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<sst xmlns="http://schemas.openxmlformats.org/spreadsheetml/2006/main" count="1444" uniqueCount="211">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</sst>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DATOS!$A$2:$A$20000,DATOS!$A2,DATOS!$D$2:$D$20000,DATOS!$D2,DATOS!$E$2:$E$20000,DATOS!$E2,DATOS!$I$2:$I$20000,DATOS!$I2,DATOS!$G$2:$G$20000,"EX")=0),0))))</f>
      </c>
      <c r="H2">
        <f>IF(DATOS!$G2&lt;&gt;"EX",0,--(COUNTIFS(DATOS!$A$2:$A$20000,DATOS!$A2,DATOS!$D$2:$D$20000,DATOS!$D2,DATOS!$E$2:$E$20000,DATOS!$E2,DATOS!$I$2:$I$20000,DATOS!$I2,DATOS!$G$2:$G$20000,"OR")=0))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DATOS!$A$2:$A$20000,DATOS!$A3,DATOS!$D$2:$D$20000,DATOS!$D3,DATOS!$E$2:$E$20000,DATOS!$E3,DATOS!$I$2:$I$20000,DATOS!$I3,DATOS!$G$2:$G$20000,"EX")=0),0))))</f>
      </c>
      <c r="H3">
        <f>IF(DATOS!$G3&lt;&gt;"EX",0,--(COUNTIFS(DATOS!$A$2:$A$20000,DATOS!$A3,DATOS!$D$2:$D$20000,DATOS!$D3,DATOS!$E$2:$E$20000,DATOS!$E3,DATOS!$I$2:$I$20000,DATOS!$I3,DATOS!$G$2:$G$20000,"OR")=0))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DATOS!$A$2:$A$20000,DATOS!$A4,DATOS!$D$2:$D$20000,DATOS!$D4,DATOS!$E$2:$E$20000,DATOS!$E4,DATOS!$I$2:$I$20000,DATOS!$I4,DATOS!$G$2:$G$20000,"EX")=0),0))))</f>
      </c>
      <c r="H4">
        <f>IF(DATOS!$G4&lt;&gt;"EX",0,--(COUNTIFS(DATOS!$A$2:$A$20000,DATOS!$A4,DATOS!$D$2:$D$20000,DATOS!$D4,DATOS!$E$2:$E$20000,DATOS!$E4,DATOS!$I$2:$I$20000,DATOS!$I4,DATOS!$G$2:$G$20000,"OR")=0))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DATOS!$A$2:$A$20000,DATOS!$A5,DATOS!$D$2:$D$20000,DATOS!$D5,DATOS!$E$2:$E$20000,DATOS!$E5,DATOS!$I$2:$I$20000,DATOS!$I5,DATOS!$G$2:$G$20000,"EX")=0),0))))</f>
      </c>
      <c r="H5">
        <f>IF(DATOS!$G5&lt;&gt;"EX",0,--(COUNTIFS(DATOS!$A$2:$A$20000,DATOS!$A5,DATOS!$D$2:$D$20000,DATOS!$D5,DATOS!$E$2:$E$20000,DATOS!$E5,DATOS!$I$2:$I$20000,DATOS!$I5,DATOS!$G$2:$G$20000,"OR")=0))</f>
      </c>
    </row>
    <row r="6">
      <c r="A6" t="inlineStr">
        <is>
          <t xml:space="preserve">ExtraordinariaSinOrdinaria</t>
        </is>
      </c>
      <c r="B6">
        <f>SUM(CONFIG_METADATA!$H$2:$H$20000)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DATOS!$A$2:$A$20000,DATOS!$A6,DATOS!$D$2:$D$20000,DATOS!$D6,DATOS!$E$2:$E$20000,DATOS!$E6,DATOS!$I$2:$I$20000,DATOS!$I6,DATOS!$G$2:$G$20000,"EX")=0),0))))</f>
      </c>
      <c r="H6">
        <f>IF(DATOS!$G6&lt;&gt;"EX",0,--(COUNTIFS(DATOS!$A$2:$A$20000,DATOS!$A6,DATOS!$D$2:$D$20000,DATOS!$D6,DATOS!$E$2:$E$20000,DATOS!$E6,DATOS!$I$2:$I$20000,DATOS!$I6,DATOS!$G$2:$G$20000,"OR")=0))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DATOS!$A$2:$A$20000,DATOS!$A7,DATOS!$D$2:$D$20000,DATOS!$D7,DATOS!$E$2:$E$20000,DATOS!$E7,DATOS!$I$2:$I$20000,DATOS!$I7,DATOS!$G$2:$G$20000,"EX")=0),0))))</f>
      </c>
      <c r="H7">
        <f>IF(DATOS!$G7&lt;&gt;"EX",0,--(COUNTIFS(DATOS!$A$2:$A$20000,DATOS!$A7,DATOS!$D$2:$D$20000,DATOS!$D7,DATOS!$E$2:$E$20000,DATOS!$E7,DATOS!$I$2:$I$20000,DATOS!$I7,DATOS!$G$2:$G$20000,"OR")=0))</f>
      </c>
    </row>
    <row r="8"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DATOS!$A$2:$A$20000,DATOS!$A8,DATOS!$D$2:$D$20000,DATOS!$D8,DATOS!$E$2:$E$20000,DATOS!$E8,DATOS!$I$2:$I$20000,DATOS!$I8,DATOS!$G$2:$G$20000,"EX")=0),0))))</f>
      </c>
      <c r="H8">
        <f>IF(DATOS!$G8&lt;&gt;"EX",0,--(COUNTIFS(DATOS!$A$2:$A$20000,DATOS!$A8,DATOS!$D$2:$D$20000,DATOS!$D8,DATOS!$E$2:$E$20000,DATOS!$E8,DATOS!$I$2:$I$20000,DATOS!$I8,DATOS!$G$2:$G$20000,"OR")=0))</f>
      </c>
    </row>
    <row r="9"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DATOS!$A$2:$A$20000,DATOS!$A9,DATOS!$D$2:$D$20000,DATOS!$D9,DATOS!$E$2:$E$20000,DATOS!$E9,DATOS!$I$2:$I$20000,DATOS!$I9,DATOS!$G$2:$G$20000,"EX")=0),0))))</f>
      </c>
      <c r="H9">
        <f>IF(DATOS!$G9&lt;&gt;"EX",0,--(COUNTIFS(DATOS!$A$2:$A$20000,DATOS!$A9,DATOS!$D$2:$D$20000,DATOS!$D9,DATOS!$E$2:$E$20000,DATOS!$E9,DATOS!$I$2:$I$20000,DATOS!$I9,DATOS!$G$2:$G$20000,"OR")=0))</f>
      </c>
    </row>
    <row r="10"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DATOS!$A$2:$A$20000,DATOS!$A10,DATOS!$D$2:$D$20000,DATOS!$D10,DATOS!$E$2:$E$20000,DATOS!$E10,DATOS!$I$2:$I$20000,DATOS!$I10,DATOS!$G$2:$G$20000,"EX")=0),0))))</f>
      </c>
      <c r="H10">
        <f>IF(DATOS!$G10&lt;&gt;"EX",0,--(COUNTIFS(DATOS!$A$2:$A$20000,DATOS!$A10,DATOS!$D$2:$D$20000,DATOS!$D10,DATOS!$E$2:$E$20000,DATOS!$E10,DATOS!$I$2:$I$20000,DATOS!$I10,DATOS!$G$2:$G$20000,"OR")=0))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DATOS!$A$2:$A$20000,DATOS!$A11,DATOS!$D$2:$D$20000,DATOS!$D11,DATOS!$E$2:$E$20000,DATOS!$E11,DATOS!$I$2:$I$20000,DATOS!$I11,DATOS!$G$2:$G$20000,"EX")=0),0))))</f>
      </c>
      <c r="H11">
        <f>IF(DATOS!$G11&lt;&gt;"EX",0,--(COUNTIFS(DATOS!$A$2:$A$20000,DATOS!$A11,DATOS!$D$2:$D$20000,DATOS!$D11,DATOS!$E$2:$E$20000,DATOS!$E11,DATOS!$I$2:$I$20000,DATOS!$I11,DATOS!$G$2:$G$20000,"OR")=0))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DATOS!$A$2:$A$20000,DATOS!$A12,DATOS!$D$2:$D$20000,DATOS!$D12,DATOS!$E$2:$E$20000,DATOS!$E12,DATOS!$I$2:$I$20000,DATOS!$I12,DATOS!$G$2:$G$20000,"EX")=0),0))))</f>
      </c>
      <c r="H12">
        <f>IF(DATOS!$G12&lt;&gt;"EX",0,--(COUNTIFS(DATOS!$A$2:$A$20000,DATOS!$A12,DATOS!$D$2:$D$20000,DATOS!$D12,DATOS!$E$2:$E$20000,DATOS!$E12,DATOS!$I$2:$I$20000,DATOS!$I12,DATOS!$G$2:$G$20000,"OR")=0))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DATOS!$A$2:$A$20000,DATOS!$A13,DATOS!$D$2:$D$20000,DATOS!$D13,DATOS!$E$2:$E$20000,DATOS!$E13,DATOS!$I$2:$I$20000,DATOS!$I13,DATOS!$G$2:$G$20000,"EX")=0),0))))</f>
      </c>
      <c r="H13">
        <f>IF(DATOS!$G13&lt;&gt;"EX",0,--(COUNTIFS(DATOS!$A$2:$A$20000,DATOS!$A13,DATOS!$D$2:$D$20000,DATOS!$D13,DATOS!$E$2:$E$20000,DATOS!$E13,DATOS!$I$2:$I$20000,DATOS!$I13,DATOS!$G$2:$G$20000,"OR")=0))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DATOS!$A$2:$A$20000,DATOS!$A14,DATOS!$D$2:$D$20000,DATOS!$D14,DATOS!$E$2:$E$20000,DATOS!$E14,DATOS!$I$2:$I$20000,DATOS!$I14,DATOS!$G$2:$G$20000,"EX")=0),0))))</f>
      </c>
      <c r="H14">
        <f>IF(DATOS!$G14&lt;&gt;"EX",0,--(COUNTIFS(DATOS!$A$2:$A$20000,DATOS!$A14,DATOS!$D$2:$D$20000,DATOS!$D14,DATOS!$E$2:$E$20000,DATOS!$E14,DATOS!$I$2:$I$20000,DATOS!$I14,DATOS!$G$2:$G$20000,"OR")=0))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DATOS!$A$2:$A$20000,DATOS!$A15,DATOS!$D$2:$D$20000,DATOS!$D15,DATOS!$E$2:$E$20000,DATOS!$E15,DATOS!$I$2:$I$20000,DATOS!$I15,DATOS!$G$2:$G$20000,"EX")=0),0))))</f>
      </c>
      <c r="H15">
        <f>IF(DATOS!$G15&lt;&gt;"EX",0,--(COUNTIFS(DATOS!$A$2:$A$20000,DATOS!$A15,DATOS!$D$2:$D$20000,DATOS!$D15,DATOS!$E$2:$E$20000,DATOS!$E15,DATOS!$I$2:$I$20000,DATOS!$I15,DATOS!$G$2:$G$20000,"OR")=0))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DATOS!$A$2:$A$20000,DATOS!$A16,DATOS!$D$2:$D$20000,DATOS!$D16,DATOS!$E$2:$E$20000,DATOS!$E16,DATOS!$I$2:$I$20000,DATOS!$I16,DATOS!$G$2:$G$20000,"EX")=0),0))))</f>
      </c>
      <c r="H16">
        <f>IF(DATOS!$G16&lt;&gt;"EX",0,--(COUNTIFS(DATOS!$A$2:$A$20000,DATOS!$A16,DATOS!$D$2:$D$20000,DATOS!$D16,DATOS!$E$2:$E$20000,DATOS!$E16,DATOS!$I$2:$I$20000,DATOS!$I16,DATOS!$G$2:$G$20000,"OR")=0))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DATOS!$A$2:$A$20000,DATOS!$A17,DATOS!$D$2:$D$20000,DATOS!$D17,DATOS!$E$2:$E$20000,DATOS!$E17,DATOS!$I$2:$I$20000,DATOS!$I17,DATOS!$G$2:$G$20000,"EX")=0),0))))</f>
      </c>
      <c r="H17">
        <f>IF(DATOS!$G17&lt;&gt;"EX",0,--(COUNTIFS(DATOS!$A$2:$A$20000,DATOS!$A17,DATOS!$D$2:$D$20000,DATOS!$D17,DATOS!$E$2:$E$20000,DATOS!$E17,DATOS!$I$2:$I$20000,DATOS!$I17,DATOS!$G$2:$G$20000,"OR")=0))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DATOS!$A$2:$A$20000,DATOS!$A18,DATOS!$D$2:$D$20000,DATOS!$D18,DATOS!$E$2:$E$20000,DATOS!$E18,DATOS!$I$2:$I$20000,DATOS!$I18,DATOS!$G$2:$G$20000,"EX")=0),0))))</f>
      </c>
      <c r="H18">
        <f>IF(DATOS!$G18&lt;&gt;"EX",0,--(COUNTIFS(DATOS!$A$2:$A$20000,DATOS!$A18,DATOS!$D$2:$D$20000,DATOS!$D18,DATOS!$E$2:$E$20000,DATOS!$E18,DATOS!$I$2:$I$20000,DATOS!$I18,DATOS!$G$2:$G$20000,"OR")=0))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DATOS!$A$2:$A$20000,DATOS!$A19,DATOS!$D$2:$D$20000,DATOS!$D19,DATOS!$E$2:$E$20000,DATOS!$E19,DATOS!$I$2:$I$20000,DATOS!$I19,DATOS!$G$2:$G$20000,"EX")=0),0))))</f>
      </c>
      <c r="H19">
        <f>IF(DATOS!$G19&lt;&gt;"EX",0,--(COUNTIFS(DATOS!$A$2:$A$20000,DATOS!$A19,DATOS!$D$2:$D$20000,DATOS!$D19,DATOS!$E$2:$E$20000,DATOS!$E19,DATOS!$I$2:$I$20000,DATOS!$I19,DATOS!$G$2:$G$20000,"OR")=0))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DATOS!$A$2:$A$20000,DATOS!$A20,DATOS!$D$2:$D$20000,DATOS!$D20,DATOS!$E$2:$E$20000,DATOS!$E20,DATOS!$I$2:$I$20000,DATOS!$I20,DATOS!$G$2:$G$20000,"EX")=0),0))))</f>
      </c>
      <c r="H20">
        <f>IF(DATOS!$G20&lt;&gt;"EX",0,--(COUNTIFS(DATOS!$A$2:$A$20000,DATOS!$A20,DATOS!$D$2:$D$20000,DATOS!$D20,DATOS!$E$2:$E$20000,DATOS!$E20,DATOS!$I$2:$I$20000,DATOS!$I20,DATOS!$G$2:$G$20000,"OR")=0))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DATOS!$A$2:$A$20000,DATOS!$A21,DATOS!$D$2:$D$20000,DATOS!$D21,DATOS!$E$2:$E$20000,DATOS!$E21,DATOS!$I$2:$I$20000,DATOS!$I21,DATOS!$G$2:$G$20000,"EX")=0),0))))</f>
      </c>
      <c r="H21">
        <f>IF(DATOS!$G21&lt;&gt;"EX",0,--(COUNTIFS(DATOS!$A$2:$A$20000,DATOS!$A21,DATOS!$D$2:$D$20000,DATOS!$D21,DATOS!$E$2:$E$20000,DATOS!$E21,DATOS!$I$2:$I$20000,DATOS!$I21,DATOS!$G$2:$G$20000,"OR")=0))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DATOS!$A$2:$A$20000,DATOS!$A22,DATOS!$D$2:$D$20000,DATOS!$D22,DATOS!$E$2:$E$20000,DATOS!$E22,DATOS!$I$2:$I$20000,DATOS!$I22,DATOS!$G$2:$G$20000,"EX")=0),0))))</f>
      </c>
      <c r="H22">
        <f>IF(DATOS!$G22&lt;&gt;"EX",0,--(COUNTIFS(DATOS!$A$2:$A$20000,DATOS!$A22,DATOS!$D$2:$D$20000,DATOS!$D22,DATOS!$E$2:$E$20000,DATOS!$E22,DATOS!$I$2:$I$20000,DATOS!$I22,DATOS!$G$2:$G$20000,"OR")=0))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DATOS!$A$2:$A$20000,DATOS!$A23,DATOS!$D$2:$D$20000,DATOS!$D23,DATOS!$E$2:$E$20000,DATOS!$E23,DATOS!$I$2:$I$20000,DATOS!$I23,DATOS!$G$2:$G$20000,"EX")=0),0))))</f>
      </c>
      <c r="H23">
        <f>IF(DATOS!$G23&lt;&gt;"EX",0,--(COUNTIFS(DATOS!$A$2:$A$20000,DATOS!$A23,DATOS!$D$2:$D$20000,DATOS!$D23,DATOS!$E$2:$E$20000,DATOS!$E23,DATOS!$I$2:$I$20000,DATOS!$I23,DATOS!$G$2:$G$20000,"OR")=0))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DATOS!$A$2:$A$20000,DATOS!$A24,DATOS!$D$2:$D$20000,DATOS!$D24,DATOS!$E$2:$E$20000,DATOS!$E24,DATOS!$I$2:$I$20000,DATOS!$I24,DATOS!$G$2:$G$20000,"EX")=0),0))))</f>
      </c>
      <c r="H24">
        <f>IF(DATOS!$G24&lt;&gt;"EX",0,--(COUNTIFS(DATOS!$A$2:$A$20000,DATOS!$A24,DATOS!$D$2:$D$20000,DATOS!$D24,DATOS!$E$2:$E$20000,DATOS!$E24,DATOS!$I$2:$I$20000,DATOS!$I24,DATOS!$G$2:$G$20000,"OR")=0))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DATOS!$A$2:$A$20000,DATOS!$A25,DATOS!$D$2:$D$20000,DATOS!$D25,DATOS!$E$2:$E$20000,DATOS!$E25,DATOS!$I$2:$I$20000,DATOS!$I25,DATOS!$G$2:$G$20000,"EX")=0),0))))</f>
      </c>
      <c r="H25">
        <f>IF(DATOS!$G25&lt;&gt;"EX",0,--(COUNTIFS(DATOS!$A$2:$A$20000,DATOS!$A25,DATOS!$D$2:$D$20000,DATOS!$D25,DATOS!$E$2:$E$20000,DATOS!$E25,DATOS!$I$2:$I$20000,DATOS!$I25,DATOS!$G$2:$G$20000,"OR")=0))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DATOS!$A$2:$A$20000,DATOS!$A26,DATOS!$D$2:$D$20000,DATOS!$D26,DATOS!$E$2:$E$20000,DATOS!$E26,DATOS!$I$2:$I$20000,DATOS!$I26,DATOS!$G$2:$G$20000,"EX")=0),0))))</f>
      </c>
      <c r="H26">
        <f>IF(DATOS!$G26&lt;&gt;"EX",0,--(COUNTIFS(DATOS!$A$2:$A$20000,DATOS!$A26,DATOS!$D$2:$D$20000,DATOS!$D26,DATOS!$E$2:$E$20000,DATOS!$E26,DATOS!$I$2:$I$20000,DATOS!$I26,DATOS!$G$2:$G$20000,"OR")=0))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DATOS!$A$2:$A$20000,DATOS!$A27,DATOS!$D$2:$D$20000,DATOS!$D27,DATOS!$E$2:$E$20000,DATOS!$E27,DATOS!$I$2:$I$20000,DATOS!$I27,DATOS!$G$2:$G$20000,"EX")=0),0))))</f>
      </c>
      <c r="H27">
        <f>IF(DATOS!$G27&lt;&gt;"EX",0,--(COUNTIFS(DATOS!$A$2:$A$20000,DATOS!$A27,DATOS!$D$2:$D$20000,DATOS!$D27,DATOS!$E$2:$E$20000,DATOS!$E27,DATOS!$I$2:$I$20000,DATOS!$I27,DATOS!$G$2:$G$20000,"OR")=0))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DATOS!$A$2:$A$20000,DATOS!$A28,DATOS!$D$2:$D$20000,DATOS!$D28,DATOS!$E$2:$E$20000,DATOS!$E28,DATOS!$I$2:$I$20000,DATOS!$I28,DATOS!$G$2:$G$20000,"EX")=0),0))))</f>
      </c>
      <c r="H28">
        <f>IF(DATOS!$G28&lt;&gt;"EX",0,--(COUNTIFS(DATOS!$A$2:$A$20000,DATOS!$A28,DATOS!$D$2:$D$20000,DATOS!$D28,DATOS!$E$2:$E$20000,DATOS!$E28,DATOS!$I$2:$I$20000,DATOS!$I28,DATOS!$G$2:$G$20000,"OR")=0))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DATOS!$A$2:$A$20000,DATOS!$A29,DATOS!$D$2:$D$20000,DATOS!$D29,DATOS!$E$2:$E$20000,DATOS!$E29,DATOS!$I$2:$I$20000,DATOS!$I29,DATOS!$G$2:$G$20000,"EX")=0),0))))</f>
      </c>
      <c r="H29">
        <f>IF(DATOS!$G29&lt;&gt;"EX",0,--(COUNTIFS(DATOS!$A$2:$A$20000,DATOS!$A29,DATOS!$D$2:$D$20000,DATOS!$D29,DATOS!$E$2:$E$20000,DATOS!$E29,DATOS!$I$2:$I$20000,DATOS!$I29,DATOS!$G$2:$G$20000,"OR")=0))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DATOS!$A$2:$A$20000,DATOS!$A30,DATOS!$D$2:$D$20000,DATOS!$D30,DATOS!$E$2:$E$20000,DATOS!$E30,DATOS!$I$2:$I$20000,DATOS!$I30,DATOS!$G$2:$G$20000,"EX")=0),0))))</f>
      </c>
      <c r="H30">
        <f>IF(DATOS!$G30&lt;&gt;"EX",0,--(COUNTIFS(DATOS!$A$2:$A$20000,DATOS!$A30,DATOS!$D$2:$D$20000,DATOS!$D30,DATOS!$E$2:$E$20000,DATOS!$E30,DATOS!$I$2:$I$20000,DATOS!$I30,DATOS!$G$2:$G$20000,"OR")=0))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DATOS!$A$2:$A$20000,DATOS!$A31,DATOS!$D$2:$D$20000,DATOS!$D31,DATOS!$E$2:$E$20000,DATOS!$E31,DATOS!$I$2:$I$20000,DATOS!$I31,DATOS!$G$2:$G$20000,"EX")=0),0))))</f>
      </c>
      <c r="H31">
        <f>IF(DATOS!$G31&lt;&gt;"EX",0,--(COUNTIFS(DATOS!$A$2:$A$20000,DATOS!$A31,DATOS!$D$2:$D$20000,DATOS!$D31,DATOS!$E$2:$E$20000,DATOS!$E31,DATOS!$I$2:$I$20000,DATOS!$I31,DATOS!$G$2:$G$20000,"OR")=0))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DATOS!$A$2:$A$20000,DATOS!$A32,DATOS!$D$2:$D$20000,DATOS!$D32,DATOS!$E$2:$E$20000,DATOS!$E32,DATOS!$I$2:$I$20000,DATOS!$I32,DATOS!$G$2:$G$20000,"EX")=0),0))))</f>
      </c>
      <c r="H32">
        <f>IF(DATOS!$G32&lt;&gt;"EX",0,--(COUNTIFS(DATOS!$A$2:$A$20000,DATOS!$A32,DATOS!$D$2:$D$20000,DATOS!$D32,DATOS!$E$2:$E$20000,DATOS!$E32,DATOS!$I$2:$I$20000,DATOS!$I32,DATOS!$G$2:$G$20000,"OR")=0))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DATOS!$A$2:$A$20000,DATOS!$A33,DATOS!$D$2:$D$20000,DATOS!$D33,DATOS!$E$2:$E$20000,DATOS!$E33,DATOS!$I$2:$I$20000,DATOS!$I33,DATOS!$G$2:$G$20000,"EX")=0),0))))</f>
      </c>
      <c r="H33">
        <f>IF(DATOS!$G33&lt;&gt;"EX",0,--(COUNTIFS(DATOS!$A$2:$A$20000,DATOS!$A33,DATOS!$D$2:$D$20000,DATOS!$D33,DATOS!$E$2:$E$20000,DATOS!$E33,DATOS!$I$2:$I$20000,DATOS!$I33,DATOS!$G$2:$G$20000,"OR")=0))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DATOS!$A$2:$A$20000,DATOS!$A34,DATOS!$D$2:$D$20000,DATOS!$D34,DATOS!$E$2:$E$20000,DATOS!$E34,DATOS!$I$2:$I$20000,DATOS!$I34,DATOS!$G$2:$G$20000,"EX")=0),0))))</f>
      </c>
      <c r="H34">
        <f>IF(DATOS!$G34&lt;&gt;"EX",0,--(COUNTIFS(DATOS!$A$2:$A$20000,DATOS!$A34,DATOS!$D$2:$D$20000,DATOS!$D34,DATOS!$E$2:$E$20000,DATOS!$E34,DATOS!$I$2:$I$20000,DATOS!$I34,DATOS!$G$2:$G$20000,"OR")=0))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DATOS!$A$2:$A$20000,DATOS!$A35,DATOS!$D$2:$D$20000,DATOS!$D35,DATOS!$E$2:$E$20000,DATOS!$E35,DATOS!$I$2:$I$20000,DATOS!$I35,DATOS!$G$2:$G$20000,"EX")=0),0))))</f>
      </c>
      <c r="H35">
        <f>IF(DATOS!$G35&lt;&gt;"EX",0,--(COUNTIFS(DATOS!$A$2:$A$20000,DATOS!$A35,DATOS!$D$2:$D$20000,DATOS!$D35,DATOS!$E$2:$E$20000,DATOS!$E35,DATOS!$I$2:$I$20000,DATOS!$I35,DATOS!$G$2:$G$20000,"OR")=0))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DATOS!$A$2:$A$20000,DATOS!$A36,DATOS!$D$2:$D$20000,DATOS!$D36,DATOS!$E$2:$E$20000,DATOS!$E36,DATOS!$I$2:$I$20000,DATOS!$I36,DATOS!$G$2:$G$20000,"EX")=0),0))))</f>
      </c>
      <c r="H36">
        <f>IF(DATOS!$G36&lt;&gt;"EX",0,--(COUNTIFS(DATOS!$A$2:$A$20000,DATOS!$A36,DATOS!$D$2:$D$20000,DATOS!$D36,DATOS!$E$2:$E$20000,DATOS!$E36,DATOS!$I$2:$I$20000,DATOS!$I36,DATOS!$G$2:$G$20000,"OR")=0))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DATOS!$A$2:$A$20000,DATOS!$A37,DATOS!$D$2:$D$20000,DATOS!$D37,DATOS!$E$2:$E$20000,DATOS!$E37,DATOS!$I$2:$I$20000,DATOS!$I37,DATOS!$G$2:$G$20000,"EX")=0),0))))</f>
      </c>
      <c r="H37">
        <f>IF(DATOS!$G37&lt;&gt;"EX",0,--(COUNTIFS(DATOS!$A$2:$A$20000,DATOS!$A37,DATOS!$D$2:$D$20000,DATOS!$D37,DATOS!$E$2:$E$20000,DATOS!$E37,DATOS!$I$2:$I$20000,DATOS!$I37,DATOS!$G$2:$G$20000,"OR")=0))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DATOS!$A$2:$A$20000,DATOS!$A38,DATOS!$D$2:$D$20000,DATOS!$D38,DATOS!$E$2:$E$20000,DATOS!$E38,DATOS!$I$2:$I$20000,DATOS!$I38,DATOS!$G$2:$G$20000,"EX")=0),0))))</f>
      </c>
      <c r="H38">
        <f>IF(DATOS!$G38&lt;&gt;"EX",0,--(COUNTIFS(DATOS!$A$2:$A$20000,DATOS!$A38,DATOS!$D$2:$D$20000,DATOS!$D38,DATOS!$E$2:$E$20000,DATOS!$E38,DATOS!$I$2:$I$20000,DATOS!$I38,DATOS!$G$2:$G$20000,"OR")=0))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DATOS!$A$2:$A$20000,DATOS!$A39,DATOS!$D$2:$D$20000,DATOS!$D39,DATOS!$E$2:$E$20000,DATOS!$E39,DATOS!$I$2:$I$20000,DATOS!$I39,DATOS!$G$2:$G$20000,"EX")=0),0))))</f>
      </c>
      <c r="H39">
        <f>IF(DATOS!$G39&lt;&gt;"EX",0,--(COUNTIFS(DATOS!$A$2:$A$20000,DATOS!$A39,DATOS!$D$2:$D$20000,DATOS!$D39,DATOS!$E$2:$E$20000,DATOS!$E39,DATOS!$I$2:$I$20000,DATOS!$I39,DATOS!$G$2:$G$20000,"OR")=0))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DATOS!$A$2:$A$20000,DATOS!$A40,DATOS!$D$2:$D$20000,DATOS!$D40,DATOS!$E$2:$E$20000,DATOS!$E40,DATOS!$I$2:$I$20000,DATOS!$I40,DATOS!$G$2:$G$20000,"EX")=0),0))))</f>
      </c>
      <c r="H40">
        <f>IF(DATOS!$G40&lt;&gt;"EX",0,--(COUNTIFS(DATOS!$A$2:$A$20000,DATOS!$A40,DATOS!$D$2:$D$20000,DATOS!$D40,DATOS!$E$2:$E$20000,DATOS!$E40,DATOS!$I$2:$I$20000,DATOS!$I40,DATOS!$G$2:$G$20000,"OR")=0))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DATOS!$A$2:$A$20000,DATOS!$A41,DATOS!$D$2:$D$20000,DATOS!$D41,DATOS!$E$2:$E$20000,DATOS!$E41,DATOS!$I$2:$I$20000,DATOS!$I41,DATOS!$G$2:$G$20000,"EX")=0),0))))</f>
      </c>
      <c r="H41">
        <f>IF(DATOS!$G41&lt;&gt;"EX",0,--(COUNTIFS(DATOS!$A$2:$A$20000,DATOS!$A41,DATOS!$D$2:$D$20000,DATOS!$D41,DATOS!$E$2:$E$20000,DATOS!$E41,DATOS!$I$2:$I$20000,DATOS!$I41,DATOS!$G$2:$G$20000,"OR")=0))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DATOS!$A$2:$A$20000,DATOS!$A42,DATOS!$D$2:$D$20000,DATOS!$D42,DATOS!$E$2:$E$20000,DATOS!$E42,DATOS!$I$2:$I$20000,DATOS!$I42,DATOS!$G$2:$G$20000,"EX")=0),0))))</f>
      </c>
      <c r="H42">
        <f>IF(DATOS!$G42&lt;&gt;"EX",0,--(COUNTIFS(DATOS!$A$2:$A$20000,DATOS!$A42,DATOS!$D$2:$D$20000,DATOS!$D42,DATOS!$E$2:$E$20000,DATOS!$E42,DATOS!$I$2:$I$20000,DATOS!$I42,DATOS!$G$2:$G$20000,"OR")=0))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DATOS!$A$2:$A$20000,DATOS!$A43,DATOS!$D$2:$D$20000,DATOS!$D43,DATOS!$E$2:$E$20000,DATOS!$E43,DATOS!$I$2:$I$20000,DATOS!$I43,DATOS!$G$2:$G$20000,"EX")=0),0))))</f>
      </c>
      <c r="H43">
        <f>IF(DATOS!$G43&lt;&gt;"EX",0,--(COUNTIFS(DATOS!$A$2:$A$20000,DATOS!$A43,DATOS!$D$2:$D$20000,DATOS!$D43,DATOS!$E$2:$E$20000,DATOS!$E43,DATOS!$I$2:$I$20000,DATOS!$I43,DATOS!$G$2:$G$20000,"OR")=0))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DATOS!$A$2:$A$20000,DATOS!$A44,DATOS!$D$2:$D$20000,DATOS!$D44,DATOS!$E$2:$E$20000,DATOS!$E44,DATOS!$I$2:$I$20000,DATOS!$I44,DATOS!$G$2:$G$20000,"EX")=0),0))))</f>
      </c>
      <c r="H44">
        <f>IF(DATOS!$G44&lt;&gt;"EX",0,--(COUNTIFS(DATOS!$A$2:$A$20000,DATOS!$A44,DATOS!$D$2:$D$20000,DATOS!$D44,DATOS!$E$2:$E$20000,DATOS!$E44,DATOS!$I$2:$I$20000,DATOS!$I44,DATOS!$G$2:$G$20000,"OR")=0))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DATOS!$A$2:$A$20000,DATOS!$A45,DATOS!$D$2:$D$20000,DATOS!$D45,DATOS!$E$2:$E$20000,DATOS!$E45,DATOS!$I$2:$I$20000,DATOS!$I45,DATOS!$G$2:$G$20000,"EX")=0),0))))</f>
      </c>
      <c r="H45">
        <f>IF(DATOS!$G45&lt;&gt;"EX",0,--(COUNTIFS(DATOS!$A$2:$A$20000,DATOS!$A45,DATOS!$D$2:$D$20000,DATOS!$D45,DATOS!$E$2:$E$20000,DATOS!$E45,DATOS!$I$2:$I$20000,DATOS!$I45,DATOS!$G$2:$G$20000,"OR")=0))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DATOS!$A$2:$A$20000,DATOS!$A46,DATOS!$D$2:$D$20000,DATOS!$D46,DATOS!$E$2:$E$20000,DATOS!$E46,DATOS!$I$2:$I$20000,DATOS!$I46,DATOS!$G$2:$G$20000,"EX")=0),0))))</f>
      </c>
      <c r="H46">
        <f>IF(DATOS!$G46&lt;&gt;"EX",0,--(COUNTIFS(DATOS!$A$2:$A$20000,DATOS!$A46,DATOS!$D$2:$D$20000,DATOS!$D46,DATOS!$E$2:$E$20000,DATOS!$E46,DATOS!$I$2:$I$20000,DATOS!$I46,DATOS!$G$2:$G$20000,"OR")=0))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DATOS!$A$2:$A$20000,DATOS!$A47,DATOS!$D$2:$D$20000,DATOS!$D47,DATOS!$E$2:$E$20000,DATOS!$E47,DATOS!$I$2:$I$20000,DATOS!$I47,DATOS!$G$2:$G$20000,"EX")=0),0))))</f>
      </c>
      <c r="H47">
        <f>IF(DATOS!$G47&lt;&gt;"EX",0,--(COUNTIFS(DATOS!$A$2:$A$20000,DATOS!$A47,DATOS!$D$2:$D$20000,DATOS!$D47,DATOS!$E$2:$E$20000,DATOS!$E47,DATOS!$I$2:$I$20000,DATOS!$I47,DATOS!$G$2:$G$20000,"OR")=0))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DATOS!$A$2:$A$20000,DATOS!$A48,DATOS!$D$2:$D$20000,DATOS!$D48,DATOS!$E$2:$E$20000,DATOS!$E48,DATOS!$I$2:$I$20000,DATOS!$I48,DATOS!$G$2:$G$20000,"EX")=0),0))))</f>
      </c>
      <c r="H48">
        <f>IF(DATOS!$G48&lt;&gt;"EX",0,--(COUNTIFS(DATOS!$A$2:$A$20000,DATOS!$A48,DATOS!$D$2:$D$20000,DATOS!$D48,DATOS!$E$2:$E$20000,DATOS!$E48,DATOS!$I$2:$I$20000,DATOS!$I48,DATOS!$G$2:$G$20000,"OR")=0))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DATOS!$A$2:$A$20000,DATOS!$A49,DATOS!$D$2:$D$20000,DATOS!$D49,DATOS!$E$2:$E$20000,DATOS!$E49,DATOS!$I$2:$I$20000,DATOS!$I49,DATOS!$G$2:$G$20000,"EX")=0),0))))</f>
      </c>
      <c r="H49">
        <f>IF(DATOS!$G49&lt;&gt;"EX",0,--(COUNTIFS(DATOS!$A$2:$A$20000,DATOS!$A49,DATOS!$D$2:$D$20000,DATOS!$D49,DATOS!$E$2:$E$20000,DATOS!$E49,DATOS!$I$2:$I$20000,DATOS!$I49,DATOS!$G$2:$G$20000,"OR")=0))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DATOS!$A$2:$A$20000,DATOS!$A50,DATOS!$D$2:$D$20000,DATOS!$D50,DATOS!$E$2:$E$20000,DATOS!$E50,DATOS!$I$2:$I$20000,DATOS!$I50,DATOS!$G$2:$G$20000,"EX")=0),0))))</f>
      </c>
      <c r="H50">
        <f>IF(DATOS!$G50&lt;&gt;"EX",0,--(COUNTIFS(DATOS!$A$2:$A$20000,DATOS!$A50,DATOS!$D$2:$D$20000,DATOS!$D50,DATOS!$E$2:$E$20000,DATOS!$E50,DATOS!$I$2:$I$20000,DATOS!$I50,DATOS!$G$2:$G$20000,"OR")=0))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DATOS!$A$2:$A$20000,DATOS!$A51,DATOS!$D$2:$D$20000,DATOS!$D51,DATOS!$E$2:$E$20000,DATOS!$E51,DATOS!$I$2:$I$20000,DATOS!$I51,DATOS!$G$2:$G$20000,"EX")=0),0))))</f>
      </c>
      <c r="H51">
        <f>IF(DATOS!$G51&lt;&gt;"EX",0,--(COUNTIFS(DATOS!$A$2:$A$20000,DATOS!$A51,DATOS!$D$2:$D$20000,DATOS!$D51,DATOS!$E$2:$E$20000,DATOS!$E51,DATOS!$I$2:$I$20000,DATOS!$I51,DATOS!$G$2:$G$20000,"OR")=0))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DATOS!$A$2:$A$20000,DATOS!$A52,DATOS!$D$2:$D$20000,DATOS!$D52,DATOS!$E$2:$E$20000,DATOS!$E52,DATOS!$I$2:$I$20000,DATOS!$I52,DATOS!$G$2:$G$20000,"EX")=0),0))))</f>
      </c>
      <c r="H52">
        <f>IF(DATOS!$G52&lt;&gt;"EX",0,--(COUNTIFS(DATOS!$A$2:$A$20000,DATOS!$A52,DATOS!$D$2:$D$20000,DATOS!$D52,DATOS!$E$2:$E$20000,DATOS!$E52,DATOS!$I$2:$I$20000,DATOS!$I52,DATOS!$G$2:$G$20000,"OR")=0))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DATOS!$A$2:$A$20000,DATOS!$A53,DATOS!$D$2:$D$20000,DATOS!$D53,DATOS!$E$2:$E$20000,DATOS!$E53,DATOS!$I$2:$I$20000,DATOS!$I53,DATOS!$G$2:$G$20000,"EX")=0),0))))</f>
      </c>
      <c r="H53">
        <f>IF(DATOS!$G53&lt;&gt;"EX",0,--(COUNTIFS(DATOS!$A$2:$A$20000,DATOS!$A53,DATOS!$D$2:$D$20000,DATOS!$D53,DATOS!$E$2:$E$20000,DATOS!$E53,DATOS!$I$2:$I$20000,DATOS!$I53,DATOS!$G$2:$G$20000,"OR")=0))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DATOS!$A$2:$A$20000,DATOS!$A54,DATOS!$D$2:$D$20000,DATOS!$D54,DATOS!$E$2:$E$20000,DATOS!$E54,DATOS!$I$2:$I$20000,DATOS!$I54,DATOS!$G$2:$G$20000,"EX")=0),0))))</f>
      </c>
      <c r="H54">
        <f>IF(DATOS!$G54&lt;&gt;"EX",0,--(COUNTIFS(DATOS!$A$2:$A$20000,DATOS!$A54,DATOS!$D$2:$D$20000,DATOS!$D54,DATOS!$E$2:$E$20000,DATOS!$E54,DATOS!$I$2:$I$20000,DATOS!$I54,DATOS!$G$2:$G$20000,"OR")=0))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DATOS!$A$2:$A$20000,DATOS!$A55,DATOS!$D$2:$D$20000,DATOS!$D55,DATOS!$E$2:$E$20000,DATOS!$E55,DATOS!$I$2:$I$20000,DATOS!$I55,DATOS!$G$2:$G$20000,"EX")=0),0))))</f>
      </c>
      <c r="H55">
        <f>IF(DATOS!$G55&lt;&gt;"EX",0,--(COUNTIFS(DATOS!$A$2:$A$20000,DATOS!$A55,DATOS!$D$2:$D$20000,DATOS!$D55,DATOS!$E$2:$E$20000,DATOS!$E55,DATOS!$I$2:$I$20000,DATOS!$I55,DATOS!$G$2:$G$20000,"OR")=0))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DATOS!$A$2:$A$20000,DATOS!$A56,DATOS!$D$2:$D$20000,DATOS!$D56,DATOS!$E$2:$E$20000,DATOS!$E56,DATOS!$I$2:$I$20000,DATOS!$I56,DATOS!$G$2:$G$20000,"EX")=0),0))))</f>
      </c>
      <c r="H56">
        <f>IF(DATOS!$G56&lt;&gt;"EX",0,--(COUNTIFS(DATOS!$A$2:$A$20000,DATOS!$A56,DATOS!$D$2:$D$20000,DATOS!$D56,DATOS!$E$2:$E$20000,DATOS!$E56,DATOS!$I$2:$I$20000,DATOS!$I56,DATOS!$G$2:$G$20000,"OR")=0))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DATOS!$A$2:$A$20000,DATOS!$A57,DATOS!$D$2:$D$20000,DATOS!$D57,DATOS!$E$2:$E$20000,DATOS!$E57,DATOS!$I$2:$I$20000,DATOS!$I57,DATOS!$G$2:$G$20000,"EX")=0),0))))</f>
      </c>
      <c r="H57">
        <f>IF(DATOS!$G57&lt;&gt;"EX",0,--(COUNTIFS(DATOS!$A$2:$A$20000,DATOS!$A57,DATOS!$D$2:$D$20000,DATOS!$D57,DATOS!$E$2:$E$20000,DATOS!$E57,DATOS!$I$2:$I$20000,DATOS!$I57,DATOS!$G$2:$G$20000,"OR")=0))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DATOS!$A$2:$A$20000,DATOS!$A58,DATOS!$D$2:$D$20000,DATOS!$D58,DATOS!$E$2:$E$20000,DATOS!$E58,DATOS!$I$2:$I$20000,DATOS!$I58,DATOS!$G$2:$G$20000,"EX")=0),0))))</f>
      </c>
      <c r="H58">
        <f>IF(DATOS!$G58&lt;&gt;"EX",0,--(COUNTIFS(DATOS!$A$2:$A$20000,DATOS!$A58,DATOS!$D$2:$D$20000,DATOS!$D58,DATOS!$E$2:$E$20000,DATOS!$E58,DATOS!$I$2:$I$20000,DATOS!$I58,DATOS!$G$2:$G$20000,"OR")=0))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DATOS!$A$2:$A$20000,DATOS!$A59,DATOS!$D$2:$D$20000,DATOS!$D59,DATOS!$E$2:$E$20000,DATOS!$E59,DATOS!$I$2:$I$20000,DATOS!$I59,DATOS!$G$2:$G$20000,"EX")=0),0))))</f>
      </c>
      <c r="H59">
        <f>IF(DATOS!$G59&lt;&gt;"EX",0,--(COUNTIFS(DATOS!$A$2:$A$20000,DATOS!$A59,DATOS!$D$2:$D$20000,DATOS!$D59,DATOS!$E$2:$E$20000,DATOS!$E59,DATOS!$I$2:$I$20000,DATOS!$I59,DATOS!$G$2:$G$20000,"OR")=0))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DATOS!$A$2:$A$20000,DATOS!$A60,DATOS!$D$2:$D$20000,DATOS!$D60,DATOS!$E$2:$E$20000,DATOS!$E60,DATOS!$I$2:$I$20000,DATOS!$I60,DATOS!$G$2:$G$20000,"EX")=0),0))))</f>
      </c>
      <c r="H60">
        <f>IF(DATOS!$G60&lt;&gt;"EX",0,--(COUNTIFS(DATOS!$A$2:$A$20000,DATOS!$A60,DATOS!$D$2:$D$20000,DATOS!$D60,DATOS!$E$2:$E$20000,DATOS!$E60,DATOS!$I$2:$I$20000,DATOS!$I60,DATOS!$G$2:$G$20000,"OR")=0))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DATOS!$A$2:$A$20000,DATOS!$A61,DATOS!$D$2:$D$20000,DATOS!$D61,DATOS!$E$2:$E$20000,DATOS!$E61,DATOS!$I$2:$I$20000,DATOS!$I61,DATOS!$G$2:$G$20000,"EX")=0),0))))</f>
      </c>
      <c r="H61">
        <f>IF(DATOS!$G61&lt;&gt;"EX",0,--(COUNTIFS(DATOS!$A$2:$A$20000,DATOS!$A61,DATOS!$D$2:$D$20000,DATOS!$D61,DATOS!$E$2:$E$20000,DATOS!$E61,DATOS!$I$2:$I$20000,DATOS!$I61,DATOS!$G$2:$G$20000,"OR")=0))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DATOS!$A$2:$A$20000,DATOS!$A62,DATOS!$D$2:$D$20000,DATOS!$D62,DATOS!$E$2:$E$20000,DATOS!$E62,DATOS!$I$2:$I$20000,DATOS!$I62,DATOS!$G$2:$G$20000,"EX")=0),0))))</f>
      </c>
      <c r="H62">
        <f>IF(DATOS!$G62&lt;&gt;"EX",0,--(COUNTIFS(DATOS!$A$2:$A$20000,DATOS!$A62,DATOS!$D$2:$D$20000,DATOS!$D62,DATOS!$E$2:$E$20000,DATOS!$E62,DATOS!$I$2:$I$20000,DATOS!$I62,DATOS!$G$2:$G$20000,"OR")=0))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DATOS!$A$2:$A$20000,DATOS!$A63,DATOS!$D$2:$D$20000,DATOS!$D63,DATOS!$E$2:$E$20000,DATOS!$E63,DATOS!$I$2:$I$20000,DATOS!$I63,DATOS!$G$2:$G$20000,"EX")=0),0))))</f>
      </c>
      <c r="H63">
        <f>IF(DATOS!$G63&lt;&gt;"EX",0,--(COUNTIFS(DATOS!$A$2:$A$20000,DATOS!$A63,DATOS!$D$2:$D$20000,DATOS!$D63,DATOS!$E$2:$E$20000,DATOS!$E63,DATOS!$I$2:$I$20000,DATOS!$I63,DATOS!$G$2:$G$20000,"OR")=0))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DATOS!$A$2:$A$20000,DATOS!$A64,DATOS!$D$2:$D$20000,DATOS!$D64,DATOS!$E$2:$E$20000,DATOS!$E64,DATOS!$I$2:$I$20000,DATOS!$I64,DATOS!$G$2:$G$20000,"EX")=0),0))))</f>
      </c>
      <c r="H64">
        <f>IF(DATOS!$G64&lt;&gt;"EX",0,--(COUNTIFS(DATOS!$A$2:$A$20000,DATOS!$A64,DATOS!$D$2:$D$20000,DATOS!$D64,DATOS!$E$2:$E$20000,DATOS!$E64,DATOS!$I$2:$I$20000,DATOS!$I64,DATOS!$G$2:$G$20000,"OR")=0))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DATOS!$A$2:$A$20000,DATOS!$A65,DATOS!$D$2:$D$20000,DATOS!$D65,DATOS!$E$2:$E$20000,DATOS!$E65,DATOS!$I$2:$I$20000,DATOS!$I65,DATOS!$G$2:$G$20000,"EX")=0),0))))</f>
      </c>
      <c r="H65">
        <f>IF(DATOS!$G65&lt;&gt;"EX",0,--(COUNTIFS(DATOS!$A$2:$A$20000,DATOS!$A65,DATOS!$D$2:$D$20000,DATOS!$D65,DATOS!$E$2:$E$20000,DATOS!$E65,DATOS!$I$2:$I$20000,DATOS!$I65,DATOS!$G$2:$G$20000,"OR")=0))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DATOS!$A$2:$A$20000,DATOS!$A66,DATOS!$D$2:$D$20000,DATOS!$D66,DATOS!$E$2:$E$20000,DATOS!$E66,DATOS!$I$2:$I$20000,DATOS!$I66,DATOS!$G$2:$G$20000,"EX")=0),0))))</f>
      </c>
      <c r="H66">
        <f>IF(DATOS!$G66&lt;&gt;"EX",0,--(COUNTIFS(DATOS!$A$2:$A$20000,DATOS!$A66,DATOS!$D$2:$D$20000,DATOS!$D66,DATOS!$E$2:$E$20000,DATOS!$E66,DATOS!$I$2:$I$20000,DATOS!$I66,DATOS!$G$2:$G$20000,"OR")=0))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DATOS!$A$2:$A$20000,DATOS!$A67,DATOS!$D$2:$D$20000,DATOS!$D67,DATOS!$E$2:$E$20000,DATOS!$E67,DATOS!$I$2:$I$20000,DATOS!$I67,DATOS!$G$2:$G$20000,"EX")=0),0))))</f>
      </c>
      <c r="H67">
        <f>IF(DATOS!$G67&lt;&gt;"EX",0,--(COUNTIFS(DATOS!$A$2:$A$20000,DATOS!$A67,DATOS!$D$2:$D$20000,DATOS!$D67,DATOS!$E$2:$E$20000,DATOS!$E67,DATOS!$I$2:$I$20000,DATOS!$I67,DATOS!$G$2:$G$20000,"OR")=0))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DATOS!$A$2:$A$20000,DATOS!$A68,DATOS!$D$2:$D$20000,DATOS!$D68,DATOS!$E$2:$E$20000,DATOS!$E68,DATOS!$I$2:$I$20000,DATOS!$I68,DATOS!$G$2:$G$20000,"EX")=0),0))))</f>
      </c>
      <c r="H68">
        <f>IF(DATOS!$G68&lt;&gt;"EX",0,--(COUNTIFS(DATOS!$A$2:$A$20000,DATOS!$A68,DATOS!$D$2:$D$20000,DATOS!$D68,DATOS!$E$2:$E$20000,DATOS!$E68,DATOS!$I$2:$I$20000,DATOS!$I68,DATOS!$G$2:$G$20000,"OR")=0))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DATOS!$A$2:$A$20000,DATOS!$A69,DATOS!$D$2:$D$20000,DATOS!$D69,DATOS!$E$2:$E$20000,DATOS!$E69,DATOS!$I$2:$I$20000,DATOS!$I69,DATOS!$G$2:$G$20000,"EX")=0),0))))</f>
      </c>
      <c r="H69">
        <f>IF(DATOS!$G69&lt;&gt;"EX",0,--(COUNTIFS(DATOS!$A$2:$A$20000,DATOS!$A69,DATOS!$D$2:$D$20000,DATOS!$D69,DATOS!$E$2:$E$20000,DATOS!$E69,DATOS!$I$2:$I$20000,DATOS!$I69,DATOS!$G$2:$G$20000,"OR")=0))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DATOS!$A$2:$A$20000,DATOS!$A70,DATOS!$D$2:$D$20000,DATOS!$D70,DATOS!$E$2:$E$20000,DATOS!$E70,DATOS!$I$2:$I$20000,DATOS!$I70,DATOS!$G$2:$G$20000,"EX")=0),0))))</f>
      </c>
      <c r="H70">
        <f>IF(DATOS!$G70&lt;&gt;"EX",0,--(COUNTIFS(DATOS!$A$2:$A$20000,DATOS!$A70,DATOS!$D$2:$D$20000,DATOS!$D70,DATOS!$E$2:$E$20000,DATOS!$E70,DATOS!$I$2:$I$20000,DATOS!$I70,DATOS!$G$2:$G$20000,"OR")=0))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DATOS!$A$2:$A$20000,DATOS!$A71,DATOS!$D$2:$D$20000,DATOS!$D71,DATOS!$E$2:$E$20000,DATOS!$E71,DATOS!$I$2:$I$20000,DATOS!$I71,DATOS!$G$2:$G$20000,"EX")=0),0))))</f>
      </c>
      <c r="H71">
        <f>IF(DATOS!$G71&lt;&gt;"EX",0,--(COUNTIFS(DATOS!$A$2:$A$20000,DATOS!$A71,DATOS!$D$2:$D$20000,DATOS!$D71,DATOS!$E$2:$E$20000,DATOS!$E71,DATOS!$I$2:$I$20000,DATOS!$I71,DATOS!$G$2:$G$20000,"OR")=0))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DATOS!$A$2:$A$20000,DATOS!$A72,DATOS!$D$2:$D$20000,DATOS!$D72,DATOS!$E$2:$E$20000,DATOS!$E72,DATOS!$I$2:$I$20000,DATOS!$I72,DATOS!$G$2:$G$20000,"EX")=0),0))))</f>
      </c>
      <c r="H72">
        <f>IF(DATOS!$G72&lt;&gt;"EX",0,--(COUNTIFS(DATOS!$A$2:$A$20000,DATOS!$A72,DATOS!$D$2:$D$20000,DATOS!$D72,DATOS!$E$2:$E$20000,DATOS!$E72,DATOS!$I$2:$I$20000,DATOS!$I72,DATOS!$G$2:$G$20000,"OR")=0))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DATOS!$A$2:$A$20000,DATOS!$A73,DATOS!$D$2:$D$20000,DATOS!$D73,DATOS!$E$2:$E$20000,DATOS!$E73,DATOS!$I$2:$I$20000,DATOS!$I73,DATOS!$G$2:$G$20000,"EX")=0),0))))</f>
      </c>
      <c r="H73">
        <f>IF(DATOS!$G73&lt;&gt;"EX",0,--(COUNTIFS(DATOS!$A$2:$A$20000,DATOS!$A73,DATOS!$D$2:$D$20000,DATOS!$D73,DATOS!$E$2:$E$20000,DATOS!$E73,DATOS!$I$2:$I$20000,DATOS!$I73,DATOS!$G$2:$G$20000,"OR")=0))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DATOS!$A$2:$A$20000,DATOS!$A74,DATOS!$D$2:$D$20000,DATOS!$D74,DATOS!$E$2:$E$20000,DATOS!$E74,DATOS!$I$2:$I$20000,DATOS!$I74,DATOS!$G$2:$G$20000,"EX")=0),0))))</f>
      </c>
      <c r="H74">
        <f>IF(DATOS!$G74&lt;&gt;"EX",0,--(COUNTIFS(DATOS!$A$2:$A$20000,DATOS!$A74,DATOS!$D$2:$D$20000,DATOS!$D74,DATOS!$E$2:$E$20000,DATOS!$E74,DATOS!$I$2:$I$20000,DATOS!$I74,DATOS!$G$2:$G$20000,"OR")=0))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DATOS!$A$2:$A$20000,DATOS!$A75,DATOS!$D$2:$D$20000,DATOS!$D75,DATOS!$E$2:$E$20000,DATOS!$E75,DATOS!$I$2:$I$20000,DATOS!$I75,DATOS!$G$2:$G$20000,"EX")=0),0))))</f>
      </c>
      <c r="H75">
        <f>IF(DATOS!$G75&lt;&gt;"EX",0,--(COUNTIFS(DATOS!$A$2:$A$20000,DATOS!$A75,DATOS!$D$2:$D$20000,DATOS!$D75,DATOS!$E$2:$E$20000,DATOS!$E75,DATOS!$I$2:$I$20000,DATOS!$I75,DATOS!$G$2:$G$20000,"OR")=0))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DATOS!$A$2:$A$20000,DATOS!$A76,DATOS!$D$2:$D$20000,DATOS!$D76,DATOS!$E$2:$E$20000,DATOS!$E76,DATOS!$I$2:$I$20000,DATOS!$I76,DATOS!$G$2:$G$20000,"EX")=0),0))))</f>
      </c>
      <c r="H76">
        <f>IF(DATOS!$G76&lt;&gt;"EX",0,--(COUNTIFS(DATOS!$A$2:$A$20000,DATOS!$A76,DATOS!$D$2:$D$20000,DATOS!$D76,DATOS!$E$2:$E$20000,DATOS!$E76,DATOS!$I$2:$I$20000,DATOS!$I76,DATOS!$G$2:$G$20000,"OR")=0))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DATOS!$A$2:$A$20000,DATOS!$A77,DATOS!$D$2:$D$20000,DATOS!$D77,DATOS!$E$2:$E$20000,DATOS!$E77,DATOS!$I$2:$I$20000,DATOS!$I77,DATOS!$G$2:$G$20000,"EX")=0),0))))</f>
      </c>
      <c r="H77">
        <f>IF(DATOS!$G77&lt;&gt;"EX",0,--(COUNTIFS(DATOS!$A$2:$A$20000,DATOS!$A77,DATOS!$D$2:$D$20000,DATOS!$D77,DATOS!$E$2:$E$20000,DATOS!$E77,DATOS!$I$2:$I$20000,DATOS!$I77,DATOS!$G$2:$G$20000,"OR")=0))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DATOS!$A$2:$A$20000,DATOS!$A78,DATOS!$D$2:$D$20000,DATOS!$D78,DATOS!$E$2:$E$20000,DATOS!$E78,DATOS!$I$2:$I$20000,DATOS!$I78,DATOS!$G$2:$G$20000,"EX")=0),0))))</f>
      </c>
      <c r="H78">
        <f>IF(DATOS!$G78&lt;&gt;"EX",0,--(COUNTIFS(DATOS!$A$2:$A$20000,DATOS!$A78,DATOS!$D$2:$D$20000,DATOS!$D78,DATOS!$E$2:$E$20000,DATOS!$E78,DATOS!$I$2:$I$20000,DATOS!$I78,DATOS!$G$2:$G$20000,"OR")=0))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DATOS!$A$2:$A$20000,DATOS!$A79,DATOS!$D$2:$D$20000,DATOS!$D79,DATOS!$E$2:$E$20000,DATOS!$E79,DATOS!$I$2:$I$20000,DATOS!$I79,DATOS!$G$2:$G$20000,"EX")=0),0))))</f>
      </c>
      <c r="H79">
        <f>IF(DATOS!$G79&lt;&gt;"EX",0,--(COUNTIFS(DATOS!$A$2:$A$20000,DATOS!$A79,DATOS!$D$2:$D$20000,DATOS!$D79,DATOS!$E$2:$E$20000,DATOS!$E79,DATOS!$I$2:$I$20000,DATOS!$I79,DATOS!$G$2:$G$20000,"OR")=0))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DATOS!$A$2:$A$20000,DATOS!$A80,DATOS!$D$2:$D$20000,DATOS!$D80,DATOS!$E$2:$E$20000,DATOS!$E80,DATOS!$I$2:$I$20000,DATOS!$I80,DATOS!$G$2:$G$20000,"EX")=0),0))))</f>
      </c>
      <c r="H80">
        <f>IF(DATOS!$G80&lt;&gt;"EX",0,--(COUNTIFS(DATOS!$A$2:$A$20000,DATOS!$A80,DATOS!$D$2:$D$20000,DATOS!$D80,DATOS!$E$2:$E$20000,DATOS!$E80,DATOS!$I$2:$I$20000,DATOS!$I80,DATOS!$G$2:$G$20000,"OR")=0))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DATOS!$A$2:$A$20000,DATOS!$A81,DATOS!$D$2:$D$20000,DATOS!$D81,DATOS!$E$2:$E$20000,DATOS!$E81,DATOS!$I$2:$I$20000,DATOS!$I81,DATOS!$G$2:$G$20000,"EX")=0),0))))</f>
      </c>
      <c r="H81">
        <f>IF(DATOS!$G81&lt;&gt;"EX",0,--(COUNTIFS(DATOS!$A$2:$A$20000,DATOS!$A81,DATOS!$D$2:$D$20000,DATOS!$D81,DATOS!$E$2:$E$20000,DATOS!$E81,DATOS!$I$2:$I$20000,DATOS!$I81,DATOS!$G$2:$G$20000,"OR")=0))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DATOS!$A$2:$A$20000,DATOS!$A82,DATOS!$D$2:$D$20000,DATOS!$D82,DATOS!$E$2:$E$20000,DATOS!$E82,DATOS!$I$2:$I$20000,DATOS!$I82,DATOS!$G$2:$G$20000,"EX")=0),0))))</f>
      </c>
      <c r="H82">
        <f>IF(DATOS!$G82&lt;&gt;"EX",0,--(COUNTIFS(DATOS!$A$2:$A$20000,DATOS!$A82,DATOS!$D$2:$D$20000,DATOS!$D82,DATOS!$E$2:$E$20000,DATOS!$E82,DATOS!$I$2:$I$20000,DATOS!$I82,DATOS!$G$2:$G$20000,"OR")=0))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DATOS!$A$2:$A$20000,DATOS!$A83,DATOS!$D$2:$D$20000,DATOS!$D83,DATOS!$E$2:$E$20000,DATOS!$E83,DATOS!$I$2:$I$20000,DATOS!$I83,DATOS!$G$2:$G$20000,"EX")=0),0))))</f>
      </c>
      <c r="H83">
        <f>IF(DATOS!$G83&lt;&gt;"EX",0,--(COUNTIFS(DATOS!$A$2:$A$20000,DATOS!$A83,DATOS!$D$2:$D$20000,DATOS!$D83,DATOS!$E$2:$E$20000,DATOS!$E83,DATOS!$I$2:$I$20000,DATOS!$I83,DATOS!$G$2:$G$20000,"OR")=0))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DATOS!$A$2:$A$20000,DATOS!$A84,DATOS!$D$2:$D$20000,DATOS!$D84,DATOS!$E$2:$E$20000,DATOS!$E84,DATOS!$I$2:$I$20000,DATOS!$I84,DATOS!$G$2:$G$20000,"EX")=0),0))))</f>
      </c>
      <c r="H84">
        <f>IF(DATOS!$G84&lt;&gt;"EX",0,--(COUNTIFS(DATOS!$A$2:$A$20000,DATOS!$A84,DATOS!$D$2:$D$20000,DATOS!$D84,DATOS!$E$2:$E$20000,DATOS!$E84,DATOS!$I$2:$I$20000,DATOS!$I84,DATOS!$G$2:$G$20000,"OR")=0))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DATOS!$A$2:$A$20000,DATOS!$A85,DATOS!$D$2:$D$20000,DATOS!$D85,DATOS!$E$2:$E$20000,DATOS!$E85,DATOS!$I$2:$I$20000,DATOS!$I85,DATOS!$G$2:$G$20000,"EX")=0),0))))</f>
      </c>
      <c r="H85">
        <f>IF(DATOS!$G85&lt;&gt;"EX",0,--(COUNTIFS(DATOS!$A$2:$A$20000,DATOS!$A85,DATOS!$D$2:$D$20000,DATOS!$D85,DATOS!$E$2:$E$20000,DATOS!$E85,DATOS!$I$2:$I$20000,DATOS!$I85,DATOS!$G$2:$G$20000,"OR")=0))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DATOS!$A$2:$A$20000,DATOS!$A86,DATOS!$D$2:$D$20000,DATOS!$D86,DATOS!$E$2:$E$20000,DATOS!$E86,DATOS!$I$2:$I$20000,DATOS!$I86,DATOS!$G$2:$G$20000,"EX")=0),0))))</f>
      </c>
      <c r="H86">
        <f>IF(DATOS!$G86&lt;&gt;"EX",0,--(COUNTIFS(DATOS!$A$2:$A$20000,DATOS!$A86,DATOS!$D$2:$D$20000,DATOS!$D86,DATOS!$E$2:$E$20000,DATOS!$E86,DATOS!$I$2:$I$20000,DATOS!$I86,DATOS!$G$2:$G$20000,"OR")=0))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DATOS!$A$2:$A$20000,DATOS!$A87,DATOS!$D$2:$D$20000,DATOS!$D87,DATOS!$E$2:$E$20000,DATOS!$E87,DATOS!$I$2:$I$20000,DATOS!$I87,DATOS!$G$2:$G$20000,"EX")=0),0))))</f>
      </c>
      <c r="H87">
        <f>IF(DATOS!$G87&lt;&gt;"EX",0,--(COUNTIFS(DATOS!$A$2:$A$20000,DATOS!$A87,DATOS!$D$2:$D$20000,DATOS!$D87,DATOS!$E$2:$E$20000,DATOS!$E87,DATOS!$I$2:$I$20000,DATOS!$I87,DATOS!$G$2:$G$20000,"OR")=0))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DATOS!$A$2:$A$20000,DATOS!$A88,DATOS!$D$2:$D$20000,DATOS!$D88,DATOS!$E$2:$E$20000,DATOS!$E88,DATOS!$I$2:$I$20000,DATOS!$I88,DATOS!$G$2:$G$20000,"EX")=0),0))))</f>
      </c>
      <c r="H88">
        <f>IF(DATOS!$G88&lt;&gt;"EX",0,--(COUNTIFS(DATOS!$A$2:$A$20000,DATOS!$A88,DATOS!$D$2:$D$20000,DATOS!$D88,DATOS!$E$2:$E$20000,DATOS!$E88,DATOS!$I$2:$I$20000,DATOS!$I88,DATOS!$G$2:$G$20000,"OR")=0))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DATOS!$A$2:$A$20000,DATOS!$A89,DATOS!$D$2:$D$20000,DATOS!$D89,DATOS!$E$2:$E$20000,DATOS!$E89,DATOS!$I$2:$I$20000,DATOS!$I89,DATOS!$G$2:$G$20000,"EX")=0),0))))</f>
      </c>
      <c r="H89">
        <f>IF(DATOS!$G89&lt;&gt;"EX",0,--(COUNTIFS(DATOS!$A$2:$A$20000,DATOS!$A89,DATOS!$D$2:$D$20000,DATOS!$D89,DATOS!$E$2:$E$20000,DATOS!$E89,DATOS!$I$2:$I$20000,DATOS!$I89,DATOS!$G$2:$G$20000,"OR")=0))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DATOS!$A$2:$A$20000,DATOS!$A90,DATOS!$D$2:$D$20000,DATOS!$D90,DATOS!$E$2:$E$20000,DATOS!$E90,DATOS!$I$2:$I$20000,DATOS!$I90,DATOS!$G$2:$G$20000,"EX")=0),0))))</f>
      </c>
      <c r="H90">
        <f>IF(DATOS!$G90&lt;&gt;"EX",0,--(COUNTIFS(DATOS!$A$2:$A$20000,DATOS!$A90,DATOS!$D$2:$D$20000,DATOS!$D90,DATOS!$E$2:$E$20000,DATOS!$E90,DATOS!$I$2:$I$20000,DATOS!$I90,DATOS!$G$2:$G$20000,"OR")=0))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DATOS!$A$2:$A$20000,DATOS!$A91,DATOS!$D$2:$D$20000,DATOS!$D91,DATOS!$E$2:$E$20000,DATOS!$E91,DATOS!$I$2:$I$20000,DATOS!$I91,DATOS!$G$2:$G$20000,"EX")=0),0))))</f>
      </c>
      <c r="H91">
        <f>IF(DATOS!$G91&lt;&gt;"EX",0,--(COUNTIFS(DATOS!$A$2:$A$20000,DATOS!$A91,DATOS!$D$2:$D$20000,DATOS!$D91,DATOS!$E$2:$E$20000,DATOS!$E91,DATOS!$I$2:$I$20000,DATOS!$I91,DATOS!$G$2:$G$20000,"OR")=0))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DATOS!$A$2:$A$20000,DATOS!$A92,DATOS!$D$2:$D$20000,DATOS!$D92,DATOS!$E$2:$E$20000,DATOS!$E92,DATOS!$I$2:$I$20000,DATOS!$I92,DATOS!$G$2:$G$20000,"EX")=0),0))))</f>
      </c>
      <c r="H92">
        <f>IF(DATOS!$G92&lt;&gt;"EX",0,--(COUNTIFS(DATOS!$A$2:$A$20000,DATOS!$A92,DATOS!$D$2:$D$20000,DATOS!$D92,DATOS!$E$2:$E$20000,DATOS!$E92,DATOS!$I$2:$I$20000,DATOS!$I92,DATOS!$G$2:$G$20000,"OR")=0))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DATOS!$A$2:$A$20000,DATOS!$A93,DATOS!$D$2:$D$20000,DATOS!$D93,DATOS!$E$2:$E$20000,DATOS!$E93,DATOS!$I$2:$I$20000,DATOS!$I93,DATOS!$G$2:$G$20000,"EX")=0),0))))</f>
      </c>
      <c r="H93">
        <f>IF(DATOS!$G93&lt;&gt;"EX",0,--(COUNTIFS(DATOS!$A$2:$A$20000,DATOS!$A93,DATOS!$D$2:$D$20000,DATOS!$D93,DATOS!$E$2:$E$20000,DATOS!$E93,DATOS!$I$2:$I$20000,DATOS!$I93,DATOS!$G$2:$G$20000,"OR")=0))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DATOS!$A$2:$A$20000,DATOS!$A94,DATOS!$D$2:$D$20000,DATOS!$D94,DATOS!$E$2:$E$20000,DATOS!$E94,DATOS!$I$2:$I$20000,DATOS!$I94,DATOS!$G$2:$G$20000,"EX")=0),0))))</f>
      </c>
      <c r="H94">
        <f>IF(DATOS!$G94&lt;&gt;"EX",0,--(COUNTIFS(DATOS!$A$2:$A$20000,DATOS!$A94,DATOS!$D$2:$D$20000,DATOS!$D94,DATOS!$E$2:$E$20000,DATOS!$E94,DATOS!$I$2:$I$20000,DATOS!$I94,DATOS!$G$2:$G$20000,"OR")=0))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DATOS!$A$2:$A$20000,DATOS!$A95,DATOS!$D$2:$D$20000,DATOS!$D95,DATOS!$E$2:$E$20000,DATOS!$E95,DATOS!$I$2:$I$20000,DATOS!$I95,DATOS!$G$2:$G$20000,"EX")=0),0))))</f>
      </c>
      <c r="H95">
        <f>IF(DATOS!$G95&lt;&gt;"EX",0,--(COUNTIFS(DATOS!$A$2:$A$20000,DATOS!$A95,DATOS!$D$2:$D$20000,DATOS!$D95,DATOS!$E$2:$E$20000,DATOS!$E95,DATOS!$I$2:$I$20000,DATOS!$I95,DATOS!$G$2:$G$20000,"OR")=0))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DATOS!$A$2:$A$20000,DATOS!$A96,DATOS!$D$2:$D$20000,DATOS!$D96,DATOS!$E$2:$E$20000,DATOS!$E96,DATOS!$I$2:$I$20000,DATOS!$I96,DATOS!$G$2:$G$20000,"EX")=0),0))))</f>
      </c>
      <c r="H96">
        <f>IF(DATOS!$G96&lt;&gt;"EX",0,--(COUNTIFS(DATOS!$A$2:$A$20000,DATOS!$A96,DATOS!$D$2:$D$20000,DATOS!$D96,DATOS!$E$2:$E$20000,DATOS!$E96,DATOS!$I$2:$I$20000,DATOS!$I96,DATOS!$G$2:$G$20000,"OR")=0))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DATOS!$A$2:$A$20000,DATOS!$A97,DATOS!$D$2:$D$20000,DATOS!$D97,DATOS!$E$2:$E$20000,DATOS!$E97,DATOS!$I$2:$I$20000,DATOS!$I97,DATOS!$G$2:$G$20000,"EX")=0),0))))</f>
      </c>
      <c r="H97">
        <f>IF(DATOS!$G97&lt;&gt;"EX",0,--(COUNTIFS(DATOS!$A$2:$A$20000,DATOS!$A97,DATOS!$D$2:$D$20000,DATOS!$D97,DATOS!$E$2:$E$20000,DATOS!$E97,DATOS!$I$2:$I$20000,DATOS!$I97,DATOS!$G$2:$G$20000,"OR")=0))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DATOS!$A$2:$A$20000,DATOS!$A98,DATOS!$D$2:$D$20000,DATOS!$D98,DATOS!$E$2:$E$20000,DATOS!$E98,DATOS!$I$2:$I$20000,DATOS!$I98,DATOS!$G$2:$G$20000,"EX")=0),0))))</f>
      </c>
      <c r="H98">
        <f>IF(DATOS!$G98&lt;&gt;"EX",0,--(COUNTIFS(DATOS!$A$2:$A$20000,DATOS!$A98,DATOS!$D$2:$D$20000,DATOS!$D98,DATOS!$E$2:$E$20000,DATOS!$E98,DATOS!$I$2:$I$20000,DATOS!$I98,DATOS!$G$2:$G$20000,"OR")=0))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DATOS!$A$2:$A$20000,DATOS!$A99,DATOS!$D$2:$D$20000,DATOS!$D99,DATOS!$E$2:$E$20000,DATOS!$E99,DATOS!$I$2:$I$20000,DATOS!$I99,DATOS!$G$2:$G$20000,"EX")=0),0))))</f>
      </c>
      <c r="H99">
        <f>IF(DATOS!$G99&lt;&gt;"EX",0,--(COUNTIFS(DATOS!$A$2:$A$20000,DATOS!$A99,DATOS!$D$2:$D$20000,DATOS!$D99,DATOS!$E$2:$E$20000,DATOS!$E99,DATOS!$I$2:$I$20000,DATOS!$I99,DATOS!$G$2:$G$20000,"OR")=0))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DATOS!$A$2:$A$20000,DATOS!$A100,DATOS!$D$2:$D$20000,DATOS!$D100,DATOS!$E$2:$E$20000,DATOS!$E100,DATOS!$I$2:$I$20000,DATOS!$I100,DATOS!$G$2:$G$20000,"EX")=0),0))))</f>
      </c>
      <c r="H100">
        <f>IF(DATOS!$G100&lt;&gt;"EX",0,--(COUNTIFS(DATOS!$A$2:$A$20000,DATOS!$A100,DATOS!$D$2:$D$20000,DATOS!$D100,DATOS!$E$2:$E$20000,DATOS!$E100,DATOS!$I$2:$I$20000,DATOS!$I100,DATOS!$G$2:$G$20000,"OR")=0))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DATOS!$A$2:$A$20000,DATOS!$A101,DATOS!$D$2:$D$20000,DATOS!$D101,DATOS!$E$2:$E$20000,DATOS!$E101,DATOS!$I$2:$I$20000,DATOS!$I101,DATOS!$G$2:$G$20000,"EX")=0),0))))</f>
      </c>
      <c r="H101">
        <f>IF(DATOS!$G101&lt;&gt;"EX",0,--(COUNTIFS(DATOS!$A$2:$A$20000,DATOS!$A101,DATOS!$D$2:$D$20000,DATOS!$D101,DATOS!$E$2:$E$20000,DATOS!$E101,DATOS!$I$2:$I$20000,DATOS!$I101,DATOS!$G$2:$G$20000,"OR")=0))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DATOS!$A$2:$A$20000,DATOS!$A102,DATOS!$D$2:$D$20000,DATOS!$D102,DATOS!$E$2:$E$20000,DATOS!$E102,DATOS!$I$2:$I$20000,DATOS!$I102,DATOS!$G$2:$G$20000,"EX")=0),0))))</f>
      </c>
      <c r="H102">
        <f>IF(DATOS!$G102&lt;&gt;"EX",0,--(COUNTIFS(DATOS!$A$2:$A$20000,DATOS!$A102,DATOS!$D$2:$D$20000,DATOS!$D102,DATOS!$E$2:$E$20000,DATOS!$E102,DATOS!$I$2:$I$20000,DATOS!$I102,DATOS!$G$2:$G$20000,"OR")=0))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DATOS!$A$2:$A$20000,DATOS!$A103,DATOS!$D$2:$D$20000,DATOS!$D103,DATOS!$E$2:$E$20000,DATOS!$E103,DATOS!$I$2:$I$20000,DATOS!$I103,DATOS!$G$2:$G$20000,"EX")=0),0))))</f>
      </c>
      <c r="H103">
        <f>IF(DATOS!$G103&lt;&gt;"EX",0,--(COUNTIFS(DATOS!$A$2:$A$20000,DATOS!$A103,DATOS!$D$2:$D$20000,DATOS!$D103,DATOS!$E$2:$E$20000,DATOS!$E103,DATOS!$I$2:$I$20000,DATOS!$I103,DATOS!$G$2:$G$20000,"OR")=0))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DATOS!$A$2:$A$20000,DATOS!$A104,DATOS!$D$2:$D$20000,DATOS!$D104,DATOS!$E$2:$E$20000,DATOS!$E104,DATOS!$I$2:$I$20000,DATOS!$I104,DATOS!$G$2:$G$20000,"EX")=0),0))))</f>
      </c>
      <c r="H104">
        <f>IF(DATOS!$G104&lt;&gt;"EX",0,--(COUNTIFS(DATOS!$A$2:$A$20000,DATOS!$A104,DATOS!$D$2:$D$20000,DATOS!$D104,DATOS!$E$2:$E$20000,DATOS!$E104,DATOS!$I$2:$I$20000,DATOS!$I104,DATOS!$G$2:$G$20000,"OR")=0))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DATOS!$A$2:$A$20000,DATOS!$A105,DATOS!$D$2:$D$20000,DATOS!$D105,DATOS!$E$2:$E$20000,DATOS!$E105,DATOS!$I$2:$I$20000,DATOS!$I105,DATOS!$G$2:$G$20000,"EX")=0),0))))</f>
      </c>
      <c r="H105">
        <f>IF(DATOS!$G105&lt;&gt;"EX",0,--(COUNTIFS(DATOS!$A$2:$A$20000,DATOS!$A105,DATOS!$D$2:$D$20000,DATOS!$D105,DATOS!$E$2:$E$20000,DATOS!$E105,DATOS!$I$2:$I$20000,DATOS!$I105,DATOS!$G$2:$G$20000,"OR")=0))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DATOS!$A$2:$A$20000,DATOS!$A106,DATOS!$D$2:$D$20000,DATOS!$D106,DATOS!$E$2:$E$20000,DATOS!$E106,DATOS!$I$2:$I$20000,DATOS!$I106,DATOS!$G$2:$G$20000,"EX")=0),0))))</f>
      </c>
      <c r="H106">
        <f>IF(DATOS!$G106&lt;&gt;"EX",0,--(COUNTIFS(DATOS!$A$2:$A$20000,DATOS!$A106,DATOS!$D$2:$D$20000,DATOS!$D106,DATOS!$E$2:$E$20000,DATOS!$E106,DATOS!$I$2:$I$20000,DATOS!$I106,DATOS!$G$2:$G$20000,"OR")=0))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DATOS!$A$2:$A$20000,DATOS!$A107,DATOS!$D$2:$D$20000,DATOS!$D107,DATOS!$E$2:$E$20000,DATOS!$E107,DATOS!$I$2:$I$20000,DATOS!$I107,DATOS!$G$2:$G$20000,"EX")=0),0))))</f>
      </c>
      <c r="H107">
        <f>IF(DATOS!$G107&lt;&gt;"EX",0,--(COUNTIFS(DATOS!$A$2:$A$20000,DATOS!$A107,DATOS!$D$2:$D$20000,DATOS!$D107,DATOS!$E$2:$E$20000,DATOS!$E107,DATOS!$I$2:$I$20000,DATOS!$I107,DATOS!$G$2:$G$20000,"OR")=0))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DATOS!$A$2:$A$20000,DATOS!$A108,DATOS!$D$2:$D$20000,DATOS!$D108,DATOS!$E$2:$E$20000,DATOS!$E108,DATOS!$I$2:$I$20000,DATOS!$I108,DATOS!$G$2:$G$20000,"EX")=0),0))))</f>
      </c>
      <c r="H108">
        <f>IF(DATOS!$G108&lt;&gt;"EX",0,--(COUNTIFS(DATOS!$A$2:$A$20000,DATOS!$A108,DATOS!$D$2:$D$20000,DATOS!$D108,DATOS!$E$2:$E$20000,DATOS!$E108,DATOS!$I$2:$I$20000,DATOS!$I108,DATOS!$G$2:$G$20000,"OR")=0))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DATOS!$A$2:$A$20000,DATOS!$A109,DATOS!$D$2:$D$20000,DATOS!$D109,DATOS!$E$2:$E$20000,DATOS!$E109,DATOS!$I$2:$I$20000,DATOS!$I109,DATOS!$G$2:$G$20000,"EX")=0),0))))</f>
      </c>
      <c r="H109">
        <f>IF(DATOS!$G109&lt;&gt;"EX",0,--(COUNTIFS(DATOS!$A$2:$A$20000,DATOS!$A109,DATOS!$D$2:$D$20000,DATOS!$D109,DATOS!$E$2:$E$20000,DATOS!$E109,DATOS!$I$2:$I$20000,DATOS!$I109,DATOS!$G$2:$G$20000,"OR")=0))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DATOS!$A$2:$A$20000,DATOS!$A110,DATOS!$D$2:$D$20000,DATOS!$D110,DATOS!$E$2:$E$20000,DATOS!$E110,DATOS!$I$2:$I$20000,DATOS!$I110,DATOS!$G$2:$G$20000,"EX")=0),0))))</f>
      </c>
      <c r="H110">
        <f>IF(DATOS!$G110&lt;&gt;"EX",0,--(COUNTIFS(DATOS!$A$2:$A$20000,DATOS!$A110,DATOS!$D$2:$D$20000,DATOS!$D110,DATOS!$E$2:$E$20000,DATOS!$E110,DATOS!$I$2:$I$20000,DATOS!$I110,DATOS!$G$2:$G$20000,"OR")=0))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DATOS!$A$2:$A$20000,DATOS!$A111,DATOS!$D$2:$D$20000,DATOS!$D111,DATOS!$E$2:$E$20000,DATOS!$E111,DATOS!$I$2:$I$20000,DATOS!$I111,DATOS!$G$2:$G$20000,"EX")=0),0))))</f>
      </c>
      <c r="H111">
        <f>IF(DATOS!$G111&lt;&gt;"EX",0,--(COUNTIFS(DATOS!$A$2:$A$20000,DATOS!$A111,DATOS!$D$2:$D$20000,DATOS!$D111,DATOS!$E$2:$E$20000,DATOS!$E111,DATOS!$I$2:$I$20000,DATOS!$I111,DATOS!$G$2:$G$20000,"OR")=0))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DATOS!$A$2:$A$20000,DATOS!$A112,DATOS!$D$2:$D$20000,DATOS!$D112,DATOS!$E$2:$E$20000,DATOS!$E112,DATOS!$I$2:$I$20000,DATOS!$I112,DATOS!$G$2:$G$20000,"EX")=0),0))))</f>
      </c>
      <c r="H112">
        <f>IF(DATOS!$G112&lt;&gt;"EX",0,--(COUNTIFS(DATOS!$A$2:$A$20000,DATOS!$A112,DATOS!$D$2:$D$20000,DATOS!$D112,DATOS!$E$2:$E$20000,DATOS!$E112,DATOS!$I$2:$I$20000,DATOS!$I112,DATOS!$G$2:$G$20000,"OR")=0))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DATOS!$A$2:$A$20000,DATOS!$A113,DATOS!$D$2:$D$20000,DATOS!$D113,DATOS!$E$2:$E$20000,DATOS!$E113,DATOS!$I$2:$I$20000,DATOS!$I113,DATOS!$G$2:$G$20000,"EX")=0),0))))</f>
      </c>
      <c r="H113">
        <f>IF(DATOS!$G113&lt;&gt;"EX",0,--(COUNTIFS(DATOS!$A$2:$A$20000,DATOS!$A113,DATOS!$D$2:$D$20000,DATOS!$D113,DATOS!$E$2:$E$20000,DATOS!$E113,DATOS!$I$2:$I$20000,DATOS!$I113,DATOS!$G$2:$G$20000,"OR")=0))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DATOS!$A$2:$A$20000,DATOS!$A114,DATOS!$D$2:$D$20000,DATOS!$D114,DATOS!$E$2:$E$20000,DATOS!$E114,DATOS!$I$2:$I$20000,DATOS!$I114,DATOS!$G$2:$G$20000,"EX")=0),0))))</f>
      </c>
      <c r="H114">
        <f>IF(DATOS!$G114&lt;&gt;"EX",0,--(COUNTIFS(DATOS!$A$2:$A$20000,DATOS!$A114,DATOS!$D$2:$D$20000,DATOS!$D114,DATOS!$E$2:$E$20000,DATOS!$E114,DATOS!$I$2:$I$20000,DATOS!$I114,DATOS!$G$2:$G$20000,"OR")=0))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DATOS!$A$2:$A$20000,DATOS!$A115,DATOS!$D$2:$D$20000,DATOS!$D115,DATOS!$E$2:$E$20000,DATOS!$E115,DATOS!$I$2:$I$20000,DATOS!$I115,DATOS!$G$2:$G$20000,"EX")=0),0))))</f>
      </c>
      <c r="H115">
        <f>IF(DATOS!$G115&lt;&gt;"EX",0,--(COUNTIFS(DATOS!$A$2:$A$20000,DATOS!$A115,DATOS!$D$2:$D$20000,DATOS!$D115,DATOS!$E$2:$E$20000,DATOS!$E115,DATOS!$I$2:$I$20000,DATOS!$I115,DATOS!$G$2:$G$20000,"OR")=0))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DATOS!$A$2:$A$20000,DATOS!$A116,DATOS!$D$2:$D$20000,DATOS!$D116,DATOS!$E$2:$E$20000,DATOS!$E116,DATOS!$I$2:$I$20000,DATOS!$I116,DATOS!$G$2:$G$20000,"EX")=0),0))))</f>
      </c>
      <c r="H116">
        <f>IF(DATOS!$G116&lt;&gt;"EX",0,--(COUNTIFS(DATOS!$A$2:$A$20000,DATOS!$A116,DATOS!$D$2:$D$20000,DATOS!$D116,DATOS!$E$2:$E$20000,DATOS!$E116,DATOS!$I$2:$I$20000,DATOS!$I116,DATOS!$G$2:$G$20000,"OR")=0))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DATOS!$A$2:$A$20000,DATOS!$A117,DATOS!$D$2:$D$20000,DATOS!$D117,DATOS!$E$2:$E$20000,DATOS!$E117,DATOS!$I$2:$I$20000,DATOS!$I117,DATOS!$G$2:$G$20000,"EX")=0),0))))</f>
      </c>
      <c r="H117">
        <f>IF(DATOS!$G117&lt;&gt;"EX",0,--(COUNTIFS(DATOS!$A$2:$A$20000,DATOS!$A117,DATOS!$D$2:$D$20000,DATOS!$D117,DATOS!$E$2:$E$20000,DATOS!$E117,DATOS!$I$2:$I$20000,DATOS!$I117,DATOS!$G$2:$G$20000,"OR")=0))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DATOS!$A$2:$A$20000,DATOS!$A118,DATOS!$D$2:$D$20000,DATOS!$D118,DATOS!$E$2:$E$20000,DATOS!$E118,DATOS!$I$2:$I$20000,DATOS!$I118,DATOS!$G$2:$G$20000,"EX")=0),0))))</f>
      </c>
      <c r="H118">
        <f>IF(DATOS!$G118&lt;&gt;"EX",0,--(COUNTIFS(DATOS!$A$2:$A$20000,DATOS!$A118,DATOS!$D$2:$D$20000,DATOS!$D118,DATOS!$E$2:$E$20000,DATOS!$E118,DATOS!$I$2:$I$20000,DATOS!$I118,DATOS!$G$2:$G$20000,"OR")=0))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DATOS!$A$2:$A$20000,DATOS!$A119,DATOS!$D$2:$D$20000,DATOS!$D119,DATOS!$E$2:$E$20000,DATOS!$E119,DATOS!$I$2:$I$20000,DATOS!$I119,DATOS!$G$2:$G$20000,"EX")=0),0))))</f>
      </c>
      <c r="H119">
        <f>IF(DATOS!$G119&lt;&gt;"EX",0,--(COUNTIFS(DATOS!$A$2:$A$20000,DATOS!$A119,DATOS!$D$2:$D$20000,DATOS!$D119,DATOS!$E$2:$E$20000,DATOS!$E119,DATOS!$I$2:$I$20000,DATOS!$I119,DATOS!$G$2:$G$20000,"OR")=0))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DATOS!$A$2:$A$20000,DATOS!$A120,DATOS!$D$2:$D$20000,DATOS!$D120,DATOS!$E$2:$E$20000,DATOS!$E120,DATOS!$I$2:$I$20000,DATOS!$I120,DATOS!$G$2:$G$20000,"EX")=0),0))))</f>
      </c>
      <c r="H120">
        <f>IF(DATOS!$G120&lt;&gt;"EX",0,--(COUNTIFS(DATOS!$A$2:$A$20000,DATOS!$A120,DATOS!$D$2:$D$20000,DATOS!$D120,DATOS!$E$2:$E$20000,DATOS!$E120,DATOS!$I$2:$I$20000,DATOS!$I120,DATOS!$G$2:$G$20000,"OR")=0))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DATOS!$A$2:$A$20000,DATOS!$A121,DATOS!$D$2:$D$20000,DATOS!$D121,DATOS!$E$2:$E$20000,DATOS!$E121,DATOS!$I$2:$I$20000,DATOS!$I121,DATOS!$G$2:$G$20000,"EX")=0),0))))</f>
      </c>
      <c r="H121">
        <f>IF(DATOS!$G121&lt;&gt;"EX",0,--(COUNTIFS(DATOS!$A$2:$A$20000,DATOS!$A121,DATOS!$D$2:$D$20000,DATOS!$D121,DATOS!$E$2:$E$20000,DATOS!$E121,DATOS!$I$2:$I$20000,DATOS!$I121,DATOS!$G$2:$G$20000,"OR")=0))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DATOS!$A$2:$A$20000,DATOS!$A122,DATOS!$D$2:$D$20000,DATOS!$D122,DATOS!$E$2:$E$20000,DATOS!$E122,DATOS!$I$2:$I$20000,DATOS!$I122,DATOS!$G$2:$G$20000,"EX")=0),0))))</f>
      </c>
      <c r="H122">
        <f>IF(DATOS!$G122&lt;&gt;"EX",0,--(COUNTIFS(DATOS!$A$2:$A$20000,DATOS!$A122,DATOS!$D$2:$D$20000,DATOS!$D122,DATOS!$E$2:$E$20000,DATOS!$E122,DATOS!$I$2:$I$20000,DATOS!$I122,DATOS!$G$2:$G$20000,"OR")=0))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DATOS!$A$2:$A$20000,DATOS!$A123,DATOS!$D$2:$D$20000,DATOS!$D123,DATOS!$E$2:$E$20000,DATOS!$E123,DATOS!$I$2:$I$20000,DATOS!$I123,DATOS!$G$2:$G$20000,"EX")=0),0))))</f>
      </c>
      <c r="H123">
        <f>IF(DATOS!$G123&lt;&gt;"EX",0,--(COUNTIFS(DATOS!$A$2:$A$20000,DATOS!$A123,DATOS!$D$2:$D$20000,DATOS!$D123,DATOS!$E$2:$E$20000,DATOS!$E123,DATOS!$I$2:$I$20000,DATOS!$I123,DATOS!$G$2:$G$20000,"OR")=0))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DATOS!$A$2:$A$20000,DATOS!$A124,DATOS!$D$2:$D$20000,DATOS!$D124,DATOS!$E$2:$E$20000,DATOS!$E124,DATOS!$I$2:$I$20000,DATOS!$I124,DATOS!$G$2:$G$20000,"EX")=0),0))))</f>
      </c>
      <c r="H124">
        <f>IF(DATOS!$G124&lt;&gt;"EX",0,--(COUNTIFS(DATOS!$A$2:$A$20000,DATOS!$A124,DATOS!$D$2:$D$20000,DATOS!$D124,DATOS!$E$2:$E$20000,DATOS!$E124,DATOS!$I$2:$I$20000,DATOS!$I124,DATOS!$G$2:$G$20000,"OR")=0))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DATOS!$A$2:$A$20000,DATOS!$A125,DATOS!$D$2:$D$20000,DATOS!$D125,DATOS!$E$2:$E$20000,DATOS!$E125,DATOS!$I$2:$I$20000,DATOS!$I125,DATOS!$G$2:$G$20000,"EX")=0),0))))</f>
      </c>
      <c r="H125">
        <f>IF(DATOS!$G125&lt;&gt;"EX",0,--(COUNTIFS(DATOS!$A$2:$A$20000,DATOS!$A125,DATOS!$D$2:$D$20000,DATOS!$D125,DATOS!$E$2:$E$20000,DATOS!$E125,DATOS!$I$2:$I$20000,DATOS!$I125,DATOS!$G$2:$G$20000,"OR")=0))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DATOS!$A$2:$A$20000,DATOS!$A126,DATOS!$D$2:$D$20000,DATOS!$D126,DATOS!$E$2:$E$20000,DATOS!$E126,DATOS!$I$2:$I$20000,DATOS!$I126,DATOS!$G$2:$G$20000,"EX")=0),0))))</f>
      </c>
      <c r="H126">
        <f>IF(DATOS!$G126&lt;&gt;"EX",0,--(COUNTIFS(DATOS!$A$2:$A$20000,DATOS!$A126,DATOS!$D$2:$D$20000,DATOS!$D126,DATOS!$E$2:$E$20000,DATOS!$E126,DATOS!$I$2:$I$20000,DATOS!$I126,DATOS!$G$2:$G$20000,"OR")=0))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DATOS!$A$2:$A$20000,DATOS!$A127,DATOS!$D$2:$D$20000,DATOS!$D127,DATOS!$E$2:$E$20000,DATOS!$E127,DATOS!$I$2:$I$20000,DATOS!$I127,DATOS!$G$2:$G$20000,"EX")=0),0))))</f>
      </c>
      <c r="H127">
        <f>IF(DATOS!$G127&lt;&gt;"EX",0,--(COUNTIFS(DATOS!$A$2:$A$20000,DATOS!$A127,DATOS!$D$2:$D$20000,DATOS!$D127,DATOS!$E$2:$E$20000,DATOS!$E127,DATOS!$I$2:$I$20000,DATOS!$I127,DATOS!$G$2:$G$20000,"OR")=0))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DATOS!$A$2:$A$20000,DATOS!$A128,DATOS!$D$2:$D$20000,DATOS!$D128,DATOS!$E$2:$E$20000,DATOS!$E128,DATOS!$I$2:$I$20000,DATOS!$I128,DATOS!$G$2:$G$20000,"EX")=0),0))))</f>
      </c>
      <c r="H128">
        <f>IF(DATOS!$G128&lt;&gt;"EX",0,--(COUNTIFS(DATOS!$A$2:$A$20000,DATOS!$A128,DATOS!$D$2:$D$20000,DATOS!$D128,DATOS!$E$2:$E$20000,DATOS!$E128,DATOS!$I$2:$I$20000,DATOS!$I128,DATOS!$G$2:$G$20000,"OR")=0))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DATOS!$A$2:$A$20000,DATOS!$A129,DATOS!$D$2:$D$20000,DATOS!$D129,DATOS!$E$2:$E$20000,DATOS!$E129,DATOS!$I$2:$I$20000,DATOS!$I129,DATOS!$G$2:$G$20000,"EX")=0),0))))</f>
      </c>
      <c r="H129">
        <f>IF(DATOS!$G129&lt;&gt;"EX",0,--(COUNTIFS(DATOS!$A$2:$A$20000,DATOS!$A129,DATOS!$D$2:$D$20000,DATOS!$D129,DATOS!$E$2:$E$20000,DATOS!$E129,DATOS!$I$2:$I$20000,DATOS!$I129,DATOS!$G$2:$G$20000,"OR")=0))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DATOS!$A$2:$A$20000,DATOS!$A130,DATOS!$D$2:$D$20000,DATOS!$D130,DATOS!$E$2:$E$20000,DATOS!$E130,DATOS!$I$2:$I$20000,DATOS!$I130,DATOS!$G$2:$G$20000,"EX")=0),0))))</f>
      </c>
      <c r="H130">
        <f>IF(DATOS!$G130&lt;&gt;"EX",0,--(COUNTIFS(DATOS!$A$2:$A$20000,DATOS!$A130,DATOS!$D$2:$D$20000,DATOS!$D130,DATOS!$E$2:$E$20000,DATOS!$E130,DATOS!$I$2:$I$20000,DATOS!$I130,DATOS!$G$2:$G$20000,"OR")=0))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DATOS!$A$2:$A$20000,DATOS!$A131,DATOS!$D$2:$D$20000,DATOS!$D131,DATOS!$E$2:$E$20000,DATOS!$E131,DATOS!$I$2:$I$20000,DATOS!$I131,DATOS!$G$2:$G$20000,"EX")=0),0))))</f>
      </c>
      <c r="H131">
        <f>IF(DATOS!$G131&lt;&gt;"EX",0,--(COUNTIFS(DATOS!$A$2:$A$20000,DATOS!$A131,DATOS!$D$2:$D$20000,DATOS!$D131,DATOS!$E$2:$E$20000,DATOS!$E131,DATOS!$I$2:$I$20000,DATOS!$I131,DATOS!$G$2:$G$20000,"OR")=0))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DATOS!$A$2:$A$20000,DATOS!$A132,DATOS!$D$2:$D$20000,DATOS!$D132,DATOS!$E$2:$E$20000,DATOS!$E132,DATOS!$I$2:$I$20000,DATOS!$I132,DATOS!$G$2:$G$20000,"EX")=0),0))))</f>
      </c>
      <c r="H132">
        <f>IF(DATOS!$G132&lt;&gt;"EX",0,--(COUNTIFS(DATOS!$A$2:$A$20000,DATOS!$A132,DATOS!$D$2:$D$20000,DATOS!$D132,DATOS!$E$2:$E$20000,DATOS!$E132,DATOS!$I$2:$I$20000,DATOS!$I132,DATOS!$G$2:$G$20000,"OR")=0))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DATOS!$A$2:$A$20000,DATOS!$A133,DATOS!$D$2:$D$20000,DATOS!$D133,DATOS!$E$2:$E$20000,DATOS!$E133,DATOS!$I$2:$I$20000,DATOS!$I133,DATOS!$G$2:$G$20000,"EX")=0),0))))</f>
      </c>
      <c r="H133">
        <f>IF(DATOS!$G133&lt;&gt;"EX",0,--(COUNTIFS(DATOS!$A$2:$A$20000,DATOS!$A133,DATOS!$D$2:$D$20000,DATOS!$D133,DATOS!$E$2:$E$20000,DATOS!$E133,DATOS!$I$2:$I$20000,DATOS!$I133,DATOS!$G$2:$G$20000,"OR")=0))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DATOS!$A$2:$A$20000,DATOS!$A134,DATOS!$D$2:$D$20000,DATOS!$D134,DATOS!$E$2:$E$20000,DATOS!$E134,DATOS!$I$2:$I$20000,DATOS!$I134,DATOS!$G$2:$G$20000,"EX")=0),0))))</f>
      </c>
      <c r="H134">
        <f>IF(DATOS!$G134&lt;&gt;"EX",0,--(COUNTIFS(DATOS!$A$2:$A$20000,DATOS!$A134,DATOS!$D$2:$D$20000,DATOS!$D134,DATOS!$E$2:$E$20000,DATOS!$E134,DATOS!$I$2:$I$20000,DATOS!$I134,DATOS!$G$2:$G$20000,"OR")=0))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DATOS!$A$2:$A$20000,DATOS!$A135,DATOS!$D$2:$D$20000,DATOS!$D135,DATOS!$E$2:$E$20000,DATOS!$E135,DATOS!$I$2:$I$20000,DATOS!$I135,DATOS!$G$2:$G$20000,"EX")=0),0))))</f>
      </c>
      <c r="H135">
        <f>IF(DATOS!$G135&lt;&gt;"EX",0,--(COUNTIFS(DATOS!$A$2:$A$20000,DATOS!$A135,DATOS!$D$2:$D$20000,DATOS!$D135,DATOS!$E$2:$E$20000,DATOS!$E135,DATOS!$I$2:$I$20000,DATOS!$I135,DATOS!$G$2:$G$20000,"OR")=0))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DATOS!$A$2:$A$20000,DATOS!$A136,DATOS!$D$2:$D$20000,DATOS!$D136,DATOS!$E$2:$E$20000,DATOS!$E136,DATOS!$I$2:$I$20000,DATOS!$I136,DATOS!$G$2:$G$20000,"EX")=0),0))))</f>
      </c>
      <c r="H136">
        <f>IF(DATOS!$G136&lt;&gt;"EX",0,--(COUNTIFS(DATOS!$A$2:$A$20000,DATOS!$A136,DATOS!$D$2:$D$20000,DATOS!$D136,DATOS!$E$2:$E$20000,DATOS!$E136,DATOS!$I$2:$I$20000,DATOS!$I136,DATOS!$G$2:$G$20000,"OR")=0))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DATOS!$A$2:$A$20000,DATOS!$A137,DATOS!$D$2:$D$20000,DATOS!$D137,DATOS!$E$2:$E$20000,DATOS!$E137,DATOS!$I$2:$I$20000,DATOS!$I137,DATOS!$G$2:$G$20000,"EX")=0),0))))</f>
      </c>
      <c r="H137">
        <f>IF(DATOS!$G137&lt;&gt;"EX",0,--(COUNTIFS(DATOS!$A$2:$A$20000,DATOS!$A137,DATOS!$D$2:$D$20000,DATOS!$D137,DATOS!$E$2:$E$20000,DATOS!$E137,DATOS!$I$2:$I$20000,DATOS!$I137,DATOS!$G$2:$G$20000,"OR")=0))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DATOS!$A$2:$A$20000,DATOS!$A138,DATOS!$D$2:$D$20000,DATOS!$D138,DATOS!$E$2:$E$20000,DATOS!$E138,DATOS!$I$2:$I$20000,DATOS!$I138,DATOS!$G$2:$G$20000,"EX")=0),0))))</f>
      </c>
      <c r="H138">
        <f>IF(DATOS!$G138&lt;&gt;"EX",0,--(COUNTIFS(DATOS!$A$2:$A$20000,DATOS!$A138,DATOS!$D$2:$D$20000,DATOS!$D138,DATOS!$E$2:$E$20000,DATOS!$E138,DATOS!$I$2:$I$20000,DATOS!$I138,DATOS!$G$2:$G$20000,"OR")=0))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DATOS!$A$2:$A$20000,DATOS!$A139,DATOS!$D$2:$D$20000,DATOS!$D139,DATOS!$E$2:$E$20000,DATOS!$E139,DATOS!$I$2:$I$20000,DATOS!$I139,DATOS!$G$2:$G$20000,"EX")=0),0))))</f>
      </c>
      <c r="H139">
        <f>IF(DATOS!$G139&lt;&gt;"EX",0,--(COUNTIFS(DATOS!$A$2:$A$20000,DATOS!$A139,DATOS!$D$2:$D$20000,DATOS!$D139,DATOS!$E$2:$E$20000,DATOS!$E139,DATOS!$I$2:$I$20000,DATOS!$I139,DATOS!$G$2:$G$20000,"OR")=0))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DATOS!$A$2:$A$20000,DATOS!$A140,DATOS!$D$2:$D$20000,DATOS!$D140,DATOS!$E$2:$E$20000,DATOS!$E140,DATOS!$I$2:$I$20000,DATOS!$I140,DATOS!$G$2:$G$20000,"EX")=0),0))))</f>
      </c>
      <c r="H140">
        <f>IF(DATOS!$G140&lt;&gt;"EX",0,--(COUNTIFS(DATOS!$A$2:$A$20000,DATOS!$A140,DATOS!$D$2:$D$20000,DATOS!$D140,DATOS!$E$2:$E$20000,DATOS!$E140,DATOS!$I$2:$I$20000,DATOS!$I140,DATOS!$G$2:$G$20000,"OR")=0))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DATOS!$A$2:$A$20000,DATOS!$A141,DATOS!$D$2:$D$20000,DATOS!$D141,DATOS!$E$2:$E$20000,DATOS!$E141,DATOS!$I$2:$I$20000,DATOS!$I141,DATOS!$G$2:$G$20000,"EX")=0),0))))</f>
      </c>
      <c r="H141">
        <f>IF(DATOS!$G141&lt;&gt;"EX",0,--(COUNTIFS(DATOS!$A$2:$A$20000,DATOS!$A141,DATOS!$D$2:$D$20000,DATOS!$D141,DATOS!$E$2:$E$20000,DATOS!$E141,DATOS!$I$2:$I$20000,DATOS!$I141,DATOS!$G$2:$G$20000,"OR")=0))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DATOS!$A$2:$A$20000,DATOS!$A142,DATOS!$D$2:$D$20000,DATOS!$D142,DATOS!$E$2:$E$20000,DATOS!$E142,DATOS!$I$2:$I$20000,DATOS!$I142,DATOS!$G$2:$G$20000,"EX")=0),0))))</f>
      </c>
      <c r="H142">
        <f>IF(DATOS!$G142&lt;&gt;"EX",0,--(COUNTIFS(DATOS!$A$2:$A$20000,DATOS!$A142,DATOS!$D$2:$D$20000,DATOS!$D142,DATOS!$E$2:$E$20000,DATOS!$E142,DATOS!$I$2:$I$20000,DATOS!$I142,DATOS!$G$2:$G$20000,"OR")=0))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DATOS!$A$2:$A$20000,DATOS!$A143,DATOS!$D$2:$D$20000,DATOS!$D143,DATOS!$E$2:$E$20000,DATOS!$E143,DATOS!$I$2:$I$20000,DATOS!$I143,DATOS!$G$2:$G$20000,"EX")=0),0))))</f>
      </c>
      <c r="H143">
        <f>IF(DATOS!$G143&lt;&gt;"EX",0,--(COUNTIFS(DATOS!$A$2:$A$20000,DATOS!$A143,DATOS!$D$2:$D$20000,DATOS!$D143,DATOS!$E$2:$E$20000,DATOS!$E143,DATOS!$I$2:$I$20000,DATOS!$I143,DATOS!$G$2:$G$20000,"OR")=0))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DATOS!$A$2:$A$20000,DATOS!$A144,DATOS!$D$2:$D$20000,DATOS!$D144,DATOS!$E$2:$E$20000,DATOS!$E144,DATOS!$I$2:$I$20000,DATOS!$I144,DATOS!$G$2:$G$20000,"EX")=0),0))))</f>
      </c>
      <c r="H144">
        <f>IF(DATOS!$G144&lt;&gt;"EX",0,--(COUNTIFS(DATOS!$A$2:$A$20000,DATOS!$A144,DATOS!$D$2:$D$20000,DATOS!$D144,DATOS!$E$2:$E$20000,DATOS!$E144,DATOS!$I$2:$I$20000,DATOS!$I144,DATOS!$G$2:$G$20000,"OR")=0))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DATOS!$A$2:$A$20000,DATOS!$A145,DATOS!$D$2:$D$20000,DATOS!$D145,DATOS!$E$2:$E$20000,DATOS!$E145,DATOS!$I$2:$I$20000,DATOS!$I145,DATOS!$G$2:$G$20000,"EX")=0),0))))</f>
      </c>
      <c r="H145">
        <f>IF(DATOS!$G145&lt;&gt;"EX",0,--(COUNTIFS(DATOS!$A$2:$A$20000,DATOS!$A145,DATOS!$D$2:$D$20000,DATOS!$D145,DATOS!$E$2:$E$20000,DATOS!$E145,DATOS!$I$2:$I$20000,DATOS!$I145,DATOS!$G$2:$G$20000,"OR")=0))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DATOS!$A$2:$A$20000,DATOS!$A146,DATOS!$D$2:$D$20000,DATOS!$D146,DATOS!$E$2:$E$20000,DATOS!$E146,DATOS!$I$2:$I$20000,DATOS!$I146,DATOS!$G$2:$G$20000,"EX")=0),0))))</f>
      </c>
      <c r="H146">
        <f>IF(DATOS!$G146&lt;&gt;"EX",0,--(COUNTIFS(DATOS!$A$2:$A$20000,DATOS!$A146,DATOS!$D$2:$D$20000,DATOS!$D146,DATOS!$E$2:$E$20000,DATOS!$E146,DATOS!$I$2:$I$20000,DATOS!$I146,DATOS!$G$2:$G$20000,"OR")=0))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DATOS!$A$2:$A$20000,DATOS!$A147,DATOS!$D$2:$D$20000,DATOS!$D147,DATOS!$E$2:$E$20000,DATOS!$E147,DATOS!$I$2:$I$20000,DATOS!$I147,DATOS!$G$2:$G$20000,"EX")=0),0))))</f>
      </c>
      <c r="H147">
        <f>IF(DATOS!$G147&lt;&gt;"EX",0,--(COUNTIFS(DATOS!$A$2:$A$20000,DATOS!$A147,DATOS!$D$2:$D$20000,DATOS!$D147,DATOS!$E$2:$E$20000,DATOS!$E147,DATOS!$I$2:$I$20000,DATOS!$I147,DATOS!$G$2:$G$20000,"OR")=0))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DATOS!$A$2:$A$20000,DATOS!$A148,DATOS!$D$2:$D$20000,DATOS!$D148,DATOS!$E$2:$E$20000,DATOS!$E148,DATOS!$I$2:$I$20000,DATOS!$I148,DATOS!$G$2:$G$20000,"EX")=0),0))))</f>
      </c>
      <c r="H148">
        <f>IF(DATOS!$G148&lt;&gt;"EX",0,--(COUNTIFS(DATOS!$A$2:$A$20000,DATOS!$A148,DATOS!$D$2:$D$20000,DATOS!$D148,DATOS!$E$2:$E$20000,DATOS!$E148,DATOS!$I$2:$I$20000,DATOS!$I148,DATOS!$G$2:$G$20000,"OR")=0))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DATOS!$A$2:$A$20000,DATOS!$A149,DATOS!$D$2:$D$20000,DATOS!$D149,DATOS!$E$2:$E$20000,DATOS!$E149,DATOS!$I$2:$I$20000,DATOS!$I149,DATOS!$G$2:$G$20000,"EX")=0),0))))</f>
      </c>
      <c r="H149">
        <f>IF(DATOS!$G149&lt;&gt;"EX",0,--(COUNTIFS(DATOS!$A$2:$A$20000,DATOS!$A149,DATOS!$D$2:$D$20000,DATOS!$D149,DATOS!$E$2:$E$20000,DATOS!$E149,DATOS!$I$2:$I$20000,DATOS!$I149,DATOS!$G$2:$G$20000,"OR")=0))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DATOS!$A$2:$A$20000,DATOS!$A150,DATOS!$D$2:$D$20000,DATOS!$D150,DATOS!$E$2:$E$20000,DATOS!$E150,DATOS!$I$2:$I$20000,DATOS!$I150,DATOS!$G$2:$G$20000,"EX")=0),0))))</f>
      </c>
      <c r="H150">
        <f>IF(DATOS!$G150&lt;&gt;"EX",0,--(COUNTIFS(DATOS!$A$2:$A$20000,DATOS!$A150,DATOS!$D$2:$D$20000,DATOS!$D150,DATOS!$E$2:$E$20000,DATOS!$E150,DATOS!$I$2:$I$20000,DATOS!$I150,DATOS!$G$2:$G$20000,"OR")=0))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DATOS!$A$2:$A$20000,DATOS!$A151,DATOS!$D$2:$D$20000,DATOS!$D151,DATOS!$E$2:$E$20000,DATOS!$E151,DATOS!$I$2:$I$20000,DATOS!$I151,DATOS!$G$2:$G$20000,"EX")=0),0))))</f>
      </c>
      <c r="H151">
        <f>IF(DATOS!$G151&lt;&gt;"EX",0,--(COUNTIFS(DATOS!$A$2:$A$20000,DATOS!$A151,DATOS!$D$2:$D$20000,DATOS!$D151,DATOS!$E$2:$E$20000,DATOS!$E151,DATOS!$I$2:$I$20000,DATOS!$I151,DATOS!$G$2:$G$20000,"OR")=0))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DATOS!$A$2:$A$20000,DATOS!$A152,DATOS!$D$2:$D$20000,DATOS!$D152,DATOS!$E$2:$E$20000,DATOS!$E152,DATOS!$I$2:$I$20000,DATOS!$I152,DATOS!$G$2:$G$20000,"EX")=0),0))))</f>
      </c>
      <c r="H152">
        <f>IF(DATOS!$G152&lt;&gt;"EX",0,--(COUNTIFS(DATOS!$A$2:$A$20000,DATOS!$A152,DATOS!$D$2:$D$20000,DATOS!$D152,DATOS!$E$2:$E$20000,DATOS!$E152,DATOS!$I$2:$I$20000,DATOS!$I152,DATOS!$G$2:$G$20000,"OR")=0))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DATOS!$A$2:$A$20000,DATOS!$A153,DATOS!$D$2:$D$20000,DATOS!$D153,DATOS!$E$2:$E$20000,DATOS!$E153,DATOS!$I$2:$I$20000,DATOS!$I153,DATOS!$G$2:$G$20000,"EX")=0),0))))</f>
      </c>
      <c r="H153">
        <f>IF(DATOS!$G153&lt;&gt;"EX",0,--(COUNTIFS(DATOS!$A$2:$A$20000,DATOS!$A153,DATOS!$D$2:$D$20000,DATOS!$D153,DATOS!$E$2:$E$20000,DATOS!$E153,DATOS!$I$2:$I$20000,DATOS!$I153,DATOS!$G$2:$G$20000,"OR")=0))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DATOS!$A$2:$A$20000,DATOS!$A154,DATOS!$D$2:$D$20000,DATOS!$D154,DATOS!$E$2:$E$20000,DATOS!$E154,DATOS!$I$2:$I$20000,DATOS!$I154,DATOS!$G$2:$G$20000,"EX")=0),0))))</f>
      </c>
      <c r="H154">
        <f>IF(DATOS!$G154&lt;&gt;"EX",0,--(COUNTIFS(DATOS!$A$2:$A$20000,DATOS!$A154,DATOS!$D$2:$D$20000,DATOS!$D154,DATOS!$E$2:$E$20000,DATOS!$E154,DATOS!$I$2:$I$20000,DATOS!$I154,DATOS!$G$2:$G$20000,"OR")=0))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DATOS!$A$2:$A$20000,DATOS!$A155,DATOS!$D$2:$D$20000,DATOS!$D155,DATOS!$E$2:$E$20000,DATOS!$E155,DATOS!$I$2:$I$20000,DATOS!$I155,DATOS!$G$2:$G$20000,"EX")=0),0))))</f>
      </c>
      <c r="H155">
        <f>IF(DATOS!$G155&lt;&gt;"EX",0,--(COUNTIFS(DATOS!$A$2:$A$20000,DATOS!$A155,DATOS!$D$2:$D$20000,DATOS!$D155,DATOS!$E$2:$E$20000,DATOS!$E155,DATOS!$I$2:$I$20000,DATOS!$I155,DATOS!$G$2:$G$20000,"OR")=0))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DATOS!$A$2:$A$20000,DATOS!$A156,DATOS!$D$2:$D$20000,DATOS!$D156,DATOS!$E$2:$E$20000,DATOS!$E156,DATOS!$I$2:$I$20000,DATOS!$I156,DATOS!$G$2:$G$20000,"EX")=0),0))))</f>
      </c>
      <c r="H156">
        <f>IF(DATOS!$G156&lt;&gt;"EX",0,--(COUNTIFS(DATOS!$A$2:$A$20000,DATOS!$A156,DATOS!$D$2:$D$20000,DATOS!$D156,DATOS!$E$2:$E$20000,DATOS!$E156,DATOS!$I$2:$I$20000,DATOS!$I156,DATOS!$G$2:$G$20000,"OR")=0))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DATOS!$A$2:$A$20000,DATOS!$A157,DATOS!$D$2:$D$20000,DATOS!$D157,DATOS!$E$2:$E$20000,DATOS!$E157,DATOS!$I$2:$I$20000,DATOS!$I157,DATOS!$G$2:$G$20000,"EX")=0),0))))</f>
      </c>
      <c r="H157">
        <f>IF(DATOS!$G157&lt;&gt;"EX",0,--(COUNTIFS(DATOS!$A$2:$A$20000,DATOS!$A157,DATOS!$D$2:$D$20000,DATOS!$D157,DATOS!$E$2:$E$20000,DATOS!$E157,DATOS!$I$2:$I$20000,DATOS!$I157,DATOS!$G$2:$G$20000,"OR")=0))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DATOS!$A$2:$A$20000,DATOS!$A158,DATOS!$D$2:$D$20000,DATOS!$D158,DATOS!$E$2:$E$20000,DATOS!$E158,DATOS!$I$2:$I$20000,DATOS!$I158,DATOS!$G$2:$G$20000,"EX")=0),0))))</f>
      </c>
      <c r="H158">
        <f>IF(DATOS!$G158&lt;&gt;"EX",0,--(COUNTIFS(DATOS!$A$2:$A$20000,DATOS!$A158,DATOS!$D$2:$D$20000,DATOS!$D158,DATOS!$E$2:$E$20000,DATOS!$E158,DATOS!$I$2:$I$20000,DATOS!$I158,DATOS!$G$2:$G$20000,"OR")=0))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DATOS!$A$2:$A$20000,DATOS!$A159,DATOS!$D$2:$D$20000,DATOS!$D159,DATOS!$E$2:$E$20000,DATOS!$E159,DATOS!$I$2:$I$20000,DATOS!$I159,DATOS!$G$2:$G$20000,"EX")=0),0))))</f>
      </c>
      <c r="H159">
        <f>IF(DATOS!$G159&lt;&gt;"EX",0,--(COUNTIFS(DATOS!$A$2:$A$20000,DATOS!$A159,DATOS!$D$2:$D$20000,DATOS!$D159,DATOS!$E$2:$E$20000,DATOS!$E159,DATOS!$I$2:$I$20000,DATOS!$I159,DATOS!$G$2:$G$20000,"OR")=0))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DATOS!$A$2:$A$20000,DATOS!$A160,DATOS!$D$2:$D$20000,DATOS!$D160,DATOS!$E$2:$E$20000,DATOS!$E160,DATOS!$I$2:$I$20000,DATOS!$I160,DATOS!$G$2:$G$20000,"EX")=0),0))))</f>
      </c>
      <c r="H160">
        <f>IF(DATOS!$G160&lt;&gt;"EX",0,--(COUNTIFS(DATOS!$A$2:$A$20000,DATOS!$A160,DATOS!$D$2:$D$20000,DATOS!$D160,DATOS!$E$2:$E$20000,DATOS!$E160,DATOS!$I$2:$I$20000,DATOS!$I160,DATOS!$G$2:$G$20000,"OR")=0))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DATOS!$A$2:$A$20000,DATOS!$A161,DATOS!$D$2:$D$20000,DATOS!$D161,DATOS!$E$2:$E$20000,DATOS!$E161,DATOS!$I$2:$I$20000,DATOS!$I161,DATOS!$G$2:$G$20000,"EX")=0),0))))</f>
      </c>
      <c r="H161">
        <f>IF(DATOS!$G161&lt;&gt;"EX",0,--(COUNTIFS(DATOS!$A$2:$A$20000,DATOS!$A161,DATOS!$D$2:$D$20000,DATOS!$D161,DATOS!$E$2:$E$20000,DATOS!$E161,DATOS!$I$2:$I$20000,DATOS!$I161,DATOS!$G$2:$G$20000,"OR")=0))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DATOS!$A$2:$A$20000,DATOS!$A162,DATOS!$D$2:$D$20000,DATOS!$D162,DATOS!$E$2:$E$20000,DATOS!$E162,DATOS!$I$2:$I$20000,DATOS!$I162,DATOS!$G$2:$G$20000,"EX")=0),0))))</f>
      </c>
      <c r="H162">
        <f>IF(DATOS!$G162&lt;&gt;"EX",0,--(COUNTIFS(DATOS!$A$2:$A$20000,DATOS!$A162,DATOS!$D$2:$D$20000,DATOS!$D162,DATOS!$E$2:$E$20000,DATOS!$E162,DATOS!$I$2:$I$20000,DATOS!$I162,DATOS!$G$2:$G$20000,"OR")=0))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DATOS!$A$2:$A$20000,DATOS!$A163,DATOS!$D$2:$D$20000,DATOS!$D163,DATOS!$E$2:$E$20000,DATOS!$E163,DATOS!$I$2:$I$20000,DATOS!$I163,DATOS!$G$2:$G$20000,"EX")=0),0))))</f>
      </c>
      <c r="H163">
        <f>IF(DATOS!$G163&lt;&gt;"EX",0,--(COUNTIFS(DATOS!$A$2:$A$20000,DATOS!$A163,DATOS!$D$2:$D$20000,DATOS!$D163,DATOS!$E$2:$E$20000,DATOS!$E163,DATOS!$I$2:$I$20000,DATOS!$I163,DATOS!$G$2:$G$20000,"OR")=0))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DATOS!$A$2:$A$20000,DATOS!$A164,DATOS!$D$2:$D$20000,DATOS!$D164,DATOS!$E$2:$E$20000,DATOS!$E164,DATOS!$I$2:$I$20000,DATOS!$I164,DATOS!$G$2:$G$20000,"EX")=0),0))))</f>
      </c>
      <c r="H164">
        <f>IF(DATOS!$G164&lt;&gt;"EX",0,--(COUNTIFS(DATOS!$A$2:$A$20000,DATOS!$A164,DATOS!$D$2:$D$20000,DATOS!$D164,DATOS!$E$2:$E$20000,DATOS!$E164,DATOS!$I$2:$I$20000,DATOS!$I164,DATOS!$G$2:$G$20000,"OR")=0))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DATOS!$A$2:$A$20000,DATOS!$A165,DATOS!$D$2:$D$20000,DATOS!$D165,DATOS!$E$2:$E$20000,DATOS!$E165,DATOS!$I$2:$I$20000,DATOS!$I165,DATOS!$G$2:$G$20000,"EX")=0),0))))</f>
      </c>
      <c r="H165">
        <f>IF(DATOS!$G165&lt;&gt;"EX",0,--(COUNTIFS(DATOS!$A$2:$A$20000,DATOS!$A165,DATOS!$D$2:$D$20000,DATOS!$D165,DATOS!$E$2:$E$20000,DATOS!$E165,DATOS!$I$2:$I$20000,DATOS!$I165,DATOS!$G$2:$G$20000,"OR")=0))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DATOS!$A$2:$A$20000,DATOS!$A166,DATOS!$D$2:$D$20000,DATOS!$D166,DATOS!$E$2:$E$20000,DATOS!$E166,DATOS!$I$2:$I$20000,DATOS!$I166,DATOS!$G$2:$G$20000,"EX")=0),0))))</f>
      </c>
      <c r="H166">
        <f>IF(DATOS!$G166&lt;&gt;"EX",0,--(COUNTIFS(DATOS!$A$2:$A$20000,DATOS!$A166,DATOS!$D$2:$D$20000,DATOS!$D166,DATOS!$E$2:$E$20000,DATOS!$E166,DATOS!$I$2:$I$20000,DATOS!$I166,DATOS!$G$2:$G$20000,"OR")=0))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DATOS!$A$2:$A$20000,DATOS!$A167,DATOS!$D$2:$D$20000,DATOS!$D167,DATOS!$E$2:$E$20000,DATOS!$E167,DATOS!$I$2:$I$20000,DATOS!$I167,DATOS!$G$2:$G$20000,"EX")=0),0))))</f>
      </c>
      <c r="H167">
        <f>IF(DATOS!$G167&lt;&gt;"EX",0,--(COUNTIFS(DATOS!$A$2:$A$20000,DATOS!$A167,DATOS!$D$2:$D$20000,DATOS!$D167,DATOS!$E$2:$E$20000,DATOS!$E167,DATOS!$I$2:$I$20000,DATOS!$I167,DATOS!$G$2:$G$20000,"OR")=0))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DATOS!$A$2:$A$20000,DATOS!$A168,DATOS!$D$2:$D$20000,DATOS!$D168,DATOS!$E$2:$E$20000,DATOS!$E168,DATOS!$I$2:$I$20000,DATOS!$I168,DATOS!$G$2:$G$20000,"EX")=0),0))))</f>
      </c>
      <c r="H168">
        <f>IF(DATOS!$G168&lt;&gt;"EX",0,--(COUNTIFS(DATOS!$A$2:$A$20000,DATOS!$A168,DATOS!$D$2:$D$20000,DATOS!$D168,DATOS!$E$2:$E$20000,DATOS!$E168,DATOS!$I$2:$I$20000,DATOS!$I168,DATOS!$G$2:$G$20000,"OR")=0))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DATOS!$A$2:$A$20000,DATOS!$A169,DATOS!$D$2:$D$20000,DATOS!$D169,DATOS!$E$2:$E$20000,DATOS!$E169,DATOS!$I$2:$I$20000,DATOS!$I169,DATOS!$G$2:$G$20000,"EX")=0),0))))</f>
      </c>
      <c r="H169">
        <f>IF(DATOS!$G169&lt;&gt;"EX",0,--(COUNTIFS(DATOS!$A$2:$A$20000,DATOS!$A169,DATOS!$D$2:$D$20000,DATOS!$D169,DATOS!$E$2:$E$20000,DATOS!$E169,DATOS!$I$2:$I$20000,DATOS!$I169,DATOS!$G$2:$G$20000,"OR")=0))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DATOS!$A$2:$A$20000,DATOS!$A170,DATOS!$D$2:$D$20000,DATOS!$D170,DATOS!$E$2:$E$20000,DATOS!$E170,DATOS!$I$2:$I$20000,DATOS!$I170,DATOS!$G$2:$G$20000,"EX")=0),0))))</f>
      </c>
      <c r="H170">
        <f>IF(DATOS!$G170&lt;&gt;"EX",0,--(COUNTIFS(DATOS!$A$2:$A$20000,DATOS!$A170,DATOS!$D$2:$D$20000,DATOS!$D170,DATOS!$E$2:$E$20000,DATOS!$E170,DATOS!$I$2:$I$20000,DATOS!$I170,DATOS!$G$2:$G$20000,"OR")=0))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DATOS!$A$2:$A$20000,DATOS!$A171,DATOS!$D$2:$D$20000,DATOS!$D171,DATOS!$E$2:$E$20000,DATOS!$E171,DATOS!$I$2:$I$20000,DATOS!$I171,DATOS!$G$2:$G$20000,"EX")=0),0))))</f>
      </c>
      <c r="H171">
        <f>IF(DATOS!$G171&lt;&gt;"EX",0,--(COUNTIFS(DATOS!$A$2:$A$20000,DATOS!$A171,DATOS!$D$2:$D$20000,DATOS!$D171,DATOS!$E$2:$E$20000,DATOS!$E171,DATOS!$I$2:$I$20000,DATOS!$I171,DATOS!$G$2:$G$20000,"OR")=0))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DATOS!$A$2:$A$20000,DATOS!$A172,DATOS!$D$2:$D$20000,DATOS!$D172,DATOS!$E$2:$E$20000,DATOS!$E172,DATOS!$I$2:$I$20000,DATOS!$I172,DATOS!$G$2:$G$20000,"EX")=0),0))))</f>
      </c>
      <c r="H172">
        <f>IF(DATOS!$G172&lt;&gt;"EX",0,--(COUNTIFS(DATOS!$A$2:$A$20000,DATOS!$A172,DATOS!$D$2:$D$20000,DATOS!$D172,DATOS!$E$2:$E$20000,DATOS!$E172,DATOS!$I$2:$I$20000,DATOS!$I172,DATOS!$G$2:$G$20000,"OR")=0))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DATOS!$A$2:$A$20000,DATOS!$A173,DATOS!$D$2:$D$20000,DATOS!$D173,DATOS!$E$2:$E$20000,DATOS!$E173,DATOS!$I$2:$I$20000,DATOS!$I173,DATOS!$G$2:$G$20000,"EX")=0),0))))</f>
      </c>
      <c r="H173">
        <f>IF(DATOS!$G173&lt;&gt;"EX",0,--(COUNTIFS(DATOS!$A$2:$A$20000,DATOS!$A173,DATOS!$D$2:$D$20000,DATOS!$D173,DATOS!$E$2:$E$20000,DATOS!$E173,DATOS!$I$2:$I$20000,DATOS!$I173,DATOS!$G$2:$G$20000,"OR")=0))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DATOS!$A$2:$A$20000,DATOS!$A174,DATOS!$D$2:$D$20000,DATOS!$D174,DATOS!$E$2:$E$20000,DATOS!$E174,DATOS!$I$2:$I$20000,DATOS!$I174,DATOS!$G$2:$G$20000,"EX")=0),0))))</f>
      </c>
      <c r="H174">
        <f>IF(DATOS!$G174&lt;&gt;"EX",0,--(COUNTIFS(DATOS!$A$2:$A$20000,DATOS!$A174,DATOS!$D$2:$D$20000,DATOS!$D174,DATOS!$E$2:$E$20000,DATOS!$E174,DATOS!$I$2:$I$20000,DATOS!$I174,DATOS!$G$2:$G$20000,"OR")=0))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DATOS!$A$2:$A$20000,DATOS!$A175,DATOS!$D$2:$D$20000,DATOS!$D175,DATOS!$E$2:$E$20000,DATOS!$E175,DATOS!$I$2:$I$20000,DATOS!$I175,DATOS!$G$2:$G$20000,"EX")=0),0))))</f>
      </c>
      <c r="H175">
        <f>IF(DATOS!$G175&lt;&gt;"EX",0,--(COUNTIFS(DATOS!$A$2:$A$20000,DATOS!$A175,DATOS!$D$2:$D$20000,DATOS!$D175,DATOS!$E$2:$E$20000,DATOS!$E175,DATOS!$I$2:$I$20000,DATOS!$I175,DATOS!$G$2:$G$20000,"OR")=0))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DATOS!$A$2:$A$20000,DATOS!$A176,DATOS!$D$2:$D$20000,DATOS!$D176,DATOS!$E$2:$E$20000,DATOS!$E176,DATOS!$I$2:$I$20000,DATOS!$I176,DATOS!$G$2:$G$20000,"EX")=0),0))))</f>
      </c>
      <c r="H176">
        <f>IF(DATOS!$G176&lt;&gt;"EX",0,--(COUNTIFS(DATOS!$A$2:$A$20000,DATOS!$A176,DATOS!$D$2:$D$20000,DATOS!$D176,DATOS!$E$2:$E$20000,DATOS!$E176,DATOS!$I$2:$I$20000,DATOS!$I176,DATOS!$G$2:$G$20000,"OR")=0))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DATOS!$A$2:$A$20000,DATOS!$A177,DATOS!$D$2:$D$20000,DATOS!$D177,DATOS!$E$2:$E$20000,DATOS!$E177,DATOS!$I$2:$I$20000,DATOS!$I177,DATOS!$G$2:$G$20000,"EX")=0),0))))</f>
      </c>
      <c r="H177">
        <f>IF(DATOS!$G177&lt;&gt;"EX",0,--(COUNTIFS(DATOS!$A$2:$A$20000,DATOS!$A177,DATOS!$D$2:$D$20000,DATOS!$D177,DATOS!$E$2:$E$20000,DATOS!$E177,DATOS!$I$2:$I$20000,DATOS!$I177,DATOS!$G$2:$G$20000,"OR")=0))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DATOS!$A$2:$A$20000,DATOS!$A178,DATOS!$D$2:$D$20000,DATOS!$D178,DATOS!$E$2:$E$20000,DATOS!$E178,DATOS!$I$2:$I$20000,DATOS!$I178,DATOS!$G$2:$G$20000,"EX")=0),0))))</f>
      </c>
      <c r="H178">
        <f>IF(DATOS!$G178&lt;&gt;"EX",0,--(COUNTIFS(DATOS!$A$2:$A$20000,DATOS!$A178,DATOS!$D$2:$D$20000,DATOS!$D178,DATOS!$E$2:$E$20000,DATOS!$E178,DATOS!$I$2:$I$20000,DATOS!$I178,DATOS!$G$2:$G$20000,"OR")=0))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DATOS!$A$2:$A$20000,DATOS!$A179,DATOS!$D$2:$D$20000,DATOS!$D179,DATOS!$E$2:$E$20000,DATOS!$E179,DATOS!$I$2:$I$20000,DATOS!$I179,DATOS!$G$2:$G$20000,"EX")=0),0))))</f>
      </c>
      <c r="H179">
        <f>IF(DATOS!$G179&lt;&gt;"EX",0,--(COUNTIFS(DATOS!$A$2:$A$20000,DATOS!$A179,DATOS!$D$2:$D$20000,DATOS!$D179,DATOS!$E$2:$E$20000,DATOS!$E179,DATOS!$I$2:$I$20000,DATOS!$I179,DATOS!$G$2:$G$20000,"OR")=0))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DATOS!$A$2:$A$20000,DATOS!$A180,DATOS!$D$2:$D$20000,DATOS!$D180,DATOS!$E$2:$E$20000,DATOS!$E180,DATOS!$I$2:$I$20000,DATOS!$I180,DATOS!$G$2:$G$20000,"EX")=0),0))))</f>
      </c>
      <c r="H180">
        <f>IF(DATOS!$G180&lt;&gt;"EX",0,--(COUNTIFS(DATOS!$A$2:$A$20000,DATOS!$A180,DATOS!$D$2:$D$20000,DATOS!$D180,DATOS!$E$2:$E$20000,DATOS!$E180,DATOS!$I$2:$I$20000,DATOS!$I180,DATOS!$G$2:$G$20000,"OR")=0))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DATOS!$A$2:$A$20000,DATOS!$A181,DATOS!$D$2:$D$20000,DATOS!$D181,DATOS!$E$2:$E$20000,DATOS!$E181,DATOS!$I$2:$I$20000,DATOS!$I181,DATOS!$G$2:$G$20000,"EX")=0),0))))</f>
      </c>
      <c r="H181">
        <f>IF(DATOS!$G181&lt;&gt;"EX",0,--(COUNTIFS(DATOS!$A$2:$A$20000,DATOS!$A181,DATOS!$D$2:$D$20000,DATOS!$D181,DATOS!$E$2:$E$20000,DATOS!$E181,DATOS!$I$2:$I$20000,DATOS!$I181,DATOS!$G$2:$G$20000,"OR")=0))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DATOS!$A$2:$A$20000,DATOS!$A182,DATOS!$D$2:$D$20000,DATOS!$D182,DATOS!$E$2:$E$20000,DATOS!$E182,DATOS!$I$2:$I$20000,DATOS!$I182,DATOS!$G$2:$G$20000,"EX")=0),0))))</f>
      </c>
      <c r="H182">
        <f>IF(DATOS!$G182&lt;&gt;"EX",0,--(COUNTIFS(DATOS!$A$2:$A$20000,DATOS!$A182,DATOS!$D$2:$D$20000,DATOS!$D182,DATOS!$E$2:$E$20000,DATOS!$E182,DATOS!$I$2:$I$20000,DATOS!$I182,DATOS!$G$2:$G$20000,"OR")=0))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DATOS!$A$2:$A$20000,DATOS!$A183,DATOS!$D$2:$D$20000,DATOS!$D183,DATOS!$E$2:$E$20000,DATOS!$E183,DATOS!$I$2:$I$20000,DATOS!$I183,DATOS!$G$2:$G$20000,"EX")=0),0))))</f>
      </c>
      <c r="H183">
        <f>IF(DATOS!$G183&lt;&gt;"EX",0,--(COUNTIFS(DATOS!$A$2:$A$20000,DATOS!$A183,DATOS!$D$2:$D$20000,DATOS!$D183,DATOS!$E$2:$E$20000,DATOS!$E183,DATOS!$I$2:$I$20000,DATOS!$I183,DATOS!$G$2:$G$20000,"OR")=0))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DATOS!$A$2:$A$20000,DATOS!$A184,DATOS!$D$2:$D$20000,DATOS!$D184,DATOS!$E$2:$E$20000,DATOS!$E184,DATOS!$I$2:$I$20000,DATOS!$I184,DATOS!$G$2:$G$20000,"EX")=0),0))))</f>
      </c>
      <c r="H184">
        <f>IF(DATOS!$G184&lt;&gt;"EX",0,--(COUNTIFS(DATOS!$A$2:$A$20000,DATOS!$A184,DATOS!$D$2:$D$20000,DATOS!$D184,DATOS!$E$2:$E$20000,DATOS!$E184,DATOS!$I$2:$I$20000,DATOS!$I184,DATOS!$G$2:$G$20000,"OR")=0))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DATOS!$A$2:$A$20000,DATOS!$A185,DATOS!$D$2:$D$20000,DATOS!$D185,DATOS!$E$2:$E$20000,DATOS!$E185,DATOS!$I$2:$I$20000,DATOS!$I185,DATOS!$G$2:$G$20000,"EX")=0),0))))</f>
      </c>
      <c r="H185">
        <f>IF(DATOS!$G185&lt;&gt;"EX",0,--(COUNTIFS(DATOS!$A$2:$A$20000,DATOS!$A185,DATOS!$D$2:$D$20000,DATOS!$D185,DATOS!$E$2:$E$20000,DATOS!$E185,DATOS!$I$2:$I$20000,DATOS!$I185,DATOS!$G$2:$G$20000,"OR")=0))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DATOS!$A$2:$A$20000,DATOS!$A186,DATOS!$D$2:$D$20000,DATOS!$D186,DATOS!$E$2:$E$20000,DATOS!$E186,DATOS!$I$2:$I$20000,DATOS!$I186,DATOS!$G$2:$G$20000,"EX")=0),0))))</f>
      </c>
      <c r="H186">
        <f>IF(DATOS!$G186&lt;&gt;"EX",0,--(COUNTIFS(DATOS!$A$2:$A$20000,DATOS!$A186,DATOS!$D$2:$D$20000,DATOS!$D186,DATOS!$E$2:$E$20000,DATOS!$E186,DATOS!$I$2:$I$20000,DATOS!$I186,DATOS!$G$2:$G$20000,"OR")=0))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DATOS!$A$2:$A$20000,DATOS!$A187,DATOS!$D$2:$D$20000,DATOS!$D187,DATOS!$E$2:$E$20000,DATOS!$E187,DATOS!$I$2:$I$20000,DATOS!$I187,DATOS!$G$2:$G$20000,"EX")=0),0))))</f>
      </c>
      <c r="H187">
        <f>IF(DATOS!$G187&lt;&gt;"EX",0,--(COUNTIFS(DATOS!$A$2:$A$20000,DATOS!$A187,DATOS!$D$2:$D$20000,DATOS!$D187,DATOS!$E$2:$E$20000,DATOS!$E187,DATOS!$I$2:$I$20000,DATOS!$I187,DATOS!$G$2:$G$20000,"OR")=0))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DATOS!$A$2:$A$20000,DATOS!$A188,DATOS!$D$2:$D$20000,DATOS!$D188,DATOS!$E$2:$E$20000,DATOS!$E188,DATOS!$I$2:$I$20000,DATOS!$I188,DATOS!$G$2:$G$20000,"EX")=0),0))))</f>
      </c>
      <c r="H188">
        <f>IF(DATOS!$G188&lt;&gt;"EX",0,--(COUNTIFS(DATOS!$A$2:$A$20000,DATOS!$A188,DATOS!$D$2:$D$20000,DATOS!$D188,DATOS!$E$2:$E$20000,DATOS!$E188,DATOS!$I$2:$I$20000,DATOS!$I188,DATOS!$G$2:$G$20000,"OR")=0))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DATOS!$A$2:$A$20000,DATOS!$A189,DATOS!$D$2:$D$20000,DATOS!$D189,DATOS!$E$2:$E$20000,DATOS!$E189,DATOS!$I$2:$I$20000,DATOS!$I189,DATOS!$G$2:$G$20000,"EX")=0),0))))</f>
      </c>
      <c r="H189">
        <f>IF(DATOS!$G189&lt;&gt;"EX",0,--(COUNTIFS(DATOS!$A$2:$A$20000,DATOS!$A189,DATOS!$D$2:$D$20000,DATOS!$D189,DATOS!$E$2:$E$20000,DATOS!$E189,DATOS!$I$2:$I$20000,DATOS!$I189,DATOS!$G$2:$G$20000,"OR")=0))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DATOS!$A$2:$A$20000,DATOS!$A190,DATOS!$D$2:$D$20000,DATOS!$D190,DATOS!$E$2:$E$20000,DATOS!$E190,DATOS!$I$2:$I$20000,DATOS!$I190,DATOS!$G$2:$G$20000,"EX")=0),0))))</f>
      </c>
      <c r="H190">
        <f>IF(DATOS!$G190&lt;&gt;"EX",0,--(COUNTIFS(DATOS!$A$2:$A$20000,DATOS!$A190,DATOS!$D$2:$D$20000,DATOS!$D190,DATOS!$E$2:$E$20000,DATOS!$E190,DATOS!$I$2:$I$20000,DATOS!$I190,DATOS!$G$2:$G$20000,"OR")=0))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DATOS!$A$2:$A$20000,DATOS!$A191,DATOS!$D$2:$D$20000,DATOS!$D191,DATOS!$E$2:$E$20000,DATOS!$E191,DATOS!$I$2:$I$20000,DATOS!$I191,DATOS!$G$2:$G$20000,"EX")=0),0))))</f>
      </c>
      <c r="H191">
        <f>IF(DATOS!$G191&lt;&gt;"EX",0,--(COUNTIFS(DATOS!$A$2:$A$20000,DATOS!$A191,DATOS!$D$2:$D$20000,DATOS!$D191,DATOS!$E$2:$E$20000,DATOS!$E191,DATOS!$I$2:$I$20000,DATOS!$I191,DATOS!$G$2:$G$20000,"OR")=0))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DATOS!$A$2:$A$20000,DATOS!$A192,DATOS!$D$2:$D$20000,DATOS!$D192,DATOS!$E$2:$E$20000,DATOS!$E192,DATOS!$I$2:$I$20000,DATOS!$I192,DATOS!$G$2:$G$20000,"EX")=0),0))))</f>
      </c>
      <c r="H192">
        <f>IF(DATOS!$G192&lt;&gt;"EX",0,--(COUNTIFS(DATOS!$A$2:$A$20000,DATOS!$A192,DATOS!$D$2:$D$20000,DATOS!$D192,DATOS!$E$2:$E$20000,DATOS!$E192,DATOS!$I$2:$I$20000,DATOS!$I192,DATOS!$G$2:$G$20000,"OR")=0))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DATOS!$A$2:$A$20000,DATOS!$A193,DATOS!$D$2:$D$20000,DATOS!$D193,DATOS!$E$2:$E$20000,DATOS!$E193,DATOS!$I$2:$I$20000,DATOS!$I193,DATOS!$G$2:$G$20000,"EX")=0),0))))</f>
      </c>
      <c r="H193">
        <f>IF(DATOS!$G193&lt;&gt;"EX",0,--(COUNTIFS(DATOS!$A$2:$A$20000,DATOS!$A193,DATOS!$D$2:$D$20000,DATOS!$D193,DATOS!$E$2:$E$20000,DATOS!$E193,DATOS!$I$2:$I$20000,DATOS!$I193,DATOS!$G$2:$G$20000,"OR")=0))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DATOS!$A$2:$A$20000,DATOS!$A194,DATOS!$D$2:$D$20000,DATOS!$D194,DATOS!$E$2:$E$20000,DATOS!$E194,DATOS!$I$2:$I$20000,DATOS!$I194,DATOS!$G$2:$G$20000,"EX")=0),0))))</f>
      </c>
      <c r="H194">
        <f>IF(DATOS!$G194&lt;&gt;"EX",0,--(COUNTIFS(DATOS!$A$2:$A$20000,DATOS!$A194,DATOS!$D$2:$D$20000,DATOS!$D194,DATOS!$E$2:$E$20000,DATOS!$E194,DATOS!$I$2:$I$20000,DATOS!$I194,DATOS!$G$2:$G$20000,"OR")=0))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DATOS!$A$2:$A$20000,DATOS!$A195,DATOS!$D$2:$D$20000,DATOS!$D195,DATOS!$E$2:$E$20000,DATOS!$E195,DATOS!$I$2:$I$20000,DATOS!$I195,DATOS!$G$2:$G$20000,"EX")=0),0))))</f>
      </c>
      <c r="H195">
        <f>IF(DATOS!$G195&lt;&gt;"EX",0,--(COUNTIFS(DATOS!$A$2:$A$20000,DATOS!$A195,DATOS!$D$2:$D$20000,DATOS!$D195,DATOS!$E$2:$E$20000,DATOS!$E195,DATOS!$I$2:$I$20000,DATOS!$I195,DATOS!$G$2:$G$20000,"OR")=0))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DATOS!$A$2:$A$20000,DATOS!$A196,DATOS!$D$2:$D$20000,DATOS!$D196,DATOS!$E$2:$E$20000,DATOS!$E196,DATOS!$I$2:$I$20000,DATOS!$I196,DATOS!$G$2:$G$20000,"EX")=0),0))))</f>
      </c>
      <c r="H196">
        <f>IF(DATOS!$G196&lt;&gt;"EX",0,--(COUNTIFS(DATOS!$A$2:$A$20000,DATOS!$A196,DATOS!$D$2:$D$20000,DATOS!$D196,DATOS!$E$2:$E$20000,DATOS!$E196,DATOS!$I$2:$I$20000,DATOS!$I196,DATOS!$G$2:$G$20000,"OR")=0))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DATOS!$A$2:$A$20000,DATOS!$A197,DATOS!$D$2:$D$20000,DATOS!$D197,DATOS!$E$2:$E$20000,DATOS!$E197,DATOS!$I$2:$I$20000,DATOS!$I197,DATOS!$G$2:$G$20000,"EX")=0),0))))</f>
      </c>
      <c r="H197">
        <f>IF(DATOS!$G197&lt;&gt;"EX",0,--(COUNTIFS(DATOS!$A$2:$A$20000,DATOS!$A197,DATOS!$D$2:$D$20000,DATOS!$D197,DATOS!$E$2:$E$20000,DATOS!$E197,DATOS!$I$2:$I$20000,DATOS!$I197,DATOS!$G$2:$G$20000,"OR")=0))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DATOS!$A$2:$A$20000,DATOS!$A198,DATOS!$D$2:$D$20000,DATOS!$D198,DATOS!$E$2:$E$20000,DATOS!$E198,DATOS!$I$2:$I$20000,DATOS!$I198,DATOS!$G$2:$G$20000,"EX")=0),0))))</f>
      </c>
      <c r="H198">
        <f>IF(DATOS!$G198&lt;&gt;"EX",0,--(COUNTIFS(DATOS!$A$2:$A$20000,DATOS!$A198,DATOS!$D$2:$D$20000,DATOS!$D198,DATOS!$E$2:$E$20000,DATOS!$E198,DATOS!$I$2:$I$20000,DATOS!$I198,DATOS!$G$2:$G$20000,"OR")=0))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DATOS!$A$2:$A$20000,DATOS!$A199,DATOS!$D$2:$D$20000,DATOS!$D199,DATOS!$E$2:$E$20000,DATOS!$E199,DATOS!$I$2:$I$20000,DATOS!$I199,DATOS!$G$2:$G$20000,"EX")=0),0))))</f>
      </c>
      <c r="H199">
        <f>IF(DATOS!$G199&lt;&gt;"EX",0,--(COUNTIFS(DATOS!$A$2:$A$20000,DATOS!$A199,DATOS!$D$2:$D$20000,DATOS!$D199,DATOS!$E$2:$E$20000,DATOS!$E199,DATOS!$I$2:$I$20000,DATOS!$I199,DATOS!$G$2:$G$20000,"OR")=0))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DATOS!$A$2:$A$20000,DATOS!$A200,DATOS!$D$2:$D$20000,DATOS!$D200,DATOS!$E$2:$E$20000,DATOS!$E200,DATOS!$I$2:$I$20000,DATOS!$I200,DATOS!$G$2:$G$20000,"EX")=0),0))))</f>
      </c>
      <c r="H200">
        <f>IF(DATOS!$G200&lt;&gt;"EX",0,--(COUNTIFS(DATOS!$A$2:$A$20000,DATOS!$A200,DATOS!$D$2:$D$20000,DATOS!$D200,DATOS!$E$2:$E$20000,DATOS!$E200,DATOS!$I$2:$I$20000,DATOS!$I200,DATOS!$G$2:$G$20000,"OR")=0))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DATOS!$A$2:$A$20000,DATOS!$A201,DATOS!$D$2:$D$20000,DATOS!$D201,DATOS!$E$2:$E$20000,DATOS!$E201,DATOS!$I$2:$I$20000,DATOS!$I201,DATOS!$G$2:$G$20000,"EX")=0),0))))</f>
      </c>
      <c r="H201">
        <f>IF(DATOS!$G201&lt;&gt;"EX",0,--(COUNTIFS(DATOS!$A$2:$A$20000,DATOS!$A201,DATOS!$D$2:$D$20000,DATOS!$D201,DATOS!$E$2:$E$20000,DATOS!$E201,DATOS!$I$2:$I$20000,DATOS!$I201,DATOS!$G$2:$G$20000,"OR")=0))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DATOS!$A$2:$A$20000,DATOS!$A202,DATOS!$D$2:$D$20000,DATOS!$D202,DATOS!$E$2:$E$20000,DATOS!$E202,DATOS!$I$2:$I$20000,DATOS!$I202,DATOS!$G$2:$G$20000,"EX")=0),0))))</f>
      </c>
      <c r="H202">
        <f>IF(DATOS!$G202&lt;&gt;"EX",0,--(COUNTIFS(DATOS!$A$2:$A$20000,DATOS!$A202,DATOS!$D$2:$D$20000,DATOS!$D202,DATOS!$E$2:$E$20000,DATOS!$E202,DATOS!$I$2:$I$20000,DATOS!$I202,DATOS!$G$2:$G$20000,"OR")=0))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DATOS!$A$2:$A$20000,DATOS!$A203,DATOS!$D$2:$D$20000,DATOS!$D203,DATOS!$E$2:$E$20000,DATOS!$E203,DATOS!$I$2:$I$20000,DATOS!$I203,DATOS!$G$2:$G$20000,"EX")=0),0))))</f>
      </c>
      <c r="H203">
        <f>IF(DATOS!$G203&lt;&gt;"EX",0,--(COUNTIFS(DATOS!$A$2:$A$20000,DATOS!$A203,DATOS!$D$2:$D$20000,DATOS!$D203,DATOS!$E$2:$E$20000,DATOS!$E203,DATOS!$I$2:$I$20000,DATOS!$I203,DATOS!$G$2:$G$20000,"OR")=0))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DATOS!$A$2:$A$20000,DATOS!$A204,DATOS!$D$2:$D$20000,DATOS!$D204,DATOS!$E$2:$E$20000,DATOS!$E204,DATOS!$I$2:$I$20000,DATOS!$I204,DATOS!$G$2:$G$20000,"EX")=0),0))))</f>
      </c>
      <c r="H204">
        <f>IF(DATOS!$G204&lt;&gt;"EX",0,--(COUNTIFS(DATOS!$A$2:$A$20000,DATOS!$A204,DATOS!$D$2:$D$20000,DATOS!$D204,DATOS!$E$2:$E$20000,DATOS!$E204,DATOS!$I$2:$I$20000,DATOS!$I204,DATOS!$G$2:$G$20000,"OR")=0))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DATOS!$A$2:$A$20000,DATOS!$A205,DATOS!$D$2:$D$20000,DATOS!$D205,DATOS!$E$2:$E$20000,DATOS!$E205,DATOS!$I$2:$I$20000,DATOS!$I205,DATOS!$G$2:$G$20000,"EX")=0),0))))</f>
      </c>
      <c r="H205">
        <f>IF(DATOS!$G205&lt;&gt;"EX",0,--(COUNTIFS(DATOS!$A$2:$A$20000,DATOS!$A205,DATOS!$D$2:$D$20000,DATOS!$D205,DATOS!$E$2:$E$20000,DATOS!$E205,DATOS!$I$2:$I$20000,DATOS!$I205,DATOS!$G$2:$G$20000,"OR")=0))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DATOS!$A$2:$A$20000,DATOS!$A206,DATOS!$D$2:$D$20000,DATOS!$D206,DATOS!$E$2:$E$20000,DATOS!$E206,DATOS!$I$2:$I$20000,DATOS!$I206,DATOS!$G$2:$G$20000,"EX")=0),0))))</f>
      </c>
      <c r="H206">
        <f>IF(DATOS!$G206&lt;&gt;"EX",0,--(COUNTIFS(DATOS!$A$2:$A$20000,DATOS!$A206,DATOS!$D$2:$D$20000,DATOS!$D206,DATOS!$E$2:$E$20000,DATOS!$E206,DATOS!$I$2:$I$20000,DATOS!$I206,DATOS!$G$2:$G$20000,"OR")=0))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DATOS!$A$2:$A$20000,DATOS!$A207,DATOS!$D$2:$D$20000,DATOS!$D207,DATOS!$E$2:$E$20000,DATOS!$E207,DATOS!$I$2:$I$20000,DATOS!$I207,DATOS!$G$2:$G$20000,"EX")=0),0))))</f>
      </c>
      <c r="H207">
        <f>IF(DATOS!$G207&lt;&gt;"EX",0,--(COUNTIFS(DATOS!$A$2:$A$20000,DATOS!$A207,DATOS!$D$2:$D$20000,DATOS!$D207,DATOS!$E$2:$E$20000,DATOS!$E207,DATOS!$I$2:$I$20000,DATOS!$I207,DATOS!$G$2:$G$20000,"OR")=0))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DATOS!$A$2:$A$20000,DATOS!$A208,DATOS!$D$2:$D$20000,DATOS!$D208,DATOS!$E$2:$E$20000,DATOS!$E208,DATOS!$I$2:$I$20000,DATOS!$I208,DATOS!$G$2:$G$20000,"EX")=0),0))))</f>
      </c>
      <c r="H208">
        <f>IF(DATOS!$G208&lt;&gt;"EX",0,--(COUNTIFS(DATOS!$A$2:$A$20000,DATOS!$A208,DATOS!$D$2:$D$20000,DATOS!$D208,DATOS!$E$2:$E$20000,DATOS!$E208,DATOS!$I$2:$I$20000,DATOS!$I208,DATOS!$G$2:$G$20000,"OR")=0))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DATOS!$A$2:$A$20000,DATOS!$A209,DATOS!$D$2:$D$20000,DATOS!$D209,DATOS!$E$2:$E$20000,DATOS!$E209,DATOS!$I$2:$I$20000,DATOS!$I209,DATOS!$G$2:$G$20000,"EX")=0),0))))</f>
      </c>
      <c r="H209">
        <f>IF(DATOS!$G209&lt;&gt;"EX",0,--(COUNTIFS(DATOS!$A$2:$A$20000,DATOS!$A209,DATOS!$D$2:$D$20000,DATOS!$D209,DATOS!$E$2:$E$20000,DATOS!$E209,DATOS!$I$2:$I$20000,DATOS!$I209,DATOS!$G$2:$G$20000,"OR")=0))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DATOS!$A$2:$A$20000,DATOS!$A210,DATOS!$D$2:$D$20000,DATOS!$D210,DATOS!$E$2:$E$20000,DATOS!$E210,DATOS!$I$2:$I$20000,DATOS!$I210,DATOS!$G$2:$G$20000,"EX")=0),0))))</f>
      </c>
      <c r="H210">
        <f>IF(DATOS!$G210&lt;&gt;"EX",0,--(COUNTIFS(DATOS!$A$2:$A$20000,DATOS!$A210,DATOS!$D$2:$D$20000,DATOS!$D210,DATOS!$E$2:$E$20000,DATOS!$E210,DATOS!$I$2:$I$20000,DATOS!$I210,DATOS!$G$2:$G$20000,"OR")=0))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DATOS!$A$2:$A$20000,DATOS!$A211,DATOS!$D$2:$D$20000,DATOS!$D211,DATOS!$E$2:$E$20000,DATOS!$E211,DATOS!$I$2:$I$20000,DATOS!$I211,DATOS!$G$2:$G$20000,"EX")=0),0))))</f>
      </c>
      <c r="H211">
        <f>IF(DATOS!$G211&lt;&gt;"EX",0,--(COUNTIFS(DATOS!$A$2:$A$20000,DATOS!$A211,DATOS!$D$2:$D$20000,DATOS!$D211,DATOS!$E$2:$E$20000,DATOS!$E211,DATOS!$I$2:$I$20000,DATOS!$I211,DATOS!$G$2:$G$20000,"OR")=0))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DATOS!$A$2:$A$20000,DATOS!$A212,DATOS!$D$2:$D$20000,DATOS!$D212,DATOS!$E$2:$E$20000,DATOS!$E212,DATOS!$I$2:$I$20000,DATOS!$I212,DATOS!$G$2:$G$20000,"EX")=0),0))))</f>
      </c>
      <c r="H212">
        <f>IF(DATOS!$G212&lt;&gt;"EX",0,--(COUNTIFS(DATOS!$A$2:$A$20000,DATOS!$A212,DATOS!$D$2:$D$20000,DATOS!$D212,DATOS!$E$2:$E$20000,DATOS!$E212,DATOS!$I$2:$I$20000,DATOS!$I212,DATOS!$G$2:$G$20000,"OR")=0))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DATOS!$A$2:$A$20000,DATOS!$A213,DATOS!$D$2:$D$20000,DATOS!$D213,DATOS!$E$2:$E$20000,DATOS!$E213,DATOS!$I$2:$I$20000,DATOS!$I213,DATOS!$G$2:$G$20000,"EX")=0),0))))</f>
      </c>
      <c r="H213">
        <f>IF(DATOS!$G213&lt;&gt;"EX",0,--(COUNTIFS(DATOS!$A$2:$A$20000,DATOS!$A213,DATOS!$D$2:$D$20000,DATOS!$D213,DATOS!$E$2:$E$20000,DATOS!$E213,DATOS!$I$2:$I$20000,DATOS!$I213,DATOS!$G$2:$G$20000,"OR")=0))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DATOS!$A$2:$A$20000,DATOS!$A214,DATOS!$D$2:$D$20000,DATOS!$D214,DATOS!$E$2:$E$20000,DATOS!$E214,DATOS!$I$2:$I$20000,DATOS!$I214,DATOS!$G$2:$G$20000,"EX")=0),0))))</f>
      </c>
      <c r="H214">
        <f>IF(DATOS!$G214&lt;&gt;"EX",0,--(COUNTIFS(DATOS!$A$2:$A$20000,DATOS!$A214,DATOS!$D$2:$D$20000,DATOS!$D214,DATOS!$E$2:$E$20000,DATOS!$E214,DATOS!$I$2:$I$20000,DATOS!$I214,DATOS!$G$2:$G$20000,"OR")=0))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DATOS!$A$2:$A$20000,DATOS!$A215,DATOS!$D$2:$D$20000,DATOS!$D215,DATOS!$E$2:$E$20000,DATOS!$E215,DATOS!$I$2:$I$20000,DATOS!$I215,DATOS!$G$2:$G$20000,"EX")=0),0))))</f>
      </c>
      <c r="H215">
        <f>IF(DATOS!$G215&lt;&gt;"EX",0,--(COUNTIFS(DATOS!$A$2:$A$20000,DATOS!$A215,DATOS!$D$2:$D$20000,DATOS!$D215,DATOS!$E$2:$E$20000,DATOS!$E215,DATOS!$I$2:$I$20000,DATOS!$I215,DATOS!$G$2:$G$20000,"OR")=0))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DATOS!$A$2:$A$20000,DATOS!$A216,DATOS!$D$2:$D$20000,DATOS!$D216,DATOS!$E$2:$E$20000,DATOS!$E216,DATOS!$I$2:$I$20000,DATOS!$I216,DATOS!$G$2:$G$20000,"EX")=0),0))))</f>
      </c>
      <c r="H216">
        <f>IF(DATOS!$G216&lt;&gt;"EX",0,--(COUNTIFS(DATOS!$A$2:$A$20000,DATOS!$A216,DATOS!$D$2:$D$20000,DATOS!$D216,DATOS!$E$2:$E$20000,DATOS!$E216,DATOS!$I$2:$I$20000,DATOS!$I216,DATOS!$G$2:$G$20000,"OR")=0))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DATOS!$A$2:$A$20000,DATOS!$A217,DATOS!$D$2:$D$20000,DATOS!$D217,DATOS!$E$2:$E$20000,DATOS!$E217,DATOS!$I$2:$I$20000,DATOS!$I217,DATOS!$G$2:$G$20000,"EX")=0),0))))</f>
      </c>
      <c r="H217">
        <f>IF(DATOS!$G217&lt;&gt;"EX",0,--(COUNTIFS(DATOS!$A$2:$A$20000,DATOS!$A217,DATOS!$D$2:$D$20000,DATOS!$D217,DATOS!$E$2:$E$20000,DATOS!$E217,DATOS!$I$2:$I$20000,DATOS!$I217,DATOS!$G$2:$G$20000,"OR")=0))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DATOS!$A$2:$A$20000,DATOS!$A218,DATOS!$D$2:$D$20000,DATOS!$D218,DATOS!$E$2:$E$20000,DATOS!$E218,DATOS!$I$2:$I$20000,DATOS!$I218,DATOS!$G$2:$G$20000,"EX")=0),0))))</f>
      </c>
      <c r="H218">
        <f>IF(DATOS!$G218&lt;&gt;"EX",0,--(COUNTIFS(DATOS!$A$2:$A$20000,DATOS!$A218,DATOS!$D$2:$D$20000,DATOS!$D218,DATOS!$E$2:$E$20000,DATOS!$E218,DATOS!$I$2:$I$20000,DATOS!$I218,DATOS!$G$2:$G$20000,"OR")=0))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DATOS!$A$2:$A$20000,DATOS!$A219,DATOS!$D$2:$D$20000,DATOS!$D219,DATOS!$E$2:$E$20000,DATOS!$E219,DATOS!$I$2:$I$20000,DATOS!$I219,DATOS!$G$2:$G$20000,"EX")=0),0))))</f>
      </c>
      <c r="H219">
        <f>IF(DATOS!$G219&lt;&gt;"EX",0,--(COUNTIFS(DATOS!$A$2:$A$20000,DATOS!$A219,DATOS!$D$2:$D$20000,DATOS!$D219,DATOS!$E$2:$E$20000,DATOS!$E219,DATOS!$I$2:$I$20000,DATOS!$I219,DATOS!$G$2:$G$20000,"OR")=0))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DATOS!$A$2:$A$20000,DATOS!$A220,DATOS!$D$2:$D$20000,DATOS!$D220,DATOS!$E$2:$E$20000,DATOS!$E220,DATOS!$I$2:$I$20000,DATOS!$I220,DATOS!$G$2:$G$20000,"EX")=0),0))))</f>
      </c>
      <c r="H220">
        <f>IF(DATOS!$G220&lt;&gt;"EX",0,--(COUNTIFS(DATOS!$A$2:$A$20000,DATOS!$A220,DATOS!$D$2:$D$20000,DATOS!$D220,DATOS!$E$2:$E$20000,DATOS!$E220,DATOS!$I$2:$I$20000,DATOS!$I220,DATOS!$G$2:$G$20000,"OR")=0))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DATOS!$A$2:$A$20000,DATOS!$A221,DATOS!$D$2:$D$20000,DATOS!$D221,DATOS!$E$2:$E$20000,DATOS!$E221,DATOS!$I$2:$I$20000,DATOS!$I221,DATOS!$G$2:$G$20000,"EX")=0),0))))</f>
      </c>
      <c r="H221">
        <f>IF(DATOS!$G221&lt;&gt;"EX",0,--(COUNTIFS(DATOS!$A$2:$A$20000,DATOS!$A221,DATOS!$D$2:$D$20000,DATOS!$D221,DATOS!$E$2:$E$20000,DATOS!$E221,DATOS!$I$2:$I$20000,DATOS!$I221,DATOS!$G$2:$G$20000,"OR")=0))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DATOS!$A$2:$A$20000,DATOS!$A222,DATOS!$D$2:$D$20000,DATOS!$D222,DATOS!$E$2:$E$20000,DATOS!$E222,DATOS!$I$2:$I$20000,DATOS!$I222,DATOS!$G$2:$G$20000,"EX")=0),0))))</f>
      </c>
      <c r="H222">
        <f>IF(DATOS!$G222&lt;&gt;"EX",0,--(COUNTIFS(DATOS!$A$2:$A$20000,DATOS!$A222,DATOS!$D$2:$D$20000,DATOS!$D222,DATOS!$E$2:$E$20000,DATOS!$E222,DATOS!$I$2:$I$20000,DATOS!$I222,DATOS!$G$2:$G$20000,"OR")=0))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DATOS!$A$2:$A$20000,DATOS!$A223,DATOS!$D$2:$D$20000,DATOS!$D223,DATOS!$E$2:$E$20000,DATOS!$E223,DATOS!$I$2:$I$20000,DATOS!$I223,DATOS!$G$2:$G$20000,"EX")=0),0))))</f>
      </c>
      <c r="H223">
        <f>IF(DATOS!$G223&lt;&gt;"EX",0,--(COUNTIFS(DATOS!$A$2:$A$20000,DATOS!$A223,DATOS!$D$2:$D$20000,DATOS!$D223,DATOS!$E$2:$E$20000,DATOS!$E223,DATOS!$I$2:$I$20000,DATOS!$I223,DATOS!$G$2:$G$20000,"OR")=0))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DATOS!$A$2:$A$20000,DATOS!$A224,DATOS!$D$2:$D$20000,DATOS!$D224,DATOS!$E$2:$E$20000,DATOS!$E224,DATOS!$I$2:$I$20000,DATOS!$I224,DATOS!$G$2:$G$20000,"EX")=0),0))))</f>
      </c>
      <c r="H224">
        <f>IF(DATOS!$G224&lt;&gt;"EX",0,--(COUNTIFS(DATOS!$A$2:$A$20000,DATOS!$A224,DATOS!$D$2:$D$20000,DATOS!$D224,DATOS!$E$2:$E$20000,DATOS!$E224,DATOS!$I$2:$I$20000,DATOS!$I224,DATOS!$G$2:$G$20000,"OR")=0))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DATOS!$A$2:$A$20000,DATOS!$A225,DATOS!$D$2:$D$20000,DATOS!$D225,DATOS!$E$2:$E$20000,DATOS!$E225,DATOS!$I$2:$I$20000,DATOS!$I225,DATOS!$G$2:$G$20000,"EX")=0),0))))</f>
      </c>
      <c r="H225">
        <f>IF(DATOS!$G225&lt;&gt;"EX",0,--(COUNTIFS(DATOS!$A$2:$A$20000,DATOS!$A225,DATOS!$D$2:$D$20000,DATOS!$D225,DATOS!$E$2:$E$20000,DATOS!$E225,DATOS!$I$2:$I$20000,DATOS!$I225,DATOS!$G$2:$G$20000,"OR")=0))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DATOS!$A$2:$A$20000,DATOS!$A226,DATOS!$D$2:$D$20000,DATOS!$D226,DATOS!$E$2:$E$20000,DATOS!$E226,DATOS!$I$2:$I$20000,DATOS!$I226,DATOS!$G$2:$G$20000,"EX")=0),0))))</f>
      </c>
      <c r="H226">
        <f>IF(DATOS!$G226&lt;&gt;"EX",0,--(COUNTIFS(DATOS!$A$2:$A$20000,DATOS!$A226,DATOS!$D$2:$D$20000,DATOS!$D226,DATOS!$E$2:$E$20000,DATOS!$E226,DATOS!$I$2:$I$20000,DATOS!$I226,DATOS!$G$2:$G$20000,"OR")=0))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DATOS!$A$2:$A$20000,DATOS!$A227,DATOS!$D$2:$D$20000,DATOS!$D227,DATOS!$E$2:$E$20000,DATOS!$E227,DATOS!$I$2:$I$20000,DATOS!$I227,DATOS!$G$2:$G$20000,"EX")=0),0))))</f>
      </c>
      <c r="H227">
        <f>IF(DATOS!$G227&lt;&gt;"EX",0,--(COUNTIFS(DATOS!$A$2:$A$20000,DATOS!$A227,DATOS!$D$2:$D$20000,DATOS!$D227,DATOS!$E$2:$E$20000,DATOS!$E227,DATOS!$I$2:$I$20000,DATOS!$I227,DATOS!$G$2:$G$20000,"OR")=0))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DATOS!$A$2:$A$20000,DATOS!$A228,DATOS!$D$2:$D$20000,DATOS!$D228,DATOS!$E$2:$E$20000,DATOS!$E228,DATOS!$I$2:$I$20000,DATOS!$I228,DATOS!$G$2:$G$20000,"EX")=0),0))))</f>
      </c>
      <c r="H228">
        <f>IF(DATOS!$G228&lt;&gt;"EX",0,--(COUNTIFS(DATOS!$A$2:$A$20000,DATOS!$A228,DATOS!$D$2:$D$20000,DATOS!$D228,DATOS!$E$2:$E$20000,DATOS!$E228,DATOS!$I$2:$I$20000,DATOS!$I228,DATOS!$G$2:$G$20000,"OR")=0))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DATOS!$A$2:$A$20000,DATOS!$A229,DATOS!$D$2:$D$20000,DATOS!$D229,DATOS!$E$2:$E$20000,DATOS!$E229,DATOS!$I$2:$I$20000,DATOS!$I229,DATOS!$G$2:$G$20000,"EX")=0),0))))</f>
      </c>
      <c r="H229">
        <f>IF(DATOS!$G229&lt;&gt;"EX",0,--(COUNTIFS(DATOS!$A$2:$A$20000,DATOS!$A229,DATOS!$D$2:$D$20000,DATOS!$D229,DATOS!$E$2:$E$20000,DATOS!$E229,DATOS!$I$2:$I$20000,DATOS!$I229,DATOS!$G$2:$G$20000,"OR")=0))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DATOS!$A$2:$A$20000,DATOS!$A230,DATOS!$D$2:$D$20000,DATOS!$D230,DATOS!$E$2:$E$20000,DATOS!$E230,DATOS!$I$2:$I$20000,DATOS!$I230,DATOS!$G$2:$G$20000,"EX")=0),0))))</f>
      </c>
      <c r="H230">
        <f>IF(DATOS!$G230&lt;&gt;"EX",0,--(COUNTIFS(DATOS!$A$2:$A$20000,DATOS!$A230,DATOS!$D$2:$D$20000,DATOS!$D230,DATOS!$E$2:$E$20000,DATOS!$E230,DATOS!$I$2:$I$20000,DATOS!$I230,DATOS!$G$2:$G$20000,"OR")=0))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DATOS!$A$2:$A$20000,DATOS!$A231,DATOS!$D$2:$D$20000,DATOS!$D231,DATOS!$E$2:$E$20000,DATOS!$E231,DATOS!$I$2:$I$20000,DATOS!$I231,DATOS!$G$2:$G$20000,"EX")=0),0))))</f>
      </c>
      <c r="H231">
        <f>IF(DATOS!$G231&lt;&gt;"EX",0,--(COUNTIFS(DATOS!$A$2:$A$20000,DATOS!$A231,DATOS!$D$2:$D$20000,DATOS!$D231,DATOS!$E$2:$E$20000,DATOS!$E231,DATOS!$I$2:$I$20000,DATOS!$I231,DATOS!$G$2:$G$20000,"OR")=0))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DATOS!$A$2:$A$20000,DATOS!$A232,DATOS!$D$2:$D$20000,DATOS!$D232,DATOS!$E$2:$E$20000,DATOS!$E232,DATOS!$I$2:$I$20000,DATOS!$I232,DATOS!$G$2:$G$20000,"EX")=0),0))))</f>
      </c>
      <c r="H232">
        <f>IF(DATOS!$G232&lt;&gt;"EX",0,--(COUNTIFS(DATOS!$A$2:$A$20000,DATOS!$A232,DATOS!$D$2:$D$20000,DATOS!$D232,DATOS!$E$2:$E$20000,DATOS!$E232,DATOS!$I$2:$I$20000,DATOS!$I232,DATOS!$G$2:$G$20000,"OR")=0))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DATOS!$A$2:$A$20000,DATOS!$A233,DATOS!$D$2:$D$20000,DATOS!$D233,DATOS!$E$2:$E$20000,DATOS!$E233,DATOS!$I$2:$I$20000,DATOS!$I233,DATOS!$G$2:$G$20000,"EX")=0),0))))</f>
      </c>
      <c r="H233">
        <f>IF(DATOS!$G233&lt;&gt;"EX",0,--(COUNTIFS(DATOS!$A$2:$A$20000,DATOS!$A233,DATOS!$D$2:$D$20000,DATOS!$D233,DATOS!$E$2:$E$20000,DATOS!$E233,DATOS!$I$2:$I$20000,DATOS!$I233,DATOS!$G$2:$G$20000,"OR")=0))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DATOS!$A$2:$A$20000,DATOS!$A234,DATOS!$D$2:$D$20000,DATOS!$D234,DATOS!$E$2:$E$20000,DATOS!$E234,DATOS!$I$2:$I$20000,DATOS!$I234,DATOS!$G$2:$G$20000,"EX")=0),0))))</f>
      </c>
      <c r="H234">
        <f>IF(DATOS!$G234&lt;&gt;"EX",0,--(COUNTIFS(DATOS!$A$2:$A$20000,DATOS!$A234,DATOS!$D$2:$D$20000,DATOS!$D234,DATOS!$E$2:$E$20000,DATOS!$E234,DATOS!$I$2:$I$20000,DATOS!$I234,DATOS!$G$2:$G$20000,"OR")=0))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DATOS!$A$2:$A$20000,DATOS!$A235,DATOS!$D$2:$D$20000,DATOS!$D235,DATOS!$E$2:$E$20000,DATOS!$E235,DATOS!$I$2:$I$20000,DATOS!$I235,DATOS!$G$2:$G$20000,"EX")=0),0))))</f>
      </c>
      <c r="H235">
        <f>IF(DATOS!$G235&lt;&gt;"EX",0,--(COUNTIFS(DATOS!$A$2:$A$20000,DATOS!$A235,DATOS!$D$2:$D$20000,DATOS!$D235,DATOS!$E$2:$E$20000,DATOS!$E235,DATOS!$I$2:$I$20000,DATOS!$I235,DATOS!$G$2:$G$20000,"OR")=0))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DATOS!$A$2:$A$20000,DATOS!$A236,DATOS!$D$2:$D$20000,DATOS!$D236,DATOS!$E$2:$E$20000,DATOS!$E236,DATOS!$I$2:$I$20000,DATOS!$I236,DATOS!$G$2:$G$20000,"EX")=0),0))))</f>
      </c>
      <c r="H236">
        <f>IF(DATOS!$G236&lt;&gt;"EX",0,--(COUNTIFS(DATOS!$A$2:$A$20000,DATOS!$A236,DATOS!$D$2:$D$20000,DATOS!$D236,DATOS!$E$2:$E$20000,DATOS!$E236,DATOS!$I$2:$I$20000,DATOS!$I236,DATOS!$G$2:$G$20000,"OR")=0))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DATOS!$A$2:$A$20000,DATOS!$A237,DATOS!$D$2:$D$20000,DATOS!$D237,DATOS!$E$2:$E$20000,DATOS!$E237,DATOS!$I$2:$I$20000,DATOS!$I237,DATOS!$G$2:$G$20000,"EX")=0),0))))</f>
      </c>
      <c r="H237">
        <f>IF(DATOS!$G237&lt;&gt;"EX",0,--(COUNTIFS(DATOS!$A$2:$A$20000,DATOS!$A237,DATOS!$D$2:$D$20000,DATOS!$D237,DATOS!$E$2:$E$20000,DATOS!$E237,DATOS!$I$2:$I$20000,DATOS!$I237,DATOS!$G$2:$G$20000,"OR")=0))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DATOS!$A$2:$A$20000,DATOS!$A238,DATOS!$D$2:$D$20000,DATOS!$D238,DATOS!$E$2:$E$20000,DATOS!$E238,DATOS!$I$2:$I$20000,DATOS!$I238,DATOS!$G$2:$G$20000,"EX")=0),0))))</f>
      </c>
      <c r="H238">
        <f>IF(DATOS!$G238&lt;&gt;"EX",0,--(COUNTIFS(DATOS!$A$2:$A$20000,DATOS!$A238,DATOS!$D$2:$D$20000,DATOS!$D238,DATOS!$E$2:$E$20000,DATOS!$E238,DATOS!$I$2:$I$20000,DATOS!$I238,DATOS!$G$2:$G$20000,"OR")=0))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DATOS!$A$2:$A$20000,DATOS!$A239,DATOS!$D$2:$D$20000,DATOS!$D239,DATOS!$E$2:$E$20000,DATOS!$E239,DATOS!$I$2:$I$20000,DATOS!$I239,DATOS!$G$2:$G$20000,"EX")=0),0))))</f>
      </c>
      <c r="H239">
        <f>IF(DATOS!$G239&lt;&gt;"EX",0,--(COUNTIFS(DATOS!$A$2:$A$20000,DATOS!$A239,DATOS!$D$2:$D$20000,DATOS!$D239,DATOS!$E$2:$E$20000,DATOS!$E239,DATOS!$I$2:$I$20000,DATOS!$I239,DATOS!$G$2:$G$20000,"OR")=0))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DATOS!$A$2:$A$20000,DATOS!$A240,DATOS!$D$2:$D$20000,DATOS!$D240,DATOS!$E$2:$E$20000,DATOS!$E240,DATOS!$I$2:$I$20000,DATOS!$I240,DATOS!$G$2:$G$20000,"EX")=0),0))))</f>
      </c>
      <c r="H240">
        <f>IF(DATOS!$G240&lt;&gt;"EX",0,--(COUNTIFS(DATOS!$A$2:$A$20000,DATOS!$A240,DATOS!$D$2:$D$20000,DATOS!$D240,DATOS!$E$2:$E$20000,DATOS!$E240,DATOS!$I$2:$I$20000,DATOS!$I240,DATOS!$G$2:$G$20000,"OR")=0))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DATOS!$A$2:$A$20000,DATOS!$A241,DATOS!$D$2:$D$20000,DATOS!$D241,DATOS!$E$2:$E$20000,DATOS!$E241,DATOS!$I$2:$I$20000,DATOS!$I241,DATOS!$G$2:$G$20000,"EX")=0),0))))</f>
      </c>
      <c r="H241">
        <f>IF(DATOS!$G241&lt;&gt;"EX",0,--(COUNTIFS(DATOS!$A$2:$A$20000,DATOS!$A241,DATOS!$D$2:$D$20000,DATOS!$D241,DATOS!$E$2:$E$20000,DATOS!$E241,DATOS!$I$2:$I$20000,DATOS!$I241,DATOS!$G$2:$G$20000,"OR")=0))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DATOS!$A$2:$A$20000,DATOS!$A242,DATOS!$D$2:$D$20000,DATOS!$D242,DATOS!$E$2:$E$20000,DATOS!$E242,DATOS!$I$2:$I$20000,DATOS!$I242,DATOS!$G$2:$G$20000,"EX")=0),0))))</f>
      </c>
      <c r="H242">
        <f>IF(DATOS!$G242&lt;&gt;"EX",0,--(COUNTIFS(DATOS!$A$2:$A$20000,DATOS!$A242,DATOS!$D$2:$D$20000,DATOS!$D242,DATOS!$E$2:$E$20000,DATOS!$E242,DATOS!$I$2:$I$20000,DATOS!$I242,DATOS!$G$2:$G$20000,"OR")=0))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DATOS!$A$2:$A$20000,DATOS!$A243,DATOS!$D$2:$D$20000,DATOS!$D243,DATOS!$E$2:$E$20000,DATOS!$E243,DATOS!$I$2:$I$20000,DATOS!$I243,DATOS!$G$2:$G$20000,"EX")=0),0))))</f>
      </c>
      <c r="H243">
        <f>IF(DATOS!$G243&lt;&gt;"EX",0,--(COUNTIFS(DATOS!$A$2:$A$20000,DATOS!$A243,DATOS!$D$2:$D$20000,DATOS!$D243,DATOS!$E$2:$E$20000,DATOS!$E243,DATOS!$I$2:$I$20000,DATOS!$I243,DATOS!$G$2:$G$20000,"OR")=0))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DATOS!$A$2:$A$20000,DATOS!$A244,DATOS!$D$2:$D$20000,DATOS!$D244,DATOS!$E$2:$E$20000,DATOS!$E244,DATOS!$I$2:$I$20000,DATOS!$I244,DATOS!$G$2:$G$20000,"EX")=0),0))))</f>
      </c>
      <c r="H244">
        <f>IF(DATOS!$G244&lt;&gt;"EX",0,--(COUNTIFS(DATOS!$A$2:$A$20000,DATOS!$A244,DATOS!$D$2:$D$20000,DATOS!$D244,DATOS!$E$2:$E$20000,DATOS!$E244,DATOS!$I$2:$I$20000,DATOS!$I244,DATOS!$G$2:$G$20000,"OR")=0))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DATOS!$A$2:$A$20000,DATOS!$A245,DATOS!$D$2:$D$20000,DATOS!$D245,DATOS!$E$2:$E$20000,DATOS!$E245,DATOS!$I$2:$I$20000,DATOS!$I245,DATOS!$G$2:$G$20000,"EX")=0),0))))</f>
      </c>
      <c r="H245">
        <f>IF(DATOS!$G245&lt;&gt;"EX",0,--(COUNTIFS(DATOS!$A$2:$A$20000,DATOS!$A245,DATOS!$D$2:$D$20000,DATOS!$D245,DATOS!$E$2:$E$20000,DATOS!$E245,DATOS!$I$2:$I$20000,DATOS!$I245,DATOS!$G$2:$G$20000,"OR")=0))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DATOS!$A$2:$A$20000,DATOS!$A246,DATOS!$D$2:$D$20000,DATOS!$D246,DATOS!$E$2:$E$20000,DATOS!$E246,DATOS!$I$2:$I$20000,DATOS!$I246,DATOS!$G$2:$G$20000,"EX")=0),0))))</f>
      </c>
      <c r="H246">
        <f>IF(DATOS!$G246&lt;&gt;"EX",0,--(COUNTIFS(DATOS!$A$2:$A$20000,DATOS!$A246,DATOS!$D$2:$D$20000,DATOS!$D246,DATOS!$E$2:$E$20000,DATOS!$E246,DATOS!$I$2:$I$20000,DATOS!$I246,DATOS!$G$2:$G$20000,"OR")=0))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DATOS!$A$2:$A$20000,DATOS!$A247,DATOS!$D$2:$D$20000,DATOS!$D247,DATOS!$E$2:$E$20000,DATOS!$E247,DATOS!$I$2:$I$20000,DATOS!$I247,DATOS!$G$2:$G$20000,"EX")=0),0))))</f>
      </c>
      <c r="H247">
        <f>IF(DATOS!$G247&lt;&gt;"EX",0,--(COUNTIFS(DATOS!$A$2:$A$20000,DATOS!$A247,DATOS!$D$2:$D$20000,DATOS!$D247,DATOS!$E$2:$E$20000,DATOS!$E247,DATOS!$I$2:$I$20000,DATOS!$I247,DATOS!$G$2:$G$20000,"OR")=0))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DATOS!$A$2:$A$20000,DATOS!$A248,DATOS!$D$2:$D$20000,DATOS!$D248,DATOS!$E$2:$E$20000,DATOS!$E248,DATOS!$I$2:$I$20000,DATOS!$I248,DATOS!$G$2:$G$20000,"EX")=0),0))))</f>
      </c>
      <c r="H248">
        <f>IF(DATOS!$G248&lt;&gt;"EX",0,--(COUNTIFS(DATOS!$A$2:$A$20000,DATOS!$A248,DATOS!$D$2:$D$20000,DATOS!$D248,DATOS!$E$2:$E$20000,DATOS!$E248,DATOS!$I$2:$I$20000,DATOS!$I248,DATOS!$G$2:$G$20000,"OR")=0))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DATOS!$A$2:$A$20000,DATOS!$A249,DATOS!$D$2:$D$20000,DATOS!$D249,DATOS!$E$2:$E$20000,DATOS!$E249,DATOS!$I$2:$I$20000,DATOS!$I249,DATOS!$G$2:$G$20000,"EX")=0),0))))</f>
      </c>
      <c r="H249">
        <f>IF(DATOS!$G249&lt;&gt;"EX",0,--(COUNTIFS(DATOS!$A$2:$A$20000,DATOS!$A249,DATOS!$D$2:$D$20000,DATOS!$D249,DATOS!$E$2:$E$20000,DATOS!$E249,DATOS!$I$2:$I$20000,DATOS!$I249,DATOS!$G$2:$G$20000,"OR")=0))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DATOS!$A$2:$A$20000,DATOS!$A250,DATOS!$D$2:$D$20000,DATOS!$D250,DATOS!$E$2:$E$20000,DATOS!$E250,DATOS!$I$2:$I$20000,DATOS!$I250,DATOS!$G$2:$G$20000,"EX")=0),0))))</f>
      </c>
      <c r="H250">
        <f>IF(DATOS!$G250&lt;&gt;"EX",0,--(COUNTIFS(DATOS!$A$2:$A$20000,DATOS!$A250,DATOS!$D$2:$D$20000,DATOS!$D250,DATOS!$E$2:$E$20000,DATOS!$E250,DATOS!$I$2:$I$20000,DATOS!$I250,DATOS!$G$2:$G$20000,"OR")=0))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DATOS!$A$2:$A$20000,DATOS!$A251,DATOS!$D$2:$D$20000,DATOS!$D251,DATOS!$E$2:$E$20000,DATOS!$E251,DATOS!$I$2:$I$20000,DATOS!$I251,DATOS!$G$2:$G$20000,"EX")=0),0))))</f>
      </c>
      <c r="H251">
        <f>IF(DATOS!$G251&lt;&gt;"EX",0,--(COUNTIFS(DATOS!$A$2:$A$20000,DATOS!$A251,DATOS!$D$2:$D$20000,DATOS!$D251,DATOS!$E$2:$E$20000,DATOS!$E251,DATOS!$I$2:$I$20000,DATOS!$I251,DATOS!$G$2:$G$20000,"OR")=0))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DATOS!$A$2:$A$20000,DATOS!$A252,DATOS!$D$2:$D$20000,DATOS!$D252,DATOS!$E$2:$E$20000,DATOS!$E252,DATOS!$I$2:$I$20000,DATOS!$I252,DATOS!$G$2:$G$20000,"EX")=0),0))))</f>
      </c>
      <c r="H252">
        <f>IF(DATOS!$G252&lt;&gt;"EX",0,--(COUNTIFS(DATOS!$A$2:$A$20000,DATOS!$A252,DATOS!$D$2:$D$20000,DATOS!$D252,DATOS!$E$2:$E$20000,DATOS!$E252,DATOS!$I$2:$I$20000,DATOS!$I252,DATOS!$G$2:$G$20000,"OR")=0))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DATOS!$A$2:$A$20000,DATOS!$A253,DATOS!$D$2:$D$20000,DATOS!$D253,DATOS!$E$2:$E$20000,DATOS!$E253,DATOS!$I$2:$I$20000,DATOS!$I253,DATOS!$G$2:$G$20000,"EX")=0),0))))</f>
      </c>
      <c r="H253">
        <f>IF(DATOS!$G253&lt;&gt;"EX",0,--(COUNTIFS(DATOS!$A$2:$A$20000,DATOS!$A253,DATOS!$D$2:$D$20000,DATOS!$D253,DATOS!$E$2:$E$20000,DATOS!$E253,DATOS!$I$2:$I$20000,DATOS!$I253,DATOS!$G$2:$G$20000,"OR")=0))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DATOS!$A$2:$A$20000,DATOS!$A254,DATOS!$D$2:$D$20000,DATOS!$D254,DATOS!$E$2:$E$20000,DATOS!$E254,DATOS!$I$2:$I$20000,DATOS!$I254,DATOS!$G$2:$G$20000,"EX")=0),0))))</f>
      </c>
      <c r="H254">
        <f>IF(DATOS!$G254&lt;&gt;"EX",0,--(COUNTIFS(DATOS!$A$2:$A$20000,DATOS!$A254,DATOS!$D$2:$D$20000,DATOS!$D254,DATOS!$E$2:$E$20000,DATOS!$E254,DATOS!$I$2:$I$20000,DATOS!$I254,DATOS!$G$2:$G$20000,"OR")=0))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DATOS!$A$2:$A$20000,DATOS!$A255,DATOS!$D$2:$D$20000,DATOS!$D255,DATOS!$E$2:$E$20000,DATOS!$E255,DATOS!$I$2:$I$20000,DATOS!$I255,DATOS!$G$2:$G$20000,"EX")=0),0))))</f>
      </c>
      <c r="H255">
        <f>IF(DATOS!$G255&lt;&gt;"EX",0,--(COUNTIFS(DATOS!$A$2:$A$20000,DATOS!$A255,DATOS!$D$2:$D$20000,DATOS!$D255,DATOS!$E$2:$E$20000,DATOS!$E255,DATOS!$I$2:$I$20000,DATOS!$I255,DATOS!$G$2:$G$20000,"OR")=0))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DATOS!$A$2:$A$20000,DATOS!$A256,DATOS!$D$2:$D$20000,DATOS!$D256,DATOS!$E$2:$E$20000,DATOS!$E256,DATOS!$I$2:$I$20000,DATOS!$I256,DATOS!$G$2:$G$20000,"EX")=0),0))))</f>
      </c>
      <c r="H256">
        <f>IF(DATOS!$G256&lt;&gt;"EX",0,--(COUNTIFS(DATOS!$A$2:$A$20000,DATOS!$A256,DATOS!$D$2:$D$20000,DATOS!$D256,DATOS!$E$2:$E$20000,DATOS!$E256,DATOS!$I$2:$I$20000,DATOS!$I256,DATOS!$G$2:$G$20000,"OR")=0))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DATOS!$A$2:$A$20000,DATOS!$A257,DATOS!$D$2:$D$20000,DATOS!$D257,DATOS!$E$2:$E$20000,DATOS!$E257,DATOS!$I$2:$I$20000,DATOS!$I257,DATOS!$G$2:$G$20000,"EX")=0),0))))</f>
      </c>
      <c r="H257">
        <f>IF(DATOS!$G257&lt;&gt;"EX",0,--(COUNTIFS(DATOS!$A$2:$A$20000,DATOS!$A257,DATOS!$D$2:$D$20000,DATOS!$D257,DATOS!$E$2:$E$20000,DATOS!$E257,DATOS!$I$2:$I$20000,DATOS!$I257,DATOS!$G$2:$G$20000,"OR")=0))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DATOS!$A$2:$A$20000,DATOS!$A258,DATOS!$D$2:$D$20000,DATOS!$D258,DATOS!$E$2:$E$20000,DATOS!$E258,DATOS!$I$2:$I$20000,DATOS!$I258,DATOS!$G$2:$G$20000,"EX")=0),0))))</f>
      </c>
      <c r="H258">
        <f>IF(DATOS!$G258&lt;&gt;"EX",0,--(COUNTIFS(DATOS!$A$2:$A$20000,DATOS!$A258,DATOS!$D$2:$D$20000,DATOS!$D258,DATOS!$E$2:$E$20000,DATOS!$E258,DATOS!$I$2:$I$20000,DATOS!$I258,DATOS!$G$2:$G$20000,"OR")=0))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DATOS!$A$2:$A$20000,DATOS!$A259,DATOS!$D$2:$D$20000,DATOS!$D259,DATOS!$E$2:$E$20000,DATOS!$E259,DATOS!$I$2:$I$20000,DATOS!$I259,DATOS!$G$2:$G$20000,"EX")=0),0))))</f>
      </c>
      <c r="H259">
        <f>IF(DATOS!$G259&lt;&gt;"EX",0,--(COUNTIFS(DATOS!$A$2:$A$20000,DATOS!$A259,DATOS!$D$2:$D$20000,DATOS!$D259,DATOS!$E$2:$E$20000,DATOS!$E259,DATOS!$I$2:$I$20000,DATOS!$I259,DATOS!$G$2:$G$20000,"OR")=0))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DATOS!$A$2:$A$20000,DATOS!$A260,DATOS!$D$2:$D$20000,DATOS!$D260,DATOS!$E$2:$E$20000,DATOS!$E260,DATOS!$I$2:$I$20000,DATOS!$I260,DATOS!$G$2:$G$20000,"EX")=0),0))))</f>
      </c>
      <c r="H260">
        <f>IF(DATOS!$G260&lt;&gt;"EX",0,--(COUNTIFS(DATOS!$A$2:$A$20000,DATOS!$A260,DATOS!$D$2:$D$20000,DATOS!$D260,DATOS!$E$2:$E$20000,DATOS!$E260,DATOS!$I$2:$I$20000,DATOS!$I260,DATOS!$G$2:$G$20000,"OR")=0))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DATOS!$A$2:$A$20000,DATOS!$A261,DATOS!$D$2:$D$20000,DATOS!$D261,DATOS!$E$2:$E$20000,DATOS!$E261,DATOS!$I$2:$I$20000,DATOS!$I261,DATOS!$G$2:$G$20000,"EX")=0),0))))</f>
      </c>
      <c r="H261">
        <f>IF(DATOS!$G261&lt;&gt;"EX",0,--(COUNTIFS(DATOS!$A$2:$A$20000,DATOS!$A261,DATOS!$D$2:$D$20000,DATOS!$D261,DATOS!$E$2:$E$20000,DATOS!$E261,DATOS!$I$2:$I$20000,DATOS!$I261,DATOS!$G$2:$G$20000,"OR")=0))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DATOS!$A$2:$A$20000,DATOS!$A262,DATOS!$D$2:$D$20000,DATOS!$D262,DATOS!$E$2:$E$20000,DATOS!$E262,DATOS!$I$2:$I$20000,DATOS!$I262,DATOS!$G$2:$G$20000,"EX")=0),0))))</f>
      </c>
      <c r="H262">
        <f>IF(DATOS!$G262&lt;&gt;"EX",0,--(COUNTIFS(DATOS!$A$2:$A$20000,DATOS!$A262,DATOS!$D$2:$D$20000,DATOS!$D262,DATOS!$E$2:$E$20000,DATOS!$E262,DATOS!$I$2:$I$20000,DATOS!$I262,DATOS!$G$2:$G$20000,"OR")=0))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DATOS!$A$2:$A$20000,DATOS!$A263,DATOS!$D$2:$D$20000,DATOS!$D263,DATOS!$E$2:$E$20000,DATOS!$E263,DATOS!$I$2:$I$20000,DATOS!$I263,DATOS!$G$2:$G$20000,"EX")=0),0))))</f>
      </c>
      <c r="H263">
        <f>IF(DATOS!$G263&lt;&gt;"EX",0,--(COUNTIFS(DATOS!$A$2:$A$20000,DATOS!$A263,DATOS!$D$2:$D$20000,DATOS!$D263,DATOS!$E$2:$E$20000,DATOS!$E263,DATOS!$I$2:$I$20000,DATOS!$I263,DATOS!$G$2:$G$20000,"OR")=0))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DATOS!$A$2:$A$20000,DATOS!$A264,DATOS!$D$2:$D$20000,DATOS!$D264,DATOS!$E$2:$E$20000,DATOS!$E264,DATOS!$I$2:$I$20000,DATOS!$I264,DATOS!$G$2:$G$20000,"EX")=0),0))))</f>
      </c>
      <c r="H264">
        <f>IF(DATOS!$G264&lt;&gt;"EX",0,--(COUNTIFS(DATOS!$A$2:$A$20000,DATOS!$A264,DATOS!$D$2:$D$20000,DATOS!$D264,DATOS!$E$2:$E$20000,DATOS!$E264,DATOS!$I$2:$I$20000,DATOS!$I264,DATOS!$G$2:$G$20000,"OR")=0))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DATOS!$A$2:$A$20000,DATOS!$A265,DATOS!$D$2:$D$20000,DATOS!$D265,DATOS!$E$2:$E$20000,DATOS!$E265,DATOS!$I$2:$I$20000,DATOS!$I265,DATOS!$G$2:$G$20000,"EX")=0),0))))</f>
      </c>
      <c r="H265">
        <f>IF(DATOS!$G265&lt;&gt;"EX",0,--(COUNTIFS(DATOS!$A$2:$A$20000,DATOS!$A265,DATOS!$D$2:$D$20000,DATOS!$D265,DATOS!$E$2:$E$20000,DATOS!$E265,DATOS!$I$2:$I$20000,DATOS!$I265,DATOS!$G$2:$G$20000,"OR")=0))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DATOS!$A$2:$A$20000,DATOS!$A266,DATOS!$D$2:$D$20000,DATOS!$D266,DATOS!$E$2:$E$20000,DATOS!$E266,DATOS!$I$2:$I$20000,DATOS!$I266,DATOS!$G$2:$G$20000,"EX")=0),0))))</f>
      </c>
      <c r="H266">
        <f>IF(DATOS!$G266&lt;&gt;"EX",0,--(COUNTIFS(DATOS!$A$2:$A$20000,DATOS!$A266,DATOS!$D$2:$D$20000,DATOS!$D266,DATOS!$E$2:$E$20000,DATOS!$E266,DATOS!$I$2:$I$20000,DATOS!$I266,DATOS!$G$2:$G$20000,"OR")=0))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DATOS!$A$2:$A$20000,DATOS!$A267,DATOS!$D$2:$D$20000,DATOS!$D267,DATOS!$E$2:$E$20000,DATOS!$E267,DATOS!$I$2:$I$20000,DATOS!$I267,DATOS!$G$2:$G$20000,"EX")=0),0))))</f>
      </c>
      <c r="H267">
        <f>IF(DATOS!$G267&lt;&gt;"EX",0,--(COUNTIFS(DATOS!$A$2:$A$20000,DATOS!$A267,DATOS!$D$2:$D$20000,DATOS!$D267,DATOS!$E$2:$E$20000,DATOS!$E267,DATOS!$I$2:$I$20000,DATOS!$I267,DATOS!$G$2:$G$20000,"OR")=0))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DATOS!$A$2:$A$20000,DATOS!$A268,DATOS!$D$2:$D$20000,DATOS!$D268,DATOS!$E$2:$E$20000,DATOS!$E268,DATOS!$I$2:$I$20000,DATOS!$I268,DATOS!$G$2:$G$20000,"EX")=0),0))))</f>
      </c>
      <c r="H268">
        <f>IF(DATOS!$G268&lt;&gt;"EX",0,--(COUNTIFS(DATOS!$A$2:$A$20000,DATOS!$A268,DATOS!$D$2:$D$20000,DATOS!$D268,DATOS!$E$2:$E$20000,DATOS!$E268,DATOS!$I$2:$I$20000,DATOS!$I268,DATOS!$G$2:$G$20000,"OR")=0))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DATOS!$A$2:$A$20000,DATOS!$A269,DATOS!$D$2:$D$20000,DATOS!$D269,DATOS!$E$2:$E$20000,DATOS!$E269,DATOS!$I$2:$I$20000,DATOS!$I269,DATOS!$G$2:$G$20000,"EX")=0),0))))</f>
      </c>
      <c r="H269">
        <f>IF(DATOS!$G269&lt;&gt;"EX",0,--(COUNTIFS(DATOS!$A$2:$A$20000,DATOS!$A269,DATOS!$D$2:$D$20000,DATOS!$D269,DATOS!$E$2:$E$20000,DATOS!$E269,DATOS!$I$2:$I$20000,DATOS!$I269,DATOS!$G$2:$G$20000,"OR")=0))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DATOS!$A$2:$A$20000,DATOS!$A270,DATOS!$D$2:$D$20000,DATOS!$D270,DATOS!$E$2:$E$20000,DATOS!$E270,DATOS!$I$2:$I$20000,DATOS!$I270,DATOS!$G$2:$G$20000,"EX")=0),0))))</f>
      </c>
      <c r="H270">
        <f>IF(DATOS!$G270&lt;&gt;"EX",0,--(COUNTIFS(DATOS!$A$2:$A$20000,DATOS!$A270,DATOS!$D$2:$D$20000,DATOS!$D270,DATOS!$E$2:$E$20000,DATOS!$E270,DATOS!$I$2:$I$20000,DATOS!$I270,DATOS!$G$2:$G$20000,"OR")=0))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DATOS!$A$2:$A$20000,DATOS!$A271,DATOS!$D$2:$D$20000,DATOS!$D271,DATOS!$E$2:$E$20000,DATOS!$E271,DATOS!$I$2:$I$20000,DATOS!$I271,DATOS!$G$2:$G$20000,"EX")=0),0))))</f>
      </c>
      <c r="H271">
        <f>IF(DATOS!$G271&lt;&gt;"EX",0,--(COUNTIFS(DATOS!$A$2:$A$20000,DATOS!$A271,DATOS!$D$2:$D$20000,DATOS!$D271,DATOS!$E$2:$E$20000,DATOS!$E271,DATOS!$I$2:$I$20000,DATOS!$I271,DATOS!$G$2:$G$20000,"OR")=0))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DATOS!$A$2:$A$20000,DATOS!$A272,DATOS!$D$2:$D$20000,DATOS!$D272,DATOS!$E$2:$E$20000,DATOS!$E272,DATOS!$I$2:$I$20000,DATOS!$I272,DATOS!$G$2:$G$20000,"EX")=0),0))))</f>
      </c>
      <c r="H272">
        <f>IF(DATOS!$G272&lt;&gt;"EX",0,--(COUNTIFS(DATOS!$A$2:$A$20000,DATOS!$A272,DATOS!$D$2:$D$20000,DATOS!$D272,DATOS!$E$2:$E$20000,DATOS!$E272,DATOS!$I$2:$I$20000,DATOS!$I272,DATOS!$G$2:$G$20000,"OR")=0))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DATOS!$A$2:$A$20000,DATOS!$A273,DATOS!$D$2:$D$20000,DATOS!$D273,DATOS!$E$2:$E$20000,DATOS!$E273,DATOS!$I$2:$I$20000,DATOS!$I273,DATOS!$G$2:$G$20000,"EX")=0),0))))</f>
      </c>
      <c r="H273">
        <f>IF(DATOS!$G273&lt;&gt;"EX",0,--(COUNTIFS(DATOS!$A$2:$A$20000,DATOS!$A273,DATOS!$D$2:$D$20000,DATOS!$D273,DATOS!$E$2:$E$20000,DATOS!$E273,DATOS!$I$2:$I$20000,DATOS!$I273,DATOS!$G$2:$G$20000,"OR")=0))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DATOS!$A$2:$A$20000,DATOS!$A274,DATOS!$D$2:$D$20000,DATOS!$D274,DATOS!$E$2:$E$20000,DATOS!$E274,DATOS!$I$2:$I$20000,DATOS!$I274,DATOS!$G$2:$G$20000,"EX")=0),0))))</f>
      </c>
      <c r="H274">
        <f>IF(DATOS!$G274&lt;&gt;"EX",0,--(COUNTIFS(DATOS!$A$2:$A$20000,DATOS!$A274,DATOS!$D$2:$D$20000,DATOS!$D274,DATOS!$E$2:$E$20000,DATOS!$E274,DATOS!$I$2:$I$20000,DATOS!$I274,DATOS!$G$2:$G$20000,"OR")=0))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DATOS!$A$2:$A$20000,DATOS!$A275,DATOS!$D$2:$D$20000,DATOS!$D275,DATOS!$E$2:$E$20000,DATOS!$E275,DATOS!$I$2:$I$20000,DATOS!$I275,DATOS!$G$2:$G$20000,"EX")=0),0))))</f>
      </c>
      <c r="H275">
        <f>IF(DATOS!$G275&lt;&gt;"EX",0,--(COUNTIFS(DATOS!$A$2:$A$20000,DATOS!$A275,DATOS!$D$2:$D$20000,DATOS!$D275,DATOS!$E$2:$E$20000,DATOS!$E275,DATOS!$I$2:$I$20000,DATOS!$I275,DATOS!$G$2:$G$20000,"OR")=0))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DATOS!$A$2:$A$20000,DATOS!$A276,DATOS!$D$2:$D$20000,DATOS!$D276,DATOS!$E$2:$E$20000,DATOS!$E276,DATOS!$I$2:$I$20000,DATOS!$I276,DATOS!$G$2:$G$20000,"EX")=0),0))))</f>
      </c>
      <c r="H276">
        <f>IF(DATOS!$G276&lt;&gt;"EX",0,--(COUNTIFS(DATOS!$A$2:$A$20000,DATOS!$A276,DATOS!$D$2:$D$20000,DATOS!$D276,DATOS!$E$2:$E$20000,DATOS!$E276,DATOS!$I$2:$I$20000,DATOS!$I276,DATOS!$G$2:$G$20000,"OR")=0))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DATOS!$A$2:$A$20000,DATOS!$A277,DATOS!$D$2:$D$20000,DATOS!$D277,DATOS!$E$2:$E$20000,DATOS!$E277,DATOS!$I$2:$I$20000,DATOS!$I277,DATOS!$G$2:$G$20000,"EX")=0),0))))</f>
      </c>
      <c r="H277">
        <f>IF(DATOS!$G277&lt;&gt;"EX",0,--(COUNTIFS(DATOS!$A$2:$A$20000,DATOS!$A277,DATOS!$D$2:$D$20000,DATOS!$D277,DATOS!$E$2:$E$20000,DATOS!$E277,DATOS!$I$2:$I$20000,DATOS!$I277,DATOS!$G$2:$G$20000,"OR")=0))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DATOS!$A$2:$A$20000,DATOS!$A278,DATOS!$D$2:$D$20000,DATOS!$D278,DATOS!$E$2:$E$20000,DATOS!$E278,DATOS!$I$2:$I$20000,DATOS!$I278,DATOS!$G$2:$G$20000,"EX")=0),0))))</f>
      </c>
      <c r="H278">
        <f>IF(DATOS!$G278&lt;&gt;"EX",0,--(COUNTIFS(DATOS!$A$2:$A$20000,DATOS!$A278,DATOS!$D$2:$D$20000,DATOS!$D278,DATOS!$E$2:$E$20000,DATOS!$E278,DATOS!$I$2:$I$20000,DATOS!$I278,DATOS!$G$2:$G$20000,"OR")=0))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DATOS!$A$2:$A$20000,DATOS!$A279,DATOS!$D$2:$D$20000,DATOS!$D279,DATOS!$E$2:$E$20000,DATOS!$E279,DATOS!$I$2:$I$20000,DATOS!$I279,DATOS!$G$2:$G$20000,"EX")=0),0))))</f>
      </c>
      <c r="H279">
        <f>IF(DATOS!$G279&lt;&gt;"EX",0,--(COUNTIFS(DATOS!$A$2:$A$20000,DATOS!$A279,DATOS!$D$2:$D$20000,DATOS!$D279,DATOS!$E$2:$E$20000,DATOS!$E279,DATOS!$I$2:$I$20000,DATOS!$I279,DATOS!$G$2:$G$20000,"OR")=0))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DATOS!$A$2:$A$20000,DATOS!$A280,DATOS!$D$2:$D$20000,DATOS!$D280,DATOS!$E$2:$E$20000,DATOS!$E280,DATOS!$I$2:$I$20000,DATOS!$I280,DATOS!$G$2:$G$20000,"EX")=0),0))))</f>
      </c>
      <c r="H280">
        <f>IF(DATOS!$G280&lt;&gt;"EX",0,--(COUNTIFS(DATOS!$A$2:$A$20000,DATOS!$A280,DATOS!$D$2:$D$20000,DATOS!$D280,DATOS!$E$2:$E$20000,DATOS!$E280,DATOS!$I$2:$I$20000,DATOS!$I280,DATOS!$G$2:$G$20000,"OR")=0))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DATOS!$A$2:$A$20000,DATOS!$A281,DATOS!$D$2:$D$20000,DATOS!$D281,DATOS!$E$2:$E$20000,DATOS!$E281,DATOS!$I$2:$I$20000,DATOS!$I281,DATOS!$G$2:$G$20000,"EX")=0),0))))</f>
      </c>
      <c r="H281">
        <f>IF(DATOS!$G281&lt;&gt;"EX",0,--(COUNTIFS(DATOS!$A$2:$A$20000,DATOS!$A281,DATOS!$D$2:$D$20000,DATOS!$D281,DATOS!$E$2:$E$20000,DATOS!$E281,DATOS!$I$2:$I$20000,DATOS!$I281,DATOS!$G$2:$G$20000,"OR")=0))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DATOS!$A$2:$A$20000,DATOS!$A282,DATOS!$D$2:$D$20000,DATOS!$D282,DATOS!$E$2:$E$20000,DATOS!$E282,DATOS!$I$2:$I$20000,DATOS!$I282,DATOS!$G$2:$G$20000,"EX")=0),0))))</f>
      </c>
      <c r="H282">
        <f>IF(DATOS!$G282&lt;&gt;"EX",0,--(COUNTIFS(DATOS!$A$2:$A$20000,DATOS!$A282,DATOS!$D$2:$D$20000,DATOS!$D282,DATOS!$E$2:$E$20000,DATOS!$E282,DATOS!$I$2:$I$20000,DATOS!$I282,DATOS!$G$2:$G$20000,"OR")=0))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DATOS!$A$2:$A$20000,DATOS!$A283,DATOS!$D$2:$D$20000,DATOS!$D283,DATOS!$E$2:$E$20000,DATOS!$E283,DATOS!$I$2:$I$20000,DATOS!$I283,DATOS!$G$2:$G$20000,"EX")=0),0))))</f>
      </c>
      <c r="H283">
        <f>IF(DATOS!$G283&lt;&gt;"EX",0,--(COUNTIFS(DATOS!$A$2:$A$20000,DATOS!$A283,DATOS!$D$2:$D$20000,DATOS!$D283,DATOS!$E$2:$E$20000,DATOS!$E283,DATOS!$I$2:$I$20000,DATOS!$I283,DATOS!$G$2:$G$20000,"OR")=0))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DATOS!$A$2:$A$20000,DATOS!$A284,DATOS!$D$2:$D$20000,DATOS!$D284,DATOS!$E$2:$E$20000,DATOS!$E284,DATOS!$I$2:$I$20000,DATOS!$I284,DATOS!$G$2:$G$20000,"EX")=0),0))))</f>
      </c>
      <c r="H284">
        <f>IF(DATOS!$G284&lt;&gt;"EX",0,--(COUNTIFS(DATOS!$A$2:$A$20000,DATOS!$A284,DATOS!$D$2:$D$20000,DATOS!$D284,DATOS!$E$2:$E$20000,DATOS!$E284,DATOS!$I$2:$I$20000,DATOS!$I284,DATOS!$G$2:$G$20000,"OR")=0))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DATOS!$A$2:$A$20000,DATOS!$A285,DATOS!$D$2:$D$20000,DATOS!$D285,DATOS!$E$2:$E$20000,DATOS!$E285,DATOS!$I$2:$I$20000,DATOS!$I285,DATOS!$G$2:$G$20000,"EX")=0),0))))</f>
      </c>
      <c r="H285">
        <f>IF(DATOS!$G285&lt;&gt;"EX",0,--(COUNTIFS(DATOS!$A$2:$A$20000,DATOS!$A285,DATOS!$D$2:$D$20000,DATOS!$D285,DATOS!$E$2:$E$20000,DATOS!$E285,DATOS!$I$2:$I$20000,DATOS!$I285,DATOS!$G$2:$G$20000,"OR")=0))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DATOS!$A$2:$A$20000,DATOS!$A286,DATOS!$D$2:$D$20000,DATOS!$D286,DATOS!$E$2:$E$20000,DATOS!$E286,DATOS!$I$2:$I$20000,DATOS!$I286,DATOS!$G$2:$G$20000,"EX")=0),0))))</f>
      </c>
      <c r="H286">
        <f>IF(DATOS!$G286&lt;&gt;"EX",0,--(COUNTIFS(DATOS!$A$2:$A$20000,DATOS!$A286,DATOS!$D$2:$D$20000,DATOS!$D286,DATOS!$E$2:$E$20000,DATOS!$E286,DATOS!$I$2:$I$20000,DATOS!$I286,DATOS!$G$2:$G$20000,"OR")=0))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DATOS!$A$2:$A$20000,DATOS!$A287,DATOS!$D$2:$D$20000,DATOS!$D287,DATOS!$E$2:$E$20000,DATOS!$E287,DATOS!$I$2:$I$20000,DATOS!$I287,DATOS!$G$2:$G$20000,"EX")=0),0))))</f>
      </c>
      <c r="H287">
        <f>IF(DATOS!$G287&lt;&gt;"EX",0,--(COUNTIFS(DATOS!$A$2:$A$20000,DATOS!$A287,DATOS!$D$2:$D$20000,DATOS!$D287,DATOS!$E$2:$E$20000,DATOS!$E287,DATOS!$I$2:$I$20000,DATOS!$I287,DATOS!$G$2:$G$20000,"OR")=0))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DATOS!$A$2:$A$20000,DATOS!$A288,DATOS!$D$2:$D$20000,DATOS!$D288,DATOS!$E$2:$E$20000,DATOS!$E288,DATOS!$I$2:$I$20000,DATOS!$I288,DATOS!$G$2:$G$20000,"EX")=0),0))))</f>
      </c>
      <c r="H288">
        <f>IF(DATOS!$G288&lt;&gt;"EX",0,--(COUNTIFS(DATOS!$A$2:$A$20000,DATOS!$A288,DATOS!$D$2:$D$20000,DATOS!$D288,DATOS!$E$2:$E$20000,DATOS!$E288,DATOS!$I$2:$I$20000,DATOS!$I288,DATOS!$G$2:$G$20000,"OR")=0))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DATOS!$A$2:$A$20000,DATOS!$A289,DATOS!$D$2:$D$20000,DATOS!$D289,DATOS!$E$2:$E$20000,DATOS!$E289,DATOS!$I$2:$I$20000,DATOS!$I289,DATOS!$G$2:$G$20000,"EX")=0),0))))</f>
      </c>
      <c r="H289">
        <f>IF(DATOS!$G289&lt;&gt;"EX",0,--(COUNTIFS(DATOS!$A$2:$A$20000,DATOS!$A289,DATOS!$D$2:$D$20000,DATOS!$D289,DATOS!$E$2:$E$20000,DATOS!$E289,DATOS!$I$2:$I$20000,DATOS!$I289,DATOS!$G$2:$G$20000,"OR")=0))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DATOS!$A$2:$A$20000,DATOS!$A290,DATOS!$D$2:$D$20000,DATOS!$D290,DATOS!$E$2:$E$20000,DATOS!$E290,DATOS!$I$2:$I$20000,DATOS!$I290,DATOS!$G$2:$G$20000,"EX")=0),0))))</f>
      </c>
      <c r="H290">
        <f>IF(DATOS!$G290&lt;&gt;"EX",0,--(COUNTIFS(DATOS!$A$2:$A$20000,DATOS!$A290,DATOS!$D$2:$D$20000,DATOS!$D290,DATOS!$E$2:$E$20000,DATOS!$E290,DATOS!$I$2:$I$20000,DATOS!$I290,DATOS!$G$2:$G$20000,"OR")=0))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DATOS!$A$2:$A$20000,DATOS!$A291,DATOS!$D$2:$D$20000,DATOS!$D291,DATOS!$E$2:$E$20000,DATOS!$E291,DATOS!$I$2:$I$20000,DATOS!$I291,DATOS!$G$2:$G$20000,"EX")=0),0))))</f>
      </c>
      <c r="H291">
        <f>IF(DATOS!$G291&lt;&gt;"EX",0,--(COUNTIFS(DATOS!$A$2:$A$20000,DATOS!$A291,DATOS!$D$2:$D$20000,DATOS!$D291,DATOS!$E$2:$E$20000,DATOS!$E291,DATOS!$I$2:$I$20000,DATOS!$I291,DATOS!$G$2:$G$20000,"OR")=0))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DATOS!$A$2:$A$20000,DATOS!$A292,DATOS!$D$2:$D$20000,DATOS!$D292,DATOS!$E$2:$E$20000,DATOS!$E292,DATOS!$I$2:$I$20000,DATOS!$I292,DATOS!$G$2:$G$20000,"EX")=0),0))))</f>
      </c>
      <c r="H292">
        <f>IF(DATOS!$G292&lt;&gt;"EX",0,--(COUNTIFS(DATOS!$A$2:$A$20000,DATOS!$A292,DATOS!$D$2:$D$20000,DATOS!$D292,DATOS!$E$2:$E$20000,DATOS!$E292,DATOS!$I$2:$I$20000,DATOS!$I292,DATOS!$G$2:$G$20000,"OR")=0))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DATOS!$A$2:$A$20000,DATOS!$A293,DATOS!$D$2:$D$20000,DATOS!$D293,DATOS!$E$2:$E$20000,DATOS!$E293,DATOS!$I$2:$I$20000,DATOS!$I293,DATOS!$G$2:$G$20000,"EX")=0),0))))</f>
      </c>
      <c r="H293">
        <f>IF(DATOS!$G293&lt;&gt;"EX",0,--(COUNTIFS(DATOS!$A$2:$A$20000,DATOS!$A293,DATOS!$D$2:$D$20000,DATOS!$D293,DATOS!$E$2:$E$20000,DATOS!$E293,DATOS!$I$2:$I$20000,DATOS!$I293,DATOS!$G$2:$G$20000,"OR")=0))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DATOS!$A$2:$A$20000,DATOS!$A294,DATOS!$D$2:$D$20000,DATOS!$D294,DATOS!$E$2:$E$20000,DATOS!$E294,DATOS!$I$2:$I$20000,DATOS!$I294,DATOS!$G$2:$G$20000,"EX")=0),0))))</f>
      </c>
      <c r="H294">
        <f>IF(DATOS!$G294&lt;&gt;"EX",0,--(COUNTIFS(DATOS!$A$2:$A$20000,DATOS!$A294,DATOS!$D$2:$D$20000,DATOS!$D294,DATOS!$E$2:$E$20000,DATOS!$E294,DATOS!$I$2:$I$20000,DATOS!$I294,DATOS!$G$2:$G$20000,"OR")=0))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DATOS!$A$2:$A$20000,DATOS!$A295,DATOS!$D$2:$D$20000,DATOS!$D295,DATOS!$E$2:$E$20000,DATOS!$E295,DATOS!$I$2:$I$20000,DATOS!$I295,DATOS!$G$2:$G$20000,"EX")=0),0))))</f>
      </c>
      <c r="H295">
        <f>IF(DATOS!$G295&lt;&gt;"EX",0,--(COUNTIFS(DATOS!$A$2:$A$20000,DATOS!$A295,DATOS!$D$2:$D$20000,DATOS!$D295,DATOS!$E$2:$E$20000,DATOS!$E295,DATOS!$I$2:$I$20000,DATOS!$I295,DATOS!$G$2:$G$20000,"OR")=0))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DATOS!$A$2:$A$20000,DATOS!$A296,DATOS!$D$2:$D$20000,DATOS!$D296,DATOS!$E$2:$E$20000,DATOS!$E296,DATOS!$I$2:$I$20000,DATOS!$I296,DATOS!$G$2:$G$20000,"EX")=0),0))))</f>
      </c>
      <c r="H296">
        <f>IF(DATOS!$G296&lt;&gt;"EX",0,--(COUNTIFS(DATOS!$A$2:$A$20000,DATOS!$A296,DATOS!$D$2:$D$20000,DATOS!$D296,DATOS!$E$2:$E$20000,DATOS!$E296,DATOS!$I$2:$I$20000,DATOS!$I296,DATOS!$G$2:$G$20000,"OR")=0))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DATOS!$A$2:$A$20000,DATOS!$A297,DATOS!$D$2:$D$20000,DATOS!$D297,DATOS!$E$2:$E$20000,DATOS!$E297,DATOS!$I$2:$I$20000,DATOS!$I297,DATOS!$G$2:$G$20000,"EX")=0),0))))</f>
      </c>
      <c r="H297">
        <f>IF(DATOS!$G297&lt;&gt;"EX",0,--(COUNTIFS(DATOS!$A$2:$A$20000,DATOS!$A297,DATOS!$D$2:$D$20000,DATOS!$D297,DATOS!$E$2:$E$20000,DATOS!$E297,DATOS!$I$2:$I$20000,DATOS!$I297,DATOS!$G$2:$G$20000,"OR")=0))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DATOS!$A$2:$A$20000,DATOS!$A298,DATOS!$D$2:$D$20000,DATOS!$D298,DATOS!$E$2:$E$20000,DATOS!$E298,DATOS!$I$2:$I$20000,DATOS!$I298,DATOS!$G$2:$G$20000,"EX")=0),0))))</f>
      </c>
      <c r="H298">
        <f>IF(DATOS!$G298&lt;&gt;"EX",0,--(COUNTIFS(DATOS!$A$2:$A$20000,DATOS!$A298,DATOS!$D$2:$D$20000,DATOS!$D298,DATOS!$E$2:$E$20000,DATOS!$E298,DATOS!$I$2:$I$20000,DATOS!$I298,DATOS!$G$2:$G$20000,"OR")=0))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DATOS!$A$2:$A$20000,DATOS!$A299,DATOS!$D$2:$D$20000,DATOS!$D299,DATOS!$E$2:$E$20000,DATOS!$E299,DATOS!$I$2:$I$20000,DATOS!$I299,DATOS!$G$2:$G$20000,"EX")=0),0))))</f>
      </c>
      <c r="H299">
        <f>IF(DATOS!$G299&lt;&gt;"EX",0,--(COUNTIFS(DATOS!$A$2:$A$20000,DATOS!$A299,DATOS!$D$2:$D$20000,DATOS!$D299,DATOS!$E$2:$E$20000,DATOS!$E299,DATOS!$I$2:$I$20000,DATOS!$I299,DATOS!$G$2:$G$20000,"OR")=0))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DATOS!$A$2:$A$20000,DATOS!$A300,DATOS!$D$2:$D$20000,DATOS!$D300,DATOS!$E$2:$E$20000,DATOS!$E300,DATOS!$I$2:$I$20000,DATOS!$I300,DATOS!$G$2:$G$20000,"EX")=0),0))))</f>
      </c>
      <c r="H300">
        <f>IF(DATOS!$G300&lt;&gt;"EX",0,--(COUNTIFS(DATOS!$A$2:$A$20000,DATOS!$A300,DATOS!$D$2:$D$20000,DATOS!$D300,DATOS!$E$2:$E$20000,DATOS!$E300,DATOS!$I$2:$I$20000,DATOS!$I300,DATOS!$G$2:$G$20000,"OR")=0))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DATOS!$A$2:$A$20000,DATOS!$A301,DATOS!$D$2:$D$20000,DATOS!$D301,DATOS!$E$2:$E$20000,DATOS!$E301,DATOS!$I$2:$I$20000,DATOS!$I301,DATOS!$G$2:$G$20000,"EX")=0),0))))</f>
      </c>
      <c r="H301">
        <f>IF(DATOS!$G301&lt;&gt;"EX",0,--(COUNTIFS(DATOS!$A$2:$A$20000,DATOS!$A301,DATOS!$D$2:$D$20000,DATOS!$D301,DATOS!$E$2:$E$20000,DATOS!$E301,DATOS!$I$2:$I$20000,DATOS!$I301,DATOS!$G$2:$G$20000,"OR")=0))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DATOS!$A$2:$A$20000,DATOS!$A302,DATOS!$D$2:$D$20000,DATOS!$D302,DATOS!$E$2:$E$20000,DATOS!$E302,DATOS!$I$2:$I$20000,DATOS!$I302,DATOS!$G$2:$G$20000,"EX")=0),0))))</f>
      </c>
      <c r="H302">
        <f>IF(DATOS!$G302&lt;&gt;"EX",0,--(COUNTIFS(DATOS!$A$2:$A$20000,DATOS!$A302,DATOS!$D$2:$D$20000,DATOS!$D302,DATOS!$E$2:$E$20000,DATOS!$E302,DATOS!$I$2:$I$20000,DATOS!$I302,DATOS!$G$2:$G$20000,"OR")=0))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DATOS!$A$2:$A$20000,DATOS!$A303,DATOS!$D$2:$D$20000,DATOS!$D303,DATOS!$E$2:$E$20000,DATOS!$E303,DATOS!$I$2:$I$20000,DATOS!$I303,DATOS!$G$2:$G$20000,"EX")=0),0))))</f>
      </c>
      <c r="H303">
        <f>IF(DATOS!$G303&lt;&gt;"EX",0,--(COUNTIFS(DATOS!$A$2:$A$20000,DATOS!$A303,DATOS!$D$2:$D$20000,DATOS!$D303,DATOS!$E$2:$E$20000,DATOS!$E303,DATOS!$I$2:$I$20000,DATOS!$I303,DATOS!$G$2:$G$20000,"OR")=0))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DATOS!$A$2:$A$20000,DATOS!$A304,DATOS!$D$2:$D$20000,DATOS!$D304,DATOS!$E$2:$E$20000,DATOS!$E304,DATOS!$I$2:$I$20000,DATOS!$I304,DATOS!$G$2:$G$20000,"EX")=0),0))))</f>
      </c>
      <c r="H304">
        <f>IF(DATOS!$G304&lt;&gt;"EX",0,--(COUNTIFS(DATOS!$A$2:$A$20000,DATOS!$A304,DATOS!$D$2:$D$20000,DATOS!$D304,DATOS!$E$2:$E$20000,DATOS!$E304,DATOS!$I$2:$I$20000,DATOS!$I304,DATOS!$G$2:$G$20000,"OR")=0))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DATOS!$A$2:$A$20000,DATOS!$A305,DATOS!$D$2:$D$20000,DATOS!$D305,DATOS!$E$2:$E$20000,DATOS!$E305,DATOS!$I$2:$I$20000,DATOS!$I305,DATOS!$G$2:$G$20000,"EX")=0),0))))</f>
      </c>
      <c r="H305">
        <f>IF(DATOS!$G305&lt;&gt;"EX",0,--(COUNTIFS(DATOS!$A$2:$A$20000,DATOS!$A305,DATOS!$D$2:$D$20000,DATOS!$D305,DATOS!$E$2:$E$20000,DATOS!$E305,DATOS!$I$2:$I$20000,DATOS!$I305,DATOS!$G$2:$G$20000,"OR")=0))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DATOS!$A$2:$A$20000,DATOS!$A306,DATOS!$D$2:$D$20000,DATOS!$D306,DATOS!$E$2:$E$20000,DATOS!$E306,DATOS!$I$2:$I$20000,DATOS!$I306,DATOS!$G$2:$G$20000,"EX")=0),0))))</f>
      </c>
      <c r="H306">
        <f>IF(DATOS!$G306&lt;&gt;"EX",0,--(COUNTIFS(DATOS!$A$2:$A$20000,DATOS!$A306,DATOS!$D$2:$D$20000,DATOS!$D306,DATOS!$E$2:$E$20000,DATOS!$E306,DATOS!$I$2:$I$20000,DATOS!$I306,DATOS!$G$2:$G$20000,"OR")=0))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DATOS!$A$2:$A$20000,DATOS!$A307,DATOS!$D$2:$D$20000,DATOS!$D307,DATOS!$E$2:$E$20000,DATOS!$E307,DATOS!$I$2:$I$20000,DATOS!$I307,DATOS!$G$2:$G$20000,"EX")=0),0))))</f>
      </c>
      <c r="H307">
        <f>IF(DATOS!$G307&lt;&gt;"EX",0,--(COUNTIFS(DATOS!$A$2:$A$20000,DATOS!$A307,DATOS!$D$2:$D$20000,DATOS!$D307,DATOS!$E$2:$E$20000,DATOS!$E307,DATOS!$I$2:$I$20000,DATOS!$I307,DATOS!$G$2:$G$20000,"OR")=0))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DATOS!$A$2:$A$20000,DATOS!$A308,DATOS!$D$2:$D$20000,DATOS!$D308,DATOS!$E$2:$E$20000,DATOS!$E308,DATOS!$I$2:$I$20000,DATOS!$I308,DATOS!$G$2:$G$20000,"EX")=0),0))))</f>
      </c>
      <c r="H308">
        <f>IF(DATOS!$G308&lt;&gt;"EX",0,--(COUNTIFS(DATOS!$A$2:$A$20000,DATOS!$A308,DATOS!$D$2:$D$20000,DATOS!$D308,DATOS!$E$2:$E$20000,DATOS!$E308,DATOS!$I$2:$I$20000,DATOS!$I308,DATOS!$G$2:$G$20000,"OR")=0))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DATOS!$A$2:$A$20000,DATOS!$A309,DATOS!$D$2:$D$20000,DATOS!$D309,DATOS!$E$2:$E$20000,DATOS!$E309,DATOS!$I$2:$I$20000,DATOS!$I309,DATOS!$G$2:$G$20000,"EX")=0),0))))</f>
      </c>
      <c r="H309">
        <f>IF(DATOS!$G309&lt;&gt;"EX",0,--(COUNTIFS(DATOS!$A$2:$A$20000,DATOS!$A309,DATOS!$D$2:$D$20000,DATOS!$D309,DATOS!$E$2:$E$20000,DATOS!$E309,DATOS!$I$2:$I$20000,DATOS!$I309,DATOS!$G$2:$G$20000,"OR")=0))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DATOS!$A$2:$A$20000,DATOS!$A310,DATOS!$D$2:$D$20000,DATOS!$D310,DATOS!$E$2:$E$20000,DATOS!$E310,DATOS!$I$2:$I$20000,DATOS!$I310,DATOS!$G$2:$G$20000,"EX")=0),0))))</f>
      </c>
      <c r="H310">
        <f>IF(DATOS!$G310&lt;&gt;"EX",0,--(COUNTIFS(DATOS!$A$2:$A$20000,DATOS!$A310,DATOS!$D$2:$D$20000,DATOS!$D310,DATOS!$E$2:$E$20000,DATOS!$E310,DATOS!$I$2:$I$20000,DATOS!$I310,DATOS!$G$2:$G$20000,"OR")=0))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DATOS!$A$2:$A$20000,DATOS!$A311,DATOS!$D$2:$D$20000,DATOS!$D311,DATOS!$E$2:$E$20000,DATOS!$E311,DATOS!$I$2:$I$20000,DATOS!$I311,DATOS!$G$2:$G$20000,"EX")=0),0))))</f>
      </c>
      <c r="H311">
        <f>IF(DATOS!$G311&lt;&gt;"EX",0,--(COUNTIFS(DATOS!$A$2:$A$20000,DATOS!$A311,DATOS!$D$2:$D$20000,DATOS!$D311,DATOS!$E$2:$E$20000,DATOS!$E311,DATOS!$I$2:$I$20000,DATOS!$I311,DATOS!$G$2:$G$20000,"OR")=0))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DATOS!$A$2:$A$20000,DATOS!$A312,DATOS!$D$2:$D$20000,DATOS!$D312,DATOS!$E$2:$E$20000,DATOS!$E312,DATOS!$I$2:$I$20000,DATOS!$I312,DATOS!$G$2:$G$20000,"EX")=0),0))))</f>
      </c>
      <c r="H312">
        <f>IF(DATOS!$G312&lt;&gt;"EX",0,--(COUNTIFS(DATOS!$A$2:$A$20000,DATOS!$A312,DATOS!$D$2:$D$20000,DATOS!$D312,DATOS!$E$2:$E$20000,DATOS!$E312,DATOS!$I$2:$I$20000,DATOS!$I312,DATOS!$G$2:$G$20000,"OR")=0))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DATOS!$A$2:$A$20000,DATOS!$A313,DATOS!$D$2:$D$20000,DATOS!$D313,DATOS!$E$2:$E$20000,DATOS!$E313,DATOS!$I$2:$I$20000,DATOS!$I313,DATOS!$G$2:$G$20000,"EX")=0),0))))</f>
      </c>
      <c r="H313">
        <f>IF(DATOS!$G313&lt;&gt;"EX",0,--(COUNTIFS(DATOS!$A$2:$A$20000,DATOS!$A313,DATOS!$D$2:$D$20000,DATOS!$D313,DATOS!$E$2:$E$20000,DATOS!$E313,DATOS!$I$2:$I$20000,DATOS!$I313,DATOS!$G$2:$G$20000,"OR")=0))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DATOS!$A$2:$A$20000,DATOS!$A314,DATOS!$D$2:$D$20000,DATOS!$D314,DATOS!$E$2:$E$20000,DATOS!$E314,DATOS!$I$2:$I$20000,DATOS!$I314,DATOS!$G$2:$G$20000,"EX")=0),0))))</f>
      </c>
      <c r="H314">
        <f>IF(DATOS!$G314&lt;&gt;"EX",0,--(COUNTIFS(DATOS!$A$2:$A$20000,DATOS!$A314,DATOS!$D$2:$D$20000,DATOS!$D314,DATOS!$E$2:$E$20000,DATOS!$E314,DATOS!$I$2:$I$20000,DATOS!$I314,DATOS!$G$2:$G$20000,"OR")=0))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DATOS!$A$2:$A$20000,DATOS!$A315,DATOS!$D$2:$D$20000,DATOS!$D315,DATOS!$E$2:$E$20000,DATOS!$E315,DATOS!$I$2:$I$20000,DATOS!$I315,DATOS!$G$2:$G$20000,"EX")=0),0))))</f>
      </c>
      <c r="H315">
        <f>IF(DATOS!$G315&lt;&gt;"EX",0,--(COUNTIFS(DATOS!$A$2:$A$20000,DATOS!$A315,DATOS!$D$2:$D$20000,DATOS!$D315,DATOS!$E$2:$E$20000,DATOS!$E315,DATOS!$I$2:$I$20000,DATOS!$I315,DATOS!$G$2:$G$20000,"OR")=0))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DATOS!$A$2:$A$20000,DATOS!$A316,DATOS!$D$2:$D$20000,DATOS!$D316,DATOS!$E$2:$E$20000,DATOS!$E316,DATOS!$I$2:$I$20000,DATOS!$I316,DATOS!$G$2:$G$20000,"EX")=0),0))))</f>
      </c>
      <c r="H316">
        <f>IF(DATOS!$G316&lt;&gt;"EX",0,--(COUNTIFS(DATOS!$A$2:$A$20000,DATOS!$A316,DATOS!$D$2:$D$20000,DATOS!$D316,DATOS!$E$2:$E$20000,DATOS!$E316,DATOS!$I$2:$I$20000,DATOS!$I316,DATOS!$G$2:$G$20000,"OR")=0))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DATOS!$A$2:$A$20000,DATOS!$A317,DATOS!$D$2:$D$20000,DATOS!$D317,DATOS!$E$2:$E$20000,DATOS!$E317,DATOS!$I$2:$I$20000,DATOS!$I317,DATOS!$G$2:$G$20000,"EX")=0),0))))</f>
      </c>
      <c r="H317">
        <f>IF(DATOS!$G317&lt;&gt;"EX",0,--(COUNTIFS(DATOS!$A$2:$A$20000,DATOS!$A317,DATOS!$D$2:$D$20000,DATOS!$D317,DATOS!$E$2:$E$20000,DATOS!$E317,DATOS!$I$2:$I$20000,DATOS!$I317,DATOS!$G$2:$G$20000,"OR")=0))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DATOS!$A$2:$A$20000,DATOS!$A318,DATOS!$D$2:$D$20000,DATOS!$D318,DATOS!$E$2:$E$20000,DATOS!$E318,DATOS!$I$2:$I$20000,DATOS!$I318,DATOS!$G$2:$G$20000,"EX")=0),0))))</f>
      </c>
      <c r="H318">
        <f>IF(DATOS!$G318&lt;&gt;"EX",0,--(COUNTIFS(DATOS!$A$2:$A$20000,DATOS!$A318,DATOS!$D$2:$D$20000,DATOS!$D318,DATOS!$E$2:$E$20000,DATOS!$E318,DATOS!$I$2:$I$20000,DATOS!$I318,DATOS!$G$2:$G$20000,"OR")=0))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DATOS!$A$2:$A$20000,DATOS!$A319,DATOS!$D$2:$D$20000,DATOS!$D319,DATOS!$E$2:$E$20000,DATOS!$E319,DATOS!$I$2:$I$20000,DATOS!$I319,DATOS!$G$2:$G$20000,"EX")=0),0))))</f>
      </c>
      <c r="H319">
        <f>IF(DATOS!$G319&lt;&gt;"EX",0,--(COUNTIFS(DATOS!$A$2:$A$20000,DATOS!$A319,DATOS!$D$2:$D$20000,DATOS!$D319,DATOS!$E$2:$E$20000,DATOS!$E319,DATOS!$I$2:$I$20000,DATOS!$I319,DATOS!$G$2:$G$20000,"OR")=0))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DATOS!$A$2:$A$20000,DATOS!$A320,DATOS!$D$2:$D$20000,DATOS!$D320,DATOS!$E$2:$E$20000,DATOS!$E320,DATOS!$I$2:$I$20000,DATOS!$I320,DATOS!$G$2:$G$20000,"EX")=0),0))))</f>
      </c>
      <c r="H320">
        <f>IF(DATOS!$G320&lt;&gt;"EX",0,--(COUNTIFS(DATOS!$A$2:$A$20000,DATOS!$A320,DATOS!$D$2:$D$20000,DATOS!$D320,DATOS!$E$2:$E$20000,DATOS!$E320,DATOS!$I$2:$I$20000,DATOS!$I320,DATOS!$G$2:$G$20000,"OR")=0))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DATOS!$A$2:$A$20000,DATOS!$A321,DATOS!$D$2:$D$20000,DATOS!$D321,DATOS!$E$2:$E$20000,DATOS!$E321,DATOS!$I$2:$I$20000,DATOS!$I321,DATOS!$G$2:$G$20000,"EX")=0),0))))</f>
      </c>
      <c r="H321">
        <f>IF(DATOS!$G321&lt;&gt;"EX",0,--(COUNTIFS(DATOS!$A$2:$A$20000,DATOS!$A321,DATOS!$D$2:$D$20000,DATOS!$D321,DATOS!$E$2:$E$20000,DATOS!$E321,DATOS!$I$2:$I$20000,DATOS!$I321,DATOS!$G$2:$G$20000,"OR")=0))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DATOS!$A$2:$A$20000,DATOS!$A322,DATOS!$D$2:$D$20000,DATOS!$D322,DATOS!$E$2:$E$20000,DATOS!$E322,DATOS!$I$2:$I$20000,DATOS!$I322,DATOS!$G$2:$G$20000,"EX")=0),0))))</f>
      </c>
      <c r="H322">
        <f>IF(DATOS!$G322&lt;&gt;"EX",0,--(COUNTIFS(DATOS!$A$2:$A$20000,DATOS!$A322,DATOS!$D$2:$D$20000,DATOS!$D322,DATOS!$E$2:$E$20000,DATOS!$E322,DATOS!$I$2:$I$20000,DATOS!$I322,DATOS!$G$2:$G$20000,"OR")=0))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DATOS!$A$2:$A$20000,DATOS!$A323,DATOS!$D$2:$D$20000,DATOS!$D323,DATOS!$E$2:$E$20000,DATOS!$E323,DATOS!$I$2:$I$20000,DATOS!$I323,DATOS!$G$2:$G$20000,"EX")=0),0))))</f>
      </c>
      <c r="H323">
        <f>IF(DATOS!$G323&lt;&gt;"EX",0,--(COUNTIFS(DATOS!$A$2:$A$20000,DATOS!$A323,DATOS!$D$2:$D$20000,DATOS!$D323,DATOS!$E$2:$E$20000,DATOS!$E323,DATOS!$I$2:$I$20000,DATOS!$I323,DATOS!$G$2:$G$20000,"OR")=0))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DATOS!$A$2:$A$20000,DATOS!$A324,DATOS!$D$2:$D$20000,DATOS!$D324,DATOS!$E$2:$E$20000,DATOS!$E324,DATOS!$I$2:$I$20000,DATOS!$I324,DATOS!$G$2:$G$20000,"EX")=0),0))))</f>
      </c>
      <c r="H324">
        <f>IF(DATOS!$G324&lt;&gt;"EX",0,--(COUNTIFS(DATOS!$A$2:$A$20000,DATOS!$A324,DATOS!$D$2:$D$20000,DATOS!$D324,DATOS!$E$2:$E$20000,DATOS!$E324,DATOS!$I$2:$I$20000,DATOS!$I324,DATOS!$G$2:$G$20000,"OR")=0))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DATOS!$A$2:$A$20000,DATOS!$A325,DATOS!$D$2:$D$20000,DATOS!$D325,DATOS!$E$2:$E$20000,DATOS!$E325,DATOS!$I$2:$I$20000,DATOS!$I325,DATOS!$G$2:$G$20000,"EX")=0),0))))</f>
      </c>
      <c r="H325">
        <f>IF(DATOS!$G325&lt;&gt;"EX",0,--(COUNTIFS(DATOS!$A$2:$A$20000,DATOS!$A325,DATOS!$D$2:$D$20000,DATOS!$D325,DATOS!$E$2:$E$20000,DATOS!$E325,DATOS!$I$2:$I$20000,DATOS!$I325,DATOS!$G$2:$G$20000,"OR")=0))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DATOS!$A$2:$A$20000,DATOS!$A326,DATOS!$D$2:$D$20000,DATOS!$D326,DATOS!$E$2:$E$20000,DATOS!$E326,DATOS!$I$2:$I$20000,DATOS!$I326,DATOS!$G$2:$G$20000,"EX")=0),0))))</f>
      </c>
      <c r="H326">
        <f>IF(DATOS!$G326&lt;&gt;"EX",0,--(COUNTIFS(DATOS!$A$2:$A$20000,DATOS!$A326,DATOS!$D$2:$D$20000,DATOS!$D326,DATOS!$E$2:$E$20000,DATOS!$E326,DATOS!$I$2:$I$20000,DATOS!$I326,DATOS!$G$2:$G$20000,"OR")=0))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DATOS!$A$2:$A$20000,DATOS!$A327,DATOS!$D$2:$D$20000,DATOS!$D327,DATOS!$E$2:$E$20000,DATOS!$E327,DATOS!$I$2:$I$20000,DATOS!$I327,DATOS!$G$2:$G$20000,"EX")=0),0))))</f>
      </c>
      <c r="H327">
        <f>IF(DATOS!$G327&lt;&gt;"EX",0,--(COUNTIFS(DATOS!$A$2:$A$20000,DATOS!$A327,DATOS!$D$2:$D$20000,DATOS!$D327,DATOS!$E$2:$E$20000,DATOS!$E327,DATOS!$I$2:$I$20000,DATOS!$I327,DATOS!$G$2:$G$20000,"OR")=0))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DATOS!$A$2:$A$20000,DATOS!$A328,DATOS!$D$2:$D$20000,DATOS!$D328,DATOS!$E$2:$E$20000,DATOS!$E328,DATOS!$I$2:$I$20000,DATOS!$I328,DATOS!$G$2:$G$20000,"EX")=0),0))))</f>
      </c>
      <c r="H328">
        <f>IF(DATOS!$G328&lt;&gt;"EX",0,--(COUNTIFS(DATOS!$A$2:$A$20000,DATOS!$A328,DATOS!$D$2:$D$20000,DATOS!$D328,DATOS!$E$2:$E$20000,DATOS!$E328,DATOS!$I$2:$I$20000,DATOS!$I328,DATOS!$G$2:$G$20000,"OR")=0))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DATOS!$A$2:$A$20000,DATOS!$A329,DATOS!$D$2:$D$20000,DATOS!$D329,DATOS!$E$2:$E$20000,DATOS!$E329,DATOS!$I$2:$I$20000,DATOS!$I329,DATOS!$G$2:$G$20000,"EX")=0),0))))</f>
      </c>
      <c r="H329">
        <f>IF(DATOS!$G329&lt;&gt;"EX",0,--(COUNTIFS(DATOS!$A$2:$A$20000,DATOS!$A329,DATOS!$D$2:$D$20000,DATOS!$D329,DATOS!$E$2:$E$20000,DATOS!$E329,DATOS!$I$2:$I$20000,DATOS!$I329,DATOS!$G$2:$G$20000,"OR")=0))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DATOS!$A$2:$A$20000,DATOS!$A330,DATOS!$D$2:$D$20000,DATOS!$D330,DATOS!$E$2:$E$20000,DATOS!$E330,DATOS!$I$2:$I$20000,DATOS!$I330,DATOS!$G$2:$G$20000,"EX")=0),0))))</f>
      </c>
      <c r="H330">
        <f>IF(DATOS!$G330&lt;&gt;"EX",0,--(COUNTIFS(DATOS!$A$2:$A$20000,DATOS!$A330,DATOS!$D$2:$D$20000,DATOS!$D330,DATOS!$E$2:$E$20000,DATOS!$E330,DATOS!$I$2:$I$20000,DATOS!$I330,DATOS!$G$2:$G$20000,"OR")=0))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DATOS!$A$2:$A$20000,DATOS!$A331,DATOS!$D$2:$D$20000,DATOS!$D331,DATOS!$E$2:$E$20000,DATOS!$E331,DATOS!$I$2:$I$20000,DATOS!$I331,DATOS!$G$2:$G$20000,"EX")=0),0))))</f>
      </c>
      <c r="H331">
        <f>IF(DATOS!$G331&lt;&gt;"EX",0,--(COUNTIFS(DATOS!$A$2:$A$20000,DATOS!$A331,DATOS!$D$2:$D$20000,DATOS!$D331,DATOS!$E$2:$E$20000,DATOS!$E331,DATOS!$I$2:$I$20000,DATOS!$I331,DATOS!$G$2:$G$20000,"OR")=0))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DATOS!$A$2:$A$20000,DATOS!$A332,DATOS!$D$2:$D$20000,DATOS!$D332,DATOS!$E$2:$E$20000,DATOS!$E332,DATOS!$I$2:$I$20000,DATOS!$I332,DATOS!$G$2:$G$20000,"EX")=0),0))))</f>
      </c>
      <c r="H332">
        <f>IF(DATOS!$G332&lt;&gt;"EX",0,--(COUNTIFS(DATOS!$A$2:$A$20000,DATOS!$A332,DATOS!$D$2:$D$20000,DATOS!$D332,DATOS!$E$2:$E$20000,DATOS!$E332,DATOS!$I$2:$I$20000,DATOS!$I332,DATOS!$G$2:$G$20000,"OR")=0))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DATOS!$A$2:$A$20000,DATOS!$A333,DATOS!$D$2:$D$20000,DATOS!$D333,DATOS!$E$2:$E$20000,DATOS!$E333,DATOS!$I$2:$I$20000,DATOS!$I333,DATOS!$G$2:$G$20000,"EX")=0),0))))</f>
      </c>
      <c r="H333">
        <f>IF(DATOS!$G333&lt;&gt;"EX",0,--(COUNTIFS(DATOS!$A$2:$A$20000,DATOS!$A333,DATOS!$D$2:$D$20000,DATOS!$D333,DATOS!$E$2:$E$20000,DATOS!$E333,DATOS!$I$2:$I$20000,DATOS!$I333,DATOS!$G$2:$G$20000,"OR")=0))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DATOS!$A$2:$A$20000,DATOS!$A334,DATOS!$D$2:$D$20000,DATOS!$D334,DATOS!$E$2:$E$20000,DATOS!$E334,DATOS!$I$2:$I$20000,DATOS!$I334,DATOS!$G$2:$G$20000,"EX")=0),0))))</f>
      </c>
      <c r="H334">
        <f>IF(DATOS!$G334&lt;&gt;"EX",0,--(COUNTIFS(DATOS!$A$2:$A$20000,DATOS!$A334,DATOS!$D$2:$D$20000,DATOS!$D334,DATOS!$E$2:$E$20000,DATOS!$E334,DATOS!$I$2:$I$20000,DATOS!$I334,DATOS!$G$2:$G$20000,"OR")=0))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DATOS!$A$2:$A$20000,DATOS!$A335,DATOS!$D$2:$D$20000,DATOS!$D335,DATOS!$E$2:$E$20000,DATOS!$E335,DATOS!$I$2:$I$20000,DATOS!$I335,DATOS!$G$2:$G$20000,"EX")=0),0))))</f>
      </c>
      <c r="H335">
        <f>IF(DATOS!$G335&lt;&gt;"EX",0,--(COUNTIFS(DATOS!$A$2:$A$20000,DATOS!$A335,DATOS!$D$2:$D$20000,DATOS!$D335,DATOS!$E$2:$E$20000,DATOS!$E335,DATOS!$I$2:$I$20000,DATOS!$I335,DATOS!$G$2:$G$20000,"OR")=0))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DATOS!$A$2:$A$20000,DATOS!$A336,DATOS!$D$2:$D$20000,DATOS!$D336,DATOS!$E$2:$E$20000,DATOS!$E336,DATOS!$I$2:$I$20000,DATOS!$I336,DATOS!$G$2:$G$20000,"EX")=0),0))))</f>
      </c>
      <c r="H336">
        <f>IF(DATOS!$G336&lt;&gt;"EX",0,--(COUNTIFS(DATOS!$A$2:$A$20000,DATOS!$A336,DATOS!$D$2:$D$20000,DATOS!$D336,DATOS!$E$2:$E$20000,DATOS!$E336,DATOS!$I$2:$I$20000,DATOS!$I336,DATOS!$G$2:$G$20000,"OR")=0))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DATOS!$A$2:$A$20000,DATOS!$A337,DATOS!$D$2:$D$20000,DATOS!$D337,DATOS!$E$2:$E$20000,DATOS!$E337,DATOS!$I$2:$I$20000,DATOS!$I337,DATOS!$G$2:$G$20000,"EX")=0),0))))</f>
      </c>
      <c r="H337">
        <f>IF(DATOS!$G337&lt;&gt;"EX",0,--(COUNTIFS(DATOS!$A$2:$A$20000,DATOS!$A337,DATOS!$D$2:$D$20000,DATOS!$D337,DATOS!$E$2:$E$20000,DATOS!$E337,DATOS!$I$2:$I$20000,DATOS!$I337,DATOS!$G$2:$G$20000,"OR")=0))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DATOS!$A$2:$A$20000,DATOS!$A338,DATOS!$D$2:$D$20000,DATOS!$D338,DATOS!$E$2:$E$20000,DATOS!$E338,DATOS!$I$2:$I$20000,DATOS!$I338,DATOS!$G$2:$G$20000,"EX")=0),0))))</f>
      </c>
      <c r="H338">
        <f>IF(DATOS!$G338&lt;&gt;"EX",0,--(COUNTIFS(DATOS!$A$2:$A$20000,DATOS!$A338,DATOS!$D$2:$D$20000,DATOS!$D338,DATOS!$E$2:$E$20000,DATOS!$E338,DATOS!$I$2:$I$20000,DATOS!$I338,DATOS!$G$2:$G$20000,"OR")=0))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DATOS!$A$2:$A$20000,DATOS!$A339,DATOS!$D$2:$D$20000,DATOS!$D339,DATOS!$E$2:$E$20000,DATOS!$E339,DATOS!$I$2:$I$20000,DATOS!$I339,DATOS!$G$2:$G$20000,"EX")=0),0))))</f>
      </c>
      <c r="H339">
        <f>IF(DATOS!$G339&lt;&gt;"EX",0,--(COUNTIFS(DATOS!$A$2:$A$20000,DATOS!$A339,DATOS!$D$2:$D$20000,DATOS!$D339,DATOS!$E$2:$E$20000,DATOS!$E339,DATOS!$I$2:$I$20000,DATOS!$I339,DATOS!$G$2:$G$20000,"OR")=0))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DATOS!$A$2:$A$20000,DATOS!$A340,DATOS!$D$2:$D$20000,DATOS!$D340,DATOS!$E$2:$E$20000,DATOS!$E340,DATOS!$I$2:$I$20000,DATOS!$I340,DATOS!$G$2:$G$20000,"EX")=0),0))))</f>
      </c>
      <c r="H340">
        <f>IF(DATOS!$G340&lt;&gt;"EX",0,--(COUNTIFS(DATOS!$A$2:$A$20000,DATOS!$A340,DATOS!$D$2:$D$20000,DATOS!$D340,DATOS!$E$2:$E$20000,DATOS!$E340,DATOS!$I$2:$I$20000,DATOS!$I340,DATOS!$G$2:$G$20000,"OR")=0))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DATOS!$A$2:$A$20000,DATOS!$A341,DATOS!$D$2:$D$20000,DATOS!$D341,DATOS!$E$2:$E$20000,DATOS!$E341,DATOS!$I$2:$I$20000,DATOS!$I341,DATOS!$G$2:$G$20000,"EX")=0),0))))</f>
      </c>
      <c r="H341">
        <f>IF(DATOS!$G341&lt;&gt;"EX",0,--(COUNTIFS(DATOS!$A$2:$A$20000,DATOS!$A341,DATOS!$D$2:$D$20000,DATOS!$D341,DATOS!$E$2:$E$20000,DATOS!$E341,DATOS!$I$2:$I$20000,DATOS!$I341,DATOS!$G$2:$G$20000,"OR")=0))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DATOS!$A$2:$A$20000,DATOS!$A342,DATOS!$D$2:$D$20000,DATOS!$D342,DATOS!$E$2:$E$20000,DATOS!$E342,DATOS!$I$2:$I$20000,DATOS!$I342,DATOS!$G$2:$G$20000,"EX")=0),0))))</f>
      </c>
      <c r="H342">
        <f>IF(DATOS!$G342&lt;&gt;"EX",0,--(COUNTIFS(DATOS!$A$2:$A$20000,DATOS!$A342,DATOS!$D$2:$D$20000,DATOS!$D342,DATOS!$E$2:$E$20000,DATOS!$E342,DATOS!$I$2:$I$20000,DATOS!$I342,DATOS!$G$2:$G$20000,"OR")=0))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DATOS!$A$2:$A$20000,DATOS!$A343,DATOS!$D$2:$D$20000,DATOS!$D343,DATOS!$E$2:$E$20000,DATOS!$E343,DATOS!$I$2:$I$20000,DATOS!$I343,DATOS!$G$2:$G$20000,"EX")=0),0))))</f>
      </c>
      <c r="H343">
        <f>IF(DATOS!$G343&lt;&gt;"EX",0,--(COUNTIFS(DATOS!$A$2:$A$20000,DATOS!$A343,DATOS!$D$2:$D$20000,DATOS!$D343,DATOS!$E$2:$E$20000,DATOS!$E343,DATOS!$I$2:$I$20000,DATOS!$I343,DATOS!$G$2:$G$20000,"OR")=0))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DATOS!$A$2:$A$20000,DATOS!$A344,DATOS!$D$2:$D$20000,DATOS!$D344,DATOS!$E$2:$E$20000,DATOS!$E344,DATOS!$I$2:$I$20000,DATOS!$I344,DATOS!$G$2:$G$20000,"EX")=0),0))))</f>
      </c>
      <c r="H344">
        <f>IF(DATOS!$G344&lt;&gt;"EX",0,--(COUNTIFS(DATOS!$A$2:$A$20000,DATOS!$A344,DATOS!$D$2:$D$20000,DATOS!$D344,DATOS!$E$2:$E$20000,DATOS!$E344,DATOS!$I$2:$I$20000,DATOS!$I344,DATOS!$G$2:$G$20000,"OR")=0))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DATOS!$A$2:$A$20000,DATOS!$A345,DATOS!$D$2:$D$20000,DATOS!$D345,DATOS!$E$2:$E$20000,DATOS!$E345,DATOS!$I$2:$I$20000,DATOS!$I345,DATOS!$G$2:$G$20000,"EX")=0),0))))</f>
      </c>
      <c r="H345">
        <f>IF(DATOS!$G345&lt;&gt;"EX",0,--(COUNTIFS(DATOS!$A$2:$A$20000,DATOS!$A345,DATOS!$D$2:$D$20000,DATOS!$D345,DATOS!$E$2:$E$20000,DATOS!$E345,DATOS!$I$2:$I$20000,DATOS!$I345,DATOS!$G$2:$G$20000,"OR")=0))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DATOS!$A$2:$A$20000,DATOS!$A346,DATOS!$D$2:$D$20000,DATOS!$D346,DATOS!$E$2:$E$20000,DATOS!$E346,DATOS!$I$2:$I$20000,DATOS!$I346,DATOS!$G$2:$G$20000,"EX")=0),0))))</f>
      </c>
      <c r="H346">
        <f>IF(DATOS!$G346&lt;&gt;"EX",0,--(COUNTIFS(DATOS!$A$2:$A$20000,DATOS!$A346,DATOS!$D$2:$D$20000,DATOS!$D346,DATOS!$E$2:$E$20000,DATOS!$E346,DATOS!$I$2:$I$20000,DATOS!$I346,DATOS!$G$2:$G$20000,"OR")=0))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DATOS!$A$2:$A$20000,DATOS!$A347,DATOS!$D$2:$D$20000,DATOS!$D347,DATOS!$E$2:$E$20000,DATOS!$E347,DATOS!$I$2:$I$20000,DATOS!$I347,DATOS!$G$2:$G$20000,"EX")=0),0))))</f>
      </c>
      <c r="H347">
        <f>IF(DATOS!$G347&lt;&gt;"EX",0,--(COUNTIFS(DATOS!$A$2:$A$20000,DATOS!$A347,DATOS!$D$2:$D$20000,DATOS!$D347,DATOS!$E$2:$E$20000,DATOS!$E347,DATOS!$I$2:$I$20000,DATOS!$I347,DATOS!$G$2:$G$20000,"OR")=0))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DATOS!$A$2:$A$20000,DATOS!$A348,DATOS!$D$2:$D$20000,DATOS!$D348,DATOS!$E$2:$E$20000,DATOS!$E348,DATOS!$I$2:$I$20000,DATOS!$I348,DATOS!$G$2:$G$20000,"EX")=0),0))))</f>
      </c>
      <c r="H348">
        <f>IF(DATOS!$G348&lt;&gt;"EX",0,--(COUNTIFS(DATOS!$A$2:$A$20000,DATOS!$A348,DATOS!$D$2:$D$20000,DATOS!$D348,DATOS!$E$2:$E$20000,DATOS!$E348,DATOS!$I$2:$I$20000,DATOS!$I348,DATOS!$G$2:$G$20000,"OR")=0))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DATOS!$A$2:$A$20000,DATOS!$A349,DATOS!$D$2:$D$20000,DATOS!$D349,DATOS!$E$2:$E$20000,DATOS!$E349,DATOS!$I$2:$I$20000,DATOS!$I349,DATOS!$G$2:$G$20000,"EX")=0),0))))</f>
      </c>
      <c r="H349">
        <f>IF(DATOS!$G349&lt;&gt;"EX",0,--(COUNTIFS(DATOS!$A$2:$A$20000,DATOS!$A349,DATOS!$D$2:$D$20000,DATOS!$D349,DATOS!$E$2:$E$20000,DATOS!$E349,DATOS!$I$2:$I$20000,DATOS!$I349,DATOS!$G$2:$G$20000,"OR")=0))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DATOS!$A$2:$A$20000,DATOS!$A350,DATOS!$D$2:$D$20000,DATOS!$D350,DATOS!$E$2:$E$20000,DATOS!$E350,DATOS!$I$2:$I$20000,DATOS!$I350,DATOS!$G$2:$G$20000,"EX")=0),0))))</f>
      </c>
      <c r="H350">
        <f>IF(DATOS!$G350&lt;&gt;"EX",0,--(COUNTIFS(DATOS!$A$2:$A$20000,DATOS!$A350,DATOS!$D$2:$D$20000,DATOS!$D350,DATOS!$E$2:$E$20000,DATOS!$E350,DATOS!$I$2:$I$20000,DATOS!$I350,DATOS!$G$2:$G$20000,"OR")=0))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DATOS!$A$2:$A$20000,DATOS!$A351,DATOS!$D$2:$D$20000,DATOS!$D351,DATOS!$E$2:$E$20000,DATOS!$E351,DATOS!$I$2:$I$20000,DATOS!$I351,DATOS!$G$2:$G$20000,"EX")=0),0))))</f>
      </c>
      <c r="H351">
        <f>IF(DATOS!$G351&lt;&gt;"EX",0,--(COUNTIFS(DATOS!$A$2:$A$20000,DATOS!$A351,DATOS!$D$2:$D$20000,DATOS!$D351,DATOS!$E$2:$E$20000,DATOS!$E351,DATOS!$I$2:$I$20000,DATOS!$I351,DATOS!$G$2:$G$20000,"OR")=0))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DATOS!$A$2:$A$20000,DATOS!$A352,DATOS!$D$2:$D$20000,DATOS!$D352,DATOS!$E$2:$E$20000,DATOS!$E352,DATOS!$I$2:$I$20000,DATOS!$I352,DATOS!$G$2:$G$20000,"EX")=0),0))))</f>
      </c>
      <c r="H352">
        <f>IF(DATOS!$G352&lt;&gt;"EX",0,--(COUNTIFS(DATOS!$A$2:$A$20000,DATOS!$A352,DATOS!$D$2:$D$20000,DATOS!$D352,DATOS!$E$2:$E$20000,DATOS!$E352,DATOS!$I$2:$I$20000,DATOS!$I352,DATOS!$G$2:$G$20000,"OR")=0))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DATOS!$A$2:$A$20000,DATOS!$A353,DATOS!$D$2:$D$20000,DATOS!$D353,DATOS!$E$2:$E$20000,DATOS!$E353,DATOS!$I$2:$I$20000,DATOS!$I353,DATOS!$G$2:$G$20000,"EX")=0),0))))</f>
      </c>
      <c r="H353">
        <f>IF(DATOS!$G353&lt;&gt;"EX",0,--(COUNTIFS(DATOS!$A$2:$A$20000,DATOS!$A353,DATOS!$D$2:$D$20000,DATOS!$D353,DATOS!$E$2:$E$20000,DATOS!$E353,DATOS!$I$2:$I$20000,DATOS!$I353,DATOS!$G$2:$G$20000,"OR")=0))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DATOS!$A$2:$A$20000,DATOS!$A354,DATOS!$D$2:$D$20000,DATOS!$D354,DATOS!$E$2:$E$20000,DATOS!$E354,DATOS!$I$2:$I$20000,DATOS!$I354,DATOS!$G$2:$G$20000,"EX")=0),0))))</f>
      </c>
      <c r="H354">
        <f>IF(DATOS!$G354&lt;&gt;"EX",0,--(COUNTIFS(DATOS!$A$2:$A$20000,DATOS!$A354,DATOS!$D$2:$D$20000,DATOS!$D354,DATOS!$E$2:$E$20000,DATOS!$E354,DATOS!$I$2:$I$20000,DATOS!$I354,DATOS!$G$2:$G$20000,"OR")=0))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DATOS!$A$2:$A$20000,DATOS!$A355,DATOS!$D$2:$D$20000,DATOS!$D355,DATOS!$E$2:$E$20000,DATOS!$E355,DATOS!$I$2:$I$20000,DATOS!$I355,DATOS!$G$2:$G$20000,"EX")=0),0))))</f>
      </c>
      <c r="H355">
        <f>IF(DATOS!$G355&lt;&gt;"EX",0,--(COUNTIFS(DATOS!$A$2:$A$20000,DATOS!$A355,DATOS!$D$2:$D$20000,DATOS!$D355,DATOS!$E$2:$E$20000,DATOS!$E355,DATOS!$I$2:$I$20000,DATOS!$I355,DATOS!$G$2:$G$20000,"OR")=0))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DATOS!$A$2:$A$20000,DATOS!$A356,DATOS!$D$2:$D$20000,DATOS!$D356,DATOS!$E$2:$E$20000,DATOS!$E356,DATOS!$I$2:$I$20000,DATOS!$I356,DATOS!$G$2:$G$20000,"EX")=0),0))))</f>
      </c>
      <c r="H356">
        <f>IF(DATOS!$G356&lt;&gt;"EX",0,--(COUNTIFS(DATOS!$A$2:$A$20000,DATOS!$A356,DATOS!$D$2:$D$20000,DATOS!$D356,DATOS!$E$2:$E$20000,DATOS!$E356,DATOS!$I$2:$I$20000,DATOS!$I356,DATOS!$G$2:$G$20000,"OR")=0))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DATOS!$A$2:$A$20000,DATOS!$A357,DATOS!$D$2:$D$20000,DATOS!$D357,DATOS!$E$2:$E$20000,DATOS!$E357,DATOS!$I$2:$I$20000,DATOS!$I357,DATOS!$G$2:$G$20000,"EX")=0),0))))</f>
      </c>
      <c r="H357">
        <f>IF(DATOS!$G357&lt;&gt;"EX",0,--(COUNTIFS(DATOS!$A$2:$A$20000,DATOS!$A357,DATOS!$D$2:$D$20000,DATOS!$D357,DATOS!$E$2:$E$20000,DATOS!$E357,DATOS!$I$2:$I$20000,DATOS!$I357,DATOS!$G$2:$G$20000,"OR")=0))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DATOS!$A$2:$A$20000,DATOS!$A358,DATOS!$D$2:$D$20000,DATOS!$D358,DATOS!$E$2:$E$20000,DATOS!$E358,DATOS!$I$2:$I$20000,DATOS!$I358,DATOS!$G$2:$G$20000,"EX")=0),0))))</f>
      </c>
      <c r="H358">
        <f>IF(DATOS!$G358&lt;&gt;"EX",0,--(COUNTIFS(DATOS!$A$2:$A$20000,DATOS!$A358,DATOS!$D$2:$D$20000,DATOS!$D358,DATOS!$E$2:$E$20000,DATOS!$E358,DATOS!$I$2:$I$20000,DATOS!$I358,DATOS!$G$2:$G$20000,"OR")=0))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DATOS!$A$2:$A$20000,DATOS!$A359,DATOS!$D$2:$D$20000,DATOS!$D359,DATOS!$E$2:$E$20000,DATOS!$E359,DATOS!$I$2:$I$20000,DATOS!$I359,DATOS!$G$2:$G$20000,"EX")=0),0))))</f>
      </c>
      <c r="H359">
        <f>IF(DATOS!$G359&lt;&gt;"EX",0,--(COUNTIFS(DATOS!$A$2:$A$20000,DATOS!$A359,DATOS!$D$2:$D$20000,DATOS!$D359,DATOS!$E$2:$E$20000,DATOS!$E359,DATOS!$I$2:$I$20000,DATOS!$I359,DATOS!$G$2:$G$20000,"OR")=0))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DATOS!$A$2:$A$20000,DATOS!$A360,DATOS!$D$2:$D$20000,DATOS!$D360,DATOS!$E$2:$E$20000,DATOS!$E360,DATOS!$I$2:$I$20000,DATOS!$I360,DATOS!$G$2:$G$20000,"EX")=0),0))))</f>
      </c>
      <c r="H360">
        <f>IF(DATOS!$G360&lt;&gt;"EX",0,--(COUNTIFS(DATOS!$A$2:$A$20000,DATOS!$A360,DATOS!$D$2:$D$20000,DATOS!$D360,DATOS!$E$2:$E$20000,DATOS!$E360,DATOS!$I$2:$I$20000,DATOS!$I360,DATOS!$G$2:$G$20000,"OR")=0))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DATOS!$A$2:$A$20000,DATOS!$A361,DATOS!$D$2:$D$20000,DATOS!$D361,DATOS!$E$2:$E$20000,DATOS!$E361,DATOS!$I$2:$I$20000,DATOS!$I361,DATOS!$G$2:$G$20000,"EX")=0),0))))</f>
      </c>
      <c r="H361">
        <f>IF(DATOS!$G361&lt;&gt;"EX",0,--(COUNTIFS(DATOS!$A$2:$A$20000,DATOS!$A361,DATOS!$D$2:$D$20000,DATOS!$D361,DATOS!$E$2:$E$20000,DATOS!$E361,DATOS!$I$2:$I$20000,DATOS!$I361,DATOS!$G$2:$G$20000,"OR")=0))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DATOS!$A$2:$A$20000,DATOS!$A362,DATOS!$D$2:$D$20000,DATOS!$D362,DATOS!$E$2:$E$20000,DATOS!$E362,DATOS!$I$2:$I$20000,DATOS!$I362,DATOS!$G$2:$G$20000,"EX")=0),0))))</f>
      </c>
      <c r="H362">
        <f>IF(DATOS!$G362&lt;&gt;"EX",0,--(COUNTIFS(DATOS!$A$2:$A$20000,DATOS!$A362,DATOS!$D$2:$D$20000,DATOS!$D362,DATOS!$E$2:$E$20000,DATOS!$E362,DATOS!$I$2:$I$20000,DATOS!$I362,DATOS!$G$2:$G$20000,"OR")=0))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DATOS!$A$2:$A$20000,DATOS!$A363,DATOS!$D$2:$D$20000,DATOS!$D363,DATOS!$E$2:$E$20000,DATOS!$E363,DATOS!$I$2:$I$20000,DATOS!$I363,DATOS!$G$2:$G$20000,"EX")=0),0))))</f>
      </c>
      <c r="H363">
        <f>IF(DATOS!$G363&lt;&gt;"EX",0,--(COUNTIFS(DATOS!$A$2:$A$20000,DATOS!$A363,DATOS!$D$2:$D$20000,DATOS!$D363,DATOS!$E$2:$E$20000,DATOS!$E363,DATOS!$I$2:$I$20000,DATOS!$I363,DATOS!$G$2:$G$20000,"OR")=0))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DATOS!$A$2:$A$20000,DATOS!$A364,DATOS!$D$2:$D$20000,DATOS!$D364,DATOS!$E$2:$E$20000,DATOS!$E364,DATOS!$I$2:$I$20000,DATOS!$I364,DATOS!$G$2:$G$20000,"EX")=0),0))))</f>
      </c>
      <c r="H364">
        <f>IF(DATOS!$G364&lt;&gt;"EX",0,--(COUNTIFS(DATOS!$A$2:$A$20000,DATOS!$A364,DATOS!$D$2:$D$20000,DATOS!$D364,DATOS!$E$2:$E$20000,DATOS!$E364,DATOS!$I$2:$I$20000,DATOS!$I364,DATOS!$G$2:$G$20000,"OR")=0))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DATOS!$A$2:$A$20000,DATOS!$A365,DATOS!$D$2:$D$20000,DATOS!$D365,DATOS!$E$2:$E$20000,DATOS!$E365,DATOS!$I$2:$I$20000,DATOS!$I365,DATOS!$G$2:$G$20000,"EX")=0),0))))</f>
      </c>
      <c r="H365">
        <f>IF(DATOS!$G365&lt;&gt;"EX",0,--(COUNTIFS(DATOS!$A$2:$A$20000,DATOS!$A365,DATOS!$D$2:$D$20000,DATOS!$D365,DATOS!$E$2:$E$20000,DATOS!$E365,DATOS!$I$2:$I$20000,DATOS!$I365,DATOS!$G$2:$G$20000,"OR")=0))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DATOS!$A$2:$A$20000,DATOS!$A366,DATOS!$D$2:$D$20000,DATOS!$D366,DATOS!$E$2:$E$20000,DATOS!$E366,DATOS!$I$2:$I$20000,DATOS!$I366,DATOS!$G$2:$G$20000,"EX")=0),0))))</f>
      </c>
      <c r="H366">
        <f>IF(DATOS!$G366&lt;&gt;"EX",0,--(COUNTIFS(DATOS!$A$2:$A$20000,DATOS!$A366,DATOS!$D$2:$D$20000,DATOS!$D366,DATOS!$E$2:$E$20000,DATOS!$E366,DATOS!$I$2:$I$20000,DATOS!$I366,DATOS!$G$2:$G$20000,"OR")=0))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DATOS!$A$2:$A$20000,DATOS!$A367,DATOS!$D$2:$D$20000,DATOS!$D367,DATOS!$E$2:$E$20000,DATOS!$E367,DATOS!$I$2:$I$20000,DATOS!$I367,DATOS!$G$2:$G$20000,"EX")=0),0))))</f>
      </c>
      <c r="H367">
        <f>IF(DATOS!$G367&lt;&gt;"EX",0,--(COUNTIFS(DATOS!$A$2:$A$20000,DATOS!$A367,DATOS!$D$2:$D$20000,DATOS!$D367,DATOS!$E$2:$E$20000,DATOS!$E367,DATOS!$I$2:$I$20000,DATOS!$I367,DATOS!$G$2:$G$20000,"OR")=0))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DATOS!$A$2:$A$20000,DATOS!$A368,DATOS!$D$2:$D$20000,DATOS!$D368,DATOS!$E$2:$E$20000,DATOS!$E368,DATOS!$I$2:$I$20000,DATOS!$I368,DATOS!$G$2:$G$20000,"EX")=0),0))))</f>
      </c>
      <c r="H368">
        <f>IF(DATOS!$G368&lt;&gt;"EX",0,--(COUNTIFS(DATOS!$A$2:$A$20000,DATOS!$A368,DATOS!$D$2:$D$20000,DATOS!$D368,DATOS!$E$2:$E$20000,DATOS!$E368,DATOS!$I$2:$I$20000,DATOS!$I368,DATOS!$G$2:$G$20000,"OR")=0))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DATOS!$A$2:$A$20000,DATOS!$A369,DATOS!$D$2:$D$20000,DATOS!$D369,DATOS!$E$2:$E$20000,DATOS!$E369,DATOS!$I$2:$I$20000,DATOS!$I369,DATOS!$G$2:$G$20000,"EX")=0),0))))</f>
      </c>
      <c r="H369">
        <f>IF(DATOS!$G369&lt;&gt;"EX",0,--(COUNTIFS(DATOS!$A$2:$A$20000,DATOS!$A369,DATOS!$D$2:$D$20000,DATOS!$D369,DATOS!$E$2:$E$20000,DATOS!$E369,DATOS!$I$2:$I$20000,DATOS!$I369,DATOS!$G$2:$G$20000,"OR")=0))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DATOS!$A$2:$A$20000,DATOS!$A370,DATOS!$D$2:$D$20000,DATOS!$D370,DATOS!$E$2:$E$20000,DATOS!$E370,DATOS!$I$2:$I$20000,DATOS!$I370,DATOS!$G$2:$G$20000,"EX")=0),0))))</f>
      </c>
      <c r="H370">
        <f>IF(DATOS!$G370&lt;&gt;"EX",0,--(COUNTIFS(DATOS!$A$2:$A$20000,DATOS!$A370,DATOS!$D$2:$D$20000,DATOS!$D370,DATOS!$E$2:$E$20000,DATOS!$E370,DATOS!$I$2:$I$20000,DATOS!$I370,DATOS!$G$2:$G$20000,"OR")=0))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DATOS!$A$2:$A$20000,DATOS!$A371,DATOS!$D$2:$D$20000,DATOS!$D371,DATOS!$E$2:$E$20000,DATOS!$E371,DATOS!$I$2:$I$20000,DATOS!$I371,DATOS!$G$2:$G$20000,"EX")=0),0))))</f>
      </c>
      <c r="H371">
        <f>IF(DATOS!$G371&lt;&gt;"EX",0,--(COUNTIFS(DATOS!$A$2:$A$20000,DATOS!$A371,DATOS!$D$2:$D$20000,DATOS!$D371,DATOS!$E$2:$E$20000,DATOS!$E371,DATOS!$I$2:$I$20000,DATOS!$I371,DATOS!$G$2:$G$20000,"OR")=0))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DATOS!$A$2:$A$20000,DATOS!$A372,DATOS!$D$2:$D$20000,DATOS!$D372,DATOS!$E$2:$E$20000,DATOS!$E372,DATOS!$I$2:$I$20000,DATOS!$I372,DATOS!$G$2:$G$20000,"EX")=0),0))))</f>
      </c>
      <c r="H372">
        <f>IF(DATOS!$G372&lt;&gt;"EX",0,--(COUNTIFS(DATOS!$A$2:$A$20000,DATOS!$A372,DATOS!$D$2:$D$20000,DATOS!$D372,DATOS!$E$2:$E$20000,DATOS!$E372,DATOS!$I$2:$I$20000,DATOS!$I372,DATOS!$G$2:$G$20000,"OR")=0))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DATOS!$A$2:$A$20000,DATOS!$A373,DATOS!$D$2:$D$20000,DATOS!$D373,DATOS!$E$2:$E$20000,DATOS!$E373,DATOS!$I$2:$I$20000,DATOS!$I373,DATOS!$G$2:$G$20000,"EX")=0),0))))</f>
      </c>
      <c r="H373">
        <f>IF(DATOS!$G373&lt;&gt;"EX",0,--(COUNTIFS(DATOS!$A$2:$A$20000,DATOS!$A373,DATOS!$D$2:$D$20000,DATOS!$D373,DATOS!$E$2:$E$20000,DATOS!$E373,DATOS!$I$2:$I$20000,DATOS!$I373,DATOS!$G$2:$G$20000,"OR")=0))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DATOS!$A$2:$A$20000,DATOS!$A374,DATOS!$D$2:$D$20000,DATOS!$D374,DATOS!$E$2:$E$20000,DATOS!$E374,DATOS!$I$2:$I$20000,DATOS!$I374,DATOS!$G$2:$G$20000,"EX")=0),0))))</f>
      </c>
      <c r="H374">
        <f>IF(DATOS!$G374&lt;&gt;"EX",0,--(COUNTIFS(DATOS!$A$2:$A$20000,DATOS!$A374,DATOS!$D$2:$D$20000,DATOS!$D374,DATOS!$E$2:$E$20000,DATOS!$E374,DATOS!$I$2:$I$20000,DATOS!$I374,DATOS!$G$2:$G$20000,"OR")=0))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DATOS!$A$2:$A$20000,DATOS!$A375,DATOS!$D$2:$D$20000,DATOS!$D375,DATOS!$E$2:$E$20000,DATOS!$E375,DATOS!$I$2:$I$20000,DATOS!$I375,DATOS!$G$2:$G$20000,"EX")=0),0))))</f>
      </c>
      <c r="H375">
        <f>IF(DATOS!$G375&lt;&gt;"EX",0,--(COUNTIFS(DATOS!$A$2:$A$20000,DATOS!$A375,DATOS!$D$2:$D$20000,DATOS!$D375,DATOS!$E$2:$E$20000,DATOS!$E375,DATOS!$I$2:$I$20000,DATOS!$I375,DATOS!$G$2:$G$20000,"OR")=0))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DATOS!$A$2:$A$20000,DATOS!$A376,DATOS!$D$2:$D$20000,DATOS!$D376,DATOS!$E$2:$E$20000,DATOS!$E376,DATOS!$I$2:$I$20000,DATOS!$I376,DATOS!$G$2:$G$20000,"EX")=0),0))))</f>
      </c>
      <c r="H376">
        <f>IF(DATOS!$G376&lt;&gt;"EX",0,--(COUNTIFS(DATOS!$A$2:$A$20000,DATOS!$A376,DATOS!$D$2:$D$20000,DATOS!$D376,DATOS!$E$2:$E$20000,DATOS!$E376,DATOS!$I$2:$I$20000,DATOS!$I376,DATOS!$G$2:$G$20000,"OR")=0))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DATOS!$A$2:$A$20000,DATOS!$A377,DATOS!$D$2:$D$20000,DATOS!$D377,DATOS!$E$2:$E$20000,DATOS!$E377,DATOS!$I$2:$I$20000,DATOS!$I377,DATOS!$G$2:$G$20000,"EX")=0),0))))</f>
      </c>
      <c r="H377">
        <f>IF(DATOS!$G377&lt;&gt;"EX",0,--(COUNTIFS(DATOS!$A$2:$A$20000,DATOS!$A377,DATOS!$D$2:$D$20000,DATOS!$D377,DATOS!$E$2:$E$20000,DATOS!$E377,DATOS!$I$2:$I$20000,DATOS!$I377,DATOS!$G$2:$G$20000,"OR")=0))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DATOS!$A$2:$A$20000,DATOS!$A378,DATOS!$D$2:$D$20000,DATOS!$D378,DATOS!$E$2:$E$20000,DATOS!$E378,DATOS!$I$2:$I$20000,DATOS!$I378,DATOS!$G$2:$G$20000,"EX")=0),0))))</f>
      </c>
      <c r="H378">
        <f>IF(DATOS!$G378&lt;&gt;"EX",0,--(COUNTIFS(DATOS!$A$2:$A$20000,DATOS!$A378,DATOS!$D$2:$D$20000,DATOS!$D378,DATOS!$E$2:$E$20000,DATOS!$E378,DATOS!$I$2:$I$20000,DATOS!$I378,DATOS!$G$2:$G$20000,"OR")=0))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DATOS!$A$2:$A$20000,DATOS!$A379,DATOS!$D$2:$D$20000,DATOS!$D379,DATOS!$E$2:$E$20000,DATOS!$E379,DATOS!$I$2:$I$20000,DATOS!$I379,DATOS!$G$2:$G$20000,"EX")=0),0))))</f>
      </c>
      <c r="H379">
        <f>IF(DATOS!$G379&lt;&gt;"EX",0,--(COUNTIFS(DATOS!$A$2:$A$20000,DATOS!$A379,DATOS!$D$2:$D$20000,DATOS!$D379,DATOS!$E$2:$E$20000,DATOS!$E379,DATOS!$I$2:$I$20000,DATOS!$I379,DATOS!$G$2:$G$20000,"OR")=0))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DATOS!$A$2:$A$20000,DATOS!$A380,DATOS!$D$2:$D$20000,DATOS!$D380,DATOS!$E$2:$E$20000,DATOS!$E380,DATOS!$I$2:$I$20000,DATOS!$I380,DATOS!$G$2:$G$20000,"EX")=0),0))))</f>
      </c>
      <c r="H380">
        <f>IF(DATOS!$G380&lt;&gt;"EX",0,--(COUNTIFS(DATOS!$A$2:$A$20000,DATOS!$A380,DATOS!$D$2:$D$20000,DATOS!$D380,DATOS!$E$2:$E$20000,DATOS!$E380,DATOS!$I$2:$I$20000,DATOS!$I380,DATOS!$G$2:$G$20000,"OR")=0))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DATOS!$A$2:$A$20000,DATOS!$A381,DATOS!$D$2:$D$20000,DATOS!$D381,DATOS!$E$2:$E$20000,DATOS!$E381,DATOS!$I$2:$I$20000,DATOS!$I381,DATOS!$G$2:$G$20000,"EX")=0),0))))</f>
      </c>
      <c r="H381">
        <f>IF(DATOS!$G381&lt;&gt;"EX",0,--(COUNTIFS(DATOS!$A$2:$A$20000,DATOS!$A381,DATOS!$D$2:$D$20000,DATOS!$D381,DATOS!$E$2:$E$20000,DATOS!$E381,DATOS!$I$2:$I$20000,DATOS!$I381,DATOS!$G$2:$G$20000,"OR")=0))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DATOS!$A$2:$A$20000,DATOS!$A382,DATOS!$D$2:$D$20000,DATOS!$D382,DATOS!$E$2:$E$20000,DATOS!$E382,DATOS!$I$2:$I$20000,DATOS!$I382,DATOS!$G$2:$G$20000,"EX")=0),0))))</f>
      </c>
      <c r="H382">
        <f>IF(DATOS!$G382&lt;&gt;"EX",0,--(COUNTIFS(DATOS!$A$2:$A$20000,DATOS!$A382,DATOS!$D$2:$D$20000,DATOS!$D382,DATOS!$E$2:$E$20000,DATOS!$E382,DATOS!$I$2:$I$20000,DATOS!$I382,DATOS!$G$2:$G$20000,"OR")=0))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DATOS!$A$2:$A$20000,DATOS!$A383,DATOS!$D$2:$D$20000,DATOS!$D383,DATOS!$E$2:$E$20000,DATOS!$E383,DATOS!$I$2:$I$20000,DATOS!$I383,DATOS!$G$2:$G$20000,"EX")=0),0))))</f>
      </c>
      <c r="H383">
        <f>IF(DATOS!$G383&lt;&gt;"EX",0,--(COUNTIFS(DATOS!$A$2:$A$20000,DATOS!$A383,DATOS!$D$2:$D$20000,DATOS!$D383,DATOS!$E$2:$E$20000,DATOS!$E383,DATOS!$I$2:$I$20000,DATOS!$I383,DATOS!$G$2:$G$20000,"OR")=0))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DATOS!$A$2:$A$20000,DATOS!$A384,DATOS!$D$2:$D$20000,DATOS!$D384,DATOS!$E$2:$E$20000,DATOS!$E384,DATOS!$I$2:$I$20000,DATOS!$I384,DATOS!$G$2:$G$20000,"EX")=0),0))))</f>
      </c>
      <c r="H384">
        <f>IF(DATOS!$G384&lt;&gt;"EX",0,--(COUNTIFS(DATOS!$A$2:$A$20000,DATOS!$A384,DATOS!$D$2:$D$20000,DATOS!$D384,DATOS!$E$2:$E$20000,DATOS!$E384,DATOS!$I$2:$I$20000,DATOS!$I384,DATOS!$G$2:$G$20000,"OR")=0))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DATOS!$A$2:$A$20000,DATOS!$A385,DATOS!$D$2:$D$20000,DATOS!$D385,DATOS!$E$2:$E$20000,DATOS!$E385,DATOS!$I$2:$I$20000,DATOS!$I385,DATOS!$G$2:$G$20000,"EX")=0),0))))</f>
      </c>
      <c r="H385">
        <f>IF(DATOS!$G385&lt;&gt;"EX",0,--(COUNTIFS(DATOS!$A$2:$A$20000,DATOS!$A385,DATOS!$D$2:$D$20000,DATOS!$D385,DATOS!$E$2:$E$20000,DATOS!$E385,DATOS!$I$2:$I$20000,DATOS!$I385,DATOS!$G$2:$G$20000,"OR")=0))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DATOS!$A$2:$A$20000,DATOS!$A386,DATOS!$D$2:$D$20000,DATOS!$D386,DATOS!$E$2:$E$20000,DATOS!$E386,DATOS!$I$2:$I$20000,DATOS!$I386,DATOS!$G$2:$G$20000,"EX")=0),0))))</f>
      </c>
      <c r="H386">
        <f>IF(DATOS!$G386&lt;&gt;"EX",0,--(COUNTIFS(DATOS!$A$2:$A$20000,DATOS!$A386,DATOS!$D$2:$D$20000,DATOS!$D386,DATOS!$E$2:$E$20000,DATOS!$E386,DATOS!$I$2:$I$20000,DATOS!$I386,DATOS!$G$2:$G$20000,"OR")=0))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DATOS!$A$2:$A$20000,DATOS!$A387,DATOS!$D$2:$D$20000,DATOS!$D387,DATOS!$E$2:$E$20000,DATOS!$E387,DATOS!$I$2:$I$20000,DATOS!$I387,DATOS!$G$2:$G$20000,"EX")=0),0))))</f>
      </c>
      <c r="H387">
        <f>IF(DATOS!$G387&lt;&gt;"EX",0,--(COUNTIFS(DATOS!$A$2:$A$20000,DATOS!$A387,DATOS!$D$2:$D$20000,DATOS!$D387,DATOS!$E$2:$E$20000,DATOS!$E387,DATOS!$I$2:$I$20000,DATOS!$I387,DATOS!$G$2:$G$20000,"OR")=0))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DATOS!$A$2:$A$20000,DATOS!$A388,DATOS!$D$2:$D$20000,DATOS!$D388,DATOS!$E$2:$E$20000,DATOS!$E388,DATOS!$I$2:$I$20000,DATOS!$I388,DATOS!$G$2:$G$20000,"EX")=0),0))))</f>
      </c>
      <c r="H388">
        <f>IF(DATOS!$G388&lt;&gt;"EX",0,--(COUNTIFS(DATOS!$A$2:$A$20000,DATOS!$A388,DATOS!$D$2:$D$20000,DATOS!$D388,DATOS!$E$2:$E$20000,DATOS!$E388,DATOS!$I$2:$I$20000,DATOS!$I388,DATOS!$G$2:$G$20000,"OR")=0))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DATOS!$A$2:$A$20000,DATOS!$A389,DATOS!$D$2:$D$20000,DATOS!$D389,DATOS!$E$2:$E$20000,DATOS!$E389,DATOS!$I$2:$I$20000,DATOS!$I389,DATOS!$G$2:$G$20000,"EX")=0),0))))</f>
      </c>
      <c r="H389">
        <f>IF(DATOS!$G389&lt;&gt;"EX",0,--(COUNTIFS(DATOS!$A$2:$A$20000,DATOS!$A389,DATOS!$D$2:$D$20000,DATOS!$D389,DATOS!$E$2:$E$20000,DATOS!$E389,DATOS!$I$2:$I$20000,DATOS!$I389,DATOS!$G$2:$G$20000,"OR")=0))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DATOS!$A$2:$A$20000,DATOS!$A390,DATOS!$D$2:$D$20000,DATOS!$D390,DATOS!$E$2:$E$20000,DATOS!$E390,DATOS!$I$2:$I$20000,DATOS!$I390,DATOS!$G$2:$G$20000,"EX")=0),0))))</f>
      </c>
      <c r="H390">
        <f>IF(DATOS!$G390&lt;&gt;"EX",0,--(COUNTIFS(DATOS!$A$2:$A$20000,DATOS!$A390,DATOS!$D$2:$D$20000,DATOS!$D390,DATOS!$E$2:$E$20000,DATOS!$E390,DATOS!$I$2:$I$20000,DATOS!$I390,DATOS!$G$2:$G$20000,"OR")=0))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DATOS!$A$2:$A$20000,DATOS!$A391,DATOS!$D$2:$D$20000,DATOS!$D391,DATOS!$E$2:$E$20000,DATOS!$E391,DATOS!$I$2:$I$20000,DATOS!$I391,DATOS!$G$2:$G$20000,"EX")=0),0))))</f>
      </c>
      <c r="H391">
        <f>IF(DATOS!$G391&lt;&gt;"EX",0,--(COUNTIFS(DATOS!$A$2:$A$20000,DATOS!$A391,DATOS!$D$2:$D$20000,DATOS!$D391,DATOS!$E$2:$E$20000,DATOS!$E391,DATOS!$I$2:$I$20000,DATOS!$I391,DATOS!$G$2:$G$20000,"OR")=0))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DATOS!$A$2:$A$20000,DATOS!$A392,DATOS!$D$2:$D$20000,DATOS!$D392,DATOS!$E$2:$E$20000,DATOS!$E392,DATOS!$I$2:$I$20000,DATOS!$I392,DATOS!$G$2:$G$20000,"EX")=0),0))))</f>
      </c>
      <c r="H392">
        <f>IF(DATOS!$G392&lt;&gt;"EX",0,--(COUNTIFS(DATOS!$A$2:$A$20000,DATOS!$A392,DATOS!$D$2:$D$20000,DATOS!$D392,DATOS!$E$2:$E$20000,DATOS!$E392,DATOS!$I$2:$I$20000,DATOS!$I392,DATOS!$G$2:$G$20000,"OR")=0))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DATOS!$A$2:$A$20000,DATOS!$A393,DATOS!$D$2:$D$20000,DATOS!$D393,DATOS!$E$2:$E$20000,DATOS!$E393,DATOS!$I$2:$I$20000,DATOS!$I393,DATOS!$G$2:$G$20000,"EX")=0),0))))</f>
      </c>
      <c r="H393">
        <f>IF(DATOS!$G393&lt;&gt;"EX",0,--(COUNTIFS(DATOS!$A$2:$A$20000,DATOS!$A393,DATOS!$D$2:$D$20000,DATOS!$D393,DATOS!$E$2:$E$20000,DATOS!$E393,DATOS!$I$2:$I$20000,DATOS!$I393,DATOS!$G$2:$G$20000,"OR")=0))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DATOS!$A$2:$A$20000,DATOS!$A394,DATOS!$D$2:$D$20000,DATOS!$D394,DATOS!$E$2:$E$20000,DATOS!$E394,DATOS!$I$2:$I$20000,DATOS!$I394,DATOS!$G$2:$G$20000,"EX")=0),0))))</f>
      </c>
      <c r="H394">
        <f>IF(DATOS!$G394&lt;&gt;"EX",0,--(COUNTIFS(DATOS!$A$2:$A$20000,DATOS!$A394,DATOS!$D$2:$D$20000,DATOS!$D394,DATOS!$E$2:$E$20000,DATOS!$E394,DATOS!$I$2:$I$20000,DATOS!$I394,DATOS!$G$2:$G$20000,"OR")=0))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DATOS!$A$2:$A$20000,DATOS!$A395,DATOS!$D$2:$D$20000,DATOS!$D395,DATOS!$E$2:$E$20000,DATOS!$E395,DATOS!$I$2:$I$20000,DATOS!$I395,DATOS!$G$2:$G$20000,"EX")=0),0))))</f>
      </c>
      <c r="H395">
        <f>IF(DATOS!$G395&lt;&gt;"EX",0,--(COUNTIFS(DATOS!$A$2:$A$20000,DATOS!$A395,DATOS!$D$2:$D$20000,DATOS!$D395,DATOS!$E$2:$E$20000,DATOS!$E395,DATOS!$I$2:$I$20000,DATOS!$I395,DATOS!$G$2:$G$20000,"OR")=0))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DATOS!$A$2:$A$20000,DATOS!$A396,DATOS!$D$2:$D$20000,DATOS!$D396,DATOS!$E$2:$E$20000,DATOS!$E396,DATOS!$I$2:$I$20000,DATOS!$I396,DATOS!$G$2:$G$20000,"EX")=0),0))))</f>
      </c>
      <c r="H396">
        <f>IF(DATOS!$G396&lt;&gt;"EX",0,--(COUNTIFS(DATOS!$A$2:$A$20000,DATOS!$A396,DATOS!$D$2:$D$20000,DATOS!$D396,DATOS!$E$2:$E$20000,DATOS!$E396,DATOS!$I$2:$I$20000,DATOS!$I396,DATOS!$G$2:$G$20000,"OR")=0))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DATOS!$A$2:$A$20000,DATOS!$A397,DATOS!$D$2:$D$20000,DATOS!$D397,DATOS!$E$2:$E$20000,DATOS!$E397,DATOS!$I$2:$I$20000,DATOS!$I397,DATOS!$G$2:$G$20000,"EX")=0),0))))</f>
      </c>
      <c r="H397">
        <f>IF(DATOS!$G397&lt;&gt;"EX",0,--(COUNTIFS(DATOS!$A$2:$A$20000,DATOS!$A397,DATOS!$D$2:$D$20000,DATOS!$D397,DATOS!$E$2:$E$20000,DATOS!$E397,DATOS!$I$2:$I$20000,DATOS!$I397,DATOS!$G$2:$G$20000,"OR")=0))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DATOS!$A$2:$A$20000,DATOS!$A398,DATOS!$D$2:$D$20000,DATOS!$D398,DATOS!$E$2:$E$20000,DATOS!$E398,DATOS!$I$2:$I$20000,DATOS!$I398,DATOS!$G$2:$G$20000,"EX")=0),0))))</f>
      </c>
      <c r="H398">
        <f>IF(DATOS!$G398&lt;&gt;"EX",0,--(COUNTIFS(DATOS!$A$2:$A$20000,DATOS!$A398,DATOS!$D$2:$D$20000,DATOS!$D398,DATOS!$E$2:$E$20000,DATOS!$E398,DATOS!$I$2:$I$20000,DATOS!$I398,DATOS!$G$2:$G$20000,"OR")=0))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DATOS!$A$2:$A$20000,DATOS!$A399,DATOS!$D$2:$D$20000,DATOS!$D399,DATOS!$E$2:$E$20000,DATOS!$E399,DATOS!$I$2:$I$20000,DATOS!$I399,DATOS!$G$2:$G$20000,"EX")=0),0))))</f>
      </c>
      <c r="H399">
        <f>IF(DATOS!$G399&lt;&gt;"EX",0,--(COUNTIFS(DATOS!$A$2:$A$20000,DATOS!$A399,DATOS!$D$2:$D$20000,DATOS!$D399,DATOS!$E$2:$E$20000,DATOS!$E399,DATOS!$I$2:$I$20000,DATOS!$I399,DATOS!$G$2:$G$20000,"OR")=0))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DATOS!$A$2:$A$20000,DATOS!$A400,DATOS!$D$2:$D$20000,DATOS!$D400,DATOS!$E$2:$E$20000,DATOS!$E400,DATOS!$I$2:$I$20000,DATOS!$I400,DATOS!$G$2:$G$20000,"EX")=0),0))))</f>
      </c>
      <c r="H400">
        <f>IF(DATOS!$G400&lt;&gt;"EX",0,--(COUNTIFS(DATOS!$A$2:$A$20000,DATOS!$A400,DATOS!$D$2:$D$20000,DATOS!$D400,DATOS!$E$2:$E$20000,DATOS!$E400,DATOS!$I$2:$I$20000,DATOS!$I400,DATOS!$G$2:$G$20000,"OR")=0))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DATOS!$A$2:$A$20000,DATOS!$A401,DATOS!$D$2:$D$20000,DATOS!$D401,DATOS!$E$2:$E$20000,DATOS!$E401,DATOS!$I$2:$I$20000,DATOS!$I401,DATOS!$G$2:$G$20000,"EX")=0),0))))</f>
      </c>
      <c r="H401">
        <f>IF(DATOS!$G401&lt;&gt;"EX",0,--(COUNTIFS(DATOS!$A$2:$A$20000,DATOS!$A401,DATOS!$D$2:$D$20000,DATOS!$D401,DATOS!$E$2:$E$20000,DATOS!$E401,DATOS!$I$2:$I$20000,DATOS!$I401,DATOS!$G$2:$G$20000,"OR")=0))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DATOS!$A$2:$A$20000,DATOS!$A402,DATOS!$D$2:$D$20000,DATOS!$D402,DATOS!$E$2:$E$20000,DATOS!$E402,DATOS!$I$2:$I$20000,DATOS!$I402,DATOS!$G$2:$G$20000,"EX")=0),0))))</f>
      </c>
      <c r="H402">
        <f>IF(DATOS!$G402&lt;&gt;"EX",0,--(COUNTIFS(DATOS!$A$2:$A$20000,DATOS!$A402,DATOS!$D$2:$D$20000,DATOS!$D402,DATOS!$E$2:$E$20000,DATOS!$E402,DATOS!$I$2:$I$20000,DATOS!$I402,DATOS!$G$2:$G$20000,"OR")=0))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DATOS!$A$2:$A$20000,DATOS!$A403,DATOS!$D$2:$D$20000,DATOS!$D403,DATOS!$E$2:$E$20000,DATOS!$E403,DATOS!$I$2:$I$20000,DATOS!$I403,DATOS!$G$2:$G$20000,"EX")=0),0))))</f>
      </c>
      <c r="H403">
        <f>IF(DATOS!$G403&lt;&gt;"EX",0,--(COUNTIFS(DATOS!$A$2:$A$20000,DATOS!$A403,DATOS!$D$2:$D$20000,DATOS!$D403,DATOS!$E$2:$E$20000,DATOS!$E403,DATOS!$I$2:$I$20000,DATOS!$I403,DATOS!$G$2:$G$20000,"OR")=0))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DATOS!$A$2:$A$20000,DATOS!$A404,DATOS!$D$2:$D$20000,DATOS!$D404,DATOS!$E$2:$E$20000,DATOS!$E404,DATOS!$I$2:$I$20000,DATOS!$I404,DATOS!$G$2:$G$20000,"EX")=0),0))))</f>
      </c>
      <c r="H404">
        <f>IF(DATOS!$G404&lt;&gt;"EX",0,--(COUNTIFS(DATOS!$A$2:$A$20000,DATOS!$A404,DATOS!$D$2:$D$20000,DATOS!$D404,DATOS!$E$2:$E$20000,DATOS!$E404,DATOS!$I$2:$I$20000,DATOS!$I404,DATOS!$G$2:$G$20000,"OR")=0))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DATOS!$A$2:$A$20000,DATOS!$A405,DATOS!$D$2:$D$20000,DATOS!$D405,DATOS!$E$2:$E$20000,DATOS!$E405,DATOS!$I$2:$I$20000,DATOS!$I405,DATOS!$G$2:$G$20000,"EX")=0),0))))</f>
      </c>
      <c r="H405">
        <f>IF(DATOS!$G405&lt;&gt;"EX",0,--(COUNTIFS(DATOS!$A$2:$A$20000,DATOS!$A405,DATOS!$D$2:$D$20000,DATOS!$D405,DATOS!$E$2:$E$20000,DATOS!$E405,DATOS!$I$2:$I$20000,DATOS!$I405,DATOS!$G$2:$G$20000,"OR")=0))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DATOS!$A$2:$A$20000,DATOS!$A406,DATOS!$D$2:$D$20000,DATOS!$D406,DATOS!$E$2:$E$20000,DATOS!$E406,DATOS!$I$2:$I$20000,DATOS!$I406,DATOS!$G$2:$G$20000,"EX")=0),0))))</f>
      </c>
      <c r="H406">
        <f>IF(DATOS!$G406&lt;&gt;"EX",0,--(COUNTIFS(DATOS!$A$2:$A$20000,DATOS!$A406,DATOS!$D$2:$D$20000,DATOS!$D406,DATOS!$E$2:$E$20000,DATOS!$E406,DATOS!$I$2:$I$20000,DATOS!$I406,DATOS!$G$2:$G$20000,"OR")=0))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DATOS!$A$2:$A$20000,DATOS!$A407,DATOS!$D$2:$D$20000,DATOS!$D407,DATOS!$E$2:$E$20000,DATOS!$E407,DATOS!$I$2:$I$20000,DATOS!$I407,DATOS!$G$2:$G$20000,"EX")=0),0))))</f>
      </c>
      <c r="H407">
        <f>IF(DATOS!$G407&lt;&gt;"EX",0,--(COUNTIFS(DATOS!$A$2:$A$20000,DATOS!$A407,DATOS!$D$2:$D$20000,DATOS!$D407,DATOS!$E$2:$E$20000,DATOS!$E407,DATOS!$I$2:$I$20000,DATOS!$I407,DATOS!$G$2:$G$20000,"OR")=0))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DATOS!$A$2:$A$20000,DATOS!$A408,DATOS!$D$2:$D$20000,DATOS!$D408,DATOS!$E$2:$E$20000,DATOS!$E408,DATOS!$I$2:$I$20000,DATOS!$I408,DATOS!$G$2:$G$20000,"EX")=0),0))))</f>
      </c>
      <c r="H408">
        <f>IF(DATOS!$G408&lt;&gt;"EX",0,--(COUNTIFS(DATOS!$A$2:$A$20000,DATOS!$A408,DATOS!$D$2:$D$20000,DATOS!$D408,DATOS!$E$2:$E$20000,DATOS!$E408,DATOS!$I$2:$I$20000,DATOS!$I408,DATOS!$G$2:$G$20000,"OR")=0))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DATOS!$A$2:$A$20000,DATOS!$A409,DATOS!$D$2:$D$20000,DATOS!$D409,DATOS!$E$2:$E$20000,DATOS!$E409,DATOS!$I$2:$I$20000,DATOS!$I409,DATOS!$G$2:$G$20000,"EX")=0),0))))</f>
      </c>
      <c r="H409">
        <f>IF(DATOS!$G409&lt;&gt;"EX",0,--(COUNTIFS(DATOS!$A$2:$A$20000,DATOS!$A409,DATOS!$D$2:$D$20000,DATOS!$D409,DATOS!$E$2:$E$20000,DATOS!$E409,DATOS!$I$2:$I$20000,DATOS!$I409,DATOS!$G$2:$G$20000,"OR")=0))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DATOS!$A$2:$A$20000,DATOS!$A410,DATOS!$D$2:$D$20000,DATOS!$D410,DATOS!$E$2:$E$20000,DATOS!$E410,DATOS!$I$2:$I$20000,DATOS!$I410,DATOS!$G$2:$G$20000,"EX")=0),0))))</f>
      </c>
      <c r="H410">
        <f>IF(DATOS!$G410&lt;&gt;"EX",0,--(COUNTIFS(DATOS!$A$2:$A$20000,DATOS!$A410,DATOS!$D$2:$D$20000,DATOS!$D410,DATOS!$E$2:$E$20000,DATOS!$E410,DATOS!$I$2:$I$20000,DATOS!$I410,DATOS!$G$2:$G$20000,"OR")=0))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DATOS!$A$2:$A$20000,DATOS!$A411,DATOS!$D$2:$D$20000,DATOS!$D411,DATOS!$E$2:$E$20000,DATOS!$E411,DATOS!$I$2:$I$20000,DATOS!$I411,DATOS!$G$2:$G$20000,"EX")=0),0))))</f>
      </c>
      <c r="H411">
        <f>IF(DATOS!$G411&lt;&gt;"EX",0,--(COUNTIFS(DATOS!$A$2:$A$20000,DATOS!$A411,DATOS!$D$2:$D$20000,DATOS!$D411,DATOS!$E$2:$E$20000,DATOS!$E411,DATOS!$I$2:$I$20000,DATOS!$I411,DATOS!$G$2:$G$20000,"OR")=0))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DATOS!$A$2:$A$20000,DATOS!$A412,DATOS!$D$2:$D$20000,DATOS!$D412,DATOS!$E$2:$E$20000,DATOS!$E412,DATOS!$I$2:$I$20000,DATOS!$I412,DATOS!$G$2:$G$20000,"EX")=0),0))))</f>
      </c>
      <c r="H412">
        <f>IF(DATOS!$G412&lt;&gt;"EX",0,--(COUNTIFS(DATOS!$A$2:$A$20000,DATOS!$A412,DATOS!$D$2:$D$20000,DATOS!$D412,DATOS!$E$2:$E$20000,DATOS!$E412,DATOS!$I$2:$I$20000,DATOS!$I412,DATOS!$G$2:$G$20000,"OR")=0))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DATOS!$A$2:$A$20000,DATOS!$A413,DATOS!$D$2:$D$20000,DATOS!$D413,DATOS!$E$2:$E$20000,DATOS!$E413,DATOS!$I$2:$I$20000,DATOS!$I413,DATOS!$G$2:$G$20000,"EX")=0),0))))</f>
      </c>
      <c r="H413">
        <f>IF(DATOS!$G413&lt;&gt;"EX",0,--(COUNTIFS(DATOS!$A$2:$A$20000,DATOS!$A413,DATOS!$D$2:$D$20000,DATOS!$D413,DATOS!$E$2:$E$20000,DATOS!$E413,DATOS!$I$2:$I$20000,DATOS!$I413,DATOS!$G$2:$G$20000,"OR")=0))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DATOS!$A$2:$A$20000,DATOS!$A414,DATOS!$D$2:$D$20000,DATOS!$D414,DATOS!$E$2:$E$20000,DATOS!$E414,DATOS!$I$2:$I$20000,DATOS!$I414,DATOS!$G$2:$G$20000,"EX")=0),0))))</f>
      </c>
      <c r="H414">
        <f>IF(DATOS!$G414&lt;&gt;"EX",0,--(COUNTIFS(DATOS!$A$2:$A$20000,DATOS!$A414,DATOS!$D$2:$D$20000,DATOS!$D414,DATOS!$E$2:$E$20000,DATOS!$E414,DATOS!$I$2:$I$20000,DATOS!$I414,DATOS!$G$2:$G$20000,"OR")=0))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DATOS!$A$2:$A$20000,DATOS!$A415,DATOS!$D$2:$D$20000,DATOS!$D415,DATOS!$E$2:$E$20000,DATOS!$E415,DATOS!$I$2:$I$20000,DATOS!$I415,DATOS!$G$2:$G$20000,"EX")=0),0))))</f>
      </c>
      <c r="H415">
        <f>IF(DATOS!$G415&lt;&gt;"EX",0,--(COUNTIFS(DATOS!$A$2:$A$20000,DATOS!$A415,DATOS!$D$2:$D$20000,DATOS!$D415,DATOS!$E$2:$E$20000,DATOS!$E415,DATOS!$I$2:$I$20000,DATOS!$I415,DATOS!$G$2:$G$20000,"OR")=0))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DATOS!$A$2:$A$20000,DATOS!$A416,DATOS!$D$2:$D$20000,DATOS!$D416,DATOS!$E$2:$E$20000,DATOS!$E416,DATOS!$I$2:$I$20000,DATOS!$I416,DATOS!$G$2:$G$20000,"EX")=0),0))))</f>
      </c>
      <c r="H416">
        <f>IF(DATOS!$G416&lt;&gt;"EX",0,--(COUNTIFS(DATOS!$A$2:$A$20000,DATOS!$A416,DATOS!$D$2:$D$20000,DATOS!$D416,DATOS!$E$2:$E$20000,DATOS!$E416,DATOS!$I$2:$I$20000,DATOS!$I416,DATOS!$G$2:$G$20000,"OR")=0))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DATOS!$A$2:$A$20000,DATOS!$A417,DATOS!$D$2:$D$20000,DATOS!$D417,DATOS!$E$2:$E$20000,DATOS!$E417,DATOS!$I$2:$I$20000,DATOS!$I417,DATOS!$G$2:$G$20000,"EX")=0),0))))</f>
      </c>
      <c r="H417">
        <f>IF(DATOS!$G417&lt;&gt;"EX",0,--(COUNTIFS(DATOS!$A$2:$A$20000,DATOS!$A417,DATOS!$D$2:$D$20000,DATOS!$D417,DATOS!$E$2:$E$20000,DATOS!$E417,DATOS!$I$2:$I$20000,DATOS!$I417,DATOS!$G$2:$G$20000,"OR")=0))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DATOS!$A$2:$A$20000,DATOS!$A418,DATOS!$D$2:$D$20000,DATOS!$D418,DATOS!$E$2:$E$20000,DATOS!$E418,DATOS!$I$2:$I$20000,DATOS!$I418,DATOS!$G$2:$G$20000,"EX")=0),0))))</f>
      </c>
      <c r="H418">
        <f>IF(DATOS!$G418&lt;&gt;"EX",0,--(COUNTIFS(DATOS!$A$2:$A$20000,DATOS!$A418,DATOS!$D$2:$D$20000,DATOS!$D418,DATOS!$E$2:$E$20000,DATOS!$E418,DATOS!$I$2:$I$20000,DATOS!$I418,DATOS!$G$2:$G$20000,"OR")=0))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DATOS!$A$2:$A$20000,DATOS!$A419,DATOS!$D$2:$D$20000,DATOS!$D419,DATOS!$E$2:$E$20000,DATOS!$E419,DATOS!$I$2:$I$20000,DATOS!$I419,DATOS!$G$2:$G$20000,"EX")=0),0))))</f>
      </c>
      <c r="H419">
        <f>IF(DATOS!$G419&lt;&gt;"EX",0,--(COUNTIFS(DATOS!$A$2:$A$20000,DATOS!$A419,DATOS!$D$2:$D$20000,DATOS!$D419,DATOS!$E$2:$E$20000,DATOS!$E419,DATOS!$I$2:$I$20000,DATOS!$I419,DATOS!$G$2:$G$20000,"OR")=0))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DATOS!$A$2:$A$20000,DATOS!$A420,DATOS!$D$2:$D$20000,DATOS!$D420,DATOS!$E$2:$E$20000,DATOS!$E420,DATOS!$I$2:$I$20000,DATOS!$I420,DATOS!$G$2:$G$20000,"EX")=0),0))))</f>
      </c>
      <c r="H420">
        <f>IF(DATOS!$G420&lt;&gt;"EX",0,--(COUNTIFS(DATOS!$A$2:$A$20000,DATOS!$A420,DATOS!$D$2:$D$20000,DATOS!$D420,DATOS!$E$2:$E$20000,DATOS!$E420,DATOS!$I$2:$I$20000,DATOS!$I420,DATOS!$G$2:$G$20000,"OR")=0))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DATOS!$A$2:$A$20000,DATOS!$A421,DATOS!$D$2:$D$20000,DATOS!$D421,DATOS!$E$2:$E$20000,DATOS!$E421,DATOS!$I$2:$I$20000,DATOS!$I421,DATOS!$G$2:$G$20000,"EX")=0),0))))</f>
      </c>
      <c r="H421">
        <f>IF(DATOS!$G421&lt;&gt;"EX",0,--(COUNTIFS(DATOS!$A$2:$A$20000,DATOS!$A421,DATOS!$D$2:$D$20000,DATOS!$D421,DATOS!$E$2:$E$20000,DATOS!$E421,DATOS!$I$2:$I$20000,DATOS!$I421,DATOS!$G$2:$G$20000,"OR")=0))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DATOS!$A$2:$A$20000,DATOS!$A422,DATOS!$D$2:$D$20000,DATOS!$D422,DATOS!$E$2:$E$20000,DATOS!$E422,DATOS!$I$2:$I$20000,DATOS!$I422,DATOS!$G$2:$G$20000,"EX")=0),0))))</f>
      </c>
      <c r="H422">
        <f>IF(DATOS!$G422&lt;&gt;"EX",0,--(COUNTIFS(DATOS!$A$2:$A$20000,DATOS!$A422,DATOS!$D$2:$D$20000,DATOS!$D422,DATOS!$E$2:$E$20000,DATOS!$E422,DATOS!$I$2:$I$20000,DATOS!$I422,DATOS!$G$2:$G$20000,"OR")=0))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DATOS!$A$2:$A$20000,DATOS!$A423,DATOS!$D$2:$D$20000,DATOS!$D423,DATOS!$E$2:$E$20000,DATOS!$E423,DATOS!$I$2:$I$20000,DATOS!$I423,DATOS!$G$2:$G$20000,"EX")=0),0))))</f>
      </c>
      <c r="H423">
        <f>IF(DATOS!$G423&lt;&gt;"EX",0,--(COUNTIFS(DATOS!$A$2:$A$20000,DATOS!$A423,DATOS!$D$2:$D$20000,DATOS!$D423,DATOS!$E$2:$E$20000,DATOS!$E423,DATOS!$I$2:$I$20000,DATOS!$I423,DATOS!$G$2:$G$20000,"OR")=0))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DATOS!$A$2:$A$20000,DATOS!$A424,DATOS!$D$2:$D$20000,DATOS!$D424,DATOS!$E$2:$E$20000,DATOS!$E424,DATOS!$I$2:$I$20000,DATOS!$I424,DATOS!$G$2:$G$20000,"EX")=0),0))))</f>
      </c>
      <c r="H424">
        <f>IF(DATOS!$G424&lt;&gt;"EX",0,--(COUNTIFS(DATOS!$A$2:$A$20000,DATOS!$A424,DATOS!$D$2:$D$20000,DATOS!$D424,DATOS!$E$2:$E$20000,DATOS!$E424,DATOS!$I$2:$I$20000,DATOS!$I424,DATOS!$G$2:$G$20000,"OR")=0))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DATOS!$A$2:$A$20000,DATOS!$A425,DATOS!$D$2:$D$20000,DATOS!$D425,DATOS!$E$2:$E$20000,DATOS!$E425,DATOS!$I$2:$I$20000,DATOS!$I425,DATOS!$G$2:$G$20000,"EX")=0),0))))</f>
      </c>
      <c r="H425">
        <f>IF(DATOS!$G425&lt;&gt;"EX",0,--(COUNTIFS(DATOS!$A$2:$A$20000,DATOS!$A425,DATOS!$D$2:$D$20000,DATOS!$D425,DATOS!$E$2:$E$20000,DATOS!$E425,DATOS!$I$2:$I$20000,DATOS!$I425,DATOS!$G$2:$G$20000,"OR")=0))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DATOS!$A$2:$A$20000,DATOS!$A426,DATOS!$D$2:$D$20000,DATOS!$D426,DATOS!$E$2:$E$20000,DATOS!$E426,DATOS!$I$2:$I$20000,DATOS!$I426,DATOS!$G$2:$G$20000,"EX")=0),0))))</f>
      </c>
      <c r="H426">
        <f>IF(DATOS!$G426&lt;&gt;"EX",0,--(COUNTIFS(DATOS!$A$2:$A$20000,DATOS!$A426,DATOS!$D$2:$D$20000,DATOS!$D426,DATOS!$E$2:$E$20000,DATOS!$E426,DATOS!$I$2:$I$20000,DATOS!$I426,DATOS!$G$2:$G$20000,"OR")=0))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DATOS!$A$2:$A$20000,DATOS!$A427,DATOS!$D$2:$D$20000,DATOS!$D427,DATOS!$E$2:$E$20000,DATOS!$E427,DATOS!$I$2:$I$20000,DATOS!$I427,DATOS!$G$2:$G$20000,"EX")=0),0))))</f>
      </c>
      <c r="H427">
        <f>IF(DATOS!$G427&lt;&gt;"EX",0,--(COUNTIFS(DATOS!$A$2:$A$20000,DATOS!$A427,DATOS!$D$2:$D$20000,DATOS!$D427,DATOS!$E$2:$E$20000,DATOS!$E427,DATOS!$I$2:$I$20000,DATOS!$I427,DATOS!$G$2:$G$20000,"OR")=0))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DATOS!$A$2:$A$20000,DATOS!$A428,DATOS!$D$2:$D$20000,DATOS!$D428,DATOS!$E$2:$E$20000,DATOS!$E428,DATOS!$I$2:$I$20000,DATOS!$I428,DATOS!$G$2:$G$20000,"EX")=0),0))))</f>
      </c>
      <c r="H428">
        <f>IF(DATOS!$G428&lt;&gt;"EX",0,--(COUNTIFS(DATOS!$A$2:$A$20000,DATOS!$A428,DATOS!$D$2:$D$20000,DATOS!$D428,DATOS!$E$2:$E$20000,DATOS!$E428,DATOS!$I$2:$I$20000,DATOS!$I428,DATOS!$G$2:$G$20000,"OR")=0))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DATOS!$A$2:$A$20000,DATOS!$A429,DATOS!$D$2:$D$20000,DATOS!$D429,DATOS!$E$2:$E$20000,DATOS!$E429,DATOS!$I$2:$I$20000,DATOS!$I429,DATOS!$G$2:$G$20000,"EX")=0),0))))</f>
      </c>
      <c r="H429">
        <f>IF(DATOS!$G429&lt;&gt;"EX",0,--(COUNTIFS(DATOS!$A$2:$A$20000,DATOS!$A429,DATOS!$D$2:$D$20000,DATOS!$D429,DATOS!$E$2:$E$20000,DATOS!$E429,DATOS!$I$2:$I$20000,DATOS!$I429,DATOS!$G$2:$G$20000,"OR")=0))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DATOS!$A$2:$A$20000,DATOS!$A430,DATOS!$D$2:$D$20000,DATOS!$D430,DATOS!$E$2:$E$20000,DATOS!$E430,DATOS!$I$2:$I$20000,DATOS!$I430,DATOS!$G$2:$G$20000,"EX")=0),0))))</f>
      </c>
      <c r="H430">
        <f>IF(DATOS!$G430&lt;&gt;"EX",0,--(COUNTIFS(DATOS!$A$2:$A$20000,DATOS!$A430,DATOS!$D$2:$D$20000,DATOS!$D430,DATOS!$E$2:$E$20000,DATOS!$E430,DATOS!$I$2:$I$20000,DATOS!$I430,DATOS!$G$2:$G$20000,"OR")=0))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DATOS!$A$2:$A$20000,DATOS!$A431,DATOS!$D$2:$D$20000,DATOS!$D431,DATOS!$E$2:$E$20000,DATOS!$E431,DATOS!$I$2:$I$20000,DATOS!$I431,DATOS!$G$2:$G$20000,"EX")=0),0))))</f>
      </c>
      <c r="H431">
        <f>IF(DATOS!$G431&lt;&gt;"EX",0,--(COUNTIFS(DATOS!$A$2:$A$20000,DATOS!$A431,DATOS!$D$2:$D$20000,DATOS!$D431,DATOS!$E$2:$E$20000,DATOS!$E431,DATOS!$I$2:$I$20000,DATOS!$I431,DATOS!$G$2:$G$20000,"OR")=0))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DATOS!$A$2:$A$20000,DATOS!$A432,DATOS!$D$2:$D$20000,DATOS!$D432,DATOS!$E$2:$E$20000,DATOS!$E432,DATOS!$I$2:$I$20000,DATOS!$I432,DATOS!$G$2:$G$20000,"EX")=0),0))))</f>
      </c>
      <c r="H432">
        <f>IF(DATOS!$G432&lt;&gt;"EX",0,--(COUNTIFS(DATOS!$A$2:$A$20000,DATOS!$A432,DATOS!$D$2:$D$20000,DATOS!$D432,DATOS!$E$2:$E$20000,DATOS!$E432,DATOS!$I$2:$I$20000,DATOS!$I432,DATOS!$G$2:$G$20000,"OR")=0))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DATOS!$A$2:$A$20000,DATOS!$A433,DATOS!$D$2:$D$20000,DATOS!$D433,DATOS!$E$2:$E$20000,DATOS!$E433,DATOS!$I$2:$I$20000,DATOS!$I433,DATOS!$G$2:$G$20000,"EX")=0),0))))</f>
      </c>
      <c r="H433">
        <f>IF(DATOS!$G433&lt;&gt;"EX",0,--(COUNTIFS(DATOS!$A$2:$A$20000,DATOS!$A433,DATOS!$D$2:$D$20000,DATOS!$D433,DATOS!$E$2:$E$20000,DATOS!$E433,DATOS!$I$2:$I$20000,DATOS!$I433,DATOS!$G$2:$G$20000,"OR")=0))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DATOS!$A$2:$A$20000,DATOS!$A434,DATOS!$D$2:$D$20000,DATOS!$D434,DATOS!$E$2:$E$20000,DATOS!$E434,DATOS!$I$2:$I$20000,DATOS!$I434,DATOS!$G$2:$G$20000,"EX")=0),0))))</f>
      </c>
      <c r="H434">
        <f>IF(DATOS!$G434&lt;&gt;"EX",0,--(COUNTIFS(DATOS!$A$2:$A$20000,DATOS!$A434,DATOS!$D$2:$D$20000,DATOS!$D434,DATOS!$E$2:$E$20000,DATOS!$E434,DATOS!$I$2:$I$20000,DATOS!$I434,DATOS!$G$2:$G$20000,"OR")=0))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DATOS!$A$2:$A$20000,DATOS!$A435,DATOS!$D$2:$D$20000,DATOS!$D435,DATOS!$E$2:$E$20000,DATOS!$E435,DATOS!$I$2:$I$20000,DATOS!$I435,DATOS!$G$2:$G$20000,"EX")=0),0))))</f>
      </c>
      <c r="H435">
        <f>IF(DATOS!$G435&lt;&gt;"EX",0,--(COUNTIFS(DATOS!$A$2:$A$20000,DATOS!$A435,DATOS!$D$2:$D$20000,DATOS!$D435,DATOS!$E$2:$E$20000,DATOS!$E435,DATOS!$I$2:$I$20000,DATOS!$I435,DATOS!$G$2:$G$20000,"OR")=0))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DATOS!$A$2:$A$20000,DATOS!$A436,DATOS!$D$2:$D$20000,DATOS!$D436,DATOS!$E$2:$E$20000,DATOS!$E436,DATOS!$I$2:$I$20000,DATOS!$I436,DATOS!$G$2:$G$20000,"EX")=0),0))))</f>
      </c>
      <c r="H436">
        <f>IF(DATOS!$G436&lt;&gt;"EX",0,--(COUNTIFS(DATOS!$A$2:$A$20000,DATOS!$A436,DATOS!$D$2:$D$20000,DATOS!$D436,DATOS!$E$2:$E$20000,DATOS!$E436,DATOS!$I$2:$I$20000,DATOS!$I436,DATOS!$G$2:$G$20000,"OR")=0))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DATOS!$A$2:$A$20000,DATOS!$A437,DATOS!$D$2:$D$20000,DATOS!$D437,DATOS!$E$2:$E$20000,DATOS!$E437,DATOS!$I$2:$I$20000,DATOS!$I437,DATOS!$G$2:$G$20000,"EX")=0),0))))</f>
      </c>
      <c r="H437">
        <f>IF(DATOS!$G437&lt;&gt;"EX",0,--(COUNTIFS(DATOS!$A$2:$A$20000,DATOS!$A437,DATOS!$D$2:$D$20000,DATOS!$D437,DATOS!$E$2:$E$20000,DATOS!$E437,DATOS!$I$2:$I$20000,DATOS!$I437,DATOS!$G$2:$G$20000,"OR")=0))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DATOS!$A$2:$A$20000,DATOS!$A438,DATOS!$D$2:$D$20000,DATOS!$D438,DATOS!$E$2:$E$20000,DATOS!$E438,DATOS!$I$2:$I$20000,DATOS!$I438,DATOS!$G$2:$G$20000,"EX")=0),0))))</f>
      </c>
      <c r="H438">
        <f>IF(DATOS!$G438&lt;&gt;"EX",0,--(COUNTIFS(DATOS!$A$2:$A$20000,DATOS!$A438,DATOS!$D$2:$D$20000,DATOS!$D438,DATOS!$E$2:$E$20000,DATOS!$E438,DATOS!$I$2:$I$20000,DATOS!$I438,DATOS!$G$2:$G$20000,"OR")=0))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DATOS!$A$2:$A$20000,DATOS!$A439,DATOS!$D$2:$D$20000,DATOS!$D439,DATOS!$E$2:$E$20000,DATOS!$E439,DATOS!$I$2:$I$20000,DATOS!$I439,DATOS!$G$2:$G$20000,"EX")=0),0))))</f>
      </c>
      <c r="H439">
        <f>IF(DATOS!$G439&lt;&gt;"EX",0,--(COUNTIFS(DATOS!$A$2:$A$20000,DATOS!$A439,DATOS!$D$2:$D$20000,DATOS!$D439,DATOS!$E$2:$E$20000,DATOS!$E439,DATOS!$I$2:$I$20000,DATOS!$I439,DATOS!$G$2:$G$20000,"OR")=0))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DATOS!$A$2:$A$20000,DATOS!$A440,DATOS!$D$2:$D$20000,DATOS!$D440,DATOS!$E$2:$E$20000,DATOS!$E440,DATOS!$I$2:$I$20000,DATOS!$I440,DATOS!$G$2:$G$20000,"EX")=0),0))))</f>
      </c>
      <c r="H440">
        <f>IF(DATOS!$G440&lt;&gt;"EX",0,--(COUNTIFS(DATOS!$A$2:$A$20000,DATOS!$A440,DATOS!$D$2:$D$20000,DATOS!$D440,DATOS!$E$2:$E$20000,DATOS!$E440,DATOS!$I$2:$I$20000,DATOS!$I440,DATOS!$G$2:$G$20000,"OR")=0))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DATOS!$A$2:$A$20000,DATOS!$A441,DATOS!$D$2:$D$20000,DATOS!$D441,DATOS!$E$2:$E$20000,DATOS!$E441,DATOS!$I$2:$I$20000,DATOS!$I441,DATOS!$G$2:$G$20000,"EX")=0),0))))</f>
      </c>
      <c r="H441">
        <f>IF(DATOS!$G441&lt;&gt;"EX",0,--(COUNTIFS(DATOS!$A$2:$A$20000,DATOS!$A441,DATOS!$D$2:$D$20000,DATOS!$D441,DATOS!$E$2:$E$20000,DATOS!$E441,DATOS!$I$2:$I$20000,DATOS!$I441,DATOS!$G$2:$G$20000,"OR")=0))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DATOS!$A$2:$A$20000,DATOS!$A442,DATOS!$D$2:$D$20000,DATOS!$D442,DATOS!$E$2:$E$20000,DATOS!$E442,DATOS!$I$2:$I$20000,DATOS!$I442,DATOS!$G$2:$G$20000,"EX")=0),0))))</f>
      </c>
      <c r="H442">
        <f>IF(DATOS!$G442&lt;&gt;"EX",0,--(COUNTIFS(DATOS!$A$2:$A$20000,DATOS!$A442,DATOS!$D$2:$D$20000,DATOS!$D442,DATOS!$E$2:$E$20000,DATOS!$E442,DATOS!$I$2:$I$20000,DATOS!$I442,DATOS!$G$2:$G$20000,"OR")=0))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DATOS!$A$2:$A$20000,DATOS!$A443,DATOS!$D$2:$D$20000,DATOS!$D443,DATOS!$E$2:$E$20000,DATOS!$E443,DATOS!$I$2:$I$20000,DATOS!$I443,DATOS!$G$2:$G$20000,"EX")=0),0))))</f>
      </c>
      <c r="H443">
        <f>IF(DATOS!$G443&lt;&gt;"EX",0,--(COUNTIFS(DATOS!$A$2:$A$20000,DATOS!$A443,DATOS!$D$2:$D$20000,DATOS!$D443,DATOS!$E$2:$E$20000,DATOS!$E443,DATOS!$I$2:$I$20000,DATOS!$I443,DATOS!$G$2:$G$20000,"OR")=0))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DATOS!$A$2:$A$20000,DATOS!$A444,DATOS!$D$2:$D$20000,DATOS!$D444,DATOS!$E$2:$E$20000,DATOS!$E444,DATOS!$I$2:$I$20000,DATOS!$I444,DATOS!$G$2:$G$20000,"EX")=0),0))))</f>
      </c>
      <c r="H444">
        <f>IF(DATOS!$G444&lt;&gt;"EX",0,--(COUNTIFS(DATOS!$A$2:$A$20000,DATOS!$A444,DATOS!$D$2:$D$20000,DATOS!$D444,DATOS!$E$2:$E$20000,DATOS!$E444,DATOS!$I$2:$I$20000,DATOS!$I444,DATOS!$G$2:$G$20000,"OR")=0))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DATOS!$A$2:$A$20000,DATOS!$A445,DATOS!$D$2:$D$20000,DATOS!$D445,DATOS!$E$2:$E$20000,DATOS!$E445,DATOS!$I$2:$I$20000,DATOS!$I445,DATOS!$G$2:$G$20000,"EX")=0),0))))</f>
      </c>
      <c r="H445">
        <f>IF(DATOS!$G445&lt;&gt;"EX",0,--(COUNTIFS(DATOS!$A$2:$A$20000,DATOS!$A445,DATOS!$D$2:$D$20000,DATOS!$D445,DATOS!$E$2:$E$20000,DATOS!$E445,DATOS!$I$2:$I$20000,DATOS!$I445,DATOS!$G$2:$G$20000,"OR")=0))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DATOS!$A$2:$A$20000,DATOS!$A446,DATOS!$D$2:$D$20000,DATOS!$D446,DATOS!$E$2:$E$20000,DATOS!$E446,DATOS!$I$2:$I$20000,DATOS!$I446,DATOS!$G$2:$G$20000,"EX")=0),0))))</f>
      </c>
      <c r="H446">
        <f>IF(DATOS!$G446&lt;&gt;"EX",0,--(COUNTIFS(DATOS!$A$2:$A$20000,DATOS!$A446,DATOS!$D$2:$D$20000,DATOS!$D446,DATOS!$E$2:$E$20000,DATOS!$E446,DATOS!$I$2:$I$20000,DATOS!$I446,DATOS!$G$2:$G$20000,"OR")=0))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DATOS!$A$2:$A$20000,DATOS!$A447,DATOS!$D$2:$D$20000,DATOS!$D447,DATOS!$E$2:$E$20000,DATOS!$E447,DATOS!$I$2:$I$20000,DATOS!$I447,DATOS!$G$2:$G$20000,"EX")=0),0))))</f>
      </c>
      <c r="H447">
        <f>IF(DATOS!$G447&lt;&gt;"EX",0,--(COUNTIFS(DATOS!$A$2:$A$20000,DATOS!$A447,DATOS!$D$2:$D$20000,DATOS!$D447,DATOS!$E$2:$E$20000,DATOS!$E447,DATOS!$I$2:$I$20000,DATOS!$I447,DATOS!$G$2:$G$20000,"OR")=0))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DATOS!$A$2:$A$20000,DATOS!$A448,DATOS!$D$2:$D$20000,DATOS!$D448,DATOS!$E$2:$E$20000,DATOS!$E448,DATOS!$I$2:$I$20000,DATOS!$I448,DATOS!$G$2:$G$20000,"EX")=0),0))))</f>
      </c>
      <c r="H448">
        <f>IF(DATOS!$G448&lt;&gt;"EX",0,--(COUNTIFS(DATOS!$A$2:$A$20000,DATOS!$A448,DATOS!$D$2:$D$20000,DATOS!$D448,DATOS!$E$2:$E$20000,DATOS!$E448,DATOS!$I$2:$I$20000,DATOS!$I448,DATOS!$G$2:$G$20000,"OR")=0))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DATOS!$A$2:$A$20000,DATOS!$A449,DATOS!$D$2:$D$20000,DATOS!$D449,DATOS!$E$2:$E$20000,DATOS!$E449,DATOS!$I$2:$I$20000,DATOS!$I449,DATOS!$G$2:$G$20000,"EX")=0),0))))</f>
      </c>
      <c r="H449">
        <f>IF(DATOS!$G449&lt;&gt;"EX",0,--(COUNTIFS(DATOS!$A$2:$A$20000,DATOS!$A449,DATOS!$D$2:$D$20000,DATOS!$D449,DATOS!$E$2:$E$20000,DATOS!$E449,DATOS!$I$2:$I$20000,DATOS!$I449,DATOS!$G$2:$G$20000,"OR")=0))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DATOS!$A$2:$A$20000,DATOS!$A450,DATOS!$D$2:$D$20000,DATOS!$D450,DATOS!$E$2:$E$20000,DATOS!$E450,DATOS!$I$2:$I$20000,DATOS!$I450,DATOS!$G$2:$G$20000,"EX")=0),0))))</f>
      </c>
      <c r="H450">
        <f>IF(DATOS!$G450&lt;&gt;"EX",0,--(COUNTIFS(DATOS!$A$2:$A$20000,DATOS!$A450,DATOS!$D$2:$D$20000,DATOS!$D450,DATOS!$E$2:$E$20000,DATOS!$E450,DATOS!$I$2:$I$20000,DATOS!$I450,DATOS!$G$2:$G$20000,"OR")=0))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DATOS!$A$2:$A$20000,DATOS!$A451,DATOS!$D$2:$D$20000,DATOS!$D451,DATOS!$E$2:$E$20000,DATOS!$E451,DATOS!$I$2:$I$20000,DATOS!$I451,DATOS!$G$2:$G$20000,"EX")=0),0))))</f>
      </c>
      <c r="H451">
        <f>IF(DATOS!$G451&lt;&gt;"EX",0,--(COUNTIFS(DATOS!$A$2:$A$20000,DATOS!$A451,DATOS!$D$2:$D$20000,DATOS!$D451,DATOS!$E$2:$E$20000,DATOS!$E451,DATOS!$I$2:$I$20000,DATOS!$I451,DATOS!$G$2:$G$20000,"OR")=0))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DATOS!$A$2:$A$20000,DATOS!$A452,DATOS!$D$2:$D$20000,DATOS!$D452,DATOS!$E$2:$E$20000,DATOS!$E452,DATOS!$I$2:$I$20000,DATOS!$I452,DATOS!$G$2:$G$20000,"EX")=0),0))))</f>
      </c>
      <c r="H452">
        <f>IF(DATOS!$G452&lt;&gt;"EX",0,--(COUNTIFS(DATOS!$A$2:$A$20000,DATOS!$A452,DATOS!$D$2:$D$20000,DATOS!$D452,DATOS!$E$2:$E$20000,DATOS!$E452,DATOS!$I$2:$I$20000,DATOS!$I452,DATOS!$G$2:$G$20000,"OR")=0))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DATOS!$A$2:$A$20000,DATOS!$A453,DATOS!$D$2:$D$20000,DATOS!$D453,DATOS!$E$2:$E$20000,DATOS!$E453,DATOS!$I$2:$I$20000,DATOS!$I453,DATOS!$G$2:$G$20000,"EX")=0),0))))</f>
      </c>
      <c r="H453">
        <f>IF(DATOS!$G453&lt;&gt;"EX",0,--(COUNTIFS(DATOS!$A$2:$A$20000,DATOS!$A453,DATOS!$D$2:$D$20000,DATOS!$D453,DATOS!$E$2:$E$20000,DATOS!$E453,DATOS!$I$2:$I$20000,DATOS!$I453,DATOS!$G$2:$G$20000,"OR")=0))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DATOS!$A$2:$A$20000,DATOS!$A454,DATOS!$D$2:$D$20000,DATOS!$D454,DATOS!$E$2:$E$20000,DATOS!$E454,DATOS!$I$2:$I$20000,DATOS!$I454,DATOS!$G$2:$G$20000,"EX")=0),0))))</f>
      </c>
      <c r="H454">
        <f>IF(DATOS!$G454&lt;&gt;"EX",0,--(COUNTIFS(DATOS!$A$2:$A$20000,DATOS!$A454,DATOS!$D$2:$D$20000,DATOS!$D454,DATOS!$E$2:$E$20000,DATOS!$E454,DATOS!$I$2:$I$20000,DATOS!$I454,DATOS!$G$2:$G$20000,"OR")=0))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DATOS!$A$2:$A$20000,DATOS!$A455,DATOS!$D$2:$D$20000,DATOS!$D455,DATOS!$E$2:$E$20000,DATOS!$E455,DATOS!$I$2:$I$20000,DATOS!$I455,DATOS!$G$2:$G$20000,"EX")=0),0))))</f>
      </c>
      <c r="H455">
        <f>IF(DATOS!$G455&lt;&gt;"EX",0,--(COUNTIFS(DATOS!$A$2:$A$20000,DATOS!$A455,DATOS!$D$2:$D$20000,DATOS!$D455,DATOS!$E$2:$E$20000,DATOS!$E455,DATOS!$I$2:$I$20000,DATOS!$I455,DATOS!$G$2:$G$20000,"OR")=0))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DATOS!$A$2:$A$20000,DATOS!$A456,DATOS!$D$2:$D$20000,DATOS!$D456,DATOS!$E$2:$E$20000,DATOS!$E456,DATOS!$I$2:$I$20000,DATOS!$I456,DATOS!$G$2:$G$20000,"EX")=0),0))))</f>
      </c>
      <c r="H456">
        <f>IF(DATOS!$G456&lt;&gt;"EX",0,--(COUNTIFS(DATOS!$A$2:$A$20000,DATOS!$A456,DATOS!$D$2:$D$20000,DATOS!$D456,DATOS!$E$2:$E$20000,DATOS!$E456,DATOS!$I$2:$I$20000,DATOS!$I456,DATOS!$G$2:$G$20000,"OR")=0))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DATOS!$A$2:$A$20000,DATOS!$A457,DATOS!$D$2:$D$20000,DATOS!$D457,DATOS!$E$2:$E$20000,DATOS!$E457,DATOS!$I$2:$I$20000,DATOS!$I457,DATOS!$G$2:$G$20000,"EX")=0),0))))</f>
      </c>
      <c r="H457">
        <f>IF(DATOS!$G457&lt;&gt;"EX",0,--(COUNTIFS(DATOS!$A$2:$A$20000,DATOS!$A457,DATOS!$D$2:$D$20000,DATOS!$D457,DATOS!$E$2:$E$20000,DATOS!$E457,DATOS!$I$2:$I$20000,DATOS!$I457,DATOS!$G$2:$G$20000,"OR")=0))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DATOS!$A$2:$A$20000,DATOS!$A458,DATOS!$D$2:$D$20000,DATOS!$D458,DATOS!$E$2:$E$20000,DATOS!$E458,DATOS!$I$2:$I$20000,DATOS!$I458,DATOS!$G$2:$G$20000,"EX")=0),0))))</f>
      </c>
      <c r="H458">
        <f>IF(DATOS!$G458&lt;&gt;"EX",0,--(COUNTIFS(DATOS!$A$2:$A$20000,DATOS!$A458,DATOS!$D$2:$D$20000,DATOS!$D458,DATOS!$E$2:$E$20000,DATOS!$E458,DATOS!$I$2:$I$20000,DATOS!$I458,DATOS!$G$2:$G$20000,"OR")=0))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DATOS!$A$2:$A$20000,DATOS!$A459,DATOS!$D$2:$D$20000,DATOS!$D459,DATOS!$E$2:$E$20000,DATOS!$E459,DATOS!$I$2:$I$20000,DATOS!$I459,DATOS!$G$2:$G$20000,"EX")=0),0))))</f>
      </c>
      <c r="H459">
        <f>IF(DATOS!$G459&lt;&gt;"EX",0,--(COUNTIFS(DATOS!$A$2:$A$20000,DATOS!$A459,DATOS!$D$2:$D$20000,DATOS!$D459,DATOS!$E$2:$E$20000,DATOS!$E459,DATOS!$I$2:$I$20000,DATOS!$I459,DATOS!$G$2:$G$20000,"OR")=0))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DATOS!$A$2:$A$20000,DATOS!$A460,DATOS!$D$2:$D$20000,DATOS!$D460,DATOS!$E$2:$E$20000,DATOS!$E460,DATOS!$I$2:$I$20000,DATOS!$I460,DATOS!$G$2:$G$20000,"EX")=0),0))))</f>
      </c>
      <c r="H460">
        <f>IF(DATOS!$G460&lt;&gt;"EX",0,--(COUNTIFS(DATOS!$A$2:$A$20000,DATOS!$A460,DATOS!$D$2:$D$20000,DATOS!$D460,DATOS!$E$2:$E$20000,DATOS!$E460,DATOS!$I$2:$I$20000,DATOS!$I460,DATOS!$G$2:$G$20000,"OR")=0))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DATOS!$A$2:$A$20000,DATOS!$A461,DATOS!$D$2:$D$20000,DATOS!$D461,DATOS!$E$2:$E$20000,DATOS!$E461,DATOS!$I$2:$I$20000,DATOS!$I461,DATOS!$G$2:$G$20000,"EX")=0),0))))</f>
      </c>
      <c r="H461">
        <f>IF(DATOS!$G461&lt;&gt;"EX",0,--(COUNTIFS(DATOS!$A$2:$A$20000,DATOS!$A461,DATOS!$D$2:$D$20000,DATOS!$D461,DATOS!$E$2:$E$20000,DATOS!$E461,DATOS!$I$2:$I$20000,DATOS!$I461,DATOS!$G$2:$G$20000,"OR")=0))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DATOS!$A$2:$A$20000,DATOS!$A462,DATOS!$D$2:$D$20000,DATOS!$D462,DATOS!$E$2:$E$20000,DATOS!$E462,DATOS!$I$2:$I$20000,DATOS!$I462,DATOS!$G$2:$G$20000,"EX")=0),0))))</f>
      </c>
      <c r="H462">
        <f>IF(DATOS!$G462&lt;&gt;"EX",0,--(COUNTIFS(DATOS!$A$2:$A$20000,DATOS!$A462,DATOS!$D$2:$D$20000,DATOS!$D462,DATOS!$E$2:$E$20000,DATOS!$E462,DATOS!$I$2:$I$20000,DATOS!$I462,DATOS!$G$2:$G$20000,"OR")=0))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DATOS!$A$2:$A$20000,DATOS!$A463,DATOS!$D$2:$D$20000,DATOS!$D463,DATOS!$E$2:$E$20000,DATOS!$E463,DATOS!$I$2:$I$20000,DATOS!$I463,DATOS!$G$2:$G$20000,"EX")=0),0))))</f>
      </c>
      <c r="H463">
        <f>IF(DATOS!$G463&lt;&gt;"EX",0,--(COUNTIFS(DATOS!$A$2:$A$20000,DATOS!$A463,DATOS!$D$2:$D$20000,DATOS!$D463,DATOS!$E$2:$E$20000,DATOS!$E463,DATOS!$I$2:$I$20000,DATOS!$I463,DATOS!$G$2:$G$20000,"OR")=0))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DATOS!$A$2:$A$20000,DATOS!$A464,DATOS!$D$2:$D$20000,DATOS!$D464,DATOS!$E$2:$E$20000,DATOS!$E464,DATOS!$I$2:$I$20000,DATOS!$I464,DATOS!$G$2:$G$20000,"EX")=0),0))))</f>
      </c>
      <c r="H464">
        <f>IF(DATOS!$G464&lt;&gt;"EX",0,--(COUNTIFS(DATOS!$A$2:$A$20000,DATOS!$A464,DATOS!$D$2:$D$20000,DATOS!$D464,DATOS!$E$2:$E$20000,DATOS!$E464,DATOS!$I$2:$I$20000,DATOS!$I464,DATOS!$G$2:$G$20000,"OR")=0))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DATOS!$A$2:$A$20000,DATOS!$A465,DATOS!$D$2:$D$20000,DATOS!$D465,DATOS!$E$2:$E$20000,DATOS!$E465,DATOS!$I$2:$I$20000,DATOS!$I465,DATOS!$G$2:$G$20000,"EX")=0),0))))</f>
      </c>
      <c r="H465">
        <f>IF(DATOS!$G465&lt;&gt;"EX",0,--(COUNTIFS(DATOS!$A$2:$A$20000,DATOS!$A465,DATOS!$D$2:$D$20000,DATOS!$D465,DATOS!$E$2:$E$20000,DATOS!$E465,DATOS!$I$2:$I$20000,DATOS!$I465,DATOS!$G$2:$G$20000,"OR")=0))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DATOS!$A$2:$A$20000,DATOS!$A466,DATOS!$D$2:$D$20000,DATOS!$D466,DATOS!$E$2:$E$20000,DATOS!$E466,DATOS!$I$2:$I$20000,DATOS!$I466,DATOS!$G$2:$G$20000,"EX")=0),0))))</f>
      </c>
      <c r="H466">
        <f>IF(DATOS!$G466&lt;&gt;"EX",0,--(COUNTIFS(DATOS!$A$2:$A$20000,DATOS!$A466,DATOS!$D$2:$D$20000,DATOS!$D466,DATOS!$E$2:$E$20000,DATOS!$E466,DATOS!$I$2:$I$20000,DATOS!$I466,DATOS!$G$2:$G$20000,"OR")=0))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DATOS!$A$2:$A$20000,DATOS!$A467,DATOS!$D$2:$D$20000,DATOS!$D467,DATOS!$E$2:$E$20000,DATOS!$E467,DATOS!$I$2:$I$20000,DATOS!$I467,DATOS!$G$2:$G$20000,"EX")=0),0))))</f>
      </c>
      <c r="H467">
        <f>IF(DATOS!$G467&lt;&gt;"EX",0,--(COUNTIFS(DATOS!$A$2:$A$20000,DATOS!$A467,DATOS!$D$2:$D$20000,DATOS!$D467,DATOS!$E$2:$E$20000,DATOS!$E467,DATOS!$I$2:$I$20000,DATOS!$I467,DATOS!$G$2:$G$20000,"OR")=0))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DATOS!$A$2:$A$20000,DATOS!$A468,DATOS!$D$2:$D$20000,DATOS!$D468,DATOS!$E$2:$E$20000,DATOS!$E468,DATOS!$I$2:$I$20000,DATOS!$I468,DATOS!$G$2:$G$20000,"EX")=0),0))))</f>
      </c>
      <c r="H468">
        <f>IF(DATOS!$G468&lt;&gt;"EX",0,--(COUNTIFS(DATOS!$A$2:$A$20000,DATOS!$A468,DATOS!$D$2:$D$20000,DATOS!$D468,DATOS!$E$2:$E$20000,DATOS!$E468,DATOS!$I$2:$I$20000,DATOS!$I468,DATOS!$G$2:$G$20000,"OR")=0))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DATOS!$A$2:$A$20000,DATOS!$A469,DATOS!$D$2:$D$20000,DATOS!$D469,DATOS!$E$2:$E$20000,DATOS!$E469,DATOS!$I$2:$I$20000,DATOS!$I469,DATOS!$G$2:$G$20000,"EX")=0),0))))</f>
      </c>
      <c r="H469">
        <f>IF(DATOS!$G469&lt;&gt;"EX",0,--(COUNTIFS(DATOS!$A$2:$A$20000,DATOS!$A469,DATOS!$D$2:$D$20000,DATOS!$D469,DATOS!$E$2:$E$20000,DATOS!$E469,DATOS!$I$2:$I$20000,DATOS!$I469,DATOS!$G$2:$G$20000,"OR")=0))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DATOS!$A$2:$A$20000,DATOS!$A470,DATOS!$D$2:$D$20000,DATOS!$D470,DATOS!$E$2:$E$20000,DATOS!$E470,DATOS!$I$2:$I$20000,DATOS!$I470,DATOS!$G$2:$G$20000,"EX")=0),0))))</f>
      </c>
      <c r="H470">
        <f>IF(DATOS!$G470&lt;&gt;"EX",0,--(COUNTIFS(DATOS!$A$2:$A$20000,DATOS!$A470,DATOS!$D$2:$D$20000,DATOS!$D470,DATOS!$E$2:$E$20000,DATOS!$E470,DATOS!$I$2:$I$20000,DATOS!$I470,DATOS!$G$2:$G$20000,"OR")=0))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DATOS!$A$2:$A$20000,DATOS!$A471,DATOS!$D$2:$D$20000,DATOS!$D471,DATOS!$E$2:$E$20000,DATOS!$E471,DATOS!$I$2:$I$20000,DATOS!$I471,DATOS!$G$2:$G$20000,"EX")=0),0))))</f>
      </c>
      <c r="H471">
        <f>IF(DATOS!$G471&lt;&gt;"EX",0,--(COUNTIFS(DATOS!$A$2:$A$20000,DATOS!$A471,DATOS!$D$2:$D$20000,DATOS!$D471,DATOS!$E$2:$E$20000,DATOS!$E471,DATOS!$I$2:$I$20000,DATOS!$I471,DATOS!$G$2:$G$20000,"OR")=0))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DATOS!$A$2:$A$20000,DATOS!$A472,DATOS!$D$2:$D$20000,DATOS!$D472,DATOS!$E$2:$E$20000,DATOS!$E472,DATOS!$I$2:$I$20000,DATOS!$I472,DATOS!$G$2:$G$20000,"EX")=0),0))))</f>
      </c>
      <c r="H472">
        <f>IF(DATOS!$G472&lt;&gt;"EX",0,--(COUNTIFS(DATOS!$A$2:$A$20000,DATOS!$A472,DATOS!$D$2:$D$20000,DATOS!$D472,DATOS!$E$2:$E$20000,DATOS!$E472,DATOS!$I$2:$I$20000,DATOS!$I472,DATOS!$G$2:$G$20000,"OR")=0))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DATOS!$A$2:$A$20000,DATOS!$A473,DATOS!$D$2:$D$20000,DATOS!$D473,DATOS!$E$2:$E$20000,DATOS!$E473,DATOS!$I$2:$I$20000,DATOS!$I473,DATOS!$G$2:$G$20000,"EX")=0),0))))</f>
      </c>
      <c r="H473">
        <f>IF(DATOS!$G473&lt;&gt;"EX",0,--(COUNTIFS(DATOS!$A$2:$A$20000,DATOS!$A473,DATOS!$D$2:$D$20000,DATOS!$D473,DATOS!$E$2:$E$20000,DATOS!$E473,DATOS!$I$2:$I$20000,DATOS!$I473,DATOS!$G$2:$G$20000,"OR")=0))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DATOS!$A$2:$A$20000,DATOS!$A474,DATOS!$D$2:$D$20000,DATOS!$D474,DATOS!$E$2:$E$20000,DATOS!$E474,DATOS!$I$2:$I$20000,DATOS!$I474,DATOS!$G$2:$G$20000,"EX")=0),0))))</f>
      </c>
      <c r="H474">
        <f>IF(DATOS!$G474&lt;&gt;"EX",0,--(COUNTIFS(DATOS!$A$2:$A$20000,DATOS!$A474,DATOS!$D$2:$D$20000,DATOS!$D474,DATOS!$E$2:$E$20000,DATOS!$E474,DATOS!$I$2:$I$20000,DATOS!$I474,DATOS!$G$2:$G$20000,"OR")=0))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DATOS!$A$2:$A$20000,DATOS!$A475,DATOS!$D$2:$D$20000,DATOS!$D475,DATOS!$E$2:$E$20000,DATOS!$E475,DATOS!$I$2:$I$20000,DATOS!$I475,DATOS!$G$2:$G$20000,"EX")=0),0))))</f>
      </c>
      <c r="H475">
        <f>IF(DATOS!$G475&lt;&gt;"EX",0,--(COUNTIFS(DATOS!$A$2:$A$20000,DATOS!$A475,DATOS!$D$2:$D$20000,DATOS!$D475,DATOS!$E$2:$E$20000,DATOS!$E475,DATOS!$I$2:$I$20000,DATOS!$I475,DATOS!$G$2:$G$20000,"OR")=0))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DATOS!$A$2:$A$20000,DATOS!$A476,DATOS!$D$2:$D$20000,DATOS!$D476,DATOS!$E$2:$E$20000,DATOS!$E476,DATOS!$I$2:$I$20000,DATOS!$I476,DATOS!$G$2:$G$20000,"EX")=0),0))))</f>
      </c>
      <c r="H476">
        <f>IF(DATOS!$G476&lt;&gt;"EX",0,--(COUNTIFS(DATOS!$A$2:$A$20000,DATOS!$A476,DATOS!$D$2:$D$20000,DATOS!$D476,DATOS!$E$2:$E$20000,DATOS!$E476,DATOS!$I$2:$I$20000,DATOS!$I476,DATOS!$G$2:$G$20000,"OR")=0))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DATOS!$A$2:$A$20000,DATOS!$A477,DATOS!$D$2:$D$20000,DATOS!$D477,DATOS!$E$2:$E$20000,DATOS!$E477,DATOS!$I$2:$I$20000,DATOS!$I477,DATOS!$G$2:$G$20000,"EX")=0),0))))</f>
      </c>
      <c r="H477">
        <f>IF(DATOS!$G477&lt;&gt;"EX",0,--(COUNTIFS(DATOS!$A$2:$A$20000,DATOS!$A477,DATOS!$D$2:$D$20000,DATOS!$D477,DATOS!$E$2:$E$20000,DATOS!$E477,DATOS!$I$2:$I$20000,DATOS!$I477,DATOS!$G$2:$G$20000,"OR")=0))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DATOS!$A$2:$A$20000,DATOS!$A478,DATOS!$D$2:$D$20000,DATOS!$D478,DATOS!$E$2:$E$20000,DATOS!$E478,DATOS!$I$2:$I$20000,DATOS!$I478,DATOS!$G$2:$G$20000,"EX")=0),0))))</f>
      </c>
      <c r="H478">
        <f>IF(DATOS!$G478&lt;&gt;"EX",0,--(COUNTIFS(DATOS!$A$2:$A$20000,DATOS!$A478,DATOS!$D$2:$D$20000,DATOS!$D478,DATOS!$E$2:$E$20000,DATOS!$E478,DATOS!$I$2:$I$20000,DATOS!$I478,DATOS!$G$2:$G$20000,"OR")=0))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DATOS!$A$2:$A$20000,DATOS!$A479,DATOS!$D$2:$D$20000,DATOS!$D479,DATOS!$E$2:$E$20000,DATOS!$E479,DATOS!$I$2:$I$20000,DATOS!$I479,DATOS!$G$2:$G$20000,"EX")=0),0))))</f>
      </c>
      <c r="H479">
        <f>IF(DATOS!$G479&lt;&gt;"EX",0,--(COUNTIFS(DATOS!$A$2:$A$20000,DATOS!$A479,DATOS!$D$2:$D$20000,DATOS!$D479,DATOS!$E$2:$E$20000,DATOS!$E479,DATOS!$I$2:$I$20000,DATOS!$I479,DATOS!$G$2:$G$20000,"OR")=0))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DATOS!$A$2:$A$20000,DATOS!$A480,DATOS!$D$2:$D$20000,DATOS!$D480,DATOS!$E$2:$E$20000,DATOS!$E480,DATOS!$I$2:$I$20000,DATOS!$I480,DATOS!$G$2:$G$20000,"EX")=0),0))))</f>
      </c>
      <c r="H480">
        <f>IF(DATOS!$G480&lt;&gt;"EX",0,--(COUNTIFS(DATOS!$A$2:$A$20000,DATOS!$A480,DATOS!$D$2:$D$20000,DATOS!$D480,DATOS!$E$2:$E$20000,DATOS!$E480,DATOS!$I$2:$I$20000,DATOS!$I480,DATOS!$G$2:$G$20000,"OR")=0))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DATOS!$A$2:$A$20000,DATOS!$A481,DATOS!$D$2:$D$20000,DATOS!$D481,DATOS!$E$2:$E$20000,DATOS!$E481,DATOS!$I$2:$I$20000,DATOS!$I481,DATOS!$G$2:$G$20000,"EX")=0),0))))</f>
      </c>
      <c r="H481">
        <f>IF(DATOS!$G481&lt;&gt;"EX",0,--(COUNTIFS(DATOS!$A$2:$A$20000,DATOS!$A481,DATOS!$D$2:$D$20000,DATOS!$D481,DATOS!$E$2:$E$20000,DATOS!$E481,DATOS!$I$2:$I$20000,DATOS!$I481,DATOS!$G$2:$G$20000,"OR")=0))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DATOS!$A$2:$A$20000,DATOS!$A482,DATOS!$D$2:$D$20000,DATOS!$D482,DATOS!$E$2:$E$20000,DATOS!$E482,DATOS!$I$2:$I$20000,DATOS!$I482,DATOS!$G$2:$G$20000,"EX")=0),0))))</f>
      </c>
      <c r="H482">
        <f>IF(DATOS!$G482&lt;&gt;"EX",0,--(COUNTIFS(DATOS!$A$2:$A$20000,DATOS!$A482,DATOS!$D$2:$D$20000,DATOS!$D482,DATOS!$E$2:$E$20000,DATOS!$E482,DATOS!$I$2:$I$20000,DATOS!$I482,DATOS!$G$2:$G$20000,"OR")=0))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DATOS!$A$2:$A$20000,DATOS!$A483,DATOS!$D$2:$D$20000,DATOS!$D483,DATOS!$E$2:$E$20000,DATOS!$E483,DATOS!$I$2:$I$20000,DATOS!$I483,DATOS!$G$2:$G$20000,"EX")=0),0))))</f>
      </c>
      <c r="H483">
        <f>IF(DATOS!$G483&lt;&gt;"EX",0,--(COUNTIFS(DATOS!$A$2:$A$20000,DATOS!$A483,DATOS!$D$2:$D$20000,DATOS!$D483,DATOS!$E$2:$E$20000,DATOS!$E483,DATOS!$I$2:$I$20000,DATOS!$I483,DATOS!$G$2:$G$20000,"OR")=0))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DATOS!$A$2:$A$20000,DATOS!$A484,DATOS!$D$2:$D$20000,DATOS!$D484,DATOS!$E$2:$E$20000,DATOS!$E484,DATOS!$I$2:$I$20000,DATOS!$I484,DATOS!$G$2:$G$20000,"EX")=0),0))))</f>
      </c>
      <c r="H484">
        <f>IF(DATOS!$G484&lt;&gt;"EX",0,--(COUNTIFS(DATOS!$A$2:$A$20000,DATOS!$A484,DATOS!$D$2:$D$20000,DATOS!$D484,DATOS!$E$2:$E$20000,DATOS!$E484,DATOS!$I$2:$I$20000,DATOS!$I484,DATOS!$G$2:$G$20000,"OR")=0))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DATOS!$A$2:$A$20000,DATOS!$A485,DATOS!$D$2:$D$20000,DATOS!$D485,DATOS!$E$2:$E$20000,DATOS!$E485,DATOS!$I$2:$I$20000,DATOS!$I485,DATOS!$G$2:$G$20000,"EX")=0),0))))</f>
      </c>
      <c r="H485">
        <f>IF(DATOS!$G485&lt;&gt;"EX",0,--(COUNTIFS(DATOS!$A$2:$A$20000,DATOS!$A485,DATOS!$D$2:$D$20000,DATOS!$D485,DATOS!$E$2:$E$20000,DATOS!$E485,DATOS!$I$2:$I$20000,DATOS!$I485,DATOS!$G$2:$G$20000,"OR")=0))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DATOS!$A$2:$A$20000,DATOS!$A486,DATOS!$D$2:$D$20000,DATOS!$D486,DATOS!$E$2:$E$20000,DATOS!$E486,DATOS!$I$2:$I$20000,DATOS!$I486,DATOS!$G$2:$G$20000,"EX")=0),0))))</f>
      </c>
      <c r="H486">
        <f>IF(DATOS!$G486&lt;&gt;"EX",0,--(COUNTIFS(DATOS!$A$2:$A$20000,DATOS!$A486,DATOS!$D$2:$D$20000,DATOS!$D486,DATOS!$E$2:$E$20000,DATOS!$E486,DATOS!$I$2:$I$20000,DATOS!$I486,DATOS!$G$2:$G$20000,"OR")=0))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DATOS!$A$2:$A$20000,DATOS!$A487,DATOS!$D$2:$D$20000,DATOS!$D487,DATOS!$E$2:$E$20000,DATOS!$E487,DATOS!$I$2:$I$20000,DATOS!$I487,DATOS!$G$2:$G$20000,"EX")=0),0))))</f>
      </c>
      <c r="H487">
        <f>IF(DATOS!$G487&lt;&gt;"EX",0,--(COUNTIFS(DATOS!$A$2:$A$20000,DATOS!$A487,DATOS!$D$2:$D$20000,DATOS!$D487,DATOS!$E$2:$E$20000,DATOS!$E487,DATOS!$I$2:$I$20000,DATOS!$I487,DATOS!$G$2:$G$20000,"OR")=0))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DATOS!$A$2:$A$20000,DATOS!$A488,DATOS!$D$2:$D$20000,DATOS!$D488,DATOS!$E$2:$E$20000,DATOS!$E488,DATOS!$I$2:$I$20000,DATOS!$I488,DATOS!$G$2:$G$20000,"EX")=0),0))))</f>
      </c>
      <c r="H488">
        <f>IF(DATOS!$G488&lt;&gt;"EX",0,--(COUNTIFS(DATOS!$A$2:$A$20000,DATOS!$A488,DATOS!$D$2:$D$20000,DATOS!$D488,DATOS!$E$2:$E$20000,DATOS!$E488,DATOS!$I$2:$I$20000,DATOS!$I488,DATOS!$G$2:$G$20000,"OR")=0))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DATOS!$A$2:$A$20000,DATOS!$A489,DATOS!$D$2:$D$20000,DATOS!$D489,DATOS!$E$2:$E$20000,DATOS!$E489,DATOS!$I$2:$I$20000,DATOS!$I489,DATOS!$G$2:$G$20000,"EX")=0),0))))</f>
      </c>
      <c r="H489">
        <f>IF(DATOS!$G489&lt;&gt;"EX",0,--(COUNTIFS(DATOS!$A$2:$A$20000,DATOS!$A489,DATOS!$D$2:$D$20000,DATOS!$D489,DATOS!$E$2:$E$20000,DATOS!$E489,DATOS!$I$2:$I$20000,DATOS!$I489,DATOS!$G$2:$G$20000,"OR")=0))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DATOS!$A$2:$A$20000,DATOS!$A490,DATOS!$D$2:$D$20000,DATOS!$D490,DATOS!$E$2:$E$20000,DATOS!$E490,DATOS!$I$2:$I$20000,DATOS!$I490,DATOS!$G$2:$G$20000,"EX")=0),0))))</f>
      </c>
      <c r="H490">
        <f>IF(DATOS!$G490&lt;&gt;"EX",0,--(COUNTIFS(DATOS!$A$2:$A$20000,DATOS!$A490,DATOS!$D$2:$D$20000,DATOS!$D490,DATOS!$E$2:$E$20000,DATOS!$E490,DATOS!$I$2:$I$20000,DATOS!$I490,DATOS!$G$2:$G$20000,"OR")=0))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DATOS!$A$2:$A$20000,DATOS!$A491,DATOS!$D$2:$D$20000,DATOS!$D491,DATOS!$E$2:$E$20000,DATOS!$E491,DATOS!$I$2:$I$20000,DATOS!$I491,DATOS!$G$2:$G$20000,"EX")=0),0))))</f>
      </c>
      <c r="H491">
        <f>IF(DATOS!$G491&lt;&gt;"EX",0,--(COUNTIFS(DATOS!$A$2:$A$20000,DATOS!$A491,DATOS!$D$2:$D$20000,DATOS!$D491,DATOS!$E$2:$E$20000,DATOS!$E491,DATOS!$I$2:$I$20000,DATOS!$I491,DATOS!$G$2:$G$20000,"OR")=0))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DATOS!$A$2:$A$20000,DATOS!$A492,DATOS!$D$2:$D$20000,DATOS!$D492,DATOS!$E$2:$E$20000,DATOS!$E492,DATOS!$I$2:$I$20000,DATOS!$I492,DATOS!$G$2:$G$20000,"EX")=0),0))))</f>
      </c>
      <c r="H492">
        <f>IF(DATOS!$G492&lt;&gt;"EX",0,--(COUNTIFS(DATOS!$A$2:$A$20000,DATOS!$A492,DATOS!$D$2:$D$20000,DATOS!$D492,DATOS!$E$2:$E$20000,DATOS!$E492,DATOS!$I$2:$I$20000,DATOS!$I492,DATOS!$G$2:$G$20000,"OR")=0))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DATOS!$A$2:$A$20000,DATOS!$A493,DATOS!$D$2:$D$20000,DATOS!$D493,DATOS!$E$2:$E$20000,DATOS!$E493,DATOS!$I$2:$I$20000,DATOS!$I493,DATOS!$G$2:$G$20000,"EX")=0),0))))</f>
      </c>
      <c r="H493">
        <f>IF(DATOS!$G493&lt;&gt;"EX",0,--(COUNTIFS(DATOS!$A$2:$A$20000,DATOS!$A493,DATOS!$D$2:$D$20000,DATOS!$D493,DATOS!$E$2:$E$20000,DATOS!$E493,DATOS!$I$2:$I$20000,DATOS!$I493,DATOS!$G$2:$G$20000,"OR")=0))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DATOS!$A$2:$A$20000,DATOS!$A494,DATOS!$D$2:$D$20000,DATOS!$D494,DATOS!$E$2:$E$20000,DATOS!$E494,DATOS!$I$2:$I$20000,DATOS!$I494,DATOS!$G$2:$G$20000,"EX")=0),0))))</f>
      </c>
      <c r="H494">
        <f>IF(DATOS!$G494&lt;&gt;"EX",0,--(COUNTIFS(DATOS!$A$2:$A$20000,DATOS!$A494,DATOS!$D$2:$D$20000,DATOS!$D494,DATOS!$E$2:$E$20000,DATOS!$E494,DATOS!$I$2:$I$20000,DATOS!$I494,DATOS!$G$2:$G$20000,"OR")=0))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DATOS!$A$2:$A$20000,DATOS!$A495,DATOS!$D$2:$D$20000,DATOS!$D495,DATOS!$E$2:$E$20000,DATOS!$E495,DATOS!$I$2:$I$20000,DATOS!$I495,DATOS!$G$2:$G$20000,"EX")=0),0))))</f>
      </c>
      <c r="H495">
        <f>IF(DATOS!$G495&lt;&gt;"EX",0,--(COUNTIFS(DATOS!$A$2:$A$20000,DATOS!$A495,DATOS!$D$2:$D$20000,DATOS!$D495,DATOS!$E$2:$E$20000,DATOS!$E495,DATOS!$I$2:$I$20000,DATOS!$I495,DATOS!$G$2:$G$20000,"OR")=0))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DATOS!$A$2:$A$20000,DATOS!$A496,DATOS!$D$2:$D$20000,DATOS!$D496,DATOS!$E$2:$E$20000,DATOS!$E496,DATOS!$I$2:$I$20000,DATOS!$I496,DATOS!$G$2:$G$20000,"EX")=0),0))))</f>
      </c>
      <c r="H496">
        <f>IF(DATOS!$G496&lt;&gt;"EX",0,--(COUNTIFS(DATOS!$A$2:$A$20000,DATOS!$A496,DATOS!$D$2:$D$20000,DATOS!$D496,DATOS!$E$2:$E$20000,DATOS!$E496,DATOS!$I$2:$I$20000,DATOS!$I496,DATOS!$G$2:$G$20000,"OR")=0))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DATOS!$A$2:$A$20000,DATOS!$A497,DATOS!$D$2:$D$20000,DATOS!$D497,DATOS!$E$2:$E$20000,DATOS!$E497,DATOS!$I$2:$I$20000,DATOS!$I497,DATOS!$G$2:$G$20000,"EX")=0),0))))</f>
      </c>
      <c r="H497">
        <f>IF(DATOS!$G497&lt;&gt;"EX",0,--(COUNTIFS(DATOS!$A$2:$A$20000,DATOS!$A497,DATOS!$D$2:$D$20000,DATOS!$D497,DATOS!$E$2:$E$20000,DATOS!$E497,DATOS!$I$2:$I$20000,DATOS!$I497,DATOS!$G$2:$G$20000,"OR")=0))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DATOS!$A$2:$A$20000,DATOS!$A498,DATOS!$D$2:$D$20000,DATOS!$D498,DATOS!$E$2:$E$20000,DATOS!$E498,DATOS!$I$2:$I$20000,DATOS!$I498,DATOS!$G$2:$G$20000,"EX")=0),0))))</f>
      </c>
      <c r="H498">
        <f>IF(DATOS!$G498&lt;&gt;"EX",0,--(COUNTIFS(DATOS!$A$2:$A$20000,DATOS!$A498,DATOS!$D$2:$D$20000,DATOS!$D498,DATOS!$E$2:$E$20000,DATOS!$E498,DATOS!$I$2:$I$20000,DATOS!$I498,DATOS!$G$2:$G$20000,"OR")=0))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DATOS!$A$2:$A$20000,DATOS!$A499,DATOS!$D$2:$D$20000,DATOS!$D499,DATOS!$E$2:$E$20000,DATOS!$E499,DATOS!$I$2:$I$20000,DATOS!$I499,DATOS!$G$2:$G$20000,"EX")=0),0))))</f>
      </c>
      <c r="H499">
        <f>IF(DATOS!$G499&lt;&gt;"EX",0,--(COUNTIFS(DATOS!$A$2:$A$20000,DATOS!$A499,DATOS!$D$2:$D$20000,DATOS!$D499,DATOS!$E$2:$E$20000,DATOS!$E499,DATOS!$I$2:$I$20000,DATOS!$I499,DATOS!$G$2:$G$20000,"OR")=0))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DATOS!$A$2:$A$20000,DATOS!$A500,DATOS!$D$2:$D$20000,DATOS!$D500,DATOS!$E$2:$E$20000,DATOS!$E500,DATOS!$I$2:$I$20000,DATOS!$I500,DATOS!$G$2:$G$20000,"EX")=0),0))))</f>
      </c>
      <c r="H500">
        <f>IF(DATOS!$G500&lt;&gt;"EX",0,--(COUNTIFS(DATOS!$A$2:$A$20000,DATOS!$A500,DATOS!$D$2:$D$20000,DATOS!$D500,DATOS!$E$2:$E$20000,DATOS!$E500,DATOS!$I$2:$I$20000,DATOS!$I500,DATOS!$G$2:$G$20000,"OR")=0))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DATOS!$A$2:$A$20000,DATOS!$A501,DATOS!$D$2:$D$20000,DATOS!$D501,DATOS!$E$2:$E$20000,DATOS!$E501,DATOS!$I$2:$I$20000,DATOS!$I501,DATOS!$G$2:$G$20000,"EX")=0),0))))</f>
      </c>
      <c r="H501">
        <f>IF(DATOS!$G501&lt;&gt;"EX",0,--(COUNTIFS(DATOS!$A$2:$A$20000,DATOS!$A501,DATOS!$D$2:$D$20000,DATOS!$D501,DATOS!$E$2:$E$20000,DATOS!$E501,DATOS!$I$2:$I$20000,DATOS!$I501,DATOS!$G$2:$G$20000,"OR")=0))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DATOS!$A$2:$A$20000,DATOS!$A502,DATOS!$D$2:$D$20000,DATOS!$D502,DATOS!$E$2:$E$20000,DATOS!$E502,DATOS!$I$2:$I$20000,DATOS!$I502,DATOS!$G$2:$G$20000,"EX")=0),0))))</f>
      </c>
      <c r="H502">
        <f>IF(DATOS!$G502&lt;&gt;"EX",0,--(COUNTIFS(DATOS!$A$2:$A$20000,DATOS!$A502,DATOS!$D$2:$D$20000,DATOS!$D502,DATOS!$E$2:$E$20000,DATOS!$E502,DATOS!$I$2:$I$20000,DATOS!$I502,DATOS!$G$2:$G$20000,"OR")=0))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DATOS!$A$2:$A$20000,DATOS!$A503,DATOS!$D$2:$D$20000,DATOS!$D503,DATOS!$E$2:$E$20000,DATOS!$E503,DATOS!$I$2:$I$20000,DATOS!$I503,DATOS!$G$2:$G$20000,"EX")=0),0))))</f>
      </c>
      <c r="H503">
        <f>IF(DATOS!$G503&lt;&gt;"EX",0,--(COUNTIFS(DATOS!$A$2:$A$20000,DATOS!$A503,DATOS!$D$2:$D$20000,DATOS!$D503,DATOS!$E$2:$E$20000,DATOS!$E503,DATOS!$I$2:$I$20000,DATOS!$I503,DATOS!$G$2:$G$20000,"OR")=0))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DATOS!$A$2:$A$20000,DATOS!$A504,DATOS!$D$2:$D$20000,DATOS!$D504,DATOS!$E$2:$E$20000,DATOS!$E504,DATOS!$I$2:$I$20000,DATOS!$I504,DATOS!$G$2:$G$20000,"EX")=0),0))))</f>
      </c>
      <c r="H504">
        <f>IF(DATOS!$G504&lt;&gt;"EX",0,--(COUNTIFS(DATOS!$A$2:$A$20000,DATOS!$A504,DATOS!$D$2:$D$20000,DATOS!$D504,DATOS!$E$2:$E$20000,DATOS!$E504,DATOS!$I$2:$I$20000,DATOS!$I504,DATOS!$G$2:$G$20000,"OR")=0))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DATOS!$A$2:$A$20000,DATOS!$A505,DATOS!$D$2:$D$20000,DATOS!$D505,DATOS!$E$2:$E$20000,DATOS!$E505,DATOS!$I$2:$I$20000,DATOS!$I505,DATOS!$G$2:$G$20000,"EX")=0),0))))</f>
      </c>
      <c r="H505">
        <f>IF(DATOS!$G505&lt;&gt;"EX",0,--(COUNTIFS(DATOS!$A$2:$A$20000,DATOS!$A505,DATOS!$D$2:$D$20000,DATOS!$D505,DATOS!$E$2:$E$20000,DATOS!$E505,DATOS!$I$2:$I$20000,DATOS!$I505,DATOS!$G$2:$G$20000,"OR")=0))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DATOS!$A$2:$A$20000,DATOS!$A506,DATOS!$D$2:$D$20000,DATOS!$D506,DATOS!$E$2:$E$20000,DATOS!$E506,DATOS!$I$2:$I$20000,DATOS!$I506,DATOS!$G$2:$G$20000,"EX")=0),0))))</f>
      </c>
      <c r="H506">
        <f>IF(DATOS!$G506&lt;&gt;"EX",0,--(COUNTIFS(DATOS!$A$2:$A$20000,DATOS!$A506,DATOS!$D$2:$D$20000,DATOS!$D506,DATOS!$E$2:$E$20000,DATOS!$E506,DATOS!$I$2:$I$20000,DATOS!$I506,DATOS!$G$2:$G$20000,"OR")=0))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DATOS!$A$2:$A$20000,DATOS!$A507,DATOS!$D$2:$D$20000,DATOS!$D507,DATOS!$E$2:$E$20000,DATOS!$E507,DATOS!$I$2:$I$20000,DATOS!$I507,DATOS!$G$2:$G$20000,"EX")=0),0))))</f>
      </c>
      <c r="H507">
        <f>IF(DATOS!$G507&lt;&gt;"EX",0,--(COUNTIFS(DATOS!$A$2:$A$20000,DATOS!$A507,DATOS!$D$2:$D$20000,DATOS!$D507,DATOS!$E$2:$E$20000,DATOS!$E507,DATOS!$I$2:$I$20000,DATOS!$I507,DATOS!$G$2:$G$20000,"OR")=0))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DATOS!$A$2:$A$20000,DATOS!$A508,DATOS!$D$2:$D$20000,DATOS!$D508,DATOS!$E$2:$E$20000,DATOS!$E508,DATOS!$I$2:$I$20000,DATOS!$I508,DATOS!$G$2:$G$20000,"EX")=0),0))))</f>
      </c>
      <c r="H508">
        <f>IF(DATOS!$G508&lt;&gt;"EX",0,--(COUNTIFS(DATOS!$A$2:$A$20000,DATOS!$A508,DATOS!$D$2:$D$20000,DATOS!$D508,DATOS!$E$2:$E$20000,DATOS!$E508,DATOS!$I$2:$I$20000,DATOS!$I508,DATOS!$G$2:$G$20000,"OR")=0))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DATOS!$A$2:$A$20000,DATOS!$A509,DATOS!$D$2:$D$20000,DATOS!$D509,DATOS!$E$2:$E$20000,DATOS!$E509,DATOS!$I$2:$I$20000,DATOS!$I509,DATOS!$G$2:$G$20000,"EX")=0),0))))</f>
      </c>
      <c r="H509">
        <f>IF(DATOS!$G509&lt;&gt;"EX",0,--(COUNTIFS(DATOS!$A$2:$A$20000,DATOS!$A509,DATOS!$D$2:$D$20000,DATOS!$D509,DATOS!$E$2:$E$20000,DATOS!$E509,DATOS!$I$2:$I$20000,DATOS!$I509,DATOS!$G$2:$G$20000,"OR")=0))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DATOS!$A$2:$A$20000,DATOS!$A510,DATOS!$D$2:$D$20000,DATOS!$D510,DATOS!$E$2:$E$20000,DATOS!$E510,DATOS!$I$2:$I$20000,DATOS!$I510,DATOS!$G$2:$G$20000,"EX")=0),0))))</f>
      </c>
      <c r="H510">
        <f>IF(DATOS!$G510&lt;&gt;"EX",0,--(COUNTIFS(DATOS!$A$2:$A$20000,DATOS!$A510,DATOS!$D$2:$D$20000,DATOS!$D510,DATOS!$E$2:$E$20000,DATOS!$E510,DATOS!$I$2:$I$20000,DATOS!$I510,DATOS!$G$2:$G$20000,"OR")=0))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DATOS!$A$2:$A$20000,DATOS!$A511,DATOS!$D$2:$D$20000,DATOS!$D511,DATOS!$E$2:$E$20000,DATOS!$E511,DATOS!$I$2:$I$20000,DATOS!$I511,DATOS!$G$2:$G$20000,"EX")=0),0))))</f>
      </c>
      <c r="H511">
        <f>IF(DATOS!$G511&lt;&gt;"EX",0,--(COUNTIFS(DATOS!$A$2:$A$20000,DATOS!$A511,DATOS!$D$2:$D$20000,DATOS!$D511,DATOS!$E$2:$E$20000,DATOS!$E511,DATOS!$I$2:$I$20000,DATOS!$I511,DATOS!$G$2:$G$20000,"OR")=0))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DATOS!$A$2:$A$20000,DATOS!$A512,DATOS!$D$2:$D$20000,DATOS!$D512,DATOS!$E$2:$E$20000,DATOS!$E512,DATOS!$I$2:$I$20000,DATOS!$I512,DATOS!$G$2:$G$20000,"EX")=0),0))))</f>
      </c>
      <c r="H512">
        <f>IF(DATOS!$G512&lt;&gt;"EX",0,--(COUNTIFS(DATOS!$A$2:$A$20000,DATOS!$A512,DATOS!$D$2:$D$20000,DATOS!$D512,DATOS!$E$2:$E$20000,DATOS!$E512,DATOS!$I$2:$I$20000,DATOS!$I512,DATOS!$G$2:$G$20000,"OR")=0))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DATOS!$A$2:$A$20000,DATOS!$A513,DATOS!$D$2:$D$20000,DATOS!$D513,DATOS!$E$2:$E$20000,DATOS!$E513,DATOS!$I$2:$I$20000,DATOS!$I513,DATOS!$G$2:$G$20000,"EX")=0),0))))</f>
      </c>
      <c r="H513">
        <f>IF(DATOS!$G513&lt;&gt;"EX",0,--(COUNTIFS(DATOS!$A$2:$A$20000,DATOS!$A513,DATOS!$D$2:$D$20000,DATOS!$D513,DATOS!$E$2:$E$20000,DATOS!$E513,DATOS!$I$2:$I$20000,DATOS!$I513,DATOS!$G$2:$G$20000,"OR")=0))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DATOS!$A$2:$A$20000,DATOS!$A514,DATOS!$D$2:$D$20000,DATOS!$D514,DATOS!$E$2:$E$20000,DATOS!$E514,DATOS!$I$2:$I$20000,DATOS!$I514,DATOS!$G$2:$G$20000,"EX")=0),0))))</f>
      </c>
      <c r="H514">
        <f>IF(DATOS!$G514&lt;&gt;"EX",0,--(COUNTIFS(DATOS!$A$2:$A$20000,DATOS!$A514,DATOS!$D$2:$D$20000,DATOS!$D514,DATOS!$E$2:$E$20000,DATOS!$E514,DATOS!$I$2:$I$20000,DATOS!$I514,DATOS!$G$2:$G$20000,"OR")=0))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DATOS!$A$2:$A$20000,DATOS!$A515,DATOS!$D$2:$D$20000,DATOS!$D515,DATOS!$E$2:$E$20000,DATOS!$E515,DATOS!$I$2:$I$20000,DATOS!$I515,DATOS!$G$2:$G$20000,"EX")=0),0))))</f>
      </c>
      <c r="H515">
        <f>IF(DATOS!$G515&lt;&gt;"EX",0,--(COUNTIFS(DATOS!$A$2:$A$20000,DATOS!$A515,DATOS!$D$2:$D$20000,DATOS!$D515,DATOS!$E$2:$E$20000,DATOS!$E515,DATOS!$I$2:$I$20000,DATOS!$I515,DATOS!$G$2:$G$20000,"OR")=0))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DATOS!$A$2:$A$20000,DATOS!$A516,DATOS!$D$2:$D$20000,DATOS!$D516,DATOS!$E$2:$E$20000,DATOS!$E516,DATOS!$I$2:$I$20000,DATOS!$I516,DATOS!$G$2:$G$20000,"EX")=0),0))))</f>
      </c>
      <c r="H516">
        <f>IF(DATOS!$G516&lt;&gt;"EX",0,--(COUNTIFS(DATOS!$A$2:$A$20000,DATOS!$A516,DATOS!$D$2:$D$20000,DATOS!$D516,DATOS!$E$2:$E$20000,DATOS!$E516,DATOS!$I$2:$I$20000,DATOS!$I516,DATOS!$G$2:$G$20000,"OR")=0))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DATOS!$A$2:$A$20000,DATOS!$A517,DATOS!$D$2:$D$20000,DATOS!$D517,DATOS!$E$2:$E$20000,DATOS!$E517,DATOS!$I$2:$I$20000,DATOS!$I517,DATOS!$G$2:$G$20000,"EX")=0),0))))</f>
      </c>
      <c r="H517">
        <f>IF(DATOS!$G517&lt;&gt;"EX",0,--(COUNTIFS(DATOS!$A$2:$A$20000,DATOS!$A517,DATOS!$D$2:$D$20000,DATOS!$D517,DATOS!$E$2:$E$20000,DATOS!$E517,DATOS!$I$2:$I$20000,DATOS!$I517,DATOS!$G$2:$G$20000,"OR")=0))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DATOS!$A$2:$A$20000,DATOS!$A518,DATOS!$D$2:$D$20000,DATOS!$D518,DATOS!$E$2:$E$20000,DATOS!$E518,DATOS!$I$2:$I$20000,DATOS!$I518,DATOS!$G$2:$G$20000,"EX")=0),0))))</f>
      </c>
      <c r="H518">
        <f>IF(DATOS!$G518&lt;&gt;"EX",0,--(COUNTIFS(DATOS!$A$2:$A$20000,DATOS!$A518,DATOS!$D$2:$D$20000,DATOS!$D518,DATOS!$E$2:$E$20000,DATOS!$E518,DATOS!$I$2:$I$20000,DATOS!$I518,DATOS!$G$2:$G$20000,"OR")=0))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DATOS!$A$2:$A$20000,DATOS!$A519,DATOS!$D$2:$D$20000,DATOS!$D519,DATOS!$E$2:$E$20000,DATOS!$E519,DATOS!$I$2:$I$20000,DATOS!$I519,DATOS!$G$2:$G$20000,"EX")=0),0))))</f>
      </c>
      <c r="H519">
        <f>IF(DATOS!$G519&lt;&gt;"EX",0,--(COUNTIFS(DATOS!$A$2:$A$20000,DATOS!$A519,DATOS!$D$2:$D$20000,DATOS!$D519,DATOS!$E$2:$E$20000,DATOS!$E519,DATOS!$I$2:$I$20000,DATOS!$I519,DATOS!$G$2:$G$20000,"OR")=0))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DATOS!$A$2:$A$20000,DATOS!$A520,DATOS!$D$2:$D$20000,DATOS!$D520,DATOS!$E$2:$E$20000,DATOS!$E520,DATOS!$I$2:$I$20000,DATOS!$I520,DATOS!$G$2:$G$20000,"EX")=0),0))))</f>
      </c>
      <c r="H520">
        <f>IF(DATOS!$G520&lt;&gt;"EX",0,--(COUNTIFS(DATOS!$A$2:$A$20000,DATOS!$A520,DATOS!$D$2:$D$20000,DATOS!$D520,DATOS!$E$2:$E$20000,DATOS!$E520,DATOS!$I$2:$I$20000,DATOS!$I520,DATOS!$G$2:$G$20000,"OR")=0))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DATOS!$A$2:$A$20000,DATOS!$A521,DATOS!$D$2:$D$20000,DATOS!$D521,DATOS!$E$2:$E$20000,DATOS!$E521,DATOS!$I$2:$I$20000,DATOS!$I521,DATOS!$G$2:$G$20000,"EX")=0),0))))</f>
      </c>
      <c r="H521">
        <f>IF(DATOS!$G521&lt;&gt;"EX",0,--(COUNTIFS(DATOS!$A$2:$A$20000,DATOS!$A521,DATOS!$D$2:$D$20000,DATOS!$D521,DATOS!$E$2:$E$20000,DATOS!$E521,DATOS!$I$2:$I$20000,DATOS!$I521,DATOS!$G$2:$G$20000,"OR")=0))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DATOS!$A$2:$A$20000,DATOS!$A522,DATOS!$D$2:$D$20000,DATOS!$D522,DATOS!$E$2:$E$20000,DATOS!$E522,DATOS!$I$2:$I$20000,DATOS!$I522,DATOS!$G$2:$G$20000,"EX")=0),0))))</f>
      </c>
      <c r="H522">
        <f>IF(DATOS!$G522&lt;&gt;"EX",0,--(COUNTIFS(DATOS!$A$2:$A$20000,DATOS!$A522,DATOS!$D$2:$D$20000,DATOS!$D522,DATOS!$E$2:$E$20000,DATOS!$E522,DATOS!$I$2:$I$20000,DATOS!$I522,DATOS!$G$2:$G$20000,"OR")=0))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DATOS!$A$2:$A$20000,DATOS!$A523,DATOS!$D$2:$D$20000,DATOS!$D523,DATOS!$E$2:$E$20000,DATOS!$E523,DATOS!$I$2:$I$20000,DATOS!$I523,DATOS!$G$2:$G$20000,"EX")=0),0))))</f>
      </c>
      <c r="H523">
        <f>IF(DATOS!$G523&lt;&gt;"EX",0,--(COUNTIFS(DATOS!$A$2:$A$20000,DATOS!$A523,DATOS!$D$2:$D$20000,DATOS!$D523,DATOS!$E$2:$E$20000,DATOS!$E523,DATOS!$I$2:$I$20000,DATOS!$I523,DATOS!$G$2:$G$20000,"OR")=0))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DATOS!$A$2:$A$20000,DATOS!$A524,DATOS!$D$2:$D$20000,DATOS!$D524,DATOS!$E$2:$E$20000,DATOS!$E524,DATOS!$I$2:$I$20000,DATOS!$I524,DATOS!$G$2:$G$20000,"EX")=0),0))))</f>
      </c>
      <c r="H524">
        <f>IF(DATOS!$G524&lt;&gt;"EX",0,--(COUNTIFS(DATOS!$A$2:$A$20000,DATOS!$A524,DATOS!$D$2:$D$20000,DATOS!$D524,DATOS!$E$2:$E$20000,DATOS!$E524,DATOS!$I$2:$I$20000,DATOS!$I524,DATOS!$G$2:$G$20000,"OR")=0))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DATOS!$A$2:$A$20000,DATOS!$A525,DATOS!$D$2:$D$20000,DATOS!$D525,DATOS!$E$2:$E$20000,DATOS!$E525,DATOS!$I$2:$I$20000,DATOS!$I525,DATOS!$G$2:$G$20000,"EX")=0),0))))</f>
      </c>
      <c r="H525">
        <f>IF(DATOS!$G525&lt;&gt;"EX",0,--(COUNTIFS(DATOS!$A$2:$A$20000,DATOS!$A525,DATOS!$D$2:$D$20000,DATOS!$D525,DATOS!$E$2:$E$20000,DATOS!$E525,DATOS!$I$2:$I$20000,DATOS!$I525,DATOS!$G$2:$G$20000,"OR")=0))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DATOS!$A$2:$A$20000,DATOS!$A526,DATOS!$D$2:$D$20000,DATOS!$D526,DATOS!$E$2:$E$20000,DATOS!$E526,DATOS!$I$2:$I$20000,DATOS!$I526,DATOS!$G$2:$G$20000,"EX")=0),0))))</f>
      </c>
      <c r="H526">
        <f>IF(DATOS!$G526&lt;&gt;"EX",0,--(COUNTIFS(DATOS!$A$2:$A$20000,DATOS!$A526,DATOS!$D$2:$D$20000,DATOS!$D526,DATOS!$E$2:$E$20000,DATOS!$E526,DATOS!$I$2:$I$20000,DATOS!$I526,DATOS!$G$2:$G$20000,"OR")=0))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DATOS!$A$2:$A$20000,DATOS!$A527,DATOS!$D$2:$D$20000,DATOS!$D527,DATOS!$E$2:$E$20000,DATOS!$E527,DATOS!$I$2:$I$20000,DATOS!$I527,DATOS!$G$2:$G$20000,"EX")=0),0))))</f>
      </c>
      <c r="H527">
        <f>IF(DATOS!$G527&lt;&gt;"EX",0,--(COUNTIFS(DATOS!$A$2:$A$20000,DATOS!$A527,DATOS!$D$2:$D$20000,DATOS!$D527,DATOS!$E$2:$E$20000,DATOS!$E527,DATOS!$I$2:$I$20000,DATOS!$I527,DATOS!$G$2:$G$20000,"OR")=0))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DATOS!$A$2:$A$20000,DATOS!$A528,DATOS!$D$2:$D$20000,DATOS!$D528,DATOS!$E$2:$E$20000,DATOS!$E528,DATOS!$I$2:$I$20000,DATOS!$I528,DATOS!$G$2:$G$20000,"EX")=0),0))))</f>
      </c>
      <c r="H528">
        <f>IF(DATOS!$G528&lt;&gt;"EX",0,--(COUNTIFS(DATOS!$A$2:$A$20000,DATOS!$A528,DATOS!$D$2:$D$20000,DATOS!$D528,DATOS!$E$2:$E$20000,DATOS!$E528,DATOS!$I$2:$I$20000,DATOS!$I528,DATOS!$G$2:$G$20000,"OR")=0))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DATOS!$A$2:$A$20000,DATOS!$A529,DATOS!$D$2:$D$20000,DATOS!$D529,DATOS!$E$2:$E$20000,DATOS!$E529,DATOS!$I$2:$I$20000,DATOS!$I529,DATOS!$G$2:$G$20000,"EX")=0),0))))</f>
      </c>
      <c r="H529">
        <f>IF(DATOS!$G529&lt;&gt;"EX",0,--(COUNTIFS(DATOS!$A$2:$A$20000,DATOS!$A529,DATOS!$D$2:$D$20000,DATOS!$D529,DATOS!$E$2:$E$20000,DATOS!$E529,DATOS!$I$2:$I$20000,DATOS!$I529,DATOS!$G$2:$G$20000,"OR")=0))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DATOS!$A$2:$A$20000,DATOS!$A530,DATOS!$D$2:$D$20000,DATOS!$D530,DATOS!$E$2:$E$20000,DATOS!$E530,DATOS!$I$2:$I$20000,DATOS!$I530,DATOS!$G$2:$G$20000,"EX")=0),0))))</f>
      </c>
      <c r="H530">
        <f>IF(DATOS!$G530&lt;&gt;"EX",0,--(COUNTIFS(DATOS!$A$2:$A$20000,DATOS!$A530,DATOS!$D$2:$D$20000,DATOS!$D530,DATOS!$E$2:$E$20000,DATOS!$E530,DATOS!$I$2:$I$20000,DATOS!$I530,DATOS!$G$2:$G$20000,"OR")=0))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DATOS!$A$2:$A$20000,DATOS!$A531,DATOS!$D$2:$D$20000,DATOS!$D531,DATOS!$E$2:$E$20000,DATOS!$E531,DATOS!$I$2:$I$20000,DATOS!$I531,DATOS!$G$2:$G$20000,"EX")=0),0))))</f>
      </c>
      <c r="H531">
        <f>IF(DATOS!$G531&lt;&gt;"EX",0,--(COUNTIFS(DATOS!$A$2:$A$20000,DATOS!$A531,DATOS!$D$2:$D$20000,DATOS!$D531,DATOS!$E$2:$E$20000,DATOS!$E531,DATOS!$I$2:$I$20000,DATOS!$I531,DATOS!$G$2:$G$20000,"OR")=0))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DATOS!$A$2:$A$20000,DATOS!$A532,DATOS!$D$2:$D$20000,DATOS!$D532,DATOS!$E$2:$E$20000,DATOS!$E532,DATOS!$I$2:$I$20000,DATOS!$I532,DATOS!$G$2:$G$20000,"EX")=0),0))))</f>
      </c>
      <c r="H532">
        <f>IF(DATOS!$G532&lt;&gt;"EX",0,--(COUNTIFS(DATOS!$A$2:$A$20000,DATOS!$A532,DATOS!$D$2:$D$20000,DATOS!$D532,DATOS!$E$2:$E$20000,DATOS!$E532,DATOS!$I$2:$I$20000,DATOS!$I532,DATOS!$G$2:$G$20000,"OR")=0))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DATOS!$A$2:$A$20000,DATOS!$A533,DATOS!$D$2:$D$20000,DATOS!$D533,DATOS!$E$2:$E$20000,DATOS!$E533,DATOS!$I$2:$I$20000,DATOS!$I533,DATOS!$G$2:$G$20000,"EX")=0),0))))</f>
      </c>
      <c r="H533">
        <f>IF(DATOS!$G533&lt;&gt;"EX",0,--(COUNTIFS(DATOS!$A$2:$A$20000,DATOS!$A533,DATOS!$D$2:$D$20000,DATOS!$D533,DATOS!$E$2:$E$20000,DATOS!$E533,DATOS!$I$2:$I$20000,DATOS!$I533,DATOS!$G$2:$G$20000,"OR")=0))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DATOS!$A$2:$A$20000,DATOS!$A534,DATOS!$D$2:$D$20000,DATOS!$D534,DATOS!$E$2:$E$20000,DATOS!$E534,DATOS!$I$2:$I$20000,DATOS!$I534,DATOS!$G$2:$G$20000,"EX")=0),0))))</f>
      </c>
      <c r="H534">
        <f>IF(DATOS!$G534&lt;&gt;"EX",0,--(COUNTIFS(DATOS!$A$2:$A$20000,DATOS!$A534,DATOS!$D$2:$D$20000,DATOS!$D534,DATOS!$E$2:$E$20000,DATOS!$E534,DATOS!$I$2:$I$20000,DATOS!$I534,DATOS!$G$2:$G$20000,"OR")=0))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DATOS!$A$2:$A$20000,DATOS!$A535,DATOS!$D$2:$D$20000,DATOS!$D535,DATOS!$E$2:$E$20000,DATOS!$E535,DATOS!$I$2:$I$20000,DATOS!$I535,DATOS!$G$2:$G$20000,"EX")=0),0))))</f>
      </c>
      <c r="H535">
        <f>IF(DATOS!$G535&lt;&gt;"EX",0,--(COUNTIFS(DATOS!$A$2:$A$20000,DATOS!$A535,DATOS!$D$2:$D$20000,DATOS!$D535,DATOS!$E$2:$E$20000,DATOS!$E535,DATOS!$I$2:$I$20000,DATOS!$I535,DATOS!$G$2:$G$20000,"OR")=0))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DATOS!$A$2:$A$20000,DATOS!$A536,DATOS!$D$2:$D$20000,DATOS!$D536,DATOS!$E$2:$E$20000,DATOS!$E536,DATOS!$I$2:$I$20000,DATOS!$I536,DATOS!$G$2:$G$20000,"EX")=0),0))))</f>
      </c>
      <c r="H536">
        <f>IF(DATOS!$G536&lt;&gt;"EX",0,--(COUNTIFS(DATOS!$A$2:$A$20000,DATOS!$A536,DATOS!$D$2:$D$20000,DATOS!$D536,DATOS!$E$2:$E$20000,DATOS!$E536,DATOS!$I$2:$I$20000,DATOS!$I536,DATOS!$G$2:$G$20000,"OR")=0))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DATOS!$A$2:$A$20000,DATOS!$A537,DATOS!$D$2:$D$20000,DATOS!$D537,DATOS!$E$2:$E$20000,DATOS!$E537,DATOS!$I$2:$I$20000,DATOS!$I537,DATOS!$G$2:$G$20000,"EX")=0),0))))</f>
      </c>
      <c r="H537">
        <f>IF(DATOS!$G537&lt;&gt;"EX",0,--(COUNTIFS(DATOS!$A$2:$A$20000,DATOS!$A537,DATOS!$D$2:$D$20000,DATOS!$D537,DATOS!$E$2:$E$20000,DATOS!$E537,DATOS!$I$2:$I$20000,DATOS!$I537,DATOS!$G$2:$G$20000,"OR")=0))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DATOS!$A$2:$A$20000,DATOS!$A538,DATOS!$D$2:$D$20000,DATOS!$D538,DATOS!$E$2:$E$20000,DATOS!$E538,DATOS!$I$2:$I$20000,DATOS!$I538,DATOS!$G$2:$G$20000,"EX")=0),0))))</f>
      </c>
      <c r="H538">
        <f>IF(DATOS!$G538&lt;&gt;"EX",0,--(COUNTIFS(DATOS!$A$2:$A$20000,DATOS!$A538,DATOS!$D$2:$D$20000,DATOS!$D538,DATOS!$E$2:$E$20000,DATOS!$E538,DATOS!$I$2:$I$20000,DATOS!$I538,DATOS!$G$2:$G$20000,"OR")=0))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DATOS!$A$2:$A$20000,DATOS!$A539,DATOS!$D$2:$D$20000,DATOS!$D539,DATOS!$E$2:$E$20000,DATOS!$E539,DATOS!$I$2:$I$20000,DATOS!$I539,DATOS!$G$2:$G$20000,"EX")=0),0))))</f>
      </c>
      <c r="H539">
        <f>IF(DATOS!$G539&lt;&gt;"EX",0,--(COUNTIFS(DATOS!$A$2:$A$20000,DATOS!$A539,DATOS!$D$2:$D$20000,DATOS!$D539,DATOS!$E$2:$E$20000,DATOS!$E539,DATOS!$I$2:$I$20000,DATOS!$I539,DATOS!$G$2:$G$20000,"OR")=0))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DATOS!$A$2:$A$20000,DATOS!$A540,DATOS!$D$2:$D$20000,DATOS!$D540,DATOS!$E$2:$E$20000,DATOS!$E540,DATOS!$I$2:$I$20000,DATOS!$I540,DATOS!$G$2:$G$20000,"EX")=0),0))))</f>
      </c>
      <c r="H540">
        <f>IF(DATOS!$G540&lt;&gt;"EX",0,--(COUNTIFS(DATOS!$A$2:$A$20000,DATOS!$A540,DATOS!$D$2:$D$20000,DATOS!$D540,DATOS!$E$2:$E$20000,DATOS!$E540,DATOS!$I$2:$I$20000,DATOS!$I540,DATOS!$G$2:$G$20000,"OR")=0))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DATOS!$A$2:$A$20000,DATOS!$A541,DATOS!$D$2:$D$20000,DATOS!$D541,DATOS!$E$2:$E$20000,DATOS!$E541,DATOS!$I$2:$I$20000,DATOS!$I541,DATOS!$G$2:$G$20000,"EX")=0),0))))</f>
      </c>
      <c r="H541">
        <f>IF(DATOS!$G541&lt;&gt;"EX",0,--(COUNTIFS(DATOS!$A$2:$A$20000,DATOS!$A541,DATOS!$D$2:$D$20000,DATOS!$D541,DATOS!$E$2:$E$20000,DATOS!$E541,DATOS!$I$2:$I$20000,DATOS!$I541,DATOS!$G$2:$G$20000,"OR")=0))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DATOS!$A$2:$A$20000,DATOS!$A542,DATOS!$D$2:$D$20000,DATOS!$D542,DATOS!$E$2:$E$20000,DATOS!$E542,DATOS!$I$2:$I$20000,DATOS!$I542,DATOS!$G$2:$G$20000,"EX")=0),0))))</f>
      </c>
      <c r="H542">
        <f>IF(DATOS!$G542&lt;&gt;"EX",0,--(COUNTIFS(DATOS!$A$2:$A$20000,DATOS!$A542,DATOS!$D$2:$D$20000,DATOS!$D542,DATOS!$E$2:$E$20000,DATOS!$E542,DATOS!$I$2:$I$20000,DATOS!$I542,DATOS!$G$2:$G$20000,"OR")=0))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DATOS!$A$2:$A$20000,DATOS!$A543,DATOS!$D$2:$D$20000,DATOS!$D543,DATOS!$E$2:$E$20000,DATOS!$E543,DATOS!$I$2:$I$20000,DATOS!$I543,DATOS!$G$2:$G$20000,"EX")=0),0))))</f>
      </c>
      <c r="H543">
        <f>IF(DATOS!$G543&lt;&gt;"EX",0,--(COUNTIFS(DATOS!$A$2:$A$20000,DATOS!$A543,DATOS!$D$2:$D$20000,DATOS!$D543,DATOS!$E$2:$E$20000,DATOS!$E543,DATOS!$I$2:$I$20000,DATOS!$I543,DATOS!$G$2:$G$20000,"OR")=0))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DATOS!$A$2:$A$20000,DATOS!$A544,DATOS!$D$2:$D$20000,DATOS!$D544,DATOS!$E$2:$E$20000,DATOS!$E544,DATOS!$I$2:$I$20000,DATOS!$I544,DATOS!$G$2:$G$20000,"EX")=0),0))))</f>
      </c>
      <c r="H544">
        <f>IF(DATOS!$G544&lt;&gt;"EX",0,--(COUNTIFS(DATOS!$A$2:$A$20000,DATOS!$A544,DATOS!$D$2:$D$20000,DATOS!$D544,DATOS!$E$2:$E$20000,DATOS!$E544,DATOS!$I$2:$I$20000,DATOS!$I544,DATOS!$G$2:$G$20000,"OR")=0))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DATOS!$A$2:$A$20000,DATOS!$A545,DATOS!$D$2:$D$20000,DATOS!$D545,DATOS!$E$2:$E$20000,DATOS!$E545,DATOS!$I$2:$I$20000,DATOS!$I545,DATOS!$G$2:$G$20000,"EX")=0),0))))</f>
      </c>
      <c r="H545">
        <f>IF(DATOS!$G545&lt;&gt;"EX",0,--(COUNTIFS(DATOS!$A$2:$A$20000,DATOS!$A545,DATOS!$D$2:$D$20000,DATOS!$D545,DATOS!$E$2:$E$20000,DATOS!$E545,DATOS!$I$2:$I$20000,DATOS!$I545,DATOS!$G$2:$G$20000,"OR")=0))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DATOS!$A$2:$A$20000,DATOS!$A546,DATOS!$D$2:$D$20000,DATOS!$D546,DATOS!$E$2:$E$20000,DATOS!$E546,DATOS!$I$2:$I$20000,DATOS!$I546,DATOS!$G$2:$G$20000,"EX")=0),0))))</f>
      </c>
      <c r="H546">
        <f>IF(DATOS!$G546&lt;&gt;"EX",0,--(COUNTIFS(DATOS!$A$2:$A$20000,DATOS!$A546,DATOS!$D$2:$D$20000,DATOS!$D546,DATOS!$E$2:$E$20000,DATOS!$E546,DATOS!$I$2:$I$20000,DATOS!$I546,DATOS!$G$2:$G$20000,"OR")=0))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DATOS!$A$2:$A$20000,DATOS!$A547,DATOS!$D$2:$D$20000,DATOS!$D547,DATOS!$E$2:$E$20000,DATOS!$E547,DATOS!$I$2:$I$20000,DATOS!$I547,DATOS!$G$2:$G$20000,"EX")=0),0))))</f>
      </c>
      <c r="H547">
        <f>IF(DATOS!$G547&lt;&gt;"EX",0,--(COUNTIFS(DATOS!$A$2:$A$20000,DATOS!$A547,DATOS!$D$2:$D$20000,DATOS!$D547,DATOS!$E$2:$E$20000,DATOS!$E547,DATOS!$I$2:$I$20000,DATOS!$I547,DATOS!$G$2:$G$20000,"OR")=0))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DATOS!$A$2:$A$20000,DATOS!$A548,DATOS!$D$2:$D$20000,DATOS!$D548,DATOS!$E$2:$E$20000,DATOS!$E548,DATOS!$I$2:$I$20000,DATOS!$I548,DATOS!$G$2:$G$20000,"EX")=0),0))))</f>
      </c>
      <c r="H548">
        <f>IF(DATOS!$G548&lt;&gt;"EX",0,--(COUNTIFS(DATOS!$A$2:$A$20000,DATOS!$A548,DATOS!$D$2:$D$20000,DATOS!$D548,DATOS!$E$2:$E$20000,DATOS!$E548,DATOS!$I$2:$I$20000,DATOS!$I548,DATOS!$G$2:$G$20000,"OR")=0))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DATOS!$A$2:$A$20000,DATOS!$A549,DATOS!$D$2:$D$20000,DATOS!$D549,DATOS!$E$2:$E$20000,DATOS!$E549,DATOS!$I$2:$I$20000,DATOS!$I549,DATOS!$G$2:$G$20000,"EX")=0),0))))</f>
      </c>
      <c r="H549">
        <f>IF(DATOS!$G549&lt;&gt;"EX",0,--(COUNTIFS(DATOS!$A$2:$A$20000,DATOS!$A549,DATOS!$D$2:$D$20000,DATOS!$D549,DATOS!$E$2:$E$20000,DATOS!$E549,DATOS!$I$2:$I$20000,DATOS!$I549,DATOS!$G$2:$G$20000,"OR")=0))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DATOS!$A$2:$A$20000,DATOS!$A550,DATOS!$D$2:$D$20000,DATOS!$D550,DATOS!$E$2:$E$20000,DATOS!$E550,DATOS!$I$2:$I$20000,DATOS!$I550,DATOS!$G$2:$G$20000,"EX")=0),0))))</f>
      </c>
      <c r="H550">
        <f>IF(DATOS!$G550&lt;&gt;"EX",0,--(COUNTIFS(DATOS!$A$2:$A$20000,DATOS!$A550,DATOS!$D$2:$D$20000,DATOS!$D550,DATOS!$E$2:$E$20000,DATOS!$E550,DATOS!$I$2:$I$20000,DATOS!$I550,DATOS!$G$2:$G$20000,"OR")=0))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DATOS!$A$2:$A$20000,DATOS!$A551,DATOS!$D$2:$D$20000,DATOS!$D551,DATOS!$E$2:$E$20000,DATOS!$E551,DATOS!$I$2:$I$20000,DATOS!$I551,DATOS!$G$2:$G$20000,"EX")=0),0))))</f>
      </c>
      <c r="H551">
        <f>IF(DATOS!$G551&lt;&gt;"EX",0,--(COUNTIFS(DATOS!$A$2:$A$20000,DATOS!$A551,DATOS!$D$2:$D$20000,DATOS!$D551,DATOS!$E$2:$E$20000,DATOS!$E551,DATOS!$I$2:$I$20000,DATOS!$I551,DATOS!$G$2:$G$20000,"OR")=0))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DATOS!$A$2:$A$20000,DATOS!$A552,DATOS!$D$2:$D$20000,DATOS!$D552,DATOS!$E$2:$E$20000,DATOS!$E552,DATOS!$I$2:$I$20000,DATOS!$I552,DATOS!$G$2:$G$20000,"EX")=0),0))))</f>
      </c>
      <c r="H552">
        <f>IF(DATOS!$G552&lt;&gt;"EX",0,--(COUNTIFS(DATOS!$A$2:$A$20000,DATOS!$A552,DATOS!$D$2:$D$20000,DATOS!$D552,DATOS!$E$2:$E$20000,DATOS!$E552,DATOS!$I$2:$I$20000,DATOS!$I552,DATOS!$G$2:$G$20000,"OR")=0))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DATOS!$A$2:$A$20000,DATOS!$A553,DATOS!$D$2:$D$20000,DATOS!$D553,DATOS!$E$2:$E$20000,DATOS!$E553,DATOS!$I$2:$I$20000,DATOS!$I553,DATOS!$G$2:$G$20000,"EX")=0),0))))</f>
      </c>
      <c r="H553">
        <f>IF(DATOS!$G553&lt;&gt;"EX",0,--(COUNTIFS(DATOS!$A$2:$A$20000,DATOS!$A553,DATOS!$D$2:$D$20000,DATOS!$D553,DATOS!$E$2:$E$20000,DATOS!$E553,DATOS!$I$2:$I$20000,DATOS!$I553,DATOS!$G$2:$G$20000,"OR")=0))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DATOS!$A$2:$A$20000,DATOS!$A554,DATOS!$D$2:$D$20000,DATOS!$D554,DATOS!$E$2:$E$20000,DATOS!$E554,DATOS!$I$2:$I$20000,DATOS!$I554,DATOS!$G$2:$G$20000,"EX")=0),0))))</f>
      </c>
      <c r="H554">
        <f>IF(DATOS!$G554&lt;&gt;"EX",0,--(COUNTIFS(DATOS!$A$2:$A$20000,DATOS!$A554,DATOS!$D$2:$D$20000,DATOS!$D554,DATOS!$E$2:$E$20000,DATOS!$E554,DATOS!$I$2:$I$20000,DATOS!$I554,DATOS!$G$2:$G$20000,"OR")=0))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DATOS!$A$2:$A$20000,DATOS!$A555,DATOS!$D$2:$D$20000,DATOS!$D555,DATOS!$E$2:$E$20000,DATOS!$E555,DATOS!$I$2:$I$20000,DATOS!$I555,DATOS!$G$2:$G$20000,"EX")=0),0))))</f>
      </c>
      <c r="H555">
        <f>IF(DATOS!$G555&lt;&gt;"EX",0,--(COUNTIFS(DATOS!$A$2:$A$20000,DATOS!$A555,DATOS!$D$2:$D$20000,DATOS!$D555,DATOS!$E$2:$E$20000,DATOS!$E555,DATOS!$I$2:$I$20000,DATOS!$I555,DATOS!$G$2:$G$20000,"OR")=0))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DATOS!$A$2:$A$20000,DATOS!$A556,DATOS!$D$2:$D$20000,DATOS!$D556,DATOS!$E$2:$E$20000,DATOS!$E556,DATOS!$I$2:$I$20000,DATOS!$I556,DATOS!$G$2:$G$20000,"EX")=0),0))))</f>
      </c>
      <c r="H556">
        <f>IF(DATOS!$G556&lt;&gt;"EX",0,--(COUNTIFS(DATOS!$A$2:$A$20000,DATOS!$A556,DATOS!$D$2:$D$20000,DATOS!$D556,DATOS!$E$2:$E$20000,DATOS!$E556,DATOS!$I$2:$I$20000,DATOS!$I556,DATOS!$G$2:$G$20000,"OR")=0))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DATOS!$A$2:$A$20000,DATOS!$A557,DATOS!$D$2:$D$20000,DATOS!$D557,DATOS!$E$2:$E$20000,DATOS!$E557,DATOS!$I$2:$I$20000,DATOS!$I557,DATOS!$G$2:$G$20000,"EX")=0),0))))</f>
      </c>
      <c r="H557">
        <f>IF(DATOS!$G557&lt;&gt;"EX",0,--(COUNTIFS(DATOS!$A$2:$A$20000,DATOS!$A557,DATOS!$D$2:$D$20000,DATOS!$D557,DATOS!$E$2:$E$20000,DATOS!$E557,DATOS!$I$2:$I$20000,DATOS!$I557,DATOS!$G$2:$G$20000,"OR")=0))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DATOS!$A$2:$A$20000,DATOS!$A558,DATOS!$D$2:$D$20000,DATOS!$D558,DATOS!$E$2:$E$20000,DATOS!$E558,DATOS!$I$2:$I$20000,DATOS!$I558,DATOS!$G$2:$G$20000,"EX")=0),0))))</f>
      </c>
      <c r="H558">
        <f>IF(DATOS!$G558&lt;&gt;"EX",0,--(COUNTIFS(DATOS!$A$2:$A$20000,DATOS!$A558,DATOS!$D$2:$D$20000,DATOS!$D558,DATOS!$E$2:$E$20000,DATOS!$E558,DATOS!$I$2:$I$20000,DATOS!$I558,DATOS!$G$2:$G$20000,"OR")=0))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DATOS!$A$2:$A$20000,DATOS!$A559,DATOS!$D$2:$D$20000,DATOS!$D559,DATOS!$E$2:$E$20000,DATOS!$E559,DATOS!$I$2:$I$20000,DATOS!$I559,DATOS!$G$2:$G$20000,"EX")=0),0))))</f>
      </c>
      <c r="H559">
        <f>IF(DATOS!$G559&lt;&gt;"EX",0,--(COUNTIFS(DATOS!$A$2:$A$20000,DATOS!$A559,DATOS!$D$2:$D$20000,DATOS!$D559,DATOS!$E$2:$E$20000,DATOS!$E559,DATOS!$I$2:$I$20000,DATOS!$I559,DATOS!$G$2:$G$20000,"OR")=0))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DATOS!$A$2:$A$20000,DATOS!$A560,DATOS!$D$2:$D$20000,DATOS!$D560,DATOS!$E$2:$E$20000,DATOS!$E560,DATOS!$I$2:$I$20000,DATOS!$I560,DATOS!$G$2:$G$20000,"EX")=0),0))))</f>
      </c>
      <c r="H560">
        <f>IF(DATOS!$G560&lt;&gt;"EX",0,--(COUNTIFS(DATOS!$A$2:$A$20000,DATOS!$A560,DATOS!$D$2:$D$20000,DATOS!$D560,DATOS!$E$2:$E$20000,DATOS!$E560,DATOS!$I$2:$I$20000,DATOS!$I560,DATOS!$G$2:$G$20000,"OR")=0))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DATOS!$A$2:$A$20000,DATOS!$A561,DATOS!$D$2:$D$20000,DATOS!$D561,DATOS!$E$2:$E$20000,DATOS!$E561,DATOS!$I$2:$I$20000,DATOS!$I561,DATOS!$G$2:$G$20000,"EX")=0),0))))</f>
      </c>
      <c r="H561">
        <f>IF(DATOS!$G561&lt;&gt;"EX",0,--(COUNTIFS(DATOS!$A$2:$A$20000,DATOS!$A561,DATOS!$D$2:$D$20000,DATOS!$D561,DATOS!$E$2:$E$20000,DATOS!$E561,DATOS!$I$2:$I$20000,DATOS!$I561,DATOS!$G$2:$G$20000,"OR")=0))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DATOS!$A$2:$A$20000,DATOS!$A562,DATOS!$D$2:$D$20000,DATOS!$D562,DATOS!$E$2:$E$20000,DATOS!$E562,DATOS!$I$2:$I$20000,DATOS!$I562,DATOS!$G$2:$G$20000,"EX")=0),0))))</f>
      </c>
      <c r="H562">
        <f>IF(DATOS!$G562&lt;&gt;"EX",0,--(COUNTIFS(DATOS!$A$2:$A$20000,DATOS!$A562,DATOS!$D$2:$D$20000,DATOS!$D562,DATOS!$E$2:$E$20000,DATOS!$E562,DATOS!$I$2:$I$20000,DATOS!$I562,DATOS!$G$2:$G$20000,"OR")=0))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DATOS!$A$2:$A$20000,DATOS!$A563,DATOS!$D$2:$D$20000,DATOS!$D563,DATOS!$E$2:$E$20000,DATOS!$E563,DATOS!$I$2:$I$20000,DATOS!$I563,DATOS!$G$2:$G$20000,"EX")=0),0))))</f>
      </c>
      <c r="H563">
        <f>IF(DATOS!$G563&lt;&gt;"EX",0,--(COUNTIFS(DATOS!$A$2:$A$20000,DATOS!$A563,DATOS!$D$2:$D$20000,DATOS!$D563,DATOS!$E$2:$E$20000,DATOS!$E563,DATOS!$I$2:$I$20000,DATOS!$I563,DATOS!$G$2:$G$20000,"OR")=0))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DATOS!$A$2:$A$20000,DATOS!$A564,DATOS!$D$2:$D$20000,DATOS!$D564,DATOS!$E$2:$E$20000,DATOS!$E564,DATOS!$I$2:$I$20000,DATOS!$I564,DATOS!$G$2:$G$20000,"EX")=0),0))))</f>
      </c>
      <c r="H564">
        <f>IF(DATOS!$G564&lt;&gt;"EX",0,--(COUNTIFS(DATOS!$A$2:$A$20000,DATOS!$A564,DATOS!$D$2:$D$20000,DATOS!$D564,DATOS!$E$2:$E$20000,DATOS!$E564,DATOS!$I$2:$I$20000,DATOS!$I564,DATOS!$G$2:$G$20000,"OR")=0))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DATOS!$A$2:$A$20000,DATOS!$A565,DATOS!$D$2:$D$20000,DATOS!$D565,DATOS!$E$2:$E$20000,DATOS!$E565,DATOS!$I$2:$I$20000,DATOS!$I565,DATOS!$G$2:$G$20000,"EX")=0),0))))</f>
      </c>
      <c r="H565">
        <f>IF(DATOS!$G565&lt;&gt;"EX",0,--(COUNTIFS(DATOS!$A$2:$A$20000,DATOS!$A565,DATOS!$D$2:$D$20000,DATOS!$D565,DATOS!$E$2:$E$20000,DATOS!$E565,DATOS!$I$2:$I$20000,DATOS!$I565,DATOS!$G$2:$G$20000,"OR")=0))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DATOS!$A$2:$A$20000,DATOS!$A566,DATOS!$D$2:$D$20000,DATOS!$D566,DATOS!$E$2:$E$20000,DATOS!$E566,DATOS!$I$2:$I$20000,DATOS!$I566,DATOS!$G$2:$G$20000,"EX")=0),0))))</f>
      </c>
      <c r="H566">
        <f>IF(DATOS!$G566&lt;&gt;"EX",0,--(COUNTIFS(DATOS!$A$2:$A$20000,DATOS!$A566,DATOS!$D$2:$D$20000,DATOS!$D566,DATOS!$E$2:$E$20000,DATOS!$E566,DATOS!$I$2:$I$20000,DATOS!$I566,DATOS!$G$2:$G$20000,"OR")=0))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DATOS!$A$2:$A$20000,DATOS!$A567,DATOS!$D$2:$D$20000,DATOS!$D567,DATOS!$E$2:$E$20000,DATOS!$E567,DATOS!$I$2:$I$20000,DATOS!$I567,DATOS!$G$2:$G$20000,"EX")=0),0))))</f>
      </c>
      <c r="H567">
        <f>IF(DATOS!$G567&lt;&gt;"EX",0,--(COUNTIFS(DATOS!$A$2:$A$20000,DATOS!$A567,DATOS!$D$2:$D$20000,DATOS!$D567,DATOS!$E$2:$E$20000,DATOS!$E567,DATOS!$I$2:$I$20000,DATOS!$I567,DATOS!$G$2:$G$20000,"OR")=0))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DATOS!$A$2:$A$20000,DATOS!$A568,DATOS!$D$2:$D$20000,DATOS!$D568,DATOS!$E$2:$E$20000,DATOS!$E568,DATOS!$I$2:$I$20000,DATOS!$I568,DATOS!$G$2:$G$20000,"EX")=0),0))))</f>
      </c>
      <c r="H568">
        <f>IF(DATOS!$G568&lt;&gt;"EX",0,--(COUNTIFS(DATOS!$A$2:$A$20000,DATOS!$A568,DATOS!$D$2:$D$20000,DATOS!$D568,DATOS!$E$2:$E$20000,DATOS!$E568,DATOS!$I$2:$I$20000,DATOS!$I568,DATOS!$G$2:$G$20000,"OR")=0))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DATOS!$A$2:$A$20000,DATOS!$A569,DATOS!$D$2:$D$20000,DATOS!$D569,DATOS!$E$2:$E$20000,DATOS!$E569,DATOS!$I$2:$I$20000,DATOS!$I569,DATOS!$G$2:$G$20000,"EX")=0),0))))</f>
      </c>
      <c r="H569">
        <f>IF(DATOS!$G569&lt;&gt;"EX",0,--(COUNTIFS(DATOS!$A$2:$A$20000,DATOS!$A569,DATOS!$D$2:$D$20000,DATOS!$D569,DATOS!$E$2:$E$20000,DATOS!$E569,DATOS!$I$2:$I$20000,DATOS!$I569,DATOS!$G$2:$G$20000,"OR")=0))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DATOS!$A$2:$A$20000,DATOS!$A570,DATOS!$D$2:$D$20000,DATOS!$D570,DATOS!$E$2:$E$20000,DATOS!$E570,DATOS!$I$2:$I$20000,DATOS!$I570,DATOS!$G$2:$G$20000,"EX")=0),0))))</f>
      </c>
      <c r="H570">
        <f>IF(DATOS!$G570&lt;&gt;"EX",0,--(COUNTIFS(DATOS!$A$2:$A$20000,DATOS!$A570,DATOS!$D$2:$D$20000,DATOS!$D570,DATOS!$E$2:$E$20000,DATOS!$E570,DATOS!$I$2:$I$20000,DATOS!$I570,DATOS!$G$2:$G$20000,"OR")=0))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DATOS!$A$2:$A$20000,DATOS!$A571,DATOS!$D$2:$D$20000,DATOS!$D571,DATOS!$E$2:$E$20000,DATOS!$E571,DATOS!$I$2:$I$20000,DATOS!$I571,DATOS!$G$2:$G$20000,"EX")=0),0))))</f>
      </c>
      <c r="H571">
        <f>IF(DATOS!$G571&lt;&gt;"EX",0,--(COUNTIFS(DATOS!$A$2:$A$20000,DATOS!$A571,DATOS!$D$2:$D$20000,DATOS!$D571,DATOS!$E$2:$E$20000,DATOS!$E571,DATOS!$I$2:$I$20000,DATOS!$I571,DATOS!$G$2:$G$20000,"OR")=0))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DATOS!$A$2:$A$20000,DATOS!$A572,DATOS!$D$2:$D$20000,DATOS!$D572,DATOS!$E$2:$E$20000,DATOS!$E572,DATOS!$I$2:$I$20000,DATOS!$I572,DATOS!$G$2:$G$20000,"EX")=0),0))))</f>
      </c>
      <c r="H572">
        <f>IF(DATOS!$G572&lt;&gt;"EX",0,--(COUNTIFS(DATOS!$A$2:$A$20000,DATOS!$A572,DATOS!$D$2:$D$20000,DATOS!$D572,DATOS!$E$2:$E$20000,DATOS!$E572,DATOS!$I$2:$I$20000,DATOS!$I572,DATOS!$G$2:$G$20000,"OR")=0))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DATOS!$A$2:$A$20000,DATOS!$A573,DATOS!$D$2:$D$20000,DATOS!$D573,DATOS!$E$2:$E$20000,DATOS!$E573,DATOS!$I$2:$I$20000,DATOS!$I573,DATOS!$G$2:$G$20000,"EX")=0),0))))</f>
      </c>
      <c r="H573">
        <f>IF(DATOS!$G573&lt;&gt;"EX",0,--(COUNTIFS(DATOS!$A$2:$A$20000,DATOS!$A573,DATOS!$D$2:$D$20000,DATOS!$D573,DATOS!$E$2:$E$20000,DATOS!$E573,DATOS!$I$2:$I$20000,DATOS!$I573,DATOS!$G$2:$G$20000,"OR")=0))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DATOS!$A$2:$A$20000,DATOS!$A574,DATOS!$D$2:$D$20000,DATOS!$D574,DATOS!$E$2:$E$20000,DATOS!$E574,DATOS!$I$2:$I$20000,DATOS!$I574,DATOS!$G$2:$G$20000,"EX")=0),0))))</f>
      </c>
      <c r="H574">
        <f>IF(DATOS!$G574&lt;&gt;"EX",0,--(COUNTIFS(DATOS!$A$2:$A$20000,DATOS!$A574,DATOS!$D$2:$D$20000,DATOS!$D574,DATOS!$E$2:$E$20000,DATOS!$E574,DATOS!$I$2:$I$20000,DATOS!$I574,DATOS!$G$2:$G$20000,"OR")=0))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DATOS!$A$2:$A$20000,DATOS!$A575,DATOS!$D$2:$D$20000,DATOS!$D575,DATOS!$E$2:$E$20000,DATOS!$E575,DATOS!$I$2:$I$20000,DATOS!$I575,DATOS!$G$2:$G$20000,"EX")=0),0))))</f>
      </c>
      <c r="H575">
        <f>IF(DATOS!$G575&lt;&gt;"EX",0,--(COUNTIFS(DATOS!$A$2:$A$20000,DATOS!$A575,DATOS!$D$2:$D$20000,DATOS!$D575,DATOS!$E$2:$E$20000,DATOS!$E575,DATOS!$I$2:$I$20000,DATOS!$I575,DATOS!$G$2:$G$20000,"OR")=0))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DATOS!$A$2:$A$20000,DATOS!$A576,DATOS!$D$2:$D$20000,DATOS!$D576,DATOS!$E$2:$E$20000,DATOS!$E576,DATOS!$I$2:$I$20000,DATOS!$I576,DATOS!$G$2:$G$20000,"EX")=0),0))))</f>
      </c>
      <c r="H576">
        <f>IF(DATOS!$G576&lt;&gt;"EX",0,--(COUNTIFS(DATOS!$A$2:$A$20000,DATOS!$A576,DATOS!$D$2:$D$20000,DATOS!$D576,DATOS!$E$2:$E$20000,DATOS!$E576,DATOS!$I$2:$I$20000,DATOS!$I576,DATOS!$G$2:$G$20000,"OR")=0))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DATOS!$A$2:$A$20000,DATOS!$A577,DATOS!$D$2:$D$20000,DATOS!$D577,DATOS!$E$2:$E$20000,DATOS!$E577,DATOS!$I$2:$I$20000,DATOS!$I577,DATOS!$G$2:$G$20000,"EX")=0),0))))</f>
      </c>
      <c r="H577">
        <f>IF(DATOS!$G577&lt;&gt;"EX",0,--(COUNTIFS(DATOS!$A$2:$A$20000,DATOS!$A577,DATOS!$D$2:$D$20000,DATOS!$D577,DATOS!$E$2:$E$20000,DATOS!$E577,DATOS!$I$2:$I$20000,DATOS!$I577,DATOS!$G$2:$G$20000,"OR")=0))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DATOS!$A$2:$A$20000,DATOS!$A578,DATOS!$D$2:$D$20000,DATOS!$D578,DATOS!$E$2:$E$20000,DATOS!$E578,DATOS!$I$2:$I$20000,DATOS!$I578,DATOS!$G$2:$G$20000,"EX")=0),0))))</f>
      </c>
      <c r="H578">
        <f>IF(DATOS!$G578&lt;&gt;"EX",0,--(COUNTIFS(DATOS!$A$2:$A$20000,DATOS!$A578,DATOS!$D$2:$D$20000,DATOS!$D578,DATOS!$E$2:$E$20000,DATOS!$E578,DATOS!$I$2:$I$20000,DATOS!$I578,DATOS!$G$2:$G$20000,"OR")=0))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DATOS!$A$2:$A$20000,DATOS!$A579,DATOS!$D$2:$D$20000,DATOS!$D579,DATOS!$E$2:$E$20000,DATOS!$E579,DATOS!$I$2:$I$20000,DATOS!$I579,DATOS!$G$2:$G$20000,"EX")=0),0))))</f>
      </c>
      <c r="H579">
        <f>IF(DATOS!$G579&lt;&gt;"EX",0,--(COUNTIFS(DATOS!$A$2:$A$20000,DATOS!$A579,DATOS!$D$2:$D$20000,DATOS!$D579,DATOS!$E$2:$E$20000,DATOS!$E579,DATOS!$I$2:$I$20000,DATOS!$I579,DATOS!$G$2:$G$20000,"OR")=0))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DATOS!$A$2:$A$20000,DATOS!$A580,DATOS!$D$2:$D$20000,DATOS!$D580,DATOS!$E$2:$E$20000,DATOS!$E580,DATOS!$I$2:$I$20000,DATOS!$I580,DATOS!$G$2:$G$20000,"EX")=0),0))))</f>
      </c>
      <c r="H580">
        <f>IF(DATOS!$G580&lt;&gt;"EX",0,--(COUNTIFS(DATOS!$A$2:$A$20000,DATOS!$A580,DATOS!$D$2:$D$20000,DATOS!$D580,DATOS!$E$2:$E$20000,DATOS!$E580,DATOS!$I$2:$I$20000,DATOS!$I580,DATOS!$G$2:$G$20000,"OR")=0))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DATOS!$A$2:$A$20000,DATOS!$A581,DATOS!$D$2:$D$20000,DATOS!$D581,DATOS!$E$2:$E$20000,DATOS!$E581,DATOS!$I$2:$I$20000,DATOS!$I581,DATOS!$G$2:$G$20000,"EX")=0),0))))</f>
      </c>
      <c r="H581">
        <f>IF(DATOS!$G581&lt;&gt;"EX",0,--(COUNTIFS(DATOS!$A$2:$A$20000,DATOS!$A581,DATOS!$D$2:$D$20000,DATOS!$D581,DATOS!$E$2:$E$20000,DATOS!$E581,DATOS!$I$2:$I$20000,DATOS!$I581,DATOS!$G$2:$G$20000,"OR")=0))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DATOS!$A$2:$A$20000,DATOS!$A582,DATOS!$D$2:$D$20000,DATOS!$D582,DATOS!$E$2:$E$20000,DATOS!$E582,DATOS!$I$2:$I$20000,DATOS!$I582,DATOS!$G$2:$G$20000,"EX")=0),0))))</f>
      </c>
      <c r="H582">
        <f>IF(DATOS!$G582&lt;&gt;"EX",0,--(COUNTIFS(DATOS!$A$2:$A$20000,DATOS!$A582,DATOS!$D$2:$D$20000,DATOS!$D582,DATOS!$E$2:$E$20000,DATOS!$E582,DATOS!$I$2:$I$20000,DATOS!$I582,DATOS!$G$2:$G$20000,"OR")=0))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DATOS!$A$2:$A$20000,DATOS!$A583,DATOS!$D$2:$D$20000,DATOS!$D583,DATOS!$E$2:$E$20000,DATOS!$E583,DATOS!$I$2:$I$20000,DATOS!$I583,DATOS!$G$2:$G$20000,"EX")=0),0))))</f>
      </c>
      <c r="H583">
        <f>IF(DATOS!$G583&lt;&gt;"EX",0,--(COUNTIFS(DATOS!$A$2:$A$20000,DATOS!$A583,DATOS!$D$2:$D$20000,DATOS!$D583,DATOS!$E$2:$E$20000,DATOS!$E583,DATOS!$I$2:$I$20000,DATOS!$I583,DATOS!$G$2:$G$20000,"OR")=0))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DATOS!$A$2:$A$20000,DATOS!$A584,DATOS!$D$2:$D$20000,DATOS!$D584,DATOS!$E$2:$E$20000,DATOS!$E584,DATOS!$I$2:$I$20000,DATOS!$I584,DATOS!$G$2:$G$20000,"EX")=0),0))))</f>
      </c>
      <c r="H584">
        <f>IF(DATOS!$G584&lt;&gt;"EX",0,--(COUNTIFS(DATOS!$A$2:$A$20000,DATOS!$A584,DATOS!$D$2:$D$20000,DATOS!$D584,DATOS!$E$2:$E$20000,DATOS!$E584,DATOS!$I$2:$I$20000,DATOS!$I584,DATOS!$G$2:$G$20000,"OR")=0))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DATOS!$A$2:$A$20000,DATOS!$A585,DATOS!$D$2:$D$20000,DATOS!$D585,DATOS!$E$2:$E$20000,DATOS!$E585,DATOS!$I$2:$I$20000,DATOS!$I585,DATOS!$G$2:$G$20000,"EX")=0),0))))</f>
      </c>
      <c r="H585">
        <f>IF(DATOS!$G585&lt;&gt;"EX",0,--(COUNTIFS(DATOS!$A$2:$A$20000,DATOS!$A585,DATOS!$D$2:$D$20000,DATOS!$D585,DATOS!$E$2:$E$20000,DATOS!$E585,DATOS!$I$2:$I$20000,DATOS!$I585,DATOS!$G$2:$G$20000,"OR")=0))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DATOS!$A$2:$A$20000,DATOS!$A586,DATOS!$D$2:$D$20000,DATOS!$D586,DATOS!$E$2:$E$20000,DATOS!$E586,DATOS!$I$2:$I$20000,DATOS!$I586,DATOS!$G$2:$G$20000,"EX")=0),0))))</f>
      </c>
      <c r="H586">
        <f>IF(DATOS!$G586&lt;&gt;"EX",0,--(COUNTIFS(DATOS!$A$2:$A$20000,DATOS!$A586,DATOS!$D$2:$D$20000,DATOS!$D586,DATOS!$E$2:$E$20000,DATOS!$E586,DATOS!$I$2:$I$20000,DATOS!$I586,DATOS!$G$2:$G$20000,"OR")=0))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DATOS!$A$2:$A$20000,DATOS!$A587,DATOS!$D$2:$D$20000,DATOS!$D587,DATOS!$E$2:$E$20000,DATOS!$E587,DATOS!$I$2:$I$20000,DATOS!$I587,DATOS!$G$2:$G$20000,"EX")=0),0))))</f>
      </c>
      <c r="H587">
        <f>IF(DATOS!$G587&lt;&gt;"EX",0,--(COUNTIFS(DATOS!$A$2:$A$20000,DATOS!$A587,DATOS!$D$2:$D$20000,DATOS!$D587,DATOS!$E$2:$E$20000,DATOS!$E587,DATOS!$I$2:$I$20000,DATOS!$I587,DATOS!$G$2:$G$20000,"OR")=0))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DATOS!$A$2:$A$20000,DATOS!$A588,DATOS!$D$2:$D$20000,DATOS!$D588,DATOS!$E$2:$E$20000,DATOS!$E588,DATOS!$I$2:$I$20000,DATOS!$I588,DATOS!$G$2:$G$20000,"EX")=0),0))))</f>
      </c>
      <c r="H588">
        <f>IF(DATOS!$G588&lt;&gt;"EX",0,--(COUNTIFS(DATOS!$A$2:$A$20000,DATOS!$A588,DATOS!$D$2:$D$20000,DATOS!$D588,DATOS!$E$2:$E$20000,DATOS!$E588,DATOS!$I$2:$I$20000,DATOS!$I588,DATOS!$G$2:$G$20000,"OR")=0))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DATOS!$A$2:$A$20000,DATOS!$A589,DATOS!$D$2:$D$20000,DATOS!$D589,DATOS!$E$2:$E$20000,DATOS!$E589,DATOS!$I$2:$I$20000,DATOS!$I589,DATOS!$G$2:$G$20000,"EX")=0),0))))</f>
      </c>
      <c r="H589">
        <f>IF(DATOS!$G589&lt;&gt;"EX",0,--(COUNTIFS(DATOS!$A$2:$A$20000,DATOS!$A589,DATOS!$D$2:$D$20000,DATOS!$D589,DATOS!$E$2:$E$20000,DATOS!$E589,DATOS!$I$2:$I$20000,DATOS!$I589,DATOS!$G$2:$G$20000,"OR")=0))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DATOS!$A$2:$A$20000,DATOS!$A590,DATOS!$D$2:$D$20000,DATOS!$D590,DATOS!$E$2:$E$20000,DATOS!$E590,DATOS!$I$2:$I$20000,DATOS!$I590,DATOS!$G$2:$G$20000,"EX")=0),0))))</f>
      </c>
      <c r="H590">
        <f>IF(DATOS!$G590&lt;&gt;"EX",0,--(COUNTIFS(DATOS!$A$2:$A$20000,DATOS!$A590,DATOS!$D$2:$D$20000,DATOS!$D590,DATOS!$E$2:$E$20000,DATOS!$E590,DATOS!$I$2:$I$20000,DATOS!$I590,DATOS!$G$2:$G$20000,"OR")=0))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DATOS!$A$2:$A$20000,DATOS!$A591,DATOS!$D$2:$D$20000,DATOS!$D591,DATOS!$E$2:$E$20000,DATOS!$E591,DATOS!$I$2:$I$20000,DATOS!$I591,DATOS!$G$2:$G$20000,"EX")=0),0))))</f>
      </c>
      <c r="H591">
        <f>IF(DATOS!$G591&lt;&gt;"EX",0,--(COUNTIFS(DATOS!$A$2:$A$20000,DATOS!$A591,DATOS!$D$2:$D$20000,DATOS!$D591,DATOS!$E$2:$E$20000,DATOS!$E591,DATOS!$I$2:$I$20000,DATOS!$I591,DATOS!$G$2:$G$20000,"OR")=0))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DATOS!$A$2:$A$20000,DATOS!$A592,DATOS!$D$2:$D$20000,DATOS!$D592,DATOS!$E$2:$E$20000,DATOS!$E592,DATOS!$I$2:$I$20000,DATOS!$I592,DATOS!$G$2:$G$20000,"EX")=0),0))))</f>
      </c>
      <c r="H592">
        <f>IF(DATOS!$G592&lt;&gt;"EX",0,--(COUNTIFS(DATOS!$A$2:$A$20000,DATOS!$A592,DATOS!$D$2:$D$20000,DATOS!$D592,DATOS!$E$2:$E$20000,DATOS!$E592,DATOS!$I$2:$I$20000,DATOS!$I592,DATOS!$G$2:$G$20000,"OR")=0))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DATOS!$A$2:$A$20000,DATOS!$A593,DATOS!$D$2:$D$20000,DATOS!$D593,DATOS!$E$2:$E$20000,DATOS!$E593,DATOS!$I$2:$I$20000,DATOS!$I593,DATOS!$G$2:$G$20000,"EX")=0),0))))</f>
      </c>
      <c r="H593">
        <f>IF(DATOS!$G593&lt;&gt;"EX",0,--(COUNTIFS(DATOS!$A$2:$A$20000,DATOS!$A593,DATOS!$D$2:$D$20000,DATOS!$D593,DATOS!$E$2:$E$20000,DATOS!$E593,DATOS!$I$2:$I$20000,DATOS!$I593,DATOS!$G$2:$G$20000,"OR")=0))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DATOS!$A$2:$A$20000,DATOS!$A594,DATOS!$D$2:$D$20000,DATOS!$D594,DATOS!$E$2:$E$20000,DATOS!$E594,DATOS!$I$2:$I$20000,DATOS!$I594,DATOS!$G$2:$G$20000,"EX")=0),0))))</f>
      </c>
      <c r="H594">
        <f>IF(DATOS!$G594&lt;&gt;"EX",0,--(COUNTIFS(DATOS!$A$2:$A$20000,DATOS!$A594,DATOS!$D$2:$D$20000,DATOS!$D594,DATOS!$E$2:$E$20000,DATOS!$E594,DATOS!$I$2:$I$20000,DATOS!$I594,DATOS!$G$2:$G$20000,"OR")=0))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DATOS!$A$2:$A$20000,DATOS!$A595,DATOS!$D$2:$D$20000,DATOS!$D595,DATOS!$E$2:$E$20000,DATOS!$E595,DATOS!$I$2:$I$20000,DATOS!$I595,DATOS!$G$2:$G$20000,"EX")=0),0))))</f>
      </c>
      <c r="H595">
        <f>IF(DATOS!$G595&lt;&gt;"EX",0,--(COUNTIFS(DATOS!$A$2:$A$20000,DATOS!$A595,DATOS!$D$2:$D$20000,DATOS!$D595,DATOS!$E$2:$E$20000,DATOS!$E595,DATOS!$I$2:$I$20000,DATOS!$I595,DATOS!$G$2:$G$20000,"OR")=0))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DATOS!$A$2:$A$20000,DATOS!$A596,DATOS!$D$2:$D$20000,DATOS!$D596,DATOS!$E$2:$E$20000,DATOS!$E596,DATOS!$I$2:$I$20000,DATOS!$I596,DATOS!$G$2:$G$20000,"EX")=0),0))))</f>
      </c>
      <c r="H596">
        <f>IF(DATOS!$G596&lt;&gt;"EX",0,--(COUNTIFS(DATOS!$A$2:$A$20000,DATOS!$A596,DATOS!$D$2:$D$20000,DATOS!$D596,DATOS!$E$2:$E$20000,DATOS!$E596,DATOS!$I$2:$I$20000,DATOS!$I596,DATOS!$G$2:$G$20000,"OR")=0))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DATOS!$A$2:$A$20000,DATOS!$A597,DATOS!$D$2:$D$20000,DATOS!$D597,DATOS!$E$2:$E$20000,DATOS!$E597,DATOS!$I$2:$I$20000,DATOS!$I597,DATOS!$G$2:$G$20000,"EX")=0),0))))</f>
      </c>
      <c r="H597">
        <f>IF(DATOS!$G597&lt;&gt;"EX",0,--(COUNTIFS(DATOS!$A$2:$A$20000,DATOS!$A597,DATOS!$D$2:$D$20000,DATOS!$D597,DATOS!$E$2:$E$20000,DATOS!$E597,DATOS!$I$2:$I$20000,DATOS!$I597,DATOS!$G$2:$G$20000,"OR")=0))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DATOS!$A$2:$A$20000,DATOS!$A598,DATOS!$D$2:$D$20000,DATOS!$D598,DATOS!$E$2:$E$20000,DATOS!$E598,DATOS!$I$2:$I$20000,DATOS!$I598,DATOS!$G$2:$G$20000,"EX")=0),0))))</f>
      </c>
      <c r="H598">
        <f>IF(DATOS!$G598&lt;&gt;"EX",0,--(COUNTIFS(DATOS!$A$2:$A$20000,DATOS!$A598,DATOS!$D$2:$D$20000,DATOS!$D598,DATOS!$E$2:$E$20000,DATOS!$E598,DATOS!$I$2:$I$20000,DATOS!$I598,DATOS!$G$2:$G$20000,"OR")=0))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DATOS!$A$2:$A$20000,DATOS!$A599,DATOS!$D$2:$D$20000,DATOS!$D599,DATOS!$E$2:$E$20000,DATOS!$E599,DATOS!$I$2:$I$20000,DATOS!$I599,DATOS!$G$2:$G$20000,"EX")=0),0))))</f>
      </c>
      <c r="H599">
        <f>IF(DATOS!$G599&lt;&gt;"EX",0,--(COUNTIFS(DATOS!$A$2:$A$20000,DATOS!$A599,DATOS!$D$2:$D$20000,DATOS!$D599,DATOS!$E$2:$E$20000,DATOS!$E599,DATOS!$I$2:$I$20000,DATOS!$I599,DATOS!$G$2:$G$20000,"OR")=0))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DATOS!$A$2:$A$20000,DATOS!$A600,DATOS!$D$2:$D$20000,DATOS!$D600,DATOS!$E$2:$E$20000,DATOS!$E600,DATOS!$I$2:$I$20000,DATOS!$I600,DATOS!$G$2:$G$20000,"EX")=0),0))))</f>
      </c>
      <c r="H600">
        <f>IF(DATOS!$G600&lt;&gt;"EX",0,--(COUNTIFS(DATOS!$A$2:$A$20000,DATOS!$A600,DATOS!$D$2:$D$20000,DATOS!$D600,DATOS!$E$2:$E$20000,DATOS!$E600,DATOS!$I$2:$I$20000,DATOS!$I600,DATOS!$G$2:$G$20000,"OR")=0))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DATOS!$A$2:$A$20000,DATOS!$A601,DATOS!$D$2:$D$20000,DATOS!$D601,DATOS!$E$2:$E$20000,DATOS!$E601,DATOS!$I$2:$I$20000,DATOS!$I601,DATOS!$G$2:$G$20000,"EX")=0),0))))</f>
      </c>
      <c r="H601">
        <f>IF(DATOS!$G601&lt;&gt;"EX",0,--(COUNTIFS(DATOS!$A$2:$A$20000,DATOS!$A601,DATOS!$D$2:$D$20000,DATOS!$D601,DATOS!$E$2:$E$20000,DATOS!$E601,DATOS!$I$2:$I$20000,DATOS!$I601,DATOS!$G$2:$G$20000,"OR")=0))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DATOS!$A$2:$A$20000,DATOS!$A602,DATOS!$D$2:$D$20000,DATOS!$D602,DATOS!$E$2:$E$20000,DATOS!$E602,DATOS!$I$2:$I$20000,DATOS!$I602,DATOS!$G$2:$G$20000,"EX")=0),0))))</f>
      </c>
      <c r="H602">
        <f>IF(DATOS!$G602&lt;&gt;"EX",0,--(COUNTIFS(DATOS!$A$2:$A$20000,DATOS!$A602,DATOS!$D$2:$D$20000,DATOS!$D602,DATOS!$E$2:$E$20000,DATOS!$E602,DATOS!$I$2:$I$20000,DATOS!$I602,DATOS!$G$2:$G$20000,"OR")=0))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DATOS!$A$2:$A$20000,DATOS!$A603,DATOS!$D$2:$D$20000,DATOS!$D603,DATOS!$E$2:$E$20000,DATOS!$E603,DATOS!$I$2:$I$20000,DATOS!$I603,DATOS!$G$2:$G$20000,"EX")=0),0))))</f>
      </c>
      <c r="H603">
        <f>IF(DATOS!$G603&lt;&gt;"EX",0,--(COUNTIFS(DATOS!$A$2:$A$20000,DATOS!$A603,DATOS!$D$2:$D$20000,DATOS!$D603,DATOS!$E$2:$E$20000,DATOS!$E603,DATOS!$I$2:$I$20000,DATOS!$I603,DATOS!$G$2:$G$20000,"OR")=0))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DATOS!$A$2:$A$20000,DATOS!$A604,DATOS!$D$2:$D$20000,DATOS!$D604,DATOS!$E$2:$E$20000,DATOS!$E604,DATOS!$I$2:$I$20000,DATOS!$I604,DATOS!$G$2:$G$20000,"EX")=0),0))))</f>
      </c>
      <c r="H604">
        <f>IF(DATOS!$G604&lt;&gt;"EX",0,--(COUNTIFS(DATOS!$A$2:$A$20000,DATOS!$A604,DATOS!$D$2:$D$20000,DATOS!$D604,DATOS!$E$2:$E$20000,DATOS!$E604,DATOS!$I$2:$I$20000,DATOS!$I604,DATOS!$G$2:$G$20000,"OR")=0))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DATOS!$A$2:$A$20000,DATOS!$A605,DATOS!$D$2:$D$20000,DATOS!$D605,DATOS!$E$2:$E$20000,DATOS!$E605,DATOS!$I$2:$I$20000,DATOS!$I605,DATOS!$G$2:$G$20000,"EX")=0),0))))</f>
      </c>
      <c r="H605">
        <f>IF(DATOS!$G605&lt;&gt;"EX",0,--(COUNTIFS(DATOS!$A$2:$A$20000,DATOS!$A605,DATOS!$D$2:$D$20000,DATOS!$D605,DATOS!$E$2:$E$20000,DATOS!$E605,DATOS!$I$2:$I$20000,DATOS!$I605,DATOS!$G$2:$G$20000,"OR")=0))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DATOS!$A$2:$A$20000,DATOS!$A606,DATOS!$D$2:$D$20000,DATOS!$D606,DATOS!$E$2:$E$20000,DATOS!$E606,DATOS!$I$2:$I$20000,DATOS!$I606,DATOS!$G$2:$G$20000,"EX")=0),0))))</f>
      </c>
      <c r="H606">
        <f>IF(DATOS!$G606&lt;&gt;"EX",0,--(COUNTIFS(DATOS!$A$2:$A$20000,DATOS!$A606,DATOS!$D$2:$D$20000,DATOS!$D606,DATOS!$E$2:$E$20000,DATOS!$E606,DATOS!$I$2:$I$20000,DATOS!$I606,DATOS!$G$2:$G$20000,"OR")=0))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DATOS!$A$2:$A$20000,DATOS!$A607,DATOS!$D$2:$D$20000,DATOS!$D607,DATOS!$E$2:$E$20000,DATOS!$E607,DATOS!$I$2:$I$20000,DATOS!$I607,DATOS!$G$2:$G$20000,"EX")=0),0))))</f>
      </c>
      <c r="H607">
        <f>IF(DATOS!$G607&lt;&gt;"EX",0,--(COUNTIFS(DATOS!$A$2:$A$20000,DATOS!$A607,DATOS!$D$2:$D$20000,DATOS!$D607,DATOS!$E$2:$E$20000,DATOS!$E607,DATOS!$I$2:$I$20000,DATOS!$I607,DATOS!$G$2:$G$20000,"OR")=0))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DATOS!$A$2:$A$20000,DATOS!$A608,DATOS!$D$2:$D$20000,DATOS!$D608,DATOS!$E$2:$E$20000,DATOS!$E608,DATOS!$I$2:$I$20000,DATOS!$I608,DATOS!$G$2:$G$20000,"EX")=0),0))))</f>
      </c>
      <c r="H608">
        <f>IF(DATOS!$G608&lt;&gt;"EX",0,--(COUNTIFS(DATOS!$A$2:$A$20000,DATOS!$A608,DATOS!$D$2:$D$20000,DATOS!$D608,DATOS!$E$2:$E$20000,DATOS!$E608,DATOS!$I$2:$I$20000,DATOS!$I608,DATOS!$G$2:$G$20000,"OR")=0))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DATOS!$A$2:$A$20000,DATOS!$A609,DATOS!$D$2:$D$20000,DATOS!$D609,DATOS!$E$2:$E$20000,DATOS!$E609,DATOS!$I$2:$I$20000,DATOS!$I609,DATOS!$G$2:$G$20000,"EX")=0),0))))</f>
      </c>
      <c r="H609">
        <f>IF(DATOS!$G609&lt;&gt;"EX",0,--(COUNTIFS(DATOS!$A$2:$A$20000,DATOS!$A609,DATOS!$D$2:$D$20000,DATOS!$D609,DATOS!$E$2:$E$20000,DATOS!$E609,DATOS!$I$2:$I$20000,DATOS!$I609,DATOS!$G$2:$G$20000,"OR")=0))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DATOS!$A$2:$A$20000,DATOS!$A610,DATOS!$D$2:$D$20000,DATOS!$D610,DATOS!$E$2:$E$20000,DATOS!$E610,DATOS!$I$2:$I$20000,DATOS!$I610,DATOS!$G$2:$G$20000,"EX")=0),0))))</f>
      </c>
      <c r="H610">
        <f>IF(DATOS!$G610&lt;&gt;"EX",0,--(COUNTIFS(DATOS!$A$2:$A$20000,DATOS!$A610,DATOS!$D$2:$D$20000,DATOS!$D610,DATOS!$E$2:$E$20000,DATOS!$E610,DATOS!$I$2:$I$20000,DATOS!$I610,DATOS!$G$2:$G$20000,"OR")=0))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DATOS!$A$2:$A$20000,DATOS!$A611,DATOS!$D$2:$D$20000,DATOS!$D611,DATOS!$E$2:$E$20000,DATOS!$E611,DATOS!$I$2:$I$20000,DATOS!$I611,DATOS!$G$2:$G$20000,"EX")=0),0))))</f>
      </c>
      <c r="H611">
        <f>IF(DATOS!$G611&lt;&gt;"EX",0,--(COUNTIFS(DATOS!$A$2:$A$20000,DATOS!$A611,DATOS!$D$2:$D$20000,DATOS!$D611,DATOS!$E$2:$E$20000,DATOS!$E611,DATOS!$I$2:$I$20000,DATOS!$I611,DATOS!$G$2:$G$20000,"OR")=0))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DATOS!$A$2:$A$20000,DATOS!$A612,DATOS!$D$2:$D$20000,DATOS!$D612,DATOS!$E$2:$E$20000,DATOS!$E612,DATOS!$I$2:$I$20000,DATOS!$I612,DATOS!$G$2:$G$20000,"EX")=0),0))))</f>
      </c>
      <c r="H612">
        <f>IF(DATOS!$G612&lt;&gt;"EX",0,--(COUNTIFS(DATOS!$A$2:$A$20000,DATOS!$A612,DATOS!$D$2:$D$20000,DATOS!$D612,DATOS!$E$2:$E$20000,DATOS!$E612,DATOS!$I$2:$I$20000,DATOS!$I612,DATOS!$G$2:$G$20000,"OR")=0))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DATOS!$A$2:$A$20000,DATOS!$A613,DATOS!$D$2:$D$20000,DATOS!$D613,DATOS!$E$2:$E$20000,DATOS!$E613,DATOS!$I$2:$I$20000,DATOS!$I613,DATOS!$G$2:$G$20000,"EX")=0),0))))</f>
      </c>
      <c r="H613">
        <f>IF(DATOS!$G613&lt;&gt;"EX",0,--(COUNTIFS(DATOS!$A$2:$A$20000,DATOS!$A613,DATOS!$D$2:$D$20000,DATOS!$D613,DATOS!$E$2:$E$20000,DATOS!$E613,DATOS!$I$2:$I$20000,DATOS!$I613,DATOS!$G$2:$G$20000,"OR")=0))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DATOS!$A$2:$A$20000,DATOS!$A614,DATOS!$D$2:$D$20000,DATOS!$D614,DATOS!$E$2:$E$20000,DATOS!$E614,DATOS!$I$2:$I$20000,DATOS!$I614,DATOS!$G$2:$G$20000,"EX")=0),0))))</f>
      </c>
      <c r="H614">
        <f>IF(DATOS!$G614&lt;&gt;"EX",0,--(COUNTIFS(DATOS!$A$2:$A$20000,DATOS!$A614,DATOS!$D$2:$D$20000,DATOS!$D614,DATOS!$E$2:$E$20000,DATOS!$E614,DATOS!$I$2:$I$20000,DATOS!$I614,DATOS!$G$2:$G$20000,"OR")=0))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DATOS!$A$2:$A$20000,DATOS!$A615,DATOS!$D$2:$D$20000,DATOS!$D615,DATOS!$E$2:$E$20000,DATOS!$E615,DATOS!$I$2:$I$20000,DATOS!$I615,DATOS!$G$2:$G$20000,"EX")=0),0))))</f>
      </c>
      <c r="H615">
        <f>IF(DATOS!$G615&lt;&gt;"EX",0,--(COUNTIFS(DATOS!$A$2:$A$20000,DATOS!$A615,DATOS!$D$2:$D$20000,DATOS!$D615,DATOS!$E$2:$E$20000,DATOS!$E615,DATOS!$I$2:$I$20000,DATOS!$I615,DATOS!$G$2:$G$20000,"OR")=0))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DATOS!$A$2:$A$20000,DATOS!$A616,DATOS!$D$2:$D$20000,DATOS!$D616,DATOS!$E$2:$E$20000,DATOS!$E616,DATOS!$I$2:$I$20000,DATOS!$I616,DATOS!$G$2:$G$20000,"EX")=0),0))))</f>
      </c>
      <c r="H616">
        <f>IF(DATOS!$G616&lt;&gt;"EX",0,--(COUNTIFS(DATOS!$A$2:$A$20000,DATOS!$A616,DATOS!$D$2:$D$20000,DATOS!$D616,DATOS!$E$2:$E$20000,DATOS!$E616,DATOS!$I$2:$I$20000,DATOS!$I616,DATOS!$G$2:$G$20000,"OR")=0))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DATOS!$A$2:$A$20000,DATOS!$A617,DATOS!$D$2:$D$20000,DATOS!$D617,DATOS!$E$2:$E$20000,DATOS!$E617,DATOS!$I$2:$I$20000,DATOS!$I617,DATOS!$G$2:$G$20000,"EX")=0),0))))</f>
      </c>
      <c r="H617">
        <f>IF(DATOS!$G617&lt;&gt;"EX",0,--(COUNTIFS(DATOS!$A$2:$A$20000,DATOS!$A617,DATOS!$D$2:$D$20000,DATOS!$D617,DATOS!$E$2:$E$20000,DATOS!$E617,DATOS!$I$2:$I$20000,DATOS!$I617,DATOS!$G$2:$G$20000,"OR")=0))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DATOS!$A$2:$A$20000,DATOS!$A618,DATOS!$D$2:$D$20000,DATOS!$D618,DATOS!$E$2:$E$20000,DATOS!$E618,DATOS!$I$2:$I$20000,DATOS!$I618,DATOS!$G$2:$G$20000,"EX")=0),0))))</f>
      </c>
      <c r="H618">
        <f>IF(DATOS!$G618&lt;&gt;"EX",0,--(COUNTIFS(DATOS!$A$2:$A$20000,DATOS!$A618,DATOS!$D$2:$D$20000,DATOS!$D618,DATOS!$E$2:$E$20000,DATOS!$E618,DATOS!$I$2:$I$20000,DATOS!$I618,DATOS!$G$2:$G$20000,"OR")=0))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DATOS!$A$2:$A$20000,DATOS!$A619,DATOS!$D$2:$D$20000,DATOS!$D619,DATOS!$E$2:$E$20000,DATOS!$E619,DATOS!$I$2:$I$20000,DATOS!$I619,DATOS!$G$2:$G$20000,"EX")=0),0))))</f>
      </c>
      <c r="H619">
        <f>IF(DATOS!$G619&lt;&gt;"EX",0,--(COUNTIFS(DATOS!$A$2:$A$20000,DATOS!$A619,DATOS!$D$2:$D$20000,DATOS!$D619,DATOS!$E$2:$E$20000,DATOS!$E619,DATOS!$I$2:$I$20000,DATOS!$I619,DATOS!$G$2:$G$20000,"OR")=0))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DATOS!$A$2:$A$20000,DATOS!$A620,DATOS!$D$2:$D$20000,DATOS!$D620,DATOS!$E$2:$E$20000,DATOS!$E620,DATOS!$I$2:$I$20000,DATOS!$I620,DATOS!$G$2:$G$20000,"EX")=0),0))))</f>
      </c>
      <c r="H620">
        <f>IF(DATOS!$G620&lt;&gt;"EX",0,--(COUNTIFS(DATOS!$A$2:$A$20000,DATOS!$A620,DATOS!$D$2:$D$20000,DATOS!$D620,DATOS!$E$2:$E$20000,DATOS!$E620,DATOS!$I$2:$I$20000,DATOS!$I620,DATOS!$G$2:$G$20000,"OR")=0))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DATOS!$A$2:$A$20000,DATOS!$A621,DATOS!$D$2:$D$20000,DATOS!$D621,DATOS!$E$2:$E$20000,DATOS!$E621,DATOS!$I$2:$I$20000,DATOS!$I621,DATOS!$G$2:$G$20000,"EX")=0),0))))</f>
      </c>
      <c r="H621">
        <f>IF(DATOS!$G621&lt;&gt;"EX",0,--(COUNTIFS(DATOS!$A$2:$A$20000,DATOS!$A621,DATOS!$D$2:$D$20000,DATOS!$D621,DATOS!$E$2:$E$20000,DATOS!$E621,DATOS!$I$2:$I$20000,DATOS!$I621,DATOS!$G$2:$G$20000,"OR")=0))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DATOS!$A$2:$A$20000,DATOS!$A622,DATOS!$D$2:$D$20000,DATOS!$D622,DATOS!$E$2:$E$20000,DATOS!$E622,DATOS!$I$2:$I$20000,DATOS!$I622,DATOS!$G$2:$G$20000,"EX")=0),0))))</f>
      </c>
      <c r="H622">
        <f>IF(DATOS!$G622&lt;&gt;"EX",0,--(COUNTIFS(DATOS!$A$2:$A$20000,DATOS!$A622,DATOS!$D$2:$D$20000,DATOS!$D622,DATOS!$E$2:$E$20000,DATOS!$E622,DATOS!$I$2:$I$20000,DATOS!$I622,DATOS!$G$2:$G$20000,"OR")=0))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DATOS!$A$2:$A$20000,DATOS!$A623,DATOS!$D$2:$D$20000,DATOS!$D623,DATOS!$E$2:$E$20000,DATOS!$E623,DATOS!$I$2:$I$20000,DATOS!$I623,DATOS!$G$2:$G$20000,"EX")=0),0))))</f>
      </c>
      <c r="H623">
        <f>IF(DATOS!$G623&lt;&gt;"EX",0,--(COUNTIFS(DATOS!$A$2:$A$20000,DATOS!$A623,DATOS!$D$2:$D$20000,DATOS!$D623,DATOS!$E$2:$E$20000,DATOS!$E623,DATOS!$I$2:$I$20000,DATOS!$I623,DATOS!$G$2:$G$20000,"OR")=0))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DATOS!$A$2:$A$20000,DATOS!$A624,DATOS!$D$2:$D$20000,DATOS!$D624,DATOS!$E$2:$E$20000,DATOS!$E624,DATOS!$I$2:$I$20000,DATOS!$I624,DATOS!$G$2:$G$20000,"EX")=0),0))))</f>
      </c>
      <c r="H624">
        <f>IF(DATOS!$G624&lt;&gt;"EX",0,--(COUNTIFS(DATOS!$A$2:$A$20000,DATOS!$A624,DATOS!$D$2:$D$20000,DATOS!$D624,DATOS!$E$2:$E$20000,DATOS!$E624,DATOS!$I$2:$I$20000,DATOS!$I624,DATOS!$G$2:$G$20000,"OR")=0))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DATOS!$A$2:$A$20000,DATOS!$A625,DATOS!$D$2:$D$20000,DATOS!$D625,DATOS!$E$2:$E$20000,DATOS!$E625,DATOS!$I$2:$I$20000,DATOS!$I625,DATOS!$G$2:$G$20000,"EX")=0),0))))</f>
      </c>
      <c r="H625">
        <f>IF(DATOS!$G625&lt;&gt;"EX",0,--(COUNTIFS(DATOS!$A$2:$A$20000,DATOS!$A625,DATOS!$D$2:$D$20000,DATOS!$D625,DATOS!$E$2:$E$20000,DATOS!$E625,DATOS!$I$2:$I$20000,DATOS!$I625,DATOS!$G$2:$G$20000,"OR")=0))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DATOS!$A$2:$A$20000,DATOS!$A626,DATOS!$D$2:$D$20000,DATOS!$D626,DATOS!$E$2:$E$20000,DATOS!$E626,DATOS!$I$2:$I$20000,DATOS!$I626,DATOS!$G$2:$G$20000,"EX")=0),0))))</f>
      </c>
      <c r="H626">
        <f>IF(DATOS!$G626&lt;&gt;"EX",0,--(COUNTIFS(DATOS!$A$2:$A$20000,DATOS!$A626,DATOS!$D$2:$D$20000,DATOS!$D626,DATOS!$E$2:$E$20000,DATOS!$E626,DATOS!$I$2:$I$20000,DATOS!$I626,DATOS!$G$2:$G$20000,"OR")=0))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DATOS!$A$2:$A$20000,DATOS!$A627,DATOS!$D$2:$D$20000,DATOS!$D627,DATOS!$E$2:$E$20000,DATOS!$E627,DATOS!$I$2:$I$20000,DATOS!$I627,DATOS!$G$2:$G$20000,"EX")=0),0))))</f>
      </c>
      <c r="H627">
        <f>IF(DATOS!$G627&lt;&gt;"EX",0,--(COUNTIFS(DATOS!$A$2:$A$20000,DATOS!$A627,DATOS!$D$2:$D$20000,DATOS!$D627,DATOS!$E$2:$E$20000,DATOS!$E627,DATOS!$I$2:$I$20000,DATOS!$I627,DATOS!$G$2:$G$20000,"OR")=0))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DATOS!$A$2:$A$20000,DATOS!$A628,DATOS!$D$2:$D$20000,DATOS!$D628,DATOS!$E$2:$E$20000,DATOS!$E628,DATOS!$I$2:$I$20000,DATOS!$I628,DATOS!$G$2:$G$20000,"EX")=0),0))))</f>
      </c>
      <c r="H628">
        <f>IF(DATOS!$G628&lt;&gt;"EX",0,--(COUNTIFS(DATOS!$A$2:$A$20000,DATOS!$A628,DATOS!$D$2:$D$20000,DATOS!$D628,DATOS!$E$2:$E$20000,DATOS!$E628,DATOS!$I$2:$I$20000,DATOS!$I628,DATOS!$G$2:$G$20000,"OR")=0))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DATOS!$A$2:$A$20000,DATOS!$A629,DATOS!$D$2:$D$20000,DATOS!$D629,DATOS!$E$2:$E$20000,DATOS!$E629,DATOS!$I$2:$I$20000,DATOS!$I629,DATOS!$G$2:$G$20000,"EX")=0),0))))</f>
      </c>
      <c r="H629">
        <f>IF(DATOS!$G629&lt;&gt;"EX",0,--(COUNTIFS(DATOS!$A$2:$A$20000,DATOS!$A629,DATOS!$D$2:$D$20000,DATOS!$D629,DATOS!$E$2:$E$20000,DATOS!$E629,DATOS!$I$2:$I$20000,DATOS!$I629,DATOS!$G$2:$G$20000,"OR")=0))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DATOS!$A$2:$A$20000,DATOS!$A630,DATOS!$D$2:$D$20000,DATOS!$D630,DATOS!$E$2:$E$20000,DATOS!$E630,DATOS!$I$2:$I$20000,DATOS!$I630,DATOS!$G$2:$G$20000,"EX")=0),0))))</f>
      </c>
      <c r="H630">
        <f>IF(DATOS!$G630&lt;&gt;"EX",0,--(COUNTIFS(DATOS!$A$2:$A$20000,DATOS!$A630,DATOS!$D$2:$D$20000,DATOS!$D630,DATOS!$E$2:$E$20000,DATOS!$E630,DATOS!$I$2:$I$20000,DATOS!$I630,DATOS!$G$2:$G$20000,"OR")=0))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DATOS!$A$2:$A$20000,DATOS!$A631,DATOS!$D$2:$D$20000,DATOS!$D631,DATOS!$E$2:$E$20000,DATOS!$E631,DATOS!$I$2:$I$20000,DATOS!$I631,DATOS!$G$2:$G$20000,"EX")=0),0))))</f>
      </c>
      <c r="H631">
        <f>IF(DATOS!$G631&lt;&gt;"EX",0,--(COUNTIFS(DATOS!$A$2:$A$20000,DATOS!$A631,DATOS!$D$2:$D$20000,DATOS!$D631,DATOS!$E$2:$E$20000,DATOS!$E631,DATOS!$I$2:$I$20000,DATOS!$I631,DATOS!$G$2:$G$20000,"OR")=0))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DATOS!$A$2:$A$20000,DATOS!$A632,DATOS!$D$2:$D$20000,DATOS!$D632,DATOS!$E$2:$E$20000,DATOS!$E632,DATOS!$I$2:$I$20000,DATOS!$I632,DATOS!$G$2:$G$20000,"EX")=0),0))))</f>
      </c>
      <c r="H632">
        <f>IF(DATOS!$G632&lt;&gt;"EX",0,--(COUNTIFS(DATOS!$A$2:$A$20000,DATOS!$A632,DATOS!$D$2:$D$20000,DATOS!$D632,DATOS!$E$2:$E$20000,DATOS!$E632,DATOS!$I$2:$I$20000,DATOS!$I632,DATOS!$G$2:$G$20000,"OR")=0))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DATOS!$A$2:$A$20000,DATOS!$A633,DATOS!$D$2:$D$20000,DATOS!$D633,DATOS!$E$2:$E$20000,DATOS!$E633,DATOS!$I$2:$I$20000,DATOS!$I633,DATOS!$G$2:$G$20000,"EX")=0),0))))</f>
      </c>
      <c r="H633">
        <f>IF(DATOS!$G633&lt;&gt;"EX",0,--(COUNTIFS(DATOS!$A$2:$A$20000,DATOS!$A633,DATOS!$D$2:$D$20000,DATOS!$D633,DATOS!$E$2:$E$20000,DATOS!$E633,DATOS!$I$2:$I$20000,DATOS!$I633,DATOS!$G$2:$G$20000,"OR")=0))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DATOS!$A$2:$A$20000,DATOS!$A634,DATOS!$D$2:$D$20000,DATOS!$D634,DATOS!$E$2:$E$20000,DATOS!$E634,DATOS!$I$2:$I$20000,DATOS!$I634,DATOS!$G$2:$G$20000,"EX")=0),0))))</f>
      </c>
      <c r="H634">
        <f>IF(DATOS!$G634&lt;&gt;"EX",0,--(COUNTIFS(DATOS!$A$2:$A$20000,DATOS!$A634,DATOS!$D$2:$D$20000,DATOS!$D634,DATOS!$E$2:$E$20000,DATOS!$E634,DATOS!$I$2:$I$20000,DATOS!$I634,DATOS!$G$2:$G$20000,"OR")=0))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DATOS!$A$2:$A$20000,DATOS!$A635,DATOS!$D$2:$D$20000,DATOS!$D635,DATOS!$E$2:$E$20000,DATOS!$E635,DATOS!$I$2:$I$20000,DATOS!$I635,DATOS!$G$2:$G$20000,"EX")=0),0))))</f>
      </c>
      <c r="H635">
        <f>IF(DATOS!$G635&lt;&gt;"EX",0,--(COUNTIFS(DATOS!$A$2:$A$20000,DATOS!$A635,DATOS!$D$2:$D$20000,DATOS!$D635,DATOS!$E$2:$E$20000,DATOS!$E635,DATOS!$I$2:$I$20000,DATOS!$I635,DATOS!$G$2:$G$20000,"OR")=0))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DATOS!$A$2:$A$20000,DATOS!$A636,DATOS!$D$2:$D$20000,DATOS!$D636,DATOS!$E$2:$E$20000,DATOS!$E636,DATOS!$I$2:$I$20000,DATOS!$I636,DATOS!$G$2:$G$20000,"EX")=0),0))))</f>
      </c>
      <c r="H636">
        <f>IF(DATOS!$G636&lt;&gt;"EX",0,--(COUNTIFS(DATOS!$A$2:$A$20000,DATOS!$A636,DATOS!$D$2:$D$20000,DATOS!$D636,DATOS!$E$2:$E$20000,DATOS!$E636,DATOS!$I$2:$I$20000,DATOS!$I636,DATOS!$G$2:$G$20000,"OR")=0))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DATOS!$A$2:$A$20000,DATOS!$A637,DATOS!$D$2:$D$20000,DATOS!$D637,DATOS!$E$2:$E$20000,DATOS!$E637,DATOS!$I$2:$I$20000,DATOS!$I637,DATOS!$G$2:$G$20000,"EX")=0),0))))</f>
      </c>
      <c r="H637">
        <f>IF(DATOS!$G637&lt;&gt;"EX",0,--(COUNTIFS(DATOS!$A$2:$A$20000,DATOS!$A637,DATOS!$D$2:$D$20000,DATOS!$D637,DATOS!$E$2:$E$20000,DATOS!$E637,DATOS!$I$2:$I$20000,DATOS!$I637,DATOS!$G$2:$G$20000,"OR")=0))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DATOS!$A$2:$A$20000,DATOS!$A638,DATOS!$D$2:$D$20000,DATOS!$D638,DATOS!$E$2:$E$20000,DATOS!$E638,DATOS!$I$2:$I$20000,DATOS!$I638,DATOS!$G$2:$G$20000,"EX")=0),0))))</f>
      </c>
      <c r="H638">
        <f>IF(DATOS!$G638&lt;&gt;"EX",0,--(COUNTIFS(DATOS!$A$2:$A$20000,DATOS!$A638,DATOS!$D$2:$D$20000,DATOS!$D638,DATOS!$E$2:$E$20000,DATOS!$E638,DATOS!$I$2:$I$20000,DATOS!$I638,DATOS!$G$2:$G$20000,"OR")=0))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DATOS!$A$2:$A$20000,DATOS!$A639,DATOS!$D$2:$D$20000,DATOS!$D639,DATOS!$E$2:$E$20000,DATOS!$E639,DATOS!$I$2:$I$20000,DATOS!$I639,DATOS!$G$2:$G$20000,"EX")=0),0))))</f>
      </c>
      <c r="H639">
        <f>IF(DATOS!$G639&lt;&gt;"EX",0,--(COUNTIFS(DATOS!$A$2:$A$20000,DATOS!$A639,DATOS!$D$2:$D$20000,DATOS!$D639,DATOS!$E$2:$E$20000,DATOS!$E639,DATOS!$I$2:$I$20000,DATOS!$I639,DATOS!$G$2:$G$20000,"OR")=0))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DATOS!$A$2:$A$20000,DATOS!$A640,DATOS!$D$2:$D$20000,DATOS!$D640,DATOS!$E$2:$E$20000,DATOS!$E640,DATOS!$I$2:$I$20000,DATOS!$I640,DATOS!$G$2:$G$20000,"EX")=0),0))))</f>
      </c>
      <c r="H640">
        <f>IF(DATOS!$G640&lt;&gt;"EX",0,--(COUNTIFS(DATOS!$A$2:$A$20000,DATOS!$A640,DATOS!$D$2:$D$20000,DATOS!$D640,DATOS!$E$2:$E$20000,DATOS!$E640,DATOS!$I$2:$I$20000,DATOS!$I640,DATOS!$G$2:$G$20000,"OR")=0))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DATOS!$A$2:$A$20000,DATOS!$A641,DATOS!$D$2:$D$20000,DATOS!$D641,DATOS!$E$2:$E$20000,DATOS!$E641,DATOS!$I$2:$I$20000,DATOS!$I641,DATOS!$G$2:$G$20000,"EX")=0),0))))</f>
      </c>
      <c r="H641">
        <f>IF(DATOS!$G641&lt;&gt;"EX",0,--(COUNTIFS(DATOS!$A$2:$A$20000,DATOS!$A641,DATOS!$D$2:$D$20000,DATOS!$D641,DATOS!$E$2:$E$20000,DATOS!$E641,DATOS!$I$2:$I$20000,DATOS!$I641,DATOS!$G$2:$G$20000,"OR")=0))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DATOS!$A$2:$A$20000,DATOS!$A642,DATOS!$D$2:$D$20000,DATOS!$D642,DATOS!$E$2:$E$20000,DATOS!$E642,DATOS!$I$2:$I$20000,DATOS!$I642,DATOS!$G$2:$G$20000,"EX")=0),0))))</f>
      </c>
      <c r="H642">
        <f>IF(DATOS!$G642&lt;&gt;"EX",0,--(COUNTIFS(DATOS!$A$2:$A$20000,DATOS!$A642,DATOS!$D$2:$D$20000,DATOS!$D642,DATOS!$E$2:$E$20000,DATOS!$E642,DATOS!$I$2:$I$20000,DATOS!$I642,DATOS!$G$2:$G$20000,"OR")=0))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DATOS!$A$2:$A$20000,DATOS!$A643,DATOS!$D$2:$D$20000,DATOS!$D643,DATOS!$E$2:$E$20000,DATOS!$E643,DATOS!$I$2:$I$20000,DATOS!$I643,DATOS!$G$2:$G$20000,"EX")=0),0))))</f>
      </c>
      <c r="H643">
        <f>IF(DATOS!$G643&lt;&gt;"EX",0,--(COUNTIFS(DATOS!$A$2:$A$20000,DATOS!$A643,DATOS!$D$2:$D$20000,DATOS!$D643,DATOS!$E$2:$E$20000,DATOS!$E643,DATOS!$I$2:$I$20000,DATOS!$I643,DATOS!$G$2:$G$20000,"OR")=0))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DATOS!$A$2:$A$20000,DATOS!$A644,DATOS!$D$2:$D$20000,DATOS!$D644,DATOS!$E$2:$E$20000,DATOS!$E644,DATOS!$I$2:$I$20000,DATOS!$I644,DATOS!$G$2:$G$20000,"EX")=0),0))))</f>
      </c>
      <c r="H644">
        <f>IF(DATOS!$G644&lt;&gt;"EX",0,--(COUNTIFS(DATOS!$A$2:$A$20000,DATOS!$A644,DATOS!$D$2:$D$20000,DATOS!$D644,DATOS!$E$2:$E$20000,DATOS!$E644,DATOS!$I$2:$I$20000,DATOS!$I644,DATOS!$G$2:$G$20000,"OR")=0))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DATOS!$A$2:$A$20000,DATOS!$A645,DATOS!$D$2:$D$20000,DATOS!$D645,DATOS!$E$2:$E$20000,DATOS!$E645,DATOS!$I$2:$I$20000,DATOS!$I645,DATOS!$G$2:$G$20000,"EX")=0),0))))</f>
      </c>
      <c r="H645">
        <f>IF(DATOS!$G645&lt;&gt;"EX",0,--(COUNTIFS(DATOS!$A$2:$A$20000,DATOS!$A645,DATOS!$D$2:$D$20000,DATOS!$D645,DATOS!$E$2:$E$20000,DATOS!$E645,DATOS!$I$2:$I$20000,DATOS!$I645,DATOS!$G$2:$G$20000,"OR")=0))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DATOS!$A$2:$A$20000,DATOS!$A646,DATOS!$D$2:$D$20000,DATOS!$D646,DATOS!$E$2:$E$20000,DATOS!$E646,DATOS!$I$2:$I$20000,DATOS!$I646,DATOS!$G$2:$G$20000,"EX")=0),0))))</f>
      </c>
      <c r="H646">
        <f>IF(DATOS!$G646&lt;&gt;"EX",0,--(COUNTIFS(DATOS!$A$2:$A$20000,DATOS!$A646,DATOS!$D$2:$D$20000,DATOS!$D646,DATOS!$E$2:$E$20000,DATOS!$E646,DATOS!$I$2:$I$20000,DATOS!$I646,DATOS!$G$2:$G$20000,"OR")=0))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DATOS!$A$2:$A$20000,DATOS!$A647,DATOS!$D$2:$D$20000,DATOS!$D647,DATOS!$E$2:$E$20000,DATOS!$E647,DATOS!$I$2:$I$20000,DATOS!$I647,DATOS!$G$2:$G$20000,"EX")=0),0))))</f>
      </c>
      <c r="H647">
        <f>IF(DATOS!$G647&lt;&gt;"EX",0,--(COUNTIFS(DATOS!$A$2:$A$20000,DATOS!$A647,DATOS!$D$2:$D$20000,DATOS!$D647,DATOS!$E$2:$E$20000,DATOS!$E647,DATOS!$I$2:$I$20000,DATOS!$I647,DATOS!$G$2:$G$20000,"OR")=0))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DATOS!$A$2:$A$20000,DATOS!$A648,DATOS!$D$2:$D$20000,DATOS!$D648,DATOS!$E$2:$E$20000,DATOS!$E648,DATOS!$I$2:$I$20000,DATOS!$I648,DATOS!$G$2:$G$20000,"EX")=0),0))))</f>
      </c>
      <c r="H648">
        <f>IF(DATOS!$G648&lt;&gt;"EX",0,--(COUNTIFS(DATOS!$A$2:$A$20000,DATOS!$A648,DATOS!$D$2:$D$20000,DATOS!$D648,DATOS!$E$2:$E$20000,DATOS!$E648,DATOS!$I$2:$I$20000,DATOS!$I648,DATOS!$G$2:$G$20000,"OR")=0))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DATOS!$A$2:$A$20000,DATOS!$A649,DATOS!$D$2:$D$20000,DATOS!$D649,DATOS!$E$2:$E$20000,DATOS!$E649,DATOS!$I$2:$I$20000,DATOS!$I649,DATOS!$G$2:$G$20000,"EX")=0),0))))</f>
      </c>
      <c r="H649">
        <f>IF(DATOS!$G649&lt;&gt;"EX",0,--(COUNTIFS(DATOS!$A$2:$A$20000,DATOS!$A649,DATOS!$D$2:$D$20000,DATOS!$D649,DATOS!$E$2:$E$20000,DATOS!$E649,DATOS!$I$2:$I$20000,DATOS!$I649,DATOS!$G$2:$G$20000,"OR")=0))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DATOS!$A$2:$A$20000,DATOS!$A650,DATOS!$D$2:$D$20000,DATOS!$D650,DATOS!$E$2:$E$20000,DATOS!$E650,DATOS!$I$2:$I$20000,DATOS!$I650,DATOS!$G$2:$G$20000,"EX")=0),0))))</f>
      </c>
      <c r="H650">
        <f>IF(DATOS!$G650&lt;&gt;"EX",0,--(COUNTIFS(DATOS!$A$2:$A$20000,DATOS!$A650,DATOS!$D$2:$D$20000,DATOS!$D650,DATOS!$E$2:$E$20000,DATOS!$E650,DATOS!$I$2:$I$20000,DATOS!$I650,DATOS!$G$2:$G$20000,"OR")=0))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DATOS!$A$2:$A$20000,DATOS!$A651,DATOS!$D$2:$D$20000,DATOS!$D651,DATOS!$E$2:$E$20000,DATOS!$E651,DATOS!$I$2:$I$20000,DATOS!$I651,DATOS!$G$2:$G$20000,"EX")=0),0))))</f>
      </c>
      <c r="H651">
        <f>IF(DATOS!$G651&lt;&gt;"EX",0,--(COUNTIFS(DATOS!$A$2:$A$20000,DATOS!$A651,DATOS!$D$2:$D$20000,DATOS!$D651,DATOS!$E$2:$E$20000,DATOS!$E651,DATOS!$I$2:$I$20000,DATOS!$I651,DATOS!$G$2:$G$20000,"OR")=0))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DATOS!$A$2:$A$20000,DATOS!$A652,DATOS!$D$2:$D$20000,DATOS!$D652,DATOS!$E$2:$E$20000,DATOS!$E652,DATOS!$I$2:$I$20000,DATOS!$I652,DATOS!$G$2:$G$20000,"EX")=0),0))))</f>
      </c>
      <c r="H652">
        <f>IF(DATOS!$G652&lt;&gt;"EX",0,--(COUNTIFS(DATOS!$A$2:$A$20000,DATOS!$A652,DATOS!$D$2:$D$20000,DATOS!$D652,DATOS!$E$2:$E$20000,DATOS!$E652,DATOS!$I$2:$I$20000,DATOS!$I652,DATOS!$G$2:$G$20000,"OR")=0))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DATOS!$A$2:$A$20000,DATOS!$A653,DATOS!$D$2:$D$20000,DATOS!$D653,DATOS!$E$2:$E$20000,DATOS!$E653,DATOS!$I$2:$I$20000,DATOS!$I653,DATOS!$G$2:$G$20000,"EX")=0),0))))</f>
      </c>
      <c r="H653">
        <f>IF(DATOS!$G653&lt;&gt;"EX",0,--(COUNTIFS(DATOS!$A$2:$A$20000,DATOS!$A653,DATOS!$D$2:$D$20000,DATOS!$D653,DATOS!$E$2:$E$20000,DATOS!$E653,DATOS!$I$2:$I$20000,DATOS!$I653,DATOS!$G$2:$G$20000,"OR")=0))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DATOS!$A$2:$A$20000,DATOS!$A654,DATOS!$D$2:$D$20000,DATOS!$D654,DATOS!$E$2:$E$20000,DATOS!$E654,DATOS!$I$2:$I$20000,DATOS!$I654,DATOS!$G$2:$G$20000,"EX")=0),0))))</f>
      </c>
      <c r="H654">
        <f>IF(DATOS!$G654&lt;&gt;"EX",0,--(COUNTIFS(DATOS!$A$2:$A$20000,DATOS!$A654,DATOS!$D$2:$D$20000,DATOS!$D654,DATOS!$E$2:$E$20000,DATOS!$E654,DATOS!$I$2:$I$20000,DATOS!$I654,DATOS!$G$2:$G$20000,"OR")=0))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DATOS!$A$2:$A$20000,DATOS!$A655,DATOS!$D$2:$D$20000,DATOS!$D655,DATOS!$E$2:$E$20000,DATOS!$E655,DATOS!$I$2:$I$20000,DATOS!$I655,DATOS!$G$2:$G$20000,"EX")=0),0))))</f>
      </c>
      <c r="H655">
        <f>IF(DATOS!$G655&lt;&gt;"EX",0,--(COUNTIFS(DATOS!$A$2:$A$20000,DATOS!$A655,DATOS!$D$2:$D$20000,DATOS!$D655,DATOS!$E$2:$E$20000,DATOS!$E655,DATOS!$I$2:$I$20000,DATOS!$I655,DATOS!$G$2:$G$20000,"OR")=0))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DATOS!$A$2:$A$20000,DATOS!$A656,DATOS!$D$2:$D$20000,DATOS!$D656,DATOS!$E$2:$E$20000,DATOS!$E656,DATOS!$I$2:$I$20000,DATOS!$I656,DATOS!$G$2:$G$20000,"EX")=0),0))))</f>
      </c>
      <c r="H656">
        <f>IF(DATOS!$G656&lt;&gt;"EX",0,--(COUNTIFS(DATOS!$A$2:$A$20000,DATOS!$A656,DATOS!$D$2:$D$20000,DATOS!$D656,DATOS!$E$2:$E$20000,DATOS!$E656,DATOS!$I$2:$I$20000,DATOS!$I656,DATOS!$G$2:$G$20000,"OR")=0))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DATOS!$A$2:$A$20000,DATOS!$A657,DATOS!$D$2:$D$20000,DATOS!$D657,DATOS!$E$2:$E$20000,DATOS!$E657,DATOS!$I$2:$I$20000,DATOS!$I657,DATOS!$G$2:$G$20000,"EX")=0),0))))</f>
      </c>
      <c r="H657">
        <f>IF(DATOS!$G657&lt;&gt;"EX",0,--(COUNTIFS(DATOS!$A$2:$A$20000,DATOS!$A657,DATOS!$D$2:$D$20000,DATOS!$D657,DATOS!$E$2:$E$20000,DATOS!$E657,DATOS!$I$2:$I$20000,DATOS!$I657,DATOS!$G$2:$G$20000,"OR")=0))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DATOS!$A$2:$A$20000,DATOS!$A658,DATOS!$D$2:$D$20000,DATOS!$D658,DATOS!$E$2:$E$20000,DATOS!$E658,DATOS!$I$2:$I$20000,DATOS!$I658,DATOS!$G$2:$G$20000,"EX")=0),0))))</f>
      </c>
      <c r="H658">
        <f>IF(DATOS!$G658&lt;&gt;"EX",0,--(COUNTIFS(DATOS!$A$2:$A$20000,DATOS!$A658,DATOS!$D$2:$D$20000,DATOS!$D658,DATOS!$E$2:$E$20000,DATOS!$E658,DATOS!$I$2:$I$20000,DATOS!$I658,DATOS!$G$2:$G$20000,"OR")=0))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DATOS!$A$2:$A$20000,DATOS!$A659,DATOS!$D$2:$D$20000,DATOS!$D659,DATOS!$E$2:$E$20000,DATOS!$E659,DATOS!$I$2:$I$20000,DATOS!$I659,DATOS!$G$2:$G$20000,"EX")=0),0))))</f>
      </c>
      <c r="H659">
        <f>IF(DATOS!$G659&lt;&gt;"EX",0,--(COUNTIFS(DATOS!$A$2:$A$20000,DATOS!$A659,DATOS!$D$2:$D$20000,DATOS!$D659,DATOS!$E$2:$E$20000,DATOS!$E659,DATOS!$I$2:$I$20000,DATOS!$I659,DATOS!$G$2:$G$20000,"OR")=0))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DATOS!$A$2:$A$20000,DATOS!$A660,DATOS!$D$2:$D$20000,DATOS!$D660,DATOS!$E$2:$E$20000,DATOS!$E660,DATOS!$I$2:$I$20000,DATOS!$I660,DATOS!$G$2:$G$20000,"EX")=0),0))))</f>
      </c>
      <c r="H660">
        <f>IF(DATOS!$G660&lt;&gt;"EX",0,--(COUNTIFS(DATOS!$A$2:$A$20000,DATOS!$A660,DATOS!$D$2:$D$20000,DATOS!$D660,DATOS!$E$2:$E$20000,DATOS!$E660,DATOS!$I$2:$I$20000,DATOS!$I660,DATOS!$G$2:$G$20000,"OR")=0))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DATOS!$A$2:$A$20000,DATOS!$A661,DATOS!$D$2:$D$20000,DATOS!$D661,DATOS!$E$2:$E$20000,DATOS!$E661,DATOS!$I$2:$I$20000,DATOS!$I661,DATOS!$G$2:$G$20000,"EX")=0),0))))</f>
      </c>
      <c r="H661">
        <f>IF(DATOS!$G661&lt;&gt;"EX",0,--(COUNTIFS(DATOS!$A$2:$A$20000,DATOS!$A661,DATOS!$D$2:$D$20000,DATOS!$D661,DATOS!$E$2:$E$20000,DATOS!$E661,DATOS!$I$2:$I$20000,DATOS!$I661,DATOS!$G$2:$G$20000,"OR")=0))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DATOS!$A$2:$A$20000,DATOS!$A662,DATOS!$D$2:$D$20000,DATOS!$D662,DATOS!$E$2:$E$20000,DATOS!$E662,DATOS!$I$2:$I$20000,DATOS!$I662,DATOS!$G$2:$G$20000,"EX")=0),0))))</f>
      </c>
      <c r="H662">
        <f>IF(DATOS!$G662&lt;&gt;"EX",0,--(COUNTIFS(DATOS!$A$2:$A$20000,DATOS!$A662,DATOS!$D$2:$D$20000,DATOS!$D662,DATOS!$E$2:$E$20000,DATOS!$E662,DATOS!$I$2:$I$20000,DATOS!$I662,DATOS!$G$2:$G$20000,"OR")=0))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DATOS!$A$2:$A$20000,DATOS!$A663,DATOS!$D$2:$D$20000,DATOS!$D663,DATOS!$E$2:$E$20000,DATOS!$E663,DATOS!$I$2:$I$20000,DATOS!$I663,DATOS!$G$2:$G$20000,"EX")=0),0))))</f>
      </c>
      <c r="H663">
        <f>IF(DATOS!$G663&lt;&gt;"EX",0,--(COUNTIFS(DATOS!$A$2:$A$20000,DATOS!$A663,DATOS!$D$2:$D$20000,DATOS!$D663,DATOS!$E$2:$E$20000,DATOS!$E663,DATOS!$I$2:$I$20000,DATOS!$I663,DATOS!$G$2:$G$20000,"OR")=0))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DATOS!$A$2:$A$20000,DATOS!$A664,DATOS!$D$2:$D$20000,DATOS!$D664,DATOS!$E$2:$E$20000,DATOS!$E664,DATOS!$I$2:$I$20000,DATOS!$I664,DATOS!$G$2:$G$20000,"EX")=0),0))))</f>
      </c>
      <c r="H664">
        <f>IF(DATOS!$G664&lt;&gt;"EX",0,--(COUNTIFS(DATOS!$A$2:$A$20000,DATOS!$A664,DATOS!$D$2:$D$20000,DATOS!$D664,DATOS!$E$2:$E$20000,DATOS!$E664,DATOS!$I$2:$I$20000,DATOS!$I664,DATOS!$G$2:$G$20000,"OR")=0))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DATOS!$A$2:$A$20000,DATOS!$A665,DATOS!$D$2:$D$20000,DATOS!$D665,DATOS!$E$2:$E$20000,DATOS!$E665,DATOS!$I$2:$I$20000,DATOS!$I665,DATOS!$G$2:$G$20000,"EX")=0),0))))</f>
      </c>
      <c r="H665">
        <f>IF(DATOS!$G665&lt;&gt;"EX",0,--(COUNTIFS(DATOS!$A$2:$A$20000,DATOS!$A665,DATOS!$D$2:$D$20000,DATOS!$D665,DATOS!$E$2:$E$20000,DATOS!$E665,DATOS!$I$2:$I$20000,DATOS!$I665,DATOS!$G$2:$G$20000,"OR")=0))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DATOS!$A$2:$A$20000,DATOS!$A666,DATOS!$D$2:$D$20000,DATOS!$D666,DATOS!$E$2:$E$20000,DATOS!$E666,DATOS!$I$2:$I$20000,DATOS!$I666,DATOS!$G$2:$G$20000,"EX")=0),0))))</f>
      </c>
      <c r="H666">
        <f>IF(DATOS!$G666&lt;&gt;"EX",0,--(COUNTIFS(DATOS!$A$2:$A$20000,DATOS!$A666,DATOS!$D$2:$D$20000,DATOS!$D666,DATOS!$E$2:$E$20000,DATOS!$E666,DATOS!$I$2:$I$20000,DATOS!$I666,DATOS!$G$2:$G$20000,"OR")=0))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DATOS!$A$2:$A$20000,DATOS!$A667,DATOS!$D$2:$D$20000,DATOS!$D667,DATOS!$E$2:$E$20000,DATOS!$E667,DATOS!$I$2:$I$20000,DATOS!$I667,DATOS!$G$2:$G$20000,"EX")=0),0))))</f>
      </c>
      <c r="H667">
        <f>IF(DATOS!$G667&lt;&gt;"EX",0,--(COUNTIFS(DATOS!$A$2:$A$20000,DATOS!$A667,DATOS!$D$2:$D$20000,DATOS!$D667,DATOS!$E$2:$E$20000,DATOS!$E667,DATOS!$I$2:$I$20000,DATOS!$I667,DATOS!$G$2:$G$20000,"OR")=0))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DATOS!$A$2:$A$20000,DATOS!$A668,DATOS!$D$2:$D$20000,DATOS!$D668,DATOS!$E$2:$E$20000,DATOS!$E668,DATOS!$I$2:$I$20000,DATOS!$I668,DATOS!$G$2:$G$20000,"EX")=0),0))))</f>
      </c>
      <c r="H668">
        <f>IF(DATOS!$G668&lt;&gt;"EX",0,--(COUNTIFS(DATOS!$A$2:$A$20000,DATOS!$A668,DATOS!$D$2:$D$20000,DATOS!$D668,DATOS!$E$2:$E$20000,DATOS!$E668,DATOS!$I$2:$I$20000,DATOS!$I668,DATOS!$G$2:$G$20000,"OR")=0))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DATOS!$A$2:$A$20000,DATOS!$A669,DATOS!$D$2:$D$20000,DATOS!$D669,DATOS!$E$2:$E$20000,DATOS!$E669,DATOS!$I$2:$I$20000,DATOS!$I669,DATOS!$G$2:$G$20000,"EX")=0),0))))</f>
      </c>
      <c r="H669">
        <f>IF(DATOS!$G669&lt;&gt;"EX",0,--(COUNTIFS(DATOS!$A$2:$A$20000,DATOS!$A669,DATOS!$D$2:$D$20000,DATOS!$D669,DATOS!$E$2:$E$20000,DATOS!$E669,DATOS!$I$2:$I$20000,DATOS!$I669,DATOS!$G$2:$G$20000,"OR")=0))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DATOS!$A$2:$A$20000,DATOS!$A670,DATOS!$D$2:$D$20000,DATOS!$D670,DATOS!$E$2:$E$20000,DATOS!$E670,DATOS!$I$2:$I$20000,DATOS!$I670,DATOS!$G$2:$G$20000,"EX")=0),0))))</f>
      </c>
      <c r="H670">
        <f>IF(DATOS!$G670&lt;&gt;"EX",0,--(COUNTIFS(DATOS!$A$2:$A$20000,DATOS!$A670,DATOS!$D$2:$D$20000,DATOS!$D670,DATOS!$E$2:$E$20000,DATOS!$E670,DATOS!$I$2:$I$20000,DATOS!$I670,DATOS!$G$2:$G$20000,"OR")=0))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DATOS!$A$2:$A$20000,DATOS!$A671,DATOS!$D$2:$D$20000,DATOS!$D671,DATOS!$E$2:$E$20000,DATOS!$E671,DATOS!$I$2:$I$20000,DATOS!$I671,DATOS!$G$2:$G$20000,"EX")=0),0))))</f>
      </c>
      <c r="H671">
        <f>IF(DATOS!$G671&lt;&gt;"EX",0,--(COUNTIFS(DATOS!$A$2:$A$20000,DATOS!$A671,DATOS!$D$2:$D$20000,DATOS!$D671,DATOS!$E$2:$E$20000,DATOS!$E671,DATOS!$I$2:$I$20000,DATOS!$I671,DATOS!$G$2:$G$20000,"OR")=0))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DATOS!$A$2:$A$20000,DATOS!$A672,DATOS!$D$2:$D$20000,DATOS!$D672,DATOS!$E$2:$E$20000,DATOS!$E672,DATOS!$I$2:$I$20000,DATOS!$I672,DATOS!$G$2:$G$20000,"EX")=0),0))))</f>
      </c>
      <c r="H672">
        <f>IF(DATOS!$G672&lt;&gt;"EX",0,--(COUNTIFS(DATOS!$A$2:$A$20000,DATOS!$A672,DATOS!$D$2:$D$20000,DATOS!$D672,DATOS!$E$2:$E$20000,DATOS!$E672,DATOS!$I$2:$I$20000,DATOS!$I672,DATOS!$G$2:$G$20000,"OR")=0))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DATOS!$A$2:$A$20000,DATOS!$A673,DATOS!$D$2:$D$20000,DATOS!$D673,DATOS!$E$2:$E$20000,DATOS!$E673,DATOS!$I$2:$I$20000,DATOS!$I673,DATOS!$G$2:$G$20000,"EX")=0),0))))</f>
      </c>
      <c r="H673">
        <f>IF(DATOS!$G673&lt;&gt;"EX",0,--(COUNTIFS(DATOS!$A$2:$A$20000,DATOS!$A673,DATOS!$D$2:$D$20000,DATOS!$D673,DATOS!$E$2:$E$20000,DATOS!$E673,DATOS!$I$2:$I$20000,DATOS!$I673,DATOS!$G$2:$G$20000,"OR")=0))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DATOS!$A$2:$A$20000,DATOS!$A674,DATOS!$D$2:$D$20000,DATOS!$D674,DATOS!$E$2:$E$20000,DATOS!$E674,DATOS!$I$2:$I$20000,DATOS!$I674,DATOS!$G$2:$G$20000,"EX")=0),0))))</f>
      </c>
      <c r="H674">
        <f>IF(DATOS!$G674&lt;&gt;"EX",0,--(COUNTIFS(DATOS!$A$2:$A$20000,DATOS!$A674,DATOS!$D$2:$D$20000,DATOS!$D674,DATOS!$E$2:$E$20000,DATOS!$E674,DATOS!$I$2:$I$20000,DATOS!$I674,DATOS!$G$2:$G$20000,"OR")=0))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DATOS!$A$2:$A$20000,DATOS!$A675,DATOS!$D$2:$D$20000,DATOS!$D675,DATOS!$E$2:$E$20000,DATOS!$E675,DATOS!$I$2:$I$20000,DATOS!$I675,DATOS!$G$2:$G$20000,"EX")=0),0))))</f>
      </c>
      <c r="H675">
        <f>IF(DATOS!$G675&lt;&gt;"EX",0,--(COUNTIFS(DATOS!$A$2:$A$20000,DATOS!$A675,DATOS!$D$2:$D$20000,DATOS!$D675,DATOS!$E$2:$E$20000,DATOS!$E675,DATOS!$I$2:$I$20000,DATOS!$I675,DATOS!$G$2:$G$20000,"OR")=0))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DATOS!$A$2:$A$20000,DATOS!$A676,DATOS!$D$2:$D$20000,DATOS!$D676,DATOS!$E$2:$E$20000,DATOS!$E676,DATOS!$I$2:$I$20000,DATOS!$I676,DATOS!$G$2:$G$20000,"EX")=0),0))))</f>
      </c>
      <c r="H676">
        <f>IF(DATOS!$G676&lt;&gt;"EX",0,--(COUNTIFS(DATOS!$A$2:$A$20000,DATOS!$A676,DATOS!$D$2:$D$20000,DATOS!$D676,DATOS!$E$2:$E$20000,DATOS!$E676,DATOS!$I$2:$I$20000,DATOS!$I676,DATOS!$G$2:$G$20000,"OR")=0))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DATOS!$A$2:$A$20000,DATOS!$A677,DATOS!$D$2:$D$20000,DATOS!$D677,DATOS!$E$2:$E$20000,DATOS!$E677,DATOS!$I$2:$I$20000,DATOS!$I677,DATOS!$G$2:$G$20000,"EX")=0),0))))</f>
      </c>
      <c r="H677">
        <f>IF(DATOS!$G677&lt;&gt;"EX",0,--(COUNTIFS(DATOS!$A$2:$A$20000,DATOS!$A677,DATOS!$D$2:$D$20000,DATOS!$D677,DATOS!$E$2:$E$20000,DATOS!$E677,DATOS!$I$2:$I$20000,DATOS!$I677,DATOS!$G$2:$G$20000,"OR")=0))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DATOS!$A$2:$A$20000,DATOS!$A678,DATOS!$D$2:$D$20000,DATOS!$D678,DATOS!$E$2:$E$20000,DATOS!$E678,DATOS!$I$2:$I$20000,DATOS!$I678,DATOS!$G$2:$G$20000,"EX")=0),0))))</f>
      </c>
      <c r="H678">
        <f>IF(DATOS!$G678&lt;&gt;"EX",0,--(COUNTIFS(DATOS!$A$2:$A$20000,DATOS!$A678,DATOS!$D$2:$D$20000,DATOS!$D678,DATOS!$E$2:$E$20000,DATOS!$E678,DATOS!$I$2:$I$20000,DATOS!$I678,DATOS!$G$2:$G$20000,"OR")=0))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DATOS!$A$2:$A$20000,DATOS!$A679,DATOS!$D$2:$D$20000,DATOS!$D679,DATOS!$E$2:$E$20000,DATOS!$E679,DATOS!$I$2:$I$20000,DATOS!$I679,DATOS!$G$2:$G$20000,"EX")=0),0))))</f>
      </c>
      <c r="H679">
        <f>IF(DATOS!$G679&lt;&gt;"EX",0,--(COUNTIFS(DATOS!$A$2:$A$20000,DATOS!$A679,DATOS!$D$2:$D$20000,DATOS!$D679,DATOS!$E$2:$E$20000,DATOS!$E679,DATOS!$I$2:$I$20000,DATOS!$I679,DATOS!$G$2:$G$20000,"OR")=0))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DATOS!$A$2:$A$20000,DATOS!$A680,DATOS!$D$2:$D$20000,DATOS!$D680,DATOS!$E$2:$E$20000,DATOS!$E680,DATOS!$I$2:$I$20000,DATOS!$I680,DATOS!$G$2:$G$20000,"EX")=0),0))))</f>
      </c>
      <c r="H680">
        <f>IF(DATOS!$G680&lt;&gt;"EX",0,--(COUNTIFS(DATOS!$A$2:$A$20000,DATOS!$A680,DATOS!$D$2:$D$20000,DATOS!$D680,DATOS!$E$2:$E$20000,DATOS!$E680,DATOS!$I$2:$I$20000,DATOS!$I680,DATOS!$G$2:$G$20000,"OR")=0))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DATOS!$A$2:$A$20000,DATOS!$A681,DATOS!$D$2:$D$20000,DATOS!$D681,DATOS!$E$2:$E$20000,DATOS!$E681,DATOS!$I$2:$I$20000,DATOS!$I681,DATOS!$G$2:$G$20000,"EX")=0),0))))</f>
      </c>
      <c r="H681">
        <f>IF(DATOS!$G681&lt;&gt;"EX",0,--(COUNTIFS(DATOS!$A$2:$A$20000,DATOS!$A681,DATOS!$D$2:$D$20000,DATOS!$D681,DATOS!$E$2:$E$20000,DATOS!$E681,DATOS!$I$2:$I$20000,DATOS!$I681,DATOS!$G$2:$G$20000,"OR")=0))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DATOS!$A$2:$A$20000,DATOS!$A682,DATOS!$D$2:$D$20000,DATOS!$D682,DATOS!$E$2:$E$20000,DATOS!$E682,DATOS!$I$2:$I$20000,DATOS!$I682,DATOS!$G$2:$G$20000,"EX")=0),0))))</f>
      </c>
      <c r="H682">
        <f>IF(DATOS!$G682&lt;&gt;"EX",0,--(COUNTIFS(DATOS!$A$2:$A$20000,DATOS!$A682,DATOS!$D$2:$D$20000,DATOS!$D682,DATOS!$E$2:$E$20000,DATOS!$E682,DATOS!$I$2:$I$20000,DATOS!$I682,DATOS!$G$2:$G$20000,"OR")=0))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DATOS!$A$2:$A$20000,DATOS!$A683,DATOS!$D$2:$D$20000,DATOS!$D683,DATOS!$E$2:$E$20000,DATOS!$E683,DATOS!$I$2:$I$20000,DATOS!$I683,DATOS!$G$2:$G$20000,"EX")=0),0))))</f>
      </c>
      <c r="H683">
        <f>IF(DATOS!$G683&lt;&gt;"EX",0,--(COUNTIFS(DATOS!$A$2:$A$20000,DATOS!$A683,DATOS!$D$2:$D$20000,DATOS!$D683,DATOS!$E$2:$E$20000,DATOS!$E683,DATOS!$I$2:$I$20000,DATOS!$I683,DATOS!$G$2:$G$20000,"OR")=0))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DATOS!$A$2:$A$20000,DATOS!$A684,DATOS!$D$2:$D$20000,DATOS!$D684,DATOS!$E$2:$E$20000,DATOS!$E684,DATOS!$I$2:$I$20000,DATOS!$I684,DATOS!$G$2:$G$20000,"EX")=0),0))))</f>
      </c>
      <c r="H684">
        <f>IF(DATOS!$G684&lt;&gt;"EX",0,--(COUNTIFS(DATOS!$A$2:$A$20000,DATOS!$A684,DATOS!$D$2:$D$20000,DATOS!$D684,DATOS!$E$2:$E$20000,DATOS!$E684,DATOS!$I$2:$I$20000,DATOS!$I684,DATOS!$G$2:$G$20000,"OR")=0))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DATOS!$A$2:$A$20000,DATOS!$A685,DATOS!$D$2:$D$20000,DATOS!$D685,DATOS!$E$2:$E$20000,DATOS!$E685,DATOS!$I$2:$I$20000,DATOS!$I685,DATOS!$G$2:$G$20000,"EX")=0),0))))</f>
      </c>
      <c r="H685">
        <f>IF(DATOS!$G685&lt;&gt;"EX",0,--(COUNTIFS(DATOS!$A$2:$A$20000,DATOS!$A685,DATOS!$D$2:$D$20000,DATOS!$D685,DATOS!$E$2:$E$20000,DATOS!$E685,DATOS!$I$2:$I$20000,DATOS!$I685,DATOS!$G$2:$G$20000,"OR")=0))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DATOS!$A$2:$A$20000,DATOS!$A686,DATOS!$D$2:$D$20000,DATOS!$D686,DATOS!$E$2:$E$20000,DATOS!$E686,DATOS!$I$2:$I$20000,DATOS!$I686,DATOS!$G$2:$G$20000,"EX")=0),0))))</f>
      </c>
      <c r="H686">
        <f>IF(DATOS!$G686&lt;&gt;"EX",0,--(COUNTIFS(DATOS!$A$2:$A$20000,DATOS!$A686,DATOS!$D$2:$D$20000,DATOS!$D686,DATOS!$E$2:$E$20000,DATOS!$E686,DATOS!$I$2:$I$20000,DATOS!$I686,DATOS!$G$2:$G$20000,"OR")=0))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DATOS!$A$2:$A$20000,DATOS!$A687,DATOS!$D$2:$D$20000,DATOS!$D687,DATOS!$E$2:$E$20000,DATOS!$E687,DATOS!$I$2:$I$20000,DATOS!$I687,DATOS!$G$2:$G$20000,"EX")=0),0))))</f>
      </c>
      <c r="H687">
        <f>IF(DATOS!$G687&lt;&gt;"EX",0,--(COUNTIFS(DATOS!$A$2:$A$20000,DATOS!$A687,DATOS!$D$2:$D$20000,DATOS!$D687,DATOS!$E$2:$E$20000,DATOS!$E687,DATOS!$I$2:$I$20000,DATOS!$I687,DATOS!$G$2:$G$20000,"OR")=0))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DATOS!$A$2:$A$20000,DATOS!$A688,DATOS!$D$2:$D$20000,DATOS!$D688,DATOS!$E$2:$E$20000,DATOS!$E688,DATOS!$I$2:$I$20000,DATOS!$I688,DATOS!$G$2:$G$20000,"EX")=0),0))))</f>
      </c>
      <c r="H688">
        <f>IF(DATOS!$G688&lt;&gt;"EX",0,--(COUNTIFS(DATOS!$A$2:$A$20000,DATOS!$A688,DATOS!$D$2:$D$20000,DATOS!$D688,DATOS!$E$2:$E$20000,DATOS!$E688,DATOS!$I$2:$I$20000,DATOS!$I688,DATOS!$G$2:$G$20000,"OR")=0))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DATOS!$A$2:$A$20000,DATOS!$A689,DATOS!$D$2:$D$20000,DATOS!$D689,DATOS!$E$2:$E$20000,DATOS!$E689,DATOS!$I$2:$I$20000,DATOS!$I689,DATOS!$G$2:$G$20000,"EX")=0),0))))</f>
      </c>
      <c r="H689">
        <f>IF(DATOS!$G689&lt;&gt;"EX",0,--(COUNTIFS(DATOS!$A$2:$A$20000,DATOS!$A689,DATOS!$D$2:$D$20000,DATOS!$D689,DATOS!$E$2:$E$20000,DATOS!$E689,DATOS!$I$2:$I$20000,DATOS!$I689,DATOS!$G$2:$G$20000,"OR")=0))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DATOS!$A$2:$A$20000,DATOS!$A690,DATOS!$D$2:$D$20000,DATOS!$D690,DATOS!$E$2:$E$20000,DATOS!$E690,DATOS!$I$2:$I$20000,DATOS!$I690,DATOS!$G$2:$G$20000,"EX")=0),0))))</f>
      </c>
      <c r="H690">
        <f>IF(DATOS!$G690&lt;&gt;"EX",0,--(COUNTIFS(DATOS!$A$2:$A$20000,DATOS!$A690,DATOS!$D$2:$D$20000,DATOS!$D690,DATOS!$E$2:$E$20000,DATOS!$E690,DATOS!$I$2:$I$20000,DATOS!$I690,DATOS!$G$2:$G$20000,"OR")=0))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DATOS!$A$2:$A$20000,DATOS!$A691,DATOS!$D$2:$D$20000,DATOS!$D691,DATOS!$E$2:$E$20000,DATOS!$E691,DATOS!$I$2:$I$20000,DATOS!$I691,DATOS!$G$2:$G$20000,"EX")=0),0))))</f>
      </c>
      <c r="H691">
        <f>IF(DATOS!$G691&lt;&gt;"EX",0,--(COUNTIFS(DATOS!$A$2:$A$20000,DATOS!$A691,DATOS!$D$2:$D$20000,DATOS!$D691,DATOS!$E$2:$E$20000,DATOS!$E691,DATOS!$I$2:$I$20000,DATOS!$I691,DATOS!$G$2:$G$20000,"OR")=0))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DATOS!$A$2:$A$20000,DATOS!$A692,DATOS!$D$2:$D$20000,DATOS!$D692,DATOS!$E$2:$E$20000,DATOS!$E692,DATOS!$I$2:$I$20000,DATOS!$I692,DATOS!$G$2:$G$20000,"EX")=0),0))))</f>
      </c>
      <c r="H692">
        <f>IF(DATOS!$G692&lt;&gt;"EX",0,--(COUNTIFS(DATOS!$A$2:$A$20000,DATOS!$A692,DATOS!$D$2:$D$20000,DATOS!$D692,DATOS!$E$2:$E$20000,DATOS!$E692,DATOS!$I$2:$I$20000,DATOS!$I692,DATOS!$G$2:$G$20000,"OR")=0))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DATOS!$A$2:$A$20000,DATOS!$A693,DATOS!$D$2:$D$20000,DATOS!$D693,DATOS!$E$2:$E$20000,DATOS!$E693,DATOS!$I$2:$I$20000,DATOS!$I693,DATOS!$G$2:$G$20000,"EX")=0),0))))</f>
      </c>
      <c r="H693">
        <f>IF(DATOS!$G693&lt;&gt;"EX",0,--(COUNTIFS(DATOS!$A$2:$A$20000,DATOS!$A693,DATOS!$D$2:$D$20000,DATOS!$D693,DATOS!$E$2:$E$20000,DATOS!$E693,DATOS!$I$2:$I$20000,DATOS!$I693,DATOS!$G$2:$G$20000,"OR")=0))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DATOS!$A$2:$A$20000,DATOS!$A694,DATOS!$D$2:$D$20000,DATOS!$D694,DATOS!$E$2:$E$20000,DATOS!$E694,DATOS!$I$2:$I$20000,DATOS!$I694,DATOS!$G$2:$G$20000,"EX")=0),0))))</f>
      </c>
      <c r="H694">
        <f>IF(DATOS!$G694&lt;&gt;"EX",0,--(COUNTIFS(DATOS!$A$2:$A$20000,DATOS!$A694,DATOS!$D$2:$D$20000,DATOS!$D694,DATOS!$E$2:$E$20000,DATOS!$E694,DATOS!$I$2:$I$20000,DATOS!$I694,DATOS!$G$2:$G$20000,"OR")=0))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DATOS!$A$2:$A$20000,DATOS!$A695,DATOS!$D$2:$D$20000,DATOS!$D695,DATOS!$E$2:$E$20000,DATOS!$E695,DATOS!$I$2:$I$20000,DATOS!$I695,DATOS!$G$2:$G$20000,"EX")=0),0))))</f>
      </c>
      <c r="H695">
        <f>IF(DATOS!$G695&lt;&gt;"EX",0,--(COUNTIFS(DATOS!$A$2:$A$20000,DATOS!$A695,DATOS!$D$2:$D$20000,DATOS!$D695,DATOS!$E$2:$E$20000,DATOS!$E695,DATOS!$I$2:$I$20000,DATOS!$I695,DATOS!$G$2:$G$20000,"OR")=0))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DATOS!$A$2:$A$20000,DATOS!$A696,DATOS!$D$2:$D$20000,DATOS!$D696,DATOS!$E$2:$E$20000,DATOS!$E696,DATOS!$I$2:$I$20000,DATOS!$I696,DATOS!$G$2:$G$20000,"EX")=0),0))))</f>
      </c>
      <c r="H696">
        <f>IF(DATOS!$G696&lt;&gt;"EX",0,--(COUNTIFS(DATOS!$A$2:$A$20000,DATOS!$A696,DATOS!$D$2:$D$20000,DATOS!$D696,DATOS!$E$2:$E$20000,DATOS!$E696,DATOS!$I$2:$I$20000,DATOS!$I696,DATOS!$G$2:$G$20000,"OR")=0))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DATOS!$A$2:$A$20000,DATOS!$A697,DATOS!$D$2:$D$20000,DATOS!$D697,DATOS!$E$2:$E$20000,DATOS!$E697,DATOS!$I$2:$I$20000,DATOS!$I697,DATOS!$G$2:$G$20000,"EX")=0),0))))</f>
      </c>
      <c r="H697">
        <f>IF(DATOS!$G697&lt;&gt;"EX",0,--(COUNTIFS(DATOS!$A$2:$A$20000,DATOS!$A697,DATOS!$D$2:$D$20000,DATOS!$D697,DATOS!$E$2:$E$20000,DATOS!$E697,DATOS!$I$2:$I$20000,DATOS!$I697,DATOS!$G$2:$G$20000,"OR")=0))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DATOS!$A$2:$A$20000,DATOS!$A698,DATOS!$D$2:$D$20000,DATOS!$D698,DATOS!$E$2:$E$20000,DATOS!$E698,DATOS!$I$2:$I$20000,DATOS!$I698,DATOS!$G$2:$G$20000,"EX")=0),0))))</f>
      </c>
      <c r="H698">
        <f>IF(DATOS!$G698&lt;&gt;"EX",0,--(COUNTIFS(DATOS!$A$2:$A$20000,DATOS!$A698,DATOS!$D$2:$D$20000,DATOS!$D698,DATOS!$E$2:$E$20000,DATOS!$E698,DATOS!$I$2:$I$20000,DATOS!$I698,DATOS!$G$2:$G$20000,"OR")=0))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DATOS!$A$2:$A$20000,DATOS!$A699,DATOS!$D$2:$D$20000,DATOS!$D699,DATOS!$E$2:$E$20000,DATOS!$E699,DATOS!$I$2:$I$20000,DATOS!$I699,DATOS!$G$2:$G$20000,"EX")=0),0))))</f>
      </c>
      <c r="H699">
        <f>IF(DATOS!$G699&lt;&gt;"EX",0,--(COUNTIFS(DATOS!$A$2:$A$20000,DATOS!$A699,DATOS!$D$2:$D$20000,DATOS!$D699,DATOS!$E$2:$E$20000,DATOS!$E699,DATOS!$I$2:$I$20000,DATOS!$I699,DATOS!$G$2:$G$20000,"OR")=0))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DATOS!$A$2:$A$20000,DATOS!$A700,DATOS!$D$2:$D$20000,DATOS!$D700,DATOS!$E$2:$E$20000,DATOS!$E700,DATOS!$I$2:$I$20000,DATOS!$I700,DATOS!$G$2:$G$20000,"EX")=0),0))))</f>
      </c>
      <c r="H700">
        <f>IF(DATOS!$G700&lt;&gt;"EX",0,--(COUNTIFS(DATOS!$A$2:$A$20000,DATOS!$A700,DATOS!$D$2:$D$20000,DATOS!$D700,DATOS!$E$2:$E$20000,DATOS!$E700,DATOS!$I$2:$I$20000,DATOS!$I700,DATOS!$G$2:$G$20000,"OR")=0))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DATOS!$A$2:$A$20000,DATOS!$A701,DATOS!$D$2:$D$20000,DATOS!$D701,DATOS!$E$2:$E$20000,DATOS!$E701,DATOS!$I$2:$I$20000,DATOS!$I701,DATOS!$G$2:$G$20000,"EX")=0),0))))</f>
      </c>
      <c r="H701">
        <f>IF(DATOS!$G701&lt;&gt;"EX",0,--(COUNTIFS(DATOS!$A$2:$A$20000,DATOS!$A701,DATOS!$D$2:$D$20000,DATOS!$D701,DATOS!$E$2:$E$20000,DATOS!$E701,DATOS!$I$2:$I$20000,DATOS!$I701,DATOS!$G$2:$G$20000,"OR")=0))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DATOS!$A$2:$A$20000,DATOS!$A702,DATOS!$D$2:$D$20000,DATOS!$D702,DATOS!$E$2:$E$20000,DATOS!$E702,DATOS!$I$2:$I$20000,DATOS!$I702,DATOS!$G$2:$G$20000,"EX")=0),0))))</f>
      </c>
      <c r="H702">
        <f>IF(DATOS!$G702&lt;&gt;"EX",0,--(COUNTIFS(DATOS!$A$2:$A$20000,DATOS!$A702,DATOS!$D$2:$D$20000,DATOS!$D702,DATOS!$E$2:$E$20000,DATOS!$E702,DATOS!$I$2:$I$20000,DATOS!$I702,DATOS!$G$2:$G$20000,"OR")=0))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DATOS!$A$2:$A$20000,DATOS!$A703,DATOS!$D$2:$D$20000,DATOS!$D703,DATOS!$E$2:$E$20000,DATOS!$E703,DATOS!$I$2:$I$20000,DATOS!$I703,DATOS!$G$2:$G$20000,"EX")=0),0))))</f>
      </c>
      <c r="H703">
        <f>IF(DATOS!$G703&lt;&gt;"EX",0,--(COUNTIFS(DATOS!$A$2:$A$20000,DATOS!$A703,DATOS!$D$2:$D$20000,DATOS!$D703,DATOS!$E$2:$E$20000,DATOS!$E703,DATOS!$I$2:$I$20000,DATOS!$I703,DATOS!$G$2:$G$20000,"OR")=0))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DATOS!$A$2:$A$20000,DATOS!$A704,DATOS!$D$2:$D$20000,DATOS!$D704,DATOS!$E$2:$E$20000,DATOS!$E704,DATOS!$I$2:$I$20000,DATOS!$I704,DATOS!$G$2:$G$20000,"EX")=0),0))))</f>
      </c>
      <c r="H704">
        <f>IF(DATOS!$G704&lt;&gt;"EX",0,--(COUNTIFS(DATOS!$A$2:$A$20000,DATOS!$A704,DATOS!$D$2:$D$20000,DATOS!$D704,DATOS!$E$2:$E$20000,DATOS!$E704,DATOS!$I$2:$I$20000,DATOS!$I704,DATOS!$G$2:$G$20000,"OR")=0))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DATOS!$A$2:$A$20000,DATOS!$A705,DATOS!$D$2:$D$20000,DATOS!$D705,DATOS!$E$2:$E$20000,DATOS!$E705,DATOS!$I$2:$I$20000,DATOS!$I705,DATOS!$G$2:$G$20000,"EX")=0),0))))</f>
      </c>
      <c r="H705">
        <f>IF(DATOS!$G705&lt;&gt;"EX",0,--(COUNTIFS(DATOS!$A$2:$A$20000,DATOS!$A705,DATOS!$D$2:$D$20000,DATOS!$D705,DATOS!$E$2:$E$20000,DATOS!$E705,DATOS!$I$2:$I$20000,DATOS!$I705,DATOS!$G$2:$G$20000,"OR")=0))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DATOS!$A$2:$A$20000,DATOS!$A706,DATOS!$D$2:$D$20000,DATOS!$D706,DATOS!$E$2:$E$20000,DATOS!$E706,DATOS!$I$2:$I$20000,DATOS!$I706,DATOS!$G$2:$G$20000,"EX")=0),0))))</f>
      </c>
      <c r="H706">
        <f>IF(DATOS!$G706&lt;&gt;"EX",0,--(COUNTIFS(DATOS!$A$2:$A$20000,DATOS!$A706,DATOS!$D$2:$D$20000,DATOS!$D706,DATOS!$E$2:$E$20000,DATOS!$E706,DATOS!$I$2:$I$20000,DATOS!$I706,DATOS!$G$2:$G$20000,"OR")=0))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DATOS!$A$2:$A$20000,DATOS!$A707,DATOS!$D$2:$D$20000,DATOS!$D707,DATOS!$E$2:$E$20000,DATOS!$E707,DATOS!$I$2:$I$20000,DATOS!$I707,DATOS!$G$2:$G$20000,"EX")=0),0))))</f>
      </c>
      <c r="H707">
        <f>IF(DATOS!$G707&lt;&gt;"EX",0,--(COUNTIFS(DATOS!$A$2:$A$20000,DATOS!$A707,DATOS!$D$2:$D$20000,DATOS!$D707,DATOS!$E$2:$E$20000,DATOS!$E707,DATOS!$I$2:$I$20000,DATOS!$I707,DATOS!$G$2:$G$20000,"OR")=0))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DATOS!$A$2:$A$20000,DATOS!$A708,DATOS!$D$2:$D$20000,DATOS!$D708,DATOS!$E$2:$E$20000,DATOS!$E708,DATOS!$I$2:$I$20000,DATOS!$I708,DATOS!$G$2:$G$20000,"EX")=0),0))))</f>
      </c>
      <c r="H708">
        <f>IF(DATOS!$G708&lt;&gt;"EX",0,--(COUNTIFS(DATOS!$A$2:$A$20000,DATOS!$A708,DATOS!$D$2:$D$20000,DATOS!$D708,DATOS!$E$2:$E$20000,DATOS!$E708,DATOS!$I$2:$I$20000,DATOS!$I708,DATOS!$G$2:$G$20000,"OR")=0))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DATOS!$A$2:$A$20000,DATOS!$A709,DATOS!$D$2:$D$20000,DATOS!$D709,DATOS!$E$2:$E$20000,DATOS!$E709,DATOS!$I$2:$I$20000,DATOS!$I709,DATOS!$G$2:$G$20000,"EX")=0),0))))</f>
      </c>
      <c r="H709">
        <f>IF(DATOS!$G709&lt;&gt;"EX",0,--(COUNTIFS(DATOS!$A$2:$A$20000,DATOS!$A709,DATOS!$D$2:$D$20000,DATOS!$D709,DATOS!$E$2:$E$20000,DATOS!$E709,DATOS!$I$2:$I$20000,DATOS!$I709,DATOS!$G$2:$G$20000,"OR")=0))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DATOS!$A$2:$A$20000,DATOS!$A710,DATOS!$D$2:$D$20000,DATOS!$D710,DATOS!$E$2:$E$20000,DATOS!$E710,DATOS!$I$2:$I$20000,DATOS!$I710,DATOS!$G$2:$G$20000,"EX")=0),0))))</f>
      </c>
      <c r="H710">
        <f>IF(DATOS!$G710&lt;&gt;"EX",0,--(COUNTIFS(DATOS!$A$2:$A$20000,DATOS!$A710,DATOS!$D$2:$D$20000,DATOS!$D710,DATOS!$E$2:$E$20000,DATOS!$E710,DATOS!$I$2:$I$20000,DATOS!$I710,DATOS!$G$2:$G$20000,"OR")=0))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DATOS!$A$2:$A$20000,DATOS!$A711,DATOS!$D$2:$D$20000,DATOS!$D711,DATOS!$E$2:$E$20000,DATOS!$E711,DATOS!$I$2:$I$20000,DATOS!$I711,DATOS!$G$2:$G$20000,"EX")=0),0))))</f>
      </c>
      <c r="H711">
        <f>IF(DATOS!$G711&lt;&gt;"EX",0,--(COUNTIFS(DATOS!$A$2:$A$20000,DATOS!$A711,DATOS!$D$2:$D$20000,DATOS!$D711,DATOS!$E$2:$E$20000,DATOS!$E711,DATOS!$I$2:$I$20000,DATOS!$I711,DATOS!$G$2:$G$20000,"OR")=0))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DATOS!$A$2:$A$20000,DATOS!$A712,DATOS!$D$2:$D$20000,DATOS!$D712,DATOS!$E$2:$E$20000,DATOS!$E712,DATOS!$I$2:$I$20000,DATOS!$I712,DATOS!$G$2:$G$20000,"EX")=0),0))))</f>
      </c>
      <c r="H712">
        <f>IF(DATOS!$G712&lt;&gt;"EX",0,--(COUNTIFS(DATOS!$A$2:$A$20000,DATOS!$A712,DATOS!$D$2:$D$20000,DATOS!$D712,DATOS!$E$2:$E$20000,DATOS!$E712,DATOS!$I$2:$I$20000,DATOS!$I712,DATOS!$G$2:$G$20000,"OR")=0))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DATOS!$A$2:$A$20000,DATOS!$A713,DATOS!$D$2:$D$20000,DATOS!$D713,DATOS!$E$2:$E$20000,DATOS!$E713,DATOS!$I$2:$I$20000,DATOS!$I713,DATOS!$G$2:$G$20000,"EX")=0),0))))</f>
      </c>
      <c r="H713">
        <f>IF(DATOS!$G713&lt;&gt;"EX",0,--(COUNTIFS(DATOS!$A$2:$A$20000,DATOS!$A713,DATOS!$D$2:$D$20000,DATOS!$D713,DATOS!$E$2:$E$20000,DATOS!$E713,DATOS!$I$2:$I$20000,DATOS!$I713,DATOS!$G$2:$G$20000,"OR")=0))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DATOS!$A$2:$A$20000,DATOS!$A714,DATOS!$D$2:$D$20000,DATOS!$D714,DATOS!$E$2:$E$20000,DATOS!$E714,DATOS!$I$2:$I$20000,DATOS!$I714,DATOS!$G$2:$G$20000,"EX")=0),0))))</f>
      </c>
      <c r="H714">
        <f>IF(DATOS!$G714&lt;&gt;"EX",0,--(COUNTIFS(DATOS!$A$2:$A$20000,DATOS!$A714,DATOS!$D$2:$D$20000,DATOS!$D714,DATOS!$E$2:$E$20000,DATOS!$E714,DATOS!$I$2:$I$20000,DATOS!$I714,DATOS!$G$2:$G$20000,"OR")=0))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DATOS!$A$2:$A$20000,DATOS!$A715,DATOS!$D$2:$D$20000,DATOS!$D715,DATOS!$E$2:$E$20000,DATOS!$E715,DATOS!$I$2:$I$20000,DATOS!$I715,DATOS!$G$2:$G$20000,"EX")=0),0))))</f>
      </c>
      <c r="H715">
        <f>IF(DATOS!$G715&lt;&gt;"EX",0,--(COUNTIFS(DATOS!$A$2:$A$20000,DATOS!$A715,DATOS!$D$2:$D$20000,DATOS!$D715,DATOS!$E$2:$E$20000,DATOS!$E715,DATOS!$I$2:$I$20000,DATOS!$I715,DATOS!$G$2:$G$20000,"OR")=0))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DATOS!$A$2:$A$20000,DATOS!$A716,DATOS!$D$2:$D$20000,DATOS!$D716,DATOS!$E$2:$E$20000,DATOS!$E716,DATOS!$I$2:$I$20000,DATOS!$I716,DATOS!$G$2:$G$20000,"EX")=0),0))))</f>
      </c>
      <c r="H716">
        <f>IF(DATOS!$G716&lt;&gt;"EX",0,--(COUNTIFS(DATOS!$A$2:$A$20000,DATOS!$A716,DATOS!$D$2:$D$20000,DATOS!$D716,DATOS!$E$2:$E$20000,DATOS!$E716,DATOS!$I$2:$I$20000,DATOS!$I716,DATOS!$G$2:$G$20000,"OR")=0))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DATOS!$A$2:$A$20000,DATOS!$A717,DATOS!$D$2:$D$20000,DATOS!$D717,DATOS!$E$2:$E$20000,DATOS!$E717,DATOS!$I$2:$I$20000,DATOS!$I717,DATOS!$G$2:$G$20000,"EX")=0),0))))</f>
      </c>
      <c r="H717">
        <f>IF(DATOS!$G717&lt;&gt;"EX",0,--(COUNTIFS(DATOS!$A$2:$A$20000,DATOS!$A717,DATOS!$D$2:$D$20000,DATOS!$D717,DATOS!$E$2:$E$20000,DATOS!$E717,DATOS!$I$2:$I$20000,DATOS!$I717,DATOS!$G$2:$G$20000,"OR")=0))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DATOS!$A$2:$A$20000,DATOS!$A718,DATOS!$D$2:$D$20000,DATOS!$D718,DATOS!$E$2:$E$20000,DATOS!$E718,DATOS!$I$2:$I$20000,DATOS!$I718,DATOS!$G$2:$G$20000,"EX")=0),0))))</f>
      </c>
      <c r="H718">
        <f>IF(DATOS!$G718&lt;&gt;"EX",0,--(COUNTIFS(DATOS!$A$2:$A$20000,DATOS!$A718,DATOS!$D$2:$D$20000,DATOS!$D718,DATOS!$E$2:$E$20000,DATOS!$E718,DATOS!$I$2:$I$20000,DATOS!$I718,DATOS!$G$2:$G$20000,"OR")=0))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DATOS!$A$2:$A$20000,DATOS!$A719,DATOS!$D$2:$D$20000,DATOS!$D719,DATOS!$E$2:$E$20000,DATOS!$E719,DATOS!$I$2:$I$20000,DATOS!$I719,DATOS!$G$2:$G$20000,"EX")=0),0))))</f>
      </c>
      <c r="H719">
        <f>IF(DATOS!$G719&lt;&gt;"EX",0,--(COUNTIFS(DATOS!$A$2:$A$20000,DATOS!$A719,DATOS!$D$2:$D$20000,DATOS!$D719,DATOS!$E$2:$E$20000,DATOS!$E719,DATOS!$I$2:$I$20000,DATOS!$I719,DATOS!$G$2:$G$20000,"OR")=0))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DATOS!$A$2:$A$20000,DATOS!$A720,DATOS!$D$2:$D$20000,DATOS!$D720,DATOS!$E$2:$E$20000,DATOS!$E720,DATOS!$I$2:$I$20000,DATOS!$I720,DATOS!$G$2:$G$20000,"EX")=0),0))))</f>
      </c>
      <c r="H720">
        <f>IF(DATOS!$G720&lt;&gt;"EX",0,--(COUNTIFS(DATOS!$A$2:$A$20000,DATOS!$A720,DATOS!$D$2:$D$20000,DATOS!$D720,DATOS!$E$2:$E$20000,DATOS!$E720,DATOS!$I$2:$I$20000,DATOS!$I720,DATOS!$G$2:$G$20000,"OR")=0))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DATOS!$A$2:$A$20000,DATOS!$A721,DATOS!$D$2:$D$20000,DATOS!$D721,DATOS!$E$2:$E$20000,DATOS!$E721,DATOS!$I$2:$I$20000,DATOS!$I721,DATOS!$G$2:$G$20000,"EX")=0),0))))</f>
      </c>
      <c r="H721">
        <f>IF(DATOS!$G721&lt;&gt;"EX",0,--(COUNTIFS(DATOS!$A$2:$A$20000,DATOS!$A721,DATOS!$D$2:$D$20000,DATOS!$D721,DATOS!$E$2:$E$20000,DATOS!$E721,DATOS!$I$2:$I$20000,DATOS!$I721,DATOS!$G$2:$G$20000,"OR")=0))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DATOS!$A$2:$A$20000,DATOS!$A722,DATOS!$D$2:$D$20000,DATOS!$D722,DATOS!$E$2:$E$20000,DATOS!$E722,DATOS!$I$2:$I$20000,DATOS!$I722,DATOS!$G$2:$G$20000,"EX")=0),0))))</f>
      </c>
      <c r="H722">
        <f>IF(DATOS!$G722&lt;&gt;"EX",0,--(COUNTIFS(DATOS!$A$2:$A$20000,DATOS!$A722,DATOS!$D$2:$D$20000,DATOS!$D722,DATOS!$E$2:$E$20000,DATOS!$E722,DATOS!$I$2:$I$20000,DATOS!$I722,DATOS!$G$2:$G$20000,"OR")=0))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DATOS!$A$2:$A$20000,DATOS!$A723,DATOS!$D$2:$D$20000,DATOS!$D723,DATOS!$E$2:$E$20000,DATOS!$E723,DATOS!$I$2:$I$20000,DATOS!$I723,DATOS!$G$2:$G$20000,"EX")=0),0))))</f>
      </c>
      <c r="H723">
        <f>IF(DATOS!$G723&lt;&gt;"EX",0,--(COUNTIFS(DATOS!$A$2:$A$20000,DATOS!$A723,DATOS!$D$2:$D$20000,DATOS!$D723,DATOS!$E$2:$E$20000,DATOS!$E723,DATOS!$I$2:$I$20000,DATOS!$I723,DATOS!$G$2:$G$20000,"OR")=0))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DATOS!$A$2:$A$20000,DATOS!$A724,DATOS!$D$2:$D$20000,DATOS!$D724,DATOS!$E$2:$E$20000,DATOS!$E724,DATOS!$I$2:$I$20000,DATOS!$I724,DATOS!$G$2:$G$20000,"EX")=0),0))))</f>
      </c>
      <c r="H724">
        <f>IF(DATOS!$G724&lt;&gt;"EX",0,--(COUNTIFS(DATOS!$A$2:$A$20000,DATOS!$A724,DATOS!$D$2:$D$20000,DATOS!$D724,DATOS!$E$2:$E$20000,DATOS!$E724,DATOS!$I$2:$I$20000,DATOS!$I724,DATOS!$G$2:$G$20000,"OR")=0))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DATOS!$A$2:$A$20000,DATOS!$A725,DATOS!$D$2:$D$20000,DATOS!$D725,DATOS!$E$2:$E$20000,DATOS!$E725,DATOS!$I$2:$I$20000,DATOS!$I725,DATOS!$G$2:$G$20000,"EX")=0),0))))</f>
      </c>
      <c r="H725">
        <f>IF(DATOS!$G725&lt;&gt;"EX",0,--(COUNTIFS(DATOS!$A$2:$A$20000,DATOS!$A725,DATOS!$D$2:$D$20000,DATOS!$D725,DATOS!$E$2:$E$20000,DATOS!$E725,DATOS!$I$2:$I$20000,DATOS!$I725,DATOS!$G$2:$G$20000,"OR")=0))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DATOS!$A$2:$A$20000,DATOS!$A726,DATOS!$D$2:$D$20000,DATOS!$D726,DATOS!$E$2:$E$20000,DATOS!$E726,DATOS!$I$2:$I$20000,DATOS!$I726,DATOS!$G$2:$G$20000,"EX")=0),0))))</f>
      </c>
      <c r="H726">
        <f>IF(DATOS!$G726&lt;&gt;"EX",0,--(COUNTIFS(DATOS!$A$2:$A$20000,DATOS!$A726,DATOS!$D$2:$D$20000,DATOS!$D726,DATOS!$E$2:$E$20000,DATOS!$E726,DATOS!$I$2:$I$20000,DATOS!$I726,DATOS!$G$2:$G$20000,"OR")=0))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DATOS!$A$2:$A$20000,DATOS!$A727,DATOS!$D$2:$D$20000,DATOS!$D727,DATOS!$E$2:$E$20000,DATOS!$E727,DATOS!$I$2:$I$20000,DATOS!$I727,DATOS!$G$2:$G$20000,"EX")=0),0))))</f>
      </c>
      <c r="H727">
        <f>IF(DATOS!$G727&lt;&gt;"EX",0,--(COUNTIFS(DATOS!$A$2:$A$20000,DATOS!$A727,DATOS!$D$2:$D$20000,DATOS!$D727,DATOS!$E$2:$E$20000,DATOS!$E727,DATOS!$I$2:$I$20000,DATOS!$I727,DATOS!$G$2:$G$20000,"OR")=0))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DATOS!$A$2:$A$20000,DATOS!$A728,DATOS!$D$2:$D$20000,DATOS!$D728,DATOS!$E$2:$E$20000,DATOS!$E728,DATOS!$I$2:$I$20000,DATOS!$I728,DATOS!$G$2:$G$20000,"EX")=0),0))))</f>
      </c>
      <c r="H728">
        <f>IF(DATOS!$G728&lt;&gt;"EX",0,--(COUNTIFS(DATOS!$A$2:$A$20000,DATOS!$A728,DATOS!$D$2:$D$20000,DATOS!$D728,DATOS!$E$2:$E$20000,DATOS!$E728,DATOS!$I$2:$I$20000,DATOS!$I728,DATOS!$G$2:$G$20000,"OR")=0))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DATOS!$A$2:$A$20000,DATOS!$A729,DATOS!$D$2:$D$20000,DATOS!$D729,DATOS!$E$2:$E$20000,DATOS!$E729,DATOS!$I$2:$I$20000,DATOS!$I729,DATOS!$G$2:$G$20000,"EX")=0),0))))</f>
      </c>
      <c r="H729">
        <f>IF(DATOS!$G729&lt;&gt;"EX",0,--(COUNTIFS(DATOS!$A$2:$A$20000,DATOS!$A729,DATOS!$D$2:$D$20000,DATOS!$D729,DATOS!$E$2:$E$20000,DATOS!$E729,DATOS!$I$2:$I$20000,DATOS!$I729,DATOS!$G$2:$G$20000,"OR")=0))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DATOS!$A$2:$A$20000,DATOS!$A730,DATOS!$D$2:$D$20000,DATOS!$D730,DATOS!$E$2:$E$20000,DATOS!$E730,DATOS!$I$2:$I$20000,DATOS!$I730,DATOS!$G$2:$G$20000,"EX")=0),0))))</f>
      </c>
      <c r="H730">
        <f>IF(DATOS!$G730&lt;&gt;"EX",0,--(COUNTIFS(DATOS!$A$2:$A$20000,DATOS!$A730,DATOS!$D$2:$D$20000,DATOS!$D730,DATOS!$E$2:$E$20000,DATOS!$E730,DATOS!$I$2:$I$20000,DATOS!$I730,DATOS!$G$2:$G$20000,"OR")=0))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DATOS!$A$2:$A$20000,DATOS!$A731,DATOS!$D$2:$D$20000,DATOS!$D731,DATOS!$E$2:$E$20000,DATOS!$E731,DATOS!$I$2:$I$20000,DATOS!$I731,DATOS!$G$2:$G$20000,"EX")=0),0))))</f>
      </c>
      <c r="H731">
        <f>IF(DATOS!$G731&lt;&gt;"EX",0,--(COUNTIFS(DATOS!$A$2:$A$20000,DATOS!$A731,DATOS!$D$2:$D$20000,DATOS!$D731,DATOS!$E$2:$E$20000,DATOS!$E731,DATOS!$I$2:$I$20000,DATOS!$I731,DATOS!$G$2:$G$20000,"OR")=0))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DATOS!$A$2:$A$20000,DATOS!$A732,DATOS!$D$2:$D$20000,DATOS!$D732,DATOS!$E$2:$E$20000,DATOS!$E732,DATOS!$I$2:$I$20000,DATOS!$I732,DATOS!$G$2:$G$20000,"EX")=0),0))))</f>
      </c>
      <c r="H732">
        <f>IF(DATOS!$G732&lt;&gt;"EX",0,--(COUNTIFS(DATOS!$A$2:$A$20000,DATOS!$A732,DATOS!$D$2:$D$20000,DATOS!$D732,DATOS!$E$2:$E$20000,DATOS!$E732,DATOS!$I$2:$I$20000,DATOS!$I732,DATOS!$G$2:$G$20000,"OR")=0))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DATOS!$A$2:$A$20000,DATOS!$A733,DATOS!$D$2:$D$20000,DATOS!$D733,DATOS!$E$2:$E$20000,DATOS!$E733,DATOS!$I$2:$I$20000,DATOS!$I733,DATOS!$G$2:$G$20000,"EX")=0),0))))</f>
      </c>
      <c r="H733">
        <f>IF(DATOS!$G733&lt;&gt;"EX",0,--(COUNTIFS(DATOS!$A$2:$A$20000,DATOS!$A733,DATOS!$D$2:$D$20000,DATOS!$D733,DATOS!$E$2:$E$20000,DATOS!$E733,DATOS!$I$2:$I$20000,DATOS!$I733,DATOS!$G$2:$G$20000,"OR")=0))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DATOS!$A$2:$A$20000,DATOS!$A734,DATOS!$D$2:$D$20000,DATOS!$D734,DATOS!$E$2:$E$20000,DATOS!$E734,DATOS!$I$2:$I$20000,DATOS!$I734,DATOS!$G$2:$G$20000,"EX")=0),0))))</f>
      </c>
      <c r="H734">
        <f>IF(DATOS!$G734&lt;&gt;"EX",0,--(COUNTIFS(DATOS!$A$2:$A$20000,DATOS!$A734,DATOS!$D$2:$D$20000,DATOS!$D734,DATOS!$E$2:$E$20000,DATOS!$E734,DATOS!$I$2:$I$20000,DATOS!$I734,DATOS!$G$2:$G$20000,"OR")=0))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DATOS!$A$2:$A$20000,DATOS!$A735,DATOS!$D$2:$D$20000,DATOS!$D735,DATOS!$E$2:$E$20000,DATOS!$E735,DATOS!$I$2:$I$20000,DATOS!$I735,DATOS!$G$2:$G$20000,"EX")=0),0))))</f>
      </c>
      <c r="H735">
        <f>IF(DATOS!$G735&lt;&gt;"EX",0,--(COUNTIFS(DATOS!$A$2:$A$20000,DATOS!$A735,DATOS!$D$2:$D$20000,DATOS!$D735,DATOS!$E$2:$E$20000,DATOS!$E735,DATOS!$I$2:$I$20000,DATOS!$I735,DATOS!$G$2:$G$20000,"OR")=0))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DATOS!$A$2:$A$20000,DATOS!$A736,DATOS!$D$2:$D$20000,DATOS!$D736,DATOS!$E$2:$E$20000,DATOS!$E736,DATOS!$I$2:$I$20000,DATOS!$I736,DATOS!$G$2:$G$20000,"EX")=0),0))))</f>
      </c>
      <c r="H736">
        <f>IF(DATOS!$G736&lt;&gt;"EX",0,--(COUNTIFS(DATOS!$A$2:$A$20000,DATOS!$A736,DATOS!$D$2:$D$20000,DATOS!$D736,DATOS!$E$2:$E$20000,DATOS!$E736,DATOS!$I$2:$I$20000,DATOS!$I736,DATOS!$G$2:$G$20000,"OR")=0))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DATOS!$A$2:$A$20000,DATOS!$A737,DATOS!$D$2:$D$20000,DATOS!$D737,DATOS!$E$2:$E$20000,DATOS!$E737,DATOS!$I$2:$I$20000,DATOS!$I737,DATOS!$G$2:$G$20000,"EX")=0),0))))</f>
      </c>
      <c r="H737">
        <f>IF(DATOS!$G737&lt;&gt;"EX",0,--(COUNTIFS(DATOS!$A$2:$A$20000,DATOS!$A737,DATOS!$D$2:$D$20000,DATOS!$D737,DATOS!$E$2:$E$20000,DATOS!$E737,DATOS!$I$2:$I$20000,DATOS!$I737,DATOS!$G$2:$G$20000,"OR")=0))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DATOS!$A$2:$A$20000,DATOS!$A738,DATOS!$D$2:$D$20000,DATOS!$D738,DATOS!$E$2:$E$20000,DATOS!$E738,DATOS!$I$2:$I$20000,DATOS!$I738,DATOS!$G$2:$G$20000,"EX")=0),0))))</f>
      </c>
      <c r="H738">
        <f>IF(DATOS!$G738&lt;&gt;"EX",0,--(COUNTIFS(DATOS!$A$2:$A$20000,DATOS!$A738,DATOS!$D$2:$D$20000,DATOS!$D738,DATOS!$E$2:$E$20000,DATOS!$E738,DATOS!$I$2:$I$20000,DATOS!$I738,DATOS!$G$2:$G$20000,"OR")=0))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DATOS!$A$2:$A$20000,DATOS!$A739,DATOS!$D$2:$D$20000,DATOS!$D739,DATOS!$E$2:$E$20000,DATOS!$E739,DATOS!$I$2:$I$20000,DATOS!$I739,DATOS!$G$2:$G$20000,"EX")=0),0))))</f>
      </c>
      <c r="H739">
        <f>IF(DATOS!$G739&lt;&gt;"EX",0,--(COUNTIFS(DATOS!$A$2:$A$20000,DATOS!$A739,DATOS!$D$2:$D$20000,DATOS!$D739,DATOS!$E$2:$E$20000,DATOS!$E739,DATOS!$I$2:$I$20000,DATOS!$I739,DATOS!$G$2:$G$20000,"OR")=0))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DATOS!$A$2:$A$20000,DATOS!$A740,DATOS!$D$2:$D$20000,DATOS!$D740,DATOS!$E$2:$E$20000,DATOS!$E740,DATOS!$I$2:$I$20000,DATOS!$I740,DATOS!$G$2:$G$20000,"EX")=0),0))))</f>
      </c>
      <c r="H740">
        <f>IF(DATOS!$G740&lt;&gt;"EX",0,--(COUNTIFS(DATOS!$A$2:$A$20000,DATOS!$A740,DATOS!$D$2:$D$20000,DATOS!$D740,DATOS!$E$2:$E$20000,DATOS!$E740,DATOS!$I$2:$I$20000,DATOS!$I740,DATOS!$G$2:$G$20000,"OR")=0))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DATOS!$A$2:$A$20000,DATOS!$A741,DATOS!$D$2:$D$20000,DATOS!$D741,DATOS!$E$2:$E$20000,DATOS!$E741,DATOS!$I$2:$I$20000,DATOS!$I741,DATOS!$G$2:$G$20000,"EX")=0),0))))</f>
      </c>
      <c r="H741">
        <f>IF(DATOS!$G741&lt;&gt;"EX",0,--(COUNTIFS(DATOS!$A$2:$A$20000,DATOS!$A741,DATOS!$D$2:$D$20000,DATOS!$D741,DATOS!$E$2:$E$20000,DATOS!$E741,DATOS!$I$2:$I$20000,DATOS!$I741,DATOS!$G$2:$G$20000,"OR")=0))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DATOS!$A$2:$A$20000,DATOS!$A742,DATOS!$D$2:$D$20000,DATOS!$D742,DATOS!$E$2:$E$20000,DATOS!$E742,DATOS!$I$2:$I$20000,DATOS!$I742,DATOS!$G$2:$G$20000,"EX")=0),0))))</f>
      </c>
      <c r="H742">
        <f>IF(DATOS!$G742&lt;&gt;"EX",0,--(COUNTIFS(DATOS!$A$2:$A$20000,DATOS!$A742,DATOS!$D$2:$D$20000,DATOS!$D742,DATOS!$E$2:$E$20000,DATOS!$E742,DATOS!$I$2:$I$20000,DATOS!$I742,DATOS!$G$2:$G$20000,"OR")=0))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DATOS!$A$2:$A$20000,DATOS!$A743,DATOS!$D$2:$D$20000,DATOS!$D743,DATOS!$E$2:$E$20000,DATOS!$E743,DATOS!$I$2:$I$20000,DATOS!$I743,DATOS!$G$2:$G$20000,"EX")=0),0))))</f>
      </c>
      <c r="H743">
        <f>IF(DATOS!$G743&lt;&gt;"EX",0,--(COUNTIFS(DATOS!$A$2:$A$20000,DATOS!$A743,DATOS!$D$2:$D$20000,DATOS!$D743,DATOS!$E$2:$E$20000,DATOS!$E743,DATOS!$I$2:$I$20000,DATOS!$I743,DATOS!$G$2:$G$20000,"OR")=0))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DATOS!$A$2:$A$20000,DATOS!$A744,DATOS!$D$2:$D$20000,DATOS!$D744,DATOS!$E$2:$E$20000,DATOS!$E744,DATOS!$I$2:$I$20000,DATOS!$I744,DATOS!$G$2:$G$20000,"EX")=0),0))))</f>
      </c>
      <c r="H744">
        <f>IF(DATOS!$G744&lt;&gt;"EX",0,--(COUNTIFS(DATOS!$A$2:$A$20000,DATOS!$A744,DATOS!$D$2:$D$20000,DATOS!$D744,DATOS!$E$2:$E$20000,DATOS!$E744,DATOS!$I$2:$I$20000,DATOS!$I744,DATOS!$G$2:$G$20000,"OR")=0))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DATOS!$A$2:$A$20000,DATOS!$A745,DATOS!$D$2:$D$20000,DATOS!$D745,DATOS!$E$2:$E$20000,DATOS!$E745,DATOS!$I$2:$I$20000,DATOS!$I745,DATOS!$G$2:$G$20000,"EX")=0),0))))</f>
      </c>
      <c r="H745">
        <f>IF(DATOS!$G745&lt;&gt;"EX",0,--(COUNTIFS(DATOS!$A$2:$A$20000,DATOS!$A745,DATOS!$D$2:$D$20000,DATOS!$D745,DATOS!$E$2:$E$20000,DATOS!$E745,DATOS!$I$2:$I$20000,DATOS!$I745,DATOS!$G$2:$G$20000,"OR")=0))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DATOS!$A$2:$A$20000,DATOS!$A746,DATOS!$D$2:$D$20000,DATOS!$D746,DATOS!$E$2:$E$20000,DATOS!$E746,DATOS!$I$2:$I$20000,DATOS!$I746,DATOS!$G$2:$G$20000,"EX")=0),0))))</f>
      </c>
      <c r="H746">
        <f>IF(DATOS!$G746&lt;&gt;"EX",0,--(COUNTIFS(DATOS!$A$2:$A$20000,DATOS!$A746,DATOS!$D$2:$D$20000,DATOS!$D746,DATOS!$E$2:$E$20000,DATOS!$E746,DATOS!$I$2:$I$20000,DATOS!$I746,DATOS!$G$2:$G$20000,"OR")=0))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DATOS!$A$2:$A$20000,DATOS!$A747,DATOS!$D$2:$D$20000,DATOS!$D747,DATOS!$E$2:$E$20000,DATOS!$E747,DATOS!$I$2:$I$20000,DATOS!$I747,DATOS!$G$2:$G$20000,"EX")=0),0))))</f>
      </c>
      <c r="H747">
        <f>IF(DATOS!$G747&lt;&gt;"EX",0,--(COUNTIFS(DATOS!$A$2:$A$20000,DATOS!$A747,DATOS!$D$2:$D$20000,DATOS!$D747,DATOS!$E$2:$E$20000,DATOS!$E747,DATOS!$I$2:$I$20000,DATOS!$I747,DATOS!$G$2:$G$20000,"OR")=0))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DATOS!$A$2:$A$20000,DATOS!$A748,DATOS!$D$2:$D$20000,DATOS!$D748,DATOS!$E$2:$E$20000,DATOS!$E748,DATOS!$I$2:$I$20000,DATOS!$I748,DATOS!$G$2:$G$20000,"EX")=0),0))))</f>
      </c>
      <c r="H748">
        <f>IF(DATOS!$G748&lt;&gt;"EX",0,--(COUNTIFS(DATOS!$A$2:$A$20000,DATOS!$A748,DATOS!$D$2:$D$20000,DATOS!$D748,DATOS!$E$2:$E$20000,DATOS!$E748,DATOS!$I$2:$I$20000,DATOS!$I748,DATOS!$G$2:$G$20000,"OR")=0))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DATOS!$A$2:$A$20000,DATOS!$A749,DATOS!$D$2:$D$20000,DATOS!$D749,DATOS!$E$2:$E$20000,DATOS!$E749,DATOS!$I$2:$I$20000,DATOS!$I749,DATOS!$G$2:$G$20000,"EX")=0),0))))</f>
      </c>
      <c r="H749">
        <f>IF(DATOS!$G749&lt;&gt;"EX",0,--(COUNTIFS(DATOS!$A$2:$A$20000,DATOS!$A749,DATOS!$D$2:$D$20000,DATOS!$D749,DATOS!$E$2:$E$20000,DATOS!$E749,DATOS!$I$2:$I$20000,DATOS!$I749,DATOS!$G$2:$G$20000,"OR")=0))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DATOS!$A$2:$A$20000,DATOS!$A750,DATOS!$D$2:$D$20000,DATOS!$D750,DATOS!$E$2:$E$20000,DATOS!$E750,DATOS!$I$2:$I$20000,DATOS!$I750,DATOS!$G$2:$G$20000,"EX")=0),0))))</f>
      </c>
      <c r="H750">
        <f>IF(DATOS!$G750&lt;&gt;"EX",0,--(COUNTIFS(DATOS!$A$2:$A$20000,DATOS!$A750,DATOS!$D$2:$D$20000,DATOS!$D750,DATOS!$E$2:$E$20000,DATOS!$E750,DATOS!$I$2:$I$20000,DATOS!$I750,DATOS!$G$2:$G$20000,"OR")=0))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DATOS!$A$2:$A$20000,DATOS!$A751,DATOS!$D$2:$D$20000,DATOS!$D751,DATOS!$E$2:$E$20000,DATOS!$E751,DATOS!$I$2:$I$20000,DATOS!$I751,DATOS!$G$2:$G$20000,"EX")=0),0))))</f>
      </c>
      <c r="H751">
        <f>IF(DATOS!$G751&lt;&gt;"EX",0,--(COUNTIFS(DATOS!$A$2:$A$20000,DATOS!$A751,DATOS!$D$2:$D$20000,DATOS!$D751,DATOS!$E$2:$E$20000,DATOS!$E751,DATOS!$I$2:$I$20000,DATOS!$I751,DATOS!$G$2:$G$20000,"OR")=0))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DATOS!$A$2:$A$20000,DATOS!$A752,DATOS!$D$2:$D$20000,DATOS!$D752,DATOS!$E$2:$E$20000,DATOS!$E752,DATOS!$I$2:$I$20000,DATOS!$I752,DATOS!$G$2:$G$20000,"EX")=0),0))))</f>
      </c>
      <c r="H752">
        <f>IF(DATOS!$G752&lt;&gt;"EX",0,--(COUNTIFS(DATOS!$A$2:$A$20000,DATOS!$A752,DATOS!$D$2:$D$20000,DATOS!$D752,DATOS!$E$2:$E$20000,DATOS!$E752,DATOS!$I$2:$I$20000,DATOS!$I752,DATOS!$G$2:$G$20000,"OR")=0))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DATOS!$A$2:$A$20000,DATOS!$A753,DATOS!$D$2:$D$20000,DATOS!$D753,DATOS!$E$2:$E$20000,DATOS!$E753,DATOS!$I$2:$I$20000,DATOS!$I753,DATOS!$G$2:$G$20000,"EX")=0),0))))</f>
      </c>
      <c r="H753">
        <f>IF(DATOS!$G753&lt;&gt;"EX",0,--(COUNTIFS(DATOS!$A$2:$A$20000,DATOS!$A753,DATOS!$D$2:$D$20000,DATOS!$D753,DATOS!$E$2:$E$20000,DATOS!$E753,DATOS!$I$2:$I$20000,DATOS!$I753,DATOS!$G$2:$G$20000,"OR")=0))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DATOS!$A$2:$A$20000,DATOS!$A754,DATOS!$D$2:$D$20000,DATOS!$D754,DATOS!$E$2:$E$20000,DATOS!$E754,DATOS!$I$2:$I$20000,DATOS!$I754,DATOS!$G$2:$G$20000,"EX")=0),0))))</f>
      </c>
      <c r="H754">
        <f>IF(DATOS!$G754&lt;&gt;"EX",0,--(COUNTIFS(DATOS!$A$2:$A$20000,DATOS!$A754,DATOS!$D$2:$D$20000,DATOS!$D754,DATOS!$E$2:$E$20000,DATOS!$E754,DATOS!$I$2:$I$20000,DATOS!$I754,DATOS!$G$2:$G$20000,"OR")=0))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DATOS!$A$2:$A$20000,DATOS!$A755,DATOS!$D$2:$D$20000,DATOS!$D755,DATOS!$E$2:$E$20000,DATOS!$E755,DATOS!$I$2:$I$20000,DATOS!$I755,DATOS!$G$2:$G$20000,"EX")=0),0))))</f>
      </c>
      <c r="H755">
        <f>IF(DATOS!$G755&lt;&gt;"EX",0,--(COUNTIFS(DATOS!$A$2:$A$20000,DATOS!$A755,DATOS!$D$2:$D$20000,DATOS!$D755,DATOS!$E$2:$E$20000,DATOS!$E755,DATOS!$I$2:$I$20000,DATOS!$I755,DATOS!$G$2:$G$20000,"OR")=0))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DATOS!$A$2:$A$20000,DATOS!$A756,DATOS!$D$2:$D$20000,DATOS!$D756,DATOS!$E$2:$E$20000,DATOS!$E756,DATOS!$I$2:$I$20000,DATOS!$I756,DATOS!$G$2:$G$20000,"EX")=0),0))))</f>
      </c>
      <c r="H756">
        <f>IF(DATOS!$G756&lt;&gt;"EX",0,--(COUNTIFS(DATOS!$A$2:$A$20000,DATOS!$A756,DATOS!$D$2:$D$20000,DATOS!$D756,DATOS!$E$2:$E$20000,DATOS!$E756,DATOS!$I$2:$I$20000,DATOS!$I756,DATOS!$G$2:$G$20000,"OR")=0))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DATOS!$A$2:$A$20000,DATOS!$A757,DATOS!$D$2:$D$20000,DATOS!$D757,DATOS!$E$2:$E$20000,DATOS!$E757,DATOS!$I$2:$I$20000,DATOS!$I757,DATOS!$G$2:$G$20000,"EX")=0),0))))</f>
      </c>
      <c r="H757">
        <f>IF(DATOS!$G757&lt;&gt;"EX",0,--(COUNTIFS(DATOS!$A$2:$A$20000,DATOS!$A757,DATOS!$D$2:$D$20000,DATOS!$D757,DATOS!$E$2:$E$20000,DATOS!$E757,DATOS!$I$2:$I$20000,DATOS!$I757,DATOS!$G$2:$G$20000,"OR")=0))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DATOS!$A$2:$A$20000,DATOS!$A758,DATOS!$D$2:$D$20000,DATOS!$D758,DATOS!$E$2:$E$20000,DATOS!$E758,DATOS!$I$2:$I$20000,DATOS!$I758,DATOS!$G$2:$G$20000,"EX")=0),0))))</f>
      </c>
      <c r="H758">
        <f>IF(DATOS!$G758&lt;&gt;"EX",0,--(COUNTIFS(DATOS!$A$2:$A$20000,DATOS!$A758,DATOS!$D$2:$D$20000,DATOS!$D758,DATOS!$E$2:$E$20000,DATOS!$E758,DATOS!$I$2:$I$20000,DATOS!$I758,DATOS!$G$2:$G$20000,"OR")=0))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DATOS!$A$2:$A$20000,DATOS!$A759,DATOS!$D$2:$D$20000,DATOS!$D759,DATOS!$E$2:$E$20000,DATOS!$E759,DATOS!$I$2:$I$20000,DATOS!$I759,DATOS!$G$2:$G$20000,"EX")=0),0))))</f>
      </c>
      <c r="H759">
        <f>IF(DATOS!$G759&lt;&gt;"EX",0,--(COUNTIFS(DATOS!$A$2:$A$20000,DATOS!$A759,DATOS!$D$2:$D$20000,DATOS!$D759,DATOS!$E$2:$E$20000,DATOS!$E759,DATOS!$I$2:$I$20000,DATOS!$I759,DATOS!$G$2:$G$20000,"OR")=0))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DATOS!$A$2:$A$20000,DATOS!$A760,DATOS!$D$2:$D$20000,DATOS!$D760,DATOS!$E$2:$E$20000,DATOS!$E760,DATOS!$I$2:$I$20000,DATOS!$I760,DATOS!$G$2:$G$20000,"EX")=0),0))))</f>
      </c>
      <c r="H760">
        <f>IF(DATOS!$G760&lt;&gt;"EX",0,--(COUNTIFS(DATOS!$A$2:$A$20000,DATOS!$A760,DATOS!$D$2:$D$20000,DATOS!$D760,DATOS!$E$2:$E$20000,DATOS!$E760,DATOS!$I$2:$I$20000,DATOS!$I760,DATOS!$G$2:$G$20000,"OR")=0))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DATOS!$A$2:$A$20000,DATOS!$A761,DATOS!$D$2:$D$20000,DATOS!$D761,DATOS!$E$2:$E$20000,DATOS!$E761,DATOS!$I$2:$I$20000,DATOS!$I761,DATOS!$G$2:$G$20000,"EX")=0),0))))</f>
      </c>
      <c r="H761">
        <f>IF(DATOS!$G761&lt;&gt;"EX",0,--(COUNTIFS(DATOS!$A$2:$A$20000,DATOS!$A761,DATOS!$D$2:$D$20000,DATOS!$D761,DATOS!$E$2:$E$20000,DATOS!$E761,DATOS!$I$2:$I$20000,DATOS!$I761,DATOS!$G$2:$G$20000,"OR")=0))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DATOS!$A$2:$A$20000,DATOS!$A762,DATOS!$D$2:$D$20000,DATOS!$D762,DATOS!$E$2:$E$20000,DATOS!$E762,DATOS!$I$2:$I$20000,DATOS!$I762,DATOS!$G$2:$G$20000,"EX")=0),0))))</f>
      </c>
      <c r="H762">
        <f>IF(DATOS!$G762&lt;&gt;"EX",0,--(COUNTIFS(DATOS!$A$2:$A$20000,DATOS!$A762,DATOS!$D$2:$D$20000,DATOS!$D762,DATOS!$E$2:$E$20000,DATOS!$E762,DATOS!$I$2:$I$20000,DATOS!$I762,DATOS!$G$2:$G$20000,"OR")=0))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DATOS!$A$2:$A$20000,DATOS!$A763,DATOS!$D$2:$D$20000,DATOS!$D763,DATOS!$E$2:$E$20000,DATOS!$E763,DATOS!$I$2:$I$20000,DATOS!$I763,DATOS!$G$2:$G$20000,"EX")=0),0))))</f>
      </c>
      <c r="H763">
        <f>IF(DATOS!$G763&lt;&gt;"EX",0,--(COUNTIFS(DATOS!$A$2:$A$20000,DATOS!$A763,DATOS!$D$2:$D$20000,DATOS!$D763,DATOS!$E$2:$E$20000,DATOS!$E763,DATOS!$I$2:$I$20000,DATOS!$I763,DATOS!$G$2:$G$20000,"OR")=0))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DATOS!$A$2:$A$20000,DATOS!$A764,DATOS!$D$2:$D$20000,DATOS!$D764,DATOS!$E$2:$E$20000,DATOS!$E764,DATOS!$I$2:$I$20000,DATOS!$I764,DATOS!$G$2:$G$20000,"EX")=0),0))))</f>
      </c>
      <c r="H764">
        <f>IF(DATOS!$G764&lt;&gt;"EX",0,--(COUNTIFS(DATOS!$A$2:$A$20000,DATOS!$A764,DATOS!$D$2:$D$20000,DATOS!$D764,DATOS!$E$2:$E$20000,DATOS!$E764,DATOS!$I$2:$I$20000,DATOS!$I764,DATOS!$G$2:$G$20000,"OR")=0))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DATOS!$A$2:$A$20000,DATOS!$A765,DATOS!$D$2:$D$20000,DATOS!$D765,DATOS!$E$2:$E$20000,DATOS!$E765,DATOS!$I$2:$I$20000,DATOS!$I765,DATOS!$G$2:$G$20000,"EX")=0),0))))</f>
      </c>
      <c r="H765">
        <f>IF(DATOS!$G765&lt;&gt;"EX",0,--(COUNTIFS(DATOS!$A$2:$A$20000,DATOS!$A765,DATOS!$D$2:$D$20000,DATOS!$D765,DATOS!$E$2:$E$20000,DATOS!$E765,DATOS!$I$2:$I$20000,DATOS!$I765,DATOS!$G$2:$G$20000,"OR")=0))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DATOS!$A$2:$A$20000,DATOS!$A766,DATOS!$D$2:$D$20000,DATOS!$D766,DATOS!$E$2:$E$20000,DATOS!$E766,DATOS!$I$2:$I$20000,DATOS!$I766,DATOS!$G$2:$G$20000,"EX")=0),0))))</f>
      </c>
      <c r="H766">
        <f>IF(DATOS!$G766&lt;&gt;"EX",0,--(COUNTIFS(DATOS!$A$2:$A$20000,DATOS!$A766,DATOS!$D$2:$D$20000,DATOS!$D766,DATOS!$E$2:$E$20000,DATOS!$E766,DATOS!$I$2:$I$20000,DATOS!$I766,DATOS!$G$2:$G$20000,"OR")=0))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DATOS!$A$2:$A$20000,DATOS!$A767,DATOS!$D$2:$D$20000,DATOS!$D767,DATOS!$E$2:$E$20000,DATOS!$E767,DATOS!$I$2:$I$20000,DATOS!$I767,DATOS!$G$2:$G$20000,"EX")=0),0))))</f>
      </c>
      <c r="H767">
        <f>IF(DATOS!$G767&lt;&gt;"EX",0,--(COUNTIFS(DATOS!$A$2:$A$20000,DATOS!$A767,DATOS!$D$2:$D$20000,DATOS!$D767,DATOS!$E$2:$E$20000,DATOS!$E767,DATOS!$I$2:$I$20000,DATOS!$I767,DATOS!$G$2:$G$20000,"OR")=0))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DATOS!$A$2:$A$20000,DATOS!$A768,DATOS!$D$2:$D$20000,DATOS!$D768,DATOS!$E$2:$E$20000,DATOS!$E768,DATOS!$I$2:$I$20000,DATOS!$I768,DATOS!$G$2:$G$20000,"EX")=0),0))))</f>
      </c>
      <c r="H768">
        <f>IF(DATOS!$G768&lt;&gt;"EX",0,--(COUNTIFS(DATOS!$A$2:$A$20000,DATOS!$A768,DATOS!$D$2:$D$20000,DATOS!$D768,DATOS!$E$2:$E$20000,DATOS!$E768,DATOS!$I$2:$I$20000,DATOS!$I768,DATOS!$G$2:$G$20000,"OR")=0))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DATOS!$A$2:$A$20000,DATOS!$A769,DATOS!$D$2:$D$20000,DATOS!$D769,DATOS!$E$2:$E$20000,DATOS!$E769,DATOS!$I$2:$I$20000,DATOS!$I769,DATOS!$G$2:$G$20000,"EX")=0),0))))</f>
      </c>
      <c r="H769">
        <f>IF(DATOS!$G769&lt;&gt;"EX",0,--(COUNTIFS(DATOS!$A$2:$A$20000,DATOS!$A769,DATOS!$D$2:$D$20000,DATOS!$D769,DATOS!$E$2:$E$20000,DATOS!$E769,DATOS!$I$2:$I$20000,DATOS!$I769,DATOS!$G$2:$G$20000,"OR")=0))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DATOS!$A$2:$A$20000,DATOS!$A770,DATOS!$D$2:$D$20000,DATOS!$D770,DATOS!$E$2:$E$20000,DATOS!$E770,DATOS!$I$2:$I$20000,DATOS!$I770,DATOS!$G$2:$G$20000,"EX")=0),0))))</f>
      </c>
      <c r="H770">
        <f>IF(DATOS!$G770&lt;&gt;"EX",0,--(COUNTIFS(DATOS!$A$2:$A$20000,DATOS!$A770,DATOS!$D$2:$D$20000,DATOS!$D770,DATOS!$E$2:$E$20000,DATOS!$E770,DATOS!$I$2:$I$20000,DATOS!$I770,DATOS!$G$2:$G$20000,"OR")=0))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DATOS!$A$2:$A$20000,DATOS!$A771,DATOS!$D$2:$D$20000,DATOS!$D771,DATOS!$E$2:$E$20000,DATOS!$E771,DATOS!$I$2:$I$20000,DATOS!$I771,DATOS!$G$2:$G$20000,"EX")=0),0))))</f>
      </c>
      <c r="H771">
        <f>IF(DATOS!$G771&lt;&gt;"EX",0,--(COUNTIFS(DATOS!$A$2:$A$20000,DATOS!$A771,DATOS!$D$2:$D$20000,DATOS!$D771,DATOS!$E$2:$E$20000,DATOS!$E771,DATOS!$I$2:$I$20000,DATOS!$I771,DATOS!$G$2:$G$20000,"OR")=0))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DATOS!$A$2:$A$20000,DATOS!$A772,DATOS!$D$2:$D$20000,DATOS!$D772,DATOS!$E$2:$E$20000,DATOS!$E772,DATOS!$I$2:$I$20000,DATOS!$I772,DATOS!$G$2:$G$20000,"EX")=0),0))))</f>
      </c>
      <c r="H772">
        <f>IF(DATOS!$G772&lt;&gt;"EX",0,--(COUNTIFS(DATOS!$A$2:$A$20000,DATOS!$A772,DATOS!$D$2:$D$20000,DATOS!$D772,DATOS!$E$2:$E$20000,DATOS!$E772,DATOS!$I$2:$I$20000,DATOS!$I772,DATOS!$G$2:$G$20000,"OR")=0))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DATOS!$A$2:$A$20000,DATOS!$A773,DATOS!$D$2:$D$20000,DATOS!$D773,DATOS!$E$2:$E$20000,DATOS!$E773,DATOS!$I$2:$I$20000,DATOS!$I773,DATOS!$G$2:$G$20000,"EX")=0),0))))</f>
      </c>
      <c r="H773">
        <f>IF(DATOS!$G773&lt;&gt;"EX",0,--(COUNTIFS(DATOS!$A$2:$A$20000,DATOS!$A773,DATOS!$D$2:$D$20000,DATOS!$D773,DATOS!$E$2:$E$20000,DATOS!$E773,DATOS!$I$2:$I$20000,DATOS!$I773,DATOS!$G$2:$G$20000,"OR")=0))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DATOS!$A$2:$A$20000,DATOS!$A774,DATOS!$D$2:$D$20000,DATOS!$D774,DATOS!$E$2:$E$20000,DATOS!$E774,DATOS!$I$2:$I$20000,DATOS!$I774,DATOS!$G$2:$G$20000,"EX")=0),0))))</f>
      </c>
      <c r="H774">
        <f>IF(DATOS!$G774&lt;&gt;"EX",0,--(COUNTIFS(DATOS!$A$2:$A$20000,DATOS!$A774,DATOS!$D$2:$D$20000,DATOS!$D774,DATOS!$E$2:$E$20000,DATOS!$E774,DATOS!$I$2:$I$20000,DATOS!$I774,DATOS!$G$2:$G$20000,"OR")=0))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DATOS!$A$2:$A$20000,DATOS!$A775,DATOS!$D$2:$D$20000,DATOS!$D775,DATOS!$E$2:$E$20000,DATOS!$E775,DATOS!$I$2:$I$20000,DATOS!$I775,DATOS!$G$2:$G$20000,"EX")=0),0))))</f>
      </c>
      <c r="H775">
        <f>IF(DATOS!$G775&lt;&gt;"EX",0,--(COUNTIFS(DATOS!$A$2:$A$20000,DATOS!$A775,DATOS!$D$2:$D$20000,DATOS!$D775,DATOS!$E$2:$E$20000,DATOS!$E775,DATOS!$I$2:$I$20000,DATOS!$I775,DATOS!$G$2:$G$20000,"OR")=0))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DATOS!$A$2:$A$20000,DATOS!$A776,DATOS!$D$2:$D$20000,DATOS!$D776,DATOS!$E$2:$E$20000,DATOS!$E776,DATOS!$I$2:$I$20000,DATOS!$I776,DATOS!$G$2:$G$20000,"EX")=0),0))))</f>
      </c>
      <c r="H776">
        <f>IF(DATOS!$G776&lt;&gt;"EX",0,--(COUNTIFS(DATOS!$A$2:$A$20000,DATOS!$A776,DATOS!$D$2:$D$20000,DATOS!$D776,DATOS!$E$2:$E$20000,DATOS!$E776,DATOS!$I$2:$I$20000,DATOS!$I776,DATOS!$G$2:$G$20000,"OR")=0))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DATOS!$A$2:$A$20000,DATOS!$A777,DATOS!$D$2:$D$20000,DATOS!$D777,DATOS!$E$2:$E$20000,DATOS!$E777,DATOS!$I$2:$I$20000,DATOS!$I777,DATOS!$G$2:$G$20000,"EX")=0),0))))</f>
      </c>
      <c r="H777">
        <f>IF(DATOS!$G777&lt;&gt;"EX",0,--(COUNTIFS(DATOS!$A$2:$A$20000,DATOS!$A777,DATOS!$D$2:$D$20000,DATOS!$D777,DATOS!$E$2:$E$20000,DATOS!$E777,DATOS!$I$2:$I$20000,DATOS!$I777,DATOS!$G$2:$G$20000,"OR")=0))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DATOS!$A$2:$A$20000,DATOS!$A778,DATOS!$D$2:$D$20000,DATOS!$D778,DATOS!$E$2:$E$20000,DATOS!$E778,DATOS!$I$2:$I$20000,DATOS!$I778,DATOS!$G$2:$G$20000,"EX")=0),0))))</f>
      </c>
      <c r="H778">
        <f>IF(DATOS!$G778&lt;&gt;"EX",0,--(COUNTIFS(DATOS!$A$2:$A$20000,DATOS!$A778,DATOS!$D$2:$D$20000,DATOS!$D778,DATOS!$E$2:$E$20000,DATOS!$E778,DATOS!$I$2:$I$20000,DATOS!$I778,DATOS!$G$2:$G$20000,"OR")=0))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DATOS!$A$2:$A$20000,DATOS!$A779,DATOS!$D$2:$D$20000,DATOS!$D779,DATOS!$E$2:$E$20000,DATOS!$E779,DATOS!$I$2:$I$20000,DATOS!$I779,DATOS!$G$2:$G$20000,"EX")=0),0))))</f>
      </c>
      <c r="H779">
        <f>IF(DATOS!$G779&lt;&gt;"EX",0,--(COUNTIFS(DATOS!$A$2:$A$20000,DATOS!$A779,DATOS!$D$2:$D$20000,DATOS!$D779,DATOS!$E$2:$E$20000,DATOS!$E779,DATOS!$I$2:$I$20000,DATOS!$I779,DATOS!$G$2:$G$20000,"OR")=0))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DATOS!$A$2:$A$20000,DATOS!$A780,DATOS!$D$2:$D$20000,DATOS!$D780,DATOS!$E$2:$E$20000,DATOS!$E780,DATOS!$I$2:$I$20000,DATOS!$I780,DATOS!$G$2:$G$20000,"EX")=0),0))))</f>
      </c>
      <c r="H780">
        <f>IF(DATOS!$G780&lt;&gt;"EX",0,--(COUNTIFS(DATOS!$A$2:$A$20000,DATOS!$A780,DATOS!$D$2:$D$20000,DATOS!$D780,DATOS!$E$2:$E$20000,DATOS!$E780,DATOS!$I$2:$I$20000,DATOS!$I780,DATOS!$G$2:$G$20000,"OR")=0))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DATOS!$A$2:$A$20000,DATOS!$A781,DATOS!$D$2:$D$20000,DATOS!$D781,DATOS!$E$2:$E$20000,DATOS!$E781,DATOS!$I$2:$I$20000,DATOS!$I781,DATOS!$G$2:$G$20000,"EX")=0),0))))</f>
      </c>
      <c r="H781">
        <f>IF(DATOS!$G781&lt;&gt;"EX",0,--(COUNTIFS(DATOS!$A$2:$A$20000,DATOS!$A781,DATOS!$D$2:$D$20000,DATOS!$D781,DATOS!$E$2:$E$20000,DATOS!$E781,DATOS!$I$2:$I$20000,DATOS!$I781,DATOS!$G$2:$G$20000,"OR")=0))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DATOS!$A$2:$A$20000,DATOS!$A782,DATOS!$D$2:$D$20000,DATOS!$D782,DATOS!$E$2:$E$20000,DATOS!$E782,DATOS!$I$2:$I$20000,DATOS!$I782,DATOS!$G$2:$G$20000,"EX")=0),0))))</f>
      </c>
      <c r="H782">
        <f>IF(DATOS!$G782&lt;&gt;"EX",0,--(COUNTIFS(DATOS!$A$2:$A$20000,DATOS!$A782,DATOS!$D$2:$D$20000,DATOS!$D782,DATOS!$E$2:$E$20000,DATOS!$E782,DATOS!$I$2:$I$20000,DATOS!$I782,DATOS!$G$2:$G$20000,"OR")=0))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DATOS!$A$2:$A$20000,DATOS!$A783,DATOS!$D$2:$D$20000,DATOS!$D783,DATOS!$E$2:$E$20000,DATOS!$E783,DATOS!$I$2:$I$20000,DATOS!$I783,DATOS!$G$2:$G$20000,"EX")=0),0))))</f>
      </c>
      <c r="H783">
        <f>IF(DATOS!$G783&lt;&gt;"EX",0,--(COUNTIFS(DATOS!$A$2:$A$20000,DATOS!$A783,DATOS!$D$2:$D$20000,DATOS!$D783,DATOS!$E$2:$E$20000,DATOS!$E783,DATOS!$I$2:$I$20000,DATOS!$I783,DATOS!$G$2:$G$20000,"OR")=0))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DATOS!$A$2:$A$20000,DATOS!$A784,DATOS!$D$2:$D$20000,DATOS!$D784,DATOS!$E$2:$E$20000,DATOS!$E784,DATOS!$I$2:$I$20000,DATOS!$I784,DATOS!$G$2:$G$20000,"EX")=0),0))))</f>
      </c>
      <c r="H784">
        <f>IF(DATOS!$G784&lt;&gt;"EX",0,--(COUNTIFS(DATOS!$A$2:$A$20000,DATOS!$A784,DATOS!$D$2:$D$20000,DATOS!$D784,DATOS!$E$2:$E$20000,DATOS!$E784,DATOS!$I$2:$I$20000,DATOS!$I784,DATOS!$G$2:$G$20000,"OR")=0))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DATOS!$A$2:$A$20000,DATOS!$A785,DATOS!$D$2:$D$20000,DATOS!$D785,DATOS!$E$2:$E$20000,DATOS!$E785,DATOS!$I$2:$I$20000,DATOS!$I785,DATOS!$G$2:$G$20000,"EX")=0),0))))</f>
      </c>
      <c r="H785">
        <f>IF(DATOS!$G785&lt;&gt;"EX",0,--(COUNTIFS(DATOS!$A$2:$A$20000,DATOS!$A785,DATOS!$D$2:$D$20000,DATOS!$D785,DATOS!$E$2:$E$20000,DATOS!$E785,DATOS!$I$2:$I$20000,DATOS!$I785,DATOS!$G$2:$G$20000,"OR")=0))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DATOS!$A$2:$A$20000,DATOS!$A786,DATOS!$D$2:$D$20000,DATOS!$D786,DATOS!$E$2:$E$20000,DATOS!$E786,DATOS!$I$2:$I$20000,DATOS!$I786,DATOS!$G$2:$G$20000,"EX")=0),0))))</f>
      </c>
      <c r="H786">
        <f>IF(DATOS!$G786&lt;&gt;"EX",0,--(COUNTIFS(DATOS!$A$2:$A$20000,DATOS!$A786,DATOS!$D$2:$D$20000,DATOS!$D786,DATOS!$E$2:$E$20000,DATOS!$E786,DATOS!$I$2:$I$20000,DATOS!$I786,DATOS!$G$2:$G$20000,"OR")=0))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DATOS!$A$2:$A$20000,DATOS!$A787,DATOS!$D$2:$D$20000,DATOS!$D787,DATOS!$E$2:$E$20000,DATOS!$E787,DATOS!$I$2:$I$20000,DATOS!$I787,DATOS!$G$2:$G$20000,"EX")=0),0))))</f>
      </c>
      <c r="H787">
        <f>IF(DATOS!$G787&lt;&gt;"EX",0,--(COUNTIFS(DATOS!$A$2:$A$20000,DATOS!$A787,DATOS!$D$2:$D$20000,DATOS!$D787,DATOS!$E$2:$E$20000,DATOS!$E787,DATOS!$I$2:$I$20000,DATOS!$I787,DATOS!$G$2:$G$20000,"OR")=0))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DATOS!$A$2:$A$20000,DATOS!$A788,DATOS!$D$2:$D$20000,DATOS!$D788,DATOS!$E$2:$E$20000,DATOS!$E788,DATOS!$I$2:$I$20000,DATOS!$I788,DATOS!$G$2:$G$20000,"EX")=0),0))))</f>
      </c>
      <c r="H788">
        <f>IF(DATOS!$G788&lt;&gt;"EX",0,--(COUNTIFS(DATOS!$A$2:$A$20000,DATOS!$A788,DATOS!$D$2:$D$20000,DATOS!$D788,DATOS!$E$2:$E$20000,DATOS!$E788,DATOS!$I$2:$I$20000,DATOS!$I788,DATOS!$G$2:$G$20000,"OR")=0))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DATOS!$A$2:$A$20000,DATOS!$A789,DATOS!$D$2:$D$20000,DATOS!$D789,DATOS!$E$2:$E$20000,DATOS!$E789,DATOS!$I$2:$I$20000,DATOS!$I789,DATOS!$G$2:$G$20000,"EX")=0),0))))</f>
      </c>
      <c r="H789">
        <f>IF(DATOS!$G789&lt;&gt;"EX",0,--(COUNTIFS(DATOS!$A$2:$A$20000,DATOS!$A789,DATOS!$D$2:$D$20000,DATOS!$D789,DATOS!$E$2:$E$20000,DATOS!$E789,DATOS!$I$2:$I$20000,DATOS!$I789,DATOS!$G$2:$G$20000,"OR")=0))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DATOS!$A$2:$A$20000,DATOS!$A790,DATOS!$D$2:$D$20000,DATOS!$D790,DATOS!$E$2:$E$20000,DATOS!$E790,DATOS!$I$2:$I$20000,DATOS!$I790,DATOS!$G$2:$G$20000,"EX")=0),0))))</f>
      </c>
      <c r="H790">
        <f>IF(DATOS!$G790&lt;&gt;"EX",0,--(COUNTIFS(DATOS!$A$2:$A$20000,DATOS!$A790,DATOS!$D$2:$D$20000,DATOS!$D790,DATOS!$E$2:$E$20000,DATOS!$E790,DATOS!$I$2:$I$20000,DATOS!$I790,DATOS!$G$2:$G$20000,"OR")=0))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DATOS!$A$2:$A$20000,DATOS!$A791,DATOS!$D$2:$D$20000,DATOS!$D791,DATOS!$E$2:$E$20000,DATOS!$E791,DATOS!$I$2:$I$20000,DATOS!$I791,DATOS!$G$2:$G$20000,"EX")=0),0))))</f>
      </c>
      <c r="H791">
        <f>IF(DATOS!$G791&lt;&gt;"EX",0,--(COUNTIFS(DATOS!$A$2:$A$20000,DATOS!$A791,DATOS!$D$2:$D$20000,DATOS!$D791,DATOS!$E$2:$E$20000,DATOS!$E791,DATOS!$I$2:$I$20000,DATOS!$I791,DATOS!$G$2:$G$20000,"OR")=0))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DATOS!$A$2:$A$20000,DATOS!$A792,DATOS!$D$2:$D$20000,DATOS!$D792,DATOS!$E$2:$E$20000,DATOS!$E792,DATOS!$I$2:$I$20000,DATOS!$I792,DATOS!$G$2:$G$20000,"EX")=0),0))))</f>
      </c>
      <c r="H792">
        <f>IF(DATOS!$G792&lt;&gt;"EX",0,--(COUNTIFS(DATOS!$A$2:$A$20000,DATOS!$A792,DATOS!$D$2:$D$20000,DATOS!$D792,DATOS!$E$2:$E$20000,DATOS!$E792,DATOS!$I$2:$I$20000,DATOS!$I792,DATOS!$G$2:$G$20000,"OR")=0))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DATOS!$A$2:$A$20000,DATOS!$A793,DATOS!$D$2:$D$20000,DATOS!$D793,DATOS!$E$2:$E$20000,DATOS!$E793,DATOS!$I$2:$I$20000,DATOS!$I793,DATOS!$G$2:$G$20000,"EX")=0),0))))</f>
      </c>
      <c r="H793">
        <f>IF(DATOS!$G793&lt;&gt;"EX",0,--(COUNTIFS(DATOS!$A$2:$A$20000,DATOS!$A793,DATOS!$D$2:$D$20000,DATOS!$D793,DATOS!$E$2:$E$20000,DATOS!$E793,DATOS!$I$2:$I$20000,DATOS!$I793,DATOS!$G$2:$G$20000,"OR")=0))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DATOS!$A$2:$A$20000,DATOS!$A794,DATOS!$D$2:$D$20000,DATOS!$D794,DATOS!$E$2:$E$20000,DATOS!$E794,DATOS!$I$2:$I$20000,DATOS!$I794,DATOS!$G$2:$G$20000,"EX")=0),0))))</f>
      </c>
      <c r="H794">
        <f>IF(DATOS!$G794&lt;&gt;"EX",0,--(COUNTIFS(DATOS!$A$2:$A$20000,DATOS!$A794,DATOS!$D$2:$D$20000,DATOS!$D794,DATOS!$E$2:$E$20000,DATOS!$E794,DATOS!$I$2:$I$20000,DATOS!$I794,DATOS!$G$2:$G$20000,"OR")=0))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DATOS!$A$2:$A$20000,DATOS!$A795,DATOS!$D$2:$D$20000,DATOS!$D795,DATOS!$E$2:$E$20000,DATOS!$E795,DATOS!$I$2:$I$20000,DATOS!$I795,DATOS!$G$2:$G$20000,"EX")=0),0))))</f>
      </c>
      <c r="H795">
        <f>IF(DATOS!$G795&lt;&gt;"EX",0,--(COUNTIFS(DATOS!$A$2:$A$20000,DATOS!$A795,DATOS!$D$2:$D$20000,DATOS!$D795,DATOS!$E$2:$E$20000,DATOS!$E795,DATOS!$I$2:$I$20000,DATOS!$I795,DATOS!$G$2:$G$20000,"OR")=0))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DATOS!$A$2:$A$20000,DATOS!$A796,DATOS!$D$2:$D$20000,DATOS!$D796,DATOS!$E$2:$E$20000,DATOS!$E796,DATOS!$I$2:$I$20000,DATOS!$I796,DATOS!$G$2:$G$20000,"EX")=0),0))))</f>
      </c>
      <c r="H796">
        <f>IF(DATOS!$G796&lt;&gt;"EX",0,--(COUNTIFS(DATOS!$A$2:$A$20000,DATOS!$A796,DATOS!$D$2:$D$20000,DATOS!$D796,DATOS!$E$2:$E$20000,DATOS!$E796,DATOS!$I$2:$I$20000,DATOS!$I796,DATOS!$G$2:$G$20000,"OR")=0))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DATOS!$A$2:$A$20000,DATOS!$A797,DATOS!$D$2:$D$20000,DATOS!$D797,DATOS!$E$2:$E$20000,DATOS!$E797,DATOS!$I$2:$I$20000,DATOS!$I797,DATOS!$G$2:$G$20000,"EX")=0),0))))</f>
      </c>
      <c r="H797">
        <f>IF(DATOS!$G797&lt;&gt;"EX",0,--(COUNTIFS(DATOS!$A$2:$A$20000,DATOS!$A797,DATOS!$D$2:$D$20000,DATOS!$D797,DATOS!$E$2:$E$20000,DATOS!$E797,DATOS!$I$2:$I$20000,DATOS!$I797,DATOS!$G$2:$G$20000,"OR")=0))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DATOS!$A$2:$A$20000,DATOS!$A798,DATOS!$D$2:$D$20000,DATOS!$D798,DATOS!$E$2:$E$20000,DATOS!$E798,DATOS!$I$2:$I$20000,DATOS!$I798,DATOS!$G$2:$G$20000,"EX")=0),0))))</f>
      </c>
      <c r="H798">
        <f>IF(DATOS!$G798&lt;&gt;"EX",0,--(COUNTIFS(DATOS!$A$2:$A$20000,DATOS!$A798,DATOS!$D$2:$D$20000,DATOS!$D798,DATOS!$E$2:$E$20000,DATOS!$E798,DATOS!$I$2:$I$20000,DATOS!$I798,DATOS!$G$2:$G$20000,"OR")=0))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DATOS!$A$2:$A$20000,DATOS!$A799,DATOS!$D$2:$D$20000,DATOS!$D799,DATOS!$E$2:$E$20000,DATOS!$E799,DATOS!$I$2:$I$20000,DATOS!$I799,DATOS!$G$2:$G$20000,"EX")=0),0))))</f>
      </c>
      <c r="H799">
        <f>IF(DATOS!$G799&lt;&gt;"EX",0,--(COUNTIFS(DATOS!$A$2:$A$20000,DATOS!$A799,DATOS!$D$2:$D$20000,DATOS!$D799,DATOS!$E$2:$E$20000,DATOS!$E799,DATOS!$I$2:$I$20000,DATOS!$I799,DATOS!$G$2:$G$20000,"OR")=0))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DATOS!$A$2:$A$20000,DATOS!$A800,DATOS!$D$2:$D$20000,DATOS!$D800,DATOS!$E$2:$E$20000,DATOS!$E800,DATOS!$I$2:$I$20000,DATOS!$I800,DATOS!$G$2:$G$20000,"EX")=0),0))))</f>
      </c>
      <c r="H800">
        <f>IF(DATOS!$G800&lt;&gt;"EX",0,--(COUNTIFS(DATOS!$A$2:$A$20000,DATOS!$A800,DATOS!$D$2:$D$20000,DATOS!$D800,DATOS!$E$2:$E$20000,DATOS!$E800,DATOS!$I$2:$I$20000,DATOS!$I800,DATOS!$G$2:$G$20000,"OR")=0))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DATOS!$A$2:$A$20000,DATOS!$A801,DATOS!$D$2:$D$20000,DATOS!$D801,DATOS!$E$2:$E$20000,DATOS!$E801,DATOS!$I$2:$I$20000,DATOS!$I801,DATOS!$G$2:$G$20000,"EX")=0),0))))</f>
      </c>
      <c r="H801">
        <f>IF(DATOS!$G801&lt;&gt;"EX",0,--(COUNTIFS(DATOS!$A$2:$A$20000,DATOS!$A801,DATOS!$D$2:$D$20000,DATOS!$D801,DATOS!$E$2:$E$20000,DATOS!$E801,DATOS!$I$2:$I$20000,DATOS!$I801,DATOS!$G$2:$G$20000,"OR")=0))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DATOS!$A$2:$A$20000,DATOS!$A802,DATOS!$D$2:$D$20000,DATOS!$D802,DATOS!$E$2:$E$20000,DATOS!$E802,DATOS!$I$2:$I$20000,DATOS!$I802,DATOS!$G$2:$G$20000,"EX")=0),0))))</f>
      </c>
      <c r="H802">
        <f>IF(DATOS!$G802&lt;&gt;"EX",0,--(COUNTIFS(DATOS!$A$2:$A$20000,DATOS!$A802,DATOS!$D$2:$D$20000,DATOS!$D802,DATOS!$E$2:$E$20000,DATOS!$E802,DATOS!$I$2:$I$20000,DATOS!$I802,DATOS!$G$2:$G$20000,"OR")=0))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DATOS!$A$2:$A$20000,DATOS!$A803,DATOS!$D$2:$D$20000,DATOS!$D803,DATOS!$E$2:$E$20000,DATOS!$E803,DATOS!$I$2:$I$20000,DATOS!$I803,DATOS!$G$2:$G$20000,"EX")=0),0))))</f>
      </c>
      <c r="H803">
        <f>IF(DATOS!$G803&lt;&gt;"EX",0,--(COUNTIFS(DATOS!$A$2:$A$20000,DATOS!$A803,DATOS!$D$2:$D$20000,DATOS!$D803,DATOS!$E$2:$E$20000,DATOS!$E803,DATOS!$I$2:$I$20000,DATOS!$I803,DATOS!$G$2:$G$20000,"OR")=0))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DATOS!$A$2:$A$20000,DATOS!$A804,DATOS!$D$2:$D$20000,DATOS!$D804,DATOS!$E$2:$E$20000,DATOS!$E804,DATOS!$I$2:$I$20000,DATOS!$I804,DATOS!$G$2:$G$20000,"EX")=0),0))))</f>
      </c>
      <c r="H804">
        <f>IF(DATOS!$G804&lt;&gt;"EX",0,--(COUNTIFS(DATOS!$A$2:$A$20000,DATOS!$A804,DATOS!$D$2:$D$20000,DATOS!$D804,DATOS!$E$2:$E$20000,DATOS!$E804,DATOS!$I$2:$I$20000,DATOS!$I804,DATOS!$G$2:$G$20000,"OR")=0))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DATOS!$A$2:$A$20000,DATOS!$A805,DATOS!$D$2:$D$20000,DATOS!$D805,DATOS!$E$2:$E$20000,DATOS!$E805,DATOS!$I$2:$I$20000,DATOS!$I805,DATOS!$G$2:$G$20000,"EX")=0),0))))</f>
      </c>
      <c r="H805">
        <f>IF(DATOS!$G805&lt;&gt;"EX",0,--(COUNTIFS(DATOS!$A$2:$A$20000,DATOS!$A805,DATOS!$D$2:$D$20000,DATOS!$D805,DATOS!$E$2:$E$20000,DATOS!$E805,DATOS!$I$2:$I$20000,DATOS!$I805,DATOS!$G$2:$G$20000,"OR")=0))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DATOS!$A$2:$A$20000,DATOS!$A806,DATOS!$D$2:$D$20000,DATOS!$D806,DATOS!$E$2:$E$20000,DATOS!$E806,DATOS!$I$2:$I$20000,DATOS!$I806,DATOS!$G$2:$G$20000,"EX")=0),0))))</f>
      </c>
      <c r="H806">
        <f>IF(DATOS!$G806&lt;&gt;"EX",0,--(COUNTIFS(DATOS!$A$2:$A$20000,DATOS!$A806,DATOS!$D$2:$D$20000,DATOS!$D806,DATOS!$E$2:$E$20000,DATOS!$E806,DATOS!$I$2:$I$20000,DATOS!$I806,DATOS!$G$2:$G$20000,"OR")=0))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DATOS!$A$2:$A$20000,DATOS!$A807,DATOS!$D$2:$D$20000,DATOS!$D807,DATOS!$E$2:$E$20000,DATOS!$E807,DATOS!$I$2:$I$20000,DATOS!$I807,DATOS!$G$2:$G$20000,"EX")=0),0))))</f>
      </c>
      <c r="H807">
        <f>IF(DATOS!$G807&lt;&gt;"EX",0,--(COUNTIFS(DATOS!$A$2:$A$20000,DATOS!$A807,DATOS!$D$2:$D$20000,DATOS!$D807,DATOS!$E$2:$E$20000,DATOS!$E807,DATOS!$I$2:$I$20000,DATOS!$I807,DATOS!$G$2:$G$20000,"OR")=0))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DATOS!$A$2:$A$20000,DATOS!$A808,DATOS!$D$2:$D$20000,DATOS!$D808,DATOS!$E$2:$E$20000,DATOS!$E808,DATOS!$I$2:$I$20000,DATOS!$I808,DATOS!$G$2:$G$20000,"EX")=0),0))))</f>
      </c>
      <c r="H808">
        <f>IF(DATOS!$G808&lt;&gt;"EX",0,--(COUNTIFS(DATOS!$A$2:$A$20000,DATOS!$A808,DATOS!$D$2:$D$20000,DATOS!$D808,DATOS!$E$2:$E$20000,DATOS!$E808,DATOS!$I$2:$I$20000,DATOS!$I808,DATOS!$G$2:$G$20000,"OR")=0))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DATOS!$A$2:$A$20000,DATOS!$A809,DATOS!$D$2:$D$20000,DATOS!$D809,DATOS!$E$2:$E$20000,DATOS!$E809,DATOS!$I$2:$I$20000,DATOS!$I809,DATOS!$G$2:$G$20000,"EX")=0),0))))</f>
      </c>
      <c r="H809">
        <f>IF(DATOS!$G809&lt;&gt;"EX",0,--(COUNTIFS(DATOS!$A$2:$A$20000,DATOS!$A809,DATOS!$D$2:$D$20000,DATOS!$D809,DATOS!$E$2:$E$20000,DATOS!$E809,DATOS!$I$2:$I$20000,DATOS!$I809,DATOS!$G$2:$G$20000,"OR")=0))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DATOS!$A$2:$A$20000,DATOS!$A810,DATOS!$D$2:$D$20000,DATOS!$D810,DATOS!$E$2:$E$20000,DATOS!$E810,DATOS!$I$2:$I$20000,DATOS!$I810,DATOS!$G$2:$G$20000,"EX")=0),0))))</f>
      </c>
      <c r="H810">
        <f>IF(DATOS!$G810&lt;&gt;"EX",0,--(COUNTIFS(DATOS!$A$2:$A$20000,DATOS!$A810,DATOS!$D$2:$D$20000,DATOS!$D810,DATOS!$E$2:$E$20000,DATOS!$E810,DATOS!$I$2:$I$20000,DATOS!$I810,DATOS!$G$2:$G$20000,"OR")=0))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DATOS!$A$2:$A$20000,DATOS!$A811,DATOS!$D$2:$D$20000,DATOS!$D811,DATOS!$E$2:$E$20000,DATOS!$E811,DATOS!$I$2:$I$20000,DATOS!$I811,DATOS!$G$2:$G$20000,"EX")=0),0))))</f>
      </c>
      <c r="H811">
        <f>IF(DATOS!$G811&lt;&gt;"EX",0,--(COUNTIFS(DATOS!$A$2:$A$20000,DATOS!$A811,DATOS!$D$2:$D$20000,DATOS!$D811,DATOS!$E$2:$E$20000,DATOS!$E811,DATOS!$I$2:$I$20000,DATOS!$I811,DATOS!$G$2:$G$20000,"OR")=0))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DATOS!$A$2:$A$20000,DATOS!$A812,DATOS!$D$2:$D$20000,DATOS!$D812,DATOS!$E$2:$E$20000,DATOS!$E812,DATOS!$I$2:$I$20000,DATOS!$I812,DATOS!$G$2:$G$20000,"EX")=0),0))))</f>
      </c>
      <c r="H812">
        <f>IF(DATOS!$G812&lt;&gt;"EX",0,--(COUNTIFS(DATOS!$A$2:$A$20000,DATOS!$A812,DATOS!$D$2:$D$20000,DATOS!$D812,DATOS!$E$2:$E$20000,DATOS!$E812,DATOS!$I$2:$I$20000,DATOS!$I812,DATOS!$G$2:$G$20000,"OR")=0))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DATOS!$A$2:$A$20000,DATOS!$A813,DATOS!$D$2:$D$20000,DATOS!$D813,DATOS!$E$2:$E$20000,DATOS!$E813,DATOS!$I$2:$I$20000,DATOS!$I813,DATOS!$G$2:$G$20000,"EX")=0),0))))</f>
      </c>
      <c r="H813">
        <f>IF(DATOS!$G813&lt;&gt;"EX",0,--(COUNTIFS(DATOS!$A$2:$A$20000,DATOS!$A813,DATOS!$D$2:$D$20000,DATOS!$D813,DATOS!$E$2:$E$20000,DATOS!$E813,DATOS!$I$2:$I$20000,DATOS!$I813,DATOS!$G$2:$G$20000,"OR")=0))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DATOS!$A$2:$A$20000,DATOS!$A814,DATOS!$D$2:$D$20000,DATOS!$D814,DATOS!$E$2:$E$20000,DATOS!$E814,DATOS!$I$2:$I$20000,DATOS!$I814,DATOS!$G$2:$G$20000,"EX")=0),0))))</f>
      </c>
      <c r="H814">
        <f>IF(DATOS!$G814&lt;&gt;"EX",0,--(COUNTIFS(DATOS!$A$2:$A$20000,DATOS!$A814,DATOS!$D$2:$D$20000,DATOS!$D814,DATOS!$E$2:$E$20000,DATOS!$E814,DATOS!$I$2:$I$20000,DATOS!$I814,DATOS!$G$2:$G$20000,"OR")=0))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DATOS!$A$2:$A$20000,DATOS!$A815,DATOS!$D$2:$D$20000,DATOS!$D815,DATOS!$E$2:$E$20000,DATOS!$E815,DATOS!$I$2:$I$20000,DATOS!$I815,DATOS!$G$2:$G$20000,"EX")=0),0))))</f>
      </c>
      <c r="H815">
        <f>IF(DATOS!$G815&lt;&gt;"EX",0,--(COUNTIFS(DATOS!$A$2:$A$20000,DATOS!$A815,DATOS!$D$2:$D$20000,DATOS!$D815,DATOS!$E$2:$E$20000,DATOS!$E815,DATOS!$I$2:$I$20000,DATOS!$I815,DATOS!$G$2:$G$20000,"OR")=0))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DATOS!$A$2:$A$20000,DATOS!$A816,DATOS!$D$2:$D$20000,DATOS!$D816,DATOS!$E$2:$E$20000,DATOS!$E816,DATOS!$I$2:$I$20000,DATOS!$I816,DATOS!$G$2:$G$20000,"EX")=0),0))))</f>
      </c>
      <c r="H816">
        <f>IF(DATOS!$G816&lt;&gt;"EX",0,--(COUNTIFS(DATOS!$A$2:$A$20000,DATOS!$A816,DATOS!$D$2:$D$20000,DATOS!$D816,DATOS!$E$2:$E$20000,DATOS!$E816,DATOS!$I$2:$I$20000,DATOS!$I816,DATOS!$G$2:$G$20000,"OR")=0))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DATOS!$A$2:$A$20000,DATOS!$A817,DATOS!$D$2:$D$20000,DATOS!$D817,DATOS!$E$2:$E$20000,DATOS!$E817,DATOS!$I$2:$I$20000,DATOS!$I817,DATOS!$G$2:$G$20000,"EX")=0),0))))</f>
      </c>
      <c r="H817">
        <f>IF(DATOS!$G817&lt;&gt;"EX",0,--(COUNTIFS(DATOS!$A$2:$A$20000,DATOS!$A817,DATOS!$D$2:$D$20000,DATOS!$D817,DATOS!$E$2:$E$20000,DATOS!$E817,DATOS!$I$2:$I$20000,DATOS!$I817,DATOS!$G$2:$G$20000,"OR")=0))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DATOS!$A$2:$A$20000,DATOS!$A818,DATOS!$D$2:$D$20000,DATOS!$D818,DATOS!$E$2:$E$20000,DATOS!$E818,DATOS!$I$2:$I$20000,DATOS!$I818,DATOS!$G$2:$G$20000,"EX")=0),0))))</f>
      </c>
      <c r="H818">
        <f>IF(DATOS!$G818&lt;&gt;"EX",0,--(COUNTIFS(DATOS!$A$2:$A$20000,DATOS!$A818,DATOS!$D$2:$D$20000,DATOS!$D818,DATOS!$E$2:$E$20000,DATOS!$E818,DATOS!$I$2:$I$20000,DATOS!$I818,DATOS!$G$2:$G$20000,"OR")=0))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DATOS!$A$2:$A$20000,DATOS!$A819,DATOS!$D$2:$D$20000,DATOS!$D819,DATOS!$E$2:$E$20000,DATOS!$E819,DATOS!$I$2:$I$20000,DATOS!$I819,DATOS!$G$2:$G$20000,"EX")=0),0))))</f>
      </c>
      <c r="H819">
        <f>IF(DATOS!$G819&lt;&gt;"EX",0,--(COUNTIFS(DATOS!$A$2:$A$20000,DATOS!$A819,DATOS!$D$2:$D$20000,DATOS!$D819,DATOS!$E$2:$E$20000,DATOS!$E819,DATOS!$I$2:$I$20000,DATOS!$I819,DATOS!$G$2:$G$20000,"OR")=0))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DATOS!$A$2:$A$20000,DATOS!$A820,DATOS!$D$2:$D$20000,DATOS!$D820,DATOS!$E$2:$E$20000,DATOS!$E820,DATOS!$I$2:$I$20000,DATOS!$I820,DATOS!$G$2:$G$20000,"EX")=0),0))))</f>
      </c>
      <c r="H820">
        <f>IF(DATOS!$G820&lt;&gt;"EX",0,--(COUNTIFS(DATOS!$A$2:$A$20000,DATOS!$A820,DATOS!$D$2:$D$20000,DATOS!$D820,DATOS!$E$2:$E$20000,DATOS!$E820,DATOS!$I$2:$I$20000,DATOS!$I820,DATOS!$G$2:$G$20000,"OR")=0))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DATOS!$A$2:$A$20000,DATOS!$A821,DATOS!$D$2:$D$20000,DATOS!$D821,DATOS!$E$2:$E$20000,DATOS!$E821,DATOS!$I$2:$I$20000,DATOS!$I821,DATOS!$G$2:$G$20000,"EX")=0),0))))</f>
      </c>
      <c r="H821">
        <f>IF(DATOS!$G821&lt;&gt;"EX",0,--(COUNTIFS(DATOS!$A$2:$A$20000,DATOS!$A821,DATOS!$D$2:$D$20000,DATOS!$D821,DATOS!$E$2:$E$20000,DATOS!$E821,DATOS!$I$2:$I$20000,DATOS!$I821,DATOS!$G$2:$G$20000,"OR")=0))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DATOS!$A$2:$A$20000,DATOS!$A822,DATOS!$D$2:$D$20000,DATOS!$D822,DATOS!$E$2:$E$20000,DATOS!$E822,DATOS!$I$2:$I$20000,DATOS!$I822,DATOS!$G$2:$G$20000,"EX")=0),0))))</f>
      </c>
      <c r="H822">
        <f>IF(DATOS!$G822&lt;&gt;"EX",0,--(COUNTIFS(DATOS!$A$2:$A$20000,DATOS!$A822,DATOS!$D$2:$D$20000,DATOS!$D822,DATOS!$E$2:$E$20000,DATOS!$E822,DATOS!$I$2:$I$20000,DATOS!$I822,DATOS!$G$2:$G$20000,"OR")=0))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DATOS!$A$2:$A$20000,DATOS!$A823,DATOS!$D$2:$D$20000,DATOS!$D823,DATOS!$E$2:$E$20000,DATOS!$E823,DATOS!$I$2:$I$20000,DATOS!$I823,DATOS!$G$2:$G$20000,"EX")=0),0))))</f>
      </c>
      <c r="H823">
        <f>IF(DATOS!$G823&lt;&gt;"EX",0,--(COUNTIFS(DATOS!$A$2:$A$20000,DATOS!$A823,DATOS!$D$2:$D$20000,DATOS!$D823,DATOS!$E$2:$E$20000,DATOS!$E823,DATOS!$I$2:$I$20000,DATOS!$I823,DATOS!$G$2:$G$20000,"OR")=0))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DATOS!$A$2:$A$20000,DATOS!$A824,DATOS!$D$2:$D$20000,DATOS!$D824,DATOS!$E$2:$E$20000,DATOS!$E824,DATOS!$I$2:$I$20000,DATOS!$I824,DATOS!$G$2:$G$20000,"EX")=0),0))))</f>
      </c>
      <c r="H824">
        <f>IF(DATOS!$G824&lt;&gt;"EX",0,--(COUNTIFS(DATOS!$A$2:$A$20000,DATOS!$A824,DATOS!$D$2:$D$20000,DATOS!$D824,DATOS!$E$2:$E$20000,DATOS!$E824,DATOS!$I$2:$I$20000,DATOS!$I824,DATOS!$G$2:$G$20000,"OR")=0))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DATOS!$A$2:$A$20000,DATOS!$A825,DATOS!$D$2:$D$20000,DATOS!$D825,DATOS!$E$2:$E$20000,DATOS!$E825,DATOS!$I$2:$I$20000,DATOS!$I825,DATOS!$G$2:$G$20000,"EX")=0),0))))</f>
      </c>
      <c r="H825">
        <f>IF(DATOS!$G825&lt;&gt;"EX",0,--(COUNTIFS(DATOS!$A$2:$A$20000,DATOS!$A825,DATOS!$D$2:$D$20000,DATOS!$D825,DATOS!$E$2:$E$20000,DATOS!$E825,DATOS!$I$2:$I$20000,DATOS!$I825,DATOS!$G$2:$G$20000,"OR")=0))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DATOS!$A$2:$A$20000,DATOS!$A826,DATOS!$D$2:$D$20000,DATOS!$D826,DATOS!$E$2:$E$20000,DATOS!$E826,DATOS!$I$2:$I$20000,DATOS!$I826,DATOS!$G$2:$G$20000,"EX")=0),0))))</f>
      </c>
      <c r="H826">
        <f>IF(DATOS!$G826&lt;&gt;"EX",0,--(COUNTIFS(DATOS!$A$2:$A$20000,DATOS!$A826,DATOS!$D$2:$D$20000,DATOS!$D826,DATOS!$E$2:$E$20000,DATOS!$E826,DATOS!$I$2:$I$20000,DATOS!$I826,DATOS!$G$2:$G$20000,"OR")=0))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DATOS!$A$2:$A$20000,DATOS!$A827,DATOS!$D$2:$D$20000,DATOS!$D827,DATOS!$E$2:$E$20000,DATOS!$E827,DATOS!$I$2:$I$20000,DATOS!$I827,DATOS!$G$2:$G$20000,"EX")=0),0))))</f>
      </c>
      <c r="H827">
        <f>IF(DATOS!$G827&lt;&gt;"EX",0,--(COUNTIFS(DATOS!$A$2:$A$20000,DATOS!$A827,DATOS!$D$2:$D$20000,DATOS!$D827,DATOS!$E$2:$E$20000,DATOS!$E827,DATOS!$I$2:$I$20000,DATOS!$I827,DATOS!$G$2:$G$20000,"OR")=0))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DATOS!$A$2:$A$20000,DATOS!$A828,DATOS!$D$2:$D$20000,DATOS!$D828,DATOS!$E$2:$E$20000,DATOS!$E828,DATOS!$I$2:$I$20000,DATOS!$I828,DATOS!$G$2:$G$20000,"EX")=0),0))))</f>
      </c>
      <c r="H828">
        <f>IF(DATOS!$G828&lt;&gt;"EX",0,--(COUNTIFS(DATOS!$A$2:$A$20000,DATOS!$A828,DATOS!$D$2:$D$20000,DATOS!$D828,DATOS!$E$2:$E$20000,DATOS!$E828,DATOS!$I$2:$I$20000,DATOS!$I828,DATOS!$G$2:$G$20000,"OR")=0))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DATOS!$A$2:$A$20000,DATOS!$A829,DATOS!$D$2:$D$20000,DATOS!$D829,DATOS!$E$2:$E$20000,DATOS!$E829,DATOS!$I$2:$I$20000,DATOS!$I829,DATOS!$G$2:$G$20000,"EX")=0),0))))</f>
      </c>
      <c r="H829">
        <f>IF(DATOS!$G829&lt;&gt;"EX",0,--(COUNTIFS(DATOS!$A$2:$A$20000,DATOS!$A829,DATOS!$D$2:$D$20000,DATOS!$D829,DATOS!$E$2:$E$20000,DATOS!$E829,DATOS!$I$2:$I$20000,DATOS!$I829,DATOS!$G$2:$G$20000,"OR")=0))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DATOS!$A$2:$A$20000,DATOS!$A830,DATOS!$D$2:$D$20000,DATOS!$D830,DATOS!$E$2:$E$20000,DATOS!$E830,DATOS!$I$2:$I$20000,DATOS!$I830,DATOS!$G$2:$G$20000,"EX")=0),0))))</f>
      </c>
      <c r="H830">
        <f>IF(DATOS!$G830&lt;&gt;"EX",0,--(COUNTIFS(DATOS!$A$2:$A$20000,DATOS!$A830,DATOS!$D$2:$D$20000,DATOS!$D830,DATOS!$E$2:$E$20000,DATOS!$E830,DATOS!$I$2:$I$20000,DATOS!$I830,DATOS!$G$2:$G$20000,"OR")=0))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DATOS!$A$2:$A$20000,DATOS!$A831,DATOS!$D$2:$D$20000,DATOS!$D831,DATOS!$E$2:$E$20000,DATOS!$E831,DATOS!$I$2:$I$20000,DATOS!$I831,DATOS!$G$2:$G$20000,"EX")=0),0))))</f>
      </c>
      <c r="H831">
        <f>IF(DATOS!$G831&lt;&gt;"EX",0,--(COUNTIFS(DATOS!$A$2:$A$20000,DATOS!$A831,DATOS!$D$2:$D$20000,DATOS!$D831,DATOS!$E$2:$E$20000,DATOS!$E831,DATOS!$I$2:$I$20000,DATOS!$I831,DATOS!$G$2:$G$20000,"OR")=0))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DATOS!$A$2:$A$20000,DATOS!$A832,DATOS!$D$2:$D$20000,DATOS!$D832,DATOS!$E$2:$E$20000,DATOS!$E832,DATOS!$I$2:$I$20000,DATOS!$I832,DATOS!$G$2:$G$20000,"EX")=0),0))))</f>
      </c>
      <c r="H832">
        <f>IF(DATOS!$G832&lt;&gt;"EX",0,--(COUNTIFS(DATOS!$A$2:$A$20000,DATOS!$A832,DATOS!$D$2:$D$20000,DATOS!$D832,DATOS!$E$2:$E$20000,DATOS!$E832,DATOS!$I$2:$I$20000,DATOS!$I832,DATOS!$G$2:$G$20000,"OR")=0))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DATOS!$A$2:$A$20000,DATOS!$A833,DATOS!$D$2:$D$20000,DATOS!$D833,DATOS!$E$2:$E$20000,DATOS!$E833,DATOS!$I$2:$I$20000,DATOS!$I833,DATOS!$G$2:$G$20000,"EX")=0),0))))</f>
      </c>
      <c r="H833">
        <f>IF(DATOS!$G833&lt;&gt;"EX",0,--(COUNTIFS(DATOS!$A$2:$A$20000,DATOS!$A833,DATOS!$D$2:$D$20000,DATOS!$D833,DATOS!$E$2:$E$20000,DATOS!$E833,DATOS!$I$2:$I$20000,DATOS!$I833,DATOS!$G$2:$G$20000,"OR")=0))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DATOS!$A$2:$A$20000,DATOS!$A834,DATOS!$D$2:$D$20000,DATOS!$D834,DATOS!$E$2:$E$20000,DATOS!$E834,DATOS!$I$2:$I$20000,DATOS!$I834,DATOS!$G$2:$G$20000,"EX")=0),0))))</f>
      </c>
      <c r="H834">
        <f>IF(DATOS!$G834&lt;&gt;"EX",0,--(COUNTIFS(DATOS!$A$2:$A$20000,DATOS!$A834,DATOS!$D$2:$D$20000,DATOS!$D834,DATOS!$E$2:$E$20000,DATOS!$E834,DATOS!$I$2:$I$20000,DATOS!$I834,DATOS!$G$2:$G$20000,"OR")=0))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DATOS!$A$2:$A$20000,DATOS!$A835,DATOS!$D$2:$D$20000,DATOS!$D835,DATOS!$E$2:$E$20000,DATOS!$E835,DATOS!$I$2:$I$20000,DATOS!$I835,DATOS!$G$2:$G$20000,"EX")=0),0))))</f>
      </c>
      <c r="H835">
        <f>IF(DATOS!$G835&lt;&gt;"EX",0,--(COUNTIFS(DATOS!$A$2:$A$20000,DATOS!$A835,DATOS!$D$2:$D$20000,DATOS!$D835,DATOS!$E$2:$E$20000,DATOS!$E835,DATOS!$I$2:$I$20000,DATOS!$I835,DATOS!$G$2:$G$20000,"OR")=0))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DATOS!$A$2:$A$20000,DATOS!$A836,DATOS!$D$2:$D$20000,DATOS!$D836,DATOS!$E$2:$E$20000,DATOS!$E836,DATOS!$I$2:$I$20000,DATOS!$I836,DATOS!$G$2:$G$20000,"EX")=0),0))))</f>
      </c>
      <c r="H836">
        <f>IF(DATOS!$G836&lt;&gt;"EX",0,--(COUNTIFS(DATOS!$A$2:$A$20000,DATOS!$A836,DATOS!$D$2:$D$20000,DATOS!$D836,DATOS!$E$2:$E$20000,DATOS!$E836,DATOS!$I$2:$I$20000,DATOS!$I836,DATOS!$G$2:$G$20000,"OR")=0))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DATOS!$A$2:$A$20000,DATOS!$A837,DATOS!$D$2:$D$20000,DATOS!$D837,DATOS!$E$2:$E$20000,DATOS!$E837,DATOS!$I$2:$I$20000,DATOS!$I837,DATOS!$G$2:$G$20000,"EX")=0),0))))</f>
      </c>
      <c r="H837">
        <f>IF(DATOS!$G837&lt;&gt;"EX",0,--(COUNTIFS(DATOS!$A$2:$A$20000,DATOS!$A837,DATOS!$D$2:$D$20000,DATOS!$D837,DATOS!$E$2:$E$20000,DATOS!$E837,DATOS!$I$2:$I$20000,DATOS!$I837,DATOS!$G$2:$G$20000,"OR")=0))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DATOS!$A$2:$A$20000,DATOS!$A838,DATOS!$D$2:$D$20000,DATOS!$D838,DATOS!$E$2:$E$20000,DATOS!$E838,DATOS!$I$2:$I$20000,DATOS!$I838,DATOS!$G$2:$G$20000,"EX")=0),0))))</f>
      </c>
      <c r="H838">
        <f>IF(DATOS!$G838&lt;&gt;"EX",0,--(COUNTIFS(DATOS!$A$2:$A$20000,DATOS!$A838,DATOS!$D$2:$D$20000,DATOS!$D838,DATOS!$E$2:$E$20000,DATOS!$E838,DATOS!$I$2:$I$20000,DATOS!$I838,DATOS!$G$2:$G$20000,"OR")=0))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DATOS!$A$2:$A$20000,DATOS!$A839,DATOS!$D$2:$D$20000,DATOS!$D839,DATOS!$E$2:$E$20000,DATOS!$E839,DATOS!$I$2:$I$20000,DATOS!$I839,DATOS!$G$2:$G$20000,"EX")=0),0))))</f>
      </c>
      <c r="H839">
        <f>IF(DATOS!$G839&lt;&gt;"EX",0,--(COUNTIFS(DATOS!$A$2:$A$20000,DATOS!$A839,DATOS!$D$2:$D$20000,DATOS!$D839,DATOS!$E$2:$E$20000,DATOS!$E839,DATOS!$I$2:$I$20000,DATOS!$I839,DATOS!$G$2:$G$20000,"OR")=0))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DATOS!$A$2:$A$20000,DATOS!$A840,DATOS!$D$2:$D$20000,DATOS!$D840,DATOS!$E$2:$E$20000,DATOS!$E840,DATOS!$I$2:$I$20000,DATOS!$I840,DATOS!$G$2:$G$20000,"EX")=0),0))))</f>
      </c>
      <c r="H840">
        <f>IF(DATOS!$G840&lt;&gt;"EX",0,--(COUNTIFS(DATOS!$A$2:$A$20000,DATOS!$A840,DATOS!$D$2:$D$20000,DATOS!$D840,DATOS!$E$2:$E$20000,DATOS!$E840,DATOS!$I$2:$I$20000,DATOS!$I840,DATOS!$G$2:$G$20000,"OR")=0))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DATOS!$A$2:$A$20000,DATOS!$A841,DATOS!$D$2:$D$20000,DATOS!$D841,DATOS!$E$2:$E$20000,DATOS!$E841,DATOS!$I$2:$I$20000,DATOS!$I841,DATOS!$G$2:$G$20000,"EX")=0),0))))</f>
      </c>
      <c r="H841">
        <f>IF(DATOS!$G841&lt;&gt;"EX",0,--(COUNTIFS(DATOS!$A$2:$A$20000,DATOS!$A841,DATOS!$D$2:$D$20000,DATOS!$D841,DATOS!$E$2:$E$20000,DATOS!$E841,DATOS!$I$2:$I$20000,DATOS!$I841,DATOS!$G$2:$G$20000,"OR")=0))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DATOS!$A$2:$A$20000,DATOS!$A842,DATOS!$D$2:$D$20000,DATOS!$D842,DATOS!$E$2:$E$20000,DATOS!$E842,DATOS!$I$2:$I$20000,DATOS!$I842,DATOS!$G$2:$G$20000,"EX")=0),0))))</f>
      </c>
      <c r="H842">
        <f>IF(DATOS!$G842&lt;&gt;"EX",0,--(COUNTIFS(DATOS!$A$2:$A$20000,DATOS!$A842,DATOS!$D$2:$D$20000,DATOS!$D842,DATOS!$E$2:$E$20000,DATOS!$E842,DATOS!$I$2:$I$20000,DATOS!$I842,DATOS!$G$2:$G$20000,"OR")=0))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DATOS!$A$2:$A$20000,DATOS!$A843,DATOS!$D$2:$D$20000,DATOS!$D843,DATOS!$E$2:$E$20000,DATOS!$E843,DATOS!$I$2:$I$20000,DATOS!$I843,DATOS!$G$2:$G$20000,"EX")=0),0))))</f>
      </c>
      <c r="H843">
        <f>IF(DATOS!$G843&lt;&gt;"EX",0,--(COUNTIFS(DATOS!$A$2:$A$20000,DATOS!$A843,DATOS!$D$2:$D$20000,DATOS!$D843,DATOS!$E$2:$E$20000,DATOS!$E843,DATOS!$I$2:$I$20000,DATOS!$I843,DATOS!$G$2:$G$20000,"OR")=0))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DATOS!$A$2:$A$20000,DATOS!$A844,DATOS!$D$2:$D$20000,DATOS!$D844,DATOS!$E$2:$E$20000,DATOS!$E844,DATOS!$I$2:$I$20000,DATOS!$I844,DATOS!$G$2:$G$20000,"EX")=0),0))))</f>
      </c>
      <c r="H844">
        <f>IF(DATOS!$G844&lt;&gt;"EX",0,--(COUNTIFS(DATOS!$A$2:$A$20000,DATOS!$A844,DATOS!$D$2:$D$20000,DATOS!$D844,DATOS!$E$2:$E$20000,DATOS!$E844,DATOS!$I$2:$I$20000,DATOS!$I844,DATOS!$G$2:$G$20000,"OR")=0))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DATOS!$A$2:$A$20000,DATOS!$A845,DATOS!$D$2:$D$20000,DATOS!$D845,DATOS!$E$2:$E$20000,DATOS!$E845,DATOS!$I$2:$I$20000,DATOS!$I845,DATOS!$G$2:$G$20000,"EX")=0),0))))</f>
      </c>
      <c r="H845">
        <f>IF(DATOS!$G845&lt;&gt;"EX",0,--(COUNTIFS(DATOS!$A$2:$A$20000,DATOS!$A845,DATOS!$D$2:$D$20000,DATOS!$D845,DATOS!$E$2:$E$20000,DATOS!$E845,DATOS!$I$2:$I$20000,DATOS!$I845,DATOS!$G$2:$G$20000,"OR")=0))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DATOS!$A$2:$A$20000,DATOS!$A846,DATOS!$D$2:$D$20000,DATOS!$D846,DATOS!$E$2:$E$20000,DATOS!$E846,DATOS!$I$2:$I$20000,DATOS!$I846,DATOS!$G$2:$G$20000,"EX")=0),0))))</f>
      </c>
      <c r="H846">
        <f>IF(DATOS!$G846&lt;&gt;"EX",0,--(COUNTIFS(DATOS!$A$2:$A$20000,DATOS!$A846,DATOS!$D$2:$D$20000,DATOS!$D846,DATOS!$E$2:$E$20000,DATOS!$E846,DATOS!$I$2:$I$20000,DATOS!$I846,DATOS!$G$2:$G$20000,"OR")=0))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DATOS!$A$2:$A$20000,DATOS!$A847,DATOS!$D$2:$D$20000,DATOS!$D847,DATOS!$E$2:$E$20000,DATOS!$E847,DATOS!$I$2:$I$20000,DATOS!$I847,DATOS!$G$2:$G$20000,"EX")=0),0))))</f>
      </c>
      <c r="H847">
        <f>IF(DATOS!$G847&lt;&gt;"EX",0,--(COUNTIFS(DATOS!$A$2:$A$20000,DATOS!$A847,DATOS!$D$2:$D$20000,DATOS!$D847,DATOS!$E$2:$E$20000,DATOS!$E847,DATOS!$I$2:$I$20000,DATOS!$I847,DATOS!$G$2:$G$20000,"OR")=0))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DATOS!$A$2:$A$20000,DATOS!$A848,DATOS!$D$2:$D$20000,DATOS!$D848,DATOS!$E$2:$E$20000,DATOS!$E848,DATOS!$I$2:$I$20000,DATOS!$I848,DATOS!$G$2:$G$20000,"EX")=0),0))))</f>
      </c>
      <c r="H848">
        <f>IF(DATOS!$G848&lt;&gt;"EX",0,--(COUNTIFS(DATOS!$A$2:$A$20000,DATOS!$A848,DATOS!$D$2:$D$20000,DATOS!$D848,DATOS!$E$2:$E$20000,DATOS!$E848,DATOS!$I$2:$I$20000,DATOS!$I848,DATOS!$G$2:$G$20000,"OR")=0))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DATOS!$A$2:$A$20000,DATOS!$A849,DATOS!$D$2:$D$20000,DATOS!$D849,DATOS!$E$2:$E$20000,DATOS!$E849,DATOS!$I$2:$I$20000,DATOS!$I849,DATOS!$G$2:$G$20000,"EX")=0),0))))</f>
      </c>
      <c r="H849">
        <f>IF(DATOS!$G849&lt;&gt;"EX",0,--(COUNTIFS(DATOS!$A$2:$A$20000,DATOS!$A849,DATOS!$D$2:$D$20000,DATOS!$D849,DATOS!$E$2:$E$20000,DATOS!$E849,DATOS!$I$2:$I$20000,DATOS!$I849,DATOS!$G$2:$G$20000,"OR")=0))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DATOS!$A$2:$A$20000,DATOS!$A850,DATOS!$D$2:$D$20000,DATOS!$D850,DATOS!$E$2:$E$20000,DATOS!$E850,DATOS!$I$2:$I$20000,DATOS!$I850,DATOS!$G$2:$G$20000,"EX")=0),0))))</f>
      </c>
      <c r="H850">
        <f>IF(DATOS!$G850&lt;&gt;"EX",0,--(COUNTIFS(DATOS!$A$2:$A$20000,DATOS!$A850,DATOS!$D$2:$D$20000,DATOS!$D850,DATOS!$E$2:$E$20000,DATOS!$E850,DATOS!$I$2:$I$20000,DATOS!$I850,DATOS!$G$2:$G$20000,"OR")=0))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DATOS!$A$2:$A$20000,DATOS!$A851,DATOS!$D$2:$D$20000,DATOS!$D851,DATOS!$E$2:$E$20000,DATOS!$E851,DATOS!$I$2:$I$20000,DATOS!$I851,DATOS!$G$2:$G$20000,"EX")=0),0))))</f>
      </c>
      <c r="H851">
        <f>IF(DATOS!$G851&lt;&gt;"EX",0,--(COUNTIFS(DATOS!$A$2:$A$20000,DATOS!$A851,DATOS!$D$2:$D$20000,DATOS!$D851,DATOS!$E$2:$E$20000,DATOS!$E851,DATOS!$I$2:$I$20000,DATOS!$I851,DATOS!$G$2:$G$20000,"OR")=0))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DATOS!$A$2:$A$20000,DATOS!$A852,DATOS!$D$2:$D$20000,DATOS!$D852,DATOS!$E$2:$E$20000,DATOS!$E852,DATOS!$I$2:$I$20000,DATOS!$I852,DATOS!$G$2:$G$20000,"EX")=0),0))))</f>
      </c>
      <c r="H852">
        <f>IF(DATOS!$G852&lt;&gt;"EX",0,--(COUNTIFS(DATOS!$A$2:$A$20000,DATOS!$A852,DATOS!$D$2:$D$20000,DATOS!$D852,DATOS!$E$2:$E$20000,DATOS!$E852,DATOS!$I$2:$I$20000,DATOS!$I852,DATOS!$G$2:$G$20000,"OR")=0))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DATOS!$A$2:$A$20000,DATOS!$A853,DATOS!$D$2:$D$20000,DATOS!$D853,DATOS!$E$2:$E$20000,DATOS!$E853,DATOS!$I$2:$I$20000,DATOS!$I853,DATOS!$G$2:$G$20000,"EX")=0),0))))</f>
      </c>
      <c r="H853">
        <f>IF(DATOS!$G853&lt;&gt;"EX",0,--(COUNTIFS(DATOS!$A$2:$A$20000,DATOS!$A853,DATOS!$D$2:$D$20000,DATOS!$D853,DATOS!$E$2:$E$20000,DATOS!$E853,DATOS!$I$2:$I$20000,DATOS!$I853,DATOS!$G$2:$G$20000,"OR")=0))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DATOS!$A$2:$A$20000,DATOS!$A854,DATOS!$D$2:$D$20000,DATOS!$D854,DATOS!$E$2:$E$20000,DATOS!$E854,DATOS!$I$2:$I$20000,DATOS!$I854,DATOS!$G$2:$G$20000,"EX")=0),0))))</f>
      </c>
      <c r="H854">
        <f>IF(DATOS!$G854&lt;&gt;"EX",0,--(COUNTIFS(DATOS!$A$2:$A$20000,DATOS!$A854,DATOS!$D$2:$D$20000,DATOS!$D854,DATOS!$E$2:$E$20000,DATOS!$E854,DATOS!$I$2:$I$20000,DATOS!$I854,DATOS!$G$2:$G$20000,"OR")=0))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DATOS!$A$2:$A$20000,DATOS!$A855,DATOS!$D$2:$D$20000,DATOS!$D855,DATOS!$E$2:$E$20000,DATOS!$E855,DATOS!$I$2:$I$20000,DATOS!$I855,DATOS!$G$2:$G$20000,"EX")=0),0))))</f>
      </c>
      <c r="H855">
        <f>IF(DATOS!$G855&lt;&gt;"EX",0,--(COUNTIFS(DATOS!$A$2:$A$20000,DATOS!$A855,DATOS!$D$2:$D$20000,DATOS!$D855,DATOS!$E$2:$E$20000,DATOS!$E855,DATOS!$I$2:$I$20000,DATOS!$I855,DATOS!$G$2:$G$20000,"OR")=0))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DATOS!$A$2:$A$20000,DATOS!$A856,DATOS!$D$2:$D$20000,DATOS!$D856,DATOS!$E$2:$E$20000,DATOS!$E856,DATOS!$I$2:$I$20000,DATOS!$I856,DATOS!$G$2:$G$20000,"EX")=0),0))))</f>
      </c>
      <c r="H856">
        <f>IF(DATOS!$G856&lt;&gt;"EX",0,--(COUNTIFS(DATOS!$A$2:$A$20000,DATOS!$A856,DATOS!$D$2:$D$20000,DATOS!$D856,DATOS!$E$2:$E$20000,DATOS!$E856,DATOS!$I$2:$I$20000,DATOS!$I856,DATOS!$G$2:$G$20000,"OR")=0))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DATOS!$A$2:$A$20000,DATOS!$A857,DATOS!$D$2:$D$20000,DATOS!$D857,DATOS!$E$2:$E$20000,DATOS!$E857,DATOS!$I$2:$I$20000,DATOS!$I857,DATOS!$G$2:$G$20000,"EX")=0),0))))</f>
      </c>
      <c r="H857">
        <f>IF(DATOS!$G857&lt;&gt;"EX",0,--(COUNTIFS(DATOS!$A$2:$A$20000,DATOS!$A857,DATOS!$D$2:$D$20000,DATOS!$D857,DATOS!$E$2:$E$20000,DATOS!$E857,DATOS!$I$2:$I$20000,DATOS!$I857,DATOS!$G$2:$G$20000,"OR")=0))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DATOS!$A$2:$A$20000,DATOS!$A858,DATOS!$D$2:$D$20000,DATOS!$D858,DATOS!$E$2:$E$20000,DATOS!$E858,DATOS!$I$2:$I$20000,DATOS!$I858,DATOS!$G$2:$G$20000,"EX")=0),0))))</f>
      </c>
      <c r="H858">
        <f>IF(DATOS!$G858&lt;&gt;"EX",0,--(COUNTIFS(DATOS!$A$2:$A$20000,DATOS!$A858,DATOS!$D$2:$D$20000,DATOS!$D858,DATOS!$E$2:$E$20000,DATOS!$E858,DATOS!$I$2:$I$20000,DATOS!$I858,DATOS!$G$2:$G$20000,"OR")=0))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DATOS!$A$2:$A$20000,DATOS!$A859,DATOS!$D$2:$D$20000,DATOS!$D859,DATOS!$E$2:$E$20000,DATOS!$E859,DATOS!$I$2:$I$20000,DATOS!$I859,DATOS!$G$2:$G$20000,"EX")=0),0))))</f>
      </c>
      <c r="H859">
        <f>IF(DATOS!$G859&lt;&gt;"EX",0,--(COUNTIFS(DATOS!$A$2:$A$20000,DATOS!$A859,DATOS!$D$2:$D$20000,DATOS!$D859,DATOS!$E$2:$E$20000,DATOS!$E859,DATOS!$I$2:$I$20000,DATOS!$I859,DATOS!$G$2:$G$20000,"OR")=0))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DATOS!$A$2:$A$20000,DATOS!$A860,DATOS!$D$2:$D$20000,DATOS!$D860,DATOS!$E$2:$E$20000,DATOS!$E860,DATOS!$I$2:$I$20000,DATOS!$I860,DATOS!$G$2:$G$20000,"EX")=0),0))))</f>
      </c>
      <c r="H860">
        <f>IF(DATOS!$G860&lt;&gt;"EX",0,--(COUNTIFS(DATOS!$A$2:$A$20000,DATOS!$A860,DATOS!$D$2:$D$20000,DATOS!$D860,DATOS!$E$2:$E$20000,DATOS!$E860,DATOS!$I$2:$I$20000,DATOS!$I860,DATOS!$G$2:$G$20000,"OR")=0))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DATOS!$A$2:$A$20000,DATOS!$A861,DATOS!$D$2:$D$20000,DATOS!$D861,DATOS!$E$2:$E$20000,DATOS!$E861,DATOS!$I$2:$I$20000,DATOS!$I861,DATOS!$G$2:$G$20000,"EX")=0),0))))</f>
      </c>
      <c r="H861">
        <f>IF(DATOS!$G861&lt;&gt;"EX",0,--(COUNTIFS(DATOS!$A$2:$A$20000,DATOS!$A861,DATOS!$D$2:$D$20000,DATOS!$D861,DATOS!$E$2:$E$20000,DATOS!$E861,DATOS!$I$2:$I$20000,DATOS!$I861,DATOS!$G$2:$G$20000,"OR")=0))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DATOS!$A$2:$A$20000,DATOS!$A862,DATOS!$D$2:$D$20000,DATOS!$D862,DATOS!$E$2:$E$20000,DATOS!$E862,DATOS!$I$2:$I$20000,DATOS!$I862,DATOS!$G$2:$G$20000,"EX")=0),0))))</f>
      </c>
      <c r="H862">
        <f>IF(DATOS!$G862&lt;&gt;"EX",0,--(COUNTIFS(DATOS!$A$2:$A$20000,DATOS!$A862,DATOS!$D$2:$D$20000,DATOS!$D862,DATOS!$E$2:$E$20000,DATOS!$E862,DATOS!$I$2:$I$20000,DATOS!$I862,DATOS!$G$2:$G$20000,"OR")=0))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DATOS!$A$2:$A$20000,DATOS!$A863,DATOS!$D$2:$D$20000,DATOS!$D863,DATOS!$E$2:$E$20000,DATOS!$E863,DATOS!$I$2:$I$20000,DATOS!$I863,DATOS!$G$2:$G$20000,"EX")=0),0))))</f>
      </c>
      <c r="H863">
        <f>IF(DATOS!$G863&lt;&gt;"EX",0,--(COUNTIFS(DATOS!$A$2:$A$20000,DATOS!$A863,DATOS!$D$2:$D$20000,DATOS!$D863,DATOS!$E$2:$E$20000,DATOS!$E863,DATOS!$I$2:$I$20000,DATOS!$I863,DATOS!$G$2:$G$20000,"OR")=0))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DATOS!$A$2:$A$20000,DATOS!$A864,DATOS!$D$2:$D$20000,DATOS!$D864,DATOS!$E$2:$E$20000,DATOS!$E864,DATOS!$I$2:$I$20000,DATOS!$I864,DATOS!$G$2:$G$20000,"EX")=0),0))))</f>
      </c>
      <c r="H864">
        <f>IF(DATOS!$G864&lt;&gt;"EX",0,--(COUNTIFS(DATOS!$A$2:$A$20000,DATOS!$A864,DATOS!$D$2:$D$20000,DATOS!$D864,DATOS!$E$2:$E$20000,DATOS!$E864,DATOS!$I$2:$I$20000,DATOS!$I864,DATOS!$G$2:$G$20000,"OR")=0))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DATOS!$A$2:$A$20000,DATOS!$A865,DATOS!$D$2:$D$20000,DATOS!$D865,DATOS!$E$2:$E$20000,DATOS!$E865,DATOS!$I$2:$I$20000,DATOS!$I865,DATOS!$G$2:$G$20000,"EX")=0),0))))</f>
      </c>
      <c r="H865">
        <f>IF(DATOS!$G865&lt;&gt;"EX",0,--(COUNTIFS(DATOS!$A$2:$A$20000,DATOS!$A865,DATOS!$D$2:$D$20000,DATOS!$D865,DATOS!$E$2:$E$20000,DATOS!$E865,DATOS!$I$2:$I$20000,DATOS!$I865,DATOS!$G$2:$G$20000,"OR")=0))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DATOS!$A$2:$A$20000,DATOS!$A866,DATOS!$D$2:$D$20000,DATOS!$D866,DATOS!$E$2:$E$20000,DATOS!$E866,DATOS!$I$2:$I$20000,DATOS!$I866,DATOS!$G$2:$G$20000,"EX")=0),0))))</f>
      </c>
      <c r="H866">
        <f>IF(DATOS!$G866&lt;&gt;"EX",0,--(COUNTIFS(DATOS!$A$2:$A$20000,DATOS!$A866,DATOS!$D$2:$D$20000,DATOS!$D866,DATOS!$E$2:$E$20000,DATOS!$E866,DATOS!$I$2:$I$20000,DATOS!$I866,DATOS!$G$2:$G$20000,"OR")=0))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DATOS!$A$2:$A$20000,DATOS!$A867,DATOS!$D$2:$D$20000,DATOS!$D867,DATOS!$E$2:$E$20000,DATOS!$E867,DATOS!$I$2:$I$20000,DATOS!$I867,DATOS!$G$2:$G$20000,"EX")=0),0))))</f>
      </c>
      <c r="H867">
        <f>IF(DATOS!$G867&lt;&gt;"EX",0,--(COUNTIFS(DATOS!$A$2:$A$20000,DATOS!$A867,DATOS!$D$2:$D$20000,DATOS!$D867,DATOS!$E$2:$E$20000,DATOS!$E867,DATOS!$I$2:$I$20000,DATOS!$I867,DATOS!$G$2:$G$20000,"OR")=0))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DATOS!$A$2:$A$20000,DATOS!$A868,DATOS!$D$2:$D$20000,DATOS!$D868,DATOS!$E$2:$E$20000,DATOS!$E868,DATOS!$I$2:$I$20000,DATOS!$I868,DATOS!$G$2:$G$20000,"EX")=0),0))))</f>
      </c>
      <c r="H868">
        <f>IF(DATOS!$G868&lt;&gt;"EX",0,--(COUNTIFS(DATOS!$A$2:$A$20000,DATOS!$A868,DATOS!$D$2:$D$20000,DATOS!$D868,DATOS!$E$2:$E$20000,DATOS!$E868,DATOS!$I$2:$I$20000,DATOS!$I868,DATOS!$G$2:$G$20000,"OR")=0))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DATOS!$A$2:$A$20000,DATOS!$A869,DATOS!$D$2:$D$20000,DATOS!$D869,DATOS!$E$2:$E$20000,DATOS!$E869,DATOS!$I$2:$I$20000,DATOS!$I869,DATOS!$G$2:$G$20000,"EX")=0),0))))</f>
      </c>
      <c r="H869">
        <f>IF(DATOS!$G869&lt;&gt;"EX",0,--(COUNTIFS(DATOS!$A$2:$A$20000,DATOS!$A869,DATOS!$D$2:$D$20000,DATOS!$D869,DATOS!$E$2:$E$20000,DATOS!$E869,DATOS!$I$2:$I$20000,DATOS!$I869,DATOS!$G$2:$G$20000,"OR")=0))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DATOS!$A$2:$A$20000,DATOS!$A870,DATOS!$D$2:$D$20000,DATOS!$D870,DATOS!$E$2:$E$20000,DATOS!$E870,DATOS!$I$2:$I$20000,DATOS!$I870,DATOS!$G$2:$G$20000,"EX")=0),0))))</f>
      </c>
      <c r="H870">
        <f>IF(DATOS!$G870&lt;&gt;"EX",0,--(COUNTIFS(DATOS!$A$2:$A$20000,DATOS!$A870,DATOS!$D$2:$D$20000,DATOS!$D870,DATOS!$E$2:$E$20000,DATOS!$E870,DATOS!$I$2:$I$20000,DATOS!$I870,DATOS!$G$2:$G$20000,"OR")=0))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DATOS!$A$2:$A$20000,DATOS!$A871,DATOS!$D$2:$D$20000,DATOS!$D871,DATOS!$E$2:$E$20000,DATOS!$E871,DATOS!$I$2:$I$20000,DATOS!$I871,DATOS!$G$2:$G$20000,"EX")=0),0))))</f>
      </c>
      <c r="H871">
        <f>IF(DATOS!$G871&lt;&gt;"EX",0,--(COUNTIFS(DATOS!$A$2:$A$20000,DATOS!$A871,DATOS!$D$2:$D$20000,DATOS!$D871,DATOS!$E$2:$E$20000,DATOS!$E871,DATOS!$I$2:$I$20000,DATOS!$I871,DATOS!$G$2:$G$20000,"OR")=0))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DATOS!$A$2:$A$20000,DATOS!$A872,DATOS!$D$2:$D$20000,DATOS!$D872,DATOS!$E$2:$E$20000,DATOS!$E872,DATOS!$I$2:$I$20000,DATOS!$I872,DATOS!$G$2:$G$20000,"EX")=0),0))))</f>
      </c>
      <c r="H872">
        <f>IF(DATOS!$G872&lt;&gt;"EX",0,--(COUNTIFS(DATOS!$A$2:$A$20000,DATOS!$A872,DATOS!$D$2:$D$20000,DATOS!$D872,DATOS!$E$2:$E$20000,DATOS!$E872,DATOS!$I$2:$I$20000,DATOS!$I872,DATOS!$G$2:$G$20000,"OR")=0))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DATOS!$A$2:$A$20000,DATOS!$A873,DATOS!$D$2:$D$20000,DATOS!$D873,DATOS!$E$2:$E$20000,DATOS!$E873,DATOS!$I$2:$I$20000,DATOS!$I873,DATOS!$G$2:$G$20000,"EX")=0),0))))</f>
      </c>
      <c r="H873">
        <f>IF(DATOS!$G873&lt;&gt;"EX",0,--(COUNTIFS(DATOS!$A$2:$A$20000,DATOS!$A873,DATOS!$D$2:$D$20000,DATOS!$D873,DATOS!$E$2:$E$20000,DATOS!$E873,DATOS!$I$2:$I$20000,DATOS!$I873,DATOS!$G$2:$G$20000,"OR")=0))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DATOS!$A$2:$A$20000,DATOS!$A874,DATOS!$D$2:$D$20000,DATOS!$D874,DATOS!$E$2:$E$20000,DATOS!$E874,DATOS!$I$2:$I$20000,DATOS!$I874,DATOS!$G$2:$G$20000,"EX")=0),0))))</f>
      </c>
      <c r="H874">
        <f>IF(DATOS!$G874&lt;&gt;"EX",0,--(COUNTIFS(DATOS!$A$2:$A$20000,DATOS!$A874,DATOS!$D$2:$D$20000,DATOS!$D874,DATOS!$E$2:$E$20000,DATOS!$E874,DATOS!$I$2:$I$20000,DATOS!$I874,DATOS!$G$2:$G$20000,"OR")=0))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DATOS!$A$2:$A$20000,DATOS!$A875,DATOS!$D$2:$D$20000,DATOS!$D875,DATOS!$E$2:$E$20000,DATOS!$E875,DATOS!$I$2:$I$20000,DATOS!$I875,DATOS!$G$2:$G$20000,"EX")=0),0))))</f>
      </c>
      <c r="H875">
        <f>IF(DATOS!$G875&lt;&gt;"EX",0,--(COUNTIFS(DATOS!$A$2:$A$20000,DATOS!$A875,DATOS!$D$2:$D$20000,DATOS!$D875,DATOS!$E$2:$E$20000,DATOS!$E875,DATOS!$I$2:$I$20000,DATOS!$I875,DATOS!$G$2:$G$20000,"OR")=0))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DATOS!$A$2:$A$20000,DATOS!$A876,DATOS!$D$2:$D$20000,DATOS!$D876,DATOS!$E$2:$E$20000,DATOS!$E876,DATOS!$I$2:$I$20000,DATOS!$I876,DATOS!$G$2:$G$20000,"EX")=0),0))))</f>
      </c>
      <c r="H876">
        <f>IF(DATOS!$G876&lt;&gt;"EX",0,--(COUNTIFS(DATOS!$A$2:$A$20000,DATOS!$A876,DATOS!$D$2:$D$20000,DATOS!$D876,DATOS!$E$2:$E$20000,DATOS!$E876,DATOS!$I$2:$I$20000,DATOS!$I876,DATOS!$G$2:$G$20000,"OR")=0))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DATOS!$A$2:$A$20000,DATOS!$A877,DATOS!$D$2:$D$20000,DATOS!$D877,DATOS!$E$2:$E$20000,DATOS!$E877,DATOS!$I$2:$I$20000,DATOS!$I877,DATOS!$G$2:$G$20000,"EX")=0),0))))</f>
      </c>
      <c r="H877">
        <f>IF(DATOS!$G877&lt;&gt;"EX",0,--(COUNTIFS(DATOS!$A$2:$A$20000,DATOS!$A877,DATOS!$D$2:$D$20000,DATOS!$D877,DATOS!$E$2:$E$20000,DATOS!$E877,DATOS!$I$2:$I$20000,DATOS!$I877,DATOS!$G$2:$G$20000,"OR")=0))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DATOS!$A$2:$A$20000,DATOS!$A878,DATOS!$D$2:$D$20000,DATOS!$D878,DATOS!$E$2:$E$20000,DATOS!$E878,DATOS!$I$2:$I$20000,DATOS!$I878,DATOS!$G$2:$G$20000,"EX")=0),0))))</f>
      </c>
      <c r="H878">
        <f>IF(DATOS!$G878&lt;&gt;"EX",0,--(COUNTIFS(DATOS!$A$2:$A$20000,DATOS!$A878,DATOS!$D$2:$D$20000,DATOS!$D878,DATOS!$E$2:$E$20000,DATOS!$E878,DATOS!$I$2:$I$20000,DATOS!$I878,DATOS!$G$2:$G$20000,"OR")=0))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DATOS!$A$2:$A$20000,DATOS!$A879,DATOS!$D$2:$D$20000,DATOS!$D879,DATOS!$E$2:$E$20000,DATOS!$E879,DATOS!$I$2:$I$20000,DATOS!$I879,DATOS!$G$2:$G$20000,"EX")=0),0))))</f>
      </c>
      <c r="H879">
        <f>IF(DATOS!$G879&lt;&gt;"EX",0,--(COUNTIFS(DATOS!$A$2:$A$20000,DATOS!$A879,DATOS!$D$2:$D$20000,DATOS!$D879,DATOS!$E$2:$E$20000,DATOS!$E879,DATOS!$I$2:$I$20000,DATOS!$I879,DATOS!$G$2:$G$20000,"OR")=0))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DATOS!$A$2:$A$20000,DATOS!$A880,DATOS!$D$2:$D$20000,DATOS!$D880,DATOS!$E$2:$E$20000,DATOS!$E880,DATOS!$I$2:$I$20000,DATOS!$I880,DATOS!$G$2:$G$20000,"EX")=0),0))))</f>
      </c>
      <c r="H880">
        <f>IF(DATOS!$G880&lt;&gt;"EX",0,--(COUNTIFS(DATOS!$A$2:$A$20000,DATOS!$A880,DATOS!$D$2:$D$20000,DATOS!$D880,DATOS!$E$2:$E$20000,DATOS!$E880,DATOS!$I$2:$I$20000,DATOS!$I880,DATOS!$G$2:$G$20000,"OR")=0))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DATOS!$A$2:$A$20000,DATOS!$A881,DATOS!$D$2:$D$20000,DATOS!$D881,DATOS!$E$2:$E$20000,DATOS!$E881,DATOS!$I$2:$I$20000,DATOS!$I881,DATOS!$G$2:$G$20000,"EX")=0),0))))</f>
      </c>
      <c r="H881">
        <f>IF(DATOS!$G881&lt;&gt;"EX",0,--(COUNTIFS(DATOS!$A$2:$A$20000,DATOS!$A881,DATOS!$D$2:$D$20000,DATOS!$D881,DATOS!$E$2:$E$20000,DATOS!$E881,DATOS!$I$2:$I$20000,DATOS!$I881,DATOS!$G$2:$G$20000,"OR")=0))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DATOS!$A$2:$A$20000,DATOS!$A882,DATOS!$D$2:$D$20000,DATOS!$D882,DATOS!$E$2:$E$20000,DATOS!$E882,DATOS!$I$2:$I$20000,DATOS!$I882,DATOS!$G$2:$G$20000,"EX")=0),0))))</f>
      </c>
      <c r="H882">
        <f>IF(DATOS!$G882&lt;&gt;"EX",0,--(COUNTIFS(DATOS!$A$2:$A$20000,DATOS!$A882,DATOS!$D$2:$D$20000,DATOS!$D882,DATOS!$E$2:$E$20000,DATOS!$E882,DATOS!$I$2:$I$20000,DATOS!$I882,DATOS!$G$2:$G$20000,"OR")=0))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DATOS!$A$2:$A$20000,DATOS!$A883,DATOS!$D$2:$D$20000,DATOS!$D883,DATOS!$E$2:$E$20000,DATOS!$E883,DATOS!$I$2:$I$20000,DATOS!$I883,DATOS!$G$2:$G$20000,"EX")=0),0))))</f>
      </c>
      <c r="H883">
        <f>IF(DATOS!$G883&lt;&gt;"EX",0,--(COUNTIFS(DATOS!$A$2:$A$20000,DATOS!$A883,DATOS!$D$2:$D$20000,DATOS!$D883,DATOS!$E$2:$E$20000,DATOS!$E883,DATOS!$I$2:$I$20000,DATOS!$I883,DATOS!$G$2:$G$20000,"OR")=0))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DATOS!$A$2:$A$20000,DATOS!$A884,DATOS!$D$2:$D$20000,DATOS!$D884,DATOS!$E$2:$E$20000,DATOS!$E884,DATOS!$I$2:$I$20000,DATOS!$I884,DATOS!$G$2:$G$20000,"EX")=0),0))))</f>
      </c>
      <c r="H884">
        <f>IF(DATOS!$G884&lt;&gt;"EX",0,--(COUNTIFS(DATOS!$A$2:$A$20000,DATOS!$A884,DATOS!$D$2:$D$20000,DATOS!$D884,DATOS!$E$2:$E$20000,DATOS!$E884,DATOS!$I$2:$I$20000,DATOS!$I884,DATOS!$G$2:$G$20000,"OR")=0))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DATOS!$A$2:$A$20000,DATOS!$A885,DATOS!$D$2:$D$20000,DATOS!$D885,DATOS!$E$2:$E$20000,DATOS!$E885,DATOS!$I$2:$I$20000,DATOS!$I885,DATOS!$G$2:$G$20000,"EX")=0),0))))</f>
      </c>
      <c r="H885">
        <f>IF(DATOS!$G885&lt;&gt;"EX",0,--(COUNTIFS(DATOS!$A$2:$A$20000,DATOS!$A885,DATOS!$D$2:$D$20000,DATOS!$D885,DATOS!$E$2:$E$20000,DATOS!$E885,DATOS!$I$2:$I$20000,DATOS!$I885,DATOS!$G$2:$G$20000,"OR")=0))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DATOS!$A$2:$A$20000,DATOS!$A886,DATOS!$D$2:$D$20000,DATOS!$D886,DATOS!$E$2:$E$20000,DATOS!$E886,DATOS!$I$2:$I$20000,DATOS!$I886,DATOS!$G$2:$G$20000,"EX")=0),0))))</f>
      </c>
      <c r="H886">
        <f>IF(DATOS!$G886&lt;&gt;"EX",0,--(COUNTIFS(DATOS!$A$2:$A$20000,DATOS!$A886,DATOS!$D$2:$D$20000,DATOS!$D886,DATOS!$E$2:$E$20000,DATOS!$E886,DATOS!$I$2:$I$20000,DATOS!$I886,DATOS!$G$2:$G$20000,"OR")=0))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DATOS!$A$2:$A$20000,DATOS!$A887,DATOS!$D$2:$D$20000,DATOS!$D887,DATOS!$E$2:$E$20000,DATOS!$E887,DATOS!$I$2:$I$20000,DATOS!$I887,DATOS!$G$2:$G$20000,"EX")=0),0))))</f>
      </c>
      <c r="H887">
        <f>IF(DATOS!$G887&lt;&gt;"EX",0,--(COUNTIFS(DATOS!$A$2:$A$20000,DATOS!$A887,DATOS!$D$2:$D$20000,DATOS!$D887,DATOS!$E$2:$E$20000,DATOS!$E887,DATOS!$I$2:$I$20000,DATOS!$I887,DATOS!$G$2:$G$20000,"OR")=0))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DATOS!$A$2:$A$20000,DATOS!$A888,DATOS!$D$2:$D$20000,DATOS!$D888,DATOS!$E$2:$E$20000,DATOS!$E888,DATOS!$I$2:$I$20000,DATOS!$I888,DATOS!$G$2:$G$20000,"EX")=0),0))))</f>
      </c>
      <c r="H888">
        <f>IF(DATOS!$G888&lt;&gt;"EX",0,--(COUNTIFS(DATOS!$A$2:$A$20000,DATOS!$A888,DATOS!$D$2:$D$20000,DATOS!$D888,DATOS!$E$2:$E$20000,DATOS!$E888,DATOS!$I$2:$I$20000,DATOS!$I888,DATOS!$G$2:$G$20000,"OR")=0))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DATOS!$A$2:$A$20000,DATOS!$A889,DATOS!$D$2:$D$20000,DATOS!$D889,DATOS!$E$2:$E$20000,DATOS!$E889,DATOS!$I$2:$I$20000,DATOS!$I889,DATOS!$G$2:$G$20000,"EX")=0),0))))</f>
      </c>
      <c r="H889">
        <f>IF(DATOS!$G889&lt;&gt;"EX",0,--(COUNTIFS(DATOS!$A$2:$A$20000,DATOS!$A889,DATOS!$D$2:$D$20000,DATOS!$D889,DATOS!$E$2:$E$20000,DATOS!$E889,DATOS!$I$2:$I$20000,DATOS!$I889,DATOS!$G$2:$G$20000,"OR")=0))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DATOS!$A$2:$A$20000,DATOS!$A890,DATOS!$D$2:$D$20000,DATOS!$D890,DATOS!$E$2:$E$20000,DATOS!$E890,DATOS!$I$2:$I$20000,DATOS!$I890,DATOS!$G$2:$G$20000,"EX")=0),0))))</f>
      </c>
      <c r="H890">
        <f>IF(DATOS!$G890&lt;&gt;"EX",0,--(COUNTIFS(DATOS!$A$2:$A$20000,DATOS!$A890,DATOS!$D$2:$D$20000,DATOS!$D890,DATOS!$E$2:$E$20000,DATOS!$E890,DATOS!$I$2:$I$20000,DATOS!$I890,DATOS!$G$2:$G$20000,"OR")=0))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DATOS!$A$2:$A$20000,DATOS!$A891,DATOS!$D$2:$D$20000,DATOS!$D891,DATOS!$E$2:$E$20000,DATOS!$E891,DATOS!$I$2:$I$20000,DATOS!$I891,DATOS!$G$2:$G$20000,"EX")=0),0))))</f>
      </c>
      <c r="H891">
        <f>IF(DATOS!$G891&lt;&gt;"EX",0,--(COUNTIFS(DATOS!$A$2:$A$20000,DATOS!$A891,DATOS!$D$2:$D$20000,DATOS!$D891,DATOS!$E$2:$E$20000,DATOS!$E891,DATOS!$I$2:$I$20000,DATOS!$I891,DATOS!$G$2:$G$20000,"OR")=0))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DATOS!$A$2:$A$20000,DATOS!$A892,DATOS!$D$2:$D$20000,DATOS!$D892,DATOS!$E$2:$E$20000,DATOS!$E892,DATOS!$I$2:$I$20000,DATOS!$I892,DATOS!$G$2:$G$20000,"EX")=0),0))))</f>
      </c>
      <c r="H892">
        <f>IF(DATOS!$G892&lt;&gt;"EX",0,--(COUNTIFS(DATOS!$A$2:$A$20000,DATOS!$A892,DATOS!$D$2:$D$20000,DATOS!$D892,DATOS!$E$2:$E$20000,DATOS!$E892,DATOS!$I$2:$I$20000,DATOS!$I892,DATOS!$G$2:$G$20000,"OR")=0))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DATOS!$A$2:$A$20000,DATOS!$A893,DATOS!$D$2:$D$20000,DATOS!$D893,DATOS!$E$2:$E$20000,DATOS!$E893,DATOS!$I$2:$I$20000,DATOS!$I893,DATOS!$G$2:$G$20000,"EX")=0),0))))</f>
      </c>
      <c r="H893">
        <f>IF(DATOS!$G893&lt;&gt;"EX",0,--(COUNTIFS(DATOS!$A$2:$A$20000,DATOS!$A893,DATOS!$D$2:$D$20000,DATOS!$D893,DATOS!$E$2:$E$20000,DATOS!$E893,DATOS!$I$2:$I$20000,DATOS!$I893,DATOS!$G$2:$G$20000,"OR")=0))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DATOS!$A$2:$A$20000,DATOS!$A894,DATOS!$D$2:$D$20000,DATOS!$D894,DATOS!$E$2:$E$20000,DATOS!$E894,DATOS!$I$2:$I$20000,DATOS!$I894,DATOS!$G$2:$G$20000,"EX")=0),0))))</f>
      </c>
      <c r="H894">
        <f>IF(DATOS!$G894&lt;&gt;"EX",0,--(COUNTIFS(DATOS!$A$2:$A$20000,DATOS!$A894,DATOS!$D$2:$D$20000,DATOS!$D894,DATOS!$E$2:$E$20000,DATOS!$E894,DATOS!$I$2:$I$20000,DATOS!$I894,DATOS!$G$2:$G$20000,"OR")=0))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DATOS!$A$2:$A$20000,DATOS!$A895,DATOS!$D$2:$D$20000,DATOS!$D895,DATOS!$E$2:$E$20000,DATOS!$E895,DATOS!$I$2:$I$20000,DATOS!$I895,DATOS!$G$2:$G$20000,"EX")=0),0))))</f>
      </c>
      <c r="H895">
        <f>IF(DATOS!$G895&lt;&gt;"EX",0,--(COUNTIFS(DATOS!$A$2:$A$20000,DATOS!$A895,DATOS!$D$2:$D$20000,DATOS!$D895,DATOS!$E$2:$E$20000,DATOS!$E895,DATOS!$I$2:$I$20000,DATOS!$I895,DATOS!$G$2:$G$20000,"OR")=0))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DATOS!$A$2:$A$20000,DATOS!$A896,DATOS!$D$2:$D$20000,DATOS!$D896,DATOS!$E$2:$E$20000,DATOS!$E896,DATOS!$I$2:$I$20000,DATOS!$I896,DATOS!$G$2:$G$20000,"EX")=0),0))))</f>
      </c>
      <c r="H896">
        <f>IF(DATOS!$G896&lt;&gt;"EX",0,--(COUNTIFS(DATOS!$A$2:$A$20000,DATOS!$A896,DATOS!$D$2:$D$20000,DATOS!$D896,DATOS!$E$2:$E$20000,DATOS!$E896,DATOS!$I$2:$I$20000,DATOS!$I896,DATOS!$G$2:$G$20000,"OR")=0))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DATOS!$A$2:$A$20000,DATOS!$A897,DATOS!$D$2:$D$20000,DATOS!$D897,DATOS!$E$2:$E$20000,DATOS!$E897,DATOS!$I$2:$I$20000,DATOS!$I897,DATOS!$G$2:$G$20000,"EX")=0),0))))</f>
      </c>
      <c r="H897">
        <f>IF(DATOS!$G897&lt;&gt;"EX",0,--(COUNTIFS(DATOS!$A$2:$A$20000,DATOS!$A897,DATOS!$D$2:$D$20000,DATOS!$D897,DATOS!$E$2:$E$20000,DATOS!$E897,DATOS!$I$2:$I$20000,DATOS!$I897,DATOS!$G$2:$G$20000,"OR")=0))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DATOS!$A$2:$A$20000,DATOS!$A898,DATOS!$D$2:$D$20000,DATOS!$D898,DATOS!$E$2:$E$20000,DATOS!$E898,DATOS!$I$2:$I$20000,DATOS!$I898,DATOS!$G$2:$G$20000,"EX")=0),0))))</f>
      </c>
      <c r="H898">
        <f>IF(DATOS!$G898&lt;&gt;"EX",0,--(COUNTIFS(DATOS!$A$2:$A$20000,DATOS!$A898,DATOS!$D$2:$D$20000,DATOS!$D898,DATOS!$E$2:$E$20000,DATOS!$E898,DATOS!$I$2:$I$20000,DATOS!$I898,DATOS!$G$2:$G$20000,"OR")=0))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DATOS!$A$2:$A$20000,DATOS!$A899,DATOS!$D$2:$D$20000,DATOS!$D899,DATOS!$E$2:$E$20000,DATOS!$E899,DATOS!$I$2:$I$20000,DATOS!$I899,DATOS!$G$2:$G$20000,"EX")=0),0))))</f>
      </c>
      <c r="H899">
        <f>IF(DATOS!$G899&lt;&gt;"EX",0,--(COUNTIFS(DATOS!$A$2:$A$20000,DATOS!$A899,DATOS!$D$2:$D$20000,DATOS!$D899,DATOS!$E$2:$E$20000,DATOS!$E899,DATOS!$I$2:$I$20000,DATOS!$I899,DATOS!$G$2:$G$20000,"OR")=0))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DATOS!$A$2:$A$20000,DATOS!$A900,DATOS!$D$2:$D$20000,DATOS!$D900,DATOS!$E$2:$E$20000,DATOS!$E900,DATOS!$I$2:$I$20000,DATOS!$I900,DATOS!$G$2:$G$20000,"EX")=0),0))))</f>
      </c>
      <c r="H900">
        <f>IF(DATOS!$G900&lt;&gt;"EX",0,--(COUNTIFS(DATOS!$A$2:$A$20000,DATOS!$A900,DATOS!$D$2:$D$20000,DATOS!$D900,DATOS!$E$2:$E$20000,DATOS!$E900,DATOS!$I$2:$I$20000,DATOS!$I900,DATOS!$G$2:$G$20000,"OR")=0))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DATOS!$A$2:$A$20000,DATOS!$A901,DATOS!$D$2:$D$20000,DATOS!$D901,DATOS!$E$2:$E$20000,DATOS!$E901,DATOS!$I$2:$I$20000,DATOS!$I901,DATOS!$G$2:$G$20000,"EX")=0),0))))</f>
      </c>
      <c r="H901">
        <f>IF(DATOS!$G901&lt;&gt;"EX",0,--(COUNTIFS(DATOS!$A$2:$A$20000,DATOS!$A901,DATOS!$D$2:$D$20000,DATOS!$D901,DATOS!$E$2:$E$20000,DATOS!$E901,DATOS!$I$2:$I$20000,DATOS!$I901,DATOS!$G$2:$G$20000,"OR")=0))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DATOS!$A$2:$A$20000,DATOS!$A902,DATOS!$D$2:$D$20000,DATOS!$D902,DATOS!$E$2:$E$20000,DATOS!$E902,DATOS!$I$2:$I$20000,DATOS!$I902,DATOS!$G$2:$G$20000,"EX")=0),0))))</f>
      </c>
      <c r="H902">
        <f>IF(DATOS!$G902&lt;&gt;"EX",0,--(COUNTIFS(DATOS!$A$2:$A$20000,DATOS!$A902,DATOS!$D$2:$D$20000,DATOS!$D902,DATOS!$E$2:$E$20000,DATOS!$E902,DATOS!$I$2:$I$20000,DATOS!$I902,DATOS!$G$2:$G$20000,"OR")=0))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DATOS!$A$2:$A$20000,DATOS!$A903,DATOS!$D$2:$D$20000,DATOS!$D903,DATOS!$E$2:$E$20000,DATOS!$E903,DATOS!$I$2:$I$20000,DATOS!$I903,DATOS!$G$2:$G$20000,"EX")=0),0))))</f>
      </c>
      <c r="H903">
        <f>IF(DATOS!$G903&lt;&gt;"EX",0,--(COUNTIFS(DATOS!$A$2:$A$20000,DATOS!$A903,DATOS!$D$2:$D$20000,DATOS!$D903,DATOS!$E$2:$E$20000,DATOS!$E903,DATOS!$I$2:$I$20000,DATOS!$I903,DATOS!$G$2:$G$20000,"OR")=0))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DATOS!$A$2:$A$20000,DATOS!$A904,DATOS!$D$2:$D$20000,DATOS!$D904,DATOS!$E$2:$E$20000,DATOS!$E904,DATOS!$I$2:$I$20000,DATOS!$I904,DATOS!$G$2:$G$20000,"EX")=0),0))))</f>
      </c>
      <c r="H904">
        <f>IF(DATOS!$G904&lt;&gt;"EX",0,--(COUNTIFS(DATOS!$A$2:$A$20000,DATOS!$A904,DATOS!$D$2:$D$20000,DATOS!$D904,DATOS!$E$2:$E$20000,DATOS!$E904,DATOS!$I$2:$I$20000,DATOS!$I904,DATOS!$G$2:$G$20000,"OR")=0))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DATOS!$A$2:$A$20000,DATOS!$A905,DATOS!$D$2:$D$20000,DATOS!$D905,DATOS!$E$2:$E$20000,DATOS!$E905,DATOS!$I$2:$I$20000,DATOS!$I905,DATOS!$G$2:$G$20000,"EX")=0),0))))</f>
      </c>
      <c r="H905">
        <f>IF(DATOS!$G905&lt;&gt;"EX",0,--(COUNTIFS(DATOS!$A$2:$A$20000,DATOS!$A905,DATOS!$D$2:$D$20000,DATOS!$D905,DATOS!$E$2:$E$20000,DATOS!$E905,DATOS!$I$2:$I$20000,DATOS!$I905,DATOS!$G$2:$G$20000,"OR")=0))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DATOS!$A$2:$A$20000,DATOS!$A906,DATOS!$D$2:$D$20000,DATOS!$D906,DATOS!$E$2:$E$20000,DATOS!$E906,DATOS!$I$2:$I$20000,DATOS!$I906,DATOS!$G$2:$G$20000,"EX")=0),0))))</f>
      </c>
      <c r="H906">
        <f>IF(DATOS!$G906&lt;&gt;"EX",0,--(COUNTIFS(DATOS!$A$2:$A$20000,DATOS!$A906,DATOS!$D$2:$D$20000,DATOS!$D906,DATOS!$E$2:$E$20000,DATOS!$E906,DATOS!$I$2:$I$20000,DATOS!$I906,DATOS!$G$2:$G$20000,"OR")=0))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DATOS!$A$2:$A$20000,DATOS!$A907,DATOS!$D$2:$D$20000,DATOS!$D907,DATOS!$E$2:$E$20000,DATOS!$E907,DATOS!$I$2:$I$20000,DATOS!$I907,DATOS!$G$2:$G$20000,"EX")=0),0))))</f>
      </c>
      <c r="H907">
        <f>IF(DATOS!$G907&lt;&gt;"EX",0,--(COUNTIFS(DATOS!$A$2:$A$20000,DATOS!$A907,DATOS!$D$2:$D$20000,DATOS!$D907,DATOS!$E$2:$E$20000,DATOS!$E907,DATOS!$I$2:$I$20000,DATOS!$I907,DATOS!$G$2:$G$20000,"OR")=0))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DATOS!$A$2:$A$20000,DATOS!$A908,DATOS!$D$2:$D$20000,DATOS!$D908,DATOS!$E$2:$E$20000,DATOS!$E908,DATOS!$I$2:$I$20000,DATOS!$I908,DATOS!$G$2:$G$20000,"EX")=0),0))))</f>
      </c>
      <c r="H908">
        <f>IF(DATOS!$G908&lt;&gt;"EX",0,--(COUNTIFS(DATOS!$A$2:$A$20000,DATOS!$A908,DATOS!$D$2:$D$20000,DATOS!$D908,DATOS!$E$2:$E$20000,DATOS!$E908,DATOS!$I$2:$I$20000,DATOS!$I908,DATOS!$G$2:$G$20000,"OR")=0))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DATOS!$A$2:$A$20000,DATOS!$A909,DATOS!$D$2:$D$20000,DATOS!$D909,DATOS!$E$2:$E$20000,DATOS!$E909,DATOS!$I$2:$I$20000,DATOS!$I909,DATOS!$G$2:$G$20000,"EX")=0),0))))</f>
      </c>
      <c r="H909">
        <f>IF(DATOS!$G909&lt;&gt;"EX",0,--(COUNTIFS(DATOS!$A$2:$A$20000,DATOS!$A909,DATOS!$D$2:$D$20000,DATOS!$D909,DATOS!$E$2:$E$20000,DATOS!$E909,DATOS!$I$2:$I$20000,DATOS!$I909,DATOS!$G$2:$G$20000,"OR")=0))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DATOS!$A$2:$A$20000,DATOS!$A910,DATOS!$D$2:$D$20000,DATOS!$D910,DATOS!$E$2:$E$20000,DATOS!$E910,DATOS!$I$2:$I$20000,DATOS!$I910,DATOS!$G$2:$G$20000,"EX")=0),0))))</f>
      </c>
      <c r="H910">
        <f>IF(DATOS!$G910&lt;&gt;"EX",0,--(COUNTIFS(DATOS!$A$2:$A$20000,DATOS!$A910,DATOS!$D$2:$D$20000,DATOS!$D910,DATOS!$E$2:$E$20000,DATOS!$E910,DATOS!$I$2:$I$20000,DATOS!$I910,DATOS!$G$2:$G$20000,"OR")=0))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DATOS!$A$2:$A$20000,DATOS!$A911,DATOS!$D$2:$D$20000,DATOS!$D911,DATOS!$E$2:$E$20000,DATOS!$E911,DATOS!$I$2:$I$20000,DATOS!$I911,DATOS!$G$2:$G$20000,"EX")=0),0))))</f>
      </c>
      <c r="H911">
        <f>IF(DATOS!$G911&lt;&gt;"EX",0,--(COUNTIFS(DATOS!$A$2:$A$20000,DATOS!$A911,DATOS!$D$2:$D$20000,DATOS!$D911,DATOS!$E$2:$E$20000,DATOS!$E911,DATOS!$I$2:$I$20000,DATOS!$I911,DATOS!$G$2:$G$20000,"OR")=0))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DATOS!$A$2:$A$20000,DATOS!$A912,DATOS!$D$2:$D$20000,DATOS!$D912,DATOS!$E$2:$E$20000,DATOS!$E912,DATOS!$I$2:$I$20000,DATOS!$I912,DATOS!$G$2:$G$20000,"EX")=0),0))))</f>
      </c>
      <c r="H912">
        <f>IF(DATOS!$G912&lt;&gt;"EX",0,--(COUNTIFS(DATOS!$A$2:$A$20000,DATOS!$A912,DATOS!$D$2:$D$20000,DATOS!$D912,DATOS!$E$2:$E$20000,DATOS!$E912,DATOS!$I$2:$I$20000,DATOS!$I912,DATOS!$G$2:$G$20000,"OR")=0))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DATOS!$A$2:$A$20000,DATOS!$A913,DATOS!$D$2:$D$20000,DATOS!$D913,DATOS!$E$2:$E$20000,DATOS!$E913,DATOS!$I$2:$I$20000,DATOS!$I913,DATOS!$G$2:$G$20000,"EX")=0),0))))</f>
      </c>
      <c r="H913">
        <f>IF(DATOS!$G913&lt;&gt;"EX",0,--(COUNTIFS(DATOS!$A$2:$A$20000,DATOS!$A913,DATOS!$D$2:$D$20000,DATOS!$D913,DATOS!$E$2:$E$20000,DATOS!$E913,DATOS!$I$2:$I$20000,DATOS!$I913,DATOS!$G$2:$G$20000,"OR")=0))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DATOS!$A$2:$A$20000,DATOS!$A914,DATOS!$D$2:$D$20000,DATOS!$D914,DATOS!$E$2:$E$20000,DATOS!$E914,DATOS!$I$2:$I$20000,DATOS!$I914,DATOS!$G$2:$G$20000,"EX")=0),0))))</f>
      </c>
      <c r="H914">
        <f>IF(DATOS!$G914&lt;&gt;"EX",0,--(COUNTIFS(DATOS!$A$2:$A$20000,DATOS!$A914,DATOS!$D$2:$D$20000,DATOS!$D914,DATOS!$E$2:$E$20000,DATOS!$E914,DATOS!$I$2:$I$20000,DATOS!$I914,DATOS!$G$2:$G$20000,"OR")=0))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DATOS!$A$2:$A$20000,DATOS!$A915,DATOS!$D$2:$D$20000,DATOS!$D915,DATOS!$E$2:$E$20000,DATOS!$E915,DATOS!$I$2:$I$20000,DATOS!$I915,DATOS!$G$2:$G$20000,"EX")=0),0))))</f>
      </c>
      <c r="H915">
        <f>IF(DATOS!$G915&lt;&gt;"EX",0,--(COUNTIFS(DATOS!$A$2:$A$20000,DATOS!$A915,DATOS!$D$2:$D$20000,DATOS!$D915,DATOS!$E$2:$E$20000,DATOS!$E915,DATOS!$I$2:$I$20000,DATOS!$I915,DATOS!$G$2:$G$20000,"OR")=0))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DATOS!$A$2:$A$20000,DATOS!$A916,DATOS!$D$2:$D$20000,DATOS!$D916,DATOS!$E$2:$E$20000,DATOS!$E916,DATOS!$I$2:$I$20000,DATOS!$I916,DATOS!$G$2:$G$20000,"EX")=0),0))))</f>
      </c>
      <c r="H916">
        <f>IF(DATOS!$G916&lt;&gt;"EX",0,--(COUNTIFS(DATOS!$A$2:$A$20000,DATOS!$A916,DATOS!$D$2:$D$20000,DATOS!$D916,DATOS!$E$2:$E$20000,DATOS!$E916,DATOS!$I$2:$I$20000,DATOS!$I916,DATOS!$G$2:$G$20000,"OR")=0))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DATOS!$A$2:$A$20000,DATOS!$A917,DATOS!$D$2:$D$20000,DATOS!$D917,DATOS!$E$2:$E$20000,DATOS!$E917,DATOS!$I$2:$I$20000,DATOS!$I917,DATOS!$G$2:$G$20000,"EX")=0),0))))</f>
      </c>
      <c r="H917">
        <f>IF(DATOS!$G917&lt;&gt;"EX",0,--(COUNTIFS(DATOS!$A$2:$A$20000,DATOS!$A917,DATOS!$D$2:$D$20000,DATOS!$D917,DATOS!$E$2:$E$20000,DATOS!$E917,DATOS!$I$2:$I$20000,DATOS!$I917,DATOS!$G$2:$G$20000,"OR")=0))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DATOS!$A$2:$A$20000,DATOS!$A918,DATOS!$D$2:$D$20000,DATOS!$D918,DATOS!$E$2:$E$20000,DATOS!$E918,DATOS!$I$2:$I$20000,DATOS!$I918,DATOS!$G$2:$G$20000,"EX")=0),0))))</f>
      </c>
      <c r="H918">
        <f>IF(DATOS!$G918&lt;&gt;"EX",0,--(COUNTIFS(DATOS!$A$2:$A$20000,DATOS!$A918,DATOS!$D$2:$D$20000,DATOS!$D918,DATOS!$E$2:$E$20000,DATOS!$E918,DATOS!$I$2:$I$20000,DATOS!$I918,DATOS!$G$2:$G$20000,"OR")=0))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DATOS!$A$2:$A$20000,DATOS!$A919,DATOS!$D$2:$D$20000,DATOS!$D919,DATOS!$E$2:$E$20000,DATOS!$E919,DATOS!$I$2:$I$20000,DATOS!$I919,DATOS!$G$2:$G$20000,"EX")=0),0))))</f>
      </c>
      <c r="H919">
        <f>IF(DATOS!$G919&lt;&gt;"EX",0,--(COUNTIFS(DATOS!$A$2:$A$20000,DATOS!$A919,DATOS!$D$2:$D$20000,DATOS!$D919,DATOS!$E$2:$E$20000,DATOS!$E919,DATOS!$I$2:$I$20000,DATOS!$I919,DATOS!$G$2:$G$20000,"OR")=0))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DATOS!$A$2:$A$20000,DATOS!$A920,DATOS!$D$2:$D$20000,DATOS!$D920,DATOS!$E$2:$E$20000,DATOS!$E920,DATOS!$I$2:$I$20000,DATOS!$I920,DATOS!$G$2:$G$20000,"EX")=0),0))))</f>
      </c>
      <c r="H920">
        <f>IF(DATOS!$G920&lt;&gt;"EX",0,--(COUNTIFS(DATOS!$A$2:$A$20000,DATOS!$A920,DATOS!$D$2:$D$20000,DATOS!$D920,DATOS!$E$2:$E$20000,DATOS!$E920,DATOS!$I$2:$I$20000,DATOS!$I920,DATOS!$G$2:$G$20000,"OR")=0))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DATOS!$A$2:$A$20000,DATOS!$A921,DATOS!$D$2:$D$20000,DATOS!$D921,DATOS!$E$2:$E$20000,DATOS!$E921,DATOS!$I$2:$I$20000,DATOS!$I921,DATOS!$G$2:$G$20000,"EX")=0),0))))</f>
      </c>
      <c r="H921">
        <f>IF(DATOS!$G921&lt;&gt;"EX",0,--(COUNTIFS(DATOS!$A$2:$A$20000,DATOS!$A921,DATOS!$D$2:$D$20000,DATOS!$D921,DATOS!$E$2:$E$20000,DATOS!$E921,DATOS!$I$2:$I$20000,DATOS!$I921,DATOS!$G$2:$G$20000,"OR")=0))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DATOS!$A$2:$A$20000,DATOS!$A922,DATOS!$D$2:$D$20000,DATOS!$D922,DATOS!$E$2:$E$20000,DATOS!$E922,DATOS!$I$2:$I$20000,DATOS!$I922,DATOS!$G$2:$G$20000,"EX")=0),0))))</f>
      </c>
      <c r="H922">
        <f>IF(DATOS!$G922&lt;&gt;"EX",0,--(COUNTIFS(DATOS!$A$2:$A$20000,DATOS!$A922,DATOS!$D$2:$D$20000,DATOS!$D922,DATOS!$E$2:$E$20000,DATOS!$E922,DATOS!$I$2:$I$20000,DATOS!$I922,DATOS!$G$2:$G$20000,"OR")=0))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DATOS!$A$2:$A$20000,DATOS!$A923,DATOS!$D$2:$D$20000,DATOS!$D923,DATOS!$E$2:$E$20000,DATOS!$E923,DATOS!$I$2:$I$20000,DATOS!$I923,DATOS!$G$2:$G$20000,"EX")=0),0))))</f>
      </c>
      <c r="H923">
        <f>IF(DATOS!$G923&lt;&gt;"EX",0,--(COUNTIFS(DATOS!$A$2:$A$20000,DATOS!$A923,DATOS!$D$2:$D$20000,DATOS!$D923,DATOS!$E$2:$E$20000,DATOS!$E923,DATOS!$I$2:$I$20000,DATOS!$I923,DATOS!$G$2:$G$20000,"OR")=0))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DATOS!$A$2:$A$20000,DATOS!$A924,DATOS!$D$2:$D$20000,DATOS!$D924,DATOS!$E$2:$E$20000,DATOS!$E924,DATOS!$I$2:$I$20000,DATOS!$I924,DATOS!$G$2:$G$20000,"EX")=0),0))))</f>
      </c>
      <c r="H924">
        <f>IF(DATOS!$G924&lt;&gt;"EX",0,--(COUNTIFS(DATOS!$A$2:$A$20000,DATOS!$A924,DATOS!$D$2:$D$20000,DATOS!$D924,DATOS!$E$2:$E$20000,DATOS!$E924,DATOS!$I$2:$I$20000,DATOS!$I924,DATOS!$G$2:$G$20000,"OR")=0))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DATOS!$A$2:$A$20000,DATOS!$A925,DATOS!$D$2:$D$20000,DATOS!$D925,DATOS!$E$2:$E$20000,DATOS!$E925,DATOS!$I$2:$I$20000,DATOS!$I925,DATOS!$G$2:$G$20000,"EX")=0),0))))</f>
      </c>
      <c r="H925">
        <f>IF(DATOS!$G925&lt;&gt;"EX",0,--(COUNTIFS(DATOS!$A$2:$A$20000,DATOS!$A925,DATOS!$D$2:$D$20000,DATOS!$D925,DATOS!$E$2:$E$20000,DATOS!$E925,DATOS!$I$2:$I$20000,DATOS!$I925,DATOS!$G$2:$G$20000,"OR")=0))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DATOS!$A$2:$A$20000,DATOS!$A926,DATOS!$D$2:$D$20000,DATOS!$D926,DATOS!$E$2:$E$20000,DATOS!$E926,DATOS!$I$2:$I$20000,DATOS!$I926,DATOS!$G$2:$G$20000,"EX")=0),0))))</f>
      </c>
      <c r="H926">
        <f>IF(DATOS!$G926&lt;&gt;"EX",0,--(COUNTIFS(DATOS!$A$2:$A$20000,DATOS!$A926,DATOS!$D$2:$D$20000,DATOS!$D926,DATOS!$E$2:$E$20000,DATOS!$E926,DATOS!$I$2:$I$20000,DATOS!$I926,DATOS!$G$2:$G$20000,"OR")=0))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DATOS!$A$2:$A$20000,DATOS!$A927,DATOS!$D$2:$D$20000,DATOS!$D927,DATOS!$E$2:$E$20000,DATOS!$E927,DATOS!$I$2:$I$20000,DATOS!$I927,DATOS!$G$2:$G$20000,"EX")=0),0))))</f>
      </c>
      <c r="H927">
        <f>IF(DATOS!$G927&lt;&gt;"EX",0,--(COUNTIFS(DATOS!$A$2:$A$20000,DATOS!$A927,DATOS!$D$2:$D$20000,DATOS!$D927,DATOS!$E$2:$E$20000,DATOS!$E927,DATOS!$I$2:$I$20000,DATOS!$I927,DATOS!$G$2:$G$20000,"OR")=0))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DATOS!$A$2:$A$20000,DATOS!$A928,DATOS!$D$2:$D$20000,DATOS!$D928,DATOS!$E$2:$E$20000,DATOS!$E928,DATOS!$I$2:$I$20000,DATOS!$I928,DATOS!$G$2:$G$20000,"EX")=0),0))))</f>
      </c>
      <c r="H928">
        <f>IF(DATOS!$G928&lt;&gt;"EX",0,--(COUNTIFS(DATOS!$A$2:$A$20000,DATOS!$A928,DATOS!$D$2:$D$20000,DATOS!$D928,DATOS!$E$2:$E$20000,DATOS!$E928,DATOS!$I$2:$I$20000,DATOS!$I928,DATOS!$G$2:$G$20000,"OR")=0))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DATOS!$A$2:$A$20000,DATOS!$A929,DATOS!$D$2:$D$20000,DATOS!$D929,DATOS!$E$2:$E$20000,DATOS!$E929,DATOS!$I$2:$I$20000,DATOS!$I929,DATOS!$G$2:$G$20000,"EX")=0),0))))</f>
      </c>
      <c r="H929">
        <f>IF(DATOS!$G929&lt;&gt;"EX",0,--(COUNTIFS(DATOS!$A$2:$A$20000,DATOS!$A929,DATOS!$D$2:$D$20000,DATOS!$D929,DATOS!$E$2:$E$20000,DATOS!$E929,DATOS!$I$2:$I$20000,DATOS!$I929,DATOS!$G$2:$G$20000,"OR")=0))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DATOS!$A$2:$A$20000,DATOS!$A930,DATOS!$D$2:$D$20000,DATOS!$D930,DATOS!$E$2:$E$20000,DATOS!$E930,DATOS!$I$2:$I$20000,DATOS!$I930,DATOS!$G$2:$G$20000,"EX")=0),0))))</f>
      </c>
      <c r="H930">
        <f>IF(DATOS!$G930&lt;&gt;"EX",0,--(COUNTIFS(DATOS!$A$2:$A$20000,DATOS!$A930,DATOS!$D$2:$D$20000,DATOS!$D930,DATOS!$E$2:$E$20000,DATOS!$E930,DATOS!$I$2:$I$20000,DATOS!$I930,DATOS!$G$2:$G$20000,"OR")=0))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DATOS!$A$2:$A$20000,DATOS!$A931,DATOS!$D$2:$D$20000,DATOS!$D931,DATOS!$E$2:$E$20000,DATOS!$E931,DATOS!$I$2:$I$20000,DATOS!$I931,DATOS!$G$2:$G$20000,"EX")=0),0))))</f>
      </c>
      <c r="H931">
        <f>IF(DATOS!$G931&lt;&gt;"EX",0,--(COUNTIFS(DATOS!$A$2:$A$20000,DATOS!$A931,DATOS!$D$2:$D$20000,DATOS!$D931,DATOS!$E$2:$E$20000,DATOS!$E931,DATOS!$I$2:$I$20000,DATOS!$I931,DATOS!$G$2:$G$20000,"OR")=0))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DATOS!$A$2:$A$20000,DATOS!$A932,DATOS!$D$2:$D$20000,DATOS!$D932,DATOS!$E$2:$E$20000,DATOS!$E932,DATOS!$I$2:$I$20000,DATOS!$I932,DATOS!$G$2:$G$20000,"EX")=0),0))))</f>
      </c>
      <c r="H932">
        <f>IF(DATOS!$G932&lt;&gt;"EX",0,--(COUNTIFS(DATOS!$A$2:$A$20000,DATOS!$A932,DATOS!$D$2:$D$20000,DATOS!$D932,DATOS!$E$2:$E$20000,DATOS!$E932,DATOS!$I$2:$I$20000,DATOS!$I932,DATOS!$G$2:$G$20000,"OR")=0))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DATOS!$A$2:$A$20000,DATOS!$A933,DATOS!$D$2:$D$20000,DATOS!$D933,DATOS!$E$2:$E$20000,DATOS!$E933,DATOS!$I$2:$I$20000,DATOS!$I933,DATOS!$G$2:$G$20000,"EX")=0),0))))</f>
      </c>
      <c r="H933">
        <f>IF(DATOS!$G933&lt;&gt;"EX",0,--(COUNTIFS(DATOS!$A$2:$A$20000,DATOS!$A933,DATOS!$D$2:$D$20000,DATOS!$D933,DATOS!$E$2:$E$20000,DATOS!$E933,DATOS!$I$2:$I$20000,DATOS!$I933,DATOS!$G$2:$G$20000,"OR")=0))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DATOS!$A$2:$A$20000,DATOS!$A934,DATOS!$D$2:$D$20000,DATOS!$D934,DATOS!$E$2:$E$20000,DATOS!$E934,DATOS!$I$2:$I$20000,DATOS!$I934,DATOS!$G$2:$G$20000,"EX")=0),0))))</f>
      </c>
      <c r="H934">
        <f>IF(DATOS!$G934&lt;&gt;"EX",0,--(COUNTIFS(DATOS!$A$2:$A$20000,DATOS!$A934,DATOS!$D$2:$D$20000,DATOS!$D934,DATOS!$E$2:$E$20000,DATOS!$E934,DATOS!$I$2:$I$20000,DATOS!$I934,DATOS!$G$2:$G$20000,"OR")=0))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DATOS!$A$2:$A$20000,DATOS!$A935,DATOS!$D$2:$D$20000,DATOS!$D935,DATOS!$E$2:$E$20000,DATOS!$E935,DATOS!$I$2:$I$20000,DATOS!$I935,DATOS!$G$2:$G$20000,"EX")=0),0))))</f>
      </c>
      <c r="H935">
        <f>IF(DATOS!$G935&lt;&gt;"EX",0,--(COUNTIFS(DATOS!$A$2:$A$20000,DATOS!$A935,DATOS!$D$2:$D$20000,DATOS!$D935,DATOS!$E$2:$E$20000,DATOS!$E935,DATOS!$I$2:$I$20000,DATOS!$I935,DATOS!$G$2:$G$20000,"OR")=0))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DATOS!$A$2:$A$20000,DATOS!$A936,DATOS!$D$2:$D$20000,DATOS!$D936,DATOS!$E$2:$E$20000,DATOS!$E936,DATOS!$I$2:$I$20000,DATOS!$I936,DATOS!$G$2:$G$20000,"EX")=0),0))))</f>
      </c>
      <c r="H936">
        <f>IF(DATOS!$G936&lt;&gt;"EX",0,--(COUNTIFS(DATOS!$A$2:$A$20000,DATOS!$A936,DATOS!$D$2:$D$20000,DATOS!$D936,DATOS!$E$2:$E$20000,DATOS!$E936,DATOS!$I$2:$I$20000,DATOS!$I936,DATOS!$G$2:$G$20000,"OR")=0))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DATOS!$A$2:$A$20000,DATOS!$A937,DATOS!$D$2:$D$20000,DATOS!$D937,DATOS!$E$2:$E$20000,DATOS!$E937,DATOS!$I$2:$I$20000,DATOS!$I937,DATOS!$G$2:$G$20000,"EX")=0),0))))</f>
      </c>
      <c r="H937">
        <f>IF(DATOS!$G937&lt;&gt;"EX",0,--(COUNTIFS(DATOS!$A$2:$A$20000,DATOS!$A937,DATOS!$D$2:$D$20000,DATOS!$D937,DATOS!$E$2:$E$20000,DATOS!$E937,DATOS!$I$2:$I$20000,DATOS!$I937,DATOS!$G$2:$G$20000,"OR")=0))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DATOS!$A$2:$A$20000,DATOS!$A938,DATOS!$D$2:$D$20000,DATOS!$D938,DATOS!$E$2:$E$20000,DATOS!$E938,DATOS!$I$2:$I$20000,DATOS!$I938,DATOS!$G$2:$G$20000,"EX")=0),0))))</f>
      </c>
      <c r="H938">
        <f>IF(DATOS!$G938&lt;&gt;"EX",0,--(COUNTIFS(DATOS!$A$2:$A$20000,DATOS!$A938,DATOS!$D$2:$D$20000,DATOS!$D938,DATOS!$E$2:$E$20000,DATOS!$E938,DATOS!$I$2:$I$20000,DATOS!$I938,DATOS!$G$2:$G$20000,"OR")=0))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DATOS!$A$2:$A$20000,DATOS!$A939,DATOS!$D$2:$D$20000,DATOS!$D939,DATOS!$E$2:$E$20000,DATOS!$E939,DATOS!$I$2:$I$20000,DATOS!$I939,DATOS!$G$2:$G$20000,"EX")=0),0))))</f>
      </c>
      <c r="H939">
        <f>IF(DATOS!$G939&lt;&gt;"EX",0,--(COUNTIFS(DATOS!$A$2:$A$20000,DATOS!$A939,DATOS!$D$2:$D$20000,DATOS!$D939,DATOS!$E$2:$E$20000,DATOS!$E939,DATOS!$I$2:$I$20000,DATOS!$I939,DATOS!$G$2:$G$20000,"OR")=0))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DATOS!$A$2:$A$20000,DATOS!$A940,DATOS!$D$2:$D$20000,DATOS!$D940,DATOS!$E$2:$E$20000,DATOS!$E940,DATOS!$I$2:$I$20000,DATOS!$I940,DATOS!$G$2:$G$20000,"EX")=0),0))))</f>
      </c>
      <c r="H940">
        <f>IF(DATOS!$G940&lt;&gt;"EX",0,--(COUNTIFS(DATOS!$A$2:$A$20000,DATOS!$A940,DATOS!$D$2:$D$20000,DATOS!$D940,DATOS!$E$2:$E$20000,DATOS!$E940,DATOS!$I$2:$I$20000,DATOS!$I940,DATOS!$G$2:$G$20000,"OR")=0))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DATOS!$A$2:$A$20000,DATOS!$A941,DATOS!$D$2:$D$20000,DATOS!$D941,DATOS!$E$2:$E$20000,DATOS!$E941,DATOS!$I$2:$I$20000,DATOS!$I941,DATOS!$G$2:$G$20000,"EX")=0),0))))</f>
      </c>
      <c r="H941">
        <f>IF(DATOS!$G941&lt;&gt;"EX",0,--(COUNTIFS(DATOS!$A$2:$A$20000,DATOS!$A941,DATOS!$D$2:$D$20000,DATOS!$D941,DATOS!$E$2:$E$20000,DATOS!$E941,DATOS!$I$2:$I$20000,DATOS!$I941,DATOS!$G$2:$G$20000,"OR")=0))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DATOS!$A$2:$A$20000,DATOS!$A942,DATOS!$D$2:$D$20000,DATOS!$D942,DATOS!$E$2:$E$20000,DATOS!$E942,DATOS!$I$2:$I$20000,DATOS!$I942,DATOS!$G$2:$G$20000,"EX")=0),0))))</f>
      </c>
      <c r="H942">
        <f>IF(DATOS!$G942&lt;&gt;"EX",0,--(COUNTIFS(DATOS!$A$2:$A$20000,DATOS!$A942,DATOS!$D$2:$D$20000,DATOS!$D942,DATOS!$E$2:$E$20000,DATOS!$E942,DATOS!$I$2:$I$20000,DATOS!$I942,DATOS!$G$2:$G$20000,"OR")=0))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DATOS!$A$2:$A$20000,DATOS!$A943,DATOS!$D$2:$D$20000,DATOS!$D943,DATOS!$E$2:$E$20000,DATOS!$E943,DATOS!$I$2:$I$20000,DATOS!$I943,DATOS!$G$2:$G$20000,"EX")=0),0))))</f>
      </c>
      <c r="H943">
        <f>IF(DATOS!$G943&lt;&gt;"EX",0,--(COUNTIFS(DATOS!$A$2:$A$20000,DATOS!$A943,DATOS!$D$2:$D$20000,DATOS!$D943,DATOS!$E$2:$E$20000,DATOS!$E943,DATOS!$I$2:$I$20000,DATOS!$I943,DATOS!$G$2:$G$20000,"OR")=0))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DATOS!$A$2:$A$20000,DATOS!$A944,DATOS!$D$2:$D$20000,DATOS!$D944,DATOS!$E$2:$E$20000,DATOS!$E944,DATOS!$I$2:$I$20000,DATOS!$I944,DATOS!$G$2:$G$20000,"EX")=0),0))))</f>
      </c>
      <c r="H944">
        <f>IF(DATOS!$G944&lt;&gt;"EX",0,--(COUNTIFS(DATOS!$A$2:$A$20000,DATOS!$A944,DATOS!$D$2:$D$20000,DATOS!$D944,DATOS!$E$2:$E$20000,DATOS!$E944,DATOS!$I$2:$I$20000,DATOS!$I944,DATOS!$G$2:$G$20000,"OR")=0))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DATOS!$A$2:$A$20000,DATOS!$A945,DATOS!$D$2:$D$20000,DATOS!$D945,DATOS!$E$2:$E$20000,DATOS!$E945,DATOS!$I$2:$I$20000,DATOS!$I945,DATOS!$G$2:$G$20000,"EX")=0),0))))</f>
      </c>
      <c r="H945">
        <f>IF(DATOS!$G945&lt;&gt;"EX",0,--(COUNTIFS(DATOS!$A$2:$A$20000,DATOS!$A945,DATOS!$D$2:$D$20000,DATOS!$D945,DATOS!$E$2:$E$20000,DATOS!$E945,DATOS!$I$2:$I$20000,DATOS!$I945,DATOS!$G$2:$G$20000,"OR")=0))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DATOS!$A$2:$A$20000,DATOS!$A946,DATOS!$D$2:$D$20000,DATOS!$D946,DATOS!$E$2:$E$20000,DATOS!$E946,DATOS!$I$2:$I$20000,DATOS!$I946,DATOS!$G$2:$G$20000,"EX")=0),0))))</f>
      </c>
      <c r="H946">
        <f>IF(DATOS!$G946&lt;&gt;"EX",0,--(COUNTIFS(DATOS!$A$2:$A$20000,DATOS!$A946,DATOS!$D$2:$D$20000,DATOS!$D946,DATOS!$E$2:$E$20000,DATOS!$E946,DATOS!$I$2:$I$20000,DATOS!$I946,DATOS!$G$2:$G$20000,"OR")=0))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DATOS!$A$2:$A$20000,DATOS!$A947,DATOS!$D$2:$D$20000,DATOS!$D947,DATOS!$E$2:$E$20000,DATOS!$E947,DATOS!$I$2:$I$20000,DATOS!$I947,DATOS!$G$2:$G$20000,"EX")=0),0))))</f>
      </c>
      <c r="H947">
        <f>IF(DATOS!$G947&lt;&gt;"EX",0,--(COUNTIFS(DATOS!$A$2:$A$20000,DATOS!$A947,DATOS!$D$2:$D$20000,DATOS!$D947,DATOS!$E$2:$E$20000,DATOS!$E947,DATOS!$I$2:$I$20000,DATOS!$I947,DATOS!$G$2:$G$20000,"OR")=0))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DATOS!$A$2:$A$20000,DATOS!$A948,DATOS!$D$2:$D$20000,DATOS!$D948,DATOS!$E$2:$E$20000,DATOS!$E948,DATOS!$I$2:$I$20000,DATOS!$I948,DATOS!$G$2:$G$20000,"EX")=0),0))))</f>
      </c>
      <c r="H948">
        <f>IF(DATOS!$G948&lt;&gt;"EX",0,--(COUNTIFS(DATOS!$A$2:$A$20000,DATOS!$A948,DATOS!$D$2:$D$20000,DATOS!$D948,DATOS!$E$2:$E$20000,DATOS!$E948,DATOS!$I$2:$I$20000,DATOS!$I948,DATOS!$G$2:$G$20000,"OR")=0))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DATOS!$A$2:$A$20000,DATOS!$A949,DATOS!$D$2:$D$20000,DATOS!$D949,DATOS!$E$2:$E$20000,DATOS!$E949,DATOS!$I$2:$I$20000,DATOS!$I949,DATOS!$G$2:$G$20000,"EX")=0),0))))</f>
      </c>
      <c r="H949">
        <f>IF(DATOS!$G949&lt;&gt;"EX",0,--(COUNTIFS(DATOS!$A$2:$A$20000,DATOS!$A949,DATOS!$D$2:$D$20000,DATOS!$D949,DATOS!$E$2:$E$20000,DATOS!$E949,DATOS!$I$2:$I$20000,DATOS!$I949,DATOS!$G$2:$G$20000,"OR")=0))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DATOS!$A$2:$A$20000,DATOS!$A950,DATOS!$D$2:$D$20000,DATOS!$D950,DATOS!$E$2:$E$20000,DATOS!$E950,DATOS!$I$2:$I$20000,DATOS!$I950,DATOS!$G$2:$G$20000,"EX")=0),0))))</f>
      </c>
      <c r="H950">
        <f>IF(DATOS!$G950&lt;&gt;"EX",0,--(COUNTIFS(DATOS!$A$2:$A$20000,DATOS!$A950,DATOS!$D$2:$D$20000,DATOS!$D950,DATOS!$E$2:$E$20000,DATOS!$E950,DATOS!$I$2:$I$20000,DATOS!$I950,DATOS!$G$2:$G$20000,"OR")=0))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DATOS!$A$2:$A$20000,DATOS!$A951,DATOS!$D$2:$D$20000,DATOS!$D951,DATOS!$E$2:$E$20000,DATOS!$E951,DATOS!$I$2:$I$20000,DATOS!$I951,DATOS!$G$2:$G$20000,"EX")=0),0))))</f>
      </c>
      <c r="H951">
        <f>IF(DATOS!$G951&lt;&gt;"EX",0,--(COUNTIFS(DATOS!$A$2:$A$20000,DATOS!$A951,DATOS!$D$2:$D$20000,DATOS!$D951,DATOS!$E$2:$E$20000,DATOS!$E951,DATOS!$I$2:$I$20000,DATOS!$I951,DATOS!$G$2:$G$20000,"OR")=0))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DATOS!$A$2:$A$20000,DATOS!$A952,DATOS!$D$2:$D$20000,DATOS!$D952,DATOS!$E$2:$E$20000,DATOS!$E952,DATOS!$I$2:$I$20000,DATOS!$I952,DATOS!$G$2:$G$20000,"EX")=0),0))))</f>
      </c>
      <c r="H952">
        <f>IF(DATOS!$G952&lt;&gt;"EX",0,--(COUNTIFS(DATOS!$A$2:$A$20000,DATOS!$A952,DATOS!$D$2:$D$20000,DATOS!$D952,DATOS!$E$2:$E$20000,DATOS!$E952,DATOS!$I$2:$I$20000,DATOS!$I952,DATOS!$G$2:$G$20000,"OR")=0))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DATOS!$A$2:$A$20000,DATOS!$A953,DATOS!$D$2:$D$20000,DATOS!$D953,DATOS!$E$2:$E$20000,DATOS!$E953,DATOS!$I$2:$I$20000,DATOS!$I953,DATOS!$G$2:$G$20000,"EX")=0),0))))</f>
      </c>
      <c r="H953">
        <f>IF(DATOS!$G953&lt;&gt;"EX",0,--(COUNTIFS(DATOS!$A$2:$A$20000,DATOS!$A953,DATOS!$D$2:$D$20000,DATOS!$D953,DATOS!$E$2:$E$20000,DATOS!$E953,DATOS!$I$2:$I$20000,DATOS!$I953,DATOS!$G$2:$G$20000,"OR")=0))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DATOS!$A$2:$A$20000,DATOS!$A954,DATOS!$D$2:$D$20000,DATOS!$D954,DATOS!$E$2:$E$20000,DATOS!$E954,DATOS!$I$2:$I$20000,DATOS!$I954,DATOS!$G$2:$G$20000,"EX")=0),0))))</f>
      </c>
      <c r="H954">
        <f>IF(DATOS!$G954&lt;&gt;"EX",0,--(COUNTIFS(DATOS!$A$2:$A$20000,DATOS!$A954,DATOS!$D$2:$D$20000,DATOS!$D954,DATOS!$E$2:$E$20000,DATOS!$E954,DATOS!$I$2:$I$20000,DATOS!$I954,DATOS!$G$2:$G$20000,"OR")=0))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DATOS!$A$2:$A$20000,DATOS!$A955,DATOS!$D$2:$D$20000,DATOS!$D955,DATOS!$E$2:$E$20000,DATOS!$E955,DATOS!$I$2:$I$20000,DATOS!$I955,DATOS!$G$2:$G$20000,"EX")=0),0))))</f>
      </c>
      <c r="H955">
        <f>IF(DATOS!$G955&lt;&gt;"EX",0,--(COUNTIFS(DATOS!$A$2:$A$20000,DATOS!$A955,DATOS!$D$2:$D$20000,DATOS!$D955,DATOS!$E$2:$E$20000,DATOS!$E955,DATOS!$I$2:$I$20000,DATOS!$I955,DATOS!$G$2:$G$20000,"OR")=0))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DATOS!$A$2:$A$20000,DATOS!$A956,DATOS!$D$2:$D$20000,DATOS!$D956,DATOS!$E$2:$E$20000,DATOS!$E956,DATOS!$I$2:$I$20000,DATOS!$I956,DATOS!$G$2:$G$20000,"EX")=0),0))))</f>
      </c>
      <c r="H956">
        <f>IF(DATOS!$G956&lt;&gt;"EX",0,--(COUNTIFS(DATOS!$A$2:$A$20000,DATOS!$A956,DATOS!$D$2:$D$20000,DATOS!$D956,DATOS!$E$2:$E$20000,DATOS!$E956,DATOS!$I$2:$I$20000,DATOS!$I956,DATOS!$G$2:$G$20000,"OR")=0))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DATOS!$A$2:$A$20000,DATOS!$A957,DATOS!$D$2:$D$20000,DATOS!$D957,DATOS!$E$2:$E$20000,DATOS!$E957,DATOS!$I$2:$I$20000,DATOS!$I957,DATOS!$G$2:$G$20000,"EX")=0),0))))</f>
      </c>
      <c r="H957">
        <f>IF(DATOS!$G957&lt;&gt;"EX",0,--(COUNTIFS(DATOS!$A$2:$A$20000,DATOS!$A957,DATOS!$D$2:$D$20000,DATOS!$D957,DATOS!$E$2:$E$20000,DATOS!$E957,DATOS!$I$2:$I$20000,DATOS!$I957,DATOS!$G$2:$G$20000,"OR")=0))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DATOS!$A$2:$A$20000,DATOS!$A958,DATOS!$D$2:$D$20000,DATOS!$D958,DATOS!$E$2:$E$20000,DATOS!$E958,DATOS!$I$2:$I$20000,DATOS!$I958,DATOS!$G$2:$G$20000,"EX")=0),0))))</f>
      </c>
      <c r="H958">
        <f>IF(DATOS!$G958&lt;&gt;"EX",0,--(COUNTIFS(DATOS!$A$2:$A$20000,DATOS!$A958,DATOS!$D$2:$D$20000,DATOS!$D958,DATOS!$E$2:$E$20000,DATOS!$E958,DATOS!$I$2:$I$20000,DATOS!$I958,DATOS!$G$2:$G$20000,"OR")=0))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DATOS!$A$2:$A$20000,DATOS!$A959,DATOS!$D$2:$D$20000,DATOS!$D959,DATOS!$E$2:$E$20000,DATOS!$E959,DATOS!$I$2:$I$20000,DATOS!$I959,DATOS!$G$2:$G$20000,"EX")=0),0))))</f>
      </c>
      <c r="H959">
        <f>IF(DATOS!$G959&lt;&gt;"EX",0,--(COUNTIFS(DATOS!$A$2:$A$20000,DATOS!$A959,DATOS!$D$2:$D$20000,DATOS!$D959,DATOS!$E$2:$E$20000,DATOS!$E959,DATOS!$I$2:$I$20000,DATOS!$I959,DATOS!$G$2:$G$20000,"OR")=0))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DATOS!$A$2:$A$20000,DATOS!$A960,DATOS!$D$2:$D$20000,DATOS!$D960,DATOS!$E$2:$E$20000,DATOS!$E960,DATOS!$I$2:$I$20000,DATOS!$I960,DATOS!$G$2:$G$20000,"EX")=0),0))))</f>
      </c>
      <c r="H960">
        <f>IF(DATOS!$G960&lt;&gt;"EX",0,--(COUNTIFS(DATOS!$A$2:$A$20000,DATOS!$A960,DATOS!$D$2:$D$20000,DATOS!$D960,DATOS!$E$2:$E$20000,DATOS!$E960,DATOS!$I$2:$I$20000,DATOS!$I960,DATOS!$G$2:$G$20000,"OR")=0))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DATOS!$A$2:$A$20000,DATOS!$A961,DATOS!$D$2:$D$20000,DATOS!$D961,DATOS!$E$2:$E$20000,DATOS!$E961,DATOS!$I$2:$I$20000,DATOS!$I961,DATOS!$G$2:$G$20000,"EX")=0),0))))</f>
      </c>
      <c r="H961">
        <f>IF(DATOS!$G961&lt;&gt;"EX",0,--(COUNTIFS(DATOS!$A$2:$A$20000,DATOS!$A961,DATOS!$D$2:$D$20000,DATOS!$D961,DATOS!$E$2:$E$20000,DATOS!$E961,DATOS!$I$2:$I$20000,DATOS!$I961,DATOS!$G$2:$G$20000,"OR")=0))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DATOS!$A$2:$A$20000,DATOS!$A962,DATOS!$D$2:$D$20000,DATOS!$D962,DATOS!$E$2:$E$20000,DATOS!$E962,DATOS!$I$2:$I$20000,DATOS!$I962,DATOS!$G$2:$G$20000,"EX")=0),0))))</f>
      </c>
      <c r="H962">
        <f>IF(DATOS!$G962&lt;&gt;"EX",0,--(COUNTIFS(DATOS!$A$2:$A$20000,DATOS!$A962,DATOS!$D$2:$D$20000,DATOS!$D962,DATOS!$E$2:$E$20000,DATOS!$E962,DATOS!$I$2:$I$20000,DATOS!$I962,DATOS!$G$2:$G$20000,"OR")=0))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DATOS!$A$2:$A$20000,DATOS!$A963,DATOS!$D$2:$D$20000,DATOS!$D963,DATOS!$E$2:$E$20000,DATOS!$E963,DATOS!$I$2:$I$20000,DATOS!$I963,DATOS!$G$2:$G$20000,"EX")=0),0))))</f>
      </c>
      <c r="H963">
        <f>IF(DATOS!$G963&lt;&gt;"EX",0,--(COUNTIFS(DATOS!$A$2:$A$20000,DATOS!$A963,DATOS!$D$2:$D$20000,DATOS!$D963,DATOS!$E$2:$E$20000,DATOS!$E963,DATOS!$I$2:$I$20000,DATOS!$I963,DATOS!$G$2:$G$20000,"OR")=0))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DATOS!$A$2:$A$20000,DATOS!$A964,DATOS!$D$2:$D$20000,DATOS!$D964,DATOS!$E$2:$E$20000,DATOS!$E964,DATOS!$I$2:$I$20000,DATOS!$I964,DATOS!$G$2:$G$20000,"EX")=0),0))))</f>
      </c>
      <c r="H964">
        <f>IF(DATOS!$G964&lt;&gt;"EX",0,--(COUNTIFS(DATOS!$A$2:$A$20000,DATOS!$A964,DATOS!$D$2:$D$20000,DATOS!$D964,DATOS!$E$2:$E$20000,DATOS!$E964,DATOS!$I$2:$I$20000,DATOS!$I964,DATOS!$G$2:$G$20000,"OR")=0))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DATOS!$A$2:$A$20000,DATOS!$A965,DATOS!$D$2:$D$20000,DATOS!$D965,DATOS!$E$2:$E$20000,DATOS!$E965,DATOS!$I$2:$I$20000,DATOS!$I965,DATOS!$G$2:$G$20000,"EX")=0),0))))</f>
      </c>
      <c r="H965">
        <f>IF(DATOS!$G965&lt;&gt;"EX",0,--(COUNTIFS(DATOS!$A$2:$A$20000,DATOS!$A965,DATOS!$D$2:$D$20000,DATOS!$D965,DATOS!$E$2:$E$20000,DATOS!$E965,DATOS!$I$2:$I$20000,DATOS!$I965,DATOS!$G$2:$G$20000,"OR")=0))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DATOS!$A$2:$A$20000,DATOS!$A966,DATOS!$D$2:$D$20000,DATOS!$D966,DATOS!$E$2:$E$20000,DATOS!$E966,DATOS!$I$2:$I$20000,DATOS!$I966,DATOS!$G$2:$G$20000,"EX")=0),0))))</f>
      </c>
      <c r="H966">
        <f>IF(DATOS!$G966&lt;&gt;"EX",0,--(COUNTIFS(DATOS!$A$2:$A$20000,DATOS!$A966,DATOS!$D$2:$D$20000,DATOS!$D966,DATOS!$E$2:$E$20000,DATOS!$E966,DATOS!$I$2:$I$20000,DATOS!$I966,DATOS!$G$2:$G$20000,"OR")=0))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DATOS!$A$2:$A$20000,DATOS!$A967,DATOS!$D$2:$D$20000,DATOS!$D967,DATOS!$E$2:$E$20000,DATOS!$E967,DATOS!$I$2:$I$20000,DATOS!$I967,DATOS!$G$2:$G$20000,"EX")=0),0))))</f>
      </c>
      <c r="H967">
        <f>IF(DATOS!$G967&lt;&gt;"EX",0,--(COUNTIFS(DATOS!$A$2:$A$20000,DATOS!$A967,DATOS!$D$2:$D$20000,DATOS!$D967,DATOS!$E$2:$E$20000,DATOS!$E967,DATOS!$I$2:$I$20000,DATOS!$I967,DATOS!$G$2:$G$20000,"OR")=0))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DATOS!$A$2:$A$20000,DATOS!$A968,DATOS!$D$2:$D$20000,DATOS!$D968,DATOS!$E$2:$E$20000,DATOS!$E968,DATOS!$I$2:$I$20000,DATOS!$I968,DATOS!$G$2:$G$20000,"EX")=0),0))))</f>
      </c>
      <c r="H968">
        <f>IF(DATOS!$G968&lt;&gt;"EX",0,--(COUNTIFS(DATOS!$A$2:$A$20000,DATOS!$A968,DATOS!$D$2:$D$20000,DATOS!$D968,DATOS!$E$2:$E$20000,DATOS!$E968,DATOS!$I$2:$I$20000,DATOS!$I968,DATOS!$G$2:$G$20000,"OR")=0))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DATOS!$A$2:$A$20000,DATOS!$A969,DATOS!$D$2:$D$20000,DATOS!$D969,DATOS!$E$2:$E$20000,DATOS!$E969,DATOS!$I$2:$I$20000,DATOS!$I969,DATOS!$G$2:$G$20000,"EX")=0),0))))</f>
      </c>
      <c r="H969">
        <f>IF(DATOS!$G969&lt;&gt;"EX",0,--(COUNTIFS(DATOS!$A$2:$A$20000,DATOS!$A969,DATOS!$D$2:$D$20000,DATOS!$D969,DATOS!$E$2:$E$20000,DATOS!$E969,DATOS!$I$2:$I$20000,DATOS!$I969,DATOS!$G$2:$G$20000,"OR")=0))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DATOS!$A$2:$A$20000,DATOS!$A970,DATOS!$D$2:$D$20000,DATOS!$D970,DATOS!$E$2:$E$20000,DATOS!$E970,DATOS!$I$2:$I$20000,DATOS!$I970,DATOS!$G$2:$G$20000,"EX")=0),0))))</f>
      </c>
      <c r="H970">
        <f>IF(DATOS!$G970&lt;&gt;"EX",0,--(COUNTIFS(DATOS!$A$2:$A$20000,DATOS!$A970,DATOS!$D$2:$D$20000,DATOS!$D970,DATOS!$E$2:$E$20000,DATOS!$E970,DATOS!$I$2:$I$20000,DATOS!$I970,DATOS!$G$2:$G$20000,"OR")=0))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DATOS!$A$2:$A$20000,DATOS!$A971,DATOS!$D$2:$D$20000,DATOS!$D971,DATOS!$E$2:$E$20000,DATOS!$E971,DATOS!$I$2:$I$20000,DATOS!$I971,DATOS!$G$2:$G$20000,"EX")=0),0))))</f>
      </c>
      <c r="H971">
        <f>IF(DATOS!$G971&lt;&gt;"EX",0,--(COUNTIFS(DATOS!$A$2:$A$20000,DATOS!$A971,DATOS!$D$2:$D$20000,DATOS!$D971,DATOS!$E$2:$E$20000,DATOS!$E971,DATOS!$I$2:$I$20000,DATOS!$I971,DATOS!$G$2:$G$20000,"OR")=0))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DATOS!$A$2:$A$20000,DATOS!$A972,DATOS!$D$2:$D$20000,DATOS!$D972,DATOS!$E$2:$E$20000,DATOS!$E972,DATOS!$I$2:$I$20000,DATOS!$I972,DATOS!$G$2:$G$20000,"EX")=0),0))))</f>
      </c>
      <c r="H972">
        <f>IF(DATOS!$G972&lt;&gt;"EX",0,--(COUNTIFS(DATOS!$A$2:$A$20000,DATOS!$A972,DATOS!$D$2:$D$20000,DATOS!$D972,DATOS!$E$2:$E$20000,DATOS!$E972,DATOS!$I$2:$I$20000,DATOS!$I972,DATOS!$G$2:$G$20000,"OR")=0))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DATOS!$A$2:$A$20000,DATOS!$A973,DATOS!$D$2:$D$20000,DATOS!$D973,DATOS!$E$2:$E$20000,DATOS!$E973,DATOS!$I$2:$I$20000,DATOS!$I973,DATOS!$G$2:$G$20000,"EX")=0),0))))</f>
      </c>
      <c r="H973">
        <f>IF(DATOS!$G973&lt;&gt;"EX",0,--(COUNTIFS(DATOS!$A$2:$A$20000,DATOS!$A973,DATOS!$D$2:$D$20000,DATOS!$D973,DATOS!$E$2:$E$20000,DATOS!$E973,DATOS!$I$2:$I$20000,DATOS!$I973,DATOS!$G$2:$G$20000,"OR")=0))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DATOS!$A$2:$A$20000,DATOS!$A974,DATOS!$D$2:$D$20000,DATOS!$D974,DATOS!$E$2:$E$20000,DATOS!$E974,DATOS!$I$2:$I$20000,DATOS!$I974,DATOS!$G$2:$G$20000,"EX")=0),0))))</f>
      </c>
      <c r="H974">
        <f>IF(DATOS!$G974&lt;&gt;"EX",0,--(COUNTIFS(DATOS!$A$2:$A$20000,DATOS!$A974,DATOS!$D$2:$D$20000,DATOS!$D974,DATOS!$E$2:$E$20000,DATOS!$E974,DATOS!$I$2:$I$20000,DATOS!$I974,DATOS!$G$2:$G$20000,"OR")=0))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DATOS!$A$2:$A$20000,DATOS!$A975,DATOS!$D$2:$D$20000,DATOS!$D975,DATOS!$E$2:$E$20000,DATOS!$E975,DATOS!$I$2:$I$20000,DATOS!$I975,DATOS!$G$2:$G$20000,"EX")=0),0))))</f>
      </c>
      <c r="H975">
        <f>IF(DATOS!$G975&lt;&gt;"EX",0,--(COUNTIFS(DATOS!$A$2:$A$20000,DATOS!$A975,DATOS!$D$2:$D$20000,DATOS!$D975,DATOS!$E$2:$E$20000,DATOS!$E975,DATOS!$I$2:$I$20000,DATOS!$I975,DATOS!$G$2:$G$20000,"OR")=0))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DATOS!$A$2:$A$20000,DATOS!$A976,DATOS!$D$2:$D$20000,DATOS!$D976,DATOS!$E$2:$E$20000,DATOS!$E976,DATOS!$I$2:$I$20000,DATOS!$I976,DATOS!$G$2:$G$20000,"EX")=0),0))))</f>
      </c>
      <c r="H976">
        <f>IF(DATOS!$G976&lt;&gt;"EX",0,--(COUNTIFS(DATOS!$A$2:$A$20000,DATOS!$A976,DATOS!$D$2:$D$20000,DATOS!$D976,DATOS!$E$2:$E$20000,DATOS!$E976,DATOS!$I$2:$I$20000,DATOS!$I976,DATOS!$G$2:$G$20000,"OR")=0))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DATOS!$A$2:$A$20000,DATOS!$A977,DATOS!$D$2:$D$20000,DATOS!$D977,DATOS!$E$2:$E$20000,DATOS!$E977,DATOS!$I$2:$I$20000,DATOS!$I977,DATOS!$G$2:$G$20000,"EX")=0),0))))</f>
      </c>
      <c r="H977">
        <f>IF(DATOS!$G977&lt;&gt;"EX",0,--(COUNTIFS(DATOS!$A$2:$A$20000,DATOS!$A977,DATOS!$D$2:$D$20000,DATOS!$D977,DATOS!$E$2:$E$20000,DATOS!$E977,DATOS!$I$2:$I$20000,DATOS!$I977,DATOS!$G$2:$G$20000,"OR")=0))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DATOS!$A$2:$A$20000,DATOS!$A978,DATOS!$D$2:$D$20000,DATOS!$D978,DATOS!$E$2:$E$20000,DATOS!$E978,DATOS!$I$2:$I$20000,DATOS!$I978,DATOS!$G$2:$G$20000,"EX")=0),0))))</f>
      </c>
      <c r="H978">
        <f>IF(DATOS!$G978&lt;&gt;"EX",0,--(COUNTIFS(DATOS!$A$2:$A$20000,DATOS!$A978,DATOS!$D$2:$D$20000,DATOS!$D978,DATOS!$E$2:$E$20000,DATOS!$E978,DATOS!$I$2:$I$20000,DATOS!$I978,DATOS!$G$2:$G$20000,"OR")=0))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DATOS!$A$2:$A$20000,DATOS!$A979,DATOS!$D$2:$D$20000,DATOS!$D979,DATOS!$E$2:$E$20000,DATOS!$E979,DATOS!$I$2:$I$20000,DATOS!$I979,DATOS!$G$2:$G$20000,"EX")=0),0))))</f>
      </c>
      <c r="H979">
        <f>IF(DATOS!$G979&lt;&gt;"EX",0,--(COUNTIFS(DATOS!$A$2:$A$20000,DATOS!$A979,DATOS!$D$2:$D$20000,DATOS!$D979,DATOS!$E$2:$E$20000,DATOS!$E979,DATOS!$I$2:$I$20000,DATOS!$I979,DATOS!$G$2:$G$20000,"OR")=0))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DATOS!$A$2:$A$20000,DATOS!$A980,DATOS!$D$2:$D$20000,DATOS!$D980,DATOS!$E$2:$E$20000,DATOS!$E980,DATOS!$I$2:$I$20000,DATOS!$I980,DATOS!$G$2:$G$20000,"EX")=0),0))))</f>
      </c>
      <c r="H980">
        <f>IF(DATOS!$G980&lt;&gt;"EX",0,--(COUNTIFS(DATOS!$A$2:$A$20000,DATOS!$A980,DATOS!$D$2:$D$20000,DATOS!$D980,DATOS!$E$2:$E$20000,DATOS!$E980,DATOS!$I$2:$I$20000,DATOS!$I980,DATOS!$G$2:$G$20000,"OR")=0))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DATOS!$A$2:$A$20000,DATOS!$A981,DATOS!$D$2:$D$20000,DATOS!$D981,DATOS!$E$2:$E$20000,DATOS!$E981,DATOS!$I$2:$I$20000,DATOS!$I981,DATOS!$G$2:$G$20000,"EX")=0),0))))</f>
      </c>
      <c r="H981">
        <f>IF(DATOS!$G981&lt;&gt;"EX",0,--(COUNTIFS(DATOS!$A$2:$A$20000,DATOS!$A981,DATOS!$D$2:$D$20000,DATOS!$D981,DATOS!$E$2:$E$20000,DATOS!$E981,DATOS!$I$2:$I$20000,DATOS!$I981,DATOS!$G$2:$G$20000,"OR")=0))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DATOS!$A$2:$A$20000,DATOS!$A982,DATOS!$D$2:$D$20000,DATOS!$D982,DATOS!$E$2:$E$20000,DATOS!$E982,DATOS!$I$2:$I$20000,DATOS!$I982,DATOS!$G$2:$G$20000,"EX")=0),0))))</f>
      </c>
      <c r="H982">
        <f>IF(DATOS!$G982&lt;&gt;"EX",0,--(COUNTIFS(DATOS!$A$2:$A$20000,DATOS!$A982,DATOS!$D$2:$D$20000,DATOS!$D982,DATOS!$E$2:$E$20000,DATOS!$E982,DATOS!$I$2:$I$20000,DATOS!$I982,DATOS!$G$2:$G$20000,"OR")=0))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DATOS!$A$2:$A$20000,DATOS!$A983,DATOS!$D$2:$D$20000,DATOS!$D983,DATOS!$E$2:$E$20000,DATOS!$E983,DATOS!$I$2:$I$20000,DATOS!$I983,DATOS!$G$2:$G$20000,"EX")=0),0))))</f>
      </c>
      <c r="H983">
        <f>IF(DATOS!$G983&lt;&gt;"EX",0,--(COUNTIFS(DATOS!$A$2:$A$20000,DATOS!$A983,DATOS!$D$2:$D$20000,DATOS!$D983,DATOS!$E$2:$E$20000,DATOS!$E983,DATOS!$I$2:$I$20000,DATOS!$I983,DATOS!$G$2:$G$20000,"OR")=0))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DATOS!$A$2:$A$20000,DATOS!$A984,DATOS!$D$2:$D$20000,DATOS!$D984,DATOS!$E$2:$E$20000,DATOS!$E984,DATOS!$I$2:$I$20000,DATOS!$I984,DATOS!$G$2:$G$20000,"EX")=0),0))))</f>
      </c>
      <c r="H984">
        <f>IF(DATOS!$G984&lt;&gt;"EX",0,--(COUNTIFS(DATOS!$A$2:$A$20000,DATOS!$A984,DATOS!$D$2:$D$20000,DATOS!$D984,DATOS!$E$2:$E$20000,DATOS!$E984,DATOS!$I$2:$I$20000,DATOS!$I984,DATOS!$G$2:$G$20000,"OR")=0))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DATOS!$A$2:$A$20000,DATOS!$A985,DATOS!$D$2:$D$20000,DATOS!$D985,DATOS!$E$2:$E$20000,DATOS!$E985,DATOS!$I$2:$I$20000,DATOS!$I985,DATOS!$G$2:$G$20000,"EX")=0),0))))</f>
      </c>
      <c r="H985">
        <f>IF(DATOS!$G985&lt;&gt;"EX",0,--(COUNTIFS(DATOS!$A$2:$A$20000,DATOS!$A985,DATOS!$D$2:$D$20000,DATOS!$D985,DATOS!$E$2:$E$20000,DATOS!$E985,DATOS!$I$2:$I$20000,DATOS!$I985,DATOS!$G$2:$G$20000,"OR")=0))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DATOS!$A$2:$A$20000,DATOS!$A986,DATOS!$D$2:$D$20000,DATOS!$D986,DATOS!$E$2:$E$20000,DATOS!$E986,DATOS!$I$2:$I$20000,DATOS!$I986,DATOS!$G$2:$G$20000,"EX")=0),0))))</f>
      </c>
      <c r="H986">
        <f>IF(DATOS!$G986&lt;&gt;"EX",0,--(COUNTIFS(DATOS!$A$2:$A$20000,DATOS!$A986,DATOS!$D$2:$D$20000,DATOS!$D986,DATOS!$E$2:$E$20000,DATOS!$E986,DATOS!$I$2:$I$20000,DATOS!$I986,DATOS!$G$2:$G$20000,"OR")=0))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DATOS!$A$2:$A$20000,DATOS!$A987,DATOS!$D$2:$D$20000,DATOS!$D987,DATOS!$E$2:$E$20000,DATOS!$E987,DATOS!$I$2:$I$20000,DATOS!$I987,DATOS!$G$2:$G$20000,"EX")=0),0))))</f>
      </c>
      <c r="H987">
        <f>IF(DATOS!$G987&lt;&gt;"EX",0,--(COUNTIFS(DATOS!$A$2:$A$20000,DATOS!$A987,DATOS!$D$2:$D$20000,DATOS!$D987,DATOS!$E$2:$E$20000,DATOS!$E987,DATOS!$I$2:$I$20000,DATOS!$I987,DATOS!$G$2:$G$20000,"OR")=0))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DATOS!$A$2:$A$20000,DATOS!$A988,DATOS!$D$2:$D$20000,DATOS!$D988,DATOS!$E$2:$E$20000,DATOS!$E988,DATOS!$I$2:$I$20000,DATOS!$I988,DATOS!$G$2:$G$20000,"EX")=0),0))))</f>
      </c>
      <c r="H988">
        <f>IF(DATOS!$G988&lt;&gt;"EX",0,--(COUNTIFS(DATOS!$A$2:$A$20000,DATOS!$A988,DATOS!$D$2:$D$20000,DATOS!$D988,DATOS!$E$2:$E$20000,DATOS!$E988,DATOS!$I$2:$I$20000,DATOS!$I988,DATOS!$G$2:$G$20000,"OR")=0))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DATOS!$A$2:$A$20000,DATOS!$A989,DATOS!$D$2:$D$20000,DATOS!$D989,DATOS!$E$2:$E$20000,DATOS!$E989,DATOS!$I$2:$I$20000,DATOS!$I989,DATOS!$G$2:$G$20000,"EX")=0),0))))</f>
      </c>
      <c r="H989">
        <f>IF(DATOS!$G989&lt;&gt;"EX",0,--(COUNTIFS(DATOS!$A$2:$A$20000,DATOS!$A989,DATOS!$D$2:$D$20000,DATOS!$D989,DATOS!$E$2:$E$20000,DATOS!$E989,DATOS!$I$2:$I$20000,DATOS!$I989,DATOS!$G$2:$G$20000,"OR")=0))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DATOS!$A$2:$A$20000,DATOS!$A990,DATOS!$D$2:$D$20000,DATOS!$D990,DATOS!$E$2:$E$20000,DATOS!$E990,DATOS!$I$2:$I$20000,DATOS!$I990,DATOS!$G$2:$G$20000,"EX")=0),0))))</f>
      </c>
      <c r="H990">
        <f>IF(DATOS!$G990&lt;&gt;"EX",0,--(COUNTIFS(DATOS!$A$2:$A$20000,DATOS!$A990,DATOS!$D$2:$D$20000,DATOS!$D990,DATOS!$E$2:$E$20000,DATOS!$E990,DATOS!$I$2:$I$20000,DATOS!$I990,DATOS!$G$2:$G$20000,"OR")=0))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DATOS!$A$2:$A$20000,DATOS!$A991,DATOS!$D$2:$D$20000,DATOS!$D991,DATOS!$E$2:$E$20000,DATOS!$E991,DATOS!$I$2:$I$20000,DATOS!$I991,DATOS!$G$2:$G$20000,"EX")=0),0))))</f>
      </c>
      <c r="H991">
        <f>IF(DATOS!$G991&lt;&gt;"EX",0,--(COUNTIFS(DATOS!$A$2:$A$20000,DATOS!$A991,DATOS!$D$2:$D$20000,DATOS!$D991,DATOS!$E$2:$E$20000,DATOS!$E991,DATOS!$I$2:$I$20000,DATOS!$I991,DATOS!$G$2:$G$20000,"OR")=0))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DATOS!$A$2:$A$20000,DATOS!$A992,DATOS!$D$2:$D$20000,DATOS!$D992,DATOS!$E$2:$E$20000,DATOS!$E992,DATOS!$I$2:$I$20000,DATOS!$I992,DATOS!$G$2:$G$20000,"EX")=0),0))))</f>
      </c>
      <c r="H992">
        <f>IF(DATOS!$G992&lt;&gt;"EX",0,--(COUNTIFS(DATOS!$A$2:$A$20000,DATOS!$A992,DATOS!$D$2:$D$20000,DATOS!$D992,DATOS!$E$2:$E$20000,DATOS!$E992,DATOS!$I$2:$I$20000,DATOS!$I992,DATOS!$G$2:$G$20000,"OR")=0))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DATOS!$A$2:$A$20000,DATOS!$A993,DATOS!$D$2:$D$20000,DATOS!$D993,DATOS!$E$2:$E$20000,DATOS!$E993,DATOS!$I$2:$I$20000,DATOS!$I993,DATOS!$G$2:$G$20000,"EX")=0),0))))</f>
      </c>
      <c r="H993">
        <f>IF(DATOS!$G993&lt;&gt;"EX",0,--(COUNTIFS(DATOS!$A$2:$A$20000,DATOS!$A993,DATOS!$D$2:$D$20000,DATOS!$D993,DATOS!$E$2:$E$20000,DATOS!$E993,DATOS!$I$2:$I$20000,DATOS!$I993,DATOS!$G$2:$G$20000,"OR")=0))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DATOS!$A$2:$A$20000,DATOS!$A994,DATOS!$D$2:$D$20000,DATOS!$D994,DATOS!$E$2:$E$20000,DATOS!$E994,DATOS!$I$2:$I$20000,DATOS!$I994,DATOS!$G$2:$G$20000,"EX")=0),0))))</f>
      </c>
      <c r="H994">
        <f>IF(DATOS!$G994&lt;&gt;"EX",0,--(COUNTIFS(DATOS!$A$2:$A$20000,DATOS!$A994,DATOS!$D$2:$D$20000,DATOS!$D994,DATOS!$E$2:$E$20000,DATOS!$E994,DATOS!$I$2:$I$20000,DATOS!$I994,DATOS!$G$2:$G$20000,"OR")=0))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DATOS!$A$2:$A$20000,DATOS!$A995,DATOS!$D$2:$D$20000,DATOS!$D995,DATOS!$E$2:$E$20000,DATOS!$E995,DATOS!$I$2:$I$20000,DATOS!$I995,DATOS!$G$2:$G$20000,"EX")=0),0))))</f>
      </c>
      <c r="H995">
        <f>IF(DATOS!$G995&lt;&gt;"EX",0,--(COUNTIFS(DATOS!$A$2:$A$20000,DATOS!$A995,DATOS!$D$2:$D$20000,DATOS!$D995,DATOS!$E$2:$E$20000,DATOS!$E995,DATOS!$I$2:$I$20000,DATOS!$I995,DATOS!$G$2:$G$20000,"OR")=0))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DATOS!$A$2:$A$20000,DATOS!$A996,DATOS!$D$2:$D$20000,DATOS!$D996,DATOS!$E$2:$E$20000,DATOS!$E996,DATOS!$I$2:$I$20000,DATOS!$I996,DATOS!$G$2:$G$20000,"EX")=0),0))))</f>
      </c>
      <c r="H996">
        <f>IF(DATOS!$G996&lt;&gt;"EX",0,--(COUNTIFS(DATOS!$A$2:$A$20000,DATOS!$A996,DATOS!$D$2:$D$20000,DATOS!$D996,DATOS!$E$2:$E$20000,DATOS!$E996,DATOS!$I$2:$I$20000,DATOS!$I996,DATOS!$G$2:$G$20000,"OR")=0))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DATOS!$A$2:$A$20000,DATOS!$A997,DATOS!$D$2:$D$20000,DATOS!$D997,DATOS!$E$2:$E$20000,DATOS!$E997,DATOS!$I$2:$I$20000,DATOS!$I997,DATOS!$G$2:$G$20000,"EX")=0),0))))</f>
      </c>
      <c r="H997">
        <f>IF(DATOS!$G997&lt;&gt;"EX",0,--(COUNTIFS(DATOS!$A$2:$A$20000,DATOS!$A997,DATOS!$D$2:$D$20000,DATOS!$D997,DATOS!$E$2:$E$20000,DATOS!$E997,DATOS!$I$2:$I$20000,DATOS!$I997,DATOS!$G$2:$G$20000,"OR")=0))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DATOS!$A$2:$A$20000,DATOS!$A998,DATOS!$D$2:$D$20000,DATOS!$D998,DATOS!$E$2:$E$20000,DATOS!$E998,DATOS!$I$2:$I$20000,DATOS!$I998,DATOS!$G$2:$G$20000,"EX")=0),0))))</f>
      </c>
      <c r="H998">
        <f>IF(DATOS!$G998&lt;&gt;"EX",0,--(COUNTIFS(DATOS!$A$2:$A$20000,DATOS!$A998,DATOS!$D$2:$D$20000,DATOS!$D998,DATOS!$E$2:$E$20000,DATOS!$E998,DATOS!$I$2:$I$20000,DATOS!$I998,DATOS!$G$2:$G$20000,"OR")=0))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DATOS!$A$2:$A$20000,DATOS!$A999,DATOS!$D$2:$D$20000,DATOS!$D999,DATOS!$E$2:$E$20000,DATOS!$E999,DATOS!$I$2:$I$20000,DATOS!$I999,DATOS!$G$2:$G$20000,"EX")=0),0))))</f>
      </c>
      <c r="H999">
        <f>IF(DATOS!$G999&lt;&gt;"EX",0,--(COUNTIFS(DATOS!$A$2:$A$20000,DATOS!$A999,DATOS!$D$2:$D$20000,DATOS!$D999,DATOS!$E$2:$E$20000,DATOS!$E999,DATOS!$I$2:$I$20000,DATOS!$I999,DATOS!$G$2:$G$20000,"OR")=0))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DATOS!$A$2:$A$20000,DATOS!$A1000,DATOS!$D$2:$D$20000,DATOS!$D1000,DATOS!$E$2:$E$20000,DATOS!$E1000,DATOS!$I$2:$I$20000,DATOS!$I1000,DATOS!$G$2:$G$20000,"EX")=0),0))))</f>
      </c>
      <c r="H1000">
        <f>IF(DATOS!$G1000&lt;&gt;"EX",0,--(COUNTIFS(DATOS!$A$2:$A$20000,DATOS!$A1000,DATOS!$D$2:$D$20000,DATOS!$D1000,DATOS!$E$2:$E$20000,DATOS!$E1000,DATOS!$I$2:$I$20000,DATOS!$I1000,DATOS!$G$2:$G$20000,"OR")=0))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DATOS!$A$2:$A$20000,DATOS!$A1001,DATOS!$D$2:$D$20000,DATOS!$D1001,DATOS!$E$2:$E$20000,DATOS!$E1001,DATOS!$I$2:$I$20000,DATOS!$I1001,DATOS!$G$2:$G$20000,"EX")=0),0))))</f>
      </c>
      <c r="H1001">
        <f>IF(DATOS!$G1001&lt;&gt;"EX",0,--(COUNTIFS(DATOS!$A$2:$A$20000,DATOS!$A1001,DATOS!$D$2:$D$20000,DATOS!$D1001,DATOS!$E$2:$E$20000,DATOS!$E1001,DATOS!$I$2:$I$20000,DATOS!$I1001,DATOS!$G$2:$G$20000,"OR")=0))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DATOS!$A$2:$A$20000,DATOS!$A1002,DATOS!$D$2:$D$20000,DATOS!$D1002,DATOS!$E$2:$E$20000,DATOS!$E1002,DATOS!$I$2:$I$20000,DATOS!$I1002,DATOS!$G$2:$G$20000,"EX")=0),0))))</f>
      </c>
      <c r="H1002">
        <f>IF(DATOS!$G1002&lt;&gt;"EX",0,--(COUNTIFS(DATOS!$A$2:$A$20000,DATOS!$A1002,DATOS!$D$2:$D$20000,DATOS!$D1002,DATOS!$E$2:$E$20000,DATOS!$E1002,DATOS!$I$2:$I$20000,DATOS!$I1002,DATOS!$G$2:$G$20000,"OR")=0))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DATOS!$A$2:$A$20000,DATOS!$A1003,DATOS!$D$2:$D$20000,DATOS!$D1003,DATOS!$E$2:$E$20000,DATOS!$E1003,DATOS!$I$2:$I$20000,DATOS!$I1003,DATOS!$G$2:$G$20000,"EX")=0),0))))</f>
      </c>
      <c r="H1003">
        <f>IF(DATOS!$G1003&lt;&gt;"EX",0,--(COUNTIFS(DATOS!$A$2:$A$20000,DATOS!$A1003,DATOS!$D$2:$D$20000,DATOS!$D1003,DATOS!$E$2:$E$20000,DATOS!$E1003,DATOS!$I$2:$I$20000,DATOS!$I1003,DATOS!$G$2:$G$20000,"OR")=0))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DATOS!$A$2:$A$20000,DATOS!$A1004,DATOS!$D$2:$D$20000,DATOS!$D1004,DATOS!$E$2:$E$20000,DATOS!$E1004,DATOS!$I$2:$I$20000,DATOS!$I1004,DATOS!$G$2:$G$20000,"EX")=0),0))))</f>
      </c>
      <c r="H1004">
        <f>IF(DATOS!$G1004&lt;&gt;"EX",0,--(COUNTIFS(DATOS!$A$2:$A$20000,DATOS!$A1004,DATOS!$D$2:$D$20000,DATOS!$D1004,DATOS!$E$2:$E$20000,DATOS!$E1004,DATOS!$I$2:$I$20000,DATOS!$I1004,DATOS!$G$2:$G$20000,"OR")=0))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DATOS!$A$2:$A$20000,DATOS!$A1005,DATOS!$D$2:$D$20000,DATOS!$D1005,DATOS!$E$2:$E$20000,DATOS!$E1005,DATOS!$I$2:$I$20000,DATOS!$I1005,DATOS!$G$2:$G$20000,"EX")=0),0))))</f>
      </c>
      <c r="H1005">
        <f>IF(DATOS!$G1005&lt;&gt;"EX",0,--(COUNTIFS(DATOS!$A$2:$A$20000,DATOS!$A1005,DATOS!$D$2:$D$20000,DATOS!$D1005,DATOS!$E$2:$E$20000,DATOS!$E1005,DATOS!$I$2:$I$20000,DATOS!$I1005,DATOS!$G$2:$G$20000,"OR")=0))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DATOS!$A$2:$A$20000,DATOS!$A1006,DATOS!$D$2:$D$20000,DATOS!$D1006,DATOS!$E$2:$E$20000,DATOS!$E1006,DATOS!$I$2:$I$20000,DATOS!$I1006,DATOS!$G$2:$G$20000,"EX")=0),0))))</f>
      </c>
      <c r="H1006">
        <f>IF(DATOS!$G1006&lt;&gt;"EX",0,--(COUNTIFS(DATOS!$A$2:$A$20000,DATOS!$A1006,DATOS!$D$2:$D$20000,DATOS!$D1006,DATOS!$E$2:$E$20000,DATOS!$E1006,DATOS!$I$2:$I$20000,DATOS!$I1006,DATOS!$G$2:$G$20000,"OR")=0))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DATOS!$A$2:$A$20000,DATOS!$A1007,DATOS!$D$2:$D$20000,DATOS!$D1007,DATOS!$E$2:$E$20000,DATOS!$E1007,DATOS!$I$2:$I$20000,DATOS!$I1007,DATOS!$G$2:$G$20000,"EX")=0),0))))</f>
      </c>
      <c r="H1007">
        <f>IF(DATOS!$G1007&lt;&gt;"EX",0,--(COUNTIFS(DATOS!$A$2:$A$20000,DATOS!$A1007,DATOS!$D$2:$D$20000,DATOS!$D1007,DATOS!$E$2:$E$20000,DATOS!$E1007,DATOS!$I$2:$I$20000,DATOS!$I1007,DATOS!$G$2:$G$20000,"OR")=0))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DATOS!$A$2:$A$20000,DATOS!$A1008,DATOS!$D$2:$D$20000,DATOS!$D1008,DATOS!$E$2:$E$20000,DATOS!$E1008,DATOS!$I$2:$I$20000,DATOS!$I1008,DATOS!$G$2:$G$20000,"EX")=0),0))))</f>
      </c>
      <c r="H1008">
        <f>IF(DATOS!$G1008&lt;&gt;"EX",0,--(COUNTIFS(DATOS!$A$2:$A$20000,DATOS!$A1008,DATOS!$D$2:$D$20000,DATOS!$D1008,DATOS!$E$2:$E$20000,DATOS!$E1008,DATOS!$I$2:$I$20000,DATOS!$I1008,DATOS!$G$2:$G$20000,"OR")=0))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DATOS!$A$2:$A$20000,DATOS!$A1009,DATOS!$D$2:$D$20000,DATOS!$D1009,DATOS!$E$2:$E$20000,DATOS!$E1009,DATOS!$I$2:$I$20000,DATOS!$I1009,DATOS!$G$2:$G$20000,"EX")=0),0))))</f>
      </c>
      <c r="H1009">
        <f>IF(DATOS!$G1009&lt;&gt;"EX",0,--(COUNTIFS(DATOS!$A$2:$A$20000,DATOS!$A1009,DATOS!$D$2:$D$20000,DATOS!$D1009,DATOS!$E$2:$E$20000,DATOS!$E1009,DATOS!$I$2:$I$20000,DATOS!$I1009,DATOS!$G$2:$G$20000,"OR")=0))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DATOS!$A$2:$A$20000,DATOS!$A1010,DATOS!$D$2:$D$20000,DATOS!$D1010,DATOS!$E$2:$E$20000,DATOS!$E1010,DATOS!$I$2:$I$20000,DATOS!$I1010,DATOS!$G$2:$G$20000,"EX")=0),0))))</f>
      </c>
      <c r="H1010">
        <f>IF(DATOS!$G1010&lt;&gt;"EX",0,--(COUNTIFS(DATOS!$A$2:$A$20000,DATOS!$A1010,DATOS!$D$2:$D$20000,DATOS!$D1010,DATOS!$E$2:$E$20000,DATOS!$E1010,DATOS!$I$2:$I$20000,DATOS!$I1010,DATOS!$G$2:$G$20000,"OR")=0))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DATOS!$A$2:$A$20000,DATOS!$A1011,DATOS!$D$2:$D$20000,DATOS!$D1011,DATOS!$E$2:$E$20000,DATOS!$E1011,DATOS!$I$2:$I$20000,DATOS!$I1011,DATOS!$G$2:$G$20000,"EX")=0),0))))</f>
      </c>
      <c r="H1011">
        <f>IF(DATOS!$G1011&lt;&gt;"EX",0,--(COUNTIFS(DATOS!$A$2:$A$20000,DATOS!$A1011,DATOS!$D$2:$D$20000,DATOS!$D1011,DATOS!$E$2:$E$20000,DATOS!$E1011,DATOS!$I$2:$I$20000,DATOS!$I1011,DATOS!$G$2:$G$20000,"OR")=0))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DATOS!$A$2:$A$20000,DATOS!$A1012,DATOS!$D$2:$D$20000,DATOS!$D1012,DATOS!$E$2:$E$20000,DATOS!$E1012,DATOS!$I$2:$I$20000,DATOS!$I1012,DATOS!$G$2:$G$20000,"EX")=0),0))))</f>
      </c>
      <c r="H1012">
        <f>IF(DATOS!$G1012&lt;&gt;"EX",0,--(COUNTIFS(DATOS!$A$2:$A$20000,DATOS!$A1012,DATOS!$D$2:$D$20000,DATOS!$D1012,DATOS!$E$2:$E$20000,DATOS!$E1012,DATOS!$I$2:$I$20000,DATOS!$I1012,DATOS!$G$2:$G$20000,"OR")=0))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DATOS!$A$2:$A$20000,DATOS!$A1013,DATOS!$D$2:$D$20000,DATOS!$D1013,DATOS!$E$2:$E$20000,DATOS!$E1013,DATOS!$I$2:$I$20000,DATOS!$I1013,DATOS!$G$2:$G$20000,"EX")=0),0))))</f>
      </c>
      <c r="H1013">
        <f>IF(DATOS!$G1013&lt;&gt;"EX",0,--(COUNTIFS(DATOS!$A$2:$A$20000,DATOS!$A1013,DATOS!$D$2:$D$20000,DATOS!$D1013,DATOS!$E$2:$E$20000,DATOS!$E1013,DATOS!$I$2:$I$20000,DATOS!$I1013,DATOS!$G$2:$G$20000,"OR")=0))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DATOS!$A$2:$A$20000,DATOS!$A1014,DATOS!$D$2:$D$20000,DATOS!$D1014,DATOS!$E$2:$E$20000,DATOS!$E1014,DATOS!$I$2:$I$20000,DATOS!$I1014,DATOS!$G$2:$G$20000,"EX")=0),0))))</f>
      </c>
      <c r="H1014">
        <f>IF(DATOS!$G1014&lt;&gt;"EX",0,--(COUNTIFS(DATOS!$A$2:$A$20000,DATOS!$A1014,DATOS!$D$2:$D$20000,DATOS!$D1014,DATOS!$E$2:$E$20000,DATOS!$E1014,DATOS!$I$2:$I$20000,DATOS!$I1014,DATOS!$G$2:$G$20000,"OR")=0))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DATOS!$A$2:$A$20000,DATOS!$A1015,DATOS!$D$2:$D$20000,DATOS!$D1015,DATOS!$E$2:$E$20000,DATOS!$E1015,DATOS!$I$2:$I$20000,DATOS!$I1015,DATOS!$G$2:$G$20000,"EX")=0),0))))</f>
      </c>
      <c r="H1015">
        <f>IF(DATOS!$G1015&lt;&gt;"EX",0,--(COUNTIFS(DATOS!$A$2:$A$20000,DATOS!$A1015,DATOS!$D$2:$D$20000,DATOS!$D1015,DATOS!$E$2:$E$20000,DATOS!$E1015,DATOS!$I$2:$I$20000,DATOS!$I1015,DATOS!$G$2:$G$20000,"OR")=0))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DATOS!$A$2:$A$20000,DATOS!$A1016,DATOS!$D$2:$D$20000,DATOS!$D1016,DATOS!$E$2:$E$20000,DATOS!$E1016,DATOS!$I$2:$I$20000,DATOS!$I1016,DATOS!$G$2:$G$20000,"EX")=0),0))))</f>
      </c>
      <c r="H1016">
        <f>IF(DATOS!$G1016&lt;&gt;"EX",0,--(COUNTIFS(DATOS!$A$2:$A$20000,DATOS!$A1016,DATOS!$D$2:$D$20000,DATOS!$D1016,DATOS!$E$2:$E$20000,DATOS!$E1016,DATOS!$I$2:$I$20000,DATOS!$I1016,DATOS!$G$2:$G$20000,"OR")=0))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DATOS!$A$2:$A$20000,DATOS!$A1017,DATOS!$D$2:$D$20000,DATOS!$D1017,DATOS!$E$2:$E$20000,DATOS!$E1017,DATOS!$I$2:$I$20000,DATOS!$I1017,DATOS!$G$2:$G$20000,"EX")=0),0))))</f>
      </c>
      <c r="H1017">
        <f>IF(DATOS!$G1017&lt;&gt;"EX",0,--(COUNTIFS(DATOS!$A$2:$A$20000,DATOS!$A1017,DATOS!$D$2:$D$20000,DATOS!$D1017,DATOS!$E$2:$E$20000,DATOS!$E1017,DATOS!$I$2:$I$20000,DATOS!$I1017,DATOS!$G$2:$G$20000,"OR")=0))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DATOS!$A$2:$A$20000,DATOS!$A1018,DATOS!$D$2:$D$20000,DATOS!$D1018,DATOS!$E$2:$E$20000,DATOS!$E1018,DATOS!$I$2:$I$20000,DATOS!$I1018,DATOS!$G$2:$G$20000,"EX")=0),0))))</f>
      </c>
      <c r="H1018">
        <f>IF(DATOS!$G1018&lt;&gt;"EX",0,--(COUNTIFS(DATOS!$A$2:$A$20000,DATOS!$A1018,DATOS!$D$2:$D$20000,DATOS!$D1018,DATOS!$E$2:$E$20000,DATOS!$E1018,DATOS!$I$2:$I$20000,DATOS!$I1018,DATOS!$G$2:$G$20000,"OR")=0))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DATOS!$A$2:$A$20000,DATOS!$A1019,DATOS!$D$2:$D$20000,DATOS!$D1019,DATOS!$E$2:$E$20000,DATOS!$E1019,DATOS!$I$2:$I$20000,DATOS!$I1019,DATOS!$G$2:$G$20000,"EX")=0),0))))</f>
      </c>
      <c r="H1019">
        <f>IF(DATOS!$G1019&lt;&gt;"EX",0,--(COUNTIFS(DATOS!$A$2:$A$20000,DATOS!$A1019,DATOS!$D$2:$D$20000,DATOS!$D1019,DATOS!$E$2:$E$20000,DATOS!$E1019,DATOS!$I$2:$I$20000,DATOS!$I1019,DATOS!$G$2:$G$20000,"OR")=0))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DATOS!$A$2:$A$20000,DATOS!$A1020,DATOS!$D$2:$D$20000,DATOS!$D1020,DATOS!$E$2:$E$20000,DATOS!$E1020,DATOS!$I$2:$I$20000,DATOS!$I1020,DATOS!$G$2:$G$20000,"EX")=0),0))))</f>
      </c>
      <c r="H1020">
        <f>IF(DATOS!$G1020&lt;&gt;"EX",0,--(COUNTIFS(DATOS!$A$2:$A$20000,DATOS!$A1020,DATOS!$D$2:$D$20000,DATOS!$D1020,DATOS!$E$2:$E$20000,DATOS!$E1020,DATOS!$I$2:$I$20000,DATOS!$I1020,DATOS!$G$2:$G$20000,"OR")=0))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DATOS!$A$2:$A$20000,DATOS!$A1021,DATOS!$D$2:$D$20000,DATOS!$D1021,DATOS!$E$2:$E$20000,DATOS!$E1021,DATOS!$I$2:$I$20000,DATOS!$I1021,DATOS!$G$2:$G$20000,"EX")=0),0))))</f>
      </c>
      <c r="H1021">
        <f>IF(DATOS!$G1021&lt;&gt;"EX",0,--(COUNTIFS(DATOS!$A$2:$A$20000,DATOS!$A1021,DATOS!$D$2:$D$20000,DATOS!$D1021,DATOS!$E$2:$E$20000,DATOS!$E1021,DATOS!$I$2:$I$20000,DATOS!$I1021,DATOS!$G$2:$G$20000,"OR")=0))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DATOS!$A$2:$A$20000,DATOS!$A1022,DATOS!$D$2:$D$20000,DATOS!$D1022,DATOS!$E$2:$E$20000,DATOS!$E1022,DATOS!$I$2:$I$20000,DATOS!$I1022,DATOS!$G$2:$G$20000,"EX")=0),0))))</f>
      </c>
      <c r="H1022">
        <f>IF(DATOS!$G1022&lt;&gt;"EX",0,--(COUNTIFS(DATOS!$A$2:$A$20000,DATOS!$A1022,DATOS!$D$2:$D$20000,DATOS!$D1022,DATOS!$E$2:$E$20000,DATOS!$E1022,DATOS!$I$2:$I$20000,DATOS!$I1022,DATOS!$G$2:$G$20000,"OR")=0))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DATOS!$A$2:$A$20000,DATOS!$A1023,DATOS!$D$2:$D$20000,DATOS!$D1023,DATOS!$E$2:$E$20000,DATOS!$E1023,DATOS!$I$2:$I$20000,DATOS!$I1023,DATOS!$G$2:$G$20000,"EX")=0),0))))</f>
      </c>
      <c r="H1023">
        <f>IF(DATOS!$G1023&lt;&gt;"EX",0,--(COUNTIFS(DATOS!$A$2:$A$20000,DATOS!$A1023,DATOS!$D$2:$D$20000,DATOS!$D1023,DATOS!$E$2:$E$20000,DATOS!$E1023,DATOS!$I$2:$I$20000,DATOS!$I1023,DATOS!$G$2:$G$20000,"OR")=0))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DATOS!$A$2:$A$20000,DATOS!$A1024,DATOS!$D$2:$D$20000,DATOS!$D1024,DATOS!$E$2:$E$20000,DATOS!$E1024,DATOS!$I$2:$I$20000,DATOS!$I1024,DATOS!$G$2:$G$20000,"EX")=0),0))))</f>
      </c>
      <c r="H1024">
        <f>IF(DATOS!$G1024&lt;&gt;"EX",0,--(COUNTIFS(DATOS!$A$2:$A$20000,DATOS!$A1024,DATOS!$D$2:$D$20000,DATOS!$D1024,DATOS!$E$2:$E$20000,DATOS!$E1024,DATOS!$I$2:$I$20000,DATOS!$I1024,DATOS!$G$2:$G$20000,"OR")=0))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DATOS!$A$2:$A$20000,DATOS!$A1025,DATOS!$D$2:$D$20000,DATOS!$D1025,DATOS!$E$2:$E$20000,DATOS!$E1025,DATOS!$I$2:$I$20000,DATOS!$I1025,DATOS!$G$2:$G$20000,"EX")=0),0))))</f>
      </c>
      <c r="H1025">
        <f>IF(DATOS!$G1025&lt;&gt;"EX",0,--(COUNTIFS(DATOS!$A$2:$A$20000,DATOS!$A1025,DATOS!$D$2:$D$20000,DATOS!$D1025,DATOS!$E$2:$E$20000,DATOS!$E1025,DATOS!$I$2:$I$20000,DATOS!$I1025,DATOS!$G$2:$G$20000,"OR")=0))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DATOS!$A$2:$A$20000,DATOS!$A1026,DATOS!$D$2:$D$20000,DATOS!$D1026,DATOS!$E$2:$E$20000,DATOS!$E1026,DATOS!$I$2:$I$20000,DATOS!$I1026,DATOS!$G$2:$G$20000,"EX")=0),0))))</f>
      </c>
      <c r="H1026">
        <f>IF(DATOS!$G1026&lt;&gt;"EX",0,--(COUNTIFS(DATOS!$A$2:$A$20000,DATOS!$A1026,DATOS!$D$2:$D$20000,DATOS!$D1026,DATOS!$E$2:$E$20000,DATOS!$E1026,DATOS!$I$2:$I$20000,DATOS!$I1026,DATOS!$G$2:$G$20000,"OR")=0))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DATOS!$A$2:$A$20000,DATOS!$A1027,DATOS!$D$2:$D$20000,DATOS!$D1027,DATOS!$E$2:$E$20000,DATOS!$E1027,DATOS!$I$2:$I$20000,DATOS!$I1027,DATOS!$G$2:$G$20000,"EX")=0),0))))</f>
      </c>
      <c r="H1027">
        <f>IF(DATOS!$G1027&lt;&gt;"EX",0,--(COUNTIFS(DATOS!$A$2:$A$20000,DATOS!$A1027,DATOS!$D$2:$D$20000,DATOS!$D1027,DATOS!$E$2:$E$20000,DATOS!$E1027,DATOS!$I$2:$I$20000,DATOS!$I1027,DATOS!$G$2:$G$20000,"OR")=0))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DATOS!$A$2:$A$20000,DATOS!$A1028,DATOS!$D$2:$D$20000,DATOS!$D1028,DATOS!$E$2:$E$20000,DATOS!$E1028,DATOS!$I$2:$I$20000,DATOS!$I1028,DATOS!$G$2:$G$20000,"EX")=0),0))))</f>
      </c>
      <c r="H1028">
        <f>IF(DATOS!$G1028&lt;&gt;"EX",0,--(COUNTIFS(DATOS!$A$2:$A$20000,DATOS!$A1028,DATOS!$D$2:$D$20000,DATOS!$D1028,DATOS!$E$2:$E$20000,DATOS!$E1028,DATOS!$I$2:$I$20000,DATOS!$I1028,DATOS!$G$2:$G$20000,"OR")=0))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DATOS!$A$2:$A$20000,DATOS!$A1029,DATOS!$D$2:$D$20000,DATOS!$D1029,DATOS!$E$2:$E$20000,DATOS!$E1029,DATOS!$I$2:$I$20000,DATOS!$I1029,DATOS!$G$2:$G$20000,"EX")=0),0))))</f>
      </c>
      <c r="H1029">
        <f>IF(DATOS!$G1029&lt;&gt;"EX",0,--(COUNTIFS(DATOS!$A$2:$A$20000,DATOS!$A1029,DATOS!$D$2:$D$20000,DATOS!$D1029,DATOS!$E$2:$E$20000,DATOS!$E1029,DATOS!$I$2:$I$20000,DATOS!$I1029,DATOS!$G$2:$G$20000,"OR")=0))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DATOS!$A$2:$A$20000,DATOS!$A1030,DATOS!$D$2:$D$20000,DATOS!$D1030,DATOS!$E$2:$E$20000,DATOS!$E1030,DATOS!$I$2:$I$20000,DATOS!$I1030,DATOS!$G$2:$G$20000,"EX")=0),0))))</f>
      </c>
      <c r="H1030">
        <f>IF(DATOS!$G1030&lt;&gt;"EX",0,--(COUNTIFS(DATOS!$A$2:$A$20000,DATOS!$A1030,DATOS!$D$2:$D$20000,DATOS!$D1030,DATOS!$E$2:$E$20000,DATOS!$E1030,DATOS!$I$2:$I$20000,DATOS!$I1030,DATOS!$G$2:$G$20000,"OR")=0))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DATOS!$A$2:$A$20000,DATOS!$A1031,DATOS!$D$2:$D$20000,DATOS!$D1031,DATOS!$E$2:$E$20000,DATOS!$E1031,DATOS!$I$2:$I$20000,DATOS!$I1031,DATOS!$G$2:$G$20000,"EX")=0),0))))</f>
      </c>
      <c r="H1031">
        <f>IF(DATOS!$G1031&lt;&gt;"EX",0,--(COUNTIFS(DATOS!$A$2:$A$20000,DATOS!$A1031,DATOS!$D$2:$D$20000,DATOS!$D1031,DATOS!$E$2:$E$20000,DATOS!$E1031,DATOS!$I$2:$I$20000,DATOS!$I1031,DATOS!$G$2:$G$20000,"OR")=0))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DATOS!$A$2:$A$20000,DATOS!$A1032,DATOS!$D$2:$D$20000,DATOS!$D1032,DATOS!$E$2:$E$20000,DATOS!$E1032,DATOS!$I$2:$I$20000,DATOS!$I1032,DATOS!$G$2:$G$20000,"EX")=0),0))))</f>
      </c>
      <c r="H1032">
        <f>IF(DATOS!$G1032&lt;&gt;"EX",0,--(COUNTIFS(DATOS!$A$2:$A$20000,DATOS!$A1032,DATOS!$D$2:$D$20000,DATOS!$D1032,DATOS!$E$2:$E$20000,DATOS!$E1032,DATOS!$I$2:$I$20000,DATOS!$I1032,DATOS!$G$2:$G$20000,"OR")=0))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DATOS!$A$2:$A$20000,DATOS!$A1033,DATOS!$D$2:$D$20000,DATOS!$D1033,DATOS!$E$2:$E$20000,DATOS!$E1033,DATOS!$I$2:$I$20000,DATOS!$I1033,DATOS!$G$2:$G$20000,"EX")=0),0))))</f>
      </c>
      <c r="H1033">
        <f>IF(DATOS!$G1033&lt;&gt;"EX",0,--(COUNTIFS(DATOS!$A$2:$A$20000,DATOS!$A1033,DATOS!$D$2:$D$20000,DATOS!$D1033,DATOS!$E$2:$E$20000,DATOS!$E1033,DATOS!$I$2:$I$20000,DATOS!$I1033,DATOS!$G$2:$G$20000,"OR")=0))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DATOS!$A$2:$A$20000,DATOS!$A1034,DATOS!$D$2:$D$20000,DATOS!$D1034,DATOS!$E$2:$E$20000,DATOS!$E1034,DATOS!$I$2:$I$20000,DATOS!$I1034,DATOS!$G$2:$G$20000,"EX")=0),0))))</f>
      </c>
      <c r="H1034">
        <f>IF(DATOS!$G1034&lt;&gt;"EX",0,--(COUNTIFS(DATOS!$A$2:$A$20000,DATOS!$A1034,DATOS!$D$2:$D$20000,DATOS!$D1034,DATOS!$E$2:$E$20000,DATOS!$E1034,DATOS!$I$2:$I$20000,DATOS!$I1034,DATOS!$G$2:$G$20000,"OR")=0))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DATOS!$A$2:$A$20000,DATOS!$A1035,DATOS!$D$2:$D$20000,DATOS!$D1035,DATOS!$E$2:$E$20000,DATOS!$E1035,DATOS!$I$2:$I$20000,DATOS!$I1035,DATOS!$G$2:$G$20000,"EX")=0),0))))</f>
      </c>
      <c r="H1035">
        <f>IF(DATOS!$G1035&lt;&gt;"EX",0,--(COUNTIFS(DATOS!$A$2:$A$20000,DATOS!$A1035,DATOS!$D$2:$D$20000,DATOS!$D1035,DATOS!$E$2:$E$20000,DATOS!$E1035,DATOS!$I$2:$I$20000,DATOS!$I1035,DATOS!$G$2:$G$20000,"OR")=0))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DATOS!$A$2:$A$20000,DATOS!$A1036,DATOS!$D$2:$D$20000,DATOS!$D1036,DATOS!$E$2:$E$20000,DATOS!$E1036,DATOS!$I$2:$I$20000,DATOS!$I1036,DATOS!$G$2:$G$20000,"EX")=0),0))))</f>
      </c>
      <c r="H1036">
        <f>IF(DATOS!$G1036&lt;&gt;"EX",0,--(COUNTIFS(DATOS!$A$2:$A$20000,DATOS!$A1036,DATOS!$D$2:$D$20000,DATOS!$D1036,DATOS!$E$2:$E$20000,DATOS!$E1036,DATOS!$I$2:$I$20000,DATOS!$I1036,DATOS!$G$2:$G$20000,"OR")=0))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DATOS!$A$2:$A$20000,DATOS!$A1037,DATOS!$D$2:$D$20000,DATOS!$D1037,DATOS!$E$2:$E$20000,DATOS!$E1037,DATOS!$I$2:$I$20000,DATOS!$I1037,DATOS!$G$2:$G$20000,"EX")=0),0))))</f>
      </c>
      <c r="H1037">
        <f>IF(DATOS!$G1037&lt;&gt;"EX",0,--(COUNTIFS(DATOS!$A$2:$A$20000,DATOS!$A1037,DATOS!$D$2:$D$20000,DATOS!$D1037,DATOS!$E$2:$E$20000,DATOS!$E1037,DATOS!$I$2:$I$20000,DATOS!$I1037,DATOS!$G$2:$G$20000,"OR")=0))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DATOS!$A$2:$A$20000,DATOS!$A1038,DATOS!$D$2:$D$20000,DATOS!$D1038,DATOS!$E$2:$E$20000,DATOS!$E1038,DATOS!$I$2:$I$20000,DATOS!$I1038,DATOS!$G$2:$G$20000,"EX")=0),0))))</f>
      </c>
      <c r="H1038">
        <f>IF(DATOS!$G1038&lt;&gt;"EX",0,--(COUNTIFS(DATOS!$A$2:$A$20000,DATOS!$A1038,DATOS!$D$2:$D$20000,DATOS!$D1038,DATOS!$E$2:$E$20000,DATOS!$E1038,DATOS!$I$2:$I$20000,DATOS!$I1038,DATOS!$G$2:$G$20000,"OR")=0))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DATOS!$A$2:$A$20000,DATOS!$A1039,DATOS!$D$2:$D$20000,DATOS!$D1039,DATOS!$E$2:$E$20000,DATOS!$E1039,DATOS!$I$2:$I$20000,DATOS!$I1039,DATOS!$G$2:$G$20000,"EX")=0),0))))</f>
      </c>
      <c r="H1039">
        <f>IF(DATOS!$G1039&lt;&gt;"EX",0,--(COUNTIFS(DATOS!$A$2:$A$20000,DATOS!$A1039,DATOS!$D$2:$D$20000,DATOS!$D1039,DATOS!$E$2:$E$20000,DATOS!$E1039,DATOS!$I$2:$I$20000,DATOS!$I1039,DATOS!$G$2:$G$20000,"OR")=0))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DATOS!$A$2:$A$20000,DATOS!$A1040,DATOS!$D$2:$D$20000,DATOS!$D1040,DATOS!$E$2:$E$20000,DATOS!$E1040,DATOS!$I$2:$I$20000,DATOS!$I1040,DATOS!$G$2:$G$20000,"EX")=0),0))))</f>
      </c>
      <c r="H1040">
        <f>IF(DATOS!$G1040&lt;&gt;"EX",0,--(COUNTIFS(DATOS!$A$2:$A$20000,DATOS!$A1040,DATOS!$D$2:$D$20000,DATOS!$D1040,DATOS!$E$2:$E$20000,DATOS!$E1040,DATOS!$I$2:$I$20000,DATOS!$I1040,DATOS!$G$2:$G$20000,"OR")=0))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DATOS!$A$2:$A$20000,DATOS!$A1041,DATOS!$D$2:$D$20000,DATOS!$D1041,DATOS!$E$2:$E$20000,DATOS!$E1041,DATOS!$I$2:$I$20000,DATOS!$I1041,DATOS!$G$2:$G$20000,"EX")=0),0))))</f>
      </c>
      <c r="H1041">
        <f>IF(DATOS!$G1041&lt;&gt;"EX",0,--(COUNTIFS(DATOS!$A$2:$A$20000,DATOS!$A1041,DATOS!$D$2:$D$20000,DATOS!$D1041,DATOS!$E$2:$E$20000,DATOS!$E1041,DATOS!$I$2:$I$20000,DATOS!$I1041,DATOS!$G$2:$G$20000,"OR")=0))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DATOS!$A$2:$A$20000,DATOS!$A1042,DATOS!$D$2:$D$20000,DATOS!$D1042,DATOS!$E$2:$E$20000,DATOS!$E1042,DATOS!$I$2:$I$20000,DATOS!$I1042,DATOS!$G$2:$G$20000,"EX")=0),0))))</f>
      </c>
      <c r="H1042">
        <f>IF(DATOS!$G1042&lt;&gt;"EX",0,--(COUNTIFS(DATOS!$A$2:$A$20000,DATOS!$A1042,DATOS!$D$2:$D$20000,DATOS!$D1042,DATOS!$E$2:$E$20000,DATOS!$E1042,DATOS!$I$2:$I$20000,DATOS!$I1042,DATOS!$G$2:$G$20000,"OR")=0))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DATOS!$A$2:$A$20000,DATOS!$A1043,DATOS!$D$2:$D$20000,DATOS!$D1043,DATOS!$E$2:$E$20000,DATOS!$E1043,DATOS!$I$2:$I$20000,DATOS!$I1043,DATOS!$G$2:$G$20000,"EX")=0),0))))</f>
      </c>
      <c r="H1043">
        <f>IF(DATOS!$G1043&lt;&gt;"EX",0,--(COUNTIFS(DATOS!$A$2:$A$20000,DATOS!$A1043,DATOS!$D$2:$D$20000,DATOS!$D1043,DATOS!$E$2:$E$20000,DATOS!$E1043,DATOS!$I$2:$I$20000,DATOS!$I1043,DATOS!$G$2:$G$20000,"OR")=0))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DATOS!$A$2:$A$20000,DATOS!$A1044,DATOS!$D$2:$D$20000,DATOS!$D1044,DATOS!$E$2:$E$20000,DATOS!$E1044,DATOS!$I$2:$I$20000,DATOS!$I1044,DATOS!$G$2:$G$20000,"EX")=0),0))))</f>
      </c>
      <c r="H1044">
        <f>IF(DATOS!$G1044&lt;&gt;"EX",0,--(COUNTIFS(DATOS!$A$2:$A$20000,DATOS!$A1044,DATOS!$D$2:$D$20000,DATOS!$D1044,DATOS!$E$2:$E$20000,DATOS!$E1044,DATOS!$I$2:$I$20000,DATOS!$I1044,DATOS!$G$2:$G$20000,"OR")=0))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DATOS!$A$2:$A$20000,DATOS!$A1045,DATOS!$D$2:$D$20000,DATOS!$D1045,DATOS!$E$2:$E$20000,DATOS!$E1045,DATOS!$I$2:$I$20000,DATOS!$I1045,DATOS!$G$2:$G$20000,"EX")=0),0))))</f>
      </c>
      <c r="H1045">
        <f>IF(DATOS!$G1045&lt;&gt;"EX",0,--(COUNTIFS(DATOS!$A$2:$A$20000,DATOS!$A1045,DATOS!$D$2:$D$20000,DATOS!$D1045,DATOS!$E$2:$E$20000,DATOS!$E1045,DATOS!$I$2:$I$20000,DATOS!$I1045,DATOS!$G$2:$G$20000,"OR")=0))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DATOS!$A$2:$A$20000,DATOS!$A1046,DATOS!$D$2:$D$20000,DATOS!$D1046,DATOS!$E$2:$E$20000,DATOS!$E1046,DATOS!$I$2:$I$20000,DATOS!$I1046,DATOS!$G$2:$G$20000,"EX")=0),0))))</f>
      </c>
      <c r="H1046">
        <f>IF(DATOS!$G1046&lt;&gt;"EX",0,--(COUNTIFS(DATOS!$A$2:$A$20000,DATOS!$A1046,DATOS!$D$2:$D$20000,DATOS!$D1046,DATOS!$E$2:$E$20000,DATOS!$E1046,DATOS!$I$2:$I$20000,DATOS!$I1046,DATOS!$G$2:$G$20000,"OR")=0))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DATOS!$A$2:$A$20000,DATOS!$A1047,DATOS!$D$2:$D$20000,DATOS!$D1047,DATOS!$E$2:$E$20000,DATOS!$E1047,DATOS!$I$2:$I$20000,DATOS!$I1047,DATOS!$G$2:$G$20000,"EX")=0),0))))</f>
      </c>
      <c r="H1047">
        <f>IF(DATOS!$G1047&lt;&gt;"EX",0,--(COUNTIFS(DATOS!$A$2:$A$20000,DATOS!$A1047,DATOS!$D$2:$D$20000,DATOS!$D1047,DATOS!$E$2:$E$20000,DATOS!$E1047,DATOS!$I$2:$I$20000,DATOS!$I1047,DATOS!$G$2:$G$20000,"OR")=0))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DATOS!$A$2:$A$20000,DATOS!$A1048,DATOS!$D$2:$D$20000,DATOS!$D1048,DATOS!$E$2:$E$20000,DATOS!$E1048,DATOS!$I$2:$I$20000,DATOS!$I1048,DATOS!$G$2:$G$20000,"EX")=0),0))))</f>
      </c>
      <c r="H1048">
        <f>IF(DATOS!$G1048&lt;&gt;"EX",0,--(COUNTIFS(DATOS!$A$2:$A$20000,DATOS!$A1048,DATOS!$D$2:$D$20000,DATOS!$D1048,DATOS!$E$2:$E$20000,DATOS!$E1048,DATOS!$I$2:$I$20000,DATOS!$I1048,DATOS!$G$2:$G$20000,"OR")=0))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DATOS!$A$2:$A$20000,DATOS!$A1049,DATOS!$D$2:$D$20000,DATOS!$D1049,DATOS!$E$2:$E$20000,DATOS!$E1049,DATOS!$I$2:$I$20000,DATOS!$I1049,DATOS!$G$2:$G$20000,"EX")=0),0))))</f>
      </c>
      <c r="H1049">
        <f>IF(DATOS!$G1049&lt;&gt;"EX",0,--(COUNTIFS(DATOS!$A$2:$A$20000,DATOS!$A1049,DATOS!$D$2:$D$20000,DATOS!$D1049,DATOS!$E$2:$E$20000,DATOS!$E1049,DATOS!$I$2:$I$20000,DATOS!$I1049,DATOS!$G$2:$G$20000,"OR")=0))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DATOS!$A$2:$A$20000,DATOS!$A1050,DATOS!$D$2:$D$20000,DATOS!$D1050,DATOS!$E$2:$E$20000,DATOS!$E1050,DATOS!$I$2:$I$20000,DATOS!$I1050,DATOS!$G$2:$G$20000,"EX")=0),0))))</f>
      </c>
      <c r="H1050">
        <f>IF(DATOS!$G1050&lt;&gt;"EX",0,--(COUNTIFS(DATOS!$A$2:$A$20000,DATOS!$A1050,DATOS!$D$2:$D$20000,DATOS!$D1050,DATOS!$E$2:$E$20000,DATOS!$E1050,DATOS!$I$2:$I$20000,DATOS!$I1050,DATOS!$G$2:$G$20000,"OR")=0))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DATOS!$A$2:$A$20000,DATOS!$A1051,DATOS!$D$2:$D$20000,DATOS!$D1051,DATOS!$E$2:$E$20000,DATOS!$E1051,DATOS!$I$2:$I$20000,DATOS!$I1051,DATOS!$G$2:$G$20000,"EX")=0),0))))</f>
      </c>
      <c r="H1051">
        <f>IF(DATOS!$G1051&lt;&gt;"EX",0,--(COUNTIFS(DATOS!$A$2:$A$20000,DATOS!$A1051,DATOS!$D$2:$D$20000,DATOS!$D1051,DATOS!$E$2:$E$20000,DATOS!$E1051,DATOS!$I$2:$I$20000,DATOS!$I1051,DATOS!$G$2:$G$20000,"OR")=0))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DATOS!$A$2:$A$20000,DATOS!$A1052,DATOS!$D$2:$D$20000,DATOS!$D1052,DATOS!$E$2:$E$20000,DATOS!$E1052,DATOS!$I$2:$I$20000,DATOS!$I1052,DATOS!$G$2:$G$20000,"EX")=0),0))))</f>
      </c>
      <c r="H1052">
        <f>IF(DATOS!$G1052&lt;&gt;"EX",0,--(COUNTIFS(DATOS!$A$2:$A$20000,DATOS!$A1052,DATOS!$D$2:$D$20000,DATOS!$D1052,DATOS!$E$2:$E$20000,DATOS!$E1052,DATOS!$I$2:$I$20000,DATOS!$I1052,DATOS!$G$2:$G$20000,"OR")=0))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DATOS!$A$2:$A$20000,DATOS!$A1053,DATOS!$D$2:$D$20000,DATOS!$D1053,DATOS!$E$2:$E$20000,DATOS!$E1053,DATOS!$I$2:$I$20000,DATOS!$I1053,DATOS!$G$2:$G$20000,"EX")=0),0))))</f>
      </c>
      <c r="H1053">
        <f>IF(DATOS!$G1053&lt;&gt;"EX",0,--(COUNTIFS(DATOS!$A$2:$A$20000,DATOS!$A1053,DATOS!$D$2:$D$20000,DATOS!$D1053,DATOS!$E$2:$E$20000,DATOS!$E1053,DATOS!$I$2:$I$20000,DATOS!$I1053,DATOS!$G$2:$G$20000,"OR")=0))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DATOS!$A$2:$A$20000,DATOS!$A1054,DATOS!$D$2:$D$20000,DATOS!$D1054,DATOS!$E$2:$E$20000,DATOS!$E1054,DATOS!$I$2:$I$20000,DATOS!$I1054,DATOS!$G$2:$G$20000,"EX")=0),0))))</f>
      </c>
      <c r="H1054">
        <f>IF(DATOS!$G1054&lt;&gt;"EX",0,--(COUNTIFS(DATOS!$A$2:$A$20000,DATOS!$A1054,DATOS!$D$2:$D$20000,DATOS!$D1054,DATOS!$E$2:$E$20000,DATOS!$E1054,DATOS!$I$2:$I$20000,DATOS!$I1054,DATOS!$G$2:$G$20000,"OR")=0))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DATOS!$A$2:$A$20000,DATOS!$A1055,DATOS!$D$2:$D$20000,DATOS!$D1055,DATOS!$E$2:$E$20000,DATOS!$E1055,DATOS!$I$2:$I$20000,DATOS!$I1055,DATOS!$G$2:$G$20000,"EX")=0),0))))</f>
      </c>
      <c r="H1055">
        <f>IF(DATOS!$G1055&lt;&gt;"EX",0,--(COUNTIFS(DATOS!$A$2:$A$20000,DATOS!$A1055,DATOS!$D$2:$D$20000,DATOS!$D1055,DATOS!$E$2:$E$20000,DATOS!$E1055,DATOS!$I$2:$I$20000,DATOS!$I1055,DATOS!$G$2:$G$20000,"OR")=0))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DATOS!$A$2:$A$20000,DATOS!$A1056,DATOS!$D$2:$D$20000,DATOS!$D1056,DATOS!$E$2:$E$20000,DATOS!$E1056,DATOS!$I$2:$I$20000,DATOS!$I1056,DATOS!$G$2:$G$20000,"EX")=0),0))))</f>
      </c>
      <c r="H1056">
        <f>IF(DATOS!$G1056&lt;&gt;"EX",0,--(COUNTIFS(DATOS!$A$2:$A$20000,DATOS!$A1056,DATOS!$D$2:$D$20000,DATOS!$D1056,DATOS!$E$2:$E$20000,DATOS!$E1056,DATOS!$I$2:$I$20000,DATOS!$I1056,DATOS!$G$2:$G$20000,"OR")=0))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DATOS!$A$2:$A$20000,DATOS!$A1057,DATOS!$D$2:$D$20000,DATOS!$D1057,DATOS!$E$2:$E$20000,DATOS!$E1057,DATOS!$I$2:$I$20000,DATOS!$I1057,DATOS!$G$2:$G$20000,"EX")=0),0))))</f>
      </c>
      <c r="H1057">
        <f>IF(DATOS!$G1057&lt;&gt;"EX",0,--(COUNTIFS(DATOS!$A$2:$A$20000,DATOS!$A1057,DATOS!$D$2:$D$20000,DATOS!$D1057,DATOS!$E$2:$E$20000,DATOS!$E1057,DATOS!$I$2:$I$20000,DATOS!$I1057,DATOS!$G$2:$G$20000,"OR")=0))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DATOS!$A$2:$A$20000,DATOS!$A1058,DATOS!$D$2:$D$20000,DATOS!$D1058,DATOS!$E$2:$E$20000,DATOS!$E1058,DATOS!$I$2:$I$20000,DATOS!$I1058,DATOS!$G$2:$G$20000,"EX")=0),0))))</f>
      </c>
      <c r="H1058">
        <f>IF(DATOS!$G1058&lt;&gt;"EX",0,--(COUNTIFS(DATOS!$A$2:$A$20000,DATOS!$A1058,DATOS!$D$2:$D$20000,DATOS!$D1058,DATOS!$E$2:$E$20000,DATOS!$E1058,DATOS!$I$2:$I$20000,DATOS!$I1058,DATOS!$G$2:$G$20000,"OR")=0))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DATOS!$A$2:$A$20000,DATOS!$A1059,DATOS!$D$2:$D$20000,DATOS!$D1059,DATOS!$E$2:$E$20000,DATOS!$E1059,DATOS!$I$2:$I$20000,DATOS!$I1059,DATOS!$G$2:$G$20000,"EX")=0),0))))</f>
      </c>
      <c r="H1059">
        <f>IF(DATOS!$G1059&lt;&gt;"EX",0,--(COUNTIFS(DATOS!$A$2:$A$20000,DATOS!$A1059,DATOS!$D$2:$D$20000,DATOS!$D1059,DATOS!$E$2:$E$20000,DATOS!$E1059,DATOS!$I$2:$I$20000,DATOS!$I1059,DATOS!$G$2:$G$20000,"OR")=0))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DATOS!$A$2:$A$20000,DATOS!$A1060,DATOS!$D$2:$D$20000,DATOS!$D1060,DATOS!$E$2:$E$20000,DATOS!$E1060,DATOS!$I$2:$I$20000,DATOS!$I1060,DATOS!$G$2:$G$20000,"EX")=0),0))))</f>
      </c>
      <c r="H1060">
        <f>IF(DATOS!$G1060&lt;&gt;"EX",0,--(COUNTIFS(DATOS!$A$2:$A$20000,DATOS!$A1060,DATOS!$D$2:$D$20000,DATOS!$D1060,DATOS!$E$2:$E$20000,DATOS!$E1060,DATOS!$I$2:$I$20000,DATOS!$I1060,DATOS!$G$2:$G$20000,"OR")=0))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DATOS!$A$2:$A$20000,DATOS!$A1061,DATOS!$D$2:$D$20000,DATOS!$D1061,DATOS!$E$2:$E$20000,DATOS!$E1061,DATOS!$I$2:$I$20000,DATOS!$I1061,DATOS!$G$2:$G$20000,"EX")=0),0))))</f>
      </c>
      <c r="H1061">
        <f>IF(DATOS!$G1061&lt;&gt;"EX",0,--(COUNTIFS(DATOS!$A$2:$A$20000,DATOS!$A1061,DATOS!$D$2:$D$20000,DATOS!$D1061,DATOS!$E$2:$E$20000,DATOS!$E1061,DATOS!$I$2:$I$20000,DATOS!$I1061,DATOS!$G$2:$G$20000,"OR")=0))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DATOS!$A$2:$A$20000,DATOS!$A1062,DATOS!$D$2:$D$20000,DATOS!$D1062,DATOS!$E$2:$E$20000,DATOS!$E1062,DATOS!$I$2:$I$20000,DATOS!$I1062,DATOS!$G$2:$G$20000,"EX")=0),0))))</f>
      </c>
      <c r="H1062">
        <f>IF(DATOS!$G1062&lt;&gt;"EX",0,--(COUNTIFS(DATOS!$A$2:$A$20000,DATOS!$A1062,DATOS!$D$2:$D$20000,DATOS!$D1062,DATOS!$E$2:$E$20000,DATOS!$E1062,DATOS!$I$2:$I$20000,DATOS!$I1062,DATOS!$G$2:$G$20000,"OR")=0))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DATOS!$A$2:$A$20000,DATOS!$A1063,DATOS!$D$2:$D$20000,DATOS!$D1063,DATOS!$E$2:$E$20000,DATOS!$E1063,DATOS!$I$2:$I$20000,DATOS!$I1063,DATOS!$G$2:$G$20000,"EX")=0),0))))</f>
      </c>
      <c r="H1063">
        <f>IF(DATOS!$G1063&lt;&gt;"EX",0,--(COUNTIFS(DATOS!$A$2:$A$20000,DATOS!$A1063,DATOS!$D$2:$D$20000,DATOS!$D1063,DATOS!$E$2:$E$20000,DATOS!$E1063,DATOS!$I$2:$I$20000,DATOS!$I1063,DATOS!$G$2:$G$20000,"OR")=0))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DATOS!$A$2:$A$20000,DATOS!$A1064,DATOS!$D$2:$D$20000,DATOS!$D1064,DATOS!$E$2:$E$20000,DATOS!$E1064,DATOS!$I$2:$I$20000,DATOS!$I1064,DATOS!$G$2:$G$20000,"EX")=0),0))))</f>
      </c>
      <c r="H1064">
        <f>IF(DATOS!$G1064&lt;&gt;"EX",0,--(COUNTIFS(DATOS!$A$2:$A$20000,DATOS!$A1064,DATOS!$D$2:$D$20000,DATOS!$D1064,DATOS!$E$2:$E$20000,DATOS!$E1064,DATOS!$I$2:$I$20000,DATOS!$I1064,DATOS!$G$2:$G$20000,"OR")=0))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DATOS!$A$2:$A$20000,DATOS!$A1065,DATOS!$D$2:$D$20000,DATOS!$D1065,DATOS!$E$2:$E$20000,DATOS!$E1065,DATOS!$I$2:$I$20000,DATOS!$I1065,DATOS!$G$2:$G$20000,"EX")=0),0))))</f>
      </c>
      <c r="H1065">
        <f>IF(DATOS!$G1065&lt;&gt;"EX",0,--(COUNTIFS(DATOS!$A$2:$A$20000,DATOS!$A1065,DATOS!$D$2:$D$20000,DATOS!$D1065,DATOS!$E$2:$E$20000,DATOS!$E1065,DATOS!$I$2:$I$20000,DATOS!$I1065,DATOS!$G$2:$G$20000,"OR")=0))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DATOS!$A$2:$A$20000,DATOS!$A1066,DATOS!$D$2:$D$20000,DATOS!$D1066,DATOS!$E$2:$E$20000,DATOS!$E1066,DATOS!$I$2:$I$20000,DATOS!$I1066,DATOS!$G$2:$G$20000,"EX")=0),0))))</f>
      </c>
      <c r="H1066">
        <f>IF(DATOS!$G1066&lt;&gt;"EX",0,--(COUNTIFS(DATOS!$A$2:$A$20000,DATOS!$A1066,DATOS!$D$2:$D$20000,DATOS!$D1066,DATOS!$E$2:$E$20000,DATOS!$E1066,DATOS!$I$2:$I$20000,DATOS!$I1066,DATOS!$G$2:$G$20000,"OR")=0))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DATOS!$A$2:$A$20000,DATOS!$A1067,DATOS!$D$2:$D$20000,DATOS!$D1067,DATOS!$E$2:$E$20000,DATOS!$E1067,DATOS!$I$2:$I$20000,DATOS!$I1067,DATOS!$G$2:$G$20000,"EX")=0),0))))</f>
      </c>
      <c r="H1067">
        <f>IF(DATOS!$G1067&lt;&gt;"EX",0,--(COUNTIFS(DATOS!$A$2:$A$20000,DATOS!$A1067,DATOS!$D$2:$D$20000,DATOS!$D1067,DATOS!$E$2:$E$20000,DATOS!$E1067,DATOS!$I$2:$I$20000,DATOS!$I1067,DATOS!$G$2:$G$20000,"OR")=0))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DATOS!$A$2:$A$20000,DATOS!$A1068,DATOS!$D$2:$D$20000,DATOS!$D1068,DATOS!$E$2:$E$20000,DATOS!$E1068,DATOS!$I$2:$I$20000,DATOS!$I1068,DATOS!$G$2:$G$20000,"EX")=0),0))))</f>
      </c>
      <c r="H1068">
        <f>IF(DATOS!$G1068&lt;&gt;"EX",0,--(COUNTIFS(DATOS!$A$2:$A$20000,DATOS!$A1068,DATOS!$D$2:$D$20000,DATOS!$D1068,DATOS!$E$2:$E$20000,DATOS!$E1068,DATOS!$I$2:$I$20000,DATOS!$I1068,DATOS!$G$2:$G$20000,"OR")=0))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DATOS!$A$2:$A$20000,DATOS!$A1069,DATOS!$D$2:$D$20000,DATOS!$D1069,DATOS!$E$2:$E$20000,DATOS!$E1069,DATOS!$I$2:$I$20000,DATOS!$I1069,DATOS!$G$2:$G$20000,"EX")=0),0))))</f>
      </c>
      <c r="H1069">
        <f>IF(DATOS!$G1069&lt;&gt;"EX",0,--(COUNTIFS(DATOS!$A$2:$A$20000,DATOS!$A1069,DATOS!$D$2:$D$20000,DATOS!$D1069,DATOS!$E$2:$E$20000,DATOS!$E1069,DATOS!$I$2:$I$20000,DATOS!$I1069,DATOS!$G$2:$G$20000,"OR")=0))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DATOS!$A$2:$A$20000,DATOS!$A1070,DATOS!$D$2:$D$20000,DATOS!$D1070,DATOS!$E$2:$E$20000,DATOS!$E1070,DATOS!$I$2:$I$20000,DATOS!$I1070,DATOS!$G$2:$G$20000,"EX")=0),0))))</f>
      </c>
      <c r="H1070">
        <f>IF(DATOS!$G1070&lt;&gt;"EX",0,--(COUNTIFS(DATOS!$A$2:$A$20000,DATOS!$A1070,DATOS!$D$2:$D$20000,DATOS!$D1070,DATOS!$E$2:$E$20000,DATOS!$E1070,DATOS!$I$2:$I$20000,DATOS!$I1070,DATOS!$G$2:$G$20000,"OR")=0))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DATOS!$A$2:$A$20000,DATOS!$A1071,DATOS!$D$2:$D$20000,DATOS!$D1071,DATOS!$E$2:$E$20000,DATOS!$E1071,DATOS!$I$2:$I$20000,DATOS!$I1071,DATOS!$G$2:$G$20000,"EX")=0),0))))</f>
      </c>
      <c r="H1071">
        <f>IF(DATOS!$G1071&lt;&gt;"EX",0,--(COUNTIFS(DATOS!$A$2:$A$20000,DATOS!$A1071,DATOS!$D$2:$D$20000,DATOS!$D1071,DATOS!$E$2:$E$20000,DATOS!$E1071,DATOS!$I$2:$I$20000,DATOS!$I1071,DATOS!$G$2:$G$20000,"OR")=0))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DATOS!$A$2:$A$20000,DATOS!$A1072,DATOS!$D$2:$D$20000,DATOS!$D1072,DATOS!$E$2:$E$20000,DATOS!$E1072,DATOS!$I$2:$I$20000,DATOS!$I1072,DATOS!$G$2:$G$20000,"EX")=0),0))))</f>
      </c>
      <c r="H1072">
        <f>IF(DATOS!$G1072&lt;&gt;"EX",0,--(COUNTIFS(DATOS!$A$2:$A$20000,DATOS!$A1072,DATOS!$D$2:$D$20000,DATOS!$D1072,DATOS!$E$2:$E$20000,DATOS!$E1072,DATOS!$I$2:$I$20000,DATOS!$I1072,DATOS!$G$2:$G$20000,"OR")=0))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DATOS!$A$2:$A$20000,DATOS!$A1073,DATOS!$D$2:$D$20000,DATOS!$D1073,DATOS!$E$2:$E$20000,DATOS!$E1073,DATOS!$I$2:$I$20000,DATOS!$I1073,DATOS!$G$2:$G$20000,"EX")=0),0))))</f>
      </c>
      <c r="H1073">
        <f>IF(DATOS!$G1073&lt;&gt;"EX",0,--(COUNTIFS(DATOS!$A$2:$A$20000,DATOS!$A1073,DATOS!$D$2:$D$20000,DATOS!$D1073,DATOS!$E$2:$E$20000,DATOS!$E1073,DATOS!$I$2:$I$20000,DATOS!$I1073,DATOS!$G$2:$G$20000,"OR")=0))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DATOS!$A$2:$A$20000,DATOS!$A1074,DATOS!$D$2:$D$20000,DATOS!$D1074,DATOS!$E$2:$E$20000,DATOS!$E1074,DATOS!$I$2:$I$20000,DATOS!$I1074,DATOS!$G$2:$G$20000,"EX")=0),0))))</f>
      </c>
      <c r="H1074">
        <f>IF(DATOS!$G1074&lt;&gt;"EX",0,--(COUNTIFS(DATOS!$A$2:$A$20000,DATOS!$A1074,DATOS!$D$2:$D$20000,DATOS!$D1074,DATOS!$E$2:$E$20000,DATOS!$E1074,DATOS!$I$2:$I$20000,DATOS!$I1074,DATOS!$G$2:$G$20000,"OR")=0))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DATOS!$A$2:$A$20000,DATOS!$A1075,DATOS!$D$2:$D$20000,DATOS!$D1075,DATOS!$E$2:$E$20000,DATOS!$E1075,DATOS!$I$2:$I$20000,DATOS!$I1075,DATOS!$G$2:$G$20000,"EX")=0),0))))</f>
      </c>
      <c r="H1075">
        <f>IF(DATOS!$G1075&lt;&gt;"EX",0,--(COUNTIFS(DATOS!$A$2:$A$20000,DATOS!$A1075,DATOS!$D$2:$D$20000,DATOS!$D1075,DATOS!$E$2:$E$20000,DATOS!$E1075,DATOS!$I$2:$I$20000,DATOS!$I1075,DATOS!$G$2:$G$20000,"OR")=0))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DATOS!$A$2:$A$20000,DATOS!$A1076,DATOS!$D$2:$D$20000,DATOS!$D1076,DATOS!$E$2:$E$20000,DATOS!$E1076,DATOS!$I$2:$I$20000,DATOS!$I1076,DATOS!$G$2:$G$20000,"EX")=0),0))))</f>
      </c>
      <c r="H1076">
        <f>IF(DATOS!$G1076&lt;&gt;"EX",0,--(COUNTIFS(DATOS!$A$2:$A$20000,DATOS!$A1076,DATOS!$D$2:$D$20000,DATOS!$D1076,DATOS!$E$2:$E$20000,DATOS!$E1076,DATOS!$I$2:$I$20000,DATOS!$I1076,DATOS!$G$2:$G$20000,"OR")=0))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DATOS!$A$2:$A$20000,DATOS!$A1077,DATOS!$D$2:$D$20000,DATOS!$D1077,DATOS!$E$2:$E$20000,DATOS!$E1077,DATOS!$I$2:$I$20000,DATOS!$I1077,DATOS!$G$2:$G$20000,"EX")=0),0))))</f>
      </c>
      <c r="H1077">
        <f>IF(DATOS!$G1077&lt;&gt;"EX",0,--(COUNTIFS(DATOS!$A$2:$A$20000,DATOS!$A1077,DATOS!$D$2:$D$20000,DATOS!$D1077,DATOS!$E$2:$E$20000,DATOS!$E1077,DATOS!$I$2:$I$20000,DATOS!$I1077,DATOS!$G$2:$G$20000,"OR")=0))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DATOS!$A$2:$A$20000,DATOS!$A1078,DATOS!$D$2:$D$20000,DATOS!$D1078,DATOS!$E$2:$E$20000,DATOS!$E1078,DATOS!$I$2:$I$20000,DATOS!$I1078,DATOS!$G$2:$G$20000,"EX")=0),0))))</f>
      </c>
      <c r="H1078">
        <f>IF(DATOS!$G1078&lt;&gt;"EX",0,--(COUNTIFS(DATOS!$A$2:$A$20000,DATOS!$A1078,DATOS!$D$2:$D$20000,DATOS!$D1078,DATOS!$E$2:$E$20000,DATOS!$E1078,DATOS!$I$2:$I$20000,DATOS!$I1078,DATOS!$G$2:$G$20000,"OR")=0))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DATOS!$A$2:$A$20000,DATOS!$A1079,DATOS!$D$2:$D$20000,DATOS!$D1079,DATOS!$E$2:$E$20000,DATOS!$E1079,DATOS!$I$2:$I$20000,DATOS!$I1079,DATOS!$G$2:$G$20000,"EX")=0),0))))</f>
      </c>
      <c r="H1079">
        <f>IF(DATOS!$G1079&lt;&gt;"EX",0,--(COUNTIFS(DATOS!$A$2:$A$20000,DATOS!$A1079,DATOS!$D$2:$D$20000,DATOS!$D1079,DATOS!$E$2:$E$20000,DATOS!$E1079,DATOS!$I$2:$I$20000,DATOS!$I1079,DATOS!$G$2:$G$20000,"OR")=0))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DATOS!$A$2:$A$20000,DATOS!$A1080,DATOS!$D$2:$D$20000,DATOS!$D1080,DATOS!$E$2:$E$20000,DATOS!$E1080,DATOS!$I$2:$I$20000,DATOS!$I1080,DATOS!$G$2:$G$20000,"EX")=0),0))))</f>
      </c>
      <c r="H1080">
        <f>IF(DATOS!$G1080&lt;&gt;"EX",0,--(COUNTIFS(DATOS!$A$2:$A$20000,DATOS!$A1080,DATOS!$D$2:$D$20000,DATOS!$D1080,DATOS!$E$2:$E$20000,DATOS!$E1080,DATOS!$I$2:$I$20000,DATOS!$I1080,DATOS!$G$2:$G$20000,"OR")=0))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DATOS!$A$2:$A$20000,DATOS!$A1081,DATOS!$D$2:$D$20000,DATOS!$D1081,DATOS!$E$2:$E$20000,DATOS!$E1081,DATOS!$I$2:$I$20000,DATOS!$I1081,DATOS!$G$2:$G$20000,"EX")=0),0))))</f>
      </c>
      <c r="H1081">
        <f>IF(DATOS!$G1081&lt;&gt;"EX",0,--(COUNTIFS(DATOS!$A$2:$A$20000,DATOS!$A1081,DATOS!$D$2:$D$20000,DATOS!$D1081,DATOS!$E$2:$E$20000,DATOS!$E1081,DATOS!$I$2:$I$20000,DATOS!$I1081,DATOS!$G$2:$G$20000,"OR")=0))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DATOS!$A$2:$A$20000,DATOS!$A1082,DATOS!$D$2:$D$20000,DATOS!$D1082,DATOS!$E$2:$E$20000,DATOS!$E1082,DATOS!$I$2:$I$20000,DATOS!$I1082,DATOS!$G$2:$G$20000,"EX")=0),0))))</f>
      </c>
      <c r="H1082">
        <f>IF(DATOS!$G1082&lt;&gt;"EX",0,--(COUNTIFS(DATOS!$A$2:$A$20000,DATOS!$A1082,DATOS!$D$2:$D$20000,DATOS!$D1082,DATOS!$E$2:$E$20000,DATOS!$E1082,DATOS!$I$2:$I$20000,DATOS!$I1082,DATOS!$G$2:$G$20000,"OR")=0))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DATOS!$A$2:$A$20000,DATOS!$A1083,DATOS!$D$2:$D$20000,DATOS!$D1083,DATOS!$E$2:$E$20000,DATOS!$E1083,DATOS!$I$2:$I$20000,DATOS!$I1083,DATOS!$G$2:$G$20000,"EX")=0),0))))</f>
      </c>
      <c r="H1083">
        <f>IF(DATOS!$G1083&lt;&gt;"EX",0,--(COUNTIFS(DATOS!$A$2:$A$20000,DATOS!$A1083,DATOS!$D$2:$D$20000,DATOS!$D1083,DATOS!$E$2:$E$20000,DATOS!$E1083,DATOS!$I$2:$I$20000,DATOS!$I1083,DATOS!$G$2:$G$20000,"OR")=0))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DATOS!$A$2:$A$20000,DATOS!$A1084,DATOS!$D$2:$D$20000,DATOS!$D1084,DATOS!$E$2:$E$20000,DATOS!$E1084,DATOS!$I$2:$I$20000,DATOS!$I1084,DATOS!$G$2:$G$20000,"EX")=0),0))))</f>
      </c>
      <c r="H1084">
        <f>IF(DATOS!$G1084&lt;&gt;"EX",0,--(COUNTIFS(DATOS!$A$2:$A$20000,DATOS!$A1084,DATOS!$D$2:$D$20000,DATOS!$D1084,DATOS!$E$2:$E$20000,DATOS!$E1084,DATOS!$I$2:$I$20000,DATOS!$I1084,DATOS!$G$2:$G$20000,"OR")=0))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DATOS!$A$2:$A$20000,DATOS!$A1085,DATOS!$D$2:$D$20000,DATOS!$D1085,DATOS!$E$2:$E$20000,DATOS!$E1085,DATOS!$I$2:$I$20000,DATOS!$I1085,DATOS!$G$2:$G$20000,"EX")=0),0))))</f>
      </c>
      <c r="H1085">
        <f>IF(DATOS!$G1085&lt;&gt;"EX",0,--(COUNTIFS(DATOS!$A$2:$A$20000,DATOS!$A1085,DATOS!$D$2:$D$20000,DATOS!$D1085,DATOS!$E$2:$E$20000,DATOS!$E1085,DATOS!$I$2:$I$20000,DATOS!$I1085,DATOS!$G$2:$G$20000,"OR")=0))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DATOS!$A$2:$A$20000,DATOS!$A1086,DATOS!$D$2:$D$20000,DATOS!$D1086,DATOS!$E$2:$E$20000,DATOS!$E1086,DATOS!$I$2:$I$20000,DATOS!$I1086,DATOS!$G$2:$G$20000,"EX")=0),0))))</f>
      </c>
      <c r="H1086">
        <f>IF(DATOS!$G1086&lt;&gt;"EX",0,--(COUNTIFS(DATOS!$A$2:$A$20000,DATOS!$A1086,DATOS!$D$2:$D$20000,DATOS!$D1086,DATOS!$E$2:$E$20000,DATOS!$E1086,DATOS!$I$2:$I$20000,DATOS!$I1086,DATOS!$G$2:$G$20000,"OR")=0))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DATOS!$A$2:$A$20000,DATOS!$A1087,DATOS!$D$2:$D$20000,DATOS!$D1087,DATOS!$E$2:$E$20000,DATOS!$E1087,DATOS!$I$2:$I$20000,DATOS!$I1087,DATOS!$G$2:$G$20000,"EX")=0),0))))</f>
      </c>
      <c r="H1087">
        <f>IF(DATOS!$G1087&lt;&gt;"EX",0,--(COUNTIFS(DATOS!$A$2:$A$20000,DATOS!$A1087,DATOS!$D$2:$D$20000,DATOS!$D1087,DATOS!$E$2:$E$20000,DATOS!$E1087,DATOS!$I$2:$I$20000,DATOS!$I1087,DATOS!$G$2:$G$20000,"OR")=0))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DATOS!$A$2:$A$20000,DATOS!$A1088,DATOS!$D$2:$D$20000,DATOS!$D1088,DATOS!$E$2:$E$20000,DATOS!$E1088,DATOS!$I$2:$I$20000,DATOS!$I1088,DATOS!$G$2:$G$20000,"EX")=0),0))))</f>
      </c>
      <c r="H1088">
        <f>IF(DATOS!$G1088&lt;&gt;"EX",0,--(COUNTIFS(DATOS!$A$2:$A$20000,DATOS!$A1088,DATOS!$D$2:$D$20000,DATOS!$D1088,DATOS!$E$2:$E$20000,DATOS!$E1088,DATOS!$I$2:$I$20000,DATOS!$I1088,DATOS!$G$2:$G$20000,"OR")=0))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DATOS!$A$2:$A$20000,DATOS!$A1089,DATOS!$D$2:$D$20000,DATOS!$D1089,DATOS!$E$2:$E$20000,DATOS!$E1089,DATOS!$I$2:$I$20000,DATOS!$I1089,DATOS!$G$2:$G$20000,"EX")=0),0))))</f>
      </c>
      <c r="H1089">
        <f>IF(DATOS!$G1089&lt;&gt;"EX",0,--(COUNTIFS(DATOS!$A$2:$A$20000,DATOS!$A1089,DATOS!$D$2:$D$20000,DATOS!$D1089,DATOS!$E$2:$E$20000,DATOS!$E1089,DATOS!$I$2:$I$20000,DATOS!$I1089,DATOS!$G$2:$G$20000,"OR")=0))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DATOS!$A$2:$A$20000,DATOS!$A1090,DATOS!$D$2:$D$20000,DATOS!$D1090,DATOS!$E$2:$E$20000,DATOS!$E1090,DATOS!$I$2:$I$20000,DATOS!$I1090,DATOS!$G$2:$G$20000,"EX")=0),0))))</f>
      </c>
      <c r="H1090">
        <f>IF(DATOS!$G1090&lt;&gt;"EX",0,--(COUNTIFS(DATOS!$A$2:$A$20000,DATOS!$A1090,DATOS!$D$2:$D$20000,DATOS!$D1090,DATOS!$E$2:$E$20000,DATOS!$E1090,DATOS!$I$2:$I$20000,DATOS!$I1090,DATOS!$G$2:$G$20000,"OR")=0))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DATOS!$A$2:$A$20000,DATOS!$A1091,DATOS!$D$2:$D$20000,DATOS!$D1091,DATOS!$E$2:$E$20000,DATOS!$E1091,DATOS!$I$2:$I$20000,DATOS!$I1091,DATOS!$G$2:$G$20000,"EX")=0),0))))</f>
      </c>
      <c r="H1091">
        <f>IF(DATOS!$G1091&lt;&gt;"EX",0,--(COUNTIFS(DATOS!$A$2:$A$20000,DATOS!$A1091,DATOS!$D$2:$D$20000,DATOS!$D1091,DATOS!$E$2:$E$20000,DATOS!$E1091,DATOS!$I$2:$I$20000,DATOS!$I1091,DATOS!$G$2:$G$20000,"OR")=0))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DATOS!$A$2:$A$20000,DATOS!$A1092,DATOS!$D$2:$D$20000,DATOS!$D1092,DATOS!$E$2:$E$20000,DATOS!$E1092,DATOS!$I$2:$I$20000,DATOS!$I1092,DATOS!$G$2:$G$20000,"EX")=0),0))))</f>
      </c>
      <c r="H1092">
        <f>IF(DATOS!$G1092&lt;&gt;"EX",0,--(COUNTIFS(DATOS!$A$2:$A$20000,DATOS!$A1092,DATOS!$D$2:$D$20000,DATOS!$D1092,DATOS!$E$2:$E$20000,DATOS!$E1092,DATOS!$I$2:$I$20000,DATOS!$I1092,DATOS!$G$2:$G$20000,"OR")=0))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DATOS!$A$2:$A$20000,DATOS!$A1093,DATOS!$D$2:$D$20000,DATOS!$D1093,DATOS!$E$2:$E$20000,DATOS!$E1093,DATOS!$I$2:$I$20000,DATOS!$I1093,DATOS!$G$2:$G$20000,"EX")=0),0))))</f>
      </c>
      <c r="H1093">
        <f>IF(DATOS!$G1093&lt;&gt;"EX",0,--(COUNTIFS(DATOS!$A$2:$A$20000,DATOS!$A1093,DATOS!$D$2:$D$20000,DATOS!$D1093,DATOS!$E$2:$E$20000,DATOS!$E1093,DATOS!$I$2:$I$20000,DATOS!$I1093,DATOS!$G$2:$G$20000,"OR")=0))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DATOS!$A$2:$A$20000,DATOS!$A1094,DATOS!$D$2:$D$20000,DATOS!$D1094,DATOS!$E$2:$E$20000,DATOS!$E1094,DATOS!$I$2:$I$20000,DATOS!$I1094,DATOS!$G$2:$G$20000,"EX")=0),0))))</f>
      </c>
      <c r="H1094">
        <f>IF(DATOS!$G1094&lt;&gt;"EX",0,--(COUNTIFS(DATOS!$A$2:$A$20000,DATOS!$A1094,DATOS!$D$2:$D$20000,DATOS!$D1094,DATOS!$E$2:$E$20000,DATOS!$E1094,DATOS!$I$2:$I$20000,DATOS!$I1094,DATOS!$G$2:$G$20000,"OR")=0))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DATOS!$A$2:$A$20000,DATOS!$A1095,DATOS!$D$2:$D$20000,DATOS!$D1095,DATOS!$E$2:$E$20000,DATOS!$E1095,DATOS!$I$2:$I$20000,DATOS!$I1095,DATOS!$G$2:$G$20000,"EX")=0),0))))</f>
      </c>
      <c r="H1095">
        <f>IF(DATOS!$G1095&lt;&gt;"EX",0,--(COUNTIFS(DATOS!$A$2:$A$20000,DATOS!$A1095,DATOS!$D$2:$D$20000,DATOS!$D1095,DATOS!$E$2:$E$20000,DATOS!$E1095,DATOS!$I$2:$I$20000,DATOS!$I1095,DATOS!$G$2:$G$20000,"OR")=0))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DATOS!$A$2:$A$20000,DATOS!$A1096,DATOS!$D$2:$D$20000,DATOS!$D1096,DATOS!$E$2:$E$20000,DATOS!$E1096,DATOS!$I$2:$I$20000,DATOS!$I1096,DATOS!$G$2:$G$20000,"EX")=0),0))))</f>
      </c>
      <c r="H1096">
        <f>IF(DATOS!$G1096&lt;&gt;"EX",0,--(COUNTIFS(DATOS!$A$2:$A$20000,DATOS!$A1096,DATOS!$D$2:$D$20000,DATOS!$D1096,DATOS!$E$2:$E$20000,DATOS!$E1096,DATOS!$I$2:$I$20000,DATOS!$I1096,DATOS!$G$2:$G$20000,"OR")=0))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DATOS!$A$2:$A$20000,DATOS!$A1097,DATOS!$D$2:$D$20000,DATOS!$D1097,DATOS!$E$2:$E$20000,DATOS!$E1097,DATOS!$I$2:$I$20000,DATOS!$I1097,DATOS!$G$2:$G$20000,"EX")=0),0))))</f>
      </c>
      <c r="H1097">
        <f>IF(DATOS!$G1097&lt;&gt;"EX",0,--(COUNTIFS(DATOS!$A$2:$A$20000,DATOS!$A1097,DATOS!$D$2:$D$20000,DATOS!$D1097,DATOS!$E$2:$E$20000,DATOS!$E1097,DATOS!$I$2:$I$20000,DATOS!$I1097,DATOS!$G$2:$G$20000,"OR")=0))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DATOS!$A$2:$A$20000,DATOS!$A1098,DATOS!$D$2:$D$20000,DATOS!$D1098,DATOS!$E$2:$E$20000,DATOS!$E1098,DATOS!$I$2:$I$20000,DATOS!$I1098,DATOS!$G$2:$G$20000,"EX")=0),0))))</f>
      </c>
      <c r="H1098">
        <f>IF(DATOS!$G1098&lt;&gt;"EX",0,--(COUNTIFS(DATOS!$A$2:$A$20000,DATOS!$A1098,DATOS!$D$2:$D$20000,DATOS!$D1098,DATOS!$E$2:$E$20000,DATOS!$E1098,DATOS!$I$2:$I$20000,DATOS!$I1098,DATOS!$G$2:$G$20000,"OR")=0))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DATOS!$A$2:$A$20000,DATOS!$A1099,DATOS!$D$2:$D$20000,DATOS!$D1099,DATOS!$E$2:$E$20000,DATOS!$E1099,DATOS!$I$2:$I$20000,DATOS!$I1099,DATOS!$G$2:$G$20000,"EX")=0),0))))</f>
      </c>
      <c r="H1099">
        <f>IF(DATOS!$G1099&lt;&gt;"EX",0,--(COUNTIFS(DATOS!$A$2:$A$20000,DATOS!$A1099,DATOS!$D$2:$D$20000,DATOS!$D1099,DATOS!$E$2:$E$20000,DATOS!$E1099,DATOS!$I$2:$I$20000,DATOS!$I1099,DATOS!$G$2:$G$20000,"OR")=0))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DATOS!$A$2:$A$20000,DATOS!$A1100,DATOS!$D$2:$D$20000,DATOS!$D1100,DATOS!$E$2:$E$20000,DATOS!$E1100,DATOS!$I$2:$I$20000,DATOS!$I1100,DATOS!$G$2:$G$20000,"EX")=0),0))))</f>
      </c>
      <c r="H1100">
        <f>IF(DATOS!$G1100&lt;&gt;"EX",0,--(COUNTIFS(DATOS!$A$2:$A$20000,DATOS!$A1100,DATOS!$D$2:$D$20000,DATOS!$D1100,DATOS!$E$2:$E$20000,DATOS!$E1100,DATOS!$I$2:$I$20000,DATOS!$I1100,DATOS!$G$2:$G$20000,"OR")=0))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DATOS!$A$2:$A$20000,DATOS!$A1101,DATOS!$D$2:$D$20000,DATOS!$D1101,DATOS!$E$2:$E$20000,DATOS!$E1101,DATOS!$I$2:$I$20000,DATOS!$I1101,DATOS!$G$2:$G$20000,"EX")=0),0))))</f>
      </c>
      <c r="H1101">
        <f>IF(DATOS!$G1101&lt;&gt;"EX",0,--(COUNTIFS(DATOS!$A$2:$A$20000,DATOS!$A1101,DATOS!$D$2:$D$20000,DATOS!$D1101,DATOS!$E$2:$E$20000,DATOS!$E1101,DATOS!$I$2:$I$20000,DATOS!$I1101,DATOS!$G$2:$G$20000,"OR")=0))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DATOS!$A$2:$A$20000,DATOS!$A1102,DATOS!$D$2:$D$20000,DATOS!$D1102,DATOS!$E$2:$E$20000,DATOS!$E1102,DATOS!$I$2:$I$20000,DATOS!$I1102,DATOS!$G$2:$G$20000,"EX")=0),0))))</f>
      </c>
      <c r="H1102">
        <f>IF(DATOS!$G1102&lt;&gt;"EX",0,--(COUNTIFS(DATOS!$A$2:$A$20000,DATOS!$A1102,DATOS!$D$2:$D$20000,DATOS!$D1102,DATOS!$E$2:$E$20000,DATOS!$E1102,DATOS!$I$2:$I$20000,DATOS!$I1102,DATOS!$G$2:$G$20000,"OR")=0))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DATOS!$A$2:$A$20000,DATOS!$A1103,DATOS!$D$2:$D$20000,DATOS!$D1103,DATOS!$E$2:$E$20000,DATOS!$E1103,DATOS!$I$2:$I$20000,DATOS!$I1103,DATOS!$G$2:$G$20000,"EX")=0),0))))</f>
      </c>
      <c r="H1103">
        <f>IF(DATOS!$G1103&lt;&gt;"EX",0,--(COUNTIFS(DATOS!$A$2:$A$20000,DATOS!$A1103,DATOS!$D$2:$D$20000,DATOS!$D1103,DATOS!$E$2:$E$20000,DATOS!$E1103,DATOS!$I$2:$I$20000,DATOS!$I1103,DATOS!$G$2:$G$20000,"OR")=0))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DATOS!$A$2:$A$20000,DATOS!$A1104,DATOS!$D$2:$D$20000,DATOS!$D1104,DATOS!$E$2:$E$20000,DATOS!$E1104,DATOS!$I$2:$I$20000,DATOS!$I1104,DATOS!$G$2:$G$20000,"EX")=0),0))))</f>
      </c>
      <c r="H1104">
        <f>IF(DATOS!$G1104&lt;&gt;"EX",0,--(COUNTIFS(DATOS!$A$2:$A$20000,DATOS!$A1104,DATOS!$D$2:$D$20000,DATOS!$D1104,DATOS!$E$2:$E$20000,DATOS!$E1104,DATOS!$I$2:$I$20000,DATOS!$I1104,DATOS!$G$2:$G$20000,"OR")=0))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DATOS!$A$2:$A$20000,DATOS!$A1105,DATOS!$D$2:$D$20000,DATOS!$D1105,DATOS!$E$2:$E$20000,DATOS!$E1105,DATOS!$I$2:$I$20000,DATOS!$I1105,DATOS!$G$2:$G$20000,"EX")=0),0))))</f>
      </c>
      <c r="H1105">
        <f>IF(DATOS!$G1105&lt;&gt;"EX",0,--(COUNTIFS(DATOS!$A$2:$A$20000,DATOS!$A1105,DATOS!$D$2:$D$20000,DATOS!$D1105,DATOS!$E$2:$E$20000,DATOS!$E1105,DATOS!$I$2:$I$20000,DATOS!$I1105,DATOS!$G$2:$G$20000,"OR")=0))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DATOS!$A$2:$A$20000,DATOS!$A1106,DATOS!$D$2:$D$20000,DATOS!$D1106,DATOS!$E$2:$E$20000,DATOS!$E1106,DATOS!$I$2:$I$20000,DATOS!$I1106,DATOS!$G$2:$G$20000,"EX")=0),0))))</f>
      </c>
      <c r="H1106">
        <f>IF(DATOS!$G1106&lt;&gt;"EX",0,--(COUNTIFS(DATOS!$A$2:$A$20000,DATOS!$A1106,DATOS!$D$2:$D$20000,DATOS!$D1106,DATOS!$E$2:$E$20000,DATOS!$E1106,DATOS!$I$2:$I$20000,DATOS!$I1106,DATOS!$G$2:$G$20000,"OR")=0))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DATOS!$A$2:$A$20000,DATOS!$A1107,DATOS!$D$2:$D$20000,DATOS!$D1107,DATOS!$E$2:$E$20000,DATOS!$E1107,DATOS!$I$2:$I$20000,DATOS!$I1107,DATOS!$G$2:$G$20000,"EX")=0),0))))</f>
      </c>
      <c r="H1107">
        <f>IF(DATOS!$G1107&lt;&gt;"EX",0,--(COUNTIFS(DATOS!$A$2:$A$20000,DATOS!$A1107,DATOS!$D$2:$D$20000,DATOS!$D1107,DATOS!$E$2:$E$20000,DATOS!$E1107,DATOS!$I$2:$I$20000,DATOS!$I1107,DATOS!$G$2:$G$20000,"OR")=0))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DATOS!$A$2:$A$20000,DATOS!$A1108,DATOS!$D$2:$D$20000,DATOS!$D1108,DATOS!$E$2:$E$20000,DATOS!$E1108,DATOS!$I$2:$I$20000,DATOS!$I1108,DATOS!$G$2:$G$20000,"EX")=0),0))))</f>
      </c>
      <c r="H1108">
        <f>IF(DATOS!$G1108&lt;&gt;"EX",0,--(COUNTIFS(DATOS!$A$2:$A$20000,DATOS!$A1108,DATOS!$D$2:$D$20000,DATOS!$D1108,DATOS!$E$2:$E$20000,DATOS!$E1108,DATOS!$I$2:$I$20000,DATOS!$I1108,DATOS!$G$2:$G$20000,"OR")=0))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DATOS!$A$2:$A$20000,DATOS!$A1109,DATOS!$D$2:$D$20000,DATOS!$D1109,DATOS!$E$2:$E$20000,DATOS!$E1109,DATOS!$I$2:$I$20000,DATOS!$I1109,DATOS!$G$2:$G$20000,"EX")=0),0))))</f>
      </c>
      <c r="H1109">
        <f>IF(DATOS!$G1109&lt;&gt;"EX",0,--(COUNTIFS(DATOS!$A$2:$A$20000,DATOS!$A1109,DATOS!$D$2:$D$20000,DATOS!$D1109,DATOS!$E$2:$E$20000,DATOS!$E1109,DATOS!$I$2:$I$20000,DATOS!$I1109,DATOS!$G$2:$G$20000,"OR")=0))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DATOS!$A$2:$A$20000,DATOS!$A1110,DATOS!$D$2:$D$20000,DATOS!$D1110,DATOS!$E$2:$E$20000,DATOS!$E1110,DATOS!$I$2:$I$20000,DATOS!$I1110,DATOS!$G$2:$G$20000,"EX")=0),0))))</f>
      </c>
      <c r="H1110">
        <f>IF(DATOS!$G1110&lt;&gt;"EX",0,--(COUNTIFS(DATOS!$A$2:$A$20000,DATOS!$A1110,DATOS!$D$2:$D$20000,DATOS!$D1110,DATOS!$E$2:$E$20000,DATOS!$E1110,DATOS!$I$2:$I$20000,DATOS!$I1110,DATOS!$G$2:$G$20000,"OR")=0))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DATOS!$A$2:$A$20000,DATOS!$A1111,DATOS!$D$2:$D$20000,DATOS!$D1111,DATOS!$E$2:$E$20000,DATOS!$E1111,DATOS!$I$2:$I$20000,DATOS!$I1111,DATOS!$G$2:$G$20000,"EX")=0),0))))</f>
      </c>
      <c r="H1111">
        <f>IF(DATOS!$G1111&lt;&gt;"EX",0,--(COUNTIFS(DATOS!$A$2:$A$20000,DATOS!$A1111,DATOS!$D$2:$D$20000,DATOS!$D1111,DATOS!$E$2:$E$20000,DATOS!$E1111,DATOS!$I$2:$I$20000,DATOS!$I1111,DATOS!$G$2:$G$20000,"OR")=0))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DATOS!$A$2:$A$20000,DATOS!$A1112,DATOS!$D$2:$D$20000,DATOS!$D1112,DATOS!$E$2:$E$20000,DATOS!$E1112,DATOS!$I$2:$I$20000,DATOS!$I1112,DATOS!$G$2:$G$20000,"EX")=0),0))))</f>
      </c>
      <c r="H1112">
        <f>IF(DATOS!$G1112&lt;&gt;"EX",0,--(COUNTIFS(DATOS!$A$2:$A$20000,DATOS!$A1112,DATOS!$D$2:$D$20000,DATOS!$D1112,DATOS!$E$2:$E$20000,DATOS!$E1112,DATOS!$I$2:$I$20000,DATOS!$I1112,DATOS!$G$2:$G$20000,"OR")=0))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DATOS!$A$2:$A$20000,DATOS!$A1113,DATOS!$D$2:$D$20000,DATOS!$D1113,DATOS!$E$2:$E$20000,DATOS!$E1113,DATOS!$I$2:$I$20000,DATOS!$I1113,DATOS!$G$2:$G$20000,"EX")=0),0))))</f>
      </c>
      <c r="H1113">
        <f>IF(DATOS!$G1113&lt;&gt;"EX",0,--(COUNTIFS(DATOS!$A$2:$A$20000,DATOS!$A1113,DATOS!$D$2:$D$20000,DATOS!$D1113,DATOS!$E$2:$E$20000,DATOS!$E1113,DATOS!$I$2:$I$20000,DATOS!$I1113,DATOS!$G$2:$G$20000,"OR")=0))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DATOS!$A$2:$A$20000,DATOS!$A1114,DATOS!$D$2:$D$20000,DATOS!$D1114,DATOS!$E$2:$E$20000,DATOS!$E1114,DATOS!$I$2:$I$20000,DATOS!$I1114,DATOS!$G$2:$G$20000,"EX")=0),0))))</f>
      </c>
      <c r="H1114">
        <f>IF(DATOS!$G1114&lt;&gt;"EX",0,--(COUNTIFS(DATOS!$A$2:$A$20000,DATOS!$A1114,DATOS!$D$2:$D$20000,DATOS!$D1114,DATOS!$E$2:$E$20000,DATOS!$E1114,DATOS!$I$2:$I$20000,DATOS!$I1114,DATOS!$G$2:$G$20000,"OR")=0))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DATOS!$A$2:$A$20000,DATOS!$A1115,DATOS!$D$2:$D$20000,DATOS!$D1115,DATOS!$E$2:$E$20000,DATOS!$E1115,DATOS!$I$2:$I$20000,DATOS!$I1115,DATOS!$G$2:$G$20000,"EX")=0),0))))</f>
      </c>
      <c r="H1115">
        <f>IF(DATOS!$G1115&lt;&gt;"EX",0,--(COUNTIFS(DATOS!$A$2:$A$20000,DATOS!$A1115,DATOS!$D$2:$D$20000,DATOS!$D1115,DATOS!$E$2:$E$20000,DATOS!$E1115,DATOS!$I$2:$I$20000,DATOS!$I1115,DATOS!$G$2:$G$20000,"OR")=0))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DATOS!$A$2:$A$20000,DATOS!$A1116,DATOS!$D$2:$D$20000,DATOS!$D1116,DATOS!$E$2:$E$20000,DATOS!$E1116,DATOS!$I$2:$I$20000,DATOS!$I1116,DATOS!$G$2:$G$20000,"EX")=0),0))))</f>
      </c>
      <c r="H1116">
        <f>IF(DATOS!$G1116&lt;&gt;"EX",0,--(COUNTIFS(DATOS!$A$2:$A$20000,DATOS!$A1116,DATOS!$D$2:$D$20000,DATOS!$D1116,DATOS!$E$2:$E$20000,DATOS!$E1116,DATOS!$I$2:$I$20000,DATOS!$I1116,DATOS!$G$2:$G$20000,"OR")=0))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DATOS!$A$2:$A$20000,DATOS!$A1117,DATOS!$D$2:$D$20000,DATOS!$D1117,DATOS!$E$2:$E$20000,DATOS!$E1117,DATOS!$I$2:$I$20000,DATOS!$I1117,DATOS!$G$2:$G$20000,"EX")=0),0))))</f>
      </c>
      <c r="H1117">
        <f>IF(DATOS!$G1117&lt;&gt;"EX",0,--(COUNTIFS(DATOS!$A$2:$A$20000,DATOS!$A1117,DATOS!$D$2:$D$20000,DATOS!$D1117,DATOS!$E$2:$E$20000,DATOS!$E1117,DATOS!$I$2:$I$20000,DATOS!$I1117,DATOS!$G$2:$G$20000,"OR")=0))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DATOS!$A$2:$A$20000,DATOS!$A1118,DATOS!$D$2:$D$20000,DATOS!$D1118,DATOS!$E$2:$E$20000,DATOS!$E1118,DATOS!$I$2:$I$20000,DATOS!$I1118,DATOS!$G$2:$G$20000,"EX")=0),0))))</f>
      </c>
      <c r="H1118">
        <f>IF(DATOS!$G1118&lt;&gt;"EX",0,--(COUNTIFS(DATOS!$A$2:$A$20000,DATOS!$A1118,DATOS!$D$2:$D$20000,DATOS!$D1118,DATOS!$E$2:$E$20000,DATOS!$E1118,DATOS!$I$2:$I$20000,DATOS!$I1118,DATOS!$G$2:$G$20000,"OR")=0))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DATOS!$A$2:$A$20000,DATOS!$A1119,DATOS!$D$2:$D$20000,DATOS!$D1119,DATOS!$E$2:$E$20000,DATOS!$E1119,DATOS!$I$2:$I$20000,DATOS!$I1119,DATOS!$G$2:$G$20000,"EX")=0),0))))</f>
      </c>
      <c r="H1119">
        <f>IF(DATOS!$G1119&lt;&gt;"EX",0,--(COUNTIFS(DATOS!$A$2:$A$20000,DATOS!$A1119,DATOS!$D$2:$D$20000,DATOS!$D1119,DATOS!$E$2:$E$20000,DATOS!$E1119,DATOS!$I$2:$I$20000,DATOS!$I1119,DATOS!$G$2:$G$20000,"OR")=0))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DATOS!$A$2:$A$20000,DATOS!$A1120,DATOS!$D$2:$D$20000,DATOS!$D1120,DATOS!$E$2:$E$20000,DATOS!$E1120,DATOS!$I$2:$I$20000,DATOS!$I1120,DATOS!$G$2:$G$20000,"EX")=0),0))))</f>
      </c>
      <c r="H1120">
        <f>IF(DATOS!$G1120&lt;&gt;"EX",0,--(COUNTIFS(DATOS!$A$2:$A$20000,DATOS!$A1120,DATOS!$D$2:$D$20000,DATOS!$D1120,DATOS!$E$2:$E$20000,DATOS!$E1120,DATOS!$I$2:$I$20000,DATOS!$I1120,DATOS!$G$2:$G$20000,"OR")=0))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DATOS!$A$2:$A$20000,DATOS!$A1121,DATOS!$D$2:$D$20000,DATOS!$D1121,DATOS!$E$2:$E$20000,DATOS!$E1121,DATOS!$I$2:$I$20000,DATOS!$I1121,DATOS!$G$2:$G$20000,"EX")=0),0))))</f>
      </c>
      <c r="H1121">
        <f>IF(DATOS!$G1121&lt;&gt;"EX",0,--(COUNTIFS(DATOS!$A$2:$A$20000,DATOS!$A1121,DATOS!$D$2:$D$20000,DATOS!$D1121,DATOS!$E$2:$E$20000,DATOS!$E1121,DATOS!$I$2:$I$20000,DATOS!$I1121,DATOS!$G$2:$G$20000,"OR")=0))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DATOS!$A$2:$A$20000,DATOS!$A1122,DATOS!$D$2:$D$20000,DATOS!$D1122,DATOS!$E$2:$E$20000,DATOS!$E1122,DATOS!$I$2:$I$20000,DATOS!$I1122,DATOS!$G$2:$G$20000,"EX")=0),0))))</f>
      </c>
      <c r="H1122">
        <f>IF(DATOS!$G1122&lt;&gt;"EX",0,--(COUNTIFS(DATOS!$A$2:$A$20000,DATOS!$A1122,DATOS!$D$2:$D$20000,DATOS!$D1122,DATOS!$E$2:$E$20000,DATOS!$E1122,DATOS!$I$2:$I$20000,DATOS!$I1122,DATOS!$G$2:$G$20000,"OR")=0))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DATOS!$A$2:$A$20000,DATOS!$A1123,DATOS!$D$2:$D$20000,DATOS!$D1123,DATOS!$E$2:$E$20000,DATOS!$E1123,DATOS!$I$2:$I$20000,DATOS!$I1123,DATOS!$G$2:$G$20000,"EX")=0),0))))</f>
      </c>
      <c r="H1123">
        <f>IF(DATOS!$G1123&lt;&gt;"EX",0,--(COUNTIFS(DATOS!$A$2:$A$20000,DATOS!$A1123,DATOS!$D$2:$D$20000,DATOS!$D1123,DATOS!$E$2:$E$20000,DATOS!$E1123,DATOS!$I$2:$I$20000,DATOS!$I1123,DATOS!$G$2:$G$20000,"OR")=0))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DATOS!$A$2:$A$20000,DATOS!$A1124,DATOS!$D$2:$D$20000,DATOS!$D1124,DATOS!$E$2:$E$20000,DATOS!$E1124,DATOS!$I$2:$I$20000,DATOS!$I1124,DATOS!$G$2:$G$20000,"EX")=0),0))))</f>
      </c>
      <c r="H1124">
        <f>IF(DATOS!$G1124&lt;&gt;"EX",0,--(COUNTIFS(DATOS!$A$2:$A$20000,DATOS!$A1124,DATOS!$D$2:$D$20000,DATOS!$D1124,DATOS!$E$2:$E$20000,DATOS!$E1124,DATOS!$I$2:$I$20000,DATOS!$I1124,DATOS!$G$2:$G$20000,"OR")=0))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DATOS!$A$2:$A$20000,DATOS!$A1125,DATOS!$D$2:$D$20000,DATOS!$D1125,DATOS!$E$2:$E$20000,DATOS!$E1125,DATOS!$I$2:$I$20000,DATOS!$I1125,DATOS!$G$2:$G$20000,"EX")=0),0))))</f>
      </c>
      <c r="H1125">
        <f>IF(DATOS!$G1125&lt;&gt;"EX",0,--(COUNTIFS(DATOS!$A$2:$A$20000,DATOS!$A1125,DATOS!$D$2:$D$20000,DATOS!$D1125,DATOS!$E$2:$E$20000,DATOS!$E1125,DATOS!$I$2:$I$20000,DATOS!$I1125,DATOS!$G$2:$G$20000,"OR")=0))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DATOS!$A$2:$A$20000,DATOS!$A1126,DATOS!$D$2:$D$20000,DATOS!$D1126,DATOS!$E$2:$E$20000,DATOS!$E1126,DATOS!$I$2:$I$20000,DATOS!$I1126,DATOS!$G$2:$G$20000,"EX")=0),0))))</f>
      </c>
      <c r="H1126">
        <f>IF(DATOS!$G1126&lt;&gt;"EX",0,--(COUNTIFS(DATOS!$A$2:$A$20000,DATOS!$A1126,DATOS!$D$2:$D$20000,DATOS!$D1126,DATOS!$E$2:$E$20000,DATOS!$E1126,DATOS!$I$2:$I$20000,DATOS!$I1126,DATOS!$G$2:$G$20000,"OR")=0))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DATOS!$A$2:$A$20000,DATOS!$A1127,DATOS!$D$2:$D$20000,DATOS!$D1127,DATOS!$E$2:$E$20000,DATOS!$E1127,DATOS!$I$2:$I$20000,DATOS!$I1127,DATOS!$G$2:$G$20000,"EX")=0),0))))</f>
      </c>
      <c r="H1127">
        <f>IF(DATOS!$G1127&lt;&gt;"EX",0,--(COUNTIFS(DATOS!$A$2:$A$20000,DATOS!$A1127,DATOS!$D$2:$D$20000,DATOS!$D1127,DATOS!$E$2:$E$20000,DATOS!$E1127,DATOS!$I$2:$I$20000,DATOS!$I1127,DATOS!$G$2:$G$20000,"OR")=0))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DATOS!$A$2:$A$20000,DATOS!$A1128,DATOS!$D$2:$D$20000,DATOS!$D1128,DATOS!$E$2:$E$20000,DATOS!$E1128,DATOS!$I$2:$I$20000,DATOS!$I1128,DATOS!$G$2:$G$20000,"EX")=0),0))))</f>
      </c>
      <c r="H1128">
        <f>IF(DATOS!$G1128&lt;&gt;"EX",0,--(COUNTIFS(DATOS!$A$2:$A$20000,DATOS!$A1128,DATOS!$D$2:$D$20000,DATOS!$D1128,DATOS!$E$2:$E$20000,DATOS!$E1128,DATOS!$I$2:$I$20000,DATOS!$I1128,DATOS!$G$2:$G$20000,"OR")=0))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DATOS!$A$2:$A$20000,DATOS!$A1129,DATOS!$D$2:$D$20000,DATOS!$D1129,DATOS!$E$2:$E$20000,DATOS!$E1129,DATOS!$I$2:$I$20000,DATOS!$I1129,DATOS!$G$2:$G$20000,"EX")=0),0))))</f>
      </c>
      <c r="H1129">
        <f>IF(DATOS!$G1129&lt;&gt;"EX",0,--(COUNTIFS(DATOS!$A$2:$A$20000,DATOS!$A1129,DATOS!$D$2:$D$20000,DATOS!$D1129,DATOS!$E$2:$E$20000,DATOS!$E1129,DATOS!$I$2:$I$20000,DATOS!$I1129,DATOS!$G$2:$G$20000,"OR")=0))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DATOS!$A$2:$A$20000,DATOS!$A1130,DATOS!$D$2:$D$20000,DATOS!$D1130,DATOS!$E$2:$E$20000,DATOS!$E1130,DATOS!$I$2:$I$20000,DATOS!$I1130,DATOS!$G$2:$G$20000,"EX")=0),0))))</f>
      </c>
      <c r="H1130">
        <f>IF(DATOS!$G1130&lt;&gt;"EX",0,--(COUNTIFS(DATOS!$A$2:$A$20000,DATOS!$A1130,DATOS!$D$2:$D$20000,DATOS!$D1130,DATOS!$E$2:$E$20000,DATOS!$E1130,DATOS!$I$2:$I$20000,DATOS!$I1130,DATOS!$G$2:$G$20000,"OR")=0))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DATOS!$A$2:$A$20000,DATOS!$A1131,DATOS!$D$2:$D$20000,DATOS!$D1131,DATOS!$E$2:$E$20000,DATOS!$E1131,DATOS!$I$2:$I$20000,DATOS!$I1131,DATOS!$G$2:$G$20000,"EX")=0),0))))</f>
      </c>
      <c r="H1131">
        <f>IF(DATOS!$G1131&lt;&gt;"EX",0,--(COUNTIFS(DATOS!$A$2:$A$20000,DATOS!$A1131,DATOS!$D$2:$D$20000,DATOS!$D1131,DATOS!$E$2:$E$20000,DATOS!$E1131,DATOS!$I$2:$I$20000,DATOS!$I1131,DATOS!$G$2:$G$20000,"OR")=0))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DATOS!$A$2:$A$20000,DATOS!$A1132,DATOS!$D$2:$D$20000,DATOS!$D1132,DATOS!$E$2:$E$20000,DATOS!$E1132,DATOS!$I$2:$I$20000,DATOS!$I1132,DATOS!$G$2:$G$20000,"EX")=0),0))))</f>
      </c>
      <c r="H1132">
        <f>IF(DATOS!$G1132&lt;&gt;"EX",0,--(COUNTIFS(DATOS!$A$2:$A$20000,DATOS!$A1132,DATOS!$D$2:$D$20000,DATOS!$D1132,DATOS!$E$2:$E$20000,DATOS!$E1132,DATOS!$I$2:$I$20000,DATOS!$I1132,DATOS!$G$2:$G$20000,"OR")=0))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DATOS!$A$2:$A$20000,DATOS!$A1133,DATOS!$D$2:$D$20000,DATOS!$D1133,DATOS!$E$2:$E$20000,DATOS!$E1133,DATOS!$I$2:$I$20000,DATOS!$I1133,DATOS!$G$2:$G$20000,"EX")=0),0))))</f>
      </c>
      <c r="H1133">
        <f>IF(DATOS!$G1133&lt;&gt;"EX",0,--(COUNTIFS(DATOS!$A$2:$A$20000,DATOS!$A1133,DATOS!$D$2:$D$20000,DATOS!$D1133,DATOS!$E$2:$E$20000,DATOS!$E1133,DATOS!$I$2:$I$20000,DATOS!$I1133,DATOS!$G$2:$G$20000,"OR")=0))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DATOS!$A$2:$A$20000,DATOS!$A1134,DATOS!$D$2:$D$20000,DATOS!$D1134,DATOS!$E$2:$E$20000,DATOS!$E1134,DATOS!$I$2:$I$20000,DATOS!$I1134,DATOS!$G$2:$G$20000,"EX")=0),0))))</f>
      </c>
      <c r="H1134">
        <f>IF(DATOS!$G1134&lt;&gt;"EX",0,--(COUNTIFS(DATOS!$A$2:$A$20000,DATOS!$A1134,DATOS!$D$2:$D$20000,DATOS!$D1134,DATOS!$E$2:$E$20000,DATOS!$E1134,DATOS!$I$2:$I$20000,DATOS!$I1134,DATOS!$G$2:$G$20000,"OR")=0))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DATOS!$A$2:$A$20000,DATOS!$A1135,DATOS!$D$2:$D$20000,DATOS!$D1135,DATOS!$E$2:$E$20000,DATOS!$E1135,DATOS!$I$2:$I$20000,DATOS!$I1135,DATOS!$G$2:$G$20000,"EX")=0),0))))</f>
      </c>
      <c r="H1135">
        <f>IF(DATOS!$G1135&lt;&gt;"EX",0,--(COUNTIFS(DATOS!$A$2:$A$20000,DATOS!$A1135,DATOS!$D$2:$D$20000,DATOS!$D1135,DATOS!$E$2:$E$20000,DATOS!$E1135,DATOS!$I$2:$I$20000,DATOS!$I1135,DATOS!$G$2:$G$20000,"OR")=0))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DATOS!$A$2:$A$20000,DATOS!$A1136,DATOS!$D$2:$D$20000,DATOS!$D1136,DATOS!$E$2:$E$20000,DATOS!$E1136,DATOS!$I$2:$I$20000,DATOS!$I1136,DATOS!$G$2:$G$20000,"EX")=0),0))))</f>
      </c>
      <c r="H1136">
        <f>IF(DATOS!$G1136&lt;&gt;"EX",0,--(COUNTIFS(DATOS!$A$2:$A$20000,DATOS!$A1136,DATOS!$D$2:$D$20000,DATOS!$D1136,DATOS!$E$2:$E$20000,DATOS!$E1136,DATOS!$I$2:$I$20000,DATOS!$I1136,DATOS!$G$2:$G$20000,"OR")=0))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DATOS!$A$2:$A$20000,DATOS!$A1137,DATOS!$D$2:$D$20000,DATOS!$D1137,DATOS!$E$2:$E$20000,DATOS!$E1137,DATOS!$I$2:$I$20000,DATOS!$I1137,DATOS!$G$2:$G$20000,"EX")=0),0))))</f>
      </c>
      <c r="H1137">
        <f>IF(DATOS!$G1137&lt;&gt;"EX",0,--(COUNTIFS(DATOS!$A$2:$A$20000,DATOS!$A1137,DATOS!$D$2:$D$20000,DATOS!$D1137,DATOS!$E$2:$E$20000,DATOS!$E1137,DATOS!$I$2:$I$20000,DATOS!$I1137,DATOS!$G$2:$G$20000,"OR")=0))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DATOS!$A$2:$A$20000,DATOS!$A1138,DATOS!$D$2:$D$20000,DATOS!$D1138,DATOS!$E$2:$E$20000,DATOS!$E1138,DATOS!$I$2:$I$20000,DATOS!$I1138,DATOS!$G$2:$G$20000,"EX")=0),0))))</f>
      </c>
      <c r="H1138">
        <f>IF(DATOS!$G1138&lt;&gt;"EX",0,--(COUNTIFS(DATOS!$A$2:$A$20000,DATOS!$A1138,DATOS!$D$2:$D$20000,DATOS!$D1138,DATOS!$E$2:$E$20000,DATOS!$E1138,DATOS!$I$2:$I$20000,DATOS!$I1138,DATOS!$G$2:$G$20000,"OR")=0))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DATOS!$A$2:$A$20000,DATOS!$A1139,DATOS!$D$2:$D$20000,DATOS!$D1139,DATOS!$E$2:$E$20000,DATOS!$E1139,DATOS!$I$2:$I$20000,DATOS!$I1139,DATOS!$G$2:$G$20000,"EX")=0),0))))</f>
      </c>
      <c r="H1139">
        <f>IF(DATOS!$G1139&lt;&gt;"EX",0,--(COUNTIFS(DATOS!$A$2:$A$20000,DATOS!$A1139,DATOS!$D$2:$D$20000,DATOS!$D1139,DATOS!$E$2:$E$20000,DATOS!$E1139,DATOS!$I$2:$I$20000,DATOS!$I1139,DATOS!$G$2:$G$20000,"OR")=0))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DATOS!$A$2:$A$20000,DATOS!$A1140,DATOS!$D$2:$D$20000,DATOS!$D1140,DATOS!$E$2:$E$20000,DATOS!$E1140,DATOS!$I$2:$I$20000,DATOS!$I1140,DATOS!$G$2:$G$20000,"EX")=0),0))))</f>
      </c>
      <c r="H1140">
        <f>IF(DATOS!$G1140&lt;&gt;"EX",0,--(COUNTIFS(DATOS!$A$2:$A$20000,DATOS!$A1140,DATOS!$D$2:$D$20000,DATOS!$D1140,DATOS!$E$2:$E$20000,DATOS!$E1140,DATOS!$I$2:$I$20000,DATOS!$I1140,DATOS!$G$2:$G$20000,"OR")=0))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DATOS!$A$2:$A$20000,DATOS!$A1141,DATOS!$D$2:$D$20000,DATOS!$D1141,DATOS!$E$2:$E$20000,DATOS!$E1141,DATOS!$I$2:$I$20000,DATOS!$I1141,DATOS!$G$2:$G$20000,"EX")=0),0))))</f>
      </c>
      <c r="H1141">
        <f>IF(DATOS!$G1141&lt;&gt;"EX",0,--(COUNTIFS(DATOS!$A$2:$A$20000,DATOS!$A1141,DATOS!$D$2:$D$20000,DATOS!$D1141,DATOS!$E$2:$E$20000,DATOS!$E1141,DATOS!$I$2:$I$20000,DATOS!$I1141,DATOS!$G$2:$G$20000,"OR")=0))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DATOS!$A$2:$A$20000,DATOS!$A1142,DATOS!$D$2:$D$20000,DATOS!$D1142,DATOS!$E$2:$E$20000,DATOS!$E1142,DATOS!$I$2:$I$20000,DATOS!$I1142,DATOS!$G$2:$G$20000,"EX")=0),0))))</f>
      </c>
      <c r="H1142">
        <f>IF(DATOS!$G1142&lt;&gt;"EX",0,--(COUNTIFS(DATOS!$A$2:$A$20000,DATOS!$A1142,DATOS!$D$2:$D$20000,DATOS!$D1142,DATOS!$E$2:$E$20000,DATOS!$E1142,DATOS!$I$2:$I$20000,DATOS!$I1142,DATOS!$G$2:$G$20000,"OR")=0))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DATOS!$A$2:$A$20000,DATOS!$A1143,DATOS!$D$2:$D$20000,DATOS!$D1143,DATOS!$E$2:$E$20000,DATOS!$E1143,DATOS!$I$2:$I$20000,DATOS!$I1143,DATOS!$G$2:$G$20000,"EX")=0),0))))</f>
      </c>
      <c r="H1143">
        <f>IF(DATOS!$G1143&lt;&gt;"EX",0,--(COUNTIFS(DATOS!$A$2:$A$20000,DATOS!$A1143,DATOS!$D$2:$D$20000,DATOS!$D1143,DATOS!$E$2:$E$20000,DATOS!$E1143,DATOS!$I$2:$I$20000,DATOS!$I1143,DATOS!$G$2:$G$20000,"OR")=0))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DATOS!$A$2:$A$20000,DATOS!$A1144,DATOS!$D$2:$D$20000,DATOS!$D1144,DATOS!$E$2:$E$20000,DATOS!$E1144,DATOS!$I$2:$I$20000,DATOS!$I1144,DATOS!$G$2:$G$20000,"EX")=0),0))))</f>
      </c>
      <c r="H1144">
        <f>IF(DATOS!$G1144&lt;&gt;"EX",0,--(COUNTIFS(DATOS!$A$2:$A$20000,DATOS!$A1144,DATOS!$D$2:$D$20000,DATOS!$D1144,DATOS!$E$2:$E$20000,DATOS!$E1144,DATOS!$I$2:$I$20000,DATOS!$I1144,DATOS!$G$2:$G$20000,"OR")=0))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DATOS!$A$2:$A$20000,DATOS!$A1145,DATOS!$D$2:$D$20000,DATOS!$D1145,DATOS!$E$2:$E$20000,DATOS!$E1145,DATOS!$I$2:$I$20000,DATOS!$I1145,DATOS!$G$2:$G$20000,"EX")=0),0))))</f>
      </c>
      <c r="H1145">
        <f>IF(DATOS!$G1145&lt;&gt;"EX",0,--(COUNTIFS(DATOS!$A$2:$A$20000,DATOS!$A1145,DATOS!$D$2:$D$20000,DATOS!$D1145,DATOS!$E$2:$E$20000,DATOS!$E1145,DATOS!$I$2:$I$20000,DATOS!$I1145,DATOS!$G$2:$G$20000,"OR")=0))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DATOS!$A$2:$A$20000,DATOS!$A1146,DATOS!$D$2:$D$20000,DATOS!$D1146,DATOS!$E$2:$E$20000,DATOS!$E1146,DATOS!$I$2:$I$20000,DATOS!$I1146,DATOS!$G$2:$G$20000,"EX")=0),0))))</f>
      </c>
      <c r="H1146">
        <f>IF(DATOS!$G1146&lt;&gt;"EX",0,--(COUNTIFS(DATOS!$A$2:$A$20000,DATOS!$A1146,DATOS!$D$2:$D$20000,DATOS!$D1146,DATOS!$E$2:$E$20000,DATOS!$E1146,DATOS!$I$2:$I$20000,DATOS!$I1146,DATOS!$G$2:$G$20000,"OR")=0))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DATOS!$A$2:$A$20000,DATOS!$A1147,DATOS!$D$2:$D$20000,DATOS!$D1147,DATOS!$E$2:$E$20000,DATOS!$E1147,DATOS!$I$2:$I$20000,DATOS!$I1147,DATOS!$G$2:$G$20000,"EX")=0),0))))</f>
      </c>
      <c r="H1147">
        <f>IF(DATOS!$G1147&lt;&gt;"EX",0,--(COUNTIFS(DATOS!$A$2:$A$20000,DATOS!$A1147,DATOS!$D$2:$D$20000,DATOS!$D1147,DATOS!$E$2:$E$20000,DATOS!$E1147,DATOS!$I$2:$I$20000,DATOS!$I1147,DATOS!$G$2:$G$20000,"OR")=0))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DATOS!$A$2:$A$20000,DATOS!$A1148,DATOS!$D$2:$D$20000,DATOS!$D1148,DATOS!$E$2:$E$20000,DATOS!$E1148,DATOS!$I$2:$I$20000,DATOS!$I1148,DATOS!$G$2:$G$20000,"EX")=0),0))))</f>
      </c>
      <c r="H1148">
        <f>IF(DATOS!$G1148&lt;&gt;"EX",0,--(COUNTIFS(DATOS!$A$2:$A$20000,DATOS!$A1148,DATOS!$D$2:$D$20000,DATOS!$D1148,DATOS!$E$2:$E$20000,DATOS!$E1148,DATOS!$I$2:$I$20000,DATOS!$I1148,DATOS!$G$2:$G$20000,"OR")=0))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DATOS!$A$2:$A$20000,DATOS!$A1149,DATOS!$D$2:$D$20000,DATOS!$D1149,DATOS!$E$2:$E$20000,DATOS!$E1149,DATOS!$I$2:$I$20000,DATOS!$I1149,DATOS!$G$2:$G$20000,"EX")=0),0))))</f>
      </c>
      <c r="H1149">
        <f>IF(DATOS!$G1149&lt;&gt;"EX",0,--(COUNTIFS(DATOS!$A$2:$A$20000,DATOS!$A1149,DATOS!$D$2:$D$20000,DATOS!$D1149,DATOS!$E$2:$E$20000,DATOS!$E1149,DATOS!$I$2:$I$20000,DATOS!$I1149,DATOS!$G$2:$G$20000,"OR")=0))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DATOS!$A$2:$A$20000,DATOS!$A1150,DATOS!$D$2:$D$20000,DATOS!$D1150,DATOS!$E$2:$E$20000,DATOS!$E1150,DATOS!$I$2:$I$20000,DATOS!$I1150,DATOS!$G$2:$G$20000,"EX")=0),0))))</f>
      </c>
      <c r="H1150">
        <f>IF(DATOS!$G1150&lt;&gt;"EX",0,--(COUNTIFS(DATOS!$A$2:$A$20000,DATOS!$A1150,DATOS!$D$2:$D$20000,DATOS!$D1150,DATOS!$E$2:$E$20000,DATOS!$E1150,DATOS!$I$2:$I$20000,DATOS!$I1150,DATOS!$G$2:$G$20000,"OR")=0))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DATOS!$A$2:$A$20000,DATOS!$A1151,DATOS!$D$2:$D$20000,DATOS!$D1151,DATOS!$E$2:$E$20000,DATOS!$E1151,DATOS!$I$2:$I$20000,DATOS!$I1151,DATOS!$G$2:$G$20000,"EX")=0),0))))</f>
      </c>
      <c r="H1151">
        <f>IF(DATOS!$G1151&lt;&gt;"EX",0,--(COUNTIFS(DATOS!$A$2:$A$20000,DATOS!$A1151,DATOS!$D$2:$D$20000,DATOS!$D1151,DATOS!$E$2:$E$20000,DATOS!$E1151,DATOS!$I$2:$I$20000,DATOS!$I1151,DATOS!$G$2:$G$20000,"OR")=0))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DATOS!$A$2:$A$20000,DATOS!$A1152,DATOS!$D$2:$D$20000,DATOS!$D1152,DATOS!$E$2:$E$20000,DATOS!$E1152,DATOS!$I$2:$I$20000,DATOS!$I1152,DATOS!$G$2:$G$20000,"EX")=0),0))))</f>
      </c>
      <c r="H1152">
        <f>IF(DATOS!$G1152&lt;&gt;"EX",0,--(COUNTIFS(DATOS!$A$2:$A$20000,DATOS!$A1152,DATOS!$D$2:$D$20000,DATOS!$D1152,DATOS!$E$2:$E$20000,DATOS!$E1152,DATOS!$I$2:$I$20000,DATOS!$I1152,DATOS!$G$2:$G$20000,"OR")=0))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DATOS!$A$2:$A$20000,DATOS!$A1153,DATOS!$D$2:$D$20000,DATOS!$D1153,DATOS!$E$2:$E$20000,DATOS!$E1153,DATOS!$I$2:$I$20000,DATOS!$I1153,DATOS!$G$2:$G$20000,"EX")=0),0))))</f>
      </c>
      <c r="H1153">
        <f>IF(DATOS!$G1153&lt;&gt;"EX",0,--(COUNTIFS(DATOS!$A$2:$A$20000,DATOS!$A1153,DATOS!$D$2:$D$20000,DATOS!$D1153,DATOS!$E$2:$E$20000,DATOS!$E1153,DATOS!$I$2:$I$20000,DATOS!$I1153,DATOS!$G$2:$G$20000,"OR")=0))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DATOS!$A$2:$A$20000,DATOS!$A1154,DATOS!$D$2:$D$20000,DATOS!$D1154,DATOS!$E$2:$E$20000,DATOS!$E1154,DATOS!$I$2:$I$20000,DATOS!$I1154,DATOS!$G$2:$G$20000,"EX")=0),0))))</f>
      </c>
      <c r="H1154">
        <f>IF(DATOS!$G1154&lt;&gt;"EX",0,--(COUNTIFS(DATOS!$A$2:$A$20000,DATOS!$A1154,DATOS!$D$2:$D$20000,DATOS!$D1154,DATOS!$E$2:$E$20000,DATOS!$E1154,DATOS!$I$2:$I$20000,DATOS!$I1154,DATOS!$G$2:$G$20000,"OR")=0))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DATOS!$A$2:$A$20000,DATOS!$A1155,DATOS!$D$2:$D$20000,DATOS!$D1155,DATOS!$E$2:$E$20000,DATOS!$E1155,DATOS!$I$2:$I$20000,DATOS!$I1155,DATOS!$G$2:$G$20000,"EX")=0),0))))</f>
      </c>
      <c r="H1155">
        <f>IF(DATOS!$G1155&lt;&gt;"EX",0,--(COUNTIFS(DATOS!$A$2:$A$20000,DATOS!$A1155,DATOS!$D$2:$D$20000,DATOS!$D1155,DATOS!$E$2:$E$20000,DATOS!$E1155,DATOS!$I$2:$I$20000,DATOS!$I1155,DATOS!$G$2:$G$20000,"OR")=0))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DATOS!$A$2:$A$20000,DATOS!$A1156,DATOS!$D$2:$D$20000,DATOS!$D1156,DATOS!$E$2:$E$20000,DATOS!$E1156,DATOS!$I$2:$I$20000,DATOS!$I1156,DATOS!$G$2:$G$20000,"EX")=0),0))))</f>
      </c>
      <c r="H1156">
        <f>IF(DATOS!$G1156&lt;&gt;"EX",0,--(COUNTIFS(DATOS!$A$2:$A$20000,DATOS!$A1156,DATOS!$D$2:$D$20000,DATOS!$D1156,DATOS!$E$2:$E$20000,DATOS!$E1156,DATOS!$I$2:$I$20000,DATOS!$I1156,DATOS!$G$2:$G$20000,"OR")=0))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DATOS!$A$2:$A$20000,DATOS!$A1157,DATOS!$D$2:$D$20000,DATOS!$D1157,DATOS!$E$2:$E$20000,DATOS!$E1157,DATOS!$I$2:$I$20000,DATOS!$I1157,DATOS!$G$2:$G$20000,"EX")=0),0))))</f>
      </c>
      <c r="H1157">
        <f>IF(DATOS!$G1157&lt;&gt;"EX",0,--(COUNTIFS(DATOS!$A$2:$A$20000,DATOS!$A1157,DATOS!$D$2:$D$20000,DATOS!$D1157,DATOS!$E$2:$E$20000,DATOS!$E1157,DATOS!$I$2:$I$20000,DATOS!$I1157,DATOS!$G$2:$G$20000,"OR")=0))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DATOS!$A$2:$A$20000,DATOS!$A1158,DATOS!$D$2:$D$20000,DATOS!$D1158,DATOS!$E$2:$E$20000,DATOS!$E1158,DATOS!$I$2:$I$20000,DATOS!$I1158,DATOS!$G$2:$G$20000,"EX")=0),0))))</f>
      </c>
      <c r="H1158">
        <f>IF(DATOS!$G1158&lt;&gt;"EX",0,--(COUNTIFS(DATOS!$A$2:$A$20000,DATOS!$A1158,DATOS!$D$2:$D$20000,DATOS!$D1158,DATOS!$E$2:$E$20000,DATOS!$E1158,DATOS!$I$2:$I$20000,DATOS!$I1158,DATOS!$G$2:$G$20000,"OR")=0))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DATOS!$A$2:$A$20000,DATOS!$A1159,DATOS!$D$2:$D$20000,DATOS!$D1159,DATOS!$E$2:$E$20000,DATOS!$E1159,DATOS!$I$2:$I$20000,DATOS!$I1159,DATOS!$G$2:$G$20000,"EX")=0),0))))</f>
      </c>
      <c r="H1159">
        <f>IF(DATOS!$G1159&lt;&gt;"EX",0,--(COUNTIFS(DATOS!$A$2:$A$20000,DATOS!$A1159,DATOS!$D$2:$D$20000,DATOS!$D1159,DATOS!$E$2:$E$20000,DATOS!$E1159,DATOS!$I$2:$I$20000,DATOS!$I1159,DATOS!$G$2:$G$20000,"OR")=0))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DATOS!$A$2:$A$20000,DATOS!$A1160,DATOS!$D$2:$D$20000,DATOS!$D1160,DATOS!$E$2:$E$20000,DATOS!$E1160,DATOS!$I$2:$I$20000,DATOS!$I1160,DATOS!$G$2:$G$20000,"EX")=0),0))))</f>
      </c>
      <c r="H1160">
        <f>IF(DATOS!$G1160&lt;&gt;"EX",0,--(COUNTIFS(DATOS!$A$2:$A$20000,DATOS!$A1160,DATOS!$D$2:$D$20000,DATOS!$D1160,DATOS!$E$2:$E$20000,DATOS!$E1160,DATOS!$I$2:$I$20000,DATOS!$I1160,DATOS!$G$2:$G$20000,"OR")=0))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DATOS!$A$2:$A$20000,DATOS!$A1161,DATOS!$D$2:$D$20000,DATOS!$D1161,DATOS!$E$2:$E$20000,DATOS!$E1161,DATOS!$I$2:$I$20000,DATOS!$I1161,DATOS!$G$2:$G$20000,"EX")=0),0))))</f>
      </c>
      <c r="H1161">
        <f>IF(DATOS!$G1161&lt;&gt;"EX",0,--(COUNTIFS(DATOS!$A$2:$A$20000,DATOS!$A1161,DATOS!$D$2:$D$20000,DATOS!$D1161,DATOS!$E$2:$E$20000,DATOS!$E1161,DATOS!$I$2:$I$20000,DATOS!$I1161,DATOS!$G$2:$G$20000,"OR")=0))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DATOS!$A$2:$A$20000,DATOS!$A1162,DATOS!$D$2:$D$20000,DATOS!$D1162,DATOS!$E$2:$E$20000,DATOS!$E1162,DATOS!$I$2:$I$20000,DATOS!$I1162,DATOS!$G$2:$G$20000,"EX")=0),0))))</f>
      </c>
      <c r="H1162">
        <f>IF(DATOS!$G1162&lt;&gt;"EX",0,--(COUNTIFS(DATOS!$A$2:$A$20000,DATOS!$A1162,DATOS!$D$2:$D$20000,DATOS!$D1162,DATOS!$E$2:$E$20000,DATOS!$E1162,DATOS!$I$2:$I$20000,DATOS!$I1162,DATOS!$G$2:$G$20000,"OR")=0))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DATOS!$A$2:$A$20000,DATOS!$A1163,DATOS!$D$2:$D$20000,DATOS!$D1163,DATOS!$E$2:$E$20000,DATOS!$E1163,DATOS!$I$2:$I$20000,DATOS!$I1163,DATOS!$G$2:$G$20000,"EX")=0),0))))</f>
      </c>
      <c r="H1163">
        <f>IF(DATOS!$G1163&lt;&gt;"EX",0,--(COUNTIFS(DATOS!$A$2:$A$20000,DATOS!$A1163,DATOS!$D$2:$D$20000,DATOS!$D1163,DATOS!$E$2:$E$20000,DATOS!$E1163,DATOS!$I$2:$I$20000,DATOS!$I1163,DATOS!$G$2:$G$20000,"OR")=0))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DATOS!$A$2:$A$20000,DATOS!$A1164,DATOS!$D$2:$D$20000,DATOS!$D1164,DATOS!$E$2:$E$20000,DATOS!$E1164,DATOS!$I$2:$I$20000,DATOS!$I1164,DATOS!$G$2:$G$20000,"EX")=0),0))))</f>
      </c>
      <c r="H1164">
        <f>IF(DATOS!$G1164&lt;&gt;"EX",0,--(COUNTIFS(DATOS!$A$2:$A$20000,DATOS!$A1164,DATOS!$D$2:$D$20000,DATOS!$D1164,DATOS!$E$2:$E$20000,DATOS!$E1164,DATOS!$I$2:$I$20000,DATOS!$I1164,DATOS!$G$2:$G$20000,"OR")=0))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DATOS!$A$2:$A$20000,DATOS!$A1165,DATOS!$D$2:$D$20000,DATOS!$D1165,DATOS!$E$2:$E$20000,DATOS!$E1165,DATOS!$I$2:$I$20000,DATOS!$I1165,DATOS!$G$2:$G$20000,"EX")=0),0))))</f>
      </c>
      <c r="H1165">
        <f>IF(DATOS!$G1165&lt;&gt;"EX",0,--(COUNTIFS(DATOS!$A$2:$A$20000,DATOS!$A1165,DATOS!$D$2:$D$20000,DATOS!$D1165,DATOS!$E$2:$E$20000,DATOS!$E1165,DATOS!$I$2:$I$20000,DATOS!$I1165,DATOS!$G$2:$G$20000,"OR")=0))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DATOS!$A$2:$A$20000,DATOS!$A1166,DATOS!$D$2:$D$20000,DATOS!$D1166,DATOS!$E$2:$E$20000,DATOS!$E1166,DATOS!$I$2:$I$20000,DATOS!$I1166,DATOS!$G$2:$G$20000,"EX")=0),0))))</f>
      </c>
      <c r="H1166">
        <f>IF(DATOS!$G1166&lt;&gt;"EX",0,--(COUNTIFS(DATOS!$A$2:$A$20000,DATOS!$A1166,DATOS!$D$2:$D$20000,DATOS!$D1166,DATOS!$E$2:$E$20000,DATOS!$E1166,DATOS!$I$2:$I$20000,DATOS!$I1166,DATOS!$G$2:$G$20000,"OR")=0))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DATOS!$A$2:$A$20000,DATOS!$A1167,DATOS!$D$2:$D$20000,DATOS!$D1167,DATOS!$E$2:$E$20000,DATOS!$E1167,DATOS!$I$2:$I$20000,DATOS!$I1167,DATOS!$G$2:$G$20000,"EX")=0),0))))</f>
      </c>
      <c r="H1167">
        <f>IF(DATOS!$G1167&lt;&gt;"EX",0,--(COUNTIFS(DATOS!$A$2:$A$20000,DATOS!$A1167,DATOS!$D$2:$D$20000,DATOS!$D1167,DATOS!$E$2:$E$20000,DATOS!$E1167,DATOS!$I$2:$I$20000,DATOS!$I1167,DATOS!$G$2:$G$20000,"OR")=0))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DATOS!$A$2:$A$20000,DATOS!$A1168,DATOS!$D$2:$D$20000,DATOS!$D1168,DATOS!$E$2:$E$20000,DATOS!$E1168,DATOS!$I$2:$I$20000,DATOS!$I1168,DATOS!$G$2:$G$20000,"EX")=0),0))))</f>
      </c>
      <c r="H1168">
        <f>IF(DATOS!$G1168&lt;&gt;"EX",0,--(COUNTIFS(DATOS!$A$2:$A$20000,DATOS!$A1168,DATOS!$D$2:$D$20000,DATOS!$D1168,DATOS!$E$2:$E$20000,DATOS!$E1168,DATOS!$I$2:$I$20000,DATOS!$I1168,DATOS!$G$2:$G$20000,"OR")=0))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DATOS!$A$2:$A$20000,DATOS!$A1169,DATOS!$D$2:$D$20000,DATOS!$D1169,DATOS!$E$2:$E$20000,DATOS!$E1169,DATOS!$I$2:$I$20000,DATOS!$I1169,DATOS!$G$2:$G$20000,"EX")=0),0))))</f>
      </c>
      <c r="H1169">
        <f>IF(DATOS!$G1169&lt;&gt;"EX",0,--(COUNTIFS(DATOS!$A$2:$A$20000,DATOS!$A1169,DATOS!$D$2:$D$20000,DATOS!$D1169,DATOS!$E$2:$E$20000,DATOS!$E1169,DATOS!$I$2:$I$20000,DATOS!$I1169,DATOS!$G$2:$G$20000,"OR")=0))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DATOS!$A$2:$A$20000,DATOS!$A1170,DATOS!$D$2:$D$20000,DATOS!$D1170,DATOS!$E$2:$E$20000,DATOS!$E1170,DATOS!$I$2:$I$20000,DATOS!$I1170,DATOS!$G$2:$G$20000,"EX")=0),0))))</f>
      </c>
      <c r="H1170">
        <f>IF(DATOS!$G1170&lt;&gt;"EX",0,--(COUNTIFS(DATOS!$A$2:$A$20000,DATOS!$A1170,DATOS!$D$2:$D$20000,DATOS!$D1170,DATOS!$E$2:$E$20000,DATOS!$E1170,DATOS!$I$2:$I$20000,DATOS!$I1170,DATOS!$G$2:$G$20000,"OR")=0))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DATOS!$A$2:$A$20000,DATOS!$A1171,DATOS!$D$2:$D$20000,DATOS!$D1171,DATOS!$E$2:$E$20000,DATOS!$E1171,DATOS!$I$2:$I$20000,DATOS!$I1171,DATOS!$G$2:$G$20000,"EX")=0),0))))</f>
      </c>
      <c r="H1171">
        <f>IF(DATOS!$G1171&lt;&gt;"EX",0,--(COUNTIFS(DATOS!$A$2:$A$20000,DATOS!$A1171,DATOS!$D$2:$D$20000,DATOS!$D1171,DATOS!$E$2:$E$20000,DATOS!$E1171,DATOS!$I$2:$I$20000,DATOS!$I1171,DATOS!$G$2:$G$20000,"OR")=0))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DATOS!$A$2:$A$20000,DATOS!$A1172,DATOS!$D$2:$D$20000,DATOS!$D1172,DATOS!$E$2:$E$20000,DATOS!$E1172,DATOS!$I$2:$I$20000,DATOS!$I1172,DATOS!$G$2:$G$20000,"EX")=0),0))))</f>
      </c>
      <c r="H1172">
        <f>IF(DATOS!$G1172&lt;&gt;"EX",0,--(COUNTIFS(DATOS!$A$2:$A$20000,DATOS!$A1172,DATOS!$D$2:$D$20000,DATOS!$D1172,DATOS!$E$2:$E$20000,DATOS!$E1172,DATOS!$I$2:$I$20000,DATOS!$I1172,DATOS!$G$2:$G$20000,"OR")=0))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DATOS!$A$2:$A$20000,DATOS!$A1173,DATOS!$D$2:$D$20000,DATOS!$D1173,DATOS!$E$2:$E$20000,DATOS!$E1173,DATOS!$I$2:$I$20000,DATOS!$I1173,DATOS!$G$2:$G$20000,"EX")=0),0))))</f>
      </c>
      <c r="H1173">
        <f>IF(DATOS!$G1173&lt;&gt;"EX",0,--(COUNTIFS(DATOS!$A$2:$A$20000,DATOS!$A1173,DATOS!$D$2:$D$20000,DATOS!$D1173,DATOS!$E$2:$E$20000,DATOS!$E1173,DATOS!$I$2:$I$20000,DATOS!$I1173,DATOS!$G$2:$G$20000,"OR")=0))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DATOS!$A$2:$A$20000,DATOS!$A1174,DATOS!$D$2:$D$20000,DATOS!$D1174,DATOS!$E$2:$E$20000,DATOS!$E1174,DATOS!$I$2:$I$20000,DATOS!$I1174,DATOS!$G$2:$G$20000,"EX")=0),0))))</f>
      </c>
      <c r="H1174">
        <f>IF(DATOS!$G1174&lt;&gt;"EX",0,--(COUNTIFS(DATOS!$A$2:$A$20000,DATOS!$A1174,DATOS!$D$2:$D$20000,DATOS!$D1174,DATOS!$E$2:$E$20000,DATOS!$E1174,DATOS!$I$2:$I$20000,DATOS!$I1174,DATOS!$G$2:$G$20000,"OR")=0))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DATOS!$A$2:$A$20000,DATOS!$A1175,DATOS!$D$2:$D$20000,DATOS!$D1175,DATOS!$E$2:$E$20000,DATOS!$E1175,DATOS!$I$2:$I$20000,DATOS!$I1175,DATOS!$G$2:$G$20000,"EX")=0),0))))</f>
      </c>
      <c r="H1175">
        <f>IF(DATOS!$G1175&lt;&gt;"EX",0,--(COUNTIFS(DATOS!$A$2:$A$20000,DATOS!$A1175,DATOS!$D$2:$D$20000,DATOS!$D1175,DATOS!$E$2:$E$20000,DATOS!$E1175,DATOS!$I$2:$I$20000,DATOS!$I1175,DATOS!$G$2:$G$20000,"OR")=0))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DATOS!$A$2:$A$20000,DATOS!$A1176,DATOS!$D$2:$D$20000,DATOS!$D1176,DATOS!$E$2:$E$20000,DATOS!$E1176,DATOS!$I$2:$I$20000,DATOS!$I1176,DATOS!$G$2:$G$20000,"EX")=0),0))))</f>
      </c>
      <c r="H1176">
        <f>IF(DATOS!$G1176&lt;&gt;"EX",0,--(COUNTIFS(DATOS!$A$2:$A$20000,DATOS!$A1176,DATOS!$D$2:$D$20000,DATOS!$D1176,DATOS!$E$2:$E$20000,DATOS!$E1176,DATOS!$I$2:$I$20000,DATOS!$I1176,DATOS!$G$2:$G$20000,"OR")=0))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DATOS!$A$2:$A$20000,DATOS!$A1177,DATOS!$D$2:$D$20000,DATOS!$D1177,DATOS!$E$2:$E$20000,DATOS!$E1177,DATOS!$I$2:$I$20000,DATOS!$I1177,DATOS!$G$2:$G$20000,"EX")=0),0))))</f>
      </c>
      <c r="H1177">
        <f>IF(DATOS!$G1177&lt;&gt;"EX",0,--(COUNTIFS(DATOS!$A$2:$A$20000,DATOS!$A1177,DATOS!$D$2:$D$20000,DATOS!$D1177,DATOS!$E$2:$E$20000,DATOS!$E1177,DATOS!$I$2:$I$20000,DATOS!$I1177,DATOS!$G$2:$G$20000,"OR")=0))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DATOS!$A$2:$A$20000,DATOS!$A1178,DATOS!$D$2:$D$20000,DATOS!$D1178,DATOS!$E$2:$E$20000,DATOS!$E1178,DATOS!$I$2:$I$20000,DATOS!$I1178,DATOS!$G$2:$G$20000,"EX")=0),0))))</f>
      </c>
      <c r="H1178">
        <f>IF(DATOS!$G1178&lt;&gt;"EX",0,--(COUNTIFS(DATOS!$A$2:$A$20000,DATOS!$A1178,DATOS!$D$2:$D$20000,DATOS!$D1178,DATOS!$E$2:$E$20000,DATOS!$E1178,DATOS!$I$2:$I$20000,DATOS!$I1178,DATOS!$G$2:$G$20000,"OR")=0))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DATOS!$A$2:$A$20000,DATOS!$A1179,DATOS!$D$2:$D$20000,DATOS!$D1179,DATOS!$E$2:$E$20000,DATOS!$E1179,DATOS!$I$2:$I$20000,DATOS!$I1179,DATOS!$G$2:$G$20000,"EX")=0),0))))</f>
      </c>
      <c r="H1179">
        <f>IF(DATOS!$G1179&lt;&gt;"EX",0,--(COUNTIFS(DATOS!$A$2:$A$20000,DATOS!$A1179,DATOS!$D$2:$D$20000,DATOS!$D1179,DATOS!$E$2:$E$20000,DATOS!$E1179,DATOS!$I$2:$I$20000,DATOS!$I1179,DATOS!$G$2:$G$20000,"OR")=0))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DATOS!$A$2:$A$20000,DATOS!$A1180,DATOS!$D$2:$D$20000,DATOS!$D1180,DATOS!$E$2:$E$20000,DATOS!$E1180,DATOS!$I$2:$I$20000,DATOS!$I1180,DATOS!$G$2:$G$20000,"EX")=0),0))))</f>
      </c>
      <c r="H1180">
        <f>IF(DATOS!$G1180&lt;&gt;"EX",0,--(COUNTIFS(DATOS!$A$2:$A$20000,DATOS!$A1180,DATOS!$D$2:$D$20000,DATOS!$D1180,DATOS!$E$2:$E$20000,DATOS!$E1180,DATOS!$I$2:$I$20000,DATOS!$I1180,DATOS!$G$2:$G$20000,"OR")=0))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DATOS!$A$2:$A$20000,DATOS!$A1181,DATOS!$D$2:$D$20000,DATOS!$D1181,DATOS!$E$2:$E$20000,DATOS!$E1181,DATOS!$I$2:$I$20000,DATOS!$I1181,DATOS!$G$2:$G$20000,"EX")=0),0))))</f>
      </c>
      <c r="H1181">
        <f>IF(DATOS!$G1181&lt;&gt;"EX",0,--(COUNTIFS(DATOS!$A$2:$A$20000,DATOS!$A1181,DATOS!$D$2:$D$20000,DATOS!$D1181,DATOS!$E$2:$E$20000,DATOS!$E1181,DATOS!$I$2:$I$20000,DATOS!$I1181,DATOS!$G$2:$G$20000,"OR")=0))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DATOS!$A$2:$A$20000,DATOS!$A1182,DATOS!$D$2:$D$20000,DATOS!$D1182,DATOS!$E$2:$E$20000,DATOS!$E1182,DATOS!$I$2:$I$20000,DATOS!$I1182,DATOS!$G$2:$G$20000,"EX")=0),0))))</f>
      </c>
      <c r="H1182">
        <f>IF(DATOS!$G1182&lt;&gt;"EX",0,--(COUNTIFS(DATOS!$A$2:$A$20000,DATOS!$A1182,DATOS!$D$2:$D$20000,DATOS!$D1182,DATOS!$E$2:$E$20000,DATOS!$E1182,DATOS!$I$2:$I$20000,DATOS!$I1182,DATOS!$G$2:$G$20000,"OR")=0))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DATOS!$A$2:$A$20000,DATOS!$A1183,DATOS!$D$2:$D$20000,DATOS!$D1183,DATOS!$E$2:$E$20000,DATOS!$E1183,DATOS!$I$2:$I$20000,DATOS!$I1183,DATOS!$G$2:$G$20000,"EX")=0),0))))</f>
      </c>
      <c r="H1183">
        <f>IF(DATOS!$G1183&lt;&gt;"EX",0,--(COUNTIFS(DATOS!$A$2:$A$20000,DATOS!$A1183,DATOS!$D$2:$D$20000,DATOS!$D1183,DATOS!$E$2:$E$20000,DATOS!$E1183,DATOS!$I$2:$I$20000,DATOS!$I1183,DATOS!$G$2:$G$20000,"OR")=0))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DATOS!$A$2:$A$20000,DATOS!$A1184,DATOS!$D$2:$D$20000,DATOS!$D1184,DATOS!$E$2:$E$20000,DATOS!$E1184,DATOS!$I$2:$I$20000,DATOS!$I1184,DATOS!$G$2:$G$20000,"EX")=0),0))))</f>
      </c>
      <c r="H1184">
        <f>IF(DATOS!$G1184&lt;&gt;"EX",0,--(COUNTIFS(DATOS!$A$2:$A$20000,DATOS!$A1184,DATOS!$D$2:$D$20000,DATOS!$D1184,DATOS!$E$2:$E$20000,DATOS!$E1184,DATOS!$I$2:$I$20000,DATOS!$I1184,DATOS!$G$2:$G$20000,"OR")=0))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DATOS!$A$2:$A$20000,DATOS!$A1185,DATOS!$D$2:$D$20000,DATOS!$D1185,DATOS!$E$2:$E$20000,DATOS!$E1185,DATOS!$I$2:$I$20000,DATOS!$I1185,DATOS!$G$2:$G$20000,"EX")=0),0))))</f>
      </c>
      <c r="H1185">
        <f>IF(DATOS!$G1185&lt;&gt;"EX",0,--(COUNTIFS(DATOS!$A$2:$A$20000,DATOS!$A1185,DATOS!$D$2:$D$20000,DATOS!$D1185,DATOS!$E$2:$E$20000,DATOS!$E1185,DATOS!$I$2:$I$20000,DATOS!$I1185,DATOS!$G$2:$G$20000,"OR")=0))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DATOS!$A$2:$A$20000,DATOS!$A1186,DATOS!$D$2:$D$20000,DATOS!$D1186,DATOS!$E$2:$E$20000,DATOS!$E1186,DATOS!$I$2:$I$20000,DATOS!$I1186,DATOS!$G$2:$G$20000,"EX")=0),0))))</f>
      </c>
      <c r="H1186">
        <f>IF(DATOS!$G1186&lt;&gt;"EX",0,--(COUNTIFS(DATOS!$A$2:$A$20000,DATOS!$A1186,DATOS!$D$2:$D$20000,DATOS!$D1186,DATOS!$E$2:$E$20000,DATOS!$E1186,DATOS!$I$2:$I$20000,DATOS!$I1186,DATOS!$G$2:$G$20000,"OR")=0))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DATOS!$A$2:$A$20000,DATOS!$A1187,DATOS!$D$2:$D$20000,DATOS!$D1187,DATOS!$E$2:$E$20000,DATOS!$E1187,DATOS!$I$2:$I$20000,DATOS!$I1187,DATOS!$G$2:$G$20000,"EX")=0),0))))</f>
      </c>
      <c r="H1187">
        <f>IF(DATOS!$G1187&lt;&gt;"EX",0,--(COUNTIFS(DATOS!$A$2:$A$20000,DATOS!$A1187,DATOS!$D$2:$D$20000,DATOS!$D1187,DATOS!$E$2:$E$20000,DATOS!$E1187,DATOS!$I$2:$I$20000,DATOS!$I1187,DATOS!$G$2:$G$20000,"OR")=0))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DATOS!$A$2:$A$20000,DATOS!$A1188,DATOS!$D$2:$D$20000,DATOS!$D1188,DATOS!$E$2:$E$20000,DATOS!$E1188,DATOS!$I$2:$I$20000,DATOS!$I1188,DATOS!$G$2:$G$20000,"EX")=0),0))))</f>
      </c>
      <c r="H1188">
        <f>IF(DATOS!$G1188&lt;&gt;"EX",0,--(COUNTIFS(DATOS!$A$2:$A$20000,DATOS!$A1188,DATOS!$D$2:$D$20000,DATOS!$D1188,DATOS!$E$2:$E$20000,DATOS!$E1188,DATOS!$I$2:$I$20000,DATOS!$I1188,DATOS!$G$2:$G$20000,"OR")=0))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DATOS!$A$2:$A$20000,DATOS!$A1189,DATOS!$D$2:$D$20000,DATOS!$D1189,DATOS!$E$2:$E$20000,DATOS!$E1189,DATOS!$I$2:$I$20000,DATOS!$I1189,DATOS!$G$2:$G$20000,"EX")=0),0))))</f>
      </c>
      <c r="H1189">
        <f>IF(DATOS!$G1189&lt;&gt;"EX",0,--(COUNTIFS(DATOS!$A$2:$A$20000,DATOS!$A1189,DATOS!$D$2:$D$20000,DATOS!$D1189,DATOS!$E$2:$E$20000,DATOS!$E1189,DATOS!$I$2:$I$20000,DATOS!$I1189,DATOS!$G$2:$G$20000,"OR")=0))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DATOS!$A$2:$A$20000,DATOS!$A1190,DATOS!$D$2:$D$20000,DATOS!$D1190,DATOS!$E$2:$E$20000,DATOS!$E1190,DATOS!$I$2:$I$20000,DATOS!$I1190,DATOS!$G$2:$G$20000,"EX")=0),0))))</f>
      </c>
      <c r="H1190">
        <f>IF(DATOS!$G1190&lt;&gt;"EX",0,--(COUNTIFS(DATOS!$A$2:$A$20000,DATOS!$A1190,DATOS!$D$2:$D$20000,DATOS!$D1190,DATOS!$E$2:$E$20000,DATOS!$E1190,DATOS!$I$2:$I$20000,DATOS!$I1190,DATOS!$G$2:$G$20000,"OR")=0))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DATOS!$A$2:$A$20000,DATOS!$A1191,DATOS!$D$2:$D$20000,DATOS!$D1191,DATOS!$E$2:$E$20000,DATOS!$E1191,DATOS!$I$2:$I$20000,DATOS!$I1191,DATOS!$G$2:$G$20000,"EX")=0),0))))</f>
      </c>
      <c r="H1191">
        <f>IF(DATOS!$G1191&lt;&gt;"EX",0,--(COUNTIFS(DATOS!$A$2:$A$20000,DATOS!$A1191,DATOS!$D$2:$D$20000,DATOS!$D1191,DATOS!$E$2:$E$20000,DATOS!$E1191,DATOS!$I$2:$I$20000,DATOS!$I1191,DATOS!$G$2:$G$20000,"OR")=0))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DATOS!$A$2:$A$20000,DATOS!$A1192,DATOS!$D$2:$D$20000,DATOS!$D1192,DATOS!$E$2:$E$20000,DATOS!$E1192,DATOS!$I$2:$I$20000,DATOS!$I1192,DATOS!$G$2:$G$20000,"EX")=0),0))))</f>
      </c>
      <c r="H1192">
        <f>IF(DATOS!$G1192&lt;&gt;"EX",0,--(COUNTIFS(DATOS!$A$2:$A$20000,DATOS!$A1192,DATOS!$D$2:$D$20000,DATOS!$D1192,DATOS!$E$2:$E$20000,DATOS!$E1192,DATOS!$I$2:$I$20000,DATOS!$I1192,DATOS!$G$2:$G$20000,"OR")=0))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DATOS!$A$2:$A$20000,DATOS!$A1193,DATOS!$D$2:$D$20000,DATOS!$D1193,DATOS!$E$2:$E$20000,DATOS!$E1193,DATOS!$I$2:$I$20000,DATOS!$I1193,DATOS!$G$2:$G$20000,"EX")=0),0))))</f>
      </c>
      <c r="H1193">
        <f>IF(DATOS!$G1193&lt;&gt;"EX",0,--(COUNTIFS(DATOS!$A$2:$A$20000,DATOS!$A1193,DATOS!$D$2:$D$20000,DATOS!$D1193,DATOS!$E$2:$E$20000,DATOS!$E1193,DATOS!$I$2:$I$20000,DATOS!$I1193,DATOS!$G$2:$G$20000,"OR")=0))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DATOS!$A$2:$A$20000,DATOS!$A1194,DATOS!$D$2:$D$20000,DATOS!$D1194,DATOS!$E$2:$E$20000,DATOS!$E1194,DATOS!$I$2:$I$20000,DATOS!$I1194,DATOS!$G$2:$G$20000,"EX")=0),0))))</f>
      </c>
      <c r="H1194">
        <f>IF(DATOS!$G1194&lt;&gt;"EX",0,--(COUNTIFS(DATOS!$A$2:$A$20000,DATOS!$A1194,DATOS!$D$2:$D$20000,DATOS!$D1194,DATOS!$E$2:$E$20000,DATOS!$E1194,DATOS!$I$2:$I$20000,DATOS!$I1194,DATOS!$G$2:$G$20000,"OR")=0))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DATOS!$A$2:$A$20000,DATOS!$A1195,DATOS!$D$2:$D$20000,DATOS!$D1195,DATOS!$E$2:$E$20000,DATOS!$E1195,DATOS!$I$2:$I$20000,DATOS!$I1195,DATOS!$G$2:$G$20000,"EX")=0),0))))</f>
      </c>
      <c r="H1195">
        <f>IF(DATOS!$G1195&lt;&gt;"EX",0,--(COUNTIFS(DATOS!$A$2:$A$20000,DATOS!$A1195,DATOS!$D$2:$D$20000,DATOS!$D1195,DATOS!$E$2:$E$20000,DATOS!$E1195,DATOS!$I$2:$I$20000,DATOS!$I1195,DATOS!$G$2:$G$20000,"OR")=0))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DATOS!$A$2:$A$20000,DATOS!$A1196,DATOS!$D$2:$D$20000,DATOS!$D1196,DATOS!$E$2:$E$20000,DATOS!$E1196,DATOS!$I$2:$I$20000,DATOS!$I1196,DATOS!$G$2:$G$20000,"EX")=0),0))))</f>
      </c>
      <c r="H1196">
        <f>IF(DATOS!$G1196&lt;&gt;"EX",0,--(COUNTIFS(DATOS!$A$2:$A$20000,DATOS!$A1196,DATOS!$D$2:$D$20000,DATOS!$D1196,DATOS!$E$2:$E$20000,DATOS!$E1196,DATOS!$I$2:$I$20000,DATOS!$I1196,DATOS!$G$2:$G$20000,"OR")=0))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DATOS!$A$2:$A$20000,DATOS!$A1197,DATOS!$D$2:$D$20000,DATOS!$D1197,DATOS!$E$2:$E$20000,DATOS!$E1197,DATOS!$I$2:$I$20000,DATOS!$I1197,DATOS!$G$2:$G$20000,"EX")=0),0))))</f>
      </c>
      <c r="H1197">
        <f>IF(DATOS!$G1197&lt;&gt;"EX",0,--(COUNTIFS(DATOS!$A$2:$A$20000,DATOS!$A1197,DATOS!$D$2:$D$20000,DATOS!$D1197,DATOS!$E$2:$E$20000,DATOS!$E1197,DATOS!$I$2:$I$20000,DATOS!$I1197,DATOS!$G$2:$G$20000,"OR")=0))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DATOS!$A$2:$A$20000,DATOS!$A1198,DATOS!$D$2:$D$20000,DATOS!$D1198,DATOS!$E$2:$E$20000,DATOS!$E1198,DATOS!$I$2:$I$20000,DATOS!$I1198,DATOS!$G$2:$G$20000,"EX")=0),0))))</f>
      </c>
      <c r="H1198">
        <f>IF(DATOS!$G1198&lt;&gt;"EX",0,--(COUNTIFS(DATOS!$A$2:$A$20000,DATOS!$A1198,DATOS!$D$2:$D$20000,DATOS!$D1198,DATOS!$E$2:$E$20000,DATOS!$E1198,DATOS!$I$2:$I$20000,DATOS!$I1198,DATOS!$G$2:$G$20000,"OR")=0))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DATOS!$A$2:$A$20000,DATOS!$A1199,DATOS!$D$2:$D$20000,DATOS!$D1199,DATOS!$E$2:$E$20000,DATOS!$E1199,DATOS!$I$2:$I$20000,DATOS!$I1199,DATOS!$G$2:$G$20000,"EX")=0),0))))</f>
      </c>
      <c r="H1199">
        <f>IF(DATOS!$G1199&lt;&gt;"EX",0,--(COUNTIFS(DATOS!$A$2:$A$20000,DATOS!$A1199,DATOS!$D$2:$D$20000,DATOS!$D1199,DATOS!$E$2:$E$20000,DATOS!$E1199,DATOS!$I$2:$I$20000,DATOS!$I1199,DATOS!$G$2:$G$20000,"OR")=0))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DATOS!$A$2:$A$20000,DATOS!$A1200,DATOS!$D$2:$D$20000,DATOS!$D1200,DATOS!$E$2:$E$20000,DATOS!$E1200,DATOS!$I$2:$I$20000,DATOS!$I1200,DATOS!$G$2:$G$20000,"EX")=0),0))))</f>
      </c>
      <c r="H1200">
        <f>IF(DATOS!$G1200&lt;&gt;"EX",0,--(COUNTIFS(DATOS!$A$2:$A$20000,DATOS!$A1200,DATOS!$D$2:$D$20000,DATOS!$D1200,DATOS!$E$2:$E$20000,DATOS!$E1200,DATOS!$I$2:$I$20000,DATOS!$I1200,DATOS!$G$2:$G$20000,"OR")=0))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DATOS!$A$2:$A$20000,DATOS!$A1201,DATOS!$D$2:$D$20000,DATOS!$D1201,DATOS!$E$2:$E$20000,DATOS!$E1201,DATOS!$I$2:$I$20000,DATOS!$I1201,DATOS!$G$2:$G$20000,"EX")=0),0))))</f>
      </c>
      <c r="H1201">
        <f>IF(DATOS!$G1201&lt;&gt;"EX",0,--(COUNTIFS(DATOS!$A$2:$A$20000,DATOS!$A1201,DATOS!$D$2:$D$20000,DATOS!$D1201,DATOS!$E$2:$E$20000,DATOS!$E1201,DATOS!$I$2:$I$20000,DATOS!$I1201,DATOS!$G$2:$G$20000,"OR")=0))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DATOS!$A$2:$A$20000,DATOS!$A1202,DATOS!$D$2:$D$20000,DATOS!$D1202,DATOS!$E$2:$E$20000,DATOS!$E1202,DATOS!$I$2:$I$20000,DATOS!$I1202,DATOS!$G$2:$G$20000,"EX")=0),0))))</f>
      </c>
      <c r="H1202">
        <f>IF(DATOS!$G1202&lt;&gt;"EX",0,--(COUNTIFS(DATOS!$A$2:$A$20000,DATOS!$A1202,DATOS!$D$2:$D$20000,DATOS!$D1202,DATOS!$E$2:$E$20000,DATOS!$E1202,DATOS!$I$2:$I$20000,DATOS!$I1202,DATOS!$G$2:$G$20000,"OR")=0))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DATOS!$A$2:$A$20000,DATOS!$A1203,DATOS!$D$2:$D$20000,DATOS!$D1203,DATOS!$E$2:$E$20000,DATOS!$E1203,DATOS!$I$2:$I$20000,DATOS!$I1203,DATOS!$G$2:$G$20000,"EX")=0),0))))</f>
      </c>
      <c r="H1203">
        <f>IF(DATOS!$G1203&lt;&gt;"EX",0,--(COUNTIFS(DATOS!$A$2:$A$20000,DATOS!$A1203,DATOS!$D$2:$D$20000,DATOS!$D1203,DATOS!$E$2:$E$20000,DATOS!$E1203,DATOS!$I$2:$I$20000,DATOS!$I1203,DATOS!$G$2:$G$20000,"OR")=0))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DATOS!$A$2:$A$20000,DATOS!$A1204,DATOS!$D$2:$D$20000,DATOS!$D1204,DATOS!$E$2:$E$20000,DATOS!$E1204,DATOS!$I$2:$I$20000,DATOS!$I1204,DATOS!$G$2:$G$20000,"EX")=0),0))))</f>
      </c>
      <c r="H1204">
        <f>IF(DATOS!$G1204&lt;&gt;"EX",0,--(COUNTIFS(DATOS!$A$2:$A$20000,DATOS!$A1204,DATOS!$D$2:$D$20000,DATOS!$D1204,DATOS!$E$2:$E$20000,DATOS!$E1204,DATOS!$I$2:$I$20000,DATOS!$I1204,DATOS!$G$2:$G$20000,"OR")=0))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DATOS!$A$2:$A$20000,DATOS!$A1205,DATOS!$D$2:$D$20000,DATOS!$D1205,DATOS!$E$2:$E$20000,DATOS!$E1205,DATOS!$I$2:$I$20000,DATOS!$I1205,DATOS!$G$2:$G$20000,"EX")=0),0))))</f>
      </c>
      <c r="H1205">
        <f>IF(DATOS!$G1205&lt;&gt;"EX",0,--(COUNTIFS(DATOS!$A$2:$A$20000,DATOS!$A1205,DATOS!$D$2:$D$20000,DATOS!$D1205,DATOS!$E$2:$E$20000,DATOS!$E1205,DATOS!$I$2:$I$20000,DATOS!$I1205,DATOS!$G$2:$G$20000,"OR")=0))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DATOS!$A$2:$A$20000,DATOS!$A1206,DATOS!$D$2:$D$20000,DATOS!$D1206,DATOS!$E$2:$E$20000,DATOS!$E1206,DATOS!$I$2:$I$20000,DATOS!$I1206,DATOS!$G$2:$G$20000,"EX")=0),0))))</f>
      </c>
      <c r="H1206">
        <f>IF(DATOS!$G1206&lt;&gt;"EX",0,--(COUNTIFS(DATOS!$A$2:$A$20000,DATOS!$A1206,DATOS!$D$2:$D$20000,DATOS!$D1206,DATOS!$E$2:$E$20000,DATOS!$E1206,DATOS!$I$2:$I$20000,DATOS!$I1206,DATOS!$G$2:$G$20000,"OR")=0))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DATOS!$A$2:$A$20000,DATOS!$A1207,DATOS!$D$2:$D$20000,DATOS!$D1207,DATOS!$E$2:$E$20000,DATOS!$E1207,DATOS!$I$2:$I$20000,DATOS!$I1207,DATOS!$G$2:$G$20000,"EX")=0),0))))</f>
      </c>
      <c r="H1207">
        <f>IF(DATOS!$G1207&lt;&gt;"EX",0,--(COUNTIFS(DATOS!$A$2:$A$20000,DATOS!$A1207,DATOS!$D$2:$D$20000,DATOS!$D1207,DATOS!$E$2:$E$20000,DATOS!$E1207,DATOS!$I$2:$I$20000,DATOS!$I1207,DATOS!$G$2:$G$20000,"OR")=0))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DATOS!$A$2:$A$20000,DATOS!$A1208,DATOS!$D$2:$D$20000,DATOS!$D1208,DATOS!$E$2:$E$20000,DATOS!$E1208,DATOS!$I$2:$I$20000,DATOS!$I1208,DATOS!$G$2:$G$20000,"EX")=0),0))))</f>
      </c>
      <c r="H1208">
        <f>IF(DATOS!$G1208&lt;&gt;"EX",0,--(COUNTIFS(DATOS!$A$2:$A$20000,DATOS!$A1208,DATOS!$D$2:$D$20000,DATOS!$D1208,DATOS!$E$2:$E$20000,DATOS!$E1208,DATOS!$I$2:$I$20000,DATOS!$I1208,DATOS!$G$2:$G$20000,"OR")=0))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DATOS!$A$2:$A$20000,DATOS!$A1209,DATOS!$D$2:$D$20000,DATOS!$D1209,DATOS!$E$2:$E$20000,DATOS!$E1209,DATOS!$I$2:$I$20000,DATOS!$I1209,DATOS!$G$2:$G$20000,"EX")=0),0))))</f>
      </c>
      <c r="H1209">
        <f>IF(DATOS!$G1209&lt;&gt;"EX",0,--(COUNTIFS(DATOS!$A$2:$A$20000,DATOS!$A1209,DATOS!$D$2:$D$20000,DATOS!$D1209,DATOS!$E$2:$E$20000,DATOS!$E1209,DATOS!$I$2:$I$20000,DATOS!$I1209,DATOS!$G$2:$G$20000,"OR")=0))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DATOS!$A$2:$A$20000,DATOS!$A1210,DATOS!$D$2:$D$20000,DATOS!$D1210,DATOS!$E$2:$E$20000,DATOS!$E1210,DATOS!$I$2:$I$20000,DATOS!$I1210,DATOS!$G$2:$G$20000,"EX")=0),0))))</f>
      </c>
      <c r="H1210">
        <f>IF(DATOS!$G1210&lt;&gt;"EX",0,--(COUNTIFS(DATOS!$A$2:$A$20000,DATOS!$A1210,DATOS!$D$2:$D$20000,DATOS!$D1210,DATOS!$E$2:$E$20000,DATOS!$E1210,DATOS!$I$2:$I$20000,DATOS!$I1210,DATOS!$G$2:$G$20000,"OR")=0))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DATOS!$A$2:$A$20000,DATOS!$A1211,DATOS!$D$2:$D$20000,DATOS!$D1211,DATOS!$E$2:$E$20000,DATOS!$E1211,DATOS!$I$2:$I$20000,DATOS!$I1211,DATOS!$G$2:$G$20000,"EX")=0),0))))</f>
      </c>
      <c r="H1211">
        <f>IF(DATOS!$G1211&lt;&gt;"EX",0,--(COUNTIFS(DATOS!$A$2:$A$20000,DATOS!$A1211,DATOS!$D$2:$D$20000,DATOS!$D1211,DATOS!$E$2:$E$20000,DATOS!$E1211,DATOS!$I$2:$I$20000,DATOS!$I1211,DATOS!$G$2:$G$20000,"OR")=0))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DATOS!$A$2:$A$20000,DATOS!$A1212,DATOS!$D$2:$D$20000,DATOS!$D1212,DATOS!$E$2:$E$20000,DATOS!$E1212,DATOS!$I$2:$I$20000,DATOS!$I1212,DATOS!$G$2:$G$20000,"EX")=0),0))))</f>
      </c>
      <c r="H1212">
        <f>IF(DATOS!$G1212&lt;&gt;"EX",0,--(COUNTIFS(DATOS!$A$2:$A$20000,DATOS!$A1212,DATOS!$D$2:$D$20000,DATOS!$D1212,DATOS!$E$2:$E$20000,DATOS!$E1212,DATOS!$I$2:$I$20000,DATOS!$I1212,DATOS!$G$2:$G$20000,"OR")=0))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DATOS!$A$2:$A$20000,DATOS!$A1213,DATOS!$D$2:$D$20000,DATOS!$D1213,DATOS!$E$2:$E$20000,DATOS!$E1213,DATOS!$I$2:$I$20000,DATOS!$I1213,DATOS!$G$2:$G$20000,"EX")=0),0))))</f>
      </c>
      <c r="H1213">
        <f>IF(DATOS!$G1213&lt;&gt;"EX",0,--(COUNTIFS(DATOS!$A$2:$A$20000,DATOS!$A1213,DATOS!$D$2:$D$20000,DATOS!$D1213,DATOS!$E$2:$E$20000,DATOS!$E1213,DATOS!$I$2:$I$20000,DATOS!$I1213,DATOS!$G$2:$G$20000,"OR")=0))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DATOS!$A$2:$A$20000,DATOS!$A1214,DATOS!$D$2:$D$20000,DATOS!$D1214,DATOS!$E$2:$E$20000,DATOS!$E1214,DATOS!$I$2:$I$20000,DATOS!$I1214,DATOS!$G$2:$G$20000,"EX")=0),0))))</f>
      </c>
      <c r="H1214">
        <f>IF(DATOS!$G1214&lt;&gt;"EX",0,--(COUNTIFS(DATOS!$A$2:$A$20000,DATOS!$A1214,DATOS!$D$2:$D$20000,DATOS!$D1214,DATOS!$E$2:$E$20000,DATOS!$E1214,DATOS!$I$2:$I$20000,DATOS!$I1214,DATOS!$G$2:$G$20000,"OR")=0))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DATOS!$A$2:$A$20000,DATOS!$A1215,DATOS!$D$2:$D$20000,DATOS!$D1215,DATOS!$E$2:$E$20000,DATOS!$E1215,DATOS!$I$2:$I$20000,DATOS!$I1215,DATOS!$G$2:$G$20000,"EX")=0),0))))</f>
      </c>
      <c r="H1215">
        <f>IF(DATOS!$G1215&lt;&gt;"EX",0,--(COUNTIFS(DATOS!$A$2:$A$20000,DATOS!$A1215,DATOS!$D$2:$D$20000,DATOS!$D1215,DATOS!$E$2:$E$20000,DATOS!$E1215,DATOS!$I$2:$I$20000,DATOS!$I1215,DATOS!$G$2:$G$20000,"OR")=0))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DATOS!$A$2:$A$20000,DATOS!$A1216,DATOS!$D$2:$D$20000,DATOS!$D1216,DATOS!$E$2:$E$20000,DATOS!$E1216,DATOS!$I$2:$I$20000,DATOS!$I1216,DATOS!$G$2:$G$20000,"EX")=0),0))))</f>
      </c>
      <c r="H1216">
        <f>IF(DATOS!$G1216&lt;&gt;"EX",0,--(COUNTIFS(DATOS!$A$2:$A$20000,DATOS!$A1216,DATOS!$D$2:$D$20000,DATOS!$D1216,DATOS!$E$2:$E$20000,DATOS!$E1216,DATOS!$I$2:$I$20000,DATOS!$I1216,DATOS!$G$2:$G$20000,"OR")=0))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DATOS!$A$2:$A$20000,DATOS!$A1217,DATOS!$D$2:$D$20000,DATOS!$D1217,DATOS!$E$2:$E$20000,DATOS!$E1217,DATOS!$I$2:$I$20000,DATOS!$I1217,DATOS!$G$2:$G$20000,"EX")=0),0))))</f>
      </c>
      <c r="H1217">
        <f>IF(DATOS!$G1217&lt;&gt;"EX",0,--(COUNTIFS(DATOS!$A$2:$A$20000,DATOS!$A1217,DATOS!$D$2:$D$20000,DATOS!$D1217,DATOS!$E$2:$E$20000,DATOS!$E1217,DATOS!$I$2:$I$20000,DATOS!$I1217,DATOS!$G$2:$G$20000,"OR")=0))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DATOS!$A$2:$A$20000,DATOS!$A1218,DATOS!$D$2:$D$20000,DATOS!$D1218,DATOS!$E$2:$E$20000,DATOS!$E1218,DATOS!$I$2:$I$20000,DATOS!$I1218,DATOS!$G$2:$G$20000,"EX")=0),0))))</f>
      </c>
      <c r="H1218">
        <f>IF(DATOS!$G1218&lt;&gt;"EX",0,--(COUNTIFS(DATOS!$A$2:$A$20000,DATOS!$A1218,DATOS!$D$2:$D$20000,DATOS!$D1218,DATOS!$E$2:$E$20000,DATOS!$E1218,DATOS!$I$2:$I$20000,DATOS!$I1218,DATOS!$G$2:$G$20000,"OR")=0))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DATOS!$A$2:$A$20000,DATOS!$A1219,DATOS!$D$2:$D$20000,DATOS!$D1219,DATOS!$E$2:$E$20000,DATOS!$E1219,DATOS!$I$2:$I$20000,DATOS!$I1219,DATOS!$G$2:$G$20000,"EX")=0),0))))</f>
      </c>
      <c r="H1219">
        <f>IF(DATOS!$G1219&lt;&gt;"EX",0,--(COUNTIFS(DATOS!$A$2:$A$20000,DATOS!$A1219,DATOS!$D$2:$D$20000,DATOS!$D1219,DATOS!$E$2:$E$20000,DATOS!$E1219,DATOS!$I$2:$I$20000,DATOS!$I1219,DATOS!$G$2:$G$20000,"OR")=0))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DATOS!$A$2:$A$20000,DATOS!$A1220,DATOS!$D$2:$D$20000,DATOS!$D1220,DATOS!$E$2:$E$20000,DATOS!$E1220,DATOS!$I$2:$I$20000,DATOS!$I1220,DATOS!$G$2:$G$20000,"EX")=0),0))))</f>
      </c>
      <c r="H1220">
        <f>IF(DATOS!$G1220&lt;&gt;"EX",0,--(COUNTIFS(DATOS!$A$2:$A$20000,DATOS!$A1220,DATOS!$D$2:$D$20000,DATOS!$D1220,DATOS!$E$2:$E$20000,DATOS!$E1220,DATOS!$I$2:$I$20000,DATOS!$I1220,DATOS!$G$2:$G$20000,"OR")=0))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DATOS!$A$2:$A$20000,DATOS!$A1221,DATOS!$D$2:$D$20000,DATOS!$D1221,DATOS!$E$2:$E$20000,DATOS!$E1221,DATOS!$I$2:$I$20000,DATOS!$I1221,DATOS!$G$2:$G$20000,"EX")=0),0))))</f>
      </c>
      <c r="H1221">
        <f>IF(DATOS!$G1221&lt;&gt;"EX",0,--(COUNTIFS(DATOS!$A$2:$A$20000,DATOS!$A1221,DATOS!$D$2:$D$20000,DATOS!$D1221,DATOS!$E$2:$E$20000,DATOS!$E1221,DATOS!$I$2:$I$20000,DATOS!$I1221,DATOS!$G$2:$G$20000,"OR")=0))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DATOS!$A$2:$A$20000,DATOS!$A1222,DATOS!$D$2:$D$20000,DATOS!$D1222,DATOS!$E$2:$E$20000,DATOS!$E1222,DATOS!$I$2:$I$20000,DATOS!$I1222,DATOS!$G$2:$G$20000,"EX")=0),0))))</f>
      </c>
      <c r="H1222">
        <f>IF(DATOS!$G1222&lt;&gt;"EX",0,--(COUNTIFS(DATOS!$A$2:$A$20000,DATOS!$A1222,DATOS!$D$2:$D$20000,DATOS!$D1222,DATOS!$E$2:$E$20000,DATOS!$E1222,DATOS!$I$2:$I$20000,DATOS!$I1222,DATOS!$G$2:$G$20000,"OR")=0))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DATOS!$A$2:$A$20000,DATOS!$A1223,DATOS!$D$2:$D$20000,DATOS!$D1223,DATOS!$E$2:$E$20000,DATOS!$E1223,DATOS!$I$2:$I$20000,DATOS!$I1223,DATOS!$G$2:$G$20000,"EX")=0),0))))</f>
      </c>
      <c r="H1223">
        <f>IF(DATOS!$G1223&lt;&gt;"EX",0,--(COUNTIFS(DATOS!$A$2:$A$20000,DATOS!$A1223,DATOS!$D$2:$D$20000,DATOS!$D1223,DATOS!$E$2:$E$20000,DATOS!$E1223,DATOS!$I$2:$I$20000,DATOS!$I1223,DATOS!$G$2:$G$20000,"OR")=0))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DATOS!$A$2:$A$20000,DATOS!$A1224,DATOS!$D$2:$D$20000,DATOS!$D1224,DATOS!$E$2:$E$20000,DATOS!$E1224,DATOS!$I$2:$I$20000,DATOS!$I1224,DATOS!$G$2:$G$20000,"EX")=0),0))))</f>
      </c>
      <c r="H1224">
        <f>IF(DATOS!$G1224&lt;&gt;"EX",0,--(COUNTIFS(DATOS!$A$2:$A$20000,DATOS!$A1224,DATOS!$D$2:$D$20000,DATOS!$D1224,DATOS!$E$2:$E$20000,DATOS!$E1224,DATOS!$I$2:$I$20000,DATOS!$I1224,DATOS!$G$2:$G$20000,"OR")=0))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DATOS!$A$2:$A$20000,DATOS!$A1225,DATOS!$D$2:$D$20000,DATOS!$D1225,DATOS!$E$2:$E$20000,DATOS!$E1225,DATOS!$I$2:$I$20000,DATOS!$I1225,DATOS!$G$2:$G$20000,"EX")=0),0))))</f>
      </c>
      <c r="H1225">
        <f>IF(DATOS!$G1225&lt;&gt;"EX",0,--(COUNTIFS(DATOS!$A$2:$A$20000,DATOS!$A1225,DATOS!$D$2:$D$20000,DATOS!$D1225,DATOS!$E$2:$E$20000,DATOS!$E1225,DATOS!$I$2:$I$20000,DATOS!$I1225,DATOS!$G$2:$G$20000,"OR")=0))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DATOS!$A$2:$A$20000,DATOS!$A1226,DATOS!$D$2:$D$20000,DATOS!$D1226,DATOS!$E$2:$E$20000,DATOS!$E1226,DATOS!$I$2:$I$20000,DATOS!$I1226,DATOS!$G$2:$G$20000,"EX")=0),0))))</f>
      </c>
      <c r="H1226">
        <f>IF(DATOS!$G1226&lt;&gt;"EX",0,--(COUNTIFS(DATOS!$A$2:$A$20000,DATOS!$A1226,DATOS!$D$2:$D$20000,DATOS!$D1226,DATOS!$E$2:$E$20000,DATOS!$E1226,DATOS!$I$2:$I$20000,DATOS!$I1226,DATOS!$G$2:$G$20000,"OR")=0))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DATOS!$A$2:$A$20000,DATOS!$A1227,DATOS!$D$2:$D$20000,DATOS!$D1227,DATOS!$E$2:$E$20000,DATOS!$E1227,DATOS!$I$2:$I$20000,DATOS!$I1227,DATOS!$G$2:$G$20000,"EX")=0),0))))</f>
      </c>
      <c r="H1227">
        <f>IF(DATOS!$G1227&lt;&gt;"EX",0,--(COUNTIFS(DATOS!$A$2:$A$20000,DATOS!$A1227,DATOS!$D$2:$D$20000,DATOS!$D1227,DATOS!$E$2:$E$20000,DATOS!$E1227,DATOS!$I$2:$I$20000,DATOS!$I1227,DATOS!$G$2:$G$20000,"OR")=0))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DATOS!$A$2:$A$20000,DATOS!$A1228,DATOS!$D$2:$D$20000,DATOS!$D1228,DATOS!$E$2:$E$20000,DATOS!$E1228,DATOS!$I$2:$I$20000,DATOS!$I1228,DATOS!$G$2:$G$20000,"EX")=0),0))))</f>
      </c>
      <c r="H1228">
        <f>IF(DATOS!$G1228&lt;&gt;"EX",0,--(COUNTIFS(DATOS!$A$2:$A$20000,DATOS!$A1228,DATOS!$D$2:$D$20000,DATOS!$D1228,DATOS!$E$2:$E$20000,DATOS!$E1228,DATOS!$I$2:$I$20000,DATOS!$I1228,DATOS!$G$2:$G$20000,"OR")=0))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DATOS!$A$2:$A$20000,DATOS!$A1229,DATOS!$D$2:$D$20000,DATOS!$D1229,DATOS!$E$2:$E$20000,DATOS!$E1229,DATOS!$I$2:$I$20000,DATOS!$I1229,DATOS!$G$2:$G$20000,"EX")=0),0))))</f>
      </c>
      <c r="H1229">
        <f>IF(DATOS!$G1229&lt;&gt;"EX",0,--(COUNTIFS(DATOS!$A$2:$A$20000,DATOS!$A1229,DATOS!$D$2:$D$20000,DATOS!$D1229,DATOS!$E$2:$E$20000,DATOS!$E1229,DATOS!$I$2:$I$20000,DATOS!$I1229,DATOS!$G$2:$G$20000,"OR")=0))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DATOS!$A$2:$A$20000,DATOS!$A1230,DATOS!$D$2:$D$20000,DATOS!$D1230,DATOS!$E$2:$E$20000,DATOS!$E1230,DATOS!$I$2:$I$20000,DATOS!$I1230,DATOS!$G$2:$G$20000,"EX")=0),0))))</f>
      </c>
      <c r="H1230">
        <f>IF(DATOS!$G1230&lt;&gt;"EX",0,--(COUNTIFS(DATOS!$A$2:$A$20000,DATOS!$A1230,DATOS!$D$2:$D$20000,DATOS!$D1230,DATOS!$E$2:$E$20000,DATOS!$E1230,DATOS!$I$2:$I$20000,DATOS!$I1230,DATOS!$G$2:$G$20000,"OR")=0))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DATOS!$A$2:$A$20000,DATOS!$A1231,DATOS!$D$2:$D$20000,DATOS!$D1231,DATOS!$E$2:$E$20000,DATOS!$E1231,DATOS!$I$2:$I$20000,DATOS!$I1231,DATOS!$G$2:$G$20000,"EX")=0),0))))</f>
      </c>
      <c r="H1231">
        <f>IF(DATOS!$G1231&lt;&gt;"EX",0,--(COUNTIFS(DATOS!$A$2:$A$20000,DATOS!$A1231,DATOS!$D$2:$D$20000,DATOS!$D1231,DATOS!$E$2:$E$20000,DATOS!$E1231,DATOS!$I$2:$I$20000,DATOS!$I1231,DATOS!$G$2:$G$20000,"OR")=0))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DATOS!$A$2:$A$20000,DATOS!$A1232,DATOS!$D$2:$D$20000,DATOS!$D1232,DATOS!$E$2:$E$20000,DATOS!$E1232,DATOS!$I$2:$I$20000,DATOS!$I1232,DATOS!$G$2:$G$20000,"EX")=0),0))))</f>
      </c>
      <c r="H1232">
        <f>IF(DATOS!$G1232&lt;&gt;"EX",0,--(COUNTIFS(DATOS!$A$2:$A$20000,DATOS!$A1232,DATOS!$D$2:$D$20000,DATOS!$D1232,DATOS!$E$2:$E$20000,DATOS!$E1232,DATOS!$I$2:$I$20000,DATOS!$I1232,DATOS!$G$2:$G$20000,"OR")=0))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DATOS!$A$2:$A$20000,DATOS!$A1233,DATOS!$D$2:$D$20000,DATOS!$D1233,DATOS!$E$2:$E$20000,DATOS!$E1233,DATOS!$I$2:$I$20000,DATOS!$I1233,DATOS!$G$2:$G$20000,"EX")=0),0))))</f>
      </c>
      <c r="H1233">
        <f>IF(DATOS!$G1233&lt;&gt;"EX",0,--(COUNTIFS(DATOS!$A$2:$A$20000,DATOS!$A1233,DATOS!$D$2:$D$20000,DATOS!$D1233,DATOS!$E$2:$E$20000,DATOS!$E1233,DATOS!$I$2:$I$20000,DATOS!$I1233,DATOS!$G$2:$G$20000,"OR")=0))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DATOS!$A$2:$A$20000,DATOS!$A1234,DATOS!$D$2:$D$20000,DATOS!$D1234,DATOS!$E$2:$E$20000,DATOS!$E1234,DATOS!$I$2:$I$20000,DATOS!$I1234,DATOS!$G$2:$G$20000,"EX")=0),0))))</f>
      </c>
      <c r="H1234">
        <f>IF(DATOS!$G1234&lt;&gt;"EX",0,--(COUNTIFS(DATOS!$A$2:$A$20000,DATOS!$A1234,DATOS!$D$2:$D$20000,DATOS!$D1234,DATOS!$E$2:$E$20000,DATOS!$E1234,DATOS!$I$2:$I$20000,DATOS!$I1234,DATOS!$G$2:$G$20000,"OR")=0))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DATOS!$A$2:$A$20000,DATOS!$A1235,DATOS!$D$2:$D$20000,DATOS!$D1235,DATOS!$E$2:$E$20000,DATOS!$E1235,DATOS!$I$2:$I$20000,DATOS!$I1235,DATOS!$G$2:$G$20000,"EX")=0),0))))</f>
      </c>
      <c r="H1235">
        <f>IF(DATOS!$G1235&lt;&gt;"EX",0,--(COUNTIFS(DATOS!$A$2:$A$20000,DATOS!$A1235,DATOS!$D$2:$D$20000,DATOS!$D1235,DATOS!$E$2:$E$20000,DATOS!$E1235,DATOS!$I$2:$I$20000,DATOS!$I1235,DATOS!$G$2:$G$20000,"OR")=0))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DATOS!$A$2:$A$20000,DATOS!$A1236,DATOS!$D$2:$D$20000,DATOS!$D1236,DATOS!$E$2:$E$20000,DATOS!$E1236,DATOS!$I$2:$I$20000,DATOS!$I1236,DATOS!$G$2:$G$20000,"EX")=0),0))))</f>
      </c>
      <c r="H1236">
        <f>IF(DATOS!$G1236&lt;&gt;"EX",0,--(COUNTIFS(DATOS!$A$2:$A$20000,DATOS!$A1236,DATOS!$D$2:$D$20000,DATOS!$D1236,DATOS!$E$2:$E$20000,DATOS!$E1236,DATOS!$I$2:$I$20000,DATOS!$I1236,DATOS!$G$2:$G$20000,"OR")=0))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DATOS!$A$2:$A$20000,DATOS!$A1237,DATOS!$D$2:$D$20000,DATOS!$D1237,DATOS!$E$2:$E$20000,DATOS!$E1237,DATOS!$I$2:$I$20000,DATOS!$I1237,DATOS!$G$2:$G$20000,"EX")=0),0))))</f>
      </c>
      <c r="H1237">
        <f>IF(DATOS!$G1237&lt;&gt;"EX",0,--(COUNTIFS(DATOS!$A$2:$A$20000,DATOS!$A1237,DATOS!$D$2:$D$20000,DATOS!$D1237,DATOS!$E$2:$E$20000,DATOS!$E1237,DATOS!$I$2:$I$20000,DATOS!$I1237,DATOS!$G$2:$G$20000,"OR")=0))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DATOS!$A$2:$A$20000,DATOS!$A1238,DATOS!$D$2:$D$20000,DATOS!$D1238,DATOS!$E$2:$E$20000,DATOS!$E1238,DATOS!$I$2:$I$20000,DATOS!$I1238,DATOS!$G$2:$G$20000,"EX")=0),0))))</f>
      </c>
      <c r="H1238">
        <f>IF(DATOS!$G1238&lt;&gt;"EX",0,--(COUNTIFS(DATOS!$A$2:$A$20000,DATOS!$A1238,DATOS!$D$2:$D$20000,DATOS!$D1238,DATOS!$E$2:$E$20000,DATOS!$E1238,DATOS!$I$2:$I$20000,DATOS!$I1238,DATOS!$G$2:$G$20000,"OR")=0))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DATOS!$A$2:$A$20000,DATOS!$A1239,DATOS!$D$2:$D$20000,DATOS!$D1239,DATOS!$E$2:$E$20000,DATOS!$E1239,DATOS!$I$2:$I$20000,DATOS!$I1239,DATOS!$G$2:$G$20000,"EX")=0),0))))</f>
      </c>
      <c r="H1239">
        <f>IF(DATOS!$G1239&lt;&gt;"EX",0,--(COUNTIFS(DATOS!$A$2:$A$20000,DATOS!$A1239,DATOS!$D$2:$D$20000,DATOS!$D1239,DATOS!$E$2:$E$20000,DATOS!$E1239,DATOS!$I$2:$I$20000,DATOS!$I1239,DATOS!$G$2:$G$20000,"OR")=0))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DATOS!$A$2:$A$20000,DATOS!$A1240,DATOS!$D$2:$D$20000,DATOS!$D1240,DATOS!$E$2:$E$20000,DATOS!$E1240,DATOS!$I$2:$I$20000,DATOS!$I1240,DATOS!$G$2:$G$20000,"EX")=0),0))))</f>
      </c>
      <c r="H1240">
        <f>IF(DATOS!$G1240&lt;&gt;"EX",0,--(COUNTIFS(DATOS!$A$2:$A$20000,DATOS!$A1240,DATOS!$D$2:$D$20000,DATOS!$D1240,DATOS!$E$2:$E$20000,DATOS!$E1240,DATOS!$I$2:$I$20000,DATOS!$I1240,DATOS!$G$2:$G$20000,"OR")=0))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DATOS!$A$2:$A$20000,DATOS!$A1241,DATOS!$D$2:$D$20000,DATOS!$D1241,DATOS!$E$2:$E$20000,DATOS!$E1241,DATOS!$I$2:$I$20000,DATOS!$I1241,DATOS!$G$2:$G$20000,"EX")=0),0))))</f>
      </c>
      <c r="H1241">
        <f>IF(DATOS!$G1241&lt;&gt;"EX",0,--(COUNTIFS(DATOS!$A$2:$A$20000,DATOS!$A1241,DATOS!$D$2:$D$20000,DATOS!$D1241,DATOS!$E$2:$E$20000,DATOS!$E1241,DATOS!$I$2:$I$20000,DATOS!$I1241,DATOS!$G$2:$G$20000,"OR")=0))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DATOS!$A$2:$A$20000,DATOS!$A1242,DATOS!$D$2:$D$20000,DATOS!$D1242,DATOS!$E$2:$E$20000,DATOS!$E1242,DATOS!$I$2:$I$20000,DATOS!$I1242,DATOS!$G$2:$G$20000,"EX")=0),0))))</f>
      </c>
      <c r="H1242">
        <f>IF(DATOS!$G1242&lt;&gt;"EX",0,--(COUNTIFS(DATOS!$A$2:$A$20000,DATOS!$A1242,DATOS!$D$2:$D$20000,DATOS!$D1242,DATOS!$E$2:$E$20000,DATOS!$E1242,DATOS!$I$2:$I$20000,DATOS!$I1242,DATOS!$G$2:$G$20000,"OR")=0))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DATOS!$A$2:$A$20000,DATOS!$A1243,DATOS!$D$2:$D$20000,DATOS!$D1243,DATOS!$E$2:$E$20000,DATOS!$E1243,DATOS!$I$2:$I$20000,DATOS!$I1243,DATOS!$G$2:$G$20000,"EX")=0),0))))</f>
      </c>
      <c r="H1243">
        <f>IF(DATOS!$G1243&lt;&gt;"EX",0,--(COUNTIFS(DATOS!$A$2:$A$20000,DATOS!$A1243,DATOS!$D$2:$D$20000,DATOS!$D1243,DATOS!$E$2:$E$20000,DATOS!$E1243,DATOS!$I$2:$I$20000,DATOS!$I1243,DATOS!$G$2:$G$20000,"OR")=0))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DATOS!$A$2:$A$20000,DATOS!$A1244,DATOS!$D$2:$D$20000,DATOS!$D1244,DATOS!$E$2:$E$20000,DATOS!$E1244,DATOS!$I$2:$I$20000,DATOS!$I1244,DATOS!$G$2:$G$20000,"EX")=0),0))))</f>
      </c>
      <c r="H1244">
        <f>IF(DATOS!$G1244&lt;&gt;"EX",0,--(COUNTIFS(DATOS!$A$2:$A$20000,DATOS!$A1244,DATOS!$D$2:$D$20000,DATOS!$D1244,DATOS!$E$2:$E$20000,DATOS!$E1244,DATOS!$I$2:$I$20000,DATOS!$I1244,DATOS!$G$2:$G$20000,"OR")=0))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DATOS!$A$2:$A$20000,DATOS!$A1245,DATOS!$D$2:$D$20000,DATOS!$D1245,DATOS!$E$2:$E$20000,DATOS!$E1245,DATOS!$I$2:$I$20000,DATOS!$I1245,DATOS!$G$2:$G$20000,"EX")=0),0))))</f>
      </c>
      <c r="H1245">
        <f>IF(DATOS!$G1245&lt;&gt;"EX",0,--(COUNTIFS(DATOS!$A$2:$A$20000,DATOS!$A1245,DATOS!$D$2:$D$20000,DATOS!$D1245,DATOS!$E$2:$E$20000,DATOS!$E1245,DATOS!$I$2:$I$20000,DATOS!$I1245,DATOS!$G$2:$G$20000,"OR")=0))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DATOS!$A$2:$A$20000,DATOS!$A1246,DATOS!$D$2:$D$20000,DATOS!$D1246,DATOS!$E$2:$E$20000,DATOS!$E1246,DATOS!$I$2:$I$20000,DATOS!$I1246,DATOS!$G$2:$G$20000,"EX")=0),0))))</f>
      </c>
      <c r="H1246">
        <f>IF(DATOS!$G1246&lt;&gt;"EX",0,--(COUNTIFS(DATOS!$A$2:$A$20000,DATOS!$A1246,DATOS!$D$2:$D$20000,DATOS!$D1246,DATOS!$E$2:$E$20000,DATOS!$E1246,DATOS!$I$2:$I$20000,DATOS!$I1246,DATOS!$G$2:$G$20000,"OR")=0))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DATOS!$A$2:$A$20000,DATOS!$A1247,DATOS!$D$2:$D$20000,DATOS!$D1247,DATOS!$E$2:$E$20000,DATOS!$E1247,DATOS!$I$2:$I$20000,DATOS!$I1247,DATOS!$G$2:$G$20000,"EX")=0),0))))</f>
      </c>
      <c r="H1247">
        <f>IF(DATOS!$G1247&lt;&gt;"EX",0,--(COUNTIFS(DATOS!$A$2:$A$20000,DATOS!$A1247,DATOS!$D$2:$D$20000,DATOS!$D1247,DATOS!$E$2:$E$20000,DATOS!$E1247,DATOS!$I$2:$I$20000,DATOS!$I1247,DATOS!$G$2:$G$20000,"OR")=0))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DATOS!$A$2:$A$20000,DATOS!$A1248,DATOS!$D$2:$D$20000,DATOS!$D1248,DATOS!$E$2:$E$20000,DATOS!$E1248,DATOS!$I$2:$I$20000,DATOS!$I1248,DATOS!$G$2:$G$20000,"EX")=0),0))))</f>
      </c>
      <c r="H1248">
        <f>IF(DATOS!$G1248&lt;&gt;"EX",0,--(COUNTIFS(DATOS!$A$2:$A$20000,DATOS!$A1248,DATOS!$D$2:$D$20000,DATOS!$D1248,DATOS!$E$2:$E$20000,DATOS!$E1248,DATOS!$I$2:$I$20000,DATOS!$I1248,DATOS!$G$2:$G$20000,"OR")=0))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DATOS!$A$2:$A$20000,DATOS!$A1249,DATOS!$D$2:$D$20000,DATOS!$D1249,DATOS!$E$2:$E$20000,DATOS!$E1249,DATOS!$I$2:$I$20000,DATOS!$I1249,DATOS!$G$2:$G$20000,"EX")=0),0))))</f>
      </c>
      <c r="H1249">
        <f>IF(DATOS!$G1249&lt;&gt;"EX",0,--(COUNTIFS(DATOS!$A$2:$A$20000,DATOS!$A1249,DATOS!$D$2:$D$20000,DATOS!$D1249,DATOS!$E$2:$E$20000,DATOS!$E1249,DATOS!$I$2:$I$20000,DATOS!$I1249,DATOS!$G$2:$G$20000,"OR")=0))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DATOS!$A$2:$A$20000,DATOS!$A1250,DATOS!$D$2:$D$20000,DATOS!$D1250,DATOS!$E$2:$E$20000,DATOS!$E1250,DATOS!$I$2:$I$20000,DATOS!$I1250,DATOS!$G$2:$G$20000,"EX")=0),0))))</f>
      </c>
      <c r="H1250">
        <f>IF(DATOS!$G1250&lt;&gt;"EX",0,--(COUNTIFS(DATOS!$A$2:$A$20000,DATOS!$A1250,DATOS!$D$2:$D$20000,DATOS!$D1250,DATOS!$E$2:$E$20000,DATOS!$E1250,DATOS!$I$2:$I$20000,DATOS!$I1250,DATOS!$G$2:$G$20000,"OR")=0))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DATOS!$A$2:$A$20000,DATOS!$A1251,DATOS!$D$2:$D$20000,DATOS!$D1251,DATOS!$E$2:$E$20000,DATOS!$E1251,DATOS!$I$2:$I$20000,DATOS!$I1251,DATOS!$G$2:$G$20000,"EX")=0),0))))</f>
      </c>
      <c r="H1251">
        <f>IF(DATOS!$G1251&lt;&gt;"EX",0,--(COUNTIFS(DATOS!$A$2:$A$20000,DATOS!$A1251,DATOS!$D$2:$D$20000,DATOS!$D1251,DATOS!$E$2:$E$20000,DATOS!$E1251,DATOS!$I$2:$I$20000,DATOS!$I1251,DATOS!$G$2:$G$20000,"OR")=0))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DATOS!$A$2:$A$20000,DATOS!$A1252,DATOS!$D$2:$D$20000,DATOS!$D1252,DATOS!$E$2:$E$20000,DATOS!$E1252,DATOS!$I$2:$I$20000,DATOS!$I1252,DATOS!$G$2:$G$20000,"EX")=0),0))))</f>
      </c>
      <c r="H1252">
        <f>IF(DATOS!$G1252&lt;&gt;"EX",0,--(COUNTIFS(DATOS!$A$2:$A$20000,DATOS!$A1252,DATOS!$D$2:$D$20000,DATOS!$D1252,DATOS!$E$2:$E$20000,DATOS!$E1252,DATOS!$I$2:$I$20000,DATOS!$I1252,DATOS!$G$2:$G$20000,"OR")=0))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DATOS!$A$2:$A$20000,DATOS!$A1253,DATOS!$D$2:$D$20000,DATOS!$D1253,DATOS!$E$2:$E$20000,DATOS!$E1253,DATOS!$I$2:$I$20000,DATOS!$I1253,DATOS!$G$2:$G$20000,"EX")=0),0))))</f>
      </c>
      <c r="H1253">
        <f>IF(DATOS!$G1253&lt;&gt;"EX",0,--(COUNTIFS(DATOS!$A$2:$A$20000,DATOS!$A1253,DATOS!$D$2:$D$20000,DATOS!$D1253,DATOS!$E$2:$E$20000,DATOS!$E1253,DATOS!$I$2:$I$20000,DATOS!$I1253,DATOS!$G$2:$G$20000,"OR")=0))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DATOS!$A$2:$A$20000,DATOS!$A1254,DATOS!$D$2:$D$20000,DATOS!$D1254,DATOS!$E$2:$E$20000,DATOS!$E1254,DATOS!$I$2:$I$20000,DATOS!$I1254,DATOS!$G$2:$G$20000,"EX")=0),0))))</f>
      </c>
      <c r="H1254">
        <f>IF(DATOS!$G1254&lt;&gt;"EX",0,--(COUNTIFS(DATOS!$A$2:$A$20000,DATOS!$A1254,DATOS!$D$2:$D$20000,DATOS!$D1254,DATOS!$E$2:$E$20000,DATOS!$E1254,DATOS!$I$2:$I$20000,DATOS!$I1254,DATOS!$G$2:$G$20000,"OR")=0))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DATOS!$A$2:$A$20000,DATOS!$A1255,DATOS!$D$2:$D$20000,DATOS!$D1255,DATOS!$E$2:$E$20000,DATOS!$E1255,DATOS!$I$2:$I$20000,DATOS!$I1255,DATOS!$G$2:$G$20000,"EX")=0),0))))</f>
      </c>
      <c r="H1255">
        <f>IF(DATOS!$G1255&lt;&gt;"EX",0,--(COUNTIFS(DATOS!$A$2:$A$20000,DATOS!$A1255,DATOS!$D$2:$D$20000,DATOS!$D1255,DATOS!$E$2:$E$20000,DATOS!$E1255,DATOS!$I$2:$I$20000,DATOS!$I1255,DATOS!$G$2:$G$20000,"OR")=0))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DATOS!$A$2:$A$20000,DATOS!$A1256,DATOS!$D$2:$D$20000,DATOS!$D1256,DATOS!$E$2:$E$20000,DATOS!$E1256,DATOS!$I$2:$I$20000,DATOS!$I1256,DATOS!$G$2:$G$20000,"EX")=0),0))))</f>
      </c>
      <c r="H1256">
        <f>IF(DATOS!$G1256&lt;&gt;"EX",0,--(COUNTIFS(DATOS!$A$2:$A$20000,DATOS!$A1256,DATOS!$D$2:$D$20000,DATOS!$D1256,DATOS!$E$2:$E$20000,DATOS!$E1256,DATOS!$I$2:$I$20000,DATOS!$I1256,DATOS!$G$2:$G$20000,"OR")=0))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DATOS!$A$2:$A$20000,DATOS!$A1257,DATOS!$D$2:$D$20000,DATOS!$D1257,DATOS!$E$2:$E$20000,DATOS!$E1257,DATOS!$I$2:$I$20000,DATOS!$I1257,DATOS!$G$2:$G$20000,"EX")=0),0))))</f>
      </c>
      <c r="H1257">
        <f>IF(DATOS!$G1257&lt;&gt;"EX",0,--(COUNTIFS(DATOS!$A$2:$A$20000,DATOS!$A1257,DATOS!$D$2:$D$20000,DATOS!$D1257,DATOS!$E$2:$E$20000,DATOS!$E1257,DATOS!$I$2:$I$20000,DATOS!$I1257,DATOS!$G$2:$G$20000,"OR")=0))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DATOS!$A$2:$A$20000,DATOS!$A1258,DATOS!$D$2:$D$20000,DATOS!$D1258,DATOS!$E$2:$E$20000,DATOS!$E1258,DATOS!$I$2:$I$20000,DATOS!$I1258,DATOS!$G$2:$G$20000,"EX")=0),0))))</f>
      </c>
      <c r="H1258">
        <f>IF(DATOS!$G1258&lt;&gt;"EX",0,--(COUNTIFS(DATOS!$A$2:$A$20000,DATOS!$A1258,DATOS!$D$2:$D$20000,DATOS!$D1258,DATOS!$E$2:$E$20000,DATOS!$E1258,DATOS!$I$2:$I$20000,DATOS!$I1258,DATOS!$G$2:$G$20000,"OR")=0))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DATOS!$A$2:$A$20000,DATOS!$A1259,DATOS!$D$2:$D$20000,DATOS!$D1259,DATOS!$E$2:$E$20000,DATOS!$E1259,DATOS!$I$2:$I$20000,DATOS!$I1259,DATOS!$G$2:$G$20000,"EX")=0),0))))</f>
      </c>
      <c r="H1259">
        <f>IF(DATOS!$G1259&lt;&gt;"EX",0,--(COUNTIFS(DATOS!$A$2:$A$20000,DATOS!$A1259,DATOS!$D$2:$D$20000,DATOS!$D1259,DATOS!$E$2:$E$20000,DATOS!$E1259,DATOS!$I$2:$I$20000,DATOS!$I1259,DATOS!$G$2:$G$20000,"OR")=0))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DATOS!$A$2:$A$20000,DATOS!$A1260,DATOS!$D$2:$D$20000,DATOS!$D1260,DATOS!$E$2:$E$20000,DATOS!$E1260,DATOS!$I$2:$I$20000,DATOS!$I1260,DATOS!$G$2:$G$20000,"EX")=0),0))))</f>
      </c>
      <c r="H1260">
        <f>IF(DATOS!$G1260&lt;&gt;"EX",0,--(COUNTIFS(DATOS!$A$2:$A$20000,DATOS!$A1260,DATOS!$D$2:$D$20000,DATOS!$D1260,DATOS!$E$2:$E$20000,DATOS!$E1260,DATOS!$I$2:$I$20000,DATOS!$I1260,DATOS!$G$2:$G$20000,"OR")=0))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DATOS!$A$2:$A$20000,DATOS!$A1261,DATOS!$D$2:$D$20000,DATOS!$D1261,DATOS!$E$2:$E$20000,DATOS!$E1261,DATOS!$I$2:$I$20000,DATOS!$I1261,DATOS!$G$2:$G$20000,"EX")=0),0))))</f>
      </c>
      <c r="H1261">
        <f>IF(DATOS!$G1261&lt;&gt;"EX",0,--(COUNTIFS(DATOS!$A$2:$A$20000,DATOS!$A1261,DATOS!$D$2:$D$20000,DATOS!$D1261,DATOS!$E$2:$E$20000,DATOS!$E1261,DATOS!$I$2:$I$20000,DATOS!$I1261,DATOS!$G$2:$G$20000,"OR")=0))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DATOS!$A$2:$A$20000,DATOS!$A1262,DATOS!$D$2:$D$20000,DATOS!$D1262,DATOS!$E$2:$E$20000,DATOS!$E1262,DATOS!$I$2:$I$20000,DATOS!$I1262,DATOS!$G$2:$G$20000,"EX")=0),0))))</f>
      </c>
      <c r="H1262">
        <f>IF(DATOS!$G1262&lt;&gt;"EX",0,--(COUNTIFS(DATOS!$A$2:$A$20000,DATOS!$A1262,DATOS!$D$2:$D$20000,DATOS!$D1262,DATOS!$E$2:$E$20000,DATOS!$E1262,DATOS!$I$2:$I$20000,DATOS!$I1262,DATOS!$G$2:$G$20000,"OR")=0))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DATOS!$A$2:$A$20000,DATOS!$A1263,DATOS!$D$2:$D$20000,DATOS!$D1263,DATOS!$E$2:$E$20000,DATOS!$E1263,DATOS!$I$2:$I$20000,DATOS!$I1263,DATOS!$G$2:$G$20000,"EX")=0),0))))</f>
      </c>
      <c r="H1263">
        <f>IF(DATOS!$G1263&lt;&gt;"EX",0,--(COUNTIFS(DATOS!$A$2:$A$20000,DATOS!$A1263,DATOS!$D$2:$D$20000,DATOS!$D1263,DATOS!$E$2:$E$20000,DATOS!$E1263,DATOS!$I$2:$I$20000,DATOS!$I1263,DATOS!$G$2:$G$20000,"OR")=0))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DATOS!$A$2:$A$20000,DATOS!$A1264,DATOS!$D$2:$D$20000,DATOS!$D1264,DATOS!$E$2:$E$20000,DATOS!$E1264,DATOS!$I$2:$I$20000,DATOS!$I1264,DATOS!$G$2:$G$20000,"EX")=0),0))))</f>
      </c>
      <c r="H1264">
        <f>IF(DATOS!$G1264&lt;&gt;"EX",0,--(COUNTIFS(DATOS!$A$2:$A$20000,DATOS!$A1264,DATOS!$D$2:$D$20000,DATOS!$D1264,DATOS!$E$2:$E$20000,DATOS!$E1264,DATOS!$I$2:$I$20000,DATOS!$I1264,DATOS!$G$2:$G$20000,"OR")=0))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DATOS!$A$2:$A$20000,DATOS!$A1265,DATOS!$D$2:$D$20000,DATOS!$D1265,DATOS!$E$2:$E$20000,DATOS!$E1265,DATOS!$I$2:$I$20000,DATOS!$I1265,DATOS!$G$2:$G$20000,"EX")=0),0))))</f>
      </c>
      <c r="H1265">
        <f>IF(DATOS!$G1265&lt;&gt;"EX",0,--(COUNTIFS(DATOS!$A$2:$A$20000,DATOS!$A1265,DATOS!$D$2:$D$20000,DATOS!$D1265,DATOS!$E$2:$E$20000,DATOS!$E1265,DATOS!$I$2:$I$20000,DATOS!$I1265,DATOS!$G$2:$G$20000,"OR")=0))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DATOS!$A$2:$A$20000,DATOS!$A1266,DATOS!$D$2:$D$20000,DATOS!$D1266,DATOS!$E$2:$E$20000,DATOS!$E1266,DATOS!$I$2:$I$20000,DATOS!$I1266,DATOS!$G$2:$G$20000,"EX")=0),0))))</f>
      </c>
      <c r="H1266">
        <f>IF(DATOS!$G1266&lt;&gt;"EX",0,--(COUNTIFS(DATOS!$A$2:$A$20000,DATOS!$A1266,DATOS!$D$2:$D$20000,DATOS!$D1266,DATOS!$E$2:$E$20000,DATOS!$E1266,DATOS!$I$2:$I$20000,DATOS!$I1266,DATOS!$G$2:$G$20000,"OR")=0))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DATOS!$A$2:$A$20000,DATOS!$A1267,DATOS!$D$2:$D$20000,DATOS!$D1267,DATOS!$E$2:$E$20000,DATOS!$E1267,DATOS!$I$2:$I$20000,DATOS!$I1267,DATOS!$G$2:$G$20000,"EX")=0),0))))</f>
      </c>
      <c r="H1267">
        <f>IF(DATOS!$G1267&lt;&gt;"EX",0,--(COUNTIFS(DATOS!$A$2:$A$20000,DATOS!$A1267,DATOS!$D$2:$D$20000,DATOS!$D1267,DATOS!$E$2:$E$20000,DATOS!$E1267,DATOS!$I$2:$I$20000,DATOS!$I1267,DATOS!$G$2:$G$20000,"OR")=0))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DATOS!$A$2:$A$20000,DATOS!$A1268,DATOS!$D$2:$D$20000,DATOS!$D1268,DATOS!$E$2:$E$20000,DATOS!$E1268,DATOS!$I$2:$I$20000,DATOS!$I1268,DATOS!$G$2:$G$20000,"EX")=0),0))))</f>
      </c>
      <c r="H1268">
        <f>IF(DATOS!$G1268&lt;&gt;"EX",0,--(COUNTIFS(DATOS!$A$2:$A$20000,DATOS!$A1268,DATOS!$D$2:$D$20000,DATOS!$D1268,DATOS!$E$2:$E$20000,DATOS!$E1268,DATOS!$I$2:$I$20000,DATOS!$I1268,DATOS!$G$2:$G$20000,"OR")=0))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DATOS!$A$2:$A$20000,DATOS!$A1269,DATOS!$D$2:$D$20000,DATOS!$D1269,DATOS!$E$2:$E$20000,DATOS!$E1269,DATOS!$I$2:$I$20000,DATOS!$I1269,DATOS!$G$2:$G$20000,"EX")=0),0))))</f>
      </c>
      <c r="H1269">
        <f>IF(DATOS!$G1269&lt;&gt;"EX",0,--(COUNTIFS(DATOS!$A$2:$A$20000,DATOS!$A1269,DATOS!$D$2:$D$20000,DATOS!$D1269,DATOS!$E$2:$E$20000,DATOS!$E1269,DATOS!$I$2:$I$20000,DATOS!$I1269,DATOS!$G$2:$G$20000,"OR")=0))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DATOS!$A$2:$A$20000,DATOS!$A1270,DATOS!$D$2:$D$20000,DATOS!$D1270,DATOS!$E$2:$E$20000,DATOS!$E1270,DATOS!$I$2:$I$20000,DATOS!$I1270,DATOS!$G$2:$G$20000,"EX")=0),0))))</f>
      </c>
      <c r="H1270">
        <f>IF(DATOS!$G1270&lt;&gt;"EX",0,--(COUNTIFS(DATOS!$A$2:$A$20000,DATOS!$A1270,DATOS!$D$2:$D$20000,DATOS!$D1270,DATOS!$E$2:$E$20000,DATOS!$E1270,DATOS!$I$2:$I$20000,DATOS!$I1270,DATOS!$G$2:$G$20000,"OR")=0))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DATOS!$A$2:$A$20000,DATOS!$A1271,DATOS!$D$2:$D$20000,DATOS!$D1271,DATOS!$E$2:$E$20000,DATOS!$E1271,DATOS!$I$2:$I$20000,DATOS!$I1271,DATOS!$G$2:$G$20000,"EX")=0),0))))</f>
      </c>
      <c r="H1271">
        <f>IF(DATOS!$G1271&lt;&gt;"EX",0,--(COUNTIFS(DATOS!$A$2:$A$20000,DATOS!$A1271,DATOS!$D$2:$D$20000,DATOS!$D1271,DATOS!$E$2:$E$20000,DATOS!$E1271,DATOS!$I$2:$I$20000,DATOS!$I1271,DATOS!$G$2:$G$20000,"OR")=0))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DATOS!$A$2:$A$20000,DATOS!$A1272,DATOS!$D$2:$D$20000,DATOS!$D1272,DATOS!$E$2:$E$20000,DATOS!$E1272,DATOS!$I$2:$I$20000,DATOS!$I1272,DATOS!$G$2:$G$20000,"EX")=0),0))))</f>
      </c>
      <c r="H1272">
        <f>IF(DATOS!$G1272&lt;&gt;"EX",0,--(COUNTIFS(DATOS!$A$2:$A$20000,DATOS!$A1272,DATOS!$D$2:$D$20000,DATOS!$D1272,DATOS!$E$2:$E$20000,DATOS!$E1272,DATOS!$I$2:$I$20000,DATOS!$I1272,DATOS!$G$2:$G$20000,"OR")=0))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DATOS!$A$2:$A$20000,DATOS!$A1273,DATOS!$D$2:$D$20000,DATOS!$D1273,DATOS!$E$2:$E$20000,DATOS!$E1273,DATOS!$I$2:$I$20000,DATOS!$I1273,DATOS!$G$2:$G$20000,"EX")=0),0))))</f>
      </c>
      <c r="H1273">
        <f>IF(DATOS!$G1273&lt;&gt;"EX",0,--(COUNTIFS(DATOS!$A$2:$A$20000,DATOS!$A1273,DATOS!$D$2:$D$20000,DATOS!$D1273,DATOS!$E$2:$E$20000,DATOS!$E1273,DATOS!$I$2:$I$20000,DATOS!$I1273,DATOS!$G$2:$G$20000,"OR")=0))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DATOS!$A$2:$A$20000,DATOS!$A1274,DATOS!$D$2:$D$20000,DATOS!$D1274,DATOS!$E$2:$E$20000,DATOS!$E1274,DATOS!$I$2:$I$20000,DATOS!$I1274,DATOS!$G$2:$G$20000,"EX")=0),0))))</f>
      </c>
      <c r="H1274">
        <f>IF(DATOS!$G1274&lt;&gt;"EX",0,--(COUNTIFS(DATOS!$A$2:$A$20000,DATOS!$A1274,DATOS!$D$2:$D$20000,DATOS!$D1274,DATOS!$E$2:$E$20000,DATOS!$E1274,DATOS!$I$2:$I$20000,DATOS!$I1274,DATOS!$G$2:$G$20000,"OR")=0))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DATOS!$A$2:$A$20000,DATOS!$A1275,DATOS!$D$2:$D$20000,DATOS!$D1275,DATOS!$E$2:$E$20000,DATOS!$E1275,DATOS!$I$2:$I$20000,DATOS!$I1275,DATOS!$G$2:$G$20000,"EX")=0),0))))</f>
      </c>
      <c r="H1275">
        <f>IF(DATOS!$G1275&lt;&gt;"EX",0,--(COUNTIFS(DATOS!$A$2:$A$20000,DATOS!$A1275,DATOS!$D$2:$D$20000,DATOS!$D1275,DATOS!$E$2:$E$20000,DATOS!$E1275,DATOS!$I$2:$I$20000,DATOS!$I1275,DATOS!$G$2:$G$20000,"OR")=0))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DATOS!$A$2:$A$20000,DATOS!$A1276,DATOS!$D$2:$D$20000,DATOS!$D1276,DATOS!$E$2:$E$20000,DATOS!$E1276,DATOS!$I$2:$I$20000,DATOS!$I1276,DATOS!$G$2:$G$20000,"EX")=0),0))))</f>
      </c>
      <c r="H1276">
        <f>IF(DATOS!$G1276&lt;&gt;"EX",0,--(COUNTIFS(DATOS!$A$2:$A$20000,DATOS!$A1276,DATOS!$D$2:$D$20000,DATOS!$D1276,DATOS!$E$2:$E$20000,DATOS!$E1276,DATOS!$I$2:$I$20000,DATOS!$I1276,DATOS!$G$2:$G$20000,"OR")=0))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DATOS!$A$2:$A$20000,DATOS!$A1277,DATOS!$D$2:$D$20000,DATOS!$D1277,DATOS!$E$2:$E$20000,DATOS!$E1277,DATOS!$I$2:$I$20000,DATOS!$I1277,DATOS!$G$2:$G$20000,"EX")=0),0))))</f>
      </c>
      <c r="H1277">
        <f>IF(DATOS!$G1277&lt;&gt;"EX",0,--(COUNTIFS(DATOS!$A$2:$A$20000,DATOS!$A1277,DATOS!$D$2:$D$20000,DATOS!$D1277,DATOS!$E$2:$E$20000,DATOS!$E1277,DATOS!$I$2:$I$20000,DATOS!$I1277,DATOS!$G$2:$G$20000,"OR")=0))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DATOS!$A$2:$A$20000,DATOS!$A1278,DATOS!$D$2:$D$20000,DATOS!$D1278,DATOS!$E$2:$E$20000,DATOS!$E1278,DATOS!$I$2:$I$20000,DATOS!$I1278,DATOS!$G$2:$G$20000,"EX")=0),0))))</f>
      </c>
      <c r="H1278">
        <f>IF(DATOS!$G1278&lt;&gt;"EX",0,--(COUNTIFS(DATOS!$A$2:$A$20000,DATOS!$A1278,DATOS!$D$2:$D$20000,DATOS!$D1278,DATOS!$E$2:$E$20000,DATOS!$E1278,DATOS!$I$2:$I$20000,DATOS!$I1278,DATOS!$G$2:$G$20000,"OR")=0))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DATOS!$A$2:$A$20000,DATOS!$A1279,DATOS!$D$2:$D$20000,DATOS!$D1279,DATOS!$E$2:$E$20000,DATOS!$E1279,DATOS!$I$2:$I$20000,DATOS!$I1279,DATOS!$G$2:$G$20000,"EX")=0),0))))</f>
      </c>
      <c r="H1279">
        <f>IF(DATOS!$G1279&lt;&gt;"EX",0,--(COUNTIFS(DATOS!$A$2:$A$20000,DATOS!$A1279,DATOS!$D$2:$D$20000,DATOS!$D1279,DATOS!$E$2:$E$20000,DATOS!$E1279,DATOS!$I$2:$I$20000,DATOS!$I1279,DATOS!$G$2:$G$20000,"OR")=0))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DATOS!$A$2:$A$20000,DATOS!$A1280,DATOS!$D$2:$D$20000,DATOS!$D1280,DATOS!$E$2:$E$20000,DATOS!$E1280,DATOS!$I$2:$I$20000,DATOS!$I1280,DATOS!$G$2:$G$20000,"EX")=0),0))))</f>
      </c>
      <c r="H1280">
        <f>IF(DATOS!$G1280&lt;&gt;"EX",0,--(COUNTIFS(DATOS!$A$2:$A$20000,DATOS!$A1280,DATOS!$D$2:$D$20000,DATOS!$D1280,DATOS!$E$2:$E$20000,DATOS!$E1280,DATOS!$I$2:$I$20000,DATOS!$I1280,DATOS!$G$2:$G$20000,"OR")=0))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DATOS!$A$2:$A$20000,DATOS!$A1281,DATOS!$D$2:$D$20000,DATOS!$D1281,DATOS!$E$2:$E$20000,DATOS!$E1281,DATOS!$I$2:$I$20000,DATOS!$I1281,DATOS!$G$2:$G$20000,"EX")=0),0))))</f>
      </c>
      <c r="H1281">
        <f>IF(DATOS!$G1281&lt;&gt;"EX",0,--(COUNTIFS(DATOS!$A$2:$A$20000,DATOS!$A1281,DATOS!$D$2:$D$20000,DATOS!$D1281,DATOS!$E$2:$E$20000,DATOS!$E1281,DATOS!$I$2:$I$20000,DATOS!$I1281,DATOS!$G$2:$G$20000,"OR")=0))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DATOS!$A$2:$A$20000,DATOS!$A1282,DATOS!$D$2:$D$20000,DATOS!$D1282,DATOS!$E$2:$E$20000,DATOS!$E1282,DATOS!$I$2:$I$20000,DATOS!$I1282,DATOS!$G$2:$G$20000,"EX")=0),0))))</f>
      </c>
      <c r="H1282">
        <f>IF(DATOS!$G1282&lt;&gt;"EX",0,--(COUNTIFS(DATOS!$A$2:$A$20000,DATOS!$A1282,DATOS!$D$2:$D$20000,DATOS!$D1282,DATOS!$E$2:$E$20000,DATOS!$E1282,DATOS!$I$2:$I$20000,DATOS!$I1282,DATOS!$G$2:$G$20000,"OR")=0))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DATOS!$A$2:$A$20000,DATOS!$A1283,DATOS!$D$2:$D$20000,DATOS!$D1283,DATOS!$E$2:$E$20000,DATOS!$E1283,DATOS!$I$2:$I$20000,DATOS!$I1283,DATOS!$G$2:$G$20000,"EX")=0),0))))</f>
      </c>
      <c r="H1283">
        <f>IF(DATOS!$G1283&lt;&gt;"EX",0,--(COUNTIFS(DATOS!$A$2:$A$20000,DATOS!$A1283,DATOS!$D$2:$D$20000,DATOS!$D1283,DATOS!$E$2:$E$20000,DATOS!$E1283,DATOS!$I$2:$I$20000,DATOS!$I1283,DATOS!$G$2:$G$20000,"OR")=0))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DATOS!$A$2:$A$20000,DATOS!$A1284,DATOS!$D$2:$D$20000,DATOS!$D1284,DATOS!$E$2:$E$20000,DATOS!$E1284,DATOS!$I$2:$I$20000,DATOS!$I1284,DATOS!$G$2:$G$20000,"EX")=0),0))))</f>
      </c>
      <c r="H1284">
        <f>IF(DATOS!$G1284&lt;&gt;"EX",0,--(COUNTIFS(DATOS!$A$2:$A$20000,DATOS!$A1284,DATOS!$D$2:$D$20000,DATOS!$D1284,DATOS!$E$2:$E$20000,DATOS!$E1284,DATOS!$I$2:$I$20000,DATOS!$I1284,DATOS!$G$2:$G$20000,"OR")=0))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DATOS!$A$2:$A$20000,DATOS!$A1285,DATOS!$D$2:$D$20000,DATOS!$D1285,DATOS!$E$2:$E$20000,DATOS!$E1285,DATOS!$I$2:$I$20000,DATOS!$I1285,DATOS!$G$2:$G$20000,"EX")=0),0))))</f>
      </c>
      <c r="H1285">
        <f>IF(DATOS!$G1285&lt;&gt;"EX",0,--(COUNTIFS(DATOS!$A$2:$A$20000,DATOS!$A1285,DATOS!$D$2:$D$20000,DATOS!$D1285,DATOS!$E$2:$E$20000,DATOS!$E1285,DATOS!$I$2:$I$20000,DATOS!$I1285,DATOS!$G$2:$G$20000,"OR")=0))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DATOS!$A$2:$A$20000,DATOS!$A1286,DATOS!$D$2:$D$20000,DATOS!$D1286,DATOS!$E$2:$E$20000,DATOS!$E1286,DATOS!$I$2:$I$20000,DATOS!$I1286,DATOS!$G$2:$G$20000,"EX")=0),0))))</f>
      </c>
      <c r="H1286">
        <f>IF(DATOS!$G1286&lt;&gt;"EX",0,--(COUNTIFS(DATOS!$A$2:$A$20000,DATOS!$A1286,DATOS!$D$2:$D$20000,DATOS!$D1286,DATOS!$E$2:$E$20000,DATOS!$E1286,DATOS!$I$2:$I$20000,DATOS!$I1286,DATOS!$G$2:$G$20000,"OR")=0))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DATOS!$A$2:$A$20000,DATOS!$A1287,DATOS!$D$2:$D$20000,DATOS!$D1287,DATOS!$E$2:$E$20000,DATOS!$E1287,DATOS!$I$2:$I$20000,DATOS!$I1287,DATOS!$G$2:$G$20000,"EX")=0),0))))</f>
      </c>
      <c r="H1287">
        <f>IF(DATOS!$G1287&lt;&gt;"EX",0,--(COUNTIFS(DATOS!$A$2:$A$20000,DATOS!$A1287,DATOS!$D$2:$D$20000,DATOS!$D1287,DATOS!$E$2:$E$20000,DATOS!$E1287,DATOS!$I$2:$I$20000,DATOS!$I1287,DATOS!$G$2:$G$20000,"OR")=0))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DATOS!$A$2:$A$20000,DATOS!$A1288,DATOS!$D$2:$D$20000,DATOS!$D1288,DATOS!$E$2:$E$20000,DATOS!$E1288,DATOS!$I$2:$I$20000,DATOS!$I1288,DATOS!$G$2:$G$20000,"EX")=0),0))))</f>
      </c>
      <c r="H1288">
        <f>IF(DATOS!$G1288&lt;&gt;"EX",0,--(COUNTIFS(DATOS!$A$2:$A$20000,DATOS!$A1288,DATOS!$D$2:$D$20000,DATOS!$D1288,DATOS!$E$2:$E$20000,DATOS!$E1288,DATOS!$I$2:$I$20000,DATOS!$I1288,DATOS!$G$2:$G$20000,"OR")=0))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DATOS!$A$2:$A$20000,DATOS!$A1289,DATOS!$D$2:$D$20000,DATOS!$D1289,DATOS!$E$2:$E$20000,DATOS!$E1289,DATOS!$I$2:$I$20000,DATOS!$I1289,DATOS!$G$2:$G$20000,"EX")=0),0))))</f>
      </c>
      <c r="H1289">
        <f>IF(DATOS!$G1289&lt;&gt;"EX",0,--(COUNTIFS(DATOS!$A$2:$A$20000,DATOS!$A1289,DATOS!$D$2:$D$20000,DATOS!$D1289,DATOS!$E$2:$E$20000,DATOS!$E1289,DATOS!$I$2:$I$20000,DATOS!$I1289,DATOS!$G$2:$G$20000,"OR")=0))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DATOS!$A$2:$A$20000,DATOS!$A1290,DATOS!$D$2:$D$20000,DATOS!$D1290,DATOS!$E$2:$E$20000,DATOS!$E1290,DATOS!$I$2:$I$20000,DATOS!$I1290,DATOS!$G$2:$G$20000,"EX")=0),0))))</f>
      </c>
      <c r="H1290">
        <f>IF(DATOS!$G1290&lt;&gt;"EX",0,--(COUNTIFS(DATOS!$A$2:$A$20000,DATOS!$A1290,DATOS!$D$2:$D$20000,DATOS!$D1290,DATOS!$E$2:$E$20000,DATOS!$E1290,DATOS!$I$2:$I$20000,DATOS!$I1290,DATOS!$G$2:$G$20000,"OR")=0))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DATOS!$A$2:$A$20000,DATOS!$A1291,DATOS!$D$2:$D$20000,DATOS!$D1291,DATOS!$E$2:$E$20000,DATOS!$E1291,DATOS!$I$2:$I$20000,DATOS!$I1291,DATOS!$G$2:$G$20000,"EX")=0),0))))</f>
      </c>
      <c r="H1291">
        <f>IF(DATOS!$G1291&lt;&gt;"EX",0,--(COUNTIFS(DATOS!$A$2:$A$20000,DATOS!$A1291,DATOS!$D$2:$D$20000,DATOS!$D1291,DATOS!$E$2:$E$20000,DATOS!$E1291,DATOS!$I$2:$I$20000,DATOS!$I1291,DATOS!$G$2:$G$20000,"OR")=0))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DATOS!$A$2:$A$20000,DATOS!$A1292,DATOS!$D$2:$D$20000,DATOS!$D1292,DATOS!$E$2:$E$20000,DATOS!$E1292,DATOS!$I$2:$I$20000,DATOS!$I1292,DATOS!$G$2:$G$20000,"EX")=0),0))))</f>
      </c>
      <c r="H1292">
        <f>IF(DATOS!$G1292&lt;&gt;"EX",0,--(COUNTIFS(DATOS!$A$2:$A$20000,DATOS!$A1292,DATOS!$D$2:$D$20000,DATOS!$D1292,DATOS!$E$2:$E$20000,DATOS!$E1292,DATOS!$I$2:$I$20000,DATOS!$I1292,DATOS!$G$2:$G$20000,"OR")=0))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DATOS!$A$2:$A$20000,DATOS!$A1293,DATOS!$D$2:$D$20000,DATOS!$D1293,DATOS!$E$2:$E$20000,DATOS!$E1293,DATOS!$I$2:$I$20000,DATOS!$I1293,DATOS!$G$2:$G$20000,"EX")=0),0))))</f>
      </c>
      <c r="H1293">
        <f>IF(DATOS!$G1293&lt;&gt;"EX",0,--(COUNTIFS(DATOS!$A$2:$A$20000,DATOS!$A1293,DATOS!$D$2:$D$20000,DATOS!$D1293,DATOS!$E$2:$E$20000,DATOS!$E1293,DATOS!$I$2:$I$20000,DATOS!$I1293,DATOS!$G$2:$G$20000,"OR")=0))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DATOS!$A$2:$A$20000,DATOS!$A1294,DATOS!$D$2:$D$20000,DATOS!$D1294,DATOS!$E$2:$E$20000,DATOS!$E1294,DATOS!$I$2:$I$20000,DATOS!$I1294,DATOS!$G$2:$G$20000,"EX")=0),0))))</f>
      </c>
      <c r="H1294">
        <f>IF(DATOS!$G1294&lt;&gt;"EX",0,--(COUNTIFS(DATOS!$A$2:$A$20000,DATOS!$A1294,DATOS!$D$2:$D$20000,DATOS!$D1294,DATOS!$E$2:$E$20000,DATOS!$E1294,DATOS!$I$2:$I$20000,DATOS!$I1294,DATOS!$G$2:$G$20000,"OR")=0))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DATOS!$A$2:$A$20000,DATOS!$A1295,DATOS!$D$2:$D$20000,DATOS!$D1295,DATOS!$E$2:$E$20000,DATOS!$E1295,DATOS!$I$2:$I$20000,DATOS!$I1295,DATOS!$G$2:$G$20000,"EX")=0),0))))</f>
      </c>
      <c r="H1295">
        <f>IF(DATOS!$G1295&lt;&gt;"EX",0,--(COUNTIFS(DATOS!$A$2:$A$20000,DATOS!$A1295,DATOS!$D$2:$D$20000,DATOS!$D1295,DATOS!$E$2:$E$20000,DATOS!$E1295,DATOS!$I$2:$I$20000,DATOS!$I1295,DATOS!$G$2:$G$20000,"OR")=0))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DATOS!$A$2:$A$20000,DATOS!$A1296,DATOS!$D$2:$D$20000,DATOS!$D1296,DATOS!$E$2:$E$20000,DATOS!$E1296,DATOS!$I$2:$I$20000,DATOS!$I1296,DATOS!$G$2:$G$20000,"EX")=0),0))))</f>
      </c>
      <c r="H1296">
        <f>IF(DATOS!$G1296&lt;&gt;"EX",0,--(COUNTIFS(DATOS!$A$2:$A$20000,DATOS!$A1296,DATOS!$D$2:$D$20000,DATOS!$D1296,DATOS!$E$2:$E$20000,DATOS!$E1296,DATOS!$I$2:$I$20000,DATOS!$I1296,DATOS!$G$2:$G$20000,"OR")=0))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DATOS!$A$2:$A$20000,DATOS!$A1297,DATOS!$D$2:$D$20000,DATOS!$D1297,DATOS!$E$2:$E$20000,DATOS!$E1297,DATOS!$I$2:$I$20000,DATOS!$I1297,DATOS!$G$2:$G$20000,"EX")=0),0))))</f>
      </c>
      <c r="H1297">
        <f>IF(DATOS!$G1297&lt;&gt;"EX",0,--(COUNTIFS(DATOS!$A$2:$A$20000,DATOS!$A1297,DATOS!$D$2:$D$20000,DATOS!$D1297,DATOS!$E$2:$E$20000,DATOS!$E1297,DATOS!$I$2:$I$20000,DATOS!$I1297,DATOS!$G$2:$G$20000,"OR")=0))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DATOS!$A$2:$A$20000,DATOS!$A1298,DATOS!$D$2:$D$20000,DATOS!$D1298,DATOS!$E$2:$E$20000,DATOS!$E1298,DATOS!$I$2:$I$20000,DATOS!$I1298,DATOS!$G$2:$G$20000,"EX")=0),0))))</f>
      </c>
      <c r="H1298">
        <f>IF(DATOS!$G1298&lt;&gt;"EX",0,--(COUNTIFS(DATOS!$A$2:$A$20000,DATOS!$A1298,DATOS!$D$2:$D$20000,DATOS!$D1298,DATOS!$E$2:$E$20000,DATOS!$E1298,DATOS!$I$2:$I$20000,DATOS!$I1298,DATOS!$G$2:$G$20000,"OR")=0))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DATOS!$A$2:$A$20000,DATOS!$A1299,DATOS!$D$2:$D$20000,DATOS!$D1299,DATOS!$E$2:$E$20000,DATOS!$E1299,DATOS!$I$2:$I$20000,DATOS!$I1299,DATOS!$G$2:$G$20000,"EX")=0),0))))</f>
      </c>
      <c r="H1299">
        <f>IF(DATOS!$G1299&lt;&gt;"EX",0,--(COUNTIFS(DATOS!$A$2:$A$20000,DATOS!$A1299,DATOS!$D$2:$D$20000,DATOS!$D1299,DATOS!$E$2:$E$20000,DATOS!$E1299,DATOS!$I$2:$I$20000,DATOS!$I1299,DATOS!$G$2:$G$20000,"OR")=0))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DATOS!$A$2:$A$20000,DATOS!$A1300,DATOS!$D$2:$D$20000,DATOS!$D1300,DATOS!$E$2:$E$20000,DATOS!$E1300,DATOS!$I$2:$I$20000,DATOS!$I1300,DATOS!$G$2:$G$20000,"EX")=0),0))))</f>
      </c>
      <c r="H1300">
        <f>IF(DATOS!$G1300&lt;&gt;"EX",0,--(COUNTIFS(DATOS!$A$2:$A$20000,DATOS!$A1300,DATOS!$D$2:$D$20000,DATOS!$D1300,DATOS!$E$2:$E$20000,DATOS!$E1300,DATOS!$I$2:$I$20000,DATOS!$I1300,DATOS!$G$2:$G$20000,"OR")=0))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DATOS!$A$2:$A$20000,DATOS!$A1301,DATOS!$D$2:$D$20000,DATOS!$D1301,DATOS!$E$2:$E$20000,DATOS!$E1301,DATOS!$I$2:$I$20000,DATOS!$I1301,DATOS!$G$2:$G$20000,"EX")=0),0))))</f>
      </c>
      <c r="H1301">
        <f>IF(DATOS!$G1301&lt;&gt;"EX",0,--(COUNTIFS(DATOS!$A$2:$A$20000,DATOS!$A1301,DATOS!$D$2:$D$20000,DATOS!$D1301,DATOS!$E$2:$E$20000,DATOS!$E1301,DATOS!$I$2:$I$20000,DATOS!$I1301,DATOS!$G$2:$G$20000,"OR")=0))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DATOS!$A$2:$A$20000,DATOS!$A1302,DATOS!$D$2:$D$20000,DATOS!$D1302,DATOS!$E$2:$E$20000,DATOS!$E1302,DATOS!$I$2:$I$20000,DATOS!$I1302,DATOS!$G$2:$G$20000,"EX")=0),0))))</f>
      </c>
      <c r="H1302">
        <f>IF(DATOS!$G1302&lt;&gt;"EX",0,--(COUNTIFS(DATOS!$A$2:$A$20000,DATOS!$A1302,DATOS!$D$2:$D$20000,DATOS!$D1302,DATOS!$E$2:$E$20000,DATOS!$E1302,DATOS!$I$2:$I$20000,DATOS!$I1302,DATOS!$G$2:$G$20000,"OR")=0))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DATOS!$A$2:$A$20000,DATOS!$A1303,DATOS!$D$2:$D$20000,DATOS!$D1303,DATOS!$E$2:$E$20000,DATOS!$E1303,DATOS!$I$2:$I$20000,DATOS!$I1303,DATOS!$G$2:$G$20000,"EX")=0),0))))</f>
      </c>
      <c r="H1303">
        <f>IF(DATOS!$G1303&lt;&gt;"EX",0,--(COUNTIFS(DATOS!$A$2:$A$20000,DATOS!$A1303,DATOS!$D$2:$D$20000,DATOS!$D1303,DATOS!$E$2:$E$20000,DATOS!$E1303,DATOS!$I$2:$I$20000,DATOS!$I1303,DATOS!$G$2:$G$20000,"OR")=0))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DATOS!$A$2:$A$20000,DATOS!$A1304,DATOS!$D$2:$D$20000,DATOS!$D1304,DATOS!$E$2:$E$20000,DATOS!$E1304,DATOS!$I$2:$I$20000,DATOS!$I1304,DATOS!$G$2:$G$20000,"EX")=0),0))))</f>
      </c>
      <c r="H1304">
        <f>IF(DATOS!$G1304&lt;&gt;"EX",0,--(COUNTIFS(DATOS!$A$2:$A$20000,DATOS!$A1304,DATOS!$D$2:$D$20000,DATOS!$D1304,DATOS!$E$2:$E$20000,DATOS!$E1304,DATOS!$I$2:$I$20000,DATOS!$I1304,DATOS!$G$2:$G$20000,"OR")=0))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DATOS!$A$2:$A$20000,DATOS!$A1305,DATOS!$D$2:$D$20000,DATOS!$D1305,DATOS!$E$2:$E$20000,DATOS!$E1305,DATOS!$I$2:$I$20000,DATOS!$I1305,DATOS!$G$2:$G$20000,"EX")=0),0))))</f>
      </c>
      <c r="H1305">
        <f>IF(DATOS!$G1305&lt;&gt;"EX",0,--(COUNTIFS(DATOS!$A$2:$A$20000,DATOS!$A1305,DATOS!$D$2:$D$20000,DATOS!$D1305,DATOS!$E$2:$E$20000,DATOS!$E1305,DATOS!$I$2:$I$20000,DATOS!$I1305,DATOS!$G$2:$G$20000,"OR")=0))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DATOS!$A$2:$A$20000,DATOS!$A1306,DATOS!$D$2:$D$20000,DATOS!$D1306,DATOS!$E$2:$E$20000,DATOS!$E1306,DATOS!$I$2:$I$20000,DATOS!$I1306,DATOS!$G$2:$G$20000,"EX")=0),0))))</f>
      </c>
      <c r="H1306">
        <f>IF(DATOS!$G1306&lt;&gt;"EX",0,--(COUNTIFS(DATOS!$A$2:$A$20000,DATOS!$A1306,DATOS!$D$2:$D$20000,DATOS!$D1306,DATOS!$E$2:$E$20000,DATOS!$E1306,DATOS!$I$2:$I$20000,DATOS!$I1306,DATOS!$G$2:$G$20000,"OR")=0))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DATOS!$A$2:$A$20000,DATOS!$A1307,DATOS!$D$2:$D$20000,DATOS!$D1307,DATOS!$E$2:$E$20000,DATOS!$E1307,DATOS!$I$2:$I$20000,DATOS!$I1307,DATOS!$G$2:$G$20000,"EX")=0),0))))</f>
      </c>
      <c r="H1307">
        <f>IF(DATOS!$G1307&lt;&gt;"EX",0,--(COUNTIFS(DATOS!$A$2:$A$20000,DATOS!$A1307,DATOS!$D$2:$D$20000,DATOS!$D1307,DATOS!$E$2:$E$20000,DATOS!$E1307,DATOS!$I$2:$I$20000,DATOS!$I1307,DATOS!$G$2:$G$20000,"OR")=0))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DATOS!$A$2:$A$20000,DATOS!$A1308,DATOS!$D$2:$D$20000,DATOS!$D1308,DATOS!$E$2:$E$20000,DATOS!$E1308,DATOS!$I$2:$I$20000,DATOS!$I1308,DATOS!$G$2:$G$20000,"EX")=0),0))))</f>
      </c>
      <c r="H1308">
        <f>IF(DATOS!$G1308&lt;&gt;"EX",0,--(COUNTIFS(DATOS!$A$2:$A$20000,DATOS!$A1308,DATOS!$D$2:$D$20000,DATOS!$D1308,DATOS!$E$2:$E$20000,DATOS!$E1308,DATOS!$I$2:$I$20000,DATOS!$I1308,DATOS!$G$2:$G$20000,"OR")=0))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DATOS!$A$2:$A$20000,DATOS!$A1309,DATOS!$D$2:$D$20000,DATOS!$D1309,DATOS!$E$2:$E$20000,DATOS!$E1309,DATOS!$I$2:$I$20000,DATOS!$I1309,DATOS!$G$2:$G$20000,"EX")=0),0))))</f>
      </c>
      <c r="H1309">
        <f>IF(DATOS!$G1309&lt;&gt;"EX",0,--(COUNTIFS(DATOS!$A$2:$A$20000,DATOS!$A1309,DATOS!$D$2:$D$20000,DATOS!$D1309,DATOS!$E$2:$E$20000,DATOS!$E1309,DATOS!$I$2:$I$20000,DATOS!$I1309,DATOS!$G$2:$G$20000,"OR")=0))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DATOS!$A$2:$A$20000,DATOS!$A1310,DATOS!$D$2:$D$20000,DATOS!$D1310,DATOS!$E$2:$E$20000,DATOS!$E1310,DATOS!$I$2:$I$20000,DATOS!$I1310,DATOS!$G$2:$G$20000,"EX")=0),0))))</f>
      </c>
      <c r="H1310">
        <f>IF(DATOS!$G1310&lt;&gt;"EX",0,--(COUNTIFS(DATOS!$A$2:$A$20000,DATOS!$A1310,DATOS!$D$2:$D$20000,DATOS!$D1310,DATOS!$E$2:$E$20000,DATOS!$E1310,DATOS!$I$2:$I$20000,DATOS!$I1310,DATOS!$G$2:$G$20000,"OR")=0))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DATOS!$A$2:$A$20000,DATOS!$A1311,DATOS!$D$2:$D$20000,DATOS!$D1311,DATOS!$E$2:$E$20000,DATOS!$E1311,DATOS!$I$2:$I$20000,DATOS!$I1311,DATOS!$G$2:$G$20000,"EX")=0),0))))</f>
      </c>
      <c r="H1311">
        <f>IF(DATOS!$G1311&lt;&gt;"EX",0,--(COUNTIFS(DATOS!$A$2:$A$20000,DATOS!$A1311,DATOS!$D$2:$D$20000,DATOS!$D1311,DATOS!$E$2:$E$20000,DATOS!$E1311,DATOS!$I$2:$I$20000,DATOS!$I1311,DATOS!$G$2:$G$20000,"OR")=0))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DATOS!$A$2:$A$20000,DATOS!$A1312,DATOS!$D$2:$D$20000,DATOS!$D1312,DATOS!$E$2:$E$20000,DATOS!$E1312,DATOS!$I$2:$I$20000,DATOS!$I1312,DATOS!$G$2:$G$20000,"EX")=0),0))))</f>
      </c>
      <c r="H1312">
        <f>IF(DATOS!$G1312&lt;&gt;"EX",0,--(COUNTIFS(DATOS!$A$2:$A$20000,DATOS!$A1312,DATOS!$D$2:$D$20000,DATOS!$D1312,DATOS!$E$2:$E$20000,DATOS!$E1312,DATOS!$I$2:$I$20000,DATOS!$I1312,DATOS!$G$2:$G$20000,"OR")=0))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DATOS!$A$2:$A$20000,DATOS!$A1313,DATOS!$D$2:$D$20000,DATOS!$D1313,DATOS!$E$2:$E$20000,DATOS!$E1313,DATOS!$I$2:$I$20000,DATOS!$I1313,DATOS!$G$2:$G$20000,"EX")=0),0))))</f>
      </c>
      <c r="H1313">
        <f>IF(DATOS!$G1313&lt;&gt;"EX",0,--(COUNTIFS(DATOS!$A$2:$A$20000,DATOS!$A1313,DATOS!$D$2:$D$20000,DATOS!$D1313,DATOS!$E$2:$E$20000,DATOS!$E1313,DATOS!$I$2:$I$20000,DATOS!$I1313,DATOS!$G$2:$G$20000,"OR")=0))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DATOS!$A$2:$A$20000,DATOS!$A1314,DATOS!$D$2:$D$20000,DATOS!$D1314,DATOS!$E$2:$E$20000,DATOS!$E1314,DATOS!$I$2:$I$20000,DATOS!$I1314,DATOS!$G$2:$G$20000,"EX")=0),0))))</f>
      </c>
      <c r="H1314">
        <f>IF(DATOS!$G1314&lt;&gt;"EX",0,--(COUNTIFS(DATOS!$A$2:$A$20000,DATOS!$A1314,DATOS!$D$2:$D$20000,DATOS!$D1314,DATOS!$E$2:$E$20000,DATOS!$E1314,DATOS!$I$2:$I$20000,DATOS!$I1314,DATOS!$G$2:$G$20000,"OR")=0))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DATOS!$A$2:$A$20000,DATOS!$A1315,DATOS!$D$2:$D$20000,DATOS!$D1315,DATOS!$E$2:$E$20000,DATOS!$E1315,DATOS!$I$2:$I$20000,DATOS!$I1315,DATOS!$G$2:$G$20000,"EX")=0),0))))</f>
      </c>
      <c r="H1315">
        <f>IF(DATOS!$G1315&lt;&gt;"EX",0,--(COUNTIFS(DATOS!$A$2:$A$20000,DATOS!$A1315,DATOS!$D$2:$D$20000,DATOS!$D1315,DATOS!$E$2:$E$20000,DATOS!$E1315,DATOS!$I$2:$I$20000,DATOS!$I1315,DATOS!$G$2:$G$20000,"OR")=0))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DATOS!$A$2:$A$20000,DATOS!$A1316,DATOS!$D$2:$D$20000,DATOS!$D1316,DATOS!$E$2:$E$20000,DATOS!$E1316,DATOS!$I$2:$I$20000,DATOS!$I1316,DATOS!$G$2:$G$20000,"EX")=0),0))))</f>
      </c>
      <c r="H1316">
        <f>IF(DATOS!$G1316&lt;&gt;"EX",0,--(COUNTIFS(DATOS!$A$2:$A$20000,DATOS!$A1316,DATOS!$D$2:$D$20000,DATOS!$D1316,DATOS!$E$2:$E$20000,DATOS!$E1316,DATOS!$I$2:$I$20000,DATOS!$I1316,DATOS!$G$2:$G$20000,"OR")=0))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DATOS!$A$2:$A$20000,DATOS!$A1317,DATOS!$D$2:$D$20000,DATOS!$D1317,DATOS!$E$2:$E$20000,DATOS!$E1317,DATOS!$I$2:$I$20000,DATOS!$I1317,DATOS!$G$2:$G$20000,"EX")=0),0))))</f>
      </c>
      <c r="H1317">
        <f>IF(DATOS!$G1317&lt;&gt;"EX",0,--(COUNTIFS(DATOS!$A$2:$A$20000,DATOS!$A1317,DATOS!$D$2:$D$20000,DATOS!$D1317,DATOS!$E$2:$E$20000,DATOS!$E1317,DATOS!$I$2:$I$20000,DATOS!$I1317,DATOS!$G$2:$G$20000,"OR")=0))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DATOS!$A$2:$A$20000,DATOS!$A1318,DATOS!$D$2:$D$20000,DATOS!$D1318,DATOS!$E$2:$E$20000,DATOS!$E1318,DATOS!$I$2:$I$20000,DATOS!$I1318,DATOS!$G$2:$G$20000,"EX")=0),0))))</f>
      </c>
      <c r="H1318">
        <f>IF(DATOS!$G1318&lt;&gt;"EX",0,--(COUNTIFS(DATOS!$A$2:$A$20000,DATOS!$A1318,DATOS!$D$2:$D$20000,DATOS!$D1318,DATOS!$E$2:$E$20000,DATOS!$E1318,DATOS!$I$2:$I$20000,DATOS!$I1318,DATOS!$G$2:$G$20000,"OR")=0))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DATOS!$A$2:$A$20000,DATOS!$A1319,DATOS!$D$2:$D$20000,DATOS!$D1319,DATOS!$E$2:$E$20000,DATOS!$E1319,DATOS!$I$2:$I$20000,DATOS!$I1319,DATOS!$G$2:$G$20000,"EX")=0),0))))</f>
      </c>
      <c r="H1319">
        <f>IF(DATOS!$G1319&lt;&gt;"EX",0,--(COUNTIFS(DATOS!$A$2:$A$20000,DATOS!$A1319,DATOS!$D$2:$D$20000,DATOS!$D1319,DATOS!$E$2:$E$20000,DATOS!$E1319,DATOS!$I$2:$I$20000,DATOS!$I1319,DATOS!$G$2:$G$20000,"OR")=0))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DATOS!$A$2:$A$20000,DATOS!$A1320,DATOS!$D$2:$D$20000,DATOS!$D1320,DATOS!$E$2:$E$20000,DATOS!$E1320,DATOS!$I$2:$I$20000,DATOS!$I1320,DATOS!$G$2:$G$20000,"EX")=0),0))))</f>
      </c>
      <c r="H1320">
        <f>IF(DATOS!$G1320&lt;&gt;"EX",0,--(COUNTIFS(DATOS!$A$2:$A$20000,DATOS!$A1320,DATOS!$D$2:$D$20000,DATOS!$D1320,DATOS!$E$2:$E$20000,DATOS!$E1320,DATOS!$I$2:$I$20000,DATOS!$I1320,DATOS!$G$2:$G$20000,"OR")=0))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DATOS!$A$2:$A$20000,DATOS!$A1321,DATOS!$D$2:$D$20000,DATOS!$D1321,DATOS!$E$2:$E$20000,DATOS!$E1321,DATOS!$I$2:$I$20000,DATOS!$I1321,DATOS!$G$2:$G$20000,"EX")=0),0))))</f>
      </c>
      <c r="H1321">
        <f>IF(DATOS!$G1321&lt;&gt;"EX",0,--(COUNTIFS(DATOS!$A$2:$A$20000,DATOS!$A1321,DATOS!$D$2:$D$20000,DATOS!$D1321,DATOS!$E$2:$E$20000,DATOS!$E1321,DATOS!$I$2:$I$20000,DATOS!$I1321,DATOS!$G$2:$G$20000,"OR")=0))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DATOS!$A$2:$A$20000,DATOS!$A1322,DATOS!$D$2:$D$20000,DATOS!$D1322,DATOS!$E$2:$E$20000,DATOS!$E1322,DATOS!$I$2:$I$20000,DATOS!$I1322,DATOS!$G$2:$G$20000,"EX")=0),0))))</f>
      </c>
      <c r="H1322">
        <f>IF(DATOS!$G1322&lt;&gt;"EX",0,--(COUNTIFS(DATOS!$A$2:$A$20000,DATOS!$A1322,DATOS!$D$2:$D$20000,DATOS!$D1322,DATOS!$E$2:$E$20000,DATOS!$E1322,DATOS!$I$2:$I$20000,DATOS!$I1322,DATOS!$G$2:$G$20000,"OR")=0))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DATOS!$A$2:$A$20000,DATOS!$A1323,DATOS!$D$2:$D$20000,DATOS!$D1323,DATOS!$E$2:$E$20000,DATOS!$E1323,DATOS!$I$2:$I$20000,DATOS!$I1323,DATOS!$G$2:$G$20000,"EX")=0),0))))</f>
      </c>
      <c r="H1323">
        <f>IF(DATOS!$G1323&lt;&gt;"EX",0,--(COUNTIFS(DATOS!$A$2:$A$20000,DATOS!$A1323,DATOS!$D$2:$D$20000,DATOS!$D1323,DATOS!$E$2:$E$20000,DATOS!$E1323,DATOS!$I$2:$I$20000,DATOS!$I1323,DATOS!$G$2:$G$20000,"OR")=0))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DATOS!$A$2:$A$20000,DATOS!$A1324,DATOS!$D$2:$D$20000,DATOS!$D1324,DATOS!$E$2:$E$20000,DATOS!$E1324,DATOS!$I$2:$I$20000,DATOS!$I1324,DATOS!$G$2:$G$20000,"EX")=0),0))))</f>
      </c>
      <c r="H1324">
        <f>IF(DATOS!$G1324&lt;&gt;"EX",0,--(COUNTIFS(DATOS!$A$2:$A$20000,DATOS!$A1324,DATOS!$D$2:$D$20000,DATOS!$D1324,DATOS!$E$2:$E$20000,DATOS!$E1324,DATOS!$I$2:$I$20000,DATOS!$I1324,DATOS!$G$2:$G$20000,"OR")=0))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DATOS!$A$2:$A$20000,DATOS!$A1325,DATOS!$D$2:$D$20000,DATOS!$D1325,DATOS!$E$2:$E$20000,DATOS!$E1325,DATOS!$I$2:$I$20000,DATOS!$I1325,DATOS!$G$2:$G$20000,"EX")=0),0))))</f>
      </c>
      <c r="H1325">
        <f>IF(DATOS!$G1325&lt;&gt;"EX",0,--(COUNTIFS(DATOS!$A$2:$A$20000,DATOS!$A1325,DATOS!$D$2:$D$20000,DATOS!$D1325,DATOS!$E$2:$E$20000,DATOS!$E1325,DATOS!$I$2:$I$20000,DATOS!$I1325,DATOS!$G$2:$G$20000,"OR")=0))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DATOS!$A$2:$A$20000,DATOS!$A1326,DATOS!$D$2:$D$20000,DATOS!$D1326,DATOS!$E$2:$E$20000,DATOS!$E1326,DATOS!$I$2:$I$20000,DATOS!$I1326,DATOS!$G$2:$G$20000,"EX")=0),0))))</f>
      </c>
      <c r="H1326">
        <f>IF(DATOS!$G1326&lt;&gt;"EX",0,--(COUNTIFS(DATOS!$A$2:$A$20000,DATOS!$A1326,DATOS!$D$2:$D$20000,DATOS!$D1326,DATOS!$E$2:$E$20000,DATOS!$E1326,DATOS!$I$2:$I$20000,DATOS!$I1326,DATOS!$G$2:$G$20000,"OR")=0))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DATOS!$A$2:$A$20000,DATOS!$A1327,DATOS!$D$2:$D$20000,DATOS!$D1327,DATOS!$E$2:$E$20000,DATOS!$E1327,DATOS!$I$2:$I$20000,DATOS!$I1327,DATOS!$G$2:$G$20000,"EX")=0),0))))</f>
      </c>
      <c r="H1327">
        <f>IF(DATOS!$G1327&lt;&gt;"EX",0,--(COUNTIFS(DATOS!$A$2:$A$20000,DATOS!$A1327,DATOS!$D$2:$D$20000,DATOS!$D1327,DATOS!$E$2:$E$20000,DATOS!$E1327,DATOS!$I$2:$I$20000,DATOS!$I1327,DATOS!$G$2:$G$20000,"OR")=0))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DATOS!$A$2:$A$20000,DATOS!$A1328,DATOS!$D$2:$D$20000,DATOS!$D1328,DATOS!$E$2:$E$20000,DATOS!$E1328,DATOS!$I$2:$I$20000,DATOS!$I1328,DATOS!$G$2:$G$20000,"EX")=0),0))))</f>
      </c>
      <c r="H1328">
        <f>IF(DATOS!$G1328&lt;&gt;"EX",0,--(COUNTIFS(DATOS!$A$2:$A$20000,DATOS!$A1328,DATOS!$D$2:$D$20000,DATOS!$D1328,DATOS!$E$2:$E$20000,DATOS!$E1328,DATOS!$I$2:$I$20000,DATOS!$I1328,DATOS!$G$2:$G$20000,"OR")=0))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DATOS!$A$2:$A$20000,DATOS!$A1329,DATOS!$D$2:$D$20000,DATOS!$D1329,DATOS!$E$2:$E$20000,DATOS!$E1329,DATOS!$I$2:$I$20000,DATOS!$I1329,DATOS!$G$2:$G$20000,"EX")=0),0))))</f>
      </c>
      <c r="H1329">
        <f>IF(DATOS!$G1329&lt;&gt;"EX",0,--(COUNTIFS(DATOS!$A$2:$A$20000,DATOS!$A1329,DATOS!$D$2:$D$20000,DATOS!$D1329,DATOS!$E$2:$E$20000,DATOS!$E1329,DATOS!$I$2:$I$20000,DATOS!$I1329,DATOS!$G$2:$G$20000,"OR")=0))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DATOS!$A$2:$A$20000,DATOS!$A1330,DATOS!$D$2:$D$20000,DATOS!$D1330,DATOS!$E$2:$E$20000,DATOS!$E1330,DATOS!$I$2:$I$20000,DATOS!$I1330,DATOS!$G$2:$G$20000,"EX")=0),0))))</f>
      </c>
      <c r="H1330">
        <f>IF(DATOS!$G1330&lt;&gt;"EX",0,--(COUNTIFS(DATOS!$A$2:$A$20000,DATOS!$A1330,DATOS!$D$2:$D$20000,DATOS!$D1330,DATOS!$E$2:$E$20000,DATOS!$E1330,DATOS!$I$2:$I$20000,DATOS!$I1330,DATOS!$G$2:$G$20000,"OR")=0))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DATOS!$A$2:$A$20000,DATOS!$A1331,DATOS!$D$2:$D$20000,DATOS!$D1331,DATOS!$E$2:$E$20000,DATOS!$E1331,DATOS!$I$2:$I$20000,DATOS!$I1331,DATOS!$G$2:$G$20000,"EX")=0),0))))</f>
      </c>
      <c r="H1331">
        <f>IF(DATOS!$G1331&lt;&gt;"EX",0,--(COUNTIFS(DATOS!$A$2:$A$20000,DATOS!$A1331,DATOS!$D$2:$D$20000,DATOS!$D1331,DATOS!$E$2:$E$20000,DATOS!$E1331,DATOS!$I$2:$I$20000,DATOS!$I1331,DATOS!$G$2:$G$20000,"OR")=0))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DATOS!$A$2:$A$20000,DATOS!$A1332,DATOS!$D$2:$D$20000,DATOS!$D1332,DATOS!$E$2:$E$20000,DATOS!$E1332,DATOS!$I$2:$I$20000,DATOS!$I1332,DATOS!$G$2:$G$20000,"EX")=0),0))))</f>
      </c>
      <c r="H1332">
        <f>IF(DATOS!$G1332&lt;&gt;"EX",0,--(COUNTIFS(DATOS!$A$2:$A$20000,DATOS!$A1332,DATOS!$D$2:$D$20000,DATOS!$D1332,DATOS!$E$2:$E$20000,DATOS!$E1332,DATOS!$I$2:$I$20000,DATOS!$I1332,DATOS!$G$2:$G$20000,"OR")=0))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DATOS!$A$2:$A$20000,DATOS!$A1333,DATOS!$D$2:$D$20000,DATOS!$D1333,DATOS!$E$2:$E$20000,DATOS!$E1333,DATOS!$I$2:$I$20000,DATOS!$I1333,DATOS!$G$2:$G$20000,"EX")=0),0))))</f>
      </c>
      <c r="H1333">
        <f>IF(DATOS!$G1333&lt;&gt;"EX",0,--(COUNTIFS(DATOS!$A$2:$A$20000,DATOS!$A1333,DATOS!$D$2:$D$20000,DATOS!$D1333,DATOS!$E$2:$E$20000,DATOS!$E1333,DATOS!$I$2:$I$20000,DATOS!$I1333,DATOS!$G$2:$G$20000,"OR")=0))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DATOS!$A$2:$A$20000,DATOS!$A1334,DATOS!$D$2:$D$20000,DATOS!$D1334,DATOS!$E$2:$E$20000,DATOS!$E1334,DATOS!$I$2:$I$20000,DATOS!$I1334,DATOS!$G$2:$G$20000,"EX")=0),0))))</f>
      </c>
      <c r="H1334">
        <f>IF(DATOS!$G1334&lt;&gt;"EX",0,--(COUNTIFS(DATOS!$A$2:$A$20000,DATOS!$A1334,DATOS!$D$2:$D$20000,DATOS!$D1334,DATOS!$E$2:$E$20000,DATOS!$E1334,DATOS!$I$2:$I$20000,DATOS!$I1334,DATOS!$G$2:$G$20000,"OR")=0))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DATOS!$A$2:$A$20000,DATOS!$A1335,DATOS!$D$2:$D$20000,DATOS!$D1335,DATOS!$E$2:$E$20000,DATOS!$E1335,DATOS!$I$2:$I$20000,DATOS!$I1335,DATOS!$G$2:$G$20000,"EX")=0),0))))</f>
      </c>
      <c r="H1335">
        <f>IF(DATOS!$G1335&lt;&gt;"EX",0,--(COUNTIFS(DATOS!$A$2:$A$20000,DATOS!$A1335,DATOS!$D$2:$D$20000,DATOS!$D1335,DATOS!$E$2:$E$20000,DATOS!$E1335,DATOS!$I$2:$I$20000,DATOS!$I1335,DATOS!$G$2:$G$20000,"OR")=0))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DATOS!$A$2:$A$20000,DATOS!$A1336,DATOS!$D$2:$D$20000,DATOS!$D1336,DATOS!$E$2:$E$20000,DATOS!$E1336,DATOS!$I$2:$I$20000,DATOS!$I1336,DATOS!$G$2:$G$20000,"EX")=0),0))))</f>
      </c>
      <c r="H1336">
        <f>IF(DATOS!$G1336&lt;&gt;"EX",0,--(COUNTIFS(DATOS!$A$2:$A$20000,DATOS!$A1336,DATOS!$D$2:$D$20000,DATOS!$D1336,DATOS!$E$2:$E$20000,DATOS!$E1336,DATOS!$I$2:$I$20000,DATOS!$I1336,DATOS!$G$2:$G$20000,"OR")=0))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DATOS!$A$2:$A$20000,DATOS!$A1337,DATOS!$D$2:$D$20000,DATOS!$D1337,DATOS!$E$2:$E$20000,DATOS!$E1337,DATOS!$I$2:$I$20000,DATOS!$I1337,DATOS!$G$2:$G$20000,"EX")=0),0))))</f>
      </c>
      <c r="H1337">
        <f>IF(DATOS!$G1337&lt;&gt;"EX",0,--(COUNTIFS(DATOS!$A$2:$A$20000,DATOS!$A1337,DATOS!$D$2:$D$20000,DATOS!$D1337,DATOS!$E$2:$E$20000,DATOS!$E1337,DATOS!$I$2:$I$20000,DATOS!$I1337,DATOS!$G$2:$G$20000,"OR")=0))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DATOS!$A$2:$A$20000,DATOS!$A1338,DATOS!$D$2:$D$20000,DATOS!$D1338,DATOS!$E$2:$E$20000,DATOS!$E1338,DATOS!$I$2:$I$20000,DATOS!$I1338,DATOS!$G$2:$G$20000,"EX")=0),0))))</f>
      </c>
      <c r="H1338">
        <f>IF(DATOS!$G1338&lt;&gt;"EX",0,--(COUNTIFS(DATOS!$A$2:$A$20000,DATOS!$A1338,DATOS!$D$2:$D$20000,DATOS!$D1338,DATOS!$E$2:$E$20000,DATOS!$E1338,DATOS!$I$2:$I$20000,DATOS!$I1338,DATOS!$G$2:$G$20000,"OR")=0))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DATOS!$A$2:$A$20000,DATOS!$A1339,DATOS!$D$2:$D$20000,DATOS!$D1339,DATOS!$E$2:$E$20000,DATOS!$E1339,DATOS!$I$2:$I$20000,DATOS!$I1339,DATOS!$G$2:$G$20000,"EX")=0),0))))</f>
      </c>
      <c r="H1339">
        <f>IF(DATOS!$G1339&lt;&gt;"EX",0,--(COUNTIFS(DATOS!$A$2:$A$20000,DATOS!$A1339,DATOS!$D$2:$D$20000,DATOS!$D1339,DATOS!$E$2:$E$20000,DATOS!$E1339,DATOS!$I$2:$I$20000,DATOS!$I1339,DATOS!$G$2:$G$20000,"OR")=0))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DATOS!$A$2:$A$20000,DATOS!$A1340,DATOS!$D$2:$D$20000,DATOS!$D1340,DATOS!$E$2:$E$20000,DATOS!$E1340,DATOS!$I$2:$I$20000,DATOS!$I1340,DATOS!$G$2:$G$20000,"EX")=0),0))))</f>
      </c>
      <c r="H1340">
        <f>IF(DATOS!$G1340&lt;&gt;"EX",0,--(COUNTIFS(DATOS!$A$2:$A$20000,DATOS!$A1340,DATOS!$D$2:$D$20000,DATOS!$D1340,DATOS!$E$2:$E$20000,DATOS!$E1340,DATOS!$I$2:$I$20000,DATOS!$I1340,DATOS!$G$2:$G$20000,"OR")=0))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DATOS!$A$2:$A$20000,DATOS!$A1341,DATOS!$D$2:$D$20000,DATOS!$D1341,DATOS!$E$2:$E$20000,DATOS!$E1341,DATOS!$I$2:$I$20000,DATOS!$I1341,DATOS!$G$2:$G$20000,"EX")=0),0))))</f>
      </c>
      <c r="H1341">
        <f>IF(DATOS!$G1341&lt;&gt;"EX",0,--(COUNTIFS(DATOS!$A$2:$A$20000,DATOS!$A1341,DATOS!$D$2:$D$20000,DATOS!$D1341,DATOS!$E$2:$E$20000,DATOS!$E1341,DATOS!$I$2:$I$20000,DATOS!$I1341,DATOS!$G$2:$G$20000,"OR")=0))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DATOS!$A$2:$A$20000,DATOS!$A1342,DATOS!$D$2:$D$20000,DATOS!$D1342,DATOS!$E$2:$E$20000,DATOS!$E1342,DATOS!$I$2:$I$20000,DATOS!$I1342,DATOS!$G$2:$G$20000,"EX")=0),0))))</f>
      </c>
      <c r="H1342">
        <f>IF(DATOS!$G1342&lt;&gt;"EX",0,--(COUNTIFS(DATOS!$A$2:$A$20000,DATOS!$A1342,DATOS!$D$2:$D$20000,DATOS!$D1342,DATOS!$E$2:$E$20000,DATOS!$E1342,DATOS!$I$2:$I$20000,DATOS!$I1342,DATOS!$G$2:$G$20000,"OR")=0))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DATOS!$A$2:$A$20000,DATOS!$A1343,DATOS!$D$2:$D$20000,DATOS!$D1343,DATOS!$E$2:$E$20000,DATOS!$E1343,DATOS!$I$2:$I$20000,DATOS!$I1343,DATOS!$G$2:$G$20000,"EX")=0),0))))</f>
      </c>
      <c r="H1343">
        <f>IF(DATOS!$G1343&lt;&gt;"EX",0,--(COUNTIFS(DATOS!$A$2:$A$20000,DATOS!$A1343,DATOS!$D$2:$D$20000,DATOS!$D1343,DATOS!$E$2:$E$20000,DATOS!$E1343,DATOS!$I$2:$I$20000,DATOS!$I1343,DATOS!$G$2:$G$20000,"OR")=0))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DATOS!$A$2:$A$20000,DATOS!$A1344,DATOS!$D$2:$D$20000,DATOS!$D1344,DATOS!$E$2:$E$20000,DATOS!$E1344,DATOS!$I$2:$I$20000,DATOS!$I1344,DATOS!$G$2:$G$20000,"EX")=0),0))))</f>
      </c>
      <c r="H1344">
        <f>IF(DATOS!$G1344&lt;&gt;"EX",0,--(COUNTIFS(DATOS!$A$2:$A$20000,DATOS!$A1344,DATOS!$D$2:$D$20000,DATOS!$D1344,DATOS!$E$2:$E$20000,DATOS!$E1344,DATOS!$I$2:$I$20000,DATOS!$I1344,DATOS!$G$2:$G$20000,"OR")=0))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DATOS!$A$2:$A$20000,DATOS!$A1345,DATOS!$D$2:$D$20000,DATOS!$D1345,DATOS!$E$2:$E$20000,DATOS!$E1345,DATOS!$I$2:$I$20000,DATOS!$I1345,DATOS!$G$2:$G$20000,"EX")=0),0))))</f>
      </c>
      <c r="H1345">
        <f>IF(DATOS!$G1345&lt;&gt;"EX",0,--(COUNTIFS(DATOS!$A$2:$A$20000,DATOS!$A1345,DATOS!$D$2:$D$20000,DATOS!$D1345,DATOS!$E$2:$E$20000,DATOS!$E1345,DATOS!$I$2:$I$20000,DATOS!$I1345,DATOS!$G$2:$G$20000,"OR")=0))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DATOS!$A$2:$A$20000,DATOS!$A1346,DATOS!$D$2:$D$20000,DATOS!$D1346,DATOS!$E$2:$E$20000,DATOS!$E1346,DATOS!$I$2:$I$20000,DATOS!$I1346,DATOS!$G$2:$G$20000,"EX")=0),0))))</f>
      </c>
      <c r="H1346">
        <f>IF(DATOS!$G1346&lt;&gt;"EX",0,--(COUNTIFS(DATOS!$A$2:$A$20000,DATOS!$A1346,DATOS!$D$2:$D$20000,DATOS!$D1346,DATOS!$E$2:$E$20000,DATOS!$E1346,DATOS!$I$2:$I$20000,DATOS!$I1346,DATOS!$G$2:$G$20000,"OR")=0))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DATOS!$A$2:$A$20000,DATOS!$A1347,DATOS!$D$2:$D$20000,DATOS!$D1347,DATOS!$E$2:$E$20000,DATOS!$E1347,DATOS!$I$2:$I$20000,DATOS!$I1347,DATOS!$G$2:$G$20000,"EX")=0),0))))</f>
      </c>
      <c r="H1347">
        <f>IF(DATOS!$G1347&lt;&gt;"EX",0,--(COUNTIFS(DATOS!$A$2:$A$20000,DATOS!$A1347,DATOS!$D$2:$D$20000,DATOS!$D1347,DATOS!$E$2:$E$20000,DATOS!$E1347,DATOS!$I$2:$I$20000,DATOS!$I1347,DATOS!$G$2:$G$20000,"OR")=0))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DATOS!$A$2:$A$20000,DATOS!$A1348,DATOS!$D$2:$D$20000,DATOS!$D1348,DATOS!$E$2:$E$20000,DATOS!$E1348,DATOS!$I$2:$I$20000,DATOS!$I1348,DATOS!$G$2:$G$20000,"EX")=0),0))))</f>
      </c>
      <c r="H1348">
        <f>IF(DATOS!$G1348&lt;&gt;"EX",0,--(COUNTIFS(DATOS!$A$2:$A$20000,DATOS!$A1348,DATOS!$D$2:$D$20000,DATOS!$D1348,DATOS!$E$2:$E$20000,DATOS!$E1348,DATOS!$I$2:$I$20000,DATOS!$I1348,DATOS!$G$2:$G$20000,"OR")=0))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DATOS!$A$2:$A$20000,DATOS!$A1349,DATOS!$D$2:$D$20000,DATOS!$D1349,DATOS!$E$2:$E$20000,DATOS!$E1349,DATOS!$I$2:$I$20000,DATOS!$I1349,DATOS!$G$2:$G$20000,"EX")=0),0))))</f>
      </c>
      <c r="H1349">
        <f>IF(DATOS!$G1349&lt;&gt;"EX",0,--(COUNTIFS(DATOS!$A$2:$A$20000,DATOS!$A1349,DATOS!$D$2:$D$20000,DATOS!$D1349,DATOS!$E$2:$E$20000,DATOS!$E1349,DATOS!$I$2:$I$20000,DATOS!$I1349,DATOS!$G$2:$G$20000,"OR")=0))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DATOS!$A$2:$A$20000,DATOS!$A1350,DATOS!$D$2:$D$20000,DATOS!$D1350,DATOS!$E$2:$E$20000,DATOS!$E1350,DATOS!$I$2:$I$20000,DATOS!$I1350,DATOS!$G$2:$G$20000,"EX")=0),0))))</f>
      </c>
      <c r="H1350">
        <f>IF(DATOS!$G1350&lt;&gt;"EX",0,--(COUNTIFS(DATOS!$A$2:$A$20000,DATOS!$A1350,DATOS!$D$2:$D$20000,DATOS!$D1350,DATOS!$E$2:$E$20000,DATOS!$E1350,DATOS!$I$2:$I$20000,DATOS!$I1350,DATOS!$G$2:$G$20000,"OR")=0))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DATOS!$A$2:$A$20000,DATOS!$A1351,DATOS!$D$2:$D$20000,DATOS!$D1351,DATOS!$E$2:$E$20000,DATOS!$E1351,DATOS!$I$2:$I$20000,DATOS!$I1351,DATOS!$G$2:$G$20000,"EX")=0),0))))</f>
      </c>
      <c r="H1351">
        <f>IF(DATOS!$G1351&lt;&gt;"EX",0,--(COUNTIFS(DATOS!$A$2:$A$20000,DATOS!$A1351,DATOS!$D$2:$D$20000,DATOS!$D1351,DATOS!$E$2:$E$20000,DATOS!$E1351,DATOS!$I$2:$I$20000,DATOS!$I1351,DATOS!$G$2:$G$20000,"OR")=0))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DATOS!$A$2:$A$20000,DATOS!$A1352,DATOS!$D$2:$D$20000,DATOS!$D1352,DATOS!$E$2:$E$20000,DATOS!$E1352,DATOS!$I$2:$I$20000,DATOS!$I1352,DATOS!$G$2:$G$20000,"EX")=0),0))))</f>
      </c>
      <c r="H1352">
        <f>IF(DATOS!$G1352&lt;&gt;"EX",0,--(COUNTIFS(DATOS!$A$2:$A$20000,DATOS!$A1352,DATOS!$D$2:$D$20000,DATOS!$D1352,DATOS!$E$2:$E$20000,DATOS!$E1352,DATOS!$I$2:$I$20000,DATOS!$I1352,DATOS!$G$2:$G$20000,"OR")=0))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DATOS!$A$2:$A$20000,DATOS!$A1353,DATOS!$D$2:$D$20000,DATOS!$D1353,DATOS!$E$2:$E$20000,DATOS!$E1353,DATOS!$I$2:$I$20000,DATOS!$I1353,DATOS!$G$2:$G$20000,"EX")=0),0))))</f>
      </c>
      <c r="H1353">
        <f>IF(DATOS!$G1353&lt;&gt;"EX",0,--(COUNTIFS(DATOS!$A$2:$A$20000,DATOS!$A1353,DATOS!$D$2:$D$20000,DATOS!$D1353,DATOS!$E$2:$E$20000,DATOS!$E1353,DATOS!$I$2:$I$20000,DATOS!$I1353,DATOS!$G$2:$G$20000,"OR")=0))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DATOS!$A$2:$A$20000,DATOS!$A1354,DATOS!$D$2:$D$20000,DATOS!$D1354,DATOS!$E$2:$E$20000,DATOS!$E1354,DATOS!$I$2:$I$20000,DATOS!$I1354,DATOS!$G$2:$G$20000,"EX")=0),0))))</f>
      </c>
      <c r="H1354">
        <f>IF(DATOS!$G1354&lt;&gt;"EX",0,--(COUNTIFS(DATOS!$A$2:$A$20000,DATOS!$A1354,DATOS!$D$2:$D$20000,DATOS!$D1354,DATOS!$E$2:$E$20000,DATOS!$E1354,DATOS!$I$2:$I$20000,DATOS!$I1354,DATOS!$G$2:$G$20000,"OR")=0))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DATOS!$A$2:$A$20000,DATOS!$A1355,DATOS!$D$2:$D$20000,DATOS!$D1355,DATOS!$E$2:$E$20000,DATOS!$E1355,DATOS!$I$2:$I$20000,DATOS!$I1355,DATOS!$G$2:$G$20000,"EX")=0),0))))</f>
      </c>
      <c r="H1355">
        <f>IF(DATOS!$G1355&lt;&gt;"EX",0,--(COUNTIFS(DATOS!$A$2:$A$20000,DATOS!$A1355,DATOS!$D$2:$D$20000,DATOS!$D1355,DATOS!$E$2:$E$20000,DATOS!$E1355,DATOS!$I$2:$I$20000,DATOS!$I1355,DATOS!$G$2:$G$20000,"OR")=0))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DATOS!$A$2:$A$20000,DATOS!$A1356,DATOS!$D$2:$D$20000,DATOS!$D1356,DATOS!$E$2:$E$20000,DATOS!$E1356,DATOS!$I$2:$I$20000,DATOS!$I1356,DATOS!$G$2:$G$20000,"EX")=0),0))))</f>
      </c>
      <c r="H1356">
        <f>IF(DATOS!$G1356&lt;&gt;"EX",0,--(COUNTIFS(DATOS!$A$2:$A$20000,DATOS!$A1356,DATOS!$D$2:$D$20000,DATOS!$D1356,DATOS!$E$2:$E$20000,DATOS!$E1356,DATOS!$I$2:$I$20000,DATOS!$I1356,DATOS!$G$2:$G$20000,"OR")=0))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DATOS!$A$2:$A$20000,DATOS!$A1357,DATOS!$D$2:$D$20000,DATOS!$D1357,DATOS!$E$2:$E$20000,DATOS!$E1357,DATOS!$I$2:$I$20000,DATOS!$I1357,DATOS!$G$2:$G$20000,"EX")=0),0))))</f>
      </c>
      <c r="H1357">
        <f>IF(DATOS!$G1357&lt;&gt;"EX",0,--(COUNTIFS(DATOS!$A$2:$A$20000,DATOS!$A1357,DATOS!$D$2:$D$20000,DATOS!$D1357,DATOS!$E$2:$E$20000,DATOS!$E1357,DATOS!$I$2:$I$20000,DATOS!$I1357,DATOS!$G$2:$G$20000,"OR")=0))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DATOS!$A$2:$A$20000,DATOS!$A1358,DATOS!$D$2:$D$20000,DATOS!$D1358,DATOS!$E$2:$E$20000,DATOS!$E1358,DATOS!$I$2:$I$20000,DATOS!$I1358,DATOS!$G$2:$G$20000,"EX")=0),0))))</f>
      </c>
      <c r="H1358">
        <f>IF(DATOS!$G1358&lt;&gt;"EX",0,--(COUNTIFS(DATOS!$A$2:$A$20000,DATOS!$A1358,DATOS!$D$2:$D$20000,DATOS!$D1358,DATOS!$E$2:$E$20000,DATOS!$E1358,DATOS!$I$2:$I$20000,DATOS!$I1358,DATOS!$G$2:$G$20000,"OR")=0))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DATOS!$A$2:$A$20000,DATOS!$A1359,DATOS!$D$2:$D$20000,DATOS!$D1359,DATOS!$E$2:$E$20000,DATOS!$E1359,DATOS!$I$2:$I$20000,DATOS!$I1359,DATOS!$G$2:$G$20000,"EX")=0),0))))</f>
      </c>
      <c r="H1359">
        <f>IF(DATOS!$G1359&lt;&gt;"EX",0,--(COUNTIFS(DATOS!$A$2:$A$20000,DATOS!$A1359,DATOS!$D$2:$D$20000,DATOS!$D1359,DATOS!$E$2:$E$20000,DATOS!$E1359,DATOS!$I$2:$I$20000,DATOS!$I1359,DATOS!$G$2:$G$20000,"OR")=0))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DATOS!$A$2:$A$20000,DATOS!$A1360,DATOS!$D$2:$D$20000,DATOS!$D1360,DATOS!$E$2:$E$20000,DATOS!$E1360,DATOS!$I$2:$I$20000,DATOS!$I1360,DATOS!$G$2:$G$20000,"EX")=0),0))))</f>
      </c>
      <c r="H1360">
        <f>IF(DATOS!$G1360&lt;&gt;"EX",0,--(COUNTIFS(DATOS!$A$2:$A$20000,DATOS!$A1360,DATOS!$D$2:$D$20000,DATOS!$D1360,DATOS!$E$2:$E$20000,DATOS!$E1360,DATOS!$I$2:$I$20000,DATOS!$I1360,DATOS!$G$2:$G$20000,"OR")=0))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DATOS!$A$2:$A$20000,DATOS!$A1361,DATOS!$D$2:$D$20000,DATOS!$D1361,DATOS!$E$2:$E$20000,DATOS!$E1361,DATOS!$I$2:$I$20000,DATOS!$I1361,DATOS!$G$2:$G$20000,"EX")=0),0))))</f>
      </c>
      <c r="H1361">
        <f>IF(DATOS!$G1361&lt;&gt;"EX",0,--(COUNTIFS(DATOS!$A$2:$A$20000,DATOS!$A1361,DATOS!$D$2:$D$20000,DATOS!$D1361,DATOS!$E$2:$E$20000,DATOS!$E1361,DATOS!$I$2:$I$20000,DATOS!$I1361,DATOS!$G$2:$G$20000,"OR")=0))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DATOS!$A$2:$A$20000,DATOS!$A1362,DATOS!$D$2:$D$20000,DATOS!$D1362,DATOS!$E$2:$E$20000,DATOS!$E1362,DATOS!$I$2:$I$20000,DATOS!$I1362,DATOS!$G$2:$G$20000,"EX")=0),0))))</f>
      </c>
      <c r="H1362">
        <f>IF(DATOS!$G1362&lt;&gt;"EX",0,--(COUNTIFS(DATOS!$A$2:$A$20000,DATOS!$A1362,DATOS!$D$2:$D$20000,DATOS!$D1362,DATOS!$E$2:$E$20000,DATOS!$E1362,DATOS!$I$2:$I$20000,DATOS!$I1362,DATOS!$G$2:$G$20000,"OR")=0))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DATOS!$A$2:$A$20000,DATOS!$A1363,DATOS!$D$2:$D$20000,DATOS!$D1363,DATOS!$E$2:$E$20000,DATOS!$E1363,DATOS!$I$2:$I$20000,DATOS!$I1363,DATOS!$G$2:$G$20000,"EX")=0),0))))</f>
      </c>
      <c r="H1363">
        <f>IF(DATOS!$G1363&lt;&gt;"EX",0,--(COUNTIFS(DATOS!$A$2:$A$20000,DATOS!$A1363,DATOS!$D$2:$D$20000,DATOS!$D1363,DATOS!$E$2:$E$20000,DATOS!$E1363,DATOS!$I$2:$I$20000,DATOS!$I1363,DATOS!$G$2:$G$20000,"OR")=0))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DATOS!$A$2:$A$20000,DATOS!$A1364,DATOS!$D$2:$D$20000,DATOS!$D1364,DATOS!$E$2:$E$20000,DATOS!$E1364,DATOS!$I$2:$I$20000,DATOS!$I1364,DATOS!$G$2:$G$20000,"EX")=0),0))))</f>
      </c>
      <c r="H1364">
        <f>IF(DATOS!$G1364&lt;&gt;"EX",0,--(COUNTIFS(DATOS!$A$2:$A$20000,DATOS!$A1364,DATOS!$D$2:$D$20000,DATOS!$D1364,DATOS!$E$2:$E$20000,DATOS!$E1364,DATOS!$I$2:$I$20000,DATOS!$I1364,DATOS!$G$2:$G$20000,"OR")=0))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DATOS!$A$2:$A$20000,DATOS!$A1365,DATOS!$D$2:$D$20000,DATOS!$D1365,DATOS!$E$2:$E$20000,DATOS!$E1365,DATOS!$I$2:$I$20000,DATOS!$I1365,DATOS!$G$2:$G$20000,"EX")=0),0))))</f>
      </c>
      <c r="H1365">
        <f>IF(DATOS!$G1365&lt;&gt;"EX",0,--(COUNTIFS(DATOS!$A$2:$A$20000,DATOS!$A1365,DATOS!$D$2:$D$20000,DATOS!$D1365,DATOS!$E$2:$E$20000,DATOS!$E1365,DATOS!$I$2:$I$20000,DATOS!$I1365,DATOS!$G$2:$G$20000,"OR")=0))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DATOS!$A$2:$A$20000,DATOS!$A1366,DATOS!$D$2:$D$20000,DATOS!$D1366,DATOS!$E$2:$E$20000,DATOS!$E1366,DATOS!$I$2:$I$20000,DATOS!$I1366,DATOS!$G$2:$G$20000,"EX")=0),0))))</f>
      </c>
      <c r="H1366">
        <f>IF(DATOS!$G1366&lt;&gt;"EX",0,--(COUNTIFS(DATOS!$A$2:$A$20000,DATOS!$A1366,DATOS!$D$2:$D$20000,DATOS!$D1366,DATOS!$E$2:$E$20000,DATOS!$E1366,DATOS!$I$2:$I$20000,DATOS!$I1366,DATOS!$G$2:$G$20000,"OR")=0))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DATOS!$A$2:$A$20000,DATOS!$A1367,DATOS!$D$2:$D$20000,DATOS!$D1367,DATOS!$E$2:$E$20000,DATOS!$E1367,DATOS!$I$2:$I$20000,DATOS!$I1367,DATOS!$G$2:$G$20000,"EX")=0),0))))</f>
      </c>
      <c r="H1367">
        <f>IF(DATOS!$G1367&lt;&gt;"EX",0,--(COUNTIFS(DATOS!$A$2:$A$20000,DATOS!$A1367,DATOS!$D$2:$D$20000,DATOS!$D1367,DATOS!$E$2:$E$20000,DATOS!$E1367,DATOS!$I$2:$I$20000,DATOS!$I1367,DATOS!$G$2:$G$20000,"OR")=0))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DATOS!$A$2:$A$20000,DATOS!$A1368,DATOS!$D$2:$D$20000,DATOS!$D1368,DATOS!$E$2:$E$20000,DATOS!$E1368,DATOS!$I$2:$I$20000,DATOS!$I1368,DATOS!$G$2:$G$20000,"EX")=0),0))))</f>
      </c>
      <c r="H1368">
        <f>IF(DATOS!$G1368&lt;&gt;"EX",0,--(COUNTIFS(DATOS!$A$2:$A$20000,DATOS!$A1368,DATOS!$D$2:$D$20000,DATOS!$D1368,DATOS!$E$2:$E$20000,DATOS!$E1368,DATOS!$I$2:$I$20000,DATOS!$I1368,DATOS!$G$2:$G$20000,"OR")=0))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DATOS!$A$2:$A$20000,DATOS!$A1369,DATOS!$D$2:$D$20000,DATOS!$D1369,DATOS!$E$2:$E$20000,DATOS!$E1369,DATOS!$I$2:$I$20000,DATOS!$I1369,DATOS!$G$2:$G$20000,"EX")=0),0))))</f>
      </c>
      <c r="H1369">
        <f>IF(DATOS!$G1369&lt;&gt;"EX",0,--(COUNTIFS(DATOS!$A$2:$A$20000,DATOS!$A1369,DATOS!$D$2:$D$20000,DATOS!$D1369,DATOS!$E$2:$E$20000,DATOS!$E1369,DATOS!$I$2:$I$20000,DATOS!$I1369,DATOS!$G$2:$G$20000,"OR")=0))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DATOS!$A$2:$A$20000,DATOS!$A1370,DATOS!$D$2:$D$20000,DATOS!$D1370,DATOS!$E$2:$E$20000,DATOS!$E1370,DATOS!$I$2:$I$20000,DATOS!$I1370,DATOS!$G$2:$G$20000,"EX")=0),0))))</f>
      </c>
      <c r="H1370">
        <f>IF(DATOS!$G1370&lt;&gt;"EX",0,--(COUNTIFS(DATOS!$A$2:$A$20000,DATOS!$A1370,DATOS!$D$2:$D$20000,DATOS!$D1370,DATOS!$E$2:$E$20000,DATOS!$E1370,DATOS!$I$2:$I$20000,DATOS!$I1370,DATOS!$G$2:$G$20000,"OR")=0))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DATOS!$A$2:$A$20000,DATOS!$A1371,DATOS!$D$2:$D$20000,DATOS!$D1371,DATOS!$E$2:$E$20000,DATOS!$E1371,DATOS!$I$2:$I$20000,DATOS!$I1371,DATOS!$G$2:$G$20000,"EX")=0),0))))</f>
      </c>
      <c r="H1371">
        <f>IF(DATOS!$G1371&lt;&gt;"EX",0,--(COUNTIFS(DATOS!$A$2:$A$20000,DATOS!$A1371,DATOS!$D$2:$D$20000,DATOS!$D1371,DATOS!$E$2:$E$20000,DATOS!$E1371,DATOS!$I$2:$I$20000,DATOS!$I1371,DATOS!$G$2:$G$20000,"OR")=0))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DATOS!$A$2:$A$20000,DATOS!$A1372,DATOS!$D$2:$D$20000,DATOS!$D1372,DATOS!$E$2:$E$20000,DATOS!$E1372,DATOS!$I$2:$I$20000,DATOS!$I1372,DATOS!$G$2:$G$20000,"EX")=0),0))))</f>
      </c>
      <c r="H1372">
        <f>IF(DATOS!$G1372&lt;&gt;"EX",0,--(COUNTIFS(DATOS!$A$2:$A$20000,DATOS!$A1372,DATOS!$D$2:$D$20000,DATOS!$D1372,DATOS!$E$2:$E$20000,DATOS!$E1372,DATOS!$I$2:$I$20000,DATOS!$I1372,DATOS!$G$2:$G$20000,"OR")=0))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DATOS!$A$2:$A$20000,DATOS!$A1373,DATOS!$D$2:$D$20000,DATOS!$D1373,DATOS!$E$2:$E$20000,DATOS!$E1373,DATOS!$I$2:$I$20000,DATOS!$I1373,DATOS!$G$2:$G$20000,"EX")=0),0))))</f>
      </c>
      <c r="H1373">
        <f>IF(DATOS!$G1373&lt;&gt;"EX",0,--(COUNTIFS(DATOS!$A$2:$A$20000,DATOS!$A1373,DATOS!$D$2:$D$20000,DATOS!$D1373,DATOS!$E$2:$E$20000,DATOS!$E1373,DATOS!$I$2:$I$20000,DATOS!$I1373,DATOS!$G$2:$G$20000,"OR")=0))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DATOS!$A$2:$A$20000,DATOS!$A1374,DATOS!$D$2:$D$20000,DATOS!$D1374,DATOS!$E$2:$E$20000,DATOS!$E1374,DATOS!$I$2:$I$20000,DATOS!$I1374,DATOS!$G$2:$G$20000,"EX")=0),0))))</f>
      </c>
      <c r="H1374">
        <f>IF(DATOS!$G1374&lt;&gt;"EX",0,--(COUNTIFS(DATOS!$A$2:$A$20000,DATOS!$A1374,DATOS!$D$2:$D$20000,DATOS!$D1374,DATOS!$E$2:$E$20000,DATOS!$E1374,DATOS!$I$2:$I$20000,DATOS!$I1374,DATOS!$G$2:$G$20000,"OR")=0))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DATOS!$A$2:$A$20000,DATOS!$A1375,DATOS!$D$2:$D$20000,DATOS!$D1375,DATOS!$E$2:$E$20000,DATOS!$E1375,DATOS!$I$2:$I$20000,DATOS!$I1375,DATOS!$G$2:$G$20000,"EX")=0),0))))</f>
      </c>
      <c r="H1375">
        <f>IF(DATOS!$G1375&lt;&gt;"EX",0,--(COUNTIFS(DATOS!$A$2:$A$20000,DATOS!$A1375,DATOS!$D$2:$D$20000,DATOS!$D1375,DATOS!$E$2:$E$20000,DATOS!$E1375,DATOS!$I$2:$I$20000,DATOS!$I1375,DATOS!$G$2:$G$20000,"OR")=0))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DATOS!$A$2:$A$20000,DATOS!$A1376,DATOS!$D$2:$D$20000,DATOS!$D1376,DATOS!$E$2:$E$20000,DATOS!$E1376,DATOS!$I$2:$I$20000,DATOS!$I1376,DATOS!$G$2:$G$20000,"EX")=0),0))))</f>
      </c>
      <c r="H1376">
        <f>IF(DATOS!$G1376&lt;&gt;"EX",0,--(COUNTIFS(DATOS!$A$2:$A$20000,DATOS!$A1376,DATOS!$D$2:$D$20000,DATOS!$D1376,DATOS!$E$2:$E$20000,DATOS!$E1376,DATOS!$I$2:$I$20000,DATOS!$I1376,DATOS!$G$2:$G$20000,"OR")=0))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DATOS!$A$2:$A$20000,DATOS!$A1377,DATOS!$D$2:$D$20000,DATOS!$D1377,DATOS!$E$2:$E$20000,DATOS!$E1377,DATOS!$I$2:$I$20000,DATOS!$I1377,DATOS!$G$2:$G$20000,"EX")=0),0))))</f>
      </c>
      <c r="H1377">
        <f>IF(DATOS!$G1377&lt;&gt;"EX",0,--(COUNTIFS(DATOS!$A$2:$A$20000,DATOS!$A1377,DATOS!$D$2:$D$20000,DATOS!$D1377,DATOS!$E$2:$E$20000,DATOS!$E1377,DATOS!$I$2:$I$20000,DATOS!$I1377,DATOS!$G$2:$G$20000,"OR")=0))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DATOS!$A$2:$A$20000,DATOS!$A1378,DATOS!$D$2:$D$20000,DATOS!$D1378,DATOS!$E$2:$E$20000,DATOS!$E1378,DATOS!$I$2:$I$20000,DATOS!$I1378,DATOS!$G$2:$G$20000,"EX")=0),0))))</f>
      </c>
      <c r="H1378">
        <f>IF(DATOS!$G1378&lt;&gt;"EX",0,--(COUNTIFS(DATOS!$A$2:$A$20000,DATOS!$A1378,DATOS!$D$2:$D$20000,DATOS!$D1378,DATOS!$E$2:$E$20000,DATOS!$E1378,DATOS!$I$2:$I$20000,DATOS!$I1378,DATOS!$G$2:$G$20000,"OR")=0))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DATOS!$A$2:$A$20000,DATOS!$A1379,DATOS!$D$2:$D$20000,DATOS!$D1379,DATOS!$E$2:$E$20000,DATOS!$E1379,DATOS!$I$2:$I$20000,DATOS!$I1379,DATOS!$G$2:$G$20000,"EX")=0),0))))</f>
      </c>
      <c r="H1379">
        <f>IF(DATOS!$G1379&lt;&gt;"EX",0,--(COUNTIFS(DATOS!$A$2:$A$20000,DATOS!$A1379,DATOS!$D$2:$D$20000,DATOS!$D1379,DATOS!$E$2:$E$20000,DATOS!$E1379,DATOS!$I$2:$I$20000,DATOS!$I1379,DATOS!$G$2:$G$20000,"OR")=0))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DATOS!$A$2:$A$20000,DATOS!$A1380,DATOS!$D$2:$D$20000,DATOS!$D1380,DATOS!$E$2:$E$20000,DATOS!$E1380,DATOS!$I$2:$I$20000,DATOS!$I1380,DATOS!$G$2:$G$20000,"EX")=0),0))))</f>
      </c>
      <c r="H1380">
        <f>IF(DATOS!$G1380&lt;&gt;"EX",0,--(COUNTIFS(DATOS!$A$2:$A$20000,DATOS!$A1380,DATOS!$D$2:$D$20000,DATOS!$D1380,DATOS!$E$2:$E$20000,DATOS!$E1380,DATOS!$I$2:$I$20000,DATOS!$I1380,DATOS!$G$2:$G$20000,"OR")=0))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DATOS!$A$2:$A$20000,DATOS!$A1381,DATOS!$D$2:$D$20000,DATOS!$D1381,DATOS!$E$2:$E$20000,DATOS!$E1381,DATOS!$I$2:$I$20000,DATOS!$I1381,DATOS!$G$2:$G$20000,"EX")=0),0))))</f>
      </c>
      <c r="H1381">
        <f>IF(DATOS!$G1381&lt;&gt;"EX",0,--(COUNTIFS(DATOS!$A$2:$A$20000,DATOS!$A1381,DATOS!$D$2:$D$20000,DATOS!$D1381,DATOS!$E$2:$E$20000,DATOS!$E1381,DATOS!$I$2:$I$20000,DATOS!$I1381,DATOS!$G$2:$G$20000,"OR")=0))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DATOS!$A$2:$A$20000,DATOS!$A1382,DATOS!$D$2:$D$20000,DATOS!$D1382,DATOS!$E$2:$E$20000,DATOS!$E1382,DATOS!$I$2:$I$20000,DATOS!$I1382,DATOS!$G$2:$G$20000,"EX")=0),0))))</f>
      </c>
      <c r="H1382">
        <f>IF(DATOS!$G1382&lt;&gt;"EX",0,--(COUNTIFS(DATOS!$A$2:$A$20000,DATOS!$A1382,DATOS!$D$2:$D$20000,DATOS!$D1382,DATOS!$E$2:$E$20000,DATOS!$E1382,DATOS!$I$2:$I$20000,DATOS!$I1382,DATOS!$G$2:$G$20000,"OR")=0))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DATOS!$A$2:$A$20000,DATOS!$A1383,DATOS!$D$2:$D$20000,DATOS!$D1383,DATOS!$E$2:$E$20000,DATOS!$E1383,DATOS!$I$2:$I$20000,DATOS!$I1383,DATOS!$G$2:$G$20000,"EX")=0),0))))</f>
      </c>
      <c r="H1383">
        <f>IF(DATOS!$G1383&lt;&gt;"EX",0,--(COUNTIFS(DATOS!$A$2:$A$20000,DATOS!$A1383,DATOS!$D$2:$D$20000,DATOS!$D1383,DATOS!$E$2:$E$20000,DATOS!$E1383,DATOS!$I$2:$I$20000,DATOS!$I1383,DATOS!$G$2:$G$20000,"OR")=0))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DATOS!$A$2:$A$20000,DATOS!$A1384,DATOS!$D$2:$D$20000,DATOS!$D1384,DATOS!$E$2:$E$20000,DATOS!$E1384,DATOS!$I$2:$I$20000,DATOS!$I1384,DATOS!$G$2:$G$20000,"EX")=0),0))))</f>
      </c>
      <c r="H1384">
        <f>IF(DATOS!$G1384&lt;&gt;"EX",0,--(COUNTIFS(DATOS!$A$2:$A$20000,DATOS!$A1384,DATOS!$D$2:$D$20000,DATOS!$D1384,DATOS!$E$2:$E$20000,DATOS!$E1384,DATOS!$I$2:$I$20000,DATOS!$I1384,DATOS!$G$2:$G$20000,"OR")=0))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DATOS!$A$2:$A$20000,DATOS!$A1385,DATOS!$D$2:$D$20000,DATOS!$D1385,DATOS!$E$2:$E$20000,DATOS!$E1385,DATOS!$I$2:$I$20000,DATOS!$I1385,DATOS!$G$2:$G$20000,"EX")=0),0))))</f>
      </c>
      <c r="H1385">
        <f>IF(DATOS!$G1385&lt;&gt;"EX",0,--(COUNTIFS(DATOS!$A$2:$A$20000,DATOS!$A1385,DATOS!$D$2:$D$20000,DATOS!$D1385,DATOS!$E$2:$E$20000,DATOS!$E1385,DATOS!$I$2:$I$20000,DATOS!$I1385,DATOS!$G$2:$G$20000,"OR")=0))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DATOS!$A$2:$A$20000,DATOS!$A1386,DATOS!$D$2:$D$20000,DATOS!$D1386,DATOS!$E$2:$E$20000,DATOS!$E1386,DATOS!$I$2:$I$20000,DATOS!$I1386,DATOS!$G$2:$G$20000,"EX")=0),0))))</f>
      </c>
      <c r="H1386">
        <f>IF(DATOS!$G1386&lt;&gt;"EX",0,--(COUNTIFS(DATOS!$A$2:$A$20000,DATOS!$A1386,DATOS!$D$2:$D$20000,DATOS!$D1386,DATOS!$E$2:$E$20000,DATOS!$E1386,DATOS!$I$2:$I$20000,DATOS!$I1386,DATOS!$G$2:$G$20000,"OR")=0))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DATOS!$A$2:$A$20000,DATOS!$A1387,DATOS!$D$2:$D$20000,DATOS!$D1387,DATOS!$E$2:$E$20000,DATOS!$E1387,DATOS!$I$2:$I$20000,DATOS!$I1387,DATOS!$G$2:$G$20000,"EX")=0),0))))</f>
      </c>
      <c r="H1387">
        <f>IF(DATOS!$G1387&lt;&gt;"EX",0,--(COUNTIFS(DATOS!$A$2:$A$20000,DATOS!$A1387,DATOS!$D$2:$D$20000,DATOS!$D1387,DATOS!$E$2:$E$20000,DATOS!$E1387,DATOS!$I$2:$I$20000,DATOS!$I1387,DATOS!$G$2:$G$20000,"OR")=0))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DATOS!$A$2:$A$20000,DATOS!$A1388,DATOS!$D$2:$D$20000,DATOS!$D1388,DATOS!$E$2:$E$20000,DATOS!$E1388,DATOS!$I$2:$I$20000,DATOS!$I1388,DATOS!$G$2:$G$20000,"EX")=0),0))))</f>
      </c>
      <c r="H1388">
        <f>IF(DATOS!$G1388&lt;&gt;"EX",0,--(COUNTIFS(DATOS!$A$2:$A$20000,DATOS!$A1388,DATOS!$D$2:$D$20000,DATOS!$D1388,DATOS!$E$2:$E$20000,DATOS!$E1388,DATOS!$I$2:$I$20000,DATOS!$I1388,DATOS!$G$2:$G$20000,"OR")=0))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DATOS!$A$2:$A$20000,DATOS!$A1389,DATOS!$D$2:$D$20000,DATOS!$D1389,DATOS!$E$2:$E$20000,DATOS!$E1389,DATOS!$I$2:$I$20000,DATOS!$I1389,DATOS!$G$2:$G$20000,"EX")=0),0))))</f>
      </c>
      <c r="H1389">
        <f>IF(DATOS!$G1389&lt;&gt;"EX",0,--(COUNTIFS(DATOS!$A$2:$A$20000,DATOS!$A1389,DATOS!$D$2:$D$20000,DATOS!$D1389,DATOS!$E$2:$E$20000,DATOS!$E1389,DATOS!$I$2:$I$20000,DATOS!$I1389,DATOS!$G$2:$G$20000,"OR")=0))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DATOS!$A$2:$A$20000,DATOS!$A1390,DATOS!$D$2:$D$20000,DATOS!$D1390,DATOS!$E$2:$E$20000,DATOS!$E1390,DATOS!$I$2:$I$20000,DATOS!$I1390,DATOS!$G$2:$G$20000,"EX")=0),0))))</f>
      </c>
      <c r="H1390">
        <f>IF(DATOS!$G1390&lt;&gt;"EX",0,--(COUNTIFS(DATOS!$A$2:$A$20000,DATOS!$A1390,DATOS!$D$2:$D$20000,DATOS!$D1390,DATOS!$E$2:$E$20000,DATOS!$E1390,DATOS!$I$2:$I$20000,DATOS!$I1390,DATOS!$G$2:$G$20000,"OR")=0))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DATOS!$A$2:$A$20000,DATOS!$A1391,DATOS!$D$2:$D$20000,DATOS!$D1391,DATOS!$E$2:$E$20000,DATOS!$E1391,DATOS!$I$2:$I$20000,DATOS!$I1391,DATOS!$G$2:$G$20000,"EX")=0),0))))</f>
      </c>
      <c r="H1391">
        <f>IF(DATOS!$G1391&lt;&gt;"EX",0,--(COUNTIFS(DATOS!$A$2:$A$20000,DATOS!$A1391,DATOS!$D$2:$D$20000,DATOS!$D1391,DATOS!$E$2:$E$20000,DATOS!$E1391,DATOS!$I$2:$I$20000,DATOS!$I1391,DATOS!$G$2:$G$20000,"OR")=0))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DATOS!$A$2:$A$20000,DATOS!$A1392,DATOS!$D$2:$D$20000,DATOS!$D1392,DATOS!$E$2:$E$20000,DATOS!$E1392,DATOS!$I$2:$I$20000,DATOS!$I1392,DATOS!$G$2:$G$20000,"EX")=0),0))))</f>
      </c>
      <c r="H1392">
        <f>IF(DATOS!$G1392&lt;&gt;"EX",0,--(COUNTIFS(DATOS!$A$2:$A$20000,DATOS!$A1392,DATOS!$D$2:$D$20000,DATOS!$D1392,DATOS!$E$2:$E$20000,DATOS!$E1392,DATOS!$I$2:$I$20000,DATOS!$I1392,DATOS!$G$2:$G$20000,"OR")=0))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DATOS!$A$2:$A$20000,DATOS!$A1393,DATOS!$D$2:$D$20000,DATOS!$D1393,DATOS!$E$2:$E$20000,DATOS!$E1393,DATOS!$I$2:$I$20000,DATOS!$I1393,DATOS!$G$2:$G$20000,"EX")=0),0))))</f>
      </c>
      <c r="H1393">
        <f>IF(DATOS!$G1393&lt;&gt;"EX",0,--(COUNTIFS(DATOS!$A$2:$A$20000,DATOS!$A1393,DATOS!$D$2:$D$20000,DATOS!$D1393,DATOS!$E$2:$E$20000,DATOS!$E1393,DATOS!$I$2:$I$20000,DATOS!$I1393,DATOS!$G$2:$G$20000,"OR")=0))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DATOS!$A$2:$A$20000,DATOS!$A1394,DATOS!$D$2:$D$20000,DATOS!$D1394,DATOS!$E$2:$E$20000,DATOS!$E1394,DATOS!$I$2:$I$20000,DATOS!$I1394,DATOS!$G$2:$G$20000,"EX")=0),0))))</f>
      </c>
      <c r="H1394">
        <f>IF(DATOS!$G1394&lt;&gt;"EX",0,--(COUNTIFS(DATOS!$A$2:$A$20000,DATOS!$A1394,DATOS!$D$2:$D$20000,DATOS!$D1394,DATOS!$E$2:$E$20000,DATOS!$E1394,DATOS!$I$2:$I$20000,DATOS!$I1394,DATOS!$G$2:$G$20000,"OR")=0))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DATOS!$A$2:$A$20000,DATOS!$A1395,DATOS!$D$2:$D$20000,DATOS!$D1395,DATOS!$E$2:$E$20000,DATOS!$E1395,DATOS!$I$2:$I$20000,DATOS!$I1395,DATOS!$G$2:$G$20000,"EX")=0),0))))</f>
      </c>
      <c r="H1395">
        <f>IF(DATOS!$G1395&lt;&gt;"EX",0,--(COUNTIFS(DATOS!$A$2:$A$20000,DATOS!$A1395,DATOS!$D$2:$D$20000,DATOS!$D1395,DATOS!$E$2:$E$20000,DATOS!$E1395,DATOS!$I$2:$I$20000,DATOS!$I1395,DATOS!$G$2:$G$20000,"OR")=0))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DATOS!$A$2:$A$20000,DATOS!$A1396,DATOS!$D$2:$D$20000,DATOS!$D1396,DATOS!$E$2:$E$20000,DATOS!$E1396,DATOS!$I$2:$I$20000,DATOS!$I1396,DATOS!$G$2:$G$20000,"EX")=0),0))))</f>
      </c>
      <c r="H1396">
        <f>IF(DATOS!$G1396&lt;&gt;"EX",0,--(COUNTIFS(DATOS!$A$2:$A$20000,DATOS!$A1396,DATOS!$D$2:$D$20000,DATOS!$D1396,DATOS!$E$2:$E$20000,DATOS!$E1396,DATOS!$I$2:$I$20000,DATOS!$I1396,DATOS!$G$2:$G$20000,"OR")=0))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DATOS!$A$2:$A$20000,DATOS!$A1397,DATOS!$D$2:$D$20000,DATOS!$D1397,DATOS!$E$2:$E$20000,DATOS!$E1397,DATOS!$I$2:$I$20000,DATOS!$I1397,DATOS!$G$2:$G$20000,"EX")=0),0))))</f>
      </c>
      <c r="H1397">
        <f>IF(DATOS!$G1397&lt;&gt;"EX",0,--(COUNTIFS(DATOS!$A$2:$A$20000,DATOS!$A1397,DATOS!$D$2:$D$20000,DATOS!$D1397,DATOS!$E$2:$E$20000,DATOS!$E1397,DATOS!$I$2:$I$20000,DATOS!$I1397,DATOS!$G$2:$G$20000,"OR")=0))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DATOS!$A$2:$A$20000,DATOS!$A1398,DATOS!$D$2:$D$20000,DATOS!$D1398,DATOS!$E$2:$E$20000,DATOS!$E1398,DATOS!$I$2:$I$20000,DATOS!$I1398,DATOS!$G$2:$G$20000,"EX")=0),0))))</f>
      </c>
      <c r="H1398">
        <f>IF(DATOS!$G1398&lt;&gt;"EX",0,--(COUNTIFS(DATOS!$A$2:$A$20000,DATOS!$A1398,DATOS!$D$2:$D$20000,DATOS!$D1398,DATOS!$E$2:$E$20000,DATOS!$E1398,DATOS!$I$2:$I$20000,DATOS!$I1398,DATOS!$G$2:$G$20000,"OR")=0))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DATOS!$A$2:$A$20000,DATOS!$A1399,DATOS!$D$2:$D$20000,DATOS!$D1399,DATOS!$E$2:$E$20000,DATOS!$E1399,DATOS!$I$2:$I$20000,DATOS!$I1399,DATOS!$G$2:$G$20000,"EX")=0),0))))</f>
      </c>
      <c r="H1399">
        <f>IF(DATOS!$G1399&lt;&gt;"EX",0,--(COUNTIFS(DATOS!$A$2:$A$20000,DATOS!$A1399,DATOS!$D$2:$D$20000,DATOS!$D1399,DATOS!$E$2:$E$20000,DATOS!$E1399,DATOS!$I$2:$I$20000,DATOS!$I1399,DATOS!$G$2:$G$20000,"OR")=0))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DATOS!$A$2:$A$20000,DATOS!$A1400,DATOS!$D$2:$D$20000,DATOS!$D1400,DATOS!$E$2:$E$20000,DATOS!$E1400,DATOS!$I$2:$I$20000,DATOS!$I1400,DATOS!$G$2:$G$20000,"EX")=0),0))))</f>
      </c>
      <c r="H1400">
        <f>IF(DATOS!$G1400&lt;&gt;"EX",0,--(COUNTIFS(DATOS!$A$2:$A$20000,DATOS!$A1400,DATOS!$D$2:$D$20000,DATOS!$D1400,DATOS!$E$2:$E$20000,DATOS!$E1400,DATOS!$I$2:$I$20000,DATOS!$I1400,DATOS!$G$2:$G$20000,"OR")=0))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DATOS!$A$2:$A$20000,DATOS!$A1401,DATOS!$D$2:$D$20000,DATOS!$D1401,DATOS!$E$2:$E$20000,DATOS!$E1401,DATOS!$I$2:$I$20000,DATOS!$I1401,DATOS!$G$2:$G$20000,"EX")=0),0))))</f>
      </c>
      <c r="H1401">
        <f>IF(DATOS!$G1401&lt;&gt;"EX",0,--(COUNTIFS(DATOS!$A$2:$A$20000,DATOS!$A1401,DATOS!$D$2:$D$20000,DATOS!$D1401,DATOS!$E$2:$E$20000,DATOS!$E1401,DATOS!$I$2:$I$20000,DATOS!$I1401,DATOS!$G$2:$G$20000,"OR")=0))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DATOS!$A$2:$A$20000,DATOS!$A1402,DATOS!$D$2:$D$20000,DATOS!$D1402,DATOS!$E$2:$E$20000,DATOS!$E1402,DATOS!$I$2:$I$20000,DATOS!$I1402,DATOS!$G$2:$G$20000,"EX")=0),0))))</f>
      </c>
      <c r="H1402">
        <f>IF(DATOS!$G1402&lt;&gt;"EX",0,--(COUNTIFS(DATOS!$A$2:$A$20000,DATOS!$A1402,DATOS!$D$2:$D$20000,DATOS!$D1402,DATOS!$E$2:$E$20000,DATOS!$E1402,DATOS!$I$2:$I$20000,DATOS!$I1402,DATOS!$G$2:$G$20000,"OR")=0))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DATOS!$A$2:$A$20000,DATOS!$A1403,DATOS!$D$2:$D$20000,DATOS!$D1403,DATOS!$E$2:$E$20000,DATOS!$E1403,DATOS!$I$2:$I$20000,DATOS!$I1403,DATOS!$G$2:$G$20000,"EX")=0),0))))</f>
      </c>
      <c r="H1403">
        <f>IF(DATOS!$G1403&lt;&gt;"EX",0,--(COUNTIFS(DATOS!$A$2:$A$20000,DATOS!$A1403,DATOS!$D$2:$D$20000,DATOS!$D1403,DATOS!$E$2:$E$20000,DATOS!$E1403,DATOS!$I$2:$I$20000,DATOS!$I1403,DATOS!$G$2:$G$20000,"OR")=0))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DATOS!$A$2:$A$20000,DATOS!$A1404,DATOS!$D$2:$D$20000,DATOS!$D1404,DATOS!$E$2:$E$20000,DATOS!$E1404,DATOS!$I$2:$I$20000,DATOS!$I1404,DATOS!$G$2:$G$20000,"EX")=0),0))))</f>
      </c>
      <c r="H1404">
        <f>IF(DATOS!$G1404&lt;&gt;"EX",0,--(COUNTIFS(DATOS!$A$2:$A$20000,DATOS!$A1404,DATOS!$D$2:$D$20000,DATOS!$D1404,DATOS!$E$2:$E$20000,DATOS!$E1404,DATOS!$I$2:$I$20000,DATOS!$I1404,DATOS!$G$2:$G$20000,"OR")=0))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DATOS!$A$2:$A$20000,DATOS!$A1405,DATOS!$D$2:$D$20000,DATOS!$D1405,DATOS!$E$2:$E$20000,DATOS!$E1405,DATOS!$I$2:$I$20000,DATOS!$I1405,DATOS!$G$2:$G$20000,"EX")=0),0))))</f>
      </c>
      <c r="H1405">
        <f>IF(DATOS!$G1405&lt;&gt;"EX",0,--(COUNTIFS(DATOS!$A$2:$A$20000,DATOS!$A1405,DATOS!$D$2:$D$20000,DATOS!$D1405,DATOS!$E$2:$E$20000,DATOS!$E1405,DATOS!$I$2:$I$20000,DATOS!$I1405,DATOS!$G$2:$G$20000,"OR")=0))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DATOS!$A$2:$A$20000,DATOS!$A1406,DATOS!$D$2:$D$20000,DATOS!$D1406,DATOS!$E$2:$E$20000,DATOS!$E1406,DATOS!$I$2:$I$20000,DATOS!$I1406,DATOS!$G$2:$G$20000,"EX")=0),0))))</f>
      </c>
      <c r="H1406">
        <f>IF(DATOS!$G1406&lt;&gt;"EX",0,--(COUNTIFS(DATOS!$A$2:$A$20000,DATOS!$A1406,DATOS!$D$2:$D$20000,DATOS!$D1406,DATOS!$E$2:$E$20000,DATOS!$E1406,DATOS!$I$2:$I$20000,DATOS!$I1406,DATOS!$G$2:$G$20000,"OR")=0))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DATOS!$A$2:$A$20000,DATOS!$A1407,DATOS!$D$2:$D$20000,DATOS!$D1407,DATOS!$E$2:$E$20000,DATOS!$E1407,DATOS!$I$2:$I$20000,DATOS!$I1407,DATOS!$G$2:$G$20000,"EX")=0),0))))</f>
      </c>
      <c r="H1407">
        <f>IF(DATOS!$G1407&lt;&gt;"EX",0,--(COUNTIFS(DATOS!$A$2:$A$20000,DATOS!$A1407,DATOS!$D$2:$D$20000,DATOS!$D1407,DATOS!$E$2:$E$20000,DATOS!$E1407,DATOS!$I$2:$I$20000,DATOS!$I1407,DATOS!$G$2:$G$20000,"OR")=0))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DATOS!$A$2:$A$20000,DATOS!$A1408,DATOS!$D$2:$D$20000,DATOS!$D1408,DATOS!$E$2:$E$20000,DATOS!$E1408,DATOS!$I$2:$I$20000,DATOS!$I1408,DATOS!$G$2:$G$20000,"EX")=0),0))))</f>
      </c>
      <c r="H1408">
        <f>IF(DATOS!$G1408&lt;&gt;"EX",0,--(COUNTIFS(DATOS!$A$2:$A$20000,DATOS!$A1408,DATOS!$D$2:$D$20000,DATOS!$D1408,DATOS!$E$2:$E$20000,DATOS!$E1408,DATOS!$I$2:$I$20000,DATOS!$I1408,DATOS!$G$2:$G$20000,"OR")=0))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DATOS!$A$2:$A$20000,DATOS!$A1409,DATOS!$D$2:$D$20000,DATOS!$D1409,DATOS!$E$2:$E$20000,DATOS!$E1409,DATOS!$I$2:$I$20000,DATOS!$I1409,DATOS!$G$2:$G$20000,"EX")=0),0))))</f>
      </c>
      <c r="H1409">
        <f>IF(DATOS!$G1409&lt;&gt;"EX",0,--(COUNTIFS(DATOS!$A$2:$A$20000,DATOS!$A1409,DATOS!$D$2:$D$20000,DATOS!$D1409,DATOS!$E$2:$E$20000,DATOS!$E1409,DATOS!$I$2:$I$20000,DATOS!$I1409,DATOS!$G$2:$G$20000,"OR")=0))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DATOS!$A$2:$A$20000,DATOS!$A1410,DATOS!$D$2:$D$20000,DATOS!$D1410,DATOS!$E$2:$E$20000,DATOS!$E1410,DATOS!$I$2:$I$20000,DATOS!$I1410,DATOS!$G$2:$G$20000,"EX")=0),0))))</f>
      </c>
      <c r="H1410">
        <f>IF(DATOS!$G1410&lt;&gt;"EX",0,--(COUNTIFS(DATOS!$A$2:$A$20000,DATOS!$A1410,DATOS!$D$2:$D$20000,DATOS!$D1410,DATOS!$E$2:$E$20000,DATOS!$E1410,DATOS!$I$2:$I$20000,DATOS!$I1410,DATOS!$G$2:$G$20000,"OR")=0))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DATOS!$A$2:$A$20000,DATOS!$A1411,DATOS!$D$2:$D$20000,DATOS!$D1411,DATOS!$E$2:$E$20000,DATOS!$E1411,DATOS!$I$2:$I$20000,DATOS!$I1411,DATOS!$G$2:$G$20000,"EX")=0),0))))</f>
      </c>
      <c r="H1411">
        <f>IF(DATOS!$G1411&lt;&gt;"EX",0,--(COUNTIFS(DATOS!$A$2:$A$20000,DATOS!$A1411,DATOS!$D$2:$D$20000,DATOS!$D1411,DATOS!$E$2:$E$20000,DATOS!$E1411,DATOS!$I$2:$I$20000,DATOS!$I1411,DATOS!$G$2:$G$20000,"OR")=0))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DATOS!$A$2:$A$20000,DATOS!$A1412,DATOS!$D$2:$D$20000,DATOS!$D1412,DATOS!$E$2:$E$20000,DATOS!$E1412,DATOS!$I$2:$I$20000,DATOS!$I1412,DATOS!$G$2:$G$20000,"EX")=0),0))))</f>
      </c>
      <c r="H1412">
        <f>IF(DATOS!$G1412&lt;&gt;"EX",0,--(COUNTIFS(DATOS!$A$2:$A$20000,DATOS!$A1412,DATOS!$D$2:$D$20000,DATOS!$D1412,DATOS!$E$2:$E$20000,DATOS!$E1412,DATOS!$I$2:$I$20000,DATOS!$I1412,DATOS!$G$2:$G$20000,"OR")=0))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DATOS!$A$2:$A$20000,DATOS!$A1413,DATOS!$D$2:$D$20000,DATOS!$D1413,DATOS!$E$2:$E$20000,DATOS!$E1413,DATOS!$I$2:$I$20000,DATOS!$I1413,DATOS!$G$2:$G$20000,"EX")=0),0))))</f>
      </c>
      <c r="H1413">
        <f>IF(DATOS!$G1413&lt;&gt;"EX",0,--(COUNTIFS(DATOS!$A$2:$A$20000,DATOS!$A1413,DATOS!$D$2:$D$20000,DATOS!$D1413,DATOS!$E$2:$E$20000,DATOS!$E1413,DATOS!$I$2:$I$20000,DATOS!$I1413,DATOS!$G$2:$G$20000,"OR")=0))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DATOS!$A$2:$A$20000,DATOS!$A1414,DATOS!$D$2:$D$20000,DATOS!$D1414,DATOS!$E$2:$E$20000,DATOS!$E1414,DATOS!$I$2:$I$20000,DATOS!$I1414,DATOS!$G$2:$G$20000,"EX")=0),0))))</f>
      </c>
      <c r="H1414">
        <f>IF(DATOS!$G1414&lt;&gt;"EX",0,--(COUNTIFS(DATOS!$A$2:$A$20000,DATOS!$A1414,DATOS!$D$2:$D$20000,DATOS!$D1414,DATOS!$E$2:$E$20000,DATOS!$E1414,DATOS!$I$2:$I$20000,DATOS!$I1414,DATOS!$G$2:$G$20000,"OR")=0))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DATOS!$A$2:$A$20000,DATOS!$A1415,DATOS!$D$2:$D$20000,DATOS!$D1415,DATOS!$E$2:$E$20000,DATOS!$E1415,DATOS!$I$2:$I$20000,DATOS!$I1415,DATOS!$G$2:$G$20000,"EX")=0),0))))</f>
      </c>
      <c r="H1415">
        <f>IF(DATOS!$G1415&lt;&gt;"EX",0,--(COUNTIFS(DATOS!$A$2:$A$20000,DATOS!$A1415,DATOS!$D$2:$D$20000,DATOS!$D1415,DATOS!$E$2:$E$20000,DATOS!$E1415,DATOS!$I$2:$I$20000,DATOS!$I1415,DATOS!$G$2:$G$20000,"OR")=0))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DATOS!$A$2:$A$20000,DATOS!$A1416,DATOS!$D$2:$D$20000,DATOS!$D1416,DATOS!$E$2:$E$20000,DATOS!$E1416,DATOS!$I$2:$I$20000,DATOS!$I1416,DATOS!$G$2:$G$20000,"EX")=0),0))))</f>
      </c>
      <c r="H1416">
        <f>IF(DATOS!$G1416&lt;&gt;"EX",0,--(COUNTIFS(DATOS!$A$2:$A$20000,DATOS!$A1416,DATOS!$D$2:$D$20000,DATOS!$D1416,DATOS!$E$2:$E$20000,DATOS!$E1416,DATOS!$I$2:$I$20000,DATOS!$I1416,DATOS!$G$2:$G$20000,"OR")=0))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DATOS!$A$2:$A$20000,DATOS!$A1417,DATOS!$D$2:$D$20000,DATOS!$D1417,DATOS!$E$2:$E$20000,DATOS!$E1417,DATOS!$I$2:$I$20000,DATOS!$I1417,DATOS!$G$2:$G$20000,"EX")=0),0))))</f>
      </c>
      <c r="H1417">
        <f>IF(DATOS!$G1417&lt;&gt;"EX",0,--(COUNTIFS(DATOS!$A$2:$A$20000,DATOS!$A1417,DATOS!$D$2:$D$20000,DATOS!$D1417,DATOS!$E$2:$E$20000,DATOS!$E1417,DATOS!$I$2:$I$20000,DATOS!$I1417,DATOS!$G$2:$G$20000,"OR")=0))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DATOS!$A$2:$A$20000,DATOS!$A1418,DATOS!$D$2:$D$20000,DATOS!$D1418,DATOS!$E$2:$E$20000,DATOS!$E1418,DATOS!$I$2:$I$20000,DATOS!$I1418,DATOS!$G$2:$G$20000,"EX")=0),0))))</f>
      </c>
      <c r="H1418">
        <f>IF(DATOS!$G1418&lt;&gt;"EX",0,--(COUNTIFS(DATOS!$A$2:$A$20000,DATOS!$A1418,DATOS!$D$2:$D$20000,DATOS!$D1418,DATOS!$E$2:$E$20000,DATOS!$E1418,DATOS!$I$2:$I$20000,DATOS!$I1418,DATOS!$G$2:$G$20000,"OR")=0))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DATOS!$A$2:$A$20000,DATOS!$A1419,DATOS!$D$2:$D$20000,DATOS!$D1419,DATOS!$E$2:$E$20000,DATOS!$E1419,DATOS!$I$2:$I$20000,DATOS!$I1419,DATOS!$G$2:$G$20000,"EX")=0),0))))</f>
      </c>
      <c r="H1419">
        <f>IF(DATOS!$G1419&lt;&gt;"EX",0,--(COUNTIFS(DATOS!$A$2:$A$20000,DATOS!$A1419,DATOS!$D$2:$D$20000,DATOS!$D1419,DATOS!$E$2:$E$20000,DATOS!$E1419,DATOS!$I$2:$I$20000,DATOS!$I1419,DATOS!$G$2:$G$20000,"OR")=0))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DATOS!$A$2:$A$20000,DATOS!$A1420,DATOS!$D$2:$D$20000,DATOS!$D1420,DATOS!$E$2:$E$20000,DATOS!$E1420,DATOS!$I$2:$I$20000,DATOS!$I1420,DATOS!$G$2:$G$20000,"EX")=0),0))))</f>
      </c>
      <c r="H1420">
        <f>IF(DATOS!$G1420&lt;&gt;"EX",0,--(COUNTIFS(DATOS!$A$2:$A$20000,DATOS!$A1420,DATOS!$D$2:$D$20000,DATOS!$D1420,DATOS!$E$2:$E$20000,DATOS!$E1420,DATOS!$I$2:$I$20000,DATOS!$I1420,DATOS!$G$2:$G$20000,"OR")=0))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DATOS!$A$2:$A$20000,DATOS!$A1421,DATOS!$D$2:$D$20000,DATOS!$D1421,DATOS!$E$2:$E$20000,DATOS!$E1421,DATOS!$I$2:$I$20000,DATOS!$I1421,DATOS!$G$2:$G$20000,"EX")=0),0))))</f>
      </c>
      <c r="H1421">
        <f>IF(DATOS!$G1421&lt;&gt;"EX",0,--(COUNTIFS(DATOS!$A$2:$A$20000,DATOS!$A1421,DATOS!$D$2:$D$20000,DATOS!$D1421,DATOS!$E$2:$E$20000,DATOS!$E1421,DATOS!$I$2:$I$20000,DATOS!$I1421,DATOS!$G$2:$G$20000,"OR")=0))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DATOS!$A$2:$A$20000,DATOS!$A1422,DATOS!$D$2:$D$20000,DATOS!$D1422,DATOS!$E$2:$E$20000,DATOS!$E1422,DATOS!$I$2:$I$20000,DATOS!$I1422,DATOS!$G$2:$G$20000,"EX")=0),0))))</f>
      </c>
      <c r="H1422">
        <f>IF(DATOS!$G1422&lt;&gt;"EX",0,--(COUNTIFS(DATOS!$A$2:$A$20000,DATOS!$A1422,DATOS!$D$2:$D$20000,DATOS!$D1422,DATOS!$E$2:$E$20000,DATOS!$E1422,DATOS!$I$2:$I$20000,DATOS!$I1422,DATOS!$G$2:$G$20000,"OR")=0))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DATOS!$A$2:$A$20000,DATOS!$A1423,DATOS!$D$2:$D$20000,DATOS!$D1423,DATOS!$E$2:$E$20000,DATOS!$E1423,DATOS!$I$2:$I$20000,DATOS!$I1423,DATOS!$G$2:$G$20000,"EX")=0),0))))</f>
      </c>
      <c r="H1423">
        <f>IF(DATOS!$G1423&lt;&gt;"EX",0,--(COUNTIFS(DATOS!$A$2:$A$20000,DATOS!$A1423,DATOS!$D$2:$D$20000,DATOS!$D1423,DATOS!$E$2:$E$20000,DATOS!$E1423,DATOS!$I$2:$I$20000,DATOS!$I1423,DATOS!$G$2:$G$20000,"OR")=0))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DATOS!$A$2:$A$20000,DATOS!$A1424,DATOS!$D$2:$D$20000,DATOS!$D1424,DATOS!$E$2:$E$20000,DATOS!$E1424,DATOS!$I$2:$I$20000,DATOS!$I1424,DATOS!$G$2:$G$20000,"EX")=0),0))))</f>
      </c>
      <c r="H1424">
        <f>IF(DATOS!$G1424&lt;&gt;"EX",0,--(COUNTIFS(DATOS!$A$2:$A$20000,DATOS!$A1424,DATOS!$D$2:$D$20000,DATOS!$D1424,DATOS!$E$2:$E$20000,DATOS!$E1424,DATOS!$I$2:$I$20000,DATOS!$I1424,DATOS!$G$2:$G$20000,"OR")=0))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DATOS!$A$2:$A$20000,DATOS!$A1425,DATOS!$D$2:$D$20000,DATOS!$D1425,DATOS!$E$2:$E$20000,DATOS!$E1425,DATOS!$I$2:$I$20000,DATOS!$I1425,DATOS!$G$2:$G$20000,"EX")=0),0))))</f>
      </c>
      <c r="H1425">
        <f>IF(DATOS!$G1425&lt;&gt;"EX",0,--(COUNTIFS(DATOS!$A$2:$A$20000,DATOS!$A1425,DATOS!$D$2:$D$20000,DATOS!$D1425,DATOS!$E$2:$E$20000,DATOS!$E1425,DATOS!$I$2:$I$20000,DATOS!$I1425,DATOS!$G$2:$G$20000,"OR")=0))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DATOS!$A$2:$A$20000,DATOS!$A1426,DATOS!$D$2:$D$20000,DATOS!$D1426,DATOS!$E$2:$E$20000,DATOS!$E1426,DATOS!$I$2:$I$20000,DATOS!$I1426,DATOS!$G$2:$G$20000,"EX")=0),0))))</f>
      </c>
      <c r="H1426">
        <f>IF(DATOS!$G1426&lt;&gt;"EX",0,--(COUNTIFS(DATOS!$A$2:$A$20000,DATOS!$A1426,DATOS!$D$2:$D$20000,DATOS!$D1426,DATOS!$E$2:$E$20000,DATOS!$E1426,DATOS!$I$2:$I$20000,DATOS!$I1426,DATOS!$G$2:$G$20000,"OR")=0))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DATOS!$A$2:$A$20000,DATOS!$A1427,DATOS!$D$2:$D$20000,DATOS!$D1427,DATOS!$E$2:$E$20000,DATOS!$E1427,DATOS!$I$2:$I$20000,DATOS!$I1427,DATOS!$G$2:$G$20000,"EX")=0),0))))</f>
      </c>
      <c r="H1427">
        <f>IF(DATOS!$G1427&lt;&gt;"EX",0,--(COUNTIFS(DATOS!$A$2:$A$20000,DATOS!$A1427,DATOS!$D$2:$D$20000,DATOS!$D1427,DATOS!$E$2:$E$20000,DATOS!$E1427,DATOS!$I$2:$I$20000,DATOS!$I1427,DATOS!$G$2:$G$20000,"OR")=0))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DATOS!$A$2:$A$20000,DATOS!$A1428,DATOS!$D$2:$D$20000,DATOS!$D1428,DATOS!$E$2:$E$20000,DATOS!$E1428,DATOS!$I$2:$I$20000,DATOS!$I1428,DATOS!$G$2:$G$20000,"EX")=0),0))))</f>
      </c>
      <c r="H1428">
        <f>IF(DATOS!$G1428&lt;&gt;"EX",0,--(COUNTIFS(DATOS!$A$2:$A$20000,DATOS!$A1428,DATOS!$D$2:$D$20000,DATOS!$D1428,DATOS!$E$2:$E$20000,DATOS!$E1428,DATOS!$I$2:$I$20000,DATOS!$I1428,DATOS!$G$2:$G$20000,"OR")=0))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DATOS!$A$2:$A$20000,DATOS!$A1429,DATOS!$D$2:$D$20000,DATOS!$D1429,DATOS!$E$2:$E$20000,DATOS!$E1429,DATOS!$I$2:$I$20000,DATOS!$I1429,DATOS!$G$2:$G$20000,"EX")=0),0))))</f>
      </c>
      <c r="H1429">
        <f>IF(DATOS!$G1429&lt;&gt;"EX",0,--(COUNTIFS(DATOS!$A$2:$A$20000,DATOS!$A1429,DATOS!$D$2:$D$20000,DATOS!$D1429,DATOS!$E$2:$E$20000,DATOS!$E1429,DATOS!$I$2:$I$20000,DATOS!$I1429,DATOS!$G$2:$G$20000,"OR")=0))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DATOS!$A$2:$A$20000,DATOS!$A1430,DATOS!$D$2:$D$20000,DATOS!$D1430,DATOS!$E$2:$E$20000,DATOS!$E1430,DATOS!$I$2:$I$20000,DATOS!$I1430,DATOS!$G$2:$G$20000,"EX")=0),0))))</f>
      </c>
      <c r="H1430">
        <f>IF(DATOS!$G1430&lt;&gt;"EX",0,--(COUNTIFS(DATOS!$A$2:$A$20000,DATOS!$A1430,DATOS!$D$2:$D$20000,DATOS!$D1430,DATOS!$E$2:$E$20000,DATOS!$E1430,DATOS!$I$2:$I$20000,DATOS!$I1430,DATOS!$G$2:$G$20000,"OR")=0))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DATOS!$A$2:$A$20000,DATOS!$A1431,DATOS!$D$2:$D$20000,DATOS!$D1431,DATOS!$E$2:$E$20000,DATOS!$E1431,DATOS!$I$2:$I$20000,DATOS!$I1431,DATOS!$G$2:$G$20000,"EX")=0),0))))</f>
      </c>
      <c r="H1431">
        <f>IF(DATOS!$G1431&lt;&gt;"EX",0,--(COUNTIFS(DATOS!$A$2:$A$20000,DATOS!$A1431,DATOS!$D$2:$D$20000,DATOS!$D1431,DATOS!$E$2:$E$20000,DATOS!$E1431,DATOS!$I$2:$I$20000,DATOS!$I1431,DATOS!$G$2:$G$20000,"OR")=0))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DATOS!$A$2:$A$20000,DATOS!$A1432,DATOS!$D$2:$D$20000,DATOS!$D1432,DATOS!$E$2:$E$20000,DATOS!$E1432,DATOS!$I$2:$I$20000,DATOS!$I1432,DATOS!$G$2:$G$20000,"EX")=0),0))))</f>
      </c>
      <c r="H1432">
        <f>IF(DATOS!$G1432&lt;&gt;"EX",0,--(COUNTIFS(DATOS!$A$2:$A$20000,DATOS!$A1432,DATOS!$D$2:$D$20000,DATOS!$D1432,DATOS!$E$2:$E$20000,DATOS!$E1432,DATOS!$I$2:$I$20000,DATOS!$I1432,DATOS!$G$2:$G$20000,"OR")=0))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DATOS!$A$2:$A$20000,DATOS!$A1433,DATOS!$D$2:$D$20000,DATOS!$D1433,DATOS!$E$2:$E$20000,DATOS!$E1433,DATOS!$I$2:$I$20000,DATOS!$I1433,DATOS!$G$2:$G$20000,"EX")=0),0))))</f>
      </c>
      <c r="H1433">
        <f>IF(DATOS!$G1433&lt;&gt;"EX",0,--(COUNTIFS(DATOS!$A$2:$A$20000,DATOS!$A1433,DATOS!$D$2:$D$20000,DATOS!$D1433,DATOS!$E$2:$E$20000,DATOS!$E1433,DATOS!$I$2:$I$20000,DATOS!$I1433,DATOS!$G$2:$G$20000,"OR")=0))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DATOS!$A$2:$A$20000,DATOS!$A1434,DATOS!$D$2:$D$20000,DATOS!$D1434,DATOS!$E$2:$E$20000,DATOS!$E1434,DATOS!$I$2:$I$20000,DATOS!$I1434,DATOS!$G$2:$G$20000,"EX")=0),0))))</f>
      </c>
      <c r="H1434">
        <f>IF(DATOS!$G1434&lt;&gt;"EX",0,--(COUNTIFS(DATOS!$A$2:$A$20000,DATOS!$A1434,DATOS!$D$2:$D$20000,DATOS!$D1434,DATOS!$E$2:$E$20000,DATOS!$E1434,DATOS!$I$2:$I$20000,DATOS!$I1434,DATOS!$G$2:$G$20000,"OR")=0))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DATOS!$A$2:$A$20000,DATOS!$A1435,DATOS!$D$2:$D$20000,DATOS!$D1435,DATOS!$E$2:$E$20000,DATOS!$E1435,DATOS!$I$2:$I$20000,DATOS!$I1435,DATOS!$G$2:$G$20000,"EX")=0),0))))</f>
      </c>
      <c r="H1435">
        <f>IF(DATOS!$G1435&lt;&gt;"EX",0,--(COUNTIFS(DATOS!$A$2:$A$20000,DATOS!$A1435,DATOS!$D$2:$D$20000,DATOS!$D1435,DATOS!$E$2:$E$20000,DATOS!$E1435,DATOS!$I$2:$I$20000,DATOS!$I1435,DATOS!$G$2:$G$20000,"OR")=0))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DATOS!$A$2:$A$20000,DATOS!$A1436,DATOS!$D$2:$D$20000,DATOS!$D1436,DATOS!$E$2:$E$20000,DATOS!$E1436,DATOS!$I$2:$I$20000,DATOS!$I1436,DATOS!$G$2:$G$20000,"EX")=0),0))))</f>
      </c>
      <c r="H1436">
        <f>IF(DATOS!$G1436&lt;&gt;"EX",0,--(COUNTIFS(DATOS!$A$2:$A$20000,DATOS!$A1436,DATOS!$D$2:$D$20000,DATOS!$D1436,DATOS!$E$2:$E$20000,DATOS!$E1436,DATOS!$I$2:$I$20000,DATOS!$I1436,DATOS!$G$2:$G$20000,"OR")=0))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DATOS!$A$2:$A$20000,DATOS!$A1437,DATOS!$D$2:$D$20000,DATOS!$D1437,DATOS!$E$2:$E$20000,DATOS!$E1437,DATOS!$I$2:$I$20000,DATOS!$I1437,DATOS!$G$2:$G$20000,"EX")=0),0))))</f>
      </c>
      <c r="H1437">
        <f>IF(DATOS!$G1437&lt;&gt;"EX",0,--(COUNTIFS(DATOS!$A$2:$A$20000,DATOS!$A1437,DATOS!$D$2:$D$20000,DATOS!$D1437,DATOS!$E$2:$E$20000,DATOS!$E1437,DATOS!$I$2:$I$20000,DATOS!$I1437,DATOS!$G$2:$G$20000,"OR")=0))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DATOS!$A$2:$A$20000,DATOS!$A1438,DATOS!$D$2:$D$20000,DATOS!$D1438,DATOS!$E$2:$E$20000,DATOS!$E1438,DATOS!$I$2:$I$20000,DATOS!$I1438,DATOS!$G$2:$G$20000,"EX")=0),0))))</f>
      </c>
      <c r="H1438">
        <f>IF(DATOS!$G1438&lt;&gt;"EX",0,--(COUNTIFS(DATOS!$A$2:$A$20000,DATOS!$A1438,DATOS!$D$2:$D$20000,DATOS!$D1438,DATOS!$E$2:$E$20000,DATOS!$E1438,DATOS!$I$2:$I$20000,DATOS!$I1438,DATOS!$G$2:$G$20000,"OR")=0))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DATOS!$A$2:$A$20000,DATOS!$A1439,DATOS!$D$2:$D$20000,DATOS!$D1439,DATOS!$E$2:$E$20000,DATOS!$E1439,DATOS!$I$2:$I$20000,DATOS!$I1439,DATOS!$G$2:$G$20000,"EX")=0),0))))</f>
      </c>
      <c r="H1439">
        <f>IF(DATOS!$G1439&lt;&gt;"EX",0,--(COUNTIFS(DATOS!$A$2:$A$20000,DATOS!$A1439,DATOS!$D$2:$D$20000,DATOS!$D1439,DATOS!$E$2:$E$20000,DATOS!$E1439,DATOS!$I$2:$I$20000,DATOS!$I1439,DATOS!$G$2:$G$20000,"OR")=0))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DATOS!$A$2:$A$20000,DATOS!$A1440,DATOS!$D$2:$D$20000,DATOS!$D1440,DATOS!$E$2:$E$20000,DATOS!$E1440,DATOS!$I$2:$I$20000,DATOS!$I1440,DATOS!$G$2:$G$20000,"EX")=0),0))))</f>
      </c>
      <c r="H1440">
        <f>IF(DATOS!$G1440&lt;&gt;"EX",0,--(COUNTIFS(DATOS!$A$2:$A$20000,DATOS!$A1440,DATOS!$D$2:$D$20000,DATOS!$D1440,DATOS!$E$2:$E$20000,DATOS!$E1440,DATOS!$I$2:$I$20000,DATOS!$I1440,DATOS!$G$2:$G$20000,"OR")=0))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DATOS!$A$2:$A$20000,DATOS!$A1441,DATOS!$D$2:$D$20000,DATOS!$D1441,DATOS!$E$2:$E$20000,DATOS!$E1441,DATOS!$I$2:$I$20000,DATOS!$I1441,DATOS!$G$2:$G$20000,"EX")=0),0))))</f>
      </c>
      <c r="H1441">
        <f>IF(DATOS!$G1441&lt;&gt;"EX",0,--(COUNTIFS(DATOS!$A$2:$A$20000,DATOS!$A1441,DATOS!$D$2:$D$20000,DATOS!$D1441,DATOS!$E$2:$E$20000,DATOS!$E1441,DATOS!$I$2:$I$20000,DATOS!$I1441,DATOS!$G$2:$G$20000,"OR")=0))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DATOS!$A$2:$A$20000,DATOS!$A1442,DATOS!$D$2:$D$20000,DATOS!$D1442,DATOS!$E$2:$E$20000,DATOS!$E1442,DATOS!$I$2:$I$20000,DATOS!$I1442,DATOS!$G$2:$G$20000,"EX")=0),0))))</f>
      </c>
      <c r="H1442">
        <f>IF(DATOS!$G1442&lt;&gt;"EX",0,--(COUNTIFS(DATOS!$A$2:$A$20000,DATOS!$A1442,DATOS!$D$2:$D$20000,DATOS!$D1442,DATOS!$E$2:$E$20000,DATOS!$E1442,DATOS!$I$2:$I$20000,DATOS!$I1442,DATOS!$G$2:$G$20000,"OR")=0))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DATOS!$A$2:$A$20000,DATOS!$A1443,DATOS!$D$2:$D$20000,DATOS!$D1443,DATOS!$E$2:$E$20000,DATOS!$E1443,DATOS!$I$2:$I$20000,DATOS!$I1443,DATOS!$G$2:$G$20000,"EX")=0),0))))</f>
      </c>
      <c r="H1443">
        <f>IF(DATOS!$G1443&lt;&gt;"EX",0,--(COUNTIFS(DATOS!$A$2:$A$20000,DATOS!$A1443,DATOS!$D$2:$D$20000,DATOS!$D1443,DATOS!$E$2:$E$20000,DATOS!$E1443,DATOS!$I$2:$I$20000,DATOS!$I1443,DATOS!$G$2:$G$20000,"OR")=0))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DATOS!$A$2:$A$20000,DATOS!$A1444,DATOS!$D$2:$D$20000,DATOS!$D1444,DATOS!$E$2:$E$20000,DATOS!$E1444,DATOS!$I$2:$I$20000,DATOS!$I1444,DATOS!$G$2:$G$20000,"EX")=0),0))))</f>
      </c>
      <c r="H1444">
        <f>IF(DATOS!$G1444&lt;&gt;"EX",0,--(COUNTIFS(DATOS!$A$2:$A$20000,DATOS!$A1444,DATOS!$D$2:$D$20000,DATOS!$D1444,DATOS!$E$2:$E$20000,DATOS!$E1444,DATOS!$I$2:$I$20000,DATOS!$I1444,DATOS!$G$2:$G$20000,"OR")=0))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DATOS!$A$2:$A$20000,DATOS!$A1445,DATOS!$D$2:$D$20000,DATOS!$D1445,DATOS!$E$2:$E$20000,DATOS!$E1445,DATOS!$I$2:$I$20000,DATOS!$I1445,DATOS!$G$2:$G$20000,"EX")=0),0))))</f>
      </c>
      <c r="H1445">
        <f>IF(DATOS!$G1445&lt;&gt;"EX",0,--(COUNTIFS(DATOS!$A$2:$A$20000,DATOS!$A1445,DATOS!$D$2:$D$20000,DATOS!$D1445,DATOS!$E$2:$E$20000,DATOS!$E1445,DATOS!$I$2:$I$20000,DATOS!$I1445,DATOS!$G$2:$G$20000,"OR")=0))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DATOS!$A$2:$A$20000,DATOS!$A1446,DATOS!$D$2:$D$20000,DATOS!$D1446,DATOS!$E$2:$E$20000,DATOS!$E1446,DATOS!$I$2:$I$20000,DATOS!$I1446,DATOS!$G$2:$G$20000,"EX")=0),0))))</f>
      </c>
      <c r="H1446">
        <f>IF(DATOS!$G1446&lt;&gt;"EX",0,--(COUNTIFS(DATOS!$A$2:$A$20000,DATOS!$A1446,DATOS!$D$2:$D$20000,DATOS!$D1446,DATOS!$E$2:$E$20000,DATOS!$E1446,DATOS!$I$2:$I$20000,DATOS!$I1446,DATOS!$G$2:$G$20000,"OR")=0))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DATOS!$A$2:$A$20000,DATOS!$A1447,DATOS!$D$2:$D$20000,DATOS!$D1447,DATOS!$E$2:$E$20000,DATOS!$E1447,DATOS!$I$2:$I$20000,DATOS!$I1447,DATOS!$G$2:$G$20000,"EX")=0),0))))</f>
      </c>
      <c r="H1447">
        <f>IF(DATOS!$G1447&lt;&gt;"EX",0,--(COUNTIFS(DATOS!$A$2:$A$20000,DATOS!$A1447,DATOS!$D$2:$D$20000,DATOS!$D1447,DATOS!$E$2:$E$20000,DATOS!$E1447,DATOS!$I$2:$I$20000,DATOS!$I1447,DATOS!$G$2:$G$20000,"OR")=0))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DATOS!$A$2:$A$20000,DATOS!$A1448,DATOS!$D$2:$D$20000,DATOS!$D1448,DATOS!$E$2:$E$20000,DATOS!$E1448,DATOS!$I$2:$I$20000,DATOS!$I1448,DATOS!$G$2:$G$20000,"EX")=0),0))))</f>
      </c>
      <c r="H1448">
        <f>IF(DATOS!$G1448&lt;&gt;"EX",0,--(COUNTIFS(DATOS!$A$2:$A$20000,DATOS!$A1448,DATOS!$D$2:$D$20000,DATOS!$D1448,DATOS!$E$2:$E$20000,DATOS!$E1448,DATOS!$I$2:$I$20000,DATOS!$I1448,DATOS!$G$2:$G$20000,"OR")=0))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DATOS!$A$2:$A$20000,DATOS!$A1449,DATOS!$D$2:$D$20000,DATOS!$D1449,DATOS!$E$2:$E$20000,DATOS!$E1449,DATOS!$I$2:$I$20000,DATOS!$I1449,DATOS!$G$2:$G$20000,"EX")=0),0))))</f>
      </c>
      <c r="H1449">
        <f>IF(DATOS!$G1449&lt;&gt;"EX",0,--(COUNTIFS(DATOS!$A$2:$A$20000,DATOS!$A1449,DATOS!$D$2:$D$20000,DATOS!$D1449,DATOS!$E$2:$E$20000,DATOS!$E1449,DATOS!$I$2:$I$20000,DATOS!$I1449,DATOS!$G$2:$G$20000,"OR")=0))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DATOS!$A$2:$A$20000,DATOS!$A1450,DATOS!$D$2:$D$20000,DATOS!$D1450,DATOS!$E$2:$E$20000,DATOS!$E1450,DATOS!$I$2:$I$20000,DATOS!$I1450,DATOS!$G$2:$G$20000,"EX")=0),0))))</f>
      </c>
      <c r="H1450">
        <f>IF(DATOS!$G1450&lt;&gt;"EX",0,--(COUNTIFS(DATOS!$A$2:$A$20000,DATOS!$A1450,DATOS!$D$2:$D$20000,DATOS!$D1450,DATOS!$E$2:$E$20000,DATOS!$E1450,DATOS!$I$2:$I$20000,DATOS!$I1450,DATOS!$G$2:$G$20000,"OR")=0))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DATOS!$A$2:$A$20000,DATOS!$A1451,DATOS!$D$2:$D$20000,DATOS!$D1451,DATOS!$E$2:$E$20000,DATOS!$E1451,DATOS!$I$2:$I$20000,DATOS!$I1451,DATOS!$G$2:$G$20000,"EX")=0),0))))</f>
      </c>
      <c r="H1451">
        <f>IF(DATOS!$G1451&lt;&gt;"EX",0,--(COUNTIFS(DATOS!$A$2:$A$20000,DATOS!$A1451,DATOS!$D$2:$D$20000,DATOS!$D1451,DATOS!$E$2:$E$20000,DATOS!$E1451,DATOS!$I$2:$I$20000,DATOS!$I1451,DATOS!$G$2:$G$20000,"OR")=0))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DATOS!$A$2:$A$20000,DATOS!$A1452,DATOS!$D$2:$D$20000,DATOS!$D1452,DATOS!$E$2:$E$20000,DATOS!$E1452,DATOS!$I$2:$I$20000,DATOS!$I1452,DATOS!$G$2:$G$20000,"EX")=0),0))))</f>
      </c>
      <c r="H1452">
        <f>IF(DATOS!$G1452&lt;&gt;"EX",0,--(COUNTIFS(DATOS!$A$2:$A$20000,DATOS!$A1452,DATOS!$D$2:$D$20000,DATOS!$D1452,DATOS!$E$2:$E$20000,DATOS!$E1452,DATOS!$I$2:$I$20000,DATOS!$I1452,DATOS!$G$2:$G$20000,"OR")=0))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DATOS!$A$2:$A$20000,DATOS!$A1453,DATOS!$D$2:$D$20000,DATOS!$D1453,DATOS!$E$2:$E$20000,DATOS!$E1453,DATOS!$I$2:$I$20000,DATOS!$I1453,DATOS!$G$2:$G$20000,"EX")=0),0))))</f>
      </c>
      <c r="H1453">
        <f>IF(DATOS!$G1453&lt;&gt;"EX",0,--(COUNTIFS(DATOS!$A$2:$A$20000,DATOS!$A1453,DATOS!$D$2:$D$20000,DATOS!$D1453,DATOS!$E$2:$E$20000,DATOS!$E1453,DATOS!$I$2:$I$20000,DATOS!$I1453,DATOS!$G$2:$G$20000,"OR")=0))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DATOS!$A$2:$A$20000,DATOS!$A1454,DATOS!$D$2:$D$20000,DATOS!$D1454,DATOS!$E$2:$E$20000,DATOS!$E1454,DATOS!$I$2:$I$20000,DATOS!$I1454,DATOS!$G$2:$G$20000,"EX")=0),0))))</f>
      </c>
      <c r="H1454">
        <f>IF(DATOS!$G1454&lt;&gt;"EX",0,--(COUNTIFS(DATOS!$A$2:$A$20000,DATOS!$A1454,DATOS!$D$2:$D$20000,DATOS!$D1454,DATOS!$E$2:$E$20000,DATOS!$E1454,DATOS!$I$2:$I$20000,DATOS!$I1454,DATOS!$G$2:$G$20000,"OR")=0))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DATOS!$A$2:$A$20000,DATOS!$A1455,DATOS!$D$2:$D$20000,DATOS!$D1455,DATOS!$E$2:$E$20000,DATOS!$E1455,DATOS!$I$2:$I$20000,DATOS!$I1455,DATOS!$G$2:$G$20000,"EX")=0),0))))</f>
      </c>
      <c r="H1455">
        <f>IF(DATOS!$G1455&lt;&gt;"EX",0,--(COUNTIFS(DATOS!$A$2:$A$20000,DATOS!$A1455,DATOS!$D$2:$D$20000,DATOS!$D1455,DATOS!$E$2:$E$20000,DATOS!$E1455,DATOS!$I$2:$I$20000,DATOS!$I1455,DATOS!$G$2:$G$20000,"OR")=0))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DATOS!$A$2:$A$20000,DATOS!$A1456,DATOS!$D$2:$D$20000,DATOS!$D1456,DATOS!$E$2:$E$20000,DATOS!$E1456,DATOS!$I$2:$I$20000,DATOS!$I1456,DATOS!$G$2:$G$20000,"EX")=0),0))))</f>
      </c>
      <c r="H1456">
        <f>IF(DATOS!$G1456&lt;&gt;"EX",0,--(COUNTIFS(DATOS!$A$2:$A$20000,DATOS!$A1456,DATOS!$D$2:$D$20000,DATOS!$D1456,DATOS!$E$2:$E$20000,DATOS!$E1456,DATOS!$I$2:$I$20000,DATOS!$I1456,DATOS!$G$2:$G$20000,"OR")=0))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DATOS!$A$2:$A$20000,DATOS!$A1457,DATOS!$D$2:$D$20000,DATOS!$D1457,DATOS!$E$2:$E$20000,DATOS!$E1457,DATOS!$I$2:$I$20000,DATOS!$I1457,DATOS!$G$2:$G$20000,"EX")=0),0))))</f>
      </c>
      <c r="H1457">
        <f>IF(DATOS!$G1457&lt;&gt;"EX",0,--(COUNTIFS(DATOS!$A$2:$A$20000,DATOS!$A1457,DATOS!$D$2:$D$20000,DATOS!$D1457,DATOS!$E$2:$E$20000,DATOS!$E1457,DATOS!$I$2:$I$20000,DATOS!$I1457,DATOS!$G$2:$G$20000,"OR")=0))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DATOS!$A$2:$A$20000,DATOS!$A1458,DATOS!$D$2:$D$20000,DATOS!$D1458,DATOS!$E$2:$E$20000,DATOS!$E1458,DATOS!$I$2:$I$20000,DATOS!$I1458,DATOS!$G$2:$G$20000,"EX")=0),0))))</f>
      </c>
      <c r="H1458">
        <f>IF(DATOS!$G1458&lt;&gt;"EX",0,--(COUNTIFS(DATOS!$A$2:$A$20000,DATOS!$A1458,DATOS!$D$2:$D$20000,DATOS!$D1458,DATOS!$E$2:$E$20000,DATOS!$E1458,DATOS!$I$2:$I$20000,DATOS!$I1458,DATOS!$G$2:$G$20000,"OR")=0))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DATOS!$A$2:$A$20000,DATOS!$A1459,DATOS!$D$2:$D$20000,DATOS!$D1459,DATOS!$E$2:$E$20000,DATOS!$E1459,DATOS!$I$2:$I$20000,DATOS!$I1459,DATOS!$G$2:$G$20000,"EX")=0),0))))</f>
      </c>
      <c r="H1459">
        <f>IF(DATOS!$G1459&lt;&gt;"EX",0,--(COUNTIFS(DATOS!$A$2:$A$20000,DATOS!$A1459,DATOS!$D$2:$D$20000,DATOS!$D1459,DATOS!$E$2:$E$20000,DATOS!$E1459,DATOS!$I$2:$I$20000,DATOS!$I1459,DATOS!$G$2:$G$20000,"OR")=0))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DATOS!$A$2:$A$20000,DATOS!$A1460,DATOS!$D$2:$D$20000,DATOS!$D1460,DATOS!$E$2:$E$20000,DATOS!$E1460,DATOS!$I$2:$I$20000,DATOS!$I1460,DATOS!$G$2:$G$20000,"EX")=0),0))))</f>
      </c>
      <c r="H1460">
        <f>IF(DATOS!$G1460&lt;&gt;"EX",0,--(COUNTIFS(DATOS!$A$2:$A$20000,DATOS!$A1460,DATOS!$D$2:$D$20000,DATOS!$D1460,DATOS!$E$2:$E$20000,DATOS!$E1460,DATOS!$I$2:$I$20000,DATOS!$I1460,DATOS!$G$2:$G$20000,"OR")=0))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DATOS!$A$2:$A$20000,DATOS!$A1461,DATOS!$D$2:$D$20000,DATOS!$D1461,DATOS!$E$2:$E$20000,DATOS!$E1461,DATOS!$I$2:$I$20000,DATOS!$I1461,DATOS!$G$2:$G$20000,"EX")=0),0))))</f>
      </c>
      <c r="H1461">
        <f>IF(DATOS!$G1461&lt;&gt;"EX",0,--(COUNTIFS(DATOS!$A$2:$A$20000,DATOS!$A1461,DATOS!$D$2:$D$20000,DATOS!$D1461,DATOS!$E$2:$E$20000,DATOS!$E1461,DATOS!$I$2:$I$20000,DATOS!$I1461,DATOS!$G$2:$G$20000,"OR")=0))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DATOS!$A$2:$A$20000,DATOS!$A1462,DATOS!$D$2:$D$20000,DATOS!$D1462,DATOS!$E$2:$E$20000,DATOS!$E1462,DATOS!$I$2:$I$20000,DATOS!$I1462,DATOS!$G$2:$G$20000,"EX")=0),0))))</f>
      </c>
      <c r="H1462">
        <f>IF(DATOS!$G1462&lt;&gt;"EX",0,--(COUNTIFS(DATOS!$A$2:$A$20000,DATOS!$A1462,DATOS!$D$2:$D$20000,DATOS!$D1462,DATOS!$E$2:$E$20000,DATOS!$E1462,DATOS!$I$2:$I$20000,DATOS!$I1462,DATOS!$G$2:$G$20000,"OR")=0))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DATOS!$A$2:$A$20000,DATOS!$A1463,DATOS!$D$2:$D$20000,DATOS!$D1463,DATOS!$E$2:$E$20000,DATOS!$E1463,DATOS!$I$2:$I$20000,DATOS!$I1463,DATOS!$G$2:$G$20000,"EX")=0),0))))</f>
      </c>
      <c r="H1463">
        <f>IF(DATOS!$G1463&lt;&gt;"EX",0,--(COUNTIFS(DATOS!$A$2:$A$20000,DATOS!$A1463,DATOS!$D$2:$D$20000,DATOS!$D1463,DATOS!$E$2:$E$20000,DATOS!$E1463,DATOS!$I$2:$I$20000,DATOS!$I1463,DATOS!$G$2:$G$20000,"OR")=0))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DATOS!$A$2:$A$20000,DATOS!$A1464,DATOS!$D$2:$D$20000,DATOS!$D1464,DATOS!$E$2:$E$20000,DATOS!$E1464,DATOS!$I$2:$I$20000,DATOS!$I1464,DATOS!$G$2:$G$20000,"EX")=0),0))))</f>
      </c>
      <c r="H1464">
        <f>IF(DATOS!$G1464&lt;&gt;"EX",0,--(COUNTIFS(DATOS!$A$2:$A$20000,DATOS!$A1464,DATOS!$D$2:$D$20000,DATOS!$D1464,DATOS!$E$2:$E$20000,DATOS!$E1464,DATOS!$I$2:$I$20000,DATOS!$I1464,DATOS!$G$2:$G$20000,"OR")=0))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DATOS!$A$2:$A$20000,DATOS!$A1465,DATOS!$D$2:$D$20000,DATOS!$D1465,DATOS!$E$2:$E$20000,DATOS!$E1465,DATOS!$I$2:$I$20000,DATOS!$I1465,DATOS!$G$2:$G$20000,"EX")=0),0))))</f>
      </c>
      <c r="H1465">
        <f>IF(DATOS!$G1465&lt;&gt;"EX",0,--(COUNTIFS(DATOS!$A$2:$A$20000,DATOS!$A1465,DATOS!$D$2:$D$20000,DATOS!$D1465,DATOS!$E$2:$E$20000,DATOS!$E1465,DATOS!$I$2:$I$20000,DATOS!$I1465,DATOS!$G$2:$G$20000,"OR")=0))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DATOS!$A$2:$A$20000,DATOS!$A1466,DATOS!$D$2:$D$20000,DATOS!$D1466,DATOS!$E$2:$E$20000,DATOS!$E1466,DATOS!$I$2:$I$20000,DATOS!$I1466,DATOS!$G$2:$G$20000,"EX")=0),0))))</f>
      </c>
      <c r="H1466">
        <f>IF(DATOS!$G1466&lt;&gt;"EX",0,--(COUNTIFS(DATOS!$A$2:$A$20000,DATOS!$A1466,DATOS!$D$2:$D$20000,DATOS!$D1466,DATOS!$E$2:$E$20000,DATOS!$E1466,DATOS!$I$2:$I$20000,DATOS!$I1466,DATOS!$G$2:$G$20000,"OR")=0))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DATOS!$A$2:$A$20000,DATOS!$A1467,DATOS!$D$2:$D$20000,DATOS!$D1467,DATOS!$E$2:$E$20000,DATOS!$E1467,DATOS!$I$2:$I$20000,DATOS!$I1467,DATOS!$G$2:$G$20000,"EX")=0),0))))</f>
      </c>
      <c r="H1467">
        <f>IF(DATOS!$G1467&lt;&gt;"EX",0,--(COUNTIFS(DATOS!$A$2:$A$20000,DATOS!$A1467,DATOS!$D$2:$D$20000,DATOS!$D1467,DATOS!$E$2:$E$20000,DATOS!$E1467,DATOS!$I$2:$I$20000,DATOS!$I1467,DATOS!$G$2:$G$20000,"OR")=0))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DATOS!$A$2:$A$20000,DATOS!$A1468,DATOS!$D$2:$D$20000,DATOS!$D1468,DATOS!$E$2:$E$20000,DATOS!$E1468,DATOS!$I$2:$I$20000,DATOS!$I1468,DATOS!$G$2:$G$20000,"EX")=0),0))))</f>
      </c>
      <c r="H1468">
        <f>IF(DATOS!$G1468&lt;&gt;"EX",0,--(COUNTIFS(DATOS!$A$2:$A$20000,DATOS!$A1468,DATOS!$D$2:$D$20000,DATOS!$D1468,DATOS!$E$2:$E$20000,DATOS!$E1468,DATOS!$I$2:$I$20000,DATOS!$I1468,DATOS!$G$2:$G$20000,"OR")=0))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DATOS!$A$2:$A$20000,DATOS!$A1469,DATOS!$D$2:$D$20000,DATOS!$D1469,DATOS!$E$2:$E$20000,DATOS!$E1469,DATOS!$I$2:$I$20000,DATOS!$I1469,DATOS!$G$2:$G$20000,"EX")=0),0))))</f>
      </c>
      <c r="H1469">
        <f>IF(DATOS!$G1469&lt;&gt;"EX",0,--(COUNTIFS(DATOS!$A$2:$A$20000,DATOS!$A1469,DATOS!$D$2:$D$20000,DATOS!$D1469,DATOS!$E$2:$E$20000,DATOS!$E1469,DATOS!$I$2:$I$20000,DATOS!$I1469,DATOS!$G$2:$G$20000,"OR")=0))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DATOS!$A$2:$A$20000,DATOS!$A1470,DATOS!$D$2:$D$20000,DATOS!$D1470,DATOS!$E$2:$E$20000,DATOS!$E1470,DATOS!$I$2:$I$20000,DATOS!$I1470,DATOS!$G$2:$G$20000,"EX")=0),0))))</f>
      </c>
      <c r="H1470">
        <f>IF(DATOS!$G1470&lt;&gt;"EX",0,--(COUNTIFS(DATOS!$A$2:$A$20000,DATOS!$A1470,DATOS!$D$2:$D$20000,DATOS!$D1470,DATOS!$E$2:$E$20000,DATOS!$E1470,DATOS!$I$2:$I$20000,DATOS!$I1470,DATOS!$G$2:$G$20000,"OR")=0))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DATOS!$A$2:$A$20000,DATOS!$A1471,DATOS!$D$2:$D$20000,DATOS!$D1471,DATOS!$E$2:$E$20000,DATOS!$E1471,DATOS!$I$2:$I$20000,DATOS!$I1471,DATOS!$G$2:$G$20000,"EX")=0),0))))</f>
      </c>
      <c r="H1471">
        <f>IF(DATOS!$G1471&lt;&gt;"EX",0,--(COUNTIFS(DATOS!$A$2:$A$20000,DATOS!$A1471,DATOS!$D$2:$D$20000,DATOS!$D1471,DATOS!$E$2:$E$20000,DATOS!$E1471,DATOS!$I$2:$I$20000,DATOS!$I1471,DATOS!$G$2:$G$20000,"OR")=0))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DATOS!$A$2:$A$20000,DATOS!$A1472,DATOS!$D$2:$D$20000,DATOS!$D1472,DATOS!$E$2:$E$20000,DATOS!$E1472,DATOS!$I$2:$I$20000,DATOS!$I1472,DATOS!$G$2:$G$20000,"EX")=0),0))))</f>
      </c>
      <c r="H1472">
        <f>IF(DATOS!$G1472&lt;&gt;"EX",0,--(COUNTIFS(DATOS!$A$2:$A$20000,DATOS!$A1472,DATOS!$D$2:$D$20000,DATOS!$D1472,DATOS!$E$2:$E$20000,DATOS!$E1472,DATOS!$I$2:$I$20000,DATOS!$I1472,DATOS!$G$2:$G$20000,"OR")=0))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DATOS!$A$2:$A$20000,DATOS!$A1473,DATOS!$D$2:$D$20000,DATOS!$D1473,DATOS!$E$2:$E$20000,DATOS!$E1473,DATOS!$I$2:$I$20000,DATOS!$I1473,DATOS!$G$2:$G$20000,"EX")=0),0))))</f>
      </c>
      <c r="H1473">
        <f>IF(DATOS!$G1473&lt;&gt;"EX",0,--(COUNTIFS(DATOS!$A$2:$A$20000,DATOS!$A1473,DATOS!$D$2:$D$20000,DATOS!$D1473,DATOS!$E$2:$E$20000,DATOS!$E1473,DATOS!$I$2:$I$20000,DATOS!$I1473,DATOS!$G$2:$G$20000,"OR")=0))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DATOS!$A$2:$A$20000,DATOS!$A1474,DATOS!$D$2:$D$20000,DATOS!$D1474,DATOS!$E$2:$E$20000,DATOS!$E1474,DATOS!$I$2:$I$20000,DATOS!$I1474,DATOS!$G$2:$G$20000,"EX")=0),0))))</f>
      </c>
      <c r="H1474">
        <f>IF(DATOS!$G1474&lt;&gt;"EX",0,--(COUNTIFS(DATOS!$A$2:$A$20000,DATOS!$A1474,DATOS!$D$2:$D$20000,DATOS!$D1474,DATOS!$E$2:$E$20000,DATOS!$E1474,DATOS!$I$2:$I$20000,DATOS!$I1474,DATOS!$G$2:$G$20000,"OR")=0))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DATOS!$A$2:$A$20000,DATOS!$A1475,DATOS!$D$2:$D$20000,DATOS!$D1475,DATOS!$E$2:$E$20000,DATOS!$E1475,DATOS!$I$2:$I$20000,DATOS!$I1475,DATOS!$G$2:$G$20000,"EX")=0),0))))</f>
      </c>
      <c r="H1475">
        <f>IF(DATOS!$G1475&lt;&gt;"EX",0,--(COUNTIFS(DATOS!$A$2:$A$20000,DATOS!$A1475,DATOS!$D$2:$D$20000,DATOS!$D1475,DATOS!$E$2:$E$20000,DATOS!$E1475,DATOS!$I$2:$I$20000,DATOS!$I1475,DATOS!$G$2:$G$20000,"OR")=0))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DATOS!$A$2:$A$20000,DATOS!$A1476,DATOS!$D$2:$D$20000,DATOS!$D1476,DATOS!$E$2:$E$20000,DATOS!$E1476,DATOS!$I$2:$I$20000,DATOS!$I1476,DATOS!$G$2:$G$20000,"EX")=0),0))))</f>
      </c>
      <c r="H1476">
        <f>IF(DATOS!$G1476&lt;&gt;"EX",0,--(COUNTIFS(DATOS!$A$2:$A$20000,DATOS!$A1476,DATOS!$D$2:$D$20000,DATOS!$D1476,DATOS!$E$2:$E$20000,DATOS!$E1476,DATOS!$I$2:$I$20000,DATOS!$I1476,DATOS!$G$2:$G$20000,"OR")=0))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DATOS!$A$2:$A$20000,DATOS!$A1477,DATOS!$D$2:$D$20000,DATOS!$D1477,DATOS!$E$2:$E$20000,DATOS!$E1477,DATOS!$I$2:$I$20000,DATOS!$I1477,DATOS!$G$2:$G$20000,"EX")=0),0))))</f>
      </c>
      <c r="H1477">
        <f>IF(DATOS!$G1477&lt;&gt;"EX",0,--(COUNTIFS(DATOS!$A$2:$A$20000,DATOS!$A1477,DATOS!$D$2:$D$20000,DATOS!$D1477,DATOS!$E$2:$E$20000,DATOS!$E1477,DATOS!$I$2:$I$20000,DATOS!$I1477,DATOS!$G$2:$G$20000,"OR")=0))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DATOS!$A$2:$A$20000,DATOS!$A1478,DATOS!$D$2:$D$20000,DATOS!$D1478,DATOS!$E$2:$E$20000,DATOS!$E1478,DATOS!$I$2:$I$20000,DATOS!$I1478,DATOS!$G$2:$G$20000,"EX")=0),0))))</f>
      </c>
      <c r="H1478">
        <f>IF(DATOS!$G1478&lt;&gt;"EX",0,--(COUNTIFS(DATOS!$A$2:$A$20000,DATOS!$A1478,DATOS!$D$2:$D$20000,DATOS!$D1478,DATOS!$E$2:$E$20000,DATOS!$E1478,DATOS!$I$2:$I$20000,DATOS!$I1478,DATOS!$G$2:$G$20000,"OR")=0))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DATOS!$A$2:$A$20000,DATOS!$A1479,DATOS!$D$2:$D$20000,DATOS!$D1479,DATOS!$E$2:$E$20000,DATOS!$E1479,DATOS!$I$2:$I$20000,DATOS!$I1479,DATOS!$G$2:$G$20000,"EX")=0),0))))</f>
      </c>
      <c r="H1479">
        <f>IF(DATOS!$G1479&lt;&gt;"EX",0,--(COUNTIFS(DATOS!$A$2:$A$20000,DATOS!$A1479,DATOS!$D$2:$D$20000,DATOS!$D1479,DATOS!$E$2:$E$20000,DATOS!$E1479,DATOS!$I$2:$I$20000,DATOS!$I1479,DATOS!$G$2:$G$20000,"OR")=0))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DATOS!$A$2:$A$20000,DATOS!$A1480,DATOS!$D$2:$D$20000,DATOS!$D1480,DATOS!$E$2:$E$20000,DATOS!$E1480,DATOS!$I$2:$I$20000,DATOS!$I1480,DATOS!$G$2:$G$20000,"EX")=0),0))))</f>
      </c>
      <c r="H1480">
        <f>IF(DATOS!$G1480&lt;&gt;"EX",0,--(COUNTIFS(DATOS!$A$2:$A$20000,DATOS!$A1480,DATOS!$D$2:$D$20000,DATOS!$D1480,DATOS!$E$2:$E$20000,DATOS!$E1480,DATOS!$I$2:$I$20000,DATOS!$I1480,DATOS!$G$2:$G$20000,"OR")=0))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DATOS!$A$2:$A$20000,DATOS!$A1481,DATOS!$D$2:$D$20000,DATOS!$D1481,DATOS!$E$2:$E$20000,DATOS!$E1481,DATOS!$I$2:$I$20000,DATOS!$I1481,DATOS!$G$2:$G$20000,"EX")=0),0))))</f>
      </c>
      <c r="H1481">
        <f>IF(DATOS!$G1481&lt;&gt;"EX",0,--(COUNTIFS(DATOS!$A$2:$A$20000,DATOS!$A1481,DATOS!$D$2:$D$20000,DATOS!$D1481,DATOS!$E$2:$E$20000,DATOS!$E1481,DATOS!$I$2:$I$20000,DATOS!$I1481,DATOS!$G$2:$G$20000,"OR")=0))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DATOS!$A$2:$A$20000,DATOS!$A1482,DATOS!$D$2:$D$20000,DATOS!$D1482,DATOS!$E$2:$E$20000,DATOS!$E1482,DATOS!$I$2:$I$20000,DATOS!$I1482,DATOS!$G$2:$G$20000,"EX")=0),0))))</f>
      </c>
      <c r="H1482">
        <f>IF(DATOS!$G1482&lt;&gt;"EX",0,--(COUNTIFS(DATOS!$A$2:$A$20000,DATOS!$A1482,DATOS!$D$2:$D$20000,DATOS!$D1482,DATOS!$E$2:$E$20000,DATOS!$E1482,DATOS!$I$2:$I$20000,DATOS!$I1482,DATOS!$G$2:$G$20000,"OR")=0))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DATOS!$A$2:$A$20000,DATOS!$A1483,DATOS!$D$2:$D$20000,DATOS!$D1483,DATOS!$E$2:$E$20000,DATOS!$E1483,DATOS!$I$2:$I$20000,DATOS!$I1483,DATOS!$G$2:$G$20000,"EX")=0),0))))</f>
      </c>
      <c r="H1483">
        <f>IF(DATOS!$G1483&lt;&gt;"EX",0,--(COUNTIFS(DATOS!$A$2:$A$20000,DATOS!$A1483,DATOS!$D$2:$D$20000,DATOS!$D1483,DATOS!$E$2:$E$20000,DATOS!$E1483,DATOS!$I$2:$I$20000,DATOS!$I1483,DATOS!$G$2:$G$20000,"OR")=0))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DATOS!$A$2:$A$20000,DATOS!$A1484,DATOS!$D$2:$D$20000,DATOS!$D1484,DATOS!$E$2:$E$20000,DATOS!$E1484,DATOS!$I$2:$I$20000,DATOS!$I1484,DATOS!$G$2:$G$20000,"EX")=0),0))))</f>
      </c>
      <c r="H1484">
        <f>IF(DATOS!$G1484&lt;&gt;"EX",0,--(COUNTIFS(DATOS!$A$2:$A$20000,DATOS!$A1484,DATOS!$D$2:$D$20000,DATOS!$D1484,DATOS!$E$2:$E$20000,DATOS!$E1484,DATOS!$I$2:$I$20000,DATOS!$I1484,DATOS!$G$2:$G$20000,"OR")=0))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DATOS!$A$2:$A$20000,DATOS!$A1485,DATOS!$D$2:$D$20000,DATOS!$D1485,DATOS!$E$2:$E$20000,DATOS!$E1485,DATOS!$I$2:$I$20000,DATOS!$I1485,DATOS!$G$2:$G$20000,"EX")=0),0))))</f>
      </c>
      <c r="H1485">
        <f>IF(DATOS!$G1485&lt;&gt;"EX",0,--(COUNTIFS(DATOS!$A$2:$A$20000,DATOS!$A1485,DATOS!$D$2:$D$20000,DATOS!$D1485,DATOS!$E$2:$E$20000,DATOS!$E1485,DATOS!$I$2:$I$20000,DATOS!$I1485,DATOS!$G$2:$G$20000,"OR")=0))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DATOS!$A$2:$A$20000,DATOS!$A1486,DATOS!$D$2:$D$20000,DATOS!$D1486,DATOS!$E$2:$E$20000,DATOS!$E1486,DATOS!$I$2:$I$20000,DATOS!$I1486,DATOS!$G$2:$G$20000,"EX")=0),0))))</f>
      </c>
      <c r="H1486">
        <f>IF(DATOS!$G1486&lt;&gt;"EX",0,--(COUNTIFS(DATOS!$A$2:$A$20000,DATOS!$A1486,DATOS!$D$2:$D$20000,DATOS!$D1486,DATOS!$E$2:$E$20000,DATOS!$E1486,DATOS!$I$2:$I$20000,DATOS!$I1486,DATOS!$G$2:$G$20000,"OR")=0))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DATOS!$A$2:$A$20000,DATOS!$A1487,DATOS!$D$2:$D$20000,DATOS!$D1487,DATOS!$E$2:$E$20000,DATOS!$E1487,DATOS!$I$2:$I$20000,DATOS!$I1487,DATOS!$G$2:$G$20000,"EX")=0),0))))</f>
      </c>
      <c r="H1487">
        <f>IF(DATOS!$G1487&lt;&gt;"EX",0,--(COUNTIFS(DATOS!$A$2:$A$20000,DATOS!$A1487,DATOS!$D$2:$D$20000,DATOS!$D1487,DATOS!$E$2:$E$20000,DATOS!$E1487,DATOS!$I$2:$I$20000,DATOS!$I1487,DATOS!$G$2:$G$20000,"OR")=0))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DATOS!$A$2:$A$20000,DATOS!$A1488,DATOS!$D$2:$D$20000,DATOS!$D1488,DATOS!$E$2:$E$20000,DATOS!$E1488,DATOS!$I$2:$I$20000,DATOS!$I1488,DATOS!$G$2:$G$20000,"EX")=0),0))))</f>
      </c>
      <c r="H1488">
        <f>IF(DATOS!$G1488&lt;&gt;"EX",0,--(COUNTIFS(DATOS!$A$2:$A$20000,DATOS!$A1488,DATOS!$D$2:$D$20000,DATOS!$D1488,DATOS!$E$2:$E$20000,DATOS!$E1488,DATOS!$I$2:$I$20000,DATOS!$I1488,DATOS!$G$2:$G$20000,"OR")=0))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DATOS!$A$2:$A$20000,DATOS!$A1489,DATOS!$D$2:$D$20000,DATOS!$D1489,DATOS!$E$2:$E$20000,DATOS!$E1489,DATOS!$I$2:$I$20000,DATOS!$I1489,DATOS!$G$2:$G$20000,"EX")=0),0))))</f>
      </c>
      <c r="H1489">
        <f>IF(DATOS!$G1489&lt;&gt;"EX",0,--(COUNTIFS(DATOS!$A$2:$A$20000,DATOS!$A1489,DATOS!$D$2:$D$20000,DATOS!$D1489,DATOS!$E$2:$E$20000,DATOS!$E1489,DATOS!$I$2:$I$20000,DATOS!$I1489,DATOS!$G$2:$G$20000,"OR")=0))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DATOS!$A$2:$A$20000,DATOS!$A1490,DATOS!$D$2:$D$20000,DATOS!$D1490,DATOS!$E$2:$E$20000,DATOS!$E1490,DATOS!$I$2:$I$20000,DATOS!$I1490,DATOS!$G$2:$G$20000,"EX")=0),0))))</f>
      </c>
      <c r="H1490">
        <f>IF(DATOS!$G1490&lt;&gt;"EX",0,--(COUNTIFS(DATOS!$A$2:$A$20000,DATOS!$A1490,DATOS!$D$2:$D$20000,DATOS!$D1490,DATOS!$E$2:$E$20000,DATOS!$E1490,DATOS!$I$2:$I$20000,DATOS!$I1490,DATOS!$G$2:$G$20000,"OR")=0))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DATOS!$A$2:$A$20000,DATOS!$A1491,DATOS!$D$2:$D$20000,DATOS!$D1491,DATOS!$E$2:$E$20000,DATOS!$E1491,DATOS!$I$2:$I$20000,DATOS!$I1491,DATOS!$G$2:$G$20000,"EX")=0),0))))</f>
      </c>
      <c r="H1491">
        <f>IF(DATOS!$G1491&lt;&gt;"EX",0,--(COUNTIFS(DATOS!$A$2:$A$20000,DATOS!$A1491,DATOS!$D$2:$D$20000,DATOS!$D1491,DATOS!$E$2:$E$20000,DATOS!$E1491,DATOS!$I$2:$I$20000,DATOS!$I1491,DATOS!$G$2:$G$20000,"OR")=0))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DATOS!$A$2:$A$20000,DATOS!$A1492,DATOS!$D$2:$D$20000,DATOS!$D1492,DATOS!$E$2:$E$20000,DATOS!$E1492,DATOS!$I$2:$I$20000,DATOS!$I1492,DATOS!$G$2:$G$20000,"EX")=0),0))))</f>
      </c>
      <c r="H1492">
        <f>IF(DATOS!$G1492&lt;&gt;"EX",0,--(COUNTIFS(DATOS!$A$2:$A$20000,DATOS!$A1492,DATOS!$D$2:$D$20000,DATOS!$D1492,DATOS!$E$2:$E$20000,DATOS!$E1492,DATOS!$I$2:$I$20000,DATOS!$I1492,DATOS!$G$2:$G$20000,"OR")=0))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DATOS!$A$2:$A$20000,DATOS!$A1493,DATOS!$D$2:$D$20000,DATOS!$D1493,DATOS!$E$2:$E$20000,DATOS!$E1493,DATOS!$I$2:$I$20000,DATOS!$I1493,DATOS!$G$2:$G$20000,"EX")=0),0))))</f>
      </c>
      <c r="H1493">
        <f>IF(DATOS!$G1493&lt;&gt;"EX",0,--(COUNTIFS(DATOS!$A$2:$A$20000,DATOS!$A1493,DATOS!$D$2:$D$20000,DATOS!$D1493,DATOS!$E$2:$E$20000,DATOS!$E1493,DATOS!$I$2:$I$20000,DATOS!$I1493,DATOS!$G$2:$G$20000,"OR")=0))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DATOS!$A$2:$A$20000,DATOS!$A1494,DATOS!$D$2:$D$20000,DATOS!$D1494,DATOS!$E$2:$E$20000,DATOS!$E1494,DATOS!$I$2:$I$20000,DATOS!$I1494,DATOS!$G$2:$G$20000,"EX")=0),0))))</f>
      </c>
      <c r="H1494">
        <f>IF(DATOS!$G1494&lt;&gt;"EX",0,--(COUNTIFS(DATOS!$A$2:$A$20000,DATOS!$A1494,DATOS!$D$2:$D$20000,DATOS!$D1494,DATOS!$E$2:$E$20000,DATOS!$E1494,DATOS!$I$2:$I$20000,DATOS!$I1494,DATOS!$G$2:$G$20000,"OR")=0))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DATOS!$A$2:$A$20000,DATOS!$A1495,DATOS!$D$2:$D$20000,DATOS!$D1495,DATOS!$E$2:$E$20000,DATOS!$E1495,DATOS!$I$2:$I$20000,DATOS!$I1495,DATOS!$G$2:$G$20000,"EX")=0),0))))</f>
      </c>
      <c r="H1495">
        <f>IF(DATOS!$G1495&lt;&gt;"EX",0,--(COUNTIFS(DATOS!$A$2:$A$20000,DATOS!$A1495,DATOS!$D$2:$D$20000,DATOS!$D1495,DATOS!$E$2:$E$20000,DATOS!$E1495,DATOS!$I$2:$I$20000,DATOS!$I1495,DATOS!$G$2:$G$20000,"OR")=0))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DATOS!$A$2:$A$20000,DATOS!$A1496,DATOS!$D$2:$D$20000,DATOS!$D1496,DATOS!$E$2:$E$20000,DATOS!$E1496,DATOS!$I$2:$I$20000,DATOS!$I1496,DATOS!$G$2:$G$20000,"EX")=0),0))))</f>
      </c>
      <c r="H1496">
        <f>IF(DATOS!$G1496&lt;&gt;"EX",0,--(COUNTIFS(DATOS!$A$2:$A$20000,DATOS!$A1496,DATOS!$D$2:$D$20000,DATOS!$D1496,DATOS!$E$2:$E$20000,DATOS!$E1496,DATOS!$I$2:$I$20000,DATOS!$I1496,DATOS!$G$2:$G$20000,"OR")=0))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DATOS!$A$2:$A$20000,DATOS!$A1497,DATOS!$D$2:$D$20000,DATOS!$D1497,DATOS!$E$2:$E$20000,DATOS!$E1497,DATOS!$I$2:$I$20000,DATOS!$I1497,DATOS!$G$2:$G$20000,"EX")=0),0))))</f>
      </c>
      <c r="H1497">
        <f>IF(DATOS!$G1497&lt;&gt;"EX",0,--(COUNTIFS(DATOS!$A$2:$A$20000,DATOS!$A1497,DATOS!$D$2:$D$20000,DATOS!$D1497,DATOS!$E$2:$E$20000,DATOS!$E1497,DATOS!$I$2:$I$20000,DATOS!$I1497,DATOS!$G$2:$G$20000,"OR")=0))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DATOS!$A$2:$A$20000,DATOS!$A1498,DATOS!$D$2:$D$20000,DATOS!$D1498,DATOS!$E$2:$E$20000,DATOS!$E1498,DATOS!$I$2:$I$20000,DATOS!$I1498,DATOS!$G$2:$G$20000,"EX")=0),0))))</f>
      </c>
      <c r="H1498">
        <f>IF(DATOS!$G1498&lt;&gt;"EX",0,--(COUNTIFS(DATOS!$A$2:$A$20000,DATOS!$A1498,DATOS!$D$2:$D$20000,DATOS!$D1498,DATOS!$E$2:$E$20000,DATOS!$E1498,DATOS!$I$2:$I$20000,DATOS!$I1498,DATOS!$G$2:$G$20000,"OR")=0))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DATOS!$A$2:$A$20000,DATOS!$A1499,DATOS!$D$2:$D$20000,DATOS!$D1499,DATOS!$E$2:$E$20000,DATOS!$E1499,DATOS!$I$2:$I$20000,DATOS!$I1499,DATOS!$G$2:$G$20000,"EX")=0),0))))</f>
      </c>
      <c r="H1499">
        <f>IF(DATOS!$G1499&lt;&gt;"EX",0,--(COUNTIFS(DATOS!$A$2:$A$20000,DATOS!$A1499,DATOS!$D$2:$D$20000,DATOS!$D1499,DATOS!$E$2:$E$20000,DATOS!$E1499,DATOS!$I$2:$I$20000,DATOS!$I1499,DATOS!$G$2:$G$20000,"OR")=0))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DATOS!$A$2:$A$20000,DATOS!$A1500,DATOS!$D$2:$D$20000,DATOS!$D1500,DATOS!$E$2:$E$20000,DATOS!$E1500,DATOS!$I$2:$I$20000,DATOS!$I1500,DATOS!$G$2:$G$20000,"EX")=0),0))))</f>
      </c>
      <c r="H1500">
        <f>IF(DATOS!$G1500&lt;&gt;"EX",0,--(COUNTIFS(DATOS!$A$2:$A$20000,DATOS!$A1500,DATOS!$D$2:$D$20000,DATOS!$D1500,DATOS!$E$2:$E$20000,DATOS!$E1500,DATOS!$I$2:$I$20000,DATOS!$I1500,DATOS!$G$2:$G$20000,"OR")=0))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DATOS!$A$2:$A$20000,DATOS!$A1501,DATOS!$D$2:$D$20000,DATOS!$D1501,DATOS!$E$2:$E$20000,DATOS!$E1501,DATOS!$I$2:$I$20000,DATOS!$I1501,DATOS!$G$2:$G$20000,"EX")=0),0))))</f>
      </c>
      <c r="H1501">
        <f>IF(DATOS!$G1501&lt;&gt;"EX",0,--(COUNTIFS(DATOS!$A$2:$A$20000,DATOS!$A1501,DATOS!$D$2:$D$20000,DATOS!$D1501,DATOS!$E$2:$E$20000,DATOS!$E1501,DATOS!$I$2:$I$20000,DATOS!$I1501,DATOS!$G$2:$G$20000,"OR")=0))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DATOS!$A$2:$A$20000,DATOS!$A1502,DATOS!$D$2:$D$20000,DATOS!$D1502,DATOS!$E$2:$E$20000,DATOS!$E1502,DATOS!$I$2:$I$20000,DATOS!$I1502,DATOS!$G$2:$G$20000,"EX")=0),0))))</f>
      </c>
      <c r="H1502">
        <f>IF(DATOS!$G1502&lt;&gt;"EX",0,--(COUNTIFS(DATOS!$A$2:$A$20000,DATOS!$A1502,DATOS!$D$2:$D$20000,DATOS!$D1502,DATOS!$E$2:$E$20000,DATOS!$E1502,DATOS!$I$2:$I$20000,DATOS!$I1502,DATOS!$G$2:$G$20000,"OR")=0))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DATOS!$A$2:$A$20000,DATOS!$A1503,DATOS!$D$2:$D$20000,DATOS!$D1503,DATOS!$E$2:$E$20000,DATOS!$E1503,DATOS!$I$2:$I$20000,DATOS!$I1503,DATOS!$G$2:$G$20000,"EX")=0),0))))</f>
      </c>
      <c r="H1503">
        <f>IF(DATOS!$G1503&lt;&gt;"EX",0,--(COUNTIFS(DATOS!$A$2:$A$20000,DATOS!$A1503,DATOS!$D$2:$D$20000,DATOS!$D1503,DATOS!$E$2:$E$20000,DATOS!$E1503,DATOS!$I$2:$I$20000,DATOS!$I1503,DATOS!$G$2:$G$20000,"OR")=0))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DATOS!$A$2:$A$20000,DATOS!$A1504,DATOS!$D$2:$D$20000,DATOS!$D1504,DATOS!$E$2:$E$20000,DATOS!$E1504,DATOS!$I$2:$I$20000,DATOS!$I1504,DATOS!$G$2:$G$20000,"EX")=0),0))))</f>
      </c>
      <c r="H1504">
        <f>IF(DATOS!$G1504&lt;&gt;"EX",0,--(COUNTIFS(DATOS!$A$2:$A$20000,DATOS!$A1504,DATOS!$D$2:$D$20000,DATOS!$D1504,DATOS!$E$2:$E$20000,DATOS!$E1504,DATOS!$I$2:$I$20000,DATOS!$I1504,DATOS!$G$2:$G$20000,"OR")=0))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DATOS!$A$2:$A$20000,DATOS!$A1505,DATOS!$D$2:$D$20000,DATOS!$D1505,DATOS!$E$2:$E$20000,DATOS!$E1505,DATOS!$I$2:$I$20000,DATOS!$I1505,DATOS!$G$2:$G$20000,"EX")=0),0))))</f>
      </c>
      <c r="H1505">
        <f>IF(DATOS!$G1505&lt;&gt;"EX",0,--(COUNTIFS(DATOS!$A$2:$A$20000,DATOS!$A1505,DATOS!$D$2:$D$20000,DATOS!$D1505,DATOS!$E$2:$E$20000,DATOS!$E1505,DATOS!$I$2:$I$20000,DATOS!$I1505,DATOS!$G$2:$G$20000,"OR")=0))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DATOS!$A$2:$A$20000,DATOS!$A1506,DATOS!$D$2:$D$20000,DATOS!$D1506,DATOS!$E$2:$E$20000,DATOS!$E1506,DATOS!$I$2:$I$20000,DATOS!$I1506,DATOS!$G$2:$G$20000,"EX")=0),0))))</f>
      </c>
      <c r="H1506">
        <f>IF(DATOS!$G1506&lt;&gt;"EX",0,--(COUNTIFS(DATOS!$A$2:$A$20000,DATOS!$A1506,DATOS!$D$2:$D$20000,DATOS!$D1506,DATOS!$E$2:$E$20000,DATOS!$E1506,DATOS!$I$2:$I$20000,DATOS!$I1506,DATOS!$G$2:$G$20000,"OR")=0))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DATOS!$A$2:$A$20000,DATOS!$A1507,DATOS!$D$2:$D$20000,DATOS!$D1507,DATOS!$E$2:$E$20000,DATOS!$E1507,DATOS!$I$2:$I$20000,DATOS!$I1507,DATOS!$G$2:$G$20000,"EX")=0),0))))</f>
      </c>
      <c r="H1507">
        <f>IF(DATOS!$G1507&lt;&gt;"EX",0,--(COUNTIFS(DATOS!$A$2:$A$20000,DATOS!$A1507,DATOS!$D$2:$D$20000,DATOS!$D1507,DATOS!$E$2:$E$20000,DATOS!$E1507,DATOS!$I$2:$I$20000,DATOS!$I1507,DATOS!$G$2:$G$20000,"OR")=0))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DATOS!$A$2:$A$20000,DATOS!$A1508,DATOS!$D$2:$D$20000,DATOS!$D1508,DATOS!$E$2:$E$20000,DATOS!$E1508,DATOS!$I$2:$I$20000,DATOS!$I1508,DATOS!$G$2:$G$20000,"EX")=0),0))))</f>
      </c>
      <c r="H1508">
        <f>IF(DATOS!$G1508&lt;&gt;"EX",0,--(COUNTIFS(DATOS!$A$2:$A$20000,DATOS!$A1508,DATOS!$D$2:$D$20000,DATOS!$D1508,DATOS!$E$2:$E$20000,DATOS!$E1508,DATOS!$I$2:$I$20000,DATOS!$I1508,DATOS!$G$2:$G$20000,"OR")=0))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DATOS!$A$2:$A$20000,DATOS!$A1509,DATOS!$D$2:$D$20000,DATOS!$D1509,DATOS!$E$2:$E$20000,DATOS!$E1509,DATOS!$I$2:$I$20000,DATOS!$I1509,DATOS!$G$2:$G$20000,"EX")=0),0))))</f>
      </c>
      <c r="H1509">
        <f>IF(DATOS!$G1509&lt;&gt;"EX",0,--(COUNTIFS(DATOS!$A$2:$A$20000,DATOS!$A1509,DATOS!$D$2:$D$20000,DATOS!$D1509,DATOS!$E$2:$E$20000,DATOS!$E1509,DATOS!$I$2:$I$20000,DATOS!$I1509,DATOS!$G$2:$G$20000,"OR")=0))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DATOS!$A$2:$A$20000,DATOS!$A1510,DATOS!$D$2:$D$20000,DATOS!$D1510,DATOS!$E$2:$E$20000,DATOS!$E1510,DATOS!$I$2:$I$20000,DATOS!$I1510,DATOS!$G$2:$G$20000,"EX")=0),0))))</f>
      </c>
      <c r="H1510">
        <f>IF(DATOS!$G1510&lt;&gt;"EX",0,--(COUNTIFS(DATOS!$A$2:$A$20000,DATOS!$A1510,DATOS!$D$2:$D$20000,DATOS!$D1510,DATOS!$E$2:$E$20000,DATOS!$E1510,DATOS!$I$2:$I$20000,DATOS!$I1510,DATOS!$G$2:$G$20000,"OR")=0))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DATOS!$A$2:$A$20000,DATOS!$A1511,DATOS!$D$2:$D$20000,DATOS!$D1511,DATOS!$E$2:$E$20000,DATOS!$E1511,DATOS!$I$2:$I$20000,DATOS!$I1511,DATOS!$G$2:$G$20000,"EX")=0),0))))</f>
      </c>
      <c r="H1511">
        <f>IF(DATOS!$G1511&lt;&gt;"EX",0,--(COUNTIFS(DATOS!$A$2:$A$20000,DATOS!$A1511,DATOS!$D$2:$D$20000,DATOS!$D1511,DATOS!$E$2:$E$20000,DATOS!$E1511,DATOS!$I$2:$I$20000,DATOS!$I1511,DATOS!$G$2:$G$20000,"OR")=0))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DATOS!$A$2:$A$20000,DATOS!$A1512,DATOS!$D$2:$D$20000,DATOS!$D1512,DATOS!$E$2:$E$20000,DATOS!$E1512,DATOS!$I$2:$I$20000,DATOS!$I1512,DATOS!$G$2:$G$20000,"EX")=0),0))))</f>
      </c>
      <c r="H1512">
        <f>IF(DATOS!$G1512&lt;&gt;"EX",0,--(COUNTIFS(DATOS!$A$2:$A$20000,DATOS!$A1512,DATOS!$D$2:$D$20000,DATOS!$D1512,DATOS!$E$2:$E$20000,DATOS!$E1512,DATOS!$I$2:$I$20000,DATOS!$I1512,DATOS!$G$2:$G$20000,"OR")=0))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DATOS!$A$2:$A$20000,DATOS!$A1513,DATOS!$D$2:$D$20000,DATOS!$D1513,DATOS!$E$2:$E$20000,DATOS!$E1513,DATOS!$I$2:$I$20000,DATOS!$I1513,DATOS!$G$2:$G$20000,"EX")=0),0))))</f>
      </c>
      <c r="H1513">
        <f>IF(DATOS!$G1513&lt;&gt;"EX",0,--(COUNTIFS(DATOS!$A$2:$A$20000,DATOS!$A1513,DATOS!$D$2:$D$20000,DATOS!$D1513,DATOS!$E$2:$E$20000,DATOS!$E1513,DATOS!$I$2:$I$20000,DATOS!$I1513,DATOS!$G$2:$G$20000,"OR")=0))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DATOS!$A$2:$A$20000,DATOS!$A1514,DATOS!$D$2:$D$20000,DATOS!$D1514,DATOS!$E$2:$E$20000,DATOS!$E1514,DATOS!$I$2:$I$20000,DATOS!$I1514,DATOS!$G$2:$G$20000,"EX")=0),0))))</f>
      </c>
      <c r="H1514">
        <f>IF(DATOS!$G1514&lt;&gt;"EX",0,--(COUNTIFS(DATOS!$A$2:$A$20000,DATOS!$A1514,DATOS!$D$2:$D$20000,DATOS!$D1514,DATOS!$E$2:$E$20000,DATOS!$E1514,DATOS!$I$2:$I$20000,DATOS!$I1514,DATOS!$G$2:$G$20000,"OR")=0))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DATOS!$A$2:$A$20000,DATOS!$A1515,DATOS!$D$2:$D$20000,DATOS!$D1515,DATOS!$E$2:$E$20000,DATOS!$E1515,DATOS!$I$2:$I$20000,DATOS!$I1515,DATOS!$G$2:$G$20000,"EX")=0),0))))</f>
      </c>
      <c r="H1515">
        <f>IF(DATOS!$G1515&lt;&gt;"EX",0,--(COUNTIFS(DATOS!$A$2:$A$20000,DATOS!$A1515,DATOS!$D$2:$D$20000,DATOS!$D1515,DATOS!$E$2:$E$20000,DATOS!$E1515,DATOS!$I$2:$I$20000,DATOS!$I1515,DATOS!$G$2:$G$20000,"OR")=0))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DATOS!$A$2:$A$20000,DATOS!$A1516,DATOS!$D$2:$D$20000,DATOS!$D1516,DATOS!$E$2:$E$20000,DATOS!$E1516,DATOS!$I$2:$I$20000,DATOS!$I1516,DATOS!$G$2:$G$20000,"EX")=0),0))))</f>
      </c>
      <c r="H1516">
        <f>IF(DATOS!$G1516&lt;&gt;"EX",0,--(COUNTIFS(DATOS!$A$2:$A$20000,DATOS!$A1516,DATOS!$D$2:$D$20000,DATOS!$D1516,DATOS!$E$2:$E$20000,DATOS!$E1516,DATOS!$I$2:$I$20000,DATOS!$I1516,DATOS!$G$2:$G$20000,"OR")=0))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DATOS!$A$2:$A$20000,DATOS!$A1517,DATOS!$D$2:$D$20000,DATOS!$D1517,DATOS!$E$2:$E$20000,DATOS!$E1517,DATOS!$I$2:$I$20000,DATOS!$I1517,DATOS!$G$2:$G$20000,"EX")=0),0))))</f>
      </c>
      <c r="H1517">
        <f>IF(DATOS!$G1517&lt;&gt;"EX",0,--(COUNTIFS(DATOS!$A$2:$A$20000,DATOS!$A1517,DATOS!$D$2:$D$20000,DATOS!$D1517,DATOS!$E$2:$E$20000,DATOS!$E1517,DATOS!$I$2:$I$20000,DATOS!$I1517,DATOS!$G$2:$G$20000,"OR")=0))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DATOS!$A$2:$A$20000,DATOS!$A1518,DATOS!$D$2:$D$20000,DATOS!$D1518,DATOS!$E$2:$E$20000,DATOS!$E1518,DATOS!$I$2:$I$20000,DATOS!$I1518,DATOS!$G$2:$G$20000,"EX")=0),0))))</f>
      </c>
      <c r="H1518">
        <f>IF(DATOS!$G1518&lt;&gt;"EX",0,--(COUNTIFS(DATOS!$A$2:$A$20000,DATOS!$A1518,DATOS!$D$2:$D$20000,DATOS!$D1518,DATOS!$E$2:$E$20000,DATOS!$E1518,DATOS!$I$2:$I$20000,DATOS!$I1518,DATOS!$G$2:$G$20000,"OR")=0))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DATOS!$A$2:$A$20000,DATOS!$A1519,DATOS!$D$2:$D$20000,DATOS!$D1519,DATOS!$E$2:$E$20000,DATOS!$E1519,DATOS!$I$2:$I$20000,DATOS!$I1519,DATOS!$G$2:$G$20000,"EX")=0),0))))</f>
      </c>
      <c r="H1519">
        <f>IF(DATOS!$G1519&lt;&gt;"EX",0,--(COUNTIFS(DATOS!$A$2:$A$20000,DATOS!$A1519,DATOS!$D$2:$D$20000,DATOS!$D1519,DATOS!$E$2:$E$20000,DATOS!$E1519,DATOS!$I$2:$I$20000,DATOS!$I1519,DATOS!$G$2:$G$20000,"OR")=0))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DATOS!$A$2:$A$20000,DATOS!$A1520,DATOS!$D$2:$D$20000,DATOS!$D1520,DATOS!$E$2:$E$20000,DATOS!$E1520,DATOS!$I$2:$I$20000,DATOS!$I1520,DATOS!$G$2:$G$20000,"EX")=0),0))))</f>
      </c>
      <c r="H1520">
        <f>IF(DATOS!$G1520&lt;&gt;"EX",0,--(COUNTIFS(DATOS!$A$2:$A$20000,DATOS!$A1520,DATOS!$D$2:$D$20000,DATOS!$D1520,DATOS!$E$2:$E$20000,DATOS!$E1520,DATOS!$I$2:$I$20000,DATOS!$I1520,DATOS!$G$2:$G$20000,"OR")=0))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DATOS!$A$2:$A$20000,DATOS!$A1521,DATOS!$D$2:$D$20000,DATOS!$D1521,DATOS!$E$2:$E$20000,DATOS!$E1521,DATOS!$I$2:$I$20000,DATOS!$I1521,DATOS!$G$2:$G$20000,"EX")=0),0))))</f>
      </c>
      <c r="H1521">
        <f>IF(DATOS!$G1521&lt;&gt;"EX",0,--(COUNTIFS(DATOS!$A$2:$A$20000,DATOS!$A1521,DATOS!$D$2:$D$20000,DATOS!$D1521,DATOS!$E$2:$E$20000,DATOS!$E1521,DATOS!$I$2:$I$20000,DATOS!$I1521,DATOS!$G$2:$G$20000,"OR")=0))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DATOS!$A$2:$A$20000,DATOS!$A1522,DATOS!$D$2:$D$20000,DATOS!$D1522,DATOS!$E$2:$E$20000,DATOS!$E1522,DATOS!$I$2:$I$20000,DATOS!$I1522,DATOS!$G$2:$G$20000,"EX")=0),0))))</f>
      </c>
      <c r="H1522">
        <f>IF(DATOS!$G1522&lt;&gt;"EX",0,--(COUNTIFS(DATOS!$A$2:$A$20000,DATOS!$A1522,DATOS!$D$2:$D$20000,DATOS!$D1522,DATOS!$E$2:$E$20000,DATOS!$E1522,DATOS!$I$2:$I$20000,DATOS!$I1522,DATOS!$G$2:$G$20000,"OR")=0))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DATOS!$A$2:$A$20000,DATOS!$A1523,DATOS!$D$2:$D$20000,DATOS!$D1523,DATOS!$E$2:$E$20000,DATOS!$E1523,DATOS!$I$2:$I$20000,DATOS!$I1523,DATOS!$G$2:$G$20000,"EX")=0),0))))</f>
      </c>
      <c r="H1523">
        <f>IF(DATOS!$G1523&lt;&gt;"EX",0,--(COUNTIFS(DATOS!$A$2:$A$20000,DATOS!$A1523,DATOS!$D$2:$D$20000,DATOS!$D1523,DATOS!$E$2:$E$20000,DATOS!$E1523,DATOS!$I$2:$I$20000,DATOS!$I1523,DATOS!$G$2:$G$20000,"OR")=0))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DATOS!$A$2:$A$20000,DATOS!$A1524,DATOS!$D$2:$D$20000,DATOS!$D1524,DATOS!$E$2:$E$20000,DATOS!$E1524,DATOS!$I$2:$I$20000,DATOS!$I1524,DATOS!$G$2:$G$20000,"EX")=0),0))))</f>
      </c>
      <c r="H1524">
        <f>IF(DATOS!$G1524&lt;&gt;"EX",0,--(COUNTIFS(DATOS!$A$2:$A$20000,DATOS!$A1524,DATOS!$D$2:$D$20000,DATOS!$D1524,DATOS!$E$2:$E$20000,DATOS!$E1524,DATOS!$I$2:$I$20000,DATOS!$I1524,DATOS!$G$2:$G$20000,"OR")=0))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DATOS!$A$2:$A$20000,DATOS!$A1525,DATOS!$D$2:$D$20000,DATOS!$D1525,DATOS!$E$2:$E$20000,DATOS!$E1525,DATOS!$I$2:$I$20000,DATOS!$I1525,DATOS!$G$2:$G$20000,"EX")=0),0))))</f>
      </c>
      <c r="H1525">
        <f>IF(DATOS!$G1525&lt;&gt;"EX",0,--(COUNTIFS(DATOS!$A$2:$A$20000,DATOS!$A1525,DATOS!$D$2:$D$20000,DATOS!$D1525,DATOS!$E$2:$E$20000,DATOS!$E1525,DATOS!$I$2:$I$20000,DATOS!$I1525,DATOS!$G$2:$G$20000,"OR")=0))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DATOS!$A$2:$A$20000,DATOS!$A1526,DATOS!$D$2:$D$20000,DATOS!$D1526,DATOS!$E$2:$E$20000,DATOS!$E1526,DATOS!$I$2:$I$20000,DATOS!$I1526,DATOS!$G$2:$G$20000,"EX")=0),0))))</f>
      </c>
      <c r="H1526">
        <f>IF(DATOS!$G1526&lt;&gt;"EX",0,--(COUNTIFS(DATOS!$A$2:$A$20000,DATOS!$A1526,DATOS!$D$2:$D$20000,DATOS!$D1526,DATOS!$E$2:$E$20000,DATOS!$E1526,DATOS!$I$2:$I$20000,DATOS!$I1526,DATOS!$G$2:$G$20000,"OR")=0))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DATOS!$A$2:$A$20000,DATOS!$A1527,DATOS!$D$2:$D$20000,DATOS!$D1527,DATOS!$E$2:$E$20000,DATOS!$E1527,DATOS!$I$2:$I$20000,DATOS!$I1527,DATOS!$G$2:$G$20000,"EX")=0),0))))</f>
      </c>
      <c r="H1527">
        <f>IF(DATOS!$G1527&lt;&gt;"EX",0,--(COUNTIFS(DATOS!$A$2:$A$20000,DATOS!$A1527,DATOS!$D$2:$D$20000,DATOS!$D1527,DATOS!$E$2:$E$20000,DATOS!$E1527,DATOS!$I$2:$I$20000,DATOS!$I1527,DATOS!$G$2:$G$20000,"OR")=0))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DATOS!$A$2:$A$20000,DATOS!$A1528,DATOS!$D$2:$D$20000,DATOS!$D1528,DATOS!$E$2:$E$20000,DATOS!$E1528,DATOS!$I$2:$I$20000,DATOS!$I1528,DATOS!$G$2:$G$20000,"EX")=0),0))))</f>
      </c>
      <c r="H1528">
        <f>IF(DATOS!$G1528&lt;&gt;"EX",0,--(COUNTIFS(DATOS!$A$2:$A$20000,DATOS!$A1528,DATOS!$D$2:$D$20000,DATOS!$D1528,DATOS!$E$2:$E$20000,DATOS!$E1528,DATOS!$I$2:$I$20000,DATOS!$I1528,DATOS!$G$2:$G$20000,"OR")=0))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DATOS!$A$2:$A$20000,DATOS!$A1529,DATOS!$D$2:$D$20000,DATOS!$D1529,DATOS!$E$2:$E$20000,DATOS!$E1529,DATOS!$I$2:$I$20000,DATOS!$I1529,DATOS!$G$2:$G$20000,"EX")=0),0))))</f>
      </c>
      <c r="H1529">
        <f>IF(DATOS!$G1529&lt;&gt;"EX",0,--(COUNTIFS(DATOS!$A$2:$A$20000,DATOS!$A1529,DATOS!$D$2:$D$20000,DATOS!$D1529,DATOS!$E$2:$E$20000,DATOS!$E1529,DATOS!$I$2:$I$20000,DATOS!$I1529,DATOS!$G$2:$G$20000,"OR")=0))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DATOS!$A$2:$A$20000,DATOS!$A1530,DATOS!$D$2:$D$20000,DATOS!$D1530,DATOS!$E$2:$E$20000,DATOS!$E1530,DATOS!$I$2:$I$20000,DATOS!$I1530,DATOS!$G$2:$G$20000,"EX")=0),0))))</f>
      </c>
      <c r="H1530">
        <f>IF(DATOS!$G1530&lt;&gt;"EX",0,--(COUNTIFS(DATOS!$A$2:$A$20000,DATOS!$A1530,DATOS!$D$2:$D$20000,DATOS!$D1530,DATOS!$E$2:$E$20000,DATOS!$E1530,DATOS!$I$2:$I$20000,DATOS!$I1530,DATOS!$G$2:$G$20000,"OR")=0))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DATOS!$A$2:$A$20000,DATOS!$A1531,DATOS!$D$2:$D$20000,DATOS!$D1531,DATOS!$E$2:$E$20000,DATOS!$E1531,DATOS!$I$2:$I$20000,DATOS!$I1531,DATOS!$G$2:$G$20000,"EX")=0),0))))</f>
      </c>
      <c r="H1531">
        <f>IF(DATOS!$G1531&lt;&gt;"EX",0,--(COUNTIFS(DATOS!$A$2:$A$20000,DATOS!$A1531,DATOS!$D$2:$D$20000,DATOS!$D1531,DATOS!$E$2:$E$20000,DATOS!$E1531,DATOS!$I$2:$I$20000,DATOS!$I1531,DATOS!$G$2:$G$20000,"OR")=0))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DATOS!$A$2:$A$20000,DATOS!$A1532,DATOS!$D$2:$D$20000,DATOS!$D1532,DATOS!$E$2:$E$20000,DATOS!$E1532,DATOS!$I$2:$I$20000,DATOS!$I1532,DATOS!$G$2:$G$20000,"EX")=0),0))))</f>
      </c>
      <c r="H1532">
        <f>IF(DATOS!$G1532&lt;&gt;"EX",0,--(COUNTIFS(DATOS!$A$2:$A$20000,DATOS!$A1532,DATOS!$D$2:$D$20000,DATOS!$D1532,DATOS!$E$2:$E$20000,DATOS!$E1532,DATOS!$I$2:$I$20000,DATOS!$I1532,DATOS!$G$2:$G$20000,"OR")=0))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DATOS!$A$2:$A$20000,DATOS!$A1533,DATOS!$D$2:$D$20000,DATOS!$D1533,DATOS!$E$2:$E$20000,DATOS!$E1533,DATOS!$I$2:$I$20000,DATOS!$I1533,DATOS!$G$2:$G$20000,"EX")=0),0))))</f>
      </c>
      <c r="H1533">
        <f>IF(DATOS!$G1533&lt;&gt;"EX",0,--(COUNTIFS(DATOS!$A$2:$A$20000,DATOS!$A1533,DATOS!$D$2:$D$20000,DATOS!$D1533,DATOS!$E$2:$E$20000,DATOS!$E1533,DATOS!$I$2:$I$20000,DATOS!$I1533,DATOS!$G$2:$G$20000,"OR")=0))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DATOS!$A$2:$A$20000,DATOS!$A1534,DATOS!$D$2:$D$20000,DATOS!$D1534,DATOS!$E$2:$E$20000,DATOS!$E1534,DATOS!$I$2:$I$20000,DATOS!$I1534,DATOS!$G$2:$G$20000,"EX")=0),0))))</f>
      </c>
      <c r="H1534">
        <f>IF(DATOS!$G1534&lt;&gt;"EX",0,--(COUNTIFS(DATOS!$A$2:$A$20000,DATOS!$A1534,DATOS!$D$2:$D$20000,DATOS!$D1534,DATOS!$E$2:$E$20000,DATOS!$E1534,DATOS!$I$2:$I$20000,DATOS!$I1534,DATOS!$G$2:$G$20000,"OR")=0))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DATOS!$A$2:$A$20000,DATOS!$A1535,DATOS!$D$2:$D$20000,DATOS!$D1535,DATOS!$E$2:$E$20000,DATOS!$E1535,DATOS!$I$2:$I$20000,DATOS!$I1535,DATOS!$G$2:$G$20000,"EX")=0),0))))</f>
      </c>
      <c r="H1535">
        <f>IF(DATOS!$G1535&lt;&gt;"EX",0,--(COUNTIFS(DATOS!$A$2:$A$20000,DATOS!$A1535,DATOS!$D$2:$D$20000,DATOS!$D1535,DATOS!$E$2:$E$20000,DATOS!$E1535,DATOS!$I$2:$I$20000,DATOS!$I1535,DATOS!$G$2:$G$20000,"OR")=0))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DATOS!$A$2:$A$20000,DATOS!$A1536,DATOS!$D$2:$D$20000,DATOS!$D1536,DATOS!$E$2:$E$20000,DATOS!$E1536,DATOS!$I$2:$I$20000,DATOS!$I1536,DATOS!$G$2:$G$20000,"EX")=0),0))))</f>
      </c>
      <c r="H1536">
        <f>IF(DATOS!$G1536&lt;&gt;"EX",0,--(COUNTIFS(DATOS!$A$2:$A$20000,DATOS!$A1536,DATOS!$D$2:$D$20000,DATOS!$D1536,DATOS!$E$2:$E$20000,DATOS!$E1536,DATOS!$I$2:$I$20000,DATOS!$I1536,DATOS!$G$2:$G$20000,"OR")=0))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DATOS!$A$2:$A$20000,DATOS!$A1537,DATOS!$D$2:$D$20000,DATOS!$D1537,DATOS!$E$2:$E$20000,DATOS!$E1537,DATOS!$I$2:$I$20000,DATOS!$I1537,DATOS!$G$2:$G$20000,"EX")=0),0))))</f>
      </c>
      <c r="H1537">
        <f>IF(DATOS!$G1537&lt;&gt;"EX",0,--(COUNTIFS(DATOS!$A$2:$A$20000,DATOS!$A1537,DATOS!$D$2:$D$20000,DATOS!$D1537,DATOS!$E$2:$E$20000,DATOS!$E1537,DATOS!$I$2:$I$20000,DATOS!$I1537,DATOS!$G$2:$G$20000,"OR")=0))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DATOS!$A$2:$A$20000,DATOS!$A1538,DATOS!$D$2:$D$20000,DATOS!$D1538,DATOS!$E$2:$E$20000,DATOS!$E1538,DATOS!$I$2:$I$20000,DATOS!$I1538,DATOS!$G$2:$G$20000,"EX")=0),0))))</f>
      </c>
      <c r="H1538">
        <f>IF(DATOS!$G1538&lt;&gt;"EX",0,--(COUNTIFS(DATOS!$A$2:$A$20000,DATOS!$A1538,DATOS!$D$2:$D$20000,DATOS!$D1538,DATOS!$E$2:$E$20000,DATOS!$E1538,DATOS!$I$2:$I$20000,DATOS!$I1538,DATOS!$G$2:$G$20000,"OR")=0))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DATOS!$A$2:$A$20000,DATOS!$A1539,DATOS!$D$2:$D$20000,DATOS!$D1539,DATOS!$E$2:$E$20000,DATOS!$E1539,DATOS!$I$2:$I$20000,DATOS!$I1539,DATOS!$G$2:$G$20000,"EX")=0),0))))</f>
      </c>
      <c r="H1539">
        <f>IF(DATOS!$G1539&lt;&gt;"EX",0,--(COUNTIFS(DATOS!$A$2:$A$20000,DATOS!$A1539,DATOS!$D$2:$D$20000,DATOS!$D1539,DATOS!$E$2:$E$20000,DATOS!$E1539,DATOS!$I$2:$I$20000,DATOS!$I1539,DATOS!$G$2:$G$20000,"OR")=0))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DATOS!$A$2:$A$20000,DATOS!$A1540,DATOS!$D$2:$D$20000,DATOS!$D1540,DATOS!$E$2:$E$20000,DATOS!$E1540,DATOS!$I$2:$I$20000,DATOS!$I1540,DATOS!$G$2:$G$20000,"EX")=0),0))))</f>
      </c>
      <c r="H1540">
        <f>IF(DATOS!$G1540&lt;&gt;"EX",0,--(COUNTIFS(DATOS!$A$2:$A$20000,DATOS!$A1540,DATOS!$D$2:$D$20000,DATOS!$D1540,DATOS!$E$2:$E$20000,DATOS!$E1540,DATOS!$I$2:$I$20000,DATOS!$I1540,DATOS!$G$2:$G$20000,"OR")=0))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DATOS!$A$2:$A$20000,DATOS!$A1541,DATOS!$D$2:$D$20000,DATOS!$D1541,DATOS!$E$2:$E$20000,DATOS!$E1541,DATOS!$I$2:$I$20000,DATOS!$I1541,DATOS!$G$2:$G$20000,"EX")=0),0))))</f>
      </c>
      <c r="H1541">
        <f>IF(DATOS!$G1541&lt;&gt;"EX",0,--(COUNTIFS(DATOS!$A$2:$A$20000,DATOS!$A1541,DATOS!$D$2:$D$20000,DATOS!$D1541,DATOS!$E$2:$E$20000,DATOS!$E1541,DATOS!$I$2:$I$20000,DATOS!$I1541,DATOS!$G$2:$G$20000,"OR")=0))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DATOS!$A$2:$A$20000,DATOS!$A1542,DATOS!$D$2:$D$20000,DATOS!$D1542,DATOS!$E$2:$E$20000,DATOS!$E1542,DATOS!$I$2:$I$20000,DATOS!$I1542,DATOS!$G$2:$G$20000,"EX")=0),0))))</f>
      </c>
      <c r="H1542">
        <f>IF(DATOS!$G1542&lt;&gt;"EX",0,--(COUNTIFS(DATOS!$A$2:$A$20000,DATOS!$A1542,DATOS!$D$2:$D$20000,DATOS!$D1542,DATOS!$E$2:$E$20000,DATOS!$E1542,DATOS!$I$2:$I$20000,DATOS!$I1542,DATOS!$G$2:$G$20000,"OR")=0))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DATOS!$A$2:$A$20000,DATOS!$A1543,DATOS!$D$2:$D$20000,DATOS!$D1543,DATOS!$E$2:$E$20000,DATOS!$E1543,DATOS!$I$2:$I$20000,DATOS!$I1543,DATOS!$G$2:$G$20000,"EX")=0),0))))</f>
      </c>
      <c r="H1543">
        <f>IF(DATOS!$G1543&lt;&gt;"EX",0,--(COUNTIFS(DATOS!$A$2:$A$20000,DATOS!$A1543,DATOS!$D$2:$D$20000,DATOS!$D1543,DATOS!$E$2:$E$20000,DATOS!$E1543,DATOS!$I$2:$I$20000,DATOS!$I1543,DATOS!$G$2:$G$20000,"OR")=0))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DATOS!$A$2:$A$20000,DATOS!$A1544,DATOS!$D$2:$D$20000,DATOS!$D1544,DATOS!$E$2:$E$20000,DATOS!$E1544,DATOS!$I$2:$I$20000,DATOS!$I1544,DATOS!$G$2:$G$20000,"EX")=0),0))))</f>
      </c>
      <c r="H1544">
        <f>IF(DATOS!$G1544&lt;&gt;"EX",0,--(COUNTIFS(DATOS!$A$2:$A$20000,DATOS!$A1544,DATOS!$D$2:$D$20000,DATOS!$D1544,DATOS!$E$2:$E$20000,DATOS!$E1544,DATOS!$I$2:$I$20000,DATOS!$I1544,DATOS!$G$2:$G$20000,"OR")=0))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DATOS!$A$2:$A$20000,DATOS!$A1545,DATOS!$D$2:$D$20000,DATOS!$D1545,DATOS!$E$2:$E$20000,DATOS!$E1545,DATOS!$I$2:$I$20000,DATOS!$I1545,DATOS!$G$2:$G$20000,"EX")=0),0))))</f>
      </c>
      <c r="H1545">
        <f>IF(DATOS!$G1545&lt;&gt;"EX",0,--(COUNTIFS(DATOS!$A$2:$A$20000,DATOS!$A1545,DATOS!$D$2:$D$20000,DATOS!$D1545,DATOS!$E$2:$E$20000,DATOS!$E1545,DATOS!$I$2:$I$20000,DATOS!$I1545,DATOS!$G$2:$G$20000,"OR")=0))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DATOS!$A$2:$A$20000,DATOS!$A1546,DATOS!$D$2:$D$20000,DATOS!$D1546,DATOS!$E$2:$E$20000,DATOS!$E1546,DATOS!$I$2:$I$20000,DATOS!$I1546,DATOS!$G$2:$G$20000,"EX")=0),0))))</f>
      </c>
      <c r="H1546">
        <f>IF(DATOS!$G1546&lt;&gt;"EX",0,--(COUNTIFS(DATOS!$A$2:$A$20000,DATOS!$A1546,DATOS!$D$2:$D$20000,DATOS!$D1546,DATOS!$E$2:$E$20000,DATOS!$E1546,DATOS!$I$2:$I$20000,DATOS!$I1546,DATOS!$G$2:$G$20000,"OR")=0))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DATOS!$A$2:$A$20000,DATOS!$A1547,DATOS!$D$2:$D$20000,DATOS!$D1547,DATOS!$E$2:$E$20000,DATOS!$E1547,DATOS!$I$2:$I$20000,DATOS!$I1547,DATOS!$G$2:$G$20000,"EX")=0),0))))</f>
      </c>
      <c r="H1547">
        <f>IF(DATOS!$G1547&lt;&gt;"EX",0,--(COUNTIFS(DATOS!$A$2:$A$20000,DATOS!$A1547,DATOS!$D$2:$D$20000,DATOS!$D1547,DATOS!$E$2:$E$20000,DATOS!$E1547,DATOS!$I$2:$I$20000,DATOS!$I1547,DATOS!$G$2:$G$20000,"OR")=0))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DATOS!$A$2:$A$20000,DATOS!$A1548,DATOS!$D$2:$D$20000,DATOS!$D1548,DATOS!$E$2:$E$20000,DATOS!$E1548,DATOS!$I$2:$I$20000,DATOS!$I1548,DATOS!$G$2:$G$20000,"EX")=0),0))))</f>
      </c>
      <c r="H1548">
        <f>IF(DATOS!$G1548&lt;&gt;"EX",0,--(COUNTIFS(DATOS!$A$2:$A$20000,DATOS!$A1548,DATOS!$D$2:$D$20000,DATOS!$D1548,DATOS!$E$2:$E$20000,DATOS!$E1548,DATOS!$I$2:$I$20000,DATOS!$I1548,DATOS!$G$2:$G$20000,"OR")=0))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DATOS!$A$2:$A$20000,DATOS!$A1549,DATOS!$D$2:$D$20000,DATOS!$D1549,DATOS!$E$2:$E$20000,DATOS!$E1549,DATOS!$I$2:$I$20000,DATOS!$I1549,DATOS!$G$2:$G$20000,"EX")=0),0))))</f>
      </c>
      <c r="H1549">
        <f>IF(DATOS!$G1549&lt;&gt;"EX",0,--(COUNTIFS(DATOS!$A$2:$A$20000,DATOS!$A1549,DATOS!$D$2:$D$20000,DATOS!$D1549,DATOS!$E$2:$E$20000,DATOS!$E1549,DATOS!$I$2:$I$20000,DATOS!$I1549,DATOS!$G$2:$G$20000,"OR")=0))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DATOS!$A$2:$A$20000,DATOS!$A1550,DATOS!$D$2:$D$20000,DATOS!$D1550,DATOS!$E$2:$E$20000,DATOS!$E1550,DATOS!$I$2:$I$20000,DATOS!$I1550,DATOS!$G$2:$G$20000,"EX")=0),0))))</f>
      </c>
      <c r="H1550">
        <f>IF(DATOS!$G1550&lt;&gt;"EX",0,--(COUNTIFS(DATOS!$A$2:$A$20000,DATOS!$A1550,DATOS!$D$2:$D$20000,DATOS!$D1550,DATOS!$E$2:$E$20000,DATOS!$E1550,DATOS!$I$2:$I$20000,DATOS!$I1550,DATOS!$G$2:$G$20000,"OR")=0))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DATOS!$A$2:$A$20000,DATOS!$A1551,DATOS!$D$2:$D$20000,DATOS!$D1551,DATOS!$E$2:$E$20000,DATOS!$E1551,DATOS!$I$2:$I$20000,DATOS!$I1551,DATOS!$G$2:$G$20000,"EX")=0),0))))</f>
      </c>
      <c r="H1551">
        <f>IF(DATOS!$G1551&lt;&gt;"EX",0,--(COUNTIFS(DATOS!$A$2:$A$20000,DATOS!$A1551,DATOS!$D$2:$D$20000,DATOS!$D1551,DATOS!$E$2:$E$20000,DATOS!$E1551,DATOS!$I$2:$I$20000,DATOS!$I1551,DATOS!$G$2:$G$20000,"OR")=0))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DATOS!$A$2:$A$20000,DATOS!$A1552,DATOS!$D$2:$D$20000,DATOS!$D1552,DATOS!$E$2:$E$20000,DATOS!$E1552,DATOS!$I$2:$I$20000,DATOS!$I1552,DATOS!$G$2:$G$20000,"EX")=0),0))))</f>
      </c>
      <c r="H1552">
        <f>IF(DATOS!$G1552&lt;&gt;"EX",0,--(COUNTIFS(DATOS!$A$2:$A$20000,DATOS!$A1552,DATOS!$D$2:$D$20000,DATOS!$D1552,DATOS!$E$2:$E$20000,DATOS!$E1552,DATOS!$I$2:$I$20000,DATOS!$I1552,DATOS!$G$2:$G$20000,"OR")=0))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DATOS!$A$2:$A$20000,DATOS!$A1553,DATOS!$D$2:$D$20000,DATOS!$D1553,DATOS!$E$2:$E$20000,DATOS!$E1553,DATOS!$I$2:$I$20000,DATOS!$I1553,DATOS!$G$2:$G$20000,"EX")=0),0))))</f>
      </c>
      <c r="H1553">
        <f>IF(DATOS!$G1553&lt;&gt;"EX",0,--(COUNTIFS(DATOS!$A$2:$A$20000,DATOS!$A1553,DATOS!$D$2:$D$20000,DATOS!$D1553,DATOS!$E$2:$E$20000,DATOS!$E1553,DATOS!$I$2:$I$20000,DATOS!$I1553,DATOS!$G$2:$G$20000,"OR")=0))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DATOS!$A$2:$A$20000,DATOS!$A1554,DATOS!$D$2:$D$20000,DATOS!$D1554,DATOS!$E$2:$E$20000,DATOS!$E1554,DATOS!$I$2:$I$20000,DATOS!$I1554,DATOS!$G$2:$G$20000,"EX")=0),0))))</f>
      </c>
      <c r="H1554">
        <f>IF(DATOS!$G1554&lt;&gt;"EX",0,--(COUNTIFS(DATOS!$A$2:$A$20000,DATOS!$A1554,DATOS!$D$2:$D$20000,DATOS!$D1554,DATOS!$E$2:$E$20000,DATOS!$E1554,DATOS!$I$2:$I$20000,DATOS!$I1554,DATOS!$G$2:$G$20000,"OR")=0))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DATOS!$A$2:$A$20000,DATOS!$A1555,DATOS!$D$2:$D$20000,DATOS!$D1555,DATOS!$E$2:$E$20000,DATOS!$E1555,DATOS!$I$2:$I$20000,DATOS!$I1555,DATOS!$G$2:$G$20000,"EX")=0),0))))</f>
      </c>
      <c r="H1555">
        <f>IF(DATOS!$G1555&lt;&gt;"EX",0,--(COUNTIFS(DATOS!$A$2:$A$20000,DATOS!$A1555,DATOS!$D$2:$D$20000,DATOS!$D1555,DATOS!$E$2:$E$20000,DATOS!$E1555,DATOS!$I$2:$I$20000,DATOS!$I1555,DATOS!$G$2:$G$20000,"OR")=0))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DATOS!$A$2:$A$20000,DATOS!$A1556,DATOS!$D$2:$D$20000,DATOS!$D1556,DATOS!$E$2:$E$20000,DATOS!$E1556,DATOS!$I$2:$I$20000,DATOS!$I1556,DATOS!$G$2:$G$20000,"EX")=0),0))))</f>
      </c>
      <c r="H1556">
        <f>IF(DATOS!$G1556&lt;&gt;"EX",0,--(COUNTIFS(DATOS!$A$2:$A$20000,DATOS!$A1556,DATOS!$D$2:$D$20000,DATOS!$D1556,DATOS!$E$2:$E$20000,DATOS!$E1556,DATOS!$I$2:$I$20000,DATOS!$I1556,DATOS!$G$2:$G$20000,"OR")=0))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DATOS!$A$2:$A$20000,DATOS!$A1557,DATOS!$D$2:$D$20000,DATOS!$D1557,DATOS!$E$2:$E$20000,DATOS!$E1557,DATOS!$I$2:$I$20000,DATOS!$I1557,DATOS!$G$2:$G$20000,"EX")=0),0))))</f>
      </c>
      <c r="H1557">
        <f>IF(DATOS!$G1557&lt;&gt;"EX",0,--(COUNTIFS(DATOS!$A$2:$A$20000,DATOS!$A1557,DATOS!$D$2:$D$20000,DATOS!$D1557,DATOS!$E$2:$E$20000,DATOS!$E1557,DATOS!$I$2:$I$20000,DATOS!$I1557,DATOS!$G$2:$G$20000,"OR")=0))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DATOS!$A$2:$A$20000,DATOS!$A1558,DATOS!$D$2:$D$20000,DATOS!$D1558,DATOS!$E$2:$E$20000,DATOS!$E1558,DATOS!$I$2:$I$20000,DATOS!$I1558,DATOS!$G$2:$G$20000,"EX")=0),0))))</f>
      </c>
      <c r="H1558">
        <f>IF(DATOS!$G1558&lt;&gt;"EX",0,--(COUNTIFS(DATOS!$A$2:$A$20000,DATOS!$A1558,DATOS!$D$2:$D$20000,DATOS!$D1558,DATOS!$E$2:$E$20000,DATOS!$E1558,DATOS!$I$2:$I$20000,DATOS!$I1558,DATOS!$G$2:$G$20000,"OR")=0))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DATOS!$A$2:$A$20000,DATOS!$A1559,DATOS!$D$2:$D$20000,DATOS!$D1559,DATOS!$E$2:$E$20000,DATOS!$E1559,DATOS!$I$2:$I$20000,DATOS!$I1559,DATOS!$G$2:$G$20000,"EX")=0),0))))</f>
      </c>
      <c r="H1559">
        <f>IF(DATOS!$G1559&lt;&gt;"EX",0,--(COUNTIFS(DATOS!$A$2:$A$20000,DATOS!$A1559,DATOS!$D$2:$D$20000,DATOS!$D1559,DATOS!$E$2:$E$20000,DATOS!$E1559,DATOS!$I$2:$I$20000,DATOS!$I1559,DATOS!$G$2:$G$20000,"OR")=0))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DATOS!$A$2:$A$20000,DATOS!$A1560,DATOS!$D$2:$D$20000,DATOS!$D1560,DATOS!$E$2:$E$20000,DATOS!$E1560,DATOS!$I$2:$I$20000,DATOS!$I1560,DATOS!$G$2:$G$20000,"EX")=0),0))))</f>
      </c>
      <c r="H1560">
        <f>IF(DATOS!$G1560&lt;&gt;"EX",0,--(COUNTIFS(DATOS!$A$2:$A$20000,DATOS!$A1560,DATOS!$D$2:$D$20000,DATOS!$D1560,DATOS!$E$2:$E$20000,DATOS!$E1560,DATOS!$I$2:$I$20000,DATOS!$I1560,DATOS!$G$2:$G$20000,"OR")=0))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DATOS!$A$2:$A$20000,DATOS!$A1561,DATOS!$D$2:$D$20000,DATOS!$D1561,DATOS!$E$2:$E$20000,DATOS!$E1561,DATOS!$I$2:$I$20000,DATOS!$I1561,DATOS!$G$2:$G$20000,"EX")=0),0))))</f>
      </c>
      <c r="H1561">
        <f>IF(DATOS!$G1561&lt;&gt;"EX",0,--(COUNTIFS(DATOS!$A$2:$A$20000,DATOS!$A1561,DATOS!$D$2:$D$20000,DATOS!$D1561,DATOS!$E$2:$E$20000,DATOS!$E1561,DATOS!$I$2:$I$20000,DATOS!$I1561,DATOS!$G$2:$G$20000,"OR")=0))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DATOS!$A$2:$A$20000,DATOS!$A1562,DATOS!$D$2:$D$20000,DATOS!$D1562,DATOS!$E$2:$E$20000,DATOS!$E1562,DATOS!$I$2:$I$20000,DATOS!$I1562,DATOS!$G$2:$G$20000,"EX")=0),0))))</f>
      </c>
      <c r="H1562">
        <f>IF(DATOS!$G1562&lt;&gt;"EX",0,--(COUNTIFS(DATOS!$A$2:$A$20000,DATOS!$A1562,DATOS!$D$2:$D$20000,DATOS!$D1562,DATOS!$E$2:$E$20000,DATOS!$E1562,DATOS!$I$2:$I$20000,DATOS!$I1562,DATOS!$G$2:$G$20000,"OR")=0))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DATOS!$A$2:$A$20000,DATOS!$A1563,DATOS!$D$2:$D$20000,DATOS!$D1563,DATOS!$E$2:$E$20000,DATOS!$E1563,DATOS!$I$2:$I$20000,DATOS!$I1563,DATOS!$G$2:$G$20000,"EX")=0),0))))</f>
      </c>
      <c r="H1563">
        <f>IF(DATOS!$G1563&lt;&gt;"EX",0,--(COUNTIFS(DATOS!$A$2:$A$20000,DATOS!$A1563,DATOS!$D$2:$D$20000,DATOS!$D1563,DATOS!$E$2:$E$20000,DATOS!$E1563,DATOS!$I$2:$I$20000,DATOS!$I1563,DATOS!$G$2:$G$20000,"OR")=0))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DATOS!$A$2:$A$20000,DATOS!$A1564,DATOS!$D$2:$D$20000,DATOS!$D1564,DATOS!$E$2:$E$20000,DATOS!$E1564,DATOS!$I$2:$I$20000,DATOS!$I1564,DATOS!$G$2:$G$20000,"EX")=0),0))))</f>
      </c>
      <c r="H1564">
        <f>IF(DATOS!$G1564&lt;&gt;"EX",0,--(COUNTIFS(DATOS!$A$2:$A$20000,DATOS!$A1564,DATOS!$D$2:$D$20000,DATOS!$D1564,DATOS!$E$2:$E$20000,DATOS!$E1564,DATOS!$I$2:$I$20000,DATOS!$I1564,DATOS!$G$2:$G$20000,"OR")=0))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DATOS!$A$2:$A$20000,DATOS!$A1565,DATOS!$D$2:$D$20000,DATOS!$D1565,DATOS!$E$2:$E$20000,DATOS!$E1565,DATOS!$I$2:$I$20000,DATOS!$I1565,DATOS!$G$2:$G$20000,"EX")=0),0))))</f>
      </c>
      <c r="H1565">
        <f>IF(DATOS!$G1565&lt;&gt;"EX",0,--(COUNTIFS(DATOS!$A$2:$A$20000,DATOS!$A1565,DATOS!$D$2:$D$20000,DATOS!$D1565,DATOS!$E$2:$E$20000,DATOS!$E1565,DATOS!$I$2:$I$20000,DATOS!$I1565,DATOS!$G$2:$G$20000,"OR")=0))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DATOS!$A$2:$A$20000,DATOS!$A1566,DATOS!$D$2:$D$20000,DATOS!$D1566,DATOS!$E$2:$E$20000,DATOS!$E1566,DATOS!$I$2:$I$20000,DATOS!$I1566,DATOS!$G$2:$G$20000,"EX")=0),0))))</f>
      </c>
      <c r="H1566">
        <f>IF(DATOS!$G1566&lt;&gt;"EX",0,--(COUNTIFS(DATOS!$A$2:$A$20000,DATOS!$A1566,DATOS!$D$2:$D$20000,DATOS!$D1566,DATOS!$E$2:$E$20000,DATOS!$E1566,DATOS!$I$2:$I$20000,DATOS!$I1566,DATOS!$G$2:$G$20000,"OR")=0))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DATOS!$A$2:$A$20000,DATOS!$A1567,DATOS!$D$2:$D$20000,DATOS!$D1567,DATOS!$E$2:$E$20000,DATOS!$E1567,DATOS!$I$2:$I$20000,DATOS!$I1567,DATOS!$G$2:$G$20000,"EX")=0),0))))</f>
      </c>
      <c r="H1567">
        <f>IF(DATOS!$G1567&lt;&gt;"EX",0,--(COUNTIFS(DATOS!$A$2:$A$20000,DATOS!$A1567,DATOS!$D$2:$D$20000,DATOS!$D1567,DATOS!$E$2:$E$20000,DATOS!$E1567,DATOS!$I$2:$I$20000,DATOS!$I1567,DATOS!$G$2:$G$20000,"OR")=0))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DATOS!$A$2:$A$20000,DATOS!$A1568,DATOS!$D$2:$D$20000,DATOS!$D1568,DATOS!$E$2:$E$20000,DATOS!$E1568,DATOS!$I$2:$I$20000,DATOS!$I1568,DATOS!$G$2:$G$20000,"EX")=0),0))))</f>
      </c>
      <c r="H1568">
        <f>IF(DATOS!$G1568&lt;&gt;"EX",0,--(COUNTIFS(DATOS!$A$2:$A$20000,DATOS!$A1568,DATOS!$D$2:$D$20000,DATOS!$D1568,DATOS!$E$2:$E$20000,DATOS!$E1568,DATOS!$I$2:$I$20000,DATOS!$I1568,DATOS!$G$2:$G$20000,"OR")=0))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DATOS!$A$2:$A$20000,DATOS!$A1569,DATOS!$D$2:$D$20000,DATOS!$D1569,DATOS!$E$2:$E$20000,DATOS!$E1569,DATOS!$I$2:$I$20000,DATOS!$I1569,DATOS!$G$2:$G$20000,"EX")=0),0))))</f>
      </c>
      <c r="H1569">
        <f>IF(DATOS!$G1569&lt;&gt;"EX",0,--(COUNTIFS(DATOS!$A$2:$A$20000,DATOS!$A1569,DATOS!$D$2:$D$20000,DATOS!$D1569,DATOS!$E$2:$E$20000,DATOS!$E1569,DATOS!$I$2:$I$20000,DATOS!$I1569,DATOS!$G$2:$G$20000,"OR")=0))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DATOS!$A$2:$A$20000,DATOS!$A1570,DATOS!$D$2:$D$20000,DATOS!$D1570,DATOS!$E$2:$E$20000,DATOS!$E1570,DATOS!$I$2:$I$20000,DATOS!$I1570,DATOS!$G$2:$G$20000,"EX")=0),0))))</f>
      </c>
      <c r="H1570">
        <f>IF(DATOS!$G1570&lt;&gt;"EX",0,--(COUNTIFS(DATOS!$A$2:$A$20000,DATOS!$A1570,DATOS!$D$2:$D$20000,DATOS!$D1570,DATOS!$E$2:$E$20000,DATOS!$E1570,DATOS!$I$2:$I$20000,DATOS!$I1570,DATOS!$G$2:$G$20000,"OR")=0))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DATOS!$A$2:$A$20000,DATOS!$A1571,DATOS!$D$2:$D$20000,DATOS!$D1571,DATOS!$E$2:$E$20000,DATOS!$E1571,DATOS!$I$2:$I$20000,DATOS!$I1571,DATOS!$G$2:$G$20000,"EX")=0),0))))</f>
      </c>
      <c r="H1571">
        <f>IF(DATOS!$G1571&lt;&gt;"EX",0,--(COUNTIFS(DATOS!$A$2:$A$20000,DATOS!$A1571,DATOS!$D$2:$D$20000,DATOS!$D1571,DATOS!$E$2:$E$20000,DATOS!$E1571,DATOS!$I$2:$I$20000,DATOS!$I1571,DATOS!$G$2:$G$20000,"OR")=0))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DATOS!$A$2:$A$20000,DATOS!$A1572,DATOS!$D$2:$D$20000,DATOS!$D1572,DATOS!$E$2:$E$20000,DATOS!$E1572,DATOS!$I$2:$I$20000,DATOS!$I1572,DATOS!$G$2:$G$20000,"EX")=0),0))))</f>
      </c>
      <c r="H1572">
        <f>IF(DATOS!$G1572&lt;&gt;"EX",0,--(COUNTIFS(DATOS!$A$2:$A$20000,DATOS!$A1572,DATOS!$D$2:$D$20000,DATOS!$D1572,DATOS!$E$2:$E$20000,DATOS!$E1572,DATOS!$I$2:$I$20000,DATOS!$I1572,DATOS!$G$2:$G$20000,"OR")=0))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DATOS!$A$2:$A$20000,DATOS!$A1573,DATOS!$D$2:$D$20000,DATOS!$D1573,DATOS!$E$2:$E$20000,DATOS!$E1573,DATOS!$I$2:$I$20000,DATOS!$I1573,DATOS!$G$2:$G$20000,"EX")=0),0))))</f>
      </c>
      <c r="H1573">
        <f>IF(DATOS!$G1573&lt;&gt;"EX",0,--(COUNTIFS(DATOS!$A$2:$A$20000,DATOS!$A1573,DATOS!$D$2:$D$20000,DATOS!$D1573,DATOS!$E$2:$E$20000,DATOS!$E1573,DATOS!$I$2:$I$20000,DATOS!$I1573,DATOS!$G$2:$G$20000,"OR")=0))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DATOS!$A$2:$A$20000,DATOS!$A1574,DATOS!$D$2:$D$20000,DATOS!$D1574,DATOS!$E$2:$E$20000,DATOS!$E1574,DATOS!$I$2:$I$20000,DATOS!$I1574,DATOS!$G$2:$G$20000,"EX")=0),0))))</f>
      </c>
      <c r="H1574">
        <f>IF(DATOS!$G1574&lt;&gt;"EX",0,--(COUNTIFS(DATOS!$A$2:$A$20000,DATOS!$A1574,DATOS!$D$2:$D$20000,DATOS!$D1574,DATOS!$E$2:$E$20000,DATOS!$E1574,DATOS!$I$2:$I$20000,DATOS!$I1574,DATOS!$G$2:$G$20000,"OR")=0))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DATOS!$A$2:$A$20000,DATOS!$A1575,DATOS!$D$2:$D$20000,DATOS!$D1575,DATOS!$E$2:$E$20000,DATOS!$E1575,DATOS!$I$2:$I$20000,DATOS!$I1575,DATOS!$G$2:$G$20000,"EX")=0),0))))</f>
      </c>
      <c r="H1575">
        <f>IF(DATOS!$G1575&lt;&gt;"EX",0,--(COUNTIFS(DATOS!$A$2:$A$20000,DATOS!$A1575,DATOS!$D$2:$D$20000,DATOS!$D1575,DATOS!$E$2:$E$20000,DATOS!$E1575,DATOS!$I$2:$I$20000,DATOS!$I1575,DATOS!$G$2:$G$20000,"OR")=0))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DATOS!$A$2:$A$20000,DATOS!$A1576,DATOS!$D$2:$D$20000,DATOS!$D1576,DATOS!$E$2:$E$20000,DATOS!$E1576,DATOS!$I$2:$I$20000,DATOS!$I1576,DATOS!$G$2:$G$20000,"EX")=0),0))))</f>
      </c>
      <c r="H1576">
        <f>IF(DATOS!$G1576&lt;&gt;"EX",0,--(COUNTIFS(DATOS!$A$2:$A$20000,DATOS!$A1576,DATOS!$D$2:$D$20000,DATOS!$D1576,DATOS!$E$2:$E$20000,DATOS!$E1576,DATOS!$I$2:$I$20000,DATOS!$I1576,DATOS!$G$2:$G$20000,"OR")=0))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DATOS!$A$2:$A$20000,DATOS!$A1577,DATOS!$D$2:$D$20000,DATOS!$D1577,DATOS!$E$2:$E$20000,DATOS!$E1577,DATOS!$I$2:$I$20000,DATOS!$I1577,DATOS!$G$2:$G$20000,"EX")=0),0))))</f>
      </c>
      <c r="H1577">
        <f>IF(DATOS!$G1577&lt;&gt;"EX",0,--(COUNTIFS(DATOS!$A$2:$A$20000,DATOS!$A1577,DATOS!$D$2:$D$20000,DATOS!$D1577,DATOS!$E$2:$E$20000,DATOS!$E1577,DATOS!$I$2:$I$20000,DATOS!$I1577,DATOS!$G$2:$G$20000,"OR")=0))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DATOS!$A$2:$A$20000,DATOS!$A1578,DATOS!$D$2:$D$20000,DATOS!$D1578,DATOS!$E$2:$E$20000,DATOS!$E1578,DATOS!$I$2:$I$20000,DATOS!$I1578,DATOS!$G$2:$G$20000,"EX")=0),0))))</f>
      </c>
      <c r="H1578">
        <f>IF(DATOS!$G1578&lt;&gt;"EX",0,--(COUNTIFS(DATOS!$A$2:$A$20000,DATOS!$A1578,DATOS!$D$2:$D$20000,DATOS!$D1578,DATOS!$E$2:$E$20000,DATOS!$E1578,DATOS!$I$2:$I$20000,DATOS!$I1578,DATOS!$G$2:$G$20000,"OR")=0))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DATOS!$A$2:$A$20000,DATOS!$A1579,DATOS!$D$2:$D$20000,DATOS!$D1579,DATOS!$E$2:$E$20000,DATOS!$E1579,DATOS!$I$2:$I$20000,DATOS!$I1579,DATOS!$G$2:$G$20000,"EX")=0),0))))</f>
      </c>
      <c r="H1579">
        <f>IF(DATOS!$G1579&lt;&gt;"EX",0,--(COUNTIFS(DATOS!$A$2:$A$20000,DATOS!$A1579,DATOS!$D$2:$D$20000,DATOS!$D1579,DATOS!$E$2:$E$20000,DATOS!$E1579,DATOS!$I$2:$I$20000,DATOS!$I1579,DATOS!$G$2:$G$20000,"OR")=0))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DATOS!$A$2:$A$20000,DATOS!$A1580,DATOS!$D$2:$D$20000,DATOS!$D1580,DATOS!$E$2:$E$20000,DATOS!$E1580,DATOS!$I$2:$I$20000,DATOS!$I1580,DATOS!$G$2:$G$20000,"EX")=0),0))))</f>
      </c>
      <c r="H1580">
        <f>IF(DATOS!$G1580&lt;&gt;"EX",0,--(COUNTIFS(DATOS!$A$2:$A$20000,DATOS!$A1580,DATOS!$D$2:$D$20000,DATOS!$D1580,DATOS!$E$2:$E$20000,DATOS!$E1580,DATOS!$I$2:$I$20000,DATOS!$I1580,DATOS!$G$2:$G$20000,"OR")=0))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DATOS!$A$2:$A$20000,DATOS!$A1581,DATOS!$D$2:$D$20000,DATOS!$D1581,DATOS!$E$2:$E$20000,DATOS!$E1581,DATOS!$I$2:$I$20000,DATOS!$I1581,DATOS!$G$2:$G$20000,"EX")=0),0))))</f>
      </c>
      <c r="H1581">
        <f>IF(DATOS!$G1581&lt;&gt;"EX",0,--(COUNTIFS(DATOS!$A$2:$A$20000,DATOS!$A1581,DATOS!$D$2:$D$20000,DATOS!$D1581,DATOS!$E$2:$E$20000,DATOS!$E1581,DATOS!$I$2:$I$20000,DATOS!$I1581,DATOS!$G$2:$G$20000,"OR")=0))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DATOS!$A$2:$A$20000,DATOS!$A1582,DATOS!$D$2:$D$20000,DATOS!$D1582,DATOS!$E$2:$E$20000,DATOS!$E1582,DATOS!$I$2:$I$20000,DATOS!$I1582,DATOS!$G$2:$G$20000,"EX")=0),0))))</f>
      </c>
      <c r="H1582">
        <f>IF(DATOS!$G1582&lt;&gt;"EX",0,--(COUNTIFS(DATOS!$A$2:$A$20000,DATOS!$A1582,DATOS!$D$2:$D$20000,DATOS!$D1582,DATOS!$E$2:$E$20000,DATOS!$E1582,DATOS!$I$2:$I$20000,DATOS!$I1582,DATOS!$G$2:$G$20000,"OR")=0))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DATOS!$A$2:$A$20000,DATOS!$A1583,DATOS!$D$2:$D$20000,DATOS!$D1583,DATOS!$E$2:$E$20000,DATOS!$E1583,DATOS!$I$2:$I$20000,DATOS!$I1583,DATOS!$G$2:$G$20000,"EX")=0),0))))</f>
      </c>
      <c r="H1583">
        <f>IF(DATOS!$G1583&lt;&gt;"EX",0,--(COUNTIFS(DATOS!$A$2:$A$20000,DATOS!$A1583,DATOS!$D$2:$D$20000,DATOS!$D1583,DATOS!$E$2:$E$20000,DATOS!$E1583,DATOS!$I$2:$I$20000,DATOS!$I1583,DATOS!$G$2:$G$20000,"OR")=0))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DATOS!$A$2:$A$20000,DATOS!$A1584,DATOS!$D$2:$D$20000,DATOS!$D1584,DATOS!$E$2:$E$20000,DATOS!$E1584,DATOS!$I$2:$I$20000,DATOS!$I1584,DATOS!$G$2:$G$20000,"EX")=0),0))))</f>
      </c>
      <c r="H1584">
        <f>IF(DATOS!$G1584&lt;&gt;"EX",0,--(COUNTIFS(DATOS!$A$2:$A$20000,DATOS!$A1584,DATOS!$D$2:$D$20000,DATOS!$D1584,DATOS!$E$2:$E$20000,DATOS!$E1584,DATOS!$I$2:$I$20000,DATOS!$I1584,DATOS!$G$2:$G$20000,"OR")=0))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DATOS!$A$2:$A$20000,DATOS!$A1585,DATOS!$D$2:$D$20000,DATOS!$D1585,DATOS!$E$2:$E$20000,DATOS!$E1585,DATOS!$I$2:$I$20000,DATOS!$I1585,DATOS!$G$2:$G$20000,"EX")=0),0))))</f>
      </c>
      <c r="H1585">
        <f>IF(DATOS!$G1585&lt;&gt;"EX",0,--(COUNTIFS(DATOS!$A$2:$A$20000,DATOS!$A1585,DATOS!$D$2:$D$20000,DATOS!$D1585,DATOS!$E$2:$E$20000,DATOS!$E1585,DATOS!$I$2:$I$20000,DATOS!$I1585,DATOS!$G$2:$G$20000,"OR")=0))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DATOS!$A$2:$A$20000,DATOS!$A1586,DATOS!$D$2:$D$20000,DATOS!$D1586,DATOS!$E$2:$E$20000,DATOS!$E1586,DATOS!$I$2:$I$20000,DATOS!$I1586,DATOS!$G$2:$G$20000,"EX")=0),0))))</f>
      </c>
      <c r="H1586">
        <f>IF(DATOS!$G1586&lt;&gt;"EX",0,--(COUNTIFS(DATOS!$A$2:$A$20000,DATOS!$A1586,DATOS!$D$2:$D$20000,DATOS!$D1586,DATOS!$E$2:$E$20000,DATOS!$E1586,DATOS!$I$2:$I$20000,DATOS!$I1586,DATOS!$G$2:$G$20000,"OR")=0))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DATOS!$A$2:$A$20000,DATOS!$A1587,DATOS!$D$2:$D$20000,DATOS!$D1587,DATOS!$E$2:$E$20000,DATOS!$E1587,DATOS!$I$2:$I$20000,DATOS!$I1587,DATOS!$G$2:$G$20000,"EX")=0),0))))</f>
      </c>
      <c r="H1587">
        <f>IF(DATOS!$G1587&lt;&gt;"EX",0,--(COUNTIFS(DATOS!$A$2:$A$20000,DATOS!$A1587,DATOS!$D$2:$D$20000,DATOS!$D1587,DATOS!$E$2:$E$20000,DATOS!$E1587,DATOS!$I$2:$I$20000,DATOS!$I1587,DATOS!$G$2:$G$20000,"OR")=0))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DATOS!$A$2:$A$20000,DATOS!$A1588,DATOS!$D$2:$D$20000,DATOS!$D1588,DATOS!$E$2:$E$20000,DATOS!$E1588,DATOS!$I$2:$I$20000,DATOS!$I1588,DATOS!$G$2:$G$20000,"EX")=0),0))))</f>
      </c>
      <c r="H1588">
        <f>IF(DATOS!$G1588&lt;&gt;"EX",0,--(COUNTIFS(DATOS!$A$2:$A$20000,DATOS!$A1588,DATOS!$D$2:$D$20000,DATOS!$D1588,DATOS!$E$2:$E$20000,DATOS!$E1588,DATOS!$I$2:$I$20000,DATOS!$I1588,DATOS!$G$2:$G$20000,"OR")=0))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DATOS!$A$2:$A$20000,DATOS!$A1589,DATOS!$D$2:$D$20000,DATOS!$D1589,DATOS!$E$2:$E$20000,DATOS!$E1589,DATOS!$I$2:$I$20000,DATOS!$I1589,DATOS!$G$2:$G$20000,"EX")=0),0))))</f>
      </c>
      <c r="H1589">
        <f>IF(DATOS!$G1589&lt;&gt;"EX",0,--(COUNTIFS(DATOS!$A$2:$A$20000,DATOS!$A1589,DATOS!$D$2:$D$20000,DATOS!$D1589,DATOS!$E$2:$E$20000,DATOS!$E1589,DATOS!$I$2:$I$20000,DATOS!$I1589,DATOS!$G$2:$G$20000,"OR")=0))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DATOS!$A$2:$A$20000,DATOS!$A1590,DATOS!$D$2:$D$20000,DATOS!$D1590,DATOS!$E$2:$E$20000,DATOS!$E1590,DATOS!$I$2:$I$20000,DATOS!$I1590,DATOS!$G$2:$G$20000,"EX")=0),0))))</f>
      </c>
      <c r="H1590">
        <f>IF(DATOS!$G1590&lt;&gt;"EX",0,--(COUNTIFS(DATOS!$A$2:$A$20000,DATOS!$A1590,DATOS!$D$2:$D$20000,DATOS!$D1590,DATOS!$E$2:$E$20000,DATOS!$E1590,DATOS!$I$2:$I$20000,DATOS!$I1590,DATOS!$G$2:$G$20000,"OR")=0))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DATOS!$A$2:$A$20000,DATOS!$A1591,DATOS!$D$2:$D$20000,DATOS!$D1591,DATOS!$E$2:$E$20000,DATOS!$E1591,DATOS!$I$2:$I$20000,DATOS!$I1591,DATOS!$G$2:$G$20000,"EX")=0),0))))</f>
      </c>
      <c r="H1591">
        <f>IF(DATOS!$G1591&lt;&gt;"EX",0,--(COUNTIFS(DATOS!$A$2:$A$20000,DATOS!$A1591,DATOS!$D$2:$D$20000,DATOS!$D1591,DATOS!$E$2:$E$20000,DATOS!$E1591,DATOS!$I$2:$I$20000,DATOS!$I1591,DATOS!$G$2:$G$20000,"OR")=0))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DATOS!$A$2:$A$20000,DATOS!$A1592,DATOS!$D$2:$D$20000,DATOS!$D1592,DATOS!$E$2:$E$20000,DATOS!$E1592,DATOS!$I$2:$I$20000,DATOS!$I1592,DATOS!$G$2:$G$20000,"EX")=0),0))))</f>
      </c>
      <c r="H1592">
        <f>IF(DATOS!$G1592&lt;&gt;"EX",0,--(COUNTIFS(DATOS!$A$2:$A$20000,DATOS!$A1592,DATOS!$D$2:$D$20000,DATOS!$D1592,DATOS!$E$2:$E$20000,DATOS!$E1592,DATOS!$I$2:$I$20000,DATOS!$I1592,DATOS!$G$2:$G$20000,"OR")=0))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DATOS!$A$2:$A$20000,DATOS!$A1593,DATOS!$D$2:$D$20000,DATOS!$D1593,DATOS!$E$2:$E$20000,DATOS!$E1593,DATOS!$I$2:$I$20000,DATOS!$I1593,DATOS!$G$2:$G$20000,"EX")=0),0))))</f>
      </c>
      <c r="H1593">
        <f>IF(DATOS!$G1593&lt;&gt;"EX",0,--(COUNTIFS(DATOS!$A$2:$A$20000,DATOS!$A1593,DATOS!$D$2:$D$20000,DATOS!$D1593,DATOS!$E$2:$E$20000,DATOS!$E1593,DATOS!$I$2:$I$20000,DATOS!$I1593,DATOS!$G$2:$G$20000,"OR")=0))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DATOS!$A$2:$A$20000,DATOS!$A1594,DATOS!$D$2:$D$20000,DATOS!$D1594,DATOS!$E$2:$E$20000,DATOS!$E1594,DATOS!$I$2:$I$20000,DATOS!$I1594,DATOS!$G$2:$G$20000,"EX")=0),0))))</f>
      </c>
      <c r="H1594">
        <f>IF(DATOS!$G1594&lt;&gt;"EX",0,--(COUNTIFS(DATOS!$A$2:$A$20000,DATOS!$A1594,DATOS!$D$2:$D$20000,DATOS!$D1594,DATOS!$E$2:$E$20000,DATOS!$E1594,DATOS!$I$2:$I$20000,DATOS!$I1594,DATOS!$G$2:$G$20000,"OR")=0))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DATOS!$A$2:$A$20000,DATOS!$A1595,DATOS!$D$2:$D$20000,DATOS!$D1595,DATOS!$E$2:$E$20000,DATOS!$E1595,DATOS!$I$2:$I$20000,DATOS!$I1595,DATOS!$G$2:$G$20000,"EX")=0),0))))</f>
      </c>
      <c r="H1595">
        <f>IF(DATOS!$G1595&lt;&gt;"EX",0,--(COUNTIFS(DATOS!$A$2:$A$20000,DATOS!$A1595,DATOS!$D$2:$D$20000,DATOS!$D1595,DATOS!$E$2:$E$20000,DATOS!$E1595,DATOS!$I$2:$I$20000,DATOS!$I1595,DATOS!$G$2:$G$20000,"OR")=0))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DATOS!$A$2:$A$20000,DATOS!$A1596,DATOS!$D$2:$D$20000,DATOS!$D1596,DATOS!$E$2:$E$20000,DATOS!$E1596,DATOS!$I$2:$I$20000,DATOS!$I1596,DATOS!$G$2:$G$20000,"EX")=0),0))))</f>
      </c>
      <c r="H1596">
        <f>IF(DATOS!$G1596&lt;&gt;"EX",0,--(COUNTIFS(DATOS!$A$2:$A$20000,DATOS!$A1596,DATOS!$D$2:$D$20000,DATOS!$D1596,DATOS!$E$2:$E$20000,DATOS!$E1596,DATOS!$I$2:$I$20000,DATOS!$I1596,DATOS!$G$2:$G$20000,"OR")=0))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DATOS!$A$2:$A$20000,DATOS!$A1597,DATOS!$D$2:$D$20000,DATOS!$D1597,DATOS!$E$2:$E$20000,DATOS!$E1597,DATOS!$I$2:$I$20000,DATOS!$I1597,DATOS!$G$2:$G$20000,"EX")=0),0))))</f>
      </c>
      <c r="H1597">
        <f>IF(DATOS!$G1597&lt;&gt;"EX",0,--(COUNTIFS(DATOS!$A$2:$A$20000,DATOS!$A1597,DATOS!$D$2:$D$20000,DATOS!$D1597,DATOS!$E$2:$E$20000,DATOS!$E1597,DATOS!$I$2:$I$20000,DATOS!$I1597,DATOS!$G$2:$G$20000,"OR")=0))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DATOS!$A$2:$A$20000,DATOS!$A1598,DATOS!$D$2:$D$20000,DATOS!$D1598,DATOS!$E$2:$E$20000,DATOS!$E1598,DATOS!$I$2:$I$20000,DATOS!$I1598,DATOS!$G$2:$G$20000,"EX")=0),0))))</f>
      </c>
      <c r="H1598">
        <f>IF(DATOS!$G1598&lt;&gt;"EX",0,--(COUNTIFS(DATOS!$A$2:$A$20000,DATOS!$A1598,DATOS!$D$2:$D$20000,DATOS!$D1598,DATOS!$E$2:$E$20000,DATOS!$E1598,DATOS!$I$2:$I$20000,DATOS!$I1598,DATOS!$G$2:$G$20000,"OR")=0))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DATOS!$A$2:$A$20000,DATOS!$A1599,DATOS!$D$2:$D$20000,DATOS!$D1599,DATOS!$E$2:$E$20000,DATOS!$E1599,DATOS!$I$2:$I$20000,DATOS!$I1599,DATOS!$G$2:$G$20000,"EX")=0),0))))</f>
      </c>
      <c r="H1599">
        <f>IF(DATOS!$G1599&lt;&gt;"EX",0,--(COUNTIFS(DATOS!$A$2:$A$20000,DATOS!$A1599,DATOS!$D$2:$D$20000,DATOS!$D1599,DATOS!$E$2:$E$20000,DATOS!$E1599,DATOS!$I$2:$I$20000,DATOS!$I1599,DATOS!$G$2:$G$20000,"OR")=0))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DATOS!$A$2:$A$20000,DATOS!$A1600,DATOS!$D$2:$D$20000,DATOS!$D1600,DATOS!$E$2:$E$20000,DATOS!$E1600,DATOS!$I$2:$I$20000,DATOS!$I1600,DATOS!$G$2:$G$20000,"EX")=0),0))))</f>
      </c>
      <c r="H1600">
        <f>IF(DATOS!$G1600&lt;&gt;"EX",0,--(COUNTIFS(DATOS!$A$2:$A$20000,DATOS!$A1600,DATOS!$D$2:$D$20000,DATOS!$D1600,DATOS!$E$2:$E$20000,DATOS!$E1600,DATOS!$I$2:$I$20000,DATOS!$I1600,DATOS!$G$2:$G$20000,"OR")=0))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DATOS!$A$2:$A$20000,DATOS!$A1601,DATOS!$D$2:$D$20000,DATOS!$D1601,DATOS!$E$2:$E$20000,DATOS!$E1601,DATOS!$I$2:$I$20000,DATOS!$I1601,DATOS!$G$2:$G$20000,"EX")=0),0))))</f>
      </c>
      <c r="H1601">
        <f>IF(DATOS!$G1601&lt;&gt;"EX",0,--(COUNTIFS(DATOS!$A$2:$A$20000,DATOS!$A1601,DATOS!$D$2:$D$20000,DATOS!$D1601,DATOS!$E$2:$E$20000,DATOS!$E1601,DATOS!$I$2:$I$20000,DATOS!$I1601,DATOS!$G$2:$G$20000,"OR")=0))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DATOS!$A$2:$A$20000,DATOS!$A1602,DATOS!$D$2:$D$20000,DATOS!$D1602,DATOS!$E$2:$E$20000,DATOS!$E1602,DATOS!$I$2:$I$20000,DATOS!$I1602,DATOS!$G$2:$G$20000,"EX")=0),0))))</f>
      </c>
      <c r="H1602">
        <f>IF(DATOS!$G1602&lt;&gt;"EX",0,--(COUNTIFS(DATOS!$A$2:$A$20000,DATOS!$A1602,DATOS!$D$2:$D$20000,DATOS!$D1602,DATOS!$E$2:$E$20000,DATOS!$E1602,DATOS!$I$2:$I$20000,DATOS!$I1602,DATOS!$G$2:$G$20000,"OR")=0))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DATOS!$A$2:$A$20000,DATOS!$A1603,DATOS!$D$2:$D$20000,DATOS!$D1603,DATOS!$E$2:$E$20000,DATOS!$E1603,DATOS!$I$2:$I$20000,DATOS!$I1603,DATOS!$G$2:$G$20000,"EX")=0),0))))</f>
      </c>
      <c r="H1603">
        <f>IF(DATOS!$G1603&lt;&gt;"EX",0,--(COUNTIFS(DATOS!$A$2:$A$20000,DATOS!$A1603,DATOS!$D$2:$D$20000,DATOS!$D1603,DATOS!$E$2:$E$20000,DATOS!$E1603,DATOS!$I$2:$I$20000,DATOS!$I1603,DATOS!$G$2:$G$20000,"OR")=0))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DATOS!$A$2:$A$20000,DATOS!$A1604,DATOS!$D$2:$D$20000,DATOS!$D1604,DATOS!$E$2:$E$20000,DATOS!$E1604,DATOS!$I$2:$I$20000,DATOS!$I1604,DATOS!$G$2:$G$20000,"EX")=0),0))))</f>
      </c>
      <c r="H1604">
        <f>IF(DATOS!$G1604&lt;&gt;"EX",0,--(COUNTIFS(DATOS!$A$2:$A$20000,DATOS!$A1604,DATOS!$D$2:$D$20000,DATOS!$D1604,DATOS!$E$2:$E$20000,DATOS!$E1604,DATOS!$I$2:$I$20000,DATOS!$I1604,DATOS!$G$2:$G$20000,"OR")=0))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DATOS!$A$2:$A$20000,DATOS!$A1605,DATOS!$D$2:$D$20000,DATOS!$D1605,DATOS!$E$2:$E$20000,DATOS!$E1605,DATOS!$I$2:$I$20000,DATOS!$I1605,DATOS!$G$2:$G$20000,"EX")=0),0))))</f>
      </c>
      <c r="H1605">
        <f>IF(DATOS!$G1605&lt;&gt;"EX",0,--(COUNTIFS(DATOS!$A$2:$A$20000,DATOS!$A1605,DATOS!$D$2:$D$20000,DATOS!$D1605,DATOS!$E$2:$E$20000,DATOS!$E1605,DATOS!$I$2:$I$20000,DATOS!$I1605,DATOS!$G$2:$G$20000,"OR")=0))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DATOS!$A$2:$A$20000,DATOS!$A1606,DATOS!$D$2:$D$20000,DATOS!$D1606,DATOS!$E$2:$E$20000,DATOS!$E1606,DATOS!$I$2:$I$20000,DATOS!$I1606,DATOS!$G$2:$G$20000,"EX")=0),0))))</f>
      </c>
      <c r="H1606">
        <f>IF(DATOS!$G1606&lt;&gt;"EX",0,--(COUNTIFS(DATOS!$A$2:$A$20000,DATOS!$A1606,DATOS!$D$2:$D$20000,DATOS!$D1606,DATOS!$E$2:$E$20000,DATOS!$E1606,DATOS!$I$2:$I$20000,DATOS!$I1606,DATOS!$G$2:$G$20000,"OR")=0))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DATOS!$A$2:$A$20000,DATOS!$A1607,DATOS!$D$2:$D$20000,DATOS!$D1607,DATOS!$E$2:$E$20000,DATOS!$E1607,DATOS!$I$2:$I$20000,DATOS!$I1607,DATOS!$G$2:$G$20000,"EX")=0),0))))</f>
      </c>
      <c r="H1607">
        <f>IF(DATOS!$G1607&lt;&gt;"EX",0,--(COUNTIFS(DATOS!$A$2:$A$20000,DATOS!$A1607,DATOS!$D$2:$D$20000,DATOS!$D1607,DATOS!$E$2:$E$20000,DATOS!$E1607,DATOS!$I$2:$I$20000,DATOS!$I1607,DATOS!$G$2:$G$20000,"OR")=0))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DATOS!$A$2:$A$20000,DATOS!$A1608,DATOS!$D$2:$D$20000,DATOS!$D1608,DATOS!$E$2:$E$20000,DATOS!$E1608,DATOS!$I$2:$I$20000,DATOS!$I1608,DATOS!$G$2:$G$20000,"EX")=0),0))))</f>
      </c>
      <c r="H1608">
        <f>IF(DATOS!$G1608&lt;&gt;"EX",0,--(COUNTIFS(DATOS!$A$2:$A$20000,DATOS!$A1608,DATOS!$D$2:$D$20000,DATOS!$D1608,DATOS!$E$2:$E$20000,DATOS!$E1608,DATOS!$I$2:$I$20000,DATOS!$I1608,DATOS!$G$2:$G$20000,"OR")=0))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DATOS!$A$2:$A$20000,DATOS!$A1609,DATOS!$D$2:$D$20000,DATOS!$D1609,DATOS!$E$2:$E$20000,DATOS!$E1609,DATOS!$I$2:$I$20000,DATOS!$I1609,DATOS!$G$2:$G$20000,"EX")=0),0))))</f>
      </c>
      <c r="H1609">
        <f>IF(DATOS!$G1609&lt;&gt;"EX",0,--(COUNTIFS(DATOS!$A$2:$A$20000,DATOS!$A1609,DATOS!$D$2:$D$20000,DATOS!$D1609,DATOS!$E$2:$E$20000,DATOS!$E1609,DATOS!$I$2:$I$20000,DATOS!$I1609,DATOS!$G$2:$G$20000,"OR")=0))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DATOS!$A$2:$A$20000,DATOS!$A1610,DATOS!$D$2:$D$20000,DATOS!$D1610,DATOS!$E$2:$E$20000,DATOS!$E1610,DATOS!$I$2:$I$20000,DATOS!$I1610,DATOS!$G$2:$G$20000,"EX")=0),0))))</f>
      </c>
      <c r="H1610">
        <f>IF(DATOS!$G1610&lt;&gt;"EX",0,--(COUNTIFS(DATOS!$A$2:$A$20000,DATOS!$A1610,DATOS!$D$2:$D$20000,DATOS!$D1610,DATOS!$E$2:$E$20000,DATOS!$E1610,DATOS!$I$2:$I$20000,DATOS!$I1610,DATOS!$G$2:$G$20000,"OR")=0))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DATOS!$A$2:$A$20000,DATOS!$A1611,DATOS!$D$2:$D$20000,DATOS!$D1611,DATOS!$E$2:$E$20000,DATOS!$E1611,DATOS!$I$2:$I$20000,DATOS!$I1611,DATOS!$G$2:$G$20000,"EX")=0),0))))</f>
      </c>
      <c r="H1611">
        <f>IF(DATOS!$G1611&lt;&gt;"EX",0,--(COUNTIFS(DATOS!$A$2:$A$20000,DATOS!$A1611,DATOS!$D$2:$D$20000,DATOS!$D1611,DATOS!$E$2:$E$20000,DATOS!$E1611,DATOS!$I$2:$I$20000,DATOS!$I1611,DATOS!$G$2:$G$20000,"OR")=0))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DATOS!$A$2:$A$20000,DATOS!$A1612,DATOS!$D$2:$D$20000,DATOS!$D1612,DATOS!$E$2:$E$20000,DATOS!$E1612,DATOS!$I$2:$I$20000,DATOS!$I1612,DATOS!$G$2:$G$20000,"EX")=0),0))))</f>
      </c>
      <c r="H1612">
        <f>IF(DATOS!$G1612&lt;&gt;"EX",0,--(COUNTIFS(DATOS!$A$2:$A$20000,DATOS!$A1612,DATOS!$D$2:$D$20000,DATOS!$D1612,DATOS!$E$2:$E$20000,DATOS!$E1612,DATOS!$I$2:$I$20000,DATOS!$I1612,DATOS!$G$2:$G$20000,"OR")=0))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DATOS!$A$2:$A$20000,DATOS!$A1613,DATOS!$D$2:$D$20000,DATOS!$D1613,DATOS!$E$2:$E$20000,DATOS!$E1613,DATOS!$I$2:$I$20000,DATOS!$I1613,DATOS!$G$2:$G$20000,"EX")=0),0))))</f>
      </c>
      <c r="H1613">
        <f>IF(DATOS!$G1613&lt;&gt;"EX",0,--(COUNTIFS(DATOS!$A$2:$A$20000,DATOS!$A1613,DATOS!$D$2:$D$20000,DATOS!$D1613,DATOS!$E$2:$E$20000,DATOS!$E1613,DATOS!$I$2:$I$20000,DATOS!$I1613,DATOS!$G$2:$G$20000,"OR")=0))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DATOS!$A$2:$A$20000,DATOS!$A1614,DATOS!$D$2:$D$20000,DATOS!$D1614,DATOS!$E$2:$E$20000,DATOS!$E1614,DATOS!$I$2:$I$20000,DATOS!$I1614,DATOS!$G$2:$G$20000,"EX")=0),0))))</f>
      </c>
      <c r="H1614">
        <f>IF(DATOS!$G1614&lt;&gt;"EX",0,--(COUNTIFS(DATOS!$A$2:$A$20000,DATOS!$A1614,DATOS!$D$2:$D$20000,DATOS!$D1614,DATOS!$E$2:$E$20000,DATOS!$E1614,DATOS!$I$2:$I$20000,DATOS!$I1614,DATOS!$G$2:$G$20000,"OR")=0))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DATOS!$A$2:$A$20000,DATOS!$A1615,DATOS!$D$2:$D$20000,DATOS!$D1615,DATOS!$E$2:$E$20000,DATOS!$E1615,DATOS!$I$2:$I$20000,DATOS!$I1615,DATOS!$G$2:$G$20000,"EX")=0),0))))</f>
      </c>
      <c r="H1615">
        <f>IF(DATOS!$G1615&lt;&gt;"EX",0,--(COUNTIFS(DATOS!$A$2:$A$20000,DATOS!$A1615,DATOS!$D$2:$D$20000,DATOS!$D1615,DATOS!$E$2:$E$20000,DATOS!$E1615,DATOS!$I$2:$I$20000,DATOS!$I1615,DATOS!$G$2:$G$20000,"OR")=0))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DATOS!$A$2:$A$20000,DATOS!$A1616,DATOS!$D$2:$D$20000,DATOS!$D1616,DATOS!$E$2:$E$20000,DATOS!$E1616,DATOS!$I$2:$I$20000,DATOS!$I1616,DATOS!$G$2:$G$20000,"EX")=0),0))))</f>
      </c>
      <c r="H1616">
        <f>IF(DATOS!$G1616&lt;&gt;"EX",0,--(COUNTIFS(DATOS!$A$2:$A$20000,DATOS!$A1616,DATOS!$D$2:$D$20000,DATOS!$D1616,DATOS!$E$2:$E$20000,DATOS!$E1616,DATOS!$I$2:$I$20000,DATOS!$I1616,DATOS!$G$2:$G$20000,"OR")=0))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DATOS!$A$2:$A$20000,DATOS!$A1617,DATOS!$D$2:$D$20000,DATOS!$D1617,DATOS!$E$2:$E$20000,DATOS!$E1617,DATOS!$I$2:$I$20000,DATOS!$I1617,DATOS!$G$2:$G$20000,"EX")=0),0))))</f>
      </c>
      <c r="H1617">
        <f>IF(DATOS!$G1617&lt;&gt;"EX",0,--(COUNTIFS(DATOS!$A$2:$A$20000,DATOS!$A1617,DATOS!$D$2:$D$20000,DATOS!$D1617,DATOS!$E$2:$E$20000,DATOS!$E1617,DATOS!$I$2:$I$20000,DATOS!$I1617,DATOS!$G$2:$G$20000,"OR")=0))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DATOS!$A$2:$A$20000,DATOS!$A1618,DATOS!$D$2:$D$20000,DATOS!$D1618,DATOS!$E$2:$E$20000,DATOS!$E1618,DATOS!$I$2:$I$20000,DATOS!$I1618,DATOS!$G$2:$G$20000,"EX")=0),0))))</f>
      </c>
      <c r="H1618">
        <f>IF(DATOS!$G1618&lt;&gt;"EX",0,--(COUNTIFS(DATOS!$A$2:$A$20000,DATOS!$A1618,DATOS!$D$2:$D$20000,DATOS!$D1618,DATOS!$E$2:$E$20000,DATOS!$E1618,DATOS!$I$2:$I$20000,DATOS!$I1618,DATOS!$G$2:$G$20000,"OR")=0))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DATOS!$A$2:$A$20000,DATOS!$A1619,DATOS!$D$2:$D$20000,DATOS!$D1619,DATOS!$E$2:$E$20000,DATOS!$E1619,DATOS!$I$2:$I$20000,DATOS!$I1619,DATOS!$G$2:$G$20000,"EX")=0),0))))</f>
      </c>
      <c r="H1619">
        <f>IF(DATOS!$G1619&lt;&gt;"EX",0,--(COUNTIFS(DATOS!$A$2:$A$20000,DATOS!$A1619,DATOS!$D$2:$D$20000,DATOS!$D1619,DATOS!$E$2:$E$20000,DATOS!$E1619,DATOS!$I$2:$I$20000,DATOS!$I1619,DATOS!$G$2:$G$20000,"OR")=0))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DATOS!$A$2:$A$20000,DATOS!$A1620,DATOS!$D$2:$D$20000,DATOS!$D1620,DATOS!$E$2:$E$20000,DATOS!$E1620,DATOS!$I$2:$I$20000,DATOS!$I1620,DATOS!$G$2:$G$20000,"EX")=0),0))))</f>
      </c>
      <c r="H1620">
        <f>IF(DATOS!$G1620&lt;&gt;"EX",0,--(COUNTIFS(DATOS!$A$2:$A$20000,DATOS!$A1620,DATOS!$D$2:$D$20000,DATOS!$D1620,DATOS!$E$2:$E$20000,DATOS!$E1620,DATOS!$I$2:$I$20000,DATOS!$I1620,DATOS!$G$2:$G$20000,"OR")=0))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DATOS!$A$2:$A$20000,DATOS!$A1621,DATOS!$D$2:$D$20000,DATOS!$D1621,DATOS!$E$2:$E$20000,DATOS!$E1621,DATOS!$I$2:$I$20000,DATOS!$I1621,DATOS!$G$2:$G$20000,"EX")=0),0))))</f>
      </c>
      <c r="H1621">
        <f>IF(DATOS!$G1621&lt;&gt;"EX",0,--(COUNTIFS(DATOS!$A$2:$A$20000,DATOS!$A1621,DATOS!$D$2:$D$20000,DATOS!$D1621,DATOS!$E$2:$E$20000,DATOS!$E1621,DATOS!$I$2:$I$20000,DATOS!$I1621,DATOS!$G$2:$G$20000,"OR")=0))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DATOS!$A$2:$A$20000,DATOS!$A1622,DATOS!$D$2:$D$20000,DATOS!$D1622,DATOS!$E$2:$E$20000,DATOS!$E1622,DATOS!$I$2:$I$20000,DATOS!$I1622,DATOS!$G$2:$G$20000,"EX")=0),0))))</f>
      </c>
      <c r="H1622">
        <f>IF(DATOS!$G1622&lt;&gt;"EX",0,--(COUNTIFS(DATOS!$A$2:$A$20000,DATOS!$A1622,DATOS!$D$2:$D$20000,DATOS!$D1622,DATOS!$E$2:$E$20000,DATOS!$E1622,DATOS!$I$2:$I$20000,DATOS!$I1622,DATOS!$G$2:$G$20000,"OR")=0))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DATOS!$A$2:$A$20000,DATOS!$A1623,DATOS!$D$2:$D$20000,DATOS!$D1623,DATOS!$E$2:$E$20000,DATOS!$E1623,DATOS!$I$2:$I$20000,DATOS!$I1623,DATOS!$G$2:$G$20000,"EX")=0),0))))</f>
      </c>
      <c r="H1623">
        <f>IF(DATOS!$G1623&lt;&gt;"EX",0,--(COUNTIFS(DATOS!$A$2:$A$20000,DATOS!$A1623,DATOS!$D$2:$D$20000,DATOS!$D1623,DATOS!$E$2:$E$20000,DATOS!$E1623,DATOS!$I$2:$I$20000,DATOS!$I1623,DATOS!$G$2:$G$20000,"OR")=0))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DATOS!$A$2:$A$20000,DATOS!$A1624,DATOS!$D$2:$D$20000,DATOS!$D1624,DATOS!$E$2:$E$20000,DATOS!$E1624,DATOS!$I$2:$I$20000,DATOS!$I1624,DATOS!$G$2:$G$20000,"EX")=0),0))))</f>
      </c>
      <c r="H1624">
        <f>IF(DATOS!$G1624&lt;&gt;"EX",0,--(COUNTIFS(DATOS!$A$2:$A$20000,DATOS!$A1624,DATOS!$D$2:$D$20000,DATOS!$D1624,DATOS!$E$2:$E$20000,DATOS!$E1624,DATOS!$I$2:$I$20000,DATOS!$I1624,DATOS!$G$2:$G$20000,"OR")=0))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DATOS!$A$2:$A$20000,DATOS!$A1625,DATOS!$D$2:$D$20000,DATOS!$D1625,DATOS!$E$2:$E$20000,DATOS!$E1625,DATOS!$I$2:$I$20000,DATOS!$I1625,DATOS!$G$2:$G$20000,"EX")=0),0))))</f>
      </c>
      <c r="H1625">
        <f>IF(DATOS!$G1625&lt;&gt;"EX",0,--(COUNTIFS(DATOS!$A$2:$A$20000,DATOS!$A1625,DATOS!$D$2:$D$20000,DATOS!$D1625,DATOS!$E$2:$E$20000,DATOS!$E1625,DATOS!$I$2:$I$20000,DATOS!$I1625,DATOS!$G$2:$G$20000,"OR")=0))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DATOS!$A$2:$A$20000,DATOS!$A1626,DATOS!$D$2:$D$20000,DATOS!$D1626,DATOS!$E$2:$E$20000,DATOS!$E1626,DATOS!$I$2:$I$20000,DATOS!$I1626,DATOS!$G$2:$G$20000,"EX")=0),0))))</f>
      </c>
      <c r="H1626">
        <f>IF(DATOS!$G1626&lt;&gt;"EX",0,--(COUNTIFS(DATOS!$A$2:$A$20000,DATOS!$A1626,DATOS!$D$2:$D$20000,DATOS!$D1626,DATOS!$E$2:$E$20000,DATOS!$E1626,DATOS!$I$2:$I$20000,DATOS!$I1626,DATOS!$G$2:$G$20000,"OR")=0))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DATOS!$A$2:$A$20000,DATOS!$A1627,DATOS!$D$2:$D$20000,DATOS!$D1627,DATOS!$E$2:$E$20000,DATOS!$E1627,DATOS!$I$2:$I$20000,DATOS!$I1627,DATOS!$G$2:$G$20000,"EX")=0),0))))</f>
      </c>
      <c r="H1627">
        <f>IF(DATOS!$G1627&lt;&gt;"EX",0,--(COUNTIFS(DATOS!$A$2:$A$20000,DATOS!$A1627,DATOS!$D$2:$D$20000,DATOS!$D1627,DATOS!$E$2:$E$20000,DATOS!$E1627,DATOS!$I$2:$I$20000,DATOS!$I1627,DATOS!$G$2:$G$20000,"OR")=0))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DATOS!$A$2:$A$20000,DATOS!$A1628,DATOS!$D$2:$D$20000,DATOS!$D1628,DATOS!$E$2:$E$20000,DATOS!$E1628,DATOS!$I$2:$I$20000,DATOS!$I1628,DATOS!$G$2:$G$20000,"EX")=0),0))))</f>
      </c>
      <c r="H1628">
        <f>IF(DATOS!$G1628&lt;&gt;"EX",0,--(COUNTIFS(DATOS!$A$2:$A$20000,DATOS!$A1628,DATOS!$D$2:$D$20000,DATOS!$D1628,DATOS!$E$2:$E$20000,DATOS!$E1628,DATOS!$I$2:$I$20000,DATOS!$I1628,DATOS!$G$2:$G$20000,"OR")=0))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DATOS!$A$2:$A$20000,DATOS!$A1629,DATOS!$D$2:$D$20000,DATOS!$D1629,DATOS!$E$2:$E$20000,DATOS!$E1629,DATOS!$I$2:$I$20000,DATOS!$I1629,DATOS!$G$2:$G$20000,"EX")=0),0))))</f>
      </c>
      <c r="H1629">
        <f>IF(DATOS!$G1629&lt;&gt;"EX",0,--(COUNTIFS(DATOS!$A$2:$A$20000,DATOS!$A1629,DATOS!$D$2:$D$20000,DATOS!$D1629,DATOS!$E$2:$E$20000,DATOS!$E1629,DATOS!$I$2:$I$20000,DATOS!$I1629,DATOS!$G$2:$G$20000,"OR")=0))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DATOS!$A$2:$A$20000,DATOS!$A1630,DATOS!$D$2:$D$20000,DATOS!$D1630,DATOS!$E$2:$E$20000,DATOS!$E1630,DATOS!$I$2:$I$20000,DATOS!$I1630,DATOS!$G$2:$G$20000,"EX")=0),0))))</f>
      </c>
      <c r="H1630">
        <f>IF(DATOS!$G1630&lt;&gt;"EX",0,--(COUNTIFS(DATOS!$A$2:$A$20000,DATOS!$A1630,DATOS!$D$2:$D$20000,DATOS!$D1630,DATOS!$E$2:$E$20000,DATOS!$E1630,DATOS!$I$2:$I$20000,DATOS!$I1630,DATOS!$G$2:$G$20000,"OR")=0))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DATOS!$A$2:$A$20000,DATOS!$A1631,DATOS!$D$2:$D$20000,DATOS!$D1631,DATOS!$E$2:$E$20000,DATOS!$E1631,DATOS!$I$2:$I$20000,DATOS!$I1631,DATOS!$G$2:$G$20000,"EX")=0),0))))</f>
      </c>
      <c r="H1631">
        <f>IF(DATOS!$G1631&lt;&gt;"EX",0,--(COUNTIFS(DATOS!$A$2:$A$20000,DATOS!$A1631,DATOS!$D$2:$D$20000,DATOS!$D1631,DATOS!$E$2:$E$20000,DATOS!$E1631,DATOS!$I$2:$I$20000,DATOS!$I1631,DATOS!$G$2:$G$20000,"OR")=0))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DATOS!$A$2:$A$20000,DATOS!$A1632,DATOS!$D$2:$D$20000,DATOS!$D1632,DATOS!$E$2:$E$20000,DATOS!$E1632,DATOS!$I$2:$I$20000,DATOS!$I1632,DATOS!$G$2:$G$20000,"EX")=0),0))))</f>
      </c>
      <c r="H1632">
        <f>IF(DATOS!$G1632&lt;&gt;"EX",0,--(COUNTIFS(DATOS!$A$2:$A$20000,DATOS!$A1632,DATOS!$D$2:$D$20000,DATOS!$D1632,DATOS!$E$2:$E$20000,DATOS!$E1632,DATOS!$I$2:$I$20000,DATOS!$I1632,DATOS!$G$2:$G$20000,"OR")=0))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DATOS!$A$2:$A$20000,DATOS!$A1633,DATOS!$D$2:$D$20000,DATOS!$D1633,DATOS!$E$2:$E$20000,DATOS!$E1633,DATOS!$I$2:$I$20000,DATOS!$I1633,DATOS!$G$2:$G$20000,"EX")=0),0))))</f>
      </c>
      <c r="H1633">
        <f>IF(DATOS!$G1633&lt;&gt;"EX",0,--(COUNTIFS(DATOS!$A$2:$A$20000,DATOS!$A1633,DATOS!$D$2:$D$20000,DATOS!$D1633,DATOS!$E$2:$E$20000,DATOS!$E1633,DATOS!$I$2:$I$20000,DATOS!$I1633,DATOS!$G$2:$G$20000,"OR")=0))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DATOS!$A$2:$A$20000,DATOS!$A1634,DATOS!$D$2:$D$20000,DATOS!$D1634,DATOS!$E$2:$E$20000,DATOS!$E1634,DATOS!$I$2:$I$20000,DATOS!$I1634,DATOS!$G$2:$G$20000,"EX")=0),0))))</f>
      </c>
      <c r="H1634">
        <f>IF(DATOS!$G1634&lt;&gt;"EX",0,--(COUNTIFS(DATOS!$A$2:$A$20000,DATOS!$A1634,DATOS!$D$2:$D$20000,DATOS!$D1634,DATOS!$E$2:$E$20000,DATOS!$E1634,DATOS!$I$2:$I$20000,DATOS!$I1634,DATOS!$G$2:$G$20000,"OR")=0))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DATOS!$A$2:$A$20000,DATOS!$A1635,DATOS!$D$2:$D$20000,DATOS!$D1635,DATOS!$E$2:$E$20000,DATOS!$E1635,DATOS!$I$2:$I$20000,DATOS!$I1635,DATOS!$G$2:$G$20000,"EX")=0),0))))</f>
      </c>
      <c r="H1635">
        <f>IF(DATOS!$G1635&lt;&gt;"EX",0,--(COUNTIFS(DATOS!$A$2:$A$20000,DATOS!$A1635,DATOS!$D$2:$D$20000,DATOS!$D1635,DATOS!$E$2:$E$20000,DATOS!$E1635,DATOS!$I$2:$I$20000,DATOS!$I1635,DATOS!$G$2:$G$20000,"OR")=0))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DATOS!$A$2:$A$20000,DATOS!$A1636,DATOS!$D$2:$D$20000,DATOS!$D1636,DATOS!$E$2:$E$20000,DATOS!$E1636,DATOS!$I$2:$I$20000,DATOS!$I1636,DATOS!$G$2:$G$20000,"EX")=0),0))))</f>
      </c>
      <c r="H1636">
        <f>IF(DATOS!$G1636&lt;&gt;"EX",0,--(COUNTIFS(DATOS!$A$2:$A$20000,DATOS!$A1636,DATOS!$D$2:$D$20000,DATOS!$D1636,DATOS!$E$2:$E$20000,DATOS!$E1636,DATOS!$I$2:$I$20000,DATOS!$I1636,DATOS!$G$2:$G$20000,"OR")=0))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DATOS!$A$2:$A$20000,DATOS!$A1637,DATOS!$D$2:$D$20000,DATOS!$D1637,DATOS!$E$2:$E$20000,DATOS!$E1637,DATOS!$I$2:$I$20000,DATOS!$I1637,DATOS!$G$2:$G$20000,"EX")=0),0))))</f>
      </c>
      <c r="H1637">
        <f>IF(DATOS!$G1637&lt;&gt;"EX",0,--(COUNTIFS(DATOS!$A$2:$A$20000,DATOS!$A1637,DATOS!$D$2:$D$20000,DATOS!$D1637,DATOS!$E$2:$E$20000,DATOS!$E1637,DATOS!$I$2:$I$20000,DATOS!$I1637,DATOS!$G$2:$G$20000,"OR")=0))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DATOS!$A$2:$A$20000,DATOS!$A1638,DATOS!$D$2:$D$20000,DATOS!$D1638,DATOS!$E$2:$E$20000,DATOS!$E1638,DATOS!$I$2:$I$20000,DATOS!$I1638,DATOS!$G$2:$G$20000,"EX")=0),0))))</f>
      </c>
      <c r="H1638">
        <f>IF(DATOS!$G1638&lt;&gt;"EX",0,--(COUNTIFS(DATOS!$A$2:$A$20000,DATOS!$A1638,DATOS!$D$2:$D$20000,DATOS!$D1638,DATOS!$E$2:$E$20000,DATOS!$E1638,DATOS!$I$2:$I$20000,DATOS!$I1638,DATOS!$G$2:$G$20000,"OR")=0))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DATOS!$A$2:$A$20000,DATOS!$A1639,DATOS!$D$2:$D$20000,DATOS!$D1639,DATOS!$E$2:$E$20000,DATOS!$E1639,DATOS!$I$2:$I$20000,DATOS!$I1639,DATOS!$G$2:$G$20000,"EX")=0),0))))</f>
      </c>
      <c r="H1639">
        <f>IF(DATOS!$G1639&lt;&gt;"EX",0,--(COUNTIFS(DATOS!$A$2:$A$20000,DATOS!$A1639,DATOS!$D$2:$D$20000,DATOS!$D1639,DATOS!$E$2:$E$20000,DATOS!$E1639,DATOS!$I$2:$I$20000,DATOS!$I1639,DATOS!$G$2:$G$20000,"OR")=0))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DATOS!$A$2:$A$20000,DATOS!$A1640,DATOS!$D$2:$D$20000,DATOS!$D1640,DATOS!$E$2:$E$20000,DATOS!$E1640,DATOS!$I$2:$I$20000,DATOS!$I1640,DATOS!$G$2:$G$20000,"EX")=0),0))))</f>
      </c>
      <c r="H1640">
        <f>IF(DATOS!$G1640&lt;&gt;"EX",0,--(COUNTIFS(DATOS!$A$2:$A$20000,DATOS!$A1640,DATOS!$D$2:$D$20000,DATOS!$D1640,DATOS!$E$2:$E$20000,DATOS!$E1640,DATOS!$I$2:$I$20000,DATOS!$I1640,DATOS!$G$2:$G$20000,"OR")=0))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DATOS!$A$2:$A$20000,DATOS!$A1641,DATOS!$D$2:$D$20000,DATOS!$D1641,DATOS!$E$2:$E$20000,DATOS!$E1641,DATOS!$I$2:$I$20000,DATOS!$I1641,DATOS!$G$2:$G$20000,"EX")=0),0))))</f>
      </c>
      <c r="H1641">
        <f>IF(DATOS!$G1641&lt;&gt;"EX",0,--(COUNTIFS(DATOS!$A$2:$A$20000,DATOS!$A1641,DATOS!$D$2:$D$20000,DATOS!$D1641,DATOS!$E$2:$E$20000,DATOS!$E1641,DATOS!$I$2:$I$20000,DATOS!$I1641,DATOS!$G$2:$G$20000,"OR")=0))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DATOS!$A$2:$A$20000,DATOS!$A1642,DATOS!$D$2:$D$20000,DATOS!$D1642,DATOS!$E$2:$E$20000,DATOS!$E1642,DATOS!$I$2:$I$20000,DATOS!$I1642,DATOS!$G$2:$G$20000,"EX")=0),0))))</f>
      </c>
      <c r="H1642">
        <f>IF(DATOS!$G1642&lt;&gt;"EX",0,--(COUNTIFS(DATOS!$A$2:$A$20000,DATOS!$A1642,DATOS!$D$2:$D$20000,DATOS!$D1642,DATOS!$E$2:$E$20000,DATOS!$E1642,DATOS!$I$2:$I$20000,DATOS!$I1642,DATOS!$G$2:$G$20000,"OR")=0))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DATOS!$A$2:$A$20000,DATOS!$A1643,DATOS!$D$2:$D$20000,DATOS!$D1643,DATOS!$E$2:$E$20000,DATOS!$E1643,DATOS!$I$2:$I$20000,DATOS!$I1643,DATOS!$G$2:$G$20000,"EX")=0),0))))</f>
      </c>
      <c r="H1643">
        <f>IF(DATOS!$G1643&lt;&gt;"EX",0,--(COUNTIFS(DATOS!$A$2:$A$20000,DATOS!$A1643,DATOS!$D$2:$D$20000,DATOS!$D1643,DATOS!$E$2:$E$20000,DATOS!$E1643,DATOS!$I$2:$I$20000,DATOS!$I1643,DATOS!$G$2:$G$20000,"OR")=0))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DATOS!$A$2:$A$20000,DATOS!$A1644,DATOS!$D$2:$D$20000,DATOS!$D1644,DATOS!$E$2:$E$20000,DATOS!$E1644,DATOS!$I$2:$I$20000,DATOS!$I1644,DATOS!$G$2:$G$20000,"EX")=0),0))))</f>
      </c>
      <c r="H1644">
        <f>IF(DATOS!$G1644&lt;&gt;"EX",0,--(COUNTIFS(DATOS!$A$2:$A$20000,DATOS!$A1644,DATOS!$D$2:$D$20000,DATOS!$D1644,DATOS!$E$2:$E$20000,DATOS!$E1644,DATOS!$I$2:$I$20000,DATOS!$I1644,DATOS!$G$2:$G$20000,"OR")=0))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DATOS!$A$2:$A$20000,DATOS!$A1645,DATOS!$D$2:$D$20000,DATOS!$D1645,DATOS!$E$2:$E$20000,DATOS!$E1645,DATOS!$I$2:$I$20000,DATOS!$I1645,DATOS!$G$2:$G$20000,"EX")=0),0))))</f>
      </c>
      <c r="H1645">
        <f>IF(DATOS!$G1645&lt;&gt;"EX",0,--(COUNTIFS(DATOS!$A$2:$A$20000,DATOS!$A1645,DATOS!$D$2:$D$20000,DATOS!$D1645,DATOS!$E$2:$E$20000,DATOS!$E1645,DATOS!$I$2:$I$20000,DATOS!$I1645,DATOS!$G$2:$G$20000,"OR")=0))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DATOS!$A$2:$A$20000,DATOS!$A1646,DATOS!$D$2:$D$20000,DATOS!$D1646,DATOS!$E$2:$E$20000,DATOS!$E1646,DATOS!$I$2:$I$20000,DATOS!$I1646,DATOS!$G$2:$G$20000,"EX")=0),0))))</f>
      </c>
      <c r="H1646">
        <f>IF(DATOS!$G1646&lt;&gt;"EX",0,--(COUNTIFS(DATOS!$A$2:$A$20000,DATOS!$A1646,DATOS!$D$2:$D$20000,DATOS!$D1646,DATOS!$E$2:$E$20000,DATOS!$E1646,DATOS!$I$2:$I$20000,DATOS!$I1646,DATOS!$G$2:$G$20000,"OR")=0))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DATOS!$A$2:$A$20000,DATOS!$A1647,DATOS!$D$2:$D$20000,DATOS!$D1647,DATOS!$E$2:$E$20000,DATOS!$E1647,DATOS!$I$2:$I$20000,DATOS!$I1647,DATOS!$G$2:$G$20000,"EX")=0),0))))</f>
      </c>
      <c r="H1647">
        <f>IF(DATOS!$G1647&lt;&gt;"EX",0,--(COUNTIFS(DATOS!$A$2:$A$20000,DATOS!$A1647,DATOS!$D$2:$D$20000,DATOS!$D1647,DATOS!$E$2:$E$20000,DATOS!$E1647,DATOS!$I$2:$I$20000,DATOS!$I1647,DATOS!$G$2:$G$20000,"OR")=0))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DATOS!$A$2:$A$20000,DATOS!$A1648,DATOS!$D$2:$D$20000,DATOS!$D1648,DATOS!$E$2:$E$20000,DATOS!$E1648,DATOS!$I$2:$I$20000,DATOS!$I1648,DATOS!$G$2:$G$20000,"EX")=0),0))))</f>
      </c>
      <c r="H1648">
        <f>IF(DATOS!$G1648&lt;&gt;"EX",0,--(COUNTIFS(DATOS!$A$2:$A$20000,DATOS!$A1648,DATOS!$D$2:$D$20000,DATOS!$D1648,DATOS!$E$2:$E$20000,DATOS!$E1648,DATOS!$I$2:$I$20000,DATOS!$I1648,DATOS!$G$2:$G$20000,"OR")=0))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DATOS!$A$2:$A$20000,DATOS!$A1649,DATOS!$D$2:$D$20000,DATOS!$D1649,DATOS!$E$2:$E$20000,DATOS!$E1649,DATOS!$I$2:$I$20000,DATOS!$I1649,DATOS!$G$2:$G$20000,"EX")=0),0))))</f>
      </c>
      <c r="H1649">
        <f>IF(DATOS!$G1649&lt;&gt;"EX",0,--(COUNTIFS(DATOS!$A$2:$A$20000,DATOS!$A1649,DATOS!$D$2:$D$20000,DATOS!$D1649,DATOS!$E$2:$E$20000,DATOS!$E1649,DATOS!$I$2:$I$20000,DATOS!$I1649,DATOS!$G$2:$G$20000,"OR")=0))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DATOS!$A$2:$A$20000,DATOS!$A1650,DATOS!$D$2:$D$20000,DATOS!$D1650,DATOS!$E$2:$E$20000,DATOS!$E1650,DATOS!$I$2:$I$20000,DATOS!$I1650,DATOS!$G$2:$G$20000,"EX")=0),0))))</f>
      </c>
      <c r="H1650">
        <f>IF(DATOS!$G1650&lt;&gt;"EX",0,--(COUNTIFS(DATOS!$A$2:$A$20000,DATOS!$A1650,DATOS!$D$2:$D$20000,DATOS!$D1650,DATOS!$E$2:$E$20000,DATOS!$E1650,DATOS!$I$2:$I$20000,DATOS!$I1650,DATOS!$G$2:$G$20000,"OR")=0))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DATOS!$A$2:$A$20000,DATOS!$A1651,DATOS!$D$2:$D$20000,DATOS!$D1651,DATOS!$E$2:$E$20000,DATOS!$E1651,DATOS!$I$2:$I$20000,DATOS!$I1651,DATOS!$G$2:$G$20000,"EX")=0),0))))</f>
      </c>
      <c r="H1651">
        <f>IF(DATOS!$G1651&lt;&gt;"EX",0,--(COUNTIFS(DATOS!$A$2:$A$20000,DATOS!$A1651,DATOS!$D$2:$D$20000,DATOS!$D1651,DATOS!$E$2:$E$20000,DATOS!$E1651,DATOS!$I$2:$I$20000,DATOS!$I1651,DATOS!$G$2:$G$20000,"OR")=0))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DATOS!$A$2:$A$20000,DATOS!$A1652,DATOS!$D$2:$D$20000,DATOS!$D1652,DATOS!$E$2:$E$20000,DATOS!$E1652,DATOS!$I$2:$I$20000,DATOS!$I1652,DATOS!$G$2:$G$20000,"EX")=0),0))))</f>
      </c>
      <c r="H1652">
        <f>IF(DATOS!$G1652&lt;&gt;"EX",0,--(COUNTIFS(DATOS!$A$2:$A$20000,DATOS!$A1652,DATOS!$D$2:$D$20000,DATOS!$D1652,DATOS!$E$2:$E$20000,DATOS!$E1652,DATOS!$I$2:$I$20000,DATOS!$I1652,DATOS!$G$2:$G$20000,"OR")=0))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DATOS!$A$2:$A$20000,DATOS!$A1653,DATOS!$D$2:$D$20000,DATOS!$D1653,DATOS!$E$2:$E$20000,DATOS!$E1653,DATOS!$I$2:$I$20000,DATOS!$I1653,DATOS!$G$2:$G$20000,"EX")=0),0))))</f>
      </c>
      <c r="H1653">
        <f>IF(DATOS!$G1653&lt;&gt;"EX",0,--(COUNTIFS(DATOS!$A$2:$A$20000,DATOS!$A1653,DATOS!$D$2:$D$20000,DATOS!$D1653,DATOS!$E$2:$E$20000,DATOS!$E1653,DATOS!$I$2:$I$20000,DATOS!$I1653,DATOS!$G$2:$G$20000,"OR")=0))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DATOS!$A$2:$A$20000,DATOS!$A1654,DATOS!$D$2:$D$20000,DATOS!$D1654,DATOS!$E$2:$E$20000,DATOS!$E1654,DATOS!$I$2:$I$20000,DATOS!$I1654,DATOS!$G$2:$G$20000,"EX")=0),0))))</f>
      </c>
      <c r="H1654">
        <f>IF(DATOS!$G1654&lt;&gt;"EX",0,--(COUNTIFS(DATOS!$A$2:$A$20000,DATOS!$A1654,DATOS!$D$2:$D$20000,DATOS!$D1654,DATOS!$E$2:$E$20000,DATOS!$E1654,DATOS!$I$2:$I$20000,DATOS!$I1654,DATOS!$G$2:$G$20000,"OR")=0))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DATOS!$A$2:$A$20000,DATOS!$A1655,DATOS!$D$2:$D$20000,DATOS!$D1655,DATOS!$E$2:$E$20000,DATOS!$E1655,DATOS!$I$2:$I$20000,DATOS!$I1655,DATOS!$G$2:$G$20000,"EX")=0),0))))</f>
      </c>
      <c r="H1655">
        <f>IF(DATOS!$G1655&lt;&gt;"EX",0,--(COUNTIFS(DATOS!$A$2:$A$20000,DATOS!$A1655,DATOS!$D$2:$D$20000,DATOS!$D1655,DATOS!$E$2:$E$20000,DATOS!$E1655,DATOS!$I$2:$I$20000,DATOS!$I1655,DATOS!$G$2:$G$20000,"OR")=0))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DATOS!$A$2:$A$20000,DATOS!$A1656,DATOS!$D$2:$D$20000,DATOS!$D1656,DATOS!$E$2:$E$20000,DATOS!$E1656,DATOS!$I$2:$I$20000,DATOS!$I1656,DATOS!$G$2:$G$20000,"EX")=0),0))))</f>
      </c>
      <c r="H1656">
        <f>IF(DATOS!$G1656&lt;&gt;"EX",0,--(COUNTIFS(DATOS!$A$2:$A$20000,DATOS!$A1656,DATOS!$D$2:$D$20000,DATOS!$D1656,DATOS!$E$2:$E$20000,DATOS!$E1656,DATOS!$I$2:$I$20000,DATOS!$I1656,DATOS!$G$2:$G$20000,"OR")=0))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DATOS!$A$2:$A$20000,DATOS!$A1657,DATOS!$D$2:$D$20000,DATOS!$D1657,DATOS!$E$2:$E$20000,DATOS!$E1657,DATOS!$I$2:$I$20000,DATOS!$I1657,DATOS!$G$2:$G$20000,"EX")=0),0))))</f>
      </c>
      <c r="H1657">
        <f>IF(DATOS!$G1657&lt;&gt;"EX",0,--(COUNTIFS(DATOS!$A$2:$A$20000,DATOS!$A1657,DATOS!$D$2:$D$20000,DATOS!$D1657,DATOS!$E$2:$E$20000,DATOS!$E1657,DATOS!$I$2:$I$20000,DATOS!$I1657,DATOS!$G$2:$G$20000,"OR")=0))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DATOS!$A$2:$A$20000,DATOS!$A1658,DATOS!$D$2:$D$20000,DATOS!$D1658,DATOS!$E$2:$E$20000,DATOS!$E1658,DATOS!$I$2:$I$20000,DATOS!$I1658,DATOS!$G$2:$G$20000,"EX")=0),0))))</f>
      </c>
      <c r="H1658">
        <f>IF(DATOS!$G1658&lt;&gt;"EX",0,--(COUNTIFS(DATOS!$A$2:$A$20000,DATOS!$A1658,DATOS!$D$2:$D$20000,DATOS!$D1658,DATOS!$E$2:$E$20000,DATOS!$E1658,DATOS!$I$2:$I$20000,DATOS!$I1658,DATOS!$G$2:$G$20000,"OR")=0))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DATOS!$A$2:$A$20000,DATOS!$A1659,DATOS!$D$2:$D$20000,DATOS!$D1659,DATOS!$E$2:$E$20000,DATOS!$E1659,DATOS!$I$2:$I$20000,DATOS!$I1659,DATOS!$G$2:$G$20000,"EX")=0),0))))</f>
      </c>
      <c r="H1659">
        <f>IF(DATOS!$G1659&lt;&gt;"EX",0,--(COUNTIFS(DATOS!$A$2:$A$20000,DATOS!$A1659,DATOS!$D$2:$D$20000,DATOS!$D1659,DATOS!$E$2:$E$20000,DATOS!$E1659,DATOS!$I$2:$I$20000,DATOS!$I1659,DATOS!$G$2:$G$20000,"OR")=0))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DATOS!$A$2:$A$20000,DATOS!$A1660,DATOS!$D$2:$D$20000,DATOS!$D1660,DATOS!$E$2:$E$20000,DATOS!$E1660,DATOS!$I$2:$I$20000,DATOS!$I1660,DATOS!$G$2:$G$20000,"EX")=0),0))))</f>
      </c>
      <c r="H1660">
        <f>IF(DATOS!$G1660&lt;&gt;"EX",0,--(COUNTIFS(DATOS!$A$2:$A$20000,DATOS!$A1660,DATOS!$D$2:$D$20000,DATOS!$D1660,DATOS!$E$2:$E$20000,DATOS!$E1660,DATOS!$I$2:$I$20000,DATOS!$I1660,DATOS!$G$2:$G$20000,"OR")=0))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DATOS!$A$2:$A$20000,DATOS!$A1661,DATOS!$D$2:$D$20000,DATOS!$D1661,DATOS!$E$2:$E$20000,DATOS!$E1661,DATOS!$I$2:$I$20000,DATOS!$I1661,DATOS!$G$2:$G$20000,"EX")=0),0))))</f>
      </c>
      <c r="H1661">
        <f>IF(DATOS!$G1661&lt;&gt;"EX",0,--(COUNTIFS(DATOS!$A$2:$A$20000,DATOS!$A1661,DATOS!$D$2:$D$20000,DATOS!$D1661,DATOS!$E$2:$E$20000,DATOS!$E1661,DATOS!$I$2:$I$20000,DATOS!$I1661,DATOS!$G$2:$G$20000,"OR")=0))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DATOS!$A$2:$A$20000,DATOS!$A1662,DATOS!$D$2:$D$20000,DATOS!$D1662,DATOS!$E$2:$E$20000,DATOS!$E1662,DATOS!$I$2:$I$20000,DATOS!$I1662,DATOS!$G$2:$G$20000,"EX")=0),0))))</f>
      </c>
      <c r="H1662">
        <f>IF(DATOS!$G1662&lt;&gt;"EX",0,--(COUNTIFS(DATOS!$A$2:$A$20000,DATOS!$A1662,DATOS!$D$2:$D$20000,DATOS!$D1662,DATOS!$E$2:$E$20000,DATOS!$E1662,DATOS!$I$2:$I$20000,DATOS!$I1662,DATOS!$G$2:$G$20000,"OR")=0))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DATOS!$A$2:$A$20000,DATOS!$A1663,DATOS!$D$2:$D$20000,DATOS!$D1663,DATOS!$E$2:$E$20000,DATOS!$E1663,DATOS!$I$2:$I$20000,DATOS!$I1663,DATOS!$G$2:$G$20000,"EX")=0),0))))</f>
      </c>
      <c r="H1663">
        <f>IF(DATOS!$G1663&lt;&gt;"EX",0,--(COUNTIFS(DATOS!$A$2:$A$20000,DATOS!$A1663,DATOS!$D$2:$D$20000,DATOS!$D1663,DATOS!$E$2:$E$20000,DATOS!$E1663,DATOS!$I$2:$I$20000,DATOS!$I1663,DATOS!$G$2:$G$20000,"OR")=0))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DATOS!$A$2:$A$20000,DATOS!$A1664,DATOS!$D$2:$D$20000,DATOS!$D1664,DATOS!$E$2:$E$20000,DATOS!$E1664,DATOS!$I$2:$I$20000,DATOS!$I1664,DATOS!$G$2:$G$20000,"EX")=0),0))))</f>
      </c>
      <c r="H1664">
        <f>IF(DATOS!$G1664&lt;&gt;"EX",0,--(COUNTIFS(DATOS!$A$2:$A$20000,DATOS!$A1664,DATOS!$D$2:$D$20000,DATOS!$D1664,DATOS!$E$2:$E$20000,DATOS!$E1664,DATOS!$I$2:$I$20000,DATOS!$I1664,DATOS!$G$2:$G$20000,"OR")=0))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DATOS!$A$2:$A$20000,DATOS!$A1665,DATOS!$D$2:$D$20000,DATOS!$D1665,DATOS!$E$2:$E$20000,DATOS!$E1665,DATOS!$I$2:$I$20000,DATOS!$I1665,DATOS!$G$2:$G$20000,"EX")=0),0))))</f>
      </c>
      <c r="H1665">
        <f>IF(DATOS!$G1665&lt;&gt;"EX",0,--(COUNTIFS(DATOS!$A$2:$A$20000,DATOS!$A1665,DATOS!$D$2:$D$20000,DATOS!$D1665,DATOS!$E$2:$E$20000,DATOS!$E1665,DATOS!$I$2:$I$20000,DATOS!$I1665,DATOS!$G$2:$G$20000,"OR")=0))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DATOS!$A$2:$A$20000,DATOS!$A1666,DATOS!$D$2:$D$20000,DATOS!$D1666,DATOS!$E$2:$E$20000,DATOS!$E1666,DATOS!$I$2:$I$20000,DATOS!$I1666,DATOS!$G$2:$G$20000,"EX")=0),0))))</f>
      </c>
      <c r="H1666">
        <f>IF(DATOS!$G1666&lt;&gt;"EX",0,--(COUNTIFS(DATOS!$A$2:$A$20000,DATOS!$A1666,DATOS!$D$2:$D$20000,DATOS!$D1666,DATOS!$E$2:$E$20000,DATOS!$E1666,DATOS!$I$2:$I$20000,DATOS!$I1666,DATOS!$G$2:$G$20000,"OR")=0))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DATOS!$A$2:$A$20000,DATOS!$A1667,DATOS!$D$2:$D$20000,DATOS!$D1667,DATOS!$E$2:$E$20000,DATOS!$E1667,DATOS!$I$2:$I$20000,DATOS!$I1667,DATOS!$G$2:$G$20000,"EX")=0),0))))</f>
      </c>
      <c r="H1667">
        <f>IF(DATOS!$G1667&lt;&gt;"EX",0,--(COUNTIFS(DATOS!$A$2:$A$20000,DATOS!$A1667,DATOS!$D$2:$D$20000,DATOS!$D1667,DATOS!$E$2:$E$20000,DATOS!$E1667,DATOS!$I$2:$I$20000,DATOS!$I1667,DATOS!$G$2:$G$20000,"OR")=0))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DATOS!$A$2:$A$20000,DATOS!$A1668,DATOS!$D$2:$D$20000,DATOS!$D1668,DATOS!$E$2:$E$20000,DATOS!$E1668,DATOS!$I$2:$I$20000,DATOS!$I1668,DATOS!$G$2:$G$20000,"EX")=0),0))))</f>
      </c>
      <c r="H1668">
        <f>IF(DATOS!$G1668&lt;&gt;"EX",0,--(COUNTIFS(DATOS!$A$2:$A$20000,DATOS!$A1668,DATOS!$D$2:$D$20000,DATOS!$D1668,DATOS!$E$2:$E$20000,DATOS!$E1668,DATOS!$I$2:$I$20000,DATOS!$I1668,DATOS!$G$2:$G$20000,"OR")=0))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DATOS!$A$2:$A$20000,DATOS!$A1669,DATOS!$D$2:$D$20000,DATOS!$D1669,DATOS!$E$2:$E$20000,DATOS!$E1669,DATOS!$I$2:$I$20000,DATOS!$I1669,DATOS!$G$2:$G$20000,"EX")=0),0))))</f>
      </c>
      <c r="H1669">
        <f>IF(DATOS!$G1669&lt;&gt;"EX",0,--(COUNTIFS(DATOS!$A$2:$A$20000,DATOS!$A1669,DATOS!$D$2:$D$20000,DATOS!$D1669,DATOS!$E$2:$E$20000,DATOS!$E1669,DATOS!$I$2:$I$20000,DATOS!$I1669,DATOS!$G$2:$G$20000,"OR")=0))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DATOS!$A$2:$A$20000,DATOS!$A1670,DATOS!$D$2:$D$20000,DATOS!$D1670,DATOS!$E$2:$E$20000,DATOS!$E1670,DATOS!$I$2:$I$20000,DATOS!$I1670,DATOS!$G$2:$G$20000,"EX")=0),0))))</f>
      </c>
      <c r="H1670">
        <f>IF(DATOS!$G1670&lt;&gt;"EX",0,--(COUNTIFS(DATOS!$A$2:$A$20000,DATOS!$A1670,DATOS!$D$2:$D$20000,DATOS!$D1670,DATOS!$E$2:$E$20000,DATOS!$E1670,DATOS!$I$2:$I$20000,DATOS!$I1670,DATOS!$G$2:$G$20000,"OR")=0))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DATOS!$A$2:$A$20000,DATOS!$A1671,DATOS!$D$2:$D$20000,DATOS!$D1671,DATOS!$E$2:$E$20000,DATOS!$E1671,DATOS!$I$2:$I$20000,DATOS!$I1671,DATOS!$G$2:$G$20000,"EX")=0),0))))</f>
      </c>
      <c r="H1671">
        <f>IF(DATOS!$G1671&lt;&gt;"EX",0,--(COUNTIFS(DATOS!$A$2:$A$20000,DATOS!$A1671,DATOS!$D$2:$D$20000,DATOS!$D1671,DATOS!$E$2:$E$20000,DATOS!$E1671,DATOS!$I$2:$I$20000,DATOS!$I1671,DATOS!$G$2:$G$20000,"OR")=0))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DATOS!$A$2:$A$20000,DATOS!$A1672,DATOS!$D$2:$D$20000,DATOS!$D1672,DATOS!$E$2:$E$20000,DATOS!$E1672,DATOS!$I$2:$I$20000,DATOS!$I1672,DATOS!$G$2:$G$20000,"EX")=0),0))))</f>
      </c>
      <c r="H1672">
        <f>IF(DATOS!$G1672&lt;&gt;"EX",0,--(COUNTIFS(DATOS!$A$2:$A$20000,DATOS!$A1672,DATOS!$D$2:$D$20000,DATOS!$D1672,DATOS!$E$2:$E$20000,DATOS!$E1672,DATOS!$I$2:$I$20000,DATOS!$I1672,DATOS!$G$2:$G$20000,"OR")=0))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DATOS!$A$2:$A$20000,DATOS!$A1673,DATOS!$D$2:$D$20000,DATOS!$D1673,DATOS!$E$2:$E$20000,DATOS!$E1673,DATOS!$I$2:$I$20000,DATOS!$I1673,DATOS!$G$2:$G$20000,"EX")=0),0))))</f>
      </c>
      <c r="H1673">
        <f>IF(DATOS!$G1673&lt;&gt;"EX",0,--(COUNTIFS(DATOS!$A$2:$A$20000,DATOS!$A1673,DATOS!$D$2:$D$20000,DATOS!$D1673,DATOS!$E$2:$E$20000,DATOS!$E1673,DATOS!$I$2:$I$20000,DATOS!$I1673,DATOS!$G$2:$G$20000,"OR")=0))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DATOS!$A$2:$A$20000,DATOS!$A1674,DATOS!$D$2:$D$20000,DATOS!$D1674,DATOS!$E$2:$E$20000,DATOS!$E1674,DATOS!$I$2:$I$20000,DATOS!$I1674,DATOS!$G$2:$G$20000,"EX")=0),0))))</f>
      </c>
      <c r="H1674">
        <f>IF(DATOS!$G1674&lt;&gt;"EX",0,--(COUNTIFS(DATOS!$A$2:$A$20000,DATOS!$A1674,DATOS!$D$2:$D$20000,DATOS!$D1674,DATOS!$E$2:$E$20000,DATOS!$E1674,DATOS!$I$2:$I$20000,DATOS!$I1674,DATOS!$G$2:$G$20000,"OR")=0))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DATOS!$A$2:$A$20000,DATOS!$A1675,DATOS!$D$2:$D$20000,DATOS!$D1675,DATOS!$E$2:$E$20000,DATOS!$E1675,DATOS!$I$2:$I$20000,DATOS!$I1675,DATOS!$G$2:$G$20000,"EX")=0),0))))</f>
      </c>
      <c r="H1675">
        <f>IF(DATOS!$G1675&lt;&gt;"EX",0,--(COUNTIFS(DATOS!$A$2:$A$20000,DATOS!$A1675,DATOS!$D$2:$D$20000,DATOS!$D1675,DATOS!$E$2:$E$20000,DATOS!$E1675,DATOS!$I$2:$I$20000,DATOS!$I1675,DATOS!$G$2:$G$20000,"OR")=0))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DATOS!$A$2:$A$20000,DATOS!$A1676,DATOS!$D$2:$D$20000,DATOS!$D1676,DATOS!$E$2:$E$20000,DATOS!$E1676,DATOS!$I$2:$I$20000,DATOS!$I1676,DATOS!$G$2:$G$20000,"EX")=0),0))))</f>
      </c>
      <c r="H1676">
        <f>IF(DATOS!$G1676&lt;&gt;"EX",0,--(COUNTIFS(DATOS!$A$2:$A$20000,DATOS!$A1676,DATOS!$D$2:$D$20000,DATOS!$D1676,DATOS!$E$2:$E$20000,DATOS!$E1676,DATOS!$I$2:$I$20000,DATOS!$I1676,DATOS!$G$2:$G$20000,"OR")=0))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DATOS!$A$2:$A$20000,DATOS!$A1677,DATOS!$D$2:$D$20000,DATOS!$D1677,DATOS!$E$2:$E$20000,DATOS!$E1677,DATOS!$I$2:$I$20000,DATOS!$I1677,DATOS!$G$2:$G$20000,"EX")=0),0))))</f>
      </c>
      <c r="H1677">
        <f>IF(DATOS!$G1677&lt;&gt;"EX",0,--(COUNTIFS(DATOS!$A$2:$A$20000,DATOS!$A1677,DATOS!$D$2:$D$20000,DATOS!$D1677,DATOS!$E$2:$E$20000,DATOS!$E1677,DATOS!$I$2:$I$20000,DATOS!$I1677,DATOS!$G$2:$G$20000,"OR")=0))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DATOS!$A$2:$A$20000,DATOS!$A1678,DATOS!$D$2:$D$20000,DATOS!$D1678,DATOS!$E$2:$E$20000,DATOS!$E1678,DATOS!$I$2:$I$20000,DATOS!$I1678,DATOS!$G$2:$G$20000,"EX")=0),0))))</f>
      </c>
      <c r="H1678">
        <f>IF(DATOS!$G1678&lt;&gt;"EX",0,--(COUNTIFS(DATOS!$A$2:$A$20000,DATOS!$A1678,DATOS!$D$2:$D$20000,DATOS!$D1678,DATOS!$E$2:$E$20000,DATOS!$E1678,DATOS!$I$2:$I$20000,DATOS!$I1678,DATOS!$G$2:$G$20000,"OR")=0))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DATOS!$A$2:$A$20000,DATOS!$A1679,DATOS!$D$2:$D$20000,DATOS!$D1679,DATOS!$E$2:$E$20000,DATOS!$E1679,DATOS!$I$2:$I$20000,DATOS!$I1679,DATOS!$G$2:$G$20000,"EX")=0),0))))</f>
      </c>
      <c r="H1679">
        <f>IF(DATOS!$G1679&lt;&gt;"EX",0,--(COUNTIFS(DATOS!$A$2:$A$20000,DATOS!$A1679,DATOS!$D$2:$D$20000,DATOS!$D1679,DATOS!$E$2:$E$20000,DATOS!$E1679,DATOS!$I$2:$I$20000,DATOS!$I1679,DATOS!$G$2:$G$20000,"OR")=0))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DATOS!$A$2:$A$20000,DATOS!$A1680,DATOS!$D$2:$D$20000,DATOS!$D1680,DATOS!$E$2:$E$20000,DATOS!$E1680,DATOS!$I$2:$I$20000,DATOS!$I1680,DATOS!$G$2:$G$20000,"EX")=0),0))))</f>
      </c>
      <c r="H1680">
        <f>IF(DATOS!$G1680&lt;&gt;"EX",0,--(COUNTIFS(DATOS!$A$2:$A$20000,DATOS!$A1680,DATOS!$D$2:$D$20000,DATOS!$D1680,DATOS!$E$2:$E$20000,DATOS!$E1680,DATOS!$I$2:$I$20000,DATOS!$I1680,DATOS!$G$2:$G$20000,"OR")=0))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DATOS!$A$2:$A$20000,DATOS!$A1681,DATOS!$D$2:$D$20000,DATOS!$D1681,DATOS!$E$2:$E$20000,DATOS!$E1681,DATOS!$I$2:$I$20000,DATOS!$I1681,DATOS!$G$2:$G$20000,"EX")=0),0))))</f>
      </c>
      <c r="H1681">
        <f>IF(DATOS!$G1681&lt;&gt;"EX",0,--(COUNTIFS(DATOS!$A$2:$A$20000,DATOS!$A1681,DATOS!$D$2:$D$20000,DATOS!$D1681,DATOS!$E$2:$E$20000,DATOS!$E1681,DATOS!$I$2:$I$20000,DATOS!$I1681,DATOS!$G$2:$G$20000,"OR")=0))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DATOS!$A$2:$A$20000,DATOS!$A1682,DATOS!$D$2:$D$20000,DATOS!$D1682,DATOS!$E$2:$E$20000,DATOS!$E1682,DATOS!$I$2:$I$20000,DATOS!$I1682,DATOS!$G$2:$G$20000,"EX")=0),0))))</f>
      </c>
      <c r="H1682">
        <f>IF(DATOS!$G1682&lt;&gt;"EX",0,--(COUNTIFS(DATOS!$A$2:$A$20000,DATOS!$A1682,DATOS!$D$2:$D$20000,DATOS!$D1682,DATOS!$E$2:$E$20000,DATOS!$E1682,DATOS!$I$2:$I$20000,DATOS!$I1682,DATOS!$G$2:$G$20000,"OR")=0))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DATOS!$A$2:$A$20000,DATOS!$A1683,DATOS!$D$2:$D$20000,DATOS!$D1683,DATOS!$E$2:$E$20000,DATOS!$E1683,DATOS!$I$2:$I$20000,DATOS!$I1683,DATOS!$G$2:$G$20000,"EX")=0),0))))</f>
      </c>
      <c r="H1683">
        <f>IF(DATOS!$G1683&lt;&gt;"EX",0,--(COUNTIFS(DATOS!$A$2:$A$20000,DATOS!$A1683,DATOS!$D$2:$D$20000,DATOS!$D1683,DATOS!$E$2:$E$20000,DATOS!$E1683,DATOS!$I$2:$I$20000,DATOS!$I1683,DATOS!$G$2:$G$20000,"OR")=0))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DATOS!$A$2:$A$20000,DATOS!$A1684,DATOS!$D$2:$D$20000,DATOS!$D1684,DATOS!$E$2:$E$20000,DATOS!$E1684,DATOS!$I$2:$I$20000,DATOS!$I1684,DATOS!$G$2:$G$20000,"EX")=0),0))))</f>
      </c>
      <c r="H1684">
        <f>IF(DATOS!$G1684&lt;&gt;"EX",0,--(COUNTIFS(DATOS!$A$2:$A$20000,DATOS!$A1684,DATOS!$D$2:$D$20000,DATOS!$D1684,DATOS!$E$2:$E$20000,DATOS!$E1684,DATOS!$I$2:$I$20000,DATOS!$I1684,DATOS!$G$2:$G$20000,"OR")=0))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DATOS!$A$2:$A$20000,DATOS!$A1685,DATOS!$D$2:$D$20000,DATOS!$D1685,DATOS!$E$2:$E$20000,DATOS!$E1685,DATOS!$I$2:$I$20000,DATOS!$I1685,DATOS!$G$2:$G$20000,"EX")=0),0))))</f>
      </c>
      <c r="H1685">
        <f>IF(DATOS!$G1685&lt;&gt;"EX",0,--(COUNTIFS(DATOS!$A$2:$A$20000,DATOS!$A1685,DATOS!$D$2:$D$20000,DATOS!$D1685,DATOS!$E$2:$E$20000,DATOS!$E1685,DATOS!$I$2:$I$20000,DATOS!$I1685,DATOS!$G$2:$G$20000,"OR")=0))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DATOS!$A$2:$A$20000,DATOS!$A1686,DATOS!$D$2:$D$20000,DATOS!$D1686,DATOS!$E$2:$E$20000,DATOS!$E1686,DATOS!$I$2:$I$20000,DATOS!$I1686,DATOS!$G$2:$G$20000,"EX")=0),0))))</f>
      </c>
      <c r="H1686">
        <f>IF(DATOS!$G1686&lt;&gt;"EX",0,--(COUNTIFS(DATOS!$A$2:$A$20000,DATOS!$A1686,DATOS!$D$2:$D$20000,DATOS!$D1686,DATOS!$E$2:$E$20000,DATOS!$E1686,DATOS!$I$2:$I$20000,DATOS!$I1686,DATOS!$G$2:$G$20000,"OR")=0))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DATOS!$A$2:$A$20000,DATOS!$A1687,DATOS!$D$2:$D$20000,DATOS!$D1687,DATOS!$E$2:$E$20000,DATOS!$E1687,DATOS!$I$2:$I$20000,DATOS!$I1687,DATOS!$G$2:$G$20000,"EX")=0),0))))</f>
      </c>
      <c r="H1687">
        <f>IF(DATOS!$G1687&lt;&gt;"EX",0,--(COUNTIFS(DATOS!$A$2:$A$20000,DATOS!$A1687,DATOS!$D$2:$D$20000,DATOS!$D1687,DATOS!$E$2:$E$20000,DATOS!$E1687,DATOS!$I$2:$I$20000,DATOS!$I1687,DATOS!$G$2:$G$20000,"OR")=0))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DATOS!$A$2:$A$20000,DATOS!$A1688,DATOS!$D$2:$D$20000,DATOS!$D1688,DATOS!$E$2:$E$20000,DATOS!$E1688,DATOS!$I$2:$I$20000,DATOS!$I1688,DATOS!$G$2:$G$20000,"EX")=0),0))))</f>
      </c>
      <c r="H1688">
        <f>IF(DATOS!$G1688&lt;&gt;"EX",0,--(COUNTIFS(DATOS!$A$2:$A$20000,DATOS!$A1688,DATOS!$D$2:$D$20000,DATOS!$D1688,DATOS!$E$2:$E$20000,DATOS!$E1688,DATOS!$I$2:$I$20000,DATOS!$I1688,DATOS!$G$2:$G$20000,"OR")=0))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DATOS!$A$2:$A$20000,DATOS!$A1689,DATOS!$D$2:$D$20000,DATOS!$D1689,DATOS!$E$2:$E$20000,DATOS!$E1689,DATOS!$I$2:$I$20000,DATOS!$I1689,DATOS!$G$2:$G$20000,"EX")=0),0))))</f>
      </c>
      <c r="H1689">
        <f>IF(DATOS!$G1689&lt;&gt;"EX",0,--(COUNTIFS(DATOS!$A$2:$A$20000,DATOS!$A1689,DATOS!$D$2:$D$20000,DATOS!$D1689,DATOS!$E$2:$E$20000,DATOS!$E1689,DATOS!$I$2:$I$20000,DATOS!$I1689,DATOS!$G$2:$G$20000,"OR")=0))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DATOS!$A$2:$A$20000,DATOS!$A1690,DATOS!$D$2:$D$20000,DATOS!$D1690,DATOS!$E$2:$E$20000,DATOS!$E1690,DATOS!$I$2:$I$20000,DATOS!$I1690,DATOS!$G$2:$G$20000,"EX")=0),0))))</f>
      </c>
      <c r="H1690">
        <f>IF(DATOS!$G1690&lt;&gt;"EX",0,--(COUNTIFS(DATOS!$A$2:$A$20000,DATOS!$A1690,DATOS!$D$2:$D$20000,DATOS!$D1690,DATOS!$E$2:$E$20000,DATOS!$E1690,DATOS!$I$2:$I$20000,DATOS!$I1690,DATOS!$G$2:$G$20000,"OR")=0))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DATOS!$A$2:$A$20000,DATOS!$A1691,DATOS!$D$2:$D$20000,DATOS!$D1691,DATOS!$E$2:$E$20000,DATOS!$E1691,DATOS!$I$2:$I$20000,DATOS!$I1691,DATOS!$G$2:$G$20000,"EX")=0),0))))</f>
      </c>
      <c r="H1691">
        <f>IF(DATOS!$G1691&lt;&gt;"EX",0,--(COUNTIFS(DATOS!$A$2:$A$20000,DATOS!$A1691,DATOS!$D$2:$D$20000,DATOS!$D1691,DATOS!$E$2:$E$20000,DATOS!$E1691,DATOS!$I$2:$I$20000,DATOS!$I1691,DATOS!$G$2:$G$20000,"OR")=0))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DATOS!$A$2:$A$20000,DATOS!$A1692,DATOS!$D$2:$D$20000,DATOS!$D1692,DATOS!$E$2:$E$20000,DATOS!$E1692,DATOS!$I$2:$I$20000,DATOS!$I1692,DATOS!$G$2:$G$20000,"EX")=0),0))))</f>
      </c>
      <c r="H1692">
        <f>IF(DATOS!$G1692&lt;&gt;"EX",0,--(COUNTIFS(DATOS!$A$2:$A$20000,DATOS!$A1692,DATOS!$D$2:$D$20000,DATOS!$D1692,DATOS!$E$2:$E$20000,DATOS!$E1692,DATOS!$I$2:$I$20000,DATOS!$I1692,DATOS!$G$2:$G$20000,"OR")=0))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DATOS!$A$2:$A$20000,DATOS!$A1693,DATOS!$D$2:$D$20000,DATOS!$D1693,DATOS!$E$2:$E$20000,DATOS!$E1693,DATOS!$I$2:$I$20000,DATOS!$I1693,DATOS!$G$2:$G$20000,"EX")=0),0))))</f>
      </c>
      <c r="H1693">
        <f>IF(DATOS!$G1693&lt;&gt;"EX",0,--(COUNTIFS(DATOS!$A$2:$A$20000,DATOS!$A1693,DATOS!$D$2:$D$20000,DATOS!$D1693,DATOS!$E$2:$E$20000,DATOS!$E1693,DATOS!$I$2:$I$20000,DATOS!$I1693,DATOS!$G$2:$G$20000,"OR")=0))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DATOS!$A$2:$A$20000,DATOS!$A1694,DATOS!$D$2:$D$20000,DATOS!$D1694,DATOS!$E$2:$E$20000,DATOS!$E1694,DATOS!$I$2:$I$20000,DATOS!$I1694,DATOS!$G$2:$G$20000,"EX")=0),0))))</f>
      </c>
      <c r="H1694">
        <f>IF(DATOS!$G1694&lt;&gt;"EX",0,--(COUNTIFS(DATOS!$A$2:$A$20000,DATOS!$A1694,DATOS!$D$2:$D$20000,DATOS!$D1694,DATOS!$E$2:$E$20000,DATOS!$E1694,DATOS!$I$2:$I$20000,DATOS!$I1694,DATOS!$G$2:$G$20000,"OR")=0))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DATOS!$A$2:$A$20000,DATOS!$A1695,DATOS!$D$2:$D$20000,DATOS!$D1695,DATOS!$E$2:$E$20000,DATOS!$E1695,DATOS!$I$2:$I$20000,DATOS!$I1695,DATOS!$G$2:$G$20000,"EX")=0),0))))</f>
      </c>
      <c r="H1695">
        <f>IF(DATOS!$G1695&lt;&gt;"EX",0,--(COUNTIFS(DATOS!$A$2:$A$20000,DATOS!$A1695,DATOS!$D$2:$D$20000,DATOS!$D1695,DATOS!$E$2:$E$20000,DATOS!$E1695,DATOS!$I$2:$I$20000,DATOS!$I1695,DATOS!$G$2:$G$20000,"OR")=0))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DATOS!$A$2:$A$20000,DATOS!$A1696,DATOS!$D$2:$D$20000,DATOS!$D1696,DATOS!$E$2:$E$20000,DATOS!$E1696,DATOS!$I$2:$I$20000,DATOS!$I1696,DATOS!$G$2:$G$20000,"EX")=0),0))))</f>
      </c>
      <c r="H1696">
        <f>IF(DATOS!$G1696&lt;&gt;"EX",0,--(COUNTIFS(DATOS!$A$2:$A$20000,DATOS!$A1696,DATOS!$D$2:$D$20000,DATOS!$D1696,DATOS!$E$2:$E$20000,DATOS!$E1696,DATOS!$I$2:$I$20000,DATOS!$I1696,DATOS!$G$2:$G$20000,"OR")=0))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DATOS!$A$2:$A$20000,DATOS!$A1697,DATOS!$D$2:$D$20000,DATOS!$D1697,DATOS!$E$2:$E$20000,DATOS!$E1697,DATOS!$I$2:$I$20000,DATOS!$I1697,DATOS!$G$2:$G$20000,"EX")=0),0))))</f>
      </c>
      <c r="H1697">
        <f>IF(DATOS!$G1697&lt;&gt;"EX",0,--(COUNTIFS(DATOS!$A$2:$A$20000,DATOS!$A1697,DATOS!$D$2:$D$20000,DATOS!$D1697,DATOS!$E$2:$E$20000,DATOS!$E1697,DATOS!$I$2:$I$20000,DATOS!$I1697,DATOS!$G$2:$G$20000,"OR")=0))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DATOS!$A$2:$A$20000,DATOS!$A1698,DATOS!$D$2:$D$20000,DATOS!$D1698,DATOS!$E$2:$E$20000,DATOS!$E1698,DATOS!$I$2:$I$20000,DATOS!$I1698,DATOS!$G$2:$G$20000,"EX")=0),0))))</f>
      </c>
      <c r="H1698">
        <f>IF(DATOS!$G1698&lt;&gt;"EX",0,--(COUNTIFS(DATOS!$A$2:$A$20000,DATOS!$A1698,DATOS!$D$2:$D$20000,DATOS!$D1698,DATOS!$E$2:$E$20000,DATOS!$E1698,DATOS!$I$2:$I$20000,DATOS!$I1698,DATOS!$G$2:$G$20000,"OR")=0))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DATOS!$A$2:$A$20000,DATOS!$A1699,DATOS!$D$2:$D$20000,DATOS!$D1699,DATOS!$E$2:$E$20000,DATOS!$E1699,DATOS!$I$2:$I$20000,DATOS!$I1699,DATOS!$G$2:$G$20000,"EX")=0),0))))</f>
      </c>
      <c r="H1699">
        <f>IF(DATOS!$G1699&lt;&gt;"EX",0,--(COUNTIFS(DATOS!$A$2:$A$20000,DATOS!$A1699,DATOS!$D$2:$D$20000,DATOS!$D1699,DATOS!$E$2:$E$20000,DATOS!$E1699,DATOS!$I$2:$I$20000,DATOS!$I1699,DATOS!$G$2:$G$20000,"OR")=0))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DATOS!$A$2:$A$20000,DATOS!$A1700,DATOS!$D$2:$D$20000,DATOS!$D1700,DATOS!$E$2:$E$20000,DATOS!$E1700,DATOS!$I$2:$I$20000,DATOS!$I1700,DATOS!$G$2:$G$20000,"EX")=0),0))))</f>
      </c>
      <c r="H1700">
        <f>IF(DATOS!$G1700&lt;&gt;"EX",0,--(COUNTIFS(DATOS!$A$2:$A$20000,DATOS!$A1700,DATOS!$D$2:$D$20000,DATOS!$D1700,DATOS!$E$2:$E$20000,DATOS!$E1700,DATOS!$I$2:$I$20000,DATOS!$I1700,DATOS!$G$2:$G$20000,"OR")=0))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DATOS!$A$2:$A$20000,DATOS!$A1701,DATOS!$D$2:$D$20000,DATOS!$D1701,DATOS!$E$2:$E$20000,DATOS!$E1701,DATOS!$I$2:$I$20000,DATOS!$I1701,DATOS!$G$2:$G$20000,"EX")=0),0))))</f>
      </c>
      <c r="H1701">
        <f>IF(DATOS!$G1701&lt;&gt;"EX",0,--(COUNTIFS(DATOS!$A$2:$A$20000,DATOS!$A1701,DATOS!$D$2:$D$20000,DATOS!$D1701,DATOS!$E$2:$E$20000,DATOS!$E1701,DATOS!$I$2:$I$20000,DATOS!$I1701,DATOS!$G$2:$G$20000,"OR")=0))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DATOS!$A$2:$A$20000,DATOS!$A1702,DATOS!$D$2:$D$20000,DATOS!$D1702,DATOS!$E$2:$E$20000,DATOS!$E1702,DATOS!$I$2:$I$20000,DATOS!$I1702,DATOS!$G$2:$G$20000,"EX")=0),0))))</f>
      </c>
      <c r="H1702">
        <f>IF(DATOS!$G1702&lt;&gt;"EX",0,--(COUNTIFS(DATOS!$A$2:$A$20000,DATOS!$A1702,DATOS!$D$2:$D$20000,DATOS!$D1702,DATOS!$E$2:$E$20000,DATOS!$E1702,DATOS!$I$2:$I$20000,DATOS!$I1702,DATOS!$G$2:$G$20000,"OR")=0))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DATOS!$A$2:$A$20000,DATOS!$A1703,DATOS!$D$2:$D$20000,DATOS!$D1703,DATOS!$E$2:$E$20000,DATOS!$E1703,DATOS!$I$2:$I$20000,DATOS!$I1703,DATOS!$G$2:$G$20000,"EX")=0),0))))</f>
      </c>
      <c r="H1703">
        <f>IF(DATOS!$G1703&lt;&gt;"EX",0,--(COUNTIFS(DATOS!$A$2:$A$20000,DATOS!$A1703,DATOS!$D$2:$D$20000,DATOS!$D1703,DATOS!$E$2:$E$20000,DATOS!$E1703,DATOS!$I$2:$I$20000,DATOS!$I1703,DATOS!$G$2:$G$20000,"OR")=0))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DATOS!$A$2:$A$20000,DATOS!$A1704,DATOS!$D$2:$D$20000,DATOS!$D1704,DATOS!$E$2:$E$20000,DATOS!$E1704,DATOS!$I$2:$I$20000,DATOS!$I1704,DATOS!$G$2:$G$20000,"EX")=0),0))))</f>
      </c>
      <c r="H1704">
        <f>IF(DATOS!$G1704&lt;&gt;"EX",0,--(COUNTIFS(DATOS!$A$2:$A$20000,DATOS!$A1704,DATOS!$D$2:$D$20000,DATOS!$D1704,DATOS!$E$2:$E$20000,DATOS!$E1704,DATOS!$I$2:$I$20000,DATOS!$I1704,DATOS!$G$2:$G$20000,"OR")=0))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DATOS!$A$2:$A$20000,DATOS!$A1705,DATOS!$D$2:$D$20000,DATOS!$D1705,DATOS!$E$2:$E$20000,DATOS!$E1705,DATOS!$I$2:$I$20000,DATOS!$I1705,DATOS!$G$2:$G$20000,"EX")=0),0))))</f>
      </c>
      <c r="H1705">
        <f>IF(DATOS!$G1705&lt;&gt;"EX",0,--(COUNTIFS(DATOS!$A$2:$A$20000,DATOS!$A1705,DATOS!$D$2:$D$20000,DATOS!$D1705,DATOS!$E$2:$E$20000,DATOS!$E1705,DATOS!$I$2:$I$20000,DATOS!$I1705,DATOS!$G$2:$G$20000,"OR")=0))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DATOS!$A$2:$A$20000,DATOS!$A1706,DATOS!$D$2:$D$20000,DATOS!$D1706,DATOS!$E$2:$E$20000,DATOS!$E1706,DATOS!$I$2:$I$20000,DATOS!$I1706,DATOS!$G$2:$G$20000,"EX")=0),0))))</f>
      </c>
      <c r="H1706">
        <f>IF(DATOS!$G1706&lt;&gt;"EX",0,--(COUNTIFS(DATOS!$A$2:$A$20000,DATOS!$A1706,DATOS!$D$2:$D$20000,DATOS!$D1706,DATOS!$E$2:$E$20000,DATOS!$E1706,DATOS!$I$2:$I$20000,DATOS!$I1706,DATOS!$G$2:$G$20000,"OR")=0))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DATOS!$A$2:$A$20000,DATOS!$A1707,DATOS!$D$2:$D$20000,DATOS!$D1707,DATOS!$E$2:$E$20000,DATOS!$E1707,DATOS!$I$2:$I$20000,DATOS!$I1707,DATOS!$G$2:$G$20000,"EX")=0),0))))</f>
      </c>
      <c r="H1707">
        <f>IF(DATOS!$G1707&lt;&gt;"EX",0,--(COUNTIFS(DATOS!$A$2:$A$20000,DATOS!$A1707,DATOS!$D$2:$D$20000,DATOS!$D1707,DATOS!$E$2:$E$20000,DATOS!$E1707,DATOS!$I$2:$I$20000,DATOS!$I1707,DATOS!$G$2:$G$20000,"OR")=0))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DATOS!$A$2:$A$20000,DATOS!$A1708,DATOS!$D$2:$D$20000,DATOS!$D1708,DATOS!$E$2:$E$20000,DATOS!$E1708,DATOS!$I$2:$I$20000,DATOS!$I1708,DATOS!$G$2:$G$20000,"EX")=0),0))))</f>
      </c>
      <c r="H1708">
        <f>IF(DATOS!$G1708&lt;&gt;"EX",0,--(COUNTIFS(DATOS!$A$2:$A$20000,DATOS!$A1708,DATOS!$D$2:$D$20000,DATOS!$D1708,DATOS!$E$2:$E$20000,DATOS!$E1708,DATOS!$I$2:$I$20000,DATOS!$I1708,DATOS!$G$2:$G$20000,"OR")=0))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DATOS!$A$2:$A$20000,DATOS!$A1709,DATOS!$D$2:$D$20000,DATOS!$D1709,DATOS!$E$2:$E$20000,DATOS!$E1709,DATOS!$I$2:$I$20000,DATOS!$I1709,DATOS!$G$2:$G$20000,"EX")=0),0))))</f>
      </c>
      <c r="H1709">
        <f>IF(DATOS!$G1709&lt;&gt;"EX",0,--(COUNTIFS(DATOS!$A$2:$A$20000,DATOS!$A1709,DATOS!$D$2:$D$20000,DATOS!$D1709,DATOS!$E$2:$E$20000,DATOS!$E1709,DATOS!$I$2:$I$20000,DATOS!$I1709,DATOS!$G$2:$G$20000,"OR")=0))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DATOS!$A$2:$A$20000,DATOS!$A1710,DATOS!$D$2:$D$20000,DATOS!$D1710,DATOS!$E$2:$E$20000,DATOS!$E1710,DATOS!$I$2:$I$20000,DATOS!$I1710,DATOS!$G$2:$G$20000,"EX")=0),0))))</f>
      </c>
      <c r="H1710">
        <f>IF(DATOS!$G1710&lt;&gt;"EX",0,--(COUNTIFS(DATOS!$A$2:$A$20000,DATOS!$A1710,DATOS!$D$2:$D$20000,DATOS!$D1710,DATOS!$E$2:$E$20000,DATOS!$E1710,DATOS!$I$2:$I$20000,DATOS!$I1710,DATOS!$G$2:$G$20000,"OR")=0))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DATOS!$A$2:$A$20000,DATOS!$A1711,DATOS!$D$2:$D$20000,DATOS!$D1711,DATOS!$E$2:$E$20000,DATOS!$E1711,DATOS!$I$2:$I$20000,DATOS!$I1711,DATOS!$G$2:$G$20000,"EX")=0),0))))</f>
      </c>
      <c r="H1711">
        <f>IF(DATOS!$G1711&lt;&gt;"EX",0,--(COUNTIFS(DATOS!$A$2:$A$20000,DATOS!$A1711,DATOS!$D$2:$D$20000,DATOS!$D1711,DATOS!$E$2:$E$20000,DATOS!$E1711,DATOS!$I$2:$I$20000,DATOS!$I1711,DATOS!$G$2:$G$20000,"OR")=0))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DATOS!$A$2:$A$20000,DATOS!$A1712,DATOS!$D$2:$D$20000,DATOS!$D1712,DATOS!$E$2:$E$20000,DATOS!$E1712,DATOS!$I$2:$I$20000,DATOS!$I1712,DATOS!$G$2:$G$20000,"EX")=0),0))))</f>
      </c>
      <c r="H1712">
        <f>IF(DATOS!$G1712&lt;&gt;"EX",0,--(COUNTIFS(DATOS!$A$2:$A$20000,DATOS!$A1712,DATOS!$D$2:$D$20000,DATOS!$D1712,DATOS!$E$2:$E$20000,DATOS!$E1712,DATOS!$I$2:$I$20000,DATOS!$I1712,DATOS!$G$2:$G$20000,"OR")=0))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DATOS!$A$2:$A$20000,DATOS!$A1713,DATOS!$D$2:$D$20000,DATOS!$D1713,DATOS!$E$2:$E$20000,DATOS!$E1713,DATOS!$I$2:$I$20000,DATOS!$I1713,DATOS!$G$2:$G$20000,"EX")=0),0))))</f>
      </c>
      <c r="H1713">
        <f>IF(DATOS!$G1713&lt;&gt;"EX",0,--(COUNTIFS(DATOS!$A$2:$A$20000,DATOS!$A1713,DATOS!$D$2:$D$20000,DATOS!$D1713,DATOS!$E$2:$E$20000,DATOS!$E1713,DATOS!$I$2:$I$20000,DATOS!$I1713,DATOS!$G$2:$G$20000,"OR")=0))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DATOS!$A$2:$A$20000,DATOS!$A1714,DATOS!$D$2:$D$20000,DATOS!$D1714,DATOS!$E$2:$E$20000,DATOS!$E1714,DATOS!$I$2:$I$20000,DATOS!$I1714,DATOS!$G$2:$G$20000,"EX")=0),0))))</f>
      </c>
      <c r="H1714">
        <f>IF(DATOS!$G1714&lt;&gt;"EX",0,--(COUNTIFS(DATOS!$A$2:$A$20000,DATOS!$A1714,DATOS!$D$2:$D$20000,DATOS!$D1714,DATOS!$E$2:$E$20000,DATOS!$E1714,DATOS!$I$2:$I$20000,DATOS!$I1714,DATOS!$G$2:$G$20000,"OR")=0))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DATOS!$A$2:$A$20000,DATOS!$A1715,DATOS!$D$2:$D$20000,DATOS!$D1715,DATOS!$E$2:$E$20000,DATOS!$E1715,DATOS!$I$2:$I$20000,DATOS!$I1715,DATOS!$G$2:$G$20000,"EX")=0),0))))</f>
      </c>
      <c r="H1715">
        <f>IF(DATOS!$G1715&lt;&gt;"EX",0,--(COUNTIFS(DATOS!$A$2:$A$20000,DATOS!$A1715,DATOS!$D$2:$D$20000,DATOS!$D1715,DATOS!$E$2:$E$20000,DATOS!$E1715,DATOS!$I$2:$I$20000,DATOS!$I1715,DATOS!$G$2:$G$20000,"OR")=0))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DATOS!$A$2:$A$20000,DATOS!$A1716,DATOS!$D$2:$D$20000,DATOS!$D1716,DATOS!$E$2:$E$20000,DATOS!$E1716,DATOS!$I$2:$I$20000,DATOS!$I1716,DATOS!$G$2:$G$20000,"EX")=0),0))))</f>
      </c>
      <c r="H1716">
        <f>IF(DATOS!$G1716&lt;&gt;"EX",0,--(COUNTIFS(DATOS!$A$2:$A$20000,DATOS!$A1716,DATOS!$D$2:$D$20000,DATOS!$D1716,DATOS!$E$2:$E$20000,DATOS!$E1716,DATOS!$I$2:$I$20000,DATOS!$I1716,DATOS!$G$2:$G$20000,"OR")=0))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DATOS!$A$2:$A$20000,DATOS!$A1717,DATOS!$D$2:$D$20000,DATOS!$D1717,DATOS!$E$2:$E$20000,DATOS!$E1717,DATOS!$I$2:$I$20000,DATOS!$I1717,DATOS!$G$2:$G$20000,"EX")=0),0))))</f>
      </c>
      <c r="H1717">
        <f>IF(DATOS!$G1717&lt;&gt;"EX",0,--(COUNTIFS(DATOS!$A$2:$A$20000,DATOS!$A1717,DATOS!$D$2:$D$20000,DATOS!$D1717,DATOS!$E$2:$E$20000,DATOS!$E1717,DATOS!$I$2:$I$20000,DATOS!$I1717,DATOS!$G$2:$G$20000,"OR")=0))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DATOS!$A$2:$A$20000,DATOS!$A1718,DATOS!$D$2:$D$20000,DATOS!$D1718,DATOS!$E$2:$E$20000,DATOS!$E1718,DATOS!$I$2:$I$20000,DATOS!$I1718,DATOS!$G$2:$G$20000,"EX")=0),0))))</f>
      </c>
      <c r="H1718">
        <f>IF(DATOS!$G1718&lt;&gt;"EX",0,--(COUNTIFS(DATOS!$A$2:$A$20000,DATOS!$A1718,DATOS!$D$2:$D$20000,DATOS!$D1718,DATOS!$E$2:$E$20000,DATOS!$E1718,DATOS!$I$2:$I$20000,DATOS!$I1718,DATOS!$G$2:$G$20000,"OR")=0))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DATOS!$A$2:$A$20000,DATOS!$A1719,DATOS!$D$2:$D$20000,DATOS!$D1719,DATOS!$E$2:$E$20000,DATOS!$E1719,DATOS!$I$2:$I$20000,DATOS!$I1719,DATOS!$G$2:$G$20000,"EX")=0),0))))</f>
      </c>
      <c r="H1719">
        <f>IF(DATOS!$G1719&lt;&gt;"EX",0,--(COUNTIFS(DATOS!$A$2:$A$20000,DATOS!$A1719,DATOS!$D$2:$D$20000,DATOS!$D1719,DATOS!$E$2:$E$20000,DATOS!$E1719,DATOS!$I$2:$I$20000,DATOS!$I1719,DATOS!$G$2:$G$20000,"OR")=0))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DATOS!$A$2:$A$20000,DATOS!$A1720,DATOS!$D$2:$D$20000,DATOS!$D1720,DATOS!$E$2:$E$20000,DATOS!$E1720,DATOS!$I$2:$I$20000,DATOS!$I1720,DATOS!$G$2:$G$20000,"EX")=0),0))))</f>
      </c>
      <c r="H1720">
        <f>IF(DATOS!$G1720&lt;&gt;"EX",0,--(COUNTIFS(DATOS!$A$2:$A$20000,DATOS!$A1720,DATOS!$D$2:$D$20000,DATOS!$D1720,DATOS!$E$2:$E$20000,DATOS!$E1720,DATOS!$I$2:$I$20000,DATOS!$I1720,DATOS!$G$2:$G$20000,"OR")=0))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DATOS!$A$2:$A$20000,DATOS!$A1721,DATOS!$D$2:$D$20000,DATOS!$D1721,DATOS!$E$2:$E$20000,DATOS!$E1721,DATOS!$I$2:$I$20000,DATOS!$I1721,DATOS!$G$2:$G$20000,"EX")=0),0))))</f>
      </c>
      <c r="H1721">
        <f>IF(DATOS!$G1721&lt;&gt;"EX",0,--(COUNTIFS(DATOS!$A$2:$A$20000,DATOS!$A1721,DATOS!$D$2:$D$20000,DATOS!$D1721,DATOS!$E$2:$E$20000,DATOS!$E1721,DATOS!$I$2:$I$20000,DATOS!$I1721,DATOS!$G$2:$G$20000,"OR")=0))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DATOS!$A$2:$A$20000,DATOS!$A1722,DATOS!$D$2:$D$20000,DATOS!$D1722,DATOS!$E$2:$E$20000,DATOS!$E1722,DATOS!$I$2:$I$20000,DATOS!$I1722,DATOS!$G$2:$G$20000,"EX")=0),0))))</f>
      </c>
      <c r="H1722">
        <f>IF(DATOS!$G1722&lt;&gt;"EX",0,--(COUNTIFS(DATOS!$A$2:$A$20000,DATOS!$A1722,DATOS!$D$2:$D$20000,DATOS!$D1722,DATOS!$E$2:$E$20000,DATOS!$E1722,DATOS!$I$2:$I$20000,DATOS!$I1722,DATOS!$G$2:$G$20000,"OR")=0))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DATOS!$A$2:$A$20000,DATOS!$A1723,DATOS!$D$2:$D$20000,DATOS!$D1723,DATOS!$E$2:$E$20000,DATOS!$E1723,DATOS!$I$2:$I$20000,DATOS!$I1723,DATOS!$G$2:$G$20000,"EX")=0),0))))</f>
      </c>
      <c r="H1723">
        <f>IF(DATOS!$G1723&lt;&gt;"EX",0,--(COUNTIFS(DATOS!$A$2:$A$20000,DATOS!$A1723,DATOS!$D$2:$D$20000,DATOS!$D1723,DATOS!$E$2:$E$20000,DATOS!$E1723,DATOS!$I$2:$I$20000,DATOS!$I1723,DATOS!$G$2:$G$20000,"OR")=0))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DATOS!$A$2:$A$20000,DATOS!$A1724,DATOS!$D$2:$D$20000,DATOS!$D1724,DATOS!$E$2:$E$20000,DATOS!$E1724,DATOS!$I$2:$I$20000,DATOS!$I1724,DATOS!$G$2:$G$20000,"EX")=0),0))))</f>
      </c>
      <c r="H1724">
        <f>IF(DATOS!$G1724&lt;&gt;"EX",0,--(COUNTIFS(DATOS!$A$2:$A$20000,DATOS!$A1724,DATOS!$D$2:$D$20000,DATOS!$D1724,DATOS!$E$2:$E$20000,DATOS!$E1724,DATOS!$I$2:$I$20000,DATOS!$I1724,DATOS!$G$2:$G$20000,"OR")=0))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DATOS!$A$2:$A$20000,DATOS!$A1725,DATOS!$D$2:$D$20000,DATOS!$D1725,DATOS!$E$2:$E$20000,DATOS!$E1725,DATOS!$I$2:$I$20000,DATOS!$I1725,DATOS!$G$2:$G$20000,"EX")=0),0))))</f>
      </c>
      <c r="H1725">
        <f>IF(DATOS!$G1725&lt;&gt;"EX",0,--(COUNTIFS(DATOS!$A$2:$A$20000,DATOS!$A1725,DATOS!$D$2:$D$20000,DATOS!$D1725,DATOS!$E$2:$E$20000,DATOS!$E1725,DATOS!$I$2:$I$20000,DATOS!$I1725,DATOS!$G$2:$G$20000,"OR")=0))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DATOS!$A$2:$A$20000,DATOS!$A1726,DATOS!$D$2:$D$20000,DATOS!$D1726,DATOS!$E$2:$E$20000,DATOS!$E1726,DATOS!$I$2:$I$20000,DATOS!$I1726,DATOS!$G$2:$G$20000,"EX")=0),0))))</f>
      </c>
      <c r="H1726">
        <f>IF(DATOS!$G1726&lt;&gt;"EX",0,--(COUNTIFS(DATOS!$A$2:$A$20000,DATOS!$A1726,DATOS!$D$2:$D$20000,DATOS!$D1726,DATOS!$E$2:$E$20000,DATOS!$E1726,DATOS!$I$2:$I$20000,DATOS!$I1726,DATOS!$G$2:$G$20000,"OR")=0))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DATOS!$A$2:$A$20000,DATOS!$A1727,DATOS!$D$2:$D$20000,DATOS!$D1727,DATOS!$E$2:$E$20000,DATOS!$E1727,DATOS!$I$2:$I$20000,DATOS!$I1727,DATOS!$G$2:$G$20000,"EX")=0),0))))</f>
      </c>
      <c r="H1727">
        <f>IF(DATOS!$G1727&lt;&gt;"EX",0,--(COUNTIFS(DATOS!$A$2:$A$20000,DATOS!$A1727,DATOS!$D$2:$D$20000,DATOS!$D1727,DATOS!$E$2:$E$20000,DATOS!$E1727,DATOS!$I$2:$I$20000,DATOS!$I1727,DATOS!$G$2:$G$20000,"OR")=0))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DATOS!$A$2:$A$20000,DATOS!$A1728,DATOS!$D$2:$D$20000,DATOS!$D1728,DATOS!$E$2:$E$20000,DATOS!$E1728,DATOS!$I$2:$I$20000,DATOS!$I1728,DATOS!$G$2:$G$20000,"EX")=0),0))))</f>
      </c>
      <c r="H1728">
        <f>IF(DATOS!$G1728&lt;&gt;"EX",0,--(COUNTIFS(DATOS!$A$2:$A$20000,DATOS!$A1728,DATOS!$D$2:$D$20000,DATOS!$D1728,DATOS!$E$2:$E$20000,DATOS!$E1728,DATOS!$I$2:$I$20000,DATOS!$I1728,DATOS!$G$2:$G$20000,"OR")=0))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DATOS!$A$2:$A$20000,DATOS!$A1729,DATOS!$D$2:$D$20000,DATOS!$D1729,DATOS!$E$2:$E$20000,DATOS!$E1729,DATOS!$I$2:$I$20000,DATOS!$I1729,DATOS!$G$2:$G$20000,"EX")=0),0))))</f>
      </c>
      <c r="H1729">
        <f>IF(DATOS!$G1729&lt;&gt;"EX",0,--(COUNTIFS(DATOS!$A$2:$A$20000,DATOS!$A1729,DATOS!$D$2:$D$20000,DATOS!$D1729,DATOS!$E$2:$E$20000,DATOS!$E1729,DATOS!$I$2:$I$20000,DATOS!$I1729,DATOS!$G$2:$G$20000,"OR")=0))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DATOS!$A$2:$A$20000,DATOS!$A1730,DATOS!$D$2:$D$20000,DATOS!$D1730,DATOS!$E$2:$E$20000,DATOS!$E1730,DATOS!$I$2:$I$20000,DATOS!$I1730,DATOS!$G$2:$G$20000,"EX")=0),0))))</f>
      </c>
      <c r="H1730">
        <f>IF(DATOS!$G1730&lt;&gt;"EX",0,--(COUNTIFS(DATOS!$A$2:$A$20000,DATOS!$A1730,DATOS!$D$2:$D$20000,DATOS!$D1730,DATOS!$E$2:$E$20000,DATOS!$E1730,DATOS!$I$2:$I$20000,DATOS!$I1730,DATOS!$G$2:$G$20000,"OR")=0))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DATOS!$A$2:$A$20000,DATOS!$A1731,DATOS!$D$2:$D$20000,DATOS!$D1731,DATOS!$E$2:$E$20000,DATOS!$E1731,DATOS!$I$2:$I$20000,DATOS!$I1731,DATOS!$G$2:$G$20000,"EX")=0),0))))</f>
      </c>
      <c r="H1731">
        <f>IF(DATOS!$G1731&lt;&gt;"EX",0,--(COUNTIFS(DATOS!$A$2:$A$20000,DATOS!$A1731,DATOS!$D$2:$D$20000,DATOS!$D1731,DATOS!$E$2:$E$20000,DATOS!$E1731,DATOS!$I$2:$I$20000,DATOS!$I1731,DATOS!$G$2:$G$20000,"OR")=0))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DATOS!$A$2:$A$20000,DATOS!$A1732,DATOS!$D$2:$D$20000,DATOS!$D1732,DATOS!$E$2:$E$20000,DATOS!$E1732,DATOS!$I$2:$I$20000,DATOS!$I1732,DATOS!$G$2:$G$20000,"EX")=0),0))))</f>
      </c>
      <c r="H1732">
        <f>IF(DATOS!$G1732&lt;&gt;"EX",0,--(COUNTIFS(DATOS!$A$2:$A$20000,DATOS!$A1732,DATOS!$D$2:$D$20000,DATOS!$D1732,DATOS!$E$2:$E$20000,DATOS!$E1732,DATOS!$I$2:$I$20000,DATOS!$I1732,DATOS!$G$2:$G$20000,"OR")=0))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DATOS!$A$2:$A$20000,DATOS!$A1733,DATOS!$D$2:$D$20000,DATOS!$D1733,DATOS!$E$2:$E$20000,DATOS!$E1733,DATOS!$I$2:$I$20000,DATOS!$I1733,DATOS!$G$2:$G$20000,"EX")=0),0))))</f>
      </c>
      <c r="H1733">
        <f>IF(DATOS!$G1733&lt;&gt;"EX",0,--(COUNTIFS(DATOS!$A$2:$A$20000,DATOS!$A1733,DATOS!$D$2:$D$20000,DATOS!$D1733,DATOS!$E$2:$E$20000,DATOS!$E1733,DATOS!$I$2:$I$20000,DATOS!$I1733,DATOS!$G$2:$G$20000,"OR")=0))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DATOS!$A$2:$A$20000,DATOS!$A1734,DATOS!$D$2:$D$20000,DATOS!$D1734,DATOS!$E$2:$E$20000,DATOS!$E1734,DATOS!$I$2:$I$20000,DATOS!$I1734,DATOS!$G$2:$G$20000,"EX")=0),0))))</f>
      </c>
      <c r="H1734">
        <f>IF(DATOS!$G1734&lt;&gt;"EX",0,--(COUNTIFS(DATOS!$A$2:$A$20000,DATOS!$A1734,DATOS!$D$2:$D$20000,DATOS!$D1734,DATOS!$E$2:$E$20000,DATOS!$E1734,DATOS!$I$2:$I$20000,DATOS!$I1734,DATOS!$G$2:$G$20000,"OR")=0))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DATOS!$A$2:$A$20000,DATOS!$A1735,DATOS!$D$2:$D$20000,DATOS!$D1735,DATOS!$E$2:$E$20000,DATOS!$E1735,DATOS!$I$2:$I$20000,DATOS!$I1735,DATOS!$G$2:$G$20000,"EX")=0),0))))</f>
      </c>
      <c r="H1735">
        <f>IF(DATOS!$G1735&lt;&gt;"EX",0,--(COUNTIFS(DATOS!$A$2:$A$20000,DATOS!$A1735,DATOS!$D$2:$D$20000,DATOS!$D1735,DATOS!$E$2:$E$20000,DATOS!$E1735,DATOS!$I$2:$I$20000,DATOS!$I1735,DATOS!$G$2:$G$20000,"OR")=0))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DATOS!$A$2:$A$20000,DATOS!$A1736,DATOS!$D$2:$D$20000,DATOS!$D1736,DATOS!$E$2:$E$20000,DATOS!$E1736,DATOS!$I$2:$I$20000,DATOS!$I1736,DATOS!$G$2:$G$20000,"EX")=0),0))))</f>
      </c>
      <c r="H1736">
        <f>IF(DATOS!$G1736&lt;&gt;"EX",0,--(COUNTIFS(DATOS!$A$2:$A$20000,DATOS!$A1736,DATOS!$D$2:$D$20000,DATOS!$D1736,DATOS!$E$2:$E$20000,DATOS!$E1736,DATOS!$I$2:$I$20000,DATOS!$I1736,DATOS!$G$2:$G$20000,"OR")=0))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DATOS!$A$2:$A$20000,DATOS!$A1737,DATOS!$D$2:$D$20000,DATOS!$D1737,DATOS!$E$2:$E$20000,DATOS!$E1737,DATOS!$I$2:$I$20000,DATOS!$I1737,DATOS!$G$2:$G$20000,"EX")=0),0))))</f>
      </c>
      <c r="H1737">
        <f>IF(DATOS!$G1737&lt;&gt;"EX",0,--(COUNTIFS(DATOS!$A$2:$A$20000,DATOS!$A1737,DATOS!$D$2:$D$20000,DATOS!$D1737,DATOS!$E$2:$E$20000,DATOS!$E1737,DATOS!$I$2:$I$20000,DATOS!$I1737,DATOS!$G$2:$G$20000,"OR")=0))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DATOS!$A$2:$A$20000,DATOS!$A1738,DATOS!$D$2:$D$20000,DATOS!$D1738,DATOS!$E$2:$E$20000,DATOS!$E1738,DATOS!$I$2:$I$20000,DATOS!$I1738,DATOS!$G$2:$G$20000,"EX")=0),0))))</f>
      </c>
      <c r="H1738">
        <f>IF(DATOS!$G1738&lt;&gt;"EX",0,--(COUNTIFS(DATOS!$A$2:$A$20000,DATOS!$A1738,DATOS!$D$2:$D$20000,DATOS!$D1738,DATOS!$E$2:$E$20000,DATOS!$E1738,DATOS!$I$2:$I$20000,DATOS!$I1738,DATOS!$G$2:$G$20000,"OR")=0))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DATOS!$A$2:$A$20000,DATOS!$A1739,DATOS!$D$2:$D$20000,DATOS!$D1739,DATOS!$E$2:$E$20000,DATOS!$E1739,DATOS!$I$2:$I$20000,DATOS!$I1739,DATOS!$G$2:$G$20000,"EX")=0),0))))</f>
      </c>
      <c r="H1739">
        <f>IF(DATOS!$G1739&lt;&gt;"EX",0,--(COUNTIFS(DATOS!$A$2:$A$20000,DATOS!$A1739,DATOS!$D$2:$D$20000,DATOS!$D1739,DATOS!$E$2:$E$20000,DATOS!$E1739,DATOS!$I$2:$I$20000,DATOS!$I1739,DATOS!$G$2:$G$20000,"OR")=0))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DATOS!$A$2:$A$20000,DATOS!$A1740,DATOS!$D$2:$D$20000,DATOS!$D1740,DATOS!$E$2:$E$20000,DATOS!$E1740,DATOS!$I$2:$I$20000,DATOS!$I1740,DATOS!$G$2:$G$20000,"EX")=0),0))))</f>
      </c>
      <c r="H1740">
        <f>IF(DATOS!$G1740&lt;&gt;"EX",0,--(COUNTIFS(DATOS!$A$2:$A$20000,DATOS!$A1740,DATOS!$D$2:$D$20000,DATOS!$D1740,DATOS!$E$2:$E$20000,DATOS!$E1740,DATOS!$I$2:$I$20000,DATOS!$I1740,DATOS!$G$2:$G$20000,"OR")=0))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DATOS!$A$2:$A$20000,DATOS!$A1741,DATOS!$D$2:$D$20000,DATOS!$D1741,DATOS!$E$2:$E$20000,DATOS!$E1741,DATOS!$I$2:$I$20000,DATOS!$I1741,DATOS!$G$2:$G$20000,"EX")=0),0))))</f>
      </c>
      <c r="H1741">
        <f>IF(DATOS!$G1741&lt;&gt;"EX",0,--(COUNTIFS(DATOS!$A$2:$A$20000,DATOS!$A1741,DATOS!$D$2:$D$20000,DATOS!$D1741,DATOS!$E$2:$E$20000,DATOS!$E1741,DATOS!$I$2:$I$20000,DATOS!$I1741,DATOS!$G$2:$G$20000,"OR")=0))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DATOS!$A$2:$A$20000,DATOS!$A1742,DATOS!$D$2:$D$20000,DATOS!$D1742,DATOS!$E$2:$E$20000,DATOS!$E1742,DATOS!$I$2:$I$20000,DATOS!$I1742,DATOS!$G$2:$G$20000,"EX")=0),0))))</f>
      </c>
      <c r="H1742">
        <f>IF(DATOS!$G1742&lt;&gt;"EX",0,--(COUNTIFS(DATOS!$A$2:$A$20000,DATOS!$A1742,DATOS!$D$2:$D$20000,DATOS!$D1742,DATOS!$E$2:$E$20000,DATOS!$E1742,DATOS!$I$2:$I$20000,DATOS!$I1742,DATOS!$G$2:$G$20000,"OR")=0))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DATOS!$A$2:$A$20000,DATOS!$A1743,DATOS!$D$2:$D$20000,DATOS!$D1743,DATOS!$E$2:$E$20000,DATOS!$E1743,DATOS!$I$2:$I$20000,DATOS!$I1743,DATOS!$G$2:$G$20000,"EX")=0),0))))</f>
      </c>
      <c r="H1743">
        <f>IF(DATOS!$G1743&lt;&gt;"EX",0,--(COUNTIFS(DATOS!$A$2:$A$20000,DATOS!$A1743,DATOS!$D$2:$D$20000,DATOS!$D1743,DATOS!$E$2:$E$20000,DATOS!$E1743,DATOS!$I$2:$I$20000,DATOS!$I1743,DATOS!$G$2:$G$20000,"OR")=0))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DATOS!$A$2:$A$20000,DATOS!$A1744,DATOS!$D$2:$D$20000,DATOS!$D1744,DATOS!$E$2:$E$20000,DATOS!$E1744,DATOS!$I$2:$I$20000,DATOS!$I1744,DATOS!$G$2:$G$20000,"EX")=0),0))))</f>
      </c>
      <c r="H1744">
        <f>IF(DATOS!$G1744&lt;&gt;"EX",0,--(COUNTIFS(DATOS!$A$2:$A$20000,DATOS!$A1744,DATOS!$D$2:$D$20000,DATOS!$D1744,DATOS!$E$2:$E$20000,DATOS!$E1744,DATOS!$I$2:$I$20000,DATOS!$I1744,DATOS!$G$2:$G$20000,"OR")=0))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DATOS!$A$2:$A$20000,DATOS!$A1745,DATOS!$D$2:$D$20000,DATOS!$D1745,DATOS!$E$2:$E$20000,DATOS!$E1745,DATOS!$I$2:$I$20000,DATOS!$I1745,DATOS!$G$2:$G$20000,"EX")=0),0))))</f>
      </c>
      <c r="H1745">
        <f>IF(DATOS!$G1745&lt;&gt;"EX",0,--(COUNTIFS(DATOS!$A$2:$A$20000,DATOS!$A1745,DATOS!$D$2:$D$20000,DATOS!$D1745,DATOS!$E$2:$E$20000,DATOS!$E1745,DATOS!$I$2:$I$20000,DATOS!$I1745,DATOS!$G$2:$G$20000,"OR")=0))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DATOS!$A$2:$A$20000,DATOS!$A1746,DATOS!$D$2:$D$20000,DATOS!$D1746,DATOS!$E$2:$E$20000,DATOS!$E1746,DATOS!$I$2:$I$20000,DATOS!$I1746,DATOS!$G$2:$G$20000,"EX")=0),0))))</f>
      </c>
      <c r="H1746">
        <f>IF(DATOS!$G1746&lt;&gt;"EX",0,--(COUNTIFS(DATOS!$A$2:$A$20000,DATOS!$A1746,DATOS!$D$2:$D$20000,DATOS!$D1746,DATOS!$E$2:$E$20000,DATOS!$E1746,DATOS!$I$2:$I$20000,DATOS!$I1746,DATOS!$G$2:$G$20000,"OR")=0))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DATOS!$A$2:$A$20000,DATOS!$A1747,DATOS!$D$2:$D$20000,DATOS!$D1747,DATOS!$E$2:$E$20000,DATOS!$E1747,DATOS!$I$2:$I$20000,DATOS!$I1747,DATOS!$G$2:$G$20000,"EX")=0),0))))</f>
      </c>
      <c r="H1747">
        <f>IF(DATOS!$G1747&lt;&gt;"EX",0,--(COUNTIFS(DATOS!$A$2:$A$20000,DATOS!$A1747,DATOS!$D$2:$D$20000,DATOS!$D1747,DATOS!$E$2:$E$20000,DATOS!$E1747,DATOS!$I$2:$I$20000,DATOS!$I1747,DATOS!$G$2:$G$20000,"OR")=0))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DATOS!$A$2:$A$20000,DATOS!$A1748,DATOS!$D$2:$D$20000,DATOS!$D1748,DATOS!$E$2:$E$20000,DATOS!$E1748,DATOS!$I$2:$I$20000,DATOS!$I1748,DATOS!$G$2:$G$20000,"EX")=0),0))))</f>
      </c>
      <c r="H1748">
        <f>IF(DATOS!$G1748&lt;&gt;"EX",0,--(COUNTIFS(DATOS!$A$2:$A$20000,DATOS!$A1748,DATOS!$D$2:$D$20000,DATOS!$D1748,DATOS!$E$2:$E$20000,DATOS!$E1748,DATOS!$I$2:$I$20000,DATOS!$I1748,DATOS!$G$2:$G$20000,"OR")=0))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DATOS!$A$2:$A$20000,DATOS!$A1749,DATOS!$D$2:$D$20000,DATOS!$D1749,DATOS!$E$2:$E$20000,DATOS!$E1749,DATOS!$I$2:$I$20000,DATOS!$I1749,DATOS!$G$2:$G$20000,"EX")=0),0))))</f>
      </c>
      <c r="H1749">
        <f>IF(DATOS!$G1749&lt;&gt;"EX",0,--(COUNTIFS(DATOS!$A$2:$A$20000,DATOS!$A1749,DATOS!$D$2:$D$20000,DATOS!$D1749,DATOS!$E$2:$E$20000,DATOS!$E1749,DATOS!$I$2:$I$20000,DATOS!$I1749,DATOS!$G$2:$G$20000,"OR")=0))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DATOS!$A$2:$A$20000,DATOS!$A1750,DATOS!$D$2:$D$20000,DATOS!$D1750,DATOS!$E$2:$E$20000,DATOS!$E1750,DATOS!$I$2:$I$20000,DATOS!$I1750,DATOS!$G$2:$G$20000,"EX")=0),0))))</f>
      </c>
      <c r="H1750">
        <f>IF(DATOS!$G1750&lt;&gt;"EX",0,--(COUNTIFS(DATOS!$A$2:$A$20000,DATOS!$A1750,DATOS!$D$2:$D$20000,DATOS!$D1750,DATOS!$E$2:$E$20000,DATOS!$E1750,DATOS!$I$2:$I$20000,DATOS!$I1750,DATOS!$G$2:$G$20000,"OR")=0))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DATOS!$A$2:$A$20000,DATOS!$A1751,DATOS!$D$2:$D$20000,DATOS!$D1751,DATOS!$E$2:$E$20000,DATOS!$E1751,DATOS!$I$2:$I$20000,DATOS!$I1751,DATOS!$G$2:$G$20000,"EX")=0),0))))</f>
      </c>
      <c r="H1751">
        <f>IF(DATOS!$G1751&lt;&gt;"EX",0,--(COUNTIFS(DATOS!$A$2:$A$20000,DATOS!$A1751,DATOS!$D$2:$D$20000,DATOS!$D1751,DATOS!$E$2:$E$20000,DATOS!$E1751,DATOS!$I$2:$I$20000,DATOS!$I1751,DATOS!$G$2:$G$20000,"OR")=0))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DATOS!$A$2:$A$20000,DATOS!$A1752,DATOS!$D$2:$D$20000,DATOS!$D1752,DATOS!$E$2:$E$20000,DATOS!$E1752,DATOS!$I$2:$I$20000,DATOS!$I1752,DATOS!$G$2:$G$20000,"EX")=0),0))))</f>
      </c>
      <c r="H1752">
        <f>IF(DATOS!$G1752&lt;&gt;"EX",0,--(COUNTIFS(DATOS!$A$2:$A$20000,DATOS!$A1752,DATOS!$D$2:$D$20000,DATOS!$D1752,DATOS!$E$2:$E$20000,DATOS!$E1752,DATOS!$I$2:$I$20000,DATOS!$I1752,DATOS!$G$2:$G$20000,"OR")=0))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DATOS!$A$2:$A$20000,DATOS!$A1753,DATOS!$D$2:$D$20000,DATOS!$D1753,DATOS!$E$2:$E$20000,DATOS!$E1753,DATOS!$I$2:$I$20000,DATOS!$I1753,DATOS!$G$2:$G$20000,"EX")=0),0))))</f>
      </c>
      <c r="H1753">
        <f>IF(DATOS!$G1753&lt;&gt;"EX",0,--(COUNTIFS(DATOS!$A$2:$A$20000,DATOS!$A1753,DATOS!$D$2:$D$20000,DATOS!$D1753,DATOS!$E$2:$E$20000,DATOS!$E1753,DATOS!$I$2:$I$20000,DATOS!$I1753,DATOS!$G$2:$G$20000,"OR")=0))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DATOS!$A$2:$A$20000,DATOS!$A1754,DATOS!$D$2:$D$20000,DATOS!$D1754,DATOS!$E$2:$E$20000,DATOS!$E1754,DATOS!$I$2:$I$20000,DATOS!$I1754,DATOS!$G$2:$G$20000,"EX")=0),0))))</f>
      </c>
      <c r="H1754">
        <f>IF(DATOS!$G1754&lt;&gt;"EX",0,--(COUNTIFS(DATOS!$A$2:$A$20000,DATOS!$A1754,DATOS!$D$2:$D$20000,DATOS!$D1754,DATOS!$E$2:$E$20000,DATOS!$E1754,DATOS!$I$2:$I$20000,DATOS!$I1754,DATOS!$G$2:$G$20000,"OR")=0))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DATOS!$A$2:$A$20000,DATOS!$A1755,DATOS!$D$2:$D$20000,DATOS!$D1755,DATOS!$E$2:$E$20000,DATOS!$E1755,DATOS!$I$2:$I$20000,DATOS!$I1755,DATOS!$G$2:$G$20000,"EX")=0),0))))</f>
      </c>
      <c r="H1755">
        <f>IF(DATOS!$G1755&lt;&gt;"EX",0,--(COUNTIFS(DATOS!$A$2:$A$20000,DATOS!$A1755,DATOS!$D$2:$D$20000,DATOS!$D1755,DATOS!$E$2:$E$20000,DATOS!$E1755,DATOS!$I$2:$I$20000,DATOS!$I1755,DATOS!$G$2:$G$20000,"OR")=0))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DATOS!$A$2:$A$20000,DATOS!$A1756,DATOS!$D$2:$D$20000,DATOS!$D1756,DATOS!$E$2:$E$20000,DATOS!$E1756,DATOS!$I$2:$I$20000,DATOS!$I1756,DATOS!$G$2:$G$20000,"EX")=0),0))))</f>
      </c>
      <c r="H1756">
        <f>IF(DATOS!$G1756&lt;&gt;"EX",0,--(COUNTIFS(DATOS!$A$2:$A$20000,DATOS!$A1756,DATOS!$D$2:$D$20000,DATOS!$D1756,DATOS!$E$2:$E$20000,DATOS!$E1756,DATOS!$I$2:$I$20000,DATOS!$I1756,DATOS!$G$2:$G$20000,"OR")=0))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DATOS!$A$2:$A$20000,DATOS!$A1757,DATOS!$D$2:$D$20000,DATOS!$D1757,DATOS!$E$2:$E$20000,DATOS!$E1757,DATOS!$I$2:$I$20000,DATOS!$I1757,DATOS!$G$2:$G$20000,"EX")=0),0))))</f>
      </c>
      <c r="H1757">
        <f>IF(DATOS!$G1757&lt;&gt;"EX",0,--(COUNTIFS(DATOS!$A$2:$A$20000,DATOS!$A1757,DATOS!$D$2:$D$20000,DATOS!$D1757,DATOS!$E$2:$E$20000,DATOS!$E1757,DATOS!$I$2:$I$20000,DATOS!$I1757,DATOS!$G$2:$G$20000,"OR")=0))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DATOS!$A$2:$A$20000,DATOS!$A1758,DATOS!$D$2:$D$20000,DATOS!$D1758,DATOS!$E$2:$E$20000,DATOS!$E1758,DATOS!$I$2:$I$20000,DATOS!$I1758,DATOS!$G$2:$G$20000,"EX")=0),0))))</f>
      </c>
      <c r="H1758">
        <f>IF(DATOS!$G1758&lt;&gt;"EX",0,--(COUNTIFS(DATOS!$A$2:$A$20000,DATOS!$A1758,DATOS!$D$2:$D$20000,DATOS!$D1758,DATOS!$E$2:$E$20000,DATOS!$E1758,DATOS!$I$2:$I$20000,DATOS!$I1758,DATOS!$G$2:$G$20000,"OR")=0))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DATOS!$A$2:$A$20000,DATOS!$A1759,DATOS!$D$2:$D$20000,DATOS!$D1759,DATOS!$E$2:$E$20000,DATOS!$E1759,DATOS!$I$2:$I$20000,DATOS!$I1759,DATOS!$G$2:$G$20000,"EX")=0),0))))</f>
      </c>
      <c r="H1759">
        <f>IF(DATOS!$G1759&lt;&gt;"EX",0,--(COUNTIFS(DATOS!$A$2:$A$20000,DATOS!$A1759,DATOS!$D$2:$D$20000,DATOS!$D1759,DATOS!$E$2:$E$20000,DATOS!$E1759,DATOS!$I$2:$I$20000,DATOS!$I1759,DATOS!$G$2:$G$20000,"OR")=0))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DATOS!$A$2:$A$20000,DATOS!$A1760,DATOS!$D$2:$D$20000,DATOS!$D1760,DATOS!$E$2:$E$20000,DATOS!$E1760,DATOS!$I$2:$I$20000,DATOS!$I1760,DATOS!$G$2:$G$20000,"EX")=0),0))))</f>
      </c>
      <c r="H1760">
        <f>IF(DATOS!$G1760&lt;&gt;"EX",0,--(COUNTIFS(DATOS!$A$2:$A$20000,DATOS!$A1760,DATOS!$D$2:$D$20000,DATOS!$D1760,DATOS!$E$2:$E$20000,DATOS!$E1760,DATOS!$I$2:$I$20000,DATOS!$I1760,DATOS!$G$2:$G$20000,"OR")=0))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DATOS!$A$2:$A$20000,DATOS!$A1761,DATOS!$D$2:$D$20000,DATOS!$D1761,DATOS!$E$2:$E$20000,DATOS!$E1761,DATOS!$I$2:$I$20000,DATOS!$I1761,DATOS!$G$2:$G$20000,"EX")=0),0))))</f>
      </c>
      <c r="H1761">
        <f>IF(DATOS!$G1761&lt;&gt;"EX",0,--(COUNTIFS(DATOS!$A$2:$A$20000,DATOS!$A1761,DATOS!$D$2:$D$20000,DATOS!$D1761,DATOS!$E$2:$E$20000,DATOS!$E1761,DATOS!$I$2:$I$20000,DATOS!$I1761,DATOS!$G$2:$G$20000,"OR")=0))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DATOS!$A$2:$A$20000,DATOS!$A1762,DATOS!$D$2:$D$20000,DATOS!$D1762,DATOS!$E$2:$E$20000,DATOS!$E1762,DATOS!$I$2:$I$20000,DATOS!$I1762,DATOS!$G$2:$G$20000,"EX")=0),0))))</f>
      </c>
      <c r="H1762">
        <f>IF(DATOS!$G1762&lt;&gt;"EX",0,--(COUNTIFS(DATOS!$A$2:$A$20000,DATOS!$A1762,DATOS!$D$2:$D$20000,DATOS!$D1762,DATOS!$E$2:$E$20000,DATOS!$E1762,DATOS!$I$2:$I$20000,DATOS!$I1762,DATOS!$G$2:$G$20000,"OR")=0))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DATOS!$A$2:$A$20000,DATOS!$A1763,DATOS!$D$2:$D$20000,DATOS!$D1763,DATOS!$E$2:$E$20000,DATOS!$E1763,DATOS!$I$2:$I$20000,DATOS!$I1763,DATOS!$G$2:$G$20000,"EX")=0),0))))</f>
      </c>
      <c r="H1763">
        <f>IF(DATOS!$G1763&lt;&gt;"EX",0,--(COUNTIFS(DATOS!$A$2:$A$20000,DATOS!$A1763,DATOS!$D$2:$D$20000,DATOS!$D1763,DATOS!$E$2:$E$20000,DATOS!$E1763,DATOS!$I$2:$I$20000,DATOS!$I1763,DATOS!$G$2:$G$20000,"OR")=0))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DATOS!$A$2:$A$20000,DATOS!$A1764,DATOS!$D$2:$D$20000,DATOS!$D1764,DATOS!$E$2:$E$20000,DATOS!$E1764,DATOS!$I$2:$I$20000,DATOS!$I1764,DATOS!$G$2:$G$20000,"EX")=0),0))))</f>
      </c>
      <c r="H1764">
        <f>IF(DATOS!$G1764&lt;&gt;"EX",0,--(COUNTIFS(DATOS!$A$2:$A$20000,DATOS!$A1764,DATOS!$D$2:$D$20000,DATOS!$D1764,DATOS!$E$2:$E$20000,DATOS!$E1764,DATOS!$I$2:$I$20000,DATOS!$I1764,DATOS!$G$2:$G$20000,"OR")=0))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DATOS!$A$2:$A$20000,DATOS!$A1765,DATOS!$D$2:$D$20000,DATOS!$D1765,DATOS!$E$2:$E$20000,DATOS!$E1765,DATOS!$I$2:$I$20000,DATOS!$I1765,DATOS!$G$2:$G$20000,"EX")=0),0))))</f>
      </c>
      <c r="H1765">
        <f>IF(DATOS!$G1765&lt;&gt;"EX",0,--(COUNTIFS(DATOS!$A$2:$A$20000,DATOS!$A1765,DATOS!$D$2:$D$20000,DATOS!$D1765,DATOS!$E$2:$E$20000,DATOS!$E1765,DATOS!$I$2:$I$20000,DATOS!$I1765,DATOS!$G$2:$G$20000,"OR")=0))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DATOS!$A$2:$A$20000,DATOS!$A1766,DATOS!$D$2:$D$20000,DATOS!$D1766,DATOS!$E$2:$E$20000,DATOS!$E1766,DATOS!$I$2:$I$20000,DATOS!$I1766,DATOS!$G$2:$G$20000,"EX")=0),0))))</f>
      </c>
      <c r="H1766">
        <f>IF(DATOS!$G1766&lt;&gt;"EX",0,--(COUNTIFS(DATOS!$A$2:$A$20000,DATOS!$A1766,DATOS!$D$2:$D$20000,DATOS!$D1766,DATOS!$E$2:$E$20000,DATOS!$E1766,DATOS!$I$2:$I$20000,DATOS!$I1766,DATOS!$G$2:$G$20000,"OR")=0))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DATOS!$A$2:$A$20000,DATOS!$A1767,DATOS!$D$2:$D$20000,DATOS!$D1767,DATOS!$E$2:$E$20000,DATOS!$E1767,DATOS!$I$2:$I$20000,DATOS!$I1767,DATOS!$G$2:$G$20000,"EX")=0),0))))</f>
      </c>
      <c r="H1767">
        <f>IF(DATOS!$G1767&lt;&gt;"EX",0,--(COUNTIFS(DATOS!$A$2:$A$20000,DATOS!$A1767,DATOS!$D$2:$D$20000,DATOS!$D1767,DATOS!$E$2:$E$20000,DATOS!$E1767,DATOS!$I$2:$I$20000,DATOS!$I1767,DATOS!$G$2:$G$20000,"OR")=0))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DATOS!$A$2:$A$20000,DATOS!$A1768,DATOS!$D$2:$D$20000,DATOS!$D1768,DATOS!$E$2:$E$20000,DATOS!$E1768,DATOS!$I$2:$I$20000,DATOS!$I1768,DATOS!$G$2:$G$20000,"EX")=0),0))))</f>
      </c>
      <c r="H1768">
        <f>IF(DATOS!$G1768&lt;&gt;"EX",0,--(COUNTIFS(DATOS!$A$2:$A$20000,DATOS!$A1768,DATOS!$D$2:$D$20000,DATOS!$D1768,DATOS!$E$2:$E$20000,DATOS!$E1768,DATOS!$I$2:$I$20000,DATOS!$I1768,DATOS!$G$2:$G$20000,"OR")=0))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DATOS!$A$2:$A$20000,DATOS!$A1769,DATOS!$D$2:$D$20000,DATOS!$D1769,DATOS!$E$2:$E$20000,DATOS!$E1769,DATOS!$I$2:$I$20000,DATOS!$I1769,DATOS!$G$2:$G$20000,"EX")=0),0))))</f>
      </c>
      <c r="H1769">
        <f>IF(DATOS!$G1769&lt;&gt;"EX",0,--(COUNTIFS(DATOS!$A$2:$A$20000,DATOS!$A1769,DATOS!$D$2:$D$20000,DATOS!$D1769,DATOS!$E$2:$E$20000,DATOS!$E1769,DATOS!$I$2:$I$20000,DATOS!$I1769,DATOS!$G$2:$G$20000,"OR")=0))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DATOS!$A$2:$A$20000,DATOS!$A1770,DATOS!$D$2:$D$20000,DATOS!$D1770,DATOS!$E$2:$E$20000,DATOS!$E1770,DATOS!$I$2:$I$20000,DATOS!$I1770,DATOS!$G$2:$G$20000,"EX")=0),0))))</f>
      </c>
      <c r="H1770">
        <f>IF(DATOS!$G1770&lt;&gt;"EX",0,--(COUNTIFS(DATOS!$A$2:$A$20000,DATOS!$A1770,DATOS!$D$2:$D$20000,DATOS!$D1770,DATOS!$E$2:$E$20000,DATOS!$E1770,DATOS!$I$2:$I$20000,DATOS!$I1770,DATOS!$G$2:$G$20000,"OR")=0))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DATOS!$A$2:$A$20000,DATOS!$A1771,DATOS!$D$2:$D$20000,DATOS!$D1771,DATOS!$E$2:$E$20000,DATOS!$E1771,DATOS!$I$2:$I$20000,DATOS!$I1771,DATOS!$G$2:$G$20000,"EX")=0),0))))</f>
      </c>
      <c r="H1771">
        <f>IF(DATOS!$G1771&lt;&gt;"EX",0,--(COUNTIFS(DATOS!$A$2:$A$20000,DATOS!$A1771,DATOS!$D$2:$D$20000,DATOS!$D1771,DATOS!$E$2:$E$20000,DATOS!$E1771,DATOS!$I$2:$I$20000,DATOS!$I1771,DATOS!$G$2:$G$20000,"OR")=0))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DATOS!$A$2:$A$20000,DATOS!$A1772,DATOS!$D$2:$D$20000,DATOS!$D1772,DATOS!$E$2:$E$20000,DATOS!$E1772,DATOS!$I$2:$I$20000,DATOS!$I1772,DATOS!$G$2:$G$20000,"EX")=0),0))))</f>
      </c>
      <c r="H1772">
        <f>IF(DATOS!$G1772&lt;&gt;"EX",0,--(COUNTIFS(DATOS!$A$2:$A$20000,DATOS!$A1772,DATOS!$D$2:$D$20000,DATOS!$D1772,DATOS!$E$2:$E$20000,DATOS!$E1772,DATOS!$I$2:$I$20000,DATOS!$I1772,DATOS!$G$2:$G$20000,"OR")=0))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DATOS!$A$2:$A$20000,DATOS!$A1773,DATOS!$D$2:$D$20000,DATOS!$D1773,DATOS!$E$2:$E$20000,DATOS!$E1773,DATOS!$I$2:$I$20000,DATOS!$I1773,DATOS!$G$2:$G$20000,"EX")=0),0))))</f>
      </c>
      <c r="H1773">
        <f>IF(DATOS!$G1773&lt;&gt;"EX",0,--(COUNTIFS(DATOS!$A$2:$A$20000,DATOS!$A1773,DATOS!$D$2:$D$20000,DATOS!$D1773,DATOS!$E$2:$E$20000,DATOS!$E1773,DATOS!$I$2:$I$20000,DATOS!$I1773,DATOS!$G$2:$G$20000,"OR")=0))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DATOS!$A$2:$A$20000,DATOS!$A1774,DATOS!$D$2:$D$20000,DATOS!$D1774,DATOS!$E$2:$E$20000,DATOS!$E1774,DATOS!$I$2:$I$20000,DATOS!$I1774,DATOS!$G$2:$G$20000,"EX")=0),0))))</f>
      </c>
      <c r="H1774">
        <f>IF(DATOS!$G1774&lt;&gt;"EX",0,--(COUNTIFS(DATOS!$A$2:$A$20000,DATOS!$A1774,DATOS!$D$2:$D$20000,DATOS!$D1774,DATOS!$E$2:$E$20000,DATOS!$E1774,DATOS!$I$2:$I$20000,DATOS!$I1774,DATOS!$G$2:$G$20000,"OR")=0))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DATOS!$A$2:$A$20000,DATOS!$A1775,DATOS!$D$2:$D$20000,DATOS!$D1775,DATOS!$E$2:$E$20000,DATOS!$E1775,DATOS!$I$2:$I$20000,DATOS!$I1775,DATOS!$G$2:$G$20000,"EX")=0),0))))</f>
      </c>
      <c r="H1775">
        <f>IF(DATOS!$G1775&lt;&gt;"EX",0,--(COUNTIFS(DATOS!$A$2:$A$20000,DATOS!$A1775,DATOS!$D$2:$D$20000,DATOS!$D1775,DATOS!$E$2:$E$20000,DATOS!$E1775,DATOS!$I$2:$I$20000,DATOS!$I1775,DATOS!$G$2:$G$20000,"OR")=0))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DATOS!$A$2:$A$20000,DATOS!$A1776,DATOS!$D$2:$D$20000,DATOS!$D1776,DATOS!$E$2:$E$20000,DATOS!$E1776,DATOS!$I$2:$I$20000,DATOS!$I1776,DATOS!$G$2:$G$20000,"EX")=0),0))))</f>
      </c>
      <c r="H1776">
        <f>IF(DATOS!$G1776&lt;&gt;"EX",0,--(COUNTIFS(DATOS!$A$2:$A$20000,DATOS!$A1776,DATOS!$D$2:$D$20000,DATOS!$D1776,DATOS!$E$2:$E$20000,DATOS!$E1776,DATOS!$I$2:$I$20000,DATOS!$I1776,DATOS!$G$2:$G$20000,"OR")=0))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DATOS!$A$2:$A$20000,DATOS!$A1777,DATOS!$D$2:$D$20000,DATOS!$D1777,DATOS!$E$2:$E$20000,DATOS!$E1777,DATOS!$I$2:$I$20000,DATOS!$I1777,DATOS!$G$2:$G$20000,"EX")=0),0))))</f>
      </c>
      <c r="H1777">
        <f>IF(DATOS!$G1777&lt;&gt;"EX",0,--(COUNTIFS(DATOS!$A$2:$A$20000,DATOS!$A1777,DATOS!$D$2:$D$20000,DATOS!$D1777,DATOS!$E$2:$E$20000,DATOS!$E1777,DATOS!$I$2:$I$20000,DATOS!$I1777,DATOS!$G$2:$G$20000,"OR")=0))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DATOS!$A$2:$A$20000,DATOS!$A1778,DATOS!$D$2:$D$20000,DATOS!$D1778,DATOS!$E$2:$E$20000,DATOS!$E1778,DATOS!$I$2:$I$20000,DATOS!$I1778,DATOS!$G$2:$G$20000,"EX")=0),0))))</f>
      </c>
      <c r="H1778">
        <f>IF(DATOS!$G1778&lt;&gt;"EX",0,--(COUNTIFS(DATOS!$A$2:$A$20000,DATOS!$A1778,DATOS!$D$2:$D$20000,DATOS!$D1778,DATOS!$E$2:$E$20000,DATOS!$E1778,DATOS!$I$2:$I$20000,DATOS!$I1778,DATOS!$G$2:$G$20000,"OR")=0))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DATOS!$A$2:$A$20000,DATOS!$A1779,DATOS!$D$2:$D$20000,DATOS!$D1779,DATOS!$E$2:$E$20000,DATOS!$E1779,DATOS!$I$2:$I$20000,DATOS!$I1779,DATOS!$G$2:$G$20000,"EX")=0),0))))</f>
      </c>
      <c r="H1779">
        <f>IF(DATOS!$G1779&lt;&gt;"EX",0,--(COUNTIFS(DATOS!$A$2:$A$20000,DATOS!$A1779,DATOS!$D$2:$D$20000,DATOS!$D1779,DATOS!$E$2:$E$20000,DATOS!$E1779,DATOS!$I$2:$I$20000,DATOS!$I1779,DATOS!$G$2:$G$20000,"OR")=0))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DATOS!$A$2:$A$20000,DATOS!$A1780,DATOS!$D$2:$D$20000,DATOS!$D1780,DATOS!$E$2:$E$20000,DATOS!$E1780,DATOS!$I$2:$I$20000,DATOS!$I1780,DATOS!$G$2:$G$20000,"EX")=0),0))))</f>
      </c>
      <c r="H1780">
        <f>IF(DATOS!$G1780&lt;&gt;"EX",0,--(COUNTIFS(DATOS!$A$2:$A$20000,DATOS!$A1780,DATOS!$D$2:$D$20000,DATOS!$D1780,DATOS!$E$2:$E$20000,DATOS!$E1780,DATOS!$I$2:$I$20000,DATOS!$I1780,DATOS!$G$2:$G$20000,"OR")=0))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DATOS!$A$2:$A$20000,DATOS!$A1781,DATOS!$D$2:$D$20000,DATOS!$D1781,DATOS!$E$2:$E$20000,DATOS!$E1781,DATOS!$I$2:$I$20000,DATOS!$I1781,DATOS!$G$2:$G$20000,"EX")=0),0))))</f>
      </c>
      <c r="H1781">
        <f>IF(DATOS!$G1781&lt;&gt;"EX",0,--(COUNTIFS(DATOS!$A$2:$A$20000,DATOS!$A1781,DATOS!$D$2:$D$20000,DATOS!$D1781,DATOS!$E$2:$E$20000,DATOS!$E1781,DATOS!$I$2:$I$20000,DATOS!$I1781,DATOS!$G$2:$G$20000,"OR")=0))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DATOS!$A$2:$A$20000,DATOS!$A1782,DATOS!$D$2:$D$20000,DATOS!$D1782,DATOS!$E$2:$E$20000,DATOS!$E1782,DATOS!$I$2:$I$20000,DATOS!$I1782,DATOS!$G$2:$G$20000,"EX")=0),0))))</f>
      </c>
      <c r="H1782">
        <f>IF(DATOS!$G1782&lt;&gt;"EX",0,--(COUNTIFS(DATOS!$A$2:$A$20000,DATOS!$A1782,DATOS!$D$2:$D$20000,DATOS!$D1782,DATOS!$E$2:$E$20000,DATOS!$E1782,DATOS!$I$2:$I$20000,DATOS!$I1782,DATOS!$G$2:$G$20000,"OR")=0))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DATOS!$A$2:$A$20000,DATOS!$A1783,DATOS!$D$2:$D$20000,DATOS!$D1783,DATOS!$E$2:$E$20000,DATOS!$E1783,DATOS!$I$2:$I$20000,DATOS!$I1783,DATOS!$G$2:$G$20000,"EX")=0),0))))</f>
      </c>
      <c r="H1783">
        <f>IF(DATOS!$G1783&lt;&gt;"EX",0,--(COUNTIFS(DATOS!$A$2:$A$20000,DATOS!$A1783,DATOS!$D$2:$D$20000,DATOS!$D1783,DATOS!$E$2:$E$20000,DATOS!$E1783,DATOS!$I$2:$I$20000,DATOS!$I1783,DATOS!$G$2:$G$20000,"OR")=0))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DATOS!$A$2:$A$20000,DATOS!$A1784,DATOS!$D$2:$D$20000,DATOS!$D1784,DATOS!$E$2:$E$20000,DATOS!$E1784,DATOS!$I$2:$I$20000,DATOS!$I1784,DATOS!$G$2:$G$20000,"EX")=0),0))))</f>
      </c>
      <c r="H1784">
        <f>IF(DATOS!$G1784&lt;&gt;"EX",0,--(COUNTIFS(DATOS!$A$2:$A$20000,DATOS!$A1784,DATOS!$D$2:$D$20000,DATOS!$D1784,DATOS!$E$2:$E$20000,DATOS!$E1784,DATOS!$I$2:$I$20000,DATOS!$I1784,DATOS!$G$2:$G$20000,"OR")=0))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DATOS!$A$2:$A$20000,DATOS!$A1785,DATOS!$D$2:$D$20000,DATOS!$D1785,DATOS!$E$2:$E$20000,DATOS!$E1785,DATOS!$I$2:$I$20000,DATOS!$I1785,DATOS!$G$2:$G$20000,"EX")=0),0))))</f>
      </c>
      <c r="H1785">
        <f>IF(DATOS!$G1785&lt;&gt;"EX",0,--(COUNTIFS(DATOS!$A$2:$A$20000,DATOS!$A1785,DATOS!$D$2:$D$20000,DATOS!$D1785,DATOS!$E$2:$E$20000,DATOS!$E1785,DATOS!$I$2:$I$20000,DATOS!$I1785,DATOS!$G$2:$G$20000,"OR")=0))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DATOS!$A$2:$A$20000,DATOS!$A1786,DATOS!$D$2:$D$20000,DATOS!$D1786,DATOS!$E$2:$E$20000,DATOS!$E1786,DATOS!$I$2:$I$20000,DATOS!$I1786,DATOS!$G$2:$G$20000,"EX")=0),0))))</f>
      </c>
      <c r="H1786">
        <f>IF(DATOS!$G1786&lt;&gt;"EX",0,--(COUNTIFS(DATOS!$A$2:$A$20000,DATOS!$A1786,DATOS!$D$2:$D$20000,DATOS!$D1786,DATOS!$E$2:$E$20000,DATOS!$E1786,DATOS!$I$2:$I$20000,DATOS!$I1786,DATOS!$G$2:$G$20000,"OR")=0))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DATOS!$A$2:$A$20000,DATOS!$A1787,DATOS!$D$2:$D$20000,DATOS!$D1787,DATOS!$E$2:$E$20000,DATOS!$E1787,DATOS!$I$2:$I$20000,DATOS!$I1787,DATOS!$G$2:$G$20000,"EX")=0),0))))</f>
      </c>
      <c r="H1787">
        <f>IF(DATOS!$G1787&lt;&gt;"EX",0,--(COUNTIFS(DATOS!$A$2:$A$20000,DATOS!$A1787,DATOS!$D$2:$D$20000,DATOS!$D1787,DATOS!$E$2:$E$20000,DATOS!$E1787,DATOS!$I$2:$I$20000,DATOS!$I1787,DATOS!$G$2:$G$20000,"OR")=0))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DATOS!$A$2:$A$20000,DATOS!$A1788,DATOS!$D$2:$D$20000,DATOS!$D1788,DATOS!$E$2:$E$20000,DATOS!$E1788,DATOS!$I$2:$I$20000,DATOS!$I1788,DATOS!$G$2:$G$20000,"EX")=0),0))))</f>
      </c>
      <c r="H1788">
        <f>IF(DATOS!$G1788&lt;&gt;"EX",0,--(COUNTIFS(DATOS!$A$2:$A$20000,DATOS!$A1788,DATOS!$D$2:$D$20000,DATOS!$D1788,DATOS!$E$2:$E$20000,DATOS!$E1788,DATOS!$I$2:$I$20000,DATOS!$I1788,DATOS!$G$2:$G$20000,"OR")=0))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DATOS!$A$2:$A$20000,DATOS!$A1789,DATOS!$D$2:$D$20000,DATOS!$D1789,DATOS!$E$2:$E$20000,DATOS!$E1789,DATOS!$I$2:$I$20000,DATOS!$I1789,DATOS!$G$2:$G$20000,"EX")=0),0))))</f>
      </c>
      <c r="H1789">
        <f>IF(DATOS!$G1789&lt;&gt;"EX",0,--(COUNTIFS(DATOS!$A$2:$A$20000,DATOS!$A1789,DATOS!$D$2:$D$20000,DATOS!$D1789,DATOS!$E$2:$E$20000,DATOS!$E1789,DATOS!$I$2:$I$20000,DATOS!$I1789,DATOS!$G$2:$G$20000,"OR")=0))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DATOS!$A$2:$A$20000,DATOS!$A1790,DATOS!$D$2:$D$20000,DATOS!$D1790,DATOS!$E$2:$E$20000,DATOS!$E1790,DATOS!$I$2:$I$20000,DATOS!$I1790,DATOS!$G$2:$G$20000,"EX")=0),0))))</f>
      </c>
      <c r="H1790">
        <f>IF(DATOS!$G1790&lt;&gt;"EX",0,--(COUNTIFS(DATOS!$A$2:$A$20000,DATOS!$A1790,DATOS!$D$2:$D$20000,DATOS!$D1790,DATOS!$E$2:$E$20000,DATOS!$E1790,DATOS!$I$2:$I$20000,DATOS!$I1790,DATOS!$G$2:$G$20000,"OR")=0))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DATOS!$A$2:$A$20000,DATOS!$A1791,DATOS!$D$2:$D$20000,DATOS!$D1791,DATOS!$E$2:$E$20000,DATOS!$E1791,DATOS!$I$2:$I$20000,DATOS!$I1791,DATOS!$G$2:$G$20000,"EX")=0),0))))</f>
      </c>
      <c r="H1791">
        <f>IF(DATOS!$G1791&lt;&gt;"EX",0,--(COUNTIFS(DATOS!$A$2:$A$20000,DATOS!$A1791,DATOS!$D$2:$D$20000,DATOS!$D1791,DATOS!$E$2:$E$20000,DATOS!$E1791,DATOS!$I$2:$I$20000,DATOS!$I1791,DATOS!$G$2:$G$20000,"OR")=0))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DATOS!$A$2:$A$20000,DATOS!$A1792,DATOS!$D$2:$D$20000,DATOS!$D1792,DATOS!$E$2:$E$20000,DATOS!$E1792,DATOS!$I$2:$I$20000,DATOS!$I1792,DATOS!$G$2:$G$20000,"EX")=0),0))))</f>
      </c>
      <c r="H1792">
        <f>IF(DATOS!$G1792&lt;&gt;"EX",0,--(COUNTIFS(DATOS!$A$2:$A$20000,DATOS!$A1792,DATOS!$D$2:$D$20000,DATOS!$D1792,DATOS!$E$2:$E$20000,DATOS!$E1792,DATOS!$I$2:$I$20000,DATOS!$I1792,DATOS!$G$2:$G$20000,"OR")=0))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DATOS!$A$2:$A$20000,DATOS!$A1793,DATOS!$D$2:$D$20000,DATOS!$D1793,DATOS!$E$2:$E$20000,DATOS!$E1793,DATOS!$I$2:$I$20000,DATOS!$I1793,DATOS!$G$2:$G$20000,"EX")=0),0))))</f>
      </c>
      <c r="H1793">
        <f>IF(DATOS!$G1793&lt;&gt;"EX",0,--(COUNTIFS(DATOS!$A$2:$A$20000,DATOS!$A1793,DATOS!$D$2:$D$20000,DATOS!$D1793,DATOS!$E$2:$E$20000,DATOS!$E1793,DATOS!$I$2:$I$20000,DATOS!$I1793,DATOS!$G$2:$G$20000,"OR")=0))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DATOS!$A$2:$A$20000,DATOS!$A1794,DATOS!$D$2:$D$20000,DATOS!$D1794,DATOS!$E$2:$E$20000,DATOS!$E1794,DATOS!$I$2:$I$20000,DATOS!$I1794,DATOS!$G$2:$G$20000,"EX")=0),0))))</f>
      </c>
      <c r="H1794">
        <f>IF(DATOS!$G1794&lt;&gt;"EX",0,--(COUNTIFS(DATOS!$A$2:$A$20000,DATOS!$A1794,DATOS!$D$2:$D$20000,DATOS!$D1794,DATOS!$E$2:$E$20000,DATOS!$E1794,DATOS!$I$2:$I$20000,DATOS!$I1794,DATOS!$G$2:$G$20000,"OR")=0))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DATOS!$A$2:$A$20000,DATOS!$A1795,DATOS!$D$2:$D$20000,DATOS!$D1795,DATOS!$E$2:$E$20000,DATOS!$E1795,DATOS!$I$2:$I$20000,DATOS!$I1795,DATOS!$G$2:$G$20000,"EX")=0),0))))</f>
      </c>
      <c r="H1795">
        <f>IF(DATOS!$G1795&lt;&gt;"EX",0,--(COUNTIFS(DATOS!$A$2:$A$20000,DATOS!$A1795,DATOS!$D$2:$D$20000,DATOS!$D1795,DATOS!$E$2:$E$20000,DATOS!$E1795,DATOS!$I$2:$I$20000,DATOS!$I1795,DATOS!$G$2:$G$20000,"OR")=0))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DATOS!$A$2:$A$20000,DATOS!$A1796,DATOS!$D$2:$D$20000,DATOS!$D1796,DATOS!$E$2:$E$20000,DATOS!$E1796,DATOS!$I$2:$I$20000,DATOS!$I1796,DATOS!$G$2:$G$20000,"EX")=0),0))))</f>
      </c>
      <c r="H1796">
        <f>IF(DATOS!$G1796&lt;&gt;"EX",0,--(COUNTIFS(DATOS!$A$2:$A$20000,DATOS!$A1796,DATOS!$D$2:$D$20000,DATOS!$D1796,DATOS!$E$2:$E$20000,DATOS!$E1796,DATOS!$I$2:$I$20000,DATOS!$I1796,DATOS!$G$2:$G$20000,"OR")=0))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DATOS!$A$2:$A$20000,DATOS!$A1797,DATOS!$D$2:$D$20000,DATOS!$D1797,DATOS!$E$2:$E$20000,DATOS!$E1797,DATOS!$I$2:$I$20000,DATOS!$I1797,DATOS!$G$2:$G$20000,"EX")=0),0))))</f>
      </c>
      <c r="H1797">
        <f>IF(DATOS!$G1797&lt;&gt;"EX",0,--(COUNTIFS(DATOS!$A$2:$A$20000,DATOS!$A1797,DATOS!$D$2:$D$20000,DATOS!$D1797,DATOS!$E$2:$E$20000,DATOS!$E1797,DATOS!$I$2:$I$20000,DATOS!$I1797,DATOS!$G$2:$G$20000,"OR")=0))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DATOS!$A$2:$A$20000,DATOS!$A1798,DATOS!$D$2:$D$20000,DATOS!$D1798,DATOS!$E$2:$E$20000,DATOS!$E1798,DATOS!$I$2:$I$20000,DATOS!$I1798,DATOS!$G$2:$G$20000,"EX")=0),0))))</f>
      </c>
      <c r="H1798">
        <f>IF(DATOS!$G1798&lt;&gt;"EX",0,--(COUNTIFS(DATOS!$A$2:$A$20000,DATOS!$A1798,DATOS!$D$2:$D$20000,DATOS!$D1798,DATOS!$E$2:$E$20000,DATOS!$E1798,DATOS!$I$2:$I$20000,DATOS!$I1798,DATOS!$G$2:$G$20000,"OR")=0))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DATOS!$A$2:$A$20000,DATOS!$A1799,DATOS!$D$2:$D$20000,DATOS!$D1799,DATOS!$E$2:$E$20000,DATOS!$E1799,DATOS!$I$2:$I$20000,DATOS!$I1799,DATOS!$G$2:$G$20000,"EX")=0),0))))</f>
      </c>
      <c r="H1799">
        <f>IF(DATOS!$G1799&lt;&gt;"EX",0,--(COUNTIFS(DATOS!$A$2:$A$20000,DATOS!$A1799,DATOS!$D$2:$D$20000,DATOS!$D1799,DATOS!$E$2:$E$20000,DATOS!$E1799,DATOS!$I$2:$I$20000,DATOS!$I1799,DATOS!$G$2:$G$20000,"OR")=0))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DATOS!$A$2:$A$20000,DATOS!$A1800,DATOS!$D$2:$D$20000,DATOS!$D1800,DATOS!$E$2:$E$20000,DATOS!$E1800,DATOS!$I$2:$I$20000,DATOS!$I1800,DATOS!$G$2:$G$20000,"EX")=0),0))))</f>
      </c>
      <c r="H1800">
        <f>IF(DATOS!$G1800&lt;&gt;"EX",0,--(COUNTIFS(DATOS!$A$2:$A$20000,DATOS!$A1800,DATOS!$D$2:$D$20000,DATOS!$D1800,DATOS!$E$2:$E$20000,DATOS!$E1800,DATOS!$I$2:$I$20000,DATOS!$I1800,DATOS!$G$2:$G$20000,"OR")=0))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DATOS!$A$2:$A$20000,DATOS!$A1801,DATOS!$D$2:$D$20000,DATOS!$D1801,DATOS!$E$2:$E$20000,DATOS!$E1801,DATOS!$I$2:$I$20000,DATOS!$I1801,DATOS!$G$2:$G$20000,"EX")=0),0))))</f>
      </c>
      <c r="H1801">
        <f>IF(DATOS!$G1801&lt;&gt;"EX",0,--(COUNTIFS(DATOS!$A$2:$A$20000,DATOS!$A1801,DATOS!$D$2:$D$20000,DATOS!$D1801,DATOS!$E$2:$E$20000,DATOS!$E1801,DATOS!$I$2:$I$20000,DATOS!$I1801,DATOS!$G$2:$G$20000,"OR")=0))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DATOS!$A$2:$A$20000,DATOS!$A1802,DATOS!$D$2:$D$20000,DATOS!$D1802,DATOS!$E$2:$E$20000,DATOS!$E1802,DATOS!$I$2:$I$20000,DATOS!$I1802,DATOS!$G$2:$G$20000,"EX")=0),0))))</f>
      </c>
      <c r="H1802">
        <f>IF(DATOS!$G1802&lt;&gt;"EX",0,--(COUNTIFS(DATOS!$A$2:$A$20000,DATOS!$A1802,DATOS!$D$2:$D$20000,DATOS!$D1802,DATOS!$E$2:$E$20000,DATOS!$E1802,DATOS!$I$2:$I$20000,DATOS!$I1802,DATOS!$G$2:$G$20000,"OR")=0))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DATOS!$A$2:$A$20000,DATOS!$A1803,DATOS!$D$2:$D$20000,DATOS!$D1803,DATOS!$E$2:$E$20000,DATOS!$E1803,DATOS!$I$2:$I$20000,DATOS!$I1803,DATOS!$G$2:$G$20000,"EX")=0),0))))</f>
      </c>
      <c r="H1803">
        <f>IF(DATOS!$G1803&lt;&gt;"EX",0,--(COUNTIFS(DATOS!$A$2:$A$20000,DATOS!$A1803,DATOS!$D$2:$D$20000,DATOS!$D1803,DATOS!$E$2:$E$20000,DATOS!$E1803,DATOS!$I$2:$I$20000,DATOS!$I1803,DATOS!$G$2:$G$20000,"OR")=0))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DATOS!$A$2:$A$20000,DATOS!$A1804,DATOS!$D$2:$D$20000,DATOS!$D1804,DATOS!$E$2:$E$20000,DATOS!$E1804,DATOS!$I$2:$I$20000,DATOS!$I1804,DATOS!$G$2:$G$20000,"EX")=0),0))))</f>
      </c>
      <c r="H1804">
        <f>IF(DATOS!$G1804&lt;&gt;"EX",0,--(COUNTIFS(DATOS!$A$2:$A$20000,DATOS!$A1804,DATOS!$D$2:$D$20000,DATOS!$D1804,DATOS!$E$2:$E$20000,DATOS!$E1804,DATOS!$I$2:$I$20000,DATOS!$I1804,DATOS!$G$2:$G$20000,"OR")=0))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DATOS!$A$2:$A$20000,DATOS!$A1805,DATOS!$D$2:$D$20000,DATOS!$D1805,DATOS!$E$2:$E$20000,DATOS!$E1805,DATOS!$I$2:$I$20000,DATOS!$I1805,DATOS!$G$2:$G$20000,"EX")=0),0))))</f>
      </c>
      <c r="H1805">
        <f>IF(DATOS!$G1805&lt;&gt;"EX",0,--(COUNTIFS(DATOS!$A$2:$A$20000,DATOS!$A1805,DATOS!$D$2:$D$20000,DATOS!$D1805,DATOS!$E$2:$E$20000,DATOS!$E1805,DATOS!$I$2:$I$20000,DATOS!$I1805,DATOS!$G$2:$G$20000,"OR")=0))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DATOS!$A$2:$A$20000,DATOS!$A1806,DATOS!$D$2:$D$20000,DATOS!$D1806,DATOS!$E$2:$E$20000,DATOS!$E1806,DATOS!$I$2:$I$20000,DATOS!$I1806,DATOS!$G$2:$G$20000,"EX")=0),0))))</f>
      </c>
      <c r="H1806">
        <f>IF(DATOS!$G1806&lt;&gt;"EX",0,--(COUNTIFS(DATOS!$A$2:$A$20000,DATOS!$A1806,DATOS!$D$2:$D$20000,DATOS!$D1806,DATOS!$E$2:$E$20000,DATOS!$E1806,DATOS!$I$2:$I$20000,DATOS!$I1806,DATOS!$G$2:$G$20000,"OR")=0))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DATOS!$A$2:$A$20000,DATOS!$A1807,DATOS!$D$2:$D$20000,DATOS!$D1807,DATOS!$E$2:$E$20000,DATOS!$E1807,DATOS!$I$2:$I$20000,DATOS!$I1807,DATOS!$G$2:$G$20000,"EX")=0),0))))</f>
      </c>
      <c r="H1807">
        <f>IF(DATOS!$G1807&lt;&gt;"EX",0,--(COUNTIFS(DATOS!$A$2:$A$20000,DATOS!$A1807,DATOS!$D$2:$D$20000,DATOS!$D1807,DATOS!$E$2:$E$20000,DATOS!$E1807,DATOS!$I$2:$I$20000,DATOS!$I1807,DATOS!$G$2:$G$20000,"OR")=0))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DATOS!$A$2:$A$20000,DATOS!$A1808,DATOS!$D$2:$D$20000,DATOS!$D1808,DATOS!$E$2:$E$20000,DATOS!$E1808,DATOS!$I$2:$I$20000,DATOS!$I1808,DATOS!$G$2:$G$20000,"EX")=0),0))))</f>
      </c>
      <c r="H1808">
        <f>IF(DATOS!$G1808&lt;&gt;"EX",0,--(COUNTIFS(DATOS!$A$2:$A$20000,DATOS!$A1808,DATOS!$D$2:$D$20000,DATOS!$D1808,DATOS!$E$2:$E$20000,DATOS!$E1808,DATOS!$I$2:$I$20000,DATOS!$I1808,DATOS!$G$2:$G$20000,"OR")=0))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DATOS!$A$2:$A$20000,DATOS!$A1809,DATOS!$D$2:$D$20000,DATOS!$D1809,DATOS!$E$2:$E$20000,DATOS!$E1809,DATOS!$I$2:$I$20000,DATOS!$I1809,DATOS!$G$2:$G$20000,"EX")=0),0))))</f>
      </c>
      <c r="H1809">
        <f>IF(DATOS!$G1809&lt;&gt;"EX",0,--(COUNTIFS(DATOS!$A$2:$A$20000,DATOS!$A1809,DATOS!$D$2:$D$20000,DATOS!$D1809,DATOS!$E$2:$E$20000,DATOS!$E1809,DATOS!$I$2:$I$20000,DATOS!$I1809,DATOS!$G$2:$G$20000,"OR")=0))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DATOS!$A$2:$A$20000,DATOS!$A1810,DATOS!$D$2:$D$20000,DATOS!$D1810,DATOS!$E$2:$E$20000,DATOS!$E1810,DATOS!$I$2:$I$20000,DATOS!$I1810,DATOS!$G$2:$G$20000,"EX")=0),0))))</f>
      </c>
      <c r="H1810">
        <f>IF(DATOS!$G1810&lt;&gt;"EX",0,--(COUNTIFS(DATOS!$A$2:$A$20000,DATOS!$A1810,DATOS!$D$2:$D$20000,DATOS!$D1810,DATOS!$E$2:$E$20000,DATOS!$E1810,DATOS!$I$2:$I$20000,DATOS!$I1810,DATOS!$G$2:$G$20000,"OR")=0))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DATOS!$A$2:$A$20000,DATOS!$A1811,DATOS!$D$2:$D$20000,DATOS!$D1811,DATOS!$E$2:$E$20000,DATOS!$E1811,DATOS!$I$2:$I$20000,DATOS!$I1811,DATOS!$G$2:$G$20000,"EX")=0),0))))</f>
      </c>
      <c r="H1811">
        <f>IF(DATOS!$G1811&lt;&gt;"EX",0,--(COUNTIFS(DATOS!$A$2:$A$20000,DATOS!$A1811,DATOS!$D$2:$D$20000,DATOS!$D1811,DATOS!$E$2:$E$20000,DATOS!$E1811,DATOS!$I$2:$I$20000,DATOS!$I1811,DATOS!$G$2:$G$20000,"OR")=0))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DATOS!$A$2:$A$20000,DATOS!$A1812,DATOS!$D$2:$D$20000,DATOS!$D1812,DATOS!$E$2:$E$20000,DATOS!$E1812,DATOS!$I$2:$I$20000,DATOS!$I1812,DATOS!$G$2:$G$20000,"EX")=0),0))))</f>
      </c>
      <c r="H1812">
        <f>IF(DATOS!$G1812&lt;&gt;"EX",0,--(COUNTIFS(DATOS!$A$2:$A$20000,DATOS!$A1812,DATOS!$D$2:$D$20000,DATOS!$D1812,DATOS!$E$2:$E$20000,DATOS!$E1812,DATOS!$I$2:$I$20000,DATOS!$I1812,DATOS!$G$2:$G$20000,"OR")=0))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DATOS!$A$2:$A$20000,DATOS!$A1813,DATOS!$D$2:$D$20000,DATOS!$D1813,DATOS!$E$2:$E$20000,DATOS!$E1813,DATOS!$I$2:$I$20000,DATOS!$I1813,DATOS!$G$2:$G$20000,"EX")=0),0))))</f>
      </c>
      <c r="H1813">
        <f>IF(DATOS!$G1813&lt;&gt;"EX",0,--(COUNTIFS(DATOS!$A$2:$A$20000,DATOS!$A1813,DATOS!$D$2:$D$20000,DATOS!$D1813,DATOS!$E$2:$E$20000,DATOS!$E1813,DATOS!$I$2:$I$20000,DATOS!$I1813,DATOS!$G$2:$G$20000,"OR")=0))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DATOS!$A$2:$A$20000,DATOS!$A1814,DATOS!$D$2:$D$20000,DATOS!$D1814,DATOS!$E$2:$E$20000,DATOS!$E1814,DATOS!$I$2:$I$20000,DATOS!$I1814,DATOS!$G$2:$G$20000,"EX")=0),0))))</f>
      </c>
      <c r="H1814">
        <f>IF(DATOS!$G1814&lt;&gt;"EX",0,--(COUNTIFS(DATOS!$A$2:$A$20000,DATOS!$A1814,DATOS!$D$2:$D$20000,DATOS!$D1814,DATOS!$E$2:$E$20000,DATOS!$E1814,DATOS!$I$2:$I$20000,DATOS!$I1814,DATOS!$G$2:$G$20000,"OR")=0))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DATOS!$A$2:$A$20000,DATOS!$A1815,DATOS!$D$2:$D$20000,DATOS!$D1815,DATOS!$E$2:$E$20000,DATOS!$E1815,DATOS!$I$2:$I$20000,DATOS!$I1815,DATOS!$G$2:$G$20000,"EX")=0),0))))</f>
      </c>
      <c r="H1815">
        <f>IF(DATOS!$G1815&lt;&gt;"EX",0,--(COUNTIFS(DATOS!$A$2:$A$20000,DATOS!$A1815,DATOS!$D$2:$D$20000,DATOS!$D1815,DATOS!$E$2:$E$20000,DATOS!$E1815,DATOS!$I$2:$I$20000,DATOS!$I1815,DATOS!$G$2:$G$20000,"OR")=0))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DATOS!$A$2:$A$20000,DATOS!$A1816,DATOS!$D$2:$D$20000,DATOS!$D1816,DATOS!$E$2:$E$20000,DATOS!$E1816,DATOS!$I$2:$I$20000,DATOS!$I1816,DATOS!$G$2:$G$20000,"EX")=0),0))))</f>
      </c>
      <c r="H1816">
        <f>IF(DATOS!$G1816&lt;&gt;"EX",0,--(COUNTIFS(DATOS!$A$2:$A$20000,DATOS!$A1816,DATOS!$D$2:$D$20000,DATOS!$D1816,DATOS!$E$2:$E$20000,DATOS!$E1816,DATOS!$I$2:$I$20000,DATOS!$I1816,DATOS!$G$2:$G$20000,"OR")=0))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DATOS!$A$2:$A$20000,DATOS!$A1817,DATOS!$D$2:$D$20000,DATOS!$D1817,DATOS!$E$2:$E$20000,DATOS!$E1817,DATOS!$I$2:$I$20000,DATOS!$I1817,DATOS!$G$2:$G$20000,"EX")=0),0))))</f>
      </c>
      <c r="H1817">
        <f>IF(DATOS!$G1817&lt;&gt;"EX",0,--(COUNTIFS(DATOS!$A$2:$A$20000,DATOS!$A1817,DATOS!$D$2:$D$20000,DATOS!$D1817,DATOS!$E$2:$E$20000,DATOS!$E1817,DATOS!$I$2:$I$20000,DATOS!$I1817,DATOS!$G$2:$G$20000,"OR")=0))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DATOS!$A$2:$A$20000,DATOS!$A1818,DATOS!$D$2:$D$20000,DATOS!$D1818,DATOS!$E$2:$E$20000,DATOS!$E1818,DATOS!$I$2:$I$20000,DATOS!$I1818,DATOS!$G$2:$G$20000,"EX")=0),0))))</f>
      </c>
      <c r="H1818">
        <f>IF(DATOS!$G1818&lt;&gt;"EX",0,--(COUNTIFS(DATOS!$A$2:$A$20000,DATOS!$A1818,DATOS!$D$2:$D$20000,DATOS!$D1818,DATOS!$E$2:$E$20000,DATOS!$E1818,DATOS!$I$2:$I$20000,DATOS!$I1818,DATOS!$G$2:$G$20000,"OR")=0))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DATOS!$A$2:$A$20000,DATOS!$A1819,DATOS!$D$2:$D$20000,DATOS!$D1819,DATOS!$E$2:$E$20000,DATOS!$E1819,DATOS!$I$2:$I$20000,DATOS!$I1819,DATOS!$G$2:$G$20000,"EX")=0),0))))</f>
      </c>
      <c r="H1819">
        <f>IF(DATOS!$G1819&lt;&gt;"EX",0,--(COUNTIFS(DATOS!$A$2:$A$20000,DATOS!$A1819,DATOS!$D$2:$D$20000,DATOS!$D1819,DATOS!$E$2:$E$20000,DATOS!$E1819,DATOS!$I$2:$I$20000,DATOS!$I1819,DATOS!$G$2:$G$20000,"OR")=0))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DATOS!$A$2:$A$20000,DATOS!$A1820,DATOS!$D$2:$D$20000,DATOS!$D1820,DATOS!$E$2:$E$20000,DATOS!$E1820,DATOS!$I$2:$I$20000,DATOS!$I1820,DATOS!$G$2:$G$20000,"EX")=0),0))))</f>
      </c>
      <c r="H1820">
        <f>IF(DATOS!$G1820&lt;&gt;"EX",0,--(COUNTIFS(DATOS!$A$2:$A$20000,DATOS!$A1820,DATOS!$D$2:$D$20000,DATOS!$D1820,DATOS!$E$2:$E$20000,DATOS!$E1820,DATOS!$I$2:$I$20000,DATOS!$I1820,DATOS!$G$2:$G$20000,"OR")=0))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DATOS!$A$2:$A$20000,DATOS!$A1821,DATOS!$D$2:$D$20000,DATOS!$D1821,DATOS!$E$2:$E$20000,DATOS!$E1821,DATOS!$I$2:$I$20000,DATOS!$I1821,DATOS!$G$2:$G$20000,"EX")=0),0))))</f>
      </c>
      <c r="H1821">
        <f>IF(DATOS!$G1821&lt;&gt;"EX",0,--(COUNTIFS(DATOS!$A$2:$A$20000,DATOS!$A1821,DATOS!$D$2:$D$20000,DATOS!$D1821,DATOS!$E$2:$E$20000,DATOS!$E1821,DATOS!$I$2:$I$20000,DATOS!$I1821,DATOS!$G$2:$G$20000,"OR")=0))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DATOS!$A$2:$A$20000,DATOS!$A1822,DATOS!$D$2:$D$20000,DATOS!$D1822,DATOS!$E$2:$E$20000,DATOS!$E1822,DATOS!$I$2:$I$20000,DATOS!$I1822,DATOS!$G$2:$G$20000,"EX")=0),0))))</f>
      </c>
      <c r="H1822">
        <f>IF(DATOS!$G1822&lt;&gt;"EX",0,--(COUNTIFS(DATOS!$A$2:$A$20000,DATOS!$A1822,DATOS!$D$2:$D$20000,DATOS!$D1822,DATOS!$E$2:$E$20000,DATOS!$E1822,DATOS!$I$2:$I$20000,DATOS!$I1822,DATOS!$G$2:$G$20000,"OR")=0))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DATOS!$A$2:$A$20000,DATOS!$A1823,DATOS!$D$2:$D$20000,DATOS!$D1823,DATOS!$E$2:$E$20000,DATOS!$E1823,DATOS!$I$2:$I$20000,DATOS!$I1823,DATOS!$G$2:$G$20000,"EX")=0),0))))</f>
      </c>
      <c r="H1823">
        <f>IF(DATOS!$G1823&lt;&gt;"EX",0,--(COUNTIFS(DATOS!$A$2:$A$20000,DATOS!$A1823,DATOS!$D$2:$D$20000,DATOS!$D1823,DATOS!$E$2:$E$20000,DATOS!$E1823,DATOS!$I$2:$I$20000,DATOS!$I1823,DATOS!$G$2:$G$20000,"OR")=0))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DATOS!$A$2:$A$20000,DATOS!$A1824,DATOS!$D$2:$D$20000,DATOS!$D1824,DATOS!$E$2:$E$20000,DATOS!$E1824,DATOS!$I$2:$I$20000,DATOS!$I1824,DATOS!$G$2:$G$20000,"EX")=0),0))))</f>
      </c>
      <c r="H1824">
        <f>IF(DATOS!$G1824&lt;&gt;"EX",0,--(COUNTIFS(DATOS!$A$2:$A$20000,DATOS!$A1824,DATOS!$D$2:$D$20000,DATOS!$D1824,DATOS!$E$2:$E$20000,DATOS!$E1824,DATOS!$I$2:$I$20000,DATOS!$I1824,DATOS!$G$2:$G$20000,"OR")=0))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DATOS!$A$2:$A$20000,DATOS!$A1825,DATOS!$D$2:$D$20000,DATOS!$D1825,DATOS!$E$2:$E$20000,DATOS!$E1825,DATOS!$I$2:$I$20000,DATOS!$I1825,DATOS!$G$2:$G$20000,"EX")=0),0))))</f>
      </c>
      <c r="H1825">
        <f>IF(DATOS!$G1825&lt;&gt;"EX",0,--(COUNTIFS(DATOS!$A$2:$A$20000,DATOS!$A1825,DATOS!$D$2:$D$20000,DATOS!$D1825,DATOS!$E$2:$E$20000,DATOS!$E1825,DATOS!$I$2:$I$20000,DATOS!$I1825,DATOS!$G$2:$G$20000,"OR")=0))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DATOS!$A$2:$A$20000,DATOS!$A1826,DATOS!$D$2:$D$20000,DATOS!$D1826,DATOS!$E$2:$E$20000,DATOS!$E1826,DATOS!$I$2:$I$20000,DATOS!$I1826,DATOS!$G$2:$G$20000,"EX")=0),0))))</f>
      </c>
      <c r="H1826">
        <f>IF(DATOS!$G1826&lt;&gt;"EX",0,--(COUNTIFS(DATOS!$A$2:$A$20000,DATOS!$A1826,DATOS!$D$2:$D$20000,DATOS!$D1826,DATOS!$E$2:$E$20000,DATOS!$E1826,DATOS!$I$2:$I$20000,DATOS!$I1826,DATOS!$G$2:$G$20000,"OR")=0))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DATOS!$A$2:$A$20000,DATOS!$A1827,DATOS!$D$2:$D$20000,DATOS!$D1827,DATOS!$E$2:$E$20000,DATOS!$E1827,DATOS!$I$2:$I$20000,DATOS!$I1827,DATOS!$G$2:$G$20000,"EX")=0),0))))</f>
      </c>
      <c r="H1827">
        <f>IF(DATOS!$G1827&lt;&gt;"EX",0,--(COUNTIFS(DATOS!$A$2:$A$20000,DATOS!$A1827,DATOS!$D$2:$D$20000,DATOS!$D1827,DATOS!$E$2:$E$20000,DATOS!$E1827,DATOS!$I$2:$I$20000,DATOS!$I1827,DATOS!$G$2:$G$20000,"OR")=0))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DATOS!$A$2:$A$20000,DATOS!$A1828,DATOS!$D$2:$D$20000,DATOS!$D1828,DATOS!$E$2:$E$20000,DATOS!$E1828,DATOS!$I$2:$I$20000,DATOS!$I1828,DATOS!$G$2:$G$20000,"EX")=0),0))))</f>
      </c>
      <c r="H1828">
        <f>IF(DATOS!$G1828&lt;&gt;"EX",0,--(COUNTIFS(DATOS!$A$2:$A$20000,DATOS!$A1828,DATOS!$D$2:$D$20000,DATOS!$D1828,DATOS!$E$2:$E$20000,DATOS!$E1828,DATOS!$I$2:$I$20000,DATOS!$I1828,DATOS!$G$2:$G$20000,"OR")=0))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DATOS!$A$2:$A$20000,DATOS!$A1829,DATOS!$D$2:$D$20000,DATOS!$D1829,DATOS!$E$2:$E$20000,DATOS!$E1829,DATOS!$I$2:$I$20000,DATOS!$I1829,DATOS!$G$2:$G$20000,"EX")=0),0))))</f>
      </c>
      <c r="H1829">
        <f>IF(DATOS!$G1829&lt;&gt;"EX",0,--(COUNTIFS(DATOS!$A$2:$A$20000,DATOS!$A1829,DATOS!$D$2:$D$20000,DATOS!$D1829,DATOS!$E$2:$E$20000,DATOS!$E1829,DATOS!$I$2:$I$20000,DATOS!$I1829,DATOS!$G$2:$G$20000,"OR")=0))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DATOS!$A$2:$A$20000,DATOS!$A1830,DATOS!$D$2:$D$20000,DATOS!$D1830,DATOS!$E$2:$E$20000,DATOS!$E1830,DATOS!$I$2:$I$20000,DATOS!$I1830,DATOS!$G$2:$G$20000,"EX")=0),0))))</f>
      </c>
      <c r="H1830">
        <f>IF(DATOS!$G1830&lt;&gt;"EX",0,--(COUNTIFS(DATOS!$A$2:$A$20000,DATOS!$A1830,DATOS!$D$2:$D$20000,DATOS!$D1830,DATOS!$E$2:$E$20000,DATOS!$E1830,DATOS!$I$2:$I$20000,DATOS!$I1830,DATOS!$G$2:$G$20000,"OR")=0))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DATOS!$A$2:$A$20000,DATOS!$A1831,DATOS!$D$2:$D$20000,DATOS!$D1831,DATOS!$E$2:$E$20000,DATOS!$E1831,DATOS!$I$2:$I$20000,DATOS!$I1831,DATOS!$G$2:$G$20000,"EX")=0),0))))</f>
      </c>
      <c r="H1831">
        <f>IF(DATOS!$G1831&lt;&gt;"EX",0,--(COUNTIFS(DATOS!$A$2:$A$20000,DATOS!$A1831,DATOS!$D$2:$D$20000,DATOS!$D1831,DATOS!$E$2:$E$20000,DATOS!$E1831,DATOS!$I$2:$I$20000,DATOS!$I1831,DATOS!$G$2:$G$20000,"OR")=0))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DATOS!$A$2:$A$20000,DATOS!$A1832,DATOS!$D$2:$D$20000,DATOS!$D1832,DATOS!$E$2:$E$20000,DATOS!$E1832,DATOS!$I$2:$I$20000,DATOS!$I1832,DATOS!$G$2:$G$20000,"EX")=0),0))))</f>
      </c>
      <c r="H1832">
        <f>IF(DATOS!$G1832&lt;&gt;"EX",0,--(COUNTIFS(DATOS!$A$2:$A$20000,DATOS!$A1832,DATOS!$D$2:$D$20000,DATOS!$D1832,DATOS!$E$2:$E$20000,DATOS!$E1832,DATOS!$I$2:$I$20000,DATOS!$I1832,DATOS!$G$2:$G$20000,"OR")=0))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DATOS!$A$2:$A$20000,DATOS!$A1833,DATOS!$D$2:$D$20000,DATOS!$D1833,DATOS!$E$2:$E$20000,DATOS!$E1833,DATOS!$I$2:$I$20000,DATOS!$I1833,DATOS!$G$2:$G$20000,"EX")=0),0))))</f>
      </c>
      <c r="H1833">
        <f>IF(DATOS!$G1833&lt;&gt;"EX",0,--(COUNTIFS(DATOS!$A$2:$A$20000,DATOS!$A1833,DATOS!$D$2:$D$20000,DATOS!$D1833,DATOS!$E$2:$E$20000,DATOS!$E1833,DATOS!$I$2:$I$20000,DATOS!$I1833,DATOS!$G$2:$G$20000,"OR")=0))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DATOS!$A$2:$A$20000,DATOS!$A1834,DATOS!$D$2:$D$20000,DATOS!$D1834,DATOS!$E$2:$E$20000,DATOS!$E1834,DATOS!$I$2:$I$20000,DATOS!$I1834,DATOS!$G$2:$G$20000,"EX")=0),0))))</f>
      </c>
      <c r="H1834">
        <f>IF(DATOS!$G1834&lt;&gt;"EX",0,--(COUNTIFS(DATOS!$A$2:$A$20000,DATOS!$A1834,DATOS!$D$2:$D$20000,DATOS!$D1834,DATOS!$E$2:$E$20000,DATOS!$E1834,DATOS!$I$2:$I$20000,DATOS!$I1834,DATOS!$G$2:$G$20000,"OR")=0))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DATOS!$A$2:$A$20000,DATOS!$A1835,DATOS!$D$2:$D$20000,DATOS!$D1835,DATOS!$E$2:$E$20000,DATOS!$E1835,DATOS!$I$2:$I$20000,DATOS!$I1835,DATOS!$G$2:$G$20000,"EX")=0),0))))</f>
      </c>
      <c r="H1835">
        <f>IF(DATOS!$G1835&lt;&gt;"EX",0,--(COUNTIFS(DATOS!$A$2:$A$20000,DATOS!$A1835,DATOS!$D$2:$D$20000,DATOS!$D1835,DATOS!$E$2:$E$20000,DATOS!$E1835,DATOS!$I$2:$I$20000,DATOS!$I1835,DATOS!$G$2:$G$20000,"OR")=0))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DATOS!$A$2:$A$20000,DATOS!$A1836,DATOS!$D$2:$D$20000,DATOS!$D1836,DATOS!$E$2:$E$20000,DATOS!$E1836,DATOS!$I$2:$I$20000,DATOS!$I1836,DATOS!$G$2:$G$20000,"EX")=0),0))))</f>
      </c>
      <c r="H1836">
        <f>IF(DATOS!$G1836&lt;&gt;"EX",0,--(COUNTIFS(DATOS!$A$2:$A$20000,DATOS!$A1836,DATOS!$D$2:$D$20000,DATOS!$D1836,DATOS!$E$2:$E$20000,DATOS!$E1836,DATOS!$I$2:$I$20000,DATOS!$I1836,DATOS!$G$2:$G$20000,"OR")=0))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DATOS!$A$2:$A$20000,DATOS!$A1837,DATOS!$D$2:$D$20000,DATOS!$D1837,DATOS!$E$2:$E$20000,DATOS!$E1837,DATOS!$I$2:$I$20000,DATOS!$I1837,DATOS!$G$2:$G$20000,"EX")=0),0))))</f>
      </c>
      <c r="H1837">
        <f>IF(DATOS!$G1837&lt;&gt;"EX",0,--(COUNTIFS(DATOS!$A$2:$A$20000,DATOS!$A1837,DATOS!$D$2:$D$20000,DATOS!$D1837,DATOS!$E$2:$E$20000,DATOS!$E1837,DATOS!$I$2:$I$20000,DATOS!$I1837,DATOS!$G$2:$G$20000,"OR")=0))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DATOS!$A$2:$A$20000,DATOS!$A1838,DATOS!$D$2:$D$20000,DATOS!$D1838,DATOS!$E$2:$E$20000,DATOS!$E1838,DATOS!$I$2:$I$20000,DATOS!$I1838,DATOS!$G$2:$G$20000,"EX")=0),0))))</f>
      </c>
      <c r="H1838">
        <f>IF(DATOS!$G1838&lt;&gt;"EX",0,--(COUNTIFS(DATOS!$A$2:$A$20000,DATOS!$A1838,DATOS!$D$2:$D$20000,DATOS!$D1838,DATOS!$E$2:$E$20000,DATOS!$E1838,DATOS!$I$2:$I$20000,DATOS!$I1838,DATOS!$G$2:$G$20000,"OR")=0))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DATOS!$A$2:$A$20000,DATOS!$A1839,DATOS!$D$2:$D$20000,DATOS!$D1839,DATOS!$E$2:$E$20000,DATOS!$E1839,DATOS!$I$2:$I$20000,DATOS!$I1839,DATOS!$G$2:$G$20000,"EX")=0),0))))</f>
      </c>
      <c r="H1839">
        <f>IF(DATOS!$G1839&lt;&gt;"EX",0,--(COUNTIFS(DATOS!$A$2:$A$20000,DATOS!$A1839,DATOS!$D$2:$D$20000,DATOS!$D1839,DATOS!$E$2:$E$20000,DATOS!$E1839,DATOS!$I$2:$I$20000,DATOS!$I1839,DATOS!$G$2:$G$20000,"OR")=0))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DATOS!$A$2:$A$20000,DATOS!$A1840,DATOS!$D$2:$D$20000,DATOS!$D1840,DATOS!$E$2:$E$20000,DATOS!$E1840,DATOS!$I$2:$I$20000,DATOS!$I1840,DATOS!$G$2:$G$20000,"EX")=0),0))))</f>
      </c>
      <c r="H1840">
        <f>IF(DATOS!$G1840&lt;&gt;"EX",0,--(COUNTIFS(DATOS!$A$2:$A$20000,DATOS!$A1840,DATOS!$D$2:$D$20000,DATOS!$D1840,DATOS!$E$2:$E$20000,DATOS!$E1840,DATOS!$I$2:$I$20000,DATOS!$I1840,DATOS!$G$2:$G$20000,"OR")=0))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DATOS!$A$2:$A$20000,DATOS!$A1841,DATOS!$D$2:$D$20000,DATOS!$D1841,DATOS!$E$2:$E$20000,DATOS!$E1841,DATOS!$I$2:$I$20000,DATOS!$I1841,DATOS!$G$2:$G$20000,"EX")=0),0))))</f>
      </c>
      <c r="H1841">
        <f>IF(DATOS!$G1841&lt;&gt;"EX",0,--(COUNTIFS(DATOS!$A$2:$A$20000,DATOS!$A1841,DATOS!$D$2:$D$20000,DATOS!$D1841,DATOS!$E$2:$E$20000,DATOS!$E1841,DATOS!$I$2:$I$20000,DATOS!$I1841,DATOS!$G$2:$G$20000,"OR")=0))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DATOS!$A$2:$A$20000,DATOS!$A1842,DATOS!$D$2:$D$20000,DATOS!$D1842,DATOS!$E$2:$E$20000,DATOS!$E1842,DATOS!$I$2:$I$20000,DATOS!$I1842,DATOS!$G$2:$G$20000,"EX")=0),0))))</f>
      </c>
      <c r="H1842">
        <f>IF(DATOS!$G1842&lt;&gt;"EX",0,--(COUNTIFS(DATOS!$A$2:$A$20000,DATOS!$A1842,DATOS!$D$2:$D$20000,DATOS!$D1842,DATOS!$E$2:$E$20000,DATOS!$E1842,DATOS!$I$2:$I$20000,DATOS!$I1842,DATOS!$G$2:$G$20000,"OR")=0))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DATOS!$A$2:$A$20000,DATOS!$A1843,DATOS!$D$2:$D$20000,DATOS!$D1843,DATOS!$E$2:$E$20000,DATOS!$E1843,DATOS!$I$2:$I$20000,DATOS!$I1843,DATOS!$G$2:$G$20000,"EX")=0),0))))</f>
      </c>
      <c r="H1843">
        <f>IF(DATOS!$G1843&lt;&gt;"EX",0,--(COUNTIFS(DATOS!$A$2:$A$20000,DATOS!$A1843,DATOS!$D$2:$D$20000,DATOS!$D1843,DATOS!$E$2:$E$20000,DATOS!$E1843,DATOS!$I$2:$I$20000,DATOS!$I1843,DATOS!$G$2:$G$20000,"OR")=0))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DATOS!$A$2:$A$20000,DATOS!$A1844,DATOS!$D$2:$D$20000,DATOS!$D1844,DATOS!$E$2:$E$20000,DATOS!$E1844,DATOS!$I$2:$I$20000,DATOS!$I1844,DATOS!$G$2:$G$20000,"EX")=0),0))))</f>
      </c>
      <c r="H1844">
        <f>IF(DATOS!$G1844&lt;&gt;"EX",0,--(COUNTIFS(DATOS!$A$2:$A$20000,DATOS!$A1844,DATOS!$D$2:$D$20000,DATOS!$D1844,DATOS!$E$2:$E$20000,DATOS!$E1844,DATOS!$I$2:$I$20000,DATOS!$I1844,DATOS!$G$2:$G$20000,"OR")=0))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DATOS!$A$2:$A$20000,DATOS!$A1845,DATOS!$D$2:$D$20000,DATOS!$D1845,DATOS!$E$2:$E$20000,DATOS!$E1845,DATOS!$I$2:$I$20000,DATOS!$I1845,DATOS!$G$2:$G$20000,"EX")=0),0))))</f>
      </c>
      <c r="H1845">
        <f>IF(DATOS!$G1845&lt;&gt;"EX",0,--(COUNTIFS(DATOS!$A$2:$A$20000,DATOS!$A1845,DATOS!$D$2:$D$20000,DATOS!$D1845,DATOS!$E$2:$E$20000,DATOS!$E1845,DATOS!$I$2:$I$20000,DATOS!$I1845,DATOS!$G$2:$G$20000,"OR")=0))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DATOS!$A$2:$A$20000,DATOS!$A1846,DATOS!$D$2:$D$20000,DATOS!$D1846,DATOS!$E$2:$E$20000,DATOS!$E1846,DATOS!$I$2:$I$20000,DATOS!$I1846,DATOS!$G$2:$G$20000,"EX")=0),0))))</f>
      </c>
      <c r="H1846">
        <f>IF(DATOS!$G1846&lt;&gt;"EX",0,--(COUNTIFS(DATOS!$A$2:$A$20000,DATOS!$A1846,DATOS!$D$2:$D$20000,DATOS!$D1846,DATOS!$E$2:$E$20000,DATOS!$E1846,DATOS!$I$2:$I$20000,DATOS!$I1846,DATOS!$G$2:$G$20000,"OR")=0))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DATOS!$A$2:$A$20000,DATOS!$A1847,DATOS!$D$2:$D$20000,DATOS!$D1847,DATOS!$E$2:$E$20000,DATOS!$E1847,DATOS!$I$2:$I$20000,DATOS!$I1847,DATOS!$G$2:$G$20000,"EX")=0),0))))</f>
      </c>
      <c r="H1847">
        <f>IF(DATOS!$G1847&lt;&gt;"EX",0,--(COUNTIFS(DATOS!$A$2:$A$20000,DATOS!$A1847,DATOS!$D$2:$D$20000,DATOS!$D1847,DATOS!$E$2:$E$20000,DATOS!$E1847,DATOS!$I$2:$I$20000,DATOS!$I1847,DATOS!$G$2:$G$20000,"OR")=0))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DATOS!$A$2:$A$20000,DATOS!$A1848,DATOS!$D$2:$D$20000,DATOS!$D1848,DATOS!$E$2:$E$20000,DATOS!$E1848,DATOS!$I$2:$I$20000,DATOS!$I1848,DATOS!$G$2:$G$20000,"EX")=0),0))))</f>
      </c>
      <c r="H1848">
        <f>IF(DATOS!$G1848&lt;&gt;"EX",0,--(COUNTIFS(DATOS!$A$2:$A$20000,DATOS!$A1848,DATOS!$D$2:$D$20000,DATOS!$D1848,DATOS!$E$2:$E$20000,DATOS!$E1848,DATOS!$I$2:$I$20000,DATOS!$I1848,DATOS!$G$2:$G$20000,"OR")=0))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DATOS!$A$2:$A$20000,DATOS!$A1849,DATOS!$D$2:$D$20000,DATOS!$D1849,DATOS!$E$2:$E$20000,DATOS!$E1849,DATOS!$I$2:$I$20000,DATOS!$I1849,DATOS!$G$2:$G$20000,"EX")=0),0))))</f>
      </c>
      <c r="H1849">
        <f>IF(DATOS!$G1849&lt;&gt;"EX",0,--(COUNTIFS(DATOS!$A$2:$A$20000,DATOS!$A1849,DATOS!$D$2:$D$20000,DATOS!$D1849,DATOS!$E$2:$E$20000,DATOS!$E1849,DATOS!$I$2:$I$20000,DATOS!$I1849,DATOS!$G$2:$G$20000,"OR")=0))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DATOS!$A$2:$A$20000,DATOS!$A1850,DATOS!$D$2:$D$20000,DATOS!$D1850,DATOS!$E$2:$E$20000,DATOS!$E1850,DATOS!$I$2:$I$20000,DATOS!$I1850,DATOS!$G$2:$G$20000,"EX")=0),0))))</f>
      </c>
      <c r="H1850">
        <f>IF(DATOS!$G1850&lt;&gt;"EX",0,--(COUNTIFS(DATOS!$A$2:$A$20000,DATOS!$A1850,DATOS!$D$2:$D$20000,DATOS!$D1850,DATOS!$E$2:$E$20000,DATOS!$E1850,DATOS!$I$2:$I$20000,DATOS!$I1850,DATOS!$G$2:$G$20000,"OR")=0))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DATOS!$A$2:$A$20000,DATOS!$A1851,DATOS!$D$2:$D$20000,DATOS!$D1851,DATOS!$E$2:$E$20000,DATOS!$E1851,DATOS!$I$2:$I$20000,DATOS!$I1851,DATOS!$G$2:$G$20000,"EX")=0),0))))</f>
      </c>
      <c r="H1851">
        <f>IF(DATOS!$G1851&lt;&gt;"EX",0,--(COUNTIFS(DATOS!$A$2:$A$20000,DATOS!$A1851,DATOS!$D$2:$D$20000,DATOS!$D1851,DATOS!$E$2:$E$20000,DATOS!$E1851,DATOS!$I$2:$I$20000,DATOS!$I1851,DATOS!$G$2:$G$20000,"OR")=0))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DATOS!$A$2:$A$20000,DATOS!$A1852,DATOS!$D$2:$D$20000,DATOS!$D1852,DATOS!$E$2:$E$20000,DATOS!$E1852,DATOS!$I$2:$I$20000,DATOS!$I1852,DATOS!$G$2:$G$20000,"EX")=0),0))))</f>
      </c>
      <c r="H1852">
        <f>IF(DATOS!$G1852&lt;&gt;"EX",0,--(COUNTIFS(DATOS!$A$2:$A$20000,DATOS!$A1852,DATOS!$D$2:$D$20000,DATOS!$D1852,DATOS!$E$2:$E$20000,DATOS!$E1852,DATOS!$I$2:$I$20000,DATOS!$I1852,DATOS!$G$2:$G$20000,"OR")=0))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DATOS!$A$2:$A$20000,DATOS!$A1853,DATOS!$D$2:$D$20000,DATOS!$D1853,DATOS!$E$2:$E$20000,DATOS!$E1853,DATOS!$I$2:$I$20000,DATOS!$I1853,DATOS!$G$2:$G$20000,"EX")=0),0))))</f>
      </c>
      <c r="H1853">
        <f>IF(DATOS!$G1853&lt;&gt;"EX",0,--(COUNTIFS(DATOS!$A$2:$A$20000,DATOS!$A1853,DATOS!$D$2:$D$20000,DATOS!$D1853,DATOS!$E$2:$E$20000,DATOS!$E1853,DATOS!$I$2:$I$20000,DATOS!$I1853,DATOS!$G$2:$G$20000,"OR")=0))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DATOS!$A$2:$A$20000,DATOS!$A1854,DATOS!$D$2:$D$20000,DATOS!$D1854,DATOS!$E$2:$E$20000,DATOS!$E1854,DATOS!$I$2:$I$20000,DATOS!$I1854,DATOS!$G$2:$G$20000,"EX")=0),0))))</f>
      </c>
      <c r="H1854">
        <f>IF(DATOS!$G1854&lt;&gt;"EX",0,--(COUNTIFS(DATOS!$A$2:$A$20000,DATOS!$A1854,DATOS!$D$2:$D$20000,DATOS!$D1854,DATOS!$E$2:$E$20000,DATOS!$E1854,DATOS!$I$2:$I$20000,DATOS!$I1854,DATOS!$G$2:$G$20000,"OR")=0))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DATOS!$A$2:$A$20000,DATOS!$A1855,DATOS!$D$2:$D$20000,DATOS!$D1855,DATOS!$E$2:$E$20000,DATOS!$E1855,DATOS!$I$2:$I$20000,DATOS!$I1855,DATOS!$G$2:$G$20000,"EX")=0),0))))</f>
      </c>
      <c r="H1855">
        <f>IF(DATOS!$G1855&lt;&gt;"EX",0,--(COUNTIFS(DATOS!$A$2:$A$20000,DATOS!$A1855,DATOS!$D$2:$D$20000,DATOS!$D1855,DATOS!$E$2:$E$20000,DATOS!$E1855,DATOS!$I$2:$I$20000,DATOS!$I1855,DATOS!$G$2:$G$20000,"OR")=0))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DATOS!$A$2:$A$20000,DATOS!$A1856,DATOS!$D$2:$D$20000,DATOS!$D1856,DATOS!$E$2:$E$20000,DATOS!$E1856,DATOS!$I$2:$I$20000,DATOS!$I1856,DATOS!$G$2:$G$20000,"EX")=0),0))))</f>
      </c>
      <c r="H1856">
        <f>IF(DATOS!$G1856&lt;&gt;"EX",0,--(COUNTIFS(DATOS!$A$2:$A$20000,DATOS!$A1856,DATOS!$D$2:$D$20000,DATOS!$D1856,DATOS!$E$2:$E$20000,DATOS!$E1856,DATOS!$I$2:$I$20000,DATOS!$I1856,DATOS!$G$2:$G$20000,"OR")=0))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DATOS!$A$2:$A$20000,DATOS!$A1857,DATOS!$D$2:$D$20000,DATOS!$D1857,DATOS!$E$2:$E$20000,DATOS!$E1857,DATOS!$I$2:$I$20000,DATOS!$I1857,DATOS!$G$2:$G$20000,"EX")=0),0))))</f>
      </c>
      <c r="H1857">
        <f>IF(DATOS!$G1857&lt;&gt;"EX",0,--(COUNTIFS(DATOS!$A$2:$A$20000,DATOS!$A1857,DATOS!$D$2:$D$20000,DATOS!$D1857,DATOS!$E$2:$E$20000,DATOS!$E1857,DATOS!$I$2:$I$20000,DATOS!$I1857,DATOS!$G$2:$G$20000,"OR")=0))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DATOS!$A$2:$A$20000,DATOS!$A1858,DATOS!$D$2:$D$20000,DATOS!$D1858,DATOS!$E$2:$E$20000,DATOS!$E1858,DATOS!$I$2:$I$20000,DATOS!$I1858,DATOS!$G$2:$G$20000,"EX")=0),0))))</f>
      </c>
      <c r="H1858">
        <f>IF(DATOS!$G1858&lt;&gt;"EX",0,--(COUNTIFS(DATOS!$A$2:$A$20000,DATOS!$A1858,DATOS!$D$2:$D$20000,DATOS!$D1858,DATOS!$E$2:$E$20000,DATOS!$E1858,DATOS!$I$2:$I$20000,DATOS!$I1858,DATOS!$G$2:$G$20000,"OR")=0))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DATOS!$A$2:$A$20000,DATOS!$A1859,DATOS!$D$2:$D$20000,DATOS!$D1859,DATOS!$E$2:$E$20000,DATOS!$E1859,DATOS!$I$2:$I$20000,DATOS!$I1859,DATOS!$G$2:$G$20000,"EX")=0),0))))</f>
      </c>
      <c r="H1859">
        <f>IF(DATOS!$G1859&lt;&gt;"EX",0,--(COUNTIFS(DATOS!$A$2:$A$20000,DATOS!$A1859,DATOS!$D$2:$D$20000,DATOS!$D1859,DATOS!$E$2:$E$20000,DATOS!$E1859,DATOS!$I$2:$I$20000,DATOS!$I1859,DATOS!$G$2:$G$20000,"OR")=0))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DATOS!$A$2:$A$20000,DATOS!$A1860,DATOS!$D$2:$D$20000,DATOS!$D1860,DATOS!$E$2:$E$20000,DATOS!$E1860,DATOS!$I$2:$I$20000,DATOS!$I1860,DATOS!$G$2:$G$20000,"EX")=0),0))))</f>
      </c>
      <c r="H1860">
        <f>IF(DATOS!$G1860&lt;&gt;"EX",0,--(COUNTIFS(DATOS!$A$2:$A$20000,DATOS!$A1860,DATOS!$D$2:$D$20000,DATOS!$D1860,DATOS!$E$2:$E$20000,DATOS!$E1860,DATOS!$I$2:$I$20000,DATOS!$I1860,DATOS!$G$2:$G$20000,"OR")=0))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DATOS!$A$2:$A$20000,DATOS!$A1861,DATOS!$D$2:$D$20000,DATOS!$D1861,DATOS!$E$2:$E$20000,DATOS!$E1861,DATOS!$I$2:$I$20000,DATOS!$I1861,DATOS!$G$2:$G$20000,"EX")=0),0))))</f>
      </c>
      <c r="H1861">
        <f>IF(DATOS!$G1861&lt;&gt;"EX",0,--(COUNTIFS(DATOS!$A$2:$A$20000,DATOS!$A1861,DATOS!$D$2:$D$20000,DATOS!$D1861,DATOS!$E$2:$E$20000,DATOS!$E1861,DATOS!$I$2:$I$20000,DATOS!$I1861,DATOS!$G$2:$G$20000,"OR")=0))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DATOS!$A$2:$A$20000,DATOS!$A1862,DATOS!$D$2:$D$20000,DATOS!$D1862,DATOS!$E$2:$E$20000,DATOS!$E1862,DATOS!$I$2:$I$20000,DATOS!$I1862,DATOS!$G$2:$G$20000,"EX")=0),0))))</f>
      </c>
      <c r="H1862">
        <f>IF(DATOS!$G1862&lt;&gt;"EX",0,--(COUNTIFS(DATOS!$A$2:$A$20000,DATOS!$A1862,DATOS!$D$2:$D$20000,DATOS!$D1862,DATOS!$E$2:$E$20000,DATOS!$E1862,DATOS!$I$2:$I$20000,DATOS!$I1862,DATOS!$G$2:$G$20000,"OR")=0))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DATOS!$A$2:$A$20000,DATOS!$A1863,DATOS!$D$2:$D$20000,DATOS!$D1863,DATOS!$E$2:$E$20000,DATOS!$E1863,DATOS!$I$2:$I$20000,DATOS!$I1863,DATOS!$G$2:$G$20000,"EX")=0),0))))</f>
      </c>
      <c r="H1863">
        <f>IF(DATOS!$G1863&lt;&gt;"EX",0,--(COUNTIFS(DATOS!$A$2:$A$20000,DATOS!$A1863,DATOS!$D$2:$D$20000,DATOS!$D1863,DATOS!$E$2:$E$20000,DATOS!$E1863,DATOS!$I$2:$I$20000,DATOS!$I1863,DATOS!$G$2:$G$20000,"OR")=0))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DATOS!$A$2:$A$20000,DATOS!$A1864,DATOS!$D$2:$D$20000,DATOS!$D1864,DATOS!$E$2:$E$20000,DATOS!$E1864,DATOS!$I$2:$I$20000,DATOS!$I1864,DATOS!$G$2:$G$20000,"EX")=0),0))))</f>
      </c>
      <c r="H1864">
        <f>IF(DATOS!$G1864&lt;&gt;"EX",0,--(COUNTIFS(DATOS!$A$2:$A$20000,DATOS!$A1864,DATOS!$D$2:$D$20000,DATOS!$D1864,DATOS!$E$2:$E$20000,DATOS!$E1864,DATOS!$I$2:$I$20000,DATOS!$I1864,DATOS!$G$2:$G$20000,"OR")=0))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DATOS!$A$2:$A$20000,DATOS!$A1865,DATOS!$D$2:$D$20000,DATOS!$D1865,DATOS!$E$2:$E$20000,DATOS!$E1865,DATOS!$I$2:$I$20000,DATOS!$I1865,DATOS!$G$2:$G$20000,"EX")=0),0))))</f>
      </c>
      <c r="H1865">
        <f>IF(DATOS!$G1865&lt;&gt;"EX",0,--(COUNTIFS(DATOS!$A$2:$A$20000,DATOS!$A1865,DATOS!$D$2:$D$20000,DATOS!$D1865,DATOS!$E$2:$E$20000,DATOS!$E1865,DATOS!$I$2:$I$20000,DATOS!$I1865,DATOS!$G$2:$G$20000,"OR")=0))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DATOS!$A$2:$A$20000,DATOS!$A1866,DATOS!$D$2:$D$20000,DATOS!$D1866,DATOS!$E$2:$E$20000,DATOS!$E1866,DATOS!$I$2:$I$20000,DATOS!$I1866,DATOS!$G$2:$G$20000,"EX")=0),0))))</f>
      </c>
      <c r="H1866">
        <f>IF(DATOS!$G1866&lt;&gt;"EX",0,--(COUNTIFS(DATOS!$A$2:$A$20000,DATOS!$A1866,DATOS!$D$2:$D$20000,DATOS!$D1866,DATOS!$E$2:$E$20000,DATOS!$E1866,DATOS!$I$2:$I$20000,DATOS!$I1866,DATOS!$G$2:$G$20000,"OR")=0))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DATOS!$A$2:$A$20000,DATOS!$A1867,DATOS!$D$2:$D$20000,DATOS!$D1867,DATOS!$E$2:$E$20000,DATOS!$E1867,DATOS!$I$2:$I$20000,DATOS!$I1867,DATOS!$G$2:$G$20000,"EX")=0),0))))</f>
      </c>
      <c r="H1867">
        <f>IF(DATOS!$G1867&lt;&gt;"EX",0,--(COUNTIFS(DATOS!$A$2:$A$20000,DATOS!$A1867,DATOS!$D$2:$D$20000,DATOS!$D1867,DATOS!$E$2:$E$20000,DATOS!$E1867,DATOS!$I$2:$I$20000,DATOS!$I1867,DATOS!$G$2:$G$20000,"OR")=0))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DATOS!$A$2:$A$20000,DATOS!$A1868,DATOS!$D$2:$D$20000,DATOS!$D1868,DATOS!$E$2:$E$20000,DATOS!$E1868,DATOS!$I$2:$I$20000,DATOS!$I1868,DATOS!$G$2:$G$20000,"EX")=0),0))))</f>
      </c>
      <c r="H1868">
        <f>IF(DATOS!$G1868&lt;&gt;"EX",0,--(COUNTIFS(DATOS!$A$2:$A$20000,DATOS!$A1868,DATOS!$D$2:$D$20000,DATOS!$D1868,DATOS!$E$2:$E$20000,DATOS!$E1868,DATOS!$I$2:$I$20000,DATOS!$I1868,DATOS!$G$2:$G$20000,"OR")=0))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DATOS!$A$2:$A$20000,DATOS!$A1869,DATOS!$D$2:$D$20000,DATOS!$D1869,DATOS!$E$2:$E$20000,DATOS!$E1869,DATOS!$I$2:$I$20000,DATOS!$I1869,DATOS!$G$2:$G$20000,"EX")=0),0))))</f>
      </c>
      <c r="H1869">
        <f>IF(DATOS!$G1869&lt;&gt;"EX",0,--(COUNTIFS(DATOS!$A$2:$A$20000,DATOS!$A1869,DATOS!$D$2:$D$20000,DATOS!$D1869,DATOS!$E$2:$E$20000,DATOS!$E1869,DATOS!$I$2:$I$20000,DATOS!$I1869,DATOS!$G$2:$G$20000,"OR")=0))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DATOS!$A$2:$A$20000,DATOS!$A1870,DATOS!$D$2:$D$20000,DATOS!$D1870,DATOS!$E$2:$E$20000,DATOS!$E1870,DATOS!$I$2:$I$20000,DATOS!$I1870,DATOS!$G$2:$G$20000,"EX")=0),0))))</f>
      </c>
      <c r="H1870">
        <f>IF(DATOS!$G1870&lt;&gt;"EX",0,--(COUNTIFS(DATOS!$A$2:$A$20000,DATOS!$A1870,DATOS!$D$2:$D$20000,DATOS!$D1870,DATOS!$E$2:$E$20000,DATOS!$E1870,DATOS!$I$2:$I$20000,DATOS!$I1870,DATOS!$G$2:$G$20000,"OR")=0))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DATOS!$A$2:$A$20000,DATOS!$A1871,DATOS!$D$2:$D$20000,DATOS!$D1871,DATOS!$E$2:$E$20000,DATOS!$E1871,DATOS!$I$2:$I$20000,DATOS!$I1871,DATOS!$G$2:$G$20000,"EX")=0),0))))</f>
      </c>
      <c r="H1871">
        <f>IF(DATOS!$G1871&lt;&gt;"EX",0,--(COUNTIFS(DATOS!$A$2:$A$20000,DATOS!$A1871,DATOS!$D$2:$D$20000,DATOS!$D1871,DATOS!$E$2:$E$20000,DATOS!$E1871,DATOS!$I$2:$I$20000,DATOS!$I1871,DATOS!$G$2:$G$20000,"OR")=0))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DATOS!$A$2:$A$20000,DATOS!$A1872,DATOS!$D$2:$D$20000,DATOS!$D1872,DATOS!$E$2:$E$20000,DATOS!$E1872,DATOS!$I$2:$I$20000,DATOS!$I1872,DATOS!$G$2:$G$20000,"EX")=0),0))))</f>
      </c>
      <c r="H1872">
        <f>IF(DATOS!$G1872&lt;&gt;"EX",0,--(COUNTIFS(DATOS!$A$2:$A$20000,DATOS!$A1872,DATOS!$D$2:$D$20000,DATOS!$D1872,DATOS!$E$2:$E$20000,DATOS!$E1872,DATOS!$I$2:$I$20000,DATOS!$I1872,DATOS!$G$2:$G$20000,"OR")=0))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DATOS!$A$2:$A$20000,DATOS!$A1873,DATOS!$D$2:$D$20000,DATOS!$D1873,DATOS!$E$2:$E$20000,DATOS!$E1873,DATOS!$I$2:$I$20000,DATOS!$I1873,DATOS!$G$2:$G$20000,"EX")=0),0))))</f>
      </c>
      <c r="H1873">
        <f>IF(DATOS!$G1873&lt;&gt;"EX",0,--(COUNTIFS(DATOS!$A$2:$A$20000,DATOS!$A1873,DATOS!$D$2:$D$20000,DATOS!$D1873,DATOS!$E$2:$E$20000,DATOS!$E1873,DATOS!$I$2:$I$20000,DATOS!$I1873,DATOS!$G$2:$G$20000,"OR")=0))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DATOS!$A$2:$A$20000,DATOS!$A1874,DATOS!$D$2:$D$20000,DATOS!$D1874,DATOS!$E$2:$E$20000,DATOS!$E1874,DATOS!$I$2:$I$20000,DATOS!$I1874,DATOS!$G$2:$G$20000,"EX")=0),0))))</f>
      </c>
      <c r="H1874">
        <f>IF(DATOS!$G1874&lt;&gt;"EX",0,--(COUNTIFS(DATOS!$A$2:$A$20000,DATOS!$A1874,DATOS!$D$2:$D$20000,DATOS!$D1874,DATOS!$E$2:$E$20000,DATOS!$E1874,DATOS!$I$2:$I$20000,DATOS!$I1874,DATOS!$G$2:$G$20000,"OR")=0))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DATOS!$A$2:$A$20000,DATOS!$A1875,DATOS!$D$2:$D$20000,DATOS!$D1875,DATOS!$E$2:$E$20000,DATOS!$E1875,DATOS!$I$2:$I$20000,DATOS!$I1875,DATOS!$G$2:$G$20000,"EX")=0),0))))</f>
      </c>
      <c r="H1875">
        <f>IF(DATOS!$G1875&lt;&gt;"EX",0,--(COUNTIFS(DATOS!$A$2:$A$20000,DATOS!$A1875,DATOS!$D$2:$D$20000,DATOS!$D1875,DATOS!$E$2:$E$20000,DATOS!$E1875,DATOS!$I$2:$I$20000,DATOS!$I1875,DATOS!$G$2:$G$20000,"OR")=0))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DATOS!$A$2:$A$20000,DATOS!$A1876,DATOS!$D$2:$D$20000,DATOS!$D1876,DATOS!$E$2:$E$20000,DATOS!$E1876,DATOS!$I$2:$I$20000,DATOS!$I1876,DATOS!$G$2:$G$20000,"EX")=0),0))))</f>
      </c>
      <c r="H1876">
        <f>IF(DATOS!$G1876&lt;&gt;"EX",0,--(COUNTIFS(DATOS!$A$2:$A$20000,DATOS!$A1876,DATOS!$D$2:$D$20000,DATOS!$D1876,DATOS!$E$2:$E$20000,DATOS!$E1876,DATOS!$I$2:$I$20000,DATOS!$I1876,DATOS!$G$2:$G$20000,"OR")=0))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DATOS!$A$2:$A$20000,DATOS!$A1877,DATOS!$D$2:$D$20000,DATOS!$D1877,DATOS!$E$2:$E$20000,DATOS!$E1877,DATOS!$I$2:$I$20000,DATOS!$I1877,DATOS!$G$2:$G$20000,"EX")=0),0))))</f>
      </c>
      <c r="H1877">
        <f>IF(DATOS!$G1877&lt;&gt;"EX",0,--(COUNTIFS(DATOS!$A$2:$A$20000,DATOS!$A1877,DATOS!$D$2:$D$20000,DATOS!$D1877,DATOS!$E$2:$E$20000,DATOS!$E1877,DATOS!$I$2:$I$20000,DATOS!$I1877,DATOS!$G$2:$G$20000,"OR")=0))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DATOS!$A$2:$A$20000,DATOS!$A1878,DATOS!$D$2:$D$20000,DATOS!$D1878,DATOS!$E$2:$E$20000,DATOS!$E1878,DATOS!$I$2:$I$20000,DATOS!$I1878,DATOS!$G$2:$G$20000,"EX")=0),0))))</f>
      </c>
      <c r="H1878">
        <f>IF(DATOS!$G1878&lt;&gt;"EX",0,--(COUNTIFS(DATOS!$A$2:$A$20000,DATOS!$A1878,DATOS!$D$2:$D$20000,DATOS!$D1878,DATOS!$E$2:$E$20000,DATOS!$E1878,DATOS!$I$2:$I$20000,DATOS!$I1878,DATOS!$G$2:$G$20000,"OR")=0))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DATOS!$A$2:$A$20000,DATOS!$A1879,DATOS!$D$2:$D$20000,DATOS!$D1879,DATOS!$E$2:$E$20000,DATOS!$E1879,DATOS!$I$2:$I$20000,DATOS!$I1879,DATOS!$G$2:$G$20000,"EX")=0),0))))</f>
      </c>
      <c r="H1879">
        <f>IF(DATOS!$G1879&lt;&gt;"EX",0,--(COUNTIFS(DATOS!$A$2:$A$20000,DATOS!$A1879,DATOS!$D$2:$D$20000,DATOS!$D1879,DATOS!$E$2:$E$20000,DATOS!$E1879,DATOS!$I$2:$I$20000,DATOS!$I1879,DATOS!$G$2:$G$20000,"OR")=0))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DATOS!$A$2:$A$20000,DATOS!$A1880,DATOS!$D$2:$D$20000,DATOS!$D1880,DATOS!$E$2:$E$20000,DATOS!$E1880,DATOS!$I$2:$I$20000,DATOS!$I1880,DATOS!$G$2:$G$20000,"EX")=0),0))))</f>
      </c>
      <c r="H1880">
        <f>IF(DATOS!$G1880&lt;&gt;"EX",0,--(COUNTIFS(DATOS!$A$2:$A$20000,DATOS!$A1880,DATOS!$D$2:$D$20000,DATOS!$D1880,DATOS!$E$2:$E$20000,DATOS!$E1880,DATOS!$I$2:$I$20000,DATOS!$I1880,DATOS!$G$2:$G$20000,"OR")=0))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DATOS!$A$2:$A$20000,DATOS!$A1881,DATOS!$D$2:$D$20000,DATOS!$D1881,DATOS!$E$2:$E$20000,DATOS!$E1881,DATOS!$I$2:$I$20000,DATOS!$I1881,DATOS!$G$2:$G$20000,"EX")=0),0))))</f>
      </c>
      <c r="H1881">
        <f>IF(DATOS!$G1881&lt;&gt;"EX",0,--(COUNTIFS(DATOS!$A$2:$A$20000,DATOS!$A1881,DATOS!$D$2:$D$20000,DATOS!$D1881,DATOS!$E$2:$E$20000,DATOS!$E1881,DATOS!$I$2:$I$20000,DATOS!$I1881,DATOS!$G$2:$G$20000,"OR")=0))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DATOS!$A$2:$A$20000,DATOS!$A1882,DATOS!$D$2:$D$20000,DATOS!$D1882,DATOS!$E$2:$E$20000,DATOS!$E1882,DATOS!$I$2:$I$20000,DATOS!$I1882,DATOS!$G$2:$G$20000,"EX")=0),0))))</f>
      </c>
      <c r="H1882">
        <f>IF(DATOS!$G1882&lt;&gt;"EX",0,--(COUNTIFS(DATOS!$A$2:$A$20000,DATOS!$A1882,DATOS!$D$2:$D$20000,DATOS!$D1882,DATOS!$E$2:$E$20000,DATOS!$E1882,DATOS!$I$2:$I$20000,DATOS!$I1882,DATOS!$G$2:$G$20000,"OR")=0))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DATOS!$A$2:$A$20000,DATOS!$A1883,DATOS!$D$2:$D$20000,DATOS!$D1883,DATOS!$E$2:$E$20000,DATOS!$E1883,DATOS!$I$2:$I$20000,DATOS!$I1883,DATOS!$G$2:$G$20000,"EX")=0),0))))</f>
      </c>
      <c r="H1883">
        <f>IF(DATOS!$G1883&lt;&gt;"EX",0,--(COUNTIFS(DATOS!$A$2:$A$20000,DATOS!$A1883,DATOS!$D$2:$D$20000,DATOS!$D1883,DATOS!$E$2:$E$20000,DATOS!$E1883,DATOS!$I$2:$I$20000,DATOS!$I1883,DATOS!$G$2:$G$20000,"OR")=0))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DATOS!$A$2:$A$20000,DATOS!$A1884,DATOS!$D$2:$D$20000,DATOS!$D1884,DATOS!$E$2:$E$20000,DATOS!$E1884,DATOS!$I$2:$I$20000,DATOS!$I1884,DATOS!$G$2:$G$20000,"EX")=0),0))))</f>
      </c>
      <c r="H1884">
        <f>IF(DATOS!$G1884&lt;&gt;"EX",0,--(COUNTIFS(DATOS!$A$2:$A$20000,DATOS!$A1884,DATOS!$D$2:$D$20000,DATOS!$D1884,DATOS!$E$2:$E$20000,DATOS!$E1884,DATOS!$I$2:$I$20000,DATOS!$I1884,DATOS!$G$2:$G$20000,"OR")=0))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DATOS!$A$2:$A$20000,DATOS!$A1885,DATOS!$D$2:$D$20000,DATOS!$D1885,DATOS!$E$2:$E$20000,DATOS!$E1885,DATOS!$I$2:$I$20000,DATOS!$I1885,DATOS!$G$2:$G$20000,"EX")=0),0))))</f>
      </c>
      <c r="H1885">
        <f>IF(DATOS!$G1885&lt;&gt;"EX",0,--(COUNTIFS(DATOS!$A$2:$A$20000,DATOS!$A1885,DATOS!$D$2:$D$20000,DATOS!$D1885,DATOS!$E$2:$E$20000,DATOS!$E1885,DATOS!$I$2:$I$20000,DATOS!$I1885,DATOS!$G$2:$G$20000,"OR")=0))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DATOS!$A$2:$A$20000,DATOS!$A1886,DATOS!$D$2:$D$20000,DATOS!$D1886,DATOS!$E$2:$E$20000,DATOS!$E1886,DATOS!$I$2:$I$20000,DATOS!$I1886,DATOS!$G$2:$G$20000,"EX")=0),0))))</f>
      </c>
      <c r="H1886">
        <f>IF(DATOS!$G1886&lt;&gt;"EX",0,--(COUNTIFS(DATOS!$A$2:$A$20000,DATOS!$A1886,DATOS!$D$2:$D$20000,DATOS!$D1886,DATOS!$E$2:$E$20000,DATOS!$E1886,DATOS!$I$2:$I$20000,DATOS!$I1886,DATOS!$G$2:$G$20000,"OR")=0))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DATOS!$A$2:$A$20000,DATOS!$A1887,DATOS!$D$2:$D$20000,DATOS!$D1887,DATOS!$E$2:$E$20000,DATOS!$E1887,DATOS!$I$2:$I$20000,DATOS!$I1887,DATOS!$G$2:$G$20000,"EX")=0),0))))</f>
      </c>
      <c r="H1887">
        <f>IF(DATOS!$G1887&lt;&gt;"EX",0,--(COUNTIFS(DATOS!$A$2:$A$20000,DATOS!$A1887,DATOS!$D$2:$D$20000,DATOS!$D1887,DATOS!$E$2:$E$20000,DATOS!$E1887,DATOS!$I$2:$I$20000,DATOS!$I1887,DATOS!$G$2:$G$20000,"OR")=0))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DATOS!$A$2:$A$20000,DATOS!$A1888,DATOS!$D$2:$D$20000,DATOS!$D1888,DATOS!$E$2:$E$20000,DATOS!$E1888,DATOS!$I$2:$I$20000,DATOS!$I1888,DATOS!$G$2:$G$20000,"EX")=0),0))))</f>
      </c>
      <c r="H1888">
        <f>IF(DATOS!$G1888&lt;&gt;"EX",0,--(COUNTIFS(DATOS!$A$2:$A$20000,DATOS!$A1888,DATOS!$D$2:$D$20000,DATOS!$D1888,DATOS!$E$2:$E$20000,DATOS!$E1888,DATOS!$I$2:$I$20000,DATOS!$I1888,DATOS!$G$2:$G$20000,"OR")=0))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DATOS!$A$2:$A$20000,DATOS!$A1889,DATOS!$D$2:$D$20000,DATOS!$D1889,DATOS!$E$2:$E$20000,DATOS!$E1889,DATOS!$I$2:$I$20000,DATOS!$I1889,DATOS!$G$2:$G$20000,"EX")=0),0))))</f>
      </c>
      <c r="H1889">
        <f>IF(DATOS!$G1889&lt;&gt;"EX",0,--(COUNTIFS(DATOS!$A$2:$A$20000,DATOS!$A1889,DATOS!$D$2:$D$20000,DATOS!$D1889,DATOS!$E$2:$E$20000,DATOS!$E1889,DATOS!$I$2:$I$20000,DATOS!$I1889,DATOS!$G$2:$G$20000,"OR")=0))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DATOS!$A$2:$A$20000,DATOS!$A1890,DATOS!$D$2:$D$20000,DATOS!$D1890,DATOS!$E$2:$E$20000,DATOS!$E1890,DATOS!$I$2:$I$20000,DATOS!$I1890,DATOS!$G$2:$G$20000,"EX")=0),0))))</f>
      </c>
      <c r="H1890">
        <f>IF(DATOS!$G1890&lt;&gt;"EX",0,--(COUNTIFS(DATOS!$A$2:$A$20000,DATOS!$A1890,DATOS!$D$2:$D$20000,DATOS!$D1890,DATOS!$E$2:$E$20000,DATOS!$E1890,DATOS!$I$2:$I$20000,DATOS!$I1890,DATOS!$G$2:$G$20000,"OR")=0))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DATOS!$A$2:$A$20000,DATOS!$A1891,DATOS!$D$2:$D$20000,DATOS!$D1891,DATOS!$E$2:$E$20000,DATOS!$E1891,DATOS!$I$2:$I$20000,DATOS!$I1891,DATOS!$G$2:$G$20000,"EX")=0),0))))</f>
      </c>
      <c r="H1891">
        <f>IF(DATOS!$G1891&lt;&gt;"EX",0,--(COUNTIFS(DATOS!$A$2:$A$20000,DATOS!$A1891,DATOS!$D$2:$D$20000,DATOS!$D1891,DATOS!$E$2:$E$20000,DATOS!$E1891,DATOS!$I$2:$I$20000,DATOS!$I1891,DATOS!$G$2:$G$20000,"OR")=0))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DATOS!$A$2:$A$20000,DATOS!$A1892,DATOS!$D$2:$D$20000,DATOS!$D1892,DATOS!$E$2:$E$20000,DATOS!$E1892,DATOS!$I$2:$I$20000,DATOS!$I1892,DATOS!$G$2:$G$20000,"EX")=0),0))))</f>
      </c>
      <c r="H1892">
        <f>IF(DATOS!$G1892&lt;&gt;"EX",0,--(COUNTIFS(DATOS!$A$2:$A$20000,DATOS!$A1892,DATOS!$D$2:$D$20000,DATOS!$D1892,DATOS!$E$2:$E$20000,DATOS!$E1892,DATOS!$I$2:$I$20000,DATOS!$I1892,DATOS!$G$2:$G$20000,"OR")=0))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DATOS!$A$2:$A$20000,DATOS!$A1893,DATOS!$D$2:$D$20000,DATOS!$D1893,DATOS!$E$2:$E$20000,DATOS!$E1893,DATOS!$I$2:$I$20000,DATOS!$I1893,DATOS!$G$2:$G$20000,"EX")=0),0))))</f>
      </c>
      <c r="H1893">
        <f>IF(DATOS!$G1893&lt;&gt;"EX",0,--(COUNTIFS(DATOS!$A$2:$A$20000,DATOS!$A1893,DATOS!$D$2:$D$20000,DATOS!$D1893,DATOS!$E$2:$E$20000,DATOS!$E1893,DATOS!$I$2:$I$20000,DATOS!$I1893,DATOS!$G$2:$G$20000,"OR")=0))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DATOS!$A$2:$A$20000,DATOS!$A1894,DATOS!$D$2:$D$20000,DATOS!$D1894,DATOS!$E$2:$E$20000,DATOS!$E1894,DATOS!$I$2:$I$20000,DATOS!$I1894,DATOS!$G$2:$G$20000,"EX")=0),0))))</f>
      </c>
      <c r="H1894">
        <f>IF(DATOS!$G1894&lt;&gt;"EX",0,--(COUNTIFS(DATOS!$A$2:$A$20000,DATOS!$A1894,DATOS!$D$2:$D$20000,DATOS!$D1894,DATOS!$E$2:$E$20000,DATOS!$E1894,DATOS!$I$2:$I$20000,DATOS!$I1894,DATOS!$G$2:$G$20000,"OR")=0))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DATOS!$A$2:$A$20000,DATOS!$A1895,DATOS!$D$2:$D$20000,DATOS!$D1895,DATOS!$E$2:$E$20000,DATOS!$E1895,DATOS!$I$2:$I$20000,DATOS!$I1895,DATOS!$G$2:$G$20000,"EX")=0),0))))</f>
      </c>
      <c r="H1895">
        <f>IF(DATOS!$G1895&lt;&gt;"EX",0,--(COUNTIFS(DATOS!$A$2:$A$20000,DATOS!$A1895,DATOS!$D$2:$D$20000,DATOS!$D1895,DATOS!$E$2:$E$20000,DATOS!$E1895,DATOS!$I$2:$I$20000,DATOS!$I1895,DATOS!$G$2:$G$20000,"OR")=0))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DATOS!$A$2:$A$20000,DATOS!$A1896,DATOS!$D$2:$D$20000,DATOS!$D1896,DATOS!$E$2:$E$20000,DATOS!$E1896,DATOS!$I$2:$I$20000,DATOS!$I1896,DATOS!$G$2:$G$20000,"EX")=0),0))))</f>
      </c>
      <c r="H1896">
        <f>IF(DATOS!$G1896&lt;&gt;"EX",0,--(COUNTIFS(DATOS!$A$2:$A$20000,DATOS!$A1896,DATOS!$D$2:$D$20000,DATOS!$D1896,DATOS!$E$2:$E$20000,DATOS!$E1896,DATOS!$I$2:$I$20000,DATOS!$I1896,DATOS!$G$2:$G$20000,"OR")=0))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DATOS!$A$2:$A$20000,DATOS!$A1897,DATOS!$D$2:$D$20000,DATOS!$D1897,DATOS!$E$2:$E$20000,DATOS!$E1897,DATOS!$I$2:$I$20000,DATOS!$I1897,DATOS!$G$2:$G$20000,"EX")=0),0))))</f>
      </c>
      <c r="H1897">
        <f>IF(DATOS!$G1897&lt;&gt;"EX",0,--(COUNTIFS(DATOS!$A$2:$A$20000,DATOS!$A1897,DATOS!$D$2:$D$20000,DATOS!$D1897,DATOS!$E$2:$E$20000,DATOS!$E1897,DATOS!$I$2:$I$20000,DATOS!$I1897,DATOS!$G$2:$G$20000,"OR")=0))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DATOS!$A$2:$A$20000,DATOS!$A1898,DATOS!$D$2:$D$20000,DATOS!$D1898,DATOS!$E$2:$E$20000,DATOS!$E1898,DATOS!$I$2:$I$20000,DATOS!$I1898,DATOS!$G$2:$G$20000,"EX")=0),0))))</f>
      </c>
      <c r="H1898">
        <f>IF(DATOS!$G1898&lt;&gt;"EX",0,--(COUNTIFS(DATOS!$A$2:$A$20000,DATOS!$A1898,DATOS!$D$2:$D$20000,DATOS!$D1898,DATOS!$E$2:$E$20000,DATOS!$E1898,DATOS!$I$2:$I$20000,DATOS!$I1898,DATOS!$G$2:$G$20000,"OR")=0))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DATOS!$A$2:$A$20000,DATOS!$A1899,DATOS!$D$2:$D$20000,DATOS!$D1899,DATOS!$E$2:$E$20000,DATOS!$E1899,DATOS!$I$2:$I$20000,DATOS!$I1899,DATOS!$G$2:$G$20000,"EX")=0),0))))</f>
      </c>
      <c r="H1899">
        <f>IF(DATOS!$G1899&lt;&gt;"EX",0,--(COUNTIFS(DATOS!$A$2:$A$20000,DATOS!$A1899,DATOS!$D$2:$D$20000,DATOS!$D1899,DATOS!$E$2:$E$20000,DATOS!$E1899,DATOS!$I$2:$I$20000,DATOS!$I1899,DATOS!$G$2:$G$20000,"OR")=0))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DATOS!$A$2:$A$20000,DATOS!$A1900,DATOS!$D$2:$D$20000,DATOS!$D1900,DATOS!$E$2:$E$20000,DATOS!$E1900,DATOS!$I$2:$I$20000,DATOS!$I1900,DATOS!$G$2:$G$20000,"EX")=0),0))))</f>
      </c>
      <c r="H1900">
        <f>IF(DATOS!$G1900&lt;&gt;"EX",0,--(COUNTIFS(DATOS!$A$2:$A$20000,DATOS!$A1900,DATOS!$D$2:$D$20000,DATOS!$D1900,DATOS!$E$2:$E$20000,DATOS!$E1900,DATOS!$I$2:$I$20000,DATOS!$I1900,DATOS!$G$2:$G$20000,"OR")=0))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DATOS!$A$2:$A$20000,DATOS!$A1901,DATOS!$D$2:$D$20000,DATOS!$D1901,DATOS!$E$2:$E$20000,DATOS!$E1901,DATOS!$I$2:$I$20000,DATOS!$I1901,DATOS!$G$2:$G$20000,"EX")=0),0))))</f>
      </c>
      <c r="H1901">
        <f>IF(DATOS!$G1901&lt;&gt;"EX",0,--(COUNTIFS(DATOS!$A$2:$A$20000,DATOS!$A1901,DATOS!$D$2:$D$20000,DATOS!$D1901,DATOS!$E$2:$E$20000,DATOS!$E1901,DATOS!$I$2:$I$20000,DATOS!$I1901,DATOS!$G$2:$G$20000,"OR")=0))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DATOS!$A$2:$A$20000,DATOS!$A1902,DATOS!$D$2:$D$20000,DATOS!$D1902,DATOS!$E$2:$E$20000,DATOS!$E1902,DATOS!$I$2:$I$20000,DATOS!$I1902,DATOS!$G$2:$G$20000,"EX")=0),0))))</f>
      </c>
      <c r="H1902">
        <f>IF(DATOS!$G1902&lt;&gt;"EX",0,--(COUNTIFS(DATOS!$A$2:$A$20000,DATOS!$A1902,DATOS!$D$2:$D$20000,DATOS!$D1902,DATOS!$E$2:$E$20000,DATOS!$E1902,DATOS!$I$2:$I$20000,DATOS!$I1902,DATOS!$G$2:$G$20000,"OR")=0))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DATOS!$A$2:$A$20000,DATOS!$A1903,DATOS!$D$2:$D$20000,DATOS!$D1903,DATOS!$E$2:$E$20000,DATOS!$E1903,DATOS!$I$2:$I$20000,DATOS!$I1903,DATOS!$G$2:$G$20000,"EX")=0),0))))</f>
      </c>
      <c r="H1903">
        <f>IF(DATOS!$G1903&lt;&gt;"EX",0,--(COUNTIFS(DATOS!$A$2:$A$20000,DATOS!$A1903,DATOS!$D$2:$D$20000,DATOS!$D1903,DATOS!$E$2:$E$20000,DATOS!$E1903,DATOS!$I$2:$I$20000,DATOS!$I1903,DATOS!$G$2:$G$20000,"OR")=0))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DATOS!$A$2:$A$20000,DATOS!$A1904,DATOS!$D$2:$D$20000,DATOS!$D1904,DATOS!$E$2:$E$20000,DATOS!$E1904,DATOS!$I$2:$I$20000,DATOS!$I1904,DATOS!$G$2:$G$20000,"EX")=0),0))))</f>
      </c>
      <c r="H1904">
        <f>IF(DATOS!$G1904&lt;&gt;"EX",0,--(COUNTIFS(DATOS!$A$2:$A$20000,DATOS!$A1904,DATOS!$D$2:$D$20000,DATOS!$D1904,DATOS!$E$2:$E$20000,DATOS!$E1904,DATOS!$I$2:$I$20000,DATOS!$I1904,DATOS!$G$2:$G$20000,"OR")=0))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DATOS!$A$2:$A$20000,DATOS!$A1905,DATOS!$D$2:$D$20000,DATOS!$D1905,DATOS!$E$2:$E$20000,DATOS!$E1905,DATOS!$I$2:$I$20000,DATOS!$I1905,DATOS!$G$2:$G$20000,"EX")=0),0))))</f>
      </c>
      <c r="H1905">
        <f>IF(DATOS!$G1905&lt;&gt;"EX",0,--(COUNTIFS(DATOS!$A$2:$A$20000,DATOS!$A1905,DATOS!$D$2:$D$20000,DATOS!$D1905,DATOS!$E$2:$E$20000,DATOS!$E1905,DATOS!$I$2:$I$20000,DATOS!$I1905,DATOS!$G$2:$G$20000,"OR")=0))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DATOS!$A$2:$A$20000,DATOS!$A1906,DATOS!$D$2:$D$20000,DATOS!$D1906,DATOS!$E$2:$E$20000,DATOS!$E1906,DATOS!$I$2:$I$20000,DATOS!$I1906,DATOS!$G$2:$G$20000,"EX")=0),0))))</f>
      </c>
      <c r="H1906">
        <f>IF(DATOS!$G1906&lt;&gt;"EX",0,--(COUNTIFS(DATOS!$A$2:$A$20000,DATOS!$A1906,DATOS!$D$2:$D$20000,DATOS!$D1906,DATOS!$E$2:$E$20000,DATOS!$E1906,DATOS!$I$2:$I$20000,DATOS!$I1906,DATOS!$G$2:$G$20000,"OR")=0))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DATOS!$A$2:$A$20000,DATOS!$A1907,DATOS!$D$2:$D$20000,DATOS!$D1907,DATOS!$E$2:$E$20000,DATOS!$E1907,DATOS!$I$2:$I$20000,DATOS!$I1907,DATOS!$G$2:$G$20000,"EX")=0),0))))</f>
      </c>
      <c r="H1907">
        <f>IF(DATOS!$G1907&lt;&gt;"EX",0,--(COUNTIFS(DATOS!$A$2:$A$20000,DATOS!$A1907,DATOS!$D$2:$D$20000,DATOS!$D1907,DATOS!$E$2:$E$20000,DATOS!$E1907,DATOS!$I$2:$I$20000,DATOS!$I1907,DATOS!$G$2:$G$20000,"OR")=0))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DATOS!$A$2:$A$20000,DATOS!$A1908,DATOS!$D$2:$D$20000,DATOS!$D1908,DATOS!$E$2:$E$20000,DATOS!$E1908,DATOS!$I$2:$I$20000,DATOS!$I1908,DATOS!$G$2:$G$20000,"EX")=0),0))))</f>
      </c>
      <c r="H1908">
        <f>IF(DATOS!$G1908&lt;&gt;"EX",0,--(COUNTIFS(DATOS!$A$2:$A$20000,DATOS!$A1908,DATOS!$D$2:$D$20000,DATOS!$D1908,DATOS!$E$2:$E$20000,DATOS!$E1908,DATOS!$I$2:$I$20000,DATOS!$I1908,DATOS!$G$2:$G$20000,"OR")=0))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DATOS!$A$2:$A$20000,DATOS!$A1909,DATOS!$D$2:$D$20000,DATOS!$D1909,DATOS!$E$2:$E$20000,DATOS!$E1909,DATOS!$I$2:$I$20000,DATOS!$I1909,DATOS!$G$2:$G$20000,"EX")=0),0))))</f>
      </c>
      <c r="H1909">
        <f>IF(DATOS!$G1909&lt;&gt;"EX",0,--(COUNTIFS(DATOS!$A$2:$A$20000,DATOS!$A1909,DATOS!$D$2:$D$20000,DATOS!$D1909,DATOS!$E$2:$E$20000,DATOS!$E1909,DATOS!$I$2:$I$20000,DATOS!$I1909,DATOS!$G$2:$G$20000,"OR")=0))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DATOS!$A$2:$A$20000,DATOS!$A1910,DATOS!$D$2:$D$20000,DATOS!$D1910,DATOS!$E$2:$E$20000,DATOS!$E1910,DATOS!$I$2:$I$20000,DATOS!$I1910,DATOS!$G$2:$G$20000,"EX")=0),0))))</f>
      </c>
      <c r="H1910">
        <f>IF(DATOS!$G1910&lt;&gt;"EX",0,--(COUNTIFS(DATOS!$A$2:$A$20000,DATOS!$A1910,DATOS!$D$2:$D$20000,DATOS!$D1910,DATOS!$E$2:$E$20000,DATOS!$E1910,DATOS!$I$2:$I$20000,DATOS!$I1910,DATOS!$G$2:$G$20000,"OR")=0))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DATOS!$A$2:$A$20000,DATOS!$A1911,DATOS!$D$2:$D$20000,DATOS!$D1911,DATOS!$E$2:$E$20000,DATOS!$E1911,DATOS!$I$2:$I$20000,DATOS!$I1911,DATOS!$G$2:$G$20000,"EX")=0),0))))</f>
      </c>
      <c r="H1911">
        <f>IF(DATOS!$G1911&lt;&gt;"EX",0,--(COUNTIFS(DATOS!$A$2:$A$20000,DATOS!$A1911,DATOS!$D$2:$D$20000,DATOS!$D1911,DATOS!$E$2:$E$20000,DATOS!$E1911,DATOS!$I$2:$I$20000,DATOS!$I1911,DATOS!$G$2:$G$20000,"OR")=0))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DATOS!$A$2:$A$20000,DATOS!$A1912,DATOS!$D$2:$D$20000,DATOS!$D1912,DATOS!$E$2:$E$20000,DATOS!$E1912,DATOS!$I$2:$I$20000,DATOS!$I1912,DATOS!$G$2:$G$20000,"EX")=0),0))))</f>
      </c>
      <c r="H1912">
        <f>IF(DATOS!$G1912&lt;&gt;"EX",0,--(COUNTIFS(DATOS!$A$2:$A$20000,DATOS!$A1912,DATOS!$D$2:$D$20000,DATOS!$D1912,DATOS!$E$2:$E$20000,DATOS!$E1912,DATOS!$I$2:$I$20000,DATOS!$I1912,DATOS!$G$2:$G$20000,"OR")=0))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DATOS!$A$2:$A$20000,DATOS!$A1913,DATOS!$D$2:$D$20000,DATOS!$D1913,DATOS!$E$2:$E$20000,DATOS!$E1913,DATOS!$I$2:$I$20000,DATOS!$I1913,DATOS!$G$2:$G$20000,"EX")=0),0))))</f>
      </c>
      <c r="H1913">
        <f>IF(DATOS!$G1913&lt;&gt;"EX",0,--(COUNTIFS(DATOS!$A$2:$A$20000,DATOS!$A1913,DATOS!$D$2:$D$20000,DATOS!$D1913,DATOS!$E$2:$E$20000,DATOS!$E1913,DATOS!$I$2:$I$20000,DATOS!$I1913,DATOS!$G$2:$G$20000,"OR")=0))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DATOS!$A$2:$A$20000,DATOS!$A1914,DATOS!$D$2:$D$20000,DATOS!$D1914,DATOS!$E$2:$E$20000,DATOS!$E1914,DATOS!$I$2:$I$20000,DATOS!$I1914,DATOS!$G$2:$G$20000,"EX")=0),0))))</f>
      </c>
      <c r="H1914">
        <f>IF(DATOS!$G1914&lt;&gt;"EX",0,--(COUNTIFS(DATOS!$A$2:$A$20000,DATOS!$A1914,DATOS!$D$2:$D$20000,DATOS!$D1914,DATOS!$E$2:$E$20000,DATOS!$E1914,DATOS!$I$2:$I$20000,DATOS!$I1914,DATOS!$G$2:$G$20000,"OR")=0))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DATOS!$A$2:$A$20000,DATOS!$A1915,DATOS!$D$2:$D$20000,DATOS!$D1915,DATOS!$E$2:$E$20000,DATOS!$E1915,DATOS!$I$2:$I$20000,DATOS!$I1915,DATOS!$G$2:$G$20000,"EX")=0),0))))</f>
      </c>
      <c r="H1915">
        <f>IF(DATOS!$G1915&lt;&gt;"EX",0,--(COUNTIFS(DATOS!$A$2:$A$20000,DATOS!$A1915,DATOS!$D$2:$D$20000,DATOS!$D1915,DATOS!$E$2:$E$20000,DATOS!$E1915,DATOS!$I$2:$I$20000,DATOS!$I1915,DATOS!$G$2:$G$20000,"OR")=0))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DATOS!$A$2:$A$20000,DATOS!$A1916,DATOS!$D$2:$D$20000,DATOS!$D1916,DATOS!$E$2:$E$20000,DATOS!$E1916,DATOS!$I$2:$I$20000,DATOS!$I1916,DATOS!$G$2:$G$20000,"EX")=0),0))))</f>
      </c>
      <c r="H1916">
        <f>IF(DATOS!$G1916&lt;&gt;"EX",0,--(COUNTIFS(DATOS!$A$2:$A$20000,DATOS!$A1916,DATOS!$D$2:$D$20000,DATOS!$D1916,DATOS!$E$2:$E$20000,DATOS!$E1916,DATOS!$I$2:$I$20000,DATOS!$I1916,DATOS!$G$2:$G$20000,"OR")=0))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DATOS!$A$2:$A$20000,DATOS!$A1917,DATOS!$D$2:$D$20000,DATOS!$D1917,DATOS!$E$2:$E$20000,DATOS!$E1917,DATOS!$I$2:$I$20000,DATOS!$I1917,DATOS!$G$2:$G$20000,"EX")=0),0))))</f>
      </c>
      <c r="H1917">
        <f>IF(DATOS!$G1917&lt;&gt;"EX",0,--(COUNTIFS(DATOS!$A$2:$A$20000,DATOS!$A1917,DATOS!$D$2:$D$20000,DATOS!$D1917,DATOS!$E$2:$E$20000,DATOS!$E1917,DATOS!$I$2:$I$20000,DATOS!$I1917,DATOS!$G$2:$G$20000,"OR")=0))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DATOS!$A$2:$A$20000,DATOS!$A1918,DATOS!$D$2:$D$20000,DATOS!$D1918,DATOS!$E$2:$E$20000,DATOS!$E1918,DATOS!$I$2:$I$20000,DATOS!$I1918,DATOS!$G$2:$G$20000,"EX")=0),0))))</f>
      </c>
      <c r="H1918">
        <f>IF(DATOS!$G1918&lt;&gt;"EX",0,--(COUNTIFS(DATOS!$A$2:$A$20000,DATOS!$A1918,DATOS!$D$2:$D$20000,DATOS!$D1918,DATOS!$E$2:$E$20000,DATOS!$E1918,DATOS!$I$2:$I$20000,DATOS!$I1918,DATOS!$G$2:$G$20000,"OR")=0))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DATOS!$A$2:$A$20000,DATOS!$A1919,DATOS!$D$2:$D$20000,DATOS!$D1919,DATOS!$E$2:$E$20000,DATOS!$E1919,DATOS!$I$2:$I$20000,DATOS!$I1919,DATOS!$G$2:$G$20000,"EX")=0),0))))</f>
      </c>
      <c r="H1919">
        <f>IF(DATOS!$G1919&lt;&gt;"EX",0,--(COUNTIFS(DATOS!$A$2:$A$20000,DATOS!$A1919,DATOS!$D$2:$D$20000,DATOS!$D1919,DATOS!$E$2:$E$20000,DATOS!$E1919,DATOS!$I$2:$I$20000,DATOS!$I1919,DATOS!$G$2:$G$20000,"OR")=0))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DATOS!$A$2:$A$20000,DATOS!$A1920,DATOS!$D$2:$D$20000,DATOS!$D1920,DATOS!$E$2:$E$20000,DATOS!$E1920,DATOS!$I$2:$I$20000,DATOS!$I1920,DATOS!$G$2:$G$20000,"EX")=0),0))))</f>
      </c>
      <c r="H1920">
        <f>IF(DATOS!$G1920&lt;&gt;"EX",0,--(COUNTIFS(DATOS!$A$2:$A$20000,DATOS!$A1920,DATOS!$D$2:$D$20000,DATOS!$D1920,DATOS!$E$2:$E$20000,DATOS!$E1920,DATOS!$I$2:$I$20000,DATOS!$I1920,DATOS!$G$2:$G$20000,"OR")=0))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DATOS!$A$2:$A$20000,DATOS!$A1921,DATOS!$D$2:$D$20000,DATOS!$D1921,DATOS!$E$2:$E$20000,DATOS!$E1921,DATOS!$I$2:$I$20000,DATOS!$I1921,DATOS!$G$2:$G$20000,"EX")=0),0))))</f>
      </c>
      <c r="H1921">
        <f>IF(DATOS!$G1921&lt;&gt;"EX",0,--(COUNTIFS(DATOS!$A$2:$A$20000,DATOS!$A1921,DATOS!$D$2:$D$20000,DATOS!$D1921,DATOS!$E$2:$E$20000,DATOS!$E1921,DATOS!$I$2:$I$20000,DATOS!$I1921,DATOS!$G$2:$G$20000,"OR")=0))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DATOS!$A$2:$A$20000,DATOS!$A1922,DATOS!$D$2:$D$20000,DATOS!$D1922,DATOS!$E$2:$E$20000,DATOS!$E1922,DATOS!$I$2:$I$20000,DATOS!$I1922,DATOS!$G$2:$G$20000,"EX")=0),0))))</f>
      </c>
      <c r="H1922">
        <f>IF(DATOS!$G1922&lt;&gt;"EX",0,--(COUNTIFS(DATOS!$A$2:$A$20000,DATOS!$A1922,DATOS!$D$2:$D$20000,DATOS!$D1922,DATOS!$E$2:$E$20000,DATOS!$E1922,DATOS!$I$2:$I$20000,DATOS!$I1922,DATOS!$G$2:$G$20000,"OR")=0))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DATOS!$A$2:$A$20000,DATOS!$A1923,DATOS!$D$2:$D$20000,DATOS!$D1923,DATOS!$E$2:$E$20000,DATOS!$E1923,DATOS!$I$2:$I$20000,DATOS!$I1923,DATOS!$G$2:$G$20000,"EX")=0),0))))</f>
      </c>
      <c r="H1923">
        <f>IF(DATOS!$G1923&lt;&gt;"EX",0,--(COUNTIFS(DATOS!$A$2:$A$20000,DATOS!$A1923,DATOS!$D$2:$D$20000,DATOS!$D1923,DATOS!$E$2:$E$20000,DATOS!$E1923,DATOS!$I$2:$I$20000,DATOS!$I1923,DATOS!$G$2:$G$20000,"OR")=0))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DATOS!$A$2:$A$20000,DATOS!$A1924,DATOS!$D$2:$D$20000,DATOS!$D1924,DATOS!$E$2:$E$20000,DATOS!$E1924,DATOS!$I$2:$I$20000,DATOS!$I1924,DATOS!$G$2:$G$20000,"EX")=0),0))))</f>
      </c>
      <c r="H1924">
        <f>IF(DATOS!$G1924&lt;&gt;"EX",0,--(COUNTIFS(DATOS!$A$2:$A$20000,DATOS!$A1924,DATOS!$D$2:$D$20000,DATOS!$D1924,DATOS!$E$2:$E$20000,DATOS!$E1924,DATOS!$I$2:$I$20000,DATOS!$I1924,DATOS!$G$2:$G$20000,"OR")=0))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DATOS!$A$2:$A$20000,DATOS!$A1925,DATOS!$D$2:$D$20000,DATOS!$D1925,DATOS!$E$2:$E$20000,DATOS!$E1925,DATOS!$I$2:$I$20000,DATOS!$I1925,DATOS!$G$2:$G$20000,"EX")=0),0))))</f>
      </c>
      <c r="H1925">
        <f>IF(DATOS!$G1925&lt;&gt;"EX",0,--(COUNTIFS(DATOS!$A$2:$A$20000,DATOS!$A1925,DATOS!$D$2:$D$20000,DATOS!$D1925,DATOS!$E$2:$E$20000,DATOS!$E1925,DATOS!$I$2:$I$20000,DATOS!$I1925,DATOS!$G$2:$G$20000,"OR")=0))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DATOS!$A$2:$A$20000,DATOS!$A1926,DATOS!$D$2:$D$20000,DATOS!$D1926,DATOS!$E$2:$E$20000,DATOS!$E1926,DATOS!$I$2:$I$20000,DATOS!$I1926,DATOS!$G$2:$G$20000,"EX")=0),0))))</f>
      </c>
      <c r="H1926">
        <f>IF(DATOS!$G1926&lt;&gt;"EX",0,--(COUNTIFS(DATOS!$A$2:$A$20000,DATOS!$A1926,DATOS!$D$2:$D$20000,DATOS!$D1926,DATOS!$E$2:$E$20000,DATOS!$E1926,DATOS!$I$2:$I$20000,DATOS!$I1926,DATOS!$G$2:$G$20000,"OR")=0))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DATOS!$A$2:$A$20000,DATOS!$A1927,DATOS!$D$2:$D$20000,DATOS!$D1927,DATOS!$E$2:$E$20000,DATOS!$E1927,DATOS!$I$2:$I$20000,DATOS!$I1927,DATOS!$G$2:$G$20000,"EX")=0),0))))</f>
      </c>
      <c r="H1927">
        <f>IF(DATOS!$G1927&lt;&gt;"EX",0,--(COUNTIFS(DATOS!$A$2:$A$20000,DATOS!$A1927,DATOS!$D$2:$D$20000,DATOS!$D1927,DATOS!$E$2:$E$20000,DATOS!$E1927,DATOS!$I$2:$I$20000,DATOS!$I1927,DATOS!$G$2:$G$20000,"OR")=0))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DATOS!$A$2:$A$20000,DATOS!$A1928,DATOS!$D$2:$D$20000,DATOS!$D1928,DATOS!$E$2:$E$20000,DATOS!$E1928,DATOS!$I$2:$I$20000,DATOS!$I1928,DATOS!$G$2:$G$20000,"EX")=0),0))))</f>
      </c>
      <c r="H1928">
        <f>IF(DATOS!$G1928&lt;&gt;"EX",0,--(COUNTIFS(DATOS!$A$2:$A$20000,DATOS!$A1928,DATOS!$D$2:$D$20000,DATOS!$D1928,DATOS!$E$2:$E$20000,DATOS!$E1928,DATOS!$I$2:$I$20000,DATOS!$I1928,DATOS!$G$2:$G$20000,"OR")=0))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DATOS!$A$2:$A$20000,DATOS!$A1929,DATOS!$D$2:$D$20000,DATOS!$D1929,DATOS!$E$2:$E$20000,DATOS!$E1929,DATOS!$I$2:$I$20000,DATOS!$I1929,DATOS!$G$2:$G$20000,"EX")=0),0))))</f>
      </c>
      <c r="H1929">
        <f>IF(DATOS!$G1929&lt;&gt;"EX",0,--(COUNTIFS(DATOS!$A$2:$A$20000,DATOS!$A1929,DATOS!$D$2:$D$20000,DATOS!$D1929,DATOS!$E$2:$E$20000,DATOS!$E1929,DATOS!$I$2:$I$20000,DATOS!$I1929,DATOS!$G$2:$G$20000,"OR")=0))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DATOS!$A$2:$A$20000,DATOS!$A1930,DATOS!$D$2:$D$20000,DATOS!$D1930,DATOS!$E$2:$E$20000,DATOS!$E1930,DATOS!$I$2:$I$20000,DATOS!$I1930,DATOS!$G$2:$G$20000,"EX")=0),0))))</f>
      </c>
      <c r="H1930">
        <f>IF(DATOS!$G1930&lt;&gt;"EX",0,--(COUNTIFS(DATOS!$A$2:$A$20000,DATOS!$A1930,DATOS!$D$2:$D$20000,DATOS!$D1930,DATOS!$E$2:$E$20000,DATOS!$E1930,DATOS!$I$2:$I$20000,DATOS!$I1930,DATOS!$G$2:$G$20000,"OR")=0))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DATOS!$A$2:$A$20000,DATOS!$A1931,DATOS!$D$2:$D$20000,DATOS!$D1931,DATOS!$E$2:$E$20000,DATOS!$E1931,DATOS!$I$2:$I$20000,DATOS!$I1931,DATOS!$G$2:$G$20000,"EX")=0),0))))</f>
      </c>
      <c r="H1931">
        <f>IF(DATOS!$G1931&lt;&gt;"EX",0,--(COUNTIFS(DATOS!$A$2:$A$20000,DATOS!$A1931,DATOS!$D$2:$D$20000,DATOS!$D1931,DATOS!$E$2:$E$20000,DATOS!$E1931,DATOS!$I$2:$I$20000,DATOS!$I1931,DATOS!$G$2:$G$20000,"OR")=0))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DATOS!$A$2:$A$20000,DATOS!$A1932,DATOS!$D$2:$D$20000,DATOS!$D1932,DATOS!$E$2:$E$20000,DATOS!$E1932,DATOS!$I$2:$I$20000,DATOS!$I1932,DATOS!$G$2:$G$20000,"EX")=0),0))))</f>
      </c>
      <c r="H1932">
        <f>IF(DATOS!$G1932&lt;&gt;"EX",0,--(COUNTIFS(DATOS!$A$2:$A$20000,DATOS!$A1932,DATOS!$D$2:$D$20000,DATOS!$D1932,DATOS!$E$2:$E$20000,DATOS!$E1932,DATOS!$I$2:$I$20000,DATOS!$I1932,DATOS!$G$2:$G$20000,"OR")=0))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DATOS!$A$2:$A$20000,DATOS!$A1933,DATOS!$D$2:$D$20000,DATOS!$D1933,DATOS!$E$2:$E$20000,DATOS!$E1933,DATOS!$I$2:$I$20000,DATOS!$I1933,DATOS!$G$2:$G$20000,"EX")=0),0))))</f>
      </c>
      <c r="H1933">
        <f>IF(DATOS!$G1933&lt;&gt;"EX",0,--(COUNTIFS(DATOS!$A$2:$A$20000,DATOS!$A1933,DATOS!$D$2:$D$20000,DATOS!$D1933,DATOS!$E$2:$E$20000,DATOS!$E1933,DATOS!$I$2:$I$20000,DATOS!$I1933,DATOS!$G$2:$G$20000,"OR")=0))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DATOS!$A$2:$A$20000,DATOS!$A1934,DATOS!$D$2:$D$20000,DATOS!$D1934,DATOS!$E$2:$E$20000,DATOS!$E1934,DATOS!$I$2:$I$20000,DATOS!$I1934,DATOS!$G$2:$G$20000,"EX")=0),0))))</f>
      </c>
      <c r="H1934">
        <f>IF(DATOS!$G1934&lt;&gt;"EX",0,--(COUNTIFS(DATOS!$A$2:$A$20000,DATOS!$A1934,DATOS!$D$2:$D$20000,DATOS!$D1934,DATOS!$E$2:$E$20000,DATOS!$E1934,DATOS!$I$2:$I$20000,DATOS!$I1934,DATOS!$G$2:$G$20000,"OR")=0))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DATOS!$A$2:$A$20000,DATOS!$A1935,DATOS!$D$2:$D$20000,DATOS!$D1935,DATOS!$E$2:$E$20000,DATOS!$E1935,DATOS!$I$2:$I$20000,DATOS!$I1935,DATOS!$G$2:$G$20000,"EX")=0),0))))</f>
      </c>
      <c r="H1935">
        <f>IF(DATOS!$G1935&lt;&gt;"EX",0,--(COUNTIFS(DATOS!$A$2:$A$20000,DATOS!$A1935,DATOS!$D$2:$D$20000,DATOS!$D1935,DATOS!$E$2:$E$20000,DATOS!$E1935,DATOS!$I$2:$I$20000,DATOS!$I1935,DATOS!$G$2:$G$20000,"OR")=0))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DATOS!$A$2:$A$20000,DATOS!$A1936,DATOS!$D$2:$D$20000,DATOS!$D1936,DATOS!$E$2:$E$20000,DATOS!$E1936,DATOS!$I$2:$I$20000,DATOS!$I1936,DATOS!$G$2:$G$20000,"EX")=0),0))))</f>
      </c>
      <c r="H1936">
        <f>IF(DATOS!$G1936&lt;&gt;"EX",0,--(COUNTIFS(DATOS!$A$2:$A$20000,DATOS!$A1936,DATOS!$D$2:$D$20000,DATOS!$D1936,DATOS!$E$2:$E$20000,DATOS!$E1936,DATOS!$I$2:$I$20000,DATOS!$I1936,DATOS!$G$2:$G$20000,"OR")=0))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DATOS!$A$2:$A$20000,DATOS!$A1937,DATOS!$D$2:$D$20000,DATOS!$D1937,DATOS!$E$2:$E$20000,DATOS!$E1937,DATOS!$I$2:$I$20000,DATOS!$I1937,DATOS!$G$2:$G$20000,"EX")=0),0))))</f>
      </c>
      <c r="H1937">
        <f>IF(DATOS!$G1937&lt;&gt;"EX",0,--(COUNTIFS(DATOS!$A$2:$A$20000,DATOS!$A1937,DATOS!$D$2:$D$20000,DATOS!$D1937,DATOS!$E$2:$E$20000,DATOS!$E1937,DATOS!$I$2:$I$20000,DATOS!$I1937,DATOS!$G$2:$G$20000,"OR")=0))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DATOS!$A$2:$A$20000,DATOS!$A1938,DATOS!$D$2:$D$20000,DATOS!$D1938,DATOS!$E$2:$E$20000,DATOS!$E1938,DATOS!$I$2:$I$20000,DATOS!$I1938,DATOS!$G$2:$G$20000,"EX")=0),0))))</f>
      </c>
      <c r="H1938">
        <f>IF(DATOS!$G1938&lt;&gt;"EX",0,--(COUNTIFS(DATOS!$A$2:$A$20000,DATOS!$A1938,DATOS!$D$2:$D$20000,DATOS!$D1938,DATOS!$E$2:$E$20000,DATOS!$E1938,DATOS!$I$2:$I$20000,DATOS!$I1938,DATOS!$G$2:$G$20000,"OR")=0))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DATOS!$A$2:$A$20000,DATOS!$A1939,DATOS!$D$2:$D$20000,DATOS!$D1939,DATOS!$E$2:$E$20000,DATOS!$E1939,DATOS!$I$2:$I$20000,DATOS!$I1939,DATOS!$G$2:$G$20000,"EX")=0),0))))</f>
      </c>
      <c r="H1939">
        <f>IF(DATOS!$G1939&lt;&gt;"EX",0,--(COUNTIFS(DATOS!$A$2:$A$20000,DATOS!$A1939,DATOS!$D$2:$D$20000,DATOS!$D1939,DATOS!$E$2:$E$20000,DATOS!$E1939,DATOS!$I$2:$I$20000,DATOS!$I1939,DATOS!$G$2:$G$20000,"OR")=0))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DATOS!$A$2:$A$20000,DATOS!$A1940,DATOS!$D$2:$D$20000,DATOS!$D1940,DATOS!$E$2:$E$20000,DATOS!$E1940,DATOS!$I$2:$I$20000,DATOS!$I1940,DATOS!$G$2:$G$20000,"EX")=0),0))))</f>
      </c>
      <c r="H1940">
        <f>IF(DATOS!$G1940&lt;&gt;"EX",0,--(COUNTIFS(DATOS!$A$2:$A$20000,DATOS!$A1940,DATOS!$D$2:$D$20000,DATOS!$D1940,DATOS!$E$2:$E$20000,DATOS!$E1940,DATOS!$I$2:$I$20000,DATOS!$I1940,DATOS!$G$2:$G$20000,"OR")=0))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DATOS!$A$2:$A$20000,DATOS!$A1941,DATOS!$D$2:$D$20000,DATOS!$D1941,DATOS!$E$2:$E$20000,DATOS!$E1941,DATOS!$I$2:$I$20000,DATOS!$I1941,DATOS!$G$2:$G$20000,"EX")=0),0))))</f>
      </c>
      <c r="H1941">
        <f>IF(DATOS!$G1941&lt;&gt;"EX",0,--(COUNTIFS(DATOS!$A$2:$A$20000,DATOS!$A1941,DATOS!$D$2:$D$20000,DATOS!$D1941,DATOS!$E$2:$E$20000,DATOS!$E1941,DATOS!$I$2:$I$20000,DATOS!$I1941,DATOS!$G$2:$G$20000,"OR")=0))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DATOS!$A$2:$A$20000,DATOS!$A1942,DATOS!$D$2:$D$20000,DATOS!$D1942,DATOS!$E$2:$E$20000,DATOS!$E1942,DATOS!$I$2:$I$20000,DATOS!$I1942,DATOS!$G$2:$G$20000,"EX")=0),0))))</f>
      </c>
      <c r="H1942">
        <f>IF(DATOS!$G1942&lt;&gt;"EX",0,--(COUNTIFS(DATOS!$A$2:$A$20000,DATOS!$A1942,DATOS!$D$2:$D$20000,DATOS!$D1942,DATOS!$E$2:$E$20000,DATOS!$E1942,DATOS!$I$2:$I$20000,DATOS!$I1942,DATOS!$G$2:$G$20000,"OR")=0))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DATOS!$A$2:$A$20000,DATOS!$A1943,DATOS!$D$2:$D$20000,DATOS!$D1943,DATOS!$E$2:$E$20000,DATOS!$E1943,DATOS!$I$2:$I$20000,DATOS!$I1943,DATOS!$G$2:$G$20000,"EX")=0),0))))</f>
      </c>
      <c r="H1943">
        <f>IF(DATOS!$G1943&lt;&gt;"EX",0,--(COUNTIFS(DATOS!$A$2:$A$20000,DATOS!$A1943,DATOS!$D$2:$D$20000,DATOS!$D1943,DATOS!$E$2:$E$20000,DATOS!$E1943,DATOS!$I$2:$I$20000,DATOS!$I1943,DATOS!$G$2:$G$20000,"OR")=0))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DATOS!$A$2:$A$20000,DATOS!$A1944,DATOS!$D$2:$D$20000,DATOS!$D1944,DATOS!$E$2:$E$20000,DATOS!$E1944,DATOS!$I$2:$I$20000,DATOS!$I1944,DATOS!$G$2:$G$20000,"EX")=0),0))))</f>
      </c>
      <c r="H1944">
        <f>IF(DATOS!$G1944&lt;&gt;"EX",0,--(COUNTIFS(DATOS!$A$2:$A$20000,DATOS!$A1944,DATOS!$D$2:$D$20000,DATOS!$D1944,DATOS!$E$2:$E$20000,DATOS!$E1944,DATOS!$I$2:$I$20000,DATOS!$I1944,DATOS!$G$2:$G$20000,"OR")=0))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DATOS!$A$2:$A$20000,DATOS!$A1945,DATOS!$D$2:$D$20000,DATOS!$D1945,DATOS!$E$2:$E$20000,DATOS!$E1945,DATOS!$I$2:$I$20000,DATOS!$I1945,DATOS!$G$2:$G$20000,"EX")=0),0))))</f>
      </c>
      <c r="H1945">
        <f>IF(DATOS!$G1945&lt;&gt;"EX",0,--(COUNTIFS(DATOS!$A$2:$A$20000,DATOS!$A1945,DATOS!$D$2:$D$20000,DATOS!$D1945,DATOS!$E$2:$E$20000,DATOS!$E1945,DATOS!$I$2:$I$20000,DATOS!$I1945,DATOS!$G$2:$G$20000,"OR")=0))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DATOS!$A$2:$A$20000,DATOS!$A1946,DATOS!$D$2:$D$20000,DATOS!$D1946,DATOS!$E$2:$E$20000,DATOS!$E1946,DATOS!$I$2:$I$20000,DATOS!$I1946,DATOS!$G$2:$G$20000,"EX")=0),0))))</f>
      </c>
      <c r="H1946">
        <f>IF(DATOS!$G1946&lt;&gt;"EX",0,--(COUNTIFS(DATOS!$A$2:$A$20000,DATOS!$A1946,DATOS!$D$2:$D$20000,DATOS!$D1946,DATOS!$E$2:$E$20000,DATOS!$E1946,DATOS!$I$2:$I$20000,DATOS!$I1946,DATOS!$G$2:$G$20000,"OR")=0))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DATOS!$A$2:$A$20000,DATOS!$A1947,DATOS!$D$2:$D$20000,DATOS!$D1947,DATOS!$E$2:$E$20000,DATOS!$E1947,DATOS!$I$2:$I$20000,DATOS!$I1947,DATOS!$G$2:$G$20000,"EX")=0),0))))</f>
      </c>
      <c r="H1947">
        <f>IF(DATOS!$G1947&lt;&gt;"EX",0,--(COUNTIFS(DATOS!$A$2:$A$20000,DATOS!$A1947,DATOS!$D$2:$D$20000,DATOS!$D1947,DATOS!$E$2:$E$20000,DATOS!$E1947,DATOS!$I$2:$I$20000,DATOS!$I1947,DATOS!$G$2:$G$20000,"OR")=0))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DATOS!$A$2:$A$20000,DATOS!$A1948,DATOS!$D$2:$D$20000,DATOS!$D1948,DATOS!$E$2:$E$20000,DATOS!$E1948,DATOS!$I$2:$I$20000,DATOS!$I1948,DATOS!$G$2:$G$20000,"EX")=0),0))))</f>
      </c>
      <c r="H1948">
        <f>IF(DATOS!$G1948&lt;&gt;"EX",0,--(COUNTIFS(DATOS!$A$2:$A$20000,DATOS!$A1948,DATOS!$D$2:$D$20000,DATOS!$D1948,DATOS!$E$2:$E$20000,DATOS!$E1948,DATOS!$I$2:$I$20000,DATOS!$I1948,DATOS!$G$2:$G$20000,"OR")=0))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DATOS!$A$2:$A$20000,DATOS!$A1949,DATOS!$D$2:$D$20000,DATOS!$D1949,DATOS!$E$2:$E$20000,DATOS!$E1949,DATOS!$I$2:$I$20000,DATOS!$I1949,DATOS!$G$2:$G$20000,"EX")=0),0))))</f>
      </c>
      <c r="H1949">
        <f>IF(DATOS!$G1949&lt;&gt;"EX",0,--(COUNTIFS(DATOS!$A$2:$A$20000,DATOS!$A1949,DATOS!$D$2:$D$20000,DATOS!$D1949,DATOS!$E$2:$E$20000,DATOS!$E1949,DATOS!$I$2:$I$20000,DATOS!$I1949,DATOS!$G$2:$G$20000,"OR")=0))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DATOS!$A$2:$A$20000,DATOS!$A1950,DATOS!$D$2:$D$20000,DATOS!$D1950,DATOS!$E$2:$E$20000,DATOS!$E1950,DATOS!$I$2:$I$20000,DATOS!$I1950,DATOS!$G$2:$G$20000,"EX")=0),0))))</f>
      </c>
      <c r="H1950">
        <f>IF(DATOS!$G1950&lt;&gt;"EX",0,--(COUNTIFS(DATOS!$A$2:$A$20000,DATOS!$A1950,DATOS!$D$2:$D$20000,DATOS!$D1950,DATOS!$E$2:$E$20000,DATOS!$E1950,DATOS!$I$2:$I$20000,DATOS!$I1950,DATOS!$G$2:$G$20000,"OR")=0))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DATOS!$A$2:$A$20000,DATOS!$A1951,DATOS!$D$2:$D$20000,DATOS!$D1951,DATOS!$E$2:$E$20000,DATOS!$E1951,DATOS!$I$2:$I$20000,DATOS!$I1951,DATOS!$G$2:$G$20000,"EX")=0),0))))</f>
      </c>
      <c r="H1951">
        <f>IF(DATOS!$G1951&lt;&gt;"EX",0,--(COUNTIFS(DATOS!$A$2:$A$20000,DATOS!$A1951,DATOS!$D$2:$D$20000,DATOS!$D1951,DATOS!$E$2:$E$20000,DATOS!$E1951,DATOS!$I$2:$I$20000,DATOS!$I1951,DATOS!$G$2:$G$20000,"OR")=0))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DATOS!$A$2:$A$20000,DATOS!$A1952,DATOS!$D$2:$D$20000,DATOS!$D1952,DATOS!$E$2:$E$20000,DATOS!$E1952,DATOS!$I$2:$I$20000,DATOS!$I1952,DATOS!$G$2:$G$20000,"EX")=0),0))))</f>
      </c>
      <c r="H1952">
        <f>IF(DATOS!$G1952&lt;&gt;"EX",0,--(COUNTIFS(DATOS!$A$2:$A$20000,DATOS!$A1952,DATOS!$D$2:$D$20000,DATOS!$D1952,DATOS!$E$2:$E$20000,DATOS!$E1952,DATOS!$I$2:$I$20000,DATOS!$I1952,DATOS!$G$2:$G$20000,"OR")=0))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DATOS!$A$2:$A$20000,DATOS!$A1953,DATOS!$D$2:$D$20000,DATOS!$D1953,DATOS!$E$2:$E$20000,DATOS!$E1953,DATOS!$I$2:$I$20000,DATOS!$I1953,DATOS!$G$2:$G$20000,"EX")=0),0))))</f>
      </c>
      <c r="H1953">
        <f>IF(DATOS!$G1953&lt;&gt;"EX",0,--(COUNTIFS(DATOS!$A$2:$A$20000,DATOS!$A1953,DATOS!$D$2:$D$20000,DATOS!$D1953,DATOS!$E$2:$E$20000,DATOS!$E1953,DATOS!$I$2:$I$20000,DATOS!$I1953,DATOS!$G$2:$G$20000,"OR")=0))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DATOS!$A$2:$A$20000,DATOS!$A1954,DATOS!$D$2:$D$20000,DATOS!$D1954,DATOS!$E$2:$E$20000,DATOS!$E1954,DATOS!$I$2:$I$20000,DATOS!$I1954,DATOS!$G$2:$G$20000,"EX")=0),0))))</f>
      </c>
      <c r="H1954">
        <f>IF(DATOS!$G1954&lt;&gt;"EX",0,--(COUNTIFS(DATOS!$A$2:$A$20000,DATOS!$A1954,DATOS!$D$2:$D$20000,DATOS!$D1954,DATOS!$E$2:$E$20000,DATOS!$E1954,DATOS!$I$2:$I$20000,DATOS!$I1954,DATOS!$G$2:$G$20000,"OR")=0))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DATOS!$A$2:$A$20000,DATOS!$A1955,DATOS!$D$2:$D$20000,DATOS!$D1955,DATOS!$E$2:$E$20000,DATOS!$E1955,DATOS!$I$2:$I$20000,DATOS!$I1955,DATOS!$G$2:$G$20000,"EX")=0),0))))</f>
      </c>
      <c r="H1955">
        <f>IF(DATOS!$G1955&lt;&gt;"EX",0,--(COUNTIFS(DATOS!$A$2:$A$20000,DATOS!$A1955,DATOS!$D$2:$D$20000,DATOS!$D1955,DATOS!$E$2:$E$20000,DATOS!$E1955,DATOS!$I$2:$I$20000,DATOS!$I1955,DATOS!$G$2:$G$20000,"OR")=0))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DATOS!$A$2:$A$20000,DATOS!$A1956,DATOS!$D$2:$D$20000,DATOS!$D1956,DATOS!$E$2:$E$20000,DATOS!$E1956,DATOS!$I$2:$I$20000,DATOS!$I1956,DATOS!$G$2:$G$20000,"EX")=0),0))))</f>
      </c>
      <c r="H1956">
        <f>IF(DATOS!$G1956&lt;&gt;"EX",0,--(COUNTIFS(DATOS!$A$2:$A$20000,DATOS!$A1956,DATOS!$D$2:$D$20000,DATOS!$D1956,DATOS!$E$2:$E$20000,DATOS!$E1956,DATOS!$I$2:$I$20000,DATOS!$I1956,DATOS!$G$2:$G$20000,"OR")=0))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DATOS!$A$2:$A$20000,DATOS!$A1957,DATOS!$D$2:$D$20000,DATOS!$D1957,DATOS!$E$2:$E$20000,DATOS!$E1957,DATOS!$I$2:$I$20000,DATOS!$I1957,DATOS!$G$2:$G$20000,"EX")=0),0))))</f>
      </c>
      <c r="H1957">
        <f>IF(DATOS!$G1957&lt;&gt;"EX",0,--(COUNTIFS(DATOS!$A$2:$A$20000,DATOS!$A1957,DATOS!$D$2:$D$20000,DATOS!$D1957,DATOS!$E$2:$E$20000,DATOS!$E1957,DATOS!$I$2:$I$20000,DATOS!$I1957,DATOS!$G$2:$G$20000,"OR")=0))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DATOS!$A$2:$A$20000,DATOS!$A1958,DATOS!$D$2:$D$20000,DATOS!$D1958,DATOS!$E$2:$E$20000,DATOS!$E1958,DATOS!$I$2:$I$20000,DATOS!$I1958,DATOS!$G$2:$G$20000,"EX")=0),0))))</f>
      </c>
      <c r="H1958">
        <f>IF(DATOS!$G1958&lt;&gt;"EX",0,--(COUNTIFS(DATOS!$A$2:$A$20000,DATOS!$A1958,DATOS!$D$2:$D$20000,DATOS!$D1958,DATOS!$E$2:$E$20000,DATOS!$E1958,DATOS!$I$2:$I$20000,DATOS!$I1958,DATOS!$G$2:$G$20000,"OR")=0))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DATOS!$A$2:$A$20000,DATOS!$A1959,DATOS!$D$2:$D$20000,DATOS!$D1959,DATOS!$E$2:$E$20000,DATOS!$E1959,DATOS!$I$2:$I$20000,DATOS!$I1959,DATOS!$G$2:$G$20000,"EX")=0),0))))</f>
      </c>
      <c r="H1959">
        <f>IF(DATOS!$G1959&lt;&gt;"EX",0,--(COUNTIFS(DATOS!$A$2:$A$20000,DATOS!$A1959,DATOS!$D$2:$D$20000,DATOS!$D1959,DATOS!$E$2:$E$20000,DATOS!$E1959,DATOS!$I$2:$I$20000,DATOS!$I1959,DATOS!$G$2:$G$20000,"OR")=0))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DATOS!$A$2:$A$20000,DATOS!$A1960,DATOS!$D$2:$D$20000,DATOS!$D1960,DATOS!$E$2:$E$20000,DATOS!$E1960,DATOS!$I$2:$I$20000,DATOS!$I1960,DATOS!$G$2:$G$20000,"EX")=0),0))))</f>
      </c>
      <c r="H1960">
        <f>IF(DATOS!$G1960&lt;&gt;"EX",0,--(COUNTIFS(DATOS!$A$2:$A$20000,DATOS!$A1960,DATOS!$D$2:$D$20000,DATOS!$D1960,DATOS!$E$2:$E$20000,DATOS!$E1960,DATOS!$I$2:$I$20000,DATOS!$I1960,DATOS!$G$2:$G$20000,"OR")=0))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DATOS!$A$2:$A$20000,DATOS!$A1961,DATOS!$D$2:$D$20000,DATOS!$D1961,DATOS!$E$2:$E$20000,DATOS!$E1961,DATOS!$I$2:$I$20000,DATOS!$I1961,DATOS!$G$2:$G$20000,"EX")=0),0))))</f>
      </c>
      <c r="H1961">
        <f>IF(DATOS!$G1961&lt;&gt;"EX",0,--(COUNTIFS(DATOS!$A$2:$A$20000,DATOS!$A1961,DATOS!$D$2:$D$20000,DATOS!$D1961,DATOS!$E$2:$E$20000,DATOS!$E1961,DATOS!$I$2:$I$20000,DATOS!$I1961,DATOS!$G$2:$G$20000,"OR")=0))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DATOS!$A$2:$A$20000,DATOS!$A1962,DATOS!$D$2:$D$20000,DATOS!$D1962,DATOS!$E$2:$E$20000,DATOS!$E1962,DATOS!$I$2:$I$20000,DATOS!$I1962,DATOS!$G$2:$G$20000,"EX")=0),0))))</f>
      </c>
      <c r="H1962">
        <f>IF(DATOS!$G1962&lt;&gt;"EX",0,--(COUNTIFS(DATOS!$A$2:$A$20000,DATOS!$A1962,DATOS!$D$2:$D$20000,DATOS!$D1962,DATOS!$E$2:$E$20000,DATOS!$E1962,DATOS!$I$2:$I$20000,DATOS!$I1962,DATOS!$G$2:$G$20000,"OR")=0))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DATOS!$A$2:$A$20000,DATOS!$A1963,DATOS!$D$2:$D$20000,DATOS!$D1963,DATOS!$E$2:$E$20000,DATOS!$E1963,DATOS!$I$2:$I$20000,DATOS!$I1963,DATOS!$G$2:$G$20000,"EX")=0),0))))</f>
      </c>
      <c r="H1963">
        <f>IF(DATOS!$G1963&lt;&gt;"EX",0,--(COUNTIFS(DATOS!$A$2:$A$20000,DATOS!$A1963,DATOS!$D$2:$D$20000,DATOS!$D1963,DATOS!$E$2:$E$20000,DATOS!$E1963,DATOS!$I$2:$I$20000,DATOS!$I1963,DATOS!$G$2:$G$20000,"OR")=0))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DATOS!$A$2:$A$20000,DATOS!$A1964,DATOS!$D$2:$D$20000,DATOS!$D1964,DATOS!$E$2:$E$20000,DATOS!$E1964,DATOS!$I$2:$I$20000,DATOS!$I1964,DATOS!$G$2:$G$20000,"EX")=0),0))))</f>
      </c>
      <c r="H1964">
        <f>IF(DATOS!$G1964&lt;&gt;"EX",0,--(COUNTIFS(DATOS!$A$2:$A$20000,DATOS!$A1964,DATOS!$D$2:$D$20000,DATOS!$D1964,DATOS!$E$2:$E$20000,DATOS!$E1964,DATOS!$I$2:$I$20000,DATOS!$I1964,DATOS!$G$2:$G$20000,"OR")=0))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DATOS!$A$2:$A$20000,DATOS!$A1965,DATOS!$D$2:$D$20000,DATOS!$D1965,DATOS!$E$2:$E$20000,DATOS!$E1965,DATOS!$I$2:$I$20000,DATOS!$I1965,DATOS!$G$2:$G$20000,"EX")=0),0))))</f>
      </c>
      <c r="H1965">
        <f>IF(DATOS!$G1965&lt;&gt;"EX",0,--(COUNTIFS(DATOS!$A$2:$A$20000,DATOS!$A1965,DATOS!$D$2:$D$20000,DATOS!$D1965,DATOS!$E$2:$E$20000,DATOS!$E1965,DATOS!$I$2:$I$20000,DATOS!$I1965,DATOS!$G$2:$G$20000,"OR")=0))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DATOS!$A$2:$A$20000,DATOS!$A1966,DATOS!$D$2:$D$20000,DATOS!$D1966,DATOS!$E$2:$E$20000,DATOS!$E1966,DATOS!$I$2:$I$20000,DATOS!$I1966,DATOS!$G$2:$G$20000,"EX")=0),0))))</f>
      </c>
      <c r="H1966">
        <f>IF(DATOS!$G1966&lt;&gt;"EX",0,--(COUNTIFS(DATOS!$A$2:$A$20000,DATOS!$A1966,DATOS!$D$2:$D$20000,DATOS!$D1966,DATOS!$E$2:$E$20000,DATOS!$E1966,DATOS!$I$2:$I$20000,DATOS!$I1966,DATOS!$G$2:$G$20000,"OR")=0))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DATOS!$A$2:$A$20000,DATOS!$A1967,DATOS!$D$2:$D$20000,DATOS!$D1967,DATOS!$E$2:$E$20000,DATOS!$E1967,DATOS!$I$2:$I$20000,DATOS!$I1967,DATOS!$G$2:$G$20000,"EX")=0),0))))</f>
      </c>
      <c r="H1967">
        <f>IF(DATOS!$G1967&lt;&gt;"EX",0,--(COUNTIFS(DATOS!$A$2:$A$20000,DATOS!$A1967,DATOS!$D$2:$D$20000,DATOS!$D1967,DATOS!$E$2:$E$20000,DATOS!$E1967,DATOS!$I$2:$I$20000,DATOS!$I1967,DATOS!$G$2:$G$20000,"OR")=0))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DATOS!$A$2:$A$20000,DATOS!$A1968,DATOS!$D$2:$D$20000,DATOS!$D1968,DATOS!$E$2:$E$20000,DATOS!$E1968,DATOS!$I$2:$I$20000,DATOS!$I1968,DATOS!$G$2:$G$20000,"EX")=0),0))))</f>
      </c>
      <c r="H1968">
        <f>IF(DATOS!$G1968&lt;&gt;"EX",0,--(COUNTIFS(DATOS!$A$2:$A$20000,DATOS!$A1968,DATOS!$D$2:$D$20000,DATOS!$D1968,DATOS!$E$2:$E$20000,DATOS!$E1968,DATOS!$I$2:$I$20000,DATOS!$I1968,DATOS!$G$2:$G$20000,"OR")=0))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DATOS!$A$2:$A$20000,DATOS!$A1969,DATOS!$D$2:$D$20000,DATOS!$D1969,DATOS!$E$2:$E$20000,DATOS!$E1969,DATOS!$I$2:$I$20000,DATOS!$I1969,DATOS!$G$2:$G$20000,"EX")=0),0))))</f>
      </c>
      <c r="H1969">
        <f>IF(DATOS!$G1969&lt;&gt;"EX",0,--(COUNTIFS(DATOS!$A$2:$A$20000,DATOS!$A1969,DATOS!$D$2:$D$20000,DATOS!$D1969,DATOS!$E$2:$E$20000,DATOS!$E1969,DATOS!$I$2:$I$20000,DATOS!$I1969,DATOS!$G$2:$G$20000,"OR")=0))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DATOS!$A$2:$A$20000,DATOS!$A1970,DATOS!$D$2:$D$20000,DATOS!$D1970,DATOS!$E$2:$E$20000,DATOS!$E1970,DATOS!$I$2:$I$20000,DATOS!$I1970,DATOS!$G$2:$G$20000,"EX")=0),0))))</f>
      </c>
      <c r="H1970">
        <f>IF(DATOS!$G1970&lt;&gt;"EX",0,--(COUNTIFS(DATOS!$A$2:$A$20000,DATOS!$A1970,DATOS!$D$2:$D$20000,DATOS!$D1970,DATOS!$E$2:$E$20000,DATOS!$E1970,DATOS!$I$2:$I$20000,DATOS!$I1970,DATOS!$G$2:$G$20000,"OR")=0))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DATOS!$A$2:$A$20000,DATOS!$A1971,DATOS!$D$2:$D$20000,DATOS!$D1971,DATOS!$E$2:$E$20000,DATOS!$E1971,DATOS!$I$2:$I$20000,DATOS!$I1971,DATOS!$G$2:$G$20000,"EX")=0),0))))</f>
      </c>
      <c r="H1971">
        <f>IF(DATOS!$G1971&lt;&gt;"EX",0,--(COUNTIFS(DATOS!$A$2:$A$20000,DATOS!$A1971,DATOS!$D$2:$D$20000,DATOS!$D1971,DATOS!$E$2:$E$20000,DATOS!$E1971,DATOS!$I$2:$I$20000,DATOS!$I1971,DATOS!$G$2:$G$20000,"OR")=0))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DATOS!$A$2:$A$20000,DATOS!$A1972,DATOS!$D$2:$D$20000,DATOS!$D1972,DATOS!$E$2:$E$20000,DATOS!$E1972,DATOS!$I$2:$I$20000,DATOS!$I1972,DATOS!$G$2:$G$20000,"EX")=0),0))))</f>
      </c>
      <c r="H1972">
        <f>IF(DATOS!$G1972&lt;&gt;"EX",0,--(COUNTIFS(DATOS!$A$2:$A$20000,DATOS!$A1972,DATOS!$D$2:$D$20000,DATOS!$D1972,DATOS!$E$2:$E$20000,DATOS!$E1972,DATOS!$I$2:$I$20000,DATOS!$I1972,DATOS!$G$2:$G$20000,"OR")=0))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DATOS!$A$2:$A$20000,DATOS!$A1973,DATOS!$D$2:$D$20000,DATOS!$D1973,DATOS!$E$2:$E$20000,DATOS!$E1973,DATOS!$I$2:$I$20000,DATOS!$I1973,DATOS!$G$2:$G$20000,"EX")=0),0))))</f>
      </c>
      <c r="H1973">
        <f>IF(DATOS!$G1973&lt;&gt;"EX",0,--(COUNTIFS(DATOS!$A$2:$A$20000,DATOS!$A1973,DATOS!$D$2:$D$20000,DATOS!$D1973,DATOS!$E$2:$E$20000,DATOS!$E1973,DATOS!$I$2:$I$20000,DATOS!$I1973,DATOS!$G$2:$G$20000,"OR")=0))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DATOS!$A$2:$A$20000,DATOS!$A1974,DATOS!$D$2:$D$20000,DATOS!$D1974,DATOS!$E$2:$E$20000,DATOS!$E1974,DATOS!$I$2:$I$20000,DATOS!$I1974,DATOS!$G$2:$G$20000,"EX")=0),0))))</f>
      </c>
      <c r="H1974">
        <f>IF(DATOS!$G1974&lt;&gt;"EX",0,--(COUNTIFS(DATOS!$A$2:$A$20000,DATOS!$A1974,DATOS!$D$2:$D$20000,DATOS!$D1974,DATOS!$E$2:$E$20000,DATOS!$E1974,DATOS!$I$2:$I$20000,DATOS!$I1974,DATOS!$G$2:$G$20000,"OR")=0))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DATOS!$A$2:$A$20000,DATOS!$A1975,DATOS!$D$2:$D$20000,DATOS!$D1975,DATOS!$E$2:$E$20000,DATOS!$E1975,DATOS!$I$2:$I$20000,DATOS!$I1975,DATOS!$G$2:$G$20000,"EX")=0),0))))</f>
      </c>
      <c r="H1975">
        <f>IF(DATOS!$G1975&lt;&gt;"EX",0,--(COUNTIFS(DATOS!$A$2:$A$20000,DATOS!$A1975,DATOS!$D$2:$D$20000,DATOS!$D1975,DATOS!$E$2:$E$20000,DATOS!$E1975,DATOS!$I$2:$I$20000,DATOS!$I1975,DATOS!$G$2:$G$20000,"OR")=0))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DATOS!$A$2:$A$20000,DATOS!$A1976,DATOS!$D$2:$D$20000,DATOS!$D1976,DATOS!$E$2:$E$20000,DATOS!$E1976,DATOS!$I$2:$I$20000,DATOS!$I1976,DATOS!$G$2:$G$20000,"EX")=0),0))))</f>
      </c>
      <c r="H1976">
        <f>IF(DATOS!$G1976&lt;&gt;"EX",0,--(COUNTIFS(DATOS!$A$2:$A$20000,DATOS!$A1976,DATOS!$D$2:$D$20000,DATOS!$D1976,DATOS!$E$2:$E$20000,DATOS!$E1976,DATOS!$I$2:$I$20000,DATOS!$I1976,DATOS!$G$2:$G$20000,"OR")=0))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DATOS!$A$2:$A$20000,DATOS!$A1977,DATOS!$D$2:$D$20000,DATOS!$D1977,DATOS!$E$2:$E$20000,DATOS!$E1977,DATOS!$I$2:$I$20000,DATOS!$I1977,DATOS!$G$2:$G$20000,"EX")=0),0))))</f>
      </c>
      <c r="H1977">
        <f>IF(DATOS!$G1977&lt;&gt;"EX",0,--(COUNTIFS(DATOS!$A$2:$A$20000,DATOS!$A1977,DATOS!$D$2:$D$20000,DATOS!$D1977,DATOS!$E$2:$E$20000,DATOS!$E1977,DATOS!$I$2:$I$20000,DATOS!$I1977,DATOS!$G$2:$G$20000,"OR")=0))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DATOS!$A$2:$A$20000,DATOS!$A1978,DATOS!$D$2:$D$20000,DATOS!$D1978,DATOS!$E$2:$E$20000,DATOS!$E1978,DATOS!$I$2:$I$20000,DATOS!$I1978,DATOS!$G$2:$G$20000,"EX")=0),0))))</f>
      </c>
      <c r="H1978">
        <f>IF(DATOS!$G1978&lt;&gt;"EX",0,--(COUNTIFS(DATOS!$A$2:$A$20000,DATOS!$A1978,DATOS!$D$2:$D$20000,DATOS!$D1978,DATOS!$E$2:$E$20000,DATOS!$E1978,DATOS!$I$2:$I$20000,DATOS!$I1978,DATOS!$G$2:$G$20000,"OR")=0))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DATOS!$A$2:$A$20000,DATOS!$A1979,DATOS!$D$2:$D$20000,DATOS!$D1979,DATOS!$E$2:$E$20000,DATOS!$E1979,DATOS!$I$2:$I$20000,DATOS!$I1979,DATOS!$G$2:$G$20000,"EX")=0),0))))</f>
      </c>
      <c r="H1979">
        <f>IF(DATOS!$G1979&lt;&gt;"EX",0,--(COUNTIFS(DATOS!$A$2:$A$20000,DATOS!$A1979,DATOS!$D$2:$D$20000,DATOS!$D1979,DATOS!$E$2:$E$20000,DATOS!$E1979,DATOS!$I$2:$I$20000,DATOS!$I1979,DATOS!$G$2:$G$20000,"OR")=0))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DATOS!$A$2:$A$20000,DATOS!$A1980,DATOS!$D$2:$D$20000,DATOS!$D1980,DATOS!$E$2:$E$20000,DATOS!$E1980,DATOS!$I$2:$I$20000,DATOS!$I1980,DATOS!$G$2:$G$20000,"EX")=0),0))))</f>
      </c>
      <c r="H1980">
        <f>IF(DATOS!$G1980&lt;&gt;"EX",0,--(COUNTIFS(DATOS!$A$2:$A$20000,DATOS!$A1980,DATOS!$D$2:$D$20000,DATOS!$D1980,DATOS!$E$2:$E$20000,DATOS!$E1980,DATOS!$I$2:$I$20000,DATOS!$I1980,DATOS!$G$2:$G$20000,"OR")=0))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DATOS!$A$2:$A$20000,DATOS!$A1981,DATOS!$D$2:$D$20000,DATOS!$D1981,DATOS!$E$2:$E$20000,DATOS!$E1981,DATOS!$I$2:$I$20000,DATOS!$I1981,DATOS!$G$2:$G$20000,"EX")=0),0))))</f>
      </c>
      <c r="H1981">
        <f>IF(DATOS!$G1981&lt;&gt;"EX",0,--(COUNTIFS(DATOS!$A$2:$A$20000,DATOS!$A1981,DATOS!$D$2:$D$20000,DATOS!$D1981,DATOS!$E$2:$E$20000,DATOS!$E1981,DATOS!$I$2:$I$20000,DATOS!$I1981,DATOS!$G$2:$G$20000,"OR")=0))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DATOS!$A$2:$A$20000,DATOS!$A1982,DATOS!$D$2:$D$20000,DATOS!$D1982,DATOS!$E$2:$E$20000,DATOS!$E1982,DATOS!$I$2:$I$20000,DATOS!$I1982,DATOS!$G$2:$G$20000,"EX")=0),0))))</f>
      </c>
      <c r="H1982">
        <f>IF(DATOS!$G1982&lt;&gt;"EX",0,--(COUNTIFS(DATOS!$A$2:$A$20000,DATOS!$A1982,DATOS!$D$2:$D$20000,DATOS!$D1982,DATOS!$E$2:$E$20000,DATOS!$E1982,DATOS!$I$2:$I$20000,DATOS!$I1982,DATOS!$G$2:$G$20000,"OR")=0))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DATOS!$A$2:$A$20000,DATOS!$A1983,DATOS!$D$2:$D$20000,DATOS!$D1983,DATOS!$E$2:$E$20000,DATOS!$E1983,DATOS!$I$2:$I$20000,DATOS!$I1983,DATOS!$G$2:$G$20000,"EX")=0),0))))</f>
      </c>
      <c r="H1983">
        <f>IF(DATOS!$G1983&lt;&gt;"EX",0,--(COUNTIFS(DATOS!$A$2:$A$20000,DATOS!$A1983,DATOS!$D$2:$D$20000,DATOS!$D1983,DATOS!$E$2:$E$20000,DATOS!$E1983,DATOS!$I$2:$I$20000,DATOS!$I1983,DATOS!$G$2:$G$20000,"OR")=0))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DATOS!$A$2:$A$20000,DATOS!$A1984,DATOS!$D$2:$D$20000,DATOS!$D1984,DATOS!$E$2:$E$20000,DATOS!$E1984,DATOS!$I$2:$I$20000,DATOS!$I1984,DATOS!$G$2:$G$20000,"EX")=0),0))))</f>
      </c>
      <c r="H1984">
        <f>IF(DATOS!$G1984&lt;&gt;"EX",0,--(COUNTIFS(DATOS!$A$2:$A$20000,DATOS!$A1984,DATOS!$D$2:$D$20000,DATOS!$D1984,DATOS!$E$2:$E$20000,DATOS!$E1984,DATOS!$I$2:$I$20000,DATOS!$I1984,DATOS!$G$2:$G$20000,"OR")=0))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DATOS!$A$2:$A$20000,DATOS!$A1985,DATOS!$D$2:$D$20000,DATOS!$D1985,DATOS!$E$2:$E$20000,DATOS!$E1985,DATOS!$I$2:$I$20000,DATOS!$I1985,DATOS!$G$2:$G$20000,"EX")=0),0))))</f>
      </c>
      <c r="H1985">
        <f>IF(DATOS!$G1985&lt;&gt;"EX",0,--(COUNTIFS(DATOS!$A$2:$A$20000,DATOS!$A1985,DATOS!$D$2:$D$20000,DATOS!$D1985,DATOS!$E$2:$E$20000,DATOS!$E1985,DATOS!$I$2:$I$20000,DATOS!$I1985,DATOS!$G$2:$G$20000,"OR")=0))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DATOS!$A$2:$A$20000,DATOS!$A1986,DATOS!$D$2:$D$20000,DATOS!$D1986,DATOS!$E$2:$E$20000,DATOS!$E1986,DATOS!$I$2:$I$20000,DATOS!$I1986,DATOS!$G$2:$G$20000,"EX")=0),0))))</f>
      </c>
      <c r="H1986">
        <f>IF(DATOS!$G1986&lt;&gt;"EX",0,--(COUNTIFS(DATOS!$A$2:$A$20000,DATOS!$A1986,DATOS!$D$2:$D$20000,DATOS!$D1986,DATOS!$E$2:$E$20000,DATOS!$E1986,DATOS!$I$2:$I$20000,DATOS!$I1986,DATOS!$G$2:$G$20000,"OR")=0))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DATOS!$A$2:$A$20000,DATOS!$A1987,DATOS!$D$2:$D$20000,DATOS!$D1987,DATOS!$E$2:$E$20000,DATOS!$E1987,DATOS!$I$2:$I$20000,DATOS!$I1987,DATOS!$G$2:$G$20000,"EX")=0),0))))</f>
      </c>
      <c r="H1987">
        <f>IF(DATOS!$G1987&lt;&gt;"EX",0,--(COUNTIFS(DATOS!$A$2:$A$20000,DATOS!$A1987,DATOS!$D$2:$D$20000,DATOS!$D1987,DATOS!$E$2:$E$20000,DATOS!$E1987,DATOS!$I$2:$I$20000,DATOS!$I1987,DATOS!$G$2:$G$20000,"OR")=0))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DATOS!$A$2:$A$20000,DATOS!$A1988,DATOS!$D$2:$D$20000,DATOS!$D1988,DATOS!$E$2:$E$20000,DATOS!$E1988,DATOS!$I$2:$I$20000,DATOS!$I1988,DATOS!$G$2:$G$20000,"EX")=0),0))))</f>
      </c>
      <c r="H1988">
        <f>IF(DATOS!$G1988&lt;&gt;"EX",0,--(COUNTIFS(DATOS!$A$2:$A$20000,DATOS!$A1988,DATOS!$D$2:$D$20000,DATOS!$D1988,DATOS!$E$2:$E$20000,DATOS!$E1988,DATOS!$I$2:$I$20000,DATOS!$I1988,DATOS!$G$2:$G$20000,"OR")=0))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DATOS!$A$2:$A$20000,DATOS!$A1989,DATOS!$D$2:$D$20000,DATOS!$D1989,DATOS!$E$2:$E$20000,DATOS!$E1989,DATOS!$I$2:$I$20000,DATOS!$I1989,DATOS!$G$2:$G$20000,"EX")=0),0))))</f>
      </c>
      <c r="H1989">
        <f>IF(DATOS!$G1989&lt;&gt;"EX",0,--(COUNTIFS(DATOS!$A$2:$A$20000,DATOS!$A1989,DATOS!$D$2:$D$20000,DATOS!$D1989,DATOS!$E$2:$E$20000,DATOS!$E1989,DATOS!$I$2:$I$20000,DATOS!$I1989,DATOS!$G$2:$G$20000,"OR")=0))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DATOS!$A$2:$A$20000,DATOS!$A1990,DATOS!$D$2:$D$20000,DATOS!$D1990,DATOS!$E$2:$E$20000,DATOS!$E1990,DATOS!$I$2:$I$20000,DATOS!$I1990,DATOS!$G$2:$G$20000,"EX")=0),0))))</f>
      </c>
      <c r="H1990">
        <f>IF(DATOS!$G1990&lt;&gt;"EX",0,--(COUNTIFS(DATOS!$A$2:$A$20000,DATOS!$A1990,DATOS!$D$2:$D$20000,DATOS!$D1990,DATOS!$E$2:$E$20000,DATOS!$E1990,DATOS!$I$2:$I$20000,DATOS!$I1990,DATOS!$G$2:$G$20000,"OR")=0))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DATOS!$A$2:$A$20000,DATOS!$A1991,DATOS!$D$2:$D$20000,DATOS!$D1991,DATOS!$E$2:$E$20000,DATOS!$E1991,DATOS!$I$2:$I$20000,DATOS!$I1991,DATOS!$G$2:$G$20000,"EX")=0),0))))</f>
      </c>
      <c r="H1991">
        <f>IF(DATOS!$G1991&lt;&gt;"EX",0,--(COUNTIFS(DATOS!$A$2:$A$20000,DATOS!$A1991,DATOS!$D$2:$D$20000,DATOS!$D1991,DATOS!$E$2:$E$20000,DATOS!$E1991,DATOS!$I$2:$I$20000,DATOS!$I1991,DATOS!$G$2:$G$20000,"OR")=0))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DATOS!$A$2:$A$20000,DATOS!$A1992,DATOS!$D$2:$D$20000,DATOS!$D1992,DATOS!$E$2:$E$20000,DATOS!$E1992,DATOS!$I$2:$I$20000,DATOS!$I1992,DATOS!$G$2:$G$20000,"EX")=0),0))))</f>
      </c>
      <c r="H1992">
        <f>IF(DATOS!$G1992&lt;&gt;"EX",0,--(COUNTIFS(DATOS!$A$2:$A$20000,DATOS!$A1992,DATOS!$D$2:$D$20000,DATOS!$D1992,DATOS!$E$2:$E$20000,DATOS!$E1992,DATOS!$I$2:$I$20000,DATOS!$I1992,DATOS!$G$2:$G$20000,"OR")=0))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DATOS!$A$2:$A$20000,DATOS!$A1993,DATOS!$D$2:$D$20000,DATOS!$D1993,DATOS!$E$2:$E$20000,DATOS!$E1993,DATOS!$I$2:$I$20000,DATOS!$I1993,DATOS!$G$2:$G$20000,"EX")=0),0))))</f>
      </c>
      <c r="H1993">
        <f>IF(DATOS!$G1993&lt;&gt;"EX",0,--(COUNTIFS(DATOS!$A$2:$A$20000,DATOS!$A1993,DATOS!$D$2:$D$20000,DATOS!$D1993,DATOS!$E$2:$E$20000,DATOS!$E1993,DATOS!$I$2:$I$20000,DATOS!$I1993,DATOS!$G$2:$G$20000,"OR")=0))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DATOS!$A$2:$A$20000,DATOS!$A1994,DATOS!$D$2:$D$20000,DATOS!$D1994,DATOS!$E$2:$E$20000,DATOS!$E1994,DATOS!$I$2:$I$20000,DATOS!$I1994,DATOS!$G$2:$G$20000,"EX")=0),0))))</f>
      </c>
      <c r="H1994">
        <f>IF(DATOS!$G1994&lt;&gt;"EX",0,--(COUNTIFS(DATOS!$A$2:$A$20000,DATOS!$A1994,DATOS!$D$2:$D$20000,DATOS!$D1994,DATOS!$E$2:$E$20000,DATOS!$E1994,DATOS!$I$2:$I$20000,DATOS!$I1994,DATOS!$G$2:$G$20000,"OR")=0))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DATOS!$A$2:$A$20000,DATOS!$A1995,DATOS!$D$2:$D$20000,DATOS!$D1995,DATOS!$E$2:$E$20000,DATOS!$E1995,DATOS!$I$2:$I$20000,DATOS!$I1995,DATOS!$G$2:$G$20000,"EX")=0),0))))</f>
      </c>
      <c r="H1995">
        <f>IF(DATOS!$G1995&lt;&gt;"EX",0,--(COUNTIFS(DATOS!$A$2:$A$20000,DATOS!$A1995,DATOS!$D$2:$D$20000,DATOS!$D1995,DATOS!$E$2:$E$20000,DATOS!$E1995,DATOS!$I$2:$I$20000,DATOS!$I1995,DATOS!$G$2:$G$20000,"OR")=0))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DATOS!$A$2:$A$20000,DATOS!$A1996,DATOS!$D$2:$D$20000,DATOS!$D1996,DATOS!$E$2:$E$20000,DATOS!$E1996,DATOS!$I$2:$I$20000,DATOS!$I1996,DATOS!$G$2:$G$20000,"EX")=0),0))))</f>
      </c>
      <c r="H1996">
        <f>IF(DATOS!$G1996&lt;&gt;"EX",0,--(COUNTIFS(DATOS!$A$2:$A$20000,DATOS!$A1996,DATOS!$D$2:$D$20000,DATOS!$D1996,DATOS!$E$2:$E$20000,DATOS!$E1996,DATOS!$I$2:$I$20000,DATOS!$I1996,DATOS!$G$2:$G$20000,"OR")=0))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DATOS!$A$2:$A$20000,DATOS!$A1997,DATOS!$D$2:$D$20000,DATOS!$D1997,DATOS!$E$2:$E$20000,DATOS!$E1997,DATOS!$I$2:$I$20000,DATOS!$I1997,DATOS!$G$2:$G$20000,"EX")=0),0))))</f>
      </c>
      <c r="H1997">
        <f>IF(DATOS!$G1997&lt;&gt;"EX",0,--(COUNTIFS(DATOS!$A$2:$A$20000,DATOS!$A1997,DATOS!$D$2:$D$20000,DATOS!$D1997,DATOS!$E$2:$E$20000,DATOS!$E1997,DATOS!$I$2:$I$20000,DATOS!$I1997,DATOS!$G$2:$G$20000,"OR")=0))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DATOS!$A$2:$A$20000,DATOS!$A1998,DATOS!$D$2:$D$20000,DATOS!$D1998,DATOS!$E$2:$E$20000,DATOS!$E1998,DATOS!$I$2:$I$20000,DATOS!$I1998,DATOS!$G$2:$G$20000,"EX")=0),0))))</f>
      </c>
      <c r="H1998">
        <f>IF(DATOS!$G1998&lt;&gt;"EX",0,--(COUNTIFS(DATOS!$A$2:$A$20000,DATOS!$A1998,DATOS!$D$2:$D$20000,DATOS!$D1998,DATOS!$E$2:$E$20000,DATOS!$E1998,DATOS!$I$2:$I$20000,DATOS!$I1998,DATOS!$G$2:$G$20000,"OR")=0))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DATOS!$A$2:$A$20000,DATOS!$A1999,DATOS!$D$2:$D$20000,DATOS!$D1999,DATOS!$E$2:$E$20000,DATOS!$E1999,DATOS!$I$2:$I$20000,DATOS!$I1999,DATOS!$G$2:$G$20000,"EX")=0),0))))</f>
      </c>
      <c r="H1999">
        <f>IF(DATOS!$G1999&lt;&gt;"EX",0,--(COUNTIFS(DATOS!$A$2:$A$20000,DATOS!$A1999,DATOS!$D$2:$D$20000,DATOS!$D1999,DATOS!$E$2:$E$20000,DATOS!$E1999,DATOS!$I$2:$I$20000,DATOS!$I1999,DATOS!$G$2:$G$20000,"OR")=0))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DATOS!$A$2:$A$20000,DATOS!$A2000,DATOS!$D$2:$D$20000,DATOS!$D2000,DATOS!$E$2:$E$20000,DATOS!$E2000,DATOS!$I$2:$I$20000,DATOS!$I2000,DATOS!$G$2:$G$20000,"EX")=0),0))))</f>
      </c>
      <c r="H2000">
        <f>IF(DATOS!$G2000&lt;&gt;"EX",0,--(COUNTIFS(DATOS!$A$2:$A$20000,DATOS!$A2000,DATOS!$D$2:$D$20000,DATOS!$D2000,DATOS!$E$2:$E$20000,DATOS!$E2000,DATOS!$I$2:$I$20000,DATOS!$I2000,DATOS!$G$2:$G$20000,"OR")=0))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DATOS!$A$2:$A$20000,DATOS!$A2001,DATOS!$D$2:$D$20000,DATOS!$D2001,DATOS!$E$2:$E$20000,DATOS!$E2001,DATOS!$I$2:$I$20000,DATOS!$I2001,DATOS!$G$2:$G$20000,"EX")=0),0))))</f>
      </c>
      <c r="H2001">
        <f>IF(DATOS!$G2001&lt;&gt;"EX",0,--(COUNTIFS(DATOS!$A$2:$A$20000,DATOS!$A2001,DATOS!$D$2:$D$20000,DATOS!$D2001,DATOS!$E$2:$E$20000,DATOS!$E2001,DATOS!$I$2:$I$20000,DATOS!$I2001,DATOS!$G$2:$G$20000,"OR")=0))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DATOS!$A$2:$A$20000,DATOS!$A2002,DATOS!$D$2:$D$20000,DATOS!$D2002,DATOS!$E$2:$E$20000,DATOS!$E2002,DATOS!$I$2:$I$20000,DATOS!$I2002,DATOS!$G$2:$G$20000,"EX")=0),0))))</f>
      </c>
      <c r="H2002">
        <f>IF(DATOS!$G2002&lt;&gt;"EX",0,--(COUNTIFS(DATOS!$A$2:$A$20000,DATOS!$A2002,DATOS!$D$2:$D$20000,DATOS!$D2002,DATOS!$E$2:$E$20000,DATOS!$E2002,DATOS!$I$2:$I$20000,DATOS!$I2002,DATOS!$G$2:$G$20000,"OR")=0))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DATOS!$A$2:$A$20000,DATOS!$A2003,DATOS!$D$2:$D$20000,DATOS!$D2003,DATOS!$E$2:$E$20000,DATOS!$E2003,DATOS!$I$2:$I$20000,DATOS!$I2003,DATOS!$G$2:$G$20000,"EX")=0),0))))</f>
      </c>
      <c r="H2003">
        <f>IF(DATOS!$G2003&lt;&gt;"EX",0,--(COUNTIFS(DATOS!$A$2:$A$20000,DATOS!$A2003,DATOS!$D$2:$D$20000,DATOS!$D2003,DATOS!$E$2:$E$20000,DATOS!$E2003,DATOS!$I$2:$I$20000,DATOS!$I2003,DATOS!$G$2:$G$20000,"OR")=0))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DATOS!$A$2:$A$20000,DATOS!$A2004,DATOS!$D$2:$D$20000,DATOS!$D2004,DATOS!$E$2:$E$20000,DATOS!$E2004,DATOS!$I$2:$I$20000,DATOS!$I2004,DATOS!$G$2:$G$20000,"EX")=0),0))))</f>
      </c>
      <c r="H2004">
        <f>IF(DATOS!$G2004&lt;&gt;"EX",0,--(COUNTIFS(DATOS!$A$2:$A$20000,DATOS!$A2004,DATOS!$D$2:$D$20000,DATOS!$D2004,DATOS!$E$2:$E$20000,DATOS!$E2004,DATOS!$I$2:$I$20000,DATOS!$I2004,DATOS!$G$2:$G$20000,"OR")=0))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DATOS!$A$2:$A$20000,DATOS!$A2005,DATOS!$D$2:$D$20000,DATOS!$D2005,DATOS!$E$2:$E$20000,DATOS!$E2005,DATOS!$I$2:$I$20000,DATOS!$I2005,DATOS!$G$2:$G$20000,"EX")=0),0))))</f>
      </c>
      <c r="H2005">
        <f>IF(DATOS!$G2005&lt;&gt;"EX",0,--(COUNTIFS(DATOS!$A$2:$A$20000,DATOS!$A2005,DATOS!$D$2:$D$20000,DATOS!$D2005,DATOS!$E$2:$E$20000,DATOS!$E2005,DATOS!$I$2:$I$20000,DATOS!$I2005,DATOS!$G$2:$G$20000,"OR")=0))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DATOS!$A$2:$A$20000,DATOS!$A2006,DATOS!$D$2:$D$20000,DATOS!$D2006,DATOS!$E$2:$E$20000,DATOS!$E2006,DATOS!$I$2:$I$20000,DATOS!$I2006,DATOS!$G$2:$G$20000,"EX")=0),0))))</f>
      </c>
      <c r="H2006">
        <f>IF(DATOS!$G2006&lt;&gt;"EX",0,--(COUNTIFS(DATOS!$A$2:$A$20000,DATOS!$A2006,DATOS!$D$2:$D$20000,DATOS!$D2006,DATOS!$E$2:$E$20000,DATOS!$E2006,DATOS!$I$2:$I$20000,DATOS!$I2006,DATOS!$G$2:$G$20000,"OR")=0))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DATOS!$A$2:$A$20000,DATOS!$A2007,DATOS!$D$2:$D$20000,DATOS!$D2007,DATOS!$E$2:$E$20000,DATOS!$E2007,DATOS!$I$2:$I$20000,DATOS!$I2007,DATOS!$G$2:$G$20000,"EX")=0),0))))</f>
      </c>
      <c r="H2007">
        <f>IF(DATOS!$G2007&lt;&gt;"EX",0,--(COUNTIFS(DATOS!$A$2:$A$20000,DATOS!$A2007,DATOS!$D$2:$D$20000,DATOS!$D2007,DATOS!$E$2:$E$20000,DATOS!$E2007,DATOS!$I$2:$I$20000,DATOS!$I2007,DATOS!$G$2:$G$20000,"OR")=0))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DATOS!$A$2:$A$20000,DATOS!$A2008,DATOS!$D$2:$D$20000,DATOS!$D2008,DATOS!$E$2:$E$20000,DATOS!$E2008,DATOS!$I$2:$I$20000,DATOS!$I2008,DATOS!$G$2:$G$20000,"EX")=0),0))))</f>
      </c>
      <c r="H2008">
        <f>IF(DATOS!$G2008&lt;&gt;"EX",0,--(COUNTIFS(DATOS!$A$2:$A$20000,DATOS!$A2008,DATOS!$D$2:$D$20000,DATOS!$D2008,DATOS!$E$2:$E$20000,DATOS!$E2008,DATOS!$I$2:$I$20000,DATOS!$I2008,DATOS!$G$2:$G$20000,"OR")=0))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DATOS!$A$2:$A$20000,DATOS!$A2009,DATOS!$D$2:$D$20000,DATOS!$D2009,DATOS!$E$2:$E$20000,DATOS!$E2009,DATOS!$I$2:$I$20000,DATOS!$I2009,DATOS!$G$2:$G$20000,"EX")=0),0))))</f>
      </c>
      <c r="H2009">
        <f>IF(DATOS!$G2009&lt;&gt;"EX",0,--(COUNTIFS(DATOS!$A$2:$A$20000,DATOS!$A2009,DATOS!$D$2:$D$20000,DATOS!$D2009,DATOS!$E$2:$E$20000,DATOS!$E2009,DATOS!$I$2:$I$20000,DATOS!$I2009,DATOS!$G$2:$G$20000,"OR")=0))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DATOS!$A$2:$A$20000,DATOS!$A2010,DATOS!$D$2:$D$20000,DATOS!$D2010,DATOS!$E$2:$E$20000,DATOS!$E2010,DATOS!$I$2:$I$20000,DATOS!$I2010,DATOS!$G$2:$G$20000,"EX")=0),0))))</f>
      </c>
      <c r="H2010">
        <f>IF(DATOS!$G2010&lt;&gt;"EX",0,--(COUNTIFS(DATOS!$A$2:$A$20000,DATOS!$A2010,DATOS!$D$2:$D$20000,DATOS!$D2010,DATOS!$E$2:$E$20000,DATOS!$E2010,DATOS!$I$2:$I$20000,DATOS!$I2010,DATOS!$G$2:$G$20000,"OR")=0))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DATOS!$A$2:$A$20000,DATOS!$A2011,DATOS!$D$2:$D$20000,DATOS!$D2011,DATOS!$E$2:$E$20000,DATOS!$E2011,DATOS!$I$2:$I$20000,DATOS!$I2011,DATOS!$G$2:$G$20000,"EX")=0),0))))</f>
      </c>
      <c r="H2011">
        <f>IF(DATOS!$G2011&lt;&gt;"EX",0,--(COUNTIFS(DATOS!$A$2:$A$20000,DATOS!$A2011,DATOS!$D$2:$D$20000,DATOS!$D2011,DATOS!$E$2:$E$20000,DATOS!$E2011,DATOS!$I$2:$I$20000,DATOS!$I2011,DATOS!$G$2:$G$20000,"OR")=0))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DATOS!$A$2:$A$20000,DATOS!$A2012,DATOS!$D$2:$D$20000,DATOS!$D2012,DATOS!$E$2:$E$20000,DATOS!$E2012,DATOS!$I$2:$I$20000,DATOS!$I2012,DATOS!$G$2:$G$20000,"EX")=0),0))))</f>
      </c>
      <c r="H2012">
        <f>IF(DATOS!$G2012&lt;&gt;"EX",0,--(COUNTIFS(DATOS!$A$2:$A$20000,DATOS!$A2012,DATOS!$D$2:$D$20000,DATOS!$D2012,DATOS!$E$2:$E$20000,DATOS!$E2012,DATOS!$I$2:$I$20000,DATOS!$I2012,DATOS!$G$2:$G$20000,"OR")=0))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DATOS!$A$2:$A$20000,DATOS!$A2013,DATOS!$D$2:$D$20000,DATOS!$D2013,DATOS!$E$2:$E$20000,DATOS!$E2013,DATOS!$I$2:$I$20000,DATOS!$I2013,DATOS!$G$2:$G$20000,"EX")=0),0))))</f>
      </c>
      <c r="H2013">
        <f>IF(DATOS!$G2013&lt;&gt;"EX",0,--(COUNTIFS(DATOS!$A$2:$A$20000,DATOS!$A2013,DATOS!$D$2:$D$20000,DATOS!$D2013,DATOS!$E$2:$E$20000,DATOS!$E2013,DATOS!$I$2:$I$20000,DATOS!$I2013,DATOS!$G$2:$G$20000,"OR")=0))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DATOS!$A$2:$A$20000,DATOS!$A2014,DATOS!$D$2:$D$20000,DATOS!$D2014,DATOS!$E$2:$E$20000,DATOS!$E2014,DATOS!$I$2:$I$20000,DATOS!$I2014,DATOS!$G$2:$G$20000,"EX")=0),0))))</f>
      </c>
      <c r="H2014">
        <f>IF(DATOS!$G2014&lt;&gt;"EX",0,--(COUNTIFS(DATOS!$A$2:$A$20000,DATOS!$A2014,DATOS!$D$2:$D$20000,DATOS!$D2014,DATOS!$E$2:$E$20000,DATOS!$E2014,DATOS!$I$2:$I$20000,DATOS!$I2014,DATOS!$G$2:$G$20000,"OR")=0))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DATOS!$A$2:$A$20000,DATOS!$A2015,DATOS!$D$2:$D$20000,DATOS!$D2015,DATOS!$E$2:$E$20000,DATOS!$E2015,DATOS!$I$2:$I$20000,DATOS!$I2015,DATOS!$G$2:$G$20000,"EX")=0),0))))</f>
      </c>
      <c r="H2015">
        <f>IF(DATOS!$G2015&lt;&gt;"EX",0,--(COUNTIFS(DATOS!$A$2:$A$20000,DATOS!$A2015,DATOS!$D$2:$D$20000,DATOS!$D2015,DATOS!$E$2:$E$20000,DATOS!$E2015,DATOS!$I$2:$I$20000,DATOS!$I2015,DATOS!$G$2:$G$20000,"OR")=0))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DATOS!$A$2:$A$20000,DATOS!$A2016,DATOS!$D$2:$D$20000,DATOS!$D2016,DATOS!$E$2:$E$20000,DATOS!$E2016,DATOS!$I$2:$I$20000,DATOS!$I2016,DATOS!$G$2:$G$20000,"EX")=0),0))))</f>
      </c>
      <c r="H2016">
        <f>IF(DATOS!$G2016&lt;&gt;"EX",0,--(COUNTIFS(DATOS!$A$2:$A$20000,DATOS!$A2016,DATOS!$D$2:$D$20000,DATOS!$D2016,DATOS!$E$2:$E$20000,DATOS!$E2016,DATOS!$I$2:$I$20000,DATOS!$I2016,DATOS!$G$2:$G$20000,"OR")=0))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DATOS!$A$2:$A$20000,DATOS!$A2017,DATOS!$D$2:$D$20000,DATOS!$D2017,DATOS!$E$2:$E$20000,DATOS!$E2017,DATOS!$I$2:$I$20000,DATOS!$I2017,DATOS!$G$2:$G$20000,"EX")=0),0))))</f>
      </c>
      <c r="H2017">
        <f>IF(DATOS!$G2017&lt;&gt;"EX",0,--(COUNTIFS(DATOS!$A$2:$A$20000,DATOS!$A2017,DATOS!$D$2:$D$20000,DATOS!$D2017,DATOS!$E$2:$E$20000,DATOS!$E2017,DATOS!$I$2:$I$20000,DATOS!$I2017,DATOS!$G$2:$G$20000,"OR")=0))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DATOS!$A$2:$A$20000,DATOS!$A2018,DATOS!$D$2:$D$20000,DATOS!$D2018,DATOS!$E$2:$E$20000,DATOS!$E2018,DATOS!$I$2:$I$20000,DATOS!$I2018,DATOS!$G$2:$G$20000,"EX")=0),0))))</f>
      </c>
      <c r="H2018">
        <f>IF(DATOS!$G2018&lt;&gt;"EX",0,--(COUNTIFS(DATOS!$A$2:$A$20000,DATOS!$A2018,DATOS!$D$2:$D$20000,DATOS!$D2018,DATOS!$E$2:$E$20000,DATOS!$E2018,DATOS!$I$2:$I$20000,DATOS!$I2018,DATOS!$G$2:$G$20000,"OR")=0))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DATOS!$A$2:$A$20000,DATOS!$A2019,DATOS!$D$2:$D$20000,DATOS!$D2019,DATOS!$E$2:$E$20000,DATOS!$E2019,DATOS!$I$2:$I$20000,DATOS!$I2019,DATOS!$G$2:$G$20000,"EX")=0),0))))</f>
      </c>
      <c r="H2019">
        <f>IF(DATOS!$G2019&lt;&gt;"EX",0,--(COUNTIFS(DATOS!$A$2:$A$20000,DATOS!$A2019,DATOS!$D$2:$D$20000,DATOS!$D2019,DATOS!$E$2:$E$20000,DATOS!$E2019,DATOS!$I$2:$I$20000,DATOS!$I2019,DATOS!$G$2:$G$20000,"OR")=0))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DATOS!$A$2:$A$20000,DATOS!$A2020,DATOS!$D$2:$D$20000,DATOS!$D2020,DATOS!$E$2:$E$20000,DATOS!$E2020,DATOS!$I$2:$I$20000,DATOS!$I2020,DATOS!$G$2:$G$20000,"EX")=0),0))))</f>
      </c>
      <c r="H2020">
        <f>IF(DATOS!$G2020&lt;&gt;"EX",0,--(COUNTIFS(DATOS!$A$2:$A$20000,DATOS!$A2020,DATOS!$D$2:$D$20000,DATOS!$D2020,DATOS!$E$2:$E$20000,DATOS!$E2020,DATOS!$I$2:$I$20000,DATOS!$I2020,DATOS!$G$2:$G$20000,"OR")=0))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DATOS!$A$2:$A$20000,DATOS!$A2021,DATOS!$D$2:$D$20000,DATOS!$D2021,DATOS!$E$2:$E$20000,DATOS!$E2021,DATOS!$I$2:$I$20000,DATOS!$I2021,DATOS!$G$2:$G$20000,"EX")=0),0))))</f>
      </c>
      <c r="H2021">
        <f>IF(DATOS!$G2021&lt;&gt;"EX",0,--(COUNTIFS(DATOS!$A$2:$A$20000,DATOS!$A2021,DATOS!$D$2:$D$20000,DATOS!$D2021,DATOS!$E$2:$E$20000,DATOS!$E2021,DATOS!$I$2:$I$20000,DATOS!$I2021,DATOS!$G$2:$G$20000,"OR")=0))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DATOS!$A$2:$A$20000,DATOS!$A2022,DATOS!$D$2:$D$20000,DATOS!$D2022,DATOS!$E$2:$E$20000,DATOS!$E2022,DATOS!$I$2:$I$20000,DATOS!$I2022,DATOS!$G$2:$G$20000,"EX")=0),0))))</f>
      </c>
      <c r="H2022">
        <f>IF(DATOS!$G2022&lt;&gt;"EX",0,--(COUNTIFS(DATOS!$A$2:$A$20000,DATOS!$A2022,DATOS!$D$2:$D$20000,DATOS!$D2022,DATOS!$E$2:$E$20000,DATOS!$E2022,DATOS!$I$2:$I$20000,DATOS!$I2022,DATOS!$G$2:$G$20000,"OR")=0))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DATOS!$A$2:$A$20000,DATOS!$A2023,DATOS!$D$2:$D$20000,DATOS!$D2023,DATOS!$E$2:$E$20000,DATOS!$E2023,DATOS!$I$2:$I$20000,DATOS!$I2023,DATOS!$G$2:$G$20000,"EX")=0),0))))</f>
      </c>
      <c r="H2023">
        <f>IF(DATOS!$G2023&lt;&gt;"EX",0,--(COUNTIFS(DATOS!$A$2:$A$20000,DATOS!$A2023,DATOS!$D$2:$D$20000,DATOS!$D2023,DATOS!$E$2:$E$20000,DATOS!$E2023,DATOS!$I$2:$I$20000,DATOS!$I2023,DATOS!$G$2:$G$20000,"OR")=0))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DATOS!$A$2:$A$20000,DATOS!$A2024,DATOS!$D$2:$D$20000,DATOS!$D2024,DATOS!$E$2:$E$20000,DATOS!$E2024,DATOS!$I$2:$I$20000,DATOS!$I2024,DATOS!$G$2:$G$20000,"EX")=0),0))))</f>
      </c>
      <c r="H2024">
        <f>IF(DATOS!$G2024&lt;&gt;"EX",0,--(COUNTIFS(DATOS!$A$2:$A$20000,DATOS!$A2024,DATOS!$D$2:$D$20000,DATOS!$D2024,DATOS!$E$2:$E$20000,DATOS!$E2024,DATOS!$I$2:$I$20000,DATOS!$I2024,DATOS!$G$2:$G$20000,"OR")=0))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DATOS!$A$2:$A$20000,DATOS!$A2025,DATOS!$D$2:$D$20000,DATOS!$D2025,DATOS!$E$2:$E$20000,DATOS!$E2025,DATOS!$I$2:$I$20000,DATOS!$I2025,DATOS!$G$2:$G$20000,"EX")=0),0))))</f>
      </c>
      <c r="H2025">
        <f>IF(DATOS!$G2025&lt;&gt;"EX",0,--(COUNTIFS(DATOS!$A$2:$A$20000,DATOS!$A2025,DATOS!$D$2:$D$20000,DATOS!$D2025,DATOS!$E$2:$E$20000,DATOS!$E2025,DATOS!$I$2:$I$20000,DATOS!$I2025,DATOS!$G$2:$G$20000,"OR")=0))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DATOS!$A$2:$A$20000,DATOS!$A2026,DATOS!$D$2:$D$20000,DATOS!$D2026,DATOS!$E$2:$E$20000,DATOS!$E2026,DATOS!$I$2:$I$20000,DATOS!$I2026,DATOS!$G$2:$G$20000,"EX")=0),0))))</f>
      </c>
      <c r="H2026">
        <f>IF(DATOS!$G2026&lt;&gt;"EX",0,--(COUNTIFS(DATOS!$A$2:$A$20000,DATOS!$A2026,DATOS!$D$2:$D$20000,DATOS!$D2026,DATOS!$E$2:$E$20000,DATOS!$E2026,DATOS!$I$2:$I$20000,DATOS!$I2026,DATOS!$G$2:$G$20000,"OR")=0))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DATOS!$A$2:$A$20000,DATOS!$A2027,DATOS!$D$2:$D$20000,DATOS!$D2027,DATOS!$E$2:$E$20000,DATOS!$E2027,DATOS!$I$2:$I$20000,DATOS!$I2027,DATOS!$G$2:$G$20000,"EX")=0),0))))</f>
      </c>
      <c r="H2027">
        <f>IF(DATOS!$G2027&lt;&gt;"EX",0,--(COUNTIFS(DATOS!$A$2:$A$20000,DATOS!$A2027,DATOS!$D$2:$D$20000,DATOS!$D2027,DATOS!$E$2:$E$20000,DATOS!$E2027,DATOS!$I$2:$I$20000,DATOS!$I2027,DATOS!$G$2:$G$20000,"OR")=0))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DATOS!$A$2:$A$20000,DATOS!$A2028,DATOS!$D$2:$D$20000,DATOS!$D2028,DATOS!$E$2:$E$20000,DATOS!$E2028,DATOS!$I$2:$I$20000,DATOS!$I2028,DATOS!$G$2:$G$20000,"EX")=0),0))))</f>
      </c>
      <c r="H2028">
        <f>IF(DATOS!$G2028&lt;&gt;"EX",0,--(COUNTIFS(DATOS!$A$2:$A$20000,DATOS!$A2028,DATOS!$D$2:$D$20000,DATOS!$D2028,DATOS!$E$2:$E$20000,DATOS!$E2028,DATOS!$I$2:$I$20000,DATOS!$I2028,DATOS!$G$2:$G$20000,"OR")=0))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DATOS!$A$2:$A$20000,DATOS!$A2029,DATOS!$D$2:$D$20000,DATOS!$D2029,DATOS!$E$2:$E$20000,DATOS!$E2029,DATOS!$I$2:$I$20000,DATOS!$I2029,DATOS!$G$2:$G$20000,"EX")=0),0))))</f>
      </c>
      <c r="H2029">
        <f>IF(DATOS!$G2029&lt;&gt;"EX",0,--(COUNTIFS(DATOS!$A$2:$A$20000,DATOS!$A2029,DATOS!$D$2:$D$20000,DATOS!$D2029,DATOS!$E$2:$E$20000,DATOS!$E2029,DATOS!$I$2:$I$20000,DATOS!$I2029,DATOS!$G$2:$G$20000,"OR")=0))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DATOS!$A$2:$A$20000,DATOS!$A2030,DATOS!$D$2:$D$20000,DATOS!$D2030,DATOS!$E$2:$E$20000,DATOS!$E2030,DATOS!$I$2:$I$20000,DATOS!$I2030,DATOS!$G$2:$G$20000,"EX")=0),0))))</f>
      </c>
      <c r="H2030">
        <f>IF(DATOS!$G2030&lt;&gt;"EX",0,--(COUNTIFS(DATOS!$A$2:$A$20000,DATOS!$A2030,DATOS!$D$2:$D$20000,DATOS!$D2030,DATOS!$E$2:$E$20000,DATOS!$E2030,DATOS!$I$2:$I$20000,DATOS!$I2030,DATOS!$G$2:$G$20000,"OR")=0))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DATOS!$A$2:$A$20000,DATOS!$A2031,DATOS!$D$2:$D$20000,DATOS!$D2031,DATOS!$E$2:$E$20000,DATOS!$E2031,DATOS!$I$2:$I$20000,DATOS!$I2031,DATOS!$G$2:$G$20000,"EX")=0),0))))</f>
      </c>
      <c r="H2031">
        <f>IF(DATOS!$G2031&lt;&gt;"EX",0,--(COUNTIFS(DATOS!$A$2:$A$20000,DATOS!$A2031,DATOS!$D$2:$D$20000,DATOS!$D2031,DATOS!$E$2:$E$20000,DATOS!$E2031,DATOS!$I$2:$I$20000,DATOS!$I2031,DATOS!$G$2:$G$20000,"OR")=0))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DATOS!$A$2:$A$20000,DATOS!$A2032,DATOS!$D$2:$D$20000,DATOS!$D2032,DATOS!$E$2:$E$20000,DATOS!$E2032,DATOS!$I$2:$I$20000,DATOS!$I2032,DATOS!$G$2:$G$20000,"EX")=0),0))))</f>
      </c>
      <c r="H2032">
        <f>IF(DATOS!$G2032&lt;&gt;"EX",0,--(COUNTIFS(DATOS!$A$2:$A$20000,DATOS!$A2032,DATOS!$D$2:$D$20000,DATOS!$D2032,DATOS!$E$2:$E$20000,DATOS!$E2032,DATOS!$I$2:$I$20000,DATOS!$I2032,DATOS!$G$2:$G$20000,"OR")=0))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DATOS!$A$2:$A$20000,DATOS!$A2033,DATOS!$D$2:$D$20000,DATOS!$D2033,DATOS!$E$2:$E$20000,DATOS!$E2033,DATOS!$I$2:$I$20000,DATOS!$I2033,DATOS!$G$2:$G$20000,"EX")=0),0))))</f>
      </c>
      <c r="H2033">
        <f>IF(DATOS!$G2033&lt;&gt;"EX",0,--(COUNTIFS(DATOS!$A$2:$A$20000,DATOS!$A2033,DATOS!$D$2:$D$20000,DATOS!$D2033,DATOS!$E$2:$E$20000,DATOS!$E2033,DATOS!$I$2:$I$20000,DATOS!$I2033,DATOS!$G$2:$G$20000,"OR")=0))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DATOS!$A$2:$A$20000,DATOS!$A2034,DATOS!$D$2:$D$20000,DATOS!$D2034,DATOS!$E$2:$E$20000,DATOS!$E2034,DATOS!$I$2:$I$20000,DATOS!$I2034,DATOS!$G$2:$G$20000,"EX")=0),0))))</f>
      </c>
      <c r="H2034">
        <f>IF(DATOS!$G2034&lt;&gt;"EX",0,--(COUNTIFS(DATOS!$A$2:$A$20000,DATOS!$A2034,DATOS!$D$2:$D$20000,DATOS!$D2034,DATOS!$E$2:$E$20000,DATOS!$E2034,DATOS!$I$2:$I$20000,DATOS!$I2034,DATOS!$G$2:$G$20000,"OR")=0))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DATOS!$A$2:$A$20000,DATOS!$A2035,DATOS!$D$2:$D$20000,DATOS!$D2035,DATOS!$E$2:$E$20000,DATOS!$E2035,DATOS!$I$2:$I$20000,DATOS!$I2035,DATOS!$G$2:$G$20000,"EX")=0),0))))</f>
      </c>
      <c r="H2035">
        <f>IF(DATOS!$G2035&lt;&gt;"EX",0,--(COUNTIFS(DATOS!$A$2:$A$20000,DATOS!$A2035,DATOS!$D$2:$D$20000,DATOS!$D2035,DATOS!$E$2:$E$20000,DATOS!$E2035,DATOS!$I$2:$I$20000,DATOS!$I2035,DATOS!$G$2:$G$20000,"OR")=0))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DATOS!$A$2:$A$20000,DATOS!$A2036,DATOS!$D$2:$D$20000,DATOS!$D2036,DATOS!$E$2:$E$20000,DATOS!$E2036,DATOS!$I$2:$I$20000,DATOS!$I2036,DATOS!$G$2:$G$20000,"EX")=0),0))))</f>
      </c>
      <c r="H2036">
        <f>IF(DATOS!$G2036&lt;&gt;"EX",0,--(COUNTIFS(DATOS!$A$2:$A$20000,DATOS!$A2036,DATOS!$D$2:$D$20000,DATOS!$D2036,DATOS!$E$2:$E$20000,DATOS!$E2036,DATOS!$I$2:$I$20000,DATOS!$I2036,DATOS!$G$2:$G$20000,"OR")=0))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DATOS!$A$2:$A$20000,DATOS!$A2037,DATOS!$D$2:$D$20000,DATOS!$D2037,DATOS!$E$2:$E$20000,DATOS!$E2037,DATOS!$I$2:$I$20000,DATOS!$I2037,DATOS!$G$2:$G$20000,"EX")=0),0))))</f>
      </c>
      <c r="H2037">
        <f>IF(DATOS!$G2037&lt;&gt;"EX",0,--(COUNTIFS(DATOS!$A$2:$A$20000,DATOS!$A2037,DATOS!$D$2:$D$20000,DATOS!$D2037,DATOS!$E$2:$E$20000,DATOS!$E2037,DATOS!$I$2:$I$20000,DATOS!$I2037,DATOS!$G$2:$G$20000,"OR")=0))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DATOS!$A$2:$A$20000,DATOS!$A2038,DATOS!$D$2:$D$20000,DATOS!$D2038,DATOS!$E$2:$E$20000,DATOS!$E2038,DATOS!$I$2:$I$20000,DATOS!$I2038,DATOS!$G$2:$G$20000,"EX")=0),0))))</f>
      </c>
      <c r="H2038">
        <f>IF(DATOS!$G2038&lt;&gt;"EX",0,--(COUNTIFS(DATOS!$A$2:$A$20000,DATOS!$A2038,DATOS!$D$2:$D$20000,DATOS!$D2038,DATOS!$E$2:$E$20000,DATOS!$E2038,DATOS!$I$2:$I$20000,DATOS!$I2038,DATOS!$G$2:$G$20000,"OR")=0))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DATOS!$A$2:$A$20000,DATOS!$A2039,DATOS!$D$2:$D$20000,DATOS!$D2039,DATOS!$E$2:$E$20000,DATOS!$E2039,DATOS!$I$2:$I$20000,DATOS!$I2039,DATOS!$G$2:$G$20000,"EX")=0),0))))</f>
      </c>
      <c r="H2039">
        <f>IF(DATOS!$G2039&lt;&gt;"EX",0,--(COUNTIFS(DATOS!$A$2:$A$20000,DATOS!$A2039,DATOS!$D$2:$D$20000,DATOS!$D2039,DATOS!$E$2:$E$20000,DATOS!$E2039,DATOS!$I$2:$I$20000,DATOS!$I2039,DATOS!$G$2:$G$20000,"OR")=0))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DATOS!$A$2:$A$20000,DATOS!$A2040,DATOS!$D$2:$D$20000,DATOS!$D2040,DATOS!$E$2:$E$20000,DATOS!$E2040,DATOS!$I$2:$I$20000,DATOS!$I2040,DATOS!$G$2:$G$20000,"EX")=0),0))))</f>
      </c>
      <c r="H2040">
        <f>IF(DATOS!$G2040&lt;&gt;"EX",0,--(COUNTIFS(DATOS!$A$2:$A$20000,DATOS!$A2040,DATOS!$D$2:$D$20000,DATOS!$D2040,DATOS!$E$2:$E$20000,DATOS!$E2040,DATOS!$I$2:$I$20000,DATOS!$I2040,DATOS!$G$2:$G$20000,"OR")=0))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DATOS!$A$2:$A$20000,DATOS!$A2041,DATOS!$D$2:$D$20000,DATOS!$D2041,DATOS!$E$2:$E$20000,DATOS!$E2041,DATOS!$I$2:$I$20000,DATOS!$I2041,DATOS!$G$2:$G$20000,"EX")=0),0))))</f>
      </c>
      <c r="H2041">
        <f>IF(DATOS!$G2041&lt;&gt;"EX",0,--(COUNTIFS(DATOS!$A$2:$A$20000,DATOS!$A2041,DATOS!$D$2:$D$20000,DATOS!$D2041,DATOS!$E$2:$E$20000,DATOS!$E2041,DATOS!$I$2:$I$20000,DATOS!$I2041,DATOS!$G$2:$G$20000,"OR")=0))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DATOS!$A$2:$A$20000,DATOS!$A2042,DATOS!$D$2:$D$20000,DATOS!$D2042,DATOS!$E$2:$E$20000,DATOS!$E2042,DATOS!$I$2:$I$20000,DATOS!$I2042,DATOS!$G$2:$G$20000,"EX")=0),0))))</f>
      </c>
      <c r="H2042">
        <f>IF(DATOS!$G2042&lt;&gt;"EX",0,--(COUNTIFS(DATOS!$A$2:$A$20000,DATOS!$A2042,DATOS!$D$2:$D$20000,DATOS!$D2042,DATOS!$E$2:$E$20000,DATOS!$E2042,DATOS!$I$2:$I$20000,DATOS!$I2042,DATOS!$G$2:$G$20000,"OR")=0))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DATOS!$A$2:$A$20000,DATOS!$A2043,DATOS!$D$2:$D$20000,DATOS!$D2043,DATOS!$E$2:$E$20000,DATOS!$E2043,DATOS!$I$2:$I$20000,DATOS!$I2043,DATOS!$G$2:$G$20000,"EX")=0),0))))</f>
      </c>
      <c r="H2043">
        <f>IF(DATOS!$G2043&lt;&gt;"EX",0,--(COUNTIFS(DATOS!$A$2:$A$20000,DATOS!$A2043,DATOS!$D$2:$D$20000,DATOS!$D2043,DATOS!$E$2:$E$20000,DATOS!$E2043,DATOS!$I$2:$I$20000,DATOS!$I2043,DATOS!$G$2:$G$20000,"OR")=0))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DATOS!$A$2:$A$20000,DATOS!$A2044,DATOS!$D$2:$D$20000,DATOS!$D2044,DATOS!$E$2:$E$20000,DATOS!$E2044,DATOS!$I$2:$I$20000,DATOS!$I2044,DATOS!$G$2:$G$20000,"EX")=0),0))))</f>
      </c>
      <c r="H2044">
        <f>IF(DATOS!$G2044&lt;&gt;"EX",0,--(COUNTIFS(DATOS!$A$2:$A$20000,DATOS!$A2044,DATOS!$D$2:$D$20000,DATOS!$D2044,DATOS!$E$2:$E$20000,DATOS!$E2044,DATOS!$I$2:$I$20000,DATOS!$I2044,DATOS!$G$2:$G$20000,"OR")=0))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DATOS!$A$2:$A$20000,DATOS!$A2045,DATOS!$D$2:$D$20000,DATOS!$D2045,DATOS!$E$2:$E$20000,DATOS!$E2045,DATOS!$I$2:$I$20000,DATOS!$I2045,DATOS!$G$2:$G$20000,"EX")=0),0))))</f>
      </c>
      <c r="H2045">
        <f>IF(DATOS!$G2045&lt;&gt;"EX",0,--(COUNTIFS(DATOS!$A$2:$A$20000,DATOS!$A2045,DATOS!$D$2:$D$20000,DATOS!$D2045,DATOS!$E$2:$E$20000,DATOS!$E2045,DATOS!$I$2:$I$20000,DATOS!$I2045,DATOS!$G$2:$G$20000,"OR")=0))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DATOS!$A$2:$A$20000,DATOS!$A2046,DATOS!$D$2:$D$20000,DATOS!$D2046,DATOS!$E$2:$E$20000,DATOS!$E2046,DATOS!$I$2:$I$20000,DATOS!$I2046,DATOS!$G$2:$G$20000,"EX")=0),0))))</f>
      </c>
      <c r="H2046">
        <f>IF(DATOS!$G2046&lt;&gt;"EX",0,--(COUNTIFS(DATOS!$A$2:$A$20000,DATOS!$A2046,DATOS!$D$2:$D$20000,DATOS!$D2046,DATOS!$E$2:$E$20000,DATOS!$E2046,DATOS!$I$2:$I$20000,DATOS!$I2046,DATOS!$G$2:$G$20000,"OR")=0))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DATOS!$A$2:$A$20000,DATOS!$A2047,DATOS!$D$2:$D$20000,DATOS!$D2047,DATOS!$E$2:$E$20000,DATOS!$E2047,DATOS!$I$2:$I$20000,DATOS!$I2047,DATOS!$G$2:$G$20000,"EX")=0),0))))</f>
      </c>
      <c r="H2047">
        <f>IF(DATOS!$G2047&lt;&gt;"EX",0,--(COUNTIFS(DATOS!$A$2:$A$20000,DATOS!$A2047,DATOS!$D$2:$D$20000,DATOS!$D2047,DATOS!$E$2:$E$20000,DATOS!$E2047,DATOS!$I$2:$I$20000,DATOS!$I2047,DATOS!$G$2:$G$20000,"OR")=0))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DATOS!$A$2:$A$20000,DATOS!$A2048,DATOS!$D$2:$D$20000,DATOS!$D2048,DATOS!$E$2:$E$20000,DATOS!$E2048,DATOS!$I$2:$I$20000,DATOS!$I2048,DATOS!$G$2:$G$20000,"EX")=0),0))))</f>
      </c>
      <c r="H2048">
        <f>IF(DATOS!$G2048&lt;&gt;"EX",0,--(COUNTIFS(DATOS!$A$2:$A$20000,DATOS!$A2048,DATOS!$D$2:$D$20000,DATOS!$D2048,DATOS!$E$2:$E$20000,DATOS!$E2048,DATOS!$I$2:$I$20000,DATOS!$I2048,DATOS!$G$2:$G$20000,"OR")=0))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DATOS!$A$2:$A$20000,DATOS!$A2049,DATOS!$D$2:$D$20000,DATOS!$D2049,DATOS!$E$2:$E$20000,DATOS!$E2049,DATOS!$I$2:$I$20000,DATOS!$I2049,DATOS!$G$2:$G$20000,"EX")=0),0))))</f>
      </c>
      <c r="H2049">
        <f>IF(DATOS!$G2049&lt;&gt;"EX",0,--(COUNTIFS(DATOS!$A$2:$A$20000,DATOS!$A2049,DATOS!$D$2:$D$20000,DATOS!$D2049,DATOS!$E$2:$E$20000,DATOS!$E2049,DATOS!$I$2:$I$20000,DATOS!$I2049,DATOS!$G$2:$G$20000,"OR")=0))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DATOS!$A$2:$A$20000,DATOS!$A2050,DATOS!$D$2:$D$20000,DATOS!$D2050,DATOS!$E$2:$E$20000,DATOS!$E2050,DATOS!$I$2:$I$20000,DATOS!$I2050,DATOS!$G$2:$G$20000,"EX")=0),0))))</f>
      </c>
      <c r="H2050">
        <f>IF(DATOS!$G2050&lt;&gt;"EX",0,--(COUNTIFS(DATOS!$A$2:$A$20000,DATOS!$A2050,DATOS!$D$2:$D$20000,DATOS!$D2050,DATOS!$E$2:$E$20000,DATOS!$E2050,DATOS!$I$2:$I$20000,DATOS!$I2050,DATOS!$G$2:$G$20000,"OR")=0))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DATOS!$A$2:$A$20000,DATOS!$A2051,DATOS!$D$2:$D$20000,DATOS!$D2051,DATOS!$E$2:$E$20000,DATOS!$E2051,DATOS!$I$2:$I$20000,DATOS!$I2051,DATOS!$G$2:$G$20000,"EX")=0),0))))</f>
      </c>
      <c r="H2051">
        <f>IF(DATOS!$G2051&lt;&gt;"EX",0,--(COUNTIFS(DATOS!$A$2:$A$20000,DATOS!$A2051,DATOS!$D$2:$D$20000,DATOS!$D2051,DATOS!$E$2:$E$20000,DATOS!$E2051,DATOS!$I$2:$I$20000,DATOS!$I2051,DATOS!$G$2:$G$20000,"OR")=0))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DATOS!$A$2:$A$20000,DATOS!$A2052,DATOS!$D$2:$D$20000,DATOS!$D2052,DATOS!$E$2:$E$20000,DATOS!$E2052,DATOS!$I$2:$I$20000,DATOS!$I2052,DATOS!$G$2:$G$20000,"EX")=0),0))))</f>
      </c>
      <c r="H2052">
        <f>IF(DATOS!$G2052&lt;&gt;"EX",0,--(COUNTIFS(DATOS!$A$2:$A$20000,DATOS!$A2052,DATOS!$D$2:$D$20000,DATOS!$D2052,DATOS!$E$2:$E$20000,DATOS!$E2052,DATOS!$I$2:$I$20000,DATOS!$I2052,DATOS!$G$2:$G$20000,"OR")=0))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DATOS!$A$2:$A$20000,DATOS!$A2053,DATOS!$D$2:$D$20000,DATOS!$D2053,DATOS!$E$2:$E$20000,DATOS!$E2053,DATOS!$I$2:$I$20000,DATOS!$I2053,DATOS!$G$2:$G$20000,"EX")=0),0))))</f>
      </c>
      <c r="H2053">
        <f>IF(DATOS!$G2053&lt;&gt;"EX",0,--(COUNTIFS(DATOS!$A$2:$A$20000,DATOS!$A2053,DATOS!$D$2:$D$20000,DATOS!$D2053,DATOS!$E$2:$E$20000,DATOS!$E2053,DATOS!$I$2:$I$20000,DATOS!$I2053,DATOS!$G$2:$G$20000,"OR")=0))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DATOS!$A$2:$A$20000,DATOS!$A2054,DATOS!$D$2:$D$20000,DATOS!$D2054,DATOS!$E$2:$E$20000,DATOS!$E2054,DATOS!$I$2:$I$20000,DATOS!$I2054,DATOS!$G$2:$G$20000,"EX")=0),0))))</f>
      </c>
      <c r="H2054">
        <f>IF(DATOS!$G2054&lt;&gt;"EX",0,--(COUNTIFS(DATOS!$A$2:$A$20000,DATOS!$A2054,DATOS!$D$2:$D$20000,DATOS!$D2054,DATOS!$E$2:$E$20000,DATOS!$E2054,DATOS!$I$2:$I$20000,DATOS!$I2054,DATOS!$G$2:$G$20000,"OR")=0))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DATOS!$A$2:$A$20000,DATOS!$A2055,DATOS!$D$2:$D$20000,DATOS!$D2055,DATOS!$E$2:$E$20000,DATOS!$E2055,DATOS!$I$2:$I$20000,DATOS!$I2055,DATOS!$G$2:$G$20000,"EX")=0),0))))</f>
      </c>
      <c r="H2055">
        <f>IF(DATOS!$G2055&lt;&gt;"EX",0,--(COUNTIFS(DATOS!$A$2:$A$20000,DATOS!$A2055,DATOS!$D$2:$D$20000,DATOS!$D2055,DATOS!$E$2:$E$20000,DATOS!$E2055,DATOS!$I$2:$I$20000,DATOS!$I2055,DATOS!$G$2:$G$20000,"OR")=0))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DATOS!$A$2:$A$20000,DATOS!$A2056,DATOS!$D$2:$D$20000,DATOS!$D2056,DATOS!$E$2:$E$20000,DATOS!$E2056,DATOS!$I$2:$I$20000,DATOS!$I2056,DATOS!$G$2:$G$20000,"EX")=0),0))))</f>
      </c>
      <c r="H2056">
        <f>IF(DATOS!$G2056&lt;&gt;"EX",0,--(COUNTIFS(DATOS!$A$2:$A$20000,DATOS!$A2056,DATOS!$D$2:$D$20000,DATOS!$D2056,DATOS!$E$2:$E$20000,DATOS!$E2056,DATOS!$I$2:$I$20000,DATOS!$I2056,DATOS!$G$2:$G$20000,"OR")=0))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DATOS!$A$2:$A$20000,DATOS!$A2057,DATOS!$D$2:$D$20000,DATOS!$D2057,DATOS!$E$2:$E$20000,DATOS!$E2057,DATOS!$I$2:$I$20000,DATOS!$I2057,DATOS!$G$2:$G$20000,"EX")=0),0))))</f>
      </c>
      <c r="H2057">
        <f>IF(DATOS!$G2057&lt;&gt;"EX",0,--(COUNTIFS(DATOS!$A$2:$A$20000,DATOS!$A2057,DATOS!$D$2:$D$20000,DATOS!$D2057,DATOS!$E$2:$E$20000,DATOS!$E2057,DATOS!$I$2:$I$20000,DATOS!$I2057,DATOS!$G$2:$G$20000,"OR")=0))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DATOS!$A$2:$A$20000,DATOS!$A2058,DATOS!$D$2:$D$20000,DATOS!$D2058,DATOS!$E$2:$E$20000,DATOS!$E2058,DATOS!$I$2:$I$20000,DATOS!$I2058,DATOS!$G$2:$G$20000,"EX")=0),0))))</f>
      </c>
      <c r="H2058">
        <f>IF(DATOS!$G2058&lt;&gt;"EX",0,--(COUNTIFS(DATOS!$A$2:$A$20000,DATOS!$A2058,DATOS!$D$2:$D$20000,DATOS!$D2058,DATOS!$E$2:$E$20000,DATOS!$E2058,DATOS!$I$2:$I$20000,DATOS!$I2058,DATOS!$G$2:$G$20000,"OR")=0))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DATOS!$A$2:$A$20000,DATOS!$A2059,DATOS!$D$2:$D$20000,DATOS!$D2059,DATOS!$E$2:$E$20000,DATOS!$E2059,DATOS!$I$2:$I$20000,DATOS!$I2059,DATOS!$G$2:$G$20000,"EX")=0),0))))</f>
      </c>
      <c r="H2059">
        <f>IF(DATOS!$G2059&lt;&gt;"EX",0,--(COUNTIFS(DATOS!$A$2:$A$20000,DATOS!$A2059,DATOS!$D$2:$D$20000,DATOS!$D2059,DATOS!$E$2:$E$20000,DATOS!$E2059,DATOS!$I$2:$I$20000,DATOS!$I2059,DATOS!$G$2:$G$20000,"OR")=0))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DATOS!$A$2:$A$20000,DATOS!$A2060,DATOS!$D$2:$D$20000,DATOS!$D2060,DATOS!$E$2:$E$20000,DATOS!$E2060,DATOS!$I$2:$I$20000,DATOS!$I2060,DATOS!$G$2:$G$20000,"EX")=0),0))))</f>
      </c>
      <c r="H2060">
        <f>IF(DATOS!$G2060&lt;&gt;"EX",0,--(COUNTIFS(DATOS!$A$2:$A$20000,DATOS!$A2060,DATOS!$D$2:$D$20000,DATOS!$D2060,DATOS!$E$2:$E$20000,DATOS!$E2060,DATOS!$I$2:$I$20000,DATOS!$I2060,DATOS!$G$2:$G$20000,"OR")=0))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DATOS!$A$2:$A$20000,DATOS!$A2061,DATOS!$D$2:$D$20000,DATOS!$D2061,DATOS!$E$2:$E$20000,DATOS!$E2061,DATOS!$I$2:$I$20000,DATOS!$I2061,DATOS!$G$2:$G$20000,"EX")=0),0))))</f>
      </c>
      <c r="H2061">
        <f>IF(DATOS!$G2061&lt;&gt;"EX",0,--(COUNTIFS(DATOS!$A$2:$A$20000,DATOS!$A2061,DATOS!$D$2:$D$20000,DATOS!$D2061,DATOS!$E$2:$E$20000,DATOS!$E2061,DATOS!$I$2:$I$20000,DATOS!$I2061,DATOS!$G$2:$G$20000,"OR")=0))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DATOS!$A$2:$A$20000,DATOS!$A2062,DATOS!$D$2:$D$20000,DATOS!$D2062,DATOS!$E$2:$E$20000,DATOS!$E2062,DATOS!$I$2:$I$20000,DATOS!$I2062,DATOS!$G$2:$G$20000,"EX")=0),0))))</f>
      </c>
      <c r="H2062">
        <f>IF(DATOS!$G2062&lt;&gt;"EX",0,--(COUNTIFS(DATOS!$A$2:$A$20000,DATOS!$A2062,DATOS!$D$2:$D$20000,DATOS!$D2062,DATOS!$E$2:$E$20000,DATOS!$E2062,DATOS!$I$2:$I$20000,DATOS!$I2062,DATOS!$G$2:$G$20000,"OR")=0))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DATOS!$A$2:$A$20000,DATOS!$A2063,DATOS!$D$2:$D$20000,DATOS!$D2063,DATOS!$E$2:$E$20000,DATOS!$E2063,DATOS!$I$2:$I$20000,DATOS!$I2063,DATOS!$G$2:$G$20000,"EX")=0),0))))</f>
      </c>
      <c r="H2063">
        <f>IF(DATOS!$G2063&lt;&gt;"EX",0,--(COUNTIFS(DATOS!$A$2:$A$20000,DATOS!$A2063,DATOS!$D$2:$D$20000,DATOS!$D2063,DATOS!$E$2:$E$20000,DATOS!$E2063,DATOS!$I$2:$I$20000,DATOS!$I2063,DATOS!$G$2:$G$20000,"OR")=0))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DATOS!$A$2:$A$20000,DATOS!$A2064,DATOS!$D$2:$D$20000,DATOS!$D2064,DATOS!$E$2:$E$20000,DATOS!$E2064,DATOS!$I$2:$I$20000,DATOS!$I2064,DATOS!$G$2:$G$20000,"EX")=0),0))))</f>
      </c>
      <c r="H2064">
        <f>IF(DATOS!$G2064&lt;&gt;"EX",0,--(COUNTIFS(DATOS!$A$2:$A$20000,DATOS!$A2064,DATOS!$D$2:$D$20000,DATOS!$D2064,DATOS!$E$2:$E$20000,DATOS!$E2064,DATOS!$I$2:$I$20000,DATOS!$I2064,DATOS!$G$2:$G$20000,"OR")=0))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DATOS!$A$2:$A$20000,DATOS!$A2065,DATOS!$D$2:$D$20000,DATOS!$D2065,DATOS!$E$2:$E$20000,DATOS!$E2065,DATOS!$I$2:$I$20000,DATOS!$I2065,DATOS!$G$2:$G$20000,"EX")=0),0))))</f>
      </c>
      <c r="H2065">
        <f>IF(DATOS!$G2065&lt;&gt;"EX",0,--(COUNTIFS(DATOS!$A$2:$A$20000,DATOS!$A2065,DATOS!$D$2:$D$20000,DATOS!$D2065,DATOS!$E$2:$E$20000,DATOS!$E2065,DATOS!$I$2:$I$20000,DATOS!$I2065,DATOS!$G$2:$G$20000,"OR")=0))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DATOS!$A$2:$A$20000,DATOS!$A2066,DATOS!$D$2:$D$20000,DATOS!$D2066,DATOS!$E$2:$E$20000,DATOS!$E2066,DATOS!$I$2:$I$20000,DATOS!$I2066,DATOS!$G$2:$G$20000,"EX")=0),0))))</f>
      </c>
      <c r="H2066">
        <f>IF(DATOS!$G2066&lt;&gt;"EX",0,--(COUNTIFS(DATOS!$A$2:$A$20000,DATOS!$A2066,DATOS!$D$2:$D$20000,DATOS!$D2066,DATOS!$E$2:$E$20000,DATOS!$E2066,DATOS!$I$2:$I$20000,DATOS!$I2066,DATOS!$G$2:$G$20000,"OR")=0))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DATOS!$A$2:$A$20000,DATOS!$A2067,DATOS!$D$2:$D$20000,DATOS!$D2067,DATOS!$E$2:$E$20000,DATOS!$E2067,DATOS!$I$2:$I$20000,DATOS!$I2067,DATOS!$G$2:$G$20000,"EX")=0),0))))</f>
      </c>
      <c r="H2067">
        <f>IF(DATOS!$G2067&lt;&gt;"EX",0,--(COUNTIFS(DATOS!$A$2:$A$20000,DATOS!$A2067,DATOS!$D$2:$D$20000,DATOS!$D2067,DATOS!$E$2:$E$20000,DATOS!$E2067,DATOS!$I$2:$I$20000,DATOS!$I2067,DATOS!$G$2:$G$20000,"OR")=0))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DATOS!$A$2:$A$20000,DATOS!$A2068,DATOS!$D$2:$D$20000,DATOS!$D2068,DATOS!$E$2:$E$20000,DATOS!$E2068,DATOS!$I$2:$I$20000,DATOS!$I2068,DATOS!$G$2:$G$20000,"EX")=0),0))))</f>
      </c>
      <c r="H2068">
        <f>IF(DATOS!$G2068&lt;&gt;"EX",0,--(COUNTIFS(DATOS!$A$2:$A$20000,DATOS!$A2068,DATOS!$D$2:$D$20000,DATOS!$D2068,DATOS!$E$2:$E$20000,DATOS!$E2068,DATOS!$I$2:$I$20000,DATOS!$I2068,DATOS!$G$2:$G$20000,"OR")=0))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DATOS!$A$2:$A$20000,DATOS!$A2069,DATOS!$D$2:$D$20000,DATOS!$D2069,DATOS!$E$2:$E$20000,DATOS!$E2069,DATOS!$I$2:$I$20000,DATOS!$I2069,DATOS!$G$2:$G$20000,"EX")=0),0))))</f>
      </c>
      <c r="H2069">
        <f>IF(DATOS!$G2069&lt;&gt;"EX",0,--(COUNTIFS(DATOS!$A$2:$A$20000,DATOS!$A2069,DATOS!$D$2:$D$20000,DATOS!$D2069,DATOS!$E$2:$E$20000,DATOS!$E2069,DATOS!$I$2:$I$20000,DATOS!$I2069,DATOS!$G$2:$G$20000,"OR")=0))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DATOS!$A$2:$A$20000,DATOS!$A2070,DATOS!$D$2:$D$20000,DATOS!$D2070,DATOS!$E$2:$E$20000,DATOS!$E2070,DATOS!$I$2:$I$20000,DATOS!$I2070,DATOS!$G$2:$G$20000,"EX")=0),0))))</f>
      </c>
      <c r="H2070">
        <f>IF(DATOS!$G2070&lt;&gt;"EX",0,--(COUNTIFS(DATOS!$A$2:$A$20000,DATOS!$A2070,DATOS!$D$2:$D$20000,DATOS!$D2070,DATOS!$E$2:$E$20000,DATOS!$E2070,DATOS!$I$2:$I$20000,DATOS!$I2070,DATOS!$G$2:$G$20000,"OR")=0))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DATOS!$A$2:$A$20000,DATOS!$A2071,DATOS!$D$2:$D$20000,DATOS!$D2071,DATOS!$E$2:$E$20000,DATOS!$E2071,DATOS!$I$2:$I$20000,DATOS!$I2071,DATOS!$G$2:$G$20000,"EX")=0),0))))</f>
      </c>
      <c r="H2071">
        <f>IF(DATOS!$G2071&lt;&gt;"EX",0,--(COUNTIFS(DATOS!$A$2:$A$20000,DATOS!$A2071,DATOS!$D$2:$D$20000,DATOS!$D2071,DATOS!$E$2:$E$20000,DATOS!$E2071,DATOS!$I$2:$I$20000,DATOS!$I2071,DATOS!$G$2:$G$20000,"OR")=0))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DATOS!$A$2:$A$20000,DATOS!$A2072,DATOS!$D$2:$D$20000,DATOS!$D2072,DATOS!$E$2:$E$20000,DATOS!$E2072,DATOS!$I$2:$I$20000,DATOS!$I2072,DATOS!$G$2:$G$20000,"EX")=0),0))))</f>
      </c>
      <c r="H2072">
        <f>IF(DATOS!$G2072&lt;&gt;"EX",0,--(COUNTIFS(DATOS!$A$2:$A$20000,DATOS!$A2072,DATOS!$D$2:$D$20000,DATOS!$D2072,DATOS!$E$2:$E$20000,DATOS!$E2072,DATOS!$I$2:$I$20000,DATOS!$I2072,DATOS!$G$2:$G$20000,"OR")=0))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DATOS!$A$2:$A$20000,DATOS!$A2073,DATOS!$D$2:$D$20000,DATOS!$D2073,DATOS!$E$2:$E$20000,DATOS!$E2073,DATOS!$I$2:$I$20000,DATOS!$I2073,DATOS!$G$2:$G$20000,"EX")=0),0))))</f>
      </c>
      <c r="H2073">
        <f>IF(DATOS!$G2073&lt;&gt;"EX",0,--(COUNTIFS(DATOS!$A$2:$A$20000,DATOS!$A2073,DATOS!$D$2:$D$20000,DATOS!$D2073,DATOS!$E$2:$E$20000,DATOS!$E2073,DATOS!$I$2:$I$20000,DATOS!$I2073,DATOS!$G$2:$G$20000,"OR")=0))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DATOS!$A$2:$A$20000,DATOS!$A2074,DATOS!$D$2:$D$20000,DATOS!$D2074,DATOS!$E$2:$E$20000,DATOS!$E2074,DATOS!$I$2:$I$20000,DATOS!$I2074,DATOS!$G$2:$G$20000,"EX")=0),0))))</f>
      </c>
      <c r="H2074">
        <f>IF(DATOS!$G2074&lt;&gt;"EX",0,--(COUNTIFS(DATOS!$A$2:$A$20000,DATOS!$A2074,DATOS!$D$2:$D$20000,DATOS!$D2074,DATOS!$E$2:$E$20000,DATOS!$E2074,DATOS!$I$2:$I$20000,DATOS!$I2074,DATOS!$G$2:$G$20000,"OR")=0))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DATOS!$A$2:$A$20000,DATOS!$A2075,DATOS!$D$2:$D$20000,DATOS!$D2075,DATOS!$E$2:$E$20000,DATOS!$E2075,DATOS!$I$2:$I$20000,DATOS!$I2075,DATOS!$G$2:$G$20000,"EX")=0),0))))</f>
      </c>
      <c r="H2075">
        <f>IF(DATOS!$G2075&lt;&gt;"EX",0,--(COUNTIFS(DATOS!$A$2:$A$20000,DATOS!$A2075,DATOS!$D$2:$D$20000,DATOS!$D2075,DATOS!$E$2:$E$20000,DATOS!$E2075,DATOS!$I$2:$I$20000,DATOS!$I2075,DATOS!$G$2:$G$20000,"OR")=0))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DATOS!$A$2:$A$20000,DATOS!$A2076,DATOS!$D$2:$D$20000,DATOS!$D2076,DATOS!$E$2:$E$20000,DATOS!$E2076,DATOS!$I$2:$I$20000,DATOS!$I2076,DATOS!$G$2:$G$20000,"EX")=0),0))))</f>
      </c>
      <c r="H2076">
        <f>IF(DATOS!$G2076&lt;&gt;"EX",0,--(COUNTIFS(DATOS!$A$2:$A$20000,DATOS!$A2076,DATOS!$D$2:$D$20000,DATOS!$D2076,DATOS!$E$2:$E$20000,DATOS!$E2076,DATOS!$I$2:$I$20000,DATOS!$I2076,DATOS!$G$2:$G$20000,"OR")=0))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DATOS!$A$2:$A$20000,DATOS!$A2077,DATOS!$D$2:$D$20000,DATOS!$D2077,DATOS!$E$2:$E$20000,DATOS!$E2077,DATOS!$I$2:$I$20000,DATOS!$I2077,DATOS!$G$2:$G$20000,"EX")=0),0))))</f>
      </c>
      <c r="H2077">
        <f>IF(DATOS!$G2077&lt;&gt;"EX",0,--(COUNTIFS(DATOS!$A$2:$A$20000,DATOS!$A2077,DATOS!$D$2:$D$20000,DATOS!$D2077,DATOS!$E$2:$E$20000,DATOS!$E2077,DATOS!$I$2:$I$20000,DATOS!$I2077,DATOS!$G$2:$G$20000,"OR")=0))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DATOS!$A$2:$A$20000,DATOS!$A2078,DATOS!$D$2:$D$20000,DATOS!$D2078,DATOS!$E$2:$E$20000,DATOS!$E2078,DATOS!$I$2:$I$20000,DATOS!$I2078,DATOS!$G$2:$G$20000,"EX")=0),0))))</f>
      </c>
      <c r="H2078">
        <f>IF(DATOS!$G2078&lt;&gt;"EX",0,--(COUNTIFS(DATOS!$A$2:$A$20000,DATOS!$A2078,DATOS!$D$2:$D$20000,DATOS!$D2078,DATOS!$E$2:$E$20000,DATOS!$E2078,DATOS!$I$2:$I$20000,DATOS!$I2078,DATOS!$G$2:$G$20000,"OR")=0))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DATOS!$A$2:$A$20000,DATOS!$A2079,DATOS!$D$2:$D$20000,DATOS!$D2079,DATOS!$E$2:$E$20000,DATOS!$E2079,DATOS!$I$2:$I$20000,DATOS!$I2079,DATOS!$G$2:$G$20000,"EX")=0),0))))</f>
      </c>
      <c r="H2079">
        <f>IF(DATOS!$G2079&lt;&gt;"EX",0,--(COUNTIFS(DATOS!$A$2:$A$20000,DATOS!$A2079,DATOS!$D$2:$D$20000,DATOS!$D2079,DATOS!$E$2:$E$20000,DATOS!$E2079,DATOS!$I$2:$I$20000,DATOS!$I2079,DATOS!$G$2:$G$20000,"OR")=0))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DATOS!$A$2:$A$20000,DATOS!$A2080,DATOS!$D$2:$D$20000,DATOS!$D2080,DATOS!$E$2:$E$20000,DATOS!$E2080,DATOS!$I$2:$I$20000,DATOS!$I2080,DATOS!$G$2:$G$20000,"EX")=0),0))))</f>
      </c>
      <c r="H2080">
        <f>IF(DATOS!$G2080&lt;&gt;"EX",0,--(COUNTIFS(DATOS!$A$2:$A$20000,DATOS!$A2080,DATOS!$D$2:$D$20000,DATOS!$D2080,DATOS!$E$2:$E$20000,DATOS!$E2080,DATOS!$I$2:$I$20000,DATOS!$I2080,DATOS!$G$2:$G$20000,"OR")=0))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DATOS!$A$2:$A$20000,DATOS!$A2081,DATOS!$D$2:$D$20000,DATOS!$D2081,DATOS!$E$2:$E$20000,DATOS!$E2081,DATOS!$I$2:$I$20000,DATOS!$I2081,DATOS!$G$2:$G$20000,"EX")=0),0))))</f>
      </c>
      <c r="H2081">
        <f>IF(DATOS!$G2081&lt;&gt;"EX",0,--(COUNTIFS(DATOS!$A$2:$A$20000,DATOS!$A2081,DATOS!$D$2:$D$20000,DATOS!$D2081,DATOS!$E$2:$E$20000,DATOS!$E2081,DATOS!$I$2:$I$20000,DATOS!$I2081,DATOS!$G$2:$G$20000,"OR")=0))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DATOS!$A$2:$A$20000,DATOS!$A2082,DATOS!$D$2:$D$20000,DATOS!$D2082,DATOS!$E$2:$E$20000,DATOS!$E2082,DATOS!$I$2:$I$20000,DATOS!$I2082,DATOS!$G$2:$G$20000,"EX")=0),0))))</f>
      </c>
      <c r="H2082">
        <f>IF(DATOS!$G2082&lt;&gt;"EX",0,--(COUNTIFS(DATOS!$A$2:$A$20000,DATOS!$A2082,DATOS!$D$2:$D$20000,DATOS!$D2082,DATOS!$E$2:$E$20000,DATOS!$E2082,DATOS!$I$2:$I$20000,DATOS!$I2082,DATOS!$G$2:$G$20000,"OR")=0))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DATOS!$A$2:$A$20000,DATOS!$A2083,DATOS!$D$2:$D$20000,DATOS!$D2083,DATOS!$E$2:$E$20000,DATOS!$E2083,DATOS!$I$2:$I$20000,DATOS!$I2083,DATOS!$G$2:$G$20000,"EX")=0),0))))</f>
      </c>
      <c r="H2083">
        <f>IF(DATOS!$G2083&lt;&gt;"EX",0,--(COUNTIFS(DATOS!$A$2:$A$20000,DATOS!$A2083,DATOS!$D$2:$D$20000,DATOS!$D2083,DATOS!$E$2:$E$20000,DATOS!$E2083,DATOS!$I$2:$I$20000,DATOS!$I2083,DATOS!$G$2:$G$20000,"OR")=0))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DATOS!$A$2:$A$20000,DATOS!$A2084,DATOS!$D$2:$D$20000,DATOS!$D2084,DATOS!$E$2:$E$20000,DATOS!$E2084,DATOS!$I$2:$I$20000,DATOS!$I2084,DATOS!$G$2:$G$20000,"EX")=0),0))))</f>
      </c>
      <c r="H2084">
        <f>IF(DATOS!$G2084&lt;&gt;"EX",0,--(COUNTIFS(DATOS!$A$2:$A$20000,DATOS!$A2084,DATOS!$D$2:$D$20000,DATOS!$D2084,DATOS!$E$2:$E$20000,DATOS!$E2084,DATOS!$I$2:$I$20000,DATOS!$I2084,DATOS!$G$2:$G$20000,"OR")=0))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DATOS!$A$2:$A$20000,DATOS!$A2085,DATOS!$D$2:$D$20000,DATOS!$D2085,DATOS!$E$2:$E$20000,DATOS!$E2085,DATOS!$I$2:$I$20000,DATOS!$I2085,DATOS!$G$2:$G$20000,"EX")=0),0))))</f>
      </c>
      <c r="H2085">
        <f>IF(DATOS!$G2085&lt;&gt;"EX",0,--(COUNTIFS(DATOS!$A$2:$A$20000,DATOS!$A2085,DATOS!$D$2:$D$20000,DATOS!$D2085,DATOS!$E$2:$E$20000,DATOS!$E2085,DATOS!$I$2:$I$20000,DATOS!$I2085,DATOS!$G$2:$G$20000,"OR")=0))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DATOS!$A$2:$A$20000,DATOS!$A2086,DATOS!$D$2:$D$20000,DATOS!$D2086,DATOS!$E$2:$E$20000,DATOS!$E2086,DATOS!$I$2:$I$20000,DATOS!$I2086,DATOS!$G$2:$G$20000,"EX")=0),0))))</f>
      </c>
      <c r="H2086">
        <f>IF(DATOS!$G2086&lt;&gt;"EX",0,--(COUNTIFS(DATOS!$A$2:$A$20000,DATOS!$A2086,DATOS!$D$2:$D$20000,DATOS!$D2086,DATOS!$E$2:$E$20000,DATOS!$E2086,DATOS!$I$2:$I$20000,DATOS!$I2086,DATOS!$G$2:$G$20000,"OR")=0))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DATOS!$A$2:$A$20000,DATOS!$A2087,DATOS!$D$2:$D$20000,DATOS!$D2087,DATOS!$E$2:$E$20000,DATOS!$E2087,DATOS!$I$2:$I$20000,DATOS!$I2087,DATOS!$G$2:$G$20000,"EX")=0),0))))</f>
      </c>
      <c r="H2087">
        <f>IF(DATOS!$G2087&lt;&gt;"EX",0,--(COUNTIFS(DATOS!$A$2:$A$20000,DATOS!$A2087,DATOS!$D$2:$D$20000,DATOS!$D2087,DATOS!$E$2:$E$20000,DATOS!$E2087,DATOS!$I$2:$I$20000,DATOS!$I2087,DATOS!$G$2:$G$20000,"OR")=0))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DATOS!$A$2:$A$20000,DATOS!$A2088,DATOS!$D$2:$D$20000,DATOS!$D2088,DATOS!$E$2:$E$20000,DATOS!$E2088,DATOS!$I$2:$I$20000,DATOS!$I2088,DATOS!$G$2:$G$20000,"EX")=0),0))))</f>
      </c>
      <c r="H2088">
        <f>IF(DATOS!$G2088&lt;&gt;"EX",0,--(COUNTIFS(DATOS!$A$2:$A$20000,DATOS!$A2088,DATOS!$D$2:$D$20000,DATOS!$D2088,DATOS!$E$2:$E$20000,DATOS!$E2088,DATOS!$I$2:$I$20000,DATOS!$I2088,DATOS!$G$2:$G$20000,"OR")=0))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DATOS!$A$2:$A$20000,DATOS!$A2089,DATOS!$D$2:$D$20000,DATOS!$D2089,DATOS!$E$2:$E$20000,DATOS!$E2089,DATOS!$I$2:$I$20000,DATOS!$I2089,DATOS!$G$2:$G$20000,"EX")=0),0))))</f>
      </c>
      <c r="H2089">
        <f>IF(DATOS!$G2089&lt;&gt;"EX",0,--(COUNTIFS(DATOS!$A$2:$A$20000,DATOS!$A2089,DATOS!$D$2:$D$20000,DATOS!$D2089,DATOS!$E$2:$E$20000,DATOS!$E2089,DATOS!$I$2:$I$20000,DATOS!$I2089,DATOS!$G$2:$G$20000,"OR")=0))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DATOS!$A$2:$A$20000,DATOS!$A2090,DATOS!$D$2:$D$20000,DATOS!$D2090,DATOS!$E$2:$E$20000,DATOS!$E2090,DATOS!$I$2:$I$20000,DATOS!$I2090,DATOS!$G$2:$G$20000,"EX")=0),0))))</f>
      </c>
      <c r="H2090">
        <f>IF(DATOS!$G2090&lt;&gt;"EX",0,--(COUNTIFS(DATOS!$A$2:$A$20000,DATOS!$A2090,DATOS!$D$2:$D$20000,DATOS!$D2090,DATOS!$E$2:$E$20000,DATOS!$E2090,DATOS!$I$2:$I$20000,DATOS!$I2090,DATOS!$G$2:$G$20000,"OR")=0))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DATOS!$A$2:$A$20000,DATOS!$A2091,DATOS!$D$2:$D$20000,DATOS!$D2091,DATOS!$E$2:$E$20000,DATOS!$E2091,DATOS!$I$2:$I$20000,DATOS!$I2091,DATOS!$G$2:$G$20000,"EX")=0),0))))</f>
      </c>
      <c r="H2091">
        <f>IF(DATOS!$G2091&lt;&gt;"EX",0,--(COUNTIFS(DATOS!$A$2:$A$20000,DATOS!$A2091,DATOS!$D$2:$D$20000,DATOS!$D2091,DATOS!$E$2:$E$20000,DATOS!$E2091,DATOS!$I$2:$I$20000,DATOS!$I2091,DATOS!$G$2:$G$20000,"OR")=0))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DATOS!$A$2:$A$20000,DATOS!$A2092,DATOS!$D$2:$D$20000,DATOS!$D2092,DATOS!$E$2:$E$20000,DATOS!$E2092,DATOS!$I$2:$I$20000,DATOS!$I2092,DATOS!$G$2:$G$20000,"EX")=0),0))))</f>
      </c>
      <c r="H2092">
        <f>IF(DATOS!$G2092&lt;&gt;"EX",0,--(COUNTIFS(DATOS!$A$2:$A$20000,DATOS!$A2092,DATOS!$D$2:$D$20000,DATOS!$D2092,DATOS!$E$2:$E$20000,DATOS!$E2092,DATOS!$I$2:$I$20000,DATOS!$I2092,DATOS!$G$2:$G$20000,"OR")=0))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DATOS!$A$2:$A$20000,DATOS!$A2093,DATOS!$D$2:$D$20000,DATOS!$D2093,DATOS!$E$2:$E$20000,DATOS!$E2093,DATOS!$I$2:$I$20000,DATOS!$I2093,DATOS!$G$2:$G$20000,"EX")=0),0))))</f>
      </c>
      <c r="H2093">
        <f>IF(DATOS!$G2093&lt;&gt;"EX",0,--(COUNTIFS(DATOS!$A$2:$A$20000,DATOS!$A2093,DATOS!$D$2:$D$20000,DATOS!$D2093,DATOS!$E$2:$E$20000,DATOS!$E2093,DATOS!$I$2:$I$20000,DATOS!$I2093,DATOS!$G$2:$G$20000,"OR")=0))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DATOS!$A$2:$A$20000,DATOS!$A2094,DATOS!$D$2:$D$20000,DATOS!$D2094,DATOS!$E$2:$E$20000,DATOS!$E2094,DATOS!$I$2:$I$20000,DATOS!$I2094,DATOS!$G$2:$G$20000,"EX")=0),0))))</f>
      </c>
      <c r="H2094">
        <f>IF(DATOS!$G2094&lt;&gt;"EX",0,--(COUNTIFS(DATOS!$A$2:$A$20000,DATOS!$A2094,DATOS!$D$2:$D$20000,DATOS!$D2094,DATOS!$E$2:$E$20000,DATOS!$E2094,DATOS!$I$2:$I$20000,DATOS!$I2094,DATOS!$G$2:$G$20000,"OR")=0))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DATOS!$A$2:$A$20000,DATOS!$A2095,DATOS!$D$2:$D$20000,DATOS!$D2095,DATOS!$E$2:$E$20000,DATOS!$E2095,DATOS!$I$2:$I$20000,DATOS!$I2095,DATOS!$G$2:$G$20000,"EX")=0),0))))</f>
      </c>
      <c r="H2095">
        <f>IF(DATOS!$G2095&lt;&gt;"EX",0,--(COUNTIFS(DATOS!$A$2:$A$20000,DATOS!$A2095,DATOS!$D$2:$D$20000,DATOS!$D2095,DATOS!$E$2:$E$20000,DATOS!$E2095,DATOS!$I$2:$I$20000,DATOS!$I2095,DATOS!$G$2:$G$20000,"OR")=0))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DATOS!$A$2:$A$20000,DATOS!$A2096,DATOS!$D$2:$D$20000,DATOS!$D2096,DATOS!$E$2:$E$20000,DATOS!$E2096,DATOS!$I$2:$I$20000,DATOS!$I2096,DATOS!$G$2:$G$20000,"EX")=0),0))))</f>
      </c>
      <c r="H2096">
        <f>IF(DATOS!$G2096&lt;&gt;"EX",0,--(COUNTIFS(DATOS!$A$2:$A$20000,DATOS!$A2096,DATOS!$D$2:$D$20000,DATOS!$D2096,DATOS!$E$2:$E$20000,DATOS!$E2096,DATOS!$I$2:$I$20000,DATOS!$I2096,DATOS!$G$2:$G$20000,"OR")=0))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DATOS!$A$2:$A$20000,DATOS!$A2097,DATOS!$D$2:$D$20000,DATOS!$D2097,DATOS!$E$2:$E$20000,DATOS!$E2097,DATOS!$I$2:$I$20000,DATOS!$I2097,DATOS!$G$2:$G$20000,"EX")=0),0))))</f>
      </c>
      <c r="H2097">
        <f>IF(DATOS!$G2097&lt;&gt;"EX",0,--(COUNTIFS(DATOS!$A$2:$A$20000,DATOS!$A2097,DATOS!$D$2:$D$20000,DATOS!$D2097,DATOS!$E$2:$E$20000,DATOS!$E2097,DATOS!$I$2:$I$20000,DATOS!$I2097,DATOS!$G$2:$G$20000,"OR")=0))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DATOS!$A$2:$A$20000,DATOS!$A2098,DATOS!$D$2:$D$20000,DATOS!$D2098,DATOS!$E$2:$E$20000,DATOS!$E2098,DATOS!$I$2:$I$20000,DATOS!$I2098,DATOS!$G$2:$G$20000,"EX")=0),0))))</f>
      </c>
      <c r="H2098">
        <f>IF(DATOS!$G2098&lt;&gt;"EX",0,--(COUNTIFS(DATOS!$A$2:$A$20000,DATOS!$A2098,DATOS!$D$2:$D$20000,DATOS!$D2098,DATOS!$E$2:$E$20000,DATOS!$E2098,DATOS!$I$2:$I$20000,DATOS!$I2098,DATOS!$G$2:$G$20000,"OR")=0))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DATOS!$A$2:$A$20000,DATOS!$A2099,DATOS!$D$2:$D$20000,DATOS!$D2099,DATOS!$E$2:$E$20000,DATOS!$E2099,DATOS!$I$2:$I$20000,DATOS!$I2099,DATOS!$G$2:$G$20000,"EX")=0),0))))</f>
      </c>
      <c r="H2099">
        <f>IF(DATOS!$G2099&lt;&gt;"EX",0,--(COUNTIFS(DATOS!$A$2:$A$20000,DATOS!$A2099,DATOS!$D$2:$D$20000,DATOS!$D2099,DATOS!$E$2:$E$20000,DATOS!$E2099,DATOS!$I$2:$I$20000,DATOS!$I2099,DATOS!$G$2:$G$20000,"OR")=0))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DATOS!$A$2:$A$20000,DATOS!$A2100,DATOS!$D$2:$D$20000,DATOS!$D2100,DATOS!$E$2:$E$20000,DATOS!$E2100,DATOS!$I$2:$I$20000,DATOS!$I2100,DATOS!$G$2:$G$20000,"EX")=0),0))))</f>
      </c>
      <c r="H2100">
        <f>IF(DATOS!$G2100&lt;&gt;"EX",0,--(COUNTIFS(DATOS!$A$2:$A$20000,DATOS!$A2100,DATOS!$D$2:$D$20000,DATOS!$D2100,DATOS!$E$2:$E$20000,DATOS!$E2100,DATOS!$I$2:$I$20000,DATOS!$I2100,DATOS!$G$2:$G$20000,"OR")=0))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DATOS!$A$2:$A$20000,DATOS!$A2101,DATOS!$D$2:$D$20000,DATOS!$D2101,DATOS!$E$2:$E$20000,DATOS!$E2101,DATOS!$I$2:$I$20000,DATOS!$I2101,DATOS!$G$2:$G$20000,"EX")=0),0))))</f>
      </c>
      <c r="H2101">
        <f>IF(DATOS!$G2101&lt;&gt;"EX",0,--(COUNTIFS(DATOS!$A$2:$A$20000,DATOS!$A2101,DATOS!$D$2:$D$20000,DATOS!$D2101,DATOS!$E$2:$E$20000,DATOS!$E2101,DATOS!$I$2:$I$20000,DATOS!$I2101,DATOS!$G$2:$G$20000,"OR")=0))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DATOS!$A$2:$A$20000,DATOS!$A2102,DATOS!$D$2:$D$20000,DATOS!$D2102,DATOS!$E$2:$E$20000,DATOS!$E2102,DATOS!$I$2:$I$20000,DATOS!$I2102,DATOS!$G$2:$G$20000,"EX")=0),0))))</f>
      </c>
      <c r="H2102">
        <f>IF(DATOS!$G2102&lt;&gt;"EX",0,--(COUNTIFS(DATOS!$A$2:$A$20000,DATOS!$A2102,DATOS!$D$2:$D$20000,DATOS!$D2102,DATOS!$E$2:$E$20000,DATOS!$E2102,DATOS!$I$2:$I$20000,DATOS!$I2102,DATOS!$G$2:$G$20000,"OR")=0))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DATOS!$A$2:$A$20000,DATOS!$A2103,DATOS!$D$2:$D$20000,DATOS!$D2103,DATOS!$E$2:$E$20000,DATOS!$E2103,DATOS!$I$2:$I$20000,DATOS!$I2103,DATOS!$G$2:$G$20000,"EX")=0),0))))</f>
      </c>
      <c r="H2103">
        <f>IF(DATOS!$G2103&lt;&gt;"EX",0,--(COUNTIFS(DATOS!$A$2:$A$20000,DATOS!$A2103,DATOS!$D$2:$D$20000,DATOS!$D2103,DATOS!$E$2:$E$20000,DATOS!$E2103,DATOS!$I$2:$I$20000,DATOS!$I2103,DATOS!$G$2:$G$20000,"OR")=0))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DATOS!$A$2:$A$20000,DATOS!$A2104,DATOS!$D$2:$D$20000,DATOS!$D2104,DATOS!$E$2:$E$20000,DATOS!$E2104,DATOS!$I$2:$I$20000,DATOS!$I2104,DATOS!$G$2:$G$20000,"EX")=0),0))))</f>
      </c>
      <c r="H2104">
        <f>IF(DATOS!$G2104&lt;&gt;"EX",0,--(COUNTIFS(DATOS!$A$2:$A$20000,DATOS!$A2104,DATOS!$D$2:$D$20000,DATOS!$D2104,DATOS!$E$2:$E$20000,DATOS!$E2104,DATOS!$I$2:$I$20000,DATOS!$I2104,DATOS!$G$2:$G$20000,"OR")=0))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DATOS!$A$2:$A$20000,DATOS!$A2105,DATOS!$D$2:$D$20000,DATOS!$D2105,DATOS!$E$2:$E$20000,DATOS!$E2105,DATOS!$I$2:$I$20000,DATOS!$I2105,DATOS!$G$2:$G$20000,"EX")=0),0))))</f>
      </c>
      <c r="H2105">
        <f>IF(DATOS!$G2105&lt;&gt;"EX",0,--(COUNTIFS(DATOS!$A$2:$A$20000,DATOS!$A2105,DATOS!$D$2:$D$20000,DATOS!$D2105,DATOS!$E$2:$E$20000,DATOS!$E2105,DATOS!$I$2:$I$20000,DATOS!$I2105,DATOS!$G$2:$G$20000,"OR")=0))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DATOS!$A$2:$A$20000,DATOS!$A2106,DATOS!$D$2:$D$20000,DATOS!$D2106,DATOS!$E$2:$E$20000,DATOS!$E2106,DATOS!$I$2:$I$20000,DATOS!$I2106,DATOS!$G$2:$G$20000,"EX")=0),0))))</f>
      </c>
      <c r="H2106">
        <f>IF(DATOS!$G2106&lt;&gt;"EX",0,--(COUNTIFS(DATOS!$A$2:$A$20000,DATOS!$A2106,DATOS!$D$2:$D$20000,DATOS!$D2106,DATOS!$E$2:$E$20000,DATOS!$E2106,DATOS!$I$2:$I$20000,DATOS!$I2106,DATOS!$G$2:$G$20000,"OR")=0))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DATOS!$A$2:$A$20000,DATOS!$A2107,DATOS!$D$2:$D$20000,DATOS!$D2107,DATOS!$E$2:$E$20000,DATOS!$E2107,DATOS!$I$2:$I$20000,DATOS!$I2107,DATOS!$G$2:$G$20000,"EX")=0),0))))</f>
      </c>
      <c r="H2107">
        <f>IF(DATOS!$G2107&lt;&gt;"EX",0,--(COUNTIFS(DATOS!$A$2:$A$20000,DATOS!$A2107,DATOS!$D$2:$D$20000,DATOS!$D2107,DATOS!$E$2:$E$20000,DATOS!$E2107,DATOS!$I$2:$I$20000,DATOS!$I2107,DATOS!$G$2:$G$20000,"OR")=0))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DATOS!$A$2:$A$20000,DATOS!$A2108,DATOS!$D$2:$D$20000,DATOS!$D2108,DATOS!$E$2:$E$20000,DATOS!$E2108,DATOS!$I$2:$I$20000,DATOS!$I2108,DATOS!$G$2:$G$20000,"EX")=0),0))))</f>
      </c>
      <c r="H2108">
        <f>IF(DATOS!$G2108&lt;&gt;"EX",0,--(COUNTIFS(DATOS!$A$2:$A$20000,DATOS!$A2108,DATOS!$D$2:$D$20000,DATOS!$D2108,DATOS!$E$2:$E$20000,DATOS!$E2108,DATOS!$I$2:$I$20000,DATOS!$I2108,DATOS!$G$2:$G$20000,"OR")=0))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DATOS!$A$2:$A$20000,DATOS!$A2109,DATOS!$D$2:$D$20000,DATOS!$D2109,DATOS!$E$2:$E$20000,DATOS!$E2109,DATOS!$I$2:$I$20000,DATOS!$I2109,DATOS!$G$2:$G$20000,"EX")=0),0))))</f>
      </c>
      <c r="H2109">
        <f>IF(DATOS!$G2109&lt;&gt;"EX",0,--(COUNTIFS(DATOS!$A$2:$A$20000,DATOS!$A2109,DATOS!$D$2:$D$20000,DATOS!$D2109,DATOS!$E$2:$E$20000,DATOS!$E2109,DATOS!$I$2:$I$20000,DATOS!$I2109,DATOS!$G$2:$G$20000,"OR")=0))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DATOS!$A$2:$A$20000,DATOS!$A2110,DATOS!$D$2:$D$20000,DATOS!$D2110,DATOS!$E$2:$E$20000,DATOS!$E2110,DATOS!$I$2:$I$20000,DATOS!$I2110,DATOS!$G$2:$G$20000,"EX")=0),0))))</f>
      </c>
      <c r="H2110">
        <f>IF(DATOS!$G2110&lt;&gt;"EX",0,--(COUNTIFS(DATOS!$A$2:$A$20000,DATOS!$A2110,DATOS!$D$2:$D$20000,DATOS!$D2110,DATOS!$E$2:$E$20000,DATOS!$E2110,DATOS!$I$2:$I$20000,DATOS!$I2110,DATOS!$G$2:$G$20000,"OR")=0))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DATOS!$A$2:$A$20000,DATOS!$A2111,DATOS!$D$2:$D$20000,DATOS!$D2111,DATOS!$E$2:$E$20000,DATOS!$E2111,DATOS!$I$2:$I$20000,DATOS!$I2111,DATOS!$G$2:$G$20000,"EX")=0),0))))</f>
      </c>
      <c r="H2111">
        <f>IF(DATOS!$G2111&lt;&gt;"EX",0,--(COUNTIFS(DATOS!$A$2:$A$20000,DATOS!$A2111,DATOS!$D$2:$D$20000,DATOS!$D2111,DATOS!$E$2:$E$20000,DATOS!$E2111,DATOS!$I$2:$I$20000,DATOS!$I2111,DATOS!$G$2:$G$20000,"OR")=0))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DATOS!$A$2:$A$20000,DATOS!$A2112,DATOS!$D$2:$D$20000,DATOS!$D2112,DATOS!$E$2:$E$20000,DATOS!$E2112,DATOS!$I$2:$I$20000,DATOS!$I2112,DATOS!$G$2:$G$20000,"EX")=0),0))))</f>
      </c>
      <c r="H2112">
        <f>IF(DATOS!$G2112&lt;&gt;"EX",0,--(COUNTIFS(DATOS!$A$2:$A$20000,DATOS!$A2112,DATOS!$D$2:$D$20000,DATOS!$D2112,DATOS!$E$2:$E$20000,DATOS!$E2112,DATOS!$I$2:$I$20000,DATOS!$I2112,DATOS!$G$2:$G$20000,"OR")=0))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DATOS!$A$2:$A$20000,DATOS!$A2113,DATOS!$D$2:$D$20000,DATOS!$D2113,DATOS!$E$2:$E$20000,DATOS!$E2113,DATOS!$I$2:$I$20000,DATOS!$I2113,DATOS!$G$2:$G$20000,"EX")=0),0))))</f>
      </c>
      <c r="H2113">
        <f>IF(DATOS!$G2113&lt;&gt;"EX",0,--(COUNTIFS(DATOS!$A$2:$A$20000,DATOS!$A2113,DATOS!$D$2:$D$20000,DATOS!$D2113,DATOS!$E$2:$E$20000,DATOS!$E2113,DATOS!$I$2:$I$20000,DATOS!$I2113,DATOS!$G$2:$G$20000,"OR")=0))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DATOS!$A$2:$A$20000,DATOS!$A2114,DATOS!$D$2:$D$20000,DATOS!$D2114,DATOS!$E$2:$E$20000,DATOS!$E2114,DATOS!$I$2:$I$20000,DATOS!$I2114,DATOS!$G$2:$G$20000,"EX")=0),0))))</f>
      </c>
      <c r="H2114">
        <f>IF(DATOS!$G2114&lt;&gt;"EX",0,--(COUNTIFS(DATOS!$A$2:$A$20000,DATOS!$A2114,DATOS!$D$2:$D$20000,DATOS!$D2114,DATOS!$E$2:$E$20000,DATOS!$E2114,DATOS!$I$2:$I$20000,DATOS!$I2114,DATOS!$G$2:$G$20000,"OR")=0))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DATOS!$A$2:$A$20000,DATOS!$A2115,DATOS!$D$2:$D$20000,DATOS!$D2115,DATOS!$E$2:$E$20000,DATOS!$E2115,DATOS!$I$2:$I$20000,DATOS!$I2115,DATOS!$G$2:$G$20000,"EX")=0),0))))</f>
      </c>
      <c r="H2115">
        <f>IF(DATOS!$G2115&lt;&gt;"EX",0,--(COUNTIFS(DATOS!$A$2:$A$20000,DATOS!$A2115,DATOS!$D$2:$D$20000,DATOS!$D2115,DATOS!$E$2:$E$20000,DATOS!$E2115,DATOS!$I$2:$I$20000,DATOS!$I2115,DATOS!$G$2:$G$20000,"OR")=0))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DATOS!$A$2:$A$20000,DATOS!$A2116,DATOS!$D$2:$D$20000,DATOS!$D2116,DATOS!$E$2:$E$20000,DATOS!$E2116,DATOS!$I$2:$I$20000,DATOS!$I2116,DATOS!$G$2:$G$20000,"EX")=0),0))))</f>
      </c>
      <c r="H2116">
        <f>IF(DATOS!$G2116&lt;&gt;"EX",0,--(COUNTIFS(DATOS!$A$2:$A$20000,DATOS!$A2116,DATOS!$D$2:$D$20000,DATOS!$D2116,DATOS!$E$2:$E$20000,DATOS!$E2116,DATOS!$I$2:$I$20000,DATOS!$I2116,DATOS!$G$2:$G$20000,"OR")=0))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DATOS!$A$2:$A$20000,DATOS!$A2117,DATOS!$D$2:$D$20000,DATOS!$D2117,DATOS!$E$2:$E$20000,DATOS!$E2117,DATOS!$I$2:$I$20000,DATOS!$I2117,DATOS!$G$2:$G$20000,"EX")=0),0))))</f>
      </c>
      <c r="H2117">
        <f>IF(DATOS!$G2117&lt;&gt;"EX",0,--(COUNTIFS(DATOS!$A$2:$A$20000,DATOS!$A2117,DATOS!$D$2:$D$20000,DATOS!$D2117,DATOS!$E$2:$E$20000,DATOS!$E2117,DATOS!$I$2:$I$20000,DATOS!$I2117,DATOS!$G$2:$G$20000,"OR")=0))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DATOS!$A$2:$A$20000,DATOS!$A2118,DATOS!$D$2:$D$20000,DATOS!$D2118,DATOS!$E$2:$E$20000,DATOS!$E2118,DATOS!$I$2:$I$20000,DATOS!$I2118,DATOS!$G$2:$G$20000,"EX")=0),0))))</f>
      </c>
      <c r="H2118">
        <f>IF(DATOS!$G2118&lt;&gt;"EX",0,--(COUNTIFS(DATOS!$A$2:$A$20000,DATOS!$A2118,DATOS!$D$2:$D$20000,DATOS!$D2118,DATOS!$E$2:$E$20000,DATOS!$E2118,DATOS!$I$2:$I$20000,DATOS!$I2118,DATOS!$G$2:$G$20000,"OR")=0))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DATOS!$A$2:$A$20000,DATOS!$A2119,DATOS!$D$2:$D$20000,DATOS!$D2119,DATOS!$E$2:$E$20000,DATOS!$E2119,DATOS!$I$2:$I$20000,DATOS!$I2119,DATOS!$G$2:$G$20000,"EX")=0),0))))</f>
      </c>
      <c r="H2119">
        <f>IF(DATOS!$G2119&lt;&gt;"EX",0,--(COUNTIFS(DATOS!$A$2:$A$20000,DATOS!$A2119,DATOS!$D$2:$D$20000,DATOS!$D2119,DATOS!$E$2:$E$20000,DATOS!$E2119,DATOS!$I$2:$I$20000,DATOS!$I2119,DATOS!$G$2:$G$20000,"OR")=0))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DATOS!$A$2:$A$20000,DATOS!$A2120,DATOS!$D$2:$D$20000,DATOS!$D2120,DATOS!$E$2:$E$20000,DATOS!$E2120,DATOS!$I$2:$I$20000,DATOS!$I2120,DATOS!$G$2:$G$20000,"EX")=0),0))))</f>
      </c>
      <c r="H2120">
        <f>IF(DATOS!$G2120&lt;&gt;"EX",0,--(COUNTIFS(DATOS!$A$2:$A$20000,DATOS!$A2120,DATOS!$D$2:$D$20000,DATOS!$D2120,DATOS!$E$2:$E$20000,DATOS!$E2120,DATOS!$I$2:$I$20000,DATOS!$I2120,DATOS!$G$2:$G$20000,"OR")=0))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DATOS!$A$2:$A$20000,DATOS!$A2121,DATOS!$D$2:$D$20000,DATOS!$D2121,DATOS!$E$2:$E$20000,DATOS!$E2121,DATOS!$I$2:$I$20000,DATOS!$I2121,DATOS!$G$2:$G$20000,"EX")=0),0))))</f>
      </c>
      <c r="H2121">
        <f>IF(DATOS!$G2121&lt;&gt;"EX",0,--(COUNTIFS(DATOS!$A$2:$A$20000,DATOS!$A2121,DATOS!$D$2:$D$20000,DATOS!$D2121,DATOS!$E$2:$E$20000,DATOS!$E2121,DATOS!$I$2:$I$20000,DATOS!$I2121,DATOS!$G$2:$G$20000,"OR")=0))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DATOS!$A$2:$A$20000,DATOS!$A2122,DATOS!$D$2:$D$20000,DATOS!$D2122,DATOS!$E$2:$E$20000,DATOS!$E2122,DATOS!$I$2:$I$20000,DATOS!$I2122,DATOS!$G$2:$G$20000,"EX")=0),0))))</f>
      </c>
      <c r="H2122">
        <f>IF(DATOS!$G2122&lt;&gt;"EX",0,--(COUNTIFS(DATOS!$A$2:$A$20000,DATOS!$A2122,DATOS!$D$2:$D$20000,DATOS!$D2122,DATOS!$E$2:$E$20000,DATOS!$E2122,DATOS!$I$2:$I$20000,DATOS!$I2122,DATOS!$G$2:$G$20000,"OR")=0))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DATOS!$A$2:$A$20000,DATOS!$A2123,DATOS!$D$2:$D$20000,DATOS!$D2123,DATOS!$E$2:$E$20000,DATOS!$E2123,DATOS!$I$2:$I$20000,DATOS!$I2123,DATOS!$G$2:$G$20000,"EX")=0),0))))</f>
      </c>
      <c r="H2123">
        <f>IF(DATOS!$G2123&lt;&gt;"EX",0,--(COUNTIFS(DATOS!$A$2:$A$20000,DATOS!$A2123,DATOS!$D$2:$D$20000,DATOS!$D2123,DATOS!$E$2:$E$20000,DATOS!$E2123,DATOS!$I$2:$I$20000,DATOS!$I2123,DATOS!$G$2:$G$20000,"OR")=0))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DATOS!$A$2:$A$20000,DATOS!$A2124,DATOS!$D$2:$D$20000,DATOS!$D2124,DATOS!$E$2:$E$20000,DATOS!$E2124,DATOS!$I$2:$I$20000,DATOS!$I2124,DATOS!$G$2:$G$20000,"EX")=0),0))))</f>
      </c>
      <c r="H2124">
        <f>IF(DATOS!$G2124&lt;&gt;"EX",0,--(COUNTIFS(DATOS!$A$2:$A$20000,DATOS!$A2124,DATOS!$D$2:$D$20000,DATOS!$D2124,DATOS!$E$2:$E$20000,DATOS!$E2124,DATOS!$I$2:$I$20000,DATOS!$I2124,DATOS!$G$2:$G$20000,"OR")=0))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DATOS!$A$2:$A$20000,DATOS!$A2125,DATOS!$D$2:$D$20000,DATOS!$D2125,DATOS!$E$2:$E$20000,DATOS!$E2125,DATOS!$I$2:$I$20000,DATOS!$I2125,DATOS!$G$2:$G$20000,"EX")=0),0))))</f>
      </c>
      <c r="H2125">
        <f>IF(DATOS!$G2125&lt;&gt;"EX",0,--(COUNTIFS(DATOS!$A$2:$A$20000,DATOS!$A2125,DATOS!$D$2:$D$20000,DATOS!$D2125,DATOS!$E$2:$E$20000,DATOS!$E2125,DATOS!$I$2:$I$20000,DATOS!$I2125,DATOS!$G$2:$G$20000,"OR")=0))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DATOS!$A$2:$A$20000,DATOS!$A2126,DATOS!$D$2:$D$20000,DATOS!$D2126,DATOS!$E$2:$E$20000,DATOS!$E2126,DATOS!$I$2:$I$20000,DATOS!$I2126,DATOS!$G$2:$G$20000,"EX")=0),0))))</f>
      </c>
      <c r="H2126">
        <f>IF(DATOS!$G2126&lt;&gt;"EX",0,--(COUNTIFS(DATOS!$A$2:$A$20000,DATOS!$A2126,DATOS!$D$2:$D$20000,DATOS!$D2126,DATOS!$E$2:$E$20000,DATOS!$E2126,DATOS!$I$2:$I$20000,DATOS!$I2126,DATOS!$G$2:$G$20000,"OR")=0))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DATOS!$A$2:$A$20000,DATOS!$A2127,DATOS!$D$2:$D$20000,DATOS!$D2127,DATOS!$E$2:$E$20000,DATOS!$E2127,DATOS!$I$2:$I$20000,DATOS!$I2127,DATOS!$G$2:$G$20000,"EX")=0),0))))</f>
      </c>
      <c r="H2127">
        <f>IF(DATOS!$G2127&lt;&gt;"EX",0,--(COUNTIFS(DATOS!$A$2:$A$20000,DATOS!$A2127,DATOS!$D$2:$D$20000,DATOS!$D2127,DATOS!$E$2:$E$20000,DATOS!$E2127,DATOS!$I$2:$I$20000,DATOS!$I2127,DATOS!$G$2:$G$20000,"OR")=0))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DATOS!$A$2:$A$20000,DATOS!$A2128,DATOS!$D$2:$D$20000,DATOS!$D2128,DATOS!$E$2:$E$20000,DATOS!$E2128,DATOS!$I$2:$I$20000,DATOS!$I2128,DATOS!$G$2:$G$20000,"EX")=0),0))))</f>
      </c>
      <c r="H2128">
        <f>IF(DATOS!$G2128&lt;&gt;"EX",0,--(COUNTIFS(DATOS!$A$2:$A$20000,DATOS!$A2128,DATOS!$D$2:$D$20000,DATOS!$D2128,DATOS!$E$2:$E$20000,DATOS!$E2128,DATOS!$I$2:$I$20000,DATOS!$I2128,DATOS!$G$2:$G$20000,"OR")=0))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DATOS!$A$2:$A$20000,DATOS!$A2129,DATOS!$D$2:$D$20000,DATOS!$D2129,DATOS!$E$2:$E$20000,DATOS!$E2129,DATOS!$I$2:$I$20000,DATOS!$I2129,DATOS!$G$2:$G$20000,"EX")=0),0))))</f>
      </c>
      <c r="H2129">
        <f>IF(DATOS!$G2129&lt;&gt;"EX",0,--(COUNTIFS(DATOS!$A$2:$A$20000,DATOS!$A2129,DATOS!$D$2:$D$20000,DATOS!$D2129,DATOS!$E$2:$E$20000,DATOS!$E2129,DATOS!$I$2:$I$20000,DATOS!$I2129,DATOS!$G$2:$G$20000,"OR")=0))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DATOS!$A$2:$A$20000,DATOS!$A2130,DATOS!$D$2:$D$20000,DATOS!$D2130,DATOS!$E$2:$E$20000,DATOS!$E2130,DATOS!$I$2:$I$20000,DATOS!$I2130,DATOS!$G$2:$G$20000,"EX")=0),0))))</f>
      </c>
      <c r="H2130">
        <f>IF(DATOS!$G2130&lt;&gt;"EX",0,--(COUNTIFS(DATOS!$A$2:$A$20000,DATOS!$A2130,DATOS!$D$2:$D$20000,DATOS!$D2130,DATOS!$E$2:$E$20000,DATOS!$E2130,DATOS!$I$2:$I$20000,DATOS!$I2130,DATOS!$G$2:$G$20000,"OR")=0))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DATOS!$A$2:$A$20000,DATOS!$A2131,DATOS!$D$2:$D$20000,DATOS!$D2131,DATOS!$E$2:$E$20000,DATOS!$E2131,DATOS!$I$2:$I$20000,DATOS!$I2131,DATOS!$G$2:$G$20000,"EX")=0),0))))</f>
      </c>
      <c r="H2131">
        <f>IF(DATOS!$G2131&lt;&gt;"EX",0,--(COUNTIFS(DATOS!$A$2:$A$20000,DATOS!$A2131,DATOS!$D$2:$D$20000,DATOS!$D2131,DATOS!$E$2:$E$20000,DATOS!$E2131,DATOS!$I$2:$I$20000,DATOS!$I2131,DATOS!$G$2:$G$20000,"OR")=0))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DATOS!$A$2:$A$20000,DATOS!$A2132,DATOS!$D$2:$D$20000,DATOS!$D2132,DATOS!$E$2:$E$20000,DATOS!$E2132,DATOS!$I$2:$I$20000,DATOS!$I2132,DATOS!$G$2:$G$20000,"EX")=0),0))))</f>
      </c>
      <c r="H2132">
        <f>IF(DATOS!$G2132&lt;&gt;"EX",0,--(COUNTIFS(DATOS!$A$2:$A$20000,DATOS!$A2132,DATOS!$D$2:$D$20000,DATOS!$D2132,DATOS!$E$2:$E$20000,DATOS!$E2132,DATOS!$I$2:$I$20000,DATOS!$I2132,DATOS!$G$2:$G$20000,"OR")=0))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DATOS!$A$2:$A$20000,DATOS!$A2133,DATOS!$D$2:$D$20000,DATOS!$D2133,DATOS!$E$2:$E$20000,DATOS!$E2133,DATOS!$I$2:$I$20000,DATOS!$I2133,DATOS!$G$2:$G$20000,"EX")=0),0))))</f>
      </c>
      <c r="H2133">
        <f>IF(DATOS!$G2133&lt;&gt;"EX",0,--(COUNTIFS(DATOS!$A$2:$A$20000,DATOS!$A2133,DATOS!$D$2:$D$20000,DATOS!$D2133,DATOS!$E$2:$E$20000,DATOS!$E2133,DATOS!$I$2:$I$20000,DATOS!$I2133,DATOS!$G$2:$G$20000,"OR")=0))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DATOS!$A$2:$A$20000,DATOS!$A2134,DATOS!$D$2:$D$20000,DATOS!$D2134,DATOS!$E$2:$E$20000,DATOS!$E2134,DATOS!$I$2:$I$20000,DATOS!$I2134,DATOS!$G$2:$G$20000,"EX")=0),0))))</f>
      </c>
      <c r="H2134">
        <f>IF(DATOS!$G2134&lt;&gt;"EX",0,--(COUNTIFS(DATOS!$A$2:$A$20000,DATOS!$A2134,DATOS!$D$2:$D$20000,DATOS!$D2134,DATOS!$E$2:$E$20000,DATOS!$E2134,DATOS!$I$2:$I$20000,DATOS!$I2134,DATOS!$G$2:$G$20000,"OR")=0))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DATOS!$A$2:$A$20000,DATOS!$A2135,DATOS!$D$2:$D$20000,DATOS!$D2135,DATOS!$E$2:$E$20000,DATOS!$E2135,DATOS!$I$2:$I$20000,DATOS!$I2135,DATOS!$G$2:$G$20000,"EX")=0),0))))</f>
      </c>
      <c r="H2135">
        <f>IF(DATOS!$G2135&lt;&gt;"EX",0,--(COUNTIFS(DATOS!$A$2:$A$20000,DATOS!$A2135,DATOS!$D$2:$D$20000,DATOS!$D2135,DATOS!$E$2:$E$20000,DATOS!$E2135,DATOS!$I$2:$I$20000,DATOS!$I2135,DATOS!$G$2:$G$20000,"OR")=0))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DATOS!$A$2:$A$20000,DATOS!$A2136,DATOS!$D$2:$D$20000,DATOS!$D2136,DATOS!$E$2:$E$20000,DATOS!$E2136,DATOS!$I$2:$I$20000,DATOS!$I2136,DATOS!$G$2:$G$20000,"EX")=0),0))))</f>
      </c>
      <c r="H2136">
        <f>IF(DATOS!$G2136&lt;&gt;"EX",0,--(COUNTIFS(DATOS!$A$2:$A$20000,DATOS!$A2136,DATOS!$D$2:$D$20000,DATOS!$D2136,DATOS!$E$2:$E$20000,DATOS!$E2136,DATOS!$I$2:$I$20000,DATOS!$I2136,DATOS!$G$2:$G$20000,"OR")=0))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DATOS!$A$2:$A$20000,DATOS!$A2137,DATOS!$D$2:$D$20000,DATOS!$D2137,DATOS!$E$2:$E$20000,DATOS!$E2137,DATOS!$I$2:$I$20000,DATOS!$I2137,DATOS!$G$2:$G$20000,"EX")=0),0))))</f>
      </c>
      <c r="H2137">
        <f>IF(DATOS!$G2137&lt;&gt;"EX",0,--(COUNTIFS(DATOS!$A$2:$A$20000,DATOS!$A2137,DATOS!$D$2:$D$20000,DATOS!$D2137,DATOS!$E$2:$E$20000,DATOS!$E2137,DATOS!$I$2:$I$20000,DATOS!$I2137,DATOS!$G$2:$G$20000,"OR")=0))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DATOS!$A$2:$A$20000,DATOS!$A2138,DATOS!$D$2:$D$20000,DATOS!$D2138,DATOS!$E$2:$E$20000,DATOS!$E2138,DATOS!$I$2:$I$20000,DATOS!$I2138,DATOS!$G$2:$G$20000,"EX")=0),0))))</f>
      </c>
      <c r="H2138">
        <f>IF(DATOS!$G2138&lt;&gt;"EX",0,--(COUNTIFS(DATOS!$A$2:$A$20000,DATOS!$A2138,DATOS!$D$2:$D$20000,DATOS!$D2138,DATOS!$E$2:$E$20000,DATOS!$E2138,DATOS!$I$2:$I$20000,DATOS!$I2138,DATOS!$G$2:$G$20000,"OR")=0))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DATOS!$A$2:$A$20000,DATOS!$A2139,DATOS!$D$2:$D$20000,DATOS!$D2139,DATOS!$E$2:$E$20000,DATOS!$E2139,DATOS!$I$2:$I$20000,DATOS!$I2139,DATOS!$G$2:$G$20000,"EX")=0),0))))</f>
      </c>
      <c r="H2139">
        <f>IF(DATOS!$G2139&lt;&gt;"EX",0,--(COUNTIFS(DATOS!$A$2:$A$20000,DATOS!$A2139,DATOS!$D$2:$D$20000,DATOS!$D2139,DATOS!$E$2:$E$20000,DATOS!$E2139,DATOS!$I$2:$I$20000,DATOS!$I2139,DATOS!$G$2:$G$20000,"OR")=0))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DATOS!$A$2:$A$20000,DATOS!$A2140,DATOS!$D$2:$D$20000,DATOS!$D2140,DATOS!$E$2:$E$20000,DATOS!$E2140,DATOS!$I$2:$I$20000,DATOS!$I2140,DATOS!$G$2:$G$20000,"EX")=0),0))))</f>
      </c>
      <c r="H2140">
        <f>IF(DATOS!$G2140&lt;&gt;"EX",0,--(COUNTIFS(DATOS!$A$2:$A$20000,DATOS!$A2140,DATOS!$D$2:$D$20000,DATOS!$D2140,DATOS!$E$2:$E$20000,DATOS!$E2140,DATOS!$I$2:$I$20000,DATOS!$I2140,DATOS!$G$2:$G$20000,"OR")=0))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DATOS!$A$2:$A$20000,DATOS!$A2141,DATOS!$D$2:$D$20000,DATOS!$D2141,DATOS!$E$2:$E$20000,DATOS!$E2141,DATOS!$I$2:$I$20000,DATOS!$I2141,DATOS!$G$2:$G$20000,"EX")=0),0))))</f>
      </c>
      <c r="H2141">
        <f>IF(DATOS!$G2141&lt;&gt;"EX",0,--(COUNTIFS(DATOS!$A$2:$A$20000,DATOS!$A2141,DATOS!$D$2:$D$20000,DATOS!$D2141,DATOS!$E$2:$E$20000,DATOS!$E2141,DATOS!$I$2:$I$20000,DATOS!$I2141,DATOS!$G$2:$G$20000,"OR")=0))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DATOS!$A$2:$A$20000,DATOS!$A2142,DATOS!$D$2:$D$20000,DATOS!$D2142,DATOS!$E$2:$E$20000,DATOS!$E2142,DATOS!$I$2:$I$20000,DATOS!$I2142,DATOS!$G$2:$G$20000,"EX")=0),0))))</f>
      </c>
      <c r="H2142">
        <f>IF(DATOS!$G2142&lt;&gt;"EX",0,--(COUNTIFS(DATOS!$A$2:$A$20000,DATOS!$A2142,DATOS!$D$2:$D$20000,DATOS!$D2142,DATOS!$E$2:$E$20000,DATOS!$E2142,DATOS!$I$2:$I$20000,DATOS!$I2142,DATOS!$G$2:$G$20000,"OR")=0))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DATOS!$A$2:$A$20000,DATOS!$A2143,DATOS!$D$2:$D$20000,DATOS!$D2143,DATOS!$E$2:$E$20000,DATOS!$E2143,DATOS!$I$2:$I$20000,DATOS!$I2143,DATOS!$G$2:$G$20000,"EX")=0),0))))</f>
      </c>
      <c r="H2143">
        <f>IF(DATOS!$G2143&lt;&gt;"EX",0,--(COUNTIFS(DATOS!$A$2:$A$20000,DATOS!$A2143,DATOS!$D$2:$D$20000,DATOS!$D2143,DATOS!$E$2:$E$20000,DATOS!$E2143,DATOS!$I$2:$I$20000,DATOS!$I2143,DATOS!$G$2:$G$20000,"OR")=0))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DATOS!$A$2:$A$20000,DATOS!$A2144,DATOS!$D$2:$D$20000,DATOS!$D2144,DATOS!$E$2:$E$20000,DATOS!$E2144,DATOS!$I$2:$I$20000,DATOS!$I2144,DATOS!$G$2:$G$20000,"EX")=0),0))))</f>
      </c>
      <c r="H2144">
        <f>IF(DATOS!$G2144&lt;&gt;"EX",0,--(COUNTIFS(DATOS!$A$2:$A$20000,DATOS!$A2144,DATOS!$D$2:$D$20000,DATOS!$D2144,DATOS!$E$2:$E$20000,DATOS!$E2144,DATOS!$I$2:$I$20000,DATOS!$I2144,DATOS!$G$2:$G$20000,"OR")=0))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DATOS!$A$2:$A$20000,DATOS!$A2145,DATOS!$D$2:$D$20000,DATOS!$D2145,DATOS!$E$2:$E$20000,DATOS!$E2145,DATOS!$I$2:$I$20000,DATOS!$I2145,DATOS!$G$2:$G$20000,"EX")=0),0))))</f>
      </c>
      <c r="H2145">
        <f>IF(DATOS!$G2145&lt;&gt;"EX",0,--(COUNTIFS(DATOS!$A$2:$A$20000,DATOS!$A2145,DATOS!$D$2:$D$20000,DATOS!$D2145,DATOS!$E$2:$E$20000,DATOS!$E2145,DATOS!$I$2:$I$20000,DATOS!$I2145,DATOS!$G$2:$G$20000,"OR")=0))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DATOS!$A$2:$A$20000,DATOS!$A2146,DATOS!$D$2:$D$20000,DATOS!$D2146,DATOS!$E$2:$E$20000,DATOS!$E2146,DATOS!$I$2:$I$20000,DATOS!$I2146,DATOS!$G$2:$G$20000,"EX")=0),0))))</f>
      </c>
      <c r="H2146">
        <f>IF(DATOS!$G2146&lt;&gt;"EX",0,--(COUNTIFS(DATOS!$A$2:$A$20000,DATOS!$A2146,DATOS!$D$2:$D$20000,DATOS!$D2146,DATOS!$E$2:$E$20000,DATOS!$E2146,DATOS!$I$2:$I$20000,DATOS!$I2146,DATOS!$G$2:$G$20000,"OR")=0))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DATOS!$A$2:$A$20000,DATOS!$A2147,DATOS!$D$2:$D$20000,DATOS!$D2147,DATOS!$E$2:$E$20000,DATOS!$E2147,DATOS!$I$2:$I$20000,DATOS!$I2147,DATOS!$G$2:$G$20000,"EX")=0),0))))</f>
      </c>
      <c r="H2147">
        <f>IF(DATOS!$G2147&lt;&gt;"EX",0,--(COUNTIFS(DATOS!$A$2:$A$20000,DATOS!$A2147,DATOS!$D$2:$D$20000,DATOS!$D2147,DATOS!$E$2:$E$20000,DATOS!$E2147,DATOS!$I$2:$I$20000,DATOS!$I2147,DATOS!$G$2:$G$20000,"OR")=0))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DATOS!$A$2:$A$20000,DATOS!$A2148,DATOS!$D$2:$D$20000,DATOS!$D2148,DATOS!$E$2:$E$20000,DATOS!$E2148,DATOS!$I$2:$I$20000,DATOS!$I2148,DATOS!$G$2:$G$20000,"EX")=0),0))))</f>
      </c>
      <c r="H2148">
        <f>IF(DATOS!$G2148&lt;&gt;"EX",0,--(COUNTIFS(DATOS!$A$2:$A$20000,DATOS!$A2148,DATOS!$D$2:$D$20000,DATOS!$D2148,DATOS!$E$2:$E$20000,DATOS!$E2148,DATOS!$I$2:$I$20000,DATOS!$I2148,DATOS!$G$2:$G$20000,"OR")=0))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DATOS!$A$2:$A$20000,DATOS!$A2149,DATOS!$D$2:$D$20000,DATOS!$D2149,DATOS!$E$2:$E$20000,DATOS!$E2149,DATOS!$I$2:$I$20000,DATOS!$I2149,DATOS!$G$2:$G$20000,"EX")=0),0))))</f>
      </c>
      <c r="H2149">
        <f>IF(DATOS!$G2149&lt;&gt;"EX",0,--(COUNTIFS(DATOS!$A$2:$A$20000,DATOS!$A2149,DATOS!$D$2:$D$20000,DATOS!$D2149,DATOS!$E$2:$E$20000,DATOS!$E2149,DATOS!$I$2:$I$20000,DATOS!$I2149,DATOS!$G$2:$G$20000,"OR")=0))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DATOS!$A$2:$A$20000,DATOS!$A2150,DATOS!$D$2:$D$20000,DATOS!$D2150,DATOS!$E$2:$E$20000,DATOS!$E2150,DATOS!$I$2:$I$20000,DATOS!$I2150,DATOS!$G$2:$G$20000,"EX")=0),0))))</f>
      </c>
      <c r="H2150">
        <f>IF(DATOS!$G2150&lt;&gt;"EX",0,--(COUNTIFS(DATOS!$A$2:$A$20000,DATOS!$A2150,DATOS!$D$2:$D$20000,DATOS!$D2150,DATOS!$E$2:$E$20000,DATOS!$E2150,DATOS!$I$2:$I$20000,DATOS!$I2150,DATOS!$G$2:$G$20000,"OR")=0))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DATOS!$A$2:$A$20000,DATOS!$A2151,DATOS!$D$2:$D$20000,DATOS!$D2151,DATOS!$E$2:$E$20000,DATOS!$E2151,DATOS!$I$2:$I$20000,DATOS!$I2151,DATOS!$G$2:$G$20000,"EX")=0),0))))</f>
      </c>
      <c r="H2151">
        <f>IF(DATOS!$G2151&lt;&gt;"EX",0,--(COUNTIFS(DATOS!$A$2:$A$20000,DATOS!$A2151,DATOS!$D$2:$D$20000,DATOS!$D2151,DATOS!$E$2:$E$20000,DATOS!$E2151,DATOS!$I$2:$I$20000,DATOS!$I2151,DATOS!$G$2:$G$20000,"OR")=0))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DATOS!$A$2:$A$20000,DATOS!$A2152,DATOS!$D$2:$D$20000,DATOS!$D2152,DATOS!$E$2:$E$20000,DATOS!$E2152,DATOS!$I$2:$I$20000,DATOS!$I2152,DATOS!$G$2:$G$20000,"EX")=0),0))))</f>
      </c>
      <c r="H2152">
        <f>IF(DATOS!$G2152&lt;&gt;"EX",0,--(COUNTIFS(DATOS!$A$2:$A$20000,DATOS!$A2152,DATOS!$D$2:$D$20000,DATOS!$D2152,DATOS!$E$2:$E$20000,DATOS!$E2152,DATOS!$I$2:$I$20000,DATOS!$I2152,DATOS!$G$2:$G$20000,"OR")=0))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DATOS!$A$2:$A$20000,DATOS!$A2153,DATOS!$D$2:$D$20000,DATOS!$D2153,DATOS!$E$2:$E$20000,DATOS!$E2153,DATOS!$I$2:$I$20000,DATOS!$I2153,DATOS!$G$2:$G$20000,"EX")=0),0))))</f>
      </c>
      <c r="H2153">
        <f>IF(DATOS!$G2153&lt;&gt;"EX",0,--(COUNTIFS(DATOS!$A$2:$A$20000,DATOS!$A2153,DATOS!$D$2:$D$20000,DATOS!$D2153,DATOS!$E$2:$E$20000,DATOS!$E2153,DATOS!$I$2:$I$20000,DATOS!$I2153,DATOS!$G$2:$G$20000,"OR")=0))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DATOS!$A$2:$A$20000,DATOS!$A2154,DATOS!$D$2:$D$20000,DATOS!$D2154,DATOS!$E$2:$E$20000,DATOS!$E2154,DATOS!$I$2:$I$20000,DATOS!$I2154,DATOS!$G$2:$G$20000,"EX")=0),0))))</f>
      </c>
      <c r="H2154">
        <f>IF(DATOS!$G2154&lt;&gt;"EX",0,--(COUNTIFS(DATOS!$A$2:$A$20000,DATOS!$A2154,DATOS!$D$2:$D$20000,DATOS!$D2154,DATOS!$E$2:$E$20000,DATOS!$E2154,DATOS!$I$2:$I$20000,DATOS!$I2154,DATOS!$G$2:$G$20000,"OR")=0))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DATOS!$A$2:$A$20000,DATOS!$A2155,DATOS!$D$2:$D$20000,DATOS!$D2155,DATOS!$E$2:$E$20000,DATOS!$E2155,DATOS!$I$2:$I$20000,DATOS!$I2155,DATOS!$G$2:$G$20000,"EX")=0),0))))</f>
      </c>
      <c r="H2155">
        <f>IF(DATOS!$G2155&lt;&gt;"EX",0,--(COUNTIFS(DATOS!$A$2:$A$20000,DATOS!$A2155,DATOS!$D$2:$D$20000,DATOS!$D2155,DATOS!$E$2:$E$20000,DATOS!$E2155,DATOS!$I$2:$I$20000,DATOS!$I2155,DATOS!$G$2:$G$20000,"OR")=0))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DATOS!$A$2:$A$20000,DATOS!$A2156,DATOS!$D$2:$D$20000,DATOS!$D2156,DATOS!$E$2:$E$20000,DATOS!$E2156,DATOS!$I$2:$I$20000,DATOS!$I2156,DATOS!$G$2:$G$20000,"EX")=0),0))))</f>
      </c>
      <c r="H2156">
        <f>IF(DATOS!$G2156&lt;&gt;"EX",0,--(COUNTIFS(DATOS!$A$2:$A$20000,DATOS!$A2156,DATOS!$D$2:$D$20000,DATOS!$D2156,DATOS!$E$2:$E$20000,DATOS!$E2156,DATOS!$I$2:$I$20000,DATOS!$I2156,DATOS!$G$2:$G$20000,"OR")=0))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DATOS!$A$2:$A$20000,DATOS!$A2157,DATOS!$D$2:$D$20000,DATOS!$D2157,DATOS!$E$2:$E$20000,DATOS!$E2157,DATOS!$I$2:$I$20000,DATOS!$I2157,DATOS!$G$2:$G$20000,"EX")=0),0))))</f>
      </c>
      <c r="H2157">
        <f>IF(DATOS!$G2157&lt;&gt;"EX",0,--(COUNTIFS(DATOS!$A$2:$A$20000,DATOS!$A2157,DATOS!$D$2:$D$20000,DATOS!$D2157,DATOS!$E$2:$E$20000,DATOS!$E2157,DATOS!$I$2:$I$20000,DATOS!$I2157,DATOS!$G$2:$G$20000,"OR")=0))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DATOS!$A$2:$A$20000,DATOS!$A2158,DATOS!$D$2:$D$20000,DATOS!$D2158,DATOS!$E$2:$E$20000,DATOS!$E2158,DATOS!$I$2:$I$20000,DATOS!$I2158,DATOS!$G$2:$G$20000,"EX")=0),0))))</f>
      </c>
      <c r="H2158">
        <f>IF(DATOS!$G2158&lt;&gt;"EX",0,--(COUNTIFS(DATOS!$A$2:$A$20000,DATOS!$A2158,DATOS!$D$2:$D$20000,DATOS!$D2158,DATOS!$E$2:$E$20000,DATOS!$E2158,DATOS!$I$2:$I$20000,DATOS!$I2158,DATOS!$G$2:$G$20000,"OR")=0))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DATOS!$A$2:$A$20000,DATOS!$A2159,DATOS!$D$2:$D$20000,DATOS!$D2159,DATOS!$E$2:$E$20000,DATOS!$E2159,DATOS!$I$2:$I$20000,DATOS!$I2159,DATOS!$G$2:$G$20000,"EX")=0),0))))</f>
      </c>
      <c r="H2159">
        <f>IF(DATOS!$G2159&lt;&gt;"EX",0,--(COUNTIFS(DATOS!$A$2:$A$20000,DATOS!$A2159,DATOS!$D$2:$D$20000,DATOS!$D2159,DATOS!$E$2:$E$20000,DATOS!$E2159,DATOS!$I$2:$I$20000,DATOS!$I2159,DATOS!$G$2:$G$20000,"OR")=0))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DATOS!$A$2:$A$20000,DATOS!$A2160,DATOS!$D$2:$D$20000,DATOS!$D2160,DATOS!$E$2:$E$20000,DATOS!$E2160,DATOS!$I$2:$I$20000,DATOS!$I2160,DATOS!$G$2:$G$20000,"EX")=0),0))))</f>
      </c>
      <c r="H2160">
        <f>IF(DATOS!$G2160&lt;&gt;"EX",0,--(COUNTIFS(DATOS!$A$2:$A$20000,DATOS!$A2160,DATOS!$D$2:$D$20000,DATOS!$D2160,DATOS!$E$2:$E$20000,DATOS!$E2160,DATOS!$I$2:$I$20000,DATOS!$I2160,DATOS!$G$2:$G$20000,"OR")=0))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DATOS!$A$2:$A$20000,DATOS!$A2161,DATOS!$D$2:$D$20000,DATOS!$D2161,DATOS!$E$2:$E$20000,DATOS!$E2161,DATOS!$I$2:$I$20000,DATOS!$I2161,DATOS!$G$2:$G$20000,"EX")=0),0))))</f>
      </c>
      <c r="H2161">
        <f>IF(DATOS!$G2161&lt;&gt;"EX",0,--(COUNTIFS(DATOS!$A$2:$A$20000,DATOS!$A2161,DATOS!$D$2:$D$20000,DATOS!$D2161,DATOS!$E$2:$E$20000,DATOS!$E2161,DATOS!$I$2:$I$20000,DATOS!$I2161,DATOS!$G$2:$G$20000,"OR")=0))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DATOS!$A$2:$A$20000,DATOS!$A2162,DATOS!$D$2:$D$20000,DATOS!$D2162,DATOS!$E$2:$E$20000,DATOS!$E2162,DATOS!$I$2:$I$20000,DATOS!$I2162,DATOS!$G$2:$G$20000,"EX")=0),0))))</f>
      </c>
      <c r="H2162">
        <f>IF(DATOS!$G2162&lt;&gt;"EX",0,--(COUNTIFS(DATOS!$A$2:$A$20000,DATOS!$A2162,DATOS!$D$2:$D$20000,DATOS!$D2162,DATOS!$E$2:$E$20000,DATOS!$E2162,DATOS!$I$2:$I$20000,DATOS!$I2162,DATOS!$G$2:$G$20000,"OR")=0))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DATOS!$A$2:$A$20000,DATOS!$A2163,DATOS!$D$2:$D$20000,DATOS!$D2163,DATOS!$E$2:$E$20000,DATOS!$E2163,DATOS!$I$2:$I$20000,DATOS!$I2163,DATOS!$G$2:$G$20000,"EX")=0),0))))</f>
      </c>
      <c r="H2163">
        <f>IF(DATOS!$G2163&lt;&gt;"EX",0,--(COUNTIFS(DATOS!$A$2:$A$20000,DATOS!$A2163,DATOS!$D$2:$D$20000,DATOS!$D2163,DATOS!$E$2:$E$20000,DATOS!$E2163,DATOS!$I$2:$I$20000,DATOS!$I2163,DATOS!$G$2:$G$20000,"OR")=0))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DATOS!$A$2:$A$20000,DATOS!$A2164,DATOS!$D$2:$D$20000,DATOS!$D2164,DATOS!$E$2:$E$20000,DATOS!$E2164,DATOS!$I$2:$I$20000,DATOS!$I2164,DATOS!$G$2:$G$20000,"EX")=0),0))))</f>
      </c>
      <c r="H2164">
        <f>IF(DATOS!$G2164&lt;&gt;"EX",0,--(COUNTIFS(DATOS!$A$2:$A$20000,DATOS!$A2164,DATOS!$D$2:$D$20000,DATOS!$D2164,DATOS!$E$2:$E$20000,DATOS!$E2164,DATOS!$I$2:$I$20000,DATOS!$I2164,DATOS!$G$2:$G$20000,"OR")=0))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DATOS!$A$2:$A$20000,DATOS!$A2165,DATOS!$D$2:$D$20000,DATOS!$D2165,DATOS!$E$2:$E$20000,DATOS!$E2165,DATOS!$I$2:$I$20000,DATOS!$I2165,DATOS!$G$2:$G$20000,"EX")=0),0))))</f>
      </c>
      <c r="H2165">
        <f>IF(DATOS!$G2165&lt;&gt;"EX",0,--(COUNTIFS(DATOS!$A$2:$A$20000,DATOS!$A2165,DATOS!$D$2:$D$20000,DATOS!$D2165,DATOS!$E$2:$E$20000,DATOS!$E2165,DATOS!$I$2:$I$20000,DATOS!$I2165,DATOS!$G$2:$G$20000,"OR")=0))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DATOS!$A$2:$A$20000,DATOS!$A2166,DATOS!$D$2:$D$20000,DATOS!$D2166,DATOS!$E$2:$E$20000,DATOS!$E2166,DATOS!$I$2:$I$20000,DATOS!$I2166,DATOS!$G$2:$G$20000,"EX")=0),0))))</f>
      </c>
      <c r="H2166">
        <f>IF(DATOS!$G2166&lt;&gt;"EX",0,--(COUNTIFS(DATOS!$A$2:$A$20000,DATOS!$A2166,DATOS!$D$2:$D$20000,DATOS!$D2166,DATOS!$E$2:$E$20000,DATOS!$E2166,DATOS!$I$2:$I$20000,DATOS!$I2166,DATOS!$G$2:$G$20000,"OR")=0))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DATOS!$A$2:$A$20000,DATOS!$A2167,DATOS!$D$2:$D$20000,DATOS!$D2167,DATOS!$E$2:$E$20000,DATOS!$E2167,DATOS!$I$2:$I$20000,DATOS!$I2167,DATOS!$G$2:$G$20000,"EX")=0),0))))</f>
      </c>
      <c r="H2167">
        <f>IF(DATOS!$G2167&lt;&gt;"EX",0,--(COUNTIFS(DATOS!$A$2:$A$20000,DATOS!$A2167,DATOS!$D$2:$D$20000,DATOS!$D2167,DATOS!$E$2:$E$20000,DATOS!$E2167,DATOS!$I$2:$I$20000,DATOS!$I2167,DATOS!$G$2:$G$20000,"OR")=0))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DATOS!$A$2:$A$20000,DATOS!$A2168,DATOS!$D$2:$D$20000,DATOS!$D2168,DATOS!$E$2:$E$20000,DATOS!$E2168,DATOS!$I$2:$I$20000,DATOS!$I2168,DATOS!$G$2:$G$20000,"EX")=0),0))))</f>
      </c>
      <c r="H2168">
        <f>IF(DATOS!$G2168&lt;&gt;"EX",0,--(COUNTIFS(DATOS!$A$2:$A$20000,DATOS!$A2168,DATOS!$D$2:$D$20000,DATOS!$D2168,DATOS!$E$2:$E$20000,DATOS!$E2168,DATOS!$I$2:$I$20000,DATOS!$I2168,DATOS!$G$2:$G$20000,"OR")=0))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DATOS!$A$2:$A$20000,DATOS!$A2169,DATOS!$D$2:$D$20000,DATOS!$D2169,DATOS!$E$2:$E$20000,DATOS!$E2169,DATOS!$I$2:$I$20000,DATOS!$I2169,DATOS!$G$2:$G$20000,"EX")=0),0))))</f>
      </c>
      <c r="H2169">
        <f>IF(DATOS!$G2169&lt;&gt;"EX",0,--(COUNTIFS(DATOS!$A$2:$A$20000,DATOS!$A2169,DATOS!$D$2:$D$20000,DATOS!$D2169,DATOS!$E$2:$E$20000,DATOS!$E2169,DATOS!$I$2:$I$20000,DATOS!$I2169,DATOS!$G$2:$G$20000,"OR")=0))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DATOS!$A$2:$A$20000,DATOS!$A2170,DATOS!$D$2:$D$20000,DATOS!$D2170,DATOS!$E$2:$E$20000,DATOS!$E2170,DATOS!$I$2:$I$20000,DATOS!$I2170,DATOS!$G$2:$G$20000,"EX")=0),0))))</f>
      </c>
      <c r="H2170">
        <f>IF(DATOS!$G2170&lt;&gt;"EX",0,--(COUNTIFS(DATOS!$A$2:$A$20000,DATOS!$A2170,DATOS!$D$2:$D$20000,DATOS!$D2170,DATOS!$E$2:$E$20000,DATOS!$E2170,DATOS!$I$2:$I$20000,DATOS!$I2170,DATOS!$G$2:$G$20000,"OR")=0))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DATOS!$A$2:$A$20000,DATOS!$A2171,DATOS!$D$2:$D$20000,DATOS!$D2171,DATOS!$E$2:$E$20000,DATOS!$E2171,DATOS!$I$2:$I$20000,DATOS!$I2171,DATOS!$G$2:$G$20000,"EX")=0),0))))</f>
      </c>
      <c r="H2171">
        <f>IF(DATOS!$G2171&lt;&gt;"EX",0,--(COUNTIFS(DATOS!$A$2:$A$20000,DATOS!$A2171,DATOS!$D$2:$D$20000,DATOS!$D2171,DATOS!$E$2:$E$20000,DATOS!$E2171,DATOS!$I$2:$I$20000,DATOS!$I2171,DATOS!$G$2:$G$20000,"OR")=0))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DATOS!$A$2:$A$20000,DATOS!$A2172,DATOS!$D$2:$D$20000,DATOS!$D2172,DATOS!$E$2:$E$20000,DATOS!$E2172,DATOS!$I$2:$I$20000,DATOS!$I2172,DATOS!$G$2:$G$20000,"EX")=0),0))))</f>
      </c>
      <c r="H2172">
        <f>IF(DATOS!$G2172&lt;&gt;"EX",0,--(COUNTIFS(DATOS!$A$2:$A$20000,DATOS!$A2172,DATOS!$D$2:$D$20000,DATOS!$D2172,DATOS!$E$2:$E$20000,DATOS!$E2172,DATOS!$I$2:$I$20000,DATOS!$I2172,DATOS!$G$2:$G$20000,"OR")=0))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DATOS!$A$2:$A$20000,DATOS!$A2173,DATOS!$D$2:$D$20000,DATOS!$D2173,DATOS!$E$2:$E$20000,DATOS!$E2173,DATOS!$I$2:$I$20000,DATOS!$I2173,DATOS!$G$2:$G$20000,"EX")=0),0))))</f>
      </c>
      <c r="H2173">
        <f>IF(DATOS!$G2173&lt;&gt;"EX",0,--(COUNTIFS(DATOS!$A$2:$A$20000,DATOS!$A2173,DATOS!$D$2:$D$20000,DATOS!$D2173,DATOS!$E$2:$E$20000,DATOS!$E2173,DATOS!$I$2:$I$20000,DATOS!$I2173,DATOS!$G$2:$G$20000,"OR")=0))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DATOS!$A$2:$A$20000,DATOS!$A2174,DATOS!$D$2:$D$20000,DATOS!$D2174,DATOS!$E$2:$E$20000,DATOS!$E2174,DATOS!$I$2:$I$20000,DATOS!$I2174,DATOS!$G$2:$G$20000,"EX")=0),0))))</f>
      </c>
      <c r="H2174">
        <f>IF(DATOS!$G2174&lt;&gt;"EX",0,--(COUNTIFS(DATOS!$A$2:$A$20000,DATOS!$A2174,DATOS!$D$2:$D$20000,DATOS!$D2174,DATOS!$E$2:$E$20000,DATOS!$E2174,DATOS!$I$2:$I$20000,DATOS!$I2174,DATOS!$G$2:$G$20000,"OR")=0))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DATOS!$A$2:$A$20000,DATOS!$A2175,DATOS!$D$2:$D$20000,DATOS!$D2175,DATOS!$E$2:$E$20000,DATOS!$E2175,DATOS!$I$2:$I$20000,DATOS!$I2175,DATOS!$G$2:$G$20000,"EX")=0),0))))</f>
      </c>
      <c r="H2175">
        <f>IF(DATOS!$G2175&lt;&gt;"EX",0,--(COUNTIFS(DATOS!$A$2:$A$20000,DATOS!$A2175,DATOS!$D$2:$D$20000,DATOS!$D2175,DATOS!$E$2:$E$20000,DATOS!$E2175,DATOS!$I$2:$I$20000,DATOS!$I2175,DATOS!$G$2:$G$20000,"OR")=0))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DATOS!$A$2:$A$20000,DATOS!$A2176,DATOS!$D$2:$D$20000,DATOS!$D2176,DATOS!$E$2:$E$20000,DATOS!$E2176,DATOS!$I$2:$I$20000,DATOS!$I2176,DATOS!$G$2:$G$20000,"EX")=0),0))))</f>
      </c>
      <c r="H2176">
        <f>IF(DATOS!$G2176&lt;&gt;"EX",0,--(COUNTIFS(DATOS!$A$2:$A$20000,DATOS!$A2176,DATOS!$D$2:$D$20000,DATOS!$D2176,DATOS!$E$2:$E$20000,DATOS!$E2176,DATOS!$I$2:$I$20000,DATOS!$I2176,DATOS!$G$2:$G$20000,"OR")=0))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DATOS!$A$2:$A$20000,DATOS!$A2177,DATOS!$D$2:$D$20000,DATOS!$D2177,DATOS!$E$2:$E$20000,DATOS!$E2177,DATOS!$I$2:$I$20000,DATOS!$I2177,DATOS!$G$2:$G$20000,"EX")=0),0))))</f>
      </c>
      <c r="H2177">
        <f>IF(DATOS!$G2177&lt;&gt;"EX",0,--(COUNTIFS(DATOS!$A$2:$A$20000,DATOS!$A2177,DATOS!$D$2:$D$20000,DATOS!$D2177,DATOS!$E$2:$E$20000,DATOS!$E2177,DATOS!$I$2:$I$20000,DATOS!$I2177,DATOS!$G$2:$G$20000,"OR")=0))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DATOS!$A$2:$A$20000,DATOS!$A2178,DATOS!$D$2:$D$20000,DATOS!$D2178,DATOS!$E$2:$E$20000,DATOS!$E2178,DATOS!$I$2:$I$20000,DATOS!$I2178,DATOS!$G$2:$G$20000,"EX")=0),0))))</f>
      </c>
      <c r="H2178">
        <f>IF(DATOS!$G2178&lt;&gt;"EX",0,--(COUNTIFS(DATOS!$A$2:$A$20000,DATOS!$A2178,DATOS!$D$2:$D$20000,DATOS!$D2178,DATOS!$E$2:$E$20000,DATOS!$E2178,DATOS!$I$2:$I$20000,DATOS!$I2178,DATOS!$G$2:$G$20000,"OR")=0))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DATOS!$A$2:$A$20000,DATOS!$A2179,DATOS!$D$2:$D$20000,DATOS!$D2179,DATOS!$E$2:$E$20000,DATOS!$E2179,DATOS!$I$2:$I$20000,DATOS!$I2179,DATOS!$G$2:$G$20000,"EX")=0),0))))</f>
      </c>
      <c r="H2179">
        <f>IF(DATOS!$G2179&lt;&gt;"EX",0,--(COUNTIFS(DATOS!$A$2:$A$20000,DATOS!$A2179,DATOS!$D$2:$D$20000,DATOS!$D2179,DATOS!$E$2:$E$20000,DATOS!$E2179,DATOS!$I$2:$I$20000,DATOS!$I2179,DATOS!$G$2:$G$20000,"OR")=0))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DATOS!$A$2:$A$20000,DATOS!$A2180,DATOS!$D$2:$D$20000,DATOS!$D2180,DATOS!$E$2:$E$20000,DATOS!$E2180,DATOS!$I$2:$I$20000,DATOS!$I2180,DATOS!$G$2:$G$20000,"EX")=0),0))))</f>
      </c>
      <c r="H2180">
        <f>IF(DATOS!$G2180&lt;&gt;"EX",0,--(COUNTIFS(DATOS!$A$2:$A$20000,DATOS!$A2180,DATOS!$D$2:$D$20000,DATOS!$D2180,DATOS!$E$2:$E$20000,DATOS!$E2180,DATOS!$I$2:$I$20000,DATOS!$I2180,DATOS!$G$2:$G$20000,"OR")=0))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DATOS!$A$2:$A$20000,DATOS!$A2181,DATOS!$D$2:$D$20000,DATOS!$D2181,DATOS!$E$2:$E$20000,DATOS!$E2181,DATOS!$I$2:$I$20000,DATOS!$I2181,DATOS!$G$2:$G$20000,"EX")=0),0))))</f>
      </c>
      <c r="H2181">
        <f>IF(DATOS!$G2181&lt;&gt;"EX",0,--(COUNTIFS(DATOS!$A$2:$A$20000,DATOS!$A2181,DATOS!$D$2:$D$20000,DATOS!$D2181,DATOS!$E$2:$E$20000,DATOS!$E2181,DATOS!$I$2:$I$20000,DATOS!$I2181,DATOS!$G$2:$G$20000,"OR")=0))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DATOS!$A$2:$A$20000,DATOS!$A2182,DATOS!$D$2:$D$20000,DATOS!$D2182,DATOS!$E$2:$E$20000,DATOS!$E2182,DATOS!$I$2:$I$20000,DATOS!$I2182,DATOS!$G$2:$G$20000,"EX")=0),0))))</f>
      </c>
      <c r="H2182">
        <f>IF(DATOS!$G2182&lt;&gt;"EX",0,--(COUNTIFS(DATOS!$A$2:$A$20000,DATOS!$A2182,DATOS!$D$2:$D$20000,DATOS!$D2182,DATOS!$E$2:$E$20000,DATOS!$E2182,DATOS!$I$2:$I$20000,DATOS!$I2182,DATOS!$G$2:$G$20000,"OR")=0))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DATOS!$A$2:$A$20000,DATOS!$A2183,DATOS!$D$2:$D$20000,DATOS!$D2183,DATOS!$E$2:$E$20000,DATOS!$E2183,DATOS!$I$2:$I$20000,DATOS!$I2183,DATOS!$G$2:$G$20000,"EX")=0),0))))</f>
      </c>
      <c r="H2183">
        <f>IF(DATOS!$G2183&lt;&gt;"EX",0,--(COUNTIFS(DATOS!$A$2:$A$20000,DATOS!$A2183,DATOS!$D$2:$D$20000,DATOS!$D2183,DATOS!$E$2:$E$20000,DATOS!$E2183,DATOS!$I$2:$I$20000,DATOS!$I2183,DATOS!$G$2:$G$20000,"OR")=0))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DATOS!$A$2:$A$20000,DATOS!$A2184,DATOS!$D$2:$D$20000,DATOS!$D2184,DATOS!$E$2:$E$20000,DATOS!$E2184,DATOS!$I$2:$I$20000,DATOS!$I2184,DATOS!$G$2:$G$20000,"EX")=0),0))))</f>
      </c>
      <c r="H2184">
        <f>IF(DATOS!$G2184&lt;&gt;"EX",0,--(COUNTIFS(DATOS!$A$2:$A$20000,DATOS!$A2184,DATOS!$D$2:$D$20000,DATOS!$D2184,DATOS!$E$2:$E$20000,DATOS!$E2184,DATOS!$I$2:$I$20000,DATOS!$I2184,DATOS!$G$2:$G$20000,"OR")=0))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DATOS!$A$2:$A$20000,DATOS!$A2185,DATOS!$D$2:$D$20000,DATOS!$D2185,DATOS!$E$2:$E$20000,DATOS!$E2185,DATOS!$I$2:$I$20000,DATOS!$I2185,DATOS!$G$2:$G$20000,"EX")=0),0))))</f>
      </c>
      <c r="H2185">
        <f>IF(DATOS!$G2185&lt;&gt;"EX",0,--(COUNTIFS(DATOS!$A$2:$A$20000,DATOS!$A2185,DATOS!$D$2:$D$20000,DATOS!$D2185,DATOS!$E$2:$E$20000,DATOS!$E2185,DATOS!$I$2:$I$20000,DATOS!$I2185,DATOS!$G$2:$G$20000,"OR")=0))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DATOS!$A$2:$A$20000,DATOS!$A2186,DATOS!$D$2:$D$20000,DATOS!$D2186,DATOS!$E$2:$E$20000,DATOS!$E2186,DATOS!$I$2:$I$20000,DATOS!$I2186,DATOS!$G$2:$G$20000,"EX")=0),0))))</f>
      </c>
      <c r="H2186">
        <f>IF(DATOS!$G2186&lt;&gt;"EX",0,--(COUNTIFS(DATOS!$A$2:$A$20000,DATOS!$A2186,DATOS!$D$2:$D$20000,DATOS!$D2186,DATOS!$E$2:$E$20000,DATOS!$E2186,DATOS!$I$2:$I$20000,DATOS!$I2186,DATOS!$G$2:$G$20000,"OR")=0))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DATOS!$A$2:$A$20000,DATOS!$A2187,DATOS!$D$2:$D$20000,DATOS!$D2187,DATOS!$E$2:$E$20000,DATOS!$E2187,DATOS!$I$2:$I$20000,DATOS!$I2187,DATOS!$G$2:$G$20000,"EX")=0),0))))</f>
      </c>
      <c r="H2187">
        <f>IF(DATOS!$G2187&lt;&gt;"EX",0,--(COUNTIFS(DATOS!$A$2:$A$20000,DATOS!$A2187,DATOS!$D$2:$D$20000,DATOS!$D2187,DATOS!$E$2:$E$20000,DATOS!$E2187,DATOS!$I$2:$I$20000,DATOS!$I2187,DATOS!$G$2:$G$20000,"OR")=0))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DATOS!$A$2:$A$20000,DATOS!$A2188,DATOS!$D$2:$D$20000,DATOS!$D2188,DATOS!$E$2:$E$20000,DATOS!$E2188,DATOS!$I$2:$I$20000,DATOS!$I2188,DATOS!$G$2:$G$20000,"EX")=0),0))))</f>
      </c>
      <c r="H2188">
        <f>IF(DATOS!$G2188&lt;&gt;"EX",0,--(COUNTIFS(DATOS!$A$2:$A$20000,DATOS!$A2188,DATOS!$D$2:$D$20000,DATOS!$D2188,DATOS!$E$2:$E$20000,DATOS!$E2188,DATOS!$I$2:$I$20000,DATOS!$I2188,DATOS!$G$2:$G$20000,"OR")=0))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DATOS!$A$2:$A$20000,DATOS!$A2189,DATOS!$D$2:$D$20000,DATOS!$D2189,DATOS!$E$2:$E$20000,DATOS!$E2189,DATOS!$I$2:$I$20000,DATOS!$I2189,DATOS!$G$2:$G$20000,"EX")=0),0))))</f>
      </c>
      <c r="H2189">
        <f>IF(DATOS!$G2189&lt;&gt;"EX",0,--(COUNTIFS(DATOS!$A$2:$A$20000,DATOS!$A2189,DATOS!$D$2:$D$20000,DATOS!$D2189,DATOS!$E$2:$E$20000,DATOS!$E2189,DATOS!$I$2:$I$20000,DATOS!$I2189,DATOS!$G$2:$G$20000,"OR")=0))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DATOS!$A$2:$A$20000,DATOS!$A2190,DATOS!$D$2:$D$20000,DATOS!$D2190,DATOS!$E$2:$E$20000,DATOS!$E2190,DATOS!$I$2:$I$20000,DATOS!$I2190,DATOS!$G$2:$G$20000,"EX")=0),0))))</f>
      </c>
      <c r="H2190">
        <f>IF(DATOS!$G2190&lt;&gt;"EX",0,--(COUNTIFS(DATOS!$A$2:$A$20000,DATOS!$A2190,DATOS!$D$2:$D$20000,DATOS!$D2190,DATOS!$E$2:$E$20000,DATOS!$E2190,DATOS!$I$2:$I$20000,DATOS!$I2190,DATOS!$G$2:$G$20000,"OR")=0))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DATOS!$A$2:$A$20000,DATOS!$A2191,DATOS!$D$2:$D$20000,DATOS!$D2191,DATOS!$E$2:$E$20000,DATOS!$E2191,DATOS!$I$2:$I$20000,DATOS!$I2191,DATOS!$G$2:$G$20000,"EX")=0),0))))</f>
      </c>
      <c r="H2191">
        <f>IF(DATOS!$G2191&lt;&gt;"EX",0,--(COUNTIFS(DATOS!$A$2:$A$20000,DATOS!$A2191,DATOS!$D$2:$D$20000,DATOS!$D2191,DATOS!$E$2:$E$20000,DATOS!$E2191,DATOS!$I$2:$I$20000,DATOS!$I2191,DATOS!$G$2:$G$20000,"OR")=0))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DATOS!$A$2:$A$20000,DATOS!$A2192,DATOS!$D$2:$D$20000,DATOS!$D2192,DATOS!$E$2:$E$20000,DATOS!$E2192,DATOS!$I$2:$I$20000,DATOS!$I2192,DATOS!$G$2:$G$20000,"EX")=0),0))))</f>
      </c>
      <c r="H2192">
        <f>IF(DATOS!$G2192&lt;&gt;"EX",0,--(COUNTIFS(DATOS!$A$2:$A$20000,DATOS!$A2192,DATOS!$D$2:$D$20000,DATOS!$D2192,DATOS!$E$2:$E$20000,DATOS!$E2192,DATOS!$I$2:$I$20000,DATOS!$I2192,DATOS!$G$2:$G$20000,"OR")=0))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DATOS!$A$2:$A$20000,DATOS!$A2193,DATOS!$D$2:$D$20000,DATOS!$D2193,DATOS!$E$2:$E$20000,DATOS!$E2193,DATOS!$I$2:$I$20000,DATOS!$I2193,DATOS!$G$2:$G$20000,"EX")=0),0))))</f>
      </c>
      <c r="H2193">
        <f>IF(DATOS!$G2193&lt;&gt;"EX",0,--(COUNTIFS(DATOS!$A$2:$A$20000,DATOS!$A2193,DATOS!$D$2:$D$20000,DATOS!$D2193,DATOS!$E$2:$E$20000,DATOS!$E2193,DATOS!$I$2:$I$20000,DATOS!$I2193,DATOS!$G$2:$G$20000,"OR")=0))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DATOS!$A$2:$A$20000,DATOS!$A2194,DATOS!$D$2:$D$20000,DATOS!$D2194,DATOS!$E$2:$E$20000,DATOS!$E2194,DATOS!$I$2:$I$20000,DATOS!$I2194,DATOS!$G$2:$G$20000,"EX")=0),0))))</f>
      </c>
      <c r="H2194">
        <f>IF(DATOS!$G2194&lt;&gt;"EX",0,--(COUNTIFS(DATOS!$A$2:$A$20000,DATOS!$A2194,DATOS!$D$2:$D$20000,DATOS!$D2194,DATOS!$E$2:$E$20000,DATOS!$E2194,DATOS!$I$2:$I$20000,DATOS!$I2194,DATOS!$G$2:$G$20000,"OR")=0))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DATOS!$A$2:$A$20000,DATOS!$A2195,DATOS!$D$2:$D$20000,DATOS!$D2195,DATOS!$E$2:$E$20000,DATOS!$E2195,DATOS!$I$2:$I$20000,DATOS!$I2195,DATOS!$G$2:$G$20000,"EX")=0),0))))</f>
      </c>
      <c r="H2195">
        <f>IF(DATOS!$G2195&lt;&gt;"EX",0,--(COUNTIFS(DATOS!$A$2:$A$20000,DATOS!$A2195,DATOS!$D$2:$D$20000,DATOS!$D2195,DATOS!$E$2:$E$20000,DATOS!$E2195,DATOS!$I$2:$I$20000,DATOS!$I2195,DATOS!$G$2:$G$20000,"OR")=0))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DATOS!$A$2:$A$20000,DATOS!$A2196,DATOS!$D$2:$D$20000,DATOS!$D2196,DATOS!$E$2:$E$20000,DATOS!$E2196,DATOS!$I$2:$I$20000,DATOS!$I2196,DATOS!$G$2:$G$20000,"EX")=0),0))))</f>
      </c>
      <c r="H2196">
        <f>IF(DATOS!$G2196&lt;&gt;"EX",0,--(COUNTIFS(DATOS!$A$2:$A$20000,DATOS!$A2196,DATOS!$D$2:$D$20000,DATOS!$D2196,DATOS!$E$2:$E$20000,DATOS!$E2196,DATOS!$I$2:$I$20000,DATOS!$I2196,DATOS!$G$2:$G$20000,"OR")=0))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DATOS!$A$2:$A$20000,DATOS!$A2197,DATOS!$D$2:$D$20000,DATOS!$D2197,DATOS!$E$2:$E$20000,DATOS!$E2197,DATOS!$I$2:$I$20000,DATOS!$I2197,DATOS!$G$2:$G$20000,"EX")=0),0))))</f>
      </c>
      <c r="H2197">
        <f>IF(DATOS!$G2197&lt;&gt;"EX",0,--(COUNTIFS(DATOS!$A$2:$A$20000,DATOS!$A2197,DATOS!$D$2:$D$20000,DATOS!$D2197,DATOS!$E$2:$E$20000,DATOS!$E2197,DATOS!$I$2:$I$20000,DATOS!$I2197,DATOS!$G$2:$G$20000,"OR")=0))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DATOS!$A$2:$A$20000,DATOS!$A2198,DATOS!$D$2:$D$20000,DATOS!$D2198,DATOS!$E$2:$E$20000,DATOS!$E2198,DATOS!$I$2:$I$20000,DATOS!$I2198,DATOS!$G$2:$G$20000,"EX")=0),0))))</f>
      </c>
      <c r="H2198">
        <f>IF(DATOS!$G2198&lt;&gt;"EX",0,--(COUNTIFS(DATOS!$A$2:$A$20000,DATOS!$A2198,DATOS!$D$2:$D$20000,DATOS!$D2198,DATOS!$E$2:$E$20000,DATOS!$E2198,DATOS!$I$2:$I$20000,DATOS!$I2198,DATOS!$G$2:$G$20000,"OR")=0))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DATOS!$A$2:$A$20000,DATOS!$A2199,DATOS!$D$2:$D$20000,DATOS!$D2199,DATOS!$E$2:$E$20000,DATOS!$E2199,DATOS!$I$2:$I$20000,DATOS!$I2199,DATOS!$G$2:$G$20000,"EX")=0),0))))</f>
      </c>
      <c r="H2199">
        <f>IF(DATOS!$G2199&lt;&gt;"EX",0,--(COUNTIFS(DATOS!$A$2:$A$20000,DATOS!$A2199,DATOS!$D$2:$D$20000,DATOS!$D2199,DATOS!$E$2:$E$20000,DATOS!$E2199,DATOS!$I$2:$I$20000,DATOS!$I2199,DATOS!$G$2:$G$20000,"OR")=0))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DATOS!$A$2:$A$20000,DATOS!$A2200,DATOS!$D$2:$D$20000,DATOS!$D2200,DATOS!$E$2:$E$20000,DATOS!$E2200,DATOS!$I$2:$I$20000,DATOS!$I2200,DATOS!$G$2:$G$20000,"EX")=0),0))))</f>
      </c>
      <c r="H2200">
        <f>IF(DATOS!$G2200&lt;&gt;"EX",0,--(COUNTIFS(DATOS!$A$2:$A$20000,DATOS!$A2200,DATOS!$D$2:$D$20000,DATOS!$D2200,DATOS!$E$2:$E$20000,DATOS!$E2200,DATOS!$I$2:$I$20000,DATOS!$I2200,DATOS!$G$2:$G$20000,"OR")=0))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DATOS!$A$2:$A$20000,DATOS!$A2201,DATOS!$D$2:$D$20000,DATOS!$D2201,DATOS!$E$2:$E$20000,DATOS!$E2201,DATOS!$I$2:$I$20000,DATOS!$I2201,DATOS!$G$2:$G$20000,"EX")=0),0))))</f>
      </c>
      <c r="H2201">
        <f>IF(DATOS!$G2201&lt;&gt;"EX",0,--(COUNTIFS(DATOS!$A$2:$A$20000,DATOS!$A2201,DATOS!$D$2:$D$20000,DATOS!$D2201,DATOS!$E$2:$E$20000,DATOS!$E2201,DATOS!$I$2:$I$20000,DATOS!$I2201,DATOS!$G$2:$G$20000,"OR")=0))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DATOS!$A$2:$A$20000,DATOS!$A2202,DATOS!$D$2:$D$20000,DATOS!$D2202,DATOS!$E$2:$E$20000,DATOS!$E2202,DATOS!$I$2:$I$20000,DATOS!$I2202,DATOS!$G$2:$G$20000,"EX")=0),0))))</f>
      </c>
      <c r="H2202">
        <f>IF(DATOS!$G2202&lt;&gt;"EX",0,--(COUNTIFS(DATOS!$A$2:$A$20000,DATOS!$A2202,DATOS!$D$2:$D$20000,DATOS!$D2202,DATOS!$E$2:$E$20000,DATOS!$E2202,DATOS!$I$2:$I$20000,DATOS!$I2202,DATOS!$G$2:$G$20000,"OR")=0))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DATOS!$A$2:$A$20000,DATOS!$A2203,DATOS!$D$2:$D$20000,DATOS!$D2203,DATOS!$E$2:$E$20000,DATOS!$E2203,DATOS!$I$2:$I$20000,DATOS!$I2203,DATOS!$G$2:$G$20000,"EX")=0),0))))</f>
      </c>
      <c r="H2203">
        <f>IF(DATOS!$G2203&lt;&gt;"EX",0,--(COUNTIFS(DATOS!$A$2:$A$20000,DATOS!$A2203,DATOS!$D$2:$D$20000,DATOS!$D2203,DATOS!$E$2:$E$20000,DATOS!$E2203,DATOS!$I$2:$I$20000,DATOS!$I2203,DATOS!$G$2:$G$20000,"OR")=0))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DATOS!$A$2:$A$20000,DATOS!$A2204,DATOS!$D$2:$D$20000,DATOS!$D2204,DATOS!$E$2:$E$20000,DATOS!$E2204,DATOS!$I$2:$I$20000,DATOS!$I2204,DATOS!$G$2:$G$20000,"EX")=0),0))))</f>
      </c>
      <c r="H2204">
        <f>IF(DATOS!$G2204&lt;&gt;"EX",0,--(COUNTIFS(DATOS!$A$2:$A$20000,DATOS!$A2204,DATOS!$D$2:$D$20000,DATOS!$D2204,DATOS!$E$2:$E$20000,DATOS!$E2204,DATOS!$I$2:$I$20000,DATOS!$I2204,DATOS!$G$2:$G$20000,"OR")=0))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DATOS!$A$2:$A$20000,DATOS!$A2205,DATOS!$D$2:$D$20000,DATOS!$D2205,DATOS!$E$2:$E$20000,DATOS!$E2205,DATOS!$I$2:$I$20000,DATOS!$I2205,DATOS!$G$2:$G$20000,"EX")=0),0))))</f>
      </c>
      <c r="H2205">
        <f>IF(DATOS!$G2205&lt;&gt;"EX",0,--(COUNTIFS(DATOS!$A$2:$A$20000,DATOS!$A2205,DATOS!$D$2:$D$20000,DATOS!$D2205,DATOS!$E$2:$E$20000,DATOS!$E2205,DATOS!$I$2:$I$20000,DATOS!$I2205,DATOS!$G$2:$G$20000,"OR")=0))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DATOS!$A$2:$A$20000,DATOS!$A2206,DATOS!$D$2:$D$20000,DATOS!$D2206,DATOS!$E$2:$E$20000,DATOS!$E2206,DATOS!$I$2:$I$20000,DATOS!$I2206,DATOS!$G$2:$G$20000,"EX")=0),0))))</f>
      </c>
      <c r="H2206">
        <f>IF(DATOS!$G2206&lt;&gt;"EX",0,--(COUNTIFS(DATOS!$A$2:$A$20000,DATOS!$A2206,DATOS!$D$2:$D$20000,DATOS!$D2206,DATOS!$E$2:$E$20000,DATOS!$E2206,DATOS!$I$2:$I$20000,DATOS!$I2206,DATOS!$G$2:$G$20000,"OR")=0))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DATOS!$A$2:$A$20000,DATOS!$A2207,DATOS!$D$2:$D$20000,DATOS!$D2207,DATOS!$E$2:$E$20000,DATOS!$E2207,DATOS!$I$2:$I$20000,DATOS!$I2207,DATOS!$G$2:$G$20000,"EX")=0),0))))</f>
      </c>
      <c r="H2207">
        <f>IF(DATOS!$G2207&lt;&gt;"EX",0,--(COUNTIFS(DATOS!$A$2:$A$20000,DATOS!$A2207,DATOS!$D$2:$D$20000,DATOS!$D2207,DATOS!$E$2:$E$20000,DATOS!$E2207,DATOS!$I$2:$I$20000,DATOS!$I2207,DATOS!$G$2:$G$20000,"OR")=0))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DATOS!$A$2:$A$20000,DATOS!$A2208,DATOS!$D$2:$D$20000,DATOS!$D2208,DATOS!$E$2:$E$20000,DATOS!$E2208,DATOS!$I$2:$I$20000,DATOS!$I2208,DATOS!$G$2:$G$20000,"EX")=0),0))))</f>
      </c>
      <c r="H2208">
        <f>IF(DATOS!$G2208&lt;&gt;"EX",0,--(COUNTIFS(DATOS!$A$2:$A$20000,DATOS!$A2208,DATOS!$D$2:$D$20000,DATOS!$D2208,DATOS!$E$2:$E$20000,DATOS!$E2208,DATOS!$I$2:$I$20000,DATOS!$I2208,DATOS!$G$2:$G$20000,"OR")=0))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DATOS!$A$2:$A$20000,DATOS!$A2209,DATOS!$D$2:$D$20000,DATOS!$D2209,DATOS!$E$2:$E$20000,DATOS!$E2209,DATOS!$I$2:$I$20000,DATOS!$I2209,DATOS!$G$2:$G$20000,"EX")=0),0))))</f>
      </c>
      <c r="H2209">
        <f>IF(DATOS!$G2209&lt;&gt;"EX",0,--(COUNTIFS(DATOS!$A$2:$A$20000,DATOS!$A2209,DATOS!$D$2:$D$20000,DATOS!$D2209,DATOS!$E$2:$E$20000,DATOS!$E2209,DATOS!$I$2:$I$20000,DATOS!$I2209,DATOS!$G$2:$G$20000,"OR")=0))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DATOS!$A$2:$A$20000,DATOS!$A2210,DATOS!$D$2:$D$20000,DATOS!$D2210,DATOS!$E$2:$E$20000,DATOS!$E2210,DATOS!$I$2:$I$20000,DATOS!$I2210,DATOS!$G$2:$G$20000,"EX")=0),0))))</f>
      </c>
      <c r="H2210">
        <f>IF(DATOS!$G2210&lt;&gt;"EX",0,--(COUNTIFS(DATOS!$A$2:$A$20000,DATOS!$A2210,DATOS!$D$2:$D$20000,DATOS!$D2210,DATOS!$E$2:$E$20000,DATOS!$E2210,DATOS!$I$2:$I$20000,DATOS!$I2210,DATOS!$G$2:$G$20000,"OR")=0))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DATOS!$A$2:$A$20000,DATOS!$A2211,DATOS!$D$2:$D$20000,DATOS!$D2211,DATOS!$E$2:$E$20000,DATOS!$E2211,DATOS!$I$2:$I$20000,DATOS!$I2211,DATOS!$G$2:$G$20000,"EX")=0),0))))</f>
      </c>
      <c r="H2211">
        <f>IF(DATOS!$G2211&lt;&gt;"EX",0,--(COUNTIFS(DATOS!$A$2:$A$20000,DATOS!$A2211,DATOS!$D$2:$D$20000,DATOS!$D2211,DATOS!$E$2:$E$20000,DATOS!$E2211,DATOS!$I$2:$I$20000,DATOS!$I2211,DATOS!$G$2:$G$20000,"OR")=0))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DATOS!$A$2:$A$20000,DATOS!$A2212,DATOS!$D$2:$D$20000,DATOS!$D2212,DATOS!$E$2:$E$20000,DATOS!$E2212,DATOS!$I$2:$I$20000,DATOS!$I2212,DATOS!$G$2:$G$20000,"EX")=0),0))))</f>
      </c>
      <c r="H2212">
        <f>IF(DATOS!$G2212&lt;&gt;"EX",0,--(COUNTIFS(DATOS!$A$2:$A$20000,DATOS!$A2212,DATOS!$D$2:$D$20000,DATOS!$D2212,DATOS!$E$2:$E$20000,DATOS!$E2212,DATOS!$I$2:$I$20000,DATOS!$I2212,DATOS!$G$2:$G$20000,"OR")=0))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DATOS!$A$2:$A$20000,DATOS!$A2213,DATOS!$D$2:$D$20000,DATOS!$D2213,DATOS!$E$2:$E$20000,DATOS!$E2213,DATOS!$I$2:$I$20000,DATOS!$I2213,DATOS!$G$2:$G$20000,"EX")=0),0))))</f>
      </c>
      <c r="H2213">
        <f>IF(DATOS!$G2213&lt;&gt;"EX",0,--(COUNTIFS(DATOS!$A$2:$A$20000,DATOS!$A2213,DATOS!$D$2:$D$20000,DATOS!$D2213,DATOS!$E$2:$E$20000,DATOS!$E2213,DATOS!$I$2:$I$20000,DATOS!$I2213,DATOS!$G$2:$G$20000,"OR")=0))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DATOS!$A$2:$A$20000,DATOS!$A2214,DATOS!$D$2:$D$20000,DATOS!$D2214,DATOS!$E$2:$E$20000,DATOS!$E2214,DATOS!$I$2:$I$20000,DATOS!$I2214,DATOS!$G$2:$G$20000,"EX")=0),0))))</f>
      </c>
      <c r="H2214">
        <f>IF(DATOS!$G2214&lt;&gt;"EX",0,--(COUNTIFS(DATOS!$A$2:$A$20000,DATOS!$A2214,DATOS!$D$2:$D$20000,DATOS!$D2214,DATOS!$E$2:$E$20000,DATOS!$E2214,DATOS!$I$2:$I$20000,DATOS!$I2214,DATOS!$G$2:$G$20000,"OR")=0))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DATOS!$A$2:$A$20000,DATOS!$A2215,DATOS!$D$2:$D$20000,DATOS!$D2215,DATOS!$E$2:$E$20000,DATOS!$E2215,DATOS!$I$2:$I$20000,DATOS!$I2215,DATOS!$G$2:$G$20000,"EX")=0),0))))</f>
      </c>
      <c r="H2215">
        <f>IF(DATOS!$G2215&lt;&gt;"EX",0,--(COUNTIFS(DATOS!$A$2:$A$20000,DATOS!$A2215,DATOS!$D$2:$D$20000,DATOS!$D2215,DATOS!$E$2:$E$20000,DATOS!$E2215,DATOS!$I$2:$I$20000,DATOS!$I2215,DATOS!$G$2:$G$20000,"OR")=0))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DATOS!$A$2:$A$20000,DATOS!$A2216,DATOS!$D$2:$D$20000,DATOS!$D2216,DATOS!$E$2:$E$20000,DATOS!$E2216,DATOS!$I$2:$I$20000,DATOS!$I2216,DATOS!$G$2:$G$20000,"EX")=0),0))))</f>
      </c>
      <c r="H2216">
        <f>IF(DATOS!$G2216&lt;&gt;"EX",0,--(COUNTIFS(DATOS!$A$2:$A$20000,DATOS!$A2216,DATOS!$D$2:$D$20000,DATOS!$D2216,DATOS!$E$2:$E$20000,DATOS!$E2216,DATOS!$I$2:$I$20000,DATOS!$I2216,DATOS!$G$2:$G$20000,"OR")=0))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DATOS!$A$2:$A$20000,DATOS!$A2217,DATOS!$D$2:$D$20000,DATOS!$D2217,DATOS!$E$2:$E$20000,DATOS!$E2217,DATOS!$I$2:$I$20000,DATOS!$I2217,DATOS!$G$2:$G$20000,"EX")=0),0))))</f>
      </c>
      <c r="H2217">
        <f>IF(DATOS!$G2217&lt;&gt;"EX",0,--(COUNTIFS(DATOS!$A$2:$A$20000,DATOS!$A2217,DATOS!$D$2:$D$20000,DATOS!$D2217,DATOS!$E$2:$E$20000,DATOS!$E2217,DATOS!$I$2:$I$20000,DATOS!$I2217,DATOS!$G$2:$G$20000,"OR")=0))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DATOS!$A$2:$A$20000,DATOS!$A2218,DATOS!$D$2:$D$20000,DATOS!$D2218,DATOS!$E$2:$E$20000,DATOS!$E2218,DATOS!$I$2:$I$20000,DATOS!$I2218,DATOS!$G$2:$G$20000,"EX")=0),0))))</f>
      </c>
      <c r="H2218">
        <f>IF(DATOS!$G2218&lt;&gt;"EX",0,--(COUNTIFS(DATOS!$A$2:$A$20000,DATOS!$A2218,DATOS!$D$2:$D$20000,DATOS!$D2218,DATOS!$E$2:$E$20000,DATOS!$E2218,DATOS!$I$2:$I$20000,DATOS!$I2218,DATOS!$G$2:$G$20000,"OR")=0))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DATOS!$A$2:$A$20000,DATOS!$A2219,DATOS!$D$2:$D$20000,DATOS!$D2219,DATOS!$E$2:$E$20000,DATOS!$E2219,DATOS!$I$2:$I$20000,DATOS!$I2219,DATOS!$G$2:$G$20000,"EX")=0),0))))</f>
      </c>
      <c r="H2219">
        <f>IF(DATOS!$G2219&lt;&gt;"EX",0,--(COUNTIFS(DATOS!$A$2:$A$20000,DATOS!$A2219,DATOS!$D$2:$D$20000,DATOS!$D2219,DATOS!$E$2:$E$20000,DATOS!$E2219,DATOS!$I$2:$I$20000,DATOS!$I2219,DATOS!$G$2:$G$20000,"OR")=0))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DATOS!$A$2:$A$20000,DATOS!$A2220,DATOS!$D$2:$D$20000,DATOS!$D2220,DATOS!$E$2:$E$20000,DATOS!$E2220,DATOS!$I$2:$I$20000,DATOS!$I2220,DATOS!$G$2:$G$20000,"EX")=0),0))))</f>
      </c>
      <c r="H2220">
        <f>IF(DATOS!$G2220&lt;&gt;"EX",0,--(COUNTIFS(DATOS!$A$2:$A$20000,DATOS!$A2220,DATOS!$D$2:$D$20000,DATOS!$D2220,DATOS!$E$2:$E$20000,DATOS!$E2220,DATOS!$I$2:$I$20000,DATOS!$I2220,DATOS!$G$2:$G$20000,"OR")=0))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DATOS!$A$2:$A$20000,DATOS!$A2221,DATOS!$D$2:$D$20000,DATOS!$D2221,DATOS!$E$2:$E$20000,DATOS!$E2221,DATOS!$I$2:$I$20000,DATOS!$I2221,DATOS!$G$2:$G$20000,"EX")=0),0))))</f>
      </c>
      <c r="H2221">
        <f>IF(DATOS!$G2221&lt;&gt;"EX",0,--(COUNTIFS(DATOS!$A$2:$A$20000,DATOS!$A2221,DATOS!$D$2:$D$20000,DATOS!$D2221,DATOS!$E$2:$E$20000,DATOS!$E2221,DATOS!$I$2:$I$20000,DATOS!$I2221,DATOS!$G$2:$G$20000,"OR")=0))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DATOS!$A$2:$A$20000,DATOS!$A2222,DATOS!$D$2:$D$20000,DATOS!$D2222,DATOS!$E$2:$E$20000,DATOS!$E2222,DATOS!$I$2:$I$20000,DATOS!$I2222,DATOS!$G$2:$G$20000,"EX")=0),0))))</f>
      </c>
      <c r="H2222">
        <f>IF(DATOS!$G2222&lt;&gt;"EX",0,--(COUNTIFS(DATOS!$A$2:$A$20000,DATOS!$A2222,DATOS!$D$2:$D$20000,DATOS!$D2222,DATOS!$E$2:$E$20000,DATOS!$E2222,DATOS!$I$2:$I$20000,DATOS!$I2222,DATOS!$G$2:$G$20000,"OR")=0))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DATOS!$A$2:$A$20000,DATOS!$A2223,DATOS!$D$2:$D$20000,DATOS!$D2223,DATOS!$E$2:$E$20000,DATOS!$E2223,DATOS!$I$2:$I$20000,DATOS!$I2223,DATOS!$G$2:$G$20000,"EX")=0),0))))</f>
      </c>
      <c r="H2223">
        <f>IF(DATOS!$G2223&lt;&gt;"EX",0,--(COUNTIFS(DATOS!$A$2:$A$20000,DATOS!$A2223,DATOS!$D$2:$D$20000,DATOS!$D2223,DATOS!$E$2:$E$20000,DATOS!$E2223,DATOS!$I$2:$I$20000,DATOS!$I2223,DATOS!$G$2:$G$20000,"OR")=0))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DATOS!$A$2:$A$20000,DATOS!$A2224,DATOS!$D$2:$D$20000,DATOS!$D2224,DATOS!$E$2:$E$20000,DATOS!$E2224,DATOS!$I$2:$I$20000,DATOS!$I2224,DATOS!$G$2:$G$20000,"EX")=0),0))))</f>
      </c>
      <c r="H2224">
        <f>IF(DATOS!$G2224&lt;&gt;"EX",0,--(COUNTIFS(DATOS!$A$2:$A$20000,DATOS!$A2224,DATOS!$D$2:$D$20000,DATOS!$D2224,DATOS!$E$2:$E$20000,DATOS!$E2224,DATOS!$I$2:$I$20000,DATOS!$I2224,DATOS!$G$2:$G$20000,"OR")=0))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DATOS!$A$2:$A$20000,DATOS!$A2225,DATOS!$D$2:$D$20000,DATOS!$D2225,DATOS!$E$2:$E$20000,DATOS!$E2225,DATOS!$I$2:$I$20000,DATOS!$I2225,DATOS!$G$2:$G$20000,"EX")=0),0))))</f>
      </c>
      <c r="H2225">
        <f>IF(DATOS!$G2225&lt;&gt;"EX",0,--(COUNTIFS(DATOS!$A$2:$A$20000,DATOS!$A2225,DATOS!$D$2:$D$20000,DATOS!$D2225,DATOS!$E$2:$E$20000,DATOS!$E2225,DATOS!$I$2:$I$20000,DATOS!$I2225,DATOS!$G$2:$G$20000,"OR")=0))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DATOS!$A$2:$A$20000,DATOS!$A2226,DATOS!$D$2:$D$20000,DATOS!$D2226,DATOS!$E$2:$E$20000,DATOS!$E2226,DATOS!$I$2:$I$20000,DATOS!$I2226,DATOS!$G$2:$G$20000,"EX")=0),0))))</f>
      </c>
      <c r="H2226">
        <f>IF(DATOS!$G2226&lt;&gt;"EX",0,--(COUNTIFS(DATOS!$A$2:$A$20000,DATOS!$A2226,DATOS!$D$2:$D$20000,DATOS!$D2226,DATOS!$E$2:$E$20000,DATOS!$E2226,DATOS!$I$2:$I$20000,DATOS!$I2226,DATOS!$G$2:$G$20000,"OR")=0))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DATOS!$A$2:$A$20000,DATOS!$A2227,DATOS!$D$2:$D$20000,DATOS!$D2227,DATOS!$E$2:$E$20000,DATOS!$E2227,DATOS!$I$2:$I$20000,DATOS!$I2227,DATOS!$G$2:$G$20000,"EX")=0),0))))</f>
      </c>
      <c r="H2227">
        <f>IF(DATOS!$G2227&lt;&gt;"EX",0,--(COUNTIFS(DATOS!$A$2:$A$20000,DATOS!$A2227,DATOS!$D$2:$D$20000,DATOS!$D2227,DATOS!$E$2:$E$20000,DATOS!$E2227,DATOS!$I$2:$I$20000,DATOS!$I2227,DATOS!$G$2:$G$20000,"OR")=0))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DATOS!$A$2:$A$20000,DATOS!$A2228,DATOS!$D$2:$D$20000,DATOS!$D2228,DATOS!$E$2:$E$20000,DATOS!$E2228,DATOS!$I$2:$I$20000,DATOS!$I2228,DATOS!$G$2:$G$20000,"EX")=0),0))))</f>
      </c>
      <c r="H2228">
        <f>IF(DATOS!$G2228&lt;&gt;"EX",0,--(COUNTIFS(DATOS!$A$2:$A$20000,DATOS!$A2228,DATOS!$D$2:$D$20000,DATOS!$D2228,DATOS!$E$2:$E$20000,DATOS!$E2228,DATOS!$I$2:$I$20000,DATOS!$I2228,DATOS!$G$2:$G$20000,"OR")=0))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DATOS!$A$2:$A$20000,DATOS!$A2229,DATOS!$D$2:$D$20000,DATOS!$D2229,DATOS!$E$2:$E$20000,DATOS!$E2229,DATOS!$I$2:$I$20000,DATOS!$I2229,DATOS!$G$2:$G$20000,"EX")=0),0))))</f>
      </c>
      <c r="H2229">
        <f>IF(DATOS!$G2229&lt;&gt;"EX",0,--(COUNTIFS(DATOS!$A$2:$A$20000,DATOS!$A2229,DATOS!$D$2:$D$20000,DATOS!$D2229,DATOS!$E$2:$E$20000,DATOS!$E2229,DATOS!$I$2:$I$20000,DATOS!$I2229,DATOS!$G$2:$G$20000,"OR")=0))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DATOS!$A$2:$A$20000,DATOS!$A2230,DATOS!$D$2:$D$20000,DATOS!$D2230,DATOS!$E$2:$E$20000,DATOS!$E2230,DATOS!$I$2:$I$20000,DATOS!$I2230,DATOS!$G$2:$G$20000,"EX")=0),0))))</f>
      </c>
      <c r="H2230">
        <f>IF(DATOS!$G2230&lt;&gt;"EX",0,--(COUNTIFS(DATOS!$A$2:$A$20000,DATOS!$A2230,DATOS!$D$2:$D$20000,DATOS!$D2230,DATOS!$E$2:$E$20000,DATOS!$E2230,DATOS!$I$2:$I$20000,DATOS!$I2230,DATOS!$G$2:$G$20000,"OR")=0))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DATOS!$A$2:$A$20000,DATOS!$A2231,DATOS!$D$2:$D$20000,DATOS!$D2231,DATOS!$E$2:$E$20000,DATOS!$E2231,DATOS!$I$2:$I$20000,DATOS!$I2231,DATOS!$G$2:$G$20000,"EX")=0),0))))</f>
      </c>
      <c r="H2231">
        <f>IF(DATOS!$G2231&lt;&gt;"EX",0,--(COUNTIFS(DATOS!$A$2:$A$20000,DATOS!$A2231,DATOS!$D$2:$D$20000,DATOS!$D2231,DATOS!$E$2:$E$20000,DATOS!$E2231,DATOS!$I$2:$I$20000,DATOS!$I2231,DATOS!$G$2:$G$20000,"OR")=0))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DATOS!$A$2:$A$20000,DATOS!$A2232,DATOS!$D$2:$D$20000,DATOS!$D2232,DATOS!$E$2:$E$20000,DATOS!$E2232,DATOS!$I$2:$I$20000,DATOS!$I2232,DATOS!$G$2:$G$20000,"EX")=0),0))))</f>
      </c>
      <c r="H2232">
        <f>IF(DATOS!$G2232&lt;&gt;"EX",0,--(COUNTIFS(DATOS!$A$2:$A$20000,DATOS!$A2232,DATOS!$D$2:$D$20000,DATOS!$D2232,DATOS!$E$2:$E$20000,DATOS!$E2232,DATOS!$I$2:$I$20000,DATOS!$I2232,DATOS!$G$2:$G$20000,"OR")=0))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DATOS!$A$2:$A$20000,DATOS!$A2233,DATOS!$D$2:$D$20000,DATOS!$D2233,DATOS!$E$2:$E$20000,DATOS!$E2233,DATOS!$I$2:$I$20000,DATOS!$I2233,DATOS!$G$2:$G$20000,"EX")=0),0))))</f>
      </c>
      <c r="H2233">
        <f>IF(DATOS!$G2233&lt;&gt;"EX",0,--(COUNTIFS(DATOS!$A$2:$A$20000,DATOS!$A2233,DATOS!$D$2:$D$20000,DATOS!$D2233,DATOS!$E$2:$E$20000,DATOS!$E2233,DATOS!$I$2:$I$20000,DATOS!$I2233,DATOS!$G$2:$G$20000,"OR")=0))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DATOS!$A$2:$A$20000,DATOS!$A2234,DATOS!$D$2:$D$20000,DATOS!$D2234,DATOS!$E$2:$E$20000,DATOS!$E2234,DATOS!$I$2:$I$20000,DATOS!$I2234,DATOS!$G$2:$G$20000,"EX")=0),0))))</f>
      </c>
      <c r="H2234">
        <f>IF(DATOS!$G2234&lt;&gt;"EX",0,--(COUNTIFS(DATOS!$A$2:$A$20000,DATOS!$A2234,DATOS!$D$2:$D$20000,DATOS!$D2234,DATOS!$E$2:$E$20000,DATOS!$E2234,DATOS!$I$2:$I$20000,DATOS!$I2234,DATOS!$G$2:$G$20000,"OR")=0))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DATOS!$A$2:$A$20000,DATOS!$A2235,DATOS!$D$2:$D$20000,DATOS!$D2235,DATOS!$E$2:$E$20000,DATOS!$E2235,DATOS!$I$2:$I$20000,DATOS!$I2235,DATOS!$G$2:$G$20000,"EX")=0),0))))</f>
      </c>
      <c r="H2235">
        <f>IF(DATOS!$G2235&lt;&gt;"EX",0,--(COUNTIFS(DATOS!$A$2:$A$20000,DATOS!$A2235,DATOS!$D$2:$D$20000,DATOS!$D2235,DATOS!$E$2:$E$20000,DATOS!$E2235,DATOS!$I$2:$I$20000,DATOS!$I2235,DATOS!$G$2:$G$20000,"OR")=0))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DATOS!$A$2:$A$20000,DATOS!$A2236,DATOS!$D$2:$D$20000,DATOS!$D2236,DATOS!$E$2:$E$20000,DATOS!$E2236,DATOS!$I$2:$I$20000,DATOS!$I2236,DATOS!$G$2:$G$20000,"EX")=0),0))))</f>
      </c>
      <c r="H2236">
        <f>IF(DATOS!$G2236&lt;&gt;"EX",0,--(COUNTIFS(DATOS!$A$2:$A$20000,DATOS!$A2236,DATOS!$D$2:$D$20000,DATOS!$D2236,DATOS!$E$2:$E$20000,DATOS!$E2236,DATOS!$I$2:$I$20000,DATOS!$I2236,DATOS!$G$2:$G$20000,"OR")=0))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DATOS!$A$2:$A$20000,DATOS!$A2237,DATOS!$D$2:$D$20000,DATOS!$D2237,DATOS!$E$2:$E$20000,DATOS!$E2237,DATOS!$I$2:$I$20000,DATOS!$I2237,DATOS!$G$2:$G$20000,"EX")=0),0))))</f>
      </c>
      <c r="H2237">
        <f>IF(DATOS!$G2237&lt;&gt;"EX",0,--(COUNTIFS(DATOS!$A$2:$A$20000,DATOS!$A2237,DATOS!$D$2:$D$20000,DATOS!$D2237,DATOS!$E$2:$E$20000,DATOS!$E2237,DATOS!$I$2:$I$20000,DATOS!$I2237,DATOS!$G$2:$G$20000,"OR")=0))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DATOS!$A$2:$A$20000,DATOS!$A2238,DATOS!$D$2:$D$20000,DATOS!$D2238,DATOS!$E$2:$E$20000,DATOS!$E2238,DATOS!$I$2:$I$20000,DATOS!$I2238,DATOS!$G$2:$G$20000,"EX")=0),0))))</f>
      </c>
      <c r="H2238">
        <f>IF(DATOS!$G2238&lt;&gt;"EX",0,--(COUNTIFS(DATOS!$A$2:$A$20000,DATOS!$A2238,DATOS!$D$2:$D$20000,DATOS!$D2238,DATOS!$E$2:$E$20000,DATOS!$E2238,DATOS!$I$2:$I$20000,DATOS!$I2238,DATOS!$G$2:$G$20000,"OR")=0))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DATOS!$A$2:$A$20000,DATOS!$A2239,DATOS!$D$2:$D$20000,DATOS!$D2239,DATOS!$E$2:$E$20000,DATOS!$E2239,DATOS!$I$2:$I$20000,DATOS!$I2239,DATOS!$G$2:$G$20000,"EX")=0),0))))</f>
      </c>
      <c r="H2239">
        <f>IF(DATOS!$G2239&lt;&gt;"EX",0,--(COUNTIFS(DATOS!$A$2:$A$20000,DATOS!$A2239,DATOS!$D$2:$D$20000,DATOS!$D2239,DATOS!$E$2:$E$20000,DATOS!$E2239,DATOS!$I$2:$I$20000,DATOS!$I2239,DATOS!$G$2:$G$20000,"OR")=0))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DATOS!$A$2:$A$20000,DATOS!$A2240,DATOS!$D$2:$D$20000,DATOS!$D2240,DATOS!$E$2:$E$20000,DATOS!$E2240,DATOS!$I$2:$I$20000,DATOS!$I2240,DATOS!$G$2:$G$20000,"EX")=0),0))))</f>
      </c>
      <c r="H2240">
        <f>IF(DATOS!$G2240&lt;&gt;"EX",0,--(COUNTIFS(DATOS!$A$2:$A$20000,DATOS!$A2240,DATOS!$D$2:$D$20000,DATOS!$D2240,DATOS!$E$2:$E$20000,DATOS!$E2240,DATOS!$I$2:$I$20000,DATOS!$I2240,DATOS!$G$2:$G$20000,"OR")=0))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DATOS!$A$2:$A$20000,DATOS!$A2241,DATOS!$D$2:$D$20000,DATOS!$D2241,DATOS!$E$2:$E$20000,DATOS!$E2241,DATOS!$I$2:$I$20000,DATOS!$I2241,DATOS!$G$2:$G$20000,"EX")=0),0))))</f>
      </c>
      <c r="H2241">
        <f>IF(DATOS!$G2241&lt;&gt;"EX",0,--(COUNTIFS(DATOS!$A$2:$A$20000,DATOS!$A2241,DATOS!$D$2:$D$20000,DATOS!$D2241,DATOS!$E$2:$E$20000,DATOS!$E2241,DATOS!$I$2:$I$20000,DATOS!$I2241,DATOS!$G$2:$G$20000,"OR")=0))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DATOS!$A$2:$A$20000,DATOS!$A2242,DATOS!$D$2:$D$20000,DATOS!$D2242,DATOS!$E$2:$E$20000,DATOS!$E2242,DATOS!$I$2:$I$20000,DATOS!$I2242,DATOS!$G$2:$G$20000,"EX")=0),0))))</f>
      </c>
      <c r="H2242">
        <f>IF(DATOS!$G2242&lt;&gt;"EX",0,--(COUNTIFS(DATOS!$A$2:$A$20000,DATOS!$A2242,DATOS!$D$2:$D$20000,DATOS!$D2242,DATOS!$E$2:$E$20000,DATOS!$E2242,DATOS!$I$2:$I$20000,DATOS!$I2242,DATOS!$G$2:$G$20000,"OR")=0))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DATOS!$A$2:$A$20000,DATOS!$A2243,DATOS!$D$2:$D$20000,DATOS!$D2243,DATOS!$E$2:$E$20000,DATOS!$E2243,DATOS!$I$2:$I$20000,DATOS!$I2243,DATOS!$G$2:$G$20000,"EX")=0),0))))</f>
      </c>
      <c r="H2243">
        <f>IF(DATOS!$G2243&lt;&gt;"EX",0,--(COUNTIFS(DATOS!$A$2:$A$20000,DATOS!$A2243,DATOS!$D$2:$D$20000,DATOS!$D2243,DATOS!$E$2:$E$20000,DATOS!$E2243,DATOS!$I$2:$I$20000,DATOS!$I2243,DATOS!$G$2:$G$20000,"OR")=0))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DATOS!$A$2:$A$20000,DATOS!$A2244,DATOS!$D$2:$D$20000,DATOS!$D2244,DATOS!$E$2:$E$20000,DATOS!$E2244,DATOS!$I$2:$I$20000,DATOS!$I2244,DATOS!$G$2:$G$20000,"EX")=0),0))))</f>
      </c>
      <c r="H2244">
        <f>IF(DATOS!$G2244&lt;&gt;"EX",0,--(COUNTIFS(DATOS!$A$2:$A$20000,DATOS!$A2244,DATOS!$D$2:$D$20000,DATOS!$D2244,DATOS!$E$2:$E$20000,DATOS!$E2244,DATOS!$I$2:$I$20000,DATOS!$I2244,DATOS!$G$2:$G$20000,"OR")=0))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DATOS!$A$2:$A$20000,DATOS!$A2245,DATOS!$D$2:$D$20000,DATOS!$D2245,DATOS!$E$2:$E$20000,DATOS!$E2245,DATOS!$I$2:$I$20000,DATOS!$I2245,DATOS!$G$2:$G$20000,"EX")=0),0))))</f>
      </c>
      <c r="H2245">
        <f>IF(DATOS!$G2245&lt;&gt;"EX",0,--(COUNTIFS(DATOS!$A$2:$A$20000,DATOS!$A2245,DATOS!$D$2:$D$20000,DATOS!$D2245,DATOS!$E$2:$E$20000,DATOS!$E2245,DATOS!$I$2:$I$20000,DATOS!$I2245,DATOS!$G$2:$G$20000,"OR")=0))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DATOS!$A$2:$A$20000,DATOS!$A2246,DATOS!$D$2:$D$20000,DATOS!$D2246,DATOS!$E$2:$E$20000,DATOS!$E2246,DATOS!$I$2:$I$20000,DATOS!$I2246,DATOS!$G$2:$G$20000,"EX")=0),0))))</f>
      </c>
      <c r="H2246">
        <f>IF(DATOS!$G2246&lt;&gt;"EX",0,--(COUNTIFS(DATOS!$A$2:$A$20000,DATOS!$A2246,DATOS!$D$2:$D$20000,DATOS!$D2246,DATOS!$E$2:$E$20000,DATOS!$E2246,DATOS!$I$2:$I$20000,DATOS!$I2246,DATOS!$G$2:$G$20000,"OR")=0))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DATOS!$A$2:$A$20000,DATOS!$A2247,DATOS!$D$2:$D$20000,DATOS!$D2247,DATOS!$E$2:$E$20000,DATOS!$E2247,DATOS!$I$2:$I$20000,DATOS!$I2247,DATOS!$G$2:$G$20000,"EX")=0),0))))</f>
      </c>
      <c r="H2247">
        <f>IF(DATOS!$G2247&lt;&gt;"EX",0,--(COUNTIFS(DATOS!$A$2:$A$20000,DATOS!$A2247,DATOS!$D$2:$D$20000,DATOS!$D2247,DATOS!$E$2:$E$20000,DATOS!$E2247,DATOS!$I$2:$I$20000,DATOS!$I2247,DATOS!$G$2:$G$20000,"OR")=0))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DATOS!$A$2:$A$20000,DATOS!$A2248,DATOS!$D$2:$D$20000,DATOS!$D2248,DATOS!$E$2:$E$20000,DATOS!$E2248,DATOS!$I$2:$I$20000,DATOS!$I2248,DATOS!$G$2:$G$20000,"EX")=0),0))))</f>
      </c>
      <c r="H2248">
        <f>IF(DATOS!$G2248&lt;&gt;"EX",0,--(COUNTIFS(DATOS!$A$2:$A$20000,DATOS!$A2248,DATOS!$D$2:$D$20000,DATOS!$D2248,DATOS!$E$2:$E$20000,DATOS!$E2248,DATOS!$I$2:$I$20000,DATOS!$I2248,DATOS!$G$2:$G$20000,"OR")=0))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DATOS!$A$2:$A$20000,DATOS!$A2249,DATOS!$D$2:$D$20000,DATOS!$D2249,DATOS!$E$2:$E$20000,DATOS!$E2249,DATOS!$I$2:$I$20000,DATOS!$I2249,DATOS!$G$2:$G$20000,"EX")=0),0))))</f>
      </c>
      <c r="H2249">
        <f>IF(DATOS!$G2249&lt;&gt;"EX",0,--(COUNTIFS(DATOS!$A$2:$A$20000,DATOS!$A2249,DATOS!$D$2:$D$20000,DATOS!$D2249,DATOS!$E$2:$E$20000,DATOS!$E2249,DATOS!$I$2:$I$20000,DATOS!$I2249,DATOS!$G$2:$G$20000,"OR")=0))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DATOS!$A$2:$A$20000,DATOS!$A2250,DATOS!$D$2:$D$20000,DATOS!$D2250,DATOS!$E$2:$E$20000,DATOS!$E2250,DATOS!$I$2:$I$20000,DATOS!$I2250,DATOS!$G$2:$G$20000,"EX")=0),0))))</f>
      </c>
      <c r="H2250">
        <f>IF(DATOS!$G2250&lt;&gt;"EX",0,--(COUNTIFS(DATOS!$A$2:$A$20000,DATOS!$A2250,DATOS!$D$2:$D$20000,DATOS!$D2250,DATOS!$E$2:$E$20000,DATOS!$E2250,DATOS!$I$2:$I$20000,DATOS!$I2250,DATOS!$G$2:$G$20000,"OR")=0))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DATOS!$A$2:$A$20000,DATOS!$A2251,DATOS!$D$2:$D$20000,DATOS!$D2251,DATOS!$E$2:$E$20000,DATOS!$E2251,DATOS!$I$2:$I$20000,DATOS!$I2251,DATOS!$G$2:$G$20000,"EX")=0),0))))</f>
      </c>
      <c r="H2251">
        <f>IF(DATOS!$G2251&lt;&gt;"EX",0,--(COUNTIFS(DATOS!$A$2:$A$20000,DATOS!$A2251,DATOS!$D$2:$D$20000,DATOS!$D2251,DATOS!$E$2:$E$20000,DATOS!$E2251,DATOS!$I$2:$I$20000,DATOS!$I2251,DATOS!$G$2:$G$20000,"OR")=0))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DATOS!$A$2:$A$20000,DATOS!$A2252,DATOS!$D$2:$D$20000,DATOS!$D2252,DATOS!$E$2:$E$20000,DATOS!$E2252,DATOS!$I$2:$I$20000,DATOS!$I2252,DATOS!$G$2:$G$20000,"EX")=0),0))))</f>
      </c>
      <c r="H2252">
        <f>IF(DATOS!$G2252&lt;&gt;"EX",0,--(COUNTIFS(DATOS!$A$2:$A$20000,DATOS!$A2252,DATOS!$D$2:$D$20000,DATOS!$D2252,DATOS!$E$2:$E$20000,DATOS!$E2252,DATOS!$I$2:$I$20000,DATOS!$I2252,DATOS!$G$2:$G$20000,"OR")=0))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DATOS!$A$2:$A$20000,DATOS!$A2253,DATOS!$D$2:$D$20000,DATOS!$D2253,DATOS!$E$2:$E$20000,DATOS!$E2253,DATOS!$I$2:$I$20000,DATOS!$I2253,DATOS!$G$2:$G$20000,"EX")=0),0))))</f>
      </c>
      <c r="H2253">
        <f>IF(DATOS!$G2253&lt;&gt;"EX",0,--(COUNTIFS(DATOS!$A$2:$A$20000,DATOS!$A2253,DATOS!$D$2:$D$20000,DATOS!$D2253,DATOS!$E$2:$E$20000,DATOS!$E2253,DATOS!$I$2:$I$20000,DATOS!$I2253,DATOS!$G$2:$G$20000,"OR")=0))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DATOS!$A$2:$A$20000,DATOS!$A2254,DATOS!$D$2:$D$20000,DATOS!$D2254,DATOS!$E$2:$E$20000,DATOS!$E2254,DATOS!$I$2:$I$20000,DATOS!$I2254,DATOS!$G$2:$G$20000,"EX")=0),0))))</f>
      </c>
      <c r="H2254">
        <f>IF(DATOS!$G2254&lt;&gt;"EX",0,--(COUNTIFS(DATOS!$A$2:$A$20000,DATOS!$A2254,DATOS!$D$2:$D$20000,DATOS!$D2254,DATOS!$E$2:$E$20000,DATOS!$E2254,DATOS!$I$2:$I$20000,DATOS!$I2254,DATOS!$G$2:$G$20000,"OR")=0))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DATOS!$A$2:$A$20000,DATOS!$A2255,DATOS!$D$2:$D$20000,DATOS!$D2255,DATOS!$E$2:$E$20000,DATOS!$E2255,DATOS!$I$2:$I$20000,DATOS!$I2255,DATOS!$G$2:$G$20000,"EX")=0),0))))</f>
      </c>
      <c r="H2255">
        <f>IF(DATOS!$G2255&lt;&gt;"EX",0,--(COUNTIFS(DATOS!$A$2:$A$20000,DATOS!$A2255,DATOS!$D$2:$D$20000,DATOS!$D2255,DATOS!$E$2:$E$20000,DATOS!$E2255,DATOS!$I$2:$I$20000,DATOS!$I2255,DATOS!$G$2:$G$20000,"OR")=0))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DATOS!$A$2:$A$20000,DATOS!$A2256,DATOS!$D$2:$D$20000,DATOS!$D2256,DATOS!$E$2:$E$20000,DATOS!$E2256,DATOS!$I$2:$I$20000,DATOS!$I2256,DATOS!$G$2:$G$20000,"EX")=0),0))))</f>
      </c>
      <c r="H2256">
        <f>IF(DATOS!$G2256&lt;&gt;"EX",0,--(COUNTIFS(DATOS!$A$2:$A$20000,DATOS!$A2256,DATOS!$D$2:$D$20000,DATOS!$D2256,DATOS!$E$2:$E$20000,DATOS!$E2256,DATOS!$I$2:$I$20000,DATOS!$I2256,DATOS!$G$2:$G$20000,"OR")=0))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DATOS!$A$2:$A$20000,DATOS!$A2257,DATOS!$D$2:$D$20000,DATOS!$D2257,DATOS!$E$2:$E$20000,DATOS!$E2257,DATOS!$I$2:$I$20000,DATOS!$I2257,DATOS!$G$2:$G$20000,"EX")=0),0))))</f>
      </c>
      <c r="H2257">
        <f>IF(DATOS!$G2257&lt;&gt;"EX",0,--(COUNTIFS(DATOS!$A$2:$A$20000,DATOS!$A2257,DATOS!$D$2:$D$20000,DATOS!$D2257,DATOS!$E$2:$E$20000,DATOS!$E2257,DATOS!$I$2:$I$20000,DATOS!$I2257,DATOS!$G$2:$G$20000,"OR")=0))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DATOS!$A$2:$A$20000,DATOS!$A2258,DATOS!$D$2:$D$20000,DATOS!$D2258,DATOS!$E$2:$E$20000,DATOS!$E2258,DATOS!$I$2:$I$20000,DATOS!$I2258,DATOS!$G$2:$G$20000,"EX")=0),0))))</f>
      </c>
      <c r="H2258">
        <f>IF(DATOS!$G2258&lt;&gt;"EX",0,--(COUNTIFS(DATOS!$A$2:$A$20000,DATOS!$A2258,DATOS!$D$2:$D$20000,DATOS!$D2258,DATOS!$E$2:$E$20000,DATOS!$E2258,DATOS!$I$2:$I$20000,DATOS!$I2258,DATOS!$G$2:$G$20000,"OR")=0))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DATOS!$A$2:$A$20000,DATOS!$A2259,DATOS!$D$2:$D$20000,DATOS!$D2259,DATOS!$E$2:$E$20000,DATOS!$E2259,DATOS!$I$2:$I$20000,DATOS!$I2259,DATOS!$G$2:$G$20000,"EX")=0),0))))</f>
      </c>
      <c r="H2259">
        <f>IF(DATOS!$G2259&lt;&gt;"EX",0,--(COUNTIFS(DATOS!$A$2:$A$20000,DATOS!$A2259,DATOS!$D$2:$D$20000,DATOS!$D2259,DATOS!$E$2:$E$20000,DATOS!$E2259,DATOS!$I$2:$I$20000,DATOS!$I2259,DATOS!$G$2:$G$20000,"OR")=0))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DATOS!$A$2:$A$20000,DATOS!$A2260,DATOS!$D$2:$D$20000,DATOS!$D2260,DATOS!$E$2:$E$20000,DATOS!$E2260,DATOS!$I$2:$I$20000,DATOS!$I2260,DATOS!$G$2:$G$20000,"EX")=0),0))))</f>
      </c>
      <c r="H2260">
        <f>IF(DATOS!$G2260&lt;&gt;"EX",0,--(COUNTIFS(DATOS!$A$2:$A$20000,DATOS!$A2260,DATOS!$D$2:$D$20000,DATOS!$D2260,DATOS!$E$2:$E$20000,DATOS!$E2260,DATOS!$I$2:$I$20000,DATOS!$I2260,DATOS!$G$2:$G$20000,"OR")=0))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DATOS!$A$2:$A$20000,DATOS!$A2261,DATOS!$D$2:$D$20000,DATOS!$D2261,DATOS!$E$2:$E$20000,DATOS!$E2261,DATOS!$I$2:$I$20000,DATOS!$I2261,DATOS!$G$2:$G$20000,"EX")=0),0))))</f>
      </c>
      <c r="H2261">
        <f>IF(DATOS!$G2261&lt;&gt;"EX",0,--(COUNTIFS(DATOS!$A$2:$A$20000,DATOS!$A2261,DATOS!$D$2:$D$20000,DATOS!$D2261,DATOS!$E$2:$E$20000,DATOS!$E2261,DATOS!$I$2:$I$20000,DATOS!$I2261,DATOS!$G$2:$G$20000,"OR")=0))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DATOS!$A$2:$A$20000,DATOS!$A2262,DATOS!$D$2:$D$20000,DATOS!$D2262,DATOS!$E$2:$E$20000,DATOS!$E2262,DATOS!$I$2:$I$20000,DATOS!$I2262,DATOS!$G$2:$G$20000,"EX")=0),0))))</f>
      </c>
      <c r="H2262">
        <f>IF(DATOS!$G2262&lt;&gt;"EX",0,--(COUNTIFS(DATOS!$A$2:$A$20000,DATOS!$A2262,DATOS!$D$2:$D$20000,DATOS!$D2262,DATOS!$E$2:$E$20000,DATOS!$E2262,DATOS!$I$2:$I$20000,DATOS!$I2262,DATOS!$G$2:$G$20000,"OR")=0))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DATOS!$A$2:$A$20000,DATOS!$A2263,DATOS!$D$2:$D$20000,DATOS!$D2263,DATOS!$E$2:$E$20000,DATOS!$E2263,DATOS!$I$2:$I$20000,DATOS!$I2263,DATOS!$G$2:$G$20000,"EX")=0),0))))</f>
      </c>
      <c r="H2263">
        <f>IF(DATOS!$G2263&lt;&gt;"EX",0,--(COUNTIFS(DATOS!$A$2:$A$20000,DATOS!$A2263,DATOS!$D$2:$D$20000,DATOS!$D2263,DATOS!$E$2:$E$20000,DATOS!$E2263,DATOS!$I$2:$I$20000,DATOS!$I2263,DATOS!$G$2:$G$20000,"OR")=0))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DATOS!$A$2:$A$20000,DATOS!$A2264,DATOS!$D$2:$D$20000,DATOS!$D2264,DATOS!$E$2:$E$20000,DATOS!$E2264,DATOS!$I$2:$I$20000,DATOS!$I2264,DATOS!$G$2:$G$20000,"EX")=0),0))))</f>
      </c>
      <c r="H2264">
        <f>IF(DATOS!$G2264&lt;&gt;"EX",0,--(COUNTIFS(DATOS!$A$2:$A$20000,DATOS!$A2264,DATOS!$D$2:$D$20000,DATOS!$D2264,DATOS!$E$2:$E$20000,DATOS!$E2264,DATOS!$I$2:$I$20000,DATOS!$I2264,DATOS!$G$2:$G$20000,"OR")=0))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DATOS!$A$2:$A$20000,DATOS!$A2265,DATOS!$D$2:$D$20000,DATOS!$D2265,DATOS!$E$2:$E$20000,DATOS!$E2265,DATOS!$I$2:$I$20000,DATOS!$I2265,DATOS!$G$2:$G$20000,"EX")=0),0))))</f>
      </c>
      <c r="H2265">
        <f>IF(DATOS!$G2265&lt;&gt;"EX",0,--(COUNTIFS(DATOS!$A$2:$A$20000,DATOS!$A2265,DATOS!$D$2:$D$20000,DATOS!$D2265,DATOS!$E$2:$E$20000,DATOS!$E2265,DATOS!$I$2:$I$20000,DATOS!$I2265,DATOS!$G$2:$G$20000,"OR")=0))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DATOS!$A$2:$A$20000,DATOS!$A2266,DATOS!$D$2:$D$20000,DATOS!$D2266,DATOS!$E$2:$E$20000,DATOS!$E2266,DATOS!$I$2:$I$20000,DATOS!$I2266,DATOS!$G$2:$G$20000,"EX")=0),0))))</f>
      </c>
      <c r="H2266">
        <f>IF(DATOS!$G2266&lt;&gt;"EX",0,--(COUNTIFS(DATOS!$A$2:$A$20000,DATOS!$A2266,DATOS!$D$2:$D$20000,DATOS!$D2266,DATOS!$E$2:$E$20000,DATOS!$E2266,DATOS!$I$2:$I$20000,DATOS!$I2266,DATOS!$G$2:$G$20000,"OR")=0))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DATOS!$A$2:$A$20000,DATOS!$A2267,DATOS!$D$2:$D$20000,DATOS!$D2267,DATOS!$E$2:$E$20000,DATOS!$E2267,DATOS!$I$2:$I$20000,DATOS!$I2267,DATOS!$G$2:$G$20000,"EX")=0),0))))</f>
      </c>
      <c r="H2267">
        <f>IF(DATOS!$G2267&lt;&gt;"EX",0,--(COUNTIFS(DATOS!$A$2:$A$20000,DATOS!$A2267,DATOS!$D$2:$D$20000,DATOS!$D2267,DATOS!$E$2:$E$20000,DATOS!$E2267,DATOS!$I$2:$I$20000,DATOS!$I2267,DATOS!$G$2:$G$20000,"OR")=0))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DATOS!$A$2:$A$20000,DATOS!$A2268,DATOS!$D$2:$D$20000,DATOS!$D2268,DATOS!$E$2:$E$20000,DATOS!$E2268,DATOS!$I$2:$I$20000,DATOS!$I2268,DATOS!$G$2:$G$20000,"EX")=0),0))))</f>
      </c>
      <c r="H2268">
        <f>IF(DATOS!$G2268&lt;&gt;"EX",0,--(COUNTIFS(DATOS!$A$2:$A$20000,DATOS!$A2268,DATOS!$D$2:$D$20000,DATOS!$D2268,DATOS!$E$2:$E$20000,DATOS!$E2268,DATOS!$I$2:$I$20000,DATOS!$I2268,DATOS!$G$2:$G$20000,"OR")=0))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DATOS!$A$2:$A$20000,DATOS!$A2269,DATOS!$D$2:$D$20000,DATOS!$D2269,DATOS!$E$2:$E$20000,DATOS!$E2269,DATOS!$I$2:$I$20000,DATOS!$I2269,DATOS!$G$2:$G$20000,"EX")=0),0))))</f>
      </c>
      <c r="H2269">
        <f>IF(DATOS!$G2269&lt;&gt;"EX",0,--(COUNTIFS(DATOS!$A$2:$A$20000,DATOS!$A2269,DATOS!$D$2:$D$20000,DATOS!$D2269,DATOS!$E$2:$E$20000,DATOS!$E2269,DATOS!$I$2:$I$20000,DATOS!$I2269,DATOS!$G$2:$G$20000,"OR")=0))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DATOS!$A$2:$A$20000,DATOS!$A2270,DATOS!$D$2:$D$20000,DATOS!$D2270,DATOS!$E$2:$E$20000,DATOS!$E2270,DATOS!$I$2:$I$20000,DATOS!$I2270,DATOS!$G$2:$G$20000,"EX")=0),0))))</f>
      </c>
      <c r="H2270">
        <f>IF(DATOS!$G2270&lt;&gt;"EX",0,--(COUNTIFS(DATOS!$A$2:$A$20000,DATOS!$A2270,DATOS!$D$2:$D$20000,DATOS!$D2270,DATOS!$E$2:$E$20000,DATOS!$E2270,DATOS!$I$2:$I$20000,DATOS!$I2270,DATOS!$G$2:$G$20000,"OR")=0))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DATOS!$A$2:$A$20000,DATOS!$A2271,DATOS!$D$2:$D$20000,DATOS!$D2271,DATOS!$E$2:$E$20000,DATOS!$E2271,DATOS!$I$2:$I$20000,DATOS!$I2271,DATOS!$G$2:$G$20000,"EX")=0),0))))</f>
      </c>
      <c r="H2271">
        <f>IF(DATOS!$G2271&lt;&gt;"EX",0,--(COUNTIFS(DATOS!$A$2:$A$20000,DATOS!$A2271,DATOS!$D$2:$D$20000,DATOS!$D2271,DATOS!$E$2:$E$20000,DATOS!$E2271,DATOS!$I$2:$I$20000,DATOS!$I2271,DATOS!$G$2:$G$20000,"OR")=0))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DATOS!$A$2:$A$20000,DATOS!$A2272,DATOS!$D$2:$D$20000,DATOS!$D2272,DATOS!$E$2:$E$20000,DATOS!$E2272,DATOS!$I$2:$I$20000,DATOS!$I2272,DATOS!$G$2:$G$20000,"EX")=0),0))))</f>
      </c>
      <c r="H2272">
        <f>IF(DATOS!$G2272&lt;&gt;"EX",0,--(COUNTIFS(DATOS!$A$2:$A$20000,DATOS!$A2272,DATOS!$D$2:$D$20000,DATOS!$D2272,DATOS!$E$2:$E$20000,DATOS!$E2272,DATOS!$I$2:$I$20000,DATOS!$I2272,DATOS!$G$2:$G$20000,"OR")=0))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DATOS!$A$2:$A$20000,DATOS!$A2273,DATOS!$D$2:$D$20000,DATOS!$D2273,DATOS!$E$2:$E$20000,DATOS!$E2273,DATOS!$I$2:$I$20000,DATOS!$I2273,DATOS!$G$2:$G$20000,"EX")=0),0))))</f>
      </c>
      <c r="H2273">
        <f>IF(DATOS!$G2273&lt;&gt;"EX",0,--(COUNTIFS(DATOS!$A$2:$A$20000,DATOS!$A2273,DATOS!$D$2:$D$20000,DATOS!$D2273,DATOS!$E$2:$E$20000,DATOS!$E2273,DATOS!$I$2:$I$20000,DATOS!$I2273,DATOS!$G$2:$G$20000,"OR")=0))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DATOS!$A$2:$A$20000,DATOS!$A2274,DATOS!$D$2:$D$20000,DATOS!$D2274,DATOS!$E$2:$E$20000,DATOS!$E2274,DATOS!$I$2:$I$20000,DATOS!$I2274,DATOS!$G$2:$G$20000,"EX")=0),0))))</f>
      </c>
      <c r="H2274">
        <f>IF(DATOS!$G2274&lt;&gt;"EX",0,--(COUNTIFS(DATOS!$A$2:$A$20000,DATOS!$A2274,DATOS!$D$2:$D$20000,DATOS!$D2274,DATOS!$E$2:$E$20000,DATOS!$E2274,DATOS!$I$2:$I$20000,DATOS!$I2274,DATOS!$G$2:$G$20000,"OR")=0))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DATOS!$A$2:$A$20000,DATOS!$A2275,DATOS!$D$2:$D$20000,DATOS!$D2275,DATOS!$E$2:$E$20000,DATOS!$E2275,DATOS!$I$2:$I$20000,DATOS!$I2275,DATOS!$G$2:$G$20000,"EX")=0),0))))</f>
      </c>
      <c r="H2275">
        <f>IF(DATOS!$G2275&lt;&gt;"EX",0,--(COUNTIFS(DATOS!$A$2:$A$20000,DATOS!$A2275,DATOS!$D$2:$D$20000,DATOS!$D2275,DATOS!$E$2:$E$20000,DATOS!$E2275,DATOS!$I$2:$I$20000,DATOS!$I2275,DATOS!$G$2:$G$20000,"OR")=0))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DATOS!$A$2:$A$20000,DATOS!$A2276,DATOS!$D$2:$D$20000,DATOS!$D2276,DATOS!$E$2:$E$20000,DATOS!$E2276,DATOS!$I$2:$I$20000,DATOS!$I2276,DATOS!$G$2:$G$20000,"EX")=0),0))))</f>
      </c>
      <c r="H2276">
        <f>IF(DATOS!$G2276&lt;&gt;"EX",0,--(COUNTIFS(DATOS!$A$2:$A$20000,DATOS!$A2276,DATOS!$D$2:$D$20000,DATOS!$D2276,DATOS!$E$2:$E$20000,DATOS!$E2276,DATOS!$I$2:$I$20000,DATOS!$I2276,DATOS!$G$2:$G$20000,"OR")=0))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DATOS!$A$2:$A$20000,DATOS!$A2277,DATOS!$D$2:$D$20000,DATOS!$D2277,DATOS!$E$2:$E$20000,DATOS!$E2277,DATOS!$I$2:$I$20000,DATOS!$I2277,DATOS!$G$2:$G$20000,"EX")=0),0))))</f>
      </c>
      <c r="H2277">
        <f>IF(DATOS!$G2277&lt;&gt;"EX",0,--(COUNTIFS(DATOS!$A$2:$A$20000,DATOS!$A2277,DATOS!$D$2:$D$20000,DATOS!$D2277,DATOS!$E$2:$E$20000,DATOS!$E2277,DATOS!$I$2:$I$20000,DATOS!$I2277,DATOS!$G$2:$G$20000,"OR")=0))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DATOS!$A$2:$A$20000,DATOS!$A2278,DATOS!$D$2:$D$20000,DATOS!$D2278,DATOS!$E$2:$E$20000,DATOS!$E2278,DATOS!$I$2:$I$20000,DATOS!$I2278,DATOS!$G$2:$G$20000,"EX")=0),0))))</f>
      </c>
      <c r="H2278">
        <f>IF(DATOS!$G2278&lt;&gt;"EX",0,--(COUNTIFS(DATOS!$A$2:$A$20000,DATOS!$A2278,DATOS!$D$2:$D$20000,DATOS!$D2278,DATOS!$E$2:$E$20000,DATOS!$E2278,DATOS!$I$2:$I$20000,DATOS!$I2278,DATOS!$G$2:$G$20000,"OR")=0))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DATOS!$A$2:$A$20000,DATOS!$A2279,DATOS!$D$2:$D$20000,DATOS!$D2279,DATOS!$E$2:$E$20000,DATOS!$E2279,DATOS!$I$2:$I$20000,DATOS!$I2279,DATOS!$G$2:$G$20000,"EX")=0),0))))</f>
      </c>
      <c r="H2279">
        <f>IF(DATOS!$G2279&lt;&gt;"EX",0,--(COUNTIFS(DATOS!$A$2:$A$20000,DATOS!$A2279,DATOS!$D$2:$D$20000,DATOS!$D2279,DATOS!$E$2:$E$20000,DATOS!$E2279,DATOS!$I$2:$I$20000,DATOS!$I2279,DATOS!$G$2:$G$20000,"OR")=0))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DATOS!$A$2:$A$20000,DATOS!$A2280,DATOS!$D$2:$D$20000,DATOS!$D2280,DATOS!$E$2:$E$20000,DATOS!$E2280,DATOS!$I$2:$I$20000,DATOS!$I2280,DATOS!$G$2:$G$20000,"EX")=0),0))))</f>
      </c>
      <c r="H2280">
        <f>IF(DATOS!$G2280&lt;&gt;"EX",0,--(COUNTIFS(DATOS!$A$2:$A$20000,DATOS!$A2280,DATOS!$D$2:$D$20000,DATOS!$D2280,DATOS!$E$2:$E$20000,DATOS!$E2280,DATOS!$I$2:$I$20000,DATOS!$I2280,DATOS!$G$2:$G$20000,"OR")=0))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DATOS!$A$2:$A$20000,DATOS!$A2281,DATOS!$D$2:$D$20000,DATOS!$D2281,DATOS!$E$2:$E$20000,DATOS!$E2281,DATOS!$I$2:$I$20000,DATOS!$I2281,DATOS!$G$2:$G$20000,"EX")=0),0))))</f>
      </c>
      <c r="H2281">
        <f>IF(DATOS!$G2281&lt;&gt;"EX",0,--(COUNTIFS(DATOS!$A$2:$A$20000,DATOS!$A2281,DATOS!$D$2:$D$20000,DATOS!$D2281,DATOS!$E$2:$E$20000,DATOS!$E2281,DATOS!$I$2:$I$20000,DATOS!$I2281,DATOS!$G$2:$G$20000,"OR")=0))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DATOS!$A$2:$A$20000,DATOS!$A2282,DATOS!$D$2:$D$20000,DATOS!$D2282,DATOS!$E$2:$E$20000,DATOS!$E2282,DATOS!$I$2:$I$20000,DATOS!$I2282,DATOS!$G$2:$G$20000,"EX")=0),0))))</f>
      </c>
      <c r="H2282">
        <f>IF(DATOS!$G2282&lt;&gt;"EX",0,--(COUNTIFS(DATOS!$A$2:$A$20000,DATOS!$A2282,DATOS!$D$2:$D$20000,DATOS!$D2282,DATOS!$E$2:$E$20000,DATOS!$E2282,DATOS!$I$2:$I$20000,DATOS!$I2282,DATOS!$G$2:$G$20000,"OR")=0))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DATOS!$A$2:$A$20000,DATOS!$A2283,DATOS!$D$2:$D$20000,DATOS!$D2283,DATOS!$E$2:$E$20000,DATOS!$E2283,DATOS!$I$2:$I$20000,DATOS!$I2283,DATOS!$G$2:$G$20000,"EX")=0),0))))</f>
      </c>
      <c r="H2283">
        <f>IF(DATOS!$G2283&lt;&gt;"EX",0,--(COUNTIFS(DATOS!$A$2:$A$20000,DATOS!$A2283,DATOS!$D$2:$D$20000,DATOS!$D2283,DATOS!$E$2:$E$20000,DATOS!$E2283,DATOS!$I$2:$I$20000,DATOS!$I2283,DATOS!$G$2:$G$20000,"OR")=0))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DATOS!$A$2:$A$20000,DATOS!$A2284,DATOS!$D$2:$D$20000,DATOS!$D2284,DATOS!$E$2:$E$20000,DATOS!$E2284,DATOS!$I$2:$I$20000,DATOS!$I2284,DATOS!$G$2:$G$20000,"EX")=0),0))))</f>
      </c>
      <c r="H2284">
        <f>IF(DATOS!$G2284&lt;&gt;"EX",0,--(COUNTIFS(DATOS!$A$2:$A$20000,DATOS!$A2284,DATOS!$D$2:$D$20000,DATOS!$D2284,DATOS!$E$2:$E$20000,DATOS!$E2284,DATOS!$I$2:$I$20000,DATOS!$I2284,DATOS!$G$2:$G$20000,"OR")=0))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DATOS!$A$2:$A$20000,DATOS!$A2285,DATOS!$D$2:$D$20000,DATOS!$D2285,DATOS!$E$2:$E$20000,DATOS!$E2285,DATOS!$I$2:$I$20000,DATOS!$I2285,DATOS!$G$2:$G$20000,"EX")=0),0))))</f>
      </c>
      <c r="H2285">
        <f>IF(DATOS!$G2285&lt;&gt;"EX",0,--(COUNTIFS(DATOS!$A$2:$A$20000,DATOS!$A2285,DATOS!$D$2:$D$20000,DATOS!$D2285,DATOS!$E$2:$E$20000,DATOS!$E2285,DATOS!$I$2:$I$20000,DATOS!$I2285,DATOS!$G$2:$G$20000,"OR")=0))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DATOS!$A$2:$A$20000,DATOS!$A2286,DATOS!$D$2:$D$20000,DATOS!$D2286,DATOS!$E$2:$E$20000,DATOS!$E2286,DATOS!$I$2:$I$20000,DATOS!$I2286,DATOS!$G$2:$G$20000,"EX")=0),0))))</f>
      </c>
      <c r="H2286">
        <f>IF(DATOS!$G2286&lt;&gt;"EX",0,--(COUNTIFS(DATOS!$A$2:$A$20000,DATOS!$A2286,DATOS!$D$2:$D$20000,DATOS!$D2286,DATOS!$E$2:$E$20000,DATOS!$E2286,DATOS!$I$2:$I$20000,DATOS!$I2286,DATOS!$G$2:$G$20000,"OR")=0))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DATOS!$A$2:$A$20000,DATOS!$A2287,DATOS!$D$2:$D$20000,DATOS!$D2287,DATOS!$E$2:$E$20000,DATOS!$E2287,DATOS!$I$2:$I$20000,DATOS!$I2287,DATOS!$G$2:$G$20000,"EX")=0),0))))</f>
      </c>
      <c r="H2287">
        <f>IF(DATOS!$G2287&lt;&gt;"EX",0,--(COUNTIFS(DATOS!$A$2:$A$20000,DATOS!$A2287,DATOS!$D$2:$D$20000,DATOS!$D2287,DATOS!$E$2:$E$20000,DATOS!$E2287,DATOS!$I$2:$I$20000,DATOS!$I2287,DATOS!$G$2:$G$20000,"OR")=0))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DATOS!$A$2:$A$20000,DATOS!$A2288,DATOS!$D$2:$D$20000,DATOS!$D2288,DATOS!$E$2:$E$20000,DATOS!$E2288,DATOS!$I$2:$I$20000,DATOS!$I2288,DATOS!$G$2:$G$20000,"EX")=0),0))))</f>
      </c>
      <c r="H2288">
        <f>IF(DATOS!$G2288&lt;&gt;"EX",0,--(COUNTIFS(DATOS!$A$2:$A$20000,DATOS!$A2288,DATOS!$D$2:$D$20000,DATOS!$D2288,DATOS!$E$2:$E$20000,DATOS!$E2288,DATOS!$I$2:$I$20000,DATOS!$I2288,DATOS!$G$2:$G$20000,"OR")=0))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DATOS!$A$2:$A$20000,DATOS!$A2289,DATOS!$D$2:$D$20000,DATOS!$D2289,DATOS!$E$2:$E$20000,DATOS!$E2289,DATOS!$I$2:$I$20000,DATOS!$I2289,DATOS!$G$2:$G$20000,"EX")=0),0))))</f>
      </c>
      <c r="H2289">
        <f>IF(DATOS!$G2289&lt;&gt;"EX",0,--(COUNTIFS(DATOS!$A$2:$A$20000,DATOS!$A2289,DATOS!$D$2:$D$20000,DATOS!$D2289,DATOS!$E$2:$E$20000,DATOS!$E2289,DATOS!$I$2:$I$20000,DATOS!$I2289,DATOS!$G$2:$G$20000,"OR")=0))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DATOS!$A$2:$A$20000,DATOS!$A2290,DATOS!$D$2:$D$20000,DATOS!$D2290,DATOS!$E$2:$E$20000,DATOS!$E2290,DATOS!$I$2:$I$20000,DATOS!$I2290,DATOS!$G$2:$G$20000,"EX")=0),0))))</f>
      </c>
      <c r="H2290">
        <f>IF(DATOS!$G2290&lt;&gt;"EX",0,--(COUNTIFS(DATOS!$A$2:$A$20000,DATOS!$A2290,DATOS!$D$2:$D$20000,DATOS!$D2290,DATOS!$E$2:$E$20000,DATOS!$E2290,DATOS!$I$2:$I$20000,DATOS!$I2290,DATOS!$G$2:$G$20000,"OR")=0))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DATOS!$A$2:$A$20000,DATOS!$A2291,DATOS!$D$2:$D$20000,DATOS!$D2291,DATOS!$E$2:$E$20000,DATOS!$E2291,DATOS!$I$2:$I$20000,DATOS!$I2291,DATOS!$G$2:$G$20000,"EX")=0),0))))</f>
      </c>
      <c r="H2291">
        <f>IF(DATOS!$G2291&lt;&gt;"EX",0,--(COUNTIFS(DATOS!$A$2:$A$20000,DATOS!$A2291,DATOS!$D$2:$D$20000,DATOS!$D2291,DATOS!$E$2:$E$20000,DATOS!$E2291,DATOS!$I$2:$I$20000,DATOS!$I2291,DATOS!$G$2:$G$20000,"OR")=0))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DATOS!$A$2:$A$20000,DATOS!$A2292,DATOS!$D$2:$D$20000,DATOS!$D2292,DATOS!$E$2:$E$20000,DATOS!$E2292,DATOS!$I$2:$I$20000,DATOS!$I2292,DATOS!$G$2:$G$20000,"EX")=0),0))))</f>
      </c>
      <c r="H2292">
        <f>IF(DATOS!$G2292&lt;&gt;"EX",0,--(COUNTIFS(DATOS!$A$2:$A$20000,DATOS!$A2292,DATOS!$D$2:$D$20000,DATOS!$D2292,DATOS!$E$2:$E$20000,DATOS!$E2292,DATOS!$I$2:$I$20000,DATOS!$I2292,DATOS!$G$2:$G$20000,"OR")=0))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DATOS!$A$2:$A$20000,DATOS!$A2293,DATOS!$D$2:$D$20000,DATOS!$D2293,DATOS!$E$2:$E$20000,DATOS!$E2293,DATOS!$I$2:$I$20000,DATOS!$I2293,DATOS!$G$2:$G$20000,"EX")=0),0))))</f>
      </c>
      <c r="H2293">
        <f>IF(DATOS!$G2293&lt;&gt;"EX",0,--(COUNTIFS(DATOS!$A$2:$A$20000,DATOS!$A2293,DATOS!$D$2:$D$20000,DATOS!$D2293,DATOS!$E$2:$E$20000,DATOS!$E2293,DATOS!$I$2:$I$20000,DATOS!$I2293,DATOS!$G$2:$G$20000,"OR")=0))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DATOS!$A$2:$A$20000,DATOS!$A2294,DATOS!$D$2:$D$20000,DATOS!$D2294,DATOS!$E$2:$E$20000,DATOS!$E2294,DATOS!$I$2:$I$20000,DATOS!$I2294,DATOS!$G$2:$G$20000,"EX")=0),0))))</f>
      </c>
      <c r="H2294">
        <f>IF(DATOS!$G2294&lt;&gt;"EX",0,--(COUNTIFS(DATOS!$A$2:$A$20000,DATOS!$A2294,DATOS!$D$2:$D$20000,DATOS!$D2294,DATOS!$E$2:$E$20000,DATOS!$E2294,DATOS!$I$2:$I$20000,DATOS!$I2294,DATOS!$G$2:$G$20000,"OR")=0))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DATOS!$A$2:$A$20000,DATOS!$A2295,DATOS!$D$2:$D$20000,DATOS!$D2295,DATOS!$E$2:$E$20000,DATOS!$E2295,DATOS!$I$2:$I$20000,DATOS!$I2295,DATOS!$G$2:$G$20000,"EX")=0),0))))</f>
      </c>
      <c r="H2295">
        <f>IF(DATOS!$G2295&lt;&gt;"EX",0,--(COUNTIFS(DATOS!$A$2:$A$20000,DATOS!$A2295,DATOS!$D$2:$D$20000,DATOS!$D2295,DATOS!$E$2:$E$20000,DATOS!$E2295,DATOS!$I$2:$I$20000,DATOS!$I2295,DATOS!$G$2:$G$20000,"OR")=0))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DATOS!$A$2:$A$20000,DATOS!$A2296,DATOS!$D$2:$D$20000,DATOS!$D2296,DATOS!$E$2:$E$20000,DATOS!$E2296,DATOS!$I$2:$I$20000,DATOS!$I2296,DATOS!$G$2:$G$20000,"EX")=0),0))))</f>
      </c>
      <c r="H2296">
        <f>IF(DATOS!$G2296&lt;&gt;"EX",0,--(COUNTIFS(DATOS!$A$2:$A$20000,DATOS!$A2296,DATOS!$D$2:$D$20000,DATOS!$D2296,DATOS!$E$2:$E$20000,DATOS!$E2296,DATOS!$I$2:$I$20000,DATOS!$I2296,DATOS!$G$2:$G$20000,"OR")=0))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DATOS!$A$2:$A$20000,DATOS!$A2297,DATOS!$D$2:$D$20000,DATOS!$D2297,DATOS!$E$2:$E$20000,DATOS!$E2297,DATOS!$I$2:$I$20000,DATOS!$I2297,DATOS!$G$2:$G$20000,"EX")=0),0))))</f>
      </c>
      <c r="H2297">
        <f>IF(DATOS!$G2297&lt;&gt;"EX",0,--(COUNTIFS(DATOS!$A$2:$A$20000,DATOS!$A2297,DATOS!$D$2:$D$20000,DATOS!$D2297,DATOS!$E$2:$E$20000,DATOS!$E2297,DATOS!$I$2:$I$20000,DATOS!$I2297,DATOS!$G$2:$G$20000,"OR")=0))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DATOS!$A$2:$A$20000,DATOS!$A2298,DATOS!$D$2:$D$20000,DATOS!$D2298,DATOS!$E$2:$E$20000,DATOS!$E2298,DATOS!$I$2:$I$20000,DATOS!$I2298,DATOS!$G$2:$G$20000,"EX")=0),0))))</f>
      </c>
      <c r="H2298">
        <f>IF(DATOS!$G2298&lt;&gt;"EX",0,--(COUNTIFS(DATOS!$A$2:$A$20000,DATOS!$A2298,DATOS!$D$2:$D$20000,DATOS!$D2298,DATOS!$E$2:$E$20000,DATOS!$E2298,DATOS!$I$2:$I$20000,DATOS!$I2298,DATOS!$G$2:$G$20000,"OR")=0))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DATOS!$A$2:$A$20000,DATOS!$A2299,DATOS!$D$2:$D$20000,DATOS!$D2299,DATOS!$E$2:$E$20000,DATOS!$E2299,DATOS!$I$2:$I$20000,DATOS!$I2299,DATOS!$G$2:$G$20000,"EX")=0),0))))</f>
      </c>
      <c r="H2299">
        <f>IF(DATOS!$G2299&lt;&gt;"EX",0,--(COUNTIFS(DATOS!$A$2:$A$20000,DATOS!$A2299,DATOS!$D$2:$D$20000,DATOS!$D2299,DATOS!$E$2:$E$20000,DATOS!$E2299,DATOS!$I$2:$I$20000,DATOS!$I2299,DATOS!$G$2:$G$20000,"OR")=0))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DATOS!$A$2:$A$20000,DATOS!$A2300,DATOS!$D$2:$D$20000,DATOS!$D2300,DATOS!$E$2:$E$20000,DATOS!$E2300,DATOS!$I$2:$I$20000,DATOS!$I2300,DATOS!$G$2:$G$20000,"EX")=0),0))))</f>
      </c>
      <c r="H2300">
        <f>IF(DATOS!$G2300&lt;&gt;"EX",0,--(COUNTIFS(DATOS!$A$2:$A$20000,DATOS!$A2300,DATOS!$D$2:$D$20000,DATOS!$D2300,DATOS!$E$2:$E$20000,DATOS!$E2300,DATOS!$I$2:$I$20000,DATOS!$I2300,DATOS!$G$2:$G$20000,"OR")=0))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DATOS!$A$2:$A$20000,DATOS!$A2301,DATOS!$D$2:$D$20000,DATOS!$D2301,DATOS!$E$2:$E$20000,DATOS!$E2301,DATOS!$I$2:$I$20000,DATOS!$I2301,DATOS!$G$2:$G$20000,"EX")=0),0))))</f>
      </c>
      <c r="H2301">
        <f>IF(DATOS!$G2301&lt;&gt;"EX",0,--(COUNTIFS(DATOS!$A$2:$A$20000,DATOS!$A2301,DATOS!$D$2:$D$20000,DATOS!$D2301,DATOS!$E$2:$E$20000,DATOS!$E2301,DATOS!$I$2:$I$20000,DATOS!$I2301,DATOS!$G$2:$G$20000,"OR")=0))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DATOS!$A$2:$A$20000,DATOS!$A2302,DATOS!$D$2:$D$20000,DATOS!$D2302,DATOS!$E$2:$E$20000,DATOS!$E2302,DATOS!$I$2:$I$20000,DATOS!$I2302,DATOS!$G$2:$G$20000,"EX")=0),0))))</f>
      </c>
      <c r="H2302">
        <f>IF(DATOS!$G2302&lt;&gt;"EX",0,--(COUNTIFS(DATOS!$A$2:$A$20000,DATOS!$A2302,DATOS!$D$2:$D$20000,DATOS!$D2302,DATOS!$E$2:$E$20000,DATOS!$E2302,DATOS!$I$2:$I$20000,DATOS!$I2302,DATOS!$G$2:$G$20000,"OR")=0))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DATOS!$A$2:$A$20000,DATOS!$A2303,DATOS!$D$2:$D$20000,DATOS!$D2303,DATOS!$E$2:$E$20000,DATOS!$E2303,DATOS!$I$2:$I$20000,DATOS!$I2303,DATOS!$G$2:$G$20000,"EX")=0),0))))</f>
      </c>
      <c r="H2303">
        <f>IF(DATOS!$G2303&lt;&gt;"EX",0,--(COUNTIFS(DATOS!$A$2:$A$20000,DATOS!$A2303,DATOS!$D$2:$D$20000,DATOS!$D2303,DATOS!$E$2:$E$20000,DATOS!$E2303,DATOS!$I$2:$I$20000,DATOS!$I2303,DATOS!$G$2:$G$20000,"OR")=0))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DATOS!$A$2:$A$20000,DATOS!$A2304,DATOS!$D$2:$D$20000,DATOS!$D2304,DATOS!$E$2:$E$20000,DATOS!$E2304,DATOS!$I$2:$I$20000,DATOS!$I2304,DATOS!$G$2:$G$20000,"EX")=0),0))))</f>
      </c>
      <c r="H2304">
        <f>IF(DATOS!$G2304&lt;&gt;"EX",0,--(COUNTIFS(DATOS!$A$2:$A$20000,DATOS!$A2304,DATOS!$D$2:$D$20000,DATOS!$D2304,DATOS!$E$2:$E$20000,DATOS!$E2304,DATOS!$I$2:$I$20000,DATOS!$I2304,DATOS!$G$2:$G$20000,"OR")=0))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DATOS!$A$2:$A$20000,DATOS!$A2305,DATOS!$D$2:$D$20000,DATOS!$D2305,DATOS!$E$2:$E$20000,DATOS!$E2305,DATOS!$I$2:$I$20000,DATOS!$I2305,DATOS!$G$2:$G$20000,"EX")=0),0))))</f>
      </c>
      <c r="H2305">
        <f>IF(DATOS!$G2305&lt;&gt;"EX",0,--(COUNTIFS(DATOS!$A$2:$A$20000,DATOS!$A2305,DATOS!$D$2:$D$20000,DATOS!$D2305,DATOS!$E$2:$E$20000,DATOS!$E2305,DATOS!$I$2:$I$20000,DATOS!$I2305,DATOS!$G$2:$G$20000,"OR")=0))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DATOS!$A$2:$A$20000,DATOS!$A2306,DATOS!$D$2:$D$20000,DATOS!$D2306,DATOS!$E$2:$E$20000,DATOS!$E2306,DATOS!$I$2:$I$20000,DATOS!$I2306,DATOS!$G$2:$G$20000,"EX")=0),0))))</f>
      </c>
      <c r="H2306">
        <f>IF(DATOS!$G2306&lt;&gt;"EX",0,--(COUNTIFS(DATOS!$A$2:$A$20000,DATOS!$A2306,DATOS!$D$2:$D$20000,DATOS!$D2306,DATOS!$E$2:$E$20000,DATOS!$E2306,DATOS!$I$2:$I$20000,DATOS!$I2306,DATOS!$G$2:$G$20000,"OR")=0))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DATOS!$A$2:$A$20000,DATOS!$A2307,DATOS!$D$2:$D$20000,DATOS!$D2307,DATOS!$E$2:$E$20000,DATOS!$E2307,DATOS!$I$2:$I$20000,DATOS!$I2307,DATOS!$G$2:$G$20000,"EX")=0),0))))</f>
      </c>
      <c r="H2307">
        <f>IF(DATOS!$G2307&lt;&gt;"EX",0,--(COUNTIFS(DATOS!$A$2:$A$20000,DATOS!$A2307,DATOS!$D$2:$D$20000,DATOS!$D2307,DATOS!$E$2:$E$20000,DATOS!$E2307,DATOS!$I$2:$I$20000,DATOS!$I2307,DATOS!$G$2:$G$20000,"OR")=0))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DATOS!$A$2:$A$20000,DATOS!$A2308,DATOS!$D$2:$D$20000,DATOS!$D2308,DATOS!$E$2:$E$20000,DATOS!$E2308,DATOS!$I$2:$I$20000,DATOS!$I2308,DATOS!$G$2:$G$20000,"EX")=0),0))))</f>
      </c>
      <c r="H2308">
        <f>IF(DATOS!$G2308&lt;&gt;"EX",0,--(COUNTIFS(DATOS!$A$2:$A$20000,DATOS!$A2308,DATOS!$D$2:$D$20000,DATOS!$D2308,DATOS!$E$2:$E$20000,DATOS!$E2308,DATOS!$I$2:$I$20000,DATOS!$I2308,DATOS!$G$2:$G$20000,"OR")=0))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DATOS!$A$2:$A$20000,DATOS!$A2309,DATOS!$D$2:$D$20000,DATOS!$D2309,DATOS!$E$2:$E$20000,DATOS!$E2309,DATOS!$I$2:$I$20000,DATOS!$I2309,DATOS!$G$2:$G$20000,"EX")=0),0))))</f>
      </c>
      <c r="H2309">
        <f>IF(DATOS!$G2309&lt;&gt;"EX",0,--(COUNTIFS(DATOS!$A$2:$A$20000,DATOS!$A2309,DATOS!$D$2:$D$20000,DATOS!$D2309,DATOS!$E$2:$E$20000,DATOS!$E2309,DATOS!$I$2:$I$20000,DATOS!$I2309,DATOS!$G$2:$G$20000,"OR")=0))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DATOS!$A$2:$A$20000,DATOS!$A2310,DATOS!$D$2:$D$20000,DATOS!$D2310,DATOS!$E$2:$E$20000,DATOS!$E2310,DATOS!$I$2:$I$20000,DATOS!$I2310,DATOS!$G$2:$G$20000,"EX")=0),0))))</f>
      </c>
      <c r="H2310">
        <f>IF(DATOS!$G2310&lt;&gt;"EX",0,--(COUNTIFS(DATOS!$A$2:$A$20000,DATOS!$A2310,DATOS!$D$2:$D$20000,DATOS!$D2310,DATOS!$E$2:$E$20000,DATOS!$E2310,DATOS!$I$2:$I$20000,DATOS!$I2310,DATOS!$G$2:$G$20000,"OR")=0))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DATOS!$A$2:$A$20000,DATOS!$A2311,DATOS!$D$2:$D$20000,DATOS!$D2311,DATOS!$E$2:$E$20000,DATOS!$E2311,DATOS!$I$2:$I$20000,DATOS!$I2311,DATOS!$G$2:$G$20000,"EX")=0),0))))</f>
      </c>
      <c r="H2311">
        <f>IF(DATOS!$G2311&lt;&gt;"EX",0,--(COUNTIFS(DATOS!$A$2:$A$20000,DATOS!$A2311,DATOS!$D$2:$D$20000,DATOS!$D2311,DATOS!$E$2:$E$20000,DATOS!$E2311,DATOS!$I$2:$I$20000,DATOS!$I2311,DATOS!$G$2:$G$20000,"OR")=0))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DATOS!$A$2:$A$20000,DATOS!$A2312,DATOS!$D$2:$D$20000,DATOS!$D2312,DATOS!$E$2:$E$20000,DATOS!$E2312,DATOS!$I$2:$I$20000,DATOS!$I2312,DATOS!$G$2:$G$20000,"EX")=0),0))))</f>
      </c>
      <c r="H2312">
        <f>IF(DATOS!$G2312&lt;&gt;"EX",0,--(COUNTIFS(DATOS!$A$2:$A$20000,DATOS!$A2312,DATOS!$D$2:$D$20000,DATOS!$D2312,DATOS!$E$2:$E$20000,DATOS!$E2312,DATOS!$I$2:$I$20000,DATOS!$I2312,DATOS!$G$2:$G$20000,"OR")=0))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DATOS!$A$2:$A$20000,DATOS!$A2313,DATOS!$D$2:$D$20000,DATOS!$D2313,DATOS!$E$2:$E$20000,DATOS!$E2313,DATOS!$I$2:$I$20000,DATOS!$I2313,DATOS!$G$2:$G$20000,"EX")=0),0))))</f>
      </c>
      <c r="H2313">
        <f>IF(DATOS!$G2313&lt;&gt;"EX",0,--(COUNTIFS(DATOS!$A$2:$A$20000,DATOS!$A2313,DATOS!$D$2:$D$20000,DATOS!$D2313,DATOS!$E$2:$E$20000,DATOS!$E2313,DATOS!$I$2:$I$20000,DATOS!$I2313,DATOS!$G$2:$G$20000,"OR")=0))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DATOS!$A$2:$A$20000,DATOS!$A2314,DATOS!$D$2:$D$20000,DATOS!$D2314,DATOS!$E$2:$E$20000,DATOS!$E2314,DATOS!$I$2:$I$20000,DATOS!$I2314,DATOS!$G$2:$G$20000,"EX")=0),0))))</f>
      </c>
      <c r="H2314">
        <f>IF(DATOS!$G2314&lt;&gt;"EX",0,--(COUNTIFS(DATOS!$A$2:$A$20000,DATOS!$A2314,DATOS!$D$2:$D$20000,DATOS!$D2314,DATOS!$E$2:$E$20000,DATOS!$E2314,DATOS!$I$2:$I$20000,DATOS!$I2314,DATOS!$G$2:$G$20000,"OR")=0))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DATOS!$A$2:$A$20000,DATOS!$A2315,DATOS!$D$2:$D$20000,DATOS!$D2315,DATOS!$E$2:$E$20000,DATOS!$E2315,DATOS!$I$2:$I$20000,DATOS!$I2315,DATOS!$G$2:$G$20000,"EX")=0),0))))</f>
      </c>
      <c r="H2315">
        <f>IF(DATOS!$G2315&lt;&gt;"EX",0,--(COUNTIFS(DATOS!$A$2:$A$20000,DATOS!$A2315,DATOS!$D$2:$D$20000,DATOS!$D2315,DATOS!$E$2:$E$20000,DATOS!$E2315,DATOS!$I$2:$I$20000,DATOS!$I2315,DATOS!$G$2:$G$20000,"OR")=0))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DATOS!$A$2:$A$20000,DATOS!$A2316,DATOS!$D$2:$D$20000,DATOS!$D2316,DATOS!$E$2:$E$20000,DATOS!$E2316,DATOS!$I$2:$I$20000,DATOS!$I2316,DATOS!$G$2:$G$20000,"EX")=0),0))))</f>
      </c>
      <c r="H2316">
        <f>IF(DATOS!$G2316&lt;&gt;"EX",0,--(COUNTIFS(DATOS!$A$2:$A$20000,DATOS!$A2316,DATOS!$D$2:$D$20000,DATOS!$D2316,DATOS!$E$2:$E$20000,DATOS!$E2316,DATOS!$I$2:$I$20000,DATOS!$I2316,DATOS!$G$2:$G$20000,"OR")=0))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DATOS!$A$2:$A$20000,DATOS!$A2317,DATOS!$D$2:$D$20000,DATOS!$D2317,DATOS!$E$2:$E$20000,DATOS!$E2317,DATOS!$I$2:$I$20000,DATOS!$I2317,DATOS!$G$2:$G$20000,"EX")=0),0))))</f>
      </c>
      <c r="H2317">
        <f>IF(DATOS!$G2317&lt;&gt;"EX",0,--(COUNTIFS(DATOS!$A$2:$A$20000,DATOS!$A2317,DATOS!$D$2:$D$20000,DATOS!$D2317,DATOS!$E$2:$E$20000,DATOS!$E2317,DATOS!$I$2:$I$20000,DATOS!$I2317,DATOS!$G$2:$G$20000,"OR")=0))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DATOS!$A$2:$A$20000,DATOS!$A2318,DATOS!$D$2:$D$20000,DATOS!$D2318,DATOS!$E$2:$E$20000,DATOS!$E2318,DATOS!$I$2:$I$20000,DATOS!$I2318,DATOS!$G$2:$G$20000,"EX")=0),0))))</f>
      </c>
      <c r="H2318">
        <f>IF(DATOS!$G2318&lt;&gt;"EX",0,--(COUNTIFS(DATOS!$A$2:$A$20000,DATOS!$A2318,DATOS!$D$2:$D$20000,DATOS!$D2318,DATOS!$E$2:$E$20000,DATOS!$E2318,DATOS!$I$2:$I$20000,DATOS!$I2318,DATOS!$G$2:$G$20000,"OR")=0))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DATOS!$A$2:$A$20000,DATOS!$A2319,DATOS!$D$2:$D$20000,DATOS!$D2319,DATOS!$E$2:$E$20000,DATOS!$E2319,DATOS!$I$2:$I$20000,DATOS!$I2319,DATOS!$G$2:$G$20000,"EX")=0),0))))</f>
      </c>
      <c r="H2319">
        <f>IF(DATOS!$G2319&lt;&gt;"EX",0,--(COUNTIFS(DATOS!$A$2:$A$20000,DATOS!$A2319,DATOS!$D$2:$D$20000,DATOS!$D2319,DATOS!$E$2:$E$20000,DATOS!$E2319,DATOS!$I$2:$I$20000,DATOS!$I2319,DATOS!$G$2:$G$20000,"OR")=0))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DATOS!$A$2:$A$20000,DATOS!$A2320,DATOS!$D$2:$D$20000,DATOS!$D2320,DATOS!$E$2:$E$20000,DATOS!$E2320,DATOS!$I$2:$I$20000,DATOS!$I2320,DATOS!$G$2:$G$20000,"EX")=0),0))))</f>
      </c>
      <c r="H2320">
        <f>IF(DATOS!$G2320&lt;&gt;"EX",0,--(COUNTIFS(DATOS!$A$2:$A$20000,DATOS!$A2320,DATOS!$D$2:$D$20000,DATOS!$D2320,DATOS!$E$2:$E$20000,DATOS!$E2320,DATOS!$I$2:$I$20000,DATOS!$I2320,DATOS!$G$2:$G$20000,"OR")=0))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DATOS!$A$2:$A$20000,DATOS!$A2321,DATOS!$D$2:$D$20000,DATOS!$D2321,DATOS!$E$2:$E$20000,DATOS!$E2321,DATOS!$I$2:$I$20000,DATOS!$I2321,DATOS!$G$2:$G$20000,"EX")=0),0))))</f>
      </c>
      <c r="H2321">
        <f>IF(DATOS!$G2321&lt;&gt;"EX",0,--(COUNTIFS(DATOS!$A$2:$A$20000,DATOS!$A2321,DATOS!$D$2:$D$20000,DATOS!$D2321,DATOS!$E$2:$E$20000,DATOS!$E2321,DATOS!$I$2:$I$20000,DATOS!$I2321,DATOS!$G$2:$G$20000,"OR")=0))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DATOS!$A$2:$A$20000,DATOS!$A2322,DATOS!$D$2:$D$20000,DATOS!$D2322,DATOS!$E$2:$E$20000,DATOS!$E2322,DATOS!$I$2:$I$20000,DATOS!$I2322,DATOS!$G$2:$G$20000,"EX")=0),0))))</f>
      </c>
      <c r="H2322">
        <f>IF(DATOS!$G2322&lt;&gt;"EX",0,--(COUNTIFS(DATOS!$A$2:$A$20000,DATOS!$A2322,DATOS!$D$2:$D$20000,DATOS!$D2322,DATOS!$E$2:$E$20000,DATOS!$E2322,DATOS!$I$2:$I$20000,DATOS!$I2322,DATOS!$G$2:$G$20000,"OR")=0))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DATOS!$A$2:$A$20000,DATOS!$A2323,DATOS!$D$2:$D$20000,DATOS!$D2323,DATOS!$E$2:$E$20000,DATOS!$E2323,DATOS!$I$2:$I$20000,DATOS!$I2323,DATOS!$G$2:$G$20000,"EX")=0),0))))</f>
      </c>
      <c r="H2323">
        <f>IF(DATOS!$G2323&lt;&gt;"EX",0,--(COUNTIFS(DATOS!$A$2:$A$20000,DATOS!$A2323,DATOS!$D$2:$D$20000,DATOS!$D2323,DATOS!$E$2:$E$20000,DATOS!$E2323,DATOS!$I$2:$I$20000,DATOS!$I2323,DATOS!$G$2:$G$20000,"OR")=0))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DATOS!$A$2:$A$20000,DATOS!$A2324,DATOS!$D$2:$D$20000,DATOS!$D2324,DATOS!$E$2:$E$20000,DATOS!$E2324,DATOS!$I$2:$I$20000,DATOS!$I2324,DATOS!$G$2:$G$20000,"EX")=0),0))))</f>
      </c>
      <c r="H2324">
        <f>IF(DATOS!$G2324&lt;&gt;"EX",0,--(COUNTIFS(DATOS!$A$2:$A$20000,DATOS!$A2324,DATOS!$D$2:$D$20000,DATOS!$D2324,DATOS!$E$2:$E$20000,DATOS!$E2324,DATOS!$I$2:$I$20000,DATOS!$I2324,DATOS!$G$2:$G$20000,"OR")=0))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DATOS!$A$2:$A$20000,DATOS!$A2325,DATOS!$D$2:$D$20000,DATOS!$D2325,DATOS!$E$2:$E$20000,DATOS!$E2325,DATOS!$I$2:$I$20000,DATOS!$I2325,DATOS!$G$2:$G$20000,"EX")=0),0))))</f>
      </c>
      <c r="H2325">
        <f>IF(DATOS!$G2325&lt;&gt;"EX",0,--(COUNTIFS(DATOS!$A$2:$A$20000,DATOS!$A2325,DATOS!$D$2:$D$20000,DATOS!$D2325,DATOS!$E$2:$E$20000,DATOS!$E2325,DATOS!$I$2:$I$20000,DATOS!$I2325,DATOS!$G$2:$G$20000,"OR")=0))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DATOS!$A$2:$A$20000,DATOS!$A2326,DATOS!$D$2:$D$20000,DATOS!$D2326,DATOS!$E$2:$E$20000,DATOS!$E2326,DATOS!$I$2:$I$20000,DATOS!$I2326,DATOS!$G$2:$G$20000,"EX")=0),0))))</f>
      </c>
      <c r="H2326">
        <f>IF(DATOS!$G2326&lt;&gt;"EX",0,--(COUNTIFS(DATOS!$A$2:$A$20000,DATOS!$A2326,DATOS!$D$2:$D$20000,DATOS!$D2326,DATOS!$E$2:$E$20000,DATOS!$E2326,DATOS!$I$2:$I$20000,DATOS!$I2326,DATOS!$G$2:$G$20000,"OR")=0))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DATOS!$A$2:$A$20000,DATOS!$A2327,DATOS!$D$2:$D$20000,DATOS!$D2327,DATOS!$E$2:$E$20000,DATOS!$E2327,DATOS!$I$2:$I$20000,DATOS!$I2327,DATOS!$G$2:$G$20000,"EX")=0),0))))</f>
      </c>
      <c r="H2327">
        <f>IF(DATOS!$G2327&lt;&gt;"EX",0,--(COUNTIFS(DATOS!$A$2:$A$20000,DATOS!$A2327,DATOS!$D$2:$D$20000,DATOS!$D2327,DATOS!$E$2:$E$20000,DATOS!$E2327,DATOS!$I$2:$I$20000,DATOS!$I2327,DATOS!$G$2:$G$20000,"OR")=0))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DATOS!$A$2:$A$20000,DATOS!$A2328,DATOS!$D$2:$D$20000,DATOS!$D2328,DATOS!$E$2:$E$20000,DATOS!$E2328,DATOS!$I$2:$I$20000,DATOS!$I2328,DATOS!$G$2:$G$20000,"EX")=0),0))))</f>
      </c>
      <c r="H2328">
        <f>IF(DATOS!$G2328&lt;&gt;"EX",0,--(COUNTIFS(DATOS!$A$2:$A$20000,DATOS!$A2328,DATOS!$D$2:$D$20000,DATOS!$D2328,DATOS!$E$2:$E$20000,DATOS!$E2328,DATOS!$I$2:$I$20000,DATOS!$I2328,DATOS!$G$2:$G$20000,"OR")=0))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DATOS!$A$2:$A$20000,DATOS!$A2329,DATOS!$D$2:$D$20000,DATOS!$D2329,DATOS!$E$2:$E$20000,DATOS!$E2329,DATOS!$I$2:$I$20000,DATOS!$I2329,DATOS!$G$2:$G$20000,"EX")=0),0))))</f>
      </c>
      <c r="H2329">
        <f>IF(DATOS!$G2329&lt;&gt;"EX",0,--(COUNTIFS(DATOS!$A$2:$A$20000,DATOS!$A2329,DATOS!$D$2:$D$20000,DATOS!$D2329,DATOS!$E$2:$E$20000,DATOS!$E2329,DATOS!$I$2:$I$20000,DATOS!$I2329,DATOS!$G$2:$G$20000,"OR")=0))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DATOS!$A$2:$A$20000,DATOS!$A2330,DATOS!$D$2:$D$20000,DATOS!$D2330,DATOS!$E$2:$E$20000,DATOS!$E2330,DATOS!$I$2:$I$20000,DATOS!$I2330,DATOS!$G$2:$G$20000,"EX")=0),0))))</f>
      </c>
      <c r="H2330">
        <f>IF(DATOS!$G2330&lt;&gt;"EX",0,--(COUNTIFS(DATOS!$A$2:$A$20000,DATOS!$A2330,DATOS!$D$2:$D$20000,DATOS!$D2330,DATOS!$E$2:$E$20000,DATOS!$E2330,DATOS!$I$2:$I$20000,DATOS!$I2330,DATOS!$G$2:$G$20000,"OR")=0))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DATOS!$A$2:$A$20000,DATOS!$A2331,DATOS!$D$2:$D$20000,DATOS!$D2331,DATOS!$E$2:$E$20000,DATOS!$E2331,DATOS!$I$2:$I$20000,DATOS!$I2331,DATOS!$G$2:$G$20000,"EX")=0),0))))</f>
      </c>
      <c r="H2331">
        <f>IF(DATOS!$G2331&lt;&gt;"EX",0,--(COUNTIFS(DATOS!$A$2:$A$20000,DATOS!$A2331,DATOS!$D$2:$D$20000,DATOS!$D2331,DATOS!$E$2:$E$20000,DATOS!$E2331,DATOS!$I$2:$I$20000,DATOS!$I2331,DATOS!$G$2:$G$20000,"OR")=0))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DATOS!$A$2:$A$20000,DATOS!$A2332,DATOS!$D$2:$D$20000,DATOS!$D2332,DATOS!$E$2:$E$20000,DATOS!$E2332,DATOS!$I$2:$I$20000,DATOS!$I2332,DATOS!$G$2:$G$20000,"EX")=0),0))))</f>
      </c>
      <c r="H2332">
        <f>IF(DATOS!$G2332&lt;&gt;"EX",0,--(COUNTIFS(DATOS!$A$2:$A$20000,DATOS!$A2332,DATOS!$D$2:$D$20000,DATOS!$D2332,DATOS!$E$2:$E$20000,DATOS!$E2332,DATOS!$I$2:$I$20000,DATOS!$I2332,DATOS!$G$2:$G$20000,"OR")=0))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DATOS!$A$2:$A$20000,DATOS!$A2333,DATOS!$D$2:$D$20000,DATOS!$D2333,DATOS!$E$2:$E$20000,DATOS!$E2333,DATOS!$I$2:$I$20000,DATOS!$I2333,DATOS!$G$2:$G$20000,"EX")=0),0))))</f>
      </c>
      <c r="H2333">
        <f>IF(DATOS!$G2333&lt;&gt;"EX",0,--(COUNTIFS(DATOS!$A$2:$A$20000,DATOS!$A2333,DATOS!$D$2:$D$20000,DATOS!$D2333,DATOS!$E$2:$E$20000,DATOS!$E2333,DATOS!$I$2:$I$20000,DATOS!$I2333,DATOS!$G$2:$G$20000,"OR")=0))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DATOS!$A$2:$A$20000,DATOS!$A2334,DATOS!$D$2:$D$20000,DATOS!$D2334,DATOS!$E$2:$E$20000,DATOS!$E2334,DATOS!$I$2:$I$20000,DATOS!$I2334,DATOS!$G$2:$G$20000,"EX")=0),0))))</f>
      </c>
      <c r="H2334">
        <f>IF(DATOS!$G2334&lt;&gt;"EX",0,--(COUNTIFS(DATOS!$A$2:$A$20000,DATOS!$A2334,DATOS!$D$2:$D$20000,DATOS!$D2334,DATOS!$E$2:$E$20000,DATOS!$E2334,DATOS!$I$2:$I$20000,DATOS!$I2334,DATOS!$G$2:$G$20000,"OR")=0))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DATOS!$A$2:$A$20000,DATOS!$A2335,DATOS!$D$2:$D$20000,DATOS!$D2335,DATOS!$E$2:$E$20000,DATOS!$E2335,DATOS!$I$2:$I$20000,DATOS!$I2335,DATOS!$G$2:$G$20000,"EX")=0),0))))</f>
      </c>
      <c r="H2335">
        <f>IF(DATOS!$G2335&lt;&gt;"EX",0,--(COUNTIFS(DATOS!$A$2:$A$20000,DATOS!$A2335,DATOS!$D$2:$D$20000,DATOS!$D2335,DATOS!$E$2:$E$20000,DATOS!$E2335,DATOS!$I$2:$I$20000,DATOS!$I2335,DATOS!$G$2:$G$20000,"OR")=0))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DATOS!$A$2:$A$20000,DATOS!$A2336,DATOS!$D$2:$D$20000,DATOS!$D2336,DATOS!$E$2:$E$20000,DATOS!$E2336,DATOS!$I$2:$I$20000,DATOS!$I2336,DATOS!$G$2:$G$20000,"EX")=0),0))))</f>
      </c>
      <c r="H2336">
        <f>IF(DATOS!$G2336&lt;&gt;"EX",0,--(COUNTIFS(DATOS!$A$2:$A$20000,DATOS!$A2336,DATOS!$D$2:$D$20000,DATOS!$D2336,DATOS!$E$2:$E$20000,DATOS!$E2336,DATOS!$I$2:$I$20000,DATOS!$I2336,DATOS!$G$2:$G$20000,"OR")=0))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DATOS!$A$2:$A$20000,DATOS!$A2337,DATOS!$D$2:$D$20000,DATOS!$D2337,DATOS!$E$2:$E$20000,DATOS!$E2337,DATOS!$I$2:$I$20000,DATOS!$I2337,DATOS!$G$2:$G$20000,"EX")=0),0))))</f>
      </c>
      <c r="H2337">
        <f>IF(DATOS!$G2337&lt;&gt;"EX",0,--(COUNTIFS(DATOS!$A$2:$A$20000,DATOS!$A2337,DATOS!$D$2:$D$20000,DATOS!$D2337,DATOS!$E$2:$E$20000,DATOS!$E2337,DATOS!$I$2:$I$20000,DATOS!$I2337,DATOS!$G$2:$G$20000,"OR")=0))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DATOS!$A$2:$A$20000,DATOS!$A2338,DATOS!$D$2:$D$20000,DATOS!$D2338,DATOS!$E$2:$E$20000,DATOS!$E2338,DATOS!$I$2:$I$20000,DATOS!$I2338,DATOS!$G$2:$G$20000,"EX")=0),0))))</f>
      </c>
      <c r="H2338">
        <f>IF(DATOS!$G2338&lt;&gt;"EX",0,--(COUNTIFS(DATOS!$A$2:$A$20000,DATOS!$A2338,DATOS!$D$2:$D$20000,DATOS!$D2338,DATOS!$E$2:$E$20000,DATOS!$E2338,DATOS!$I$2:$I$20000,DATOS!$I2338,DATOS!$G$2:$G$20000,"OR")=0))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DATOS!$A$2:$A$20000,DATOS!$A2339,DATOS!$D$2:$D$20000,DATOS!$D2339,DATOS!$E$2:$E$20000,DATOS!$E2339,DATOS!$I$2:$I$20000,DATOS!$I2339,DATOS!$G$2:$G$20000,"EX")=0),0))))</f>
      </c>
      <c r="H2339">
        <f>IF(DATOS!$G2339&lt;&gt;"EX",0,--(COUNTIFS(DATOS!$A$2:$A$20000,DATOS!$A2339,DATOS!$D$2:$D$20000,DATOS!$D2339,DATOS!$E$2:$E$20000,DATOS!$E2339,DATOS!$I$2:$I$20000,DATOS!$I2339,DATOS!$G$2:$G$20000,"OR")=0))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DATOS!$A$2:$A$20000,DATOS!$A2340,DATOS!$D$2:$D$20000,DATOS!$D2340,DATOS!$E$2:$E$20000,DATOS!$E2340,DATOS!$I$2:$I$20000,DATOS!$I2340,DATOS!$G$2:$G$20000,"EX")=0),0))))</f>
      </c>
      <c r="H2340">
        <f>IF(DATOS!$G2340&lt;&gt;"EX",0,--(COUNTIFS(DATOS!$A$2:$A$20000,DATOS!$A2340,DATOS!$D$2:$D$20000,DATOS!$D2340,DATOS!$E$2:$E$20000,DATOS!$E2340,DATOS!$I$2:$I$20000,DATOS!$I2340,DATOS!$G$2:$G$20000,"OR")=0))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DATOS!$A$2:$A$20000,DATOS!$A2341,DATOS!$D$2:$D$20000,DATOS!$D2341,DATOS!$E$2:$E$20000,DATOS!$E2341,DATOS!$I$2:$I$20000,DATOS!$I2341,DATOS!$G$2:$G$20000,"EX")=0),0))))</f>
      </c>
      <c r="H2341">
        <f>IF(DATOS!$G2341&lt;&gt;"EX",0,--(COUNTIFS(DATOS!$A$2:$A$20000,DATOS!$A2341,DATOS!$D$2:$D$20000,DATOS!$D2341,DATOS!$E$2:$E$20000,DATOS!$E2341,DATOS!$I$2:$I$20000,DATOS!$I2341,DATOS!$G$2:$G$20000,"OR")=0))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DATOS!$A$2:$A$20000,DATOS!$A2342,DATOS!$D$2:$D$20000,DATOS!$D2342,DATOS!$E$2:$E$20000,DATOS!$E2342,DATOS!$I$2:$I$20000,DATOS!$I2342,DATOS!$G$2:$G$20000,"EX")=0),0))))</f>
      </c>
      <c r="H2342">
        <f>IF(DATOS!$G2342&lt;&gt;"EX",0,--(COUNTIFS(DATOS!$A$2:$A$20000,DATOS!$A2342,DATOS!$D$2:$D$20000,DATOS!$D2342,DATOS!$E$2:$E$20000,DATOS!$E2342,DATOS!$I$2:$I$20000,DATOS!$I2342,DATOS!$G$2:$G$20000,"OR")=0))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DATOS!$A$2:$A$20000,DATOS!$A2343,DATOS!$D$2:$D$20000,DATOS!$D2343,DATOS!$E$2:$E$20000,DATOS!$E2343,DATOS!$I$2:$I$20000,DATOS!$I2343,DATOS!$G$2:$G$20000,"EX")=0),0))))</f>
      </c>
      <c r="H2343">
        <f>IF(DATOS!$G2343&lt;&gt;"EX",0,--(COUNTIFS(DATOS!$A$2:$A$20000,DATOS!$A2343,DATOS!$D$2:$D$20000,DATOS!$D2343,DATOS!$E$2:$E$20000,DATOS!$E2343,DATOS!$I$2:$I$20000,DATOS!$I2343,DATOS!$G$2:$G$20000,"OR")=0))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DATOS!$A$2:$A$20000,DATOS!$A2344,DATOS!$D$2:$D$20000,DATOS!$D2344,DATOS!$E$2:$E$20000,DATOS!$E2344,DATOS!$I$2:$I$20000,DATOS!$I2344,DATOS!$G$2:$G$20000,"EX")=0),0))))</f>
      </c>
      <c r="H2344">
        <f>IF(DATOS!$G2344&lt;&gt;"EX",0,--(COUNTIFS(DATOS!$A$2:$A$20000,DATOS!$A2344,DATOS!$D$2:$D$20000,DATOS!$D2344,DATOS!$E$2:$E$20000,DATOS!$E2344,DATOS!$I$2:$I$20000,DATOS!$I2344,DATOS!$G$2:$G$20000,"OR")=0))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DATOS!$A$2:$A$20000,DATOS!$A2345,DATOS!$D$2:$D$20000,DATOS!$D2345,DATOS!$E$2:$E$20000,DATOS!$E2345,DATOS!$I$2:$I$20000,DATOS!$I2345,DATOS!$G$2:$G$20000,"EX")=0),0))))</f>
      </c>
      <c r="H2345">
        <f>IF(DATOS!$G2345&lt;&gt;"EX",0,--(COUNTIFS(DATOS!$A$2:$A$20000,DATOS!$A2345,DATOS!$D$2:$D$20000,DATOS!$D2345,DATOS!$E$2:$E$20000,DATOS!$E2345,DATOS!$I$2:$I$20000,DATOS!$I2345,DATOS!$G$2:$G$20000,"OR")=0))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DATOS!$A$2:$A$20000,DATOS!$A2346,DATOS!$D$2:$D$20000,DATOS!$D2346,DATOS!$E$2:$E$20000,DATOS!$E2346,DATOS!$I$2:$I$20000,DATOS!$I2346,DATOS!$G$2:$G$20000,"EX")=0),0))))</f>
      </c>
      <c r="H2346">
        <f>IF(DATOS!$G2346&lt;&gt;"EX",0,--(COUNTIFS(DATOS!$A$2:$A$20000,DATOS!$A2346,DATOS!$D$2:$D$20000,DATOS!$D2346,DATOS!$E$2:$E$20000,DATOS!$E2346,DATOS!$I$2:$I$20000,DATOS!$I2346,DATOS!$G$2:$G$20000,"OR")=0))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DATOS!$A$2:$A$20000,DATOS!$A2347,DATOS!$D$2:$D$20000,DATOS!$D2347,DATOS!$E$2:$E$20000,DATOS!$E2347,DATOS!$I$2:$I$20000,DATOS!$I2347,DATOS!$G$2:$G$20000,"EX")=0),0))))</f>
      </c>
      <c r="H2347">
        <f>IF(DATOS!$G2347&lt;&gt;"EX",0,--(COUNTIFS(DATOS!$A$2:$A$20000,DATOS!$A2347,DATOS!$D$2:$D$20000,DATOS!$D2347,DATOS!$E$2:$E$20000,DATOS!$E2347,DATOS!$I$2:$I$20000,DATOS!$I2347,DATOS!$G$2:$G$20000,"OR")=0))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DATOS!$A$2:$A$20000,DATOS!$A2348,DATOS!$D$2:$D$20000,DATOS!$D2348,DATOS!$E$2:$E$20000,DATOS!$E2348,DATOS!$I$2:$I$20000,DATOS!$I2348,DATOS!$G$2:$G$20000,"EX")=0),0))))</f>
      </c>
      <c r="H2348">
        <f>IF(DATOS!$G2348&lt;&gt;"EX",0,--(COUNTIFS(DATOS!$A$2:$A$20000,DATOS!$A2348,DATOS!$D$2:$D$20000,DATOS!$D2348,DATOS!$E$2:$E$20000,DATOS!$E2348,DATOS!$I$2:$I$20000,DATOS!$I2348,DATOS!$G$2:$G$20000,"OR")=0))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DATOS!$A$2:$A$20000,DATOS!$A2349,DATOS!$D$2:$D$20000,DATOS!$D2349,DATOS!$E$2:$E$20000,DATOS!$E2349,DATOS!$I$2:$I$20000,DATOS!$I2349,DATOS!$G$2:$G$20000,"EX")=0),0))))</f>
      </c>
      <c r="H2349">
        <f>IF(DATOS!$G2349&lt;&gt;"EX",0,--(COUNTIFS(DATOS!$A$2:$A$20000,DATOS!$A2349,DATOS!$D$2:$D$20000,DATOS!$D2349,DATOS!$E$2:$E$20000,DATOS!$E2349,DATOS!$I$2:$I$20000,DATOS!$I2349,DATOS!$G$2:$G$20000,"OR")=0))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DATOS!$A$2:$A$20000,DATOS!$A2350,DATOS!$D$2:$D$20000,DATOS!$D2350,DATOS!$E$2:$E$20000,DATOS!$E2350,DATOS!$I$2:$I$20000,DATOS!$I2350,DATOS!$G$2:$G$20000,"EX")=0),0))))</f>
      </c>
      <c r="H2350">
        <f>IF(DATOS!$G2350&lt;&gt;"EX",0,--(COUNTIFS(DATOS!$A$2:$A$20000,DATOS!$A2350,DATOS!$D$2:$D$20000,DATOS!$D2350,DATOS!$E$2:$E$20000,DATOS!$E2350,DATOS!$I$2:$I$20000,DATOS!$I2350,DATOS!$G$2:$G$20000,"OR")=0))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DATOS!$A$2:$A$20000,DATOS!$A2351,DATOS!$D$2:$D$20000,DATOS!$D2351,DATOS!$E$2:$E$20000,DATOS!$E2351,DATOS!$I$2:$I$20000,DATOS!$I2351,DATOS!$G$2:$G$20000,"EX")=0),0))))</f>
      </c>
      <c r="H2351">
        <f>IF(DATOS!$G2351&lt;&gt;"EX",0,--(COUNTIFS(DATOS!$A$2:$A$20000,DATOS!$A2351,DATOS!$D$2:$D$20000,DATOS!$D2351,DATOS!$E$2:$E$20000,DATOS!$E2351,DATOS!$I$2:$I$20000,DATOS!$I2351,DATOS!$G$2:$G$20000,"OR")=0))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DATOS!$A$2:$A$20000,DATOS!$A2352,DATOS!$D$2:$D$20000,DATOS!$D2352,DATOS!$E$2:$E$20000,DATOS!$E2352,DATOS!$I$2:$I$20000,DATOS!$I2352,DATOS!$G$2:$G$20000,"EX")=0),0))))</f>
      </c>
      <c r="H2352">
        <f>IF(DATOS!$G2352&lt;&gt;"EX",0,--(COUNTIFS(DATOS!$A$2:$A$20000,DATOS!$A2352,DATOS!$D$2:$D$20000,DATOS!$D2352,DATOS!$E$2:$E$20000,DATOS!$E2352,DATOS!$I$2:$I$20000,DATOS!$I2352,DATOS!$G$2:$G$20000,"OR")=0))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DATOS!$A$2:$A$20000,DATOS!$A2353,DATOS!$D$2:$D$20000,DATOS!$D2353,DATOS!$E$2:$E$20000,DATOS!$E2353,DATOS!$I$2:$I$20000,DATOS!$I2353,DATOS!$G$2:$G$20000,"EX")=0),0))))</f>
      </c>
      <c r="H2353">
        <f>IF(DATOS!$G2353&lt;&gt;"EX",0,--(COUNTIFS(DATOS!$A$2:$A$20000,DATOS!$A2353,DATOS!$D$2:$D$20000,DATOS!$D2353,DATOS!$E$2:$E$20000,DATOS!$E2353,DATOS!$I$2:$I$20000,DATOS!$I2353,DATOS!$G$2:$G$20000,"OR")=0))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DATOS!$A$2:$A$20000,DATOS!$A2354,DATOS!$D$2:$D$20000,DATOS!$D2354,DATOS!$E$2:$E$20000,DATOS!$E2354,DATOS!$I$2:$I$20000,DATOS!$I2354,DATOS!$G$2:$G$20000,"EX")=0),0))))</f>
      </c>
      <c r="H2354">
        <f>IF(DATOS!$G2354&lt;&gt;"EX",0,--(COUNTIFS(DATOS!$A$2:$A$20000,DATOS!$A2354,DATOS!$D$2:$D$20000,DATOS!$D2354,DATOS!$E$2:$E$20000,DATOS!$E2354,DATOS!$I$2:$I$20000,DATOS!$I2354,DATOS!$G$2:$G$20000,"OR")=0))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DATOS!$A$2:$A$20000,DATOS!$A2355,DATOS!$D$2:$D$20000,DATOS!$D2355,DATOS!$E$2:$E$20000,DATOS!$E2355,DATOS!$I$2:$I$20000,DATOS!$I2355,DATOS!$G$2:$G$20000,"EX")=0),0))))</f>
      </c>
      <c r="H2355">
        <f>IF(DATOS!$G2355&lt;&gt;"EX",0,--(COUNTIFS(DATOS!$A$2:$A$20000,DATOS!$A2355,DATOS!$D$2:$D$20000,DATOS!$D2355,DATOS!$E$2:$E$20000,DATOS!$E2355,DATOS!$I$2:$I$20000,DATOS!$I2355,DATOS!$G$2:$G$20000,"OR")=0))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DATOS!$A$2:$A$20000,DATOS!$A2356,DATOS!$D$2:$D$20000,DATOS!$D2356,DATOS!$E$2:$E$20000,DATOS!$E2356,DATOS!$I$2:$I$20000,DATOS!$I2356,DATOS!$G$2:$G$20000,"EX")=0),0))))</f>
      </c>
      <c r="H2356">
        <f>IF(DATOS!$G2356&lt;&gt;"EX",0,--(COUNTIFS(DATOS!$A$2:$A$20000,DATOS!$A2356,DATOS!$D$2:$D$20000,DATOS!$D2356,DATOS!$E$2:$E$20000,DATOS!$E2356,DATOS!$I$2:$I$20000,DATOS!$I2356,DATOS!$G$2:$G$20000,"OR")=0))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DATOS!$A$2:$A$20000,DATOS!$A2357,DATOS!$D$2:$D$20000,DATOS!$D2357,DATOS!$E$2:$E$20000,DATOS!$E2357,DATOS!$I$2:$I$20000,DATOS!$I2357,DATOS!$G$2:$G$20000,"EX")=0),0))))</f>
      </c>
      <c r="H2357">
        <f>IF(DATOS!$G2357&lt;&gt;"EX",0,--(COUNTIFS(DATOS!$A$2:$A$20000,DATOS!$A2357,DATOS!$D$2:$D$20000,DATOS!$D2357,DATOS!$E$2:$E$20000,DATOS!$E2357,DATOS!$I$2:$I$20000,DATOS!$I2357,DATOS!$G$2:$G$20000,"OR")=0))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DATOS!$A$2:$A$20000,DATOS!$A2358,DATOS!$D$2:$D$20000,DATOS!$D2358,DATOS!$E$2:$E$20000,DATOS!$E2358,DATOS!$I$2:$I$20000,DATOS!$I2358,DATOS!$G$2:$G$20000,"EX")=0),0))))</f>
      </c>
      <c r="H2358">
        <f>IF(DATOS!$G2358&lt;&gt;"EX",0,--(COUNTIFS(DATOS!$A$2:$A$20000,DATOS!$A2358,DATOS!$D$2:$D$20000,DATOS!$D2358,DATOS!$E$2:$E$20000,DATOS!$E2358,DATOS!$I$2:$I$20000,DATOS!$I2358,DATOS!$G$2:$G$20000,"OR")=0))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DATOS!$A$2:$A$20000,DATOS!$A2359,DATOS!$D$2:$D$20000,DATOS!$D2359,DATOS!$E$2:$E$20000,DATOS!$E2359,DATOS!$I$2:$I$20000,DATOS!$I2359,DATOS!$G$2:$G$20000,"EX")=0),0))))</f>
      </c>
      <c r="H2359">
        <f>IF(DATOS!$G2359&lt;&gt;"EX",0,--(COUNTIFS(DATOS!$A$2:$A$20000,DATOS!$A2359,DATOS!$D$2:$D$20000,DATOS!$D2359,DATOS!$E$2:$E$20000,DATOS!$E2359,DATOS!$I$2:$I$20000,DATOS!$I2359,DATOS!$G$2:$G$20000,"OR")=0))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DATOS!$A$2:$A$20000,DATOS!$A2360,DATOS!$D$2:$D$20000,DATOS!$D2360,DATOS!$E$2:$E$20000,DATOS!$E2360,DATOS!$I$2:$I$20000,DATOS!$I2360,DATOS!$G$2:$G$20000,"EX")=0),0))))</f>
      </c>
      <c r="H2360">
        <f>IF(DATOS!$G2360&lt;&gt;"EX",0,--(COUNTIFS(DATOS!$A$2:$A$20000,DATOS!$A2360,DATOS!$D$2:$D$20000,DATOS!$D2360,DATOS!$E$2:$E$20000,DATOS!$E2360,DATOS!$I$2:$I$20000,DATOS!$I2360,DATOS!$G$2:$G$20000,"OR")=0))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DATOS!$A$2:$A$20000,DATOS!$A2361,DATOS!$D$2:$D$20000,DATOS!$D2361,DATOS!$E$2:$E$20000,DATOS!$E2361,DATOS!$I$2:$I$20000,DATOS!$I2361,DATOS!$G$2:$G$20000,"EX")=0),0))))</f>
      </c>
      <c r="H2361">
        <f>IF(DATOS!$G2361&lt;&gt;"EX",0,--(COUNTIFS(DATOS!$A$2:$A$20000,DATOS!$A2361,DATOS!$D$2:$D$20000,DATOS!$D2361,DATOS!$E$2:$E$20000,DATOS!$E2361,DATOS!$I$2:$I$20000,DATOS!$I2361,DATOS!$G$2:$G$20000,"OR")=0))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DATOS!$A$2:$A$20000,DATOS!$A2362,DATOS!$D$2:$D$20000,DATOS!$D2362,DATOS!$E$2:$E$20000,DATOS!$E2362,DATOS!$I$2:$I$20000,DATOS!$I2362,DATOS!$G$2:$G$20000,"EX")=0),0))))</f>
      </c>
      <c r="H2362">
        <f>IF(DATOS!$G2362&lt;&gt;"EX",0,--(COUNTIFS(DATOS!$A$2:$A$20000,DATOS!$A2362,DATOS!$D$2:$D$20000,DATOS!$D2362,DATOS!$E$2:$E$20000,DATOS!$E2362,DATOS!$I$2:$I$20000,DATOS!$I2362,DATOS!$G$2:$G$20000,"OR")=0))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DATOS!$A$2:$A$20000,DATOS!$A2363,DATOS!$D$2:$D$20000,DATOS!$D2363,DATOS!$E$2:$E$20000,DATOS!$E2363,DATOS!$I$2:$I$20000,DATOS!$I2363,DATOS!$G$2:$G$20000,"EX")=0),0))))</f>
      </c>
      <c r="H2363">
        <f>IF(DATOS!$G2363&lt;&gt;"EX",0,--(COUNTIFS(DATOS!$A$2:$A$20000,DATOS!$A2363,DATOS!$D$2:$D$20000,DATOS!$D2363,DATOS!$E$2:$E$20000,DATOS!$E2363,DATOS!$I$2:$I$20000,DATOS!$I2363,DATOS!$G$2:$G$20000,"OR")=0))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DATOS!$A$2:$A$20000,DATOS!$A2364,DATOS!$D$2:$D$20000,DATOS!$D2364,DATOS!$E$2:$E$20000,DATOS!$E2364,DATOS!$I$2:$I$20000,DATOS!$I2364,DATOS!$G$2:$G$20000,"EX")=0),0))))</f>
      </c>
      <c r="H2364">
        <f>IF(DATOS!$G2364&lt;&gt;"EX",0,--(COUNTIFS(DATOS!$A$2:$A$20000,DATOS!$A2364,DATOS!$D$2:$D$20000,DATOS!$D2364,DATOS!$E$2:$E$20000,DATOS!$E2364,DATOS!$I$2:$I$20000,DATOS!$I2364,DATOS!$G$2:$G$20000,"OR")=0))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DATOS!$A$2:$A$20000,DATOS!$A2365,DATOS!$D$2:$D$20000,DATOS!$D2365,DATOS!$E$2:$E$20000,DATOS!$E2365,DATOS!$I$2:$I$20000,DATOS!$I2365,DATOS!$G$2:$G$20000,"EX")=0),0))))</f>
      </c>
      <c r="H2365">
        <f>IF(DATOS!$G2365&lt;&gt;"EX",0,--(COUNTIFS(DATOS!$A$2:$A$20000,DATOS!$A2365,DATOS!$D$2:$D$20000,DATOS!$D2365,DATOS!$E$2:$E$20000,DATOS!$E2365,DATOS!$I$2:$I$20000,DATOS!$I2365,DATOS!$G$2:$G$20000,"OR")=0))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DATOS!$A$2:$A$20000,DATOS!$A2366,DATOS!$D$2:$D$20000,DATOS!$D2366,DATOS!$E$2:$E$20000,DATOS!$E2366,DATOS!$I$2:$I$20000,DATOS!$I2366,DATOS!$G$2:$G$20000,"EX")=0),0))))</f>
      </c>
      <c r="H2366">
        <f>IF(DATOS!$G2366&lt;&gt;"EX",0,--(COUNTIFS(DATOS!$A$2:$A$20000,DATOS!$A2366,DATOS!$D$2:$D$20000,DATOS!$D2366,DATOS!$E$2:$E$20000,DATOS!$E2366,DATOS!$I$2:$I$20000,DATOS!$I2366,DATOS!$G$2:$G$20000,"OR")=0))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DATOS!$A$2:$A$20000,DATOS!$A2367,DATOS!$D$2:$D$20000,DATOS!$D2367,DATOS!$E$2:$E$20000,DATOS!$E2367,DATOS!$I$2:$I$20000,DATOS!$I2367,DATOS!$G$2:$G$20000,"EX")=0),0))))</f>
      </c>
      <c r="H2367">
        <f>IF(DATOS!$G2367&lt;&gt;"EX",0,--(COUNTIFS(DATOS!$A$2:$A$20000,DATOS!$A2367,DATOS!$D$2:$D$20000,DATOS!$D2367,DATOS!$E$2:$E$20000,DATOS!$E2367,DATOS!$I$2:$I$20000,DATOS!$I2367,DATOS!$G$2:$G$20000,"OR")=0))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DATOS!$A$2:$A$20000,DATOS!$A2368,DATOS!$D$2:$D$20000,DATOS!$D2368,DATOS!$E$2:$E$20000,DATOS!$E2368,DATOS!$I$2:$I$20000,DATOS!$I2368,DATOS!$G$2:$G$20000,"EX")=0),0))))</f>
      </c>
      <c r="H2368">
        <f>IF(DATOS!$G2368&lt;&gt;"EX",0,--(COUNTIFS(DATOS!$A$2:$A$20000,DATOS!$A2368,DATOS!$D$2:$D$20000,DATOS!$D2368,DATOS!$E$2:$E$20000,DATOS!$E2368,DATOS!$I$2:$I$20000,DATOS!$I2368,DATOS!$G$2:$G$20000,"OR")=0))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DATOS!$A$2:$A$20000,DATOS!$A2369,DATOS!$D$2:$D$20000,DATOS!$D2369,DATOS!$E$2:$E$20000,DATOS!$E2369,DATOS!$I$2:$I$20000,DATOS!$I2369,DATOS!$G$2:$G$20000,"EX")=0),0))))</f>
      </c>
      <c r="H2369">
        <f>IF(DATOS!$G2369&lt;&gt;"EX",0,--(COUNTIFS(DATOS!$A$2:$A$20000,DATOS!$A2369,DATOS!$D$2:$D$20000,DATOS!$D2369,DATOS!$E$2:$E$20000,DATOS!$E2369,DATOS!$I$2:$I$20000,DATOS!$I2369,DATOS!$G$2:$G$20000,"OR")=0))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DATOS!$A$2:$A$20000,DATOS!$A2370,DATOS!$D$2:$D$20000,DATOS!$D2370,DATOS!$E$2:$E$20000,DATOS!$E2370,DATOS!$I$2:$I$20000,DATOS!$I2370,DATOS!$G$2:$G$20000,"EX")=0),0))))</f>
      </c>
      <c r="H2370">
        <f>IF(DATOS!$G2370&lt;&gt;"EX",0,--(COUNTIFS(DATOS!$A$2:$A$20000,DATOS!$A2370,DATOS!$D$2:$D$20000,DATOS!$D2370,DATOS!$E$2:$E$20000,DATOS!$E2370,DATOS!$I$2:$I$20000,DATOS!$I2370,DATOS!$G$2:$G$20000,"OR")=0))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DATOS!$A$2:$A$20000,DATOS!$A2371,DATOS!$D$2:$D$20000,DATOS!$D2371,DATOS!$E$2:$E$20000,DATOS!$E2371,DATOS!$I$2:$I$20000,DATOS!$I2371,DATOS!$G$2:$G$20000,"EX")=0),0))))</f>
      </c>
      <c r="H2371">
        <f>IF(DATOS!$G2371&lt;&gt;"EX",0,--(COUNTIFS(DATOS!$A$2:$A$20000,DATOS!$A2371,DATOS!$D$2:$D$20000,DATOS!$D2371,DATOS!$E$2:$E$20000,DATOS!$E2371,DATOS!$I$2:$I$20000,DATOS!$I2371,DATOS!$G$2:$G$20000,"OR")=0))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DATOS!$A$2:$A$20000,DATOS!$A2372,DATOS!$D$2:$D$20000,DATOS!$D2372,DATOS!$E$2:$E$20000,DATOS!$E2372,DATOS!$I$2:$I$20000,DATOS!$I2372,DATOS!$G$2:$G$20000,"EX")=0),0))))</f>
      </c>
      <c r="H2372">
        <f>IF(DATOS!$G2372&lt;&gt;"EX",0,--(COUNTIFS(DATOS!$A$2:$A$20000,DATOS!$A2372,DATOS!$D$2:$D$20000,DATOS!$D2372,DATOS!$E$2:$E$20000,DATOS!$E2372,DATOS!$I$2:$I$20000,DATOS!$I2372,DATOS!$G$2:$G$20000,"OR")=0))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DATOS!$A$2:$A$20000,DATOS!$A2373,DATOS!$D$2:$D$20000,DATOS!$D2373,DATOS!$E$2:$E$20000,DATOS!$E2373,DATOS!$I$2:$I$20000,DATOS!$I2373,DATOS!$G$2:$G$20000,"EX")=0),0))))</f>
      </c>
      <c r="H2373">
        <f>IF(DATOS!$G2373&lt;&gt;"EX",0,--(COUNTIFS(DATOS!$A$2:$A$20000,DATOS!$A2373,DATOS!$D$2:$D$20000,DATOS!$D2373,DATOS!$E$2:$E$20000,DATOS!$E2373,DATOS!$I$2:$I$20000,DATOS!$I2373,DATOS!$G$2:$G$20000,"OR")=0))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DATOS!$A$2:$A$20000,DATOS!$A2374,DATOS!$D$2:$D$20000,DATOS!$D2374,DATOS!$E$2:$E$20000,DATOS!$E2374,DATOS!$I$2:$I$20000,DATOS!$I2374,DATOS!$G$2:$G$20000,"EX")=0),0))))</f>
      </c>
      <c r="H2374">
        <f>IF(DATOS!$G2374&lt;&gt;"EX",0,--(COUNTIFS(DATOS!$A$2:$A$20000,DATOS!$A2374,DATOS!$D$2:$D$20000,DATOS!$D2374,DATOS!$E$2:$E$20000,DATOS!$E2374,DATOS!$I$2:$I$20000,DATOS!$I2374,DATOS!$G$2:$G$20000,"OR")=0))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DATOS!$A$2:$A$20000,DATOS!$A2375,DATOS!$D$2:$D$20000,DATOS!$D2375,DATOS!$E$2:$E$20000,DATOS!$E2375,DATOS!$I$2:$I$20000,DATOS!$I2375,DATOS!$G$2:$G$20000,"EX")=0),0))))</f>
      </c>
      <c r="H2375">
        <f>IF(DATOS!$G2375&lt;&gt;"EX",0,--(COUNTIFS(DATOS!$A$2:$A$20000,DATOS!$A2375,DATOS!$D$2:$D$20000,DATOS!$D2375,DATOS!$E$2:$E$20000,DATOS!$E2375,DATOS!$I$2:$I$20000,DATOS!$I2375,DATOS!$G$2:$G$20000,"OR")=0))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DATOS!$A$2:$A$20000,DATOS!$A2376,DATOS!$D$2:$D$20000,DATOS!$D2376,DATOS!$E$2:$E$20000,DATOS!$E2376,DATOS!$I$2:$I$20000,DATOS!$I2376,DATOS!$G$2:$G$20000,"EX")=0),0))))</f>
      </c>
      <c r="H2376">
        <f>IF(DATOS!$G2376&lt;&gt;"EX",0,--(COUNTIFS(DATOS!$A$2:$A$20000,DATOS!$A2376,DATOS!$D$2:$D$20000,DATOS!$D2376,DATOS!$E$2:$E$20000,DATOS!$E2376,DATOS!$I$2:$I$20000,DATOS!$I2376,DATOS!$G$2:$G$20000,"OR")=0))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DATOS!$A$2:$A$20000,DATOS!$A2377,DATOS!$D$2:$D$20000,DATOS!$D2377,DATOS!$E$2:$E$20000,DATOS!$E2377,DATOS!$I$2:$I$20000,DATOS!$I2377,DATOS!$G$2:$G$20000,"EX")=0),0))))</f>
      </c>
      <c r="H2377">
        <f>IF(DATOS!$G2377&lt;&gt;"EX",0,--(COUNTIFS(DATOS!$A$2:$A$20000,DATOS!$A2377,DATOS!$D$2:$D$20000,DATOS!$D2377,DATOS!$E$2:$E$20000,DATOS!$E2377,DATOS!$I$2:$I$20000,DATOS!$I2377,DATOS!$G$2:$G$20000,"OR")=0))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DATOS!$A$2:$A$20000,DATOS!$A2378,DATOS!$D$2:$D$20000,DATOS!$D2378,DATOS!$E$2:$E$20000,DATOS!$E2378,DATOS!$I$2:$I$20000,DATOS!$I2378,DATOS!$G$2:$G$20000,"EX")=0),0))))</f>
      </c>
      <c r="H2378">
        <f>IF(DATOS!$G2378&lt;&gt;"EX",0,--(COUNTIFS(DATOS!$A$2:$A$20000,DATOS!$A2378,DATOS!$D$2:$D$20000,DATOS!$D2378,DATOS!$E$2:$E$20000,DATOS!$E2378,DATOS!$I$2:$I$20000,DATOS!$I2378,DATOS!$G$2:$G$20000,"OR")=0))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DATOS!$A$2:$A$20000,DATOS!$A2379,DATOS!$D$2:$D$20000,DATOS!$D2379,DATOS!$E$2:$E$20000,DATOS!$E2379,DATOS!$I$2:$I$20000,DATOS!$I2379,DATOS!$G$2:$G$20000,"EX")=0),0))))</f>
      </c>
      <c r="H2379">
        <f>IF(DATOS!$G2379&lt;&gt;"EX",0,--(COUNTIFS(DATOS!$A$2:$A$20000,DATOS!$A2379,DATOS!$D$2:$D$20000,DATOS!$D2379,DATOS!$E$2:$E$20000,DATOS!$E2379,DATOS!$I$2:$I$20000,DATOS!$I2379,DATOS!$G$2:$G$20000,"OR")=0))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DATOS!$A$2:$A$20000,DATOS!$A2380,DATOS!$D$2:$D$20000,DATOS!$D2380,DATOS!$E$2:$E$20000,DATOS!$E2380,DATOS!$I$2:$I$20000,DATOS!$I2380,DATOS!$G$2:$G$20000,"EX")=0),0))))</f>
      </c>
      <c r="H2380">
        <f>IF(DATOS!$G2380&lt;&gt;"EX",0,--(COUNTIFS(DATOS!$A$2:$A$20000,DATOS!$A2380,DATOS!$D$2:$D$20000,DATOS!$D2380,DATOS!$E$2:$E$20000,DATOS!$E2380,DATOS!$I$2:$I$20000,DATOS!$I2380,DATOS!$G$2:$G$20000,"OR")=0))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DATOS!$A$2:$A$20000,DATOS!$A2381,DATOS!$D$2:$D$20000,DATOS!$D2381,DATOS!$E$2:$E$20000,DATOS!$E2381,DATOS!$I$2:$I$20000,DATOS!$I2381,DATOS!$G$2:$G$20000,"EX")=0),0))))</f>
      </c>
      <c r="H2381">
        <f>IF(DATOS!$G2381&lt;&gt;"EX",0,--(COUNTIFS(DATOS!$A$2:$A$20000,DATOS!$A2381,DATOS!$D$2:$D$20000,DATOS!$D2381,DATOS!$E$2:$E$20000,DATOS!$E2381,DATOS!$I$2:$I$20000,DATOS!$I2381,DATOS!$G$2:$G$20000,"OR")=0))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DATOS!$A$2:$A$20000,DATOS!$A2382,DATOS!$D$2:$D$20000,DATOS!$D2382,DATOS!$E$2:$E$20000,DATOS!$E2382,DATOS!$I$2:$I$20000,DATOS!$I2382,DATOS!$G$2:$G$20000,"EX")=0),0))))</f>
      </c>
      <c r="H2382">
        <f>IF(DATOS!$G2382&lt;&gt;"EX",0,--(COUNTIFS(DATOS!$A$2:$A$20000,DATOS!$A2382,DATOS!$D$2:$D$20000,DATOS!$D2382,DATOS!$E$2:$E$20000,DATOS!$E2382,DATOS!$I$2:$I$20000,DATOS!$I2382,DATOS!$G$2:$G$20000,"OR")=0))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DATOS!$A$2:$A$20000,DATOS!$A2383,DATOS!$D$2:$D$20000,DATOS!$D2383,DATOS!$E$2:$E$20000,DATOS!$E2383,DATOS!$I$2:$I$20000,DATOS!$I2383,DATOS!$G$2:$G$20000,"EX")=0),0))))</f>
      </c>
      <c r="H2383">
        <f>IF(DATOS!$G2383&lt;&gt;"EX",0,--(COUNTIFS(DATOS!$A$2:$A$20000,DATOS!$A2383,DATOS!$D$2:$D$20000,DATOS!$D2383,DATOS!$E$2:$E$20000,DATOS!$E2383,DATOS!$I$2:$I$20000,DATOS!$I2383,DATOS!$G$2:$G$20000,"OR")=0))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DATOS!$A$2:$A$20000,DATOS!$A2384,DATOS!$D$2:$D$20000,DATOS!$D2384,DATOS!$E$2:$E$20000,DATOS!$E2384,DATOS!$I$2:$I$20000,DATOS!$I2384,DATOS!$G$2:$G$20000,"EX")=0),0))))</f>
      </c>
      <c r="H2384">
        <f>IF(DATOS!$G2384&lt;&gt;"EX",0,--(COUNTIFS(DATOS!$A$2:$A$20000,DATOS!$A2384,DATOS!$D$2:$D$20000,DATOS!$D2384,DATOS!$E$2:$E$20000,DATOS!$E2384,DATOS!$I$2:$I$20000,DATOS!$I2384,DATOS!$G$2:$G$20000,"OR")=0))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DATOS!$A$2:$A$20000,DATOS!$A2385,DATOS!$D$2:$D$20000,DATOS!$D2385,DATOS!$E$2:$E$20000,DATOS!$E2385,DATOS!$I$2:$I$20000,DATOS!$I2385,DATOS!$G$2:$G$20000,"EX")=0),0))))</f>
      </c>
      <c r="H2385">
        <f>IF(DATOS!$G2385&lt;&gt;"EX",0,--(COUNTIFS(DATOS!$A$2:$A$20000,DATOS!$A2385,DATOS!$D$2:$D$20000,DATOS!$D2385,DATOS!$E$2:$E$20000,DATOS!$E2385,DATOS!$I$2:$I$20000,DATOS!$I2385,DATOS!$G$2:$G$20000,"OR")=0))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DATOS!$A$2:$A$20000,DATOS!$A2386,DATOS!$D$2:$D$20000,DATOS!$D2386,DATOS!$E$2:$E$20000,DATOS!$E2386,DATOS!$I$2:$I$20000,DATOS!$I2386,DATOS!$G$2:$G$20000,"EX")=0),0))))</f>
      </c>
      <c r="H2386">
        <f>IF(DATOS!$G2386&lt;&gt;"EX",0,--(COUNTIFS(DATOS!$A$2:$A$20000,DATOS!$A2386,DATOS!$D$2:$D$20000,DATOS!$D2386,DATOS!$E$2:$E$20000,DATOS!$E2386,DATOS!$I$2:$I$20000,DATOS!$I2386,DATOS!$G$2:$G$20000,"OR")=0))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DATOS!$A$2:$A$20000,DATOS!$A2387,DATOS!$D$2:$D$20000,DATOS!$D2387,DATOS!$E$2:$E$20000,DATOS!$E2387,DATOS!$I$2:$I$20000,DATOS!$I2387,DATOS!$G$2:$G$20000,"EX")=0),0))))</f>
      </c>
      <c r="H2387">
        <f>IF(DATOS!$G2387&lt;&gt;"EX",0,--(COUNTIFS(DATOS!$A$2:$A$20000,DATOS!$A2387,DATOS!$D$2:$D$20000,DATOS!$D2387,DATOS!$E$2:$E$20000,DATOS!$E2387,DATOS!$I$2:$I$20000,DATOS!$I2387,DATOS!$G$2:$G$20000,"OR")=0))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DATOS!$A$2:$A$20000,DATOS!$A2388,DATOS!$D$2:$D$20000,DATOS!$D2388,DATOS!$E$2:$E$20000,DATOS!$E2388,DATOS!$I$2:$I$20000,DATOS!$I2388,DATOS!$G$2:$G$20000,"EX")=0),0))))</f>
      </c>
      <c r="H2388">
        <f>IF(DATOS!$G2388&lt;&gt;"EX",0,--(COUNTIFS(DATOS!$A$2:$A$20000,DATOS!$A2388,DATOS!$D$2:$D$20000,DATOS!$D2388,DATOS!$E$2:$E$20000,DATOS!$E2388,DATOS!$I$2:$I$20000,DATOS!$I2388,DATOS!$G$2:$G$20000,"OR")=0))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DATOS!$A$2:$A$20000,DATOS!$A2389,DATOS!$D$2:$D$20000,DATOS!$D2389,DATOS!$E$2:$E$20000,DATOS!$E2389,DATOS!$I$2:$I$20000,DATOS!$I2389,DATOS!$G$2:$G$20000,"EX")=0),0))))</f>
      </c>
      <c r="H2389">
        <f>IF(DATOS!$G2389&lt;&gt;"EX",0,--(COUNTIFS(DATOS!$A$2:$A$20000,DATOS!$A2389,DATOS!$D$2:$D$20000,DATOS!$D2389,DATOS!$E$2:$E$20000,DATOS!$E2389,DATOS!$I$2:$I$20000,DATOS!$I2389,DATOS!$G$2:$G$20000,"OR")=0))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DATOS!$A$2:$A$20000,DATOS!$A2390,DATOS!$D$2:$D$20000,DATOS!$D2390,DATOS!$E$2:$E$20000,DATOS!$E2390,DATOS!$I$2:$I$20000,DATOS!$I2390,DATOS!$G$2:$G$20000,"EX")=0),0))))</f>
      </c>
      <c r="H2390">
        <f>IF(DATOS!$G2390&lt;&gt;"EX",0,--(COUNTIFS(DATOS!$A$2:$A$20000,DATOS!$A2390,DATOS!$D$2:$D$20000,DATOS!$D2390,DATOS!$E$2:$E$20000,DATOS!$E2390,DATOS!$I$2:$I$20000,DATOS!$I2390,DATOS!$G$2:$G$20000,"OR")=0))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DATOS!$A$2:$A$20000,DATOS!$A2391,DATOS!$D$2:$D$20000,DATOS!$D2391,DATOS!$E$2:$E$20000,DATOS!$E2391,DATOS!$I$2:$I$20000,DATOS!$I2391,DATOS!$G$2:$G$20000,"EX")=0),0))))</f>
      </c>
      <c r="H2391">
        <f>IF(DATOS!$G2391&lt;&gt;"EX",0,--(COUNTIFS(DATOS!$A$2:$A$20000,DATOS!$A2391,DATOS!$D$2:$D$20000,DATOS!$D2391,DATOS!$E$2:$E$20000,DATOS!$E2391,DATOS!$I$2:$I$20000,DATOS!$I2391,DATOS!$G$2:$G$20000,"OR")=0))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DATOS!$A$2:$A$20000,DATOS!$A2392,DATOS!$D$2:$D$20000,DATOS!$D2392,DATOS!$E$2:$E$20000,DATOS!$E2392,DATOS!$I$2:$I$20000,DATOS!$I2392,DATOS!$G$2:$G$20000,"EX")=0),0))))</f>
      </c>
      <c r="H2392">
        <f>IF(DATOS!$G2392&lt;&gt;"EX",0,--(COUNTIFS(DATOS!$A$2:$A$20000,DATOS!$A2392,DATOS!$D$2:$D$20000,DATOS!$D2392,DATOS!$E$2:$E$20000,DATOS!$E2392,DATOS!$I$2:$I$20000,DATOS!$I2392,DATOS!$G$2:$G$20000,"OR")=0))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DATOS!$A$2:$A$20000,DATOS!$A2393,DATOS!$D$2:$D$20000,DATOS!$D2393,DATOS!$E$2:$E$20000,DATOS!$E2393,DATOS!$I$2:$I$20000,DATOS!$I2393,DATOS!$G$2:$G$20000,"EX")=0),0))))</f>
      </c>
      <c r="H2393">
        <f>IF(DATOS!$G2393&lt;&gt;"EX",0,--(COUNTIFS(DATOS!$A$2:$A$20000,DATOS!$A2393,DATOS!$D$2:$D$20000,DATOS!$D2393,DATOS!$E$2:$E$20000,DATOS!$E2393,DATOS!$I$2:$I$20000,DATOS!$I2393,DATOS!$G$2:$G$20000,"OR")=0))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DATOS!$A$2:$A$20000,DATOS!$A2394,DATOS!$D$2:$D$20000,DATOS!$D2394,DATOS!$E$2:$E$20000,DATOS!$E2394,DATOS!$I$2:$I$20000,DATOS!$I2394,DATOS!$G$2:$G$20000,"EX")=0),0))))</f>
      </c>
      <c r="H2394">
        <f>IF(DATOS!$G2394&lt;&gt;"EX",0,--(COUNTIFS(DATOS!$A$2:$A$20000,DATOS!$A2394,DATOS!$D$2:$D$20000,DATOS!$D2394,DATOS!$E$2:$E$20000,DATOS!$E2394,DATOS!$I$2:$I$20000,DATOS!$I2394,DATOS!$G$2:$G$20000,"OR")=0))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DATOS!$A$2:$A$20000,DATOS!$A2395,DATOS!$D$2:$D$20000,DATOS!$D2395,DATOS!$E$2:$E$20000,DATOS!$E2395,DATOS!$I$2:$I$20000,DATOS!$I2395,DATOS!$G$2:$G$20000,"EX")=0),0))))</f>
      </c>
      <c r="H2395">
        <f>IF(DATOS!$G2395&lt;&gt;"EX",0,--(COUNTIFS(DATOS!$A$2:$A$20000,DATOS!$A2395,DATOS!$D$2:$D$20000,DATOS!$D2395,DATOS!$E$2:$E$20000,DATOS!$E2395,DATOS!$I$2:$I$20000,DATOS!$I2395,DATOS!$G$2:$G$20000,"OR")=0))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DATOS!$A$2:$A$20000,DATOS!$A2396,DATOS!$D$2:$D$20000,DATOS!$D2396,DATOS!$E$2:$E$20000,DATOS!$E2396,DATOS!$I$2:$I$20000,DATOS!$I2396,DATOS!$G$2:$G$20000,"EX")=0),0))))</f>
      </c>
      <c r="H2396">
        <f>IF(DATOS!$G2396&lt;&gt;"EX",0,--(COUNTIFS(DATOS!$A$2:$A$20000,DATOS!$A2396,DATOS!$D$2:$D$20000,DATOS!$D2396,DATOS!$E$2:$E$20000,DATOS!$E2396,DATOS!$I$2:$I$20000,DATOS!$I2396,DATOS!$G$2:$G$20000,"OR")=0))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DATOS!$A$2:$A$20000,DATOS!$A2397,DATOS!$D$2:$D$20000,DATOS!$D2397,DATOS!$E$2:$E$20000,DATOS!$E2397,DATOS!$I$2:$I$20000,DATOS!$I2397,DATOS!$G$2:$G$20000,"EX")=0),0))))</f>
      </c>
      <c r="H2397">
        <f>IF(DATOS!$G2397&lt;&gt;"EX",0,--(COUNTIFS(DATOS!$A$2:$A$20000,DATOS!$A2397,DATOS!$D$2:$D$20000,DATOS!$D2397,DATOS!$E$2:$E$20000,DATOS!$E2397,DATOS!$I$2:$I$20000,DATOS!$I2397,DATOS!$G$2:$G$20000,"OR")=0))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DATOS!$A$2:$A$20000,DATOS!$A2398,DATOS!$D$2:$D$20000,DATOS!$D2398,DATOS!$E$2:$E$20000,DATOS!$E2398,DATOS!$I$2:$I$20000,DATOS!$I2398,DATOS!$G$2:$G$20000,"EX")=0),0))))</f>
      </c>
      <c r="H2398">
        <f>IF(DATOS!$G2398&lt;&gt;"EX",0,--(COUNTIFS(DATOS!$A$2:$A$20000,DATOS!$A2398,DATOS!$D$2:$D$20000,DATOS!$D2398,DATOS!$E$2:$E$20000,DATOS!$E2398,DATOS!$I$2:$I$20000,DATOS!$I2398,DATOS!$G$2:$G$20000,"OR")=0))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DATOS!$A$2:$A$20000,DATOS!$A2399,DATOS!$D$2:$D$20000,DATOS!$D2399,DATOS!$E$2:$E$20000,DATOS!$E2399,DATOS!$I$2:$I$20000,DATOS!$I2399,DATOS!$G$2:$G$20000,"EX")=0),0))))</f>
      </c>
      <c r="H2399">
        <f>IF(DATOS!$G2399&lt;&gt;"EX",0,--(COUNTIFS(DATOS!$A$2:$A$20000,DATOS!$A2399,DATOS!$D$2:$D$20000,DATOS!$D2399,DATOS!$E$2:$E$20000,DATOS!$E2399,DATOS!$I$2:$I$20000,DATOS!$I2399,DATOS!$G$2:$G$20000,"OR")=0))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DATOS!$A$2:$A$20000,DATOS!$A2400,DATOS!$D$2:$D$20000,DATOS!$D2400,DATOS!$E$2:$E$20000,DATOS!$E2400,DATOS!$I$2:$I$20000,DATOS!$I2400,DATOS!$G$2:$G$20000,"EX")=0),0))))</f>
      </c>
      <c r="H2400">
        <f>IF(DATOS!$G2400&lt;&gt;"EX",0,--(COUNTIFS(DATOS!$A$2:$A$20000,DATOS!$A2400,DATOS!$D$2:$D$20000,DATOS!$D2400,DATOS!$E$2:$E$20000,DATOS!$E2400,DATOS!$I$2:$I$20000,DATOS!$I2400,DATOS!$G$2:$G$20000,"OR")=0))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DATOS!$A$2:$A$20000,DATOS!$A2401,DATOS!$D$2:$D$20000,DATOS!$D2401,DATOS!$E$2:$E$20000,DATOS!$E2401,DATOS!$I$2:$I$20000,DATOS!$I2401,DATOS!$G$2:$G$20000,"EX")=0),0))))</f>
      </c>
      <c r="H2401">
        <f>IF(DATOS!$G2401&lt;&gt;"EX",0,--(COUNTIFS(DATOS!$A$2:$A$20000,DATOS!$A2401,DATOS!$D$2:$D$20000,DATOS!$D2401,DATOS!$E$2:$E$20000,DATOS!$E2401,DATOS!$I$2:$I$20000,DATOS!$I2401,DATOS!$G$2:$G$20000,"OR")=0))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DATOS!$A$2:$A$20000,DATOS!$A2402,DATOS!$D$2:$D$20000,DATOS!$D2402,DATOS!$E$2:$E$20000,DATOS!$E2402,DATOS!$I$2:$I$20000,DATOS!$I2402,DATOS!$G$2:$G$20000,"EX")=0),0))))</f>
      </c>
      <c r="H2402">
        <f>IF(DATOS!$G2402&lt;&gt;"EX",0,--(COUNTIFS(DATOS!$A$2:$A$20000,DATOS!$A2402,DATOS!$D$2:$D$20000,DATOS!$D2402,DATOS!$E$2:$E$20000,DATOS!$E2402,DATOS!$I$2:$I$20000,DATOS!$I2402,DATOS!$G$2:$G$20000,"OR")=0))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DATOS!$A$2:$A$20000,DATOS!$A2403,DATOS!$D$2:$D$20000,DATOS!$D2403,DATOS!$E$2:$E$20000,DATOS!$E2403,DATOS!$I$2:$I$20000,DATOS!$I2403,DATOS!$G$2:$G$20000,"EX")=0),0))))</f>
      </c>
      <c r="H2403">
        <f>IF(DATOS!$G2403&lt;&gt;"EX",0,--(COUNTIFS(DATOS!$A$2:$A$20000,DATOS!$A2403,DATOS!$D$2:$D$20000,DATOS!$D2403,DATOS!$E$2:$E$20000,DATOS!$E2403,DATOS!$I$2:$I$20000,DATOS!$I2403,DATOS!$G$2:$G$20000,"OR")=0))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DATOS!$A$2:$A$20000,DATOS!$A2404,DATOS!$D$2:$D$20000,DATOS!$D2404,DATOS!$E$2:$E$20000,DATOS!$E2404,DATOS!$I$2:$I$20000,DATOS!$I2404,DATOS!$G$2:$G$20000,"EX")=0),0))))</f>
      </c>
      <c r="H2404">
        <f>IF(DATOS!$G2404&lt;&gt;"EX",0,--(COUNTIFS(DATOS!$A$2:$A$20000,DATOS!$A2404,DATOS!$D$2:$D$20000,DATOS!$D2404,DATOS!$E$2:$E$20000,DATOS!$E2404,DATOS!$I$2:$I$20000,DATOS!$I2404,DATOS!$G$2:$G$20000,"OR")=0))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DATOS!$A$2:$A$20000,DATOS!$A2405,DATOS!$D$2:$D$20000,DATOS!$D2405,DATOS!$E$2:$E$20000,DATOS!$E2405,DATOS!$I$2:$I$20000,DATOS!$I2405,DATOS!$G$2:$G$20000,"EX")=0),0))))</f>
      </c>
      <c r="H2405">
        <f>IF(DATOS!$G2405&lt;&gt;"EX",0,--(COUNTIFS(DATOS!$A$2:$A$20000,DATOS!$A2405,DATOS!$D$2:$D$20000,DATOS!$D2405,DATOS!$E$2:$E$20000,DATOS!$E2405,DATOS!$I$2:$I$20000,DATOS!$I2405,DATOS!$G$2:$G$20000,"OR")=0))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DATOS!$A$2:$A$20000,DATOS!$A2406,DATOS!$D$2:$D$20000,DATOS!$D2406,DATOS!$E$2:$E$20000,DATOS!$E2406,DATOS!$I$2:$I$20000,DATOS!$I2406,DATOS!$G$2:$G$20000,"EX")=0),0))))</f>
      </c>
      <c r="H2406">
        <f>IF(DATOS!$G2406&lt;&gt;"EX",0,--(COUNTIFS(DATOS!$A$2:$A$20000,DATOS!$A2406,DATOS!$D$2:$D$20000,DATOS!$D2406,DATOS!$E$2:$E$20000,DATOS!$E2406,DATOS!$I$2:$I$20000,DATOS!$I2406,DATOS!$G$2:$G$20000,"OR")=0))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DATOS!$A$2:$A$20000,DATOS!$A2407,DATOS!$D$2:$D$20000,DATOS!$D2407,DATOS!$E$2:$E$20000,DATOS!$E2407,DATOS!$I$2:$I$20000,DATOS!$I2407,DATOS!$G$2:$G$20000,"EX")=0),0))))</f>
      </c>
      <c r="H2407">
        <f>IF(DATOS!$G2407&lt;&gt;"EX",0,--(COUNTIFS(DATOS!$A$2:$A$20000,DATOS!$A2407,DATOS!$D$2:$D$20000,DATOS!$D2407,DATOS!$E$2:$E$20000,DATOS!$E2407,DATOS!$I$2:$I$20000,DATOS!$I2407,DATOS!$G$2:$G$20000,"OR")=0))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DATOS!$A$2:$A$20000,DATOS!$A2408,DATOS!$D$2:$D$20000,DATOS!$D2408,DATOS!$E$2:$E$20000,DATOS!$E2408,DATOS!$I$2:$I$20000,DATOS!$I2408,DATOS!$G$2:$G$20000,"EX")=0),0))))</f>
      </c>
      <c r="H2408">
        <f>IF(DATOS!$G2408&lt;&gt;"EX",0,--(COUNTIFS(DATOS!$A$2:$A$20000,DATOS!$A2408,DATOS!$D$2:$D$20000,DATOS!$D2408,DATOS!$E$2:$E$20000,DATOS!$E2408,DATOS!$I$2:$I$20000,DATOS!$I2408,DATOS!$G$2:$G$20000,"OR")=0))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DATOS!$A$2:$A$20000,DATOS!$A2409,DATOS!$D$2:$D$20000,DATOS!$D2409,DATOS!$E$2:$E$20000,DATOS!$E2409,DATOS!$I$2:$I$20000,DATOS!$I2409,DATOS!$G$2:$G$20000,"EX")=0),0))))</f>
      </c>
      <c r="H2409">
        <f>IF(DATOS!$G2409&lt;&gt;"EX",0,--(COUNTIFS(DATOS!$A$2:$A$20000,DATOS!$A2409,DATOS!$D$2:$D$20000,DATOS!$D2409,DATOS!$E$2:$E$20000,DATOS!$E2409,DATOS!$I$2:$I$20000,DATOS!$I2409,DATOS!$G$2:$G$20000,"OR")=0))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DATOS!$A$2:$A$20000,DATOS!$A2410,DATOS!$D$2:$D$20000,DATOS!$D2410,DATOS!$E$2:$E$20000,DATOS!$E2410,DATOS!$I$2:$I$20000,DATOS!$I2410,DATOS!$G$2:$G$20000,"EX")=0),0))))</f>
      </c>
      <c r="H2410">
        <f>IF(DATOS!$G2410&lt;&gt;"EX",0,--(COUNTIFS(DATOS!$A$2:$A$20000,DATOS!$A2410,DATOS!$D$2:$D$20000,DATOS!$D2410,DATOS!$E$2:$E$20000,DATOS!$E2410,DATOS!$I$2:$I$20000,DATOS!$I2410,DATOS!$G$2:$G$20000,"OR")=0))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DATOS!$A$2:$A$20000,DATOS!$A2411,DATOS!$D$2:$D$20000,DATOS!$D2411,DATOS!$E$2:$E$20000,DATOS!$E2411,DATOS!$I$2:$I$20000,DATOS!$I2411,DATOS!$G$2:$G$20000,"EX")=0),0))))</f>
      </c>
      <c r="H2411">
        <f>IF(DATOS!$G2411&lt;&gt;"EX",0,--(COUNTIFS(DATOS!$A$2:$A$20000,DATOS!$A2411,DATOS!$D$2:$D$20000,DATOS!$D2411,DATOS!$E$2:$E$20000,DATOS!$E2411,DATOS!$I$2:$I$20000,DATOS!$I2411,DATOS!$G$2:$G$20000,"OR")=0))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DATOS!$A$2:$A$20000,DATOS!$A2412,DATOS!$D$2:$D$20000,DATOS!$D2412,DATOS!$E$2:$E$20000,DATOS!$E2412,DATOS!$I$2:$I$20000,DATOS!$I2412,DATOS!$G$2:$G$20000,"EX")=0),0))))</f>
      </c>
      <c r="H2412">
        <f>IF(DATOS!$G2412&lt;&gt;"EX",0,--(COUNTIFS(DATOS!$A$2:$A$20000,DATOS!$A2412,DATOS!$D$2:$D$20000,DATOS!$D2412,DATOS!$E$2:$E$20000,DATOS!$E2412,DATOS!$I$2:$I$20000,DATOS!$I2412,DATOS!$G$2:$G$20000,"OR")=0))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DATOS!$A$2:$A$20000,DATOS!$A2413,DATOS!$D$2:$D$20000,DATOS!$D2413,DATOS!$E$2:$E$20000,DATOS!$E2413,DATOS!$I$2:$I$20000,DATOS!$I2413,DATOS!$G$2:$G$20000,"EX")=0),0))))</f>
      </c>
      <c r="H2413">
        <f>IF(DATOS!$G2413&lt;&gt;"EX",0,--(COUNTIFS(DATOS!$A$2:$A$20000,DATOS!$A2413,DATOS!$D$2:$D$20000,DATOS!$D2413,DATOS!$E$2:$E$20000,DATOS!$E2413,DATOS!$I$2:$I$20000,DATOS!$I2413,DATOS!$G$2:$G$20000,"OR")=0))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DATOS!$A$2:$A$20000,DATOS!$A2414,DATOS!$D$2:$D$20000,DATOS!$D2414,DATOS!$E$2:$E$20000,DATOS!$E2414,DATOS!$I$2:$I$20000,DATOS!$I2414,DATOS!$G$2:$G$20000,"EX")=0),0))))</f>
      </c>
      <c r="H2414">
        <f>IF(DATOS!$G2414&lt;&gt;"EX",0,--(COUNTIFS(DATOS!$A$2:$A$20000,DATOS!$A2414,DATOS!$D$2:$D$20000,DATOS!$D2414,DATOS!$E$2:$E$20000,DATOS!$E2414,DATOS!$I$2:$I$20000,DATOS!$I2414,DATOS!$G$2:$G$20000,"OR")=0))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DATOS!$A$2:$A$20000,DATOS!$A2415,DATOS!$D$2:$D$20000,DATOS!$D2415,DATOS!$E$2:$E$20000,DATOS!$E2415,DATOS!$I$2:$I$20000,DATOS!$I2415,DATOS!$G$2:$G$20000,"EX")=0),0))))</f>
      </c>
      <c r="H2415">
        <f>IF(DATOS!$G2415&lt;&gt;"EX",0,--(COUNTIFS(DATOS!$A$2:$A$20000,DATOS!$A2415,DATOS!$D$2:$D$20000,DATOS!$D2415,DATOS!$E$2:$E$20000,DATOS!$E2415,DATOS!$I$2:$I$20000,DATOS!$I2415,DATOS!$G$2:$G$20000,"OR")=0))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DATOS!$A$2:$A$20000,DATOS!$A2416,DATOS!$D$2:$D$20000,DATOS!$D2416,DATOS!$E$2:$E$20000,DATOS!$E2416,DATOS!$I$2:$I$20000,DATOS!$I2416,DATOS!$G$2:$G$20000,"EX")=0),0))))</f>
      </c>
      <c r="H2416">
        <f>IF(DATOS!$G2416&lt;&gt;"EX",0,--(COUNTIFS(DATOS!$A$2:$A$20000,DATOS!$A2416,DATOS!$D$2:$D$20000,DATOS!$D2416,DATOS!$E$2:$E$20000,DATOS!$E2416,DATOS!$I$2:$I$20000,DATOS!$I2416,DATOS!$G$2:$G$20000,"OR")=0))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DATOS!$A$2:$A$20000,DATOS!$A2417,DATOS!$D$2:$D$20000,DATOS!$D2417,DATOS!$E$2:$E$20000,DATOS!$E2417,DATOS!$I$2:$I$20000,DATOS!$I2417,DATOS!$G$2:$G$20000,"EX")=0),0))))</f>
      </c>
      <c r="H2417">
        <f>IF(DATOS!$G2417&lt;&gt;"EX",0,--(COUNTIFS(DATOS!$A$2:$A$20000,DATOS!$A2417,DATOS!$D$2:$D$20000,DATOS!$D2417,DATOS!$E$2:$E$20000,DATOS!$E2417,DATOS!$I$2:$I$20000,DATOS!$I2417,DATOS!$G$2:$G$20000,"OR")=0))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DATOS!$A$2:$A$20000,DATOS!$A2418,DATOS!$D$2:$D$20000,DATOS!$D2418,DATOS!$E$2:$E$20000,DATOS!$E2418,DATOS!$I$2:$I$20000,DATOS!$I2418,DATOS!$G$2:$G$20000,"EX")=0),0))))</f>
      </c>
      <c r="H2418">
        <f>IF(DATOS!$G2418&lt;&gt;"EX",0,--(COUNTIFS(DATOS!$A$2:$A$20000,DATOS!$A2418,DATOS!$D$2:$D$20000,DATOS!$D2418,DATOS!$E$2:$E$20000,DATOS!$E2418,DATOS!$I$2:$I$20000,DATOS!$I2418,DATOS!$G$2:$G$20000,"OR")=0))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DATOS!$A$2:$A$20000,DATOS!$A2419,DATOS!$D$2:$D$20000,DATOS!$D2419,DATOS!$E$2:$E$20000,DATOS!$E2419,DATOS!$I$2:$I$20000,DATOS!$I2419,DATOS!$G$2:$G$20000,"EX")=0),0))))</f>
      </c>
      <c r="H2419">
        <f>IF(DATOS!$G2419&lt;&gt;"EX",0,--(COUNTIFS(DATOS!$A$2:$A$20000,DATOS!$A2419,DATOS!$D$2:$D$20000,DATOS!$D2419,DATOS!$E$2:$E$20000,DATOS!$E2419,DATOS!$I$2:$I$20000,DATOS!$I2419,DATOS!$G$2:$G$20000,"OR")=0))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DATOS!$A$2:$A$20000,DATOS!$A2420,DATOS!$D$2:$D$20000,DATOS!$D2420,DATOS!$E$2:$E$20000,DATOS!$E2420,DATOS!$I$2:$I$20000,DATOS!$I2420,DATOS!$G$2:$G$20000,"EX")=0),0))))</f>
      </c>
      <c r="H2420">
        <f>IF(DATOS!$G2420&lt;&gt;"EX",0,--(COUNTIFS(DATOS!$A$2:$A$20000,DATOS!$A2420,DATOS!$D$2:$D$20000,DATOS!$D2420,DATOS!$E$2:$E$20000,DATOS!$E2420,DATOS!$I$2:$I$20000,DATOS!$I2420,DATOS!$G$2:$G$20000,"OR")=0))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DATOS!$A$2:$A$20000,DATOS!$A2421,DATOS!$D$2:$D$20000,DATOS!$D2421,DATOS!$E$2:$E$20000,DATOS!$E2421,DATOS!$I$2:$I$20000,DATOS!$I2421,DATOS!$G$2:$G$20000,"EX")=0),0))))</f>
      </c>
      <c r="H2421">
        <f>IF(DATOS!$G2421&lt;&gt;"EX",0,--(COUNTIFS(DATOS!$A$2:$A$20000,DATOS!$A2421,DATOS!$D$2:$D$20000,DATOS!$D2421,DATOS!$E$2:$E$20000,DATOS!$E2421,DATOS!$I$2:$I$20000,DATOS!$I2421,DATOS!$G$2:$G$20000,"OR")=0))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DATOS!$A$2:$A$20000,DATOS!$A2422,DATOS!$D$2:$D$20000,DATOS!$D2422,DATOS!$E$2:$E$20000,DATOS!$E2422,DATOS!$I$2:$I$20000,DATOS!$I2422,DATOS!$G$2:$G$20000,"EX")=0),0))))</f>
      </c>
      <c r="H2422">
        <f>IF(DATOS!$G2422&lt;&gt;"EX",0,--(COUNTIFS(DATOS!$A$2:$A$20000,DATOS!$A2422,DATOS!$D$2:$D$20000,DATOS!$D2422,DATOS!$E$2:$E$20000,DATOS!$E2422,DATOS!$I$2:$I$20000,DATOS!$I2422,DATOS!$G$2:$G$20000,"OR")=0))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DATOS!$A$2:$A$20000,DATOS!$A2423,DATOS!$D$2:$D$20000,DATOS!$D2423,DATOS!$E$2:$E$20000,DATOS!$E2423,DATOS!$I$2:$I$20000,DATOS!$I2423,DATOS!$G$2:$G$20000,"EX")=0),0))))</f>
      </c>
      <c r="H2423">
        <f>IF(DATOS!$G2423&lt;&gt;"EX",0,--(COUNTIFS(DATOS!$A$2:$A$20000,DATOS!$A2423,DATOS!$D$2:$D$20000,DATOS!$D2423,DATOS!$E$2:$E$20000,DATOS!$E2423,DATOS!$I$2:$I$20000,DATOS!$I2423,DATOS!$G$2:$G$20000,"OR")=0))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DATOS!$A$2:$A$20000,DATOS!$A2424,DATOS!$D$2:$D$20000,DATOS!$D2424,DATOS!$E$2:$E$20000,DATOS!$E2424,DATOS!$I$2:$I$20000,DATOS!$I2424,DATOS!$G$2:$G$20000,"EX")=0),0))))</f>
      </c>
      <c r="H2424">
        <f>IF(DATOS!$G2424&lt;&gt;"EX",0,--(COUNTIFS(DATOS!$A$2:$A$20000,DATOS!$A2424,DATOS!$D$2:$D$20000,DATOS!$D2424,DATOS!$E$2:$E$20000,DATOS!$E2424,DATOS!$I$2:$I$20000,DATOS!$I2424,DATOS!$G$2:$G$20000,"OR")=0))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DATOS!$A$2:$A$20000,DATOS!$A2425,DATOS!$D$2:$D$20000,DATOS!$D2425,DATOS!$E$2:$E$20000,DATOS!$E2425,DATOS!$I$2:$I$20000,DATOS!$I2425,DATOS!$G$2:$G$20000,"EX")=0),0))))</f>
      </c>
      <c r="H2425">
        <f>IF(DATOS!$G2425&lt;&gt;"EX",0,--(COUNTIFS(DATOS!$A$2:$A$20000,DATOS!$A2425,DATOS!$D$2:$D$20000,DATOS!$D2425,DATOS!$E$2:$E$20000,DATOS!$E2425,DATOS!$I$2:$I$20000,DATOS!$I2425,DATOS!$G$2:$G$20000,"OR")=0))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DATOS!$A$2:$A$20000,DATOS!$A2426,DATOS!$D$2:$D$20000,DATOS!$D2426,DATOS!$E$2:$E$20000,DATOS!$E2426,DATOS!$I$2:$I$20000,DATOS!$I2426,DATOS!$G$2:$G$20000,"EX")=0),0))))</f>
      </c>
      <c r="H2426">
        <f>IF(DATOS!$G2426&lt;&gt;"EX",0,--(COUNTIFS(DATOS!$A$2:$A$20000,DATOS!$A2426,DATOS!$D$2:$D$20000,DATOS!$D2426,DATOS!$E$2:$E$20000,DATOS!$E2426,DATOS!$I$2:$I$20000,DATOS!$I2426,DATOS!$G$2:$G$20000,"OR")=0))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DATOS!$A$2:$A$20000,DATOS!$A2427,DATOS!$D$2:$D$20000,DATOS!$D2427,DATOS!$E$2:$E$20000,DATOS!$E2427,DATOS!$I$2:$I$20000,DATOS!$I2427,DATOS!$G$2:$G$20000,"EX")=0),0))))</f>
      </c>
      <c r="H2427">
        <f>IF(DATOS!$G2427&lt;&gt;"EX",0,--(COUNTIFS(DATOS!$A$2:$A$20000,DATOS!$A2427,DATOS!$D$2:$D$20000,DATOS!$D2427,DATOS!$E$2:$E$20000,DATOS!$E2427,DATOS!$I$2:$I$20000,DATOS!$I2427,DATOS!$G$2:$G$20000,"OR")=0))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DATOS!$A$2:$A$20000,DATOS!$A2428,DATOS!$D$2:$D$20000,DATOS!$D2428,DATOS!$E$2:$E$20000,DATOS!$E2428,DATOS!$I$2:$I$20000,DATOS!$I2428,DATOS!$G$2:$G$20000,"EX")=0),0))))</f>
      </c>
      <c r="H2428">
        <f>IF(DATOS!$G2428&lt;&gt;"EX",0,--(COUNTIFS(DATOS!$A$2:$A$20000,DATOS!$A2428,DATOS!$D$2:$D$20000,DATOS!$D2428,DATOS!$E$2:$E$20000,DATOS!$E2428,DATOS!$I$2:$I$20000,DATOS!$I2428,DATOS!$G$2:$G$20000,"OR")=0))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DATOS!$A$2:$A$20000,DATOS!$A2429,DATOS!$D$2:$D$20000,DATOS!$D2429,DATOS!$E$2:$E$20000,DATOS!$E2429,DATOS!$I$2:$I$20000,DATOS!$I2429,DATOS!$G$2:$G$20000,"EX")=0),0))))</f>
      </c>
      <c r="H2429">
        <f>IF(DATOS!$G2429&lt;&gt;"EX",0,--(COUNTIFS(DATOS!$A$2:$A$20000,DATOS!$A2429,DATOS!$D$2:$D$20000,DATOS!$D2429,DATOS!$E$2:$E$20000,DATOS!$E2429,DATOS!$I$2:$I$20000,DATOS!$I2429,DATOS!$G$2:$G$20000,"OR")=0))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DATOS!$A$2:$A$20000,DATOS!$A2430,DATOS!$D$2:$D$20000,DATOS!$D2430,DATOS!$E$2:$E$20000,DATOS!$E2430,DATOS!$I$2:$I$20000,DATOS!$I2430,DATOS!$G$2:$G$20000,"EX")=0),0))))</f>
      </c>
      <c r="H2430">
        <f>IF(DATOS!$G2430&lt;&gt;"EX",0,--(COUNTIFS(DATOS!$A$2:$A$20000,DATOS!$A2430,DATOS!$D$2:$D$20000,DATOS!$D2430,DATOS!$E$2:$E$20000,DATOS!$E2430,DATOS!$I$2:$I$20000,DATOS!$I2430,DATOS!$G$2:$G$20000,"OR")=0))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DATOS!$A$2:$A$20000,DATOS!$A2431,DATOS!$D$2:$D$20000,DATOS!$D2431,DATOS!$E$2:$E$20000,DATOS!$E2431,DATOS!$I$2:$I$20000,DATOS!$I2431,DATOS!$G$2:$G$20000,"EX")=0),0))))</f>
      </c>
      <c r="H2431">
        <f>IF(DATOS!$G2431&lt;&gt;"EX",0,--(COUNTIFS(DATOS!$A$2:$A$20000,DATOS!$A2431,DATOS!$D$2:$D$20000,DATOS!$D2431,DATOS!$E$2:$E$20000,DATOS!$E2431,DATOS!$I$2:$I$20000,DATOS!$I2431,DATOS!$G$2:$G$20000,"OR")=0))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DATOS!$A$2:$A$20000,DATOS!$A2432,DATOS!$D$2:$D$20000,DATOS!$D2432,DATOS!$E$2:$E$20000,DATOS!$E2432,DATOS!$I$2:$I$20000,DATOS!$I2432,DATOS!$G$2:$G$20000,"EX")=0),0))))</f>
      </c>
      <c r="H2432">
        <f>IF(DATOS!$G2432&lt;&gt;"EX",0,--(COUNTIFS(DATOS!$A$2:$A$20000,DATOS!$A2432,DATOS!$D$2:$D$20000,DATOS!$D2432,DATOS!$E$2:$E$20000,DATOS!$E2432,DATOS!$I$2:$I$20000,DATOS!$I2432,DATOS!$G$2:$G$20000,"OR")=0))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DATOS!$A$2:$A$20000,DATOS!$A2433,DATOS!$D$2:$D$20000,DATOS!$D2433,DATOS!$E$2:$E$20000,DATOS!$E2433,DATOS!$I$2:$I$20000,DATOS!$I2433,DATOS!$G$2:$G$20000,"EX")=0),0))))</f>
      </c>
      <c r="H2433">
        <f>IF(DATOS!$G2433&lt;&gt;"EX",0,--(COUNTIFS(DATOS!$A$2:$A$20000,DATOS!$A2433,DATOS!$D$2:$D$20000,DATOS!$D2433,DATOS!$E$2:$E$20000,DATOS!$E2433,DATOS!$I$2:$I$20000,DATOS!$I2433,DATOS!$G$2:$G$20000,"OR")=0))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DATOS!$A$2:$A$20000,DATOS!$A2434,DATOS!$D$2:$D$20000,DATOS!$D2434,DATOS!$E$2:$E$20000,DATOS!$E2434,DATOS!$I$2:$I$20000,DATOS!$I2434,DATOS!$G$2:$G$20000,"EX")=0),0))))</f>
      </c>
      <c r="H2434">
        <f>IF(DATOS!$G2434&lt;&gt;"EX",0,--(COUNTIFS(DATOS!$A$2:$A$20000,DATOS!$A2434,DATOS!$D$2:$D$20000,DATOS!$D2434,DATOS!$E$2:$E$20000,DATOS!$E2434,DATOS!$I$2:$I$20000,DATOS!$I2434,DATOS!$G$2:$G$20000,"OR")=0))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DATOS!$A$2:$A$20000,DATOS!$A2435,DATOS!$D$2:$D$20000,DATOS!$D2435,DATOS!$E$2:$E$20000,DATOS!$E2435,DATOS!$I$2:$I$20000,DATOS!$I2435,DATOS!$G$2:$G$20000,"EX")=0),0))))</f>
      </c>
      <c r="H2435">
        <f>IF(DATOS!$G2435&lt;&gt;"EX",0,--(COUNTIFS(DATOS!$A$2:$A$20000,DATOS!$A2435,DATOS!$D$2:$D$20000,DATOS!$D2435,DATOS!$E$2:$E$20000,DATOS!$E2435,DATOS!$I$2:$I$20000,DATOS!$I2435,DATOS!$G$2:$G$20000,"OR")=0))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DATOS!$A$2:$A$20000,DATOS!$A2436,DATOS!$D$2:$D$20000,DATOS!$D2436,DATOS!$E$2:$E$20000,DATOS!$E2436,DATOS!$I$2:$I$20000,DATOS!$I2436,DATOS!$G$2:$G$20000,"EX")=0),0))))</f>
      </c>
      <c r="H2436">
        <f>IF(DATOS!$G2436&lt;&gt;"EX",0,--(COUNTIFS(DATOS!$A$2:$A$20000,DATOS!$A2436,DATOS!$D$2:$D$20000,DATOS!$D2436,DATOS!$E$2:$E$20000,DATOS!$E2436,DATOS!$I$2:$I$20000,DATOS!$I2436,DATOS!$G$2:$G$20000,"OR")=0))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DATOS!$A$2:$A$20000,DATOS!$A2437,DATOS!$D$2:$D$20000,DATOS!$D2437,DATOS!$E$2:$E$20000,DATOS!$E2437,DATOS!$I$2:$I$20000,DATOS!$I2437,DATOS!$G$2:$G$20000,"EX")=0),0))))</f>
      </c>
      <c r="H2437">
        <f>IF(DATOS!$G2437&lt;&gt;"EX",0,--(COUNTIFS(DATOS!$A$2:$A$20000,DATOS!$A2437,DATOS!$D$2:$D$20000,DATOS!$D2437,DATOS!$E$2:$E$20000,DATOS!$E2437,DATOS!$I$2:$I$20000,DATOS!$I2437,DATOS!$G$2:$G$20000,"OR")=0))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DATOS!$A$2:$A$20000,DATOS!$A2438,DATOS!$D$2:$D$20000,DATOS!$D2438,DATOS!$E$2:$E$20000,DATOS!$E2438,DATOS!$I$2:$I$20000,DATOS!$I2438,DATOS!$G$2:$G$20000,"EX")=0),0))))</f>
      </c>
      <c r="H2438">
        <f>IF(DATOS!$G2438&lt;&gt;"EX",0,--(COUNTIFS(DATOS!$A$2:$A$20000,DATOS!$A2438,DATOS!$D$2:$D$20000,DATOS!$D2438,DATOS!$E$2:$E$20000,DATOS!$E2438,DATOS!$I$2:$I$20000,DATOS!$I2438,DATOS!$G$2:$G$20000,"OR")=0))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DATOS!$A$2:$A$20000,DATOS!$A2439,DATOS!$D$2:$D$20000,DATOS!$D2439,DATOS!$E$2:$E$20000,DATOS!$E2439,DATOS!$I$2:$I$20000,DATOS!$I2439,DATOS!$G$2:$G$20000,"EX")=0),0))))</f>
      </c>
      <c r="H2439">
        <f>IF(DATOS!$G2439&lt;&gt;"EX",0,--(COUNTIFS(DATOS!$A$2:$A$20000,DATOS!$A2439,DATOS!$D$2:$D$20000,DATOS!$D2439,DATOS!$E$2:$E$20000,DATOS!$E2439,DATOS!$I$2:$I$20000,DATOS!$I2439,DATOS!$G$2:$G$20000,"OR")=0))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DATOS!$A$2:$A$20000,DATOS!$A2440,DATOS!$D$2:$D$20000,DATOS!$D2440,DATOS!$E$2:$E$20000,DATOS!$E2440,DATOS!$I$2:$I$20000,DATOS!$I2440,DATOS!$G$2:$G$20000,"EX")=0),0))))</f>
      </c>
      <c r="H2440">
        <f>IF(DATOS!$G2440&lt;&gt;"EX",0,--(COUNTIFS(DATOS!$A$2:$A$20000,DATOS!$A2440,DATOS!$D$2:$D$20000,DATOS!$D2440,DATOS!$E$2:$E$20000,DATOS!$E2440,DATOS!$I$2:$I$20000,DATOS!$I2440,DATOS!$G$2:$G$20000,"OR")=0))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DATOS!$A$2:$A$20000,DATOS!$A2441,DATOS!$D$2:$D$20000,DATOS!$D2441,DATOS!$E$2:$E$20000,DATOS!$E2441,DATOS!$I$2:$I$20000,DATOS!$I2441,DATOS!$G$2:$G$20000,"EX")=0),0))))</f>
      </c>
      <c r="H2441">
        <f>IF(DATOS!$G2441&lt;&gt;"EX",0,--(COUNTIFS(DATOS!$A$2:$A$20000,DATOS!$A2441,DATOS!$D$2:$D$20000,DATOS!$D2441,DATOS!$E$2:$E$20000,DATOS!$E2441,DATOS!$I$2:$I$20000,DATOS!$I2441,DATOS!$G$2:$G$20000,"OR")=0))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DATOS!$A$2:$A$20000,DATOS!$A2442,DATOS!$D$2:$D$20000,DATOS!$D2442,DATOS!$E$2:$E$20000,DATOS!$E2442,DATOS!$I$2:$I$20000,DATOS!$I2442,DATOS!$G$2:$G$20000,"EX")=0),0))))</f>
      </c>
      <c r="H2442">
        <f>IF(DATOS!$G2442&lt;&gt;"EX",0,--(COUNTIFS(DATOS!$A$2:$A$20000,DATOS!$A2442,DATOS!$D$2:$D$20000,DATOS!$D2442,DATOS!$E$2:$E$20000,DATOS!$E2442,DATOS!$I$2:$I$20000,DATOS!$I2442,DATOS!$G$2:$G$20000,"OR")=0))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DATOS!$A$2:$A$20000,DATOS!$A2443,DATOS!$D$2:$D$20000,DATOS!$D2443,DATOS!$E$2:$E$20000,DATOS!$E2443,DATOS!$I$2:$I$20000,DATOS!$I2443,DATOS!$G$2:$G$20000,"EX")=0),0))))</f>
      </c>
      <c r="H2443">
        <f>IF(DATOS!$G2443&lt;&gt;"EX",0,--(COUNTIFS(DATOS!$A$2:$A$20000,DATOS!$A2443,DATOS!$D$2:$D$20000,DATOS!$D2443,DATOS!$E$2:$E$20000,DATOS!$E2443,DATOS!$I$2:$I$20000,DATOS!$I2443,DATOS!$G$2:$G$20000,"OR")=0))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DATOS!$A$2:$A$20000,DATOS!$A2444,DATOS!$D$2:$D$20000,DATOS!$D2444,DATOS!$E$2:$E$20000,DATOS!$E2444,DATOS!$I$2:$I$20000,DATOS!$I2444,DATOS!$G$2:$G$20000,"EX")=0),0))))</f>
      </c>
      <c r="H2444">
        <f>IF(DATOS!$G2444&lt;&gt;"EX",0,--(COUNTIFS(DATOS!$A$2:$A$20000,DATOS!$A2444,DATOS!$D$2:$D$20000,DATOS!$D2444,DATOS!$E$2:$E$20000,DATOS!$E2444,DATOS!$I$2:$I$20000,DATOS!$I2444,DATOS!$G$2:$G$20000,"OR")=0))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DATOS!$A$2:$A$20000,DATOS!$A2445,DATOS!$D$2:$D$20000,DATOS!$D2445,DATOS!$E$2:$E$20000,DATOS!$E2445,DATOS!$I$2:$I$20000,DATOS!$I2445,DATOS!$G$2:$G$20000,"EX")=0),0))))</f>
      </c>
      <c r="H2445">
        <f>IF(DATOS!$G2445&lt;&gt;"EX",0,--(COUNTIFS(DATOS!$A$2:$A$20000,DATOS!$A2445,DATOS!$D$2:$D$20000,DATOS!$D2445,DATOS!$E$2:$E$20000,DATOS!$E2445,DATOS!$I$2:$I$20000,DATOS!$I2445,DATOS!$G$2:$G$20000,"OR")=0))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DATOS!$A$2:$A$20000,DATOS!$A2446,DATOS!$D$2:$D$20000,DATOS!$D2446,DATOS!$E$2:$E$20000,DATOS!$E2446,DATOS!$I$2:$I$20000,DATOS!$I2446,DATOS!$G$2:$G$20000,"EX")=0),0))))</f>
      </c>
      <c r="H2446">
        <f>IF(DATOS!$G2446&lt;&gt;"EX",0,--(COUNTIFS(DATOS!$A$2:$A$20000,DATOS!$A2446,DATOS!$D$2:$D$20000,DATOS!$D2446,DATOS!$E$2:$E$20000,DATOS!$E2446,DATOS!$I$2:$I$20000,DATOS!$I2446,DATOS!$G$2:$G$20000,"OR")=0))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DATOS!$A$2:$A$20000,DATOS!$A2447,DATOS!$D$2:$D$20000,DATOS!$D2447,DATOS!$E$2:$E$20000,DATOS!$E2447,DATOS!$I$2:$I$20000,DATOS!$I2447,DATOS!$G$2:$G$20000,"EX")=0),0))))</f>
      </c>
      <c r="H2447">
        <f>IF(DATOS!$G2447&lt;&gt;"EX",0,--(COUNTIFS(DATOS!$A$2:$A$20000,DATOS!$A2447,DATOS!$D$2:$D$20000,DATOS!$D2447,DATOS!$E$2:$E$20000,DATOS!$E2447,DATOS!$I$2:$I$20000,DATOS!$I2447,DATOS!$G$2:$G$20000,"OR")=0))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DATOS!$A$2:$A$20000,DATOS!$A2448,DATOS!$D$2:$D$20000,DATOS!$D2448,DATOS!$E$2:$E$20000,DATOS!$E2448,DATOS!$I$2:$I$20000,DATOS!$I2448,DATOS!$G$2:$G$20000,"EX")=0),0))))</f>
      </c>
      <c r="H2448">
        <f>IF(DATOS!$G2448&lt;&gt;"EX",0,--(COUNTIFS(DATOS!$A$2:$A$20000,DATOS!$A2448,DATOS!$D$2:$D$20000,DATOS!$D2448,DATOS!$E$2:$E$20000,DATOS!$E2448,DATOS!$I$2:$I$20000,DATOS!$I2448,DATOS!$G$2:$G$20000,"OR")=0))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DATOS!$A$2:$A$20000,DATOS!$A2449,DATOS!$D$2:$D$20000,DATOS!$D2449,DATOS!$E$2:$E$20000,DATOS!$E2449,DATOS!$I$2:$I$20000,DATOS!$I2449,DATOS!$G$2:$G$20000,"EX")=0),0))))</f>
      </c>
      <c r="H2449">
        <f>IF(DATOS!$G2449&lt;&gt;"EX",0,--(COUNTIFS(DATOS!$A$2:$A$20000,DATOS!$A2449,DATOS!$D$2:$D$20000,DATOS!$D2449,DATOS!$E$2:$E$20000,DATOS!$E2449,DATOS!$I$2:$I$20000,DATOS!$I2449,DATOS!$G$2:$G$20000,"OR")=0))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DATOS!$A$2:$A$20000,DATOS!$A2450,DATOS!$D$2:$D$20000,DATOS!$D2450,DATOS!$E$2:$E$20000,DATOS!$E2450,DATOS!$I$2:$I$20000,DATOS!$I2450,DATOS!$G$2:$G$20000,"EX")=0),0))))</f>
      </c>
      <c r="H2450">
        <f>IF(DATOS!$G2450&lt;&gt;"EX",0,--(COUNTIFS(DATOS!$A$2:$A$20000,DATOS!$A2450,DATOS!$D$2:$D$20000,DATOS!$D2450,DATOS!$E$2:$E$20000,DATOS!$E2450,DATOS!$I$2:$I$20000,DATOS!$I2450,DATOS!$G$2:$G$20000,"OR")=0))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DATOS!$A$2:$A$20000,DATOS!$A2451,DATOS!$D$2:$D$20000,DATOS!$D2451,DATOS!$E$2:$E$20000,DATOS!$E2451,DATOS!$I$2:$I$20000,DATOS!$I2451,DATOS!$G$2:$G$20000,"EX")=0),0))))</f>
      </c>
      <c r="H2451">
        <f>IF(DATOS!$G2451&lt;&gt;"EX",0,--(COUNTIFS(DATOS!$A$2:$A$20000,DATOS!$A2451,DATOS!$D$2:$D$20000,DATOS!$D2451,DATOS!$E$2:$E$20000,DATOS!$E2451,DATOS!$I$2:$I$20000,DATOS!$I2451,DATOS!$G$2:$G$20000,"OR")=0))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DATOS!$A$2:$A$20000,DATOS!$A2452,DATOS!$D$2:$D$20000,DATOS!$D2452,DATOS!$E$2:$E$20000,DATOS!$E2452,DATOS!$I$2:$I$20000,DATOS!$I2452,DATOS!$G$2:$G$20000,"EX")=0),0))))</f>
      </c>
      <c r="H2452">
        <f>IF(DATOS!$G2452&lt;&gt;"EX",0,--(COUNTIFS(DATOS!$A$2:$A$20000,DATOS!$A2452,DATOS!$D$2:$D$20000,DATOS!$D2452,DATOS!$E$2:$E$20000,DATOS!$E2452,DATOS!$I$2:$I$20000,DATOS!$I2452,DATOS!$G$2:$G$20000,"OR")=0))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DATOS!$A$2:$A$20000,DATOS!$A2453,DATOS!$D$2:$D$20000,DATOS!$D2453,DATOS!$E$2:$E$20000,DATOS!$E2453,DATOS!$I$2:$I$20000,DATOS!$I2453,DATOS!$G$2:$G$20000,"EX")=0),0))))</f>
      </c>
      <c r="H2453">
        <f>IF(DATOS!$G2453&lt;&gt;"EX",0,--(COUNTIFS(DATOS!$A$2:$A$20000,DATOS!$A2453,DATOS!$D$2:$D$20000,DATOS!$D2453,DATOS!$E$2:$E$20000,DATOS!$E2453,DATOS!$I$2:$I$20000,DATOS!$I2453,DATOS!$G$2:$G$20000,"OR")=0))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DATOS!$A$2:$A$20000,DATOS!$A2454,DATOS!$D$2:$D$20000,DATOS!$D2454,DATOS!$E$2:$E$20000,DATOS!$E2454,DATOS!$I$2:$I$20000,DATOS!$I2454,DATOS!$G$2:$G$20000,"EX")=0),0))))</f>
      </c>
      <c r="H2454">
        <f>IF(DATOS!$G2454&lt;&gt;"EX",0,--(COUNTIFS(DATOS!$A$2:$A$20000,DATOS!$A2454,DATOS!$D$2:$D$20000,DATOS!$D2454,DATOS!$E$2:$E$20000,DATOS!$E2454,DATOS!$I$2:$I$20000,DATOS!$I2454,DATOS!$G$2:$G$20000,"OR")=0))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DATOS!$A$2:$A$20000,DATOS!$A2455,DATOS!$D$2:$D$20000,DATOS!$D2455,DATOS!$E$2:$E$20000,DATOS!$E2455,DATOS!$I$2:$I$20000,DATOS!$I2455,DATOS!$G$2:$G$20000,"EX")=0),0))))</f>
      </c>
      <c r="H2455">
        <f>IF(DATOS!$G2455&lt;&gt;"EX",0,--(COUNTIFS(DATOS!$A$2:$A$20000,DATOS!$A2455,DATOS!$D$2:$D$20000,DATOS!$D2455,DATOS!$E$2:$E$20000,DATOS!$E2455,DATOS!$I$2:$I$20000,DATOS!$I2455,DATOS!$G$2:$G$20000,"OR")=0))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DATOS!$A$2:$A$20000,DATOS!$A2456,DATOS!$D$2:$D$20000,DATOS!$D2456,DATOS!$E$2:$E$20000,DATOS!$E2456,DATOS!$I$2:$I$20000,DATOS!$I2456,DATOS!$G$2:$G$20000,"EX")=0),0))))</f>
      </c>
      <c r="H2456">
        <f>IF(DATOS!$G2456&lt;&gt;"EX",0,--(COUNTIFS(DATOS!$A$2:$A$20000,DATOS!$A2456,DATOS!$D$2:$D$20000,DATOS!$D2456,DATOS!$E$2:$E$20000,DATOS!$E2456,DATOS!$I$2:$I$20000,DATOS!$I2456,DATOS!$G$2:$G$20000,"OR")=0))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DATOS!$A$2:$A$20000,DATOS!$A2457,DATOS!$D$2:$D$20000,DATOS!$D2457,DATOS!$E$2:$E$20000,DATOS!$E2457,DATOS!$I$2:$I$20000,DATOS!$I2457,DATOS!$G$2:$G$20000,"EX")=0),0))))</f>
      </c>
      <c r="H2457">
        <f>IF(DATOS!$G2457&lt;&gt;"EX",0,--(COUNTIFS(DATOS!$A$2:$A$20000,DATOS!$A2457,DATOS!$D$2:$D$20000,DATOS!$D2457,DATOS!$E$2:$E$20000,DATOS!$E2457,DATOS!$I$2:$I$20000,DATOS!$I2457,DATOS!$G$2:$G$20000,"OR")=0))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DATOS!$A$2:$A$20000,DATOS!$A2458,DATOS!$D$2:$D$20000,DATOS!$D2458,DATOS!$E$2:$E$20000,DATOS!$E2458,DATOS!$I$2:$I$20000,DATOS!$I2458,DATOS!$G$2:$G$20000,"EX")=0),0))))</f>
      </c>
      <c r="H2458">
        <f>IF(DATOS!$G2458&lt;&gt;"EX",0,--(COUNTIFS(DATOS!$A$2:$A$20000,DATOS!$A2458,DATOS!$D$2:$D$20000,DATOS!$D2458,DATOS!$E$2:$E$20000,DATOS!$E2458,DATOS!$I$2:$I$20000,DATOS!$I2458,DATOS!$G$2:$G$20000,"OR")=0))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DATOS!$A$2:$A$20000,DATOS!$A2459,DATOS!$D$2:$D$20000,DATOS!$D2459,DATOS!$E$2:$E$20000,DATOS!$E2459,DATOS!$I$2:$I$20000,DATOS!$I2459,DATOS!$G$2:$G$20000,"EX")=0),0))))</f>
      </c>
      <c r="H2459">
        <f>IF(DATOS!$G2459&lt;&gt;"EX",0,--(COUNTIFS(DATOS!$A$2:$A$20000,DATOS!$A2459,DATOS!$D$2:$D$20000,DATOS!$D2459,DATOS!$E$2:$E$20000,DATOS!$E2459,DATOS!$I$2:$I$20000,DATOS!$I2459,DATOS!$G$2:$G$20000,"OR")=0))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DATOS!$A$2:$A$20000,DATOS!$A2460,DATOS!$D$2:$D$20000,DATOS!$D2460,DATOS!$E$2:$E$20000,DATOS!$E2460,DATOS!$I$2:$I$20000,DATOS!$I2460,DATOS!$G$2:$G$20000,"EX")=0),0))))</f>
      </c>
      <c r="H2460">
        <f>IF(DATOS!$G2460&lt;&gt;"EX",0,--(COUNTIFS(DATOS!$A$2:$A$20000,DATOS!$A2460,DATOS!$D$2:$D$20000,DATOS!$D2460,DATOS!$E$2:$E$20000,DATOS!$E2460,DATOS!$I$2:$I$20000,DATOS!$I2460,DATOS!$G$2:$G$20000,"OR")=0))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DATOS!$A$2:$A$20000,DATOS!$A2461,DATOS!$D$2:$D$20000,DATOS!$D2461,DATOS!$E$2:$E$20000,DATOS!$E2461,DATOS!$I$2:$I$20000,DATOS!$I2461,DATOS!$G$2:$G$20000,"EX")=0),0))))</f>
      </c>
      <c r="H2461">
        <f>IF(DATOS!$G2461&lt;&gt;"EX",0,--(COUNTIFS(DATOS!$A$2:$A$20000,DATOS!$A2461,DATOS!$D$2:$D$20000,DATOS!$D2461,DATOS!$E$2:$E$20000,DATOS!$E2461,DATOS!$I$2:$I$20000,DATOS!$I2461,DATOS!$G$2:$G$20000,"OR")=0))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DATOS!$A$2:$A$20000,DATOS!$A2462,DATOS!$D$2:$D$20000,DATOS!$D2462,DATOS!$E$2:$E$20000,DATOS!$E2462,DATOS!$I$2:$I$20000,DATOS!$I2462,DATOS!$G$2:$G$20000,"EX")=0),0))))</f>
      </c>
      <c r="H2462">
        <f>IF(DATOS!$G2462&lt;&gt;"EX",0,--(COUNTIFS(DATOS!$A$2:$A$20000,DATOS!$A2462,DATOS!$D$2:$D$20000,DATOS!$D2462,DATOS!$E$2:$E$20000,DATOS!$E2462,DATOS!$I$2:$I$20000,DATOS!$I2462,DATOS!$G$2:$G$20000,"OR")=0))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DATOS!$A$2:$A$20000,DATOS!$A2463,DATOS!$D$2:$D$20000,DATOS!$D2463,DATOS!$E$2:$E$20000,DATOS!$E2463,DATOS!$I$2:$I$20000,DATOS!$I2463,DATOS!$G$2:$G$20000,"EX")=0),0))))</f>
      </c>
      <c r="H2463">
        <f>IF(DATOS!$G2463&lt;&gt;"EX",0,--(COUNTIFS(DATOS!$A$2:$A$20000,DATOS!$A2463,DATOS!$D$2:$D$20000,DATOS!$D2463,DATOS!$E$2:$E$20000,DATOS!$E2463,DATOS!$I$2:$I$20000,DATOS!$I2463,DATOS!$G$2:$G$20000,"OR")=0))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DATOS!$A$2:$A$20000,DATOS!$A2464,DATOS!$D$2:$D$20000,DATOS!$D2464,DATOS!$E$2:$E$20000,DATOS!$E2464,DATOS!$I$2:$I$20000,DATOS!$I2464,DATOS!$G$2:$G$20000,"EX")=0),0))))</f>
      </c>
      <c r="H2464">
        <f>IF(DATOS!$G2464&lt;&gt;"EX",0,--(COUNTIFS(DATOS!$A$2:$A$20000,DATOS!$A2464,DATOS!$D$2:$D$20000,DATOS!$D2464,DATOS!$E$2:$E$20000,DATOS!$E2464,DATOS!$I$2:$I$20000,DATOS!$I2464,DATOS!$G$2:$G$20000,"OR")=0))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DATOS!$A$2:$A$20000,DATOS!$A2465,DATOS!$D$2:$D$20000,DATOS!$D2465,DATOS!$E$2:$E$20000,DATOS!$E2465,DATOS!$I$2:$I$20000,DATOS!$I2465,DATOS!$G$2:$G$20000,"EX")=0),0))))</f>
      </c>
      <c r="H2465">
        <f>IF(DATOS!$G2465&lt;&gt;"EX",0,--(COUNTIFS(DATOS!$A$2:$A$20000,DATOS!$A2465,DATOS!$D$2:$D$20000,DATOS!$D2465,DATOS!$E$2:$E$20000,DATOS!$E2465,DATOS!$I$2:$I$20000,DATOS!$I2465,DATOS!$G$2:$G$20000,"OR")=0))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DATOS!$A$2:$A$20000,DATOS!$A2466,DATOS!$D$2:$D$20000,DATOS!$D2466,DATOS!$E$2:$E$20000,DATOS!$E2466,DATOS!$I$2:$I$20000,DATOS!$I2466,DATOS!$G$2:$G$20000,"EX")=0),0))))</f>
      </c>
      <c r="H2466">
        <f>IF(DATOS!$G2466&lt;&gt;"EX",0,--(COUNTIFS(DATOS!$A$2:$A$20000,DATOS!$A2466,DATOS!$D$2:$D$20000,DATOS!$D2466,DATOS!$E$2:$E$20000,DATOS!$E2466,DATOS!$I$2:$I$20000,DATOS!$I2466,DATOS!$G$2:$G$20000,"OR")=0))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DATOS!$A$2:$A$20000,DATOS!$A2467,DATOS!$D$2:$D$20000,DATOS!$D2467,DATOS!$E$2:$E$20000,DATOS!$E2467,DATOS!$I$2:$I$20000,DATOS!$I2467,DATOS!$G$2:$G$20000,"EX")=0),0))))</f>
      </c>
      <c r="H2467">
        <f>IF(DATOS!$G2467&lt;&gt;"EX",0,--(COUNTIFS(DATOS!$A$2:$A$20000,DATOS!$A2467,DATOS!$D$2:$D$20000,DATOS!$D2467,DATOS!$E$2:$E$20000,DATOS!$E2467,DATOS!$I$2:$I$20000,DATOS!$I2467,DATOS!$G$2:$G$20000,"OR")=0))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DATOS!$A$2:$A$20000,DATOS!$A2468,DATOS!$D$2:$D$20000,DATOS!$D2468,DATOS!$E$2:$E$20000,DATOS!$E2468,DATOS!$I$2:$I$20000,DATOS!$I2468,DATOS!$G$2:$G$20000,"EX")=0),0))))</f>
      </c>
      <c r="H2468">
        <f>IF(DATOS!$G2468&lt;&gt;"EX",0,--(COUNTIFS(DATOS!$A$2:$A$20000,DATOS!$A2468,DATOS!$D$2:$D$20000,DATOS!$D2468,DATOS!$E$2:$E$20000,DATOS!$E2468,DATOS!$I$2:$I$20000,DATOS!$I2468,DATOS!$G$2:$G$20000,"OR")=0))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DATOS!$A$2:$A$20000,DATOS!$A2469,DATOS!$D$2:$D$20000,DATOS!$D2469,DATOS!$E$2:$E$20000,DATOS!$E2469,DATOS!$I$2:$I$20000,DATOS!$I2469,DATOS!$G$2:$G$20000,"EX")=0),0))))</f>
      </c>
      <c r="H2469">
        <f>IF(DATOS!$G2469&lt;&gt;"EX",0,--(COUNTIFS(DATOS!$A$2:$A$20000,DATOS!$A2469,DATOS!$D$2:$D$20000,DATOS!$D2469,DATOS!$E$2:$E$20000,DATOS!$E2469,DATOS!$I$2:$I$20000,DATOS!$I2469,DATOS!$G$2:$G$20000,"OR")=0))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DATOS!$A$2:$A$20000,DATOS!$A2470,DATOS!$D$2:$D$20000,DATOS!$D2470,DATOS!$E$2:$E$20000,DATOS!$E2470,DATOS!$I$2:$I$20000,DATOS!$I2470,DATOS!$G$2:$G$20000,"EX")=0),0))))</f>
      </c>
      <c r="H2470">
        <f>IF(DATOS!$G2470&lt;&gt;"EX",0,--(COUNTIFS(DATOS!$A$2:$A$20000,DATOS!$A2470,DATOS!$D$2:$D$20000,DATOS!$D2470,DATOS!$E$2:$E$20000,DATOS!$E2470,DATOS!$I$2:$I$20000,DATOS!$I2470,DATOS!$G$2:$G$20000,"OR")=0))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DATOS!$A$2:$A$20000,DATOS!$A2471,DATOS!$D$2:$D$20000,DATOS!$D2471,DATOS!$E$2:$E$20000,DATOS!$E2471,DATOS!$I$2:$I$20000,DATOS!$I2471,DATOS!$G$2:$G$20000,"EX")=0),0))))</f>
      </c>
      <c r="H2471">
        <f>IF(DATOS!$G2471&lt;&gt;"EX",0,--(COUNTIFS(DATOS!$A$2:$A$20000,DATOS!$A2471,DATOS!$D$2:$D$20000,DATOS!$D2471,DATOS!$E$2:$E$20000,DATOS!$E2471,DATOS!$I$2:$I$20000,DATOS!$I2471,DATOS!$G$2:$G$20000,"OR")=0))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DATOS!$A$2:$A$20000,DATOS!$A2472,DATOS!$D$2:$D$20000,DATOS!$D2472,DATOS!$E$2:$E$20000,DATOS!$E2472,DATOS!$I$2:$I$20000,DATOS!$I2472,DATOS!$G$2:$G$20000,"EX")=0),0))))</f>
      </c>
      <c r="H2472">
        <f>IF(DATOS!$G2472&lt;&gt;"EX",0,--(COUNTIFS(DATOS!$A$2:$A$20000,DATOS!$A2472,DATOS!$D$2:$D$20000,DATOS!$D2472,DATOS!$E$2:$E$20000,DATOS!$E2472,DATOS!$I$2:$I$20000,DATOS!$I2472,DATOS!$G$2:$G$20000,"OR")=0))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DATOS!$A$2:$A$20000,DATOS!$A2473,DATOS!$D$2:$D$20000,DATOS!$D2473,DATOS!$E$2:$E$20000,DATOS!$E2473,DATOS!$I$2:$I$20000,DATOS!$I2473,DATOS!$G$2:$G$20000,"EX")=0),0))))</f>
      </c>
      <c r="H2473">
        <f>IF(DATOS!$G2473&lt;&gt;"EX",0,--(COUNTIFS(DATOS!$A$2:$A$20000,DATOS!$A2473,DATOS!$D$2:$D$20000,DATOS!$D2473,DATOS!$E$2:$E$20000,DATOS!$E2473,DATOS!$I$2:$I$20000,DATOS!$I2473,DATOS!$G$2:$G$20000,"OR")=0))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DATOS!$A$2:$A$20000,DATOS!$A2474,DATOS!$D$2:$D$20000,DATOS!$D2474,DATOS!$E$2:$E$20000,DATOS!$E2474,DATOS!$I$2:$I$20000,DATOS!$I2474,DATOS!$G$2:$G$20000,"EX")=0),0))))</f>
      </c>
      <c r="H2474">
        <f>IF(DATOS!$G2474&lt;&gt;"EX",0,--(COUNTIFS(DATOS!$A$2:$A$20000,DATOS!$A2474,DATOS!$D$2:$D$20000,DATOS!$D2474,DATOS!$E$2:$E$20000,DATOS!$E2474,DATOS!$I$2:$I$20000,DATOS!$I2474,DATOS!$G$2:$G$20000,"OR")=0))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DATOS!$A$2:$A$20000,DATOS!$A2475,DATOS!$D$2:$D$20000,DATOS!$D2475,DATOS!$E$2:$E$20000,DATOS!$E2475,DATOS!$I$2:$I$20000,DATOS!$I2475,DATOS!$G$2:$G$20000,"EX")=0),0))))</f>
      </c>
      <c r="H2475">
        <f>IF(DATOS!$G2475&lt;&gt;"EX",0,--(COUNTIFS(DATOS!$A$2:$A$20000,DATOS!$A2475,DATOS!$D$2:$D$20000,DATOS!$D2475,DATOS!$E$2:$E$20000,DATOS!$E2475,DATOS!$I$2:$I$20000,DATOS!$I2475,DATOS!$G$2:$G$20000,"OR")=0))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DATOS!$A$2:$A$20000,DATOS!$A2476,DATOS!$D$2:$D$20000,DATOS!$D2476,DATOS!$E$2:$E$20000,DATOS!$E2476,DATOS!$I$2:$I$20000,DATOS!$I2476,DATOS!$G$2:$G$20000,"EX")=0),0))))</f>
      </c>
      <c r="H2476">
        <f>IF(DATOS!$G2476&lt;&gt;"EX",0,--(COUNTIFS(DATOS!$A$2:$A$20000,DATOS!$A2476,DATOS!$D$2:$D$20000,DATOS!$D2476,DATOS!$E$2:$E$20000,DATOS!$E2476,DATOS!$I$2:$I$20000,DATOS!$I2476,DATOS!$G$2:$G$20000,"OR")=0))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DATOS!$A$2:$A$20000,DATOS!$A2477,DATOS!$D$2:$D$20000,DATOS!$D2477,DATOS!$E$2:$E$20000,DATOS!$E2477,DATOS!$I$2:$I$20000,DATOS!$I2477,DATOS!$G$2:$G$20000,"EX")=0),0))))</f>
      </c>
      <c r="H2477">
        <f>IF(DATOS!$G2477&lt;&gt;"EX",0,--(COUNTIFS(DATOS!$A$2:$A$20000,DATOS!$A2477,DATOS!$D$2:$D$20000,DATOS!$D2477,DATOS!$E$2:$E$20000,DATOS!$E2477,DATOS!$I$2:$I$20000,DATOS!$I2477,DATOS!$G$2:$G$20000,"OR")=0))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DATOS!$A$2:$A$20000,DATOS!$A2478,DATOS!$D$2:$D$20000,DATOS!$D2478,DATOS!$E$2:$E$20000,DATOS!$E2478,DATOS!$I$2:$I$20000,DATOS!$I2478,DATOS!$G$2:$G$20000,"EX")=0),0))))</f>
      </c>
      <c r="H2478">
        <f>IF(DATOS!$G2478&lt;&gt;"EX",0,--(COUNTIFS(DATOS!$A$2:$A$20000,DATOS!$A2478,DATOS!$D$2:$D$20000,DATOS!$D2478,DATOS!$E$2:$E$20000,DATOS!$E2478,DATOS!$I$2:$I$20000,DATOS!$I2478,DATOS!$G$2:$G$20000,"OR")=0))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DATOS!$A$2:$A$20000,DATOS!$A2479,DATOS!$D$2:$D$20000,DATOS!$D2479,DATOS!$E$2:$E$20000,DATOS!$E2479,DATOS!$I$2:$I$20000,DATOS!$I2479,DATOS!$G$2:$G$20000,"EX")=0),0))))</f>
      </c>
      <c r="H2479">
        <f>IF(DATOS!$G2479&lt;&gt;"EX",0,--(COUNTIFS(DATOS!$A$2:$A$20000,DATOS!$A2479,DATOS!$D$2:$D$20000,DATOS!$D2479,DATOS!$E$2:$E$20000,DATOS!$E2479,DATOS!$I$2:$I$20000,DATOS!$I2479,DATOS!$G$2:$G$20000,"OR")=0))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DATOS!$A$2:$A$20000,DATOS!$A2480,DATOS!$D$2:$D$20000,DATOS!$D2480,DATOS!$E$2:$E$20000,DATOS!$E2480,DATOS!$I$2:$I$20000,DATOS!$I2480,DATOS!$G$2:$G$20000,"EX")=0),0))))</f>
      </c>
      <c r="H2480">
        <f>IF(DATOS!$G2480&lt;&gt;"EX",0,--(COUNTIFS(DATOS!$A$2:$A$20000,DATOS!$A2480,DATOS!$D$2:$D$20000,DATOS!$D2480,DATOS!$E$2:$E$20000,DATOS!$E2480,DATOS!$I$2:$I$20000,DATOS!$I2480,DATOS!$G$2:$G$20000,"OR")=0))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DATOS!$A$2:$A$20000,DATOS!$A2481,DATOS!$D$2:$D$20000,DATOS!$D2481,DATOS!$E$2:$E$20000,DATOS!$E2481,DATOS!$I$2:$I$20000,DATOS!$I2481,DATOS!$G$2:$G$20000,"EX")=0),0))))</f>
      </c>
      <c r="H2481">
        <f>IF(DATOS!$G2481&lt;&gt;"EX",0,--(COUNTIFS(DATOS!$A$2:$A$20000,DATOS!$A2481,DATOS!$D$2:$D$20000,DATOS!$D2481,DATOS!$E$2:$E$20000,DATOS!$E2481,DATOS!$I$2:$I$20000,DATOS!$I2481,DATOS!$G$2:$G$20000,"OR")=0))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DATOS!$A$2:$A$20000,DATOS!$A2482,DATOS!$D$2:$D$20000,DATOS!$D2482,DATOS!$E$2:$E$20000,DATOS!$E2482,DATOS!$I$2:$I$20000,DATOS!$I2482,DATOS!$G$2:$G$20000,"EX")=0),0))))</f>
      </c>
      <c r="H2482">
        <f>IF(DATOS!$G2482&lt;&gt;"EX",0,--(COUNTIFS(DATOS!$A$2:$A$20000,DATOS!$A2482,DATOS!$D$2:$D$20000,DATOS!$D2482,DATOS!$E$2:$E$20000,DATOS!$E2482,DATOS!$I$2:$I$20000,DATOS!$I2482,DATOS!$G$2:$G$20000,"OR")=0))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DATOS!$A$2:$A$20000,DATOS!$A2483,DATOS!$D$2:$D$20000,DATOS!$D2483,DATOS!$E$2:$E$20000,DATOS!$E2483,DATOS!$I$2:$I$20000,DATOS!$I2483,DATOS!$G$2:$G$20000,"EX")=0),0))))</f>
      </c>
      <c r="H2483">
        <f>IF(DATOS!$G2483&lt;&gt;"EX",0,--(COUNTIFS(DATOS!$A$2:$A$20000,DATOS!$A2483,DATOS!$D$2:$D$20000,DATOS!$D2483,DATOS!$E$2:$E$20000,DATOS!$E2483,DATOS!$I$2:$I$20000,DATOS!$I2483,DATOS!$G$2:$G$20000,"OR")=0))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DATOS!$A$2:$A$20000,DATOS!$A2484,DATOS!$D$2:$D$20000,DATOS!$D2484,DATOS!$E$2:$E$20000,DATOS!$E2484,DATOS!$I$2:$I$20000,DATOS!$I2484,DATOS!$G$2:$G$20000,"EX")=0),0))))</f>
      </c>
      <c r="H2484">
        <f>IF(DATOS!$G2484&lt;&gt;"EX",0,--(COUNTIFS(DATOS!$A$2:$A$20000,DATOS!$A2484,DATOS!$D$2:$D$20000,DATOS!$D2484,DATOS!$E$2:$E$20000,DATOS!$E2484,DATOS!$I$2:$I$20000,DATOS!$I2484,DATOS!$G$2:$G$20000,"OR")=0))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DATOS!$A$2:$A$20000,DATOS!$A2485,DATOS!$D$2:$D$20000,DATOS!$D2485,DATOS!$E$2:$E$20000,DATOS!$E2485,DATOS!$I$2:$I$20000,DATOS!$I2485,DATOS!$G$2:$G$20000,"EX")=0),0))))</f>
      </c>
      <c r="H2485">
        <f>IF(DATOS!$G2485&lt;&gt;"EX",0,--(COUNTIFS(DATOS!$A$2:$A$20000,DATOS!$A2485,DATOS!$D$2:$D$20000,DATOS!$D2485,DATOS!$E$2:$E$20000,DATOS!$E2485,DATOS!$I$2:$I$20000,DATOS!$I2485,DATOS!$G$2:$G$20000,"OR")=0))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DATOS!$A$2:$A$20000,DATOS!$A2486,DATOS!$D$2:$D$20000,DATOS!$D2486,DATOS!$E$2:$E$20000,DATOS!$E2486,DATOS!$I$2:$I$20000,DATOS!$I2486,DATOS!$G$2:$G$20000,"EX")=0),0))))</f>
      </c>
      <c r="H2486">
        <f>IF(DATOS!$G2486&lt;&gt;"EX",0,--(COUNTIFS(DATOS!$A$2:$A$20000,DATOS!$A2486,DATOS!$D$2:$D$20000,DATOS!$D2486,DATOS!$E$2:$E$20000,DATOS!$E2486,DATOS!$I$2:$I$20000,DATOS!$I2486,DATOS!$G$2:$G$20000,"OR")=0))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DATOS!$A$2:$A$20000,DATOS!$A2487,DATOS!$D$2:$D$20000,DATOS!$D2487,DATOS!$E$2:$E$20000,DATOS!$E2487,DATOS!$I$2:$I$20000,DATOS!$I2487,DATOS!$G$2:$G$20000,"EX")=0),0))))</f>
      </c>
      <c r="H2487">
        <f>IF(DATOS!$G2487&lt;&gt;"EX",0,--(COUNTIFS(DATOS!$A$2:$A$20000,DATOS!$A2487,DATOS!$D$2:$D$20000,DATOS!$D2487,DATOS!$E$2:$E$20000,DATOS!$E2487,DATOS!$I$2:$I$20000,DATOS!$I2487,DATOS!$G$2:$G$20000,"OR")=0))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DATOS!$A$2:$A$20000,DATOS!$A2488,DATOS!$D$2:$D$20000,DATOS!$D2488,DATOS!$E$2:$E$20000,DATOS!$E2488,DATOS!$I$2:$I$20000,DATOS!$I2488,DATOS!$G$2:$G$20000,"EX")=0),0))))</f>
      </c>
      <c r="H2488">
        <f>IF(DATOS!$G2488&lt;&gt;"EX",0,--(COUNTIFS(DATOS!$A$2:$A$20000,DATOS!$A2488,DATOS!$D$2:$D$20000,DATOS!$D2488,DATOS!$E$2:$E$20000,DATOS!$E2488,DATOS!$I$2:$I$20000,DATOS!$I2488,DATOS!$G$2:$G$20000,"OR")=0))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DATOS!$A$2:$A$20000,DATOS!$A2489,DATOS!$D$2:$D$20000,DATOS!$D2489,DATOS!$E$2:$E$20000,DATOS!$E2489,DATOS!$I$2:$I$20000,DATOS!$I2489,DATOS!$G$2:$G$20000,"EX")=0),0))))</f>
      </c>
      <c r="H2489">
        <f>IF(DATOS!$G2489&lt;&gt;"EX",0,--(COUNTIFS(DATOS!$A$2:$A$20000,DATOS!$A2489,DATOS!$D$2:$D$20000,DATOS!$D2489,DATOS!$E$2:$E$20000,DATOS!$E2489,DATOS!$I$2:$I$20000,DATOS!$I2489,DATOS!$G$2:$G$20000,"OR")=0))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DATOS!$A$2:$A$20000,DATOS!$A2490,DATOS!$D$2:$D$20000,DATOS!$D2490,DATOS!$E$2:$E$20000,DATOS!$E2490,DATOS!$I$2:$I$20000,DATOS!$I2490,DATOS!$G$2:$G$20000,"EX")=0),0))))</f>
      </c>
      <c r="H2490">
        <f>IF(DATOS!$G2490&lt;&gt;"EX",0,--(COUNTIFS(DATOS!$A$2:$A$20000,DATOS!$A2490,DATOS!$D$2:$D$20000,DATOS!$D2490,DATOS!$E$2:$E$20000,DATOS!$E2490,DATOS!$I$2:$I$20000,DATOS!$I2490,DATOS!$G$2:$G$20000,"OR")=0))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DATOS!$A$2:$A$20000,DATOS!$A2491,DATOS!$D$2:$D$20000,DATOS!$D2491,DATOS!$E$2:$E$20000,DATOS!$E2491,DATOS!$I$2:$I$20000,DATOS!$I2491,DATOS!$G$2:$G$20000,"EX")=0),0))))</f>
      </c>
      <c r="H2491">
        <f>IF(DATOS!$G2491&lt;&gt;"EX",0,--(COUNTIFS(DATOS!$A$2:$A$20000,DATOS!$A2491,DATOS!$D$2:$D$20000,DATOS!$D2491,DATOS!$E$2:$E$20000,DATOS!$E2491,DATOS!$I$2:$I$20000,DATOS!$I2491,DATOS!$G$2:$G$20000,"OR")=0))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DATOS!$A$2:$A$20000,DATOS!$A2492,DATOS!$D$2:$D$20000,DATOS!$D2492,DATOS!$E$2:$E$20000,DATOS!$E2492,DATOS!$I$2:$I$20000,DATOS!$I2492,DATOS!$G$2:$G$20000,"EX")=0),0))))</f>
      </c>
      <c r="H2492">
        <f>IF(DATOS!$G2492&lt;&gt;"EX",0,--(COUNTIFS(DATOS!$A$2:$A$20000,DATOS!$A2492,DATOS!$D$2:$D$20000,DATOS!$D2492,DATOS!$E$2:$E$20000,DATOS!$E2492,DATOS!$I$2:$I$20000,DATOS!$I2492,DATOS!$G$2:$G$20000,"OR")=0))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DATOS!$A$2:$A$20000,DATOS!$A2493,DATOS!$D$2:$D$20000,DATOS!$D2493,DATOS!$E$2:$E$20000,DATOS!$E2493,DATOS!$I$2:$I$20000,DATOS!$I2493,DATOS!$G$2:$G$20000,"EX")=0),0))))</f>
      </c>
      <c r="H2493">
        <f>IF(DATOS!$G2493&lt;&gt;"EX",0,--(COUNTIFS(DATOS!$A$2:$A$20000,DATOS!$A2493,DATOS!$D$2:$D$20000,DATOS!$D2493,DATOS!$E$2:$E$20000,DATOS!$E2493,DATOS!$I$2:$I$20000,DATOS!$I2493,DATOS!$G$2:$G$20000,"OR")=0))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DATOS!$A$2:$A$20000,DATOS!$A2494,DATOS!$D$2:$D$20000,DATOS!$D2494,DATOS!$E$2:$E$20000,DATOS!$E2494,DATOS!$I$2:$I$20000,DATOS!$I2494,DATOS!$G$2:$G$20000,"EX")=0),0))))</f>
      </c>
      <c r="H2494">
        <f>IF(DATOS!$G2494&lt;&gt;"EX",0,--(COUNTIFS(DATOS!$A$2:$A$20000,DATOS!$A2494,DATOS!$D$2:$D$20000,DATOS!$D2494,DATOS!$E$2:$E$20000,DATOS!$E2494,DATOS!$I$2:$I$20000,DATOS!$I2494,DATOS!$G$2:$G$20000,"OR")=0))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DATOS!$A$2:$A$20000,DATOS!$A2495,DATOS!$D$2:$D$20000,DATOS!$D2495,DATOS!$E$2:$E$20000,DATOS!$E2495,DATOS!$I$2:$I$20000,DATOS!$I2495,DATOS!$G$2:$G$20000,"EX")=0),0))))</f>
      </c>
      <c r="H2495">
        <f>IF(DATOS!$G2495&lt;&gt;"EX",0,--(COUNTIFS(DATOS!$A$2:$A$20000,DATOS!$A2495,DATOS!$D$2:$D$20000,DATOS!$D2495,DATOS!$E$2:$E$20000,DATOS!$E2495,DATOS!$I$2:$I$20000,DATOS!$I2495,DATOS!$G$2:$G$20000,"OR")=0))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DATOS!$A$2:$A$20000,DATOS!$A2496,DATOS!$D$2:$D$20000,DATOS!$D2496,DATOS!$E$2:$E$20000,DATOS!$E2496,DATOS!$I$2:$I$20000,DATOS!$I2496,DATOS!$G$2:$G$20000,"EX")=0),0))))</f>
      </c>
      <c r="H2496">
        <f>IF(DATOS!$G2496&lt;&gt;"EX",0,--(COUNTIFS(DATOS!$A$2:$A$20000,DATOS!$A2496,DATOS!$D$2:$D$20000,DATOS!$D2496,DATOS!$E$2:$E$20000,DATOS!$E2496,DATOS!$I$2:$I$20000,DATOS!$I2496,DATOS!$G$2:$G$20000,"OR")=0))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DATOS!$A$2:$A$20000,DATOS!$A2497,DATOS!$D$2:$D$20000,DATOS!$D2497,DATOS!$E$2:$E$20000,DATOS!$E2497,DATOS!$I$2:$I$20000,DATOS!$I2497,DATOS!$G$2:$G$20000,"EX")=0),0))))</f>
      </c>
      <c r="H2497">
        <f>IF(DATOS!$G2497&lt;&gt;"EX",0,--(COUNTIFS(DATOS!$A$2:$A$20000,DATOS!$A2497,DATOS!$D$2:$D$20000,DATOS!$D2497,DATOS!$E$2:$E$20000,DATOS!$E2497,DATOS!$I$2:$I$20000,DATOS!$I2497,DATOS!$G$2:$G$20000,"OR")=0))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DATOS!$A$2:$A$20000,DATOS!$A2498,DATOS!$D$2:$D$20000,DATOS!$D2498,DATOS!$E$2:$E$20000,DATOS!$E2498,DATOS!$I$2:$I$20000,DATOS!$I2498,DATOS!$G$2:$G$20000,"EX")=0),0))))</f>
      </c>
      <c r="H2498">
        <f>IF(DATOS!$G2498&lt;&gt;"EX",0,--(COUNTIFS(DATOS!$A$2:$A$20000,DATOS!$A2498,DATOS!$D$2:$D$20000,DATOS!$D2498,DATOS!$E$2:$E$20000,DATOS!$E2498,DATOS!$I$2:$I$20000,DATOS!$I2498,DATOS!$G$2:$G$20000,"OR")=0))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DATOS!$A$2:$A$20000,DATOS!$A2499,DATOS!$D$2:$D$20000,DATOS!$D2499,DATOS!$E$2:$E$20000,DATOS!$E2499,DATOS!$I$2:$I$20000,DATOS!$I2499,DATOS!$G$2:$G$20000,"EX")=0),0))))</f>
      </c>
      <c r="H2499">
        <f>IF(DATOS!$G2499&lt;&gt;"EX",0,--(COUNTIFS(DATOS!$A$2:$A$20000,DATOS!$A2499,DATOS!$D$2:$D$20000,DATOS!$D2499,DATOS!$E$2:$E$20000,DATOS!$E2499,DATOS!$I$2:$I$20000,DATOS!$I2499,DATOS!$G$2:$G$20000,"OR")=0))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DATOS!$A$2:$A$20000,DATOS!$A2500,DATOS!$D$2:$D$20000,DATOS!$D2500,DATOS!$E$2:$E$20000,DATOS!$E2500,DATOS!$I$2:$I$20000,DATOS!$I2500,DATOS!$G$2:$G$20000,"EX")=0),0))))</f>
      </c>
      <c r="H2500">
        <f>IF(DATOS!$G2500&lt;&gt;"EX",0,--(COUNTIFS(DATOS!$A$2:$A$20000,DATOS!$A2500,DATOS!$D$2:$D$20000,DATOS!$D2500,DATOS!$E$2:$E$20000,DATOS!$E2500,DATOS!$I$2:$I$20000,DATOS!$I2500,DATOS!$G$2:$G$20000,"OR")=0))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DATOS!$A$2:$A$20000,DATOS!$A2501,DATOS!$D$2:$D$20000,DATOS!$D2501,DATOS!$E$2:$E$20000,DATOS!$E2501,DATOS!$I$2:$I$20000,DATOS!$I2501,DATOS!$G$2:$G$20000,"EX")=0),0))))</f>
      </c>
      <c r="H2501">
        <f>IF(DATOS!$G2501&lt;&gt;"EX",0,--(COUNTIFS(DATOS!$A$2:$A$20000,DATOS!$A2501,DATOS!$D$2:$D$20000,DATOS!$D2501,DATOS!$E$2:$E$20000,DATOS!$E2501,DATOS!$I$2:$I$20000,DATOS!$I2501,DATOS!$G$2:$G$20000,"OR")=0))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DATOS!$A$2:$A$20000,DATOS!$A2502,DATOS!$D$2:$D$20000,DATOS!$D2502,DATOS!$E$2:$E$20000,DATOS!$E2502,DATOS!$I$2:$I$20000,DATOS!$I2502,DATOS!$G$2:$G$20000,"EX")=0),0))))</f>
      </c>
      <c r="H2502">
        <f>IF(DATOS!$G2502&lt;&gt;"EX",0,--(COUNTIFS(DATOS!$A$2:$A$20000,DATOS!$A2502,DATOS!$D$2:$D$20000,DATOS!$D2502,DATOS!$E$2:$E$20000,DATOS!$E2502,DATOS!$I$2:$I$20000,DATOS!$I2502,DATOS!$G$2:$G$20000,"OR")=0))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DATOS!$A$2:$A$20000,DATOS!$A2503,DATOS!$D$2:$D$20000,DATOS!$D2503,DATOS!$E$2:$E$20000,DATOS!$E2503,DATOS!$I$2:$I$20000,DATOS!$I2503,DATOS!$G$2:$G$20000,"EX")=0),0))))</f>
      </c>
      <c r="H2503">
        <f>IF(DATOS!$G2503&lt;&gt;"EX",0,--(COUNTIFS(DATOS!$A$2:$A$20000,DATOS!$A2503,DATOS!$D$2:$D$20000,DATOS!$D2503,DATOS!$E$2:$E$20000,DATOS!$E2503,DATOS!$I$2:$I$20000,DATOS!$I2503,DATOS!$G$2:$G$20000,"OR")=0))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DATOS!$A$2:$A$20000,DATOS!$A2504,DATOS!$D$2:$D$20000,DATOS!$D2504,DATOS!$E$2:$E$20000,DATOS!$E2504,DATOS!$I$2:$I$20000,DATOS!$I2504,DATOS!$G$2:$G$20000,"EX")=0),0))))</f>
      </c>
      <c r="H2504">
        <f>IF(DATOS!$G2504&lt;&gt;"EX",0,--(COUNTIFS(DATOS!$A$2:$A$20000,DATOS!$A2504,DATOS!$D$2:$D$20000,DATOS!$D2504,DATOS!$E$2:$E$20000,DATOS!$E2504,DATOS!$I$2:$I$20000,DATOS!$I2504,DATOS!$G$2:$G$20000,"OR")=0))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DATOS!$A$2:$A$20000,DATOS!$A2505,DATOS!$D$2:$D$20000,DATOS!$D2505,DATOS!$E$2:$E$20000,DATOS!$E2505,DATOS!$I$2:$I$20000,DATOS!$I2505,DATOS!$G$2:$G$20000,"EX")=0),0))))</f>
      </c>
      <c r="H2505">
        <f>IF(DATOS!$G2505&lt;&gt;"EX",0,--(COUNTIFS(DATOS!$A$2:$A$20000,DATOS!$A2505,DATOS!$D$2:$D$20000,DATOS!$D2505,DATOS!$E$2:$E$20000,DATOS!$E2505,DATOS!$I$2:$I$20000,DATOS!$I2505,DATOS!$G$2:$G$20000,"OR")=0))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DATOS!$A$2:$A$20000,DATOS!$A2506,DATOS!$D$2:$D$20000,DATOS!$D2506,DATOS!$E$2:$E$20000,DATOS!$E2506,DATOS!$I$2:$I$20000,DATOS!$I2506,DATOS!$G$2:$G$20000,"EX")=0),0))))</f>
      </c>
      <c r="H2506">
        <f>IF(DATOS!$G2506&lt;&gt;"EX",0,--(COUNTIFS(DATOS!$A$2:$A$20000,DATOS!$A2506,DATOS!$D$2:$D$20000,DATOS!$D2506,DATOS!$E$2:$E$20000,DATOS!$E2506,DATOS!$I$2:$I$20000,DATOS!$I2506,DATOS!$G$2:$G$20000,"OR")=0))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DATOS!$A$2:$A$20000,DATOS!$A2507,DATOS!$D$2:$D$20000,DATOS!$D2507,DATOS!$E$2:$E$20000,DATOS!$E2507,DATOS!$I$2:$I$20000,DATOS!$I2507,DATOS!$G$2:$G$20000,"EX")=0),0))))</f>
      </c>
      <c r="H2507">
        <f>IF(DATOS!$G2507&lt;&gt;"EX",0,--(COUNTIFS(DATOS!$A$2:$A$20000,DATOS!$A2507,DATOS!$D$2:$D$20000,DATOS!$D2507,DATOS!$E$2:$E$20000,DATOS!$E2507,DATOS!$I$2:$I$20000,DATOS!$I2507,DATOS!$G$2:$G$20000,"OR")=0))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DATOS!$A$2:$A$20000,DATOS!$A2508,DATOS!$D$2:$D$20000,DATOS!$D2508,DATOS!$E$2:$E$20000,DATOS!$E2508,DATOS!$I$2:$I$20000,DATOS!$I2508,DATOS!$G$2:$G$20000,"EX")=0),0))))</f>
      </c>
      <c r="H2508">
        <f>IF(DATOS!$G2508&lt;&gt;"EX",0,--(COUNTIFS(DATOS!$A$2:$A$20000,DATOS!$A2508,DATOS!$D$2:$D$20000,DATOS!$D2508,DATOS!$E$2:$E$20000,DATOS!$E2508,DATOS!$I$2:$I$20000,DATOS!$I2508,DATOS!$G$2:$G$20000,"OR")=0))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DATOS!$A$2:$A$20000,DATOS!$A2509,DATOS!$D$2:$D$20000,DATOS!$D2509,DATOS!$E$2:$E$20000,DATOS!$E2509,DATOS!$I$2:$I$20000,DATOS!$I2509,DATOS!$G$2:$G$20000,"EX")=0),0))))</f>
      </c>
      <c r="H2509">
        <f>IF(DATOS!$G2509&lt;&gt;"EX",0,--(COUNTIFS(DATOS!$A$2:$A$20000,DATOS!$A2509,DATOS!$D$2:$D$20000,DATOS!$D2509,DATOS!$E$2:$E$20000,DATOS!$E2509,DATOS!$I$2:$I$20000,DATOS!$I2509,DATOS!$G$2:$G$20000,"OR")=0))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DATOS!$A$2:$A$20000,DATOS!$A2510,DATOS!$D$2:$D$20000,DATOS!$D2510,DATOS!$E$2:$E$20000,DATOS!$E2510,DATOS!$I$2:$I$20000,DATOS!$I2510,DATOS!$G$2:$G$20000,"EX")=0),0))))</f>
      </c>
      <c r="H2510">
        <f>IF(DATOS!$G2510&lt;&gt;"EX",0,--(COUNTIFS(DATOS!$A$2:$A$20000,DATOS!$A2510,DATOS!$D$2:$D$20000,DATOS!$D2510,DATOS!$E$2:$E$20000,DATOS!$E2510,DATOS!$I$2:$I$20000,DATOS!$I2510,DATOS!$G$2:$G$20000,"OR")=0))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DATOS!$A$2:$A$20000,DATOS!$A2511,DATOS!$D$2:$D$20000,DATOS!$D2511,DATOS!$E$2:$E$20000,DATOS!$E2511,DATOS!$I$2:$I$20000,DATOS!$I2511,DATOS!$G$2:$G$20000,"EX")=0),0))))</f>
      </c>
      <c r="H2511">
        <f>IF(DATOS!$G2511&lt;&gt;"EX",0,--(COUNTIFS(DATOS!$A$2:$A$20000,DATOS!$A2511,DATOS!$D$2:$D$20000,DATOS!$D2511,DATOS!$E$2:$E$20000,DATOS!$E2511,DATOS!$I$2:$I$20000,DATOS!$I2511,DATOS!$G$2:$G$20000,"OR")=0))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DATOS!$A$2:$A$20000,DATOS!$A2512,DATOS!$D$2:$D$20000,DATOS!$D2512,DATOS!$E$2:$E$20000,DATOS!$E2512,DATOS!$I$2:$I$20000,DATOS!$I2512,DATOS!$G$2:$G$20000,"EX")=0),0))))</f>
      </c>
      <c r="H2512">
        <f>IF(DATOS!$G2512&lt;&gt;"EX",0,--(COUNTIFS(DATOS!$A$2:$A$20000,DATOS!$A2512,DATOS!$D$2:$D$20000,DATOS!$D2512,DATOS!$E$2:$E$20000,DATOS!$E2512,DATOS!$I$2:$I$20000,DATOS!$I2512,DATOS!$G$2:$G$20000,"OR")=0))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DATOS!$A$2:$A$20000,DATOS!$A2513,DATOS!$D$2:$D$20000,DATOS!$D2513,DATOS!$E$2:$E$20000,DATOS!$E2513,DATOS!$I$2:$I$20000,DATOS!$I2513,DATOS!$G$2:$G$20000,"EX")=0),0))))</f>
      </c>
      <c r="H2513">
        <f>IF(DATOS!$G2513&lt;&gt;"EX",0,--(COUNTIFS(DATOS!$A$2:$A$20000,DATOS!$A2513,DATOS!$D$2:$D$20000,DATOS!$D2513,DATOS!$E$2:$E$20000,DATOS!$E2513,DATOS!$I$2:$I$20000,DATOS!$I2513,DATOS!$G$2:$G$20000,"OR")=0))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DATOS!$A$2:$A$20000,DATOS!$A2514,DATOS!$D$2:$D$20000,DATOS!$D2514,DATOS!$E$2:$E$20000,DATOS!$E2514,DATOS!$I$2:$I$20000,DATOS!$I2514,DATOS!$G$2:$G$20000,"EX")=0),0))))</f>
      </c>
      <c r="H2514">
        <f>IF(DATOS!$G2514&lt;&gt;"EX",0,--(COUNTIFS(DATOS!$A$2:$A$20000,DATOS!$A2514,DATOS!$D$2:$D$20000,DATOS!$D2514,DATOS!$E$2:$E$20000,DATOS!$E2514,DATOS!$I$2:$I$20000,DATOS!$I2514,DATOS!$G$2:$G$20000,"OR")=0))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DATOS!$A$2:$A$20000,DATOS!$A2515,DATOS!$D$2:$D$20000,DATOS!$D2515,DATOS!$E$2:$E$20000,DATOS!$E2515,DATOS!$I$2:$I$20000,DATOS!$I2515,DATOS!$G$2:$G$20000,"EX")=0),0))))</f>
      </c>
      <c r="H2515">
        <f>IF(DATOS!$G2515&lt;&gt;"EX",0,--(COUNTIFS(DATOS!$A$2:$A$20000,DATOS!$A2515,DATOS!$D$2:$D$20000,DATOS!$D2515,DATOS!$E$2:$E$20000,DATOS!$E2515,DATOS!$I$2:$I$20000,DATOS!$I2515,DATOS!$G$2:$G$20000,"OR")=0))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DATOS!$A$2:$A$20000,DATOS!$A2516,DATOS!$D$2:$D$20000,DATOS!$D2516,DATOS!$E$2:$E$20000,DATOS!$E2516,DATOS!$I$2:$I$20000,DATOS!$I2516,DATOS!$G$2:$G$20000,"EX")=0),0))))</f>
      </c>
      <c r="H2516">
        <f>IF(DATOS!$G2516&lt;&gt;"EX",0,--(COUNTIFS(DATOS!$A$2:$A$20000,DATOS!$A2516,DATOS!$D$2:$D$20000,DATOS!$D2516,DATOS!$E$2:$E$20000,DATOS!$E2516,DATOS!$I$2:$I$20000,DATOS!$I2516,DATOS!$G$2:$G$20000,"OR")=0))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DATOS!$A$2:$A$20000,DATOS!$A2517,DATOS!$D$2:$D$20000,DATOS!$D2517,DATOS!$E$2:$E$20000,DATOS!$E2517,DATOS!$I$2:$I$20000,DATOS!$I2517,DATOS!$G$2:$G$20000,"EX")=0),0))))</f>
      </c>
      <c r="H2517">
        <f>IF(DATOS!$G2517&lt;&gt;"EX",0,--(COUNTIFS(DATOS!$A$2:$A$20000,DATOS!$A2517,DATOS!$D$2:$D$20000,DATOS!$D2517,DATOS!$E$2:$E$20000,DATOS!$E2517,DATOS!$I$2:$I$20000,DATOS!$I2517,DATOS!$G$2:$G$20000,"OR")=0))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DATOS!$A$2:$A$20000,DATOS!$A2518,DATOS!$D$2:$D$20000,DATOS!$D2518,DATOS!$E$2:$E$20000,DATOS!$E2518,DATOS!$I$2:$I$20000,DATOS!$I2518,DATOS!$G$2:$G$20000,"EX")=0),0))))</f>
      </c>
      <c r="H2518">
        <f>IF(DATOS!$G2518&lt;&gt;"EX",0,--(COUNTIFS(DATOS!$A$2:$A$20000,DATOS!$A2518,DATOS!$D$2:$D$20000,DATOS!$D2518,DATOS!$E$2:$E$20000,DATOS!$E2518,DATOS!$I$2:$I$20000,DATOS!$I2518,DATOS!$G$2:$G$20000,"OR")=0))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DATOS!$A$2:$A$20000,DATOS!$A2519,DATOS!$D$2:$D$20000,DATOS!$D2519,DATOS!$E$2:$E$20000,DATOS!$E2519,DATOS!$I$2:$I$20000,DATOS!$I2519,DATOS!$G$2:$G$20000,"EX")=0),0))))</f>
      </c>
      <c r="H2519">
        <f>IF(DATOS!$G2519&lt;&gt;"EX",0,--(COUNTIFS(DATOS!$A$2:$A$20000,DATOS!$A2519,DATOS!$D$2:$D$20000,DATOS!$D2519,DATOS!$E$2:$E$20000,DATOS!$E2519,DATOS!$I$2:$I$20000,DATOS!$I2519,DATOS!$G$2:$G$20000,"OR")=0))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DATOS!$A$2:$A$20000,DATOS!$A2520,DATOS!$D$2:$D$20000,DATOS!$D2520,DATOS!$E$2:$E$20000,DATOS!$E2520,DATOS!$I$2:$I$20000,DATOS!$I2520,DATOS!$G$2:$G$20000,"EX")=0),0))))</f>
      </c>
      <c r="H2520">
        <f>IF(DATOS!$G2520&lt;&gt;"EX",0,--(COUNTIFS(DATOS!$A$2:$A$20000,DATOS!$A2520,DATOS!$D$2:$D$20000,DATOS!$D2520,DATOS!$E$2:$E$20000,DATOS!$E2520,DATOS!$I$2:$I$20000,DATOS!$I2520,DATOS!$G$2:$G$20000,"OR")=0))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DATOS!$A$2:$A$20000,DATOS!$A2521,DATOS!$D$2:$D$20000,DATOS!$D2521,DATOS!$E$2:$E$20000,DATOS!$E2521,DATOS!$I$2:$I$20000,DATOS!$I2521,DATOS!$G$2:$G$20000,"EX")=0),0))))</f>
      </c>
      <c r="H2521">
        <f>IF(DATOS!$G2521&lt;&gt;"EX",0,--(COUNTIFS(DATOS!$A$2:$A$20000,DATOS!$A2521,DATOS!$D$2:$D$20000,DATOS!$D2521,DATOS!$E$2:$E$20000,DATOS!$E2521,DATOS!$I$2:$I$20000,DATOS!$I2521,DATOS!$G$2:$G$20000,"OR")=0))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DATOS!$A$2:$A$20000,DATOS!$A2522,DATOS!$D$2:$D$20000,DATOS!$D2522,DATOS!$E$2:$E$20000,DATOS!$E2522,DATOS!$I$2:$I$20000,DATOS!$I2522,DATOS!$G$2:$G$20000,"EX")=0),0))))</f>
      </c>
      <c r="H2522">
        <f>IF(DATOS!$G2522&lt;&gt;"EX",0,--(COUNTIFS(DATOS!$A$2:$A$20000,DATOS!$A2522,DATOS!$D$2:$D$20000,DATOS!$D2522,DATOS!$E$2:$E$20000,DATOS!$E2522,DATOS!$I$2:$I$20000,DATOS!$I2522,DATOS!$G$2:$G$20000,"OR")=0))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DATOS!$A$2:$A$20000,DATOS!$A2523,DATOS!$D$2:$D$20000,DATOS!$D2523,DATOS!$E$2:$E$20000,DATOS!$E2523,DATOS!$I$2:$I$20000,DATOS!$I2523,DATOS!$G$2:$G$20000,"EX")=0),0))))</f>
      </c>
      <c r="H2523">
        <f>IF(DATOS!$G2523&lt;&gt;"EX",0,--(COUNTIFS(DATOS!$A$2:$A$20000,DATOS!$A2523,DATOS!$D$2:$D$20000,DATOS!$D2523,DATOS!$E$2:$E$20000,DATOS!$E2523,DATOS!$I$2:$I$20000,DATOS!$I2523,DATOS!$G$2:$G$20000,"OR")=0))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DATOS!$A$2:$A$20000,DATOS!$A2524,DATOS!$D$2:$D$20000,DATOS!$D2524,DATOS!$E$2:$E$20000,DATOS!$E2524,DATOS!$I$2:$I$20000,DATOS!$I2524,DATOS!$G$2:$G$20000,"EX")=0),0))))</f>
      </c>
      <c r="H2524">
        <f>IF(DATOS!$G2524&lt;&gt;"EX",0,--(COUNTIFS(DATOS!$A$2:$A$20000,DATOS!$A2524,DATOS!$D$2:$D$20000,DATOS!$D2524,DATOS!$E$2:$E$20000,DATOS!$E2524,DATOS!$I$2:$I$20000,DATOS!$I2524,DATOS!$G$2:$G$20000,"OR")=0))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DATOS!$A$2:$A$20000,DATOS!$A2525,DATOS!$D$2:$D$20000,DATOS!$D2525,DATOS!$E$2:$E$20000,DATOS!$E2525,DATOS!$I$2:$I$20000,DATOS!$I2525,DATOS!$G$2:$G$20000,"EX")=0),0))))</f>
      </c>
      <c r="H2525">
        <f>IF(DATOS!$G2525&lt;&gt;"EX",0,--(COUNTIFS(DATOS!$A$2:$A$20000,DATOS!$A2525,DATOS!$D$2:$D$20000,DATOS!$D2525,DATOS!$E$2:$E$20000,DATOS!$E2525,DATOS!$I$2:$I$20000,DATOS!$I2525,DATOS!$G$2:$G$20000,"OR")=0))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DATOS!$A$2:$A$20000,DATOS!$A2526,DATOS!$D$2:$D$20000,DATOS!$D2526,DATOS!$E$2:$E$20000,DATOS!$E2526,DATOS!$I$2:$I$20000,DATOS!$I2526,DATOS!$G$2:$G$20000,"EX")=0),0))))</f>
      </c>
      <c r="H2526">
        <f>IF(DATOS!$G2526&lt;&gt;"EX",0,--(COUNTIFS(DATOS!$A$2:$A$20000,DATOS!$A2526,DATOS!$D$2:$D$20000,DATOS!$D2526,DATOS!$E$2:$E$20000,DATOS!$E2526,DATOS!$I$2:$I$20000,DATOS!$I2526,DATOS!$G$2:$G$20000,"OR")=0))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DATOS!$A$2:$A$20000,DATOS!$A2527,DATOS!$D$2:$D$20000,DATOS!$D2527,DATOS!$E$2:$E$20000,DATOS!$E2527,DATOS!$I$2:$I$20000,DATOS!$I2527,DATOS!$G$2:$G$20000,"EX")=0),0))))</f>
      </c>
      <c r="H2527">
        <f>IF(DATOS!$G2527&lt;&gt;"EX",0,--(COUNTIFS(DATOS!$A$2:$A$20000,DATOS!$A2527,DATOS!$D$2:$D$20000,DATOS!$D2527,DATOS!$E$2:$E$20000,DATOS!$E2527,DATOS!$I$2:$I$20000,DATOS!$I2527,DATOS!$G$2:$G$20000,"OR")=0))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DATOS!$A$2:$A$20000,DATOS!$A2528,DATOS!$D$2:$D$20000,DATOS!$D2528,DATOS!$E$2:$E$20000,DATOS!$E2528,DATOS!$I$2:$I$20000,DATOS!$I2528,DATOS!$G$2:$G$20000,"EX")=0),0))))</f>
      </c>
      <c r="H2528">
        <f>IF(DATOS!$G2528&lt;&gt;"EX",0,--(COUNTIFS(DATOS!$A$2:$A$20000,DATOS!$A2528,DATOS!$D$2:$D$20000,DATOS!$D2528,DATOS!$E$2:$E$20000,DATOS!$E2528,DATOS!$I$2:$I$20000,DATOS!$I2528,DATOS!$G$2:$G$20000,"OR")=0))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DATOS!$A$2:$A$20000,DATOS!$A2529,DATOS!$D$2:$D$20000,DATOS!$D2529,DATOS!$E$2:$E$20000,DATOS!$E2529,DATOS!$I$2:$I$20000,DATOS!$I2529,DATOS!$G$2:$G$20000,"EX")=0),0))))</f>
      </c>
      <c r="H2529">
        <f>IF(DATOS!$G2529&lt;&gt;"EX",0,--(COUNTIFS(DATOS!$A$2:$A$20000,DATOS!$A2529,DATOS!$D$2:$D$20000,DATOS!$D2529,DATOS!$E$2:$E$20000,DATOS!$E2529,DATOS!$I$2:$I$20000,DATOS!$I2529,DATOS!$G$2:$G$20000,"OR")=0))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DATOS!$A$2:$A$20000,DATOS!$A2530,DATOS!$D$2:$D$20000,DATOS!$D2530,DATOS!$E$2:$E$20000,DATOS!$E2530,DATOS!$I$2:$I$20000,DATOS!$I2530,DATOS!$G$2:$G$20000,"EX")=0),0))))</f>
      </c>
      <c r="H2530">
        <f>IF(DATOS!$G2530&lt;&gt;"EX",0,--(COUNTIFS(DATOS!$A$2:$A$20000,DATOS!$A2530,DATOS!$D$2:$D$20000,DATOS!$D2530,DATOS!$E$2:$E$20000,DATOS!$E2530,DATOS!$I$2:$I$20000,DATOS!$I2530,DATOS!$G$2:$G$20000,"OR")=0))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DATOS!$A$2:$A$20000,DATOS!$A2531,DATOS!$D$2:$D$20000,DATOS!$D2531,DATOS!$E$2:$E$20000,DATOS!$E2531,DATOS!$I$2:$I$20000,DATOS!$I2531,DATOS!$G$2:$G$20000,"EX")=0),0))))</f>
      </c>
      <c r="H2531">
        <f>IF(DATOS!$G2531&lt;&gt;"EX",0,--(COUNTIFS(DATOS!$A$2:$A$20000,DATOS!$A2531,DATOS!$D$2:$D$20000,DATOS!$D2531,DATOS!$E$2:$E$20000,DATOS!$E2531,DATOS!$I$2:$I$20000,DATOS!$I2531,DATOS!$G$2:$G$20000,"OR")=0))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DATOS!$A$2:$A$20000,DATOS!$A2532,DATOS!$D$2:$D$20000,DATOS!$D2532,DATOS!$E$2:$E$20000,DATOS!$E2532,DATOS!$I$2:$I$20000,DATOS!$I2532,DATOS!$G$2:$G$20000,"EX")=0),0))))</f>
      </c>
      <c r="H2532">
        <f>IF(DATOS!$G2532&lt;&gt;"EX",0,--(COUNTIFS(DATOS!$A$2:$A$20000,DATOS!$A2532,DATOS!$D$2:$D$20000,DATOS!$D2532,DATOS!$E$2:$E$20000,DATOS!$E2532,DATOS!$I$2:$I$20000,DATOS!$I2532,DATOS!$G$2:$G$20000,"OR")=0))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DATOS!$A$2:$A$20000,DATOS!$A2533,DATOS!$D$2:$D$20000,DATOS!$D2533,DATOS!$E$2:$E$20000,DATOS!$E2533,DATOS!$I$2:$I$20000,DATOS!$I2533,DATOS!$G$2:$G$20000,"EX")=0),0))))</f>
      </c>
      <c r="H2533">
        <f>IF(DATOS!$G2533&lt;&gt;"EX",0,--(COUNTIFS(DATOS!$A$2:$A$20000,DATOS!$A2533,DATOS!$D$2:$D$20000,DATOS!$D2533,DATOS!$E$2:$E$20000,DATOS!$E2533,DATOS!$I$2:$I$20000,DATOS!$I2533,DATOS!$G$2:$G$20000,"OR")=0))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DATOS!$A$2:$A$20000,DATOS!$A2534,DATOS!$D$2:$D$20000,DATOS!$D2534,DATOS!$E$2:$E$20000,DATOS!$E2534,DATOS!$I$2:$I$20000,DATOS!$I2534,DATOS!$G$2:$G$20000,"EX")=0),0))))</f>
      </c>
      <c r="H2534">
        <f>IF(DATOS!$G2534&lt;&gt;"EX",0,--(COUNTIFS(DATOS!$A$2:$A$20000,DATOS!$A2534,DATOS!$D$2:$D$20000,DATOS!$D2534,DATOS!$E$2:$E$20000,DATOS!$E2534,DATOS!$I$2:$I$20000,DATOS!$I2534,DATOS!$G$2:$G$20000,"OR")=0))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DATOS!$A$2:$A$20000,DATOS!$A2535,DATOS!$D$2:$D$20000,DATOS!$D2535,DATOS!$E$2:$E$20000,DATOS!$E2535,DATOS!$I$2:$I$20000,DATOS!$I2535,DATOS!$G$2:$G$20000,"EX")=0),0))))</f>
      </c>
      <c r="H2535">
        <f>IF(DATOS!$G2535&lt;&gt;"EX",0,--(COUNTIFS(DATOS!$A$2:$A$20000,DATOS!$A2535,DATOS!$D$2:$D$20000,DATOS!$D2535,DATOS!$E$2:$E$20000,DATOS!$E2535,DATOS!$I$2:$I$20000,DATOS!$I2535,DATOS!$G$2:$G$20000,"OR")=0))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DATOS!$A$2:$A$20000,DATOS!$A2536,DATOS!$D$2:$D$20000,DATOS!$D2536,DATOS!$E$2:$E$20000,DATOS!$E2536,DATOS!$I$2:$I$20000,DATOS!$I2536,DATOS!$G$2:$G$20000,"EX")=0),0))))</f>
      </c>
      <c r="H2536">
        <f>IF(DATOS!$G2536&lt;&gt;"EX",0,--(COUNTIFS(DATOS!$A$2:$A$20000,DATOS!$A2536,DATOS!$D$2:$D$20000,DATOS!$D2536,DATOS!$E$2:$E$20000,DATOS!$E2536,DATOS!$I$2:$I$20000,DATOS!$I2536,DATOS!$G$2:$G$20000,"OR")=0))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DATOS!$A$2:$A$20000,DATOS!$A2537,DATOS!$D$2:$D$20000,DATOS!$D2537,DATOS!$E$2:$E$20000,DATOS!$E2537,DATOS!$I$2:$I$20000,DATOS!$I2537,DATOS!$G$2:$G$20000,"EX")=0),0))))</f>
      </c>
      <c r="H2537">
        <f>IF(DATOS!$G2537&lt;&gt;"EX",0,--(COUNTIFS(DATOS!$A$2:$A$20000,DATOS!$A2537,DATOS!$D$2:$D$20000,DATOS!$D2537,DATOS!$E$2:$E$20000,DATOS!$E2537,DATOS!$I$2:$I$20000,DATOS!$I2537,DATOS!$G$2:$G$20000,"OR")=0))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DATOS!$A$2:$A$20000,DATOS!$A2538,DATOS!$D$2:$D$20000,DATOS!$D2538,DATOS!$E$2:$E$20000,DATOS!$E2538,DATOS!$I$2:$I$20000,DATOS!$I2538,DATOS!$G$2:$G$20000,"EX")=0),0))))</f>
      </c>
      <c r="H2538">
        <f>IF(DATOS!$G2538&lt;&gt;"EX",0,--(COUNTIFS(DATOS!$A$2:$A$20000,DATOS!$A2538,DATOS!$D$2:$D$20000,DATOS!$D2538,DATOS!$E$2:$E$20000,DATOS!$E2538,DATOS!$I$2:$I$20000,DATOS!$I2538,DATOS!$G$2:$G$20000,"OR")=0))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DATOS!$A$2:$A$20000,DATOS!$A2539,DATOS!$D$2:$D$20000,DATOS!$D2539,DATOS!$E$2:$E$20000,DATOS!$E2539,DATOS!$I$2:$I$20000,DATOS!$I2539,DATOS!$G$2:$G$20000,"EX")=0),0))))</f>
      </c>
      <c r="H2539">
        <f>IF(DATOS!$G2539&lt;&gt;"EX",0,--(COUNTIFS(DATOS!$A$2:$A$20000,DATOS!$A2539,DATOS!$D$2:$D$20000,DATOS!$D2539,DATOS!$E$2:$E$20000,DATOS!$E2539,DATOS!$I$2:$I$20000,DATOS!$I2539,DATOS!$G$2:$G$20000,"OR")=0))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DATOS!$A$2:$A$20000,DATOS!$A2540,DATOS!$D$2:$D$20000,DATOS!$D2540,DATOS!$E$2:$E$20000,DATOS!$E2540,DATOS!$I$2:$I$20000,DATOS!$I2540,DATOS!$G$2:$G$20000,"EX")=0),0))))</f>
      </c>
      <c r="H2540">
        <f>IF(DATOS!$G2540&lt;&gt;"EX",0,--(COUNTIFS(DATOS!$A$2:$A$20000,DATOS!$A2540,DATOS!$D$2:$D$20000,DATOS!$D2540,DATOS!$E$2:$E$20000,DATOS!$E2540,DATOS!$I$2:$I$20000,DATOS!$I2540,DATOS!$G$2:$G$20000,"OR")=0))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DATOS!$A$2:$A$20000,DATOS!$A2541,DATOS!$D$2:$D$20000,DATOS!$D2541,DATOS!$E$2:$E$20000,DATOS!$E2541,DATOS!$I$2:$I$20000,DATOS!$I2541,DATOS!$G$2:$G$20000,"EX")=0),0))))</f>
      </c>
      <c r="H2541">
        <f>IF(DATOS!$G2541&lt;&gt;"EX",0,--(COUNTIFS(DATOS!$A$2:$A$20000,DATOS!$A2541,DATOS!$D$2:$D$20000,DATOS!$D2541,DATOS!$E$2:$E$20000,DATOS!$E2541,DATOS!$I$2:$I$20000,DATOS!$I2541,DATOS!$G$2:$G$20000,"OR")=0))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DATOS!$A$2:$A$20000,DATOS!$A2542,DATOS!$D$2:$D$20000,DATOS!$D2542,DATOS!$E$2:$E$20000,DATOS!$E2542,DATOS!$I$2:$I$20000,DATOS!$I2542,DATOS!$G$2:$G$20000,"EX")=0),0))))</f>
      </c>
      <c r="H2542">
        <f>IF(DATOS!$G2542&lt;&gt;"EX",0,--(COUNTIFS(DATOS!$A$2:$A$20000,DATOS!$A2542,DATOS!$D$2:$D$20000,DATOS!$D2542,DATOS!$E$2:$E$20000,DATOS!$E2542,DATOS!$I$2:$I$20000,DATOS!$I2542,DATOS!$G$2:$G$20000,"OR")=0))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DATOS!$A$2:$A$20000,DATOS!$A2543,DATOS!$D$2:$D$20000,DATOS!$D2543,DATOS!$E$2:$E$20000,DATOS!$E2543,DATOS!$I$2:$I$20000,DATOS!$I2543,DATOS!$G$2:$G$20000,"EX")=0),0))))</f>
      </c>
      <c r="H2543">
        <f>IF(DATOS!$G2543&lt;&gt;"EX",0,--(COUNTIFS(DATOS!$A$2:$A$20000,DATOS!$A2543,DATOS!$D$2:$D$20000,DATOS!$D2543,DATOS!$E$2:$E$20000,DATOS!$E2543,DATOS!$I$2:$I$20000,DATOS!$I2543,DATOS!$G$2:$G$20000,"OR")=0))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DATOS!$A$2:$A$20000,DATOS!$A2544,DATOS!$D$2:$D$20000,DATOS!$D2544,DATOS!$E$2:$E$20000,DATOS!$E2544,DATOS!$I$2:$I$20000,DATOS!$I2544,DATOS!$G$2:$G$20000,"EX")=0),0))))</f>
      </c>
      <c r="H2544">
        <f>IF(DATOS!$G2544&lt;&gt;"EX",0,--(COUNTIFS(DATOS!$A$2:$A$20000,DATOS!$A2544,DATOS!$D$2:$D$20000,DATOS!$D2544,DATOS!$E$2:$E$20000,DATOS!$E2544,DATOS!$I$2:$I$20000,DATOS!$I2544,DATOS!$G$2:$G$20000,"OR")=0))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DATOS!$A$2:$A$20000,DATOS!$A2545,DATOS!$D$2:$D$20000,DATOS!$D2545,DATOS!$E$2:$E$20000,DATOS!$E2545,DATOS!$I$2:$I$20000,DATOS!$I2545,DATOS!$G$2:$G$20000,"EX")=0),0))))</f>
      </c>
      <c r="H2545">
        <f>IF(DATOS!$G2545&lt;&gt;"EX",0,--(COUNTIFS(DATOS!$A$2:$A$20000,DATOS!$A2545,DATOS!$D$2:$D$20000,DATOS!$D2545,DATOS!$E$2:$E$20000,DATOS!$E2545,DATOS!$I$2:$I$20000,DATOS!$I2545,DATOS!$G$2:$G$20000,"OR")=0))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DATOS!$A$2:$A$20000,DATOS!$A2546,DATOS!$D$2:$D$20000,DATOS!$D2546,DATOS!$E$2:$E$20000,DATOS!$E2546,DATOS!$I$2:$I$20000,DATOS!$I2546,DATOS!$G$2:$G$20000,"EX")=0),0))))</f>
      </c>
      <c r="H2546">
        <f>IF(DATOS!$G2546&lt;&gt;"EX",0,--(COUNTIFS(DATOS!$A$2:$A$20000,DATOS!$A2546,DATOS!$D$2:$D$20000,DATOS!$D2546,DATOS!$E$2:$E$20000,DATOS!$E2546,DATOS!$I$2:$I$20000,DATOS!$I2546,DATOS!$G$2:$G$20000,"OR")=0))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DATOS!$A$2:$A$20000,DATOS!$A2547,DATOS!$D$2:$D$20000,DATOS!$D2547,DATOS!$E$2:$E$20000,DATOS!$E2547,DATOS!$I$2:$I$20000,DATOS!$I2547,DATOS!$G$2:$G$20000,"EX")=0),0))))</f>
      </c>
      <c r="H2547">
        <f>IF(DATOS!$G2547&lt;&gt;"EX",0,--(COUNTIFS(DATOS!$A$2:$A$20000,DATOS!$A2547,DATOS!$D$2:$D$20000,DATOS!$D2547,DATOS!$E$2:$E$20000,DATOS!$E2547,DATOS!$I$2:$I$20000,DATOS!$I2547,DATOS!$G$2:$G$20000,"OR")=0))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DATOS!$A$2:$A$20000,DATOS!$A2548,DATOS!$D$2:$D$20000,DATOS!$D2548,DATOS!$E$2:$E$20000,DATOS!$E2548,DATOS!$I$2:$I$20000,DATOS!$I2548,DATOS!$G$2:$G$20000,"EX")=0),0))))</f>
      </c>
      <c r="H2548">
        <f>IF(DATOS!$G2548&lt;&gt;"EX",0,--(COUNTIFS(DATOS!$A$2:$A$20000,DATOS!$A2548,DATOS!$D$2:$D$20000,DATOS!$D2548,DATOS!$E$2:$E$20000,DATOS!$E2548,DATOS!$I$2:$I$20000,DATOS!$I2548,DATOS!$G$2:$G$20000,"OR")=0))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DATOS!$A$2:$A$20000,DATOS!$A2549,DATOS!$D$2:$D$20000,DATOS!$D2549,DATOS!$E$2:$E$20000,DATOS!$E2549,DATOS!$I$2:$I$20000,DATOS!$I2549,DATOS!$G$2:$G$20000,"EX")=0),0))))</f>
      </c>
      <c r="H2549">
        <f>IF(DATOS!$G2549&lt;&gt;"EX",0,--(COUNTIFS(DATOS!$A$2:$A$20000,DATOS!$A2549,DATOS!$D$2:$D$20000,DATOS!$D2549,DATOS!$E$2:$E$20000,DATOS!$E2549,DATOS!$I$2:$I$20000,DATOS!$I2549,DATOS!$G$2:$G$20000,"OR")=0))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DATOS!$A$2:$A$20000,DATOS!$A2550,DATOS!$D$2:$D$20000,DATOS!$D2550,DATOS!$E$2:$E$20000,DATOS!$E2550,DATOS!$I$2:$I$20000,DATOS!$I2550,DATOS!$G$2:$G$20000,"EX")=0),0))))</f>
      </c>
      <c r="H2550">
        <f>IF(DATOS!$G2550&lt;&gt;"EX",0,--(COUNTIFS(DATOS!$A$2:$A$20000,DATOS!$A2550,DATOS!$D$2:$D$20000,DATOS!$D2550,DATOS!$E$2:$E$20000,DATOS!$E2550,DATOS!$I$2:$I$20000,DATOS!$I2550,DATOS!$G$2:$G$20000,"OR")=0))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DATOS!$A$2:$A$20000,DATOS!$A2551,DATOS!$D$2:$D$20000,DATOS!$D2551,DATOS!$E$2:$E$20000,DATOS!$E2551,DATOS!$I$2:$I$20000,DATOS!$I2551,DATOS!$G$2:$G$20000,"EX")=0),0))))</f>
      </c>
      <c r="H2551">
        <f>IF(DATOS!$G2551&lt;&gt;"EX",0,--(COUNTIFS(DATOS!$A$2:$A$20000,DATOS!$A2551,DATOS!$D$2:$D$20000,DATOS!$D2551,DATOS!$E$2:$E$20000,DATOS!$E2551,DATOS!$I$2:$I$20000,DATOS!$I2551,DATOS!$G$2:$G$20000,"OR")=0))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DATOS!$A$2:$A$20000,DATOS!$A2552,DATOS!$D$2:$D$20000,DATOS!$D2552,DATOS!$E$2:$E$20000,DATOS!$E2552,DATOS!$I$2:$I$20000,DATOS!$I2552,DATOS!$G$2:$G$20000,"EX")=0),0))))</f>
      </c>
      <c r="H2552">
        <f>IF(DATOS!$G2552&lt;&gt;"EX",0,--(COUNTIFS(DATOS!$A$2:$A$20000,DATOS!$A2552,DATOS!$D$2:$D$20000,DATOS!$D2552,DATOS!$E$2:$E$20000,DATOS!$E2552,DATOS!$I$2:$I$20000,DATOS!$I2552,DATOS!$G$2:$G$20000,"OR")=0))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DATOS!$A$2:$A$20000,DATOS!$A2553,DATOS!$D$2:$D$20000,DATOS!$D2553,DATOS!$E$2:$E$20000,DATOS!$E2553,DATOS!$I$2:$I$20000,DATOS!$I2553,DATOS!$G$2:$G$20000,"EX")=0),0))))</f>
      </c>
      <c r="H2553">
        <f>IF(DATOS!$G2553&lt;&gt;"EX",0,--(COUNTIFS(DATOS!$A$2:$A$20000,DATOS!$A2553,DATOS!$D$2:$D$20000,DATOS!$D2553,DATOS!$E$2:$E$20000,DATOS!$E2553,DATOS!$I$2:$I$20000,DATOS!$I2553,DATOS!$G$2:$G$20000,"OR")=0))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DATOS!$A$2:$A$20000,DATOS!$A2554,DATOS!$D$2:$D$20000,DATOS!$D2554,DATOS!$E$2:$E$20000,DATOS!$E2554,DATOS!$I$2:$I$20000,DATOS!$I2554,DATOS!$G$2:$G$20000,"EX")=0),0))))</f>
      </c>
      <c r="H2554">
        <f>IF(DATOS!$G2554&lt;&gt;"EX",0,--(COUNTIFS(DATOS!$A$2:$A$20000,DATOS!$A2554,DATOS!$D$2:$D$20000,DATOS!$D2554,DATOS!$E$2:$E$20000,DATOS!$E2554,DATOS!$I$2:$I$20000,DATOS!$I2554,DATOS!$G$2:$G$20000,"OR")=0))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DATOS!$A$2:$A$20000,DATOS!$A2555,DATOS!$D$2:$D$20000,DATOS!$D2555,DATOS!$E$2:$E$20000,DATOS!$E2555,DATOS!$I$2:$I$20000,DATOS!$I2555,DATOS!$G$2:$G$20000,"EX")=0),0))))</f>
      </c>
      <c r="H2555">
        <f>IF(DATOS!$G2555&lt;&gt;"EX",0,--(COUNTIFS(DATOS!$A$2:$A$20000,DATOS!$A2555,DATOS!$D$2:$D$20000,DATOS!$D2555,DATOS!$E$2:$E$20000,DATOS!$E2555,DATOS!$I$2:$I$20000,DATOS!$I2555,DATOS!$G$2:$G$20000,"OR")=0))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DATOS!$A$2:$A$20000,DATOS!$A2556,DATOS!$D$2:$D$20000,DATOS!$D2556,DATOS!$E$2:$E$20000,DATOS!$E2556,DATOS!$I$2:$I$20000,DATOS!$I2556,DATOS!$G$2:$G$20000,"EX")=0),0))))</f>
      </c>
      <c r="H2556">
        <f>IF(DATOS!$G2556&lt;&gt;"EX",0,--(COUNTIFS(DATOS!$A$2:$A$20000,DATOS!$A2556,DATOS!$D$2:$D$20000,DATOS!$D2556,DATOS!$E$2:$E$20000,DATOS!$E2556,DATOS!$I$2:$I$20000,DATOS!$I2556,DATOS!$G$2:$G$20000,"OR")=0))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DATOS!$A$2:$A$20000,DATOS!$A2557,DATOS!$D$2:$D$20000,DATOS!$D2557,DATOS!$E$2:$E$20000,DATOS!$E2557,DATOS!$I$2:$I$20000,DATOS!$I2557,DATOS!$G$2:$G$20000,"EX")=0),0))))</f>
      </c>
      <c r="H2557">
        <f>IF(DATOS!$G2557&lt;&gt;"EX",0,--(COUNTIFS(DATOS!$A$2:$A$20000,DATOS!$A2557,DATOS!$D$2:$D$20000,DATOS!$D2557,DATOS!$E$2:$E$20000,DATOS!$E2557,DATOS!$I$2:$I$20000,DATOS!$I2557,DATOS!$G$2:$G$20000,"OR")=0))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DATOS!$A$2:$A$20000,DATOS!$A2558,DATOS!$D$2:$D$20000,DATOS!$D2558,DATOS!$E$2:$E$20000,DATOS!$E2558,DATOS!$I$2:$I$20000,DATOS!$I2558,DATOS!$G$2:$G$20000,"EX")=0),0))))</f>
      </c>
      <c r="H2558">
        <f>IF(DATOS!$G2558&lt;&gt;"EX",0,--(COUNTIFS(DATOS!$A$2:$A$20000,DATOS!$A2558,DATOS!$D$2:$D$20000,DATOS!$D2558,DATOS!$E$2:$E$20000,DATOS!$E2558,DATOS!$I$2:$I$20000,DATOS!$I2558,DATOS!$G$2:$G$20000,"OR")=0))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DATOS!$A$2:$A$20000,DATOS!$A2559,DATOS!$D$2:$D$20000,DATOS!$D2559,DATOS!$E$2:$E$20000,DATOS!$E2559,DATOS!$I$2:$I$20000,DATOS!$I2559,DATOS!$G$2:$G$20000,"EX")=0),0))))</f>
      </c>
      <c r="H2559">
        <f>IF(DATOS!$G2559&lt;&gt;"EX",0,--(COUNTIFS(DATOS!$A$2:$A$20000,DATOS!$A2559,DATOS!$D$2:$D$20000,DATOS!$D2559,DATOS!$E$2:$E$20000,DATOS!$E2559,DATOS!$I$2:$I$20000,DATOS!$I2559,DATOS!$G$2:$G$20000,"OR")=0))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DATOS!$A$2:$A$20000,DATOS!$A2560,DATOS!$D$2:$D$20000,DATOS!$D2560,DATOS!$E$2:$E$20000,DATOS!$E2560,DATOS!$I$2:$I$20000,DATOS!$I2560,DATOS!$G$2:$G$20000,"EX")=0),0))))</f>
      </c>
      <c r="H2560">
        <f>IF(DATOS!$G2560&lt;&gt;"EX",0,--(COUNTIFS(DATOS!$A$2:$A$20000,DATOS!$A2560,DATOS!$D$2:$D$20000,DATOS!$D2560,DATOS!$E$2:$E$20000,DATOS!$E2560,DATOS!$I$2:$I$20000,DATOS!$I2560,DATOS!$G$2:$G$20000,"OR")=0))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DATOS!$A$2:$A$20000,DATOS!$A2561,DATOS!$D$2:$D$20000,DATOS!$D2561,DATOS!$E$2:$E$20000,DATOS!$E2561,DATOS!$I$2:$I$20000,DATOS!$I2561,DATOS!$G$2:$G$20000,"EX")=0),0))))</f>
      </c>
      <c r="H2561">
        <f>IF(DATOS!$G2561&lt;&gt;"EX",0,--(COUNTIFS(DATOS!$A$2:$A$20000,DATOS!$A2561,DATOS!$D$2:$D$20000,DATOS!$D2561,DATOS!$E$2:$E$20000,DATOS!$E2561,DATOS!$I$2:$I$20000,DATOS!$I2561,DATOS!$G$2:$G$20000,"OR")=0))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DATOS!$A$2:$A$20000,DATOS!$A2562,DATOS!$D$2:$D$20000,DATOS!$D2562,DATOS!$E$2:$E$20000,DATOS!$E2562,DATOS!$I$2:$I$20000,DATOS!$I2562,DATOS!$G$2:$G$20000,"EX")=0),0))))</f>
      </c>
      <c r="H2562">
        <f>IF(DATOS!$G2562&lt;&gt;"EX",0,--(COUNTIFS(DATOS!$A$2:$A$20000,DATOS!$A2562,DATOS!$D$2:$D$20000,DATOS!$D2562,DATOS!$E$2:$E$20000,DATOS!$E2562,DATOS!$I$2:$I$20000,DATOS!$I2562,DATOS!$G$2:$G$20000,"OR")=0))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DATOS!$A$2:$A$20000,DATOS!$A2563,DATOS!$D$2:$D$20000,DATOS!$D2563,DATOS!$E$2:$E$20000,DATOS!$E2563,DATOS!$I$2:$I$20000,DATOS!$I2563,DATOS!$G$2:$G$20000,"EX")=0),0))))</f>
      </c>
      <c r="H2563">
        <f>IF(DATOS!$G2563&lt;&gt;"EX",0,--(COUNTIFS(DATOS!$A$2:$A$20000,DATOS!$A2563,DATOS!$D$2:$D$20000,DATOS!$D2563,DATOS!$E$2:$E$20000,DATOS!$E2563,DATOS!$I$2:$I$20000,DATOS!$I2563,DATOS!$G$2:$G$20000,"OR")=0))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DATOS!$A$2:$A$20000,DATOS!$A2564,DATOS!$D$2:$D$20000,DATOS!$D2564,DATOS!$E$2:$E$20000,DATOS!$E2564,DATOS!$I$2:$I$20000,DATOS!$I2564,DATOS!$G$2:$G$20000,"EX")=0),0))))</f>
      </c>
      <c r="H2564">
        <f>IF(DATOS!$G2564&lt;&gt;"EX",0,--(COUNTIFS(DATOS!$A$2:$A$20000,DATOS!$A2564,DATOS!$D$2:$D$20000,DATOS!$D2564,DATOS!$E$2:$E$20000,DATOS!$E2564,DATOS!$I$2:$I$20000,DATOS!$I2564,DATOS!$G$2:$G$20000,"OR")=0))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DATOS!$A$2:$A$20000,DATOS!$A2565,DATOS!$D$2:$D$20000,DATOS!$D2565,DATOS!$E$2:$E$20000,DATOS!$E2565,DATOS!$I$2:$I$20000,DATOS!$I2565,DATOS!$G$2:$G$20000,"EX")=0),0))))</f>
      </c>
      <c r="H2565">
        <f>IF(DATOS!$G2565&lt;&gt;"EX",0,--(COUNTIFS(DATOS!$A$2:$A$20000,DATOS!$A2565,DATOS!$D$2:$D$20000,DATOS!$D2565,DATOS!$E$2:$E$20000,DATOS!$E2565,DATOS!$I$2:$I$20000,DATOS!$I2565,DATOS!$G$2:$G$20000,"OR")=0))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DATOS!$A$2:$A$20000,DATOS!$A2566,DATOS!$D$2:$D$20000,DATOS!$D2566,DATOS!$E$2:$E$20000,DATOS!$E2566,DATOS!$I$2:$I$20000,DATOS!$I2566,DATOS!$G$2:$G$20000,"EX")=0),0))))</f>
      </c>
      <c r="H2566">
        <f>IF(DATOS!$G2566&lt;&gt;"EX",0,--(COUNTIFS(DATOS!$A$2:$A$20000,DATOS!$A2566,DATOS!$D$2:$D$20000,DATOS!$D2566,DATOS!$E$2:$E$20000,DATOS!$E2566,DATOS!$I$2:$I$20000,DATOS!$I2566,DATOS!$G$2:$G$20000,"OR")=0))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DATOS!$A$2:$A$20000,DATOS!$A2567,DATOS!$D$2:$D$20000,DATOS!$D2567,DATOS!$E$2:$E$20000,DATOS!$E2567,DATOS!$I$2:$I$20000,DATOS!$I2567,DATOS!$G$2:$G$20000,"EX")=0),0))))</f>
      </c>
      <c r="H2567">
        <f>IF(DATOS!$G2567&lt;&gt;"EX",0,--(COUNTIFS(DATOS!$A$2:$A$20000,DATOS!$A2567,DATOS!$D$2:$D$20000,DATOS!$D2567,DATOS!$E$2:$E$20000,DATOS!$E2567,DATOS!$I$2:$I$20000,DATOS!$I2567,DATOS!$G$2:$G$20000,"OR")=0))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DATOS!$A$2:$A$20000,DATOS!$A2568,DATOS!$D$2:$D$20000,DATOS!$D2568,DATOS!$E$2:$E$20000,DATOS!$E2568,DATOS!$I$2:$I$20000,DATOS!$I2568,DATOS!$G$2:$G$20000,"EX")=0),0))))</f>
      </c>
      <c r="H2568">
        <f>IF(DATOS!$G2568&lt;&gt;"EX",0,--(COUNTIFS(DATOS!$A$2:$A$20000,DATOS!$A2568,DATOS!$D$2:$D$20000,DATOS!$D2568,DATOS!$E$2:$E$20000,DATOS!$E2568,DATOS!$I$2:$I$20000,DATOS!$I2568,DATOS!$G$2:$G$20000,"OR")=0))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DATOS!$A$2:$A$20000,DATOS!$A2569,DATOS!$D$2:$D$20000,DATOS!$D2569,DATOS!$E$2:$E$20000,DATOS!$E2569,DATOS!$I$2:$I$20000,DATOS!$I2569,DATOS!$G$2:$G$20000,"EX")=0),0))))</f>
      </c>
      <c r="H2569">
        <f>IF(DATOS!$G2569&lt;&gt;"EX",0,--(COUNTIFS(DATOS!$A$2:$A$20000,DATOS!$A2569,DATOS!$D$2:$D$20000,DATOS!$D2569,DATOS!$E$2:$E$20000,DATOS!$E2569,DATOS!$I$2:$I$20000,DATOS!$I2569,DATOS!$G$2:$G$20000,"OR")=0))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DATOS!$A$2:$A$20000,DATOS!$A2570,DATOS!$D$2:$D$20000,DATOS!$D2570,DATOS!$E$2:$E$20000,DATOS!$E2570,DATOS!$I$2:$I$20000,DATOS!$I2570,DATOS!$G$2:$G$20000,"EX")=0),0))))</f>
      </c>
      <c r="H2570">
        <f>IF(DATOS!$G2570&lt;&gt;"EX",0,--(COUNTIFS(DATOS!$A$2:$A$20000,DATOS!$A2570,DATOS!$D$2:$D$20000,DATOS!$D2570,DATOS!$E$2:$E$20000,DATOS!$E2570,DATOS!$I$2:$I$20000,DATOS!$I2570,DATOS!$G$2:$G$20000,"OR")=0))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DATOS!$A$2:$A$20000,DATOS!$A2571,DATOS!$D$2:$D$20000,DATOS!$D2571,DATOS!$E$2:$E$20000,DATOS!$E2571,DATOS!$I$2:$I$20000,DATOS!$I2571,DATOS!$G$2:$G$20000,"EX")=0),0))))</f>
      </c>
      <c r="H2571">
        <f>IF(DATOS!$G2571&lt;&gt;"EX",0,--(COUNTIFS(DATOS!$A$2:$A$20000,DATOS!$A2571,DATOS!$D$2:$D$20000,DATOS!$D2571,DATOS!$E$2:$E$20000,DATOS!$E2571,DATOS!$I$2:$I$20000,DATOS!$I2571,DATOS!$G$2:$G$20000,"OR")=0))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DATOS!$A$2:$A$20000,DATOS!$A2572,DATOS!$D$2:$D$20000,DATOS!$D2572,DATOS!$E$2:$E$20000,DATOS!$E2572,DATOS!$I$2:$I$20000,DATOS!$I2572,DATOS!$G$2:$G$20000,"EX")=0),0))))</f>
      </c>
      <c r="H2572">
        <f>IF(DATOS!$G2572&lt;&gt;"EX",0,--(COUNTIFS(DATOS!$A$2:$A$20000,DATOS!$A2572,DATOS!$D$2:$D$20000,DATOS!$D2572,DATOS!$E$2:$E$20000,DATOS!$E2572,DATOS!$I$2:$I$20000,DATOS!$I2572,DATOS!$G$2:$G$20000,"OR")=0))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DATOS!$A$2:$A$20000,DATOS!$A2573,DATOS!$D$2:$D$20000,DATOS!$D2573,DATOS!$E$2:$E$20000,DATOS!$E2573,DATOS!$I$2:$I$20000,DATOS!$I2573,DATOS!$G$2:$G$20000,"EX")=0),0))))</f>
      </c>
      <c r="H2573">
        <f>IF(DATOS!$G2573&lt;&gt;"EX",0,--(COUNTIFS(DATOS!$A$2:$A$20000,DATOS!$A2573,DATOS!$D$2:$D$20000,DATOS!$D2573,DATOS!$E$2:$E$20000,DATOS!$E2573,DATOS!$I$2:$I$20000,DATOS!$I2573,DATOS!$G$2:$G$20000,"OR")=0))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DATOS!$A$2:$A$20000,DATOS!$A2574,DATOS!$D$2:$D$20000,DATOS!$D2574,DATOS!$E$2:$E$20000,DATOS!$E2574,DATOS!$I$2:$I$20000,DATOS!$I2574,DATOS!$G$2:$G$20000,"EX")=0),0))))</f>
      </c>
      <c r="H2574">
        <f>IF(DATOS!$G2574&lt;&gt;"EX",0,--(COUNTIFS(DATOS!$A$2:$A$20000,DATOS!$A2574,DATOS!$D$2:$D$20000,DATOS!$D2574,DATOS!$E$2:$E$20000,DATOS!$E2574,DATOS!$I$2:$I$20000,DATOS!$I2574,DATOS!$G$2:$G$20000,"OR")=0))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DATOS!$A$2:$A$20000,DATOS!$A2575,DATOS!$D$2:$D$20000,DATOS!$D2575,DATOS!$E$2:$E$20000,DATOS!$E2575,DATOS!$I$2:$I$20000,DATOS!$I2575,DATOS!$G$2:$G$20000,"EX")=0),0))))</f>
      </c>
      <c r="H2575">
        <f>IF(DATOS!$G2575&lt;&gt;"EX",0,--(COUNTIFS(DATOS!$A$2:$A$20000,DATOS!$A2575,DATOS!$D$2:$D$20000,DATOS!$D2575,DATOS!$E$2:$E$20000,DATOS!$E2575,DATOS!$I$2:$I$20000,DATOS!$I2575,DATOS!$G$2:$G$20000,"OR")=0))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DATOS!$A$2:$A$20000,DATOS!$A2576,DATOS!$D$2:$D$20000,DATOS!$D2576,DATOS!$E$2:$E$20000,DATOS!$E2576,DATOS!$I$2:$I$20000,DATOS!$I2576,DATOS!$G$2:$G$20000,"EX")=0),0))))</f>
      </c>
      <c r="H2576">
        <f>IF(DATOS!$G2576&lt;&gt;"EX",0,--(COUNTIFS(DATOS!$A$2:$A$20000,DATOS!$A2576,DATOS!$D$2:$D$20000,DATOS!$D2576,DATOS!$E$2:$E$20000,DATOS!$E2576,DATOS!$I$2:$I$20000,DATOS!$I2576,DATOS!$G$2:$G$20000,"OR")=0))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DATOS!$A$2:$A$20000,DATOS!$A2577,DATOS!$D$2:$D$20000,DATOS!$D2577,DATOS!$E$2:$E$20000,DATOS!$E2577,DATOS!$I$2:$I$20000,DATOS!$I2577,DATOS!$G$2:$G$20000,"EX")=0),0))))</f>
      </c>
      <c r="H2577">
        <f>IF(DATOS!$G2577&lt;&gt;"EX",0,--(COUNTIFS(DATOS!$A$2:$A$20000,DATOS!$A2577,DATOS!$D$2:$D$20000,DATOS!$D2577,DATOS!$E$2:$E$20000,DATOS!$E2577,DATOS!$I$2:$I$20000,DATOS!$I2577,DATOS!$G$2:$G$20000,"OR")=0))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DATOS!$A$2:$A$20000,DATOS!$A2578,DATOS!$D$2:$D$20000,DATOS!$D2578,DATOS!$E$2:$E$20000,DATOS!$E2578,DATOS!$I$2:$I$20000,DATOS!$I2578,DATOS!$G$2:$G$20000,"EX")=0),0))))</f>
      </c>
      <c r="H2578">
        <f>IF(DATOS!$G2578&lt;&gt;"EX",0,--(COUNTIFS(DATOS!$A$2:$A$20000,DATOS!$A2578,DATOS!$D$2:$D$20000,DATOS!$D2578,DATOS!$E$2:$E$20000,DATOS!$E2578,DATOS!$I$2:$I$20000,DATOS!$I2578,DATOS!$G$2:$G$20000,"OR")=0))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DATOS!$A$2:$A$20000,DATOS!$A2579,DATOS!$D$2:$D$20000,DATOS!$D2579,DATOS!$E$2:$E$20000,DATOS!$E2579,DATOS!$I$2:$I$20000,DATOS!$I2579,DATOS!$G$2:$G$20000,"EX")=0),0))))</f>
      </c>
      <c r="H2579">
        <f>IF(DATOS!$G2579&lt;&gt;"EX",0,--(COUNTIFS(DATOS!$A$2:$A$20000,DATOS!$A2579,DATOS!$D$2:$D$20000,DATOS!$D2579,DATOS!$E$2:$E$20000,DATOS!$E2579,DATOS!$I$2:$I$20000,DATOS!$I2579,DATOS!$G$2:$G$20000,"OR")=0))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DATOS!$A$2:$A$20000,DATOS!$A2580,DATOS!$D$2:$D$20000,DATOS!$D2580,DATOS!$E$2:$E$20000,DATOS!$E2580,DATOS!$I$2:$I$20000,DATOS!$I2580,DATOS!$G$2:$G$20000,"EX")=0),0))))</f>
      </c>
      <c r="H2580">
        <f>IF(DATOS!$G2580&lt;&gt;"EX",0,--(COUNTIFS(DATOS!$A$2:$A$20000,DATOS!$A2580,DATOS!$D$2:$D$20000,DATOS!$D2580,DATOS!$E$2:$E$20000,DATOS!$E2580,DATOS!$I$2:$I$20000,DATOS!$I2580,DATOS!$G$2:$G$20000,"OR")=0))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DATOS!$A$2:$A$20000,DATOS!$A2581,DATOS!$D$2:$D$20000,DATOS!$D2581,DATOS!$E$2:$E$20000,DATOS!$E2581,DATOS!$I$2:$I$20000,DATOS!$I2581,DATOS!$G$2:$G$20000,"EX")=0),0))))</f>
      </c>
      <c r="H2581">
        <f>IF(DATOS!$G2581&lt;&gt;"EX",0,--(COUNTIFS(DATOS!$A$2:$A$20000,DATOS!$A2581,DATOS!$D$2:$D$20000,DATOS!$D2581,DATOS!$E$2:$E$20000,DATOS!$E2581,DATOS!$I$2:$I$20000,DATOS!$I2581,DATOS!$G$2:$G$20000,"OR")=0))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DATOS!$A$2:$A$20000,DATOS!$A2582,DATOS!$D$2:$D$20000,DATOS!$D2582,DATOS!$E$2:$E$20000,DATOS!$E2582,DATOS!$I$2:$I$20000,DATOS!$I2582,DATOS!$G$2:$G$20000,"EX")=0),0))))</f>
      </c>
      <c r="H2582">
        <f>IF(DATOS!$G2582&lt;&gt;"EX",0,--(COUNTIFS(DATOS!$A$2:$A$20000,DATOS!$A2582,DATOS!$D$2:$D$20000,DATOS!$D2582,DATOS!$E$2:$E$20000,DATOS!$E2582,DATOS!$I$2:$I$20000,DATOS!$I2582,DATOS!$G$2:$G$20000,"OR")=0))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DATOS!$A$2:$A$20000,DATOS!$A2583,DATOS!$D$2:$D$20000,DATOS!$D2583,DATOS!$E$2:$E$20000,DATOS!$E2583,DATOS!$I$2:$I$20000,DATOS!$I2583,DATOS!$G$2:$G$20000,"EX")=0),0))))</f>
      </c>
      <c r="H2583">
        <f>IF(DATOS!$G2583&lt;&gt;"EX",0,--(COUNTIFS(DATOS!$A$2:$A$20000,DATOS!$A2583,DATOS!$D$2:$D$20000,DATOS!$D2583,DATOS!$E$2:$E$20000,DATOS!$E2583,DATOS!$I$2:$I$20000,DATOS!$I2583,DATOS!$G$2:$G$20000,"OR")=0))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DATOS!$A$2:$A$20000,DATOS!$A2584,DATOS!$D$2:$D$20000,DATOS!$D2584,DATOS!$E$2:$E$20000,DATOS!$E2584,DATOS!$I$2:$I$20000,DATOS!$I2584,DATOS!$G$2:$G$20000,"EX")=0),0))))</f>
      </c>
      <c r="H2584">
        <f>IF(DATOS!$G2584&lt;&gt;"EX",0,--(COUNTIFS(DATOS!$A$2:$A$20000,DATOS!$A2584,DATOS!$D$2:$D$20000,DATOS!$D2584,DATOS!$E$2:$E$20000,DATOS!$E2584,DATOS!$I$2:$I$20000,DATOS!$I2584,DATOS!$G$2:$G$20000,"OR")=0))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DATOS!$A$2:$A$20000,DATOS!$A2585,DATOS!$D$2:$D$20000,DATOS!$D2585,DATOS!$E$2:$E$20000,DATOS!$E2585,DATOS!$I$2:$I$20000,DATOS!$I2585,DATOS!$G$2:$G$20000,"EX")=0),0))))</f>
      </c>
      <c r="H2585">
        <f>IF(DATOS!$G2585&lt;&gt;"EX",0,--(COUNTIFS(DATOS!$A$2:$A$20000,DATOS!$A2585,DATOS!$D$2:$D$20000,DATOS!$D2585,DATOS!$E$2:$E$20000,DATOS!$E2585,DATOS!$I$2:$I$20000,DATOS!$I2585,DATOS!$G$2:$G$20000,"OR")=0))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DATOS!$A$2:$A$20000,DATOS!$A2586,DATOS!$D$2:$D$20000,DATOS!$D2586,DATOS!$E$2:$E$20000,DATOS!$E2586,DATOS!$I$2:$I$20000,DATOS!$I2586,DATOS!$G$2:$G$20000,"EX")=0),0))))</f>
      </c>
      <c r="H2586">
        <f>IF(DATOS!$G2586&lt;&gt;"EX",0,--(COUNTIFS(DATOS!$A$2:$A$20000,DATOS!$A2586,DATOS!$D$2:$D$20000,DATOS!$D2586,DATOS!$E$2:$E$20000,DATOS!$E2586,DATOS!$I$2:$I$20000,DATOS!$I2586,DATOS!$G$2:$G$20000,"OR")=0))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DATOS!$A$2:$A$20000,DATOS!$A2587,DATOS!$D$2:$D$20000,DATOS!$D2587,DATOS!$E$2:$E$20000,DATOS!$E2587,DATOS!$I$2:$I$20000,DATOS!$I2587,DATOS!$G$2:$G$20000,"EX")=0),0))))</f>
      </c>
      <c r="H2587">
        <f>IF(DATOS!$G2587&lt;&gt;"EX",0,--(COUNTIFS(DATOS!$A$2:$A$20000,DATOS!$A2587,DATOS!$D$2:$D$20000,DATOS!$D2587,DATOS!$E$2:$E$20000,DATOS!$E2587,DATOS!$I$2:$I$20000,DATOS!$I2587,DATOS!$G$2:$G$20000,"OR")=0))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DATOS!$A$2:$A$20000,DATOS!$A2588,DATOS!$D$2:$D$20000,DATOS!$D2588,DATOS!$E$2:$E$20000,DATOS!$E2588,DATOS!$I$2:$I$20000,DATOS!$I2588,DATOS!$G$2:$G$20000,"EX")=0),0))))</f>
      </c>
      <c r="H2588">
        <f>IF(DATOS!$G2588&lt;&gt;"EX",0,--(COUNTIFS(DATOS!$A$2:$A$20000,DATOS!$A2588,DATOS!$D$2:$D$20000,DATOS!$D2588,DATOS!$E$2:$E$20000,DATOS!$E2588,DATOS!$I$2:$I$20000,DATOS!$I2588,DATOS!$G$2:$G$20000,"OR")=0))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DATOS!$A$2:$A$20000,DATOS!$A2589,DATOS!$D$2:$D$20000,DATOS!$D2589,DATOS!$E$2:$E$20000,DATOS!$E2589,DATOS!$I$2:$I$20000,DATOS!$I2589,DATOS!$G$2:$G$20000,"EX")=0),0))))</f>
      </c>
      <c r="H2589">
        <f>IF(DATOS!$G2589&lt;&gt;"EX",0,--(COUNTIFS(DATOS!$A$2:$A$20000,DATOS!$A2589,DATOS!$D$2:$D$20000,DATOS!$D2589,DATOS!$E$2:$E$20000,DATOS!$E2589,DATOS!$I$2:$I$20000,DATOS!$I2589,DATOS!$G$2:$G$20000,"OR")=0))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DATOS!$A$2:$A$20000,DATOS!$A2590,DATOS!$D$2:$D$20000,DATOS!$D2590,DATOS!$E$2:$E$20000,DATOS!$E2590,DATOS!$I$2:$I$20000,DATOS!$I2590,DATOS!$G$2:$G$20000,"EX")=0),0))))</f>
      </c>
      <c r="H2590">
        <f>IF(DATOS!$G2590&lt;&gt;"EX",0,--(COUNTIFS(DATOS!$A$2:$A$20000,DATOS!$A2590,DATOS!$D$2:$D$20000,DATOS!$D2590,DATOS!$E$2:$E$20000,DATOS!$E2590,DATOS!$I$2:$I$20000,DATOS!$I2590,DATOS!$G$2:$G$20000,"OR")=0))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DATOS!$A$2:$A$20000,DATOS!$A2591,DATOS!$D$2:$D$20000,DATOS!$D2591,DATOS!$E$2:$E$20000,DATOS!$E2591,DATOS!$I$2:$I$20000,DATOS!$I2591,DATOS!$G$2:$G$20000,"EX")=0),0))))</f>
      </c>
      <c r="H2591">
        <f>IF(DATOS!$G2591&lt;&gt;"EX",0,--(COUNTIFS(DATOS!$A$2:$A$20000,DATOS!$A2591,DATOS!$D$2:$D$20000,DATOS!$D2591,DATOS!$E$2:$E$20000,DATOS!$E2591,DATOS!$I$2:$I$20000,DATOS!$I2591,DATOS!$G$2:$G$20000,"OR")=0))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DATOS!$A$2:$A$20000,DATOS!$A2592,DATOS!$D$2:$D$20000,DATOS!$D2592,DATOS!$E$2:$E$20000,DATOS!$E2592,DATOS!$I$2:$I$20000,DATOS!$I2592,DATOS!$G$2:$G$20000,"EX")=0),0))))</f>
      </c>
      <c r="H2592">
        <f>IF(DATOS!$G2592&lt;&gt;"EX",0,--(COUNTIFS(DATOS!$A$2:$A$20000,DATOS!$A2592,DATOS!$D$2:$D$20000,DATOS!$D2592,DATOS!$E$2:$E$20000,DATOS!$E2592,DATOS!$I$2:$I$20000,DATOS!$I2592,DATOS!$G$2:$G$20000,"OR")=0))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DATOS!$A$2:$A$20000,DATOS!$A2593,DATOS!$D$2:$D$20000,DATOS!$D2593,DATOS!$E$2:$E$20000,DATOS!$E2593,DATOS!$I$2:$I$20000,DATOS!$I2593,DATOS!$G$2:$G$20000,"EX")=0),0))))</f>
      </c>
      <c r="H2593">
        <f>IF(DATOS!$G2593&lt;&gt;"EX",0,--(COUNTIFS(DATOS!$A$2:$A$20000,DATOS!$A2593,DATOS!$D$2:$D$20000,DATOS!$D2593,DATOS!$E$2:$E$20000,DATOS!$E2593,DATOS!$I$2:$I$20000,DATOS!$I2593,DATOS!$G$2:$G$20000,"OR")=0))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DATOS!$A$2:$A$20000,DATOS!$A2594,DATOS!$D$2:$D$20000,DATOS!$D2594,DATOS!$E$2:$E$20000,DATOS!$E2594,DATOS!$I$2:$I$20000,DATOS!$I2594,DATOS!$G$2:$G$20000,"EX")=0),0))))</f>
      </c>
      <c r="H2594">
        <f>IF(DATOS!$G2594&lt;&gt;"EX",0,--(COUNTIFS(DATOS!$A$2:$A$20000,DATOS!$A2594,DATOS!$D$2:$D$20000,DATOS!$D2594,DATOS!$E$2:$E$20000,DATOS!$E2594,DATOS!$I$2:$I$20000,DATOS!$I2594,DATOS!$G$2:$G$20000,"OR")=0))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DATOS!$A$2:$A$20000,DATOS!$A2595,DATOS!$D$2:$D$20000,DATOS!$D2595,DATOS!$E$2:$E$20000,DATOS!$E2595,DATOS!$I$2:$I$20000,DATOS!$I2595,DATOS!$G$2:$G$20000,"EX")=0),0))))</f>
      </c>
      <c r="H2595">
        <f>IF(DATOS!$G2595&lt;&gt;"EX",0,--(COUNTIFS(DATOS!$A$2:$A$20000,DATOS!$A2595,DATOS!$D$2:$D$20000,DATOS!$D2595,DATOS!$E$2:$E$20000,DATOS!$E2595,DATOS!$I$2:$I$20000,DATOS!$I2595,DATOS!$G$2:$G$20000,"OR")=0))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DATOS!$A$2:$A$20000,DATOS!$A2596,DATOS!$D$2:$D$20000,DATOS!$D2596,DATOS!$E$2:$E$20000,DATOS!$E2596,DATOS!$I$2:$I$20000,DATOS!$I2596,DATOS!$G$2:$G$20000,"EX")=0),0))))</f>
      </c>
      <c r="H2596">
        <f>IF(DATOS!$G2596&lt;&gt;"EX",0,--(COUNTIFS(DATOS!$A$2:$A$20000,DATOS!$A2596,DATOS!$D$2:$D$20000,DATOS!$D2596,DATOS!$E$2:$E$20000,DATOS!$E2596,DATOS!$I$2:$I$20000,DATOS!$I2596,DATOS!$G$2:$G$20000,"OR")=0))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DATOS!$A$2:$A$20000,DATOS!$A2597,DATOS!$D$2:$D$20000,DATOS!$D2597,DATOS!$E$2:$E$20000,DATOS!$E2597,DATOS!$I$2:$I$20000,DATOS!$I2597,DATOS!$G$2:$G$20000,"EX")=0),0))))</f>
      </c>
      <c r="H2597">
        <f>IF(DATOS!$G2597&lt;&gt;"EX",0,--(COUNTIFS(DATOS!$A$2:$A$20000,DATOS!$A2597,DATOS!$D$2:$D$20000,DATOS!$D2597,DATOS!$E$2:$E$20000,DATOS!$E2597,DATOS!$I$2:$I$20000,DATOS!$I2597,DATOS!$G$2:$G$20000,"OR")=0))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DATOS!$A$2:$A$20000,DATOS!$A2598,DATOS!$D$2:$D$20000,DATOS!$D2598,DATOS!$E$2:$E$20000,DATOS!$E2598,DATOS!$I$2:$I$20000,DATOS!$I2598,DATOS!$G$2:$G$20000,"EX")=0),0))))</f>
      </c>
      <c r="H2598">
        <f>IF(DATOS!$G2598&lt;&gt;"EX",0,--(COUNTIFS(DATOS!$A$2:$A$20000,DATOS!$A2598,DATOS!$D$2:$D$20000,DATOS!$D2598,DATOS!$E$2:$E$20000,DATOS!$E2598,DATOS!$I$2:$I$20000,DATOS!$I2598,DATOS!$G$2:$G$20000,"OR")=0))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DATOS!$A$2:$A$20000,DATOS!$A2599,DATOS!$D$2:$D$20000,DATOS!$D2599,DATOS!$E$2:$E$20000,DATOS!$E2599,DATOS!$I$2:$I$20000,DATOS!$I2599,DATOS!$G$2:$G$20000,"EX")=0),0))))</f>
      </c>
      <c r="H2599">
        <f>IF(DATOS!$G2599&lt;&gt;"EX",0,--(COUNTIFS(DATOS!$A$2:$A$20000,DATOS!$A2599,DATOS!$D$2:$D$20000,DATOS!$D2599,DATOS!$E$2:$E$20000,DATOS!$E2599,DATOS!$I$2:$I$20000,DATOS!$I2599,DATOS!$G$2:$G$20000,"OR")=0))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DATOS!$A$2:$A$20000,DATOS!$A2600,DATOS!$D$2:$D$20000,DATOS!$D2600,DATOS!$E$2:$E$20000,DATOS!$E2600,DATOS!$I$2:$I$20000,DATOS!$I2600,DATOS!$G$2:$G$20000,"EX")=0),0))))</f>
      </c>
      <c r="H2600">
        <f>IF(DATOS!$G2600&lt;&gt;"EX",0,--(COUNTIFS(DATOS!$A$2:$A$20000,DATOS!$A2600,DATOS!$D$2:$D$20000,DATOS!$D2600,DATOS!$E$2:$E$20000,DATOS!$E2600,DATOS!$I$2:$I$20000,DATOS!$I2600,DATOS!$G$2:$G$20000,"OR")=0))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DATOS!$A$2:$A$20000,DATOS!$A2601,DATOS!$D$2:$D$20000,DATOS!$D2601,DATOS!$E$2:$E$20000,DATOS!$E2601,DATOS!$I$2:$I$20000,DATOS!$I2601,DATOS!$G$2:$G$20000,"EX")=0),0))))</f>
      </c>
      <c r="H2601">
        <f>IF(DATOS!$G2601&lt;&gt;"EX",0,--(COUNTIFS(DATOS!$A$2:$A$20000,DATOS!$A2601,DATOS!$D$2:$D$20000,DATOS!$D2601,DATOS!$E$2:$E$20000,DATOS!$E2601,DATOS!$I$2:$I$20000,DATOS!$I2601,DATOS!$G$2:$G$20000,"OR")=0))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DATOS!$A$2:$A$20000,DATOS!$A2602,DATOS!$D$2:$D$20000,DATOS!$D2602,DATOS!$E$2:$E$20000,DATOS!$E2602,DATOS!$I$2:$I$20000,DATOS!$I2602,DATOS!$G$2:$G$20000,"EX")=0),0))))</f>
      </c>
      <c r="H2602">
        <f>IF(DATOS!$G2602&lt;&gt;"EX",0,--(COUNTIFS(DATOS!$A$2:$A$20000,DATOS!$A2602,DATOS!$D$2:$D$20000,DATOS!$D2602,DATOS!$E$2:$E$20000,DATOS!$E2602,DATOS!$I$2:$I$20000,DATOS!$I2602,DATOS!$G$2:$G$20000,"OR")=0))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DATOS!$A$2:$A$20000,DATOS!$A2603,DATOS!$D$2:$D$20000,DATOS!$D2603,DATOS!$E$2:$E$20000,DATOS!$E2603,DATOS!$I$2:$I$20000,DATOS!$I2603,DATOS!$G$2:$G$20000,"EX")=0),0))))</f>
      </c>
      <c r="H2603">
        <f>IF(DATOS!$G2603&lt;&gt;"EX",0,--(COUNTIFS(DATOS!$A$2:$A$20000,DATOS!$A2603,DATOS!$D$2:$D$20000,DATOS!$D2603,DATOS!$E$2:$E$20000,DATOS!$E2603,DATOS!$I$2:$I$20000,DATOS!$I2603,DATOS!$G$2:$G$20000,"OR")=0))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DATOS!$A$2:$A$20000,DATOS!$A2604,DATOS!$D$2:$D$20000,DATOS!$D2604,DATOS!$E$2:$E$20000,DATOS!$E2604,DATOS!$I$2:$I$20000,DATOS!$I2604,DATOS!$G$2:$G$20000,"EX")=0),0))))</f>
      </c>
      <c r="H2604">
        <f>IF(DATOS!$G2604&lt;&gt;"EX",0,--(COUNTIFS(DATOS!$A$2:$A$20000,DATOS!$A2604,DATOS!$D$2:$D$20000,DATOS!$D2604,DATOS!$E$2:$E$20000,DATOS!$E2604,DATOS!$I$2:$I$20000,DATOS!$I2604,DATOS!$G$2:$G$20000,"OR")=0))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DATOS!$A$2:$A$20000,DATOS!$A2605,DATOS!$D$2:$D$20000,DATOS!$D2605,DATOS!$E$2:$E$20000,DATOS!$E2605,DATOS!$I$2:$I$20000,DATOS!$I2605,DATOS!$G$2:$G$20000,"EX")=0),0))))</f>
      </c>
      <c r="H2605">
        <f>IF(DATOS!$G2605&lt;&gt;"EX",0,--(COUNTIFS(DATOS!$A$2:$A$20000,DATOS!$A2605,DATOS!$D$2:$D$20000,DATOS!$D2605,DATOS!$E$2:$E$20000,DATOS!$E2605,DATOS!$I$2:$I$20000,DATOS!$I2605,DATOS!$G$2:$G$20000,"OR")=0))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DATOS!$A$2:$A$20000,DATOS!$A2606,DATOS!$D$2:$D$20000,DATOS!$D2606,DATOS!$E$2:$E$20000,DATOS!$E2606,DATOS!$I$2:$I$20000,DATOS!$I2606,DATOS!$G$2:$G$20000,"EX")=0),0))))</f>
      </c>
      <c r="H2606">
        <f>IF(DATOS!$G2606&lt;&gt;"EX",0,--(COUNTIFS(DATOS!$A$2:$A$20000,DATOS!$A2606,DATOS!$D$2:$D$20000,DATOS!$D2606,DATOS!$E$2:$E$20000,DATOS!$E2606,DATOS!$I$2:$I$20000,DATOS!$I2606,DATOS!$G$2:$G$20000,"OR")=0))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DATOS!$A$2:$A$20000,DATOS!$A2607,DATOS!$D$2:$D$20000,DATOS!$D2607,DATOS!$E$2:$E$20000,DATOS!$E2607,DATOS!$I$2:$I$20000,DATOS!$I2607,DATOS!$G$2:$G$20000,"EX")=0),0))))</f>
      </c>
      <c r="H2607">
        <f>IF(DATOS!$G2607&lt;&gt;"EX",0,--(COUNTIFS(DATOS!$A$2:$A$20000,DATOS!$A2607,DATOS!$D$2:$D$20000,DATOS!$D2607,DATOS!$E$2:$E$20000,DATOS!$E2607,DATOS!$I$2:$I$20000,DATOS!$I2607,DATOS!$G$2:$G$20000,"OR")=0))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DATOS!$A$2:$A$20000,DATOS!$A2608,DATOS!$D$2:$D$20000,DATOS!$D2608,DATOS!$E$2:$E$20000,DATOS!$E2608,DATOS!$I$2:$I$20000,DATOS!$I2608,DATOS!$G$2:$G$20000,"EX")=0),0))))</f>
      </c>
      <c r="H2608">
        <f>IF(DATOS!$G2608&lt;&gt;"EX",0,--(COUNTIFS(DATOS!$A$2:$A$20000,DATOS!$A2608,DATOS!$D$2:$D$20000,DATOS!$D2608,DATOS!$E$2:$E$20000,DATOS!$E2608,DATOS!$I$2:$I$20000,DATOS!$I2608,DATOS!$G$2:$G$20000,"OR")=0))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DATOS!$A$2:$A$20000,DATOS!$A2609,DATOS!$D$2:$D$20000,DATOS!$D2609,DATOS!$E$2:$E$20000,DATOS!$E2609,DATOS!$I$2:$I$20000,DATOS!$I2609,DATOS!$G$2:$G$20000,"EX")=0),0))))</f>
      </c>
      <c r="H2609">
        <f>IF(DATOS!$G2609&lt;&gt;"EX",0,--(COUNTIFS(DATOS!$A$2:$A$20000,DATOS!$A2609,DATOS!$D$2:$D$20000,DATOS!$D2609,DATOS!$E$2:$E$20000,DATOS!$E2609,DATOS!$I$2:$I$20000,DATOS!$I2609,DATOS!$G$2:$G$20000,"OR")=0))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DATOS!$A$2:$A$20000,DATOS!$A2610,DATOS!$D$2:$D$20000,DATOS!$D2610,DATOS!$E$2:$E$20000,DATOS!$E2610,DATOS!$I$2:$I$20000,DATOS!$I2610,DATOS!$G$2:$G$20000,"EX")=0),0))))</f>
      </c>
      <c r="H2610">
        <f>IF(DATOS!$G2610&lt;&gt;"EX",0,--(COUNTIFS(DATOS!$A$2:$A$20000,DATOS!$A2610,DATOS!$D$2:$D$20000,DATOS!$D2610,DATOS!$E$2:$E$20000,DATOS!$E2610,DATOS!$I$2:$I$20000,DATOS!$I2610,DATOS!$G$2:$G$20000,"OR")=0))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DATOS!$A$2:$A$20000,DATOS!$A2611,DATOS!$D$2:$D$20000,DATOS!$D2611,DATOS!$E$2:$E$20000,DATOS!$E2611,DATOS!$I$2:$I$20000,DATOS!$I2611,DATOS!$G$2:$G$20000,"EX")=0),0))))</f>
      </c>
      <c r="H2611">
        <f>IF(DATOS!$G2611&lt;&gt;"EX",0,--(COUNTIFS(DATOS!$A$2:$A$20000,DATOS!$A2611,DATOS!$D$2:$D$20000,DATOS!$D2611,DATOS!$E$2:$E$20000,DATOS!$E2611,DATOS!$I$2:$I$20000,DATOS!$I2611,DATOS!$G$2:$G$20000,"OR")=0))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DATOS!$A$2:$A$20000,DATOS!$A2612,DATOS!$D$2:$D$20000,DATOS!$D2612,DATOS!$E$2:$E$20000,DATOS!$E2612,DATOS!$I$2:$I$20000,DATOS!$I2612,DATOS!$G$2:$G$20000,"EX")=0),0))))</f>
      </c>
      <c r="H2612">
        <f>IF(DATOS!$G2612&lt;&gt;"EX",0,--(COUNTIFS(DATOS!$A$2:$A$20000,DATOS!$A2612,DATOS!$D$2:$D$20000,DATOS!$D2612,DATOS!$E$2:$E$20000,DATOS!$E2612,DATOS!$I$2:$I$20000,DATOS!$I2612,DATOS!$G$2:$G$20000,"OR")=0))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DATOS!$A$2:$A$20000,DATOS!$A2613,DATOS!$D$2:$D$20000,DATOS!$D2613,DATOS!$E$2:$E$20000,DATOS!$E2613,DATOS!$I$2:$I$20000,DATOS!$I2613,DATOS!$G$2:$G$20000,"EX")=0),0))))</f>
      </c>
      <c r="H2613">
        <f>IF(DATOS!$G2613&lt;&gt;"EX",0,--(COUNTIFS(DATOS!$A$2:$A$20000,DATOS!$A2613,DATOS!$D$2:$D$20000,DATOS!$D2613,DATOS!$E$2:$E$20000,DATOS!$E2613,DATOS!$I$2:$I$20000,DATOS!$I2613,DATOS!$G$2:$G$20000,"OR")=0))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DATOS!$A$2:$A$20000,DATOS!$A2614,DATOS!$D$2:$D$20000,DATOS!$D2614,DATOS!$E$2:$E$20000,DATOS!$E2614,DATOS!$I$2:$I$20000,DATOS!$I2614,DATOS!$G$2:$G$20000,"EX")=0),0))))</f>
      </c>
      <c r="H2614">
        <f>IF(DATOS!$G2614&lt;&gt;"EX",0,--(COUNTIFS(DATOS!$A$2:$A$20000,DATOS!$A2614,DATOS!$D$2:$D$20000,DATOS!$D2614,DATOS!$E$2:$E$20000,DATOS!$E2614,DATOS!$I$2:$I$20000,DATOS!$I2614,DATOS!$G$2:$G$20000,"OR")=0))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DATOS!$A$2:$A$20000,DATOS!$A2615,DATOS!$D$2:$D$20000,DATOS!$D2615,DATOS!$E$2:$E$20000,DATOS!$E2615,DATOS!$I$2:$I$20000,DATOS!$I2615,DATOS!$G$2:$G$20000,"EX")=0),0))))</f>
      </c>
      <c r="H2615">
        <f>IF(DATOS!$G2615&lt;&gt;"EX",0,--(COUNTIFS(DATOS!$A$2:$A$20000,DATOS!$A2615,DATOS!$D$2:$D$20000,DATOS!$D2615,DATOS!$E$2:$E$20000,DATOS!$E2615,DATOS!$I$2:$I$20000,DATOS!$I2615,DATOS!$G$2:$G$20000,"OR")=0))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DATOS!$A$2:$A$20000,DATOS!$A2616,DATOS!$D$2:$D$20000,DATOS!$D2616,DATOS!$E$2:$E$20000,DATOS!$E2616,DATOS!$I$2:$I$20000,DATOS!$I2616,DATOS!$G$2:$G$20000,"EX")=0),0))))</f>
      </c>
      <c r="H2616">
        <f>IF(DATOS!$G2616&lt;&gt;"EX",0,--(COUNTIFS(DATOS!$A$2:$A$20000,DATOS!$A2616,DATOS!$D$2:$D$20000,DATOS!$D2616,DATOS!$E$2:$E$20000,DATOS!$E2616,DATOS!$I$2:$I$20000,DATOS!$I2616,DATOS!$G$2:$G$20000,"OR")=0))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DATOS!$A$2:$A$20000,DATOS!$A2617,DATOS!$D$2:$D$20000,DATOS!$D2617,DATOS!$E$2:$E$20000,DATOS!$E2617,DATOS!$I$2:$I$20000,DATOS!$I2617,DATOS!$G$2:$G$20000,"EX")=0),0))))</f>
      </c>
      <c r="H2617">
        <f>IF(DATOS!$G2617&lt;&gt;"EX",0,--(COUNTIFS(DATOS!$A$2:$A$20000,DATOS!$A2617,DATOS!$D$2:$D$20000,DATOS!$D2617,DATOS!$E$2:$E$20000,DATOS!$E2617,DATOS!$I$2:$I$20000,DATOS!$I2617,DATOS!$G$2:$G$20000,"OR")=0))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DATOS!$A$2:$A$20000,DATOS!$A2618,DATOS!$D$2:$D$20000,DATOS!$D2618,DATOS!$E$2:$E$20000,DATOS!$E2618,DATOS!$I$2:$I$20000,DATOS!$I2618,DATOS!$G$2:$G$20000,"EX")=0),0))))</f>
      </c>
      <c r="H2618">
        <f>IF(DATOS!$G2618&lt;&gt;"EX",0,--(COUNTIFS(DATOS!$A$2:$A$20000,DATOS!$A2618,DATOS!$D$2:$D$20000,DATOS!$D2618,DATOS!$E$2:$E$20000,DATOS!$E2618,DATOS!$I$2:$I$20000,DATOS!$I2618,DATOS!$G$2:$G$20000,"OR")=0))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DATOS!$A$2:$A$20000,DATOS!$A2619,DATOS!$D$2:$D$20000,DATOS!$D2619,DATOS!$E$2:$E$20000,DATOS!$E2619,DATOS!$I$2:$I$20000,DATOS!$I2619,DATOS!$G$2:$G$20000,"EX")=0),0))))</f>
      </c>
      <c r="H2619">
        <f>IF(DATOS!$G2619&lt;&gt;"EX",0,--(COUNTIFS(DATOS!$A$2:$A$20000,DATOS!$A2619,DATOS!$D$2:$D$20000,DATOS!$D2619,DATOS!$E$2:$E$20000,DATOS!$E2619,DATOS!$I$2:$I$20000,DATOS!$I2619,DATOS!$G$2:$G$20000,"OR")=0))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DATOS!$A$2:$A$20000,DATOS!$A2620,DATOS!$D$2:$D$20000,DATOS!$D2620,DATOS!$E$2:$E$20000,DATOS!$E2620,DATOS!$I$2:$I$20000,DATOS!$I2620,DATOS!$G$2:$G$20000,"EX")=0),0))))</f>
      </c>
      <c r="H2620">
        <f>IF(DATOS!$G2620&lt;&gt;"EX",0,--(COUNTIFS(DATOS!$A$2:$A$20000,DATOS!$A2620,DATOS!$D$2:$D$20000,DATOS!$D2620,DATOS!$E$2:$E$20000,DATOS!$E2620,DATOS!$I$2:$I$20000,DATOS!$I2620,DATOS!$G$2:$G$20000,"OR")=0))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DATOS!$A$2:$A$20000,DATOS!$A2621,DATOS!$D$2:$D$20000,DATOS!$D2621,DATOS!$E$2:$E$20000,DATOS!$E2621,DATOS!$I$2:$I$20000,DATOS!$I2621,DATOS!$G$2:$G$20000,"EX")=0),0))))</f>
      </c>
      <c r="H2621">
        <f>IF(DATOS!$G2621&lt;&gt;"EX",0,--(COUNTIFS(DATOS!$A$2:$A$20000,DATOS!$A2621,DATOS!$D$2:$D$20000,DATOS!$D2621,DATOS!$E$2:$E$20000,DATOS!$E2621,DATOS!$I$2:$I$20000,DATOS!$I2621,DATOS!$G$2:$G$20000,"OR")=0))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DATOS!$A$2:$A$20000,DATOS!$A2622,DATOS!$D$2:$D$20000,DATOS!$D2622,DATOS!$E$2:$E$20000,DATOS!$E2622,DATOS!$I$2:$I$20000,DATOS!$I2622,DATOS!$G$2:$G$20000,"EX")=0),0))))</f>
      </c>
      <c r="H2622">
        <f>IF(DATOS!$G2622&lt;&gt;"EX",0,--(COUNTIFS(DATOS!$A$2:$A$20000,DATOS!$A2622,DATOS!$D$2:$D$20000,DATOS!$D2622,DATOS!$E$2:$E$20000,DATOS!$E2622,DATOS!$I$2:$I$20000,DATOS!$I2622,DATOS!$G$2:$G$20000,"OR")=0))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DATOS!$A$2:$A$20000,DATOS!$A2623,DATOS!$D$2:$D$20000,DATOS!$D2623,DATOS!$E$2:$E$20000,DATOS!$E2623,DATOS!$I$2:$I$20000,DATOS!$I2623,DATOS!$G$2:$G$20000,"EX")=0),0))))</f>
      </c>
      <c r="H2623">
        <f>IF(DATOS!$G2623&lt;&gt;"EX",0,--(COUNTIFS(DATOS!$A$2:$A$20000,DATOS!$A2623,DATOS!$D$2:$D$20000,DATOS!$D2623,DATOS!$E$2:$E$20000,DATOS!$E2623,DATOS!$I$2:$I$20000,DATOS!$I2623,DATOS!$G$2:$G$20000,"OR")=0))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DATOS!$A$2:$A$20000,DATOS!$A2624,DATOS!$D$2:$D$20000,DATOS!$D2624,DATOS!$E$2:$E$20000,DATOS!$E2624,DATOS!$I$2:$I$20000,DATOS!$I2624,DATOS!$G$2:$G$20000,"EX")=0),0))))</f>
      </c>
      <c r="H2624">
        <f>IF(DATOS!$G2624&lt;&gt;"EX",0,--(COUNTIFS(DATOS!$A$2:$A$20000,DATOS!$A2624,DATOS!$D$2:$D$20000,DATOS!$D2624,DATOS!$E$2:$E$20000,DATOS!$E2624,DATOS!$I$2:$I$20000,DATOS!$I2624,DATOS!$G$2:$G$20000,"OR")=0))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DATOS!$A$2:$A$20000,DATOS!$A2625,DATOS!$D$2:$D$20000,DATOS!$D2625,DATOS!$E$2:$E$20000,DATOS!$E2625,DATOS!$I$2:$I$20000,DATOS!$I2625,DATOS!$G$2:$G$20000,"EX")=0),0))))</f>
      </c>
      <c r="H2625">
        <f>IF(DATOS!$G2625&lt;&gt;"EX",0,--(COUNTIFS(DATOS!$A$2:$A$20000,DATOS!$A2625,DATOS!$D$2:$D$20000,DATOS!$D2625,DATOS!$E$2:$E$20000,DATOS!$E2625,DATOS!$I$2:$I$20000,DATOS!$I2625,DATOS!$G$2:$G$20000,"OR")=0))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DATOS!$A$2:$A$20000,DATOS!$A2626,DATOS!$D$2:$D$20000,DATOS!$D2626,DATOS!$E$2:$E$20000,DATOS!$E2626,DATOS!$I$2:$I$20000,DATOS!$I2626,DATOS!$G$2:$G$20000,"EX")=0),0))))</f>
      </c>
      <c r="H2626">
        <f>IF(DATOS!$G2626&lt;&gt;"EX",0,--(COUNTIFS(DATOS!$A$2:$A$20000,DATOS!$A2626,DATOS!$D$2:$D$20000,DATOS!$D2626,DATOS!$E$2:$E$20000,DATOS!$E2626,DATOS!$I$2:$I$20000,DATOS!$I2626,DATOS!$G$2:$G$20000,"OR")=0))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DATOS!$A$2:$A$20000,DATOS!$A2627,DATOS!$D$2:$D$20000,DATOS!$D2627,DATOS!$E$2:$E$20000,DATOS!$E2627,DATOS!$I$2:$I$20000,DATOS!$I2627,DATOS!$G$2:$G$20000,"EX")=0),0))))</f>
      </c>
      <c r="H2627">
        <f>IF(DATOS!$G2627&lt;&gt;"EX",0,--(COUNTIFS(DATOS!$A$2:$A$20000,DATOS!$A2627,DATOS!$D$2:$D$20000,DATOS!$D2627,DATOS!$E$2:$E$20000,DATOS!$E2627,DATOS!$I$2:$I$20000,DATOS!$I2627,DATOS!$G$2:$G$20000,"OR")=0))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DATOS!$A$2:$A$20000,DATOS!$A2628,DATOS!$D$2:$D$20000,DATOS!$D2628,DATOS!$E$2:$E$20000,DATOS!$E2628,DATOS!$I$2:$I$20000,DATOS!$I2628,DATOS!$G$2:$G$20000,"EX")=0),0))))</f>
      </c>
      <c r="H2628">
        <f>IF(DATOS!$G2628&lt;&gt;"EX",0,--(COUNTIFS(DATOS!$A$2:$A$20000,DATOS!$A2628,DATOS!$D$2:$D$20000,DATOS!$D2628,DATOS!$E$2:$E$20000,DATOS!$E2628,DATOS!$I$2:$I$20000,DATOS!$I2628,DATOS!$G$2:$G$20000,"OR")=0))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DATOS!$A$2:$A$20000,DATOS!$A2629,DATOS!$D$2:$D$20000,DATOS!$D2629,DATOS!$E$2:$E$20000,DATOS!$E2629,DATOS!$I$2:$I$20000,DATOS!$I2629,DATOS!$G$2:$G$20000,"EX")=0),0))))</f>
      </c>
      <c r="H2629">
        <f>IF(DATOS!$G2629&lt;&gt;"EX",0,--(COUNTIFS(DATOS!$A$2:$A$20000,DATOS!$A2629,DATOS!$D$2:$D$20000,DATOS!$D2629,DATOS!$E$2:$E$20000,DATOS!$E2629,DATOS!$I$2:$I$20000,DATOS!$I2629,DATOS!$G$2:$G$20000,"OR")=0))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DATOS!$A$2:$A$20000,DATOS!$A2630,DATOS!$D$2:$D$20000,DATOS!$D2630,DATOS!$E$2:$E$20000,DATOS!$E2630,DATOS!$I$2:$I$20000,DATOS!$I2630,DATOS!$G$2:$G$20000,"EX")=0),0))))</f>
      </c>
      <c r="H2630">
        <f>IF(DATOS!$G2630&lt;&gt;"EX",0,--(COUNTIFS(DATOS!$A$2:$A$20000,DATOS!$A2630,DATOS!$D$2:$D$20000,DATOS!$D2630,DATOS!$E$2:$E$20000,DATOS!$E2630,DATOS!$I$2:$I$20000,DATOS!$I2630,DATOS!$G$2:$G$20000,"OR")=0))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DATOS!$A$2:$A$20000,DATOS!$A2631,DATOS!$D$2:$D$20000,DATOS!$D2631,DATOS!$E$2:$E$20000,DATOS!$E2631,DATOS!$I$2:$I$20000,DATOS!$I2631,DATOS!$G$2:$G$20000,"EX")=0),0))))</f>
      </c>
      <c r="H2631">
        <f>IF(DATOS!$G2631&lt;&gt;"EX",0,--(COUNTIFS(DATOS!$A$2:$A$20000,DATOS!$A2631,DATOS!$D$2:$D$20000,DATOS!$D2631,DATOS!$E$2:$E$20000,DATOS!$E2631,DATOS!$I$2:$I$20000,DATOS!$I2631,DATOS!$G$2:$G$20000,"OR")=0))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DATOS!$A$2:$A$20000,DATOS!$A2632,DATOS!$D$2:$D$20000,DATOS!$D2632,DATOS!$E$2:$E$20000,DATOS!$E2632,DATOS!$I$2:$I$20000,DATOS!$I2632,DATOS!$G$2:$G$20000,"EX")=0),0))))</f>
      </c>
      <c r="H2632">
        <f>IF(DATOS!$G2632&lt;&gt;"EX",0,--(COUNTIFS(DATOS!$A$2:$A$20000,DATOS!$A2632,DATOS!$D$2:$D$20000,DATOS!$D2632,DATOS!$E$2:$E$20000,DATOS!$E2632,DATOS!$I$2:$I$20000,DATOS!$I2632,DATOS!$G$2:$G$20000,"OR")=0))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DATOS!$A$2:$A$20000,DATOS!$A2633,DATOS!$D$2:$D$20000,DATOS!$D2633,DATOS!$E$2:$E$20000,DATOS!$E2633,DATOS!$I$2:$I$20000,DATOS!$I2633,DATOS!$G$2:$G$20000,"EX")=0),0))))</f>
      </c>
      <c r="H2633">
        <f>IF(DATOS!$G2633&lt;&gt;"EX",0,--(COUNTIFS(DATOS!$A$2:$A$20000,DATOS!$A2633,DATOS!$D$2:$D$20000,DATOS!$D2633,DATOS!$E$2:$E$20000,DATOS!$E2633,DATOS!$I$2:$I$20000,DATOS!$I2633,DATOS!$G$2:$G$20000,"OR")=0))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DATOS!$A$2:$A$20000,DATOS!$A2634,DATOS!$D$2:$D$20000,DATOS!$D2634,DATOS!$E$2:$E$20000,DATOS!$E2634,DATOS!$I$2:$I$20000,DATOS!$I2634,DATOS!$G$2:$G$20000,"EX")=0),0))))</f>
      </c>
      <c r="H2634">
        <f>IF(DATOS!$G2634&lt;&gt;"EX",0,--(COUNTIFS(DATOS!$A$2:$A$20000,DATOS!$A2634,DATOS!$D$2:$D$20000,DATOS!$D2634,DATOS!$E$2:$E$20000,DATOS!$E2634,DATOS!$I$2:$I$20000,DATOS!$I2634,DATOS!$G$2:$G$20000,"OR")=0))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DATOS!$A$2:$A$20000,DATOS!$A2635,DATOS!$D$2:$D$20000,DATOS!$D2635,DATOS!$E$2:$E$20000,DATOS!$E2635,DATOS!$I$2:$I$20000,DATOS!$I2635,DATOS!$G$2:$G$20000,"EX")=0),0))))</f>
      </c>
      <c r="H2635">
        <f>IF(DATOS!$G2635&lt;&gt;"EX",0,--(COUNTIFS(DATOS!$A$2:$A$20000,DATOS!$A2635,DATOS!$D$2:$D$20000,DATOS!$D2635,DATOS!$E$2:$E$20000,DATOS!$E2635,DATOS!$I$2:$I$20000,DATOS!$I2635,DATOS!$G$2:$G$20000,"OR")=0))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DATOS!$A$2:$A$20000,DATOS!$A2636,DATOS!$D$2:$D$20000,DATOS!$D2636,DATOS!$E$2:$E$20000,DATOS!$E2636,DATOS!$I$2:$I$20000,DATOS!$I2636,DATOS!$G$2:$G$20000,"EX")=0),0))))</f>
      </c>
      <c r="H2636">
        <f>IF(DATOS!$G2636&lt;&gt;"EX",0,--(COUNTIFS(DATOS!$A$2:$A$20000,DATOS!$A2636,DATOS!$D$2:$D$20000,DATOS!$D2636,DATOS!$E$2:$E$20000,DATOS!$E2636,DATOS!$I$2:$I$20000,DATOS!$I2636,DATOS!$G$2:$G$20000,"OR")=0))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DATOS!$A$2:$A$20000,DATOS!$A2637,DATOS!$D$2:$D$20000,DATOS!$D2637,DATOS!$E$2:$E$20000,DATOS!$E2637,DATOS!$I$2:$I$20000,DATOS!$I2637,DATOS!$G$2:$G$20000,"EX")=0),0))))</f>
      </c>
      <c r="H2637">
        <f>IF(DATOS!$G2637&lt;&gt;"EX",0,--(COUNTIFS(DATOS!$A$2:$A$20000,DATOS!$A2637,DATOS!$D$2:$D$20000,DATOS!$D2637,DATOS!$E$2:$E$20000,DATOS!$E2637,DATOS!$I$2:$I$20000,DATOS!$I2637,DATOS!$G$2:$G$20000,"OR")=0))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DATOS!$A$2:$A$20000,DATOS!$A2638,DATOS!$D$2:$D$20000,DATOS!$D2638,DATOS!$E$2:$E$20000,DATOS!$E2638,DATOS!$I$2:$I$20000,DATOS!$I2638,DATOS!$G$2:$G$20000,"EX")=0),0))))</f>
      </c>
      <c r="H2638">
        <f>IF(DATOS!$G2638&lt;&gt;"EX",0,--(COUNTIFS(DATOS!$A$2:$A$20000,DATOS!$A2638,DATOS!$D$2:$D$20000,DATOS!$D2638,DATOS!$E$2:$E$20000,DATOS!$E2638,DATOS!$I$2:$I$20000,DATOS!$I2638,DATOS!$G$2:$G$20000,"OR")=0))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DATOS!$A$2:$A$20000,DATOS!$A2639,DATOS!$D$2:$D$20000,DATOS!$D2639,DATOS!$E$2:$E$20000,DATOS!$E2639,DATOS!$I$2:$I$20000,DATOS!$I2639,DATOS!$G$2:$G$20000,"EX")=0),0))))</f>
      </c>
      <c r="H2639">
        <f>IF(DATOS!$G2639&lt;&gt;"EX",0,--(COUNTIFS(DATOS!$A$2:$A$20000,DATOS!$A2639,DATOS!$D$2:$D$20000,DATOS!$D2639,DATOS!$E$2:$E$20000,DATOS!$E2639,DATOS!$I$2:$I$20000,DATOS!$I2639,DATOS!$G$2:$G$20000,"OR")=0))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DATOS!$A$2:$A$20000,DATOS!$A2640,DATOS!$D$2:$D$20000,DATOS!$D2640,DATOS!$E$2:$E$20000,DATOS!$E2640,DATOS!$I$2:$I$20000,DATOS!$I2640,DATOS!$G$2:$G$20000,"EX")=0),0))))</f>
      </c>
      <c r="H2640">
        <f>IF(DATOS!$G2640&lt;&gt;"EX",0,--(COUNTIFS(DATOS!$A$2:$A$20000,DATOS!$A2640,DATOS!$D$2:$D$20000,DATOS!$D2640,DATOS!$E$2:$E$20000,DATOS!$E2640,DATOS!$I$2:$I$20000,DATOS!$I2640,DATOS!$G$2:$G$20000,"OR")=0))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DATOS!$A$2:$A$20000,DATOS!$A2641,DATOS!$D$2:$D$20000,DATOS!$D2641,DATOS!$E$2:$E$20000,DATOS!$E2641,DATOS!$I$2:$I$20000,DATOS!$I2641,DATOS!$G$2:$G$20000,"EX")=0),0))))</f>
      </c>
      <c r="H2641">
        <f>IF(DATOS!$G2641&lt;&gt;"EX",0,--(COUNTIFS(DATOS!$A$2:$A$20000,DATOS!$A2641,DATOS!$D$2:$D$20000,DATOS!$D2641,DATOS!$E$2:$E$20000,DATOS!$E2641,DATOS!$I$2:$I$20000,DATOS!$I2641,DATOS!$G$2:$G$20000,"OR")=0))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DATOS!$A$2:$A$20000,DATOS!$A2642,DATOS!$D$2:$D$20000,DATOS!$D2642,DATOS!$E$2:$E$20000,DATOS!$E2642,DATOS!$I$2:$I$20000,DATOS!$I2642,DATOS!$G$2:$G$20000,"EX")=0),0))))</f>
      </c>
      <c r="H2642">
        <f>IF(DATOS!$G2642&lt;&gt;"EX",0,--(COUNTIFS(DATOS!$A$2:$A$20000,DATOS!$A2642,DATOS!$D$2:$D$20000,DATOS!$D2642,DATOS!$E$2:$E$20000,DATOS!$E2642,DATOS!$I$2:$I$20000,DATOS!$I2642,DATOS!$G$2:$G$20000,"OR")=0))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DATOS!$A$2:$A$20000,DATOS!$A2643,DATOS!$D$2:$D$20000,DATOS!$D2643,DATOS!$E$2:$E$20000,DATOS!$E2643,DATOS!$I$2:$I$20000,DATOS!$I2643,DATOS!$G$2:$G$20000,"EX")=0),0))))</f>
      </c>
      <c r="H2643">
        <f>IF(DATOS!$G2643&lt;&gt;"EX",0,--(COUNTIFS(DATOS!$A$2:$A$20000,DATOS!$A2643,DATOS!$D$2:$D$20000,DATOS!$D2643,DATOS!$E$2:$E$20000,DATOS!$E2643,DATOS!$I$2:$I$20000,DATOS!$I2643,DATOS!$G$2:$G$20000,"OR")=0))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DATOS!$A$2:$A$20000,DATOS!$A2644,DATOS!$D$2:$D$20000,DATOS!$D2644,DATOS!$E$2:$E$20000,DATOS!$E2644,DATOS!$I$2:$I$20000,DATOS!$I2644,DATOS!$G$2:$G$20000,"EX")=0),0))))</f>
      </c>
      <c r="H2644">
        <f>IF(DATOS!$G2644&lt;&gt;"EX",0,--(COUNTIFS(DATOS!$A$2:$A$20000,DATOS!$A2644,DATOS!$D$2:$D$20000,DATOS!$D2644,DATOS!$E$2:$E$20000,DATOS!$E2644,DATOS!$I$2:$I$20000,DATOS!$I2644,DATOS!$G$2:$G$20000,"OR")=0))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DATOS!$A$2:$A$20000,DATOS!$A2645,DATOS!$D$2:$D$20000,DATOS!$D2645,DATOS!$E$2:$E$20000,DATOS!$E2645,DATOS!$I$2:$I$20000,DATOS!$I2645,DATOS!$G$2:$G$20000,"EX")=0),0))))</f>
      </c>
      <c r="H2645">
        <f>IF(DATOS!$G2645&lt;&gt;"EX",0,--(COUNTIFS(DATOS!$A$2:$A$20000,DATOS!$A2645,DATOS!$D$2:$D$20000,DATOS!$D2645,DATOS!$E$2:$E$20000,DATOS!$E2645,DATOS!$I$2:$I$20000,DATOS!$I2645,DATOS!$G$2:$G$20000,"OR")=0))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DATOS!$A$2:$A$20000,DATOS!$A2646,DATOS!$D$2:$D$20000,DATOS!$D2646,DATOS!$E$2:$E$20000,DATOS!$E2646,DATOS!$I$2:$I$20000,DATOS!$I2646,DATOS!$G$2:$G$20000,"EX")=0),0))))</f>
      </c>
      <c r="H2646">
        <f>IF(DATOS!$G2646&lt;&gt;"EX",0,--(COUNTIFS(DATOS!$A$2:$A$20000,DATOS!$A2646,DATOS!$D$2:$D$20000,DATOS!$D2646,DATOS!$E$2:$E$20000,DATOS!$E2646,DATOS!$I$2:$I$20000,DATOS!$I2646,DATOS!$G$2:$G$20000,"OR")=0))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DATOS!$A$2:$A$20000,DATOS!$A2647,DATOS!$D$2:$D$20000,DATOS!$D2647,DATOS!$E$2:$E$20000,DATOS!$E2647,DATOS!$I$2:$I$20000,DATOS!$I2647,DATOS!$G$2:$G$20000,"EX")=0),0))))</f>
      </c>
      <c r="H2647">
        <f>IF(DATOS!$G2647&lt;&gt;"EX",0,--(COUNTIFS(DATOS!$A$2:$A$20000,DATOS!$A2647,DATOS!$D$2:$D$20000,DATOS!$D2647,DATOS!$E$2:$E$20000,DATOS!$E2647,DATOS!$I$2:$I$20000,DATOS!$I2647,DATOS!$G$2:$G$20000,"OR")=0))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DATOS!$A$2:$A$20000,DATOS!$A2648,DATOS!$D$2:$D$20000,DATOS!$D2648,DATOS!$E$2:$E$20000,DATOS!$E2648,DATOS!$I$2:$I$20000,DATOS!$I2648,DATOS!$G$2:$G$20000,"EX")=0),0))))</f>
      </c>
      <c r="H2648">
        <f>IF(DATOS!$G2648&lt;&gt;"EX",0,--(COUNTIFS(DATOS!$A$2:$A$20000,DATOS!$A2648,DATOS!$D$2:$D$20000,DATOS!$D2648,DATOS!$E$2:$E$20000,DATOS!$E2648,DATOS!$I$2:$I$20000,DATOS!$I2648,DATOS!$G$2:$G$20000,"OR")=0))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DATOS!$A$2:$A$20000,DATOS!$A2649,DATOS!$D$2:$D$20000,DATOS!$D2649,DATOS!$E$2:$E$20000,DATOS!$E2649,DATOS!$I$2:$I$20000,DATOS!$I2649,DATOS!$G$2:$G$20000,"EX")=0),0))))</f>
      </c>
      <c r="H2649">
        <f>IF(DATOS!$G2649&lt;&gt;"EX",0,--(COUNTIFS(DATOS!$A$2:$A$20000,DATOS!$A2649,DATOS!$D$2:$D$20000,DATOS!$D2649,DATOS!$E$2:$E$20000,DATOS!$E2649,DATOS!$I$2:$I$20000,DATOS!$I2649,DATOS!$G$2:$G$20000,"OR")=0))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DATOS!$A$2:$A$20000,DATOS!$A2650,DATOS!$D$2:$D$20000,DATOS!$D2650,DATOS!$E$2:$E$20000,DATOS!$E2650,DATOS!$I$2:$I$20000,DATOS!$I2650,DATOS!$G$2:$G$20000,"EX")=0),0))))</f>
      </c>
      <c r="H2650">
        <f>IF(DATOS!$G2650&lt;&gt;"EX",0,--(COUNTIFS(DATOS!$A$2:$A$20000,DATOS!$A2650,DATOS!$D$2:$D$20000,DATOS!$D2650,DATOS!$E$2:$E$20000,DATOS!$E2650,DATOS!$I$2:$I$20000,DATOS!$I2650,DATOS!$G$2:$G$20000,"OR")=0))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DATOS!$A$2:$A$20000,DATOS!$A2651,DATOS!$D$2:$D$20000,DATOS!$D2651,DATOS!$E$2:$E$20000,DATOS!$E2651,DATOS!$I$2:$I$20000,DATOS!$I2651,DATOS!$G$2:$G$20000,"EX")=0),0))))</f>
      </c>
      <c r="H2651">
        <f>IF(DATOS!$G2651&lt;&gt;"EX",0,--(COUNTIFS(DATOS!$A$2:$A$20000,DATOS!$A2651,DATOS!$D$2:$D$20000,DATOS!$D2651,DATOS!$E$2:$E$20000,DATOS!$E2651,DATOS!$I$2:$I$20000,DATOS!$I2651,DATOS!$G$2:$G$20000,"OR")=0))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DATOS!$A$2:$A$20000,DATOS!$A2652,DATOS!$D$2:$D$20000,DATOS!$D2652,DATOS!$E$2:$E$20000,DATOS!$E2652,DATOS!$I$2:$I$20000,DATOS!$I2652,DATOS!$G$2:$G$20000,"EX")=0),0))))</f>
      </c>
      <c r="H2652">
        <f>IF(DATOS!$G2652&lt;&gt;"EX",0,--(COUNTIFS(DATOS!$A$2:$A$20000,DATOS!$A2652,DATOS!$D$2:$D$20000,DATOS!$D2652,DATOS!$E$2:$E$20000,DATOS!$E2652,DATOS!$I$2:$I$20000,DATOS!$I2652,DATOS!$G$2:$G$20000,"OR")=0))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DATOS!$A$2:$A$20000,DATOS!$A2653,DATOS!$D$2:$D$20000,DATOS!$D2653,DATOS!$E$2:$E$20000,DATOS!$E2653,DATOS!$I$2:$I$20000,DATOS!$I2653,DATOS!$G$2:$G$20000,"EX")=0),0))))</f>
      </c>
      <c r="H2653">
        <f>IF(DATOS!$G2653&lt;&gt;"EX",0,--(COUNTIFS(DATOS!$A$2:$A$20000,DATOS!$A2653,DATOS!$D$2:$D$20000,DATOS!$D2653,DATOS!$E$2:$E$20000,DATOS!$E2653,DATOS!$I$2:$I$20000,DATOS!$I2653,DATOS!$G$2:$G$20000,"OR")=0))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DATOS!$A$2:$A$20000,DATOS!$A2654,DATOS!$D$2:$D$20000,DATOS!$D2654,DATOS!$E$2:$E$20000,DATOS!$E2654,DATOS!$I$2:$I$20000,DATOS!$I2654,DATOS!$G$2:$G$20000,"EX")=0),0))))</f>
      </c>
      <c r="H2654">
        <f>IF(DATOS!$G2654&lt;&gt;"EX",0,--(COUNTIFS(DATOS!$A$2:$A$20000,DATOS!$A2654,DATOS!$D$2:$D$20000,DATOS!$D2654,DATOS!$E$2:$E$20000,DATOS!$E2654,DATOS!$I$2:$I$20000,DATOS!$I2654,DATOS!$G$2:$G$20000,"OR")=0))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DATOS!$A$2:$A$20000,DATOS!$A2655,DATOS!$D$2:$D$20000,DATOS!$D2655,DATOS!$E$2:$E$20000,DATOS!$E2655,DATOS!$I$2:$I$20000,DATOS!$I2655,DATOS!$G$2:$G$20000,"EX")=0),0))))</f>
      </c>
      <c r="H2655">
        <f>IF(DATOS!$G2655&lt;&gt;"EX",0,--(COUNTIFS(DATOS!$A$2:$A$20000,DATOS!$A2655,DATOS!$D$2:$D$20000,DATOS!$D2655,DATOS!$E$2:$E$20000,DATOS!$E2655,DATOS!$I$2:$I$20000,DATOS!$I2655,DATOS!$G$2:$G$20000,"OR")=0))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DATOS!$A$2:$A$20000,DATOS!$A2656,DATOS!$D$2:$D$20000,DATOS!$D2656,DATOS!$E$2:$E$20000,DATOS!$E2656,DATOS!$I$2:$I$20000,DATOS!$I2656,DATOS!$G$2:$G$20000,"EX")=0),0))))</f>
      </c>
      <c r="H2656">
        <f>IF(DATOS!$G2656&lt;&gt;"EX",0,--(COUNTIFS(DATOS!$A$2:$A$20000,DATOS!$A2656,DATOS!$D$2:$D$20000,DATOS!$D2656,DATOS!$E$2:$E$20000,DATOS!$E2656,DATOS!$I$2:$I$20000,DATOS!$I2656,DATOS!$G$2:$G$20000,"OR")=0))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DATOS!$A$2:$A$20000,DATOS!$A2657,DATOS!$D$2:$D$20000,DATOS!$D2657,DATOS!$E$2:$E$20000,DATOS!$E2657,DATOS!$I$2:$I$20000,DATOS!$I2657,DATOS!$G$2:$G$20000,"EX")=0),0))))</f>
      </c>
      <c r="H2657">
        <f>IF(DATOS!$G2657&lt;&gt;"EX",0,--(COUNTIFS(DATOS!$A$2:$A$20000,DATOS!$A2657,DATOS!$D$2:$D$20000,DATOS!$D2657,DATOS!$E$2:$E$20000,DATOS!$E2657,DATOS!$I$2:$I$20000,DATOS!$I2657,DATOS!$G$2:$G$20000,"OR")=0))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DATOS!$A$2:$A$20000,DATOS!$A2658,DATOS!$D$2:$D$20000,DATOS!$D2658,DATOS!$E$2:$E$20000,DATOS!$E2658,DATOS!$I$2:$I$20000,DATOS!$I2658,DATOS!$G$2:$G$20000,"EX")=0),0))))</f>
      </c>
      <c r="H2658">
        <f>IF(DATOS!$G2658&lt;&gt;"EX",0,--(COUNTIFS(DATOS!$A$2:$A$20000,DATOS!$A2658,DATOS!$D$2:$D$20000,DATOS!$D2658,DATOS!$E$2:$E$20000,DATOS!$E2658,DATOS!$I$2:$I$20000,DATOS!$I2658,DATOS!$G$2:$G$20000,"OR")=0))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DATOS!$A$2:$A$20000,DATOS!$A2659,DATOS!$D$2:$D$20000,DATOS!$D2659,DATOS!$E$2:$E$20000,DATOS!$E2659,DATOS!$I$2:$I$20000,DATOS!$I2659,DATOS!$G$2:$G$20000,"EX")=0),0))))</f>
      </c>
      <c r="H2659">
        <f>IF(DATOS!$G2659&lt;&gt;"EX",0,--(COUNTIFS(DATOS!$A$2:$A$20000,DATOS!$A2659,DATOS!$D$2:$D$20000,DATOS!$D2659,DATOS!$E$2:$E$20000,DATOS!$E2659,DATOS!$I$2:$I$20000,DATOS!$I2659,DATOS!$G$2:$G$20000,"OR")=0))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DATOS!$A$2:$A$20000,DATOS!$A2660,DATOS!$D$2:$D$20000,DATOS!$D2660,DATOS!$E$2:$E$20000,DATOS!$E2660,DATOS!$I$2:$I$20000,DATOS!$I2660,DATOS!$G$2:$G$20000,"EX")=0),0))))</f>
      </c>
      <c r="H2660">
        <f>IF(DATOS!$G2660&lt;&gt;"EX",0,--(COUNTIFS(DATOS!$A$2:$A$20000,DATOS!$A2660,DATOS!$D$2:$D$20000,DATOS!$D2660,DATOS!$E$2:$E$20000,DATOS!$E2660,DATOS!$I$2:$I$20000,DATOS!$I2660,DATOS!$G$2:$G$20000,"OR")=0))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DATOS!$A$2:$A$20000,DATOS!$A2661,DATOS!$D$2:$D$20000,DATOS!$D2661,DATOS!$E$2:$E$20000,DATOS!$E2661,DATOS!$I$2:$I$20000,DATOS!$I2661,DATOS!$G$2:$G$20000,"EX")=0),0))))</f>
      </c>
      <c r="H2661">
        <f>IF(DATOS!$G2661&lt;&gt;"EX",0,--(COUNTIFS(DATOS!$A$2:$A$20000,DATOS!$A2661,DATOS!$D$2:$D$20000,DATOS!$D2661,DATOS!$E$2:$E$20000,DATOS!$E2661,DATOS!$I$2:$I$20000,DATOS!$I2661,DATOS!$G$2:$G$20000,"OR")=0))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DATOS!$A$2:$A$20000,DATOS!$A2662,DATOS!$D$2:$D$20000,DATOS!$D2662,DATOS!$E$2:$E$20000,DATOS!$E2662,DATOS!$I$2:$I$20000,DATOS!$I2662,DATOS!$G$2:$G$20000,"EX")=0),0))))</f>
      </c>
      <c r="H2662">
        <f>IF(DATOS!$G2662&lt;&gt;"EX",0,--(COUNTIFS(DATOS!$A$2:$A$20000,DATOS!$A2662,DATOS!$D$2:$D$20000,DATOS!$D2662,DATOS!$E$2:$E$20000,DATOS!$E2662,DATOS!$I$2:$I$20000,DATOS!$I2662,DATOS!$G$2:$G$20000,"OR")=0))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DATOS!$A$2:$A$20000,DATOS!$A2663,DATOS!$D$2:$D$20000,DATOS!$D2663,DATOS!$E$2:$E$20000,DATOS!$E2663,DATOS!$I$2:$I$20000,DATOS!$I2663,DATOS!$G$2:$G$20000,"EX")=0),0))))</f>
      </c>
      <c r="H2663">
        <f>IF(DATOS!$G2663&lt;&gt;"EX",0,--(COUNTIFS(DATOS!$A$2:$A$20000,DATOS!$A2663,DATOS!$D$2:$D$20000,DATOS!$D2663,DATOS!$E$2:$E$20000,DATOS!$E2663,DATOS!$I$2:$I$20000,DATOS!$I2663,DATOS!$G$2:$G$20000,"OR")=0))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DATOS!$A$2:$A$20000,DATOS!$A2664,DATOS!$D$2:$D$20000,DATOS!$D2664,DATOS!$E$2:$E$20000,DATOS!$E2664,DATOS!$I$2:$I$20000,DATOS!$I2664,DATOS!$G$2:$G$20000,"EX")=0),0))))</f>
      </c>
      <c r="H2664">
        <f>IF(DATOS!$G2664&lt;&gt;"EX",0,--(COUNTIFS(DATOS!$A$2:$A$20000,DATOS!$A2664,DATOS!$D$2:$D$20000,DATOS!$D2664,DATOS!$E$2:$E$20000,DATOS!$E2664,DATOS!$I$2:$I$20000,DATOS!$I2664,DATOS!$G$2:$G$20000,"OR")=0))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DATOS!$A$2:$A$20000,DATOS!$A2665,DATOS!$D$2:$D$20000,DATOS!$D2665,DATOS!$E$2:$E$20000,DATOS!$E2665,DATOS!$I$2:$I$20000,DATOS!$I2665,DATOS!$G$2:$G$20000,"EX")=0),0))))</f>
      </c>
      <c r="H2665">
        <f>IF(DATOS!$G2665&lt;&gt;"EX",0,--(COUNTIFS(DATOS!$A$2:$A$20000,DATOS!$A2665,DATOS!$D$2:$D$20000,DATOS!$D2665,DATOS!$E$2:$E$20000,DATOS!$E2665,DATOS!$I$2:$I$20000,DATOS!$I2665,DATOS!$G$2:$G$20000,"OR")=0))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DATOS!$A$2:$A$20000,DATOS!$A2666,DATOS!$D$2:$D$20000,DATOS!$D2666,DATOS!$E$2:$E$20000,DATOS!$E2666,DATOS!$I$2:$I$20000,DATOS!$I2666,DATOS!$G$2:$G$20000,"EX")=0),0))))</f>
      </c>
      <c r="H2666">
        <f>IF(DATOS!$G2666&lt;&gt;"EX",0,--(COUNTIFS(DATOS!$A$2:$A$20000,DATOS!$A2666,DATOS!$D$2:$D$20000,DATOS!$D2666,DATOS!$E$2:$E$20000,DATOS!$E2666,DATOS!$I$2:$I$20000,DATOS!$I2666,DATOS!$G$2:$G$20000,"OR")=0))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DATOS!$A$2:$A$20000,DATOS!$A2667,DATOS!$D$2:$D$20000,DATOS!$D2667,DATOS!$E$2:$E$20000,DATOS!$E2667,DATOS!$I$2:$I$20000,DATOS!$I2667,DATOS!$G$2:$G$20000,"EX")=0),0))))</f>
      </c>
      <c r="H2667">
        <f>IF(DATOS!$G2667&lt;&gt;"EX",0,--(COUNTIFS(DATOS!$A$2:$A$20000,DATOS!$A2667,DATOS!$D$2:$D$20000,DATOS!$D2667,DATOS!$E$2:$E$20000,DATOS!$E2667,DATOS!$I$2:$I$20000,DATOS!$I2667,DATOS!$G$2:$G$20000,"OR")=0))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DATOS!$A$2:$A$20000,DATOS!$A2668,DATOS!$D$2:$D$20000,DATOS!$D2668,DATOS!$E$2:$E$20000,DATOS!$E2668,DATOS!$I$2:$I$20000,DATOS!$I2668,DATOS!$G$2:$G$20000,"EX")=0),0))))</f>
      </c>
      <c r="H2668">
        <f>IF(DATOS!$G2668&lt;&gt;"EX",0,--(COUNTIFS(DATOS!$A$2:$A$20000,DATOS!$A2668,DATOS!$D$2:$D$20000,DATOS!$D2668,DATOS!$E$2:$E$20000,DATOS!$E2668,DATOS!$I$2:$I$20000,DATOS!$I2668,DATOS!$G$2:$G$20000,"OR")=0))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DATOS!$A$2:$A$20000,DATOS!$A2669,DATOS!$D$2:$D$20000,DATOS!$D2669,DATOS!$E$2:$E$20000,DATOS!$E2669,DATOS!$I$2:$I$20000,DATOS!$I2669,DATOS!$G$2:$G$20000,"EX")=0),0))))</f>
      </c>
      <c r="H2669">
        <f>IF(DATOS!$G2669&lt;&gt;"EX",0,--(COUNTIFS(DATOS!$A$2:$A$20000,DATOS!$A2669,DATOS!$D$2:$D$20000,DATOS!$D2669,DATOS!$E$2:$E$20000,DATOS!$E2669,DATOS!$I$2:$I$20000,DATOS!$I2669,DATOS!$G$2:$G$20000,"OR")=0))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DATOS!$A$2:$A$20000,DATOS!$A2670,DATOS!$D$2:$D$20000,DATOS!$D2670,DATOS!$E$2:$E$20000,DATOS!$E2670,DATOS!$I$2:$I$20000,DATOS!$I2670,DATOS!$G$2:$G$20000,"EX")=0),0))))</f>
      </c>
      <c r="H2670">
        <f>IF(DATOS!$G2670&lt;&gt;"EX",0,--(COUNTIFS(DATOS!$A$2:$A$20000,DATOS!$A2670,DATOS!$D$2:$D$20000,DATOS!$D2670,DATOS!$E$2:$E$20000,DATOS!$E2670,DATOS!$I$2:$I$20000,DATOS!$I2670,DATOS!$G$2:$G$20000,"OR")=0))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DATOS!$A$2:$A$20000,DATOS!$A2671,DATOS!$D$2:$D$20000,DATOS!$D2671,DATOS!$E$2:$E$20000,DATOS!$E2671,DATOS!$I$2:$I$20000,DATOS!$I2671,DATOS!$G$2:$G$20000,"EX")=0),0))))</f>
      </c>
      <c r="H2671">
        <f>IF(DATOS!$G2671&lt;&gt;"EX",0,--(COUNTIFS(DATOS!$A$2:$A$20000,DATOS!$A2671,DATOS!$D$2:$D$20000,DATOS!$D2671,DATOS!$E$2:$E$20000,DATOS!$E2671,DATOS!$I$2:$I$20000,DATOS!$I2671,DATOS!$G$2:$G$20000,"OR")=0))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DATOS!$A$2:$A$20000,DATOS!$A2672,DATOS!$D$2:$D$20000,DATOS!$D2672,DATOS!$E$2:$E$20000,DATOS!$E2672,DATOS!$I$2:$I$20000,DATOS!$I2672,DATOS!$G$2:$G$20000,"EX")=0),0))))</f>
      </c>
      <c r="H2672">
        <f>IF(DATOS!$G2672&lt;&gt;"EX",0,--(COUNTIFS(DATOS!$A$2:$A$20000,DATOS!$A2672,DATOS!$D$2:$D$20000,DATOS!$D2672,DATOS!$E$2:$E$20000,DATOS!$E2672,DATOS!$I$2:$I$20000,DATOS!$I2672,DATOS!$G$2:$G$20000,"OR")=0))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DATOS!$A$2:$A$20000,DATOS!$A2673,DATOS!$D$2:$D$20000,DATOS!$D2673,DATOS!$E$2:$E$20000,DATOS!$E2673,DATOS!$I$2:$I$20000,DATOS!$I2673,DATOS!$G$2:$G$20000,"EX")=0),0))))</f>
      </c>
      <c r="H2673">
        <f>IF(DATOS!$G2673&lt;&gt;"EX",0,--(COUNTIFS(DATOS!$A$2:$A$20000,DATOS!$A2673,DATOS!$D$2:$D$20000,DATOS!$D2673,DATOS!$E$2:$E$20000,DATOS!$E2673,DATOS!$I$2:$I$20000,DATOS!$I2673,DATOS!$G$2:$G$20000,"OR")=0))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DATOS!$A$2:$A$20000,DATOS!$A2674,DATOS!$D$2:$D$20000,DATOS!$D2674,DATOS!$E$2:$E$20000,DATOS!$E2674,DATOS!$I$2:$I$20000,DATOS!$I2674,DATOS!$G$2:$G$20000,"EX")=0),0))))</f>
      </c>
      <c r="H2674">
        <f>IF(DATOS!$G2674&lt;&gt;"EX",0,--(COUNTIFS(DATOS!$A$2:$A$20000,DATOS!$A2674,DATOS!$D$2:$D$20000,DATOS!$D2674,DATOS!$E$2:$E$20000,DATOS!$E2674,DATOS!$I$2:$I$20000,DATOS!$I2674,DATOS!$G$2:$G$20000,"OR")=0))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DATOS!$A$2:$A$20000,DATOS!$A2675,DATOS!$D$2:$D$20000,DATOS!$D2675,DATOS!$E$2:$E$20000,DATOS!$E2675,DATOS!$I$2:$I$20000,DATOS!$I2675,DATOS!$G$2:$G$20000,"EX")=0),0))))</f>
      </c>
      <c r="H2675">
        <f>IF(DATOS!$G2675&lt;&gt;"EX",0,--(COUNTIFS(DATOS!$A$2:$A$20000,DATOS!$A2675,DATOS!$D$2:$D$20000,DATOS!$D2675,DATOS!$E$2:$E$20000,DATOS!$E2675,DATOS!$I$2:$I$20000,DATOS!$I2675,DATOS!$G$2:$G$20000,"OR")=0))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DATOS!$A$2:$A$20000,DATOS!$A2676,DATOS!$D$2:$D$20000,DATOS!$D2676,DATOS!$E$2:$E$20000,DATOS!$E2676,DATOS!$I$2:$I$20000,DATOS!$I2676,DATOS!$G$2:$G$20000,"EX")=0),0))))</f>
      </c>
      <c r="H2676">
        <f>IF(DATOS!$G2676&lt;&gt;"EX",0,--(COUNTIFS(DATOS!$A$2:$A$20000,DATOS!$A2676,DATOS!$D$2:$D$20000,DATOS!$D2676,DATOS!$E$2:$E$20000,DATOS!$E2676,DATOS!$I$2:$I$20000,DATOS!$I2676,DATOS!$G$2:$G$20000,"OR")=0))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DATOS!$A$2:$A$20000,DATOS!$A2677,DATOS!$D$2:$D$20000,DATOS!$D2677,DATOS!$E$2:$E$20000,DATOS!$E2677,DATOS!$I$2:$I$20000,DATOS!$I2677,DATOS!$G$2:$G$20000,"EX")=0),0))))</f>
      </c>
      <c r="H2677">
        <f>IF(DATOS!$G2677&lt;&gt;"EX",0,--(COUNTIFS(DATOS!$A$2:$A$20000,DATOS!$A2677,DATOS!$D$2:$D$20000,DATOS!$D2677,DATOS!$E$2:$E$20000,DATOS!$E2677,DATOS!$I$2:$I$20000,DATOS!$I2677,DATOS!$G$2:$G$20000,"OR")=0))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DATOS!$A$2:$A$20000,DATOS!$A2678,DATOS!$D$2:$D$20000,DATOS!$D2678,DATOS!$E$2:$E$20000,DATOS!$E2678,DATOS!$I$2:$I$20000,DATOS!$I2678,DATOS!$G$2:$G$20000,"EX")=0),0))))</f>
      </c>
      <c r="H2678">
        <f>IF(DATOS!$G2678&lt;&gt;"EX",0,--(COUNTIFS(DATOS!$A$2:$A$20000,DATOS!$A2678,DATOS!$D$2:$D$20000,DATOS!$D2678,DATOS!$E$2:$E$20000,DATOS!$E2678,DATOS!$I$2:$I$20000,DATOS!$I2678,DATOS!$G$2:$G$20000,"OR")=0))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DATOS!$A$2:$A$20000,DATOS!$A2679,DATOS!$D$2:$D$20000,DATOS!$D2679,DATOS!$E$2:$E$20000,DATOS!$E2679,DATOS!$I$2:$I$20000,DATOS!$I2679,DATOS!$G$2:$G$20000,"EX")=0),0))))</f>
      </c>
      <c r="H2679">
        <f>IF(DATOS!$G2679&lt;&gt;"EX",0,--(COUNTIFS(DATOS!$A$2:$A$20000,DATOS!$A2679,DATOS!$D$2:$D$20000,DATOS!$D2679,DATOS!$E$2:$E$20000,DATOS!$E2679,DATOS!$I$2:$I$20000,DATOS!$I2679,DATOS!$G$2:$G$20000,"OR")=0))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DATOS!$A$2:$A$20000,DATOS!$A2680,DATOS!$D$2:$D$20000,DATOS!$D2680,DATOS!$E$2:$E$20000,DATOS!$E2680,DATOS!$I$2:$I$20000,DATOS!$I2680,DATOS!$G$2:$G$20000,"EX")=0),0))))</f>
      </c>
      <c r="H2680">
        <f>IF(DATOS!$G2680&lt;&gt;"EX",0,--(COUNTIFS(DATOS!$A$2:$A$20000,DATOS!$A2680,DATOS!$D$2:$D$20000,DATOS!$D2680,DATOS!$E$2:$E$20000,DATOS!$E2680,DATOS!$I$2:$I$20000,DATOS!$I2680,DATOS!$G$2:$G$20000,"OR")=0))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DATOS!$A$2:$A$20000,DATOS!$A2681,DATOS!$D$2:$D$20000,DATOS!$D2681,DATOS!$E$2:$E$20000,DATOS!$E2681,DATOS!$I$2:$I$20000,DATOS!$I2681,DATOS!$G$2:$G$20000,"EX")=0),0))))</f>
      </c>
      <c r="H2681">
        <f>IF(DATOS!$G2681&lt;&gt;"EX",0,--(COUNTIFS(DATOS!$A$2:$A$20000,DATOS!$A2681,DATOS!$D$2:$D$20000,DATOS!$D2681,DATOS!$E$2:$E$20000,DATOS!$E2681,DATOS!$I$2:$I$20000,DATOS!$I2681,DATOS!$G$2:$G$20000,"OR")=0))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DATOS!$A$2:$A$20000,DATOS!$A2682,DATOS!$D$2:$D$20000,DATOS!$D2682,DATOS!$E$2:$E$20000,DATOS!$E2682,DATOS!$I$2:$I$20000,DATOS!$I2682,DATOS!$G$2:$G$20000,"EX")=0),0))))</f>
      </c>
      <c r="H2682">
        <f>IF(DATOS!$G2682&lt;&gt;"EX",0,--(COUNTIFS(DATOS!$A$2:$A$20000,DATOS!$A2682,DATOS!$D$2:$D$20000,DATOS!$D2682,DATOS!$E$2:$E$20000,DATOS!$E2682,DATOS!$I$2:$I$20000,DATOS!$I2682,DATOS!$G$2:$G$20000,"OR")=0))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DATOS!$A$2:$A$20000,DATOS!$A2683,DATOS!$D$2:$D$20000,DATOS!$D2683,DATOS!$E$2:$E$20000,DATOS!$E2683,DATOS!$I$2:$I$20000,DATOS!$I2683,DATOS!$G$2:$G$20000,"EX")=0),0))))</f>
      </c>
      <c r="H2683">
        <f>IF(DATOS!$G2683&lt;&gt;"EX",0,--(COUNTIFS(DATOS!$A$2:$A$20000,DATOS!$A2683,DATOS!$D$2:$D$20000,DATOS!$D2683,DATOS!$E$2:$E$20000,DATOS!$E2683,DATOS!$I$2:$I$20000,DATOS!$I2683,DATOS!$G$2:$G$20000,"OR")=0))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DATOS!$A$2:$A$20000,DATOS!$A2684,DATOS!$D$2:$D$20000,DATOS!$D2684,DATOS!$E$2:$E$20000,DATOS!$E2684,DATOS!$I$2:$I$20000,DATOS!$I2684,DATOS!$G$2:$G$20000,"EX")=0),0))))</f>
      </c>
      <c r="H2684">
        <f>IF(DATOS!$G2684&lt;&gt;"EX",0,--(COUNTIFS(DATOS!$A$2:$A$20000,DATOS!$A2684,DATOS!$D$2:$D$20000,DATOS!$D2684,DATOS!$E$2:$E$20000,DATOS!$E2684,DATOS!$I$2:$I$20000,DATOS!$I2684,DATOS!$G$2:$G$20000,"OR")=0))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DATOS!$A$2:$A$20000,DATOS!$A2685,DATOS!$D$2:$D$20000,DATOS!$D2685,DATOS!$E$2:$E$20000,DATOS!$E2685,DATOS!$I$2:$I$20000,DATOS!$I2685,DATOS!$G$2:$G$20000,"EX")=0),0))))</f>
      </c>
      <c r="H2685">
        <f>IF(DATOS!$G2685&lt;&gt;"EX",0,--(COUNTIFS(DATOS!$A$2:$A$20000,DATOS!$A2685,DATOS!$D$2:$D$20000,DATOS!$D2685,DATOS!$E$2:$E$20000,DATOS!$E2685,DATOS!$I$2:$I$20000,DATOS!$I2685,DATOS!$G$2:$G$20000,"OR")=0))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DATOS!$A$2:$A$20000,DATOS!$A2686,DATOS!$D$2:$D$20000,DATOS!$D2686,DATOS!$E$2:$E$20000,DATOS!$E2686,DATOS!$I$2:$I$20000,DATOS!$I2686,DATOS!$G$2:$G$20000,"EX")=0),0))))</f>
      </c>
      <c r="H2686">
        <f>IF(DATOS!$G2686&lt;&gt;"EX",0,--(COUNTIFS(DATOS!$A$2:$A$20000,DATOS!$A2686,DATOS!$D$2:$D$20000,DATOS!$D2686,DATOS!$E$2:$E$20000,DATOS!$E2686,DATOS!$I$2:$I$20000,DATOS!$I2686,DATOS!$G$2:$G$20000,"OR")=0))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DATOS!$A$2:$A$20000,DATOS!$A2687,DATOS!$D$2:$D$20000,DATOS!$D2687,DATOS!$E$2:$E$20000,DATOS!$E2687,DATOS!$I$2:$I$20000,DATOS!$I2687,DATOS!$G$2:$G$20000,"EX")=0),0))))</f>
      </c>
      <c r="H2687">
        <f>IF(DATOS!$G2687&lt;&gt;"EX",0,--(COUNTIFS(DATOS!$A$2:$A$20000,DATOS!$A2687,DATOS!$D$2:$D$20000,DATOS!$D2687,DATOS!$E$2:$E$20000,DATOS!$E2687,DATOS!$I$2:$I$20000,DATOS!$I2687,DATOS!$G$2:$G$20000,"OR")=0))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DATOS!$A$2:$A$20000,DATOS!$A2688,DATOS!$D$2:$D$20000,DATOS!$D2688,DATOS!$E$2:$E$20000,DATOS!$E2688,DATOS!$I$2:$I$20000,DATOS!$I2688,DATOS!$G$2:$G$20000,"EX")=0),0))))</f>
      </c>
      <c r="H2688">
        <f>IF(DATOS!$G2688&lt;&gt;"EX",0,--(COUNTIFS(DATOS!$A$2:$A$20000,DATOS!$A2688,DATOS!$D$2:$D$20000,DATOS!$D2688,DATOS!$E$2:$E$20000,DATOS!$E2688,DATOS!$I$2:$I$20000,DATOS!$I2688,DATOS!$G$2:$G$20000,"OR")=0))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DATOS!$A$2:$A$20000,DATOS!$A2689,DATOS!$D$2:$D$20000,DATOS!$D2689,DATOS!$E$2:$E$20000,DATOS!$E2689,DATOS!$I$2:$I$20000,DATOS!$I2689,DATOS!$G$2:$G$20000,"EX")=0),0))))</f>
      </c>
      <c r="H2689">
        <f>IF(DATOS!$G2689&lt;&gt;"EX",0,--(COUNTIFS(DATOS!$A$2:$A$20000,DATOS!$A2689,DATOS!$D$2:$D$20000,DATOS!$D2689,DATOS!$E$2:$E$20000,DATOS!$E2689,DATOS!$I$2:$I$20000,DATOS!$I2689,DATOS!$G$2:$G$20000,"OR")=0))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DATOS!$A$2:$A$20000,DATOS!$A2690,DATOS!$D$2:$D$20000,DATOS!$D2690,DATOS!$E$2:$E$20000,DATOS!$E2690,DATOS!$I$2:$I$20000,DATOS!$I2690,DATOS!$G$2:$G$20000,"EX")=0),0))))</f>
      </c>
      <c r="H2690">
        <f>IF(DATOS!$G2690&lt;&gt;"EX",0,--(COUNTIFS(DATOS!$A$2:$A$20000,DATOS!$A2690,DATOS!$D$2:$D$20000,DATOS!$D2690,DATOS!$E$2:$E$20000,DATOS!$E2690,DATOS!$I$2:$I$20000,DATOS!$I2690,DATOS!$G$2:$G$20000,"OR")=0))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DATOS!$A$2:$A$20000,DATOS!$A2691,DATOS!$D$2:$D$20000,DATOS!$D2691,DATOS!$E$2:$E$20000,DATOS!$E2691,DATOS!$I$2:$I$20000,DATOS!$I2691,DATOS!$G$2:$G$20000,"EX")=0),0))))</f>
      </c>
      <c r="H2691">
        <f>IF(DATOS!$G2691&lt;&gt;"EX",0,--(COUNTIFS(DATOS!$A$2:$A$20000,DATOS!$A2691,DATOS!$D$2:$D$20000,DATOS!$D2691,DATOS!$E$2:$E$20000,DATOS!$E2691,DATOS!$I$2:$I$20000,DATOS!$I2691,DATOS!$G$2:$G$20000,"OR")=0))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DATOS!$A$2:$A$20000,DATOS!$A2692,DATOS!$D$2:$D$20000,DATOS!$D2692,DATOS!$E$2:$E$20000,DATOS!$E2692,DATOS!$I$2:$I$20000,DATOS!$I2692,DATOS!$G$2:$G$20000,"EX")=0),0))))</f>
      </c>
      <c r="H2692">
        <f>IF(DATOS!$G2692&lt;&gt;"EX",0,--(COUNTIFS(DATOS!$A$2:$A$20000,DATOS!$A2692,DATOS!$D$2:$D$20000,DATOS!$D2692,DATOS!$E$2:$E$20000,DATOS!$E2692,DATOS!$I$2:$I$20000,DATOS!$I2692,DATOS!$G$2:$G$20000,"OR")=0))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DATOS!$A$2:$A$20000,DATOS!$A2693,DATOS!$D$2:$D$20000,DATOS!$D2693,DATOS!$E$2:$E$20000,DATOS!$E2693,DATOS!$I$2:$I$20000,DATOS!$I2693,DATOS!$G$2:$G$20000,"EX")=0),0))))</f>
      </c>
      <c r="H2693">
        <f>IF(DATOS!$G2693&lt;&gt;"EX",0,--(COUNTIFS(DATOS!$A$2:$A$20000,DATOS!$A2693,DATOS!$D$2:$D$20000,DATOS!$D2693,DATOS!$E$2:$E$20000,DATOS!$E2693,DATOS!$I$2:$I$20000,DATOS!$I2693,DATOS!$G$2:$G$20000,"OR")=0))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DATOS!$A$2:$A$20000,DATOS!$A2694,DATOS!$D$2:$D$20000,DATOS!$D2694,DATOS!$E$2:$E$20000,DATOS!$E2694,DATOS!$I$2:$I$20000,DATOS!$I2694,DATOS!$G$2:$G$20000,"EX")=0),0))))</f>
      </c>
      <c r="H2694">
        <f>IF(DATOS!$G2694&lt;&gt;"EX",0,--(COUNTIFS(DATOS!$A$2:$A$20000,DATOS!$A2694,DATOS!$D$2:$D$20000,DATOS!$D2694,DATOS!$E$2:$E$20000,DATOS!$E2694,DATOS!$I$2:$I$20000,DATOS!$I2694,DATOS!$G$2:$G$20000,"OR")=0))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DATOS!$A$2:$A$20000,DATOS!$A2695,DATOS!$D$2:$D$20000,DATOS!$D2695,DATOS!$E$2:$E$20000,DATOS!$E2695,DATOS!$I$2:$I$20000,DATOS!$I2695,DATOS!$G$2:$G$20000,"EX")=0),0))))</f>
      </c>
      <c r="H2695">
        <f>IF(DATOS!$G2695&lt;&gt;"EX",0,--(COUNTIFS(DATOS!$A$2:$A$20000,DATOS!$A2695,DATOS!$D$2:$D$20000,DATOS!$D2695,DATOS!$E$2:$E$20000,DATOS!$E2695,DATOS!$I$2:$I$20000,DATOS!$I2695,DATOS!$G$2:$G$20000,"OR")=0))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DATOS!$A$2:$A$20000,DATOS!$A2696,DATOS!$D$2:$D$20000,DATOS!$D2696,DATOS!$E$2:$E$20000,DATOS!$E2696,DATOS!$I$2:$I$20000,DATOS!$I2696,DATOS!$G$2:$G$20000,"EX")=0),0))))</f>
      </c>
      <c r="H2696">
        <f>IF(DATOS!$G2696&lt;&gt;"EX",0,--(COUNTIFS(DATOS!$A$2:$A$20000,DATOS!$A2696,DATOS!$D$2:$D$20000,DATOS!$D2696,DATOS!$E$2:$E$20000,DATOS!$E2696,DATOS!$I$2:$I$20000,DATOS!$I2696,DATOS!$G$2:$G$20000,"OR")=0))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DATOS!$A$2:$A$20000,DATOS!$A2697,DATOS!$D$2:$D$20000,DATOS!$D2697,DATOS!$E$2:$E$20000,DATOS!$E2697,DATOS!$I$2:$I$20000,DATOS!$I2697,DATOS!$G$2:$G$20000,"EX")=0),0))))</f>
      </c>
      <c r="H2697">
        <f>IF(DATOS!$G2697&lt;&gt;"EX",0,--(COUNTIFS(DATOS!$A$2:$A$20000,DATOS!$A2697,DATOS!$D$2:$D$20000,DATOS!$D2697,DATOS!$E$2:$E$20000,DATOS!$E2697,DATOS!$I$2:$I$20000,DATOS!$I2697,DATOS!$G$2:$G$20000,"OR")=0))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DATOS!$A$2:$A$20000,DATOS!$A2698,DATOS!$D$2:$D$20000,DATOS!$D2698,DATOS!$E$2:$E$20000,DATOS!$E2698,DATOS!$I$2:$I$20000,DATOS!$I2698,DATOS!$G$2:$G$20000,"EX")=0),0))))</f>
      </c>
      <c r="H2698">
        <f>IF(DATOS!$G2698&lt;&gt;"EX",0,--(COUNTIFS(DATOS!$A$2:$A$20000,DATOS!$A2698,DATOS!$D$2:$D$20000,DATOS!$D2698,DATOS!$E$2:$E$20000,DATOS!$E2698,DATOS!$I$2:$I$20000,DATOS!$I2698,DATOS!$G$2:$G$20000,"OR")=0))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DATOS!$A$2:$A$20000,DATOS!$A2699,DATOS!$D$2:$D$20000,DATOS!$D2699,DATOS!$E$2:$E$20000,DATOS!$E2699,DATOS!$I$2:$I$20000,DATOS!$I2699,DATOS!$G$2:$G$20000,"EX")=0),0))))</f>
      </c>
      <c r="H2699">
        <f>IF(DATOS!$G2699&lt;&gt;"EX",0,--(COUNTIFS(DATOS!$A$2:$A$20000,DATOS!$A2699,DATOS!$D$2:$D$20000,DATOS!$D2699,DATOS!$E$2:$E$20000,DATOS!$E2699,DATOS!$I$2:$I$20000,DATOS!$I2699,DATOS!$G$2:$G$20000,"OR")=0))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DATOS!$A$2:$A$20000,DATOS!$A2700,DATOS!$D$2:$D$20000,DATOS!$D2700,DATOS!$E$2:$E$20000,DATOS!$E2700,DATOS!$I$2:$I$20000,DATOS!$I2700,DATOS!$G$2:$G$20000,"EX")=0),0))))</f>
      </c>
      <c r="H2700">
        <f>IF(DATOS!$G2700&lt;&gt;"EX",0,--(COUNTIFS(DATOS!$A$2:$A$20000,DATOS!$A2700,DATOS!$D$2:$D$20000,DATOS!$D2700,DATOS!$E$2:$E$20000,DATOS!$E2700,DATOS!$I$2:$I$20000,DATOS!$I2700,DATOS!$G$2:$G$20000,"OR")=0))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DATOS!$A$2:$A$20000,DATOS!$A2701,DATOS!$D$2:$D$20000,DATOS!$D2701,DATOS!$E$2:$E$20000,DATOS!$E2701,DATOS!$I$2:$I$20000,DATOS!$I2701,DATOS!$G$2:$G$20000,"EX")=0),0))))</f>
      </c>
      <c r="H2701">
        <f>IF(DATOS!$G2701&lt;&gt;"EX",0,--(COUNTIFS(DATOS!$A$2:$A$20000,DATOS!$A2701,DATOS!$D$2:$D$20000,DATOS!$D2701,DATOS!$E$2:$E$20000,DATOS!$E2701,DATOS!$I$2:$I$20000,DATOS!$I2701,DATOS!$G$2:$G$20000,"OR")=0))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DATOS!$A$2:$A$20000,DATOS!$A2702,DATOS!$D$2:$D$20000,DATOS!$D2702,DATOS!$E$2:$E$20000,DATOS!$E2702,DATOS!$I$2:$I$20000,DATOS!$I2702,DATOS!$G$2:$G$20000,"EX")=0),0))))</f>
      </c>
      <c r="H2702">
        <f>IF(DATOS!$G2702&lt;&gt;"EX",0,--(COUNTIFS(DATOS!$A$2:$A$20000,DATOS!$A2702,DATOS!$D$2:$D$20000,DATOS!$D2702,DATOS!$E$2:$E$20000,DATOS!$E2702,DATOS!$I$2:$I$20000,DATOS!$I2702,DATOS!$G$2:$G$20000,"OR")=0))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DATOS!$A$2:$A$20000,DATOS!$A2703,DATOS!$D$2:$D$20000,DATOS!$D2703,DATOS!$E$2:$E$20000,DATOS!$E2703,DATOS!$I$2:$I$20000,DATOS!$I2703,DATOS!$G$2:$G$20000,"EX")=0),0))))</f>
      </c>
      <c r="H2703">
        <f>IF(DATOS!$G2703&lt;&gt;"EX",0,--(COUNTIFS(DATOS!$A$2:$A$20000,DATOS!$A2703,DATOS!$D$2:$D$20000,DATOS!$D2703,DATOS!$E$2:$E$20000,DATOS!$E2703,DATOS!$I$2:$I$20000,DATOS!$I2703,DATOS!$G$2:$G$20000,"OR")=0))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DATOS!$A$2:$A$20000,DATOS!$A2704,DATOS!$D$2:$D$20000,DATOS!$D2704,DATOS!$E$2:$E$20000,DATOS!$E2704,DATOS!$I$2:$I$20000,DATOS!$I2704,DATOS!$G$2:$G$20000,"EX")=0),0))))</f>
      </c>
      <c r="H2704">
        <f>IF(DATOS!$G2704&lt;&gt;"EX",0,--(COUNTIFS(DATOS!$A$2:$A$20000,DATOS!$A2704,DATOS!$D$2:$D$20000,DATOS!$D2704,DATOS!$E$2:$E$20000,DATOS!$E2704,DATOS!$I$2:$I$20000,DATOS!$I2704,DATOS!$G$2:$G$20000,"OR")=0))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DATOS!$A$2:$A$20000,DATOS!$A2705,DATOS!$D$2:$D$20000,DATOS!$D2705,DATOS!$E$2:$E$20000,DATOS!$E2705,DATOS!$I$2:$I$20000,DATOS!$I2705,DATOS!$G$2:$G$20000,"EX")=0),0))))</f>
      </c>
      <c r="H2705">
        <f>IF(DATOS!$G2705&lt;&gt;"EX",0,--(COUNTIFS(DATOS!$A$2:$A$20000,DATOS!$A2705,DATOS!$D$2:$D$20000,DATOS!$D2705,DATOS!$E$2:$E$20000,DATOS!$E2705,DATOS!$I$2:$I$20000,DATOS!$I2705,DATOS!$G$2:$G$20000,"OR")=0))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DATOS!$A$2:$A$20000,DATOS!$A2706,DATOS!$D$2:$D$20000,DATOS!$D2706,DATOS!$E$2:$E$20000,DATOS!$E2706,DATOS!$I$2:$I$20000,DATOS!$I2706,DATOS!$G$2:$G$20000,"EX")=0),0))))</f>
      </c>
      <c r="H2706">
        <f>IF(DATOS!$G2706&lt;&gt;"EX",0,--(COUNTIFS(DATOS!$A$2:$A$20000,DATOS!$A2706,DATOS!$D$2:$D$20000,DATOS!$D2706,DATOS!$E$2:$E$20000,DATOS!$E2706,DATOS!$I$2:$I$20000,DATOS!$I2706,DATOS!$G$2:$G$20000,"OR")=0))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DATOS!$A$2:$A$20000,DATOS!$A2707,DATOS!$D$2:$D$20000,DATOS!$D2707,DATOS!$E$2:$E$20000,DATOS!$E2707,DATOS!$I$2:$I$20000,DATOS!$I2707,DATOS!$G$2:$G$20000,"EX")=0),0))))</f>
      </c>
      <c r="H2707">
        <f>IF(DATOS!$G2707&lt;&gt;"EX",0,--(COUNTIFS(DATOS!$A$2:$A$20000,DATOS!$A2707,DATOS!$D$2:$D$20000,DATOS!$D2707,DATOS!$E$2:$E$20000,DATOS!$E2707,DATOS!$I$2:$I$20000,DATOS!$I2707,DATOS!$G$2:$G$20000,"OR")=0))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DATOS!$A$2:$A$20000,DATOS!$A2708,DATOS!$D$2:$D$20000,DATOS!$D2708,DATOS!$E$2:$E$20000,DATOS!$E2708,DATOS!$I$2:$I$20000,DATOS!$I2708,DATOS!$G$2:$G$20000,"EX")=0),0))))</f>
      </c>
      <c r="H2708">
        <f>IF(DATOS!$G2708&lt;&gt;"EX",0,--(COUNTIFS(DATOS!$A$2:$A$20000,DATOS!$A2708,DATOS!$D$2:$D$20000,DATOS!$D2708,DATOS!$E$2:$E$20000,DATOS!$E2708,DATOS!$I$2:$I$20000,DATOS!$I2708,DATOS!$G$2:$G$20000,"OR")=0))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DATOS!$A$2:$A$20000,DATOS!$A2709,DATOS!$D$2:$D$20000,DATOS!$D2709,DATOS!$E$2:$E$20000,DATOS!$E2709,DATOS!$I$2:$I$20000,DATOS!$I2709,DATOS!$G$2:$G$20000,"EX")=0),0))))</f>
      </c>
      <c r="H2709">
        <f>IF(DATOS!$G2709&lt;&gt;"EX",0,--(COUNTIFS(DATOS!$A$2:$A$20000,DATOS!$A2709,DATOS!$D$2:$D$20000,DATOS!$D2709,DATOS!$E$2:$E$20000,DATOS!$E2709,DATOS!$I$2:$I$20000,DATOS!$I2709,DATOS!$G$2:$G$20000,"OR")=0))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DATOS!$A$2:$A$20000,DATOS!$A2710,DATOS!$D$2:$D$20000,DATOS!$D2710,DATOS!$E$2:$E$20000,DATOS!$E2710,DATOS!$I$2:$I$20000,DATOS!$I2710,DATOS!$G$2:$G$20000,"EX")=0),0))))</f>
      </c>
      <c r="H2710">
        <f>IF(DATOS!$G2710&lt;&gt;"EX",0,--(COUNTIFS(DATOS!$A$2:$A$20000,DATOS!$A2710,DATOS!$D$2:$D$20000,DATOS!$D2710,DATOS!$E$2:$E$20000,DATOS!$E2710,DATOS!$I$2:$I$20000,DATOS!$I2710,DATOS!$G$2:$G$20000,"OR")=0))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DATOS!$A$2:$A$20000,DATOS!$A2711,DATOS!$D$2:$D$20000,DATOS!$D2711,DATOS!$E$2:$E$20000,DATOS!$E2711,DATOS!$I$2:$I$20000,DATOS!$I2711,DATOS!$G$2:$G$20000,"EX")=0),0))))</f>
      </c>
      <c r="H2711">
        <f>IF(DATOS!$G2711&lt;&gt;"EX",0,--(COUNTIFS(DATOS!$A$2:$A$20000,DATOS!$A2711,DATOS!$D$2:$D$20000,DATOS!$D2711,DATOS!$E$2:$E$20000,DATOS!$E2711,DATOS!$I$2:$I$20000,DATOS!$I2711,DATOS!$G$2:$G$20000,"OR")=0))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DATOS!$A$2:$A$20000,DATOS!$A2712,DATOS!$D$2:$D$20000,DATOS!$D2712,DATOS!$E$2:$E$20000,DATOS!$E2712,DATOS!$I$2:$I$20000,DATOS!$I2712,DATOS!$G$2:$G$20000,"EX")=0),0))))</f>
      </c>
      <c r="H2712">
        <f>IF(DATOS!$G2712&lt;&gt;"EX",0,--(COUNTIFS(DATOS!$A$2:$A$20000,DATOS!$A2712,DATOS!$D$2:$D$20000,DATOS!$D2712,DATOS!$E$2:$E$20000,DATOS!$E2712,DATOS!$I$2:$I$20000,DATOS!$I2712,DATOS!$G$2:$G$20000,"OR")=0))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DATOS!$A$2:$A$20000,DATOS!$A2713,DATOS!$D$2:$D$20000,DATOS!$D2713,DATOS!$E$2:$E$20000,DATOS!$E2713,DATOS!$I$2:$I$20000,DATOS!$I2713,DATOS!$G$2:$G$20000,"EX")=0),0))))</f>
      </c>
      <c r="H2713">
        <f>IF(DATOS!$G2713&lt;&gt;"EX",0,--(COUNTIFS(DATOS!$A$2:$A$20000,DATOS!$A2713,DATOS!$D$2:$D$20000,DATOS!$D2713,DATOS!$E$2:$E$20000,DATOS!$E2713,DATOS!$I$2:$I$20000,DATOS!$I2713,DATOS!$G$2:$G$20000,"OR")=0))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DATOS!$A$2:$A$20000,DATOS!$A2714,DATOS!$D$2:$D$20000,DATOS!$D2714,DATOS!$E$2:$E$20000,DATOS!$E2714,DATOS!$I$2:$I$20000,DATOS!$I2714,DATOS!$G$2:$G$20000,"EX")=0),0))))</f>
      </c>
      <c r="H2714">
        <f>IF(DATOS!$G2714&lt;&gt;"EX",0,--(COUNTIFS(DATOS!$A$2:$A$20000,DATOS!$A2714,DATOS!$D$2:$D$20000,DATOS!$D2714,DATOS!$E$2:$E$20000,DATOS!$E2714,DATOS!$I$2:$I$20000,DATOS!$I2714,DATOS!$G$2:$G$20000,"OR")=0))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DATOS!$A$2:$A$20000,DATOS!$A2715,DATOS!$D$2:$D$20000,DATOS!$D2715,DATOS!$E$2:$E$20000,DATOS!$E2715,DATOS!$I$2:$I$20000,DATOS!$I2715,DATOS!$G$2:$G$20000,"EX")=0),0))))</f>
      </c>
      <c r="H2715">
        <f>IF(DATOS!$G2715&lt;&gt;"EX",0,--(COUNTIFS(DATOS!$A$2:$A$20000,DATOS!$A2715,DATOS!$D$2:$D$20000,DATOS!$D2715,DATOS!$E$2:$E$20000,DATOS!$E2715,DATOS!$I$2:$I$20000,DATOS!$I2715,DATOS!$G$2:$G$20000,"OR")=0))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DATOS!$A$2:$A$20000,DATOS!$A2716,DATOS!$D$2:$D$20000,DATOS!$D2716,DATOS!$E$2:$E$20000,DATOS!$E2716,DATOS!$I$2:$I$20000,DATOS!$I2716,DATOS!$G$2:$G$20000,"EX")=0),0))))</f>
      </c>
      <c r="H2716">
        <f>IF(DATOS!$G2716&lt;&gt;"EX",0,--(COUNTIFS(DATOS!$A$2:$A$20000,DATOS!$A2716,DATOS!$D$2:$D$20000,DATOS!$D2716,DATOS!$E$2:$E$20000,DATOS!$E2716,DATOS!$I$2:$I$20000,DATOS!$I2716,DATOS!$G$2:$G$20000,"OR")=0))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DATOS!$A$2:$A$20000,DATOS!$A2717,DATOS!$D$2:$D$20000,DATOS!$D2717,DATOS!$E$2:$E$20000,DATOS!$E2717,DATOS!$I$2:$I$20000,DATOS!$I2717,DATOS!$G$2:$G$20000,"EX")=0),0))))</f>
      </c>
      <c r="H2717">
        <f>IF(DATOS!$G2717&lt;&gt;"EX",0,--(COUNTIFS(DATOS!$A$2:$A$20000,DATOS!$A2717,DATOS!$D$2:$D$20000,DATOS!$D2717,DATOS!$E$2:$E$20000,DATOS!$E2717,DATOS!$I$2:$I$20000,DATOS!$I2717,DATOS!$G$2:$G$20000,"OR")=0))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DATOS!$A$2:$A$20000,DATOS!$A2718,DATOS!$D$2:$D$20000,DATOS!$D2718,DATOS!$E$2:$E$20000,DATOS!$E2718,DATOS!$I$2:$I$20000,DATOS!$I2718,DATOS!$G$2:$G$20000,"EX")=0),0))))</f>
      </c>
      <c r="H2718">
        <f>IF(DATOS!$G2718&lt;&gt;"EX",0,--(COUNTIFS(DATOS!$A$2:$A$20000,DATOS!$A2718,DATOS!$D$2:$D$20000,DATOS!$D2718,DATOS!$E$2:$E$20000,DATOS!$E2718,DATOS!$I$2:$I$20000,DATOS!$I2718,DATOS!$G$2:$G$20000,"OR")=0))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DATOS!$A$2:$A$20000,DATOS!$A2719,DATOS!$D$2:$D$20000,DATOS!$D2719,DATOS!$E$2:$E$20000,DATOS!$E2719,DATOS!$I$2:$I$20000,DATOS!$I2719,DATOS!$G$2:$G$20000,"EX")=0),0))))</f>
      </c>
      <c r="H2719">
        <f>IF(DATOS!$G2719&lt;&gt;"EX",0,--(COUNTIFS(DATOS!$A$2:$A$20000,DATOS!$A2719,DATOS!$D$2:$D$20000,DATOS!$D2719,DATOS!$E$2:$E$20000,DATOS!$E2719,DATOS!$I$2:$I$20000,DATOS!$I2719,DATOS!$G$2:$G$20000,"OR")=0))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DATOS!$A$2:$A$20000,DATOS!$A2720,DATOS!$D$2:$D$20000,DATOS!$D2720,DATOS!$E$2:$E$20000,DATOS!$E2720,DATOS!$I$2:$I$20000,DATOS!$I2720,DATOS!$G$2:$G$20000,"EX")=0),0))))</f>
      </c>
      <c r="H2720">
        <f>IF(DATOS!$G2720&lt;&gt;"EX",0,--(COUNTIFS(DATOS!$A$2:$A$20000,DATOS!$A2720,DATOS!$D$2:$D$20000,DATOS!$D2720,DATOS!$E$2:$E$20000,DATOS!$E2720,DATOS!$I$2:$I$20000,DATOS!$I2720,DATOS!$G$2:$G$20000,"OR")=0))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DATOS!$A$2:$A$20000,DATOS!$A2721,DATOS!$D$2:$D$20000,DATOS!$D2721,DATOS!$E$2:$E$20000,DATOS!$E2721,DATOS!$I$2:$I$20000,DATOS!$I2721,DATOS!$G$2:$G$20000,"EX")=0),0))))</f>
      </c>
      <c r="H2721">
        <f>IF(DATOS!$G2721&lt;&gt;"EX",0,--(COUNTIFS(DATOS!$A$2:$A$20000,DATOS!$A2721,DATOS!$D$2:$D$20000,DATOS!$D2721,DATOS!$E$2:$E$20000,DATOS!$E2721,DATOS!$I$2:$I$20000,DATOS!$I2721,DATOS!$G$2:$G$20000,"OR")=0))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DATOS!$A$2:$A$20000,DATOS!$A2722,DATOS!$D$2:$D$20000,DATOS!$D2722,DATOS!$E$2:$E$20000,DATOS!$E2722,DATOS!$I$2:$I$20000,DATOS!$I2722,DATOS!$G$2:$G$20000,"EX")=0),0))))</f>
      </c>
      <c r="H2722">
        <f>IF(DATOS!$G2722&lt;&gt;"EX",0,--(COUNTIFS(DATOS!$A$2:$A$20000,DATOS!$A2722,DATOS!$D$2:$D$20000,DATOS!$D2722,DATOS!$E$2:$E$20000,DATOS!$E2722,DATOS!$I$2:$I$20000,DATOS!$I2722,DATOS!$G$2:$G$20000,"OR")=0))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DATOS!$A$2:$A$20000,DATOS!$A2723,DATOS!$D$2:$D$20000,DATOS!$D2723,DATOS!$E$2:$E$20000,DATOS!$E2723,DATOS!$I$2:$I$20000,DATOS!$I2723,DATOS!$G$2:$G$20000,"EX")=0),0))))</f>
      </c>
      <c r="H2723">
        <f>IF(DATOS!$G2723&lt;&gt;"EX",0,--(COUNTIFS(DATOS!$A$2:$A$20000,DATOS!$A2723,DATOS!$D$2:$D$20000,DATOS!$D2723,DATOS!$E$2:$E$20000,DATOS!$E2723,DATOS!$I$2:$I$20000,DATOS!$I2723,DATOS!$G$2:$G$20000,"OR")=0))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DATOS!$A$2:$A$20000,DATOS!$A2724,DATOS!$D$2:$D$20000,DATOS!$D2724,DATOS!$E$2:$E$20000,DATOS!$E2724,DATOS!$I$2:$I$20000,DATOS!$I2724,DATOS!$G$2:$G$20000,"EX")=0),0))))</f>
      </c>
      <c r="H2724">
        <f>IF(DATOS!$G2724&lt;&gt;"EX",0,--(COUNTIFS(DATOS!$A$2:$A$20000,DATOS!$A2724,DATOS!$D$2:$D$20000,DATOS!$D2724,DATOS!$E$2:$E$20000,DATOS!$E2724,DATOS!$I$2:$I$20000,DATOS!$I2724,DATOS!$G$2:$G$20000,"OR")=0))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DATOS!$A$2:$A$20000,DATOS!$A2725,DATOS!$D$2:$D$20000,DATOS!$D2725,DATOS!$E$2:$E$20000,DATOS!$E2725,DATOS!$I$2:$I$20000,DATOS!$I2725,DATOS!$G$2:$G$20000,"EX")=0),0))))</f>
      </c>
      <c r="H2725">
        <f>IF(DATOS!$G2725&lt;&gt;"EX",0,--(COUNTIFS(DATOS!$A$2:$A$20000,DATOS!$A2725,DATOS!$D$2:$D$20000,DATOS!$D2725,DATOS!$E$2:$E$20000,DATOS!$E2725,DATOS!$I$2:$I$20000,DATOS!$I2725,DATOS!$G$2:$G$20000,"OR")=0))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DATOS!$A$2:$A$20000,DATOS!$A2726,DATOS!$D$2:$D$20000,DATOS!$D2726,DATOS!$E$2:$E$20000,DATOS!$E2726,DATOS!$I$2:$I$20000,DATOS!$I2726,DATOS!$G$2:$G$20000,"EX")=0),0))))</f>
      </c>
      <c r="H2726">
        <f>IF(DATOS!$G2726&lt;&gt;"EX",0,--(COUNTIFS(DATOS!$A$2:$A$20000,DATOS!$A2726,DATOS!$D$2:$D$20000,DATOS!$D2726,DATOS!$E$2:$E$20000,DATOS!$E2726,DATOS!$I$2:$I$20000,DATOS!$I2726,DATOS!$G$2:$G$20000,"OR")=0))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DATOS!$A$2:$A$20000,DATOS!$A2727,DATOS!$D$2:$D$20000,DATOS!$D2727,DATOS!$E$2:$E$20000,DATOS!$E2727,DATOS!$I$2:$I$20000,DATOS!$I2727,DATOS!$G$2:$G$20000,"EX")=0),0))))</f>
      </c>
      <c r="H2727">
        <f>IF(DATOS!$G2727&lt;&gt;"EX",0,--(COUNTIFS(DATOS!$A$2:$A$20000,DATOS!$A2727,DATOS!$D$2:$D$20000,DATOS!$D2727,DATOS!$E$2:$E$20000,DATOS!$E2727,DATOS!$I$2:$I$20000,DATOS!$I2727,DATOS!$G$2:$G$20000,"OR")=0))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DATOS!$A$2:$A$20000,DATOS!$A2728,DATOS!$D$2:$D$20000,DATOS!$D2728,DATOS!$E$2:$E$20000,DATOS!$E2728,DATOS!$I$2:$I$20000,DATOS!$I2728,DATOS!$G$2:$G$20000,"EX")=0),0))))</f>
      </c>
      <c r="H2728">
        <f>IF(DATOS!$G2728&lt;&gt;"EX",0,--(COUNTIFS(DATOS!$A$2:$A$20000,DATOS!$A2728,DATOS!$D$2:$D$20000,DATOS!$D2728,DATOS!$E$2:$E$20000,DATOS!$E2728,DATOS!$I$2:$I$20000,DATOS!$I2728,DATOS!$G$2:$G$20000,"OR")=0))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DATOS!$A$2:$A$20000,DATOS!$A2729,DATOS!$D$2:$D$20000,DATOS!$D2729,DATOS!$E$2:$E$20000,DATOS!$E2729,DATOS!$I$2:$I$20000,DATOS!$I2729,DATOS!$G$2:$G$20000,"EX")=0),0))))</f>
      </c>
      <c r="H2729">
        <f>IF(DATOS!$G2729&lt;&gt;"EX",0,--(COUNTIFS(DATOS!$A$2:$A$20000,DATOS!$A2729,DATOS!$D$2:$D$20000,DATOS!$D2729,DATOS!$E$2:$E$20000,DATOS!$E2729,DATOS!$I$2:$I$20000,DATOS!$I2729,DATOS!$G$2:$G$20000,"OR")=0))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DATOS!$A$2:$A$20000,DATOS!$A2730,DATOS!$D$2:$D$20000,DATOS!$D2730,DATOS!$E$2:$E$20000,DATOS!$E2730,DATOS!$I$2:$I$20000,DATOS!$I2730,DATOS!$G$2:$G$20000,"EX")=0),0))))</f>
      </c>
      <c r="H2730">
        <f>IF(DATOS!$G2730&lt;&gt;"EX",0,--(COUNTIFS(DATOS!$A$2:$A$20000,DATOS!$A2730,DATOS!$D$2:$D$20000,DATOS!$D2730,DATOS!$E$2:$E$20000,DATOS!$E2730,DATOS!$I$2:$I$20000,DATOS!$I2730,DATOS!$G$2:$G$20000,"OR")=0))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DATOS!$A$2:$A$20000,DATOS!$A2731,DATOS!$D$2:$D$20000,DATOS!$D2731,DATOS!$E$2:$E$20000,DATOS!$E2731,DATOS!$I$2:$I$20000,DATOS!$I2731,DATOS!$G$2:$G$20000,"EX")=0),0))))</f>
      </c>
      <c r="H2731">
        <f>IF(DATOS!$G2731&lt;&gt;"EX",0,--(COUNTIFS(DATOS!$A$2:$A$20000,DATOS!$A2731,DATOS!$D$2:$D$20000,DATOS!$D2731,DATOS!$E$2:$E$20000,DATOS!$E2731,DATOS!$I$2:$I$20000,DATOS!$I2731,DATOS!$G$2:$G$20000,"OR")=0))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DATOS!$A$2:$A$20000,DATOS!$A2732,DATOS!$D$2:$D$20000,DATOS!$D2732,DATOS!$E$2:$E$20000,DATOS!$E2732,DATOS!$I$2:$I$20000,DATOS!$I2732,DATOS!$G$2:$G$20000,"EX")=0),0))))</f>
      </c>
      <c r="H2732">
        <f>IF(DATOS!$G2732&lt;&gt;"EX",0,--(COUNTIFS(DATOS!$A$2:$A$20000,DATOS!$A2732,DATOS!$D$2:$D$20000,DATOS!$D2732,DATOS!$E$2:$E$20000,DATOS!$E2732,DATOS!$I$2:$I$20000,DATOS!$I2732,DATOS!$G$2:$G$20000,"OR")=0))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DATOS!$A$2:$A$20000,DATOS!$A2733,DATOS!$D$2:$D$20000,DATOS!$D2733,DATOS!$E$2:$E$20000,DATOS!$E2733,DATOS!$I$2:$I$20000,DATOS!$I2733,DATOS!$G$2:$G$20000,"EX")=0),0))))</f>
      </c>
      <c r="H2733">
        <f>IF(DATOS!$G2733&lt;&gt;"EX",0,--(COUNTIFS(DATOS!$A$2:$A$20000,DATOS!$A2733,DATOS!$D$2:$D$20000,DATOS!$D2733,DATOS!$E$2:$E$20000,DATOS!$E2733,DATOS!$I$2:$I$20000,DATOS!$I2733,DATOS!$G$2:$G$20000,"OR")=0))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DATOS!$A$2:$A$20000,DATOS!$A2734,DATOS!$D$2:$D$20000,DATOS!$D2734,DATOS!$E$2:$E$20000,DATOS!$E2734,DATOS!$I$2:$I$20000,DATOS!$I2734,DATOS!$G$2:$G$20000,"EX")=0),0))))</f>
      </c>
      <c r="H2734">
        <f>IF(DATOS!$G2734&lt;&gt;"EX",0,--(COUNTIFS(DATOS!$A$2:$A$20000,DATOS!$A2734,DATOS!$D$2:$D$20000,DATOS!$D2734,DATOS!$E$2:$E$20000,DATOS!$E2734,DATOS!$I$2:$I$20000,DATOS!$I2734,DATOS!$G$2:$G$20000,"OR")=0))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DATOS!$A$2:$A$20000,DATOS!$A2735,DATOS!$D$2:$D$20000,DATOS!$D2735,DATOS!$E$2:$E$20000,DATOS!$E2735,DATOS!$I$2:$I$20000,DATOS!$I2735,DATOS!$G$2:$G$20000,"EX")=0),0))))</f>
      </c>
      <c r="H2735">
        <f>IF(DATOS!$G2735&lt;&gt;"EX",0,--(COUNTIFS(DATOS!$A$2:$A$20000,DATOS!$A2735,DATOS!$D$2:$D$20000,DATOS!$D2735,DATOS!$E$2:$E$20000,DATOS!$E2735,DATOS!$I$2:$I$20000,DATOS!$I2735,DATOS!$G$2:$G$20000,"OR")=0))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DATOS!$A$2:$A$20000,DATOS!$A2736,DATOS!$D$2:$D$20000,DATOS!$D2736,DATOS!$E$2:$E$20000,DATOS!$E2736,DATOS!$I$2:$I$20000,DATOS!$I2736,DATOS!$G$2:$G$20000,"EX")=0),0))))</f>
      </c>
      <c r="H2736">
        <f>IF(DATOS!$G2736&lt;&gt;"EX",0,--(COUNTIFS(DATOS!$A$2:$A$20000,DATOS!$A2736,DATOS!$D$2:$D$20000,DATOS!$D2736,DATOS!$E$2:$E$20000,DATOS!$E2736,DATOS!$I$2:$I$20000,DATOS!$I2736,DATOS!$G$2:$G$20000,"OR")=0))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DATOS!$A$2:$A$20000,DATOS!$A2737,DATOS!$D$2:$D$20000,DATOS!$D2737,DATOS!$E$2:$E$20000,DATOS!$E2737,DATOS!$I$2:$I$20000,DATOS!$I2737,DATOS!$G$2:$G$20000,"EX")=0),0))))</f>
      </c>
      <c r="H2737">
        <f>IF(DATOS!$G2737&lt;&gt;"EX",0,--(COUNTIFS(DATOS!$A$2:$A$20000,DATOS!$A2737,DATOS!$D$2:$D$20000,DATOS!$D2737,DATOS!$E$2:$E$20000,DATOS!$E2737,DATOS!$I$2:$I$20000,DATOS!$I2737,DATOS!$G$2:$G$20000,"OR")=0))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DATOS!$A$2:$A$20000,DATOS!$A2738,DATOS!$D$2:$D$20000,DATOS!$D2738,DATOS!$E$2:$E$20000,DATOS!$E2738,DATOS!$I$2:$I$20000,DATOS!$I2738,DATOS!$G$2:$G$20000,"EX")=0),0))))</f>
      </c>
      <c r="H2738">
        <f>IF(DATOS!$G2738&lt;&gt;"EX",0,--(COUNTIFS(DATOS!$A$2:$A$20000,DATOS!$A2738,DATOS!$D$2:$D$20000,DATOS!$D2738,DATOS!$E$2:$E$20000,DATOS!$E2738,DATOS!$I$2:$I$20000,DATOS!$I2738,DATOS!$G$2:$G$20000,"OR")=0))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DATOS!$A$2:$A$20000,DATOS!$A2739,DATOS!$D$2:$D$20000,DATOS!$D2739,DATOS!$E$2:$E$20000,DATOS!$E2739,DATOS!$I$2:$I$20000,DATOS!$I2739,DATOS!$G$2:$G$20000,"EX")=0),0))))</f>
      </c>
      <c r="H2739">
        <f>IF(DATOS!$G2739&lt;&gt;"EX",0,--(COUNTIFS(DATOS!$A$2:$A$20000,DATOS!$A2739,DATOS!$D$2:$D$20000,DATOS!$D2739,DATOS!$E$2:$E$20000,DATOS!$E2739,DATOS!$I$2:$I$20000,DATOS!$I2739,DATOS!$G$2:$G$20000,"OR")=0))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DATOS!$A$2:$A$20000,DATOS!$A2740,DATOS!$D$2:$D$20000,DATOS!$D2740,DATOS!$E$2:$E$20000,DATOS!$E2740,DATOS!$I$2:$I$20000,DATOS!$I2740,DATOS!$G$2:$G$20000,"EX")=0),0))))</f>
      </c>
      <c r="H2740">
        <f>IF(DATOS!$G2740&lt;&gt;"EX",0,--(COUNTIFS(DATOS!$A$2:$A$20000,DATOS!$A2740,DATOS!$D$2:$D$20000,DATOS!$D2740,DATOS!$E$2:$E$20000,DATOS!$E2740,DATOS!$I$2:$I$20000,DATOS!$I2740,DATOS!$G$2:$G$20000,"OR")=0))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DATOS!$A$2:$A$20000,DATOS!$A2741,DATOS!$D$2:$D$20000,DATOS!$D2741,DATOS!$E$2:$E$20000,DATOS!$E2741,DATOS!$I$2:$I$20000,DATOS!$I2741,DATOS!$G$2:$G$20000,"EX")=0),0))))</f>
      </c>
      <c r="H2741">
        <f>IF(DATOS!$G2741&lt;&gt;"EX",0,--(COUNTIFS(DATOS!$A$2:$A$20000,DATOS!$A2741,DATOS!$D$2:$D$20000,DATOS!$D2741,DATOS!$E$2:$E$20000,DATOS!$E2741,DATOS!$I$2:$I$20000,DATOS!$I2741,DATOS!$G$2:$G$20000,"OR")=0))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DATOS!$A$2:$A$20000,DATOS!$A2742,DATOS!$D$2:$D$20000,DATOS!$D2742,DATOS!$E$2:$E$20000,DATOS!$E2742,DATOS!$I$2:$I$20000,DATOS!$I2742,DATOS!$G$2:$G$20000,"EX")=0),0))))</f>
      </c>
      <c r="H2742">
        <f>IF(DATOS!$G2742&lt;&gt;"EX",0,--(COUNTIFS(DATOS!$A$2:$A$20000,DATOS!$A2742,DATOS!$D$2:$D$20000,DATOS!$D2742,DATOS!$E$2:$E$20000,DATOS!$E2742,DATOS!$I$2:$I$20000,DATOS!$I2742,DATOS!$G$2:$G$20000,"OR")=0))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DATOS!$A$2:$A$20000,DATOS!$A2743,DATOS!$D$2:$D$20000,DATOS!$D2743,DATOS!$E$2:$E$20000,DATOS!$E2743,DATOS!$I$2:$I$20000,DATOS!$I2743,DATOS!$G$2:$G$20000,"EX")=0),0))))</f>
      </c>
      <c r="H2743">
        <f>IF(DATOS!$G2743&lt;&gt;"EX",0,--(COUNTIFS(DATOS!$A$2:$A$20000,DATOS!$A2743,DATOS!$D$2:$D$20000,DATOS!$D2743,DATOS!$E$2:$E$20000,DATOS!$E2743,DATOS!$I$2:$I$20000,DATOS!$I2743,DATOS!$G$2:$G$20000,"OR")=0))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DATOS!$A$2:$A$20000,DATOS!$A2744,DATOS!$D$2:$D$20000,DATOS!$D2744,DATOS!$E$2:$E$20000,DATOS!$E2744,DATOS!$I$2:$I$20000,DATOS!$I2744,DATOS!$G$2:$G$20000,"EX")=0),0))))</f>
      </c>
      <c r="H2744">
        <f>IF(DATOS!$G2744&lt;&gt;"EX",0,--(COUNTIFS(DATOS!$A$2:$A$20000,DATOS!$A2744,DATOS!$D$2:$D$20000,DATOS!$D2744,DATOS!$E$2:$E$20000,DATOS!$E2744,DATOS!$I$2:$I$20000,DATOS!$I2744,DATOS!$G$2:$G$20000,"OR")=0))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DATOS!$A$2:$A$20000,DATOS!$A2745,DATOS!$D$2:$D$20000,DATOS!$D2745,DATOS!$E$2:$E$20000,DATOS!$E2745,DATOS!$I$2:$I$20000,DATOS!$I2745,DATOS!$G$2:$G$20000,"EX")=0),0))))</f>
      </c>
      <c r="H2745">
        <f>IF(DATOS!$G2745&lt;&gt;"EX",0,--(COUNTIFS(DATOS!$A$2:$A$20000,DATOS!$A2745,DATOS!$D$2:$D$20000,DATOS!$D2745,DATOS!$E$2:$E$20000,DATOS!$E2745,DATOS!$I$2:$I$20000,DATOS!$I2745,DATOS!$G$2:$G$20000,"OR")=0))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DATOS!$A$2:$A$20000,DATOS!$A2746,DATOS!$D$2:$D$20000,DATOS!$D2746,DATOS!$E$2:$E$20000,DATOS!$E2746,DATOS!$I$2:$I$20000,DATOS!$I2746,DATOS!$G$2:$G$20000,"EX")=0),0))))</f>
      </c>
      <c r="H2746">
        <f>IF(DATOS!$G2746&lt;&gt;"EX",0,--(COUNTIFS(DATOS!$A$2:$A$20000,DATOS!$A2746,DATOS!$D$2:$D$20000,DATOS!$D2746,DATOS!$E$2:$E$20000,DATOS!$E2746,DATOS!$I$2:$I$20000,DATOS!$I2746,DATOS!$G$2:$G$20000,"OR")=0))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DATOS!$A$2:$A$20000,DATOS!$A2747,DATOS!$D$2:$D$20000,DATOS!$D2747,DATOS!$E$2:$E$20000,DATOS!$E2747,DATOS!$I$2:$I$20000,DATOS!$I2747,DATOS!$G$2:$G$20000,"EX")=0),0))))</f>
      </c>
      <c r="H2747">
        <f>IF(DATOS!$G2747&lt;&gt;"EX",0,--(COUNTIFS(DATOS!$A$2:$A$20000,DATOS!$A2747,DATOS!$D$2:$D$20000,DATOS!$D2747,DATOS!$E$2:$E$20000,DATOS!$E2747,DATOS!$I$2:$I$20000,DATOS!$I2747,DATOS!$G$2:$G$20000,"OR")=0))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DATOS!$A$2:$A$20000,DATOS!$A2748,DATOS!$D$2:$D$20000,DATOS!$D2748,DATOS!$E$2:$E$20000,DATOS!$E2748,DATOS!$I$2:$I$20000,DATOS!$I2748,DATOS!$G$2:$G$20000,"EX")=0),0))))</f>
      </c>
      <c r="H2748">
        <f>IF(DATOS!$G2748&lt;&gt;"EX",0,--(COUNTIFS(DATOS!$A$2:$A$20000,DATOS!$A2748,DATOS!$D$2:$D$20000,DATOS!$D2748,DATOS!$E$2:$E$20000,DATOS!$E2748,DATOS!$I$2:$I$20000,DATOS!$I2748,DATOS!$G$2:$G$20000,"OR")=0))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DATOS!$A$2:$A$20000,DATOS!$A2749,DATOS!$D$2:$D$20000,DATOS!$D2749,DATOS!$E$2:$E$20000,DATOS!$E2749,DATOS!$I$2:$I$20000,DATOS!$I2749,DATOS!$G$2:$G$20000,"EX")=0),0))))</f>
      </c>
      <c r="H2749">
        <f>IF(DATOS!$G2749&lt;&gt;"EX",0,--(COUNTIFS(DATOS!$A$2:$A$20000,DATOS!$A2749,DATOS!$D$2:$D$20000,DATOS!$D2749,DATOS!$E$2:$E$20000,DATOS!$E2749,DATOS!$I$2:$I$20000,DATOS!$I2749,DATOS!$G$2:$G$20000,"OR")=0))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DATOS!$A$2:$A$20000,DATOS!$A2750,DATOS!$D$2:$D$20000,DATOS!$D2750,DATOS!$E$2:$E$20000,DATOS!$E2750,DATOS!$I$2:$I$20000,DATOS!$I2750,DATOS!$G$2:$G$20000,"EX")=0),0))))</f>
      </c>
      <c r="H2750">
        <f>IF(DATOS!$G2750&lt;&gt;"EX",0,--(COUNTIFS(DATOS!$A$2:$A$20000,DATOS!$A2750,DATOS!$D$2:$D$20000,DATOS!$D2750,DATOS!$E$2:$E$20000,DATOS!$E2750,DATOS!$I$2:$I$20000,DATOS!$I2750,DATOS!$G$2:$G$20000,"OR")=0))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DATOS!$A$2:$A$20000,DATOS!$A2751,DATOS!$D$2:$D$20000,DATOS!$D2751,DATOS!$E$2:$E$20000,DATOS!$E2751,DATOS!$I$2:$I$20000,DATOS!$I2751,DATOS!$G$2:$G$20000,"EX")=0),0))))</f>
      </c>
      <c r="H2751">
        <f>IF(DATOS!$G2751&lt;&gt;"EX",0,--(COUNTIFS(DATOS!$A$2:$A$20000,DATOS!$A2751,DATOS!$D$2:$D$20000,DATOS!$D2751,DATOS!$E$2:$E$20000,DATOS!$E2751,DATOS!$I$2:$I$20000,DATOS!$I2751,DATOS!$G$2:$G$20000,"OR")=0))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DATOS!$A$2:$A$20000,DATOS!$A2752,DATOS!$D$2:$D$20000,DATOS!$D2752,DATOS!$E$2:$E$20000,DATOS!$E2752,DATOS!$I$2:$I$20000,DATOS!$I2752,DATOS!$G$2:$G$20000,"EX")=0),0))))</f>
      </c>
      <c r="H2752">
        <f>IF(DATOS!$G2752&lt;&gt;"EX",0,--(COUNTIFS(DATOS!$A$2:$A$20000,DATOS!$A2752,DATOS!$D$2:$D$20000,DATOS!$D2752,DATOS!$E$2:$E$20000,DATOS!$E2752,DATOS!$I$2:$I$20000,DATOS!$I2752,DATOS!$G$2:$G$20000,"OR")=0))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DATOS!$A$2:$A$20000,DATOS!$A2753,DATOS!$D$2:$D$20000,DATOS!$D2753,DATOS!$E$2:$E$20000,DATOS!$E2753,DATOS!$I$2:$I$20000,DATOS!$I2753,DATOS!$G$2:$G$20000,"EX")=0),0))))</f>
      </c>
      <c r="H2753">
        <f>IF(DATOS!$G2753&lt;&gt;"EX",0,--(COUNTIFS(DATOS!$A$2:$A$20000,DATOS!$A2753,DATOS!$D$2:$D$20000,DATOS!$D2753,DATOS!$E$2:$E$20000,DATOS!$E2753,DATOS!$I$2:$I$20000,DATOS!$I2753,DATOS!$G$2:$G$20000,"OR")=0))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DATOS!$A$2:$A$20000,DATOS!$A2754,DATOS!$D$2:$D$20000,DATOS!$D2754,DATOS!$E$2:$E$20000,DATOS!$E2754,DATOS!$I$2:$I$20000,DATOS!$I2754,DATOS!$G$2:$G$20000,"EX")=0),0))))</f>
      </c>
      <c r="H2754">
        <f>IF(DATOS!$G2754&lt;&gt;"EX",0,--(COUNTIFS(DATOS!$A$2:$A$20000,DATOS!$A2754,DATOS!$D$2:$D$20000,DATOS!$D2754,DATOS!$E$2:$E$20000,DATOS!$E2754,DATOS!$I$2:$I$20000,DATOS!$I2754,DATOS!$G$2:$G$20000,"OR")=0))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DATOS!$A$2:$A$20000,DATOS!$A2755,DATOS!$D$2:$D$20000,DATOS!$D2755,DATOS!$E$2:$E$20000,DATOS!$E2755,DATOS!$I$2:$I$20000,DATOS!$I2755,DATOS!$G$2:$G$20000,"EX")=0),0))))</f>
      </c>
      <c r="H2755">
        <f>IF(DATOS!$G2755&lt;&gt;"EX",0,--(COUNTIFS(DATOS!$A$2:$A$20000,DATOS!$A2755,DATOS!$D$2:$D$20000,DATOS!$D2755,DATOS!$E$2:$E$20000,DATOS!$E2755,DATOS!$I$2:$I$20000,DATOS!$I2755,DATOS!$G$2:$G$20000,"OR")=0))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DATOS!$A$2:$A$20000,DATOS!$A2756,DATOS!$D$2:$D$20000,DATOS!$D2756,DATOS!$E$2:$E$20000,DATOS!$E2756,DATOS!$I$2:$I$20000,DATOS!$I2756,DATOS!$G$2:$G$20000,"EX")=0),0))))</f>
      </c>
      <c r="H2756">
        <f>IF(DATOS!$G2756&lt;&gt;"EX",0,--(COUNTIFS(DATOS!$A$2:$A$20000,DATOS!$A2756,DATOS!$D$2:$D$20000,DATOS!$D2756,DATOS!$E$2:$E$20000,DATOS!$E2756,DATOS!$I$2:$I$20000,DATOS!$I2756,DATOS!$G$2:$G$20000,"OR")=0))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DATOS!$A$2:$A$20000,DATOS!$A2757,DATOS!$D$2:$D$20000,DATOS!$D2757,DATOS!$E$2:$E$20000,DATOS!$E2757,DATOS!$I$2:$I$20000,DATOS!$I2757,DATOS!$G$2:$G$20000,"EX")=0),0))))</f>
      </c>
      <c r="H2757">
        <f>IF(DATOS!$G2757&lt;&gt;"EX",0,--(COUNTIFS(DATOS!$A$2:$A$20000,DATOS!$A2757,DATOS!$D$2:$D$20000,DATOS!$D2757,DATOS!$E$2:$E$20000,DATOS!$E2757,DATOS!$I$2:$I$20000,DATOS!$I2757,DATOS!$G$2:$G$20000,"OR")=0))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DATOS!$A$2:$A$20000,DATOS!$A2758,DATOS!$D$2:$D$20000,DATOS!$D2758,DATOS!$E$2:$E$20000,DATOS!$E2758,DATOS!$I$2:$I$20000,DATOS!$I2758,DATOS!$G$2:$G$20000,"EX")=0),0))))</f>
      </c>
      <c r="H2758">
        <f>IF(DATOS!$G2758&lt;&gt;"EX",0,--(COUNTIFS(DATOS!$A$2:$A$20000,DATOS!$A2758,DATOS!$D$2:$D$20000,DATOS!$D2758,DATOS!$E$2:$E$20000,DATOS!$E2758,DATOS!$I$2:$I$20000,DATOS!$I2758,DATOS!$G$2:$G$20000,"OR")=0))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DATOS!$A$2:$A$20000,DATOS!$A2759,DATOS!$D$2:$D$20000,DATOS!$D2759,DATOS!$E$2:$E$20000,DATOS!$E2759,DATOS!$I$2:$I$20000,DATOS!$I2759,DATOS!$G$2:$G$20000,"EX")=0),0))))</f>
      </c>
      <c r="H2759">
        <f>IF(DATOS!$G2759&lt;&gt;"EX",0,--(COUNTIFS(DATOS!$A$2:$A$20000,DATOS!$A2759,DATOS!$D$2:$D$20000,DATOS!$D2759,DATOS!$E$2:$E$20000,DATOS!$E2759,DATOS!$I$2:$I$20000,DATOS!$I2759,DATOS!$G$2:$G$20000,"OR")=0))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DATOS!$A$2:$A$20000,DATOS!$A2760,DATOS!$D$2:$D$20000,DATOS!$D2760,DATOS!$E$2:$E$20000,DATOS!$E2760,DATOS!$I$2:$I$20000,DATOS!$I2760,DATOS!$G$2:$G$20000,"EX")=0),0))))</f>
      </c>
      <c r="H2760">
        <f>IF(DATOS!$G2760&lt;&gt;"EX",0,--(COUNTIFS(DATOS!$A$2:$A$20000,DATOS!$A2760,DATOS!$D$2:$D$20000,DATOS!$D2760,DATOS!$E$2:$E$20000,DATOS!$E2760,DATOS!$I$2:$I$20000,DATOS!$I2760,DATOS!$G$2:$G$20000,"OR")=0))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DATOS!$A$2:$A$20000,DATOS!$A2761,DATOS!$D$2:$D$20000,DATOS!$D2761,DATOS!$E$2:$E$20000,DATOS!$E2761,DATOS!$I$2:$I$20000,DATOS!$I2761,DATOS!$G$2:$G$20000,"EX")=0),0))))</f>
      </c>
      <c r="H2761">
        <f>IF(DATOS!$G2761&lt;&gt;"EX",0,--(COUNTIFS(DATOS!$A$2:$A$20000,DATOS!$A2761,DATOS!$D$2:$D$20000,DATOS!$D2761,DATOS!$E$2:$E$20000,DATOS!$E2761,DATOS!$I$2:$I$20000,DATOS!$I2761,DATOS!$G$2:$G$20000,"OR")=0))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DATOS!$A$2:$A$20000,DATOS!$A2762,DATOS!$D$2:$D$20000,DATOS!$D2762,DATOS!$E$2:$E$20000,DATOS!$E2762,DATOS!$I$2:$I$20000,DATOS!$I2762,DATOS!$G$2:$G$20000,"EX")=0),0))))</f>
      </c>
      <c r="H2762">
        <f>IF(DATOS!$G2762&lt;&gt;"EX",0,--(COUNTIFS(DATOS!$A$2:$A$20000,DATOS!$A2762,DATOS!$D$2:$D$20000,DATOS!$D2762,DATOS!$E$2:$E$20000,DATOS!$E2762,DATOS!$I$2:$I$20000,DATOS!$I2762,DATOS!$G$2:$G$20000,"OR")=0))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DATOS!$A$2:$A$20000,DATOS!$A2763,DATOS!$D$2:$D$20000,DATOS!$D2763,DATOS!$E$2:$E$20000,DATOS!$E2763,DATOS!$I$2:$I$20000,DATOS!$I2763,DATOS!$G$2:$G$20000,"EX")=0),0))))</f>
      </c>
      <c r="H2763">
        <f>IF(DATOS!$G2763&lt;&gt;"EX",0,--(COUNTIFS(DATOS!$A$2:$A$20000,DATOS!$A2763,DATOS!$D$2:$D$20000,DATOS!$D2763,DATOS!$E$2:$E$20000,DATOS!$E2763,DATOS!$I$2:$I$20000,DATOS!$I2763,DATOS!$G$2:$G$20000,"OR")=0))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DATOS!$A$2:$A$20000,DATOS!$A2764,DATOS!$D$2:$D$20000,DATOS!$D2764,DATOS!$E$2:$E$20000,DATOS!$E2764,DATOS!$I$2:$I$20000,DATOS!$I2764,DATOS!$G$2:$G$20000,"EX")=0),0))))</f>
      </c>
      <c r="H2764">
        <f>IF(DATOS!$G2764&lt;&gt;"EX",0,--(COUNTIFS(DATOS!$A$2:$A$20000,DATOS!$A2764,DATOS!$D$2:$D$20000,DATOS!$D2764,DATOS!$E$2:$E$20000,DATOS!$E2764,DATOS!$I$2:$I$20000,DATOS!$I2764,DATOS!$G$2:$G$20000,"OR")=0))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DATOS!$A$2:$A$20000,DATOS!$A2765,DATOS!$D$2:$D$20000,DATOS!$D2765,DATOS!$E$2:$E$20000,DATOS!$E2765,DATOS!$I$2:$I$20000,DATOS!$I2765,DATOS!$G$2:$G$20000,"EX")=0),0))))</f>
      </c>
      <c r="H2765">
        <f>IF(DATOS!$G2765&lt;&gt;"EX",0,--(COUNTIFS(DATOS!$A$2:$A$20000,DATOS!$A2765,DATOS!$D$2:$D$20000,DATOS!$D2765,DATOS!$E$2:$E$20000,DATOS!$E2765,DATOS!$I$2:$I$20000,DATOS!$I2765,DATOS!$G$2:$G$20000,"OR")=0))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DATOS!$A$2:$A$20000,DATOS!$A2766,DATOS!$D$2:$D$20000,DATOS!$D2766,DATOS!$E$2:$E$20000,DATOS!$E2766,DATOS!$I$2:$I$20000,DATOS!$I2766,DATOS!$G$2:$G$20000,"EX")=0),0))))</f>
      </c>
      <c r="H2766">
        <f>IF(DATOS!$G2766&lt;&gt;"EX",0,--(COUNTIFS(DATOS!$A$2:$A$20000,DATOS!$A2766,DATOS!$D$2:$D$20000,DATOS!$D2766,DATOS!$E$2:$E$20000,DATOS!$E2766,DATOS!$I$2:$I$20000,DATOS!$I2766,DATOS!$G$2:$G$20000,"OR")=0))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DATOS!$A$2:$A$20000,DATOS!$A2767,DATOS!$D$2:$D$20000,DATOS!$D2767,DATOS!$E$2:$E$20000,DATOS!$E2767,DATOS!$I$2:$I$20000,DATOS!$I2767,DATOS!$G$2:$G$20000,"EX")=0),0))))</f>
      </c>
      <c r="H2767">
        <f>IF(DATOS!$G2767&lt;&gt;"EX",0,--(COUNTIFS(DATOS!$A$2:$A$20000,DATOS!$A2767,DATOS!$D$2:$D$20000,DATOS!$D2767,DATOS!$E$2:$E$20000,DATOS!$E2767,DATOS!$I$2:$I$20000,DATOS!$I2767,DATOS!$G$2:$G$20000,"OR")=0))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DATOS!$A$2:$A$20000,DATOS!$A2768,DATOS!$D$2:$D$20000,DATOS!$D2768,DATOS!$E$2:$E$20000,DATOS!$E2768,DATOS!$I$2:$I$20000,DATOS!$I2768,DATOS!$G$2:$G$20000,"EX")=0),0))))</f>
      </c>
      <c r="H2768">
        <f>IF(DATOS!$G2768&lt;&gt;"EX",0,--(COUNTIFS(DATOS!$A$2:$A$20000,DATOS!$A2768,DATOS!$D$2:$D$20000,DATOS!$D2768,DATOS!$E$2:$E$20000,DATOS!$E2768,DATOS!$I$2:$I$20000,DATOS!$I2768,DATOS!$G$2:$G$20000,"OR")=0))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DATOS!$A$2:$A$20000,DATOS!$A2769,DATOS!$D$2:$D$20000,DATOS!$D2769,DATOS!$E$2:$E$20000,DATOS!$E2769,DATOS!$I$2:$I$20000,DATOS!$I2769,DATOS!$G$2:$G$20000,"EX")=0),0))))</f>
      </c>
      <c r="H2769">
        <f>IF(DATOS!$G2769&lt;&gt;"EX",0,--(COUNTIFS(DATOS!$A$2:$A$20000,DATOS!$A2769,DATOS!$D$2:$D$20000,DATOS!$D2769,DATOS!$E$2:$E$20000,DATOS!$E2769,DATOS!$I$2:$I$20000,DATOS!$I2769,DATOS!$G$2:$G$20000,"OR")=0))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DATOS!$A$2:$A$20000,DATOS!$A2770,DATOS!$D$2:$D$20000,DATOS!$D2770,DATOS!$E$2:$E$20000,DATOS!$E2770,DATOS!$I$2:$I$20000,DATOS!$I2770,DATOS!$G$2:$G$20000,"EX")=0),0))))</f>
      </c>
      <c r="H2770">
        <f>IF(DATOS!$G2770&lt;&gt;"EX",0,--(COUNTIFS(DATOS!$A$2:$A$20000,DATOS!$A2770,DATOS!$D$2:$D$20000,DATOS!$D2770,DATOS!$E$2:$E$20000,DATOS!$E2770,DATOS!$I$2:$I$20000,DATOS!$I2770,DATOS!$G$2:$G$20000,"OR")=0))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DATOS!$A$2:$A$20000,DATOS!$A2771,DATOS!$D$2:$D$20000,DATOS!$D2771,DATOS!$E$2:$E$20000,DATOS!$E2771,DATOS!$I$2:$I$20000,DATOS!$I2771,DATOS!$G$2:$G$20000,"EX")=0),0))))</f>
      </c>
      <c r="H2771">
        <f>IF(DATOS!$G2771&lt;&gt;"EX",0,--(COUNTIFS(DATOS!$A$2:$A$20000,DATOS!$A2771,DATOS!$D$2:$D$20000,DATOS!$D2771,DATOS!$E$2:$E$20000,DATOS!$E2771,DATOS!$I$2:$I$20000,DATOS!$I2771,DATOS!$G$2:$G$20000,"OR")=0))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DATOS!$A$2:$A$20000,DATOS!$A2772,DATOS!$D$2:$D$20000,DATOS!$D2772,DATOS!$E$2:$E$20000,DATOS!$E2772,DATOS!$I$2:$I$20000,DATOS!$I2772,DATOS!$G$2:$G$20000,"EX")=0),0))))</f>
      </c>
      <c r="H2772">
        <f>IF(DATOS!$G2772&lt;&gt;"EX",0,--(COUNTIFS(DATOS!$A$2:$A$20000,DATOS!$A2772,DATOS!$D$2:$D$20000,DATOS!$D2772,DATOS!$E$2:$E$20000,DATOS!$E2772,DATOS!$I$2:$I$20000,DATOS!$I2772,DATOS!$G$2:$G$20000,"OR")=0))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DATOS!$A$2:$A$20000,DATOS!$A2773,DATOS!$D$2:$D$20000,DATOS!$D2773,DATOS!$E$2:$E$20000,DATOS!$E2773,DATOS!$I$2:$I$20000,DATOS!$I2773,DATOS!$G$2:$G$20000,"EX")=0),0))))</f>
      </c>
      <c r="H2773">
        <f>IF(DATOS!$G2773&lt;&gt;"EX",0,--(COUNTIFS(DATOS!$A$2:$A$20000,DATOS!$A2773,DATOS!$D$2:$D$20000,DATOS!$D2773,DATOS!$E$2:$E$20000,DATOS!$E2773,DATOS!$I$2:$I$20000,DATOS!$I2773,DATOS!$G$2:$G$20000,"OR")=0))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DATOS!$A$2:$A$20000,DATOS!$A2774,DATOS!$D$2:$D$20000,DATOS!$D2774,DATOS!$E$2:$E$20000,DATOS!$E2774,DATOS!$I$2:$I$20000,DATOS!$I2774,DATOS!$G$2:$G$20000,"EX")=0),0))))</f>
      </c>
      <c r="H2774">
        <f>IF(DATOS!$G2774&lt;&gt;"EX",0,--(COUNTIFS(DATOS!$A$2:$A$20000,DATOS!$A2774,DATOS!$D$2:$D$20000,DATOS!$D2774,DATOS!$E$2:$E$20000,DATOS!$E2774,DATOS!$I$2:$I$20000,DATOS!$I2774,DATOS!$G$2:$G$20000,"OR")=0))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DATOS!$A$2:$A$20000,DATOS!$A2775,DATOS!$D$2:$D$20000,DATOS!$D2775,DATOS!$E$2:$E$20000,DATOS!$E2775,DATOS!$I$2:$I$20000,DATOS!$I2775,DATOS!$G$2:$G$20000,"EX")=0),0))))</f>
      </c>
      <c r="H2775">
        <f>IF(DATOS!$G2775&lt;&gt;"EX",0,--(COUNTIFS(DATOS!$A$2:$A$20000,DATOS!$A2775,DATOS!$D$2:$D$20000,DATOS!$D2775,DATOS!$E$2:$E$20000,DATOS!$E2775,DATOS!$I$2:$I$20000,DATOS!$I2775,DATOS!$G$2:$G$20000,"OR")=0))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DATOS!$A$2:$A$20000,DATOS!$A2776,DATOS!$D$2:$D$20000,DATOS!$D2776,DATOS!$E$2:$E$20000,DATOS!$E2776,DATOS!$I$2:$I$20000,DATOS!$I2776,DATOS!$G$2:$G$20000,"EX")=0),0))))</f>
      </c>
      <c r="H2776">
        <f>IF(DATOS!$G2776&lt;&gt;"EX",0,--(COUNTIFS(DATOS!$A$2:$A$20000,DATOS!$A2776,DATOS!$D$2:$D$20000,DATOS!$D2776,DATOS!$E$2:$E$20000,DATOS!$E2776,DATOS!$I$2:$I$20000,DATOS!$I2776,DATOS!$G$2:$G$20000,"OR")=0))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DATOS!$A$2:$A$20000,DATOS!$A2777,DATOS!$D$2:$D$20000,DATOS!$D2777,DATOS!$E$2:$E$20000,DATOS!$E2777,DATOS!$I$2:$I$20000,DATOS!$I2777,DATOS!$G$2:$G$20000,"EX")=0),0))))</f>
      </c>
      <c r="H2777">
        <f>IF(DATOS!$G2777&lt;&gt;"EX",0,--(COUNTIFS(DATOS!$A$2:$A$20000,DATOS!$A2777,DATOS!$D$2:$D$20000,DATOS!$D2777,DATOS!$E$2:$E$20000,DATOS!$E2777,DATOS!$I$2:$I$20000,DATOS!$I2777,DATOS!$G$2:$G$20000,"OR")=0))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DATOS!$A$2:$A$20000,DATOS!$A2778,DATOS!$D$2:$D$20000,DATOS!$D2778,DATOS!$E$2:$E$20000,DATOS!$E2778,DATOS!$I$2:$I$20000,DATOS!$I2778,DATOS!$G$2:$G$20000,"EX")=0),0))))</f>
      </c>
      <c r="H2778">
        <f>IF(DATOS!$G2778&lt;&gt;"EX",0,--(COUNTIFS(DATOS!$A$2:$A$20000,DATOS!$A2778,DATOS!$D$2:$D$20000,DATOS!$D2778,DATOS!$E$2:$E$20000,DATOS!$E2778,DATOS!$I$2:$I$20000,DATOS!$I2778,DATOS!$G$2:$G$20000,"OR")=0))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DATOS!$A$2:$A$20000,DATOS!$A2779,DATOS!$D$2:$D$20000,DATOS!$D2779,DATOS!$E$2:$E$20000,DATOS!$E2779,DATOS!$I$2:$I$20000,DATOS!$I2779,DATOS!$G$2:$G$20000,"EX")=0),0))))</f>
      </c>
      <c r="H2779">
        <f>IF(DATOS!$G2779&lt;&gt;"EX",0,--(COUNTIFS(DATOS!$A$2:$A$20000,DATOS!$A2779,DATOS!$D$2:$D$20000,DATOS!$D2779,DATOS!$E$2:$E$20000,DATOS!$E2779,DATOS!$I$2:$I$20000,DATOS!$I2779,DATOS!$G$2:$G$20000,"OR")=0))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DATOS!$A$2:$A$20000,DATOS!$A2780,DATOS!$D$2:$D$20000,DATOS!$D2780,DATOS!$E$2:$E$20000,DATOS!$E2780,DATOS!$I$2:$I$20000,DATOS!$I2780,DATOS!$G$2:$G$20000,"EX")=0),0))))</f>
      </c>
      <c r="H2780">
        <f>IF(DATOS!$G2780&lt;&gt;"EX",0,--(COUNTIFS(DATOS!$A$2:$A$20000,DATOS!$A2780,DATOS!$D$2:$D$20000,DATOS!$D2780,DATOS!$E$2:$E$20000,DATOS!$E2780,DATOS!$I$2:$I$20000,DATOS!$I2780,DATOS!$G$2:$G$20000,"OR")=0))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DATOS!$A$2:$A$20000,DATOS!$A2781,DATOS!$D$2:$D$20000,DATOS!$D2781,DATOS!$E$2:$E$20000,DATOS!$E2781,DATOS!$I$2:$I$20000,DATOS!$I2781,DATOS!$G$2:$G$20000,"EX")=0),0))))</f>
      </c>
      <c r="H2781">
        <f>IF(DATOS!$G2781&lt;&gt;"EX",0,--(COUNTIFS(DATOS!$A$2:$A$20000,DATOS!$A2781,DATOS!$D$2:$D$20000,DATOS!$D2781,DATOS!$E$2:$E$20000,DATOS!$E2781,DATOS!$I$2:$I$20000,DATOS!$I2781,DATOS!$G$2:$G$20000,"OR")=0))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DATOS!$A$2:$A$20000,DATOS!$A2782,DATOS!$D$2:$D$20000,DATOS!$D2782,DATOS!$E$2:$E$20000,DATOS!$E2782,DATOS!$I$2:$I$20000,DATOS!$I2782,DATOS!$G$2:$G$20000,"EX")=0),0))))</f>
      </c>
      <c r="H2782">
        <f>IF(DATOS!$G2782&lt;&gt;"EX",0,--(COUNTIFS(DATOS!$A$2:$A$20000,DATOS!$A2782,DATOS!$D$2:$D$20000,DATOS!$D2782,DATOS!$E$2:$E$20000,DATOS!$E2782,DATOS!$I$2:$I$20000,DATOS!$I2782,DATOS!$G$2:$G$20000,"OR")=0))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DATOS!$A$2:$A$20000,DATOS!$A2783,DATOS!$D$2:$D$20000,DATOS!$D2783,DATOS!$E$2:$E$20000,DATOS!$E2783,DATOS!$I$2:$I$20000,DATOS!$I2783,DATOS!$G$2:$G$20000,"EX")=0),0))))</f>
      </c>
      <c r="H2783">
        <f>IF(DATOS!$G2783&lt;&gt;"EX",0,--(COUNTIFS(DATOS!$A$2:$A$20000,DATOS!$A2783,DATOS!$D$2:$D$20000,DATOS!$D2783,DATOS!$E$2:$E$20000,DATOS!$E2783,DATOS!$I$2:$I$20000,DATOS!$I2783,DATOS!$G$2:$G$20000,"OR")=0))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DATOS!$A$2:$A$20000,DATOS!$A2784,DATOS!$D$2:$D$20000,DATOS!$D2784,DATOS!$E$2:$E$20000,DATOS!$E2784,DATOS!$I$2:$I$20000,DATOS!$I2784,DATOS!$G$2:$G$20000,"EX")=0),0))))</f>
      </c>
      <c r="H2784">
        <f>IF(DATOS!$G2784&lt;&gt;"EX",0,--(COUNTIFS(DATOS!$A$2:$A$20000,DATOS!$A2784,DATOS!$D$2:$D$20000,DATOS!$D2784,DATOS!$E$2:$E$20000,DATOS!$E2784,DATOS!$I$2:$I$20000,DATOS!$I2784,DATOS!$G$2:$G$20000,"OR")=0))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DATOS!$A$2:$A$20000,DATOS!$A2785,DATOS!$D$2:$D$20000,DATOS!$D2785,DATOS!$E$2:$E$20000,DATOS!$E2785,DATOS!$I$2:$I$20000,DATOS!$I2785,DATOS!$G$2:$G$20000,"EX")=0),0))))</f>
      </c>
      <c r="H2785">
        <f>IF(DATOS!$G2785&lt;&gt;"EX",0,--(COUNTIFS(DATOS!$A$2:$A$20000,DATOS!$A2785,DATOS!$D$2:$D$20000,DATOS!$D2785,DATOS!$E$2:$E$20000,DATOS!$E2785,DATOS!$I$2:$I$20000,DATOS!$I2785,DATOS!$G$2:$G$20000,"OR")=0))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DATOS!$A$2:$A$20000,DATOS!$A2786,DATOS!$D$2:$D$20000,DATOS!$D2786,DATOS!$E$2:$E$20000,DATOS!$E2786,DATOS!$I$2:$I$20000,DATOS!$I2786,DATOS!$G$2:$G$20000,"EX")=0),0))))</f>
      </c>
      <c r="H2786">
        <f>IF(DATOS!$G2786&lt;&gt;"EX",0,--(COUNTIFS(DATOS!$A$2:$A$20000,DATOS!$A2786,DATOS!$D$2:$D$20000,DATOS!$D2786,DATOS!$E$2:$E$20000,DATOS!$E2786,DATOS!$I$2:$I$20000,DATOS!$I2786,DATOS!$G$2:$G$20000,"OR")=0))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DATOS!$A$2:$A$20000,DATOS!$A2787,DATOS!$D$2:$D$20000,DATOS!$D2787,DATOS!$E$2:$E$20000,DATOS!$E2787,DATOS!$I$2:$I$20000,DATOS!$I2787,DATOS!$G$2:$G$20000,"EX")=0),0))))</f>
      </c>
      <c r="H2787">
        <f>IF(DATOS!$G2787&lt;&gt;"EX",0,--(COUNTIFS(DATOS!$A$2:$A$20000,DATOS!$A2787,DATOS!$D$2:$D$20000,DATOS!$D2787,DATOS!$E$2:$E$20000,DATOS!$E2787,DATOS!$I$2:$I$20000,DATOS!$I2787,DATOS!$G$2:$G$20000,"OR")=0))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DATOS!$A$2:$A$20000,DATOS!$A2788,DATOS!$D$2:$D$20000,DATOS!$D2788,DATOS!$E$2:$E$20000,DATOS!$E2788,DATOS!$I$2:$I$20000,DATOS!$I2788,DATOS!$G$2:$G$20000,"EX")=0),0))))</f>
      </c>
      <c r="H2788">
        <f>IF(DATOS!$G2788&lt;&gt;"EX",0,--(COUNTIFS(DATOS!$A$2:$A$20000,DATOS!$A2788,DATOS!$D$2:$D$20000,DATOS!$D2788,DATOS!$E$2:$E$20000,DATOS!$E2788,DATOS!$I$2:$I$20000,DATOS!$I2788,DATOS!$G$2:$G$20000,"OR")=0))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DATOS!$A$2:$A$20000,DATOS!$A2789,DATOS!$D$2:$D$20000,DATOS!$D2789,DATOS!$E$2:$E$20000,DATOS!$E2789,DATOS!$I$2:$I$20000,DATOS!$I2789,DATOS!$G$2:$G$20000,"EX")=0),0))))</f>
      </c>
      <c r="H2789">
        <f>IF(DATOS!$G2789&lt;&gt;"EX",0,--(COUNTIFS(DATOS!$A$2:$A$20000,DATOS!$A2789,DATOS!$D$2:$D$20000,DATOS!$D2789,DATOS!$E$2:$E$20000,DATOS!$E2789,DATOS!$I$2:$I$20000,DATOS!$I2789,DATOS!$G$2:$G$20000,"OR")=0))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DATOS!$A$2:$A$20000,DATOS!$A2790,DATOS!$D$2:$D$20000,DATOS!$D2790,DATOS!$E$2:$E$20000,DATOS!$E2790,DATOS!$I$2:$I$20000,DATOS!$I2790,DATOS!$G$2:$G$20000,"EX")=0),0))))</f>
      </c>
      <c r="H2790">
        <f>IF(DATOS!$G2790&lt;&gt;"EX",0,--(COUNTIFS(DATOS!$A$2:$A$20000,DATOS!$A2790,DATOS!$D$2:$D$20000,DATOS!$D2790,DATOS!$E$2:$E$20000,DATOS!$E2790,DATOS!$I$2:$I$20000,DATOS!$I2790,DATOS!$G$2:$G$20000,"OR")=0))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DATOS!$A$2:$A$20000,DATOS!$A2791,DATOS!$D$2:$D$20000,DATOS!$D2791,DATOS!$E$2:$E$20000,DATOS!$E2791,DATOS!$I$2:$I$20000,DATOS!$I2791,DATOS!$G$2:$G$20000,"EX")=0),0))))</f>
      </c>
      <c r="H2791">
        <f>IF(DATOS!$G2791&lt;&gt;"EX",0,--(COUNTIFS(DATOS!$A$2:$A$20000,DATOS!$A2791,DATOS!$D$2:$D$20000,DATOS!$D2791,DATOS!$E$2:$E$20000,DATOS!$E2791,DATOS!$I$2:$I$20000,DATOS!$I2791,DATOS!$G$2:$G$20000,"OR")=0))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DATOS!$A$2:$A$20000,DATOS!$A2792,DATOS!$D$2:$D$20000,DATOS!$D2792,DATOS!$E$2:$E$20000,DATOS!$E2792,DATOS!$I$2:$I$20000,DATOS!$I2792,DATOS!$G$2:$G$20000,"EX")=0),0))))</f>
      </c>
      <c r="H2792">
        <f>IF(DATOS!$G2792&lt;&gt;"EX",0,--(COUNTIFS(DATOS!$A$2:$A$20000,DATOS!$A2792,DATOS!$D$2:$D$20000,DATOS!$D2792,DATOS!$E$2:$E$20000,DATOS!$E2792,DATOS!$I$2:$I$20000,DATOS!$I2792,DATOS!$G$2:$G$20000,"OR")=0))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DATOS!$A$2:$A$20000,DATOS!$A2793,DATOS!$D$2:$D$20000,DATOS!$D2793,DATOS!$E$2:$E$20000,DATOS!$E2793,DATOS!$I$2:$I$20000,DATOS!$I2793,DATOS!$G$2:$G$20000,"EX")=0),0))))</f>
      </c>
      <c r="H2793">
        <f>IF(DATOS!$G2793&lt;&gt;"EX",0,--(COUNTIFS(DATOS!$A$2:$A$20000,DATOS!$A2793,DATOS!$D$2:$D$20000,DATOS!$D2793,DATOS!$E$2:$E$20000,DATOS!$E2793,DATOS!$I$2:$I$20000,DATOS!$I2793,DATOS!$G$2:$G$20000,"OR")=0))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DATOS!$A$2:$A$20000,DATOS!$A2794,DATOS!$D$2:$D$20000,DATOS!$D2794,DATOS!$E$2:$E$20000,DATOS!$E2794,DATOS!$I$2:$I$20000,DATOS!$I2794,DATOS!$G$2:$G$20000,"EX")=0),0))))</f>
      </c>
      <c r="H2794">
        <f>IF(DATOS!$G2794&lt;&gt;"EX",0,--(COUNTIFS(DATOS!$A$2:$A$20000,DATOS!$A2794,DATOS!$D$2:$D$20000,DATOS!$D2794,DATOS!$E$2:$E$20000,DATOS!$E2794,DATOS!$I$2:$I$20000,DATOS!$I2794,DATOS!$G$2:$G$20000,"OR")=0))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DATOS!$A$2:$A$20000,DATOS!$A2795,DATOS!$D$2:$D$20000,DATOS!$D2795,DATOS!$E$2:$E$20000,DATOS!$E2795,DATOS!$I$2:$I$20000,DATOS!$I2795,DATOS!$G$2:$G$20000,"EX")=0),0))))</f>
      </c>
      <c r="H2795">
        <f>IF(DATOS!$G2795&lt;&gt;"EX",0,--(COUNTIFS(DATOS!$A$2:$A$20000,DATOS!$A2795,DATOS!$D$2:$D$20000,DATOS!$D2795,DATOS!$E$2:$E$20000,DATOS!$E2795,DATOS!$I$2:$I$20000,DATOS!$I2795,DATOS!$G$2:$G$20000,"OR")=0))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DATOS!$A$2:$A$20000,DATOS!$A2796,DATOS!$D$2:$D$20000,DATOS!$D2796,DATOS!$E$2:$E$20000,DATOS!$E2796,DATOS!$I$2:$I$20000,DATOS!$I2796,DATOS!$G$2:$G$20000,"EX")=0),0))))</f>
      </c>
      <c r="H2796">
        <f>IF(DATOS!$G2796&lt;&gt;"EX",0,--(COUNTIFS(DATOS!$A$2:$A$20000,DATOS!$A2796,DATOS!$D$2:$D$20000,DATOS!$D2796,DATOS!$E$2:$E$20000,DATOS!$E2796,DATOS!$I$2:$I$20000,DATOS!$I2796,DATOS!$G$2:$G$20000,"OR")=0))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DATOS!$A$2:$A$20000,DATOS!$A2797,DATOS!$D$2:$D$20000,DATOS!$D2797,DATOS!$E$2:$E$20000,DATOS!$E2797,DATOS!$I$2:$I$20000,DATOS!$I2797,DATOS!$G$2:$G$20000,"EX")=0),0))))</f>
      </c>
      <c r="H2797">
        <f>IF(DATOS!$G2797&lt;&gt;"EX",0,--(COUNTIFS(DATOS!$A$2:$A$20000,DATOS!$A2797,DATOS!$D$2:$D$20000,DATOS!$D2797,DATOS!$E$2:$E$20000,DATOS!$E2797,DATOS!$I$2:$I$20000,DATOS!$I2797,DATOS!$G$2:$G$20000,"OR")=0))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DATOS!$A$2:$A$20000,DATOS!$A2798,DATOS!$D$2:$D$20000,DATOS!$D2798,DATOS!$E$2:$E$20000,DATOS!$E2798,DATOS!$I$2:$I$20000,DATOS!$I2798,DATOS!$G$2:$G$20000,"EX")=0),0))))</f>
      </c>
      <c r="H2798">
        <f>IF(DATOS!$G2798&lt;&gt;"EX",0,--(COUNTIFS(DATOS!$A$2:$A$20000,DATOS!$A2798,DATOS!$D$2:$D$20000,DATOS!$D2798,DATOS!$E$2:$E$20000,DATOS!$E2798,DATOS!$I$2:$I$20000,DATOS!$I2798,DATOS!$G$2:$G$20000,"OR")=0))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DATOS!$A$2:$A$20000,DATOS!$A2799,DATOS!$D$2:$D$20000,DATOS!$D2799,DATOS!$E$2:$E$20000,DATOS!$E2799,DATOS!$I$2:$I$20000,DATOS!$I2799,DATOS!$G$2:$G$20000,"EX")=0),0))))</f>
      </c>
      <c r="H2799">
        <f>IF(DATOS!$G2799&lt;&gt;"EX",0,--(COUNTIFS(DATOS!$A$2:$A$20000,DATOS!$A2799,DATOS!$D$2:$D$20000,DATOS!$D2799,DATOS!$E$2:$E$20000,DATOS!$E2799,DATOS!$I$2:$I$20000,DATOS!$I2799,DATOS!$G$2:$G$20000,"OR")=0))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DATOS!$A$2:$A$20000,DATOS!$A2800,DATOS!$D$2:$D$20000,DATOS!$D2800,DATOS!$E$2:$E$20000,DATOS!$E2800,DATOS!$I$2:$I$20000,DATOS!$I2800,DATOS!$G$2:$G$20000,"EX")=0),0))))</f>
      </c>
      <c r="H2800">
        <f>IF(DATOS!$G2800&lt;&gt;"EX",0,--(COUNTIFS(DATOS!$A$2:$A$20000,DATOS!$A2800,DATOS!$D$2:$D$20000,DATOS!$D2800,DATOS!$E$2:$E$20000,DATOS!$E2800,DATOS!$I$2:$I$20000,DATOS!$I2800,DATOS!$G$2:$G$20000,"OR")=0))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DATOS!$A$2:$A$20000,DATOS!$A2801,DATOS!$D$2:$D$20000,DATOS!$D2801,DATOS!$E$2:$E$20000,DATOS!$E2801,DATOS!$I$2:$I$20000,DATOS!$I2801,DATOS!$G$2:$G$20000,"EX")=0),0))))</f>
      </c>
      <c r="H2801">
        <f>IF(DATOS!$G2801&lt;&gt;"EX",0,--(COUNTIFS(DATOS!$A$2:$A$20000,DATOS!$A2801,DATOS!$D$2:$D$20000,DATOS!$D2801,DATOS!$E$2:$E$20000,DATOS!$E2801,DATOS!$I$2:$I$20000,DATOS!$I2801,DATOS!$G$2:$G$20000,"OR")=0))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DATOS!$A$2:$A$20000,DATOS!$A2802,DATOS!$D$2:$D$20000,DATOS!$D2802,DATOS!$E$2:$E$20000,DATOS!$E2802,DATOS!$I$2:$I$20000,DATOS!$I2802,DATOS!$G$2:$G$20000,"EX")=0),0))))</f>
      </c>
      <c r="H2802">
        <f>IF(DATOS!$G2802&lt;&gt;"EX",0,--(COUNTIFS(DATOS!$A$2:$A$20000,DATOS!$A2802,DATOS!$D$2:$D$20000,DATOS!$D2802,DATOS!$E$2:$E$20000,DATOS!$E2802,DATOS!$I$2:$I$20000,DATOS!$I2802,DATOS!$G$2:$G$20000,"OR")=0))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DATOS!$A$2:$A$20000,DATOS!$A2803,DATOS!$D$2:$D$20000,DATOS!$D2803,DATOS!$E$2:$E$20000,DATOS!$E2803,DATOS!$I$2:$I$20000,DATOS!$I2803,DATOS!$G$2:$G$20000,"EX")=0),0))))</f>
      </c>
      <c r="H2803">
        <f>IF(DATOS!$G2803&lt;&gt;"EX",0,--(COUNTIFS(DATOS!$A$2:$A$20000,DATOS!$A2803,DATOS!$D$2:$D$20000,DATOS!$D2803,DATOS!$E$2:$E$20000,DATOS!$E2803,DATOS!$I$2:$I$20000,DATOS!$I2803,DATOS!$G$2:$G$20000,"OR")=0))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DATOS!$A$2:$A$20000,DATOS!$A2804,DATOS!$D$2:$D$20000,DATOS!$D2804,DATOS!$E$2:$E$20000,DATOS!$E2804,DATOS!$I$2:$I$20000,DATOS!$I2804,DATOS!$G$2:$G$20000,"EX")=0),0))))</f>
      </c>
      <c r="H2804">
        <f>IF(DATOS!$G2804&lt;&gt;"EX",0,--(COUNTIFS(DATOS!$A$2:$A$20000,DATOS!$A2804,DATOS!$D$2:$D$20000,DATOS!$D2804,DATOS!$E$2:$E$20000,DATOS!$E2804,DATOS!$I$2:$I$20000,DATOS!$I2804,DATOS!$G$2:$G$20000,"OR")=0))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DATOS!$A$2:$A$20000,DATOS!$A2805,DATOS!$D$2:$D$20000,DATOS!$D2805,DATOS!$E$2:$E$20000,DATOS!$E2805,DATOS!$I$2:$I$20000,DATOS!$I2805,DATOS!$G$2:$G$20000,"EX")=0),0))))</f>
      </c>
      <c r="H2805">
        <f>IF(DATOS!$G2805&lt;&gt;"EX",0,--(COUNTIFS(DATOS!$A$2:$A$20000,DATOS!$A2805,DATOS!$D$2:$D$20000,DATOS!$D2805,DATOS!$E$2:$E$20000,DATOS!$E2805,DATOS!$I$2:$I$20000,DATOS!$I2805,DATOS!$G$2:$G$20000,"OR")=0))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DATOS!$A$2:$A$20000,DATOS!$A2806,DATOS!$D$2:$D$20000,DATOS!$D2806,DATOS!$E$2:$E$20000,DATOS!$E2806,DATOS!$I$2:$I$20000,DATOS!$I2806,DATOS!$G$2:$G$20000,"EX")=0),0))))</f>
      </c>
      <c r="H2806">
        <f>IF(DATOS!$G2806&lt;&gt;"EX",0,--(COUNTIFS(DATOS!$A$2:$A$20000,DATOS!$A2806,DATOS!$D$2:$D$20000,DATOS!$D2806,DATOS!$E$2:$E$20000,DATOS!$E2806,DATOS!$I$2:$I$20000,DATOS!$I2806,DATOS!$G$2:$G$20000,"OR")=0))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DATOS!$A$2:$A$20000,DATOS!$A2807,DATOS!$D$2:$D$20000,DATOS!$D2807,DATOS!$E$2:$E$20000,DATOS!$E2807,DATOS!$I$2:$I$20000,DATOS!$I2807,DATOS!$G$2:$G$20000,"EX")=0),0))))</f>
      </c>
      <c r="H2807">
        <f>IF(DATOS!$G2807&lt;&gt;"EX",0,--(COUNTIFS(DATOS!$A$2:$A$20000,DATOS!$A2807,DATOS!$D$2:$D$20000,DATOS!$D2807,DATOS!$E$2:$E$20000,DATOS!$E2807,DATOS!$I$2:$I$20000,DATOS!$I2807,DATOS!$G$2:$G$20000,"OR")=0))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DATOS!$A$2:$A$20000,DATOS!$A2808,DATOS!$D$2:$D$20000,DATOS!$D2808,DATOS!$E$2:$E$20000,DATOS!$E2808,DATOS!$I$2:$I$20000,DATOS!$I2808,DATOS!$G$2:$G$20000,"EX")=0),0))))</f>
      </c>
      <c r="H2808">
        <f>IF(DATOS!$G2808&lt;&gt;"EX",0,--(COUNTIFS(DATOS!$A$2:$A$20000,DATOS!$A2808,DATOS!$D$2:$D$20000,DATOS!$D2808,DATOS!$E$2:$E$20000,DATOS!$E2808,DATOS!$I$2:$I$20000,DATOS!$I2808,DATOS!$G$2:$G$20000,"OR")=0))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DATOS!$A$2:$A$20000,DATOS!$A2809,DATOS!$D$2:$D$20000,DATOS!$D2809,DATOS!$E$2:$E$20000,DATOS!$E2809,DATOS!$I$2:$I$20000,DATOS!$I2809,DATOS!$G$2:$G$20000,"EX")=0),0))))</f>
      </c>
      <c r="H2809">
        <f>IF(DATOS!$G2809&lt;&gt;"EX",0,--(COUNTIFS(DATOS!$A$2:$A$20000,DATOS!$A2809,DATOS!$D$2:$D$20000,DATOS!$D2809,DATOS!$E$2:$E$20000,DATOS!$E2809,DATOS!$I$2:$I$20000,DATOS!$I2809,DATOS!$G$2:$G$20000,"OR")=0))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DATOS!$A$2:$A$20000,DATOS!$A2810,DATOS!$D$2:$D$20000,DATOS!$D2810,DATOS!$E$2:$E$20000,DATOS!$E2810,DATOS!$I$2:$I$20000,DATOS!$I2810,DATOS!$G$2:$G$20000,"EX")=0),0))))</f>
      </c>
      <c r="H2810">
        <f>IF(DATOS!$G2810&lt;&gt;"EX",0,--(COUNTIFS(DATOS!$A$2:$A$20000,DATOS!$A2810,DATOS!$D$2:$D$20000,DATOS!$D2810,DATOS!$E$2:$E$20000,DATOS!$E2810,DATOS!$I$2:$I$20000,DATOS!$I2810,DATOS!$G$2:$G$20000,"OR")=0))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DATOS!$A$2:$A$20000,DATOS!$A2811,DATOS!$D$2:$D$20000,DATOS!$D2811,DATOS!$E$2:$E$20000,DATOS!$E2811,DATOS!$I$2:$I$20000,DATOS!$I2811,DATOS!$G$2:$G$20000,"EX")=0),0))))</f>
      </c>
      <c r="H2811">
        <f>IF(DATOS!$G2811&lt;&gt;"EX",0,--(COUNTIFS(DATOS!$A$2:$A$20000,DATOS!$A2811,DATOS!$D$2:$D$20000,DATOS!$D2811,DATOS!$E$2:$E$20000,DATOS!$E2811,DATOS!$I$2:$I$20000,DATOS!$I2811,DATOS!$G$2:$G$20000,"OR")=0))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DATOS!$A$2:$A$20000,DATOS!$A2812,DATOS!$D$2:$D$20000,DATOS!$D2812,DATOS!$E$2:$E$20000,DATOS!$E2812,DATOS!$I$2:$I$20000,DATOS!$I2812,DATOS!$G$2:$G$20000,"EX")=0),0))))</f>
      </c>
      <c r="H2812">
        <f>IF(DATOS!$G2812&lt;&gt;"EX",0,--(COUNTIFS(DATOS!$A$2:$A$20000,DATOS!$A2812,DATOS!$D$2:$D$20000,DATOS!$D2812,DATOS!$E$2:$E$20000,DATOS!$E2812,DATOS!$I$2:$I$20000,DATOS!$I2812,DATOS!$G$2:$G$20000,"OR")=0))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DATOS!$A$2:$A$20000,DATOS!$A2813,DATOS!$D$2:$D$20000,DATOS!$D2813,DATOS!$E$2:$E$20000,DATOS!$E2813,DATOS!$I$2:$I$20000,DATOS!$I2813,DATOS!$G$2:$G$20000,"EX")=0),0))))</f>
      </c>
      <c r="H2813">
        <f>IF(DATOS!$G2813&lt;&gt;"EX",0,--(COUNTIFS(DATOS!$A$2:$A$20000,DATOS!$A2813,DATOS!$D$2:$D$20000,DATOS!$D2813,DATOS!$E$2:$E$20000,DATOS!$E2813,DATOS!$I$2:$I$20000,DATOS!$I2813,DATOS!$G$2:$G$20000,"OR")=0))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DATOS!$A$2:$A$20000,DATOS!$A2814,DATOS!$D$2:$D$20000,DATOS!$D2814,DATOS!$E$2:$E$20000,DATOS!$E2814,DATOS!$I$2:$I$20000,DATOS!$I2814,DATOS!$G$2:$G$20000,"EX")=0),0))))</f>
      </c>
      <c r="H2814">
        <f>IF(DATOS!$G2814&lt;&gt;"EX",0,--(COUNTIFS(DATOS!$A$2:$A$20000,DATOS!$A2814,DATOS!$D$2:$D$20000,DATOS!$D2814,DATOS!$E$2:$E$20000,DATOS!$E2814,DATOS!$I$2:$I$20000,DATOS!$I2814,DATOS!$G$2:$G$20000,"OR")=0))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DATOS!$A$2:$A$20000,DATOS!$A2815,DATOS!$D$2:$D$20000,DATOS!$D2815,DATOS!$E$2:$E$20000,DATOS!$E2815,DATOS!$I$2:$I$20000,DATOS!$I2815,DATOS!$G$2:$G$20000,"EX")=0),0))))</f>
      </c>
      <c r="H2815">
        <f>IF(DATOS!$G2815&lt;&gt;"EX",0,--(COUNTIFS(DATOS!$A$2:$A$20000,DATOS!$A2815,DATOS!$D$2:$D$20000,DATOS!$D2815,DATOS!$E$2:$E$20000,DATOS!$E2815,DATOS!$I$2:$I$20000,DATOS!$I2815,DATOS!$G$2:$G$20000,"OR")=0))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DATOS!$A$2:$A$20000,DATOS!$A2816,DATOS!$D$2:$D$20000,DATOS!$D2816,DATOS!$E$2:$E$20000,DATOS!$E2816,DATOS!$I$2:$I$20000,DATOS!$I2816,DATOS!$G$2:$G$20000,"EX")=0),0))))</f>
      </c>
      <c r="H2816">
        <f>IF(DATOS!$G2816&lt;&gt;"EX",0,--(COUNTIFS(DATOS!$A$2:$A$20000,DATOS!$A2816,DATOS!$D$2:$D$20000,DATOS!$D2816,DATOS!$E$2:$E$20000,DATOS!$E2816,DATOS!$I$2:$I$20000,DATOS!$I2816,DATOS!$G$2:$G$20000,"OR")=0))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DATOS!$A$2:$A$20000,DATOS!$A2817,DATOS!$D$2:$D$20000,DATOS!$D2817,DATOS!$E$2:$E$20000,DATOS!$E2817,DATOS!$I$2:$I$20000,DATOS!$I2817,DATOS!$G$2:$G$20000,"EX")=0),0))))</f>
      </c>
      <c r="H2817">
        <f>IF(DATOS!$G2817&lt;&gt;"EX",0,--(COUNTIFS(DATOS!$A$2:$A$20000,DATOS!$A2817,DATOS!$D$2:$D$20000,DATOS!$D2817,DATOS!$E$2:$E$20000,DATOS!$E2817,DATOS!$I$2:$I$20000,DATOS!$I2817,DATOS!$G$2:$G$20000,"OR")=0))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DATOS!$A$2:$A$20000,DATOS!$A2818,DATOS!$D$2:$D$20000,DATOS!$D2818,DATOS!$E$2:$E$20000,DATOS!$E2818,DATOS!$I$2:$I$20000,DATOS!$I2818,DATOS!$G$2:$G$20000,"EX")=0),0))))</f>
      </c>
      <c r="H2818">
        <f>IF(DATOS!$G2818&lt;&gt;"EX",0,--(COUNTIFS(DATOS!$A$2:$A$20000,DATOS!$A2818,DATOS!$D$2:$D$20000,DATOS!$D2818,DATOS!$E$2:$E$20000,DATOS!$E2818,DATOS!$I$2:$I$20000,DATOS!$I2818,DATOS!$G$2:$G$20000,"OR")=0))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DATOS!$A$2:$A$20000,DATOS!$A2819,DATOS!$D$2:$D$20000,DATOS!$D2819,DATOS!$E$2:$E$20000,DATOS!$E2819,DATOS!$I$2:$I$20000,DATOS!$I2819,DATOS!$G$2:$G$20000,"EX")=0),0))))</f>
      </c>
      <c r="H2819">
        <f>IF(DATOS!$G2819&lt;&gt;"EX",0,--(COUNTIFS(DATOS!$A$2:$A$20000,DATOS!$A2819,DATOS!$D$2:$D$20000,DATOS!$D2819,DATOS!$E$2:$E$20000,DATOS!$E2819,DATOS!$I$2:$I$20000,DATOS!$I2819,DATOS!$G$2:$G$20000,"OR")=0))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DATOS!$A$2:$A$20000,DATOS!$A2820,DATOS!$D$2:$D$20000,DATOS!$D2820,DATOS!$E$2:$E$20000,DATOS!$E2820,DATOS!$I$2:$I$20000,DATOS!$I2820,DATOS!$G$2:$G$20000,"EX")=0),0))))</f>
      </c>
      <c r="H2820">
        <f>IF(DATOS!$G2820&lt;&gt;"EX",0,--(COUNTIFS(DATOS!$A$2:$A$20000,DATOS!$A2820,DATOS!$D$2:$D$20000,DATOS!$D2820,DATOS!$E$2:$E$20000,DATOS!$E2820,DATOS!$I$2:$I$20000,DATOS!$I2820,DATOS!$G$2:$G$20000,"OR")=0))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DATOS!$A$2:$A$20000,DATOS!$A2821,DATOS!$D$2:$D$20000,DATOS!$D2821,DATOS!$E$2:$E$20000,DATOS!$E2821,DATOS!$I$2:$I$20000,DATOS!$I2821,DATOS!$G$2:$G$20000,"EX")=0),0))))</f>
      </c>
      <c r="H2821">
        <f>IF(DATOS!$G2821&lt;&gt;"EX",0,--(COUNTIFS(DATOS!$A$2:$A$20000,DATOS!$A2821,DATOS!$D$2:$D$20000,DATOS!$D2821,DATOS!$E$2:$E$20000,DATOS!$E2821,DATOS!$I$2:$I$20000,DATOS!$I2821,DATOS!$G$2:$G$20000,"OR")=0))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DATOS!$A$2:$A$20000,DATOS!$A2822,DATOS!$D$2:$D$20000,DATOS!$D2822,DATOS!$E$2:$E$20000,DATOS!$E2822,DATOS!$I$2:$I$20000,DATOS!$I2822,DATOS!$G$2:$G$20000,"EX")=0),0))))</f>
      </c>
      <c r="H2822">
        <f>IF(DATOS!$G2822&lt;&gt;"EX",0,--(COUNTIFS(DATOS!$A$2:$A$20000,DATOS!$A2822,DATOS!$D$2:$D$20000,DATOS!$D2822,DATOS!$E$2:$E$20000,DATOS!$E2822,DATOS!$I$2:$I$20000,DATOS!$I2822,DATOS!$G$2:$G$20000,"OR")=0))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DATOS!$A$2:$A$20000,DATOS!$A2823,DATOS!$D$2:$D$20000,DATOS!$D2823,DATOS!$E$2:$E$20000,DATOS!$E2823,DATOS!$I$2:$I$20000,DATOS!$I2823,DATOS!$G$2:$G$20000,"EX")=0),0))))</f>
      </c>
      <c r="H2823">
        <f>IF(DATOS!$G2823&lt;&gt;"EX",0,--(COUNTIFS(DATOS!$A$2:$A$20000,DATOS!$A2823,DATOS!$D$2:$D$20000,DATOS!$D2823,DATOS!$E$2:$E$20000,DATOS!$E2823,DATOS!$I$2:$I$20000,DATOS!$I2823,DATOS!$G$2:$G$20000,"OR")=0))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DATOS!$A$2:$A$20000,DATOS!$A2824,DATOS!$D$2:$D$20000,DATOS!$D2824,DATOS!$E$2:$E$20000,DATOS!$E2824,DATOS!$I$2:$I$20000,DATOS!$I2824,DATOS!$G$2:$G$20000,"EX")=0),0))))</f>
      </c>
      <c r="H2824">
        <f>IF(DATOS!$G2824&lt;&gt;"EX",0,--(COUNTIFS(DATOS!$A$2:$A$20000,DATOS!$A2824,DATOS!$D$2:$D$20000,DATOS!$D2824,DATOS!$E$2:$E$20000,DATOS!$E2824,DATOS!$I$2:$I$20000,DATOS!$I2824,DATOS!$G$2:$G$20000,"OR")=0))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DATOS!$A$2:$A$20000,DATOS!$A2825,DATOS!$D$2:$D$20000,DATOS!$D2825,DATOS!$E$2:$E$20000,DATOS!$E2825,DATOS!$I$2:$I$20000,DATOS!$I2825,DATOS!$G$2:$G$20000,"EX")=0),0))))</f>
      </c>
      <c r="H2825">
        <f>IF(DATOS!$G2825&lt;&gt;"EX",0,--(COUNTIFS(DATOS!$A$2:$A$20000,DATOS!$A2825,DATOS!$D$2:$D$20000,DATOS!$D2825,DATOS!$E$2:$E$20000,DATOS!$E2825,DATOS!$I$2:$I$20000,DATOS!$I2825,DATOS!$G$2:$G$20000,"OR")=0))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DATOS!$A$2:$A$20000,DATOS!$A2826,DATOS!$D$2:$D$20000,DATOS!$D2826,DATOS!$E$2:$E$20000,DATOS!$E2826,DATOS!$I$2:$I$20000,DATOS!$I2826,DATOS!$G$2:$G$20000,"EX")=0),0))))</f>
      </c>
      <c r="H2826">
        <f>IF(DATOS!$G2826&lt;&gt;"EX",0,--(COUNTIFS(DATOS!$A$2:$A$20000,DATOS!$A2826,DATOS!$D$2:$D$20000,DATOS!$D2826,DATOS!$E$2:$E$20000,DATOS!$E2826,DATOS!$I$2:$I$20000,DATOS!$I2826,DATOS!$G$2:$G$20000,"OR")=0))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DATOS!$A$2:$A$20000,DATOS!$A2827,DATOS!$D$2:$D$20000,DATOS!$D2827,DATOS!$E$2:$E$20000,DATOS!$E2827,DATOS!$I$2:$I$20000,DATOS!$I2827,DATOS!$G$2:$G$20000,"EX")=0),0))))</f>
      </c>
      <c r="H2827">
        <f>IF(DATOS!$G2827&lt;&gt;"EX",0,--(COUNTIFS(DATOS!$A$2:$A$20000,DATOS!$A2827,DATOS!$D$2:$D$20000,DATOS!$D2827,DATOS!$E$2:$E$20000,DATOS!$E2827,DATOS!$I$2:$I$20000,DATOS!$I2827,DATOS!$G$2:$G$20000,"OR")=0))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DATOS!$A$2:$A$20000,DATOS!$A2828,DATOS!$D$2:$D$20000,DATOS!$D2828,DATOS!$E$2:$E$20000,DATOS!$E2828,DATOS!$I$2:$I$20000,DATOS!$I2828,DATOS!$G$2:$G$20000,"EX")=0),0))))</f>
      </c>
      <c r="H2828">
        <f>IF(DATOS!$G2828&lt;&gt;"EX",0,--(COUNTIFS(DATOS!$A$2:$A$20000,DATOS!$A2828,DATOS!$D$2:$D$20000,DATOS!$D2828,DATOS!$E$2:$E$20000,DATOS!$E2828,DATOS!$I$2:$I$20000,DATOS!$I2828,DATOS!$G$2:$G$20000,"OR")=0))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DATOS!$A$2:$A$20000,DATOS!$A2829,DATOS!$D$2:$D$20000,DATOS!$D2829,DATOS!$E$2:$E$20000,DATOS!$E2829,DATOS!$I$2:$I$20000,DATOS!$I2829,DATOS!$G$2:$G$20000,"EX")=0),0))))</f>
      </c>
      <c r="H2829">
        <f>IF(DATOS!$G2829&lt;&gt;"EX",0,--(COUNTIFS(DATOS!$A$2:$A$20000,DATOS!$A2829,DATOS!$D$2:$D$20000,DATOS!$D2829,DATOS!$E$2:$E$20000,DATOS!$E2829,DATOS!$I$2:$I$20000,DATOS!$I2829,DATOS!$G$2:$G$20000,"OR")=0))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DATOS!$A$2:$A$20000,DATOS!$A2830,DATOS!$D$2:$D$20000,DATOS!$D2830,DATOS!$E$2:$E$20000,DATOS!$E2830,DATOS!$I$2:$I$20000,DATOS!$I2830,DATOS!$G$2:$G$20000,"EX")=0),0))))</f>
      </c>
      <c r="H2830">
        <f>IF(DATOS!$G2830&lt;&gt;"EX",0,--(COUNTIFS(DATOS!$A$2:$A$20000,DATOS!$A2830,DATOS!$D$2:$D$20000,DATOS!$D2830,DATOS!$E$2:$E$20000,DATOS!$E2830,DATOS!$I$2:$I$20000,DATOS!$I2830,DATOS!$G$2:$G$20000,"OR")=0))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DATOS!$A$2:$A$20000,DATOS!$A2831,DATOS!$D$2:$D$20000,DATOS!$D2831,DATOS!$E$2:$E$20000,DATOS!$E2831,DATOS!$I$2:$I$20000,DATOS!$I2831,DATOS!$G$2:$G$20000,"EX")=0),0))))</f>
      </c>
      <c r="H2831">
        <f>IF(DATOS!$G2831&lt;&gt;"EX",0,--(COUNTIFS(DATOS!$A$2:$A$20000,DATOS!$A2831,DATOS!$D$2:$D$20000,DATOS!$D2831,DATOS!$E$2:$E$20000,DATOS!$E2831,DATOS!$I$2:$I$20000,DATOS!$I2831,DATOS!$G$2:$G$20000,"OR")=0))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DATOS!$A$2:$A$20000,DATOS!$A2832,DATOS!$D$2:$D$20000,DATOS!$D2832,DATOS!$E$2:$E$20000,DATOS!$E2832,DATOS!$I$2:$I$20000,DATOS!$I2832,DATOS!$G$2:$G$20000,"EX")=0),0))))</f>
      </c>
      <c r="H2832">
        <f>IF(DATOS!$G2832&lt;&gt;"EX",0,--(COUNTIFS(DATOS!$A$2:$A$20000,DATOS!$A2832,DATOS!$D$2:$D$20000,DATOS!$D2832,DATOS!$E$2:$E$20000,DATOS!$E2832,DATOS!$I$2:$I$20000,DATOS!$I2832,DATOS!$G$2:$G$20000,"OR")=0))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DATOS!$A$2:$A$20000,DATOS!$A2833,DATOS!$D$2:$D$20000,DATOS!$D2833,DATOS!$E$2:$E$20000,DATOS!$E2833,DATOS!$I$2:$I$20000,DATOS!$I2833,DATOS!$G$2:$G$20000,"EX")=0),0))))</f>
      </c>
      <c r="H2833">
        <f>IF(DATOS!$G2833&lt;&gt;"EX",0,--(COUNTIFS(DATOS!$A$2:$A$20000,DATOS!$A2833,DATOS!$D$2:$D$20000,DATOS!$D2833,DATOS!$E$2:$E$20000,DATOS!$E2833,DATOS!$I$2:$I$20000,DATOS!$I2833,DATOS!$G$2:$G$20000,"OR")=0))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DATOS!$A$2:$A$20000,DATOS!$A2834,DATOS!$D$2:$D$20000,DATOS!$D2834,DATOS!$E$2:$E$20000,DATOS!$E2834,DATOS!$I$2:$I$20000,DATOS!$I2834,DATOS!$G$2:$G$20000,"EX")=0),0))))</f>
      </c>
      <c r="H2834">
        <f>IF(DATOS!$G2834&lt;&gt;"EX",0,--(COUNTIFS(DATOS!$A$2:$A$20000,DATOS!$A2834,DATOS!$D$2:$D$20000,DATOS!$D2834,DATOS!$E$2:$E$20000,DATOS!$E2834,DATOS!$I$2:$I$20000,DATOS!$I2834,DATOS!$G$2:$G$20000,"OR")=0))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DATOS!$A$2:$A$20000,DATOS!$A2835,DATOS!$D$2:$D$20000,DATOS!$D2835,DATOS!$E$2:$E$20000,DATOS!$E2835,DATOS!$I$2:$I$20000,DATOS!$I2835,DATOS!$G$2:$G$20000,"EX")=0),0))))</f>
      </c>
      <c r="H2835">
        <f>IF(DATOS!$G2835&lt;&gt;"EX",0,--(COUNTIFS(DATOS!$A$2:$A$20000,DATOS!$A2835,DATOS!$D$2:$D$20000,DATOS!$D2835,DATOS!$E$2:$E$20000,DATOS!$E2835,DATOS!$I$2:$I$20000,DATOS!$I2835,DATOS!$G$2:$G$20000,"OR")=0))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DATOS!$A$2:$A$20000,DATOS!$A2836,DATOS!$D$2:$D$20000,DATOS!$D2836,DATOS!$E$2:$E$20000,DATOS!$E2836,DATOS!$I$2:$I$20000,DATOS!$I2836,DATOS!$G$2:$G$20000,"EX")=0),0))))</f>
      </c>
      <c r="H2836">
        <f>IF(DATOS!$G2836&lt;&gt;"EX",0,--(COUNTIFS(DATOS!$A$2:$A$20000,DATOS!$A2836,DATOS!$D$2:$D$20000,DATOS!$D2836,DATOS!$E$2:$E$20000,DATOS!$E2836,DATOS!$I$2:$I$20000,DATOS!$I2836,DATOS!$G$2:$G$20000,"OR")=0))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DATOS!$A$2:$A$20000,DATOS!$A2837,DATOS!$D$2:$D$20000,DATOS!$D2837,DATOS!$E$2:$E$20000,DATOS!$E2837,DATOS!$I$2:$I$20000,DATOS!$I2837,DATOS!$G$2:$G$20000,"EX")=0),0))))</f>
      </c>
      <c r="H2837">
        <f>IF(DATOS!$G2837&lt;&gt;"EX",0,--(COUNTIFS(DATOS!$A$2:$A$20000,DATOS!$A2837,DATOS!$D$2:$D$20000,DATOS!$D2837,DATOS!$E$2:$E$20000,DATOS!$E2837,DATOS!$I$2:$I$20000,DATOS!$I2837,DATOS!$G$2:$G$20000,"OR")=0))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DATOS!$A$2:$A$20000,DATOS!$A2838,DATOS!$D$2:$D$20000,DATOS!$D2838,DATOS!$E$2:$E$20000,DATOS!$E2838,DATOS!$I$2:$I$20000,DATOS!$I2838,DATOS!$G$2:$G$20000,"EX")=0),0))))</f>
      </c>
      <c r="H2838">
        <f>IF(DATOS!$G2838&lt;&gt;"EX",0,--(COUNTIFS(DATOS!$A$2:$A$20000,DATOS!$A2838,DATOS!$D$2:$D$20000,DATOS!$D2838,DATOS!$E$2:$E$20000,DATOS!$E2838,DATOS!$I$2:$I$20000,DATOS!$I2838,DATOS!$G$2:$G$20000,"OR")=0))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DATOS!$A$2:$A$20000,DATOS!$A2839,DATOS!$D$2:$D$20000,DATOS!$D2839,DATOS!$E$2:$E$20000,DATOS!$E2839,DATOS!$I$2:$I$20000,DATOS!$I2839,DATOS!$G$2:$G$20000,"EX")=0),0))))</f>
      </c>
      <c r="H2839">
        <f>IF(DATOS!$G2839&lt;&gt;"EX",0,--(COUNTIFS(DATOS!$A$2:$A$20000,DATOS!$A2839,DATOS!$D$2:$D$20000,DATOS!$D2839,DATOS!$E$2:$E$20000,DATOS!$E2839,DATOS!$I$2:$I$20000,DATOS!$I2839,DATOS!$G$2:$G$20000,"OR")=0))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DATOS!$A$2:$A$20000,DATOS!$A2840,DATOS!$D$2:$D$20000,DATOS!$D2840,DATOS!$E$2:$E$20000,DATOS!$E2840,DATOS!$I$2:$I$20000,DATOS!$I2840,DATOS!$G$2:$G$20000,"EX")=0),0))))</f>
      </c>
      <c r="H2840">
        <f>IF(DATOS!$G2840&lt;&gt;"EX",0,--(COUNTIFS(DATOS!$A$2:$A$20000,DATOS!$A2840,DATOS!$D$2:$D$20000,DATOS!$D2840,DATOS!$E$2:$E$20000,DATOS!$E2840,DATOS!$I$2:$I$20000,DATOS!$I2840,DATOS!$G$2:$G$20000,"OR")=0))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DATOS!$A$2:$A$20000,DATOS!$A2841,DATOS!$D$2:$D$20000,DATOS!$D2841,DATOS!$E$2:$E$20000,DATOS!$E2841,DATOS!$I$2:$I$20000,DATOS!$I2841,DATOS!$G$2:$G$20000,"EX")=0),0))))</f>
      </c>
      <c r="H2841">
        <f>IF(DATOS!$G2841&lt;&gt;"EX",0,--(COUNTIFS(DATOS!$A$2:$A$20000,DATOS!$A2841,DATOS!$D$2:$D$20000,DATOS!$D2841,DATOS!$E$2:$E$20000,DATOS!$E2841,DATOS!$I$2:$I$20000,DATOS!$I2841,DATOS!$G$2:$G$20000,"OR")=0))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DATOS!$A$2:$A$20000,DATOS!$A2842,DATOS!$D$2:$D$20000,DATOS!$D2842,DATOS!$E$2:$E$20000,DATOS!$E2842,DATOS!$I$2:$I$20000,DATOS!$I2842,DATOS!$G$2:$G$20000,"EX")=0),0))))</f>
      </c>
      <c r="H2842">
        <f>IF(DATOS!$G2842&lt;&gt;"EX",0,--(COUNTIFS(DATOS!$A$2:$A$20000,DATOS!$A2842,DATOS!$D$2:$D$20000,DATOS!$D2842,DATOS!$E$2:$E$20000,DATOS!$E2842,DATOS!$I$2:$I$20000,DATOS!$I2842,DATOS!$G$2:$G$20000,"OR")=0))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DATOS!$A$2:$A$20000,DATOS!$A2843,DATOS!$D$2:$D$20000,DATOS!$D2843,DATOS!$E$2:$E$20000,DATOS!$E2843,DATOS!$I$2:$I$20000,DATOS!$I2843,DATOS!$G$2:$G$20000,"EX")=0),0))))</f>
      </c>
      <c r="H2843">
        <f>IF(DATOS!$G2843&lt;&gt;"EX",0,--(COUNTIFS(DATOS!$A$2:$A$20000,DATOS!$A2843,DATOS!$D$2:$D$20000,DATOS!$D2843,DATOS!$E$2:$E$20000,DATOS!$E2843,DATOS!$I$2:$I$20000,DATOS!$I2843,DATOS!$G$2:$G$20000,"OR")=0))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DATOS!$A$2:$A$20000,DATOS!$A2844,DATOS!$D$2:$D$20000,DATOS!$D2844,DATOS!$E$2:$E$20000,DATOS!$E2844,DATOS!$I$2:$I$20000,DATOS!$I2844,DATOS!$G$2:$G$20000,"EX")=0),0))))</f>
      </c>
      <c r="H2844">
        <f>IF(DATOS!$G2844&lt;&gt;"EX",0,--(COUNTIFS(DATOS!$A$2:$A$20000,DATOS!$A2844,DATOS!$D$2:$D$20000,DATOS!$D2844,DATOS!$E$2:$E$20000,DATOS!$E2844,DATOS!$I$2:$I$20000,DATOS!$I2844,DATOS!$G$2:$G$20000,"OR")=0))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DATOS!$A$2:$A$20000,DATOS!$A2845,DATOS!$D$2:$D$20000,DATOS!$D2845,DATOS!$E$2:$E$20000,DATOS!$E2845,DATOS!$I$2:$I$20000,DATOS!$I2845,DATOS!$G$2:$G$20000,"EX")=0),0))))</f>
      </c>
      <c r="H2845">
        <f>IF(DATOS!$G2845&lt;&gt;"EX",0,--(COUNTIFS(DATOS!$A$2:$A$20000,DATOS!$A2845,DATOS!$D$2:$D$20000,DATOS!$D2845,DATOS!$E$2:$E$20000,DATOS!$E2845,DATOS!$I$2:$I$20000,DATOS!$I2845,DATOS!$G$2:$G$20000,"OR")=0))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DATOS!$A$2:$A$20000,DATOS!$A2846,DATOS!$D$2:$D$20000,DATOS!$D2846,DATOS!$E$2:$E$20000,DATOS!$E2846,DATOS!$I$2:$I$20000,DATOS!$I2846,DATOS!$G$2:$G$20000,"EX")=0),0))))</f>
      </c>
      <c r="H2846">
        <f>IF(DATOS!$G2846&lt;&gt;"EX",0,--(COUNTIFS(DATOS!$A$2:$A$20000,DATOS!$A2846,DATOS!$D$2:$D$20000,DATOS!$D2846,DATOS!$E$2:$E$20000,DATOS!$E2846,DATOS!$I$2:$I$20000,DATOS!$I2846,DATOS!$G$2:$G$20000,"OR")=0))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DATOS!$A$2:$A$20000,DATOS!$A2847,DATOS!$D$2:$D$20000,DATOS!$D2847,DATOS!$E$2:$E$20000,DATOS!$E2847,DATOS!$I$2:$I$20000,DATOS!$I2847,DATOS!$G$2:$G$20000,"EX")=0),0))))</f>
      </c>
      <c r="H2847">
        <f>IF(DATOS!$G2847&lt;&gt;"EX",0,--(COUNTIFS(DATOS!$A$2:$A$20000,DATOS!$A2847,DATOS!$D$2:$D$20000,DATOS!$D2847,DATOS!$E$2:$E$20000,DATOS!$E2847,DATOS!$I$2:$I$20000,DATOS!$I2847,DATOS!$G$2:$G$20000,"OR")=0))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DATOS!$A$2:$A$20000,DATOS!$A2848,DATOS!$D$2:$D$20000,DATOS!$D2848,DATOS!$E$2:$E$20000,DATOS!$E2848,DATOS!$I$2:$I$20000,DATOS!$I2848,DATOS!$G$2:$G$20000,"EX")=0),0))))</f>
      </c>
      <c r="H2848">
        <f>IF(DATOS!$G2848&lt;&gt;"EX",0,--(COUNTIFS(DATOS!$A$2:$A$20000,DATOS!$A2848,DATOS!$D$2:$D$20000,DATOS!$D2848,DATOS!$E$2:$E$20000,DATOS!$E2848,DATOS!$I$2:$I$20000,DATOS!$I2848,DATOS!$G$2:$G$20000,"OR")=0))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DATOS!$A$2:$A$20000,DATOS!$A2849,DATOS!$D$2:$D$20000,DATOS!$D2849,DATOS!$E$2:$E$20000,DATOS!$E2849,DATOS!$I$2:$I$20000,DATOS!$I2849,DATOS!$G$2:$G$20000,"EX")=0),0))))</f>
      </c>
      <c r="H2849">
        <f>IF(DATOS!$G2849&lt;&gt;"EX",0,--(COUNTIFS(DATOS!$A$2:$A$20000,DATOS!$A2849,DATOS!$D$2:$D$20000,DATOS!$D2849,DATOS!$E$2:$E$20000,DATOS!$E2849,DATOS!$I$2:$I$20000,DATOS!$I2849,DATOS!$G$2:$G$20000,"OR")=0))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DATOS!$A$2:$A$20000,DATOS!$A2850,DATOS!$D$2:$D$20000,DATOS!$D2850,DATOS!$E$2:$E$20000,DATOS!$E2850,DATOS!$I$2:$I$20000,DATOS!$I2850,DATOS!$G$2:$G$20000,"EX")=0),0))))</f>
      </c>
      <c r="H2850">
        <f>IF(DATOS!$G2850&lt;&gt;"EX",0,--(COUNTIFS(DATOS!$A$2:$A$20000,DATOS!$A2850,DATOS!$D$2:$D$20000,DATOS!$D2850,DATOS!$E$2:$E$20000,DATOS!$E2850,DATOS!$I$2:$I$20000,DATOS!$I2850,DATOS!$G$2:$G$20000,"OR")=0))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DATOS!$A$2:$A$20000,DATOS!$A2851,DATOS!$D$2:$D$20000,DATOS!$D2851,DATOS!$E$2:$E$20000,DATOS!$E2851,DATOS!$I$2:$I$20000,DATOS!$I2851,DATOS!$G$2:$G$20000,"EX")=0),0))))</f>
      </c>
      <c r="H2851">
        <f>IF(DATOS!$G2851&lt;&gt;"EX",0,--(COUNTIFS(DATOS!$A$2:$A$20000,DATOS!$A2851,DATOS!$D$2:$D$20000,DATOS!$D2851,DATOS!$E$2:$E$20000,DATOS!$E2851,DATOS!$I$2:$I$20000,DATOS!$I2851,DATOS!$G$2:$G$20000,"OR")=0))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DATOS!$A$2:$A$20000,DATOS!$A2852,DATOS!$D$2:$D$20000,DATOS!$D2852,DATOS!$E$2:$E$20000,DATOS!$E2852,DATOS!$I$2:$I$20000,DATOS!$I2852,DATOS!$G$2:$G$20000,"EX")=0),0))))</f>
      </c>
      <c r="H2852">
        <f>IF(DATOS!$G2852&lt;&gt;"EX",0,--(COUNTIFS(DATOS!$A$2:$A$20000,DATOS!$A2852,DATOS!$D$2:$D$20000,DATOS!$D2852,DATOS!$E$2:$E$20000,DATOS!$E2852,DATOS!$I$2:$I$20000,DATOS!$I2852,DATOS!$G$2:$G$20000,"OR")=0))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DATOS!$A$2:$A$20000,DATOS!$A2853,DATOS!$D$2:$D$20000,DATOS!$D2853,DATOS!$E$2:$E$20000,DATOS!$E2853,DATOS!$I$2:$I$20000,DATOS!$I2853,DATOS!$G$2:$G$20000,"EX")=0),0))))</f>
      </c>
      <c r="H2853">
        <f>IF(DATOS!$G2853&lt;&gt;"EX",0,--(COUNTIFS(DATOS!$A$2:$A$20000,DATOS!$A2853,DATOS!$D$2:$D$20000,DATOS!$D2853,DATOS!$E$2:$E$20000,DATOS!$E2853,DATOS!$I$2:$I$20000,DATOS!$I2853,DATOS!$G$2:$G$20000,"OR")=0))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DATOS!$A$2:$A$20000,DATOS!$A2854,DATOS!$D$2:$D$20000,DATOS!$D2854,DATOS!$E$2:$E$20000,DATOS!$E2854,DATOS!$I$2:$I$20000,DATOS!$I2854,DATOS!$G$2:$G$20000,"EX")=0),0))))</f>
      </c>
      <c r="H2854">
        <f>IF(DATOS!$G2854&lt;&gt;"EX",0,--(COUNTIFS(DATOS!$A$2:$A$20000,DATOS!$A2854,DATOS!$D$2:$D$20000,DATOS!$D2854,DATOS!$E$2:$E$20000,DATOS!$E2854,DATOS!$I$2:$I$20000,DATOS!$I2854,DATOS!$G$2:$G$20000,"OR")=0))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DATOS!$A$2:$A$20000,DATOS!$A2855,DATOS!$D$2:$D$20000,DATOS!$D2855,DATOS!$E$2:$E$20000,DATOS!$E2855,DATOS!$I$2:$I$20000,DATOS!$I2855,DATOS!$G$2:$G$20000,"EX")=0),0))))</f>
      </c>
      <c r="H2855">
        <f>IF(DATOS!$G2855&lt;&gt;"EX",0,--(COUNTIFS(DATOS!$A$2:$A$20000,DATOS!$A2855,DATOS!$D$2:$D$20000,DATOS!$D2855,DATOS!$E$2:$E$20000,DATOS!$E2855,DATOS!$I$2:$I$20000,DATOS!$I2855,DATOS!$G$2:$G$20000,"OR")=0))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DATOS!$A$2:$A$20000,DATOS!$A2856,DATOS!$D$2:$D$20000,DATOS!$D2856,DATOS!$E$2:$E$20000,DATOS!$E2856,DATOS!$I$2:$I$20000,DATOS!$I2856,DATOS!$G$2:$G$20000,"EX")=0),0))))</f>
      </c>
      <c r="H2856">
        <f>IF(DATOS!$G2856&lt;&gt;"EX",0,--(COUNTIFS(DATOS!$A$2:$A$20000,DATOS!$A2856,DATOS!$D$2:$D$20000,DATOS!$D2856,DATOS!$E$2:$E$20000,DATOS!$E2856,DATOS!$I$2:$I$20000,DATOS!$I2856,DATOS!$G$2:$G$20000,"OR")=0))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DATOS!$A$2:$A$20000,DATOS!$A2857,DATOS!$D$2:$D$20000,DATOS!$D2857,DATOS!$E$2:$E$20000,DATOS!$E2857,DATOS!$I$2:$I$20000,DATOS!$I2857,DATOS!$G$2:$G$20000,"EX")=0),0))))</f>
      </c>
      <c r="H2857">
        <f>IF(DATOS!$G2857&lt;&gt;"EX",0,--(COUNTIFS(DATOS!$A$2:$A$20000,DATOS!$A2857,DATOS!$D$2:$D$20000,DATOS!$D2857,DATOS!$E$2:$E$20000,DATOS!$E2857,DATOS!$I$2:$I$20000,DATOS!$I2857,DATOS!$G$2:$G$20000,"OR")=0))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DATOS!$A$2:$A$20000,DATOS!$A2858,DATOS!$D$2:$D$20000,DATOS!$D2858,DATOS!$E$2:$E$20000,DATOS!$E2858,DATOS!$I$2:$I$20000,DATOS!$I2858,DATOS!$G$2:$G$20000,"EX")=0),0))))</f>
      </c>
      <c r="H2858">
        <f>IF(DATOS!$G2858&lt;&gt;"EX",0,--(COUNTIFS(DATOS!$A$2:$A$20000,DATOS!$A2858,DATOS!$D$2:$D$20000,DATOS!$D2858,DATOS!$E$2:$E$20000,DATOS!$E2858,DATOS!$I$2:$I$20000,DATOS!$I2858,DATOS!$G$2:$G$20000,"OR")=0))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DATOS!$A$2:$A$20000,DATOS!$A2859,DATOS!$D$2:$D$20000,DATOS!$D2859,DATOS!$E$2:$E$20000,DATOS!$E2859,DATOS!$I$2:$I$20000,DATOS!$I2859,DATOS!$G$2:$G$20000,"EX")=0),0))))</f>
      </c>
      <c r="H2859">
        <f>IF(DATOS!$G2859&lt;&gt;"EX",0,--(COUNTIFS(DATOS!$A$2:$A$20000,DATOS!$A2859,DATOS!$D$2:$D$20000,DATOS!$D2859,DATOS!$E$2:$E$20000,DATOS!$E2859,DATOS!$I$2:$I$20000,DATOS!$I2859,DATOS!$G$2:$G$20000,"OR")=0))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DATOS!$A$2:$A$20000,DATOS!$A2860,DATOS!$D$2:$D$20000,DATOS!$D2860,DATOS!$E$2:$E$20000,DATOS!$E2860,DATOS!$I$2:$I$20000,DATOS!$I2860,DATOS!$G$2:$G$20000,"EX")=0),0))))</f>
      </c>
      <c r="H2860">
        <f>IF(DATOS!$G2860&lt;&gt;"EX",0,--(COUNTIFS(DATOS!$A$2:$A$20000,DATOS!$A2860,DATOS!$D$2:$D$20000,DATOS!$D2860,DATOS!$E$2:$E$20000,DATOS!$E2860,DATOS!$I$2:$I$20000,DATOS!$I2860,DATOS!$G$2:$G$20000,"OR")=0))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DATOS!$A$2:$A$20000,DATOS!$A2861,DATOS!$D$2:$D$20000,DATOS!$D2861,DATOS!$E$2:$E$20000,DATOS!$E2861,DATOS!$I$2:$I$20000,DATOS!$I2861,DATOS!$G$2:$G$20000,"EX")=0),0))))</f>
      </c>
      <c r="H2861">
        <f>IF(DATOS!$G2861&lt;&gt;"EX",0,--(COUNTIFS(DATOS!$A$2:$A$20000,DATOS!$A2861,DATOS!$D$2:$D$20000,DATOS!$D2861,DATOS!$E$2:$E$20000,DATOS!$E2861,DATOS!$I$2:$I$20000,DATOS!$I2861,DATOS!$G$2:$G$20000,"OR")=0))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DATOS!$A$2:$A$20000,DATOS!$A2862,DATOS!$D$2:$D$20000,DATOS!$D2862,DATOS!$E$2:$E$20000,DATOS!$E2862,DATOS!$I$2:$I$20000,DATOS!$I2862,DATOS!$G$2:$G$20000,"EX")=0),0))))</f>
      </c>
      <c r="H2862">
        <f>IF(DATOS!$G2862&lt;&gt;"EX",0,--(COUNTIFS(DATOS!$A$2:$A$20000,DATOS!$A2862,DATOS!$D$2:$D$20000,DATOS!$D2862,DATOS!$E$2:$E$20000,DATOS!$E2862,DATOS!$I$2:$I$20000,DATOS!$I2862,DATOS!$G$2:$G$20000,"OR")=0))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DATOS!$A$2:$A$20000,DATOS!$A2863,DATOS!$D$2:$D$20000,DATOS!$D2863,DATOS!$E$2:$E$20000,DATOS!$E2863,DATOS!$I$2:$I$20000,DATOS!$I2863,DATOS!$G$2:$G$20000,"EX")=0),0))))</f>
      </c>
      <c r="H2863">
        <f>IF(DATOS!$G2863&lt;&gt;"EX",0,--(COUNTIFS(DATOS!$A$2:$A$20000,DATOS!$A2863,DATOS!$D$2:$D$20000,DATOS!$D2863,DATOS!$E$2:$E$20000,DATOS!$E2863,DATOS!$I$2:$I$20000,DATOS!$I2863,DATOS!$G$2:$G$20000,"OR")=0))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DATOS!$A$2:$A$20000,DATOS!$A2864,DATOS!$D$2:$D$20000,DATOS!$D2864,DATOS!$E$2:$E$20000,DATOS!$E2864,DATOS!$I$2:$I$20000,DATOS!$I2864,DATOS!$G$2:$G$20000,"EX")=0),0))))</f>
      </c>
      <c r="H2864">
        <f>IF(DATOS!$G2864&lt;&gt;"EX",0,--(COUNTIFS(DATOS!$A$2:$A$20000,DATOS!$A2864,DATOS!$D$2:$D$20000,DATOS!$D2864,DATOS!$E$2:$E$20000,DATOS!$E2864,DATOS!$I$2:$I$20000,DATOS!$I2864,DATOS!$G$2:$G$20000,"OR")=0))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DATOS!$A$2:$A$20000,DATOS!$A2865,DATOS!$D$2:$D$20000,DATOS!$D2865,DATOS!$E$2:$E$20000,DATOS!$E2865,DATOS!$I$2:$I$20000,DATOS!$I2865,DATOS!$G$2:$G$20000,"EX")=0),0))))</f>
      </c>
      <c r="H2865">
        <f>IF(DATOS!$G2865&lt;&gt;"EX",0,--(COUNTIFS(DATOS!$A$2:$A$20000,DATOS!$A2865,DATOS!$D$2:$D$20000,DATOS!$D2865,DATOS!$E$2:$E$20000,DATOS!$E2865,DATOS!$I$2:$I$20000,DATOS!$I2865,DATOS!$G$2:$G$20000,"OR")=0))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DATOS!$A$2:$A$20000,DATOS!$A2866,DATOS!$D$2:$D$20000,DATOS!$D2866,DATOS!$E$2:$E$20000,DATOS!$E2866,DATOS!$I$2:$I$20000,DATOS!$I2866,DATOS!$G$2:$G$20000,"EX")=0),0))))</f>
      </c>
      <c r="H2866">
        <f>IF(DATOS!$G2866&lt;&gt;"EX",0,--(COUNTIFS(DATOS!$A$2:$A$20000,DATOS!$A2866,DATOS!$D$2:$D$20000,DATOS!$D2866,DATOS!$E$2:$E$20000,DATOS!$E2866,DATOS!$I$2:$I$20000,DATOS!$I2866,DATOS!$G$2:$G$20000,"OR")=0))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DATOS!$A$2:$A$20000,DATOS!$A2867,DATOS!$D$2:$D$20000,DATOS!$D2867,DATOS!$E$2:$E$20000,DATOS!$E2867,DATOS!$I$2:$I$20000,DATOS!$I2867,DATOS!$G$2:$G$20000,"EX")=0),0))))</f>
      </c>
      <c r="H2867">
        <f>IF(DATOS!$G2867&lt;&gt;"EX",0,--(COUNTIFS(DATOS!$A$2:$A$20000,DATOS!$A2867,DATOS!$D$2:$D$20000,DATOS!$D2867,DATOS!$E$2:$E$20000,DATOS!$E2867,DATOS!$I$2:$I$20000,DATOS!$I2867,DATOS!$G$2:$G$20000,"OR")=0))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DATOS!$A$2:$A$20000,DATOS!$A2868,DATOS!$D$2:$D$20000,DATOS!$D2868,DATOS!$E$2:$E$20000,DATOS!$E2868,DATOS!$I$2:$I$20000,DATOS!$I2868,DATOS!$G$2:$G$20000,"EX")=0),0))))</f>
      </c>
      <c r="H2868">
        <f>IF(DATOS!$G2868&lt;&gt;"EX",0,--(COUNTIFS(DATOS!$A$2:$A$20000,DATOS!$A2868,DATOS!$D$2:$D$20000,DATOS!$D2868,DATOS!$E$2:$E$20000,DATOS!$E2868,DATOS!$I$2:$I$20000,DATOS!$I2868,DATOS!$G$2:$G$20000,"OR")=0))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DATOS!$A$2:$A$20000,DATOS!$A2869,DATOS!$D$2:$D$20000,DATOS!$D2869,DATOS!$E$2:$E$20000,DATOS!$E2869,DATOS!$I$2:$I$20000,DATOS!$I2869,DATOS!$G$2:$G$20000,"EX")=0),0))))</f>
      </c>
      <c r="H2869">
        <f>IF(DATOS!$G2869&lt;&gt;"EX",0,--(COUNTIFS(DATOS!$A$2:$A$20000,DATOS!$A2869,DATOS!$D$2:$D$20000,DATOS!$D2869,DATOS!$E$2:$E$20000,DATOS!$E2869,DATOS!$I$2:$I$20000,DATOS!$I2869,DATOS!$G$2:$G$20000,"OR")=0))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DATOS!$A$2:$A$20000,DATOS!$A2870,DATOS!$D$2:$D$20000,DATOS!$D2870,DATOS!$E$2:$E$20000,DATOS!$E2870,DATOS!$I$2:$I$20000,DATOS!$I2870,DATOS!$G$2:$G$20000,"EX")=0),0))))</f>
      </c>
      <c r="H2870">
        <f>IF(DATOS!$G2870&lt;&gt;"EX",0,--(COUNTIFS(DATOS!$A$2:$A$20000,DATOS!$A2870,DATOS!$D$2:$D$20000,DATOS!$D2870,DATOS!$E$2:$E$20000,DATOS!$E2870,DATOS!$I$2:$I$20000,DATOS!$I2870,DATOS!$G$2:$G$20000,"OR")=0))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DATOS!$A$2:$A$20000,DATOS!$A2871,DATOS!$D$2:$D$20000,DATOS!$D2871,DATOS!$E$2:$E$20000,DATOS!$E2871,DATOS!$I$2:$I$20000,DATOS!$I2871,DATOS!$G$2:$G$20000,"EX")=0),0))))</f>
      </c>
      <c r="H2871">
        <f>IF(DATOS!$G2871&lt;&gt;"EX",0,--(COUNTIFS(DATOS!$A$2:$A$20000,DATOS!$A2871,DATOS!$D$2:$D$20000,DATOS!$D2871,DATOS!$E$2:$E$20000,DATOS!$E2871,DATOS!$I$2:$I$20000,DATOS!$I2871,DATOS!$G$2:$G$20000,"OR")=0))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DATOS!$A$2:$A$20000,DATOS!$A2872,DATOS!$D$2:$D$20000,DATOS!$D2872,DATOS!$E$2:$E$20000,DATOS!$E2872,DATOS!$I$2:$I$20000,DATOS!$I2872,DATOS!$G$2:$G$20000,"EX")=0),0))))</f>
      </c>
      <c r="H2872">
        <f>IF(DATOS!$G2872&lt;&gt;"EX",0,--(COUNTIFS(DATOS!$A$2:$A$20000,DATOS!$A2872,DATOS!$D$2:$D$20000,DATOS!$D2872,DATOS!$E$2:$E$20000,DATOS!$E2872,DATOS!$I$2:$I$20000,DATOS!$I2872,DATOS!$G$2:$G$20000,"OR")=0))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DATOS!$A$2:$A$20000,DATOS!$A2873,DATOS!$D$2:$D$20000,DATOS!$D2873,DATOS!$E$2:$E$20000,DATOS!$E2873,DATOS!$I$2:$I$20000,DATOS!$I2873,DATOS!$G$2:$G$20000,"EX")=0),0))))</f>
      </c>
      <c r="H2873">
        <f>IF(DATOS!$G2873&lt;&gt;"EX",0,--(COUNTIFS(DATOS!$A$2:$A$20000,DATOS!$A2873,DATOS!$D$2:$D$20000,DATOS!$D2873,DATOS!$E$2:$E$20000,DATOS!$E2873,DATOS!$I$2:$I$20000,DATOS!$I2873,DATOS!$G$2:$G$20000,"OR")=0))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DATOS!$A$2:$A$20000,DATOS!$A2874,DATOS!$D$2:$D$20000,DATOS!$D2874,DATOS!$E$2:$E$20000,DATOS!$E2874,DATOS!$I$2:$I$20000,DATOS!$I2874,DATOS!$G$2:$G$20000,"EX")=0),0))))</f>
      </c>
      <c r="H2874">
        <f>IF(DATOS!$G2874&lt;&gt;"EX",0,--(COUNTIFS(DATOS!$A$2:$A$20000,DATOS!$A2874,DATOS!$D$2:$D$20000,DATOS!$D2874,DATOS!$E$2:$E$20000,DATOS!$E2874,DATOS!$I$2:$I$20000,DATOS!$I2874,DATOS!$G$2:$G$20000,"OR")=0))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DATOS!$A$2:$A$20000,DATOS!$A2875,DATOS!$D$2:$D$20000,DATOS!$D2875,DATOS!$E$2:$E$20000,DATOS!$E2875,DATOS!$I$2:$I$20000,DATOS!$I2875,DATOS!$G$2:$G$20000,"EX")=0),0))))</f>
      </c>
      <c r="H2875">
        <f>IF(DATOS!$G2875&lt;&gt;"EX",0,--(COUNTIFS(DATOS!$A$2:$A$20000,DATOS!$A2875,DATOS!$D$2:$D$20000,DATOS!$D2875,DATOS!$E$2:$E$20000,DATOS!$E2875,DATOS!$I$2:$I$20000,DATOS!$I2875,DATOS!$G$2:$G$20000,"OR")=0))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DATOS!$A$2:$A$20000,DATOS!$A2876,DATOS!$D$2:$D$20000,DATOS!$D2876,DATOS!$E$2:$E$20000,DATOS!$E2876,DATOS!$I$2:$I$20000,DATOS!$I2876,DATOS!$G$2:$G$20000,"EX")=0),0))))</f>
      </c>
      <c r="H2876">
        <f>IF(DATOS!$G2876&lt;&gt;"EX",0,--(COUNTIFS(DATOS!$A$2:$A$20000,DATOS!$A2876,DATOS!$D$2:$D$20000,DATOS!$D2876,DATOS!$E$2:$E$20000,DATOS!$E2876,DATOS!$I$2:$I$20000,DATOS!$I2876,DATOS!$G$2:$G$20000,"OR")=0))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DATOS!$A$2:$A$20000,DATOS!$A2877,DATOS!$D$2:$D$20000,DATOS!$D2877,DATOS!$E$2:$E$20000,DATOS!$E2877,DATOS!$I$2:$I$20000,DATOS!$I2877,DATOS!$G$2:$G$20000,"EX")=0),0))))</f>
      </c>
      <c r="H2877">
        <f>IF(DATOS!$G2877&lt;&gt;"EX",0,--(COUNTIFS(DATOS!$A$2:$A$20000,DATOS!$A2877,DATOS!$D$2:$D$20000,DATOS!$D2877,DATOS!$E$2:$E$20000,DATOS!$E2877,DATOS!$I$2:$I$20000,DATOS!$I2877,DATOS!$G$2:$G$20000,"OR")=0))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DATOS!$A$2:$A$20000,DATOS!$A2878,DATOS!$D$2:$D$20000,DATOS!$D2878,DATOS!$E$2:$E$20000,DATOS!$E2878,DATOS!$I$2:$I$20000,DATOS!$I2878,DATOS!$G$2:$G$20000,"EX")=0),0))))</f>
      </c>
      <c r="H2878">
        <f>IF(DATOS!$G2878&lt;&gt;"EX",0,--(COUNTIFS(DATOS!$A$2:$A$20000,DATOS!$A2878,DATOS!$D$2:$D$20000,DATOS!$D2878,DATOS!$E$2:$E$20000,DATOS!$E2878,DATOS!$I$2:$I$20000,DATOS!$I2878,DATOS!$G$2:$G$20000,"OR")=0))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DATOS!$A$2:$A$20000,DATOS!$A2879,DATOS!$D$2:$D$20000,DATOS!$D2879,DATOS!$E$2:$E$20000,DATOS!$E2879,DATOS!$I$2:$I$20000,DATOS!$I2879,DATOS!$G$2:$G$20000,"EX")=0),0))))</f>
      </c>
      <c r="H2879">
        <f>IF(DATOS!$G2879&lt;&gt;"EX",0,--(COUNTIFS(DATOS!$A$2:$A$20000,DATOS!$A2879,DATOS!$D$2:$D$20000,DATOS!$D2879,DATOS!$E$2:$E$20000,DATOS!$E2879,DATOS!$I$2:$I$20000,DATOS!$I2879,DATOS!$G$2:$G$20000,"OR")=0))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DATOS!$A$2:$A$20000,DATOS!$A2880,DATOS!$D$2:$D$20000,DATOS!$D2880,DATOS!$E$2:$E$20000,DATOS!$E2880,DATOS!$I$2:$I$20000,DATOS!$I2880,DATOS!$G$2:$G$20000,"EX")=0),0))))</f>
      </c>
      <c r="H2880">
        <f>IF(DATOS!$G2880&lt;&gt;"EX",0,--(COUNTIFS(DATOS!$A$2:$A$20000,DATOS!$A2880,DATOS!$D$2:$D$20000,DATOS!$D2880,DATOS!$E$2:$E$20000,DATOS!$E2880,DATOS!$I$2:$I$20000,DATOS!$I2880,DATOS!$G$2:$G$20000,"OR")=0))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DATOS!$A$2:$A$20000,DATOS!$A2881,DATOS!$D$2:$D$20000,DATOS!$D2881,DATOS!$E$2:$E$20000,DATOS!$E2881,DATOS!$I$2:$I$20000,DATOS!$I2881,DATOS!$G$2:$G$20000,"EX")=0),0))))</f>
      </c>
      <c r="H2881">
        <f>IF(DATOS!$G2881&lt;&gt;"EX",0,--(COUNTIFS(DATOS!$A$2:$A$20000,DATOS!$A2881,DATOS!$D$2:$D$20000,DATOS!$D2881,DATOS!$E$2:$E$20000,DATOS!$E2881,DATOS!$I$2:$I$20000,DATOS!$I2881,DATOS!$G$2:$G$20000,"OR")=0))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DATOS!$A$2:$A$20000,DATOS!$A2882,DATOS!$D$2:$D$20000,DATOS!$D2882,DATOS!$E$2:$E$20000,DATOS!$E2882,DATOS!$I$2:$I$20000,DATOS!$I2882,DATOS!$G$2:$G$20000,"EX")=0),0))))</f>
      </c>
      <c r="H2882">
        <f>IF(DATOS!$G2882&lt;&gt;"EX",0,--(COUNTIFS(DATOS!$A$2:$A$20000,DATOS!$A2882,DATOS!$D$2:$D$20000,DATOS!$D2882,DATOS!$E$2:$E$20000,DATOS!$E2882,DATOS!$I$2:$I$20000,DATOS!$I2882,DATOS!$G$2:$G$20000,"OR")=0))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DATOS!$A$2:$A$20000,DATOS!$A2883,DATOS!$D$2:$D$20000,DATOS!$D2883,DATOS!$E$2:$E$20000,DATOS!$E2883,DATOS!$I$2:$I$20000,DATOS!$I2883,DATOS!$G$2:$G$20000,"EX")=0),0))))</f>
      </c>
      <c r="H2883">
        <f>IF(DATOS!$G2883&lt;&gt;"EX",0,--(COUNTIFS(DATOS!$A$2:$A$20000,DATOS!$A2883,DATOS!$D$2:$D$20000,DATOS!$D2883,DATOS!$E$2:$E$20000,DATOS!$E2883,DATOS!$I$2:$I$20000,DATOS!$I2883,DATOS!$G$2:$G$20000,"OR")=0))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DATOS!$A$2:$A$20000,DATOS!$A2884,DATOS!$D$2:$D$20000,DATOS!$D2884,DATOS!$E$2:$E$20000,DATOS!$E2884,DATOS!$I$2:$I$20000,DATOS!$I2884,DATOS!$G$2:$G$20000,"EX")=0),0))))</f>
      </c>
      <c r="H2884">
        <f>IF(DATOS!$G2884&lt;&gt;"EX",0,--(COUNTIFS(DATOS!$A$2:$A$20000,DATOS!$A2884,DATOS!$D$2:$D$20000,DATOS!$D2884,DATOS!$E$2:$E$20000,DATOS!$E2884,DATOS!$I$2:$I$20000,DATOS!$I2884,DATOS!$G$2:$G$20000,"OR")=0))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DATOS!$A$2:$A$20000,DATOS!$A2885,DATOS!$D$2:$D$20000,DATOS!$D2885,DATOS!$E$2:$E$20000,DATOS!$E2885,DATOS!$I$2:$I$20000,DATOS!$I2885,DATOS!$G$2:$G$20000,"EX")=0),0))))</f>
      </c>
      <c r="H2885">
        <f>IF(DATOS!$G2885&lt;&gt;"EX",0,--(COUNTIFS(DATOS!$A$2:$A$20000,DATOS!$A2885,DATOS!$D$2:$D$20000,DATOS!$D2885,DATOS!$E$2:$E$20000,DATOS!$E2885,DATOS!$I$2:$I$20000,DATOS!$I2885,DATOS!$G$2:$G$20000,"OR")=0))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DATOS!$A$2:$A$20000,DATOS!$A2886,DATOS!$D$2:$D$20000,DATOS!$D2886,DATOS!$E$2:$E$20000,DATOS!$E2886,DATOS!$I$2:$I$20000,DATOS!$I2886,DATOS!$G$2:$G$20000,"EX")=0),0))))</f>
      </c>
      <c r="H2886">
        <f>IF(DATOS!$G2886&lt;&gt;"EX",0,--(COUNTIFS(DATOS!$A$2:$A$20000,DATOS!$A2886,DATOS!$D$2:$D$20000,DATOS!$D2886,DATOS!$E$2:$E$20000,DATOS!$E2886,DATOS!$I$2:$I$20000,DATOS!$I2886,DATOS!$G$2:$G$20000,"OR")=0))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DATOS!$A$2:$A$20000,DATOS!$A2887,DATOS!$D$2:$D$20000,DATOS!$D2887,DATOS!$E$2:$E$20000,DATOS!$E2887,DATOS!$I$2:$I$20000,DATOS!$I2887,DATOS!$G$2:$G$20000,"EX")=0),0))))</f>
      </c>
      <c r="H2887">
        <f>IF(DATOS!$G2887&lt;&gt;"EX",0,--(COUNTIFS(DATOS!$A$2:$A$20000,DATOS!$A2887,DATOS!$D$2:$D$20000,DATOS!$D2887,DATOS!$E$2:$E$20000,DATOS!$E2887,DATOS!$I$2:$I$20000,DATOS!$I2887,DATOS!$G$2:$G$20000,"OR")=0))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DATOS!$A$2:$A$20000,DATOS!$A2888,DATOS!$D$2:$D$20000,DATOS!$D2888,DATOS!$E$2:$E$20000,DATOS!$E2888,DATOS!$I$2:$I$20000,DATOS!$I2888,DATOS!$G$2:$G$20000,"EX")=0),0))))</f>
      </c>
      <c r="H2888">
        <f>IF(DATOS!$G2888&lt;&gt;"EX",0,--(COUNTIFS(DATOS!$A$2:$A$20000,DATOS!$A2888,DATOS!$D$2:$D$20000,DATOS!$D2888,DATOS!$E$2:$E$20000,DATOS!$E2888,DATOS!$I$2:$I$20000,DATOS!$I2888,DATOS!$G$2:$G$20000,"OR")=0))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DATOS!$A$2:$A$20000,DATOS!$A2889,DATOS!$D$2:$D$20000,DATOS!$D2889,DATOS!$E$2:$E$20000,DATOS!$E2889,DATOS!$I$2:$I$20000,DATOS!$I2889,DATOS!$G$2:$G$20000,"EX")=0),0))))</f>
      </c>
      <c r="H2889">
        <f>IF(DATOS!$G2889&lt;&gt;"EX",0,--(COUNTIFS(DATOS!$A$2:$A$20000,DATOS!$A2889,DATOS!$D$2:$D$20000,DATOS!$D2889,DATOS!$E$2:$E$20000,DATOS!$E2889,DATOS!$I$2:$I$20000,DATOS!$I2889,DATOS!$G$2:$G$20000,"OR")=0))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DATOS!$A$2:$A$20000,DATOS!$A2890,DATOS!$D$2:$D$20000,DATOS!$D2890,DATOS!$E$2:$E$20000,DATOS!$E2890,DATOS!$I$2:$I$20000,DATOS!$I2890,DATOS!$G$2:$G$20000,"EX")=0),0))))</f>
      </c>
      <c r="H2890">
        <f>IF(DATOS!$G2890&lt;&gt;"EX",0,--(COUNTIFS(DATOS!$A$2:$A$20000,DATOS!$A2890,DATOS!$D$2:$D$20000,DATOS!$D2890,DATOS!$E$2:$E$20000,DATOS!$E2890,DATOS!$I$2:$I$20000,DATOS!$I2890,DATOS!$G$2:$G$20000,"OR")=0))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DATOS!$A$2:$A$20000,DATOS!$A2891,DATOS!$D$2:$D$20000,DATOS!$D2891,DATOS!$E$2:$E$20000,DATOS!$E2891,DATOS!$I$2:$I$20000,DATOS!$I2891,DATOS!$G$2:$G$20000,"EX")=0),0))))</f>
      </c>
      <c r="H2891">
        <f>IF(DATOS!$G2891&lt;&gt;"EX",0,--(COUNTIFS(DATOS!$A$2:$A$20000,DATOS!$A2891,DATOS!$D$2:$D$20000,DATOS!$D2891,DATOS!$E$2:$E$20000,DATOS!$E2891,DATOS!$I$2:$I$20000,DATOS!$I2891,DATOS!$G$2:$G$20000,"OR")=0))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DATOS!$A$2:$A$20000,DATOS!$A2892,DATOS!$D$2:$D$20000,DATOS!$D2892,DATOS!$E$2:$E$20000,DATOS!$E2892,DATOS!$I$2:$I$20000,DATOS!$I2892,DATOS!$G$2:$G$20000,"EX")=0),0))))</f>
      </c>
      <c r="H2892">
        <f>IF(DATOS!$G2892&lt;&gt;"EX",0,--(COUNTIFS(DATOS!$A$2:$A$20000,DATOS!$A2892,DATOS!$D$2:$D$20000,DATOS!$D2892,DATOS!$E$2:$E$20000,DATOS!$E2892,DATOS!$I$2:$I$20000,DATOS!$I2892,DATOS!$G$2:$G$20000,"OR")=0))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DATOS!$A$2:$A$20000,DATOS!$A2893,DATOS!$D$2:$D$20000,DATOS!$D2893,DATOS!$E$2:$E$20000,DATOS!$E2893,DATOS!$I$2:$I$20000,DATOS!$I2893,DATOS!$G$2:$G$20000,"EX")=0),0))))</f>
      </c>
      <c r="H2893">
        <f>IF(DATOS!$G2893&lt;&gt;"EX",0,--(COUNTIFS(DATOS!$A$2:$A$20000,DATOS!$A2893,DATOS!$D$2:$D$20000,DATOS!$D2893,DATOS!$E$2:$E$20000,DATOS!$E2893,DATOS!$I$2:$I$20000,DATOS!$I2893,DATOS!$G$2:$G$20000,"OR")=0))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DATOS!$A$2:$A$20000,DATOS!$A2894,DATOS!$D$2:$D$20000,DATOS!$D2894,DATOS!$E$2:$E$20000,DATOS!$E2894,DATOS!$I$2:$I$20000,DATOS!$I2894,DATOS!$G$2:$G$20000,"EX")=0),0))))</f>
      </c>
      <c r="H2894">
        <f>IF(DATOS!$G2894&lt;&gt;"EX",0,--(COUNTIFS(DATOS!$A$2:$A$20000,DATOS!$A2894,DATOS!$D$2:$D$20000,DATOS!$D2894,DATOS!$E$2:$E$20000,DATOS!$E2894,DATOS!$I$2:$I$20000,DATOS!$I2894,DATOS!$G$2:$G$20000,"OR")=0))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DATOS!$A$2:$A$20000,DATOS!$A2895,DATOS!$D$2:$D$20000,DATOS!$D2895,DATOS!$E$2:$E$20000,DATOS!$E2895,DATOS!$I$2:$I$20000,DATOS!$I2895,DATOS!$G$2:$G$20000,"EX")=0),0))))</f>
      </c>
      <c r="H2895">
        <f>IF(DATOS!$G2895&lt;&gt;"EX",0,--(COUNTIFS(DATOS!$A$2:$A$20000,DATOS!$A2895,DATOS!$D$2:$D$20000,DATOS!$D2895,DATOS!$E$2:$E$20000,DATOS!$E2895,DATOS!$I$2:$I$20000,DATOS!$I2895,DATOS!$G$2:$G$20000,"OR")=0))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DATOS!$A$2:$A$20000,DATOS!$A2896,DATOS!$D$2:$D$20000,DATOS!$D2896,DATOS!$E$2:$E$20000,DATOS!$E2896,DATOS!$I$2:$I$20000,DATOS!$I2896,DATOS!$G$2:$G$20000,"EX")=0),0))))</f>
      </c>
      <c r="H2896">
        <f>IF(DATOS!$G2896&lt;&gt;"EX",0,--(COUNTIFS(DATOS!$A$2:$A$20000,DATOS!$A2896,DATOS!$D$2:$D$20000,DATOS!$D2896,DATOS!$E$2:$E$20000,DATOS!$E2896,DATOS!$I$2:$I$20000,DATOS!$I2896,DATOS!$G$2:$G$20000,"OR")=0))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DATOS!$A$2:$A$20000,DATOS!$A2897,DATOS!$D$2:$D$20000,DATOS!$D2897,DATOS!$E$2:$E$20000,DATOS!$E2897,DATOS!$I$2:$I$20000,DATOS!$I2897,DATOS!$G$2:$G$20000,"EX")=0),0))))</f>
      </c>
      <c r="H2897">
        <f>IF(DATOS!$G2897&lt;&gt;"EX",0,--(COUNTIFS(DATOS!$A$2:$A$20000,DATOS!$A2897,DATOS!$D$2:$D$20000,DATOS!$D2897,DATOS!$E$2:$E$20000,DATOS!$E2897,DATOS!$I$2:$I$20000,DATOS!$I2897,DATOS!$G$2:$G$20000,"OR")=0))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DATOS!$A$2:$A$20000,DATOS!$A2898,DATOS!$D$2:$D$20000,DATOS!$D2898,DATOS!$E$2:$E$20000,DATOS!$E2898,DATOS!$I$2:$I$20000,DATOS!$I2898,DATOS!$G$2:$G$20000,"EX")=0),0))))</f>
      </c>
      <c r="H2898">
        <f>IF(DATOS!$G2898&lt;&gt;"EX",0,--(COUNTIFS(DATOS!$A$2:$A$20000,DATOS!$A2898,DATOS!$D$2:$D$20000,DATOS!$D2898,DATOS!$E$2:$E$20000,DATOS!$E2898,DATOS!$I$2:$I$20000,DATOS!$I2898,DATOS!$G$2:$G$20000,"OR")=0))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DATOS!$A$2:$A$20000,DATOS!$A2899,DATOS!$D$2:$D$20000,DATOS!$D2899,DATOS!$E$2:$E$20000,DATOS!$E2899,DATOS!$I$2:$I$20000,DATOS!$I2899,DATOS!$G$2:$G$20000,"EX")=0),0))))</f>
      </c>
      <c r="H2899">
        <f>IF(DATOS!$G2899&lt;&gt;"EX",0,--(COUNTIFS(DATOS!$A$2:$A$20000,DATOS!$A2899,DATOS!$D$2:$D$20000,DATOS!$D2899,DATOS!$E$2:$E$20000,DATOS!$E2899,DATOS!$I$2:$I$20000,DATOS!$I2899,DATOS!$G$2:$G$20000,"OR")=0))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DATOS!$A$2:$A$20000,DATOS!$A2900,DATOS!$D$2:$D$20000,DATOS!$D2900,DATOS!$E$2:$E$20000,DATOS!$E2900,DATOS!$I$2:$I$20000,DATOS!$I2900,DATOS!$G$2:$G$20000,"EX")=0),0))))</f>
      </c>
      <c r="H2900">
        <f>IF(DATOS!$G2900&lt;&gt;"EX",0,--(COUNTIFS(DATOS!$A$2:$A$20000,DATOS!$A2900,DATOS!$D$2:$D$20000,DATOS!$D2900,DATOS!$E$2:$E$20000,DATOS!$E2900,DATOS!$I$2:$I$20000,DATOS!$I2900,DATOS!$G$2:$G$20000,"OR")=0))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DATOS!$A$2:$A$20000,DATOS!$A2901,DATOS!$D$2:$D$20000,DATOS!$D2901,DATOS!$E$2:$E$20000,DATOS!$E2901,DATOS!$I$2:$I$20000,DATOS!$I2901,DATOS!$G$2:$G$20000,"EX")=0),0))))</f>
      </c>
      <c r="H2901">
        <f>IF(DATOS!$G2901&lt;&gt;"EX",0,--(COUNTIFS(DATOS!$A$2:$A$20000,DATOS!$A2901,DATOS!$D$2:$D$20000,DATOS!$D2901,DATOS!$E$2:$E$20000,DATOS!$E2901,DATOS!$I$2:$I$20000,DATOS!$I2901,DATOS!$G$2:$G$20000,"OR")=0))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DATOS!$A$2:$A$20000,DATOS!$A2902,DATOS!$D$2:$D$20000,DATOS!$D2902,DATOS!$E$2:$E$20000,DATOS!$E2902,DATOS!$I$2:$I$20000,DATOS!$I2902,DATOS!$G$2:$G$20000,"EX")=0),0))))</f>
      </c>
      <c r="H2902">
        <f>IF(DATOS!$G2902&lt;&gt;"EX",0,--(COUNTIFS(DATOS!$A$2:$A$20000,DATOS!$A2902,DATOS!$D$2:$D$20000,DATOS!$D2902,DATOS!$E$2:$E$20000,DATOS!$E2902,DATOS!$I$2:$I$20000,DATOS!$I2902,DATOS!$G$2:$G$20000,"OR")=0))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DATOS!$A$2:$A$20000,DATOS!$A2903,DATOS!$D$2:$D$20000,DATOS!$D2903,DATOS!$E$2:$E$20000,DATOS!$E2903,DATOS!$I$2:$I$20000,DATOS!$I2903,DATOS!$G$2:$G$20000,"EX")=0),0))))</f>
      </c>
      <c r="H2903">
        <f>IF(DATOS!$G2903&lt;&gt;"EX",0,--(COUNTIFS(DATOS!$A$2:$A$20000,DATOS!$A2903,DATOS!$D$2:$D$20000,DATOS!$D2903,DATOS!$E$2:$E$20000,DATOS!$E2903,DATOS!$I$2:$I$20000,DATOS!$I2903,DATOS!$G$2:$G$20000,"OR")=0))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DATOS!$A$2:$A$20000,DATOS!$A2904,DATOS!$D$2:$D$20000,DATOS!$D2904,DATOS!$E$2:$E$20000,DATOS!$E2904,DATOS!$I$2:$I$20000,DATOS!$I2904,DATOS!$G$2:$G$20000,"EX")=0),0))))</f>
      </c>
      <c r="H2904">
        <f>IF(DATOS!$G2904&lt;&gt;"EX",0,--(COUNTIFS(DATOS!$A$2:$A$20000,DATOS!$A2904,DATOS!$D$2:$D$20000,DATOS!$D2904,DATOS!$E$2:$E$20000,DATOS!$E2904,DATOS!$I$2:$I$20000,DATOS!$I2904,DATOS!$G$2:$G$20000,"OR")=0))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DATOS!$A$2:$A$20000,DATOS!$A2905,DATOS!$D$2:$D$20000,DATOS!$D2905,DATOS!$E$2:$E$20000,DATOS!$E2905,DATOS!$I$2:$I$20000,DATOS!$I2905,DATOS!$G$2:$G$20000,"EX")=0),0))))</f>
      </c>
      <c r="H2905">
        <f>IF(DATOS!$G2905&lt;&gt;"EX",0,--(COUNTIFS(DATOS!$A$2:$A$20000,DATOS!$A2905,DATOS!$D$2:$D$20000,DATOS!$D2905,DATOS!$E$2:$E$20000,DATOS!$E2905,DATOS!$I$2:$I$20000,DATOS!$I2905,DATOS!$G$2:$G$20000,"OR")=0))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DATOS!$A$2:$A$20000,DATOS!$A2906,DATOS!$D$2:$D$20000,DATOS!$D2906,DATOS!$E$2:$E$20000,DATOS!$E2906,DATOS!$I$2:$I$20000,DATOS!$I2906,DATOS!$G$2:$G$20000,"EX")=0),0))))</f>
      </c>
      <c r="H2906">
        <f>IF(DATOS!$G2906&lt;&gt;"EX",0,--(COUNTIFS(DATOS!$A$2:$A$20000,DATOS!$A2906,DATOS!$D$2:$D$20000,DATOS!$D2906,DATOS!$E$2:$E$20000,DATOS!$E2906,DATOS!$I$2:$I$20000,DATOS!$I2906,DATOS!$G$2:$G$20000,"OR")=0))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DATOS!$A$2:$A$20000,DATOS!$A2907,DATOS!$D$2:$D$20000,DATOS!$D2907,DATOS!$E$2:$E$20000,DATOS!$E2907,DATOS!$I$2:$I$20000,DATOS!$I2907,DATOS!$G$2:$G$20000,"EX")=0),0))))</f>
      </c>
      <c r="H2907">
        <f>IF(DATOS!$G2907&lt;&gt;"EX",0,--(COUNTIFS(DATOS!$A$2:$A$20000,DATOS!$A2907,DATOS!$D$2:$D$20000,DATOS!$D2907,DATOS!$E$2:$E$20000,DATOS!$E2907,DATOS!$I$2:$I$20000,DATOS!$I2907,DATOS!$G$2:$G$20000,"OR")=0))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DATOS!$A$2:$A$20000,DATOS!$A2908,DATOS!$D$2:$D$20000,DATOS!$D2908,DATOS!$E$2:$E$20000,DATOS!$E2908,DATOS!$I$2:$I$20000,DATOS!$I2908,DATOS!$G$2:$G$20000,"EX")=0),0))))</f>
      </c>
      <c r="H2908">
        <f>IF(DATOS!$G2908&lt;&gt;"EX",0,--(COUNTIFS(DATOS!$A$2:$A$20000,DATOS!$A2908,DATOS!$D$2:$D$20000,DATOS!$D2908,DATOS!$E$2:$E$20000,DATOS!$E2908,DATOS!$I$2:$I$20000,DATOS!$I2908,DATOS!$G$2:$G$20000,"OR")=0))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DATOS!$A$2:$A$20000,DATOS!$A2909,DATOS!$D$2:$D$20000,DATOS!$D2909,DATOS!$E$2:$E$20000,DATOS!$E2909,DATOS!$I$2:$I$20000,DATOS!$I2909,DATOS!$G$2:$G$20000,"EX")=0),0))))</f>
      </c>
      <c r="H2909">
        <f>IF(DATOS!$G2909&lt;&gt;"EX",0,--(COUNTIFS(DATOS!$A$2:$A$20000,DATOS!$A2909,DATOS!$D$2:$D$20000,DATOS!$D2909,DATOS!$E$2:$E$20000,DATOS!$E2909,DATOS!$I$2:$I$20000,DATOS!$I2909,DATOS!$G$2:$G$20000,"OR")=0))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DATOS!$A$2:$A$20000,DATOS!$A2910,DATOS!$D$2:$D$20000,DATOS!$D2910,DATOS!$E$2:$E$20000,DATOS!$E2910,DATOS!$I$2:$I$20000,DATOS!$I2910,DATOS!$G$2:$G$20000,"EX")=0),0))))</f>
      </c>
      <c r="H2910">
        <f>IF(DATOS!$G2910&lt;&gt;"EX",0,--(COUNTIFS(DATOS!$A$2:$A$20000,DATOS!$A2910,DATOS!$D$2:$D$20000,DATOS!$D2910,DATOS!$E$2:$E$20000,DATOS!$E2910,DATOS!$I$2:$I$20000,DATOS!$I2910,DATOS!$G$2:$G$20000,"OR")=0))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DATOS!$A$2:$A$20000,DATOS!$A2911,DATOS!$D$2:$D$20000,DATOS!$D2911,DATOS!$E$2:$E$20000,DATOS!$E2911,DATOS!$I$2:$I$20000,DATOS!$I2911,DATOS!$G$2:$G$20000,"EX")=0),0))))</f>
      </c>
      <c r="H2911">
        <f>IF(DATOS!$G2911&lt;&gt;"EX",0,--(COUNTIFS(DATOS!$A$2:$A$20000,DATOS!$A2911,DATOS!$D$2:$D$20000,DATOS!$D2911,DATOS!$E$2:$E$20000,DATOS!$E2911,DATOS!$I$2:$I$20000,DATOS!$I2911,DATOS!$G$2:$G$20000,"OR")=0))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DATOS!$A$2:$A$20000,DATOS!$A2912,DATOS!$D$2:$D$20000,DATOS!$D2912,DATOS!$E$2:$E$20000,DATOS!$E2912,DATOS!$I$2:$I$20000,DATOS!$I2912,DATOS!$G$2:$G$20000,"EX")=0),0))))</f>
      </c>
      <c r="H2912">
        <f>IF(DATOS!$G2912&lt;&gt;"EX",0,--(COUNTIFS(DATOS!$A$2:$A$20000,DATOS!$A2912,DATOS!$D$2:$D$20000,DATOS!$D2912,DATOS!$E$2:$E$20000,DATOS!$E2912,DATOS!$I$2:$I$20000,DATOS!$I2912,DATOS!$G$2:$G$20000,"OR")=0))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DATOS!$A$2:$A$20000,DATOS!$A2913,DATOS!$D$2:$D$20000,DATOS!$D2913,DATOS!$E$2:$E$20000,DATOS!$E2913,DATOS!$I$2:$I$20000,DATOS!$I2913,DATOS!$G$2:$G$20000,"EX")=0),0))))</f>
      </c>
      <c r="H2913">
        <f>IF(DATOS!$G2913&lt;&gt;"EX",0,--(COUNTIFS(DATOS!$A$2:$A$20000,DATOS!$A2913,DATOS!$D$2:$D$20000,DATOS!$D2913,DATOS!$E$2:$E$20000,DATOS!$E2913,DATOS!$I$2:$I$20000,DATOS!$I2913,DATOS!$G$2:$G$20000,"OR")=0))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DATOS!$A$2:$A$20000,DATOS!$A2914,DATOS!$D$2:$D$20000,DATOS!$D2914,DATOS!$E$2:$E$20000,DATOS!$E2914,DATOS!$I$2:$I$20000,DATOS!$I2914,DATOS!$G$2:$G$20000,"EX")=0),0))))</f>
      </c>
      <c r="H2914">
        <f>IF(DATOS!$G2914&lt;&gt;"EX",0,--(COUNTIFS(DATOS!$A$2:$A$20000,DATOS!$A2914,DATOS!$D$2:$D$20000,DATOS!$D2914,DATOS!$E$2:$E$20000,DATOS!$E2914,DATOS!$I$2:$I$20000,DATOS!$I2914,DATOS!$G$2:$G$20000,"OR")=0))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DATOS!$A$2:$A$20000,DATOS!$A2915,DATOS!$D$2:$D$20000,DATOS!$D2915,DATOS!$E$2:$E$20000,DATOS!$E2915,DATOS!$I$2:$I$20000,DATOS!$I2915,DATOS!$G$2:$G$20000,"EX")=0),0))))</f>
      </c>
      <c r="H2915">
        <f>IF(DATOS!$G2915&lt;&gt;"EX",0,--(COUNTIFS(DATOS!$A$2:$A$20000,DATOS!$A2915,DATOS!$D$2:$D$20000,DATOS!$D2915,DATOS!$E$2:$E$20000,DATOS!$E2915,DATOS!$I$2:$I$20000,DATOS!$I2915,DATOS!$G$2:$G$20000,"OR")=0))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DATOS!$A$2:$A$20000,DATOS!$A2916,DATOS!$D$2:$D$20000,DATOS!$D2916,DATOS!$E$2:$E$20000,DATOS!$E2916,DATOS!$I$2:$I$20000,DATOS!$I2916,DATOS!$G$2:$G$20000,"EX")=0),0))))</f>
      </c>
      <c r="H2916">
        <f>IF(DATOS!$G2916&lt;&gt;"EX",0,--(COUNTIFS(DATOS!$A$2:$A$20000,DATOS!$A2916,DATOS!$D$2:$D$20000,DATOS!$D2916,DATOS!$E$2:$E$20000,DATOS!$E2916,DATOS!$I$2:$I$20000,DATOS!$I2916,DATOS!$G$2:$G$20000,"OR")=0))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DATOS!$A$2:$A$20000,DATOS!$A2917,DATOS!$D$2:$D$20000,DATOS!$D2917,DATOS!$E$2:$E$20000,DATOS!$E2917,DATOS!$I$2:$I$20000,DATOS!$I2917,DATOS!$G$2:$G$20000,"EX")=0),0))))</f>
      </c>
      <c r="H2917">
        <f>IF(DATOS!$G2917&lt;&gt;"EX",0,--(COUNTIFS(DATOS!$A$2:$A$20000,DATOS!$A2917,DATOS!$D$2:$D$20000,DATOS!$D2917,DATOS!$E$2:$E$20000,DATOS!$E2917,DATOS!$I$2:$I$20000,DATOS!$I2917,DATOS!$G$2:$G$20000,"OR")=0))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DATOS!$A$2:$A$20000,DATOS!$A2918,DATOS!$D$2:$D$20000,DATOS!$D2918,DATOS!$E$2:$E$20000,DATOS!$E2918,DATOS!$I$2:$I$20000,DATOS!$I2918,DATOS!$G$2:$G$20000,"EX")=0),0))))</f>
      </c>
      <c r="H2918">
        <f>IF(DATOS!$G2918&lt;&gt;"EX",0,--(COUNTIFS(DATOS!$A$2:$A$20000,DATOS!$A2918,DATOS!$D$2:$D$20000,DATOS!$D2918,DATOS!$E$2:$E$20000,DATOS!$E2918,DATOS!$I$2:$I$20000,DATOS!$I2918,DATOS!$G$2:$G$20000,"OR")=0))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DATOS!$A$2:$A$20000,DATOS!$A2919,DATOS!$D$2:$D$20000,DATOS!$D2919,DATOS!$E$2:$E$20000,DATOS!$E2919,DATOS!$I$2:$I$20000,DATOS!$I2919,DATOS!$G$2:$G$20000,"EX")=0),0))))</f>
      </c>
      <c r="H2919">
        <f>IF(DATOS!$G2919&lt;&gt;"EX",0,--(COUNTIFS(DATOS!$A$2:$A$20000,DATOS!$A2919,DATOS!$D$2:$D$20000,DATOS!$D2919,DATOS!$E$2:$E$20000,DATOS!$E2919,DATOS!$I$2:$I$20000,DATOS!$I2919,DATOS!$G$2:$G$20000,"OR")=0))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DATOS!$A$2:$A$20000,DATOS!$A2920,DATOS!$D$2:$D$20000,DATOS!$D2920,DATOS!$E$2:$E$20000,DATOS!$E2920,DATOS!$I$2:$I$20000,DATOS!$I2920,DATOS!$G$2:$G$20000,"EX")=0),0))))</f>
      </c>
      <c r="H2920">
        <f>IF(DATOS!$G2920&lt;&gt;"EX",0,--(COUNTIFS(DATOS!$A$2:$A$20000,DATOS!$A2920,DATOS!$D$2:$D$20000,DATOS!$D2920,DATOS!$E$2:$E$20000,DATOS!$E2920,DATOS!$I$2:$I$20000,DATOS!$I2920,DATOS!$G$2:$G$20000,"OR")=0))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DATOS!$A$2:$A$20000,DATOS!$A2921,DATOS!$D$2:$D$20000,DATOS!$D2921,DATOS!$E$2:$E$20000,DATOS!$E2921,DATOS!$I$2:$I$20000,DATOS!$I2921,DATOS!$G$2:$G$20000,"EX")=0),0))))</f>
      </c>
      <c r="H2921">
        <f>IF(DATOS!$G2921&lt;&gt;"EX",0,--(COUNTIFS(DATOS!$A$2:$A$20000,DATOS!$A2921,DATOS!$D$2:$D$20000,DATOS!$D2921,DATOS!$E$2:$E$20000,DATOS!$E2921,DATOS!$I$2:$I$20000,DATOS!$I2921,DATOS!$G$2:$G$20000,"OR")=0))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DATOS!$A$2:$A$20000,DATOS!$A2922,DATOS!$D$2:$D$20000,DATOS!$D2922,DATOS!$E$2:$E$20000,DATOS!$E2922,DATOS!$I$2:$I$20000,DATOS!$I2922,DATOS!$G$2:$G$20000,"EX")=0),0))))</f>
      </c>
      <c r="H2922">
        <f>IF(DATOS!$G2922&lt;&gt;"EX",0,--(COUNTIFS(DATOS!$A$2:$A$20000,DATOS!$A2922,DATOS!$D$2:$D$20000,DATOS!$D2922,DATOS!$E$2:$E$20000,DATOS!$E2922,DATOS!$I$2:$I$20000,DATOS!$I2922,DATOS!$G$2:$G$20000,"OR")=0))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DATOS!$A$2:$A$20000,DATOS!$A2923,DATOS!$D$2:$D$20000,DATOS!$D2923,DATOS!$E$2:$E$20000,DATOS!$E2923,DATOS!$I$2:$I$20000,DATOS!$I2923,DATOS!$G$2:$G$20000,"EX")=0),0))))</f>
      </c>
      <c r="H2923">
        <f>IF(DATOS!$G2923&lt;&gt;"EX",0,--(COUNTIFS(DATOS!$A$2:$A$20000,DATOS!$A2923,DATOS!$D$2:$D$20000,DATOS!$D2923,DATOS!$E$2:$E$20000,DATOS!$E2923,DATOS!$I$2:$I$20000,DATOS!$I2923,DATOS!$G$2:$G$20000,"OR")=0))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DATOS!$A$2:$A$20000,DATOS!$A2924,DATOS!$D$2:$D$20000,DATOS!$D2924,DATOS!$E$2:$E$20000,DATOS!$E2924,DATOS!$I$2:$I$20000,DATOS!$I2924,DATOS!$G$2:$G$20000,"EX")=0),0))))</f>
      </c>
      <c r="H2924">
        <f>IF(DATOS!$G2924&lt;&gt;"EX",0,--(COUNTIFS(DATOS!$A$2:$A$20000,DATOS!$A2924,DATOS!$D$2:$D$20000,DATOS!$D2924,DATOS!$E$2:$E$20000,DATOS!$E2924,DATOS!$I$2:$I$20000,DATOS!$I2924,DATOS!$G$2:$G$20000,"OR")=0))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DATOS!$A$2:$A$20000,DATOS!$A2925,DATOS!$D$2:$D$20000,DATOS!$D2925,DATOS!$E$2:$E$20000,DATOS!$E2925,DATOS!$I$2:$I$20000,DATOS!$I2925,DATOS!$G$2:$G$20000,"EX")=0),0))))</f>
      </c>
      <c r="H2925">
        <f>IF(DATOS!$G2925&lt;&gt;"EX",0,--(COUNTIFS(DATOS!$A$2:$A$20000,DATOS!$A2925,DATOS!$D$2:$D$20000,DATOS!$D2925,DATOS!$E$2:$E$20000,DATOS!$E2925,DATOS!$I$2:$I$20000,DATOS!$I2925,DATOS!$G$2:$G$20000,"OR")=0))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DATOS!$A$2:$A$20000,DATOS!$A2926,DATOS!$D$2:$D$20000,DATOS!$D2926,DATOS!$E$2:$E$20000,DATOS!$E2926,DATOS!$I$2:$I$20000,DATOS!$I2926,DATOS!$G$2:$G$20000,"EX")=0),0))))</f>
      </c>
      <c r="H2926">
        <f>IF(DATOS!$G2926&lt;&gt;"EX",0,--(COUNTIFS(DATOS!$A$2:$A$20000,DATOS!$A2926,DATOS!$D$2:$D$20000,DATOS!$D2926,DATOS!$E$2:$E$20000,DATOS!$E2926,DATOS!$I$2:$I$20000,DATOS!$I2926,DATOS!$G$2:$G$20000,"OR")=0))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DATOS!$A$2:$A$20000,DATOS!$A2927,DATOS!$D$2:$D$20000,DATOS!$D2927,DATOS!$E$2:$E$20000,DATOS!$E2927,DATOS!$I$2:$I$20000,DATOS!$I2927,DATOS!$G$2:$G$20000,"EX")=0),0))))</f>
      </c>
      <c r="H2927">
        <f>IF(DATOS!$G2927&lt;&gt;"EX",0,--(COUNTIFS(DATOS!$A$2:$A$20000,DATOS!$A2927,DATOS!$D$2:$D$20000,DATOS!$D2927,DATOS!$E$2:$E$20000,DATOS!$E2927,DATOS!$I$2:$I$20000,DATOS!$I2927,DATOS!$G$2:$G$20000,"OR")=0))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DATOS!$A$2:$A$20000,DATOS!$A2928,DATOS!$D$2:$D$20000,DATOS!$D2928,DATOS!$E$2:$E$20000,DATOS!$E2928,DATOS!$I$2:$I$20000,DATOS!$I2928,DATOS!$G$2:$G$20000,"EX")=0),0))))</f>
      </c>
      <c r="H2928">
        <f>IF(DATOS!$G2928&lt;&gt;"EX",0,--(COUNTIFS(DATOS!$A$2:$A$20000,DATOS!$A2928,DATOS!$D$2:$D$20000,DATOS!$D2928,DATOS!$E$2:$E$20000,DATOS!$E2928,DATOS!$I$2:$I$20000,DATOS!$I2928,DATOS!$G$2:$G$20000,"OR")=0))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DATOS!$A$2:$A$20000,DATOS!$A2929,DATOS!$D$2:$D$20000,DATOS!$D2929,DATOS!$E$2:$E$20000,DATOS!$E2929,DATOS!$I$2:$I$20000,DATOS!$I2929,DATOS!$G$2:$G$20000,"EX")=0),0))))</f>
      </c>
      <c r="H2929">
        <f>IF(DATOS!$G2929&lt;&gt;"EX",0,--(COUNTIFS(DATOS!$A$2:$A$20000,DATOS!$A2929,DATOS!$D$2:$D$20000,DATOS!$D2929,DATOS!$E$2:$E$20000,DATOS!$E2929,DATOS!$I$2:$I$20000,DATOS!$I2929,DATOS!$G$2:$G$20000,"OR")=0))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DATOS!$A$2:$A$20000,DATOS!$A2930,DATOS!$D$2:$D$20000,DATOS!$D2930,DATOS!$E$2:$E$20000,DATOS!$E2930,DATOS!$I$2:$I$20000,DATOS!$I2930,DATOS!$G$2:$G$20000,"EX")=0),0))))</f>
      </c>
      <c r="H2930">
        <f>IF(DATOS!$G2930&lt;&gt;"EX",0,--(COUNTIFS(DATOS!$A$2:$A$20000,DATOS!$A2930,DATOS!$D$2:$D$20000,DATOS!$D2930,DATOS!$E$2:$E$20000,DATOS!$E2930,DATOS!$I$2:$I$20000,DATOS!$I2930,DATOS!$G$2:$G$20000,"OR")=0))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DATOS!$A$2:$A$20000,DATOS!$A2931,DATOS!$D$2:$D$20000,DATOS!$D2931,DATOS!$E$2:$E$20000,DATOS!$E2931,DATOS!$I$2:$I$20000,DATOS!$I2931,DATOS!$G$2:$G$20000,"EX")=0),0))))</f>
      </c>
      <c r="H2931">
        <f>IF(DATOS!$G2931&lt;&gt;"EX",0,--(COUNTIFS(DATOS!$A$2:$A$20000,DATOS!$A2931,DATOS!$D$2:$D$20000,DATOS!$D2931,DATOS!$E$2:$E$20000,DATOS!$E2931,DATOS!$I$2:$I$20000,DATOS!$I2931,DATOS!$G$2:$G$20000,"OR")=0))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DATOS!$A$2:$A$20000,DATOS!$A2932,DATOS!$D$2:$D$20000,DATOS!$D2932,DATOS!$E$2:$E$20000,DATOS!$E2932,DATOS!$I$2:$I$20000,DATOS!$I2932,DATOS!$G$2:$G$20000,"EX")=0),0))))</f>
      </c>
      <c r="H2932">
        <f>IF(DATOS!$G2932&lt;&gt;"EX",0,--(COUNTIFS(DATOS!$A$2:$A$20000,DATOS!$A2932,DATOS!$D$2:$D$20000,DATOS!$D2932,DATOS!$E$2:$E$20000,DATOS!$E2932,DATOS!$I$2:$I$20000,DATOS!$I2932,DATOS!$G$2:$G$20000,"OR")=0))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DATOS!$A$2:$A$20000,DATOS!$A2933,DATOS!$D$2:$D$20000,DATOS!$D2933,DATOS!$E$2:$E$20000,DATOS!$E2933,DATOS!$I$2:$I$20000,DATOS!$I2933,DATOS!$G$2:$G$20000,"EX")=0),0))))</f>
      </c>
      <c r="H2933">
        <f>IF(DATOS!$G2933&lt;&gt;"EX",0,--(COUNTIFS(DATOS!$A$2:$A$20000,DATOS!$A2933,DATOS!$D$2:$D$20000,DATOS!$D2933,DATOS!$E$2:$E$20000,DATOS!$E2933,DATOS!$I$2:$I$20000,DATOS!$I2933,DATOS!$G$2:$G$20000,"OR")=0))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DATOS!$A$2:$A$20000,DATOS!$A2934,DATOS!$D$2:$D$20000,DATOS!$D2934,DATOS!$E$2:$E$20000,DATOS!$E2934,DATOS!$I$2:$I$20000,DATOS!$I2934,DATOS!$G$2:$G$20000,"EX")=0),0))))</f>
      </c>
      <c r="H2934">
        <f>IF(DATOS!$G2934&lt;&gt;"EX",0,--(COUNTIFS(DATOS!$A$2:$A$20000,DATOS!$A2934,DATOS!$D$2:$D$20000,DATOS!$D2934,DATOS!$E$2:$E$20000,DATOS!$E2934,DATOS!$I$2:$I$20000,DATOS!$I2934,DATOS!$G$2:$G$20000,"OR")=0))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DATOS!$A$2:$A$20000,DATOS!$A2935,DATOS!$D$2:$D$20000,DATOS!$D2935,DATOS!$E$2:$E$20000,DATOS!$E2935,DATOS!$I$2:$I$20000,DATOS!$I2935,DATOS!$G$2:$G$20000,"EX")=0),0))))</f>
      </c>
      <c r="H2935">
        <f>IF(DATOS!$G2935&lt;&gt;"EX",0,--(COUNTIFS(DATOS!$A$2:$A$20000,DATOS!$A2935,DATOS!$D$2:$D$20000,DATOS!$D2935,DATOS!$E$2:$E$20000,DATOS!$E2935,DATOS!$I$2:$I$20000,DATOS!$I2935,DATOS!$G$2:$G$20000,"OR")=0))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DATOS!$A$2:$A$20000,DATOS!$A2936,DATOS!$D$2:$D$20000,DATOS!$D2936,DATOS!$E$2:$E$20000,DATOS!$E2936,DATOS!$I$2:$I$20000,DATOS!$I2936,DATOS!$G$2:$G$20000,"EX")=0),0))))</f>
      </c>
      <c r="H2936">
        <f>IF(DATOS!$G2936&lt;&gt;"EX",0,--(COUNTIFS(DATOS!$A$2:$A$20000,DATOS!$A2936,DATOS!$D$2:$D$20000,DATOS!$D2936,DATOS!$E$2:$E$20000,DATOS!$E2936,DATOS!$I$2:$I$20000,DATOS!$I2936,DATOS!$G$2:$G$20000,"OR")=0))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DATOS!$A$2:$A$20000,DATOS!$A2937,DATOS!$D$2:$D$20000,DATOS!$D2937,DATOS!$E$2:$E$20000,DATOS!$E2937,DATOS!$I$2:$I$20000,DATOS!$I2937,DATOS!$G$2:$G$20000,"EX")=0),0))))</f>
      </c>
      <c r="H2937">
        <f>IF(DATOS!$G2937&lt;&gt;"EX",0,--(COUNTIFS(DATOS!$A$2:$A$20000,DATOS!$A2937,DATOS!$D$2:$D$20000,DATOS!$D2937,DATOS!$E$2:$E$20000,DATOS!$E2937,DATOS!$I$2:$I$20000,DATOS!$I2937,DATOS!$G$2:$G$20000,"OR")=0))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DATOS!$A$2:$A$20000,DATOS!$A2938,DATOS!$D$2:$D$20000,DATOS!$D2938,DATOS!$E$2:$E$20000,DATOS!$E2938,DATOS!$I$2:$I$20000,DATOS!$I2938,DATOS!$G$2:$G$20000,"EX")=0),0))))</f>
      </c>
      <c r="H2938">
        <f>IF(DATOS!$G2938&lt;&gt;"EX",0,--(COUNTIFS(DATOS!$A$2:$A$20000,DATOS!$A2938,DATOS!$D$2:$D$20000,DATOS!$D2938,DATOS!$E$2:$E$20000,DATOS!$E2938,DATOS!$I$2:$I$20000,DATOS!$I2938,DATOS!$G$2:$G$20000,"OR")=0))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DATOS!$A$2:$A$20000,DATOS!$A2939,DATOS!$D$2:$D$20000,DATOS!$D2939,DATOS!$E$2:$E$20000,DATOS!$E2939,DATOS!$I$2:$I$20000,DATOS!$I2939,DATOS!$G$2:$G$20000,"EX")=0),0))))</f>
      </c>
      <c r="H2939">
        <f>IF(DATOS!$G2939&lt;&gt;"EX",0,--(COUNTIFS(DATOS!$A$2:$A$20000,DATOS!$A2939,DATOS!$D$2:$D$20000,DATOS!$D2939,DATOS!$E$2:$E$20000,DATOS!$E2939,DATOS!$I$2:$I$20000,DATOS!$I2939,DATOS!$G$2:$G$20000,"OR")=0))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DATOS!$A$2:$A$20000,DATOS!$A2940,DATOS!$D$2:$D$20000,DATOS!$D2940,DATOS!$E$2:$E$20000,DATOS!$E2940,DATOS!$I$2:$I$20000,DATOS!$I2940,DATOS!$G$2:$G$20000,"EX")=0),0))))</f>
      </c>
      <c r="H2940">
        <f>IF(DATOS!$G2940&lt;&gt;"EX",0,--(COUNTIFS(DATOS!$A$2:$A$20000,DATOS!$A2940,DATOS!$D$2:$D$20000,DATOS!$D2940,DATOS!$E$2:$E$20000,DATOS!$E2940,DATOS!$I$2:$I$20000,DATOS!$I2940,DATOS!$G$2:$G$20000,"OR")=0))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DATOS!$A$2:$A$20000,DATOS!$A2941,DATOS!$D$2:$D$20000,DATOS!$D2941,DATOS!$E$2:$E$20000,DATOS!$E2941,DATOS!$I$2:$I$20000,DATOS!$I2941,DATOS!$G$2:$G$20000,"EX")=0),0))))</f>
      </c>
      <c r="H2941">
        <f>IF(DATOS!$G2941&lt;&gt;"EX",0,--(COUNTIFS(DATOS!$A$2:$A$20000,DATOS!$A2941,DATOS!$D$2:$D$20000,DATOS!$D2941,DATOS!$E$2:$E$20000,DATOS!$E2941,DATOS!$I$2:$I$20000,DATOS!$I2941,DATOS!$G$2:$G$20000,"OR")=0))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DATOS!$A$2:$A$20000,DATOS!$A2942,DATOS!$D$2:$D$20000,DATOS!$D2942,DATOS!$E$2:$E$20000,DATOS!$E2942,DATOS!$I$2:$I$20000,DATOS!$I2942,DATOS!$G$2:$G$20000,"EX")=0),0))))</f>
      </c>
      <c r="H2942">
        <f>IF(DATOS!$G2942&lt;&gt;"EX",0,--(COUNTIFS(DATOS!$A$2:$A$20000,DATOS!$A2942,DATOS!$D$2:$D$20000,DATOS!$D2942,DATOS!$E$2:$E$20000,DATOS!$E2942,DATOS!$I$2:$I$20000,DATOS!$I2942,DATOS!$G$2:$G$20000,"OR")=0))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DATOS!$A$2:$A$20000,DATOS!$A2943,DATOS!$D$2:$D$20000,DATOS!$D2943,DATOS!$E$2:$E$20000,DATOS!$E2943,DATOS!$I$2:$I$20000,DATOS!$I2943,DATOS!$G$2:$G$20000,"EX")=0),0))))</f>
      </c>
      <c r="H2943">
        <f>IF(DATOS!$G2943&lt;&gt;"EX",0,--(COUNTIFS(DATOS!$A$2:$A$20000,DATOS!$A2943,DATOS!$D$2:$D$20000,DATOS!$D2943,DATOS!$E$2:$E$20000,DATOS!$E2943,DATOS!$I$2:$I$20000,DATOS!$I2943,DATOS!$G$2:$G$20000,"OR")=0))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DATOS!$A$2:$A$20000,DATOS!$A2944,DATOS!$D$2:$D$20000,DATOS!$D2944,DATOS!$E$2:$E$20000,DATOS!$E2944,DATOS!$I$2:$I$20000,DATOS!$I2944,DATOS!$G$2:$G$20000,"EX")=0),0))))</f>
      </c>
      <c r="H2944">
        <f>IF(DATOS!$G2944&lt;&gt;"EX",0,--(COUNTIFS(DATOS!$A$2:$A$20000,DATOS!$A2944,DATOS!$D$2:$D$20000,DATOS!$D2944,DATOS!$E$2:$E$20000,DATOS!$E2944,DATOS!$I$2:$I$20000,DATOS!$I2944,DATOS!$G$2:$G$20000,"OR")=0))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DATOS!$A$2:$A$20000,DATOS!$A2945,DATOS!$D$2:$D$20000,DATOS!$D2945,DATOS!$E$2:$E$20000,DATOS!$E2945,DATOS!$I$2:$I$20000,DATOS!$I2945,DATOS!$G$2:$G$20000,"EX")=0),0))))</f>
      </c>
      <c r="H2945">
        <f>IF(DATOS!$G2945&lt;&gt;"EX",0,--(COUNTIFS(DATOS!$A$2:$A$20000,DATOS!$A2945,DATOS!$D$2:$D$20000,DATOS!$D2945,DATOS!$E$2:$E$20000,DATOS!$E2945,DATOS!$I$2:$I$20000,DATOS!$I2945,DATOS!$G$2:$G$20000,"OR")=0))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DATOS!$A$2:$A$20000,DATOS!$A2946,DATOS!$D$2:$D$20000,DATOS!$D2946,DATOS!$E$2:$E$20000,DATOS!$E2946,DATOS!$I$2:$I$20000,DATOS!$I2946,DATOS!$G$2:$G$20000,"EX")=0),0))))</f>
      </c>
      <c r="H2946">
        <f>IF(DATOS!$G2946&lt;&gt;"EX",0,--(COUNTIFS(DATOS!$A$2:$A$20000,DATOS!$A2946,DATOS!$D$2:$D$20000,DATOS!$D2946,DATOS!$E$2:$E$20000,DATOS!$E2946,DATOS!$I$2:$I$20000,DATOS!$I2946,DATOS!$G$2:$G$20000,"OR")=0))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DATOS!$A$2:$A$20000,DATOS!$A2947,DATOS!$D$2:$D$20000,DATOS!$D2947,DATOS!$E$2:$E$20000,DATOS!$E2947,DATOS!$I$2:$I$20000,DATOS!$I2947,DATOS!$G$2:$G$20000,"EX")=0),0))))</f>
      </c>
      <c r="H2947">
        <f>IF(DATOS!$G2947&lt;&gt;"EX",0,--(COUNTIFS(DATOS!$A$2:$A$20000,DATOS!$A2947,DATOS!$D$2:$D$20000,DATOS!$D2947,DATOS!$E$2:$E$20000,DATOS!$E2947,DATOS!$I$2:$I$20000,DATOS!$I2947,DATOS!$G$2:$G$20000,"OR")=0))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DATOS!$A$2:$A$20000,DATOS!$A2948,DATOS!$D$2:$D$20000,DATOS!$D2948,DATOS!$E$2:$E$20000,DATOS!$E2948,DATOS!$I$2:$I$20000,DATOS!$I2948,DATOS!$G$2:$G$20000,"EX")=0),0))))</f>
      </c>
      <c r="H2948">
        <f>IF(DATOS!$G2948&lt;&gt;"EX",0,--(COUNTIFS(DATOS!$A$2:$A$20000,DATOS!$A2948,DATOS!$D$2:$D$20000,DATOS!$D2948,DATOS!$E$2:$E$20000,DATOS!$E2948,DATOS!$I$2:$I$20000,DATOS!$I2948,DATOS!$G$2:$G$20000,"OR")=0))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DATOS!$A$2:$A$20000,DATOS!$A2949,DATOS!$D$2:$D$20000,DATOS!$D2949,DATOS!$E$2:$E$20000,DATOS!$E2949,DATOS!$I$2:$I$20000,DATOS!$I2949,DATOS!$G$2:$G$20000,"EX")=0),0))))</f>
      </c>
      <c r="H2949">
        <f>IF(DATOS!$G2949&lt;&gt;"EX",0,--(COUNTIFS(DATOS!$A$2:$A$20000,DATOS!$A2949,DATOS!$D$2:$D$20000,DATOS!$D2949,DATOS!$E$2:$E$20000,DATOS!$E2949,DATOS!$I$2:$I$20000,DATOS!$I2949,DATOS!$G$2:$G$20000,"OR")=0))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DATOS!$A$2:$A$20000,DATOS!$A2950,DATOS!$D$2:$D$20000,DATOS!$D2950,DATOS!$E$2:$E$20000,DATOS!$E2950,DATOS!$I$2:$I$20000,DATOS!$I2950,DATOS!$G$2:$G$20000,"EX")=0),0))))</f>
      </c>
      <c r="H2950">
        <f>IF(DATOS!$G2950&lt;&gt;"EX",0,--(COUNTIFS(DATOS!$A$2:$A$20000,DATOS!$A2950,DATOS!$D$2:$D$20000,DATOS!$D2950,DATOS!$E$2:$E$20000,DATOS!$E2950,DATOS!$I$2:$I$20000,DATOS!$I2950,DATOS!$G$2:$G$20000,"OR")=0))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DATOS!$A$2:$A$20000,DATOS!$A2951,DATOS!$D$2:$D$20000,DATOS!$D2951,DATOS!$E$2:$E$20000,DATOS!$E2951,DATOS!$I$2:$I$20000,DATOS!$I2951,DATOS!$G$2:$G$20000,"EX")=0),0))))</f>
      </c>
      <c r="H2951">
        <f>IF(DATOS!$G2951&lt;&gt;"EX",0,--(COUNTIFS(DATOS!$A$2:$A$20000,DATOS!$A2951,DATOS!$D$2:$D$20000,DATOS!$D2951,DATOS!$E$2:$E$20000,DATOS!$E2951,DATOS!$I$2:$I$20000,DATOS!$I2951,DATOS!$G$2:$G$20000,"OR")=0))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DATOS!$A$2:$A$20000,DATOS!$A2952,DATOS!$D$2:$D$20000,DATOS!$D2952,DATOS!$E$2:$E$20000,DATOS!$E2952,DATOS!$I$2:$I$20000,DATOS!$I2952,DATOS!$G$2:$G$20000,"EX")=0),0))))</f>
      </c>
      <c r="H2952">
        <f>IF(DATOS!$G2952&lt;&gt;"EX",0,--(COUNTIFS(DATOS!$A$2:$A$20000,DATOS!$A2952,DATOS!$D$2:$D$20000,DATOS!$D2952,DATOS!$E$2:$E$20000,DATOS!$E2952,DATOS!$I$2:$I$20000,DATOS!$I2952,DATOS!$G$2:$G$20000,"OR")=0))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DATOS!$A$2:$A$20000,DATOS!$A2953,DATOS!$D$2:$D$20000,DATOS!$D2953,DATOS!$E$2:$E$20000,DATOS!$E2953,DATOS!$I$2:$I$20000,DATOS!$I2953,DATOS!$G$2:$G$20000,"EX")=0),0))))</f>
      </c>
      <c r="H2953">
        <f>IF(DATOS!$G2953&lt;&gt;"EX",0,--(COUNTIFS(DATOS!$A$2:$A$20000,DATOS!$A2953,DATOS!$D$2:$D$20000,DATOS!$D2953,DATOS!$E$2:$E$20000,DATOS!$E2953,DATOS!$I$2:$I$20000,DATOS!$I2953,DATOS!$G$2:$G$20000,"OR")=0))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DATOS!$A$2:$A$20000,DATOS!$A2954,DATOS!$D$2:$D$20000,DATOS!$D2954,DATOS!$E$2:$E$20000,DATOS!$E2954,DATOS!$I$2:$I$20000,DATOS!$I2954,DATOS!$G$2:$G$20000,"EX")=0),0))))</f>
      </c>
      <c r="H2954">
        <f>IF(DATOS!$G2954&lt;&gt;"EX",0,--(COUNTIFS(DATOS!$A$2:$A$20000,DATOS!$A2954,DATOS!$D$2:$D$20000,DATOS!$D2954,DATOS!$E$2:$E$20000,DATOS!$E2954,DATOS!$I$2:$I$20000,DATOS!$I2954,DATOS!$G$2:$G$20000,"OR")=0))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DATOS!$A$2:$A$20000,DATOS!$A2955,DATOS!$D$2:$D$20000,DATOS!$D2955,DATOS!$E$2:$E$20000,DATOS!$E2955,DATOS!$I$2:$I$20000,DATOS!$I2955,DATOS!$G$2:$G$20000,"EX")=0),0))))</f>
      </c>
      <c r="H2955">
        <f>IF(DATOS!$G2955&lt;&gt;"EX",0,--(COUNTIFS(DATOS!$A$2:$A$20000,DATOS!$A2955,DATOS!$D$2:$D$20000,DATOS!$D2955,DATOS!$E$2:$E$20000,DATOS!$E2955,DATOS!$I$2:$I$20000,DATOS!$I2955,DATOS!$G$2:$G$20000,"OR")=0))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DATOS!$A$2:$A$20000,DATOS!$A2956,DATOS!$D$2:$D$20000,DATOS!$D2956,DATOS!$E$2:$E$20000,DATOS!$E2956,DATOS!$I$2:$I$20000,DATOS!$I2956,DATOS!$G$2:$G$20000,"EX")=0),0))))</f>
      </c>
      <c r="H2956">
        <f>IF(DATOS!$G2956&lt;&gt;"EX",0,--(COUNTIFS(DATOS!$A$2:$A$20000,DATOS!$A2956,DATOS!$D$2:$D$20000,DATOS!$D2956,DATOS!$E$2:$E$20000,DATOS!$E2956,DATOS!$I$2:$I$20000,DATOS!$I2956,DATOS!$G$2:$G$20000,"OR")=0))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DATOS!$A$2:$A$20000,DATOS!$A2957,DATOS!$D$2:$D$20000,DATOS!$D2957,DATOS!$E$2:$E$20000,DATOS!$E2957,DATOS!$I$2:$I$20000,DATOS!$I2957,DATOS!$G$2:$G$20000,"EX")=0),0))))</f>
      </c>
      <c r="H2957">
        <f>IF(DATOS!$G2957&lt;&gt;"EX",0,--(COUNTIFS(DATOS!$A$2:$A$20000,DATOS!$A2957,DATOS!$D$2:$D$20000,DATOS!$D2957,DATOS!$E$2:$E$20000,DATOS!$E2957,DATOS!$I$2:$I$20000,DATOS!$I2957,DATOS!$G$2:$G$20000,"OR")=0))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DATOS!$A$2:$A$20000,DATOS!$A2958,DATOS!$D$2:$D$20000,DATOS!$D2958,DATOS!$E$2:$E$20000,DATOS!$E2958,DATOS!$I$2:$I$20000,DATOS!$I2958,DATOS!$G$2:$G$20000,"EX")=0),0))))</f>
      </c>
      <c r="H2958">
        <f>IF(DATOS!$G2958&lt;&gt;"EX",0,--(COUNTIFS(DATOS!$A$2:$A$20000,DATOS!$A2958,DATOS!$D$2:$D$20000,DATOS!$D2958,DATOS!$E$2:$E$20000,DATOS!$E2958,DATOS!$I$2:$I$20000,DATOS!$I2958,DATOS!$G$2:$G$20000,"OR")=0))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DATOS!$A$2:$A$20000,DATOS!$A2959,DATOS!$D$2:$D$20000,DATOS!$D2959,DATOS!$E$2:$E$20000,DATOS!$E2959,DATOS!$I$2:$I$20000,DATOS!$I2959,DATOS!$G$2:$G$20000,"EX")=0),0))))</f>
      </c>
      <c r="H2959">
        <f>IF(DATOS!$G2959&lt;&gt;"EX",0,--(COUNTIFS(DATOS!$A$2:$A$20000,DATOS!$A2959,DATOS!$D$2:$D$20000,DATOS!$D2959,DATOS!$E$2:$E$20000,DATOS!$E2959,DATOS!$I$2:$I$20000,DATOS!$I2959,DATOS!$G$2:$G$20000,"OR")=0))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DATOS!$A$2:$A$20000,DATOS!$A2960,DATOS!$D$2:$D$20000,DATOS!$D2960,DATOS!$E$2:$E$20000,DATOS!$E2960,DATOS!$I$2:$I$20000,DATOS!$I2960,DATOS!$G$2:$G$20000,"EX")=0),0))))</f>
      </c>
      <c r="H2960">
        <f>IF(DATOS!$G2960&lt;&gt;"EX",0,--(COUNTIFS(DATOS!$A$2:$A$20000,DATOS!$A2960,DATOS!$D$2:$D$20000,DATOS!$D2960,DATOS!$E$2:$E$20000,DATOS!$E2960,DATOS!$I$2:$I$20000,DATOS!$I2960,DATOS!$G$2:$G$20000,"OR")=0))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DATOS!$A$2:$A$20000,DATOS!$A2961,DATOS!$D$2:$D$20000,DATOS!$D2961,DATOS!$E$2:$E$20000,DATOS!$E2961,DATOS!$I$2:$I$20000,DATOS!$I2961,DATOS!$G$2:$G$20000,"EX")=0),0))))</f>
      </c>
      <c r="H2961">
        <f>IF(DATOS!$G2961&lt;&gt;"EX",0,--(COUNTIFS(DATOS!$A$2:$A$20000,DATOS!$A2961,DATOS!$D$2:$D$20000,DATOS!$D2961,DATOS!$E$2:$E$20000,DATOS!$E2961,DATOS!$I$2:$I$20000,DATOS!$I2961,DATOS!$G$2:$G$20000,"OR")=0))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DATOS!$A$2:$A$20000,DATOS!$A2962,DATOS!$D$2:$D$20000,DATOS!$D2962,DATOS!$E$2:$E$20000,DATOS!$E2962,DATOS!$I$2:$I$20000,DATOS!$I2962,DATOS!$G$2:$G$20000,"EX")=0),0))))</f>
      </c>
      <c r="H2962">
        <f>IF(DATOS!$G2962&lt;&gt;"EX",0,--(COUNTIFS(DATOS!$A$2:$A$20000,DATOS!$A2962,DATOS!$D$2:$D$20000,DATOS!$D2962,DATOS!$E$2:$E$20000,DATOS!$E2962,DATOS!$I$2:$I$20000,DATOS!$I2962,DATOS!$G$2:$G$20000,"OR")=0))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DATOS!$A$2:$A$20000,DATOS!$A2963,DATOS!$D$2:$D$20000,DATOS!$D2963,DATOS!$E$2:$E$20000,DATOS!$E2963,DATOS!$I$2:$I$20000,DATOS!$I2963,DATOS!$G$2:$G$20000,"EX")=0),0))))</f>
      </c>
      <c r="H2963">
        <f>IF(DATOS!$G2963&lt;&gt;"EX",0,--(COUNTIFS(DATOS!$A$2:$A$20000,DATOS!$A2963,DATOS!$D$2:$D$20000,DATOS!$D2963,DATOS!$E$2:$E$20000,DATOS!$E2963,DATOS!$I$2:$I$20000,DATOS!$I2963,DATOS!$G$2:$G$20000,"OR")=0))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DATOS!$A$2:$A$20000,DATOS!$A2964,DATOS!$D$2:$D$20000,DATOS!$D2964,DATOS!$E$2:$E$20000,DATOS!$E2964,DATOS!$I$2:$I$20000,DATOS!$I2964,DATOS!$G$2:$G$20000,"EX")=0),0))))</f>
      </c>
      <c r="H2964">
        <f>IF(DATOS!$G2964&lt;&gt;"EX",0,--(COUNTIFS(DATOS!$A$2:$A$20000,DATOS!$A2964,DATOS!$D$2:$D$20000,DATOS!$D2964,DATOS!$E$2:$E$20000,DATOS!$E2964,DATOS!$I$2:$I$20000,DATOS!$I2964,DATOS!$G$2:$G$20000,"OR")=0))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DATOS!$A$2:$A$20000,DATOS!$A2965,DATOS!$D$2:$D$20000,DATOS!$D2965,DATOS!$E$2:$E$20000,DATOS!$E2965,DATOS!$I$2:$I$20000,DATOS!$I2965,DATOS!$G$2:$G$20000,"EX")=0),0))))</f>
      </c>
      <c r="H2965">
        <f>IF(DATOS!$G2965&lt;&gt;"EX",0,--(COUNTIFS(DATOS!$A$2:$A$20000,DATOS!$A2965,DATOS!$D$2:$D$20000,DATOS!$D2965,DATOS!$E$2:$E$20000,DATOS!$E2965,DATOS!$I$2:$I$20000,DATOS!$I2965,DATOS!$G$2:$G$20000,"OR")=0))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DATOS!$A$2:$A$20000,DATOS!$A2966,DATOS!$D$2:$D$20000,DATOS!$D2966,DATOS!$E$2:$E$20000,DATOS!$E2966,DATOS!$I$2:$I$20000,DATOS!$I2966,DATOS!$G$2:$G$20000,"EX")=0),0))))</f>
      </c>
      <c r="H2966">
        <f>IF(DATOS!$G2966&lt;&gt;"EX",0,--(COUNTIFS(DATOS!$A$2:$A$20000,DATOS!$A2966,DATOS!$D$2:$D$20000,DATOS!$D2966,DATOS!$E$2:$E$20000,DATOS!$E2966,DATOS!$I$2:$I$20000,DATOS!$I2966,DATOS!$G$2:$G$20000,"OR")=0))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DATOS!$A$2:$A$20000,DATOS!$A2967,DATOS!$D$2:$D$20000,DATOS!$D2967,DATOS!$E$2:$E$20000,DATOS!$E2967,DATOS!$I$2:$I$20000,DATOS!$I2967,DATOS!$G$2:$G$20000,"EX")=0),0))))</f>
      </c>
      <c r="H2967">
        <f>IF(DATOS!$G2967&lt;&gt;"EX",0,--(COUNTIFS(DATOS!$A$2:$A$20000,DATOS!$A2967,DATOS!$D$2:$D$20000,DATOS!$D2967,DATOS!$E$2:$E$20000,DATOS!$E2967,DATOS!$I$2:$I$20000,DATOS!$I2967,DATOS!$G$2:$G$20000,"OR")=0))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DATOS!$A$2:$A$20000,DATOS!$A2968,DATOS!$D$2:$D$20000,DATOS!$D2968,DATOS!$E$2:$E$20000,DATOS!$E2968,DATOS!$I$2:$I$20000,DATOS!$I2968,DATOS!$G$2:$G$20000,"EX")=0),0))))</f>
      </c>
      <c r="H2968">
        <f>IF(DATOS!$G2968&lt;&gt;"EX",0,--(COUNTIFS(DATOS!$A$2:$A$20000,DATOS!$A2968,DATOS!$D$2:$D$20000,DATOS!$D2968,DATOS!$E$2:$E$20000,DATOS!$E2968,DATOS!$I$2:$I$20000,DATOS!$I2968,DATOS!$G$2:$G$20000,"OR")=0))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DATOS!$A$2:$A$20000,DATOS!$A2969,DATOS!$D$2:$D$20000,DATOS!$D2969,DATOS!$E$2:$E$20000,DATOS!$E2969,DATOS!$I$2:$I$20000,DATOS!$I2969,DATOS!$G$2:$G$20000,"EX")=0),0))))</f>
      </c>
      <c r="H2969">
        <f>IF(DATOS!$G2969&lt;&gt;"EX",0,--(COUNTIFS(DATOS!$A$2:$A$20000,DATOS!$A2969,DATOS!$D$2:$D$20000,DATOS!$D2969,DATOS!$E$2:$E$20000,DATOS!$E2969,DATOS!$I$2:$I$20000,DATOS!$I2969,DATOS!$G$2:$G$20000,"OR")=0))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DATOS!$A$2:$A$20000,DATOS!$A2970,DATOS!$D$2:$D$20000,DATOS!$D2970,DATOS!$E$2:$E$20000,DATOS!$E2970,DATOS!$I$2:$I$20000,DATOS!$I2970,DATOS!$G$2:$G$20000,"EX")=0),0))))</f>
      </c>
      <c r="H2970">
        <f>IF(DATOS!$G2970&lt;&gt;"EX",0,--(COUNTIFS(DATOS!$A$2:$A$20000,DATOS!$A2970,DATOS!$D$2:$D$20000,DATOS!$D2970,DATOS!$E$2:$E$20000,DATOS!$E2970,DATOS!$I$2:$I$20000,DATOS!$I2970,DATOS!$G$2:$G$20000,"OR")=0))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DATOS!$A$2:$A$20000,DATOS!$A2971,DATOS!$D$2:$D$20000,DATOS!$D2971,DATOS!$E$2:$E$20000,DATOS!$E2971,DATOS!$I$2:$I$20000,DATOS!$I2971,DATOS!$G$2:$G$20000,"EX")=0),0))))</f>
      </c>
      <c r="H2971">
        <f>IF(DATOS!$G2971&lt;&gt;"EX",0,--(COUNTIFS(DATOS!$A$2:$A$20000,DATOS!$A2971,DATOS!$D$2:$D$20000,DATOS!$D2971,DATOS!$E$2:$E$20000,DATOS!$E2971,DATOS!$I$2:$I$20000,DATOS!$I2971,DATOS!$G$2:$G$20000,"OR")=0))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DATOS!$A$2:$A$20000,DATOS!$A2972,DATOS!$D$2:$D$20000,DATOS!$D2972,DATOS!$E$2:$E$20000,DATOS!$E2972,DATOS!$I$2:$I$20000,DATOS!$I2972,DATOS!$G$2:$G$20000,"EX")=0),0))))</f>
      </c>
      <c r="H2972">
        <f>IF(DATOS!$G2972&lt;&gt;"EX",0,--(COUNTIFS(DATOS!$A$2:$A$20000,DATOS!$A2972,DATOS!$D$2:$D$20000,DATOS!$D2972,DATOS!$E$2:$E$20000,DATOS!$E2972,DATOS!$I$2:$I$20000,DATOS!$I2972,DATOS!$G$2:$G$20000,"OR")=0))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DATOS!$A$2:$A$20000,DATOS!$A2973,DATOS!$D$2:$D$20000,DATOS!$D2973,DATOS!$E$2:$E$20000,DATOS!$E2973,DATOS!$I$2:$I$20000,DATOS!$I2973,DATOS!$G$2:$G$20000,"EX")=0),0))))</f>
      </c>
      <c r="H2973">
        <f>IF(DATOS!$G2973&lt;&gt;"EX",0,--(COUNTIFS(DATOS!$A$2:$A$20000,DATOS!$A2973,DATOS!$D$2:$D$20000,DATOS!$D2973,DATOS!$E$2:$E$20000,DATOS!$E2973,DATOS!$I$2:$I$20000,DATOS!$I2973,DATOS!$G$2:$G$20000,"OR")=0))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DATOS!$A$2:$A$20000,DATOS!$A2974,DATOS!$D$2:$D$20000,DATOS!$D2974,DATOS!$E$2:$E$20000,DATOS!$E2974,DATOS!$I$2:$I$20000,DATOS!$I2974,DATOS!$G$2:$G$20000,"EX")=0),0))))</f>
      </c>
      <c r="H2974">
        <f>IF(DATOS!$G2974&lt;&gt;"EX",0,--(COUNTIFS(DATOS!$A$2:$A$20000,DATOS!$A2974,DATOS!$D$2:$D$20000,DATOS!$D2974,DATOS!$E$2:$E$20000,DATOS!$E2974,DATOS!$I$2:$I$20000,DATOS!$I2974,DATOS!$G$2:$G$20000,"OR")=0))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DATOS!$A$2:$A$20000,DATOS!$A2975,DATOS!$D$2:$D$20000,DATOS!$D2975,DATOS!$E$2:$E$20000,DATOS!$E2975,DATOS!$I$2:$I$20000,DATOS!$I2975,DATOS!$G$2:$G$20000,"EX")=0),0))))</f>
      </c>
      <c r="H2975">
        <f>IF(DATOS!$G2975&lt;&gt;"EX",0,--(COUNTIFS(DATOS!$A$2:$A$20000,DATOS!$A2975,DATOS!$D$2:$D$20000,DATOS!$D2975,DATOS!$E$2:$E$20000,DATOS!$E2975,DATOS!$I$2:$I$20000,DATOS!$I2975,DATOS!$G$2:$G$20000,"OR")=0))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DATOS!$A$2:$A$20000,DATOS!$A2976,DATOS!$D$2:$D$20000,DATOS!$D2976,DATOS!$E$2:$E$20000,DATOS!$E2976,DATOS!$I$2:$I$20000,DATOS!$I2976,DATOS!$G$2:$G$20000,"EX")=0),0))))</f>
      </c>
      <c r="H2976">
        <f>IF(DATOS!$G2976&lt;&gt;"EX",0,--(COUNTIFS(DATOS!$A$2:$A$20000,DATOS!$A2976,DATOS!$D$2:$D$20000,DATOS!$D2976,DATOS!$E$2:$E$20000,DATOS!$E2976,DATOS!$I$2:$I$20000,DATOS!$I2976,DATOS!$G$2:$G$20000,"OR")=0))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DATOS!$A$2:$A$20000,DATOS!$A2977,DATOS!$D$2:$D$20000,DATOS!$D2977,DATOS!$E$2:$E$20000,DATOS!$E2977,DATOS!$I$2:$I$20000,DATOS!$I2977,DATOS!$G$2:$G$20000,"EX")=0),0))))</f>
      </c>
      <c r="H2977">
        <f>IF(DATOS!$G2977&lt;&gt;"EX",0,--(COUNTIFS(DATOS!$A$2:$A$20000,DATOS!$A2977,DATOS!$D$2:$D$20000,DATOS!$D2977,DATOS!$E$2:$E$20000,DATOS!$E2977,DATOS!$I$2:$I$20000,DATOS!$I2977,DATOS!$G$2:$G$20000,"OR")=0))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DATOS!$A$2:$A$20000,DATOS!$A2978,DATOS!$D$2:$D$20000,DATOS!$D2978,DATOS!$E$2:$E$20000,DATOS!$E2978,DATOS!$I$2:$I$20000,DATOS!$I2978,DATOS!$G$2:$G$20000,"EX")=0),0))))</f>
      </c>
      <c r="H2978">
        <f>IF(DATOS!$G2978&lt;&gt;"EX",0,--(COUNTIFS(DATOS!$A$2:$A$20000,DATOS!$A2978,DATOS!$D$2:$D$20000,DATOS!$D2978,DATOS!$E$2:$E$20000,DATOS!$E2978,DATOS!$I$2:$I$20000,DATOS!$I2978,DATOS!$G$2:$G$20000,"OR")=0))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DATOS!$A$2:$A$20000,DATOS!$A2979,DATOS!$D$2:$D$20000,DATOS!$D2979,DATOS!$E$2:$E$20000,DATOS!$E2979,DATOS!$I$2:$I$20000,DATOS!$I2979,DATOS!$G$2:$G$20000,"EX")=0),0))))</f>
      </c>
      <c r="H2979">
        <f>IF(DATOS!$G2979&lt;&gt;"EX",0,--(COUNTIFS(DATOS!$A$2:$A$20000,DATOS!$A2979,DATOS!$D$2:$D$20000,DATOS!$D2979,DATOS!$E$2:$E$20000,DATOS!$E2979,DATOS!$I$2:$I$20000,DATOS!$I2979,DATOS!$G$2:$G$20000,"OR")=0))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DATOS!$A$2:$A$20000,DATOS!$A2980,DATOS!$D$2:$D$20000,DATOS!$D2980,DATOS!$E$2:$E$20000,DATOS!$E2980,DATOS!$I$2:$I$20000,DATOS!$I2980,DATOS!$G$2:$G$20000,"EX")=0),0))))</f>
      </c>
      <c r="H2980">
        <f>IF(DATOS!$G2980&lt;&gt;"EX",0,--(COUNTIFS(DATOS!$A$2:$A$20000,DATOS!$A2980,DATOS!$D$2:$D$20000,DATOS!$D2980,DATOS!$E$2:$E$20000,DATOS!$E2980,DATOS!$I$2:$I$20000,DATOS!$I2980,DATOS!$G$2:$G$20000,"OR")=0))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DATOS!$A$2:$A$20000,DATOS!$A2981,DATOS!$D$2:$D$20000,DATOS!$D2981,DATOS!$E$2:$E$20000,DATOS!$E2981,DATOS!$I$2:$I$20000,DATOS!$I2981,DATOS!$G$2:$G$20000,"EX")=0),0))))</f>
      </c>
      <c r="H2981">
        <f>IF(DATOS!$G2981&lt;&gt;"EX",0,--(COUNTIFS(DATOS!$A$2:$A$20000,DATOS!$A2981,DATOS!$D$2:$D$20000,DATOS!$D2981,DATOS!$E$2:$E$20000,DATOS!$E2981,DATOS!$I$2:$I$20000,DATOS!$I2981,DATOS!$G$2:$G$20000,"OR")=0))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DATOS!$A$2:$A$20000,DATOS!$A2982,DATOS!$D$2:$D$20000,DATOS!$D2982,DATOS!$E$2:$E$20000,DATOS!$E2982,DATOS!$I$2:$I$20000,DATOS!$I2982,DATOS!$G$2:$G$20000,"EX")=0),0))))</f>
      </c>
      <c r="H2982">
        <f>IF(DATOS!$G2982&lt;&gt;"EX",0,--(COUNTIFS(DATOS!$A$2:$A$20000,DATOS!$A2982,DATOS!$D$2:$D$20000,DATOS!$D2982,DATOS!$E$2:$E$20000,DATOS!$E2982,DATOS!$I$2:$I$20000,DATOS!$I2982,DATOS!$G$2:$G$20000,"OR")=0))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DATOS!$A$2:$A$20000,DATOS!$A2983,DATOS!$D$2:$D$20000,DATOS!$D2983,DATOS!$E$2:$E$20000,DATOS!$E2983,DATOS!$I$2:$I$20000,DATOS!$I2983,DATOS!$G$2:$G$20000,"EX")=0),0))))</f>
      </c>
      <c r="H2983">
        <f>IF(DATOS!$G2983&lt;&gt;"EX",0,--(COUNTIFS(DATOS!$A$2:$A$20000,DATOS!$A2983,DATOS!$D$2:$D$20000,DATOS!$D2983,DATOS!$E$2:$E$20000,DATOS!$E2983,DATOS!$I$2:$I$20000,DATOS!$I2983,DATOS!$G$2:$G$20000,"OR")=0))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DATOS!$A$2:$A$20000,DATOS!$A2984,DATOS!$D$2:$D$20000,DATOS!$D2984,DATOS!$E$2:$E$20000,DATOS!$E2984,DATOS!$I$2:$I$20000,DATOS!$I2984,DATOS!$G$2:$G$20000,"EX")=0),0))))</f>
      </c>
      <c r="H2984">
        <f>IF(DATOS!$G2984&lt;&gt;"EX",0,--(COUNTIFS(DATOS!$A$2:$A$20000,DATOS!$A2984,DATOS!$D$2:$D$20000,DATOS!$D2984,DATOS!$E$2:$E$20000,DATOS!$E2984,DATOS!$I$2:$I$20000,DATOS!$I2984,DATOS!$G$2:$G$20000,"OR")=0))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DATOS!$A$2:$A$20000,DATOS!$A2985,DATOS!$D$2:$D$20000,DATOS!$D2985,DATOS!$E$2:$E$20000,DATOS!$E2985,DATOS!$I$2:$I$20000,DATOS!$I2985,DATOS!$G$2:$G$20000,"EX")=0),0))))</f>
      </c>
      <c r="H2985">
        <f>IF(DATOS!$G2985&lt;&gt;"EX",0,--(COUNTIFS(DATOS!$A$2:$A$20000,DATOS!$A2985,DATOS!$D$2:$D$20000,DATOS!$D2985,DATOS!$E$2:$E$20000,DATOS!$E2985,DATOS!$I$2:$I$20000,DATOS!$I2985,DATOS!$G$2:$G$20000,"OR")=0))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DATOS!$A$2:$A$20000,DATOS!$A2986,DATOS!$D$2:$D$20000,DATOS!$D2986,DATOS!$E$2:$E$20000,DATOS!$E2986,DATOS!$I$2:$I$20000,DATOS!$I2986,DATOS!$G$2:$G$20000,"EX")=0),0))))</f>
      </c>
      <c r="H2986">
        <f>IF(DATOS!$G2986&lt;&gt;"EX",0,--(COUNTIFS(DATOS!$A$2:$A$20000,DATOS!$A2986,DATOS!$D$2:$D$20000,DATOS!$D2986,DATOS!$E$2:$E$20000,DATOS!$E2986,DATOS!$I$2:$I$20000,DATOS!$I2986,DATOS!$G$2:$G$20000,"OR")=0))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DATOS!$A$2:$A$20000,DATOS!$A2987,DATOS!$D$2:$D$20000,DATOS!$D2987,DATOS!$E$2:$E$20000,DATOS!$E2987,DATOS!$I$2:$I$20000,DATOS!$I2987,DATOS!$G$2:$G$20000,"EX")=0),0))))</f>
      </c>
      <c r="H2987">
        <f>IF(DATOS!$G2987&lt;&gt;"EX",0,--(COUNTIFS(DATOS!$A$2:$A$20000,DATOS!$A2987,DATOS!$D$2:$D$20000,DATOS!$D2987,DATOS!$E$2:$E$20000,DATOS!$E2987,DATOS!$I$2:$I$20000,DATOS!$I2987,DATOS!$G$2:$G$20000,"OR")=0))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DATOS!$A$2:$A$20000,DATOS!$A2988,DATOS!$D$2:$D$20000,DATOS!$D2988,DATOS!$E$2:$E$20000,DATOS!$E2988,DATOS!$I$2:$I$20000,DATOS!$I2988,DATOS!$G$2:$G$20000,"EX")=0),0))))</f>
      </c>
      <c r="H2988">
        <f>IF(DATOS!$G2988&lt;&gt;"EX",0,--(COUNTIFS(DATOS!$A$2:$A$20000,DATOS!$A2988,DATOS!$D$2:$D$20000,DATOS!$D2988,DATOS!$E$2:$E$20000,DATOS!$E2988,DATOS!$I$2:$I$20000,DATOS!$I2988,DATOS!$G$2:$G$20000,"OR")=0))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DATOS!$A$2:$A$20000,DATOS!$A2989,DATOS!$D$2:$D$20000,DATOS!$D2989,DATOS!$E$2:$E$20000,DATOS!$E2989,DATOS!$I$2:$I$20000,DATOS!$I2989,DATOS!$G$2:$G$20000,"EX")=0),0))))</f>
      </c>
      <c r="H2989">
        <f>IF(DATOS!$G2989&lt;&gt;"EX",0,--(COUNTIFS(DATOS!$A$2:$A$20000,DATOS!$A2989,DATOS!$D$2:$D$20000,DATOS!$D2989,DATOS!$E$2:$E$20000,DATOS!$E2989,DATOS!$I$2:$I$20000,DATOS!$I2989,DATOS!$G$2:$G$20000,"OR")=0))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DATOS!$A$2:$A$20000,DATOS!$A2990,DATOS!$D$2:$D$20000,DATOS!$D2990,DATOS!$E$2:$E$20000,DATOS!$E2990,DATOS!$I$2:$I$20000,DATOS!$I2990,DATOS!$G$2:$G$20000,"EX")=0),0))))</f>
      </c>
      <c r="H2990">
        <f>IF(DATOS!$G2990&lt;&gt;"EX",0,--(COUNTIFS(DATOS!$A$2:$A$20000,DATOS!$A2990,DATOS!$D$2:$D$20000,DATOS!$D2990,DATOS!$E$2:$E$20000,DATOS!$E2990,DATOS!$I$2:$I$20000,DATOS!$I2990,DATOS!$G$2:$G$20000,"OR")=0))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DATOS!$A$2:$A$20000,DATOS!$A2991,DATOS!$D$2:$D$20000,DATOS!$D2991,DATOS!$E$2:$E$20000,DATOS!$E2991,DATOS!$I$2:$I$20000,DATOS!$I2991,DATOS!$G$2:$G$20000,"EX")=0),0))))</f>
      </c>
      <c r="H2991">
        <f>IF(DATOS!$G2991&lt;&gt;"EX",0,--(COUNTIFS(DATOS!$A$2:$A$20000,DATOS!$A2991,DATOS!$D$2:$D$20000,DATOS!$D2991,DATOS!$E$2:$E$20000,DATOS!$E2991,DATOS!$I$2:$I$20000,DATOS!$I2991,DATOS!$G$2:$G$20000,"OR")=0))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DATOS!$A$2:$A$20000,DATOS!$A2992,DATOS!$D$2:$D$20000,DATOS!$D2992,DATOS!$E$2:$E$20000,DATOS!$E2992,DATOS!$I$2:$I$20000,DATOS!$I2992,DATOS!$G$2:$G$20000,"EX")=0),0))))</f>
      </c>
      <c r="H2992">
        <f>IF(DATOS!$G2992&lt;&gt;"EX",0,--(COUNTIFS(DATOS!$A$2:$A$20000,DATOS!$A2992,DATOS!$D$2:$D$20000,DATOS!$D2992,DATOS!$E$2:$E$20000,DATOS!$E2992,DATOS!$I$2:$I$20000,DATOS!$I2992,DATOS!$G$2:$G$20000,"OR")=0))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DATOS!$A$2:$A$20000,DATOS!$A2993,DATOS!$D$2:$D$20000,DATOS!$D2993,DATOS!$E$2:$E$20000,DATOS!$E2993,DATOS!$I$2:$I$20000,DATOS!$I2993,DATOS!$G$2:$G$20000,"EX")=0),0))))</f>
      </c>
      <c r="H2993">
        <f>IF(DATOS!$G2993&lt;&gt;"EX",0,--(COUNTIFS(DATOS!$A$2:$A$20000,DATOS!$A2993,DATOS!$D$2:$D$20000,DATOS!$D2993,DATOS!$E$2:$E$20000,DATOS!$E2993,DATOS!$I$2:$I$20000,DATOS!$I2993,DATOS!$G$2:$G$20000,"OR")=0))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DATOS!$A$2:$A$20000,DATOS!$A2994,DATOS!$D$2:$D$20000,DATOS!$D2994,DATOS!$E$2:$E$20000,DATOS!$E2994,DATOS!$I$2:$I$20000,DATOS!$I2994,DATOS!$G$2:$G$20000,"EX")=0),0))))</f>
      </c>
      <c r="H2994">
        <f>IF(DATOS!$G2994&lt;&gt;"EX",0,--(COUNTIFS(DATOS!$A$2:$A$20000,DATOS!$A2994,DATOS!$D$2:$D$20000,DATOS!$D2994,DATOS!$E$2:$E$20000,DATOS!$E2994,DATOS!$I$2:$I$20000,DATOS!$I2994,DATOS!$G$2:$G$20000,"OR")=0))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DATOS!$A$2:$A$20000,DATOS!$A2995,DATOS!$D$2:$D$20000,DATOS!$D2995,DATOS!$E$2:$E$20000,DATOS!$E2995,DATOS!$I$2:$I$20000,DATOS!$I2995,DATOS!$G$2:$G$20000,"EX")=0),0))))</f>
      </c>
      <c r="H2995">
        <f>IF(DATOS!$G2995&lt;&gt;"EX",0,--(COUNTIFS(DATOS!$A$2:$A$20000,DATOS!$A2995,DATOS!$D$2:$D$20000,DATOS!$D2995,DATOS!$E$2:$E$20000,DATOS!$E2995,DATOS!$I$2:$I$20000,DATOS!$I2995,DATOS!$G$2:$G$20000,"OR")=0))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DATOS!$A$2:$A$20000,DATOS!$A2996,DATOS!$D$2:$D$20000,DATOS!$D2996,DATOS!$E$2:$E$20000,DATOS!$E2996,DATOS!$I$2:$I$20000,DATOS!$I2996,DATOS!$G$2:$G$20000,"EX")=0),0))))</f>
      </c>
      <c r="H2996">
        <f>IF(DATOS!$G2996&lt;&gt;"EX",0,--(COUNTIFS(DATOS!$A$2:$A$20000,DATOS!$A2996,DATOS!$D$2:$D$20000,DATOS!$D2996,DATOS!$E$2:$E$20000,DATOS!$E2996,DATOS!$I$2:$I$20000,DATOS!$I2996,DATOS!$G$2:$G$20000,"OR")=0))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DATOS!$A$2:$A$20000,DATOS!$A2997,DATOS!$D$2:$D$20000,DATOS!$D2997,DATOS!$E$2:$E$20000,DATOS!$E2997,DATOS!$I$2:$I$20000,DATOS!$I2997,DATOS!$G$2:$G$20000,"EX")=0),0))))</f>
      </c>
      <c r="H2997">
        <f>IF(DATOS!$G2997&lt;&gt;"EX",0,--(COUNTIFS(DATOS!$A$2:$A$20000,DATOS!$A2997,DATOS!$D$2:$D$20000,DATOS!$D2997,DATOS!$E$2:$E$20000,DATOS!$E2997,DATOS!$I$2:$I$20000,DATOS!$I2997,DATOS!$G$2:$G$20000,"OR")=0))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DATOS!$A$2:$A$20000,DATOS!$A2998,DATOS!$D$2:$D$20000,DATOS!$D2998,DATOS!$E$2:$E$20000,DATOS!$E2998,DATOS!$I$2:$I$20000,DATOS!$I2998,DATOS!$G$2:$G$20000,"EX")=0),0))))</f>
      </c>
      <c r="H2998">
        <f>IF(DATOS!$G2998&lt;&gt;"EX",0,--(COUNTIFS(DATOS!$A$2:$A$20000,DATOS!$A2998,DATOS!$D$2:$D$20000,DATOS!$D2998,DATOS!$E$2:$E$20000,DATOS!$E2998,DATOS!$I$2:$I$20000,DATOS!$I2998,DATOS!$G$2:$G$20000,"OR")=0))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DATOS!$A$2:$A$20000,DATOS!$A2999,DATOS!$D$2:$D$20000,DATOS!$D2999,DATOS!$E$2:$E$20000,DATOS!$E2999,DATOS!$I$2:$I$20000,DATOS!$I2999,DATOS!$G$2:$G$20000,"EX")=0),0))))</f>
      </c>
      <c r="H2999">
        <f>IF(DATOS!$G2999&lt;&gt;"EX",0,--(COUNTIFS(DATOS!$A$2:$A$20000,DATOS!$A2999,DATOS!$D$2:$D$20000,DATOS!$D2999,DATOS!$E$2:$E$20000,DATOS!$E2999,DATOS!$I$2:$I$20000,DATOS!$I2999,DATOS!$G$2:$G$20000,"OR")=0))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DATOS!$A$2:$A$20000,DATOS!$A3000,DATOS!$D$2:$D$20000,DATOS!$D3000,DATOS!$E$2:$E$20000,DATOS!$E3000,DATOS!$I$2:$I$20000,DATOS!$I3000,DATOS!$G$2:$G$20000,"EX")=0),0))))</f>
      </c>
      <c r="H3000">
        <f>IF(DATOS!$G3000&lt;&gt;"EX",0,--(COUNTIFS(DATOS!$A$2:$A$20000,DATOS!$A3000,DATOS!$D$2:$D$20000,DATOS!$D3000,DATOS!$E$2:$E$20000,DATOS!$E3000,DATOS!$I$2:$I$20000,DATOS!$I3000,DATOS!$G$2:$G$20000,"OR")=0))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DATOS!$A$2:$A$20000,DATOS!$A3001,DATOS!$D$2:$D$20000,DATOS!$D3001,DATOS!$E$2:$E$20000,DATOS!$E3001,DATOS!$I$2:$I$20000,DATOS!$I3001,DATOS!$G$2:$G$20000,"EX")=0),0))))</f>
      </c>
      <c r="H3001">
        <f>IF(DATOS!$G3001&lt;&gt;"EX",0,--(COUNTIFS(DATOS!$A$2:$A$20000,DATOS!$A3001,DATOS!$D$2:$D$20000,DATOS!$D3001,DATOS!$E$2:$E$20000,DATOS!$E3001,DATOS!$I$2:$I$20000,DATOS!$I3001,DATOS!$G$2:$G$20000,"OR")=0))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DATOS!$A$2:$A$20000,DATOS!$A3002,DATOS!$D$2:$D$20000,DATOS!$D3002,DATOS!$E$2:$E$20000,DATOS!$E3002,DATOS!$I$2:$I$20000,DATOS!$I3002,DATOS!$G$2:$G$20000,"EX")=0),0))))</f>
      </c>
      <c r="H3002">
        <f>IF(DATOS!$G3002&lt;&gt;"EX",0,--(COUNTIFS(DATOS!$A$2:$A$20000,DATOS!$A3002,DATOS!$D$2:$D$20000,DATOS!$D3002,DATOS!$E$2:$E$20000,DATOS!$E3002,DATOS!$I$2:$I$20000,DATOS!$I3002,DATOS!$G$2:$G$20000,"OR")=0))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DATOS!$A$2:$A$20000,DATOS!$A3003,DATOS!$D$2:$D$20000,DATOS!$D3003,DATOS!$E$2:$E$20000,DATOS!$E3003,DATOS!$I$2:$I$20000,DATOS!$I3003,DATOS!$G$2:$G$20000,"EX")=0),0))))</f>
      </c>
      <c r="H3003">
        <f>IF(DATOS!$G3003&lt;&gt;"EX",0,--(COUNTIFS(DATOS!$A$2:$A$20000,DATOS!$A3003,DATOS!$D$2:$D$20000,DATOS!$D3003,DATOS!$E$2:$E$20000,DATOS!$E3003,DATOS!$I$2:$I$20000,DATOS!$I3003,DATOS!$G$2:$G$20000,"OR")=0))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DATOS!$A$2:$A$20000,DATOS!$A3004,DATOS!$D$2:$D$20000,DATOS!$D3004,DATOS!$E$2:$E$20000,DATOS!$E3004,DATOS!$I$2:$I$20000,DATOS!$I3004,DATOS!$G$2:$G$20000,"EX")=0),0))))</f>
      </c>
      <c r="H3004">
        <f>IF(DATOS!$G3004&lt;&gt;"EX",0,--(COUNTIFS(DATOS!$A$2:$A$20000,DATOS!$A3004,DATOS!$D$2:$D$20000,DATOS!$D3004,DATOS!$E$2:$E$20000,DATOS!$E3004,DATOS!$I$2:$I$20000,DATOS!$I3004,DATOS!$G$2:$G$20000,"OR")=0))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DATOS!$A$2:$A$20000,DATOS!$A3005,DATOS!$D$2:$D$20000,DATOS!$D3005,DATOS!$E$2:$E$20000,DATOS!$E3005,DATOS!$I$2:$I$20000,DATOS!$I3005,DATOS!$G$2:$G$20000,"EX")=0),0))))</f>
      </c>
      <c r="H3005">
        <f>IF(DATOS!$G3005&lt;&gt;"EX",0,--(COUNTIFS(DATOS!$A$2:$A$20000,DATOS!$A3005,DATOS!$D$2:$D$20000,DATOS!$D3005,DATOS!$E$2:$E$20000,DATOS!$E3005,DATOS!$I$2:$I$20000,DATOS!$I3005,DATOS!$G$2:$G$20000,"OR")=0))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DATOS!$A$2:$A$20000,DATOS!$A3006,DATOS!$D$2:$D$20000,DATOS!$D3006,DATOS!$E$2:$E$20000,DATOS!$E3006,DATOS!$I$2:$I$20000,DATOS!$I3006,DATOS!$G$2:$G$20000,"EX")=0),0))))</f>
      </c>
      <c r="H3006">
        <f>IF(DATOS!$G3006&lt;&gt;"EX",0,--(COUNTIFS(DATOS!$A$2:$A$20000,DATOS!$A3006,DATOS!$D$2:$D$20000,DATOS!$D3006,DATOS!$E$2:$E$20000,DATOS!$E3006,DATOS!$I$2:$I$20000,DATOS!$I3006,DATOS!$G$2:$G$20000,"OR")=0))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DATOS!$A$2:$A$20000,DATOS!$A3007,DATOS!$D$2:$D$20000,DATOS!$D3007,DATOS!$E$2:$E$20000,DATOS!$E3007,DATOS!$I$2:$I$20000,DATOS!$I3007,DATOS!$G$2:$G$20000,"EX")=0),0))))</f>
      </c>
      <c r="H3007">
        <f>IF(DATOS!$G3007&lt;&gt;"EX",0,--(COUNTIFS(DATOS!$A$2:$A$20000,DATOS!$A3007,DATOS!$D$2:$D$20000,DATOS!$D3007,DATOS!$E$2:$E$20000,DATOS!$E3007,DATOS!$I$2:$I$20000,DATOS!$I3007,DATOS!$G$2:$G$20000,"OR")=0))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DATOS!$A$2:$A$20000,DATOS!$A3008,DATOS!$D$2:$D$20000,DATOS!$D3008,DATOS!$E$2:$E$20000,DATOS!$E3008,DATOS!$I$2:$I$20000,DATOS!$I3008,DATOS!$G$2:$G$20000,"EX")=0),0))))</f>
      </c>
      <c r="H3008">
        <f>IF(DATOS!$G3008&lt;&gt;"EX",0,--(COUNTIFS(DATOS!$A$2:$A$20000,DATOS!$A3008,DATOS!$D$2:$D$20000,DATOS!$D3008,DATOS!$E$2:$E$20000,DATOS!$E3008,DATOS!$I$2:$I$20000,DATOS!$I3008,DATOS!$G$2:$G$20000,"OR")=0))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DATOS!$A$2:$A$20000,DATOS!$A3009,DATOS!$D$2:$D$20000,DATOS!$D3009,DATOS!$E$2:$E$20000,DATOS!$E3009,DATOS!$I$2:$I$20000,DATOS!$I3009,DATOS!$G$2:$G$20000,"EX")=0),0))))</f>
      </c>
      <c r="H3009">
        <f>IF(DATOS!$G3009&lt;&gt;"EX",0,--(COUNTIFS(DATOS!$A$2:$A$20000,DATOS!$A3009,DATOS!$D$2:$D$20000,DATOS!$D3009,DATOS!$E$2:$E$20000,DATOS!$E3009,DATOS!$I$2:$I$20000,DATOS!$I3009,DATOS!$G$2:$G$20000,"OR")=0))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DATOS!$A$2:$A$20000,DATOS!$A3010,DATOS!$D$2:$D$20000,DATOS!$D3010,DATOS!$E$2:$E$20000,DATOS!$E3010,DATOS!$I$2:$I$20000,DATOS!$I3010,DATOS!$G$2:$G$20000,"EX")=0),0))))</f>
      </c>
      <c r="H3010">
        <f>IF(DATOS!$G3010&lt;&gt;"EX",0,--(COUNTIFS(DATOS!$A$2:$A$20000,DATOS!$A3010,DATOS!$D$2:$D$20000,DATOS!$D3010,DATOS!$E$2:$E$20000,DATOS!$E3010,DATOS!$I$2:$I$20000,DATOS!$I3010,DATOS!$G$2:$G$20000,"OR")=0))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DATOS!$A$2:$A$20000,DATOS!$A3011,DATOS!$D$2:$D$20000,DATOS!$D3011,DATOS!$E$2:$E$20000,DATOS!$E3011,DATOS!$I$2:$I$20000,DATOS!$I3011,DATOS!$G$2:$G$20000,"EX")=0),0))))</f>
      </c>
      <c r="H3011">
        <f>IF(DATOS!$G3011&lt;&gt;"EX",0,--(COUNTIFS(DATOS!$A$2:$A$20000,DATOS!$A3011,DATOS!$D$2:$D$20000,DATOS!$D3011,DATOS!$E$2:$E$20000,DATOS!$E3011,DATOS!$I$2:$I$20000,DATOS!$I3011,DATOS!$G$2:$G$20000,"OR")=0))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DATOS!$A$2:$A$20000,DATOS!$A3012,DATOS!$D$2:$D$20000,DATOS!$D3012,DATOS!$E$2:$E$20000,DATOS!$E3012,DATOS!$I$2:$I$20000,DATOS!$I3012,DATOS!$G$2:$G$20000,"EX")=0),0))))</f>
      </c>
      <c r="H3012">
        <f>IF(DATOS!$G3012&lt;&gt;"EX",0,--(COUNTIFS(DATOS!$A$2:$A$20000,DATOS!$A3012,DATOS!$D$2:$D$20000,DATOS!$D3012,DATOS!$E$2:$E$20000,DATOS!$E3012,DATOS!$I$2:$I$20000,DATOS!$I3012,DATOS!$G$2:$G$20000,"OR")=0))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DATOS!$A$2:$A$20000,DATOS!$A3013,DATOS!$D$2:$D$20000,DATOS!$D3013,DATOS!$E$2:$E$20000,DATOS!$E3013,DATOS!$I$2:$I$20000,DATOS!$I3013,DATOS!$G$2:$G$20000,"EX")=0),0))))</f>
      </c>
      <c r="H3013">
        <f>IF(DATOS!$G3013&lt;&gt;"EX",0,--(COUNTIFS(DATOS!$A$2:$A$20000,DATOS!$A3013,DATOS!$D$2:$D$20000,DATOS!$D3013,DATOS!$E$2:$E$20000,DATOS!$E3013,DATOS!$I$2:$I$20000,DATOS!$I3013,DATOS!$G$2:$G$20000,"OR")=0))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DATOS!$A$2:$A$20000,DATOS!$A3014,DATOS!$D$2:$D$20000,DATOS!$D3014,DATOS!$E$2:$E$20000,DATOS!$E3014,DATOS!$I$2:$I$20000,DATOS!$I3014,DATOS!$G$2:$G$20000,"EX")=0),0))))</f>
      </c>
      <c r="H3014">
        <f>IF(DATOS!$G3014&lt;&gt;"EX",0,--(COUNTIFS(DATOS!$A$2:$A$20000,DATOS!$A3014,DATOS!$D$2:$D$20000,DATOS!$D3014,DATOS!$E$2:$E$20000,DATOS!$E3014,DATOS!$I$2:$I$20000,DATOS!$I3014,DATOS!$G$2:$G$20000,"OR")=0))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DATOS!$A$2:$A$20000,DATOS!$A3015,DATOS!$D$2:$D$20000,DATOS!$D3015,DATOS!$E$2:$E$20000,DATOS!$E3015,DATOS!$I$2:$I$20000,DATOS!$I3015,DATOS!$G$2:$G$20000,"EX")=0),0))))</f>
      </c>
      <c r="H3015">
        <f>IF(DATOS!$G3015&lt;&gt;"EX",0,--(COUNTIFS(DATOS!$A$2:$A$20000,DATOS!$A3015,DATOS!$D$2:$D$20000,DATOS!$D3015,DATOS!$E$2:$E$20000,DATOS!$E3015,DATOS!$I$2:$I$20000,DATOS!$I3015,DATOS!$G$2:$G$20000,"OR")=0))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DATOS!$A$2:$A$20000,DATOS!$A3016,DATOS!$D$2:$D$20000,DATOS!$D3016,DATOS!$E$2:$E$20000,DATOS!$E3016,DATOS!$I$2:$I$20000,DATOS!$I3016,DATOS!$G$2:$G$20000,"EX")=0),0))))</f>
      </c>
      <c r="H3016">
        <f>IF(DATOS!$G3016&lt;&gt;"EX",0,--(COUNTIFS(DATOS!$A$2:$A$20000,DATOS!$A3016,DATOS!$D$2:$D$20000,DATOS!$D3016,DATOS!$E$2:$E$20000,DATOS!$E3016,DATOS!$I$2:$I$20000,DATOS!$I3016,DATOS!$G$2:$G$20000,"OR")=0))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DATOS!$A$2:$A$20000,DATOS!$A3017,DATOS!$D$2:$D$20000,DATOS!$D3017,DATOS!$E$2:$E$20000,DATOS!$E3017,DATOS!$I$2:$I$20000,DATOS!$I3017,DATOS!$G$2:$G$20000,"EX")=0),0))))</f>
      </c>
      <c r="H3017">
        <f>IF(DATOS!$G3017&lt;&gt;"EX",0,--(COUNTIFS(DATOS!$A$2:$A$20000,DATOS!$A3017,DATOS!$D$2:$D$20000,DATOS!$D3017,DATOS!$E$2:$E$20000,DATOS!$E3017,DATOS!$I$2:$I$20000,DATOS!$I3017,DATOS!$G$2:$G$20000,"OR")=0))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DATOS!$A$2:$A$20000,DATOS!$A3018,DATOS!$D$2:$D$20000,DATOS!$D3018,DATOS!$E$2:$E$20000,DATOS!$E3018,DATOS!$I$2:$I$20000,DATOS!$I3018,DATOS!$G$2:$G$20000,"EX")=0),0))))</f>
      </c>
      <c r="H3018">
        <f>IF(DATOS!$G3018&lt;&gt;"EX",0,--(COUNTIFS(DATOS!$A$2:$A$20000,DATOS!$A3018,DATOS!$D$2:$D$20000,DATOS!$D3018,DATOS!$E$2:$E$20000,DATOS!$E3018,DATOS!$I$2:$I$20000,DATOS!$I3018,DATOS!$G$2:$G$20000,"OR")=0))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DATOS!$A$2:$A$20000,DATOS!$A3019,DATOS!$D$2:$D$20000,DATOS!$D3019,DATOS!$E$2:$E$20000,DATOS!$E3019,DATOS!$I$2:$I$20000,DATOS!$I3019,DATOS!$G$2:$G$20000,"EX")=0),0))))</f>
      </c>
      <c r="H3019">
        <f>IF(DATOS!$G3019&lt;&gt;"EX",0,--(COUNTIFS(DATOS!$A$2:$A$20000,DATOS!$A3019,DATOS!$D$2:$D$20000,DATOS!$D3019,DATOS!$E$2:$E$20000,DATOS!$E3019,DATOS!$I$2:$I$20000,DATOS!$I3019,DATOS!$G$2:$G$20000,"OR")=0))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DATOS!$A$2:$A$20000,DATOS!$A3020,DATOS!$D$2:$D$20000,DATOS!$D3020,DATOS!$E$2:$E$20000,DATOS!$E3020,DATOS!$I$2:$I$20000,DATOS!$I3020,DATOS!$G$2:$G$20000,"EX")=0),0))))</f>
      </c>
      <c r="H3020">
        <f>IF(DATOS!$G3020&lt;&gt;"EX",0,--(COUNTIFS(DATOS!$A$2:$A$20000,DATOS!$A3020,DATOS!$D$2:$D$20000,DATOS!$D3020,DATOS!$E$2:$E$20000,DATOS!$E3020,DATOS!$I$2:$I$20000,DATOS!$I3020,DATOS!$G$2:$G$20000,"OR")=0))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DATOS!$A$2:$A$20000,DATOS!$A3021,DATOS!$D$2:$D$20000,DATOS!$D3021,DATOS!$E$2:$E$20000,DATOS!$E3021,DATOS!$I$2:$I$20000,DATOS!$I3021,DATOS!$G$2:$G$20000,"EX")=0),0))))</f>
      </c>
      <c r="H3021">
        <f>IF(DATOS!$G3021&lt;&gt;"EX",0,--(COUNTIFS(DATOS!$A$2:$A$20000,DATOS!$A3021,DATOS!$D$2:$D$20000,DATOS!$D3021,DATOS!$E$2:$E$20000,DATOS!$E3021,DATOS!$I$2:$I$20000,DATOS!$I3021,DATOS!$G$2:$G$20000,"OR")=0))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DATOS!$A$2:$A$20000,DATOS!$A3022,DATOS!$D$2:$D$20000,DATOS!$D3022,DATOS!$E$2:$E$20000,DATOS!$E3022,DATOS!$I$2:$I$20000,DATOS!$I3022,DATOS!$G$2:$G$20000,"EX")=0),0))))</f>
      </c>
      <c r="H3022">
        <f>IF(DATOS!$G3022&lt;&gt;"EX",0,--(COUNTIFS(DATOS!$A$2:$A$20000,DATOS!$A3022,DATOS!$D$2:$D$20000,DATOS!$D3022,DATOS!$E$2:$E$20000,DATOS!$E3022,DATOS!$I$2:$I$20000,DATOS!$I3022,DATOS!$G$2:$G$20000,"OR")=0))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DATOS!$A$2:$A$20000,DATOS!$A3023,DATOS!$D$2:$D$20000,DATOS!$D3023,DATOS!$E$2:$E$20000,DATOS!$E3023,DATOS!$I$2:$I$20000,DATOS!$I3023,DATOS!$G$2:$G$20000,"EX")=0),0))))</f>
      </c>
      <c r="H3023">
        <f>IF(DATOS!$G3023&lt;&gt;"EX",0,--(COUNTIFS(DATOS!$A$2:$A$20000,DATOS!$A3023,DATOS!$D$2:$D$20000,DATOS!$D3023,DATOS!$E$2:$E$20000,DATOS!$E3023,DATOS!$I$2:$I$20000,DATOS!$I3023,DATOS!$G$2:$G$20000,"OR")=0))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DATOS!$A$2:$A$20000,DATOS!$A3024,DATOS!$D$2:$D$20000,DATOS!$D3024,DATOS!$E$2:$E$20000,DATOS!$E3024,DATOS!$I$2:$I$20000,DATOS!$I3024,DATOS!$G$2:$G$20000,"EX")=0),0))))</f>
      </c>
      <c r="H3024">
        <f>IF(DATOS!$G3024&lt;&gt;"EX",0,--(COUNTIFS(DATOS!$A$2:$A$20000,DATOS!$A3024,DATOS!$D$2:$D$20000,DATOS!$D3024,DATOS!$E$2:$E$20000,DATOS!$E3024,DATOS!$I$2:$I$20000,DATOS!$I3024,DATOS!$G$2:$G$20000,"OR")=0))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DATOS!$A$2:$A$20000,DATOS!$A3025,DATOS!$D$2:$D$20000,DATOS!$D3025,DATOS!$E$2:$E$20000,DATOS!$E3025,DATOS!$I$2:$I$20000,DATOS!$I3025,DATOS!$G$2:$G$20000,"EX")=0),0))))</f>
      </c>
      <c r="H3025">
        <f>IF(DATOS!$G3025&lt;&gt;"EX",0,--(COUNTIFS(DATOS!$A$2:$A$20000,DATOS!$A3025,DATOS!$D$2:$D$20000,DATOS!$D3025,DATOS!$E$2:$E$20000,DATOS!$E3025,DATOS!$I$2:$I$20000,DATOS!$I3025,DATOS!$G$2:$G$20000,"OR")=0))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DATOS!$A$2:$A$20000,DATOS!$A3026,DATOS!$D$2:$D$20000,DATOS!$D3026,DATOS!$E$2:$E$20000,DATOS!$E3026,DATOS!$I$2:$I$20000,DATOS!$I3026,DATOS!$G$2:$G$20000,"EX")=0),0))))</f>
      </c>
      <c r="H3026">
        <f>IF(DATOS!$G3026&lt;&gt;"EX",0,--(COUNTIFS(DATOS!$A$2:$A$20000,DATOS!$A3026,DATOS!$D$2:$D$20000,DATOS!$D3026,DATOS!$E$2:$E$20000,DATOS!$E3026,DATOS!$I$2:$I$20000,DATOS!$I3026,DATOS!$G$2:$G$20000,"OR")=0))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DATOS!$A$2:$A$20000,DATOS!$A3027,DATOS!$D$2:$D$20000,DATOS!$D3027,DATOS!$E$2:$E$20000,DATOS!$E3027,DATOS!$I$2:$I$20000,DATOS!$I3027,DATOS!$G$2:$G$20000,"EX")=0),0))))</f>
      </c>
      <c r="H3027">
        <f>IF(DATOS!$G3027&lt;&gt;"EX",0,--(COUNTIFS(DATOS!$A$2:$A$20000,DATOS!$A3027,DATOS!$D$2:$D$20000,DATOS!$D3027,DATOS!$E$2:$E$20000,DATOS!$E3027,DATOS!$I$2:$I$20000,DATOS!$I3027,DATOS!$G$2:$G$20000,"OR")=0))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DATOS!$A$2:$A$20000,DATOS!$A3028,DATOS!$D$2:$D$20000,DATOS!$D3028,DATOS!$E$2:$E$20000,DATOS!$E3028,DATOS!$I$2:$I$20000,DATOS!$I3028,DATOS!$G$2:$G$20000,"EX")=0),0))))</f>
      </c>
      <c r="H3028">
        <f>IF(DATOS!$G3028&lt;&gt;"EX",0,--(COUNTIFS(DATOS!$A$2:$A$20000,DATOS!$A3028,DATOS!$D$2:$D$20000,DATOS!$D3028,DATOS!$E$2:$E$20000,DATOS!$E3028,DATOS!$I$2:$I$20000,DATOS!$I3028,DATOS!$G$2:$G$20000,"OR")=0))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DATOS!$A$2:$A$20000,DATOS!$A3029,DATOS!$D$2:$D$20000,DATOS!$D3029,DATOS!$E$2:$E$20000,DATOS!$E3029,DATOS!$I$2:$I$20000,DATOS!$I3029,DATOS!$G$2:$G$20000,"EX")=0),0))))</f>
      </c>
      <c r="H3029">
        <f>IF(DATOS!$G3029&lt;&gt;"EX",0,--(COUNTIFS(DATOS!$A$2:$A$20000,DATOS!$A3029,DATOS!$D$2:$D$20000,DATOS!$D3029,DATOS!$E$2:$E$20000,DATOS!$E3029,DATOS!$I$2:$I$20000,DATOS!$I3029,DATOS!$G$2:$G$20000,"OR")=0))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DATOS!$A$2:$A$20000,DATOS!$A3030,DATOS!$D$2:$D$20000,DATOS!$D3030,DATOS!$E$2:$E$20000,DATOS!$E3030,DATOS!$I$2:$I$20000,DATOS!$I3030,DATOS!$G$2:$G$20000,"EX")=0),0))))</f>
      </c>
      <c r="H3030">
        <f>IF(DATOS!$G3030&lt;&gt;"EX",0,--(COUNTIFS(DATOS!$A$2:$A$20000,DATOS!$A3030,DATOS!$D$2:$D$20000,DATOS!$D3030,DATOS!$E$2:$E$20000,DATOS!$E3030,DATOS!$I$2:$I$20000,DATOS!$I3030,DATOS!$G$2:$G$20000,"OR")=0))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DATOS!$A$2:$A$20000,DATOS!$A3031,DATOS!$D$2:$D$20000,DATOS!$D3031,DATOS!$E$2:$E$20000,DATOS!$E3031,DATOS!$I$2:$I$20000,DATOS!$I3031,DATOS!$G$2:$G$20000,"EX")=0),0))))</f>
      </c>
      <c r="H3031">
        <f>IF(DATOS!$G3031&lt;&gt;"EX",0,--(COUNTIFS(DATOS!$A$2:$A$20000,DATOS!$A3031,DATOS!$D$2:$D$20000,DATOS!$D3031,DATOS!$E$2:$E$20000,DATOS!$E3031,DATOS!$I$2:$I$20000,DATOS!$I3031,DATOS!$G$2:$G$20000,"OR")=0))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DATOS!$A$2:$A$20000,DATOS!$A3032,DATOS!$D$2:$D$20000,DATOS!$D3032,DATOS!$E$2:$E$20000,DATOS!$E3032,DATOS!$I$2:$I$20000,DATOS!$I3032,DATOS!$G$2:$G$20000,"EX")=0),0))))</f>
      </c>
      <c r="H3032">
        <f>IF(DATOS!$G3032&lt;&gt;"EX",0,--(COUNTIFS(DATOS!$A$2:$A$20000,DATOS!$A3032,DATOS!$D$2:$D$20000,DATOS!$D3032,DATOS!$E$2:$E$20000,DATOS!$E3032,DATOS!$I$2:$I$20000,DATOS!$I3032,DATOS!$G$2:$G$20000,"OR")=0))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DATOS!$A$2:$A$20000,DATOS!$A3033,DATOS!$D$2:$D$20000,DATOS!$D3033,DATOS!$E$2:$E$20000,DATOS!$E3033,DATOS!$I$2:$I$20000,DATOS!$I3033,DATOS!$G$2:$G$20000,"EX")=0),0))))</f>
      </c>
      <c r="H3033">
        <f>IF(DATOS!$G3033&lt;&gt;"EX",0,--(COUNTIFS(DATOS!$A$2:$A$20000,DATOS!$A3033,DATOS!$D$2:$D$20000,DATOS!$D3033,DATOS!$E$2:$E$20000,DATOS!$E3033,DATOS!$I$2:$I$20000,DATOS!$I3033,DATOS!$G$2:$G$20000,"OR")=0))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DATOS!$A$2:$A$20000,DATOS!$A3034,DATOS!$D$2:$D$20000,DATOS!$D3034,DATOS!$E$2:$E$20000,DATOS!$E3034,DATOS!$I$2:$I$20000,DATOS!$I3034,DATOS!$G$2:$G$20000,"EX")=0),0))))</f>
      </c>
      <c r="H3034">
        <f>IF(DATOS!$G3034&lt;&gt;"EX",0,--(COUNTIFS(DATOS!$A$2:$A$20000,DATOS!$A3034,DATOS!$D$2:$D$20000,DATOS!$D3034,DATOS!$E$2:$E$20000,DATOS!$E3034,DATOS!$I$2:$I$20000,DATOS!$I3034,DATOS!$G$2:$G$20000,"OR")=0))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DATOS!$A$2:$A$20000,DATOS!$A3035,DATOS!$D$2:$D$20000,DATOS!$D3035,DATOS!$E$2:$E$20000,DATOS!$E3035,DATOS!$I$2:$I$20000,DATOS!$I3035,DATOS!$G$2:$G$20000,"EX")=0),0))))</f>
      </c>
      <c r="H3035">
        <f>IF(DATOS!$G3035&lt;&gt;"EX",0,--(COUNTIFS(DATOS!$A$2:$A$20000,DATOS!$A3035,DATOS!$D$2:$D$20000,DATOS!$D3035,DATOS!$E$2:$E$20000,DATOS!$E3035,DATOS!$I$2:$I$20000,DATOS!$I3035,DATOS!$G$2:$G$20000,"OR")=0))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DATOS!$A$2:$A$20000,DATOS!$A3036,DATOS!$D$2:$D$20000,DATOS!$D3036,DATOS!$E$2:$E$20000,DATOS!$E3036,DATOS!$I$2:$I$20000,DATOS!$I3036,DATOS!$G$2:$G$20000,"EX")=0),0))))</f>
      </c>
      <c r="H3036">
        <f>IF(DATOS!$G3036&lt;&gt;"EX",0,--(COUNTIFS(DATOS!$A$2:$A$20000,DATOS!$A3036,DATOS!$D$2:$D$20000,DATOS!$D3036,DATOS!$E$2:$E$20000,DATOS!$E3036,DATOS!$I$2:$I$20000,DATOS!$I3036,DATOS!$G$2:$G$20000,"OR")=0))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DATOS!$A$2:$A$20000,DATOS!$A3037,DATOS!$D$2:$D$20000,DATOS!$D3037,DATOS!$E$2:$E$20000,DATOS!$E3037,DATOS!$I$2:$I$20000,DATOS!$I3037,DATOS!$G$2:$G$20000,"EX")=0),0))))</f>
      </c>
      <c r="H3037">
        <f>IF(DATOS!$G3037&lt;&gt;"EX",0,--(COUNTIFS(DATOS!$A$2:$A$20000,DATOS!$A3037,DATOS!$D$2:$D$20000,DATOS!$D3037,DATOS!$E$2:$E$20000,DATOS!$E3037,DATOS!$I$2:$I$20000,DATOS!$I3037,DATOS!$G$2:$G$20000,"OR")=0))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DATOS!$A$2:$A$20000,DATOS!$A3038,DATOS!$D$2:$D$20000,DATOS!$D3038,DATOS!$E$2:$E$20000,DATOS!$E3038,DATOS!$I$2:$I$20000,DATOS!$I3038,DATOS!$G$2:$G$20000,"EX")=0),0))))</f>
      </c>
      <c r="H3038">
        <f>IF(DATOS!$G3038&lt;&gt;"EX",0,--(COUNTIFS(DATOS!$A$2:$A$20000,DATOS!$A3038,DATOS!$D$2:$D$20000,DATOS!$D3038,DATOS!$E$2:$E$20000,DATOS!$E3038,DATOS!$I$2:$I$20000,DATOS!$I3038,DATOS!$G$2:$G$20000,"OR")=0))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DATOS!$A$2:$A$20000,DATOS!$A3039,DATOS!$D$2:$D$20000,DATOS!$D3039,DATOS!$E$2:$E$20000,DATOS!$E3039,DATOS!$I$2:$I$20000,DATOS!$I3039,DATOS!$G$2:$G$20000,"EX")=0),0))))</f>
      </c>
      <c r="H3039">
        <f>IF(DATOS!$G3039&lt;&gt;"EX",0,--(COUNTIFS(DATOS!$A$2:$A$20000,DATOS!$A3039,DATOS!$D$2:$D$20000,DATOS!$D3039,DATOS!$E$2:$E$20000,DATOS!$E3039,DATOS!$I$2:$I$20000,DATOS!$I3039,DATOS!$G$2:$G$20000,"OR")=0))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DATOS!$A$2:$A$20000,DATOS!$A3040,DATOS!$D$2:$D$20000,DATOS!$D3040,DATOS!$E$2:$E$20000,DATOS!$E3040,DATOS!$I$2:$I$20000,DATOS!$I3040,DATOS!$G$2:$G$20000,"EX")=0),0))))</f>
      </c>
      <c r="H3040">
        <f>IF(DATOS!$G3040&lt;&gt;"EX",0,--(COUNTIFS(DATOS!$A$2:$A$20000,DATOS!$A3040,DATOS!$D$2:$D$20000,DATOS!$D3040,DATOS!$E$2:$E$20000,DATOS!$E3040,DATOS!$I$2:$I$20000,DATOS!$I3040,DATOS!$G$2:$G$20000,"OR")=0))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DATOS!$A$2:$A$20000,DATOS!$A3041,DATOS!$D$2:$D$20000,DATOS!$D3041,DATOS!$E$2:$E$20000,DATOS!$E3041,DATOS!$I$2:$I$20000,DATOS!$I3041,DATOS!$G$2:$G$20000,"EX")=0),0))))</f>
      </c>
      <c r="H3041">
        <f>IF(DATOS!$G3041&lt;&gt;"EX",0,--(COUNTIFS(DATOS!$A$2:$A$20000,DATOS!$A3041,DATOS!$D$2:$D$20000,DATOS!$D3041,DATOS!$E$2:$E$20000,DATOS!$E3041,DATOS!$I$2:$I$20000,DATOS!$I3041,DATOS!$G$2:$G$20000,"OR")=0))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DATOS!$A$2:$A$20000,DATOS!$A3042,DATOS!$D$2:$D$20000,DATOS!$D3042,DATOS!$E$2:$E$20000,DATOS!$E3042,DATOS!$I$2:$I$20000,DATOS!$I3042,DATOS!$G$2:$G$20000,"EX")=0),0))))</f>
      </c>
      <c r="H3042">
        <f>IF(DATOS!$G3042&lt;&gt;"EX",0,--(COUNTIFS(DATOS!$A$2:$A$20000,DATOS!$A3042,DATOS!$D$2:$D$20000,DATOS!$D3042,DATOS!$E$2:$E$20000,DATOS!$E3042,DATOS!$I$2:$I$20000,DATOS!$I3042,DATOS!$G$2:$G$20000,"OR")=0))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DATOS!$A$2:$A$20000,DATOS!$A3043,DATOS!$D$2:$D$20000,DATOS!$D3043,DATOS!$E$2:$E$20000,DATOS!$E3043,DATOS!$I$2:$I$20000,DATOS!$I3043,DATOS!$G$2:$G$20000,"EX")=0),0))))</f>
      </c>
      <c r="H3043">
        <f>IF(DATOS!$G3043&lt;&gt;"EX",0,--(COUNTIFS(DATOS!$A$2:$A$20000,DATOS!$A3043,DATOS!$D$2:$D$20000,DATOS!$D3043,DATOS!$E$2:$E$20000,DATOS!$E3043,DATOS!$I$2:$I$20000,DATOS!$I3043,DATOS!$G$2:$G$20000,"OR")=0))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DATOS!$A$2:$A$20000,DATOS!$A3044,DATOS!$D$2:$D$20000,DATOS!$D3044,DATOS!$E$2:$E$20000,DATOS!$E3044,DATOS!$I$2:$I$20000,DATOS!$I3044,DATOS!$G$2:$G$20000,"EX")=0),0))))</f>
      </c>
      <c r="H3044">
        <f>IF(DATOS!$G3044&lt;&gt;"EX",0,--(COUNTIFS(DATOS!$A$2:$A$20000,DATOS!$A3044,DATOS!$D$2:$D$20000,DATOS!$D3044,DATOS!$E$2:$E$20000,DATOS!$E3044,DATOS!$I$2:$I$20000,DATOS!$I3044,DATOS!$G$2:$G$20000,"OR")=0))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DATOS!$A$2:$A$20000,DATOS!$A3045,DATOS!$D$2:$D$20000,DATOS!$D3045,DATOS!$E$2:$E$20000,DATOS!$E3045,DATOS!$I$2:$I$20000,DATOS!$I3045,DATOS!$G$2:$G$20000,"EX")=0),0))))</f>
      </c>
      <c r="H3045">
        <f>IF(DATOS!$G3045&lt;&gt;"EX",0,--(COUNTIFS(DATOS!$A$2:$A$20000,DATOS!$A3045,DATOS!$D$2:$D$20000,DATOS!$D3045,DATOS!$E$2:$E$20000,DATOS!$E3045,DATOS!$I$2:$I$20000,DATOS!$I3045,DATOS!$G$2:$G$20000,"OR")=0))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DATOS!$A$2:$A$20000,DATOS!$A3046,DATOS!$D$2:$D$20000,DATOS!$D3046,DATOS!$E$2:$E$20000,DATOS!$E3046,DATOS!$I$2:$I$20000,DATOS!$I3046,DATOS!$G$2:$G$20000,"EX")=0),0))))</f>
      </c>
      <c r="H3046">
        <f>IF(DATOS!$G3046&lt;&gt;"EX",0,--(COUNTIFS(DATOS!$A$2:$A$20000,DATOS!$A3046,DATOS!$D$2:$D$20000,DATOS!$D3046,DATOS!$E$2:$E$20000,DATOS!$E3046,DATOS!$I$2:$I$20000,DATOS!$I3046,DATOS!$G$2:$G$20000,"OR")=0))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DATOS!$A$2:$A$20000,DATOS!$A3047,DATOS!$D$2:$D$20000,DATOS!$D3047,DATOS!$E$2:$E$20000,DATOS!$E3047,DATOS!$I$2:$I$20000,DATOS!$I3047,DATOS!$G$2:$G$20000,"EX")=0),0))))</f>
      </c>
      <c r="H3047">
        <f>IF(DATOS!$G3047&lt;&gt;"EX",0,--(COUNTIFS(DATOS!$A$2:$A$20000,DATOS!$A3047,DATOS!$D$2:$D$20000,DATOS!$D3047,DATOS!$E$2:$E$20000,DATOS!$E3047,DATOS!$I$2:$I$20000,DATOS!$I3047,DATOS!$G$2:$G$20000,"OR")=0))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DATOS!$A$2:$A$20000,DATOS!$A3048,DATOS!$D$2:$D$20000,DATOS!$D3048,DATOS!$E$2:$E$20000,DATOS!$E3048,DATOS!$I$2:$I$20000,DATOS!$I3048,DATOS!$G$2:$G$20000,"EX")=0),0))))</f>
      </c>
      <c r="H3048">
        <f>IF(DATOS!$G3048&lt;&gt;"EX",0,--(COUNTIFS(DATOS!$A$2:$A$20000,DATOS!$A3048,DATOS!$D$2:$D$20000,DATOS!$D3048,DATOS!$E$2:$E$20000,DATOS!$E3048,DATOS!$I$2:$I$20000,DATOS!$I3048,DATOS!$G$2:$G$20000,"OR")=0))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DATOS!$A$2:$A$20000,DATOS!$A3049,DATOS!$D$2:$D$20000,DATOS!$D3049,DATOS!$E$2:$E$20000,DATOS!$E3049,DATOS!$I$2:$I$20000,DATOS!$I3049,DATOS!$G$2:$G$20000,"EX")=0),0))))</f>
      </c>
      <c r="H3049">
        <f>IF(DATOS!$G3049&lt;&gt;"EX",0,--(COUNTIFS(DATOS!$A$2:$A$20000,DATOS!$A3049,DATOS!$D$2:$D$20000,DATOS!$D3049,DATOS!$E$2:$E$20000,DATOS!$E3049,DATOS!$I$2:$I$20000,DATOS!$I3049,DATOS!$G$2:$G$20000,"OR")=0))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DATOS!$A$2:$A$20000,DATOS!$A3050,DATOS!$D$2:$D$20000,DATOS!$D3050,DATOS!$E$2:$E$20000,DATOS!$E3050,DATOS!$I$2:$I$20000,DATOS!$I3050,DATOS!$G$2:$G$20000,"EX")=0),0))))</f>
      </c>
      <c r="H3050">
        <f>IF(DATOS!$G3050&lt;&gt;"EX",0,--(COUNTIFS(DATOS!$A$2:$A$20000,DATOS!$A3050,DATOS!$D$2:$D$20000,DATOS!$D3050,DATOS!$E$2:$E$20000,DATOS!$E3050,DATOS!$I$2:$I$20000,DATOS!$I3050,DATOS!$G$2:$G$20000,"OR")=0))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DATOS!$A$2:$A$20000,DATOS!$A3051,DATOS!$D$2:$D$20000,DATOS!$D3051,DATOS!$E$2:$E$20000,DATOS!$E3051,DATOS!$I$2:$I$20000,DATOS!$I3051,DATOS!$G$2:$G$20000,"EX")=0),0))))</f>
      </c>
      <c r="H3051">
        <f>IF(DATOS!$G3051&lt;&gt;"EX",0,--(COUNTIFS(DATOS!$A$2:$A$20000,DATOS!$A3051,DATOS!$D$2:$D$20000,DATOS!$D3051,DATOS!$E$2:$E$20000,DATOS!$E3051,DATOS!$I$2:$I$20000,DATOS!$I3051,DATOS!$G$2:$G$20000,"OR")=0))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DATOS!$A$2:$A$20000,DATOS!$A3052,DATOS!$D$2:$D$20000,DATOS!$D3052,DATOS!$E$2:$E$20000,DATOS!$E3052,DATOS!$I$2:$I$20000,DATOS!$I3052,DATOS!$G$2:$G$20000,"EX")=0),0))))</f>
      </c>
      <c r="H3052">
        <f>IF(DATOS!$G3052&lt;&gt;"EX",0,--(COUNTIFS(DATOS!$A$2:$A$20000,DATOS!$A3052,DATOS!$D$2:$D$20000,DATOS!$D3052,DATOS!$E$2:$E$20000,DATOS!$E3052,DATOS!$I$2:$I$20000,DATOS!$I3052,DATOS!$G$2:$G$20000,"OR")=0))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DATOS!$A$2:$A$20000,DATOS!$A3053,DATOS!$D$2:$D$20000,DATOS!$D3053,DATOS!$E$2:$E$20000,DATOS!$E3053,DATOS!$I$2:$I$20000,DATOS!$I3053,DATOS!$G$2:$G$20000,"EX")=0),0))))</f>
      </c>
      <c r="H3053">
        <f>IF(DATOS!$G3053&lt;&gt;"EX",0,--(COUNTIFS(DATOS!$A$2:$A$20000,DATOS!$A3053,DATOS!$D$2:$D$20000,DATOS!$D3053,DATOS!$E$2:$E$20000,DATOS!$E3053,DATOS!$I$2:$I$20000,DATOS!$I3053,DATOS!$G$2:$G$20000,"OR")=0))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DATOS!$A$2:$A$20000,DATOS!$A3054,DATOS!$D$2:$D$20000,DATOS!$D3054,DATOS!$E$2:$E$20000,DATOS!$E3054,DATOS!$I$2:$I$20000,DATOS!$I3054,DATOS!$G$2:$G$20000,"EX")=0),0))))</f>
      </c>
      <c r="H3054">
        <f>IF(DATOS!$G3054&lt;&gt;"EX",0,--(COUNTIFS(DATOS!$A$2:$A$20000,DATOS!$A3054,DATOS!$D$2:$D$20000,DATOS!$D3054,DATOS!$E$2:$E$20000,DATOS!$E3054,DATOS!$I$2:$I$20000,DATOS!$I3054,DATOS!$G$2:$G$20000,"OR")=0))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DATOS!$A$2:$A$20000,DATOS!$A3055,DATOS!$D$2:$D$20000,DATOS!$D3055,DATOS!$E$2:$E$20000,DATOS!$E3055,DATOS!$I$2:$I$20000,DATOS!$I3055,DATOS!$G$2:$G$20000,"EX")=0),0))))</f>
      </c>
      <c r="H3055">
        <f>IF(DATOS!$G3055&lt;&gt;"EX",0,--(COUNTIFS(DATOS!$A$2:$A$20000,DATOS!$A3055,DATOS!$D$2:$D$20000,DATOS!$D3055,DATOS!$E$2:$E$20000,DATOS!$E3055,DATOS!$I$2:$I$20000,DATOS!$I3055,DATOS!$G$2:$G$20000,"OR")=0))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DATOS!$A$2:$A$20000,DATOS!$A3056,DATOS!$D$2:$D$20000,DATOS!$D3056,DATOS!$E$2:$E$20000,DATOS!$E3056,DATOS!$I$2:$I$20000,DATOS!$I3056,DATOS!$G$2:$G$20000,"EX")=0),0))))</f>
      </c>
      <c r="H3056">
        <f>IF(DATOS!$G3056&lt;&gt;"EX",0,--(COUNTIFS(DATOS!$A$2:$A$20000,DATOS!$A3056,DATOS!$D$2:$D$20000,DATOS!$D3056,DATOS!$E$2:$E$20000,DATOS!$E3056,DATOS!$I$2:$I$20000,DATOS!$I3056,DATOS!$G$2:$G$20000,"OR")=0))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DATOS!$A$2:$A$20000,DATOS!$A3057,DATOS!$D$2:$D$20000,DATOS!$D3057,DATOS!$E$2:$E$20000,DATOS!$E3057,DATOS!$I$2:$I$20000,DATOS!$I3057,DATOS!$G$2:$G$20000,"EX")=0),0))))</f>
      </c>
      <c r="H3057">
        <f>IF(DATOS!$G3057&lt;&gt;"EX",0,--(COUNTIFS(DATOS!$A$2:$A$20000,DATOS!$A3057,DATOS!$D$2:$D$20000,DATOS!$D3057,DATOS!$E$2:$E$20000,DATOS!$E3057,DATOS!$I$2:$I$20000,DATOS!$I3057,DATOS!$G$2:$G$20000,"OR")=0))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DATOS!$A$2:$A$20000,DATOS!$A3058,DATOS!$D$2:$D$20000,DATOS!$D3058,DATOS!$E$2:$E$20000,DATOS!$E3058,DATOS!$I$2:$I$20000,DATOS!$I3058,DATOS!$G$2:$G$20000,"EX")=0),0))))</f>
      </c>
      <c r="H3058">
        <f>IF(DATOS!$G3058&lt;&gt;"EX",0,--(COUNTIFS(DATOS!$A$2:$A$20000,DATOS!$A3058,DATOS!$D$2:$D$20000,DATOS!$D3058,DATOS!$E$2:$E$20000,DATOS!$E3058,DATOS!$I$2:$I$20000,DATOS!$I3058,DATOS!$G$2:$G$20000,"OR")=0))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DATOS!$A$2:$A$20000,DATOS!$A3059,DATOS!$D$2:$D$20000,DATOS!$D3059,DATOS!$E$2:$E$20000,DATOS!$E3059,DATOS!$I$2:$I$20000,DATOS!$I3059,DATOS!$G$2:$G$20000,"EX")=0),0))))</f>
      </c>
      <c r="H3059">
        <f>IF(DATOS!$G3059&lt;&gt;"EX",0,--(COUNTIFS(DATOS!$A$2:$A$20000,DATOS!$A3059,DATOS!$D$2:$D$20000,DATOS!$D3059,DATOS!$E$2:$E$20000,DATOS!$E3059,DATOS!$I$2:$I$20000,DATOS!$I3059,DATOS!$G$2:$G$20000,"OR")=0))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DATOS!$A$2:$A$20000,DATOS!$A3060,DATOS!$D$2:$D$20000,DATOS!$D3060,DATOS!$E$2:$E$20000,DATOS!$E3060,DATOS!$I$2:$I$20000,DATOS!$I3060,DATOS!$G$2:$G$20000,"EX")=0),0))))</f>
      </c>
      <c r="H3060">
        <f>IF(DATOS!$G3060&lt;&gt;"EX",0,--(COUNTIFS(DATOS!$A$2:$A$20000,DATOS!$A3060,DATOS!$D$2:$D$20000,DATOS!$D3060,DATOS!$E$2:$E$20000,DATOS!$E3060,DATOS!$I$2:$I$20000,DATOS!$I3060,DATOS!$G$2:$G$20000,"OR")=0))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DATOS!$A$2:$A$20000,DATOS!$A3061,DATOS!$D$2:$D$20000,DATOS!$D3061,DATOS!$E$2:$E$20000,DATOS!$E3061,DATOS!$I$2:$I$20000,DATOS!$I3061,DATOS!$G$2:$G$20000,"EX")=0),0))))</f>
      </c>
      <c r="H3061">
        <f>IF(DATOS!$G3061&lt;&gt;"EX",0,--(COUNTIFS(DATOS!$A$2:$A$20000,DATOS!$A3061,DATOS!$D$2:$D$20000,DATOS!$D3061,DATOS!$E$2:$E$20000,DATOS!$E3061,DATOS!$I$2:$I$20000,DATOS!$I3061,DATOS!$G$2:$G$20000,"OR")=0))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DATOS!$A$2:$A$20000,DATOS!$A3062,DATOS!$D$2:$D$20000,DATOS!$D3062,DATOS!$E$2:$E$20000,DATOS!$E3062,DATOS!$I$2:$I$20000,DATOS!$I3062,DATOS!$G$2:$G$20000,"EX")=0),0))))</f>
      </c>
      <c r="H3062">
        <f>IF(DATOS!$G3062&lt;&gt;"EX",0,--(COUNTIFS(DATOS!$A$2:$A$20000,DATOS!$A3062,DATOS!$D$2:$D$20000,DATOS!$D3062,DATOS!$E$2:$E$20000,DATOS!$E3062,DATOS!$I$2:$I$20000,DATOS!$I3062,DATOS!$G$2:$G$20000,"OR")=0))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DATOS!$A$2:$A$20000,DATOS!$A3063,DATOS!$D$2:$D$20000,DATOS!$D3063,DATOS!$E$2:$E$20000,DATOS!$E3063,DATOS!$I$2:$I$20000,DATOS!$I3063,DATOS!$G$2:$G$20000,"EX")=0),0))))</f>
      </c>
      <c r="H3063">
        <f>IF(DATOS!$G3063&lt;&gt;"EX",0,--(COUNTIFS(DATOS!$A$2:$A$20000,DATOS!$A3063,DATOS!$D$2:$D$20000,DATOS!$D3063,DATOS!$E$2:$E$20000,DATOS!$E3063,DATOS!$I$2:$I$20000,DATOS!$I3063,DATOS!$G$2:$G$20000,"OR")=0))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DATOS!$A$2:$A$20000,DATOS!$A3064,DATOS!$D$2:$D$20000,DATOS!$D3064,DATOS!$E$2:$E$20000,DATOS!$E3064,DATOS!$I$2:$I$20000,DATOS!$I3064,DATOS!$G$2:$G$20000,"EX")=0),0))))</f>
      </c>
      <c r="H3064">
        <f>IF(DATOS!$G3064&lt;&gt;"EX",0,--(COUNTIFS(DATOS!$A$2:$A$20000,DATOS!$A3064,DATOS!$D$2:$D$20000,DATOS!$D3064,DATOS!$E$2:$E$20000,DATOS!$E3064,DATOS!$I$2:$I$20000,DATOS!$I3064,DATOS!$G$2:$G$20000,"OR")=0))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DATOS!$A$2:$A$20000,DATOS!$A3065,DATOS!$D$2:$D$20000,DATOS!$D3065,DATOS!$E$2:$E$20000,DATOS!$E3065,DATOS!$I$2:$I$20000,DATOS!$I3065,DATOS!$G$2:$G$20000,"EX")=0),0))))</f>
      </c>
      <c r="H3065">
        <f>IF(DATOS!$G3065&lt;&gt;"EX",0,--(COUNTIFS(DATOS!$A$2:$A$20000,DATOS!$A3065,DATOS!$D$2:$D$20000,DATOS!$D3065,DATOS!$E$2:$E$20000,DATOS!$E3065,DATOS!$I$2:$I$20000,DATOS!$I3065,DATOS!$G$2:$G$20000,"OR")=0))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DATOS!$A$2:$A$20000,DATOS!$A3066,DATOS!$D$2:$D$20000,DATOS!$D3066,DATOS!$E$2:$E$20000,DATOS!$E3066,DATOS!$I$2:$I$20000,DATOS!$I3066,DATOS!$G$2:$G$20000,"EX")=0),0))))</f>
      </c>
      <c r="H3066">
        <f>IF(DATOS!$G3066&lt;&gt;"EX",0,--(COUNTIFS(DATOS!$A$2:$A$20000,DATOS!$A3066,DATOS!$D$2:$D$20000,DATOS!$D3066,DATOS!$E$2:$E$20000,DATOS!$E3066,DATOS!$I$2:$I$20000,DATOS!$I3066,DATOS!$G$2:$G$20000,"OR")=0))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DATOS!$A$2:$A$20000,DATOS!$A3067,DATOS!$D$2:$D$20000,DATOS!$D3067,DATOS!$E$2:$E$20000,DATOS!$E3067,DATOS!$I$2:$I$20000,DATOS!$I3067,DATOS!$G$2:$G$20000,"EX")=0),0))))</f>
      </c>
      <c r="H3067">
        <f>IF(DATOS!$G3067&lt;&gt;"EX",0,--(COUNTIFS(DATOS!$A$2:$A$20000,DATOS!$A3067,DATOS!$D$2:$D$20000,DATOS!$D3067,DATOS!$E$2:$E$20000,DATOS!$E3067,DATOS!$I$2:$I$20000,DATOS!$I3067,DATOS!$G$2:$G$20000,"OR")=0))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DATOS!$A$2:$A$20000,DATOS!$A3068,DATOS!$D$2:$D$20000,DATOS!$D3068,DATOS!$E$2:$E$20000,DATOS!$E3068,DATOS!$I$2:$I$20000,DATOS!$I3068,DATOS!$G$2:$G$20000,"EX")=0),0))))</f>
      </c>
      <c r="H3068">
        <f>IF(DATOS!$G3068&lt;&gt;"EX",0,--(COUNTIFS(DATOS!$A$2:$A$20000,DATOS!$A3068,DATOS!$D$2:$D$20000,DATOS!$D3068,DATOS!$E$2:$E$20000,DATOS!$E3068,DATOS!$I$2:$I$20000,DATOS!$I3068,DATOS!$G$2:$G$20000,"OR")=0))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DATOS!$A$2:$A$20000,DATOS!$A3069,DATOS!$D$2:$D$20000,DATOS!$D3069,DATOS!$E$2:$E$20000,DATOS!$E3069,DATOS!$I$2:$I$20000,DATOS!$I3069,DATOS!$G$2:$G$20000,"EX")=0),0))))</f>
      </c>
      <c r="H3069">
        <f>IF(DATOS!$G3069&lt;&gt;"EX",0,--(COUNTIFS(DATOS!$A$2:$A$20000,DATOS!$A3069,DATOS!$D$2:$D$20000,DATOS!$D3069,DATOS!$E$2:$E$20000,DATOS!$E3069,DATOS!$I$2:$I$20000,DATOS!$I3069,DATOS!$G$2:$G$20000,"OR")=0))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DATOS!$A$2:$A$20000,DATOS!$A3070,DATOS!$D$2:$D$20000,DATOS!$D3070,DATOS!$E$2:$E$20000,DATOS!$E3070,DATOS!$I$2:$I$20000,DATOS!$I3070,DATOS!$G$2:$G$20000,"EX")=0),0))))</f>
      </c>
      <c r="H3070">
        <f>IF(DATOS!$G3070&lt;&gt;"EX",0,--(COUNTIFS(DATOS!$A$2:$A$20000,DATOS!$A3070,DATOS!$D$2:$D$20000,DATOS!$D3070,DATOS!$E$2:$E$20000,DATOS!$E3070,DATOS!$I$2:$I$20000,DATOS!$I3070,DATOS!$G$2:$G$20000,"OR")=0))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DATOS!$A$2:$A$20000,DATOS!$A3071,DATOS!$D$2:$D$20000,DATOS!$D3071,DATOS!$E$2:$E$20000,DATOS!$E3071,DATOS!$I$2:$I$20000,DATOS!$I3071,DATOS!$G$2:$G$20000,"EX")=0),0))))</f>
      </c>
      <c r="H3071">
        <f>IF(DATOS!$G3071&lt;&gt;"EX",0,--(COUNTIFS(DATOS!$A$2:$A$20000,DATOS!$A3071,DATOS!$D$2:$D$20000,DATOS!$D3071,DATOS!$E$2:$E$20000,DATOS!$E3071,DATOS!$I$2:$I$20000,DATOS!$I3071,DATOS!$G$2:$G$20000,"OR")=0))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DATOS!$A$2:$A$20000,DATOS!$A3072,DATOS!$D$2:$D$20000,DATOS!$D3072,DATOS!$E$2:$E$20000,DATOS!$E3072,DATOS!$I$2:$I$20000,DATOS!$I3072,DATOS!$G$2:$G$20000,"EX")=0),0))))</f>
      </c>
      <c r="H3072">
        <f>IF(DATOS!$G3072&lt;&gt;"EX",0,--(COUNTIFS(DATOS!$A$2:$A$20000,DATOS!$A3072,DATOS!$D$2:$D$20000,DATOS!$D3072,DATOS!$E$2:$E$20000,DATOS!$E3072,DATOS!$I$2:$I$20000,DATOS!$I3072,DATOS!$G$2:$G$20000,"OR")=0))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DATOS!$A$2:$A$20000,DATOS!$A3073,DATOS!$D$2:$D$20000,DATOS!$D3073,DATOS!$E$2:$E$20000,DATOS!$E3073,DATOS!$I$2:$I$20000,DATOS!$I3073,DATOS!$G$2:$G$20000,"EX")=0),0))))</f>
      </c>
      <c r="H3073">
        <f>IF(DATOS!$G3073&lt;&gt;"EX",0,--(COUNTIFS(DATOS!$A$2:$A$20000,DATOS!$A3073,DATOS!$D$2:$D$20000,DATOS!$D3073,DATOS!$E$2:$E$20000,DATOS!$E3073,DATOS!$I$2:$I$20000,DATOS!$I3073,DATOS!$G$2:$G$20000,"OR")=0))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DATOS!$A$2:$A$20000,DATOS!$A3074,DATOS!$D$2:$D$20000,DATOS!$D3074,DATOS!$E$2:$E$20000,DATOS!$E3074,DATOS!$I$2:$I$20000,DATOS!$I3074,DATOS!$G$2:$G$20000,"EX")=0),0))))</f>
      </c>
      <c r="H3074">
        <f>IF(DATOS!$G3074&lt;&gt;"EX",0,--(COUNTIFS(DATOS!$A$2:$A$20000,DATOS!$A3074,DATOS!$D$2:$D$20000,DATOS!$D3074,DATOS!$E$2:$E$20000,DATOS!$E3074,DATOS!$I$2:$I$20000,DATOS!$I3074,DATOS!$G$2:$G$20000,"OR")=0))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DATOS!$A$2:$A$20000,DATOS!$A3075,DATOS!$D$2:$D$20000,DATOS!$D3075,DATOS!$E$2:$E$20000,DATOS!$E3075,DATOS!$I$2:$I$20000,DATOS!$I3075,DATOS!$G$2:$G$20000,"EX")=0),0))))</f>
      </c>
      <c r="H3075">
        <f>IF(DATOS!$G3075&lt;&gt;"EX",0,--(COUNTIFS(DATOS!$A$2:$A$20000,DATOS!$A3075,DATOS!$D$2:$D$20000,DATOS!$D3075,DATOS!$E$2:$E$20000,DATOS!$E3075,DATOS!$I$2:$I$20000,DATOS!$I3075,DATOS!$G$2:$G$20000,"OR")=0))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DATOS!$A$2:$A$20000,DATOS!$A3076,DATOS!$D$2:$D$20000,DATOS!$D3076,DATOS!$E$2:$E$20000,DATOS!$E3076,DATOS!$I$2:$I$20000,DATOS!$I3076,DATOS!$G$2:$G$20000,"EX")=0),0))))</f>
      </c>
      <c r="H3076">
        <f>IF(DATOS!$G3076&lt;&gt;"EX",0,--(COUNTIFS(DATOS!$A$2:$A$20000,DATOS!$A3076,DATOS!$D$2:$D$20000,DATOS!$D3076,DATOS!$E$2:$E$20000,DATOS!$E3076,DATOS!$I$2:$I$20000,DATOS!$I3076,DATOS!$G$2:$G$20000,"OR")=0))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DATOS!$A$2:$A$20000,DATOS!$A3077,DATOS!$D$2:$D$20000,DATOS!$D3077,DATOS!$E$2:$E$20000,DATOS!$E3077,DATOS!$I$2:$I$20000,DATOS!$I3077,DATOS!$G$2:$G$20000,"EX")=0),0))))</f>
      </c>
      <c r="H3077">
        <f>IF(DATOS!$G3077&lt;&gt;"EX",0,--(COUNTIFS(DATOS!$A$2:$A$20000,DATOS!$A3077,DATOS!$D$2:$D$20000,DATOS!$D3077,DATOS!$E$2:$E$20000,DATOS!$E3077,DATOS!$I$2:$I$20000,DATOS!$I3077,DATOS!$G$2:$G$20000,"OR")=0))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DATOS!$A$2:$A$20000,DATOS!$A3078,DATOS!$D$2:$D$20000,DATOS!$D3078,DATOS!$E$2:$E$20000,DATOS!$E3078,DATOS!$I$2:$I$20000,DATOS!$I3078,DATOS!$G$2:$G$20000,"EX")=0),0))))</f>
      </c>
      <c r="H3078">
        <f>IF(DATOS!$G3078&lt;&gt;"EX",0,--(COUNTIFS(DATOS!$A$2:$A$20000,DATOS!$A3078,DATOS!$D$2:$D$20000,DATOS!$D3078,DATOS!$E$2:$E$20000,DATOS!$E3078,DATOS!$I$2:$I$20000,DATOS!$I3078,DATOS!$G$2:$G$20000,"OR")=0))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DATOS!$A$2:$A$20000,DATOS!$A3079,DATOS!$D$2:$D$20000,DATOS!$D3079,DATOS!$E$2:$E$20000,DATOS!$E3079,DATOS!$I$2:$I$20000,DATOS!$I3079,DATOS!$G$2:$G$20000,"EX")=0),0))))</f>
      </c>
      <c r="H3079">
        <f>IF(DATOS!$G3079&lt;&gt;"EX",0,--(COUNTIFS(DATOS!$A$2:$A$20000,DATOS!$A3079,DATOS!$D$2:$D$20000,DATOS!$D3079,DATOS!$E$2:$E$20000,DATOS!$E3079,DATOS!$I$2:$I$20000,DATOS!$I3079,DATOS!$G$2:$G$20000,"OR")=0))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DATOS!$A$2:$A$20000,DATOS!$A3080,DATOS!$D$2:$D$20000,DATOS!$D3080,DATOS!$E$2:$E$20000,DATOS!$E3080,DATOS!$I$2:$I$20000,DATOS!$I3080,DATOS!$G$2:$G$20000,"EX")=0),0))))</f>
      </c>
      <c r="H3080">
        <f>IF(DATOS!$G3080&lt;&gt;"EX",0,--(COUNTIFS(DATOS!$A$2:$A$20000,DATOS!$A3080,DATOS!$D$2:$D$20000,DATOS!$D3080,DATOS!$E$2:$E$20000,DATOS!$E3080,DATOS!$I$2:$I$20000,DATOS!$I3080,DATOS!$G$2:$G$20000,"OR")=0))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DATOS!$A$2:$A$20000,DATOS!$A3081,DATOS!$D$2:$D$20000,DATOS!$D3081,DATOS!$E$2:$E$20000,DATOS!$E3081,DATOS!$I$2:$I$20000,DATOS!$I3081,DATOS!$G$2:$G$20000,"EX")=0),0))))</f>
      </c>
      <c r="H3081">
        <f>IF(DATOS!$G3081&lt;&gt;"EX",0,--(COUNTIFS(DATOS!$A$2:$A$20000,DATOS!$A3081,DATOS!$D$2:$D$20000,DATOS!$D3081,DATOS!$E$2:$E$20000,DATOS!$E3081,DATOS!$I$2:$I$20000,DATOS!$I3081,DATOS!$G$2:$G$20000,"OR")=0))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DATOS!$A$2:$A$20000,DATOS!$A3082,DATOS!$D$2:$D$20000,DATOS!$D3082,DATOS!$E$2:$E$20000,DATOS!$E3082,DATOS!$I$2:$I$20000,DATOS!$I3082,DATOS!$G$2:$G$20000,"EX")=0),0))))</f>
      </c>
      <c r="H3082">
        <f>IF(DATOS!$G3082&lt;&gt;"EX",0,--(COUNTIFS(DATOS!$A$2:$A$20000,DATOS!$A3082,DATOS!$D$2:$D$20000,DATOS!$D3082,DATOS!$E$2:$E$20000,DATOS!$E3082,DATOS!$I$2:$I$20000,DATOS!$I3082,DATOS!$G$2:$G$20000,"OR")=0))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DATOS!$A$2:$A$20000,DATOS!$A3083,DATOS!$D$2:$D$20000,DATOS!$D3083,DATOS!$E$2:$E$20000,DATOS!$E3083,DATOS!$I$2:$I$20000,DATOS!$I3083,DATOS!$G$2:$G$20000,"EX")=0),0))))</f>
      </c>
      <c r="H3083">
        <f>IF(DATOS!$G3083&lt;&gt;"EX",0,--(COUNTIFS(DATOS!$A$2:$A$20000,DATOS!$A3083,DATOS!$D$2:$D$20000,DATOS!$D3083,DATOS!$E$2:$E$20000,DATOS!$E3083,DATOS!$I$2:$I$20000,DATOS!$I3083,DATOS!$G$2:$G$20000,"OR")=0))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DATOS!$A$2:$A$20000,DATOS!$A3084,DATOS!$D$2:$D$20000,DATOS!$D3084,DATOS!$E$2:$E$20000,DATOS!$E3084,DATOS!$I$2:$I$20000,DATOS!$I3084,DATOS!$G$2:$G$20000,"EX")=0),0))))</f>
      </c>
      <c r="H3084">
        <f>IF(DATOS!$G3084&lt;&gt;"EX",0,--(COUNTIFS(DATOS!$A$2:$A$20000,DATOS!$A3084,DATOS!$D$2:$D$20000,DATOS!$D3084,DATOS!$E$2:$E$20000,DATOS!$E3084,DATOS!$I$2:$I$20000,DATOS!$I3084,DATOS!$G$2:$G$20000,"OR")=0))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DATOS!$A$2:$A$20000,DATOS!$A3085,DATOS!$D$2:$D$20000,DATOS!$D3085,DATOS!$E$2:$E$20000,DATOS!$E3085,DATOS!$I$2:$I$20000,DATOS!$I3085,DATOS!$G$2:$G$20000,"EX")=0),0))))</f>
      </c>
      <c r="H3085">
        <f>IF(DATOS!$G3085&lt;&gt;"EX",0,--(COUNTIFS(DATOS!$A$2:$A$20000,DATOS!$A3085,DATOS!$D$2:$D$20000,DATOS!$D3085,DATOS!$E$2:$E$20000,DATOS!$E3085,DATOS!$I$2:$I$20000,DATOS!$I3085,DATOS!$G$2:$G$20000,"OR")=0))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DATOS!$A$2:$A$20000,DATOS!$A3086,DATOS!$D$2:$D$20000,DATOS!$D3086,DATOS!$E$2:$E$20000,DATOS!$E3086,DATOS!$I$2:$I$20000,DATOS!$I3086,DATOS!$G$2:$G$20000,"EX")=0),0))))</f>
      </c>
      <c r="H3086">
        <f>IF(DATOS!$G3086&lt;&gt;"EX",0,--(COUNTIFS(DATOS!$A$2:$A$20000,DATOS!$A3086,DATOS!$D$2:$D$20000,DATOS!$D3086,DATOS!$E$2:$E$20000,DATOS!$E3086,DATOS!$I$2:$I$20000,DATOS!$I3086,DATOS!$G$2:$G$20000,"OR")=0))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DATOS!$A$2:$A$20000,DATOS!$A3087,DATOS!$D$2:$D$20000,DATOS!$D3087,DATOS!$E$2:$E$20000,DATOS!$E3087,DATOS!$I$2:$I$20000,DATOS!$I3087,DATOS!$G$2:$G$20000,"EX")=0),0))))</f>
      </c>
      <c r="H3087">
        <f>IF(DATOS!$G3087&lt;&gt;"EX",0,--(COUNTIFS(DATOS!$A$2:$A$20000,DATOS!$A3087,DATOS!$D$2:$D$20000,DATOS!$D3087,DATOS!$E$2:$E$20000,DATOS!$E3087,DATOS!$I$2:$I$20000,DATOS!$I3087,DATOS!$G$2:$G$20000,"OR")=0))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DATOS!$A$2:$A$20000,DATOS!$A3088,DATOS!$D$2:$D$20000,DATOS!$D3088,DATOS!$E$2:$E$20000,DATOS!$E3088,DATOS!$I$2:$I$20000,DATOS!$I3088,DATOS!$G$2:$G$20000,"EX")=0),0))))</f>
      </c>
      <c r="H3088">
        <f>IF(DATOS!$G3088&lt;&gt;"EX",0,--(COUNTIFS(DATOS!$A$2:$A$20000,DATOS!$A3088,DATOS!$D$2:$D$20000,DATOS!$D3088,DATOS!$E$2:$E$20000,DATOS!$E3088,DATOS!$I$2:$I$20000,DATOS!$I3088,DATOS!$G$2:$G$20000,"OR")=0))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DATOS!$A$2:$A$20000,DATOS!$A3089,DATOS!$D$2:$D$20000,DATOS!$D3089,DATOS!$E$2:$E$20000,DATOS!$E3089,DATOS!$I$2:$I$20000,DATOS!$I3089,DATOS!$G$2:$G$20000,"EX")=0),0))))</f>
      </c>
      <c r="H3089">
        <f>IF(DATOS!$G3089&lt;&gt;"EX",0,--(COUNTIFS(DATOS!$A$2:$A$20000,DATOS!$A3089,DATOS!$D$2:$D$20000,DATOS!$D3089,DATOS!$E$2:$E$20000,DATOS!$E3089,DATOS!$I$2:$I$20000,DATOS!$I3089,DATOS!$G$2:$G$20000,"OR")=0))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DATOS!$A$2:$A$20000,DATOS!$A3090,DATOS!$D$2:$D$20000,DATOS!$D3090,DATOS!$E$2:$E$20000,DATOS!$E3090,DATOS!$I$2:$I$20000,DATOS!$I3090,DATOS!$G$2:$G$20000,"EX")=0),0))))</f>
      </c>
      <c r="H3090">
        <f>IF(DATOS!$G3090&lt;&gt;"EX",0,--(COUNTIFS(DATOS!$A$2:$A$20000,DATOS!$A3090,DATOS!$D$2:$D$20000,DATOS!$D3090,DATOS!$E$2:$E$20000,DATOS!$E3090,DATOS!$I$2:$I$20000,DATOS!$I3090,DATOS!$G$2:$G$20000,"OR")=0))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DATOS!$A$2:$A$20000,DATOS!$A3091,DATOS!$D$2:$D$20000,DATOS!$D3091,DATOS!$E$2:$E$20000,DATOS!$E3091,DATOS!$I$2:$I$20000,DATOS!$I3091,DATOS!$G$2:$G$20000,"EX")=0),0))))</f>
      </c>
      <c r="H3091">
        <f>IF(DATOS!$G3091&lt;&gt;"EX",0,--(COUNTIFS(DATOS!$A$2:$A$20000,DATOS!$A3091,DATOS!$D$2:$D$20000,DATOS!$D3091,DATOS!$E$2:$E$20000,DATOS!$E3091,DATOS!$I$2:$I$20000,DATOS!$I3091,DATOS!$G$2:$G$20000,"OR")=0))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DATOS!$A$2:$A$20000,DATOS!$A3092,DATOS!$D$2:$D$20000,DATOS!$D3092,DATOS!$E$2:$E$20000,DATOS!$E3092,DATOS!$I$2:$I$20000,DATOS!$I3092,DATOS!$G$2:$G$20000,"EX")=0),0))))</f>
      </c>
      <c r="H3092">
        <f>IF(DATOS!$G3092&lt;&gt;"EX",0,--(COUNTIFS(DATOS!$A$2:$A$20000,DATOS!$A3092,DATOS!$D$2:$D$20000,DATOS!$D3092,DATOS!$E$2:$E$20000,DATOS!$E3092,DATOS!$I$2:$I$20000,DATOS!$I3092,DATOS!$G$2:$G$20000,"OR")=0))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DATOS!$A$2:$A$20000,DATOS!$A3093,DATOS!$D$2:$D$20000,DATOS!$D3093,DATOS!$E$2:$E$20000,DATOS!$E3093,DATOS!$I$2:$I$20000,DATOS!$I3093,DATOS!$G$2:$G$20000,"EX")=0),0))))</f>
      </c>
      <c r="H3093">
        <f>IF(DATOS!$G3093&lt;&gt;"EX",0,--(COUNTIFS(DATOS!$A$2:$A$20000,DATOS!$A3093,DATOS!$D$2:$D$20000,DATOS!$D3093,DATOS!$E$2:$E$20000,DATOS!$E3093,DATOS!$I$2:$I$20000,DATOS!$I3093,DATOS!$G$2:$G$20000,"OR")=0))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DATOS!$A$2:$A$20000,DATOS!$A3094,DATOS!$D$2:$D$20000,DATOS!$D3094,DATOS!$E$2:$E$20000,DATOS!$E3094,DATOS!$I$2:$I$20000,DATOS!$I3094,DATOS!$G$2:$G$20000,"EX")=0),0))))</f>
      </c>
      <c r="H3094">
        <f>IF(DATOS!$G3094&lt;&gt;"EX",0,--(COUNTIFS(DATOS!$A$2:$A$20000,DATOS!$A3094,DATOS!$D$2:$D$20000,DATOS!$D3094,DATOS!$E$2:$E$20000,DATOS!$E3094,DATOS!$I$2:$I$20000,DATOS!$I3094,DATOS!$G$2:$G$20000,"OR")=0))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DATOS!$A$2:$A$20000,DATOS!$A3095,DATOS!$D$2:$D$20000,DATOS!$D3095,DATOS!$E$2:$E$20000,DATOS!$E3095,DATOS!$I$2:$I$20000,DATOS!$I3095,DATOS!$G$2:$G$20000,"EX")=0),0))))</f>
      </c>
      <c r="H3095">
        <f>IF(DATOS!$G3095&lt;&gt;"EX",0,--(COUNTIFS(DATOS!$A$2:$A$20000,DATOS!$A3095,DATOS!$D$2:$D$20000,DATOS!$D3095,DATOS!$E$2:$E$20000,DATOS!$E3095,DATOS!$I$2:$I$20000,DATOS!$I3095,DATOS!$G$2:$G$20000,"OR")=0))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DATOS!$A$2:$A$20000,DATOS!$A3096,DATOS!$D$2:$D$20000,DATOS!$D3096,DATOS!$E$2:$E$20000,DATOS!$E3096,DATOS!$I$2:$I$20000,DATOS!$I3096,DATOS!$G$2:$G$20000,"EX")=0),0))))</f>
      </c>
      <c r="H3096">
        <f>IF(DATOS!$G3096&lt;&gt;"EX",0,--(COUNTIFS(DATOS!$A$2:$A$20000,DATOS!$A3096,DATOS!$D$2:$D$20000,DATOS!$D3096,DATOS!$E$2:$E$20000,DATOS!$E3096,DATOS!$I$2:$I$20000,DATOS!$I3096,DATOS!$G$2:$G$20000,"OR")=0))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DATOS!$A$2:$A$20000,DATOS!$A3097,DATOS!$D$2:$D$20000,DATOS!$D3097,DATOS!$E$2:$E$20000,DATOS!$E3097,DATOS!$I$2:$I$20000,DATOS!$I3097,DATOS!$G$2:$G$20000,"EX")=0),0))))</f>
      </c>
      <c r="H3097">
        <f>IF(DATOS!$G3097&lt;&gt;"EX",0,--(COUNTIFS(DATOS!$A$2:$A$20000,DATOS!$A3097,DATOS!$D$2:$D$20000,DATOS!$D3097,DATOS!$E$2:$E$20000,DATOS!$E3097,DATOS!$I$2:$I$20000,DATOS!$I3097,DATOS!$G$2:$G$20000,"OR")=0))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DATOS!$A$2:$A$20000,DATOS!$A3098,DATOS!$D$2:$D$20000,DATOS!$D3098,DATOS!$E$2:$E$20000,DATOS!$E3098,DATOS!$I$2:$I$20000,DATOS!$I3098,DATOS!$G$2:$G$20000,"EX")=0),0))))</f>
      </c>
      <c r="H3098">
        <f>IF(DATOS!$G3098&lt;&gt;"EX",0,--(COUNTIFS(DATOS!$A$2:$A$20000,DATOS!$A3098,DATOS!$D$2:$D$20000,DATOS!$D3098,DATOS!$E$2:$E$20000,DATOS!$E3098,DATOS!$I$2:$I$20000,DATOS!$I3098,DATOS!$G$2:$G$20000,"OR")=0))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DATOS!$A$2:$A$20000,DATOS!$A3099,DATOS!$D$2:$D$20000,DATOS!$D3099,DATOS!$E$2:$E$20000,DATOS!$E3099,DATOS!$I$2:$I$20000,DATOS!$I3099,DATOS!$G$2:$G$20000,"EX")=0),0))))</f>
      </c>
      <c r="H3099">
        <f>IF(DATOS!$G3099&lt;&gt;"EX",0,--(COUNTIFS(DATOS!$A$2:$A$20000,DATOS!$A3099,DATOS!$D$2:$D$20000,DATOS!$D3099,DATOS!$E$2:$E$20000,DATOS!$E3099,DATOS!$I$2:$I$20000,DATOS!$I3099,DATOS!$G$2:$G$20000,"OR")=0))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DATOS!$A$2:$A$20000,DATOS!$A3100,DATOS!$D$2:$D$20000,DATOS!$D3100,DATOS!$E$2:$E$20000,DATOS!$E3100,DATOS!$I$2:$I$20000,DATOS!$I3100,DATOS!$G$2:$G$20000,"EX")=0),0))))</f>
      </c>
      <c r="H3100">
        <f>IF(DATOS!$G3100&lt;&gt;"EX",0,--(COUNTIFS(DATOS!$A$2:$A$20000,DATOS!$A3100,DATOS!$D$2:$D$20000,DATOS!$D3100,DATOS!$E$2:$E$20000,DATOS!$E3100,DATOS!$I$2:$I$20000,DATOS!$I3100,DATOS!$G$2:$G$20000,"OR")=0))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DATOS!$A$2:$A$20000,DATOS!$A3101,DATOS!$D$2:$D$20000,DATOS!$D3101,DATOS!$E$2:$E$20000,DATOS!$E3101,DATOS!$I$2:$I$20000,DATOS!$I3101,DATOS!$G$2:$G$20000,"EX")=0),0))))</f>
      </c>
      <c r="H3101">
        <f>IF(DATOS!$G3101&lt;&gt;"EX",0,--(COUNTIFS(DATOS!$A$2:$A$20000,DATOS!$A3101,DATOS!$D$2:$D$20000,DATOS!$D3101,DATOS!$E$2:$E$20000,DATOS!$E3101,DATOS!$I$2:$I$20000,DATOS!$I3101,DATOS!$G$2:$G$20000,"OR")=0))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DATOS!$A$2:$A$20000,DATOS!$A3102,DATOS!$D$2:$D$20000,DATOS!$D3102,DATOS!$E$2:$E$20000,DATOS!$E3102,DATOS!$I$2:$I$20000,DATOS!$I3102,DATOS!$G$2:$G$20000,"EX")=0),0))))</f>
      </c>
      <c r="H3102">
        <f>IF(DATOS!$G3102&lt;&gt;"EX",0,--(COUNTIFS(DATOS!$A$2:$A$20000,DATOS!$A3102,DATOS!$D$2:$D$20000,DATOS!$D3102,DATOS!$E$2:$E$20000,DATOS!$E3102,DATOS!$I$2:$I$20000,DATOS!$I3102,DATOS!$G$2:$G$20000,"OR")=0))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DATOS!$A$2:$A$20000,DATOS!$A3103,DATOS!$D$2:$D$20000,DATOS!$D3103,DATOS!$E$2:$E$20000,DATOS!$E3103,DATOS!$I$2:$I$20000,DATOS!$I3103,DATOS!$G$2:$G$20000,"EX")=0),0))))</f>
      </c>
      <c r="H3103">
        <f>IF(DATOS!$G3103&lt;&gt;"EX",0,--(COUNTIFS(DATOS!$A$2:$A$20000,DATOS!$A3103,DATOS!$D$2:$D$20000,DATOS!$D3103,DATOS!$E$2:$E$20000,DATOS!$E3103,DATOS!$I$2:$I$20000,DATOS!$I3103,DATOS!$G$2:$G$20000,"OR")=0))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DATOS!$A$2:$A$20000,DATOS!$A3104,DATOS!$D$2:$D$20000,DATOS!$D3104,DATOS!$E$2:$E$20000,DATOS!$E3104,DATOS!$I$2:$I$20000,DATOS!$I3104,DATOS!$G$2:$G$20000,"EX")=0),0))))</f>
      </c>
      <c r="H3104">
        <f>IF(DATOS!$G3104&lt;&gt;"EX",0,--(COUNTIFS(DATOS!$A$2:$A$20000,DATOS!$A3104,DATOS!$D$2:$D$20000,DATOS!$D3104,DATOS!$E$2:$E$20000,DATOS!$E3104,DATOS!$I$2:$I$20000,DATOS!$I3104,DATOS!$G$2:$G$20000,"OR")=0))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DATOS!$A$2:$A$20000,DATOS!$A3105,DATOS!$D$2:$D$20000,DATOS!$D3105,DATOS!$E$2:$E$20000,DATOS!$E3105,DATOS!$I$2:$I$20000,DATOS!$I3105,DATOS!$G$2:$G$20000,"EX")=0),0))))</f>
      </c>
      <c r="H3105">
        <f>IF(DATOS!$G3105&lt;&gt;"EX",0,--(COUNTIFS(DATOS!$A$2:$A$20000,DATOS!$A3105,DATOS!$D$2:$D$20000,DATOS!$D3105,DATOS!$E$2:$E$20000,DATOS!$E3105,DATOS!$I$2:$I$20000,DATOS!$I3105,DATOS!$G$2:$G$20000,"OR")=0))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DATOS!$A$2:$A$20000,DATOS!$A3106,DATOS!$D$2:$D$20000,DATOS!$D3106,DATOS!$E$2:$E$20000,DATOS!$E3106,DATOS!$I$2:$I$20000,DATOS!$I3106,DATOS!$G$2:$G$20000,"EX")=0),0))))</f>
      </c>
      <c r="H3106">
        <f>IF(DATOS!$G3106&lt;&gt;"EX",0,--(COUNTIFS(DATOS!$A$2:$A$20000,DATOS!$A3106,DATOS!$D$2:$D$20000,DATOS!$D3106,DATOS!$E$2:$E$20000,DATOS!$E3106,DATOS!$I$2:$I$20000,DATOS!$I3106,DATOS!$G$2:$G$20000,"OR")=0))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DATOS!$A$2:$A$20000,DATOS!$A3107,DATOS!$D$2:$D$20000,DATOS!$D3107,DATOS!$E$2:$E$20000,DATOS!$E3107,DATOS!$I$2:$I$20000,DATOS!$I3107,DATOS!$G$2:$G$20000,"EX")=0),0))))</f>
      </c>
      <c r="H3107">
        <f>IF(DATOS!$G3107&lt;&gt;"EX",0,--(COUNTIFS(DATOS!$A$2:$A$20000,DATOS!$A3107,DATOS!$D$2:$D$20000,DATOS!$D3107,DATOS!$E$2:$E$20000,DATOS!$E3107,DATOS!$I$2:$I$20000,DATOS!$I3107,DATOS!$G$2:$G$20000,"OR")=0))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DATOS!$A$2:$A$20000,DATOS!$A3108,DATOS!$D$2:$D$20000,DATOS!$D3108,DATOS!$E$2:$E$20000,DATOS!$E3108,DATOS!$I$2:$I$20000,DATOS!$I3108,DATOS!$G$2:$G$20000,"EX")=0),0))))</f>
      </c>
      <c r="H3108">
        <f>IF(DATOS!$G3108&lt;&gt;"EX",0,--(COUNTIFS(DATOS!$A$2:$A$20000,DATOS!$A3108,DATOS!$D$2:$D$20000,DATOS!$D3108,DATOS!$E$2:$E$20000,DATOS!$E3108,DATOS!$I$2:$I$20000,DATOS!$I3108,DATOS!$G$2:$G$20000,"OR")=0))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DATOS!$A$2:$A$20000,DATOS!$A3109,DATOS!$D$2:$D$20000,DATOS!$D3109,DATOS!$E$2:$E$20000,DATOS!$E3109,DATOS!$I$2:$I$20000,DATOS!$I3109,DATOS!$G$2:$G$20000,"EX")=0),0))))</f>
      </c>
      <c r="H3109">
        <f>IF(DATOS!$G3109&lt;&gt;"EX",0,--(COUNTIFS(DATOS!$A$2:$A$20000,DATOS!$A3109,DATOS!$D$2:$D$20000,DATOS!$D3109,DATOS!$E$2:$E$20000,DATOS!$E3109,DATOS!$I$2:$I$20000,DATOS!$I3109,DATOS!$G$2:$G$20000,"OR")=0))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DATOS!$A$2:$A$20000,DATOS!$A3110,DATOS!$D$2:$D$20000,DATOS!$D3110,DATOS!$E$2:$E$20000,DATOS!$E3110,DATOS!$I$2:$I$20000,DATOS!$I3110,DATOS!$G$2:$G$20000,"EX")=0),0))))</f>
      </c>
      <c r="H3110">
        <f>IF(DATOS!$G3110&lt;&gt;"EX",0,--(COUNTIFS(DATOS!$A$2:$A$20000,DATOS!$A3110,DATOS!$D$2:$D$20000,DATOS!$D3110,DATOS!$E$2:$E$20000,DATOS!$E3110,DATOS!$I$2:$I$20000,DATOS!$I3110,DATOS!$G$2:$G$20000,"OR")=0))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DATOS!$A$2:$A$20000,DATOS!$A3111,DATOS!$D$2:$D$20000,DATOS!$D3111,DATOS!$E$2:$E$20000,DATOS!$E3111,DATOS!$I$2:$I$20000,DATOS!$I3111,DATOS!$G$2:$G$20000,"EX")=0),0))))</f>
      </c>
      <c r="H3111">
        <f>IF(DATOS!$G3111&lt;&gt;"EX",0,--(COUNTIFS(DATOS!$A$2:$A$20000,DATOS!$A3111,DATOS!$D$2:$D$20000,DATOS!$D3111,DATOS!$E$2:$E$20000,DATOS!$E3111,DATOS!$I$2:$I$20000,DATOS!$I3111,DATOS!$G$2:$G$20000,"OR")=0))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DATOS!$A$2:$A$20000,DATOS!$A3112,DATOS!$D$2:$D$20000,DATOS!$D3112,DATOS!$E$2:$E$20000,DATOS!$E3112,DATOS!$I$2:$I$20000,DATOS!$I3112,DATOS!$G$2:$G$20000,"EX")=0),0))))</f>
      </c>
      <c r="H3112">
        <f>IF(DATOS!$G3112&lt;&gt;"EX",0,--(COUNTIFS(DATOS!$A$2:$A$20000,DATOS!$A3112,DATOS!$D$2:$D$20000,DATOS!$D3112,DATOS!$E$2:$E$20000,DATOS!$E3112,DATOS!$I$2:$I$20000,DATOS!$I3112,DATOS!$G$2:$G$20000,"OR")=0))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DATOS!$A$2:$A$20000,DATOS!$A3113,DATOS!$D$2:$D$20000,DATOS!$D3113,DATOS!$E$2:$E$20000,DATOS!$E3113,DATOS!$I$2:$I$20000,DATOS!$I3113,DATOS!$G$2:$G$20000,"EX")=0),0))))</f>
      </c>
      <c r="H3113">
        <f>IF(DATOS!$G3113&lt;&gt;"EX",0,--(COUNTIFS(DATOS!$A$2:$A$20000,DATOS!$A3113,DATOS!$D$2:$D$20000,DATOS!$D3113,DATOS!$E$2:$E$20000,DATOS!$E3113,DATOS!$I$2:$I$20000,DATOS!$I3113,DATOS!$G$2:$G$20000,"OR")=0))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DATOS!$A$2:$A$20000,DATOS!$A3114,DATOS!$D$2:$D$20000,DATOS!$D3114,DATOS!$E$2:$E$20000,DATOS!$E3114,DATOS!$I$2:$I$20000,DATOS!$I3114,DATOS!$G$2:$G$20000,"EX")=0),0))))</f>
      </c>
      <c r="H3114">
        <f>IF(DATOS!$G3114&lt;&gt;"EX",0,--(COUNTIFS(DATOS!$A$2:$A$20000,DATOS!$A3114,DATOS!$D$2:$D$20000,DATOS!$D3114,DATOS!$E$2:$E$20000,DATOS!$E3114,DATOS!$I$2:$I$20000,DATOS!$I3114,DATOS!$G$2:$G$20000,"OR")=0))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DATOS!$A$2:$A$20000,DATOS!$A3115,DATOS!$D$2:$D$20000,DATOS!$D3115,DATOS!$E$2:$E$20000,DATOS!$E3115,DATOS!$I$2:$I$20000,DATOS!$I3115,DATOS!$G$2:$G$20000,"EX")=0),0))))</f>
      </c>
      <c r="H3115">
        <f>IF(DATOS!$G3115&lt;&gt;"EX",0,--(COUNTIFS(DATOS!$A$2:$A$20000,DATOS!$A3115,DATOS!$D$2:$D$20000,DATOS!$D3115,DATOS!$E$2:$E$20000,DATOS!$E3115,DATOS!$I$2:$I$20000,DATOS!$I3115,DATOS!$G$2:$G$20000,"OR")=0))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DATOS!$A$2:$A$20000,DATOS!$A3116,DATOS!$D$2:$D$20000,DATOS!$D3116,DATOS!$E$2:$E$20000,DATOS!$E3116,DATOS!$I$2:$I$20000,DATOS!$I3116,DATOS!$G$2:$G$20000,"EX")=0),0))))</f>
      </c>
      <c r="H3116">
        <f>IF(DATOS!$G3116&lt;&gt;"EX",0,--(COUNTIFS(DATOS!$A$2:$A$20000,DATOS!$A3116,DATOS!$D$2:$D$20000,DATOS!$D3116,DATOS!$E$2:$E$20000,DATOS!$E3116,DATOS!$I$2:$I$20000,DATOS!$I3116,DATOS!$G$2:$G$20000,"OR")=0))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DATOS!$A$2:$A$20000,DATOS!$A3117,DATOS!$D$2:$D$20000,DATOS!$D3117,DATOS!$E$2:$E$20000,DATOS!$E3117,DATOS!$I$2:$I$20000,DATOS!$I3117,DATOS!$G$2:$G$20000,"EX")=0),0))))</f>
      </c>
      <c r="H3117">
        <f>IF(DATOS!$G3117&lt;&gt;"EX",0,--(COUNTIFS(DATOS!$A$2:$A$20000,DATOS!$A3117,DATOS!$D$2:$D$20000,DATOS!$D3117,DATOS!$E$2:$E$20000,DATOS!$E3117,DATOS!$I$2:$I$20000,DATOS!$I3117,DATOS!$G$2:$G$20000,"OR")=0))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DATOS!$A$2:$A$20000,DATOS!$A3118,DATOS!$D$2:$D$20000,DATOS!$D3118,DATOS!$E$2:$E$20000,DATOS!$E3118,DATOS!$I$2:$I$20000,DATOS!$I3118,DATOS!$G$2:$G$20000,"EX")=0),0))))</f>
      </c>
      <c r="H3118">
        <f>IF(DATOS!$G3118&lt;&gt;"EX",0,--(COUNTIFS(DATOS!$A$2:$A$20000,DATOS!$A3118,DATOS!$D$2:$D$20000,DATOS!$D3118,DATOS!$E$2:$E$20000,DATOS!$E3118,DATOS!$I$2:$I$20000,DATOS!$I3118,DATOS!$G$2:$G$20000,"OR")=0))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DATOS!$A$2:$A$20000,DATOS!$A3119,DATOS!$D$2:$D$20000,DATOS!$D3119,DATOS!$E$2:$E$20000,DATOS!$E3119,DATOS!$I$2:$I$20000,DATOS!$I3119,DATOS!$G$2:$G$20000,"EX")=0),0))))</f>
      </c>
      <c r="H3119">
        <f>IF(DATOS!$G3119&lt;&gt;"EX",0,--(COUNTIFS(DATOS!$A$2:$A$20000,DATOS!$A3119,DATOS!$D$2:$D$20000,DATOS!$D3119,DATOS!$E$2:$E$20000,DATOS!$E3119,DATOS!$I$2:$I$20000,DATOS!$I3119,DATOS!$G$2:$G$20000,"OR")=0))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DATOS!$A$2:$A$20000,DATOS!$A3120,DATOS!$D$2:$D$20000,DATOS!$D3120,DATOS!$E$2:$E$20000,DATOS!$E3120,DATOS!$I$2:$I$20000,DATOS!$I3120,DATOS!$G$2:$G$20000,"EX")=0),0))))</f>
      </c>
      <c r="H3120">
        <f>IF(DATOS!$G3120&lt;&gt;"EX",0,--(COUNTIFS(DATOS!$A$2:$A$20000,DATOS!$A3120,DATOS!$D$2:$D$20000,DATOS!$D3120,DATOS!$E$2:$E$20000,DATOS!$E3120,DATOS!$I$2:$I$20000,DATOS!$I3120,DATOS!$G$2:$G$20000,"OR")=0))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DATOS!$A$2:$A$20000,DATOS!$A3121,DATOS!$D$2:$D$20000,DATOS!$D3121,DATOS!$E$2:$E$20000,DATOS!$E3121,DATOS!$I$2:$I$20000,DATOS!$I3121,DATOS!$G$2:$G$20000,"EX")=0),0))))</f>
      </c>
      <c r="H3121">
        <f>IF(DATOS!$G3121&lt;&gt;"EX",0,--(COUNTIFS(DATOS!$A$2:$A$20000,DATOS!$A3121,DATOS!$D$2:$D$20000,DATOS!$D3121,DATOS!$E$2:$E$20000,DATOS!$E3121,DATOS!$I$2:$I$20000,DATOS!$I3121,DATOS!$G$2:$G$20000,"OR")=0))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DATOS!$A$2:$A$20000,DATOS!$A3122,DATOS!$D$2:$D$20000,DATOS!$D3122,DATOS!$E$2:$E$20000,DATOS!$E3122,DATOS!$I$2:$I$20000,DATOS!$I3122,DATOS!$G$2:$G$20000,"EX")=0),0))))</f>
      </c>
      <c r="H3122">
        <f>IF(DATOS!$G3122&lt;&gt;"EX",0,--(COUNTIFS(DATOS!$A$2:$A$20000,DATOS!$A3122,DATOS!$D$2:$D$20000,DATOS!$D3122,DATOS!$E$2:$E$20000,DATOS!$E3122,DATOS!$I$2:$I$20000,DATOS!$I3122,DATOS!$G$2:$G$20000,"OR")=0))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DATOS!$A$2:$A$20000,DATOS!$A3123,DATOS!$D$2:$D$20000,DATOS!$D3123,DATOS!$E$2:$E$20000,DATOS!$E3123,DATOS!$I$2:$I$20000,DATOS!$I3123,DATOS!$G$2:$G$20000,"EX")=0),0))))</f>
      </c>
      <c r="H3123">
        <f>IF(DATOS!$G3123&lt;&gt;"EX",0,--(COUNTIFS(DATOS!$A$2:$A$20000,DATOS!$A3123,DATOS!$D$2:$D$20000,DATOS!$D3123,DATOS!$E$2:$E$20000,DATOS!$E3123,DATOS!$I$2:$I$20000,DATOS!$I3123,DATOS!$G$2:$G$20000,"OR")=0))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DATOS!$A$2:$A$20000,DATOS!$A3124,DATOS!$D$2:$D$20000,DATOS!$D3124,DATOS!$E$2:$E$20000,DATOS!$E3124,DATOS!$I$2:$I$20000,DATOS!$I3124,DATOS!$G$2:$G$20000,"EX")=0),0))))</f>
      </c>
      <c r="H3124">
        <f>IF(DATOS!$G3124&lt;&gt;"EX",0,--(COUNTIFS(DATOS!$A$2:$A$20000,DATOS!$A3124,DATOS!$D$2:$D$20000,DATOS!$D3124,DATOS!$E$2:$E$20000,DATOS!$E3124,DATOS!$I$2:$I$20000,DATOS!$I3124,DATOS!$G$2:$G$20000,"OR")=0))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DATOS!$A$2:$A$20000,DATOS!$A3125,DATOS!$D$2:$D$20000,DATOS!$D3125,DATOS!$E$2:$E$20000,DATOS!$E3125,DATOS!$I$2:$I$20000,DATOS!$I3125,DATOS!$G$2:$G$20000,"EX")=0),0))))</f>
      </c>
      <c r="H3125">
        <f>IF(DATOS!$G3125&lt;&gt;"EX",0,--(COUNTIFS(DATOS!$A$2:$A$20000,DATOS!$A3125,DATOS!$D$2:$D$20000,DATOS!$D3125,DATOS!$E$2:$E$20000,DATOS!$E3125,DATOS!$I$2:$I$20000,DATOS!$I3125,DATOS!$G$2:$G$20000,"OR")=0))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DATOS!$A$2:$A$20000,DATOS!$A3126,DATOS!$D$2:$D$20000,DATOS!$D3126,DATOS!$E$2:$E$20000,DATOS!$E3126,DATOS!$I$2:$I$20000,DATOS!$I3126,DATOS!$G$2:$G$20000,"EX")=0),0))))</f>
      </c>
      <c r="H3126">
        <f>IF(DATOS!$G3126&lt;&gt;"EX",0,--(COUNTIFS(DATOS!$A$2:$A$20000,DATOS!$A3126,DATOS!$D$2:$D$20000,DATOS!$D3126,DATOS!$E$2:$E$20000,DATOS!$E3126,DATOS!$I$2:$I$20000,DATOS!$I3126,DATOS!$G$2:$G$20000,"OR")=0))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DATOS!$A$2:$A$20000,DATOS!$A3127,DATOS!$D$2:$D$20000,DATOS!$D3127,DATOS!$E$2:$E$20000,DATOS!$E3127,DATOS!$I$2:$I$20000,DATOS!$I3127,DATOS!$G$2:$G$20000,"EX")=0),0))))</f>
      </c>
      <c r="H3127">
        <f>IF(DATOS!$G3127&lt;&gt;"EX",0,--(COUNTIFS(DATOS!$A$2:$A$20000,DATOS!$A3127,DATOS!$D$2:$D$20000,DATOS!$D3127,DATOS!$E$2:$E$20000,DATOS!$E3127,DATOS!$I$2:$I$20000,DATOS!$I3127,DATOS!$G$2:$G$20000,"OR")=0))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DATOS!$A$2:$A$20000,DATOS!$A3128,DATOS!$D$2:$D$20000,DATOS!$D3128,DATOS!$E$2:$E$20000,DATOS!$E3128,DATOS!$I$2:$I$20000,DATOS!$I3128,DATOS!$G$2:$G$20000,"EX")=0),0))))</f>
      </c>
      <c r="H3128">
        <f>IF(DATOS!$G3128&lt;&gt;"EX",0,--(COUNTIFS(DATOS!$A$2:$A$20000,DATOS!$A3128,DATOS!$D$2:$D$20000,DATOS!$D3128,DATOS!$E$2:$E$20000,DATOS!$E3128,DATOS!$I$2:$I$20000,DATOS!$I3128,DATOS!$G$2:$G$20000,"OR")=0))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DATOS!$A$2:$A$20000,DATOS!$A3129,DATOS!$D$2:$D$20000,DATOS!$D3129,DATOS!$E$2:$E$20000,DATOS!$E3129,DATOS!$I$2:$I$20000,DATOS!$I3129,DATOS!$G$2:$G$20000,"EX")=0),0))))</f>
      </c>
      <c r="H3129">
        <f>IF(DATOS!$G3129&lt;&gt;"EX",0,--(COUNTIFS(DATOS!$A$2:$A$20000,DATOS!$A3129,DATOS!$D$2:$D$20000,DATOS!$D3129,DATOS!$E$2:$E$20000,DATOS!$E3129,DATOS!$I$2:$I$20000,DATOS!$I3129,DATOS!$G$2:$G$20000,"OR")=0))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DATOS!$A$2:$A$20000,DATOS!$A3130,DATOS!$D$2:$D$20000,DATOS!$D3130,DATOS!$E$2:$E$20000,DATOS!$E3130,DATOS!$I$2:$I$20000,DATOS!$I3130,DATOS!$G$2:$G$20000,"EX")=0),0))))</f>
      </c>
      <c r="H3130">
        <f>IF(DATOS!$G3130&lt;&gt;"EX",0,--(COUNTIFS(DATOS!$A$2:$A$20000,DATOS!$A3130,DATOS!$D$2:$D$20000,DATOS!$D3130,DATOS!$E$2:$E$20000,DATOS!$E3130,DATOS!$I$2:$I$20000,DATOS!$I3130,DATOS!$G$2:$G$20000,"OR")=0))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DATOS!$A$2:$A$20000,DATOS!$A3131,DATOS!$D$2:$D$20000,DATOS!$D3131,DATOS!$E$2:$E$20000,DATOS!$E3131,DATOS!$I$2:$I$20000,DATOS!$I3131,DATOS!$G$2:$G$20000,"EX")=0),0))))</f>
      </c>
      <c r="H3131">
        <f>IF(DATOS!$G3131&lt;&gt;"EX",0,--(COUNTIFS(DATOS!$A$2:$A$20000,DATOS!$A3131,DATOS!$D$2:$D$20000,DATOS!$D3131,DATOS!$E$2:$E$20000,DATOS!$E3131,DATOS!$I$2:$I$20000,DATOS!$I3131,DATOS!$G$2:$G$20000,"OR")=0))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DATOS!$A$2:$A$20000,DATOS!$A3132,DATOS!$D$2:$D$20000,DATOS!$D3132,DATOS!$E$2:$E$20000,DATOS!$E3132,DATOS!$I$2:$I$20000,DATOS!$I3132,DATOS!$G$2:$G$20000,"EX")=0),0))))</f>
      </c>
      <c r="H3132">
        <f>IF(DATOS!$G3132&lt;&gt;"EX",0,--(COUNTIFS(DATOS!$A$2:$A$20000,DATOS!$A3132,DATOS!$D$2:$D$20000,DATOS!$D3132,DATOS!$E$2:$E$20000,DATOS!$E3132,DATOS!$I$2:$I$20000,DATOS!$I3132,DATOS!$G$2:$G$20000,"OR")=0))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DATOS!$A$2:$A$20000,DATOS!$A3133,DATOS!$D$2:$D$20000,DATOS!$D3133,DATOS!$E$2:$E$20000,DATOS!$E3133,DATOS!$I$2:$I$20000,DATOS!$I3133,DATOS!$G$2:$G$20000,"EX")=0),0))))</f>
      </c>
      <c r="H3133">
        <f>IF(DATOS!$G3133&lt;&gt;"EX",0,--(COUNTIFS(DATOS!$A$2:$A$20000,DATOS!$A3133,DATOS!$D$2:$D$20000,DATOS!$D3133,DATOS!$E$2:$E$20000,DATOS!$E3133,DATOS!$I$2:$I$20000,DATOS!$I3133,DATOS!$G$2:$G$20000,"OR")=0))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DATOS!$A$2:$A$20000,DATOS!$A3134,DATOS!$D$2:$D$20000,DATOS!$D3134,DATOS!$E$2:$E$20000,DATOS!$E3134,DATOS!$I$2:$I$20000,DATOS!$I3134,DATOS!$G$2:$G$20000,"EX")=0),0))))</f>
      </c>
      <c r="H3134">
        <f>IF(DATOS!$G3134&lt;&gt;"EX",0,--(COUNTIFS(DATOS!$A$2:$A$20000,DATOS!$A3134,DATOS!$D$2:$D$20000,DATOS!$D3134,DATOS!$E$2:$E$20000,DATOS!$E3134,DATOS!$I$2:$I$20000,DATOS!$I3134,DATOS!$G$2:$G$20000,"OR")=0))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DATOS!$A$2:$A$20000,DATOS!$A3135,DATOS!$D$2:$D$20000,DATOS!$D3135,DATOS!$E$2:$E$20000,DATOS!$E3135,DATOS!$I$2:$I$20000,DATOS!$I3135,DATOS!$G$2:$G$20000,"EX")=0),0))))</f>
      </c>
      <c r="H3135">
        <f>IF(DATOS!$G3135&lt;&gt;"EX",0,--(COUNTIFS(DATOS!$A$2:$A$20000,DATOS!$A3135,DATOS!$D$2:$D$20000,DATOS!$D3135,DATOS!$E$2:$E$20000,DATOS!$E3135,DATOS!$I$2:$I$20000,DATOS!$I3135,DATOS!$G$2:$G$20000,"OR")=0))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DATOS!$A$2:$A$20000,DATOS!$A3136,DATOS!$D$2:$D$20000,DATOS!$D3136,DATOS!$E$2:$E$20000,DATOS!$E3136,DATOS!$I$2:$I$20000,DATOS!$I3136,DATOS!$G$2:$G$20000,"EX")=0),0))))</f>
      </c>
      <c r="H3136">
        <f>IF(DATOS!$G3136&lt;&gt;"EX",0,--(COUNTIFS(DATOS!$A$2:$A$20000,DATOS!$A3136,DATOS!$D$2:$D$20000,DATOS!$D3136,DATOS!$E$2:$E$20000,DATOS!$E3136,DATOS!$I$2:$I$20000,DATOS!$I3136,DATOS!$G$2:$G$20000,"OR")=0))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DATOS!$A$2:$A$20000,DATOS!$A3137,DATOS!$D$2:$D$20000,DATOS!$D3137,DATOS!$E$2:$E$20000,DATOS!$E3137,DATOS!$I$2:$I$20000,DATOS!$I3137,DATOS!$G$2:$G$20000,"EX")=0),0))))</f>
      </c>
      <c r="H3137">
        <f>IF(DATOS!$G3137&lt;&gt;"EX",0,--(COUNTIFS(DATOS!$A$2:$A$20000,DATOS!$A3137,DATOS!$D$2:$D$20000,DATOS!$D3137,DATOS!$E$2:$E$20000,DATOS!$E3137,DATOS!$I$2:$I$20000,DATOS!$I3137,DATOS!$G$2:$G$20000,"OR")=0))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DATOS!$A$2:$A$20000,DATOS!$A3138,DATOS!$D$2:$D$20000,DATOS!$D3138,DATOS!$E$2:$E$20000,DATOS!$E3138,DATOS!$I$2:$I$20000,DATOS!$I3138,DATOS!$G$2:$G$20000,"EX")=0),0))))</f>
      </c>
      <c r="H3138">
        <f>IF(DATOS!$G3138&lt;&gt;"EX",0,--(COUNTIFS(DATOS!$A$2:$A$20000,DATOS!$A3138,DATOS!$D$2:$D$20000,DATOS!$D3138,DATOS!$E$2:$E$20000,DATOS!$E3138,DATOS!$I$2:$I$20000,DATOS!$I3138,DATOS!$G$2:$G$20000,"OR")=0))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DATOS!$A$2:$A$20000,DATOS!$A3139,DATOS!$D$2:$D$20000,DATOS!$D3139,DATOS!$E$2:$E$20000,DATOS!$E3139,DATOS!$I$2:$I$20000,DATOS!$I3139,DATOS!$G$2:$G$20000,"EX")=0),0))))</f>
      </c>
      <c r="H3139">
        <f>IF(DATOS!$G3139&lt;&gt;"EX",0,--(COUNTIFS(DATOS!$A$2:$A$20000,DATOS!$A3139,DATOS!$D$2:$D$20000,DATOS!$D3139,DATOS!$E$2:$E$20000,DATOS!$E3139,DATOS!$I$2:$I$20000,DATOS!$I3139,DATOS!$G$2:$G$20000,"OR")=0))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DATOS!$A$2:$A$20000,DATOS!$A3140,DATOS!$D$2:$D$20000,DATOS!$D3140,DATOS!$E$2:$E$20000,DATOS!$E3140,DATOS!$I$2:$I$20000,DATOS!$I3140,DATOS!$G$2:$G$20000,"EX")=0),0))))</f>
      </c>
      <c r="H3140">
        <f>IF(DATOS!$G3140&lt;&gt;"EX",0,--(COUNTIFS(DATOS!$A$2:$A$20000,DATOS!$A3140,DATOS!$D$2:$D$20000,DATOS!$D3140,DATOS!$E$2:$E$20000,DATOS!$E3140,DATOS!$I$2:$I$20000,DATOS!$I3140,DATOS!$G$2:$G$20000,"OR")=0))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DATOS!$A$2:$A$20000,DATOS!$A3141,DATOS!$D$2:$D$20000,DATOS!$D3141,DATOS!$E$2:$E$20000,DATOS!$E3141,DATOS!$I$2:$I$20000,DATOS!$I3141,DATOS!$G$2:$G$20000,"EX")=0),0))))</f>
      </c>
      <c r="H3141">
        <f>IF(DATOS!$G3141&lt;&gt;"EX",0,--(COUNTIFS(DATOS!$A$2:$A$20000,DATOS!$A3141,DATOS!$D$2:$D$20000,DATOS!$D3141,DATOS!$E$2:$E$20000,DATOS!$E3141,DATOS!$I$2:$I$20000,DATOS!$I3141,DATOS!$G$2:$G$20000,"OR")=0))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DATOS!$A$2:$A$20000,DATOS!$A3142,DATOS!$D$2:$D$20000,DATOS!$D3142,DATOS!$E$2:$E$20000,DATOS!$E3142,DATOS!$I$2:$I$20000,DATOS!$I3142,DATOS!$G$2:$G$20000,"EX")=0),0))))</f>
      </c>
      <c r="H3142">
        <f>IF(DATOS!$G3142&lt;&gt;"EX",0,--(COUNTIFS(DATOS!$A$2:$A$20000,DATOS!$A3142,DATOS!$D$2:$D$20000,DATOS!$D3142,DATOS!$E$2:$E$20000,DATOS!$E3142,DATOS!$I$2:$I$20000,DATOS!$I3142,DATOS!$G$2:$G$20000,"OR")=0))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DATOS!$A$2:$A$20000,DATOS!$A3143,DATOS!$D$2:$D$20000,DATOS!$D3143,DATOS!$E$2:$E$20000,DATOS!$E3143,DATOS!$I$2:$I$20000,DATOS!$I3143,DATOS!$G$2:$G$20000,"EX")=0),0))))</f>
      </c>
      <c r="H3143">
        <f>IF(DATOS!$G3143&lt;&gt;"EX",0,--(COUNTIFS(DATOS!$A$2:$A$20000,DATOS!$A3143,DATOS!$D$2:$D$20000,DATOS!$D3143,DATOS!$E$2:$E$20000,DATOS!$E3143,DATOS!$I$2:$I$20000,DATOS!$I3143,DATOS!$G$2:$G$20000,"OR")=0))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DATOS!$A$2:$A$20000,DATOS!$A3144,DATOS!$D$2:$D$20000,DATOS!$D3144,DATOS!$E$2:$E$20000,DATOS!$E3144,DATOS!$I$2:$I$20000,DATOS!$I3144,DATOS!$G$2:$G$20000,"EX")=0),0))))</f>
      </c>
      <c r="H3144">
        <f>IF(DATOS!$G3144&lt;&gt;"EX",0,--(COUNTIFS(DATOS!$A$2:$A$20000,DATOS!$A3144,DATOS!$D$2:$D$20000,DATOS!$D3144,DATOS!$E$2:$E$20000,DATOS!$E3144,DATOS!$I$2:$I$20000,DATOS!$I3144,DATOS!$G$2:$G$20000,"OR")=0))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DATOS!$A$2:$A$20000,DATOS!$A3145,DATOS!$D$2:$D$20000,DATOS!$D3145,DATOS!$E$2:$E$20000,DATOS!$E3145,DATOS!$I$2:$I$20000,DATOS!$I3145,DATOS!$G$2:$G$20000,"EX")=0),0))))</f>
      </c>
      <c r="H3145">
        <f>IF(DATOS!$G3145&lt;&gt;"EX",0,--(COUNTIFS(DATOS!$A$2:$A$20000,DATOS!$A3145,DATOS!$D$2:$D$20000,DATOS!$D3145,DATOS!$E$2:$E$20000,DATOS!$E3145,DATOS!$I$2:$I$20000,DATOS!$I3145,DATOS!$G$2:$G$20000,"OR")=0))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DATOS!$A$2:$A$20000,DATOS!$A3146,DATOS!$D$2:$D$20000,DATOS!$D3146,DATOS!$E$2:$E$20000,DATOS!$E3146,DATOS!$I$2:$I$20000,DATOS!$I3146,DATOS!$G$2:$G$20000,"EX")=0),0))))</f>
      </c>
      <c r="H3146">
        <f>IF(DATOS!$G3146&lt;&gt;"EX",0,--(COUNTIFS(DATOS!$A$2:$A$20000,DATOS!$A3146,DATOS!$D$2:$D$20000,DATOS!$D3146,DATOS!$E$2:$E$20000,DATOS!$E3146,DATOS!$I$2:$I$20000,DATOS!$I3146,DATOS!$G$2:$G$20000,"OR")=0))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DATOS!$A$2:$A$20000,DATOS!$A3147,DATOS!$D$2:$D$20000,DATOS!$D3147,DATOS!$E$2:$E$20000,DATOS!$E3147,DATOS!$I$2:$I$20000,DATOS!$I3147,DATOS!$G$2:$G$20000,"EX")=0),0))))</f>
      </c>
      <c r="H3147">
        <f>IF(DATOS!$G3147&lt;&gt;"EX",0,--(COUNTIFS(DATOS!$A$2:$A$20000,DATOS!$A3147,DATOS!$D$2:$D$20000,DATOS!$D3147,DATOS!$E$2:$E$20000,DATOS!$E3147,DATOS!$I$2:$I$20000,DATOS!$I3147,DATOS!$G$2:$G$20000,"OR")=0))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DATOS!$A$2:$A$20000,DATOS!$A3148,DATOS!$D$2:$D$20000,DATOS!$D3148,DATOS!$E$2:$E$20000,DATOS!$E3148,DATOS!$I$2:$I$20000,DATOS!$I3148,DATOS!$G$2:$G$20000,"EX")=0),0))))</f>
      </c>
      <c r="H3148">
        <f>IF(DATOS!$G3148&lt;&gt;"EX",0,--(COUNTIFS(DATOS!$A$2:$A$20000,DATOS!$A3148,DATOS!$D$2:$D$20000,DATOS!$D3148,DATOS!$E$2:$E$20000,DATOS!$E3148,DATOS!$I$2:$I$20000,DATOS!$I3148,DATOS!$G$2:$G$20000,"OR")=0))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DATOS!$A$2:$A$20000,DATOS!$A3149,DATOS!$D$2:$D$20000,DATOS!$D3149,DATOS!$E$2:$E$20000,DATOS!$E3149,DATOS!$I$2:$I$20000,DATOS!$I3149,DATOS!$G$2:$G$20000,"EX")=0),0))))</f>
      </c>
      <c r="H3149">
        <f>IF(DATOS!$G3149&lt;&gt;"EX",0,--(COUNTIFS(DATOS!$A$2:$A$20000,DATOS!$A3149,DATOS!$D$2:$D$20000,DATOS!$D3149,DATOS!$E$2:$E$20000,DATOS!$E3149,DATOS!$I$2:$I$20000,DATOS!$I3149,DATOS!$G$2:$G$20000,"OR")=0))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DATOS!$A$2:$A$20000,DATOS!$A3150,DATOS!$D$2:$D$20000,DATOS!$D3150,DATOS!$E$2:$E$20000,DATOS!$E3150,DATOS!$I$2:$I$20000,DATOS!$I3150,DATOS!$G$2:$G$20000,"EX")=0),0))))</f>
      </c>
      <c r="H3150">
        <f>IF(DATOS!$G3150&lt;&gt;"EX",0,--(COUNTIFS(DATOS!$A$2:$A$20000,DATOS!$A3150,DATOS!$D$2:$D$20000,DATOS!$D3150,DATOS!$E$2:$E$20000,DATOS!$E3150,DATOS!$I$2:$I$20000,DATOS!$I3150,DATOS!$G$2:$G$20000,"OR")=0))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DATOS!$A$2:$A$20000,DATOS!$A3151,DATOS!$D$2:$D$20000,DATOS!$D3151,DATOS!$E$2:$E$20000,DATOS!$E3151,DATOS!$I$2:$I$20000,DATOS!$I3151,DATOS!$G$2:$G$20000,"EX")=0),0))))</f>
      </c>
      <c r="H3151">
        <f>IF(DATOS!$G3151&lt;&gt;"EX",0,--(COUNTIFS(DATOS!$A$2:$A$20000,DATOS!$A3151,DATOS!$D$2:$D$20000,DATOS!$D3151,DATOS!$E$2:$E$20000,DATOS!$E3151,DATOS!$I$2:$I$20000,DATOS!$I3151,DATOS!$G$2:$G$20000,"OR")=0))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DATOS!$A$2:$A$20000,DATOS!$A3152,DATOS!$D$2:$D$20000,DATOS!$D3152,DATOS!$E$2:$E$20000,DATOS!$E3152,DATOS!$I$2:$I$20000,DATOS!$I3152,DATOS!$G$2:$G$20000,"EX")=0),0))))</f>
      </c>
      <c r="H3152">
        <f>IF(DATOS!$G3152&lt;&gt;"EX",0,--(COUNTIFS(DATOS!$A$2:$A$20000,DATOS!$A3152,DATOS!$D$2:$D$20000,DATOS!$D3152,DATOS!$E$2:$E$20000,DATOS!$E3152,DATOS!$I$2:$I$20000,DATOS!$I3152,DATOS!$G$2:$G$20000,"OR")=0))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DATOS!$A$2:$A$20000,DATOS!$A3153,DATOS!$D$2:$D$20000,DATOS!$D3153,DATOS!$E$2:$E$20000,DATOS!$E3153,DATOS!$I$2:$I$20000,DATOS!$I3153,DATOS!$G$2:$G$20000,"EX")=0),0))))</f>
      </c>
      <c r="H3153">
        <f>IF(DATOS!$G3153&lt;&gt;"EX",0,--(COUNTIFS(DATOS!$A$2:$A$20000,DATOS!$A3153,DATOS!$D$2:$D$20000,DATOS!$D3153,DATOS!$E$2:$E$20000,DATOS!$E3153,DATOS!$I$2:$I$20000,DATOS!$I3153,DATOS!$G$2:$G$20000,"OR")=0))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DATOS!$A$2:$A$20000,DATOS!$A3154,DATOS!$D$2:$D$20000,DATOS!$D3154,DATOS!$E$2:$E$20000,DATOS!$E3154,DATOS!$I$2:$I$20000,DATOS!$I3154,DATOS!$G$2:$G$20000,"EX")=0),0))))</f>
      </c>
      <c r="H3154">
        <f>IF(DATOS!$G3154&lt;&gt;"EX",0,--(COUNTIFS(DATOS!$A$2:$A$20000,DATOS!$A3154,DATOS!$D$2:$D$20000,DATOS!$D3154,DATOS!$E$2:$E$20000,DATOS!$E3154,DATOS!$I$2:$I$20000,DATOS!$I3154,DATOS!$G$2:$G$20000,"OR")=0))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DATOS!$A$2:$A$20000,DATOS!$A3155,DATOS!$D$2:$D$20000,DATOS!$D3155,DATOS!$E$2:$E$20000,DATOS!$E3155,DATOS!$I$2:$I$20000,DATOS!$I3155,DATOS!$G$2:$G$20000,"EX")=0),0))))</f>
      </c>
      <c r="H3155">
        <f>IF(DATOS!$G3155&lt;&gt;"EX",0,--(COUNTIFS(DATOS!$A$2:$A$20000,DATOS!$A3155,DATOS!$D$2:$D$20000,DATOS!$D3155,DATOS!$E$2:$E$20000,DATOS!$E3155,DATOS!$I$2:$I$20000,DATOS!$I3155,DATOS!$G$2:$G$20000,"OR")=0))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DATOS!$A$2:$A$20000,DATOS!$A3156,DATOS!$D$2:$D$20000,DATOS!$D3156,DATOS!$E$2:$E$20000,DATOS!$E3156,DATOS!$I$2:$I$20000,DATOS!$I3156,DATOS!$G$2:$G$20000,"EX")=0),0))))</f>
      </c>
      <c r="H3156">
        <f>IF(DATOS!$G3156&lt;&gt;"EX",0,--(COUNTIFS(DATOS!$A$2:$A$20000,DATOS!$A3156,DATOS!$D$2:$D$20000,DATOS!$D3156,DATOS!$E$2:$E$20000,DATOS!$E3156,DATOS!$I$2:$I$20000,DATOS!$I3156,DATOS!$G$2:$G$20000,"OR")=0))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DATOS!$A$2:$A$20000,DATOS!$A3157,DATOS!$D$2:$D$20000,DATOS!$D3157,DATOS!$E$2:$E$20000,DATOS!$E3157,DATOS!$I$2:$I$20000,DATOS!$I3157,DATOS!$G$2:$G$20000,"EX")=0),0))))</f>
      </c>
      <c r="H3157">
        <f>IF(DATOS!$G3157&lt;&gt;"EX",0,--(COUNTIFS(DATOS!$A$2:$A$20000,DATOS!$A3157,DATOS!$D$2:$D$20000,DATOS!$D3157,DATOS!$E$2:$E$20000,DATOS!$E3157,DATOS!$I$2:$I$20000,DATOS!$I3157,DATOS!$G$2:$G$20000,"OR")=0))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DATOS!$A$2:$A$20000,DATOS!$A3158,DATOS!$D$2:$D$20000,DATOS!$D3158,DATOS!$E$2:$E$20000,DATOS!$E3158,DATOS!$I$2:$I$20000,DATOS!$I3158,DATOS!$G$2:$G$20000,"EX")=0),0))))</f>
      </c>
      <c r="H3158">
        <f>IF(DATOS!$G3158&lt;&gt;"EX",0,--(COUNTIFS(DATOS!$A$2:$A$20000,DATOS!$A3158,DATOS!$D$2:$D$20000,DATOS!$D3158,DATOS!$E$2:$E$20000,DATOS!$E3158,DATOS!$I$2:$I$20000,DATOS!$I3158,DATOS!$G$2:$G$20000,"OR")=0))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DATOS!$A$2:$A$20000,DATOS!$A3159,DATOS!$D$2:$D$20000,DATOS!$D3159,DATOS!$E$2:$E$20000,DATOS!$E3159,DATOS!$I$2:$I$20000,DATOS!$I3159,DATOS!$G$2:$G$20000,"EX")=0),0))))</f>
      </c>
      <c r="H3159">
        <f>IF(DATOS!$G3159&lt;&gt;"EX",0,--(COUNTIFS(DATOS!$A$2:$A$20000,DATOS!$A3159,DATOS!$D$2:$D$20000,DATOS!$D3159,DATOS!$E$2:$E$20000,DATOS!$E3159,DATOS!$I$2:$I$20000,DATOS!$I3159,DATOS!$G$2:$G$20000,"OR")=0))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DATOS!$A$2:$A$20000,DATOS!$A3160,DATOS!$D$2:$D$20000,DATOS!$D3160,DATOS!$E$2:$E$20000,DATOS!$E3160,DATOS!$I$2:$I$20000,DATOS!$I3160,DATOS!$G$2:$G$20000,"EX")=0),0))))</f>
      </c>
      <c r="H3160">
        <f>IF(DATOS!$G3160&lt;&gt;"EX",0,--(COUNTIFS(DATOS!$A$2:$A$20000,DATOS!$A3160,DATOS!$D$2:$D$20000,DATOS!$D3160,DATOS!$E$2:$E$20000,DATOS!$E3160,DATOS!$I$2:$I$20000,DATOS!$I3160,DATOS!$G$2:$G$20000,"OR")=0))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DATOS!$A$2:$A$20000,DATOS!$A3161,DATOS!$D$2:$D$20000,DATOS!$D3161,DATOS!$E$2:$E$20000,DATOS!$E3161,DATOS!$I$2:$I$20000,DATOS!$I3161,DATOS!$G$2:$G$20000,"EX")=0),0))))</f>
      </c>
      <c r="H3161">
        <f>IF(DATOS!$G3161&lt;&gt;"EX",0,--(COUNTIFS(DATOS!$A$2:$A$20000,DATOS!$A3161,DATOS!$D$2:$D$20000,DATOS!$D3161,DATOS!$E$2:$E$20000,DATOS!$E3161,DATOS!$I$2:$I$20000,DATOS!$I3161,DATOS!$G$2:$G$20000,"OR")=0))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DATOS!$A$2:$A$20000,DATOS!$A3162,DATOS!$D$2:$D$20000,DATOS!$D3162,DATOS!$E$2:$E$20000,DATOS!$E3162,DATOS!$I$2:$I$20000,DATOS!$I3162,DATOS!$G$2:$G$20000,"EX")=0),0))))</f>
      </c>
      <c r="H3162">
        <f>IF(DATOS!$G3162&lt;&gt;"EX",0,--(COUNTIFS(DATOS!$A$2:$A$20000,DATOS!$A3162,DATOS!$D$2:$D$20000,DATOS!$D3162,DATOS!$E$2:$E$20000,DATOS!$E3162,DATOS!$I$2:$I$20000,DATOS!$I3162,DATOS!$G$2:$G$20000,"OR")=0))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DATOS!$A$2:$A$20000,DATOS!$A3163,DATOS!$D$2:$D$20000,DATOS!$D3163,DATOS!$E$2:$E$20000,DATOS!$E3163,DATOS!$I$2:$I$20000,DATOS!$I3163,DATOS!$G$2:$G$20000,"EX")=0),0))))</f>
      </c>
      <c r="H3163">
        <f>IF(DATOS!$G3163&lt;&gt;"EX",0,--(COUNTIFS(DATOS!$A$2:$A$20000,DATOS!$A3163,DATOS!$D$2:$D$20000,DATOS!$D3163,DATOS!$E$2:$E$20000,DATOS!$E3163,DATOS!$I$2:$I$20000,DATOS!$I3163,DATOS!$G$2:$G$20000,"OR")=0))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DATOS!$A$2:$A$20000,DATOS!$A3164,DATOS!$D$2:$D$20000,DATOS!$D3164,DATOS!$E$2:$E$20000,DATOS!$E3164,DATOS!$I$2:$I$20000,DATOS!$I3164,DATOS!$G$2:$G$20000,"EX")=0),0))))</f>
      </c>
      <c r="H3164">
        <f>IF(DATOS!$G3164&lt;&gt;"EX",0,--(COUNTIFS(DATOS!$A$2:$A$20000,DATOS!$A3164,DATOS!$D$2:$D$20000,DATOS!$D3164,DATOS!$E$2:$E$20000,DATOS!$E3164,DATOS!$I$2:$I$20000,DATOS!$I3164,DATOS!$G$2:$G$20000,"OR")=0))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DATOS!$A$2:$A$20000,DATOS!$A3165,DATOS!$D$2:$D$20000,DATOS!$D3165,DATOS!$E$2:$E$20000,DATOS!$E3165,DATOS!$I$2:$I$20000,DATOS!$I3165,DATOS!$G$2:$G$20000,"EX")=0),0))))</f>
      </c>
      <c r="H3165">
        <f>IF(DATOS!$G3165&lt;&gt;"EX",0,--(COUNTIFS(DATOS!$A$2:$A$20000,DATOS!$A3165,DATOS!$D$2:$D$20000,DATOS!$D3165,DATOS!$E$2:$E$20000,DATOS!$E3165,DATOS!$I$2:$I$20000,DATOS!$I3165,DATOS!$G$2:$G$20000,"OR")=0))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DATOS!$A$2:$A$20000,DATOS!$A3166,DATOS!$D$2:$D$20000,DATOS!$D3166,DATOS!$E$2:$E$20000,DATOS!$E3166,DATOS!$I$2:$I$20000,DATOS!$I3166,DATOS!$G$2:$G$20000,"EX")=0),0))))</f>
      </c>
      <c r="H3166">
        <f>IF(DATOS!$G3166&lt;&gt;"EX",0,--(COUNTIFS(DATOS!$A$2:$A$20000,DATOS!$A3166,DATOS!$D$2:$D$20000,DATOS!$D3166,DATOS!$E$2:$E$20000,DATOS!$E3166,DATOS!$I$2:$I$20000,DATOS!$I3166,DATOS!$G$2:$G$20000,"OR")=0))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DATOS!$A$2:$A$20000,DATOS!$A3167,DATOS!$D$2:$D$20000,DATOS!$D3167,DATOS!$E$2:$E$20000,DATOS!$E3167,DATOS!$I$2:$I$20000,DATOS!$I3167,DATOS!$G$2:$G$20000,"EX")=0),0))))</f>
      </c>
      <c r="H3167">
        <f>IF(DATOS!$G3167&lt;&gt;"EX",0,--(COUNTIFS(DATOS!$A$2:$A$20000,DATOS!$A3167,DATOS!$D$2:$D$20000,DATOS!$D3167,DATOS!$E$2:$E$20000,DATOS!$E3167,DATOS!$I$2:$I$20000,DATOS!$I3167,DATOS!$G$2:$G$20000,"OR")=0))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DATOS!$A$2:$A$20000,DATOS!$A3168,DATOS!$D$2:$D$20000,DATOS!$D3168,DATOS!$E$2:$E$20000,DATOS!$E3168,DATOS!$I$2:$I$20000,DATOS!$I3168,DATOS!$G$2:$G$20000,"EX")=0),0))))</f>
      </c>
      <c r="H3168">
        <f>IF(DATOS!$G3168&lt;&gt;"EX",0,--(COUNTIFS(DATOS!$A$2:$A$20000,DATOS!$A3168,DATOS!$D$2:$D$20000,DATOS!$D3168,DATOS!$E$2:$E$20000,DATOS!$E3168,DATOS!$I$2:$I$20000,DATOS!$I3168,DATOS!$G$2:$G$20000,"OR")=0))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DATOS!$A$2:$A$20000,DATOS!$A3169,DATOS!$D$2:$D$20000,DATOS!$D3169,DATOS!$E$2:$E$20000,DATOS!$E3169,DATOS!$I$2:$I$20000,DATOS!$I3169,DATOS!$G$2:$G$20000,"EX")=0),0))))</f>
      </c>
      <c r="H3169">
        <f>IF(DATOS!$G3169&lt;&gt;"EX",0,--(COUNTIFS(DATOS!$A$2:$A$20000,DATOS!$A3169,DATOS!$D$2:$D$20000,DATOS!$D3169,DATOS!$E$2:$E$20000,DATOS!$E3169,DATOS!$I$2:$I$20000,DATOS!$I3169,DATOS!$G$2:$G$20000,"OR")=0))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DATOS!$A$2:$A$20000,DATOS!$A3170,DATOS!$D$2:$D$20000,DATOS!$D3170,DATOS!$E$2:$E$20000,DATOS!$E3170,DATOS!$I$2:$I$20000,DATOS!$I3170,DATOS!$G$2:$G$20000,"EX")=0),0))))</f>
      </c>
      <c r="H3170">
        <f>IF(DATOS!$G3170&lt;&gt;"EX",0,--(COUNTIFS(DATOS!$A$2:$A$20000,DATOS!$A3170,DATOS!$D$2:$D$20000,DATOS!$D3170,DATOS!$E$2:$E$20000,DATOS!$E3170,DATOS!$I$2:$I$20000,DATOS!$I3170,DATOS!$G$2:$G$20000,"OR")=0))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DATOS!$A$2:$A$20000,DATOS!$A3171,DATOS!$D$2:$D$20000,DATOS!$D3171,DATOS!$E$2:$E$20000,DATOS!$E3171,DATOS!$I$2:$I$20000,DATOS!$I3171,DATOS!$G$2:$G$20000,"EX")=0),0))))</f>
      </c>
      <c r="H3171">
        <f>IF(DATOS!$G3171&lt;&gt;"EX",0,--(COUNTIFS(DATOS!$A$2:$A$20000,DATOS!$A3171,DATOS!$D$2:$D$20000,DATOS!$D3171,DATOS!$E$2:$E$20000,DATOS!$E3171,DATOS!$I$2:$I$20000,DATOS!$I3171,DATOS!$G$2:$G$20000,"OR")=0))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DATOS!$A$2:$A$20000,DATOS!$A3172,DATOS!$D$2:$D$20000,DATOS!$D3172,DATOS!$E$2:$E$20000,DATOS!$E3172,DATOS!$I$2:$I$20000,DATOS!$I3172,DATOS!$G$2:$G$20000,"EX")=0),0))))</f>
      </c>
      <c r="H3172">
        <f>IF(DATOS!$G3172&lt;&gt;"EX",0,--(COUNTIFS(DATOS!$A$2:$A$20000,DATOS!$A3172,DATOS!$D$2:$D$20000,DATOS!$D3172,DATOS!$E$2:$E$20000,DATOS!$E3172,DATOS!$I$2:$I$20000,DATOS!$I3172,DATOS!$G$2:$G$20000,"OR")=0))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DATOS!$A$2:$A$20000,DATOS!$A3173,DATOS!$D$2:$D$20000,DATOS!$D3173,DATOS!$E$2:$E$20000,DATOS!$E3173,DATOS!$I$2:$I$20000,DATOS!$I3173,DATOS!$G$2:$G$20000,"EX")=0),0))))</f>
      </c>
      <c r="H3173">
        <f>IF(DATOS!$G3173&lt;&gt;"EX",0,--(COUNTIFS(DATOS!$A$2:$A$20000,DATOS!$A3173,DATOS!$D$2:$D$20000,DATOS!$D3173,DATOS!$E$2:$E$20000,DATOS!$E3173,DATOS!$I$2:$I$20000,DATOS!$I3173,DATOS!$G$2:$G$20000,"OR")=0))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DATOS!$A$2:$A$20000,DATOS!$A3174,DATOS!$D$2:$D$20000,DATOS!$D3174,DATOS!$E$2:$E$20000,DATOS!$E3174,DATOS!$I$2:$I$20000,DATOS!$I3174,DATOS!$G$2:$G$20000,"EX")=0),0))))</f>
      </c>
      <c r="H3174">
        <f>IF(DATOS!$G3174&lt;&gt;"EX",0,--(COUNTIFS(DATOS!$A$2:$A$20000,DATOS!$A3174,DATOS!$D$2:$D$20000,DATOS!$D3174,DATOS!$E$2:$E$20000,DATOS!$E3174,DATOS!$I$2:$I$20000,DATOS!$I3174,DATOS!$G$2:$G$20000,"OR")=0))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DATOS!$A$2:$A$20000,DATOS!$A3175,DATOS!$D$2:$D$20000,DATOS!$D3175,DATOS!$E$2:$E$20000,DATOS!$E3175,DATOS!$I$2:$I$20000,DATOS!$I3175,DATOS!$G$2:$G$20000,"EX")=0),0))))</f>
      </c>
      <c r="H3175">
        <f>IF(DATOS!$G3175&lt;&gt;"EX",0,--(COUNTIFS(DATOS!$A$2:$A$20000,DATOS!$A3175,DATOS!$D$2:$D$20000,DATOS!$D3175,DATOS!$E$2:$E$20000,DATOS!$E3175,DATOS!$I$2:$I$20000,DATOS!$I3175,DATOS!$G$2:$G$20000,"OR")=0))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DATOS!$A$2:$A$20000,DATOS!$A3176,DATOS!$D$2:$D$20000,DATOS!$D3176,DATOS!$E$2:$E$20000,DATOS!$E3176,DATOS!$I$2:$I$20000,DATOS!$I3176,DATOS!$G$2:$G$20000,"EX")=0),0))))</f>
      </c>
      <c r="H3176">
        <f>IF(DATOS!$G3176&lt;&gt;"EX",0,--(COUNTIFS(DATOS!$A$2:$A$20000,DATOS!$A3176,DATOS!$D$2:$D$20000,DATOS!$D3176,DATOS!$E$2:$E$20000,DATOS!$E3176,DATOS!$I$2:$I$20000,DATOS!$I3176,DATOS!$G$2:$G$20000,"OR")=0))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DATOS!$A$2:$A$20000,DATOS!$A3177,DATOS!$D$2:$D$20000,DATOS!$D3177,DATOS!$E$2:$E$20000,DATOS!$E3177,DATOS!$I$2:$I$20000,DATOS!$I3177,DATOS!$G$2:$G$20000,"EX")=0),0))))</f>
      </c>
      <c r="H3177">
        <f>IF(DATOS!$G3177&lt;&gt;"EX",0,--(COUNTIFS(DATOS!$A$2:$A$20000,DATOS!$A3177,DATOS!$D$2:$D$20000,DATOS!$D3177,DATOS!$E$2:$E$20000,DATOS!$E3177,DATOS!$I$2:$I$20000,DATOS!$I3177,DATOS!$G$2:$G$20000,"OR")=0))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DATOS!$A$2:$A$20000,DATOS!$A3178,DATOS!$D$2:$D$20000,DATOS!$D3178,DATOS!$E$2:$E$20000,DATOS!$E3178,DATOS!$I$2:$I$20000,DATOS!$I3178,DATOS!$G$2:$G$20000,"EX")=0),0))))</f>
      </c>
      <c r="H3178">
        <f>IF(DATOS!$G3178&lt;&gt;"EX",0,--(COUNTIFS(DATOS!$A$2:$A$20000,DATOS!$A3178,DATOS!$D$2:$D$20000,DATOS!$D3178,DATOS!$E$2:$E$20000,DATOS!$E3178,DATOS!$I$2:$I$20000,DATOS!$I3178,DATOS!$G$2:$G$20000,"OR")=0))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DATOS!$A$2:$A$20000,DATOS!$A3179,DATOS!$D$2:$D$20000,DATOS!$D3179,DATOS!$E$2:$E$20000,DATOS!$E3179,DATOS!$I$2:$I$20000,DATOS!$I3179,DATOS!$G$2:$G$20000,"EX")=0),0))))</f>
      </c>
      <c r="H3179">
        <f>IF(DATOS!$G3179&lt;&gt;"EX",0,--(COUNTIFS(DATOS!$A$2:$A$20000,DATOS!$A3179,DATOS!$D$2:$D$20000,DATOS!$D3179,DATOS!$E$2:$E$20000,DATOS!$E3179,DATOS!$I$2:$I$20000,DATOS!$I3179,DATOS!$G$2:$G$20000,"OR")=0))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DATOS!$A$2:$A$20000,DATOS!$A3180,DATOS!$D$2:$D$20000,DATOS!$D3180,DATOS!$E$2:$E$20000,DATOS!$E3180,DATOS!$I$2:$I$20000,DATOS!$I3180,DATOS!$G$2:$G$20000,"EX")=0),0))))</f>
      </c>
      <c r="H3180">
        <f>IF(DATOS!$G3180&lt;&gt;"EX",0,--(COUNTIFS(DATOS!$A$2:$A$20000,DATOS!$A3180,DATOS!$D$2:$D$20000,DATOS!$D3180,DATOS!$E$2:$E$20000,DATOS!$E3180,DATOS!$I$2:$I$20000,DATOS!$I3180,DATOS!$G$2:$G$20000,"OR")=0))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DATOS!$A$2:$A$20000,DATOS!$A3181,DATOS!$D$2:$D$20000,DATOS!$D3181,DATOS!$E$2:$E$20000,DATOS!$E3181,DATOS!$I$2:$I$20000,DATOS!$I3181,DATOS!$G$2:$G$20000,"EX")=0),0))))</f>
      </c>
      <c r="H3181">
        <f>IF(DATOS!$G3181&lt;&gt;"EX",0,--(COUNTIFS(DATOS!$A$2:$A$20000,DATOS!$A3181,DATOS!$D$2:$D$20000,DATOS!$D3181,DATOS!$E$2:$E$20000,DATOS!$E3181,DATOS!$I$2:$I$20000,DATOS!$I3181,DATOS!$G$2:$G$20000,"OR")=0))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DATOS!$A$2:$A$20000,DATOS!$A3182,DATOS!$D$2:$D$20000,DATOS!$D3182,DATOS!$E$2:$E$20000,DATOS!$E3182,DATOS!$I$2:$I$20000,DATOS!$I3182,DATOS!$G$2:$G$20000,"EX")=0),0))))</f>
      </c>
      <c r="H3182">
        <f>IF(DATOS!$G3182&lt;&gt;"EX",0,--(COUNTIFS(DATOS!$A$2:$A$20000,DATOS!$A3182,DATOS!$D$2:$D$20000,DATOS!$D3182,DATOS!$E$2:$E$20000,DATOS!$E3182,DATOS!$I$2:$I$20000,DATOS!$I3182,DATOS!$G$2:$G$20000,"OR")=0))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DATOS!$A$2:$A$20000,DATOS!$A3183,DATOS!$D$2:$D$20000,DATOS!$D3183,DATOS!$E$2:$E$20000,DATOS!$E3183,DATOS!$I$2:$I$20000,DATOS!$I3183,DATOS!$G$2:$G$20000,"EX")=0),0))))</f>
      </c>
      <c r="H3183">
        <f>IF(DATOS!$G3183&lt;&gt;"EX",0,--(COUNTIFS(DATOS!$A$2:$A$20000,DATOS!$A3183,DATOS!$D$2:$D$20000,DATOS!$D3183,DATOS!$E$2:$E$20000,DATOS!$E3183,DATOS!$I$2:$I$20000,DATOS!$I3183,DATOS!$G$2:$G$20000,"OR")=0))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DATOS!$A$2:$A$20000,DATOS!$A3184,DATOS!$D$2:$D$20000,DATOS!$D3184,DATOS!$E$2:$E$20000,DATOS!$E3184,DATOS!$I$2:$I$20000,DATOS!$I3184,DATOS!$G$2:$G$20000,"EX")=0),0))))</f>
      </c>
      <c r="H3184">
        <f>IF(DATOS!$G3184&lt;&gt;"EX",0,--(COUNTIFS(DATOS!$A$2:$A$20000,DATOS!$A3184,DATOS!$D$2:$D$20000,DATOS!$D3184,DATOS!$E$2:$E$20000,DATOS!$E3184,DATOS!$I$2:$I$20000,DATOS!$I3184,DATOS!$G$2:$G$20000,"OR")=0))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DATOS!$A$2:$A$20000,DATOS!$A3185,DATOS!$D$2:$D$20000,DATOS!$D3185,DATOS!$E$2:$E$20000,DATOS!$E3185,DATOS!$I$2:$I$20000,DATOS!$I3185,DATOS!$G$2:$G$20000,"EX")=0),0))))</f>
      </c>
      <c r="H3185">
        <f>IF(DATOS!$G3185&lt;&gt;"EX",0,--(COUNTIFS(DATOS!$A$2:$A$20000,DATOS!$A3185,DATOS!$D$2:$D$20000,DATOS!$D3185,DATOS!$E$2:$E$20000,DATOS!$E3185,DATOS!$I$2:$I$20000,DATOS!$I3185,DATOS!$G$2:$G$20000,"OR")=0))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DATOS!$A$2:$A$20000,DATOS!$A3186,DATOS!$D$2:$D$20000,DATOS!$D3186,DATOS!$E$2:$E$20000,DATOS!$E3186,DATOS!$I$2:$I$20000,DATOS!$I3186,DATOS!$G$2:$G$20000,"EX")=0),0))))</f>
      </c>
      <c r="H3186">
        <f>IF(DATOS!$G3186&lt;&gt;"EX",0,--(COUNTIFS(DATOS!$A$2:$A$20000,DATOS!$A3186,DATOS!$D$2:$D$20000,DATOS!$D3186,DATOS!$E$2:$E$20000,DATOS!$E3186,DATOS!$I$2:$I$20000,DATOS!$I3186,DATOS!$G$2:$G$20000,"OR")=0))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DATOS!$A$2:$A$20000,DATOS!$A3187,DATOS!$D$2:$D$20000,DATOS!$D3187,DATOS!$E$2:$E$20000,DATOS!$E3187,DATOS!$I$2:$I$20000,DATOS!$I3187,DATOS!$G$2:$G$20000,"EX")=0),0))))</f>
      </c>
      <c r="H3187">
        <f>IF(DATOS!$G3187&lt;&gt;"EX",0,--(COUNTIFS(DATOS!$A$2:$A$20000,DATOS!$A3187,DATOS!$D$2:$D$20000,DATOS!$D3187,DATOS!$E$2:$E$20000,DATOS!$E3187,DATOS!$I$2:$I$20000,DATOS!$I3187,DATOS!$G$2:$G$20000,"OR")=0))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DATOS!$A$2:$A$20000,DATOS!$A3188,DATOS!$D$2:$D$20000,DATOS!$D3188,DATOS!$E$2:$E$20000,DATOS!$E3188,DATOS!$I$2:$I$20000,DATOS!$I3188,DATOS!$G$2:$G$20000,"EX")=0),0))))</f>
      </c>
      <c r="H3188">
        <f>IF(DATOS!$G3188&lt;&gt;"EX",0,--(COUNTIFS(DATOS!$A$2:$A$20000,DATOS!$A3188,DATOS!$D$2:$D$20000,DATOS!$D3188,DATOS!$E$2:$E$20000,DATOS!$E3188,DATOS!$I$2:$I$20000,DATOS!$I3188,DATOS!$G$2:$G$20000,"OR")=0))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DATOS!$A$2:$A$20000,DATOS!$A3189,DATOS!$D$2:$D$20000,DATOS!$D3189,DATOS!$E$2:$E$20000,DATOS!$E3189,DATOS!$I$2:$I$20000,DATOS!$I3189,DATOS!$G$2:$G$20000,"EX")=0),0))))</f>
      </c>
      <c r="H3189">
        <f>IF(DATOS!$G3189&lt;&gt;"EX",0,--(COUNTIFS(DATOS!$A$2:$A$20000,DATOS!$A3189,DATOS!$D$2:$D$20000,DATOS!$D3189,DATOS!$E$2:$E$20000,DATOS!$E3189,DATOS!$I$2:$I$20000,DATOS!$I3189,DATOS!$G$2:$G$20000,"OR")=0))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DATOS!$A$2:$A$20000,DATOS!$A3190,DATOS!$D$2:$D$20000,DATOS!$D3190,DATOS!$E$2:$E$20000,DATOS!$E3190,DATOS!$I$2:$I$20000,DATOS!$I3190,DATOS!$G$2:$G$20000,"EX")=0),0))))</f>
      </c>
      <c r="H3190">
        <f>IF(DATOS!$G3190&lt;&gt;"EX",0,--(COUNTIFS(DATOS!$A$2:$A$20000,DATOS!$A3190,DATOS!$D$2:$D$20000,DATOS!$D3190,DATOS!$E$2:$E$20000,DATOS!$E3190,DATOS!$I$2:$I$20000,DATOS!$I3190,DATOS!$G$2:$G$20000,"OR")=0))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DATOS!$A$2:$A$20000,DATOS!$A3191,DATOS!$D$2:$D$20000,DATOS!$D3191,DATOS!$E$2:$E$20000,DATOS!$E3191,DATOS!$I$2:$I$20000,DATOS!$I3191,DATOS!$G$2:$G$20000,"EX")=0),0))))</f>
      </c>
      <c r="H3191">
        <f>IF(DATOS!$G3191&lt;&gt;"EX",0,--(COUNTIFS(DATOS!$A$2:$A$20000,DATOS!$A3191,DATOS!$D$2:$D$20000,DATOS!$D3191,DATOS!$E$2:$E$20000,DATOS!$E3191,DATOS!$I$2:$I$20000,DATOS!$I3191,DATOS!$G$2:$G$20000,"OR")=0))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DATOS!$A$2:$A$20000,DATOS!$A3192,DATOS!$D$2:$D$20000,DATOS!$D3192,DATOS!$E$2:$E$20000,DATOS!$E3192,DATOS!$I$2:$I$20000,DATOS!$I3192,DATOS!$G$2:$G$20000,"EX")=0),0))))</f>
      </c>
      <c r="H3192">
        <f>IF(DATOS!$G3192&lt;&gt;"EX",0,--(COUNTIFS(DATOS!$A$2:$A$20000,DATOS!$A3192,DATOS!$D$2:$D$20000,DATOS!$D3192,DATOS!$E$2:$E$20000,DATOS!$E3192,DATOS!$I$2:$I$20000,DATOS!$I3192,DATOS!$G$2:$G$20000,"OR")=0))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DATOS!$A$2:$A$20000,DATOS!$A3193,DATOS!$D$2:$D$20000,DATOS!$D3193,DATOS!$E$2:$E$20000,DATOS!$E3193,DATOS!$I$2:$I$20000,DATOS!$I3193,DATOS!$G$2:$G$20000,"EX")=0),0))))</f>
      </c>
      <c r="H3193">
        <f>IF(DATOS!$G3193&lt;&gt;"EX",0,--(COUNTIFS(DATOS!$A$2:$A$20000,DATOS!$A3193,DATOS!$D$2:$D$20000,DATOS!$D3193,DATOS!$E$2:$E$20000,DATOS!$E3193,DATOS!$I$2:$I$20000,DATOS!$I3193,DATOS!$G$2:$G$20000,"OR")=0))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DATOS!$A$2:$A$20000,DATOS!$A3194,DATOS!$D$2:$D$20000,DATOS!$D3194,DATOS!$E$2:$E$20000,DATOS!$E3194,DATOS!$I$2:$I$20000,DATOS!$I3194,DATOS!$G$2:$G$20000,"EX")=0),0))))</f>
      </c>
      <c r="H3194">
        <f>IF(DATOS!$G3194&lt;&gt;"EX",0,--(COUNTIFS(DATOS!$A$2:$A$20000,DATOS!$A3194,DATOS!$D$2:$D$20000,DATOS!$D3194,DATOS!$E$2:$E$20000,DATOS!$E3194,DATOS!$I$2:$I$20000,DATOS!$I3194,DATOS!$G$2:$G$20000,"OR")=0))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DATOS!$A$2:$A$20000,DATOS!$A3195,DATOS!$D$2:$D$20000,DATOS!$D3195,DATOS!$E$2:$E$20000,DATOS!$E3195,DATOS!$I$2:$I$20000,DATOS!$I3195,DATOS!$G$2:$G$20000,"EX")=0),0))))</f>
      </c>
      <c r="H3195">
        <f>IF(DATOS!$G3195&lt;&gt;"EX",0,--(COUNTIFS(DATOS!$A$2:$A$20000,DATOS!$A3195,DATOS!$D$2:$D$20000,DATOS!$D3195,DATOS!$E$2:$E$20000,DATOS!$E3195,DATOS!$I$2:$I$20000,DATOS!$I3195,DATOS!$G$2:$G$20000,"OR")=0))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DATOS!$A$2:$A$20000,DATOS!$A3196,DATOS!$D$2:$D$20000,DATOS!$D3196,DATOS!$E$2:$E$20000,DATOS!$E3196,DATOS!$I$2:$I$20000,DATOS!$I3196,DATOS!$G$2:$G$20000,"EX")=0),0))))</f>
      </c>
      <c r="H3196">
        <f>IF(DATOS!$G3196&lt;&gt;"EX",0,--(COUNTIFS(DATOS!$A$2:$A$20000,DATOS!$A3196,DATOS!$D$2:$D$20000,DATOS!$D3196,DATOS!$E$2:$E$20000,DATOS!$E3196,DATOS!$I$2:$I$20000,DATOS!$I3196,DATOS!$G$2:$G$20000,"OR")=0))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DATOS!$A$2:$A$20000,DATOS!$A3197,DATOS!$D$2:$D$20000,DATOS!$D3197,DATOS!$E$2:$E$20000,DATOS!$E3197,DATOS!$I$2:$I$20000,DATOS!$I3197,DATOS!$G$2:$G$20000,"EX")=0),0))))</f>
      </c>
      <c r="H3197">
        <f>IF(DATOS!$G3197&lt;&gt;"EX",0,--(COUNTIFS(DATOS!$A$2:$A$20000,DATOS!$A3197,DATOS!$D$2:$D$20000,DATOS!$D3197,DATOS!$E$2:$E$20000,DATOS!$E3197,DATOS!$I$2:$I$20000,DATOS!$I3197,DATOS!$G$2:$G$20000,"OR")=0))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DATOS!$A$2:$A$20000,DATOS!$A3198,DATOS!$D$2:$D$20000,DATOS!$D3198,DATOS!$E$2:$E$20000,DATOS!$E3198,DATOS!$I$2:$I$20000,DATOS!$I3198,DATOS!$G$2:$G$20000,"EX")=0),0))))</f>
      </c>
      <c r="H3198">
        <f>IF(DATOS!$G3198&lt;&gt;"EX",0,--(COUNTIFS(DATOS!$A$2:$A$20000,DATOS!$A3198,DATOS!$D$2:$D$20000,DATOS!$D3198,DATOS!$E$2:$E$20000,DATOS!$E3198,DATOS!$I$2:$I$20000,DATOS!$I3198,DATOS!$G$2:$G$20000,"OR")=0))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DATOS!$A$2:$A$20000,DATOS!$A3199,DATOS!$D$2:$D$20000,DATOS!$D3199,DATOS!$E$2:$E$20000,DATOS!$E3199,DATOS!$I$2:$I$20000,DATOS!$I3199,DATOS!$G$2:$G$20000,"EX")=0),0))))</f>
      </c>
      <c r="H3199">
        <f>IF(DATOS!$G3199&lt;&gt;"EX",0,--(COUNTIFS(DATOS!$A$2:$A$20000,DATOS!$A3199,DATOS!$D$2:$D$20000,DATOS!$D3199,DATOS!$E$2:$E$20000,DATOS!$E3199,DATOS!$I$2:$I$20000,DATOS!$I3199,DATOS!$G$2:$G$20000,"OR")=0))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DATOS!$A$2:$A$20000,DATOS!$A3200,DATOS!$D$2:$D$20000,DATOS!$D3200,DATOS!$E$2:$E$20000,DATOS!$E3200,DATOS!$I$2:$I$20000,DATOS!$I3200,DATOS!$G$2:$G$20000,"EX")=0),0))))</f>
      </c>
      <c r="H3200">
        <f>IF(DATOS!$G3200&lt;&gt;"EX",0,--(COUNTIFS(DATOS!$A$2:$A$20000,DATOS!$A3200,DATOS!$D$2:$D$20000,DATOS!$D3200,DATOS!$E$2:$E$20000,DATOS!$E3200,DATOS!$I$2:$I$20000,DATOS!$I3200,DATOS!$G$2:$G$20000,"OR")=0))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DATOS!$A$2:$A$20000,DATOS!$A3201,DATOS!$D$2:$D$20000,DATOS!$D3201,DATOS!$E$2:$E$20000,DATOS!$E3201,DATOS!$I$2:$I$20000,DATOS!$I3201,DATOS!$G$2:$G$20000,"EX")=0),0))))</f>
      </c>
      <c r="H3201">
        <f>IF(DATOS!$G3201&lt;&gt;"EX",0,--(COUNTIFS(DATOS!$A$2:$A$20000,DATOS!$A3201,DATOS!$D$2:$D$20000,DATOS!$D3201,DATOS!$E$2:$E$20000,DATOS!$E3201,DATOS!$I$2:$I$20000,DATOS!$I3201,DATOS!$G$2:$G$20000,"OR")=0))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DATOS!$A$2:$A$20000,DATOS!$A3202,DATOS!$D$2:$D$20000,DATOS!$D3202,DATOS!$E$2:$E$20000,DATOS!$E3202,DATOS!$I$2:$I$20000,DATOS!$I3202,DATOS!$G$2:$G$20000,"EX")=0),0))))</f>
      </c>
      <c r="H3202">
        <f>IF(DATOS!$G3202&lt;&gt;"EX",0,--(COUNTIFS(DATOS!$A$2:$A$20000,DATOS!$A3202,DATOS!$D$2:$D$20000,DATOS!$D3202,DATOS!$E$2:$E$20000,DATOS!$E3202,DATOS!$I$2:$I$20000,DATOS!$I3202,DATOS!$G$2:$G$20000,"OR")=0))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DATOS!$A$2:$A$20000,DATOS!$A3203,DATOS!$D$2:$D$20000,DATOS!$D3203,DATOS!$E$2:$E$20000,DATOS!$E3203,DATOS!$I$2:$I$20000,DATOS!$I3203,DATOS!$G$2:$G$20000,"EX")=0),0))))</f>
      </c>
      <c r="H3203">
        <f>IF(DATOS!$G3203&lt;&gt;"EX",0,--(COUNTIFS(DATOS!$A$2:$A$20000,DATOS!$A3203,DATOS!$D$2:$D$20000,DATOS!$D3203,DATOS!$E$2:$E$20000,DATOS!$E3203,DATOS!$I$2:$I$20000,DATOS!$I3203,DATOS!$G$2:$G$20000,"OR")=0))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DATOS!$A$2:$A$20000,DATOS!$A3204,DATOS!$D$2:$D$20000,DATOS!$D3204,DATOS!$E$2:$E$20000,DATOS!$E3204,DATOS!$I$2:$I$20000,DATOS!$I3204,DATOS!$G$2:$G$20000,"EX")=0),0))))</f>
      </c>
      <c r="H3204">
        <f>IF(DATOS!$G3204&lt;&gt;"EX",0,--(COUNTIFS(DATOS!$A$2:$A$20000,DATOS!$A3204,DATOS!$D$2:$D$20000,DATOS!$D3204,DATOS!$E$2:$E$20000,DATOS!$E3204,DATOS!$I$2:$I$20000,DATOS!$I3204,DATOS!$G$2:$G$20000,"OR")=0))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DATOS!$A$2:$A$20000,DATOS!$A3205,DATOS!$D$2:$D$20000,DATOS!$D3205,DATOS!$E$2:$E$20000,DATOS!$E3205,DATOS!$I$2:$I$20000,DATOS!$I3205,DATOS!$G$2:$G$20000,"EX")=0),0))))</f>
      </c>
      <c r="H3205">
        <f>IF(DATOS!$G3205&lt;&gt;"EX",0,--(COUNTIFS(DATOS!$A$2:$A$20000,DATOS!$A3205,DATOS!$D$2:$D$20000,DATOS!$D3205,DATOS!$E$2:$E$20000,DATOS!$E3205,DATOS!$I$2:$I$20000,DATOS!$I3205,DATOS!$G$2:$G$20000,"OR")=0))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DATOS!$A$2:$A$20000,DATOS!$A3206,DATOS!$D$2:$D$20000,DATOS!$D3206,DATOS!$E$2:$E$20000,DATOS!$E3206,DATOS!$I$2:$I$20000,DATOS!$I3206,DATOS!$G$2:$G$20000,"EX")=0),0))))</f>
      </c>
      <c r="H3206">
        <f>IF(DATOS!$G3206&lt;&gt;"EX",0,--(COUNTIFS(DATOS!$A$2:$A$20000,DATOS!$A3206,DATOS!$D$2:$D$20000,DATOS!$D3206,DATOS!$E$2:$E$20000,DATOS!$E3206,DATOS!$I$2:$I$20000,DATOS!$I3206,DATOS!$G$2:$G$20000,"OR")=0))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DATOS!$A$2:$A$20000,DATOS!$A3207,DATOS!$D$2:$D$20000,DATOS!$D3207,DATOS!$E$2:$E$20000,DATOS!$E3207,DATOS!$I$2:$I$20000,DATOS!$I3207,DATOS!$G$2:$G$20000,"EX")=0),0))))</f>
      </c>
      <c r="H3207">
        <f>IF(DATOS!$G3207&lt;&gt;"EX",0,--(COUNTIFS(DATOS!$A$2:$A$20000,DATOS!$A3207,DATOS!$D$2:$D$20000,DATOS!$D3207,DATOS!$E$2:$E$20000,DATOS!$E3207,DATOS!$I$2:$I$20000,DATOS!$I3207,DATOS!$G$2:$G$20000,"OR")=0))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DATOS!$A$2:$A$20000,DATOS!$A3208,DATOS!$D$2:$D$20000,DATOS!$D3208,DATOS!$E$2:$E$20000,DATOS!$E3208,DATOS!$I$2:$I$20000,DATOS!$I3208,DATOS!$G$2:$G$20000,"EX")=0),0))))</f>
      </c>
      <c r="H3208">
        <f>IF(DATOS!$G3208&lt;&gt;"EX",0,--(COUNTIFS(DATOS!$A$2:$A$20000,DATOS!$A3208,DATOS!$D$2:$D$20000,DATOS!$D3208,DATOS!$E$2:$E$20000,DATOS!$E3208,DATOS!$I$2:$I$20000,DATOS!$I3208,DATOS!$G$2:$G$20000,"OR")=0))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DATOS!$A$2:$A$20000,DATOS!$A3209,DATOS!$D$2:$D$20000,DATOS!$D3209,DATOS!$E$2:$E$20000,DATOS!$E3209,DATOS!$I$2:$I$20000,DATOS!$I3209,DATOS!$G$2:$G$20000,"EX")=0),0))))</f>
      </c>
      <c r="H3209">
        <f>IF(DATOS!$G3209&lt;&gt;"EX",0,--(COUNTIFS(DATOS!$A$2:$A$20000,DATOS!$A3209,DATOS!$D$2:$D$20000,DATOS!$D3209,DATOS!$E$2:$E$20000,DATOS!$E3209,DATOS!$I$2:$I$20000,DATOS!$I3209,DATOS!$G$2:$G$20000,"OR")=0))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DATOS!$A$2:$A$20000,DATOS!$A3210,DATOS!$D$2:$D$20000,DATOS!$D3210,DATOS!$E$2:$E$20000,DATOS!$E3210,DATOS!$I$2:$I$20000,DATOS!$I3210,DATOS!$G$2:$G$20000,"EX")=0),0))))</f>
      </c>
      <c r="H3210">
        <f>IF(DATOS!$G3210&lt;&gt;"EX",0,--(COUNTIFS(DATOS!$A$2:$A$20000,DATOS!$A3210,DATOS!$D$2:$D$20000,DATOS!$D3210,DATOS!$E$2:$E$20000,DATOS!$E3210,DATOS!$I$2:$I$20000,DATOS!$I3210,DATOS!$G$2:$G$20000,"OR")=0))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DATOS!$A$2:$A$20000,DATOS!$A3211,DATOS!$D$2:$D$20000,DATOS!$D3211,DATOS!$E$2:$E$20000,DATOS!$E3211,DATOS!$I$2:$I$20000,DATOS!$I3211,DATOS!$G$2:$G$20000,"EX")=0),0))))</f>
      </c>
      <c r="H3211">
        <f>IF(DATOS!$G3211&lt;&gt;"EX",0,--(COUNTIFS(DATOS!$A$2:$A$20000,DATOS!$A3211,DATOS!$D$2:$D$20000,DATOS!$D3211,DATOS!$E$2:$E$20000,DATOS!$E3211,DATOS!$I$2:$I$20000,DATOS!$I3211,DATOS!$G$2:$G$20000,"OR")=0))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DATOS!$A$2:$A$20000,DATOS!$A3212,DATOS!$D$2:$D$20000,DATOS!$D3212,DATOS!$E$2:$E$20000,DATOS!$E3212,DATOS!$I$2:$I$20000,DATOS!$I3212,DATOS!$G$2:$G$20000,"EX")=0),0))))</f>
      </c>
      <c r="H3212">
        <f>IF(DATOS!$G3212&lt;&gt;"EX",0,--(COUNTIFS(DATOS!$A$2:$A$20000,DATOS!$A3212,DATOS!$D$2:$D$20000,DATOS!$D3212,DATOS!$E$2:$E$20000,DATOS!$E3212,DATOS!$I$2:$I$20000,DATOS!$I3212,DATOS!$G$2:$G$20000,"OR")=0))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DATOS!$A$2:$A$20000,DATOS!$A3213,DATOS!$D$2:$D$20000,DATOS!$D3213,DATOS!$E$2:$E$20000,DATOS!$E3213,DATOS!$I$2:$I$20000,DATOS!$I3213,DATOS!$G$2:$G$20000,"EX")=0),0))))</f>
      </c>
      <c r="H3213">
        <f>IF(DATOS!$G3213&lt;&gt;"EX",0,--(COUNTIFS(DATOS!$A$2:$A$20000,DATOS!$A3213,DATOS!$D$2:$D$20000,DATOS!$D3213,DATOS!$E$2:$E$20000,DATOS!$E3213,DATOS!$I$2:$I$20000,DATOS!$I3213,DATOS!$G$2:$G$20000,"OR")=0))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DATOS!$A$2:$A$20000,DATOS!$A3214,DATOS!$D$2:$D$20000,DATOS!$D3214,DATOS!$E$2:$E$20000,DATOS!$E3214,DATOS!$I$2:$I$20000,DATOS!$I3214,DATOS!$G$2:$G$20000,"EX")=0),0))))</f>
      </c>
      <c r="H3214">
        <f>IF(DATOS!$G3214&lt;&gt;"EX",0,--(COUNTIFS(DATOS!$A$2:$A$20000,DATOS!$A3214,DATOS!$D$2:$D$20000,DATOS!$D3214,DATOS!$E$2:$E$20000,DATOS!$E3214,DATOS!$I$2:$I$20000,DATOS!$I3214,DATOS!$G$2:$G$20000,"OR")=0))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DATOS!$A$2:$A$20000,DATOS!$A3215,DATOS!$D$2:$D$20000,DATOS!$D3215,DATOS!$E$2:$E$20000,DATOS!$E3215,DATOS!$I$2:$I$20000,DATOS!$I3215,DATOS!$G$2:$G$20000,"EX")=0),0))))</f>
      </c>
      <c r="H3215">
        <f>IF(DATOS!$G3215&lt;&gt;"EX",0,--(COUNTIFS(DATOS!$A$2:$A$20000,DATOS!$A3215,DATOS!$D$2:$D$20000,DATOS!$D3215,DATOS!$E$2:$E$20000,DATOS!$E3215,DATOS!$I$2:$I$20000,DATOS!$I3215,DATOS!$G$2:$G$20000,"OR")=0))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DATOS!$A$2:$A$20000,DATOS!$A3216,DATOS!$D$2:$D$20000,DATOS!$D3216,DATOS!$E$2:$E$20000,DATOS!$E3216,DATOS!$I$2:$I$20000,DATOS!$I3216,DATOS!$G$2:$G$20000,"EX")=0),0))))</f>
      </c>
      <c r="H3216">
        <f>IF(DATOS!$G3216&lt;&gt;"EX",0,--(COUNTIFS(DATOS!$A$2:$A$20000,DATOS!$A3216,DATOS!$D$2:$D$20000,DATOS!$D3216,DATOS!$E$2:$E$20000,DATOS!$E3216,DATOS!$I$2:$I$20000,DATOS!$I3216,DATOS!$G$2:$G$20000,"OR")=0))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DATOS!$A$2:$A$20000,DATOS!$A3217,DATOS!$D$2:$D$20000,DATOS!$D3217,DATOS!$E$2:$E$20000,DATOS!$E3217,DATOS!$I$2:$I$20000,DATOS!$I3217,DATOS!$G$2:$G$20000,"EX")=0),0))))</f>
      </c>
      <c r="H3217">
        <f>IF(DATOS!$G3217&lt;&gt;"EX",0,--(COUNTIFS(DATOS!$A$2:$A$20000,DATOS!$A3217,DATOS!$D$2:$D$20000,DATOS!$D3217,DATOS!$E$2:$E$20000,DATOS!$E3217,DATOS!$I$2:$I$20000,DATOS!$I3217,DATOS!$G$2:$G$20000,"OR")=0))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DATOS!$A$2:$A$20000,DATOS!$A3218,DATOS!$D$2:$D$20000,DATOS!$D3218,DATOS!$E$2:$E$20000,DATOS!$E3218,DATOS!$I$2:$I$20000,DATOS!$I3218,DATOS!$G$2:$G$20000,"EX")=0),0))))</f>
      </c>
      <c r="H3218">
        <f>IF(DATOS!$G3218&lt;&gt;"EX",0,--(COUNTIFS(DATOS!$A$2:$A$20000,DATOS!$A3218,DATOS!$D$2:$D$20000,DATOS!$D3218,DATOS!$E$2:$E$20000,DATOS!$E3218,DATOS!$I$2:$I$20000,DATOS!$I3218,DATOS!$G$2:$G$20000,"OR")=0))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DATOS!$A$2:$A$20000,DATOS!$A3219,DATOS!$D$2:$D$20000,DATOS!$D3219,DATOS!$E$2:$E$20000,DATOS!$E3219,DATOS!$I$2:$I$20000,DATOS!$I3219,DATOS!$G$2:$G$20000,"EX")=0),0))))</f>
      </c>
      <c r="H3219">
        <f>IF(DATOS!$G3219&lt;&gt;"EX",0,--(COUNTIFS(DATOS!$A$2:$A$20000,DATOS!$A3219,DATOS!$D$2:$D$20000,DATOS!$D3219,DATOS!$E$2:$E$20000,DATOS!$E3219,DATOS!$I$2:$I$20000,DATOS!$I3219,DATOS!$G$2:$G$20000,"OR")=0))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DATOS!$A$2:$A$20000,DATOS!$A3220,DATOS!$D$2:$D$20000,DATOS!$D3220,DATOS!$E$2:$E$20000,DATOS!$E3220,DATOS!$I$2:$I$20000,DATOS!$I3220,DATOS!$G$2:$G$20000,"EX")=0),0))))</f>
      </c>
      <c r="H3220">
        <f>IF(DATOS!$G3220&lt;&gt;"EX",0,--(COUNTIFS(DATOS!$A$2:$A$20000,DATOS!$A3220,DATOS!$D$2:$D$20000,DATOS!$D3220,DATOS!$E$2:$E$20000,DATOS!$E3220,DATOS!$I$2:$I$20000,DATOS!$I3220,DATOS!$G$2:$G$20000,"OR")=0))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DATOS!$A$2:$A$20000,DATOS!$A3221,DATOS!$D$2:$D$20000,DATOS!$D3221,DATOS!$E$2:$E$20000,DATOS!$E3221,DATOS!$I$2:$I$20000,DATOS!$I3221,DATOS!$G$2:$G$20000,"EX")=0),0))))</f>
      </c>
      <c r="H3221">
        <f>IF(DATOS!$G3221&lt;&gt;"EX",0,--(COUNTIFS(DATOS!$A$2:$A$20000,DATOS!$A3221,DATOS!$D$2:$D$20000,DATOS!$D3221,DATOS!$E$2:$E$20000,DATOS!$E3221,DATOS!$I$2:$I$20000,DATOS!$I3221,DATOS!$G$2:$G$20000,"OR")=0))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DATOS!$A$2:$A$20000,DATOS!$A3222,DATOS!$D$2:$D$20000,DATOS!$D3222,DATOS!$E$2:$E$20000,DATOS!$E3222,DATOS!$I$2:$I$20000,DATOS!$I3222,DATOS!$G$2:$G$20000,"EX")=0),0))))</f>
      </c>
      <c r="H3222">
        <f>IF(DATOS!$G3222&lt;&gt;"EX",0,--(COUNTIFS(DATOS!$A$2:$A$20000,DATOS!$A3222,DATOS!$D$2:$D$20000,DATOS!$D3222,DATOS!$E$2:$E$20000,DATOS!$E3222,DATOS!$I$2:$I$20000,DATOS!$I3222,DATOS!$G$2:$G$20000,"OR")=0))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DATOS!$A$2:$A$20000,DATOS!$A3223,DATOS!$D$2:$D$20000,DATOS!$D3223,DATOS!$E$2:$E$20000,DATOS!$E3223,DATOS!$I$2:$I$20000,DATOS!$I3223,DATOS!$G$2:$G$20000,"EX")=0),0))))</f>
      </c>
      <c r="H3223">
        <f>IF(DATOS!$G3223&lt;&gt;"EX",0,--(COUNTIFS(DATOS!$A$2:$A$20000,DATOS!$A3223,DATOS!$D$2:$D$20000,DATOS!$D3223,DATOS!$E$2:$E$20000,DATOS!$E3223,DATOS!$I$2:$I$20000,DATOS!$I3223,DATOS!$G$2:$G$20000,"OR")=0))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DATOS!$A$2:$A$20000,DATOS!$A3224,DATOS!$D$2:$D$20000,DATOS!$D3224,DATOS!$E$2:$E$20000,DATOS!$E3224,DATOS!$I$2:$I$20000,DATOS!$I3224,DATOS!$G$2:$G$20000,"EX")=0),0))))</f>
      </c>
      <c r="H3224">
        <f>IF(DATOS!$G3224&lt;&gt;"EX",0,--(COUNTIFS(DATOS!$A$2:$A$20000,DATOS!$A3224,DATOS!$D$2:$D$20000,DATOS!$D3224,DATOS!$E$2:$E$20000,DATOS!$E3224,DATOS!$I$2:$I$20000,DATOS!$I3224,DATOS!$G$2:$G$20000,"OR")=0))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DATOS!$A$2:$A$20000,DATOS!$A3225,DATOS!$D$2:$D$20000,DATOS!$D3225,DATOS!$E$2:$E$20000,DATOS!$E3225,DATOS!$I$2:$I$20000,DATOS!$I3225,DATOS!$G$2:$G$20000,"EX")=0),0))))</f>
      </c>
      <c r="H3225">
        <f>IF(DATOS!$G3225&lt;&gt;"EX",0,--(COUNTIFS(DATOS!$A$2:$A$20000,DATOS!$A3225,DATOS!$D$2:$D$20000,DATOS!$D3225,DATOS!$E$2:$E$20000,DATOS!$E3225,DATOS!$I$2:$I$20000,DATOS!$I3225,DATOS!$G$2:$G$20000,"OR")=0))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DATOS!$A$2:$A$20000,DATOS!$A3226,DATOS!$D$2:$D$20000,DATOS!$D3226,DATOS!$E$2:$E$20000,DATOS!$E3226,DATOS!$I$2:$I$20000,DATOS!$I3226,DATOS!$G$2:$G$20000,"EX")=0),0))))</f>
      </c>
      <c r="H3226">
        <f>IF(DATOS!$G3226&lt;&gt;"EX",0,--(COUNTIFS(DATOS!$A$2:$A$20000,DATOS!$A3226,DATOS!$D$2:$D$20000,DATOS!$D3226,DATOS!$E$2:$E$20000,DATOS!$E3226,DATOS!$I$2:$I$20000,DATOS!$I3226,DATOS!$G$2:$G$20000,"OR")=0))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DATOS!$A$2:$A$20000,DATOS!$A3227,DATOS!$D$2:$D$20000,DATOS!$D3227,DATOS!$E$2:$E$20000,DATOS!$E3227,DATOS!$I$2:$I$20000,DATOS!$I3227,DATOS!$G$2:$G$20000,"EX")=0),0))))</f>
      </c>
      <c r="H3227">
        <f>IF(DATOS!$G3227&lt;&gt;"EX",0,--(COUNTIFS(DATOS!$A$2:$A$20000,DATOS!$A3227,DATOS!$D$2:$D$20000,DATOS!$D3227,DATOS!$E$2:$E$20000,DATOS!$E3227,DATOS!$I$2:$I$20000,DATOS!$I3227,DATOS!$G$2:$G$20000,"OR")=0))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DATOS!$A$2:$A$20000,DATOS!$A3228,DATOS!$D$2:$D$20000,DATOS!$D3228,DATOS!$E$2:$E$20000,DATOS!$E3228,DATOS!$I$2:$I$20000,DATOS!$I3228,DATOS!$G$2:$G$20000,"EX")=0),0))))</f>
      </c>
      <c r="H3228">
        <f>IF(DATOS!$G3228&lt;&gt;"EX",0,--(COUNTIFS(DATOS!$A$2:$A$20000,DATOS!$A3228,DATOS!$D$2:$D$20000,DATOS!$D3228,DATOS!$E$2:$E$20000,DATOS!$E3228,DATOS!$I$2:$I$20000,DATOS!$I3228,DATOS!$G$2:$G$20000,"OR")=0))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DATOS!$A$2:$A$20000,DATOS!$A3229,DATOS!$D$2:$D$20000,DATOS!$D3229,DATOS!$E$2:$E$20000,DATOS!$E3229,DATOS!$I$2:$I$20000,DATOS!$I3229,DATOS!$G$2:$G$20000,"EX")=0),0))))</f>
      </c>
      <c r="H3229">
        <f>IF(DATOS!$G3229&lt;&gt;"EX",0,--(COUNTIFS(DATOS!$A$2:$A$20000,DATOS!$A3229,DATOS!$D$2:$D$20000,DATOS!$D3229,DATOS!$E$2:$E$20000,DATOS!$E3229,DATOS!$I$2:$I$20000,DATOS!$I3229,DATOS!$G$2:$G$20000,"OR")=0))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DATOS!$A$2:$A$20000,DATOS!$A3230,DATOS!$D$2:$D$20000,DATOS!$D3230,DATOS!$E$2:$E$20000,DATOS!$E3230,DATOS!$I$2:$I$20000,DATOS!$I3230,DATOS!$G$2:$G$20000,"EX")=0),0))))</f>
      </c>
      <c r="H3230">
        <f>IF(DATOS!$G3230&lt;&gt;"EX",0,--(COUNTIFS(DATOS!$A$2:$A$20000,DATOS!$A3230,DATOS!$D$2:$D$20000,DATOS!$D3230,DATOS!$E$2:$E$20000,DATOS!$E3230,DATOS!$I$2:$I$20000,DATOS!$I3230,DATOS!$G$2:$G$20000,"OR")=0))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DATOS!$A$2:$A$20000,DATOS!$A3231,DATOS!$D$2:$D$20000,DATOS!$D3231,DATOS!$E$2:$E$20000,DATOS!$E3231,DATOS!$I$2:$I$20000,DATOS!$I3231,DATOS!$G$2:$G$20000,"EX")=0),0))))</f>
      </c>
      <c r="H3231">
        <f>IF(DATOS!$G3231&lt;&gt;"EX",0,--(COUNTIFS(DATOS!$A$2:$A$20000,DATOS!$A3231,DATOS!$D$2:$D$20000,DATOS!$D3231,DATOS!$E$2:$E$20000,DATOS!$E3231,DATOS!$I$2:$I$20000,DATOS!$I3231,DATOS!$G$2:$G$20000,"OR")=0))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DATOS!$A$2:$A$20000,DATOS!$A3232,DATOS!$D$2:$D$20000,DATOS!$D3232,DATOS!$E$2:$E$20000,DATOS!$E3232,DATOS!$I$2:$I$20000,DATOS!$I3232,DATOS!$G$2:$G$20000,"EX")=0),0))))</f>
      </c>
      <c r="H3232">
        <f>IF(DATOS!$G3232&lt;&gt;"EX",0,--(COUNTIFS(DATOS!$A$2:$A$20000,DATOS!$A3232,DATOS!$D$2:$D$20000,DATOS!$D3232,DATOS!$E$2:$E$20000,DATOS!$E3232,DATOS!$I$2:$I$20000,DATOS!$I3232,DATOS!$G$2:$G$20000,"OR")=0))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DATOS!$A$2:$A$20000,DATOS!$A3233,DATOS!$D$2:$D$20000,DATOS!$D3233,DATOS!$E$2:$E$20000,DATOS!$E3233,DATOS!$I$2:$I$20000,DATOS!$I3233,DATOS!$G$2:$G$20000,"EX")=0),0))))</f>
      </c>
      <c r="H3233">
        <f>IF(DATOS!$G3233&lt;&gt;"EX",0,--(COUNTIFS(DATOS!$A$2:$A$20000,DATOS!$A3233,DATOS!$D$2:$D$20000,DATOS!$D3233,DATOS!$E$2:$E$20000,DATOS!$E3233,DATOS!$I$2:$I$20000,DATOS!$I3233,DATOS!$G$2:$G$20000,"OR")=0))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DATOS!$A$2:$A$20000,DATOS!$A3234,DATOS!$D$2:$D$20000,DATOS!$D3234,DATOS!$E$2:$E$20000,DATOS!$E3234,DATOS!$I$2:$I$20000,DATOS!$I3234,DATOS!$G$2:$G$20000,"EX")=0),0))))</f>
      </c>
      <c r="H3234">
        <f>IF(DATOS!$G3234&lt;&gt;"EX",0,--(COUNTIFS(DATOS!$A$2:$A$20000,DATOS!$A3234,DATOS!$D$2:$D$20000,DATOS!$D3234,DATOS!$E$2:$E$20000,DATOS!$E3234,DATOS!$I$2:$I$20000,DATOS!$I3234,DATOS!$G$2:$G$20000,"OR")=0))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DATOS!$A$2:$A$20000,DATOS!$A3235,DATOS!$D$2:$D$20000,DATOS!$D3235,DATOS!$E$2:$E$20000,DATOS!$E3235,DATOS!$I$2:$I$20000,DATOS!$I3235,DATOS!$G$2:$G$20000,"EX")=0),0))))</f>
      </c>
      <c r="H3235">
        <f>IF(DATOS!$G3235&lt;&gt;"EX",0,--(COUNTIFS(DATOS!$A$2:$A$20000,DATOS!$A3235,DATOS!$D$2:$D$20000,DATOS!$D3235,DATOS!$E$2:$E$20000,DATOS!$E3235,DATOS!$I$2:$I$20000,DATOS!$I3235,DATOS!$G$2:$G$20000,"OR")=0))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DATOS!$A$2:$A$20000,DATOS!$A3236,DATOS!$D$2:$D$20000,DATOS!$D3236,DATOS!$E$2:$E$20000,DATOS!$E3236,DATOS!$I$2:$I$20000,DATOS!$I3236,DATOS!$G$2:$G$20000,"EX")=0),0))))</f>
      </c>
      <c r="H3236">
        <f>IF(DATOS!$G3236&lt;&gt;"EX",0,--(COUNTIFS(DATOS!$A$2:$A$20000,DATOS!$A3236,DATOS!$D$2:$D$20000,DATOS!$D3236,DATOS!$E$2:$E$20000,DATOS!$E3236,DATOS!$I$2:$I$20000,DATOS!$I3236,DATOS!$G$2:$G$20000,"OR")=0))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DATOS!$A$2:$A$20000,DATOS!$A3237,DATOS!$D$2:$D$20000,DATOS!$D3237,DATOS!$E$2:$E$20000,DATOS!$E3237,DATOS!$I$2:$I$20000,DATOS!$I3237,DATOS!$G$2:$G$20000,"EX")=0),0))))</f>
      </c>
      <c r="H3237">
        <f>IF(DATOS!$G3237&lt;&gt;"EX",0,--(COUNTIFS(DATOS!$A$2:$A$20000,DATOS!$A3237,DATOS!$D$2:$D$20000,DATOS!$D3237,DATOS!$E$2:$E$20000,DATOS!$E3237,DATOS!$I$2:$I$20000,DATOS!$I3237,DATOS!$G$2:$G$20000,"OR")=0))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DATOS!$A$2:$A$20000,DATOS!$A3238,DATOS!$D$2:$D$20000,DATOS!$D3238,DATOS!$E$2:$E$20000,DATOS!$E3238,DATOS!$I$2:$I$20000,DATOS!$I3238,DATOS!$G$2:$G$20000,"EX")=0),0))))</f>
      </c>
      <c r="H3238">
        <f>IF(DATOS!$G3238&lt;&gt;"EX",0,--(COUNTIFS(DATOS!$A$2:$A$20000,DATOS!$A3238,DATOS!$D$2:$D$20000,DATOS!$D3238,DATOS!$E$2:$E$20000,DATOS!$E3238,DATOS!$I$2:$I$20000,DATOS!$I3238,DATOS!$G$2:$G$20000,"OR")=0))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DATOS!$A$2:$A$20000,DATOS!$A3239,DATOS!$D$2:$D$20000,DATOS!$D3239,DATOS!$E$2:$E$20000,DATOS!$E3239,DATOS!$I$2:$I$20000,DATOS!$I3239,DATOS!$G$2:$G$20000,"EX")=0),0))))</f>
      </c>
      <c r="H3239">
        <f>IF(DATOS!$G3239&lt;&gt;"EX",0,--(COUNTIFS(DATOS!$A$2:$A$20000,DATOS!$A3239,DATOS!$D$2:$D$20000,DATOS!$D3239,DATOS!$E$2:$E$20000,DATOS!$E3239,DATOS!$I$2:$I$20000,DATOS!$I3239,DATOS!$G$2:$G$20000,"OR")=0))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DATOS!$A$2:$A$20000,DATOS!$A3240,DATOS!$D$2:$D$20000,DATOS!$D3240,DATOS!$E$2:$E$20000,DATOS!$E3240,DATOS!$I$2:$I$20000,DATOS!$I3240,DATOS!$G$2:$G$20000,"EX")=0),0))))</f>
      </c>
      <c r="H3240">
        <f>IF(DATOS!$G3240&lt;&gt;"EX",0,--(COUNTIFS(DATOS!$A$2:$A$20000,DATOS!$A3240,DATOS!$D$2:$D$20000,DATOS!$D3240,DATOS!$E$2:$E$20000,DATOS!$E3240,DATOS!$I$2:$I$20000,DATOS!$I3240,DATOS!$G$2:$G$20000,"OR")=0))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DATOS!$A$2:$A$20000,DATOS!$A3241,DATOS!$D$2:$D$20000,DATOS!$D3241,DATOS!$E$2:$E$20000,DATOS!$E3241,DATOS!$I$2:$I$20000,DATOS!$I3241,DATOS!$G$2:$G$20000,"EX")=0),0))))</f>
      </c>
      <c r="H3241">
        <f>IF(DATOS!$G3241&lt;&gt;"EX",0,--(COUNTIFS(DATOS!$A$2:$A$20000,DATOS!$A3241,DATOS!$D$2:$D$20000,DATOS!$D3241,DATOS!$E$2:$E$20000,DATOS!$E3241,DATOS!$I$2:$I$20000,DATOS!$I3241,DATOS!$G$2:$G$20000,"OR")=0))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DATOS!$A$2:$A$20000,DATOS!$A3242,DATOS!$D$2:$D$20000,DATOS!$D3242,DATOS!$E$2:$E$20000,DATOS!$E3242,DATOS!$I$2:$I$20000,DATOS!$I3242,DATOS!$G$2:$G$20000,"EX")=0),0))))</f>
      </c>
      <c r="H3242">
        <f>IF(DATOS!$G3242&lt;&gt;"EX",0,--(COUNTIFS(DATOS!$A$2:$A$20000,DATOS!$A3242,DATOS!$D$2:$D$20000,DATOS!$D3242,DATOS!$E$2:$E$20000,DATOS!$E3242,DATOS!$I$2:$I$20000,DATOS!$I3242,DATOS!$G$2:$G$20000,"OR")=0))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DATOS!$A$2:$A$20000,DATOS!$A3243,DATOS!$D$2:$D$20000,DATOS!$D3243,DATOS!$E$2:$E$20000,DATOS!$E3243,DATOS!$I$2:$I$20000,DATOS!$I3243,DATOS!$G$2:$G$20000,"EX")=0),0))))</f>
      </c>
      <c r="H3243">
        <f>IF(DATOS!$G3243&lt;&gt;"EX",0,--(COUNTIFS(DATOS!$A$2:$A$20000,DATOS!$A3243,DATOS!$D$2:$D$20000,DATOS!$D3243,DATOS!$E$2:$E$20000,DATOS!$E3243,DATOS!$I$2:$I$20000,DATOS!$I3243,DATOS!$G$2:$G$20000,"OR")=0))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DATOS!$A$2:$A$20000,DATOS!$A3244,DATOS!$D$2:$D$20000,DATOS!$D3244,DATOS!$E$2:$E$20000,DATOS!$E3244,DATOS!$I$2:$I$20000,DATOS!$I3244,DATOS!$G$2:$G$20000,"EX")=0),0))))</f>
      </c>
      <c r="H3244">
        <f>IF(DATOS!$G3244&lt;&gt;"EX",0,--(COUNTIFS(DATOS!$A$2:$A$20000,DATOS!$A3244,DATOS!$D$2:$D$20000,DATOS!$D3244,DATOS!$E$2:$E$20000,DATOS!$E3244,DATOS!$I$2:$I$20000,DATOS!$I3244,DATOS!$G$2:$G$20000,"OR")=0))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DATOS!$A$2:$A$20000,DATOS!$A3245,DATOS!$D$2:$D$20000,DATOS!$D3245,DATOS!$E$2:$E$20000,DATOS!$E3245,DATOS!$I$2:$I$20000,DATOS!$I3245,DATOS!$G$2:$G$20000,"EX")=0),0))))</f>
      </c>
      <c r="H3245">
        <f>IF(DATOS!$G3245&lt;&gt;"EX",0,--(COUNTIFS(DATOS!$A$2:$A$20000,DATOS!$A3245,DATOS!$D$2:$D$20000,DATOS!$D3245,DATOS!$E$2:$E$20000,DATOS!$E3245,DATOS!$I$2:$I$20000,DATOS!$I3245,DATOS!$G$2:$G$20000,"OR")=0))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DATOS!$A$2:$A$20000,DATOS!$A3246,DATOS!$D$2:$D$20000,DATOS!$D3246,DATOS!$E$2:$E$20000,DATOS!$E3246,DATOS!$I$2:$I$20000,DATOS!$I3246,DATOS!$G$2:$G$20000,"EX")=0),0))))</f>
      </c>
      <c r="H3246">
        <f>IF(DATOS!$G3246&lt;&gt;"EX",0,--(COUNTIFS(DATOS!$A$2:$A$20000,DATOS!$A3246,DATOS!$D$2:$D$20000,DATOS!$D3246,DATOS!$E$2:$E$20000,DATOS!$E3246,DATOS!$I$2:$I$20000,DATOS!$I3246,DATOS!$G$2:$G$20000,"OR")=0))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DATOS!$A$2:$A$20000,DATOS!$A3247,DATOS!$D$2:$D$20000,DATOS!$D3247,DATOS!$E$2:$E$20000,DATOS!$E3247,DATOS!$I$2:$I$20000,DATOS!$I3247,DATOS!$G$2:$G$20000,"EX")=0),0))))</f>
      </c>
      <c r="H3247">
        <f>IF(DATOS!$G3247&lt;&gt;"EX",0,--(COUNTIFS(DATOS!$A$2:$A$20000,DATOS!$A3247,DATOS!$D$2:$D$20000,DATOS!$D3247,DATOS!$E$2:$E$20000,DATOS!$E3247,DATOS!$I$2:$I$20000,DATOS!$I3247,DATOS!$G$2:$G$20000,"OR")=0))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DATOS!$A$2:$A$20000,DATOS!$A3248,DATOS!$D$2:$D$20000,DATOS!$D3248,DATOS!$E$2:$E$20000,DATOS!$E3248,DATOS!$I$2:$I$20000,DATOS!$I3248,DATOS!$G$2:$G$20000,"EX")=0),0))))</f>
      </c>
      <c r="H3248">
        <f>IF(DATOS!$G3248&lt;&gt;"EX",0,--(COUNTIFS(DATOS!$A$2:$A$20000,DATOS!$A3248,DATOS!$D$2:$D$20000,DATOS!$D3248,DATOS!$E$2:$E$20000,DATOS!$E3248,DATOS!$I$2:$I$20000,DATOS!$I3248,DATOS!$G$2:$G$20000,"OR")=0))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DATOS!$A$2:$A$20000,DATOS!$A3249,DATOS!$D$2:$D$20000,DATOS!$D3249,DATOS!$E$2:$E$20000,DATOS!$E3249,DATOS!$I$2:$I$20000,DATOS!$I3249,DATOS!$G$2:$G$20000,"EX")=0),0))))</f>
      </c>
      <c r="H3249">
        <f>IF(DATOS!$G3249&lt;&gt;"EX",0,--(COUNTIFS(DATOS!$A$2:$A$20000,DATOS!$A3249,DATOS!$D$2:$D$20000,DATOS!$D3249,DATOS!$E$2:$E$20000,DATOS!$E3249,DATOS!$I$2:$I$20000,DATOS!$I3249,DATOS!$G$2:$G$20000,"OR")=0))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DATOS!$A$2:$A$20000,DATOS!$A3250,DATOS!$D$2:$D$20000,DATOS!$D3250,DATOS!$E$2:$E$20000,DATOS!$E3250,DATOS!$I$2:$I$20000,DATOS!$I3250,DATOS!$G$2:$G$20000,"EX")=0),0))))</f>
      </c>
      <c r="H3250">
        <f>IF(DATOS!$G3250&lt;&gt;"EX",0,--(COUNTIFS(DATOS!$A$2:$A$20000,DATOS!$A3250,DATOS!$D$2:$D$20000,DATOS!$D3250,DATOS!$E$2:$E$20000,DATOS!$E3250,DATOS!$I$2:$I$20000,DATOS!$I3250,DATOS!$G$2:$G$20000,"OR")=0))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DATOS!$A$2:$A$20000,DATOS!$A3251,DATOS!$D$2:$D$20000,DATOS!$D3251,DATOS!$E$2:$E$20000,DATOS!$E3251,DATOS!$I$2:$I$20000,DATOS!$I3251,DATOS!$G$2:$G$20000,"EX")=0),0))))</f>
      </c>
      <c r="H3251">
        <f>IF(DATOS!$G3251&lt;&gt;"EX",0,--(COUNTIFS(DATOS!$A$2:$A$20000,DATOS!$A3251,DATOS!$D$2:$D$20000,DATOS!$D3251,DATOS!$E$2:$E$20000,DATOS!$E3251,DATOS!$I$2:$I$20000,DATOS!$I3251,DATOS!$G$2:$G$20000,"OR")=0))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DATOS!$A$2:$A$20000,DATOS!$A3252,DATOS!$D$2:$D$20000,DATOS!$D3252,DATOS!$E$2:$E$20000,DATOS!$E3252,DATOS!$I$2:$I$20000,DATOS!$I3252,DATOS!$G$2:$G$20000,"EX")=0),0))))</f>
      </c>
      <c r="H3252">
        <f>IF(DATOS!$G3252&lt;&gt;"EX",0,--(COUNTIFS(DATOS!$A$2:$A$20000,DATOS!$A3252,DATOS!$D$2:$D$20000,DATOS!$D3252,DATOS!$E$2:$E$20000,DATOS!$E3252,DATOS!$I$2:$I$20000,DATOS!$I3252,DATOS!$G$2:$G$20000,"OR")=0))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DATOS!$A$2:$A$20000,DATOS!$A3253,DATOS!$D$2:$D$20000,DATOS!$D3253,DATOS!$E$2:$E$20000,DATOS!$E3253,DATOS!$I$2:$I$20000,DATOS!$I3253,DATOS!$G$2:$G$20000,"EX")=0),0))))</f>
      </c>
      <c r="H3253">
        <f>IF(DATOS!$G3253&lt;&gt;"EX",0,--(COUNTIFS(DATOS!$A$2:$A$20000,DATOS!$A3253,DATOS!$D$2:$D$20000,DATOS!$D3253,DATOS!$E$2:$E$20000,DATOS!$E3253,DATOS!$I$2:$I$20000,DATOS!$I3253,DATOS!$G$2:$G$20000,"OR")=0))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DATOS!$A$2:$A$20000,DATOS!$A3254,DATOS!$D$2:$D$20000,DATOS!$D3254,DATOS!$E$2:$E$20000,DATOS!$E3254,DATOS!$I$2:$I$20000,DATOS!$I3254,DATOS!$G$2:$G$20000,"EX")=0),0))))</f>
      </c>
      <c r="H3254">
        <f>IF(DATOS!$G3254&lt;&gt;"EX",0,--(COUNTIFS(DATOS!$A$2:$A$20000,DATOS!$A3254,DATOS!$D$2:$D$20000,DATOS!$D3254,DATOS!$E$2:$E$20000,DATOS!$E3254,DATOS!$I$2:$I$20000,DATOS!$I3254,DATOS!$G$2:$G$20000,"OR")=0))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DATOS!$A$2:$A$20000,DATOS!$A3255,DATOS!$D$2:$D$20000,DATOS!$D3255,DATOS!$E$2:$E$20000,DATOS!$E3255,DATOS!$I$2:$I$20000,DATOS!$I3255,DATOS!$G$2:$G$20000,"EX")=0),0))))</f>
      </c>
      <c r="H3255">
        <f>IF(DATOS!$G3255&lt;&gt;"EX",0,--(COUNTIFS(DATOS!$A$2:$A$20000,DATOS!$A3255,DATOS!$D$2:$D$20000,DATOS!$D3255,DATOS!$E$2:$E$20000,DATOS!$E3255,DATOS!$I$2:$I$20000,DATOS!$I3255,DATOS!$G$2:$G$20000,"OR")=0))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DATOS!$A$2:$A$20000,DATOS!$A3256,DATOS!$D$2:$D$20000,DATOS!$D3256,DATOS!$E$2:$E$20000,DATOS!$E3256,DATOS!$I$2:$I$20000,DATOS!$I3256,DATOS!$G$2:$G$20000,"EX")=0),0))))</f>
      </c>
      <c r="H3256">
        <f>IF(DATOS!$G3256&lt;&gt;"EX",0,--(COUNTIFS(DATOS!$A$2:$A$20000,DATOS!$A3256,DATOS!$D$2:$D$20000,DATOS!$D3256,DATOS!$E$2:$E$20000,DATOS!$E3256,DATOS!$I$2:$I$20000,DATOS!$I3256,DATOS!$G$2:$G$20000,"OR")=0))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DATOS!$A$2:$A$20000,DATOS!$A3257,DATOS!$D$2:$D$20000,DATOS!$D3257,DATOS!$E$2:$E$20000,DATOS!$E3257,DATOS!$I$2:$I$20000,DATOS!$I3257,DATOS!$G$2:$G$20000,"EX")=0),0))))</f>
      </c>
      <c r="H3257">
        <f>IF(DATOS!$G3257&lt;&gt;"EX",0,--(COUNTIFS(DATOS!$A$2:$A$20000,DATOS!$A3257,DATOS!$D$2:$D$20000,DATOS!$D3257,DATOS!$E$2:$E$20000,DATOS!$E3257,DATOS!$I$2:$I$20000,DATOS!$I3257,DATOS!$G$2:$G$20000,"OR")=0))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DATOS!$A$2:$A$20000,DATOS!$A3258,DATOS!$D$2:$D$20000,DATOS!$D3258,DATOS!$E$2:$E$20000,DATOS!$E3258,DATOS!$I$2:$I$20000,DATOS!$I3258,DATOS!$G$2:$G$20000,"EX")=0),0))))</f>
      </c>
      <c r="H3258">
        <f>IF(DATOS!$G3258&lt;&gt;"EX",0,--(COUNTIFS(DATOS!$A$2:$A$20000,DATOS!$A3258,DATOS!$D$2:$D$20000,DATOS!$D3258,DATOS!$E$2:$E$20000,DATOS!$E3258,DATOS!$I$2:$I$20000,DATOS!$I3258,DATOS!$G$2:$G$20000,"OR")=0))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DATOS!$A$2:$A$20000,DATOS!$A3259,DATOS!$D$2:$D$20000,DATOS!$D3259,DATOS!$E$2:$E$20000,DATOS!$E3259,DATOS!$I$2:$I$20000,DATOS!$I3259,DATOS!$G$2:$G$20000,"EX")=0),0))))</f>
      </c>
      <c r="H3259">
        <f>IF(DATOS!$G3259&lt;&gt;"EX",0,--(COUNTIFS(DATOS!$A$2:$A$20000,DATOS!$A3259,DATOS!$D$2:$D$20000,DATOS!$D3259,DATOS!$E$2:$E$20000,DATOS!$E3259,DATOS!$I$2:$I$20000,DATOS!$I3259,DATOS!$G$2:$G$20000,"OR")=0))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DATOS!$A$2:$A$20000,DATOS!$A3260,DATOS!$D$2:$D$20000,DATOS!$D3260,DATOS!$E$2:$E$20000,DATOS!$E3260,DATOS!$I$2:$I$20000,DATOS!$I3260,DATOS!$G$2:$G$20000,"EX")=0),0))))</f>
      </c>
      <c r="H3260">
        <f>IF(DATOS!$G3260&lt;&gt;"EX",0,--(COUNTIFS(DATOS!$A$2:$A$20000,DATOS!$A3260,DATOS!$D$2:$D$20000,DATOS!$D3260,DATOS!$E$2:$E$20000,DATOS!$E3260,DATOS!$I$2:$I$20000,DATOS!$I3260,DATOS!$G$2:$G$20000,"OR")=0))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DATOS!$A$2:$A$20000,DATOS!$A3261,DATOS!$D$2:$D$20000,DATOS!$D3261,DATOS!$E$2:$E$20000,DATOS!$E3261,DATOS!$I$2:$I$20000,DATOS!$I3261,DATOS!$G$2:$G$20000,"EX")=0),0))))</f>
      </c>
      <c r="H3261">
        <f>IF(DATOS!$G3261&lt;&gt;"EX",0,--(COUNTIFS(DATOS!$A$2:$A$20000,DATOS!$A3261,DATOS!$D$2:$D$20000,DATOS!$D3261,DATOS!$E$2:$E$20000,DATOS!$E3261,DATOS!$I$2:$I$20000,DATOS!$I3261,DATOS!$G$2:$G$20000,"OR")=0))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DATOS!$A$2:$A$20000,DATOS!$A3262,DATOS!$D$2:$D$20000,DATOS!$D3262,DATOS!$E$2:$E$20000,DATOS!$E3262,DATOS!$I$2:$I$20000,DATOS!$I3262,DATOS!$G$2:$G$20000,"EX")=0),0))))</f>
      </c>
      <c r="H3262">
        <f>IF(DATOS!$G3262&lt;&gt;"EX",0,--(COUNTIFS(DATOS!$A$2:$A$20000,DATOS!$A3262,DATOS!$D$2:$D$20000,DATOS!$D3262,DATOS!$E$2:$E$20000,DATOS!$E3262,DATOS!$I$2:$I$20000,DATOS!$I3262,DATOS!$G$2:$G$20000,"OR")=0))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DATOS!$A$2:$A$20000,DATOS!$A3263,DATOS!$D$2:$D$20000,DATOS!$D3263,DATOS!$E$2:$E$20000,DATOS!$E3263,DATOS!$I$2:$I$20000,DATOS!$I3263,DATOS!$G$2:$G$20000,"EX")=0),0))))</f>
      </c>
      <c r="H3263">
        <f>IF(DATOS!$G3263&lt;&gt;"EX",0,--(COUNTIFS(DATOS!$A$2:$A$20000,DATOS!$A3263,DATOS!$D$2:$D$20000,DATOS!$D3263,DATOS!$E$2:$E$20000,DATOS!$E3263,DATOS!$I$2:$I$20000,DATOS!$I3263,DATOS!$G$2:$G$20000,"OR")=0))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DATOS!$A$2:$A$20000,DATOS!$A3264,DATOS!$D$2:$D$20000,DATOS!$D3264,DATOS!$E$2:$E$20000,DATOS!$E3264,DATOS!$I$2:$I$20000,DATOS!$I3264,DATOS!$G$2:$G$20000,"EX")=0),0))))</f>
      </c>
      <c r="H3264">
        <f>IF(DATOS!$G3264&lt;&gt;"EX",0,--(COUNTIFS(DATOS!$A$2:$A$20000,DATOS!$A3264,DATOS!$D$2:$D$20000,DATOS!$D3264,DATOS!$E$2:$E$20000,DATOS!$E3264,DATOS!$I$2:$I$20000,DATOS!$I3264,DATOS!$G$2:$G$20000,"OR")=0))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DATOS!$A$2:$A$20000,DATOS!$A3265,DATOS!$D$2:$D$20000,DATOS!$D3265,DATOS!$E$2:$E$20000,DATOS!$E3265,DATOS!$I$2:$I$20000,DATOS!$I3265,DATOS!$G$2:$G$20000,"EX")=0),0))))</f>
      </c>
      <c r="H3265">
        <f>IF(DATOS!$G3265&lt;&gt;"EX",0,--(COUNTIFS(DATOS!$A$2:$A$20000,DATOS!$A3265,DATOS!$D$2:$D$20000,DATOS!$D3265,DATOS!$E$2:$E$20000,DATOS!$E3265,DATOS!$I$2:$I$20000,DATOS!$I3265,DATOS!$G$2:$G$20000,"OR")=0))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DATOS!$A$2:$A$20000,DATOS!$A3266,DATOS!$D$2:$D$20000,DATOS!$D3266,DATOS!$E$2:$E$20000,DATOS!$E3266,DATOS!$I$2:$I$20000,DATOS!$I3266,DATOS!$G$2:$G$20000,"EX")=0),0))))</f>
      </c>
      <c r="H3266">
        <f>IF(DATOS!$G3266&lt;&gt;"EX",0,--(COUNTIFS(DATOS!$A$2:$A$20000,DATOS!$A3266,DATOS!$D$2:$D$20000,DATOS!$D3266,DATOS!$E$2:$E$20000,DATOS!$E3266,DATOS!$I$2:$I$20000,DATOS!$I3266,DATOS!$G$2:$G$20000,"OR")=0))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DATOS!$A$2:$A$20000,DATOS!$A3267,DATOS!$D$2:$D$20000,DATOS!$D3267,DATOS!$E$2:$E$20000,DATOS!$E3267,DATOS!$I$2:$I$20000,DATOS!$I3267,DATOS!$G$2:$G$20000,"EX")=0),0))))</f>
      </c>
      <c r="H3267">
        <f>IF(DATOS!$G3267&lt;&gt;"EX",0,--(COUNTIFS(DATOS!$A$2:$A$20000,DATOS!$A3267,DATOS!$D$2:$D$20000,DATOS!$D3267,DATOS!$E$2:$E$20000,DATOS!$E3267,DATOS!$I$2:$I$20000,DATOS!$I3267,DATOS!$G$2:$G$20000,"OR")=0))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DATOS!$A$2:$A$20000,DATOS!$A3268,DATOS!$D$2:$D$20000,DATOS!$D3268,DATOS!$E$2:$E$20000,DATOS!$E3268,DATOS!$I$2:$I$20000,DATOS!$I3268,DATOS!$G$2:$G$20000,"EX")=0),0))))</f>
      </c>
      <c r="H3268">
        <f>IF(DATOS!$G3268&lt;&gt;"EX",0,--(COUNTIFS(DATOS!$A$2:$A$20000,DATOS!$A3268,DATOS!$D$2:$D$20000,DATOS!$D3268,DATOS!$E$2:$E$20000,DATOS!$E3268,DATOS!$I$2:$I$20000,DATOS!$I3268,DATOS!$G$2:$G$20000,"OR")=0))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DATOS!$A$2:$A$20000,DATOS!$A3269,DATOS!$D$2:$D$20000,DATOS!$D3269,DATOS!$E$2:$E$20000,DATOS!$E3269,DATOS!$I$2:$I$20000,DATOS!$I3269,DATOS!$G$2:$G$20000,"EX")=0),0))))</f>
      </c>
      <c r="H3269">
        <f>IF(DATOS!$G3269&lt;&gt;"EX",0,--(COUNTIFS(DATOS!$A$2:$A$20000,DATOS!$A3269,DATOS!$D$2:$D$20000,DATOS!$D3269,DATOS!$E$2:$E$20000,DATOS!$E3269,DATOS!$I$2:$I$20000,DATOS!$I3269,DATOS!$G$2:$G$20000,"OR")=0))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DATOS!$A$2:$A$20000,DATOS!$A3270,DATOS!$D$2:$D$20000,DATOS!$D3270,DATOS!$E$2:$E$20000,DATOS!$E3270,DATOS!$I$2:$I$20000,DATOS!$I3270,DATOS!$G$2:$G$20000,"EX")=0),0))))</f>
      </c>
      <c r="H3270">
        <f>IF(DATOS!$G3270&lt;&gt;"EX",0,--(COUNTIFS(DATOS!$A$2:$A$20000,DATOS!$A3270,DATOS!$D$2:$D$20000,DATOS!$D3270,DATOS!$E$2:$E$20000,DATOS!$E3270,DATOS!$I$2:$I$20000,DATOS!$I3270,DATOS!$G$2:$G$20000,"OR")=0))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DATOS!$A$2:$A$20000,DATOS!$A3271,DATOS!$D$2:$D$20000,DATOS!$D3271,DATOS!$E$2:$E$20000,DATOS!$E3271,DATOS!$I$2:$I$20000,DATOS!$I3271,DATOS!$G$2:$G$20000,"EX")=0),0))))</f>
      </c>
      <c r="H3271">
        <f>IF(DATOS!$G3271&lt;&gt;"EX",0,--(COUNTIFS(DATOS!$A$2:$A$20000,DATOS!$A3271,DATOS!$D$2:$D$20000,DATOS!$D3271,DATOS!$E$2:$E$20000,DATOS!$E3271,DATOS!$I$2:$I$20000,DATOS!$I3271,DATOS!$G$2:$G$20000,"OR")=0))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DATOS!$A$2:$A$20000,DATOS!$A3272,DATOS!$D$2:$D$20000,DATOS!$D3272,DATOS!$E$2:$E$20000,DATOS!$E3272,DATOS!$I$2:$I$20000,DATOS!$I3272,DATOS!$G$2:$G$20000,"EX")=0),0))))</f>
      </c>
      <c r="H3272">
        <f>IF(DATOS!$G3272&lt;&gt;"EX",0,--(COUNTIFS(DATOS!$A$2:$A$20000,DATOS!$A3272,DATOS!$D$2:$D$20000,DATOS!$D3272,DATOS!$E$2:$E$20000,DATOS!$E3272,DATOS!$I$2:$I$20000,DATOS!$I3272,DATOS!$G$2:$G$20000,"OR")=0))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DATOS!$A$2:$A$20000,DATOS!$A3273,DATOS!$D$2:$D$20000,DATOS!$D3273,DATOS!$E$2:$E$20000,DATOS!$E3273,DATOS!$I$2:$I$20000,DATOS!$I3273,DATOS!$G$2:$G$20000,"EX")=0),0))))</f>
      </c>
      <c r="H3273">
        <f>IF(DATOS!$G3273&lt;&gt;"EX",0,--(COUNTIFS(DATOS!$A$2:$A$20000,DATOS!$A3273,DATOS!$D$2:$D$20000,DATOS!$D3273,DATOS!$E$2:$E$20000,DATOS!$E3273,DATOS!$I$2:$I$20000,DATOS!$I3273,DATOS!$G$2:$G$20000,"OR")=0))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DATOS!$A$2:$A$20000,DATOS!$A3274,DATOS!$D$2:$D$20000,DATOS!$D3274,DATOS!$E$2:$E$20000,DATOS!$E3274,DATOS!$I$2:$I$20000,DATOS!$I3274,DATOS!$G$2:$G$20000,"EX")=0),0))))</f>
      </c>
      <c r="H3274">
        <f>IF(DATOS!$G3274&lt;&gt;"EX",0,--(COUNTIFS(DATOS!$A$2:$A$20000,DATOS!$A3274,DATOS!$D$2:$D$20000,DATOS!$D3274,DATOS!$E$2:$E$20000,DATOS!$E3274,DATOS!$I$2:$I$20000,DATOS!$I3274,DATOS!$G$2:$G$20000,"OR")=0))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DATOS!$A$2:$A$20000,DATOS!$A3275,DATOS!$D$2:$D$20000,DATOS!$D3275,DATOS!$E$2:$E$20000,DATOS!$E3275,DATOS!$I$2:$I$20000,DATOS!$I3275,DATOS!$G$2:$G$20000,"EX")=0),0))))</f>
      </c>
      <c r="H3275">
        <f>IF(DATOS!$G3275&lt;&gt;"EX",0,--(COUNTIFS(DATOS!$A$2:$A$20000,DATOS!$A3275,DATOS!$D$2:$D$20000,DATOS!$D3275,DATOS!$E$2:$E$20000,DATOS!$E3275,DATOS!$I$2:$I$20000,DATOS!$I3275,DATOS!$G$2:$G$20000,"OR")=0))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DATOS!$A$2:$A$20000,DATOS!$A3276,DATOS!$D$2:$D$20000,DATOS!$D3276,DATOS!$E$2:$E$20000,DATOS!$E3276,DATOS!$I$2:$I$20000,DATOS!$I3276,DATOS!$G$2:$G$20000,"EX")=0),0))))</f>
      </c>
      <c r="H3276">
        <f>IF(DATOS!$G3276&lt;&gt;"EX",0,--(COUNTIFS(DATOS!$A$2:$A$20000,DATOS!$A3276,DATOS!$D$2:$D$20000,DATOS!$D3276,DATOS!$E$2:$E$20000,DATOS!$E3276,DATOS!$I$2:$I$20000,DATOS!$I3276,DATOS!$G$2:$G$20000,"OR")=0))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DATOS!$A$2:$A$20000,DATOS!$A3277,DATOS!$D$2:$D$20000,DATOS!$D3277,DATOS!$E$2:$E$20000,DATOS!$E3277,DATOS!$I$2:$I$20000,DATOS!$I3277,DATOS!$G$2:$G$20000,"EX")=0),0))))</f>
      </c>
      <c r="H3277">
        <f>IF(DATOS!$G3277&lt;&gt;"EX",0,--(COUNTIFS(DATOS!$A$2:$A$20000,DATOS!$A3277,DATOS!$D$2:$D$20000,DATOS!$D3277,DATOS!$E$2:$E$20000,DATOS!$E3277,DATOS!$I$2:$I$20000,DATOS!$I3277,DATOS!$G$2:$G$20000,"OR")=0))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DATOS!$A$2:$A$20000,DATOS!$A3278,DATOS!$D$2:$D$20000,DATOS!$D3278,DATOS!$E$2:$E$20000,DATOS!$E3278,DATOS!$I$2:$I$20000,DATOS!$I3278,DATOS!$G$2:$G$20000,"EX")=0),0))))</f>
      </c>
      <c r="H3278">
        <f>IF(DATOS!$G3278&lt;&gt;"EX",0,--(COUNTIFS(DATOS!$A$2:$A$20000,DATOS!$A3278,DATOS!$D$2:$D$20000,DATOS!$D3278,DATOS!$E$2:$E$20000,DATOS!$E3278,DATOS!$I$2:$I$20000,DATOS!$I3278,DATOS!$G$2:$G$20000,"OR")=0))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DATOS!$A$2:$A$20000,DATOS!$A3279,DATOS!$D$2:$D$20000,DATOS!$D3279,DATOS!$E$2:$E$20000,DATOS!$E3279,DATOS!$I$2:$I$20000,DATOS!$I3279,DATOS!$G$2:$G$20000,"EX")=0),0))))</f>
      </c>
      <c r="H3279">
        <f>IF(DATOS!$G3279&lt;&gt;"EX",0,--(COUNTIFS(DATOS!$A$2:$A$20000,DATOS!$A3279,DATOS!$D$2:$D$20000,DATOS!$D3279,DATOS!$E$2:$E$20000,DATOS!$E3279,DATOS!$I$2:$I$20000,DATOS!$I3279,DATOS!$G$2:$G$20000,"OR")=0))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DATOS!$A$2:$A$20000,DATOS!$A3280,DATOS!$D$2:$D$20000,DATOS!$D3280,DATOS!$E$2:$E$20000,DATOS!$E3280,DATOS!$I$2:$I$20000,DATOS!$I3280,DATOS!$G$2:$G$20000,"EX")=0),0))))</f>
      </c>
      <c r="H3280">
        <f>IF(DATOS!$G3280&lt;&gt;"EX",0,--(COUNTIFS(DATOS!$A$2:$A$20000,DATOS!$A3280,DATOS!$D$2:$D$20000,DATOS!$D3280,DATOS!$E$2:$E$20000,DATOS!$E3280,DATOS!$I$2:$I$20000,DATOS!$I3280,DATOS!$G$2:$G$20000,"OR")=0))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DATOS!$A$2:$A$20000,DATOS!$A3281,DATOS!$D$2:$D$20000,DATOS!$D3281,DATOS!$E$2:$E$20000,DATOS!$E3281,DATOS!$I$2:$I$20000,DATOS!$I3281,DATOS!$G$2:$G$20000,"EX")=0),0))))</f>
      </c>
      <c r="H3281">
        <f>IF(DATOS!$G3281&lt;&gt;"EX",0,--(COUNTIFS(DATOS!$A$2:$A$20000,DATOS!$A3281,DATOS!$D$2:$D$20000,DATOS!$D3281,DATOS!$E$2:$E$20000,DATOS!$E3281,DATOS!$I$2:$I$20000,DATOS!$I3281,DATOS!$G$2:$G$20000,"OR")=0))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DATOS!$A$2:$A$20000,DATOS!$A3282,DATOS!$D$2:$D$20000,DATOS!$D3282,DATOS!$E$2:$E$20000,DATOS!$E3282,DATOS!$I$2:$I$20000,DATOS!$I3282,DATOS!$G$2:$G$20000,"EX")=0),0))))</f>
      </c>
      <c r="H3282">
        <f>IF(DATOS!$G3282&lt;&gt;"EX",0,--(COUNTIFS(DATOS!$A$2:$A$20000,DATOS!$A3282,DATOS!$D$2:$D$20000,DATOS!$D3282,DATOS!$E$2:$E$20000,DATOS!$E3282,DATOS!$I$2:$I$20000,DATOS!$I3282,DATOS!$G$2:$G$20000,"OR")=0))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DATOS!$A$2:$A$20000,DATOS!$A3283,DATOS!$D$2:$D$20000,DATOS!$D3283,DATOS!$E$2:$E$20000,DATOS!$E3283,DATOS!$I$2:$I$20000,DATOS!$I3283,DATOS!$G$2:$G$20000,"EX")=0),0))))</f>
      </c>
      <c r="H3283">
        <f>IF(DATOS!$G3283&lt;&gt;"EX",0,--(COUNTIFS(DATOS!$A$2:$A$20000,DATOS!$A3283,DATOS!$D$2:$D$20000,DATOS!$D3283,DATOS!$E$2:$E$20000,DATOS!$E3283,DATOS!$I$2:$I$20000,DATOS!$I3283,DATOS!$G$2:$G$20000,"OR")=0))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DATOS!$A$2:$A$20000,DATOS!$A3284,DATOS!$D$2:$D$20000,DATOS!$D3284,DATOS!$E$2:$E$20000,DATOS!$E3284,DATOS!$I$2:$I$20000,DATOS!$I3284,DATOS!$G$2:$G$20000,"EX")=0),0))))</f>
      </c>
      <c r="H3284">
        <f>IF(DATOS!$G3284&lt;&gt;"EX",0,--(COUNTIFS(DATOS!$A$2:$A$20000,DATOS!$A3284,DATOS!$D$2:$D$20000,DATOS!$D3284,DATOS!$E$2:$E$20000,DATOS!$E3284,DATOS!$I$2:$I$20000,DATOS!$I3284,DATOS!$G$2:$G$20000,"OR")=0))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DATOS!$A$2:$A$20000,DATOS!$A3285,DATOS!$D$2:$D$20000,DATOS!$D3285,DATOS!$E$2:$E$20000,DATOS!$E3285,DATOS!$I$2:$I$20000,DATOS!$I3285,DATOS!$G$2:$G$20000,"EX")=0),0))))</f>
      </c>
      <c r="H3285">
        <f>IF(DATOS!$G3285&lt;&gt;"EX",0,--(COUNTIFS(DATOS!$A$2:$A$20000,DATOS!$A3285,DATOS!$D$2:$D$20000,DATOS!$D3285,DATOS!$E$2:$E$20000,DATOS!$E3285,DATOS!$I$2:$I$20000,DATOS!$I3285,DATOS!$G$2:$G$20000,"OR")=0))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DATOS!$A$2:$A$20000,DATOS!$A3286,DATOS!$D$2:$D$20000,DATOS!$D3286,DATOS!$E$2:$E$20000,DATOS!$E3286,DATOS!$I$2:$I$20000,DATOS!$I3286,DATOS!$G$2:$G$20000,"EX")=0),0))))</f>
      </c>
      <c r="H3286">
        <f>IF(DATOS!$G3286&lt;&gt;"EX",0,--(COUNTIFS(DATOS!$A$2:$A$20000,DATOS!$A3286,DATOS!$D$2:$D$20000,DATOS!$D3286,DATOS!$E$2:$E$20000,DATOS!$E3286,DATOS!$I$2:$I$20000,DATOS!$I3286,DATOS!$G$2:$G$20000,"OR")=0))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DATOS!$A$2:$A$20000,DATOS!$A3287,DATOS!$D$2:$D$20000,DATOS!$D3287,DATOS!$E$2:$E$20000,DATOS!$E3287,DATOS!$I$2:$I$20000,DATOS!$I3287,DATOS!$G$2:$G$20000,"EX")=0),0))))</f>
      </c>
      <c r="H3287">
        <f>IF(DATOS!$G3287&lt;&gt;"EX",0,--(COUNTIFS(DATOS!$A$2:$A$20000,DATOS!$A3287,DATOS!$D$2:$D$20000,DATOS!$D3287,DATOS!$E$2:$E$20000,DATOS!$E3287,DATOS!$I$2:$I$20000,DATOS!$I3287,DATOS!$G$2:$G$20000,"OR")=0))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DATOS!$A$2:$A$20000,DATOS!$A3288,DATOS!$D$2:$D$20000,DATOS!$D3288,DATOS!$E$2:$E$20000,DATOS!$E3288,DATOS!$I$2:$I$20000,DATOS!$I3288,DATOS!$G$2:$G$20000,"EX")=0),0))))</f>
      </c>
      <c r="H3288">
        <f>IF(DATOS!$G3288&lt;&gt;"EX",0,--(COUNTIFS(DATOS!$A$2:$A$20000,DATOS!$A3288,DATOS!$D$2:$D$20000,DATOS!$D3288,DATOS!$E$2:$E$20000,DATOS!$E3288,DATOS!$I$2:$I$20000,DATOS!$I3288,DATOS!$G$2:$G$20000,"OR")=0))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DATOS!$A$2:$A$20000,DATOS!$A3289,DATOS!$D$2:$D$20000,DATOS!$D3289,DATOS!$E$2:$E$20000,DATOS!$E3289,DATOS!$I$2:$I$20000,DATOS!$I3289,DATOS!$G$2:$G$20000,"EX")=0),0))))</f>
      </c>
      <c r="H3289">
        <f>IF(DATOS!$G3289&lt;&gt;"EX",0,--(COUNTIFS(DATOS!$A$2:$A$20000,DATOS!$A3289,DATOS!$D$2:$D$20000,DATOS!$D3289,DATOS!$E$2:$E$20000,DATOS!$E3289,DATOS!$I$2:$I$20000,DATOS!$I3289,DATOS!$G$2:$G$20000,"OR")=0))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DATOS!$A$2:$A$20000,DATOS!$A3290,DATOS!$D$2:$D$20000,DATOS!$D3290,DATOS!$E$2:$E$20000,DATOS!$E3290,DATOS!$I$2:$I$20000,DATOS!$I3290,DATOS!$G$2:$G$20000,"EX")=0),0))))</f>
      </c>
      <c r="H3290">
        <f>IF(DATOS!$G3290&lt;&gt;"EX",0,--(COUNTIFS(DATOS!$A$2:$A$20000,DATOS!$A3290,DATOS!$D$2:$D$20000,DATOS!$D3290,DATOS!$E$2:$E$20000,DATOS!$E3290,DATOS!$I$2:$I$20000,DATOS!$I3290,DATOS!$G$2:$G$20000,"OR")=0))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DATOS!$A$2:$A$20000,DATOS!$A3291,DATOS!$D$2:$D$20000,DATOS!$D3291,DATOS!$E$2:$E$20000,DATOS!$E3291,DATOS!$I$2:$I$20000,DATOS!$I3291,DATOS!$G$2:$G$20000,"EX")=0),0))))</f>
      </c>
      <c r="H3291">
        <f>IF(DATOS!$G3291&lt;&gt;"EX",0,--(COUNTIFS(DATOS!$A$2:$A$20000,DATOS!$A3291,DATOS!$D$2:$D$20000,DATOS!$D3291,DATOS!$E$2:$E$20000,DATOS!$E3291,DATOS!$I$2:$I$20000,DATOS!$I3291,DATOS!$G$2:$G$20000,"OR")=0))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DATOS!$A$2:$A$20000,DATOS!$A3292,DATOS!$D$2:$D$20000,DATOS!$D3292,DATOS!$E$2:$E$20000,DATOS!$E3292,DATOS!$I$2:$I$20000,DATOS!$I3292,DATOS!$G$2:$G$20000,"EX")=0),0))))</f>
      </c>
      <c r="H3292">
        <f>IF(DATOS!$G3292&lt;&gt;"EX",0,--(COUNTIFS(DATOS!$A$2:$A$20000,DATOS!$A3292,DATOS!$D$2:$D$20000,DATOS!$D3292,DATOS!$E$2:$E$20000,DATOS!$E3292,DATOS!$I$2:$I$20000,DATOS!$I3292,DATOS!$G$2:$G$20000,"OR")=0))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DATOS!$A$2:$A$20000,DATOS!$A3293,DATOS!$D$2:$D$20000,DATOS!$D3293,DATOS!$E$2:$E$20000,DATOS!$E3293,DATOS!$I$2:$I$20000,DATOS!$I3293,DATOS!$G$2:$G$20000,"EX")=0),0))))</f>
      </c>
      <c r="H3293">
        <f>IF(DATOS!$G3293&lt;&gt;"EX",0,--(COUNTIFS(DATOS!$A$2:$A$20000,DATOS!$A3293,DATOS!$D$2:$D$20000,DATOS!$D3293,DATOS!$E$2:$E$20000,DATOS!$E3293,DATOS!$I$2:$I$20000,DATOS!$I3293,DATOS!$G$2:$G$20000,"OR")=0))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DATOS!$A$2:$A$20000,DATOS!$A3294,DATOS!$D$2:$D$20000,DATOS!$D3294,DATOS!$E$2:$E$20000,DATOS!$E3294,DATOS!$I$2:$I$20000,DATOS!$I3294,DATOS!$G$2:$G$20000,"EX")=0),0))))</f>
      </c>
      <c r="H3294">
        <f>IF(DATOS!$G3294&lt;&gt;"EX",0,--(COUNTIFS(DATOS!$A$2:$A$20000,DATOS!$A3294,DATOS!$D$2:$D$20000,DATOS!$D3294,DATOS!$E$2:$E$20000,DATOS!$E3294,DATOS!$I$2:$I$20000,DATOS!$I3294,DATOS!$G$2:$G$20000,"OR")=0))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DATOS!$A$2:$A$20000,DATOS!$A3295,DATOS!$D$2:$D$20000,DATOS!$D3295,DATOS!$E$2:$E$20000,DATOS!$E3295,DATOS!$I$2:$I$20000,DATOS!$I3295,DATOS!$G$2:$G$20000,"EX")=0),0))))</f>
      </c>
      <c r="H3295">
        <f>IF(DATOS!$G3295&lt;&gt;"EX",0,--(COUNTIFS(DATOS!$A$2:$A$20000,DATOS!$A3295,DATOS!$D$2:$D$20000,DATOS!$D3295,DATOS!$E$2:$E$20000,DATOS!$E3295,DATOS!$I$2:$I$20000,DATOS!$I3295,DATOS!$G$2:$G$20000,"OR")=0))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DATOS!$A$2:$A$20000,DATOS!$A3296,DATOS!$D$2:$D$20000,DATOS!$D3296,DATOS!$E$2:$E$20000,DATOS!$E3296,DATOS!$I$2:$I$20000,DATOS!$I3296,DATOS!$G$2:$G$20000,"EX")=0),0))))</f>
      </c>
      <c r="H3296">
        <f>IF(DATOS!$G3296&lt;&gt;"EX",0,--(COUNTIFS(DATOS!$A$2:$A$20000,DATOS!$A3296,DATOS!$D$2:$D$20000,DATOS!$D3296,DATOS!$E$2:$E$20000,DATOS!$E3296,DATOS!$I$2:$I$20000,DATOS!$I3296,DATOS!$G$2:$G$20000,"OR")=0))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DATOS!$A$2:$A$20000,DATOS!$A3297,DATOS!$D$2:$D$20000,DATOS!$D3297,DATOS!$E$2:$E$20000,DATOS!$E3297,DATOS!$I$2:$I$20000,DATOS!$I3297,DATOS!$G$2:$G$20000,"EX")=0),0))))</f>
      </c>
      <c r="H3297">
        <f>IF(DATOS!$G3297&lt;&gt;"EX",0,--(COUNTIFS(DATOS!$A$2:$A$20000,DATOS!$A3297,DATOS!$D$2:$D$20000,DATOS!$D3297,DATOS!$E$2:$E$20000,DATOS!$E3297,DATOS!$I$2:$I$20000,DATOS!$I3297,DATOS!$G$2:$G$20000,"OR")=0))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DATOS!$A$2:$A$20000,DATOS!$A3298,DATOS!$D$2:$D$20000,DATOS!$D3298,DATOS!$E$2:$E$20000,DATOS!$E3298,DATOS!$I$2:$I$20000,DATOS!$I3298,DATOS!$G$2:$G$20000,"EX")=0),0))))</f>
      </c>
      <c r="H3298">
        <f>IF(DATOS!$G3298&lt;&gt;"EX",0,--(COUNTIFS(DATOS!$A$2:$A$20000,DATOS!$A3298,DATOS!$D$2:$D$20000,DATOS!$D3298,DATOS!$E$2:$E$20000,DATOS!$E3298,DATOS!$I$2:$I$20000,DATOS!$I3298,DATOS!$G$2:$G$20000,"OR")=0))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DATOS!$A$2:$A$20000,DATOS!$A3299,DATOS!$D$2:$D$20000,DATOS!$D3299,DATOS!$E$2:$E$20000,DATOS!$E3299,DATOS!$I$2:$I$20000,DATOS!$I3299,DATOS!$G$2:$G$20000,"EX")=0),0))))</f>
      </c>
      <c r="H3299">
        <f>IF(DATOS!$G3299&lt;&gt;"EX",0,--(COUNTIFS(DATOS!$A$2:$A$20000,DATOS!$A3299,DATOS!$D$2:$D$20000,DATOS!$D3299,DATOS!$E$2:$E$20000,DATOS!$E3299,DATOS!$I$2:$I$20000,DATOS!$I3299,DATOS!$G$2:$G$20000,"OR")=0))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DATOS!$A$2:$A$20000,DATOS!$A3300,DATOS!$D$2:$D$20000,DATOS!$D3300,DATOS!$E$2:$E$20000,DATOS!$E3300,DATOS!$I$2:$I$20000,DATOS!$I3300,DATOS!$G$2:$G$20000,"EX")=0),0))))</f>
      </c>
      <c r="H3300">
        <f>IF(DATOS!$G3300&lt;&gt;"EX",0,--(COUNTIFS(DATOS!$A$2:$A$20000,DATOS!$A3300,DATOS!$D$2:$D$20000,DATOS!$D3300,DATOS!$E$2:$E$20000,DATOS!$E3300,DATOS!$I$2:$I$20000,DATOS!$I3300,DATOS!$G$2:$G$20000,"OR")=0))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DATOS!$A$2:$A$20000,DATOS!$A3301,DATOS!$D$2:$D$20000,DATOS!$D3301,DATOS!$E$2:$E$20000,DATOS!$E3301,DATOS!$I$2:$I$20000,DATOS!$I3301,DATOS!$G$2:$G$20000,"EX")=0),0))))</f>
      </c>
      <c r="H3301">
        <f>IF(DATOS!$G3301&lt;&gt;"EX",0,--(COUNTIFS(DATOS!$A$2:$A$20000,DATOS!$A3301,DATOS!$D$2:$D$20000,DATOS!$D3301,DATOS!$E$2:$E$20000,DATOS!$E3301,DATOS!$I$2:$I$20000,DATOS!$I3301,DATOS!$G$2:$G$20000,"OR")=0))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DATOS!$A$2:$A$20000,DATOS!$A3302,DATOS!$D$2:$D$20000,DATOS!$D3302,DATOS!$E$2:$E$20000,DATOS!$E3302,DATOS!$I$2:$I$20000,DATOS!$I3302,DATOS!$G$2:$G$20000,"EX")=0),0))))</f>
      </c>
      <c r="H3302">
        <f>IF(DATOS!$G3302&lt;&gt;"EX",0,--(COUNTIFS(DATOS!$A$2:$A$20000,DATOS!$A3302,DATOS!$D$2:$D$20000,DATOS!$D3302,DATOS!$E$2:$E$20000,DATOS!$E3302,DATOS!$I$2:$I$20000,DATOS!$I3302,DATOS!$G$2:$G$20000,"OR")=0))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DATOS!$A$2:$A$20000,DATOS!$A3303,DATOS!$D$2:$D$20000,DATOS!$D3303,DATOS!$E$2:$E$20000,DATOS!$E3303,DATOS!$I$2:$I$20000,DATOS!$I3303,DATOS!$G$2:$G$20000,"EX")=0),0))))</f>
      </c>
      <c r="H3303">
        <f>IF(DATOS!$G3303&lt;&gt;"EX",0,--(COUNTIFS(DATOS!$A$2:$A$20000,DATOS!$A3303,DATOS!$D$2:$D$20000,DATOS!$D3303,DATOS!$E$2:$E$20000,DATOS!$E3303,DATOS!$I$2:$I$20000,DATOS!$I3303,DATOS!$G$2:$G$20000,"OR")=0))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DATOS!$A$2:$A$20000,DATOS!$A3304,DATOS!$D$2:$D$20000,DATOS!$D3304,DATOS!$E$2:$E$20000,DATOS!$E3304,DATOS!$I$2:$I$20000,DATOS!$I3304,DATOS!$G$2:$G$20000,"EX")=0),0))))</f>
      </c>
      <c r="H3304">
        <f>IF(DATOS!$G3304&lt;&gt;"EX",0,--(COUNTIFS(DATOS!$A$2:$A$20000,DATOS!$A3304,DATOS!$D$2:$D$20000,DATOS!$D3304,DATOS!$E$2:$E$20000,DATOS!$E3304,DATOS!$I$2:$I$20000,DATOS!$I3304,DATOS!$G$2:$G$20000,"OR")=0))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DATOS!$A$2:$A$20000,DATOS!$A3305,DATOS!$D$2:$D$20000,DATOS!$D3305,DATOS!$E$2:$E$20000,DATOS!$E3305,DATOS!$I$2:$I$20000,DATOS!$I3305,DATOS!$G$2:$G$20000,"EX")=0),0))))</f>
      </c>
      <c r="H3305">
        <f>IF(DATOS!$G3305&lt;&gt;"EX",0,--(COUNTIFS(DATOS!$A$2:$A$20000,DATOS!$A3305,DATOS!$D$2:$D$20000,DATOS!$D3305,DATOS!$E$2:$E$20000,DATOS!$E3305,DATOS!$I$2:$I$20000,DATOS!$I3305,DATOS!$G$2:$G$20000,"OR")=0))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DATOS!$A$2:$A$20000,DATOS!$A3306,DATOS!$D$2:$D$20000,DATOS!$D3306,DATOS!$E$2:$E$20000,DATOS!$E3306,DATOS!$I$2:$I$20000,DATOS!$I3306,DATOS!$G$2:$G$20000,"EX")=0),0))))</f>
      </c>
      <c r="H3306">
        <f>IF(DATOS!$G3306&lt;&gt;"EX",0,--(COUNTIFS(DATOS!$A$2:$A$20000,DATOS!$A3306,DATOS!$D$2:$D$20000,DATOS!$D3306,DATOS!$E$2:$E$20000,DATOS!$E3306,DATOS!$I$2:$I$20000,DATOS!$I3306,DATOS!$G$2:$G$20000,"OR")=0))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DATOS!$A$2:$A$20000,DATOS!$A3307,DATOS!$D$2:$D$20000,DATOS!$D3307,DATOS!$E$2:$E$20000,DATOS!$E3307,DATOS!$I$2:$I$20000,DATOS!$I3307,DATOS!$G$2:$G$20000,"EX")=0),0))))</f>
      </c>
      <c r="H3307">
        <f>IF(DATOS!$G3307&lt;&gt;"EX",0,--(COUNTIFS(DATOS!$A$2:$A$20000,DATOS!$A3307,DATOS!$D$2:$D$20000,DATOS!$D3307,DATOS!$E$2:$E$20000,DATOS!$E3307,DATOS!$I$2:$I$20000,DATOS!$I3307,DATOS!$G$2:$G$20000,"OR")=0))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DATOS!$A$2:$A$20000,DATOS!$A3308,DATOS!$D$2:$D$20000,DATOS!$D3308,DATOS!$E$2:$E$20000,DATOS!$E3308,DATOS!$I$2:$I$20000,DATOS!$I3308,DATOS!$G$2:$G$20000,"EX")=0),0))))</f>
      </c>
      <c r="H3308">
        <f>IF(DATOS!$G3308&lt;&gt;"EX",0,--(COUNTIFS(DATOS!$A$2:$A$20000,DATOS!$A3308,DATOS!$D$2:$D$20000,DATOS!$D3308,DATOS!$E$2:$E$20000,DATOS!$E3308,DATOS!$I$2:$I$20000,DATOS!$I3308,DATOS!$G$2:$G$20000,"OR")=0))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DATOS!$A$2:$A$20000,DATOS!$A3309,DATOS!$D$2:$D$20000,DATOS!$D3309,DATOS!$E$2:$E$20000,DATOS!$E3309,DATOS!$I$2:$I$20000,DATOS!$I3309,DATOS!$G$2:$G$20000,"EX")=0),0))))</f>
      </c>
      <c r="H3309">
        <f>IF(DATOS!$G3309&lt;&gt;"EX",0,--(COUNTIFS(DATOS!$A$2:$A$20000,DATOS!$A3309,DATOS!$D$2:$D$20000,DATOS!$D3309,DATOS!$E$2:$E$20000,DATOS!$E3309,DATOS!$I$2:$I$20000,DATOS!$I3309,DATOS!$G$2:$G$20000,"OR")=0))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DATOS!$A$2:$A$20000,DATOS!$A3310,DATOS!$D$2:$D$20000,DATOS!$D3310,DATOS!$E$2:$E$20000,DATOS!$E3310,DATOS!$I$2:$I$20000,DATOS!$I3310,DATOS!$G$2:$G$20000,"EX")=0),0))))</f>
      </c>
      <c r="H3310">
        <f>IF(DATOS!$G3310&lt;&gt;"EX",0,--(COUNTIFS(DATOS!$A$2:$A$20000,DATOS!$A3310,DATOS!$D$2:$D$20000,DATOS!$D3310,DATOS!$E$2:$E$20000,DATOS!$E3310,DATOS!$I$2:$I$20000,DATOS!$I3310,DATOS!$G$2:$G$20000,"OR")=0))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DATOS!$A$2:$A$20000,DATOS!$A3311,DATOS!$D$2:$D$20000,DATOS!$D3311,DATOS!$E$2:$E$20000,DATOS!$E3311,DATOS!$I$2:$I$20000,DATOS!$I3311,DATOS!$G$2:$G$20000,"EX")=0),0))))</f>
      </c>
      <c r="H3311">
        <f>IF(DATOS!$G3311&lt;&gt;"EX",0,--(COUNTIFS(DATOS!$A$2:$A$20000,DATOS!$A3311,DATOS!$D$2:$D$20000,DATOS!$D3311,DATOS!$E$2:$E$20000,DATOS!$E3311,DATOS!$I$2:$I$20000,DATOS!$I3311,DATOS!$G$2:$G$20000,"OR")=0))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DATOS!$A$2:$A$20000,DATOS!$A3312,DATOS!$D$2:$D$20000,DATOS!$D3312,DATOS!$E$2:$E$20000,DATOS!$E3312,DATOS!$I$2:$I$20000,DATOS!$I3312,DATOS!$G$2:$G$20000,"EX")=0),0))))</f>
      </c>
      <c r="H3312">
        <f>IF(DATOS!$G3312&lt;&gt;"EX",0,--(COUNTIFS(DATOS!$A$2:$A$20000,DATOS!$A3312,DATOS!$D$2:$D$20000,DATOS!$D3312,DATOS!$E$2:$E$20000,DATOS!$E3312,DATOS!$I$2:$I$20000,DATOS!$I3312,DATOS!$G$2:$G$20000,"OR")=0))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DATOS!$A$2:$A$20000,DATOS!$A3313,DATOS!$D$2:$D$20000,DATOS!$D3313,DATOS!$E$2:$E$20000,DATOS!$E3313,DATOS!$I$2:$I$20000,DATOS!$I3313,DATOS!$G$2:$G$20000,"EX")=0),0))))</f>
      </c>
      <c r="H3313">
        <f>IF(DATOS!$G3313&lt;&gt;"EX",0,--(COUNTIFS(DATOS!$A$2:$A$20000,DATOS!$A3313,DATOS!$D$2:$D$20000,DATOS!$D3313,DATOS!$E$2:$E$20000,DATOS!$E3313,DATOS!$I$2:$I$20000,DATOS!$I3313,DATOS!$G$2:$G$20000,"OR")=0))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DATOS!$A$2:$A$20000,DATOS!$A3314,DATOS!$D$2:$D$20000,DATOS!$D3314,DATOS!$E$2:$E$20000,DATOS!$E3314,DATOS!$I$2:$I$20000,DATOS!$I3314,DATOS!$G$2:$G$20000,"EX")=0),0))))</f>
      </c>
      <c r="H3314">
        <f>IF(DATOS!$G3314&lt;&gt;"EX",0,--(COUNTIFS(DATOS!$A$2:$A$20000,DATOS!$A3314,DATOS!$D$2:$D$20000,DATOS!$D3314,DATOS!$E$2:$E$20000,DATOS!$E3314,DATOS!$I$2:$I$20000,DATOS!$I3314,DATOS!$G$2:$G$20000,"OR")=0))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DATOS!$A$2:$A$20000,DATOS!$A3315,DATOS!$D$2:$D$20000,DATOS!$D3315,DATOS!$E$2:$E$20000,DATOS!$E3315,DATOS!$I$2:$I$20000,DATOS!$I3315,DATOS!$G$2:$G$20000,"EX")=0),0))))</f>
      </c>
      <c r="H3315">
        <f>IF(DATOS!$G3315&lt;&gt;"EX",0,--(COUNTIFS(DATOS!$A$2:$A$20000,DATOS!$A3315,DATOS!$D$2:$D$20000,DATOS!$D3315,DATOS!$E$2:$E$20000,DATOS!$E3315,DATOS!$I$2:$I$20000,DATOS!$I3315,DATOS!$G$2:$G$20000,"OR")=0))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DATOS!$A$2:$A$20000,DATOS!$A3316,DATOS!$D$2:$D$20000,DATOS!$D3316,DATOS!$E$2:$E$20000,DATOS!$E3316,DATOS!$I$2:$I$20000,DATOS!$I3316,DATOS!$G$2:$G$20000,"EX")=0),0))))</f>
      </c>
      <c r="H3316">
        <f>IF(DATOS!$G3316&lt;&gt;"EX",0,--(COUNTIFS(DATOS!$A$2:$A$20000,DATOS!$A3316,DATOS!$D$2:$D$20000,DATOS!$D3316,DATOS!$E$2:$E$20000,DATOS!$E3316,DATOS!$I$2:$I$20000,DATOS!$I3316,DATOS!$G$2:$G$20000,"OR")=0))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DATOS!$A$2:$A$20000,DATOS!$A3317,DATOS!$D$2:$D$20000,DATOS!$D3317,DATOS!$E$2:$E$20000,DATOS!$E3317,DATOS!$I$2:$I$20000,DATOS!$I3317,DATOS!$G$2:$G$20000,"EX")=0),0))))</f>
      </c>
      <c r="H3317">
        <f>IF(DATOS!$G3317&lt;&gt;"EX",0,--(COUNTIFS(DATOS!$A$2:$A$20000,DATOS!$A3317,DATOS!$D$2:$D$20000,DATOS!$D3317,DATOS!$E$2:$E$20000,DATOS!$E3317,DATOS!$I$2:$I$20000,DATOS!$I3317,DATOS!$G$2:$G$20000,"OR")=0))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DATOS!$A$2:$A$20000,DATOS!$A3318,DATOS!$D$2:$D$20000,DATOS!$D3318,DATOS!$E$2:$E$20000,DATOS!$E3318,DATOS!$I$2:$I$20000,DATOS!$I3318,DATOS!$G$2:$G$20000,"EX")=0),0))))</f>
      </c>
      <c r="H3318">
        <f>IF(DATOS!$G3318&lt;&gt;"EX",0,--(COUNTIFS(DATOS!$A$2:$A$20000,DATOS!$A3318,DATOS!$D$2:$D$20000,DATOS!$D3318,DATOS!$E$2:$E$20000,DATOS!$E3318,DATOS!$I$2:$I$20000,DATOS!$I3318,DATOS!$G$2:$G$20000,"OR")=0))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DATOS!$A$2:$A$20000,DATOS!$A3319,DATOS!$D$2:$D$20000,DATOS!$D3319,DATOS!$E$2:$E$20000,DATOS!$E3319,DATOS!$I$2:$I$20000,DATOS!$I3319,DATOS!$G$2:$G$20000,"EX")=0),0))))</f>
      </c>
      <c r="H3319">
        <f>IF(DATOS!$G3319&lt;&gt;"EX",0,--(COUNTIFS(DATOS!$A$2:$A$20000,DATOS!$A3319,DATOS!$D$2:$D$20000,DATOS!$D3319,DATOS!$E$2:$E$20000,DATOS!$E3319,DATOS!$I$2:$I$20000,DATOS!$I3319,DATOS!$G$2:$G$20000,"OR")=0))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DATOS!$A$2:$A$20000,DATOS!$A3320,DATOS!$D$2:$D$20000,DATOS!$D3320,DATOS!$E$2:$E$20000,DATOS!$E3320,DATOS!$I$2:$I$20000,DATOS!$I3320,DATOS!$G$2:$G$20000,"EX")=0),0))))</f>
      </c>
      <c r="H3320">
        <f>IF(DATOS!$G3320&lt;&gt;"EX",0,--(COUNTIFS(DATOS!$A$2:$A$20000,DATOS!$A3320,DATOS!$D$2:$D$20000,DATOS!$D3320,DATOS!$E$2:$E$20000,DATOS!$E3320,DATOS!$I$2:$I$20000,DATOS!$I3320,DATOS!$G$2:$G$20000,"OR")=0))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DATOS!$A$2:$A$20000,DATOS!$A3321,DATOS!$D$2:$D$20000,DATOS!$D3321,DATOS!$E$2:$E$20000,DATOS!$E3321,DATOS!$I$2:$I$20000,DATOS!$I3321,DATOS!$G$2:$G$20000,"EX")=0),0))))</f>
      </c>
      <c r="H3321">
        <f>IF(DATOS!$G3321&lt;&gt;"EX",0,--(COUNTIFS(DATOS!$A$2:$A$20000,DATOS!$A3321,DATOS!$D$2:$D$20000,DATOS!$D3321,DATOS!$E$2:$E$20000,DATOS!$E3321,DATOS!$I$2:$I$20000,DATOS!$I3321,DATOS!$G$2:$G$20000,"OR")=0))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DATOS!$A$2:$A$20000,DATOS!$A3322,DATOS!$D$2:$D$20000,DATOS!$D3322,DATOS!$E$2:$E$20000,DATOS!$E3322,DATOS!$I$2:$I$20000,DATOS!$I3322,DATOS!$G$2:$G$20000,"EX")=0),0))))</f>
      </c>
      <c r="H3322">
        <f>IF(DATOS!$G3322&lt;&gt;"EX",0,--(COUNTIFS(DATOS!$A$2:$A$20000,DATOS!$A3322,DATOS!$D$2:$D$20000,DATOS!$D3322,DATOS!$E$2:$E$20000,DATOS!$E3322,DATOS!$I$2:$I$20000,DATOS!$I3322,DATOS!$G$2:$G$20000,"OR")=0))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DATOS!$A$2:$A$20000,DATOS!$A3323,DATOS!$D$2:$D$20000,DATOS!$D3323,DATOS!$E$2:$E$20000,DATOS!$E3323,DATOS!$I$2:$I$20000,DATOS!$I3323,DATOS!$G$2:$G$20000,"EX")=0),0))))</f>
      </c>
      <c r="H3323">
        <f>IF(DATOS!$G3323&lt;&gt;"EX",0,--(COUNTIFS(DATOS!$A$2:$A$20000,DATOS!$A3323,DATOS!$D$2:$D$20000,DATOS!$D3323,DATOS!$E$2:$E$20000,DATOS!$E3323,DATOS!$I$2:$I$20000,DATOS!$I3323,DATOS!$G$2:$G$20000,"OR")=0))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DATOS!$A$2:$A$20000,DATOS!$A3324,DATOS!$D$2:$D$20000,DATOS!$D3324,DATOS!$E$2:$E$20000,DATOS!$E3324,DATOS!$I$2:$I$20000,DATOS!$I3324,DATOS!$G$2:$G$20000,"EX")=0),0))))</f>
      </c>
      <c r="H3324">
        <f>IF(DATOS!$G3324&lt;&gt;"EX",0,--(COUNTIFS(DATOS!$A$2:$A$20000,DATOS!$A3324,DATOS!$D$2:$D$20000,DATOS!$D3324,DATOS!$E$2:$E$20000,DATOS!$E3324,DATOS!$I$2:$I$20000,DATOS!$I3324,DATOS!$G$2:$G$20000,"OR")=0))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DATOS!$A$2:$A$20000,DATOS!$A3325,DATOS!$D$2:$D$20000,DATOS!$D3325,DATOS!$E$2:$E$20000,DATOS!$E3325,DATOS!$I$2:$I$20000,DATOS!$I3325,DATOS!$G$2:$G$20000,"EX")=0),0))))</f>
      </c>
      <c r="H3325">
        <f>IF(DATOS!$G3325&lt;&gt;"EX",0,--(COUNTIFS(DATOS!$A$2:$A$20000,DATOS!$A3325,DATOS!$D$2:$D$20000,DATOS!$D3325,DATOS!$E$2:$E$20000,DATOS!$E3325,DATOS!$I$2:$I$20000,DATOS!$I3325,DATOS!$G$2:$G$20000,"OR")=0))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DATOS!$A$2:$A$20000,DATOS!$A3326,DATOS!$D$2:$D$20000,DATOS!$D3326,DATOS!$E$2:$E$20000,DATOS!$E3326,DATOS!$I$2:$I$20000,DATOS!$I3326,DATOS!$G$2:$G$20000,"EX")=0),0))))</f>
      </c>
      <c r="H3326">
        <f>IF(DATOS!$G3326&lt;&gt;"EX",0,--(COUNTIFS(DATOS!$A$2:$A$20000,DATOS!$A3326,DATOS!$D$2:$D$20000,DATOS!$D3326,DATOS!$E$2:$E$20000,DATOS!$E3326,DATOS!$I$2:$I$20000,DATOS!$I3326,DATOS!$G$2:$G$20000,"OR")=0))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DATOS!$A$2:$A$20000,DATOS!$A3327,DATOS!$D$2:$D$20000,DATOS!$D3327,DATOS!$E$2:$E$20000,DATOS!$E3327,DATOS!$I$2:$I$20000,DATOS!$I3327,DATOS!$G$2:$G$20000,"EX")=0),0))))</f>
      </c>
      <c r="H3327">
        <f>IF(DATOS!$G3327&lt;&gt;"EX",0,--(COUNTIFS(DATOS!$A$2:$A$20000,DATOS!$A3327,DATOS!$D$2:$D$20000,DATOS!$D3327,DATOS!$E$2:$E$20000,DATOS!$E3327,DATOS!$I$2:$I$20000,DATOS!$I3327,DATOS!$G$2:$G$20000,"OR")=0))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DATOS!$A$2:$A$20000,DATOS!$A3328,DATOS!$D$2:$D$20000,DATOS!$D3328,DATOS!$E$2:$E$20000,DATOS!$E3328,DATOS!$I$2:$I$20000,DATOS!$I3328,DATOS!$G$2:$G$20000,"EX")=0),0))))</f>
      </c>
      <c r="H3328">
        <f>IF(DATOS!$G3328&lt;&gt;"EX",0,--(COUNTIFS(DATOS!$A$2:$A$20000,DATOS!$A3328,DATOS!$D$2:$D$20000,DATOS!$D3328,DATOS!$E$2:$E$20000,DATOS!$E3328,DATOS!$I$2:$I$20000,DATOS!$I3328,DATOS!$G$2:$G$20000,"OR")=0))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DATOS!$A$2:$A$20000,DATOS!$A3329,DATOS!$D$2:$D$20000,DATOS!$D3329,DATOS!$E$2:$E$20000,DATOS!$E3329,DATOS!$I$2:$I$20000,DATOS!$I3329,DATOS!$G$2:$G$20000,"EX")=0),0))))</f>
      </c>
      <c r="H3329">
        <f>IF(DATOS!$G3329&lt;&gt;"EX",0,--(COUNTIFS(DATOS!$A$2:$A$20000,DATOS!$A3329,DATOS!$D$2:$D$20000,DATOS!$D3329,DATOS!$E$2:$E$20000,DATOS!$E3329,DATOS!$I$2:$I$20000,DATOS!$I3329,DATOS!$G$2:$G$20000,"OR")=0))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DATOS!$A$2:$A$20000,DATOS!$A3330,DATOS!$D$2:$D$20000,DATOS!$D3330,DATOS!$E$2:$E$20000,DATOS!$E3330,DATOS!$I$2:$I$20000,DATOS!$I3330,DATOS!$G$2:$G$20000,"EX")=0),0))))</f>
      </c>
      <c r="H3330">
        <f>IF(DATOS!$G3330&lt;&gt;"EX",0,--(COUNTIFS(DATOS!$A$2:$A$20000,DATOS!$A3330,DATOS!$D$2:$D$20000,DATOS!$D3330,DATOS!$E$2:$E$20000,DATOS!$E3330,DATOS!$I$2:$I$20000,DATOS!$I3330,DATOS!$G$2:$G$20000,"OR")=0))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DATOS!$A$2:$A$20000,DATOS!$A3331,DATOS!$D$2:$D$20000,DATOS!$D3331,DATOS!$E$2:$E$20000,DATOS!$E3331,DATOS!$I$2:$I$20000,DATOS!$I3331,DATOS!$G$2:$G$20000,"EX")=0),0))))</f>
      </c>
      <c r="H3331">
        <f>IF(DATOS!$G3331&lt;&gt;"EX",0,--(COUNTIFS(DATOS!$A$2:$A$20000,DATOS!$A3331,DATOS!$D$2:$D$20000,DATOS!$D3331,DATOS!$E$2:$E$20000,DATOS!$E3331,DATOS!$I$2:$I$20000,DATOS!$I3331,DATOS!$G$2:$G$20000,"OR")=0))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DATOS!$A$2:$A$20000,DATOS!$A3332,DATOS!$D$2:$D$20000,DATOS!$D3332,DATOS!$E$2:$E$20000,DATOS!$E3332,DATOS!$I$2:$I$20000,DATOS!$I3332,DATOS!$G$2:$G$20000,"EX")=0),0))))</f>
      </c>
      <c r="H3332">
        <f>IF(DATOS!$G3332&lt;&gt;"EX",0,--(COUNTIFS(DATOS!$A$2:$A$20000,DATOS!$A3332,DATOS!$D$2:$D$20000,DATOS!$D3332,DATOS!$E$2:$E$20000,DATOS!$E3332,DATOS!$I$2:$I$20000,DATOS!$I3332,DATOS!$G$2:$G$20000,"OR")=0))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DATOS!$A$2:$A$20000,DATOS!$A3333,DATOS!$D$2:$D$20000,DATOS!$D3333,DATOS!$E$2:$E$20000,DATOS!$E3333,DATOS!$I$2:$I$20000,DATOS!$I3333,DATOS!$G$2:$G$20000,"EX")=0),0))))</f>
      </c>
      <c r="H3333">
        <f>IF(DATOS!$G3333&lt;&gt;"EX",0,--(COUNTIFS(DATOS!$A$2:$A$20000,DATOS!$A3333,DATOS!$D$2:$D$20000,DATOS!$D3333,DATOS!$E$2:$E$20000,DATOS!$E3333,DATOS!$I$2:$I$20000,DATOS!$I3333,DATOS!$G$2:$G$20000,"OR")=0))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DATOS!$A$2:$A$20000,DATOS!$A3334,DATOS!$D$2:$D$20000,DATOS!$D3334,DATOS!$E$2:$E$20000,DATOS!$E3334,DATOS!$I$2:$I$20000,DATOS!$I3334,DATOS!$G$2:$G$20000,"EX")=0),0))))</f>
      </c>
      <c r="H3334">
        <f>IF(DATOS!$G3334&lt;&gt;"EX",0,--(COUNTIFS(DATOS!$A$2:$A$20000,DATOS!$A3334,DATOS!$D$2:$D$20000,DATOS!$D3334,DATOS!$E$2:$E$20000,DATOS!$E3334,DATOS!$I$2:$I$20000,DATOS!$I3334,DATOS!$G$2:$G$20000,"OR")=0))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DATOS!$A$2:$A$20000,DATOS!$A3335,DATOS!$D$2:$D$20000,DATOS!$D3335,DATOS!$E$2:$E$20000,DATOS!$E3335,DATOS!$I$2:$I$20000,DATOS!$I3335,DATOS!$G$2:$G$20000,"EX")=0),0))))</f>
      </c>
      <c r="H3335">
        <f>IF(DATOS!$G3335&lt;&gt;"EX",0,--(COUNTIFS(DATOS!$A$2:$A$20000,DATOS!$A3335,DATOS!$D$2:$D$20000,DATOS!$D3335,DATOS!$E$2:$E$20000,DATOS!$E3335,DATOS!$I$2:$I$20000,DATOS!$I3335,DATOS!$G$2:$G$20000,"OR")=0))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DATOS!$A$2:$A$20000,DATOS!$A3336,DATOS!$D$2:$D$20000,DATOS!$D3336,DATOS!$E$2:$E$20000,DATOS!$E3336,DATOS!$I$2:$I$20000,DATOS!$I3336,DATOS!$G$2:$G$20000,"EX")=0),0))))</f>
      </c>
      <c r="H3336">
        <f>IF(DATOS!$G3336&lt;&gt;"EX",0,--(COUNTIFS(DATOS!$A$2:$A$20000,DATOS!$A3336,DATOS!$D$2:$D$20000,DATOS!$D3336,DATOS!$E$2:$E$20000,DATOS!$E3336,DATOS!$I$2:$I$20000,DATOS!$I3336,DATOS!$G$2:$G$20000,"OR")=0))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DATOS!$A$2:$A$20000,DATOS!$A3337,DATOS!$D$2:$D$20000,DATOS!$D3337,DATOS!$E$2:$E$20000,DATOS!$E3337,DATOS!$I$2:$I$20000,DATOS!$I3337,DATOS!$G$2:$G$20000,"EX")=0),0))))</f>
      </c>
      <c r="H3337">
        <f>IF(DATOS!$G3337&lt;&gt;"EX",0,--(COUNTIFS(DATOS!$A$2:$A$20000,DATOS!$A3337,DATOS!$D$2:$D$20000,DATOS!$D3337,DATOS!$E$2:$E$20000,DATOS!$E3337,DATOS!$I$2:$I$20000,DATOS!$I3337,DATOS!$G$2:$G$20000,"OR")=0))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DATOS!$A$2:$A$20000,DATOS!$A3338,DATOS!$D$2:$D$20000,DATOS!$D3338,DATOS!$E$2:$E$20000,DATOS!$E3338,DATOS!$I$2:$I$20000,DATOS!$I3338,DATOS!$G$2:$G$20000,"EX")=0),0))))</f>
      </c>
      <c r="H3338">
        <f>IF(DATOS!$G3338&lt;&gt;"EX",0,--(COUNTIFS(DATOS!$A$2:$A$20000,DATOS!$A3338,DATOS!$D$2:$D$20000,DATOS!$D3338,DATOS!$E$2:$E$20000,DATOS!$E3338,DATOS!$I$2:$I$20000,DATOS!$I3338,DATOS!$G$2:$G$20000,"OR")=0))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DATOS!$A$2:$A$20000,DATOS!$A3339,DATOS!$D$2:$D$20000,DATOS!$D3339,DATOS!$E$2:$E$20000,DATOS!$E3339,DATOS!$I$2:$I$20000,DATOS!$I3339,DATOS!$G$2:$G$20000,"EX")=0),0))))</f>
      </c>
      <c r="H3339">
        <f>IF(DATOS!$G3339&lt;&gt;"EX",0,--(COUNTIFS(DATOS!$A$2:$A$20000,DATOS!$A3339,DATOS!$D$2:$D$20000,DATOS!$D3339,DATOS!$E$2:$E$20000,DATOS!$E3339,DATOS!$I$2:$I$20000,DATOS!$I3339,DATOS!$G$2:$G$20000,"OR")=0))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DATOS!$A$2:$A$20000,DATOS!$A3340,DATOS!$D$2:$D$20000,DATOS!$D3340,DATOS!$E$2:$E$20000,DATOS!$E3340,DATOS!$I$2:$I$20000,DATOS!$I3340,DATOS!$G$2:$G$20000,"EX")=0),0))))</f>
      </c>
      <c r="H3340">
        <f>IF(DATOS!$G3340&lt;&gt;"EX",0,--(COUNTIFS(DATOS!$A$2:$A$20000,DATOS!$A3340,DATOS!$D$2:$D$20000,DATOS!$D3340,DATOS!$E$2:$E$20000,DATOS!$E3340,DATOS!$I$2:$I$20000,DATOS!$I3340,DATOS!$G$2:$G$20000,"OR")=0))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DATOS!$A$2:$A$20000,DATOS!$A3341,DATOS!$D$2:$D$20000,DATOS!$D3341,DATOS!$E$2:$E$20000,DATOS!$E3341,DATOS!$I$2:$I$20000,DATOS!$I3341,DATOS!$G$2:$G$20000,"EX")=0),0))))</f>
      </c>
      <c r="H3341">
        <f>IF(DATOS!$G3341&lt;&gt;"EX",0,--(COUNTIFS(DATOS!$A$2:$A$20000,DATOS!$A3341,DATOS!$D$2:$D$20000,DATOS!$D3341,DATOS!$E$2:$E$20000,DATOS!$E3341,DATOS!$I$2:$I$20000,DATOS!$I3341,DATOS!$G$2:$G$20000,"OR")=0))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DATOS!$A$2:$A$20000,DATOS!$A3342,DATOS!$D$2:$D$20000,DATOS!$D3342,DATOS!$E$2:$E$20000,DATOS!$E3342,DATOS!$I$2:$I$20000,DATOS!$I3342,DATOS!$G$2:$G$20000,"EX")=0),0))))</f>
      </c>
      <c r="H3342">
        <f>IF(DATOS!$G3342&lt;&gt;"EX",0,--(COUNTIFS(DATOS!$A$2:$A$20000,DATOS!$A3342,DATOS!$D$2:$D$20000,DATOS!$D3342,DATOS!$E$2:$E$20000,DATOS!$E3342,DATOS!$I$2:$I$20000,DATOS!$I3342,DATOS!$G$2:$G$20000,"OR")=0))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DATOS!$A$2:$A$20000,DATOS!$A3343,DATOS!$D$2:$D$20000,DATOS!$D3343,DATOS!$E$2:$E$20000,DATOS!$E3343,DATOS!$I$2:$I$20000,DATOS!$I3343,DATOS!$G$2:$G$20000,"EX")=0),0))))</f>
      </c>
      <c r="H3343">
        <f>IF(DATOS!$G3343&lt;&gt;"EX",0,--(COUNTIFS(DATOS!$A$2:$A$20000,DATOS!$A3343,DATOS!$D$2:$D$20000,DATOS!$D3343,DATOS!$E$2:$E$20000,DATOS!$E3343,DATOS!$I$2:$I$20000,DATOS!$I3343,DATOS!$G$2:$G$20000,"OR")=0))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DATOS!$A$2:$A$20000,DATOS!$A3344,DATOS!$D$2:$D$20000,DATOS!$D3344,DATOS!$E$2:$E$20000,DATOS!$E3344,DATOS!$I$2:$I$20000,DATOS!$I3344,DATOS!$G$2:$G$20000,"EX")=0),0))))</f>
      </c>
      <c r="H3344">
        <f>IF(DATOS!$G3344&lt;&gt;"EX",0,--(COUNTIFS(DATOS!$A$2:$A$20000,DATOS!$A3344,DATOS!$D$2:$D$20000,DATOS!$D3344,DATOS!$E$2:$E$20000,DATOS!$E3344,DATOS!$I$2:$I$20000,DATOS!$I3344,DATOS!$G$2:$G$20000,"OR")=0))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DATOS!$A$2:$A$20000,DATOS!$A3345,DATOS!$D$2:$D$20000,DATOS!$D3345,DATOS!$E$2:$E$20000,DATOS!$E3345,DATOS!$I$2:$I$20000,DATOS!$I3345,DATOS!$G$2:$G$20000,"EX")=0),0))))</f>
      </c>
      <c r="H3345">
        <f>IF(DATOS!$G3345&lt;&gt;"EX",0,--(COUNTIFS(DATOS!$A$2:$A$20000,DATOS!$A3345,DATOS!$D$2:$D$20000,DATOS!$D3345,DATOS!$E$2:$E$20000,DATOS!$E3345,DATOS!$I$2:$I$20000,DATOS!$I3345,DATOS!$G$2:$G$20000,"OR")=0))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DATOS!$A$2:$A$20000,DATOS!$A3346,DATOS!$D$2:$D$20000,DATOS!$D3346,DATOS!$E$2:$E$20000,DATOS!$E3346,DATOS!$I$2:$I$20000,DATOS!$I3346,DATOS!$G$2:$G$20000,"EX")=0),0))))</f>
      </c>
      <c r="H3346">
        <f>IF(DATOS!$G3346&lt;&gt;"EX",0,--(COUNTIFS(DATOS!$A$2:$A$20000,DATOS!$A3346,DATOS!$D$2:$D$20000,DATOS!$D3346,DATOS!$E$2:$E$20000,DATOS!$E3346,DATOS!$I$2:$I$20000,DATOS!$I3346,DATOS!$G$2:$G$20000,"OR")=0))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DATOS!$A$2:$A$20000,DATOS!$A3347,DATOS!$D$2:$D$20000,DATOS!$D3347,DATOS!$E$2:$E$20000,DATOS!$E3347,DATOS!$I$2:$I$20000,DATOS!$I3347,DATOS!$G$2:$G$20000,"EX")=0),0))))</f>
      </c>
      <c r="H3347">
        <f>IF(DATOS!$G3347&lt;&gt;"EX",0,--(COUNTIFS(DATOS!$A$2:$A$20000,DATOS!$A3347,DATOS!$D$2:$D$20000,DATOS!$D3347,DATOS!$E$2:$E$20000,DATOS!$E3347,DATOS!$I$2:$I$20000,DATOS!$I3347,DATOS!$G$2:$G$20000,"OR")=0))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DATOS!$A$2:$A$20000,DATOS!$A3348,DATOS!$D$2:$D$20000,DATOS!$D3348,DATOS!$E$2:$E$20000,DATOS!$E3348,DATOS!$I$2:$I$20000,DATOS!$I3348,DATOS!$G$2:$G$20000,"EX")=0),0))))</f>
      </c>
      <c r="H3348">
        <f>IF(DATOS!$G3348&lt;&gt;"EX",0,--(COUNTIFS(DATOS!$A$2:$A$20000,DATOS!$A3348,DATOS!$D$2:$D$20000,DATOS!$D3348,DATOS!$E$2:$E$20000,DATOS!$E3348,DATOS!$I$2:$I$20000,DATOS!$I3348,DATOS!$G$2:$G$20000,"OR")=0))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DATOS!$A$2:$A$20000,DATOS!$A3349,DATOS!$D$2:$D$20000,DATOS!$D3349,DATOS!$E$2:$E$20000,DATOS!$E3349,DATOS!$I$2:$I$20000,DATOS!$I3349,DATOS!$G$2:$G$20000,"EX")=0),0))))</f>
      </c>
      <c r="H3349">
        <f>IF(DATOS!$G3349&lt;&gt;"EX",0,--(COUNTIFS(DATOS!$A$2:$A$20000,DATOS!$A3349,DATOS!$D$2:$D$20000,DATOS!$D3349,DATOS!$E$2:$E$20000,DATOS!$E3349,DATOS!$I$2:$I$20000,DATOS!$I3349,DATOS!$G$2:$G$20000,"OR")=0))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DATOS!$A$2:$A$20000,DATOS!$A3350,DATOS!$D$2:$D$20000,DATOS!$D3350,DATOS!$E$2:$E$20000,DATOS!$E3350,DATOS!$I$2:$I$20000,DATOS!$I3350,DATOS!$G$2:$G$20000,"EX")=0),0))))</f>
      </c>
      <c r="H3350">
        <f>IF(DATOS!$G3350&lt;&gt;"EX",0,--(COUNTIFS(DATOS!$A$2:$A$20000,DATOS!$A3350,DATOS!$D$2:$D$20000,DATOS!$D3350,DATOS!$E$2:$E$20000,DATOS!$E3350,DATOS!$I$2:$I$20000,DATOS!$I3350,DATOS!$G$2:$G$20000,"OR")=0))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DATOS!$A$2:$A$20000,DATOS!$A3351,DATOS!$D$2:$D$20000,DATOS!$D3351,DATOS!$E$2:$E$20000,DATOS!$E3351,DATOS!$I$2:$I$20000,DATOS!$I3351,DATOS!$G$2:$G$20000,"EX")=0),0))))</f>
      </c>
      <c r="H3351">
        <f>IF(DATOS!$G3351&lt;&gt;"EX",0,--(COUNTIFS(DATOS!$A$2:$A$20000,DATOS!$A3351,DATOS!$D$2:$D$20000,DATOS!$D3351,DATOS!$E$2:$E$20000,DATOS!$E3351,DATOS!$I$2:$I$20000,DATOS!$I3351,DATOS!$G$2:$G$20000,"OR")=0))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DATOS!$A$2:$A$20000,DATOS!$A3352,DATOS!$D$2:$D$20000,DATOS!$D3352,DATOS!$E$2:$E$20000,DATOS!$E3352,DATOS!$I$2:$I$20000,DATOS!$I3352,DATOS!$G$2:$G$20000,"EX")=0),0))))</f>
      </c>
      <c r="H3352">
        <f>IF(DATOS!$G3352&lt;&gt;"EX",0,--(COUNTIFS(DATOS!$A$2:$A$20000,DATOS!$A3352,DATOS!$D$2:$D$20000,DATOS!$D3352,DATOS!$E$2:$E$20000,DATOS!$E3352,DATOS!$I$2:$I$20000,DATOS!$I3352,DATOS!$G$2:$G$20000,"OR")=0))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DATOS!$A$2:$A$20000,DATOS!$A3353,DATOS!$D$2:$D$20000,DATOS!$D3353,DATOS!$E$2:$E$20000,DATOS!$E3353,DATOS!$I$2:$I$20000,DATOS!$I3353,DATOS!$G$2:$G$20000,"EX")=0),0))))</f>
      </c>
      <c r="H3353">
        <f>IF(DATOS!$G3353&lt;&gt;"EX",0,--(COUNTIFS(DATOS!$A$2:$A$20000,DATOS!$A3353,DATOS!$D$2:$D$20000,DATOS!$D3353,DATOS!$E$2:$E$20000,DATOS!$E3353,DATOS!$I$2:$I$20000,DATOS!$I3353,DATOS!$G$2:$G$20000,"OR")=0))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DATOS!$A$2:$A$20000,DATOS!$A3354,DATOS!$D$2:$D$20000,DATOS!$D3354,DATOS!$E$2:$E$20000,DATOS!$E3354,DATOS!$I$2:$I$20000,DATOS!$I3354,DATOS!$G$2:$G$20000,"EX")=0),0))))</f>
      </c>
      <c r="H3354">
        <f>IF(DATOS!$G3354&lt;&gt;"EX",0,--(COUNTIFS(DATOS!$A$2:$A$20000,DATOS!$A3354,DATOS!$D$2:$D$20000,DATOS!$D3354,DATOS!$E$2:$E$20000,DATOS!$E3354,DATOS!$I$2:$I$20000,DATOS!$I3354,DATOS!$G$2:$G$20000,"OR")=0))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DATOS!$A$2:$A$20000,DATOS!$A3355,DATOS!$D$2:$D$20000,DATOS!$D3355,DATOS!$E$2:$E$20000,DATOS!$E3355,DATOS!$I$2:$I$20000,DATOS!$I3355,DATOS!$G$2:$G$20000,"EX")=0),0))))</f>
      </c>
      <c r="H3355">
        <f>IF(DATOS!$G3355&lt;&gt;"EX",0,--(COUNTIFS(DATOS!$A$2:$A$20000,DATOS!$A3355,DATOS!$D$2:$D$20000,DATOS!$D3355,DATOS!$E$2:$E$20000,DATOS!$E3355,DATOS!$I$2:$I$20000,DATOS!$I3355,DATOS!$G$2:$G$20000,"OR")=0))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DATOS!$A$2:$A$20000,DATOS!$A3356,DATOS!$D$2:$D$20000,DATOS!$D3356,DATOS!$E$2:$E$20000,DATOS!$E3356,DATOS!$I$2:$I$20000,DATOS!$I3356,DATOS!$G$2:$G$20000,"EX")=0),0))))</f>
      </c>
      <c r="H3356">
        <f>IF(DATOS!$G3356&lt;&gt;"EX",0,--(COUNTIFS(DATOS!$A$2:$A$20000,DATOS!$A3356,DATOS!$D$2:$D$20000,DATOS!$D3356,DATOS!$E$2:$E$20000,DATOS!$E3356,DATOS!$I$2:$I$20000,DATOS!$I3356,DATOS!$G$2:$G$20000,"OR")=0))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DATOS!$A$2:$A$20000,DATOS!$A3357,DATOS!$D$2:$D$20000,DATOS!$D3357,DATOS!$E$2:$E$20000,DATOS!$E3357,DATOS!$I$2:$I$20000,DATOS!$I3357,DATOS!$G$2:$G$20000,"EX")=0),0))))</f>
      </c>
      <c r="H3357">
        <f>IF(DATOS!$G3357&lt;&gt;"EX",0,--(COUNTIFS(DATOS!$A$2:$A$20000,DATOS!$A3357,DATOS!$D$2:$D$20000,DATOS!$D3357,DATOS!$E$2:$E$20000,DATOS!$E3357,DATOS!$I$2:$I$20000,DATOS!$I3357,DATOS!$G$2:$G$20000,"OR")=0))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DATOS!$A$2:$A$20000,DATOS!$A3358,DATOS!$D$2:$D$20000,DATOS!$D3358,DATOS!$E$2:$E$20000,DATOS!$E3358,DATOS!$I$2:$I$20000,DATOS!$I3358,DATOS!$G$2:$G$20000,"EX")=0),0))))</f>
      </c>
      <c r="H3358">
        <f>IF(DATOS!$G3358&lt;&gt;"EX",0,--(COUNTIFS(DATOS!$A$2:$A$20000,DATOS!$A3358,DATOS!$D$2:$D$20000,DATOS!$D3358,DATOS!$E$2:$E$20000,DATOS!$E3358,DATOS!$I$2:$I$20000,DATOS!$I3358,DATOS!$G$2:$G$20000,"OR")=0))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DATOS!$A$2:$A$20000,DATOS!$A3359,DATOS!$D$2:$D$20000,DATOS!$D3359,DATOS!$E$2:$E$20000,DATOS!$E3359,DATOS!$I$2:$I$20000,DATOS!$I3359,DATOS!$G$2:$G$20000,"EX")=0),0))))</f>
      </c>
      <c r="H3359">
        <f>IF(DATOS!$G3359&lt;&gt;"EX",0,--(COUNTIFS(DATOS!$A$2:$A$20000,DATOS!$A3359,DATOS!$D$2:$D$20000,DATOS!$D3359,DATOS!$E$2:$E$20000,DATOS!$E3359,DATOS!$I$2:$I$20000,DATOS!$I3359,DATOS!$G$2:$G$20000,"OR")=0))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DATOS!$A$2:$A$20000,DATOS!$A3360,DATOS!$D$2:$D$20000,DATOS!$D3360,DATOS!$E$2:$E$20000,DATOS!$E3360,DATOS!$I$2:$I$20000,DATOS!$I3360,DATOS!$G$2:$G$20000,"EX")=0),0))))</f>
      </c>
      <c r="H3360">
        <f>IF(DATOS!$G3360&lt;&gt;"EX",0,--(COUNTIFS(DATOS!$A$2:$A$20000,DATOS!$A3360,DATOS!$D$2:$D$20000,DATOS!$D3360,DATOS!$E$2:$E$20000,DATOS!$E3360,DATOS!$I$2:$I$20000,DATOS!$I3360,DATOS!$G$2:$G$20000,"OR")=0))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DATOS!$A$2:$A$20000,DATOS!$A3361,DATOS!$D$2:$D$20000,DATOS!$D3361,DATOS!$E$2:$E$20000,DATOS!$E3361,DATOS!$I$2:$I$20000,DATOS!$I3361,DATOS!$G$2:$G$20000,"EX")=0),0))))</f>
      </c>
      <c r="H3361">
        <f>IF(DATOS!$G3361&lt;&gt;"EX",0,--(COUNTIFS(DATOS!$A$2:$A$20000,DATOS!$A3361,DATOS!$D$2:$D$20000,DATOS!$D3361,DATOS!$E$2:$E$20000,DATOS!$E3361,DATOS!$I$2:$I$20000,DATOS!$I3361,DATOS!$G$2:$G$20000,"OR")=0))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DATOS!$A$2:$A$20000,DATOS!$A3362,DATOS!$D$2:$D$20000,DATOS!$D3362,DATOS!$E$2:$E$20000,DATOS!$E3362,DATOS!$I$2:$I$20000,DATOS!$I3362,DATOS!$G$2:$G$20000,"EX")=0),0))))</f>
      </c>
      <c r="H3362">
        <f>IF(DATOS!$G3362&lt;&gt;"EX",0,--(COUNTIFS(DATOS!$A$2:$A$20000,DATOS!$A3362,DATOS!$D$2:$D$20000,DATOS!$D3362,DATOS!$E$2:$E$20000,DATOS!$E3362,DATOS!$I$2:$I$20000,DATOS!$I3362,DATOS!$G$2:$G$20000,"OR")=0))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DATOS!$A$2:$A$20000,DATOS!$A3363,DATOS!$D$2:$D$20000,DATOS!$D3363,DATOS!$E$2:$E$20000,DATOS!$E3363,DATOS!$I$2:$I$20000,DATOS!$I3363,DATOS!$G$2:$G$20000,"EX")=0),0))))</f>
      </c>
      <c r="H3363">
        <f>IF(DATOS!$G3363&lt;&gt;"EX",0,--(COUNTIFS(DATOS!$A$2:$A$20000,DATOS!$A3363,DATOS!$D$2:$D$20000,DATOS!$D3363,DATOS!$E$2:$E$20000,DATOS!$E3363,DATOS!$I$2:$I$20000,DATOS!$I3363,DATOS!$G$2:$G$20000,"OR")=0))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DATOS!$A$2:$A$20000,DATOS!$A3364,DATOS!$D$2:$D$20000,DATOS!$D3364,DATOS!$E$2:$E$20000,DATOS!$E3364,DATOS!$I$2:$I$20000,DATOS!$I3364,DATOS!$G$2:$G$20000,"EX")=0),0))))</f>
      </c>
      <c r="H3364">
        <f>IF(DATOS!$G3364&lt;&gt;"EX",0,--(COUNTIFS(DATOS!$A$2:$A$20000,DATOS!$A3364,DATOS!$D$2:$D$20000,DATOS!$D3364,DATOS!$E$2:$E$20000,DATOS!$E3364,DATOS!$I$2:$I$20000,DATOS!$I3364,DATOS!$G$2:$G$20000,"OR")=0))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DATOS!$A$2:$A$20000,DATOS!$A3365,DATOS!$D$2:$D$20000,DATOS!$D3365,DATOS!$E$2:$E$20000,DATOS!$E3365,DATOS!$I$2:$I$20000,DATOS!$I3365,DATOS!$G$2:$G$20000,"EX")=0),0))))</f>
      </c>
      <c r="H3365">
        <f>IF(DATOS!$G3365&lt;&gt;"EX",0,--(COUNTIFS(DATOS!$A$2:$A$20000,DATOS!$A3365,DATOS!$D$2:$D$20000,DATOS!$D3365,DATOS!$E$2:$E$20000,DATOS!$E3365,DATOS!$I$2:$I$20000,DATOS!$I3365,DATOS!$G$2:$G$20000,"OR")=0))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DATOS!$A$2:$A$20000,DATOS!$A3366,DATOS!$D$2:$D$20000,DATOS!$D3366,DATOS!$E$2:$E$20000,DATOS!$E3366,DATOS!$I$2:$I$20000,DATOS!$I3366,DATOS!$G$2:$G$20000,"EX")=0),0))))</f>
      </c>
      <c r="H3366">
        <f>IF(DATOS!$G3366&lt;&gt;"EX",0,--(COUNTIFS(DATOS!$A$2:$A$20000,DATOS!$A3366,DATOS!$D$2:$D$20000,DATOS!$D3366,DATOS!$E$2:$E$20000,DATOS!$E3366,DATOS!$I$2:$I$20000,DATOS!$I3366,DATOS!$G$2:$G$20000,"OR")=0))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DATOS!$A$2:$A$20000,DATOS!$A3367,DATOS!$D$2:$D$20000,DATOS!$D3367,DATOS!$E$2:$E$20000,DATOS!$E3367,DATOS!$I$2:$I$20000,DATOS!$I3367,DATOS!$G$2:$G$20000,"EX")=0),0))))</f>
      </c>
      <c r="H3367">
        <f>IF(DATOS!$G3367&lt;&gt;"EX",0,--(COUNTIFS(DATOS!$A$2:$A$20000,DATOS!$A3367,DATOS!$D$2:$D$20000,DATOS!$D3367,DATOS!$E$2:$E$20000,DATOS!$E3367,DATOS!$I$2:$I$20000,DATOS!$I3367,DATOS!$G$2:$G$20000,"OR")=0))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DATOS!$A$2:$A$20000,DATOS!$A3368,DATOS!$D$2:$D$20000,DATOS!$D3368,DATOS!$E$2:$E$20000,DATOS!$E3368,DATOS!$I$2:$I$20000,DATOS!$I3368,DATOS!$G$2:$G$20000,"EX")=0),0))))</f>
      </c>
      <c r="H3368">
        <f>IF(DATOS!$G3368&lt;&gt;"EX",0,--(COUNTIFS(DATOS!$A$2:$A$20000,DATOS!$A3368,DATOS!$D$2:$D$20000,DATOS!$D3368,DATOS!$E$2:$E$20000,DATOS!$E3368,DATOS!$I$2:$I$20000,DATOS!$I3368,DATOS!$G$2:$G$20000,"OR")=0))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DATOS!$A$2:$A$20000,DATOS!$A3369,DATOS!$D$2:$D$20000,DATOS!$D3369,DATOS!$E$2:$E$20000,DATOS!$E3369,DATOS!$I$2:$I$20000,DATOS!$I3369,DATOS!$G$2:$G$20000,"EX")=0),0))))</f>
      </c>
      <c r="H3369">
        <f>IF(DATOS!$G3369&lt;&gt;"EX",0,--(COUNTIFS(DATOS!$A$2:$A$20000,DATOS!$A3369,DATOS!$D$2:$D$20000,DATOS!$D3369,DATOS!$E$2:$E$20000,DATOS!$E3369,DATOS!$I$2:$I$20000,DATOS!$I3369,DATOS!$G$2:$G$20000,"OR")=0))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DATOS!$A$2:$A$20000,DATOS!$A3370,DATOS!$D$2:$D$20000,DATOS!$D3370,DATOS!$E$2:$E$20000,DATOS!$E3370,DATOS!$I$2:$I$20000,DATOS!$I3370,DATOS!$G$2:$G$20000,"EX")=0),0))))</f>
      </c>
      <c r="H3370">
        <f>IF(DATOS!$G3370&lt;&gt;"EX",0,--(COUNTIFS(DATOS!$A$2:$A$20000,DATOS!$A3370,DATOS!$D$2:$D$20000,DATOS!$D3370,DATOS!$E$2:$E$20000,DATOS!$E3370,DATOS!$I$2:$I$20000,DATOS!$I3370,DATOS!$G$2:$G$20000,"OR")=0))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DATOS!$A$2:$A$20000,DATOS!$A3371,DATOS!$D$2:$D$20000,DATOS!$D3371,DATOS!$E$2:$E$20000,DATOS!$E3371,DATOS!$I$2:$I$20000,DATOS!$I3371,DATOS!$G$2:$G$20000,"EX")=0),0))))</f>
      </c>
      <c r="H3371">
        <f>IF(DATOS!$G3371&lt;&gt;"EX",0,--(COUNTIFS(DATOS!$A$2:$A$20000,DATOS!$A3371,DATOS!$D$2:$D$20000,DATOS!$D3371,DATOS!$E$2:$E$20000,DATOS!$E3371,DATOS!$I$2:$I$20000,DATOS!$I3371,DATOS!$G$2:$G$20000,"OR")=0))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DATOS!$A$2:$A$20000,DATOS!$A3372,DATOS!$D$2:$D$20000,DATOS!$D3372,DATOS!$E$2:$E$20000,DATOS!$E3372,DATOS!$I$2:$I$20000,DATOS!$I3372,DATOS!$G$2:$G$20000,"EX")=0),0))))</f>
      </c>
      <c r="H3372">
        <f>IF(DATOS!$G3372&lt;&gt;"EX",0,--(COUNTIFS(DATOS!$A$2:$A$20000,DATOS!$A3372,DATOS!$D$2:$D$20000,DATOS!$D3372,DATOS!$E$2:$E$20000,DATOS!$E3372,DATOS!$I$2:$I$20000,DATOS!$I3372,DATOS!$G$2:$G$20000,"OR")=0))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DATOS!$A$2:$A$20000,DATOS!$A3373,DATOS!$D$2:$D$20000,DATOS!$D3373,DATOS!$E$2:$E$20000,DATOS!$E3373,DATOS!$I$2:$I$20000,DATOS!$I3373,DATOS!$G$2:$G$20000,"EX")=0),0))))</f>
      </c>
      <c r="H3373">
        <f>IF(DATOS!$G3373&lt;&gt;"EX",0,--(COUNTIFS(DATOS!$A$2:$A$20000,DATOS!$A3373,DATOS!$D$2:$D$20000,DATOS!$D3373,DATOS!$E$2:$E$20000,DATOS!$E3373,DATOS!$I$2:$I$20000,DATOS!$I3373,DATOS!$G$2:$G$20000,"OR")=0))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DATOS!$A$2:$A$20000,DATOS!$A3374,DATOS!$D$2:$D$20000,DATOS!$D3374,DATOS!$E$2:$E$20000,DATOS!$E3374,DATOS!$I$2:$I$20000,DATOS!$I3374,DATOS!$G$2:$G$20000,"EX")=0),0))))</f>
      </c>
      <c r="H3374">
        <f>IF(DATOS!$G3374&lt;&gt;"EX",0,--(COUNTIFS(DATOS!$A$2:$A$20000,DATOS!$A3374,DATOS!$D$2:$D$20000,DATOS!$D3374,DATOS!$E$2:$E$20000,DATOS!$E3374,DATOS!$I$2:$I$20000,DATOS!$I3374,DATOS!$G$2:$G$20000,"OR")=0))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DATOS!$A$2:$A$20000,DATOS!$A3375,DATOS!$D$2:$D$20000,DATOS!$D3375,DATOS!$E$2:$E$20000,DATOS!$E3375,DATOS!$I$2:$I$20000,DATOS!$I3375,DATOS!$G$2:$G$20000,"EX")=0),0))))</f>
      </c>
      <c r="H3375">
        <f>IF(DATOS!$G3375&lt;&gt;"EX",0,--(COUNTIFS(DATOS!$A$2:$A$20000,DATOS!$A3375,DATOS!$D$2:$D$20000,DATOS!$D3375,DATOS!$E$2:$E$20000,DATOS!$E3375,DATOS!$I$2:$I$20000,DATOS!$I3375,DATOS!$G$2:$G$20000,"OR")=0))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DATOS!$A$2:$A$20000,DATOS!$A3376,DATOS!$D$2:$D$20000,DATOS!$D3376,DATOS!$E$2:$E$20000,DATOS!$E3376,DATOS!$I$2:$I$20000,DATOS!$I3376,DATOS!$G$2:$G$20000,"EX")=0),0))))</f>
      </c>
      <c r="H3376">
        <f>IF(DATOS!$G3376&lt;&gt;"EX",0,--(COUNTIFS(DATOS!$A$2:$A$20000,DATOS!$A3376,DATOS!$D$2:$D$20000,DATOS!$D3376,DATOS!$E$2:$E$20000,DATOS!$E3376,DATOS!$I$2:$I$20000,DATOS!$I3376,DATOS!$G$2:$G$20000,"OR")=0))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DATOS!$A$2:$A$20000,DATOS!$A3377,DATOS!$D$2:$D$20000,DATOS!$D3377,DATOS!$E$2:$E$20000,DATOS!$E3377,DATOS!$I$2:$I$20000,DATOS!$I3377,DATOS!$G$2:$G$20000,"EX")=0),0))))</f>
      </c>
      <c r="H3377">
        <f>IF(DATOS!$G3377&lt;&gt;"EX",0,--(COUNTIFS(DATOS!$A$2:$A$20000,DATOS!$A3377,DATOS!$D$2:$D$20000,DATOS!$D3377,DATOS!$E$2:$E$20000,DATOS!$E3377,DATOS!$I$2:$I$20000,DATOS!$I3377,DATOS!$G$2:$G$20000,"OR")=0))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DATOS!$A$2:$A$20000,DATOS!$A3378,DATOS!$D$2:$D$20000,DATOS!$D3378,DATOS!$E$2:$E$20000,DATOS!$E3378,DATOS!$I$2:$I$20000,DATOS!$I3378,DATOS!$G$2:$G$20000,"EX")=0),0))))</f>
      </c>
      <c r="H3378">
        <f>IF(DATOS!$G3378&lt;&gt;"EX",0,--(COUNTIFS(DATOS!$A$2:$A$20000,DATOS!$A3378,DATOS!$D$2:$D$20000,DATOS!$D3378,DATOS!$E$2:$E$20000,DATOS!$E3378,DATOS!$I$2:$I$20000,DATOS!$I3378,DATOS!$G$2:$G$20000,"OR")=0))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DATOS!$A$2:$A$20000,DATOS!$A3379,DATOS!$D$2:$D$20000,DATOS!$D3379,DATOS!$E$2:$E$20000,DATOS!$E3379,DATOS!$I$2:$I$20000,DATOS!$I3379,DATOS!$G$2:$G$20000,"EX")=0),0))))</f>
      </c>
      <c r="H3379">
        <f>IF(DATOS!$G3379&lt;&gt;"EX",0,--(COUNTIFS(DATOS!$A$2:$A$20000,DATOS!$A3379,DATOS!$D$2:$D$20000,DATOS!$D3379,DATOS!$E$2:$E$20000,DATOS!$E3379,DATOS!$I$2:$I$20000,DATOS!$I3379,DATOS!$G$2:$G$20000,"OR")=0))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DATOS!$A$2:$A$20000,DATOS!$A3380,DATOS!$D$2:$D$20000,DATOS!$D3380,DATOS!$E$2:$E$20000,DATOS!$E3380,DATOS!$I$2:$I$20000,DATOS!$I3380,DATOS!$G$2:$G$20000,"EX")=0),0))))</f>
      </c>
      <c r="H3380">
        <f>IF(DATOS!$G3380&lt;&gt;"EX",0,--(COUNTIFS(DATOS!$A$2:$A$20000,DATOS!$A3380,DATOS!$D$2:$D$20000,DATOS!$D3380,DATOS!$E$2:$E$20000,DATOS!$E3380,DATOS!$I$2:$I$20000,DATOS!$I3380,DATOS!$G$2:$G$20000,"OR")=0))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DATOS!$A$2:$A$20000,DATOS!$A3381,DATOS!$D$2:$D$20000,DATOS!$D3381,DATOS!$E$2:$E$20000,DATOS!$E3381,DATOS!$I$2:$I$20000,DATOS!$I3381,DATOS!$G$2:$G$20000,"EX")=0),0))))</f>
      </c>
      <c r="H3381">
        <f>IF(DATOS!$G3381&lt;&gt;"EX",0,--(COUNTIFS(DATOS!$A$2:$A$20000,DATOS!$A3381,DATOS!$D$2:$D$20000,DATOS!$D3381,DATOS!$E$2:$E$20000,DATOS!$E3381,DATOS!$I$2:$I$20000,DATOS!$I3381,DATOS!$G$2:$G$20000,"OR")=0))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DATOS!$A$2:$A$20000,DATOS!$A3382,DATOS!$D$2:$D$20000,DATOS!$D3382,DATOS!$E$2:$E$20000,DATOS!$E3382,DATOS!$I$2:$I$20000,DATOS!$I3382,DATOS!$G$2:$G$20000,"EX")=0),0))))</f>
      </c>
      <c r="H3382">
        <f>IF(DATOS!$G3382&lt;&gt;"EX",0,--(COUNTIFS(DATOS!$A$2:$A$20000,DATOS!$A3382,DATOS!$D$2:$D$20000,DATOS!$D3382,DATOS!$E$2:$E$20000,DATOS!$E3382,DATOS!$I$2:$I$20000,DATOS!$I3382,DATOS!$G$2:$G$20000,"OR")=0))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DATOS!$A$2:$A$20000,DATOS!$A3383,DATOS!$D$2:$D$20000,DATOS!$D3383,DATOS!$E$2:$E$20000,DATOS!$E3383,DATOS!$I$2:$I$20000,DATOS!$I3383,DATOS!$G$2:$G$20000,"EX")=0),0))))</f>
      </c>
      <c r="H3383">
        <f>IF(DATOS!$G3383&lt;&gt;"EX",0,--(COUNTIFS(DATOS!$A$2:$A$20000,DATOS!$A3383,DATOS!$D$2:$D$20000,DATOS!$D3383,DATOS!$E$2:$E$20000,DATOS!$E3383,DATOS!$I$2:$I$20000,DATOS!$I3383,DATOS!$G$2:$G$20000,"OR")=0))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DATOS!$A$2:$A$20000,DATOS!$A3384,DATOS!$D$2:$D$20000,DATOS!$D3384,DATOS!$E$2:$E$20000,DATOS!$E3384,DATOS!$I$2:$I$20000,DATOS!$I3384,DATOS!$G$2:$G$20000,"EX")=0),0))))</f>
      </c>
      <c r="H3384">
        <f>IF(DATOS!$G3384&lt;&gt;"EX",0,--(COUNTIFS(DATOS!$A$2:$A$20000,DATOS!$A3384,DATOS!$D$2:$D$20000,DATOS!$D3384,DATOS!$E$2:$E$20000,DATOS!$E3384,DATOS!$I$2:$I$20000,DATOS!$I3384,DATOS!$G$2:$G$20000,"OR")=0))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DATOS!$A$2:$A$20000,DATOS!$A3385,DATOS!$D$2:$D$20000,DATOS!$D3385,DATOS!$E$2:$E$20000,DATOS!$E3385,DATOS!$I$2:$I$20000,DATOS!$I3385,DATOS!$G$2:$G$20000,"EX")=0),0))))</f>
      </c>
      <c r="H3385">
        <f>IF(DATOS!$G3385&lt;&gt;"EX",0,--(COUNTIFS(DATOS!$A$2:$A$20000,DATOS!$A3385,DATOS!$D$2:$D$20000,DATOS!$D3385,DATOS!$E$2:$E$20000,DATOS!$E3385,DATOS!$I$2:$I$20000,DATOS!$I3385,DATOS!$G$2:$G$20000,"OR")=0))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DATOS!$A$2:$A$20000,DATOS!$A3386,DATOS!$D$2:$D$20000,DATOS!$D3386,DATOS!$E$2:$E$20000,DATOS!$E3386,DATOS!$I$2:$I$20000,DATOS!$I3386,DATOS!$G$2:$G$20000,"EX")=0),0))))</f>
      </c>
      <c r="H3386">
        <f>IF(DATOS!$G3386&lt;&gt;"EX",0,--(COUNTIFS(DATOS!$A$2:$A$20000,DATOS!$A3386,DATOS!$D$2:$D$20000,DATOS!$D3386,DATOS!$E$2:$E$20000,DATOS!$E3386,DATOS!$I$2:$I$20000,DATOS!$I3386,DATOS!$G$2:$G$20000,"OR")=0))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DATOS!$A$2:$A$20000,DATOS!$A3387,DATOS!$D$2:$D$20000,DATOS!$D3387,DATOS!$E$2:$E$20000,DATOS!$E3387,DATOS!$I$2:$I$20000,DATOS!$I3387,DATOS!$G$2:$G$20000,"EX")=0),0))))</f>
      </c>
      <c r="H3387">
        <f>IF(DATOS!$G3387&lt;&gt;"EX",0,--(COUNTIFS(DATOS!$A$2:$A$20000,DATOS!$A3387,DATOS!$D$2:$D$20000,DATOS!$D3387,DATOS!$E$2:$E$20000,DATOS!$E3387,DATOS!$I$2:$I$20000,DATOS!$I3387,DATOS!$G$2:$G$20000,"OR")=0))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DATOS!$A$2:$A$20000,DATOS!$A3388,DATOS!$D$2:$D$20000,DATOS!$D3388,DATOS!$E$2:$E$20000,DATOS!$E3388,DATOS!$I$2:$I$20000,DATOS!$I3388,DATOS!$G$2:$G$20000,"EX")=0),0))))</f>
      </c>
      <c r="H3388">
        <f>IF(DATOS!$G3388&lt;&gt;"EX",0,--(COUNTIFS(DATOS!$A$2:$A$20000,DATOS!$A3388,DATOS!$D$2:$D$20000,DATOS!$D3388,DATOS!$E$2:$E$20000,DATOS!$E3388,DATOS!$I$2:$I$20000,DATOS!$I3388,DATOS!$G$2:$G$20000,"OR")=0))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DATOS!$A$2:$A$20000,DATOS!$A3389,DATOS!$D$2:$D$20000,DATOS!$D3389,DATOS!$E$2:$E$20000,DATOS!$E3389,DATOS!$I$2:$I$20000,DATOS!$I3389,DATOS!$G$2:$G$20000,"EX")=0),0))))</f>
      </c>
      <c r="H3389">
        <f>IF(DATOS!$G3389&lt;&gt;"EX",0,--(COUNTIFS(DATOS!$A$2:$A$20000,DATOS!$A3389,DATOS!$D$2:$D$20000,DATOS!$D3389,DATOS!$E$2:$E$20000,DATOS!$E3389,DATOS!$I$2:$I$20000,DATOS!$I3389,DATOS!$G$2:$G$20000,"OR")=0))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DATOS!$A$2:$A$20000,DATOS!$A3390,DATOS!$D$2:$D$20000,DATOS!$D3390,DATOS!$E$2:$E$20000,DATOS!$E3390,DATOS!$I$2:$I$20000,DATOS!$I3390,DATOS!$G$2:$G$20000,"EX")=0),0))))</f>
      </c>
      <c r="H3390">
        <f>IF(DATOS!$G3390&lt;&gt;"EX",0,--(COUNTIFS(DATOS!$A$2:$A$20000,DATOS!$A3390,DATOS!$D$2:$D$20000,DATOS!$D3390,DATOS!$E$2:$E$20000,DATOS!$E3390,DATOS!$I$2:$I$20000,DATOS!$I3390,DATOS!$G$2:$G$20000,"OR")=0))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DATOS!$A$2:$A$20000,DATOS!$A3391,DATOS!$D$2:$D$20000,DATOS!$D3391,DATOS!$E$2:$E$20000,DATOS!$E3391,DATOS!$I$2:$I$20000,DATOS!$I3391,DATOS!$G$2:$G$20000,"EX")=0),0))))</f>
      </c>
      <c r="H3391">
        <f>IF(DATOS!$G3391&lt;&gt;"EX",0,--(COUNTIFS(DATOS!$A$2:$A$20000,DATOS!$A3391,DATOS!$D$2:$D$20000,DATOS!$D3391,DATOS!$E$2:$E$20000,DATOS!$E3391,DATOS!$I$2:$I$20000,DATOS!$I3391,DATOS!$G$2:$G$20000,"OR")=0))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DATOS!$A$2:$A$20000,DATOS!$A3392,DATOS!$D$2:$D$20000,DATOS!$D3392,DATOS!$E$2:$E$20000,DATOS!$E3392,DATOS!$I$2:$I$20000,DATOS!$I3392,DATOS!$G$2:$G$20000,"EX")=0),0))))</f>
      </c>
      <c r="H3392">
        <f>IF(DATOS!$G3392&lt;&gt;"EX",0,--(COUNTIFS(DATOS!$A$2:$A$20000,DATOS!$A3392,DATOS!$D$2:$D$20000,DATOS!$D3392,DATOS!$E$2:$E$20000,DATOS!$E3392,DATOS!$I$2:$I$20000,DATOS!$I3392,DATOS!$G$2:$G$20000,"OR")=0))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DATOS!$A$2:$A$20000,DATOS!$A3393,DATOS!$D$2:$D$20000,DATOS!$D3393,DATOS!$E$2:$E$20000,DATOS!$E3393,DATOS!$I$2:$I$20000,DATOS!$I3393,DATOS!$G$2:$G$20000,"EX")=0),0))))</f>
      </c>
      <c r="H3393">
        <f>IF(DATOS!$G3393&lt;&gt;"EX",0,--(COUNTIFS(DATOS!$A$2:$A$20000,DATOS!$A3393,DATOS!$D$2:$D$20000,DATOS!$D3393,DATOS!$E$2:$E$20000,DATOS!$E3393,DATOS!$I$2:$I$20000,DATOS!$I3393,DATOS!$G$2:$G$20000,"OR")=0))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DATOS!$A$2:$A$20000,DATOS!$A3394,DATOS!$D$2:$D$20000,DATOS!$D3394,DATOS!$E$2:$E$20000,DATOS!$E3394,DATOS!$I$2:$I$20000,DATOS!$I3394,DATOS!$G$2:$G$20000,"EX")=0),0))))</f>
      </c>
      <c r="H3394">
        <f>IF(DATOS!$G3394&lt;&gt;"EX",0,--(COUNTIFS(DATOS!$A$2:$A$20000,DATOS!$A3394,DATOS!$D$2:$D$20000,DATOS!$D3394,DATOS!$E$2:$E$20000,DATOS!$E3394,DATOS!$I$2:$I$20000,DATOS!$I3394,DATOS!$G$2:$G$20000,"OR")=0))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DATOS!$A$2:$A$20000,DATOS!$A3395,DATOS!$D$2:$D$20000,DATOS!$D3395,DATOS!$E$2:$E$20000,DATOS!$E3395,DATOS!$I$2:$I$20000,DATOS!$I3395,DATOS!$G$2:$G$20000,"EX")=0),0))))</f>
      </c>
      <c r="H3395">
        <f>IF(DATOS!$G3395&lt;&gt;"EX",0,--(COUNTIFS(DATOS!$A$2:$A$20000,DATOS!$A3395,DATOS!$D$2:$D$20000,DATOS!$D3395,DATOS!$E$2:$E$20000,DATOS!$E3395,DATOS!$I$2:$I$20000,DATOS!$I3395,DATOS!$G$2:$G$20000,"OR")=0))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DATOS!$A$2:$A$20000,DATOS!$A3396,DATOS!$D$2:$D$20000,DATOS!$D3396,DATOS!$E$2:$E$20000,DATOS!$E3396,DATOS!$I$2:$I$20000,DATOS!$I3396,DATOS!$G$2:$G$20000,"EX")=0),0))))</f>
      </c>
      <c r="H3396">
        <f>IF(DATOS!$G3396&lt;&gt;"EX",0,--(COUNTIFS(DATOS!$A$2:$A$20000,DATOS!$A3396,DATOS!$D$2:$D$20000,DATOS!$D3396,DATOS!$E$2:$E$20000,DATOS!$E3396,DATOS!$I$2:$I$20000,DATOS!$I3396,DATOS!$G$2:$G$20000,"OR")=0))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DATOS!$A$2:$A$20000,DATOS!$A3397,DATOS!$D$2:$D$20000,DATOS!$D3397,DATOS!$E$2:$E$20000,DATOS!$E3397,DATOS!$I$2:$I$20000,DATOS!$I3397,DATOS!$G$2:$G$20000,"EX")=0),0))))</f>
      </c>
      <c r="H3397">
        <f>IF(DATOS!$G3397&lt;&gt;"EX",0,--(COUNTIFS(DATOS!$A$2:$A$20000,DATOS!$A3397,DATOS!$D$2:$D$20000,DATOS!$D3397,DATOS!$E$2:$E$20000,DATOS!$E3397,DATOS!$I$2:$I$20000,DATOS!$I3397,DATOS!$G$2:$G$20000,"OR")=0))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DATOS!$A$2:$A$20000,DATOS!$A3398,DATOS!$D$2:$D$20000,DATOS!$D3398,DATOS!$E$2:$E$20000,DATOS!$E3398,DATOS!$I$2:$I$20000,DATOS!$I3398,DATOS!$G$2:$G$20000,"EX")=0),0))))</f>
      </c>
      <c r="H3398">
        <f>IF(DATOS!$G3398&lt;&gt;"EX",0,--(COUNTIFS(DATOS!$A$2:$A$20000,DATOS!$A3398,DATOS!$D$2:$D$20000,DATOS!$D3398,DATOS!$E$2:$E$20000,DATOS!$E3398,DATOS!$I$2:$I$20000,DATOS!$I3398,DATOS!$G$2:$G$20000,"OR")=0))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DATOS!$A$2:$A$20000,DATOS!$A3399,DATOS!$D$2:$D$20000,DATOS!$D3399,DATOS!$E$2:$E$20000,DATOS!$E3399,DATOS!$I$2:$I$20000,DATOS!$I3399,DATOS!$G$2:$G$20000,"EX")=0),0))))</f>
      </c>
      <c r="H3399">
        <f>IF(DATOS!$G3399&lt;&gt;"EX",0,--(COUNTIFS(DATOS!$A$2:$A$20000,DATOS!$A3399,DATOS!$D$2:$D$20000,DATOS!$D3399,DATOS!$E$2:$E$20000,DATOS!$E3399,DATOS!$I$2:$I$20000,DATOS!$I3399,DATOS!$G$2:$G$20000,"OR")=0))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DATOS!$A$2:$A$20000,DATOS!$A3400,DATOS!$D$2:$D$20000,DATOS!$D3400,DATOS!$E$2:$E$20000,DATOS!$E3400,DATOS!$I$2:$I$20000,DATOS!$I3400,DATOS!$G$2:$G$20000,"EX")=0),0))))</f>
      </c>
      <c r="H3400">
        <f>IF(DATOS!$G3400&lt;&gt;"EX",0,--(COUNTIFS(DATOS!$A$2:$A$20000,DATOS!$A3400,DATOS!$D$2:$D$20000,DATOS!$D3400,DATOS!$E$2:$E$20000,DATOS!$E3400,DATOS!$I$2:$I$20000,DATOS!$I3400,DATOS!$G$2:$G$20000,"OR")=0))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DATOS!$A$2:$A$20000,DATOS!$A3401,DATOS!$D$2:$D$20000,DATOS!$D3401,DATOS!$E$2:$E$20000,DATOS!$E3401,DATOS!$I$2:$I$20000,DATOS!$I3401,DATOS!$G$2:$G$20000,"EX")=0),0))))</f>
      </c>
      <c r="H3401">
        <f>IF(DATOS!$G3401&lt;&gt;"EX",0,--(COUNTIFS(DATOS!$A$2:$A$20000,DATOS!$A3401,DATOS!$D$2:$D$20000,DATOS!$D3401,DATOS!$E$2:$E$20000,DATOS!$E3401,DATOS!$I$2:$I$20000,DATOS!$I3401,DATOS!$G$2:$G$20000,"OR")=0))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DATOS!$A$2:$A$20000,DATOS!$A3402,DATOS!$D$2:$D$20000,DATOS!$D3402,DATOS!$E$2:$E$20000,DATOS!$E3402,DATOS!$I$2:$I$20000,DATOS!$I3402,DATOS!$G$2:$G$20000,"EX")=0),0))))</f>
      </c>
      <c r="H3402">
        <f>IF(DATOS!$G3402&lt;&gt;"EX",0,--(COUNTIFS(DATOS!$A$2:$A$20000,DATOS!$A3402,DATOS!$D$2:$D$20000,DATOS!$D3402,DATOS!$E$2:$E$20000,DATOS!$E3402,DATOS!$I$2:$I$20000,DATOS!$I3402,DATOS!$G$2:$G$20000,"OR")=0))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DATOS!$A$2:$A$20000,DATOS!$A3403,DATOS!$D$2:$D$20000,DATOS!$D3403,DATOS!$E$2:$E$20000,DATOS!$E3403,DATOS!$I$2:$I$20000,DATOS!$I3403,DATOS!$G$2:$G$20000,"EX")=0),0))))</f>
      </c>
      <c r="H3403">
        <f>IF(DATOS!$G3403&lt;&gt;"EX",0,--(COUNTIFS(DATOS!$A$2:$A$20000,DATOS!$A3403,DATOS!$D$2:$D$20000,DATOS!$D3403,DATOS!$E$2:$E$20000,DATOS!$E3403,DATOS!$I$2:$I$20000,DATOS!$I3403,DATOS!$G$2:$G$20000,"OR")=0))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DATOS!$A$2:$A$20000,DATOS!$A3404,DATOS!$D$2:$D$20000,DATOS!$D3404,DATOS!$E$2:$E$20000,DATOS!$E3404,DATOS!$I$2:$I$20000,DATOS!$I3404,DATOS!$G$2:$G$20000,"EX")=0),0))))</f>
      </c>
      <c r="H3404">
        <f>IF(DATOS!$G3404&lt;&gt;"EX",0,--(COUNTIFS(DATOS!$A$2:$A$20000,DATOS!$A3404,DATOS!$D$2:$D$20000,DATOS!$D3404,DATOS!$E$2:$E$20000,DATOS!$E3404,DATOS!$I$2:$I$20000,DATOS!$I3404,DATOS!$G$2:$G$20000,"OR")=0))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DATOS!$A$2:$A$20000,DATOS!$A3405,DATOS!$D$2:$D$20000,DATOS!$D3405,DATOS!$E$2:$E$20000,DATOS!$E3405,DATOS!$I$2:$I$20000,DATOS!$I3405,DATOS!$G$2:$G$20000,"EX")=0),0))))</f>
      </c>
      <c r="H3405">
        <f>IF(DATOS!$G3405&lt;&gt;"EX",0,--(COUNTIFS(DATOS!$A$2:$A$20000,DATOS!$A3405,DATOS!$D$2:$D$20000,DATOS!$D3405,DATOS!$E$2:$E$20000,DATOS!$E3405,DATOS!$I$2:$I$20000,DATOS!$I3405,DATOS!$G$2:$G$20000,"OR")=0))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DATOS!$A$2:$A$20000,DATOS!$A3406,DATOS!$D$2:$D$20000,DATOS!$D3406,DATOS!$E$2:$E$20000,DATOS!$E3406,DATOS!$I$2:$I$20000,DATOS!$I3406,DATOS!$G$2:$G$20000,"EX")=0),0))))</f>
      </c>
      <c r="H3406">
        <f>IF(DATOS!$G3406&lt;&gt;"EX",0,--(COUNTIFS(DATOS!$A$2:$A$20000,DATOS!$A3406,DATOS!$D$2:$D$20000,DATOS!$D3406,DATOS!$E$2:$E$20000,DATOS!$E3406,DATOS!$I$2:$I$20000,DATOS!$I3406,DATOS!$G$2:$G$20000,"OR")=0))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DATOS!$A$2:$A$20000,DATOS!$A3407,DATOS!$D$2:$D$20000,DATOS!$D3407,DATOS!$E$2:$E$20000,DATOS!$E3407,DATOS!$I$2:$I$20000,DATOS!$I3407,DATOS!$G$2:$G$20000,"EX")=0),0))))</f>
      </c>
      <c r="H3407">
        <f>IF(DATOS!$G3407&lt;&gt;"EX",0,--(COUNTIFS(DATOS!$A$2:$A$20000,DATOS!$A3407,DATOS!$D$2:$D$20000,DATOS!$D3407,DATOS!$E$2:$E$20000,DATOS!$E3407,DATOS!$I$2:$I$20000,DATOS!$I3407,DATOS!$G$2:$G$20000,"OR")=0))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DATOS!$A$2:$A$20000,DATOS!$A3408,DATOS!$D$2:$D$20000,DATOS!$D3408,DATOS!$E$2:$E$20000,DATOS!$E3408,DATOS!$I$2:$I$20000,DATOS!$I3408,DATOS!$G$2:$G$20000,"EX")=0),0))))</f>
      </c>
      <c r="H3408">
        <f>IF(DATOS!$G3408&lt;&gt;"EX",0,--(COUNTIFS(DATOS!$A$2:$A$20000,DATOS!$A3408,DATOS!$D$2:$D$20000,DATOS!$D3408,DATOS!$E$2:$E$20000,DATOS!$E3408,DATOS!$I$2:$I$20000,DATOS!$I3408,DATOS!$G$2:$G$20000,"OR")=0))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DATOS!$A$2:$A$20000,DATOS!$A3409,DATOS!$D$2:$D$20000,DATOS!$D3409,DATOS!$E$2:$E$20000,DATOS!$E3409,DATOS!$I$2:$I$20000,DATOS!$I3409,DATOS!$G$2:$G$20000,"EX")=0),0))))</f>
      </c>
      <c r="H3409">
        <f>IF(DATOS!$G3409&lt;&gt;"EX",0,--(COUNTIFS(DATOS!$A$2:$A$20000,DATOS!$A3409,DATOS!$D$2:$D$20000,DATOS!$D3409,DATOS!$E$2:$E$20000,DATOS!$E3409,DATOS!$I$2:$I$20000,DATOS!$I3409,DATOS!$G$2:$G$20000,"OR")=0))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DATOS!$A$2:$A$20000,DATOS!$A3410,DATOS!$D$2:$D$20000,DATOS!$D3410,DATOS!$E$2:$E$20000,DATOS!$E3410,DATOS!$I$2:$I$20000,DATOS!$I3410,DATOS!$G$2:$G$20000,"EX")=0),0))))</f>
      </c>
      <c r="H3410">
        <f>IF(DATOS!$G3410&lt;&gt;"EX",0,--(COUNTIFS(DATOS!$A$2:$A$20000,DATOS!$A3410,DATOS!$D$2:$D$20000,DATOS!$D3410,DATOS!$E$2:$E$20000,DATOS!$E3410,DATOS!$I$2:$I$20000,DATOS!$I3410,DATOS!$G$2:$G$20000,"OR")=0))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DATOS!$A$2:$A$20000,DATOS!$A3411,DATOS!$D$2:$D$20000,DATOS!$D3411,DATOS!$E$2:$E$20000,DATOS!$E3411,DATOS!$I$2:$I$20000,DATOS!$I3411,DATOS!$G$2:$G$20000,"EX")=0),0))))</f>
      </c>
      <c r="H3411">
        <f>IF(DATOS!$G3411&lt;&gt;"EX",0,--(COUNTIFS(DATOS!$A$2:$A$20000,DATOS!$A3411,DATOS!$D$2:$D$20000,DATOS!$D3411,DATOS!$E$2:$E$20000,DATOS!$E3411,DATOS!$I$2:$I$20000,DATOS!$I3411,DATOS!$G$2:$G$20000,"OR")=0))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DATOS!$A$2:$A$20000,DATOS!$A3412,DATOS!$D$2:$D$20000,DATOS!$D3412,DATOS!$E$2:$E$20000,DATOS!$E3412,DATOS!$I$2:$I$20000,DATOS!$I3412,DATOS!$G$2:$G$20000,"EX")=0),0))))</f>
      </c>
      <c r="H3412">
        <f>IF(DATOS!$G3412&lt;&gt;"EX",0,--(COUNTIFS(DATOS!$A$2:$A$20000,DATOS!$A3412,DATOS!$D$2:$D$20000,DATOS!$D3412,DATOS!$E$2:$E$20000,DATOS!$E3412,DATOS!$I$2:$I$20000,DATOS!$I3412,DATOS!$G$2:$G$20000,"OR")=0))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DATOS!$A$2:$A$20000,DATOS!$A3413,DATOS!$D$2:$D$20000,DATOS!$D3413,DATOS!$E$2:$E$20000,DATOS!$E3413,DATOS!$I$2:$I$20000,DATOS!$I3413,DATOS!$G$2:$G$20000,"EX")=0),0))))</f>
      </c>
      <c r="H3413">
        <f>IF(DATOS!$G3413&lt;&gt;"EX",0,--(COUNTIFS(DATOS!$A$2:$A$20000,DATOS!$A3413,DATOS!$D$2:$D$20000,DATOS!$D3413,DATOS!$E$2:$E$20000,DATOS!$E3413,DATOS!$I$2:$I$20000,DATOS!$I3413,DATOS!$G$2:$G$20000,"OR")=0))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DATOS!$A$2:$A$20000,DATOS!$A3414,DATOS!$D$2:$D$20000,DATOS!$D3414,DATOS!$E$2:$E$20000,DATOS!$E3414,DATOS!$I$2:$I$20000,DATOS!$I3414,DATOS!$G$2:$G$20000,"EX")=0),0))))</f>
      </c>
      <c r="H3414">
        <f>IF(DATOS!$G3414&lt;&gt;"EX",0,--(COUNTIFS(DATOS!$A$2:$A$20000,DATOS!$A3414,DATOS!$D$2:$D$20000,DATOS!$D3414,DATOS!$E$2:$E$20000,DATOS!$E3414,DATOS!$I$2:$I$20000,DATOS!$I3414,DATOS!$G$2:$G$20000,"OR")=0))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DATOS!$A$2:$A$20000,DATOS!$A3415,DATOS!$D$2:$D$20000,DATOS!$D3415,DATOS!$E$2:$E$20000,DATOS!$E3415,DATOS!$I$2:$I$20000,DATOS!$I3415,DATOS!$G$2:$G$20000,"EX")=0),0))))</f>
      </c>
      <c r="H3415">
        <f>IF(DATOS!$G3415&lt;&gt;"EX",0,--(COUNTIFS(DATOS!$A$2:$A$20000,DATOS!$A3415,DATOS!$D$2:$D$20000,DATOS!$D3415,DATOS!$E$2:$E$20000,DATOS!$E3415,DATOS!$I$2:$I$20000,DATOS!$I3415,DATOS!$G$2:$G$20000,"OR")=0))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DATOS!$A$2:$A$20000,DATOS!$A3416,DATOS!$D$2:$D$20000,DATOS!$D3416,DATOS!$E$2:$E$20000,DATOS!$E3416,DATOS!$I$2:$I$20000,DATOS!$I3416,DATOS!$G$2:$G$20000,"EX")=0),0))))</f>
      </c>
      <c r="H3416">
        <f>IF(DATOS!$G3416&lt;&gt;"EX",0,--(COUNTIFS(DATOS!$A$2:$A$20000,DATOS!$A3416,DATOS!$D$2:$D$20000,DATOS!$D3416,DATOS!$E$2:$E$20000,DATOS!$E3416,DATOS!$I$2:$I$20000,DATOS!$I3416,DATOS!$G$2:$G$20000,"OR")=0))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DATOS!$A$2:$A$20000,DATOS!$A3417,DATOS!$D$2:$D$20000,DATOS!$D3417,DATOS!$E$2:$E$20000,DATOS!$E3417,DATOS!$I$2:$I$20000,DATOS!$I3417,DATOS!$G$2:$G$20000,"EX")=0),0))))</f>
      </c>
      <c r="H3417">
        <f>IF(DATOS!$G3417&lt;&gt;"EX",0,--(COUNTIFS(DATOS!$A$2:$A$20000,DATOS!$A3417,DATOS!$D$2:$D$20000,DATOS!$D3417,DATOS!$E$2:$E$20000,DATOS!$E3417,DATOS!$I$2:$I$20000,DATOS!$I3417,DATOS!$G$2:$G$20000,"OR")=0))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DATOS!$A$2:$A$20000,DATOS!$A3418,DATOS!$D$2:$D$20000,DATOS!$D3418,DATOS!$E$2:$E$20000,DATOS!$E3418,DATOS!$I$2:$I$20000,DATOS!$I3418,DATOS!$G$2:$G$20000,"EX")=0),0))))</f>
      </c>
      <c r="H3418">
        <f>IF(DATOS!$G3418&lt;&gt;"EX",0,--(COUNTIFS(DATOS!$A$2:$A$20000,DATOS!$A3418,DATOS!$D$2:$D$20000,DATOS!$D3418,DATOS!$E$2:$E$20000,DATOS!$E3418,DATOS!$I$2:$I$20000,DATOS!$I3418,DATOS!$G$2:$G$20000,"OR")=0))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DATOS!$A$2:$A$20000,DATOS!$A3419,DATOS!$D$2:$D$20000,DATOS!$D3419,DATOS!$E$2:$E$20000,DATOS!$E3419,DATOS!$I$2:$I$20000,DATOS!$I3419,DATOS!$G$2:$G$20000,"EX")=0),0))))</f>
      </c>
      <c r="H3419">
        <f>IF(DATOS!$G3419&lt;&gt;"EX",0,--(COUNTIFS(DATOS!$A$2:$A$20000,DATOS!$A3419,DATOS!$D$2:$D$20000,DATOS!$D3419,DATOS!$E$2:$E$20000,DATOS!$E3419,DATOS!$I$2:$I$20000,DATOS!$I3419,DATOS!$G$2:$G$20000,"OR")=0))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DATOS!$A$2:$A$20000,DATOS!$A3420,DATOS!$D$2:$D$20000,DATOS!$D3420,DATOS!$E$2:$E$20000,DATOS!$E3420,DATOS!$I$2:$I$20000,DATOS!$I3420,DATOS!$G$2:$G$20000,"EX")=0),0))))</f>
      </c>
      <c r="H3420">
        <f>IF(DATOS!$G3420&lt;&gt;"EX",0,--(COUNTIFS(DATOS!$A$2:$A$20000,DATOS!$A3420,DATOS!$D$2:$D$20000,DATOS!$D3420,DATOS!$E$2:$E$20000,DATOS!$E3420,DATOS!$I$2:$I$20000,DATOS!$I3420,DATOS!$G$2:$G$20000,"OR")=0))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DATOS!$A$2:$A$20000,DATOS!$A3421,DATOS!$D$2:$D$20000,DATOS!$D3421,DATOS!$E$2:$E$20000,DATOS!$E3421,DATOS!$I$2:$I$20000,DATOS!$I3421,DATOS!$G$2:$G$20000,"EX")=0),0))))</f>
      </c>
      <c r="H3421">
        <f>IF(DATOS!$G3421&lt;&gt;"EX",0,--(COUNTIFS(DATOS!$A$2:$A$20000,DATOS!$A3421,DATOS!$D$2:$D$20000,DATOS!$D3421,DATOS!$E$2:$E$20000,DATOS!$E3421,DATOS!$I$2:$I$20000,DATOS!$I3421,DATOS!$G$2:$G$20000,"OR")=0))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DATOS!$A$2:$A$20000,DATOS!$A3422,DATOS!$D$2:$D$20000,DATOS!$D3422,DATOS!$E$2:$E$20000,DATOS!$E3422,DATOS!$I$2:$I$20000,DATOS!$I3422,DATOS!$G$2:$G$20000,"EX")=0),0))))</f>
      </c>
      <c r="H3422">
        <f>IF(DATOS!$G3422&lt;&gt;"EX",0,--(COUNTIFS(DATOS!$A$2:$A$20000,DATOS!$A3422,DATOS!$D$2:$D$20000,DATOS!$D3422,DATOS!$E$2:$E$20000,DATOS!$E3422,DATOS!$I$2:$I$20000,DATOS!$I3422,DATOS!$G$2:$G$20000,"OR")=0))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DATOS!$A$2:$A$20000,DATOS!$A3423,DATOS!$D$2:$D$20000,DATOS!$D3423,DATOS!$E$2:$E$20000,DATOS!$E3423,DATOS!$I$2:$I$20000,DATOS!$I3423,DATOS!$G$2:$G$20000,"EX")=0),0))))</f>
      </c>
      <c r="H3423">
        <f>IF(DATOS!$G3423&lt;&gt;"EX",0,--(COUNTIFS(DATOS!$A$2:$A$20000,DATOS!$A3423,DATOS!$D$2:$D$20000,DATOS!$D3423,DATOS!$E$2:$E$20000,DATOS!$E3423,DATOS!$I$2:$I$20000,DATOS!$I3423,DATOS!$G$2:$G$20000,"OR")=0))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DATOS!$A$2:$A$20000,DATOS!$A3424,DATOS!$D$2:$D$20000,DATOS!$D3424,DATOS!$E$2:$E$20000,DATOS!$E3424,DATOS!$I$2:$I$20000,DATOS!$I3424,DATOS!$G$2:$G$20000,"EX")=0),0))))</f>
      </c>
      <c r="H3424">
        <f>IF(DATOS!$G3424&lt;&gt;"EX",0,--(COUNTIFS(DATOS!$A$2:$A$20000,DATOS!$A3424,DATOS!$D$2:$D$20000,DATOS!$D3424,DATOS!$E$2:$E$20000,DATOS!$E3424,DATOS!$I$2:$I$20000,DATOS!$I3424,DATOS!$G$2:$G$20000,"OR")=0))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DATOS!$A$2:$A$20000,DATOS!$A3425,DATOS!$D$2:$D$20000,DATOS!$D3425,DATOS!$E$2:$E$20000,DATOS!$E3425,DATOS!$I$2:$I$20000,DATOS!$I3425,DATOS!$G$2:$G$20000,"EX")=0),0))))</f>
      </c>
      <c r="H3425">
        <f>IF(DATOS!$G3425&lt;&gt;"EX",0,--(COUNTIFS(DATOS!$A$2:$A$20000,DATOS!$A3425,DATOS!$D$2:$D$20000,DATOS!$D3425,DATOS!$E$2:$E$20000,DATOS!$E3425,DATOS!$I$2:$I$20000,DATOS!$I3425,DATOS!$G$2:$G$20000,"OR")=0))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DATOS!$A$2:$A$20000,DATOS!$A3426,DATOS!$D$2:$D$20000,DATOS!$D3426,DATOS!$E$2:$E$20000,DATOS!$E3426,DATOS!$I$2:$I$20000,DATOS!$I3426,DATOS!$G$2:$G$20000,"EX")=0),0))))</f>
      </c>
      <c r="H3426">
        <f>IF(DATOS!$G3426&lt;&gt;"EX",0,--(COUNTIFS(DATOS!$A$2:$A$20000,DATOS!$A3426,DATOS!$D$2:$D$20000,DATOS!$D3426,DATOS!$E$2:$E$20000,DATOS!$E3426,DATOS!$I$2:$I$20000,DATOS!$I3426,DATOS!$G$2:$G$20000,"OR")=0))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DATOS!$A$2:$A$20000,DATOS!$A3427,DATOS!$D$2:$D$20000,DATOS!$D3427,DATOS!$E$2:$E$20000,DATOS!$E3427,DATOS!$I$2:$I$20000,DATOS!$I3427,DATOS!$G$2:$G$20000,"EX")=0),0))))</f>
      </c>
      <c r="H3427">
        <f>IF(DATOS!$G3427&lt;&gt;"EX",0,--(COUNTIFS(DATOS!$A$2:$A$20000,DATOS!$A3427,DATOS!$D$2:$D$20000,DATOS!$D3427,DATOS!$E$2:$E$20000,DATOS!$E3427,DATOS!$I$2:$I$20000,DATOS!$I3427,DATOS!$G$2:$G$20000,"OR")=0))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DATOS!$A$2:$A$20000,DATOS!$A3428,DATOS!$D$2:$D$20000,DATOS!$D3428,DATOS!$E$2:$E$20000,DATOS!$E3428,DATOS!$I$2:$I$20000,DATOS!$I3428,DATOS!$G$2:$G$20000,"EX")=0),0))))</f>
      </c>
      <c r="H3428">
        <f>IF(DATOS!$G3428&lt;&gt;"EX",0,--(COUNTIFS(DATOS!$A$2:$A$20000,DATOS!$A3428,DATOS!$D$2:$D$20000,DATOS!$D3428,DATOS!$E$2:$E$20000,DATOS!$E3428,DATOS!$I$2:$I$20000,DATOS!$I3428,DATOS!$G$2:$G$20000,"OR")=0))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DATOS!$A$2:$A$20000,DATOS!$A3429,DATOS!$D$2:$D$20000,DATOS!$D3429,DATOS!$E$2:$E$20000,DATOS!$E3429,DATOS!$I$2:$I$20000,DATOS!$I3429,DATOS!$G$2:$G$20000,"EX")=0),0))))</f>
      </c>
      <c r="H3429">
        <f>IF(DATOS!$G3429&lt;&gt;"EX",0,--(COUNTIFS(DATOS!$A$2:$A$20000,DATOS!$A3429,DATOS!$D$2:$D$20000,DATOS!$D3429,DATOS!$E$2:$E$20000,DATOS!$E3429,DATOS!$I$2:$I$20000,DATOS!$I3429,DATOS!$G$2:$G$20000,"OR")=0))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DATOS!$A$2:$A$20000,DATOS!$A3430,DATOS!$D$2:$D$20000,DATOS!$D3430,DATOS!$E$2:$E$20000,DATOS!$E3430,DATOS!$I$2:$I$20000,DATOS!$I3430,DATOS!$G$2:$G$20000,"EX")=0),0))))</f>
      </c>
      <c r="H3430">
        <f>IF(DATOS!$G3430&lt;&gt;"EX",0,--(COUNTIFS(DATOS!$A$2:$A$20000,DATOS!$A3430,DATOS!$D$2:$D$20000,DATOS!$D3430,DATOS!$E$2:$E$20000,DATOS!$E3430,DATOS!$I$2:$I$20000,DATOS!$I3430,DATOS!$G$2:$G$20000,"OR")=0))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DATOS!$A$2:$A$20000,DATOS!$A3431,DATOS!$D$2:$D$20000,DATOS!$D3431,DATOS!$E$2:$E$20000,DATOS!$E3431,DATOS!$I$2:$I$20000,DATOS!$I3431,DATOS!$G$2:$G$20000,"EX")=0),0))))</f>
      </c>
      <c r="H3431">
        <f>IF(DATOS!$G3431&lt;&gt;"EX",0,--(COUNTIFS(DATOS!$A$2:$A$20000,DATOS!$A3431,DATOS!$D$2:$D$20000,DATOS!$D3431,DATOS!$E$2:$E$20000,DATOS!$E3431,DATOS!$I$2:$I$20000,DATOS!$I3431,DATOS!$G$2:$G$20000,"OR")=0))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DATOS!$A$2:$A$20000,DATOS!$A3432,DATOS!$D$2:$D$20000,DATOS!$D3432,DATOS!$E$2:$E$20000,DATOS!$E3432,DATOS!$I$2:$I$20000,DATOS!$I3432,DATOS!$G$2:$G$20000,"EX")=0),0))))</f>
      </c>
      <c r="H3432">
        <f>IF(DATOS!$G3432&lt;&gt;"EX",0,--(COUNTIFS(DATOS!$A$2:$A$20000,DATOS!$A3432,DATOS!$D$2:$D$20000,DATOS!$D3432,DATOS!$E$2:$E$20000,DATOS!$E3432,DATOS!$I$2:$I$20000,DATOS!$I3432,DATOS!$G$2:$G$20000,"OR")=0))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DATOS!$A$2:$A$20000,DATOS!$A3433,DATOS!$D$2:$D$20000,DATOS!$D3433,DATOS!$E$2:$E$20000,DATOS!$E3433,DATOS!$I$2:$I$20000,DATOS!$I3433,DATOS!$G$2:$G$20000,"EX")=0),0))))</f>
      </c>
      <c r="H3433">
        <f>IF(DATOS!$G3433&lt;&gt;"EX",0,--(COUNTIFS(DATOS!$A$2:$A$20000,DATOS!$A3433,DATOS!$D$2:$D$20000,DATOS!$D3433,DATOS!$E$2:$E$20000,DATOS!$E3433,DATOS!$I$2:$I$20000,DATOS!$I3433,DATOS!$G$2:$G$20000,"OR")=0))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DATOS!$A$2:$A$20000,DATOS!$A3434,DATOS!$D$2:$D$20000,DATOS!$D3434,DATOS!$E$2:$E$20000,DATOS!$E3434,DATOS!$I$2:$I$20000,DATOS!$I3434,DATOS!$G$2:$G$20000,"EX")=0),0))))</f>
      </c>
      <c r="H3434">
        <f>IF(DATOS!$G3434&lt;&gt;"EX",0,--(COUNTIFS(DATOS!$A$2:$A$20000,DATOS!$A3434,DATOS!$D$2:$D$20000,DATOS!$D3434,DATOS!$E$2:$E$20000,DATOS!$E3434,DATOS!$I$2:$I$20000,DATOS!$I3434,DATOS!$G$2:$G$20000,"OR")=0))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DATOS!$A$2:$A$20000,DATOS!$A3435,DATOS!$D$2:$D$20000,DATOS!$D3435,DATOS!$E$2:$E$20000,DATOS!$E3435,DATOS!$I$2:$I$20000,DATOS!$I3435,DATOS!$G$2:$G$20000,"EX")=0),0))))</f>
      </c>
      <c r="H3435">
        <f>IF(DATOS!$G3435&lt;&gt;"EX",0,--(COUNTIFS(DATOS!$A$2:$A$20000,DATOS!$A3435,DATOS!$D$2:$D$20000,DATOS!$D3435,DATOS!$E$2:$E$20000,DATOS!$E3435,DATOS!$I$2:$I$20000,DATOS!$I3435,DATOS!$G$2:$G$20000,"OR")=0))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DATOS!$A$2:$A$20000,DATOS!$A3436,DATOS!$D$2:$D$20000,DATOS!$D3436,DATOS!$E$2:$E$20000,DATOS!$E3436,DATOS!$I$2:$I$20000,DATOS!$I3436,DATOS!$G$2:$G$20000,"EX")=0),0))))</f>
      </c>
      <c r="H3436">
        <f>IF(DATOS!$G3436&lt;&gt;"EX",0,--(COUNTIFS(DATOS!$A$2:$A$20000,DATOS!$A3436,DATOS!$D$2:$D$20000,DATOS!$D3436,DATOS!$E$2:$E$20000,DATOS!$E3436,DATOS!$I$2:$I$20000,DATOS!$I3436,DATOS!$G$2:$G$20000,"OR")=0))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DATOS!$A$2:$A$20000,DATOS!$A3437,DATOS!$D$2:$D$20000,DATOS!$D3437,DATOS!$E$2:$E$20000,DATOS!$E3437,DATOS!$I$2:$I$20000,DATOS!$I3437,DATOS!$G$2:$G$20000,"EX")=0),0))))</f>
      </c>
      <c r="H3437">
        <f>IF(DATOS!$G3437&lt;&gt;"EX",0,--(COUNTIFS(DATOS!$A$2:$A$20000,DATOS!$A3437,DATOS!$D$2:$D$20000,DATOS!$D3437,DATOS!$E$2:$E$20000,DATOS!$E3437,DATOS!$I$2:$I$20000,DATOS!$I3437,DATOS!$G$2:$G$20000,"OR")=0))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DATOS!$A$2:$A$20000,DATOS!$A3438,DATOS!$D$2:$D$20000,DATOS!$D3438,DATOS!$E$2:$E$20000,DATOS!$E3438,DATOS!$I$2:$I$20000,DATOS!$I3438,DATOS!$G$2:$G$20000,"EX")=0),0))))</f>
      </c>
      <c r="H3438">
        <f>IF(DATOS!$G3438&lt;&gt;"EX",0,--(COUNTIFS(DATOS!$A$2:$A$20000,DATOS!$A3438,DATOS!$D$2:$D$20000,DATOS!$D3438,DATOS!$E$2:$E$20000,DATOS!$E3438,DATOS!$I$2:$I$20000,DATOS!$I3438,DATOS!$G$2:$G$20000,"OR")=0))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DATOS!$A$2:$A$20000,DATOS!$A3439,DATOS!$D$2:$D$20000,DATOS!$D3439,DATOS!$E$2:$E$20000,DATOS!$E3439,DATOS!$I$2:$I$20000,DATOS!$I3439,DATOS!$G$2:$G$20000,"EX")=0),0))))</f>
      </c>
      <c r="H3439">
        <f>IF(DATOS!$G3439&lt;&gt;"EX",0,--(COUNTIFS(DATOS!$A$2:$A$20000,DATOS!$A3439,DATOS!$D$2:$D$20000,DATOS!$D3439,DATOS!$E$2:$E$20000,DATOS!$E3439,DATOS!$I$2:$I$20000,DATOS!$I3439,DATOS!$G$2:$G$20000,"OR")=0))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DATOS!$A$2:$A$20000,DATOS!$A3440,DATOS!$D$2:$D$20000,DATOS!$D3440,DATOS!$E$2:$E$20000,DATOS!$E3440,DATOS!$I$2:$I$20000,DATOS!$I3440,DATOS!$G$2:$G$20000,"EX")=0),0))))</f>
      </c>
      <c r="H3440">
        <f>IF(DATOS!$G3440&lt;&gt;"EX",0,--(COUNTIFS(DATOS!$A$2:$A$20000,DATOS!$A3440,DATOS!$D$2:$D$20000,DATOS!$D3440,DATOS!$E$2:$E$20000,DATOS!$E3440,DATOS!$I$2:$I$20000,DATOS!$I3440,DATOS!$G$2:$G$20000,"OR")=0))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DATOS!$A$2:$A$20000,DATOS!$A3441,DATOS!$D$2:$D$20000,DATOS!$D3441,DATOS!$E$2:$E$20000,DATOS!$E3441,DATOS!$I$2:$I$20000,DATOS!$I3441,DATOS!$G$2:$G$20000,"EX")=0),0))))</f>
      </c>
      <c r="H3441">
        <f>IF(DATOS!$G3441&lt;&gt;"EX",0,--(COUNTIFS(DATOS!$A$2:$A$20000,DATOS!$A3441,DATOS!$D$2:$D$20000,DATOS!$D3441,DATOS!$E$2:$E$20000,DATOS!$E3441,DATOS!$I$2:$I$20000,DATOS!$I3441,DATOS!$G$2:$G$20000,"OR")=0))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DATOS!$A$2:$A$20000,DATOS!$A3442,DATOS!$D$2:$D$20000,DATOS!$D3442,DATOS!$E$2:$E$20000,DATOS!$E3442,DATOS!$I$2:$I$20000,DATOS!$I3442,DATOS!$G$2:$G$20000,"EX")=0),0))))</f>
      </c>
      <c r="H3442">
        <f>IF(DATOS!$G3442&lt;&gt;"EX",0,--(COUNTIFS(DATOS!$A$2:$A$20000,DATOS!$A3442,DATOS!$D$2:$D$20000,DATOS!$D3442,DATOS!$E$2:$E$20000,DATOS!$E3442,DATOS!$I$2:$I$20000,DATOS!$I3442,DATOS!$G$2:$G$20000,"OR")=0))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DATOS!$A$2:$A$20000,DATOS!$A3443,DATOS!$D$2:$D$20000,DATOS!$D3443,DATOS!$E$2:$E$20000,DATOS!$E3443,DATOS!$I$2:$I$20000,DATOS!$I3443,DATOS!$G$2:$G$20000,"EX")=0),0))))</f>
      </c>
      <c r="H3443">
        <f>IF(DATOS!$G3443&lt;&gt;"EX",0,--(COUNTIFS(DATOS!$A$2:$A$20000,DATOS!$A3443,DATOS!$D$2:$D$20000,DATOS!$D3443,DATOS!$E$2:$E$20000,DATOS!$E3443,DATOS!$I$2:$I$20000,DATOS!$I3443,DATOS!$G$2:$G$20000,"OR")=0))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DATOS!$A$2:$A$20000,DATOS!$A3444,DATOS!$D$2:$D$20000,DATOS!$D3444,DATOS!$E$2:$E$20000,DATOS!$E3444,DATOS!$I$2:$I$20000,DATOS!$I3444,DATOS!$G$2:$G$20000,"EX")=0),0))))</f>
      </c>
      <c r="H3444">
        <f>IF(DATOS!$G3444&lt;&gt;"EX",0,--(COUNTIFS(DATOS!$A$2:$A$20000,DATOS!$A3444,DATOS!$D$2:$D$20000,DATOS!$D3444,DATOS!$E$2:$E$20000,DATOS!$E3444,DATOS!$I$2:$I$20000,DATOS!$I3444,DATOS!$G$2:$G$20000,"OR")=0))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DATOS!$A$2:$A$20000,DATOS!$A3445,DATOS!$D$2:$D$20000,DATOS!$D3445,DATOS!$E$2:$E$20000,DATOS!$E3445,DATOS!$I$2:$I$20000,DATOS!$I3445,DATOS!$G$2:$G$20000,"EX")=0),0))))</f>
      </c>
      <c r="H3445">
        <f>IF(DATOS!$G3445&lt;&gt;"EX",0,--(COUNTIFS(DATOS!$A$2:$A$20000,DATOS!$A3445,DATOS!$D$2:$D$20000,DATOS!$D3445,DATOS!$E$2:$E$20000,DATOS!$E3445,DATOS!$I$2:$I$20000,DATOS!$I3445,DATOS!$G$2:$G$20000,"OR")=0))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DATOS!$A$2:$A$20000,DATOS!$A3446,DATOS!$D$2:$D$20000,DATOS!$D3446,DATOS!$E$2:$E$20000,DATOS!$E3446,DATOS!$I$2:$I$20000,DATOS!$I3446,DATOS!$G$2:$G$20000,"EX")=0),0))))</f>
      </c>
      <c r="H3446">
        <f>IF(DATOS!$G3446&lt;&gt;"EX",0,--(COUNTIFS(DATOS!$A$2:$A$20000,DATOS!$A3446,DATOS!$D$2:$D$20000,DATOS!$D3446,DATOS!$E$2:$E$20000,DATOS!$E3446,DATOS!$I$2:$I$20000,DATOS!$I3446,DATOS!$G$2:$G$20000,"OR")=0))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DATOS!$A$2:$A$20000,DATOS!$A3447,DATOS!$D$2:$D$20000,DATOS!$D3447,DATOS!$E$2:$E$20000,DATOS!$E3447,DATOS!$I$2:$I$20000,DATOS!$I3447,DATOS!$G$2:$G$20000,"EX")=0),0))))</f>
      </c>
      <c r="H3447">
        <f>IF(DATOS!$G3447&lt;&gt;"EX",0,--(COUNTIFS(DATOS!$A$2:$A$20000,DATOS!$A3447,DATOS!$D$2:$D$20000,DATOS!$D3447,DATOS!$E$2:$E$20000,DATOS!$E3447,DATOS!$I$2:$I$20000,DATOS!$I3447,DATOS!$G$2:$G$20000,"OR")=0))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DATOS!$A$2:$A$20000,DATOS!$A3448,DATOS!$D$2:$D$20000,DATOS!$D3448,DATOS!$E$2:$E$20000,DATOS!$E3448,DATOS!$I$2:$I$20000,DATOS!$I3448,DATOS!$G$2:$G$20000,"EX")=0),0))))</f>
      </c>
      <c r="H3448">
        <f>IF(DATOS!$G3448&lt;&gt;"EX",0,--(COUNTIFS(DATOS!$A$2:$A$20000,DATOS!$A3448,DATOS!$D$2:$D$20000,DATOS!$D3448,DATOS!$E$2:$E$20000,DATOS!$E3448,DATOS!$I$2:$I$20000,DATOS!$I3448,DATOS!$G$2:$G$20000,"OR")=0))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DATOS!$A$2:$A$20000,DATOS!$A3449,DATOS!$D$2:$D$20000,DATOS!$D3449,DATOS!$E$2:$E$20000,DATOS!$E3449,DATOS!$I$2:$I$20000,DATOS!$I3449,DATOS!$G$2:$G$20000,"EX")=0),0))))</f>
      </c>
      <c r="H3449">
        <f>IF(DATOS!$G3449&lt;&gt;"EX",0,--(COUNTIFS(DATOS!$A$2:$A$20000,DATOS!$A3449,DATOS!$D$2:$D$20000,DATOS!$D3449,DATOS!$E$2:$E$20000,DATOS!$E3449,DATOS!$I$2:$I$20000,DATOS!$I3449,DATOS!$G$2:$G$20000,"OR")=0))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DATOS!$A$2:$A$20000,DATOS!$A3450,DATOS!$D$2:$D$20000,DATOS!$D3450,DATOS!$E$2:$E$20000,DATOS!$E3450,DATOS!$I$2:$I$20000,DATOS!$I3450,DATOS!$G$2:$G$20000,"EX")=0),0))))</f>
      </c>
      <c r="H3450">
        <f>IF(DATOS!$G3450&lt;&gt;"EX",0,--(COUNTIFS(DATOS!$A$2:$A$20000,DATOS!$A3450,DATOS!$D$2:$D$20000,DATOS!$D3450,DATOS!$E$2:$E$20000,DATOS!$E3450,DATOS!$I$2:$I$20000,DATOS!$I3450,DATOS!$G$2:$G$20000,"OR")=0))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DATOS!$A$2:$A$20000,DATOS!$A3451,DATOS!$D$2:$D$20000,DATOS!$D3451,DATOS!$E$2:$E$20000,DATOS!$E3451,DATOS!$I$2:$I$20000,DATOS!$I3451,DATOS!$G$2:$G$20000,"EX")=0),0))))</f>
      </c>
      <c r="H3451">
        <f>IF(DATOS!$G3451&lt;&gt;"EX",0,--(COUNTIFS(DATOS!$A$2:$A$20000,DATOS!$A3451,DATOS!$D$2:$D$20000,DATOS!$D3451,DATOS!$E$2:$E$20000,DATOS!$E3451,DATOS!$I$2:$I$20000,DATOS!$I3451,DATOS!$G$2:$G$20000,"OR")=0))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DATOS!$A$2:$A$20000,DATOS!$A3452,DATOS!$D$2:$D$20000,DATOS!$D3452,DATOS!$E$2:$E$20000,DATOS!$E3452,DATOS!$I$2:$I$20000,DATOS!$I3452,DATOS!$G$2:$G$20000,"EX")=0),0))))</f>
      </c>
      <c r="H3452">
        <f>IF(DATOS!$G3452&lt;&gt;"EX",0,--(COUNTIFS(DATOS!$A$2:$A$20000,DATOS!$A3452,DATOS!$D$2:$D$20000,DATOS!$D3452,DATOS!$E$2:$E$20000,DATOS!$E3452,DATOS!$I$2:$I$20000,DATOS!$I3452,DATOS!$G$2:$G$20000,"OR")=0))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DATOS!$A$2:$A$20000,DATOS!$A3453,DATOS!$D$2:$D$20000,DATOS!$D3453,DATOS!$E$2:$E$20000,DATOS!$E3453,DATOS!$I$2:$I$20000,DATOS!$I3453,DATOS!$G$2:$G$20000,"EX")=0),0))))</f>
      </c>
      <c r="H3453">
        <f>IF(DATOS!$G3453&lt;&gt;"EX",0,--(COUNTIFS(DATOS!$A$2:$A$20000,DATOS!$A3453,DATOS!$D$2:$D$20000,DATOS!$D3453,DATOS!$E$2:$E$20000,DATOS!$E3453,DATOS!$I$2:$I$20000,DATOS!$I3453,DATOS!$G$2:$G$20000,"OR")=0))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DATOS!$A$2:$A$20000,DATOS!$A3454,DATOS!$D$2:$D$20000,DATOS!$D3454,DATOS!$E$2:$E$20000,DATOS!$E3454,DATOS!$I$2:$I$20000,DATOS!$I3454,DATOS!$G$2:$G$20000,"EX")=0),0))))</f>
      </c>
      <c r="H3454">
        <f>IF(DATOS!$G3454&lt;&gt;"EX",0,--(COUNTIFS(DATOS!$A$2:$A$20000,DATOS!$A3454,DATOS!$D$2:$D$20000,DATOS!$D3454,DATOS!$E$2:$E$20000,DATOS!$E3454,DATOS!$I$2:$I$20000,DATOS!$I3454,DATOS!$G$2:$G$20000,"OR")=0))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DATOS!$A$2:$A$20000,DATOS!$A3455,DATOS!$D$2:$D$20000,DATOS!$D3455,DATOS!$E$2:$E$20000,DATOS!$E3455,DATOS!$I$2:$I$20000,DATOS!$I3455,DATOS!$G$2:$G$20000,"EX")=0),0))))</f>
      </c>
      <c r="H3455">
        <f>IF(DATOS!$G3455&lt;&gt;"EX",0,--(COUNTIFS(DATOS!$A$2:$A$20000,DATOS!$A3455,DATOS!$D$2:$D$20000,DATOS!$D3455,DATOS!$E$2:$E$20000,DATOS!$E3455,DATOS!$I$2:$I$20000,DATOS!$I3455,DATOS!$G$2:$G$20000,"OR")=0))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DATOS!$A$2:$A$20000,DATOS!$A3456,DATOS!$D$2:$D$20000,DATOS!$D3456,DATOS!$E$2:$E$20000,DATOS!$E3456,DATOS!$I$2:$I$20000,DATOS!$I3456,DATOS!$G$2:$G$20000,"EX")=0),0))))</f>
      </c>
      <c r="H3456">
        <f>IF(DATOS!$G3456&lt;&gt;"EX",0,--(COUNTIFS(DATOS!$A$2:$A$20000,DATOS!$A3456,DATOS!$D$2:$D$20000,DATOS!$D3456,DATOS!$E$2:$E$20000,DATOS!$E3456,DATOS!$I$2:$I$20000,DATOS!$I3456,DATOS!$G$2:$G$20000,"OR")=0))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DATOS!$A$2:$A$20000,DATOS!$A3457,DATOS!$D$2:$D$20000,DATOS!$D3457,DATOS!$E$2:$E$20000,DATOS!$E3457,DATOS!$I$2:$I$20000,DATOS!$I3457,DATOS!$G$2:$G$20000,"EX")=0),0))))</f>
      </c>
      <c r="H3457">
        <f>IF(DATOS!$G3457&lt;&gt;"EX",0,--(COUNTIFS(DATOS!$A$2:$A$20000,DATOS!$A3457,DATOS!$D$2:$D$20000,DATOS!$D3457,DATOS!$E$2:$E$20000,DATOS!$E3457,DATOS!$I$2:$I$20000,DATOS!$I3457,DATOS!$G$2:$G$20000,"OR")=0))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DATOS!$A$2:$A$20000,DATOS!$A3458,DATOS!$D$2:$D$20000,DATOS!$D3458,DATOS!$E$2:$E$20000,DATOS!$E3458,DATOS!$I$2:$I$20000,DATOS!$I3458,DATOS!$G$2:$G$20000,"EX")=0),0))))</f>
      </c>
      <c r="H3458">
        <f>IF(DATOS!$G3458&lt;&gt;"EX",0,--(COUNTIFS(DATOS!$A$2:$A$20000,DATOS!$A3458,DATOS!$D$2:$D$20000,DATOS!$D3458,DATOS!$E$2:$E$20000,DATOS!$E3458,DATOS!$I$2:$I$20000,DATOS!$I3458,DATOS!$G$2:$G$20000,"OR")=0))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DATOS!$A$2:$A$20000,DATOS!$A3459,DATOS!$D$2:$D$20000,DATOS!$D3459,DATOS!$E$2:$E$20000,DATOS!$E3459,DATOS!$I$2:$I$20000,DATOS!$I3459,DATOS!$G$2:$G$20000,"EX")=0),0))))</f>
      </c>
      <c r="H3459">
        <f>IF(DATOS!$G3459&lt;&gt;"EX",0,--(COUNTIFS(DATOS!$A$2:$A$20000,DATOS!$A3459,DATOS!$D$2:$D$20000,DATOS!$D3459,DATOS!$E$2:$E$20000,DATOS!$E3459,DATOS!$I$2:$I$20000,DATOS!$I3459,DATOS!$G$2:$G$20000,"OR")=0))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DATOS!$A$2:$A$20000,DATOS!$A3460,DATOS!$D$2:$D$20000,DATOS!$D3460,DATOS!$E$2:$E$20000,DATOS!$E3460,DATOS!$I$2:$I$20000,DATOS!$I3460,DATOS!$G$2:$G$20000,"EX")=0),0))))</f>
      </c>
      <c r="H3460">
        <f>IF(DATOS!$G3460&lt;&gt;"EX",0,--(COUNTIFS(DATOS!$A$2:$A$20000,DATOS!$A3460,DATOS!$D$2:$D$20000,DATOS!$D3460,DATOS!$E$2:$E$20000,DATOS!$E3460,DATOS!$I$2:$I$20000,DATOS!$I3460,DATOS!$G$2:$G$20000,"OR")=0))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DATOS!$A$2:$A$20000,DATOS!$A3461,DATOS!$D$2:$D$20000,DATOS!$D3461,DATOS!$E$2:$E$20000,DATOS!$E3461,DATOS!$I$2:$I$20000,DATOS!$I3461,DATOS!$G$2:$G$20000,"EX")=0),0))))</f>
      </c>
      <c r="H3461">
        <f>IF(DATOS!$G3461&lt;&gt;"EX",0,--(COUNTIFS(DATOS!$A$2:$A$20000,DATOS!$A3461,DATOS!$D$2:$D$20000,DATOS!$D3461,DATOS!$E$2:$E$20000,DATOS!$E3461,DATOS!$I$2:$I$20000,DATOS!$I3461,DATOS!$G$2:$G$20000,"OR")=0))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DATOS!$A$2:$A$20000,DATOS!$A3462,DATOS!$D$2:$D$20000,DATOS!$D3462,DATOS!$E$2:$E$20000,DATOS!$E3462,DATOS!$I$2:$I$20000,DATOS!$I3462,DATOS!$G$2:$G$20000,"EX")=0),0))))</f>
      </c>
      <c r="H3462">
        <f>IF(DATOS!$G3462&lt;&gt;"EX",0,--(COUNTIFS(DATOS!$A$2:$A$20000,DATOS!$A3462,DATOS!$D$2:$D$20000,DATOS!$D3462,DATOS!$E$2:$E$20000,DATOS!$E3462,DATOS!$I$2:$I$20000,DATOS!$I3462,DATOS!$G$2:$G$20000,"OR")=0))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DATOS!$A$2:$A$20000,DATOS!$A3463,DATOS!$D$2:$D$20000,DATOS!$D3463,DATOS!$E$2:$E$20000,DATOS!$E3463,DATOS!$I$2:$I$20000,DATOS!$I3463,DATOS!$G$2:$G$20000,"EX")=0),0))))</f>
      </c>
      <c r="H3463">
        <f>IF(DATOS!$G3463&lt;&gt;"EX",0,--(COUNTIFS(DATOS!$A$2:$A$20000,DATOS!$A3463,DATOS!$D$2:$D$20000,DATOS!$D3463,DATOS!$E$2:$E$20000,DATOS!$E3463,DATOS!$I$2:$I$20000,DATOS!$I3463,DATOS!$G$2:$G$20000,"OR")=0))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DATOS!$A$2:$A$20000,DATOS!$A3464,DATOS!$D$2:$D$20000,DATOS!$D3464,DATOS!$E$2:$E$20000,DATOS!$E3464,DATOS!$I$2:$I$20000,DATOS!$I3464,DATOS!$G$2:$G$20000,"EX")=0),0))))</f>
      </c>
      <c r="H3464">
        <f>IF(DATOS!$G3464&lt;&gt;"EX",0,--(COUNTIFS(DATOS!$A$2:$A$20000,DATOS!$A3464,DATOS!$D$2:$D$20000,DATOS!$D3464,DATOS!$E$2:$E$20000,DATOS!$E3464,DATOS!$I$2:$I$20000,DATOS!$I3464,DATOS!$G$2:$G$20000,"OR")=0))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DATOS!$A$2:$A$20000,DATOS!$A3465,DATOS!$D$2:$D$20000,DATOS!$D3465,DATOS!$E$2:$E$20000,DATOS!$E3465,DATOS!$I$2:$I$20000,DATOS!$I3465,DATOS!$G$2:$G$20000,"EX")=0),0))))</f>
      </c>
      <c r="H3465">
        <f>IF(DATOS!$G3465&lt;&gt;"EX",0,--(COUNTIFS(DATOS!$A$2:$A$20000,DATOS!$A3465,DATOS!$D$2:$D$20000,DATOS!$D3465,DATOS!$E$2:$E$20000,DATOS!$E3465,DATOS!$I$2:$I$20000,DATOS!$I3465,DATOS!$G$2:$G$20000,"OR")=0))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DATOS!$A$2:$A$20000,DATOS!$A3466,DATOS!$D$2:$D$20000,DATOS!$D3466,DATOS!$E$2:$E$20000,DATOS!$E3466,DATOS!$I$2:$I$20000,DATOS!$I3466,DATOS!$G$2:$G$20000,"EX")=0),0))))</f>
      </c>
      <c r="H3466">
        <f>IF(DATOS!$G3466&lt;&gt;"EX",0,--(COUNTIFS(DATOS!$A$2:$A$20000,DATOS!$A3466,DATOS!$D$2:$D$20000,DATOS!$D3466,DATOS!$E$2:$E$20000,DATOS!$E3466,DATOS!$I$2:$I$20000,DATOS!$I3466,DATOS!$G$2:$G$20000,"OR")=0))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DATOS!$A$2:$A$20000,DATOS!$A3467,DATOS!$D$2:$D$20000,DATOS!$D3467,DATOS!$E$2:$E$20000,DATOS!$E3467,DATOS!$I$2:$I$20000,DATOS!$I3467,DATOS!$G$2:$G$20000,"EX")=0),0))))</f>
      </c>
      <c r="H3467">
        <f>IF(DATOS!$G3467&lt;&gt;"EX",0,--(COUNTIFS(DATOS!$A$2:$A$20000,DATOS!$A3467,DATOS!$D$2:$D$20000,DATOS!$D3467,DATOS!$E$2:$E$20000,DATOS!$E3467,DATOS!$I$2:$I$20000,DATOS!$I3467,DATOS!$G$2:$G$20000,"OR")=0))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DATOS!$A$2:$A$20000,DATOS!$A3468,DATOS!$D$2:$D$20000,DATOS!$D3468,DATOS!$E$2:$E$20000,DATOS!$E3468,DATOS!$I$2:$I$20000,DATOS!$I3468,DATOS!$G$2:$G$20000,"EX")=0),0))))</f>
      </c>
      <c r="H3468">
        <f>IF(DATOS!$G3468&lt;&gt;"EX",0,--(COUNTIFS(DATOS!$A$2:$A$20000,DATOS!$A3468,DATOS!$D$2:$D$20000,DATOS!$D3468,DATOS!$E$2:$E$20000,DATOS!$E3468,DATOS!$I$2:$I$20000,DATOS!$I3468,DATOS!$G$2:$G$20000,"OR")=0))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DATOS!$A$2:$A$20000,DATOS!$A3469,DATOS!$D$2:$D$20000,DATOS!$D3469,DATOS!$E$2:$E$20000,DATOS!$E3469,DATOS!$I$2:$I$20000,DATOS!$I3469,DATOS!$G$2:$G$20000,"EX")=0),0))))</f>
      </c>
      <c r="H3469">
        <f>IF(DATOS!$G3469&lt;&gt;"EX",0,--(COUNTIFS(DATOS!$A$2:$A$20000,DATOS!$A3469,DATOS!$D$2:$D$20000,DATOS!$D3469,DATOS!$E$2:$E$20000,DATOS!$E3469,DATOS!$I$2:$I$20000,DATOS!$I3469,DATOS!$G$2:$G$20000,"OR")=0))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DATOS!$A$2:$A$20000,DATOS!$A3470,DATOS!$D$2:$D$20000,DATOS!$D3470,DATOS!$E$2:$E$20000,DATOS!$E3470,DATOS!$I$2:$I$20000,DATOS!$I3470,DATOS!$G$2:$G$20000,"EX")=0),0))))</f>
      </c>
      <c r="H3470">
        <f>IF(DATOS!$G3470&lt;&gt;"EX",0,--(COUNTIFS(DATOS!$A$2:$A$20000,DATOS!$A3470,DATOS!$D$2:$D$20000,DATOS!$D3470,DATOS!$E$2:$E$20000,DATOS!$E3470,DATOS!$I$2:$I$20000,DATOS!$I3470,DATOS!$G$2:$G$20000,"OR")=0))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DATOS!$A$2:$A$20000,DATOS!$A3471,DATOS!$D$2:$D$20000,DATOS!$D3471,DATOS!$E$2:$E$20000,DATOS!$E3471,DATOS!$I$2:$I$20000,DATOS!$I3471,DATOS!$G$2:$G$20000,"EX")=0),0))))</f>
      </c>
      <c r="H3471">
        <f>IF(DATOS!$G3471&lt;&gt;"EX",0,--(COUNTIFS(DATOS!$A$2:$A$20000,DATOS!$A3471,DATOS!$D$2:$D$20000,DATOS!$D3471,DATOS!$E$2:$E$20000,DATOS!$E3471,DATOS!$I$2:$I$20000,DATOS!$I3471,DATOS!$G$2:$G$20000,"OR")=0))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DATOS!$A$2:$A$20000,DATOS!$A3472,DATOS!$D$2:$D$20000,DATOS!$D3472,DATOS!$E$2:$E$20000,DATOS!$E3472,DATOS!$I$2:$I$20000,DATOS!$I3472,DATOS!$G$2:$G$20000,"EX")=0),0))))</f>
      </c>
      <c r="H3472">
        <f>IF(DATOS!$G3472&lt;&gt;"EX",0,--(COUNTIFS(DATOS!$A$2:$A$20000,DATOS!$A3472,DATOS!$D$2:$D$20000,DATOS!$D3472,DATOS!$E$2:$E$20000,DATOS!$E3472,DATOS!$I$2:$I$20000,DATOS!$I3472,DATOS!$G$2:$G$20000,"OR")=0))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DATOS!$A$2:$A$20000,DATOS!$A3473,DATOS!$D$2:$D$20000,DATOS!$D3473,DATOS!$E$2:$E$20000,DATOS!$E3473,DATOS!$I$2:$I$20000,DATOS!$I3473,DATOS!$G$2:$G$20000,"EX")=0),0))))</f>
      </c>
      <c r="H3473">
        <f>IF(DATOS!$G3473&lt;&gt;"EX",0,--(COUNTIFS(DATOS!$A$2:$A$20000,DATOS!$A3473,DATOS!$D$2:$D$20000,DATOS!$D3473,DATOS!$E$2:$E$20000,DATOS!$E3473,DATOS!$I$2:$I$20000,DATOS!$I3473,DATOS!$G$2:$G$20000,"OR")=0))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DATOS!$A$2:$A$20000,DATOS!$A3474,DATOS!$D$2:$D$20000,DATOS!$D3474,DATOS!$E$2:$E$20000,DATOS!$E3474,DATOS!$I$2:$I$20000,DATOS!$I3474,DATOS!$G$2:$G$20000,"EX")=0),0))))</f>
      </c>
      <c r="H3474">
        <f>IF(DATOS!$G3474&lt;&gt;"EX",0,--(COUNTIFS(DATOS!$A$2:$A$20000,DATOS!$A3474,DATOS!$D$2:$D$20000,DATOS!$D3474,DATOS!$E$2:$E$20000,DATOS!$E3474,DATOS!$I$2:$I$20000,DATOS!$I3474,DATOS!$G$2:$G$20000,"OR")=0))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DATOS!$A$2:$A$20000,DATOS!$A3475,DATOS!$D$2:$D$20000,DATOS!$D3475,DATOS!$E$2:$E$20000,DATOS!$E3475,DATOS!$I$2:$I$20000,DATOS!$I3475,DATOS!$G$2:$G$20000,"EX")=0),0))))</f>
      </c>
      <c r="H3475">
        <f>IF(DATOS!$G3475&lt;&gt;"EX",0,--(COUNTIFS(DATOS!$A$2:$A$20000,DATOS!$A3475,DATOS!$D$2:$D$20000,DATOS!$D3475,DATOS!$E$2:$E$20000,DATOS!$E3475,DATOS!$I$2:$I$20000,DATOS!$I3475,DATOS!$G$2:$G$20000,"OR")=0))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DATOS!$A$2:$A$20000,DATOS!$A3476,DATOS!$D$2:$D$20000,DATOS!$D3476,DATOS!$E$2:$E$20000,DATOS!$E3476,DATOS!$I$2:$I$20000,DATOS!$I3476,DATOS!$G$2:$G$20000,"EX")=0),0))))</f>
      </c>
      <c r="H3476">
        <f>IF(DATOS!$G3476&lt;&gt;"EX",0,--(COUNTIFS(DATOS!$A$2:$A$20000,DATOS!$A3476,DATOS!$D$2:$D$20000,DATOS!$D3476,DATOS!$E$2:$E$20000,DATOS!$E3476,DATOS!$I$2:$I$20000,DATOS!$I3476,DATOS!$G$2:$G$20000,"OR")=0))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DATOS!$A$2:$A$20000,DATOS!$A3477,DATOS!$D$2:$D$20000,DATOS!$D3477,DATOS!$E$2:$E$20000,DATOS!$E3477,DATOS!$I$2:$I$20000,DATOS!$I3477,DATOS!$G$2:$G$20000,"EX")=0),0))))</f>
      </c>
      <c r="H3477">
        <f>IF(DATOS!$G3477&lt;&gt;"EX",0,--(COUNTIFS(DATOS!$A$2:$A$20000,DATOS!$A3477,DATOS!$D$2:$D$20000,DATOS!$D3477,DATOS!$E$2:$E$20000,DATOS!$E3477,DATOS!$I$2:$I$20000,DATOS!$I3477,DATOS!$G$2:$G$20000,"OR")=0))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DATOS!$A$2:$A$20000,DATOS!$A3478,DATOS!$D$2:$D$20000,DATOS!$D3478,DATOS!$E$2:$E$20000,DATOS!$E3478,DATOS!$I$2:$I$20000,DATOS!$I3478,DATOS!$G$2:$G$20000,"EX")=0),0))))</f>
      </c>
      <c r="H3478">
        <f>IF(DATOS!$G3478&lt;&gt;"EX",0,--(COUNTIFS(DATOS!$A$2:$A$20000,DATOS!$A3478,DATOS!$D$2:$D$20000,DATOS!$D3478,DATOS!$E$2:$E$20000,DATOS!$E3478,DATOS!$I$2:$I$20000,DATOS!$I3478,DATOS!$G$2:$G$20000,"OR")=0))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DATOS!$A$2:$A$20000,DATOS!$A3479,DATOS!$D$2:$D$20000,DATOS!$D3479,DATOS!$E$2:$E$20000,DATOS!$E3479,DATOS!$I$2:$I$20000,DATOS!$I3479,DATOS!$G$2:$G$20000,"EX")=0),0))))</f>
      </c>
      <c r="H3479">
        <f>IF(DATOS!$G3479&lt;&gt;"EX",0,--(COUNTIFS(DATOS!$A$2:$A$20000,DATOS!$A3479,DATOS!$D$2:$D$20000,DATOS!$D3479,DATOS!$E$2:$E$20000,DATOS!$E3479,DATOS!$I$2:$I$20000,DATOS!$I3479,DATOS!$G$2:$G$20000,"OR")=0))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DATOS!$A$2:$A$20000,DATOS!$A3480,DATOS!$D$2:$D$20000,DATOS!$D3480,DATOS!$E$2:$E$20000,DATOS!$E3480,DATOS!$I$2:$I$20000,DATOS!$I3480,DATOS!$G$2:$G$20000,"EX")=0),0))))</f>
      </c>
      <c r="H3480">
        <f>IF(DATOS!$G3480&lt;&gt;"EX",0,--(COUNTIFS(DATOS!$A$2:$A$20000,DATOS!$A3480,DATOS!$D$2:$D$20000,DATOS!$D3480,DATOS!$E$2:$E$20000,DATOS!$E3480,DATOS!$I$2:$I$20000,DATOS!$I3480,DATOS!$G$2:$G$20000,"OR")=0))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DATOS!$A$2:$A$20000,DATOS!$A3481,DATOS!$D$2:$D$20000,DATOS!$D3481,DATOS!$E$2:$E$20000,DATOS!$E3481,DATOS!$I$2:$I$20000,DATOS!$I3481,DATOS!$G$2:$G$20000,"EX")=0),0))))</f>
      </c>
      <c r="H3481">
        <f>IF(DATOS!$G3481&lt;&gt;"EX",0,--(COUNTIFS(DATOS!$A$2:$A$20000,DATOS!$A3481,DATOS!$D$2:$D$20000,DATOS!$D3481,DATOS!$E$2:$E$20000,DATOS!$E3481,DATOS!$I$2:$I$20000,DATOS!$I3481,DATOS!$G$2:$G$20000,"OR")=0))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DATOS!$A$2:$A$20000,DATOS!$A3482,DATOS!$D$2:$D$20000,DATOS!$D3482,DATOS!$E$2:$E$20000,DATOS!$E3482,DATOS!$I$2:$I$20000,DATOS!$I3482,DATOS!$G$2:$G$20000,"EX")=0),0))))</f>
      </c>
      <c r="H3482">
        <f>IF(DATOS!$G3482&lt;&gt;"EX",0,--(COUNTIFS(DATOS!$A$2:$A$20000,DATOS!$A3482,DATOS!$D$2:$D$20000,DATOS!$D3482,DATOS!$E$2:$E$20000,DATOS!$E3482,DATOS!$I$2:$I$20000,DATOS!$I3482,DATOS!$G$2:$G$20000,"OR")=0))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DATOS!$A$2:$A$20000,DATOS!$A3483,DATOS!$D$2:$D$20000,DATOS!$D3483,DATOS!$E$2:$E$20000,DATOS!$E3483,DATOS!$I$2:$I$20000,DATOS!$I3483,DATOS!$G$2:$G$20000,"EX")=0),0))))</f>
      </c>
      <c r="H3483">
        <f>IF(DATOS!$G3483&lt;&gt;"EX",0,--(COUNTIFS(DATOS!$A$2:$A$20000,DATOS!$A3483,DATOS!$D$2:$D$20000,DATOS!$D3483,DATOS!$E$2:$E$20000,DATOS!$E3483,DATOS!$I$2:$I$20000,DATOS!$I3483,DATOS!$G$2:$G$20000,"OR")=0))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DATOS!$A$2:$A$20000,DATOS!$A3484,DATOS!$D$2:$D$20000,DATOS!$D3484,DATOS!$E$2:$E$20000,DATOS!$E3484,DATOS!$I$2:$I$20000,DATOS!$I3484,DATOS!$G$2:$G$20000,"EX")=0),0))))</f>
      </c>
      <c r="H3484">
        <f>IF(DATOS!$G3484&lt;&gt;"EX",0,--(COUNTIFS(DATOS!$A$2:$A$20000,DATOS!$A3484,DATOS!$D$2:$D$20000,DATOS!$D3484,DATOS!$E$2:$E$20000,DATOS!$E3484,DATOS!$I$2:$I$20000,DATOS!$I3484,DATOS!$G$2:$G$20000,"OR")=0))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DATOS!$A$2:$A$20000,DATOS!$A3485,DATOS!$D$2:$D$20000,DATOS!$D3485,DATOS!$E$2:$E$20000,DATOS!$E3485,DATOS!$I$2:$I$20000,DATOS!$I3485,DATOS!$G$2:$G$20000,"EX")=0),0))))</f>
      </c>
      <c r="H3485">
        <f>IF(DATOS!$G3485&lt;&gt;"EX",0,--(COUNTIFS(DATOS!$A$2:$A$20000,DATOS!$A3485,DATOS!$D$2:$D$20000,DATOS!$D3485,DATOS!$E$2:$E$20000,DATOS!$E3485,DATOS!$I$2:$I$20000,DATOS!$I3485,DATOS!$G$2:$G$20000,"OR")=0))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DATOS!$A$2:$A$20000,DATOS!$A3486,DATOS!$D$2:$D$20000,DATOS!$D3486,DATOS!$E$2:$E$20000,DATOS!$E3486,DATOS!$I$2:$I$20000,DATOS!$I3486,DATOS!$G$2:$G$20000,"EX")=0),0))))</f>
      </c>
      <c r="H3486">
        <f>IF(DATOS!$G3486&lt;&gt;"EX",0,--(COUNTIFS(DATOS!$A$2:$A$20000,DATOS!$A3486,DATOS!$D$2:$D$20000,DATOS!$D3486,DATOS!$E$2:$E$20000,DATOS!$E3486,DATOS!$I$2:$I$20000,DATOS!$I3486,DATOS!$G$2:$G$20000,"OR")=0))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DATOS!$A$2:$A$20000,DATOS!$A3487,DATOS!$D$2:$D$20000,DATOS!$D3487,DATOS!$E$2:$E$20000,DATOS!$E3487,DATOS!$I$2:$I$20000,DATOS!$I3487,DATOS!$G$2:$G$20000,"EX")=0),0))))</f>
      </c>
      <c r="H3487">
        <f>IF(DATOS!$G3487&lt;&gt;"EX",0,--(COUNTIFS(DATOS!$A$2:$A$20000,DATOS!$A3487,DATOS!$D$2:$D$20000,DATOS!$D3487,DATOS!$E$2:$E$20000,DATOS!$E3487,DATOS!$I$2:$I$20000,DATOS!$I3487,DATOS!$G$2:$G$20000,"OR")=0))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DATOS!$A$2:$A$20000,DATOS!$A3488,DATOS!$D$2:$D$20000,DATOS!$D3488,DATOS!$E$2:$E$20000,DATOS!$E3488,DATOS!$I$2:$I$20000,DATOS!$I3488,DATOS!$G$2:$G$20000,"EX")=0),0))))</f>
      </c>
      <c r="H3488">
        <f>IF(DATOS!$G3488&lt;&gt;"EX",0,--(COUNTIFS(DATOS!$A$2:$A$20000,DATOS!$A3488,DATOS!$D$2:$D$20000,DATOS!$D3488,DATOS!$E$2:$E$20000,DATOS!$E3488,DATOS!$I$2:$I$20000,DATOS!$I3488,DATOS!$G$2:$G$20000,"OR")=0))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DATOS!$A$2:$A$20000,DATOS!$A3489,DATOS!$D$2:$D$20000,DATOS!$D3489,DATOS!$E$2:$E$20000,DATOS!$E3489,DATOS!$I$2:$I$20000,DATOS!$I3489,DATOS!$G$2:$G$20000,"EX")=0),0))))</f>
      </c>
      <c r="H3489">
        <f>IF(DATOS!$G3489&lt;&gt;"EX",0,--(COUNTIFS(DATOS!$A$2:$A$20000,DATOS!$A3489,DATOS!$D$2:$D$20000,DATOS!$D3489,DATOS!$E$2:$E$20000,DATOS!$E3489,DATOS!$I$2:$I$20000,DATOS!$I3489,DATOS!$G$2:$G$20000,"OR")=0))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DATOS!$A$2:$A$20000,DATOS!$A3490,DATOS!$D$2:$D$20000,DATOS!$D3490,DATOS!$E$2:$E$20000,DATOS!$E3490,DATOS!$I$2:$I$20000,DATOS!$I3490,DATOS!$G$2:$G$20000,"EX")=0),0))))</f>
      </c>
      <c r="H3490">
        <f>IF(DATOS!$G3490&lt;&gt;"EX",0,--(COUNTIFS(DATOS!$A$2:$A$20000,DATOS!$A3490,DATOS!$D$2:$D$20000,DATOS!$D3490,DATOS!$E$2:$E$20000,DATOS!$E3490,DATOS!$I$2:$I$20000,DATOS!$I3490,DATOS!$G$2:$G$20000,"OR")=0))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DATOS!$A$2:$A$20000,DATOS!$A3491,DATOS!$D$2:$D$20000,DATOS!$D3491,DATOS!$E$2:$E$20000,DATOS!$E3491,DATOS!$I$2:$I$20000,DATOS!$I3491,DATOS!$G$2:$G$20000,"EX")=0),0))))</f>
      </c>
      <c r="H3491">
        <f>IF(DATOS!$G3491&lt;&gt;"EX",0,--(COUNTIFS(DATOS!$A$2:$A$20000,DATOS!$A3491,DATOS!$D$2:$D$20000,DATOS!$D3491,DATOS!$E$2:$E$20000,DATOS!$E3491,DATOS!$I$2:$I$20000,DATOS!$I3491,DATOS!$G$2:$G$20000,"OR")=0))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DATOS!$A$2:$A$20000,DATOS!$A3492,DATOS!$D$2:$D$20000,DATOS!$D3492,DATOS!$E$2:$E$20000,DATOS!$E3492,DATOS!$I$2:$I$20000,DATOS!$I3492,DATOS!$G$2:$G$20000,"EX")=0),0))))</f>
      </c>
      <c r="H3492">
        <f>IF(DATOS!$G3492&lt;&gt;"EX",0,--(COUNTIFS(DATOS!$A$2:$A$20000,DATOS!$A3492,DATOS!$D$2:$D$20000,DATOS!$D3492,DATOS!$E$2:$E$20000,DATOS!$E3492,DATOS!$I$2:$I$20000,DATOS!$I3492,DATOS!$G$2:$G$20000,"OR")=0))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DATOS!$A$2:$A$20000,DATOS!$A3493,DATOS!$D$2:$D$20000,DATOS!$D3493,DATOS!$E$2:$E$20000,DATOS!$E3493,DATOS!$I$2:$I$20000,DATOS!$I3493,DATOS!$G$2:$G$20000,"EX")=0),0))))</f>
      </c>
      <c r="H3493">
        <f>IF(DATOS!$G3493&lt;&gt;"EX",0,--(COUNTIFS(DATOS!$A$2:$A$20000,DATOS!$A3493,DATOS!$D$2:$D$20000,DATOS!$D3493,DATOS!$E$2:$E$20000,DATOS!$E3493,DATOS!$I$2:$I$20000,DATOS!$I3493,DATOS!$G$2:$G$20000,"OR")=0))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DATOS!$A$2:$A$20000,DATOS!$A3494,DATOS!$D$2:$D$20000,DATOS!$D3494,DATOS!$E$2:$E$20000,DATOS!$E3494,DATOS!$I$2:$I$20000,DATOS!$I3494,DATOS!$G$2:$G$20000,"EX")=0),0))))</f>
      </c>
      <c r="H3494">
        <f>IF(DATOS!$G3494&lt;&gt;"EX",0,--(COUNTIFS(DATOS!$A$2:$A$20000,DATOS!$A3494,DATOS!$D$2:$D$20000,DATOS!$D3494,DATOS!$E$2:$E$20000,DATOS!$E3494,DATOS!$I$2:$I$20000,DATOS!$I3494,DATOS!$G$2:$G$20000,"OR")=0))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DATOS!$A$2:$A$20000,DATOS!$A3495,DATOS!$D$2:$D$20000,DATOS!$D3495,DATOS!$E$2:$E$20000,DATOS!$E3495,DATOS!$I$2:$I$20000,DATOS!$I3495,DATOS!$G$2:$G$20000,"EX")=0),0))))</f>
      </c>
      <c r="H3495">
        <f>IF(DATOS!$G3495&lt;&gt;"EX",0,--(COUNTIFS(DATOS!$A$2:$A$20000,DATOS!$A3495,DATOS!$D$2:$D$20000,DATOS!$D3495,DATOS!$E$2:$E$20000,DATOS!$E3495,DATOS!$I$2:$I$20000,DATOS!$I3495,DATOS!$G$2:$G$20000,"OR")=0))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DATOS!$A$2:$A$20000,DATOS!$A3496,DATOS!$D$2:$D$20000,DATOS!$D3496,DATOS!$E$2:$E$20000,DATOS!$E3496,DATOS!$I$2:$I$20000,DATOS!$I3496,DATOS!$G$2:$G$20000,"EX")=0),0))))</f>
      </c>
      <c r="H3496">
        <f>IF(DATOS!$G3496&lt;&gt;"EX",0,--(COUNTIFS(DATOS!$A$2:$A$20000,DATOS!$A3496,DATOS!$D$2:$D$20000,DATOS!$D3496,DATOS!$E$2:$E$20000,DATOS!$E3496,DATOS!$I$2:$I$20000,DATOS!$I3496,DATOS!$G$2:$G$20000,"OR")=0))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DATOS!$A$2:$A$20000,DATOS!$A3497,DATOS!$D$2:$D$20000,DATOS!$D3497,DATOS!$E$2:$E$20000,DATOS!$E3497,DATOS!$I$2:$I$20000,DATOS!$I3497,DATOS!$G$2:$G$20000,"EX")=0),0))))</f>
      </c>
      <c r="H3497">
        <f>IF(DATOS!$G3497&lt;&gt;"EX",0,--(COUNTIFS(DATOS!$A$2:$A$20000,DATOS!$A3497,DATOS!$D$2:$D$20000,DATOS!$D3497,DATOS!$E$2:$E$20000,DATOS!$E3497,DATOS!$I$2:$I$20000,DATOS!$I3497,DATOS!$G$2:$G$20000,"OR")=0))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DATOS!$A$2:$A$20000,DATOS!$A3498,DATOS!$D$2:$D$20000,DATOS!$D3498,DATOS!$E$2:$E$20000,DATOS!$E3498,DATOS!$I$2:$I$20000,DATOS!$I3498,DATOS!$G$2:$G$20000,"EX")=0),0))))</f>
      </c>
      <c r="H3498">
        <f>IF(DATOS!$G3498&lt;&gt;"EX",0,--(COUNTIFS(DATOS!$A$2:$A$20000,DATOS!$A3498,DATOS!$D$2:$D$20000,DATOS!$D3498,DATOS!$E$2:$E$20000,DATOS!$E3498,DATOS!$I$2:$I$20000,DATOS!$I3498,DATOS!$G$2:$G$20000,"OR")=0))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DATOS!$A$2:$A$20000,DATOS!$A3499,DATOS!$D$2:$D$20000,DATOS!$D3499,DATOS!$E$2:$E$20000,DATOS!$E3499,DATOS!$I$2:$I$20000,DATOS!$I3499,DATOS!$G$2:$G$20000,"EX")=0),0))))</f>
      </c>
      <c r="H3499">
        <f>IF(DATOS!$G3499&lt;&gt;"EX",0,--(COUNTIFS(DATOS!$A$2:$A$20000,DATOS!$A3499,DATOS!$D$2:$D$20000,DATOS!$D3499,DATOS!$E$2:$E$20000,DATOS!$E3499,DATOS!$I$2:$I$20000,DATOS!$I3499,DATOS!$G$2:$G$20000,"OR")=0))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DATOS!$A$2:$A$20000,DATOS!$A3500,DATOS!$D$2:$D$20000,DATOS!$D3500,DATOS!$E$2:$E$20000,DATOS!$E3500,DATOS!$I$2:$I$20000,DATOS!$I3500,DATOS!$G$2:$G$20000,"EX")=0),0))))</f>
      </c>
      <c r="H3500">
        <f>IF(DATOS!$G3500&lt;&gt;"EX",0,--(COUNTIFS(DATOS!$A$2:$A$20000,DATOS!$A3500,DATOS!$D$2:$D$20000,DATOS!$D3500,DATOS!$E$2:$E$20000,DATOS!$E3500,DATOS!$I$2:$I$20000,DATOS!$I3500,DATOS!$G$2:$G$20000,"OR")=0))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DATOS!$A$2:$A$20000,DATOS!$A3501,DATOS!$D$2:$D$20000,DATOS!$D3501,DATOS!$E$2:$E$20000,DATOS!$E3501,DATOS!$I$2:$I$20000,DATOS!$I3501,DATOS!$G$2:$G$20000,"EX")=0),0))))</f>
      </c>
      <c r="H3501">
        <f>IF(DATOS!$G3501&lt;&gt;"EX",0,--(COUNTIFS(DATOS!$A$2:$A$20000,DATOS!$A3501,DATOS!$D$2:$D$20000,DATOS!$D3501,DATOS!$E$2:$E$20000,DATOS!$E3501,DATOS!$I$2:$I$20000,DATOS!$I3501,DATOS!$G$2:$G$20000,"OR")=0))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DATOS!$A$2:$A$20000,DATOS!$A3502,DATOS!$D$2:$D$20000,DATOS!$D3502,DATOS!$E$2:$E$20000,DATOS!$E3502,DATOS!$I$2:$I$20000,DATOS!$I3502,DATOS!$G$2:$G$20000,"EX")=0),0))))</f>
      </c>
      <c r="H3502">
        <f>IF(DATOS!$G3502&lt;&gt;"EX",0,--(COUNTIFS(DATOS!$A$2:$A$20000,DATOS!$A3502,DATOS!$D$2:$D$20000,DATOS!$D3502,DATOS!$E$2:$E$20000,DATOS!$E3502,DATOS!$I$2:$I$20000,DATOS!$I3502,DATOS!$G$2:$G$20000,"OR")=0))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DATOS!$A$2:$A$20000,DATOS!$A3503,DATOS!$D$2:$D$20000,DATOS!$D3503,DATOS!$E$2:$E$20000,DATOS!$E3503,DATOS!$I$2:$I$20000,DATOS!$I3503,DATOS!$G$2:$G$20000,"EX")=0),0))))</f>
      </c>
      <c r="H3503">
        <f>IF(DATOS!$G3503&lt;&gt;"EX",0,--(COUNTIFS(DATOS!$A$2:$A$20000,DATOS!$A3503,DATOS!$D$2:$D$20000,DATOS!$D3503,DATOS!$E$2:$E$20000,DATOS!$E3503,DATOS!$I$2:$I$20000,DATOS!$I3503,DATOS!$G$2:$G$20000,"OR")=0))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DATOS!$A$2:$A$20000,DATOS!$A3504,DATOS!$D$2:$D$20000,DATOS!$D3504,DATOS!$E$2:$E$20000,DATOS!$E3504,DATOS!$I$2:$I$20000,DATOS!$I3504,DATOS!$G$2:$G$20000,"EX")=0),0))))</f>
      </c>
      <c r="H3504">
        <f>IF(DATOS!$G3504&lt;&gt;"EX",0,--(COUNTIFS(DATOS!$A$2:$A$20000,DATOS!$A3504,DATOS!$D$2:$D$20000,DATOS!$D3504,DATOS!$E$2:$E$20000,DATOS!$E3504,DATOS!$I$2:$I$20000,DATOS!$I3504,DATOS!$G$2:$G$20000,"OR")=0))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DATOS!$A$2:$A$20000,DATOS!$A3505,DATOS!$D$2:$D$20000,DATOS!$D3505,DATOS!$E$2:$E$20000,DATOS!$E3505,DATOS!$I$2:$I$20000,DATOS!$I3505,DATOS!$G$2:$G$20000,"EX")=0),0))))</f>
      </c>
      <c r="H3505">
        <f>IF(DATOS!$G3505&lt;&gt;"EX",0,--(COUNTIFS(DATOS!$A$2:$A$20000,DATOS!$A3505,DATOS!$D$2:$D$20000,DATOS!$D3505,DATOS!$E$2:$E$20000,DATOS!$E3505,DATOS!$I$2:$I$20000,DATOS!$I3505,DATOS!$G$2:$G$20000,"OR")=0))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DATOS!$A$2:$A$20000,DATOS!$A3506,DATOS!$D$2:$D$20000,DATOS!$D3506,DATOS!$E$2:$E$20000,DATOS!$E3506,DATOS!$I$2:$I$20000,DATOS!$I3506,DATOS!$G$2:$G$20000,"EX")=0),0))))</f>
      </c>
      <c r="H3506">
        <f>IF(DATOS!$G3506&lt;&gt;"EX",0,--(COUNTIFS(DATOS!$A$2:$A$20000,DATOS!$A3506,DATOS!$D$2:$D$20000,DATOS!$D3506,DATOS!$E$2:$E$20000,DATOS!$E3506,DATOS!$I$2:$I$20000,DATOS!$I3506,DATOS!$G$2:$G$20000,"OR")=0))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DATOS!$A$2:$A$20000,DATOS!$A3507,DATOS!$D$2:$D$20000,DATOS!$D3507,DATOS!$E$2:$E$20000,DATOS!$E3507,DATOS!$I$2:$I$20000,DATOS!$I3507,DATOS!$G$2:$G$20000,"EX")=0),0))))</f>
      </c>
      <c r="H3507">
        <f>IF(DATOS!$G3507&lt;&gt;"EX",0,--(COUNTIFS(DATOS!$A$2:$A$20000,DATOS!$A3507,DATOS!$D$2:$D$20000,DATOS!$D3507,DATOS!$E$2:$E$20000,DATOS!$E3507,DATOS!$I$2:$I$20000,DATOS!$I3507,DATOS!$G$2:$G$20000,"OR")=0))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DATOS!$A$2:$A$20000,DATOS!$A3508,DATOS!$D$2:$D$20000,DATOS!$D3508,DATOS!$E$2:$E$20000,DATOS!$E3508,DATOS!$I$2:$I$20000,DATOS!$I3508,DATOS!$G$2:$G$20000,"EX")=0),0))))</f>
      </c>
      <c r="H3508">
        <f>IF(DATOS!$G3508&lt;&gt;"EX",0,--(COUNTIFS(DATOS!$A$2:$A$20000,DATOS!$A3508,DATOS!$D$2:$D$20000,DATOS!$D3508,DATOS!$E$2:$E$20000,DATOS!$E3508,DATOS!$I$2:$I$20000,DATOS!$I3508,DATOS!$G$2:$G$20000,"OR")=0))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DATOS!$A$2:$A$20000,DATOS!$A3509,DATOS!$D$2:$D$20000,DATOS!$D3509,DATOS!$E$2:$E$20000,DATOS!$E3509,DATOS!$I$2:$I$20000,DATOS!$I3509,DATOS!$G$2:$G$20000,"EX")=0),0))))</f>
      </c>
      <c r="H3509">
        <f>IF(DATOS!$G3509&lt;&gt;"EX",0,--(COUNTIFS(DATOS!$A$2:$A$20000,DATOS!$A3509,DATOS!$D$2:$D$20000,DATOS!$D3509,DATOS!$E$2:$E$20000,DATOS!$E3509,DATOS!$I$2:$I$20000,DATOS!$I3509,DATOS!$G$2:$G$20000,"OR")=0))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DATOS!$A$2:$A$20000,DATOS!$A3510,DATOS!$D$2:$D$20000,DATOS!$D3510,DATOS!$E$2:$E$20000,DATOS!$E3510,DATOS!$I$2:$I$20000,DATOS!$I3510,DATOS!$G$2:$G$20000,"EX")=0),0))))</f>
      </c>
      <c r="H3510">
        <f>IF(DATOS!$G3510&lt;&gt;"EX",0,--(COUNTIFS(DATOS!$A$2:$A$20000,DATOS!$A3510,DATOS!$D$2:$D$20000,DATOS!$D3510,DATOS!$E$2:$E$20000,DATOS!$E3510,DATOS!$I$2:$I$20000,DATOS!$I3510,DATOS!$G$2:$G$20000,"OR")=0))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DATOS!$A$2:$A$20000,DATOS!$A3511,DATOS!$D$2:$D$20000,DATOS!$D3511,DATOS!$E$2:$E$20000,DATOS!$E3511,DATOS!$I$2:$I$20000,DATOS!$I3511,DATOS!$G$2:$G$20000,"EX")=0),0))))</f>
      </c>
      <c r="H3511">
        <f>IF(DATOS!$G3511&lt;&gt;"EX",0,--(COUNTIFS(DATOS!$A$2:$A$20000,DATOS!$A3511,DATOS!$D$2:$D$20000,DATOS!$D3511,DATOS!$E$2:$E$20000,DATOS!$E3511,DATOS!$I$2:$I$20000,DATOS!$I3511,DATOS!$G$2:$G$20000,"OR")=0))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DATOS!$A$2:$A$20000,DATOS!$A3512,DATOS!$D$2:$D$20000,DATOS!$D3512,DATOS!$E$2:$E$20000,DATOS!$E3512,DATOS!$I$2:$I$20000,DATOS!$I3512,DATOS!$G$2:$G$20000,"EX")=0),0))))</f>
      </c>
      <c r="H3512">
        <f>IF(DATOS!$G3512&lt;&gt;"EX",0,--(COUNTIFS(DATOS!$A$2:$A$20000,DATOS!$A3512,DATOS!$D$2:$D$20000,DATOS!$D3512,DATOS!$E$2:$E$20000,DATOS!$E3512,DATOS!$I$2:$I$20000,DATOS!$I3512,DATOS!$G$2:$G$20000,"OR")=0))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DATOS!$A$2:$A$20000,DATOS!$A3513,DATOS!$D$2:$D$20000,DATOS!$D3513,DATOS!$E$2:$E$20000,DATOS!$E3513,DATOS!$I$2:$I$20000,DATOS!$I3513,DATOS!$G$2:$G$20000,"EX")=0),0))))</f>
      </c>
      <c r="H3513">
        <f>IF(DATOS!$G3513&lt;&gt;"EX",0,--(COUNTIFS(DATOS!$A$2:$A$20000,DATOS!$A3513,DATOS!$D$2:$D$20000,DATOS!$D3513,DATOS!$E$2:$E$20000,DATOS!$E3513,DATOS!$I$2:$I$20000,DATOS!$I3513,DATOS!$G$2:$G$20000,"OR")=0))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DATOS!$A$2:$A$20000,DATOS!$A3514,DATOS!$D$2:$D$20000,DATOS!$D3514,DATOS!$E$2:$E$20000,DATOS!$E3514,DATOS!$I$2:$I$20000,DATOS!$I3514,DATOS!$G$2:$G$20000,"EX")=0),0))))</f>
      </c>
      <c r="H3514">
        <f>IF(DATOS!$G3514&lt;&gt;"EX",0,--(COUNTIFS(DATOS!$A$2:$A$20000,DATOS!$A3514,DATOS!$D$2:$D$20000,DATOS!$D3514,DATOS!$E$2:$E$20000,DATOS!$E3514,DATOS!$I$2:$I$20000,DATOS!$I3514,DATOS!$G$2:$G$20000,"OR")=0))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DATOS!$A$2:$A$20000,DATOS!$A3515,DATOS!$D$2:$D$20000,DATOS!$D3515,DATOS!$E$2:$E$20000,DATOS!$E3515,DATOS!$I$2:$I$20000,DATOS!$I3515,DATOS!$G$2:$G$20000,"EX")=0),0))))</f>
      </c>
      <c r="H3515">
        <f>IF(DATOS!$G3515&lt;&gt;"EX",0,--(COUNTIFS(DATOS!$A$2:$A$20000,DATOS!$A3515,DATOS!$D$2:$D$20000,DATOS!$D3515,DATOS!$E$2:$E$20000,DATOS!$E3515,DATOS!$I$2:$I$20000,DATOS!$I3515,DATOS!$G$2:$G$20000,"OR")=0))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DATOS!$A$2:$A$20000,DATOS!$A3516,DATOS!$D$2:$D$20000,DATOS!$D3516,DATOS!$E$2:$E$20000,DATOS!$E3516,DATOS!$I$2:$I$20000,DATOS!$I3516,DATOS!$G$2:$G$20000,"EX")=0),0))))</f>
      </c>
      <c r="H3516">
        <f>IF(DATOS!$G3516&lt;&gt;"EX",0,--(COUNTIFS(DATOS!$A$2:$A$20000,DATOS!$A3516,DATOS!$D$2:$D$20000,DATOS!$D3516,DATOS!$E$2:$E$20000,DATOS!$E3516,DATOS!$I$2:$I$20000,DATOS!$I3516,DATOS!$G$2:$G$20000,"OR")=0))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DATOS!$A$2:$A$20000,DATOS!$A3517,DATOS!$D$2:$D$20000,DATOS!$D3517,DATOS!$E$2:$E$20000,DATOS!$E3517,DATOS!$I$2:$I$20000,DATOS!$I3517,DATOS!$G$2:$G$20000,"EX")=0),0))))</f>
      </c>
      <c r="H3517">
        <f>IF(DATOS!$G3517&lt;&gt;"EX",0,--(COUNTIFS(DATOS!$A$2:$A$20000,DATOS!$A3517,DATOS!$D$2:$D$20000,DATOS!$D3517,DATOS!$E$2:$E$20000,DATOS!$E3517,DATOS!$I$2:$I$20000,DATOS!$I3517,DATOS!$G$2:$G$20000,"OR")=0))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DATOS!$A$2:$A$20000,DATOS!$A3518,DATOS!$D$2:$D$20000,DATOS!$D3518,DATOS!$E$2:$E$20000,DATOS!$E3518,DATOS!$I$2:$I$20000,DATOS!$I3518,DATOS!$G$2:$G$20000,"EX")=0),0))))</f>
      </c>
      <c r="H3518">
        <f>IF(DATOS!$G3518&lt;&gt;"EX",0,--(COUNTIFS(DATOS!$A$2:$A$20000,DATOS!$A3518,DATOS!$D$2:$D$20000,DATOS!$D3518,DATOS!$E$2:$E$20000,DATOS!$E3518,DATOS!$I$2:$I$20000,DATOS!$I3518,DATOS!$G$2:$G$20000,"OR")=0))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DATOS!$A$2:$A$20000,DATOS!$A3519,DATOS!$D$2:$D$20000,DATOS!$D3519,DATOS!$E$2:$E$20000,DATOS!$E3519,DATOS!$I$2:$I$20000,DATOS!$I3519,DATOS!$G$2:$G$20000,"EX")=0),0))))</f>
      </c>
      <c r="H3519">
        <f>IF(DATOS!$G3519&lt;&gt;"EX",0,--(COUNTIFS(DATOS!$A$2:$A$20000,DATOS!$A3519,DATOS!$D$2:$D$20000,DATOS!$D3519,DATOS!$E$2:$E$20000,DATOS!$E3519,DATOS!$I$2:$I$20000,DATOS!$I3519,DATOS!$G$2:$G$20000,"OR")=0))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DATOS!$A$2:$A$20000,DATOS!$A3520,DATOS!$D$2:$D$20000,DATOS!$D3520,DATOS!$E$2:$E$20000,DATOS!$E3520,DATOS!$I$2:$I$20000,DATOS!$I3520,DATOS!$G$2:$G$20000,"EX")=0),0))))</f>
      </c>
      <c r="H3520">
        <f>IF(DATOS!$G3520&lt;&gt;"EX",0,--(COUNTIFS(DATOS!$A$2:$A$20000,DATOS!$A3520,DATOS!$D$2:$D$20000,DATOS!$D3520,DATOS!$E$2:$E$20000,DATOS!$E3520,DATOS!$I$2:$I$20000,DATOS!$I3520,DATOS!$G$2:$G$20000,"OR")=0))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DATOS!$A$2:$A$20000,DATOS!$A3521,DATOS!$D$2:$D$20000,DATOS!$D3521,DATOS!$E$2:$E$20000,DATOS!$E3521,DATOS!$I$2:$I$20000,DATOS!$I3521,DATOS!$G$2:$G$20000,"EX")=0),0))))</f>
      </c>
      <c r="H3521">
        <f>IF(DATOS!$G3521&lt;&gt;"EX",0,--(COUNTIFS(DATOS!$A$2:$A$20000,DATOS!$A3521,DATOS!$D$2:$D$20000,DATOS!$D3521,DATOS!$E$2:$E$20000,DATOS!$E3521,DATOS!$I$2:$I$20000,DATOS!$I3521,DATOS!$G$2:$G$20000,"OR")=0))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DATOS!$A$2:$A$20000,DATOS!$A3522,DATOS!$D$2:$D$20000,DATOS!$D3522,DATOS!$E$2:$E$20000,DATOS!$E3522,DATOS!$I$2:$I$20000,DATOS!$I3522,DATOS!$G$2:$G$20000,"EX")=0),0))))</f>
      </c>
      <c r="H3522">
        <f>IF(DATOS!$G3522&lt;&gt;"EX",0,--(COUNTIFS(DATOS!$A$2:$A$20000,DATOS!$A3522,DATOS!$D$2:$D$20000,DATOS!$D3522,DATOS!$E$2:$E$20000,DATOS!$E3522,DATOS!$I$2:$I$20000,DATOS!$I3522,DATOS!$G$2:$G$20000,"OR")=0))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DATOS!$A$2:$A$20000,DATOS!$A3523,DATOS!$D$2:$D$20000,DATOS!$D3523,DATOS!$E$2:$E$20000,DATOS!$E3523,DATOS!$I$2:$I$20000,DATOS!$I3523,DATOS!$G$2:$G$20000,"EX")=0),0))))</f>
      </c>
      <c r="H3523">
        <f>IF(DATOS!$G3523&lt;&gt;"EX",0,--(COUNTIFS(DATOS!$A$2:$A$20000,DATOS!$A3523,DATOS!$D$2:$D$20000,DATOS!$D3523,DATOS!$E$2:$E$20000,DATOS!$E3523,DATOS!$I$2:$I$20000,DATOS!$I3523,DATOS!$G$2:$G$20000,"OR")=0))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DATOS!$A$2:$A$20000,DATOS!$A3524,DATOS!$D$2:$D$20000,DATOS!$D3524,DATOS!$E$2:$E$20000,DATOS!$E3524,DATOS!$I$2:$I$20000,DATOS!$I3524,DATOS!$G$2:$G$20000,"EX")=0),0))))</f>
      </c>
      <c r="H3524">
        <f>IF(DATOS!$G3524&lt;&gt;"EX",0,--(COUNTIFS(DATOS!$A$2:$A$20000,DATOS!$A3524,DATOS!$D$2:$D$20000,DATOS!$D3524,DATOS!$E$2:$E$20000,DATOS!$E3524,DATOS!$I$2:$I$20000,DATOS!$I3524,DATOS!$G$2:$G$20000,"OR")=0))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DATOS!$A$2:$A$20000,DATOS!$A3525,DATOS!$D$2:$D$20000,DATOS!$D3525,DATOS!$E$2:$E$20000,DATOS!$E3525,DATOS!$I$2:$I$20000,DATOS!$I3525,DATOS!$G$2:$G$20000,"EX")=0),0))))</f>
      </c>
      <c r="H3525">
        <f>IF(DATOS!$G3525&lt;&gt;"EX",0,--(COUNTIFS(DATOS!$A$2:$A$20000,DATOS!$A3525,DATOS!$D$2:$D$20000,DATOS!$D3525,DATOS!$E$2:$E$20000,DATOS!$E3525,DATOS!$I$2:$I$20000,DATOS!$I3525,DATOS!$G$2:$G$20000,"OR")=0))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DATOS!$A$2:$A$20000,DATOS!$A3526,DATOS!$D$2:$D$20000,DATOS!$D3526,DATOS!$E$2:$E$20000,DATOS!$E3526,DATOS!$I$2:$I$20000,DATOS!$I3526,DATOS!$G$2:$G$20000,"EX")=0),0))))</f>
      </c>
      <c r="H3526">
        <f>IF(DATOS!$G3526&lt;&gt;"EX",0,--(COUNTIFS(DATOS!$A$2:$A$20000,DATOS!$A3526,DATOS!$D$2:$D$20000,DATOS!$D3526,DATOS!$E$2:$E$20000,DATOS!$E3526,DATOS!$I$2:$I$20000,DATOS!$I3526,DATOS!$G$2:$G$20000,"OR")=0))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DATOS!$A$2:$A$20000,DATOS!$A3527,DATOS!$D$2:$D$20000,DATOS!$D3527,DATOS!$E$2:$E$20000,DATOS!$E3527,DATOS!$I$2:$I$20000,DATOS!$I3527,DATOS!$G$2:$G$20000,"EX")=0),0))))</f>
      </c>
      <c r="H3527">
        <f>IF(DATOS!$G3527&lt;&gt;"EX",0,--(COUNTIFS(DATOS!$A$2:$A$20000,DATOS!$A3527,DATOS!$D$2:$D$20000,DATOS!$D3527,DATOS!$E$2:$E$20000,DATOS!$E3527,DATOS!$I$2:$I$20000,DATOS!$I3527,DATOS!$G$2:$G$20000,"OR")=0))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DATOS!$A$2:$A$20000,DATOS!$A3528,DATOS!$D$2:$D$20000,DATOS!$D3528,DATOS!$E$2:$E$20000,DATOS!$E3528,DATOS!$I$2:$I$20000,DATOS!$I3528,DATOS!$G$2:$G$20000,"EX")=0),0))))</f>
      </c>
      <c r="H3528">
        <f>IF(DATOS!$G3528&lt;&gt;"EX",0,--(COUNTIFS(DATOS!$A$2:$A$20000,DATOS!$A3528,DATOS!$D$2:$D$20000,DATOS!$D3528,DATOS!$E$2:$E$20000,DATOS!$E3528,DATOS!$I$2:$I$20000,DATOS!$I3528,DATOS!$G$2:$G$20000,"OR")=0))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DATOS!$A$2:$A$20000,DATOS!$A3529,DATOS!$D$2:$D$20000,DATOS!$D3529,DATOS!$E$2:$E$20000,DATOS!$E3529,DATOS!$I$2:$I$20000,DATOS!$I3529,DATOS!$G$2:$G$20000,"EX")=0),0))))</f>
      </c>
      <c r="H3529">
        <f>IF(DATOS!$G3529&lt;&gt;"EX",0,--(COUNTIFS(DATOS!$A$2:$A$20000,DATOS!$A3529,DATOS!$D$2:$D$20000,DATOS!$D3529,DATOS!$E$2:$E$20000,DATOS!$E3529,DATOS!$I$2:$I$20000,DATOS!$I3529,DATOS!$G$2:$G$20000,"OR")=0))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DATOS!$A$2:$A$20000,DATOS!$A3530,DATOS!$D$2:$D$20000,DATOS!$D3530,DATOS!$E$2:$E$20000,DATOS!$E3530,DATOS!$I$2:$I$20000,DATOS!$I3530,DATOS!$G$2:$G$20000,"EX")=0),0))))</f>
      </c>
      <c r="H3530">
        <f>IF(DATOS!$G3530&lt;&gt;"EX",0,--(COUNTIFS(DATOS!$A$2:$A$20000,DATOS!$A3530,DATOS!$D$2:$D$20000,DATOS!$D3530,DATOS!$E$2:$E$20000,DATOS!$E3530,DATOS!$I$2:$I$20000,DATOS!$I3530,DATOS!$G$2:$G$20000,"OR")=0))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DATOS!$A$2:$A$20000,DATOS!$A3531,DATOS!$D$2:$D$20000,DATOS!$D3531,DATOS!$E$2:$E$20000,DATOS!$E3531,DATOS!$I$2:$I$20000,DATOS!$I3531,DATOS!$G$2:$G$20000,"EX")=0),0))))</f>
      </c>
      <c r="H3531">
        <f>IF(DATOS!$G3531&lt;&gt;"EX",0,--(COUNTIFS(DATOS!$A$2:$A$20000,DATOS!$A3531,DATOS!$D$2:$D$20000,DATOS!$D3531,DATOS!$E$2:$E$20000,DATOS!$E3531,DATOS!$I$2:$I$20000,DATOS!$I3531,DATOS!$G$2:$G$20000,"OR")=0))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DATOS!$A$2:$A$20000,DATOS!$A3532,DATOS!$D$2:$D$20000,DATOS!$D3532,DATOS!$E$2:$E$20000,DATOS!$E3532,DATOS!$I$2:$I$20000,DATOS!$I3532,DATOS!$G$2:$G$20000,"EX")=0),0))))</f>
      </c>
      <c r="H3532">
        <f>IF(DATOS!$G3532&lt;&gt;"EX",0,--(COUNTIFS(DATOS!$A$2:$A$20000,DATOS!$A3532,DATOS!$D$2:$D$20000,DATOS!$D3532,DATOS!$E$2:$E$20000,DATOS!$E3532,DATOS!$I$2:$I$20000,DATOS!$I3532,DATOS!$G$2:$G$20000,"OR")=0))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DATOS!$A$2:$A$20000,DATOS!$A3533,DATOS!$D$2:$D$20000,DATOS!$D3533,DATOS!$E$2:$E$20000,DATOS!$E3533,DATOS!$I$2:$I$20000,DATOS!$I3533,DATOS!$G$2:$G$20000,"EX")=0),0))))</f>
      </c>
      <c r="H3533">
        <f>IF(DATOS!$G3533&lt;&gt;"EX",0,--(COUNTIFS(DATOS!$A$2:$A$20000,DATOS!$A3533,DATOS!$D$2:$D$20000,DATOS!$D3533,DATOS!$E$2:$E$20000,DATOS!$E3533,DATOS!$I$2:$I$20000,DATOS!$I3533,DATOS!$G$2:$G$20000,"OR")=0))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DATOS!$A$2:$A$20000,DATOS!$A3534,DATOS!$D$2:$D$20000,DATOS!$D3534,DATOS!$E$2:$E$20000,DATOS!$E3534,DATOS!$I$2:$I$20000,DATOS!$I3534,DATOS!$G$2:$G$20000,"EX")=0),0))))</f>
      </c>
      <c r="H3534">
        <f>IF(DATOS!$G3534&lt;&gt;"EX",0,--(COUNTIFS(DATOS!$A$2:$A$20000,DATOS!$A3534,DATOS!$D$2:$D$20000,DATOS!$D3534,DATOS!$E$2:$E$20000,DATOS!$E3534,DATOS!$I$2:$I$20000,DATOS!$I3534,DATOS!$G$2:$G$20000,"OR")=0))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DATOS!$A$2:$A$20000,DATOS!$A3535,DATOS!$D$2:$D$20000,DATOS!$D3535,DATOS!$E$2:$E$20000,DATOS!$E3535,DATOS!$I$2:$I$20000,DATOS!$I3535,DATOS!$G$2:$G$20000,"EX")=0),0))))</f>
      </c>
      <c r="H3535">
        <f>IF(DATOS!$G3535&lt;&gt;"EX",0,--(COUNTIFS(DATOS!$A$2:$A$20000,DATOS!$A3535,DATOS!$D$2:$D$20000,DATOS!$D3535,DATOS!$E$2:$E$20000,DATOS!$E3535,DATOS!$I$2:$I$20000,DATOS!$I3535,DATOS!$G$2:$G$20000,"OR")=0))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DATOS!$A$2:$A$20000,DATOS!$A3536,DATOS!$D$2:$D$20000,DATOS!$D3536,DATOS!$E$2:$E$20000,DATOS!$E3536,DATOS!$I$2:$I$20000,DATOS!$I3536,DATOS!$G$2:$G$20000,"EX")=0),0))))</f>
      </c>
      <c r="H3536">
        <f>IF(DATOS!$G3536&lt;&gt;"EX",0,--(COUNTIFS(DATOS!$A$2:$A$20000,DATOS!$A3536,DATOS!$D$2:$D$20000,DATOS!$D3536,DATOS!$E$2:$E$20000,DATOS!$E3536,DATOS!$I$2:$I$20000,DATOS!$I3536,DATOS!$G$2:$G$20000,"OR")=0))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DATOS!$A$2:$A$20000,DATOS!$A3537,DATOS!$D$2:$D$20000,DATOS!$D3537,DATOS!$E$2:$E$20000,DATOS!$E3537,DATOS!$I$2:$I$20000,DATOS!$I3537,DATOS!$G$2:$G$20000,"EX")=0),0))))</f>
      </c>
      <c r="H3537">
        <f>IF(DATOS!$G3537&lt;&gt;"EX",0,--(COUNTIFS(DATOS!$A$2:$A$20000,DATOS!$A3537,DATOS!$D$2:$D$20000,DATOS!$D3537,DATOS!$E$2:$E$20000,DATOS!$E3537,DATOS!$I$2:$I$20000,DATOS!$I3537,DATOS!$G$2:$G$20000,"OR")=0))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DATOS!$A$2:$A$20000,DATOS!$A3538,DATOS!$D$2:$D$20000,DATOS!$D3538,DATOS!$E$2:$E$20000,DATOS!$E3538,DATOS!$I$2:$I$20000,DATOS!$I3538,DATOS!$G$2:$G$20000,"EX")=0),0))))</f>
      </c>
      <c r="H3538">
        <f>IF(DATOS!$G3538&lt;&gt;"EX",0,--(COUNTIFS(DATOS!$A$2:$A$20000,DATOS!$A3538,DATOS!$D$2:$D$20000,DATOS!$D3538,DATOS!$E$2:$E$20000,DATOS!$E3538,DATOS!$I$2:$I$20000,DATOS!$I3538,DATOS!$G$2:$G$20000,"OR")=0))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DATOS!$A$2:$A$20000,DATOS!$A3539,DATOS!$D$2:$D$20000,DATOS!$D3539,DATOS!$E$2:$E$20000,DATOS!$E3539,DATOS!$I$2:$I$20000,DATOS!$I3539,DATOS!$G$2:$G$20000,"EX")=0),0))))</f>
      </c>
      <c r="H3539">
        <f>IF(DATOS!$G3539&lt;&gt;"EX",0,--(COUNTIFS(DATOS!$A$2:$A$20000,DATOS!$A3539,DATOS!$D$2:$D$20000,DATOS!$D3539,DATOS!$E$2:$E$20000,DATOS!$E3539,DATOS!$I$2:$I$20000,DATOS!$I3539,DATOS!$G$2:$G$20000,"OR")=0))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DATOS!$A$2:$A$20000,DATOS!$A3540,DATOS!$D$2:$D$20000,DATOS!$D3540,DATOS!$E$2:$E$20000,DATOS!$E3540,DATOS!$I$2:$I$20000,DATOS!$I3540,DATOS!$G$2:$G$20000,"EX")=0),0))))</f>
      </c>
      <c r="H3540">
        <f>IF(DATOS!$G3540&lt;&gt;"EX",0,--(COUNTIFS(DATOS!$A$2:$A$20000,DATOS!$A3540,DATOS!$D$2:$D$20000,DATOS!$D3540,DATOS!$E$2:$E$20000,DATOS!$E3540,DATOS!$I$2:$I$20000,DATOS!$I3540,DATOS!$G$2:$G$20000,"OR")=0))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DATOS!$A$2:$A$20000,DATOS!$A3541,DATOS!$D$2:$D$20000,DATOS!$D3541,DATOS!$E$2:$E$20000,DATOS!$E3541,DATOS!$I$2:$I$20000,DATOS!$I3541,DATOS!$G$2:$G$20000,"EX")=0),0))))</f>
      </c>
      <c r="H3541">
        <f>IF(DATOS!$G3541&lt;&gt;"EX",0,--(COUNTIFS(DATOS!$A$2:$A$20000,DATOS!$A3541,DATOS!$D$2:$D$20000,DATOS!$D3541,DATOS!$E$2:$E$20000,DATOS!$E3541,DATOS!$I$2:$I$20000,DATOS!$I3541,DATOS!$G$2:$G$20000,"OR")=0))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DATOS!$A$2:$A$20000,DATOS!$A3542,DATOS!$D$2:$D$20000,DATOS!$D3542,DATOS!$E$2:$E$20000,DATOS!$E3542,DATOS!$I$2:$I$20000,DATOS!$I3542,DATOS!$G$2:$G$20000,"EX")=0),0))))</f>
      </c>
      <c r="H3542">
        <f>IF(DATOS!$G3542&lt;&gt;"EX",0,--(COUNTIFS(DATOS!$A$2:$A$20000,DATOS!$A3542,DATOS!$D$2:$D$20000,DATOS!$D3542,DATOS!$E$2:$E$20000,DATOS!$E3542,DATOS!$I$2:$I$20000,DATOS!$I3542,DATOS!$G$2:$G$20000,"OR")=0))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DATOS!$A$2:$A$20000,DATOS!$A3543,DATOS!$D$2:$D$20000,DATOS!$D3543,DATOS!$E$2:$E$20000,DATOS!$E3543,DATOS!$I$2:$I$20000,DATOS!$I3543,DATOS!$G$2:$G$20000,"EX")=0),0))))</f>
      </c>
      <c r="H3543">
        <f>IF(DATOS!$G3543&lt;&gt;"EX",0,--(COUNTIFS(DATOS!$A$2:$A$20000,DATOS!$A3543,DATOS!$D$2:$D$20000,DATOS!$D3543,DATOS!$E$2:$E$20000,DATOS!$E3543,DATOS!$I$2:$I$20000,DATOS!$I3543,DATOS!$G$2:$G$20000,"OR")=0))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DATOS!$A$2:$A$20000,DATOS!$A3544,DATOS!$D$2:$D$20000,DATOS!$D3544,DATOS!$E$2:$E$20000,DATOS!$E3544,DATOS!$I$2:$I$20000,DATOS!$I3544,DATOS!$G$2:$G$20000,"EX")=0),0))))</f>
      </c>
      <c r="H3544">
        <f>IF(DATOS!$G3544&lt;&gt;"EX",0,--(COUNTIFS(DATOS!$A$2:$A$20000,DATOS!$A3544,DATOS!$D$2:$D$20000,DATOS!$D3544,DATOS!$E$2:$E$20000,DATOS!$E3544,DATOS!$I$2:$I$20000,DATOS!$I3544,DATOS!$G$2:$G$20000,"OR")=0))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DATOS!$A$2:$A$20000,DATOS!$A3545,DATOS!$D$2:$D$20000,DATOS!$D3545,DATOS!$E$2:$E$20000,DATOS!$E3545,DATOS!$I$2:$I$20000,DATOS!$I3545,DATOS!$G$2:$G$20000,"EX")=0),0))))</f>
      </c>
      <c r="H3545">
        <f>IF(DATOS!$G3545&lt;&gt;"EX",0,--(COUNTIFS(DATOS!$A$2:$A$20000,DATOS!$A3545,DATOS!$D$2:$D$20000,DATOS!$D3545,DATOS!$E$2:$E$20000,DATOS!$E3545,DATOS!$I$2:$I$20000,DATOS!$I3545,DATOS!$G$2:$G$20000,"OR")=0))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DATOS!$A$2:$A$20000,DATOS!$A3546,DATOS!$D$2:$D$20000,DATOS!$D3546,DATOS!$E$2:$E$20000,DATOS!$E3546,DATOS!$I$2:$I$20000,DATOS!$I3546,DATOS!$G$2:$G$20000,"EX")=0),0))))</f>
      </c>
      <c r="H3546">
        <f>IF(DATOS!$G3546&lt;&gt;"EX",0,--(COUNTIFS(DATOS!$A$2:$A$20000,DATOS!$A3546,DATOS!$D$2:$D$20000,DATOS!$D3546,DATOS!$E$2:$E$20000,DATOS!$E3546,DATOS!$I$2:$I$20000,DATOS!$I3546,DATOS!$G$2:$G$20000,"OR")=0))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DATOS!$A$2:$A$20000,DATOS!$A3547,DATOS!$D$2:$D$20000,DATOS!$D3547,DATOS!$E$2:$E$20000,DATOS!$E3547,DATOS!$I$2:$I$20000,DATOS!$I3547,DATOS!$G$2:$G$20000,"EX")=0),0))))</f>
      </c>
      <c r="H3547">
        <f>IF(DATOS!$G3547&lt;&gt;"EX",0,--(COUNTIFS(DATOS!$A$2:$A$20000,DATOS!$A3547,DATOS!$D$2:$D$20000,DATOS!$D3547,DATOS!$E$2:$E$20000,DATOS!$E3547,DATOS!$I$2:$I$20000,DATOS!$I3547,DATOS!$G$2:$G$20000,"OR")=0))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DATOS!$A$2:$A$20000,DATOS!$A3548,DATOS!$D$2:$D$20000,DATOS!$D3548,DATOS!$E$2:$E$20000,DATOS!$E3548,DATOS!$I$2:$I$20000,DATOS!$I3548,DATOS!$G$2:$G$20000,"EX")=0),0))))</f>
      </c>
      <c r="H3548">
        <f>IF(DATOS!$G3548&lt;&gt;"EX",0,--(COUNTIFS(DATOS!$A$2:$A$20000,DATOS!$A3548,DATOS!$D$2:$D$20000,DATOS!$D3548,DATOS!$E$2:$E$20000,DATOS!$E3548,DATOS!$I$2:$I$20000,DATOS!$I3548,DATOS!$G$2:$G$20000,"OR")=0))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DATOS!$A$2:$A$20000,DATOS!$A3549,DATOS!$D$2:$D$20000,DATOS!$D3549,DATOS!$E$2:$E$20000,DATOS!$E3549,DATOS!$I$2:$I$20000,DATOS!$I3549,DATOS!$G$2:$G$20000,"EX")=0),0))))</f>
      </c>
      <c r="H3549">
        <f>IF(DATOS!$G3549&lt;&gt;"EX",0,--(COUNTIFS(DATOS!$A$2:$A$20000,DATOS!$A3549,DATOS!$D$2:$D$20000,DATOS!$D3549,DATOS!$E$2:$E$20000,DATOS!$E3549,DATOS!$I$2:$I$20000,DATOS!$I3549,DATOS!$G$2:$G$20000,"OR")=0))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DATOS!$A$2:$A$20000,DATOS!$A3550,DATOS!$D$2:$D$20000,DATOS!$D3550,DATOS!$E$2:$E$20000,DATOS!$E3550,DATOS!$I$2:$I$20000,DATOS!$I3550,DATOS!$G$2:$G$20000,"EX")=0),0))))</f>
      </c>
      <c r="H3550">
        <f>IF(DATOS!$G3550&lt;&gt;"EX",0,--(COUNTIFS(DATOS!$A$2:$A$20000,DATOS!$A3550,DATOS!$D$2:$D$20000,DATOS!$D3550,DATOS!$E$2:$E$20000,DATOS!$E3550,DATOS!$I$2:$I$20000,DATOS!$I3550,DATOS!$G$2:$G$20000,"OR")=0))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DATOS!$A$2:$A$20000,DATOS!$A3551,DATOS!$D$2:$D$20000,DATOS!$D3551,DATOS!$E$2:$E$20000,DATOS!$E3551,DATOS!$I$2:$I$20000,DATOS!$I3551,DATOS!$G$2:$G$20000,"EX")=0),0))))</f>
      </c>
      <c r="H3551">
        <f>IF(DATOS!$G3551&lt;&gt;"EX",0,--(COUNTIFS(DATOS!$A$2:$A$20000,DATOS!$A3551,DATOS!$D$2:$D$20000,DATOS!$D3551,DATOS!$E$2:$E$20000,DATOS!$E3551,DATOS!$I$2:$I$20000,DATOS!$I3551,DATOS!$G$2:$G$20000,"OR")=0))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DATOS!$A$2:$A$20000,DATOS!$A3552,DATOS!$D$2:$D$20000,DATOS!$D3552,DATOS!$E$2:$E$20000,DATOS!$E3552,DATOS!$I$2:$I$20000,DATOS!$I3552,DATOS!$G$2:$G$20000,"EX")=0),0))))</f>
      </c>
      <c r="H3552">
        <f>IF(DATOS!$G3552&lt;&gt;"EX",0,--(COUNTIFS(DATOS!$A$2:$A$20000,DATOS!$A3552,DATOS!$D$2:$D$20000,DATOS!$D3552,DATOS!$E$2:$E$20000,DATOS!$E3552,DATOS!$I$2:$I$20000,DATOS!$I3552,DATOS!$G$2:$G$20000,"OR")=0))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DATOS!$A$2:$A$20000,DATOS!$A3553,DATOS!$D$2:$D$20000,DATOS!$D3553,DATOS!$E$2:$E$20000,DATOS!$E3553,DATOS!$I$2:$I$20000,DATOS!$I3553,DATOS!$G$2:$G$20000,"EX")=0),0))))</f>
      </c>
      <c r="H3553">
        <f>IF(DATOS!$G3553&lt;&gt;"EX",0,--(COUNTIFS(DATOS!$A$2:$A$20000,DATOS!$A3553,DATOS!$D$2:$D$20000,DATOS!$D3553,DATOS!$E$2:$E$20000,DATOS!$E3553,DATOS!$I$2:$I$20000,DATOS!$I3553,DATOS!$G$2:$G$20000,"OR")=0))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DATOS!$A$2:$A$20000,DATOS!$A3554,DATOS!$D$2:$D$20000,DATOS!$D3554,DATOS!$E$2:$E$20000,DATOS!$E3554,DATOS!$I$2:$I$20000,DATOS!$I3554,DATOS!$G$2:$G$20000,"EX")=0),0))))</f>
      </c>
      <c r="H3554">
        <f>IF(DATOS!$G3554&lt;&gt;"EX",0,--(COUNTIFS(DATOS!$A$2:$A$20000,DATOS!$A3554,DATOS!$D$2:$D$20000,DATOS!$D3554,DATOS!$E$2:$E$20000,DATOS!$E3554,DATOS!$I$2:$I$20000,DATOS!$I3554,DATOS!$G$2:$G$20000,"OR")=0))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DATOS!$A$2:$A$20000,DATOS!$A3555,DATOS!$D$2:$D$20000,DATOS!$D3555,DATOS!$E$2:$E$20000,DATOS!$E3555,DATOS!$I$2:$I$20000,DATOS!$I3555,DATOS!$G$2:$G$20000,"EX")=0),0))))</f>
      </c>
      <c r="H3555">
        <f>IF(DATOS!$G3555&lt;&gt;"EX",0,--(COUNTIFS(DATOS!$A$2:$A$20000,DATOS!$A3555,DATOS!$D$2:$D$20000,DATOS!$D3555,DATOS!$E$2:$E$20000,DATOS!$E3555,DATOS!$I$2:$I$20000,DATOS!$I3555,DATOS!$G$2:$G$20000,"OR")=0))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DATOS!$A$2:$A$20000,DATOS!$A3556,DATOS!$D$2:$D$20000,DATOS!$D3556,DATOS!$E$2:$E$20000,DATOS!$E3556,DATOS!$I$2:$I$20000,DATOS!$I3556,DATOS!$G$2:$G$20000,"EX")=0),0))))</f>
      </c>
      <c r="H3556">
        <f>IF(DATOS!$G3556&lt;&gt;"EX",0,--(COUNTIFS(DATOS!$A$2:$A$20000,DATOS!$A3556,DATOS!$D$2:$D$20000,DATOS!$D3556,DATOS!$E$2:$E$20000,DATOS!$E3556,DATOS!$I$2:$I$20000,DATOS!$I3556,DATOS!$G$2:$G$20000,"OR")=0))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DATOS!$A$2:$A$20000,DATOS!$A3557,DATOS!$D$2:$D$20000,DATOS!$D3557,DATOS!$E$2:$E$20000,DATOS!$E3557,DATOS!$I$2:$I$20000,DATOS!$I3557,DATOS!$G$2:$G$20000,"EX")=0),0))))</f>
      </c>
      <c r="H3557">
        <f>IF(DATOS!$G3557&lt;&gt;"EX",0,--(COUNTIFS(DATOS!$A$2:$A$20000,DATOS!$A3557,DATOS!$D$2:$D$20000,DATOS!$D3557,DATOS!$E$2:$E$20000,DATOS!$E3557,DATOS!$I$2:$I$20000,DATOS!$I3557,DATOS!$G$2:$G$20000,"OR")=0))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DATOS!$A$2:$A$20000,DATOS!$A3558,DATOS!$D$2:$D$20000,DATOS!$D3558,DATOS!$E$2:$E$20000,DATOS!$E3558,DATOS!$I$2:$I$20000,DATOS!$I3558,DATOS!$G$2:$G$20000,"EX")=0),0))))</f>
      </c>
      <c r="H3558">
        <f>IF(DATOS!$G3558&lt;&gt;"EX",0,--(COUNTIFS(DATOS!$A$2:$A$20000,DATOS!$A3558,DATOS!$D$2:$D$20000,DATOS!$D3558,DATOS!$E$2:$E$20000,DATOS!$E3558,DATOS!$I$2:$I$20000,DATOS!$I3558,DATOS!$G$2:$G$20000,"OR")=0))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DATOS!$A$2:$A$20000,DATOS!$A3559,DATOS!$D$2:$D$20000,DATOS!$D3559,DATOS!$E$2:$E$20000,DATOS!$E3559,DATOS!$I$2:$I$20000,DATOS!$I3559,DATOS!$G$2:$G$20000,"EX")=0),0))))</f>
      </c>
      <c r="H3559">
        <f>IF(DATOS!$G3559&lt;&gt;"EX",0,--(COUNTIFS(DATOS!$A$2:$A$20000,DATOS!$A3559,DATOS!$D$2:$D$20000,DATOS!$D3559,DATOS!$E$2:$E$20000,DATOS!$E3559,DATOS!$I$2:$I$20000,DATOS!$I3559,DATOS!$G$2:$G$20000,"OR")=0))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DATOS!$A$2:$A$20000,DATOS!$A3560,DATOS!$D$2:$D$20000,DATOS!$D3560,DATOS!$E$2:$E$20000,DATOS!$E3560,DATOS!$I$2:$I$20000,DATOS!$I3560,DATOS!$G$2:$G$20000,"EX")=0),0))))</f>
      </c>
      <c r="H3560">
        <f>IF(DATOS!$G3560&lt;&gt;"EX",0,--(COUNTIFS(DATOS!$A$2:$A$20000,DATOS!$A3560,DATOS!$D$2:$D$20000,DATOS!$D3560,DATOS!$E$2:$E$20000,DATOS!$E3560,DATOS!$I$2:$I$20000,DATOS!$I3560,DATOS!$G$2:$G$20000,"OR")=0))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DATOS!$A$2:$A$20000,DATOS!$A3561,DATOS!$D$2:$D$20000,DATOS!$D3561,DATOS!$E$2:$E$20000,DATOS!$E3561,DATOS!$I$2:$I$20000,DATOS!$I3561,DATOS!$G$2:$G$20000,"EX")=0),0))))</f>
      </c>
      <c r="H3561">
        <f>IF(DATOS!$G3561&lt;&gt;"EX",0,--(COUNTIFS(DATOS!$A$2:$A$20000,DATOS!$A3561,DATOS!$D$2:$D$20000,DATOS!$D3561,DATOS!$E$2:$E$20000,DATOS!$E3561,DATOS!$I$2:$I$20000,DATOS!$I3561,DATOS!$G$2:$G$20000,"OR")=0))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DATOS!$A$2:$A$20000,DATOS!$A3562,DATOS!$D$2:$D$20000,DATOS!$D3562,DATOS!$E$2:$E$20000,DATOS!$E3562,DATOS!$I$2:$I$20000,DATOS!$I3562,DATOS!$G$2:$G$20000,"EX")=0),0))))</f>
      </c>
      <c r="H3562">
        <f>IF(DATOS!$G3562&lt;&gt;"EX",0,--(COUNTIFS(DATOS!$A$2:$A$20000,DATOS!$A3562,DATOS!$D$2:$D$20000,DATOS!$D3562,DATOS!$E$2:$E$20000,DATOS!$E3562,DATOS!$I$2:$I$20000,DATOS!$I3562,DATOS!$G$2:$G$20000,"OR")=0))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DATOS!$A$2:$A$20000,DATOS!$A3563,DATOS!$D$2:$D$20000,DATOS!$D3563,DATOS!$E$2:$E$20000,DATOS!$E3563,DATOS!$I$2:$I$20000,DATOS!$I3563,DATOS!$G$2:$G$20000,"EX")=0),0))))</f>
      </c>
      <c r="H3563">
        <f>IF(DATOS!$G3563&lt;&gt;"EX",0,--(COUNTIFS(DATOS!$A$2:$A$20000,DATOS!$A3563,DATOS!$D$2:$D$20000,DATOS!$D3563,DATOS!$E$2:$E$20000,DATOS!$E3563,DATOS!$I$2:$I$20000,DATOS!$I3563,DATOS!$G$2:$G$20000,"OR")=0))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DATOS!$A$2:$A$20000,DATOS!$A3564,DATOS!$D$2:$D$20000,DATOS!$D3564,DATOS!$E$2:$E$20000,DATOS!$E3564,DATOS!$I$2:$I$20000,DATOS!$I3564,DATOS!$G$2:$G$20000,"EX")=0),0))))</f>
      </c>
      <c r="H3564">
        <f>IF(DATOS!$G3564&lt;&gt;"EX",0,--(COUNTIFS(DATOS!$A$2:$A$20000,DATOS!$A3564,DATOS!$D$2:$D$20000,DATOS!$D3564,DATOS!$E$2:$E$20000,DATOS!$E3564,DATOS!$I$2:$I$20000,DATOS!$I3564,DATOS!$G$2:$G$20000,"OR")=0))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DATOS!$A$2:$A$20000,DATOS!$A3565,DATOS!$D$2:$D$20000,DATOS!$D3565,DATOS!$E$2:$E$20000,DATOS!$E3565,DATOS!$I$2:$I$20000,DATOS!$I3565,DATOS!$G$2:$G$20000,"EX")=0),0))))</f>
      </c>
      <c r="H3565">
        <f>IF(DATOS!$G3565&lt;&gt;"EX",0,--(COUNTIFS(DATOS!$A$2:$A$20000,DATOS!$A3565,DATOS!$D$2:$D$20000,DATOS!$D3565,DATOS!$E$2:$E$20000,DATOS!$E3565,DATOS!$I$2:$I$20000,DATOS!$I3565,DATOS!$G$2:$G$20000,"OR")=0))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DATOS!$A$2:$A$20000,DATOS!$A3566,DATOS!$D$2:$D$20000,DATOS!$D3566,DATOS!$E$2:$E$20000,DATOS!$E3566,DATOS!$I$2:$I$20000,DATOS!$I3566,DATOS!$G$2:$G$20000,"EX")=0),0))))</f>
      </c>
      <c r="H3566">
        <f>IF(DATOS!$G3566&lt;&gt;"EX",0,--(COUNTIFS(DATOS!$A$2:$A$20000,DATOS!$A3566,DATOS!$D$2:$D$20000,DATOS!$D3566,DATOS!$E$2:$E$20000,DATOS!$E3566,DATOS!$I$2:$I$20000,DATOS!$I3566,DATOS!$G$2:$G$20000,"OR")=0))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DATOS!$A$2:$A$20000,DATOS!$A3567,DATOS!$D$2:$D$20000,DATOS!$D3567,DATOS!$E$2:$E$20000,DATOS!$E3567,DATOS!$I$2:$I$20000,DATOS!$I3567,DATOS!$G$2:$G$20000,"EX")=0),0))))</f>
      </c>
      <c r="H3567">
        <f>IF(DATOS!$G3567&lt;&gt;"EX",0,--(COUNTIFS(DATOS!$A$2:$A$20000,DATOS!$A3567,DATOS!$D$2:$D$20000,DATOS!$D3567,DATOS!$E$2:$E$20000,DATOS!$E3567,DATOS!$I$2:$I$20000,DATOS!$I3567,DATOS!$G$2:$G$20000,"OR")=0))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DATOS!$A$2:$A$20000,DATOS!$A3568,DATOS!$D$2:$D$20000,DATOS!$D3568,DATOS!$E$2:$E$20000,DATOS!$E3568,DATOS!$I$2:$I$20000,DATOS!$I3568,DATOS!$G$2:$G$20000,"EX")=0),0))))</f>
      </c>
      <c r="H3568">
        <f>IF(DATOS!$G3568&lt;&gt;"EX",0,--(COUNTIFS(DATOS!$A$2:$A$20000,DATOS!$A3568,DATOS!$D$2:$D$20000,DATOS!$D3568,DATOS!$E$2:$E$20000,DATOS!$E3568,DATOS!$I$2:$I$20000,DATOS!$I3568,DATOS!$G$2:$G$20000,"OR")=0))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DATOS!$A$2:$A$20000,DATOS!$A3569,DATOS!$D$2:$D$20000,DATOS!$D3569,DATOS!$E$2:$E$20000,DATOS!$E3569,DATOS!$I$2:$I$20000,DATOS!$I3569,DATOS!$G$2:$G$20000,"EX")=0),0))))</f>
      </c>
      <c r="H3569">
        <f>IF(DATOS!$G3569&lt;&gt;"EX",0,--(COUNTIFS(DATOS!$A$2:$A$20000,DATOS!$A3569,DATOS!$D$2:$D$20000,DATOS!$D3569,DATOS!$E$2:$E$20000,DATOS!$E3569,DATOS!$I$2:$I$20000,DATOS!$I3569,DATOS!$G$2:$G$20000,"OR")=0))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DATOS!$A$2:$A$20000,DATOS!$A3570,DATOS!$D$2:$D$20000,DATOS!$D3570,DATOS!$E$2:$E$20000,DATOS!$E3570,DATOS!$I$2:$I$20000,DATOS!$I3570,DATOS!$G$2:$G$20000,"EX")=0),0))))</f>
      </c>
      <c r="H3570">
        <f>IF(DATOS!$G3570&lt;&gt;"EX",0,--(COUNTIFS(DATOS!$A$2:$A$20000,DATOS!$A3570,DATOS!$D$2:$D$20000,DATOS!$D3570,DATOS!$E$2:$E$20000,DATOS!$E3570,DATOS!$I$2:$I$20000,DATOS!$I3570,DATOS!$G$2:$G$20000,"OR")=0))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DATOS!$A$2:$A$20000,DATOS!$A3571,DATOS!$D$2:$D$20000,DATOS!$D3571,DATOS!$E$2:$E$20000,DATOS!$E3571,DATOS!$I$2:$I$20000,DATOS!$I3571,DATOS!$G$2:$G$20000,"EX")=0),0))))</f>
      </c>
      <c r="H3571">
        <f>IF(DATOS!$G3571&lt;&gt;"EX",0,--(COUNTIFS(DATOS!$A$2:$A$20000,DATOS!$A3571,DATOS!$D$2:$D$20000,DATOS!$D3571,DATOS!$E$2:$E$20000,DATOS!$E3571,DATOS!$I$2:$I$20000,DATOS!$I3571,DATOS!$G$2:$G$20000,"OR")=0))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DATOS!$A$2:$A$20000,DATOS!$A3572,DATOS!$D$2:$D$20000,DATOS!$D3572,DATOS!$E$2:$E$20000,DATOS!$E3572,DATOS!$I$2:$I$20000,DATOS!$I3572,DATOS!$G$2:$G$20000,"EX")=0),0))))</f>
      </c>
      <c r="H3572">
        <f>IF(DATOS!$G3572&lt;&gt;"EX",0,--(COUNTIFS(DATOS!$A$2:$A$20000,DATOS!$A3572,DATOS!$D$2:$D$20000,DATOS!$D3572,DATOS!$E$2:$E$20000,DATOS!$E3572,DATOS!$I$2:$I$20000,DATOS!$I3572,DATOS!$G$2:$G$20000,"OR")=0))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DATOS!$A$2:$A$20000,DATOS!$A3573,DATOS!$D$2:$D$20000,DATOS!$D3573,DATOS!$E$2:$E$20000,DATOS!$E3573,DATOS!$I$2:$I$20000,DATOS!$I3573,DATOS!$G$2:$G$20000,"EX")=0),0))))</f>
      </c>
      <c r="H3573">
        <f>IF(DATOS!$G3573&lt;&gt;"EX",0,--(COUNTIFS(DATOS!$A$2:$A$20000,DATOS!$A3573,DATOS!$D$2:$D$20000,DATOS!$D3573,DATOS!$E$2:$E$20000,DATOS!$E3573,DATOS!$I$2:$I$20000,DATOS!$I3573,DATOS!$G$2:$G$20000,"OR")=0))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DATOS!$A$2:$A$20000,DATOS!$A3574,DATOS!$D$2:$D$20000,DATOS!$D3574,DATOS!$E$2:$E$20000,DATOS!$E3574,DATOS!$I$2:$I$20000,DATOS!$I3574,DATOS!$G$2:$G$20000,"EX")=0),0))))</f>
      </c>
      <c r="H3574">
        <f>IF(DATOS!$G3574&lt;&gt;"EX",0,--(COUNTIFS(DATOS!$A$2:$A$20000,DATOS!$A3574,DATOS!$D$2:$D$20000,DATOS!$D3574,DATOS!$E$2:$E$20000,DATOS!$E3574,DATOS!$I$2:$I$20000,DATOS!$I3574,DATOS!$G$2:$G$20000,"OR")=0))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DATOS!$A$2:$A$20000,DATOS!$A3575,DATOS!$D$2:$D$20000,DATOS!$D3575,DATOS!$E$2:$E$20000,DATOS!$E3575,DATOS!$I$2:$I$20000,DATOS!$I3575,DATOS!$G$2:$G$20000,"EX")=0),0))))</f>
      </c>
      <c r="H3575">
        <f>IF(DATOS!$G3575&lt;&gt;"EX",0,--(COUNTIFS(DATOS!$A$2:$A$20000,DATOS!$A3575,DATOS!$D$2:$D$20000,DATOS!$D3575,DATOS!$E$2:$E$20000,DATOS!$E3575,DATOS!$I$2:$I$20000,DATOS!$I3575,DATOS!$G$2:$G$20000,"OR")=0))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DATOS!$A$2:$A$20000,DATOS!$A3576,DATOS!$D$2:$D$20000,DATOS!$D3576,DATOS!$E$2:$E$20000,DATOS!$E3576,DATOS!$I$2:$I$20000,DATOS!$I3576,DATOS!$G$2:$G$20000,"EX")=0),0))))</f>
      </c>
      <c r="H3576">
        <f>IF(DATOS!$G3576&lt;&gt;"EX",0,--(COUNTIFS(DATOS!$A$2:$A$20000,DATOS!$A3576,DATOS!$D$2:$D$20000,DATOS!$D3576,DATOS!$E$2:$E$20000,DATOS!$E3576,DATOS!$I$2:$I$20000,DATOS!$I3576,DATOS!$G$2:$G$20000,"OR")=0))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DATOS!$A$2:$A$20000,DATOS!$A3577,DATOS!$D$2:$D$20000,DATOS!$D3577,DATOS!$E$2:$E$20000,DATOS!$E3577,DATOS!$I$2:$I$20000,DATOS!$I3577,DATOS!$G$2:$G$20000,"EX")=0),0))))</f>
      </c>
      <c r="H3577">
        <f>IF(DATOS!$G3577&lt;&gt;"EX",0,--(COUNTIFS(DATOS!$A$2:$A$20000,DATOS!$A3577,DATOS!$D$2:$D$20000,DATOS!$D3577,DATOS!$E$2:$E$20000,DATOS!$E3577,DATOS!$I$2:$I$20000,DATOS!$I3577,DATOS!$G$2:$G$20000,"OR")=0))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DATOS!$A$2:$A$20000,DATOS!$A3578,DATOS!$D$2:$D$20000,DATOS!$D3578,DATOS!$E$2:$E$20000,DATOS!$E3578,DATOS!$I$2:$I$20000,DATOS!$I3578,DATOS!$G$2:$G$20000,"EX")=0),0))))</f>
      </c>
      <c r="H3578">
        <f>IF(DATOS!$G3578&lt;&gt;"EX",0,--(COUNTIFS(DATOS!$A$2:$A$20000,DATOS!$A3578,DATOS!$D$2:$D$20000,DATOS!$D3578,DATOS!$E$2:$E$20000,DATOS!$E3578,DATOS!$I$2:$I$20000,DATOS!$I3578,DATOS!$G$2:$G$20000,"OR")=0))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DATOS!$A$2:$A$20000,DATOS!$A3579,DATOS!$D$2:$D$20000,DATOS!$D3579,DATOS!$E$2:$E$20000,DATOS!$E3579,DATOS!$I$2:$I$20000,DATOS!$I3579,DATOS!$G$2:$G$20000,"EX")=0),0))))</f>
      </c>
      <c r="H3579">
        <f>IF(DATOS!$G3579&lt;&gt;"EX",0,--(COUNTIFS(DATOS!$A$2:$A$20000,DATOS!$A3579,DATOS!$D$2:$D$20000,DATOS!$D3579,DATOS!$E$2:$E$20000,DATOS!$E3579,DATOS!$I$2:$I$20000,DATOS!$I3579,DATOS!$G$2:$G$20000,"OR")=0))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DATOS!$A$2:$A$20000,DATOS!$A3580,DATOS!$D$2:$D$20000,DATOS!$D3580,DATOS!$E$2:$E$20000,DATOS!$E3580,DATOS!$I$2:$I$20000,DATOS!$I3580,DATOS!$G$2:$G$20000,"EX")=0),0))))</f>
      </c>
      <c r="H3580">
        <f>IF(DATOS!$G3580&lt;&gt;"EX",0,--(COUNTIFS(DATOS!$A$2:$A$20000,DATOS!$A3580,DATOS!$D$2:$D$20000,DATOS!$D3580,DATOS!$E$2:$E$20000,DATOS!$E3580,DATOS!$I$2:$I$20000,DATOS!$I3580,DATOS!$G$2:$G$20000,"OR")=0))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DATOS!$A$2:$A$20000,DATOS!$A3581,DATOS!$D$2:$D$20000,DATOS!$D3581,DATOS!$E$2:$E$20000,DATOS!$E3581,DATOS!$I$2:$I$20000,DATOS!$I3581,DATOS!$G$2:$G$20000,"EX")=0),0))))</f>
      </c>
      <c r="H3581">
        <f>IF(DATOS!$G3581&lt;&gt;"EX",0,--(COUNTIFS(DATOS!$A$2:$A$20000,DATOS!$A3581,DATOS!$D$2:$D$20000,DATOS!$D3581,DATOS!$E$2:$E$20000,DATOS!$E3581,DATOS!$I$2:$I$20000,DATOS!$I3581,DATOS!$G$2:$G$20000,"OR")=0))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DATOS!$A$2:$A$20000,DATOS!$A3582,DATOS!$D$2:$D$20000,DATOS!$D3582,DATOS!$E$2:$E$20000,DATOS!$E3582,DATOS!$I$2:$I$20000,DATOS!$I3582,DATOS!$G$2:$G$20000,"EX")=0),0))))</f>
      </c>
      <c r="H3582">
        <f>IF(DATOS!$G3582&lt;&gt;"EX",0,--(COUNTIFS(DATOS!$A$2:$A$20000,DATOS!$A3582,DATOS!$D$2:$D$20000,DATOS!$D3582,DATOS!$E$2:$E$20000,DATOS!$E3582,DATOS!$I$2:$I$20000,DATOS!$I3582,DATOS!$G$2:$G$20000,"OR")=0))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DATOS!$A$2:$A$20000,DATOS!$A3583,DATOS!$D$2:$D$20000,DATOS!$D3583,DATOS!$E$2:$E$20000,DATOS!$E3583,DATOS!$I$2:$I$20000,DATOS!$I3583,DATOS!$G$2:$G$20000,"EX")=0),0))))</f>
      </c>
      <c r="H3583">
        <f>IF(DATOS!$G3583&lt;&gt;"EX",0,--(COUNTIFS(DATOS!$A$2:$A$20000,DATOS!$A3583,DATOS!$D$2:$D$20000,DATOS!$D3583,DATOS!$E$2:$E$20000,DATOS!$E3583,DATOS!$I$2:$I$20000,DATOS!$I3583,DATOS!$G$2:$G$20000,"OR")=0))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DATOS!$A$2:$A$20000,DATOS!$A3584,DATOS!$D$2:$D$20000,DATOS!$D3584,DATOS!$E$2:$E$20000,DATOS!$E3584,DATOS!$I$2:$I$20000,DATOS!$I3584,DATOS!$G$2:$G$20000,"EX")=0),0))))</f>
      </c>
      <c r="H3584">
        <f>IF(DATOS!$G3584&lt;&gt;"EX",0,--(COUNTIFS(DATOS!$A$2:$A$20000,DATOS!$A3584,DATOS!$D$2:$D$20000,DATOS!$D3584,DATOS!$E$2:$E$20000,DATOS!$E3584,DATOS!$I$2:$I$20000,DATOS!$I3584,DATOS!$G$2:$G$20000,"OR")=0))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DATOS!$A$2:$A$20000,DATOS!$A3585,DATOS!$D$2:$D$20000,DATOS!$D3585,DATOS!$E$2:$E$20000,DATOS!$E3585,DATOS!$I$2:$I$20000,DATOS!$I3585,DATOS!$G$2:$G$20000,"EX")=0),0))))</f>
      </c>
      <c r="H3585">
        <f>IF(DATOS!$G3585&lt;&gt;"EX",0,--(COUNTIFS(DATOS!$A$2:$A$20000,DATOS!$A3585,DATOS!$D$2:$D$20000,DATOS!$D3585,DATOS!$E$2:$E$20000,DATOS!$E3585,DATOS!$I$2:$I$20000,DATOS!$I3585,DATOS!$G$2:$G$20000,"OR")=0))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DATOS!$A$2:$A$20000,DATOS!$A3586,DATOS!$D$2:$D$20000,DATOS!$D3586,DATOS!$E$2:$E$20000,DATOS!$E3586,DATOS!$I$2:$I$20000,DATOS!$I3586,DATOS!$G$2:$G$20000,"EX")=0),0))))</f>
      </c>
      <c r="H3586">
        <f>IF(DATOS!$G3586&lt;&gt;"EX",0,--(COUNTIFS(DATOS!$A$2:$A$20000,DATOS!$A3586,DATOS!$D$2:$D$20000,DATOS!$D3586,DATOS!$E$2:$E$20000,DATOS!$E3586,DATOS!$I$2:$I$20000,DATOS!$I3586,DATOS!$G$2:$G$20000,"OR")=0))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DATOS!$A$2:$A$20000,DATOS!$A3587,DATOS!$D$2:$D$20000,DATOS!$D3587,DATOS!$E$2:$E$20000,DATOS!$E3587,DATOS!$I$2:$I$20000,DATOS!$I3587,DATOS!$G$2:$G$20000,"EX")=0),0))))</f>
      </c>
      <c r="H3587">
        <f>IF(DATOS!$G3587&lt;&gt;"EX",0,--(COUNTIFS(DATOS!$A$2:$A$20000,DATOS!$A3587,DATOS!$D$2:$D$20000,DATOS!$D3587,DATOS!$E$2:$E$20000,DATOS!$E3587,DATOS!$I$2:$I$20000,DATOS!$I3587,DATOS!$G$2:$G$20000,"OR")=0))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DATOS!$A$2:$A$20000,DATOS!$A3588,DATOS!$D$2:$D$20000,DATOS!$D3588,DATOS!$E$2:$E$20000,DATOS!$E3588,DATOS!$I$2:$I$20000,DATOS!$I3588,DATOS!$G$2:$G$20000,"EX")=0),0))))</f>
      </c>
      <c r="H3588">
        <f>IF(DATOS!$G3588&lt;&gt;"EX",0,--(COUNTIFS(DATOS!$A$2:$A$20000,DATOS!$A3588,DATOS!$D$2:$D$20000,DATOS!$D3588,DATOS!$E$2:$E$20000,DATOS!$E3588,DATOS!$I$2:$I$20000,DATOS!$I3588,DATOS!$G$2:$G$20000,"OR")=0))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DATOS!$A$2:$A$20000,DATOS!$A3589,DATOS!$D$2:$D$20000,DATOS!$D3589,DATOS!$E$2:$E$20000,DATOS!$E3589,DATOS!$I$2:$I$20000,DATOS!$I3589,DATOS!$G$2:$G$20000,"EX")=0),0))))</f>
      </c>
      <c r="H3589">
        <f>IF(DATOS!$G3589&lt;&gt;"EX",0,--(COUNTIFS(DATOS!$A$2:$A$20000,DATOS!$A3589,DATOS!$D$2:$D$20000,DATOS!$D3589,DATOS!$E$2:$E$20000,DATOS!$E3589,DATOS!$I$2:$I$20000,DATOS!$I3589,DATOS!$G$2:$G$20000,"OR")=0))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DATOS!$A$2:$A$20000,DATOS!$A3590,DATOS!$D$2:$D$20000,DATOS!$D3590,DATOS!$E$2:$E$20000,DATOS!$E3590,DATOS!$I$2:$I$20000,DATOS!$I3590,DATOS!$G$2:$G$20000,"EX")=0),0))))</f>
      </c>
      <c r="H3590">
        <f>IF(DATOS!$G3590&lt;&gt;"EX",0,--(COUNTIFS(DATOS!$A$2:$A$20000,DATOS!$A3590,DATOS!$D$2:$D$20000,DATOS!$D3590,DATOS!$E$2:$E$20000,DATOS!$E3590,DATOS!$I$2:$I$20000,DATOS!$I3590,DATOS!$G$2:$G$20000,"OR")=0))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DATOS!$A$2:$A$20000,DATOS!$A3591,DATOS!$D$2:$D$20000,DATOS!$D3591,DATOS!$E$2:$E$20000,DATOS!$E3591,DATOS!$I$2:$I$20000,DATOS!$I3591,DATOS!$G$2:$G$20000,"EX")=0),0))))</f>
      </c>
      <c r="H3591">
        <f>IF(DATOS!$G3591&lt;&gt;"EX",0,--(COUNTIFS(DATOS!$A$2:$A$20000,DATOS!$A3591,DATOS!$D$2:$D$20000,DATOS!$D3591,DATOS!$E$2:$E$20000,DATOS!$E3591,DATOS!$I$2:$I$20000,DATOS!$I3591,DATOS!$G$2:$G$20000,"OR")=0))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DATOS!$A$2:$A$20000,DATOS!$A3592,DATOS!$D$2:$D$20000,DATOS!$D3592,DATOS!$E$2:$E$20000,DATOS!$E3592,DATOS!$I$2:$I$20000,DATOS!$I3592,DATOS!$G$2:$G$20000,"EX")=0),0))))</f>
      </c>
      <c r="H3592">
        <f>IF(DATOS!$G3592&lt;&gt;"EX",0,--(COUNTIFS(DATOS!$A$2:$A$20000,DATOS!$A3592,DATOS!$D$2:$D$20000,DATOS!$D3592,DATOS!$E$2:$E$20000,DATOS!$E3592,DATOS!$I$2:$I$20000,DATOS!$I3592,DATOS!$G$2:$G$20000,"OR")=0))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DATOS!$A$2:$A$20000,DATOS!$A3593,DATOS!$D$2:$D$20000,DATOS!$D3593,DATOS!$E$2:$E$20000,DATOS!$E3593,DATOS!$I$2:$I$20000,DATOS!$I3593,DATOS!$G$2:$G$20000,"EX")=0),0))))</f>
      </c>
      <c r="H3593">
        <f>IF(DATOS!$G3593&lt;&gt;"EX",0,--(COUNTIFS(DATOS!$A$2:$A$20000,DATOS!$A3593,DATOS!$D$2:$D$20000,DATOS!$D3593,DATOS!$E$2:$E$20000,DATOS!$E3593,DATOS!$I$2:$I$20000,DATOS!$I3593,DATOS!$G$2:$G$20000,"OR")=0))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DATOS!$A$2:$A$20000,DATOS!$A3594,DATOS!$D$2:$D$20000,DATOS!$D3594,DATOS!$E$2:$E$20000,DATOS!$E3594,DATOS!$I$2:$I$20000,DATOS!$I3594,DATOS!$G$2:$G$20000,"EX")=0),0))))</f>
      </c>
      <c r="H3594">
        <f>IF(DATOS!$G3594&lt;&gt;"EX",0,--(COUNTIFS(DATOS!$A$2:$A$20000,DATOS!$A3594,DATOS!$D$2:$D$20000,DATOS!$D3594,DATOS!$E$2:$E$20000,DATOS!$E3594,DATOS!$I$2:$I$20000,DATOS!$I3594,DATOS!$G$2:$G$20000,"OR")=0))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DATOS!$A$2:$A$20000,DATOS!$A3595,DATOS!$D$2:$D$20000,DATOS!$D3595,DATOS!$E$2:$E$20000,DATOS!$E3595,DATOS!$I$2:$I$20000,DATOS!$I3595,DATOS!$G$2:$G$20000,"EX")=0),0))))</f>
      </c>
      <c r="H3595">
        <f>IF(DATOS!$G3595&lt;&gt;"EX",0,--(COUNTIFS(DATOS!$A$2:$A$20000,DATOS!$A3595,DATOS!$D$2:$D$20000,DATOS!$D3595,DATOS!$E$2:$E$20000,DATOS!$E3595,DATOS!$I$2:$I$20000,DATOS!$I3595,DATOS!$G$2:$G$20000,"OR")=0))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DATOS!$A$2:$A$20000,DATOS!$A3596,DATOS!$D$2:$D$20000,DATOS!$D3596,DATOS!$E$2:$E$20000,DATOS!$E3596,DATOS!$I$2:$I$20000,DATOS!$I3596,DATOS!$G$2:$G$20000,"EX")=0),0))))</f>
      </c>
      <c r="H3596">
        <f>IF(DATOS!$G3596&lt;&gt;"EX",0,--(COUNTIFS(DATOS!$A$2:$A$20000,DATOS!$A3596,DATOS!$D$2:$D$20000,DATOS!$D3596,DATOS!$E$2:$E$20000,DATOS!$E3596,DATOS!$I$2:$I$20000,DATOS!$I3596,DATOS!$G$2:$G$20000,"OR")=0))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DATOS!$A$2:$A$20000,DATOS!$A3597,DATOS!$D$2:$D$20000,DATOS!$D3597,DATOS!$E$2:$E$20000,DATOS!$E3597,DATOS!$I$2:$I$20000,DATOS!$I3597,DATOS!$G$2:$G$20000,"EX")=0),0))))</f>
      </c>
      <c r="H3597">
        <f>IF(DATOS!$G3597&lt;&gt;"EX",0,--(COUNTIFS(DATOS!$A$2:$A$20000,DATOS!$A3597,DATOS!$D$2:$D$20000,DATOS!$D3597,DATOS!$E$2:$E$20000,DATOS!$E3597,DATOS!$I$2:$I$20000,DATOS!$I3597,DATOS!$G$2:$G$20000,"OR")=0))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DATOS!$A$2:$A$20000,DATOS!$A3598,DATOS!$D$2:$D$20000,DATOS!$D3598,DATOS!$E$2:$E$20000,DATOS!$E3598,DATOS!$I$2:$I$20000,DATOS!$I3598,DATOS!$G$2:$G$20000,"EX")=0),0))))</f>
      </c>
      <c r="H3598">
        <f>IF(DATOS!$G3598&lt;&gt;"EX",0,--(COUNTIFS(DATOS!$A$2:$A$20000,DATOS!$A3598,DATOS!$D$2:$D$20000,DATOS!$D3598,DATOS!$E$2:$E$20000,DATOS!$E3598,DATOS!$I$2:$I$20000,DATOS!$I3598,DATOS!$G$2:$G$20000,"OR")=0))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DATOS!$A$2:$A$20000,DATOS!$A3599,DATOS!$D$2:$D$20000,DATOS!$D3599,DATOS!$E$2:$E$20000,DATOS!$E3599,DATOS!$I$2:$I$20000,DATOS!$I3599,DATOS!$G$2:$G$20000,"EX")=0),0))))</f>
      </c>
      <c r="H3599">
        <f>IF(DATOS!$G3599&lt;&gt;"EX",0,--(COUNTIFS(DATOS!$A$2:$A$20000,DATOS!$A3599,DATOS!$D$2:$D$20000,DATOS!$D3599,DATOS!$E$2:$E$20000,DATOS!$E3599,DATOS!$I$2:$I$20000,DATOS!$I3599,DATOS!$G$2:$G$20000,"OR")=0))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DATOS!$A$2:$A$20000,DATOS!$A3600,DATOS!$D$2:$D$20000,DATOS!$D3600,DATOS!$E$2:$E$20000,DATOS!$E3600,DATOS!$I$2:$I$20000,DATOS!$I3600,DATOS!$G$2:$G$20000,"EX")=0),0))))</f>
      </c>
      <c r="H3600">
        <f>IF(DATOS!$G3600&lt;&gt;"EX",0,--(COUNTIFS(DATOS!$A$2:$A$20000,DATOS!$A3600,DATOS!$D$2:$D$20000,DATOS!$D3600,DATOS!$E$2:$E$20000,DATOS!$E3600,DATOS!$I$2:$I$20000,DATOS!$I3600,DATOS!$G$2:$G$20000,"OR")=0))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DATOS!$A$2:$A$20000,DATOS!$A3601,DATOS!$D$2:$D$20000,DATOS!$D3601,DATOS!$E$2:$E$20000,DATOS!$E3601,DATOS!$I$2:$I$20000,DATOS!$I3601,DATOS!$G$2:$G$20000,"EX")=0),0))))</f>
      </c>
      <c r="H3601">
        <f>IF(DATOS!$G3601&lt;&gt;"EX",0,--(COUNTIFS(DATOS!$A$2:$A$20000,DATOS!$A3601,DATOS!$D$2:$D$20000,DATOS!$D3601,DATOS!$E$2:$E$20000,DATOS!$E3601,DATOS!$I$2:$I$20000,DATOS!$I3601,DATOS!$G$2:$G$20000,"OR")=0))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DATOS!$A$2:$A$20000,DATOS!$A3602,DATOS!$D$2:$D$20000,DATOS!$D3602,DATOS!$E$2:$E$20000,DATOS!$E3602,DATOS!$I$2:$I$20000,DATOS!$I3602,DATOS!$G$2:$G$20000,"EX")=0),0))))</f>
      </c>
      <c r="H3602">
        <f>IF(DATOS!$G3602&lt;&gt;"EX",0,--(COUNTIFS(DATOS!$A$2:$A$20000,DATOS!$A3602,DATOS!$D$2:$D$20000,DATOS!$D3602,DATOS!$E$2:$E$20000,DATOS!$E3602,DATOS!$I$2:$I$20000,DATOS!$I3602,DATOS!$G$2:$G$20000,"OR")=0))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DATOS!$A$2:$A$20000,DATOS!$A3603,DATOS!$D$2:$D$20000,DATOS!$D3603,DATOS!$E$2:$E$20000,DATOS!$E3603,DATOS!$I$2:$I$20000,DATOS!$I3603,DATOS!$G$2:$G$20000,"EX")=0),0))))</f>
      </c>
      <c r="H3603">
        <f>IF(DATOS!$G3603&lt;&gt;"EX",0,--(COUNTIFS(DATOS!$A$2:$A$20000,DATOS!$A3603,DATOS!$D$2:$D$20000,DATOS!$D3603,DATOS!$E$2:$E$20000,DATOS!$E3603,DATOS!$I$2:$I$20000,DATOS!$I3603,DATOS!$G$2:$G$20000,"OR")=0))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DATOS!$A$2:$A$20000,DATOS!$A3604,DATOS!$D$2:$D$20000,DATOS!$D3604,DATOS!$E$2:$E$20000,DATOS!$E3604,DATOS!$I$2:$I$20000,DATOS!$I3604,DATOS!$G$2:$G$20000,"EX")=0),0))))</f>
      </c>
      <c r="H3604">
        <f>IF(DATOS!$G3604&lt;&gt;"EX",0,--(COUNTIFS(DATOS!$A$2:$A$20000,DATOS!$A3604,DATOS!$D$2:$D$20000,DATOS!$D3604,DATOS!$E$2:$E$20000,DATOS!$E3604,DATOS!$I$2:$I$20000,DATOS!$I3604,DATOS!$G$2:$G$20000,"OR")=0))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DATOS!$A$2:$A$20000,DATOS!$A3605,DATOS!$D$2:$D$20000,DATOS!$D3605,DATOS!$E$2:$E$20000,DATOS!$E3605,DATOS!$I$2:$I$20000,DATOS!$I3605,DATOS!$G$2:$G$20000,"EX")=0),0))))</f>
      </c>
      <c r="H3605">
        <f>IF(DATOS!$G3605&lt;&gt;"EX",0,--(COUNTIFS(DATOS!$A$2:$A$20000,DATOS!$A3605,DATOS!$D$2:$D$20000,DATOS!$D3605,DATOS!$E$2:$E$20000,DATOS!$E3605,DATOS!$I$2:$I$20000,DATOS!$I3605,DATOS!$G$2:$G$20000,"OR")=0))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DATOS!$A$2:$A$20000,DATOS!$A3606,DATOS!$D$2:$D$20000,DATOS!$D3606,DATOS!$E$2:$E$20000,DATOS!$E3606,DATOS!$I$2:$I$20000,DATOS!$I3606,DATOS!$G$2:$G$20000,"EX")=0),0))))</f>
      </c>
      <c r="H3606">
        <f>IF(DATOS!$G3606&lt;&gt;"EX",0,--(COUNTIFS(DATOS!$A$2:$A$20000,DATOS!$A3606,DATOS!$D$2:$D$20000,DATOS!$D3606,DATOS!$E$2:$E$20000,DATOS!$E3606,DATOS!$I$2:$I$20000,DATOS!$I3606,DATOS!$G$2:$G$20000,"OR")=0))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DATOS!$A$2:$A$20000,DATOS!$A3607,DATOS!$D$2:$D$20000,DATOS!$D3607,DATOS!$E$2:$E$20000,DATOS!$E3607,DATOS!$I$2:$I$20000,DATOS!$I3607,DATOS!$G$2:$G$20000,"EX")=0),0))))</f>
      </c>
      <c r="H3607">
        <f>IF(DATOS!$G3607&lt;&gt;"EX",0,--(COUNTIFS(DATOS!$A$2:$A$20000,DATOS!$A3607,DATOS!$D$2:$D$20000,DATOS!$D3607,DATOS!$E$2:$E$20000,DATOS!$E3607,DATOS!$I$2:$I$20000,DATOS!$I3607,DATOS!$G$2:$G$20000,"OR")=0))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DATOS!$A$2:$A$20000,DATOS!$A3608,DATOS!$D$2:$D$20000,DATOS!$D3608,DATOS!$E$2:$E$20000,DATOS!$E3608,DATOS!$I$2:$I$20000,DATOS!$I3608,DATOS!$G$2:$G$20000,"EX")=0),0))))</f>
      </c>
      <c r="H3608">
        <f>IF(DATOS!$G3608&lt;&gt;"EX",0,--(COUNTIFS(DATOS!$A$2:$A$20000,DATOS!$A3608,DATOS!$D$2:$D$20000,DATOS!$D3608,DATOS!$E$2:$E$20000,DATOS!$E3608,DATOS!$I$2:$I$20000,DATOS!$I3608,DATOS!$G$2:$G$20000,"OR")=0))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DATOS!$A$2:$A$20000,DATOS!$A3609,DATOS!$D$2:$D$20000,DATOS!$D3609,DATOS!$E$2:$E$20000,DATOS!$E3609,DATOS!$I$2:$I$20000,DATOS!$I3609,DATOS!$G$2:$G$20000,"EX")=0),0))))</f>
      </c>
      <c r="H3609">
        <f>IF(DATOS!$G3609&lt;&gt;"EX",0,--(COUNTIFS(DATOS!$A$2:$A$20000,DATOS!$A3609,DATOS!$D$2:$D$20000,DATOS!$D3609,DATOS!$E$2:$E$20000,DATOS!$E3609,DATOS!$I$2:$I$20000,DATOS!$I3609,DATOS!$G$2:$G$20000,"OR")=0))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DATOS!$A$2:$A$20000,DATOS!$A3610,DATOS!$D$2:$D$20000,DATOS!$D3610,DATOS!$E$2:$E$20000,DATOS!$E3610,DATOS!$I$2:$I$20000,DATOS!$I3610,DATOS!$G$2:$G$20000,"EX")=0),0))))</f>
      </c>
      <c r="H3610">
        <f>IF(DATOS!$G3610&lt;&gt;"EX",0,--(COUNTIFS(DATOS!$A$2:$A$20000,DATOS!$A3610,DATOS!$D$2:$D$20000,DATOS!$D3610,DATOS!$E$2:$E$20000,DATOS!$E3610,DATOS!$I$2:$I$20000,DATOS!$I3610,DATOS!$G$2:$G$20000,"OR")=0))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DATOS!$A$2:$A$20000,DATOS!$A3611,DATOS!$D$2:$D$20000,DATOS!$D3611,DATOS!$E$2:$E$20000,DATOS!$E3611,DATOS!$I$2:$I$20000,DATOS!$I3611,DATOS!$G$2:$G$20000,"EX")=0),0))))</f>
      </c>
      <c r="H3611">
        <f>IF(DATOS!$G3611&lt;&gt;"EX",0,--(COUNTIFS(DATOS!$A$2:$A$20000,DATOS!$A3611,DATOS!$D$2:$D$20000,DATOS!$D3611,DATOS!$E$2:$E$20000,DATOS!$E3611,DATOS!$I$2:$I$20000,DATOS!$I3611,DATOS!$G$2:$G$20000,"OR")=0))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DATOS!$A$2:$A$20000,DATOS!$A3612,DATOS!$D$2:$D$20000,DATOS!$D3612,DATOS!$E$2:$E$20000,DATOS!$E3612,DATOS!$I$2:$I$20000,DATOS!$I3612,DATOS!$G$2:$G$20000,"EX")=0),0))))</f>
      </c>
      <c r="H3612">
        <f>IF(DATOS!$G3612&lt;&gt;"EX",0,--(COUNTIFS(DATOS!$A$2:$A$20000,DATOS!$A3612,DATOS!$D$2:$D$20000,DATOS!$D3612,DATOS!$E$2:$E$20000,DATOS!$E3612,DATOS!$I$2:$I$20000,DATOS!$I3612,DATOS!$G$2:$G$20000,"OR")=0))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DATOS!$A$2:$A$20000,DATOS!$A3613,DATOS!$D$2:$D$20000,DATOS!$D3613,DATOS!$E$2:$E$20000,DATOS!$E3613,DATOS!$I$2:$I$20000,DATOS!$I3613,DATOS!$G$2:$G$20000,"EX")=0),0))))</f>
      </c>
      <c r="H3613">
        <f>IF(DATOS!$G3613&lt;&gt;"EX",0,--(COUNTIFS(DATOS!$A$2:$A$20000,DATOS!$A3613,DATOS!$D$2:$D$20000,DATOS!$D3613,DATOS!$E$2:$E$20000,DATOS!$E3613,DATOS!$I$2:$I$20000,DATOS!$I3613,DATOS!$G$2:$G$20000,"OR")=0))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DATOS!$A$2:$A$20000,DATOS!$A3614,DATOS!$D$2:$D$20000,DATOS!$D3614,DATOS!$E$2:$E$20000,DATOS!$E3614,DATOS!$I$2:$I$20000,DATOS!$I3614,DATOS!$G$2:$G$20000,"EX")=0),0))))</f>
      </c>
      <c r="H3614">
        <f>IF(DATOS!$G3614&lt;&gt;"EX",0,--(COUNTIFS(DATOS!$A$2:$A$20000,DATOS!$A3614,DATOS!$D$2:$D$20000,DATOS!$D3614,DATOS!$E$2:$E$20000,DATOS!$E3614,DATOS!$I$2:$I$20000,DATOS!$I3614,DATOS!$G$2:$G$20000,"OR")=0))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DATOS!$A$2:$A$20000,DATOS!$A3615,DATOS!$D$2:$D$20000,DATOS!$D3615,DATOS!$E$2:$E$20000,DATOS!$E3615,DATOS!$I$2:$I$20000,DATOS!$I3615,DATOS!$G$2:$G$20000,"EX")=0),0))))</f>
      </c>
      <c r="H3615">
        <f>IF(DATOS!$G3615&lt;&gt;"EX",0,--(COUNTIFS(DATOS!$A$2:$A$20000,DATOS!$A3615,DATOS!$D$2:$D$20000,DATOS!$D3615,DATOS!$E$2:$E$20000,DATOS!$E3615,DATOS!$I$2:$I$20000,DATOS!$I3615,DATOS!$G$2:$G$20000,"OR")=0))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DATOS!$A$2:$A$20000,DATOS!$A3616,DATOS!$D$2:$D$20000,DATOS!$D3616,DATOS!$E$2:$E$20000,DATOS!$E3616,DATOS!$I$2:$I$20000,DATOS!$I3616,DATOS!$G$2:$G$20000,"EX")=0),0))))</f>
      </c>
      <c r="H3616">
        <f>IF(DATOS!$G3616&lt;&gt;"EX",0,--(COUNTIFS(DATOS!$A$2:$A$20000,DATOS!$A3616,DATOS!$D$2:$D$20000,DATOS!$D3616,DATOS!$E$2:$E$20000,DATOS!$E3616,DATOS!$I$2:$I$20000,DATOS!$I3616,DATOS!$G$2:$G$20000,"OR")=0))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DATOS!$A$2:$A$20000,DATOS!$A3617,DATOS!$D$2:$D$20000,DATOS!$D3617,DATOS!$E$2:$E$20000,DATOS!$E3617,DATOS!$I$2:$I$20000,DATOS!$I3617,DATOS!$G$2:$G$20000,"EX")=0),0))))</f>
      </c>
      <c r="H3617">
        <f>IF(DATOS!$G3617&lt;&gt;"EX",0,--(COUNTIFS(DATOS!$A$2:$A$20000,DATOS!$A3617,DATOS!$D$2:$D$20000,DATOS!$D3617,DATOS!$E$2:$E$20000,DATOS!$E3617,DATOS!$I$2:$I$20000,DATOS!$I3617,DATOS!$G$2:$G$20000,"OR")=0))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DATOS!$A$2:$A$20000,DATOS!$A3618,DATOS!$D$2:$D$20000,DATOS!$D3618,DATOS!$E$2:$E$20000,DATOS!$E3618,DATOS!$I$2:$I$20000,DATOS!$I3618,DATOS!$G$2:$G$20000,"EX")=0),0))))</f>
      </c>
      <c r="H3618">
        <f>IF(DATOS!$G3618&lt;&gt;"EX",0,--(COUNTIFS(DATOS!$A$2:$A$20000,DATOS!$A3618,DATOS!$D$2:$D$20000,DATOS!$D3618,DATOS!$E$2:$E$20000,DATOS!$E3618,DATOS!$I$2:$I$20000,DATOS!$I3618,DATOS!$G$2:$G$20000,"OR")=0))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DATOS!$A$2:$A$20000,DATOS!$A3619,DATOS!$D$2:$D$20000,DATOS!$D3619,DATOS!$E$2:$E$20000,DATOS!$E3619,DATOS!$I$2:$I$20000,DATOS!$I3619,DATOS!$G$2:$G$20000,"EX")=0),0))))</f>
      </c>
      <c r="H3619">
        <f>IF(DATOS!$G3619&lt;&gt;"EX",0,--(COUNTIFS(DATOS!$A$2:$A$20000,DATOS!$A3619,DATOS!$D$2:$D$20000,DATOS!$D3619,DATOS!$E$2:$E$20000,DATOS!$E3619,DATOS!$I$2:$I$20000,DATOS!$I3619,DATOS!$G$2:$G$20000,"OR")=0))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DATOS!$A$2:$A$20000,DATOS!$A3620,DATOS!$D$2:$D$20000,DATOS!$D3620,DATOS!$E$2:$E$20000,DATOS!$E3620,DATOS!$I$2:$I$20000,DATOS!$I3620,DATOS!$G$2:$G$20000,"EX")=0),0))))</f>
      </c>
      <c r="H3620">
        <f>IF(DATOS!$G3620&lt;&gt;"EX",0,--(COUNTIFS(DATOS!$A$2:$A$20000,DATOS!$A3620,DATOS!$D$2:$D$20000,DATOS!$D3620,DATOS!$E$2:$E$20000,DATOS!$E3620,DATOS!$I$2:$I$20000,DATOS!$I3620,DATOS!$G$2:$G$20000,"OR")=0))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DATOS!$A$2:$A$20000,DATOS!$A3621,DATOS!$D$2:$D$20000,DATOS!$D3621,DATOS!$E$2:$E$20000,DATOS!$E3621,DATOS!$I$2:$I$20000,DATOS!$I3621,DATOS!$G$2:$G$20000,"EX")=0),0))))</f>
      </c>
      <c r="H3621">
        <f>IF(DATOS!$G3621&lt;&gt;"EX",0,--(COUNTIFS(DATOS!$A$2:$A$20000,DATOS!$A3621,DATOS!$D$2:$D$20000,DATOS!$D3621,DATOS!$E$2:$E$20000,DATOS!$E3621,DATOS!$I$2:$I$20000,DATOS!$I3621,DATOS!$G$2:$G$20000,"OR")=0))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DATOS!$A$2:$A$20000,DATOS!$A3622,DATOS!$D$2:$D$20000,DATOS!$D3622,DATOS!$E$2:$E$20000,DATOS!$E3622,DATOS!$I$2:$I$20000,DATOS!$I3622,DATOS!$G$2:$G$20000,"EX")=0),0))))</f>
      </c>
      <c r="H3622">
        <f>IF(DATOS!$G3622&lt;&gt;"EX",0,--(COUNTIFS(DATOS!$A$2:$A$20000,DATOS!$A3622,DATOS!$D$2:$D$20000,DATOS!$D3622,DATOS!$E$2:$E$20000,DATOS!$E3622,DATOS!$I$2:$I$20000,DATOS!$I3622,DATOS!$G$2:$G$20000,"OR")=0))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DATOS!$A$2:$A$20000,DATOS!$A3623,DATOS!$D$2:$D$20000,DATOS!$D3623,DATOS!$E$2:$E$20000,DATOS!$E3623,DATOS!$I$2:$I$20000,DATOS!$I3623,DATOS!$G$2:$G$20000,"EX")=0),0))))</f>
      </c>
      <c r="H3623">
        <f>IF(DATOS!$G3623&lt;&gt;"EX",0,--(COUNTIFS(DATOS!$A$2:$A$20000,DATOS!$A3623,DATOS!$D$2:$D$20000,DATOS!$D3623,DATOS!$E$2:$E$20000,DATOS!$E3623,DATOS!$I$2:$I$20000,DATOS!$I3623,DATOS!$G$2:$G$20000,"OR")=0))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DATOS!$A$2:$A$20000,DATOS!$A3624,DATOS!$D$2:$D$20000,DATOS!$D3624,DATOS!$E$2:$E$20000,DATOS!$E3624,DATOS!$I$2:$I$20000,DATOS!$I3624,DATOS!$G$2:$G$20000,"EX")=0),0))))</f>
      </c>
      <c r="H3624">
        <f>IF(DATOS!$G3624&lt;&gt;"EX",0,--(COUNTIFS(DATOS!$A$2:$A$20000,DATOS!$A3624,DATOS!$D$2:$D$20000,DATOS!$D3624,DATOS!$E$2:$E$20000,DATOS!$E3624,DATOS!$I$2:$I$20000,DATOS!$I3624,DATOS!$G$2:$G$20000,"OR")=0))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DATOS!$A$2:$A$20000,DATOS!$A3625,DATOS!$D$2:$D$20000,DATOS!$D3625,DATOS!$E$2:$E$20000,DATOS!$E3625,DATOS!$I$2:$I$20000,DATOS!$I3625,DATOS!$G$2:$G$20000,"EX")=0),0))))</f>
      </c>
      <c r="H3625">
        <f>IF(DATOS!$G3625&lt;&gt;"EX",0,--(COUNTIFS(DATOS!$A$2:$A$20000,DATOS!$A3625,DATOS!$D$2:$D$20000,DATOS!$D3625,DATOS!$E$2:$E$20000,DATOS!$E3625,DATOS!$I$2:$I$20000,DATOS!$I3625,DATOS!$G$2:$G$20000,"OR")=0))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DATOS!$A$2:$A$20000,DATOS!$A3626,DATOS!$D$2:$D$20000,DATOS!$D3626,DATOS!$E$2:$E$20000,DATOS!$E3626,DATOS!$I$2:$I$20000,DATOS!$I3626,DATOS!$G$2:$G$20000,"EX")=0),0))))</f>
      </c>
      <c r="H3626">
        <f>IF(DATOS!$G3626&lt;&gt;"EX",0,--(COUNTIFS(DATOS!$A$2:$A$20000,DATOS!$A3626,DATOS!$D$2:$D$20000,DATOS!$D3626,DATOS!$E$2:$E$20000,DATOS!$E3626,DATOS!$I$2:$I$20000,DATOS!$I3626,DATOS!$G$2:$G$20000,"OR")=0))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DATOS!$A$2:$A$20000,DATOS!$A3627,DATOS!$D$2:$D$20000,DATOS!$D3627,DATOS!$E$2:$E$20000,DATOS!$E3627,DATOS!$I$2:$I$20000,DATOS!$I3627,DATOS!$G$2:$G$20000,"EX")=0),0))))</f>
      </c>
      <c r="H3627">
        <f>IF(DATOS!$G3627&lt;&gt;"EX",0,--(COUNTIFS(DATOS!$A$2:$A$20000,DATOS!$A3627,DATOS!$D$2:$D$20000,DATOS!$D3627,DATOS!$E$2:$E$20000,DATOS!$E3627,DATOS!$I$2:$I$20000,DATOS!$I3627,DATOS!$G$2:$G$20000,"OR")=0))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DATOS!$A$2:$A$20000,DATOS!$A3628,DATOS!$D$2:$D$20000,DATOS!$D3628,DATOS!$E$2:$E$20000,DATOS!$E3628,DATOS!$I$2:$I$20000,DATOS!$I3628,DATOS!$G$2:$G$20000,"EX")=0),0))))</f>
      </c>
      <c r="H3628">
        <f>IF(DATOS!$G3628&lt;&gt;"EX",0,--(COUNTIFS(DATOS!$A$2:$A$20000,DATOS!$A3628,DATOS!$D$2:$D$20000,DATOS!$D3628,DATOS!$E$2:$E$20000,DATOS!$E3628,DATOS!$I$2:$I$20000,DATOS!$I3628,DATOS!$G$2:$G$20000,"OR")=0))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DATOS!$A$2:$A$20000,DATOS!$A3629,DATOS!$D$2:$D$20000,DATOS!$D3629,DATOS!$E$2:$E$20000,DATOS!$E3629,DATOS!$I$2:$I$20000,DATOS!$I3629,DATOS!$G$2:$G$20000,"EX")=0),0))))</f>
      </c>
      <c r="H3629">
        <f>IF(DATOS!$G3629&lt;&gt;"EX",0,--(COUNTIFS(DATOS!$A$2:$A$20000,DATOS!$A3629,DATOS!$D$2:$D$20000,DATOS!$D3629,DATOS!$E$2:$E$20000,DATOS!$E3629,DATOS!$I$2:$I$20000,DATOS!$I3629,DATOS!$G$2:$G$20000,"OR")=0))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DATOS!$A$2:$A$20000,DATOS!$A3630,DATOS!$D$2:$D$20000,DATOS!$D3630,DATOS!$E$2:$E$20000,DATOS!$E3630,DATOS!$I$2:$I$20000,DATOS!$I3630,DATOS!$G$2:$G$20000,"EX")=0),0))))</f>
      </c>
      <c r="H3630">
        <f>IF(DATOS!$G3630&lt;&gt;"EX",0,--(COUNTIFS(DATOS!$A$2:$A$20000,DATOS!$A3630,DATOS!$D$2:$D$20000,DATOS!$D3630,DATOS!$E$2:$E$20000,DATOS!$E3630,DATOS!$I$2:$I$20000,DATOS!$I3630,DATOS!$G$2:$G$20000,"OR")=0))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DATOS!$A$2:$A$20000,DATOS!$A3631,DATOS!$D$2:$D$20000,DATOS!$D3631,DATOS!$E$2:$E$20000,DATOS!$E3631,DATOS!$I$2:$I$20000,DATOS!$I3631,DATOS!$G$2:$G$20000,"EX")=0),0))))</f>
      </c>
      <c r="H3631">
        <f>IF(DATOS!$G3631&lt;&gt;"EX",0,--(COUNTIFS(DATOS!$A$2:$A$20000,DATOS!$A3631,DATOS!$D$2:$D$20000,DATOS!$D3631,DATOS!$E$2:$E$20000,DATOS!$E3631,DATOS!$I$2:$I$20000,DATOS!$I3631,DATOS!$G$2:$G$20000,"OR")=0))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DATOS!$A$2:$A$20000,DATOS!$A3632,DATOS!$D$2:$D$20000,DATOS!$D3632,DATOS!$E$2:$E$20000,DATOS!$E3632,DATOS!$I$2:$I$20000,DATOS!$I3632,DATOS!$G$2:$G$20000,"EX")=0),0))))</f>
      </c>
      <c r="H3632">
        <f>IF(DATOS!$G3632&lt;&gt;"EX",0,--(COUNTIFS(DATOS!$A$2:$A$20000,DATOS!$A3632,DATOS!$D$2:$D$20000,DATOS!$D3632,DATOS!$E$2:$E$20000,DATOS!$E3632,DATOS!$I$2:$I$20000,DATOS!$I3632,DATOS!$G$2:$G$20000,"OR")=0))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DATOS!$A$2:$A$20000,DATOS!$A3633,DATOS!$D$2:$D$20000,DATOS!$D3633,DATOS!$E$2:$E$20000,DATOS!$E3633,DATOS!$I$2:$I$20000,DATOS!$I3633,DATOS!$G$2:$G$20000,"EX")=0),0))))</f>
      </c>
      <c r="H3633">
        <f>IF(DATOS!$G3633&lt;&gt;"EX",0,--(COUNTIFS(DATOS!$A$2:$A$20000,DATOS!$A3633,DATOS!$D$2:$D$20000,DATOS!$D3633,DATOS!$E$2:$E$20000,DATOS!$E3633,DATOS!$I$2:$I$20000,DATOS!$I3633,DATOS!$G$2:$G$20000,"OR")=0))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DATOS!$A$2:$A$20000,DATOS!$A3634,DATOS!$D$2:$D$20000,DATOS!$D3634,DATOS!$E$2:$E$20000,DATOS!$E3634,DATOS!$I$2:$I$20000,DATOS!$I3634,DATOS!$G$2:$G$20000,"EX")=0),0))))</f>
      </c>
      <c r="H3634">
        <f>IF(DATOS!$G3634&lt;&gt;"EX",0,--(COUNTIFS(DATOS!$A$2:$A$20000,DATOS!$A3634,DATOS!$D$2:$D$20000,DATOS!$D3634,DATOS!$E$2:$E$20000,DATOS!$E3634,DATOS!$I$2:$I$20000,DATOS!$I3634,DATOS!$G$2:$G$20000,"OR")=0))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DATOS!$A$2:$A$20000,DATOS!$A3635,DATOS!$D$2:$D$20000,DATOS!$D3635,DATOS!$E$2:$E$20000,DATOS!$E3635,DATOS!$I$2:$I$20000,DATOS!$I3635,DATOS!$G$2:$G$20000,"EX")=0),0))))</f>
      </c>
      <c r="H3635">
        <f>IF(DATOS!$G3635&lt;&gt;"EX",0,--(COUNTIFS(DATOS!$A$2:$A$20000,DATOS!$A3635,DATOS!$D$2:$D$20000,DATOS!$D3635,DATOS!$E$2:$E$20000,DATOS!$E3635,DATOS!$I$2:$I$20000,DATOS!$I3635,DATOS!$G$2:$G$20000,"OR")=0))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DATOS!$A$2:$A$20000,DATOS!$A3636,DATOS!$D$2:$D$20000,DATOS!$D3636,DATOS!$E$2:$E$20000,DATOS!$E3636,DATOS!$I$2:$I$20000,DATOS!$I3636,DATOS!$G$2:$G$20000,"EX")=0),0))))</f>
      </c>
      <c r="H3636">
        <f>IF(DATOS!$G3636&lt;&gt;"EX",0,--(COUNTIFS(DATOS!$A$2:$A$20000,DATOS!$A3636,DATOS!$D$2:$D$20000,DATOS!$D3636,DATOS!$E$2:$E$20000,DATOS!$E3636,DATOS!$I$2:$I$20000,DATOS!$I3636,DATOS!$G$2:$G$20000,"OR")=0))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DATOS!$A$2:$A$20000,DATOS!$A3637,DATOS!$D$2:$D$20000,DATOS!$D3637,DATOS!$E$2:$E$20000,DATOS!$E3637,DATOS!$I$2:$I$20000,DATOS!$I3637,DATOS!$G$2:$G$20000,"EX")=0),0))))</f>
      </c>
      <c r="H3637">
        <f>IF(DATOS!$G3637&lt;&gt;"EX",0,--(COUNTIFS(DATOS!$A$2:$A$20000,DATOS!$A3637,DATOS!$D$2:$D$20000,DATOS!$D3637,DATOS!$E$2:$E$20000,DATOS!$E3637,DATOS!$I$2:$I$20000,DATOS!$I3637,DATOS!$G$2:$G$20000,"OR")=0))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DATOS!$A$2:$A$20000,DATOS!$A3638,DATOS!$D$2:$D$20000,DATOS!$D3638,DATOS!$E$2:$E$20000,DATOS!$E3638,DATOS!$I$2:$I$20000,DATOS!$I3638,DATOS!$G$2:$G$20000,"EX")=0),0))))</f>
      </c>
      <c r="H3638">
        <f>IF(DATOS!$G3638&lt;&gt;"EX",0,--(COUNTIFS(DATOS!$A$2:$A$20000,DATOS!$A3638,DATOS!$D$2:$D$20000,DATOS!$D3638,DATOS!$E$2:$E$20000,DATOS!$E3638,DATOS!$I$2:$I$20000,DATOS!$I3638,DATOS!$G$2:$G$20000,"OR")=0))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DATOS!$A$2:$A$20000,DATOS!$A3639,DATOS!$D$2:$D$20000,DATOS!$D3639,DATOS!$E$2:$E$20000,DATOS!$E3639,DATOS!$I$2:$I$20000,DATOS!$I3639,DATOS!$G$2:$G$20000,"EX")=0),0))))</f>
      </c>
      <c r="H3639">
        <f>IF(DATOS!$G3639&lt;&gt;"EX",0,--(COUNTIFS(DATOS!$A$2:$A$20000,DATOS!$A3639,DATOS!$D$2:$D$20000,DATOS!$D3639,DATOS!$E$2:$E$20000,DATOS!$E3639,DATOS!$I$2:$I$20000,DATOS!$I3639,DATOS!$G$2:$G$20000,"OR")=0))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DATOS!$A$2:$A$20000,DATOS!$A3640,DATOS!$D$2:$D$20000,DATOS!$D3640,DATOS!$E$2:$E$20000,DATOS!$E3640,DATOS!$I$2:$I$20000,DATOS!$I3640,DATOS!$G$2:$G$20000,"EX")=0),0))))</f>
      </c>
      <c r="H3640">
        <f>IF(DATOS!$G3640&lt;&gt;"EX",0,--(COUNTIFS(DATOS!$A$2:$A$20000,DATOS!$A3640,DATOS!$D$2:$D$20000,DATOS!$D3640,DATOS!$E$2:$E$20000,DATOS!$E3640,DATOS!$I$2:$I$20000,DATOS!$I3640,DATOS!$G$2:$G$20000,"OR")=0))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DATOS!$A$2:$A$20000,DATOS!$A3641,DATOS!$D$2:$D$20000,DATOS!$D3641,DATOS!$E$2:$E$20000,DATOS!$E3641,DATOS!$I$2:$I$20000,DATOS!$I3641,DATOS!$G$2:$G$20000,"EX")=0),0))))</f>
      </c>
      <c r="H3641">
        <f>IF(DATOS!$G3641&lt;&gt;"EX",0,--(COUNTIFS(DATOS!$A$2:$A$20000,DATOS!$A3641,DATOS!$D$2:$D$20000,DATOS!$D3641,DATOS!$E$2:$E$20000,DATOS!$E3641,DATOS!$I$2:$I$20000,DATOS!$I3641,DATOS!$G$2:$G$20000,"OR")=0))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DATOS!$A$2:$A$20000,DATOS!$A3642,DATOS!$D$2:$D$20000,DATOS!$D3642,DATOS!$E$2:$E$20000,DATOS!$E3642,DATOS!$I$2:$I$20000,DATOS!$I3642,DATOS!$G$2:$G$20000,"EX")=0),0))))</f>
      </c>
      <c r="H3642">
        <f>IF(DATOS!$G3642&lt;&gt;"EX",0,--(COUNTIFS(DATOS!$A$2:$A$20000,DATOS!$A3642,DATOS!$D$2:$D$20000,DATOS!$D3642,DATOS!$E$2:$E$20000,DATOS!$E3642,DATOS!$I$2:$I$20000,DATOS!$I3642,DATOS!$G$2:$G$20000,"OR")=0))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DATOS!$A$2:$A$20000,DATOS!$A3643,DATOS!$D$2:$D$20000,DATOS!$D3643,DATOS!$E$2:$E$20000,DATOS!$E3643,DATOS!$I$2:$I$20000,DATOS!$I3643,DATOS!$G$2:$G$20000,"EX")=0),0))))</f>
      </c>
      <c r="H3643">
        <f>IF(DATOS!$G3643&lt;&gt;"EX",0,--(COUNTIFS(DATOS!$A$2:$A$20000,DATOS!$A3643,DATOS!$D$2:$D$20000,DATOS!$D3643,DATOS!$E$2:$E$20000,DATOS!$E3643,DATOS!$I$2:$I$20000,DATOS!$I3643,DATOS!$G$2:$G$20000,"OR")=0))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DATOS!$A$2:$A$20000,DATOS!$A3644,DATOS!$D$2:$D$20000,DATOS!$D3644,DATOS!$E$2:$E$20000,DATOS!$E3644,DATOS!$I$2:$I$20000,DATOS!$I3644,DATOS!$G$2:$G$20000,"EX")=0),0))))</f>
      </c>
      <c r="H3644">
        <f>IF(DATOS!$G3644&lt;&gt;"EX",0,--(COUNTIFS(DATOS!$A$2:$A$20000,DATOS!$A3644,DATOS!$D$2:$D$20000,DATOS!$D3644,DATOS!$E$2:$E$20000,DATOS!$E3644,DATOS!$I$2:$I$20000,DATOS!$I3644,DATOS!$G$2:$G$20000,"OR")=0))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DATOS!$A$2:$A$20000,DATOS!$A3645,DATOS!$D$2:$D$20000,DATOS!$D3645,DATOS!$E$2:$E$20000,DATOS!$E3645,DATOS!$I$2:$I$20000,DATOS!$I3645,DATOS!$G$2:$G$20000,"EX")=0),0))))</f>
      </c>
      <c r="H3645">
        <f>IF(DATOS!$G3645&lt;&gt;"EX",0,--(COUNTIFS(DATOS!$A$2:$A$20000,DATOS!$A3645,DATOS!$D$2:$D$20000,DATOS!$D3645,DATOS!$E$2:$E$20000,DATOS!$E3645,DATOS!$I$2:$I$20000,DATOS!$I3645,DATOS!$G$2:$G$20000,"OR")=0))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DATOS!$A$2:$A$20000,DATOS!$A3646,DATOS!$D$2:$D$20000,DATOS!$D3646,DATOS!$E$2:$E$20000,DATOS!$E3646,DATOS!$I$2:$I$20000,DATOS!$I3646,DATOS!$G$2:$G$20000,"EX")=0),0))))</f>
      </c>
      <c r="H3646">
        <f>IF(DATOS!$G3646&lt;&gt;"EX",0,--(COUNTIFS(DATOS!$A$2:$A$20000,DATOS!$A3646,DATOS!$D$2:$D$20000,DATOS!$D3646,DATOS!$E$2:$E$20000,DATOS!$E3646,DATOS!$I$2:$I$20000,DATOS!$I3646,DATOS!$G$2:$G$20000,"OR")=0))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DATOS!$A$2:$A$20000,DATOS!$A3647,DATOS!$D$2:$D$20000,DATOS!$D3647,DATOS!$E$2:$E$20000,DATOS!$E3647,DATOS!$I$2:$I$20000,DATOS!$I3647,DATOS!$G$2:$G$20000,"EX")=0),0))))</f>
      </c>
      <c r="H3647">
        <f>IF(DATOS!$G3647&lt;&gt;"EX",0,--(COUNTIFS(DATOS!$A$2:$A$20000,DATOS!$A3647,DATOS!$D$2:$D$20000,DATOS!$D3647,DATOS!$E$2:$E$20000,DATOS!$E3647,DATOS!$I$2:$I$20000,DATOS!$I3647,DATOS!$G$2:$G$20000,"OR")=0))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DATOS!$A$2:$A$20000,DATOS!$A3648,DATOS!$D$2:$D$20000,DATOS!$D3648,DATOS!$E$2:$E$20000,DATOS!$E3648,DATOS!$I$2:$I$20000,DATOS!$I3648,DATOS!$G$2:$G$20000,"EX")=0),0))))</f>
      </c>
      <c r="H3648">
        <f>IF(DATOS!$G3648&lt;&gt;"EX",0,--(COUNTIFS(DATOS!$A$2:$A$20000,DATOS!$A3648,DATOS!$D$2:$D$20000,DATOS!$D3648,DATOS!$E$2:$E$20000,DATOS!$E3648,DATOS!$I$2:$I$20000,DATOS!$I3648,DATOS!$G$2:$G$20000,"OR")=0))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DATOS!$A$2:$A$20000,DATOS!$A3649,DATOS!$D$2:$D$20000,DATOS!$D3649,DATOS!$E$2:$E$20000,DATOS!$E3649,DATOS!$I$2:$I$20000,DATOS!$I3649,DATOS!$G$2:$G$20000,"EX")=0),0))))</f>
      </c>
      <c r="H3649">
        <f>IF(DATOS!$G3649&lt;&gt;"EX",0,--(COUNTIFS(DATOS!$A$2:$A$20000,DATOS!$A3649,DATOS!$D$2:$D$20000,DATOS!$D3649,DATOS!$E$2:$E$20000,DATOS!$E3649,DATOS!$I$2:$I$20000,DATOS!$I3649,DATOS!$G$2:$G$20000,"OR")=0))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DATOS!$A$2:$A$20000,DATOS!$A3650,DATOS!$D$2:$D$20000,DATOS!$D3650,DATOS!$E$2:$E$20000,DATOS!$E3650,DATOS!$I$2:$I$20000,DATOS!$I3650,DATOS!$G$2:$G$20000,"EX")=0),0))))</f>
      </c>
      <c r="H3650">
        <f>IF(DATOS!$G3650&lt;&gt;"EX",0,--(COUNTIFS(DATOS!$A$2:$A$20000,DATOS!$A3650,DATOS!$D$2:$D$20000,DATOS!$D3650,DATOS!$E$2:$E$20000,DATOS!$E3650,DATOS!$I$2:$I$20000,DATOS!$I3650,DATOS!$G$2:$G$20000,"OR")=0))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DATOS!$A$2:$A$20000,DATOS!$A3651,DATOS!$D$2:$D$20000,DATOS!$D3651,DATOS!$E$2:$E$20000,DATOS!$E3651,DATOS!$I$2:$I$20000,DATOS!$I3651,DATOS!$G$2:$G$20000,"EX")=0),0))))</f>
      </c>
      <c r="H3651">
        <f>IF(DATOS!$G3651&lt;&gt;"EX",0,--(COUNTIFS(DATOS!$A$2:$A$20000,DATOS!$A3651,DATOS!$D$2:$D$20000,DATOS!$D3651,DATOS!$E$2:$E$20000,DATOS!$E3651,DATOS!$I$2:$I$20000,DATOS!$I3651,DATOS!$G$2:$G$20000,"OR")=0))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DATOS!$A$2:$A$20000,DATOS!$A3652,DATOS!$D$2:$D$20000,DATOS!$D3652,DATOS!$E$2:$E$20000,DATOS!$E3652,DATOS!$I$2:$I$20000,DATOS!$I3652,DATOS!$G$2:$G$20000,"EX")=0),0))))</f>
      </c>
      <c r="H3652">
        <f>IF(DATOS!$G3652&lt;&gt;"EX",0,--(COUNTIFS(DATOS!$A$2:$A$20000,DATOS!$A3652,DATOS!$D$2:$D$20000,DATOS!$D3652,DATOS!$E$2:$E$20000,DATOS!$E3652,DATOS!$I$2:$I$20000,DATOS!$I3652,DATOS!$G$2:$G$20000,"OR")=0))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DATOS!$A$2:$A$20000,DATOS!$A3653,DATOS!$D$2:$D$20000,DATOS!$D3653,DATOS!$E$2:$E$20000,DATOS!$E3653,DATOS!$I$2:$I$20000,DATOS!$I3653,DATOS!$G$2:$G$20000,"EX")=0),0))))</f>
      </c>
      <c r="H3653">
        <f>IF(DATOS!$G3653&lt;&gt;"EX",0,--(COUNTIFS(DATOS!$A$2:$A$20000,DATOS!$A3653,DATOS!$D$2:$D$20000,DATOS!$D3653,DATOS!$E$2:$E$20000,DATOS!$E3653,DATOS!$I$2:$I$20000,DATOS!$I3653,DATOS!$G$2:$G$20000,"OR")=0))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DATOS!$A$2:$A$20000,DATOS!$A3654,DATOS!$D$2:$D$20000,DATOS!$D3654,DATOS!$E$2:$E$20000,DATOS!$E3654,DATOS!$I$2:$I$20000,DATOS!$I3654,DATOS!$G$2:$G$20000,"EX")=0),0))))</f>
      </c>
      <c r="H3654">
        <f>IF(DATOS!$G3654&lt;&gt;"EX",0,--(COUNTIFS(DATOS!$A$2:$A$20000,DATOS!$A3654,DATOS!$D$2:$D$20000,DATOS!$D3654,DATOS!$E$2:$E$20000,DATOS!$E3654,DATOS!$I$2:$I$20000,DATOS!$I3654,DATOS!$G$2:$G$20000,"OR")=0))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DATOS!$A$2:$A$20000,DATOS!$A3655,DATOS!$D$2:$D$20000,DATOS!$D3655,DATOS!$E$2:$E$20000,DATOS!$E3655,DATOS!$I$2:$I$20000,DATOS!$I3655,DATOS!$G$2:$G$20000,"EX")=0),0))))</f>
      </c>
      <c r="H3655">
        <f>IF(DATOS!$G3655&lt;&gt;"EX",0,--(COUNTIFS(DATOS!$A$2:$A$20000,DATOS!$A3655,DATOS!$D$2:$D$20000,DATOS!$D3655,DATOS!$E$2:$E$20000,DATOS!$E3655,DATOS!$I$2:$I$20000,DATOS!$I3655,DATOS!$G$2:$G$20000,"OR")=0))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DATOS!$A$2:$A$20000,DATOS!$A3656,DATOS!$D$2:$D$20000,DATOS!$D3656,DATOS!$E$2:$E$20000,DATOS!$E3656,DATOS!$I$2:$I$20000,DATOS!$I3656,DATOS!$G$2:$G$20000,"EX")=0),0))))</f>
      </c>
      <c r="H3656">
        <f>IF(DATOS!$G3656&lt;&gt;"EX",0,--(COUNTIFS(DATOS!$A$2:$A$20000,DATOS!$A3656,DATOS!$D$2:$D$20000,DATOS!$D3656,DATOS!$E$2:$E$20000,DATOS!$E3656,DATOS!$I$2:$I$20000,DATOS!$I3656,DATOS!$G$2:$G$20000,"OR")=0))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DATOS!$A$2:$A$20000,DATOS!$A3657,DATOS!$D$2:$D$20000,DATOS!$D3657,DATOS!$E$2:$E$20000,DATOS!$E3657,DATOS!$I$2:$I$20000,DATOS!$I3657,DATOS!$G$2:$G$20000,"EX")=0),0))))</f>
      </c>
      <c r="H3657">
        <f>IF(DATOS!$G3657&lt;&gt;"EX",0,--(COUNTIFS(DATOS!$A$2:$A$20000,DATOS!$A3657,DATOS!$D$2:$D$20000,DATOS!$D3657,DATOS!$E$2:$E$20000,DATOS!$E3657,DATOS!$I$2:$I$20000,DATOS!$I3657,DATOS!$G$2:$G$20000,"OR")=0))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DATOS!$A$2:$A$20000,DATOS!$A3658,DATOS!$D$2:$D$20000,DATOS!$D3658,DATOS!$E$2:$E$20000,DATOS!$E3658,DATOS!$I$2:$I$20000,DATOS!$I3658,DATOS!$G$2:$G$20000,"EX")=0),0))))</f>
      </c>
      <c r="H3658">
        <f>IF(DATOS!$G3658&lt;&gt;"EX",0,--(COUNTIFS(DATOS!$A$2:$A$20000,DATOS!$A3658,DATOS!$D$2:$D$20000,DATOS!$D3658,DATOS!$E$2:$E$20000,DATOS!$E3658,DATOS!$I$2:$I$20000,DATOS!$I3658,DATOS!$G$2:$G$20000,"OR")=0))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DATOS!$A$2:$A$20000,DATOS!$A3659,DATOS!$D$2:$D$20000,DATOS!$D3659,DATOS!$E$2:$E$20000,DATOS!$E3659,DATOS!$I$2:$I$20000,DATOS!$I3659,DATOS!$G$2:$G$20000,"EX")=0),0))))</f>
      </c>
      <c r="H3659">
        <f>IF(DATOS!$G3659&lt;&gt;"EX",0,--(COUNTIFS(DATOS!$A$2:$A$20000,DATOS!$A3659,DATOS!$D$2:$D$20000,DATOS!$D3659,DATOS!$E$2:$E$20000,DATOS!$E3659,DATOS!$I$2:$I$20000,DATOS!$I3659,DATOS!$G$2:$G$20000,"OR")=0))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DATOS!$A$2:$A$20000,DATOS!$A3660,DATOS!$D$2:$D$20000,DATOS!$D3660,DATOS!$E$2:$E$20000,DATOS!$E3660,DATOS!$I$2:$I$20000,DATOS!$I3660,DATOS!$G$2:$G$20000,"EX")=0),0))))</f>
      </c>
      <c r="H3660">
        <f>IF(DATOS!$G3660&lt;&gt;"EX",0,--(COUNTIFS(DATOS!$A$2:$A$20000,DATOS!$A3660,DATOS!$D$2:$D$20000,DATOS!$D3660,DATOS!$E$2:$E$20000,DATOS!$E3660,DATOS!$I$2:$I$20000,DATOS!$I3660,DATOS!$G$2:$G$20000,"OR")=0))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DATOS!$A$2:$A$20000,DATOS!$A3661,DATOS!$D$2:$D$20000,DATOS!$D3661,DATOS!$E$2:$E$20000,DATOS!$E3661,DATOS!$I$2:$I$20000,DATOS!$I3661,DATOS!$G$2:$G$20000,"EX")=0),0))))</f>
      </c>
      <c r="H3661">
        <f>IF(DATOS!$G3661&lt;&gt;"EX",0,--(COUNTIFS(DATOS!$A$2:$A$20000,DATOS!$A3661,DATOS!$D$2:$D$20000,DATOS!$D3661,DATOS!$E$2:$E$20000,DATOS!$E3661,DATOS!$I$2:$I$20000,DATOS!$I3661,DATOS!$G$2:$G$20000,"OR")=0))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DATOS!$A$2:$A$20000,DATOS!$A3662,DATOS!$D$2:$D$20000,DATOS!$D3662,DATOS!$E$2:$E$20000,DATOS!$E3662,DATOS!$I$2:$I$20000,DATOS!$I3662,DATOS!$G$2:$G$20000,"EX")=0),0))))</f>
      </c>
      <c r="H3662">
        <f>IF(DATOS!$G3662&lt;&gt;"EX",0,--(COUNTIFS(DATOS!$A$2:$A$20000,DATOS!$A3662,DATOS!$D$2:$D$20000,DATOS!$D3662,DATOS!$E$2:$E$20000,DATOS!$E3662,DATOS!$I$2:$I$20000,DATOS!$I3662,DATOS!$G$2:$G$20000,"OR")=0))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DATOS!$A$2:$A$20000,DATOS!$A3663,DATOS!$D$2:$D$20000,DATOS!$D3663,DATOS!$E$2:$E$20000,DATOS!$E3663,DATOS!$I$2:$I$20000,DATOS!$I3663,DATOS!$G$2:$G$20000,"EX")=0),0))))</f>
      </c>
      <c r="H3663">
        <f>IF(DATOS!$G3663&lt;&gt;"EX",0,--(COUNTIFS(DATOS!$A$2:$A$20000,DATOS!$A3663,DATOS!$D$2:$D$20000,DATOS!$D3663,DATOS!$E$2:$E$20000,DATOS!$E3663,DATOS!$I$2:$I$20000,DATOS!$I3663,DATOS!$G$2:$G$20000,"OR")=0))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DATOS!$A$2:$A$20000,DATOS!$A3664,DATOS!$D$2:$D$20000,DATOS!$D3664,DATOS!$E$2:$E$20000,DATOS!$E3664,DATOS!$I$2:$I$20000,DATOS!$I3664,DATOS!$G$2:$G$20000,"EX")=0),0))))</f>
      </c>
      <c r="H3664">
        <f>IF(DATOS!$G3664&lt;&gt;"EX",0,--(COUNTIFS(DATOS!$A$2:$A$20000,DATOS!$A3664,DATOS!$D$2:$D$20000,DATOS!$D3664,DATOS!$E$2:$E$20000,DATOS!$E3664,DATOS!$I$2:$I$20000,DATOS!$I3664,DATOS!$G$2:$G$20000,"OR")=0))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DATOS!$A$2:$A$20000,DATOS!$A3665,DATOS!$D$2:$D$20000,DATOS!$D3665,DATOS!$E$2:$E$20000,DATOS!$E3665,DATOS!$I$2:$I$20000,DATOS!$I3665,DATOS!$G$2:$G$20000,"EX")=0),0))))</f>
      </c>
      <c r="H3665">
        <f>IF(DATOS!$G3665&lt;&gt;"EX",0,--(COUNTIFS(DATOS!$A$2:$A$20000,DATOS!$A3665,DATOS!$D$2:$D$20000,DATOS!$D3665,DATOS!$E$2:$E$20000,DATOS!$E3665,DATOS!$I$2:$I$20000,DATOS!$I3665,DATOS!$G$2:$G$20000,"OR")=0))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DATOS!$A$2:$A$20000,DATOS!$A3666,DATOS!$D$2:$D$20000,DATOS!$D3666,DATOS!$E$2:$E$20000,DATOS!$E3666,DATOS!$I$2:$I$20000,DATOS!$I3666,DATOS!$G$2:$G$20000,"EX")=0),0))))</f>
      </c>
      <c r="H3666">
        <f>IF(DATOS!$G3666&lt;&gt;"EX",0,--(COUNTIFS(DATOS!$A$2:$A$20000,DATOS!$A3666,DATOS!$D$2:$D$20000,DATOS!$D3666,DATOS!$E$2:$E$20000,DATOS!$E3666,DATOS!$I$2:$I$20000,DATOS!$I3666,DATOS!$G$2:$G$20000,"OR")=0))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DATOS!$A$2:$A$20000,DATOS!$A3667,DATOS!$D$2:$D$20000,DATOS!$D3667,DATOS!$E$2:$E$20000,DATOS!$E3667,DATOS!$I$2:$I$20000,DATOS!$I3667,DATOS!$G$2:$G$20000,"EX")=0),0))))</f>
      </c>
      <c r="H3667">
        <f>IF(DATOS!$G3667&lt;&gt;"EX",0,--(COUNTIFS(DATOS!$A$2:$A$20000,DATOS!$A3667,DATOS!$D$2:$D$20000,DATOS!$D3667,DATOS!$E$2:$E$20000,DATOS!$E3667,DATOS!$I$2:$I$20000,DATOS!$I3667,DATOS!$G$2:$G$20000,"OR")=0))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DATOS!$A$2:$A$20000,DATOS!$A3668,DATOS!$D$2:$D$20000,DATOS!$D3668,DATOS!$E$2:$E$20000,DATOS!$E3668,DATOS!$I$2:$I$20000,DATOS!$I3668,DATOS!$G$2:$G$20000,"EX")=0),0))))</f>
      </c>
      <c r="H3668">
        <f>IF(DATOS!$G3668&lt;&gt;"EX",0,--(COUNTIFS(DATOS!$A$2:$A$20000,DATOS!$A3668,DATOS!$D$2:$D$20000,DATOS!$D3668,DATOS!$E$2:$E$20000,DATOS!$E3668,DATOS!$I$2:$I$20000,DATOS!$I3668,DATOS!$G$2:$G$20000,"OR")=0))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DATOS!$A$2:$A$20000,DATOS!$A3669,DATOS!$D$2:$D$20000,DATOS!$D3669,DATOS!$E$2:$E$20000,DATOS!$E3669,DATOS!$I$2:$I$20000,DATOS!$I3669,DATOS!$G$2:$G$20000,"EX")=0),0))))</f>
      </c>
      <c r="H3669">
        <f>IF(DATOS!$G3669&lt;&gt;"EX",0,--(COUNTIFS(DATOS!$A$2:$A$20000,DATOS!$A3669,DATOS!$D$2:$D$20000,DATOS!$D3669,DATOS!$E$2:$E$20000,DATOS!$E3669,DATOS!$I$2:$I$20000,DATOS!$I3669,DATOS!$G$2:$G$20000,"OR")=0))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DATOS!$A$2:$A$20000,DATOS!$A3670,DATOS!$D$2:$D$20000,DATOS!$D3670,DATOS!$E$2:$E$20000,DATOS!$E3670,DATOS!$I$2:$I$20000,DATOS!$I3670,DATOS!$G$2:$G$20000,"EX")=0),0))))</f>
      </c>
      <c r="H3670">
        <f>IF(DATOS!$G3670&lt;&gt;"EX",0,--(COUNTIFS(DATOS!$A$2:$A$20000,DATOS!$A3670,DATOS!$D$2:$D$20000,DATOS!$D3670,DATOS!$E$2:$E$20000,DATOS!$E3670,DATOS!$I$2:$I$20000,DATOS!$I3670,DATOS!$G$2:$G$20000,"OR")=0))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DATOS!$A$2:$A$20000,DATOS!$A3671,DATOS!$D$2:$D$20000,DATOS!$D3671,DATOS!$E$2:$E$20000,DATOS!$E3671,DATOS!$I$2:$I$20000,DATOS!$I3671,DATOS!$G$2:$G$20000,"EX")=0),0))))</f>
      </c>
      <c r="H3671">
        <f>IF(DATOS!$G3671&lt;&gt;"EX",0,--(COUNTIFS(DATOS!$A$2:$A$20000,DATOS!$A3671,DATOS!$D$2:$D$20000,DATOS!$D3671,DATOS!$E$2:$E$20000,DATOS!$E3671,DATOS!$I$2:$I$20000,DATOS!$I3671,DATOS!$G$2:$G$20000,"OR")=0))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DATOS!$A$2:$A$20000,DATOS!$A3672,DATOS!$D$2:$D$20000,DATOS!$D3672,DATOS!$E$2:$E$20000,DATOS!$E3672,DATOS!$I$2:$I$20000,DATOS!$I3672,DATOS!$G$2:$G$20000,"EX")=0),0))))</f>
      </c>
      <c r="H3672">
        <f>IF(DATOS!$G3672&lt;&gt;"EX",0,--(COUNTIFS(DATOS!$A$2:$A$20000,DATOS!$A3672,DATOS!$D$2:$D$20000,DATOS!$D3672,DATOS!$E$2:$E$20000,DATOS!$E3672,DATOS!$I$2:$I$20000,DATOS!$I3672,DATOS!$G$2:$G$20000,"OR")=0))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DATOS!$A$2:$A$20000,DATOS!$A3673,DATOS!$D$2:$D$20000,DATOS!$D3673,DATOS!$E$2:$E$20000,DATOS!$E3673,DATOS!$I$2:$I$20000,DATOS!$I3673,DATOS!$G$2:$G$20000,"EX")=0),0))))</f>
      </c>
      <c r="H3673">
        <f>IF(DATOS!$G3673&lt;&gt;"EX",0,--(COUNTIFS(DATOS!$A$2:$A$20000,DATOS!$A3673,DATOS!$D$2:$D$20000,DATOS!$D3673,DATOS!$E$2:$E$20000,DATOS!$E3673,DATOS!$I$2:$I$20000,DATOS!$I3673,DATOS!$G$2:$G$20000,"OR")=0))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DATOS!$A$2:$A$20000,DATOS!$A3674,DATOS!$D$2:$D$20000,DATOS!$D3674,DATOS!$E$2:$E$20000,DATOS!$E3674,DATOS!$I$2:$I$20000,DATOS!$I3674,DATOS!$G$2:$G$20000,"EX")=0),0))))</f>
      </c>
      <c r="H3674">
        <f>IF(DATOS!$G3674&lt;&gt;"EX",0,--(COUNTIFS(DATOS!$A$2:$A$20000,DATOS!$A3674,DATOS!$D$2:$D$20000,DATOS!$D3674,DATOS!$E$2:$E$20000,DATOS!$E3674,DATOS!$I$2:$I$20000,DATOS!$I3674,DATOS!$G$2:$G$20000,"OR")=0))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DATOS!$A$2:$A$20000,DATOS!$A3675,DATOS!$D$2:$D$20000,DATOS!$D3675,DATOS!$E$2:$E$20000,DATOS!$E3675,DATOS!$I$2:$I$20000,DATOS!$I3675,DATOS!$G$2:$G$20000,"EX")=0),0))))</f>
      </c>
      <c r="H3675">
        <f>IF(DATOS!$G3675&lt;&gt;"EX",0,--(COUNTIFS(DATOS!$A$2:$A$20000,DATOS!$A3675,DATOS!$D$2:$D$20000,DATOS!$D3675,DATOS!$E$2:$E$20000,DATOS!$E3675,DATOS!$I$2:$I$20000,DATOS!$I3675,DATOS!$G$2:$G$20000,"OR")=0))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DATOS!$A$2:$A$20000,DATOS!$A3676,DATOS!$D$2:$D$20000,DATOS!$D3676,DATOS!$E$2:$E$20000,DATOS!$E3676,DATOS!$I$2:$I$20000,DATOS!$I3676,DATOS!$G$2:$G$20000,"EX")=0),0))))</f>
      </c>
      <c r="H3676">
        <f>IF(DATOS!$G3676&lt;&gt;"EX",0,--(COUNTIFS(DATOS!$A$2:$A$20000,DATOS!$A3676,DATOS!$D$2:$D$20000,DATOS!$D3676,DATOS!$E$2:$E$20000,DATOS!$E3676,DATOS!$I$2:$I$20000,DATOS!$I3676,DATOS!$G$2:$G$20000,"OR")=0))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DATOS!$A$2:$A$20000,DATOS!$A3677,DATOS!$D$2:$D$20000,DATOS!$D3677,DATOS!$E$2:$E$20000,DATOS!$E3677,DATOS!$I$2:$I$20000,DATOS!$I3677,DATOS!$G$2:$G$20000,"EX")=0),0))))</f>
      </c>
      <c r="H3677">
        <f>IF(DATOS!$G3677&lt;&gt;"EX",0,--(COUNTIFS(DATOS!$A$2:$A$20000,DATOS!$A3677,DATOS!$D$2:$D$20000,DATOS!$D3677,DATOS!$E$2:$E$20000,DATOS!$E3677,DATOS!$I$2:$I$20000,DATOS!$I3677,DATOS!$G$2:$G$20000,"OR")=0))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DATOS!$A$2:$A$20000,DATOS!$A3678,DATOS!$D$2:$D$20000,DATOS!$D3678,DATOS!$E$2:$E$20000,DATOS!$E3678,DATOS!$I$2:$I$20000,DATOS!$I3678,DATOS!$G$2:$G$20000,"EX")=0),0))))</f>
      </c>
      <c r="H3678">
        <f>IF(DATOS!$G3678&lt;&gt;"EX",0,--(COUNTIFS(DATOS!$A$2:$A$20000,DATOS!$A3678,DATOS!$D$2:$D$20000,DATOS!$D3678,DATOS!$E$2:$E$20000,DATOS!$E3678,DATOS!$I$2:$I$20000,DATOS!$I3678,DATOS!$G$2:$G$20000,"OR")=0))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DATOS!$A$2:$A$20000,DATOS!$A3679,DATOS!$D$2:$D$20000,DATOS!$D3679,DATOS!$E$2:$E$20000,DATOS!$E3679,DATOS!$I$2:$I$20000,DATOS!$I3679,DATOS!$G$2:$G$20000,"EX")=0),0))))</f>
      </c>
      <c r="H3679">
        <f>IF(DATOS!$G3679&lt;&gt;"EX",0,--(COUNTIFS(DATOS!$A$2:$A$20000,DATOS!$A3679,DATOS!$D$2:$D$20000,DATOS!$D3679,DATOS!$E$2:$E$20000,DATOS!$E3679,DATOS!$I$2:$I$20000,DATOS!$I3679,DATOS!$G$2:$G$20000,"OR")=0))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DATOS!$A$2:$A$20000,DATOS!$A3680,DATOS!$D$2:$D$20000,DATOS!$D3680,DATOS!$E$2:$E$20000,DATOS!$E3680,DATOS!$I$2:$I$20000,DATOS!$I3680,DATOS!$G$2:$G$20000,"EX")=0),0))))</f>
      </c>
      <c r="H3680">
        <f>IF(DATOS!$G3680&lt;&gt;"EX",0,--(COUNTIFS(DATOS!$A$2:$A$20000,DATOS!$A3680,DATOS!$D$2:$D$20000,DATOS!$D3680,DATOS!$E$2:$E$20000,DATOS!$E3680,DATOS!$I$2:$I$20000,DATOS!$I3680,DATOS!$G$2:$G$20000,"OR")=0))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DATOS!$A$2:$A$20000,DATOS!$A3681,DATOS!$D$2:$D$20000,DATOS!$D3681,DATOS!$E$2:$E$20000,DATOS!$E3681,DATOS!$I$2:$I$20000,DATOS!$I3681,DATOS!$G$2:$G$20000,"EX")=0),0))))</f>
      </c>
      <c r="H3681">
        <f>IF(DATOS!$G3681&lt;&gt;"EX",0,--(COUNTIFS(DATOS!$A$2:$A$20000,DATOS!$A3681,DATOS!$D$2:$D$20000,DATOS!$D3681,DATOS!$E$2:$E$20000,DATOS!$E3681,DATOS!$I$2:$I$20000,DATOS!$I3681,DATOS!$G$2:$G$20000,"OR")=0))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DATOS!$A$2:$A$20000,DATOS!$A3682,DATOS!$D$2:$D$20000,DATOS!$D3682,DATOS!$E$2:$E$20000,DATOS!$E3682,DATOS!$I$2:$I$20000,DATOS!$I3682,DATOS!$G$2:$G$20000,"EX")=0),0))))</f>
      </c>
      <c r="H3682">
        <f>IF(DATOS!$G3682&lt;&gt;"EX",0,--(COUNTIFS(DATOS!$A$2:$A$20000,DATOS!$A3682,DATOS!$D$2:$D$20000,DATOS!$D3682,DATOS!$E$2:$E$20000,DATOS!$E3682,DATOS!$I$2:$I$20000,DATOS!$I3682,DATOS!$G$2:$G$20000,"OR")=0))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DATOS!$A$2:$A$20000,DATOS!$A3683,DATOS!$D$2:$D$20000,DATOS!$D3683,DATOS!$E$2:$E$20000,DATOS!$E3683,DATOS!$I$2:$I$20000,DATOS!$I3683,DATOS!$G$2:$G$20000,"EX")=0),0))))</f>
      </c>
      <c r="H3683">
        <f>IF(DATOS!$G3683&lt;&gt;"EX",0,--(COUNTIFS(DATOS!$A$2:$A$20000,DATOS!$A3683,DATOS!$D$2:$D$20000,DATOS!$D3683,DATOS!$E$2:$E$20000,DATOS!$E3683,DATOS!$I$2:$I$20000,DATOS!$I3683,DATOS!$G$2:$G$20000,"OR")=0))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DATOS!$A$2:$A$20000,DATOS!$A3684,DATOS!$D$2:$D$20000,DATOS!$D3684,DATOS!$E$2:$E$20000,DATOS!$E3684,DATOS!$I$2:$I$20000,DATOS!$I3684,DATOS!$G$2:$G$20000,"EX")=0),0))))</f>
      </c>
      <c r="H3684">
        <f>IF(DATOS!$G3684&lt;&gt;"EX",0,--(COUNTIFS(DATOS!$A$2:$A$20000,DATOS!$A3684,DATOS!$D$2:$D$20000,DATOS!$D3684,DATOS!$E$2:$E$20000,DATOS!$E3684,DATOS!$I$2:$I$20000,DATOS!$I3684,DATOS!$G$2:$G$20000,"OR")=0))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DATOS!$A$2:$A$20000,DATOS!$A3685,DATOS!$D$2:$D$20000,DATOS!$D3685,DATOS!$E$2:$E$20000,DATOS!$E3685,DATOS!$I$2:$I$20000,DATOS!$I3685,DATOS!$G$2:$G$20000,"EX")=0),0))))</f>
      </c>
      <c r="H3685">
        <f>IF(DATOS!$G3685&lt;&gt;"EX",0,--(COUNTIFS(DATOS!$A$2:$A$20000,DATOS!$A3685,DATOS!$D$2:$D$20000,DATOS!$D3685,DATOS!$E$2:$E$20000,DATOS!$E3685,DATOS!$I$2:$I$20000,DATOS!$I3685,DATOS!$G$2:$G$20000,"OR")=0))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DATOS!$A$2:$A$20000,DATOS!$A3686,DATOS!$D$2:$D$20000,DATOS!$D3686,DATOS!$E$2:$E$20000,DATOS!$E3686,DATOS!$I$2:$I$20000,DATOS!$I3686,DATOS!$G$2:$G$20000,"EX")=0),0))))</f>
      </c>
      <c r="H3686">
        <f>IF(DATOS!$G3686&lt;&gt;"EX",0,--(COUNTIFS(DATOS!$A$2:$A$20000,DATOS!$A3686,DATOS!$D$2:$D$20000,DATOS!$D3686,DATOS!$E$2:$E$20000,DATOS!$E3686,DATOS!$I$2:$I$20000,DATOS!$I3686,DATOS!$G$2:$G$20000,"OR")=0))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DATOS!$A$2:$A$20000,DATOS!$A3687,DATOS!$D$2:$D$20000,DATOS!$D3687,DATOS!$E$2:$E$20000,DATOS!$E3687,DATOS!$I$2:$I$20000,DATOS!$I3687,DATOS!$G$2:$G$20000,"EX")=0),0))))</f>
      </c>
      <c r="H3687">
        <f>IF(DATOS!$G3687&lt;&gt;"EX",0,--(COUNTIFS(DATOS!$A$2:$A$20000,DATOS!$A3687,DATOS!$D$2:$D$20000,DATOS!$D3687,DATOS!$E$2:$E$20000,DATOS!$E3687,DATOS!$I$2:$I$20000,DATOS!$I3687,DATOS!$G$2:$G$20000,"OR")=0))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DATOS!$A$2:$A$20000,DATOS!$A3688,DATOS!$D$2:$D$20000,DATOS!$D3688,DATOS!$E$2:$E$20000,DATOS!$E3688,DATOS!$I$2:$I$20000,DATOS!$I3688,DATOS!$G$2:$G$20000,"EX")=0),0))))</f>
      </c>
      <c r="H3688">
        <f>IF(DATOS!$G3688&lt;&gt;"EX",0,--(COUNTIFS(DATOS!$A$2:$A$20000,DATOS!$A3688,DATOS!$D$2:$D$20000,DATOS!$D3688,DATOS!$E$2:$E$20000,DATOS!$E3688,DATOS!$I$2:$I$20000,DATOS!$I3688,DATOS!$G$2:$G$20000,"OR")=0))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DATOS!$A$2:$A$20000,DATOS!$A3689,DATOS!$D$2:$D$20000,DATOS!$D3689,DATOS!$E$2:$E$20000,DATOS!$E3689,DATOS!$I$2:$I$20000,DATOS!$I3689,DATOS!$G$2:$G$20000,"EX")=0),0))))</f>
      </c>
      <c r="H3689">
        <f>IF(DATOS!$G3689&lt;&gt;"EX",0,--(COUNTIFS(DATOS!$A$2:$A$20000,DATOS!$A3689,DATOS!$D$2:$D$20000,DATOS!$D3689,DATOS!$E$2:$E$20000,DATOS!$E3689,DATOS!$I$2:$I$20000,DATOS!$I3689,DATOS!$G$2:$G$20000,"OR")=0))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DATOS!$A$2:$A$20000,DATOS!$A3690,DATOS!$D$2:$D$20000,DATOS!$D3690,DATOS!$E$2:$E$20000,DATOS!$E3690,DATOS!$I$2:$I$20000,DATOS!$I3690,DATOS!$G$2:$G$20000,"EX")=0),0))))</f>
      </c>
      <c r="H3690">
        <f>IF(DATOS!$G3690&lt;&gt;"EX",0,--(COUNTIFS(DATOS!$A$2:$A$20000,DATOS!$A3690,DATOS!$D$2:$D$20000,DATOS!$D3690,DATOS!$E$2:$E$20000,DATOS!$E3690,DATOS!$I$2:$I$20000,DATOS!$I3690,DATOS!$G$2:$G$20000,"OR")=0))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DATOS!$A$2:$A$20000,DATOS!$A3691,DATOS!$D$2:$D$20000,DATOS!$D3691,DATOS!$E$2:$E$20000,DATOS!$E3691,DATOS!$I$2:$I$20000,DATOS!$I3691,DATOS!$G$2:$G$20000,"EX")=0),0))))</f>
      </c>
      <c r="H3691">
        <f>IF(DATOS!$G3691&lt;&gt;"EX",0,--(COUNTIFS(DATOS!$A$2:$A$20000,DATOS!$A3691,DATOS!$D$2:$D$20000,DATOS!$D3691,DATOS!$E$2:$E$20000,DATOS!$E3691,DATOS!$I$2:$I$20000,DATOS!$I3691,DATOS!$G$2:$G$20000,"OR")=0))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DATOS!$A$2:$A$20000,DATOS!$A3692,DATOS!$D$2:$D$20000,DATOS!$D3692,DATOS!$E$2:$E$20000,DATOS!$E3692,DATOS!$I$2:$I$20000,DATOS!$I3692,DATOS!$G$2:$G$20000,"EX")=0),0))))</f>
      </c>
      <c r="H3692">
        <f>IF(DATOS!$G3692&lt;&gt;"EX",0,--(COUNTIFS(DATOS!$A$2:$A$20000,DATOS!$A3692,DATOS!$D$2:$D$20000,DATOS!$D3692,DATOS!$E$2:$E$20000,DATOS!$E3692,DATOS!$I$2:$I$20000,DATOS!$I3692,DATOS!$G$2:$G$20000,"OR")=0))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DATOS!$A$2:$A$20000,DATOS!$A3693,DATOS!$D$2:$D$20000,DATOS!$D3693,DATOS!$E$2:$E$20000,DATOS!$E3693,DATOS!$I$2:$I$20000,DATOS!$I3693,DATOS!$G$2:$G$20000,"EX")=0),0))))</f>
      </c>
      <c r="H3693">
        <f>IF(DATOS!$G3693&lt;&gt;"EX",0,--(COUNTIFS(DATOS!$A$2:$A$20000,DATOS!$A3693,DATOS!$D$2:$D$20000,DATOS!$D3693,DATOS!$E$2:$E$20000,DATOS!$E3693,DATOS!$I$2:$I$20000,DATOS!$I3693,DATOS!$G$2:$G$20000,"OR")=0))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DATOS!$A$2:$A$20000,DATOS!$A3694,DATOS!$D$2:$D$20000,DATOS!$D3694,DATOS!$E$2:$E$20000,DATOS!$E3694,DATOS!$I$2:$I$20000,DATOS!$I3694,DATOS!$G$2:$G$20000,"EX")=0),0))))</f>
      </c>
      <c r="H3694">
        <f>IF(DATOS!$G3694&lt;&gt;"EX",0,--(COUNTIFS(DATOS!$A$2:$A$20000,DATOS!$A3694,DATOS!$D$2:$D$20000,DATOS!$D3694,DATOS!$E$2:$E$20000,DATOS!$E3694,DATOS!$I$2:$I$20000,DATOS!$I3694,DATOS!$G$2:$G$20000,"OR")=0))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DATOS!$A$2:$A$20000,DATOS!$A3695,DATOS!$D$2:$D$20000,DATOS!$D3695,DATOS!$E$2:$E$20000,DATOS!$E3695,DATOS!$I$2:$I$20000,DATOS!$I3695,DATOS!$G$2:$G$20000,"EX")=0),0))))</f>
      </c>
      <c r="H3695">
        <f>IF(DATOS!$G3695&lt;&gt;"EX",0,--(COUNTIFS(DATOS!$A$2:$A$20000,DATOS!$A3695,DATOS!$D$2:$D$20000,DATOS!$D3695,DATOS!$E$2:$E$20000,DATOS!$E3695,DATOS!$I$2:$I$20000,DATOS!$I3695,DATOS!$G$2:$G$20000,"OR")=0))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DATOS!$A$2:$A$20000,DATOS!$A3696,DATOS!$D$2:$D$20000,DATOS!$D3696,DATOS!$E$2:$E$20000,DATOS!$E3696,DATOS!$I$2:$I$20000,DATOS!$I3696,DATOS!$G$2:$G$20000,"EX")=0),0))))</f>
      </c>
      <c r="H3696">
        <f>IF(DATOS!$G3696&lt;&gt;"EX",0,--(COUNTIFS(DATOS!$A$2:$A$20000,DATOS!$A3696,DATOS!$D$2:$D$20000,DATOS!$D3696,DATOS!$E$2:$E$20000,DATOS!$E3696,DATOS!$I$2:$I$20000,DATOS!$I3696,DATOS!$G$2:$G$20000,"OR")=0))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DATOS!$A$2:$A$20000,DATOS!$A3697,DATOS!$D$2:$D$20000,DATOS!$D3697,DATOS!$E$2:$E$20000,DATOS!$E3697,DATOS!$I$2:$I$20000,DATOS!$I3697,DATOS!$G$2:$G$20000,"EX")=0),0))))</f>
      </c>
      <c r="H3697">
        <f>IF(DATOS!$G3697&lt;&gt;"EX",0,--(COUNTIFS(DATOS!$A$2:$A$20000,DATOS!$A3697,DATOS!$D$2:$D$20000,DATOS!$D3697,DATOS!$E$2:$E$20000,DATOS!$E3697,DATOS!$I$2:$I$20000,DATOS!$I3697,DATOS!$G$2:$G$20000,"OR")=0))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DATOS!$A$2:$A$20000,DATOS!$A3698,DATOS!$D$2:$D$20000,DATOS!$D3698,DATOS!$E$2:$E$20000,DATOS!$E3698,DATOS!$I$2:$I$20000,DATOS!$I3698,DATOS!$G$2:$G$20000,"EX")=0),0))))</f>
      </c>
      <c r="H3698">
        <f>IF(DATOS!$G3698&lt;&gt;"EX",0,--(COUNTIFS(DATOS!$A$2:$A$20000,DATOS!$A3698,DATOS!$D$2:$D$20000,DATOS!$D3698,DATOS!$E$2:$E$20000,DATOS!$E3698,DATOS!$I$2:$I$20000,DATOS!$I3698,DATOS!$G$2:$G$20000,"OR")=0))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DATOS!$A$2:$A$20000,DATOS!$A3699,DATOS!$D$2:$D$20000,DATOS!$D3699,DATOS!$E$2:$E$20000,DATOS!$E3699,DATOS!$I$2:$I$20000,DATOS!$I3699,DATOS!$G$2:$G$20000,"EX")=0),0))))</f>
      </c>
      <c r="H3699">
        <f>IF(DATOS!$G3699&lt;&gt;"EX",0,--(COUNTIFS(DATOS!$A$2:$A$20000,DATOS!$A3699,DATOS!$D$2:$D$20000,DATOS!$D3699,DATOS!$E$2:$E$20000,DATOS!$E3699,DATOS!$I$2:$I$20000,DATOS!$I3699,DATOS!$G$2:$G$20000,"OR")=0))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DATOS!$A$2:$A$20000,DATOS!$A3700,DATOS!$D$2:$D$20000,DATOS!$D3700,DATOS!$E$2:$E$20000,DATOS!$E3700,DATOS!$I$2:$I$20000,DATOS!$I3700,DATOS!$G$2:$G$20000,"EX")=0),0))))</f>
      </c>
      <c r="H3700">
        <f>IF(DATOS!$G3700&lt;&gt;"EX",0,--(COUNTIFS(DATOS!$A$2:$A$20000,DATOS!$A3700,DATOS!$D$2:$D$20000,DATOS!$D3700,DATOS!$E$2:$E$20000,DATOS!$E3700,DATOS!$I$2:$I$20000,DATOS!$I3700,DATOS!$G$2:$G$20000,"OR")=0))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DATOS!$A$2:$A$20000,DATOS!$A3701,DATOS!$D$2:$D$20000,DATOS!$D3701,DATOS!$E$2:$E$20000,DATOS!$E3701,DATOS!$I$2:$I$20000,DATOS!$I3701,DATOS!$G$2:$G$20000,"EX")=0),0))))</f>
      </c>
      <c r="H3701">
        <f>IF(DATOS!$G3701&lt;&gt;"EX",0,--(COUNTIFS(DATOS!$A$2:$A$20000,DATOS!$A3701,DATOS!$D$2:$D$20000,DATOS!$D3701,DATOS!$E$2:$E$20000,DATOS!$E3701,DATOS!$I$2:$I$20000,DATOS!$I3701,DATOS!$G$2:$G$20000,"OR")=0))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DATOS!$A$2:$A$20000,DATOS!$A3702,DATOS!$D$2:$D$20000,DATOS!$D3702,DATOS!$E$2:$E$20000,DATOS!$E3702,DATOS!$I$2:$I$20000,DATOS!$I3702,DATOS!$G$2:$G$20000,"EX")=0),0))))</f>
      </c>
      <c r="H3702">
        <f>IF(DATOS!$G3702&lt;&gt;"EX",0,--(COUNTIFS(DATOS!$A$2:$A$20000,DATOS!$A3702,DATOS!$D$2:$D$20000,DATOS!$D3702,DATOS!$E$2:$E$20000,DATOS!$E3702,DATOS!$I$2:$I$20000,DATOS!$I3702,DATOS!$G$2:$G$20000,"OR")=0))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DATOS!$A$2:$A$20000,DATOS!$A3703,DATOS!$D$2:$D$20000,DATOS!$D3703,DATOS!$E$2:$E$20000,DATOS!$E3703,DATOS!$I$2:$I$20000,DATOS!$I3703,DATOS!$G$2:$G$20000,"EX")=0),0))))</f>
      </c>
      <c r="H3703">
        <f>IF(DATOS!$G3703&lt;&gt;"EX",0,--(COUNTIFS(DATOS!$A$2:$A$20000,DATOS!$A3703,DATOS!$D$2:$D$20000,DATOS!$D3703,DATOS!$E$2:$E$20000,DATOS!$E3703,DATOS!$I$2:$I$20000,DATOS!$I3703,DATOS!$G$2:$G$20000,"OR")=0))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DATOS!$A$2:$A$20000,DATOS!$A3704,DATOS!$D$2:$D$20000,DATOS!$D3704,DATOS!$E$2:$E$20000,DATOS!$E3704,DATOS!$I$2:$I$20000,DATOS!$I3704,DATOS!$G$2:$G$20000,"EX")=0),0))))</f>
      </c>
      <c r="H3704">
        <f>IF(DATOS!$G3704&lt;&gt;"EX",0,--(COUNTIFS(DATOS!$A$2:$A$20000,DATOS!$A3704,DATOS!$D$2:$D$20000,DATOS!$D3704,DATOS!$E$2:$E$20000,DATOS!$E3704,DATOS!$I$2:$I$20000,DATOS!$I3704,DATOS!$G$2:$G$20000,"OR")=0))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DATOS!$A$2:$A$20000,DATOS!$A3705,DATOS!$D$2:$D$20000,DATOS!$D3705,DATOS!$E$2:$E$20000,DATOS!$E3705,DATOS!$I$2:$I$20000,DATOS!$I3705,DATOS!$G$2:$G$20000,"EX")=0),0))))</f>
      </c>
      <c r="H3705">
        <f>IF(DATOS!$G3705&lt;&gt;"EX",0,--(COUNTIFS(DATOS!$A$2:$A$20000,DATOS!$A3705,DATOS!$D$2:$D$20000,DATOS!$D3705,DATOS!$E$2:$E$20000,DATOS!$E3705,DATOS!$I$2:$I$20000,DATOS!$I3705,DATOS!$G$2:$G$20000,"OR")=0))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DATOS!$A$2:$A$20000,DATOS!$A3706,DATOS!$D$2:$D$20000,DATOS!$D3706,DATOS!$E$2:$E$20000,DATOS!$E3706,DATOS!$I$2:$I$20000,DATOS!$I3706,DATOS!$G$2:$G$20000,"EX")=0),0))))</f>
      </c>
      <c r="H3706">
        <f>IF(DATOS!$G3706&lt;&gt;"EX",0,--(COUNTIFS(DATOS!$A$2:$A$20000,DATOS!$A3706,DATOS!$D$2:$D$20000,DATOS!$D3706,DATOS!$E$2:$E$20000,DATOS!$E3706,DATOS!$I$2:$I$20000,DATOS!$I3706,DATOS!$G$2:$G$20000,"OR")=0))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DATOS!$A$2:$A$20000,DATOS!$A3707,DATOS!$D$2:$D$20000,DATOS!$D3707,DATOS!$E$2:$E$20000,DATOS!$E3707,DATOS!$I$2:$I$20000,DATOS!$I3707,DATOS!$G$2:$G$20000,"EX")=0),0))))</f>
      </c>
      <c r="H3707">
        <f>IF(DATOS!$G3707&lt;&gt;"EX",0,--(COUNTIFS(DATOS!$A$2:$A$20000,DATOS!$A3707,DATOS!$D$2:$D$20000,DATOS!$D3707,DATOS!$E$2:$E$20000,DATOS!$E3707,DATOS!$I$2:$I$20000,DATOS!$I3707,DATOS!$G$2:$G$20000,"OR")=0))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DATOS!$A$2:$A$20000,DATOS!$A3708,DATOS!$D$2:$D$20000,DATOS!$D3708,DATOS!$E$2:$E$20000,DATOS!$E3708,DATOS!$I$2:$I$20000,DATOS!$I3708,DATOS!$G$2:$G$20000,"EX")=0),0))))</f>
      </c>
      <c r="H3708">
        <f>IF(DATOS!$G3708&lt;&gt;"EX",0,--(COUNTIFS(DATOS!$A$2:$A$20000,DATOS!$A3708,DATOS!$D$2:$D$20000,DATOS!$D3708,DATOS!$E$2:$E$20000,DATOS!$E3708,DATOS!$I$2:$I$20000,DATOS!$I3708,DATOS!$G$2:$G$20000,"OR")=0))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DATOS!$A$2:$A$20000,DATOS!$A3709,DATOS!$D$2:$D$20000,DATOS!$D3709,DATOS!$E$2:$E$20000,DATOS!$E3709,DATOS!$I$2:$I$20000,DATOS!$I3709,DATOS!$G$2:$G$20000,"EX")=0),0))))</f>
      </c>
      <c r="H3709">
        <f>IF(DATOS!$G3709&lt;&gt;"EX",0,--(COUNTIFS(DATOS!$A$2:$A$20000,DATOS!$A3709,DATOS!$D$2:$D$20000,DATOS!$D3709,DATOS!$E$2:$E$20000,DATOS!$E3709,DATOS!$I$2:$I$20000,DATOS!$I3709,DATOS!$G$2:$G$20000,"OR")=0))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DATOS!$A$2:$A$20000,DATOS!$A3710,DATOS!$D$2:$D$20000,DATOS!$D3710,DATOS!$E$2:$E$20000,DATOS!$E3710,DATOS!$I$2:$I$20000,DATOS!$I3710,DATOS!$G$2:$G$20000,"EX")=0),0))))</f>
      </c>
      <c r="H3710">
        <f>IF(DATOS!$G3710&lt;&gt;"EX",0,--(COUNTIFS(DATOS!$A$2:$A$20000,DATOS!$A3710,DATOS!$D$2:$D$20000,DATOS!$D3710,DATOS!$E$2:$E$20000,DATOS!$E3710,DATOS!$I$2:$I$20000,DATOS!$I3710,DATOS!$G$2:$G$20000,"OR")=0))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DATOS!$A$2:$A$20000,DATOS!$A3711,DATOS!$D$2:$D$20000,DATOS!$D3711,DATOS!$E$2:$E$20000,DATOS!$E3711,DATOS!$I$2:$I$20000,DATOS!$I3711,DATOS!$G$2:$G$20000,"EX")=0),0))))</f>
      </c>
      <c r="H3711">
        <f>IF(DATOS!$G3711&lt;&gt;"EX",0,--(COUNTIFS(DATOS!$A$2:$A$20000,DATOS!$A3711,DATOS!$D$2:$D$20000,DATOS!$D3711,DATOS!$E$2:$E$20000,DATOS!$E3711,DATOS!$I$2:$I$20000,DATOS!$I3711,DATOS!$G$2:$G$20000,"OR")=0))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DATOS!$A$2:$A$20000,DATOS!$A3712,DATOS!$D$2:$D$20000,DATOS!$D3712,DATOS!$E$2:$E$20000,DATOS!$E3712,DATOS!$I$2:$I$20000,DATOS!$I3712,DATOS!$G$2:$G$20000,"EX")=0),0))))</f>
      </c>
      <c r="H3712">
        <f>IF(DATOS!$G3712&lt;&gt;"EX",0,--(COUNTIFS(DATOS!$A$2:$A$20000,DATOS!$A3712,DATOS!$D$2:$D$20000,DATOS!$D3712,DATOS!$E$2:$E$20000,DATOS!$E3712,DATOS!$I$2:$I$20000,DATOS!$I3712,DATOS!$G$2:$G$20000,"OR")=0))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DATOS!$A$2:$A$20000,DATOS!$A3713,DATOS!$D$2:$D$20000,DATOS!$D3713,DATOS!$E$2:$E$20000,DATOS!$E3713,DATOS!$I$2:$I$20000,DATOS!$I3713,DATOS!$G$2:$G$20000,"EX")=0),0))))</f>
      </c>
      <c r="H3713">
        <f>IF(DATOS!$G3713&lt;&gt;"EX",0,--(COUNTIFS(DATOS!$A$2:$A$20000,DATOS!$A3713,DATOS!$D$2:$D$20000,DATOS!$D3713,DATOS!$E$2:$E$20000,DATOS!$E3713,DATOS!$I$2:$I$20000,DATOS!$I3713,DATOS!$G$2:$G$20000,"OR")=0))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DATOS!$A$2:$A$20000,DATOS!$A3714,DATOS!$D$2:$D$20000,DATOS!$D3714,DATOS!$E$2:$E$20000,DATOS!$E3714,DATOS!$I$2:$I$20000,DATOS!$I3714,DATOS!$G$2:$G$20000,"EX")=0),0))))</f>
      </c>
      <c r="H3714">
        <f>IF(DATOS!$G3714&lt;&gt;"EX",0,--(COUNTIFS(DATOS!$A$2:$A$20000,DATOS!$A3714,DATOS!$D$2:$D$20000,DATOS!$D3714,DATOS!$E$2:$E$20000,DATOS!$E3714,DATOS!$I$2:$I$20000,DATOS!$I3714,DATOS!$G$2:$G$20000,"OR")=0))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DATOS!$A$2:$A$20000,DATOS!$A3715,DATOS!$D$2:$D$20000,DATOS!$D3715,DATOS!$E$2:$E$20000,DATOS!$E3715,DATOS!$I$2:$I$20000,DATOS!$I3715,DATOS!$G$2:$G$20000,"EX")=0),0))))</f>
      </c>
      <c r="H3715">
        <f>IF(DATOS!$G3715&lt;&gt;"EX",0,--(COUNTIFS(DATOS!$A$2:$A$20000,DATOS!$A3715,DATOS!$D$2:$D$20000,DATOS!$D3715,DATOS!$E$2:$E$20000,DATOS!$E3715,DATOS!$I$2:$I$20000,DATOS!$I3715,DATOS!$G$2:$G$20000,"OR")=0))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DATOS!$A$2:$A$20000,DATOS!$A3716,DATOS!$D$2:$D$20000,DATOS!$D3716,DATOS!$E$2:$E$20000,DATOS!$E3716,DATOS!$I$2:$I$20000,DATOS!$I3716,DATOS!$G$2:$G$20000,"EX")=0),0))))</f>
      </c>
      <c r="H3716">
        <f>IF(DATOS!$G3716&lt;&gt;"EX",0,--(COUNTIFS(DATOS!$A$2:$A$20000,DATOS!$A3716,DATOS!$D$2:$D$20000,DATOS!$D3716,DATOS!$E$2:$E$20000,DATOS!$E3716,DATOS!$I$2:$I$20000,DATOS!$I3716,DATOS!$G$2:$G$20000,"OR")=0))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DATOS!$A$2:$A$20000,DATOS!$A3717,DATOS!$D$2:$D$20000,DATOS!$D3717,DATOS!$E$2:$E$20000,DATOS!$E3717,DATOS!$I$2:$I$20000,DATOS!$I3717,DATOS!$G$2:$G$20000,"EX")=0),0))))</f>
      </c>
      <c r="H3717">
        <f>IF(DATOS!$G3717&lt;&gt;"EX",0,--(COUNTIFS(DATOS!$A$2:$A$20000,DATOS!$A3717,DATOS!$D$2:$D$20000,DATOS!$D3717,DATOS!$E$2:$E$20000,DATOS!$E3717,DATOS!$I$2:$I$20000,DATOS!$I3717,DATOS!$G$2:$G$20000,"OR")=0))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DATOS!$A$2:$A$20000,DATOS!$A3718,DATOS!$D$2:$D$20000,DATOS!$D3718,DATOS!$E$2:$E$20000,DATOS!$E3718,DATOS!$I$2:$I$20000,DATOS!$I3718,DATOS!$G$2:$G$20000,"EX")=0),0))))</f>
      </c>
      <c r="H3718">
        <f>IF(DATOS!$G3718&lt;&gt;"EX",0,--(COUNTIFS(DATOS!$A$2:$A$20000,DATOS!$A3718,DATOS!$D$2:$D$20000,DATOS!$D3718,DATOS!$E$2:$E$20000,DATOS!$E3718,DATOS!$I$2:$I$20000,DATOS!$I3718,DATOS!$G$2:$G$20000,"OR")=0))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DATOS!$A$2:$A$20000,DATOS!$A3719,DATOS!$D$2:$D$20000,DATOS!$D3719,DATOS!$E$2:$E$20000,DATOS!$E3719,DATOS!$I$2:$I$20000,DATOS!$I3719,DATOS!$G$2:$G$20000,"EX")=0),0))))</f>
      </c>
      <c r="H3719">
        <f>IF(DATOS!$G3719&lt;&gt;"EX",0,--(COUNTIFS(DATOS!$A$2:$A$20000,DATOS!$A3719,DATOS!$D$2:$D$20000,DATOS!$D3719,DATOS!$E$2:$E$20000,DATOS!$E3719,DATOS!$I$2:$I$20000,DATOS!$I3719,DATOS!$G$2:$G$20000,"OR")=0))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DATOS!$A$2:$A$20000,DATOS!$A3720,DATOS!$D$2:$D$20000,DATOS!$D3720,DATOS!$E$2:$E$20000,DATOS!$E3720,DATOS!$I$2:$I$20000,DATOS!$I3720,DATOS!$G$2:$G$20000,"EX")=0),0))))</f>
      </c>
      <c r="H3720">
        <f>IF(DATOS!$G3720&lt;&gt;"EX",0,--(COUNTIFS(DATOS!$A$2:$A$20000,DATOS!$A3720,DATOS!$D$2:$D$20000,DATOS!$D3720,DATOS!$E$2:$E$20000,DATOS!$E3720,DATOS!$I$2:$I$20000,DATOS!$I3720,DATOS!$G$2:$G$20000,"OR")=0))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DATOS!$A$2:$A$20000,DATOS!$A3721,DATOS!$D$2:$D$20000,DATOS!$D3721,DATOS!$E$2:$E$20000,DATOS!$E3721,DATOS!$I$2:$I$20000,DATOS!$I3721,DATOS!$G$2:$G$20000,"EX")=0),0))))</f>
      </c>
      <c r="H3721">
        <f>IF(DATOS!$G3721&lt;&gt;"EX",0,--(COUNTIFS(DATOS!$A$2:$A$20000,DATOS!$A3721,DATOS!$D$2:$D$20000,DATOS!$D3721,DATOS!$E$2:$E$20000,DATOS!$E3721,DATOS!$I$2:$I$20000,DATOS!$I3721,DATOS!$G$2:$G$20000,"OR")=0))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DATOS!$A$2:$A$20000,DATOS!$A3722,DATOS!$D$2:$D$20000,DATOS!$D3722,DATOS!$E$2:$E$20000,DATOS!$E3722,DATOS!$I$2:$I$20000,DATOS!$I3722,DATOS!$G$2:$G$20000,"EX")=0),0))))</f>
      </c>
      <c r="H3722">
        <f>IF(DATOS!$G3722&lt;&gt;"EX",0,--(COUNTIFS(DATOS!$A$2:$A$20000,DATOS!$A3722,DATOS!$D$2:$D$20000,DATOS!$D3722,DATOS!$E$2:$E$20000,DATOS!$E3722,DATOS!$I$2:$I$20000,DATOS!$I3722,DATOS!$G$2:$G$20000,"OR")=0))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DATOS!$A$2:$A$20000,DATOS!$A3723,DATOS!$D$2:$D$20000,DATOS!$D3723,DATOS!$E$2:$E$20000,DATOS!$E3723,DATOS!$I$2:$I$20000,DATOS!$I3723,DATOS!$G$2:$G$20000,"EX")=0),0))))</f>
      </c>
      <c r="H3723">
        <f>IF(DATOS!$G3723&lt;&gt;"EX",0,--(COUNTIFS(DATOS!$A$2:$A$20000,DATOS!$A3723,DATOS!$D$2:$D$20000,DATOS!$D3723,DATOS!$E$2:$E$20000,DATOS!$E3723,DATOS!$I$2:$I$20000,DATOS!$I3723,DATOS!$G$2:$G$20000,"OR")=0))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DATOS!$A$2:$A$20000,DATOS!$A3724,DATOS!$D$2:$D$20000,DATOS!$D3724,DATOS!$E$2:$E$20000,DATOS!$E3724,DATOS!$I$2:$I$20000,DATOS!$I3724,DATOS!$G$2:$G$20000,"EX")=0),0))))</f>
      </c>
      <c r="H3724">
        <f>IF(DATOS!$G3724&lt;&gt;"EX",0,--(COUNTIFS(DATOS!$A$2:$A$20000,DATOS!$A3724,DATOS!$D$2:$D$20000,DATOS!$D3724,DATOS!$E$2:$E$20000,DATOS!$E3724,DATOS!$I$2:$I$20000,DATOS!$I3724,DATOS!$G$2:$G$20000,"OR")=0))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DATOS!$A$2:$A$20000,DATOS!$A3725,DATOS!$D$2:$D$20000,DATOS!$D3725,DATOS!$E$2:$E$20000,DATOS!$E3725,DATOS!$I$2:$I$20000,DATOS!$I3725,DATOS!$G$2:$G$20000,"EX")=0),0))))</f>
      </c>
      <c r="H3725">
        <f>IF(DATOS!$G3725&lt;&gt;"EX",0,--(COUNTIFS(DATOS!$A$2:$A$20000,DATOS!$A3725,DATOS!$D$2:$D$20000,DATOS!$D3725,DATOS!$E$2:$E$20000,DATOS!$E3725,DATOS!$I$2:$I$20000,DATOS!$I3725,DATOS!$G$2:$G$20000,"OR")=0))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DATOS!$A$2:$A$20000,DATOS!$A3726,DATOS!$D$2:$D$20000,DATOS!$D3726,DATOS!$E$2:$E$20000,DATOS!$E3726,DATOS!$I$2:$I$20000,DATOS!$I3726,DATOS!$G$2:$G$20000,"EX")=0),0))))</f>
      </c>
      <c r="H3726">
        <f>IF(DATOS!$G3726&lt;&gt;"EX",0,--(COUNTIFS(DATOS!$A$2:$A$20000,DATOS!$A3726,DATOS!$D$2:$D$20000,DATOS!$D3726,DATOS!$E$2:$E$20000,DATOS!$E3726,DATOS!$I$2:$I$20000,DATOS!$I3726,DATOS!$G$2:$G$20000,"OR")=0))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DATOS!$A$2:$A$20000,DATOS!$A3727,DATOS!$D$2:$D$20000,DATOS!$D3727,DATOS!$E$2:$E$20000,DATOS!$E3727,DATOS!$I$2:$I$20000,DATOS!$I3727,DATOS!$G$2:$G$20000,"EX")=0),0))))</f>
      </c>
      <c r="H3727">
        <f>IF(DATOS!$G3727&lt;&gt;"EX",0,--(COUNTIFS(DATOS!$A$2:$A$20000,DATOS!$A3727,DATOS!$D$2:$D$20000,DATOS!$D3727,DATOS!$E$2:$E$20000,DATOS!$E3727,DATOS!$I$2:$I$20000,DATOS!$I3727,DATOS!$G$2:$G$20000,"OR")=0))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DATOS!$A$2:$A$20000,DATOS!$A3728,DATOS!$D$2:$D$20000,DATOS!$D3728,DATOS!$E$2:$E$20000,DATOS!$E3728,DATOS!$I$2:$I$20000,DATOS!$I3728,DATOS!$G$2:$G$20000,"EX")=0),0))))</f>
      </c>
      <c r="H3728">
        <f>IF(DATOS!$G3728&lt;&gt;"EX",0,--(COUNTIFS(DATOS!$A$2:$A$20000,DATOS!$A3728,DATOS!$D$2:$D$20000,DATOS!$D3728,DATOS!$E$2:$E$20000,DATOS!$E3728,DATOS!$I$2:$I$20000,DATOS!$I3728,DATOS!$G$2:$G$20000,"OR")=0))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DATOS!$A$2:$A$20000,DATOS!$A3729,DATOS!$D$2:$D$20000,DATOS!$D3729,DATOS!$E$2:$E$20000,DATOS!$E3729,DATOS!$I$2:$I$20000,DATOS!$I3729,DATOS!$G$2:$G$20000,"EX")=0),0))))</f>
      </c>
      <c r="H3729">
        <f>IF(DATOS!$G3729&lt;&gt;"EX",0,--(COUNTIFS(DATOS!$A$2:$A$20000,DATOS!$A3729,DATOS!$D$2:$D$20000,DATOS!$D3729,DATOS!$E$2:$E$20000,DATOS!$E3729,DATOS!$I$2:$I$20000,DATOS!$I3729,DATOS!$G$2:$G$20000,"OR")=0))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DATOS!$A$2:$A$20000,DATOS!$A3730,DATOS!$D$2:$D$20000,DATOS!$D3730,DATOS!$E$2:$E$20000,DATOS!$E3730,DATOS!$I$2:$I$20000,DATOS!$I3730,DATOS!$G$2:$G$20000,"EX")=0),0))))</f>
      </c>
      <c r="H3730">
        <f>IF(DATOS!$G3730&lt;&gt;"EX",0,--(COUNTIFS(DATOS!$A$2:$A$20000,DATOS!$A3730,DATOS!$D$2:$D$20000,DATOS!$D3730,DATOS!$E$2:$E$20000,DATOS!$E3730,DATOS!$I$2:$I$20000,DATOS!$I3730,DATOS!$G$2:$G$20000,"OR")=0))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DATOS!$A$2:$A$20000,DATOS!$A3731,DATOS!$D$2:$D$20000,DATOS!$D3731,DATOS!$E$2:$E$20000,DATOS!$E3731,DATOS!$I$2:$I$20000,DATOS!$I3731,DATOS!$G$2:$G$20000,"EX")=0),0))))</f>
      </c>
      <c r="H3731">
        <f>IF(DATOS!$G3731&lt;&gt;"EX",0,--(COUNTIFS(DATOS!$A$2:$A$20000,DATOS!$A3731,DATOS!$D$2:$D$20000,DATOS!$D3731,DATOS!$E$2:$E$20000,DATOS!$E3731,DATOS!$I$2:$I$20000,DATOS!$I3731,DATOS!$G$2:$G$20000,"OR")=0))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DATOS!$A$2:$A$20000,DATOS!$A3732,DATOS!$D$2:$D$20000,DATOS!$D3732,DATOS!$E$2:$E$20000,DATOS!$E3732,DATOS!$I$2:$I$20000,DATOS!$I3732,DATOS!$G$2:$G$20000,"EX")=0),0))))</f>
      </c>
      <c r="H3732">
        <f>IF(DATOS!$G3732&lt;&gt;"EX",0,--(COUNTIFS(DATOS!$A$2:$A$20000,DATOS!$A3732,DATOS!$D$2:$D$20000,DATOS!$D3732,DATOS!$E$2:$E$20000,DATOS!$E3732,DATOS!$I$2:$I$20000,DATOS!$I3732,DATOS!$G$2:$G$20000,"OR")=0))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DATOS!$A$2:$A$20000,DATOS!$A3733,DATOS!$D$2:$D$20000,DATOS!$D3733,DATOS!$E$2:$E$20000,DATOS!$E3733,DATOS!$I$2:$I$20000,DATOS!$I3733,DATOS!$G$2:$G$20000,"EX")=0),0))))</f>
      </c>
      <c r="H3733">
        <f>IF(DATOS!$G3733&lt;&gt;"EX",0,--(COUNTIFS(DATOS!$A$2:$A$20000,DATOS!$A3733,DATOS!$D$2:$D$20000,DATOS!$D3733,DATOS!$E$2:$E$20000,DATOS!$E3733,DATOS!$I$2:$I$20000,DATOS!$I3733,DATOS!$G$2:$G$20000,"OR")=0))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DATOS!$A$2:$A$20000,DATOS!$A3734,DATOS!$D$2:$D$20000,DATOS!$D3734,DATOS!$E$2:$E$20000,DATOS!$E3734,DATOS!$I$2:$I$20000,DATOS!$I3734,DATOS!$G$2:$G$20000,"EX")=0),0))))</f>
      </c>
      <c r="H3734">
        <f>IF(DATOS!$G3734&lt;&gt;"EX",0,--(COUNTIFS(DATOS!$A$2:$A$20000,DATOS!$A3734,DATOS!$D$2:$D$20000,DATOS!$D3734,DATOS!$E$2:$E$20000,DATOS!$E3734,DATOS!$I$2:$I$20000,DATOS!$I3734,DATOS!$G$2:$G$20000,"OR")=0))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DATOS!$A$2:$A$20000,DATOS!$A3735,DATOS!$D$2:$D$20000,DATOS!$D3735,DATOS!$E$2:$E$20000,DATOS!$E3735,DATOS!$I$2:$I$20000,DATOS!$I3735,DATOS!$G$2:$G$20000,"EX")=0),0))))</f>
      </c>
      <c r="H3735">
        <f>IF(DATOS!$G3735&lt;&gt;"EX",0,--(COUNTIFS(DATOS!$A$2:$A$20000,DATOS!$A3735,DATOS!$D$2:$D$20000,DATOS!$D3735,DATOS!$E$2:$E$20000,DATOS!$E3735,DATOS!$I$2:$I$20000,DATOS!$I3735,DATOS!$G$2:$G$20000,"OR")=0))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DATOS!$A$2:$A$20000,DATOS!$A3736,DATOS!$D$2:$D$20000,DATOS!$D3736,DATOS!$E$2:$E$20000,DATOS!$E3736,DATOS!$I$2:$I$20000,DATOS!$I3736,DATOS!$G$2:$G$20000,"EX")=0),0))))</f>
      </c>
      <c r="H3736">
        <f>IF(DATOS!$G3736&lt;&gt;"EX",0,--(COUNTIFS(DATOS!$A$2:$A$20000,DATOS!$A3736,DATOS!$D$2:$D$20000,DATOS!$D3736,DATOS!$E$2:$E$20000,DATOS!$E3736,DATOS!$I$2:$I$20000,DATOS!$I3736,DATOS!$G$2:$G$20000,"OR")=0))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DATOS!$A$2:$A$20000,DATOS!$A3737,DATOS!$D$2:$D$20000,DATOS!$D3737,DATOS!$E$2:$E$20000,DATOS!$E3737,DATOS!$I$2:$I$20000,DATOS!$I3737,DATOS!$G$2:$G$20000,"EX")=0),0))))</f>
      </c>
      <c r="H3737">
        <f>IF(DATOS!$G3737&lt;&gt;"EX",0,--(COUNTIFS(DATOS!$A$2:$A$20000,DATOS!$A3737,DATOS!$D$2:$D$20000,DATOS!$D3737,DATOS!$E$2:$E$20000,DATOS!$E3737,DATOS!$I$2:$I$20000,DATOS!$I3737,DATOS!$G$2:$G$20000,"OR")=0))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DATOS!$A$2:$A$20000,DATOS!$A3738,DATOS!$D$2:$D$20000,DATOS!$D3738,DATOS!$E$2:$E$20000,DATOS!$E3738,DATOS!$I$2:$I$20000,DATOS!$I3738,DATOS!$G$2:$G$20000,"EX")=0),0))))</f>
      </c>
      <c r="H3738">
        <f>IF(DATOS!$G3738&lt;&gt;"EX",0,--(COUNTIFS(DATOS!$A$2:$A$20000,DATOS!$A3738,DATOS!$D$2:$D$20000,DATOS!$D3738,DATOS!$E$2:$E$20000,DATOS!$E3738,DATOS!$I$2:$I$20000,DATOS!$I3738,DATOS!$G$2:$G$20000,"OR")=0))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DATOS!$A$2:$A$20000,DATOS!$A3739,DATOS!$D$2:$D$20000,DATOS!$D3739,DATOS!$E$2:$E$20000,DATOS!$E3739,DATOS!$I$2:$I$20000,DATOS!$I3739,DATOS!$G$2:$G$20000,"EX")=0),0))))</f>
      </c>
      <c r="H3739">
        <f>IF(DATOS!$G3739&lt;&gt;"EX",0,--(COUNTIFS(DATOS!$A$2:$A$20000,DATOS!$A3739,DATOS!$D$2:$D$20000,DATOS!$D3739,DATOS!$E$2:$E$20000,DATOS!$E3739,DATOS!$I$2:$I$20000,DATOS!$I3739,DATOS!$G$2:$G$20000,"OR")=0))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DATOS!$A$2:$A$20000,DATOS!$A3740,DATOS!$D$2:$D$20000,DATOS!$D3740,DATOS!$E$2:$E$20000,DATOS!$E3740,DATOS!$I$2:$I$20000,DATOS!$I3740,DATOS!$G$2:$G$20000,"EX")=0),0))))</f>
      </c>
      <c r="H3740">
        <f>IF(DATOS!$G3740&lt;&gt;"EX",0,--(COUNTIFS(DATOS!$A$2:$A$20000,DATOS!$A3740,DATOS!$D$2:$D$20000,DATOS!$D3740,DATOS!$E$2:$E$20000,DATOS!$E3740,DATOS!$I$2:$I$20000,DATOS!$I3740,DATOS!$G$2:$G$20000,"OR")=0))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DATOS!$A$2:$A$20000,DATOS!$A3741,DATOS!$D$2:$D$20000,DATOS!$D3741,DATOS!$E$2:$E$20000,DATOS!$E3741,DATOS!$I$2:$I$20000,DATOS!$I3741,DATOS!$G$2:$G$20000,"EX")=0),0))))</f>
      </c>
      <c r="H3741">
        <f>IF(DATOS!$G3741&lt;&gt;"EX",0,--(COUNTIFS(DATOS!$A$2:$A$20000,DATOS!$A3741,DATOS!$D$2:$D$20000,DATOS!$D3741,DATOS!$E$2:$E$20000,DATOS!$E3741,DATOS!$I$2:$I$20000,DATOS!$I3741,DATOS!$G$2:$G$20000,"OR")=0))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DATOS!$A$2:$A$20000,DATOS!$A3742,DATOS!$D$2:$D$20000,DATOS!$D3742,DATOS!$E$2:$E$20000,DATOS!$E3742,DATOS!$I$2:$I$20000,DATOS!$I3742,DATOS!$G$2:$G$20000,"EX")=0),0))))</f>
      </c>
      <c r="H3742">
        <f>IF(DATOS!$G3742&lt;&gt;"EX",0,--(COUNTIFS(DATOS!$A$2:$A$20000,DATOS!$A3742,DATOS!$D$2:$D$20000,DATOS!$D3742,DATOS!$E$2:$E$20000,DATOS!$E3742,DATOS!$I$2:$I$20000,DATOS!$I3742,DATOS!$G$2:$G$20000,"OR")=0))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DATOS!$A$2:$A$20000,DATOS!$A3743,DATOS!$D$2:$D$20000,DATOS!$D3743,DATOS!$E$2:$E$20000,DATOS!$E3743,DATOS!$I$2:$I$20000,DATOS!$I3743,DATOS!$G$2:$G$20000,"EX")=0),0))))</f>
      </c>
      <c r="H3743">
        <f>IF(DATOS!$G3743&lt;&gt;"EX",0,--(COUNTIFS(DATOS!$A$2:$A$20000,DATOS!$A3743,DATOS!$D$2:$D$20000,DATOS!$D3743,DATOS!$E$2:$E$20000,DATOS!$E3743,DATOS!$I$2:$I$20000,DATOS!$I3743,DATOS!$G$2:$G$20000,"OR")=0))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DATOS!$A$2:$A$20000,DATOS!$A3744,DATOS!$D$2:$D$20000,DATOS!$D3744,DATOS!$E$2:$E$20000,DATOS!$E3744,DATOS!$I$2:$I$20000,DATOS!$I3744,DATOS!$G$2:$G$20000,"EX")=0),0))))</f>
      </c>
      <c r="H3744">
        <f>IF(DATOS!$G3744&lt;&gt;"EX",0,--(COUNTIFS(DATOS!$A$2:$A$20000,DATOS!$A3744,DATOS!$D$2:$D$20000,DATOS!$D3744,DATOS!$E$2:$E$20000,DATOS!$E3744,DATOS!$I$2:$I$20000,DATOS!$I3744,DATOS!$G$2:$G$20000,"OR")=0))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DATOS!$A$2:$A$20000,DATOS!$A3745,DATOS!$D$2:$D$20000,DATOS!$D3745,DATOS!$E$2:$E$20000,DATOS!$E3745,DATOS!$I$2:$I$20000,DATOS!$I3745,DATOS!$G$2:$G$20000,"EX")=0),0))))</f>
      </c>
      <c r="H3745">
        <f>IF(DATOS!$G3745&lt;&gt;"EX",0,--(COUNTIFS(DATOS!$A$2:$A$20000,DATOS!$A3745,DATOS!$D$2:$D$20000,DATOS!$D3745,DATOS!$E$2:$E$20000,DATOS!$E3745,DATOS!$I$2:$I$20000,DATOS!$I3745,DATOS!$G$2:$G$20000,"OR")=0))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DATOS!$A$2:$A$20000,DATOS!$A3746,DATOS!$D$2:$D$20000,DATOS!$D3746,DATOS!$E$2:$E$20000,DATOS!$E3746,DATOS!$I$2:$I$20000,DATOS!$I3746,DATOS!$G$2:$G$20000,"EX")=0),0))))</f>
      </c>
      <c r="H3746">
        <f>IF(DATOS!$G3746&lt;&gt;"EX",0,--(COUNTIFS(DATOS!$A$2:$A$20000,DATOS!$A3746,DATOS!$D$2:$D$20000,DATOS!$D3746,DATOS!$E$2:$E$20000,DATOS!$E3746,DATOS!$I$2:$I$20000,DATOS!$I3746,DATOS!$G$2:$G$20000,"OR")=0))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DATOS!$A$2:$A$20000,DATOS!$A3747,DATOS!$D$2:$D$20000,DATOS!$D3747,DATOS!$E$2:$E$20000,DATOS!$E3747,DATOS!$I$2:$I$20000,DATOS!$I3747,DATOS!$G$2:$G$20000,"EX")=0),0))))</f>
      </c>
      <c r="H3747">
        <f>IF(DATOS!$G3747&lt;&gt;"EX",0,--(COUNTIFS(DATOS!$A$2:$A$20000,DATOS!$A3747,DATOS!$D$2:$D$20000,DATOS!$D3747,DATOS!$E$2:$E$20000,DATOS!$E3747,DATOS!$I$2:$I$20000,DATOS!$I3747,DATOS!$G$2:$G$20000,"OR")=0))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DATOS!$A$2:$A$20000,DATOS!$A3748,DATOS!$D$2:$D$20000,DATOS!$D3748,DATOS!$E$2:$E$20000,DATOS!$E3748,DATOS!$I$2:$I$20000,DATOS!$I3748,DATOS!$G$2:$G$20000,"EX")=0),0))))</f>
      </c>
      <c r="H3748">
        <f>IF(DATOS!$G3748&lt;&gt;"EX",0,--(COUNTIFS(DATOS!$A$2:$A$20000,DATOS!$A3748,DATOS!$D$2:$D$20000,DATOS!$D3748,DATOS!$E$2:$E$20000,DATOS!$E3748,DATOS!$I$2:$I$20000,DATOS!$I3748,DATOS!$G$2:$G$20000,"OR")=0))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DATOS!$A$2:$A$20000,DATOS!$A3749,DATOS!$D$2:$D$20000,DATOS!$D3749,DATOS!$E$2:$E$20000,DATOS!$E3749,DATOS!$I$2:$I$20000,DATOS!$I3749,DATOS!$G$2:$G$20000,"EX")=0),0))))</f>
      </c>
      <c r="H3749">
        <f>IF(DATOS!$G3749&lt;&gt;"EX",0,--(COUNTIFS(DATOS!$A$2:$A$20000,DATOS!$A3749,DATOS!$D$2:$D$20000,DATOS!$D3749,DATOS!$E$2:$E$20000,DATOS!$E3749,DATOS!$I$2:$I$20000,DATOS!$I3749,DATOS!$G$2:$G$20000,"OR")=0))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DATOS!$A$2:$A$20000,DATOS!$A3750,DATOS!$D$2:$D$20000,DATOS!$D3750,DATOS!$E$2:$E$20000,DATOS!$E3750,DATOS!$I$2:$I$20000,DATOS!$I3750,DATOS!$G$2:$G$20000,"EX")=0),0))))</f>
      </c>
      <c r="H3750">
        <f>IF(DATOS!$G3750&lt;&gt;"EX",0,--(COUNTIFS(DATOS!$A$2:$A$20000,DATOS!$A3750,DATOS!$D$2:$D$20000,DATOS!$D3750,DATOS!$E$2:$E$20000,DATOS!$E3750,DATOS!$I$2:$I$20000,DATOS!$I3750,DATOS!$G$2:$G$20000,"OR")=0))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DATOS!$A$2:$A$20000,DATOS!$A3751,DATOS!$D$2:$D$20000,DATOS!$D3751,DATOS!$E$2:$E$20000,DATOS!$E3751,DATOS!$I$2:$I$20000,DATOS!$I3751,DATOS!$G$2:$G$20000,"EX")=0),0))))</f>
      </c>
      <c r="H3751">
        <f>IF(DATOS!$G3751&lt;&gt;"EX",0,--(COUNTIFS(DATOS!$A$2:$A$20000,DATOS!$A3751,DATOS!$D$2:$D$20000,DATOS!$D3751,DATOS!$E$2:$E$20000,DATOS!$E3751,DATOS!$I$2:$I$20000,DATOS!$I3751,DATOS!$G$2:$G$20000,"OR")=0))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DATOS!$A$2:$A$20000,DATOS!$A3752,DATOS!$D$2:$D$20000,DATOS!$D3752,DATOS!$E$2:$E$20000,DATOS!$E3752,DATOS!$I$2:$I$20000,DATOS!$I3752,DATOS!$G$2:$G$20000,"EX")=0),0))))</f>
      </c>
      <c r="H3752">
        <f>IF(DATOS!$G3752&lt;&gt;"EX",0,--(COUNTIFS(DATOS!$A$2:$A$20000,DATOS!$A3752,DATOS!$D$2:$D$20000,DATOS!$D3752,DATOS!$E$2:$E$20000,DATOS!$E3752,DATOS!$I$2:$I$20000,DATOS!$I3752,DATOS!$G$2:$G$20000,"OR")=0))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DATOS!$A$2:$A$20000,DATOS!$A3753,DATOS!$D$2:$D$20000,DATOS!$D3753,DATOS!$E$2:$E$20000,DATOS!$E3753,DATOS!$I$2:$I$20000,DATOS!$I3753,DATOS!$G$2:$G$20000,"EX")=0),0))))</f>
      </c>
      <c r="H3753">
        <f>IF(DATOS!$G3753&lt;&gt;"EX",0,--(COUNTIFS(DATOS!$A$2:$A$20000,DATOS!$A3753,DATOS!$D$2:$D$20000,DATOS!$D3753,DATOS!$E$2:$E$20000,DATOS!$E3753,DATOS!$I$2:$I$20000,DATOS!$I3753,DATOS!$G$2:$G$20000,"OR")=0))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DATOS!$A$2:$A$20000,DATOS!$A3754,DATOS!$D$2:$D$20000,DATOS!$D3754,DATOS!$E$2:$E$20000,DATOS!$E3754,DATOS!$I$2:$I$20000,DATOS!$I3754,DATOS!$G$2:$G$20000,"EX")=0),0))))</f>
      </c>
      <c r="H3754">
        <f>IF(DATOS!$G3754&lt;&gt;"EX",0,--(COUNTIFS(DATOS!$A$2:$A$20000,DATOS!$A3754,DATOS!$D$2:$D$20000,DATOS!$D3754,DATOS!$E$2:$E$20000,DATOS!$E3754,DATOS!$I$2:$I$20000,DATOS!$I3754,DATOS!$G$2:$G$20000,"OR")=0))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DATOS!$A$2:$A$20000,DATOS!$A3755,DATOS!$D$2:$D$20000,DATOS!$D3755,DATOS!$E$2:$E$20000,DATOS!$E3755,DATOS!$I$2:$I$20000,DATOS!$I3755,DATOS!$G$2:$G$20000,"EX")=0),0))))</f>
      </c>
      <c r="H3755">
        <f>IF(DATOS!$G3755&lt;&gt;"EX",0,--(COUNTIFS(DATOS!$A$2:$A$20000,DATOS!$A3755,DATOS!$D$2:$D$20000,DATOS!$D3755,DATOS!$E$2:$E$20000,DATOS!$E3755,DATOS!$I$2:$I$20000,DATOS!$I3755,DATOS!$G$2:$G$20000,"OR")=0))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DATOS!$A$2:$A$20000,DATOS!$A3756,DATOS!$D$2:$D$20000,DATOS!$D3756,DATOS!$E$2:$E$20000,DATOS!$E3756,DATOS!$I$2:$I$20000,DATOS!$I3756,DATOS!$G$2:$G$20000,"EX")=0),0))))</f>
      </c>
      <c r="H3756">
        <f>IF(DATOS!$G3756&lt;&gt;"EX",0,--(COUNTIFS(DATOS!$A$2:$A$20000,DATOS!$A3756,DATOS!$D$2:$D$20000,DATOS!$D3756,DATOS!$E$2:$E$20000,DATOS!$E3756,DATOS!$I$2:$I$20000,DATOS!$I3756,DATOS!$G$2:$G$20000,"OR")=0))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DATOS!$A$2:$A$20000,DATOS!$A3757,DATOS!$D$2:$D$20000,DATOS!$D3757,DATOS!$E$2:$E$20000,DATOS!$E3757,DATOS!$I$2:$I$20000,DATOS!$I3757,DATOS!$G$2:$G$20000,"EX")=0),0))))</f>
      </c>
      <c r="H3757">
        <f>IF(DATOS!$G3757&lt;&gt;"EX",0,--(COUNTIFS(DATOS!$A$2:$A$20000,DATOS!$A3757,DATOS!$D$2:$D$20000,DATOS!$D3757,DATOS!$E$2:$E$20000,DATOS!$E3757,DATOS!$I$2:$I$20000,DATOS!$I3757,DATOS!$G$2:$G$20000,"OR")=0))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DATOS!$A$2:$A$20000,DATOS!$A3758,DATOS!$D$2:$D$20000,DATOS!$D3758,DATOS!$E$2:$E$20000,DATOS!$E3758,DATOS!$I$2:$I$20000,DATOS!$I3758,DATOS!$G$2:$G$20000,"EX")=0),0))))</f>
      </c>
      <c r="H3758">
        <f>IF(DATOS!$G3758&lt;&gt;"EX",0,--(COUNTIFS(DATOS!$A$2:$A$20000,DATOS!$A3758,DATOS!$D$2:$D$20000,DATOS!$D3758,DATOS!$E$2:$E$20000,DATOS!$E3758,DATOS!$I$2:$I$20000,DATOS!$I3758,DATOS!$G$2:$G$20000,"OR")=0))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DATOS!$A$2:$A$20000,DATOS!$A3759,DATOS!$D$2:$D$20000,DATOS!$D3759,DATOS!$E$2:$E$20000,DATOS!$E3759,DATOS!$I$2:$I$20000,DATOS!$I3759,DATOS!$G$2:$G$20000,"EX")=0),0))))</f>
      </c>
      <c r="H3759">
        <f>IF(DATOS!$G3759&lt;&gt;"EX",0,--(COUNTIFS(DATOS!$A$2:$A$20000,DATOS!$A3759,DATOS!$D$2:$D$20000,DATOS!$D3759,DATOS!$E$2:$E$20000,DATOS!$E3759,DATOS!$I$2:$I$20000,DATOS!$I3759,DATOS!$G$2:$G$20000,"OR")=0))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DATOS!$A$2:$A$20000,DATOS!$A3760,DATOS!$D$2:$D$20000,DATOS!$D3760,DATOS!$E$2:$E$20000,DATOS!$E3760,DATOS!$I$2:$I$20000,DATOS!$I3760,DATOS!$G$2:$G$20000,"EX")=0),0))))</f>
      </c>
      <c r="H3760">
        <f>IF(DATOS!$G3760&lt;&gt;"EX",0,--(COUNTIFS(DATOS!$A$2:$A$20000,DATOS!$A3760,DATOS!$D$2:$D$20000,DATOS!$D3760,DATOS!$E$2:$E$20000,DATOS!$E3760,DATOS!$I$2:$I$20000,DATOS!$I3760,DATOS!$G$2:$G$20000,"OR")=0))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DATOS!$A$2:$A$20000,DATOS!$A3761,DATOS!$D$2:$D$20000,DATOS!$D3761,DATOS!$E$2:$E$20000,DATOS!$E3761,DATOS!$I$2:$I$20000,DATOS!$I3761,DATOS!$G$2:$G$20000,"EX")=0),0))))</f>
      </c>
      <c r="H3761">
        <f>IF(DATOS!$G3761&lt;&gt;"EX",0,--(COUNTIFS(DATOS!$A$2:$A$20000,DATOS!$A3761,DATOS!$D$2:$D$20000,DATOS!$D3761,DATOS!$E$2:$E$20000,DATOS!$E3761,DATOS!$I$2:$I$20000,DATOS!$I3761,DATOS!$G$2:$G$20000,"OR")=0))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DATOS!$A$2:$A$20000,DATOS!$A3762,DATOS!$D$2:$D$20000,DATOS!$D3762,DATOS!$E$2:$E$20000,DATOS!$E3762,DATOS!$I$2:$I$20000,DATOS!$I3762,DATOS!$G$2:$G$20000,"EX")=0),0))))</f>
      </c>
      <c r="H3762">
        <f>IF(DATOS!$G3762&lt;&gt;"EX",0,--(COUNTIFS(DATOS!$A$2:$A$20000,DATOS!$A3762,DATOS!$D$2:$D$20000,DATOS!$D3762,DATOS!$E$2:$E$20000,DATOS!$E3762,DATOS!$I$2:$I$20000,DATOS!$I3762,DATOS!$G$2:$G$20000,"OR")=0))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DATOS!$A$2:$A$20000,DATOS!$A3763,DATOS!$D$2:$D$20000,DATOS!$D3763,DATOS!$E$2:$E$20000,DATOS!$E3763,DATOS!$I$2:$I$20000,DATOS!$I3763,DATOS!$G$2:$G$20000,"EX")=0),0))))</f>
      </c>
      <c r="H3763">
        <f>IF(DATOS!$G3763&lt;&gt;"EX",0,--(COUNTIFS(DATOS!$A$2:$A$20000,DATOS!$A3763,DATOS!$D$2:$D$20000,DATOS!$D3763,DATOS!$E$2:$E$20000,DATOS!$E3763,DATOS!$I$2:$I$20000,DATOS!$I3763,DATOS!$G$2:$G$20000,"OR")=0))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DATOS!$A$2:$A$20000,DATOS!$A3764,DATOS!$D$2:$D$20000,DATOS!$D3764,DATOS!$E$2:$E$20000,DATOS!$E3764,DATOS!$I$2:$I$20000,DATOS!$I3764,DATOS!$G$2:$G$20000,"EX")=0),0))))</f>
      </c>
      <c r="H3764">
        <f>IF(DATOS!$G3764&lt;&gt;"EX",0,--(COUNTIFS(DATOS!$A$2:$A$20000,DATOS!$A3764,DATOS!$D$2:$D$20000,DATOS!$D3764,DATOS!$E$2:$E$20000,DATOS!$E3764,DATOS!$I$2:$I$20000,DATOS!$I3764,DATOS!$G$2:$G$20000,"OR")=0))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DATOS!$A$2:$A$20000,DATOS!$A3765,DATOS!$D$2:$D$20000,DATOS!$D3765,DATOS!$E$2:$E$20000,DATOS!$E3765,DATOS!$I$2:$I$20000,DATOS!$I3765,DATOS!$G$2:$G$20000,"EX")=0),0))))</f>
      </c>
      <c r="H3765">
        <f>IF(DATOS!$G3765&lt;&gt;"EX",0,--(COUNTIFS(DATOS!$A$2:$A$20000,DATOS!$A3765,DATOS!$D$2:$D$20000,DATOS!$D3765,DATOS!$E$2:$E$20000,DATOS!$E3765,DATOS!$I$2:$I$20000,DATOS!$I3765,DATOS!$G$2:$G$20000,"OR")=0))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DATOS!$A$2:$A$20000,DATOS!$A3766,DATOS!$D$2:$D$20000,DATOS!$D3766,DATOS!$E$2:$E$20000,DATOS!$E3766,DATOS!$I$2:$I$20000,DATOS!$I3766,DATOS!$G$2:$G$20000,"EX")=0),0))))</f>
      </c>
      <c r="H3766">
        <f>IF(DATOS!$G3766&lt;&gt;"EX",0,--(COUNTIFS(DATOS!$A$2:$A$20000,DATOS!$A3766,DATOS!$D$2:$D$20000,DATOS!$D3766,DATOS!$E$2:$E$20000,DATOS!$E3766,DATOS!$I$2:$I$20000,DATOS!$I3766,DATOS!$G$2:$G$20000,"OR")=0))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DATOS!$A$2:$A$20000,DATOS!$A3767,DATOS!$D$2:$D$20000,DATOS!$D3767,DATOS!$E$2:$E$20000,DATOS!$E3767,DATOS!$I$2:$I$20000,DATOS!$I3767,DATOS!$G$2:$G$20000,"EX")=0),0))))</f>
      </c>
      <c r="H3767">
        <f>IF(DATOS!$G3767&lt;&gt;"EX",0,--(COUNTIFS(DATOS!$A$2:$A$20000,DATOS!$A3767,DATOS!$D$2:$D$20000,DATOS!$D3767,DATOS!$E$2:$E$20000,DATOS!$E3767,DATOS!$I$2:$I$20000,DATOS!$I3767,DATOS!$G$2:$G$20000,"OR")=0))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DATOS!$A$2:$A$20000,DATOS!$A3768,DATOS!$D$2:$D$20000,DATOS!$D3768,DATOS!$E$2:$E$20000,DATOS!$E3768,DATOS!$I$2:$I$20000,DATOS!$I3768,DATOS!$G$2:$G$20000,"EX")=0),0))))</f>
      </c>
      <c r="H3768">
        <f>IF(DATOS!$G3768&lt;&gt;"EX",0,--(COUNTIFS(DATOS!$A$2:$A$20000,DATOS!$A3768,DATOS!$D$2:$D$20000,DATOS!$D3768,DATOS!$E$2:$E$20000,DATOS!$E3768,DATOS!$I$2:$I$20000,DATOS!$I3768,DATOS!$G$2:$G$20000,"OR")=0))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DATOS!$A$2:$A$20000,DATOS!$A3769,DATOS!$D$2:$D$20000,DATOS!$D3769,DATOS!$E$2:$E$20000,DATOS!$E3769,DATOS!$I$2:$I$20000,DATOS!$I3769,DATOS!$G$2:$G$20000,"EX")=0),0))))</f>
      </c>
      <c r="H3769">
        <f>IF(DATOS!$G3769&lt;&gt;"EX",0,--(COUNTIFS(DATOS!$A$2:$A$20000,DATOS!$A3769,DATOS!$D$2:$D$20000,DATOS!$D3769,DATOS!$E$2:$E$20000,DATOS!$E3769,DATOS!$I$2:$I$20000,DATOS!$I3769,DATOS!$G$2:$G$20000,"OR")=0))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DATOS!$A$2:$A$20000,DATOS!$A3770,DATOS!$D$2:$D$20000,DATOS!$D3770,DATOS!$E$2:$E$20000,DATOS!$E3770,DATOS!$I$2:$I$20000,DATOS!$I3770,DATOS!$G$2:$G$20000,"EX")=0),0))))</f>
      </c>
      <c r="H3770">
        <f>IF(DATOS!$G3770&lt;&gt;"EX",0,--(COUNTIFS(DATOS!$A$2:$A$20000,DATOS!$A3770,DATOS!$D$2:$D$20000,DATOS!$D3770,DATOS!$E$2:$E$20000,DATOS!$E3770,DATOS!$I$2:$I$20000,DATOS!$I3770,DATOS!$G$2:$G$20000,"OR")=0))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DATOS!$A$2:$A$20000,DATOS!$A3771,DATOS!$D$2:$D$20000,DATOS!$D3771,DATOS!$E$2:$E$20000,DATOS!$E3771,DATOS!$I$2:$I$20000,DATOS!$I3771,DATOS!$G$2:$G$20000,"EX")=0),0))))</f>
      </c>
      <c r="H3771">
        <f>IF(DATOS!$G3771&lt;&gt;"EX",0,--(COUNTIFS(DATOS!$A$2:$A$20000,DATOS!$A3771,DATOS!$D$2:$D$20000,DATOS!$D3771,DATOS!$E$2:$E$20000,DATOS!$E3771,DATOS!$I$2:$I$20000,DATOS!$I3771,DATOS!$G$2:$G$20000,"OR")=0))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DATOS!$A$2:$A$20000,DATOS!$A3772,DATOS!$D$2:$D$20000,DATOS!$D3772,DATOS!$E$2:$E$20000,DATOS!$E3772,DATOS!$I$2:$I$20000,DATOS!$I3772,DATOS!$G$2:$G$20000,"EX")=0),0))))</f>
      </c>
      <c r="H3772">
        <f>IF(DATOS!$G3772&lt;&gt;"EX",0,--(COUNTIFS(DATOS!$A$2:$A$20000,DATOS!$A3772,DATOS!$D$2:$D$20000,DATOS!$D3772,DATOS!$E$2:$E$20000,DATOS!$E3772,DATOS!$I$2:$I$20000,DATOS!$I3772,DATOS!$G$2:$G$20000,"OR")=0))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DATOS!$A$2:$A$20000,DATOS!$A3773,DATOS!$D$2:$D$20000,DATOS!$D3773,DATOS!$E$2:$E$20000,DATOS!$E3773,DATOS!$I$2:$I$20000,DATOS!$I3773,DATOS!$G$2:$G$20000,"EX")=0),0))))</f>
      </c>
      <c r="H3773">
        <f>IF(DATOS!$G3773&lt;&gt;"EX",0,--(COUNTIFS(DATOS!$A$2:$A$20000,DATOS!$A3773,DATOS!$D$2:$D$20000,DATOS!$D3773,DATOS!$E$2:$E$20000,DATOS!$E3773,DATOS!$I$2:$I$20000,DATOS!$I3773,DATOS!$G$2:$G$20000,"OR")=0))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DATOS!$A$2:$A$20000,DATOS!$A3774,DATOS!$D$2:$D$20000,DATOS!$D3774,DATOS!$E$2:$E$20000,DATOS!$E3774,DATOS!$I$2:$I$20000,DATOS!$I3774,DATOS!$G$2:$G$20000,"EX")=0),0))))</f>
      </c>
      <c r="H3774">
        <f>IF(DATOS!$G3774&lt;&gt;"EX",0,--(COUNTIFS(DATOS!$A$2:$A$20000,DATOS!$A3774,DATOS!$D$2:$D$20000,DATOS!$D3774,DATOS!$E$2:$E$20000,DATOS!$E3774,DATOS!$I$2:$I$20000,DATOS!$I3774,DATOS!$G$2:$G$20000,"OR")=0))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DATOS!$A$2:$A$20000,DATOS!$A3775,DATOS!$D$2:$D$20000,DATOS!$D3775,DATOS!$E$2:$E$20000,DATOS!$E3775,DATOS!$I$2:$I$20000,DATOS!$I3775,DATOS!$G$2:$G$20000,"EX")=0),0))))</f>
      </c>
      <c r="H3775">
        <f>IF(DATOS!$G3775&lt;&gt;"EX",0,--(COUNTIFS(DATOS!$A$2:$A$20000,DATOS!$A3775,DATOS!$D$2:$D$20000,DATOS!$D3775,DATOS!$E$2:$E$20000,DATOS!$E3775,DATOS!$I$2:$I$20000,DATOS!$I3775,DATOS!$G$2:$G$20000,"OR")=0))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DATOS!$A$2:$A$20000,DATOS!$A3776,DATOS!$D$2:$D$20000,DATOS!$D3776,DATOS!$E$2:$E$20000,DATOS!$E3776,DATOS!$I$2:$I$20000,DATOS!$I3776,DATOS!$G$2:$G$20000,"EX")=0),0))))</f>
      </c>
      <c r="H3776">
        <f>IF(DATOS!$G3776&lt;&gt;"EX",0,--(COUNTIFS(DATOS!$A$2:$A$20000,DATOS!$A3776,DATOS!$D$2:$D$20000,DATOS!$D3776,DATOS!$E$2:$E$20000,DATOS!$E3776,DATOS!$I$2:$I$20000,DATOS!$I3776,DATOS!$G$2:$G$20000,"OR")=0))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DATOS!$A$2:$A$20000,DATOS!$A3777,DATOS!$D$2:$D$20000,DATOS!$D3777,DATOS!$E$2:$E$20000,DATOS!$E3777,DATOS!$I$2:$I$20000,DATOS!$I3777,DATOS!$G$2:$G$20000,"EX")=0),0))))</f>
      </c>
      <c r="H3777">
        <f>IF(DATOS!$G3777&lt;&gt;"EX",0,--(COUNTIFS(DATOS!$A$2:$A$20000,DATOS!$A3777,DATOS!$D$2:$D$20000,DATOS!$D3777,DATOS!$E$2:$E$20000,DATOS!$E3777,DATOS!$I$2:$I$20000,DATOS!$I3777,DATOS!$G$2:$G$20000,"OR")=0))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DATOS!$A$2:$A$20000,DATOS!$A3778,DATOS!$D$2:$D$20000,DATOS!$D3778,DATOS!$E$2:$E$20000,DATOS!$E3778,DATOS!$I$2:$I$20000,DATOS!$I3778,DATOS!$G$2:$G$20000,"EX")=0),0))))</f>
      </c>
      <c r="H3778">
        <f>IF(DATOS!$G3778&lt;&gt;"EX",0,--(COUNTIFS(DATOS!$A$2:$A$20000,DATOS!$A3778,DATOS!$D$2:$D$20000,DATOS!$D3778,DATOS!$E$2:$E$20000,DATOS!$E3778,DATOS!$I$2:$I$20000,DATOS!$I3778,DATOS!$G$2:$G$20000,"OR")=0))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DATOS!$A$2:$A$20000,DATOS!$A3779,DATOS!$D$2:$D$20000,DATOS!$D3779,DATOS!$E$2:$E$20000,DATOS!$E3779,DATOS!$I$2:$I$20000,DATOS!$I3779,DATOS!$G$2:$G$20000,"EX")=0),0))))</f>
      </c>
      <c r="H3779">
        <f>IF(DATOS!$G3779&lt;&gt;"EX",0,--(COUNTIFS(DATOS!$A$2:$A$20000,DATOS!$A3779,DATOS!$D$2:$D$20000,DATOS!$D3779,DATOS!$E$2:$E$20000,DATOS!$E3779,DATOS!$I$2:$I$20000,DATOS!$I3779,DATOS!$G$2:$G$20000,"OR")=0))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DATOS!$A$2:$A$20000,DATOS!$A3780,DATOS!$D$2:$D$20000,DATOS!$D3780,DATOS!$E$2:$E$20000,DATOS!$E3780,DATOS!$I$2:$I$20000,DATOS!$I3780,DATOS!$G$2:$G$20000,"EX")=0),0))))</f>
      </c>
      <c r="H3780">
        <f>IF(DATOS!$G3780&lt;&gt;"EX",0,--(COUNTIFS(DATOS!$A$2:$A$20000,DATOS!$A3780,DATOS!$D$2:$D$20000,DATOS!$D3780,DATOS!$E$2:$E$20000,DATOS!$E3780,DATOS!$I$2:$I$20000,DATOS!$I3780,DATOS!$G$2:$G$20000,"OR")=0))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DATOS!$A$2:$A$20000,DATOS!$A3781,DATOS!$D$2:$D$20000,DATOS!$D3781,DATOS!$E$2:$E$20000,DATOS!$E3781,DATOS!$I$2:$I$20000,DATOS!$I3781,DATOS!$G$2:$G$20000,"EX")=0),0))))</f>
      </c>
      <c r="H3781">
        <f>IF(DATOS!$G3781&lt;&gt;"EX",0,--(COUNTIFS(DATOS!$A$2:$A$20000,DATOS!$A3781,DATOS!$D$2:$D$20000,DATOS!$D3781,DATOS!$E$2:$E$20000,DATOS!$E3781,DATOS!$I$2:$I$20000,DATOS!$I3781,DATOS!$G$2:$G$20000,"OR")=0))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DATOS!$A$2:$A$20000,DATOS!$A3782,DATOS!$D$2:$D$20000,DATOS!$D3782,DATOS!$E$2:$E$20000,DATOS!$E3782,DATOS!$I$2:$I$20000,DATOS!$I3782,DATOS!$G$2:$G$20000,"EX")=0),0))))</f>
      </c>
      <c r="H3782">
        <f>IF(DATOS!$G3782&lt;&gt;"EX",0,--(COUNTIFS(DATOS!$A$2:$A$20000,DATOS!$A3782,DATOS!$D$2:$D$20000,DATOS!$D3782,DATOS!$E$2:$E$20000,DATOS!$E3782,DATOS!$I$2:$I$20000,DATOS!$I3782,DATOS!$G$2:$G$20000,"OR")=0))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DATOS!$A$2:$A$20000,DATOS!$A3783,DATOS!$D$2:$D$20000,DATOS!$D3783,DATOS!$E$2:$E$20000,DATOS!$E3783,DATOS!$I$2:$I$20000,DATOS!$I3783,DATOS!$G$2:$G$20000,"EX")=0),0))))</f>
      </c>
      <c r="H3783">
        <f>IF(DATOS!$G3783&lt;&gt;"EX",0,--(COUNTIFS(DATOS!$A$2:$A$20000,DATOS!$A3783,DATOS!$D$2:$D$20000,DATOS!$D3783,DATOS!$E$2:$E$20000,DATOS!$E3783,DATOS!$I$2:$I$20000,DATOS!$I3783,DATOS!$G$2:$G$20000,"OR")=0))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DATOS!$A$2:$A$20000,DATOS!$A3784,DATOS!$D$2:$D$20000,DATOS!$D3784,DATOS!$E$2:$E$20000,DATOS!$E3784,DATOS!$I$2:$I$20000,DATOS!$I3784,DATOS!$G$2:$G$20000,"EX")=0),0))))</f>
      </c>
      <c r="H3784">
        <f>IF(DATOS!$G3784&lt;&gt;"EX",0,--(COUNTIFS(DATOS!$A$2:$A$20000,DATOS!$A3784,DATOS!$D$2:$D$20000,DATOS!$D3784,DATOS!$E$2:$E$20000,DATOS!$E3784,DATOS!$I$2:$I$20000,DATOS!$I3784,DATOS!$G$2:$G$20000,"OR")=0))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DATOS!$A$2:$A$20000,DATOS!$A3785,DATOS!$D$2:$D$20000,DATOS!$D3785,DATOS!$E$2:$E$20000,DATOS!$E3785,DATOS!$I$2:$I$20000,DATOS!$I3785,DATOS!$G$2:$G$20000,"EX")=0),0))))</f>
      </c>
      <c r="H3785">
        <f>IF(DATOS!$G3785&lt;&gt;"EX",0,--(COUNTIFS(DATOS!$A$2:$A$20000,DATOS!$A3785,DATOS!$D$2:$D$20000,DATOS!$D3785,DATOS!$E$2:$E$20000,DATOS!$E3785,DATOS!$I$2:$I$20000,DATOS!$I3785,DATOS!$G$2:$G$20000,"OR")=0))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DATOS!$A$2:$A$20000,DATOS!$A3786,DATOS!$D$2:$D$20000,DATOS!$D3786,DATOS!$E$2:$E$20000,DATOS!$E3786,DATOS!$I$2:$I$20000,DATOS!$I3786,DATOS!$G$2:$G$20000,"EX")=0),0))))</f>
      </c>
      <c r="H3786">
        <f>IF(DATOS!$G3786&lt;&gt;"EX",0,--(COUNTIFS(DATOS!$A$2:$A$20000,DATOS!$A3786,DATOS!$D$2:$D$20000,DATOS!$D3786,DATOS!$E$2:$E$20000,DATOS!$E3786,DATOS!$I$2:$I$20000,DATOS!$I3786,DATOS!$G$2:$G$20000,"OR")=0))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DATOS!$A$2:$A$20000,DATOS!$A3787,DATOS!$D$2:$D$20000,DATOS!$D3787,DATOS!$E$2:$E$20000,DATOS!$E3787,DATOS!$I$2:$I$20000,DATOS!$I3787,DATOS!$G$2:$G$20000,"EX")=0),0))))</f>
      </c>
      <c r="H3787">
        <f>IF(DATOS!$G3787&lt;&gt;"EX",0,--(COUNTIFS(DATOS!$A$2:$A$20000,DATOS!$A3787,DATOS!$D$2:$D$20000,DATOS!$D3787,DATOS!$E$2:$E$20000,DATOS!$E3787,DATOS!$I$2:$I$20000,DATOS!$I3787,DATOS!$G$2:$G$20000,"OR")=0))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DATOS!$A$2:$A$20000,DATOS!$A3788,DATOS!$D$2:$D$20000,DATOS!$D3788,DATOS!$E$2:$E$20000,DATOS!$E3788,DATOS!$I$2:$I$20000,DATOS!$I3788,DATOS!$G$2:$G$20000,"EX")=0),0))))</f>
      </c>
      <c r="H3788">
        <f>IF(DATOS!$G3788&lt;&gt;"EX",0,--(COUNTIFS(DATOS!$A$2:$A$20000,DATOS!$A3788,DATOS!$D$2:$D$20000,DATOS!$D3788,DATOS!$E$2:$E$20000,DATOS!$E3788,DATOS!$I$2:$I$20000,DATOS!$I3788,DATOS!$G$2:$G$20000,"OR")=0))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DATOS!$A$2:$A$20000,DATOS!$A3789,DATOS!$D$2:$D$20000,DATOS!$D3789,DATOS!$E$2:$E$20000,DATOS!$E3789,DATOS!$I$2:$I$20000,DATOS!$I3789,DATOS!$G$2:$G$20000,"EX")=0),0))))</f>
      </c>
      <c r="H3789">
        <f>IF(DATOS!$G3789&lt;&gt;"EX",0,--(COUNTIFS(DATOS!$A$2:$A$20000,DATOS!$A3789,DATOS!$D$2:$D$20000,DATOS!$D3789,DATOS!$E$2:$E$20000,DATOS!$E3789,DATOS!$I$2:$I$20000,DATOS!$I3789,DATOS!$G$2:$G$20000,"OR")=0))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DATOS!$A$2:$A$20000,DATOS!$A3790,DATOS!$D$2:$D$20000,DATOS!$D3790,DATOS!$E$2:$E$20000,DATOS!$E3790,DATOS!$I$2:$I$20000,DATOS!$I3790,DATOS!$G$2:$G$20000,"EX")=0),0))))</f>
      </c>
      <c r="H3790">
        <f>IF(DATOS!$G3790&lt;&gt;"EX",0,--(COUNTIFS(DATOS!$A$2:$A$20000,DATOS!$A3790,DATOS!$D$2:$D$20000,DATOS!$D3790,DATOS!$E$2:$E$20000,DATOS!$E3790,DATOS!$I$2:$I$20000,DATOS!$I3790,DATOS!$G$2:$G$20000,"OR")=0))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DATOS!$A$2:$A$20000,DATOS!$A3791,DATOS!$D$2:$D$20000,DATOS!$D3791,DATOS!$E$2:$E$20000,DATOS!$E3791,DATOS!$I$2:$I$20000,DATOS!$I3791,DATOS!$G$2:$G$20000,"EX")=0),0))))</f>
      </c>
      <c r="H3791">
        <f>IF(DATOS!$G3791&lt;&gt;"EX",0,--(COUNTIFS(DATOS!$A$2:$A$20000,DATOS!$A3791,DATOS!$D$2:$D$20000,DATOS!$D3791,DATOS!$E$2:$E$20000,DATOS!$E3791,DATOS!$I$2:$I$20000,DATOS!$I3791,DATOS!$G$2:$G$20000,"OR")=0))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DATOS!$A$2:$A$20000,DATOS!$A3792,DATOS!$D$2:$D$20000,DATOS!$D3792,DATOS!$E$2:$E$20000,DATOS!$E3792,DATOS!$I$2:$I$20000,DATOS!$I3792,DATOS!$G$2:$G$20000,"EX")=0),0))))</f>
      </c>
      <c r="H3792">
        <f>IF(DATOS!$G3792&lt;&gt;"EX",0,--(COUNTIFS(DATOS!$A$2:$A$20000,DATOS!$A3792,DATOS!$D$2:$D$20000,DATOS!$D3792,DATOS!$E$2:$E$20000,DATOS!$E3792,DATOS!$I$2:$I$20000,DATOS!$I3792,DATOS!$G$2:$G$20000,"OR")=0))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DATOS!$A$2:$A$20000,DATOS!$A3793,DATOS!$D$2:$D$20000,DATOS!$D3793,DATOS!$E$2:$E$20000,DATOS!$E3793,DATOS!$I$2:$I$20000,DATOS!$I3793,DATOS!$G$2:$G$20000,"EX")=0),0))))</f>
      </c>
      <c r="H3793">
        <f>IF(DATOS!$G3793&lt;&gt;"EX",0,--(COUNTIFS(DATOS!$A$2:$A$20000,DATOS!$A3793,DATOS!$D$2:$D$20000,DATOS!$D3793,DATOS!$E$2:$E$20000,DATOS!$E3793,DATOS!$I$2:$I$20000,DATOS!$I3793,DATOS!$G$2:$G$20000,"OR")=0))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DATOS!$A$2:$A$20000,DATOS!$A3794,DATOS!$D$2:$D$20000,DATOS!$D3794,DATOS!$E$2:$E$20000,DATOS!$E3794,DATOS!$I$2:$I$20000,DATOS!$I3794,DATOS!$G$2:$G$20000,"EX")=0),0))))</f>
      </c>
      <c r="H3794">
        <f>IF(DATOS!$G3794&lt;&gt;"EX",0,--(COUNTIFS(DATOS!$A$2:$A$20000,DATOS!$A3794,DATOS!$D$2:$D$20000,DATOS!$D3794,DATOS!$E$2:$E$20000,DATOS!$E3794,DATOS!$I$2:$I$20000,DATOS!$I3794,DATOS!$G$2:$G$20000,"OR")=0))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DATOS!$A$2:$A$20000,DATOS!$A3795,DATOS!$D$2:$D$20000,DATOS!$D3795,DATOS!$E$2:$E$20000,DATOS!$E3795,DATOS!$I$2:$I$20000,DATOS!$I3795,DATOS!$G$2:$G$20000,"EX")=0),0))))</f>
      </c>
      <c r="H3795">
        <f>IF(DATOS!$G3795&lt;&gt;"EX",0,--(COUNTIFS(DATOS!$A$2:$A$20000,DATOS!$A3795,DATOS!$D$2:$D$20000,DATOS!$D3795,DATOS!$E$2:$E$20000,DATOS!$E3795,DATOS!$I$2:$I$20000,DATOS!$I3795,DATOS!$G$2:$G$20000,"OR")=0))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DATOS!$A$2:$A$20000,DATOS!$A3796,DATOS!$D$2:$D$20000,DATOS!$D3796,DATOS!$E$2:$E$20000,DATOS!$E3796,DATOS!$I$2:$I$20000,DATOS!$I3796,DATOS!$G$2:$G$20000,"EX")=0),0))))</f>
      </c>
      <c r="H3796">
        <f>IF(DATOS!$G3796&lt;&gt;"EX",0,--(COUNTIFS(DATOS!$A$2:$A$20000,DATOS!$A3796,DATOS!$D$2:$D$20000,DATOS!$D3796,DATOS!$E$2:$E$20000,DATOS!$E3796,DATOS!$I$2:$I$20000,DATOS!$I3796,DATOS!$G$2:$G$20000,"OR")=0))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DATOS!$A$2:$A$20000,DATOS!$A3797,DATOS!$D$2:$D$20000,DATOS!$D3797,DATOS!$E$2:$E$20000,DATOS!$E3797,DATOS!$I$2:$I$20000,DATOS!$I3797,DATOS!$G$2:$G$20000,"EX")=0),0))))</f>
      </c>
      <c r="H3797">
        <f>IF(DATOS!$G3797&lt;&gt;"EX",0,--(COUNTIFS(DATOS!$A$2:$A$20000,DATOS!$A3797,DATOS!$D$2:$D$20000,DATOS!$D3797,DATOS!$E$2:$E$20000,DATOS!$E3797,DATOS!$I$2:$I$20000,DATOS!$I3797,DATOS!$G$2:$G$20000,"OR")=0))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DATOS!$A$2:$A$20000,DATOS!$A3798,DATOS!$D$2:$D$20000,DATOS!$D3798,DATOS!$E$2:$E$20000,DATOS!$E3798,DATOS!$I$2:$I$20000,DATOS!$I3798,DATOS!$G$2:$G$20000,"EX")=0),0))))</f>
      </c>
      <c r="H3798">
        <f>IF(DATOS!$G3798&lt;&gt;"EX",0,--(COUNTIFS(DATOS!$A$2:$A$20000,DATOS!$A3798,DATOS!$D$2:$D$20000,DATOS!$D3798,DATOS!$E$2:$E$20000,DATOS!$E3798,DATOS!$I$2:$I$20000,DATOS!$I3798,DATOS!$G$2:$G$20000,"OR")=0))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DATOS!$A$2:$A$20000,DATOS!$A3799,DATOS!$D$2:$D$20000,DATOS!$D3799,DATOS!$E$2:$E$20000,DATOS!$E3799,DATOS!$I$2:$I$20000,DATOS!$I3799,DATOS!$G$2:$G$20000,"EX")=0),0))))</f>
      </c>
      <c r="H3799">
        <f>IF(DATOS!$G3799&lt;&gt;"EX",0,--(COUNTIFS(DATOS!$A$2:$A$20000,DATOS!$A3799,DATOS!$D$2:$D$20000,DATOS!$D3799,DATOS!$E$2:$E$20000,DATOS!$E3799,DATOS!$I$2:$I$20000,DATOS!$I3799,DATOS!$G$2:$G$20000,"OR")=0))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DATOS!$A$2:$A$20000,DATOS!$A3800,DATOS!$D$2:$D$20000,DATOS!$D3800,DATOS!$E$2:$E$20000,DATOS!$E3800,DATOS!$I$2:$I$20000,DATOS!$I3800,DATOS!$G$2:$G$20000,"EX")=0),0))))</f>
      </c>
      <c r="H3800">
        <f>IF(DATOS!$G3800&lt;&gt;"EX",0,--(COUNTIFS(DATOS!$A$2:$A$20000,DATOS!$A3800,DATOS!$D$2:$D$20000,DATOS!$D3800,DATOS!$E$2:$E$20000,DATOS!$E3800,DATOS!$I$2:$I$20000,DATOS!$I3800,DATOS!$G$2:$G$20000,"OR")=0))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DATOS!$A$2:$A$20000,DATOS!$A3801,DATOS!$D$2:$D$20000,DATOS!$D3801,DATOS!$E$2:$E$20000,DATOS!$E3801,DATOS!$I$2:$I$20000,DATOS!$I3801,DATOS!$G$2:$G$20000,"EX")=0),0))))</f>
      </c>
      <c r="H3801">
        <f>IF(DATOS!$G3801&lt;&gt;"EX",0,--(COUNTIFS(DATOS!$A$2:$A$20000,DATOS!$A3801,DATOS!$D$2:$D$20000,DATOS!$D3801,DATOS!$E$2:$E$20000,DATOS!$E3801,DATOS!$I$2:$I$20000,DATOS!$I3801,DATOS!$G$2:$G$20000,"OR")=0))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DATOS!$A$2:$A$20000,DATOS!$A3802,DATOS!$D$2:$D$20000,DATOS!$D3802,DATOS!$E$2:$E$20000,DATOS!$E3802,DATOS!$I$2:$I$20000,DATOS!$I3802,DATOS!$G$2:$G$20000,"EX")=0),0))))</f>
      </c>
      <c r="H3802">
        <f>IF(DATOS!$G3802&lt;&gt;"EX",0,--(COUNTIFS(DATOS!$A$2:$A$20000,DATOS!$A3802,DATOS!$D$2:$D$20000,DATOS!$D3802,DATOS!$E$2:$E$20000,DATOS!$E3802,DATOS!$I$2:$I$20000,DATOS!$I3802,DATOS!$G$2:$G$20000,"OR")=0))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DATOS!$A$2:$A$20000,DATOS!$A3803,DATOS!$D$2:$D$20000,DATOS!$D3803,DATOS!$E$2:$E$20000,DATOS!$E3803,DATOS!$I$2:$I$20000,DATOS!$I3803,DATOS!$G$2:$G$20000,"EX")=0),0))))</f>
      </c>
      <c r="H3803">
        <f>IF(DATOS!$G3803&lt;&gt;"EX",0,--(COUNTIFS(DATOS!$A$2:$A$20000,DATOS!$A3803,DATOS!$D$2:$D$20000,DATOS!$D3803,DATOS!$E$2:$E$20000,DATOS!$E3803,DATOS!$I$2:$I$20000,DATOS!$I3803,DATOS!$G$2:$G$20000,"OR")=0))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DATOS!$A$2:$A$20000,DATOS!$A3804,DATOS!$D$2:$D$20000,DATOS!$D3804,DATOS!$E$2:$E$20000,DATOS!$E3804,DATOS!$I$2:$I$20000,DATOS!$I3804,DATOS!$G$2:$G$20000,"EX")=0),0))))</f>
      </c>
      <c r="H3804">
        <f>IF(DATOS!$G3804&lt;&gt;"EX",0,--(COUNTIFS(DATOS!$A$2:$A$20000,DATOS!$A3804,DATOS!$D$2:$D$20000,DATOS!$D3804,DATOS!$E$2:$E$20000,DATOS!$E3804,DATOS!$I$2:$I$20000,DATOS!$I3804,DATOS!$G$2:$G$20000,"OR")=0))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DATOS!$A$2:$A$20000,DATOS!$A3805,DATOS!$D$2:$D$20000,DATOS!$D3805,DATOS!$E$2:$E$20000,DATOS!$E3805,DATOS!$I$2:$I$20000,DATOS!$I3805,DATOS!$G$2:$G$20000,"EX")=0),0))))</f>
      </c>
      <c r="H3805">
        <f>IF(DATOS!$G3805&lt;&gt;"EX",0,--(COUNTIFS(DATOS!$A$2:$A$20000,DATOS!$A3805,DATOS!$D$2:$D$20000,DATOS!$D3805,DATOS!$E$2:$E$20000,DATOS!$E3805,DATOS!$I$2:$I$20000,DATOS!$I3805,DATOS!$G$2:$G$20000,"OR")=0))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DATOS!$A$2:$A$20000,DATOS!$A3806,DATOS!$D$2:$D$20000,DATOS!$D3806,DATOS!$E$2:$E$20000,DATOS!$E3806,DATOS!$I$2:$I$20000,DATOS!$I3806,DATOS!$G$2:$G$20000,"EX")=0),0))))</f>
      </c>
      <c r="H3806">
        <f>IF(DATOS!$G3806&lt;&gt;"EX",0,--(COUNTIFS(DATOS!$A$2:$A$20000,DATOS!$A3806,DATOS!$D$2:$D$20000,DATOS!$D3806,DATOS!$E$2:$E$20000,DATOS!$E3806,DATOS!$I$2:$I$20000,DATOS!$I3806,DATOS!$G$2:$G$20000,"OR")=0))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DATOS!$A$2:$A$20000,DATOS!$A3807,DATOS!$D$2:$D$20000,DATOS!$D3807,DATOS!$E$2:$E$20000,DATOS!$E3807,DATOS!$I$2:$I$20000,DATOS!$I3807,DATOS!$G$2:$G$20000,"EX")=0),0))))</f>
      </c>
      <c r="H3807">
        <f>IF(DATOS!$G3807&lt;&gt;"EX",0,--(COUNTIFS(DATOS!$A$2:$A$20000,DATOS!$A3807,DATOS!$D$2:$D$20000,DATOS!$D3807,DATOS!$E$2:$E$20000,DATOS!$E3807,DATOS!$I$2:$I$20000,DATOS!$I3807,DATOS!$G$2:$G$20000,"OR")=0))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DATOS!$A$2:$A$20000,DATOS!$A3808,DATOS!$D$2:$D$20000,DATOS!$D3808,DATOS!$E$2:$E$20000,DATOS!$E3808,DATOS!$I$2:$I$20000,DATOS!$I3808,DATOS!$G$2:$G$20000,"EX")=0),0))))</f>
      </c>
      <c r="H3808">
        <f>IF(DATOS!$G3808&lt;&gt;"EX",0,--(COUNTIFS(DATOS!$A$2:$A$20000,DATOS!$A3808,DATOS!$D$2:$D$20000,DATOS!$D3808,DATOS!$E$2:$E$20000,DATOS!$E3808,DATOS!$I$2:$I$20000,DATOS!$I3808,DATOS!$G$2:$G$20000,"OR")=0))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DATOS!$A$2:$A$20000,DATOS!$A3809,DATOS!$D$2:$D$20000,DATOS!$D3809,DATOS!$E$2:$E$20000,DATOS!$E3809,DATOS!$I$2:$I$20000,DATOS!$I3809,DATOS!$G$2:$G$20000,"EX")=0),0))))</f>
      </c>
      <c r="H3809">
        <f>IF(DATOS!$G3809&lt;&gt;"EX",0,--(COUNTIFS(DATOS!$A$2:$A$20000,DATOS!$A3809,DATOS!$D$2:$D$20000,DATOS!$D3809,DATOS!$E$2:$E$20000,DATOS!$E3809,DATOS!$I$2:$I$20000,DATOS!$I3809,DATOS!$G$2:$G$20000,"OR")=0))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DATOS!$A$2:$A$20000,DATOS!$A3810,DATOS!$D$2:$D$20000,DATOS!$D3810,DATOS!$E$2:$E$20000,DATOS!$E3810,DATOS!$I$2:$I$20000,DATOS!$I3810,DATOS!$G$2:$G$20000,"EX")=0),0))))</f>
      </c>
      <c r="H3810">
        <f>IF(DATOS!$G3810&lt;&gt;"EX",0,--(COUNTIFS(DATOS!$A$2:$A$20000,DATOS!$A3810,DATOS!$D$2:$D$20000,DATOS!$D3810,DATOS!$E$2:$E$20000,DATOS!$E3810,DATOS!$I$2:$I$20000,DATOS!$I3810,DATOS!$G$2:$G$20000,"OR")=0))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DATOS!$A$2:$A$20000,DATOS!$A3811,DATOS!$D$2:$D$20000,DATOS!$D3811,DATOS!$E$2:$E$20000,DATOS!$E3811,DATOS!$I$2:$I$20000,DATOS!$I3811,DATOS!$G$2:$G$20000,"EX")=0),0))))</f>
      </c>
      <c r="H3811">
        <f>IF(DATOS!$G3811&lt;&gt;"EX",0,--(COUNTIFS(DATOS!$A$2:$A$20000,DATOS!$A3811,DATOS!$D$2:$D$20000,DATOS!$D3811,DATOS!$E$2:$E$20000,DATOS!$E3811,DATOS!$I$2:$I$20000,DATOS!$I3811,DATOS!$G$2:$G$20000,"OR")=0))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DATOS!$A$2:$A$20000,DATOS!$A3812,DATOS!$D$2:$D$20000,DATOS!$D3812,DATOS!$E$2:$E$20000,DATOS!$E3812,DATOS!$I$2:$I$20000,DATOS!$I3812,DATOS!$G$2:$G$20000,"EX")=0),0))))</f>
      </c>
      <c r="H3812">
        <f>IF(DATOS!$G3812&lt;&gt;"EX",0,--(COUNTIFS(DATOS!$A$2:$A$20000,DATOS!$A3812,DATOS!$D$2:$D$20000,DATOS!$D3812,DATOS!$E$2:$E$20000,DATOS!$E3812,DATOS!$I$2:$I$20000,DATOS!$I3812,DATOS!$G$2:$G$20000,"OR")=0))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DATOS!$A$2:$A$20000,DATOS!$A3813,DATOS!$D$2:$D$20000,DATOS!$D3813,DATOS!$E$2:$E$20000,DATOS!$E3813,DATOS!$I$2:$I$20000,DATOS!$I3813,DATOS!$G$2:$G$20000,"EX")=0),0))))</f>
      </c>
      <c r="H3813">
        <f>IF(DATOS!$G3813&lt;&gt;"EX",0,--(COUNTIFS(DATOS!$A$2:$A$20000,DATOS!$A3813,DATOS!$D$2:$D$20000,DATOS!$D3813,DATOS!$E$2:$E$20000,DATOS!$E3813,DATOS!$I$2:$I$20000,DATOS!$I3813,DATOS!$G$2:$G$20000,"OR")=0))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DATOS!$A$2:$A$20000,DATOS!$A3814,DATOS!$D$2:$D$20000,DATOS!$D3814,DATOS!$E$2:$E$20000,DATOS!$E3814,DATOS!$I$2:$I$20000,DATOS!$I3814,DATOS!$G$2:$G$20000,"EX")=0),0))))</f>
      </c>
      <c r="H3814">
        <f>IF(DATOS!$G3814&lt;&gt;"EX",0,--(COUNTIFS(DATOS!$A$2:$A$20000,DATOS!$A3814,DATOS!$D$2:$D$20000,DATOS!$D3814,DATOS!$E$2:$E$20000,DATOS!$E3814,DATOS!$I$2:$I$20000,DATOS!$I3814,DATOS!$G$2:$G$20000,"OR")=0))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DATOS!$A$2:$A$20000,DATOS!$A3815,DATOS!$D$2:$D$20000,DATOS!$D3815,DATOS!$E$2:$E$20000,DATOS!$E3815,DATOS!$I$2:$I$20000,DATOS!$I3815,DATOS!$G$2:$G$20000,"EX")=0),0))))</f>
      </c>
      <c r="H3815">
        <f>IF(DATOS!$G3815&lt;&gt;"EX",0,--(COUNTIFS(DATOS!$A$2:$A$20000,DATOS!$A3815,DATOS!$D$2:$D$20000,DATOS!$D3815,DATOS!$E$2:$E$20000,DATOS!$E3815,DATOS!$I$2:$I$20000,DATOS!$I3815,DATOS!$G$2:$G$20000,"OR")=0))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DATOS!$A$2:$A$20000,DATOS!$A3816,DATOS!$D$2:$D$20000,DATOS!$D3816,DATOS!$E$2:$E$20000,DATOS!$E3816,DATOS!$I$2:$I$20000,DATOS!$I3816,DATOS!$G$2:$G$20000,"EX")=0),0))))</f>
      </c>
      <c r="H3816">
        <f>IF(DATOS!$G3816&lt;&gt;"EX",0,--(COUNTIFS(DATOS!$A$2:$A$20000,DATOS!$A3816,DATOS!$D$2:$D$20000,DATOS!$D3816,DATOS!$E$2:$E$20000,DATOS!$E3816,DATOS!$I$2:$I$20000,DATOS!$I3816,DATOS!$G$2:$G$20000,"OR")=0))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DATOS!$A$2:$A$20000,DATOS!$A3817,DATOS!$D$2:$D$20000,DATOS!$D3817,DATOS!$E$2:$E$20000,DATOS!$E3817,DATOS!$I$2:$I$20000,DATOS!$I3817,DATOS!$G$2:$G$20000,"EX")=0),0))))</f>
      </c>
      <c r="H3817">
        <f>IF(DATOS!$G3817&lt;&gt;"EX",0,--(COUNTIFS(DATOS!$A$2:$A$20000,DATOS!$A3817,DATOS!$D$2:$D$20000,DATOS!$D3817,DATOS!$E$2:$E$20000,DATOS!$E3817,DATOS!$I$2:$I$20000,DATOS!$I3817,DATOS!$G$2:$G$20000,"OR")=0))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DATOS!$A$2:$A$20000,DATOS!$A3818,DATOS!$D$2:$D$20000,DATOS!$D3818,DATOS!$E$2:$E$20000,DATOS!$E3818,DATOS!$I$2:$I$20000,DATOS!$I3818,DATOS!$G$2:$G$20000,"EX")=0),0))))</f>
      </c>
      <c r="H3818">
        <f>IF(DATOS!$G3818&lt;&gt;"EX",0,--(COUNTIFS(DATOS!$A$2:$A$20000,DATOS!$A3818,DATOS!$D$2:$D$20000,DATOS!$D3818,DATOS!$E$2:$E$20000,DATOS!$E3818,DATOS!$I$2:$I$20000,DATOS!$I3818,DATOS!$G$2:$G$20000,"OR")=0))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DATOS!$A$2:$A$20000,DATOS!$A3819,DATOS!$D$2:$D$20000,DATOS!$D3819,DATOS!$E$2:$E$20000,DATOS!$E3819,DATOS!$I$2:$I$20000,DATOS!$I3819,DATOS!$G$2:$G$20000,"EX")=0),0))))</f>
      </c>
      <c r="H3819">
        <f>IF(DATOS!$G3819&lt;&gt;"EX",0,--(COUNTIFS(DATOS!$A$2:$A$20000,DATOS!$A3819,DATOS!$D$2:$D$20000,DATOS!$D3819,DATOS!$E$2:$E$20000,DATOS!$E3819,DATOS!$I$2:$I$20000,DATOS!$I3819,DATOS!$G$2:$G$20000,"OR")=0))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DATOS!$A$2:$A$20000,DATOS!$A3820,DATOS!$D$2:$D$20000,DATOS!$D3820,DATOS!$E$2:$E$20000,DATOS!$E3820,DATOS!$I$2:$I$20000,DATOS!$I3820,DATOS!$G$2:$G$20000,"EX")=0),0))))</f>
      </c>
      <c r="H3820">
        <f>IF(DATOS!$G3820&lt;&gt;"EX",0,--(COUNTIFS(DATOS!$A$2:$A$20000,DATOS!$A3820,DATOS!$D$2:$D$20000,DATOS!$D3820,DATOS!$E$2:$E$20000,DATOS!$E3820,DATOS!$I$2:$I$20000,DATOS!$I3820,DATOS!$G$2:$G$20000,"OR")=0))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DATOS!$A$2:$A$20000,DATOS!$A3821,DATOS!$D$2:$D$20000,DATOS!$D3821,DATOS!$E$2:$E$20000,DATOS!$E3821,DATOS!$I$2:$I$20000,DATOS!$I3821,DATOS!$G$2:$G$20000,"EX")=0),0))))</f>
      </c>
      <c r="H3821">
        <f>IF(DATOS!$G3821&lt;&gt;"EX",0,--(COUNTIFS(DATOS!$A$2:$A$20000,DATOS!$A3821,DATOS!$D$2:$D$20000,DATOS!$D3821,DATOS!$E$2:$E$20000,DATOS!$E3821,DATOS!$I$2:$I$20000,DATOS!$I3821,DATOS!$G$2:$G$20000,"OR")=0))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DATOS!$A$2:$A$20000,DATOS!$A3822,DATOS!$D$2:$D$20000,DATOS!$D3822,DATOS!$E$2:$E$20000,DATOS!$E3822,DATOS!$I$2:$I$20000,DATOS!$I3822,DATOS!$G$2:$G$20000,"EX")=0),0))))</f>
      </c>
      <c r="H3822">
        <f>IF(DATOS!$G3822&lt;&gt;"EX",0,--(COUNTIFS(DATOS!$A$2:$A$20000,DATOS!$A3822,DATOS!$D$2:$D$20000,DATOS!$D3822,DATOS!$E$2:$E$20000,DATOS!$E3822,DATOS!$I$2:$I$20000,DATOS!$I3822,DATOS!$G$2:$G$20000,"OR")=0))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DATOS!$A$2:$A$20000,DATOS!$A3823,DATOS!$D$2:$D$20000,DATOS!$D3823,DATOS!$E$2:$E$20000,DATOS!$E3823,DATOS!$I$2:$I$20000,DATOS!$I3823,DATOS!$G$2:$G$20000,"EX")=0),0))))</f>
      </c>
      <c r="H3823">
        <f>IF(DATOS!$G3823&lt;&gt;"EX",0,--(COUNTIFS(DATOS!$A$2:$A$20000,DATOS!$A3823,DATOS!$D$2:$D$20000,DATOS!$D3823,DATOS!$E$2:$E$20000,DATOS!$E3823,DATOS!$I$2:$I$20000,DATOS!$I3823,DATOS!$G$2:$G$20000,"OR")=0))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DATOS!$A$2:$A$20000,DATOS!$A3824,DATOS!$D$2:$D$20000,DATOS!$D3824,DATOS!$E$2:$E$20000,DATOS!$E3824,DATOS!$I$2:$I$20000,DATOS!$I3824,DATOS!$G$2:$G$20000,"EX")=0),0))))</f>
      </c>
      <c r="H3824">
        <f>IF(DATOS!$G3824&lt;&gt;"EX",0,--(COUNTIFS(DATOS!$A$2:$A$20000,DATOS!$A3824,DATOS!$D$2:$D$20000,DATOS!$D3824,DATOS!$E$2:$E$20000,DATOS!$E3824,DATOS!$I$2:$I$20000,DATOS!$I3824,DATOS!$G$2:$G$20000,"OR")=0))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DATOS!$A$2:$A$20000,DATOS!$A3825,DATOS!$D$2:$D$20000,DATOS!$D3825,DATOS!$E$2:$E$20000,DATOS!$E3825,DATOS!$I$2:$I$20000,DATOS!$I3825,DATOS!$G$2:$G$20000,"EX")=0),0))))</f>
      </c>
      <c r="H3825">
        <f>IF(DATOS!$G3825&lt;&gt;"EX",0,--(COUNTIFS(DATOS!$A$2:$A$20000,DATOS!$A3825,DATOS!$D$2:$D$20000,DATOS!$D3825,DATOS!$E$2:$E$20000,DATOS!$E3825,DATOS!$I$2:$I$20000,DATOS!$I3825,DATOS!$G$2:$G$20000,"OR")=0))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DATOS!$A$2:$A$20000,DATOS!$A3826,DATOS!$D$2:$D$20000,DATOS!$D3826,DATOS!$E$2:$E$20000,DATOS!$E3826,DATOS!$I$2:$I$20000,DATOS!$I3826,DATOS!$G$2:$G$20000,"EX")=0),0))))</f>
      </c>
      <c r="H3826">
        <f>IF(DATOS!$G3826&lt;&gt;"EX",0,--(COUNTIFS(DATOS!$A$2:$A$20000,DATOS!$A3826,DATOS!$D$2:$D$20000,DATOS!$D3826,DATOS!$E$2:$E$20000,DATOS!$E3826,DATOS!$I$2:$I$20000,DATOS!$I3826,DATOS!$G$2:$G$20000,"OR")=0))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DATOS!$A$2:$A$20000,DATOS!$A3827,DATOS!$D$2:$D$20000,DATOS!$D3827,DATOS!$E$2:$E$20000,DATOS!$E3827,DATOS!$I$2:$I$20000,DATOS!$I3827,DATOS!$G$2:$G$20000,"EX")=0),0))))</f>
      </c>
      <c r="H3827">
        <f>IF(DATOS!$G3827&lt;&gt;"EX",0,--(COUNTIFS(DATOS!$A$2:$A$20000,DATOS!$A3827,DATOS!$D$2:$D$20000,DATOS!$D3827,DATOS!$E$2:$E$20000,DATOS!$E3827,DATOS!$I$2:$I$20000,DATOS!$I3827,DATOS!$G$2:$G$20000,"OR")=0))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DATOS!$A$2:$A$20000,DATOS!$A3828,DATOS!$D$2:$D$20000,DATOS!$D3828,DATOS!$E$2:$E$20000,DATOS!$E3828,DATOS!$I$2:$I$20000,DATOS!$I3828,DATOS!$G$2:$G$20000,"EX")=0),0))))</f>
      </c>
      <c r="H3828">
        <f>IF(DATOS!$G3828&lt;&gt;"EX",0,--(COUNTIFS(DATOS!$A$2:$A$20000,DATOS!$A3828,DATOS!$D$2:$D$20000,DATOS!$D3828,DATOS!$E$2:$E$20000,DATOS!$E3828,DATOS!$I$2:$I$20000,DATOS!$I3828,DATOS!$G$2:$G$20000,"OR")=0))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DATOS!$A$2:$A$20000,DATOS!$A3829,DATOS!$D$2:$D$20000,DATOS!$D3829,DATOS!$E$2:$E$20000,DATOS!$E3829,DATOS!$I$2:$I$20000,DATOS!$I3829,DATOS!$G$2:$G$20000,"EX")=0),0))))</f>
      </c>
      <c r="H3829">
        <f>IF(DATOS!$G3829&lt;&gt;"EX",0,--(COUNTIFS(DATOS!$A$2:$A$20000,DATOS!$A3829,DATOS!$D$2:$D$20000,DATOS!$D3829,DATOS!$E$2:$E$20000,DATOS!$E3829,DATOS!$I$2:$I$20000,DATOS!$I3829,DATOS!$G$2:$G$20000,"OR")=0))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DATOS!$A$2:$A$20000,DATOS!$A3830,DATOS!$D$2:$D$20000,DATOS!$D3830,DATOS!$E$2:$E$20000,DATOS!$E3830,DATOS!$I$2:$I$20000,DATOS!$I3830,DATOS!$G$2:$G$20000,"EX")=0),0))))</f>
      </c>
      <c r="H3830">
        <f>IF(DATOS!$G3830&lt;&gt;"EX",0,--(COUNTIFS(DATOS!$A$2:$A$20000,DATOS!$A3830,DATOS!$D$2:$D$20000,DATOS!$D3830,DATOS!$E$2:$E$20000,DATOS!$E3830,DATOS!$I$2:$I$20000,DATOS!$I3830,DATOS!$G$2:$G$20000,"OR")=0))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DATOS!$A$2:$A$20000,DATOS!$A3831,DATOS!$D$2:$D$20000,DATOS!$D3831,DATOS!$E$2:$E$20000,DATOS!$E3831,DATOS!$I$2:$I$20000,DATOS!$I3831,DATOS!$G$2:$G$20000,"EX")=0),0))))</f>
      </c>
      <c r="H3831">
        <f>IF(DATOS!$G3831&lt;&gt;"EX",0,--(COUNTIFS(DATOS!$A$2:$A$20000,DATOS!$A3831,DATOS!$D$2:$D$20000,DATOS!$D3831,DATOS!$E$2:$E$20000,DATOS!$E3831,DATOS!$I$2:$I$20000,DATOS!$I3831,DATOS!$G$2:$G$20000,"OR")=0))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DATOS!$A$2:$A$20000,DATOS!$A3832,DATOS!$D$2:$D$20000,DATOS!$D3832,DATOS!$E$2:$E$20000,DATOS!$E3832,DATOS!$I$2:$I$20000,DATOS!$I3832,DATOS!$G$2:$G$20000,"EX")=0),0))))</f>
      </c>
      <c r="H3832">
        <f>IF(DATOS!$G3832&lt;&gt;"EX",0,--(COUNTIFS(DATOS!$A$2:$A$20000,DATOS!$A3832,DATOS!$D$2:$D$20000,DATOS!$D3832,DATOS!$E$2:$E$20000,DATOS!$E3832,DATOS!$I$2:$I$20000,DATOS!$I3832,DATOS!$G$2:$G$20000,"OR")=0))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DATOS!$A$2:$A$20000,DATOS!$A3833,DATOS!$D$2:$D$20000,DATOS!$D3833,DATOS!$E$2:$E$20000,DATOS!$E3833,DATOS!$I$2:$I$20000,DATOS!$I3833,DATOS!$G$2:$G$20000,"EX")=0),0))))</f>
      </c>
      <c r="H3833">
        <f>IF(DATOS!$G3833&lt;&gt;"EX",0,--(COUNTIFS(DATOS!$A$2:$A$20000,DATOS!$A3833,DATOS!$D$2:$D$20000,DATOS!$D3833,DATOS!$E$2:$E$20000,DATOS!$E3833,DATOS!$I$2:$I$20000,DATOS!$I3833,DATOS!$G$2:$G$20000,"OR")=0))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DATOS!$A$2:$A$20000,DATOS!$A3834,DATOS!$D$2:$D$20000,DATOS!$D3834,DATOS!$E$2:$E$20000,DATOS!$E3834,DATOS!$I$2:$I$20000,DATOS!$I3834,DATOS!$G$2:$G$20000,"EX")=0),0))))</f>
      </c>
      <c r="H3834">
        <f>IF(DATOS!$G3834&lt;&gt;"EX",0,--(COUNTIFS(DATOS!$A$2:$A$20000,DATOS!$A3834,DATOS!$D$2:$D$20000,DATOS!$D3834,DATOS!$E$2:$E$20000,DATOS!$E3834,DATOS!$I$2:$I$20000,DATOS!$I3834,DATOS!$G$2:$G$20000,"OR")=0))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DATOS!$A$2:$A$20000,DATOS!$A3835,DATOS!$D$2:$D$20000,DATOS!$D3835,DATOS!$E$2:$E$20000,DATOS!$E3835,DATOS!$I$2:$I$20000,DATOS!$I3835,DATOS!$G$2:$G$20000,"EX")=0),0))))</f>
      </c>
      <c r="H3835">
        <f>IF(DATOS!$G3835&lt;&gt;"EX",0,--(COUNTIFS(DATOS!$A$2:$A$20000,DATOS!$A3835,DATOS!$D$2:$D$20000,DATOS!$D3835,DATOS!$E$2:$E$20000,DATOS!$E3835,DATOS!$I$2:$I$20000,DATOS!$I3835,DATOS!$G$2:$G$20000,"OR")=0))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DATOS!$A$2:$A$20000,DATOS!$A3836,DATOS!$D$2:$D$20000,DATOS!$D3836,DATOS!$E$2:$E$20000,DATOS!$E3836,DATOS!$I$2:$I$20000,DATOS!$I3836,DATOS!$G$2:$G$20000,"EX")=0),0))))</f>
      </c>
      <c r="H3836">
        <f>IF(DATOS!$G3836&lt;&gt;"EX",0,--(COUNTIFS(DATOS!$A$2:$A$20000,DATOS!$A3836,DATOS!$D$2:$D$20000,DATOS!$D3836,DATOS!$E$2:$E$20000,DATOS!$E3836,DATOS!$I$2:$I$20000,DATOS!$I3836,DATOS!$G$2:$G$20000,"OR")=0))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DATOS!$A$2:$A$20000,DATOS!$A3837,DATOS!$D$2:$D$20000,DATOS!$D3837,DATOS!$E$2:$E$20000,DATOS!$E3837,DATOS!$I$2:$I$20000,DATOS!$I3837,DATOS!$G$2:$G$20000,"EX")=0),0))))</f>
      </c>
      <c r="H3837">
        <f>IF(DATOS!$G3837&lt;&gt;"EX",0,--(COUNTIFS(DATOS!$A$2:$A$20000,DATOS!$A3837,DATOS!$D$2:$D$20000,DATOS!$D3837,DATOS!$E$2:$E$20000,DATOS!$E3837,DATOS!$I$2:$I$20000,DATOS!$I3837,DATOS!$G$2:$G$20000,"OR")=0))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DATOS!$A$2:$A$20000,DATOS!$A3838,DATOS!$D$2:$D$20000,DATOS!$D3838,DATOS!$E$2:$E$20000,DATOS!$E3838,DATOS!$I$2:$I$20000,DATOS!$I3838,DATOS!$G$2:$G$20000,"EX")=0),0))))</f>
      </c>
      <c r="H3838">
        <f>IF(DATOS!$G3838&lt;&gt;"EX",0,--(COUNTIFS(DATOS!$A$2:$A$20000,DATOS!$A3838,DATOS!$D$2:$D$20000,DATOS!$D3838,DATOS!$E$2:$E$20000,DATOS!$E3838,DATOS!$I$2:$I$20000,DATOS!$I3838,DATOS!$G$2:$G$20000,"OR")=0))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DATOS!$A$2:$A$20000,DATOS!$A3839,DATOS!$D$2:$D$20000,DATOS!$D3839,DATOS!$E$2:$E$20000,DATOS!$E3839,DATOS!$I$2:$I$20000,DATOS!$I3839,DATOS!$G$2:$G$20000,"EX")=0),0))))</f>
      </c>
      <c r="H3839">
        <f>IF(DATOS!$G3839&lt;&gt;"EX",0,--(COUNTIFS(DATOS!$A$2:$A$20000,DATOS!$A3839,DATOS!$D$2:$D$20000,DATOS!$D3839,DATOS!$E$2:$E$20000,DATOS!$E3839,DATOS!$I$2:$I$20000,DATOS!$I3839,DATOS!$G$2:$G$20000,"OR")=0))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DATOS!$A$2:$A$20000,DATOS!$A3840,DATOS!$D$2:$D$20000,DATOS!$D3840,DATOS!$E$2:$E$20000,DATOS!$E3840,DATOS!$I$2:$I$20000,DATOS!$I3840,DATOS!$G$2:$G$20000,"EX")=0),0))))</f>
      </c>
      <c r="H3840">
        <f>IF(DATOS!$G3840&lt;&gt;"EX",0,--(COUNTIFS(DATOS!$A$2:$A$20000,DATOS!$A3840,DATOS!$D$2:$D$20000,DATOS!$D3840,DATOS!$E$2:$E$20000,DATOS!$E3840,DATOS!$I$2:$I$20000,DATOS!$I3840,DATOS!$G$2:$G$20000,"OR")=0))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DATOS!$A$2:$A$20000,DATOS!$A3841,DATOS!$D$2:$D$20000,DATOS!$D3841,DATOS!$E$2:$E$20000,DATOS!$E3841,DATOS!$I$2:$I$20000,DATOS!$I3841,DATOS!$G$2:$G$20000,"EX")=0),0))))</f>
      </c>
      <c r="H3841">
        <f>IF(DATOS!$G3841&lt;&gt;"EX",0,--(COUNTIFS(DATOS!$A$2:$A$20000,DATOS!$A3841,DATOS!$D$2:$D$20000,DATOS!$D3841,DATOS!$E$2:$E$20000,DATOS!$E3841,DATOS!$I$2:$I$20000,DATOS!$I3841,DATOS!$G$2:$G$20000,"OR")=0))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DATOS!$A$2:$A$20000,DATOS!$A3842,DATOS!$D$2:$D$20000,DATOS!$D3842,DATOS!$E$2:$E$20000,DATOS!$E3842,DATOS!$I$2:$I$20000,DATOS!$I3842,DATOS!$G$2:$G$20000,"EX")=0),0))))</f>
      </c>
      <c r="H3842">
        <f>IF(DATOS!$G3842&lt;&gt;"EX",0,--(COUNTIFS(DATOS!$A$2:$A$20000,DATOS!$A3842,DATOS!$D$2:$D$20000,DATOS!$D3842,DATOS!$E$2:$E$20000,DATOS!$E3842,DATOS!$I$2:$I$20000,DATOS!$I3842,DATOS!$G$2:$G$20000,"OR")=0))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DATOS!$A$2:$A$20000,DATOS!$A3843,DATOS!$D$2:$D$20000,DATOS!$D3843,DATOS!$E$2:$E$20000,DATOS!$E3843,DATOS!$I$2:$I$20000,DATOS!$I3843,DATOS!$G$2:$G$20000,"EX")=0),0))))</f>
      </c>
      <c r="H3843">
        <f>IF(DATOS!$G3843&lt;&gt;"EX",0,--(COUNTIFS(DATOS!$A$2:$A$20000,DATOS!$A3843,DATOS!$D$2:$D$20000,DATOS!$D3843,DATOS!$E$2:$E$20000,DATOS!$E3843,DATOS!$I$2:$I$20000,DATOS!$I3843,DATOS!$G$2:$G$20000,"OR")=0))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DATOS!$A$2:$A$20000,DATOS!$A3844,DATOS!$D$2:$D$20000,DATOS!$D3844,DATOS!$E$2:$E$20000,DATOS!$E3844,DATOS!$I$2:$I$20000,DATOS!$I3844,DATOS!$G$2:$G$20000,"EX")=0),0))))</f>
      </c>
      <c r="H3844">
        <f>IF(DATOS!$G3844&lt;&gt;"EX",0,--(COUNTIFS(DATOS!$A$2:$A$20000,DATOS!$A3844,DATOS!$D$2:$D$20000,DATOS!$D3844,DATOS!$E$2:$E$20000,DATOS!$E3844,DATOS!$I$2:$I$20000,DATOS!$I3844,DATOS!$G$2:$G$20000,"OR")=0))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DATOS!$A$2:$A$20000,DATOS!$A3845,DATOS!$D$2:$D$20000,DATOS!$D3845,DATOS!$E$2:$E$20000,DATOS!$E3845,DATOS!$I$2:$I$20000,DATOS!$I3845,DATOS!$G$2:$G$20000,"EX")=0),0))))</f>
      </c>
      <c r="H3845">
        <f>IF(DATOS!$G3845&lt;&gt;"EX",0,--(COUNTIFS(DATOS!$A$2:$A$20000,DATOS!$A3845,DATOS!$D$2:$D$20000,DATOS!$D3845,DATOS!$E$2:$E$20000,DATOS!$E3845,DATOS!$I$2:$I$20000,DATOS!$I3845,DATOS!$G$2:$G$20000,"OR")=0))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DATOS!$A$2:$A$20000,DATOS!$A3846,DATOS!$D$2:$D$20000,DATOS!$D3846,DATOS!$E$2:$E$20000,DATOS!$E3846,DATOS!$I$2:$I$20000,DATOS!$I3846,DATOS!$G$2:$G$20000,"EX")=0),0))))</f>
      </c>
      <c r="H3846">
        <f>IF(DATOS!$G3846&lt;&gt;"EX",0,--(COUNTIFS(DATOS!$A$2:$A$20000,DATOS!$A3846,DATOS!$D$2:$D$20000,DATOS!$D3846,DATOS!$E$2:$E$20000,DATOS!$E3846,DATOS!$I$2:$I$20000,DATOS!$I3846,DATOS!$G$2:$G$20000,"OR")=0))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DATOS!$A$2:$A$20000,DATOS!$A3847,DATOS!$D$2:$D$20000,DATOS!$D3847,DATOS!$E$2:$E$20000,DATOS!$E3847,DATOS!$I$2:$I$20000,DATOS!$I3847,DATOS!$G$2:$G$20000,"EX")=0),0))))</f>
      </c>
      <c r="H3847">
        <f>IF(DATOS!$G3847&lt;&gt;"EX",0,--(COUNTIFS(DATOS!$A$2:$A$20000,DATOS!$A3847,DATOS!$D$2:$D$20000,DATOS!$D3847,DATOS!$E$2:$E$20000,DATOS!$E3847,DATOS!$I$2:$I$20000,DATOS!$I3847,DATOS!$G$2:$G$20000,"OR")=0))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DATOS!$A$2:$A$20000,DATOS!$A3848,DATOS!$D$2:$D$20000,DATOS!$D3848,DATOS!$E$2:$E$20000,DATOS!$E3848,DATOS!$I$2:$I$20000,DATOS!$I3848,DATOS!$G$2:$G$20000,"EX")=0),0))))</f>
      </c>
      <c r="H3848">
        <f>IF(DATOS!$G3848&lt;&gt;"EX",0,--(COUNTIFS(DATOS!$A$2:$A$20000,DATOS!$A3848,DATOS!$D$2:$D$20000,DATOS!$D3848,DATOS!$E$2:$E$20000,DATOS!$E3848,DATOS!$I$2:$I$20000,DATOS!$I3848,DATOS!$G$2:$G$20000,"OR")=0))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DATOS!$A$2:$A$20000,DATOS!$A3849,DATOS!$D$2:$D$20000,DATOS!$D3849,DATOS!$E$2:$E$20000,DATOS!$E3849,DATOS!$I$2:$I$20000,DATOS!$I3849,DATOS!$G$2:$G$20000,"EX")=0),0))))</f>
      </c>
      <c r="H3849">
        <f>IF(DATOS!$G3849&lt;&gt;"EX",0,--(COUNTIFS(DATOS!$A$2:$A$20000,DATOS!$A3849,DATOS!$D$2:$D$20000,DATOS!$D3849,DATOS!$E$2:$E$20000,DATOS!$E3849,DATOS!$I$2:$I$20000,DATOS!$I3849,DATOS!$G$2:$G$20000,"OR")=0))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DATOS!$A$2:$A$20000,DATOS!$A3850,DATOS!$D$2:$D$20000,DATOS!$D3850,DATOS!$E$2:$E$20000,DATOS!$E3850,DATOS!$I$2:$I$20000,DATOS!$I3850,DATOS!$G$2:$G$20000,"EX")=0),0))))</f>
      </c>
      <c r="H3850">
        <f>IF(DATOS!$G3850&lt;&gt;"EX",0,--(COUNTIFS(DATOS!$A$2:$A$20000,DATOS!$A3850,DATOS!$D$2:$D$20000,DATOS!$D3850,DATOS!$E$2:$E$20000,DATOS!$E3850,DATOS!$I$2:$I$20000,DATOS!$I3850,DATOS!$G$2:$G$20000,"OR")=0))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DATOS!$A$2:$A$20000,DATOS!$A3851,DATOS!$D$2:$D$20000,DATOS!$D3851,DATOS!$E$2:$E$20000,DATOS!$E3851,DATOS!$I$2:$I$20000,DATOS!$I3851,DATOS!$G$2:$G$20000,"EX")=0),0))))</f>
      </c>
      <c r="H3851">
        <f>IF(DATOS!$G3851&lt;&gt;"EX",0,--(COUNTIFS(DATOS!$A$2:$A$20000,DATOS!$A3851,DATOS!$D$2:$D$20000,DATOS!$D3851,DATOS!$E$2:$E$20000,DATOS!$E3851,DATOS!$I$2:$I$20000,DATOS!$I3851,DATOS!$G$2:$G$20000,"OR")=0))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DATOS!$A$2:$A$20000,DATOS!$A3852,DATOS!$D$2:$D$20000,DATOS!$D3852,DATOS!$E$2:$E$20000,DATOS!$E3852,DATOS!$I$2:$I$20000,DATOS!$I3852,DATOS!$G$2:$G$20000,"EX")=0),0))))</f>
      </c>
      <c r="H3852">
        <f>IF(DATOS!$G3852&lt;&gt;"EX",0,--(COUNTIFS(DATOS!$A$2:$A$20000,DATOS!$A3852,DATOS!$D$2:$D$20000,DATOS!$D3852,DATOS!$E$2:$E$20000,DATOS!$E3852,DATOS!$I$2:$I$20000,DATOS!$I3852,DATOS!$G$2:$G$20000,"OR")=0))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DATOS!$A$2:$A$20000,DATOS!$A3853,DATOS!$D$2:$D$20000,DATOS!$D3853,DATOS!$E$2:$E$20000,DATOS!$E3853,DATOS!$I$2:$I$20000,DATOS!$I3853,DATOS!$G$2:$G$20000,"EX")=0),0))))</f>
      </c>
      <c r="H3853">
        <f>IF(DATOS!$G3853&lt;&gt;"EX",0,--(COUNTIFS(DATOS!$A$2:$A$20000,DATOS!$A3853,DATOS!$D$2:$D$20000,DATOS!$D3853,DATOS!$E$2:$E$20000,DATOS!$E3853,DATOS!$I$2:$I$20000,DATOS!$I3853,DATOS!$G$2:$G$20000,"OR")=0))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DATOS!$A$2:$A$20000,DATOS!$A3854,DATOS!$D$2:$D$20000,DATOS!$D3854,DATOS!$E$2:$E$20000,DATOS!$E3854,DATOS!$I$2:$I$20000,DATOS!$I3854,DATOS!$G$2:$G$20000,"EX")=0),0))))</f>
      </c>
      <c r="H3854">
        <f>IF(DATOS!$G3854&lt;&gt;"EX",0,--(COUNTIFS(DATOS!$A$2:$A$20000,DATOS!$A3854,DATOS!$D$2:$D$20000,DATOS!$D3854,DATOS!$E$2:$E$20000,DATOS!$E3854,DATOS!$I$2:$I$20000,DATOS!$I3854,DATOS!$G$2:$G$20000,"OR")=0))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DATOS!$A$2:$A$20000,DATOS!$A3855,DATOS!$D$2:$D$20000,DATOS!$D3855,DATOS!$E$2:$E$20000,DATOS!$E3855,DATOS!$I$2:$I$20000,DATOS!$I3855,DATOS!$G$2:$G$20000,"EX")=0),0))))</f>
      </c>
      <c r="H3855">
        <f>IF(DATOS!$G3855&lt;&gt;"EX",0,--(COUNTIFS(DATOS!$A$2:$A$20000,DATOS!$A3855,DATOS!$D$2:$D$20000,DATOS!$D3855,DATOS!$E$2:$E$20000,DATOS!$E3855,DATOS!$I$2:$I$20000,DATOS!$I3855,DATOS!$G$2:$G$20000,"OR")=0))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DATOS!$A$2:$A$20000,DATOS!$A3856,DATOS!$D$2:$D$20000,DATOS!$D3856,DATOS!$E$2:$E$20000,DATOS!$E3856,DATOS!$I$2:$I$20000,DATOS!$I3856,DATOS!$G$2:$G$20000,"EX")=0),0))))</f>
      </c>
      <c r="H3856">
        <f>IF(DATOS!$G3856&lt;&gt;"EX",0,--(COUNTIFS(DATOS!$A$2:$A$20000,DATOS!$A3856,DATOS!$D$2:$D$20000,DATOS!$D3856,DATOS!$E$2:$E$20000,DATOS!$E3856,DATOS!$I$2:$I$20000,DATOS!$I3856,DATOS!$G$2:$G$20000,"OR")=0))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DATOS!$A$2:$A$20000,DATOS!$A3857,DATOS!$D$2:$D$20000,DATOS!$D3857,DATOS!$E$2:$E$20000,DATOS!$E3857,DATOS!$I$2:$I$20000,DATOS!$I3857,DATOS!$G$2:$G$20000,"EX")=0),0))))</f>
      </c>
      <c r="H3857">
        <f>IF(DATOS!$G3857&lt;&gt;"EX",0,--(COUNTIFS(DATOS!$A$2:$A$20000,DATOS!$A3857,DATOS!$D$2:$D$20000,DATOS!$D3857,DATOS!$E$2:$E$20000,DATOS!$E3857,DATOS!$I$2:$I$20000,DATOS!$I3857,DATOS!$G$2:$G$20000,"OR")=0))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DATOS!$A$2:$A$20000,DATOS!$A3858,DATOS!$D$2:$D$20000,DATOS!$D3858,DATOS!$E$2:$E$20000,DATOS!$E3858,DATOS!$I$2:$I$20000,DATOS!$I3858,DATOS!$G$2:$G$20000,"EX")=0),0))))</f>
      </c>
      <c r="H3858">
        <f>IF(DATOS!$G3858&lt;&gt;"EX",0,--(COUNTIFS(DATOS!$A$2:$A$20000,DATOS!$A3858,DATOS!$D$2:$D$20000,DATOS!$D3858,DATOS!$E$2:$E$20000,DATOS!$E3858,DATOS!$I$2:$I$20000,DATOS!$I3858,DATOS!$G$2:$G$20000,"OR")=0))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DATOS!$A$2:$A$20000,DATOS!$A3859,DATOS!$D$2:$D$20000,DATOS!$D3859,DATOS!$E$2:$E$20000,DATOS!$E3859,DATOS!$I$2:$I$20000,DATOS!$I3859,DATOS!$G$2:$G$20000,"EX")=0),0))))</f>
      </c>
      <c r="H3859">
        <f>IF(DATOS!$G3859&lt;&gt;"EX",0,--(COUNTIFS(DATOS!$A$2:$A$20000,DATOS!$A3859,DATOS!$D$2:$D$20000,DATOS!$D3859,DATOS!$E$2:$E$20000,DATOS!$E3859,DATOS!$I$2:$I$20000,DATOS!$I3859,DATOS!$G$2:$G$20000,"OR")=0))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DATOS!$A$2:$A$20000,DATOS!$A3860,DATOS!$D$2:$D$20000,DATOS!$D3860,DATOS!$E$2:$E$20000,DATOS!$E3860,DATOS!$I$2:$I$20000,DATOS!$I3860,DATOS!$G$2:$G$20000,"EX")=0),0))))</f>
      </c>
      <c r="H3860">
        <f>IF(DATOS!$G3860&lt;&gt;"EX",0,--(COUNTIFS(DATOS!$A$2:$A$20000,DATOS!$A3860,DATOS!$D$2:$D$20000,DATOS!$D3860,DATOS!$E$2:$E$20000,DATOS!$E3860,DATOS!$I$2:$I$20000,DATOS!$I3860,DATOS!$G$2:$G$20000,"OR")=0))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DATOS!$A$2:$A$20000,DATOS!$A3861,DATOS!$D$2:$D$20000,DATOS!$D3861,DATOS!$E$2:$E$20000,DATOS!$E3861,DATOS!$I$2:$I$20000,DATOS!$I3861,DATOS!$G$2:$G$20000,"EX")=0),0))))</f>
      </c>
      <c r="H3861">
        <f>IF(DATOS!$G3861&lt;&gt;"EX",0,--(COUNTIFS(DATOS!$A$2:$A$20000,DATOS!$A3861,DATOS!$D$2:$D$20000,DATOS!$D3861,DATOS!$E$2:$E$20000,DATOS!$E3861,DATOS!$I$2:$I$20000,DATOS!$I3861,DATOS!$G$2:$G$20000,"OR")=0))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DATOS!$A$2:$A$20000,DATOS!$A3862,DATOS!$D$2:$D$20000,DATOS!$D3862,DATOS!$E$2:$E$20000,DATOS!$E3862,DATOS!$I$2:$I$20000,DATOS!$I3862,DATOS!$G$2:$G$20000,"EX")=0),0))))</f>
      </c>
      <c r="H3862">
        <f>IF(DATOS!$G3862&lt;&gt;"EX",0,--(COUNTIFS(DATOS!$A$2:$A$20000,DATOS!$A3862,DATOS!$D$2:$D$20000,DATOS!$D3862,DATOS!$E$2:$E$20000,DATOS!$E3862,DATOS!$I$2:$I$20000,DATOS!$I3862,DATOS!$G$2:$G$20000,"OR")=0))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DATOS!$A$2:$A$20000,DATOS!$A3863,DATOS!$D$2:$D$20000,DATOS!$D3863,DATOS!$E$2:$E$20000,DATOS!$E3863,DATOS!$I$2:$I$20000,DATOS!$I3863,DATOS!$G$2:$G$20000,"EX")=0),0))))</f>
      </c>
      <c r="H3863">
        <f>IF(DATOS!$G3863&lt;&gt;"EX",0,--(COUNTIFS(DATOS!$A$2:$A$20000,DATOS!$A3863,DATOS!$D$2:$D$20000,DATOS!$D3863,DATOS!$E$2:$E$20000,DATOS!$E3863,DATOS!$I$2:$I$20000,DATOS!$I3863,DATOS!$G$2:$G$20000,"OR")=0))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DATOS!$A$2:$A$20000,DATOS!$A3864,DATOS!$D$2:$D$20000,DATOS!$D3864,DATOS!$E$2:$E$20000,DATOS!$E3864,DATOS!$I$2:$I$20000,DATOS!$I3864,DATOS!$G$2:$G$20000,"EX")=0),0))))</f>
      </c>
      <c r="H3864">
        <f>IF(DATOS!$G3864&lt;&gt;"EX",0,--(COUNTIFS(DATOS!$A$2:$A$20000,DATOS!$A3864,DATOS!$D$2:$D$20000,DATOS!$D3864,DATOS!$E$2:$E$20000,DATOS!$E3864,DATOS!$I$2:$I$20000,DATOS!$I3864,DATOS!$G$2:$G$20000,"OR")=0))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DATOS!$A$2:$A$20000,DATOS!$A3865,DATOS!$D$2:$D$20000,DATOS!$D3865,DATOS!$E$2:$E$20000,DATOS!$E3865,DATOS!$I$2:$I$20000,DATOS!$I3865,DATOS!$G$2:$G$20000,"EX")=0),0))))</f>
      </c>
      <c r="H3865">
        <f>IF(DATOS!$G3865&lt;&gt;"EX",0,--(COUNTIFS(DATOS!$A$2:$A$20000,DATOS!$A3865,DATOS!$D$2:$D$20000,DATOS!$D3865,DATOS!$E$2:$E$20000,DATOS!$E3865,DATOS!$I$2:$I$20000,DATOS!$I3865,DATOS!$G$2:$G$20000,"OR")=0))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DATOS!$A$2:$A$20000,DATOS!$A3866,DATOS!$D$2:$D$20000,DATOS!$D3866,DATOS!$E$2:$E$20000,DATOS!$E3866,DATOS!$I$2:$I$20000,DATOS!$I3866,DATOS!$G$2:$G$20000,"EX")=0),0))))</f>
      </c>
      <c r="H3866">
        <f>IF(DATOS!$G3866&lt;&gt;"EX",0,--(COUNTIFS(DATOS!$A$2:$A$20000,DATOS!$A3866,DATOS!$D$2:$D$20000,DATOS!$D3866,DATOS!$E$2:$E$20000,DATOS!$E3866,DATOS!$I$2:$I$20000,DATOS!$I3866,DATOS!$G$2:$G$20000,"OR")=0))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DATOS!$A$2:$A$20000,DATOS!$A3867,DATOS!$D$2:$D$20000,DATOS!$D3867,DATOS!$E$2:$E$20000,DATOS!$E3867,DATOS!$I$2:$I$20000,DATOS!$I3867,DATOS!$G$2:$G$20000,"EX")=0),0))))</f>
      </c>
      <c r="H3867">
        <f>IF(DATOS!$G3867&lt;&gt;"EX",0,--(COUNTIFS(DATOS!$A$2:$A$20000,DATOS!$A3867,DATOS!$D$2:$D$20000,DATOS!$D3867,DATOS!$E$2:$E$20000,DATOS!$E3867,DATOS!$I$2:$I$20000,DATOS!$I3867,DATOS!$G$2:$G$20000,"OR")=0))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DATOS!$A$2:$A$20000,DATOS!$A3868,DATOS!$D$2:$D$20000,DATOS!$D3868,DATOS!$E$2:$E$20000,DATOS!$E3868,DATOS!$I$2:$I$20000,DATOS!$I3868,DATOS!$G$2:$G$20000,"EX")=0),0))))</f>
      </c>
      <c r="H3868">
        <f>IF(DATOS!$G3868&lt;&gt;"EX",0,--(COUNTIFS(DATOS!$A$2:$A$20000,DATOS!$A3868,DATOS!$D$2:$D$20000,DATOS!$D3868,DATOS!$E$2:$E$20000,DATOS!$E3868,DATOS!$I$2:$I$20000,DATOS!$I3868,DATOS!$G$2:$G$20000,"OR")=0))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DATOS!$A$2:$A$20000,DATOS!$A3869,DATOS!$D$2:$D$20000,DATOS!$D3869,DATOS!$E$2:$E$20000,DATOS!$E3869,DATOS!$I$2:$I$20000,DATOS!$I3869,DATOS!$G$2:$G$20000,"EX")=0),0))))</f>
      </c>
      <c r="H3869">
        <f>IF(DATOS!$G3869&lt;&gt;"EX",0,--(COUNTIFS(DATOS!$A$2:$A$20000,DATOS!$A3869,DATOS!$D$2:$D$20000,DATOS!$D3869,DATOS!$E$2:$E$20000,DATOS!$E3869,DATOS!$I$2:$I$20000,DATOS!$I3869,DATOS!$G$2:$G$20000,"OR")=0))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DATOS!$A$2:$A$20000,DATOS!$A3870,DATOS!$D$2:$D$20000,DATOS!$D3870,DATOS!$E$2:$E$20000,DATOS!$E3870,DATOS!$I$2:$I$20000,DATOS!$I3870,DATOS!$G$2:$G$20000,"EX")=0),0))))</f>
      </c>
      <c r="H3870">
        <f>IF(DATOS!$G3870&lt;&gt;"EX",0,--(COUNTIFS(DATOS!$A$2:$A$20000,DATOS!$A3870,DATOS!$D$2:$D$20000,DATOS!$D3870,DATOS!$E$2:$E$20000,DATOS!$E3870,DATOS!$I$2:$I$20000,DATOS!$I3870,DATOS!$G$2:$G$20000,"OR")=0))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DATOS!$A$2:$A$20000,DATOS!$A3871,DATOS!$D$2:$D$20000,DATOS!$D3871,DATOS!$E$2:$E$20000,DATOS!$E3871,DATOS!$I$2:$I$20000,DATOS!$I3871,DATOS!$G$2:$G$20000,"EX")=0),0))))</f>
      </c>
      <c r="H3871">
        <f>IF(DATOS!$G3871&lt;&gt;"EX",0,--(COUNTIFS(DATOS!$A$2:$A$20000,DATOS!$A3871,DATOS!$D$2:$D$20000,DATOS!$D3871,DATOS!$E$2:$E$20000,DATOS!$E3871,DATOS!$I$2:$I$20000,DATOS!$I3871,DATOS!$G$2:$G$20000,"OR")=0))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DATOS!$A$2:$A$20000,DATOS!$A3872,DATOS!$D$2:$D$20000,DATOS!$D3872,DATOS!$E$2:$E$20000,DATOS!$E3872,DATOS!$I$2:$I$20000,DATOS!$I3872,DATOS!$G$2:$G$20000,"EX")=0),0))))</f>
      </c>
      <c r="H3872">
        <f>IF(DATOS!$G3872&lt;&gt;"EX",0,--(COUNTIFS(DATOS!$A$2:$A$20000,DATOS!$A3872,DATOS!$D$2:$D$20000,DATOS!$D3872,DATOS!$E$2:$E$20000,DATOS!$E3872,DATOS!$I$2:$I$20000,DATOS!$I3872,DATOS!$G$2:$G$20000,"OR")=0))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DATOS!$A$2:$A$20000,DATOS!$A3873,DATOS!$D$2:$D$20000,DATOS!$D3873,DATOS!$E$2:$E$20000,DATOS!$E3873,DATOS!$I$2:$I$20000,DATOS!$I3873,DATOS!$G$2:$G$20000,"EX")=0),0))))</f>
      </c>
      <c r="H3873">
        <f>IF(DATOS!$G3873&lt;&gt;"EX",0,--(COUNTIFS(DATOS!$A$2:$A$20000,DATOS!$A3873,DATOS!$D$2:$D$20000,DATOS!$D3873,DATOS!$E$2:$E$20000,DATOS!$E3873,DATOS!$I$2:$I$20000,DATOS!$I3873,DATOS!$G$2:$G$20000,"OR")=0))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DATOS!$A$2:$A$20000,DATOS!$A3874,DATOS!$D$2:$D$20000,DATOS!$D3874,DATOS!$E$2:$E$20000,DATOS!$E3874,DATOS!$I$2:$I$20000,DATOS!$I3874,DATOS!$G$2:$G$20000,"EX")=0),0))))</f>
      </c>
      <c r="H3874">
        <f>IF(DATOS!$G3874&lt;&gt;"EX",0,--(COUNTIFS(DATOS!$A$2:$A$20000,DATOS!$A3874,DATOS!$D$2:$D$20000,DATOS!$D3874,DATOS!$E$2:$E$20000,DATOS!$E3874,DATOS!$I$2:$I$20000,DATOS!$I3874,DATOS!$G$2:$G$20000,"OR")=0))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DATOS!$A$2:$A$20000,DATOS!$A3875,DATOS!$D$2:$D$20000,DATOS!$D3875,DATOS!$E$2:$E$20000,DATOS!$E3875,DATOS!$I$2:$I$20000,DATOS!$I3875,DATOS!$G$2:$G$20000,"EX")=0),0))))</f>
      </c>
      <c r="H3875">
        <f>IF(DATOS!$G3875&lt;&gt;"EX",0,--(COUNTIFS(DATOS!$A$2:$A$20000,DATOS!$A3875,DATOS!$D$2:$D$20000,DATOS!$D3875,DATOS!$E$2:$E$20000,DATOS!$E3875,DATOS!$I$2:$I$20000,DATOS!$I3875,DATOS!$G$2:$G$20000,"OR")=0))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DATOS!$A$2:$A$20000,DATOS!$A3876,DATOS!$D$2:$D$20000,DATOS!$D3876,DATOS!$E$2:$E$20000,DATOS!$E3876,DATOS!$I$2:$I$20000,DATOS!$I3876,DATOS!$G$2:$G$20000,"EX")=0),0))))</f>
      </c>
      <c r="H3876">
        <f>IF(DATOS!$G3876&lt;&gt;"EX",0,--(COUNTIFS(DATOS!$A$2:$A$20000,DATOS!$A3876,DATOS!$D$2:$D$20000,DATOS!$D3876,DATOS!$E$2:$E$20000,DATOS!$E3876,DATOS!$I$2:$I$20000,DATOS!$I3876,DATOS!$G$2:$G$20000,"OR")=0))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DATOS!$A$2:$A$20000,DATOS!$A3877,DATOS!$D$2:$D$20000,DATOS!$D3877,DATOS!$E$2:$E$20000,DATOS!$E3877,DATOS!$I$2:$I$20000,DATOS!$I3877,DATOS!$G$2:$G$20000,"EX")=0),0))))</f>
      </c>
      <c r="H3877">
        <f>IF(DATOS!$G3877&lt;&gt;"EX",0,--(COUNTIFS(DATOS!$A$2:$A$20000,DATOS!$A3877,DATOS!$D$2:$D$20000,DATOS!$D3877,DATOS!$E$2:$E$20000,DATOS!$E3877,DATOS!$I$2:$I$20000,DATOS!$I3877,DATOS!$G$2:$G$20000,"OR")=0))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DATOS!$A$2:$A$20000,DATOS!$A3878,DATOS!$D$2:$D$20000,DATOS!$D3878,DATOS!$E$2:$E$20000,DATOS!$E3878,DATOS!$I$2:$I$20000,DATOS!$I3878,DATOS!$G$2:$G$20000,"EX")=0),0))))</f>
      </c>
      <c r="H3878">
        <f>IF(DATOS!$G3878&lt;&gt;"EX",0,--(COUNTIFS(DATOS!$A$2:$A$20000,DATOS!$A3878,DATOS!$D$2:$D$20000,DATOS!$D3878,DATOS!$E$2:$E$20000,DATOS!$E3878,DATOS!$I$2:$I$20000,DATOS!$I3878,DATOS!$G$2:$G$20000,"OR")=0))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DATOS!$A$2:$A$20000,DATOS!$A3879,DATOS!$D$2:$D$20000,DATOS!$D3879,DATOS!$E$2:$E$20000,DATOS!$E3879,DATOS!$I$2:$I$20000,DATOS!$I3879,DATOS!$G$2:$G$20000,"EX")=0),0))))</f>
      </c>
      <c r="H3879">
        <f>IF(DATOS!$G3879&lt;&gt;"EX",0,--(COUNTIFS(DATOS!$A$2:$A$20000,DATOS!$A3879,DATOS!$D$2:$D$20000,DATOS!$D3879,DATOS!$E$2:$E$20000,DATOS!$E3879,DATOS!$I$2:$I$20000,DATOS!$I3879,DATOS!$G$2:$G$20000,"OR")=0))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DATOS!$A$2:$A$20000,DATOS!$A3880,DATOS!$D$2:$D$20000,DATOS!$D3880,DATOS!$E$2:$E$20000,DATOS!$E3880,DATOS!$I$2:$I$20000,DATOS!$I3880,DATOS!$G$2:$G$20000,"EX")=0),0))))</f>
      </c>
      <c r="H3880">
        <f>IF(DATOS!$G3880&lt;&gt;"EX",0,--(COUNTIFS(DATOS!$A$2:$A$20000,DATOS!$A3880,DATOS!$D$2:$D$20000,DATOS!$D3880,DATOS!$E$2:$E$20000,DATOS!$E3880,DATOS!$I$2:$I$20000,DATOS!$I3880,DATOS!$G$2:$G$20000,"OR")=0))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DATOS!$A$2:$A$20000,DATOS!$A3881,DATOS!$D$2:$D$20000,DATOS!$D3881,DATOS!$E$2:$E$20000,DATOS!$E3881,DATOS!$I$2:$I$20000,DATOS!$I3881,DATOS!$G$2:$G$20000,"EX")=0),0))))</f>
      </c>
      <c r="H3881">
        <f>IF(DATOS!$G3881&lt;&gt;"EX",0,--(COUNTIFS(DATOS!$A$2:$A$20000,DATOS!$A3881,DATOS!$D$2:$D$20000,DATOS!$D3881,DATOS!$E$2:$E$20000,DATOS!$E3881,DATOS!$I$2:$I$20000,DATOS!$I3881,DATOS!$G$2:$G$20000,"OR")=0))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DATOS!$A$2:$A$20000,DATOS!$A3882,DATOS!$D$2:$D$20000,DATOS!$D3882,DATOS!$E$2:$E$20000,DATOS!$E3882,DATOS!$I$2:$I$20000,DATOS!$I3882,DATOS!$G$2:$G$20000,"EX")=0),0))))</f>
      </c>
      <c r="H3882">
        <f>IF(DATOS!$G3882&lt;&gt;"EX",0,--(COUNTIFS(DATOS!$A$2:$A$20000,DATOS!$A3882,DATOS!$D$2:$D$20000,DATOS!$D3882,DATOS!$E$2:$E$20000,DATOS!$E3882,DATOS!$I$2:$I$20000,DATOS!$I3882,DATOS!$G$2:$G$20000,"OR")=0))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DATOS!$A$2:$A$20000,DATOS!$A3883,DATOS!$D$2:$D$20000,DATOS!$D3883,DATOS!$E$2:$E$20000,DATOS!$E3883,DATOS!$I$2:$I$20000,DATOS!$I3883,DATOS!$G$2:$G$20000,"EX")=0),0))))</f>
      </c>
      <c r="H3883">
        <f>IF(DATOS!$G3883&lt;&gt;"EX",0,--(COUNTIFS(DATOS!$A$2:$A$20000,DATOS!$A3883,DATOS!$D$2:$D$20000,DATOS!$D3883,DATOS!$E$2:$E$20000,DATOS!$E3883,DATOS!$I$2:$I$20000,DATOS!$I3883,DATOS!$G$2:$G$20000,"OR")=0))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DATOS!$A$2:$A$20000,DATOS!$A3884,DATOS!$D$2:$D$20000,DATOS!$D3884,DATOS!$E$2:$E$20000,DATOS!$E3884,DATOS!$I$2:$I$20000,DATOS!$I3884,DATOS!$G$2:$G$20000,"EX")=0),0))))</f>
      </c>
      <c r="H3884">
        <f>IF(DATOS!$G3884&lt;&gt;"EX",0,--(COUNTIFS(DATOS!$A$2:$A$20000,DATOS!$A3884,DATOS!$D$2:$D$20000,DATOS!$D3884,DATOS!$E$2:$E$20000,DATOS!$E3884,DATOS!$I$2:$I$20000,DATOS!$I3884,DATOS!$G$2:$G$20000,"OR")=0))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DATOS!$A$2:$A$20000,DATOS!$A3885,DATOS!$D$2:$D$20000,DATOS!$D3885,DATOS!$E$2:$E$20000,DATOS!$E3885,DATOS!$I$2:$I$20000,DATOS!$I3885,DATOS!$G$2:$G$20000,"EX")=0),0))))</f>
      </c>
      <c r="H3885">
        <f>IF(DATOS!$G3885&lt;&gt;"EX",0,--(COUNTIFS(DATOS!$A$2:$A$20000,DATOS!$A3885,DATOS!$D$2:$D$20000,DATOS!$D3885,DATOS!$E$2:$E$20000,DATOS!$E3885,DATOS!$I$2:$I$20000,DATOS!$I3885,DATOS!$G$2:$G$20000,"OR")=0))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DATOS!$A$2:$A$20000,DATOS!$A3886,DATOS!$D$2:$D$20000,DATOS!$D3886,DATOS!$E$2:$E$20000,DATOS!$E3886,DATOS!$I$2:$I$20000,DATOS!$I3886,DATOS!$G$2:$G$20000,"EX")=0),0))))</f>
      </c>
      <c r="H3886">
        <f>IF(DATOS!$G3886&lt;&gt;"EX",0,--(COUNTIFS(DATOS!$A$2:$A$20000,DATOS!$A3886,DATOS!$D$2:$D$20000,DATOS!$D3886,DATOS!$E$2:$E$20000,DATOS!$E3886,DATOS!$I$2:$I$20000,DATOS!$I3886,DATOS!$G$2:$G$20000,"OR")=0))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DATOS!$A$2:$A$20000,DATOS!$A3887,DATOS!$D$2:$D$20000,DATOS!$D3887,DATOS!$E$2:$E$20000,DATOS!$E3887,DATOS!$I$2:$I$20000,DATOS!$I3887,DATOS!$G$2:$G$20000,"EX")=0),0))))</f>
      </c>
      <c r="H3887">
        <f>IF(DATOS!$G3887&lt;&gt;"EX",0,--(COUNTIFS(DATOS!$A$2:$A$20000,DATOS!$A3887,DATOS!$D$2:$D$20000,DATOS!$D3887,DATOS!$E$2:$E$20000,DATOS!$E3887,DATOS!$I$2:$I$20000,DATOS!$I3887,DATOS!$G$2:$G$20000,"OR")=0))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DATOS!$A$2:$A$20000,DATOS!$A3888,DATOS!$D$2:$D$20000,DATOS!$D3888,DATOS!$E$2:$E$20000,DATOS!$E3888,DATOS!$I$2:$I$20000,DATOS!$I3888,DATOS!$G$2:$G$20000,"EX")=0),0))))</f>
      </c>
      <c r="H3888">
        <f>IF(DATOS!$G3888&lt;&gt;"EX",0,--(COUNTIFS(DATOS!$A$2:$A$20000,DATOS!$A3888,DATOS!$D$2:$D$20000,DATOS!$D3888,DATOS!$E$2:$E$20000,DATOS!$E3888,DATOS!$I$2:$I$20000,DATOS!$I3888,DATOS!$G$2:$G$20000,"OR")=0))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DATOS!$A$2:$A$20000,DATOS!$A3889,DATOS!$D$2:$D$20000,DATOS!$D3889,DATOS!$E$2:$E$20000,DATOS!$E3889,DATOS!$I$2:$I$20000,DATOS!$I3889,DATOS!$G$2:$G$20000,"EX")=0),0))))</f>
      </c>
      <c r="H3889">
        <f>IF(DATOS!$G3889&lt;&gt;"EX",0,--(COUNTIFS(DATOS!$A$2:$A$20000,DATOS!$A3889,DATOS!$D$2:$D$20000,DATOS!$D3889,DATOS!$E$2:$E$20000,DATOS!$E3889,DATOS!$I$2:$I$20000,DATOS!$I3889,DATOS!$G$2:$G$20000,"OR")=0))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DATOS!$A$2:$A$20000,DATOS!$A3890,DATOS!$D$2:$D$20000,DATOS!$D3890,DATOS!$E$2:$E$20000,DATOS!$E3890,DATOS!$I$2:$I$20000,DATOS!$I3890,DATOS!$G$2:$G$20000,"EX")=0),0))))</f>
      </c>
      <c r="H3890">
        <f>IF(DATOS!$G3890&lt;&gt;"EX",0,--(COUNTIFS(DATOS!$A$2:$A$20000,DATOS!$A3890,DATOS!$D$2:$D$20000,DATOS!$D3890,DATOS!$E$2:$E$20000,DATOS!$E3890,DATOS!$I$2:$I$20000,DATOS!$I3890,DATOS!$G$2:$G$20000,"OR")=0))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DATOS!$A$2:$A$20000,DATOS!$A3891,DATOS!$D$2:$D$20000,DATOS!$D3891,DATOS!$E$2:$E$20000,DATOS!$E3891,DATOS!$I$2:$I$20000,DATOS!$I3891,DATOS!$G$2:$G$20000,"EX")=0),0))))</f>
      </c>
      <c r="H3891">
        <f>IF(DATOS!$G3891&lt;&gt;"EX",0,--(COUNTIFS(DATOS!$A$2:$A$20000,DATOS!$A3891,DATOS!$D$2:$D$20000,DATOS!$D3891,DATOS!$E$2:$E$20000,DATOS!$E3891,DATOS!$I$2:$I$20000,DATOS!$I3891,DATOS!$G$2:$G$20000,"OR")=0))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DATOS!$A$2:$A$20000,DATOS!$A3892,DATOS!$D$2:$D$20000,DATOS!$D3892,DATOS!$E$2:$E$20000,DATOS!$E3892,DATOS!$I$2:$I$20000,DATOS!$I3892,DATOS!$G$2:$G$20000,"EX")=0),0))))</f>
      </c>
      <c r="H3892">
        <f>IF(DATOS!$G3892&lt;&gt;"EX",0,--(COUNTIFS(DATOS!$A$2:$A$20000,DATOS!$A3892,DATOS!$D$2:$D$20000,DATOS!$D3892,DATOS!$E$2:$E$20000,DATOS!$E3892,DATOS!$I$2:$I$20000,DATOS!$I3892,DATOS!$G$2:$G$20000,"OR")=0))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DATOS!$A$2:$A$20000,DATOS!$A3893,DATOS!$D$2:$D$20000,DATOS!$D3893,DATOS!$E$2:$E$20000,DATOS!$E3893,DATOS!$I$2:$I$20000,DATOS!$I3893,DATOS!$G$2:$G$20000,"EX")=0),0))))</f>
      </c>
      <c r="H3893">
        <f>IF(DATOS!$G3893&lt;&gt;"EX",0,--(COUNTIFS(DATOS!$A$2:$A$20000,DATOS!$A3893,DATOS!$D$2:$D$20000,DATOS!$D3893,DATOS!$E$2:$E$20000,DATOS!$E3893,DATOS!$I$2:$I$20000,DATOS!$I3893,DATOS!$G$2:$G$20000,"OR")=0))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DATOS!$A$2:$A$20000,DATOS!$A3894,DATOS!$D$2:$D$20000,DATOS!$D3894,DATOS!$E$2:$E$20000,DATOS!$E3894,DATOS!$I$2:$I$20000,DATOS!$I3894,DATOS!$G$2:$G$20000,"EX")=0),0))))</f>
      </c>
      <c r="H3894">
        <f>IF(DATOS!$G3894&lt;&gt;"EX",0,--(COUNTIFS(DATOS!$A$2:$A$20000,DATOS!$A3894,DATOS!$D$2:$D$20000,DATOS!$D3894,DATOS!$E$2:$E$20000,DATOS!$E3894,DATOS!$I$2:$I$20000,DATOS!$I3894,DATOS!$G$2:$G$20000,"OR")=0))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DATOS!$A$2:$A$20000,DATOS!$A3895,DATOS!$D$2:$D$20000,DATOS!$D3895,DATOS!$E$2:$E$20000,DATOS!$E3895,DATOS!$I$2:$I$20000,DATOS!$I3895,DATOS!$G$2:$G$20000,"EX")=0),0))))</f>
      </c>
      <c r="H3895">
        <f>IF(DATOS!$G3895&lt;&gt;"EX",0,--(COUNTIFS(DATOS!$A$2:$A$20000,DATOS!$A3895,DATOS!$D$2:$D$20000,DATOS!$D3895,DATOS!$E$2:$E$20000,DATOS!$E3895,DATOS!$I$2:$I$20000,DATOS!$I3895,DATOS!$G$2:$G$20000,"OR")=0))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DATOS!$A$2:$A$20000,DATOS!$A3896,DATOS!$D$2:$D$20000,DATOS!$D3896,DATOS!$E$2:$E$20000,DATOS!$E3896,DATOS!$I$2:$I$20000,DATOS!$I3896,DATOS!$G$2:$G$20000,"EX")=0),0))))</f>
      </c>
      <c r="H3896">
        <f>IF(DATOS!$G3896&lt;&gt;"EX",0,--(COUNTIFS(DATOS!$A$2:$A$20000,DATOS!$A3896,DATOS!$D$2:$D$20000,DATOS!$D3896,DATOS!$E$2:$E$20000,DATOS!$E3896,DATOS!$I$2:$I$20000,DATOS!$I3896,DATOS!$G$2:$G$20000,"OR")=0))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DATOS!$A$2:$A$20000,DATOS!$A3897,DATOS!$D$2:$D$20000,DATOS!$D3897,DATOS!$E$2:$E$20000,DATOS!$E3897,DATOS!$I$2:$I$20000,DATOS!$I3897,DATOS!$G$2:$G$20000,"EX")=0),0))))</f>
      </c>
      <c r="H3897">
        <f>IF(DATOS!$G3897&lt;&gt;"EX",0,--(COUNTIFS(DATOS!$A$2:$A$20000,DATOS!$A3897,DATOS!$D$2:$D$20000,DATOS!$D3897,DATOS!$E$2:$E$20000,DATOS!$E3897,DATOS!$I$2:$I$20000,DATOS!$I3897,DATOS!$G$2:$G$20000,"OR")=0))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DATOS!$A$2:$A$20000,DATOS!$A3898,DATOS!$D$2:$D$20000,DATOS!$D3898,DATOS!$E$2:$E$20000,DATOS!$E3898,DATOS!$I$2:$I$20000,DATOS!$I3898,DATOS!$G$2:$G$20000,"EX")=0),0))))</f>
      </c>
      <c r="H3898">
        <f>IF(DATOS!$G3898&lt;&gt;"EX",0,--(COUNTIFS(DATOS!$A$2:$A$20000,DATOS!$A3898,DATOS!$D$2:$D$20000,DATOS!$D3898,DATOS!$E$2:$E$20000,DATOS!$E3898,DATOS!$I$2:$I$20000,DATOS!$I3898,DATOS!$G$2:$G$20000,"OR")=0))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DATOS!$A$2:$A$20000,DATOS!$A3899,DATOS!$D$2:$D$20000,DATOS!$D3899,DATOS!$E$2:$E$20000,DATOS!$E3899,DATOS!$I$2:$I$20000,DATOS!$I3899,DATOS!$G$2:$G$20000,"EX")=0),0))))</f>
      </c>
      <c r="H3899">
        <f>IF(DATOS!$G3899&lt;&gt;"EX",0,--(COUNTIFS(DATOS!$A$2:$A$20000,DATOS!$A3899,DATOS!$D$2:$D$20000,DATOS!$D3899,DATOS!$E$2:$E$20000,DATOS!$E3899,DATOS!$I$2:$I$20000,DATOS!$I3899,DATOS!$G$2:$G$20000,"OR")=0))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DATOS!$A$2:$A$20000,DATOS!$A3900,DATOS!$D$2:$D$20000,DATOS!$D3900,DATOS!$E$2:$E$20000,DATOS!$E3900,DATOS!$I$2:$I$20000,DATOS!$I3900,DATOS!$G$2:$G$20000,"EX")=0),0))))</f>
      </c>
      <c r="H3900">
        <f>IF(DATOS!$G3900&lt;&gt;"EX",0,--(COUNTIFS(DATOS!$A$2:$A$20000,DATOS!$A3900,DATOS!$D$2:$D$20000,DATOS!$D3900,DATOS!$E$2:$E$20000,DATOS!$E3900,DATOS!$I$2:$I$20000,DATOS!$I3900,DATOS!$G$2:$G$20000,"OR")=0))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DATOS!$A$2:$A$20000,DATOS!$A3901,DATOS!$D$2:$D$20000,DATOS!$D3901,DATOS!$E$2:$E$20000,DATOS!$E3901,DATOS!$I$2:$I$20000,DATOS!$I3901,DATOS!$G$2:$G$20000,"EX")=0),0))))</f>
      </c>
      <c r="H3901">
        <f>IF(DATOS!$G3901&lt;&gt;"EX",0,--(COUNTIFS(DATOS!$A$2:$A$20000,DATOS!$A3901,DATOS!$D$2:$D$20000,DATOS!$D3901,DATOS!$E$2:$E$20000,DATOS!$E3901,DATOS!$I$2:$I$20000,DATOS!$I3901,DATOS!$G$2:$G$20000,"OR")=0))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DATOS!$A$2:$A$20000,DATOS!$A3902,DATOS!$D$2:$D$20000,DATOS!$D3902,DATOS!$E$2:$E$20000,DATOS!$E3902,DATOS!$I$2:$I$20000,DATOS!$I3902,DATOS!$G$2:$G$20000,"EX")=0),0))))</f>
      </c>
      <c r="H3902">
        <f>IF(DATOS!$G3902&lt;&gt;"EX",0,--(COUNTIFS(DATOS!$A$2:$A$20000,DATOS!$A3902,DATOS!$D$2:$D$20000,DATOS!$D3902,DATOS!$E$2:$E$20000,DATOS!$E3902,DATOS!$I$2:$I$20000,DATOS!$I3902,DATOS!$G$2:$G$20000,"OR")=0))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DATOS!$A$2:$A$20000,DATOS!$A3903,DATOS!$D$2:$D$20000,DATOS!$D3903,DATOS!$E$2:$E$20000,DATOS!$E3903,DATOS!$I$2:$I$20000,DATOS!$I3903,DATOS!$G$2:$G$20000,"EX")=0),0))))</f>
      </c>
      <c r="H3903">
        <f>IF(DATOS!$G3903&lt;&gt;"EX",0,--(COUNTIFS(DATOS!$A$2:$A$20000,DATOS!$A3903,DATOS!$D$2:$D$20000,DATOS!$D3903,DATOS!$E$2:$E$20000,DATOS!$E3903,DATOS!$I$2:$I$20000,DATOS!$I3903,DATOS!$G$2:$G$20000,"OR")=0))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DATOS!$A$2:$A$20000,DATOS!$A3904,DATOS!$D$2:$D$20000,DATOS!$D3904,DATOS!$E$2:$E$20000,DATOS!$E3904,DATOS!$I$2:$I$20000,DATOS!$I3904,DATOS!$G$2:$G$20000,"EX")=0),0))))</f>
      </c>
      <c r="H3904">
        <f>IF(DATOS!$G3904&lt;&gt;"EX",0,--(COUNTIFS(DATOS!$A$2:$A$20000,DATOS!$A3904,DATOS!$D$2:$D$20000,DATOS!$D3904,DATOS!$E$2:$E$20000,DATOS!$E3904,DATOS!$I$2:$I$20000,DATOS!$I3904,DATOS!$G$2:$G$20000,"OR")=0))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DATOS!$A$2:$A$20000,DATOS!$A3905,DATOS!$D$2:$D$20000,DATOS!$D3905,DATOS!$E$2:$E$20000,DATOS!$E3905,DATOS!$I$2:$I$20000,DATOS!$I3905,DATOS!$G$2:$G$20000,"EX")=0),0))))</f>
      </c>
      <c r="H3905">
        <f>IF(DATOS!$G3905&lt;&gt;"EX",0,--(COUNTIFS(DATOS!$A$2:$A$20000,DATOS!$A3905,DATOS!$D$2:$D$20000,DATOS!$D3905,DATOS!$E$2:$E$20000,DATOS!$E3905,DATOS!$I$2:$I$20000,DATOS!$I3905,DATOS!$G$2:$G$20000,"OR")=0))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DATOS!$A$2:$A$20000,DATOS!$A3906,DATOS!$D$2:$D$20000,DATOS!$D3906,DATOS!$E$2:$E$20000,DATOS!$E3906,DATOS!$I$2:$I$20000,DATOS!$I3906,DATOS!$G$2:$G$20000,"EX")=0),0))))</f>
      </c>
      <c r="H3906">
        <f>IF(DATOS!$G3906&lt;&gt;"EX",0,--(COUNTIFS(DATOS!$A$2:$A$20000,DATOS!$A3906,DATOS!$D$2:$D$20000,DATOS!$D3906,DATOS!$E$2:$E$20000,DATOS!$E3906,DATOS!$I$2:$I$20000,DATOS!$I3906,DATOS!$G$2:$G$20000,"OR")=0))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DATOS!$A$2:$A$20000,DATOS!$A3907,DATOS!$D$2:$D$20000,DATOS!$D3907,DATOS!$E$2:$E$20000,DATOS!$E3907,DATOS!$I$2:$I$20000,DATOS!$I3907,DATOS!$G$2:$G$20000,"EX")=0),0))))</f>
      </c>
      <c r="H3907">
        <f>IF(DATOS!$G3907&lt;&gt;"EX",0,--(COUNTIFS(DATOS!$A$2:$A$20000,DATOS!$A3907,DATOS!$D$2:$D$20000,DATOS!$D3907,DATOS!$E$2:$E$20000,DATOS!$E3907,DATOS!$I$2:$I$20000,DATOS!$I3907,DATOS!$G$2:$G$20000,"OR")=0))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DATOS!$A$2:$A$20000,DATOS!$A3908,DATOS!$D$2:$D$20000,DATOS!$D3908,DATOS!$E$2:$E$20000,DATOS!$E3908,DATOS!$I$2:$I$20000,DATOS!$I3908,DATOS!$G$2:$G$20000,"EX")=0),0))))</f>
      </c>
      <c r="H3908">
        <f>IF(DATOS!$G3908&lt;&gt;"EX",0,--(COUNTIFS(DATOS!$A$2:$A$20000,DATOS!$A3908,DATOS!$D$2:$D$20000,DATOS!$D3908,DATOS!$E$2:$E$20000,DATOS!$E3908,DATOS!$I$2:$I$20000,DATOS!$I3908,DATOS!$G$2:$G$20000,"OR")=0))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DATOS!$A$2:$A$20000,DATOS!$A3909,DATOS!$D$2:$D$20000,DATOS!$D3909,DATOS!$E$2:$E$20000,DATOS!$E3909,DATOS!$I$2:$I$20000,DATOS!$I3909,DATOS!$G$2:$G$20000,"EX")=0),0))))</f>
      </c>
      <c r="H3909">
        <f>IF(DATOS!$G3909&lt;&gt;"EX",0,--(COUNTIFS(DATOS!$A$2:$A$20000,DATOS!$A3909,DATOS!$D$2:$D$20000,DATOS!$D3909,DATOS!$E$2:$E$20000,DATOS!$E3909,DATOS!$I$2:$I$20000,DATOS!$I3909,DATOS!$G$2:$G$20000,"OR")=0))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DATOS!$A$2:$A$20000,DATOS!$A3910,DATOS!$D$2:$D$20000,DATOS!$D3910,DATOS!$E$2:$E$20000,DATOS!$E3910,DATOS!$I$2:$I$20000,DATOS!$I3910,DATOS!$G$2:$G$20000,"EX")=0),0))))</f>
      </c>
      <c r="H3910">
        <f>IF(DATOS!$G3910&lt;&gt;"EX",0,--(COUNTIFS(DATOS!$A$2:$A$20000,DATOS!$A3910,DATOS!$D$2:$D$20000,DATOS!$D3910,DATOS!$E$2:$E$20000,DATOS!$E3910,DATOS!$I$2:$I$20000,DATOS!$I3910,DATOS!$G$2:$G$20000,"OR")=0))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DATOS!$A$2:$A$20000,DATOS!$A3911,DATOS!$D$2:$D$20000,DATOS!$D3911,DATOS!$E$2:$E$20000,DATOS!$E3911,DATOS!$I$2:$I$20000,DATOS!$I3911,DATOS!$G$2:$G$20000,"EX")=0),0))))</f>
      </c>
      <c r="H3911">
        <f>IF(DATOS!$G3911&lt;&gt;"EX",0,--(COUNTIFS(DATOS!$A$2:$A$20000,DATOS!$A3911,DATOS!$D$2:$D$20000,DATOS!$D3911,DATOS!$E$2:$E$20000,DATOS!$E3911,DATOS!$I$2:$I$20000,DATOS!$I3911,DATOS!$G$2:$G$20000,"OR")=0))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DATOS!$A$2:$A$20000,DATOS!$A3912,DATOS!$D$2:$D$20000,DATOS!$D3912,DATOS!$E$2:$E$20000,DATOS!$E3912,DATOS!$I$2:$I$20000,DATOS!$I3912,DATOS!$G$2:$G$20000,"EX")=0),0))))</f>
      </c>
      <c r="H3912">
        <f>IF(DATOS!$G3912&lt;&gt;"EX",0,--(COUNTIFS(DATOS!$A$2:$A$20000,DATOS!$A3912,DATOS!$D$2:$D$20000,DATOS!$D3912,DATOS!$E$2:$E$20000,DATOS!$E3912,DATOS!$I$2:$I$20000,DATOS!$I3912,DATOS!$G$2:$G$20000,"OR")=0))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DATOS!$A$2:$A$20000,DATOS!$A3913,DATOS!$D$2:$D$20000,DATOS!$D3913,DATOS!$E$2:$E$20000,DATOS!$E3913,DATOS!$I$2:$I$20000,DATOS!$I3913,DATOS!$G$2:$G$20000,"EX")=0),0))))</f>
      </c>
      <c r="H3913">
        <f>IF(DATOS!$G3913&lt;&gt;"EX",0,--(COUNTIFS(DATOS!$A$2:$A$20000,DATOS!$A3913,DATOS!$D$2:$D$20000,DATOS!$D3913,DATOS!$E$2:$E$20000,DATOS!$E3913,DATOS!$I$2:$I$20000,DATOS!$I3913,DATOS!$G$2:$G$20000,"OR")=0))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DATOS!$A$2:$A$20000,DATOS!$A3914,DATOS!$D$2:$D$20000,DATOS!$D3914,DATOS!$E$2:$E$20000,DATOS!$E3914,DATOS!$I$2:$I$20000,DATOS!$I3914,DATOS!$G$2:$G$20000,"EX")=0),0))))</f>
      </c>
      <c r="H3914">
        <f>IF(DATOS!$G3914&lt;&gt;"EX",0,--(COUNTIFS(DATOS!$A$2:$A$20000,DATOS!$A3914,DATOS!$D$2:$D$20000,DATOS!$D3914,DATOS!$E$2:$E$20000,DATOS!$E3914,DATOS!$I$2:$I$20000,DATOS!$I3914,DATOS!$G$2:$G$20000,"OR")=0))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DATOS!$A$2:$A$20000,DATOS!$A3915,DATOS!$D$2:$D$20000,DATOS!$D3915,DATOS!$E$2:$E$20000,DATOS!$E3915,DATOS!$I$2:$I$20000,DATOS!$I3915,DATOS!$G$2:$G$20000,"EX")=0),0))))</f>
      </c>
      <c r="H3915">
        <f>IF(DATOS!$G3915&lt;&gt;"EX",0,--(COUNTIFS(DATOS!$A$2:$A$20000,DATOS!$A3915,DATOS!$D$2:$D$20000,DATOS!$D3915,DATOS!$E$2:$E$20000,DATOS!$E3915,DATOS!$I$2:$I$20000,DATOS!$I3915,DATOS!$G$2:$G$20000,"OR")=0))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DATOS!$A$2:$A$20000,DATOS!$A3916,DATOS!$D$2:$D$20000,DATOS!$D3916,DATOS!$E$2:$E$20000,DATOS!$E3916,DATOS!$I$2:$I$20000,DATOS!$I3916,DATOS!$G$2:$G$20000,"EX")=0),0))))</f>
      </c>
      <c r="H3916">
        <f>IF(DATOS!$G3916&lt;&gt;"EX",0,--(COUNTIFS(DATOS!$A$2:$A$20000,DATOS!$A3916,DATOS!$D$2:$D$20000,DATOS!$D3916,DATOS!$E$2:$E$20000,DATOS!$E3916,DATOS!$I$2:$I$20000,DATOS!$I3916,DATOS!$G$2:$G$20000,"OR")=0))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DATOS!$A$2:$A$20000,DATOS!$A3917,DATOS!$D$2:$D$20000,DATOS!$D3917,DATOS!$E$2:$E$20000,DATOS!$E3917,DATOS!$I$2:$I$20000,DATOS!$I3917,DATOS!$G$2:$G$20000,"EX")=0),0))))</f>
      </c>
      <c r="H3917">
        <f>IF(DATOS!$G3917&lt;&gt;"EX",0,--(COUNTIFS(DATOS!$A$2:$A$20000,DATOS!$A3917,DATOS!$D$2:$D$20000,DATOS!$D3917,DATOS!$E$2:$E$20000,DATOS!$E3917,DATOS!$I$2:$I$20000,DATOS!$I3917,DATOS!$G$2:$G$20000,"OR")=0))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DATOS!$A$2:$A$20000,DATOS!$A3918,DATOS!$D$2:$D$20000,DATOS!$D3918,DATOS!$E$2:$E$20000,DATOS!$E3918,DATOS!$I$2:$I$20000,DATOS!$I3918,DATOS!$G$2:$G$20000,"EX")=0),0))))</f>
      </c>
      <c r="H3918">
        <f>IF(DATOS!$G3918&lt;&gt;"EX",0,--(COUNTIFS(DATOS!$A$2:$A$20000,DATOS!$A3918,DATOS!$D$2:$D$20000,DATOS!$D3918,DATOS!$E$2:$E$20000,DATOS!$E3918,DATOS!$I$2:$I$20000,DATOS!$I3918,DATOS!$G$2:$G$20000,"OR")=0))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DATOS!$A$2:$A$20000,DATOS!$A3919,DATOS!$D$2:$D$20000,DATOS!$D3919,DATOS!$E$2:$E$20000,DATOS!$E3919,DATOS!$I$2:$I$20000,DATOS!$I3919,DATOS!$G$2:$G$20000,"EX")=0),0))))</f>
      </c>
      <c r="H3919">
        <f>IF(DATOS!$G3919&lt;&gt;"EX",0,--(COUNTIFS(DATOS!$A$2:$A$20000,DATOS!$A3919,DATOS!$D$2:$D$20000,DATOS!$D3919,DATOS!$E$2:$E$20000,DATOS!$E3919,DATOS!$I$2:$I$20000,DATOS!$I3919,DATOS!$G$2:$G$20000,"OR")=0))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DATOS!$A$2:$A$20000,DATOS!$A3920,DATOS!$D$2:$D$20000,DATOS!$D3920,DATOS!$E$2:$E$20000,DATOS!$E3920,DATOS!$I$2:$I$20000,DATOS!$I3920,DATOS!$G$2:$G$20000,"EX")=0),0))))</f>
      </c>
      <c r="H3920">
        <f>IF(DATOS!$G3920&lt;&gt;"EX",0,--(COUNTIFS(DATOS!$A$2:$A$20000,DATOS!$A3920,DATOS!$D$2:$D$20000,DATOS!$D3920,DATOS!$E$2:$E$20000,DATOS!$E3920,DATOS!$I$2:$I$20000,DATOS!$I3920,DATOS!$G$2:$G$20000,"OR")=0))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DATOS!$A$2:$A$20000,DATOS!$A3921,DATOS!$D$2:$D$20000,DATOS!$D3921,DATOS!$E$2:$E$20000,DATOS!$E3921,DATOS!$I$2:$I$20000,DATOS!$I3921,DATOS!$G$2:$G$20000,"EX")=0),0))))</f>
      </c>
      <c r="H3921">
        <f>IF(DATOS!$G3921&lt;&gt;"EX",0,--(COUNTIFS(DATOS!$A$2:$A$20000,DATOS!$A3921,DATOS!$D$2:$D$20000,DATOS!$D3921,DATOS!$E$2:$E$20000,DATOS!$E3921,DATOS!$I$2:$I$20000,DATOS!$I3921,DATOS!$G$2:$G$20000,"OR")=0))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DATOS!$A$2:$A$20000,DATOS!$A3922,DATOS!$D$2:$D$20000,DATOS!$D3922,DATOS!$E$2:$E$20000,DATOS!$E3922,DATOS!$I$2:$I$20000,DATOS!$I3922,DATOS!$G$2:$G$20000,"EX")=0),0))))</f>
      </c>
      <c r="H3922">
        <f>IF(DATOS!$G3922&lt;&gt;"EX",0,--(COUNTIFS(DATOS!$A$2:$A$20000,DATOS!$A3922,DATOS!$D$2:$D$20000,DATOS!$D3922,DATOS!$E$2:$E$20000,DATOS!$E3922,DATOS!$I$2:$I$20000,DATOS!$I3922,DATOS!$G$2:$G$20000,"OR")=0))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DATOS!$A$2:$A$20000,DATOS!$A3923,DATOS!$D$2:$D$20000,DATOS!$D3923,DATOS!$E$2:$E$20000,DATOS!$E3923,DATOS!$I$2:$I$20000,DATOS!$I3923,DATOS!$G$2:$G$20000,"EX")=0),0))))</f>
      </c>
      <c r="H3923">
        <f>IF(DATOS!$G3923&lt;&gt;"EX",0,--(COUNTIFS(DATOS!$A$2:$A$20000,DATOS!$A3923,DATOS!$D$2:$D$20000,DATOS!$D3923,DATOS!$E$2:$E$20000,DATOS!$E3923,DATOS!$I$2:$I$20000,DATOS!$I3923,DATOS!$G$2:$G$20000,"OR")=0))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DATOS!$A$2:$A$20000,DATOS!$A3924,DATOS!$D$2:$D$20000,DATOS!$D3924,DATOS!$E$2:$E$20000,DATOS!$E3924,DATOS!$I$2:$I$20000,DATOS!$I3924,DATOS!$G$2:$G$20000,"EX")=0),0))))</f>
      </c>
      <c r="H3924">
        <f>IF(DATOS!$G3924&lt;&gt;"EX",0,--(COUNTIFS(DATOS!$A$2:$A$20000,DATOS!$A3924,DATOS!$D$2:$D$20000,DATOS!$D3924,DATOS!$E$2:$E$20000,DATOS!$E3924,DATOS!$I$2:$I$20000,DATOS!$I3924,DATOS!$G$2:$G$20000,"OR")=0))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DATOS!$A$2:$A$20000,DATOS!$A3925,DATOS!$D$2:$D$20000,DATOS!$D3925,DATOS!$E$2:$E$20000,DATOS!$E3925,DATOS!$I$2:$I$20000,DATOS!$I3925,DATOS!$G$2:$G$20000,"EX")=0),0))))</f>
      </c>
      <c r="H3925">
        <f>IF(DATOS!$G3925&lt;&gt;"EX",0,--(COUNTIFS(DATOS!$A$2:$A$20000,DATOS!$A3925,DATOS!$D$2:$D$20000,DATOS!$D3925,DATOS!$E$2:$E$20000,DATOS!$E3925,DATOS!$I$2:$I$20000,DATOS!$I3925,DATOS!$G$2:$G$20000,"OR")=0))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DATOS!$A$2:$A$20000,DATOS!$A3926,DATOS!$D$2:$D$20000,DATOS!$D3926,DATOS!$E$2:$E$20000,DATOS!$E3926,DATOS!$I$2:$I$20000,DATOS!$I3926,DATOS!$G$2:$G$20000,"EX")=0),0))))</f>
      </c>
      <c r="H3926">
        <f>IF(DATOS!$G3926&lt;&gt;"EX",0,--(COUNTIFS(DATOS!$A$2:$A$20000,DATOS!$A3926,DATOS!$D$2:$D$20000,DATOS!$D3926,DATOS!$E$2:$E$20000,DATOS!$E3926,DATOS!$I$2:$I$20000,DATOS!$I3926,DATOS!$G$2:$G$20000,"OR")=0))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DATOS!$A$2:$A$20000,DATOS!$A3927,DATOS!$D$2:$D$20000,DATOS!$D3927,DATOS!$E$2:$E$20000,DATOS!$E3927,DATOS!$I$2:$I$20000,DATOS!$I3927,DATOS!$G$2:$G$20000,"EX")=0),0))))</f>
      </c>
      <c r="H3927">
        <f>IF(DATOS!$G3927&lt;&gt;"EX",0,--(COUNTIFS(DATOS!$A$2:$A$20000,DATOS!$A3927,DATOS!$D$2:$D$20000,DATOS!$D3927,DATOS!$E$2:$E$20000,DATOS!$E3927,DATOS!$I$2:$I$20000,DATOS!$I3927,DATOS!$G$2:$G$20000,"OR")=0))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DATOS!$A$2:$A$20000,DATOS!$A3928,DATOS!$D$2:$D$20000,DATOS!$D3928,DATOS!$E$2:$E$20000,DATOS!$E3928,DATOS!$I$2:$I$20000,DATOS!$I3928,DATOS!$G$2:$G$20000,"EX")=0),0))))</f>
      </c>
      <c r="H3928">
        <f>IF(DATOS!$G3928&lt;&gt;"EX",0,--(COUNTIFS(DATOS!$A$2:$A$20000,DATOS!$A3928,DATOS!$D$2:$D$20000,DATOS!$D3928,DATOS!$E$2:$E$20000,DATOS!$E3928,DATOS!$I$2:$I$20000,DATOS!$I3928,DATOS!$G$2:$G$20000,"OR")=0))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DATOS!$A$2:$A$20000,DATOS!$A3929,DATOS!$D$2:$D$20000,DATOS!$D3929,DATOS!$E$2:$E$20000,DATOS!$E3929,DATOS!$I$2:$I$20000,DATOS!$I3929,DATOS!$G$2:$G$20000,"EX")=0),0))))</f>
      </c>
      <c r="H3929">
        <f>IF(DATOS!$G3929&lt;&gt;"EX",0,--(COUNTIFS(DATOS!$A$2:$A$20000,DATOS!$A3929,DATOS!$D$2:$D$20000,DATOS!$D3929,DATOS!$E$2:$E$20000,DATOS!$E3929,DATOS!$I$2:$I$20000,DATOS!$I3929,DATOS!$G$2:$G$20000,"OR")=0))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DATOS!$A$2:$A$20000,DATOS!$A3930,DATOS!$D$2:$D$20000,DATOS!$D3930,DATOS!$E$2:$E$20000,DATOS!$E3930,DATOS!$I$2:$I$20000,DATOS!$I3930,DATOS!$G$2:$G$20000,"EX")=0),0))))</f>
      </c>
      <c r="H3930">
        <f>IF(DATOS!$G3930&lt;&gt;"EX",0,--(COUNTIFS(DATOS!$A$2:$A$20000,DATOS!$A3930,DATOS!$D$2:$D$20000,DATOS!$D3930,DATOS!$E$2:$E$20000,DATOS!$E3930,DATOS!$I$2:$I$20000,DATOS!$I3930,DATOS!$G$2:$G$20000,"OR")=0))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DATOS!$A$2:$A$20000,DATOS!$A3931,DATOS!$D$2:$D$20000,DATOS!$D3931,DATOS!$E$2:$E$20000,DATOS!$E3931,DATOS!$I$2:$I$20000,DATOS!$I3931,DATOS!$G$2:$G$20000,"EX")=0),0))))</f>
      </c>
      <c r="H3931">
        <f>IF(DATOS!$G3931&lt;&gt;"EX",0,--(COUNTIFS(DATOS!$A$2:$A$20000,DATOS!$A3931,DATOS!$D$2:$D$20000,DATOS!$D3931,DATOS!$E$2:$E$20000,DATOS!$E3931,DATOS!$I$2:$I$20000,DATOS!$I3931,DATOS!$G$2:$G$20000,"OR")=0))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DATOS!$A$2:$A$20000,DATOS!$A3932,DATOS!$D$2:$D$20000,DATOS!$D3932,DATOS!$E$2:$E$20000,DATOS!$E3932,DATOS!$I$2:$I$20000,DATOS!$I3932,DATOS!$G$2:$G$20000,"EX")=0),0))))</f>
      </c>
      <c r="H3932">
        <f>IF(DATOS!$G3932&lt;&gt;"EX",0,--(COUNTIFS(DATOS!$A$2:$A$20000,DATOS!$A3932,DATOS!$D$2:$D$20000,DATOS!$D3932,DATOS!$E$2:$E$20000,DATOS!$E3932,DATOS!$I$2:$I$20000,DATOS!$I3932,DATOS!$G$2:$G$20000,"OR")=0))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DATOS!$A$2:$A$20000,DATOS!$A3933,DATOS!$D$2:$D$20000,DATOS!$D3933,DATOS!$E$2:$E$20000,DATOS!$E3933,DATOS!$I$2:$I$20000,DATOS!$I3933,DATOS!$G$2:$G$20000,"EX")=0),0))))</f>
      </c>
      <c r="H3933">
        <f>IF(DATOS!$G3933&lt;&gt;"EX",0,--(COUNTIFS(DATOS!$A$2:$A$20000,DATOS!$A3933,DATOS!$D$2:$D$20000,DATOS!$D3933,DATOS!$E$2:$E$20000,DATOS!$E3933,DATOS!$I$2:$I$20000,DATOS!$I3933,DATOS!$G$2:$G$20000,"OR")=0))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DATOS!$A$2:$A$20000,DATOS!$A3934,DATOS!$D$2:$D$20000,DATOS!$D3934,DATOS!$E$2:$E$20000,DATOS!$E3934,DATOS!$I$2:$I$20000,DATOS!$I3934,DATOS!$G$2:$G$20000,"EX")=0),0))))</f>
      </c>
      <c r="H3934">
        <f>IF(DATOS!$G3934&lt;&gt;"EX",0,--(COUNTIFS(DATOS!$A$2:$A$20000,DATOS!$A3934,DATOS!$D$2:$D$20000,DATOS!$D3934,DATOS!$E$2:$E$20000,DATOS!$E3934,DATOS!$I$2:$I$20000,DATOS!$I3934,DATOS!$G$2:$G$20000,"OR")=0))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DATOS!$A$2:$A$20000,DATOS!$A3935,DATOS!$D$2:$D$20000,DATOS!$D3935,DATOS!$E$2:$E$20000,DATOS!$E3935,DATOS!$I$2:$I$20000,DATOS!$I3935,DATOS!$G$2:$G$20000,"EX")=0),0))))</f>
      </c>
      <c r="H3935">
        <f>IF(DATOS!$G3935&lt;&gt;"EX",0,--(COUNTIFS(DATOS!$A$2:$A$20000,DATOS!$A3935,DATOS!$D$2:$D$20000,DATOS!$D3935,DATOS!$E$2:$E$20000,DATOS!$E3935,DATOS!$I$2:$I$20000,DATOS!$I3935,DATOS!$G$2:$G$20000,"OR")=0))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DATOS!$A$2:$A$20000,DATOS!$A3936,DATOS!$D$2:$D$20000,DATOS!$D3936,DATOS!$E$2:$E$20000,DATOS!$E3936,DATOS!$I$2:$I$20000,DATOS!$I3936,DATOS!$G$2:$G$20000,"EX")=0),0))))</f>
      </c>
      <c r="H3936">
        <f>IF(DATOS!$G3936&lt;&gt;"EX",0,--(COUNTIFS(DATOS!$A$2:$A$20000,DATOS!$A3936,DATOS!$D$2:$D$20000,DATOS!$D3936,DATOS!$E$2:$E$20000,DATOS!$E3936,DATOS!$I$2:$I$20000,DATOS!$I3936,DATOS!$G$2:$G$20000,"OR")=0))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DATOS!$A$2:$A$20000,DATOS!$A3937,DATOS!$D$2:$D$20000,DATOS!$D3937,DATOS!$E$2:$E$20000,DATOS!$E3937,DATOS!$I$2:$I$20000,DATOS!$I3937,DATOS!$G$2:$G$20000,"EX")=0),0))))</f>
      </c>
      <c r="H3937">
        <f>IF(DATOS!$G3937&lt;&gt;"EX",0,--(COUNTIFS(DATOS!$A$2:$A$20000,DATOS!$A3937,DATOS!$D$2:$D$20000,DATOS!$D3937,DATOS!$E$2:$E$20000,DATOS!$E3937,DATOS!$I$2:$I$20000,DATOS!$I3937,DATOS!$G$2:$G$20000,"OR")=0))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DATOS!$A$2:$A$20000,DATOS!$A3938,DATOS!$D$2:$D$20000,DATOS!$D3938,DATOS!$E$2:$E$20000,DATOS!$E3938,DATOS!$I$2:$I$20000,DATOS!$I3938,DATOS!$G$2:$G$20000,"EX")=0),0))))</f>
      </c>
      <c r="H3938">
        <f>IF(DATOS!$G3938&lt;&gt;"EX",0,--(COUNTIFS(DATOS!$A$2:$A$20000,DATOS!$A3938,DATOS!$D$2:$D$20000,DATOS!$D3938,DATOS!$E$2:$E$20000,DATOS!$E3938,DATOS!$I$2:$I$20000,DATOS!$I3938,DATOS!$G$2:$G$20000,"OR")=0))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DATOS!$A$2:$A$20000,DATOS!$A3939,DATOS!$D$2:$D$20000,DATOS!$D3939,DATOS!$E$2:$E$20000,DATOS!$E3939,DATOS!$I$2:$I$20000,DATOS!$I3939,DATOS!$G$2:$G$20000,"EX")=0),0))))</f>
      </c>
      <c r="H3939">
        <f>IF(DATOS!$G3939&lt;&gt;"EX",0,--(COUNTIFS(DATOS!$A$2:$A$20000,DATOS!$A3939,DATOS!$D$2:$D$20000,DATOS!$D3939,DATOS!$E$2:$E$20000,DATOS!$E3939,DATOS!$I$2:$I$20000,DATOS!$I3939,DATOS!$G$2:$G$20000,"OR")=0))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DATOS!$A$2:$A$20000,DATOS!$A3940,DATOS!$D$2:$D$20000,DATOS!$D3940,DATOS!$E$2:$E$20000,DATOS!$E3940,DATOS!$I$2:$I$20000,DATOS!$I3940,DATOS!$G$2:$G$20000,"EX")=0),0))))</f>
      </c>
      <c r="H3940">
        <f>IF(DATOS!$G3940&lt;&gt;"EX",0,--(COUNTIFS(DATOS!$A$2:$A$20000,DATOS!$A3940,DATOS!$D$2:$D$20000,DATOS!$D3940,DATOS!$E$2:$E$20000,DATOS!$E3940,DATOS!$I$2:$I$20000,DATOS!$I3940,DATOS!$G$2:$G$20000,"OR")=0))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DATOS!$A$2:$A$20000,DATOS!$A3941,DATOS!$D$2:$D$20000,DATOS!$D3941,DATOS!$E$2:$E$20000,DATOS!$E3941,DATOS!$I$2:$I$20000,DATOS!$I3941,DATOS!$G$2:$G$20000,"EX")=0),0))))</f>
      </c>
      <c r="H3941">
        <f>IF(DATOS!$G3941&lt;&gt;"EX",0,--(COUNTIFS(DATOS!$A$2:$A$20000,DATOS!$A3941,DATOS!$D$2:$D$20000,DATOS!$D3941,DATOS!$E$2:$E$20000,DATOS!$E3941,DATOS!$I$2:$I$20000,DATOS!$I3941,DATOS!$G$2:$G$20000,"OR")=0))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DATOS!$A$2:$A$20000,DATOS!$A3942,DATOS!$D$2:$D$20000,DATOS!$D3942,DATOS!$E$2:$E$20000,DATOS!$E3942,DATOS!$I$2:$I$20000,DATOS!$I3942,DATOS!$G$2:$G$20000,"EX")=0),0))))</f>
      </c>
      <c r="H3942">
        <f>IF(DATOS!$G3942&lt;&gt;"EX",0,--(COUNTIFS(DATOS!$A$2:$A$20000,DATOS!$A3942,DATOS!$D$2:$D$20000,DATOS!$D3942,DATOS!$E$2:$E$20000,DATOS!$E3942,DATOS!$I$2:$I$20000,DATOS!$I3942,DATOS!$G$2:$G$20000,"OR")=0))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DATOS!$A$2:$A$20000,DATOS!$A3943,DATOS!$D$2:$D$20000,DATOS!$D3943,DATOS!$E$2:$E$20000,DATOS!$E3943,DATOS!$I$2:$I$20000,DATOS!$I3943,DATOS!$G$2:$G$20000,"EX")=0),0))))</f>
      </c>
      <c r="H3943">
        <f>IF(DATOS!$G3943&lt;&gt;"EX",0,--(COUNTIFS(DATOS!$A$2:$A$20000,DATOS!$A3943,DATOS!$D$2:$D$20000,DATOS!$D3943,DATOS!$E$2:$E$20000,DATOS!$E3943,DATOS!$I$2:$I$20000,DATOS!$I3943,DATOS!$G$2:$G$20000,"OR")=0))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DATOS!$A$2:$A$20000,DATOS!$A3944,DATOS!$D$2:$D$20000,DATOS!$D3944,DATOS!$E$2:$E$20000,DATOS!$E3944,DATOS!$I$2:$I$20000,DATOS!$I3944,DATOS!$G$2:$G$20000,"EX")=0),0))))</f>
      </c>
      <c r="H3944">
        <f>IF(DATOS!$G3944&lt;&gt;"EX",0,--(COUNTIFS(DATOS!$A$2:$A$20000,DATOS!$A3944,DATOS!$D$2:$D$20000,DATOS!$D3944,DATOS!$E$2:$E$20000,DATOS!$E3944,DATOS!$I$2:$I$20000,DATOS!$I3944,DATOS!$G$2:$G$20000,"OR")=0))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DATOS!$A$2:$A$20000,DATOS!$A3945,DATOS!$D$2:$D$20000,DATOS!$D3945,DATOS!$E$2:$E$20000,DATOS!$E3945,DATOS!$I$2:$I$20000,DATOS!$I3945,DATOS!$G$2:$G$20000,"EX")=0),0))))</f>
      </c>
      <c r="H3945">
        <f>IF(DATOS!$G3945&lt;&gt;"EX",0,--(COUNTIFS(DATOS!$A$2:$A$20000,DATOS!$A3945,DATOS!$D$2:$D$20000,DATOS!$D3945,DATOS!$E$2:$E$20000,DATOS!$E3945,DATOS!$I$2:$I$20000,DATOS!$I3945,DATOS!$G$2:$G$20000,"OR")=0))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DATOS!$A$2:$A$20000,DATOS!$A3946,DATOS!$D$2:$D$20000,DATOS!$D3946,DATOS!$E$2:$E$20000,DATOS!$E3946,DATOS!$I$2:$I$20000,DATOS!$I3946,DATOS!$G$2:$G$20000,"EX")=0),0))))</f>
      </c>
      <c r="H3946">
        <f>IF(DATOS!$G3946&lt;&gt;"EX",0,--(COUNTIFS(DATOS!$A$2:$A$20000,DATOS!$A3946,DATOS!$D$2:$D$20000,DATOS!$D3946,DATOS!$E$2:$E$20000,DATOS!$E3946,DATOS!$I$2:$I$20000,DATOS!$I3946,DATOS!$G$2:$G$20000,"OR")=0))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DATOS!$A$2:$A$20000,DATOS!$A3947,DATOS!$D$2:$D$20000,DATOS!$D3947,DATOS!$E$2:$E$20000,DATOS!$E3947,DATOS!$I$2:$I$20000,DATOS!$I3947,DATOS!$G$2:$G$20000,"EX")=0),0))))</f>
      </c>
      <c r="H3947">
        <f>IF(DATOS!$G3947&lt;&gt;"EX",0,--(COUNTIFS(DATOS!$A$2:$A$20000,DATOS!$A3947,DATOS!$D$2:$D$20000,DATOS!$D3947,DATOS!$E$2:$E$20000,DATOS!$E3947,DATOS!$I$2:$I$20000,DATOS!$I3947,DATOS!$G$2:$G$20000,"OR")=0))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DATOS!$A$2:$A$20000,DATOS!$A3948,DATOS!$D$2:$D$20000,DATOS!$D3948,DATOS!$E$2:$E$20000,DATOS!$E3948,DATOS!$I$2:$I$20000,DATOS!$I3948,DATOS!$G$2:$G$20000,"EX")=0),0))))</f>
      </c>
      <c r="H3948">
        <f>IF(DATOS!$G3948&lt;&gt;"EX",0,--(COUNTIFS(DATOS!$A$2:$A$20000,DATOS!$A3948,DATOS!$D$2:$D$20000,DATOS!$D3948,DATOS!$E$2:$E$20000,DATOS!$E3948,DATOS!$I$2:$I$20000,DATOS!$I3948,DATOS!$G$2:$G$20000,"OR")=0))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DATOS!$A$2:$A$20000,DATOS!$A3949,DATOS!$D$2:$D$20000,DATOS!$D3949,DATOS!$E$2:$E$20000,DATOS!$E3949,DATOS!$I$2:$I$20000,DATOS!$I3949,DATOS!$G$2:$G$20000,"EX")=0),0))))</f>
      </c>
      <c r="H3949">
        <f>IF(DATOS!$G3949&lt;&gt;"EX",0,--(COUNTIFS(DATOS!$A$2:$A$20000,DATOS!$A3949,DATOS!$D$2:$D$20000,DATOS!$D3949,DATOS!$E$2:$E$20000,DATOS!$E3949,DATOS!$I$2:$I$20000,DATOS!$I3949,DATOS!$G$2:$G$20000,"OR")=0))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DATOS!$A$2:$A$20000,DATOS!$A3950,DATOS!$D$2:$D$20000,DATOS!$D3950,DATOS!$E$2:$E$20000,DATOS!$E3950,DATOS!$I$2:$I$20000,DATOS!$I3950,DATOS!$G$2:$G$20000,"EX")=0),0))))</f>
      </c>
      <c r="H3950">
        <f>IF(DATOS!$G3950&lt;&gt;"EX",0,--(COUNTIFS(DATOS!$A$2:$A$20000,DATOS!$A3950,DATOS!$D$2:$D$20000,DATOS!$D3950,DATOS!$E$2:$E$20000,DATOS!$E3950,DATOS!$I$2:$I$20000,DATOS!$I3950,DATOS!$G$2:$G$20000,"OR")=0))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DATOS!$A$2:$A$20000,DATOS!$A3951,DATOS!$D$2:$D$20000,DATOS!$D3951,DATOS!$E$2:$E$20000,DATOS!$E3951,DATOS!$I$2:$I$20000,DATOS!$I3951,DATOS!$G$2:$G$20000,"EX")=0),0))))</f>
      </c>
      <c r="H3951">
        <f>IF(DATOS!$G3951&lt;&gt;"EX",0,--(COUNTIFS(DATOS!$A$2:$A$20000,DATOS!$A3951,DATOS!$D$2:$D$20000,DATOS!$D3951,DATOS!$E$2:$E$20000,DATOS!$E3951,DATOS!$I$2:$I$20000,DATOS!$I3951,DATOS!$G$2:$G$20000,"OR")=0))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DATOS!$A$2:$A$20000,DATOS!$A3952,DATOS!$D$2:$D$20000,DATOS!$D3952,DATOS!$E$2:$E$20000,DATOS!$E3952,DATOS!$I$2:$I$20000,DATOS!$I3952,DATOS!$G$2:$G$20000,"EX")=0),0))))</f>
      </c>
      <c r="H3952">
        <f>IF(DATOS!$G3952&lt;&gt;"EX",0,--(COUNTIFS(DATOS!$A$2:$A$20000,DATOS!$A3952,DATOS!$D$2:$D$20000,DATOS!$D3952,DATOS!$E$2:$E$20000,DATOS!$E3952,DATOS!$I$2:$I$20000,DATOS!$I3952,DATOS!$G$2:$G$20000,"OR")=0))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DATOS!$A$2:$A$20000,DATOS!$A3953,DATOS!$D$2:$D$20000,DATOS!$D3953,DATOS!$E$2:$E$20000,DATOS!$E3953,DATOS!$I$2:$I$20000,DATOS!$I3953,DATOS!$G$2:$G$20000,"EX")=0),0))))</f>
      </c>
      <c r="H3953">
        <f>IF(DATOS!$G3953&lt;&gt;"EX",0,--(COUNTIFS(DATOS!$A$2:$A$20000,DATOS!$A3953,DATOS!$D$2:$D$20000,DATOS!$D3953,DATOS!$E$2:$E$20000,DATOS!$E3953,DATOS!$I$2:$I$20000,DATOS!$I3953,DATOS!$G$2:$G$20000,"OR")=0))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DATOS!$A$2:$A$20000,DATOS!$A3954,DATOS!$D$2:$D$20000,DATOS!$D3954,DATOS!$E$2:$E$20000,DATOS!$E3954,DATOS!$I$2:$I$20000,DATOS!$I3954,DATOS!$G$2:$G$20000,"EX")=0),0))))</f>
      </c>
      <c r="H3954">
        <f>IF(DATOS!$G3954&lt;&gt;"EX",0,--(COUNTIFS(DATOS!$A$2:$A$20000,DATOS!$A3954,DATOS!$D$2:$D$20000,DATOS!$D3954,DATOS!$E$2:$E$20000,DATOS!$E3954,DATOS!$I$2:$I$20000,DATOS!$I3954,DATOS!$G$2:$G$20000,"OR")=0))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DATOS!$A$2:$A$20000,DATOS!$A3955,DATOS!$D$2:$D$20000,DATOS!$D3955,DATOS!$E$2:$E$20000,DATOS!$E3955,DATOS!$I$2:$I$20000,DATOS!$I3955,DATOS!$G$2:$G$20000,"EX")=0),0))))</f>
      </c>
      <c r="H3955">
        <f>IF(DATOS!$G3955&lt;&gt;"EX",0,--(COUNTIFS(DATOS!$A$2:$A$20000,DATOS!$A3955,DATOS!$D$2:$D$20000,DATOS!$D3955,DATOS!$E$2:$E$20000,DATOS!$E3955,DATOS!$I$2:$I$20000,DATOS!$I3955,DATOS!$G$2:$G$20000,"OR")=0))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DATOS!$A$2:$A$20000,DATOS!$A3956,DATOS!$D$2:$D$20000,DATOS!$D3956,DATOS!$E$2:$E$20000,DATOS!$E3956,DATOS!$I$2:$I$20000,DATOS!$I3956,DATOS!$G$2:$G$20000,"EX")=0),0))))</f>
      </c>
      <c r="H3956">
        <f>IF(DATOS!$G3956&lt;&gt;"EX",0,--(COUNTIFS(DATOS!$A$2:$A$20000,DATOS!$A3956,DATOS!$D$2:$D$20000,DATOS!$D3956,DATOS!$E$2:$E$20000,DATOS!$E3956,DATOS!$I$2:$I$20000,DATOS!$I3956,DATOS!$G$2:$G$20000,"OR")=0))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DATOS!$A$2:$A$20000,DATOS!$A3957,DATOS!$D$2:$D$20000,DATOS!$D3957,DATOS!$E$2:$E$20000,DATOS!$E3957,DATOS!$I$2:$I$20000,DATOS!$I3957,DATOS!$G$2:$G$20000,"EX")=0),0))))</f>
      </c>
      <c r="H3957">
        <f>IF(DATOS!$G3957&lt;&gt;"EX",0,--(COUNTIFS(DATOS!$A$2:$A$20000,DATOS!$A3957,DATOS!$D$2:$D$20000,DATOS!$D3957,DATOS!$E$2:$E$20000,DATOS!$E3957,DATOS!$I$2:$I$20000,DATOS!$I3957,DATOS!$G$2:$G$20000,"OR")=0))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DATOS!$A$2:$A$20000,DATOS!$A3958,DATOS!$D$2:$D$20000,DATOS!$D3958,DATOS!$E$2:$E$20000,DATOS!$E3958,DATOS!$I$2:$I$20000,DATOS!$I3958,DATOS!$G$2:$G$20000,"EX")=0),0))))</f>
      </c>
      <c r="H3958">
        <f>IF(DATOS!$G3958&lt;&gt;"EX",0,--(COUNTIFS(DATOS!$A$2:$A$20000,DATOS!$A3958,DATOS!$D$2:$D$20000,DATOS!$D3958,DATOS!$E$2:$E$20000,DATOS!$E3958,DATOS!$I$2:$I$20000,DATOS!$I3958,DATOS!$G$2:$G$20000,"OR")=0))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DATOS!$A$2:$A$20000,DATOS!$A3959,DATOS!$D$2:$D$20000,DATOS!$D3959,DATOS!$E$2:$E$20000,DATOS!$E3959,DATOS!$I$2:$I$20000,DATOS!$I3959,DATOS!$G$2:$G$20000,"EX")=0),0))))</f>
      </c>
      <c r="H3959">
        <f>IF(DATOS!$G3959&lt;&gt;"EX",0,--(COUNTIFS(DATOS!$A$2:$A$20000,DATOS!$A3959,DATOS!$D$2:$D$20000,DATOS!$D3959,DATOS!$E$2:$E$20000,DATOS!$E3959,DATOS!$I$2:$I$20000,DATOS!$I3959,DATOS!$G$2:$G$20000,"OR")=0))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DATOS!$A$2:$A$20000,DATOS!$A3960,DATOS!$D$2:$D$20000,DATOS!$D3960,DATOS!$E$2:$E$20000,DATOS!$E3960,DATOS!$I$2:$I$20000,DATOS!$I3960,DATOS!$G$2:$G$20000,"EX")=0),0))))</f>
      </c>
      <c r="H3960">
        <f>IF(DATOS!$G3960&lt;&gt;"EX",0,--(COUNTIFS(DATOS!$A$2:$A$20000,DATOS!$A3960,DATOS!$D$2:$D$20000,DATOS!$D3960,DATOS!$E$2:$E$20000,DATOS!$E3960,DATOS!$I$2:$I$20000,DATOS!$I3960,DATOS!$G$2:$G$20000,"OR")=0))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DATOS!$A$2:$A$20000,DATOS!$A3961,DATOS!$D$2:$D$20000,DATOS!$D3961,DATOS!$E$2:$E$20000,DATOS!$E3961,DATOS!$I$2:$I$20000,DATOS!$I3961,DATOS!$G$2:$G$20000,"EX")=0),0))))</f>
      </c>
      <c r="H3961">
        <f>IF(DATOS!$G3961&lt;&gt;"EX",0,--(COUNTIFS(DATOS!$A$2:$A$20000,DATOS!$A3961,DATOS!$D$2:$D$20000,DATOS!$D3961,DATOS!$E$2:$E$20000,DATOS!$E3961,DATOS!$I$2:$I$20000,DATOS!$I3961,DATOS!$G$2:$G$20000,"OR")=0))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DATOS!$A$2:$A$20000,DATOS!$A3962,DATOS!$D$2:$D$20000,DATOS!$D3962,DATOS!$E$2:$E$20000,DATOS!$E3962,DATOS!$I$2:$I$20000,DATOS!$I3962,DATOS!$G$2:$G$20000,"EX")=0),0))))</f>
      </c>
      <c r="H3962">
        <f>IF(DATOS!$G3962&lt;&gt;"EX",0,--(COUNTIFS(DATOS!$A$2:$A$20000,DATOS!$A3962,DATOS!$D$2:$D$20000,DATOS!$D3962,DATOS!$E$2:$E$20000,DATOS!$E3962,DATOS!$I$2:$I$20000,DATOS!$I3962,DATOS!$G$2:$G$20000,"OR")=0))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DATOS!$A$2:$A$20000,DATOS!$A3963,DATOS!$D$2:$D$20000,DATOS!$D3963,DATOS!$E$2:$E$20000,DATOS!$E3963,DATOS!$I$2:$I$20000,DATOS!$I3963,DATOS!$G$2:$G$20000,"EX")=0),0))))</f>
      </c>
      <c r="H3963">
        <f>IF(DATOS!$G3963&lt;&gt;"EX",0,--(COUNTIFS(DATOS!$A$2:$A$20000,DATOS!$A3963,DATOS!$D$2:$D$20000,DATOS!$D3963,DATOS!$E$2:$E$20000,DATOS!$E3963,DATOS!$I$2:$I$20000,DATOS!$I3963,DATOS!$G$2:$G$20000,"OR")=0))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DATOS!$A$2:$A$20000,DATOS!$A3964,DATOS!$D$2:$D$20000,DATOS!$D3964,DATOS!$E$2:$E$20000,DATOS!$E3964,DATOS!$I$2:$I$20000,DATOS!$I3964,DATOS!$G$2:$G$20000,"EX")=0),0))))</f>
      </c>
      <c r="H3964">
        <f>IF(DATOS!$G3964&lt;&gt;"EX",0,--(COUNTIFS(DATOS!$A$2:$A$20000,DATOS!$A3964,DATOS!$D$2:$D$20000,DATOS!$D3964,DATOS!$E$2:$E$20000,DATOS!$E3964,DATOS!$I$2:$I$20000,DATOS!$I3964,DATOS!$G$2:$G$20000,"OR")=0))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DATOS!$A$2:$A$20000,DATOS!$A3965,DATOS!$D$2:$D$20000,DATOS!$D3965,DATOS!$E$2:$E$20000,DATOS!$E3965,DATOS!$I$2:$I$20000,DATOS!$I3965,DATOS!$G$2:$G$20000,"EX")=0),0))))</f>
      </c>
      <c r="H3965">
        <f>IF(DATOS!$G3965&lt;&gt;"EX",0,--(COUNTIFS(DATOS!$A$2:$A$20000,DATOS!$A3965,DATOS!$D$2:$D$20000,DATOS!$D3965,DATOS!$E$2:$E$20000,DATOS!$E3965,DATOS!$I$2:$I$20000,DATOS!$I3965,DATOS!$G$2:$G$20000,"OR")=0))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DATOS!$A$2:$A$20000,DATOS!$A3966,DATOS!$D$2:$D$20000,DATOS!$D3966,DATOS!$E$2:$E$20000,DATOS!$E3966,DATOS!$I$2:$I$20000,DATOS!$I3966,DATOS!$G$2:$G$20000,"EX")=0),0))))</f>
      </c>
      <c r="H3966">
        <f>IF(DATOS!$G3966&lt;&gt;"EX",0,--(COUNTIFS(DATOS!$A$2:$A$20000,DATOS!$A3966,DATOS!$D$2:$D$20000,DATOS!$D3966,DATOS!$E$2:$E$20000,DATOS!$E3966,DATOS!$I$2:$I$20000,DATOS!$I3966,DATOS!$G$2:$G$20000,"OR")=0))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DATOS!$A$2:$A$20000,DATOS!$A3967,DATOS!$D$2:$D$20000,DATOS!$D3967,DATOS!$E$2:$E$20000,DATOS!$E3967,DATOS!$I$2:$I$20000,DATOS!$I3967,DATOS!$G$2:$G$20000,"EX")=0),0))))</f>
      </c>
      <c r="H3967">
        <f>IF(DATOS!$G3967&lt;&gt;"EX",0,--(COUNTIFS(DATOS!$A$2:$A$20000,DATOS!$A3967,DATOS!$D$2:$D$20000,DATOS!$D3967,DATOS!$E$2:$E$20000,DATOS!$E3967,DATOS!$I$2:$I$20000,DATOS!$I3967,DATOS!$G$2:$G$20000,"OR")=0))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DATOS!$A$2:$A$20000,DATOS!$A3968,DATOS!$D$2:$D$20000,DATOS!$D3968,DATOS!$E$2:$E$20000,DATOS!$E3968,DATOS!$I$2:$I$20000,DATOS!$I3968,DATOS!$G$2:$G$20000,"EX")=0),0))))</f>
      </c>
      <c r="H3968">
        <f>IF(DATOS!$G3968&lt;&gt;"EX",0,--(COUNTIFS(DATOS!$A$2:$A$20000,DATOS!$A3968,DATOS!$D$2:$D$20000,DATOS!$D3968,DATOS!$E$2:$E$20000,DATOS!$E3968,DATOS!$I$2:$I$20000,DATOS!$I3968,DATOS!$G$2:$G$20000,"OR")=0))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DATOS!$A$2:$A$20000,DATOS!$A3969,DATOS!$D$2:$D$20000,DATOS!$D3969,DATOS!$E$2:$E$20000,DATOS!$E3969,DATOS!$I$2:$I$20000,DATOS!$I3969,DATOS!$G$2:$G$20000,"EX")=0),0))))</f>
      </c>
      <c r="H3969">
        <f>IF(DATOS!$G3969&lt;&gt;"EX",0,--(COUNTIFS(DATOS!$A$2:$A$20000,DATOS!$A3969,DATOS!$D$2:$D$20000,DATOS!$D3969,DATOS!$E$2:$E$20000,DATOS!$E3969,DATOS!$I$2:$I$20000,DATOS!$I3969,DATOS!$G$2:$G$20000,"OR")=0))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DATOS!$A$2:$A$20000,DATOS!$A3970,DATOS!$D$2:$D$20000,DATOS!$D3970,DATOS!$E$2:$E$20000,DATOS!$E3970,DATOS!$I$2:$I$20000,DATOS!$I3970,DATOS!$G$2:$G$20000,"EX")=0),0))))</f>
      </c>
      <c r="H3970">
        <f>IF(DATOS!$G3970&lt;&gt;"EX",0,--(COUNTIFS(DATOS!$A$2:$A$20000,DATOS!$A3970,DATOS!$D$2:$D$20000,DATOS!$D3970,DATOS!$E$2:$E$20000,DATOS!$E3970,DATOS!$I$2:$I$20000,DATOS!$I3970,DATOS!$G$2:$G$20000,"OR")=0))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DATOS!$A$2:$A$20000,DATOS!$A3971,DATOS!$D$2:$D$20000,DATOS!$D3971,DATOS!$E$2:$E$20000,DATOS!$E3971,DATOS!$I$2:$I$20000,DATOS!$I3971,DATOS!$G$2:$G$20000,"EX")=0),0))))</f>
      </c>
      <c r="H3971">
        <f>IF(DATOS!$G3971&lt;&gt;"EX",0,--(COUNTIFS(DATOS!$A$2:$A$20000,DATOS!$A3971,DATOS!$D$2:$D$20000,DATOS!$D3971,DATOS!$E$2:$E$20000,DATOS!$E3971,DATOS!$I$2:$I$20000,DATOS!$I3971,DATOS!$G$2:$G$20000,"OR")=0))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DATOS!$A$2:$A$20000,DATOS!$A3972,DATOS!$D$2:$D$20000,DATOS!$D3972,DATOS!$E$2:$E$20000,DATOS!$E3972,DATOS!$I$2:$I$20000,DATOS!$I3972,DATOS!$G$2:$G$20000,"EX")=0),0))))</f>
      </c>
      <c r="H3972">
        <f>IF(DATOS!$G3972&lt;&gt;"EX",0,--(COUNTIFS(DATOS!$A$2:$A$20000,DATOS!$A3972,DATOS!$D$2:$D$20000,DATOS!$D3972,DATOS!$E$2:$E$20000,DATOS!$E3972,DATOS!$I$2:$I$20000,DATOS!$I3972,DATOS!$G$2:$G$20000,"OR")=0))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DATOS!$A$2:$A$20000,DATOS!$A3973,DATOS!$D$2:$D$20000,DATOS!$D3973,DATOS!$E$2:$E$20000,DATOS!$E3973,DATOS!$I$2:$I$20000,DATOS!$I3973,DATOS!$G$2:$G$20000,"EX")=0),0))))</f>
      </c>
      <c r="H3973">
        <f>IF(DATOS!$G3973&lt;&gt;"EX",0,--(COUNTIFS(DATOS!$A$2:$A$20000,DATOS!$A3973,DATOS!$D$2:$D$20000,DATOS!$D3973,DATOS!$E$2:$E$20000,DATOS!$E3973,DATOS!$I$2:$I$20000,DATOS!$I3973,DATOS!$G$2:$G$20000,"OR")=0))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DATOS!$A$2:$A$20000,DATOS!$A3974,DATOS!$D$2:$D$20000,DATOS!$D3974,DATOS!$E$2:$E$20000,DATOS!$E3974,DATOS!$I$2:$I$20000,DATOS!$I3974,DATOS!$G$2:$G$20000,"EX")=0),0))))</f>
      </c>
      <c r="H3974">
        <f>IF(DATOS!$G3974&lt;&gt;"EX",0,--(COUNTIFS(DATOS!$A$2:$A$20000,DATOS!$A3974,DATOS!$D$2:$D$20000,DATOS!$D3974,DATOS!$E$2:$E$20000,DATOS!$E3974,DATOS!$I$2:$I$20000,DATOS!$I3974,DATOS!$G$2:$G$20000,"OR")=0))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DATOS!$A$2:$A$20000,DATOS!$A3975,DATOS!$D$2:$D$20000,DATOS!$D3975,DATOS!$E$2:$E$20000,DATOS!$E3975,DATOS!$I$2:$I$20000,DATOS!$I3975,DATOS!$G$2:$G$20000,"EX")=0),0))))</f>
      </c>
      <c r="H3975">
        <f>IF(DATOS!$G3975&lt;&gt;"EX",0,--(COUNTIFS(DATOS!$A$2:$A$20000,DATOS!$A3975,DATOS!$D$2:$D$20000,DATOS!$D3975,DATOS!$E$2:$E$20000,DATOS!$E3975,DATOS!$I$2:$I$20000,DATOS!$I3975,DATOS!$G$2:$G$20000,"OR")=0))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DATOS!$A$2:$A$20000,DATOS!$A3976,DATOS!$D$2:$D$20000,DATOS!$D3976,DATOS!$E$2:$E$20000,DATOS!$E3976,DATOS!$I$2:$I$20000,DATOS!$I3976,DATOS!$G$2:$G$20000,"EX")=0),0))))</f>
      </c>
      <c r="H3976">
        <f>IF(DATOS!$G3976&lt;&gt;"EX",0,--(COUNTIFS(DATOS!$A$2:$A$20000,DATOS!$A3976,DATOS!$D$2:$D$20000,DATOS!$D3976,DATOS!$E$2:$E$20000,DATOS!$E3976,DATOS!$I$2:$I$20000,DATOS!$I3976,DATOS!$G$2:$G$20000,"OR")=0))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DATOS!$A$2:$A$20000,DATOS!$A3977,DATOS!$D$2:$D$20000,DATOS!$D3977,DATOS!$E$2:$E$20000,DATOS!$E3977,DATOS!$I$2:$I$20000,DATOS!$I3977,DATOS!$G$2:$G$20000,"EX")=0),0))))</f>
      </c>
      <c r="H3977">
        <f>IF(DATOS!$G3977&lt;&gt;"EX",0,--(COUNTIFS(DATOS!$A$2:$A$20000,DATOS!$A3977,DATOS!$D$2:$D$20000,DATOS!$D3977,DATOS!$E$2:$E$20000,DATOS!$E3977,DATOS!$I$2:$I$20000,DATOS!$I3977,DATOS!$G$2:$G$20000,"OR")=0))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DATOS!$A$2:$A$20000,DATOS!$A3978,DATOS!$D$2:$D$20000,DATOS!$D3978,DATOS!$E$2:$E$20000,DATOS!$E3978,DATOS!$I$2:$I$20000,DATOS!$I3978,DATOS!$G$2:$G$20000,"EX")=0),0))))</f>
      </c>
      <c r="H3978">
        <f>IF(DATOS!$G3978&lt;&gt;"EX",0,--(COUNTIFS(DATOS!$A$2:$A$20000,DATOS!$A3978,DATOS!$D$2:$D$20000,DATOS!$D3978,DATOS!$E$2:$E$20000,DATOS!$E3978,DATOS!$I$2:$I$20000,DATOS!$I3978,DATOS!$G$2:$G$20000,"OR")=0))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DATOS!$A$2:$A$20000,DATOS!$A3979,DATOS!$D$2:$D$20000,DATOS!$D3979,DATOS!$E$2:$E$20000,DATOS!$E3979,DATOS!$I$2:$I$20000,DATOS!$I3979,DATOS!$G$2:$G$20000,"EX")=0),0))))</f>
      </c>
      <c r="H3979">
        <f>IF(DATOS!$G3979&lt;&gt;"EX",0,--(COUNTIFS(DATOS!$A$2:$A$20000,DATOS!$A3979,DATOS!$D$2:$D$20000,DATOS!$D3979,DATOS!$E$2:$E$20000,DATOS!$E3979,DATOS!$I$2:$I$20000,DATOS!$I3979,DATOS!$G$2:$G$20000,"OR")=0))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DATOS!$A$2:$A$20000,DATOS!$A3980,DATOS!$D$2:$D$20000,DATOS!$D3980,DATOS!$E$2:$E$20000,DATOS!$E3980,DATOS!$I$2:$I$20000,DATOS!$I3980,DATOS!$G$2:$G$20000,"EX")=0),0))))</f>
      </c>
      <c r="H3980">
        <f>IF(DATOS!$G3980&lt;&gt;"EX",0,--(COUNTIFS(DATOS!$A$2:$A$20000,DATOS!$A3980,DATOS!$D$2:$D$20000,DATOS!$D3980,DATOS!$E$2:$E$20000,DATOS!$E3980,DATOS!$I$2:$I$20000,DATOS!$I3980,DATOS!$G$2:$G$20000,"OR")=0))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DATOS!$A$2:$A$20000,DATOS!$A3981,DATOS!$D$2:$D$20000,DATOS!$D3981,DATOS!$E$2:$E$20000,DATOS!$E3981,DATOS!$I$2:$I$20000,DATOS!$I3981,DATOS!$G$2:$G$20000,"EX")=0),0))))</f>
      </c>
      <c r="H3981">
        <f>IF(DATOS!$G3981&lt;&gt;"EX",0,--(COUNTIFS(DATOS!$A$2:$A$20000,DATOS!$A3981,DATOS!$D$2:$D$20000,DATOS!$D3981,DATOS!$E$2:$E$20000,DATOS!$E3981,DATOS!$I$2:$I$20000,DATOS!$I3981,DATOS!$G$2:$G$20000,"OR")=0))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DATOS!$A$2:$A$20000,DATOS!$A3982,DATOS!$D$2:$D$20000,DATOS!$D3982,DATOS!$E$2:$E$20000,DATOS!$E3982,DATOS!$I$2:$I$20000,DATOS!$I3982,DATOS!$G$2:$G$20000,"EX")=0),0))))</f>
      </c>
      <c r="H3982">
        <f>IF(DATOS!$G3982&lt;&gt;"EX",0,--(COUNTIFS(DATOS!$A$2:$A$20000,DATOS!$A3982,DATOS!$D$2:$D$20000,DATOS!$D3982,DATOS!$E$2:$E$20000,DATOS!$E3982,DATOS!$I$2:$I$20000,DATOS!$I3982,DATOS!$G$2:$G$20000,"OR")=0))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DATOS!$A$2:$A$20000,DATOS!$A3983,DATOS!$D$2:$D$20000,DATOS!$D3983,DATOS!$E$2:$E$20000,DATOS!$E3983,DATOS!$I$2:$I$20000,DATOS!$I3983,DATOS!$G$2:$G$20000,"EX")=0),0))))</f>
      </c>
      <c r="H3983">
        <f>IF(DATOS!$G3983&lt;&gt;"EX",0,--(COUNTIFS(DATOS!$A$2:$A$20000,DATOS!$A3983,DATOS!$D$2:$D$20000,DATOS!$D3983,DATOS!$E$2:$E$20000,DATOS!$E3983,DATOS!$I$2:$I$20000,DATOS!$I3983,DATOS!$G$2:$G$20000,"OR")=0))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DATOS!$A$2:$A$20000,DATOS!$A3984,DATOS!$D$2:$D$20000,DATOS!$D3984,DATOS!$E$2:$E$20000,DATOS!$E3984,DATOS!$I$2:$I$20000,DATOS!$I3984,DATOS!$G$2:$G$20000,"EX")=0),0))))</f>
      </c>
      <c r="H3984">
        <f>IF(DATOS!$G3984&lt;&gt;"EX",0,--(COUNTIFS(DATOS!$A$2:$A$20000,DATOS!$A3984,DATOS!$D$2:$D$20000,DATOS!$D3984,DATOS!$E$2:$E$20000,DATOS!$E3984,DATOS!$I$2:$I$20000,DATOS!$I3984,DATOS!$G$2:$G$20000,"OR")=0))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DATOS!$A$2:$A$20000,DATOS!$A3985,DATOS!$D$2:$D$20000,DATOS!$D3985,DATOS!$E$2:$E$20000,DATOS!$E3985,DATOS!$I$2:$I$20000,DATOS!$I3985,DATOS!$G$2:$G$20000,"EX")=0),0))))</f>
      </c>
      <c r="H3985">
        <f>IF(DATOS!$G3985&lt;&gt;"EX",0,--(COUNTIFS(DATOS!$A$2:$A$20000,DATOS!$A3985,DATOS!$D$2:$D$20000,DATOS!$D3985,DATOS!$E$2:$E$20000,DATOS!$E3985,DATOS!$I$2:$I$20000,DATOS!$I3985,DATOS!$G$2:$G$20000,"OR")=0))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DATOS!$A$2:$A$20000,DATOS!$A3986,DATOS!$D$2:$D$20000,DATOS!$D3986,DATOS!$E$2:$E$20000,DATOS!$E3986,DATOS!$I$2:$I$20000,DATOS!$I3986,DATOS!$G$2:$G$20000,"EX")=0),0))))</f>
      </c>
      <c r="H3986">
        <f>IF(DATOS!$G3986&lt;&gt;"EX",0,--(COUNTIFS(DATOS!$A$2:$A$20000,DATOS!$A3986,DATOS!$D$2:$D$20000,DATOS!$D3986,DATOS!$E$2:$E$20000,DATOS!$E3986,DATOS!$I$2:$I$20000,DATOS!$I3986,DATOS!$G$2:$G$20000,"OR")=0))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DATOS!$A$2:$A$20000,DATOS!$A3987,DATOS!$D$2:$D$20000,DATOS!$D3987,DATOS!$E$2:$E$20000,DATOS!$E3987,DATOS!$I$2:$I$20000,DATOS!$I3987,DATOS!$G$2:$G$20000,"EX")=0),0))))</f>
      </c>
      <c r="H3987">
        <f>IF(DATOS!$G3987&lt;&gt;"EX",0,--(COUNTIFS(DATOS!$A$2:$A$20000,DATOS!$A3987,DATOS!$D$2:$D$20000,DATOS!$D3987,DATOS!$E$2:$E$20000,DATOS!$E3987,DATOS!$I$2:$I$20000,DATOS!$I3987,DATOS!$G$2:$G$20000,"OR")=0))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DATOS!$A$2:$A$20000,DATOS!$A3988,DATOS!$D$2:$D$20000,DATOS!$D3988,DATOS!$E$2:$E$20000,DATOS!$E3988,DATOS!$I$2:$I$20000,DATOS!$I3988,DATOS!$G$2:$G$20000,"EX")=0),0))))</f>
      </c>
      <c r="H3988">
        <f>IF(DATOS!$G3988&lt;&gt;"EX",0,--(COUNTIFS(DATOS!$A$2:$A$20000,DATOS!$A3988,DATOS!$D$2:$D$20000,DATOS!$D3988,DATOS!$E$2:$E$20000,DATOS!$E3988,DATOS!$I$2:$I$20000,DATOS!$I3988,DATOS!$G$2:$G$20000,"OR")=0))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DATOS!$A$2:$A$20000,DATOS!$A3989,DATOS!$D$2:$D$20000,DATOS!$D3989,DATOS!$E$2:$E$20000,DATOS!$E3989,DATOS!$I$2:$I$20000,DATOS!$I3989,DATOS!$G$2:$G$20000,"EX")=0),0))))</f>
      </c>
      <c r="H3989">
        <f>IF(DATOS!$G3989&lt;&gt;"EX",0,--(COUNTIFS(DATOS!$A$2:$A$20000,DATOS!$A3989,DATOS!$D$2:$D$20000,DATOS!$D3989,DATOS!$E$2:$E$20000,DATOS!$E3989,DATOS!$I$2:$I$20000,DATOS!$I3989,DATOS!$G$2:$G$20000,"OR")=0))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DATOS!$A$2:$A$20000,DATOS!$A3990,DATOS!$D$2:$D$20000,DATOS!$D3990,DATOS!$E$2:$E$20000,DATOS!$E3990,DATOS!$I$2:$I$20000,DATOS!$I3990,DATOS!$G$2:$G$20000,"EX")=0),0))))</f>
      </c>
      <c r="H3990">
        <f>IF(DATOS!$G3990&lt;&gt;"EX",0,--(COUNTIFS(DATOS!$A$2:$A$20000,DATOS!$A3990,DATOS!$D$2:$D$20000,DATOS!$D3990,DATOS!$E$2:$E$20000,DATOS!$E3990,DATOS!$I$2:$I$20000,DATOS!$I3990,DATOS!$G$2:$G$20000,"OR")=0))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DATOS!$A$2:$A$20000,DATOS!$A3991,DATOS!$D$2:$D$20000,DATOS!$D3991,DATOS!$E$2:$E$20000,DATOS!$E3991,DATOS!$I$2:$I$20000,DATOS!$I3991,DATOS!$G$2:$G$20000,"EX")=0),0))))</f>
      </c>
      <c r="H3991">
        <f>IF(DATOS!$G3991&lt;&gt;"EX",0,--(COUNTIFS(DATOS!$A$2:$A$20000,DATOS!$A3991,DATOS!$D$2:$D$20000,DATOS!$D3991,DATOS!$E$2:$E$20000,DATOS!$E3991,DATOS!$I$2:$I$20000,DATOS!$I3991,DATOS!$G$2:$G$20000,"OR")=0))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DATOS!$A$2:$A$20000,DATOS!$A3992,DATOS!$D$2:$D$20000,DATOS!$D3992,DATOS!$E$2:$E$20000,DATOS!$E3992,DATOS!$I$2:$I$20000,DATOS!$I3992,DATOS!$G$2:$G$20000,"EX")=0),0))))</f>
      </c>
      <c r="H3992">
        <f>IF(DATOS!$G3992&lt;&gt;"EX",0,--(COUNTIFS(DATOS!$A$2:$A$20000,DATOS!$A3992,DATOS!$D$2:$D$20000,DATOS!$D3992,DATOS!$E$2:$E$20000,DATOS!$E3992,DATOS!$I$2:$I$20000,DATOS!$I3992,DATOS!$G$2:$G$20000,"OR")=0))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DATOS!$A$2:$A$20000,DATOS!$A3993,DATOS!$D$2:$D$20000,DATOS!$D3993,DATOS!$E$2:$E$20000,DATOS!$E3993,DATOS!$I$2:$I$20000,DATOS!$I3993,DATOS!$G$2:$G$20000,"EX")=0),0))))</f>
      </c>
      <c r="H3993">
        <f>IF(DATOS!$G3993&lt;&gt;"EX",0,--(COUNTIFS(DATOS!$A$2:$A$20000,DATOS!$A3993,DATOS!$D$2:$D$20000,DATOS!$D3993,DATOS!$E$2:$E$20000,DATOS!$E3993,DATOS!$I$2:$I$20000,DATOS!$I3993,DATOS!$G$2:$G$20000,"OR")=0))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DATOS!$A$2:$A$20000,DATOS!$A3994,DATOS!$D$2:$D$20000,DATOS!$D3994,DATOS!$E$2:$E$20000,DATOS!$E3994,DATOS!$I$2:$I$20000,DATOS!$I3994,DATOS!$G$2:$G$20000,"EX")=0),0))))</f>
      </c>
      <c r="H3994">
        <f>IF(DATOS!$G3994&lt;&gt;"EX",0,--(COUNTIFS(DATOS!$A$2:$A$20000,DATOS!$A3994,DATOS!$D$2:$D$20000,DATOS!$D3994,DATOS!$E$2:$E$20000,DATOS!$E3994,DATOS!$I$2:$I$20000,DATOS!$I3994,DATOS!$G$2:$G$20000,"OR")=0))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DATOS!$A$2:$A$20000,DATOS!$A3995,DATOS!$D$2:$D$20000,DATOS!$D3995,DATOS!$E$2:$E$20000,DATOS!$E3995,DATOS!$I$2:$I$20000,DATOS!$I3995,DATOS!$G$2:$G$20000,"EX")=0),0))))</f>
      </c>
      <c r="H3995">
        <f>IF(DATOS!$G3995&lt;&gt;"EX",0,--(COUNTIFS(DATOS!$A$2:$A$20000,DATOS!$A3995,DATOS!$D$2:$D$20000,DATOS!$D3995,DATOS!$E$2:$E$20000,DATOS!$E3995,DATOS!$I$2:$I$20000,DATOS!$I3995,DATOS!$G$2:$G$20000,"OR")=0))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DATOS!$A$2:$A$20000,DATOS!$A3996,DATOS!$D$2:$D$20000,DATOS!$D3996,DATOS!$E$2:$E$20000,DATOS!$E3996,DATOS!$I$2:$I$20000,DATOS!$I3996,DATOS!$G$2:$G$20000,"EX")=0),0))))</f>
      </c>
      <c r="H3996">
        <f>IF(DATOS!$G3996&lt;&gt;"EX",0,--(COUNTIFS(DATOS!$A$2:$A$20000,DATOS!$A3996,DATOS!$D$2:$D$20000,DATOS!$D3996,DATOS!$E$2:$E$20000,DATOS!$E3996,DATOS!$I$2:$I$20000,DATOS!$I3996,DATOS!$G$2:$G$20000,"OR")=0))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DATOS!$A$2:$A$20000,DATOS!$A3997,DATOS!$D$2:$D$20000,DATOS!$D3997,DATOS!$E$2:$E$20000,DATOS!$E3997,DATOS!$I$2:$I$20000,DATOS!$I3997,DATOS!$G$2:$G$20000,"EX")=0),0))))</f>
      </c>
      <c r="H3997">
        <f>IF(DATOS!$G3997&lt;&gt;"EX",0,--(COUNTIFS(DATOS!$A$2:$A$20000,DATOS!$A3997,DATOS!$D$2:$D$20000,DATOS!$D3997,DATOS!$E$2:$E$20000,DATOS!$E3997,DATOS!$I$2:$I$20000,DATOS!$I3997,DATOS!$G$2:$G$20000,"OR")=0))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DATOS!$A$2:$A$20000,DATOS!$A3998,DATOS!$D$2:$D$20000,DATOS!$D3998,DATOS!$E$2:$E$20000,DATOS!$E3998,DATOS!$I$2:$I$20000,DATOS!$I3998,DATOS!$G$2:$G$20000,"EX")=0),0))))</f>
      </c>
      <c r="H3998">
        <f>IF(DATOS!$G3998&lt;&gt;"EX",0,--(COUNTIFS(DATOS!$A$2:$A$20000,DATOS!$A3998,DATOS!$D$2:$D$20000,DATOS!$D3998,DATOS!$E$2:$E$20000,DATOS!$E3998,DATOS!$I$2:$I$20000,DATOS!$I3998,DATOS!$G$2:$G$20000,"OR")=0))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DATOS!$A$2:$A$20000,DATOS!$A3999,DATOS!$D$2:$D$20000,DATOS!$D3999,DATOS!$E$2:$E$20000,DATOS!$E3999,DATOS!$I$2:$I$20000,DATOS!$I3999,DATOS!$G$2:$G$20000,"EX")=0),0))))</f>
      </c>
      <c r="H3999">
        <f>IF(DATOS!$G3999&lt;&gt;"EX",0,--(COUNTIFS(DATOS!$A$2:$A$20000,DATOS!$A3999,DATOS!$D$2:$D$20000,DATOS!$D3999,DATOS!$E$2:$E$20000,DATOS!$E3999,DATOS!$I$2:$I$20000,DATOS!$I3999,DATOS!$G$2:$G$20000,"OR")=0))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DATOS!$A$2:$A$20000,DATOS!$A4000,DATOS!$D$2:$D$20000,DATOS!$D4000,DATOS!$E$2:$E$20000,DATOS!$E4000,DATOS!$I$2:$I$20000,DATOS!$I4000,DATOS!$G$2:$G$20000,"EX")=0),0))))</f>
      </c>
      <c r="H4000">
        <f>IF(DATOS!$G4000&lt;&gt;"EX",0,--(COUNTIFS(DATOS!$A$2:$A$20000,DATOS!$A4000,DATOS!$D$2:$D$20000,DATOS!$D4000,DATOS!$E$2:$E$20000,DATOS!$E4000,DATOS!$I$2:$I$20000,DATOS!$I4000,DATOS!$G$2:$G$20000,"OR")=0))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DATOS!$A$2:$A$20000,DATOS!$A4001,DATOS!$D$2:$D$20000,DATOS!$D4001,DATOS!$E$2:$E$20000,DATOS!$E4001,DATOS!$I$2:$I$20000,DATOS!$I4001,DATOS!$G$2:$G$20000,"EX")=0),0))))</f>
      </c>
      <c r="H4001">
        <f>IF(DATOS!$G4001&lt;&gt;"EX",0,--(COUNTIFS(DATOS!$A$2:$A$20000,DATOS!$A4001,DATOS!$D$2:$D$20000,DATOS!$D4001,DATOS!$E$2:$E$20000,DATOS!$E4001,DATOS!$I$2:$I$20000,DATOS!$I4001,DATOS!$G$2:$G$20000,"OR")=0))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DATOS!$A$2:$A$20000,DATOS!$A4002,DATOS!$D$2:$D$20000,DATOS!$D4002,DATOS!$E$2:$E$20000,DATOS!$E4002,DATOS!$I$2:$I$20000,DATOS!$I4002,DATOS!$G$2:$G$20000,"EX")=0),0))))</f>
      </c>
      <c r="H4002">
        <f>IF(DATOS!$G4002&lt;&gt;"EX",0,--(COUNTIFS(DATOS!$A$2:$A$20000,DATOS!$A4002,DATOS!$D$2:$D$20000,DATOS!$D4002,DATOS!$E$2:$E$20000,DATOS!$E4002,DATOS!$I$2:$I$20000,DATOS!$I4002,DATOS!$G$2:$G$20000,"OR")=0))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DATOS!$A$2:$A$20000,DATOS!$A4003,DATOS!$D$2:$D$20000,DATOS!$D4003,DATOS!$E$2:$E$20000,DATOS!$E4003,DATOS!$I$2:$I$20000,DATOS!$I4003,DATOS!$G$2:$G$20000,"EX")=0),0))))</f>
      </c>
      <c r="H4003">
        <f>IF(DATOS!$G4003&lt;&gt;"EX",0,--(COUNTIFS(DATOS!$A$2:$A$20000,DATOS!$A4003,DATOS!$D$2:$D$20000,DATOS!$D4003,DATOS!$E$2:$E$20000,DATOS!$E4003,DATOS!$I$2:$I$20000,DATOS!$I4003,DATOS!$G$2:$G$20000,"OR")=0))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DATOS!$A$2:$A$20000,DATOS!$A4004,DATOS!$D$2:$D$20000,DATOS!$D4004,DATOS!$E$2:$E$20000,DATOS!$E4004,DATOS!$I$2:$I$20000,DATOS!$I4004,DATOS!$G$2:$G$20000,"EX")=0),0))))</f>
      </c>
      <c r="H4004">
        <f>IF(DATOS!$G4004&lt;&gt;"EX",0,--(COUNTIFS(DATOS!$A$2:$A$20000,DATOS!$A4004,DATOS!$D$2:$D$20000,DATOS!$D4004,DATOS!$E$2:$E$20000,DATOS!$E4004,DATOS!$I$2:$I$20000,DATOS!$I4004,DATOS!$G$2:$G$20000,"OR")=0))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DATOS!$A$2:$A$20000,DATOS!$A4005,DATOS!$D$2:$D$20000,DATOS!$D4005,DATOS!$E$2:$E$20000,DATOS!$E4005,DATOS!$I$2:$I$20000,DATOS!$I4005,DATOS!$G$2:$G$20000,"EX")=0),0))))</f>
      </c>
      <c r="H4005">
        <f>IF(DATOS!$G4005&lt;&gt;"EX",0,--(COUNTIFS(DATOS!$A$2:$A$20000,DATOS!$A4005,DATOS!$D$2:$D$20000,DATOS!$D4005,DATOS!$E$2:$E$20000,DATOS!$E4005,DATOS!$I$2:$I$20000,DATOS!$I4005,DATOS!$G$2:$G$20000,"OR")=0))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DATOS!$A$2:$A$20000,DATOS!$A4006,DATOS!$D$2:$D$20000,DATOS!$D4006,DATOS!$E$2:$E$20000,DATOS!$E4006,DATOS!$I$2:$I$20000,DATOS!$I4006,DATOS!$G$2:$G$20000,"EX")=0),0))))</f>
      </c>
      <c r="H4006">
        <f>IF(DATOS!$G4006&lt;&gt;"EX",0,--(COUNTIFS(DATOS!$A$2:$A$20000,DATOS!$A4006,DATOS!$D$2:$D$20000,DATOS!$D4006,DATOS!$E$2:$E$20000,DATOS!$E4006,DATOS!$I$2:$I$20000,DATOS!$I4006,DATOS!$G$2:$G$20000,"OR")=0))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DATOS!$A$2:$A$20000,DATOS!$A4007,DATOS!$D$2:$D$20000,DATOS!$D4007,DATOS!$E$2:$E$20000,DATOS!$E4007,DATOS!$I$2:$I$20000,DATOS!$I4007,DATOS!$G$2:$G$20000,"EX")=0),0))))</f>
      </c>
      <c r="H4007">
        <f>IF(DATOS!$G4007&lt;&gt;"EX",0,--(COUNTIFS(DATOS!$A$2:$A$20000,DATOS!$A4007,DATOS!$D$2:$D$20000,DATOS!$D4007,DATOS!$E$2:$E$20000,DATOS!$E4007,DATOS!$I$2:$I$20000,DATOS!$I4007,DATOS!$G$2:$G$20000,"OR")=0))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DATOS!$A$2:$A$20000,DATOS!$A4008,DATOS!$D$2:$D$20000,DATOS!$D4008,DATOS!$E$2:$E$20000,DATOS!$E4008,DATOS!$I$2:$I$20000,DATOS!$I4008,DATOS!$G$2:$G$20000,"EX")=0),0))))</f>
      </c>
      <c r="H4008">
        <f>IF(DATOS!$G4008&lt;&gt;"EX",0,--(COUNTIFS(DATOS!$A$2:$A$20000,DATOS!$A4008,DATOS!$D$2:$D$20000,DATOS!$D4008,DATOS!$E$2:$E$20000,DATOS!$E4008,DATOS!$I$2:$I$20000,DATOS!$I4008,DATOS!$G$2:$G$20000,"OR")=0))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DATOS!$A$2:$A$20000,DATOS!$A4009,DATOS!$D$2:$D$20000,DATOS!$D4009,DATOS!$E$2:$E$20000,DATOS!$E4009,DATOS!$I$2:$I$20000,DATOS!$I4009,DATOS!$G$2:$G$20000,"EX")=0),0))))</f>
      </c>
      <c r="H4009">
        <f>IF(DATOS!$G4009&lt;&gt;"EX",0,--(COUNTIFS(DATOS!$A$2:$A$20000,DATOS!$A4009,DATOS!$D$2:$D$20000,DATOS!$D4009,DATOS!$E$2:$E$20000,DATOS!$E4009,DATOS!$I$2:$I$20000,DATOS!$I4009,DATOS!$G$2:$G$20000,"OR")=0))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DATOS!$A$2:$A$20000,DATOS!$A4010,DATOS!$D$2:$D$20000,DATOS!$D4010,DATOS!$E$2:$E$20000,DATOS!$E4010,DATOS!$I$2:$I$20000,DATOS!$I4010,DATOS!$G$2:$G$20000,"EX")=0),0))))</f>
      </c>
      <c r="H4010">
        <f>IF(DATOS!$G4010&lt;&gt;"EX",0,--(COUNTIFS(DATOS!$A$2:$A$20000,DATOS!$A4010,DATOS!$D$2:$D$20000,DATOS!$D4010,DATOS!$E$2:$E$20000,DATOS!$E4010,DATOS!$I$2:$I$20000,DATOS!$I4010,DATOS!$G$2:$G$20000,"OR")=0))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DATOS!$A$2:$A$20000,DATOS!$A4011,DATOS!$D$2:$D$20000,DATOS!$D4011,DATOS!$E$2:$E$20000,DATOS!$E4011,DATOS!$I$2:$I$20000,DATOS!$I4011,DATOS!$G$2:$G$20000,"EX")=0),0))))</f>
      </c>
      <c r="H4011">
        <f>IF(DATOS!$G4011&lt;&gt;"EX",0,--(COUNTIFS(DATOS!$A$2:$A$20000,DATOS!$A4011,DATOS!$D$2:$D$20000,DATOS!$D4011,DATOS!$E$2:$E$20000,DATOS!$E4011,DATOS!$I$2:$I$20000,DATOS!$I4011,DATOS!$G$2:$G$20000,"OR")=0))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DATOS!$A$2:$A$20000,DATOS!$A4012,DATOS!$D$2:$D$20000,DATOS!$D4012,DATOS!$E$2:$E$20000,DATOS!$E4012,DATOS!$I$2:$I$20000,DATOS!$I4012,DATOS!$G$2:$G$20000,"EX")=0),0))))</f>
      </c>
      <c r="H4012">
        <f>IF(DATOS!$G4012&lt;&gt;"EX",0,--(COUNTIFS(DATOS!$A$2:$A$20000,DATOS!$A4012,DATOS!$D$2:$D$20000,DATOS!$D4012,DATOS!$E$2:$E$20000,DATOS!$E4012,DATOS!$I$2:$I$20000,DATOS!$I4012,DATOS!$G$2:$G$20000,"OR")=0))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DATOS!$A$2:$A$20000,DATOS!$A4013,DATOS!$D$2:$D$20000,DATOS!$D4013,DATOS!$E$2:$E$20000,DATOS!$E4013,DATOS!$I$2:$I$20000,DATOS!$I4013,DATOS!$G$2:$G$20000,"EX")=0),0))))</f>
      </c>
      <c r="H4013">
        <f>IF(DATOS!$G4013&lt;&gt;"EX",0,--(COUNTIFS(DATOS!$A$2:$A$20000,DATOS!$A4013,DATOS!$D$2:$D$20000,DATOS!$D4013,DATOS!$E$2:$E$20000,DATOS!$E4013,DATOS!$I$2:$I$20000,DATOS!$I4013,DATOS!$G$2:$G$20000,"OR")=0))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DATOS!$A$2:$A$20000,DATOS!$A4014,DATOS!$D$2:$D$20000,DATOS!$D4014,DATOS!$E$2:$E$20000,DATOS!$E4014,DATOS!$I$2:$I$20000,DATOS!$I4014,DATOS!$G$2:$G$20000,"EX")=0),0))))</f>
      </c>
      <c r="H4014">
        <f>IF(DATOS!$G4014&lt;&gt;"EX",0,--(COUNTIFS(DATOS!$A$2:$A$20000,DATOS!$A4014,DATOS!$D$2:$D$20000,DATOS!$D4014,DATOS!$E$2:$E$20000,DATOS!$E4014,DATOS!$I$2:$I$20000,DATOS!$I4014,DATOS!$G$2:$G$20000,"OR")=0))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DATOS!$A$2:$A$20000,DATOS!$A4015,DATOS!$D$2:$D$20000,DATOS!$D4015,DATOS!$E$2:$E$20000,DATOS!$E4015,DATOS!$I$2:$I$20000,DATOS!$I4015,DATOS!$G$2:$G$20000,"EX")=0),0))))</f>
      </c>
      <c r="H4015">
        <f>IF(DATOS!$G4015&lt;&gt;"EX",0,--(COUNTIFS(DATOS!$A$2:$A$20000,DATOS!$A4015,DATOS!$D$2:$D$20000,DATOS!$D4015,DATOS!$E$2:$E$20000,DATOS!$E4015,DATOS!$I$2:$I$20000,DATOS!$I4015,DATOS!$G$2:$G$20000,"OR")=0))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DATOS!$A$2:$A$20000,DATOS!$A4016,DATOS!$D$2:$D$20000,DATOS!$D4016,DATOS!$E$2:$E$20000,DATOS!$E4016,DATOS!$I$2:$I$20000,DATOS!$I4016,DATOS!$G$2:$G$20000,"EX")=0),0))))</f>
      </c>
      <c r="H4016">
        <f>IF(DATOS!$G4016&lt;&gt;"EX",0,--(COUNTIFS(DATOS!$A$2:$A$20000,DATOS!$A4016,DATOS!$D$2:$D$20000,DATOS!$D4016,DATOS!$E$2:$E$20000,DATOS!$E4016,DATOS!$I$2:$I$20000,DATOS!$I4016,DATOS!$G$2:$G$20000,"OR")=0))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DATOS!$A$2:$A$20000,DATOS!$A4017,DATOS!$D$2:$D$20000,DATOS!$D4017,DATOS!$E$2:$E$20000,DATOS!$E4017,DATOS!$I$2:$I$20000,DATOS!$I4017,DATOS!$G$2:$G$20000,"EX")=0),0))))</f>
      </c>
      <c r="H4017">
        <f>IF(DATOS!$G4017&lt;&gt;"EX",0,--(COUNTIFS(DATOS!$A$2:$A$20000,DATOS!$A4017,DATOS!$D$2:$D$20000,DATOS!$D4017,DATOS!$E$2:$E$20000,DATOS!$E4017,DATOS!$I$2:$I$20000,DATOS!$I4017,DATOS!$G$2:$G$20000,"OR")=0))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DATOS!$A$2:$A$20000,DATOS!$A4018,DATOS!$D$2:$D$20000,DATOS!$D4018,DATOS!$E$2:$E$20000,DATOS!$E4018,DATOS!$I$2:$I$20000,DATOS!$I4018,DATOS!$G$2:$G$20000,"EX")=0),0))))</f>
      </c>
      <c r="H4018">
        <f>IF(DATOS!$G4018&lt;&gt;"EX",0,--(COUNTIFS(DATOS!$A$2:$A$20000,DATOS!$A4018,DATOS!$D$2:$D$20000,DATOS!$D4018,DATOS!$E$2:$E$20000,DATOS!$E4018,DATOS!$I$2:$I$20000,DATOS!$I4018,DATOS!$G$2:$G$20000,"OR")=0))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DATOS!$A$2:$A$20000,DATOS!$A4019,DATOS!$D$2:$D$20000,DATOS!$D4019,DATOS!$E$2:$E$20000,DATOS!$E4019,DATOS!$I$2:$I$20000,DATOS!$I4019,DATOS!$G$2:$G$20000,"EX")=0),0))))</f>
      </c>
      <c r="H4019">
        <f>IF(DATOS!$G4019&lt;&gt;"EX",0,--(COUNTIFS(DATOS!$A$2:$A$20000,DATOS!$A4019,DATOS!$D$2:$D$20000,DATOS!$D4019,DATOS!$E$2:$E$20000,DATOS!$E4019,DATOS!$I$2:$I$20000,DATOS!$I4019,DATOS!$G$2:$G$20000,"OR")=0))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DATOS!$A$2:$A$20000,DATOS!$A4020,DATOS!$D$2:$D$20000,DATOS!$D4020,DATOS!$E$2:$E$20000,DATOS!$E4020,DATOS!$I$2:$I$20000,DATOS!$I4020,DATOS!$G$2:$G$20000,"EX")=0),0))))</f>
      </c>
      <c r="H4020">
        <f>IF(DATOS!$G4020&lt;&gt;"EX",0,--(COUNTIFS(DATOS!$A$2:$A$20000,DATOS!$A4020,DATOS!$D$2:$D$20000,DATOS!$D4020,DATOS!$E$2:$E$20000,DATOS!$E4020,DATOS!$I$2:$I$20000,DATOS!$I4020,DATOS!$G$2:$G$20000,"OR")=0))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DATOS!$A$2:$A$20000,DATOS!$A4021,DATOS!$D$2:$D$20000,DATOS!$D4021,DATOS!$E$2:$E$20000,DATOS!$E4021,DATOS!$I$2:$I$20000,DATOS!$I4021,DATOS!$G$2:$G$20000,"EX")=0),0))))</f>
      </c>
      <c r="H4021">
        <f>IF(DATOS!$G4021&lt;&gt;"EX",0,--(COUNTIFS(DATOS!$A$2:$A$20000,DATOS!$A4021,DATOS!$D$2:$D$20000,DATOS!$D4021,DATOS!$E$2:$E$20000,DATOS!$E4021,DATOS!$I$2:$I$20000,DATOS!$I4021,DATOS!$G$2:$G$20000,"OR")=0))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DATOS!$A$2:$A$20000,DATOS!$A4022,DATOS!$D$2:$D$20000,DATOS!$D4022,DATOS!$E$2:$E$20000,DATOS!$E4022,DATOS!$I$2:$I$20000,DATOS!$I4022,DATOS!$G$2:$G$20000,"EX")=0),0))))</f>
      </c>
      <c r="H4022">
        <f>IF(DATOS!$G4022&lt;&gt;"EX",0,--(COUNTIFS(DATOS!$A$2:$A$20000,DATOS!$A4022,DATOS!$D$2:$D$20000,DATOS!$D4022,DATOS!$E$2:$E$20000,DATOS!$E4022,DATOS!$I$2:$I$20000,DATOS!$I4022,DATOS!$G$2:$G$20000,"OR")=0))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DATOS!$A$2:$A$20000,DATOS!$A4023,DATOS!$D$2:$D$20000,DATOS!$D4023,DATOS!$E$2:$E$20000,DATOS!$E4023,DATOS!$I$2:$I$20000,DATOS!$I4023,DATOS!$G$2:$G$20000,"EX")=0),0))))</f>
      </c>
      <c r="H4023">
        <f>IF(DATOS!$G4023&lt;&gt;"EX",0,--(COUNTIFS(DATOS!$A$2:$A$20000,DATOS!$A4023,DATOS!$D$2:$D$20000,DATOS!$D4023,DATOS!$E$2:$E$20000,DATOS!$E4023,DATOS!$I$2:$I$20000,DATOS!$I4023,DATOS!$G$2:$G$20000,"OR")=0))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DATOS!$A$2:$A$20000,DATOS!$A4024,DATOS!$D$2:$D$20000,DATOS!$D4024,DATOS!$E$2:$E$20000,DATOS!$E4024,DATOS!$I$2:$I$20000,DATOS!$I4024,DATOS!$G$2:$G$20000,"EX")=0),0))))</f>
      </c>
      <c r="H4024">
        <f>IF(DATOS!$G4024&lt;&gt;"EX",0,--(COUNTIFS(DATOS!$A$2:$A$20000,DATOS!$A4024,DATOS!$D$2:$D$20000,DATOS!$D4024,DATOS!$E$2:$E$20000,DATOS!$E4024,DATOS!$I$2:$I$20000,DATOS!$I4024,DATOS!$G$2:$G$20000,"OR")=0))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DATOS!$A$2:$A$20000,DATOS!$A4025,DATOS!$D$2:$D$20000,DATOS!$D4025,DATOS!$E$2:$E$20000,DATOS!$E4025,DATOS!$I$2:$I$20000,DATOS!$I4025,DATOS!$G$2:$G$20000,"EX")=0),0))))</f>
      </c>
      <c r="H4025">
        <f>IF(DATOS!$G4025&lt;&gt;"EX",0,--(COUNTIFS(DATOS!$A$2:$A$20000,DATOS!$A4025,DATOS!$D$2:$D$20000,DATOS!$D4025,DATOS!$E$2:$E$20000,DATOS!$E4025,DATOS!$I$2:$I$20000,DATOS!$I4025,DATOS!$G$2:$G$20000,"OR")=0))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DATOS!$A$2:$A$20000,DATOS!$A4026,DATOS!$D$2:$D$20000,DATOS!$D4026,DATOS!$E$2:$E$20000,DATOS!$E4026,DATOS!$I$2:$I$20000,DATOS!$I4026,DATOS!$G$2:$G$20000,"EX")=0),0))))</f>
      </c>
      <c r="H4026">
        <f>IF(DATOS!$G4026&lt;&gt;"EX",0,--(COUNTIFS(DATOS!$A$2:$A$20000,DATOS!$A4026,DATOS!$D$2:$D$20000,DATOS!$D4026,DATOS!$E$2:$E$20000,DATOS!$E4026,DATOS!$I$2:$I$20000,DATOS!$I4026,DATOS!$G$2:$G$20000,"OR")=0))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DATOS!$A$2:$A$20000,DATOS!$A4027,DATOS!$D$2:$D$20000,DATOS!$D4027,DATOS!$E$2:$E$20000,DATOS!$E4027,DATOS!$I$2:$I$20000,DATOS!$I4027,DATOS!$G$2:$G$20000,"EX")=0),0))))</f>
      </c>
      <c r="H4027">
        <f>IF(DATOS!$G4027&lt;&gt;"EX",0,--(COUNTIFS(DATOS!$A$2:$A$20000,DATOS!$A4027,DATOS!$D$2:$D$20000,DATOS!$D4027,DATOS!$E$2:$E$20000,DATOS!$E4027,DATOS!$I$2:$I$20000,DATOS!$I4027,DATOS!$G$2:$G$20000,"OR")=0))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DATOS!$A$2:$A$20000,DATOS!$A4028,DATOS!$D$2:$D$20000,DATOS!$D4028,DATOS!$E$2:$E$20000,DATOS!$E4028,DATOS!$I$2:$I$20000,DATOS!$I4028,DATOS!$G$2:$G$20000,"EX")=0),0))))</f>
      </c>
      <c r="H4028">
        <f>IF(DATOS!$G4028&lt;&gt;"EX",0,--(COUNTIFS(DATOS!$A$2:$A$20000,DATOS!$A4028,DATOS!$D$2:$D$20000,DATOS!$D4028,DATOS!$E$2:$E$20000,DATOS!$E4028,DATOS!$I$2:$I$20000,DATOS!$I4028,DATOS!$G$2:$G$20000,"OR")=0))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DATOS!$A$2:$A$20000,DATOS!$A4029,DATOS!$D$2:$D$20000,DATOS!$D4029,DATOS!$E$2:$E$20000,DATOS!$E4029,DATOS!$I$2:$I$20000,DATOS!$I4029,DATOS!$G$2:$G$20000,"EX")=0),0))))</f>
      </c>
      <c r="H4029">
        <f>IF(DATOS!$G4029&lt;&gt;"EX",0,--(COUNTIFS(DATOS!$A$2:$A$20000,DATOS!$A4029,DATOS!$D$2:$D$20000,DATOS!$D4029,DATOS!$E$2:$E$20000,DATOS!$E4029,DATOS!$I$2:$I$20000,DATOS!$I4029,DATOS!$G$2:$G$20000,"OR")=0))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DATOS!$A$2:$A$20000,DATOS!$A4030,DATOS!$D$2:$D$20000,DATOS!$D4030,DATOS!$E$2:$E$20000,DATOS!$E4030,DATOS!$I$2:$I$20000,DATOS!$I4030,DATOS!$G$2:$G$20000,"EX")=0),0))))</f>
      </c>
      <c r="H4030">
        <f>IF(DATOS!$G4030&lt;&gt;"EX",0,--(COUNTIFS(DATOS!$A$2:$A$20000,DATOS!$A4030,DATOS!$D$2:$D$20000,DATOS!$D4030,DATOS!$E$2:$E$20000,DATOS!$E4030,DATOS!$I$2:$I$20000,DATOS!$I4030,DATOS!$G$2:$G$20000,"OR")=0))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DATOS!$A$2:$A$20000,DATOS!$A4031,DATOS!$D$2:$D$20000,DATOS!$D4031,DATOS!$E$2:$E$20000,DATOS!$E4031,DATOS!$I$2:$I$20000,DATOS!$I4031,DATOS!$G$2:$G$20000,"EX")=0),0))))</f>
      </c>
      <c r="H4031">
        <f>IF(DATOS!$G4031&lt;&gt;"EX",0,--(COUNTIFS(DATOS!$A$2:$A$20000,DATOS!$A4031,DATOS!$D$2:$D$20000,DATOS!$D4031,DATOS!$E$2:$E$20000,DATOS!$E4031,DATOS!$I$2:$I$20000,DATOS!$I4031,DATOS!$G$2:$G$20000,"OR")=0))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DATOS!$A$2:$A$20000,DATOS!$A4032,DATOS!$D$2:$D$20000,DATOS!$D4032,DATOS!$E$2:$E$20000,DATOS!$E4032,DATOS!$I$2:$I$20000,DATOS!$I4032,DATOS!$G$2:$G$20000,"EX")=0),0))))</f>
      </c>
      <c r="H4032">
        <f>IF(DATOS!$G4032&lt;&gt;"EX",0,--(COUNTIFS(DATOS!$A$2:$A$20000,DATOS!$A4032,DATOS!$D$2:$D$20000,DATOS!$D4032,DATOS!$E$2:$E$20000,DATOS!$E4032,DATOS!$I$2:$I$20000,DATOS!$I4032,DATOS!$G$2:$G$20000,"OR")=0))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DATOS!$A$2:$A$20000,DATOS!$A4033,DATOS!$D$2:$D$20000,DATOS!$D4033,DATOS!$E$2:$E$20000,DATOS!$E4033,DATOS!$I$2:$I$20000,DATOS!$I4033,DATOS!$G$2:$G$20000,"EX")=0),0))))</f>
      </c>
      <c r="H4033">
        <f>IF(DATOS!$G4033&lt;&gt;"EX",0,--(COUNTIFS(DATOS!$A$2:$A$20000,DATOS!$A4033,DATOS!$D$2:$D$20000,DATOS!$D4033,DATOS!$E$2:$E$20000,DATOS!$E4033,DATOS!$I$2:$I$20000,DATOS!$I4033,DATOS!$G$2:$G$20000,"OR")=0))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DATOS!$A$2:$A$20000,DATOS!$A4034,DATOS!$D$2:$D$20000,DATOS!$D4034,DATOS!$E$2:$E$20000,DATOS!$E4034,DATOS!$I$2:$I$20000,DATOS!$I4034,DATOS!$G$2:$G$20000,"EX")=0),0))))</f>
      </c>
      <c r="H4034">
        <f>IF(DATOS!$G4034&lt;&gt;"EX",0,--(COUNTIFS(DATOS!$A$2:$A$20000,DATOS!$A4034,DATOS!$D$2:$D$20000,DATOS!$D4034,DATOS!$E$2:$E$20000,DATOS!$E4034,DATOS!$I$2:$I$20000,DATOS!$I4034,DATOS!$G$2:$G$20000,"OR")=0))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DATOS!$A$2:$A$20000,DATOS!$A4035,DATOS!$D$2:$D$20000,DATOS!$D4035,DATOS!$E$2:$E$20000,DATOS!$E4035,DATOS!$I$2:$I$20000,DATOS!$I4035,DATOS!$G$2:$G$20000,"EX")=0),0))))</f>
      </c>
      <c r="H4035">
        <f>IF(DATOS!$G4035&lt;&gt;"EX",0,--(COUNTIFS(DATOS!$A$2:$A$20000,DATOS!$A4035,DATOS!$D$2:$D$20000,DATOS!$D4035,DATOS!$E$2:$E$20000,DATOS!$E4035,DATOS!$I$2:$I$20000,DATOS!$I4035,DATOS!$G$2:$G$20000,"OR")=0))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DATOS!$A$2:$A$20000,DATOS!$A4036,DATOS!$D$2:$D$20000,DATOS!$D4036,DATOS!$E$2:$E$20000,DATOS!$E4036,DATOS!$I$2:$I$20000,DATOS!$I4036,DATOS!$G$2:$G$20000,"EX")=0),0))))</f>
      </c>
      <c r="H4036">
        <f>IF(DATOS!$G4036&lt;&gt;"EX",0,--(COUNTIFS(DATOS!$A$2:$A$20000,DATOS!$A4036,DATOS!$D$2:$D$20000,DATOS!$D4036,DATOS!$E$2:$E$20000,DATOS!$E4036,DATOS!$I$2:$I$20000,DATOS!$I4036,DATOS!$G$2:$G$20000,"OR")=0))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DATOS!$A$2:$A$20000,DATOS!$A4037,DATOS!$D$2:$D$20000,DATOS!$D4037,DATOS!$E$2:$E$20000,DATOS!$E4037,DATOS!$I$2:$I$20000,DATOS!$I4037,DATOS!$G$2:$G$20000,"EX")=0),0))))</f>
      </c>
      <c r="H4037">
        <f>IF(DATOS!$G4037&lt;&gt;"EX",0,--(COUNTIFS(DATOS!$A$2:$A$20000,DATOS!$A4037,DATOS!$D$2:$D$20000,DATOS!$D4037,DATOS!$E$2:$E$20000,DATOS!$E4037,DATOS!$I$2:$I$20000,DATOS!$I4037,DATOS!$G$2:$G$20000,"OR")=0))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DATOS!$A$2:$A$20000,DATOS!$A4038,DATOS!$D$2:$D$20000,DATOS!$D4038,DATOS!$E$2:$E$20000,DATOS!$E4038,DATOS!$I$2:$I$20000,DATOS!$I4038,DATOS!$G$2:$G$20000,"EX")=0),0))))</f>
      </c>
      <c r="H4038">
        <f>IF(DATOS!$G4038&lt;&gt;"EX",0,--(COUNTIFS(DATOS!$A$2:$A$20000,DATOS!$A4038,DATOS!$D$2:$D$20000,DATOS!$D4038,DATOS!$E$2:$E$20000,DATOS!$E4038,DATOS!$I$2:$I$20000,DATOS!$I4038,DATOS!$G$2:$G$20000,"OR")=0))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DATOS!$A$2:$A$20000,DATOS!$A4039,DATOS!$D$2:$D$20000,DATOS!$D4039,DATOS!$E$2:$E$20000,DATOS!$E4039,DATOS!$I$2:$I$20000,DATOS!$I4039,DATOS!$G$2:$G$20000,"EX")=0),0))))</f>
      </c>
      <c r="H4039">
        <f>IF(DATOS!$G4039&lt;&gt;"EX",0,--(COUNTIFS(DATOS!$A$2:$A$20000,DATOS!$A4039,DATOS!$D$2:$D$20000,DATOS!$D4039,DATOS!$E$2:$E$20000,DATOS!$E4039,DATOS!$I$2:$I$20000,DATOS!$I4039,DATOS!$G$2:$G$20000,"OR")=0))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DATOS!$A$2:$A$20000,DATOS!$A4040,DATOS!$D$2:$D$20000,DATOS!$D4040,DATOS!$E$2:$E$20000,DATOS!$E4040,DATOS!$I$2:$I$20000,DATOS!$I4040,DATOS!$G$2:$G$20000,"EX")=0),0))))</f>
      </c>
      <c r="H4040">
        <f>IF(DATOS!$G4040&lt;&gt;"EX",0,--(COUNTIFS(DATOS!$A$2:$A$20000,DATOS!$A4040,DATOS!$D$2:$D$20000,DATOS!$D4040,DATOS!$E$2:$E$20000,DATOS!$E4040,DATOS!$I$2:$I$20000,DATOS!$I4040,DATOS!$G$2:$G$20000,"OR")=0))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DATOS!$A$2:$A$20000,DATOS!$A4041,DATOS!$D$2:$D$20000,DATOS!$D4041,DATOS!$E$2:$E$20000,DATOS!$E4041,DATOS!$I$2:$I$20000,DATOS!$I4041,DATOS!$G$2:$G$20000,"EX")=0),0))))</f>
      </c>
      <c r="H4041">
        <f>IF(DATOS!$G4041&lt;&gt;"EX",0,--(COUNTIFS(DATOS!$A$2:$A$20000,DATOS!$A4041,DATOS!$D$2:$D$20000,DATOS!$D4041,DATOS!$E$2:$E$20000,DATOS!$E4041,DATOS!$I$2:$I$20000,DATOS!$I4041,DATOS!$G$2:$G$20000,"OR")=0))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DATOS!$A$2:$A$20000,DATOS!$A4042,DATOS!$D$2:$D$20000,DATOS!$D4042,DATOS!$E$2:$E$20000,DATOS!$E4042,DATOS!$I$2:$I$20000,DATOS!$I4042,DATOS!$G$2:$G$20000,"EX")=0),0))))</f>
      </c>
      <c r="H4042">
        <f>IF(DATOS!$G4042&lt;&gt;"EX",0,--(COUNTIFS(DATOS!$A$2:$A$20000,DATOS!$A4042,DATOS!$D$2:$D$20000,DATOS!$D4042,DATOS!$E$2:$E$20000,DATOS!$E4042,DATOS!$I$2:$I$20000,DATOS!$I4042,DATOS!$G$2:$G$20000,"OR")=0))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DATOS!$A$2:$A$20000,DATOS!$A4043,DATOS!$D$2:$D$20000,DATOS!$D4043,DATOS!$E$2:$E$20000,DATOS!$E4043,DATOS!$I$2:$I$20000,DATOS!$I4043,DATOS!$G$2:$G$20000,"EX")=0),0))))</f>
      </c>
      <c r="H4043">
        <f>IF(DATOS!$G4043&lt;&gt;"EX",0,--(COUNTIFS(DATOS!$A$2:$A$20000,DATOS!$A4043,DATOS!$D$2:$D$20000,DATOS!$D4043,DATOS!$E$2:$E$20000,DATOS!$E4043,DATOS!$I$2:$I$20000,DATOS!$I4043,DATOS!$G$2:$G$20000,"OR")=0))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DATOS!$A$2:$A$20000,DATOS!$A4044,DATOS!$D$2:$D$20000,DATOS!$D4044,DATOS!$E$2:$E$20000,DATOS!$E4044,DATOS!$I$2:$I$20000,DATOS!$I4044,DATOS!$G$2:$G$20000,"EX")=0),0))))</f>
      </c>
      <c r="H4044">
        <f>IF(DATOS!$G4044&lt;&gt;"EX",0,--(COUNTIFS(DATOS!$A$2:$A$20000,DATOS!$A4044,DATOS!$D$2:$D$20000,DATOS!$D4044,DATOS!$E$2:$E$20000,DATOS!$E4044,DATOS!$I$2:$I$20000,DATOS!$I4044,DATOS!$G$2:$G$20000,"OR")=0))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DATOS!$A$2:$A$20000,DATOS!$A4045,DATOS!$D$2:$D$20000,DATOS!$D4045,DATOS!$E$2:$E$20000,DATOS!$E4045,DATOS!$I$2:$I$20000,DATOS!$I4045,DATOS!$G$2:$G$20000,"EX")=0),0))))</f>
      </c>
      <c r="H4045">
        <f>IF(DATOS!$G4045&lt;&gt;"EX",0,--(COUNTIFS(DATOS!$A$2:$A$20000,DATOS!$A4045,DATOS!$D$2:$D$20000,DATOS!$D4045,DATOS!$E$2:$E$20000,DATOS!$E4045,DATOS!$I$2:$I$20000,DATOS!$I4045,DATOS!$G$2:$G$20000,"OR")=0))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DATOS!$A$2:$A$20000,DATOS!$A4046,DATOS!$D$2:$D$20000,DATOS!$D4046,DATOS!$E$2:$E$20000,DATOS!$E4046,DATOS!$I$2:$I$20000,DATOS!$I4046,DATOS!$G$2:$G$20000,"EX")=0),0))))</f>
      </c>
      <c r="H4046">
        <f>IF(DATOS!$G4046&lt;&gt;"EX",0,--(COUNTIFS(DATOS!$A$2:$A$20000,DATOS!$A4046,DATOS!$D$2:$D$20000,DATOS!$D4046,DATOS!$E$2:$E$20000,DATOS!$E4046,DATOS!$I$2:$I$20000,DATOS!$I4046,DATOS!$G$2:$G$20000,"OR")=0))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DATOS!$A$2:$A$20000,DATOS!$A4047,DATOS!$D$2:$D$20000,DATOS!$D4047,DATOS!$E$2:$E$20000,DATOS!$E4047,DATOS!$I$2:$I$20000,DATOS!$I4047,DATOS!$G$2:$G$20000,"EX")=0),0))))</f>
      </c>
      <c r="H4047">
        <f>IF(DATOS!$G4047&lt;&gt;"EX",0,--(COUNTIFS(DATOS!$A$2:$A$20000,DATOS!$A4047,DATOS!$D$2:$D$20000,DATOS!$D4047,DATOS!$E$2:$E$20000,DATOS!$E4047,DATOS!$I$2:$I$20000,DATOS!$I4047,DATOS!$G$2:$G$20000,"OR")=0))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DATOS!$A$2:$A$20000,DATOS!$A4048,DATOS!$D$2:$D$20000,DATOS!$D4048,DATOS!$E$2:$E$20000,DATOS!$E4048,DATOS!$I$2:$I$20000,DATOS!$I4048,DATOS!$G$2:$G$20000,"EX")=0),0))))</f>
      </c>
      <c r="H4048">
        <f>IF(DATOS!$G4048&lt;&gt;"EX",0,--(COUNTIFS(DATOS!$A$2:$A$20000,DATOS!$A4048,DATOS!$D$2:$D$20000,DATOS!$D4048,DATOS!$E$2:$E$20000,DATOS!$E4048,DATOS!$I$2:$I$20000,DATOS!$I4048,DATOS!$G$2:$G$20000,"OR")=0))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DATOS!$A$2:$A$20000,DATOS!$A4049,DATOS!$D$2:$D$20000,DATOS!$D4049,DATOS!$E$2:$E$20000,DATOS!$E4049,DATOS!$I$2:$I$20000,DATOS!$I4049,DATOS!$G$2:$G$20000,"EX")=0),0))))</f>
      </c>
      <c r="H4049">
        <f>IF(DATOS!$G4049&lt;&gt;"EX",0,--(COUNTIFS(DATOS!$A$2:$A$20000,DATOS!$A4049,DATOS!$D$2:$D$20000,DATOS!$D4049,DATOS!$E$2:$E$20000,DATOS!$E4049,DATOS!$I$2:$I$20000,DATOS!$I4049,DATOS!$G$2:$G$20000,"OR")=0))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DATOS!$A$2:$A$20000,DATOS!$A4050,DATOS!$D$2:$D$20000,DATOS!$D4050,DATOS!$E$2:$E$20000,DATOS!$E4050,DATOS!$I$2:$I$20000,DATOS!$I4050,DATOS!$G$2:$G$20000,"EX")=0),0))))</f>
      </c>
      <c r="H4050">
        <f>IF(DATOS!$G4050&lt;&gt;"EX",0,--(COUNTIFS(DATOS!$A$2:$A$20000,DATOS!$A4050,DATOS!$D$2:$D$20000,DATOS!$D4050,DATOS!$E$2:$E$20000,DATOS!$E4050,DATOS!$I$2:$I$20000,DATOS!$I4050,DATOS!$G$2:$G$20000,"OR")=0))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DATOS!$A$2:$A$20000,DATOS!$A4051,DATOS!$D$2:$D$20000,DATOS!$D4051,DATOS!$E$2:$E$20000,DATOS!$E4051,DATOS!$I$2:$I$20000,DATOS!$I4051,DATOS!$G$2:$G$20000,"EX")=0),0))))</f>
      </c>
      <c r="H4051">
        <f>IF(DATOS!$G4051&lt;&gt;"EX",0,--(COUNTIFS(DATOS!$A$2:$A$20000,DATOS!$A4051,DATOS!$D$2:$D$20000,DATOS!$D4051,DATOS!$E$2:$E$20000,DATOS!$E4051,DATOS!$I$2:$I$20000,DATOS!$I4051,DATOS!$G$2:$G$20000,"OR")=0))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DATOS!$A$2:$A$20000,DATOS!$A4052,DATOS!$D$2:$D$20000,DATOS!$D4052,DATOS!$E$2:$E$20000,DATOS!$E4052,DATOS!$I$2:$I$20000,DATOS!$I4052,DATOS!$G$2:$G$20000,"EX")=0),0))))</f>
      </c>
      <c r="H4052">
        <f>IF(DATOS!$G4052&lt;&gt;"EX",0,--(COUNTIFS(DATOS!$A$2:$A$20000,DATOS!$A4052,DATOS!$D$2:$D$20000,DATOS!$D4052,DATOS!$E$2:$E$20000,DATOS!$E4052,DATOS!$I$2:$I$20000,DATOS!$I4052,DATOS!$G$2:$G$20000,"OR")=0))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DATOS!$A$2:$A$20000,DATOS!$A4053,DATOS!$D$2:$D$20000,DATOS!$D4053,DATOS!$E$2:$E$20000,DATOS!$E4053,DATOS!$I$2:$I$20000,DATOS!$I4053,DATOS!$G$2:$G$20000,"EX")=0),0))))</f>
      </c>
      <c r="H4053">
        <f>IF(DATOS!$G4053&lt;&gt;"EX",0,--(COUNTIFS(DATOS!$A$2:$A$20000,DATOS!$A4053,DATOS!$D$2:$D$20000,DATOS!$D4053,DATOS!$E$2:$E$20000,DATOS!$E4053,DATOS!$I$2:$I$20000,DATOS!$I4053,DATOS!$G$2:$G$20000,"OR")=0))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DATOS!$A$2:$A$20000,DATOS!$A4054,DATOS!$D$2:$D$20000,DATOS!$D4054,DATOS!$E$2:$E$20000,DATOS!$E4054,DATOS!$I$2:$I$20000,DATOS!$I4054,DATOS!$G$2:$G$20000,"EX")=0),0))))</f>
      </c>
      <c r="H4054">
        <f>IF(DATOS!$G4054&lt;&gt;"EX",0,--(COUNTIFS(DATOS!$A$2:$A$20000,DATOS!$A4054,DATOS!$D$2:$D$20000,DATOS!$D4054,DATOS!$E$2:$E$20000,DATOS!$E4054,DATOS!$I$2:$I$20000,DATOS!$I4054,DATOS!$G$2:$G$20000,"OR")=0))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DATOS!$A$2:$A$20000,DATOS!$A4055,DATOS!$D$2:$D$20000,DATOS!$D4055,DATOS!$E$2:$E$20000,DATOS!$E4055,DATOS!$I$2:$I$20000,DATOS!$I4055,DATOS!$G$2:$G$20000,"EX")=0),0))))</f>
      </c>
      <c r="H4055">
        <f>IF(DATOS!$G4055&lt;&gt;"EX",0,--(COUNTIFS(DATOS!$A$2:$A$20000,DATOS!$A4055,DATOS!$D$2:$D$20000,DATOS!$D4055,DATOS!$E$2:$E$20000,DATOS!$E4055,DATOS!$I$2:$I$20000,DATOS!$I4055,DATOS!$G$2:$G$20000,"OR")=0))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DATOS!$A$2:$A$20000,DATOS!$A4056,DATOS!$D$2:$D$20000,DATOS!$D4056,DATOS!$E$2:$E$20000,DATOS!$E4056,DATOS!$I$2:$I$20000,DATOS!$I4056,DATOS!$G$2:$G$20000,"EX")=0),0))))</f>
      </c>
      <c r="H4056">
        <f>IF(DATOS!$G4056&lt;&gt;"EX",0,--(COUNTIFS(DATOS!$A$2:$A$20000,DATOS!$A4056,DATOS!$D$2:$D$20000,DATOS!$D4056,DATOS!$E$2:$E$20000,DATOS!$E4056,DATOS!$I$2:$I$20000,DATOS!$I4056,DATOS!$G$2:$G$20000,"OR")=0))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DATOS!$A$2:$A$20000,DATOS!$A4057,DATOS!$D$2:$D$20000,DATOS!$D4057,DATOS!$E$2:$E$20000,DATOS!$E4057,DATOS!$I$2:$I$20000,DATOS!$I4057,DATOS!$G$2:$G$20000,"EX")=0),0))))</f>
      </c>
      <c r="H4057">
        <f>IF(DATOS!$G4057&lt;&gt;"EX",0,--(COUNTIFS(DATOS!$A$2:$A$20000,DATOS!$A4057,DATOS!$D$2:$D$20000,DATOS!$D4057,DATOS!$E$2:$E$20000,DATOS!$E4057,DATOS!$I$2:$I$20000,DATOS!$I4057,DATOS!$G$2:$G$20000,"OR")=0))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DATOS!$A$2:$A$20000,DATOS!$A4058,DATOS!$D$2:$D$20000,DATOS!$D4058,DATOS!$E$2:$E$20000,DATOS!$E4058,DATOS!$I$2:$I$20000,DATOS!$I4058,DATOS!$G$2:$G$20000,"EX")=0),0))))</f>
      </c>
      <c r="H4058">
        <f>IF(DATOS!$G4058&lt;&gt;"EX",0,--(COUNTIFS(DATOS!$A$2:$A$20000,DATOS!$A4058,DATOS!$D$2:$D$20000,DATOS!$D4058,DATOS!$E$2:$E$20000,DATOS!$E4058,DATOS!$I$2:$I$20000,DATOS!$I4058,DATOS!$G$2:$G$20000,"OR")=0))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DATOS!$A$2:$A$20000,DATOS!$A4059,DATOS!$D$2:$D$20000,DATOS!$D4059,DATOS!$E$2:$E$20000,DATOS!$E4059,DATOS!$I$2:$I$20000,DATOS!$I4059,DATOS!$G$2:$G$20000,"EX")=0),0))))</f>
      </c>
      <c r="H4059">
        <f>IF(DATOS!$G4059&lt;&gt;"EX",0,--(COUNTIFS(DATOS!$A$2:$A$20000,DATOS!$A4059,DATOS!$D$2:$D$20000,DATOS!$D4059,DATOS!$E$2:$E$20000,DATOS!$E4059,DATOS!$I$2:$I$20000,DATOS!$I4059,DATOS!$G$2:$G$20000,"OR")=0))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DATOS!$A$2:$A$20000,DATOS!$A4060,DATOS!$D$2:$D$20000,DATOS!$D4060,DATOS!$E$2:$E$20000,DATOS!$E4060,DATOS!$I$2:$I$20000,DATOS!$I4060,DATOS!$G$2:$G$20000,"EX")=0),0))))</f>
      </c>
      <c r="H4060">
        <f>IF(DATOS!$G4060&lt;&gt;"EX",0,--(COUNTIFS(DATOS!$A$2:$A$20000,DATOS!$A4060,DATOS!$D$2:$D$20000,DATOS!$D4060,DATOS!$E$2:$E$20000,DATOS!$E4060,DATOS!$I$2:$I$20000,DATOS!$I4060,DATOS!$G$2:$G$20000,"OR")=0))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DATOS!$A$2:$A$20000,DATOS!$A4061,DATOS!$D$2:$D$20000,DATOS!$D4061,DATOS!$E$2:$E$20000,DATOS!$E4061,DATOS!$I$2:$I$20000,DATOS!$I4061,DATOS!$G$2:$G$20000,"EX")=0),0))))</f>
      </c>
      <c r="H4061">
        <f>IF(DATOS!$G4061&lt;&gt;"EX",0,--(COUNTIFS(DATOS!$A$2:$A$20000,DATOS!$A4061,DATOS!$D$2:$D$20000,DATOS!$D4061,DATOS!$E$2:$E$20000,DATOS!$E4061,DATOS!$I$2:$I$20000,DATOS!$I4061,DATOS!$G$2:$G$20000,"OR")=0))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DATOS!$A$2:$A$20000,DATOS!$A4062,DATOS!$D$2:$D$20000,DATOS!$D4062,DATOS!$E$2:$E$20000,DATOS!$E4062,DATOS!$I$2:$I$20000,DATOS!$I4062,DATOS!$G$2:$G$20000,"EX")=0),0))))</f>
      </c>
      <c r="H4062">
        <f>IF(DATOS!$G4062&lt;&gt;"EX",0,--(COUNTIFS(DATOS!$A$2:$A$20000,DATOS!$A4062,DATOS!$D$2:$D$20000,DATOS!$D4062,DATOS!$E$2:$E$20000,DATOS!$E4062,DATOS!$I$2:$I$20000,DATOS!$I4062,DATOS!$G$2:$G$20000,"OR")=0))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DATOS!$A$2:$A$20000,DATOS!$A4063,DATOS!$D$2:$D$20000,DATOS!$D4063,DATOS!$E$2:$E$20000,DATOS!$E4063,DATOS!$I$2:$I$20000,DATOS!$I4063,DATOS!$G$2:$G$20000,"EX")=0),0))))</f>
      </c>
      <c r="H4063">
        <f>IF(DATOS!$G4063&lt;&gt;"EX",0,--(COUNTIFS(DATOS!$A$2:$A$20000,DATOS!$A4063,DATOS!$D$2:$D$20000,DATOS!$D4063,DATOS!$E$2:$E$20000,DATOS!$E4063,DATOS!$I$2:$I$20000,DATOS!$I4063,DATOS!$G$2:$G$20000,"OR")=0))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DATOS!$A$2:$A$20000,DATOS!$A4064,DATOS!$D$2:$D$20000,DATOS!$D4064,DATOS!$E$2:$E$20000,DATOS!$E4064,DATOS!$I$2:$I$20000,DATOS!$I4064,DATOS!$G$2:$G$20000,"EX")=0),0))))</f>
      </c>
      <c r="H4064">
        <f>IF(DATOS!$G4064&lt;&gt;"EX",0,--(COUNTIFS(DATOS!$A$2:$A$20000,DATOS!$A4064,DATOS!$D$2:$D$20000,DATOS!$D4064,DATOS!$E$2:$E$20000,DATOS!$E4064,DATOS!$I$2:$I$20000,DATOS!$I4064,DATOS!$G$2:$G$20000,"OR")=0))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DATOS!$A$2:$A$20000,DATOS!$A4065,DATOS!$D$2:$D$20000,DATOS!$D4065,DATOS!$E$2:$E$20000,DATOS!$E4065,DATOS!$I$2:$I$20000,DATOS!$I4065,DATOS!$G$2:$G$20000,"EX")=0),0))))</f>
      </c>
      <c r="H4065">
        <f>IF(DATOS!$G4065&lt;&gt;"EX",0,--(COUNTIFS(DATOS!$A$2:$A$20000,DATOS!$A4065,DATOS!$D$2:$D$20000,DATOS!$D4065,DATOS!$E$2:$E$20000,DATOS!$E4065,DATOS!$I$2:$I$20000,DATOS!$I4065,DATOS!$G$2:$G$20000,"OR")=0))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DATOS!$A$2:$A$20000,DATOS!$A4066,DATOS!$D$2:$D$20000,DATOS!$D4066,DATOS!$E$2:$E$20000,DATOS!$E4066,DATOS!$I$2:$I$20000,DATOS!$I4066,DATOS!$G$2:$G$20000,"EX")=0),0))))</f>
      </c>
      <c r="H4066">
        <f>IF(DATOS!$G4066&lt;&gt;"EX",0,--(COUNTIFS(DATOS!$A$2:$A$20000,DATOS!$A4066,DATOS!$D$2:$D$20000,DATOS!$D4066,DATOS!$E$2:$E$20000,DATOS!$E4066,DATOS!$I$2:$I$20000,DATOS!$I4066,DATOS!$G$2:$G$20000,"OR")=0))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DATOS!$A$2:$A$20000,DATOS!$A4067,DATOS!$D$2:$D$20000,DATOS!$D4067,DATOS!$E$2:$E$20000,DATOS!$E4067,DATOS!$I$2:$I$20000,DATOS!$I4067,DATOS!$G$2:$G$20000,"EX")=0),0))))</f>
      </c>
      <c r="H4067">
        <f>IF(DATOS!$G4067&lt;&gt;"EX",0,--(COUNTIFS(DATOS!$A$2:$A$20000,DATOS!$A4067,DATOS!$D$2:$D$20000,DATOS!$D4067,DATOS!$E$2:$E$20000,DATOS!$E4067,DATOS!$I$2:$I$20000,DATOS!$I4067,DATOS!$G$2:$G$20000,"OR")=0))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DATOS!$A$2:$A$20000,DATOS!$A4068,DATOS!$D$2:$D$20000,DATOS!$D4068,DATOS!$E$2:$E$20000,DATOS!$E4068,DATOS!$I$2:$I$20000,DATOS!$I4068,DATOS!$G$2:$G$20000,"EX")=0),0))))</f>
      </c>
      <c r="H4068">
        <f>IF(DATOS!$G4068&lt;&gt;"EX",0,--(COUNTIFS(DATOS!$A$2:$A$20000,DATOS!$A4068,DATOS!$D$2:$D$20000,DATOS!$D4068,DATOS!$E$2:$E$20000,DATOS!$E4068,DATOS!$I$2:$I$20000,DATOS!$I4068,DATOS!$G$2:$G$20000,"OR")=0))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DATOS!$A$2:$A$20000,DATOS!$A4069,DATOS!$D$2:$D$20000,DATOS!$D4069,DATOS!$E$2:$E$20000,DATOS!$E4069,DATOS!$I$2:$I$20000,DATOS!$I4069,DATOS!$G$2:$G$20000,"EX")=0),0))))</f>
      </c>
      <c r="H4069">
        <f>IF(DATOS!$G4069&lt;&gt;"EX",0,--(COUNTIFS(DATOS!$A$2:$A$20000,DATOS!$A4069,DATOS!$D$2:$D$20000,DATOS!$D4069,DATOS!$E$2:$E$20000,DATOS!$E4069,DATOS!$I$2:$I$20000,DATOS!$I4069,DATOS!$G$2:$G$20000,"OR")=0))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DATOS!$A$2:$A$20000,DATOS!$A4070,DATOS!$D$2:$D$20000,DATOS!$D4070,DATOS!$E$2:$E$20000,DATOS!$E4070,DATOS!$I$2:$I$20000,DATOS!$I4070,DATOS!$G$2:$G$20000,"EX")=0),0))))</f>
      </c>
      <c r="H4070">
        <f>IF(DATOS!$G4070&lt;&gt;"EX",0,--(COUNTIFS(DATOS!$A$2:$A$20000,DATOS!$A4070,DATOS!$D$2:$D$20000,DATOS!$D4070,DATOS!$E$2:$E$20000,DATOS!$E4070,DATOS!$I$2:$I$20000,DATOS!$I4070,DATOS!$G$2:$G$20000,"OR")=0))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DATOS!$A$2:$A$20000,DATOS!$A4071,DATOS!$D$2:$D$20000,DATOS!$D4071,DATOS!$E$2:$E$20000,DATOS!$E4071,DATOS!$I$2:$I$20000,DATOS!$I4071,DATOS!$G$2:$G$20000,"EX")=0),0))))</f>
      </c>
      <c r="H4071">
        <f>IF(DATOS!$G4071&lt;&gt;"EX",0,--(COUNTIFS(DATOS!$A$2:$A$20000,DATOS!$A4071,DATOS!$D$2:$D$20000,DATOS!$D4071,DATOS!$E$2:$E$20000,DATOS!$E4071,DATOS!$I$2:$I$20000,DATOS!$I4071,DATOS!$G$2:$G$20000,"OR")=0))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DATOS!$A$2:$A$20000,DATOS!$A4072,DATOS!$D$2:$D$20000,DATOS!$D4072,DATOS!$E$2:$E$20000,DATOS!$E4072,DATOS!$I$2:$I$20000,DATOS!$I4072,DATOS!$G$2:$G$20000,"EX")=0),0))))</f>
      </c>
      <c r="H4072">
        <f>IF(DATOS!$G4072&lt;&gt;"EX",0,--(COUNTIFS(DATOS!$A$2:$A$20000,DATOS!$A4072,DATOS!$D$2:$D$20000,DATOS!$D4072,DATOS!$E$2:$E$20000,DATOS!$E4072,DATOS!$I$2:$I$20000,DATOS!$I4072,DATOS!$G$2:$G$20000,"OR")=0))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DATOS!$A$2:$A$20000,DATOS!$A4073,DATOS!$D$2:$D$20000,DATOS!$D4073,DATOS!$E$2:$E$20000,DATOS!$E4073,DATOS!$I$2:$I$20000,DATOS!$I4073,DATOS!$G$2:$G$20000,"EX")=0),0))))</f>
      </c>
      <c r="H4073">
        <f>IF(DATOS!$G4073&lt;&gt;"EX",0,--(COUNTIFS(DATOS!$A$2:$A$20000,DATOS!$A4073,DATOS!$D$2:$D$20000,DATOS!$D4073,DATOS!$E$2:$E$20000,DATOS!$E4073,DATOS!$I$2:$I$20000,DATOS!$I4073,DATOS!$G$2:$G$20000,"OR")=0))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DATOS!$A$2:$A$20000,DATOS!$A4074,DATOS!$D$2:$D$20000,DATOS!$D4074,DATOS!$E$2:$E$20000,DATOS!$E4074,DATOS!$I$2:$I$20000,DATOS!$I4074,DATOS!$G$2:$G$20000,"EX")=0),0))))</f>
      </c>
      <c r="H4074">
        <f>IF(DATOS!$G4074&lt;&gt;"EX",0,--(COUNTIFS(DATOS!$A$2:$A$20000,DATOS!$A4074,DATOS!$D$2:$D$20000,DATOS!$D4074,DATOS!$E$2:$E$20000,DATOS!$E4074,DATOS!$I$2:$I$20000,DATOS!$I4074,DATOS!$G$2:$G$20000,"OR")=0))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DATOS!$A$2:$A$20000,DATOS!$A4075,DATOS!$D$2:$D$20000,DATOS!$D4075,DATOS!$E$2:$E$20000,DATOS!$E4075,DATOS!$I$2:$I$20000,DATOS!$I4075,DATOS!$G$2:$G$20000,"EX")=0),0))))</f>
      </c>
      <c r="H4075">
        <f>IF(DATOS!$G4075&lt;&gt;"EX",0,--(COUNTIFS(DATOS!$A$2:$A$20000,DATOS!$A4075,DATOS!$D$2:$D$20000,DATOS!$D4075,DATOS!$E$2:$E$20000,DATOS!$E4075,DATOS!$I$2:$I$20000,DATOS!$I4075,DATOS!$G$2:$G$20000,"OR")=0))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DATOS!$A$2:$A$20000,DATOS!$A4076,DATOS!$D$2:$D$20000,DATOS!$D4076,DATOS!$E$2:$E$20000,DATOS!$E4076,DATOS!$I$2:$I$20000,DATOS!$I4076,DATOS!$G$2:$G$20000,"EX")=0),0))))</f>
      </c>
      <c r="H4076">
        <f>IF(DATOS!$G4076&lt;&gt;"EX",0,--(COUNTIFS(DATOS!$A$2:$A$20000,DATOS!$A4076,DATOS!$D$2:$D$20000,DATOS!$D4076,DATOS!$E$2:$E$20000,DATOS!$E4076,DATOS!$I$2:$I$20000,DATOS!$I4076,DATOS!$G$2:$G$20000,"OR")=0))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DATOS!$A$2:$A$20000,DATOS!$A4077,DATOS!$D$2:$D$20000,DATOS!$D4077,DATOS!$E$2:$E$20000,DATOS!$E4077,DATOS!$I$2:$I$20000,DATOS!$I4077,DATOS!$G$2:$G$20000,"EX")=0),0))))</f>
      </c>
      <c r="H4077">
        <f>IF(DATOS!$G4077&lt;&gt;"EX",0,--(COUNTIFS(DATOS!$A$2:$A$20000,DATOS!$A4077,DATOS!$D$2:$D$20000,DATOS!$D4077,DATOS!$E$2:$E$20000,DATOS!$E4077,DATOS!$I$2:$I$20000,DATOS!$I4077,DATOS!$G$2:$G$20000,"OR")=0))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DATOS!$A$2:$A$20000,DATOS!$A4078,DATOS!$D$2:$D$20000,DATOS!$D4078,DATOS!$E$2:$E$20000,DATOS!$E4078,DATOS!$I$2:$I$20000,DATOS!$I4078,DATOS!$G$2:$G$20000,"EX")=0),0))))</f>
      </c>
      <c r="H4078">
        <f>IF(DATOS!$G4078&lt;&gt;"EX",0,--(COUNTIFS(DATOS!$A$2:$A$20000,DATOS!$A4078,DATOS!$D$2:$D$20000,DATOS!$D4078,DATOS!$E$2:$E$20000,DATOS!$E4078,DATOS!$I$2:$I$20000,DATOS!$I4078,DATOS!$G$2:$G$20000,"OR")=0))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DATOS!$A$2:$A$20000,DATOS!$A4079,DATOS!$D$2:$D$20000,DATOS!$D4079,DATOS!$E$2:$E$20000,DATOS!$E4079,DATOS!$I$2:$I$20000,DATOS!$I4079,DATOS!$G$2:$G$20000,"EX")=0),0))))</f>
      </c>
      <c r="H4079">
        <f>IF(DATOS!$G4079&lt;&gt;"EX",0,--(COUNTIFS(DATOS!$A$2:$A$20000,DATOS!$A4079,DATOS!$D$2:$D$20000,DATOS!$D4079,DATOS!$E$2:$E$20000,DATOS!$E4079,DATOS!$I$2:$I$20000,DATOS!$I4079,DATOS!$G$2:$G$20000,"OR")=0))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DATOS!$A$2:$A$20000,DATOS!$A4080,DATOS!$D$2:$D$20000,DATOS!$D4080,DATOS!$E$2:$E$20000,DATOS!$E4080,DATOS!$I$2:$I$20000,DATOS!$I4080,DATOS!$G$2:$G$20000,"EX")=0),0))))</f>
      </c>
      <c r="H4080">
        <f>IF(DATOS!$G4080&lt;&gt;"EX",0,--(COUNTIFS(DATOS!$A$2:$A$20000,DATOS!$A4080,DATOS!$D$2:$D$20000,DATOS!$D4080,DATOS!$E$2:$E$20000,DATOS!$E4080,DATOS!$I$2:$I$20000,DATOS!$I4080,DATOS!$G$2:$G$20000,"OR")=0))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DATOS!$A$2:$A$20000,DATOS!$A4081,DATOS!$D$2:$D$20000,DATOS!$D4081,DATOS!$E$2:$E$20000,DATOS!$E4081,DATOS!$I$2:$I$20000,DATOS!$I4081,DATOS!$G$2:$G$20000,"EX")=0),0))))</f>
      </c>
      <c r="H4081">
        <f>IF(DATOS!$G4081&lt;&gt;"EX",0,--(COUNTIFS(DATOS!$A$2:$A$20000,DATOS!$A4081,DATOS!$D$2:$D$20000,DATOS!$D4081,DATOS!$E$2:$E$20000,DATOS!$E4081,DATOS!$I$2:$I$20000,DATOS!$I4081,DATOS!$G$2:$G$20000,"OR")=0))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DATOS!$A$2:$A$20000,DATOS!$A4082,DATOS!$D$2:$D$20000,DATOS!$D4082,DATOS!$E$2:$E$20000,DATOS!$E4082,DATOS!$I$2:$I$20000,DATOS!$I4082,DATOS!$G$2:$G$20000,"EX")=0),0))))</f>
      </c>
      <c r="H4082">
        <f>IF(DATOS!$G4082&lt;&gt;"EX",0,--(COUNTIFS(DATOS!$A$2:$A$20000,DATOS!$A4082,DATOS!$D$2:$D$20000,DATOS!$D4082,DATOS!$E$2:$E$20000,DATOS!$E4082,DATOS!$I$2:$I$20000,DATOS!$I4082,DATOS!$G$2:$G$20000,"OR")=0))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DATOS!$A$2:$A$20000,DATOS!$A4083,DATOS!$D$2:$D$20000,DATOS!$D4083,DATOS!$E$2:$E$20000,DATOS!$E4083,DATOS!$I$2:$I$20000,DATOS!$I4083,DATOS!$G$2:$G$20000,"EX")=0),0))))</f>
      </c>
      <c r="H4083">
        <f>IF(DATOS!$G4083&lt;&gt;"EX",0,--(COUNTIFS(DATOS!$A$2:$A$20000,DATOS!$A4083,DATOS!$D$2:$D$20000,DATOS!$D4083,DATOS!$E$2:$E$20000,DATOS!$E4083,DATOS!$I$2:$I$20000,DATOS!$I4083,DATOS!$G$2:$G$20000,"OR")=0))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DATOS!$A$2:$A$20000,DATOS!$A4084,DATOS!$D$2:$D$20000,DATOS!$D4084,DATOS!$E$2:$E$20000,DATOS!$E4084,DATOS!$I$2:$I$20000,DATOS!$I4084,DATOS!$G$2:$G$20000,"EX")=0),0))))</f>
      </c>
      <c r="H4084">
        <f>IF(DATOS!$G4084&lt;&gt;"EX",0,--(COUNTIFS(DATOS!$A$2:$A$20000,DATOS!$A4084,DATOS!$D$2:$D$20000,DATOS!$D4084,DATOS!$E$2:$E$20000,DATOS!$E4084,DATOS!$I$2:$I$20000,DATOS!$I4084,DATOS!$G$2:$G$20000,"OR")=0))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DATOS!$A$2:$A$20000,DATOS!$A4085,DATOS!$D$2:$D$20000,DATOS!$D4085,DATOS!$E$2:$E$20000,DATOS!$E4085,DATOS!$I$2:$I$20000,DATOS!$I4085,DATOS!$G$2:$G$20000,"EX")=0),0))))</f>
      </c>
      <c r="H4085">
        <f>IF(DATOS!$G4085&lt;&gt;"EX",0,--(COUNTIFS(DATOS!$A$2:$A$20000,DATOS!$A4085,DATOS!$D$2:$D$20000,DATOS!$D4085,DATOS!$E$2:$E$20000,DATOS!$E4085,DATOS!$I$2:$I$20000,DATOS!$I4085,DATOS!$G$2:$G$20000,"OR")=0))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DATOS!$A$2:$A$20000,DATOS!$A4086,DATOS!$D$2:$D$20000,DATOS!$D4086,DATOS!$E$2:$E$20000,DATOS!$E4086,DATOS!$I$2:$I$20000,DATOS!$I4086,DATOS!$G$2:$G$20000,"EX")=0),0))))</f>
      </c>
      <c r="H4086">
        <f>IF(DATOS!$G4086&lt;&gt;"EX",0,--(COUNTIFS(DATOS!$A$2:$A$20000,DATOS!$A4086,DATOS!$D$2:$D$20000,DATOS!$D4086,DATOS!$E$2:$E$20000,DATOS!$E4086,DATOS!$I$2:$I$20000,DATOS!$I4086,DATOS!$G$2:$G$20000,"OR")=0))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DATOS!$A$2:$A$20000,DATOS!$A4087,DATOS!$D$2:$D$20000,DATOS!$D4087,DATOS!$E$2:$E$20000,DATOS!$E4087,DATOS!$I$2:$I$20000,DATOS!$I4087,DATOS!$G$2:$G$20000,"EX")=0),0))))</f>
      </c>
      <c r="H4087">
        <f>IF(DATOS!$G4087&lt;&gt;"EX",0,--(COUNTIFS(DATOS!$A$2:$A$20000,DATOS!$A4087,DATOS!$D$2:$D$20000,DATOS!$D4087,DATOS!$E$2:$E$20000,DATOS!$E4087,DATOS!$I$2:$I$20000,DATOS!$I4087,DATOS!$G$2:$G$20000,"OR")=0))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DATOS!$A$2:$A$20000,DATOS!$A4088,DATOS!$D$2:$D$20000,DATOS!$D4088,DATOS!$E$2:$E$20000,DATOS!$E4088,DATOS!$I$2:$I$20000,DATOS!$I4088,DATOS!$G$2:$G$20000,"EX")=0),0))))</f>
      </c>
      <c r="H4088">
        <f>IF(DATOS!$G4088&lt;&gt;"EX",0,--(COUNTIFS(DATOS!$A$2:$A$20000,DATOS!$A4088,DATOS!$D$2:$D$20000,DATOS!$D4088,DATOS!$E$2:$E$20000,DATOS!$E4088,DATOS!$I$2:$I$20000,DATOS!$I4088,DATOS!$G$2:$G$20000,"OR")=0))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DATOS!$A$2:$A$20000,DATOS!$A4089,DATOS!$D$2:$D$20000,DATOS!$D4089,DATOS!$E$2:$E$20000,DATOS!$E4089,DATOS!$I$2:$I$20000,DATOS!$I4089,DATOS!$G$2:$G$20000,"EX")=0),0))))</f>
      </c>
      <c r="H4089">
        <f>IF(DATOS!$G4089&lt;&gt;"EX",0,--(COUNTIFS(DATOS!$A$2:$A$20000,DATOS!$A4089,DATOS!$D$2:$D$20000,DATOS!$D4089,DATOS!$E$2:$E$20000,DATOS!$E4089,DATOS!$I$2:$I$20000,DATOS!$I4089,DATOS!$G$2:$G$20000,"OR")=0))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DATOS!$A$2:$A$20000,DATOS!$A4090,DATOS!$D$2:$D$20000,DATOS!$D4090,DATOS!$E$2:$E$20000,DATOS!$E4090,DATOS!$I$2:$I$20000,DATOS!$I4090,DATOS!$G$2:$G$20000,"EX")=0),0))))</f>
      </c>
      <c r="H4090">
        <f>IF(DATOS!$G4090&lt;&gt;"EX",0,--(COUNTIFS(DATOS!$A$2:$A$20000,DATOS!$A4090,DATOS!$D$2:$D$20000,DATOS!$D4090,DATOS!$E$2:$E$20000,DATOS!$E4090,DATOS!$I$2:$I$20000,DATOS!$I4090,DATOS!$G$2:$G$20000,"OR")=0))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DATOS!$A$2:$A$20000,DATOS!$A4091,DATOS!$D$2:$D$20000,DATOS!$D4091,DATOS!$E$2:$E$20000,DATOS!$E4091,DATOS!$I$2:$I$20000,DATOS!$I4091,DATOS!$G$2:$G$20000,"EX")=0),0))))</f>
      </c>
      <c r="H4091">
        <f>IF(DATOS!$G4091&lt;&gt;"EX",0,--(COUNTIFS(DATOS!$A$2:$A$20000,DATOS!$A4091,DATOS!$D$2:$D$20000,DATOS!$D4091,DATOS!$E$2:$E$20000,DATOS!$E4091,DATOS!$I$2:$I$20000,DATOS!$I4091,DATOS!$G$2:$G$20000,"OR")=0))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DATOS!$A$2:$A$20000,DATOS!$A4092,DATOS!$D$2:$D$20000,DATOS!$D4092,DATOS!$E$2:$E$20000,DATOS!$E4092,DATOS!$I$2:$I$20000,DATOS!$I4092,DATOS!$G$2:$G$20000,"EX")=0),0))))</f>
      </c>
      <c r="H4092">
        <f>IF(DATOS!$G4092&lt;&gt;"EX",0,--(COUNTIFS(DATOS!$A$2:$A$20000,DATOS!$A4092,DATOS!$D$2:$D$20000,DATOS!$D4092,DATOS!$E$2:$E$20000,DATOS!$E4092,DATOS!$I$2:$I$20000,DATOS!$I4092,DATOS!$G$2:$G$20000,"OR")=0))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DATOS!$A$2:$A$20000,DATOS!$A4093,DATOS!$D$2:$D$20000,DATOS!$D4093,DATOS!$E$2:$E$20000,DATOS!$E4093,DATOS!$I$2:$I$20000,DATOS!$I4093,DATOS!$G$2:$G$20000,"EX")=0),0))))</f>
      </c>
      <c r="H4093">
        <f>IF(DATOS!$G4093&lt;&gt;"EX",0,--(COUNTIFS(DATOS!$A$2:$A$20000,DATOS!$A4093,DATOS!$D$2:$D$20000,DATOS!$D4093,DATOS!$E$2:$E$20000,DATOS!$E4093,DATOS!$I$2:$I$20000,DATOS!$I4093,DATOS!$G$2:$G$20000,"OR")=0))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DATOS!$A$2:$A$20000,DATOS!$A4094,DATOS!$D$2:$D$20000,DATOS!$D4094,DATOS!$E$2:$E$20000,DATOS!$E4094,DATOS!$I$2:$I$20000,DATOS!$I4094,DATOS!$G$2:$G$20000,"EX")=0),0))))</f>
      </c>
      <c r="H4094">
        <f>IF(DATOS!$G4094&lt;&gt;"EX",0,--(COUNTIFS(DATOS!$A$2:$A$20000,DATOS!$A4094,DATOS!$D$2:$D$20000,DATOS!$D4094,DATOS!$E$2:$E$20000,DATOS!$E4094,DATOS!$I$2:$I$20000,DATOS!$I4094,DATOS!$G$2:$G$20000,"OR")=0))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DATOS!$A$2:$A$20000,DATOS!$A4095,DATOS!$D$2:$D$20000,DATOS!$D4095,DATOS!$E$2:$E$20000,DATOS!$E4095,DATOS!$I$2:$I$20000,DATOS!$I4095,DATOS!$G$2:$G$20000,"EX")=0),0))))</f>
      </c>
      <c r="H4095">
        <f>IF(DATOS!$G4095&lt;&gt;"EX",0,--(COUNTIFS(DATOS!$A$2:$A$20000,DATOS!$A4095,DATOS!$D$2:$D$20000,DATOS!$D4095,DATOS!$E$2:$E$20000,DATOS!$E4095,DATOS!$I$2:$I$20000,DATOS!$I4095,DATOS!$G$2:$G$20000,"OR")=0))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DATOS!$A$2:$A$20000,DATOS!$A4096,DATOS!$D$2:$D$20000,DATOS!$D4096,DATOS!$E$2:$E$20000,DATOS!$E4096,DATOS!$I$2:$I$20000,DATOS!$I4096,DATOS!$G$2:$G$20000,"EX")=0),0))))</f>
      </c>
      <c r="H4096">
        <f>IF(DATOS!$G4096&lt;&gt;"EX",0,--(COUNTIFS(DATOS!$A$2:$A$20000,DATOS!$A4096,DATOS!$D$2:$D$20000,DATOS!$D4096,DATOS!$E$2:$E$20000,DATOS!$E4096,DATOS!$I$2:$I$20000,DATOS!$I4096,DATOS!$G$2:$G$20000,"OR")=0))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DATOS!$A$2:$A$20000,DATOS!$A4097,DATOS!$D$2:$D$20000,DATOS!$D4097,DATOS!$E$2:$E$20000,DATOS!$E4097,DATOS!$I$2:$I$20000,DATOS!$I4097,DATOS!$G$2:$G$20000,"EX")=0),0))))</f>
      </c>
      <c r="H4097">
        <f>IF(DATOS!$G4097&lt;&gt;"EX",0,--(COUNTIFS(DATOS!$A$2:$A$20000,DATOS!$A4097,DATOS!$D$2:$D$20000,DATOS!$D4097,DATOS!$E$2:$E$20000,DATOS!$E4097,DATOS!$I$2:$I$20000,DATOS!$I4097,DATOS!$G$2:$G$20000,"OR")=0))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DATOS!$A$2:$A$20000,DATOS!$A4098,DATOS!$D$2:$D$20000,DATOS!$D4098,DATOS!$E$2:$E$20000,DATOS!$E4098,DATOS!$I$2:$I$20000,DATOS!$I4098,DATOS!$G$2:$G$20000,"EX")=0),0))))</f>
      </c>
      <c r="H4098">
        <f>IF(DATOS!$G4098&lt;&gt;"EX",0,--(COUNTIFS(DATOS!$A$2:$A$20000,DATOS!$A4098,DATOS!$D$2:$D$20000,DATOS!$D4098,DATOS!$E$2:$E$20000,DATOS!$E4098,DATOS!$I$2:$I$20000,DATOS!$I4098,DATOS!$G$2:$G$20000,"OR")=0))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DATOS!$A$2:$A$20000,DATOS!$A4099,DATOS!$D$2:$D$20000,DATOS!$D4099,DATOS!$E$2:$E$20000,DATOS!$E4099,DATOS!$I$2:$I$20000,DATOS!$I4099,DATOS!$G$2:$G$20000,"EX")=0),0))))</f>
      </c>
      <c r="H4099">
        <f>IF(DATOS!$G4099&lt;&gt;"EX",0,--(COUNTIFS(DATOS!$A$2:$A$20000,DATOS!$A4099,DATOS!$D$2:$D$20000,DATOS!$D4099,DATOS!$E$2:$E$20000,DATOS!$E4099,DATOS!$I$2:$I$20000,DATOS!$I4099,DATOS!$G$2:$G$20000,"OR")=0))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DATOS!$A$2:$A$20000,DATOS!$A4100,DATOS!$D$2:$D$20000,DATOS!$D4100,DATOS!$E$2:$E$20000,DATOS!$E4100,DATOS!$I$2:$I$20000,DATOS!$I4100,DATOS!$G$2:$G$20000,"EX")=0),0))))</f>
      </c>
      <c r="H4100">
        <f>IF(DATOS!$G4100&lt;&gt;"EX",0,--(COUNTIFS(DATOS!$A$2:$A$20000,DATOS!$A4100,DATOS!$D$2:$D$20000,DATOS!$D4100,DATOS!$E$2:$E$20000,DATOS!$E4100,DATOS!$I$2:$I$20000,DATOS!$I4100,DATOS!$G$2:$G$20000,"OR")=0))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DATOS!$A$2:$A$20000,DATOS!$A4101,DATOS!$D$2:$D$20000,DATOS!$D4101,DATOS!$E$2:$E$20000,DATOS!$E4101,DATOS!$I$2:$I$20000,DATOS!$I4101,DATOS!$G$2:$G$20000,"EX")=0),0))))</f>
      </c>
      <c r="H4101">
        <f>IF(DATOS!$G4101&lt;&gt;"EX",0,--(COUNTIFS(DATOS!$A$2:$A$20000,DATOS!$A4101,DATOS!$D$2:$D$20000,DATOS!$D4101,DATOS!$E$2:$E$20000,DATOS!$E4101,DATOS!$I$2:$I$20000,DATOS!$I4101,DATOS!$G$2:$G$20000,"OR")=0))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DATOS!$A$2:$A$20000,DATOS!$A4102,DATOS!$D$2:$D$20000,DATOS!$D4102,DATOS!$E$2:$E$20000,DATOS!$E4102,DATOS!$I$2:$I$20000,DATOS!$I4102,DATOS!$G$2:$G$20000,"EX")=0),0))))</f>
      </c>
      <c r="H4102">
        <f>IF(DATOS!$G4102&lt;&gt;"EX",0,--(COUNTIFS(DATOS!$A$2:$A$20000,DATOS!$A4102,DATOS!$D$2:$D$20000,DATOS!$D4102,DATOS!$E$2:$E$20000,DATOS!$E4102,DATOS!$I$2:$I$20000,DATOS!$I4102,DATOS!$G$2:$G$20000,"OR")=0))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DATOS!$A$2:$A$20000,DATOS!$A4103,DATOS!$D$2:$D$20000,DATOS!$D4103,DATOS!$E$2:$E$20000,DATOS!$E4103,DATOS!$I$2:$I$20000,DATOS!$I4103,DATOS!$G$2:$G$20000,"EX")=0),0))))</f>
      </c>
      <c r="H4103">
        <f>IF(DATOS!$G4103&lt;&gt;"EX",0,--(COUNTIFS(DATOS!$A$2:$A$20000,DATOS!$A4103,DATOS!$D$2:$D$20000,DATOS!$D4103,DATOS!$E$2:$E$20000,DATOS!$E4103,DATOS!$I$2:$I$20000,DATOS!$I4103,DATOS!$G$2:$G$20000,"OR")=0))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DATOS!$A$2:$A$20000,DATOS!$A4104,DATOS!$D$2:$D$20000,DATOS!$D4104,DATOS!$E$2:$E$20000,DATOS!$E4104,DATOS!$I$2:$I$20000,DATOS!$I4104,DATOS!$G$2:$G$20000,"EX")=0),0))))</f>
      </c>
      <c r="H4104">
        <f>IF(DATOS!$G4104&lt;&gt;"EX",0,--(COUNTIFS(DATOS!$A$2:$A$20000,DATOS!$A4104,DATOS!$D$2:$D$20000,DATOS!$D4104,DATOS!$E$2:$E$20000,DATOS!$E4104,DATOS!$I$2:$I$20000,DATOS!$I4104,DATOS!$G$2:$G$20000,"OR")=0))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DATOS!$A$2:$A$20000,DATOS!$A4105,DATOS!$D$2:$D$20000,DATOS!$D4105,DATOS!$E$2:$E$20000,DATOS!$E4105,DATOS!$I$2:$I$20000,DATOS!$I4105,DATOS!$G$2:$G$20000,"EX")=0),0))))</f>
      </c>
      <c r="H4105">
        <f>IF(DATOS!$G4105&lt;&gt;"EX",0,--(COUNTIFS(DATOS!$A$2:$A$20000,DATOS!$A4105,DATOS!$D$2:$D$20000,DATOS!$D4105,DATOS!$E$2:$E$20000,DATOS!$E4105,DATOS!$I$2:$I$20000,DATOS!$I4105,DATOS!$G$2:$G$20000,"OR")=0))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DATOS!$A$2:$A$20000,DATOS!$A4106,DATOS!$D$2:$D$20000,DATOS!$D4106,DATOS!$E$2:$E$20000,DATOS!$E4106,DATOS!$I$2:$I$20000,DATOS!$I4106,DATOS!$G$2:$G$20000,"EX")=0),0))))</f>
      </c>
      <c r="H4106">
        <f>IF(DATOS!$G4106&lt;&gt;"EX",0,--(COUNTIFS(DATOS!$A$2:$A$20000,DATOS!$A4106,DATOS!$D$2:$D$20000,DATOS!$D4106,DATOS!$E$2:$E$20000,DATOS!$E4106,DATOS!$I$2:$I$20000,DATOS!$I4106,DATOS!$G$2:$G$20000,"OR")=0))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DATOS!$A$2:$A$20000,DATOS!$A4107,DATOS!$D$2:$D$20000,DATOS!$D4107,DATOS!$E$2:$E$20000,DATOS!$E4107,DATOS!$I$2:$I$20000,DATOS!$I4107,DATOS!$G$2:$G$20000,"EX")=0),0))))</f>
      </c>
      <c r="H4107">
        <f>IF(DATOS!$G4107&lt;&gt;"EX",0,--(COUNTIFS(DATOS!$A$2:$A$20000,DATOS!$A4107,DATOS!$D$2:$D$20000,DATOS!$D4107,DATOS!$E$2:$E$20000,DATOS!$E4107,DATOS!$I$2:$I$20000,DATOS!$I4107,DATOS!$G$2:$G$20000,"OR")=0))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DATOS!$A$2:$A$20000,DATOS!$A4108,DATOS!$D$2:$D$20000,DATOS!$D4108,DATOS!$E$2:$E$20000,DATOS!$E4108,DATOS!$I$2:$I$20000,DATOS!$I4108,DATOS!$G$2:$G$20000,"EX")=0),0))))</f>
      </c>
      <c r="H4108">
        <f>IF(DATOS!$G4108&lt;&gt;"EX",0,--(COUNTIFS(DATOS!$A$2:$A$20000,DATOS!$A4108,DATOS!$D$2:$D$20000,DATOS!$D4108,DATOS!$E$2:$E$20000,DATOS!$E4108,DATOS!$I$2:$I$20000,DATOS!$I4108,DATOS!$G$2:$G$20000,"OR")=0))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DATOS!$A$2:$A$20000,DATOS!$A4109,DATOS!$D$2:$D$20000,DATOS!$D4109,DATOS!$E$2:$E$20000,DATOS!$E4109,DATOS!$I$2:$I$20000,DATOS!$I4109,DATOS!$G$2:$G$20000,"EX")=0),0))))</f>
      </c>
      <c r="H4109">
        <f>IF(DATOS!$G4109&lt;&gt;"EX",0,--(COUNTIFS(DATOS!$A$2:$A$20000,DATOS!$A4109,DATOS!$D$2:$D$20000,DATOS!$D4109,DATOS!$E$2:$E$20000,DATOS!$E4109,DATOS!$I$2:$I$20000,DATOS!$I4109,DATOS!$G$2:$G$20000,"OR")=0))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DATOS!$A$2:$A$20000,DATOS!$A4110,DATOS!$D$2:$D$20000,DATOS!$D4110,DATOS!$E$2:$E$20000,DATOS!$E4110,DATOS!$I$2:$I$20000,DATOS!$I4110,DATOS!$G$2:$G$20000,"EX")=0),0))))</f>
      </c>
      <c r="H4110">
        <f>IF(DATOS!$G4110&lt;&gt;"EX",0,--(COUNTIFS(DATOS!$A$2:$A$20000,DATOS!$A4110,DATOS!$D$2:$D$20000,DATOS!$D4110,DATOS!$E$2:$E$20000,DATOS!$E4110,DATOS!$I$2:$I$20000,DATOS!$I4110,DATOS!$G$2:$G$20000,"OR")=0))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DATOS!$A$2:$A$20000,DATOS!$A4111,DATOS!$D$2:$D$20000,DATOS!$D4111,DATOS!$E$2:$E$20000,DATOS!$E4111,DATOS!$I$2:$I$20000,DATOS!$I4111,DATOS!$G$2:$G$20000,"EX")=0),0))))</f>
      </c>
      <c r="H4111">
        <f>IF(DATOS!$G4111&lt;&gt;"EX",0,--(COUNTIFS(DATOS!$A$2:$A$20000,DATOS!$A4111,DATOS!$D$2:$D$20000,DATOS!$D4111,DATOS!$E$2:$E$20000,DATOS!$E4111,DATOS!$I$2:$I$20000,DATOS!$I4111,DATOS!$G$2:$G$20000,"OR")=0))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DATOS!$A$2:$A$20000,DATOS!$A4112,DATOS!$D$2:$D$20000,DATOS!$D4112,DATOS!$E$2:$E$20000,DATOS!$E4112,DATOS!$I$2:$I$20000,DATOS!$I4112,DATOS!$G$2:$G$20000,"EX")=0),0))))</f>
      </c>
      <c r="H4112">
        <f>IF(DATOS!$G4112&lt;&gt;"EX",0,--(COUNTIFS(DATOS!$A$2:$A$20000,DATOS!$A4112,DATOS!$D$2:$D$20000,DATOS!$D4112,DATOS!$E$2:$E$20000,DATOS!$E4112,DATOS!$I$2:$I$20000,DATOS!$I4112,DATOS!$G$2:$G$20000,"OR")=0))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DATOS!$A$2:$A$20000,DATOS!$A4113,DATOS!$D$2:$D$20000,DATOS!$D4113,DATOS!$E$2:$E$20000,DATOS!$E4113,DATOS!$I$2:$I$20000,DATOS!$I4113,DATOS!$G$2:$G$20000,"EX")=0),0))))</f>
      </c>
      <c r="H4113">
        <f>IF(DATOS!$G4113&lt;&gt;"EX",0,--(COUNTIFS(DATOS!$A$2:$A$20000,DATOS!$A4113,DATOS!$D$2:$D$20000,DATOS!$D4113,DATOS!$E$2:$E$20000,DATOS!$E4113,DATOS!$I$2:$I$20000,DATOS!$I4113,DATOS!$G$2:$G$20000,"OR")=0))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DATOS!$A$2:$A$20000,DATOS!$A4114,DATOS!$D$2:$D$20000,DATOS!$D4114,DATOS!$E$2:$E$20000,DATOS!$E4114,DATOS!$I$2:$I$20000,DATOS!$I4114,DATOS!$G$2:$G$20000,"EX")=0),0))))</f>
      </c>
      <c r="H4114">
        <f>IF(DATOS!$G4114&lt;&gt;"EX",0,--(COUNTIFS(DATOS!$A$2:$A$20000,DATOS!$A4114,DATOS!$D$2:$D$20000,DATOS!$D4114,DATOS!$E$2:$E$20000,DATOS!$E4114,DATOS!$I$2:$I$20000,DATOS!$I4114,DATOS!$G$2:$G$20000,"OR")=0))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DATOS!$A$2:$A$20000,DATOS!$A4115,DATOS!$D$2:$D$20000,DATOS!$D4115,DATOS!$E$2:$E$20000,DATOS!$E4115,DATOS!$I$2:$I$20000,DATOS!$I4115,DATOS!$G$2:$G$20000,"EX")=0),0))))</f>
      </c>
      <c r="H4115">
        <f>IF(DATOS!$G4115&lt;&gt;"EX",0,--(COUNTIFS(DATOS!$A$2:$A$20000,DATOS!$A4115,DATOS!$D$2:$D$20000,DATOS!$D4115,DATOS!$E$2:$E$20000,DATOS!$E4115,DATOS!$I$2:$I$20000,DATOS!$I4115,DATOS!$G$2:$G$20000,"OR")=0))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DATOS!$A$2:$A$20000,DATOS!$A4116,DATOS!$D$2:$D$20000,DATOS!$D4116,DATOS!$E$2:$E$20000,DATOS!$E4116,DATOS!$I$2:$I$20000,DATOS!$I4116,DATOS!$G$2:$G$20000,"EX")=0),0))))</f>
      </c>
      <c r="H4116">
        <f>IF(DATOS!$G4116&lt;&gt;"EX",0,--(COUNTIFS(DATOS!$A$2:$A$20000,DATOS!$A4116,DATOS!$D$2:$D$20000,DATOS!$D4116,DATOS!$E$2:$E$20000,DATOS!$E4116,DATOS!$I$2:$I$20000,DATOS!$I4116,DATOS!$G$2:$G$20000,"OR")=0))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DATOS!$A$2:$A$20000,DATOS!$A4117,DATOS!$D$2:$D$20000,DATOS!$D4117,DATOS!$E$2:$E$20000,DATOS!$E4117,DATOS!$I$2:$I$20000,DATOS!$I4117,DATOS!$G$2:$G$20000,"EX")=0),0))))</f>
      </c>
      <c r="H4117">
        <f>IF(DATOS!$G4117&lt;&gt;"EX",0,--(COUNTIFS(DATOS!$A$2:$A$20000,DATOS!$A4117,DATOS!$D$2:$D$20000,DATOS!$D4117,DATOS!$E$2:$E$20000,DATOS!$E4117,DATOS!$I$2:$I$20000,DATOS!$I4117,DATOS!$G$2:$G$20000,"OR")=0))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DATOS!$A$2:$A$20000,DATOS!$A4118,DATOS!$D$2:$D$20000,DATOS!$D4118,DATOS!$E$2:$E$20000,DATOS!$E4118,DATOS!$I$2:$I$20000,DATOS!$I4118,DATOS!$G$2:$G$20000,"EX")=0),0))))</f>
      </c>
      <c r="H4118">
        <f>IF(DATOS!$G4118&lt;&gt;"EX",0,--(COUNTIFS(DATOS!$A$2:$A$20000,DATOS!$A4118,DATOS!$D$2:$D$20000,DATOS!$D4118,DATOS!$E$2:$E$20000,DATOS!$E4118,DATOS!$I$2:$I$20000,DATOS!$I4118,DATOS!$G$2:$G$20000,"OR")=0))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DATOS!$A$2:$A$20000,DATOS!$A4119,DATOS!$D$2:$D$20000,DATOS!$D4119,DATOS!$E$2:$E$20000,DATOS!$E4119,DATOS!$I$2:$I$20000,DATOS!$I4119,DATOS!$G$2:$G$20000,"EX")=0),0))))</f>
      </c>
      <c r="H4119">
        <f>IF(DATOS!$G4119&lt;&gt;"EX",0,--(COUNTIFS(DATOS!$A$2:$A$20000,DATOS!$A4119,DATOS!$D$2:$D$20000,DATOS!$D4119,DATOS!$E$2:$E$20000,DATOS!$E4119,DATOS!$I$2:$I$20000,DATOS!$I4119,DATOS!$G$2:$G$20000,"OR")=0))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DATOS!$A$2:$A$20000,DATOS!$A4120,DATOS!$D$2:$D$20000,DATOS!$D4120,DATOS!$E$2:$E$20000,DATOS!$E4120,DATOS!$I$2:$I$20000,DATOS!$I4120,DATOS!$G$2:$G$20000,"EX")=0),0))))</f>
      </c>
      <c r="H4120">
        <f>IF(DATOS!$G4120&lt;&gt;"EX",0,--(COUNTIFS(DATOS!$A$2:$A$20000,DATOS!$A4120,DATOS!$D$2:$D$20000,DATOS!$D4120,DATOS!$E$2:$E$20000,DATOS!$E4120,DATOS!$I$2:$I$20000,DATOS!$I4120,DATOS!$G$2:$G$20000,"OR")=0))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DATOS!$A$2:$A$20000,DATOS!$A4121,DATOS!$D$2:$D$20000,DATOS!$D4121,DATOS!$E$2:$E$20000,DATOS!$E4121,DATOS!$I$2:$I$20000,DATOS!$I4121,DATOS!$G$2:$G$20000,"EX")=0),0))))</f>
      </c>
      <c r="H4121">
        <f>IF(DATOS!$G4121&lt;&gt;"EX",0,--(COUNTIFS(DATOS!$A$2:$A$20000,DATOS!$A4121,DATOS!$D$2:$D$20000,DATOS!$D4121,DATOS!$E$2:$E$20000,DATOS!$E4121,DATOS!$I$2:$I$20000,DATOS!$I4121,DATOS!$G$2:$G$20000,"OR")=0))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DATOS!$A$2:$A$20000,DATOS!$A4122,DATOS!$D$2:$D$20000,DATOS!$D4122,DATOS!$E$2:$E$20000,DATOS!$E4122,DATOS!$I$2:$I$20000,DATOS!$I4122,DATOS!$G$2:$G$20000,"EX")=0),0))))</f>
      </c>
      <c r="H4122">
        <f>IF(DATOS!$G4122&lt;&gt;"EX",0,--(COUNTIFS(DATOS!$A$2:$A$20000,DATOS!$A4122,DATOS!$D$2:$D$20000,DATOS!$D4122,DATOS!$E$2:$E$20000,DATOS!$E4122,DATOS!$I$2:$I$20000,DATOS!$I4122,DATOS!$G$2:$G$20000,"OR")=0))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DATOS!$A$2:$A$20000,DATOS!$A4123,DATOS!$D$2:$D$20000,DATOS!$D4123,DATOS!$E$2:$E$20000,DATOS!$E4123,DATOS!$I$2:$I$20000,DATOS!$I4123,DATOS!$G$2:$G$20000,"EX")=0),0))))</f>
      </c>
      <c r="H4123">
        <f>IF(DATOS!$G4123&lt;&gt;"EX",0,--(COUNTIFS(DATOS!$A$2:$A$20000,DATOS!$A4123,DATOS!$D$2:$D$20000,DATOS!$D4123,DATOS!$E$2:$E$20000,DATOS!$E4123,DATOS!$I$2:$I$20000,DATOS!$I4123,DATOS!$G$2:$G$20000,"OR")=0))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DATOS!$A$2:$A$20000,DATOS!$A4124,DATOS!$D$2:$D$20000,DATOS!$D4124,DATOS!$E$2:$E$20000,DATOS!$E4124,DATOS!$I$2:$I$20000,DATOS!$I4124,DATOS!$G$2:$G$20000,"EX")=0),0))))</f>
      </c>
      <c r="H4124">
        <f>IF(DATOS!$G4124&lt;&gt;"EX",0,--(COUNTIFS(DATOS!$A$2:$A$20000,DATOS!$A4124,DATOS!$D$2:$D$20000,DATOS!$D4124,DATOS!$E$2:$E$20000,DATOS!$E4124,DATOS!$I$2:$I$20000,DATOS!$I4124,DATOS!$G$2:$G$20000,"OR")=0))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DATOS!$A$2:$A$20000,DATOS!$A4125,DATOS!$D$2:$D$20000,DATOS!$D4125,DATOS!$E$2:$E$20000,DATOS!$E4125,DATOS!$I$2:$I$20000,DATOS!$I4125,DATOS!$G$2:$G$20000,"EX")=0),0))))</f>
      </c>
      <c r="H4125">
        <f>IF(DATOS!$G4125&lt;&gt;"EX",0,--(COUNTIFS(DATOS!$A$2:$A$20000,DATOS!$A4125,DATOS!$D$2:$D$20000,DATOS!$D4125,DATOS!$E$2:$E$20000,DATOS!$E4125,DATOS!$I$2:$I$20000,DATOS!$I4125,DATOS!$G$2:$G$20000,"OR")=0))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DATOS!$A$2:$A$20000,DATOS!$A4126,DATOS!$D$2:$D$20000,DATOS!$D4126,DATOS!$E$2:$E$20000,DATOS!$E4126,DATOS!$I$2:$I$20000,DATOS!$I4126,DATOS!$G$2:$G$20000,"EX")=0),0))))</f>
      </c>
      <c r="H4126">
        <f>IF(DATOS!$G4126&lt;&gt;"EX",0,--(COUNTIFS(DATOS!$A$2:$A$20000,DATOS!$A4126,DATOS!$D$2:$D$20000,DATOS!$D4126,DATOS!$E$2:$E$20000,DATOS!$E4126,DATOS!$I$2:$I$20000,DATOS!$I4126,DATOS!$G$2:$G$20000,"OR")=0))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DATOS!$A$2:$A$20000,DATOS!$A4127,DATOS!$D$2:$D$20000,DATOS!$D4127,DATOS!$E$2:$E$20000,DATOS!$E4127,DATOS!$I$2:$I$20000,DATOS!$I4127,DATOS!$G$2:$G$20000,"EX")=0),0))))</f>
      </c>
      <c r="H4127">
        <f>IF(DATOS!$G4127&lt;&gt;"EX",0,--(COUNTIFS(DATOS!$A$2:$A$20000,DATOS!$A4127,DATOS!$D$2:$D$20000,DATOS!$D4127,DATOS!$E$2:$E$20000,DATOS!$E4127,DATOS!$I$2:$I$20000,DATOS!$I4127,DATOS!$G$2:$G$20000,"OR")=0))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DATOS!$A$2:$A$20000,DATOS!$A4128,DATOS!$D$2:$D$20000,DATOS!$D4128,DATOS!$E$2:$E$20000,DATOS!$E4128,DATOS!$I$2:$I$20000,DATOS!$I4128,DATOS!$G$2:$G$20000,"EX")=0),0))))</f>
      </c>
      <c r="H4128">
        <f>IF(DATOS!$G4128&lt;&gt;"EX",0,--(COUNTIFS(DATOS!$A$2:$A$20000,DATOS!$A4128,DATOS!$D$2:$D$20000,DATOS!$D4128,DATOS!$E$2:$E$20000,DATOS!$E4128,DATOS!$I$2:$I$20000,DATOS!$I4128,DATOS!$G$2:$G$20000,"OR")=0))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DATOS!$A$2:$A$20000,DATOS!$A4129,DATOS!$D$2:$D$20000,DATOS!$D4129,DATOS!$E$2:$E$20000,DATOS!$E4129,DATOS!$I$2:$I$20000,DATOS!$I4129,DATOS!$G$2:$G$20000,"EX")=0),0))))</f>
      </c>
      <c r="H4129">
        <f>IF(DATOS!$G4129&lt;&gt;"EX",0,--(COUNTIFS(DATOS!$A$2:$A$20000,DATOS!$A4129,DATOS!$D$2:$D$20000,DATOS!$D4129,DATOS!$E$2:$E$20000,DATOS!$E4129,DATOS!$I$2:$I$20000,DATOS!$I4129,DATOS!$G$2:$G$20000,"OR")=0))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DATOS!$A$2:$A$20000,DATOS!$A4130,DATOS!$D$2:$D$20000,DATOS!$D4130,DATOS!$E$2:$E$20000,DATOS!$E4130,DATOS!$I$2:$I$20000,DATOS!$I4130,DATOS!$G$2:$G$20000,"EX")=0),0))))</f>
      </c>
      <c r="H4130">
        <f>IF(DATOS!$G4130&lt;&gt;"EX",0,--(COUNTIFS(DATOS!$A$2:$A$20000,DATOS!$A4130,DATOS!$D$2:$D$20000,DATOS!$D4130,DATOS!$E$2:$E$20000,DATOS!$E4130,DATOS!$I$2:$I$20000,DATOS!$I4130,DATOS!$G$2:$G$20000,"OR")=0))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DATOS!$A$2:$A$20000,DATOS!$A4131,DATOS!$D$2:$D$20000,DATOS!$D4131,DATOS!$E$2:$E$20000,DATOS!$E4131,DATOS!$I$2:$I$20000,DATOS!$I4131,DATOS!$G$2:$G$20000,"EX")=0),0))))</f>
      </c>
      <c r="H4131">
        <f>IF(DATOS!$G4131&lt;&gt;"EX",0,--(COUNTIFS(DATOS!$A$2:$A$20000,DATOS!$A4131,DATOS!$D$2:$D$20000,DATOS!$D4131,DATOS!$E$2:$E$20000,DATOS!$E4131,DATOS!$I$2:$I$20000,DATOS!$I4131,DATOS!$G$2:$G$20000,"OR")=0))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DATOS!$A$2:$A$20000,DATOS!$A4132,DATOS!$D$2:$D$20000,DATOS!$D4132,DATOS!$E$2:$E$20000,DATOS!$E4132,DATOS!$I$2:$I$20000,DATOS!$I4132,DATOS!$G$2:$G$20000,"EX")=0),0))))</f>
      </c>
      <c r="H4132">
        <f>IF(DATOS!$G4132&lt;&gt;"EX",0,--(COUNTIFS(DATOS!$A$2:$A$20000,DATOS!$A4132,DATOS!$D$2:$D$20000,DATOS!$D4132,DATOS!$E$2:$E$20000,DATOS!$E4132,DATOS!$I$2:$I$20000,DATOS!$I4132,DATOS!$G$2:$G$20000,"OR")=0))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DATOS!$A$2:$A$20000,DATOS!$A4133,DATOS!$D$2:$D$20000,DATOS!$D4133,DATOS!$E$2:$E$20000,DATOS!$E4133,DATOS!$I$2:$I$20000,DATOS!$I4133,DATOS!$G$2:$G$20000,"EX")=0),0))))</f>
      </c>
      <c r="H4133">
        <f>IF(DATOS!$G4133&lt;&gt;"EX",0,--(COUNTIFS(DATOS!$A$2:$A$20000,DATOS!$A4133,DATOS!$D$2:$D$20000,DATOS!$D4133,DATOS!$E$2:$E$20000,DATOS!$E4133,DATOS!$I$2:$I$20000,DATOS!$I4133,DATOS!$G$2:$G$20000,"OR")=0))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DATOS!$A$2:$A$20000,DATOS!$A4134,DATOS!$D$2:$D$20000,DATOS!$D4134,DATOS!$E$2:$E$20000,DATOS!$E4134,DATOS!$I$2:$I$20000,DATOS!$I4134,DATOS!$G$2:$G$20000,"EX")=0),0))))</f>
      </c>
      <c r="H4134">
        <f>IF(DATOS!$G4134&lt;&gt;"EX",0,--(COUNTIFS(DATOS!$A$2:$A$20000,DATOS!$A4134,DATOS!$D$2:$D$20000,DATOS!$D4134,DATOS!$E$2:$E$20000,DATOS!$E4134,DATOS!$I$2:$I$20000,DATOS!$I4134,DATOS!$G$2:$G$20000,"OR")=0))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DATOS!$A$2:$A$20000,DATOS!$A4135,DATOS!$D$2:$D$20000,DATOS!$D4135,DATOS!$E$2:$E$20000,DATOS!$E4135,DATOS!$I$2:$I$20000,DATOS!$I4135,DATOS!$G$2:$G$20000,"EX")=0),0))))</f>
      </c>
      <c r="H4135">
        <f>IF(DATOS!$G4135&lt;&gt;"EX",0,--(COUNTIFS(DATOS!$A$2:$A$20000,DATOS!$A4135,DATOS!$D$2:$D$20000,DATOS!$D4135,DATOS!$E$2:$E$20000,DATOS!$E4135,DATOS!$I$2:$I$20000,DATOS!$I4135,DATOS!$G$2:$G$20000,"OR")=0))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DATOS!$A$2:$A$20000,DATOS!$A4136,DATOS!$D$2:$D$20000,DATOS!$D4136,DATOS!$E$2:$E$20000,DATOS!$E4136,DATOS!$I$2:$I$20000,DATOS!$I4136,DATOS!$G$2:$G$20000,"EX")=0),0))))</f>
      </c>
      <c r="H4136">
        <f>IF(DATOS!$G4136&lt;&gt;"EX",0,--(COUNTIFS(DATOS!$A$2:$A$20000,DATOS!$A4136,DATOS!$D$2:$D$20000,DATOS!$D4136,DATOS!$E$2:$E$20000,DATOS!$E4136,DATOS!$I$2:$I$20000,DATOS!$I4136,DATOS!$G$2:$G$20000,"OR")=0))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DATOS!$A$2:$A$20000,DATOS!$A4137,DATOS!$D$2:$D$20000,DATOS!$D4137,DATOS!$E$2:$E$20000,DATOS!$E4137,DATOS!$I$2:$I$20000,DATOS!$I4137,DATOS!$G$2:$G$20000,"EX")=0),0))))</f>
      </c>
      <c r="H4137">
        <f>IF(DATOS!$G4137&lt;&gt;"EX",0,--(COUNTIFS(DATOS!$A$2:$A$20000,DATOS!$A4137,DATOS!$D$2:$D$20000,DATOS!$D4137,DATOS!$E$2:$E$20000,DATOS!$E4137,DATOS!$I$2:$I$20000,DATOS!$I4137,DATOS!$G$2:$G$20000,"OR")=0))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DATOS!$A$2:$A$20000,DATOS!$A4138,DATOS!$D$2:$D$20000,DATOS!$D4138,DATOS!$E$2:$E$20000,DATOS!$E4138,DATOS!$I$2:$I$20000,DATOS!$I4138,DATOS!$G$2:$G$20000,"EX")=0),0))))</f>
      </c>
      <c r="H4138">
        <f>IF(DATOS!$G4138&lt;&gt;"EX",0,--(COUNTIFS(DATOS!$A$2:$A$20000,DATOS!$A4138,DATOS!$D$2:$D$20000,DATOS!$D4138,DATOS!$E$2:$E$20000,DATOS!$E4138,DATOS!$I$2:$I$20000,DATOS!$I4138,DATOS!$G$2:$G$20000,"OR")=0))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DATOS!$A$2:$A$20000,DATOS!$A4139,DATOS!$D$2:$D$20000,DATOS!$D4139,DATOS!$E$2:$E$20000,DATOS!$E4139,DATOS!$I$2:$I$20000,DATOS!$I4139,DATOS!$G$2:$G$20000,"EX")=0),0))))</f>
      </c>
      <c r="H4139">
        <f>IF(DATOS!$G4139&lt;&gt;"EX",0,--(COUNTIFS(DATOS!$A$2:$A$20000,DATOS!$A4139,DATOS!$D$2:$D$20000,DATOS!$D4139,DATOS!$E$2:$E$20000,DATOS!$E4139,DATOS!$I$2:$I$20000,DATOS!$I4139,DATOS!$G$2:$G$20000,"OR")=0))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DATOS!$A$2:$A$20000,DATOS!$A4140,DATOS!$D$2:$D$20000,DATOS!$D4140,DATOS!$E$2:$E$20000,DATOS!$E4140,DATOS!$I$2:$I$20000,DATOS!$I4140,DATOS!$G$2:$G$20000,"EX")=0),0))))</f>
      </c>
      <c r="H4140">
        <f>IF(DATOS!$G4140&lt;&gt;"EX",0,--(COUNTIFS(DATOS!$A$2:$A$20000,DATOS!$A4140,DATOS!$D$2:$D$20000,DATOS!$D4140,DATOS!$E$2:$E$20000,DATOS!$E4140,DATOS!$I$2:$I$20000,DATOS!$I4140,DATOS!$G$2:$G$20000,"OR")=0))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DATOS!$A$2:$A$20000,DATOS!$A4141,DATOS!$D$2:$D$20000,DATOS!$D4141,DATOS!$E$2:$E$20000,DATOS!$E4141,DATOS!$I$2:$I$20000,DATOS!$I4141,DATOS!$G$2:$G$20000,"EX")=0),0))))</f>
      </c>
      <c r="H4141">
        <f>IF(DATOS!$G4141&lt;&gt;"EX",0,--(COUNTIFS(DATOS!$A$2:$A$20000,DATOS!$A4141,DATOS!$D$2:$D$20000,DATOS!$D4141,DATOS!$E$2:$E$20000,DATOS!$E4141,DATOS!$I$2:$I$20000,DATOS!$I4141,DATOS!$G$2:$G$20000,"OR")=0))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DATOS!$A$2:$A$20000,DATOS!$A4142,DATOS!$D$2:$D$20000,DATOS!$D4142,DATOS!$E$2:$E$20000,DATOS!$E4142,DATOS!$I$2:$I$20000,DATOS!$I4142,DATOS!$G$2:$G$20000,"EX")=0),0))))</f>
      </c>
      <c r="H4142">
        <f>IF(DATOS!$G4142&lt;&gt;"EX",0,--(COUNTIFS(DATOS!$A$2:$A$20000,DATOS!$A4142,DATOS!$D$2:$D$20000,DATOS!$D4142,DATOS!$E$2:$E$20000,DATOS!$E4142,DATOS!$I$2:$I$20000,DATOS!$I4142,DATOS!$G$2:$G$20000,"OR")=0))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DATOS!$A$2:$A$20000,DATOS!$A4143,DATOS!$D$2:$D$20000,DATOS!$D4143,DATOS!$E$2:$E$20000,DATOS!$E4143,DATOS!$I$2:$I$20000,DATOS!$I4143,DATOS!$G$2:$G$20000,"EX")=0),0))))</f>
      </c>
      <c r="H4143">
        <f>IF(DATOS!$G4143&lt;&gt;"EX",0,--(COUNTIFS(DATOS!$A$2:$A$20000,DATOS!$A4143,DATOS!$D$2:$D$20000,DATOS!$D4143,DATOS!$E$2:$E$20000,DATOS!$E4143,DATOS!$I$2:$I$20000,DATOS!$I4143,DATOS!$G$2:$G$20000,"OR")=0))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DATOS!$A$2:$A$20000,DATOS!$A4144,DATOS!$D$2:$D$20000,DATOS!$D4144,DATOS!$E$2:$E$20000,DATOS!$E4144,DATOS!$I$2:$I$20000,DATOS!$I4144,DATOS!$G$2:$G$20000,"EX")=0),0))))</f>
      </c>
      <c r="H4144">
        <f>IF(DATOS!$G4144&lt;&gt;"EX",0,--(COUNTIFS(DATOS!$A$2:$A$20000,DATOS!$A4144,DATOS!$D$2:$D$20000,DATOS!$D4144,DATOS!$E$2:$E$20000,DATOS!$E4144,DATOS!$I$2:$I$20000,DATOS!$I4144,DATOS!$G$2:$G$20000,"OR")=0))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DATOS!$A$2:$A$20000,DATOS!$A4145,DATOS!$D$2:$D$20000,DATOS!$D4145,DATOS!$E$2:$E$20000,DATOS!$E4145,DATOS!$I$2:$I$20000,DATOS!$I4145,DATOS!$G$2:$G$20000,"EX")=0),0))))</f>
      </c>
      <c r="H4145">
        <f>IF(DATOS!$G4145&lt;&gt;"EX",0,--(COUNTIFS(DATOS!$A$2:$A$20000,DATOS!$A4145,DATOS!$D$2:$D$20000,DATOS!$D4145,DATOS!$E$2:$E$20000,DATOS!$E4145,DATOS!$I$2:$I$20000,DATOS!$I4145,DATOS!$G$2:$G$20000,"OR")=0))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DATOS!$A$2:$A$20000,DATOS!$A4146,DATOS!$D$2:$D$20000,DATOS!$D4146,DATOS!$E$2:$E$20000,DATOS!$E4146,DATOS!$I$2:$I$20000,DATOS!$I4146,DATOS!$G$2:$G$20000,"EX")=0),0))))</f>
      </c>
      <c r="H4146">
        <f>IF(DATOS!$G4146&lt;&gt;"EX",0,--(COUNTIFS(DATOS!$A$2:$A$20000,DATOS!$A4146,DATOS!$D$2:$D$20000,DATOS!$D4146,DATOS!$E$2:$E$20000,DATOS!$E4146,DATOS!$I$2:$I$20000,DATOS!$I4146,DATOS!$G$2:$G$20000,"OR")=0))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DATOS!$A$2:$A$20000,DATOS!$A4147,DATOS!$D$2:$D$20000,DATOS!$D4147,DATOS!$E$2:$E$20000,DATOS!$E4147,DATOS!$I$2:$I$20000,DATOS!$I4147,DATOS!$G$2:$G$20000,"EX")=0),0))))</f>
      </c>
      <c r="H4147">
        <f>IF(DATOS!$G4147&lt;&gt;"EX",0,--(COUNTIFS(DATOS!$A$2:$A$20000,DATOS!$A4147,DATOS!$D$2:$D$20000,DATOS!$D4147,DATOS!$E$2:$E$20000,DATOS!$E4147,DATOS!$I$2:$I$20000,DATOS!$I4147,DATOS!$G$2:$G$20000,"OR")=0))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DATOS!$A$2:$A$20000,DATOS!$A4148,DATOS!$D$2:$D$20000,DATOS!$D4148,DATOS!$E$2:$E$20000,DATOS!$E4148,DATOS!$I$2:$I$20000,DATOS!$I4148,DATOS!$G$2:$G$20000,"EX")=0),0))))</f>
      </c>
      <c r="H4148">
        <f>IF(DATOS!$G4148&lt;&gt;"EX",0,--(COUNTIFS(DATOS!$A$2:$A$20000,DATOS!$A4148,DATOS!$D$2:$D$20000,DATOS!$D4148,DATOS!$E$2:$E$20000,DATOS!$E4148,DATOS!$I$2:$I$20000,DATOS!$I4148,DATOS!$G$2:$G$20000,"OR")=0))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DATOS!$A$2:$A$20000,DATOS!$A4149,DATOS!$D$2:$D$20000,DATOS!$D4149,DATOS!$E$2:$E$20000,DATOS!$E4149,DATOS!$I$2:$I$20000,DATOS!$I4149,DATOS!$G$2:$G$20000,"EX")=0),0))))</f>
      </c>
      <c r="H4149">
        <f>IF(DATOS!$G4149&lt;&gt;"EX",0,--(COUNTIFS(DATOS!$A$2:$A$20000,DATOS!$A4149,DATOS!$D$2:$D$20000,DATOS!$D4149,DATOS!$E$2:$E$20000,DATOS!$E4149,DATOS!$I$2:$I$20000,DATOS!$I4149,DATOS!$G$2:$G$20000,"OR")=0))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DATOS!$A$2:$A$20000,DATOS!$A4150,DATOS!$D$2:$D$20000,DATOS!$D4150,DATOS!$E$2:$E$20000,DATOS!$E4150,DATOS!$I$2:$I$20000,DATOS!$I4150,DATOS!$G$2:$G$20000,"EX")=0),0))))</f>
      </c>
      <c r="H4150">
        <f>IF(DATOS!$G4150&lt;&gt;"EX",0,--(COUNTIFS(DATOS!$A$2:$A$20000,DATOS!$A4150,DATOS!$D$2:$D$20000,DATOS!$D4150,DATOS!$E$2:$E$20000,DATOS!$E4150,DATOS!$I$2:$I$20000,DATOS!$I4150,DATOS!$G$2:$G$20000,"OR")=0))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DATOS!$A$2:$A$20000,DATOS!$A4151,DATOS!$D$2:$D$20000,DATOS!$D4151,DATOS!$E$2:$E$20000,DATOS!$E4151,DATOS!$I$2:$I$20000,DATOS!$I4151,DATOS!$G$2:$G$20000,"EX")=0),0))))</f>
      </c>
      <c r="H4151">
        <f>IF(DATOS!$G4151&lt;&gt;"EX",0,--(COUNTIFS(DATOS!$A$2:$A$20000,DATOS!$A4151,DATOS!$D$2:$D$20000,DATOS!$D4151,DATOS!$E$2:$E$20000,DATOS!$E4151,DATOS!$I$2:$I$20000,DATOS!$I4151,DATOS!$G$2:$G$20000,"OR")=0))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DATOS!$A$2:$A$20000,DATOS!$A4152,DATOS!$D$2:$D$20000,DATOS!$D4152,DATOS!$E$2:$E$20000,DATOS!$E4152,DATOS!$I$2:$I$20000,DATOS!$I4152,DATOS!$G$2:$G$20000,"EX")=0),0))))</f>
      </c>
      <c r="H4152">
        <f>IF(DATOS!$G4152&lt;&gt;"EX",0,--(COUNTIFS(DATOS!$A$2:$A$20000,DATOS!$A4152,DATOS!$D$2:$D$20000,DATOS!$D4152,DATOS!$E$2:$E$20000,DATOS!$E4152,DATOS!$I$2:$I$20000,DATOS!$I4152,DATOS!$G$2:$G$20000,"OR")=0))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DATOS!$A$2:$A$20000,DATOS!$A4153,DATOS!$D$2:$D$20000,DATOS!$D4153,DATOS!$E$2:$E$20000,DATOS!$E4153,DATOS!$I$2:$I$20000,DATOS!$I4153,DATOS!$G$2:$G$20000,"EX")=0),0))))</f>
      </c>
      <c r="H4153">
        <f>IF(DATOS!$G4153&lt;&gt;"EX",0,--(COUNTIFS(DATOS!$A$2:$A$20000,DATOS!$A4153,DATOS!$D$2:$D$20000,DATOS!$D4153,DATOS!$E$2:$E$20000,DATOS!$E4153,DATOS!$I$2:$I$20000,DATOS!$I4153,DATOS!$G$2:$G$20000,"OR")=0))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DATOS!$A$2:$A$20000,DATOS!$A4154,DATOS!$D$2:$D$20000,DATOS!$D4154,DATOS!$E$2:$E$20000,DATOS!$E4154,DATOS!$I$2:$I$20000,DATOS!$I4154,DATOS!$G$2:$G$20000,"EX")=0),0))))</f>
      </c>
      <c r="H4154">
        <f>IF(DATOS!$G4154&lt;&gt;"EX",0,--(COUNTIFS(DATOS!$A$2:$A$20000,DATOS!$A4154,DATOS!$D$2:$D$20000,DATOS!$D4154,DATOS!$E$2:$E$20000,DATOS!$E4154,DATOS!$I$2:$I$20000,DATOS!$I4154,DATOS!$G$2:$G$20000,"OR")=0))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DATOS!$A$2:$A$20000,DATOS!$A4155,DATOS!$D$2:$D$20000,DATOS!$D4155,DATOS!$E$2:$E$20000,DATOS!$E4155,DATOS!$I$2:$I$20000,DATOS!$I4155,DATOS!$G$2:$G$20000,"EX")=0),0))))</f>
      </c>
      <c r="H4155">
        <f>IF(DATOS!$G4155&lt;&gt;"EX",0,--(COUNTIFS(DATOS!$A$2:$A$20000,DATOS!$A4155,DATOS!$D$2:$D$20000,DATOS!$D4155,DATOS!$E$2:$E$20000,DATOS!$E4155,DATOS!$I$2:$I$20000,DATOS!$I4155,DATOS!$G$2:$G$20000,"OR")=0))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DATOS!$A$2:$A$20000,DATOS!$A4156,DATOS!$D$2:$D$20000,DATOS!$D4156,DATOS!$E$2:$E$20000,DATOS!$E4156,DATOS!$I$2:$I$20000,DATOS!$I4156,DATOS!$G$2:$G$20000,"EX")=0),0))))</f>
      </c>
      <c r="H4156">
        <f>IF(DATOS!$G4156&lt;&gt;"EX",0,--(COUNTIFS(DATOS!$A$2:$A$20000,DATOS!$A4156,DATOS!$D$2:$D$20000,DATOS!$D4156,DATOS!$E$2:$E$20000,DATOS!$E4156,DATOS!$I$2:$I$20000,DATOS!$I4156,DATOS!$G$2:$G$20000,"OR")=0))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DATOS!$A$2:$A$20000,DATOS!$A4157,DATOS!$D$2:$D$20000,DATOS!$D4157,DATOS!$E$2:$E$20000,DATOS!$E4157,DATOS!$I$2:$I$20000,DATOS!$I4157,DATOS!$G$2:$G$20000,"EX")=0),0))))</f>
      </c>
      <c r="H4157">
        <f>IF(DATOS!$G4157&lt;&gt;"EX",0,--(COUNTIFS(DATOS!$A$2:$A$20000,DATOS!$A4157,DATOS!$D$2:$D$20000,DATOS!$D4157,DATOS!$E$2:$E$20000,DATOS!$E4157,DATOS!$I$2:$I$20000,DATOS!$I4157,DATOS!$G$2:$G$20000,"OR")=0))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DATOS!$A$2:$A$20000,DATOS!$A4158,DATOS!$D$2:$D$20000,DATOS!$D4158,DATOS!$E$2:$E$20000,DATOS!$E4158,DATOS!$I$2:$I$20000,DATOS!$I4158,DATOS!$G$2:$G$20000,"EX")=0),0))))</f>
      </c>
      <c r="H4158">
        <f>IF(DATOS!$G4158&lt;&gt;"EX",0,--(COUNTIFS(DATOS!$A$2:$A$20000,DATOS!$A4158,DATOS!$D$2:$D$20000,DATOS!$D4158,DATOS!$E$2:$E$20000,DATOS!$E4158,DATOS!$I$2:$I$20000,DATOS!$I4158,DATOS!$G$2:$G$20000,"OR")=0))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DATOS!$A$2:$A$20000,DATOS!$A4159,DATOS!$D$2:$D$20000,DATOS!$D4159,DATOS!$E$2:$E$20000,DATOS!$E4159,DATOS!$I$2:$I$20000,DATOS!$I4159,DATOS!$G$2:$G$20000,"EX")=0),0))))</f>
      </c>
      <c r="H4159">
        <f>IF(DATOS!$G4159&lt;&gt;"EX",0,--(COUNTIFS(DATOS!$A$2:$A$20000,DATOS!$A4159,DATOS!$D$2:$D$20000,DATOS!$D4159,DATOS!$E$2:$E$20000,DATOS!$E4159,DATOS!$I$2:$I$20000,DATOS!$I4159,DATOS!$G$2:$G$20000,"OR")=0))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DATOS!$A$2:$A$20000,DATOS!$A4160,DATOS!$D$2:$D$20000,DATOS!$D4160,DATOS!$E$2:$E$20000,DATOS!$E4160,DATOS!$I$2:$I$20000,DATOS!$I4160,DATOS!$G$2:$G$20000,"EX")=0),0))))</f>
      </c>
      <c r="H4160">
        <f>IF(DATOS!$G4160&lt;&gt;"EX",0,--(COUNTIFS(DATOS!$A$2:$A$20000,DATOS!$A4160,DATOS!$D$2:$D$20000,DATOS!$D4160,DATOS!$E$2:$E$20000,DATOS!$E4160,DATOS!$I$2:$I$20000,DATOS!$I4160,DATOS!$G$2:$G$20000,"OR")=0))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DATOS!$A$2:$A$20000,DATOS!$A4161,DATOS!$D$2:$D$20000,DATOS!$D4161,DATOS!$E$2:$E$20000,DATOS!$E4161,DATOS!$I$2:$I$20000,DATOS!$I4161,DATOS!$G$2:$G$20000,"EX")=0),0))))</f>
      </c>
      <c r="H4161">
        <f>IF(DATOS!$G4161&lt;&gt;"EX",0,--(COUNTIFS(DATOS!$A$2:$A$20000,DATOS!$A4161,DATOS!$D$2:$D$20000,DATOS!$D4161,DATOS!$E$2:$E$20000,DATOS!$E4161,DATOS!$I$2:$I$20000,DATOS!$I4161,DATOS!$G$2:$G$20000,"OR")=0))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DATOS!$A$2:$A$20000,DATOS!$A4162,DATOS!$D$2:$D$20000,DATOS!$D4162,DATOS!$E$2:$E$20000,DATOS!$E4162,DATOS!$I$2:$I$20000,DATOS!$I4162,DATOS!$G$2:$G$20000,"EX")=0),0))))</f>
      </c>
      <c r="H4162">
        <f>IF(DATOS!$G4162&lt;&gt;"EX",0,--(COUNTIFS(DATOS!$A$2:$A$20000,DATOS!$A4162,DATOS!$D$2:$D$20000,DATOS!$D4162,DATOS!$E$2:$E$20000,DATOS!$E4162,DATOS!$I$2:$I$20000,DATOS!$I4162,DATOS!$G$2:$G$20000,"OR")=0))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DATOS!$A$2:$A$20000,DATOS!$A4163,DATOS!$D$2:$D$20000,DATOS!$D4163,DATOS!$E$2:$E$20000,DATOS!$E4163,DATOS!$I$2:$I$20000,DATOS!$I4163,DATOS!$G$2:$G$20000,"EX")=0),0))))</f>
      </c>
      <c r="H4163">
        <f>IF(DATOS!$G4163&lt;&gt;"EX",0,--(COUNTIFS(DATOS!$A$2:$A$20000,DATOS!$A4163,DATOS!$D$2:$D$20000,DATOS!$D4163,DATOS!$E$2:$E$20000,DATOS!$E4163,DATOS!$I$2:$I$20000,DATOS!$I4163,DATOS!$G$2:$G$20000,"OR")=0))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DATOS!$A$2:$A$20000,DATOS!$A4164,DATOS!$D$2:$D$20000,DATOS!$D4164,DATOS!$E$2:$E$20000,DATOS!$E4164,DATOS!$I$2:$I$20000,DATOS!$I4164,DATOS!$G$2:$G$20000,"EX")=0),0))))</f>
      </c>
      <c r="H4164">
        <f>IF(DATOS!$G4164&lt;&gt;"EX",0,--(COUNTIFS(DATOS!$A$2:$A$20000,DATOS!$A4164,DATOS!$D$2:$D$20000,DATOS!$D4164,DATOS!$E$2:$E$20000,DATOS!$E4164,DATOS!$I$2:$I$20000,DATOS!$I4164,DATOS!$G$2:$G$20000,"OR")=0))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DATOS!$A$2:$A$20000,DATOS!$A4165,DATOS!$D$2:$D$20000,DATOS!$D4165,DATOS!$E$2:$E$20000,DATOS!$E4165,DATOS!$I$2:$I$20000,DATOS!$I4165,DATOS!$G$2:$G$20000,"EX")=0),0))))</f>
      </c>
      <c r="H4165">
        <f>IF(DATOS!$G4165&lt;&gt;"EX",0,--(COUNTIFS(DATOS!$A$2:$A$20000,DATOS!$A4165,DATOS!$D$2:$D$20000,DATOS!$D4165,DATOS!$E$2:$E$20000,DATOS!$E4165,DATOS!$I$2:$I$20000,DATOS!$I4165,DATOS!$G$2:$G$20000,"OR")=0))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DATOS!$A$2:$A$20000,DATOS!$A4166,DATOS!$D$2:$D$20000,DATOS!$D4166,DATOS!$E$2:$E$20000,DATOS!$E4166,DATOS!$I$2:$I$20000,DATOS!$I4166,DATOS!$G$2:$G$20000,"EX")=0),0))))</f>
      </c>
      <c r="H4166">
        <f>IF(DATOS!$G4166&lt;&gt;"EX",0,--(COUNTIFS(DATOS!$A$2:$A$20000,DATOS!$A4166,DATOS!$D$2:$D$20000,DATOS!$D4166,DATOS!$E$2:$E$20000,DATOS!$E4166,DATOS!$I$2:$I$20000,DATOS!$I4166,DATOS!$G$2:$G$20000,"OR")=0))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DATOS!$A$2:$A$20000,DATOS!$A4167,DATOS!$D$2:$D$20000,DATOS!$D4167,DATOS!$E$2:$E$20000,DATOS!$E4167,DATOS!$I$2:$I$20000,DATOS!$I4167,DATOS!$G$2:$G$20000,"EX")=0),0))))</f>
      </c>
      <c r="H4167">
        <f>IF(DATOS!$G4167&lt;&gt;"EX",0,--(COUNTIFS(DATOS!$A$2:$A$20000,DATOS!$A4167,DATOS!$D$2:$D$20000,DATOS!$D4167,DATOS!$E$2:$E$20000,DATOS!$E4167,DATOS!$I$2:$I$20000,DATOS!$I4167,DATOS!$G$2:$G$20000,"OR")=0))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DATOS!$A$2:$A$20000,DATOS!$A4168,DATOS!$D$2:$D$20000,DATOS!$D4168,DATOS!$E$2:$E$20000,DATOS!$E4168,DATOS!$I$2:$I$20000,DATOS!$I4168,DATOS!$G$2:$G$20000,"EX")=0),0))))</f>
      </c>
      <c r="H4168">
        <f>IF(DATOS!$G4168&lt;&gt;"EX",0,--(COUNTIFS(DATOS!$A$2:$A$20000,DATOS!$A4168,DATOS!$D$2:$D$20000,DATOS!$D4168,DATOS!$E$2:$E$20000,DATOS!$E4168,DATOS!$I$2:$I$20000,DATOS!$I4168,DATOS!$G$2:$G$20000,"OR")=0))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DATOS!$A$2:$A$20000,DATOS!$A4169,DATOS!$D$2:$D$20000,DATOS!$D4169,DATOS!$E$2:$E$20000,DATOS!$E4169,DATOS!$I$2:$I$20000,DATOS!$I4169,DATOS!$G$2:$G$20000,"EX")=0),0))))</f>
      </c>
      <c r="H4169">
        <f>IF(DATOS!$G4169&lt;&gt;"EX",0,--(COUNTIFS(DATOS!$A$2:$A$20000,DATOS!$A4169,DATOS!$D$2:$D$20000,DATOS!$D4169,DATOS!$E$2:$E$20000,DATOS!$E4169,DATOS!$I$2:$I$20000,DATOS!$I4169,DATOS!$G$2:$G$20000,"OR")=0))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DATOS!$A$2:$A$20000,DATOS!$A4170,DATOS!$D$2:$D$20000,DATOS!$D4170,DATOS!$E$2:$E$20000,DATOS!$E4170,DATOS!$I$2:$I$20000,DATOS!$I4170,DATOS!$G$2:$G$20000,"EX")=0),0))))</f>
      </c>
      <c r="H4170">
        <f>IF(DATOS!$G4170&lt;&gt;"EX",0,--(COUNTIFS(DATOS!$A$2:$A$20000,DATOS!$A4170,DATOS!$D$2:$D$20000,DATOS!$D4170,DATOS!$E$2:$E$20000,DATOS!$E4170,DATOS!$I$2:$I$20000,DATOS!$I4170,DATOS!$G$2:$G$20000,"OR")=0))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DATOS!$A$2:$A$20000,DATOS!$A4171,DATOS!$D$2:$D$20000,DATOS!$D4171,DATOS!$E$2:$E$20000,DATOS!$E4171,DATOS!$I$2:$I$20000,DATOS!$I4171,DATOS!$G$2:$G$20000,"EX")=0),0))))</f>
      </c>
      <c r="H4171">
        <f>IF(DATOS!$G4171&lt;&gt;"EX",0,--(COUNTIFS(DATOS!$A$2:$A$20000,DATOS!$A4171,DATOS!$D$2:$D$20000,DATOS!$D4171,DATOS!$E$2:$E$20000,DATOS!$E4171,DATOS!$I$2:$I$20000,DATOS!$I4171,DATOS!$G$2:$G$20000,"OR")=0))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DATOS!$A$2:$A$20000,DATOS!$A4172,DATOS!$D$2:$D$20000,DATOS!$D4172,DATOS!$E$2:$E$20000,DATOS!$E4172,DATOS!$I$2:$I$20000,DATOS!$I4172,DATOS!$G$2:$G$20000,"EX")=0),0))))</f>
      </c>
      <c r="H4172">
        <f>IF(DATOS!$G4172&lt;&gt;"EX",0,--(COUNTIFS(DATOS!$A$2:$A$20000,DATOS!$A4172,DATOS!$D$2:$D$20000,DATOS!$D4172,DATOS!$E$2:$E$20000,DATOS!$E4172,DATOS!$I$2:$I$20000,DATOS!$I4172,DATOS!$G$2:$G$20000,"OR")=0))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DATOS!$A$2:$A$20000,DATOS!$A4173,DATOS!$D$2:$D$20000,DATOS!$D4173,DATOS!$E$2:$E$20000,DATOS!$E4173,DATOS!$I$2:$I$20000,DATOS!$I4173,DATOS!$G$2:$G$20000,"EX")=0),0))))</f>
      </c>
      <c r="H4173">
        <f>IF(DATOS!$G4173&lt;&gt;"EX",0,--(COUNTIFS(DATOS!$A$2:$A$20000,DATOS!$A4173,DATOS!$D$2:$D$20000,DATOS!$D4173,DATOS!$E$2:$E$20000,DATOS!$E4173,DATOS!$I$2:$I$20000,DATOS!$I4173,DATOS!$G$2:$G$20000,"OR")=0))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DATOS!$A$2:$A$20000,DATOS!$A4174,DATOS!$D$2:$D$20000,DATOS!$D4174,DATOS!$E$2:$E$20000,DATOS!$E4174,DATOS!$I$2:$I$20000,DATOS!$I4174,DATOS!$G$2:$G$20000,"EX")=0),0))))</f>
      </c>
      <c r="H4174">
        <f>IF(DATOS!$G4174&lt;&gt;"EX",0,--(COUNTIFS(DATOS!$A$2:$A$20000,DATOS!$A4174,DATOS!$D$2:$D$20000,DATOS!$D4174,DATOS!$E$2:$E$20000,DATOS!$E4174,DATOS!$I$2:$I$20000,DATOS!$I4174,DATOS!$G$2:$G$20000,"OR")=0))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DATOS!$A$2:$A$20000,DATOS!$A4175,DATOS!$D$2:$D$20000,DATOS!$D4175,DATOS!$E$2:$E$20000,DATOS!$E4175,DATOS!$I$2:$I$20000,DATOS!$I4175,DATOS!$G$2:$G$20000,"EX")=0),0))))</f>
      </c>
      <c r="H4175">
        <f>IF(DATOS!$G4175&lt;&gt;"EX",0,--(COUNTIFS(DATOS!$A$2:$A$20000,DATOS!$A4175,DATOS!$D$2:$D$20000,DATOS!$D4175,DATOS!$E$2:$E$20000,DATOS!$E4175,DATOS!$I$2:$I$20000,DATOS!$I4175,DATOS!$G$2:$G$20000,"OR")=0))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DATOS!$A$2:$A$20000,DATOS!$A4176,DATOS!$D$2:$D$20000,DATOS!$D4176,DATOS!$E$2:$E$20000,DATOS!$E4176,DATOS!$I$2:$I$20000,DATOS!$I4176,DATOS!$G$2:$G$20000,"EX")=0),0))))</f>
      </c>
      <c r="H4176">
        <f>IF(DATOS!$G4176&lt;&gt;"EX",0,--(COUNTIFS(DATOS!$A$2:$A$20000,DATOS!$A4176,DATOS!$D$2:$D$20000,DATOS!$D4176,DATOS!$E$2:$E$20000,DATOS!$E4176,DATOS!$I$2:$I$20000,DATOS!$I4176,DATOS!$G$2:$G$20000,"OR")=0))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DATOS!$A$2:$A$20000,DATOS!$A4177,DATOS!$D$2:$D$20000,DATOS!$D4177,DATOS!$E$2:$E$20000,DATOS!$E4177,DATOS!$I$2:$I$20000,DATOS!$I4177,DATOS!$G$2:$G$20000,"EX")=0),0))))</f>
      </c>
      <c r="H4177">
        <f>IF(DATOS!$G4177&lt;&gt;"EX",0,--(COUNTIFS(DATOS!$A$2:$A$20000,DATOS!$A4177,DATOS!$D$2:$D$20000,DATOS!$D4177,DATOS!$E$2:$E$20000,DATOS!$E4177,DATOS!$I$2:$I$20000,DATOS!$I4177,DATOS!$G$2:$G$20000,"OR")=0))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DATOS!$A$2:$A$20000,DATOS!$A4178,DATOS!$D$2:$D$20000,DATOS!$D4178,DATOS!$E$2:$E$20000,DATOS!$E4178,DATOS!$I$2:$I$20000,DATOS!$I4178,DATOS!$G$2:$G$20000,"EX")=0),0))))</f>
      </c>
      <c r="H4178">
        <f>IF(DATOS!$G4178&lt;&gt;"EX",0,--(COUNTIFS(DATOS!$A$2:$A$20000,DATOS!$A4178,DATOS!$D$2:$D$20000,DATOS!$D4178,DATOS!$E$2:$E$20000,DATOS!$E4178,DATOS!$I$2:$I$20000,DATOS!$I4178,DATOS!$G$2:$G$20000,"OR")=0))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DATOS!$A$2:$A$20000,DATOS!$A4179,DATOS!$D$2:$D$20000,DATOS!$D4179,DATOS!$E$2:$E$20000,DATOS!$E4179,DATOS!$I$2:$I$20000,DATOS!$I4179,DATOS!$G$2:$G$20000,"EX")=0),0))))</f>
      </c>
      <c r="H4179">
        <f>IF(DATOS!$G4179&lt;&gt;"EX",0,--(COUNTIFS(DATOS!$A$2:$A$20000,DATOS!$A4179,DATOS!$D$2:$D$20000,DATOS!$D4179,DATOS!$E$2:$E$20000,DATOS!$E4179,DATOS!$I$2:$I$20000,DATOS!$I4179,DATOS!$G$2:$G$20000,"OR")=0))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DATOS!$A$2:$A$20000,DATOS!$A4180,DATOS!$D$2:$D$20000,DATOS!$D4180,DATOS!$E$2:$E$20000,DATOS!$E4180,DATOS!$I$2:$I$20000,DATOS!$I4180,DATOS!$G$2:$G$20000,"EX")=0),0))))</f>
      </c>
      <c r="H4180">
        <f>IF(DATOS!$G4180&lt;&gt;"EX",0,--(COUNTIFS(DATOS!$A$2:$A$20000,DATOS!$A4180,DATOS!$D$2:$D$20000,DATOS!$D4180,DATOS!$E$2:$E$20000,DATOS!$E4180,DATOS!$I$2:$I$20000,DATOS!$I4180,DATOS!$G$2:$G$20000,"OR")=0))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DATOS!$A$2:$A$20000,DATOS!$A4181,DATOS!$D$2:$D$20000,DATOS!$D4181,DATOS!$E$2:$E$20000,DATOS!$E4181,DATOS!$I$2:$I$20000,DATOS!$I4181,DATOS!$G$2:$G$20000,"EX")=0),0))))</f>
      </c>
      <c r="H4181">
        <f>IF(DATOS!$G4181&lt;&gt;"EX",0,--(COUNTIFS(DATOS!$A$2:$A$20000,DATOS!$A4181,DATOS!$D$2:$D$20000,DATOS!$D4181,DATOS!$E$2:$E$20000,DATOS!$E4181,DATOS!$I$2:$I$20000,DATOS!$I4181,DATOS!$G$2:$G$20000,"OR")=0))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DATOS!$A$2:$A$20000,DATOS!$A4182,DATOS!$D$2:$D$20000,DATOS!$D4182,DATOS!$E$2:$E$20000,DATOS!$E4182,DATOS!$I$2:$I$20000,DATOS!$I4182,DATOS!$G$2:$G$20000,"EX")=0),0))))</f>
      </c>
      <c r="H4182">
        <f>IF(DATOS!$G4182&lt;&gt;"EX",0,--(COUNTIFS(DATOS!$A$2:$A$20000,DATOS!$A4182,DATOS!$D$2:$D$20000,DATOS!$D4182,DATOS!$E$2:$E$20000,DATOS!$E4182,DATOS!$I$2:$I$20000,DATOS!$I4182,DATOS!$G$2:$G$20000,"OR")=0))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DATOS!$A$2:$A$20000,DATOS!$A4183,DATOS!$D$2:$D$20000,DATOS!$D4183,DATOS!$E$2:$E$20000,DATOS!$E4183,DATOS!$I$2:$I$20000,DATOS!$I4183,DATOS!$G$2:$G$20000,"EX")=0),0))))</f>
      </c>
      <c r="H4183">
        <f>IF(DATOS!$G4183&lt;&gt;"EX",0,--(COUNTIFS(DATOS!$A$2:$A$20000,DATOS!$A4183,DATOS!$D$2:$D$20000,DATOS!$D4183,DATOS!$E$2:$E$20000,DATOS!$E4183,DATOS!$I$2:$I$20000,DATOS!$I4183,DATOS!$G$2:$G$20000,"OR")=0))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DATOS!$A$2:$A$20000,DATOS!$A4184,DATOS!$D$2:$D$20000,DATOS!$D4184,DATOS!$E$2:$E$20000,DATOS!$E4184,DATOS!$I$2:$I$20000,DATOS!$I4184,DATOS!$G$2:$G$20000,"EX")=0),0))))</f>
      </c>
      <c r="H4184">
        <f>IF(DATOS!$G4184&lt;&gt;"EX",0,--(COUNTIFS(DATOS!$A$2:$A$20000,DATOS!$A4184,DATOS!$D$2:$D$20000,DATOS!$D4184,DATOS!$E$2:$E$20000,DATOS!$E4184,DATOS!$I$2:$I$20000,DATOS!$I4184,DATOS!$G$2:$G$20000,"OR")=0))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DATOS!$A$2:$A$20000,DATOS!$A4185,DATOS!$D$2:$D$20000,DATOS!$D4185,DATOS!$E$2:$E$20000,DATOS!$E4185,DATOS!$I$2:$I$20000,DATOS!$I4185,DATOS!$G$2:$G$20000,"EX")=0),0))))</f>
      </c>
      <c r="H4185">
        <f>IF(DATOS!$G4185&lt;&gt;"EX",0,--(COUNTIFS(DATOS!$A$2:$A$20000,DATOS!$A4185,DATOS!$D$2:$D$20000,DATOS!$D4185,DATOS!$E$2:$E$20000,DATOS!$E4185,DATOS!$I$2:$I$20000,DATOS!$I4185,DATOS!$G$2:$G$20000,"OR")=0))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DATOS!$A$2:$A$20000,DATOS!$A4186,DATOS!$D$2:$D$20000,DATOS!$D4186,DATOS!$E$2:$E$20000,DATOS!$E4186,DATOS!$I$2:$I$20000,DATOS!$I4186,DATOS!$G$2:$G$20000,"EX")=0),0))))</f>
      </c>
      <c r="H4186">
        <f>IF(DATOS!$G4186&lt;&gt;"EX",0,--(COUNTIFS(DATOS!$A$2:$A$20000,DATOS!$A4186,DATOS!$D$2:$D$20000,DATOS!$D4186,DATOS!$E$2:$E$20000,DATOS!$E4186,DATOS!$I$2:$I$20000,DATOS!$I4186,DATOS!$G$2:$G$20000,"OR")=0))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DATOS!$A$2:$A$20000,DATOS!$A4187,DATOS!$D$2:$D$20000,DATOS!$D4187,DATOS!$E$2:$E$20000,DATOS!$E4187,DATOS!$I$2:$I$20000,DATOS!$I4187,DATOS!$G$2:$G$20000,"EX")=0),0))))</f>
      </c>
      <c r="H4187">
        <f>IF(DATOS!$G4187&lt;&gt;"EX",0,--(COUNTIFS(DATOS!$A$2:$A$20000,DATOS!$A4187,DATOS!$D$2:$D$20000,DATOS!$D4187,DATOS!$E$2:$E$20000,DATOS!$E4187,DATOS!$I$2:$I$20000,DATOS!$I4187,DATOS!$G$2:$G$20000,"OR")=0))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DATOS!$A$2:$A$20000,DATOS!$A4188,DATOS!$D$2:$D$20000,DATOS!$D4188,DATOS!$E$2:$E$20000,DATOS!$E4188,DATOS!$I$2:$I$20000,DATOS!$I4188,DATOS!$G$2:$G$20000,"EX")=0),0))))</f>
      </c>
      <c r="H4188">
        <f>IF(DATOS!$G4188&lt;&gt;"EX",0,--(COUNTIFS(DATOS!$A$2:$A$20000,DATOS!$A4188,DATOS!$D$2:$D$20000,DATOS!$D4188,DATOS!$E$2:$E$20000,DATOS!$E4188,DATOS!$I$2:$I$20000,DATOS!$I4188,DATOS!$G$2:$G$20000,"OR")=0))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DATOS!$A$2:$A$20000,DATOS!$A4189,DATOS!$D$2:$D$20000,DATOS!$D4189,DATOS!$E$2:$E$20000,DATOS!$E4189,DATOS!$I$2:$I$20000,DATOS!$I4189,DATOS!$G$2:$G$20000,"EX")=0),0))))</f>
      </c>
      <c r="H4189">
        <f>IF(DATOS!$G4189&lt;&gt;"EX",0,--(COUNTIFS(DATOS!$A$2:$A$20000,DATOS!$A4189,DATOS!$D$2:$D$20000,DATOS!$D4189,DATOS!$E$2:$E$20000,DATOS!$E4189,DATOS!$I$2:$I$20000,DATOS!$I4189,DATOS!$G$2:$G$20000,"OR")=0))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DATOS!$A$2:$A$20000,DATOS!$A4190,DATOS!$D$2:$D$20000,DATOS!$D4190,DATOS!$E$2:$E$20000,DATOS!$E4190,DATOS!$I$2:$I$20000,DATOS!$I4190,DATOS!$G$2:$G$20000,"EX")=0),0))))</f>
      </c>
      <c r="H4190">
        <f>IF(DATOS!$G4190&lt;&gt;"EX",0,--(COUNTIFS(DATOS!$A$2:$A$20000,DATOS!$A4190,DATOS!$D$2:$D$20000,DATOS!$D4190,DATOS!$E$2:$E$20000,DATOS!$E4190,DATOS!$I$2:$I$20000,DATOS!$I4190,DATOS!$G$2:$G$20000,"OR")=0))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DATOS!$A$2:$A$20000,DATOS!$A4191,DATOS!$D$2:$D$20000,DATOS!$D4191,DATOS!$E$2:$E$20000,DATOS!$E4191,DATOS!$I$2:$I$20000,DATOS!$I4191,DATOS!$G$2:$G$20000,"EX")=0),0))))</f>
      </c>
      <c r="H4191">
        <f>IF(DATOS!$G4191&lt;&gt;"EX",0,--(COUNTIFS(DATOS!$A$2:$A$20000,DATOS!$A4191,DATOS!$D$2:$D$20000,DATOS!$D4191,DATOS!$E$2:$E$20000,DATOS!$E4191,DATOS!$I$2:$I$20000,DATOS!$I4191,DATOS!$G$2:$G$20000,"OR")=0))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DATOS!$A$2:$A$20000,DATOS!$A4192,DATOS!$D$2:$D$20000,DATOS!$D4192,DATOS!$E$2:$E$20000,DATOS!$E4192,DATOS!$I$2:$I$20000,DATOS!$I4192,DATOS!$G$2:$G$20000,"EX")=0),0))))</f>
      </c>
      <c r="H4192">
        <f>IF(DATOS!$G4192&lt;&gt;"EX",0,--(COUNTIFS(DATOS!$A$2:$A$20000,DATOS!$A4192,DATOS!$D$2:$D$20000,DATOS!$D4192,DATOS!$E$2:$E$20000,DATOS!$E4192,DATOS!$I$2:$I$20000,DATOS!$I4192,DATOS!$G$2:$G$20000,"OR")=0))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DATOS!$A$2:$A$20000,DATOS!$A4193,DATOS!$D$2:$D$20000,DATOS!$D4193,DATOS!$E$2:$E$20000,DATOS!$E4193,DATOS!$I$2:$I$20000,DATOS!$I4193,DATOS!$G$2:$G$20000,"EX")=0),0))))</f>
      </c>
      <c r="H4193">
        <f>IF(DATOS!$G4193&lt;&gt;"EX",0,--(COUNTIFS(DATOS!$A$2:$A$20000,DATOS!$A4193,DATOS!$D$2:$D$20000,DATOS!$D4193,DATOS!$E$2:$E$20000,DATOS!$E4193,DATOS!$I$2:$I$20000,DATOS!$I4193,DATOS!$G$2:$G$20000,"OR")=0))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DATOS!$A$2:$A$20000,DATOS!$A4194,DATOS!$D$2:$D$20000,DATOS!$D4194,DATOS!$E$2:$E$20000,DATOS!$E4194,DATOS!$I$2:$I$20000,DATOS!$I4194,DATOS!$G$2:$G$20000,"EX")=0),0))))</f>
      </c>
      <c r="H4194">
        <f>IF(DATOS!$G4194&lt;&gt;"EX",0,--(COUNTIFS(DATOS!$A$2:$A$20000,DATOS!$A4194,DATOS!$D$2:$D$20000,DATOS!$D4194,DATOS!$E$2:$E$20000,DATOS!$E4194,DATOS!$I$2:$I$20000,DATOS!$I4194,DATOS!$G$2:$G$20000,"OR")=0))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DATOS!$A$2:$A$20000,DATOS!$A4195,DATOS!$D$2:$D$20000,DATOS!$D4195,DATOS!$E$2:$E$20000,DATOS!$E4195,DATOS!$I$2:$I$20000,DATOS!$I4195,DATOS!$G$2:$G$20000,"EX")=0),0))))</f>
      </c>
      <c r="H4195">
        <f>IF(DATOS!$G4195&lt;&gt;"EX",0,--(COUNTIFS(DATOS!$A$2:$A$20000,DATOS!$A4195,DATOS!$D$2:$D$20000,DATOS!$D4195,DATOS!$E$2:$E$20000,DATOS!$E4195,DATOS!$I$2:$I$20000,DATOS!$I4195,DATOS!$G$2:$G$20000,"OR")=0))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DATOS!$A$2:$A$20000,DATOS!$A4196,DATOS!$D$2:$D$20000,DATOS!$D4196,DATOS!$E$2:$E$20000,DATOS!$E4196,DATOS!$I$2:$I$20000,DATOS!$I4196,DATOS!$G$2:$G$20000,"EX")=0),0))))</f>
      </c>
      <c r="H4196">
        <f>IF(DATOS!$G4196&lt;&gt;"EX",0,--(COUNTIFS(DATOS!$A$2:$A$20000,DATOS!$A4196,DATOS!$D$2:$D$20000,DATOS!$D4196,DATOS!$E$2:$E$20000,DATOS!$E4196,DATOS!$I$2:$I$20000,DATOS!$I4196,DATOS!$G$2:$G$20000,"OR")=0))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DATOS!$A$2:$A$20000,DATOS!$A4197,DATOS!$D$2:$D$20000,DATOS!$D4197,DATOS!$E$2:$E$20000,DATOS!$E4197,DATOS!$I$2:$I$20000,DATOS!$I4197,DATOS!$G$2:$G$20000,"EX")=0),0))))</f>
      </c>
      <c r="H4197">
        <f>IF(DATOS!$G4197&lt;&gt;"EX",0,--(COUNTIFS(DATOS!$A$2:$A$20000,DATOS!$A4197,DATOS!$D$2:$D$20000,DATOS!$D4197,DATOS!$E$2:$E$20000,DATOS!$E4197,DATOS!$I$2:$I$20000,DATOS!$I4197,DATOS!$G$2:$G$20000,"OR")=0))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DATOS!$A$2:$A$20000,DATOS!$A4198,DATOS!$D$2:$D$20000,DATOS!$D4198,DATOS!$E$2:$E$20000,DATOS!$E4198,DATOS!$I$2:$I$20000,DATOS!$I4198,DATOS!$G$2:$G$20000,"EX")=0),0))))</f>
      </c>
      <c r="H4198">
        <f>IF(DATOS!$G4198&lt;&gt;"EX",0,--(COUNTIFS(DATOS!$A$2:$A$20000,DATOS!$A4198,DATOS!$D$2:$D$20000,DATOS!$D4198,DATOS!$E$2:$E$20000,DATOS!$E4198,DATOS!$I$2:$I$20000,DATOS!$I4198,DATOS!$G$2:$G$20000,"OR")=0))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DATOS!$A$2:$A$20000,DATOS!$A4199,DATOS!$D$2:$D$20000,DATOS!$D4199,DATOS!$E$2:$E$20000,DATOS!$E4199,DATOS!$I$2:$I$20000,DATOS!$I4199,DATOS!$G$2:$G$20000,"EX")=0),0))))</f>
      </c>
      <c r="H4199">
        <f>IF(DATOS!$G4199&lt;&gt;"EX",0,--(COUNTIFS(DATOS!$A$2:$A$20000,DATOS!$A4199,DATOS!$D$2:$D$20000,DATOS!$D4199,DATOS!$E$2:$E$20000,DATOS!$E4199,DATOS!$I$2:$I$20000,DATOS!$I4199,DATOS!$G$2:$G$20000,"OR")=0))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DATOS!$A$2:$A$20000,DATOS!$A4200,DATOS!$D$2:$D$20000,DATOS!$D4200,DATOS!$E$2:$E$20000,DATOS!$E4200,DATOS!$I$2:$I$20000,DATOS!$I4200,DATOS!$G$2:$G$20000,"EX")=0),0))))</f>
      </c>
      <c r="H4200">
        <f>IF(DATOS!$G4200&lt;&gt;"EX",0,--(COUNTIFS(DATOS!$A$2:$A$20000,DATOS!$A4200,DATOS!$D$2:$D$20000,DATOS!$D4200,DATOS!$E$2:$E$20000,DATOS!$E4200,DATOS!$I$2:$I$20000,DATOS!$I4200,DATOS!$G$2:$G$20000,"OR")=0))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DATOS!$A$2:$A$20000,DATOS!$A4201,DATOS!$D$2:$D$20000,DATOS!$D4201,DATOS!$E$2:$E$20000,DATOS!$E4201,DATOS!$I$2:$I$20000,DATOS!$I4201,DATOS!$G$2:$G$20000,"EX")=0),0))))</f>
      </c>
      <c r="H4201">
        <f>IF(DATOS!$G4201&lt;&gt;"EX",0,--(COUNTIFS(DATOS!$A$2:$A$20000,DATOS!$A4201,DATOS!$D$2:$D$20000,DATOS!$D4201,DATOS!$E$2:$E$20000,DATOS!$E4201,DATOS!$I$2:$I$20000,DATOS!$I4201,DATOS!$G$2:$G$20000,"OR")=0))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DATOS!$A$2:$A$20000,DATOS!$A4202,DATOS!$D$2:$D$20000,DATOS!$D4202,DATOS!$E$2:$E$20000,DATOS!$E4202,DATOS!$I$2:$I$20000,DATOS!$I4202,DATOS!$G$2:$G$20000,"EX")=0),0))))</f>
      </c>
      <c r="H4202">
        <f>IF(DATOS!$G4202&lt;&gt;"EX",0,--(COUNTIFS(DATOS!$A$2:$A$20000,DATOS!$A4202,DATOS!$D$2:$D$20000,DATOS!$D4202,DATOS!$E$2:$E$20000,DATOS!$E4202,DATOS!$I$2:$I$20000,DATOS!$I4202,DATOS!$G$2:$G$20000,"OR")=0))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DATOS!$A$2:$A$20000,DATOS!$A4203,DATOS!$D$2:$D$20000,DATOS!$D4203,DATOS!$E$2:$E$20000,DATOS!$E4203,DATOS!$I$2:$I$20000,DATOS!$I4203,DATOS!$G$2:$G$20000,"EX")=0),0))))</f>
      </c>
      <c r="H4203">
        <f>IF(DATOS!$G4203&lt;&gt;"EX",0,--(COUNTIFS(DATOS!$A$2:$A$20000,DATOS!$A4203,DATOS!$D$2:$D$20000,DATOS!$D4203,DATOS!$E$2:$E$20000,DATOS!$E4203,DATOS!$I$2:$I$20000,DATOS!$I4203,DATOS!$G$2:$G$20000,"OR")=0))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DATOS!$A$2:$A$20000,DATOS!$A4204,DATOS!$D$2:$D$20000,DATOS!$D4204,DATOS!$E$2:$E$20000,DATOS!$E4204,DATOS!$I$2:$I$20000,DATOS!$I4204,DATOS!$G$2:$G$20000,"EX")=0),0))))</f>
      </c>
      <c r="H4204">
        <f>IF(DATOS!$G4204&lt;&gt;"EX",0,--(COUNTIFS(DATOS!$A$2:$A$20000,DATOS!$A4204,DATOS!$D$2:$D$20000,DATOS!$D4204,DATOS!$E$2:$E$20000,DATOS!$E4204,DATOS!$I$2:$I$20000,DATOS!$I4204,DATOS!$G$2:$G$20000,"OR")=0))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DATOS!$A$2:$A$20000,DATOS!$A4205,DATOS!$D$2:$D$20000,DATOS!$D4205,DATOS!$E$2:$E$20000,DATOS!$E4205,DATOS!$I$2:$I$20000,DATOS!$I4205,DATOS!$G$2:$G$20000,"EX")=0),0))))</f>
      </c>
      <c r="H4205">
        <f>IF(DATOS!$G4205&lt;&gt;"EX",0,--(COUNTIFS(DATOS!$A$2:$A$20000,DATOS!$A4205,DATOS!$D$2:$D$20000,DATOS!$D4205,DATOS!$E$2:$E$20000,DATOS!$E4205,DATOS!$I$2:$I$20000,DATOS!$I4205,DATOS!$G$2:$G$20000,"OR")=0))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DATOS!$A$2:$A$20000,DATOS!$A4206,DATOS!$D$2:$D$20000,DATOS!$D4206,DATOS!$E$2:$E$20000,DATOS!$E4206,DATOS!$I$2:$I$20000,DATOS!$I4206,DATOS!$G$2:$G$20000,"EX")=0),0))))</f>
      </c>
      <c r="H4206">
        <f>IF(DATOS!$G4206&lt;&gt;"EX",0,--(COUNTIFS(DATOS!$A$2:$A$20000,DATOS!$A4206,DATOS!$D$2:$D$20000,DATOS!$D4206,DATOS!$E$2:$E$20000,DATOS!$E4206,DATOS!$I$2:$I$20000,DATOS!$I4206,DATOS!$G$2:$G$20000,"OR")=0))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DATOS!$A$2:$A$20000,DATOS!$A4207,DATOS!$D$2:$D$20000,DATOS!$D4207,DATOS!$E$2:$E$20000,DATOS!$E4207,DATOS!$I$2:$I$20000,DATOS!$I4207,DATOS!$G$2:$G$20000,"EX")=0),0))))</f>
      </c>
      <c r="H4207">
        <f>IF(DATOS!$G4207&lt;&gt;"EX",0,--(COUNTIFS(DATOS!$A$2:$A$20000,DATOS!$A4207,DATOS!$D$2:$D$20000,DATOS!$D4207,DATOS!$E$2:$E$20000,DATOS!$E4207,DATOS!$I$2:$I$20000,DATOS!$I4207,DATOS!$G$2:$G$20000,"OR")=0))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DATOS!$A$2:$A$20000,DATOS!$A4208,DATOS!$D$2:$D$20000,DATOS!$D4208,DATOS!$E$2:$E$20000,DATOS!$E4208,DATOS!$I$2:$I$20000,DATOS!$I4208,DATOS!$G$2:$G$20000,"EX")=0),0))))</f>
      </c>
      <c r="H4208">
        <f>IF(DATOS!$G4208&lt;&gt;"EX",0,--(COUNTIFS(DATOS!$A$2:$A$20000,DATOS!$A4208,DATOS!$D$2:$D$20000,DATOS!$D4208,DATOS!$E$2:$E$20000,DATOS!$E4208,DATOS!$I$2:$I$20000,DATOS!$I4208,DATOS!$G$2:$G$20000,"OR")=0))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DATOS!$A$2:$A$20000,DATOS!$A4209,DATOS!$D$2:$D$20000,DATOS!$D4209,DATOS!$E$2:$E$20000,DATOS!$E4209,DATOS!$I$2:$I$20000,DATOS!$I4209,DATOS!$G$2:$G$20000,"EX")=0),0))))</f>
      </c>
      <c r="H4209">
        <f>IF(DATOS!$G4209&lt;&gt;"EX",0,--(COUNTIFS(DATOS!$A$2:$A$20000,DATOS!$A4209,DATOS!$D$2:$D$20000,DATOS!$D4209,DATOS!$E$2:$E$20000,DATOS!$E4209,DATOS!$I$2:$I$20000,DATOS!$I4209,DATOS!$G$2:$G$20000,"OR")=0))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DATOS!$A$2:$A$20000,DATOS!$A4210,DATOS!$D$2:$D$20000,DATOS!$D4210,DATOS!$E$2:$E$20000,DATOS!$E4210,DATOS!$I$2:$I$20000,DATOS!$I4210,DATOS!$G$2:$G$20000,"EX")=0),0))))</f>
      </c>
      <c r="H4210">
        <f>IF(DATOS!$G4210&lt;&gt;"EX",0,--(COUNTIFS(DATOS!$A$2:$A$20000,DATOS!$A4210,DATOS!$D$2:$D$20000,DATOS!$D4210,DATOS!$E$2:$E$20000,DATOS!$E4210,DATOS!$I$2:$I$20000,DATOS!$I4210,DATOS!$G$2:$G$20000,"OR")=0))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DATOS!$A$2:$A$20000,DATOS!$A4211,DATOS!$D$2:$D$20000,DATOS!$D4211,DATOS!$E$2:$E$20000,DATOS!$E4211,DATOS!$I$2:$I$20000,DATOS!$I4211,DATOS!$G$2:$G$20000,"EX")=0),0))))</f>
      </c>
      <c r="H4211">
        <f>IF(DATOS!$G4211&lt;&gt;"EX",0,--(COUNTIFS(DATOS!$A$2:$A$20000,DATOS!$A4211,DATOS!$D$2:$D$20000,DATOS!$D4211,DATOS!$E$2:$E$20000,DATOS!$E4211,DATOS!$I$2:$I$20000,DATOS!$I4211,DATOS!$G$2:$G$20000,"OR")=0))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DATOS!$A$2:$A$20000,DATOS!$A4212,DATOS!$D$2:$D$20000,DATOS!$D4212,DATOS!$E$2:$E$20000,DATOS!$E4212,DATOS!$I$2:$I$20000,DATOS!$I4212,DATOS!$G$2:$G$20000,"EX")=0),0))))</f>
      </c>
      <c r="H4212">
        <f>IF(DATOS!$G4212&lt;&gt;"EX",0,--(COUNTIFS(DATOS!$A$2:$A$20000,DATOS!$A4212,DATOS!$D$2:$D$20000,DATOS!$D4212,DATOS!$E$2:$E$20000,DATOS!$E4212,DATOS!$I$2:$I$20000,DATOS!$I4212,DATOS!$G$2:$G$20000,"OR")=0))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DATOS!$A$2:$A$20000,DATOS!$A4213,DATOS!$D$2:$D$20000,DATOS!$D4213,DATOS!$E$2:$E$20000,DATOS!$E4213,DATOS!$I$2:$I$20000,DATOS!$I4213,DATOS!$G$2:$G$20000,"EX")=0),0))))</f>
      </c>
      <c r="H4213">
        <f>IF(DATOS!$G4213&lt;&gt;"EX",0,--(COUNTIFS(DATOS!$A$2:$A$20000,DATOS!$A4213,DATOS!$D$2:$D$20000,DATOS!$D4213,DATOS!$E$2:$E$20000,DATOS!$E4213,DATOS!$I$2:$I$20000,DATOS!$I4213,DATOS!$G$2:$G$20000,"OR")=0))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DATOS!$A$2:$A$20000,DATOS!$A4214,DATOS!$D$2:$D$20000,DATOS!$D4214,DATOS!$E$2:$E$20000,DATOS!$E4214,DATOS!$I$2:$I$20000,DATOS!$I4214,DATOS!$G$2:$G$20000,"EX")=0),0))))</f>
      </c>
      <c r="H4214">
        <f>IF(DATOS!$G4214&lt;&gt;"EX",0,--(COUNTIFS(DATOS!$A$2:$A$20000,DATOS!$A4214,DATOS!$D$2:$D$20000,DATOS!$D4214,DATOS!$E$2:$E$20000,DATOS!$E4214,DATOS!$I$2:$I$20000,DATOS!$I4214,DATOS!$G$2:$G$20000,"OR")=0))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DATOS!$A$2:$A$20000,DATOS!$A4215,DATOS!$D$2:$D$20000,DATOS!$D4215,DATOS!$E$2:$E$20000,DATOS!$E4215,DATOS!$I$2:$I$20000,DATOS!$I4215,DATOS!$G$2:$G$20000,"EX")=0),0))))</f>
      </c>
      <c r="H4215">
        <f>IF(DATOS!$G4215&lt;&gt;"EX",0,--(COUNTIFS(DATOS!$A$2:$A$20000,DATOS!$A4215,DATOS!$D$2:$D$20000,DATOS!$D4215,DATOS!$E$2:$E$20000,DATOS!$E4215,DATOS!$I$2:$I$20000,DATOS!$I4215,DATOS!$G$2:$G$20000,"OR")=0))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DATOS!$A$2:$A$20000,DATOS!$A4216,DATOS!$D$2:$D$20000,DATOS!$D4216,DATOS!$E$2:$E$20000,DATOS!$E4216,DATOS!$I$2:$I$20000,DATOS!$I4216,DATOS!$G$2:$G$20000,"EX")=0),0))))</f>
      </c>
      <c r="H4216">
        <f>IF(DATOS!$G4216&lt;&gt;"EX",0,--(COUNTIFS(DATOS!$A$2:$A$20000,DATOS!$A4216,DATOS!$D$2:$D$20000,DATOS!$D4216,DATOS!$E$2:$E$20000,DATOS!$E4216,DATOS!$I$2:$I$20000,DATOS!$I4216,DATOS!$G$2:$G$20000,"OR")=0))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DATOS!$A$2:$A$20000,DATOS!$A4217,DATOS!$D$2:$D$20000,DATOS!$D4217,DATOS!$E$2:$E$20000,DATOS!$E4217,DATOS!$I$2:$I$20000,DATOS!$I4217,DATOS!$G$2:$G$20000,"EX")=0),0))))</f>
      </c>
      <c r="H4217">
        <f>IF(DATOS!$G4217&lt;&gt;"EX",0,--(COUNTIFS(DATOS!$A$2:$A$20000,DATOS!$A4217,DATOS!$D$2:$D$20000,DATOS!$D4217,DATOS!$E$2:$E$20000,DATOS!$E4217,DATOS!$I$2:$I$20000,DATOS!$I4217,DATOS!$G$2:$G$20000,"OR")=0))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DATOS!$A$2:$A$20000,DATOS!$A4218,DATOS!$D$2:$D$20000,DATOS!$D4218,DATOS!$E$2:$E$20000,DATOS!$E4218,DATOS!$I$2:$I$20000,DATOS!$I4218,DATOS!$G$2:$G$20000,"EX")=0),0))))</f>
      </c>
      <c r="H4218">
        <f>IF(DATOS!$G4218&lt;&gt;"EX",0,--(COUNTIFS(DATOS!$A$2:$A$20000,DATOS!$A4218,DATOS!$D$2:$D$20000,DATOS!$D4218,DATOS!$E$2:$E$20000,DATOS!$E4218,DATOS!$I$2:$I$20000,DATOS!$I4218,DATOS!$G$2:$G$20000,"OR")=0))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DATOS!$A$2:$A$20000,DATOS!$A4219,DATOS!$D$2:$D$20000,DATOS!$D4219,DATOS!$E$2:$E$20000,DATOS!$E4219,DATOS!$I$2:$I$20000,DATOS!$I4219,DATOS!$G$2:$G$20000,"EX")=0),0))))</f>
      </c>
      <c r="H4219">
        <f>IF(DATOS!$G4219&lt;&gt;"EX",0,--(COUNTIFS(DATOS!$A$2:$A$20000,DATOS!$A4219,DATOS!$D$2:$D$20000,DATOS!$D4219,DATOS!$E$2:$E$20000,DATOS!$E4219,DATOS!$I$2:$I$20000,DATOS!$I4219,DATOS!$G$2:$G$20000,"OR")=0))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DATOS!$A$2:$A$20000,DATOS!$A4220,DATOS!$D$2:$D$20000,DATOS!$D4220,DATOS!$E$2:$E$20000,DATOS!$E4220,DATOS!$I$2:$I$20000,DATOS!$I4220,DATOS!$G$2:$G$20000,"EX")=0),0))))</f>
      </c>
      <c r="H4220">
        <f>IF(DATOS!$G4220&lt;&gt;"EX",0,--(COUNTIFS(DATOS!$A$2:$A$20000,DATOS!$A4220,DATOS!$D$2:$D$20000,DATOS!$D4220,DATOS!$E$2:$E$20000,DATOS!$E4220,DATOS!$I$2:$I$20000,DATOS!$I4220,DATOS!$G$2:$G$20000,"OR")=0))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DATOS!$A$2:$A$20000,DATOS!$A4221,DATOS!$D$2:$D$20000,DATOS!$D4221,DATOS!$E$2:$E$20000,DATOS!$E4221,DATOS!$I$2:$I$20000,DATOS!$I4221,DATOS!$G$2:$G$20000,"EX")=0),0))))</f>
      </c>
      <c r="H4221">
        <f>IF(DATOS!$G4221&lt;&gt;"EX",0,--(COUNTIFS(DATOS!$A$2:$A$20000,DATOS!$A4221,DATOS!$D$2:$D$20000,DATOS!$D4221,DATOS!$E$2:$E$20000,DATOS!$E4221,DATOS!$I$2:$I$20000,DATOS!$I4221,DATOS!$G$2:$G$20000,"OR")=0))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DATOS!$A$2:$A$20000,DATOS!$A4222,DATOS!$D$2:$D$20000,DATOS!$D4222,DATOS!$E$2:$E$20000,DATOS!$E4222,DATOS!$I$2:$I$20000,DATOS!$I4222,DATOS!$G$2:$G$20000,"EX")=0),0))))</f>
      </c>
      <c r="H4222">
        <f>IF(DATOS!$G4222&lt;&gt;"EX",0,--(COUNTIFS(DATOS!$A$2:$A$20000,DATOS!$A4222,DATOS!$D$2:$D$20000,DATOS!$D4222,DATOS!$E$2:$E$20000,DATOS!$E4222,DATOS!$I$2:$I$20000,DATOS!$I4222,DATOS!$G$2:$G$20000,"OR")=0))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DATOS!$A$2:$A$20000,DATOS!$A4223,DATOS!$D$2:$D$20000,DATOS!$D4223,DATOS!$E$2:$E$20000,DATOS!$E4223,DATOS!$I$2:$I$20000,DATOS!$I4223,DATOS!$G$2:$G$20000,"EX")=0),0))))</f>
      </c>
      <c r="H4223">
        <f>IF(DATOS!$G4223&lt;&gt;"EX",0,--(COUNTIFS(DATOS!$A$2:$A$20000,DATOS!$A4223,DATOS!$D$2:$D$20000,DATOS!$D4223,DATOS!$E$2:$E$20000,DATOS!$E4223,DATOS!$I$2:$I$20000,DATOS!$I4223,DATOS!$G$2:$G$20000,"OR")=0))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DATOS!$A$2:$A$20000,DATOS!$A4224,DATOS!$D$2:$D$20000,DATOS!$D4224,DATOS!$E$2:$E$20000,DATOS!$E4224,DATOS!$I$2:$I$20000,DATOS!$I4224,DATOS!$G$2:$G$20000,"EX")=0),0))))</f>
      </c>
      <c r="H4224">
        <f>IF(DATOS!$G4224&lt;&gt;"EX",0,--(COUNTIFS(DATOS!$A$2:$A$20000,DATOS!$A4224,DATOS!$D$2:$D$20000,DATOS!$D4224,DATOS!$E$2:$E$20000,DATOS!$E4224,DATOS!$I$2:$I$20000,DATOS!$I4224,DATOS!$G$2:$G$20000,"OR")=0))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DATOS!$A$2:$A$20000,DATOS!$A4225,DATOS!$D$2:$D$20000,DATOS!$D4225,DATOS!$E$2:$E$20000,DATOS!$E4225,DATOS!$I$2:$I$20000,DATOS!$I4225,DATOS!$G$2:$G$20000,"EX")=0),0))))</f>
      </c>
      <c r="H4225">
        <f>IF(DATOS!$G4225&lt;&gt;"EX",0,--(COUNTIFS(DATOS!$A$2:$A$20000,DATOS!$A4225,DATOS!$D$2:$D$20000,DATOS!$D4225,DATOS!$E$2:$E$20000,DATOS!$E4225,DATOS!$I$2:$I$20000,DATOS!$I4225,DATOS!$G$2:$G$20000,"OR")=0))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DATOS!$A$2:$A$20000,DATOS!$A4226,DATOS!$D$2:$D$20000,DATOS!$D4226,DATOS!$E$2:$E$20000,DATOS!$E4226,DATOS!$I$2:$I$20000,DATOS!$I4226,DATOS!$G$2:$G$20000,"EX")=0),0))))</f>
      </c>
      <c r="H4226">
        <f>IF(DATOS!$G4226&lt;&gt;"EX",0,--(COUNTIFS(DATOS!$A$2:$A$20000,DATOS!$A4226,DATOS!$D$2:$D$20000,DATOS!$D4226,DATOS!$E$2:$E$20000,DATOS!$E4226,DATOS!$I$2:$I$20000,DATOS!$I4226,DATOS!$G$2:$G$20000,"OR")=0))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DATOS!$A$2:$A$20000,DATOS!$A4227,DATOS!$D$2:$D$20000,DATOS!$D4227,DATOS!$E$2:$E$20000,DATOS!$E4227,DATOS!$I$2:$I$20000,DATOS!$I4227,DATOS!$G$2:$G$20000,"EX")=0),0))))</f>
      </c>
      <c r="H4227">
        <f>IF(DATOS!$G4227&lt;&gt;"EX",0,--(COUNTIFS(DATOS!$A$2:$A$20000,DATOS!$A4227,DATOS!$D$2:$D$20000,DATOS!$D4227,DATOS!$E$2:$E$20000,DATOS!$E4227,DATOS!$I$2:$I$20000,DATOS!$I4227,DATOS!$G$2:$G$20000,"OR")=0))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DATOS!$A$2:$A$20000,DATOS!$A4228,DATOS!$D$2:$D$20000,DATOS!$D4228,DATOS!$E$2:$E$20000,DATOS!$E4228,DATOS!$I$2:$I$20000,DATOS!$I4228,DATOS!$G$2:$G$20000,"EX")=0),0))))</f>
      </c>
      <c r="H4228">
        <f>IF(DATOS!$G4228&lt;&gt;"EX",0,--(COUNTIFS(DATOS!$A$2:$A$20000,DATOS!$A4228,DATOS!$D$2:$D$20000,DATOS!$D4228,DATOS!$E$2:$E$20000,DATOS!$E4228,DATOS!$I$2:$I$20000,DATOS!$I4228,DATOS!$G$2:$G$20000,"OR")=0))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DATOS!$A$2:$A$20000,DATOS!$A4229,DATOS!$D$2:$D$20000,DATOS!$D4229,DATOS!$E$2:$E$20000,DATOS!$E4229,DATOS!$I$2:$I$20000,DATOS!$I4229,DATOS!$G$2:$G$20000,"EX")=0),0))))</f>
      </c>
      <c r="H4229">
        <f>IF(DATOS!$G4229&lt;&gt;"EX",0,--(COUNTIFS(DATOS!$A$2:$A$20000,DATOS!$A4229,DATOS!$D$2:$D$20000,DATOS!$D4229,DATOS!$E$2:$E$20000,DATOS!$E4229,DATOS!$I$2:$I$20000,DATOS!$I4229,DATOS!$G$2:$G$20000,"OR")=0))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DATOS!$A$2:$A$20000,DATOS!$A4230,DATOS!$D$2:$D$20000,DATOS!$D4230,DATOS!$E$2:$E$20000,DATOS!$E4230,DATOS!$I$2:$I$20000,DATOS!$I4230,DATOS!$G$2:$G$20000,"EX")=0),0))))</f>
      </c>
      <c r="H4230">
        <f>IF(DATOS!$G4230&lt;&gt;"EX",0,--(COUNTIFS(DATOS!$A$2:$A$20000,DATOS!$A4230,DATOS!$D$2:$D$20000,DATOS!$D4230,DATOS!$E$2:$E$20000,DATOS!$E4230,DATOS!$I$2:$I$20000,DATOS!$I4230,DATOS!$G$2:$G$20000,"OR")=0))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DATOS!$A$2:$A$20000,DATOS!$A4231,DATOS!$D$2:$D$20000,DATOS!$D4231,DATOS!$E$2:$E$20000,DATOS!$E4231,DATOS!$I$2:$I$20000,DATOS!$I4231,DATOS!$G$2:$G$20000,"EX")=0),0))))</f>
      </c>
      <c r="H4231">
        <f>IF(DATOS!$G4231&lt;&gt;"EX",0,--(COUNTIFS(DATOS!$A$2:$A$20000,DATOS!$A4231,DATOS!$D$2:$D$20000,DATOS!$D4231,DATOS!$E$2:$E$20000,DATOS!$E4231,DATOS!$I$2:$I$20000,DATOS!$I4231,DATOS!$G$2:$G$20000,"OR")=0))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DATOS!$A$2:$A$20000,DATOS!$A4232,DATOS!$D$2:$D$20000,DATOS!$D4232,DATOS!$E$2:$E$20000,DATOS!$E4232,DATOS!$I$2:$I$20000,DATOS!$I4232,DATOS!$G$2:$G$20000,"EX")=0),0))))</f>
      </c>
      <c r="H4232">
        <f>IF(DATOS!$G4232&lt;&gt;"EX",0,--(COUNTIFS(DATOS!$A$2:$A$20000,DATOS!$A4232,DATOS!$D$2:$D$20000,DATOS!$D4232,DATOS!$E$2:$E$20000,DATOS!$E4232,DATOS!$I$2:$I$20000,DATOS!$I4232,DATOS!$G$2:$G$20000,"OR")=0))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DATOS!$A$2:$A$20000,DATOS!$A4233,DATOS!$D$2:$D$20000,DATOS!$D4233,DATOS!$E$2:$E$20000,DATOS!$E4233,DATOS!$I$2:$I$20000,DATOS!$I4233,DATOS!$G$2:$G$20000,"EX")=0),0))))</f>
      </c>
      <c r="H4233">
        <f>IF(DATOS!$G4233&lt;&gt;"EX",0,--(COUNTIFS(DATOS!$A$2:$A$20000,DATOS!$A4233,DATOS!$D$2:$D$20000,DATOS!$D4233,DATOS!$E$2:$E$20000,DATOS!$E4233,DATOS!$I$2:$I$20000,DATOS!$I4233,DATOS!$G$2:$G$20000,"OR")=0))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DATOS!$A$2:$A$20000,DATOS!$A4234,DATOS!$D$2:$D$20000,DATOS!$D4234,DATOS!$E$2:$E$20000,DATOS!$E4234,DATOS!$I$2:$I$20000,DATOS!$I4234,DATOS!$G$2:$G$20000,"EX")=0),0))))</f>
      </c>
      <c r="H4234">
        <f>IF(DATOS!$G4234&lt;&gt;"EX",0,--(COUNTIFS(DATOS!$A$2:$A$20000,DATOS!$A4234,DATOS!$D$2:$D$20000,DATOS!$D4234,DATOS!$E$2:$E$20000,DATOS!$E4234,DATOS!$I$2:$I$20000,DATOS!$I4234,DATOS!$G$2:$G$20000,"OR")=0))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DATOS!$A$2:$A$20000,DATOS!$A4235,DATOS!$D$2:$D$20000,DATOS!$D4235,DATOS!$E$2:$E$20000,DATOS!$E4235,DATOS!$I$2:$I$20000,DATOS!$I4235,DATOS!$G$2:$G$20000,"EX")=0),0))))</f>
      </c>
      <c r="H4235">
        <f>IF(DATOS!$G4235&lt;&gt;"EX",0,--(COUNTIFS(DATOS!$A$2:$A$20000,DATOS!$A4235,DATOS!$D$2:$D$20000,DATOS!$D4235,DATOS!$E$2:$E$20000,DATOS!$E4235,DATOS!$I$2:$I$20000,DATOS!$I4235,DATOS!$G$2:$G$20000,"OR")=0))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DATOS!$A$2:$A$20000,DATOS!$A4236,DATOS!$D$2:$D$20000,DATOS!$D4236,DATOS!$E$2:$E$20000,DATOS!$E4236,DATOS!$I$2:$I$20000,DATOS!$I4236,DATOS!$G$2:$G$20000,"EX")=0),0))))</f>
      </c>
      <c r="H4236">
        <f>IF(DATOS!$G4236&lt;&gt;"EX",0,--(COUNTIFS(DATOS!$A$2:$A$20000,DATOS!$A4236,DATOS!$D$2:$D$20000,DATOS!$D4236,DATOS!$E$2:$E$20000,DATOS!$E4236,DATOS!$I$2:$I$20000,DATOS!$I4236,DATOS!$G$2:$G$20000,"OR")=0))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DATOS!$A$2:$A$20000,DATOS!$A4237,DATOS!$D$2:$D$20000,DATOS!$D4237,DATOS!$E$2:$E$20000,DATOS!$E4237,DATOS!$I$2:$I$20000,DATOS!$I4237,DATOS!$G$2:$G$20000,"EX")=0),0))))</f>
      </c>
      <c r="H4237">
        <f>IF(DATOS!$G4237&lt;&gt;"EX",0,--(COUNTIFS(DATOS!$A$2:$A$20000,DATOS!$A4237,DATOS!$D$2:$D$20000,DATOS!$D4237,DATOS!$E$2:$E$20000,DATOS!$E4237,DATOS!$I$2:$I$20000,DATOS!$I4237,DATOS!$G$2:$G$20000,"OR")=0))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DATOS!$A$2:$A$20000,DATOS!$A4238,DATOS!$D$2:$D$20000,DATOS!$D4238,DATOS!$E$2:$E$20000,DATOS!$E4238,DATOS!$I$2:$I$20000,DATOS!$I4238,DATOS!$G$2:$G$20000,"EX")=0),0))))</f>
      </c>
      <c r="H4238">
        <f>IF(DATOS!$G4238&lt;&gt;"EX",0,--(COUNTIFS(DATOS!$A$2:$A$20000,DATOS!$A4238,DATOS!$D$2:$D$20000,DATOS!$D4238,DATOS!$E$2:$E$20000,DATOS!$E4238,DATOS!$I$2:$I$20000,DATOS!$I4238,DATOS!$G$2:$G$20000,"OR")=0))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DATOS!$A$2:$A$20000,DATOS!$A4239,DATOS!$D$2:$D$20000,DATOS!$D4239,DATOS!$E$2:$E$20000,DATOS!$E4239,DATOS!$I$2:$I$20000,DATOS!$I4239,DATOS!$G$2:$G$20000,"EX")=0),0))))</f>
      </c>
      <c r="H4239">
        <f>IF(DATOS!$G4239&lt;&gt;"EX",0,--(COUNTIFS(DATOS!$A$2:$A$20000,DATOS!$A4239,DATOS!$D$2:$D$20000,DATOS!$D4239,DATOS!$E$2:$E$20000,DATOS!$E4239,DATOS!$I$2:$I$20000,DATOS!$I4239,DATOS!$G$2:$G$20000,"OR")=0))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DATOS!$A$2:$A$20000,DATOS!$A4240,DATOS!$D$2:$D$20000,DATOS!$D4240,DATOS!$E$2:$E$20000,DATOS!$E4240,DATOS!$I$2:$I$20000,DATOS!$I4240,DATOS!$G$2:$G$20000,"EX")=0),0))))</f>
      </c>
      <c r="H4240">
        <f>IF(DATOS!$G4240&lt;&gt;"EX",0,--(COUNTIFS(DATOS!$A$2:$A$20000,DATOS!$A4240,DATOS!$D$2:$D$20000,DATOS!$D4240,DATOS!$E$2:$E$20000,DATOS!$E4240,DATOS!$I$2:$I$20000,DATOS!$I4240,DATOS!$G$2:$G$20000,"OR")=0))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DATOS!$A$2:$A$20000,DATOS!$A4241,DATOS!$D$2:$D$20000,DATOS!$D4241,DATOS!$E$2:$E$20000,DATOS!$E4241,DATOS!$I$2:$I$20000,DATOS!$I4241,DATOS!$G$2:$G$20000,"EX")=0),0))))</f>
      </c>
      <c r="H4241">
        <f>IF(DATOS!$G4241&lt;&gt;"EX",0,--(COUNTIFS(DATOS!$A$2:$A$20000,DATOS!$A4241,DATOS!$D$2:$D$20000,DATOS!$D4241,DATOS!$E$2:$E$20000,DATOS!$E4241,DATOS!$I$2:$I$20000,DATOS!$I4241,DATOS!$G$2:$G$20000,"OR")=0))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DATOS!$A$2:$A$20000,DATOS!$A4242,DATOS!$D$2:$D$20000,DATOS!$D4242,DATOS!$E$2:$E$20000,DATOS!$E4242,DATOS!$I$2:$I$20000,DATOS!$I4242,DATOS!$G$2:$G$20000,"EX")=0),0))))</f>
      </c>
      <c r="H4242">
        <f>IF(DATOS!$G4242&lt;&gt;"EX",0,--(COUNTIFS(DATOS!$A$2:$A$20000,DATOS!$A4242,DATOS!$D$2:$D$20000,DATOS!$D4242,DATOS!$E$2:$E$20000,DATOS!$E4242,DATOS!$I$2:$I$20000,DATOS!$I4242,DATOS!$G$2:$G$20000,"OR")=0))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DATOS!$A$2:$A$20000,DATOS!$A4243,DATOS!$D$2:$D$20000,DATOS!$D4243,DATOS!$E$2:$E$20000,DATOS!$E4243,DATOS!$I$2:$I$20000,DATOS!$I4243,DATOS!$G$2:$G$20000,"EX")=0),0))))</f>
      </c>
      <c r="H4243">
        <f>IF(DATOS!$G4243&lt;&gt;"EX",0,--(COUNTIFS(DATOS!$A$2:$A$20000,DATOS!$A4243,DATOS!$D$2:$D$20000,DATOS!$D4243,DATOS!$E$2:$E$20000,DATOS!$E4243,DATOS!$I$2:$I$20000,DATOS!$I4243,DATOS!$G$2:$G$20000,"OR")=0))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DATOS!$A$2:$A$20000,DATOS!$A4244,DATOS!$D$2:$D$20000,DATOS!$D4244,DATOS!$E$2:$E$20000,DATOS!$E4244,DATOS!$I$2:$I$20000,DATOS!$I4244,DATOS!$G$2:$G$20000,"EX")=0),0))))</f>
      </c>
      <c r="H4244">
        <f>IF(DATOS!$G4244&lt;&gt;"EX",0,--(COUNTIFS(DATOS!$A$2:$A$20000,DATOS!$A4244,DATOS!$D$2:$D$20000,DATOS!$D4244,DATOS!$E$2:$E$20000,DATOS!$E4244,DATOS!$I$2:$I$20000,DATOS!$I4244,DATOS!$G$2:$G$20000,"OR")=0))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DATOS!$A$2:$A$20000,DATOS!$A4245,DATOS!$D$2:$D$20000,DATOS!$D4245,DATOS!$E$2:$E$20000,DATOS!$E4245,DATOS!$I$2:$I$20000,DATOS!$I4245,DATOS!$G$2:$G$20000,"EX")=0),0))))</f>
      </c>
      <c r="H4245">
        <f>IF(DATOS!$G4245&lt;&gt;"EX",0,--(COUNTIFS(DATOS!$A$2:$A$20000,DATOS!$A4245,DATOS!$D$2:$D$20000,DATOS!$D4245,DATOS!$E$2:$E$20000,DATOS!$E4245,DATOS!$I$2:$I$20000,DATOS!$I4245,DATOS!$G$2:$G$20000,"OR")=0))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DATOS!$A$2:$A$20000,DATOS!$A4246,DATOS!$D$2:$D$20000,DATOS!$D4246,DATOS!$E$2:$E$20000,DATOS!$E4246,DATOS!$I$2:$I$20000,DATOS!$I4246,DATOS!$G$2:$G$20000,"EX")=0),0))))</f>
      </c>
      <c r="H4246">
        <f>IF(DATOS!$G4246&lt;&gt;"EX",0,--(COUNTIFS(DATOS!$A$2:$A$20000,DATOS!$A4246,DATOS!$D$2:$D$20000,DATOS!$D4246,DATOS!$E$2:$E$20000,DATOS!$E4246,DATOS!$I$2:$I$20000,DATOS!$I4246,DATOS!$G$2:$G$20000,"OR")=0))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DATOS!$A$2:$A$20000,DATOS!$A4247,DATOS!$D$2:$D$20000,DATOS!$D4247,DATOS!$E$2:$E$20000,DATOS!$E4247,DATOS!$I$2:$I$20000,DATOS!$I4247,DATOS!$G$2:$G$20000,"EX")=0),0))))</f>
      </c>
      <c r="H4247">
        <f>IF(DATOS!$G4247&lt;&gt;"EX",0,--(COUNTIFS(DATOS!$A$2:$A$20000,DATOS!$A4247,DATOS!$D$2:$D$20000,DATOS!$D4247,DATOS!$E$2:$E$20000,DATOS!$E4247,DATOS!$I$2:$I$20000,DATOS!$I4247,DATOS!$G$2:$G$20000,"OR")=0))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DATOS!$A$2:$A$20000,DATOS!$A4248,DATOS!$D$2:$D$20000,DATOS!$D4248,DATOS!$E$2:$E$20000,DATOS!$E4248,DATOS!$I$2:$I$20000,DATOS!$I4248,DATOS!$G$2:$G$20000,"EX")=0),0))))</f>
      </c>
      <c r="H4248">
        <f>IF(DATOS!$G4248&lt;&gt;"EX",0,--(COUNTIFS(DATOS!$A$2:$A$20000,DATOS!$A4248,DATOS!$D$2:$D$20000,DATOS!$D4248,DATOS!$E$2:$E$20000,DATOS!$E4248,DATOS!$I$2:$I$20000,DATOS!$I4248,DATOS!$G$2:$G$20000,"OR")=0))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DATOS!$A$2:$A$20000,DATOS!$A4249,DATOS!$D$2:$D$20000,DATOS!$D4249,DATOS!$E$2:$E$20000,DATOS!$E4249,DATOS!$I$2:$I$20000,DATOS!$I4249,DATOS!$G$2:$G$20000,"EX")=0),0))))</f>
      </c>
      <c r="H4249">
        <f>IF(DATOS!$G4249&lt;&gt;"EX",0,--(COUNTIFS(DATOS!$A$2:$A$20000,DATOS!$A4249,DATOS!$D$2:$D$20000,DATOS!$D4249,DATOS!$E$2:$E$20000,DATOS!$E4249,DATOS!$I$2:$I$20000,DATOS!$I4249,DATOS!$G$2:$G$20000,"OR")=0))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DATOS!$A$2:$A$20000,DATOS!$A4250,DATOS!$D$2:$D$20000,DATOS!$D4250,DATOS!$E$2:$E$20000,DATOS!$E4250,DATOS!$I$2:$I$20000,DATOS!$I4250,DATOS!$G$2:$G$20000,"EX")=0),0))))</f>
      </c>
      <c r="H4250">
        <f>IF(DATOS!$G4250&lt;&gt;"EX",0,--(COUNTIFS(DATOS!$A$2:$A$20000,DATOS!$A4250,DATOS!$D$2:$D$20000,DATOS!$D4250,DATOS!$E$2:$E$20000,DATOS!$E4250,DATOS!$I$2:$I$20000,DATOS!$I4250,DATOS!$G$2:$G$20000,"OR")=0))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DATOS!$A$2:$A$20000,DATOS!$A4251,DATOS!$D$2:$D$20000,DATOS!$D4251,DATOS!$E$2:$E$20000,DATOS!$E4251,DATOS!$I$2:$I$20000,DATOS!$I4251,DATOS!$G$2:$G$20000,"EX")=0),0))))</f>
      </c>
      <c r="H4251">
        <f>IF(DATOS!$G4251&lt;&gt;"EX",0,--(COUNTIFS(DATOS!$A$2:$A$20000,DATOS!$A4251,DATOS!$D$2:$D$20000,DATOS!$D4251,DATOS!$E$2:$E$20000,DATOS!$E4251,DATOS!$I$2:$I$20000,DATOS!$I4251,DATOS!$G$2:$G$20000,"OR")=0))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DATOS!$A$2:$A$20000,DATOS!$A4252,DATOS!$D$2:$D$20000,DATOS!$D4252,DATOS!$E$2:$E$20000,DATOS!$E4252,DATOS!$I$2:$I$20000,DATOS!$I4252,DATOS!$G$2:$G$20000,"EX")=0),0))))</f>
      </c>
      <c r="H4252">
        <f>IF(DATOS!$G4252&lt;&gt;"EX",0,--(COUNTIFS(DATOS!$A$2:$A$20000,DATOS!$A4252,DATOS!$D$2:$D$20000,DATOS!$D4252,DATOS!$E$2:$E$20000,DATOS!$E4252,DATOS!$I$2:$I$20000,DATOS!$I4252,DATOS!$G$2:$G$20000,"OR")=0))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DATOS!$A$2:$A$20000,DATOS!$A4253,DATOS!$D$2:$D$20000,DATOS!$D4253,DATOS!$E$2:$E$20000,DATOS!$E4253,DATOS!$I$2:$I$20000,DATOS!$I4253,DATOS!$G$2:$G$20000,"EX")=0),0))))</f>
      </c>
      <c r="H4253">
        <f>IF(DATOS!$G4253&lt;&gt;"EX",0,--(COUNTIFS(DATOS!$A$2:$A$20000,DATOS!$A4253,DATOS!$D$2:$D$20000,DATOS!$D4253,DATOS!$E$2:$E$20000,DATOS!$E4253,DATOS!$I$2:$I$20000,DATOS!$I4253,DATOS!$G$2:$G$20000,"OR")=0))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DATOS!$A$2:$A$20000,DATOS!$A4254,DATOS!$D$2:$D$20000,DATOS!$D4254,DATOS!$E$2:$E$20000,DATOS!$E4254,DATOS!$I$2:$I$20000,DATOS!$I4254,DATOS!$G$2:$G$20000,"EX")=0),0))))</f>
      </c>
      <c r="H4254">
        <f>IF(DATOS!$G4254&lt;&gt;"EX",0,--(COUNTIFS(DATOS!$A$2:$A$20000,DATOS!$A4254,DATOS!$D$2:$D$20000,DATOS!$D4254,DATOS!$E$2:$E$20000,DATOS!$E4254,DATOS!$I$2:$I$20000,DATOS!$I4254,DATOS!$G$2:$G$20000,"OR")=0))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DATOS!$A$2:$A$20000,DATOS!$A4255,DATOS!$D$2:$D$20000,DATOS!$D4255,DATOS!$E$2:$E$20000,DATOS!$E4255,DATOS!$I$2:$I$20000,DATOS!$I4255,DATOS!$G$2:$G$20000,"EX")=0),0))))</f>
      </c>
      <c r="H4255">
        <f>IF(DATOS!$G4255&lt;&gt;"EX",0,--(COUNTIFS(DATOS!$A$2:$A$20000,DATOS!$A4255,DATOS!$D$2:$D$20000,DATOS!$D4255,DATOS!$E$2:$E$20000,DATOS!$E4255,DATOS!$I$2:$I$20000,DATOS!$I4255,DATOS!$G$2:$G$20000,"OR")=0))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DATOS!$A$2:$A$20000,DATOS!$A4256,DATOS!$D$2:$D$20000,DATOS!$D4256,DATOS!$E$2:$E$20000,DATOS!$E4256,DATOS!$I$2:$I$20000,DATOS!$I4256,DATOS!$G$2:$G$20000,"EX")=0),0))))</f>
      </c>
      <c r="H4256">
        <f>IF(DATOS!$G4256&lt;&gt;"EX",0,--(COUNTIFS(DATOS!$A$2:$A$20000,DATOS!$A4256,DATOS!$D$2:$D$20000,DATOS!$D4256,DATOS!$E$2:$E$20000,DATOS!$E4256,DATOS!$I$2:$I$20000,DATOS!$I4256,DATOS!$G$2:$G$20000,"OR")=0))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DATOS!$A$2:$A$20000,DATOS!$A4257,DATOS!$D$2:$D$20000,DATOS!$D4257,DATOS!$E$2:$E$20000,DATOS!$E4257,DATOS!$I$2:$I$20000,DATOS!$I4257,DATOS!$G$2:$G$20000,"EX")=0),0))))</f>
      </c>
      <c r="H4257">
        <f>IF(DATOS!$G4257&lt;&gt;"EX",0,--(COUNTIFS(DATOS!$A$2:$A$20000,DATOS!$A4257,DATOS!$D$2:$D$20000,DATOS!$D4257,DATOS!$E$2:$E$20000,DATOS!$E4257,DATOS!$I$2:$I$20000,DATOS!$I4257,DATOS!$G$2:$G$20000,"OR")=0))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DATOS!$A$2:$A$20000,DATOS!$A4258,DATOS!$D$2:$D$20000,DATOS!$D4258,DATOS!$E$2:$E$20000,DATOS!$E4258,DATOS!$I$2:$I$20000,DATOS!$I4258,DATOS!$G$2:$G$20000,"EX")=0),0))))</f>
      </c>
      <c r="H4258">
        <f>IF(DATOS!$G4258&lt;&gt;"EX",0,--(COUNTIFS(DATOS!$A$2:$A$20000,DATOS!$A4258,DATOS!$D$2:$D$20000,DATOS!$D4258,DATOS!$E$2:$E$20000,DATOS!$E4258,DATOS!$I$2:$I$20000,DATOS!$I4258,DATOS!$G$2:$G$20000,"OR")=0))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DATOS!$A$2:$A$20000,DATOS!$A4259,DATOS!$D$2:$D$20000,DATOS!$D4259,DATOS!$E$2:$E$20000,DATOS!$E4259,DATOS!$I$2:$I$20000,DATOS!$I4259,DATOS!$G$2:$G$20000,"EX")=0),0))))</f>
      </c>
      <c r="H4259">
        <f>IF(DATOS!$G4259&lt;&gt;"EX",0,--(COUNTIFS(DATOS!$A$2:$A$20000,DATOS!$A4259,DATOS!$D$2:$D$20000,DATOS!$D4259,DATOS!$E$2:$E$20000,DATOS!$E4259,DATOS!$I$2:$I$20000,DATOS!$I4259,DATOS!$G$2:$G$20000,"OR")=0))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DATOS!$A$2:$A$20000,DATOS!$A4260,DATOS!$D$2:$D$20000,DATOS!$D4260,DATOS!$E$2:$E$20000,DATOS!$E4260,DATOS!$I$2:$I$20000,DATOS!$I4260,DATOS!$G$2:$G$20000,"EX")=0),0))))</f>
      </c>
      <c r="H4260">
        <f>IF(DATOS!$G4260&lt;&gt;"EX",0,--(COUNTIFS(DATOS!$A$2:$A$20000,DATOS!$A4260,DATOS!$D$2:$D$20000,DATOS!$D4260,DATOS!$E$2:$E$20000,DATOS!$E4260,DATOS!$I$2:$I$20000,DATOS!$I4260,DATOS!$G$2:$G$20000,"OR")=0))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DATOS!$A$2:$A$20000,DATOS!$A4261,DATOS!$D$2:$D$20000,DATOS!$D4261,DATOS!$E$2:$E$20000,DATOS!$E4261,DATOS!$I$2:$I$20000,DATOS!$I4261,DATOS!$G$2:$G$20000,"EX")=0),0))))</f>
      </c>
      <c r="H4261">
        <f>IF(DATOS!$G4261&lt;&gt;"EX",0,--(COUNTIFS(DATOS!$A$2:$A$20000,DATOS!$A4261,DATOS!$D$2:$D$20000,DATOS!$D4261,DATOS!$E$2:$E$20000,DATOS!$E4261,DATOS!$I$2:$I$20000,DATOS!$I4261,DATOS!$G$2:$G$20000,"OR")=0))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DATOS!$A$2:$A$20000,DATOS!$A4262,DATOS!$D$2:$D$20000,DATOS!$D4262,DATOS!$E$2:$E$20000,DATOS!$E4262,DATOS!$I$2:$I$20000,DATOS!$I4262,DATOS!$G$2:$G$20000,"EX")=0),0))))</f>
      </c>
      <c r="H4262">
        <f>IF(DATOS!$G4262&lt;&gt;"EX",0,--(COUNTIFS(DATOS!$A$2:$A$20000,DATOS!$A4262,DATOS!$D$2:$D$20000,DATOS!$D4262,DATOS!$E$2:$E$20000,DATOS!$E4262,DATOS!$I$2:$I$20000,DATOS!$I4262,DATOS!$G$2:$G$20000,"OR")=0))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DATOS!$A$2:$A$20000,DATOS!$A4263,DATOS!$D$2:$D$20000,DATOS!$D4263,DATOS!$E$2:$E$20000,DATOS!$E4263,DATOS!$I$2:$I$20000,DATOS!$I4263,DATOS!$G$2:$G$20000,"EX")=0),0))))</f>
      </c>
      <c r="H4263">
        <f>IF(DATOS!$G4263&lt;&gt;"EX",0,--(COUNTIFS(DATOS!$A$2:$A$20000,DATOS!$A4263,DATOS!$D$2:$D$20000,DATOS!$D4263,DATOS!$E$2:$E$20000,DATOS!$E4263,DATOS!$I$2:$I$20000,DATOS!$I4263,DATOS!$G$2:$G$20000,"OR")=0))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DATOS!$A$2:$A$20000,DATOS!$A4264,DATOS!$D$2:$D$20000,DATOS!$D4264,DATOS!$E$2:$E$20000,DATOS!$E4264,DATOS!$I$2:$I$20000,DATOS!$I4264,DATOS!$G$2:$G$20000,"EX")=0),0))))</f>
      </c>
      <c r="H4264">
        <f>IF(DATOS!$G4264&lt;&gt;"EX",0,--(COUNTIFS(DATOS!$A$2:$A$20000,DATOS!$A4264,DATOS!$D$2:$D$20000,DATOS!$D4264,DATOS!$E$2:$E$20000,DATOS!$E4264,DATOS!$I$2:$I$20000,DATOS!$I4264,DATOS!$G$2:$G$20000,"OR")=0))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DATOS!$A$2:$A$20000,DATOS!$A4265,DATOS!$D$2:$D$20000,DATOS!$D4265,DATOS!$E$2:$E$20000,DATOS!$E4265,DATOS!$I$2:$I$20000,DATOS!$I4265,DATOS!$G$2:$G$20000,"EX")=0),0))))</f>
      </c>
      <c r="H4265">
        <f>IF(DATOS!$G4265&lt;&gt;"EX",0,--(COUNTIFS(DATOS!$A$2:$A$20000,DATOS!$A4265,DATOS!$D$2:$D$20000,DATOS!$D4265,DATOS!$E$2:$E$20000,DATOS!$E4265,DATOS!$I$2:$I$20000,DATOS!$I4265,DATOS!$G$2:$G$20000,"OR")=0))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DATOS!$A$2:$A$20000,DATOS!$A4266,DATOS!$D$2:$D$20000,DATOS!$D4266,DATOS!$E$2:$E$20000,DATOS!$E4266,DATOS!$I$2:$I$20000,DATOS!$I4266,DATOS!$G$2:$G$20000,"EX")=0),0))))</f>
      </c>
      <c r="H4266">
        <f>IF(DATOS!$G4266&lt;&gt;"EX",0,--(COUNTIFS(DATOS!$A$2:$A$20000,DATOS!$A4266,DATOS!$D$2:$D$20000,DATOS!$D4266,DATOS!$E$2:$E$20000,DATOS!$E4266,DATOS!$I$2:$I$20000,DATOS!$I4266,DATOS!$G$2:$G$20000,"OR")=0))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DATOS!$A$2:$A$20000,DATOS!$A4267,DATOS!$D$2:$D$20000,DATOS!$D4267,DATOS!$E$2:$E$20000,DATOS!$E4267,DATOS!$I$2:$I$20000,DATOS!$I4267,DATOS!$G$2:$G$20000,"EX")=0),0))))</f>
      </c>
      <c r="H4267">
        <f>IF(DATOS!$G4267&lt;&gt;"EX",0,--(COUNTIFS(DATOS!$A$2:$A$20000,DATOS!$A4267,DATOS!$D$2:$D$20000,DATOS!$D4267,DATOS!$E$2:$E$20000,DATOS!$E4267,DATOS!$I$2:$I$20000,DATOS!$I4267,DATOS!$G$2:$G$20000,"OR")=0))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DATOS!$A$2:$A$20000,DATOS!$A4268,DATOS!$D$2:$D$20000,DATOS!$D4268,DATOS!$E$2:$E$20000,DATOS!$E4268,DATOS!$I$2:$I$20000,DATOS!$I4268,DATOS!$G$2:$G$20000,"EX")=0),0))))</f>
      </c>
      <c r="H4268">
        <f>IF(DATOS!$G4268&lt;&gt;"EX",0,--(COUNTIFS(DATOS!$A$2:$A$20000,DATOS!$A4268,DATOS!$D$2:$D$20000,DATOS!$D4268,DATOS!$E$2:$E$20000,DATOS!$E4268,DATOS!$I$2:$I$20000,DATOS!$I4268,DATOS!$G$2:$G$20000,"OR")=0))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DATOS!$A$2:$A$20000,DATOS!$A4269,DATOS!$D$2:$D$20000,DATOS!$D4269,DATOS!$E$2:$E$20000,DATOS!$E4269,DATOS!$I$2:$I$20000,DATOS!$I4269,DATOS!$G$2:$G$20000,"EX")=0),0))))</f>
      </c>
      <c r="H4269">
        <f>IF(DATOS!$G4269&lt;&gt;"EX",0,--(COUNTIFS(DATOS!$A$2:$A$20000,DATOS!$A4269,DATOS!$D$2:$D$20000,DATOS!$D4269,DATOS!$E$2:$E$20000,DATOS!$E4269,DATOS!$I$2:$I$20000,DATOS!$I4269,DATOS!$G$2:$G$20000,"OR")=0))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DATOS!$A$2:$A$20000,DATOS!$A4270,DATOS!$D$2:$D$20000,DATOS!$D4270,DATOS!$E$2:$E$20000,DATOS!$E4270,DATOS!$I$2:$I$20000,DATOS!$I4270,DATOS!$G$2:$G$20000,"EX")=0),0))))</f>
      </c>
      <c r="H4270">
        <f>IF(DATOS!$G4270&lt;&gt;"EX",0,--(COUNTIFS(DATOS!$A$2:$A$20000,DATOS!$A4270,DATOS!$D$2:$D$20000,DATOS!$D4270,DATOS!$E$2:$E$20000,DATOS!$E4270,DATOS!$I$2:$I$20000,DATOS!$I4270,DATOS!$G$2:$G$20000,"OR")=0))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DATOS!$A$2:$A$20000,DATOS!$A4271,DATOS!$D$2:$D$20000,DATOS!$D4271,DATOS!$E$2:$E$20000,DATOS!$E4271,DATOS!$I$2:$I$20000,DATOS!$I4271,DATOS!$G$2:$G$20000,"EX")=0),0))))</f>
      </c>
      <c r="H4271">
        <f>IF(DATOS!$G4271&lt;&gt;"EX",0,--(COUNTIFS(DATOS!$A$2:$A$20000,DATOS!$A4271,DATOS!$D$2:$D$20000,DATOS!$D4271,DATOS!$E$2:$E$20000,DATOS!$E4271,DATOS!$I$2:$I$20000,DATOS!$I4271,DATOS!$G$2:$G$20000,"OR")=0))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DATOS!$A$2:$A$20000,DATOS!$A4272,DATOS!$D$2:$D$20000,DATOS!$D4272,DATOS!$E$2:$E$20000,DATOS!$E4272,DATOS!$I$2:$I$20000,DATOS!$I4272,DATOS!$G$2:$G$20000,"EX")=0),0))))</f>
      </c>
      <c r="H4272">
        <f>IF(DATOS!$G4272&lt;&gt;"EX",0,--(COUNTIFS(DATOS!$A$2:$A$20000,DATOS!$A4272,DATOS!$D$2:$D$20000,DATOS!$D4272,DATOS!$E$2:$E$20000,DATOS!$E4272,DATOS!$I$2:$I$20000,DATOS!$I4272,DATOS!$G$2:$G$20000,"OR")=0))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DATOS!$A$2:$A$20000,DATOS!$A4273,DATOS!$D$2:$D$20000,DATOS!$D4273,DATOS!$E$2:$E$20000,DATOS!$E4273,DATOS!$I$2:$I$20000,DATOS!$I4273,DATOS!$G$2:$G$20000,"EX")=0),0))))</f>
      </c>
      <c r="H4273">
        <f>IF(DATOS!$G4273&lt;&gt;"EX",0,--(COUNTIFS(DATOS!$A$2:$A$20000,DATOS!$A4273,DATOS!$D$2:$D$20000,DATOS!$D4273,DATOS!$E$2:$E$20000,DATOS!$E4273,DATOS!$I$2:$I$20000,DATOS!$I4273,DATOS!$G$2:$G$20000,"OR")=0))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DATOS!$A$2:$A$20000,DATOS!$A4274,DATOS!$D$2:$D$20000,DATOS!$D4274,DATOS!$E$2:$E$20000,DATOS!$E4274,DATOS!$I$2:$I$20000,DATOS!$I4274,DATOS!$G$2:$G$20000,"EX")=0),0))))</f>
      </c>
      <c r="H4274">
        <f>IF(DATOS!$G4274&lt;&gt;"EX",0,--(COUNTIFS(DATOS!$A$2:$A$20000,DATOS!$A4274,DATOS!$D$2:$D$20000,DATOS!$D4274,DATOS!$E$2:$E$20000,DATOS!$E4274,DATOS!$I$2:$I$20000,DATOS!$I4274,DATOS!$G$2:$G$20000,"OR")=0))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DATOS!$A$2:$A$20000,DATOS!$A4275,DATOS!$D$2:$D$20000,DATOS!$D4275,DATOS!$E$2:$E$20000,DATOS!$E4275,DATOS!$I$2:$I$20000,DATOS!$I4275,DATOS!$G$2:$G$20000,"EX")=0),0))))</f>
      </c>
      <c r="H4275">
        <f>IF(DATOS!$G4275&lt;&gt;"EX",0,--(COUNTIFS(DATOS!$A$2:$A$20000,DATOS!$A4275,DATOS!$D$2:$D$20000,DATOS!$D4275,DATOS!$E$2:$E$20000,DATOS!$E4275,DATOS!$I$2:$I$20000,DATOS!$I4275,DATOS!$G$2:$G$20000,"OR")=0))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DATOS!$A$2:$A$20000,DATOS!$A4276,DATOS!$D$2:$D$20000,DATOS!$D4276,DATOS!$E$2:$E$20000,DATOS!$E4276,DATOS!$I$2:$I$20000,DATOS!$I4276,DATOS!$G$2:$G$20000,"EX")=0),0))))</f>
      </c>
      <c r="H4276">
        <f>IF(DATOS!$G4276&lt;&gt;"EX",0,--(COUNTIFS(DATOS!$A$2:$A$20000,DATOS!$A4276,DATOS!$D$2:$D$20000,DATOS!$D4276,DATOS!$E$2:$E$20000,DATOS!$E4276,DATOS!$I$2:$I$20000,DATOS!$I4276,DATOS!$G$2:$G$20000,"OR")=0))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DATOS!$A$2:$A$20000,DATOS!$A4277,DATOS!$D$2:$D$20000,DATOS!$D4277,DATOS!$E$2:$E$20000,DATOS!$E4277,DATOS!$I$2:$I$20000,DATOS!$I4277,DATOS!$G$2:$G$20000,"EX")=0),0))))</f>
      </c>
      <c r="H4277">
        <f>IF(DATOS!$G4277&lt;&gt;"EX",0,--(COUNTIFS(DATOS!$A$2:$A$20000,DATOS!$A4277,DATOS!$D$2:$D$20000,DATOS!$D4277,DATOS!$E$2:$E$20000,DATOS!$E4277,DATOS!$I$2:$I$20000,DATOS!$I4277,DATOS!$G$2:$G$20000,"OR")=0))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DATOS!$A$2:$A$20000,DATOS!$A4278,DATOS!$D$2:$D$20000,DATOS!$D4278,DATOS!$E$2:$E$20000,DATOS!$E4278,DATOS!$I$2:$I$20000,DATOS!$I4278,DATOS!$G$2:$G$20000,"EX")=0),0))))</f>
      </c>
      <c r="H4278">
        <f>IF(DATOS!$G4278&lt;&gt;"EX",0,--(COUNTIFS(DATOS!$A$2:$A$20000,DATOS!$A4278,DATOS!$D$2:$D$20000,DATOS!$D4278,DATOS!$E$2:$E$20000,DATOS!$E4278,DATOS!$I$2:$I$20000,DATOS!$I4278,DATOS!$G$2:$G$20000,"OR")=0))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DATOS!$A$2:$A$20000,DATOS!$A4279,DATOS!$D$2:$D$20000,DATOS!$D4279,DATOS!$E$2:$E$20000,DATOS!$E4279,DATOS!$I$2:$I$20000,DATOS!$I4279,DATOS!$G$2:$G$20000,"EX")=0),0))))</f>
      </c>
      <c r="H4279">
        <f>IF(DATOS!$G4279&lt;&gt;"EX",0,--(COUNTIFS(DATOS!$A$2:$A$20000,DATOS!$A4279,DATOS!$D$2:$D$20000,DATOS!$D4279,DATOS!$E$2:$E$20000,DATOS!$E4279,DATOS!$I$2:$I$20000,DATOS!$I4279,DATOS!$G$2:$G$20000,"OR")=0))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DATOS!$A$2:$A$20000,DATOS!$A4280,DATOS!$D$2:$D$20000,DATOS!$D4280,DATOS!$E$2:$E$20000,DATOS!$E4280,DATOS!$I$2:$I$20000,DATOS!$I4280,DATOS!$G$2:$G$20000,"EX")=0),0))))</f>
      </c>
      <c r="H4280">
        <f>IF(DATOS!$G4280&lt;&gt;"EX",0,--(COUNTIFS(DATOS!$A$2:$A$20000,DATOS!$A4280,DATOS!$D$2:$D$20000,DATOS!$D4280,DATOS!$E$2:$E$20000,DATOS!$E4280,DATOS!$I$2:$I$20000,DATOS!$I4280,DATOS!$G$2:$G$20000,"OR")=0))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DATOS!$A$2:$A$20000,DATOS!$A4281,DATOS!$D$2:$D$20000,DATOS!$D4281,DATOS!$E$2:$E$20000,DATOS!$E4281,DATOS!$I$2:$I$20000,DATOS!$I4281,DATOS!$G$2:$G$20000,"EX")=0),0))))</f>
      </c>
      <c r="H4281">
        <f>IF(DATOS!$G4281&lt;&gt;"EX",0,--(COUNTIFS(DATOS!$A$2:$A$20000,DATOS!$A4281,DATOS!$D$2:$D$20000,DATOS!$D4281,DATOS!$E$2:$E$20000,DATOS!$E4281,DATOS!$I$2:$I$20000,DATOS!$I4281,DATOS!$G$2:$G$20000,"OR")=0))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DATOS!$A$2:$A$20000,DATOS!$A4282,DATOS!$D$2:$D$20000,DATOS!$D4282,DATOS!$E$2:$E$20000,DATOS!$E4282,DATOS!$I$2:$I$20000,DATOS!$I4282,DATOS!$G$2:$G$20000,"EX")=0),0))))</f>
      </c>
      <c r="H4282">
        <f>IF(DATOS!$G4282&lt;&gt;"EX",0,--(COUNTIFS(DATOS!$A$2:$A$20000,DATOS!$A4282,DATOS!$D$2:$D$20000,DATOS!$D4282,DATOS!$E$2:$E$20000,DATOS!$E4282,DATOS!$I$2:$I$20000,DATOS!$I4282,DATOS!$G$2:$G$20000,"OR")=0))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DATOS!$A$2:$A$20000,DATOS!$A4283,DATOS!$D$2:$D$20000,DATOS!$D4283,DATOS!$E$2:$E$20000,DATOS!$E4283,DATOS!$I$2:$I$20000,DATOS!$I4283,DATOS!$G$2:$G$20000,"EX")=0),0))))</f>
      </c>
      <c r="H4283">
        <f>IF(DATOS!$G4283&lt;&gt;"EX",0,--(COUNTIFS(DATOS!$A$2:$A$20000,DATOS!$A4283,DATOS!$D$2:$D$20000,DATOS!$D4283,DATOS!$E$2:$E$20000,DATOS!$E4283,DATOS!$I$2:$I$20000,DATOS!$I4283,DATOS!$G$2:$G$20000,"OR")=0))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DATOS!$A$2:$A$20000,DATOS!$A4284,DATOS!$D$2:$D$20000,DATOS!$D4284,DATOS!$E$2:$E$20000,DATOS!$E4284,DATOS!$I$2:$I$20000,DATOS!$I4284,DATOS!$G$2:$G$20000,"EX")=0),0))))</f>
      </c>
      <c r="H4284">
        <f>IF(DATOS!$G4284&lt;&gt;"EX",0,--(COUNTIFS(DATOS!$A$2:$A$20000,DATOS!$A4284,DATOS!$D$2:$D$20000,DATOS!$D4284,DATOS!$E$2:$E$20000,DATOS!$E4284,DATOS!$I$2:$I$20000,DATOS!$I4284,DATOS!$G$2:$G$20000,"OR")=0))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DATOS!$A$2:$A$20000,DATOS!$A4285,DATOS!$D$2:$D$20000,DATOS!$D4285,DATOS!$E$2:$E$20000,DATOS!$E4285,DATOS!$I$2:$I$20000,DATOS!$I4285,DATOS!$G$2:$G$20000,"EX")=0),0))))</f>
      </c>
      <c r="H4285">
        <f>IF(DATOS!$G4285&lt;&gt;"EX",0,--(COUNTIFS(DATOS!$A$2:$A$20000,DATOS!$A4285,DATOS!$D$2:$D$20000,DATOS!$D4285,DATOS!$E$2:$E$20000,DATOS!$E4285,DATOS!$I$2:$I$20000,DATOS!$I4285,DATOS!$G$2:$G$20000,"OR")=0))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DATOS!$A$2:$A$20000,DATOS!$A4286,DATOS!$D$2:$D$20000,DATOS!$D4286,DATOS!$E$2:$E$20000,DATOS!$E4286,DATOS!$I$2:$I$20000,DATOS!$I4286,DATOS!$G$2:$G$20000,"EX")=0),0))))</f>
      </c>
      <c r="H4286">
        <f>IF(DATOS!$G4286&lt;&gt;"EX",0,--(COUNTIFS(DATOS!$A$2:$A$20000,DATOS!$A4286,DATOS!$D$2:$D$20000,DATOS!$D4286,DATOS!$E$2:$E$20000,DATOS!$E4286,DATOS!$I$2:$I$20000,DATOS!$I4286,DATOS!$G$2:$G$20000,"OR")=0))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DATOS!$A$2:$A$20000,DATOS!$A4287,DATOS!$D$2:$D$20000,DATOS!$D4287,DATOS!$E$2:$E$20000,DATOS!$E4287,DATOS!$I$2:$I$20000,DATOS!$I4287,DATOS!$G$2:$G$20000,"EX")=0),0))))</f>
      </c>
      <c r="H4287">
        <f>IF(DATOS!$G4287&lt;&gt;"EX",0,--(COUNTIFS(DATOS!$A$2:$A$20000,DATOS!$A4287,DATOS!$D$2:$D$20000,DATOS!$D4287,DATOS!$E$2:$E$20000,DATOS!$E4287,DATOS!$I$2:$I$20000,DATOS!$I4287,DATOS!$G$2:$G$20000,"OR")=0))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DATOS!$A$2:$A$20000,DATOS!$A4288,DATOS!$D$2:$D$20000,DATOS!$D4288,DATOS!$E$2:$E$20000,DATOS!$E4288,DATOS!$I$2:$I$20000,DATOS!$I4288,DATOS!$G$2:$G$20000,"EX")=0),0))))</f>
      </c>
      <c r="H4288">
        <f>IF(DATOS!$G4288&lt;&gt;"EX",0,--(COUNTIFS(DATOS!$A$2:$A$20000,DATOS!$A4288,DATOS!$D$2:$D$20000,DATOS!$D4288,DATOS!$E$2:$E$20000,DATOS!$E4288,DATOS!$I$2:$I$20000,DATOS!$I4288,DATOS!$G$2:$G$20000,"OR")=0))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DATOS!$A$2:$A$20000,DATOS!$A4289,DATOS!$D$2:$D$20000,DATOS!$D4289,DATOS!$E$2:$E$20000,DATOS!$E4289,DATOS!$I$2:$I$20000,DATOS!$I4289,DATOS!$G$2:$G$20000,"EX")=0),0))))</f>
      </c>
      <c r="H4289">
        <f>IF(DATOS!$G4289&lt;&gt;"EX",0,--(COUNTIFS(DATOS!$A$2:$A$20000,DATOS!$A4289,DATOS!$D$2:$D$20000,DATOS!$D4289,DATOS!$E$2:$E$20000,DATOS!$E4289,DATOS!$I$2:$I$20000,DATOS!$I4289,DATOS!$G$2:$G$20000,"OR")=0))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DATOS!$A$2:$A$20000,DATOS!$A4290,DATOS!$D$2:$D$20000,DATOS!$D4290,DATOS!$E$2:$E$20000,DATOS!$E4290,DATOS!$I$2:$I$20000,DATOS!$I4290,DATOS!$G$2:$G$20000,"EX")=0),0))))</f>
      </c>
      <c r="H4290">
        <f>IF(DATOS!$G4290&lt;&gt;"EX",0,--(COUNTIFS(DATOS!$A$2:$A$20000,DATOS!$A4290,DATOS!$D$2:$D$20000,DATOS!$D4290,DATOS!$E$2:$E$20000,DATOS!$E4290,DATOS!$I$2:$I$20000,DATOS!$I4290,DATOS!$G$2:$G$20000,"OR")=0))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DATOS!$A$2:$A$20000,DATOS!$A4291,DATOS!$D$2:$D$20000,DATOS!$D4291,DATOS!$E$2:$E$20000,DATOS!$E4291,DATOS!$I$2:$I$20000,DATOS!$I4291,DATOS!$G$2:$G$20000,"EX")=0),0))))</f>
      </c>
      <c r="H4291">
        <f>IF(DATOS!$G4291&lt;&gt;"EX",0,--(COUNTIFS(DATOS!$A$2:$A$20000,DATOS!$A4291,DATOS!$D$2:$D$20000,DATOS!$D4291,DATOS!$E$2:$E$20000,DATOS!$E4291,DATOS!$I$2:$I$20000,DATOS!$I4291,DATOS!$G$2:$G$20000,"OR")=0))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DATOS!$A$2:$A$20000,DATOS!$A4292,DATOS!$D$2:$D$20000,DATOS!$D4292,DATOS!$E$2:$E$20000,DATOS!$E4292,DATOS!$I$2:$I$20000,DATOS!$I4292,DATOS!$G$2:$G$20000,"EX")=0),0))))</f>
      </c>
      <c r="H4292">
        <f>IF(DATOS!$G4292&lt;&gt;"EX",0,--(COUNTIFS(DATOS!$A$2:$A$20000,DATOS!$A4292,DATOS!$D$2:$D$20000,DATOS!$D4292,DATOS!$E$2:$E$20000,DATOS!$E4292,DATOS!$I$2:$I$20000,DATOS!$I4292,DATOS!$G$2:$G$20000,"OR")=0))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DATOS!$A$2:$A$20000,DATOS!$A4293,DATOS!$D$2:$D$20000,DATOS!$D4293,DATOS!$E$2:$E$20000,DATOS!$E4293,DATOS!$I$2:$I$20000,DATOS!$I4293,DATOS!$G$2:$G$20000,"EX")=0),0))))</f>
      </c>
      <c r="H4293">
        <f>IF(DATOS!$G4293&lt;&gt;"EX",0,--(COUNTIFS(DATOS!$A$2:$A$20000,DATOS!$A4293,DATOS!$D$2:$D$20000,DATOS!$D4293,DATOS!$E$2:$E$20000,DATOS!$E4293,DATOS!$I$2:$I$20000,DATOS!$I4293,DATOS!$G$2:$G$20000,"OR")=0))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DATOS!$A$2:$A$20000,DATOS!$A4294,DATOS!$D$2:$D$20000,DATOS!$D4294,DATOS!$E$2:$E$20000,DATOS!$E4294,DATOS!$I$2:$I$20000,DATOS!$I4294,DATOS!$G$2:$G$20000,"EX")=0),0))))</f>
      </c>
      <c r="H4294">
        <f>IF(DATOS!$G4294&lt;&gt;"EX",0,--(COUNTIFS(DATOS!$A$2:$A$20000,DATOS!$A4294,DATOS!$D$2:$D$20000,DATOS!$D4294,DATOS!$E$2:$E$20000,DATOS!$E4294,DATOS!$I$2:$I$20000,DATOS!$I4294,DATOS!$G$2:$G$20000,"OR")=0))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DATOS!$A$2:$A$20000,DATOS!$A4295,DATOS!$D$2:$D$20000,DATOS!$D4295,DATOS!$E$2:$E$20000,DATOS!$E4295,DATOS!$I$2:$I$20000,DATOS!$I4295,DATOS!$G$2:$G$20000,"EX")=0),0))))</f>
      </c>
      <c r="H4295">
        <f>IF(DATOS!$G4295&lt;&gt;"EX",0,--(COUNTIFS(DATOS!$A$2:$A$20000,DATOS!$A4295,DATOS!$D$2:$D$20000,DATOS!$D4295,DATOS!$E$2:$E$20000,DATOS!$E4295,DATOS!$I$2:$I$20000,DATOS!$I4295,DATOS!$G$2:$G$20000,"OR")=0))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DATOS!$A$2:$A$20000,DATOS!$A4296,DATOS!$D$2:$D$20000,DATOS!$D4296,DATOS!$E$2:$E$20000,DATOS!$E4296,DATOS!$I$2:$I$20000,DATOS!$I4296,DATOS!$G$2:$G$20000,"EX")=0),0))))</f>
      </c>
      <c r="H4296">
        <f>IF(DATOS!$G4296&lt;&gt;"EX",0,--(COUNTIFS(DATOS!$A$2:$A$20000,DATOS!$A4296,DATOS!$D$2:$D$20000,DATOS!$D4296,DATOS!$E$2:$E$20000,DATOS!$E4296,DATOS!$I$2:$I$20000,DATOS!$I4296,DATOS!$G$2:$G$20000,"OR")=0))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DATOS!$A$2:$A$20000,DATOS!$A4297,DATOS!$D$2:$D$20000,DATOS!$D4297,DATOS!$E$2:$E$20000,DATOS!$E4297,DATOS!$I$2:$I$20000,DATOS!$I4297,DATOS!$G$2:$G$20000,"EX")=0),0))))</f>
      </c>
      <c r="H4297">
        <f>IF(DATOS!$G4297&lt;&gt;"EX",0,--(COUNTIFS(DATOS!$A$2:$A$20000,DATOS!$A4297,DATOS!$D$2:$D$20000,DATOS!$D4297,DATOS!$E$2:$E$20000,DATOS!$E4297,DATOS!$I$2:$I$20000,DATOS!$I4297,DATOS!$G$2:$G$20000,"OR")=0))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DATOS!$A$2:$A$20000,DATOS!$A4298,DATOS!$D$2:$D$20000,DATOS!$D4298,DATOS!$E$2:$E$20000,DATOS!$E4298,DATOS!$I$2:$I$20000,DATOS!$I4298,DATOS!$G$2:$G$20000,"EX")=0),0))))</f>
      </c>
      <c r="H4298">
        <f>IF(DATOS!$G4298&lt;&gt;"EX",0,--(COUNTIFS(DATOS!$A$2:$A$20000,DATOS!$A4298,DATOS!$D$2:$D$20000,DATOS!$D4298,DATOS!$E$2:$E$20000,DATOS!$E4298,DATOS!$I$2:$I$20000,DATOS!$I4298,DATOS!$G$2:$G$20000,"OR")=0))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DATOS!$A$2:$A$20000,DATOS!$A4299,DATOS!$D$2:$D$20000,DATOS!$D4299,DATOS!$E$2:$E$20000,DATOS!$E4299,DATOS!$I$2:$I$20000,DATOS!$I4299,DATOS!$G$2:$G$20000,"EX")=0),0))))</f>
      </c>
      <c r="H4299">
        <f>IF(DATOS!$G4299&lt;&gt;"EX",0,--(COUNTIFS(DATOS!$A$2:$A$20000,DATOS!$A4299,DATOS!$D$2:$D$20000,DATOS!$D4299,DATOS!$E$2:$E$20000,DATOS!$E4299,DATOS!$I$2:$I$20000,DATOS!$I4299,DATOS!$G$2:$G$20000,"OR")=0))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DATOS!$A$2:$A$20000,DATOS!$A4300,DATOS!$D$2:$D$20000,DATOS!$D4300,DATOS!$E$2:$E$20000,DATOS!$E4300,DATOS!$I$2:$I$20000,DATOS!$I4300,DATOS!$G$2:$G$20000,"EX")=0),0))))</f>
      </c>
      <c r="H4300">
        <f>IF(DATOS!$G4300&lt;&gt;"EX",0,--(COUNTIFS(DATOS!$A$2:$A$20000,DATOS!$A4300,DATOS!$D$2:$D$20000,DATOS!$D4300,DATOS!$E$2:$E$20000,DATOS!$E4300,DATOS!$I$2:$I$20000,DATOS!$I4300,DATOS!$G$2:$G$20000,"OR")=0))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DATOS!$A$2:$A$20000,DATOS!$A4301,DATOS!$D$2:$D$20000,DATOS!$D4301,DATOS!$E$2:$E$20000,DATOS!$E4301,DATOS!$I$2:$I$20000,DATOS!$I4301,DATOS!$G$2:$G$20000,"EX")=0),0))))</f>
      </c>
      <c r="H4301">
        <f>IF(DATOS!$G4301&lt;&gt;"EX",0,--(COUNTIFS(DATOS!$A$2:$A$20000,DATOS!$A4301,DATOS!$D$2:$D$20000,DATOS!$D4301,DATOS!$E$2:$E$20000,DATOS!$E4301,DATOS!$I$2:$I$20000,DATOS!$I4301,DATOS!$G$2:$G$20000,"OR")=0))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DATOS!$A$2:$A$20000,DATOS!$A4302,DATOS!$D$2:$D$20000,DATOS!$D4302,DATOS!$E$2:$E$20000,DATOS!$E4302,DATOS!$I$2:$I$20000,DATOS!$I4302,DATOS!$G$2:$G$20000,"EX")=0),0))))</f>
      </c>
      <c r="H4302">
        <f>IF(DATOS!$G4302&lt;&gt;"EX",0,--(COUNTIFS(DATOS!$A$2:$A$20000,DATOS!$A4302,DATOS!$D$2:$D$20000,DATOS!$D4302,DATOS!$E$2:$E$20000,DATOS!$E4302,DATOS!$I$2:$I$20000,DATOS!$I4302,DATOS!$G$2:$G$20000,"OR")=0))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DATOS!$A$2:$A$20000,DATOS!$A4303,DATOS!$D$2:$D$20000,DATOS!$D4303,DATOS!$E$2:$E$20000,DATOS!$E4303,DATOS!$I$2:$I$20000,DATOS!$I4303,DATOS!$G$2:$G$20000,"EX")=0),0))))</f>
      </c>
      <c r="H4303">
        <f>IF(DATOS!$G4303&lt;&gt;"EX",0,--(COUNTIFS(DATOS!$A$2:$A$20000,DATOS!$A4303,DATOS!$D$2:$D$20000,DATOS!$D4303,DATOS!$E$2:$E$20000,DATOS!$E4303,DATOS!$I$2:$I$20000,DATOS!$I4303,DATOS!$G$2:$G$20000,"OR")=0))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DATOS!$A$2:$A$20000,DATOS!$A4304,DATOS!$D$2:$D$20000,DATOS!$D4304,DATOS!$E$2:$E$20000,DATOS!$E4304,DATOS!$I$2:$I$20000,DATOS!$I4304,DATOS!$G$2:$G$20000,"EX")=0),0))))</f>
      </c>
      <c r="H4304">
        <f>IF(DATOS!$G4304&lt;&gt;"EX",0,--(COUNTIFS(DATOS!$A$2:$A$20000,DATOS!$A4304,DATOS!$D$2:$D$20000,DATOS!$D4304,DATOS!$E$2:$E$20000,DATOS!$E4304,DATOS!$I$2:$I$20000,DATOS!$I4304,DATOS!$G$2:$G$20000,"OR")=0))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DATOS!$A$2:$A$20000,DATOS!$A4305,DATOS!$D$2:$D$20000,DATOS!$D4305,DATOS!$E$2:$E$20000,DATOS!$E4305,DATOS!$I$2:$I$20000,DATOS!$I4305,DATOS!$G$2:$G$20000,"EX")=0),0))))</f>
      </c>
      <c r="H4305">
        <f>IF(DATOS!$G4305&lt;&gt;"EX",0,--(COUNTIFS(DATOS!$A$2:$A$20000,DATOS!$A4305,DATOS!$D$2:$D$20000,DATOS!$D4305,DATOS!$E$2:$E$20000,DATOS!$E4305,DATOS!$I$2:$I$20000,DATOS!$I4305,DATOS!$G$2:$G$20000,"OR")=0))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DATOS!$A$2:$A$20000,DATOS!$A4306,DATOS!$D$2:$D$20000,DATOS!$D4306,DATOS!$E$2:$E$20000,DATOS!$E4306,DATOS!$I$2:$I$20000,DATOS!$I4306,DATOS!$G$2:$G$20000,"EX")=0),0))))</f>
      </c>
      <c r="H4306">
        <f>IF(DATOS!$G4306&lt;&gt;"EX",0,--(COUNTIFS(DATOS!$A$2:$A$20000,DATOS!$A4306,DATOS!$D$2:$D$20000,DATOS!$D4306,DATOS!$E$2:$E$20000,DATOS!$E4306,DATOS!$I$2:$I$20000,DATOS!$I4306,DATOS!$G$2:$G$20000,"OR")=0))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DATOS!$A$2:$A$20000,DATOS!$A4307,DATOS!$D$2:$D$20000,DATOS!$D4307,DATOS!$E$2:$E$20000,DATOS!$E4307,DATOS!$I$2:$I$20000,DATOS!$I4307,DATOS!$G$2:$G$20000,"EX")=0),0))))</f>
      </c>
      <c r="H4307">
        <f>IF(DATOS!$G4307&lt;&gt;"EX",0,--(COUNTIFS(DATOS!$A$2:$A$20000,DATOS!$A4307,DATOS!$D$2:$D$20000,DATOS!$D4307,DATOS!$E$2:$E$20000,DATOS!$E4307,DATOS!$I$2:$I$20000,DATOS!$I4307,DATOS!$G$2:$G$20000,"OR")=0))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DATOS!$A$2:$A$20000,DATOS!$A4308,DATOS!$D$2:$D$20000,DATOS!$D4308,DATOS!$E$2:$E$20000,DATOS!$E4308,DATOS!$I$2:$I$20000,DATOS!$I4308,DATOS!$G$2:$G$20000,"EX")=0),0))))</f>
      </c>
      <c r="H4308">
        <f>IF(DATOS!$G4308&lt;&gt;"EX",0,--(COUNTIFS(DATOS!$A$2:$A$20000,DATOS!$A4308,DATOS!$D$2:$D$20000,DATOS!$D4308,DATOS!$E$2:$E$20000,DATOS!$E4308,DATOS!$I$2:$I$20000,DATOS!$I4308,DATOS!$G$2:$G$20000,"OR")=0))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DATOS!$A$2:$A$20000,DATOS!$A4309,DATOS!$D$2:$D$20000,DATOS!$D4309,DATOS!$E$2:$E$20000,DATOS!$E4309,DATOS!$I$2:$I$20000,DATOS!$I4309,DATOS!$G$2:$G$20000,"EX")=0),0))))</f>
      </c>
      <c r="H4309">
        <f>IF(DATOS!$G4309&lt;&gt;"EX",0,--(COUNTIFS(DATOS!$A$2:$A$20000,DATOS!$A4309,DATOS!$D$2:$D$20000,DATOS!$D4309,DATOS!$E$2:$E$20000,DATOS!$E4309,DATOS!$I$2:$I$20000,DATOS!$I4309,DATOS!$G$2:$G$20000,"OR")=0))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DATOS!$A$2:$A$20000,DATOS!$A4310,DATOS!$D$2:$D$20000,DATOS!$D4310,DATOS!$E$2:$E$20000,DATOS!$E4310,DATOS!$I$2:$I$20000,DATOS!$I4310,DATOS!$G$2:$G$20000,"EX")=0),0))))</f>
      </c>
      <c r="H4310">
        <f>IF(DATOS!$G4310&lt;&gt;"EX",0,--(COUNTIFS(DATOS!$A$2:$A$20000,DATOS!$A4310,DATOS!$D$2:$D$20000,DATOS!$D4310,DATOS!$E$2:$E$20000,DATOS!$E4310,DATOS!$I$2:$I$20000,DATOS!$I4310,DATOS!$G$2:$G$20000,"OR")=0))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DATOS!$A$2:$A$20000,DATOS!$A4311,DATOS!$D$2:$D$20000,DATOS!$D4311,DATOS!$E$2:$E$20000,DATOS!$E4311,DATOS!$I$2:$I$20000,DATOS!$I4311,DATOS!$G$2:$G$20000,"EX")=0),0))))</f>
      </c>
      <c r="H4311">
        <f>IF(DATOS!$G4311&lt;&gt;"EX",0,--(COUNTIFS(DATOS!$A$2:$A$20000,DATOS!$A4311,DATOS!$D$2:$D$20000,DATOS!$D4311,DATOS!$E$2:$E$20000,DATOS!$E4311,DATOS!$I$2:$I$20000,DATOS!$I4311,DATOS!$G$2:$G$20000,"OR")=0))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DATOS!$A$2:$A$20000,DATOS!$A4312,DATOS!$D$2:$D$20000,DATOS!$D4312,DATOS!$E$2:$E$20000,DATOS!$E4312,DATOS!$I$2:$I$20000,DATOS!$I4312,DATOS!$G$2:$G$20000,"EX")=0),0))))</f>
      </c>
      <c r="H4312">
        <f>IF(DATOS!$G4312&lt;&gt;"EX",0,--(COUNTIFS(DATOS!$A$2:$A$20000,DATOS!$A4312,DATOS!$D$2:$D$20000,DATOS!$D4312,DATOS!$E$2:$E$20000,DATOS!$E4312,DATOS!$I$2:$I$20000,DATOS!$I4312,DATOS!$G$2:$G$20000,"OR")=0))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DATOS!$A$2:$A$20000,DATOS!$A4313,DATOS!$D$2:$D$20000,DATOS!$D4313,DATOS!$E$2:$E$20000,DATOS!$E4313,DATOS!$I$2:$I$20000,DATOS!$I4313,DATOS!$G$2:$G$20000,"EX")=0),0))))</f>
      </c>
      <c r="H4313">
        <f>IF(DATOS!$G4313&lt;&gt;"EX",0,--(COUNTIFS(DATOS!$A$2:$A$20000,DATOS!$A4313,DATOS!$D$2:$D$20000,DATOS!$D4313,DATOS!$E$2:$E$20000,DATOS!$E4313,DATOS!$I$2:$I$20000,DATOS!$I4313,DATOS!$G$2:$G$20000,"OR")=0))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DATOS!$A$2:$A$20000,DATOS!$A4314,DATOS!$D$2:$D$20000,DATOS!$D4314,DATOS!$E$2:$E$20000,DATOS!$E4314,DATOS!$I$2:$I$20000,DATOS!$I4314,DATOS!$G$2:$G$20000,"EX")=0),0))))</f>
      </c>
      <c r="H4314">
        <f>IF(DATOS!$G4314&lt;&gt;"EX",0,--(COUNTIFS(DATOS!$A$2:$A$20000,DATOS!$A4314,DATOS!$D$2:$D$20000,DATOS!$D4314,DATOS!$E$2:$E$20000,DATOS!$E4314,DATOS!$I$2:$I$20000,DATOS!$I4314,DATOS!$G$2:$G$20000,"OR")=0))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DATOS!$A$2:$A$20000,DATOS!$A4315,DATOS!$D$2:$D$20000,DATOS!$D4315,DATOS!$E$2:$E$20000,DATOS!$E4315,DATOS!$I$2:$I$20000,DATOS!$I4315,DATOS!$G$2:$G$20000,"EX")=0),0))))</f>
      </c>
      <c r="H4315">
        <f>IF(DATOS!$G4315&lt;&gt;"EX",0,--(COUNTIFS(DATOS!$A$2:$A$20000,DATOS!$A4315,DATOS!$D$2:$D$20000,DATOS!$D4315,DATOS!$E$2:$E$20000,DATOS!$E4315,DATOS!$I$2:$I$20000,DATOS!$I4315,DATOS!$G$2:$G$20000,"OR")=0))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DATOS!$A$2:$A$20000,DATOS!$A4316,DATOS!$D$2:$D$20000,DATOS!$D4316,DATOS!$E$2:$E$20000,DATOS!$E4316,DATOS!$I$2:$I$20000,DATOS!$I4316,DATOS!$G$2:$G$20000,"EX")=0),0))))</f>
      </c>
      <c r="H4316">
        <f>IF(DATOS!$G4316&lt;&gt;"EX",0,--(COUNTIFS(DATOS!$A$2:$A$20000,DATOS!$A4316,DATOS!$D$2:$D$20000,DATOS!$D4316,DATOS!$E$2:$E$20000,DATOS!$E4316,DATOS!$I$2:$I$20000,DATOS!$I4316,DATOS!$G$2:$G$20000,"OR")=0))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DATOS!$A$2:$A$20000,DATOS!$A4317,DATOS!$D$2:$D$20000,DATOS!$D4317,DATOS!$E$2:$E$20000,DATOS!$E4317,DATOS!$I$2:$I$20000,DATOS!$I4317,DATOS!$G$2:$G$20000,"EX")=0),0))))</f>
      </c>
      <c r="H4317">
        <f>IF(DATOS!$G4317&lt;&gt;"EX",0,--(COUNTIFS(DATOS!$A$2:$A$20000,DATOS!$A4317,DATOS!$D$2:$D$20000,DATOS!$D4317,DATOS!$E$2:$E$20000,DATOS!$E4317,DATOS!$I$2:$I$20000,DATOS!$I4317,DATOS!$G$2:$G$20000,"OR")=0))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DATOS!$A$2:$A$20000,DATOS!$A4318,DATOS!$D$2:$D$20000,DATOS!$D4318,DATOS!$E$2:$E$20000,DATOS!$E4318,DATOS!$I$2:$I$20000,DATOS!$I4318,DATOS!$G$2:$G$20000,"EX")=0),0))))</f>
      </c>
      <c r="H4318">
        <f>IF(DATOS!$G4318&lt;&gt;"EX",0,--(COUNTIFS(DATOS!$A$2:$A$20000,DATOS!$A4318,DATOS!$D$2:$D$20000,DATOS!$D4318,DATOS!$E$2:$E$20000,DATOS!$E4318,DATOS!$I$2:$I$20000,DATOS!$I4318,DATOS!$G$2:$G$20000,"OR")=0))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DATOS!$A$2:$A$20000,DATOS!$A4319,DATOS!$D$2:$D$20000,DATOS!$D4319,DATOS!$E$2:$E$20000,DATOS!$E4319,DATOS!$I$2:$I$20000,DATOS!$I4319,DATOS!$G$2:$G$20000,"EX")=0),0))))</f>
      </c>
      <c r="H4319">
        <f>IF(DATOS!$G4319&lt;&gt;"EX",0,--(COUNTIFS(DATOS!$A$2:$A$20000,DATOS!$A4319,DATOS!$D$2:$D$20000,DATOS!$D4319,DATOS!$E$2:$E$20000,DATOS!$E4319,DATOS!$I$2:$I$20000,DATOS!$I4319,DATOS!$G$2:$G$20000,"OR")=0))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DATOS!$A$2:$A$20000,DATOS!$A4320,DATOS!$D$2:$D$20000,DATOS!$D4320,DATOS!$E$2:$E$20000,DATOS!$E4320,DATOS!$I$2:$I$20000,DATOS!$I4320,DATOS!$G$2:$G$20000,"EX")=0),0))))</f>
      </c>
      <c r="H4320">
        <f>IF(DATOS!$G4320&lt;&gt;"EX",0,--(COUNTIFS(DATOS!$A$2:$A$20000,DATOS!$A4320,DATOS!$D$2:$D$20000,DATOS!$D4320,DATOS!$E$2:$E$20000,DATOS!$E4320,DATOS!$I$2:$I$20000,DATOS!$I4320,DATOS!$G$2:$G$20000,"OR")=0))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DATOS!$A$2:$A$20000,DATOS!$A4321,DATOS!$D$2:$D$20000,DATOS!$D4321,DATOS!$E$2:$E$20000,DATOS!$E4321,DATOS!$I$2:$I$20000,DATOS!$I4321,DATOS!$G$2:$G$20000,"EX")=0),0))))</f>
      </c>
      <c r="H4321">
        <f>IF(DATOS!$G4321&lt;&gt;"EX",0,--(COUNTIFS(DATOS!$A$2:$A$20000,DATOS!$A4321,DATOS!$D$2:$D$20000,DATOS!$D4321,DATOS!$E$2:$E$20000,DATOS!$E4321,DATOS!$I$2:$I$20000,DATOS!$I4321,DATOS!$G$2:$G$20000,"OR")=0))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DATOS!$A$2:$A$20000,DATOS!$A4322,DATOS!$D$2:$D$20000,DATOS!$D4322,DATOS!$E$2:$E$20000,DATOS!$E4322,DATOS!$I$2:$I$20000,DATOS!$I4322,DATOS!$G$2:$G$20000,"EX")=0),0))))</f>
      </c>
      <c r="H4322">
        <f>IF(DATOS!$G4322&lt;&gt;"EX",0,--(COUNTIFS(DATOS!$A$2:$A$20000,DATOS!$A4322,DATOS!$D$2:$D$20000,DATOS!$D4322,DATOS!$E$2:$E$20000,DATOS!$E4322,DATOS!$I$2:$I$20000,DATOS!$I4322,DATOS!$G$2:$G$20000,"OR")=0))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DATOS!$A$2:$A$20000,DATOS!$A4323,DATOS!$D$2:$D$20000,DATOS!$D4323,DATOS!$E$2:$E$20000,DATOS!$E4323,DATOS!$I$2:$I$20000,DATOS!$I4323,DATOS!$G$2:$G$20000,"EX")=0),0))))</f>
      </c>
      <c r="H4323">
        <f>IF(DATOS!$G4323&lt;&gt;"EX",0,--(COUNTIFS(DATOS!$A$2:$A$20000,DATOS!$A4323,DATOS!$D$2:$D$20000,DATOS!$D4323,DATOS!$E$2:$E$20000,DATOS!$E4323,DATOS!$I$2:$I$20000,DATOS!$I4323,DATOS!$G$2:$G$20000,"OR")=0))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DATOS!$A$2:$A$20000,DATOS!$A4324,DATOS!$D$2:$D$20000,DATOS!$D4324,DATOS!$E$2:$E$20000,DATOS!$E4324,DATOS!$I$2:$I$20000,DATOS!$I4324,DATOS!$G$2:$G$20000,"EX")=0),0))))</f>
      </c>
      <c r="H4324">
        <f>IF(DATOS!$G4324&lt;&gt;"EX",0,--(COUNTIFS(DATOS!$A$2:$A$20000,DATOS!$A4324,DATOS!$D$2:$D$20000,DATOS!$D4324,DATOS!$E$2:$E$20000,DATOS!$E4324,DATOS!$I$2:$I$20000,DATOS!$I4324,DATOS!$G$2:$G$20000,"OR")=0))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DATOS!$A$2:$A$20000,DATOS!$A4325,DATOS!$D$2:$D$20000,DATOS!$D4325,DATOS!$E$2:$E$20000,DATOS!$E4325,DATOS!$I$2:$I$20000,DATOS!$I4325,DATOS!$G$2:$G$20000,"EX")=0),0))))</f>
      </c>
      <c r="H4325">
        <f>IF(DATOS!$G4325&lt;&gt;"EX",0,--(COUNTIFS(DATOS!$A$2:$A$20000,DATOS!$A4325,DATOS!$D$2:$D$20000,DATOS!$D4325,DATOS!$E$2:$E$20000,DATOS!$E4325,DATOS!$I$2:$I$20000,DATOS!$I4325,DATOS!$G$2:$G$20000,"OR")=0))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DATOS!$A$2:$A$20000,DATOS!$A4326,DATOS!$D$2:$D$20000,DATOS!$D4326,DATOS!$E$2:$E$20000,DATOS!$E4326,DATOS!$I$2:$I$20000,DATOS!$I4326,DATOS!$G$2:$G$20000,"EX")=0),0))))</f>
      </c>
      <c r="H4326">
        <f>IF(DATOS!$G4326&lt;&gt;"EX",0,--(COUNTIFS(DATOS!$A$2:$A$20000,DATOS!$A4326,DATOS!$D$2:$D$20000,DATOS!$D4326,DATOS!$E$2:$E$20000,DATOS!$E4326,DATOS!$I$2:$I$20000,DATOS!$I4326,DATOS!$G$2:$G$20000,"OR")=0))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DATOS!$A$2:$A$20000,DATOS!$A4327,DATOS!$D$2:$D$20000,DATOS!$D4327,DATOS!$E$2:$E$20000,DATOS!$E4327,DATOS!$I$2:$I$20000,DATOS!$I4327,DATOS!$G$2:$G$20000,"EX")=0),0))))</f>
      </c>
      <c r="H4327">
        <f>IF(DATOS!$G4327&lt;&gt;"EX",0,--(COUNTIFS(DATOS!$A$2:$A$20000,DATOS!$A4327,DATOS!$D$2:$D$20000,DATOS!$D4327,DATOS!$E$2:$E$20000,DATOS!$E4327,DATOS!$I$2:$I$20000,DATOS!$I4327,DATOS!$G$2:$G$20000,"OR")=0))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DATOS!$A$2:$A$20000,DATOS!$A4328,DATOS!$D$2:$D$20000,DATOS!$D4328,DATOS!$E$2:$E$20000,DATOS!$E4328,DATOS!$I$2:$I$20000,DATOS!$I4328,DATOS!$G$2:$G$20000,"EX")=0),0))))</f>
      </c>
      <c r="H4328">
        <f>IF(DATOS!$G4328&lt;&gt;"EX",0,--(COUNTIFS(DATOS!$A$2:$A$20000,DATOS!$A4328,DATOS!$D$2:$D$20000,DATOS!$D4328,DATOS!$E$2:$E$20000,DATOS!$E4328,DATOS!$I$2:$I$20000,DATOS!$I4328,DATOS!$G$2:$G$20000,"OR")=0))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DATOS!$A$2:$A$20000,DATOS!$A4329,DATOS!$D$2:$D$20000,DATOS!$D4329,DATOS!$E$2:$E$20000,DATOS!$E4329,DATOS!$I$2:$I$20000,DATOS!$I4329,DATOS!$G$2:$G$20000,"EX")=0),0))))</f>
      </c>
      <c r="H4329">
        <f>IF(DATOS!$G4329&lt;&gt;"EX",0,--(COUNTIFS(DATOS!$A$2:$A$20000,DATOS!$A4329,DATOS!$D$2:$D$20000,DATOS!$D4329,DATOS!$E$2:$E$20000,DATOS!$E4329,DATOS!$I$2:$I$20000,DATOS!$I4329,DATOS!$G$2:$G$20000,"OR")=0))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DATOS!$A$2:$A$20000,DATOS!$A4330,DATOS!$D$2:$D$20000,DATOS!$D4330,DATOS!$E$2:$E$20000,DATOS!$E4330,DATOS!$I$2:$I$20000,DATOS!$I4330,DATOS!$G$2:$G$20000,"EX")=0),0))))</f>
      </c>
      <c r="H4330">
        <f>IF(DATOS!$G4330&lt;&gt;"EX",0,--(COUNTIFS(DATOS!$A$2:$A$20000,DATOS!$A4330,DATOS!$D$2:$D$20000,DATOS!$D4330,DATOS!$E$2:$E$20000,DATOS!$E4330,DATOS!$I$2:$I$20000,DATOS!$I4330,DATOS!$G$2:$G$20000,"OR")=0))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DATOS!$A$2:$A$20000,DATOS!$A4331,DATOS!$D$2:$D$20000,DATOS!$D4331,DATOS!$E$2:$E$20000,DATOS!$E4331,DATOS!$I$2:$I$20000,DATOS!$I4331,DATOS!$G$2:$G$20000,"EX")=0),0))))</f>
      </c>
      <c r="H4331">
        <f>IF(DATOS!$G4331&lt;&gt;"EX",0,--(COUNTIFS(DATOS!$A$2:$A$20000,DATOS!$A4331,DATOS!$D$2:$D$20000,DATOS!$D4331,DATOS!$E$2:$E$20000,DATOS!$E4331,DATOS!$I$2:$I$20000,DATOS!$I4331,DATOS!$G$2:$G$20000,"OR")=0))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DATOS!$A$2:$A$20000,DATOS!$A4332,DATOS!$D$2:$D$20000,DATOS!$D4332,DATOS!$E$2:$E$20000,DATOS!$E4332,DATOS!$I$2:$I$20000,DATOS!$I4332,DATOS!$G$2:$G$20000,"EX")=0),0))))</f>
      </c>
      <c r="H4332">
        <f>IF(DATOS!$G4332&lt;&gt;"EX",0,--(COUNTIFS(DATOS!$A$2:$A$20000,DATOS!$A4332,DATOS!$D$2:$D$20000,DATOS!$D4332,DATOS!$E$2:$E$20000,DATOS!$E4332,DATOS!$I$2:$I$20000,DATOS!$I4332,DATOS!$G$2:$G$20000,"OR")=0))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DATOS!$A$2:$A$20000,DATOS!$A4333,DATOS!$D$2:$D$20000,DATOS!$D4333,DATOS!$E$2:$E$20000,DATOS!$E4333,DATOS!$I$2:$I$20000,DATOS!$I4333,DATOS!$G$2:$G$20000,"EX")=0),0))))</f>
      </c>
      <c r="H4333">
        <f>IF(DATOS!$G4333&lt;&gt;"EX",0,--(COUNTIFS(DATOS!$A$2:$A$20000,DATOS!$A4333,DATOS!$D$2:$D$20000,DATOS!$D4333,DATOS!$E$2:$E$20000,DATOS!$E4333,DATOS!$I$2:$I$20000,DATOS!$I4333,DATOS!$G$2:$G$20000,"OR")=0))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DATOS!$A$2:$A$20000,DATOS!$A4334,DATOS!$D$2:$D$20000,DATOS!$D4334,DATOS!$E$2:$E$20000,DATOS!$E4334,DATOS!$I$2:$I$20000,DATOS!$I4334,DATOS!$G$2:$G$20000,"EX")=0),0))))</f>
      </c>
      <c r="H4334">
        <f>IF(DATOS!$G4334&lt;&gt;"EX",0,--(COUNTIFS(DATOS!$A$2:$A$20000,DATOS!$A4334,DATOS!$D$2:$D$20000,DATOS!$D4334,DATOS!$E$2:$E$20000,DATOS!$E4334,DATOS!$I$2:$I$20000,DATOS!$I4334,DATOS!$G$2:$G$20000,"OR")=0))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DATOS!$A$2:$A$20000,DATOS!$A4335,DATOS!$D$2:$D$20000,DATOS!$D4335,DATOS!$E$2:$E$20000,DATOS!$E4335,DATOS!$I$2:$I$20000,DATOS!$I4335,DATOS!$G$2:$G$20000,"EX")=0),0))))</f>
      </c>
      <c r="H4335">
        <f>IF(DATOS!$G4335&lt;&gt;"EX",0,--(COUNTIFS(DATOS!$A$2:$A$20000,DATOS!$A4335,DATOS!$D$2:$D$20000,DATOS!$D4335,DATOS!$E$2:$E$20000,DATOS!$E4335,DATOS!$I$2:$I$20000,DATOS!$I4335,DATOS!$G$2:$G$20000,"OR")=0))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DATOS!$A$2:$A$20000,DATOS!$A4336,DATOS!$D$2:$D$20000,DATOS!$D4336,DATOS!$E$2:$E$20000,DATOS!$E4336,DATOS!$I$2:$I$20000,DATOS!$I4336,DATOS!$G$2:$G$20000,"EX")=0),0))))</f>
      </c>
      <c r="H4336">
        <f>IF(DATOS!$G4336&lt;&gt;"EX",0,--(COUNTIFS(DATOS!$A$2:$A$20000,DATOS!$A4336,DATOS!$D$2:$D$20000,DATOS!$D4336,DATOS!$E$2:$E$20000,DATOS!$E4336,DATOS!$I$2:$I$20000,DATOS!$I4336,DATOS!$G$2:$G$20000,"OR")=0))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DATOS!$A$2:$A$20000,DATOS!$A4337,DATOS!$D$2:$D$20000,DATOS!$D4337,DATOS!$E$2:$E$20000,DATOS!$E4337,DATOS!$I$2:$I$20000,DATOS!$I4337,DATOS!$G$2:$G$20000,"EX")=0),0))))</f>
      </c>
      <c r="H4337">
        <f>IF(DATOS!$G4337&lt;&gt;"EX",0,--(COUNTIFS(DATOS!$A$2:$A$20000,DATOS!$A4337,DATOS!$D$2:$D$20000,DATOS!$D4337,DATOS!$E$2:$E$20000,DATOS!$E4337,DATOS!$I$2:$I$20000,DATOS!$I4337,DATOS!$G$2:$G$20000,"OR")=0))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DATOS!$A$2:$A$20000,DATOS!$A4338,DATOS!$D$2:$D$20000,DATOS!$D4338,DATOS!$E$2:$E$20000,DATOS!$E4338,DATOS!$I$2:$I$20000,DATOS!$I4338,DATOS!$G$2:$G$20000,"EX")=0),0))))</f>
      </c>
      <c r="H4338">
        <f>IF(DATOS!$G4338&lt;&gt;"EX",0,--(COUNTIFS(DATOS!$A$2:$A$20000,DATOS!$A4338,DATOS!$D$2:$D$20000,DATOS!$D4338,DATOS!$E$2:$E$20000,DATOS!$E4338,DATOS!$I$2:$I$20000,DATOS!$I4338,DATOS!$G$2:$G$20000,"OR")=0))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DATOS!$A$2:$A$20000,DATOS!$A4339,DATOS!$D$2:$D$20000,DATOS!$D4339,DATOS!$E$2:$E$20000,DATOS!$E4339,DATOS!$I$2:$I$20000,DATOS!$I4339,DATOS!$G$2:$G$20000,"EX")=0),0))))</f>
      </c>
      <c r="H4339">
        <f>IF(DATOS!$G4339&lt;&gt;"EX",0,--(COUNTIFS(DATOS!$A$2:$A$20000,DATOS!$A4339,DATOS!$D$2:$D$20000,DATOS!$D4339,DATOS!$E$2:$E$20000,DATOS!$E4339,DATOS!$I$2:$I$20000,DATOS!$I4339,DATOS!$G$2:$G$20000,"OR")=0))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DATOS!$A$2:$A$20000,DATOS!$A4340,DATOS!$D$2:$D$20000,DATOS!$D4340,DATOS!$E$2:$E$20000,DATOS!$E4340,DATOS!$I$2:$I$20000,DATOS!$I4340,DATOS!$G$2:$G$20000,"EX")=0),0))))</f>
      </c>
      <c r="H4340">
        <f>IF(DATOS!$G4340&lt;&gt;"EX",0,--(COUNTIFS(DATOS!$A$2:$A$20000,DATOS!$A4340,DATOS!$D$2:$D$20000,DATOS!$D4340,DATOS!$E$2:$E$20000,DATOS!$E4340,DATOS!$I$2:$I$20000,DATOS!$I4340,DATOS!$G$2:$G$20000,"OR")=0))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DATOS!$A$2:$A$20000,DATOS!$A4341,DATOS!$D$2:$D$20000,DATOS!$D4341,DATOS!$E$2:$E$20000,DATOS!$E4341,DATOS!$I$2:$I$20000,DATOS!$I4341,DATOS!$G$2:$G$20000,"EX")=0),0))))</f>
      </c>
      <c r="H4341">
        <f>IF(DATOS!$G4341&lt;&gt;"EX",0,--(COUNTIFS(DATOS!$A$2:$A$20000,DATOS!$A4341,DATOS!$D$2:$D$20000,DATOS!$D4341,DATOS!$E$2:$E$20000,DATOS!$E4341,DATOS!$I$2:$I$20000,DATOS!$I4341,DATOS!$G$2:$G$20000,"OR")=0))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DATOS!$A$2:$A$20000,DATOS!$A4342,DATOS!$D$2:$D$20000,DATOS!$D4342,DATOS!$E$2:$E$20000,DATOS!$E4342,DATOS!$I$2:$I$20000,DATOS!$I4342,DATOS!$G$2:$G$20000,"EX")=0),0))))</f>
      </c>
      <c r="H4342">
        <f>IF(DATOS!$G4342&lt;&gt;"EX",0,--(COUNTIFS(DATOS!$A$2:$A$20000,DATOS!$A4342,DATOS!$D$2:$D$20000,DATOS!$D4342,DATOS!$E$2:$E$20000,DATOS!$E4342,DATOS!$I$2:$I$20000,DATOS!$I4342,DATOS!$G$2:$G$20000,"OR")=0))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DATOS!$A$2:$A$20000,DATOS!$A4343,DATOS!$D$2:$D$20000,DATOS!$D4343,DATOS!$E$2:$E$20000,DATOS!$E4343,DATOS!$I$2:$I$20000,DATOS!$I4343,DATOS!$G$2:$G$20000,"EX")=0),0))))</f>
      </c>
      <c r="H4343">
        <f>IF(DATOS!$G4343&lt;&gt;"EX",0,--(COUNTIFS(DATOS!$A$2:$A$20000,DATOS!$A4343,DATOS!$D$2:$D$20000,DATOS!$D4343,DATOS!$E$2:$E$20000,DATOS!$E4343,DATOS!$I$2:$I$20000,DATOS!$I4343,DATOS!$G$2:$G$20000,"OR")=0))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DATOS!$A$2:$A$20000,DATOS!$A4344,DATOS!$D$2:$D$20000,DATOS!$D4344,DATOS!$E$2:$E$20000,DATOS!$E4344,DATOS!$I$2:$I$20000,DATOS!$I4344,DATOS!$G$2:$G$20000,"EX")=0),0))))</f>
      </c>
      <c r="H4344">
        <f>IF(DATOS!$G4344&lt;&gt;"EX",0,--(COUNTIFS(DATOS!$A$2:$A$20000,DATOS!$A4344,DATOS!$D$2:$D$20000,DATOS!$D4344,DATOS!$E$2:$E$20000,DATOS!$E4344,DATOS!$I$2:$I$20000,DATOS!$I4344,DATOS!$G$2:$G$20000,"OR")=0))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DATOS!$A$2:$A$20000,DATOS!$A4345,DATOS!$D$2:$D$20000,DATOS!$D4345,DATOS!$E$2:$E$20000,DATOS!$E4345,DATOS!$I$2:$I$20000,DATOS!$I4345,DATOS!$G$2:$G$20000,"EX")=0),0))))</f>
      </c>
      <c r="H4345">
        <f>IF(DATOS!$G4345&lt;&gt;"EX",0,--(COUNTIFS(DATOS!$A$2:$A$20000,DATOS!$A4345,DATOS!$D$2:$D$20000,DATOS!$D4345,DATOS!$E$2:$E$20000,DATOS!$E4345,DATOS!$I$2:$I$20000,DATOS!$I4345,DATOS!$G$2:$G$20000,"OR")=0))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DATOS!$A$2:$A$20000,DATOS!$A4346,DATOS!$D$2:$D$20000,DATOS!$D4346,DATOS!$E$2:$E$20000,DATOS!$E4346,DATOS!$I$2:$I$20000,DATOS!$I4346,DATOS!$G$2:$G$20000,"EX")=0),0))))</f>
      </c>
      <c r="H4346">
        <f>IF(DATOS!$G4346&lt;&gt;"EX",0,--(COUNTIFS(DATOS!$A$2:$A$20000,DATOS!$A4346,DATOS!$D$2:$D$20000,DATOS!$D4346,DATOS!$E$2:$E$20000,DATOS!$E4346,DATOS!$I$2:$I$20000,DATOS!$I4346,DATOS!$G$2:$G$20000,"OR")=0))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DATOS!$A$2:$A$20000,DATOS!$A4347,DATOS!$D$2:$D$20000,DATOS!$D4347,DATOS!$E$2:$E$20000,DATOS!$E4347,DATOS!$I$2:$I$20000,DATOS!$I4347,DATOS!$G$2:$G$20000,"EX")=0),0))))</f>
      </c>
      <c r="H4347">
        <f>IF(DATOS!$G4347&lt;&gt;"EX",0,--(COUNTIFS(DATOS!$A$2:$A$20000,DATOS!$A4347,DATOS!$D$2:$D$20000,DATOS!$D4347,DATOS!$E$2:$E$20000,DATOS!$E4347,DATOS!$I$2:$I$20000,DATOS!$I4347,DATOS!$G$2:$G$20000,"OR")=0))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DATOS!$A$2:$A$20000,DATOS!$A4348,DATOS!$D$2:$D$20000,DATOS!$D4348,DATOS!$E$2:$E$20000,DATOS!$E4348,DATOS!$I$2:$I$20000,DATOS!$I4348,DATOS!$G$2:$G$20000,"EX")=0),0))))</f>
      </c>
      <c r="H4348">
        <f>IF(DATOS!$G4348&lt;&gt;"EX",0,--(COUNTIFS(DATOS!$A$2:$A$20000,DATOS!$A4348,DATOS!$D$2:$D$20000,DATOS!$D4348,DATOS!$E$2:$E$20000,DATOS!$E4348,DATOS!$I$2:$I$20000,DATOS!$I4348,DATOS!$G$2:$G$20000,"OR")=0))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DATOS!$A$2:$A$20000,DATOS!$A4349,DATOS!$D$2:$D$20000,DATOS!$D4349,DATOS!$E$2:$E$20000,DATOS!$E4349,DATOS!$I$2:$I$20000,DATOS!$I4349,DATOS!$G$2:$G$20000,"EX")=0),0))))</f>
      </c>
      <c r="H4349">
        <f>IF(DATOS!$G4349&lt;&gt;"EX",0,--(COUNTIFS(DATOS!$A$2:$A$20000,DATOS!$A4349,DATOS!$D$2:$D$20000,DATOS!$D4349,DATOS!$E$2:$E$20000,DATOS!$E4349,DATOS!$I$2:$I$20000,DATOS!$I4349,DATOS!$G$2:$G$20000,"OR")=0))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DATOS!$A$2:$A$20000,DATOS!$A4350,DATOS!$D$2:$D$20000,DATOS!$D4350,DATOS!$E$2:$E$20000,DATOS!$E4350,DATOS!$I$2:$I$20000,DATOS!$I4350,DATOS!$G$2:$G$20000,"EX")=0),0))))</f>
      </c>
      <c r="H4350">
        <f>IF(DATOS!$G4350&lt;&gt;"EX",0,--(COUNTIFS(DATOS!$A$2:$A$20000,DATOS!$A4350,DATOS!$D$2:$D$20000,DATOS!$D4350,DATOS!$E$2:$E$20000,DATOS!$E4350,DATOS!$I$2:$I$20000,DATOS!$I4350,DATOS!$G$2:$G$20000,"OR")=0))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DATOS!$A$2:$A$20000,DATOS!$A4351,DATOS!$D$2:$D$20000,DATOS!$D4351,DATOS!$E$2:$E$20000,DATOS!$E4351,DATOS!$I$2:$I$20000,DATOS!$I4351,DATOS!$G$2:$G$20000,"EX")=0),0))))</f>
      </c>
      <c r="H4351">
        <f>IF(DATOS!$G4351&lt;&gt;"EX",0,--(COUNTIFS(DATOS!$A$2:$A$20000,DATOS!$A4351,DATOS!$D$2:$D$20000,DATOS!$D4351,DATOS!$E$2:$E$20000,DATOS!$E4351,DATOS!$I$2:$I$20000,DATOS!$I4351,DATOS!$G$2:$G$20000,"OR")=0))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DATOS!$A$2:$A$20000,DATOS!$A4352,DATOS!$D$2:$D$20000,DATOS!$D4352,DATOS!$E$2:$E$20000,DATOS!$E4352,DATOS!$I$2:$I$20000,DATOS!$I4352,DATOS!$G$2:$G$20000,"EX")=0),0))))</f>
      </c>
      <c r="H4352">
        <f>IF(DATOS!$G4352&lt;&gt;"EX",0,--(COUNTIFS(DATOS!$A$2:$A$20000,DATOS!$A4352,DATOS!$D$2:$D$20000,DATOS!$D4352,DATOS!$E$2:$E$20000,DATOS!$E4352,DATOS!$I$2:$I$20000,DATOS!$I4352,DATOS!$G$2:$G$20000,"OR")=0))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DATOS!$A$2:$A$20000,DATOS!$A4353,DATOS!$D$2:$D$20000,DATOS!$D4353,DATOS!$E$2:$E$20000,DATOS!$E4353,DATOS!$I$2:$I$20000,DATOS!$I4353,DATOS!$G$2:$G$20000,"EX")=0),0))))</f>
      </c>
      <c r="H4353">
        <f>IF(DATOS!$G4353&lt;&gt;"EX",0,--(COUNTIFS(DATOS!$A$2:$A$20000,DATOS!$A4353,DATOS!$D$2:$D$20000,DATOS!$D4353,DATOS!$E$2:$E$20000,DATOS!$E4353,DATOS!$I$2:$I$20000,DATOS!$I4353,DATOS!$G$2:$G$20000,"OR")=0))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DATOS!$A$2:$A$20000,DATOS!$A4354,DATOS!$D$2:$D$20000,DATOS!$D4354,DATOS!$E$2:$E$20000,DATOS!$E4354,DATOS!$I$2:$I$20000,DATOS!$I4354,DATOS!$G$2:$G$20000,"EX")=0),0))))</f>
      </c>
      <c r="H4354">
        <f>IF(DATOS!$G4354&lt;&gt;"EX",0,--(COUNTIFS(DATOS!$A$2:$A$20000,DATOS!$A4354,DATOS!$D$2:$D$20000,DATOS!$D4354,DATOS!$E$2:$E$20000,DATOS!$E4354,DATOS!$I$2:$I$20000,DATOS!$I4354,DATOS!$G$2:$G$20000,"OR")=0))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DATOS!$A$2:$A$20000,DATOS!$A4355,DATOS!$D$2:$D$20000,DATOS!$D4355,DATOS!$E$2:$E$20000,DATOS!$E4355,DATOS!$I$2:$I$20000,DATOS!$I4355,DATOS!$G$2:$G$20000,"EX")=0),0))))</f>
      </c>
      <c r="H4355">
        <f>IF(DATOS!$G4355&lt;&gt;"EX",0,--(COUNTIFS(DATOS!$A$2:$A$20000,DATOS!$A4355,DATOS!$D$2:$D$20000,DATOS!$D4355,DATOS!$E$2:$E$20000,DATOS!$E4355,DATOS!$I$2:$I$20000,DATOS!$I4355,DATOS!$G$2:$G$20000,"OR")=0))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DATOS!$A$2:$A$20000,DATOS!$A4356,DATOS!$D$2:$D$20000,DATOS!$D4356,DATOS!$E$2:$E$20000,DATOS!$E4356,DATOS!$I$2:$I$20000,DATOS!$I4356,DATOS!$G$2:$G$20000,"EX")=0),0))))</f>
      </c>
      <c r="H4356">
        <f>IF(DATOS!$G4356&lt;&gt;"EX",0,--(COUNTIFS(DATOS!$A$2:$A$20000,DATOS!$A4356,DATOS!$D$2:$D$20000,DATOS!$D4356,DATOS!$E$2:$E$20000,DATOS!$E4356,DATOS!$I$2:$I$20000,DATOS!$I4356,DATOS!$G$2:$G$20000,"OR")=0))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DATOS!$A$2:$A$20000,DATOS!$A4357,DATOS!$D$2:$D$20000,DATOS!$D4357,DATOS!$E$2:$E$20000,DATOS!$E4357,DATOS!$I$2:$I$20000,DATOS!$I4357,DATOS!$G$2:$G$20000,"EX")=0),0))))</f>
      </c>
      <c r="H4357">
        <f>IF(DATOS!$G4357&lt;&gt;"EX",0,--(COUNTIFS(DATOS!$A$2:$A$20000,DATOS!$A4357,DATOS!$D$2:$D$20000,DATOS!$D4357,DATOS!$E$2:$E$20000,DATOS!$E4357,DATOS!$I$2:$I$20000,DATOS!$I4357,DATOS!$G$2:$G$20000,"OR")=0))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DATOS!$A$2:$A$20000,DATOS!$A4358,DATOS!$D$2:$D$20000,DATOS!$D4358,DATOS!$E$2:$E$20000,DATOS!$E4358,DATOS!$I$2:$I$20000,DATOS!$I4358,DATOS!$G$2:$G$20000,"EX")=0),0))))</f>
      </c>
      <c r="H4358">
        <f>IF(DATOS!$G4358&lt;&gt;"EX",0,--(COUNTIFS(DATOS!$A$2:$A$20000,DATOS!$A4358,DATOS!$D$2:$D$20000,DATOS!$D4358,DATOS!$E$2:$E$20000,DATOS!$E4358,DATOS!$I$2:$I$20000,DATOS!$I4358,DATOS!$G$2:$G$20000,"OR")=0))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DATOS!$A$2:$A$20000,DATOS!$A4359,DATOS!$D$2:$D$20000,DATOS!$D4359,DATOS!$E$2:$E$20000,DATOS!$E4359,DATOS!$I$2:$I$20000,DATOS!$I4359,DATOS!$G$2:$G$20000,"EX")=0),0))))</f>
      </c>
      <c r="H4359">
        <f>IF(DATOS!$G4359&lt;&gt;"EX",0,--(COUNTIFS(DATOS!$A$2:$A$20000,DATOS!$A4359,DATOS!$D$2:$D$20000,DATOS!$D4359,DATOS!$E$2:$E$20000,DATOS!$E4359,DATOS!$I$2:$I$20000,DATOS!$I4359,DATOS!$G$2:$G$20000,"OR")=0))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DATOS!$A$2:$A$20000,DATOS!$A4360,DATOS!$D$2:$D$20000,DATOS!$D4360,DATOS!$E$2:$E$20000,DATOS!$E4360,DATOS!$I$2:$I$20000,DATOS!$I4360,DATOS!$G$2:$G$20000,"EX")=0),0))))</f>
      </c>
      <c r="H4360">
        <f>IF(DATOS!$G4360&lt;&gt;"EX",0,--(COUNTIFS(DATOS!$A$2:$A$20000,DATOS!$A4360,DATOS!$D$2:$D$20000,DATOS!$D4360,DATOS!$E$2:$E$20000,DATOS!$E4360,DATOS!$I$2:$I$20000,DATOS!$I4360,DATOS!$G$2:$G$20000,"OR")=0))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DATOS!$A$2:$A$20000,DATOS!$A4361,DATOS!$D$2:$D$20000,DATOS!$D4361,DATOS!$E$2:$E$20000,DATOS!$E4361,DATOS!$I$2:$I$20000,DATOS!$I4361,DATOS!$G$2:$G$20000,"EX")=0),0))))</f>
      </c>
      <c r="H4361">
        <f>IF(DATOS!$G4361&lt;&gt;"EX",0,--(COUNTIFS(DATOS!$A$2:$A$20000,DATOS!$A4361,DATOS!$D$2:$D$20000,DATOS!$D4361,DATOS!$E$2:$E$20000,DATOS!$E4361,DATOS!$I$2:$I$20000,DATOS!$I4361,DATOS!$G$2:$G$20000,"OR")=0))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DATOS!$A$2:$A$20000,DATOS!$A4362,DATOS!$D$2:$D$20000,DATOS!$D4362,DATOS!$E$2:$E$20000,DATOS!$E4362,DATOS!$I$2:$I$20000,DATOS!$I4362,DATOS!$G$2:$G$20000,"EX")=0),0))))</f>
      </c>
      <c r="H4362">
        <f>IF(DATOS!$G4362&lt;&gt;"EX",0,--(COUNTIFS(DATOS!$A$2:$A$20000,DATOS!$A4362,DATOS!$D$2:$D$20000,DATOS!$D4362,DATOS!$E$2:$E$20000,DATOS!$E4362,DATOS!$I$2:$I$20000,DATOS!$I4362,DATOS!$G$2:$G$20000,"OR")=0))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DATOS!$A$2:$A$20000,DATOS!$A4363,DATOS!$D$2:$D$20000,DATOS!$D4363,DATOS!$E$2:$E$20000,DATOS!$E4363,DATOS!$I$2:$I$20000,DATOS!$I4363,DATOS!$G$2:$G$20000,"EX")=0),0))))</f>
      </c>
      <c r="H4363">
        <f>IF(DATOS!$G4363&lt;&gt;"EX",0,--(COUNTIFS(DATOS!$A$2:$A$20000,DATOS!$A4363,DATOS!$D$2:$D$20000,DATOS!$D4363,DATOS!$E$2:$E$20000,DATOS!$E4363,DATOS!$I$2:$I$20000,DATOS!$I4363,DATOS!$G$2:$G$20000,"OR")=0))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DATOS!$A$2:$A$20000,DATOS!$A4364,DATOS!$D$2:$D$20000,DATOS!$D4364,DATOS!$E$2:$E$20000,DATOS!$E4364,DATOS!$I$2:$I$20000,DATOS!$I4364,DATOS!$G$2:$G$20000,"EX")=0),0))))</f>
      </c>
      <c r="H4364">
        <f>IF(DATOS!$G4364&lt;&gt;"EX",0,--(COUNTIFS(DATOS!$A$2:$A$20000,DATOS!$A4364,DATOS!$D$2:$D$20000,DATOS!$D4364,DATOS!$E$2:$E$20000,DATOS!$E4364,DATOS!$I$2:$I$20000,DATOS!$I4364,DATOS!$G$2:$G$20000,"OR")=0))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DATOS!$A$2:$A$20000,DATOS!$A4365,DATOS!$D$2:$D$20000,DATOS!$D4365,DATOS!$E$2:$E$20000,DATOS!$E4365,DATOS!$I$2:$I$20000,DATOS!$I4365,DATOS!$G$2:$G$20000,"EX")=0),0))))</f>
      </c>
      <c r="H4365">
        <f>IF(DATOS!$G4365&lt;&gt;"EX",0,--(COUNTIFS(DATOS!$A$2:$A$20000,DATOS!$A4365,DATOS!$D$2:$D$20000,DATOS!$D4365,DATOS!$E$2:$E$20000,DATOS!$E4365,DATOS!$I$2:$I$20000,DATOS!$I4365,DATOS!$G$2:$G$20000,"OR")=0))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DATOS!$A$2:$A$20000,DATOS!$A4366,DATOS!$D$2:$D$20000,DATOS!$D4366,DATOS!$E$2:$E$20000,DATOS!$E4366,DATOS!$I$2:$I$20000,DATOS!$I4366,DATOS!$G$2:$G$20000,"EX")=0),0))))</f>
      </c>
      <c r="H4366">
        <f>IF(DATOS!$G4366&lt;&gt;"EX",0,--(COUNTIFS(DATOS!$A$2:$A$20000,DATOS!$A4366,DATOS!$D$2:$D$20000,DATOS!$D4366,DATOS!$E$2:$E$20000,DATOS!$E4366,DATOS!$I$2:$I$20000,DATOS!$I4366,DATOS!$G$2:$G$20000,"OR")=0))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DATOS!$A$2:$A$20000,DATOS!$A4367,DATOS!$D$2:$D$20000,DATOS!$D4367,DATOS!$E$2:$E$20000,DATOS!$E4367,DATOS!$I$2:$I$20000,DATOS!$I4367,DATOS!$G$2:$G$20000,"EX")=0),0))))</f>
      </c>
      <c r="H4367">
        <f>IF(DATOS!$G4367&lt;&gt;"EX",0,--(COUNTIFS(DATOS!$A$2:$A$20000,DATOS!$A4367,DATOS!$D$2:$D$20000,DATOS!$D4367,DATOS!$E$2:$E$20000,DATOS!$E4367,DATOS!$I$2:$I$20000,DATOS!$I4367,DATOS!$G$2:$G$20000,"OR")=0))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DATOS!$A$2:$A$20000,DATOS!$A4368,DATOS!$D$2:$D$20000,DATOS!$D4368,DATOS!$E$2:$E$20000,DATOS!$E4368,DATOS!$I$2:$I$20000,DATOS!$I4368,DATOS!$G$2:$G$20000,"EX")=0),0))))</f>
      </c>
      <c r="H4368">
        <f>IF(DATOS!$G4368&lt;&gt;"EX",0,--(COUNTIFS(DATOS!$A$2:$A$20000,DATOS!$A4368,DATOS!$D$2:$D$20000,DATOS!$D4368,DATOS!$E$2:$E$20000,DATOS!$E4368,DATOS!$I$2:$I$20000,DATOS!$I4368,DATOS!$G$2:$G$20000,"OR")=0))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DATOS!$A$2:$A$20000,DATOS!$A4369,DATOS!$D$2:$D$20000,DATOS!$D4369,DATOS!$E$2:$E$20000,DATOS!$E4369,DATOS!$I$2:$I$20000,DATOS!$I4369,DATOS!$G$2:$G$20000,"EX")=0),0))))</f>
      </c>
      <c r="H4369">
        <f>IF(DATOS!$G4369&lt;&gt;"EX",0,--(COUNTIFS(DATOS!$A$2:$A$20000,DATOS!$A4369,DATOS!$D$2:$D$20000,DATOS!$D4369,DATOS!$E$2:$E$20000,DATOS!$E4369,DATOS!$I$2:$I$20000,DATOS!$I4369,DATOS!$G$2:$G$20000,"OR")=0))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DATOS!$A$2:$A$20000,DATOS!$A4370,DATOS!$D$2:$D$20000,DATOS!$D4370,DATOS!$E$2:$E$20000,DATOS!$E4370,DATOS!$I$2:$I$20000,DATOS!$I4370,DATOS!$G$2:$G$20000,"EX")=0),0))))</f>
      </c>
      <c r="H4370">
        <f>IF(DATOS!$G4370&lt;&gt;"EX",0,--(COUNTIFS(DATOS!$A$2:$A$20000,DATOS!$A4370,DATOS!$D$2:$D$20000,DATOS!$D4370,DATOS!$E$2:$E$20000,DATOS!$E4370,DATOS!$I$2:$I$20000,DATOS!$I4370,DATOS!$G$2:$G$20000,"OR")=0))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DATOS!$A$2:$A$20000,DATOS!$A4371,DATOS!$D$2:$D$20000,DATOS!$D4371,DATOS!$E$2:$E$20000,DATOS!$E4371,DATOS!$I$2:$I$20000,DATOS!$I4371,DATOS!$G$2:$G$20000,"EX")=0),0))))</f>
      </c>
      <c r="H4371">
        <f>IF(DATOS!$G4371&lt;&gt;"EX",0,--(COUNTIFS(DATOS!$A$2:$A$20000,DATOS!$A4371,DATOS!$D$2:$D$20000,DATOS!$D4371,DATOS!$E$2:$E$20000,DATOS!$E4371,DATOS!$I$2:$I$20000,DATOS!$I4371,DATOS!$G$2:$G$20000,"OR")=0))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DATOS!$A$2:$A$20000,DATOS!$A4372,DATOS!$D$2:$D$20000,DATOS!$D4372,DATOS!$E$2:$E$20000,DATOS!$E4372,DATOS!$I$2:$I$20000,DATOS!$I4372,DATOS!$G$2:$G$20000,"EX")=0),0))))</f>
      </c>
      <c r="H4372">
        <f>IF(DATOS!$G4372&lt;&gt;"EX",0,--(COUNTIFS(DATOS!$A$2:$A$20000,DATOS!$A4372,DATOS!$D$2:$D$20000,DATOS!$D4372,DATOS!$E$2:$E$20000,DATOS!$E4372,DATOS!$I$2:$I$20000,DATOS!$I4372,DATOS!$G$2:$G$20000,"OR")=0))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DATOS!$A$2:$A$20000,DATOS!$A4373,DATOS!$D$2:$D$20000,DATOS!$D4373,DATOS!$E$2:$E$20000,DATOS!$E4373,DATOS!$I$2:$I$20000,DATOS!$I4373,DATOS!$G$2:$G$20000,"EX")=0),0))))</f>
      </c>
      <c r="H4373">
        <f>IF(DATOS!$G4373&lt;&gt;"EX",0,--(COUNTIFS(DATOS!$A$2:$A$20000,DATOS!$A4373,DATOS!$D$2:$D$20000,DATOS!$D4373,DATOS!$E$2:$E$20000,DATOS!$E4373,DATOS!$I$2:$I$20000,DATOS!$I4373,DATOS!$G$2:$G$20000,"OR")=0))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DATOS!$A$2:$A$20000,DATOS!$A4374,DATOS!$D$2:$D$20000,DATOS!$D4374,DATOS!$E$2:$E$20000,DATOS!$E4374,DATOS!$I$2:$I$20000,DATOS!$I4374,DATOS!$G$2:$G$20000,"EX")=0),0))))</f>
      </c>
      <c r="H4374">
        <f>IF(DATOS!$G4374&lt;&gt;"EX",0,--(COUNTIFS(DATOS!$A$2:$A$20000,DATOS!$A4374,DATOS!$D$2:$D$20000,DATOS!$D4374,DATOS!$E$2:$E$20000,DATOS!$E4374,DATOS!$I$2:$I$20000,DATOS!$I4374,DATOS!$G$2:$G$20000,"OR")=0))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DATOS!$A$2:$A$20000,DATOS!$A4375,DATOS!$D$2:$D$20000,DATOS!$D4375,DATOS!$E$2:$E$20000,DATOS!$E4375,DATOS!$I$2:$I$20000,DATOS!$I4375,DATOS!$G$2:$G$20000,"EX")=0),0))))</f>
      </c>
      <c r="H4375">
        <f>IF(DATOS!$G4375&lt;&gt;"EX",0,--(COUNTIFS(DATOS!$A$2:$A$20000,DATOS!$A4375,DATOS!$D$2:$D$20000,DATOS!$D4375,DATOS!$E$2:$E$20000,DATOS!$E4375,DATOS!$I$2:$I$20000,DATOS!$I4375,DATOS!$G$2:$G$20000,"OR")=0))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DATOS!$A$2:$A$20000,DATOS!$A4376,DATOS!$D$2:$D$20000,DATOS!$D4376,DATOS!$E$2:$E$20000,DATOS!$E4376,DATOS!$I$2:$I$20000,DATOS!$I4376,DATOS!$G$2:$G$20000,"EX")=0),0))))</f>
      </c>
      <c r="H4376">
        <f>IF(DATOS!$G4376&lt;&gt;"EX",0,--(COUNTIFS(DATOS!$A$2:$A$20000,DATOS!$A4376,DATOS!$D$2:$D$20000,DATOS!$D4376,DATOS!$E$2:$E$20000,DATOS!$E4376,DATOS!$I$2:$I$20000,DATOS!$I4376,DATOS!$G$2:$G$20000,"OR")=0))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DATOS!$A$2:$A$20000,DATOS!$A4377,DATOS!$D$2:$D$20000,DATOS!$D4377,DATOS!$E$2:$E$20000,DATOS!$E4377,DATOS!$I$2:$I$20000,DATOS!$I4377,DATOS!$G$2:$G$20000,"EX")=0),0))))</f>
      </c>
      <c r="H4377">
        <f>IF(DATOS!$G4377&lt;&gt;"EX",0,--(COUNTIFS(DATOS!$A$2:$A$20000,DATOS!$A4377,DATOS!$D$2:$D$20000,DATOS!$D4377,DATOS!$E$2:$E$20000,DATOS!$E4377,DATOS!$I$2:$I$20000,DATOS!$I4377,DATOS!$G$2:$G$20000,"OR")=0))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DATOS!$A$2:$A$20000,DATOS!$A4378,DATOS!$D$2:$D$20000,DATOS!$D4378,DATOS!$E$2:$E$20000,DATOS!$E4378,DATOS!$I$2:$I$20000,DATOS!$I4378,DATOS!$G$2:$G$20000,"EX")=0),0))))</f>
      </c>
      <c r="H4378">
        <f>IF(DATOS!$G4378&lt;&gt;"EX",0,--(COUNTIFS(DATOS!$A$2:$A$20000,DATOS!$A4378,DATOS!$D$2:$D$20000,DATOS!$D4378,DATOS!$E$2:$E$20000,DATOS!$E4378,DATOS!$I$2:$I$20000,DATOS!$I4378,DATOS!$G$2:$G$20000,"OR")=0))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DATOS!$A$2:$A$20000,DATOS!$A4379,DATOS!$D$2:$D$20000,DATOS!$D4379,DATOS!$E$2:$E$20000,DATOS!$E4379,DATOS!$I$2:$I$20000,DATOS!$I4379,DATOS!$G$2:$G$20000,"EX")=0),0))))</f>
      </c>
      <c r="H4379">
        <f>IF(DATOS!$G4379&lt;&gt;"EX",0,--(COUNTIFS(DATOS!$A$2:$A$20000,DATOS!$A4379,DATOS!$D$2:$D$20000,DATOS!$D4379,DATOS!$E$2:$E$20000,DATOS!$E4379,DATOS!$I$2:$I$20000,DATOS!$I4379,DATOS!$G$2:$G$20000,"OR")=0))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DATOS!$A$2:$A$20000,DATOS!$A4380,DATOS!$D$2:$D$20000,DATOS!$D4380,DATOS!$E$2:$E$20000,DATOS!$E4380,DATOS!$I$2:$I$20000,DATOS!$I4380,DATOS!$G$2:$G$20000,"EX")=0),0))))</f>
      </c>
      <c r="H4380">
        <f>IF(DATOS!$G4380&lt;&gt;"EX",0,--(COUNTIFS(DATOS!$A$2:$A$20000,DATOS!$A4380,DATOS!$D$2:$D$20000,DATOS!$D4380,DATOS!$E$2:$E$20000,DATOS!$E4380,DATOS!$I$2:$I$20000,DATOS!$I4380,DATOS!$G$2:$G$20000,"OR")=0))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DATOS!$A$2:$A$20000,DATOS!$A4381,DATOS!$D$2:$D$20000,DATOS!$D4381,DATOS!$E$2:$E$20000,DATOS!$E4381,DATOS!$I$2:$I$20000,DATOS!$I4381,DATOS!$G$2:$G$20000,"EX")=0),0))))</f>
      </c>
      <c r="H4381">
        <f>IF(DATOS!$G4381&lt;&gt;"EX",0,--(COUNTIFS(DATOS!$A$2:$A$20000,DATOS!$A4381,DATOS!$D$2:$D$20000,DATOS!$D4381,DATOS!$E$2:$E$20000,DATOS!$E4381,DATOS!$I$2:$I$20000,DATOS!$I4381,DATOS!$G$2:$G$20000,"OR")=0))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DATOS!$A$2:$A$20000,DATOS!$A4382,DATOS!$D$2:$D$20000,DATOS!$D4382,DATOS!$E$2:$E$20000,DATOS!$E4382,DATOS!$I$2:$I$20000,DATOS!$I4382,DATOS!$G$2:$G$20000,"EX")=0),0))))</f>
      </c>
      <c r="H4382">
        <f>IF(DATOS!$G4382&lt;&gt;"EX",0,--(COUNTIFS(DATOS!$A$2:$A$20000,DATOS!$A4382,DATOS!$D$2:$D$20000,DATOS!$D4382,DATOS!$E$2:$E$20000,DATOS!$E4382,DATOS!$I$2:$I$20000,DATOS!$I4382,DATOS!$G$2:$G$20000,"OR")=0))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DATOS!$A$2:$A$20000,DATOS!$A4383,DATOS!$D$2:$D$20000,DATOS!$D4383,DATOS!$E$2:$E$20000,DATOS!$E4383,DATOS!$I$2:$I$20000,DATOS!$I4383,DATOS!$G$2:$G$20000,"EX")=0),0))))</f>
      </c>
      <c r="H4383">
        <f>IF(DATOS!$G4383&lt;&gt;"EX",0,--(COUNTIFS(DATOS!$A$2:$A$20000,DATOS!$A4383,DATOS!$D$2:$D$20000,DATOS!$D4383,DATOS!$E$2:$E$20000,DATOS!$E4383,DATOS!$I$2:$I$20000,DATOS!$I4383,DATOS!$G$2:$G$20000,"OR")=0))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DATOS!$A$2:$A$20000,DATOS!$A4384,DATOS!$D$2:$D$20000,DATOS!$D4384,DATOS!$E$2:$E$20000,DATOS!$E4384,DATOS!$I$2:$I$20000,DATOS!$I4384,DATOS!$G$2:$G$20000,"EX")=0),0))))</f>
      </c>
      <c r="H4384">
        <f>IF(DATOS!$G4384&lt;&gt;"EX",0,--(COUNTIFS(DATOS!$A$2:$A$20000,DATOS!$A4384,DATOS!$D$2:$D$20000,DATOS!$D4384,DATOS!$E$2:$E$20000,DATOS!$E4384,DATOS!$I$2:$I$20000,DATOS!$I4384,DATOS!$G$2:$G$20000,"OR")=0))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DATOS!$A$2:$A$20000,DATOS!$A4385,DATOS!$D$2:$D$20000,DATOS!$D4385,DATOS!$E$2:$E$20000,DATOS!$E4385,DATOS!$I$2:$I$20000,DATOS!$I4385,DATOS!$G$2:$G$20000,"EX")=0),0))))</f>
      </c>
      <c r="H4385">
        <f>IF(DATOS!$G4385&lt;&gt;"EX",0,--(COUNTIFS(DATOS!$A$2:$A$20000,DATOS!$A4385,DATOS!$D$2:$D$20000,DATOS!$D4385,DATOS!$E$2:$E$20000,DATOS!$E4385,DATOS!$I$2:$I$20000,DATOS!$I4385,DATOS!$G$2:$G$20000,"OR")=0))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DATOS!$A$2:$A$20000,DATOS!$A4386,DATOS!$D$2:$D$20000,DATOS!$D4386,DATOS!$E$2:$E$20000,DATOS!$E4386,DATOS!$I$2:$I$20000,DATOS!$I4386,DATOS!$G$2:$G$20000,"EX")=0),0))))</f>
      </c>
      <c r="H4386">
        <f>IF(DATOS!$G4386&lt;&gt;"EX",0,--(COUNTIFS(DATOS!$A$2:$A$20000,DATOS!$A4386,DATOS!$D$2:$D$20000,DATOS!$D4386,DATOS!$E$2:$E$20000,DATOS!$E4386,DATOS!$I$2:$I$20000,DATOS!$I4386,DATOS!$G$2:$G$20000,"OR")=0))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DATOS!$A$2:$A$20000,DATOS!$A4387,DATOS!$D$2:$D$20000,DATOS!$D4387,DATOS!$E$2:$E$20000,DATOS!$E4387,DATOS!$I$2:$I$20000,DATOS!$I4387,DATOS!$G$2:$G$20000,"EX")=0),0))))</f>
      </c>
      <c r="H4387">
        <f>IF(DATOS!$G4387&lt;&gt;"EX",0,--(COUNTIFS(DATOS!$A$2:$A$20000,DATOS!$A4387,DATOS!$D$2:$D$20000,DATOS!$D4387,DATOS!$E$2:$E$20000,DATOS!$E4387,DATOS!$I$2:$I$20000,DATOS!$I4387,DATOS!$G$2:$G$20000,"OR")=0))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DATOS!$A$2:$A$20000,DATOS!$A4388,DATOS!$D$2:$D$20000,DATOS!$D4388,DATOS!$E$2:$E$20000,DATOS!$E4388,DATOS!$I$2:$I$20000,DATOS!$I4388,DATOS!$G$2:$G$20000,"EX")=0),0))))</f>
      </c>
      <c r="H4388">
        <f>IF(DATOS!$G4388&lt;&gt;"EX",0,--(COUNTIFS(DATOS!$A$2:$A$20000,DATOS!$A4388,DATOS!$D$2:$D$20000,DATOS!$D4388,DATOS!$E$2:$E$20000,DATOS!$E4388,DATOS!$I$2:$I$20000,DATOS!$I4388,DATOS!$G$2:$G$20000,"OR")=0))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DATOS!$A$2:$A$20000,DATOS!$A4389,DATOS!$D$2:$D$20000,DATOS!$D4389,DATOS!$E$2:$E$20000,DATOS!$E4389,DATOS!$I$2:$I$20000,DATOS!$I4389,DATOS!$G$2:$G$20000,"EX")=0),0))))</f>
      </c>
      <c r="H4389">
        <f>IF(DATOS!$G4389&lt;&gt;"EX",0,--(COUNTIFS(DATOS!$A$2:$A$20000,DATOS!$A4389,DATOS!$D$2:$D$20000,DATOS!$D4389,DATOS!$E$2:$E$20000,DATOS!$E4389,DATOS!$I$2:$I$20000,DATOS!$I4389,DATOS!$G$2:$G$20000,"OR")=0))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DATOS!$A$2:$A$20000,DATOS!$A4390,DATOS!$D$2:$D$20000,DATOS!$D4390,DATOS!$E$2:$E$20000,DATOS!$E4390,DATOS!$I$2:$I$20000,DATOS!$I4390,DATOS!$G$2:$G$20000,"EX")=0),0))))</f>
      </c>
      <c r="H4390">
        <f>IF(DATOS!$G4390&lt;&gt;"EX",0,--(COUNTIFS(DATOS!$A$2:$A$20000,DATOS!$A4390,DATOS!$D$2:$D$20000,DATOS!$D4390,DATOS!$E$2:$E$20000,DATOS!$E4390,DATOS!$I$2:$I$20000,DATOS!$I4390,DATOS!$G$2:$G$20000,"OR")=0))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DATOS!$A$2:$A$20000,DATOS!$A4391,DATOS!$D$2:$D$20000,DATOS!$D4391,DATOS!$E$2:$E$20000,DATOS!$E4391,DATOS!$I$2:$I$20000,DATOS!$I4391,DATOS!$G$2:$G$20000,"EX")=0),0))))</f>
      </c>
      <c r="H4391">
        <f>IF(DATOS!$G4391&lt;&gt;"EX",0,--(COUNTIFS(DATOS!$A$2:$A$20000,DATOS!$A4391,DATOS!$D$2:$D$20000,DATOS!$D4391,DATOS!$E$2:$E$20000,DATOS!$E4391,DATOS!$I$2:$I$20000,DATOS!$I4391,DATOS!$G$2:$G$20000,"OR")=0))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DATOS!$A$2:$A$20000,DATOS!$A4392,DATOS!$D$2:$D$20000,DATOS!$D4392,DATOS!$E$2:$E$20000,DATOS!$E4392,DATOS!$I$2:$I$20000,DATOS!$I4392,DATOS!$G$2:$G$20000,"EX")=0),0))))</f>
      </c>
      <c r="H4392">
        <f>IF(DATOS!$G4392&lt;&gt;"EX",0,--(COUNTIFS(DATOS!$A$2:$A$20000,DATOS!$A4392,DATOS!$D$2:$D$20000,DATOS!$D4392,DATOS!$E$2:$E$20000,DATOS!$E4392,DATOS!$I$2:$I$20000,DATOS!$I4392,DATOS!$G$2:$G$20000,"OR")=0))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DATOS!$A$2:$A$20000,DATOS!$A4393,DATOS!$D$2:$D$20000,DATOS!$D4393,DATOS!$E$2:$E$20000,DATOS!$E4393,DATOS!$I$2:$I$20000,DATOS!$I4393,DATOS!$G$2:$G$20000,"EX")=0),0))))</f>
      </c>
      <c r="H4393">
        <f>IF(DATOS!$G4393&lt;&gt;"EX",0,--(COUNTIFS(DATOS!$A$2:$A$20000,DATOS!$A4393,DATOS!$D$2:$D$20000,DATOS!$D4393,DATOS!$E$2:$E$20000,DATOS!$E4393,DATOS!$I$2:$I$20000,DATOS!$I4393,DATOS!$G$2:$G$20000,"OR")=0))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DATOS!$A$2:$A$20000,DATOS!$A4394,DATOS!$D$2:$D$20000,DATOS!$D4394,DATOS!$E$2:$E$20000,DATOS!$E4394,DATOS!$I$2:$I$20000,DATOS!$I4394,DATOS!$G$2:$G$20000,"EX")=0),0))))</f>
      </c>
      <c r="H4394">
        <f>IF(DATOS!$G4394&lt;&gt;"EX",0,--(COUNTIFS(DATOS!$A$2:$A$20000,DATOS!$A4394,DATOS!$D$2:$D$20000,DATOS!$D4394,DATOS!$E$2:$E$20000,DATOS!$E4394,DATOS!$I$2:$I$20000,DATOS!$I4394,DATOS!$G$2:$G$20000,"OR")=0))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DATOS!$A$2:$A$20000,DATOS!$A4395,DATOS!$D$2:$D$20000,DATOS!$D4395,DATOS!$E$2:$E$20000,DATOS!$E4395,DATOS!$I$2:$I$20000,DATOS!$I4395,DATOS!$G$2:$G$20000,"EX")=0),0))))</f>
      </c>
      <c r="H4395">
        <f>IF(DATOS!$G4395&lt;&gt;"EX",0,--(COUNTIFS(DATOS!$A$2:$A$20000,DATOS!$A4395,DATOS!$D$2:$D$20000,DATOS!$D4395,DATOS!$E$2:$E$20000,DATOS!$E4395,DATOS!$I$2:$I$20000,DATOS!$I4395,DATOS!$G$2:$G$20000,"OR")=0))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DATOS!$A$2:$A$20000,DATOS!$A4396,DATOS!$D$2:$D$20000,DATOS!$D4396,DATOS!$E$2:$E$20000,DATOS!$E4396,DATOS!$I$2:$I$20000,DATOS!$I4396,DATOS!$G$2:$G$20000,"EX")=0),0))))</f>
      </c>
      <c r="H4396">
        <f>IF(DATOS!$G4396&lt;&gt;"EX",0,--(COUNTIFS(DATOS!$A$2:$A$20000,DATOS!$A4396,DATOS!$D$2:$D$20000,DATOS!$D4396,DATOS!$E$2:$E$20000,DATOS!$E4396,DATOS!$I$2:$I$20000,DATOS!$I4396,DATOS!$G$2:$G$20000,"OR")=0))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DATOS!$A$2:$A$20000,DATOS!$A4397,DATOS!$D$2:$D$20000,DATOS!$D4397,DATOS!$E$2:$E$20000,DATOS!$E4397,DATOS!$I$2:$I$20000,DATOS!$I4397,DATOS!$G$2:$G$20000,"EX")=0),0))))</f>
      </c>
      <c r="H4397">
        <f>IF(DATOS!$G4397&lt;&gt;"EX",0,--(COUNTIFS(DATOS!$A$2:$A$20000,DATOS!$A4397,DATOS!$D$2:$D$20000,DATOS!$D4397,DATOS!$E$2:$E$20000,DATOS!$E4397,DATOS!$I$2:$I$20000,DATOS!$I4397,DATOS!$G$2:$G$20000,"OR")=0))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DATOS!$A$2:$A$20000,DATOS!$A4398,DATOS!$D$2:$D$20000,DATOS!$D4398,DATOS!$E$2:$E$20000,DATOS!$E4398,DATOS!$I$2:$I$20000,DATOS!$I4398,DATOS!$G$2:$G$20000,"EX")=0),0))))</f>
      </c>
      <c r="H4398">
        <f>IF(DATOS!$G4398&lt;&gt;"EX",0,--(COUNTIFS(DATOS!$A$2:$A$20000,DATOS!$A4398,DATOS!$D$2:$D$20000,DATOS!$D4398,DATOS!$E$2:$E$20000,DATOS!$E4398,DATOS!$I$2:$I$20000,DATOS!$I4398,DATOS!$G$2:$G$20000,"OR")=0))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DATOS!$A$2:$A$20000,DATOS!$A4399,DATOS!$D$2:$D$20000,DATOS!$D4399,DATOS!$E$2:$E$20000,DATOS!$E4399,DATOS!$I$2:$I$20000,DATOS!$I4399,DATOS!$G$2:$G$20000,"EX")=0),0))))</f>
      </c>
      <c r="H4399">
        <f>IF(DATOS!$G4399&lt;&gt;"EX",0,--(COUNTIFS(DATOS!$A$2:$A$20000,DATOS!$A4399,DATOS!$D$2:$D$20000,DATOS!$D4399,DATOS!$E$2:$E$20000,DATOS!$E4399,DATOS!$I$2:$I$20000,DATOS!$I4399,DATOS!$G$2:$G$20000,"OR")=0))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DATOS!$A$2:$A$20000,DATOS!$A4400,DATOS!$D$2:$D$20000,DATOS!$D4400,DATOS!$E$2:$E$20000,DATOS!$E4400,DATOS!$I$2:$I$20000,DATOS!$I4400,DATOS!$G$2:$G$20000,"EX")=0),0))))</f>
      </c>
      <c r="H4400">
        <f>IF(DATOS!$G4400&lt;&gt;"EX",0,--(COUNTIFS(DATOS!$A$2:$A$20000,DATOS!$A4400,DATOS!$D$2:$D$20000,DATOS!$D4400,DATOS!$E$2:$E$20000,DATOS!$E4400,DATOS!$I$2:$I$20000,DATOS!$I4400,DATOS!$G$2:$G$20000,"OR")=0))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DATOS!$A$2:$A$20000,DATOS!$A4401,DATOS!$D$2:$D$20000,DATOS!$D4401,DATOS!$E$2:$E$20000,DATOS!$E4401,DATOS!$I$2:$I$20000,DATOS!$I4401,DATOS!$G$2:$G$20000,"EX")=0),0))))</f>
      </c>
      <c r="H4401">
        <f>IF(DATOS!$G4401&lt;&gt;"EX",0,--(COUNTIFS(DATOS!$A$2:$A$20000,DATOS!$A4401,DATOS!$D$2:$D$20000,DATOS!$D4401,DATOS!$E$2:$E$20000,DATOS!$E4401,DATOS!$I$2:$I$20000,DATOS!$I4401,DATOS!$G$2:$G$20000,"OR")=0))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DATOS!$A$2:$A$20000,DATOS!$A4402,DATOS!$D$2:$D$20000,DATOS!$D4402,DATOS!$E$2:$E$20000,DATOS!$E4402,DATOS!$I$2:$I$20000,DATOS!$I4402,DATOS!$G$2:$G$20000,"EX")=0),0))))</f>
      </c>
      <c r="H4402">
        <f>IF(DATOS!$G4402&lt;&gt;"EX",0,--(COUNTIFS(DATOS!$A$2:$A$20000,DATOS!$A4402,DATOS!$D$2:$D$20000,DATOS!$D4402,DATOS!$E$2:$E$20000,DATOS!$E4402,DATOS!$I$2:$I$20000,DATOS!$I4402,DATOS!$G$2:$G$20000,"OR")=0))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DATOS!$A$2:$A$20000,DATOS!$A4403,DATOS!$D$2:$D$20000,DATOS!$D4403,DATOS!$E$2:$E$20000,DATOS!$E4403,DATOS!$I$2:$I$20000,DATOS!$I4403,DATOS!$G$2:$G$20000,"EX")=0),0))))</f>
      </c>
      <c r="H4403">
        <f>IF(DATOS!$G4403&lt;&gt;"EX",0,--(COUNTIFS(DATOS!$A$2:$A$20000,DATOS!$A4403,DATOS!$D$2:$D$20000,DATOS!$D4403,DATOS!$E$2:$E$20000,DATOS!$E4403,DATOS!$I$2:$I$20000,DATOS!$I4403,DATOS!$G$2:$G$20000,"OR")=0))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DATOS!$A$2:$A$20000,DATOS!$A4404,DATOS!$D$2:$D$20000,DATOS!$D4404,DATOS!$E$2:$E$20000,DATOS!$E4404,DATOS!$I$2:$I$20000,DATOS!$I4404,DATOS!$G$2:$G$20000,"EX")=0),0))))</f>
      </c>
      <c r="H4404">
        <f>IF(DATOS!$G4404&lt;&gt;"EX",0,--(COUNTIFS(DATOS!$A$2:$A$20000,DATOS!$A4404,DATOS!$D$2:$D$20000,DATOS!$D4404,DATOS!$E$2:$E$20000,DATOS!$E4404,DATOS!$I$2:$I$20000,DATOS!$I4404,DATOS!$G$2:$G$20000,"OR")=0))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DATOS!$A$2:$A$20000,DATOS!$A4405,DATOS!$D$2:$D$20000,DATOS!$D4405,DATOS!$E$2:$E$20000,DATOS!$E4405,DATOS!$I$2:$I$20000,DATOS!$I4405,DATOS!$G$2:$G$20000,"EX")=0),0))))</f>
      </c>
      <c r="H4405">
        <f>IF(DATOS!$G4405&lt;&gt;"EX",0,--(COUNTIFS(DATOS!$A$2:$A$20000,DATOS!$A4405,DATOS!$D$2:$D$20000,DATOS!$D4405,DATOS!$E$2:$E$20000,DATOS!$E4405,DATOS!$I$2:$I$20000,DATOS!$I4405,DATOS!$G$2:$G$20000,"OR")=0))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DATOS!$A$2:$A$20000,DATOS!$A4406,DATOS!$D$2:$D$20000,DATOS!$D4406,DATOS!$E$2:$E$20000,DATOS!$E4406,DATOS!$I$2:$I$20000,DATOS!$I4406,DATOS!$G$2:$G$20000,"EX")=0),0))))</f>
      </c>
      <c r="H4406">
        <f>IF(DATOS!$G4406&lt;&gt;"EX",0,--(COUNTIFS(DATOS!$A$2:$A$20000,DATOS!$A4406,DATOS!$D$2:$D$20000,DATOS!$D4406,DATOS!$E$2:$E$20000,DATOS!$E4406,DATOS!$I$2:$I$20000,DATOS!$I4406,DATOS!$G$2:$G$20000,"OR")=0))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DATOS!$A$2:$A$20000,DATOS!$A4407,DATOS!$D$2:$D$20000,DATOS!$D4407,DATOS!$E$2:$E$20000,DATOS!$E4407,DATOS!$I$2:$I$20000,DATOS!$I4407,DATOS!$G$2:$G$20000,"EX")=0),0))))</f>
      </c>
      <c r="H4407">
        <f>IF(DATOS!$G4407&lt;&gt;"EX",0,--(COUNTIFS(DATOS!$A$2:$A$20000,DATOS!$A4407,DATOS!$D$2:$D$20000,DATOS!$D4407,DATOS!$E$2:$E$20000,DATOS!$E4407,DATOS!$I$2:$I$20000,DATOS!$I4407,DATOS!$G$2:$G$20000,"OR")=0))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DATOS!$A$2:$A$20000,DATOS!$A4408,DATOS!$D$2:$D$20000,DATOS!$D4408,DATOS!$E$2:$E$20000,DATOS!$E4408,DATOS!$I$2:$I$20000,DATOS!$I4408,DATOS!$G$2:$G$20000,"EX")=0),0))))</f>
      </c>
      <c r="H4408">
        <f>IF(DATOS!$G4408&lt;&gt;"EX",0,--(COUNTIFS(DATOS!$A$2:$A$20000,DATOS!$A4408,DATOS!$D$2:$D$20000,DATOS!$D4408,DATOS!$E$2:$E$20000,DATOS!$E4408,DATOS!$I$2:$I$20000,DATOS!$I4408,DATOS!$G$2:$G$20000,"OR")=0))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DATOS!$A$2:$A$20000,DATOS!$A4409,DATOS!$D$2:$D$20000,DATOS!$D4409,DATOS!$E$2:$E$20000,DATOS!$E4409,DATOS!$I$2:$I$20000,DATOS!$I4409,DATOS!$G$2:$G$20000,"EX")=0),0))))</f>
      </c>
      <c r="H4409">
        <f>IF(DATOS!$G4409&lt;&gt;"EX",0,--(COUNTIFS(DATOS!$A$2:$A$20000,DATOS!$A4409,DATOS!$D$2:$D$20000,DATOS!$D4409,DATOS!$E$2:$E$20000,DATOS!$E4409,DATOS!$I$2:$I$20000,DATOS!$I4409,DATOS!$G$2:$G$20000,"OR")=0))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DATOS!$A$2:$A$20000,DATOS!$A4410,DATOS!$D$2:$D$20000,DATOS!$D4410,DATOS!$E$2:$E$20000,DATOS!$E4410,DATOS!$I$2:$I$20000,DATOS!$I4410,DATOS!$G$2:$G$20000,"EX")=0),0))))</f>
      </c>
      <c r="H4410">
        <f>IF(DATOS!$G4410&lt;&gt;"EX",0,--(COUNTIFS(DATOS!$A$2:$A$20000,DATOS!$A4410,DATOS!$D$2:$D$20000,DATOS!$D4410,DATOS!$E$2:$E$20000,DATOS!$E4410,DATOS!$I$2:$I$20000,DATOS!$I4410,DATOS!$G$2:$G$20000,"OR")=0))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DATOS!$A$2:$A$20000,DATOS!$A4411,DATOS!$D$2:$D$20000,DATOS!$D4411,DATOS!$E$2:$E$20000,DATOS!$E4411,DATOS!$I$2:$I$20000,DATOS!$I4411,DATOS!$G$2:$G$20000,"EX")=0),0))))</f>
      </c>
      <c r="H4411">
        <f>IF(DATOS!$G4411&lt;&gt;"EX",0,--(COUNTIFS(DATOS!$A$2:$A$20000,DATOS!$A4411,DATOS!$D$2:$D$20000,DATOS!$D4411,DATOS!$E$2:$E$20000,DATOS!$E4411,DATOS!$I$2:$I$20000,DATOS!$I4411,DATOS!$G$2:$G$20000,"OR")=0))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DATOS!$A$2:$A$20000,DATOS!$A4412,DATOS!$D$2:$D$20000,DATOS!$D4412,DATOS!$E$2:$E$20000,DATOS!$E4412,DATOS!$I$2:$I$20000,DATOS!$I4412,DATOS!$G$2:$G$20000,"EX")=0),0))))</f>
      </c>
      <c r="H4412">
        <f>IF(DATOS!$G4412&lt;&gt;"EX",0,--(COUNTIFS(DATOS!$A$2:$A$20000,DATOS!$A4412,DATOS!$D$2:$D$20000,DATOS!$D4412,DATOS!$E$2:$E$20000,DATOS!$E4412,DATOS!$I$2:$I$20000,DATOS!$I4412,DATOS!$G$2:$G$20000,"OR")=0))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DATOS!$A$2:$A$20000,DATOS!$A4413,DATOS!$D$2:$D$20000,DATOS!$D4413,DATOS!$E$2:$E$20000,DATOS!$E4413,DATOS!$I$2:$I$20000,DATOS!$I4413,DATOS!$G$2:$G$20000,"EX")=0),0))))</f>
      </c>
      <c r="H4413">
        <f>IF(DATOS!$G4413&lt;&gt;"EX",0,--(COUNTIFS(DATOS!$A$2:$A$20000,DATOS!$A4413,DATOS!$D$2:$D$20000,DATOS!$D4413,DATOS!$E$2:$E$20000,DATOS!$E4413,DATOS!$I$2:$I$20000,DATOS!$I4413,DATOS!$G$2:$G$20000,"OR")=0))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DATOS!$A$2:$A$20000,DATOS!$A4414,DATOS!$D$2:$D$20000,DATOS!$D4414,DATOS!$E$2:$E$20000,DATOS!$E4414,DATOS!$I$2:$I$20000,DATOS!$I4414,DATOS!$G$2:$G$20000,"EX")=0),0))))</f>
      </c>
      <c r="H4414">
        <f>IF(DATOS!$G4414&lt;&gt;"EX",0,--(COUNTIFS(DATOS!$A$2:$A$20000,DATOS!$A4414,DATOS!$D$2:$D$20000,DATOS!$D4414,DATOS!$E$2:$E$20000,DATOS!$E4414,DATOS!$I$2:$I$20000,DATOS!$I4414,DATOS!$G$2:$G$20000,"OR")=0))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DATOS!$A$2:$A$20000,DATOS!$A4415,DATOS!$D$2:$D$20000,DATOS!$D4415,DATOS!$E$2:$E$20000,DATOS!$E4415,DATOS!$I$2:$I$20000,DATOS!$I4415,DATOS!$G$2:$G$20000,"EX")=0),0))))</f>
      </c>
      <c r="H4415">
        <f>IF(DATOS!$G4415&lt;&gt;"EX",0,--(COUNTIFS(DATOS!$A$2:$A$20000,DATOS!$A4415,DATOS!$D$2:$D$20000,DATOS!$D4415,DATOS!$E$2:$E$20000,DATOS!$E4415,DATOS!$I$2:$I$20000,DATOS!$I4415,DATOS!$G$2:$G$20000,"OR")=0))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DATOS!$A$2:$A$20000,DATOS!$A4416,DATOS!$D$2:$D$20000,DATOS!$D4416,DATOS!$E$2:$E$20000,DATOS!$E4416,DATOS!$I$2:$I$20000,DATOS!$I4416,DATOS!$G$2:$G$20000,"EX")=0),0))))</f>
      </c>
      <c r="H4416">
        <f>IF(DATOS!$G4416&lt;&gt;"EX",0,--(COUNTIFS(DATOS!$A$2:$A$20000,DATOS!$A4416,DATOS!$D$2:$D$20000,DATOS!$D4416,DATOS!$E$2:$E$20000,DATOS!$E4416,DATOS!$I$2:$I$20000,DATOS!$I4416,DATOS!$G$2:$G$20000,"OR")=0))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DATOS!$A$2:$A$20000,DATOS!$A4417,DATOS!$D$2:$D$20000,DATOS!$D4417,DATOS!$E$2:$E$20000,DATOS!$E4417,DATOS!$I$2:$I$20000,DATOS!$I4417,DATOS!$G$2:$G$20000,"EX")=0),0))))</f>
      </c>
      <c r="H4417">
        <f>IF(DATOS!$G4417&lt;&gt;"EX",0,--(COUNTIFS(DATOS!$A$2:$A$20000,DATOS!$A4417,DATOS!$D$2:$D$20000,DATOS!$D4417,DATOS!$E$2:$E$20000,DATOS!$E4417,DATOS!$I$2:$I$20000,DATOS!$I4417,DATOS!$G$2:$G$20000,"OR")=0))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DATOS!$A$2:$A$20000,DATOS!$A4418,DATOS!$D$2:$D$20000,DATOS!$D4418,DATOS!$E$2:$E$20000,DATOS!$E4418,DATOS!$I$2:$I$20000,DATOS!$I4418,DATOS!$G$2:$G$20000,"EX")=0),0))))</f>
      </c>
      <c r="H4418">
        <f>IF(DATOS!$G4418&lt;&gt;"EX",0,--(COUNTIFS(DATOS!$A$2:$A$20000,DATOS!$A4418,DATOS!$D$2:$D$20000,DATOS!$D4418,DATOS!$E$2:$E$20000,DATOS!$E4418,DATOS!$I$2:$I$20000,DATOS!$I4418,DATOS!$G$2:$G$20000,"OR")=0))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DATOS!$A$2:$A$20000,DATOS!$A4419,DATOS!$D$2:$D$20000,DATOS!$D4419,DATOS!$E$2:$E$20000,DATOS!$E4419,DATOS!$I$2:$I$20000,DATOS!$I4419,DATOS!$G$2:$G$20000,"EX")=0),0))))</f>
      </c>
      <c r="H4419">
        <f>IF(DATOS!$G4419&lt;&gt;"EX",0,--(COUNTIFS(DATOS!$A$2:$A$20000,DATOS!$A4419,DATOS!$D$2:$D$20000,DATOS!$D4419,DATOS!$E$2:$E$20000,DATOS!$E4419,DATOS!$I$2:$I$20000,DATOS!$I4419,DATOS!$G$2:$G$20000,"OR")=0))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DATOS!$A$2:$A$20000,DATOS!$A4420,DATOS!$D$2:$D$20000,DATOS!$D4420,DATOS!$E$2:$E$20000,DATOS!$E4420,DATOS!$I$2:$I$20000,DATOS!$I4420,DATOS!$G$2:$G$20000,"EX")=0),0))))</f>
      </c>
      <c r="H4420">
        <f>IF(DATOS!$G4420&lt;&gt;"EX",0,--(COUNTIFS(DATOS!$A$2:$A$20000,DATOS!$A4420,DATOS!$D$2:$D$20000,DATOS!$D4420,DATOS!$E$2:$E$20000,DATOS!$E4420,DATOS!$I$2:$I$20000,DATOS!$I4420,DATOS!$G$2:$G$20000,"OR")=0))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DATOS!$A$2:$A$20000,DATOS!$A4421,DATOS!$D$2:$D$20000,DATOS!$D4421,DATOS!$E$2:$E$20000,DATOS!$E4421,DATOS!$I$2:$I$20000,DATOS!$I4421,DATOS!$G$2:$G$20000,"EX")=0),0))))</f>
      </c>
      <c r="H4421">
        <f>IF(DATOS!$G4421&lt;&gt;"EX",0,--(COUNTIFS(DATOS!$A$2:$A$20000,DATOS!$A4421,DATOS!$D$2:$D$20000,DATOS!$D4421,DATOS!$E$2:$E$20000,DATOS!$E4421,DATOS!$I$2:$I$20000,DATOS!$I4421,DATOS!$G$2:$G$20000,"OR")=0))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DATOS!$A$2:$A$20000,DATOS!$A4422,DATOS!$D$2:$D$20000,DATOS!$D4422,DATOS!$E$2:$E$20000,DATOS!$E4422,DATOS!$I$2:$I$20000,DATOS!$I4422,DATOS!$G$2:$G$20000,"EX")=0),0))))</f>
      </c>
      <c r="H4422">
        <f>IF(DATOS!$G4422&lt;&gt;"EX",0,--(COUNTIFS(DATOS!$A$2:$A$20000,DATOS!$A4422,DATOS!$D$2:$D$20000,DATOS!$D4422,DATOS!$E$2:$E$20000,DATOS!$E4422,DATOS!$I$2:$I$20000,DATOS!$I4422,DATOS!$G$2:$G$20000,"OR")=0))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DATOS!$A$2:$A$20000,DATOS!$A4423,DATOS!$D$2:$D$20000,DATOS!$D4423,DATOS!$E$2:$E$20000,DATOS!$E4423,DATOS!$I$2:$I$20000,DATOS!$I4423,DATOS!$G$2:$G$20000,"EX")=0),0))))</f>
      </c>
      <c r="H4423">
        <f>IF(DATOS!$G4423&lt;&gt;"EX",0,--(COUNTIFS(DATOS!$A$2:$A$20000,DATOS!$A4423,DATOS!$D$2:$D$20000,DATOS!$D4423,DATOS!$E$2:$E$20000,DATOS!$E4423,DATOS!$I$2:$I$20000,DATOS!$I4423,DATOS!$G$2:$G$20000,"OR")=0))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DATOS!$A$2:$A$20000,DATOS!$A4424,DATOS!$D$2:$D$20000,DATOS!$D4424,DATOS!$E$2:$E$20000,DATOS!$E4424,DATOS!$I$2:$I$20000,DATOS!$I4424,DATOS!$G$2:$G$20000,"EX")=0),0))))</f>
      </c>
      <c r="H4424">
        <f>IF(DATOS!$G4424&lt;&gt;"EX",0,--(COUNTIFS(DATOS!$A$2:$A$20000,DATOS!$A4424,DATOS!$D$2:$D$20000,DATOS!$D4424,DATOS!$E$2:$E$20000,DATOS!$E4424,DATOS!$I$2:$I$20000,DATOS!$I4424,DATOS!$G$2:$G$20000,"OR")=0))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DATOS!$A$2:$A$20000,DATOS!$A4425,DATOS!$D$2:$D$20000,DATOS!$D4425,DATOS!$E$2:$E$20000,DATOS!$E4425,DATOS!$I$2:$I$20000,DATOS!$I4425,DATOS!$G$2:$G$20000,"EX")=0),0))))</f>
      </c>
      <c r="H4425">
        <f>IF(DATOS!$G4425&lt;&gt;"EX",0,--(COUNTIFS(DATOS!$A$2:$A$20000,DATOS!$A4425,DATOS!$D$2:$D$20000,DATOS!$D4425,DATOS!$E$2:$E$20000,DATOS!$E4425,DATOS!$I$2:$I$20000,DATOS!$I4425,DATOS!$G$2:$G$20000,"OR")=0))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DATOS!$A$2:$A$20000,DATOS!$A4426,DATOS!$D$2:$D$20000,DATOS!$D4426,DATOS!$E$2:$E$20000,DATOS!$E4426,DATOS!$I$2:$I$20000,DATOS!$I4426,DATOS!$G$2:$G$20000,"EX")=0),0))))</f>
      </c>
      <c r="H4426">
        <f>IF(DATOS!$G4426&lt;&gt;"EX",0,--(COUNTIFS(DATOS!$A$2:$A$20000,DATOS!$A4426,DATOS!$D$2:$D$20000,DATOS!$D4426,DATOS!$E$2:$E$20000,DATOS!$E4426,DATOS!$I$2:$I$20000,DATOS!$I4426,DATOS!$G$2:$G$20000,"OR")=0))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DATOS!$A$2:$A$20000,DATOS!$A4427,DATOS!$D$2:$D$20000,DATOS!$D4427,DATOS!$E$2:$E$20000,DATOS!$E4427,DATOS!$I$2:$I$20000,DATOS!$I4427,DATOS!$G$2:$G$20000,"EX")=0),0))))</f>
      </c>
      <c r="H4427">
        <f>IF(DATOS!$G4427&lt;&gt;"EX",0,--(COUNTIFS(DATOS!$A$2:$A$20000,DATOS!$A4427,DATOS!$D$2:$D$20000,DATOS!$D4427,DATOS!$E$2:$E$20000,DATOS!$E4427,DATOS!$I$2:$I$20000,DATOS!$I4427,DATOS!$G$2:$G$20000,"OR")=0))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DATOS!$A$2:$A$20000,DATOS!$A4428,DATOS!$D$2:$D$20000,DATOS!$D4428,DATOS!$E$2:$E$20000,DATOS!$E4428,DATOS!$I$2:$I$20000,DATOS!$I4428,DATOS!$G$2:$G$20000,"EX")=0),0))))</f>
      </c>
      <c r="H4428">
        <f>IF(DATOS!$G4428&lt;&gt;"EX",0,--(COUNTIFS(DATOS!$A$2:$A$20000,DATOS!$A4428,DATOS!$D$2:$D$20000,DATOS!$D4428,DATOS!$E$2:$E$20000,DATOS!$E4428,DATOS!$I$2:$I$20000,DATOS!$I4428,DATOS!$G$2:$G$20000,"OR")=0))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DATOS!$A$2:$A$20000,DATOS!$A4429,DATOS!$D$2:$D$20000,DATOS!$D4429,DATOS!$E$2:$E$20000,DATOS!$E4429,DATOS!$I$2:$I$20000,DATOS!$I4429,DATOS!$G$2:$G$20000,"EX")=0),0))))</f>
      </c>
      <c r="H4429">
        <f>IF(DATOS!$G4429&lt;&gt;"EX",0,--(COUNTIFS(DATOS!$A$2:$A$20000,DATOS!$A4429,DATOS!$D$2:$D$20000,DATOS!$D4429,DATOS!$E$2:$E$20000,DATOS!$E4429,DATOS!$I$2:$I$20000,DATOS!$I4429,DATOS!$G$2:$G$20000,"OR")=0))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DATOS!$A$2:$A$20000,DATOS!$A4430,DATOS!$D$2:$D$20000,DATOS!$D4430,DATOS!$E$2:$E$20000,DATOS!$E4430,DATOS!$I$2:$I$20000,DATOS!$I4430,DATOS!$G$2:$G$20000,"EX")=0),0))))</f>
      </c>
      <c r="H4430">
        <f>IF(DATOS!$G4430&lt;&gt;"EX",0,--(COUNTIFS(DATOS!$A$2:$A$20000,DATOS!$A4430,DATOS!$D$2:$D$20000,DATOS!$D4430,DATOS!$E$2:$E$20000,DATOS!$E4430,DATOS!$I$2:$I$20000,DATOS!$I4430,DATOS!$G$2:$G$20000,"OR")=0))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DATOS!$A$2:$A$20000,DATOS!$A4431,DATOS!$D$2:$D$20000,DATOS!$D4431,DATOS!$E$2:$E$20000,DATOS!$E4431,DATOS!$I$2:$I$20000,DATOS!$I4431,DATOS!$G$2:$G$20000,"EX")=0),0))))</f>
      </c>
      <c r="H4431">
        <f>IF(DATOS!$G4431&lt;&gt;"EX",0,--(COUNTIFS(DATOS!$A$2:$A$20000,DATOS!$A4431,DATOS!$D$2:$D$20000,DATOS!$D4431,DATOS!$E$2:$E$20000,DATOS!$E4431,DATOS!$I$2:$I$20000,DATOS!$I4431,DATOS!$G$2:$G$20000,"OR")=0))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DATOS!$A$2:$A$20000,DATOS!$A4432,DATOS!$D$2:$D$20000,DATOS!$D4432,DATOS!$E$2:$E$20000,DATOS!$E4432,DATOS!$I$2:$I$20000,DATOS!$I4432,DATOS!$G$2:$G$20000,"EX")=0),0))))</f>
      </c>
      <c r="H4432">
        <f>IF(DATOS!$G4432&lt;&gt;"EX",0,--(COUNTIFS(DATOS!$A$2:$A$20000,DATOS!$A4432,DATOS!$D$2:$D$20000,DATOS!$D4432,DATOS!$E$2:$E$20000,DATOS!$E4432,DATOS!$I$2:$I$20000,DATOS!$I4432,DATOS!$G$2:$G$20000,"OR")=0))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DATOS!$A$2:$A$20000,DATOS!$A4433,DATOS!$D$2:$D$20000,DATOS!$D4433,DATOS!$E$2:$E$20000,DATOS!$E4433,DATOS!$I$2:$I$20000,DATOS!$I4433,DATOS!$G$2:$G$20000,"EX")=0),0))))</f>
      </c>
      <c r="H4433">
        <f>IF(DATOS!$G4433&lt;&gt;"EX",0,--(COUNTIFS(DATOS!$A$2:$A$20000,DATOS!$A4433,DATOS!$D$2:$D$20000,DATOS!$D4433,DATOS!$E$2:$E$20000,DATOS!$E4433,DATOS!$I$2:$I$20000,DATOS!$I4433,DATOS!$G$2:$G$20000,"OR")=0))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DATOS!$A$2:$A$20000,DATOS!$A4434,DATOS!$D$2:$D$20000,DATOS!$D4434,DATOS!$E$2:$E$20000,DATOS!$E4434,DATOS!$I$2:$I$20000,DATOS!$I4434,DATOS!$G$2:$G$20000,"EX")=0),0))))</f>
      </c>
      <c r="H4434">
        <f>IF(DATOS!$G4434&lt;&gt;"EX",0,--(COUNTIFS(DATOS!$A$2:$A$20000,DATOS!$A4434,DATOS!$D$2:$D$20000,DATOS!$D4434,DATOS!$E$2:$E$20000,DATOS!$E4434,DATOS!$I$2:$I$20000,DATOS!$I4434,DATOS!$G$2:$G$20000,"OR")=0))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DATOS!$A$2:$A$20000,DATOS!$A4435,DATOS!$D$2:$D$20000,DATOS!$D4435,DATOS!$E$2:$E$20000,DATOS!$E4435,DATOS!$I$2:$I$20000,DATOS!$I4435,DATOS!$G$2:$G$20000,"EX")=0),0))))</f>
      </c>
      <c r="H4435">
        <f>IF(DATOS!$G4435&lt;&gt;"EX",0,--(COUNTIFS(DATOS!$A$2:$A$20000,DATOS!$A4435,DATOS!$D$2:$D$20000,DATOS!$D4435,DATOS!$E$2:$E$20000,DATOS!$E4435,DATOS!$I$2:$I$20000,DATOS!$I4435,DATOS!$G$2:$G$20000,"OR")=0))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DATOS!$A$2:$A$20000,DATOS!$A4436,DATOS!$D$2:$D$20000,DATOS!$D4436,DATOS!$E$2:$E$20000,DATOS!$E4436,DATOS!$I$2:$I$20000,DATOS!$I4436,DATOS!$G$2:$G$20000,"EX")=0),0))))</f>
      </c>
      <c r="H4436">
        <f>IF(DATOS!$G4436&lt;&gt;"EX",0,--(COUNTIFS(DATOS!$A$2:$A$20000,DATOS!$A4436,DATOS!$D$2:$D$20000,DATOS!$D4436,DATOS!$E$2:$E$20000,DATOS!$E4436,DATOS!$I$2:$I$20000,DATOS!$I4436,DATOS!$G$2:$G$20000,"OR")=0))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DATOS!$A$2:$A$20000,DATOS!$A4437,DATOS!$D$2:$D$20000,DATOS!$D4437,DATOS!$E$2:$E$20000,DATOS!$E4437,DATOS!$I$2:$I$20000,DATOS!$I4437,DATOS!$G$2:$G$20000,"EX")=0),0))))</f>
      </c>
      <c r="H4437">
        <f>IF(DATOS!$G4437&lt;&gt;"EX",0,--(COUNTIFS(DATOS!$A$2:$A$20000,DATOS!$A4437,DATOS!$D$2:$D$20000,DATOS!$D4437,DATOS!$E$2:$E$20000,DATOS!$E4437,DATOS!$I$2:$I$20000,DATOS!$I4437,DATOS!$G$2:$G$20000,"OR")=0))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DATOS!$A$2:$A$20000,DATOS!$A4438,DATOS!$D$2:$D$20000,DATOS!$D4438,DATOS!$E$2:$E$20000,DATOS!$E4438,DATOS!$I$2:$I$20000,DATOS!$I4438,DATOS!$G$2:$G$20000,"EX")=0),0))))</f>
      </c>
      <c r="H4438">
        <f>IF(DATOS!$G4438&lt;&gt;"EX",0,--(COUNTIFS(DATOS!$A$2:$A$20000,DATOS!$A4438,DATOS!$D$2:$D$20000,DATOS!$D4438,DATOS!$E$2:$E$20000,DATOS!$E4438,DATOS!$I$2:$I$20000,DATOS!$I4438,DATOS!$G$2:$G$20000,"OR")=0))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DATOS!$A$2:$A$20000,DATOS!$A4439,DATOS!$D$2:$D$20000,DATOS!$D4439,DATOS!$E$2:$E$20000,DATOS!$E4439,DATOS!$I$2:$I$20000,DATOS!$I4439,DATOS!$G$2:$G$20000,"EX")=0),0))))</f>
      </c>
      <c r="H4439">
        <f>IF(DATOS!$G4439&lt;&gt;"EX",0,--(COUNTIFS(DATOS!$A$2:$A$20000,DATOS!$A4439,DATOS!$D$2:$D$20000,DATOS!$D4439,DATOS!$E$2:$E$20000,DATOS!$E4439,DATOS!$I$2:$I$20000,DATOS!$I4439,DATOS!$G$2:$G$20000,"OR")=0))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DATOS!$A$2:$A$20000,DATOS!$A4440,DATOS!$D$2:$D$20000,DATOS!$D4440,DATOS!$E$2:$E$20000,DATOS!$E4440,DATOS!$I$2:$I$20000,DATOS!$I4440,DATOS!$G$2:$G$20000,"EX")=0),0))))</f>
      </c>
      <c r="H4440">
        <f>IF(DATOS!$G4440&lt;&gt;"EX",0,--(COUNTIFS(DATOS!$A$2:$A$20000,DATOS!$A4440,DATOS!$D$2:$D$20000,DATOS!$D4440,DATOS!$E$2:$E$20000,DATOS!$E4440,DATOS!$I$2:$I$20000,DATOS!$I4440,DATOS!$G$2:$G$20000,"OR")=0))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DATOS!$A$2:$A$20000,DATOS!$A4441,DATOS!$D$2:$D$20000,DATOS!$D4441,DATOS!$E$2:$E$20000,DATOS!$E4441,DATOS!$I$2:$I$20000,DATOS!$I4441,DATOS!$G$2:$G$20000,"EX")=0),0))))</f>
      </c>
      <c r="H4441">
        <f>IF(DATOS!$G4441&lt;&gt;"EX",0,--(COUNTIFS(DATOS!$A$2:$A$20000,DATOS!$A4441,DATOS!$D$2:$D$20000,DATOS!$D4441,DATOS!$E$2:$E$20000,DATOS!$E4441,DATOS!$I$2:$I$20000,DATOS!$I4441,DATOS!$G$2:$G$20000,"OR")=0))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DATOS!$A$2:$A$20000,DATOS!$A4442,DATOS!$D$2:$D$20000,DATOS!$D4442,DATOS!$E$2:$E$20000,DATOS!$E4442,DATOS!$I$2:$I$20000,DATOS!$I4442,DATOS!$G$2:$G$20000,"EX")=0),0))))</f>
      </c>
      <c r="H4442">
        <f>IF(DATOS!$G4442&lt;&gt;"EX",0,--(COUNTIFS(DATOS!$A$2:$A$20000,DATOS!$A4442,DATOS!$D$2:$D$20000,DATOS!$D4442,DATOS!$E$2:$E$20000,DATOS!$E4442,DATOS!$I$2:$I$20000,DATOS!$I4442,DATOS!$G$2:$G$20000,"OR")=0))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DATOS!$A$2:$A$20000,DATOS!$A4443,DATOS!$D$2:$D$20000,DATOS!$D4443,DATOS!$E$2:$E$20000,DATOS!$E4443,DATOS!$I$2:$I$20000,DATOS!$I4443,DATOS!$G$2:$G$20000,"EX")=0),0))))</f>
      </c>
      <c r="H4443">
        <f>IF(DATOS!$G4443&lt;&gt;"EX",0,--(COUNTIFS(DATOS!$A$2:$A$20000,DATOS!$A4443,DATOS!$D$2:$D$20000,DATOS!$D4443,DATOS!$E$2:$E$20000,DATOS!$E4443,DATOS!$I$2:$I$20000,DATOS!$I4443,DATOS!$G$2:$G$20000,"OR")=0))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DATOS!$A$2:$A$20000,DATOS!$A4444,DATOS!$D$2:$D$20000,DATOS!$D4444,DATOS!$E$2:$E$20000,DATOS!$E4444,DATOS!$I$2:$I$20000,DATOS!$I4444,DATOS!$G$2:$G$20000,"EX")=0),0))))</f>
      </c>
      <c r="H4444">
        <f>IF(DATOS!$G4444&lt;&gt;"EX",0,--(COUNTIFS(DATOS!$A$2:$A$20000,DATOS!$A4444,DATOS!$D$2:$D$20000,DATOS!$D4444,DATOS!$E$2:$E$20000,DATOS!$E4444,DATOS!$I$2:$I$20000,DATOS!$I4444,DATOS!$G$2:$G$20000,"OR")=0))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DATOS!$A$2:$A$20000,DATOS!$A4445,DATOS!$D$2:$D$20000,DATOS!$D4445,DATOS!$E$2:$E$20000,DATOS!$E4445,DATOS!$I$2:$I$20000,DATOS!$I4445,DATOS!$G$2:$G$20000,"EX")=0),0))))</f>
      </c>
      <c r="H4445">
        <f>IF(DATOS!$G4445&lt;&gt;"EX",0,--(COUNTIFS(DATOS!$A$2:$A$20000,DATOS!$A4445,DATOS!$D$2:$D$20000,DATOS!$D4445,DATOS!$E$2:$E$20000,DATOS!$E4445,DATOS!$I$2:$I$20000,DATOS!$I4445,DATOS!$G$2:$G$20000,"OR")=0))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DATOS!$A$2:$A$20000,DATOS!$A4446,DATOS!$D$2:$D$20000,DATOS!$D4446,DATOS!$E$2:$E$20000,DATOS!$E4446,DATOS!$I$2:$I$20000,DATOS!$I4446,DATOS!$G$2:$G$20000,"EX")=0),0))))</f>
      </c>
      <c r="H4446">
        <f>IF(DATOS!$G4446&lt;&gt;"EX",0,--(COUNTIFS(DATOS!$A$2:$A$20000,DATOS!$A4446,DATOS!$D$2:$D$20000,DATOS!$D4446,DATOS!$E$2:$E$20000,DATOS!$E4446,DATOS!$I$2:$I$20000,DATOS!$I4446,DATOS!$G$2:$G$20000,"OR")=0))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DATOS!$A$2:$A$20000,DATOS!$A4447,DATOS!$D$2:$D$20000,DATOS!$D4447,DATOS!$E$2:$E$20000,DATOS!$E4447,DATOS!$I$2:$I$20000,DATOS!$I4447,DATOS!$G$2:$G$20000,"EX")=0),0))))</f>
      </c>
      <c r="H4447">
        <f>IF(DATOS!$G4447&lt;&gt;"EX",0,--(COUNTIFS(DATOS!$A$2:$A$20000,DATOS!$A4447,DATOS!$D$2:$D$20000,DATOS!$D4447,DATOS!$E$2:$E$20000,DATOS!$E4447,DATOS!$I$2:$I$20000,DATOS!$I4447,DATOS!$G$2:$G$20000,"OR")=0))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DATOS!$A$2:$A$20000,DATOS!$A4448,DATOS!$D$2:$D$20000,DATOS!$D4448,DATOS!$E$2:$E$20000,DATOS!$E4448,DATOS!$I$2:$I$20000,DATOS!$I4448,DATOS!$G$2:$G$20000,"EX")=0),0))))</f>
      </c>
      <c r="H4448">
        <f>IF(DATOS!$G4448&lt;&gt;"EX",0,--(COUNTIFS(DATOS!$A$2:$A$20000,DATOS!$A4448,DATOS!$D$2:$D$20000,DATOS!$D4448,DATOS!$E$2:$E$20000,DATOS!$E4448,DATOS!$I$2:$I$20000,DATOS!$I4448,DATOS!$G$2:$G$20000,"OR")=0))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DATOS!$A$2:$A$20000,DATOS!$A4449,DATOS!$D$2:$D$20000,DATOS!$D4449,DATOS!$E$2:$E$20000,DATOS!$E4449,DATOS!$I$2:$I$20000,DATOS!$I4449,DATOS!$G$2:$G$20000,"EX")=0),0))))</f>
      </c>
      <c r="H4449">
        <f>IF(DATOS!$G4449&lt;&gt;"EX",0,--(COUNTIFS(DATOS!$A$2:$A$20000,DATOS!$A4449,DATOS!$D$2:$D$20000,DATOS!$D4449,DATOS!$E$2:$E$20000,DATOS!$E4449,DATOS!$I$2:$I$20000,DATOS!$I4449,DATOS!$G$2:$G$20000,"OR")=0))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DATOS!$A$2:$A$20000,DATOS!$A4450,DATOS!$D$2:$D$20000,DATOS!$D4450,DATOS!$E$2:$E$20000,DATOS!$E4450,DATOS!$I$2:$I$20000,DATOS!$I4450,DATOS!$G$2:$G$20000,"EX")=0),0))))</f>
      </c>
      <c r="H4450">
        <f>IF(DATOS!$G4450&lt;&gt;"EX",0,--(COUNTIFS(DATOS!$A$2:$A$20000,DATOS!$A4450,DATOS!$D$2:$D$20000,DATOS!$D4450,DATOS!$E$2:$E$20000,DATOS!$E4450,DATOS!$I$2:$I$20000,DATOS!$I4450,DATOS!$G$2:$G$20000,"OR")=0))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DATOS!$A$2:$A$20000,DATOS!$A4451,DATOS!$D$2:$D$20000,DATOS!$D4451,DATOS!$E$2:$E$20000,DATOS!$E4451,DATOS!$I$2:$I$20000,DATOS!$I4451,DATOS!$G$2:$G$20000,"EX")=0),0))))</f>
      </c>
      <c r="H4451">
        <f>IF(DATOS!$G4451&lt;&gt;"EX",0,--(COUNTIFS(DATOS!$A$2:$A$20000,DATOS!$A4451,DATOS!$D$2:$D$20000,DATOS!$D4451,DATOS!$E$2:$E$20000,DATOS!$E4451,DATOS!$I$2:$I$20000,DATOS!$I4451,DATOS!$G$2:$G$20000,"OR")=0))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DATOS!$A$2:$A$20000,DATOS!$A4452,DATOS!$D$2:$D$20000,DATOS!$D4452,DATOS!$E$2:$E$20000,DATOS!$E4452,DATOS!$I$2:$I$20000,DATOS!$I4452,DATOS!$G$2:$G$20000,"EX")=0),0))))</f>
      </c>
      <c r="H4452">
        <f>IF(DATOS!$G4452&lt;&gt;"EX",0,--(COUNTIFS(DATOS!$A$2:$A$20000,DATOS!$A4452,DATOS!$D$2:$D$20000,DATOS!$D4452,DATOS!$E$2:$E$20000,DATOS!$E4452,DATOS!$I$2:$I$20000,DATOS!$I4452,DATOS!$G$2:$G$20000,"OR")=0))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DATOS!$A$2:$A$20000,DATOS!$A4453,DATOS!$D$2:$D$20000,DATOS!$D4453,DATOS!$E$2:$E$20000,DATOS!$E4453,DATOS!$I$2:$I$20000,DATOS!$I4453,DATOS!$G$2:$G$20000,"EX")=0),0))))</f>
      </c>
      <c r="H4453">
        <f>IF(DATOS!$G4453&lt;&gt;"EX",0,--(COUNTIFS(DATOS!$A$2:$A$20000,DATOS!$A4453,DATOS!$D$2:$D$20000,DATOS!$D4453,DATOS!$E$2:$E$20000,DATOS!$E4453,DATOS!$I$2:$I$20000,DATOS!$I4453,DATOS!$G$2:$G$20000,"OR")=0))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DATOS!$A$2:$A$20000,DATOS!$A4454,DATOS!$D$2:$D$20000,DATOS!$D4454,DATOS!$E$2:$E$20000,DATOS!$E4454,DATOS!$I$2:$I$20000,DATOS!$I4454,DATOS!$G$2:$G$20000,"EX")=0),0))))</f>
      </c>
      <c r="H4454">
        <f>IF(DATOS!$G4454&lt;&gt;"EX",0,--(COUNTIFS(DATOS!$A$2:$A$20000,DATOS!$A4454,DATOS!$D$2:$D$20000,DATOS!$D4454,DATOS!$E$2:$E$20000,DATOS!$E4454,DATOS!$I$2:$I$20000,DATOS!$I4454,DATOS!$G$2:$G$20000,"OR")=0))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DATOS!$A$2:$A$20000,DATOS!$A4455,DATOS!$D$2:$D$20000,DATOS!$D4455,DATOS!$E$2:$E$20000,DATOS!$E4455,DATOS!$I$2:$I$20000,DATOS!$I4455,DATOS!$G$2:$G$20000,"EX")=0),0))))</f>
      </c>
      <c r="H4455">
        <f>IF(DATOS!$G4455&lt;&gt;"EX",0,--(COUNTIFS(DATOS!$A$2:$A$20000,DATOS!$A4455,DATOS!$D$2:$D$20000,DATOS!$D4455,DATOS!$E$2:$E$20000,DATOS!$E4455,DATOS!$I$2:$I$20000,DATOS!$I4455,DATOS!$G$2:$G$20000,"OR")=0))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DATOS!$A$2:$A$20000,DATOS!$A4456,DATOS!$D$2:$D$20000,DATOS!$D4456,DATOS!$E$2:$E$20000,DATOS!$E4456,DATOS!$I$2:$I$20000,DATOS!$I4456,DATOS!$G$2:$G$20000,"EX")=0),0))))</f>
      </c>
      <c r="H4456">
        <f>IF(DATOS!$G4456&lt;&gt;"EX",0,--(COUNTIFS(DATOS!$A$2:$A$20000,DATOS!$A4456,DATOS!$D$2:$D$20000,DATOS!$D4456,DATOS!$E$2:$E$20000,DATOS!$E4456,DATOS!$I$2:$I$20000,DATOS!$I4456,DATOS!$G$2:$G$20000,"OR")=0))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DATOS!$A$2:$A$20000,DATOS!$A4457,DATOS!$D$2:$D$20000,DATOS!$D4457,DATOS!$E$2:$E$20000,DATOS!$E4457,DATOS!$I$2:$I$20000,DATOS!$I4457,DATOS!$G$2:$G$20000,"EX")=0),0))))</f>
      </c>
      <c r="H4457">
        <f>IF(DATOS!$G4457&lt;&gt;"EX",0,--(COUNTIFS(DATOS!$A$2:$A$20000,DATOS!$A4457,DATOS!$D$2:$D$20000,DATOS!$D4457,DATOS!$E$2:$E$20000,DATOS!$E4457,DATOS!$I$2:$I$20000,DATOS!$I4457,DATOS!$G$2:$G$20000,"OR")=0))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DATOS!$A$2:$A$20000,DATOS!$A4458,DATOS!$D$2:$D$20000,DATOS!$D4458,DATOS!$E$2:$E$20000,DATOS!$E4458,DATOS!$I$2:$I$20000,DATOS!$I4458,DATOS!$G$2:$G$20000,"EX")=0),0))))</f>
      </c>
      <c r="H4458">
        <f>IF(DATOS!$G4458&lt;&gt;"EX",0,--(COUNTIFS(DATOS!$A$2:$A$20000,DATOS!$A4458,DATOS!$D$2:$D$20000,DATOS!$D4458,DATOS!$E$2:$E$20000,DATOS!$E4458,DATOS!$I$2:$I$20000,DATOS!$I4458,DATOS!$G$2:$G$20000,"OR")=0))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DATOS!$A$2:$A$20000,DATOS!$A4459,DATOS!$D$2:$D$20000,DATOS!$D4459,DATOS!$E$2:$E$20000,DATOS!$E4459,DATOS!$I$2:$I$20000,DATOS!$I4459,DATOS!$G$2:$G$20000,"EX")=0),0))))</f>
      </c>
      <c r="H4459">
        <f>IF(DATOS!$G4459&lt;&gt;"EX",0,--(COUNTIFS(DATOS!$A$2:$A$20000,DATOS!$A4459,DATOS!$D$2:$D$20000,DATOS!$D4459,DATOS!$E$2:$E$20000,DATOS!$E4459,DATOS!$I$2:$I$20000,DATOS!$I4459,DATOS!$G$2:$G$20000,"OR")=0))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DATOS!$A$2:$A$20000,DATOS!$A4460,DATOS!$D$2:$D$20000,DATOS!$D4460,DATOS!$E$2:$E$20000,DATOS!$E4460,DATOS!$I$2:$I$20000,DATOS!$I4460,DATOS!$G$2:$G$20000,"EX")=0),0))))</f>
      </c>
      <c r="H4460">
        <f>IF(DATOS!$G4460&lt;&gt;"EX",0,--(COUNTIFS(DATOS!$A$2:$A$20000,DATOS!$A4460,DATOS!$D$2:$D$20000,DATOS!$D4460,DATOS!$E$2:$E$20000,DATOS!$E4460,DATOS!$I$2:$I$20000,DATOS!$I4460,DATOS!$G$2:$G$20000,"OR")=0))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DATOS!$A$2:$A$20000,DATOS!$A4461,DATOS!$D$2:$D$20000,DATOS!$D4461,DATOS!$E$2:$E$20000,DATOS!$E4461,DATOS!$I$2:$I$20000,DATOS!$I4461,DATOS!$G$2:$G$20000,"EX")=0),0))))</f>
      </c>
      <c r="H4461">
        <f>IF(DATOS!$G4461&lt;&gt;"EX",0,--(COUNTIFS(DATOS!$A$2:$A$20000,DATOS!$A4461,DATOS!$D$2:$D$20000,DATOS!$D4461,DATOS!$E$2:$E$20000,DATOS!$E4461,DATOS!$I$2:$I$20000,DATOS!$I4461,DATOS!$G$2:$G$20000,"OR")=0))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DATOS!$A$2:$A$20000,DATOS!$A4462,DATOS!$D$2:$D$20000,DATOS!$D4462,DATOS!$E$2:$E$20000,DATOS!$E4462,DATOS!$I$2:$I$20000,DATOS!$I4462,DATOS!$G$2:$G$20000,"EX")=0),0))))</f>
      </c>
      <c r="H4462">
        <f>IF(DATOS!$G4462&lt;&gt;"EX",0,--(COUNTIFS(DATOS!$A$2:$A$20000,DATOS!$A4462,DATOS!$D$2:$D$20000,DATOS!$D4462,DATOS!$E$2:$E$20000,DATOS!$E4462,DATOS!$I$2:$I$20000,DATOS!$I4462,DATOS!$G$2:$G$20000,"OR")=0))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DATOS!$A$2:$A$20000,DATOS!$A4463,DATOS!$D$2:$D$20000,DATOS!$D4463,DATOS!$E$2:$E$20000,DATOS!$E4463,DATOS!$I$2:$I$20000,DATOS!$I4463,DATOS!$G$2:$G$20000,"EX")=0),0))))</f>
      </c>
      <c r="H4463">
        <f>IF(DATOS!$G4463&lt;&gt;"EX",0,--(COUNTIFS(DATOS!$A$2:$A$20000,DATOS!$A4463,DATOS!$D$2:$D$20000,DATOS!$D4463,DATOS!$E$2:$E$20000,DATOS!$E4463,DATOS!$I$2:$I$20000,DATOS!$I4463,DATOS!$G$2:$G$20000,"OR")=0))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DATOS!$A$2:$A$20000,DATOS!$A4464,DATOS!$D$2:$D$20000,DATOS!$D4464,DATOS!$E$2:$E$20000,DATOS!$E4464,DATOS!$I$2:$I$20000,DATOS!$I4464,DATOS!$G$2:$G$20000,"EX")=0),0))))</f>
      </c>
      <c r="H4464">
        <f>IF(DATOS!$G4464&lt;&gt;"EX",0,--(COUNTIFS(DATOS!$A$2:$A$20000,DATOS!$A4464,DATOS!$D$2:$D$20000,DATOS!$D4464,DATOS!$E$2:$E$20000,DATOS!$E4464,DATOS!$I$2:$I$20000,DATOS!$I4464,DATOS!$G$2:$G$20000,"OR")=0))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DATOS!$A$2:$A$20000,DATOS!$A4465,DATOS!$D$2:$D$20000,DATOS!$D4465,DATOS!$E$2:$E$20000,DATOS!$E4465,DATOS!$I$2:$I$20000,DATOS!$I4465,DATOS!$G$2:$G$20000,"EX")=0),0))))</f>
      </c>
      <c r="H4465">
        <f>IF(DATOS!$G4465&lt;&gt;"EX",0,--(COUNTIFS(DATOS!$A$2:$A$20000,DATOS!$A4465,DATOS!$D$2:$D$20000,DATOS!$D4465,DATOS!$E$2:$E$20000,DATOS!$E4465,DATOS!$I$2:$I$20000,DATOS!$I4465,DATOS!$G$2:$G$20000,"OR")=0))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DATOS!$A$2:$A$20000,DATOS!$A4466,DATOS!$D$2:$D$20000,DATOS!$D4466,DATOS!$E$2:$E$20000,DATOS!$E4466,DATOS!$I$2:$I$20000,DATOS!$I4466,DATOS!$G$2:$G$20000,"EX")=0),0))))</f>
      </c>
      <c r="H4466">
        <f>IF(DATOS!$G4466&lt;&gt;"EX",0,--(COUNTIFS(DATOS!$A$2:$A$20000,DATOS!$A4466,DATOS!$D$2:$D$20000,DATOS!$D4466,DATOS!$E$2:$E$20000,DATOS!$E4466,DATOS!$I$2:$I$20000,DATOS!$I4466,DATOS!$G$2:$G$20000,"OR")=0))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DATOS!$A$2:$A$20000,DATOS!$A4467,DATOS!$D$2:$D$20000,DATOS!$D4467,DATOS!$E$2:$E$20000,DATOS!$E4467,DATOS!$I$2:$I$20000,DATOS!$I4467,DATOS!$G$2:$G$20000,"EX")=0),0))))</f>
      </c>
      <c r="H4467">
        <f>IF(DATOS!$G4467&lt;&gt;"EX",0,--(COUNTIFS(DATOS!$A$2:$A$20000,DATOS!$A4467,DATOS!$D$2:$D$20000,DATOS!$D4467,DATOS!$E$2:$E$20000,DATOS!$E4467,DATOS!$I$2:$I$20000,DATOS!$I4467,DATOS!$G$2:$G$20000,"OR")=0))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DATOS!$A$2:$A$20000,DATOS!$A4468,DATOS!$D$2:$D$20000,DATOS!$D4468,DATOS!$E$2:$E$20000,DATOS!$E4468,DATOS!$I$2:$I$20000,DATOS!$I4468,DATOS!$G$2:$G$20000,"EX")=0),0))))</f>
      </c>
      <c r="H4468">
        <f>IF(DATOS!$G4468&lt;&gt;"EX",0,--(COUNTIFS(DATOS!$A$2:$A$20000,DATOS!$A4468,DATOS!$D$2:$D$20000,DATOS!$D4468,DATOS!$E$2:$E$20000,DATOS!$E4468,DATOS!$I$2:$I$20000,DATOS!$I4468,DATOS!$G$2:$G$20000,"OR")=0))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DATOS!$A$2:$A$20000,DATOS!$A4469,DATOS!$D$2:$D$20000,DATOS!$D4469,DATOS!$E$2:$E$20000,DATOS!$E4469,DATOS!$I$2:$I$20000,DATOS!$I4469,DATOS!$G$2:$G$20000,"EX")=0),0))))</f>
      </c>
      <c r="H4469">
        <f>IF(DATOS!$G4469&lt;&gt;"EX",0,--(COUNTIFS(DATOS!$A$2:$A$20000,DATOS!$A4469,DATOS!$D$2:$D$20000,DATOS!$D4469,DATOS!$E$2:$E$20000,DATOS!$E4469,DATOS!$I$2:$I$20000,DATOS!$I4469,DATOS!$G$2:$G$20000,"OR")=0))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DATOS!$A$2:$A$20000,DATOS!$A4470,DATOS!$D$2:$D$20000,DATOS!$D4470,DATOS!$E$2:$E$20000,DATOS!$E4470,DATOS!$I$2:$I$20000,DATOS!$I4470,DATOS!$G$2:$G$20000,"EX")=0),0))))</f>
      </c>
      <c r="H4470">
        <f>IF(DATOS!$G4470&lt;&gt;"EX",0,--(COUNTIFS(DATOS!$A$2:$A$20000,DATOS!$A4470,DATOS!$D$2:$D$20000,DATOS!$D4470,DATOS!$E$2:$E$20000,DATOS!$E4470,DATOS!$I$2:$I$20000,DATOS!$I4470,DATOS!$G$2:$G$20000,"OR")=0))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DATOS!$A$2:$A$20000,DATOS!$A4471,DATOS!$D$2:$D$20000,DATOS!$D4471,DATOS!$E$2:$E$20000,DATOS!$E4471,DATOS!$I$2:$I$20000,DATOS!$I4471,DATOS!$G$2:$G$20000,"EX")=0),0))))</f>
      </c>
      <c r="H4471">
        <f>IF(DATOS!$G4471&lt;&gt;"EX",0,--(COUNTIFS(DATOS!$A$2:$A$20000,DATOS!$A4471,DATOS!$D$2:$D$20000,DATOS!$D4471,DATOS!$E$2:$E$20000,DATOS!$E4471,DATOS!$I$2:$I$20000,DATOS!$I4471,DATOS!$G$2:$G$20000,"OR")=0))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DATOS!$A$2:$A$20000,DATOS!$A4472,DATOS!$D$2:$D$20000,DATOS!$D4472,DATOS!$E$2:$E$20000,DATOS!$E4472,DATOS!$I$2:$I$20000,DATOS!$I4472,DATOS!$G$2:$G$20000,"EX")=0),0))))</f>
      </c>
      <c r="H4472">
        <f>IF(DATOS!$G4472&lt;&gt;"EX",0,--(COUNTIFS(DATOS!$A$2:$A$20000,DATOS!$A4472,DATOS!$D$2:$D$20000,DATOS!$D4472,DATOS!$E$2:$E$20000,DATOS!$E4472,DATOS!$I$2:$I$20000,DATOS!$I4472,DATOS!$G$2:$G$20000,"OR")=0))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DATOS!$A$2:$A$20000,DATOS!$A4473,DATOS!$D$2:$D$20000,DATOS!$D4473,DATOS!$E$2:$E$20000,DATOS!$E4473,DATOS!$I$2:$I$20000,DATOS!$I4473,DATOS!$G$2:$G$20000,"EX")=0),0))))</f>
      </c>
      <c r="H4473">
        <f>IF(DATOS!$G4473&lt;&gt;"EX",0,--(COUNTIFS(DATOS!$A$2:$A$20000,DATOS!$A4473,DATOS!$D$2:$D$20000,DATOS!$D4473,DATOS!$E$2:$E$20000,DATOS!$E4473,DATOS!$I$2:$I$20000,DATOS!$I4473,DATOS!$G$2:$G$20000,"OR")=0))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DATOS!$A$2:$A$20000,DATOS!$A4474,DATOS!$D$2:$D$20000,DATOS!$D4474,DATOS!$E$2:$E$20000,DATOS!$E4474,DATOS!$I$2:$I$20000,DATOS!$I4474,DATOS!$G$2:$G$20000,"EX")=0),0))))</f>
      </c>
      <c r="H4474">
        <f>IF(DATOS!$G4474&lt;&gt;"EX",0,--(COUNTIFS(DATOS!$A$2:$A$20000,DATOS!$A4474,DATOS!$D$2:$D$20000,DATOS!$D4474,DATOS!$E$2:$E$20000,DATOS!$E4474,DATOS!$I$2:$I$20000,DATOS!$I4474,DATOS!$G$2:$G$20000,"OR")=0))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DATOS!$A$2:$A$20000,DATOS!$A4475,DATOS!$D$2:$D$20000,DATOS!$D4475,DATOS!$E$2:$E$20000,DATOS!$E4475,DATOS!$I$2:$I$20000,DATOS!$I4475,DATOS!$G$2:$G$20000,"EX")=0),0))))</f>
      </c>
      <c r="H4475">
        <f>IF(DATOS!$G4475&lt;&gt;"EX",0,--(COUNTIFS(DATOS!$A$2:$A$20000,DATOS!$A4475,DATOS!$D$2:$D$20000,DATOS!$D4475,DATOS!$E$2:$E$20000,DATOS!$E4475,DATOS!$I$2:$I$20000,DATOS!$I4475,DATOS!$G$2:$G$20000,"OR")=0))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DATOS!$A$2:$A$20000,DATOS!$A4476,DATOS!$D$2:$D$20000,DATOS!$D4476,DATOS!$E$2:$E$20000,DATOS!$E4476,DATOS!$I$2:$I$20000,DATOS!$I4476,DATOS!$G$2:$G$20000,"EX")=0),0))))</f>
      </c>
      <c r="H4476">
        <f>IF(DATOS!$G4476&lt;&gt;"EX",0,--(COUNTIFS(DATOS!$A$2:$A$20000,DATOS!$A4476,DATOS!$D$2:$D$20000,DATOS!$D4476,DATOS!$E$2:$E$20000,DATOS!$E4476,DATOS!$I$2:$I$20000,DATOS!$I4476,DATOS!$G$2:$G$20000,"OR")=0))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DATOS!$A$2:$A$20000,DATOS!$A4477,DATOS!$D$2:$D$20000,DATOS!$D4477,DATOS!$E$2:$E$20000,DATOS!$E4477,DATOS!$I$2:$I$20000,DATOS!$I4477,DATOS!$G$2:$G$20000,"EX")=0),0))))</f>
      </c>
      <c r="H4477">
        <f>IF(DATOS!$G4477&lt;&gt;"EX",0,--(COUNTIFS(DATOS!$A$2:$A$20000,DATOS!$A4477,DATOS!$D$2:$D$20000,DATOS!$D4477,DATOS!$E$2:$E$20000,DATOS!$E4477,DATOS!$I$2:$I$20000,DATOS!$I4477,DATOS!$G$2:$G$20000,"OR")=0))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DATOS!$A$2:$A$20000,DATOS!$A4478,DATOS!$D$2:$D$20000,DATOS!$D4478,DATOS!$E$2:$E$20000,DATOS!$E4478,DATOS!$I$2:$I$20000,DATOS!$I4478,DATOS!$G$2:$G$20000,"EX")=0),0))))</f>
      </c>
      <c r="H4478">
        <f>IF(DATOS!$G4478&lt;&gt;"EX",0,--(COUNTIFS(DATOS!$A$2:$A$20000,DATOS!$A4478,DATOS!$D$2:$D$20000,DATOS!$D4478,DATOS!$E$2:$E$20000,DATOS!$E4478,DATOS!$I$2:$I$20000,DATOS!$I4478,DATOS!$G$2:$G$20000,"OR")=0))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DATOS!$A$2:$A$20000,DATOS!$A4479,DATOS!$D$2:$D$20000,DATOS!$D4479,DATOS!$E$2:$E$20000,DATOS!$E4479,DATOS!$I$2:$I$20000,DATOS!$I4479,DATOS!$G$2:$G$20000,"EX")=0),0))))</f>
      </c>
      <c r="H4479">
        <f>IF(DATOS!$G4479&lt;&gt;"EX",0,--(COUNTIFS(DATOS!$A$2:$A$20000,DATOS!$A4479,DATOS!$D$2:$D$20000,DATOS!$D4479,DATOS!$E$2:$E$20000,DATOS!$E4479,DATOS!$I$2:$I$20000,DATOS!$I4479,DATOS!$G$2:$G$20000,"OR")=0))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DATOS!$A$2:$A$20000,DATOS!$A4480,DATOS!$D$2:$D$20000,DATOS!$D4480,DATOS!$E$2:$E$20000,DATOS!$E4480,DATOS!$I$2:$I$20000,DATOS!$I4480,DATOS!$G$2:$G$20000,"EX")=0),0))))</f>
      </c>
      <c r="H4480">
        <f>IF(DATOS!$G4480&lt;&gt;"EX",0,--(COUNTIFS(DATOS!$A$2:$A$20000,DATOS!$A4480,DATOS!$D$2:$D$20000,DATOS!$D4480,DATOS!$E$2:$E$20000,DATOS!$E4480,DATOS!$I$2:$I$20000,DATOS!$I4480,DATOS!$G$2:$G$20000,"OR")=0))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DATOS!$A$2:$A$20000,DATOS!$A4481,DATOS!$D$2:$D$20000,DATOS!$D4481,DATOS!$E$2:$E$20000,DATOS!$E4481,DATOS!$I$2:$I$20000,DATOS!$I4481,DATOS!$G$2:$G$20000,"EX")=0),0))))</f>
      </c>
      <c r="H4481">
        <f>IF(DATOS!$G4481&lt;&gt;"EX",0,--(COUNTIFS(DATOS!$A$2:$A$20000,DATOS!$A4481,DATOS!$D$2:$D$20000,DATOS!$D4481,DATOS!$E$2:$E$20000,DATOS!$E4481,DATOS!$I$2:$I$20000,DATOS!$I4481,DATOS!$G$2:$G$20000,"OR")=0))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DATOS!$A$2:$A$20000,DATOS!$A4482,DATOS!$D$2:$D$20000,DATOS!$D4482,DATOS!$E$2:$E$20000,DATOS!$E4482,DATOS!$I$2:$I$20000,DATOS!$I4482,DATOS!$G$2:$G$20000,"EX")=0),0))))</f>
      </c>
      <c r="H4482">
        <f>IF(DATOS!$G4482&lt;&gt;"EX",0,--(COUNTIFS(DATOS!$A$2:$A$20000,DATOS!$A4482,DATOS!$D$2:$D$20000,DATOS!$D4482,DATOS!$E$2:$E$20000,DATOS!$E4482,DATOS!$I$2:$I$20000,DATOS!$I4482,DATOS!$G$2:$G$20000,"OR")=0))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DATOS!$A$2:$A$20000,DATOS!$A4483,DATOS!$D$2:$D$20000,DATOS!$D4483,DATOS!$E$2:$E$20000,DATOS!$E4483,DATOS!$I$2:$I$20000,DATOS!$I4483,DATOS!$G$2:$G$20000,"EX")=0),0))))</f>
      </c>
      <c r="H4483">
        <f>IF(DATOS!$G4483&lt;&gt;"EX",0,--(COUNTIFS(DATOS!$A$2:$A$20000,DATOS!$A4483,DATOS!$D$2:$D$20000,DATOS!$D4483,DATOS!$E$2:$E$20000,DATOS!$E4483,DATOS!$I$2:$I$20000,DATOS!$I4483,DATOS!$G$2:$G$20000,"OR")=0))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DATOS!$A$2:$A$20000,DATOS!$A4484,DATOS!$D$2:$D$20000,DATOS!$D4484,DATOS!$E$2:$E$20000,DATOS!$E4484,DATOS!$I$2:$I$20000,DATOS!$I4484,DATOS!$G$2:$G$20000,"EX")=0),0))))</f>
      </c>
      <c r="H4484">
        <f>IF(DATOS!$G4484&lt;&gt;"EX",0,--(COUNTIFS(DATOS!$A$2:$A$20000,DATOS!$A4484,DATOS!$D$2:$D$20000,DATOS!$D4484,DATOS!$E$2:$E$20000,DATOS!$E4484,DATOS!$I$2:$I$20000,DATOS!$I4484,DATOS!$G$2:$G$20000,"OR")=0))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DATOS!$A$2:$A$20000,DATOS!$A4485,DATOS!$D$2:$D$20000,DATOS!$D4485,DATOS!$E$2:$E$20000,DATOS!$E4485,DATOS!$I$2:$I$20000,DATOS!$I4485,DATOS!$G$2:$G$20000,"EX")=0),0))))</f>
      </c>
      <c r="H4485">
        <f>IF(DATOS!$G4485&lt;&gt;"EX",0,--(COUNTIFS(DATOS!$A$2:$A$20000,DATOS!$A4485,DATOS!$D$2:$D$20000,DATOS!$D4485,DATOS!$E$2:$E$20000,DATOS!$E4485,DATOS!$I$2:$I$20000,DATOS!$I4485,DATOS!$G$2:$G$20000,"OR")=0))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DATOS!$A$2:$A$20000,DATOS!$A4486,DATOS!$D$2:$D$20000,DATOS!$D4486,DATOS!$E$2:$E$20000,DATOS!$E4486,DATOS!$I$2:$I$20000,DATOS!$I4486,DATOS!$G$2:$G$20000,"EX")=0),0))))</f>
      </c>
      <c r="H4486">
        <f>IF(DATOS!$G4486&lt;&gt;"EX",0,--(COUNTIFS(DATOS!$A$2:$A$20000,DATOS!$A4486,DATOS!$D$2:$D$20000,DATOS!$D4486,DATOS!$E$2:$E$20000,DATOS!$E4486,DATOS!$I$2:$I$20000,DATOS!$I4486,DATOS!$G$2:$G$20000,"OR")=0))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DATOS!$A$2:$A$20000,DATOS!$A4487,DATOS!$D$2:$D$20000,DATOS!$D4487,DATOS!$E$2:$E$20000,DATOS!$E4487,DATOS!$I$2:$I$20000,DATOS!$I4487,DATOS!$G$2:$G$20000,"EX")=0),0))))</f>
      </c>
      <c r="H4487">
        <f>IF(DATOS!$G4487&lt;&gt;"EX",0,--(COUNTIFS(DATOS!$A$2:$A$20000,DATOS!$A4487,DATOS!$D$2:$D$20000,DATOS!$D4487,DATOS!$E$2:$E$20000,DATOS!$E4487,DATOS!$I$2:$I$20000,DATOS!$I4487,DATOS!$G$2:$G$20000,"OR")=0))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DATOS!$A$2:$A$20000,DATOS!$A4488,DATOS!$D$2:$D$20000,DATOS!$D4488,DATOS!$E$2:$E$20000,DATOS!$E4488,DATOS!$I$2:$I$20000,DATOS!$I4488,DATOS!$G$2:$G$20000,"EX")=0),0))))</f>
      </c>
      <c r="H4488">
        <f>IF(DATOS!$G4488&lt;&gt;"EX",0,--(COUNTIFS(DATOS!$A$2:$A$20000,DATOS!$A4488,DATOS!$D$2:$D$20000,DATOS!$D4488,DATOS!$E$2:$E$20000,DATOS!$E4488,DATOS!$I$2:$I$20000,DATOS!$I4488,DATOS!$G$2:$G$20000,"OR")=0))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DATOS!$A$2:$A$20000,DATOS!$A4489,DATOS!$D$2:$D$20000,DATOS!$D4489,DATOS!$E$2:$E$20000,DATOS!$E4489,DATOS!$I$2:$I$20000,DATOS!$I4489,DATOS!$G$2:$G$20000,"EX")=0),0))))</f>
      </c>
      <c r="H4489">
        <f>IF(DATOS!$G4489&lt;&gt;"EX",0,--(COUNTIFS(DATOS!$A$2:$A$20000,DATOS!$A4489,DATOS!$D$2:$D$20000,DATOS!$D4489,DATOS!$E$2:$E$20000,DATOS!$E4489,DATOS!$I$2:$I$20000,DATOS!$I4489,DATOS!$G$2:$G$20000,"OR")=0))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DATOS!$A$2:$A$20000,DATOS!$A4490,DATOS!$D$2:$D$20000,DATOS!$D4490,DATOS!$E$2:$E$20000,DATOS!$E4490,DATOS!$I$2:$I$20000,DATOS!$I4490,DATOS!$G$2:$G$20000,"EX")=0),0))))</f>
      </c>
      <c r="H4490">
        <f>IF(DATOS!$G4490&lt;&gt;"EX",0,--(COUNTIFS(DATOS!$A$2:$A$20000,DATOS!$A4490,DATOS!$D$2:$D$20000,DATOS!$D4490,DATOS!$E$2:$E$20000,DATOS!$E4490,DATOS!$I$2:$I$20000,DATOS!$I4490,DATOS!$G$2:$G$20000,"OR")=0))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DATOS!$A$2:$A$20000,DATOS!$A4491,DATOS!$D$2:$D$20000,DATOS!$D4491,DATOS!$E$2:$E$20000,DATOS!$E4491,DATOS!$I$2:$I$20000,DATOS!$I4491,DATOS!$G$2:$G$20000,"EX")=0),0))))</f>
      </c>
      <c r="H4491">
        <f>IF(DATOS!$G4491&lt;&gt;"EX",0,--(COUNTIFS(DATOS!$A$2:$A$20000,DATOS!$A4491,DATOS!$D$2:$D$20000,DATOS!$D4491,DATOS!$E$2:$E$20000,DATOS!$E4491,DATOS!$I$2:$I$20000,DATOS!$I4491,DATOS!$G$2:$G$20000,"OR")=0))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DATOS!$A$2:$A$20000,DATOS!$A4492,DATOS!$D$2:$D$20000,DATOS!$D4492,DATOS!$E$2:$E$20000,DATOS!$E4492,DATOS!$I$2:$I$20000,DATOS!$I4492,DATOS!$G$2:$G$20000,"EX")=0),0))))</f>
      </c>
      <c r="H4492">
        <f>IF(DATOS!$G4492&lt;&gt;"EX",0,--(COUNTIFS(DATOS!$A$2:$A$20000,DATOS!$A4492,DATOS!$D$2:$D$20000,DATOS!$D4492,DATOS!$E$2:$E$20000,DATOS!$E4492,DATOS!$I$2:$I$20000,DATOS!$I4492,DATOS!$G$2:$G$20000,"OR")=0))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DATOS!$A$2:$A$20000,DATOS!$A4493,DATOS!$D$2:$D$20000,DATOS!$D4493,DATOS!$E$2:$E$20000,DATOS!$E4493,DATOS!$I$2:$I$20000,DATOS!$I4493,DATOS!$G$2:$G$20000,"EX")=0),0))))</f>
      </c>
      <c r="H4493">
        <f>IF(DATOS!$G4493&lt;&gt;"EX",0,--(COUNTIFS(DATOS!$A$2:$A$20000,DATOS!$A4493,DATOS!$D$2:$D$20000,DATOS!$D4493,DATOS!$E$2:$E$20000,DATOS!$E4493,DATOS!$I$2:$I$20000,DATOS!$I4493,DATOS!$G$2:$G$20000,"OR")=0))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DATOS!$A$2:$A$20000,DATOS!$A4494,DATOS!$D$2:$D$20000,DATOS!$D4494,DATOS!$E$2:$E$20000,DATOS!$E4494,DATOS!$I$2:$I$20000,DATOS!$I4494,DATOS!$G$2:$G$20000,"EX")=0),0))))</f>
      </c>
      <c r="H4494">
        <f>IF(DATOS!$G4494&lt;&gt;"EX",0,--(COUNTIFS(DATOS!$A$2:$A$20000,DATOS!$A4494,DATOS!$D$2:$D$20000,DATOS!$D4494,DATOS!$E$2:$E$20000,DATOS!$E4494,DATOS!$I$2:$I$20000,DATOS!$I4494,DATOS!$G$2:$G$20000,"OR")=0))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DATOS!$A$2:$A$20000,DATOS!$A4495,DATOS!$D$2:$D$20000,DATOS!$D4495,DATOS!$E$2:$E$20000,DATOS!$E4495,DATOS!$I$2:$I$20000,DATOS!$I4495,DATOS!$G$2:$G$20000,"EX")=0),0))))</f>
      </c>
      <c r="H4495">
        <f>IF(DATOS!$G4495&lt;&gt;"EX",0,--(COUNTIFS(DATOS!$A$2:$A$20000,DATOS!$A4495,DATOS!$D$2:$D$20000,DATOS!$D4495,DATOS!$E$2:$E$20000,DATOS!$E4495,DATOS!$I$2:$I$20000,DATOS!$I4495,DATOS!$G$2:$G$20000,"OR")=0))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DATOS!$A$2:$A$20000,DATOS!$A4496,DATOS!$D$2:$D$20000,DATOS!$D4496,DATOS!$E$2:$E$20000,DATOS!$E4496,DATOS!$I$2:$I$20000,DATOS!$I4496,DATOS!$G$2:$G$20000,"EX")=0),0))))</f>
      </c>
      <c r="H4496">
        <f>IF(DATOS!$G4496&lt;&gt;"EX",0,--(COUNTIFS(DATOS!$A$2:$A$20000,DATOS!$A4496,DATOS!$D$2:$D$20000,DATOS!$D4496,DATOS!$E$2:$E$20000,DATOS!$E4496,DATOS!$I$2:$I$20000,DATOS!$I4496,DATOS!$G$2:$G$20000,"OR")=0))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DATOS!$A$2:$A$20000,DATOS!$A4497,DATOS!$D$2:$D$20000,DATOS!$D4497,DATOS!$E$2:$E$20000,DATOS!$E4497,DATOS!$I$2:$I$20000,DATOS!$I4497,DATOS!$G$2:$G$20000,"EX")=0),0))))</f>
      </c>
      <c r="H4497">
        <f>IF(DATOS!$G4497&lt;&gt;"EX",0,--(COUNTIFS(DATOS!$A$2:$A$20000,DATOS!$A4497,DATOS!$D$2:$D$20000,DATOS!$D4497,DATOS!$E$2:$E$20000,DATOS!$E4497,DATOS!$I$2:$I$20000,DATOS!$I4497,DATOS!$G$2:$G$20000,"OR")=0))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DATOS!$A$2:$A$20000,DATOS!$A4498,DATOS!$D$2:$D$20000,DATOS!$D4498,DATOS!$E$2:$E$20000,DATOS!$E4498,DATOS!$I$2:$I$20000,DATOS!$I4498,DATOS!$G$2:$G$20000,"EX")=0),0))))</f>
      </c>
      <c r="H4498">
        <f>IF(DATOS!$G4498&lt;&gt;"EX",0,--(COUNTIFS(DATOS!$A$2:$A$20000,DATOS!$A4498,DATOS!$D$2:$D$20000,DATOS!$D4498,DATOS!$E$2:$E$20000,DATOS!$E4498,DATOS!$I$2:$I$20000,DATOS!$I4498,DATOS!$G$2:$G$20000,"OR")=0))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DATOS!$A$2:$A$20000,DATOS!$A4499,DATOS!$D$2:$D$20000,DATOS!$D4499,DATOS!$E$2:$E$20000,DATOS!$E4499,DATOS!$I$2:$I$20000,DATOS!$I4499,DATOS!$G$2:$G$20000,"EX")=0),0))))</f>
      </c>
      <c r="H4499">
        <f>IF(DATOS!$G4499&lt;&gt;"EX",0,--(COUNTIFS(DATOS!$A$2:$A$20000,DATOS!$A4499,DATOS!$D$2:$D$20000,DATOS!$D4499,DATOS!$E$2:$E$20000,DATOS!$E4499,DATOS!$I$2:$I$20000,DATOS!$I4499,DATOS!$G$2:$G$20000,"OR")=0))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DATOS!$A$2:$A$20000,DATOS!$A4500,DATOS!$D$2:$D$20000,DATOS!$D4500,DATOS!$E$2:$E$20000,DATOS!$E4500,DATOS!$I$2:$I$20000,DATOS!$I4500,DATOS!$G$2:$G$20000,"EX")=0),0))))</f>
      </c>
      <c r="H4500">
        <f>IF(DATOS!$G4500&lt;&gt;"EX",0,--(COUNTIFS(DATOS!$A$2:$A$20000,DATOS!$A4500,DATOS!$D$2:$D$20000,DATOS!$D4500,DATOS!$E$2:$E$20000,DATOS!$E4500,DATOS!$I$2:$I$20000,DATOS!$I4500,DATOS!$G$2:$G$20000,"OR")=0))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DATOS!$A$2:$A$20000,DATOS!$A4501,DATOS!$D$2:$D$20000,DATOS!$D4501,DATOS!$E$2:$E$20000,DATOS!$E4501,DATOS!$I$2:$I$20000,DATOS!$I4501,DATOS!$G$2:$G$20000,"EX")=0),0))))</f>
      </c>
      <c r="H4501">
        <f>IF(DATOS!$G4501&lt;&gt;"EX",0,--(COUNTIFS(DATOS!$A$2:$A$20000,DATOS!$A4501,DATOS!$D$2:$D$20000,DATOS!$D4501,DATOS!$E$2:$E$20000,DATOS!$E4501,DATOS!$I$2:$I$20000,DATOS!$I4501,DATOS!$G$2:$G$20000,"OR")=0))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DATOS!$A$2:$A$20000,DATOS!$A4502,DATOS!$D$2:$D$20000,DATOS!$D4502,DATOS!$E$2:$E$20000,DATOS!$E4502,DATOS!$I$2:$I$20000,DATOS!$I4502,DATOS!$G$2:$G$20000,"EX")=0),0))))</f>
      </c>
      <c r="H4502">
        <f>IF(DATOS!$G4502&lt;&gt;"EX",0,--(COUNTIFS(DATOS!$A$2:$A$20000,DATOS!$A4502,DATOS!$D$2:$D$20000,DATOS!$D4502,DATOS!$E$2:$E$20000,DATOS!$E4502,DATOS!$I$2:$I$20000,DATOS!$I4502,DATOS!$G$2:$G$20000,"OR")=0))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DATOS!$A$2:$A$20000,DATOS!$A4503,DATOS!$D$2:$D$20000,DATOS!$D4503,DATOS!$E$2:$E$20000,DATOS!$E4503,DATOS!$I$2:$I$20000,DATOS!$I4503,DATOS!$G$2:$G$20000,"EX")=0),0))))</f>
      </c>
      <c r="H4503">
        <f>IF(DATOS!$G4503&lt;&gt;"EX",0,--(COUNTIFS(DATOS!$A$2:$A$20000,DATOS!$A4503,DATOS!$D$2:$D$20000,DATOS!$D4503,DATOS!$E$2:$E$20000,DATOS!$E4503,DATOS!$I$2:$I$20000,DATOS!$I4503,DATOS!$G$2:$G$20000,"OR")=0))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DATOS!$A$2:$A$20000,DATOS!$A4504,DATOS!$D$2:$D$20000,DATOS!$D4504,DATOS!$E$2:$E$20000,DATOS!$E4504,DATOS!$I$2:$I$20000,DATOS!$I4504,DATOS!$G$2:$G$20000,"EX")=0),0))))</f>
      </c>
      <c r="H4504">
        <f>IF(DATOS!$G4504&lt;&gt;"EX",0,--(COUNTIFS(DATOS!$A$2:$A$20000,DATOS!$A4504,DATOS!$D$2:$D$20000,DATOS!$D4504,DATOS!$E$2:$E$20000,DATOS!$E4504,DATOS!$I$2:$I$20000,DATOS!$I4504,DATOS!$G$2:$G$20000,"OR")=0))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DATOS!$A$2:$A$20000,DATOS!$A4505,DATOS!$D$2:$D$20000,DATOS!$D4505,DATOS!$E$2:$E$20000,DATOS!$E4505,DATOS!$I$2:$I$20000,DATOS!$I4505,DATOS!$G$2:$G$20000,"EX")=0),0))))</f>
      </c>
      <c r="H4505">
        <f>IF(DATOS!$G4505&lt;&gt;"EX",0,--(COUNTIFS(DATOS!$A$2:$A$20000,DATOS!$A4505,DATOS!$D$2:$D$20000,DATOS!$D4505,DATOS!$E$2:$E$20000,DATOS!$E4505,DATOS!$I$2:$I$20000,DATOS!$I4505,DATOS!$G$2:$G$20000,"OR")=0))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DATOS!$A$2:$A$20000,DATOS!$A4506,DATOS!$D$2:$D$20000,DATOS!$D4506,DATOS!$E$2:$E$20000,DATOS!$E4506,DATOS!$I$2:$I$20000,DATOS!$I4506,DATOS!$G$2:$G$20000,"EX")=0),0))))</f>
      </c>
      <c r="H4506">
        <f>IF(DATOS!$G4506&lt;&gt;"EX",0,--(COUNTIFS(DATOS!$A$2:$A$20000,DATOS!$A4506,DATOS!$D$2:$D$20000,DATOS!$D4506,DATOS!$E$2:$E$20000,DATOS!$E4506,DATOS!$I$2:$I$20000,DATOS!$I4506,DATOS!$G$2:$G$20000,"OR")=0))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DATOS!$A$2:$A$20000,DATOS!$A4507,DATOS!$D$2:$D$20000,DATOS!$D4507,DATOS!$E$2:$E$20000,DATOS!$E4507,DATOS!$I$2:$I$20000,DATOS!$I4507,DATOS!$G$2:$G$20000,"EX")=0),0))))</f>
      </c>
      <c r="H4507">
        <f>IF(DATOS!$G4507&lt;&gt;"EX",0,--(COUNTIFS(DATOS!$A$2:$A$20000,DATOS!$A4507,DATOS!$D$2:$D$20000,DATOS!$D4507,DATOS!$E$2:$E$20000,DATOS!$E4507,DATOS!$I$2:$I$20000,DATOS!$I4507,DATOS!$G$2:$G$20000,"OR")=0))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DATOS!$A$2:$A$20000,DATOS!$A4508,DATOS!$D$2:$D$20000,DATOS!$D4508,DATOS!$E$2:$E$20000,DATOS!$E4508,DATOS!$I$2:$I$20000,DATOS!$I4508,DATOS!$G$2:$G$20000,"EX")=0),0))))</f>
      </c>
      <c r="H4508">
        <f>IF(DATOS!$G4508&lt;&gt;"EX",0,--(COUNTIFS(DATOS!$A$2:$A$20000,DATOS!$A4508,DATOS!$D$2:$D$20000,DATOS!$D4508,DATOS!$E$2:$E$20000,DATOS!$E4508,DATOS!$I$2:$I$20000,DATOS!$I4508,DATOS!$G$2:$G$20000,"OR")=0))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DATOS!$A$2:$A$20000,DATOS!$A4509,DATOS!$D$2:$D$20000,DATOS!$D4509,DATOS!$E$2:$E$20000,DATOS!$E4509,DATOS!$I$2:$I$20000,DATOS!$I4509,DATOS!$G$2:$G$20000,"EX")=0),0))))</f>
      </c>
      <c r="H4509">
        <f>IF(DATOS!$G4509&lt;&gt;"EX",0,--(COUNTIFS(DATOS!$A$2:$A$20000,DATOS!$A4509,DATOS!$D$2:$D$20000,DATOS!$D4509,DATOS!$E$2:$E$20000,DATOS!$E4509,DATOS!$I$2:$I$20000,DATOS!$I4509,DATOS!$G$2:$G$20000,"OR")=0))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DATOS!$A$2:$A$20000,DATOS!$A4510,DATOS!$D$2:$D$20000,DATOS!$D4510,DATOS!$E$2:$E$20000,DATOS!$E4510,DATOS!$I$2:$I$20000,DATOS!$I4510,DATOS!$G$2:$G$20000,"EX")=0),0))))</f>
      </c>
      <c r="H4510">
        <f>IF(DATOS!$G4510&lt;&gt;"EX",0,--(COUNTIFS(DATOS!$A$2:$A$20000,DATOS!$A4510,DATOS!$D$2:$D$20000,DATOS!$D4510,DATOS!$E$2:$E$20000,DATOS!$E4510,DATOS!$I$2:$I$20000,DATOS!$I4510,DATOS!$G$2:$G$20000,"OR")=0))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DATOS!$A$2:$A$20000,DATOS!$A4511,DATOS!$D$2:$D$20000,DATOS!$D4511,DATOS!$E$2:$E$20000,DATOS!$E4511,DATOS!$I$2:$I$20000,DATOS!$I4511,DATOS!$G$2:$G$20000,"EX")=0),0))))</f>
      </c>
      <c r="H4511">
        <f>IF(DATOS!$G4511&lt;&gt;"EX",0,--(COUNTIFS(DATOS!$A$2:$A$20000,DATOS!$A4511,DATOS!$D$2:$D$20000,DATOS!$D4511,DATOS!$E$2:$E$20000,DATOS!$E4511,DATOS!$I$2:$I$20000,DATOS!$I4511,DATOS!$G$2:$G$20000,"OR")=0))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DATOS!$A$2:$A$20000,DATOS!$A4512,DATOS!$D$2:$D$20000,DATOS!$D4512,DATOS!$E$2:$E$20000,DATOS!$E4512,DATOS!$I$2:$I$20000,DATOS!$I4512,DATOS!$G$2:$G$20000,"EX")=0),0))))</f>
      </c>
      <c r="H4512">
        <f>IF(DATOS!$G4512&lt;&gt;"EX",0,--(COUNTIFS(DATOS!$A$2:$A$20000,DATOS!$A4512,DATOS!$D$2:$D$20000,DATOS!$D4512,DATOS!$E$2:$E$20000,DATOS!$E4512,DATOS!$I$2:$I$20000,DATOS!$I4512,DATOS!$G$2:$G$20000,"OR")=0))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DATOS!$A$2:$A$20000,DATOS!$A4513,DATOS!$D$2:$D$20000,DATOS!$D4513,DATOS!$E$2:$E$20000,DATOS!$E4513,DATOS!$I$2:$I$20000,DATOS!$I4513,DATOS!$G$2:$G$20000,"EX")=0),0))))</f>
      </c>
      <c r="H4513">
        <f>IF(DATOS!$G4513&lt;&gt;"EX",0,--(COUNTIFS(DATOS!$A$2:$A$20000,DATOS!$A4513,DATOS!$D$2:$D$20000,DATOS!$D4513,DATOS!$E$2:$E$20000,DATOS!$E4513,DATOS!$I$2:$I$20000,DATOS!$I4513,DATOS!$G$2:$G$20000,"OR")=0))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DATOS!$A$2:$A$20000,DATOS!$A4514,DATOS!$D$2:$D$20000,DATOS!$D4514,DATOS!$E$2:$E$20000,DATOS!$E4514,DATOS!$I$2:$I$20000,DATOS!$I4514,DATOS!$G$2:$G$20000,"EX")=0),0))))</f>
      </c>
      <c r="H4514">
        <f>IF(DATOS!$G4514&lt;&gt;"EX",0,--(COUNTIFS(DATOS!$A$2:$A$20000,DATOS!$A4514,DATOS!$D$2:$D$20000,DATOS!$D4514,DATOS!$E$2:$E$20000,DATOS!$E4514,DATOS!$I$2:$I$20000,DATOS!$I4514,DATOS!$G$2:$G$20000,"OR")=0))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DATOS!$A$2:$A$20000,DATOS!$A4515,DATOS!$D$2:$D$20000,DATOS!$D4515,DATOS!$E$2:$E$20000,DATOS!$E4515,DATOS!$I$2:$I$20000,DATOS!$I4515,DATOS!$G$2:$G$20000,"EX")=0),0))))</f>
      </c>
      <c r="H4515">
        <f>IF(DATOS!$G4515&lt;&gt;"EX",0,--(COUNTIFS(DATOS!$A$2:$A$20000,DATOS!$A4515,DATOS!$D$2:$D$20000,DATOS!$D4515,DATOS!$E$2:$E$20000,DATOS!$E4515,DATOS!$I$2:$I$20000,DATOS!$I4515,DATOS!$G$2:$G$20000,"OR")=0))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DATOS!$A$2:$A$20000,DATOS!$A4516,DATOS!$D$2:$D$20000,DATOS!$D4516,DATOS!$E$2:$E$20000,DATOS!$E4516,DATOS!$I$2:$I$20000,DATOS!$I4516,DATOS!$G$2:$G$20000,"EX")=0),0))))</f>
      </c>
      <c r="H4516">
        <f>IF(DATOS!$G4516&lt;&gt;"EX",0,--(COUNTIFS(DATOS!$A$2:$A$20000,DATOS!$A4516,DATOS!$D$2:$D$20000,DATOS!$D4516,DATOS!$E$2:$E$20000,DATOS!$E4516,DATOS!$I$2:$I$20000,DATOS!$I4516,DATOS!$G$2:$G$20000,"OR")=0))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DATOS!$A$2:$A$20000,DATOS!$A4517,DATOS!$D$2:$D$20000,DATOS!$D4517,DATOS!$E$2:$E$20000,DATOS!$E4517,DATOS!$I$2:$I$20000,DATOS!$I4517,DATOS!$G$2:$G$20000,"EX")=0),0))))</f>
      </c>
      <c r="H4517">
        <f>IF(DATOS!$G4517&lt;&gt;"EX",0,--(COUNTIFS(DATOS!$A$2:$A$20000,DATOS!$A4517,DATOS!$D$2:$D$20000,DATOS!$D4517,DATOS!$E$2:$E$20000,DATOS!$E4517,DATOS!$I$2:$I$20000,DATOS!$I4517,DATOS!$G$2:$G$20000,"OR")=0))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DATOS!$A$2:$A$20000,DATOS!$A4518,DATOS!$D$2:$D$20000,DATOS!$D4518,DATOS!$E$2:$E$20000,DATOS!$E4518,DATOS!$I$2:$I$20000,DATOS!$I4518,DATOS!$G$2:$G$20000,"EX")=0),0))))</f>
      </c>
      <c r="H4518">
        <f>IF(DATOS!$G4518&lt;&gt;"EX",0,--(COUNTIFS(DATOS!$A$2:$A$20000,DATOS!$A4518,DATOS!$D$2:$D$20000,DATOS!$D4518,DATOS!$E$2:$E$20000,DATOS!$E4518,DATOS!$I$2:$I$20000,DATOS!$I4518,DATOS!$G$2:$G$20000,"OR")=0))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DATOS!$A$2:$A$20000,DATOS!$A4519,DATOS!$D$2:$D$20000,DATOS!$D4519,DATOS!$E$2:$E$20000,DATOS!$E4519,DATOS!$I$2:$I$20000,DATOS!$I4519,DATOS!$G$2:$G$20000,"EX")=0),0))))</f>
      </c>
      <c r="H4519">
        <f>IF(DATOS!$G4519&lt;&gt;"EX",0,--(COUNTIFS(DATOS!$A$2:$A$20000,DATOS!$A4519,DATOS!$D$2:$D$20000,DATOS!$D4519,DATOS!$E$2:$E$20000,DATOS!$E4519,DATOS!$I$2:$I$20000,DATOS!$I4519,DATOS!$G$2:$G$20000,"OR")=0))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DATOS!$A$2:$A$20000,DATOS!$A4520,DATOS!$D$2:$D$20000,DATOS!$D4520,DATOS!$E$2:$E$20000,DATOS!$E4520,DATOS!$I$2:$I$20000,DATOS!$I4520,DATOS!$G$2:$G$20000,"EX")=0),0))))</f>
      </c>
      <c r="H4520">
        <f>IF(DATOS!$G4520&lt;&gt;"EX",0,--(COUNTIFS(DATOS!$A$2:$A$20000,DATOS!$A4520,DATOS!$D$2:$D$20000,DATOS!$D4520,DATOS!$E$2:$E$20000,DATOS!$E4520,DATOS!$I$2:$I$20000,DATOS!$I4520,DATOS!$G$2:$G$20000,"OR")=0))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DATOS!$A$2:$A$20000,DATOS!$A4521,DATOS!$D$2:$D$20000,DATOS!$D4521,DATOS!$E$2:$E$20000,DATOS!$E4521,DATOS!$I$2:$I$20000,DATOS!$I4521,DATOS!$G$2:$G$20000,"EX")=0),0))))</f>
      </c>
      <c r="H4521">
        <f>IF(DATOS!$G4521&lt;&gt;"EX",0,--(COUNTIFS(DATOS!$A$2:$A$20000,DATOS!$A4521,DATOS!$D$2:$D$20000,DATOS!$D4521,DATOS!$E$2:$E$20000,DATOS!$E4521,DATOS!$I$2:$I$20000,DATOS!$I4521,DATOS!$G$2:$G$20000,"OR")=0))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DATOS!$A$2:$A$20000,DATOS!$A4522,DATOS!$D$2:$D$20000,DATOS!$D4522,DATOS!$E$2:$E$20000,DATOS!$E4522,DATOS!$I$2:$I$20000,DATOS!$I4522,DATOS!$G$2:$G$20000,"EX")=0),0))))</f>
      </c>
      <c r="H4522">
        <f>IF(DATOS!$G4522&lt;&gt;"EX",0,--(COUNTIFS(DATOS!$A$2:$A$20000,DATOS!$A4522,DATOS!$D$2:$D$20000,DATOS!$D4522,DATOS!$E$2:$E$20000,DATOS!$E4522,DATOS!$I$2:$I$20000,DATOS!$I4522,DATOS!$G$2:$G$20000,"OR")=0))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DATOS!$A$2:$A$20000,DATOS!$A4523,DATOS!$D$2:$D$20000,DATOS!$D4523,DATOS!$E$2:$E$20000,DATOS!$E4523,DATOS!$I$2:$I$20000,DATOS!$I4523,DATOS!$G$2:$G$20000,"EX")=0),0))))</f>
      </c>
      <c r="H4523">
        <f>IF(DATOS!$G4523&lt;&gt;"EX",0,--(COUNTIFS(DATOS!$A$2:$A$20000,DATOS!$A4523,DATOS!$D$2:$D$20000,DATOS!$D4523,DATOS!$E$2:$E$20000,DATOS!$E4523,DATOS!$I$2:$I$20000,DATOS!$I4523,DATOS!$G$2:$G$20000,"OR")=0))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DATOS!$A$2:$A$20000,DATOS!$A4524,DATOS!$D$2:$D$20000,DATOS!$D4524,DATOS!$E$2:$E$20000,DATOS!$E4524,DATOS!$I$2:$I$20000,DATOS!$I4524,DATOS!$G$2:$G$20000,"EX")=0),0))))</f>
      </c>
      <c r="H4524">
        <f>IF(DATOS!$G4524&lt;&gt;"EX",0,--(COUNTIFS(DATOS!$A$2:$A$20000,DATOS!$A4524,DATOS!$D$2:$D$20000,DATOS!$D4524,DATOS!$E$2:$E$20000,DATOS!$E4524,DATOS!$I$2:$I$20000,DATOS!$I4524,DATOS!$G$2:$G$20000,"OR")=0))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DATOS!$A$2:$A$20000,DATOS!$A4525,DATOS!$D$2:$D$20000,DATOS!$D4525,DATOS!$E$2:$E$20000,DATOS!$E4525,DATOS!$I$2:$I$20000,DATOS!$I4525,DATOS!$G$2:$G$20000,"EX")=0),0))))</f>
      </c>
      <c r="H4525">
        <f>IF(DATOS!$G4525&lt;&gt;"EX",0,--(COUNTIFS(DATOS!$A$2:$A$20000,DATOS!$A4525,DATOS!$D$2:$D$20000,DATOS!$D4525,DATOS!$E$2:$E$20000,DATOS!$E4525,DATOS!$I$2:$I$20000,DATOS!$I4525,DATOS!$G$2:$G$20000,"OR")=0))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DATOS!$A$2:$A$20000,DATOS!$A4526,DATOS!$D$2:$D$20000,DATOS!$D4526,DATOS!$E$2:$E$20000,DATOS!$E4526,DATOS!$I$2:$I$20000,DATOS!$I4526,DATOS!$G$2:$G$20000,"EX")=0),0))))</f>
      </c>
      <c r="H4526">
        <f>IF(DATOS!$G4526&lt;&gt;"EX",0,--(COUNTIFS(DATOS!$A$2:$A$20000,DATOS!$A4526,DATOS!$D$2:$D$20000,DATOS!$D4526,DATOS!$E$2:$E$20000,DATOS!$E4526,DATOS!$I$2:$I$20000,DATOS!$I4526,DATOS!$G$2:$G$20000,"OR")=0))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DATOS!$A$2:$A$20000,DATOS!$A4527,DATOS!$D$2:$D$20000,DATOS!$D4527,DATOS!$E$2:$E$20000,DATOS!$E4527,DATOS!$I$2:$I$20000,DATOS!$I4527,DATOS!$G$2:$G$20000,"EX")=0),0))))</f>
      </c>
      <c r="H4527">
        <f>IF(DATOS!$G4527&lt;&gt;"EX",0,--(COUNTIFS(DATOS!$A$2:$A$20000,DATOS!$A4527,DATOS!$D$2:$D$20000,DATOS!$D4527,DATOS!$E$2:$E$20000,DATOS!$E4527,DATOS!$I$2:$I$20000,DATOS!$I4527,DATOS!$G$2:$G$20000,"OR")=0))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DATOS!$A$2:$A$20000,DATOS!$A4528,DATOS!$D$2:$D$20000,DATOS!$D4528,DATOS!$E$2:$E$20000,DATOS!$E4528,DATOS!$I$2:$I$20000,DATOS!$I4528,DATOS!$G$2:$G$20000,"EX")=0),0))))</f>
      </c>
      <c r="H4528">
        <f>IF(DATOS!$G4528&lt;&gt;"EX",0,--(COUNTIFS(DATOS!$A$2:$A$20000,DATOS!$A4528,DATOS!$D$2:$D$20000,DATOS!$D4528,DATOS!$E$2:$E$20000,DATOS!$E4528,DATOS!$I$2:$I$20000,DATOS!$I4528,DATOS!$G$2:$G$20000,"OR")=0))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DATOS!$A$2:$A$20000,DATOS!$A4529,DATOS!$D$2:$D$20000,DATOS!$D4529,DATOS!$E$2:$E$20000,DATOS!$E4529,DATOS!$I$2:$I$20000,DATOS!$I4529,DATOS!$G$2:$G$20000,"EX")=0),0))))</f>
      </c>
      <c r="H4529">
        <f>IF(DATOS!$G4529&lt;&gt;"EX",0,--(COUNTIFS(DATOS!$A$2:$A$20000,DATOS!$A4529,DATOS!$D$2:$D$20000,DATOS!$D4529,DATOS!$E$2:$E$20000,DATOS!$E4529,DATOS!$I$2:$I$20000,DATOS!$I4529,DATOS!$G$2:$G$20000,"OR")=0))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DATOS!$A$2:$A$20000,DATOS!$A4530,DATOS!$D$2:$D$20000,DATOS!$D4530,DATOS!$E$2:$E$20000,DATOS!$E4530,DATOS!$I$2:$I$20000,DATOS!$I4530,DATOS!$G$2:$G$20000,"EX")=0),0))))</f>
      </c>
      <c r="H4530">
        <f>IF(DATOS!$G4530&lt;&gt;"EX",0,--(COUNTIFS(DATOS!$A$2:$A$20000,DATOS!$A4530,DATOS!$D$2:$D$20000,DATOS!$D4530,DATOS!$E$2:$E$20000,DATOS!$E4530,DATOS!$I$2:$I$20000,DATOS!$I4530,DATOS!$G$2:$G$20000,"OR")=0))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DATOS!$A$2:$A$20000,DATOS!$A4531,DATOS!$D$2:$D$20000,DATOS!$D4531,DATOS!$E$2:$E$20000,DATOS!$E4531,DATOS!$I$2:$I$20000,DATOS!$I4531,DATOS!$G$2:$G$20000,"EX")=0),0))))</f>
      </c>
      <c r="H4531">
        <f>IF(DATOS!$G4531&lt;&gt;"EX",0,--(COUNTIFS(DATOS!$A$2:$A$20000,DATOS!$A4531,DATOS!$D$2:$D$20000,DATOS!$D4531,DATOS!$E$2:$E$20000,DATOS!$E4531,DATOS!$I$2:$I$20000,DATOS!$I4531,DATOS!$G$2:$G$20000,"OR")=0))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DATOS!$A$2:$A$20000,DATOS!$A4532,DATOS!$D$2:$D$20000,DATOS!$D4532,DATOS!$E$2:$E$20000,DATOS!$E4532,DATOS!$I$2:$I$20000,DATOS!$I4532,DATOS!$G$2:$G$20000,"EX")=0),0))))</f>
      </c>
      <c r="H4532">
        <f>IF(DATOS!$G4532&lt;&gt;"EX",0,--(COUNTIFS(DATOS!$A$2:$A$20000,DATOS!$A4532,DATOS!$D$2:$D$20000,DATOS!$D4532,DATOS!$E$2:$E$20000,DATOS!$E4532,DATOS!$I$2:$I$20000,DATOS!$I4532,DATOS!$G$2:$G$20000,"OR")=0))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DATOS!$A$2:$A$20000,DATOS!$A4533,DATOS!$D$2:$D$20000,DATOS!$D4533,DATOS!$E$2:$E$20000,DATOS!$E4533,DATOS!$I$2:$I$20000,DATOS!$I4533,DATOS!$G$2:$G$20000,"EX")=0),0))))</f>
      </c>
      <c r="H4533">
        <f>IF(DATOS!$G4533&lt;&gt;"EX",0,--(COUNTIFS(DATOS!$A$2:$A$20000,DATOS!$A4533,DATOS!$D$2:$D$20000,DATOS!$D4533,DATOS!$E$2:$E$20000,DATOS!$E4533,DATOS!$I$2:$I$20000,DATOS!$I4533,DATOS!$G$2:$G$20000,"OR")=0))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DATOS!$A$2:$A$20000,DATOS!$A4534,DATOS!$D$2:$D$20000,DATOS!$D4534,DATOS!$E$2:$E$20000,DATOS!$E4534,DATOS!$I$2:$I$20000,DATOS!$I4534,DATOS!$G$2:$G$20000,"EX")=0),0))))</f>
      </c>
      <c r="H4534">
        <f>IF(DATOS!$G4534&lt;&gt;"EX",0,--(COUNTIFS(DATOS!$A$2:$A$20000,DATOS!$A4534,DATOS!$D$2:$D$20000,DATOS!$D4534,DATOS!$E$2:$E$20000,DATOS!$E4534,DATOS!$I$2:$I$20000,DATOS!$I4534,DATOS!$G$2:$G$20000,"OR")=0))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DATOS!$A$2:$A$20000,DATOS!$A4535,DATOS!$D$2:$D$20000,DATOS!$D4535,DATOS!$E$2:$E$20000,DATOS!$E4535,DATOS!$I$2:$I$20000,DATOS!$I4535,DATOS!$G$2:$G$20000,"EX")=0),0))))</f>
      </c>
      <c r="H4535">
        <f>IF(DATOS!$G4535&lt;&gt;"EX",0,--(COUNTIFS(DATOS!$A$2:$A$20000,DATOS!$A4535,DATOS!$D$2:$D$20000,DATOS!$D4535,DATOS!$E$2:$E$20000,DATOS!$E4535,DATOS!$I$2:$I$20000,DATOS!$I4535,DATOS!$G$2:$G$20000,"OR")=0))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DATOS!$A$2:$A$20000,DATOS!$A4536,DATOS!$D$2:$D$20000,DATOS!$D4536,DATOS!$E$2:$E$20000,DATOS!$E4536,DATOS!$I$2:$I$20000,DATOS!$I4536,DATOS!$G$2:$G$20000,"EX")=0),0))))</f>
      </c>
      <c r="H4536">
        <f>IF(DATOS!$G4536&lt;&gt;"EX",0,--(COUNTIFS(DATOS!$A$2:$A$20000,DATOS!$A4536,DATOS!$D$2:$D$20000,DATOS!$D4536,DATOS!$E$2:$E$20000,DATOS!$E4536,DATOS!$I$2:$I$20000,DATOS!$I4536,DATOS!$G$2:$G$20000,"OR")=0))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DATOS!$A$2:$A$20000,DATOS!$A4537,DATOS!$D$2:$D$20000,DATOS!$D4537,DATOS!$E$2:$E$20000,DATOS!$E4537,DATOS!$I$2:$I$20000,DATOS!$I4537,DATOS!$G$2:$G$20000,"EX")=0),0))))</f>
      </c>
      <c r="H4537">
        <f>IF(DATOS!$G4537&lt;&gt;"EX",0,--(COUNTIFS(DATOS!$A$2:$A$20000,DATOS!$A4537,DATOS!$D$2:$D$20000,DATOS!$D4537,DATOS!$E$2:$E$20000,DATOS!$E4537,DATOS!$I$2:$I$20000,DATOS!$I4537,DATOS!$G$2:$G$20000,"OR")=0))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DATOS!$A$2:$A$20000,DATOS!$A4538,DATOS!$D$2:$D$20000,DATOS!$D4538,DATOS!$E$2:$E$20000,DATOS!$E4538,DATOS!$I$2:$I$20000,DATOS!$I4538,DATOS!$G$2:$G$20000,"EX")=0),0))))</f>
      </c>
      <c r="H4538">
        <f>IF(DATOS!$G4538&lt;&gt;"EX",0,--(COUNTIFS(DATOS!$A$2:$A$20000,DATOS!$A4538,DATOS!$D$2:$D$20000,DATOS!$D4538,DATOS!$E$2:$E$20000,DATOS!$E4538,DATOS!$I$2:$I$20000,DATOS!$I4538,DATOS!$G$2:$G$20000,"OR")=0))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DATOS!$A$2:$A$20000,DATOS!$A4539,DATOS!$D$2:$D$20000,DATOS!$D4539,DATOS!$E$2:$E$20000,DATOS!$E4539,DATOS!$I$2:$I$20000,DATOS!$I4539,DATOS!$G$2:$G$20000,"EX")=0),0))))</f>
      </c>
      <c r="H4539">
        <f>IF(DATOS!$G4539&lt;&gt;"EX",0,--(COUNTIFS(DATOS!$A$2:$A$20000,DATOS!$A4539,DATOS!$D$2:$D$20000,DATOS!$D4539,DATOS!$E$2:$E$20000,DATOS!$E4539,DATOS!$I$2:$I$20000,DATOS!$I4539,DATOS!$G$2:$G$20000,"OR")=0))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DATOS!$A$2:$A$20000,DATOS!$A4540,DATOS!$D$2:$D$20000,DATOS!$D4540,DATOS!$E$2:$E$20000,DATOS!$E4540,DATOS!$I$2:$I$20000,DATOS!$I4540,DATOS!$G$2:$G$20000,"EX")=0),0))))</f>
      </c>
      <c r="H4540">
        <f>IF(DATOS!$G4540&lt;&gt;"EX",0,--(COUNTIFS(DATOS!$A$2:$A$20000,DATOS!$A4540,DATOS!$D$2:$D$20000,DATOS!$D4540,DATOS!$E$2:$E$20000,DATOS!$E4540,DATOS!$I$2:$I$20000,DATOS!$I4540,DATOS!$G$2:$G$20000,"OR")=0))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DATOS!$A$2:$A$20000,DATOS!$A4541,DATOS!$D$2:$D$20000,DATOS!$D4541,DATOS!$E$2:$E$20000,DATOS!$E4541,DATOS!$I$2:$I$20000,DATOS!$I4541,DATOS!$G$2:$G$20000,"EX")=0),0))))</f>
      </c>
      <c r="H4541">
        <f>IF(DATOS!$G4541&lt;&gt;"EX",0,--(COUNTIFS(DATOS!$A$2:$A$20000,DATOS!$A4541,DATOS!$D$2:$D$20000,DATOS!$D4541,DATOS!$E$2:$E$20000,DATOS!$E4541,DATOS!$I$2:$I$20000,DATOS!$I4541,DATOS!$G$2:$G$20000,"OR")=0))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DATOS!$A$2:$A$20000,DATOS!$A4542,DATOS!$D$2:$D$20000,DATOS!$D4542,DATOS!$E$2:$E$20000,DATOS!$E4542,DATOS!$I$2:$I$20000,DATOS!$I4542,DATOS!$G$2:$G$20000,"EX")=0),0))))</f>
      </c>
      <c r="H4542">
        <f>IF(DATOS!$G4542&lt;&gt;"EX",0,--(COUNTIFS(DATOS!$A$2:$A$20000,DATOS!$A4542,DATOS!$D$2:$D$20000,DATOS!$D4542,DATOS!$E$2:$E$20000,DATOS!$E4542,DATOS!$I$2:$I$20000,DATOS!$I4542,DATOS!$G$2:$G$20000,"OR")=0))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DATOS!$A$2:$A$20000,DATOS!$A4543,DATOS!$D$2:$D$20000,DATOS!$D4543,DATOS!$E$2:$E$20000,DATOS!$E4543,DATOS!$I$2:$I$20000,DATOS!$I4543,DATOS!$G$2:$G$20000,"EX")=0),0))))</f>
      </c>
      <c r="H4543">
        <f>IF(DATOS!$G4543&lt;&gt;"EX",0,--(COUNTIFS(DATOS!$A$2:$A$20000,DATOS!$A4543,DATOS!$D$2:$D$20000,DATOS!$D4543,DATOS!$E$2:$E$20000,DATOS!$E4543,DATOS!$I$2:$I$20000,DATOS!$I4543,DATOS!$G$2:$G$20000,"OR")=0))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DATOS!$A$2:$A$20000,DATOS!$A4544,DATOS!$D$2:$D$20000,DATOS!$D4544,DATOS!$E$2:$E$20000,DATOS!$E4544,DATOS!$I$2:$I$20000,DATOS!$I4544,DATOS!$G$2:$G$20000,"EX")=0),0))))</f>
      </c>
      <c r="H4544">
        <f>IF(DATOS!$G4544&lt;&gt;"EX",0,--(COUNTIFS(DATOS!$A$2:$A$20000,DATOS!$A4544,DATOS!$D$2:$D$20000,DATOS!$D4544,DATOS!$E$2:$E$20000,DATOS!$E4544,DATOS!$I$2:$I$20000,DATOS!$I4544,DATOS!$G$2:$G$20000,"OR")=0))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DATOS!$A$2:$A$20000,DATOS!$A4545,DATOS!$D$2:$D$20000,DATOS!$D4545,DATOS!$E$2:$E$20000,DATOS!$E4545,DATOS!$I$2:$I$20000,DATOS!$I4545,DATOS!$G$2:$G$20000,"EX")=0),0))))</f>
      </c>
      <c r="H4545">
        <f>IF(DATOS!$G4545&lt;&gt;"EX",0,--(COUNTIFS(DATOS!$A$2:$A$20000,DATOS!$A4545,DATOS!$D$2:$D$20000,DATOS!$D4545,DATOS!$E$2:$E$20000,DATOS!$E4545,DATOS!$I$2:$I$20000,DATOS!$I4545,DATOS!$G$2:$G$20000,"OR")=0))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DATOS!$A$2:$A$20000,DATOS!$A4546,DATOS!$D$2:$D$20000,DATOS!$D4546,DATOS!$E$2:$E$20000,DATOS!$E4546,DATOS!$I$2:$I$20000,DATOS!$I4546,DATOS!$G$2:$G$20000,"EX")=0),0))))</f>
      </c>
      <c r="H4546">
        <f>IF(DATOS!$G4546&lt;&gt;"EX",0,--(COUNTIFS(DATOS!$A$2:$A$20000,DATOS!$A4546,DATOS!$D$2:$D$20000,DATOS!$D4546,DATOS!$E$2:$E$20000,DATOS!$E4546,DATOS!$I$2:$I$20000,DATOS!$I4546,DATOS!$G$2:$G$20000,"OR")=0))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DATOS!$A$2:$A$20000,DATOS!$A4547,DATOS!$D$2:$D$20000,DATOS!$D4547,DATOS!$E$2:$E$20000,DATOS!$E4547,DATOS!$I$2:$I$20000,DATOS!$I4547,DATOS!$G$2:$G$20000,"EX")=0),0))))</f>
      </c>
      <c r="H4547">
        <f>IF(DATOS!$G4547&lt;&gt;"EX",0,--(COUNTIFS(DATOS!$A$2:$A$20000,DATOS!$A4547,DATOS!$D$2:$D$20000,DATOS!$D4547,DATOS!$E$2:$E$20000,DATOS!$E4547,DATOS!$I$2:$I$20000,DATOS!$I4547,DATOS!$G$2:$G$20000,"OR")=0))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DATOS!$A$2:$A$20000,DATOS!$A4548,DATOS!$D$2:$D$20000,DATOS!$D4548,DATOS!$E$2:$E$20000,DATOS!$E4548,DATOS!$I$2:$I$20000,DATOS!$I4548,DATOS!$G$2:$G$20000,"EX")=0),0))))</f>
      </c>
      <c r="H4548">
        <f>IF(DATOS!$G4548&lt;&gt;"EX",0,--(COUNTIFS(DATOS!$A$2:$A$20000,DATOS!$A4548,DATOS!$D$2:$D$20000,DATOS!$D4548,DATOS!$E$2:$E$20000,DATOS!$E4548,DATOS!$I$2:$I$20000,DATOS!$I4548,DATOS!$G$2:$G$20000,"OR")=0))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DATOS!$A$2:$A$20000,DATOS!$A4549,DATOS!$D$2:$D$20000,DATOS!$D4549,DATOS!$E$2:$E$20000,DATOS!$E4549,DATOS!$I$2:$I$20000,DATOS!$I4549,DATOS!$G$2:$G$20000,"EX")=0),0))))</f>
      </c>
      <c r="H4549">
        <f>IF(DATOS!$G4549&lt;&gt;"EX",0,--(COUNTIFS(DATOS!$A$2:$A$20000,DATOS!$A4549,DATOS!$D$2:$D$20000,DATOS!$D4549,DATOS!$E$2:$E$20000,DATOS!$E4549,DATOS!$I$2:$I$20000,DATOS!$I4549,DATOS!$G$2:$G$20000,"OR")=0))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DATOS!$A$2:$A$20000,DATOS!$A4550,DATOS!$D$2:$D$20000,DATOS!$D4550,DATOS!$E$2:$E$20000,DATOS!$E4550,DATOS!$I$2:$I$20000,DATOS!$I4550,DATOS!$G$2:$G$20000,"EX")=0),0))))</f>
      </c>
      <c r="H4550">
        <f>IF(DATOS!$G4550&lt;&gt;"EX",0,--(COUNTIFS(DATOS!$A$2:$A$20000,DATOS!$A4550,DATOS!$D$2:$D$20000,DATOS!$D4550,DATOS!$E$2:$E$20000,DATOS!$E4550,DATOS!$I$2:$I$20000,DATOS!$I4550,DATOS!$G$2:$G$20000,"OR")=0))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DATOS!$A$2:$A$20000,DATOS!$A4551,DATOS!$D$2:$D$20000,DATOS!$D4551,DATOS!$E$2:$E$20000,DATOS!$E4551,DATOS!$I$2:$I$20000,DATOS!$I4551,DATOS!$G$2:$G$20000,"EX")=0),0))))</f>
      </c>
      <c r="H4551">
        <f>IF(DATOS!$G4551&lt;&gt;"EX",0,--(COUNTIFS(DATOS!$A$2:$A$20000,DATOS!$A4551,DATOS!$D$2:$D$20000,DATOS!$D4551,DATOS!$E$2:$E$20000,DATOS!$E4551,DATOS!$I$2:$I$20000,DATOS!$I4551,DATOS!$G$2:$G$20000,"OR")=0))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DATOS!$A$2:$A$20000,DATOS!$A4552,DATOS!$D$2:$D$20000,DATOS!$D4552,DATOS!$E$2:$E$20000,DATOS!$E4552,DATOS!$I$2:$I$20000,DATOS!$I4552,DATOS!$G$2:$G$20000,"EX")=0),0))))</f>
      </c>
      <c r="H4552">
        <f>IF(DATOS!$G4552&lt;&gt;"EX",0,--(COUNTIFS(DATOS!$A$2:$A$20000,DATOS!$A4552,DATOS!$D$2:$D$20000,DATOS!$D4552,DATOS!$E$2:$E$20000,DATOS!$E4552,DATOS!$I$2:$I$20000,DATOS!$I4552,DATOS!$G$2:$G$20000,"OR")=0))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DATOS!$A$2:$A$20000,DATOS!$A4553,DATOS!$D$2:$D$20000,DATOS!$D4553,DATOS!$E$2:$E$20000,DATOS!$E4553,DATOS!$I$2:$I$20000,DATOS!$I4553,DATOS!$G$2:$G$20000,"EX")=0),0))))</f>
      </c>
      <c r="H4553">
        <f>IF(DATOS!$G4553&lt;&gt;"EX",0,--(COUNTIFS(DATOS!$A$2:$A$20000,DATOS!$A4553,DATOS!$D$2:$D$20000,DATOS!$D4553,DATOS!$E$2:$E$20000,DATOS!$E4553,DATOS!$I$2:$I$20000,DATOS!$I4553,DATOS!$G$2:$G$20000,"OR")=0))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DATOS!$A$2:$A$20000,DATOS!$A4554,DATOS!$D$2:$D$20000,DATOS!$D4554,DATOS!$E$2:$E$20000,DATOS!$E4554,DATOS!$I$2:$I$20000,DATOS!$I4554,DATOS!$G$2:$G$20000,"EX")=0),0))))</f>
      </c>
      <c r="H4554">
        <f>IF(DATOS!$G4554&lt;&gt;"EX",0,--(COUNTIFS(DATOS!$A$2:$A$20000,DATOS!$A4554,DATOS!$D$2:$D$20000,DATOS!$D4554,DATOS!$E$2:$E$20000,DATOS!$E4554,DATOS!$I$2:$I$20000,DATOS!$I4554,DATOS!$G$2:$G$20000,"OR")=0))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DATOS!$A$2:$A$20000,DATOS!$A4555,DATOS!$D$2:$D$20000,DATOS!$D4555,DATOS!$E$2:$E$20000,DATOS!$E4555,DATOS!$I$2:$I$20000,DATOS!$I4555,DATOS!$G$2:$G$20000,"EX")=0),0))))</f>
      </c>
      <c r="H4555">
        <f>IF(DATOS!$G4555&lt;&gt;"EX",0,--(COUNTIFS(DATOS!$A$2:$A$20000,DATOS!$A4555,DATOS!$D$2:$D$20000,DATOS!$D4555,DATOS!$E$2:$E$20000,DATOS!$E4555,DATOS!$I$2:$I$20000,DATOS!$I4555,DATOS!$G$2:$G$20000,"OR")=0))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DATOS!$A$2:$A$20000,DATOS!$A4556,DATOS!$D$2:$D$20000,DATOS!$D4556,DATOS!$E$2:$E$20000,DATOS!$E4556,DATOS!$I$2:$I$20000,DATOS!$I4556,DATOS!$G$2:$G$20000,"EX")=0),0))))</f>
      </c>
      <c r="H4556">
        <f>IF(DATOS!$G4556&lt;&gt;"EX",0,--(COUNTIFS(DATOS!$A$2:$A$20000,DATOS!$A4556,DATOS!$D$2:$D$20000,DATOS!$D4556,DATOS!$E$2:$E$20000,DATOS!$E4556,DATOS!$I$2:$I$20000,DATOS!$I4556,DATOS!$G$2:$G$20000,"OR")=0))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DATOS!$A$2:$A$20000,DATOS!$A4557,DATOS!$D$2:$D$20000,DATOS!$D4557,DATOS!$E$2:$E$20000,DATOS!$E4557,DATOS!$I$2:$I$20000,DATOS!$I4557,DATOS!$G$2:$G$20000,"EX")=0),0))))</f>
      </c>
      <c r="H4557">
        <f>IF(DATOS!$G4557&lt;&gt;"EX",0,--(COUNTIFS(DATOS!$A$2:$A$20000,DATOS!$A4557,DATOS!$D$2:$D$20000,DATOS!$D4557,DATOS!$E$2:$E$20000,DATOS!$E4557,DATOS!$I$2:$I$20000,DATOS!$I4557,DATOS!$G$2:$G$20000,"OR")=0))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DATOS!$A$2:$A$20000,DATOS!$A4558,DATOS!$D$2:$D$20000,DATOS!$D4558,DATOS!$E$2:$E$20000,DATOS!$E4558,DATOS!$I$2:$I$20000,DATOS!$I4558,DATOS!$G$2:$G$20000,"EX")=0),0))))</f>
      </c>
      <c r="H4558">
        <f>IF(DATOS!$G4558&lt;&gt;"EX",0,--(COUNTIFS(DATOS!$A$2:$A$20000,DATOS!$A4558,DATOS!$D$2:$D$20000,DATOS!$D4558,DATOS!$E$2:$E$20000,DATOS!$E4558,DATOS!$I$2:$I$20000,DATOS!$I4558,DATOS!$G$2:$G$20000,"OR")=0))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DATOS!$A$2:$A$20000,DATOS!$A4559,DATOS!$D$2:$D$20000,DATOS!$D4559,DATOS!$E$2:$E$20000,DATOS!$E4559,DATOS!$I$2:$I$20000,DATOS!$I4559,DATOS!$G$2:$G$20000,"EX")=0),0))))</f>
      </c>
      <c r="H4559">
        <f>IF(DATOS!$G4559&lt;&gt;"EX",0,--(COUNTIFS(DATOS!$A$2:$A$20000,DATOS!$A4559,DATOS!$D$2:$D$20000,DATOS!$D4559,DATOS!$E$2:$E$20000,DATOS!$E4559,DATOS!$I$2:$I$20000,DATOS!$I4559,DATOS!$G$2:$G$20000,"OR")=0))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DATOS!$A$2:$A$20000,DATOS!$A4560,DATOS!$D$2:$D$20000,DATOS!$D4560,DATOS!$E$2:$E$20000,DATOS!$E4560,DATOS!$I$2:$I$20000,DATOS!$I4560,DATOS!$G$2:$G$20000,"EX")=0),0))))</f>
      </c>
      <c r="H4560">
        <f>IF(DATOS!$G4560&lt;&gt;"EX",0,--(COUNTIFS(DATOS!$A$2:$A$20000,DATOS!$A4560,DATOS!$D$2:$D$20000,DATOS!$D4560,DATOS!$E$2:$E$20000,DATOS!$E4560,DATOS!$I$2:$I$20000,DATOS!$I4560,DATOS!$G$2:$G$20000,"OR")=0))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DATOS!$A$2:$A$20000,DATOS!$A4561,DATOS!$D$2:$D$20000,DATOS!$D4561,DATOS!$E$2:$E$20000,DATOS!$E4561,DATOS!$I$2:$I$20000,DATOS!$I4561,DATOS!$G$2:$G$20000,"EX")=0),0))))</f>
      </c>
      <c r="H4561">
        <f>IF(DATOS!$G4561&lt;&gt;"EX",0,--(COUNTIFS(DATOS!$A$2:$A$20000,DATOS!$A4561,DATOS!$D$2:$D$20000,DATOS!$D4561,DATOS!$E$2:$E$20000,DATOS!$E4561,DATOS!$I$2:$I$20000,DATOS!$I4561,DATOS!$G$2:$G$20000,"OR")=0))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DATOS!$A$2:$A$20000,DATOS!$A4562,DATOS!$D$2:$D$20000,DATOS!$D4562,DATOS!$E$2:$E$20000,DATOS!$E4562,DATOS!$I$2:$I$20000,DATOS!$I4562,DATOS!$G$2:$G$20000,"EX")=0),0))))</f>
      </c>
      <c r="H4562">
        <f>IF(DATOS!$G4562&lt;&gt;"EX",0,--(COUNTIFS(DATOS!$A$2:$A$20000,DATOS!$A4562,DATOS!$D$2:$D$20000,DATOS!$D4562,DATOS!$E$2:$E$20000,DATOS!$E4562,DATOS!$I$2:$I$20000,DATOS!$I4562,DATOS!$G$2:$G$20000,"OR")=0))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DATOS!$A$2:$A$20000,DATOS!$A4563,DATOS!$D$2:$D$20000,DATOS!$D4563,DATOS!$E$2:$E$20000,DATOS!$E4563,DATOS!$I$2:$I$20000,DATOS!$I4563,DATOS!$G$2:$G$20000,"EX")=0),0))))</f>
      </c>
      <c r="H4563">
        <f>IF(DATOS!$G4563&lt;&gt;"EX",0,--(COUNTIFS(DATOS!$A$2:$A$20000,DATOS!$A4563,DATOS!$D$2:$D$20000,DATOS!$D4563,DATOS!$E$2:$E$20000,DATOS!$E4563,DATOS!$I$2:$I$20000,DATOS!$I4563,DATOS!$G$2:$G$20000,"OR")=0))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DATOS!$A$2:$A$20000,DATOS!$A4564,DATOS!$D$2:$D$20000,DATOS!$D4564,DATOS!$E$2:$E$20000,DATOS!$E4564,DATOS!$I$2:$I$20000,DATOS!$I4564,DATOS!$G$2:$G$20000,"EX")=0),0))))</f>
      </c>
      <c r="H4564">
        <f>IF(DATOS!$G4564&lt;&gt;"EX",0,--(COUNTIFS(DATOS!$A$2:$A$20000,DATOS!$A4564,DATOS!$D$2:$D$20000,DATOS!$D4564,DATOS!$E$2:$E$20000,DATOS!$E4564,DATOS!$I$2:$I$20000,DATOS!$I4564,DATOS!$G$2:$G$20000,"OR")=0))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DATOS!$A$2:$A$20000,DATOS!$A4565,DATOS!$D$2:$D$20000,DATOS!$D4565,DATOS!$E$2:$E$20000,DATOS!$E4565,DATOS!$I$2:$I$20000,DATOS!$I4565,DATOS!$G$2:$G$20000,"EX")=0),0))))</f>
      </c>
      <c r="H4565">
        <f>IF(DATOS!$G4565&lt;&gt;"EX",0,--(COUNTIFS(DATOS!$A$2:$A$20000,DATOS!$A4565,DATOS!$D$2:$D$20000,DATOS!$D4565,DATOS!$E$2:$E$20000,DATOS!$E4565,DATOS!$I$2:$I$20000,DATOS!$I4565,DATOS!$G$2:$G$20000,"OR")=0))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DATOS!$A$2:$A$20000,DATOS!$A4566,DATOS!$D$2:$D$20000,DATOS!$D4566,DATOS!$E$2:$E$20000,DATOS!$E4566,DATOS!$I$2:$I$20000,DATOS!$I4566,DATOS!$G$2:$G$20000,"EX")=0),0))))</f>
      </c>
      <c r="H4566">
        <f>IF(DATOS!$G4566&lt;&gt;"EX",0,--(COUNTIFS(DATOS!$A$2:$A$20000,DATOS!$A4566,DATOS!$D$2:$D$20000,DATOS!$D4566,DATOS!$E$2:$E$20000,DATOS!$E4566,DATOS!$I$2:$I$20000,DATOS!$I4566,DATOS!$G$2:$G$20000,"OR")=0))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DATOS!$A$2:$A$20000,DATOS!$A4567,DATOS!$D$2:$D$20000,DATOS!$D4567,DATOS!$E$2:$E$20000,DATOS!$E4567,DATOS!$I$2:$I$20000,DATOS!$I4567,DATOS!$G$2:$G$20000,"EX")=0),0))))</f>
      </c>
      <c r="H4567">
        <f>IF(DATOS!$G4567&lt;&gt;"EX",0,--(COUNTIFS(DATOS!$A$2:$A$20000,DATOS!$A4567,DATOS!$D$2:$D$20000,DATOS!$D4567,DATOS!$E$2:$E$20000,DATOS!$E4567,DATOS!$I$2:$I$20000,DATOS!$I4567,DATOS!$G$2:$G$20000,"OR")=0))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DATOS!$A$2:$A$20000,DATOS!$A4568,DATOS!$D$2:$D$20000,DATOS!$D4568,DATOS!$E$2:$E$20000,DATOS!$E4568,DATOS!$I$2:$I$20000,DATOS!$I4568,DATOS!$G$2:$G$20000,"EX")=0),0))))</f>
      </c>
      <c r="H4568">
        <f>IF(DATOS!$G4568&lt;&gt;"EX",0,--(COUNTIFS(DATOS!$A$2:$A$20000,DATOS!$A4568,DATOS!$D$2:$D$20000,DATOS!$D4568,DATOS!$E$2:$E$20000,DATOS!$E4568,DATOS!$I$2:$I$20000,DATOS!$I4568,DATOS!$G$2:$G$20000,"OR")=0))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DATOS!$A$2:$A$20000,DATOS!$A4569,DATOS!$D$2:$D$20000,DATOS!$D4569,DATOS!$E$2:$E$20000,DATOS!$E4569,DATOS!$I$2:$I$20000,DATOS!$I4569,DATOS!$G$2:$G$20000,"EX")=0),0))))</f>
      </c>
      <c r="H4569">
        <f>IF(DATOS!$G4569&lt;&gt;"EX",0,--(COUNTIFS(DATOS!$A$2:$A$20000,DATOS!$A4569,DATOS!$D$2:$D$20000,DATOS!$D4569,DATOS!$E$2:$E$20000,DATOS!$E4569,DATOS!$I$2:$I$20000,DATOS!$I4569,DATOS!$G$2:$G$20000,"OR")=0))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DATOS!$A$2:$A$20000,DATOS!$A4570,DATOS!$D$2:$D$20000,DATOS!$D4570,DATOS!$E$2:$E$20000,DATOS!$E4570,DATOS!$I$2:$I$20000,DATOS!$I4570,DATOS!$G$2:$G$20000,"EX")=0),0))))</f>
      </c>
      <c r="H4570">
        <f>IF(DATOS!$G4570&lt;&gt;"EX",0,--(COUNTIFS(DATOS!$A$2:$A$20000,DATOS!$A4570,DATOS!$D$2:$D$20000,DATOS!$D4570,DATOS!$E$2:$E$20000,DATOS!$E4570,DATOS!$I$2:$I$20000,DATOS!$I4570,DATOS!$G$2:$G$20000,"OR")=0))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DATOS!$A$2:$A$20000,DATOS!$A4571,DATOS!$D$2:$D$20000,DATOS!$D4571,DATOS!$E$2:$E$20000,DATOS!$E4571,DATOS!$I$2:$I$20000,DATOS!$I4571,DATOS!$G$2:$G$20000,"EX")=0),0))))</f>
      </c>
      <c r="H4571">
        <f>IF(DATOS!$G4571&lt;&gt;"EX",0,--(COUNTIFS(DATOS!$A$2:$A$20000,DATOS!$A4571,DATOS!$D$2:$D$20000,DATOS!$D4571,DATOS!$E$2:$E$20000,DATOS!$E4571,DATOS!$I$2:$I$20000,DATOS!$I4571,DATOS!$G$2:$G$20000,"OR")=0))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DATOS!$A$2:$A$20000,DATOS!$A4572,DATOS!$D$2:$D$20000,DATOS!$D4572,DATOS!$E$2:$E$20000,DATOS!$E4572,DATOS!$I$2:$I$20000,DATOS!$I4572,DATOS!$G$2:$G$20000,"EX")=0),0))))</f>
      </c>
      <c r="H4572">
        <f>IF(DATOS!$G4572&lt;&gt;"EX",0,--(COUNTIFS(DATOS!$A$2:$A$20000,DATOS!$A4572,DATOS!$D$2:$D$20000,DATOS!$D4572,DATOS!$E$2:$E$20000,DATOS!$E4572,DATOS!$I$2:$I$20000,DATOS!$I4572,DATOS!$G$2:$G$20000,"OR")=0))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DATOS!$A$2:$A$20000,DATOS!$A4573,DATOS!$D$2:$D$20000,DATOS!$D4573,DATOS!$E$2:$E$20000,DATOS!$E4573,DATOS!$I$2:$I$20000,DATOS!$I4573,DATOS!$G$2:$G$20000,"EX")=0),0))))</f>
      </c>
      <c r="H4573">
        <f>IF(DATOS!$G4573&lt;&gt;"EX",0,--(COUNTIFS(DATOS!$A$2:$A$20000,DATOS!$A4573,DATOS!$D$2:$D$20000,DATOS!$D4573,DATOS!$E$2:$E$20000,DATOS!$E4573,DATOS!$I$2:$I$20000,DATOS!$I4573,DATOS!$G$2:$G$20000,"OR")=0))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DATOS!$A$2:$A$20000,DATOS!$A4574,DATOS!$D$2:$D$20000,DATOS!$D4574,DATOS!$E$2:$E$20000,DATOS!$E4574,DATOS!$I$2:$I$20000,DATOS!$I4574,DATOS!$G$2:$G$20000,"EX")=0),0))))</f>
      </c>
      <c r="H4574">
        <f>IF(DATOS!$G4574&lt;&gt;"EX",0,--(COUNTIFS(DATOS!$A$2:$A$20000,DATOS!$A4574,DATOS!$D$2:$D$20000,DATOS!$D4574,DATOS!$E$2:$E$20000,DATOS!$E4574,DATOS!$I$2:$I$20000,DATOS!$I4574,DATOS!$G$2:$G$20000,"OR")=0))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DATOS!$A$2:$A$20000,DATOS!$A4575,DATOS!$D$2:$D$20000,DATOS!$D4575,DATOS!$E$2:$E$20000,DATOS!$E4575,DATOS!$I$2:$I$20000,DATOS!$I4575,DATOS!$G$2:$G$20000,"EX")=0),0))))</f>
      </c>
      <c r="H4575">
        <f>IF(DATOS!$G4575&lt;&gt;"EX",0,--(COUNTIFS(DATOS!$A$2:$A$20000,DATOS!$A4575,DATOS!$D$2:$D$20000,DATOS!$D4575,DATOS!$E$2:$E$20000,DATOS!$E4575,DATOS!$I$2:$I$20000,DATOS!$I4575,DATOS!$G$2:$G$20000,"OR")=0))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DATOS!$A$2:$A$20000,DATOS!$A4576,DATOS!$D$2:$D$20000,DATOS!$D4576,DATOS!$E$2:$E$20000,DATOS!$E4576,DATOS!$I$2:$I$20000,DATOS!$I4576,DATOS!$G$2:$G$20000,"EX")=0),0))))</f>
      </c>
      <c r="H4576">
        <f>IF(DATOS!$G4576&lt;&gt;"EX",0,--(COUNTIFS(DATOS!$A$2:$A$20000,DATOS!$A4576,DATOS!$D$2:$D$20000,DATOS!$D4576,DATOS!$E$2:$E$20000,DATOS!$E4576,DATOS!$I$2:$I$20000,DATOS!$I4576,DATOS!$G$2:$G$20000,"OR")=0))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DATOS!$A$2:$A$20000,DATOS!$A4577,DATOS!$D$2:$D$20000,DATOS!$D4577,DATOS!$E$2:$E$20000,DATOS!$E4577,DATOS!$I$2:$I$20000,DATOS!$I4577,DATOS!$G$2:$G$20000,"EX")=0),0))))</f>
      </c>
      <c r="H4577">
        <f>IF(DATOS!$G4577&lt;&gt;"EX",0,--(COUNTIFS(DATOS!$A$2:$A$20000,DATOS!$A4577,DATOS!$D$2:$D$20000,DATOS!$D4577,DATOS!$E$2:$E$20000,DATOS!$E4577,DATOS!$I$2:$I$20000,DATOS!$I4577,DATOS!$G$2:$G$20000,"OR")=0))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DATOS!$A$2:$A$20000,DATOS!$A4578,DATOS!$D$2:$D$20000,DATOS!$D4578,DATOS!$E$2:$E$20000,DATOS!$E4578,DATOS!$I$2:$I$20000,DATOS!$I4578,DATOS!$G$2:$G$20000,"EX")=0),0))))</f>
      </c>
      <c r="H4578">
        <f>IF(DATOS!$G4578&lt;&gt;"EX",0,--(COUNTIFS(DATOS!$A$2:$A$20000,DATOS!$A4578,DATOS!$D$2:$D$20000,DATOS!$D4578,DATOS!$E$2:$E$20000,DATOS!$E4578,DATOS!$I$2:$I$20000,DATOS!$I4578,DATOS!$G$2:$G$20000,"OR")=0))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DATOS!$A$2:$A$20000,DATOS!$A4579,DATOS!$D$2:$D$20000,DATOS!$D4579,DATOS!$E$2:$E$20000,DATOS!$E4579,DATOS!$I$2:$I$20000,DATOS!$I4579,DATOS!$G$2:$G$20000,"EX")=0),0))))</f>
      </c>
      <c r="H4579">
        <f>IF(DATOS!$G4579&lt;&gt;"EX",0,--(COUNTIFS(DATOS!$A$2:$A$20000,DATOS!$A4579,DATOS!$D$2:$D$20000,DATOS!$D4579,DATOS!$E$2:$E$20000,DATOS!$E4579,DATOS!$I$2:$I$20000,DATOS!$I4579,DATOS!$G$2:$G$20000,"OR")=0))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DATOS!$A$2:$A$20000,DATOS!$A4580,DATOS!$D$2:$D$20000,DATOS!$D4580,DATOS!$E$2:$E$20000,DATOS!$E4580,DATOS!$I$2:$I$20000,DATOS!$I4580,DATOS!$G$2:$G$20000,"EX")=0),0))))</f>
      </c>
      <c r="H4580">
        <f>IF(DATOS!$G4580&lt;&gt;"EX",0,--(COUNTIFS(DATOS!$A$2:$A$20000,DATOS!$A4580,DATOS!$D$2:$D$20000,DATOS!$D4580,DATOS!$E$2:$E$20000,DATOS!$E4580,DATOS!$I$2:$I$20000,DATOS!$I4580,DATOS!$G$2:$G$20000,"OR")=0))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DATOS!$A$2:$A$20000,DATOS!$A4581,DATOS!$D$2:$D$20000,DATOS!$D4581,DATOS!$E$2:$E$20000,DATOS!$E4581,DATOS!$I$2:$I$20000,DATOS!$I4581,DATOS!$G$2:$G$20000,"EX")=0),0))))</f>
      </c>
      <c r="H4581">
        <f>IF(DATOS!$G4581&lt;&gt;"EX",0,--(COUNTIFS(DATOS!$A$2:$A$20000,DATOS!$A4581,DATOS!$D$2:$D$20000,DATOS!$D4581,DATOS!$E$2:$E$20000,DATOS!$E4581,DATOS!$I$2:$I$20000,DATOS!$I4581,DATOS!$G$2:$G$20000,"OR")=0))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DATOS!$A$2:$A$20000,DATOS!$A4582,DATOS!$D$2:$D$20000,DATOS!$D4582,DATOS!$E$2:$E$20000,DATOS!$E4582,DATOS!$I$2:$I$20000,DATOS!$I4582,DATOS!$G$2:$G$20000,"EX")=0),0))))</f>
      </c>
      <c r="H4582">
        <f>IF(DATOS!$G4582&lt;&gt;"EX",0,--(COUNTIFS(DATOS!$A$2:$A$20000,DATOS!$A4582,DATOS!$D$2:$D$20000,DATOS!$D4582,DATOS!$E$2:$E$20000,DATOS!$E4582,DATOS!$I$2:$I$20000,DATOS!$I4582,DATOS!$G$2:$G$20000,"OR")=0))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DATOS!$A$2:$A$20000,DATOS!$A4583,DATOS!$D$2:$D$20000,DATOS!$D4583,DATOS!$E$2:$E$20000,DATOS!$E4583,DATOS!$I$2:$I$20000,DATOS!$I4583,DATOS!$G$2:$G$20000,"EX")=0),0))))</f>
      </c>
      <c r="H4583">
        <f>IF(DATOS!$G4583&lt;&gt;"EX",0,--(COUNTIFS(DATOS!$A$2:$A$20000,DATOS!$A4583,DATOS!$D$2:$D$20000,DATOS!$D4583,DATOS!$E$2:$E$20000,DATOS!$E4583,DATOS!$I$2:$I$20000,DATOS!$I4583,DATOS!$G$2:$G$20000,"OR")=0))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DATOS!$A$2:$A$20000,DATOS!$A4584,DATOS!$D$2:$D$20000,DATOS!$D4584,DATOS!$E$2:$E$20000,DATOS!$E4584,DATOS!$I$2:$I$20000,DATOS!$I4584,DATOS!$G$2:$G$20000,"EX")=0),0))))</f>
      </c>
      <c r="H4584">
        <f>IF(DATOS!$G4584&lt;&gt;"EX",0,--(COUNTIFS(DATOS!$A$2:$A$20000,DATOS!$A4584,DATOS!$D$2:$D$20000,DATOS!$D4584,DATOS!$E$2:$E$20000,DATOS!$E4584,DATOS!$I$2:$I$20000,DATOS!$I4584,DATOS!$G$2:$G$20000,"OR")=0))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DATOS!$A$2:$A$20000,DATOS!$A4585,DATOS!$D$2:$D$20000,DATOS!$D4585,DATOS!$E$2:$E$20000,DATOS!$E4585,DATOS!$I$2:$I$20000,DATOS!$I4585,DATOS!$G$2:$G$20000,"EX")=0),0))))</f>
      </c>
      <c r="H4585">
        <f>IF(DATOS!$G4585&lt;&gt;"EX",0,--(COUNTIFS(DATOS!$A$2:$A$20000,DATOS!$A4585,DATOS!$D$2:$D$20000,DATOS!$D4585,DATOS!$E$2:$E$20000,DATOS!$E4585,DATOS!$I$2:$I$20000,DATOS!$I4585,DATOS!$G$2:$G$20000,"OR")=0))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DATOS!$A$2:$A$20000,DATOS!$A4586,DATOS!$D$2:$D$20000,DATOS!$D4586,DATOS!$E$2:$E$20000,DATOS!$E4586,DATOS!$I$2:$I$20000,DATOS!$I4586,DATOS!$G$2:$G$20000,"EX")=0),0))))</f>
      </c>
      <c r="H4586">
        <f>IF(DATOS!$G4586&lt;&gt;"EX",0,--(COUNTIFS(DATOS!$A$2:$A$20000,DATOS!$A4586,DATOS!$D$2:$D$20000,DATOS!$D4586,DATOS!$E$2:$E$20000,DATOS!$E4586,DATOS!$I$2:$I$20000,DATOS!$I4586,DATOS!$G$2:$G$20000,"OR")=0))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DATOS!$A$2:$A$20000,DATOS!$A4587,DATOS!$D$2:$D$20000,DATOS!$D4587,DATOS!$E$2:$E$20000,DATOS!$E4587,DATOS!$I$2:$I$20000,DATOS!$I4587,DATOS!$G$2:$G$20000,"EX")=0),0))))</f>
      </c>
      <c r="H4587">
        <f>IF(DATOS!$G4587&lt;&gt;"EX",0,--(COUNTIFS(DATOS!$A$2:$A$20000,DATOS!$A4587,DATOS!$D$2:$D$20000,DATOS!$D4587,DATOS!$E$2:$E$20000,DATOS!$E4587,DATOS!$I$2:$I$20000,DATOS!$I4587,DATOS!$G$2:$G$20000,"OR")=0))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DATOS!$A$2:$A$20000,DATOS!$A4588,DATOS!$D$2:$D$20000,DATOS!$D4588,DATOS!$E$2:$E$20000,DATOS!$E4588,DATOS!$I$2:$I$20000,DATOS!$I4588,DATOS!$G$2:$G$20000,"EX")=0),0))))</f>
      </c>
      <c r="H4588">
        <f>IF(DATOS!$G4588&lt;&gt;"EX",0,--(COUNTIFS(DATOS!$A$2:$A$20000,DATOS!$A4588,DATOS!$D$2:$D$20000,DATOS!$D4588,DATOS!$E$2:$E$20000,DATOS!$E4588,DATOS!$I$2:$I$20000,DATOS!$I4588,DATOS!$G$2:$G$20000,"OR")=0))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DATOS!$A$2:$A$20000,DATOS!$A4589,DATOS!$D$2:$D$20000,DATOS!$D4589,DATOS!$E$2:$E$20000,DATOS!$E4589,DATOS!$I$2:$I$20000,DATOS!$I4589,DATOS!$G$2:$G$20000,"EX")=0),0))))</f>
      </c>
      <c r="H4589">
        <f>IF(DATOS!$G4589&lt;&gt;"EX",0,--(COUNTIFS(DATOS!$A$2:$A$20000,DATOS!$A4589,DATOS!$D$2:$D$20000,DATOS!$D4589,DATOS!$E$2:$E$20000,DATOS!$E4589,DATOS!$I$2:$I$20000,DATOS!$I4589,DATOS!$G$2:$G$20000,"OR")=0))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DATOS!$A$2:$A$20000,DATOS!$A4590,DATOS!$D$2:$D$20000,DATOS!$D4590,DATOS!$E$2:$E$20000,DATOS!$E4590,DATOS!$I$2:$I$20000,DATOS!$I4590,DATOS!$G$2:$G$20000,"EX")=0),0))))</f>
      </c>
      <c r="H4590">
        <f>IF(DATOS!$G4590&lt;&gt;"EX",0,--(COUNTIFS(DATOS!$A$2:$A$20000,DATOS!$A4590,DATOS!$D$2:$D$20000,DATOS!$D4590,DATOS!$E$2:$E$20000,DATOS!$E4590,DATOS!$I$2:$I$20000,DATOS!$I4590,DATOS!$G$2:$G$20000,"OR")=0))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DATOS!$A$2:$A$20000,DATOS!$A4591,DATOS!$D$2:$D$20000,DATOS!$D4591,DATOS!$E$2:$E$20000,DATOS!$E4591,DATOS!$I$2:$I$20000,DATOS!$I4591,DATOS!$G$2:$G$20000,"EX")=0),0))))</f>
      </c>
      <c r="H4591">
        <f>IF(DATOS!$G4591&lt;&gt;"EX",0,--(COUNTIFS(DATOS!$A$2:$A$20000,DATOS!$A4591,DATOS!$D$2:$D$20000,DATOS!$D4591,DATOS!$E$2:$E$20000,DATOS!$E4591,DATOS!$I$2:$I$20000,DATOS!$I4591,DATOS!$G$2:$G$20000,"OR")=0))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DATOS!$A$2:$A$20000,DATOS!$A4592,DATOS!$D$2:$D$20000,DATOS!$D4592,DATOS!$E$2:$E$20000,DATOS!$E4592,DATOS!$I$2:$I$20000,DATOS!$I4592,DATOS!$G$2:$G$20000,"EX")=0),0))))</f>
      </c>
      <c r="H4592">
        <f>IF(DATOS!$G4592&lt;&gt;"EX",0,--(COUNTIFS(DATOS!$A$2:$A$20000,DATOS!$A4592,DATOS!$D$2:$D$20000,DATOS!$D4592,DATOS!$E$2:$E$20000,DATOS!$E4592,DATOS!$I$2:$I$20000,DATOS!$I4592,DATOS!$G$2:$G$20000,"OR")=0))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DATOS!$A$2:$A$20000,DATOS!$A4593,DATOS!$D$2:$D$20000,DATOS!$D4593,DATOS!$E$2:$E$20000,DATOS!$E4593,DATOS!$I$2:$I$20000,DATOS!$I4593,DATOS!$G$2:$G$20000,"EX")=0),0))))</f>
      </c>
      <c r="H4593">
        <f>IF(DATOS!$G4593&lt;&gt;"EX",0,--(COUNTIFS(DATOS!$A$2:$A$20000,DATOS!$A4593,DATOS!$D$2:$D$20000,DATOS!$D4593,DATOS!$E$2:$E$20000,DATOS!$E4593,DATOS!$I$2:$I$20000,DATOS!$I4593,DATOS!$G$2:$G$20000,"OR")=0))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DATOS!$A$2:$A$20000,DATOS!$A4594,DATOS!$D$2:$D$20000,DATOS!$D4594,DATOS!$E$2:$E$20000,DATOS!$E4594,DATOS!$I$2:$I$20000,DATOS!$I4594,DATOS!$G$2:$G$20000,"EX")=0),0))))</f>
      </c>
      <c r="H4594">
        <f>IF(DATOS!$G4594&lt;&gt;"EX",0,--(COUNTIFS(DATOS!$A$2:$A$20000,DATOS!$A4594,DATOS!$D$2:$D$20000,DATOS!$D4594,DATOS!$E$2:$E$20000,DATOS!$E4594,DATOS!$I$2:$I$20000,DATOS!$I4594,DATOS!$G$2:$G$20000,"OR")=0))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DATOS!$A$2:$A$20000,DATOS!$A4595,DATOS!$D$2:$D$20000,DATOS!$D4595,DATOS!$E$2:$E$20000,DATOS!$E4595,DATOS!$I$2:$I$20000,DATOS!$I4595,DATOS!$G$2:$G$20000,"EX")=0),0))))</f>
      </c>
      <c r="H4595">
        <f>IF(DATOS!$G4595&lt;&gt;"EX",0,--(COUNTIFS(DATOS!$A$2:$A$20000,DATOS!$A4595,DATOS!$D$2:$D$20000,DATOS!$D4595,DATOS!$E$2:$E$20000,DATOS!$E4595,DATOS!$I$2:$I$20000,DATOS!$I4595,DATOS!$G$2:$G$20000,"OR")=0))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DATOS!$A$2:$A$20000,DATOS!$A4596,DATOS!$D$2:$D$20000,DATOS!$D4596,DATOS!$E$2:$E$20000,DATOS!$E4596,DATOS!$I$2:$I$20000,DATOS!$I4596,DATOS!$G$2:$G$20000,"EX")=0),0))))</f>
      </c>
      <c r="H4596">
        <f>IF(DATOS!$G4596&lt;&gt;"EX",0,--(COUNTIFS(DATOS!$A$2:$A$20000,DATOS!$A4596,DATOS!$D$2:$D$20000,DATOS!$D4596,DATOS!$E$2:$E$20000,DATOS!$E4596,DATOS!$I$2:$I$20000,DATOS!$I4596,DATOS!$G$2:$G$20000,"OR")=0))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DATOS!$A$2:$A$20000,DATOS!$A4597,DATOS!$D$2:$D$20000,DATOS!$D4597,DATOS!$E$2:$E$20000,DATOS!$E4597,DATOS!$I$2:$I$20000,DATOS!$I4597,DATOS!$G$2:$G$20000,"EX")=0),0))))</f>
      </c>
      <c r="H4597">
        <f>IF(DATOS!$G4597&lt;&gt;"EX",0,--(COUNTIFS(DATOS!$A$2:$A$20000,DATOS!$A4597,DATOS!$D$2:$D$20000,DATOS!$D4597,DATOS!$E$2:$E$20000,DATOS!$E4597,DATOS!$I$2:$I$20000,DATOS!$I4597,DATOS!$G$2:$G$20000,"OR")=0))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DATOS!$A$2:$A$20000,DATOS!$A4598,DATOS!$D$2:$D$20000,DATOS!$D4598,DATOS!$E$2:$E$20000,DATOS!$E4598,DATOS!$I$2:$I$20000,DATOS!$I4598,DATOS!$G$2:$G$20000,"EX")=0),0))))</f>
      </c>
      <c r="H4598">
        <f>IF(DATOS!$G4598&lt;&gt;"EX",0,--(COUNTIFS(DATOS!$A$2:$A$20000,DATOS!$A4598,DATOS!$D$2:$D$20000,DATOS!$D4598,DATOS!$E$2:$E$20000,DATOS!$E4598,DATOS!$I$2:$I$20000,DATOS!$I4598,DATOS!$G$2:$G$20000,"OR")=0))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DATOS!$A$2:$A$20000,DATOS!$A4599,DATOS!$D$2:$D$20000,DATOS!$D4599,DATOS!$E$2:$E$20000,DATOS!$E4599,DATOS!$I$2:$I$20000,DATOS!$I4599,DATOS!$G$2:$G$20000,"EX")=0),0))))</f>
      </c>
      <c r="H4599">
        <f>IF(DATOS!$G4599&lt;&gt;"EX",0,--(COUNTIFS(DATOS!$A$2:$A$20000,DATOS!$A4599,DATOS!$D$2:$D$20000,DATOS!$D4599,DATOS!$E$2:$E$20000,DATOS!$E4599,DATOS!$I$2:$I$20000,DATOS!$I4599,DATOS!$G$2:$G$20000,"OR")=0))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DATOS!$A$2:$A$20000,DATOS!$A4600,DATOS!$D$2:$D$20000,DATOS!$D4600,DATOS!$E$2:$E$20000,DATOS!$E4600,DATOS!$I$2:$I$20000,DATOS!$I4600,DATOS!$G$2:$G$20000,"EX")=0),0))))</f>
      </c>
      <c r="H4600">
        <f>IF(DATOS!$G4600&lt;&gt;"EX",0,--(COUNTIFS(DATOS!$A$2:$A$20000,DATOS!$A4600,DATOS!$D$2:$D$20000,DATOS!$D4600,DATOS!$E$2:$E$20000,DATOS!$E4600,DATOS!$I$2:$I$20000,DATOS!$I4600,DATOS!$G$2:$G$20000,"OR")=0))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DATOS!$A$2:$A$20000,DATOS!$A4601,DATOS!$D$2:$D$20000,DATOS!$D4601,DATOS!$E$2:$E$20000,DATOS!$E4601,DATOS!$I$2:$I$20000,DATOS!$I4601,DATOS!$G$2:$G$20000,"EX")=0),0))))</f>
      </c>
      <c r="H4601">
        <f>IF(DATOS!$G4601&lt;&gt;"EX",0,--(COUNTIFS(DATOS!$A$2:$A$20000,DATOS!$A4601,DATOS!$D$2:$D$20000,DATOS!$D4601,DATOS!$E$2:$E$20000,DATOS!$E4601,DATOS!$I$2:$I$20000,DATOS!$I4601,DATOS!$G$2:$G$20000,"OR")=0))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DATOS!$A$2:$A$20000,DATOS!$A4602,DATOS!$D$2:$D$20000,DATOS!$D4602,DATOS!$E$2:$E$20000,DATOS!$E4602,DATOS!$I$2:$I$20000,DATOS!$I4602,DATOS!$G$2:$G$20000,"EX")=0),0))))</f>
      </c>
      <c r="H4602">
        <f>IF(DATOS!$G4602&lt;&gt;"EX",0,--(COUNTIFS(DATOS!$A$2:$A$20000,DATOS!$A4602,DATOS!$D$2:$D$20000,DATOS!$D4602,DATOS!$E$2:$E$20000,DATOS!$E4602,DATOS!$I$2:$I$20000,DATOS!$I4602,DATOS!$G$2:$G$20000,"OR")=0))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DATOS!$A$2:$A$20000,DATOS!$A4603,DATOS!$D$2:$D$20000,DATOS!$D4603,DATOS!$E$2:$E$20000,DATOS!$E4603,DATOS!$I$2:$I$20000,DATOS!$I4603,DATOS!$G$2:$G$20000,"EX")=0),0))))</f>
      </c>
      <c r="H4603">
        <f>IF(DATOS!$G4603&lt;&gt;"EX",0,--(COUNTIFS(DATOS!$A$2:$A$20000,DATOS!$A4603,DATOS!$D$2:$D$20000,DATOS!$D4603,DATOS!$E$2:$E$20000,DATOS!$E4603,DATOS!$I$2:$I$20000,DATOS!$I4603,DATOS!$G$2:$G$20000,"OR")=0))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DATOS!$A$2:$A$20000,DATOS!$A4604,DATOS!$D$2:$D$20000,DATOS!$D4604,DATOS!$E$2:$E$20000,DATOS!$E4604,DATOS!$I$2:$I$20000,DATOS!$I4604,DATOS!$G$2:$G$20000,"EX")=0),0))))</f>
      </c>
      <c r="H4604">
        <f>IF(DATOS!$G4604&lt;&gt;"EX",0,--(COUNTIFS(DATOS!$A$2:$A$20000,DATOS!$A4604,DATOS!$D$2:$D$20000,DATOS!$D4604,DATOS!$E$2:$E$20000,DATOS!$E4604,DATOS!$I$2:$I$20000,DATOS!$I4604,DATOS!$G$2:$G$20000,"OR")=0))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DATOS!$A$2:$A$20000,DATOS!$A4605,DATOS!$D$2:$D$20000,DATOS!$D4605,DATOS!$E$2:$E$20000,DATOS!$E4605,DATOS!$I$2:$I$20000,DATOS!$I4605,DATOS!$G$2:$G$20000,"EX")=0),0))))</f>
      </c>
      <c r="H4605">
        <f>IF(DATOS!$G4605&lt;&gt;"EX",0,--(COUNTIFS(DATOS!$A$2:$A$20000,DATOS!$A4605,DATOS!$D$2:$D$20000,DATOS!$D4605,DATOS!$E$2:$E$20000,DATOS!$E4605,DATOS!$I$2:$I$20000,DATOS!$I4605,DATOS!$G$2:$G$20000,"OR")=0))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DATOS!$A$2:$A$20000,DATOS!$A4606,DATOS!$D$2:$D$20000,DATOS!$D4606,DATOS!$E$2:$E$20000,DATOS!$E4606,DATOS!$I$2:$I$20000,DATOS!$I4606,DATOS!$G$2:$G$20000,"EX")=0),0))))</f>
      </c>
      <c r="H4606">
        <f>IF(DATOS!$G4606&lt;&gt;"EX",0,--(COUNTIFS(DATOS!$A$2:$A$20000,DATOS!$A4606,DATOS!$D$2:$D$20000,DATOS!$D4606,DATOS!$E$2:$E$20000,DATOS!$E4606,DATOS!$I$2:$I$20000,DATOS!$I4606,DATOS!$G$2:$G$20000,"OR")=0))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DATOS!$A$2:$A$20000,DATOS!$A4607,DATOS!$D$2:$D$20000,DATOS!$D4607,DATOS!$E$2:$E$20000,DATOS!$E4607,DATOS!$I$2:$I$20000,DATOS!$I4607,DATOS!$G$2:$G$20000,"EX")=0),0))))</f>
      </c>
      <c r="H4607">
        <f>IF(DATOS!$G4607&lt;&gt;"EX",0,--(COUNTIFS(DATOS!$A$2:$A$20000,DATOS!$A4607,DATOS!$D$2:$D$20000,DATOS!$D4607,DATOS!$E$2:$E$20000,DATOS!$E4607,DATOS!$I$2:$I$20000,DATOS!$I4607,DATOS!$G$2:$G$20000,"OR")=0))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DATOS!$A$2:$A$20000,DATOS!$A4608,DATOS!$D$2:$D$20000,DATOS!$D4608,DATOS!$E$2:$E$20000,DATOS!$E4608,DATOS!$I$2:$I$20000,DATOS!$I4608,DATOS!$G$2:$G$20000,"EX")=0),0))))</f>
      </c>
      <c r="H4608">
        <f>IF(DATOS!$G4608&lt;&gt;"EX",0,--(COUNTIFS(DATOS!$A$2:$A$20000,DATOS!$A4608,DATOS!$D$2:$D$20000,DATOS!$D4608,DATOS!$E$2:$E$20000,DATOS!$E4608,DATOS!$I$2:$I$20000,DATOS!$I4608,DATOS!$G$2:$G$20000,"OR")=0))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DATOS!$A$2:$A$20000,DATOS!$A4609,DATOS!$D$2:$D$20000,DATOS!$D4609,DATOS!$E$2:$E$20000,DATOS!$E4609,DATOS!$I$2:$I$20000,DATOS!$I4609,DATOS!$G$2:$G$20000,"EX")=0),0))))</f>
      </c>
      <c r="H4609">
        <f>IF(DATOS!$G4609&lt;&gt;"EX",0,--(COUNTIFS(DATOS!$A$2:$A$20000,DATOS!$A4609,DATOS!$D$2:$D$20000,DATOS!$D4609,DATOS!$E$2:$E$20000,DATOS!$E4609,DATOS!$I$2:$I$20000,DATOS!$I4609,DATOS!$G$2:$G$20000,"OR")=0))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DATOS!$A$2:$A$20000,DATOS!$A4610,DATOS!$D$2:$D$20000,DATOS!$D4610,DATOS!$E$2:$E$20000,DATOS!$E4610,DATOS!$I$2:$I$20000,DATOS!$I4610,DATOS!$G$2:$G$20000,"EX")=0),0))))</f>
      </c>
      <c r="H4610">
        <f>IF(DATOS!$G4610&lt;&gt;"EX",0,--(COUNTIFS(DATOS!$A$2:$A$20000,DATOS!$A4610,DATOS!$D$2:$D$20000,DATOS!$D4610,DATOS!$E$2:$E$20000,DATOS!$E4610,DATOS!$I$2:$I$20000,DATOS!$I4610,DATOS!$G$2:$G$20000,"OR")=0))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DATOS!$A$2:$A$20000,DATOS!$A4611,DATOS!$D$2:$D$20000,DATOS!$D4611,DATOS!$E$2:$E$20000,DATOS!$E4611,DATOS!$I$2:$I$20000,DATOS!$I4611,DATOS!$G$2:$G$20000,"EX")=0),0))))</f>
      </c>
      <c r="H4611">
        <f>IF(DATOS!$G4611&lt;&gt;"EX",0,--(COUNTIFS(DATOS!$A$2:$A$20000,DATOS!$A4611,DATOS!$D$2:$D$20000,DATOS!$D4611,DATOS!$E$2:$E$20000,DATOS!$E4611,DATOS!$I$2:$I$20000,DATOS!$I4611,DATOS!$G$2:$G$20000,"OR")=0))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DATOS!$A$2:$A$20000,DATOS!$A4612,DATOS!$D$2:$D$20000,DATOS!$D4612,DATOS!$E$2:$E$20000,DATOS!$E4612,DATOS!$I$2:$I$20000,DATOS!$I4612,DATOS!$G$2:$G$20000,"EX")=0),0))))</f>
      </c>
      <c r="H4612">
        <f>IF(DATOS!$G4612&lt;&gt;"EX",0,--(COUNTIFS(DATOS!$A$2:$A$20000,DATOS!$A4612,DATOS!$D$2:$D$20000,DATOS!$D4612,DATOS!$E$2:$E$20000,DATOS!$E4612,DATOS!$I$2:$I$20000,DATOS!$I4612,DATOS!$G$2:$G$20000,"OR")=0))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DATOS!$A$2:$A$20000,DATOS!$A4613,DATOS!$D$2:$D$20000,DATOS!$D4613,DATOS!$E$2:$E$20000,DATOS!$E4613,DATOS!$I$2:$I$20000,DATOS!$I4613,DATOS!$G$2:$G$20000,"EX")=0),0))))</f>
      </c>
      <c r="H4613">
        <f>IF(DATOS!$G4613&lt;&gt;"EX",0,--(COUNTIFS(DATOS!$A$2:$A$20000,DATOS!$A4613,DATOS!$D$2:$D$20000,DATOS!$D4613,DATOS!$E$2:$E$20000,DATOS!$E4613,DATOS!$I$2:$I$20000,DATOS!$I4613,DATOS!$G$2:$G$20000,"OR")=0))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DATOS!$A$2:$A$20000,DATOS!$A4614,DATOS!$D$2:$D$20000,DATOS!$D4614,DATOS!$E$2:$E$20000,DATOS!$E4614,DATOS!$I$2:$I$20000,DATOS!$I4614,DATOS!$G$2:$G$20000,"EX")=0),0))))</f>
      </c>
      <c r="H4614">
        <f>IF(DATOS!$G4614&lt;&gt;"EX",0,--(COUNTIFS(DATOS!$A$2:$A$20000,DATOS!$A4614,DATOS!$D$2:$D$20000,DATOS!$D4614,DATOS!$E$2:$E$20000,DATOS!$E4614,DATOS!$I$2:$I$20000,DATOS!$I4614,DATOS!$G$2:$G$20000,"OR")=0))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DATOS!$A$2:$A$20000,DATOS!$A4615,DATOS!$D$2:$D$20000,DATOS!$D4615,DATOS!$E$2:$E$20000,DATOS!$E4615,DATOS!$I$2:$I$20000,DATOS!$I4615,DATOS!$G$2:$G$20000,"EX")=0),0))))</f>
      </c>
      <c r="H4615">
        <f>IF(DATOS!$G4615&lt;&gt;"EX",0,--(COUNTIFS(DATOS!$A$2:$A$20000,DATOS!$A4615,DATOS!$D$2:$D$20000,DATOS!$D4615,DATOS!$E$2:$E$20000,DATOS!$E4615,DATOS!$I$2:$I$20000,DATOS!$I4615,DATOS!$G$2:$G$20000,"OR")=0))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DATOS!$A$2:$A$20000,DATOS!$A4616,DATOS!$D$2:$D$20000,DATOS!$D4616,DATOS!$E$2:$E$20000,DATOS!$E4616,DATOS!$I$2:$I$20000,DATOS!$I4616,DATOS!$G$2:$G$20000,"EX")=0),0))))</f>
      </c>
      <c r="H4616">
        <f>IF(DATOS!$G4616&lt;&gt;"EX",0,--(COUNTIFS(DATOS!$A$2:$A$20000,DATOS!$A4616,DATOS!$D$2:$D$20000,DATOS!$D4616,DATOS!$E$2:$E$20000,DATOS!$E4616,DATOS!$I$2:$I$20000,DATOS!$I4616,DATOS!$G$2:$G$20000,"OR")=0))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DATOS!$A$2:$A$20000,DATOS!$A4617,DATOS!$D$2:$D$20000,DATOS!$D4617,DATOS!$E$2:$E$20000,DATOS!$E4617,DATOS!$I$2:$I$20000,DATOS!$I4617,DATOS!$G$2:$G$20000,"EX")=0),0))))</f>
      </c>
      <c r="H4617">
        <f>IF(DATOS!$G4617&lt;&gt;"EX",0,--(COUNTIFS(DATOS!$A$2:$A$20000,DATOS!$A4617,DATOS!$D$2:$D$20000,DATOS!$D4617,DATOS!$E$2:$E$20000,DATOS!$E4617,DATOS!$I$2:$I$20000,DATOS!$I4617,DATOS!$G$2:$G$20000,"OR")=0))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DATOS!$A$2:$A$20000,DATOS!$A4618,DATOS!$D$2:$D$20000,DATOS!$D4618,DATOS!$E$2:$E$20000,DATOS!$E4618,DATOS!$I$2:$I$20000,DATOS!$I4618,DATOS!$G$2:$G$20000,"EX")=0),0))))</f>
      </c>
      <c r="H4618">
        <f>IF(DATOS!$G4618&lt;&gt;"EX",0,--(COUNTIFS(DATOS!$A$2:$A$20000,DATOS!$A4618,DATOS!$D$2:$D$20000,DATOS!$D4618,DATOS!$E$2:$E$20000,DATOS!$E4618,DATOS!$I$2:$I$20000,DATOS!$I4618,DATOS!$G$2:$G$20000,"OR")=0))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DATOS!$A$2:$A$20000,DATOS!$A4619,DATOS!$D$2:$D$20000,DATOS!$D4619,DATOS!$E$2:$E$20000,DATOS!$E4619,DATOS!$I$2:$I$20000,DATOS!$I4619,DATOS!$G$2:$G$20000,"EX")=0),0))))</f>
      </c>
      <c r="H4619">
        <f>IF(DATOS!$G4619&lt;&gt;"EX",0,--(COUNTIFS(DATOS!$A$2:$A$20000,DATOS!$A4619,DATOS!$D$2:$D$20000,DATOS!$D4619,DATOS!$E$2:$E$20000,DATOS!$E4619,DATOS!$I$2:$I$20000,DATOS!$I4619,DATOS!$G$2:$G$20000,"OR")=0))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DATOS!$A$2:$A$20000,DATOS!$A4620,DATOS!$D$2:$D$20000,DATOS!$D4620,DATOS!$E$2:$E$20000,DATOS!$E4620,DATOS!$I$2:$I$20000,DATOS!$I4620,DATOS!$G$2:$G$20000,"EX")=0),0))))</f>
      </c>
      <c r="H4620">
        <f>IF(DATOS!$G4620&lt;&gt;"EX",0,--(COUNTIFS(DATOS!$A$2:$A$20000,DATOS!$A4620,DATOS!$D$2:$D$20000,DATOS!$D4620,DATOS!$E$2:$E$20000,DATOS!$E4620,DATOS!$I$2:$I$20000,DATOS!$I4620,DATOS!$G$2:$G$20000,"OR")=0))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DATOS!$A$2:$A$20000,DATOS!$A4621,DATOS!$D$2:$D$20000,DATOS!$D4621,DATOS!$E$2:$E$20000,DATOS!$E4621,DATOS!$I$2:$I$20000,DATOS!$I4621,DATOS!$G$2:$G$20000,"EX")=0),0))))</f>
      </c>
      <c r="H4621">
        <f>IF(DATOS!$G4621&lt;&gt;"EX",0,--(COUNTIFS(DATOS!$A$2:$A$20000,DATOS!$A4621,DATOS!$D$2:$D$20000,DATOS!$D4621,DATOS!$E$2:$E$20000,DATOS!$E4621,DATOS!$I$2:$I$20000,DATOS!$I4621,DATOS!$G$2:$G$20000,"OR")=0))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DATOS!$A$2:$A$20000,DATOS!$A4622,DATOS!$D$2:$D$20000,DATOS!$D4622,DATOS!$E$2:$E$20000,DATOS!$E4622,DATOS!$I$2:$I$20000,DATOS!$I4622,DATOS!$G$2:$G$20000,"EX")=0),0))))</f>
      </c>
      <c r="H4622">
        <f>IF(DATOS!$G4622&lt;&gt;"EX",0,--(COUNTIFS(DATOS!$A$2:$A$20000,DATOS!$A4622,DATOS!$D$2:$D$20000,DATOS!$D4622,DATOS!$E$2:$E$20000,DATOS!$E4622,DATOS!$I$2:$I$20000,DATOS!$I4622,DATOS!$G$2:$G$20000,"OR")=0))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DATOS!$A$2:$A$20000,DATOS!$A4623,DATOS!$D$2:$D$20000,DATOS!$D4623,DATOS!$E$2:$E$20000,DATOS!$E4623,DATOS!$I$2:$I$20000,DATOS!$I4623,DATOS!$G$2:$G$20000,"EX")=0),0))))</f>
      </c>
      <c r="H4623">
        <f>IF(DATOS!$G4623&lt;&gt;"EX",0,--(COUNTIFS(DATOS!$A$2:$A$20000,DATOS!$A4623,DATOS!$D$2:$D$20000,DATOS!$D4623,DATOS!$E$2:$E$20000,DATOS!$E4623,DATOS!$I$2:$I$20000,DATOS!$I4623,DATOS!$G$2:$G$20000,"OR")=0))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DATOS!$A$2:$A$20000,DATOS!$A4624,DATOS!$D$2:$D$20000,DATOS!$D4624,DATOS!$E$2:$E$20000,DATOS!$E4624,DATOS!$I$2:$I$20000,DATOS!$I4624,DATOS!$G$2:$G$20000,"EX")=0),0))))</f>
      </c>
      <c r="H4624">
        <f>IF(DATOS!$G4624&lt;&gt;"EX",0,--(COUNTIFS(DATOS!$A$2:$A$20000,DATOS!$A4624,DATOS!$D$2:$D$20000,DATOS!$D4624,DATOS!$E$2:$E$20000,DATOS!$E4624,DATOS!$I$2:$I$20000,DATOS!$I4624,DATOS!$G$2:$G$20000,"OR")=0))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DATOS!$A$2:$A$20000,DATOS!$A4625,DATOS!$D$2:$D$20000,DATOS!$D4625,DATOS!$E$2:$E$20000,DATOS!$E4625,DATOS!$I$2:$I$20000,DATOS!$I4625,DATOS!$G$2:$G$20000,"EX")=0),0))))</f>
      </c>
      <c r="H4625">
        <f>IF(DATOS!$G4625&lt;&gt;"EX",0,--(COUNTIFS(DATOS!$A$2:$A$20000,DATOS!$A4625,DATOS!$D$2:$D$20000,DATOS!$D4625,DATOS!$E$2:$E$20000,DATOS!$E4625,DATOS!$I$2:$I$20000,DATOS!$I4625,DATOS!$G$2:$G$20000,"OR")=0))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DATOS!$A$2:$A$20000,DATOS!$A4626,DATOS!$D$2:$D$20000,DATOS!$D4626,DATOS!$E$2:$E$20000,DATOS!$E4626,DATOS!$I$2:$I$20000,DATOS!$I4626,DATOS!$G$2:$G$20000,"EX")=0),0))))</f>
      </c>
      <c r="H4626">
        <f>IF(DATOS!$G4626&lt;&gt;"EX",0,--(COUNTIFS(DATOS!$A$2:$A$20000,DATOS!$A4626,DATOS!$D$2:$D$20000,DATOS!$D4626,DATOS!$E$2:$E$20000,DATOS!$E4626,DATOS!$I$2:$I$20000,DATOS!$I4626,DATOS!$G$2:$G$20000,"OR")=0))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DATOS!$A$2:$A$20000,DATOS!$A4627,DATOS!$D$2:$D$20000,DATOS!$D4627,DATOS!$E$2:$E$20000,DATOS!$E4627,DATOS!$I$2:$I$20000,DATOS!$I4627,DATOS!$G$2:$G$20000,"EX")=0),0))))</f>
      </c>
      <c r="H4627">
        <f>IF(DATOS!$G4627&lt;&gt;"EX",0,--(COUNTIFS(DATOS!$A$2:$A$20000,DATOS!$A4627,DATOS!$D$2:$D$20000,DATOS!$D4627,DATOS!$E$2:$E$20000,DATOS!$E4627,DATOS!$I$2:$I$20000,DATOS!$I4627,DATOS!$G$2:$G$20000,"OR")=0))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DATOS!$A$2:$A$20000,DATOS!$A4628,DATOS!$D$2:$D$20000,DATOS!$D4628,DATOS!$E$2:$E$20000,DATOS!$E4628,DATOS!$I$2:$I$20000,DATOS!$I4628,DATOS!$G$2:$G$20000,"EX")=0),0))))</f>
      </c>
      <c r="H4628">
        <f>IF(DATOS!$G4628&lt;&gt;"EX",0,--(COUNTIFS(DATOS!$A$2:$A$20000,DATOS!$A4628,DATOS!$D$2:$D$20000,DATOS!$D4628,DATOS!$E$2:$E$20000,DATOS!$E4628,DATOS!$I$2:$I$20000,DATOS!$I4628,DATOS!$G$2:$G$20000,"OR")=0))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DATOS!$A$2:$A$20000,DATOS!$A4629,DATOS!$D$2:$D$20000,DATOS!$D4629,DATOS!$E$2:$E$20000,DATOS!$E4629,DATOS!$I$2:$I$20000,DATOS!$I4629,DATOS!$G$2:$G$20000,"EX")=0),0))))</f>
      </c>
      <c r="H4629">
        <f>IF(DATOS!$G4629&lt;&gt;"EX",0,--(COUNTIFS(DATOS!$A$2:$A$20000,DATOS!$A4629,DATOS!$D$2:$D$20000,DATOS!$D4629,DATOS!$E$2:$E$20000,DATOS!$E4629,DATOS!$I$2:$I$20000,DATOS!$I4629,DATOS!$G$2:$G$20000,"OR")=0))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DATOS!$A$2:$A$20000,DATOS!$A4630,DATOS!$D$2:$D$20000,DATOS!$D4630,DATOS!$E$2:$E$20000,DATOS!$E4630,DATOS!$I$2:$I$20000,DATOS!$I4630,DATOS!$G$2:$G$20000,"EX")=0),0))))</f>
      </c>
      <c r="H4630">
        <f>IF(DATOS!$G4630&lt;&gt;"EX",0,--(COUNTIFS(DATOS!$A$2:$A$20000,DATOS!$A4630,DATOS!$D$2:$D$20000,DATOS!$D4630,DATOS!$E$2:$E$20000,DATOS!$E4630,DATOS!$I$2:$I$20000,DATOS!$I4630,DATOS!$G$2:$G$20000,"OR")=0))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DATOS!$A$2:$A$20000,DATOS!$A4631,DATOS!$D$2:$D$20000,DATOS!$D4631,DATOS!$E$2:$E$20000,DATOS!$E4631,DATOS!$I$2:$I$20000,DATOS!$I4631,DATOS!$G$2:$G$20000,"EX")=0),0))))</f>
      </c>
      <c r="H4631">
        <f>IF(DATOS!$G4631&lt;&gt;"EX",0,--(COUNTIFS(DATOS!$A$2:$A$20000,DATOS!$A4631,DATOS!$D$2:$D$20000,DATOS!$D4631,DATOS!$E$2:$E$20000,DATOS!$E4631,DATOS!$I$2:$I$20000,DATOS!$I4631,DATOS!$G$2:$G$20000,"OR")=0))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DATOS!$A$2:$A$20000,DATOS!$A4632,DATOS!$D$2:$D$20000,DATOS!$D4632,DATOS!$E$2:$E$20000,DATOS!$E4632,DATOS!$I$2:$I$20000,DATOS!$I4632,DATOS!$G$2:$G$20000,"EX")=0),0))))</f>
      </c>
      <c r="H4632">
        <f>IF(DATOS!$G4632&lt;&gt;"EX",0,--(COUNTIFS(DATOS!$A$2:$A$20000,DATOS!$A4632,DATOS!$D$2:$D$20000,DATOS!$D4632,DATOS!$E$2:$E$20000,DATOS!$E4632,DATOS!$I$2:$I$20000,DATOS!$I4632,DATOS!$G$2:$G$20000,"OR")=0))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DATOS!$A$2:$A$20000,DATOS!$A4633,DATOS!$D$2:$D$20000,DATOS!$D4633,DATOS!$E$2:$E$20000,DATOS!$E4633,DATOS!$I$2:$I$20000,DATOS!$I4633,DATOS!$G$2:$G$20000,"EX")=0),0))))</f>
      </c>
      <c r="H4633">
        <f>IF(DATOS!$G4633&lt;&gt;"EX",0,--(COUNTIFS(DATOS!$A$2:$A$20000,DATOS!$A4633,DATOS!$D$2:$D$20000,DATOS!$D4633,DATOS!$E$2:$E$20000,DATOS!$E4633,DATOS!$I$2:$I$20000,DATOS!$I4633,DATOS!$G$2:$G$20000,"OR")=0))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DATOS!$A$2:$A$20000,DATOS!$A4634,DATOS!$D$2:$D$20000,DATOS!$D4634,DATOS!$E$2:$E$20000,DATOS!$E4634,DATOS!$I$2:$I$20000,DATOS!$I4634,DATOS!$G$2:$G$20000,"EX")=0),0))))</f>
      </c>
      <c r="H4634">
        <f>IF(DATOS!$G4634&lt;&gt;"EX",0,--(COUNTIFS(DATOS!$A$2:$A$20000,DATOS!$A4634,DATOS!$D$2:$D$20000,DATOS!$D4634,DATOS!$E$2:$E$20000,DATOS!$E4634,DATOS!$I$2:$I$20000,DATOS!$I4634,DATOS!$G$2:$G$20000,"OR")=0))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DATOS!$A$2:$A$20000,DATOS!$A4635,DATOS!$D$2:$D$20000,DATOS!$D4635,DATOS!$E$2:$E$20000,DATOS!$E4635,DATOS!$I$2:$I$20000,DATOS!$I4635,DATOS!$G$2:$G$20000,"EX")=0),0))))</f>
      </c>
      <c r="H4635">
        <f>IF(DATOS!$G4635&lt;&gt;"EX",0,--(COUNTIFS(DATOS!$A$2:$A$20000,DATOS!$A4635,DATOS!$D$2:$D$20000,DATOS!$D4635,DATOS!$E$2:$E$20000,DATOS!$E4635,DATOS!$I$2:$I$20000,DATOS!$I4635,DATOS!$G$2:$G$20000,"OR")=0))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DATOS!$A$2:$A$20000,DATOS!$A4636,DATOS!$D$2:$D$20000,DATOS!$D4636,DATOS!$E$2:$E$20000,DATOS!$E4636,DATOS!$I$2:$I$20000,DATOS!$I4636,DATOS!$G$2:$G$20000,"EX")=0),0))))</f>
      </c>
      <c r="H4636">
        <f>IF(DATOS!$G4636&lt;&gt;"EX",0,--(COUNTIFS(DATOS!$A$2:$A$20000,DATOS!$A4636,DATOS!$D$2:$D$20000,DATOS!$D4636,DATOS!$E$2:$E$20000,DATOS!$E4636,DATOS!$I$2:$I$20000,DATOS!$I4636,DATOS!$G$2:$G$20000,"OR")=0))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DATOS!$A$2:$A$20000,DATOS!$A4637,DATOS!$D$2:$D$20000,DATOS!$D4637,DATOS!$E$2:$E$20000,DATOS!$E4637,DATOS!$I$2:$I$20000,DATOS!$I4637,DATOS!$G$2:$G$20000,"EX")=0),0))))</f>
      </c>
      <c r="H4637">
        <f>IF(DATOS!$G4637&lt;&gt;"EX",0,--(COUNTIFS(DATOS!$A$2:$A$20000,DATOS!$A4637,DATOS!$D$2:$D$20000,DATOS!$D4637,DATOS!$E$2:$E$20000,DATOS!$E4637,DATOS!$I$2:$I$20000,DATOS!$I4637,DATOS!$G$2:$G$20000,"OR")=0))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DATOS!$A$2:$A$20000,DATOS!$A4638,DATOS!$D$2:$D$20000,DATOS!$D4638,DATOS!$E$2:$E$20000,DATOS!$E4638,DATOS!$I$2:$I$20000,DATOS!$I4638,DATOS!$G$2:$G$20000,"EX")=0),0))))</f>
      </c>
      <c r="H4638">
        <f>IF(DATOS!$G4638&lt;&gt;"EX",0,--(COUNTIFS(DATOS!$A$2:$A$20000,DATOS!$A4638,DATOS!$D$2:$D$20000,DATOS!$D4638,DATOS!$E$2:$E$20000,DATOS!$E4638,DATOS!$I$2:$I$20000,DATOS!$I4638,DATOS!$G$2:$G$20000,"OR")=0))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DATOS!$A$2:$A$20000,DATOS!$A4639,DATOS!$D$2:$D$20000,DATOS!$D4639,DATOS!$E$2:$E$20000,DATOS!$E4639,DATOS!$I$2:$I$20000,DATOS!$I4639,DATOS!$G$2:$G$20000,"EX")=0),0))))</f>
      </c>
      <c r="H4639">
        <f>IF(DATOS!$G4639&lt;&gt;"EX",0,--(COUNTIFS(DATOS!$A$2:$A$20000,DATOS!$A4639,DATOS!$D$2:$D$20000,DATOS!$D4639,DATOS!$E$2:$E$20000,DATOS!$E4639,DATOS!$I$2:$I$20000,DATOS!$I4639,DATOS!$G$2:$G$20000,"OR")=0))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DATOS!$A$2:$A$20000,DATOS!$A4640,DATOS!$D$2:$D$20000,DATOS!$D4640,DATOS!$E$2:$E$20000,DATOS!$E4640,DATOS!$I$2:$I$20000,DATOS!$I4640,DATOS!$G$2:$G$20000,"EX")=0),0))))</f>
      </c>
      <c r="H4640">
        <f>IF(DATOS!$G4640&lt;&gt;"EX",0,--(COUNTIFS(DATOS!$A$2:$A$20000,DATOS!$A4640,DATOS!$D$2:$D$20000,DATOS!$D4640,DATOS!$E$2:$E$20000,DATOS!$E4640,DATOS!$I$2:$I$20000,DATOS!$I4640,DATOS!$G$2:$G$20000,"OR")=0))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DATOS!$A$2:$A$20000,DATOS!$A4641,DATOS!$D$2:$D$20000,DATOS!$D4641,DATOS!$E$2:$E$20000,DATOS!$E4641,DATOS!$I$2:$I$20000,DATOS!$I4641,DATOS!$G$2:$G$20000,"EX")=0),0))))</f>
      </c>
      <c r="H4641">
        <f>IF(DATOS!$G4641&lt;&gt;"EX",0,--(COUNTIFS(DATOS!$A$2:$A$20000,DATOS!$A4641,DATOS!$D$2:$D$20000,DATOS!$D4641,DATOS!$E$2:$E$20000,DATOS!$E4641,DATOS!$I$2:$I$20000,DATOS!$I4641,DATOS!$G$2:$G$20000,"OR")=0))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DATOS!$A$2:$A$20000,DATOS!$A4642,DATOS!$D$2:$D$20000,DATOS!$D4642,DATOS!$E$2:$E$20000,DATOS!$E4642,DATOS!$I$2:$I$20000,DATOS!$I4642,DATOS!$G$2:$G$20000,"EX")=0),0))))</f>
      </c>
      <c r="H4642">
        <f>IF(DATOS!$G4642&lt;&gt;"EX",0,--(COUNTIFS(DATOS!$A$2:$A$20000,DATOS!$A4642,DATOS!$D$2:$D$20000,DATOS!$D4642,DATOS!$E$2:$E$20000,DATOS!$E4642,DATOS!$I$2:$I$20000,DATOS!$I4642,DATOS!$G$2:$G$20000,"OR")=0))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DATOS!$A$2:$A$20000,DATOS!$A4643,DATOS!$D$2:$D$20000,DATOS!$D4643,DATOS!$E$2:$E$20000,DATOS!$E4643,DATOS!$I$2:$I$20000,DATOS!$I4643,DATOS!$G$2:$G$20000,"EX")=0),0))))</f>
      </c>
      <c r="H4643">
        <f>IF(DATOS!$G4643&lt;&gt;"EX",0,--(COUNTIFS(DATOS!$A$2:$A$20000,DATOS!$A4643,DATOS!$D$2:$D$20000,DATOS!$D4643,DATOS!$E$2:$E$20000,DATOS!$E4643,DATOS!$I$2:$I$20000,DATOS!$I4643,DATOS!$G$2:$G$20000,"OR")=0))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DATOS!$A$2:$A$20000,DATOS!$A4644,DATOS!$D$2:$D$20000,DATOS!$D4644,DATOS!$E$2:$E$20000,DATOS!$E4644,DATOS!$I$2:$I$20000,DATOS!$I4644,DATOS!$G$2:$G$20000,"EX")=0),0))))</f>
      </c>
      <c r="H4644">
        <f>IF(DATOS!$G4644&lt;&gt;"EX",0,--(COUNTIFS(DATOS!$A$2:$A$20000,DATOS!$A4644,DATOS!$D$2:$D$20000,DATOS!$D4644,DATOS!$E$2:$E$20000,DATOS!$E4644,DATOS!$I$2:$I$20000,DATOS!$I4644,DATOS!$G$2:$G$20000,"OR")=0))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DATOS!$A$2:$A$20000,DATOS!$A4645,DATOS!$D$2:$D$20000,DATOS!$D4645,DATOS!$E$2:$E$20000,DATOS!$E4645,DATOS!$I$2:$I$20000,DATOS!$I4645,DATOS!$G$2:$G$20000,"EX")=0),0))))</f>
      </c>
      <c r="H4645">
        <f>IF(DATOS!$G4645&lt;&gt;"EX",0,--(COUNTIFS(DATOS!$A$2:$A$20000,DATOS!$A4645,DATOS!$D$2:$D$20000,DATOS!$D4645,DATOS!$E$2:$E$20000,DATOS!$E4645,DATOS!$I$2:$I$20000,DATOS!$I4645,DATOS!$G$2:$G$20000,"OR")=0))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DATOS!$A$2:$A$20000,DATOS!$A4646,DATOS!$D$2:$D$20000,DATOS!$D4646,DATOS!$E$2:$E$20000,DATOS!$E4646,DATOS!$I$2:$I$20000,DATOS!$I4646,DATOS!$G$2:$G$20000,"EX")=0),0))))</f>
      </c>
      <c r="H4646">
        <f>IF(DATOS!$G4646&lt;&gt;"EX",0,--(COUNTIFS(DATOS!$A$2:$A$20000,DATOS!$A4646,DATOS!$D$2:$D$20000,DATOS!$D4646,DATOS!$E$2:$E$20000,DATOS!$E4646,DATOS!$I$2:$I$20000,DATOS!$I4646,DATOS!$G$2:$G$20000,"OR")=0))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DATOS!$A$2:$A$20000,DATOS!$A4647,DATOS!$D$2:$D$20000,DATOS!$D4647,DATOS!$E$2:$E$20000,DATOS!$E4647,DATOS!$I$2:$I$20000,DATOS!$I4647,DATOS!$G$2:$G$20000,"EX")=0),0))))</f>
      </c>
      <c r="H4647">
        <f>IF(DATOS!$G4647&lt;&gt;"EX",0,--(COUNTIFS(DATOS!$A$2:$A$20000,DATOS!$A4647,DATOS!$D$2:$D$20000,DATOS!$D4647,DATOS!$E$2:$E$20000,DATOS!$E4647,DATOS!$I$2:$I$20000,DATOS!$I4647,DATOS!$G$2:$G$20000,"OR")=0))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DATOS!$A$2:$A$20000,DATOS!$A4648,DATOS!$D$2:$D$20000,DATOS!$D4648,DATOS!$E$2:$E$20000,DATOS!$E4648,DATOS!$I$2:$I$20000,DATOS!$I4648,DATOS!$G$2:$G$20000,"EX")=0),0))))</f>
      </c>
      <c r="H4648">
        <f>IF(DATOS!$G4648&lt;&gt;"EX",0,--(COUNTIFS(DATOS!$A$2:$A$20000,DATOS!$A4648,DATOS!$D$2:$D$20000,DATOS!$D4648,DATOS!$E$2:$E$20000,DATOS!$E4648,DATOS!$I$2:$I$20000,DATOS!$I4648,DATOS!$G$2:$G$20000,"OR")=0))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DATOS!$A$2:$A$20000,DATOS!$A4649,DATOS!$D$2:$D$20000,DATOS!$D4649,DATOS!$E$2:$E$20000,DATOS!$E4649,DATOS!$I$2:$I$20000,DATOS!$I4649,DATOS!$G$2:$G$20000,"EX")=0),0))))</f>
      </c>
      <c r="H4649">
        <f>IF(DATOS!$G4649&lt;&gt;"EX",0,--(COUNTIFS(DATOS!$A$2:$A$20000,DATOS!$A4649,DATOS!$D$2:$D$20000,DATOS!$D4649,DATOS!$E$2:$E$20000,DATOS!$E4649,DATOS!$I$2:$I$20000,DATOS!$I4649,DATOS!$G$2:$G$20000,"OR")=0))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DATOS!$A$2:$A$20000,DATOS!$A4650,DATOS!$D$2:$D$20000,DATOS!$D4650,DATOS!$E$2:$E$20000,DATOS!$E4650,DATOS!$I$2:$I$20000,DATOS!$I4650,DATOS!$G$2:$G$20000,"EX")=0),0))))</f>
      </c>
      <c r="H4650">
        <f>IF(DATOS!$G4650&lt;&gt;"EX",0,--(COUNTIFS(DATOS!$A$2:$A$20000,DATOS!$A4650,DATOS!$D$2:$D$20000,DATOS!$D4650,DATOS!$E$2:$E$20000,DATOS!$E4650,DATOS!$I$2:$I$20000,DATOS!$I4650,DATOS!$G$2:$G$20000,"OR")=0))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DATOS!$A$2:$A$20000,DATOS!$A4651,DATOS!$D$2:$D$20000,DATOS!$D4651,DATOS!$E$2:$E$20000,DATOS!$E4651,DATOS!$I$2:$I$20000,DATOS!$I4651,DATOS!$G$2:$G$20000,"EX")=0),0))))</f>
      </c>
      <c r="H4651">
        <f>IF(DATOS!$G4651&lt;&gt;"EX",0,--(COUNTIFS(DATOS!$A$2:$A$20000,DATOS!$A4651,DATOS!$D$2:$D$20000,DATOS!$D4651,DATOS!$E$2:$E$20000,DATOS!$E4651,DATOS!$I$2:$I$20000,DATOS!$I4651,DATOS!$G$2:$G$20000,"OR")=0))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DATOS!$A$2:$A$20000,DATOS!$A4652,DATOS!$D$2:$D$20000,DATOS!$D4652,DATOS!$E$2:$E$20000,DATOS!$E4652,DATOS!$I$2:$I$20000,DATOS!$I4652,DATOS!$G$2:$G$20000,"EX")=0),0))))</f>
      </c>
      <c r="H4652">
        <f>IF(DATOS!$G4652&lt;&gt;"EX",0,--(COUNTIFS(DATOS!$A$2:$A$20000,DATOS!$A4652,DATOS!$D$2:$D$20000,DATOS!$D4652,DATOS!$E$2:$E$20000,DATOS!$E4652,DATOS!$I$2:$I$20000,DATOS!$I4652,DATOS!$G$2:$G$20000,"OR")=0))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DATOS!$A$2:$A$20000,DATOS!$A4653,DATOS!$D$2:$D$20000,DATOS!$D4653,DATOS!$E$2:$E$20000,DATOS!$E4653,DATOS!$I$2:$I$20000,DATOS!$I4653,DATOS!$G$2:$G$20000,"EX")=0),0))))</f>
      </c>
      <c r="H4653">
        <f>IF(DATOS!$G4653&lt;&gt;"EX",0,--(COUNTIFS(DATOS!$A$2:$A$20000,DATOS!$A4653,DATOS!$D$2:$D$20000,DATOS!$D4653,DATOS!$E$2:$E$20000,DATOS!$E4653,DATOS!$I$2:$I$20000,DATOS!$I4653,DATOS!$G$2:$G$20000,"OR")=0))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DATOS!$A$2:$A$20000,DATOS!$A4654,DATOS!$D$2:$D$20000,DATOS!$D4654,DATOS!$E$2:$E$20000,DATOS!$E4654,DATOS!$I$2:$I$20000,DATOS!$I4654,DATOS!$G$2:$G$20000,"EX")=0),0))))</f>
      </c>
      <c r="H4654">
        <f>IF(DATOS!$G4654&lt;&gt;"EX",0,--(COUNTIFS(DATOS!$A$2:$A$20000,DATOS!$A4654,DATOS!$D$2:$D$20000,DATOS!$D4654,DATOS!$E$2:$E$20000,DATOS!$E4654,DATOS!$I$2:$I$20000,DATOS!$I4654,DATOS!$G$2:$G$20000,"OR")=0))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DATOS!$A$2:$A$20000,DATOS!$A4655,DATOS!$D$2:$D$20000,DATOS!$D4655,DATOS!$E$2:$E$20000,DATOS!$E4655,DATOS!$I$2:$I$20000,DATOS!$I4655,DATOS!$G$2:$G$20000,"EX")=0),0))))</f>
      </c>
      <c r="H4655">
        <f>IF(DATOS!$G4655&lt;&gt;"EX",0,--(COUNTIFS(DATOS!$A$2:$A$20000,DATOS!$A4655,DATOS!$D$2:$D$20000,DATOS!$D4655,DATOS!$E$2:$E$20000,DATOS!$E4655,DATOS!$I$2:$I$20000,DATOS!$I4655,DATOS!$G$2:$G$20000,"OR")=0))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DATOS!$A$2:$A$20000,DATOS!$A4656,DATOS!$D$2:$D$20000,DATOS!$D4656,DATOS!$E$2:$E$20000,DATOS!$E4656,DATOS!$I$2:$I$20000,DATOS!$I4656,DATOS!$G$2:$G$20000,"EX")=0),0))))</f>
      </c>
      <c r="H4656">
        <f>IF(DATOS!$G4656&lt;&gt;"EX",0,--(COUNTIFS(DATOS!$A$2:$A$20000,DATOS!$A4656,DATOS!$D$2:$D$20000,DATOS!$D4656,DATOS!$E$2:$E$20000,DATOS!$E4656,DATOS!$I$2:$I$20000,DATOS!$I4656,DATOS!$G$2:$G$20000,"OR")=0))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DATOS!$A$2:$A$20000,DATOS!$A4657,DATOS!$D$2:$D$20000,DATOS!$D4657,DATOS!$E$2:$E$20000,DATOS!$E4657,DATOS!$I$2:$I$20000,DATOS!$I4657,DATOS!$G$2:$G$20000,"EX")=0),0))))</f>
      </c>
      <c r="H4657">
        <f>IF(DATOS!$G4657&lt;&gt;"EX",0,--(COUNTIFS(DATOS!$A$2:$A$20000,DATOS!$A4657,DATOS!$D$2:$D$20000,DATOS!$D4657,DATOS!$E$2:$E$20000,DATOS!$E4657,DATOS!$I$2:$I$20000,DATOS!$I4657,DATOS!$G$2:$G$20000,"OR")=0))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DATOS!$A$2:$A$20000,DATOS!$A4658,DATOS!$D$2:$D$20000,DATOS!$D4658,DATOS!$E$2:$E$20000,DATOS!$E4658,DATOS!$I$2:$I$20000,DATOS!$I4658,DATOS!$G$2:$G$20000,"EX")=0),0))))</f>
      </c>
      <c r="H4658">
        <f>IF(DATOS!$G4658&lt;&gt;"EX",0,--(COUNTIFS(DATOS!$A$2:$A$20000,DATOS!$A4658,DATOS!$D$2:$D$20000,DATOS!$D4658,DATOS!$E$2:$E$20000,DATOS!$E4658,DATOS!$I$2:$I$20000,DATOS!$I4658,DATOS!$G$2:$G$20000,"OR")=0))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DATOS!$A$2:$A$20000,DATOS!$A4659,DATOS!$D$2:$D$20000,DATOS!$D4659,DATOS!$E$2:$E$20000,DATOS!$E4659,DATOS!$I$2:$I$20000,DATOS!$I4659,DATOS!$G$2:$G$20000,"EX")=0),0))))</f>
      </c>
      <c r="H4659">
        <f>IF(DATOS!$G4659&lt;&gt;"EX",0,--(COUNTIFS(DATOS!$A$2:$A$20000,DATOS!$A4659,DATOS!$D$2:$D$20000,DATOS!$D4659,DATOS!$E$2:$E$20000,DATOS!$E4659,DATOS!$I$2:$I$20000,DATOS!$I4659,DATOS!$G$2:$G$20000,"OR")=0))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DATOS!$A$2:$A$20000,DATOS!$A4660,DATOS!$D$2:$D$20000,DATOS!$D4660,DATOS!$E$2:$E$20000,DATOS!$E4660,DATOS!$I$2:$I$20000,DATOS!$I4660,DATOS!$G$2:$G$20000,"EX")=0),0))))</f>
      </c>
      <c r="H4660">
        <f>IF(DATOS!$G4660&lt;&gt;"EX",0,--(COUNTIFS(DATOS!$A$2:$A$20000,DATOS!$A4660,DATOS!$D$2:$D$20000,DATOS!$D4660,DATOS!$E$2:$E$20000,DATOS!$E4660,DATOS!$I$2:$I$20000,DATOS!$I4660,DATOS!$G$2:$G$20000,"OR")=0))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DATOS!$A$2:$A$20000,DATOS!$A4661,DATOS!$D$2:$D$20000,DATOS!$D4661,DATOS!$E$2:$E$20000,DATOS!$E4661,DATOS!$I$2:$I$20000,DATOS!$I4661,DATOS!$G$2:$G$20000,"EX")=0),0))))</f>
      </c>
      <c r="H4661">
        <f>IF(DATOS!$G4661&lt;&gt;"EX",0,--(COUNTIFS(DATOS!$A$2:$A$20000,DATOS!$A4661,DATOS!$D$2:$D$20000,DATOS!$D4661,DATOS!$E$2:$E$20000,DATOS!$E4661,DATOS!$I$2:$I$20000,DATOS!$I4661,DATOS!$G$2:$G$20000,"OR")=0))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DATOS!$A$2:$A$20000,DATOS!$A4662,DATOS!$D$2:$D$20000,DATOS!$D4662,DATOS!$E$2:$E$20000,DATOS!$E4662,DATOS!$I$2:$I$20000,DATOS!$I4662,DATOS!$G$2:$G$20000,"EX")=0),0))))</f>
      </c>
      <c r="H4662">
        <f>IF(DATOS!$G4662&lt;&gt;"EX",0,--(COUNTIFS(DATOS!$A$2:$A$20000,DATOS!$A4662,DATOS!$D$2:$D$20000,DATOS!$D4662,DATOS!$E$2:$E$20000,DATOS!$E4662,DATOS!$I$2:$I$20000,DATOS!$I4662,DATOS!$G$2:$G$20000,"OR")=0))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DATOS!$A$2:$A$20000,DATOS!$A4663,DATOS!$D$2:$D$20000,DATOS!$D4663,DATOS!$E$2:$E$20000,DATOS!$E4663,DATOS!$I$2:$I$20000,DATOS!$I4663,DATOS!$G$2:$G$20000,"EX")=0),0))))</f>
      </c>
      <c r="H4663">
        <f>IF(DATOS!$G4663&lt;&gt;"EX",0,--(COUNTIFS(DATOS!$A$2:$A$20000,DATOS!$A4663,DATOS!$D$2:$D$20000,DATOS!$D4663,DATOS!$E$2:$E$20000,DATOS!$E4663,DATOS!$I$2:$I$20000,DATOS!$I4663,DATOS!$G$2:$G$20000,"OR")=0))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DATOS!$A$2:$A$20000,DATOS!$A4664,DATOS!$D$2:$D$20000,DATOS!$D4664,DATOS!$E$2:$E$20000,DATOS!$E4664,DATOS!$I$2:$I$20000,DATOS!$I4664,DATOS!$G$2:$G$20000,"EX")=0),0))))</f>
      </c>
      <c r="H4664">
        <f>IF(DATOS!$G4664&lt;&gt;"EX",0,--(COUNTIFS(DATOS!$A$2:$A$20000,DATOS!$A4664,DATOS!$D$2:$D$20000,DATOS!$D4664,DATOS!$E$2:$E$20000,DATOS!$E4664,DATOS!$I$2:$I$20000,DATOS!$I4664,DATOS!$G$2:$G$20000,"OR")=0))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DATOS!$A$2:$A$20000,DATOS!$A4665,DATOS!$D$2:$D$20000,DATOS!$D4665,DATOS!$E$2:$E$20000,DATOS!$E4665,DATOS!$I$2:$I$20000,DATOS!$I4665,DATOS!$G$2:$G$20000,"EX")=0),0))))</f>
      </c>
      <c r="H4665">
        <f>IF(DATOS!$G4665&lt;&gt;"EX",0,--(COUNTIFS(DATOS!$A$2:$A$20000,DATOS!$A4665,DATOS!$D$2:$D$20000,DATOS!$D4665,DATOS!$E$2:$E$20000,DATOS!$E4665,DATOS!$I$2:$I$20000,DATOS!$I4665,DATOS!$G$2:$G$20000,"OR")=0))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DATOS!$A$2:$A$20000,DATOS!$A4666,DATOS!$D$2:$D$20000,DATOS!$D4666,DATOS!$E$2:$E$20000,DATOS!$E4666,DATOS!$I$2:$I$20000,DATOS!$I4666,DATOS!$G$2:$G$20000,"EX")=0),0))))</f>
      </c>
      <c r="H4666">
        <f>IF(DATOS!$G4666&lt;&gt;"EX",0,--(COUNTIFS(DATOS!$A$2:$A$20000,DATOS!$A4666,DATOS!$D$2:$D$20000,DATOS!$D4666,DATOS!$E$2:$E$20000,DATOS!$E4666,DATOS!$I$2:$I$20000,DATOS!$I4666,DATOS!$G$2:$G$20000,"OR")=0))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DATOS!$A$2:$A$20000,DATOS!$A4667,DATOS!$D$2:$D$20000,DATOS!$D4667,DATOS!$E$2:$E$20000,DATOS!$E4667,DATOS!$I$2:$I$20000,DATOS!$I4667,DATOS!$G$2:$G$20000,"EX")=0),0))))</f>
      </c>
      <c r="H4667">
        <f>IF(DATOS!$G4667&lt;&gt;"EX",0,--(COUNTIFS(DATOS!$A$2:$A$20000,DATOS!$A4667,DATOS!$D$2:$D$20000,DATOS!$D4667,DATOS!$E$2:$E$20000,DATOS!$E4667,DATOS!$I$2:$I$20000,DATOS!$I4667,DATOS!$G$2:$G$20000,"OR")=0))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DATOS!$A$2:$A$20000,DATOS!$A4668,DATOS!$D$2:$D$20000,DATOS!$D4668,DATOS!$E$2:$E$20000,DATOS!$E4668,DATOS!$I$2:$I$20000,DATOS!$I4668,DATOS!$G$2:$G$20000,"EX")=0),0))))</f>
      </c>
      <c r="H4668">
        <f>IF(DATOS!$G4668&lt;&gt;"EX",0,--(COUNTIFS(DATOS!$A$2:$A$20000,DATOS!$A4668,DATOS!$D$2:$D$20000,DATOS!$D4668,DATOS!$E$2:$E$20000,DATOS!$E4668,DATOS!$I$2:$I$20000,DATOS!$I4668,DATOS!$G$2:$G$20000,"OR")=0))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DATOS!$A$2:$A$20000,DATOS!$A4669,DATOS!$D$2:$D$20000,DATOS!$D4669,DATOS!$E$2:$E$20000,DATOS!$E4669,DATOS!$I$2:$I$20000,DATOS!$I4669,DATOS!$G$2:$G$20000,"EX")=0),0))))</f>
      </c>
      <c r="H4669">
        <f>IF(DATOS!$G4669&lt;&gt;"EX",0,--(COUNTIFS(DATOS!$A$2:$A$20000,DATOS!$A4669,DATOS!$D$2:$D$20000,DATOS!$D4669,DATOS!$E$2:$E$20000,DATOS!$E4669,DATOS!$I$2:$I$20000,DATOS!$I4669,DATOS!$G$2:$G$20000,"OR")=0))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DATOS!$A$2:$A$20000,DATOS!$A4670,DATOS!$D$2:$D$20000,DATOS!$D4670,DATOS!$E$2:$E$20000,DATOS!$E4670,DATOS!$I$2:$I$20000,DATOS!$I4670,DATOS!$G$2:$G$20000,"EX")=0),0))))</f>
      </c>
      <c r="H4670">
        <f>IF(DATOS!$G4670&lt;&gt;"EX",0,--(COUNTIFS(DATOS!$A$2:$A$20000,DATOS!$A4670,DATOS!$D$2:$D$20000,DATOS!$D4670,DATOS!$E$2:$E$20000,DATOS!$E4670,DATOS!$I$2:$I$20000,DATOS!$I4670,DATOS!$G$2:$G$20000,"OR")=0))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DATOS!$A$2:$A$20000,DATOS!$A4671,DATOS!$D$2:$D$20000,DATOS!$D4671,DATOS!$E$2:$E$20000,DATOS!$E4671,DATOS!$I$2:$I$20000,DATOS!$I4671,DATOS!$G$2:$G$20000,"EX")=0),0))))</f>
      </c>
      <c r="H4671">
        <f>IF(DATOS!$G4671&lt;&gt;"EX",0,--(COUNTIFS(DATOS!$A$2:$A$20000,DATOS!$A4671,DATOS!$D$2:$D$20000,DATOS!$D4671,DATOS!$E$2:$E$20000,DATOS!$E4671,DATOS!$I$2:$I$20000,DATOS!$I4671,DATOS!$G$2:$G$20000,"OR")=0))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DATOS!$A$2:$A$20000,DATOS!$A4672,DATOS!$D$2:$D$20000,DATOS!$D4672,DATOS!$E$2:$E$20000,DATOS!$E4672,DATOS!$I$2:$I$20000,DATOS!$I4672,DATOS!$G$2:$G$20000,"EX")=0),0))))</f>
      </c>
      <c r="H4672">
        <f>IF(DATOS!$G4672&lt;&gt;"EX",0,--(COUNTIFS(DATOS!$A$2:$A$20000,DATOS!$A4672,DATOS!$D$2:$D$20000,DATOS!$D4672,DATOS!$E$2:$E$20000,DATOS!$E4672,DATOS!$I$2:$I$20000,DATOS!$I4672,DATOS!$G$2:$G$20000,"OR")=0))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DATOS!$A$2:$A$20000,DATOS!$A4673,DATOS!$D$2:$D$20000,DATOS!$D4673,DATOS!$E$2:$E$20000,DATOS!$E4673,DATOS!$I$2:$I$20000,DATOS!$I4673,DATOS!$G$2:$G$20000,"EX")=0),0))))</f>
      </c>
      <c r="H4673">
        <f>IF(DATOS!$G4673&lt;&gt;"EX",0,--(COUNTIFS(DATOS!$A$2:$A$20000,DATOS!$A4673,DATOS!$D$2:$D$20000,DATOS!$D4673,DATOS!$E$2:$E$20000,DATOS!$E4673,DATOS!$I$2:$I$20000,DATOS!$I4673,DATOS!$G$2:$G$20000,"OR")=0))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DATOS!$A$2:$A$20000,DATOS!$A4674,DATOS!$D$2:$D$20000,DATOS!$D4674,DATOS!$E$2:$E$20000,DATOS!$E4674,DATOS!$I$2:$I$20000,DATOS!$I4674,DATOS!$G$2:$G$20000,"EX")=0),0))))</f>
      </c>
      <c r="H4674">
        <f>IF(DATOS!$G4674&lt;&gt;"EX",0,--(COUNTIFS(DATOS!$A$2:$A$20000,DATOS!$A4674,DATOS!$D$2:$D$20000,DATOS!$D4674,DATOS!$E$2:$E$20000,DATOS!$E4674,DATOS!$I$2:$I$20000,DATOS!$I4674,DATOS!$G$2:$G$20000,"OR")=0))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DATOS!$A$2:$A$20000,DATOS!$A4675,DATOS!$D$2:$D$20000,DATOS!$D4675,DATOS!$E$2:$E$20000,DATOS!$E4675,DATOS!$I$2:$I$20000,DATOS!$I4675,DATOS!$G$2:$G$20000,"EX")=0),0))))</f>
      </c>
      <c r="H4675">
        <f>IF(DATOS!$G4675&lt;&gt;"EX",0,--(COUNTIFS(DATOS!$A$2:$A$20000,DATOS!$A4675,DATOS!$D$2:$D$20000,DATOS!$D4675,DATOS!$E$2:$E$20000,DATOS!$E4675,DATOS!$I$2:$I$20000,DATOS!$I4675,DATOS!$G$2:$G$20000,"OR")=0))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DATOS!$A$2:$A$20000,DATOS!$A4676,DATOS!$D$2:$D$20000,DATOS!$D4676,DATOS!$E$2:$E$20000,DATOS!$E4676,DATOS!$I$2:$I$20000,DATOS!$I4676,DATOS!$G$2:$G$20000,"EX")=0),0))))</f>
      </c>
      <c r="H4676">
        <f>IF(DATOS!$G4676&lt;&gt;"EX",0,--(COUNTIFS(DATOS!$A$2:$A$20000,DATOS!$A4676,DATOS!$D$2:$D$20000,DATOS!$D4676,DATOS!$E$2:$E$20000,DATOS!$E4676,DATOS!$I$2:$I$20000,DATOS!$I4676,DATOS!$G$2:$G$20000,"OR")=0))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DATOS!$A$2:$A$20000,DATOS!$A4677,DATOS!$D$2:$D$20000,DATOS!$D4677,DATOS!$E$2:$E$20000,DATOS!$E4677,DATOS!$I$2:$I$20000,DATOS!$I4677,DATOS!$G$2:$G$20000,"EX")=0),0))))</f>
      </c>
      <c r="H4677">
        <f>IF(DATOS!$G4677&lt;&gt;"EX",0,--(COUNTIFS(DATOS!$A$2:$A$20000,DATOS!$A4677,DATOS!$D$2:$D$20000,DATOS!$D4677,DATOS!$E$2:$E$20000,DATOS!$E4677,DATOS!$I$2:$I$20000,DATOS!$I4677,DATOS!$G$2:$G$20000,"OR")=0))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DATOS!$A$2:$A$20000,DATOS!$A4678,DATOS!$D$2:$D$20000,DATOS!$D4678,DATOS!$E$2:$E$20000,DATOS!$E4678,DATOS!$I$2:$I$20000,DATOS!$I4678,DATOS!$G$2:$G$20000,"EX")=0),0))))</f>
      </c>
      <c r="H4678">
        <f>IF(DATOS!$G4678&lt;&gt;"EX",0,--(COUNTIFS(DATOS!$A$2:$A$20000,DATOS!$A4678,DATOS!$D$2:$D$20000,DATOS!$D4678,DATOS!$E$2:$E$20000,DATOS!$E4678,DATOS!$I$2:$I$20000,DATOS!$I4678,DATOS!$G$2:$G$20000,"OR")=0))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DATOS!$A$2:$A$20000,DATOS!$A4679,DATOS!$D$2:$D$20000,DATOS!$D4679,DATOS!$E$2:$E$20000,DATOS!$E4679,DATOS!$I$2:$I$20000,DATOS!$I4679,DATOS!$G$2:$G$20000,"EX")=0),0))))</f>
      </c>
      <c r="H4679">
        <f>IF(DATOS!$G4679&lt;&gt;"EX",0,--(COUNTIFS(DATOS!$A$2:$A$20000,DATOS!$A4679,DATOS!$D$2:$D$20000,DATOS!$D4679,DATOS!$E$2:$E$20000,DATOS!$E4679,DATOS!$I$2:$I$20000,DATOS!$I4679,DATOS!$G$2:$G$20000,"OR")=0))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DATOS!$A$2:$A$20000,DATOS!$A4680,DATOS!$D$2:$D$20000,DATOS!$D4680,DATOS!$E$2:$E$20000,DATOS!$E4680,DATOS!$I$2:$I$20000,DATOS!$I4680,DATOS!$G$2:$G$20000,"EX")=0),0))))</f>
      </c>
      <c r="H4680">
        <f>IF(DATOS!$G4680&lt;&gt;"EX",0,--(COUNTIFS(DATOS!$A$2:$A$20000,DATOS!$A4680,DATOS!$D$2:$D$20000,DATOS!$D4680,DATOS!$E$2:$E$20000,DATOS!$E4680,DATOS!$I$2:$I$20000,DATOS!$I4680,DATOS!$G$2:$G$20000,"OR")=0))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DATOS!$A$2:$A$20000,DATOS!$A4681,DATOS!$D$2:$D$20000,DATOS!$D4681,DATOS!$E$2:$E$20000,DATOS!$E4681,DATOS!$I$2:$I$20000,DATOS!$I4681,DATOS!$G$2:$G$20000,"EX")=0),0))))</f>
      </c>
      <c r="H4681">
        <f>IF(DATOS!$G4681&lt;&gt;"EX",0,--(COUNTIFS(DATOS!$A$2:$A$20000,DATOS!$A4681,DATOS!$D$2:$D$20000,DATOS!$D4681,DATOS!$E$2:$E$20000,DATOS!$E4681,DATOS!$I$2:$I$20000,DATOS!$I4681,DATOS!$G$2:$G$20000,"OR")=0))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DATOS!$A$2:$A$20000,DATOS!$A4682,DATOS!$D$2:$D$20000,DATOS!$D4682,DATOS!$E$2:$E$20000,DATOS!$E4682,DATOS!$I$2:$I$20000,DATOS!$I4682,DATOS!$G$2:$G$20000,"EX")=0),0))))</f>
      </c>
      <c r="H4682">
        <f>IF(DATOS!$G4682&lt;&gt;"EX",0,--(COUNTIFS(DATOS!$A$2:$A$20000,DATOS!$A4682,DATOS!$D$2:$D$20000,DATOS!$D4682,DATOS!$E$2:$E$20000,DATOS!$E4682,DATOS!$I$2:$I$20000,DATOS!$I4682,DATOS!$G$2:$G$20000,"OR")=0))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DATOS!$A$2:$A$20000,DATOS!$A4683,DATOS!$D$2:$D$20000,DATOS!$D4683,DATOS!$E$2:$E$20000,DATOS!$E4683,DATOS!$I$2:$I$20000,DATOS!$I4683,DATOS!$G$2:$G$20000,"EX")=0),0))))</f>
      </c>
      <c r="H4683">
        <f>IF(DATOS!$G4683&lt;&gt;"EX",0,--(COUNTIFS(DATOS!$A$2:$A$20000,DATOS!$A4683,DATOS!$D$2:$D$20000,DATOS!$D4683,DATOS!$E$2:$E$20000,DATOS!$E4683,DATOS!$I$2:$I$20000,DATOS!$I4683,DATOS!$G$2:$G$20000,"OR")=0))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DATOS!$A$2:$A$20000,DATOS!$A4684,DATOS!$D$2:$D$20000,DATOS!$D4684,DATOS!$E$2:$E$20000,DATOS!$E4684,DATOS!$I$2:$I$20000,DATOS!$I4684,DATOS!$G$2:$G$20000,"EX")=0),0))))</f>
      </c>
      <c r="H4684">
        <f>IF(DATOS!$G4684&lt;&gt;"EX",0,--(COUNTIFS(DATOS!$A$2:$A$20000,DATOS!$A4684,DATOS!$D$2:$D$20000,DATOS!$D4684,DATOS!$E$2:$E$20000,DATOS!$E4684,DATOS!$I$2:$I$20000,DATOS!$I4684,DATOS!$G$2:$G$20000,"OR")=0))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DATOS!$A$2:$A$20000,DATOS!$A4685,DATOS!$D$2:$D$20000,DATOS!$D4685,DATOS!$E$2:$E$20000,DATOS!$E4685,DATOS!$I$2:$I$20000,DATOS!$I4685,DATOS!$G$2:$G$20000,"EX")=0),0))))</f>
      </c>
      <c r="H4685">
        <f>IF(DATOS!$G4685&lt;&gt;"EX",0,--(COUNTIFS(DATOS!$A$2:$A$20000,DATOS!$A4685,DATOS!$D$2:$D$20000,DATOS!$D4685,DATOS!$E$2:$E$20000,DATOS!$E4685,DATOS!$I$2:$I$20000,DATOS!$I4685,DATOS!$G$2:$G$20000,"OR")=0))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DATOS!$A$2:$A$20000,DATOS!$A4686,DATOS!$D$2:$D$20000,DATOS!$D4686,DATOS!$E$2:$E$20000,DATOS!$E4686,DATOS!$I$2:$I$20000,DATOS!$I4686,DATOS!$G$2:$G$20000,"EX")=0),0))))</f>
      </c>
      <c r="H4686">
        <f>IF(DATOS!$G4686&lt;&gt;"EX",0,--(COUNTIFS(DATOS!$A$2:$A$20000,DATOS!$A4686,DATOS!$D$2:$D$20000,DATOS!$D4686,DATOS!$E$2:$E$20000,DATOS!$E4686,DATOS!$I$2:$I$20000,DATOS!$I4686,DATOS!$G$2:$G$20000,"OR")=0))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DATOS!$A$2:$A$20000,DATOS!$A4687,DATOS!$D$2:$D$20000,DATOS!$D4687,DATOS!$E$2:$E$20000,DATOS!$E4687,DATOS!$I$2:$I$20000,DATOS!$I4687,DATOS!$G$2:$G$20000,"EX")=0),0))))</f>
      </c>
      <c r="H4687">
        <f>IF(DATOS!$G4687&lt;&gt;"EX",0,--(COUNTIFS(DATOS!$A$2:$A$20000,DATOS!$A4687,DATOS!$D$2:$D$20000,DATOS!$D4687,DATOS!$E$2:$E$20000,DATOS!$E4687,DATOS!$I$2:$I$20000,DATOS!$I4687,DATOS!$G$2:$G$20000,"OR")=0))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DATOS!$A$2:$A$20000,DATOS!$A4688,DATOS!$D$2:$D$20000,DATOS!$D4688,DATOS!$E$2:$E$20000,DATOS!$E4688,DATOS!$I$2:$I$20000,DATOS!$I4688,DATOS!$G$2:$G$20000,"EX")=0),0))))</f>
      </c>
      <c r="H4688">
        <f>IF(DATOS!$G4688&lt;&gt;"EX",0,--(COUNTIFS(DATOS!$A$2:$A$20000,DATOS!$A4688,DATOS!$D$2:$D$20000,DATOS!$D4688,DATOS!$E$2:$E$20000,DATOS!$E4688,DATOS!$I$2:$I$20000,DATOS!$I4688,DATOS!$G$2:$G$20000,"OR")=0))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DATOS!$A$2:$A$20000,DATOS!$A4689,DATOS!$D$2:$D$20000,DATOS!$D4689,DATOS!$E$2:$E$20000,DATOS!$E4689,DATOS!$I$2:$I$20000,DATOS!$I4689,DATOS!$G$2:$G$20000,"EX")=0),0))))</f>
      </c>
      <c r="H4689">
        <f>IF(DATOS!$G4689&lt;&gt;"EX",0,--(COUNTIFS(DATOS!$A$2:$A$20000,DATOS!$A4689,DATOS!$D$2:$D$20000,DATOS!$D4689,DATOS!$E$2:$E$20000,DATOS!$E4689,DATOS!$I$2:$I$20000,DATOS!$I4689,DATOS!$G$2:$G$20000,"OR")=0))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DATOS!$A$2:$A$20000,DATOS!$A4690,DATOS!$D$2:$D$20000,DATOS!$D4690,DATOS!$E$2:$E$20000,DATOS!$E4690,DATOS!$I$2:$I$20000,DATOS!$I4690,DATOS!$G$2:$G$20000,"EX")=0),0))))</f>
      </c>
      <c r="H4690">
        <f>IF(DATOS!$G4690&lt;&gt;"EX",0,--(COUNTIFS(DATOS!$A$2:$A$20000,DATOS!$A4690,DATOS!$D$2:$D$20000,DATOS!$D4690,DATOS!$E$2:$E$20000,DATOS!$E4690,DATOS!$I$2:$I$20000,DATOS!$I4690,DATOS!$G$2:$G$20000,"OR")=0))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DATOS!$A$2:$A$20000,DATOS!$A4691,DATOS!$D$2:$D$20000,DATOS!$D4691,DATOS!$E$2:$E$20000,DATOS!$E4691,DATOS!$I$2:$I$20000,DATOS!$I4691,DATOS!$G$2:$G$20000,"EX")=0),0))))</f>
      </c>
      <c r="H4691">
        <f>IF(DATOS!$G4691&lt;&gt;"EX",0,--(COUNTIFS(DATOS!$A$2:$A$20000,DATOS!$A4691,DATOS!$D$2:$D$20000,DATOS!$D4691,DATOS!$E$2:$E$20000,DATOS!$E4691,DATOS!$I$2:$I$20000,DATOS!$I4691,DATOS!$G$2:$G$20000,"OR")=0))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DATOS!$A$2:$A$20000,DATOS!$A4692,DATOS!$D$2:$D$20000,DATOS!$D4692,DATOS!$E$2:$E$20000,DATOS!$E4692,DATOS!$I$2:$I$20000,DATOS!$I4692,DATOS!$G$2:$G$20000,"EX")=0),0))))</f>
      </c>
      <c r="H4692">
        <f>IF(DATOS!$G4692&lt;&gt;"EX",0,--(COUNTIFS(DATOS!$A$2:$A$20000,DATOS!$A4692,DATOS!$D$2:$D$20000,DATOS!$D4692,DATOS!$E$2:$E$20000,DATOS!$E4692,DATOS!$I$2:$I$20000,DATOS!$I4692,DATOS!$G$2:$G$20000,"OR")=0))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DATOS!$A$2:$A$20000,DATOS!$A4693,DATOS!$D$2:$D$20000,DATOS!$D4693,DATOS!$E$2:$E$20000,DATOS!$E4693,DATOS!$I$2:$I$20000,DATOS!$I4693,DATOS!$G$2:$G$20000,"EX")=0),0))))</f>
      </c>
      <c r="H4693">
        <f>IF(DATOS!$G4693&lt;&gt;"EX",0,--(COUNTIFS(DATOS!$A$2:$A$20000,DATOS!$A4693,DATOS!$D$2:$D$20000,DATOS!$D4693,DATOS!$E$2:$E$20000,DATOS!$E4693,DATOS!$I$2:$I$20000,DATOS!$I4693,DATOS!$G$2:$G$20000,"OR")=0))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DATOS!$A$2:$A$20000,DATOS!$A4694,DATOS!$D$2:$D$20000,DATOS!$D4694,DATOS!$E$2:$E$20000,DATOS!$E4694,DATOS!$I$2:$I$20000,DATOS!$I4694,DATOS!$G$2:$G$20000,"EX")=0),0))))</f>
      </c>
      <c r="H4694">
        <f>IF(DATOS!$G4694&lt;&gt;"EX",0,--(COUNTIFS(DATOS!$A$2:$A$20000,DATOS!$A4694,DATOS!$D$2:$D$20000,DATOS!$D4694,DATOS!$E$2:$E$20000,DATOS!$E4694,DATOS!$I$2:$I$20000,DATOS!$I4694,DATOS!$G$2:$G$20000,"OR")=0))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DATOS!$A$2:$A$20000,DATOS!$A4695,DATOS!$D$2:$D$20000,DATOS!$D4695,DATOS!$E$2:$E$20000,DATOS!$E4695,DATOS!$I$2:$I$20000,DATOS!$I4695,DATOS!$G$2:$G$20000,"EX")=0),0))))</f>
      </c>
      <c r="H4695">
        <f>IF(DATOS!$G4695&lt;&gt;"EX",0,--(COUNTIFS(DATOS!$A$2:$A$20000,DATOS!$A4695,DATOS!$D$2:$D$20000,DATOS!$D4695,DATOS!$E$2:$E$20000,DATOS!$E4695,DATOS!$I$2:$I$20000,DATOS!$I4695,DATOS!$G$2:$G$20000,"OR")=0))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DATOS!$A$2:$A$20000,DATOS!$A4696,DATOS!$D$2:$D$20000,DATOS!$D4696,DATOS!$E$2:$E$20000,DATOS!$E4696,DATOS!$I$2:$I$20000,DATOS!$I4696,DATOS!$G$2:$G$20000,"EX")=0),0))))</f>
      </c>
      <c r="H4696">
        <f>IF(DATOS!$G4696&lt;&gt;"EX",0,--(COUNTIFS(DATOS!$A$2:$A$20000,DATOS!$A4696,DATOS!$D$2:$D$20000,DATOS!$D4696,DATOS!$E$2:$E$20000,DATOS!$E4696,DATOS!$I$2:$I$20000,DATOS!$I4696,DATOS!$G$2:$G$20000,"OR")=0))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DATOS!$A$2:$A$20000,DATOS!$A4697,DATOS!$D$2:$D$20000,DATOS!$D4697,DATOS!$E$2:$E$20000,DATOS!$E4697,DATOS!$I$2:$I$20000,DATOS!$I4697,DATOS!$G$2:$G$20000,"EX")=0),0))))</f>
      </c>
      <c r="H4697">
        <f>IF(DATOS!$G4697&lt;&gt;"EX",0,--(COUNTIFS(DATOS!$A$2:$A$20000,DATOS!$A4697,DATOS!$D$2:$D$20000,DATOS!$D4697,DATOS!$E$2:$E$20000,DATOS!$E4697,DATOS!$I$2:$I$20000,DATOS!$I4697,DATOS!$G$2:$G$20000,"OR")=0))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DATOS!$A$2:$A$20000,DATOS!$A4698,DATOS!$D$2:$D$20000,DATOS!$D4698,DATOS!$E$2:$E$20000,DATOS!$E4698,DATOS!$I$2:$I$20000,DATOS!$I4698,DATOS!$G$2:$G$20000,"EX")=0),0))))</f>
      </c>
      <c r="H4698">
        <f>IF(DATOS!$G4698&lt;&gt;"EX",0,--(COUNTIFS(DATOS!$A$2:$A$20000,DATOS!$A4698,DATOS!$D$2:$D$20000,DATOS!$D4698,DATOS!$E$2:$E$20000,DATOS!$E4698,DATOS!$I$2:$I$20000,DATOS!$I4698,DATOS!$G$2:$G$20000,"OR")=0))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DATOS!$A$2:$A$20000,DATOS!$A4699,DATOS!$D$2:$D$20000,DATOS!$D4699,DATOS!$E$2:$E$20000,DATOS!$E4699,DATOS!$I$2:$I$20000,DATOS!$I4699,DATOS!$G$2:$G$20000,"EX")=0),0))))</f>
      </c>
      <c r="H4699">
        <f>IF(DATOS!$G4699&lt;&gt;"EX",0,--(COUNTIFS(DATOS!$A$2:$A$20000,DATOS!$A4699,DATOS!$D$2:$D$20000,DATOS!$D4699,DATOS!$E$2:$E$20000,DATOS!$E4699,DATOS!$I$2:$I$20000,DATOS!$I4699,DATOS!$G$2:$G$20000,"OR")=0))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DATOS!$A$2:$A$20000,DATOS!$A4700,DATOS!$D$2:$D$20000,DATOS!$D4700,DATOS!$E$2:$E$20000,DATOS!$E4700,DATOS!$I$2:$I$20000,DATOS!$I4700,DATOS!$G$2:$G$20000,"EX")=0),0))))</f>
      </c>
      <c r="H4700">
        <f>IF(DATOS!$G4700&lt;&gt;"EX",0,--(COUNTIFS(DATOS!$A$2:$A$20000,DATOS!$A4700,DATOS!$D$2:$D$20000,DATOS!$D4700,DATOS!$E$2:$E$20000,DATOS!$E4700,DATOS!$I$2:$I$20000,DATOS!$I4700,DATOS!$G$2:$G$20000,"OR")=0))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DATOS!$A$2:$A$20000,DATOS!$A4701,DATOS!$D$2:$D$20000,DATOS!$D4701,DATOS!$E$2:$E$20000,DATOS!$E4701,DATOS!$I$2:$I$20000,DATOS!$I4701,DATOS!$G$2:$G$20000,"EX")=0),0))))</f>
      </c>
      <c r="H4701">
        <f>IF(DATOS!$G4701&lt;&gt;"EX",0,--(COUNTIFS(DATOS!$A$2:$A$20000,DATOS!$A4701,DATOS!$D$2:$D$20000,DATOS!$D4701,DATOS!$E$2:$E$20000,DATOS!$E4701,DATOS!$I$2:$I$20000,DATOS!$I4701,DATOS!$G$2:$G$20000,"OR")=0))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DATOS!$A$2:$A$20000,DATOS!$A4702,DATOS!$D$2:$D$20000,DATOS!$D4702,DATOS!$E$2:$E$20000,DATOS!$E4702,DATOS!$I$2:$I$20000,DATOS!$I4702,DATOS!$G$2:$G$20000,"EX")=0),0))))</f>
      </c>
      <c r="H4702">
        <f>IF(DATOS!$G4702&lt;&gt;"EX",0,--(COUNTIFS(DATOS!$A$2:$A$20000,DATOS!$A4702,DATOS!$D$2:$D$20000,DATOS!$D4702,DATOS!$E$2:$E$20000,DATOS!$E4702,DATOS!$I$2:$I$20000,DATOS!$I4702,DATOS!$G$2:$G$20000,"OR")=0))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DATOS!$A$2:$A$20000,DATOS!$A4703,DATOS!$D$2:$D$20000,DATOS!$D4703,DATOS!$E$2:$E$20000,DATOS!$E4703,DATOS!$I$2:$I$20000,DATOS!$I4703,DATOS!$G$2:$G$20000,"EX")=0),0))))</f>
      </c>
      <c r="H4703">
        <f>IF(DATOS!$G4703&lt;&gt;"EX",0,--(COUNTIFS(DATOS!$A$2:$A$20000,DATOS!$A4703,DATOS!$D$2:$D$20000,DATOS!$D4703,DATOS!$E$2:$E$20000,DATOS!$E4703,DATOS!$I$2:$I$20000,DATOS!$I4703,DATOS!$G$2:$G$20000,"OR")=0))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DATOS!$A$2:$A$20000,DATOS!$A4704,DATOS!$D$2:$D$20000,DATOS!$D4704,DATOS!$E$2:$E$20000,DATOS!$E4704,DATOS!$I$2:$I$20000,DATOS!$I4704,DATOS!$G$2:$G$20000,"EX")=0),0))))</f>
      </c>
      <c r="H4704">
        <f>IF(DATOS!$G4704&lt;&gt;"EX",0,--(COUNTIFS(DATOS!$A$2:$A$20000,DATOS!$A4704,DATOS!$D$2:$D$20000,DATOS!$D4704,DATOS!$E$2:$E$20000,DATOS!$E4704,DATOS!$I$2:$I$20000,DATOS!$I4704,DATOS!$G$2:$G$20000,"OR")=0))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DATOS!$A$2:$A$20000,DATOS!$A4705,DATOS!$D$2:$D$20000,DATOS!$D4705,DATOS!$E$2:$E$20000,DATOS!$E4705,DATOS!$I$2:$I$20000,DATOS!$I4705,DATOS!$G$2:$G$20000,"EX")=0),0))))</f>
      </c>
      <c r="H4705">
        <f>IF(DATOS!$G4705&lt;&gt;"EX",0,--(COUNTIFS(DATOS!$A$2:$A$20000,DATOS!$A4705,DATOS!$D$2:$D$20000,DATOS!$D4705,DATOS!$E$2:$E$20000,DATOS!$E4705,DATOS!$I$2:$I$20000,DATOS!$I4705,DATOS!$G$2:$G$20000,"OR")=0))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DATOS!$A$2:$A$20000,DATOS!$A4706,DATOS!$D$2:$D$20000,DATOS!$D4706,DATOS!$E$2:$E$20000,DATOS!$E4706,DATOS!$I$2:$I$20000,DATOS!$I4706,DATOS!$G$2:$G$20000,"EX")=0),0))))</f>
      </c>
      <c r="H4706">
        <f>IF(DATOS!$G4706&lt;&gt;"EX",0,--(COUNTIFS(DATOS!$A$2:$A$20000,DATOS!$A4706,DATOS!$D$2:$D$20000,DATOS!$D4706,DATOS!$E$2:$E$20000,DATOS!$E4706,DATOS!$I$2:$I$20000,DATOS!$I4706,DATOS!$G$2:$G$20000,"OR")=0))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DATOS!$A$2:$A$20000,DATOS!$A4707,DATOS!$D$2:$D$20000,DATOS!$D4707,DATOS!$E$2:$E$20000,DATOS!$E4707,DATOS!$I$2:$I$20000,DATOS!$I4707,DATOS!$G$2:$G$20000,"EX")=0),0))))</f>
      </c>
      <c r="H4707">
        <f>IF(DATOS!$G4707&lt;&gt;"EX",0,--(COUNTIFS(DATOS!$A$2:$A$20000,DATOS!$A4707,DATOS!$D$2:$D$20000,DATOS!$D4707,DATOS!$E$2:$E$20000,DATOS!$E4707,DATOS!$I$2:$I$20000,DATOS!$I4707,DATOS!$G$2:$G$20000,"OR")=0))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DATOS!$A$2:$A$20000,DATOS!$A4708,DATOS!$D$2:$D$20000,DATOS!$D4708,DATOS!$E$2:$E$20000,DATOS!$E4708,DATOS!$I$2:$I$20000,DATOS!$I4708,DATOS!$G$2:$G$20000,"EX")=0),0))))</f>
      </c>
      <c r="H4708">
        <f>IF(DATOS!$G4708&lt;&gt;"EX",0,--(COUNTIFS(DATOS!$A$2:$A$20000,DATOS!$A4708,DATOS!$D$2:$D$20000,DATOS!$D4708,DATOS!$E$2:$E$20000,DATOS!$E4708,DATOS!$I$2:$I$20000,DATOS!$I4708,DATOS!$G$2:$G$20000,"OR")=0))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DATOS!$A$2:$A$20000,DATOS!$A4709,DATOS!$D$2:$D$20000,DATOS!$D4709,DATOS!$E$2:$E$20000,DATOS!$E4709,DATOS!$I$2:$I$20000,DATOS!$I4709,DATOS!$G$2:$G$20000,"EX")=0),0))))</f>
      </c>
      <c r="H4709">
        <f>IF(DATOS!$G4709&lt;&gt;"EX",0,--(COUNTIFS(DATOS!$A$2:$A$20000,DATOS!$A4709,DATOS!$D$2:$D$20000,DATOS!$D4709,DATOS!$E$2:$E$20000,DATOS!$E4709,DATOS!$I$2:$I$20000,DATOS!$I4709,DATOS!$G$2:$G$20000,"OR")=0))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DATOS!$A$2:$A$20000,DATOS!$A4710,DATOS!$D$2:$D$20000,DATOS!$D4710,DATOS!$E$2:$E$20000,DATOS!$E4710,DATOS!$I$2:$I$20000,DATOS!$I4710,DATOS!$G$2:$G$20000,"EX")=0),0))))</f>
      </c>
      <c r="H4710">
        <f>IF(DATOS!$G4710&lt;&gt;"EX",0,--(COUNTIFS(DATOS!$A$2:$A$20000,DATOS!$A4710,DATOS!$D$2:$D$20000,DATOS!$D4710,DATOS!$E$2:$E$20000,DATOS!$E4710,DATOS!$I$2:$I$20000,DATOS!$I4710,DATOS!$G$2:$G$20000,"OR")=0))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DATOS!$A$2:$A$20000,DATOS!$A4711,DATOS!$D$2:$D$20000,DATOS!$D4711,DATOS!$E$2:$E$20000,DATOS!$E4711,DATOS!$I$2:$I$20000,DATOS!$I4711,DATOS!$G$2:$G$20000,"EX")=0),0))))</f>
      </c>
      <c r="H4711">
        <f>IF(DATOS!$G4711&lt;&gt;"EX",0,--(COUNTIFS(DATOS!$A$2:$A$20000,DATOS!$A4711,DATOS!$D$2:$D$20000,DATOS!$D4711,DATOS!$E$2:$E$20000,DATOS!$E4711,DATOS!$I$2:$I$20000,DATOS!$I4711,DATOS!$G$2:$G$20000,"OR")=0))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DATOS!$A$2:$A$20000,DATOS!$A4712,DATOS!$D$2:$D$20000,DATOS!$D4712,DATOS!$E$2:$E$20000,DATOS!$E4712,DATOS!$I$2:$I$20000,DATOS!$I4712,DATOS!$G$2:$G$20000,"EX")=0),0))))</f>
      </c>
      <c r="H4712">
        <f>IF(DATOS!$G4712&lt;&gt;"EX",0,--(COUNTIFS(DATOS!$A$2:$A$20000,DATOS!$A4712,DATOS!$D$2:$D$20000,DATOS!$D4712,DATOS!$E$2:$E$20000,DATOS!$E4712,DATOS!$I$2:$I$20000,DATOS!$I4712,DATOS!$G$2:$G$20000,"OR")=0))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DATOS!$A$2:$A$20000,DATOS!$A4713,DATOS!$D$2:$D$20000,DATOS!$D4713,DATOS!$E$2:$E$20000,DATOS!$E4713,DATOS!$I$2:$I$20000,DATOS!$I4713,DATOS!$G$2:$G$20000,"EX")=0),0))))</f>
      </c>
      <c r="H4713">
        <f>IF(DATOS!$G4713&lt;&gt;"EX",0,--(COUNTIFS(DATOS!$A$2:$A$20000,DATOS!$A4713,DATOS!$D$2:$D$20000,DATOS!$D4713,DATOS!$E$2:$E$20000,DATOS!$E4713,DATOS!$I$2:$I$20000,DATOS!$I4713,DATOS!$G$2:$G$20000,"OR")=0))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DATOS!$A$2:$A$20000,DATOS!$A4714,DATOS!$D$2:$D$20000,DATOS!$D4714,DATOS!$E$2:$E$20000,DATOS!$E4714,DATOS!$I$2:$I$20000,DATOS!$I4714,DATOS!$G$2:$G$20000,"EX")=0),0))))</f>
      </c>
      <c r="H4714">
        <f>IF(DATOS!$G4714&lt;&gt;"EX",0,--(COUNTIFS(DATOS!$A$2:$A$20000,DATOS!$A4714,DATOS!$D$2:$D$20000,DATOS!$D4714,DATOS!$E$2:$E$20000,DATOS!$E4714,DATOS!$I$2:$I$20000,DATOS!$I4714,DATOS!$G$2:$G$20000,"OR")=0))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DATOS!$A$2:$A$20000,DATOS!$A4715,DATOS!$D$2:$D$20000,DATOS!$D4715,DATOS!$E$2:$E$20000,DATOS!$E4715,DATOS!$I$2:$I$20000,DATOS!$I4715,DATOS!$G$2:$G$20000,"EX")=0),0))))</f>
      </c>
      <c r="H4715">
        <f>IF(DATOS!$G4715&lt;&gt;"EX",0,--(COUNTIFS(DATOS!$A$2:$A$20000,DATOS!$A4715,DATOS!$D$2:$D$20000,DATOS!$D4715,DATOS!$E$2:$E$20000,DATOS!$E4715,DATOS!$I$2:$I$20000,DATOS!$I4715,DATOS!$G$2:$G$20000,"OR")=0))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DATOS!$A$2:$A$20000,DATOS!$A4716,DATOS!$D$2:$D$20000,DATOS!$D4716,DATOS!$E$2:$E$20000,DATOS!$E4716,DATOS!$I$2:$I$20000,DATOS!$I4716,DATOS!$G$2:$G$20000,"EX")=0),0))))</f>
      </c>
      <c r="H4716">
        <f>IF(DATOS!$G4716&lt;&gt;"EX",0,--(COUNTIFS(DATOS!$A$2:$A$20000,DATOS!$A4716,DATOS!$D$2:$D$20000,DATOS!$D4716,DATOS!$E$2:$E$20000,DATOS!$E4716,DATOS!$I$2:$I$20000,DATOS!$I4716,DATOS!$G$2:$G$20000,"OR")=0))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DATOS!$A$2:$A$20000,DATOS!$A4717,DATOS!$D$2:$D$20000,DATOS!$D4717,DATOS!$E$2:$E$20000,DATOS!$E4717,DATOS!$I$2:$I$20000,DATOS!$I4717,DATOS!$G$2:$G$20000,"EX")=0),0))))</f>
      </c>
      <c r="H4717">
        <f>IF(DATOS!$G4717&lt;&gt;"EX",0,--(COUNTIFS(DATOS!$A$2:$A$20000,DATOS!$A4717,DATOS!$D$2:$D$20000,DATOS!$D4717,DATOS!$E$2:$E$20000,DATOS!$E4717,DATOS!$I$2:$I$20000,DATOS!$I4717,DATOS!$G$2:$G$20000,"OR")=0))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DATOS!$A$2:$A$20000,DATOS!$A4718,DATOS!$D$2:$D$20000,DATOS!$D4718,DATOS!$E$2:$E$20000,DATOS!$E4718,DATOS!$I$2:$I$20000,DATOS!$I4718,DATOS!$G$2:$G$20000,"EX")=0),0))))</f>
      </c>
      <c r="H4718">
        <f>IF(DATOS!$G4718&lt;&gt;"EX",0,--(COUNTIFS(DATOS!$A$2:$A$20000,DATOS!$A4718,DATOS!$D$2:$D$20000,DATOS!$D4718,DATOS!$E$2:$E$20000,DATOS!$E4718,DATOS!$I$2:$I$20000,DATOS!$I4718,DATOS!$G$2:$G$20000,"OR")=0))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DATOS!$A$2:$A$20000,DATOS!$A4719,DATOS!$D$2:$D$20000,DATOS!$D4719,DATOS!$E$2:$E$20000,DATOS!$E4719,DATOS!$I$2:$I$20000,DATOS!$I4719,DATOS!$G$2:$G$20000,"EX")=0),0))))</f>
      </c>
      <c r="H4719">
        <f>IF(DATOS!$G4719&lt;&gt;"EX",0,--(COUNTIFS(DATOS!$A$2:$A$20000,DATOS!$A4719,DATOS!$D$2:$D$20000,DATOS!$D4719,DATOS!$E$2:$E$20000,DATOS!$E4719,DATOS!$I$2:$I$20000,DATOS!$I4719,DATOS!$G$2:$G$20000,"OR")=0))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DATOS!$A$2:$A$20000,DATOS!$A4720,DATOS!$D$2:$D$20000,DATOS!$D4720,DATOS!$E$2:$E$20000,DATOS!$E4720,DATOS!$I$2:$I$20000,DATOS!$I4720,DATOS!$G$2:$G$20000,"EX")=0),0))))</f>
      </c>
      <c r="H4720">
        <f>IF(DATOS!$G4720&lt;&gt;"EX",0,--(COUNTIFS(DATOS!$A$2:$A$20000,DATOS!$A4720,DATOS!$D$2:$D$20000,DATOS!$D4720,DATOS!$E$2:$E$20000,DATOS!$E4720,DATOS!$I$2:$I$20000,DATOS!$I4720,DATOS!$G$2:$G$20000,"OR")=0))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DATOS!$A$2:$A$20000,DATOS!$A4721,DATOS!$D$2:$D$20000,DATOS!$D4721,DATOS!$E$2:$E$20000,DATOS!$E4721,DATOS!$I$2:$I$20000,DATOS!$I4721,DATOS!$G$2:$G$20000,"EX")=0),0))))</f>
      </c>
      <c r="H4721">
        <f>IF(DATOS!$G4721&lt;&gt;"EX",0,--(COUNTIFS(DATOS!$A$2:$A$20000,DATOS!$A4721,DATOS!$D$2:$D$20000,DATOS!$D4721,DATOS!$E$2:$E$20000,DATOS!$E4721,DATOS!$I$2:$I$20000,DATOS!$I4721,DATOS!$G$2:$G$20000,"OR")=0))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DATOS!$A$2:$A$20000,DATOS!$A4722,DATOS!$D$2:$D$20000,DATOS!$D4722,DATOS!$E$2:$E$20000,DATOS!$E4722,DATOS!$I$2:$I$20000,DATOS!$I4722,DATOS!$G$2:$G$20000,"EX")=0),0))))</f>
      </c>
      <c r="H4722">
        <f>IF(DATOS!$G4722&lt;&gt;"EX",0,--(COUNTIFS(DATOS!$A$2:$A$20000,DATOS!$A4722,DATOS!$D$2:$D$20000,DATOS!$D4722,DATOS!$E$2:$E$20000,DATOS!$E4722,DATOS!$I$2:$I$20000,DATOS!$I4722,DATOS!$G$2:$G$20000,"OR")=0))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DATOS!$A$2:$A$20000,DATOS!$A4723,DATOS!$D$2:$D$20000,DATOS!$D4723,DATOS!$E$2:$E$20000,DATOS!$E4723,DATOS!$I$2:$I$20000,DATOS!$I4723,DATOS!$G$2:$G$20000,"EX")=0),0))))</f>
      </c>
      <c r="H4723">
        <f>IF(DATOS!$G4723&lt;&gt;"EX",0,--(COUNTIFS(DATOS!$A$2:$A$20000,DATOS!$A4723,DATOS!$D$2:$D$20000,DATOS!$D4723,DATOS!$E$2:$E$20000,DATOS!$E4723,DATOS!$I$2:$I$20000,DATOS!$I4723,DATOS!$G$2:$G$20000,"OR")=0))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DATOS!$A$2:$A$20000,DATOS!$A4724,DATOS!$D$2:$D$20000,DATOS!$D4724,DATOS!$E$2:$E$20000,DATOS!$E4724,DATOS!$I$2:$I$20000,DATOS!$I4724,DATOS!$G$2:$G$20000,"EX")=0),0))))</f>
      </c>
      <c r="H4724">
        <f>IF(DATOS!$G4724&lt;&gt;"EX",0,--(COUNTIFS(DATOS!$A$2:$A$20000,DATOS!$A4724,DATOS!$D$2:$D$20000,DATOS!$D4724,DATOS!$E$2:$E$20000,DATOS!$E4724,DATOS!$I$2:$I$20000,DATOS!$I4724,DATOS!$G$2:$G$20000,"OR")=0))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DATOS!$A$2:$A$20000,DATOS!$A4725,DATOS!$D$2:$D$20000,DATOS!$D4725,DATOS!$E$2:$E$20000,DATOS!$E4725,DATOS!$I$2:$I$20000,DATOS!$I4725,DATOS!$G$2:$G$20000,"EX")=0),0))))</f>
      </c>
      <c r="H4725">
        <f>IF(DATOS!$G4725&lt;&gt;"EX",0,--(COUNTIFS(DATOS!$A$2:$A$20000,DATOS!$A4725,DATOS!$D$2:$D$20000,DATOS!$D4725,DATOS!$E$2:$E$20000,DATOS!$E4725,DATOS!$I$2:$I$20000,DATOS!$I4725,DATOS!$G$2:$G$20000,"OR")=0))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DATOS!$A$2:$A$20000,DATOS!$A4726,DATOS!$D$2:$D$20000,DATOS!$D4726,DATOS!$E$2:$E$20000,DATOS!$E4726,DATOS!$I$2:$I$20000,DATOS!$I4726,DATOS!$G$2:$G$20000,"EX")=0),0))))</f>
      </c>
      <c r="H4726">
        <f>IF(DATOS!$G4726&lt;&gt;"EX",0,--(COUNTIFS(DATOS!$A$2:$A$20000,DATOS!$A4726,DATOS!$D$2:$D$20000,DATOS!$D4726,DATOS!$E$2:$E$20000,DATOS!$E4726,DATOS!$I$2:$I$20000,DATOS!$I4726,DATOS!$G$2:$G$20000,"OR")=0))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DATOS!$A$2:$A$20000,DATOS!$A4727,DATOS!$D$2:$D$20000,DATOS!$D4727,DATOS!$E$2:$E$20000,DATOS!$E4727,DATOS!$I$2:$I$20000,DATOS!$I4727,DATOS!$G$2:$G$20000,"EX")=0),0))))</f>
      </c>
      <c r="H4727">
        <f>IF(DATOS!$G4727&lt;&gt;"EX",0,--(COUNTIFS(DATOS!$A$2:$A$20000,DATOS!$A4727,DATOS!$D$2:$D$20000,DATOS!$D4727,DATOS!$E$2:$E$20000,DATOS!$E4727,DATOS!$I$2:$I$20000,DATOS!$I4727,DATOS!$G$2:$G$20000,"OR")=0))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DATOS!$A$2:$A$20000,DATOS!$A4728,DATOS!$D$2:$D$20000,DATOS!$D4728,DATOS!$E$2:$E$20000,DATOS!$E4728,DATOS!$I$2:$I$20000,DATOS!$I4728,DATOS!$G$2:$G$20000,"EX")=0),0))))</f>
      </c>
      <c r="H4728">
        <f>IF(DATOS!$G4728&lt;&gt;"EX",0,--(COUNTIFS(DATOS!$A$2:$A$20000,DATOS!$A4728,DATOS!$D$2:$D$20000,DATOS!$D4728,DATOS!$E$2:$E$20000,DATOS!$E4728,DATOS!$I$2:$I$20000,DATOS!$I4728,DATOS!$G$2:$G$20000,"OR")=0))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DATOS!$A$2:$A$20000,DATOS!$A4729,DATOS!$D$2:$D$20000,DATOS!$D4729,DATOS!$E$2:$E$20000,DATOS!$E4729,DATOS!$I$2:$I$20000,DATOS!$I4729,DATOS!$G$2:$G$20000,"EX")=0),0))))</f>
      </c>
      <c r="H4729">
        <f>IF(DATOS!$G4729&lt;&gt;"EX",0,--(COUNTIFS(DATOS!$A$2:$A$20000,DATOS!$A4729,DATOS!$D$2:$D$20000,DATOS!$D4729,DATOS!$E$2:$E$20000,DATOS!$E4729,DATOS!$I$2:$I$20000,DATOS!$I4729,DATOS!$G$2:$G$20000,"OR")=0))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DATOS!$A$2:$A$20000,DATOS!$A4730,DATOS!$D$2:$D$20000,DATOS!$D4730,DATOS!$E$2:$E$20000,DATOS!$E4730,DATOS!$I$2:$I$20000,DATOS!$I4730,DATOS!$G$2:$G$20000,"EX")=0),0))))</f>
      </c>
      <c r="H4730">
        <f>IF(DATOS!$G4730&lt;&gt;"EX",0,--(COUNTIFS(DATOS!$A$2:$A$20000,DATOS!$A4730,DATOS!$D$2:$D$20000,DATOS!$D4730,DATOS!$E$2:$E$20000,DATOS!$E4730,DATOS!$I$2:$I$20000,DATOS!$I4730,DATOS!$G$2:$G$20000,"OR")=0))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DATOS!$A$2:$A$20000,DATOS!$A4731,DATOS!$D$2:$D$20000,DATOS!$D4731,DATOS!$E$2:$E$20000,DATOS!$E4731,DATOS!$I$2:$I$20000,DATOS!$I4731,DATOS!$G$2:$G$20000,"EX")=0),0))))</f>
      </c>
      <c r="H4731">
        <f>IF(DATOS!$G4731&lt;&gt;"EX",0,--(COUNTIFS(DATOS!$A$2:$A$20000,DATOS!$A4731,DATOS!$D$2:$D$20000,DATOS!$D4731,DATOS!$E$2:$E$20000,DATOS!$E4731,DATOS!$I$2:$I$20000,DATOS!$I4731,DATOS!$G$2:$G$20000,"OR")=0))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DATOS!$A$2:$A$20000,DATOS!$A4732,DATOS!$D$2:$D$20000,DATOS!$D4732,DATOS!$E$2:$E$20000,DATOS!$E4732,DATOS!$I$2:$I$20000,DATOS!$I4732,DATOS!$G$2:$G$20000,"EX")=0),0))))</f>
      </c>
      <c r="H4732">
        <f>IF(DATOS!$G4732&lt;&gt;"EX",0,--(COUNTIFS(DATOS!$A$2:$A$20000,DATOS!$A4732,DATOS!$D$2:$D$20000,DATOS!$D4732,DATOS!$E$2:$E$20000,DATOS!$E4732,DATOS!$I$2:$I$20000,DATOS!$I4732,DATOS!$G$2:$G$20000,"OR")=0))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DATOS!$A$2:$A$20000,DATOS!$A4733,DATOS!$D$2:$D$20000,DATOS!$D4733,DATOS!$E$2:$E$20000,DATOS!$E4733,DATOS!$I$2:$I$20000,DATOS!$I4733,DATOS!$G$2:$G$20000,"EX")=0),0))))</f>
      </c>
      <c r="H4733">
        <f>IF(DATOS!$G4733&lt;&gt;"EX",0,--(COUNTIFS(DATOS!$A$2:$A$20000,DATOS!$A4733,DATOS!$D$2:$D$20000,DATOS!$D4733,DATOS!$E$2:$E$20000,DATOS!$E4733,DATOS!$I$2:$I$20000,DATOS!$I4733,DATOS!$G$2:$G$20000,"OR")=0))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DATOS!$A$2:$A$20000,DATOS!$A4734,DATOS!$D$2:$D$20000,DATOS!$D4734,DATOS!$E$2:$E$20000,DATOS!$E4734,DATOS!$I$2:$I$20000,DATOS!$I4734,DATOS!$G$2:$G$20000,"EX")=0),0))))</f>
      </c>
      <c r="H4734">
        <f>IF(DATOS!$G4734&lt;&gt;"EX",0,--(COUNTIFS(DATOS!$A$2:$A$20000,DATOS!$A4734,DATOS!$D$2:$D$20000,DATOS!$D4734,DATOS!$E$2:$E$20000,DATOS!$E4734,DATOS!$I$2:$I$20000,DATOS!$I4734,DATOS!$G$2:$G$20000,"OR")=0))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DATOS!$A$2:$A$20000,DATOS!$A4735,DATOS!$D$2:$D$20000,DATOS!$D4735,DATOS!$E$2:$E$20000,DATOS!$E4735,DATOS!$I$2:$I$20000,DATOS!$I4735,DATOS!$G$2:$G$20000,"EX")=0),0))))</f>
      </c>
      <c r="H4735">
        <f>IF(DATOS!$G4735&lt;&gt;"EX",0,--(COUNTIFS(DATOS!$A$2:$A$20000,DATOS!$A4735,DATOS!$D$2:$D$20000,DATOS!$D4735,DATOS!$E$2:$E$20000,DATOS!$E4735,DATOS!$I$2:$I$20000,DATOS!$I4735,DATOS!$G$2:$G$20000,"OR")=0))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DATOS!$A$2:$A$20000,DATOS!$A4736,DATOS!$D$2:$D$20000,DATOS!$D4736,DATOS!$E$2:$E$20000,DATOS!$E4736,DATOS!$I$2:$I$20000,DATOS!$I4736,DATOS!$G$2:$G$20000,"EX")=0),0))))</f>
      </c>
      <c r="H4736">
        <f>IF(DATOS!$G4736&lt;&gt;"EX",0,--(COUNTIFS(DATOS!$A$2:$A$20000,DATOS!$A4736,DATOS!$D$2:$D$20000,DATOS!$D4736,DATOS!$E$2:$E$20000,DATOS!$E4736,DATOS!$I$2:$I$20000,DATOS!$I4736,DATOS!$G$2:$G$20000,"OR")=0))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DATOS!$A$2:$A$20000,DATOS!$A4737,DATOS!$D$2:$D$20000,DATOS!$D4737,DATOS!$E$2:$E$20000,DATOS!$E4737,DATOS!$I$2:$I$20000,DATOS!$I4737,DATOS!$G$2:$G$20000,"EX")=0),0))))</f>
      </c>
      <c r="H4737">
        <f>IF(DATOS!$G4737&lt;&gt;"EX",0,--(COUNTIFS(DATOS!$A$2:$A$20000,DATOS!$A4737,DATOS!$D$2:$D$20000,DATOS!$D4737,DATOS!$E$2:$E$20000,DATOS!$E4737,DATOS!$I$2:$I$20000,DATOS!$I4737,DATOS!$G$2:$G$20000,"OR")=0))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DATOS!$A$2:$A$20000,DATOS!$A4738,DATOS!$D$2:$D$20000,DATOS!$D4738,DATOS!$E$2:$E$20000,DATOS!$E4738,DATOS!$I$2:$I$20000,DATOS!$I4738,DATOS!$G$2:$G$20000,"EX")=0),0))))</f>
      </c>
      <c r="H4738">
        <f>IF(DATOS!$G4738&lt;&gt;"EX",0,--(COUNTIFS(DATOS!$A$2:$A$20000,DATOS!$A4738,DATOS!$D$2:$D$20000,DATOS!$D4738,DATOS!$E$2:$E$20000,DATOS!$E4738,DATOS!$I$2:$I$20000,DATOS!$I4738,DATOS!$G$2:$G$20000,"OR")=0))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DATOS!$A$2:$A$20000,DATOS!$A4739,DATOS!$D$2:$D$20000,DATOS!$D4739,DATOS!$E$2:$E$20000,DATOS!$E4739,DATOS!$I$2:$I$20000,DATOS!$I4739,DATOS!$G$2:$G$20000,"EX")=0),0))))</f>
      </c>
      <c r="H4739">
        <f>IF(DATOS!$G4739&lt;&gt;"EX",0,--(COUNTIFS(DATOS!$A$2:$A$20000,DATOS!$A4739,DATOS!$D$2:$D$20000,DATOS!$D4739,DATOS!$E$2:$E$20000,DATOS!$E4739,DATOS!$I$2:$I$20000,DATOS!$I4739,DATOS!$G$2:$G$20000,"OR")=0))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DATOS!$A$2:$A$20000,DATOS!$A4740,DATOS!$D$2:$D$20000,DATOS!$D4740,DATOS!$E$2:$E$20000,DATOS!$E4740,DATOS!$I$2:$I$20000,DATOS!$I4740,DATOS!$G$2:$G$20000,"EX")=0),0))))</f>
      </c>
      <c r="H4740">
        <f>IF(DATOS!$G4740&lt;&gt;"EX",0,--(COUNTIFS(DATOS!$A$2:$A$20000,DATOS!$A4740,DATOS!$D$2:$D$20000,DATOS!$D4740,DATOS!$E$2:$E$20000,DATOS!$E4740,DATOS!$I$2:$I$20000,DATOS!$I4740,DATOS!$G$2:$G$20000,"OR")=0))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DATOS!$A$2:$A$20000,DATOS!$A4741,DATOS!$D$2:$D$20000,DATOS!$D4741,DATOS!$E$2:$E$20000,DATOS!$E4741,DATOS!$I$2:$I$20000,DATOS!$I4741,DATOS!$G$2:$G$20000,"EX")=0),0))))</f>
      </c>
      <c r="H4741">
        <f>IF(DATOS!$G4741&lt;&gt;"EX",0,--(COUNTIFS(DATOS!$A$2:$A$20000,DATOS!$A4741,DATOS!$D$2:$D$20000,DATOS!$D4741,DATOS!$E$2:$E$20000,DATOS!$E4741,DATOS!$I$2:$I$20000,DATOS!$I4741,DATOS!$G$2:$G$20000,"OR")=0))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DATOS!$A$2:$A$20000,DATOS!$A4742,DATOS!$D$2:$D$20000,DATOS!$D4742,DATOS!$E$2:$E$20000,DATOS!$E4742,DATOS!$I$2:$I$20000,DATOS!$I4742,DATOS!$G$2:$G$20000,"EX")=0),0))))</f>
      </c>
      <c r="H4742">
        <f>IF(DATOS!$G4742&lt;&gt;"EX",0,--(COUNTIFS(DATOS!$A$2:$A$20000,DATOS!$A4742,DATOS!$D$2:$D$20000,DATOS!$D4742,DATOS!$E$2:$E$20000,DATOS!$E4742,DATOS!$I$2:$I$20000,DATOS!$I4742,DATOS!$G$2:$G$20000,"OR")=0))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DATOS!$A$2:$A$20000,DATOS!$A4743,DATOS!$D$2:$D$20000,DATOS!$D4743,DATOS!$E$2:$E$20000,DATOS!$E4743,DATOS!$I$2:$I$20000,DATOS!$I4743,DATOS!$G$2:$G$20000,"EX")=0),0))))</f>
      </c>
      <c r="H4743">
        <f>IF(DATOS!$G4743&lt;&gt;"EX",0,--(COUNTIFS(DATOS!$A$2:$A$20000,DATOS!$A4743,DATOS!$D$2:$D$20000,DATOS!$D4743,DATOS!$E$2:$E$20000,DATOS!$E4743,DATOS!$I$2:$I$20000,DATOS!$I4743,DATOS!$G$2:$G$20000,"OR")=0))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DATOS!$A$2:$A$20000,DATOS!$A4744,DATOS!$D$2:$D$20000,DATOS!$D4744,DATOS!$E$2:$E$20000,DATOS!$E4744,DATOS!$I$2:$I$20000,DATOS!$I4744,DATOS!$G$2:$G$20000,"EX")=0),0))))</f>
      </c>
      <c r="H4744">
        <f>IF(DATOS!$G4744&lt;&gt;"EX",0,--(COUNTIFS(DATOS!$A$2:$A$20000,DATOS!$A4744,DATOS!$D$2:$D$20000,DATOS!$D4744,DATOS!$E$2:$E$20000,DATOS!$E4744,DATOS!$I$2:$I$20000,DATOS!$I4744,DATOS!$G$2:$G$20000,"OR")=0))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DATOS!$A$2:$A$20000,DATOS!$A4745,DATOS!$D$2:$D$20000,DATOS!$D4745,DATOS!$E$2:$E$20000,DATOS!$E4745,DATOS!$I$2:$I$20000,DATOS!$I4745,DATOS!$G$2:$G$20000,"EX")=0),0))))</f>
      </c>
      <c r="H4745">
        <f>IF(DATOS!$G4745&lt;&gt;"EX",0,--(COUNTIFS(DATOS!$A$2:$A$20000,DATOS!$A4745,DATOS!$D$2:$D$20000,DATOS!$D4745,DATOS!$E$2:$E$20000,DATOS!$E4745,DATOS!$I$2:$I$20000,DATOS!$I4745,DATOS!$G$2:$G$20000,"OR")=0))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DATOS!$A$2:$A$20000,DATOS!$A4746,DATOS!$D$2:$D$20000,DATOS!$D4746,DATOS!$E$2:$E$20000,DATOS!$E4746,DATOS!$I$2:$I$20000,DATOS!$I4746,DATOS!$G$2:$G$20000,"EX")=0),0))))</f>
      </c>
      <c r="H4746">
        <f>IF(DATOS!$G4746&lt;&gt;"EX",0,--(COUNTIFS(DATOS!$A$2:$A$20000,DATOS!$A4746,DATOS!$D$2:$D$20000,DATOS!$D4746,DATOS!$E$2:$E$20000,DATOS!$E4746,DATOS!$I$2:$I$20000,DATOS!$I4746,DATOS!$G$2:$G$20000,"OR")=0))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DATOS!$A$2:$A$20000,DATOS!$A4747,DATOS!$D$2:$D$20000,DATOS!$D4747,DATOS!$E$2:$E$20000,DATOS!$E4747,DATOS!$I$2:$I$20000,DATOS!$I4747,DATOS!$G$2:$G$20000,"EX")=0),0))))</f>
      </c>
      <c r="H4747">
        <f>IF(DATOS!$G4747&lt;&gt;"EX",0,--(COUNTIFS(DATOS!$A$2:$A$20000,DATOS!$A4747,DATOS!$D$2:$D$20000,DATOS!$D4747,DATOS!$E$2:$E$20000,DATOS!$E4747,DATOS!$I$2:$I$20000,DATOS!$I4747,DATOS!$G$2:$G$20000,"OR")=0))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DATOS!$A$2:$A$20000,DATOS!$A4748,DATOS!$D$2:$D$20000,DATOS!$D4748,DATOS!$E$2:$E$20000,DATOS!$E4748,DATOS!$I$2:$I$20000,DATOS!$I4748,DATOS!$G$2:$G$20000,"EX")=0),0))))</f>
      </c>
      <c r="H4748">
        <f>IF(DATOS!$G4748&lt;&gt;"EX",0,--(COUNTIFS(DATOS!$A$2:$A$20000,DATOS!$A4748,DATOS!$D$2:$D$20000,DATOS!$D4748,DATOS!$E$2:$E$20000,DATOS!$E4748,DATOS!$I$2:$I$20000,DATOS!$I4748,DATOS!$G$2:$G$20000,"OR")=0))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DATOS!$A$2:$A$20000,DATOS!$A4749,DATOS!$D$2:$D$20000,DATOS!$D4749,DATOS!$E$2:$E$20000,DATOS!$E4749,DATOS!$I$2:$I$20000,DATOS!$I4749,DATOS!$G$2:$G$20000,"EX")=0),0))))</f>
      </c>
      <c r="H4749">
        <f>IF(DATOS!$G4749&lt;&gt;"EX",0,--(COUNTIFS(DATOS!$A$2:$A$20000,DATOS!$A4749,DATOS!$D$2:$D$20000,DATOS!$D4749,DATOS!$E$2:$E$20000,DATOS!$E4749,DATOS!$I$2:$I$20000,DATOS!$I4749,DATOS!$G$2:$G$20000,"OR")=0))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DATOS!$A$2:$A$20000,DATOS!$A4750,DATOS!$D$2:$D$20000,DATOS!$D4750,DATOS!$E$2:$E$20000,DATOS!$E4750,DATOS!$I$2:$I$20000,DATOS!$I4750,DATOS!$G$2:$G$20000,"EX")=0),0))))</f>
      </c>
      <c r="H4750">
        <f>IF(DATOS!$G4750&lt;&gt;"EX",0,--(COUNTIFS(DATOS!$A$2:$A$20000,DATOS!$A4750,DATOS!$D$2:$D$20000,DATOS!$D4750,DATOS!$E$2:$E$20000,DATOS!$E4750,DATOS!$I$2:$I$20000,DATOS!$I4750,DATOS!$G$2:$G$20000,"OR")=0))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DATOS!$A$2:$A$20000,DATOS!$A4751,DATOS!$D$2:$D$20000,DATOS!$D4751,DATOS!$E$2:$E$20000,DATOS!$E4751,DATOS!$I$2:$I$20000,DATOS!$I4751,DATOS!$G$2:$G$20000,"EX")=0),0))))</f>
      </c>
      <c r="H4751">
        <f>IF(DATOS!$G4751&lt;&gt;"EX",0,--(COUNTIFS(DATOS!$A$2:$A$20000,DATOS!$A4751,DATOS!$D$2:$D$20000,DATOS!$D4751,DATOS!$E$2:$E$20000,DATOS!$E4751,DATOS!$I$2:$I$20000,DATOS!$I4751,DATOS!$G$2:$G$20000,"OR")=0))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DATOS!$A$2:$A$20000,DATOS!$A4752,DATOS!$D$2:$D$20000,DATOS!$D4752,DATOS!$E$2:$E$20000,DATOS!$E4752,DATOS!$I$2:$I$20000,DATOS!$I4752,DATOS!$G$2:$G$20000,"EX")=0),0))))</f>
      </c>
      <c r="H4752">
        <f>IF(DATOS!$G4752&lt;&gt;"EX",0,--(COUNTIFS(DATOS!$A$2:$A$20000,DATOS!$A4752,DATOS!$D$2:$D$20000,DATOS!$D4752,DATOS!$E$2:$E$20000,DATOS!$E4752,DATOS!$I$2:$I$20000,DATOS!$I4752,DATOS!$G$2:$G$20000,"OR")=0))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DATOS!$A$2:$A$20000,DATOS!$A4753,DATOS!$D$2:$D$20000,DATOS!$D4753,DATOS!$E$2:$E$20000,DATOS!$E4753,DATOS!$I$2:$I$20000,DATOS!$I4753,DATOS!$G$2:$G$20000,"EX")=0),0))))</f>
      </c>
      <c r="H4753">
        <f>IF(DATOS!$G4753&lt;&gt;"EX",0,--(COUNTIFS(DATOS!$A$2:$A$20000,DATOS!$A4753,DATOS!$D$2:$D$20000,DATOS!$D4753,DATOS!$E$2:$E$20000,DATOS!$E4753,DATOS!$I$2:$I$20000,DATOS!$I4753,DATOS!$G$2:$G$20000,"OR")=0))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DATOS!$A$2:$A$20000,DATOS!$A4754,DATOS!$D$2:$D$20000,DATOS!$D4754,DATOS!$E$2:$E$20000,DATOS!$E4754,DATOS!$I$2:$I$20000,DATOS!$I4754,DATOS!$G$2:$G$20000,"EX")=0),0))))</f>
      </c>
      <c r="H4754">
        <f>IF(DATOS!$G4754&lt;&gt;"EX",0,--(COUNTIFS(DATOS!$A$2:$A$20000,DATOS!$A4754,DATOS!$D$2:$D$20000,DATOS!$D4754,DATOS!$E$2:$E$20000,DATOS!$E4754,DATOS!$I$2:$I$20000,DATOS!$I4754,DATOS!$G$2:$G$20000,"OR")=0))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DATOS!$A$2:$A$20000,DATOS!$A4755,DATOS!$D$2:$D$20000,DATOS!$D4755,DATOS!$E$2:$E$20000,DATOS!$E4755,DATOS!$I$2:$I$20000,DATOS!$I4755,DATOS!$G$2:$G$20000,"EX")=0),0))))</f>
      </c>
      <c r="H4755">
        <f>IF(DATOS!$G4755&lt;&gt;"EX",0,--(COUNTIFS(DATOS!$A$2:$A$20000,DATOS!$A4755,DATOS!$D$2:$D$20000,DATOS!$D4755,DATOS!$E$2:$E$20000,DATOS!$E4755,DATOS!$I$2:$I$20000,DATOS!$I4755,DATOS!$G$2:$G$20000,"OR")=0))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DATOS!$A$2:$A$20000,DATOS!$A4756,DATOS!$D$2:$D$20000,DATOS!$D4756,DATOS!$E$2:$E$20000,DATOS!$E4756,DATOS!$I$2:$I$20000,DATOS!$I4756,DATOS!$G$2:$G$20000,"EX")=0),0))))</f>
      </c>
      <c r="H4756">
        <f>IF(DATOS!$G4756&lt;&gt;"EX",0,--(COUNTIFS(DATOS!$A$2:$A$20000,DATOS!$A4756,DATOS!$D$2:$D$20000,DATOS!$D4756,DATOS!$E$2:$E$20000,DATOS!$E4756,DATOS!$I$2:$I$20000,DATOS!$I4756,DATOS!$G$2:$G$20000,"OR")=0))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DATOS!$A$2:$A$20000,DATOS!$A4757,DATOS!$D$2:$D$20000,DATOS!$D4757,DATOS!$E$2:$E$20000,DATOS!$E4757,DATOS!$I$2:$I$20000,DATOS!$I4757,DATOS!$G$2:$G$20000,"EX")=0),0))))</f>
      </c>
      <c r="H4757">
        <f>IF(DATOS!$G4757&lt;&gt;"EX",0,--(COUNTIFS(DATOS!$A$2:$A$20000,DATOS!$A4757,DATOS!$D$2:$D$20000,DATOS!$D4757,DATOS!$E$2:$E$20000,DATOS!$E4757,DATOS!$I$2:$I$20000,DATOS!$I4757,DATOS!$G$2:$G$20000,"OR")=0))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DATOS!$A$2:$A$20000,DATOS!$A4758,DATOS!$D$2:$D$20000,DATOS!$D4758,DATOS!$E$2:$E$20000,DATOS!$E4758,DATOS!$I$2:$I$20000,DATOS!$I4758,DATOS!$G$2:$G$20000,"EX")=0),0))))</f>
      </c>
      <c r="H4758">
        <f>IF(DATOS!$G4758&lt;&gt;"EX",0,--(COUNTIFS(DATOS!$A$2:$A$20000,DATOS!$A4758,DATOS!$D$2:$D$20000,DATOS!$D4758,DATOS!$E$2:$E$20000,DATOS!$E4758,DATOS!$I$2:$I$20000,DATOS!$I4758,DATOS!$G$2:$G$20000,"OR")=0))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DATOS!$A$2:$A$20000,DATOS!$A4759,DATOS!$D$2:$D$20000,DATOS!$D4759,DATOS!$E$2:$E$20000,DATOS!$E4759,DATOS!$I$2:$I$20000,DATOS!$I4759,DATOS!$G$2:$G$20000,"EX")=0),0))))</f>
      </c>
      <c r="H4759">
        <f>IF(DATOS!$G4759&lt;&gt;"EX",0,--(COUNTIFS(DATOS!$A$2:$A$20000,DATOS!$A4759,DATOS!$D$2:$D$20000,DATOS!$D4759,DATOS!$E$2:$E$20000,DATOS!$E4759,DATOS!$I$2:$I$20000,DATOS!$I4759,DATOS!$G$2:$G$20000,"OR")=0))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DATOS!$A$2:$A$20000,DATOS!$A4760,DATOS!$D$2:$D$20000,DATOS!$D4760,DATOS!$E$2:$E$20000,DATOS!$E4760,DATOS!$I$2:$I$20000,DATOS!$I4760,DATOS!$G$2:$G$20000,"EX")=0),0))))</f>
      </c>
      <c r="H4760">
        <f>IF(DATOS!$G4760&lt;&gt;"EX",0,--(COUNTIFS(DATOS!$A$2:$A$20000,DATOS!$A4760,DATOS!$D$2:$D$20000,DATOS!$D4760,DATOS!$E$2:$E$20000,DATOS!$E4760,DATOS!$I$2:$I$20000,DATOS!$I4760,DATOS!$G$2:$G$20000,"OR")=0))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DATOS!$A$2:$A$20000,DATOS!$A4761,DATOS!$D$2:$D$20000,DATOS!$D4761,DATOS!$E$2:$E$20000,DATOS!$E4761,DATOS!$I$2:$I$20000,DATOS!$I4761,DATOS!$G$2:$G$20000,"EX")=0),0))))</f>
      </c>
      <c r="H4761">
        <f>IF(DATOS!$G4761&lt;&gt;"EX",0,--(COUNTIFS(DATOS!$A$2:$A$20000,DATOS!$A4761,DATOS!$D$2:$D$20000,DATOS!$D4761,DATOS!$E$2:$E$20000,DATOS!$E4761,DATOS!$I$2:$I$20000,DATOS!$I4761,DATOS!$G$2:$G$20000,"OR")=0))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DATOS!$A$2:$A$20000,DATOS!$A4762,DATOS!$D$2:$D$20000,DATOS!$D4762,DATOS!$E$2:$E$20000,DATOS!$E4762,DATOS!$I$2:$I$20000,DATOS!$I4762,DATOS!$G$2:$G$20000,"EX")=0),0))))</f>
      </c>
      <c r="H4762">
        <f>IF(DATOS!$G4762&lt;&gt;"EX",0,--(COUNTIFS(DATOS!$A$2:$A$20000,DATOS!$A4762,DATOS!$D$2:$D$20000,DATOS!$D4762,DATOS!$E$2:$E$20000,DATOS!$E4762,DATOS!$I$2:$I$20000,DATOS!$I4762,DATOS!$G$2:$G$20000,"OR")=0))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DATOS!$A$2:$A$20000,DATOS!$A4763,DATOS!$D$2:$D$20000,DATOS!$D4763,DATOS!$E$2:$E$20000,DATOS!$E4763,DATOS!$I$2:$I$20000,DATOS!$I4763,DATOS!$G$2:$G$20000,"EX")=0),0))))</f>
      </c>
      <c r="H4763">
        <f>IF(DATOS!$G4763&lt;&gt;"EX",0,--(COUNTIFS(DATOS!$A$2:$A$20000,DATOS!$A4763,DATOS!$D$2:$D$20000,DATOS!$D4763,DATOS!$E$2:$E$20000,DATOS!$E4763,DATOS!$I$2:$I$20000,DATOS!$I4763,DATOS!$G$2:$G$20000,"OR")=0))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DATOS!$A$2:$A$20000,DATOS!$A4764,DATOS!$D$2:$D$20000,DATOS!$D4764,DATOS!$E$2:$E$20000,DATOS!$E4764,DATOS!$I$2:$I$20000,DATOS!$I4764,DATOS!$G$2:$G$20000,"EX")=0),0))))</f>
      </c>
      <c r="H4764">
        <f>IF(DATOS!$G4764&lt;&gt;"EX",0,--(COUNTIFS(DATOS!$A$2:$A$20000,DATOS!$A4764,DATOS!$D$2:$D$20000,DATOS!$D4764,DATOS!$E$2:$E$20000,DATOS!$E4764,DATOS!$I$2:$I$20000,DATOS!$I4764,DATOS!$G$2:$G$20000,"OR")=0))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DATOS!$A$2:$A$20000,DATOS!$A4765,DATOS!$D$2:$D$20000,DATOS!$D4765,DATOS!$E$2:$E$20000,DATOS!$E4765,DATOS!$I$2:$I$20000,DATOS!$I4765,DATOS!$G$2:$G$20000,"EX")=0),0))))</f>
      </c>
      <c r="H4765">
        <f>IF(DATOS!$G4765&lt;&gt;"EX",0,--(COUNTIFS(DATOS!$A$2:$A$20000,DATOS!$A4765,DATOS!$D$2:$D$20000,DATOS!$D4765,DATOS!$E$2:$E$20000,DATOS!$E4765,DATOS!$I$2:$I$20000,DATOS!$I4765,DATOS!$G$2:$G$20000,"OR")=0))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DATOS!$A$2:$A$20000,DATOS!$A4766,DATOS!$D$2:$D$20000,DATOS!$D4766,DATOS!$E$2:$E$20000,DATOS!$E4766,DATOS!$I$2:$I$20000,DATOS!$I4766,DATOS!$G$2:$G$20000,"EX")=0),0))))</f>
      </c>
      <c r="H4766">
        <f>IF(DATOS!$G4766&lt;&gt;"EX",0,--(COUNTIFS(DATOS!$A$2:$A$20000,DATOS!$A4766,DATOS!$D$2:$D$20000,DATOS!$D4766,DATOS!$E$2:$E$20000,DATOS!$E4766,DATOS!$I$2:$I$20000,DATOS!$I4766,DATOS!$G$2:$G$20000,"OR")=0))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DATOS!$A$2:$A$20000,DATOS!$A4767,DATOS!$D$2:$D$20000,DATOS!$D4767,DATOS!$E$2:$E$20000,DATOS!$E4767,DATOS!$I$2:$I$20000,DATOS!$I4767,DATOS!$G$2:$G$20000,"EX")=0),0))))</f>
      </c>
      <c r="H4767">
        <f>IF(DATOS!$G4767&lt;&gt;"EX",0,--(COUNTIFS(DATOS!$A$2:$A$20000,DATOS!$A4767,DATOS!$D$2:$D$20000,DATOS!$D4767,DATOS!$E$2:$E$20000,DATOS!$E4767,DATOS!$I$2:$I$20000,DATOS!$I4767,DATOS!$G$2:$G$20000,"OR")=0))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DATOS!$A$2:$A$20000,DATOS!$A4768,DATOS!$D$2:$D$20000,DATOS!$D4768,DATOS!$E$2:$E$20000,DATOS!$E4768,DATOS!$I$2:$I$20000,DATOS!$I4768,DATOS!$G$2:$G$20000,"EX")=0),0))))</f>
      </c>
      <c r="H4768">
        <f>IF(DATOS!$G4768&lt;&gt;"EX",0,--(COUNTIFS(DATOS!$A$2:$A$20000,DATOS!$A4768,DATOS!$D$2:$D$20000,DATOS!$D4768,DATOS!$E$2:$E$20000,DATOS!$E4768,DATOS!$I$2:$I$20000,DATOS!$I4768,DATOS!$G$2:$G$20000,"OR")=0))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DATOS!$A$2:$A$20000,DATOS!$A4769,DATOS!$D$2:$D$20000,DATOS!$D4769,DATOS!$E$2:$E$20000,DATOS!$E4769,DATOS!$I$2:$I$20000,DATOS!$I4769,DATOS!$G$2:$G$20000,"EX")=0),0))))</f>
      </c>
      <c r="H4769">
        <f>IF(DATOS!$G4769&lt;&gt;"EX",0,--(COUNTIFS(DATOS!$A$2:$A$20000,DATOS!$A4769,DATOS!$D$2:$D$20000,DATOS!$D4769,DATOS!$E$2:$E$20000,DATOS!$E4769,DATOS!$I$2:$I$20000,DATOS!$I4769,DATOS!$G$2:$G$20000,"OR")=0))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DATOS!$A$2:$A$20000,DATOS!$A4770,DATOS!$D$2:$D$20000,DATOS!$D4770,DATOS!$E$2:$E$20000,DATOS!$E4770,DATOS!$I$2:$I$20000,DATOS!$I4770,DATOS!$G$2:$G$20000,"EX")=0),0))))</f>
      </c>
      <c r="H4770">
        <f>IF(DATOS!$G4770&lt;&gt;"EX",0,--(COUNTIFS(DATOS!$A$2:$A$20000,DATOS!$A4770,DATOS!$D$2:$D$20000,DATOS!$D4770,DATOS!$E$2:$E$20000,DATOS!$E4770,DATOS!$I$2:$I$20000,DATOS!$I4770,DATOS!$G$2:$G$20000,"OR")=0))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DATOS!$A$2:$A$20000,DATOS!$A4771,DATOS!$D$2:$D$20000,DATOS!$D4771,DATOS!$E$2:$E$20000,DATOS!$E4771,DATOS!$I$2:$I$20000,DATOS!$I4771,DATOS!$G$2:$G$20000,"EX")=0),0))))</f>
      </c>
      <c r="H4771">
        <f>IF(DATOS!$G4771&lt;&gt;"EX",0,--(COUNTIFS(DATOS!$A$2:$A$20000,DATOS!$A4771,DATOS!$D$2:$D$20000,DATOS!$D4771,DATOS!$E$2:$E$20000,DATOS!$E4771,DATOS!$I$2:$I$20000,DATOS!$I4771,DATOS!$G$2:$G$20000,"OR")=0))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DATOS!$A$2:$A$20000,DATOS!$A4772,DATOS!$D$2:$D$20000,DATOS!$D4772,DATOS!$E$2:$E$20000,DATOS!$E4772,DATOS!$I$2:$I$20000,DATOS!$I4772,DATOS!$G$2:$G$20000,"EX")=0),0))))</f>
      </c>
      <c r="H4772">
        <f>IF(DATOS!$G4772&lt;&gt;"EX",0,--(COUNTIFS(DATOS!$A$2:$A$20000,DATOS!$A4772,DATOS!$D$2:$D$20000,DATOS!$D4772,DATOS!$E$2:$E$20000,DATOS!$E4772,DATOS!$I$2:$I$20000,DATOS!$I4772,DATOS!$G$2:$G$20000,"OR")=0))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DATOS!$A$2:$A$20000,DATOS!$A4773,DATOS!$D$2:$D$20000,DATOS!$D4773,DATOS!$E$2:$E$20000,DATOS!$E4773,DATOS!$I$2:$I$20000,DATOS!$I4773,DATOS!$G$2:$G$20000,"EX")=0),0))))</f>
      </c>
      <c r="H4773">
        <f>IF(DATOS!$G4773&lt;&gt;"EX",0,--(COUNTIFS(DATOS!$A$2:$A$20000,DATOS!$A4773,DATOS!$D$2:$D$20000,DATOS!$D4773,DATOS!$E$2:$E$20000,DATOS!$E4773,DATOS!$I$2:$I$20000,DATOS!$I4773,DATOS!$G$2:$G$20000,"OR")=0))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DATOS!$A$2:$A$20000,DATOS!$A4774,DATOS!$D$2:$D$20000,DATOS!$D4774,DATOS!$E$2:$E$20000,DATOS!$E4774,DATOS!$I$2:$I$20000,DATOS!$I4774,DATOS!$G$2:$G$20000,"EX")=0),0))))</f>
      </c>
      <c r="H4774">
        <f>IF(DATOS!$G4774&lt;&gt;"EX",0,--(COUNTIFS(DATOS!$A$2:$A$20000,DATOS!$A4774,DATOS!$D$2:$D$20000,DATOS!$D4774,DATOS!$E$2:$E$20000,DATOS!$E4774,DATOS!$I$2:$I$20000,DATOS!$I4774,DATOS!$G$2:$G$20000,"OR")=0))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DATOS!$A$2:$A$20000,DATOS!$A4775,DATOS!$D$2:$D$20000,DATOS!$D4775,DATOS!$E$2:$E$20000,DATOS!$E4775,DATOS!$I$2:$I$20000,DATOS!$I4775,DATOS!$G$2:$G$20000,"EX")=0),0))))</f>
      </c>
      <c r="H4775">
        <f>IF(DATOS!$G4775&lt;&gt;"EX",0,--(COUNTIFS(DATOS!$A$2:$A$20000,DATOS!$A4775,DATOS!$D$2:$D$20000,DATOS!$D4775,DATOS!$E$2:$E$20000,DATOS!$E4775,DATOS!$I$2:$I$20000,DATOS!$I4775,DATOS!$G$2:$G$20000,"OR")=0))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DATOS!$A$2:$A$20000,DATOS!$A4776,DATOS!$D$2:$D$20000,DATOS!$D4776,DATOS!$E$2:$E$20000,DATOS!$E4776,DATOS!$I$2:$I$20000,DATOS!$I4776,DATOS!$G$2:$G$20000,"EX")=0),0))))</f>
      </c>
      <c r="H4776">
        <f>IF(DATOS!$G4776&lt;&gt;"EX",0,--(COUNTIFS(DATOS!$A$2:$A$20000,DATOS!$A4776,DATOS!$D$2:$D$20000,DATOS!$D4776,DATOS!$E$2:$E$20000,DATOS!$E4776,DATOS!$I$2:$I$20000,DATOS!$I4776,DATOS!$G$2:$G$20000,"OR")=0))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DATOS!$A$2:$A$20000,DATOS!$A4777,DATOS!$D$2:$D$20000,DATOS!$D4777,DATOS!$E$2:$E$20000,DATOS!$E4777,DATOS!$I$2:$I$20000,DATOS!$I4777,DATOS!$G$2:$G$20000,"EX")=0),0))))</f>
      </c>
      <c r="H4777">
        <f>IF(DATOS!$G4777&lt;&gt;"EX",0,--(COUNTIFS(DATOS!$A$2:$A$20000,DATOS!$A4777,DATOS!$D$2:$D$20000,DATOS!$D4777,DATOS!$E$2:$E$20000,DATOS!$E4777,DATOS!$I$2:$I$20000,DATOS!$I4777,DATOS!$G$2:$G$20000,"OR")=0))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DATOS!$A$2:$A$20000,DATOS!$A4778,DATOS!$D$2:$D$20000,DATOS!$D4778,DATOS!$E$2:$E$20000,DATOS!$E4778,DATOS!$I$2:$I$20000,DATOS!$I4778,DATOS!$G$2:$G$20000,"EX")=0),0))))</f>
      </c>
      <c r="H4778">
        <f>IF(DATOS!$G4778&lt;&gt;"EX",0,--(COUNTIFS(DATOS!$A$2:$A$20000,DATOS!$A4778,DATOS!$D$2:$D$20000,DATOS!$D4778,DATOS!$E$2:$E$20000,DATOS!$E4778,DATOS!$I$2:$I$20000,DATOS!$I4778,DATOS!$G$2:$G$20000,"OR")=0))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DATOS!$A$2:$A$20000,DATOS!$A4779,DATOS!$D$2:$D$20000,DATOS!$D4779,DATOS!$E$2:$E$20000,DATOS!$E4779,DATOS!$I$2:$I$20000,DATOS!$I4779,DATOS!$G$2:$G$20000,"EX")=0),0))))</f>
      </c>
      <c r="H4779">
        <f>IF(DATOS!$G4779&lt;&gt;"EX",0,--(COUNTIFS(DATOS!$A$2:$A$20000,DATOS!$A4779,DATOS!$D$2:$D$20000,DATOS!$D4779,DATOS!$E$2:$E$20000,DATOS!$E4779,DATOS!$I$2:$I$20000,DATOS!$I4779,DATOS!$G$2:$G$20000,"OR")=0))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DATOS!$A$2:$A$20000,DATOS!$A4780,DATOS!$D$2:$D$20000,DATOS!$D4780,DATOS!$E$2:$E$20000,DATOS!$E4780,DATOS!$I$2:$I$20000,DATOS!$I4780,DATOS!$G$2:$G$20000,"EX")=0),0))))</f>
      </c>
      <c r="H4780">
        <f>IF(DATOS!$G4780&lt;&gt;"EX",0,--(COUNTIFS(DATOS!$A$2:$A$20000,DATOS!$A4780,DATOS!$D$2:$D$20000,DATOS!$D4780,DATOS!$E$2:$E$20000,DATOS!$E4780,DATOS!$I$2:$I$20000,DATOS!$I4780,DATOS!$G$2:$G$20000,"OR")=0))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DATOS!$A$2:$A$20000,DATOS!$A4781,DATOS!$D$2:$D$20000,DATOS!$D4781,DATOS!$E$2:$E$20000,DATOS!$E4781,DATOS!$I$2:$I$20000,DATOS!$I4781,DATOS!$G$2:$G$20000,"EX")=0),0))))</f>
      </c>
      <c r="H4781">
        <f>IF(DATOS!$G4781&lt;&gt;"EX",0,--(COUNTIFS(DATOS!$A$2:$A$20000,DATOS!$A4781,DATOS!$D$2:$D$20000,DATOS!$D4781,DATOS!$E$2:$E$20000,DATOS!$E4781,DATOS!$I$2:$I$20000,DATOS!$I4781,DATOS!$G$2:$G$20000,"OR")=0))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DATOS!$A$2:$A$20000,DATOS!$A4782,DATOS!$D$2:$D$20000,DATOS!$D4782,DATOS!$E$2:$E$20000,DATOS!$E4782,DATOS!$I$2:$I$20000,DATOS!$I4782,DATOS!$G$2:$G$20000,"EX")=0),0))))</f>
      </c>
      <c r="H4782">
        <f>IF(DATOS!$G4782&lt;&gt;"EX",0,--(COUNTIFS(DATOS!$A$2:$A$20000,DATOS!$A4782,DATOS!$D$2:$D$20000,DATOS!$D4782,DATOS!$E$2:$E$20000,DATOS!$E4782,DATOS!$I$2:$I$20000,DATOS!$I4782,DATOS!$G$2:$G$20000,"OR")=0))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DATOS!$A$2:$A$20000,DATOS!$A4783,DATOS!$D$2:$D$20000,DATOS!$D4783,DATOS!$E$2:$E$20000,DATOS!$E4783,DATOS!$I$2:$I$20000,DATOS!$I4783,DATOS!$G$2:$G$20000,"EX")=0),0))))</f>
      </c>
      <c r="H4783">
        <f>IF(DATOS!$G4783&lt;&gt;"EX",0,--(COUNTIFS(DATOS!$A$2:$A$20000,DATOS!$A4783,DATOS!$D$2:$D$20000,DATOS!$D4783,DATOS!$E$2:$E$20000,DATOS!$E4783,DATOS!$I$2:$I$20000,DATOS!$I4783,DATOS!$G$2:$G$20000,"OR")=0))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DATOS!$A$2:$A$20000,DATOS!$A4784,DATOS!$D$2:$D$20000,DATOS!$D4784,DATOS!$E$2:$E$20000,DATOS!$E4784,DATOS!$I$2:$I$20000,DATOS!$I4784,DATOS!$G$2:$G$20000,"EX")=0),0))))</f>
      </c>
      <c r="H4784">
        <f>IF(DATOS!$G4784&lt;&gt;"EX",0,--(COUNTIFS(DATOS!$A$2:$A$20000,DATOS!$A4784,DATOS!$D$2:$D$20000,DATOS!$D4784,DATOS!$E$2:$E$20000,DATOS!$E4784,DATOS!$I$2:$I$20000,DATOS!$I4784,DATOS!$G$2:$G$20000,"OR")=0))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DATOS!$A$2:$A$20000,DATOS!$A4785,DATOS!$D$2:$D$20000,DATOS!$D4785,DATOS!$E$2:$E$20000,DATOS!$E4785,DATOS!$I$2:$I$20000,DATOS!$I4785,DATOS!$G$2:$G$20000,"EX")=0),0))))</f>
      </c>
      <c r="H4785">
        <f>IF(DATOS!$G4785&lt;&gt;"EX",0,--(COUNTIFS(DATOS!$A$2:$A$20000,DATOS!$A4785,DATOS!$D$2:$D$20000,DATOS!$D4785,DATOS!$E$2:$E$20000,DATOS!$E4785,DATOS!$I$2:$I$20000,DATOS!$I4785,DATOS!$G$2:$G$20000,"OR")=0))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DATOS!$A$2:$A$20000,DATOS!$A4786,DATOS!$D$2:$D$20000,DATOS!$D4786,DATOS!$E$2:$E$20000,DATOS!$E4786,DATOS!$I$2:$I$20000,DATOS!$I4786,DATOS!$G$2:$G$20000,"EX")=0),0))))</f>
      </c>
      <c r="H4786">
        <f>IF(DATOS!$G4786&lt;&gt;"EX",0,--(COUNTIFS(DATOS!$A$2:$A$20000,DATOS!$A4786,DATOS!$D$2:$D$20000,DATOS!$D4786,DATOS!$E$2:$E$20000,DATOS!$E4786,DATOS!$I$2:$I$20000,DATOS!$I4786,DATOS!$G$2:$G$20000,"OR")=0))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DATOS!$A$2:$A$20000,DATOS!$A4787,DATOS!$D$2:$D$20000,DATOS!$D4787,DATOS!$E$2:$E$20000,DATOS!$E4787,DATOS!$I$2:$I$20000,DATOS!$I4787,DATOS!$G$2:$G$20000,"EX")=0),0))))</f>
      </c>
      <c r="H4787">
        <f>IF(DATOS!$G4787&lt;&gt;"EX",0,--(COUNTIFS(DATOS!$A$2:$A$20000,DATOS!$A4787,DATOS!$D$2:$D$20000,DATOS!$D4787,DATOS!$E$2:$E$20000,DATOS!$E4787,DATOS!$I$2:$I$20000,DATOS!$I4787,DATOS!$G$2:$G$20000,"OR")=0))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DATOS!$A$2:$A$20000,DATOS!$A4788,DATOS!$D$2:$D$20000,DATOS!$D4788,DATOS!$E$2:$E$20000,DATOS!$E4788,DATOS!$I$2:$I$20000,DATOS!$I4788,DATOS!$G$2:$G$20000,"EX")=0),0))))</f>
      </c>
      <c r="H4788">
        <f>IF(DATOS!$G4788&lt;&gt;"EX",0,--(COUNTIFS(DATOS!$A$2:$A$20000,DATOS!$A4788,DATOS!$D$2:$D$20000,DATOS!$D4788,DATOS!$E$2:$E$20000,DATOS!$E4788,DATOS!$I$2:$I$20000,DATOS!$I4788,DATOS!$G$2:$G$20000,"OR")=0))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DATOS!$A$2:$A$20000,DATOS!$A4789,DATOS!$D$2:$D$20000,DATOS!$D4789,DATOS!$E$2:$E$20000,DATOS!$E4789,DATOS!$I$2:$I$20000,DATOS!$I4789,DATOS!$G$2:$G$20000,"EX")=0),0))))</f>
      </c>
      <c r="H4789">
        <f>IF(DATOS!$G4789&lt;&gt;"EX",0,--(COUNTIFS(DATOS!$A$2:$A$20000,DATOS!$A4789,DATOS!$D$2:$D$20000,DATOS!$D4789,DATOS!$E$2:$E$20000,DATOS!$E4789,DATOS!$I$2:$I$20000,DATOS!$I4789,DATOS!$G$2:$G$20000,"OR")=0))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DATOS!$A$2:$A$20000,DATOS!$A4790,DATOS!$D$2:$D$20000,DATOS!$D4790,DATOS!$E$2:$E$20000,DATOS!$E4790,DATOS!$I$2:$I$20000,DATOS!$I4790,DATOS!$G$2:$G$20000,"EX")=0),0))))</f>
      </c>
      <c r="H4790">
        <f>IF(DATOS!$G4790&lt;&gt;"EX",0,--(COUNTIFS(DATOS!$A$2:$A$20000,DATOS!$A4790,DATOS!$D$2:$D$20000,DATOS!$D4790,DATOS!$E$2:$E$20000,DATOS!$E4790,DATOS!$I$2:$I$20000,DATOS!$I4790,DATOS!$G$2:$G$20000,"OR")=0))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DATOS!$A$2:$A$20000,DATOS!$A4791,DATOS!$D$2:$D$20000,DATOS!$D4791,DATOS!$E$2:$E$20000,DATOS!$E4791,DATOS!$I$2:$I$20000,DATOS!$I4791,DATOS!$G$2:$G$20000,"EX")=0),0))))</f>
      </c>
      <c r="H4791">
        <f>IF(DATOS!$G4791&lt;&gt;"EX",0,--(COUNTIFS(DATOS!$A$2:$A$20000,DATOS!$A4791,DATOS!$D$2:$D$20000,DATOS!$D4791,DATOS!$E$2:$E$20000,DATOS!$E4791,DATOS!$I$2:$I$20000,DATOS!$I4791,DATOS!$G$2:$G$20000,"OR")=0))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DATOS!$A$2:$A$20000,DATOS!$A4792,DATOS!$D$2:$D$20000,DATOS!$D4792,DATOS!$E$2:$E$20000,DATOS!$E4792,DATOS!$I$2:$I$20000,DATOS!$I4792,DATOS!$G$2:$G$20000,"EX")=0),0))))</f>
      </c>
      <c r="H4792">
        <f>IF(DATOS!$G4792&lt;&gt;"EX",0,--(COUNTIFS(DATOS!$A$2:$A$20000,DATOS!$A4792,DATOS!$D$2:$D$20000,DATOS!$D4792,DATOS!$E$2:$E$20000,DATOS!$E4792,DATOS!$I$2:$I$20000,DATOS!$I4792,DATOS!$G$2:$G$20000,"OR")=0))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DATOS!$A$2:$A$20000,DATOS!$A4793,DATOS!$D$2:$D$20000,DATOS!$D4793,DATOS!$E$2:$E$20000,DATOS!$E4793,DATOS!$I$2:$I$20000,DATOS!$I4793,DATOS!$G$2:$G$20000,"EX")=0),0))))</f>
      </c>
      <c r="H4793">
        <f>IF(DATOS!$G4793&lt;&gt;"EX",0,--(COUNTIFS(DATOS!$A$2:$A$20000,DATOS!$A4793,DATOS!$D$2:$D$20000,DATOS!$D4793,DATOS!$E$2:$E$20000,DATOS!$E4793,DATOS!$I$2:$I$20000,DATOS!$I4793,DATOS!$G$2:$G$20000,"OR")=0))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DATOS!$A$2:$A$20000,DATOS!$A4794,DATOS!$D$2:$D$20000,DATOS!$D4794,DATOS!$E$2:$E$20000,DATOS!$E4794,DATOS!$I$2:$I$20000,DATOS!$I4794,DATOS!$G$2:$G$20000,"EX")=0),0))))</f>
      </c>
      <c r="H4794">
        <f>IF(DATOS!$G4794&lt;&gt;"EX",0,--(COUNTIFS(DATOS!$A$2:$A$20000,DATOS!$A4794,DATOS!$D$2:$D$20000,DATOS!$D4794,DATOS!$E$2:$E$20000,DATOS!$E4794,DATOS!$I$2:$I$20000,DATOS!$I4794,DATOS!$G$2:$G$20000,"OR")=0))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DATOS!$A$2:$A$20000,DATOS!$A4795,DATOS!$D$2:$D$20000,DATOS!$D4795,DATOS!$E$2:$E$20000,DATOS!$E4795,DATOS!$I$2:$I$20000,DATOS!$I4795,DATOS!$G$2:$G$20000,"EX")=0),0))))</f>
      </c>
      <c r="H4795">
        <f>IF(DATOS!$G4795&lt;&gt;"EX",0,--(COUNTIFS(DATOS!$A$2:$A$20000,DATOS!$A4795,DATOS!$D$2:$D$20000,DATOS!$D4795,DATOS!$E$2:$E$20000,DATOS!$E4795,DATOS!$I$2:$I$20000,DATOS!$I4795,DATOS!$G$2:$G$20000,"OR")=0))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DATOS!$A$2:$A$20000,DATOS!$A4796,DATOS!$D$2:$D$20000,DATOS!$D4796,DATOS!$E$2:$E$20000,DATOS!$E4796,DATOS!$I$2:$I$20000,DATOS!$I4796,DATOS!$G$2:$G$20000,"EX")=0),0))))</f>
      </c>
      <c r="H4796">
        <f>IF(DATOS!$G4796&lt;&gt;"EX",0,--(COUNTIFS(DATOS!$A$2:$A$20000,DATOS!$A4796,DATOS!$D$2:$D$20000,DATOS!$D4796,DATOS!$E$2:$E$20000,DATOS!$E4796,DATOS!$I$2:$I$20000,DATOS!$I4796,DATOS!$G$2:$G$20000,"OR")=0))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DATOS!$A$2:$A$20000,DATOS!$A4797,DATOS!$D$2:$D$20000,DATOS!$D4797,DATOS!$E$2:$E$20000,DATOS!$E4797,DATOS!$I$2:$I$20000,DATOS!$I4797,DATOS!$G$2:$G$20000,"EX")=0),0))))</f>
      </c>
      <c r="H4797">
        <f>IF(DATOS!$G4797&lt;&gt;"EX",0,--(COUNTIFS(DATOS!$A$2:$A$20000,DATOS!$A4797,DATOS!$D$2:$D$20000,DATOS!$D4797,DATOS!$E$2:$E$20000,DATOS!$E4797,DATOS!$I$2:$I$20000,DATOS!$I4797,DATOS!$G$2:$G$20000,"OR")=0))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DATOS!$A$2:$A$20000,DATOS!$A4798,DATOS!$D$2:$D$20000,DATOS!$D4798,DATOS!$E$2:$E$20000,DATOS!$E4798,DATOS!$I$2:$I$20000,DATOS!$I4798,DATOS!$G$2:$G$20000,"EX")=0),0))))</f>
      </c>
      <c r="H4798">
        <f>IF(DATOS!$G4798&lt;&gt;"EX",0,--(COUNTIFS(DATOS!$A$2:$A$20000,DATOS!$A4798,DATOS!$D$2:$D$20000,DATOS!$D4798,DATOS!$E$2:$E$20000,DATOS!$E4798,DATOS!$I$2:$I$20000,DATOS!$I4798,DATOS!$G$2:$G$20000,"OR")=0))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DATOS!$A$2:$A$20000,DATOS!$A4799,DATOS!$D$2:$D$20000,DATOS!$D4799,DATOS!$E$2:$E$20000,DATOS!$E4799,DATOS!$I$2:$I$20000,DATOS!$I4799,DATOS!$G$2:$G$20000,"EX")=0),0))))</f>
      </c>
      <c r="H4799">
        <f>IF(DATOS!$G4799&lt;&gt;"EX",0,--(COUNTIFS(DATOS!$A$2:$A$20000,DATOS!$A4799,DATOS!$D$2:$D$20000,DATOS!$D4799,DATOS!$E$2:$E$20000,DATOS!$E4799,DATOS!$I$2:$I$20000,DATOS!$I4799,DATOS!$G$2:$G$20000,"OR")=0))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DATOS!$A$2:$A$20000,DATOS!$A4800,DATOS!$D$2:$D$20000,DATOS!$D4800,DATOS!$E$2:$E$20000,DATOS!$E4800,DATOS!$I$2:$I$20000,DATOS!$I4800,DATOS!$G$2:$G$20000,"EX")=0),0))))</f>
      </c>
      <c r="H4800">
        <f>IF(DATOS!$G4800&lt;&gt;"EX",0,--(COUNTIFS(DATOS!$A$2:$A$20000,DATOS!$A4800,DATOS!$D$2:$D$20000,DATOS!$D4800,DATOS!$E$2:$E$20000,DATOS!$E4800,DATOS!$I$2:$I$20000,DATOS!$I4800,DATOS!$G$2:$G$20000,"OR")=0))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DATOS!$A$2:$A$20000,DATOS!$A4801,DATOS!$D$2:$D$20000,DATOS!$D4801,DATOS!$E$2:$E$20000,DATOS!$E4801,DATOS!$I$2:$I$20000,DATOS!$I4801,DATOS!$G$2:$G$20000,"EX")=0),0))))</f>
      </c>
      <c r="H4801">
        <f>IF(DATOS!$G4801&lt;&gt;"EX",0,--(COUNTIFS(DATOS!$A$2:$A$20000,DATOS!$A4801,DATOS!$D$2:$D$20000,DATOS!$D4801,DATOS!$E$2:$E$20000,DATOS!$E4801,DATOS!$I$2:$I$20000,DATOS!$I4801,DATOS!$G$2:$G$20000,"OR")=0))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DATOS!$A$2:$A$20000,DATOS!$A4802,DATOS!$D$2:$D$20000,DATOS!$D4802,DATOS!$E$2:$E$20000,DATOS!$E4802,DATOS!$I$2:$I$20000,DATOS!$I4802,DATOS!$G$2:$G$20000,"EX")=0),0))))</f>
      </c>
      <c r="H4802">
        <f>IF(DATOS!$G4802&lt;&gt;"EX",0,--(COUNTIFS(DATOS!$A$2:$A$20000,DATOS!$A4802,DATOS!$D$2:$D$20000,DATOS!$D4802,DATOS!$E$2:$E$20000,DATOS!$E4802,DATOS!$I$2:$I$20000,DATOS!$I4802,DATOS!$G$2:$G$20000,"OR")=0))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DATOS!$A$2:$A$20000,DATOS!$A4803,DATOS!$D$2:$D$20000,DATOS!$D4803,DATOS!$E$2:$E$20000,DATOS!$E4803,DATOS!$I$2:$I$20000,DATOS!$I4803,DATOS!$G$2:$G$20000,"EX")=0),0))))</f>
      </c>
      <c r="H4803">
        <f>IF(DATOS!$G4803&lt;&gt;"EX",0,--(COUNTIFS(DATOS!$A$2:$A$20000,DATOS!$A4803,DATOS!$D$2:$D$20000,DATOS!$D4803,DATOS!$E$2:$E$20000,DATOS!$E4803,DATOS!$I$2:$I$20000,DATOS!$I4803,DATOS!$G$2:$G$20000,"OR")=0))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DATOS!$A$2:$A$20000,DATOS!$A4804,DATOS!$D$2:$D$20000,DATOS!$D4804,DATOS!$E$2:$E$20000,DATOS!$E4804,DATOS!$I$2:$I$20000,DATOS!$I4804,DATOS!$G$2:$G$20000,"EX")=0),0))))</f>
      </c>
      <c r="H4804">
        <f>IF(DATOS!$G4804&lt;&gt;"EX",0,--(COUNTIFS(DATOS!$A$2:$A$20000,DATOS!$A4804,DATOS!$D$2:$D$20000,DATOS!$D4804,DATOS!$E$2:$E$20000,DATOS!$E4804,DATOS!$I$2:$I$20000,DATOS!$I4804,DATOS!$G$2:$G$20000,"OR")=0))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DATOS!$A$2:$A$20000,DATOS!$A4805,DATOS!$D$2:$D$20000,DATOS!$D4805,DATOS!$E$2:$E$20000,DATOS!$E4805,DATOS!$I$2:$I$20000,DATOS!$I4805,DATOS!$G$2:$G$20000,"EX")=0),0))))</f>
      </c>
      <c r="H4805">
        <f>IF(DATOS!$G4805&lt;&gt;"EX",0,--(COUNTIFS(DATOS!$A$2:$A$20000,DATOS!$A4805,DATOS!$D$2:$D$20000,DATOS!$D4805,DATOS!$E$2:$E$20000,DATOS!$E4805,DATOS!$I$2:$I$20000,DATOS!$I4805,DATOS!$G$2:$G$20000,"OR")=0))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DATOS!$A$2:$A$20000,DATOS!$A4806,DATOS!$D$2:$D$20000,DATOS!$D4806,DATOS!$E$2:$E$20000,DATOS!$E4806,DATOS!$I$2:$I$20000,DATOS!$I4806,DATOS!$G$2:$G$20000,"EX")=0),0))))</f>
      </c>
      <c r="H4806">
        <f>IF(DATOS!$G4806&lt;&gt;"EX",0,--(COUNTIFS(DATOS!$A$2:$A$20000,DATOS!$A4806,DATOS!$D$2:$D$20000,DATOS!$D4806,DATOS!$E$2:$E$20000,DATOS!$E4806,DATOS!$I$2:$I$20000,DATOS!$I4806,DATOS!$G$2:$G$20000,"OR")=0))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DATOS!$A$2:$A$20000,DATOS!$A4807,DATOS!$D$2:$D$20000,DATOS!$D4807,DATOS!$E$2:$E$20000,DATOS!$E4807,DATOS!$I$2:$I$20000,DATOS!$I4807,DATOS!$G$2:$G$20000,"EX")=0),0))))</f>
      </c>
      <c r="H4807">
        <f>IF(DATOS!$G4807&lt;&gt;"EX",0,--(COUNTIFS(DATOS!$A$2:$A$20000,DATOS!$A4807,DATOS!$D$2:$D$20000,DATOS!$D4807,DATOS!$E$2:$E$20000,DATOS!$E4807,DATOS!$I$2:$I$20000,DATOS!$I4807,DATOS!$G$2:$G$20000,"OR")=0))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DATOS!$A$2:$A$20000,DATOS!$A4808,DATOS!$D$2:$D$20000,DATOS!$D4808,DATOS!$E$2:$E$20000,DATOS!$E4808,DATOS!$I$2:$I$20000,DATOS!$I4808,DATOS!$G$2:$G$20000,"EX")=0),0))))</f>
      </c>
      <c r="H4808">
        <f>IF(DATOS!$G4808&lt;&gt;"EX",0,--(COUNTIFS(DATOS!$A$2:$A$20000,DATOS!$A4808,DATOS!$D$2:$D$20000,DATOS!$D4808,DATOS!$E$2:$E$20000,DATOS!$E4808,DATOS!$I$2:$I$20000,DATOS!$I4808,DATOS!$G$2:$G$20000,"OR")=0))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DATOS!$A$2:$A$20000,DATOS!$A4809,DATOS!$D$2:$D$20000,DATOS!$D4809,DATOS!$E$2:$E$20000,DATOS!$E4809,DATOS!$I$2:$I$20000,DATOS!$I4809,DATOS!$G$2:$G$20000,"EX")=0),0))))</f>
      </c>
      <c r="H4809">
        <f>IF(DATOS!$G4809&lt;&gt;"EX",0,--(COUNTIFS(DATOS!$A$2:$A$20000,DATOS!$A4809,DATOS!$D$2:$D$20000,DATOS!$D4809,DATOS!$E$2:$E$20000,DATOS!$E4809,DATOS!$I$2:$I$20000,DATOS!$I4809,DATOS!$G$2:$G$20000,"OR")=0))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DATOS!$A$2:$A$20000,DATOS!$A4810,DATOS!$D$2:$D$20000,DATOS!$D4810,DATOS!$E$2:$E$20000,DATOS!$E4810,DATOS!$I$2:$I$20000,DATOS!$I4810,DATOS!$G$2:$G$20000,"EX")=0),0))))</f>
      </c>
      <c r="H4810">
        <f>IF(DATOS!$G4810&lt;&gt;"EX",0,--(COUNTIFS(DATOS!$A$2:$A$20000,DATOS!$A4810,DATOS!$D$2:$D$20000,DATOS!$D4810,DATOS!$E$2:$E$20000,DATOS!$E4810,DATOS!$I$2:$I$20000,DATOS!$I4810,DATOS!$G$2:$G$20000,"OR")=0))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DATOS!$A$2:$A$20000,DATOS!$A4811,DATOS!$D$2:$D$20000,DATOS!$D4811,DATOS!$E$2:$E$20000,DATOS!$E4811,DATOS!$I$2:$I$20000,DATOS!$I4811,DATOS!$G$2:$G$20000,"EX")=0),0))))</f>
      </c>
      <c r="H4811">
        <f>IF(DATOS!$G4811&lt;&gt;"EX",0,--(COUNTIFS(DATOS!$A$2:$A$20000,DATOS!$A4811,DATOS!$D$2:$D$20000,DATOS!$D4811,DATOS!$E$2:$E$20000,DATOS!$E4811,DATOS!$I$2:$I$20000,DATOS!$I4811,DATOS!$G$2:$G$20000,"OR")=0))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DATOS!$A$2:$A$20000,DATOS!$A4812,DATOS!$D$2:$D$20000,DATOS!$D4812,DATOS!$E$2:$E$20000,DATOS!$E4812,DATOS!$I$2:$I$20000,DATOS!$I4812,DATOS!$G$2:$G$20000,"EX")=0),0))))</f>
      </c>
      <c r="H4812">
        <f>IF(DATOS!$G4812&lt;&gt;"EX",0,--(COUNTIFS(DATOS!$A$2:$A$20000,DATOS!$A4812,DATOS!$D$2:$D$20000,DATOS!$D4812,DATOS!$E$2:$E$20000,DATOS!$E4812,DATOS!$I$2:$I$20000,DATOS!$I4812,DATOS!$G$2:$G$20000,"OR")=0))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DATOS!$A$2:$A$20000,DATOS!$A4813,DATOS!$D$2:$D$20000,DATOS!$D4813,DATOS!$E$2:$E$20000,DATOS!$E4813,DATOS!$I$2:$I$20000,DATOS!$I4813,DATOS!$G$2:$G$20000,"EX")=0),0))))</f>
      </c>
      <c r="H4813">
        <f>IF(DATOS!$G4813&lt;&gt;"EX",0,--(COUNTIFS(DATOS!$A$2:$A$20000,DATOS!$A4813,DATOS!$D$2:$D$20000,DATOS!$D4813,DATOS!$E$2:$E$20000,DATOS!$E4813,DATOS!$I$2:$I$20000,DATOS!$I4813,DATOS!$G$2:$G$20000,"OR")=0))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DATOS!$A$2:$A$20000,DATOS!$A4814,DATOS!$D$2:$D$20000,DATOS!$D4814,DATOS!$E$2:$E$20000,DATOS!$E4814,DATOS!$I$2:$I$20000,DATOS!$I4814,DATOS!$G$2:$G$20000,"EX")=0),0))))</f>
      </c>
      <c r="H4814">
        <f>IF(DATOS!$G4814&lt;&gt;"EX",0,--(COUNTIFS(DATOS!$A$2:$A$20000,DATOS!$A4814,DATOS!$D$2:$D$20000,DATOS!$D4814,DATOS!$E$2:$E$20000,DATOS!$E4814,DATOS!$I$2:$I$20000,DATOS!$I4814,DATOS!$G$2:$G$20000,"OR")=0))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DATOS!$A$2:$A$20000,DATOS!$A4815,DATOS!$D$2:$D$20000,DATOS!$D4815,DATOS!$E$2:$E$20000,DATOS!$E4815,DATOS!$I$2:$I$20000,DATOS!$I4815,DATOS!$G$2:$G$20000,"EX")=0),0))))</f>
      </c>
      <c r="H4815">
        <f>IF(DATOS!$G4815&lt;&gt;"EX",0,--(COUNTIFS(DATOS!$A$2:$A$20000,DATOS!$A4815,DATOS!$D$2:$D$20000,DATOS!$D4815,DATOS!$E$2:$E$20000,DATOS!$E4815,DATOS!$I$2:$I$20000,DATOS!$I4815,DATOS!$G$2:$G$20000,"OR")=0))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DATOS!$A$2:$A$20000,DATOS!$A4816,DATOS!$D$2:$D$20000,DATOS!$D4816,DATOS!$E$2:$E$20000,DATOS!$E4816,DATOS!$I$2:$I$20000,DATOS!$I4816,DATOS!$G$2:$G$20000,"EX")=0),0))))</f>
      </c>
      <c r="H4816">
        <f>IF(DATOS!$G4816&lt;&gt;"EX",0,--(COUNTIFS(DATOS!$A$2:$A$20000,DATOS!$A4816,DATOS!$D$2:$D$20000,DATOS!$D4816,DATOS!$E$2:$E$20000,DATOS!$E4816,DATOS!$I$2:$I$20000,DATOS!$I4816,DATOS!$G$2:$G$20000,"OR")=0))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DATOS!$A$2:$A$20000,DATOS!$A4817,DATOS!$D$2:$D$20000,DATOS!$D4817,DATOS!$E$2:$E$20000,DATOS!$E4817,DATOS!$I$2:$I$20000,DATOS!$I4817,DATOS!$G$2:$G$20000,"EX")=0),0))))</f>
      </c>
      <c r="H4817">
        <f>IF(DATOS!$G4817&lt;&gt;"EX",0,--(COUNTIFS(DATOS!$A$2:$A$20000,DATOS!$A4817,DATOS!$D$2:$D$20000,DATOS!$D4817,DATOS!$E$2:$E$20000,DATOS!$E4817,DATOS!$I$2:$I$20000,DATOS!$I4817,DATOS!$G$2:$G$20000,"OR")=0))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DATOS!$A$2:$A$20000,DATOS!$A4818,DATOS!$D$2:$D$20000,DATOS!$D4818,DATOS!$E$2:$E$20000,DATOS!$E4818,DATOS!$I$2:$I$20000,DATOS!$I4818,DATOS!$G$2:$G$20000,"EX")=0),0))))</f>
      </c>
      <c r="H4818">
        <f>IF(DATOS!$G4818&lt;&gt;"EX",0,--(COUNTIFS(DATOS!$A$2:$A$20000,DATOS!$A4818,DATOS!$D$2:$D$20000,DATOS!$D4818,DATOS!$E$2:$E$20000,DATOS!$E4818,DATOS!$I$2:$I$20000,DATOS!$I4818,DATOS!$G$2:$G$20000,"OR")=0))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DATOS!$A$2:$A$20000,DATOS!$A4819,DATOS!$D$2:$D$20000,DATOS!$D4819,DATOS!$E$2:$E$20000,DATOS!$E4819,DATOS!$I$2:$I$20000,DATOS!$I4819,DATOS!$G$2:$G$20000,"EX")=0),0))))</f>
      </c>
      <c r="H4819">
        <f>IF(DATOS!$G4819&lt;&gt;"EX",0,--(COUNTIFS(DATOS!$A$2:$A$20000,DATOS!$A4819,DATOS!$D$2:$D$20000,DATOS!$D4819,DATOS!$E$2:$E$20000,DATOS!$E4819,DATOS!$I$2:$I$20000,DATOS!$I4819,DATOS!$G$2:$G$20000,"OR")=0))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DATOS!$A$2:$A$20000,DATOS!$A4820,DATOS!$D$2:$D$20000,DATOS!$D4820,DATOS!$E$2:$E$20000,DATOS!$E4820,DATOS!$I$2:$I$20000,DATOS!$I4820,DATOS!$G$2:$G$20000,"EX")=0),0))))</f>
      </c>
      <c r="H4820">
        <f>IF(DATOS!$G4820&lt;&gt;"EX",0,--(COUNTIFS(DATOS!$A$2:$A$20000,DATOS!$A4820,DATOS!$D$2:$D$20000,DATOS!$D4820,DATOS!$E$2:$E$20000,DATOS!$E4820,DATOS!$I$2:$I$20000,DATOS!$I4820,DATOS!$G$2:$G$20000,"OR")=0))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DATOS!$A$2:$A$20000,DATOS!$A4821,DATOS!$D$2:$D$20000,DATOS!$D4821,DATOS!$E$2:$E$20000,DATOS!$E4821,DATOS!$I$2:$I$20000,DATOS!$I4821,DATOS!$G$2:$G$20000,"EX")=0),0))))</f>
      </c>
      <c r="H4821">
        <f>IF(DATOS!$G4821&lt;&gt;"EX",0,--(COUNTIFS(DATOS!$A$2:$A$20000,DATOS!$A4821,DATOS!$D$2:$D$20000,DATOS!$D4821,DATOS!$E$2:$E$20000,DATOS!$E4821,DATOS!$I$2:$I$20000,DATOS!$I4821,DATOS!$G$2:$G$20000,"OR")=0))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DATOS!$A$2:$A$20000,DATOS!$A4822,DATOS!$D$2:$D$20000,DATOS!$D4822,DATOS!$E$2:$E$20000,DATOS!$E4822,DATOS!$I$2:$I$20000,DATOS!$I4822,DATOS!$G$2:$G$20000,"EX")=0),0))))</f>
      </c>
      <c r="H4822">
        <f>IF(DATOS!$G4822&lt;&gt;"EX",0,--(COUNTIFS(DATOS!$A$2:$A$20000,DATOS!$A4822,DATOS!$D$2:$D$20000,DATOS!$D4822,DATOS!$E$2:$E$20000,DATOS!$E4822,DATOS!$I$2:$I$20000,DATOS!$I4822,DATOS!$G$2:$G$20000,"OR")=0))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DATOS!$A$2:$A$20000,DATOS!$A4823,DATOS!$D$2:$D$20000,DATOS!$D4823,DATOS!$E$2:$E$20000,DATOS!$E4823,DATOS!$I$2:$I$20000,DATOS!$I4823,DATOS!$G$2:$G$20000,"EX")=0),0))))</f>
      </c>
      <c r="H4823">
        <f>IF(DATOS!$G4823&lt;&gt;"EX",0,--(COUNTIFS(DATOS!$A$2:$A$20000,DATOS!$A4823,DATOS!$D$2:$D$20000,DATOS!$D4823,DATOS!$E$2:$E$20000,DATOS!$E4823,DATOS!$I$2:$I$20000,DATOS!$I4823,DATOS!$G$2:$G$20000,"OR")=0))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DATOS!$A$2:$A$20000,DATOS!$A4824,DATOS!$D$2:$D$20000,DATOS!$D4824,DATOS!$E$2:$E$20000,DATOS!$E4824,DATOS!$I$2:$I$20000,DATOS!$I4824,DATOS!$G$2:$G$20000,"EX")=0),0))))</f>
      </c>
      <c r="H4824">
        <f>IF(DATOS!$G4824&lt;&gt;"EX",0,--(COUNTIFS(DATOS!$A$2:$A$20000,DATOS!$A4824,DATOS!$D$2:$D$20000,DATOS!$D4824,DATOS!$E$2:$E$20000,DATOS!$E4824,DATOS!$I$2:$I$20000,DATOS!$I4824,DATOS!$G$2:$G$20000,"OR")=0))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DATOS!$A$2:$A$20000,DATOS!$A4825,DATOS!$D$2:$D$20000,DATOS!$D4825,DATOS!$E$2:$E$20000,DATOS!$E4825,DATOS!$I$2:$I$20000,DATOS!$I4825,DATOS!$G$2:$G$20000,"EX")=0),0))))</f>
      </c>
      <c r="H4825">
        <f>IF(DATOS!$G4825&lt;&gt;"EX",0,--(COUNTIFS(DATOS!$A$2:$A$20000,DATOS!$A4825,DATOS!$D$2:$D$20000,DATOS!$D4825,DATOS!$E$2:$E$20000,DATOS!$E4825,DATOS!$I$2:$I$20000,DATOS!$I4825,DATOS!$G$2:$G$20000,"OR")=0))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DATOS!$A$2:$A$20000,DATOS!$A4826,DATOS!$D$2:$D$20000,DATOS!$D4826,DATOS!$E$2:$E$20000,DATOS!$E4826,DATOS!$I$2:$I$20000,DATOS!$I4826,DATOS!$G$2:$G$20000,"EX")=0),0))))</f>
      </c>
      <c r="H4826">
        <f>IF(DATOS!$G4826&lt;&gt;"EX",0,--(COUNTIFS(DATOS!$A$2:$A$20000,DATOS!$A4826,DATOS!$D$2:$D$20000,DATOS!$D4826,DATOS!$E$2:$E$20000,DATOS!$E4826,DATOS!$I$2:$I$20000,DATOS!$I4826,DATOS!$G$2:$G$20000,"OR")=0))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DATOS!$A$2:$A$20000,DATOS!$A4827,DATOS!$D$2:$D$20000,DATOS!$D4827,DATOS!$E$2:$E$20000,DATOS!$E4827,DATOS!$I$2:$I$20000,DATOS!$I4827,DATOS!$G$2:$G$20000,"EX")=0),0))))</f>
      </c>
      <c r="H4827">
        <f>IF(DATOS!$G4827&lt;&gt;"EX",0,--(COUNTIFS(DATOS!$A$2:$A$20000,DATOS!$A4827,DATOS!$D$2:$D$20000,DATOS!$D4827,DATOS!$E$2:$E$20000,DATOS!$E4827,DATOS!$I$2:$I$20000,DATOS!$I4827,DATOS!$G$2:$G$20000,"OR")=0))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DATOS!$A$2:$A$20000,DATOS!$A4828,DATOS!$D$2:$D$20000,DATOS!$D4828,DATOS!$E$2:$E$20000,DATOS!$E4828,DATOS!$I$2:$I$20000,DATOS!$I4828,DATOS!$G$2:$G$20000,"EX")=0),0))))</f>
      </c>
      <c r="H4828">
        <f>IF(DATOS!$G4828&lt;&gt;"EX",0,--(COUNTIFS(DATOS!$A$2:$A$20000,DATOS!$A4828,DATOS!$D$2:$D$20000,DATOS!$D4828,DATOS!$E$2:$E$20000,DATOS!$E4828,DATOS!$I$2:$I$20000,DATOS!$I4828,DATOS!$G$2:$G$20000,"OR")=0))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DATOS!$A$2:$A$20000,DATOS!$A4829,DATOS!$D$2:$D$20000,DATOS!$D4829,DATOS!$E$2:$E$20000,DATOS!$E4829,DATOS!$I$2:$I$20000,DATOS!$I4829,DATOS!$G$2:$G$20000,"EX")=0),0))))</f>
      </c>
      <c r="H4829">
        <f>IF(DATOS!$G4829&lt;&gt;"EX",0,--(COUNTIFS(DATOS!$A$2:$A$20000,DATOS!$A4829,DATOS!$D$2:$D$20000,DATOS!$D4829,DATOS!$E$2:$E$20000,DATOS!$E4829,DATOS!$I$2:$I$20000,DATOS!$I4829,DATOS!$G$2:$G$20000,"OR")=0))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DATOS!$A$2:$A$20000,DATOS!$A4830,DATOS!$D$2:$D$20000,DATOS!$D4830,DATOS!$E$2:$E$20000,DATOS!$E4830,DATOS!$I$2:$I$20000,DATOS!$I4830,DATOS!$G$2:$G$20000,"EX")=0),0))))</f>
      </c>
      <c r="H4830">
        <f>IF(DATOS!$G4830&lt;&gt;"EX",0,--(COUNTIFS(DATOS!$A$2:$A$20000,DATOS!$A4830,DATOS!$D$2:$D$20000,DATOS!$D4830,DATOS!$E$2:$E$20000,DATOS!$E4830,DATOS!$I$2:$I$20000,DATOS!$I4830,DATOS!$G$2:$G$20000,"OR")=0))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DATOS!$A$2:$A$20000,DATOS!$A4831,DATOS!$D$2:$D$20000,DATOS!$D4831,DATOS!$E$2:$E$20000,DATOS!$E4831,DATOS!$I$2:$I$20000,DATOS!$I4831,DATOS!$G$2:$G$20000,"EX")=0),0))))</f>
      </c>
      <c r="H4831">
        <f>IF(DATOS!$G4831&lt;&gt;"EX",0,--(COUNTIFS(DATOS!$A$2:$A$20000,DATOS!$A4831,DATOS!$D$2:$D$20000,DATOS!$D4831,DATOS!$E$2:$E$20000,DATOS!$E4831,DATOS!$I$2:$I$20000,DATOS!$I4831,DATOS!$G$2:$G$20000,"OR")=0))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DATOS!$A$2:$A$20000,DATOS!$A4832,DATOS!$D$2:$D$20000,DATOS!$D4832,DATOS!$E$2:$E$20000,DATOS!$E4832,DATOS!$I$2:$I$20000,DATOS!$I4832,DATOS!$G$2:$G$20000,"EX")=0),0))))</f>
      </c>
      <c r="H4832">
        <f>IF(DATOS!$G4832&lt;&gt;"EX",0,--(COUNTIFS(DATOS!$A$2:$A$20000,DATOS!$A4832,DATOS!$D$2:$D$20000,DATOS!$D4832,DATOS!$E$2:$E$20000,DATOS!$E4832,DATOS!$I$2:$I$20000,DATOS!$I4832,DATOS!$G$2:$G$20000,"OR")=0))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DATOS!$A$2:$A$20000,DATOS!$A4833,DATOS!$D$2:$D$20000,DATOS!$D4833,DATOS!$E$2:$E$20000,DATOS!$E4833,DATOS!$I$2:$I$20000,DATOS!$I4833,DATOS!$G$2:$G$20000,"EX")=0),0))))</f>
      </c>
      <c r="H4833">
        <f>IF(DATOS!$G4833&lt;&gt;"EX",0,--(COUNTIFS(DATOS!$A$2:$A$20000,DATOS!$A4833,DATOS!$D$2:$D$20000,DATOS!$D4833,DATOS!$E$2:$E$20000,DATOS!$E4833,DATOS!$I$2:$I$20000,DATOS!$I4833,DATOS!$G$2:$G$20000,"OR")=0))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DATOS!$A$2:$A$20000,DATOS!$A4834,DATOS!$D$2:$D$20000,DATOS!$D4834,DATOS!$E$2:$E$20000,DATOS!$E4834,DATOS!$I$2:$I$20000,DATOS!$I4834,DATOS!$G$2:$G$20000,"EX")=0),0))))</f>
      </c>
      <c r="H4834">
        <f>IF(DATOS!$G4834&lt;&gt;"EX",0,--(COUNTIFS(DATOS!$A$2:$A$20000,DATOS!$A4834,DATOS!$D$2:$D$20000,DATOS!$D4834,DATOS!$E$2:$E$20000,DATOS!$E4834,DATOS!$I$2:$I$20000,DATOS!$I4834,DATOS!$G$2:$G$20000,"OR")=0))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DATOS!$A$2:$A$20000,DATOS!$A4835,DATOS!$D$2:$D$20000,DATOS!$D4835,DATOS!$E$2:$E$20000,DATOS!$E4835,DATOS!$I$2:$I$20000,DATOS!$I4835,DATOS!$G$2:$G$20000,"EX")=0),0))))</f>
      </c>
      <c r="H4835">
        <f>IF(DATOS!$G4835&lt;&gt;"EX",0,--(COUNTIFS(DATOS!$A$2:$A$20000,DATOS!$A4835,DATOS!$D$2:$D$20000,DATOS!$D4835,DATOS!$E$2:$E$20000,DATOS!$E4835,DATOS!$I$2:$I$20000,DATOS!$I4835,DATOS!$G$2:$G$20000,"OR")=0))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DATOS!$A$2:$A$20000,DATOS!$A4836,DATOS!$D$2:$D$20000,DATOS!$D4836,DATOS!$E$2:$E$20000,DATOS!$E4836,DATOS!$I$2:$I$20000,DATOS!$I4836,DATOS!$G$2:$G$20000,"EX")=0),0))))</f>
      </c>
      <c r="H4836">
        <f>IF(DATOS!$G4836&lt;&gt;"EX",0,--(COUNTIFS(DATOS!$A$2:$A$20000,DATOS!$A4836,DATOS!$D$2:$D$20000,DATOS!$D4836,DATOS!$E$2:$E$20000,DATOS!$E4836,DATOS!$I$2:$I$20000,DATOS!$I4836,DATOS!$G$2:$G$20000,"OR")=0))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DATOS!$A$2:$A$20000,DATOS!$A4837,DATOS!$D$2:$D$20000,DATOS!$D4837,DATOS!$E$2:$E$20000,DATOS!$E4837,DATOS!$I$2:$I$20000,DATOS!$I4837,DATOS!$G$2:$G$20000,"EX")=0),0))))</f>
      </c>
      <c r="H4837">
        <f>IF(DATOS!$G4837&lt;&gt;"EX",0,--(COUNTIFS(DATOS!$A$2:$A$20000,DATOS!$A4837,DATOS!$D$2:$D$20000,DATOS!$D4837,DATOS!$E$2:$E$20000,DATOS!$E4837,DATOS!$I$2:$I$20000,DATOS!$I4837,DATOS!$G$2:$G$20000,"OR")=0))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DATOS!$A$2:$A$20000,DATOS!$A4838,DATOS!$D$2:$D$20000,DATOS!$D4838,DATOS!$E$2:$E$20000,DATOS!$E4838,DATOS!$I$2:$I$20000,DATOS!$I4838,DATOS!$G$2:$G$20000,"EX")=0),0))))</f>
      </c>
      <c r="H4838">
        <f>IF(DATOS!$G4838&lt;&gt;"EX",0,--(COUNTIFS(DATOS!$A$2:$A$20000,DATOS!$A4838,DATOS!$D$2:$D$20000,DATOS!$D4838,DATOS!$E$2:$E$20000,DATOS!$E4838,DATOS!$I$2:$I$20000,DATOS!$I4838,DATOS!$G$2:$G$20000,"OR")=0))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DATOS!$A$2:$A$20000,DATOS!$A4839,DATOS!$D$2:$D$20000,DATOS!$D4839,DATOS!$E$2:$E$20000,DATOS!$E4839,DATOS!$I$2:$I$20000,DATOS!$I4839,DATOS!$G$2:$G$20000,"EX")=0),0))))</f>
      </c>
      <c r="H4839">
        <f>IF(DATOS!$G4839&lt;&gt;"EX",0,--(COUNTIFS(DATOS!$A$2:$A$20000,DATOS!$A4839,DATOS!$D$2:$D$20000,DATOS!$D4839,DATOS!$E$2:$E$20000,DATOS!$E4839,DATOS!$I$2:$I$20000,DATOS!$I4839,DATOS!$G$2:$G$20000,"OR")=0))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DATOS!$A$2:$A$20000,DATOS!$A4840,DATOS!$D$2:$D$20000,DATOS!$D4840,DATOS!$E$2:$E$20000,DATOS!$E4840,DATOS!$I$2:$I$20000,DATOS!$I4840,DATOS!$G$2:$G$20000,"EX")=0),0))))</f>
      </c>
      <c r="H4840">
        <f>IF(DATOS!$G4840&lt;&gt;"EX",0,--(COUNTIFS(DATOS!$A$2:$A$20000,DATOS!$A4840,DATOS!$D$2:$D$20000,DATOS!$D4840,DATOS!$E$2:$E$20000,DATOS!$E4840,DATOS!$I$2:$I$20000,DATOS!$I4840,DATOS!$G$2:$G$20000,"OR")=0))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DATOS!$A$2:$A$20000,DATOS!$A4841,DATOS!$D$2:$D$20000,DATOS!$D4841,DATOS!$E$2:$E$20000,DATOS!$E4841,DATOS!$I$2:$I$20000,DATOS!$I4841,DATOS!$G$2:$G$20000,"EX")=0),0))))</f>
      </c>
      <c r="H4841">
        <f>IF(DATOS!$G4841&lt;&gt;"EX",0,--(COUNTIFS(DATOS!$A$2:$A$20000,DATOS!$A4841,DATOS!$D$2:$D$20000,DATOS!$D4841,DATOS!$E$2:$E$20000,DATOS!$E4841,DATOS!$I$2:$I$20000,DATOS!$I4841,DATOS!$G$2:$G$20000,"OR")=0))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DATOS!$A$2:$A$20000,DATOS!$A4842,DATOS!$D$2:$D$20000,DATOS!$D4842,DATOS!$E$2:$E$20000,DATOS!$E4842,DATOS!$I$2:$I$20000,DATOS!$I4842,DATOS!$G$2:$G$20000,"EX")=0),0))))</f>
      </c>
      <c r="H4842">
        <f>IF(DATOS!$G4842&lt;&gt;"EX",0,--(COUNTIFS(DATOS!$A$2:$A$20000,DATOS!$A4842,DATOS!$D$2:$D$20000,DATOS!$D4842,DATOS!$E$2:$E$20000,DATOS!$E4842,DATOS!$I$2:$I$20000,DATOS!$I4842,DATOS!$G$2:$G$20000,"OR")=0))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DATOS!$A$2:$A$20000,DATOS!$A4843,DATOS!$D$2:$D$20000,DATOS!$D4843,DATOS!$E$2:$E$20000,DATOS!$E4843,DATOS!$I$2:$I$20000,DATOS!$I4843,DATOS!$G$2:$G$20000,"EX")=0),0))))</f>
      </c>
      <c r="H4843">
        <f>IF(DATOS!$G4843&lt;&gt;"EX",0,--(COUNTIFS(DATOS!$A$2:$A$20000,DATOS!$A4843,DATOS!$D$2:$D$20000,DATOS!$D4843,DATOS!$E$2:$E$20000,DATOS!$E4843,DATOS!$I$2:$I$20000,DATOS!$I4843,DATOS!$G$2:$G$20000,"OR")=0))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DATOS!$A$2:$A$20000,DATOS!$A4844,DATOS!$D$2:$D$20000,DATOS!$D4844,DATOS!$E$2:$E$20000,DATOS!$E4844,DATOS!$I$2:$I$20000,DATOS!$I4844,DATOS!$G$2:$G$20000,"EX")=0),0))))</f>
      </c>
      <c r="H4844">
        <f>IF(DATOS!$G4844&lt;&gt;"EX",0,--(COUNTIFS(DATOS!$A$2:$A$20000,DATOS!$A4844,DATOS!$D$2:$D$20000,DATOS!$D4844,DATOS!$E$2:$E$20000,DATOS!$E4844,DATOS!$I$2:$I$20000,DATOS!$I4844,DATOS!$G$2:$G$20000,"OR")=0))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DATOS!$A$2:$A$20000,DATOS!$A4845,DATOS!$D$2:$D$20000,DATOS!$D4845,DATOS!$E$2:$E$20000,DATOS!$E4845,DATOS!$I$2:$I$20000,DATOS!$I4845,DATOS!$G$2:$G$20000,"EX")=0),0))))</f>
      </c>
      <c r="H4845">
        <f>IF(DATOS!$G4845&lt;&gt;"EX",0,--(COUNTIFS(DATOS!$A$2:$A$20000,DATOS!$A4845,DATOS!$D$2:$D$20000,DATOS!$D4845,DATOS!$E$2:$E$20000,DATOS!$E4845,DATOS!$I$2:$I$20000,DATOS!$I4845,DATOS!$G$2:$G$20000,"OR")=0))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DATOS!$A$2:$A$20000,DATOS!$A4846,DATOS!$D$2:$D$20000,DATOS!$D4846,DATOS!$E$2:$E$20000,DATOS!$E4846,DATOS!$I$2:$I$20000,DATOS!$I4846,DATOS!$G$2:$G$20000,"EX")=0),0))))</f>
      </c>
      <c r="H4846">
        <f>IF(DATOS!$G4846&lt;&gt;"EX",0,--(COUNTIFS(DATOS!$A$2:$A$20000,DATOS!$A4846,DATOS!$D$2:$D$20000,DATOS!$D4846,DATOS!$E$2:$E$20000,DATOS!$E4846,DATOS!$I$2:$I$20000,DATOS!$I4846,DATOS!$G$2:$G$20000,"OR")=0))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DATOS!$A$2:$A$20000,DATOS!$A4847,DATOS!$D$2:$D$20000,DATOS!$D4847,DATOS!$E$2:$E$20000,DATOS!$E4847,DATOS!$I$2:$I$20000,DATOS!$I4847,DATOS!$G$2:$G$20000,"EX")=0),0))))</f>
      </c>
      <c r="H4847">
        <f>IF(DATOS!$G4847&lt;&gt;"EX",0,--(COUNTIFS(DATOS!$A$2:$A$20000,DATOS!$A4847,DATOS!$D$2:$D$20000,DATOS!$D4847,DATOS!$E$2:$E$20000,DATOS!$E4847,DATOS!$I$2:$I$20000,DATOS!$I4847,DATOS!$G$2:$G$20000,"OR")=0))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DATOS!$A$2:$A$20000,DATOS!$A4848,DATOS!$D$2:$D$20000,DATOS!$D4848,DATOS!$E$2:$E$20000,DATOS!$E4848,DATOS!$I$2:$I$20000,DATOS!$I4848,DATOS!$G$2:$G$20000,"EX")=0),0))))</f>
      </c>
      <c r="H4848">
        <f>IF(DATOS!$G4848&lt;&gt;"EX",0,--(COUNTIFS(DATOS!$A$2:$A$20000,DATOS!$A4848,DATOS!$D$2:$D$20000,DATOS!$D4848,DATOS!$E$2:$E$20000,DATOS!$E4848,DATOS!$I$2:$I$20000,DATOS!$I4848,DATOS!$G$2:$G$20000,"OR")=0))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DATOS!$A$2:$A$20000,DATOS!$A4849,DATOS!$D$2:$D$20000,DATOS!$D4849,DATOS!$E$2:$E$20000,DATOS!$E4849,DATOS!$I$2:$I$20000,DATOS!$I4849,DATOS!$G$2:$G$20000,"EX")=0),0))))</f>
      </c>
      <c r="H4849">
        <f>IF(DATOS!$G4849&lt;&gt;"EX",0,--(COUNTIFS(DATOS!$A$2:$A$20000,DATOS!$A4849,DATOS!$D$2:$D$20000,DATOS!$D4849,DATOS!$E$2:$E$20000,DATOS!$E4849,DATOS!$I$2:$I$20000,DATOS!$I4849,DATOS!$G$2:$G$20000,"OR")=0))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DATOS!$A$2:$A$20000,DATOS!$A4850,DATOS!$D$2:$D$20000,DATOS!$D4850,DATOS!$E$2:$E$20000,DATOS!$E4850,DATOS!$I$2:$I$20000,DATOS!$I4850,DATOS!$G$2:$G$20000,"EX")=0),0))))</f>
      </c>
      <c r="H4850">
        <f>IF(DATOS!$G4850&lt;&gt;"EX",0,--(COUNTIFS(DATOS!$A$2:$A$20000,DATOS!$A4850,DATOS!$D$2:$D$20000,DATOS!$D4850,DATOS!$E$2:$E$20000,DATOS!$E4850,DATOS!$I$2:$I$20000,DATOS!$I4850,DATOS!$G$2:$G$20000,"OR")=0))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DATOS!$A$2:$A$20000,DATOS!$A4851,DATOS!$D$2:$D$20000,DATOS!$D4851,DATOS!$E$2:$E$20000,DATOS!$E4851,DATOS!$I$2:$I$20000,DATOS!$I4851,DATOS!$G$2:$G$20000,"EX")=0),0))))</f>
      </c>
      <c r="H4851">
        <f>IF(DATOS!$G4851&lt;&gt;"EX",0,--(COUNTIFS(DATOS!$A$2:$A$20000,DATOS!$A4851,DATOS!$D$2:$D$20000,DATOS!$D4851,DATOS!$E$2:$E$20000,DATOS!$E4851,DATOS!$I$2:$I$20000,DATOS!$I4851,DATOS!$G$2:$G$20000,"OR")=0))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DATOS!$A$2:$A$20000,DATOS!$A4852,DATOS!$D$2:$D$20000,DATOS!$D4852,DATOS!$E$2:$E$20000,DATOS!$E4852,DATOS!$I$2:$I$20000,DATOS!$I4852,DATOS!$G$2:$G$20000,"EX")=0),0))))</f>
      </c>
      <c r="H4852">
        <f>IF(DATOS!$G4852&lt;&gt;"EX",0,--(COUNTIFS(DATOS!$A$2:$A$20000,DATOS!$A4852,DATOS!$D$2:$D$20000,DATOS!$D4852,DATOS!$E$2:$E$20000,DATOS!$E4852,DATOS!$I$2:$I$20000,DATOS!$I4852,DATOS!$G$2:$G$20000,"OR")=0))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DATOS!$A$2:$A$20000,DATOS!$A4853,DATOS!$D$2:$D$20000,DATOS!$D4853,DATOS!$E$2:$E$20000,DATOS!$E4853,DATOS!$I$2:$I$20000,DATOS!$I4853,DATOS!$G$2:$G$20000,"EX")=0),0))))</f>
      </c>
      <c r="H4853">
        <f>IF(DATOS!$G4853&lt;&gt;"EX",0,--(COUNTIFS(DATOS!$A$2:$A$20000,DATOS!$A4853,DATOS!$D$2:$D$20000,DATOS!$D4853,DATOS!$E$2:$E$20000,DATOS!$E4853,DATOS!$I$2:$I$20000,DATOS!$I4853,DATOS!$G$2:$G$20000,"OR")=0))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DATOS!$A$2:$A$20000,DATOS!$A4854,DATOS!$D$2:$D$20000,DATOS!$D4854,DATOS!$E$2:$E$20000,DATOS!$E4854,DATOS!$I$2:$I$20000,DATOS!$I4854,DATOS!$G$2:$G$20000,"EX")=0),0))))</f>
      </c>
      <c r="H4854">
        <f>IF(DATOS!$G4854&lt;&gt;"EX",0,--(COUNTIFS(DATOS!$A$2:$A$20000,DATOS!$A4854,DATOS!$D$2:$D$20000,DATOS!$D4854,DATOS!$E$2:$E$20000,DATOS!$E4854,DATOS!$I$2:$I$20000,DATOS!$I4854,DATOS!$G$2:$G$20000,"OR")=0))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DATOS!$A$2:$A$20000,DATOS!$A4855,DATOS!$D$2:$D$20000,DATOS!$D4855,DATOS!$E$2:$E$20000,DATOS!$E4855,DATOS!$I$2:$I$20000,DATOS!$I4855,DATOS!$G$2:$G$20000,"EX")=0),0))))</f>
      </c>
      <c r="H4855">
        <f>IF(DATOS!$G4855&lt;&gt;"EX",0,--(COUNTIFS(DATOS!$A$2:$A$20000,DATOS!$A4855,DATOS!$D$2:$D$20000,DATOS!$D4855,DATOS!$E$2:$E$20000,DATOS!$E4855,DATOS!$I$2:$I$20000,DATOS!$I4855,DATOS!$G$2:$G$20000,"OR")=0))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DATOS!$A$2:$A$20000,DATOS!$A4856,DATOS!$D$2:$D$20000,DATOS!$D4856,DATOS!$E$2:$E$20000,DATOS!$E4856,DATOS!$I$2:$I$20000,DATOS!$I4856,DATOS!$G$2:$G$20000,"EX")=0),0))))</f>
      </c>
      <c r="H4856">
        <f>IF(DATOS!$G4856&lt;&gt;"EX",0,--(COUNTIFS(DATOS!$A$2:$A$20000,DATOS!$A4856,DATOS!$D$2:$D$20000,DATOS!$D4856,DATOS!$E$2:$E$20000,DATOS!$E4856,DATOS!$I$2:$I$20000,DATOS!$I4856,DATOS!$G$2:$G$20000,"OR")=0))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DATOS!$A$2:$A$20000,DATOS!$A4857,DATOS!$D$2:$D$20000,DATOS!$D4857,DATOS!$E$2:$E$20000,DATOS!$E4857,DATOS!$I$2:$I$20000,DATOS!$I4857,DATOS!$G$2:$G$20000,"EX")=0),0))))</f>
      </c>
      <c r="H4857">
        <f>IF(DATOS!$G4857&lt;&gt;"EX",0,--(COUNTIFS(DATOS!$A$2:$A$20000,DATOS!$A4857,DATOS!$D$2:$D$20000,DATOS!$D4857,DATOS!$E$2:$E$20000,DATOS!$E4857,DATOS!$I$2:$I$20000,DATOS!$I4857,DATOS!$G$2:$G$20000,"OR")=0))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DATOS!$A$2:$A$20000,DATOS!$A4858,DATOS!$D$2:$D$20000,DATOS!$D4858,DATOS!$E$2:$E$20000,DATOS!$E4858,DATOS!$I$2:$I$20000,DATOS!$I4858,DATOS!$G$2:$G$20000,"EX")=0),0))))</f>
      </c>
      <c r="H4858">
        <f>IF(DATOS!$G4858&lt;&gt;"EX",0,--(COUNTIFS(DATOS!$A$2:$A$20000,DATOS!$A4858,DATOS!$D$2:$D$20000,DATOS!$D4858,DATOS!$E$2:$E$20000,DATOS!$E4858,DATOS!$I$2:$I$20000,DATOS!$I4858,DATOS!$G$2:$G$20000,"OR")=0))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DATOS!$A$2:$A$20000,DATOS!$A4859,DATOS!$D$2:$D$20000,DATOS!$D4859,DATOS!$E$2:$E$20000,DATOS!$E4859,DATOS!$I$2:$I$20000,DATOS!$I4859,DATOS!$G$2:$G$20000,"EX")=0),0))))</f>
      </c>
      <c r="H4859">
        <f>IF(DATOS!$G4859&lt;&gt;"EX",0,--(COUNTIFS(DATOS!$A$2:$A$20000,DATOS!$A4859,DATOS!$D$2:$D$20000,DATOS!$D4859,DATOS!$E$2:$E$20000,DATOS!$E4859,DATOS!$I$2:$I$20000,DATOS!$I4859,DATOS!$G$2:$G$20000,"OR")=0))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DATOS!$A$2:$A$20000,DATOS!$A4860,DATOS!$D$2:$D$20000,DATOS!$D4860,DATOS!$E$2:$E$20000,DATOS!$E4860,DATOS!$I$2:$I$20000,DATOS!$I4860,DATOS!$G$2:$G$20000,"EX")=0),0))))</f>
      </c>
      <c r="H4860">
        <f>IF(DATOS!$G4860&lt;&gt;"EX",0,--(COUNTIFS(DATOS!$A$2:$A$20000,DATOS!$A4860,DATOS!$D$2:$D$20000,DATOS!$D4860,DATOS!$E$2:$E$20000,DATOS!$E4860,DATOS!$I$2:$I$20000,DATOS!$I4860,DATOS!$G$2:$G$20000,"OR")=0))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DATOS!$A$2:$A$20000,DATOS!$A4861,DATOS!$D$2:$D$20000,DATOS!$D4861,DATOS!$E$2:$E$20000,DATOS!$E4861,DATOS!$I$2:$I$20000,DATOS!$I4861,DATOS!$G$2:$G$20000,"EX")=0),0))))</f>
      </c>
      <c r="H4861">
        <f>IF(DATOS!$G4861&lt;&gt;"EX",0,--(COUNTIFS(DATOS!$A$2:$A$20000,DATOS!$A4861,DATOS!$D$2:$D$20000,DATOS!$D4861,DATOS!$E$2:$E$20000,DATOS!$E4861,DATOS!$I$2:$I$20000,DATOS!$I4861,DATOS!$G$2:$G$20000,"OR")=0))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DATOS!$A$2:$A$20000,DATOS!$A4862,DATOS!$D$2:$D$20000,DATOS!$D4862,DATOS!$E$2:$E$20000,DATOS!$E4862,DATOS!$I$2:$I$20000,DATOS!$I4862,DATOS!$G$2:$G$20000,"EX")=0),0))))</f>
      </c>
      <c r="H4862">
        <f>IF(DATOS!$G4862&lt;&gt;"EX",0,--(COUNTIFS(DATOS!$A$2:$A$20000,DATOS!$A4862,DATOS!$D$2:$D$20000,DATOS!$D4862,DATOS!$E$2:$E$20000,DATOS!$E4862,DATOS!$I$2:$I$20000,DATOS!$I4862,DATOS!$G$2:$G$20000,"OR")=0))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DATOS!$A$2:$A$20000,DATOS!$A4863,DATOS!$D$2:$D$20000,DATOS!$D4863,DATOS!$E$2:$E$20000,DATOS!$E4863,DATOS!$I$2:$I$20000,DATOS!$I4863,DATOS!$G$2:$G$20000,"EX")=0),0))))</f>
      </c>
      <c r="H4863">
        <f>IF(DATOS!$G4863&lt;&gt;"EX",0,--(COUNTIFS(DATOS!$A$2:$A$20000,DATOS!$A4863,DATOS!$D$2:$D$20000,DATOS!$D4863,DATOS!$E$2:$E$20000,DATOS!$E4863,DATOS!$I$2:$I$20000,DATOS!$I4863,DATOS!$G$2:$G$20000,"OR")=0))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DATOS!$A$2:$A$20000,DATOS!$A4864,DATOS!$D$2:$D$20000,DATOS!$D4864,DATOS!$E$2:$E$20000,DATOS!$E4864,DATOS!$I$2:$I$20000,DATOS!$I4864,DATOS!$G$2:$G$20000,"EX")=0),0))))</f>
      </c>
      <c r="H4864">
        <f>IF(DATOS!$G4864&lt;&gt;"EX",0,--(COUNTIFS(DATOS!$A$2:$A$20000,DATOS!$A4864,DATOS!$D$2:$D$20000,DATOS!$D4864,DATOS!$E$2:$E$20000,DATOS!$E4864,DATOS!$I$2:$I$20000,DATOS!$I4864,DATOS!$G$2:$G$20000,"OR")=0))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DATOS!$A$2:$A$20000,DATOS!$A4865,DATOS!$D$2:$D$20000,DATOS!$D4865,DATOS!$E$2:$E$20000,DATOS!$E4865,DATOS!$I$2:$I$20000,DATOS!$I4865,DATOS!$G$2:$G$20000,"EX")=0),0))))</f>
      </c>
      <c r="H4865">
        <f>IF(DATOS!$G4865&lt;&gt;"EX",0,--(COUNTIFS(DATOS!$A$2:$A$20000,DATOS!$A4865,DATOS!$D$2:$D$20000,DATOS!$D4865,DATOS!$E$2:$E$20000,DATOS!$E4865,DATOS!$I$2:$I$20000,DATOS!$I4865,DATOS!$G$2:$G$20000,"OR")=0))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DATOS!$A$2:$A$20000,DATOS!$A4866,DATOS!$D$2:$D$20000,DATOS!$D4866,DATOS!$E$2:$E$20000,DATOS!$E4866,DATOS!$I$2:$I$20000,DATOS!$I4866,DATOS!$G$2:$G$20000,"EX")=0),0))))</f>
      </c>
      <c r="H4866">
        <f>IF(DATOS!$G4866&lt;&gt;"EX",0,--(COUNTIFS(DATOS!$A$2:$A$20000,DATOS!$A4866,DATOS!$D$2:$D$20000,DATOS!$D4866,DATOS!$E$2:$E$20000,DATOS!$E4866,DATOS!$I$2:$I$20000,DATOS!$I4866,DATOS!$G$2:$G$20000,"OR")=0))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DATOS!$A$2:$A$20000,DATOS!$A4867,DATOS!$D$2:$D$20000,DATOS!$D4867,DATOS!$E$2:$E$20000,DATOS!$E4867,DATOS!$I$2:$I$20000,DATOS!$I4867,DATOS!$G$2:$G$20000,"EX")=0),0))))</f>
      </c>
      <c r="H4867">
        <f>IF(DATOS!$G4867&lt;&gt;"EX",0,--(COUNTIFS(DATOS!$A$2:$A$20000,DATOS!$A4867,DATOS!$D$2:$D$20000,DATOS!$D4867,DATOS!$E$2:$E$20000,DATOS!$E4867,DATOS!$I$2:$I$20000,DATOS!$I4867,DATOS!$G$2:$G$20000,"OR")=0))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DATOS!$A$2:$A$20000,DATOS!$A4868,DATOS!$D$2:$D$20000,DATOS!$D4868,DATOS!$E$2:$E$20000,DATOS!$E4868,DATOS!$I$2:$I$20000,DATOS!$I4868,DATOS!$G$2:$G$20000,"EX")=0),0))))</f>
      </c>
      <c r="H4868">
        <f>IF(DATOS!$G4868&lt;&gt;"EX",0,--(COUNTIFS(DATOS!$A$2:$A$20000,DATOS!$A4868,DATOS!$D$2:$D$20000,DATOS!$D4868,DATOS!$E$2:$E$20000,DATOS!$E4868,DATOS!$I$2:$I$20000,DATOS!$I4868,DATOS!$G$2:$G$20000,"OR")=0))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DATOS!$A$2:$A$20000,DATOS!$A4869,DATOS!$D$2:$D$20000,DATOS!$D4869,DATOS!$E$2:$E$20000,DATOS!$E4869,DATOS!$I$2:$I$20000,DATOS!$I4869,DATOS!$G$2:$G$20000,"EX")=0),0))))</f>
      </c>
      <c r="H4869">
        <f>IF(DATOS!$G4869&lt;&gt;"EX",0,--(COUNTIFS(DATOS!$A$2:$A$20000,DATOS!$A4869,DATOS!$D$2:$D$20000,DATOS!$D4869,DATOS!$E$2:$E$20000,DATOS!$E4869,DATOS!$I$2:$I$20000,DATOS!$I4869,DATOS!$G$2:$G$20000,"OR")=0))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DATOS!$A$2:$A$20000,DATOS!$A4870,DATOS!$D$2:$D$20000,DATOS!$D4870,DATOS!$E$2:$E$20000,DATOS!$E4870,DATOS!$I$2:$I$20000,DATOS!$I4870,DATOS!$G$2:$G$20000,"EX")=0),0))))</f>
      </c>
      <c r="H4870">
        <f>IF(DATOS!$G4870&lt;&gt;"EX",0,--(COUNTIFS(DATOS!$A$2:$A$20000,DATOS!$A4870,DATOS!$D$2:$D$20000,DATOS!$D4870,DATOS!$E$2:$E$20000,DATOS!$E4870,DATOS!$I$2:$I$20000,DATOS!$I4870,DATOS!$G$2:$G$20000,"OR")=0))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DATOS!$A$2:$A$20000,DATOS!$A4871,DATOS!$D$2:$D$20000,DATOS!$D4871,DATOS!$E$2:$E$20000,DATOS!$E4871,DATOS!$I$2:$I$20000,DATOS!$I4871,DATOS!$G$2:$G$20000,"EX")=0),0))))</f>
      </c>
      <c r="H4871">
        <f>IF(DATOS!$G4871&lt;&gt;"EX",0,--(COUNTIFS(DATOS!$A$2:$A$20000,DATOS!$A4871,DATOS!$D$2:$D$20000,DATOS!$D4871,DATOS!$E$2:$E$20000,DATOS!$E4871,DATOS!$I$2:$I$20000,DATOS!$I4871,DATOS!$G$2:$G$20000,"OR")=0))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DATOS!$A$2:$A$20000,DATOS!$A4872,DATOS!$D$2:$D$20000,DATOS!$D4872,DATOS!$E$2:$E$20000,DATOS!$E4872,DATOS!$I$2:$I$20000,DATOS!$I4872,DATOS!$G$2:$G$20000,"EX")=0),0))))</f>
      </c>
      <c r="H4872">
        <f>IF(DATOS!$G4872&lt;&gt;"EX",0,--(COUNTIFS(DATOS!$A$2:$A$20000,DATOS!$A4872,DATOS!$D$2:$D$20000,DATOS!$D4872,DATOS!$E$2:$E$20000,DATOS!$E4872,DATOS!$I$2:$I$20000,DATOS!$I4872,DATOS!$G$2:$G$20000,"OR")=0))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DATOS!$A$2:$A$20000,DATOS!$A4873,DATOS!$D$2:$D$20000,DATOS!$D4873,DATOS!$E$2:$E$20000,DATOS!$E4873,DATOS!$I$2:$I$20000,DATOS!$I4873,DATOS!$G$2:$G$20000,"EX")=0),0))))</f>
      </c>
      <c r="H4873">
        <f>IF(DATOS!$G4873&lt;&gt;"EX",0,--(COUNTIFS(DATOS!$A$2:$A$20000,DATOS!$A4873,DATOS!$D$2:$D$20000,DATOS!$D4873,DATOS!$E$2:$E$20000,DATOS!$E4873,DATOS!$I$2:$I$20000,DATOS!$I4873,DATOS!$G$2:$G$20000,"OR")=0))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DATOS!$A$2:$A$20000,DATOS!$A4874,DATOS!$D$2:$D$20000,DATOS!$D4874,DATOS!$E$2:$E$20000,DATOS!$E4874,DATOS!$I$2:$I$20000,DATOS!$I4874,DATOS!$G$2:$G$20000,"EX")=0),0))))</f>
      </c>
      <c r="H4874">
        <f>IF(DATOS!$G4874&lt;&gt;"EX",0,--(COUNTIFS(DATOS!$A$2:$A$20000,DATOS!$A4874,DATOS!$D$2:$D$20000,DATOS!$D4874,DATOS!$E$2:$E$20000,DATOS!$E4874,DATOS!$I$2:$I$20000,DATOS!$I4874,DATOS!$G$2:$G$20000,"OR")=0))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DATOS!$A$2:$A$20000,DATOS!$A4875,DATOS!$D$2:$D$20000,DATOS!$D4875,DATOS!$E$2:$E$20000,DATOS!$E4875,DATOS!$I$2:$I$20000,DATOS!$I4875,DATOS!$G$2:$G$20000,"EX")=0),0))))</f>
      </c>
      <c r="H4875">
        <f>IF(DATOS!$G4875&lt;&gt;"EX",0,--(COUNTIFS(DATOS!$A$2:$A$20000,DATOS!$A4875,DATOS!$D$2:$D$20000,DATOS!$D4875,DATOS!$E$2:$E$20000,DATOS!$E4875,DATOS!$I$2:$I$20000,DATOS!$I4875,DATOS!$G$2:$G$20000,"OR")=0))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DATOS!$A$2:$A$20000,DATOS!$A4876,DATOS!$D$2:$D$20000,DATOS!$D4876,DATOS!$E$2:$E$20000,DATOS!$E4876,DATOS!$I$2:$I$20000,DATOS!$I4876,DATOS!$G$2:$G$20000,"EX")=0),0))))</f>
      </c>
      <c r="H4876">
        <f>IF(DATOS!$G4876&lt;&gt;"EX",0,--(COUNTIFS(DATOS!$A$2:$A$20000,DATOS!$A4876,DATOS!$D$2:$D$20000,DATOS!$D4876,DATOS!$E$2:$E$20000,DATOS!$E4876,DATOS!$I$2:$I$20000,DATOS!$I4876,DATOS!$G$2:$G$20000,"OR")=0))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DATOS!$A$2:$A$20000,DATOS!$A4877,DATOS!$D$2:$D$20000,DATOS!$D4877,DATOS!$E$2:$E$20000,DATOS!$E4877,DATOS!$I$2:$I$20000,DATOS!$I4877,DATOS!$G$2:$G$20000,"EX")=0),0))))</f>
      </c>
      <c r="H4877">
        <f>IF(DATOS!$G4877&lt;&gt;"EX",0,--(COUNTIFS(DATOS!$A$2:$A$20000,DATOS!$A4877,DATOS!$D$2:$D$20000,DATOS!$D4877,DATOS!$E$2:$E$20000,DATOS!$E4877,DATOS!$I$2:$I$20000,DATOS!$I4877,DATOS!$G$2:$G$20000,"OR")=0))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DATOS!$A$2:$A$20000,DATOS!$A4878,DATOS!$D$2:$D$20000,DATOS!$D4878,DATOS!$E$2:$E$20000,DATOS!$E4878,DATOS!$I$2:$I$20000,DATOS!$I4878,DATOS!$G$2:$G$20000,"EX")=0),0))))</f>
      </c>
      <c r="H4878">
        <f>IF(DATOS!$G4878&lt;&gt;"EX",0,--(COUNTIFS(DATOS!$A$2:$A$20000,DATOS!$A4878,DATOS!$D$2:$D$20000,DATOS!$D4878,DATOS!$E$2:$E$20000,DATOS!$E4878,DATOS!$I$2:$I$20000,DATOS!$I4878,DATOS!$G$2:$G$20000,"OR")=0))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DATOS!$A$2:$A$20000,DATOS!$A4879,DATOS!$D$2:$D$20000,DATOS!$D4879,DATOS!$E$2:$E$20000,DATOS!$E4879,DATOS!$I$2:$I$20000,DATOS!$I4879,DATOS!$G$2:$G$20000,"EX")=0),0))))</f>
      </c>
      <c r="H4879">
        <f>IF(DATOS!$G4879&lt;&gt;"EX",0,--(COUNTIFS(DATOS!$A$2:$A$20000,DATOS!$A4879,DATOS!$D$2:$D$20000,DATOS!$D4879,DATOS!$E$2:$E$20000,DATOS!$E4879,DATOS!$I$2:$I$20000,DATOS!$I4879,DATOS!$G$2:$G$20000,"OR")=0))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DATOS!$A$2:$A$20000,DATOS!$A4880,DATOS!$D$2:$D$20000,DATOS!$D4880,DATOS!$E$2:$E$20000,DATOS!$E4880,DATOS!$I$2:$I$20000,DATOS!$I4880,DATOS!$G$2:$G$20000,"EX")=0),0))))</f>
      </c>
      <c r="H4880">
        <f>IF(DATOS!$G4880&lt;&gt;"EX",0,--(COUNTIFS(DATOS!$A$2:$A$20000,DATOS!$A4880,DATOS!$D$2:$D$20000,DATOS!$D4880,DATOS!$E$2:$E$20000,DATOS!$E4880,DATOS!$I$2:$I$20000,DATOS!$I4880,DATOS!$G$2:$G$20000,"OR")=0))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DATOS!$A$2:$A$20000,DATOS!$A4881,DATOS!$D$2:$D$20000,DATOS!$D4881,DATOS!$E$2:$E$20000,DATOS!$E4881,DATOS!$I$2:$I$20000,DATOS!$I4881,DATOS!$G$2:$G$20000,"EX")=0),0))))</f>
      </c>
      <c r="H4881">
        <f>IF(DATOS!$G4881&lt;&gt;"EX",0,--(COUNTIFS(DATOS!$A$2:$A$20000,DATOS!$A4881,DATOS!$D$2:$D$20000,DATOS!$D4881,DATOS!$E$2:$E$20000,DATOS!$E4881,DATOS!$I$2:$I$20000,DATOS!$I4881,DATOS!$G$2:$G$20000,"OR")=0))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DATOS!$A$2:$A$20000,DATOS!$A4882,DATOS!$D$2:$D$20000,DATOS!$D4882,DATOS!$E$2:$E$20000,DATOS!$E4882,DATOS!$I$2:$I$20000,DATOS!$I4882,DATOS!$G$2:$G$20000,"EX")=0),0))))</f>
      </c>
      <c r="H4882">
        <f>IF(DATOS!$G4882&lt;&gt;"EX",0,--(COUNTIFS(DATOS!$A$2:$A$20000,DATOS!$A4882,DATOS!$D$2:$D$20000,DATOS!$D4882,DATOS!$E$2:$E$20000,DATOS!$E4882,DATOS!$I$2:$I$20000,DATOS!$I4882,DATOS!$G$2:$G$20000,"OR")=0))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DATOS!$A$2:$A$20000,DATOS!$A4883,DATOS!$D$2:$D$20000,DATOS!$D4883,DATOS!$E$2:$E$20000,DATOS!$E4883,DATOS!$I$2:$I$20000,DATOS!$I4883,DATOS!$G$2:$G$20000,"EX")=0),0))))</f>
      </c>
      <c r="H4883">
        <f>IF(DATOS!$G4883&lt;&gt;"EX",0,--(COUNTIFS(DATOS!$A$2:$A$20000,DATOS!$A4883,DATOS!$D$2:$D$20000,DATOS!$D4883,DATOS!$E$2:$E$20000,DATOS!$E4883,DATOS!$I$2:$I$20000,DATOS!$I4883,DATOS!$G$2:$G$20000,"OR")=0))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DATOS!$A$2:$A$20000,DATOS!$A4884,DATOS!$D$2:$D$20000,DATOS!$D4884,DATOS!$E$2:$E$20000,DATOS!$E4884,DATOS!$I$2:$I$20000,DATOS!$I4884,DATOS!$G$2:$G$20000,"EX")=0),0))))</f>
      </c>
      <c r="H4884">
        <f>IF(DATOS!$G4884&lt;&gt;"EX",0,--(COUNTIFS(DATOS!$A$2:$A$20000,DATOS!$A4884,DATOS!$D$2:$D$20000,DATOS!$D4884,DATOS!$E$2:$E$20000,DATOS!$E4884,DATOS!$I$2:$I$20000,DATOS!$I4884,DATOS!$G$2:$G$20000,"OR")=0))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DATOS!$A$2:$A$20000,DATOS!$A4885,DATOS!$D$2:$D$20000,DATOS!$D4885,DATOS!$E$2:$E$20000,DATOS!$E4885,DATOS!$I$2:$I$20000,DATOS!$I4885,DATOS!$G$2:$G$20000,"EX")=0),0))))</f>
      </c>
      <c r="H4885">
        <f>IF(DATOS!$G4885&lt;&gt;"EX",0,--(COUNTIFS(DATOS!$A$2:$A$20000,DATOS!$A4885,DATOS!$D$2:$D$20000,DATOS!$D4885,DATOS!$E$2:$E$20000,DATOS!$E4885,DATOS!$I$2:$I$20000,DATOS!$I4885,DATOS!$G$2:$G$20000,"OR")=0))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DATOS!$A$2:$A$20000,DATOS!$A4886,DATOS!$D$2:$D$20000,DATOS!$D4886,DATOS!$E$2:$E$20000,DATOS!$E4886,DATOS!$I$2:$I$20000,DATOS!$I4886,DATOS!$G$2:$G$20000,"EX")=0),0))))</f>
      </c>
      <c r="H4886">
        <f>IF(DATOS!$G4886&lt;&gt;"EX",0,--(COUNTIFS(DATOS!$A$2:$A$20000,DATOS!$A4886,DATOS!$D$2:$D$20000,DATOS!$D4886,DATOS!$E$2:$E$20000,DATOS!$E4886,DATOS!$I$2:$I$20000,DATOS!$I4886,DATOS!$G$2:$G$20000,"OR")=0))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DATOS!$A$2:$A$20000,DATOS!$A4887,DATOS!$D$2:$D$20000,DATOS!$D4887,DATOS!$E$2:$E$20000,DATOS!$E4887,DATOS!$I$2:$I$20000,DATOS!$I4887,DATOS!$G$2:$G$20000,"EX")=0),0))))</f>
      </c>
      <c r="H4887">
        <f>IF(DATOS!$G4887&lt;&gt;"EX",0,--(COUNTIFS(DATOS!$A$2:$A$20000,DATOS!$A4887,DATOS!$D$2:$D$20000,DATOS!$D4887,DATOS!$E$2:$E$20000,DATOS!$E4887,DATOS!$I$2:$I$20000,DATOS!$I4887,DATOS!$G$2:$G$20000,"OR")=0))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DATOS!$A$2:$A$20000,DATOS!$A4888,DATOS!$D$2:$D$20000,DATOS!$D4888,DATOS!$E$2:$E$20000,DATOS!$E4888,DATOS!$I$2:$I$20000,DATOS!$I4888,DATOS!$G$2:$G$20000,"EX")=0),0))))</f>
      </c>
      <c r="H4888">
        <f>IF(DATOS!$G4888&lt;&gt;"EX",0,--(COUNTIFS(DATOS!$A$2:$A$20000,DATOS!$A4888,DATOS!$D$2:$D$20000,DATOS!$D4888,DATOS!$E$2:$E$20000,DATOS!$E4888,DATOS!$I$2:$I$20000,DATOS!$I4888,DATOS!$G$2:$G$20000,"OR")=0))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DATOS!$A$2:$A$20000,DATOS!$A4889,DATOS!$D$2:$D$20000,DATOS!$D4889,DATOS!$E$2:$E$20000,DATOS!$E4889,DATOS!$I$2:$I$20000,DATOS!$I4889,DATOS!$G$2:$G$20000,"EX")=0),0))))</f>
      </c>
      <c r="H4889">
        <f>IF(DATOS!$G4889&lt;&gt;"EX",0,--(COUNTIFS(DATOS!$A$2:$A$20000,DATOS!$A4889,DATOS!$D$2:$D$20000,DATOS!$D4889,DATOS!$E$2:$E$20000,DATOS!$E4889,DATOS!$I$2:$I$20000,DATOS!$I4889,DATOS!$G$2:$G$20000,"OR")=0))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DATOS!$A$2:$A$20000,DATOS!$A4890,DATOS!$D$2:$D$20000,DATOS!$D4890,DATOS!$E$2:$E$20000,DATOS!$E4890,DATOS!$I$2:$I$20000,DATOS!$I4890,DATOS!$G$2:$G$20000,"EX")=0),0))))</f>
      </c>
      <c r="H4890">
        <f>IF(DATOS!$G4890&lt;&gt;"EX",0,--(COUNTIFS(DATOS!$A$2:$A$20000,DATOS!$A4890,DATOS!$D$2:$D$20000,DATOS!$D4890,DATOS!$E$2:$E$20000,DATOS!$E4890,DATOS!$I$2:$I$20000,DATOS!$I4890,DATOS!$G$2:$G$20000,"OR")=0))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DATOS!$A$2:$A$20000,DATOS!$A4891,DATOS!$D$2:$D$20000,DATOS!$D4891,DATOS!$E$2:$E$20000,DATOS!$E4891,DATOS!$I$2:$I$20000,DATOS!$I4891,DATOS!$G$2:$G$20000,"EX")=0),0))))</f>
      </c>
      <c r="H4891">
        <f>IF(DATOS!$G4891&lt;&gt;"EX",0,--(COUNTIFS(DATOS!$A$2:$A$20000,DATOS!$A4891,DATOS!$D$2:$D$20000,DATOS!$D4891,DATOS!$E$2:$E$20000,DATOS!$E4891,DATOS!$I$2:$I$20000,DATOS!$I4891,DATOS!$G$2:$G$20000,"OR")=0))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DATOS!$A$2:$A$20000,DATOS!$A4892,DATOS!$D$2:$D$20000,DATOS!$D4892,DATOS!$E$2:$E$20000,DATOS!$E4892,DATOS!$I$2:$I$20000,DATOS!$I4892,DATOS!$G$2:$G$20000,"EX")=0),0))))</f>
      </c>
      <c r="H4892">
        <f>IF(DATOS!$G4892&lt;&gt;"EX",0,--(COUNTIFS(DATOS!$A$2:$A$20000,DATOS!$A4892,DATOS!$D$2:$D$20000,DATOS!$D4892,DATOS!$E$2:$E$20000,DATOS!$E4892,DATOS!$I$2:$I$20000,DATOS!$I4892,DATOS!$G$2:$G$20000,"OR")=0))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DATOS!$A$2:$A$20000,DATOS!$A4893,DATOS!$D$2:$D$20000,DATOS!$D4893,DATOS!$E$2:$E$20000,DATOS!$E4893,DATOS!$I$2:$I$20000,DATOS!$I4893,DATOS!$G$2:$G$20000,"EX")=0),0))))</f>
      </c>
      <c r="H4893">
        <f>IF(DATOS!$G4893&lt;&gt;"EX",0,--(COUNTIFS(DATOS!$A$2:$A$20000,DATOS!$A4893,DATOS!$D$2:$D$20000,DATOS!$D4893,DATOS!$E$2:$E$20000,DATOS!$E4893,DATOS!$I$2:$I$20000,DATOS!$I4893,DATOS!$G$2:$G$20000,"OR")=0))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DATOS!$A$2:$A$20000,DATOS!$A4894,DATOS!$D$2:$D$20000,DATOS!$D4894,DATOS!$E$2:$E$20000,DATOS!$E4894,DATOS!$I$2:$I$20000,DATOS!$I4894,DATOS!$G$2:$G$20000,"EX")=0),0))))</f>
      </c>
      <c r="H4894">
        <f>IF(DATOS!$G4894&lt;&gt;"EX",0,--(COUNTIFS(DATOS!$A$2:$A$20000,DATOS!$A4894,DATOS!$D$2:$D$20000,DATOS!$D4894,DATOS!$E$2:$E$20000,DATOS!$E4894,DATOS!$I$2:$I$20000,DATOS!$I4894,DATOS!$G$2:$G$20000,"OR")=0))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DATOS!$A$2:$A$20000,DATOS!$A4895,DATOS!$D$2:$D$20000,DATOS!$D4895,DATOS!$E$2:$E$20000,DATOS!$E4895,DATOS!$I$2:$I$20000,DATOS!$I4895,DATOS!$G$2:$G$20000,"EX")=0),0))))</f>
      </c>
      <c r="H4895">
        <f>IF(DATOS!$G4895&lt;&gt;"EX",0,--(COUNTIFS(DATOS!$A$2:$A$20000,DATOS!$A4895,DATOS!$D$2:$D$20000,DATOS!$D4895,DATOS!$E$2:$E$20000,DATOS!$E4895,DATOS!$I$2:$I$20000,DATOS!$I4895,DATOS!$G$2:$G$20000,"OR")=0))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DATOS!$A$2:$A$20000,DATOS!$A4896,DATOS!$D$2:$D$20000,DATOS!$D4896,DATOS!$E$2:$E$20000,DATOS!$E4896,DATOS!$I$2:$I$20000,DATOS!$I4896,DATOS!$G$2:$G$20000,"EX")=0),0))))</f>
      </c>
      <c r="H4896">
        <f>IF(DATOS!$G4896&lt;&gt;"EX",0,--(COUNTIFS(DATOS!$A$2:$A$20000,DATOS!$A4896,DATOS!$D$2:$D$20000,DATOS!$D4896,DATOS!$E$2:$E$20000,DATOS!$E4896,DATOS!$I$2:$I$20000,DATOS!$I4896,DATOS!$G$2:$G$20000,"OR")=0))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DATOS!$A$2:$A$20000,DATOS!$A4897,DATOS!$D$2:$D$20000,DATOS!$D4897,DATOS!$E$2:$E$20000,DATOS!$E4897,DATOS!$I$2:$I$20000,DATOS!$I4897,DATOS!$G$2:$G$20000,"EX")=0),0))))</f>
      </c>
      <c r="H4897">
        <f>IF(DATOS!$G4897&lt;&gt;"EX",0,--(COUNTIFS(DATOS!$A$2:$A$20000,DATOS!$A4897,DATOS!$D$2:$D$20000,DATOS!$D4897,DATOS!$E$2:$E$20000,DATOS!$E4897,DATOS!$I$2:$I$20000,DATOS!$I4897,DATOS!$G$2:$G$20000,"OR")=0))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DATOS!$A$2:$A$20000,DATOS!$A4898,DATOS!$D$2:$D$20000,DATOS!$D4898,DATOS!$E$2:$E$20000,DATOS!$E4898,DATOS!$I$2:$I$20000,DATOS!$I4898,DATOS!$G$2:$G$20000,"EX")=0),0))))</f>
      </c>
      <c r="H4898">
        <f>IF(DATOS!$G4898&lt;&gt;"EX",0,--(COUNTIFS(DATOS!$A$2:$A$20000,DATOS!$A4898,DATOS!$D$2:$D$20000,DATOS!$D4898,DATOS!$E$2:$E$20000,DATOS!$E4898,DATOS!$I$2:$I$20000,DATOS!$I4898,DATOS!$G$2:$G$20000,"OR")=0))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DATOS!$A$2:$A$20000,DATOS!$A4899,DATOS!$D$2:$D$20000,DATOS!$D4899,DATOS!$E$2:$E$20000,DATOS!$E4899,DATOS!$I$2:$I$20000,DATOS!$I4899,DATOS!$G$2:$G$20000,"EX")=0),0))))</f>
      </c>
      <c r="H4899">
        <f>IF(DATOS!$G4899&lt;&gt;"EX",0,--(COUNTIFS(DATOS!$A$2:$A$20000,DATOS!$A4899,DATOS!$D$2:$D$20000,DATOS!$D4899,DATOS!$E$2:$E$20000,DATOS!$E4899,DATOS!$I$2:$I$20000,DATOS!$I4899,DATOS!$G$2:$G$20000,"OR")=0))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DATOS!$A$2:$A$20000,DATOS!$A4900,DATOS!$D$2:$D$20000,DATOS!$D4900,DATOS!$E$2:$E$20000,DATOS!$E4900,DATOS!$I$2:$I$20000,DATOS!$I4900,DATOS!$G$2:$G$20000,"EX")=0),0))))</f>
      </c>
      <c r="H4900">
        <f>IF(DATOS!$G4900&lt;&gt;"EX",0,--(COUNTIFS(DATOS!$A$2:$A$20000,DATOS!$A4900,DATOS!$D$2:$D$20000,DATOS!$D4900,DATOS!$E$2:$E$20000,DATOS!$E4900,DATOS!$I$2:$I$20000,DATOS!$I4900,DATOS!$G$2:$G$20000,"OR")=0))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DATOS!$A$2:$A$20000,DATOS!$A4901,DATOS!$D$2:$D$20000,DATOS!$D4901,DATOS!$E$2:$E$20000,DATOS!$E4901,DATOS!$I$2:$I$20000,DATOS!$I4901,DATOS!$G$2:$G$20000,"EX")=0),0))))</f>
      </c>
      <c r="H4901">
        <f>IF(DATOS!$G4901&lt;&gt;"EX",0,--(COUNTIFS(DATOS!$A$2:$A$20000,DATOS!$A4901,DATOS!$D$2:$D$20000,DATOS!$D4901,DATOS!$E$2:$E$20000,DATOS!$E4901,DATOS!$I$2:$I$20000,DATOS!$I4901,DATOS!$G$2:$G$20000,"OR")=0))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DATOS!$A$2:$A$20000,DATOS!$A4902,DATOS!$D$2:$D$20000,DATOS!$D4902,DATOS!$E$2:$E$20000,DATOS!$E4902,DATOS!$I$2:$I$20000,DATOS!$I4902,DATOS!$G$2:$G$20000,"EX")=0),0))))</f>
      </c>
      <c r="H4902">
        <f>IF(DATOS!$G4902&lt;&gt;"EX",0,--(COUNTIFS(DATOS!$A$2:$A$20000,DATOS!$A4902,DATOS!$D$2:$D$20000,DATOS!$D4902,DATOS!$E$2:$E$20000,DATOS!$E4902,DATOS!$I$2:$I$20000,DATOS!$I4902,DATOS!$G$2:$G$20000,"OR")=0))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DATOS!$A$2:$A$20000,DATOS!$A4903,DATOS!$D$2:$D$20000,DATOS!$D4903,DATOS!$E$2:$E$20000,DATOS!$E4903,DATOS!$I$2:$I$20000,DATOS!$I4903,DATOS!$G$2:$G$20000,"EX")=0),0))))</f>
      </c>
      <c r="H4903">
        <f>IF(DATOS!$G4903&lt;&gt;"EX",0,--(COUNTIFS(DATOS!$A$2:$A$20000,DATOS!$A4903,DATOS!$D$2:$D$20000,DATOS!$D4903,DATOS!$E$2:$E$20000,DATOS!$E4903,DATOS!$I$2:$I$20000,DATOS!$I4903,DATOS!$G$2:$G$20000,"OR")=0))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DATOS!$A$2:$A$20000,DATOS!$A4904,DATOS!$D$2:$D$20000,DATOS!$D4904,DATOS!$E$2:$E$20000,DATOS!$E4904,DATOS!$I$2:$I$20000,DATOS!$I4904,DATOS!$G$2:$G$20000,"EX")=0),0))))</f>
      </c>
      <c r="H4904">
        <f>IF(DATOS!$G4904&lt;&gt;"EX",0,--(COUNTIFS(DATOS!$A$2:$A$20000,DATOS!$A4904,DATOS!$D$2:$D$20000,DATOS!$D4904,DATOS!$E$2:$E$20000,DATOS!$E4904,DATOS!$I$2:$I$20000,DATOS!$I4904,DATOS!$G$2:$G$20000,"OR")=0))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DATOS!$A$2:$A$20000,DATOS!$A4905,DATOS!$D$2:$D$20000,DATOS!$D4905,DATOS!$E$2:$E$20000,DATOS!$E4905,DATOS!$I$2:$I$20000,DATOS!$I4905,DATOS!$G$2:$G$20000,"EX")=0),0))))</f>
      </c>
      <c r="H4905">
        <f>IF(DATOS!$G4905&lt;&gt;"EX",0,--(COUNTIFS(DATOS!$A$2:$A$20000,DATOS!$A4905,DATOS!$D$2:$D$20000,DATOS!$D4905,DATOS!$E$2:$E$20000,DATOS!$E4905,DATOS!$I$2:$I$20000,DATOS!$I4905,DATOS!$G$2:$G$20000,"OR")=0))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DATOS!$A$2:$A$20000,DATOS!$A4906,DATOS!$D$2:$D$20000,DATOS!$D4906,DATOS!$E$2:$E$20000,DATOS!$E4906,DATOS!$I$2:$I$20000,DATOS!$I4906,DATOS!$G$2:$G$20000,"EX")=0),0))))</f>
      </c>
      <c r="H4906">
        <f>IF(DATOS!$G4906&lt;&gt;"EX",0,--(COUNTIFS(DATOS!$A$2:$A$20000,DATOS!$A4906,DATOS!$D$2:$D$20000,DATOS!$D4906,DATOS!$E$2:$E$20000,DATOS!$E4906,DATOS!$I$2:$I$20000,DATOS!$I4906,DATOS!$G$2:$G$20000,"OR")=0))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DATOS!$A$2:$A$20000,DATOS!$A4907,DATOS!$D$2:$D$20000,DATOS!$D4907,DATOS!$E$2:$E$20000,DATOS!$E4907,DATOS!$I$2:$I$20000,DATOS!$I4907,DATOS!$G$2:$G$20000,"EX")=0),0))))</f>
      </c>
      <c r="H4907">
        <f>IF(DATOS!$G4907&lt;&gt;"EX",0,--(COUNTIFS(DATOS!$A$2:$A$20000,DATOS!$A4907,DATOS!$D$2:$D$20000,DATOS!$D4907,DATOS!$E$2:$E$20000,DATOS!$E4907,DATOS!$I$2:$I$20000,DATOS!$I4907,DATOS!$G$2:$G$20000,"OR")=0))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DATOS!$A$2:$A$20000,DATOS!$A4908,DATOS!$D$2:$D$20000,DATOS!$D4908,DATOS!$E$2:$E$20000,DATOS!$E4908,DATOS!$I$2:$I$20000,DATOS!$I4908,DATOS!$G$2:$G$20000,"EX")=0),0))))</f>
      </c>
      <c r="H4908">
        <f>IF(DATOS!$G4908&lt;&gt;"EX",0,--(COUNTIFS(DATOS!$A$2:$A$20000,DATOS!$A4908,DATOS!$D$2:$D$20000,DATOS!$D4908,DATOS!$E$2:$E$20000,DATOS!$E4908,DATOS!$I$2:$I$20000,DATOS!$I4908,DATOS!$G$2:$G$20000,"OR")=0))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DATOS!$A$2:$A$20000,DATOS!$A4909,DATOS!$D$2:$D$20000,DATOS!$D4909,DATOS!$E$2:$E$20000,DATOS!$E4909,DATOS!$I$2:$I$20000,DATOS!$I4909,DATOS!$G$2:$G$20000,"EX")=0),0))))</f>
      </c>
      <c r="H4909">
        <f>IF(DATOS!$G4909&lt;&gt;"EX",0,--(COUNTIFS(DATOS!$A$2:$A$20000,DATOS!$A4909,DATOS!$D$2:$D$20000,DATOS!$D4909,DATOS!$E$2:$E$20000,DATOS!$E4909,DATOS!$I$2:$I$20000,DATOS!$I4909,DATOS!$G$2:$G$20000,"OR")=0))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DATOS!$A$2:$A$20000,DATOS!$A4910,DATOS!$D$2:$D$20000,DATOS!$D4910,DATOS!$E$2:$E$20000,DATOS!$E4910,DATOS!$I$2:$I$20000,DATOS!$I4910,DATOS!$G$2:$G$20000,"EX")=0),0))))</f>
      </c>
      <c r="H4910">
        <f>IF(DATOS!$G4910&lt;&gt;"EX",0,--(COUNTIFS(DATOS!$A$2:$A$20000,DATOS!$A4910,DATOS!$D$2:$D$20000,DATOS!$D4910,DATOS!$E$2:$E$20000,DATOS!$E4910,DATOS!$I$2:$I$20000,DATOS!$I4910,DATOS!$G$2:$G$20000,"OR")=0))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DATOS!$A$2:$A$20000,DATOS!$A4911,DATOS!$D$2:$D$20000,DATOS!$D4911,DATOS!$E$2:$E$20000,DATOS!$E4911,DATOS!$I$2:$I$20000,DATOS!$I4911,DATOS!$G$2:$G$20000,"EX")=0),0))))</f>
      </c>
      <c r="H4911">
        <f>IF(DATOS!$G4911&lt;&gt;"EX",0,--(COUNTIFS(DATOS!$A$2:$A$20000,DATOS!$A4911,DATOS!$D$2:$D$20000,DATOS!$D4911,DATOS!$E$2:$E$20000,DATOS!$E4911,DATOS!$I$2:$I$20000,DATOS!$I4911,DATOS!$G$2:$G$20000,"OR")=0))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DATOS!$A$2:$A$20000,DATOS!$A4912,DATOS!$D$2:$D$20000,DATOS!$D4912,DATOS!$E$2:$E$20000,DATOS!$E4912,DATOS!$I$2:$I$20000,DATOS!$I4912,DATOS!$G$2:$G$20000,"EX")=0),0))))</f>
      </c>
      <c r="H4912">
        <f>IF(DATOS!$G4912&lt;&gt;"EX",0,--(COUNTIFS(DATOS!$A$2:$A$20000,DATOS!$A4912,DATOS!$D$2:$D$20000,DATOS!$D4912,DATOS!$E$2:$E$20000,DATOS!$E4912,DATOS!$I$2:$I$20000,DATOS!$I4912,DATOS!$G$2:$G$20000,"OR")=0))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DATOS!$A$2:$A$20000,DATOS!$A4913,DATOS!$D$2:$D$20000,DATOS!$D4913,DATOS!$E$2:$E$20000,DATOS!$E4913,DATOS!$I$2:$I$20000,DATOS!$I4913,DATOS!$G$2:$G$20000,"EX")=0),0))))</f>
      </c>
      <c r="H4913">
        <f>IF(DATOS!$G4913&lt;&gt;"EX",0,--(COUNTIFS(DATOS!$A$2:$A$20000,DATOS!$A4913,DATOS!$D$2:$D$20000,DATOS!$D4913,DATOS!$E$2:$E$20000,DATOS!$E4913,DATOS!$I$2:$I$20000,DATOS!$I4913,DATOS!$G$2:$G$20000,"OR")=0))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DATOS!$A$2:$A$20000,DATOS!$A4914,DATOS!$D$2:$D$20000,DATOS!$D4914,DATOS!$E$2:$E$20000,DATOS!$E4914,DATOS!$I$2:$I$20000,DATOS!$I4914,DATOS!$G$2:$G$20000,"EX")=0),0))))</f>
      </c>
      <c r="H4914">
        <f>IF(DATOS!$G4914&lt;&gt;"EX",0,--(COUNTIFS(DATOS!$A$2:$A$20000,DATOS!$A4914,DATOS!$D$2:$D$20000,DATOS!$D4914,DATOS!$E$2:$E$20000,DATOS!$E4914,DATOS!$I$2:$I$20000,DATOS!$I4914,DATOS!$G$2:$G$20000,"OR")=0))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DATOS!$A$2:$A$20000,DATOS!$A4915,DATOS!$D$2:$D$20000,DATOS!$D4915,DATOS!$E$2:$E$20000,DATOS!$E4915,DATOS!$I$2:$I$20000,DATOS!$I4915,DATOS!$G$2:$G$20000,"EX")=0),0))))</f>
      </c>
      <c r="H4915">
        <f>IF(DATOS!$G4915&lt;&gt;"EX",0,--(COUNTIFS(DATOS!$A$2:$A$20000,DATOS!$A4915,DATOS!$D$2:$D$20000,DATOS!$D4915,DATOS!$E$2:$E$20000,DATOS!$E4915,DATOS!$I$2:$I$20000,DATOS!$I4915,DATOS!$G$2:$G$20000,"OR")=0))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DATOS!$A$2:$A$20000,DATOS!$A4916,DATOS!$D$2:$D$20000,DATOS!$D4916,DATOS!$E$2:$E$20000,DATOS!$E4916,DATOS!$I$2:$I$20000,DATOS!$I4916,DATOS!$G$2:$G$20000,"EX")=0),0))))</f>
      </c>
      <c r="H4916">
        <f>IF(DATOS!$G4916&lt;&gt;"EX",0,--(COUNTIFS(DATOS!$A$2:$A$20000,DATOS!$A4916,DATOS!$D$2:$D$20000,DATOS!$D4916,DATOS!$E$2:$E$20000,DATOS!$E4916,DATOS!$I$2:$I$20000,DATOS!$I4916,DATOS!$G$2:$G$20000,"OR")=0))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DATOS!$A$2:$A$20000,DATOS!$A4917,DATOS!$D$2:$D$20000,DATOS!$D4917,DATOS!$E$2:$E$20000,DATOS!$E4917,DATOS!$I$2:$I$20000,DATOS!$I4917,DATOS!$G$2:$G$20000,"EX")=0),0))))</f>
      </c>
      <c r="H4917">
        <f>IF(DATOS!$G4917&lt;&gt;"EX",0,--(COUNTIFS(DATOS!$A$2:$A$20000,DATOS!$A4917,DATOS!$D$2:$D$20000,DATOS!$D4917,DATOS!$E$2:$E$20000,DATOS!$E4917,DATOS!$I$2:$I$20000,DATOS!$I4917,DATOS!$G$2:$G$20000,"OR")=0))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DATOS!$A$2:$A$20000,DATOS!$A4918,DATOS!$D$2:$D$20000,DATOS!$D4918,DATOS!$E$2:$E$20000,DATOS!$E4918,DATOS!$I$2:$I$20000,DATOS!$I4918,DATOS!$G$2:$G$20000,"EX")=0),0))))</f>
      </c>
      <c r="H4918">
        <f>IF(DATOS!$G4918&lt;&gt;"EX",0,--(COUNTIFS(DATOS!$A$2:$A$20000,DATOS!$A4918,DATOS!$D$2:$D$20000,DATOS!$D4918,DATOS!$E$2:$E$20000,DATOS!$E4918,DATOS!$I$2:$I$20000,DATOS!$I4918,DATOS!$G$2:$G$20000,"OR")=0))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DATOS!$A$2:$A$20000,DATOS!$A4919,DATOS!$D$2:$D$20000,DATOS!$D4919,DATOS!$E$2:$E$20000,DATOS!$E4919,DATOS!$I$2:$I$20000,DATOS!$I4919,DATOS!$G$2:$G$20000,"EX")=0),0))))</f>
      </c>
      <c r="H4919">
        <f>IF(DATOS!$G4919&lt;&gt;"EX",0,--(COUNTIFS(DATOS!$A$2:$A$20000,DATOS!$A4919,DATOS!$D$2:$D$20000,DATOS!$D4919,DATOS!$E$2:$E$20000,DATOS!$E4919,DATOS!$I$2:$I$20000,DATOS!$I4919,DATOS!$G$2:$G$20000,"OR")=0))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DATOS!$A$2:$A$20000,DATOS!$A4920,DATOS!$D$2:$D$20000,DATOS!$D4920,DATOS!$E$2:$E$20000,DATOS!$E4920,DATOS!$I$2:$I$20000,DATOS!$I4920,DATOS!$G$2:$G$20000,"EX")=0),0))))</f>
      </c>
      <c r="H4920">
        <f>IF(DATOS!$G4920&lt;&gt;"EX",0,--(COUNTIFS(DATOS!$A$2:$A$20000,DATOS!$A4920,DATOS!$D$2:$D$20000,DATOS!$D4920,DATOS!$E$2:$E$20000,DATOS!$E4920,DATOS!$I$2:$I$20000,DATOS!$I4920,DATOS!$G$2:$G$20000,"OR")=0))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DATOS!$A$2:$A$20000,DATOS!$A4921,DATOS!$D$2:$D$20000,DATOS!$D4921,DATOS!$E$2:$E$20000,DATOS!$E4921,DATOS!$I$2:$I$20000,DATOS!$I4921,DATOS!$G$2:$G$20000,"EX")=0),0))))</f>
      </c>
      <c r="H4921">
        <f>IF(DATOS!$G4921&lt;&gt;"EX",0,--(COUNTIFS(DATOS!$A$2:$A$20000,DATOS!$A4921,DATOS!$D$2:$D$20000,DATOS!$D4921,DATOS!$E$2:$E$20000,DATOS!$E4921,DATOS!$I$2:$I$20000,DATOS!$I4921,DATOS!$G$2:$G$20000,"OR")=0))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DATOS!$A$2:$A$20000,DATOS!$A4922,DATOS!$D$2:$D$20000,DATOS!$D4922,DATOS!$E$2:$E$20000,DATOS!$E4922,DATOS!$I$2:$I$20000,DATOS!$I4922,DATOS!$G$2:$G$20000,"EX")=0),0))))</f>
      </c>
      <c r="H4922">
        <f>IF(DATOS!$G4922&lt;&gt;"EX",0,--(COUNTIFS(DATOS!$A$2:$A$20000,DATOS!$A4922,DATOS!$D$2:$D$20000,DATOS!$D4922,DATOS!$E$2:$E$20000,DATOS!$E4922,DATOS!$I$2:$I$20000,DATOS!$I4922,DATOS!$G$2:$G$20000,"OR")=0))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DATOS!$A$2:$A$20000,DATOS!$A4923,DATOS!$D$2:$D$20000,DATOS!$D4923,DATOS!$E$2:$E$20000,DATOS!$E4923,DATOS!$I$2:$I$20000,DATOS!$I4923,DATOS!$G$2:$G$20000,"EX")=0),0))))</f>
      </c>
      <c r="H4923">
        <f>IF(DATOS!$G4923&lt;&gt;"EX",0,--(COUNTIFS(DATOS!$A$2:$A$20000,DATOS!$A4923,DATOS!$D$2:$D$20000,DATOS!$D4923,DATOS!$E$2:$E$20000,DATOS!$E4923,DATOS!$I$2:$I$20000,DATOS!$I4923,DATOS!$G$2:$G$20000,"OR")=0))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DATOS!$A$2:$A$20000,DATOS!$A4924,DATOS!$D$2:$D$20000,DATOS!$D4924,DATOS!$E$2:$E$20000,DATOS!$E4924,DATOS!$I$2:$I$20000,DATOS!$I4924,DATOS!$G$2:$G$20000,"EX")=0),0))))</f>
      </c>
      <c r="H4924">
        <f>IF(DATOS!$G4924&lt;&gt;"EX",0,--(COUNTIFS(DATOS!$A$2:$A$20000,DATOS!$A4924,DATOS!$D$2:$D$20000,DATOS!$D4924,DATOS!$E$2:$E$20000,DATOS!$E4924,DATOS!$I$2:$I$20000,DATOS!$I4924,DATOS!$G$2:$G$20000,"OR")=0))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DATOS!$A$2:$A$20000,DATOS!$A4925,DATOS!$D$2:$D$20000,DATOS!$D4925,DATOS!$E$2:$E$20000,DATOS!$E4925,DATOS!$I$2:$I$20000,DATOS!$I4925,DATOS!$G$2:$G$20000,"EX")=0),0))))</f>
      </c>
      <c r="H4925">
        <f>IF(DATOS!$G4925&lt;&gt;"EX",0,--(COUNTIFS(DATOS!$A$2:$A$20000,DATOS!$A4925,DATOS!$D$2:$D$20000,DATOS!$D4925,DATOS!$E$2:$E$20000,DATOS!$E4925,DATOS!$I$2:$I$20000,DATOS!$I4925,DATOS!$G$2:$G$20000,"OR")=0))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DATOS!$A$2:$A$20000,DATOS!$A4926,DATOS!$D$2:$D$20000,DATOS!$D4926,DATOS!$E$2:$E$20000,DATOS!$E4926,DATOS!$I$2:$I$20000,DATOS!$I4926,DATOS!$G$2:$G$20000,"EX")=0),0))))</f>
      </c>
      <c r="H4926">
        <f>IF(DATOS!$G4926&lt;&gt;"EX",0,--(COUNTIFS(DATOS!$A$2:$A$20000,DATOS!$A4926,DATOS!$D$2:$D$20000,DATOS!$D4926,DATOS!$E$2:$E$20000,DATOS!$E4926,DATOS!$I$2:$I$20000,DATOS!$I4926,DATOS!$G$2:$G$20000,"OR")=0))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DATOS!$A$2:$A$20000,DATOS!$A4927,DATOS!$D$2:$D$20000,DATOS!$D4927,DATOS!$E$2:$E$20000,DATOS!$E4927,DATOS!$I$2:$I$20000,DATOS!$I4927,DATOS!$G$2:$G$20000,"EX")=0),0))))</f>
      </c>
      <c r="H4927">
        <f>IF(DATOS!$G4927&lt;&gt;"EX",0,--(COUNTIFS(DATOS!$A$2:$A$20000,DATOS!$A4927,DATOS!$D$2:$D$20000,DATOS!$D4927,DATOS!$E$2:$E$20000,DATOS!$E4927,DATOS!$I$2:$I$20000,DATOS!$I4927,DATOS!$G$2:$G$20000,"OR")=0))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DATOS!$A$2:$A$20000,DATOS!$A4928,DATOS!$D$2:$D$20000,DATOS!$D4928,DATOS!$E$2:$E$20000,DATOS!$E4928,DATOS!$I$2:$I$20000,DATOS!$I4928,DATOS!$G$2:$G$20000,"EX")=0),0))))</f>
      </c>
      <c r="H4928">
        <f>IF(DATOS!$G4928&lt;&gt;"EX",0,--(COUNTIFS(DATOS!$A$2:$A$20000,DATOS!$A4928,DATOS!$D$2:$D$20000,DATOS!$D4928,DATOS!$E$2:$E$20000,DATOS!$E4928,DATOS!$I$2:$I$20000,DATOS!$I4928,DATOS!$G$2:$G$20000,"OR")=0))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DATOS!$A$2:$A$20000,DATOS!$A4929,DATOS!$D$2:$D$20000,DATOS!$D4929,DATOS!$E$2:$E$20000,DATOS!$E4929,DATOS!$I$2:$I$20000,DATOS!$I4929,DATOS!$G$2:$G$20000,"EX")=0),0))))</f>
      </c>
      <c r="H4929">
        <f>IF(DATOS!$G4929&lt;&gt;"EX",0,--(COUNTIFS(DATOS!$A$2:$A$20000,DATOS!$A4929,DATOS!$D$2:$D$20000,DATOS!$D4929,DATOS!$E$2:$E$20000,DATOS!$E4929,DATOS!$I$2:$I$20000,DATOS!$I4929,DATOS!$G$2:$G$20000,"OR")=0))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DATOS!$A$2:$A$20000,DATOS!$A4930,DATOS!$D$2:$D$20000,DATOS!$D4930,DATOS!$E$2:$E$20000,DATOS!$E4930,DATOS!$I$2:$I$20000,DATOS!$I4930,DATOS!$G$2:$G$20000,"EX")=0),0))))</f>
      </c>
      <c r="H4930">
        <f>IF(DATOS!$G4930&lt;&gt;"EX",0,--(COUNTIFS(DATOS!$A$2:$A$20000,DATOS!$A4930,DATOS!$D$2:$D$20000,DATOS!$D4930,DATOS!$E$2:$E$20000,DATOS!$E4930,DATOS!$I$2:$I$20000,DATOS!$I4930,DATOS!$G$2:$G$20000,"OR")=0))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DATOS!$A$2:$A$20000,DATOS!$A4931,DATOS!$D$2:$D$20000,DATOS!$D4931,DATOS!$E$2:$E$20000,DATOS!$E4931,DATOS!$I$2:$I$20000,DATOS!$I4931,DATOS!$G$2:$G$20000,"EX")=0),0))))</f>
      </c>
      <c r="H4931">
        <f>IF(DATOS!$G4931&lt;&gt;"EX",0,--(COUNTIFS(DATOS!$A$2:$A$20000,DATOS!$A4931,DATOS!$D$2:$D$20000,DATOS!$D4931,DATOS!$E$2:$E$20000,DATOS!$E4931,DATOS!$I$2:$I$20000,DATOS!$I4931,DATOS!$G$2:$G$20000,"OR")=0))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DATOS!$A$2:$A$20000,DATOS!$A4932,DATOS!$D$2:$D$20000,DATOS!$D4932,DATOS!$E$2:$E$20000,DATOS!$E4932,DATOS!$I$2:$I$20000,DATOS!$I4932,DATOS!$G$2:$G$20000,"EX")=0),0))))</f>
      </c>
      <c r="H4932">
        <f>IF(DATOS!$G4932&lt;&gt;"EX",0,--(COUNTIFS(DATOS!$A$2:$A$20000,DATOS!$A4932,DATOS!$D$2:$D$20000,DATOS!$D4932,DATOS!$E$2:$E$20000,DATOS!$E4932,DATOS!$I$2:$I$20000,DATOS!$I4932,DATOS!$G$2:$G$20000,"OR")=0))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DATOS!$A$2:$A$20000,DATOS!$A4933,DATOS!$D$2:$D$20000,DATOS!$D4933,DATOS!$E$2:$E$20000,DATOS!$E4933,DATOS!$I$2:$I$20000,DATOS!$I4933,DATOS!$G$2:$G$20000,"EX")=0),0))))</f>
      </c>
      <c r="H4933">
        <f>IF(DATOS!$G4933&lt;&gt;"EX",0,--(COUNTIFS(DATOS!$A$2:$A$20000,DATOS!$A4933,DATOS!$D$2:$D$20000,DATOS!$D4933,DATOS!$E$2:$E$20000,DATOS!$E4933,DATOS!$I$2:$I$20000,DATOS!$I4933,DATOS!$G$2:$G$20000,"OR")=0))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DATOS!$A$2:$A$20000,DATOS!$A4934,DATOS!$D$2:$D$20000,DATOS!$D4934,DATOS!$E$2:$E$20000,DATOS!$E4934,DATOS!$I$2:$I$20000,DATOS!$I4934,DATOS!$G$2:$G$20000,"EX")=0),0))))</f>
      </c>
      <c r="H4934">
        <f>IF(DATOS!$G4934&lt;&gt;"EX",0,--(COUNTIFS(DATOS!$A$2:$A$20000,DATOS!$A4934,DATOS!$D$2:$D$20000,DATOS!$D4934,DATOS!$E$2:$E$20000,DATOS!$E4934,DATOS!$I$2:$I$20000,DATOS!$I4934,DATOS!$G$2:$G$20000,"OR")=0))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DATOS!$A$2:$A$20000,DATOS!$A4935,DATOS!$D$2:$D$20000,DATOS!$D4935,DATOS!$E$2:$E$20000,DATOS!$E4935,DATOS!$I$2:$I$20000,DATOS!$I4935,DATOS!$G$2:$G$20000,"EX")=0),0))))</f>
      </c>
      <c r="H4935">
        <f>IF(DATOS!$G4935&lt;&gt;"EX",0,--(COUNTIFS(DATOS!$A$2:$A$20000,DATOS!$A4935,DATOS!$D$2:$D$20000,DATOS!$D4935,DATOS!$E$2:$E$20000,DATOS!$E4935,DATOS!$I$2:$I$20000,DATOS!$I4935,DATOS!$G$2:$G$20000,"OR")=0))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DATOS!$A$2:$A$20000,DATOS!$A4936,DATOS!$D$2:$D$20000,DATOS!$D4936,DATOS!$E$2:$E$20000,DATOS!$E4936,DATOS!$I$2:$I$20000,DATOS!$I4936,DATOS!$G$2:$G$20000,"EX")=0),0))))</f>
      </c>
      <c r="H4936">
        <f>IF(DATOS!$G4936&lt;&gt;"EX",0,--(COUNTIFS(DATOS!$A$2:$A$20000,DATOS!$A4936,DATOS!$D$2:$D$20000,DATOS!$D4936,DATOS!$E$2:$E$20000,DATOS!$E4936,DATOS!$I$2:$I$20000,DATOS!$I4936,DATOS!$G$2:$G$20000,"OR")=0))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DATOS!$A$2:$A$20000,DATOS!$A4937,DATOS!$D$2:$D$20000,DATOS!$D4937,DATOS!$E$2:$E$20000,DATOS!$E4937,DATOS!$I$2:$I$20000,DATOS!$I4937,DATOS!$G$2:$G$20000,"EX")=0),0))))</f>
      </c>
      <c r="H4937">
        <f>IF(DATOS!$G4937&lt;&gt;"EX",0,--(COUNTIFS(DATOS!$A$2:$A$20000,DATOS!$A4937,DATOS!$D$2:$D$20000,DATOS!$D4937,DATOS!$E$2:$E$20000,DATOS!$E4937,DATOS!$I$2:$I$20000,DATOS!$I4937,DATOS!$G$2:$G$20000,"OR")=0))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DATOS!$A$2:$A$20000,DATOS!$A4938,DATOS!$D$2:$D$20000,DATOS!$D4938,DATOS!$E$2:$E$20000,DATOS!$E4938,DATOS!$I$2:$I$20000,DATOS!$I4938,DATOS!$G$2:$G$20000,"EX")=0),0))))</f>
      </c>
      <c r="H4938">
        <f>IF(DATOS!$G4938&lt;&gt;"EX",0,--(COUNTIFS(DATOS!$A$2:$A$20000,DATOS!$A4938,DATOS!$D$2:$D$20000,DATOS!$D4938,DATOS!$E$2:$E$20000,DATOS!$E4938,DATOS!$I$2:$I$20000,DATOS!$I4938,DATOS!$G$2:$G$20000,"OR")=0))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DATOS!$A$2:$A$20000,DATOS!$A4939,DATOS!$D$2:$D$20000,DATOS!$D4939,DATOS!$E$2:$E$20000,DATOS!$E4939,DATOS!$I$2:$I$20000,DATOS!$I4939,DATOS!$G$2:$G$20000,"EX")=0),0))))</f>
      </c>
      <c r="H4939">
        <f>IF(DATOS!$G4939&lt;&gt;"EX",0,--(COUNTIFS(DATOS!$A$2:$A$20000,DATOS!$A4939,DATOS!$D$2:$D$20000,DATOS!$D4939,DATOS!$E$2:$E$20000,DATOS!$E4939,DATOS!$I$2:$I$20000,DATOS!$I4939,DATOS!$G$2:$G$20000,"OR")=0))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DATOS!$A$2:$A$20000,DATOS!$A4940,DATOS!$D$2:$D$20000,DATOS!$D4940,DATOS!$E$2:$E$20000,DATOS!$E4940,DATOS!$I$2:$I$20000,DATOS!$I4940,DATOS!$G$2:$G$20000,"EX")=0),0))))</f>
      </c>
      <c r="H4940">
        <f>IF(DATOS!$G4940&lt;&gt;"EX",0,--(COUNTIFS(DATOS!$A$2:$A$20000,DATOS!$A4940,DATOS!$D$2:$D$20000,DATOS!$D4940,DATOS!$E$2:$E$20000,DATOS!$E4940,DATOS!$I$2:$I$20000,DATOS!$I4940,DATOS!$G$2:$G$20000,"OR")=0))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DATOS!$A$2:$A$20000,DATOS!$A4941,DATOS!$D$2:$D$20000,DATOS!$D4941,DATOS!$E$2:$E$20000,DATOS!$E4941,DATOS!$I$2:$I$20000,DATOS!$I4941,DATOS!$G$2:$G$20000,"EX")=0),0))))</f>
      </c>
      <c r="H4941">
        <f>IF(DATOS!$G4941&lt;&gt;"EX",0,--(COUNTIFS(DATOS!$A$2:$A$20000,DATOS!$A4941,DATOS!$D$2:$D$20000,DATOS!$D4941,DATOS!$E$2:$E$20000,DATOS!$E4941,DATOS!$I$2:$I$20000,DATOS!$I4941,DATOS!$G$2:$G$20000,"OR")=0))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DATOS!$A$2:$A$20000,DATOS!$A4942,DATOS!$D$2:$D$20000,DATOS!$D4942,DATOS!$E$2:$E$20000,DATOS!$E4942,DATOS!$I$2:$I$20000,DATOS!$I4942,DATOS!$G$2:$G$20000,"EX")=0),0))))</f>
      </c>
      <c r="H4942">
        <f>IF(DATOS!$G4942&lt;&gt;"EX",0,--(COUNTIFS(DATOS!$A$2:$A$20000,DATOS!$A4942,DATOS!$D$2:$D$20000,DATOS!$D4942,DATOS!$E$2:$E$20000,DATOS!$E4942,DATOS!$I$2:$I$20000,DATOS!$I4942,DATOS!$G$2:$G$20000,"OR")=0))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DATOS!$A$2:$A$20000,DATOS!$A4943,DATOS!$D$2:$D$20000,DATOS!$D4943,DATOS!$E$2:$E$20000,DATOS!$E4943,DATOS!$I$2:$I$20000,DATOS!$I4943,DATOS!$G$2:$G$20000,"EX")=0),0))))</f>
      </c>
      <c r="H4943">
        <f>IF(DATOS!$G4943&lt;&gt;"EX",0,--(COUNTIFS(DATOS!$A$2:$A$20000,DATOS!$A4943,DATOS!$D$2:$D$20000,DATOS!$D4943,DATOS!$E$2:$E$20000,DATOS!$E4943,DATOS!$I$2:$I$20000,DATOS!$I4943,DATOS!$G$2:$G$20000,"OR")=0))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DATOS!$A$2:$A$20000,DATOS!$A4944,DATOS!$D$2:$D$20000,DATOS!$D4944,DATOS!$E$2:$E$20000,DATOS!$E4944,DATOS!$I$2:$I$20000,DATOS!$I4944,DATOS!$G$2:$G$20000,"EX")=0),0))))</f>
      </c>
      <c r="H4944">
        <f>IF(DATOS!$G4944&lt;&gt;"EX",0,--(COUNTIFS(DATOS!$A$2:$A$20000,DATOS!$A4944,DATOS!$D$2:$D$20000,DATOS!$D4944,DATOS!$E$2:$E$20000,DATOS!$E4944,DATOS!$I$2:$I$20000,DATOS!$I4944,DATOS!$G$2:$G$20000,"OR")=0))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DATOS!$A$2:$A$20000,DATOS!$A4945,DATOS!$D$2:$D$20000,DATOS!$D4945,DATOS!$E$2:$E$20000,DATOS!$E4945,DATOS!$I$2:$I$20000,DATOS!$I4945,DATOS!$G$2:$G$20000,"EX")=0),0))))</f>
      </c>
      <c r="H4945">
        <f>IF(DATOS!$G4945&lt;&gt;"EX",0,--(COUNTIFS(DATOS!$A$2:$A$20000,DATOS!$A4945,DATOS!$D$2:$D$20000,DATOS!$D4945,DATOS!$E$2:$E$20000,DATOS!$E4945,DATOS!$I$2:$I$20000,DATOS!$I4945,DATOS!$G$2:$G$20000,"OR")=0))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DATOS!$A$2:$A$20000,DATOS!$A4946,DATOS!$D$2:$D$20000,DATOS!$D4946,DATOS!$E$2:$E$20000,DATOS!$E4946,DATOS!$I$2:$I$20000,DATOS!$I4946,DATOS!$G$2:$G$20000,"EX")=0),0))))</f>
      </c>
      <c r="H4946">
        <f>IF(DATOS!$G4946&lt;&gt;"EX",0,--(COUNTIFS(DATOS!$A$2:$A$20000,DATOS!$A4946,DATOS!$D$2:$D$20000,DATOS!$D4946,DATOS!$E$2:$E$20000,DATOS!$E4946,DATOS!$I$2:$I$20000,DATOS!$I4946,DATOS!$G$2:$G$20000,"OR")=0))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DATOS!$A$2:$A$20000,DATOS!$A4947,DATOS!$D$2:$D$20000,DATOS!$D4947,DATOS!$E$2:$E$20000,DATOS!$E4947,DATOS!$I$2:$I$20000,DATOS!$I4947,DATOS!$G$2:$G$20000,"EX")=0),0))))</f>
      </c>
      <c r="H4947">
        <f>IF(DATOS!$G4947&lt;&gt;"EX",0,--(COUNTIFS(DATOS!$A$2:$A$20000,DATOS!$A4947,DATOS!$D$2:$D$20000,DATOS!$D4947,DATOS!$E$2:$E$20000,DATOS!$E4947,DATOS!$I$2:$I$20000,DATOS!$I4947,DATOS!$G$2:$G$20000,"OR")=0))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DATOS!$A$2:$A$20000,DATOS!$A4948,DATOS!$D$2:$D$20000,DATOS!$D4948,DATOS!$E$2:$E$20000,DATOS!$E4948,DATOS!$I$2:$I$20000,DATOS!$I4948,DATOS!$G$2:$G$20000,"EX")=0),0))))</f>
      </c>
      <c r="H4948">
        <f>IF(DATOS!$G4948&lt;&gt;"EX",0,--(COUNTIFS(DATOS!$A$2:$A$20000,DATOS!$A4948,DATOS!$D$2:$D$20000,DATOS!$D4948,DATOS!$E$2:$E$20000,DATOS!$E4948,DATOS!$I$2:$I$20000,DATOS!$I4948,DATOS!$G$2:$G$20000,"OR")=0))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DATOS!$A$2:$A$20000,DATOS!$A4949,DATOS!$D$2:$D$20000,DATOS!$D4949,DATOS!$E$2:$E$20000,DATOS!$E4949,DATOS!$I$2:$I$20000,DATOS!$I4949,DATOS!$G$2:$G$20000,"EX")=0),0))))</f>
      </c>
      <c r="H4949">
        <f>IF(DATOS!$G4949&lt;&gt;"EX",0,--(COUNTIFS(DATOS!$A$2:$A$20000,DATOS!$A4949,DATOS!$D$2:$D$20000,DATOS!$D4949,DATOS!$E$2:$E$20000,DATOS!$E4949,DATOS!$I$2:$I$20000,DATOS!$I4949,DATOS!$G$2:$G$20000,"OR")=0))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DATOS!$A$2:$A$20000,DATOS!$A4950,DATOS!$D$2:$D$20000,DATOS!$D4950,DATOS!$E$2:$E$20000,DATOS!$E4950,DATOS!$I$2:$I$20000,DATOS!$I4950,DATOS!$G$2:$G$20000,"EX")=0),0))))</f>
      </c>
      <c r="H4950">
        <f>IF(DATOS!$G4950&lt;&gt;"EX",0,--(COUNTIFS(DATOS!$A$2:$A$20000,DATOS!$A4950,DATOS!$D$2:$D$20000,DATOS!$D4950,DATOS!$E$2:$E$20000,DATOS!$E4950,DATOS!$I$2:$I$20000,DATOS!$I4950,DATOS!$G$2:$G$20000,"OR")=0))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DATOS!$A$2:$A$20000,DATOS!$A4951,DATOS!$D$2:$D$20000,DATOS!$D4951,DATOS!$E$2:$E$20000,DATOS!$E4951,DATOS!$I$2:$I$20000,DATOS!$I4951,DATOS!$G$2:$G$20000,"EX")=0),0))))</f>
      </c>
      <c r="H4951">
        <f>IF(DATOS!$G4951&lt;&gt;"EX",0,--(COUNTIFS(DATOS!$A$2:$A$20000,DATOS!$A4951,DATOS!$D$2:$D$20000,DATOS!$D4951,DATOS!$E$2:$E$20000,DATOS!$E4951,DATOS!$I$2:$I$20000,DATOS!$I4951,DATOS!$G$2:$G$20000,"OR")=0))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DATOS!$A$2:$A$20000,DATOS!$A4952,DATOS!$D$2:$D$20000,DATOS!$D4952,DATOS!$E$2:$E$20000,DATOS!$E4952,DATOS!$I$2:$I$20000,DATOS!$I4952,DATOS!$G$2:$G$20000,"EX")=0),0))))</f>
      </c>
      <c r="H4952">
        <f>IF(DATOS!$G4952&lt;&gt;"EX",0,--(COUNTIFS(DATOS!$A$2:$A$20000,DATOS!$A4952,DATOS!$D$2:$D$20000,DATOS!$D4952,DATOS!$E$2:$E$20000,DATOS!$E4952,DATOS!$I$2:$I$20000,DATOS!$I4952,DATOS!$G$2:$G$20000,"OR")=0))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DATOS!$A$2:$A$20000,DATOS!$A4953,DATOS!$D$2:$D$20000,DATOS!$D4953,DATOS!$E$2:$E$20000,DATOS!$E4953,DATOS!$I$2:$I$20000,DATOS!$I4953,DATOS!$G$2:$G$20000,"EX")=0),0))))</f>
      </c>
      <c r="H4953">
        <f>IF(DATOS!$G4953&lt;&gt;"EX",0,--(COUNTIFS(DATOS!$A$2:$A$20000,DATOS!$A4953,DATOS!$D$2:$D$20000,DATOS!$D4953,DATOS!$E$2:$E$20000,DATOS!$E4953,DATOS!$I$2:$I$20000,DATOS!$I4953,DATOS!$G$2:$G$20000,"OR")=0))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DATOS!$A$2:$A$20000,DATOS!$A4954,DATOS!$D$2:$D$20000,DATOS!$D4954,DATOS!$E$2:$E$20000,DATOS!$E4954,DATOS!$I$2:$I$20000,DATOS!$I4954,DATOS!$G$2:$G$20000,"EX")=0),0))))</f>
      </c>
      <c r="H4954">
        <f>IF(DATOS!$G4954&lt;&gt;"EX",0,--(COUNTIFS(DATOS!$A$2:$A$20000,DATOS!$A4954,DATOS!$D$2:$D$20000,DATOS!$D4954,DATOS!$E$2:$E$20000,DATOS!$E4954,DATOS!$I$2:$I$20000,DATOS!$I4954,DATOS!$G$2:$G$20000,"OR")=0))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DATOS!$A$2:$A$20000,DATOS!$A4955,DATOS!$D$2:$D$20000,DATOS!$D4955,DATOS!$E$2:$E$20000,DATOS!$E4955,DATOS!$I$2:$I$20000,DATOS!$I4955,DATOS!$G$2:$G$20000,"EX")=0),0))))</f>
      </c>
      <c r="H4955">
        <f>IF(DATOS!$G4955&lt;&gt;"EX",0,--(COUNTIFS(DATOS!$A$2:$A$20000,DATOS!$A4955,DATOS!$D$2:$D$20000,DATOS!$D4955,DATOS!$E$2:$E$20000,DATOS!$E4955,DATOS!$I$2:$I$20000,DATOS!$I4955,DATOS!$G$2:$G$20000,"OR")=0))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DATOS!$A$2:$A$20000,DATOS!$A4956,DATOS!$D$2:$D$20000,DATOS!$D4956,DATOS!$E$2:$E$20000,DATOS!$E4956,DATOS!$I$2:$I$20000,DATOS!$I4956,DATOS!$G$2:$G$20000,"EX")=0),0))))</f>
      </c>
      <c r="H4956">
        <f>IF(DATOS!$G4956&lt;&gt;"EX",0,--(COUNTIFS(DATOS!$A$2:$A$20000,DATOS!$A4956,DATOS!$D$2:$D$20000,DATOS!$D4956,DATOS!$E$2:$E$20000,DATOS!$E4956,DATOS!$I$2:$I$20000,DATOS!$I4956,DATOS!$G$2:$G$20000,"OR")=0))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DATOS!$A$2:$A$20000,DATOS!$A4957,DATOS!$D$2:$D$20000,DATOS!$D4957,DATOS!$E$2:$E$20000,DATOS!$E4957,DATOS!$I$2:$I$20000,DATOS!$I4957,DATOS!$G$2:$G$20000,"EX")=0),0))))</f>
      </c>
      <c r="H4957">
        <f>IF(DATOS!$G4957&lt;&gt;"EX",0,--(COUNTIFS(DATOS!$A$2:$A$20000,DATOS!$A4957,DATOS!$D$2:$D$20000,DATOS!$D4957,DATOS!$E$2:$E$20000,DATOS!$E4957,DATOS!$I$2:$I$20000,DATOS!$I4957,DATOS!$G$2:$G$20000,"OR")=0))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DATOS!$A$2:$A$20000,DATOS!$A4958,DATOS!$D$2:$D$20000,DATOS!$D4958,DATOS!$E$2:$E$20000,DATOS!$E4958,DATOS!$I$2:$I$20000,DATOS!$I4958,DATOS!$G$2:$G$20000,"EX")=0),0))))</f>
      </c>
      <c r="H4958">
        <f>IF(DATOS!$G4958&lt;&gt;"EX",0,--(COUNTIFS(DATOS!$A$2:$A$20000,DATOS!$A4958,DATOS!$D$2:$D$20000,DATOS!$D4958,DATOS!$E$2:$E$20000,DATOS!$E4958,DATOS!$I$2:$I$20000,DATOS!$I4958,DATOS!$G$2:$G$20000,"OR")=0))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DATOS!$A$2:$A$20000,DATOS!$A4959,DATOS!$D$2:$D$20000,DATOS!$D4959,DATOS!$E$2:$E$20000,DATOS!$E4959,DATOS!$I$2:$I$20000,DATOS!$I4959,DATOS!$G$2:$G$20000,"EX")=0),0))))</f>
      </c>
      <c r="H4959">
        <f>IF(DATOS!$G4959&lt;&gt;"EX",0,--(COUNTIFS(DATOS!$A$2:$A$20000,DATOS!$A4959,DATOS!$D$2:$D$20000,DATOS!$D4959,DATOS!$E$2:$E$20000,DATOS!$E4959,DATOS!$I$2:$I$20000,DATOS!$I4959,DATOS!$G$2:$G$20000,"OR")=0))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DATOS!$A$2:$A$20000,DATOS!$A4960,DATOS!$D$2:$D$20000,DATOS!$D4960,DATOS!$E$2:$E$20000,DATOS!$E4960,DATOS!$I$2:$I$20000,DATOS!$I4960,DATOS!$G$2:$G$20000,"EX")=0),0))))</f>
      </c>
      <c r="H4960">
        <f>IF(DATOS!$G4960&lt;&gt;"EX",0,--(COUNTIFS(DATOS!$A$2:$A$20000,DATOS!$A4960,DATOS!$D$2:$D$20000,DATOS!$D4960,DATOS!$E$2:$E$20000,DATOS!$E4960,DATOS!$I$2:$I$20000,DATOS!$I4960,DATOS!$G$2:$G$20000,"OR")=0))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DATOS!$A$2:$A$20000,DATOS!$A4961,DATOS!$D$2:$D$20000,DATOS!$D4961,DATOS!$E$2:$E$20000,DATOS!$E4961,DATOS!$I$2:$I$20000,DATOS!$I4961,DATOS!$G$2:$G$20000,"EX")=0),0))))</f>
      </c>
      <c r="H4961">
        <f>IF(DATOS!$G4961&lt;&gt;"EX",0,--(COUNTIFS(DATOS!$A$2:$A$20000,DATOS!$A4961,DATOS!$D$2:$D$20000,DATOS!$D4961,DATOS!$E$2:$E$20000,DATOS!$E4961,DATOS!$I$2:$I$20000,DATOS!$I4961,DATOS!$G$2:$G$20000,"OR")=0))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DATOS!$A$2:$A$20000,DATOS!$A4962,DATOS!$D$2:$D$20000,DATOS!$D4962,DATOS!$E$2:$E$20000,DATOS!$E4962,DATOS!$I$2:$I$20000,DATOS!$I4962,DATOS!$G$2:$G$20000,"EX")=0),0))))</f>
      </c>
      <c r="H4962">
        <f>IF(DATOS!$G4962&lt;&gt;"EX",0,--(COUNTIFS(DATOS!$A$2:$A$20000,DATOS!$A4962,DATOS!$D$2:$D$20000,DATOS!$D4962,DATOS!$E$2:$E$20000,DATOS!$E4962,DATOS!$I$2:$I$20000,DATOS!$I4962,DATOS!$G$2:$G$20000,"OR")=0))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DATOS!$A$2:$A$20000,DATOS!$A4963,DATOS!$D$2:$D$20000,DATOS!$D4963,DATOS!$E$2:$E$20000,DATOS!$E4963,DATOS!$I$2:$I$20000,DATOS!$I4963,DATOS!$G$2:$G$20000,"EX")=0),0))))</f>
      </c>
      <c r="H4963">
        <f>IF(DATOS!$G4963&lt;&gt;"EX",0,--(COUNTIFS(DATOS!$A$2:$A$20000,DATOS!$A4963,DATOS!$D$2:$D$20000,DATOS!$D4963,DATOS!$E$2:$E$20000,DATOS!$E4963,DATOS!$I$2:$I$20000,DATOS!$I4963,DATOS!$G$2:$G$20000,"OR")=0))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DATOS!$A$2:$A$20000,DATOS!$A4964,DATOS!$D$2:$D$20000,DATOS!$D4964,DATOS!$E$2:$E$20000,DATOS!$E4964,DATOS!$I$2:$I$20000,DATOS!$I4964,DATOS!$G$2:$G$20000,"EX")=0),0))))</f>
      </c>
      <c r="H4964">
        <f>IF(DATOS!$G4964&lt;&gt;"EX",0,--(COUNTIFS(DATOS!$A$2:$A$20000,DATOS!$A4964,DATOS!$D$2:$D$20000,DATOS!$D4964,DATOS!$E$2:$E$20000,DATOS!$E4964,DATOS!$I$2:$I$20000,DATOS!$I4964,DATOS!$G$2:$G$20000,"OR")=0))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DATOS!$A$2:$A$20000,DATOS!$A4965,DATOS!$D$2:$D$20000,DATOS!$D4965,DATOS!$E$2:$E$20000,DATOS!$E4965,DATOS!$I$2:$I$20000,DATOS!$I4965,DATOS!$G$2:$G$20000,"EX")=0),0))))</f>
      </c>
      <c r="H4965">
        <f>IF(DATOS!$G4965&lt;&gt;"EX",0,--(COUNTIFS(DATOS!$A$2:$A$20000,DATOS!$A4965,DATOS!$D$2:$D$20000,DATOS!$D4965,DATOS!$E$2:$E$20000,DATOS!$E4965,DATOS!$I$2:$I$20000,DATOS!$I4965,DATOS!$G$2:$G$20000,"OR")=0))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DATOS!$A$2:$A$20000,DATOS!$A4966,DATOS!$D$2:$D$20000,DATOS!$D4966,DATOS!$E$2:$E$20000,DATOS!$E4966,DATOS!$I$2:$I$20000,DATOS!$I4966,DATOS!$G$2:$G$20000,"EX")=0),0))))</f>
      </c>
      <c r="H4966">
        <f>IF(DATOS!$G4966&lt;&gt;"EX",0,--(COUNTIFS(DATOS!$A$2:$A$20000,DATOS!$A4966,DATOS!$D$2:$D$20000,DATOS!$D4966,DATOS!$E$2:$E$20000,DATOS!$E4966,DATOS!$I$2:$I$20000,DATOS!$I4966,DATOS!$G$2:$G$20000,"OR")=0))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DATOS!$A$2:$A$20000,DATOS!$A4967,DATOS!$D$2:$D$20000,DATOS!$D4967,DATOS!$E$2:$E$20000,DATOS!$E4967,DATOS!$I$2:$I$20000,DATOS!$I4967,DATOS!$G$2:$G$20000,"EX")=0),0))))</f>
      </c>
      <c r="H4967">
        <f>IF(DATOS!$G4967&lt;&gt;"EX",0,--(COUNTIFS(DATOS!$A$2:$A$20000,DATOS!$A4967,DATOS!$D$2:$D$20000,DATOS!$D4967,DATOS!$E$2:$E$20000,DATOS!$E4967,DATOS!$I$2:$I$20000,DATOS!$I4967,DATOS!$G$2:$G$20000,"OR")=0))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DATOS!$A$2:$A$20000,DATOS!$A4968,DATOS!$D$2:$D$20000,DATOS!$D4968,DATOS!$E$2:$E$20000,DATOS!$E4968,DATOS!$I$2:$I$20000,DATOS!$I4968,DATOS!$G$2:$G$20000,"EX")=0),0))))</f>
      </c>
      <c r="H4968">
        <f>IF(DATOS!$G4968&lt;&gt;"EX",0,--(COUNTIFS(DATOS!$A$2:$A$20000,DATOS!$A4968,DATOS!$D$2:$D$20000,DATOS!$D4968,DATOS!$E$2:$E$20000,DATOS!$E4968,DATOS!$I$2:$I$20000,DATOS!$I4968,DATOS!$G$2:$G$20000,"OR")=0))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DATOS!$A$2:$A$20000,DATOS!$A4969,DATOS!$D$2:$D$20000,DATOS!$D4969,DATOS!$E$2:$E$20000,DATOS!$E4969,DATOS!$I$2:$I$20000,DATOS!$I4969,DATOS!$G$2:$G$20000,"EX")=0),0))))</f>
      </c>
      <c r="H4969">
        <f>IF(DATOS!$G4969&lt;&gt;"EX",0,--(COUNTIFS(DATOS!$A$2:$A$20000,DATOS!$A4969,DATOS!$D$2:$D$20000,DATOS!$D4969,DATOS!$E$2:$E$20000,DATOS!$E4969,DATOS!$I$2:$I$20000,DATOS!$I4969,DATOS!$G$2:$G$20000,"OR")=0))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DATOS!$A$2:$A$20000,DATOS!$A4970,DATOS!$D$2:$D$20000,DATOS!$D4970,DATOS!$E$2:$E$20000,DATOS!$E4970,DATOS!$I$2:$I$20000,DATOS!$I4970,DATOS!$G$2:$G$20000,"EX")=0),0))))</f>
      </c>
      <c r="H4970">
        <f>IF(DATOS!$G4970&lt;&gt;"EX",0,--(COUNTIFS(DATOS!$A$2:$A$20000,DATOS!$A4970,DATOS!$D$2:$D$20000,DATOS!$D4970,DATOS!$E$2:$E$20000,DATOS!$E4970,DATOS!$I$2:$I$20000,DATOS!$I4970,DATOS!$G$2:$G$20000,"OR")=0))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DATOS!$A$2:$A$20000,DATOS!$A4971,DATOS!$D$2:$D$20000,DATOS!$D4971,DATOS!$E$2:$E$20000,DATOS!$E4971,DATOS!$I$2:$I$20000,DATOS!$I4971,DATOS!$G$2:$G$20000,"EX")=0),0))))</f>
      </c>
      <c r="H4971">
        <f>IF(DATOS!$G4971&lt;&gt;"EX",0,--(COUNTIFS(DATOS!$A$2:$A$20000,DATOS!$A4971,DATOS!$D$2:$D$20000,DATOS!$D4971,DATOS!$E$2:$E$20000,DATOS!$E4971,DATOS!$I$2:$I$20000,DATOS!$I4971,DATOS!$G$2:$G$20000,"OR")=0))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DATOS!$A$2:$A$20000,DATOS!$A4972,DATOS!$D$2:$D$20000,DATOS!$D4972,DATOS!$E$2:$E$20000,DATOS!$E4972,DATOS!$I$2:$I$20000,DATOS!$I4972,DATOS!$G$2:$G$20000,"EX")=0),0))))</f>
      </c>
      <c r="H4972">
        <f>IF(DATOS!$G4972&lt;&gt;"EX",0,--(COUNTIFS(DATOS!$A$2:$A$20000,DATOS!$A4972,DATOS!$D$2:$D$20000,DATOS!$D4972,DATOS!$E$2:$E$20000,DATOS!$E4972,DATOS!$I$2:$I$20000,DATOS!$I4972,DATOS!$G$2:$G$20000,"OR")=0))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DATOS!$A$2:$A$20000,DATOS!$A4973,DATOS!$D$2:$D$20000,DATOS!$D4973,DATOS!$E$2:$E$20000,DATOS!$E4973,DATOS!$I$2:$I$20000,DATOS!$I4973,DATOS!$G$2:$G$20000,"EX")=0),0))))</f>
      </c>
      <c r="H4973">
        <f>IF(DATOS!$G4973&lt;&gt;"EX",0,--(COUNTIFS(DATOS!$A$2:$A$20000,DATOS!$A4973,DATOS!$D$2:$D$20000,DATOS!$D4973,DATOS!$E$2:$E$20000,DATOS!$E4973,DATOS!$I$2:$I$20000,DATOS!$I4973,DATOS!$G$2:$G$20000,"OR")=0))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DATOS!$A$2:$A$20000,DATOS!$A4974,DATOS!$D$2:$D$20000,DATOS!$D4974,DATOS!$E$2:$E$20000,DATOS!$E4974,DATOS!$I$2:$I$20000,DATOS!$I4974,DATOS!$G$2:$G$20000,"EX")=0),0))))</f>
      </c>
      <c r="H4974">
        <f>IF(DATOS!$G4974&lt;&gt;"EX",0,--(COUNTIFS(DATOS!$A$2:$A$20000,DATOS!$A4974,DATOS!$D$2:$D$20000,DATOS!$D4974,DATOS!$E$2:$E$20000,DATOS!$E4974,DATOS!$I$2:$I$20000,DATOS!$I4974,DATOS!$G$2:$G$20000,"OR")=0))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DATOS!$A$2:$A$20000,DATOS!$A4975,DATOS!$D$2:$D$20000,DATOS!$D4975,DATOS!$E$2:$E$20000,DATOS!$E4975,DATOS!$I$2:$I$20000,DATOS!$I4975,DATOS!$G$2:$G$20000,"EX")=0),0))))</f>
      </c>
      <c r="H4975">
        <f>IF(DATOS!$G4975&lt;&gt;"EX",0,--(COUNTIFS(DATOS!$A$2:$A$20000,DATOS!$A4975,DATOS!$D$2:$D$20000,DATOS!$D4975,DATOS!$E$2:$E$20000,DATOS!$E4975,DATOS!$I$2:$I$20000,DATOS!$I4975,DATOS!$G$2:$G$20000,"OR")=0))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DATOS!$A$2:$A$20000,DATOS!$A4976,DATOS!$D$2:$D$20000,DATOS!$D4976,DATOS!$E$2:$E$20000,DATOS!$E4976,DATOS!$I$2:$I$20000,DATOS!$I4976,DATOS!$G$2:$G$20000,"EX")=0),0))))</f>
      </c>
      <c r="H4976">
        <f>IF(DATOS!$G4976&lt;&gt;"EX",0,--(COUNTIFS(DATOS!$A$2:$A$20000,DATOS!$A4976,DATOS!$D$2:$D$20000,DATOS!$D4976,DATOS!$E$2:$E$20000,DATOS!$E4976,DATOS!$I$2:$I$20000,DATOS!$I4976,DATOS!$G$2:$G$20000,"OR")=0))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DATOS!$A$2:$A$20000,DATOS!$A4977,DATOS!$D$2:$D$20000,DATOS!$D4977,DATOS!$E$2:$E$20000,DATOS!$E4977,DATOS!$I$2:$I$20000,DATOS!$I4977,DATOS!$G$2:$G$20000,"EX")=0),0))))</f>
      </c>
      <c r="H4977">
        <f>IF(DATOS!$G4977&lt;&gt;"EX",0,--(COUNTIFS(DATOS!$A$2:$A$20000,DATOS!$A4977,DATOS!$D$2:$D$20000,DATOS!$D4977,DATOS!$E$2:$E$20000,DATOS!$E4977,DATOS!$I$2:$I$20000,DATOS!$I4977,DATOS!$G$2:$G$20000,"OR")=0))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DATOS!$A$2:$A$20000,DATOS!$A4978,DATOS!$D$2:$D$20000,DATOS!$D4978,DATOS!$E$2:$E$20000,DATOS!$E4978,DATOS!$I$2:$I$20000,DATOS!$I4978,DATOS!$G$2:$G$20000,"EX")=0),0))))</f>
      </c>
      <c r="H4978">
        <f>IF(DATOS!$G4978&lt;&gt;"EX",0,--(COUNTIFS(DATOS!$A$2:$A$20000,DATOS!$A4978,DATOS!$D$2:$D$20000,DATOS!$D4978,DATOS!$E$2:$E$20000,DATOS!$E4978,DATOS!$I$2:$I$20000,DATOS!$I4978,DATOS!$G$2:$G$20000,"OR")=0))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DATOS!$A$2:$A$20000,DATOS!$A4979,DATOS!$D$2:$D$20000,DATOS!$D4979,DATOS!$E$2:$E$20000,DATOS!$E4979,DATOS!$I$2:$I$20000,DATOS!$I4979,DATOS!$G$2:$G$20000,"EX")=0),0))))</f>
      </c>
      <c r="H4979">
        <f>IF(DATOS!$G4979&lt;&gt;"EX",0,--(COUNTIFS(DATOS!$A$2:$A$20000,DATOS!$A4979,DATOS!$D$2:$D$20000,DATOS!$D4979,DATOS!$E$2:$E$20000,DATOS!$E4979,DATOS!$I$2:$I$20000,DATOS!$I4979,DATOS!$G$2:$G$20000,"OR")=0))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DATOS!$A$2:$A$20000,DATOS!$A4980,DATOS!$D$2:$D$20000,DATOS!$D4980,DATOS!$E$2:$E$20000,DATOS!$E4980,DATOS!$I$2:$I$20000,DATOS!$I4980,DATOS!$G$2:$G$20000,"EX")=0),0))))</f>
      </c>
      <c r="H4980">
        <f>IF(DATOS!$G4980&lt;&gt;"EX",0,--(COUNTIFS(DATOS!$A$2:$A$20000,DATOS!$A4980,DATOS!$D$2:$D$20000,DATOS!$D4980,DATOS!$E$2:$E$20000,DATOS!$E4980,DATOS!$I$2:$I$20000,DATOS!$I4980,DATOS!$G$2:$G$20000,"OR")=0))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DATOS!$A$2:$A$20000,DATOS!$A4981,DATOS!$D$2:$D$20000,DATOS!$D4981,DATOS!$E$2:$E$20000,DATOS!$E4981,DATOS!$I$2:$I$20000,DATOS!$I4981,DATOS!$G$2:$G$20000,"EX")=0),0))))</f>
      </c>
      <c r="H4981">
        <f>IF(DATOS!$G4981&lt;&gt;"EX",0,--(COUNTIFS(DATOS!$A$2:$A$20000,DATOS!$A4981,DATOS!$D$2:$D$20000,DATOS!$D4981,DATOS!$E$2:$E$20000,DATOS!$E4981,DATOS!$I$2:$I$20000,DATOS!$I4981,DATOS!$G$2:$G$20000,"OR")=0))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DATOS!$A$2:$A$20000,DATOS!$A4982,DATOS!$D$2:$D$20000,DATOS!$D4982,DATOS!$E$2:$E$20000,DATOS!$E4982,DATOS!$I$2:$I$20000,DATOS!$I4982,DATOS!$G$2:$G$20000,"EX")=0),0))))</f>
      </c>
      <c r="H4982">
        <f>IF(DATOS!$G4982&lt;&gt;"EX",0,--(COUNTIFS(DATOS!$A$2:$A$20000,DATOS!$A4982,DATOS!$D$2:$D$20000,DATOS!$D4982,DATOS!$E$2:$E$20000,DATOS!$E4982,DATOS!$I$2:$I$20000,DATOS!$I4982,DATOS!$G$2:$G$20000,"OR")=0))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DATOS!$A$2:$A$20000,DATOS!$A4983,DATOS!$D$2:$D$20000,DATOS!$D4983,DATOS!$E$2:$E$20000,DATOS!$E4983,DATOS!$I$2:$I$20000,DATOS!$I4983,DATOS!$G$2:$G$20000,"EX")=0),0))))</f>
      </c>
      <c r="H4983">
        <f>IF(DATOS!$G4983&lt;&gt;"EX",0,--(COUNTIFS(DATOS!$A$2:$A$20000,DATOS!$A4983,DATOS!$D$2:$D$20000,DATOS!$D4983,DATOS!$E$2:$E$20000,DATOS!$E4983,DATOS!$I$2:$I$20000,DATOS!$I4983,DATOS!$G$2:$G$20000,"OR")=0))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DATOS!$A$2:$A$20000,DATOS!$A4984,DATOS!$D$2:$D$20000,DATOS!$D4984,DATOS!$E$2:$E$20000,DATOS!$E4984,DATOS!$I$2:$I$20000,DATOS!$I4984,DATOS!$G$2:$G$20000,"EX")=0),0))))</f>
      </c>
      <c r="H4984">
        <f>IF(DATOS!$G4984&lt;&gt;"EX",0,--(COUNTIFS(DATOS!$A$2:$A$20000,DATOS!$A4984,DATOS!$D$2:$D$20000,DATOS!$D4984,DATOS!$E$2:$E$20000,DATOS!$E4984,DATOS!$I$2:$I$20000,DATOS!$I4984,DATOS!$G$2:$G$20000,"OR")=0))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DATOS!$A$2:$A$20000,DATOS!$A4985,DATOS!$D$2:$D$20000,DATOS!$D4985,DATOS!$E$2:$E$20000,DATOS!$E4985,DATOS!$I$2:$I$20000,DATOS!$I4985,DATOS!$G$2:$G$20000,"EX")=0),0))))</f>
      </c>
      <c r="H4985">
        <f>IF(DATOS!$G4985&lt;&gt;"EX",0,--(COUNTIFS(DATOS!$A$2:$A$20000,DATOS!$A4985,DATOS!$D$2:$D$20000,DATOS!$D4985,DATOS!$E$2:$E$20000,DATOS!$E4985,DATOS!$I$2:$I$20000,DATOS!$I4985,DATOS!$G$2:$G$20000,"OR")=0))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DATOS!$A$2:$A$20000,DATOS!$A4986,DATOS!$D$2:$D$20000,DATOS!$D4986,DATOS!$E$2:$E$20000,DATOS!$E4986,DATOS!$I$2:$I$20000,DATOS!$I4986,DATOS!$G$2:$G$20000,"EX")=0),0))))</f>
      </c>
      <c r="H4986">
        <f>IF(DATOS!$G4986&lt;&gt;"EX",0,--(COUNTIFS(DATOS!$A$2:$A$20000,DATOS!$A4986,DATOS!$D$2:$D$20000,DATOS!$D4986,DATOS!$E$2:$E$20000,DATOS!$E4986,DATOS!$I$2:$I$20000,DATOS!$I4986,DATOS!$G$2:$G$20000,"OR")=0))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DATOS!$A$2:$A$20000,DATOS!$A4987,DATOS!$D$2:$D$20000,DATOS!$D4987,DATOS!$E$2:$E$20000,DATOS!$E4987,DATOS!$I$2:$I$20000,DATOS!$I4987,DATOS!$G$2:$G$20000,"EX")=0),0))))</f>
      </c>
      <c r="H4987">
        <f>IF(DATOS!$G4987&lt;&gt;"EX",0,--(COUNTIFS(DATOS!$A$2:$A$20000,DATOS!$A4987,DATOS!$D$2:$D$20000,DATOS!$D4987,DATOS!$E$2:$E$20000,DATOS!$E4987,DATOS!$I$2:$I$20000,DATOS!$I4987,DATOS!$G$2:$G$20000,"OR")=0))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DATOS!$A$2:$A$20000,DATOS!$A4988,DATOS!$D$2:$D$20000,DATOS!$D4988,DATOS!$E$2:$E$20000,DATOS!$E4988,DATOS!$I$2:$I$20000,DATOS!$I4988,DATOS!$G$2:$G$20000,"EX")=0),0))))</f>
      </c>
      <c r="H4988">
        <f>IF(DATOS!$G4988&lt;&gt;"EX",0,--(COUNTIFS(DATOS!$A$2:$A$20000,DATOS!$A4988,DATOS!$D$2:$D$20000,DATOS!$D4988,DATOS!$E$2:$E$20000,DATOS!$E4988,DATOS!$I$2:$I$20000,DATOS!$I4988,DATOS!$G$2:$G$20000,"OR")=0))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DATOS!$A$2:$A$20000,DATOS!$A4989,DATOS!$D$2:$D$20000,DATOS!$D4989,DATOS!$E$2:$E$20000,DATOS!$E4989,DATOS!$I$2:$I$20000,DATOS!$I4989,DATOS!$G$2:$G$20000,"EX")=0),0))))</f>
      </c>
      <c r="H4989">
        <f>IF(DATOS!$G4989&lt;&gt;"EX",0,--(COUNTIFS(DATOS!$A$2:$A$20000,DATOS!$A4989,DATOS!$D$2:$D$20000,DATOS!$D4989,DATOS!$E$2:$E$20000,DATOS!$E4989,DATOS!$I$2:$I$20000,DATOS!$I4989,DATOS!$G$2:$G$20000,"OR")=0))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DATOS!$A$2:$A$20000,DATOS!$A4990,DATOS!$D$2:$D$20000,DATOS!$D4990,DATOS!$E$2:$E$20000,DATOS!$E4990,DATOS!$I$2:$I$20000,DATOS!$I4990,DATOS!$G$2:$G$20000,"EX")=0),0))))</f>
      </c>
      <c r="H4990">
        <f>IF(DATOS!$G4990&lt;&gt;"EX",0,--(COUNTIFS(DATOS!$A$2:$A$20000,DATOS!$A4990,DATOS!$D$2:$D$20000,DATOS!$D4990,DATOS!$E$2:$E$20000,DATOS!$E4990,DATOS!$I$2:$I$20000,DATOS!$I4990,DATOS!$G$2:$G$20000,"OR")=0))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DATOS!$A$2:$A$20000,DATOS!$A4991,DATOS!$D$2:$D$20000,DATOS!$D4991,DATOS!$E$2:$E$20000,DATOS!$E4991,DATOS!$I$2:$I$20000,DATOS!$I4991,DATOS!$G$2:$G$20000,"EX")=0),0))))</f>
      </c>
      <c r="H4991">
        <f>IF(DATOS!$G4991&lt;&gt;"EX",0,--(COUNTIFS(DATOS!$A$2:$A$20000,DATOS!$A4991,DATOS!$D$2:$D$20000,DATOS!$D4991,DATOS!$E$2:$E$20000,DATOS!$E4991,DATOS!$I$2:$I$20000,DATOS!$I4991,DATOS!$G$2:$G$20000,"OR")=0))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DATOS!$A$2:$A$20000,DATOS!$A4992,DATOS!$D$2:$D$20000,DATOS!$D4992,DATOS!$E$2:$E$20000,DATOS!$E4992,DATOS!$I$2:$I$20000,DATOS!$I4992,DATOS!$G$2:$G$20000,"EX")=0),0))))</f>
      </c>
      <c r="H4992">
        <f>IF(DATOS!$G4992&lt;&gt;"EX",0,--(COUNTIFS(DATOS!$A$2:$A$20000,DATOS!$A4992,DATOS!$D$2:$D$20000,DATOS!$D4992,DATOS!$E$2:$E$20000,DATOS!$E4992,DATOS!$I$2:$I$20000,DATOS!$I4992,DATOS!$G$2:$G$20000,"OR")=0))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DATOS!$A$2:$A$20000,DATOS!$A4993,DATOS!$D$2:$D$20000,DATOS!$D4993,DATOS!$E$2:$E$20000,DATOS!$E4993,DATOS!$I$2:$I$20000,DATOS!$I4993,DATOS!$G$2:$G$20000,"EX")=0),0))))</f>
      </c>
      <c r="H4993">
        <f>IF(DATOS!$G4993&lt;&gt;"EX",0,--(COUNTIFS(DATOS!$A$2:$A$20000,DATOS!$A4993,DATOS!$D$2:$D$20000,DATOS!$D4993,DATOS!$E$2:$E$20000,DATOS!$E4993,DATOS!$I$2:$I$20000,DATOS!$I4993,DATOS!$G$2:$G$20000,"OR")=0))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DATOS!$A$2:$A$20000,DATOS!$A4994,DATOS!$D$2:$D$20000,DATOS!$D4994,DATOS!$E$2:$E$20000,DATOS!$E4994,DATOS!$I$2:$I$20000,DATOS!$I4994,DATOS!$G$2:$G$20000,"EX")=0),0))))</f>
      </c>
      <c r="H4994">
        <f>IF(DATOS!$G4994&lt;&gt;"EX",0,--(COUNTIFS(DATOS!$A$2:$A$20000,DATOS!$A4994,DATOS!$D$2:$D$20000,DATOS!$D4994,DATOS!$E$2:$E$20000,DATOS!$E4994,DATOS!$I$2:$I$20000,DATOS!$I4994,DATOS!$G$2:$G$20000,"OR")=0))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DATOS!$A$2:$A$20000,DATOS!$A4995,DATOS!$D$2:$D$20000,DATOS!$D4995,DATOS!$E$2:$E$20000,DATOS!$E4995,DATOS!$I$2:$I$20000,DATOS!$I4995,DATOS!$G$2:$G$20000,"EX")=0),0))))</f>
      </c>
      <c r="H4995">
        <f>IF(DATOS!$G4995&lt;&gt;"EX",0,--(COUNTIFS(DATOS!$A$2:$A$20000,DATOS!$A4995,DATOS!$D$2:$D$20000,DATOS!$D4995,DATOS!$E$2:$E$20000,DATOS!$E4995,DATOS!$I$2:$I$20000,DATOS!$I4995,DATOS!$G$2:$G$20000,"OR")=0))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DATOS!$A$2:$A$20000,DATOS!$A4996,DATOS!$D$2:$D$20000,DATOS!$D4996,DATOS!$E$2:$E$20000,DATOS!$E4996,DATOS!$I$2:$I$20000,DATOS!$I4996,DATOS!$G$2:$G$20000,"EX")=0),0))))</f>
      </c>
      <c r="H4996">
        <f>IF(DATOS!$G4996&lt;&gt;"EX",0,--(COUNTIFS(DATOS!$A$2:$A$20000,DATOS!$A4996,DATOS!$D$2:$D$20000,DATOS!$D4996,DATOS!$E$2:$E$20000,DATOS!$E4996,DATOS!$I$2:$I$20000,DATOS!$I4996,DATOS!$G$2:$G$20000,"OR")=0))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DATOS!$A$2:$A$20000,DATOS!$A4997,DATOS!$D$2:$D$20000,DATOS!$D4997,DATOS!$E$2:$E$20000,DATOS!$E4997,DATOS!$I$2:$I$20000,DATOS!$I4997,DATOS!$G$2:$G$20000,"EX")=0),0))))</f>
      </c>
      <c r="H4997">
        <f>IF(DATOS!$G4997&lt;&gt;"EX",0,--(COUNTIFS(DATOS!$A$2:$A$20000,DATOS!$A4997,DATOS!$D$2:$D$20000,DATOS!$D4997,DATOS!$E$2:$E$20000,DATOS!$E4997,DATOS!$I$2:$I$20000,DATOS!$I4997,DATOS!$G$2:$G$20000,"OR")=0))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DATOS!$A$2:$A$20000,DATOS!$A4998,DATOS!$D$2:$D$20000,DATOS!$D4998,DATOS!$E$2:$E$20000,DATOS!$E4998,DATOS!$I$2:$I$20000,DATOS!$I4998,DATOS!$G$2:$G$20000,"EX")=0),0))))</f>
      </c>
      <c r="H4998">
        <f>IF(DATOS!$G4998&lt;&gt;"EX",0,--(COUNTIFS(DATOS!$A$2:$A$20000,DATOS!$A4998,DATOS!$D$2:$D$20000,DATOS!$D4998,DATOS!$E$2:$E$20000,DATOS!$E4998,DATOS!$I$2:$I$20000,DATOS!$I4998,DATOS!$G$2:$G$20000,"OR")=0))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DATOS!$A$2:$A$20000,DATOS!$A4999,DATOS!$D$2:$D$20000,DATOS!$D4999,DATOS!$E$2:$E$20000,DATOS!$E4999,DATOS!$I$2:$I$20000,DATOS!$I4999,DATOS!$G$2:$G$20000,"EX")=0),0))))</f>
      </c>
      <c r="H4999">
        <f>IF(DATOS!$G4999&lt;&gt;"EX",0,--(COUNTIFS(DATOS!$A$2:$A$20000,DATOS!$A4999,DATOS!$D$2:$D$20000,DATOS!$D4999,DATOS!$E$2:$E$20000,DATOS!$E4999,DATOS!$I$2:$I$20000,DATOS!$I4999,DATOS!$G$2:$G$20000,"OR")=0))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DATOS!$A$2:$A$20000,DATOS!$A5000,DATOS!$D$2:$D$20000,DATOS!$D5000,DATOS!$E$2:$E$20000,DATOS!$E5000,DATOS!$I$2:$I$20000,DATOS!$I5000,DATOS!$G$2:$G$20000,"EX")=0),0))))</f>
      </c>
      <c r="H5000">
        <f>IF(DATOS!$G5000&lt;&gt;"EX",0,--(COUNTIFS(DATOS!$A$2:$A$20000,DATOS!$A5000,DATOS!$D$2:$D$20000,DATOS!$D5000,DATOS!$E$2:$E$20000,DATOS!$E5000,DATOS!$I$2:$I$20000,DATOS!$I5000,DATOS!$G$2:$G$20000,"OR")=0))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DATOS!$A$2:$A$20000,DATOS!$A5001,DATOS!$D$2:$D$20000,DATOS!$D5001,DATOS!$E$2:$E$20000,DATOS!$E5001,DATOS!$I$2:$I$20000,DATOS!$I5001,DATOS!$G$2:$G$20000,"EX")=0),0))))</f>
      </c>
      <c r="H5001">
        <f>IF(DATOS!$G5001&lt;&gt;"EX",0,--(COUNTIFS(DATOS!$A$2:$A$20000,DATOS!$A5001,DATOS!$D$2:$D$20000,DATOS!$D5001,DATOS!$E$2:$E$20000,DATOS!$E5001,DATOS!$I$2:$I$20000,DATOS!$I5001,DATOS!$G$2:$G$20000,"OR")=0))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DATOS!$A$2:$A$20000,DATOS!$A5002,DATOS!$D$2:$D$20000,DATOS!$D5002,DATOS!$E$2:$E$20000,DATOS!$E5002,DATOS!$I$2:$I$20000,DATOS!$I5002,DATOS!$G$2:$G$20000,"EX")=0),0))))</f>
      </c>
      <c r="H5002">
        <f>IF(DATOS!$G5002&lt;&gt;"EX",0,--(COUNTIFS(DATOS!$A$2:$A$20000,DATOS!$A5002,DATOS!$D$2:$D$20000,DATOS!$D5002,DATOS!$E$2:$E$20000,DATOS!$E5002,DATOS!$I$2:$I$20000,DATOS!$I5002,DATOS!$G$2:$G$20000,"OR")=0))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DATOS!$A$2:$A$20000,DATOS!$A5003,DATOS!$D$2:$D$20000,DATOS!$D5003,DATOS!$E$2:$E$20000,DATOS!$E5003,DATOS!$I$2:$I$20000,DATOS!$I5003,DATOS!$G$2:$G$20000,"EX")=0),0))))</f>
      </c>
      <c r="H5003">
        <f>IF(DATOS!$G5003&lt;&gt;"EX",0,--(COUNTIFS(DATOS!$A$2:$A$20000,DATOS!$A5003,DATOS!$D$2:$D$20000,DATOS!$D5003,DATOS!$E$2:$E$20000,DATOS!$E5003,DATOS!$I$2:$I$20000,DATOS!$I5003,DATOS!$G$2:$G$20000,"OR")=0))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DATOS!$A$2:$A$20000,DATOS!$A5004,DATOS!$D$2:$D$20000,DATOS!$D5004,DATOS!$E$2:$E$20000,DATOS!$E5004,DATOS!$I$2:$I$20000,DATOS!$I5004,DATOS!$G$2:$G$20000,"EX")=0),0))))</f>
      </c>
      <c r="H5004">
        <f>IF(DATOS!$G5004&lt;&gt;"EX",0,--(COUNTIFS(DATOS!$A$2:$A$20000,DATOS!$A5004,DATOS!$D$2:$D$20000,DATOS!$D5004,DATOS!$E$2:$E$20000,DATOS!$E5004,DATOS!$I$2:$I$20000,DATOS!$I5004,DATOS!$G$2:$G$20000,"OR")=0))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DATOS!$A$2:$A$20000,DATOS!$A5005,DATOS!$D$2:$D$20000,DATOS!$D5005,DATOS!$E$2:$E$20000,DATOS!$E5005,DATOS!$I$2:$I$20000,DATOS!$I5005,DATOS!$G$2:$G$20000,"EX")=0),0))))</f>
      </c>
      <c r="H5005">
        <f>IF(DATOS!$G5005&lt;&gt;"EX",0,--(COUNTIFS(DATOS!$A$2:$A$20000,DATOS!$A5005,DATOS!$D$2:$D$20000,DATOS!$D5005,DATOS!$E$2:$E$20000,DATOS!$E5005,DATOS!$I$2:$I$20000,DATOS!$I5005,DATOS!$G$2:$G$20000,"OR")=0))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DATOS!$A$2:$A$20000,DATOS!$A5006,DATOS!$D$2:$D$20000,DATOS!$D5006,DATOS!$E$2:$E$20000,DATOS!$E5006,DATOS!$I$2:$I$20000,DATOS!$I5006,DATOS!$G$2:$G$20000,"EX")=0),0))))</f>
      </c>
      <c r="H5006">
        <f>IF(DATOS!$G5006&lt;&gt;"EX",0,--(COUNTIFS(DATOS!$A$2:$A$20000,DATOS!$A5006,DATOS!$D$2:$D$20000,DATOS!$D5006,DATOS!$E$2:$E$20000,DATOS!$E5006,DATOS!$I$2:$I$20000,DATOS!$I5006,DATOS!$G$2:$G$20000,"OR")=0))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DATOS!$A$2:$A$20000,DATOS!$A5007,DATOS!$D$2:$D$20000,DATOS!$D5007,DATOS!$E$2:$E$20000,DATOS!$E5007,DATOS!$I$2:$I$20000,DATOS!$I5007,DATOS!$G$2:$G$20000,"EX")=0),0))))</f>
      </c>
      <c r="H5007">
        <f>IF(DATOS!$G5007&lt;&gt;"EX",0,--(COUNTIFS(DATOS!$A$2:$A$20000,DATOS!$A5007,DATOS!$D$2:$D$20000,DATOS!$D5007,DATOS!$E$2:$E$20000,DATOS!$E5007,DATOS!$I$2:$I$20000,DATOS!$I5007,DATOS!$G$2:$G$20000,"OR")=0))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DATOS!$A$2:$A$20000,DATOS!$A5008,DATOS!$D$2:$D$20000,DATOS!$D5008,DATOS!$E$2:$E$20000,DATOS!$E5008,DATOS!$I$2:$I$20000,DATOS!$I5008,DATOS!$G$2:$G$20000,"EX")=0),0))))</f>
      </c>
      <c r="H5008">
        <f>IF(DATOS!$G5008&lt;&gt;"EX",0,--(COUNTIFS(DATOS!$A$2:$A$20000,DATOS!$A5008,DATOS!$D$2:$D$20000,DATOS!$D5008,DATOS!$E$2:$E$20000,DATOS!$E5008,DATOS!$I$2:$I$20000,DATOS!$I5008,DATOS!$G$2:$G$20000,"OR")=0))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DATOS!$A$2:$A$20000,DATOS!$A5009,DATOS!$D$2:$D$20000,DATOS!$D5009,DATOS!$E$2:$E$20000,DATOS!$E5009,DATOS!$I$2:$I$20000,DATOS!$I5009,DATOS!$G$2:$G$20000,"EX")=0),0))))</f>
      </c>
      <c r="H5009">
        <f>IF(DATOS!$G5009&lt;&gt;"EX",0,--(COUNTIFS(DATOS!$A$2:$A$20000,DATOS!$A5009,DATOS!$D$2:$D$20000,DATOS!$D5009,DATOS!$E$2:$E$20000,DATOS!$E5009,DATOS!$I$2:$I$20000,DATOS!$I5009,DATOS!$G$2:$G$20000,"OR")=0))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DATOS!$A$2:$A$20000,DATOS!$A5010,DATOS!$D$2:$D$20000,DATOS!$D5010,DATOS!$E$2:$E$20000,DATOS!$E5010,DATOS!$I$2:$I$20000,DATOS!$I5010,DATOS!$G$2:$G$20000,"EX")=0),0))))</f>
      </c>
      <c r="H5010">
        <f>IF(DATOS!$G5010&lt;&gt;"EX",0,--(COUNTIFS(DATOS!$A$2:$A$20000,DATOS!$A5010,DATOS!$D$2:$D$20000,DATOS!$D5010,DATOS!$E$2:$E$20000,DATOS!$E5010,DATOS!$I$2:$I$20000,DATOS!$I5010,DATOS!$G$2:$G$20000,"OR")=0))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DATOS!$A$2:$A$20000,DATOS!$A5011,DATOS!$D$2:$D$20000,DATOS!$D5011,DATOS!$E$2:$E$20000,DATOS!$E5011,DATOS!$I$2:$I$20000,DATOS!$I5011,DATOS!$G$2:$G$20000,"EX")=0),0))))</f>
      </c>
      <c r="H5011">
        <f>IF(DATOS!$G5011&lt;&gt;"EX",0,--(COUNTIFS(DATOS!$A$2:$A$20000,DATOS!$A5011,DATOS!$D$2:$D$20000,DATOS!$D5011,DATOS!$E$2:$E$20000,DATOS!$E5011,DATOS!$I$2:$I$20000,DATOS!$I5011,DATOS!$G$2:$G$20000,"OR")=0))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DATOS!$A$2:$A$20000,DATOS!$A5012,DATOS!$D$2:$D$20000,DATOS!$D5012,DATOS!$E$2:$E$20000,DATOS!$E5012,DATOS!$I$2:$I$20000,DATOS!$I5012,DATOS!$G$2:$G$20000,"EX")=0),0))))</f>
      </c>
      <c r="H5012">
        <f>IF(DATOS!$G5012&lt;&gt;"EX",0,--(COUNTIFS(DATOS!$A$2:$A$20000,DATOS!$A5012,DATOS!$D$2:$D$20000,DATOS!$D5012,DATOS!$E$2:$E$20000,DATOS!$E5012,DATOS!$I$2:$I$20000,DATOS!$I5012,DATOS!$G$2:$G$20000,"OR")=0))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DATOS!$A$2:$A$20000,DATOS!$A5013,DATOS!$D$2:$D$20000,DATOS!$D5013,DATOS!$E$2:$E$20000,DATOS!$E5013,DATOS!$I$2:$I$20000,DATOS!$I5013,DATOS!$G$2:$G$20000,"EX")=0),0))))</f>
      </c>
      <c r="H5013">
        <f>IF(DATOS!$G5013&lt;&gt;"EX",0,--(COUNTIFS(DATOS!$A$2:$A$20000,DATOS!$A5013,DATOS!$D$2:$D$20000,DATOS!$D5013,DATOS!$E$2:$E$20000,DATOS!$E5013,DATOS!$I$2:$I$20000,DATOS!$I5013,DATOS!$G$2:$G$20000,"OR")=0))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DATOS!$A$2:$A$20000,DATOS!$A5014,DATOS!$D$2:$D$20000,DATOS!$D5014,DATOS!$E$2:$E$20000,DATOS!$E5014,DATOS!$I$2:$I$20000,DATOS!$I5014,DATOS!$G$2:$G$20000,"EX")=0),0))))</f>
      </c>
      <c r="H5014">
        <f>IF(DATOS!$G5014&lt;&gt;"EX",0,--(COUNTIFS(DATOS!$A$2:$A$20000,DATOS!$A5014,DATOS!$D$2:$D$20000,DATOS!$D5014,DATOS!$E$2:$E$20000,DATOS!$E5014,DATOS!$I$2:$I$20000,DATOS!$I5014,DATOS!$G$2:$G$20000,"OR")=0))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DATOS!$A$2:$A$20000,DATOS!$A5015,DATOS!$D$2:$D$20000,DATOS!$D5015,DATOS!$E$2:$E$20000,DATOS!$E5015,DATOS!$I$2:$I$20000,DATOS!$I5015,DATOS!$G$2:$G$20000,"EX")=0),0))))</f>
      </c>
      <c r="H5015">
        <f>IF(DATOS!$G5015&lt;&gt;"EX",0,--(COUNTIFS(DATOS!$A$2:$A$20000,DATOS!$A5015,DATOS!$D$2:$D$20000,DATOS!$D5015,DATOS!$E$2:$E$20000,DATOS!$E5015,DATOS!$I$2:$I$20000,DATOS!$I5015,DATOS!$G$2:$G$20000,"OR")=0))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DATOS!$A$2:$A$20000,DATOS!$A5016,DATOS!$D$2:$D$20000,DATOS!$D5016,DATOS!$E$2:$E$20000,DATOS!$E5016,DATOS!$I$2:$I$20000,DATOS!$I5016,DATOS!$G$2:$G$20000,"EX")=0),0))))</f>
      </c>
      <c r="H5016">
        <f>IF(DATOS!$G5016&lt;&gt;"EX",0,--(COUNTIFS(DATOS!$A$2:$A$20000,DATOS!$A5016,DATOS!$D$2:$D$20000,DATOS!$D5016,DATOS!$E$2:$E$20000,DATOS!$E5016,DATOS!$I$2:$I$20000,DATOS!$I5016,DATOS!$G$2:$G$20000,"OR")=0))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DATOS!$A$2:$A$20000,DATOS!$A5017,DATOS!$D$2:$D$20000,DATOS!$D5017,DATOS!$E$2:$E$20000,DATOS!$E5017,DATOS!$I$2:$I$20000,DATOS!$I5017,DATOS!$G$2:$G$20000,"EX")=0),0))))</f>
      </c>
      <c r="H5017">
        <f>IF(DATOS!$G5017&lt;&gt;"EX",0,--(COUNTIFS(DATOS!$A$2:$A$20000,DATOS!$A5017,DATOS!$D$2:$D$20000,DATOS!$D5017,DATOS!$E$2:$E$20000,DATOS!$E5017,DATOS!$I$2:$I$20000,DATOS!$I5017,DATOS!$G$2:$G$20000,"OR")=0))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DATOS!$A$2:$A$20000,DATOS!$A5018,DATOS!$D$2:$D$20000,DATOS!$D5018,DATOS!$E$2:$E$20000,DATOS!$E5018,DATOS!$I$2:$I$20000,DATOS!$I5018,DATOS!$G$2:$G$20000,"EX")=0),0))))</f>
      </c>
      <c r="H5018">
        <f>IF(DATOS!$G5018&lt;&gt;"EX",0,--(COUNTIFS(DATOS!$A$2:$A$20000,DATOS!$A5018,DATOS!$D$2:$D$20000,DATOS!$D5018,DATOS!$E$2:$E$20000,DATOS!$E5018,DATOS!$I$2:$I$20000,DATOS!$I5018,DATOS!$G$2:$G$20000,"OR")=0))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DATOS!$A$2:$A$20000,DATOS!$A5019,DATOS!$D$2:$D$20000,DATOS!$D5019,DATOS!$E$2:$E$20000,DATOS!$E5019,DATOS!$I$2:$I$20000,DATOS!$I5019,DATOS!$G$2:$G$20000,"EX")=0),0))))</f>
      </c>
      <c r="H5019">
        <f>IF(DATOS!$G5019&lt;&gt;"EX",0,--(COUNTIFS(DATOS!$A$2:$A$20000,DATOS!$A5019,DATOS!$D$2:$D$20000,DATOS!$D5019,DATOS!$E$2:$E$20000,DATOS!$E5019,DATOS!$I$2:$I$20000,DATOS!$I5019,DATOS!$G$2:$G$20000,"OR")=0))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DATOS!$A$2:$A$20000,DATOS!$A5020,DATOS!$D$2:$D$20000,DATOS!$D5020,DATOS!$E$2:$E$20000,DATOS!$E5020,DATOS!$I$2:$I$20000,DATOS!$I5020,DATOS!$G$2:$G$20000,"EX")=0),0))))</f>
      </c>
      <c r="H5020">
        <f>IF(DATOS!$G5020&lt;&gt;"EX",0,--(COUNTIFS(DATOS!$A$2:$A$20000,DATOS!$A5020,DATOS!$D$2:$D$20000,DATOS!$D5020,DATOS!$E$2:$E$20000,DATOS!$E5020,DATOS!$I$2:$I$20000,DATOS!$I5020,DATOS!$G$2:$G$20000,"OR")=0))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DATOS!$A$2:$A$20000,DATOS!$A5021,DATOS!$D$2:$D$20000,DATOS!$D5021,DATOS!$E$2:$E$20000,DATOS!$E5021,DATOS!$I$2:$I$20000,DATOS!$I5021,DATOS!$G$2:$G$20000,"EX")=0),0))))</f>
      </c>
      <c r="H5021">
        <f>IF(DATOS!$G5021&lt;&gt;"EX",0,--(COUNTIFS(DATOS!$A$2:$A$20000,DATOS!$A5021,DATOS!$D$2:$D$20000,DATOS!$D5021,DATOS!$E$2:$E$20000,DATOS!$E5021,DATOS!$I$2:$I$20000,DATOS!$I5021,DATOS!$G$2:$G$20000,"OR")=0))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DATOS!$A$2:$A$20000,DATOS!$A5022,DATOS!$D$2:$D$20000,DATOS!$D5022,DATOS!$E$2:$E$20000,DATOS!$E5022,DATOS!$I$2:$I$20000,DATOS!$I5022,DATOS!$G$2:$G$20000,"EX")=0),0))))</f>
      </c>
      <c r="H5022">
        <f>IF(DATOS!$G5022&lt;&gt;"EX",0,--(COUNTIFS(DATOS!$A$2:$A$20000,DATOS!$A5022,DATOS!$D$2:$D$20000,DATOS!$D5022,DATOS!$E$2:$E$20000,DATOS!$E5022,DATOS!$I$2:$I$20000,DATOS!$I5022,DATOS!$G$2:$G$20000,"OR")=0))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DATOS!$A$2:$A$20000,DATOS!$A5023,DATOS!$D$2:$D$20000,DATOS!$D5023,DATOS!$E$2:$E$20000,DATOS!$E5023,DATOS!$I$2:$I$20000,DATOS!$I5023,DATOS!$G$2:$G$20000,"EX")=0),0))))</f>
      </c>
      <c r="H5023">
        <f>IF(DATOS!$G5023&lt;&gt;"EX",0,--(COUNTIFS(DATOS!$A$2:$A$20000,DATOS!$A5023,DATOS!$D$2:$D$20000,DATOS!$D5023,DATOS!$E$2:$E$20000,DATOS!$E5023,DATOS!$I$2:$I$20000,DATOS!$I5023,DATOS!$G$2:$G$20000,"OR")=0))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DATOS!$A$2:$A$20000,DATOS!$A5024,DATOS!$D$2:$D$20000,DATOS!$D5024,DATOS!$E$2:$E$20000,DATOS!$E5024,DATOS!$I$2:$I$20000,DATOS!$I5024,DATOS!$G$2:$G$20000,"EX")=0),0))))</f>
      </c>
      <c r="H5024">
        <f>IF(DATOS!$G5024&lt;&gt;"EX",0,--(COUNTIFS(DATOS!$A$2:$A$20000,DATOS!$A5024,DATOS!$D$2:$D$20000,DATOS!$D5024,DATOS!$E$2:$E$20000,DATOS!$E5024,DATOS!$I$2:$I$20000,DATOS!$I5024,DATOS!$G$2:$G$20000,"OR")=0))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DATOS!$A$2:$A$20000,DATOS!$A5025,DATOS!$D$2:$D$20000,DATOS!$D5025,DATOS!$E$2:$E$20000,DATOS!$E5025,DATOS!$I$2:$I$20000,DATOS!$I5025,DATOS!$G$2:$G$20000,"EX")=0),0))))</f>
      </c>
      <c r="H5025">
        <f>IF(DATOS!$G5025&lt;&gt;"EX",0,--(COUNTIFS(DATOS!$A$2:$A$20000,DATOS!$A5025,DATOS!$D$2:$D$20000,DATOS!$D5025,DATOS!$E$2:$E$20000,DATOS!$E5025,DATOS!$I$2:$I$20000,DATOS!$I5025,DATOS!$G$2:$G$20000,"OR")=0))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DATOS!$A$2:$A$20000,DATOS!$A5026,DATOS!$D$2:$D$20000,DATOS!$D5026,DATOS!$E$2:$E$20000,DATOS!$E5026,DATOS!$I$2:$I$20000,DATOS!$I5026,DATOS!$G$2:$G$20000,"EX")=0),0))))</f>
      </c>
      <c r="H5026">
        <f>IF(DATOS!$G5026&lt;&gt;"EX",0,--(COUNTIFS(DATOS!$A$2:$A$20000,DATOS!$A5026,DATOS!$D$2:$D$20000,DATOS!$D5026,DATOS!$E$2:$E$20000,DATOS!$E5026,DATOS!$I$2:$I$20000,DATOS!$I5026,DATOS!$G$2:$G$20000,"OR")=0))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DATOS!$A$2:$A$20000,DATOS!$A5027,DATOS!$D$2:$D$20000,DATOS!$D5027,DATOS!$E$2:$E$20000,DATOS!$E5027,DATOS!$I$2:$I$20000,DATOS!$I5027,DATOS!$G$2:$G$20000,"EX")=0),0))))</f>
      </c>
      <c r="H5027">
        <f>IF(DATOS!$G5027&lt;&gt;"EX",0,--(COUNTIFS(DATOS!$A$2:$A$20000,DATOS!$A5027,DATOS!$D$2:$D$20000,DATOS!$D5027,DATOS!$E$2:$E$20000,DATOS!$E5027,DATOS!$I$2:$I$20000,DATOS!$I5027,DATOS!$G$2:$G$20000,"OR")=0))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DATOS!$A$2:$A$20000,DATOS!$A5028,DATOS!$D$2:$D$20000,DATOS!$D5028,DATOS!$E$2:$E$20000,DATOS!$E5028,DATOS!$I$2:$I$20000,DATOS!$I5028,DATOS!$G$2:$G$20000,"EX")=0),0))))</f>
      </c>
      <c r="H5028">
        <f>IF(DATOS!$G5028&lt;&gt;"EX",0,--(COUNTIFS(DATOS!$A$2:$A$20000,DATOS!$A5028,DATOS!$D$2:$D$20000,DATOS!$D5028,DATOS!$E$2:$E$20000,DATOS!$E5028,DATOS!$I$2:$I$20000,DATOS!$I5028,DATOS!$G$2:$G$20000,"OR")=0))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DATOS!$A$2:$A$20000,DATOS!$A5029,DATOS!$D$2:$D$20000,DATOS!$D5029,DATOS!$E$2:$E$20000,DATOS!$E5029,DATOS!$I$2:$I$20000,DATOS!$I5029,DATOS!$G$2:$G$20000,"EX")=0),0))))</f>
      </c>
      <c r="H5029">
        <f>IF(DATOS!$G5029&lt;&gt;"EX",0,--(COUNTIFS(DATOS!$A$2:$A$20000,DATOS!$A5029,DATOS!$D$2:$D$20000,DATOS!$D5029,DATOS!$E$2:$E$20000,DATOS!$E5029,DATOS!$I$2:$I$20000,DATOS!$I5029,DATOS!$G$2:$G$20000,"OR")=0))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DATOS!$A$2:$A$20000,DATOS!$A5030,DATOS!$D$2:$D$20000,DATOS!$D5030,DATOS!$E$2:$E$20000,DATOS!$E5030,DATOS!$I$2:$I$20000,DATOS!$I5030,DATOS!$G$2:$G$20000,"EX")=0),0))))</f>
      </c>
      <c r="H5030">
        <f>IF(DATOS!$G5030&lt;&gt;"EX",0,--(COUNTIFS(DATOS!$A$2:$A$20000,DATOS!$A5030,DATOS!$D$2:$D$20000,DATOS!$D5030,DATOS!$E$2:$E$20000,DATOS!$E5030,DATOS!$I$2:$I$20000,DATOS!$I5030,DATOS!$G$2:$G$20000,"OR")=0))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DATOS!$A$2:$A$20000,DATOS!$A5031,DATOS!$D$2:$D$20000,DATOS!$D5031,DATOS!$E$2:$E$20000,DATOS!$E5031,DATOS!$I$2:$I$20000,DATOS!$I5031,DATOS!$G$2:$G$20000,"EX")=0),0))))</f>
      </c>
      <c r="H5031">
        <f>IF(DATOS!$G5031&lt;&gt;"EX",0,--(COUNTIFS(DATOS!$A$2:$A$20000,DATOS!$A5031,DATOS!$D$2:$D$20000,DATOS!$D5031,DATOS!$E$2:$E$20000,DATOS!$E5031,DATOS!$I$2:$I$20000,DATOS!$I5031,DATOS!$G$2:$G$20000,"OR")=0))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DATOS!$A$2:$A$20000,DATOS!$A5032,DATOS!$D$2:$D$20000,DATOS!$D5032,DATOS!$E$2:$E$20000,DATOS!$E5032,DATOS!$I$2:$I$20000,DATOS!$I5032,DATOS!$G$2:$G$20000,"EX")=0),0))))</f>
      </c>
      <c r="H5032">
        <f>IF(DATOS!$G5032&lt;&gt;"EX",0,--(COUNTIFS(DATOS!$A$2:$A$20000,DATOS!$A5032,DATOS!$D$2:$D$20000,DATOS!$D5032,DATOS!$E$2:$E$20000,DATOS!$E5032,DATOS!$I$2:$I$20000,DATOS!$I5032,DATOS!$G$2:$G$20000,"OR")=0))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DATOS!$A$2:$A$20000,DATOS!$A5033,DATOS!$D$2:$D$20000,DATOS!$D5033,DATOS!$E$2:$E$20000,DATOS!$E5033,DATOS!$I$2:$I$20000,DATOS!$I5033,DATOS!$G$2:$G$20000,"EX")=0),0))))</f>
      </c>
      <c r="H5033">
        <f>IF(DATOS!$G5033&lt;&gt;"EX",0,--(COUNTIFS(DATOS!$A$2:$A$20000,DATOS!$A5033,DATOS!$D$2:$D$20000,DATOS!$D5033,DATOS!$E$2:$E$20000,DATOS!$E5033,DATOS!$I$2:$I$20000,DATOS!$I5033,DATOS!$G$2:$G$20000,"OR")=0))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DATOS!$A$2:$A$20000,DATOS!$A5034,DATOS!$D$2:$D$20000,DATOS!$D5034,DATOS!$E$2:$E$20000,DATOS!$E5034,DATOS!$I$2:$I$20000,DATOS!$I5034,DATOS!$G$2:$G$20000,"EX")=0),0))))</f>
      </c>
      <c r="H5034">
        <f>IF(DATOS!$G5034&lt;&gt;"EX",0,--(COUNTIFS(DATOS!$A$2:$A$20000,DATOS!$A5034,DATOS!$D$2:$D$20000,DATOS!$D5034,DATOS!$E$2:$E$20000,DATOS!$E5034,DATOS!$I$2:$I$20000,DATOS!$I5034,DATOS!$G$2:$G$20000,"OR")=0))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DATOS!$A$2:$A$20000,DATOS!$A5035,DATOS!$D$2:$D$20000,DATOS!$D5035,DATOS!$E$2:$E$20000,DATOS!$E5035,DATOS!$I$2:$I$20000,DATOS!$I5035,DATOS!$G$2:$G$20000,"EX")=0),0))))</f>
      </c>
      <c r="H5035">
        <f>IF(DATOS!$G5035&lt;&gt;"EX",0,--(COUNTIFS(DATOS!$A$2:$A$20000,DATOS!$A5035,DATOS!$D$2:$D$20000,DATOS!$D5035,DATOS!$E$2:$E$20000,DATOS!$E5035,DATOS!$I$2:$I$20000,DATOS!$I5035,DATOS!$G$2:$G$20000,"OR")=0))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DATOS!$A$2:$A$20000,DATOS!$A5036,DATOS!$D$2:$D$20000,DATOS!$D5036,DATOS!$E$2:$E$20000,DATOS!$E5036,DATOS!$I$2:$I$20000,DATOS!$I5036,DATOS!$G$2:$G$20000,"EX")=0),0))))</f>
      </c>
      <c r="H5036">
        <f>IF(DATOS!$G5036&lt;&gt;"EX",0,--(COUNTIFS(DATOS!$A$2:$A$20000,DATOS!$A5036,DATOS!$D$2:$D$20000,DATOS!$D5036,DATOS!$E$2:$E$20000,DATOS!$E5036,DATOS!$I$2:$I$20000,DATOS!$I5036,DATOS!$G$2:$G$20000,"OR")=0))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DATOS!$A$2:$A$20000,DATOS!$A5037,DATOS!$D$2:$D$20000,DATOS!$D5037,DATOS!$E$2:$E$20000,DATOS!$E5037,DATOS!$I$2:$I$20000,DATOS!$I5037,DATOS!$G$2:$G$20000,"EX")=0),0))))</f>
      </c>
      <c r="H5037">
        <f>IF(DATOS!$G5037&lt;&gt;"EX",0,--(COUNTIFS(DATOS!$A$2:$A$20000,DATOS!$A5037,DATOS!$D$2:$D$20000,DATOS!$D5037,DATOS!$E$2:$E$20000,DATOS!$E5037,DATOS!$I$2:$I$20000,DATOS!$I5037,DATOS!$G$2:$G$20000,"OR")=0))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DATOS!$A$2:$A$20000,DATOS!$A5038,DATOS!$D$2:$D$20000,DATOS!$D5038,DATOS!$E$2:$E$20000,DATOS!$E5038,DATOS!$I$2:$I$20000,DATOS!$I5038,DATOS!$G$2:$G$20000,"EX")=0),0))))</f>
      </c>
      <c r="H5038">
        <f>IF(DATOS!$G5038&lt;&gt;"EX",0,--(COUNTIFS(DATOS!$A$2:$A$20000,DATOS!$A5038,DATOS!$D$2:$D$20000,DATOS!$D5038,DATOS!$E$2:$E$20000,DATOS!$E5038,DATOS!$I$2:$I$20000,DATOS!$I5038,DATOS!$G$2:$G$20000,"OR")=0))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DATOS!$A$2:$A$20000,DATOS!$A5039,DATOS!$D$2:$D$20000,DATOS!$D5039,DATOS!$E$2:$E$20000,DATOS!$E5039,DATOS!$I$2:$I$20000,DATOS!$I5039,DATOS!$G$2:$G$20000,"EX")=0),0))))</f>
      </c>
      <c r="H5039">
        <f>IF(DATOS!$G5039&lt;&gt;"EX",0,--(COUNTIFS(DATOS!$A$2:$A$20000,DATOS!$A5039,DATOS!$D$2:$D$20000,DATOS!$D5039,DATOS!$E$2:$E$20000,DATOS!$E5039,DATOS!$I$2:$I$20000,DATOS!$I5039,DATOS!$G$2:$G$20000,"OR")=0))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DATOS!$A$2:$A$20000,DATOS!$A5040,DATOS!$D$2:$D$20000,DATOS!$D5040,DATOS!$E$2:$E$20000,DATOS!$E5040,DATOS!$I$2:$I$20000,DATOS!$I5040,DATOS!$G$2:$G$20000,"EX")=0),0))))</f>
      </c>
      <c r="H5040">
        <f>IF(DATOS!$G5040&lt;&gt;"EX",0,--(COUNTIFS(DATOS!$A$2:$A$20000,DATOS!$A5040,DATOS!$D$2:$D$20000,DATOS!$D5040,DATOS!$E$2:$E$20000,DATOS!$E5040,DATOS!$I$2:$I$20000,DATOS!$I5040,DATOS!$G$2:$G$20000,"OR")=0))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DATOS!$A$2:$A$20000,DATOS!$A5041,DATOS!$D$2:$D$20000,DATOS!$D5041,DATOS!$E$2:$E$20000,DATOS!$E5041,DATOS!$I$2:$I$20000,DATOS!$I5041,DATOS!$G$2:$G$20000,"EX")=0),0))))</f>
      </c>
      <c r="H5041">
        <f>IF(DATOS!$G5041&lt;&gt;"EX",0,--(COUNTIFS(DATOS!$A$2:$A$20000,DATOS!$A5041,DATOS!$D$2:$D$20000,DATOS!$D5041,DATOS!$E$2:$E$20000,DATOS!$E5041,DATOS!$I$2:$I$20000,DATOS!$I5041,DATOS!$G$2:$G$20000,"OR")=0))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DATOS!$A$2:$A$20000,DATOS!$A5042,DATOS!$D$2:$D$20000,DATOS!$D5042,DATOS!$E$2:$E$20000,DATOS!$E5042,DATOS!$I$2:$I$20000,DATOS!$I5042,DATOS!$G$2:$G$20000,"EX")=0),0))))</f>
      </c>
      <c r="H5042">
        <f>IF(DATOS!$G5042&lt;&gt;"EX",0,--(COUNTIFS(DATOS!$A$2:$A$20000,DATOS!$A5042,DATOS!$D$2:$D$20000,DATOS!$D5042,DATOS!$E$2:$E$20000,DATOS!$E5042,DATOS!$I$2:$I$20000,DATOS!$I5042,DATOS!$G$2:$G$20000,"OR")=0))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DATOS!$A$2:$A$20000,DATOS!$A5043,DATOS!$D$2:$D$20000,DATOS!$D5043,DATOS!$E$2:$E$20000,DATOS!$E5043,DATOS!$I$2:$I$20000,DATOS!$I5043,DATOS!$G$2:$G$20000,"EX")=0),0))))</f>
      </c>
      <c r="H5043">
        <f>IF(DATOS!$G5043&lt;&gt;"EX",0,--(COUNTIFS(DATOS!$A$2:$A$20000,DATOS!$A5043,DATOS!$D$2:$D$20000,DATOS!$D5043,DATOS!$E$2:$E$20000,DATOS!$E5043,DATOS!$I$2:$I$20000,DATOS!$I5043,DATOS!$G$2:$G$20000,"OR")=0))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DATOS!$A$2:$A$20000,DATOS!$A5044,DATOS!$D$2:$D$20000,DATOS!$D5044,DATOS!$E$2:$E$20000,DATOS!$E5044,DATOS!$I$2:$I$20000,DATOS!$I5044,DATOS!$G$2:$G$20000,"EX")=0),0))))</f>
      </c>
      <c r="H5044">
        <f>IF(DATOS!$G5044&lt;&gt;"EX",0,--(COUNTIFS(DATOS!$A$2:$A$20000,DATOS!$A5044,DATOS!$D$2:$D$20000,DATOS!$D5044,DATOS!$E$2:$E$20000,DATOS!$E5044,DATOS!$I$2:$I$20000,DATOS!$I5044,DATOS!$G$2:$G$20000,"OR")=0))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DATOS!$A$2:$A$20000,DATOS!$A5045,DATOS!$D$2:$D$20000,DATOS!$D5045,DATOS!$E$2:$E$20000,DATOS!$E5045,DATOS!$I$2:$I$20000,DATOS!$I5045,DATOS!$G$2:$G$20000,"EX")=0),0))))</f>
      </c>
      <c r="H5045">
        <f>IF(DATOS!$G5045&lt;&gt;"EX",0,--(COUNTIFS(DATOS!$A$2:$A$20000,DATOS!$A5045,DATOS!$D$2:$D$20000,DATOS!$D5045,DATOS!$E$2:$E$20000,DATOS!$E5045,DATOS!$I$2:$I$20000,DATOS!$I5045,DATOS!$G$2:$G$20000,"OR")=0))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DATOS!$A$2:$A$20000,DATOS!$A5046,DATOS!$D$2:$D$20000,DATOS!$D5046,DATOS!$E$2:$E$20000,DATOS!$E5046,DATOS!$I$2:$I$20000,DATOS!$I5046,DATOS!$G$2:$G$20000,"EX")=0),0))))</f>
      </c>
      <c r="H5046">
        <f>IF(DATOS!$G5046&lt;&gt;"EX",0,--(COUNTIFS(DATOS!$A$2:$A$20000,DATOS!$A5046,DATOS!$D$2:$D$20000,DATOS!$D5046,DATOS!$E$2:$E$20000,DATOS!$E5046,DATOS!$I$2:$I$20000,DATOS!$I5046,DATOS!$G$2:$G$20000,"OR")=0))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DATOS!$A$2:$A$20000,DATOS!$A5047,DATOS!$D$2:$D$20000,DATOS!$D5047,DATOS!$E$2:$E$20000,DATOS!$E5047,DATOS!$I$2:$I$20000,DATOS!$I5047,DATOS!$G$2:$G$20000,"EX")=0),0))))</f>
      </c>
      <c r="H5047">
        <f>IF(DATOS!$G5047&lt;&gt;"EX",0,--(COUNTIFS(DATOS!$A$2:$A$20000,DATOS!$A5047,DATOS!$D$2:$D$20000,DATOS!$D5047,DATOS!$E$2:$E$20000,DATOS!$E5047,DATOS!$I$2:$I$20000,DATOS!$I5047,DATOS!$G$2:$G$20000,"OR")=0))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DATOS!$A$2:$A$20000,DATOS!$A5048,DATOS!$D$2:$D$20000,DATOS!$D5048,DATOS!$E$2:$E$20000,DATOS!$E5048,DATOS!$I$2:$I$20000,DATOS!$I5048,DATOS!$G$2:$G$20000,"EX")=0),0))))</f>
      </c>
      <c r="H5048">
        <f>IF(DATOS!$G5048&lt;&gt;"EX",0,--(COUNTIFS(DATOS!$A$2:$A$20000,DATOS!$A5048,DATOS!$D$2:$D$20000,DATOS!$D5048,DATOS!$E$2:$E$20000,DATOS!$E5048,DATOS!$I$2:$I$20000,DATOS!$I5048,DATOS!$G$2:$G$20000,"OR")=0))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DATOS!$A$2:$A$20000,DATOS!$A5049,DATOS!$D$2:$D$20000,DATOS!$D5049,DATOS!$E$2:$E$20000,DATOS!$E5049,DATOS!$I$2:$I$20000,DATOS!$I5049,DATOS!$G$2:$G$20000,"EX")=0),0))))</f>
      </c>
      <c r="H5049">
        <f>IF(DATOS!$G5049&lt;&gt;"EX",0,--(COUNTIFS(DATOS!$A$2:$A$20000,DATOS!$A5049,DATOS!$D$2:$D$20000,DATOS!$D5049,DATOS!$E$2:$E$20000,DATOS!$E5049,DATOS!$I$2:$I$20000,DATOS!$I5049,DATOS!$G$2:$G$20000,"OR")=0))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DATOS!$A$2:$A$20000,DATOS!$A5050,DATOS!$D$2:$D$20000,DATOS!$D5050,DATOS!$E$2:$E$20000,DATOS!$E5050,DATOS!$I$2:$I$20000,DATOS!$I5050,DATOS!$G$2:$G$20000,"EX")=0),0))))</f>
      </c>
      <c r="H5050">
        <f>IF(DATOS!$G5050&lt;&gt;"EX",0,--(COUNTIFS(DATOS!$A$2:$A$20000,DATOS!$A5050,DATOS!$D$2:$D$20000,DATOS!$D5050,DATOS!$E$2:$E$20000,DATOS!$E5050,DATOS!$I$2:$I$20000,DATOS!$I5050,DATOS!$G$2:$G$20000,"OR")=0))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DATOS!$A$2:$A$20000,DATOS!$A5051,DATOS!$D$2:$D$20000,DATOS!$D5051,DATOS!$E$2:$E$20000,DATOS!$E5051,DATOS!$I$2:$I$20000,DATOS!$I5051,DATOS!$G$2:$G$20000,"EX")=0),0))))</f>
      </c>
      <c r="H5051">
        <f>IF(DATOS!$G5051&lt;&gt;"EX",0,--(COUNTIFS(DATOS!$A$2:$A$20000,DATOS!$A5051,DATOS!$D$2:$D$20000,DATOS!$D5051,DATOS!$E$2:$E$20000,DATOS!$E5051,DATOS!$I$2:$I$20000,DATOS!$I5051,DATOS!$G$2:$G$20000,"OR")=0))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DATOS!$A$2:$A$20000,DATOS!$A5052,DATOS!$D$2:$D$20000,DATOS!$D5052,DATOS!$E$2:$E$20000,DATOS!$E5052,DATOS!$I$2:$I$20000,DATOS!$I5052,DATOS!$G$2:$G$20000,"EX")=0),0))))</f>
      </c>
      <c r="H5052">
        <f>IF(DATOS!$G5052&lt;&gt;"EX",0,--(COUNTIFS(DATOS!$A$2:$A$20000,DATOS!$A5052,DATOS!$D$2:$D$20000,DATOS!$D5052,DATOS!$E$2:$E$20000,DATOS!$E5052,DATOS!$I$2:$I$20000,DATOS!$I5052,DATOS!$G$2:$G$20000,"OR")=0))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DATOS!$A$2:$A$20000,DATOS!$A5053,DATOS!$D$2:$D$20000,DATOS!$D5053,DATOS!$E$2:$E$20000,DATOS!$E5053,DATOS!$I$2:$I$20000,DATOS!$I5053,DATOS!$G$2:$G$20000,"EX")=0),0))))</f>
      </c>
      <c r="H5053">
        <f>IF(DATOS!$G5053&lt;&gt;"EX",0,--(COUNTIFS(DATOS!$A$2:$A$20000,DATOS!$A5053,DATOS!$D$2:$D$20000,DATOS!$D5053,DATOS!$E$2:$E$20000,DATOS!$E5053,DATOS!$I$2:$I$20000,DATOS!$I5053,DATOS!$G$2:$G$20000,"OR")=0))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DATOS!$A$2:$A$20000,DATOS!$A5054,DATOS!$D$2:$D$20000,DATOS!$D5054,DATOS!$E$2:$E$20000,DATOS!$E5054,DATOS!$I$2:$I$20000,DATOS!$I5054,DATOS!$G$2:$G$20000,"EX")=0),0))))</f>
      </c>
      <c r="H5054">
        <f>IF(DATOS!$G5054&lt;&gt;"EX",0,--(COUNTIFS(DATOS!$A$2:$A$20000,DATOS!$A5054,DATOS!$D$2:$D$20000,DATOS!$D5054,DATOS!$E$2:$E$20000,DATOS!$E5054,DATOS!$I$2:$I$20000,DATOS!$I5054,DATOS!$G$2:$G$20000,"OR")=0))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DATOS!$A$2:$A$20000,DATOS!$A5055,DATOS!$D$2:$D$20000,DATOS!$D5055,DATOS!$E$2:$E$20000,DATOS!$E5055,DATOS!$I$2:$I$20000,DATOS!$I5055,DATOS!$G$2:$G$20000,"EX")=0),0))))</f>
      </c>
      <c r="H5055">
        <f>IF(DATOS!$G5055&lt;&gt;"EX",0,--(COUNTIFS(DATOS!$A$2:$A$20000,DATOS!$A5055,DATOS!$D$2:$D$20000,DATOS!$D5055,DATOS!$E$2:$E$20000,DATOS!$E5055,DATOS!$I$2:$I$20000,DATOS!$I5055,DATOS!$G$2:$G$20000,"OR")=0))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DATOS!$A$2:$A$20000,DATOS!$A5056,DATOS!$D$2:$D$20000,DATOS!$D5056,DATOS!$E$2:$E$20000,DATOS!$E5056,DATOS!$I$2:$I$20000,DATOS!$I5056,DATOS!$G$2:$G$20000,"EX")=0),0))))</f>
      </c>
      <c r="H5056">
        <f>IF(DATOS!$G5056&lt;&gt;"EX",0,--(COUNTIFS(DATOS!$A$2:$A$20000,DATOS!$A5056,DATOS!$D$2:$D$20000,DATOS!$D5056,DATOS!$E$2:$E$20000,DATOS!$E5056,DATOS!$I$2:$I$20000,DATOS!$I5056,DATOS!$G$2:$G$20000,"OR")=0))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DATOS!$A$2:$A$20000,DATOS!$A5057,DATOS!$D$2:$D$20000,DATOS!$D5057,DATOS!$E$2:$E$20000,DATOS!$E5057,DATOS!$I$2:$I$20000,DATOS!$I5057,DATOS!$G$2:$G$20000,"EX")=0),0))))</f>
      </c>
      <c r="H5057">
        <f>IF(DATOS!$G5057&lt;&gt;"EX",0,--(COUNTIFS(DATOS!$A$2:$A$20000,DATOS!$A5057,DATOS!$D$2:$D$20000,DATOS!$D5057,DATOS!$E$2:$E$20000,DATOS!$E5057,DATOS!$I$2:$I$20000,DATOS!$I5057,DATOS!$G$2:$G$20000,"OR")=0))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DATOS!$A$2:$A$20000,DATOS!$A5058,DATOS!$D$2:$D$20000,DATOS!$D5058,DATOS!$E$2:$E$20000,DATOS!$E5058,DATOS!$I$2:$I$20000,DATOS!$I5058,DATOS!$G$2:$G$20000,"EX")=0),0))))</f>
      </c>
      <c r="H5058">
        <f>IF(DATOS!$G5058&lt;&gt;"EX",0,--(COUNTIFS(DATOS!$A$2:$A$20000,DATOS!$A5058,DATOS!$D$2:$D$20000,DATOS!$D5058,DATOS!$E$2:$E$20000,DATOS!$E5058,DATOS!$I$2:$I$20000,DATOS!$I5058,DATOS!$G$2:$G$20000,"OR")=0))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DATOS!$A$2:$A$20000,DATOS!$A5059,DATOS!$D$2:$D$20000,DATOS!$D5059,DATOS!$E$2:$E$20000,DATOS!$E5059,DATOS!$I$2:$I$20000,DATOS!$I5059,DATOS!$G$2:$G$20000,"EX")=0),0))))</f>
      </c>
      <c r="H5059">
        <f>IF(DATOS!$G5059&lt;&gt;"EX",0,--(COUNTIFS(DATOS!$A$2:$A$20000,DATOS!$A5059,DATOS!$D$2:$D$20000,DATOS!$D5059,DATOS!$E$2:$E$20000,DATOS!$E5059,DATOS!$I$2:$I$20000,DATOS!$I5059,DATOS!$G$2:$G$20000,"OR")=0))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DATOS!$A$2:$A$20000,DATOS!$A5060,DATOS!$D$2:$D$20000,DATOS!$D5060,DATOS!$E$2:$E$20000,DATOS!$E5060,DATOS!$I$2:$I$20000,DATOS!$I5060,DATOS!$G$2:$G$20000,"EX")=0),0))))</f>
      </c>
      <c r="H5060">
        <f>IF(DATOS!$G5060&lt;&gt;"EX",0,--(COUNTIFS(DATOS!$A$2:$A$20000,DATOS!$A5060,DATOS!$D$2:$D$20000,DATOS!$D5060,DATOS!$E$2:$E$20000,DATOS!$E5060,DATOS!$I$2:$I$20000,DATOS!$I5060,DATOS!$G$2:$G$20000,"OR")=0))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DATOS!$A$2:$A$20000,DATOS!$A5061,DATOS!$D$2:$D$20000,DATOS!$D5061,DATOS!$E$2:$E$20000,DATOS!$E5061,DATOS!$I$2:$I$20000,DATOS!$I5061,DATOS!$G$2:$G$20000,"EX")=0),0))))</f>
      </c>
      <c r="H5061">
        <f>IF(DATOS!$G5061&lt;&gt;"EX",0,--(COUNTIFS(DATOS!$A$2:$A$20000,DATOS!$A5061,DATOS!$D$2:$D$20000,DATOS!$D5061,DATOS!$E$2:$E$20000,DATOS!$E5061,DATOS!$I$2:$I$20000,DATOS!$I5061,DATOS!$G$2:$G$20000,"OR")=0))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DATOS!$A$2:$A$20000,DATOS!$A5062,DATOS!$D$2:$D$20000,DATOS!$D5062,DATOS!$E$2:$E$20000,DATOS!$E5062,DATOS!$I$2:$I$20000,DATOS!$I5062,DATOS!$G$2:$G$20000,"EX")=0),0))))</f>
      </c>
      <c r="H5062">
        <f>IF(DATOS!$G5062&lt;&gt;"EX",0,--(COUNTIFS(DATOS!$A$2:$A$20000,DATOS!$A5062,DATOS!$D$2:$D$20000,DATOS!$D5062,DATOS!$E$2:$E$20000,DATOS!$E5062,DATOS!$I$2:$I$20000,DATOS!$I5062,DATOS!$G$2:$G$20000,"OR")=0))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DATOS!$A$2:$A$20000,DATOS!$A5063,DATOS!$D$2:$D$20000,DATOS!$D5063,DATOS!$E$2:$E$20000,DATOS!$E5063,DATOS!$I$2:$I$20000,DATOS!$I5063,DATOS!$G$2:$G$20000,"EX")=0),0))))</f>
      </c>
      <c r="H5063">
        <f>IF(DATOS!$G5063&lt;&gt;"EX",0,--(COUNTIFS(DATOS!$A$2:$A$20000,DATOS!$A5063,DATOS!$D$2:$D$20000,DATOS!$D5063,DATOS!$E$2:$E$20000,DATOS!$E5063,DATOS!$I$2:$I$20000,DATOS!$I5063,DATOS!$G$2:$G$20000,"OR")=0))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DATOS!$A$2:$A$20000,DATOS!$A5064,DATOS!$D$2:$D$20000,DATOS!$D5064,DATOS!$E$2:$E$20000,DATOS!$E5064,DATOS!$I$2:$I$20000,DATOS!$I5064,DATOS!$G$2:$G$20000,"EX")=0),0))))</f>
      </c>
      <c r="H5064">
        <f>IF(DATOS!$G5064&lt;&gt;"EX",0,--(COUNTIFS(DATOS!$A$2:$A$20000,DATOS!$A5064,DATOS!$D$2:$D$20000,DATOS!$D5064,DATOS!$E$2:$E$20000,DATOS!$E5064,DATOS!$I$2:$I$20000,DATOS!$I5064,DATOS!$G$2:$G$20000,"OR")=0))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DATOS!$A$2:$A$20000,DATOS!$A5065,DATOS!$D$2:$D$20000,DATOS!$D5065,DATOS!$E$2:$E$20000,DATOS!$E5065,DATOS!$I$2:$I$20000,DATOS!$I5065,DATOS!$G$2:$G$20000,"EX")=0),0))))</f>
      </c>
      <c r="H5065">
        <f>IF(DATOS!$G5065&lt;&gt;"EX",0,--(COUNTIFS(DATOS!$A$2:$A$20000,DATOS!$A5065,DATOS!$D$2:$D$20000,DATOS!$D5065,DATOS!$E$2:$E$20000,DATOS!$E5065,DATOS!$I$2:$I$20000,DATOS!$I5065,DATOS!$G$2:$G$20000,"OR")=0))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DATOS!$A$2:$A$20000,DATOS!$A5066,DATOS!$D$2:$D$20000,DATOS!$D5066,DATOS!$E$2:$E$20000,DATOS!$E5066,DATOS!$I$2:$I$20000,DATOS!$I5066,DATOS!$G$2:$G$20000,"EX")=0),0))))</f>
      </c>
      <c r="H5066">
        <f>IF(DATOS!$G5066&lt;&gt;"EX",0,--(COUNTIFS(DATOS!$A$2:$A$20000,DATOS!$A5066,DATOS!$D$2:$D$20000,DATOS!$D5066,DATOS!$E$2:$E$20000,DATOS!$E5066,DATOS!$I$2:$I$20000,DATOS!$I5066,DATOS!$G$2:$G$20000,"OR")=0))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DATOS!$A$2:$A$20000,DATOS!$A5067,DATOS!$D$2:$D$20000,DATOS!$D5067,DATOS!$E$2:$E$20000,DATOS!$E5067,DATOS!$I$2:$I$20000,DATOS!$I5067,DATOS!$G$2:$G$20000,"EX")=0),0))))</f>
      </c>
      <c r="H5067">
        <f>IF(DATOS!$G5067&lt;&gt;"EX",0,--(COUNTIFS(DATOS!$A$2:$A$20000,DATOS!$A5067,DATOS!$D$2:$D$20000,DATOS!$D5067,DATOS!$E$2:$E$20000,DATOS!$E5067,DATOS!$I$2:$I$20000,DATOS!$I5067,DATOS!$G$2:$G$20000,"OR")=0))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DATOS!$A$2:$A$20000,DATOS!$A5068,DATOS!$D$2:$D$20000,DATOS!$D5068,DATOS!$E$2:$E$20000,DATOS!$E5068,DATOS!$I$2:$I$20000,DATOS!$I5068,DATOS!$G$2:$G$20000,"EX")=0),0))))</f>
      </c>
      <c r="H5068">
        <f>IF(DATOS!$G5068&lt;&gt;"EX",0,--(COUNTIFS(DATOS!$A$2:$A$20000,DATOS!$A5068,DATOS!$D$2:$D$20000,DATOS!$D5068,DATOS!$E$2:$E$20000,DATOS!$E5068,DATOS!$I$2:$I$20000,DATOS!$I5068,DATOS!$G$2:$G$20000,"OR")=0))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DATOS!$A$2:$A$20000,DATOS!$A5069,DATOS!$D$2:$D$20000,DATOS!$D5069,DATOS!$E$2:$E$20000,DATOS!$E5069,DATOS!$I$2:$I$20000,DATOS!$I5069,DATOS!$G$2:$G$20000,"EX")=0),0))))</f>
      </c>
      <c r="H5069">
        <f>IF(DATOS!$G5069&lt;&gt;"EX",0,--(COUNTIFS(DATOS!$A$2:$A$20000,DATOS!$A5069,DATOS!$D$2:$D$20000,DATOS!$D5069,DATOS!$E$2:$E$20000,DATOS!$E5069,DATOS!$I$2:$I$20000,DATOS!$I5069,DATOS!$G$2:$G$20000,"OR")=0))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DATOS!$A$2:$A$20000,DATOS!$A5070,DATOS!$D$2:$D$20000,DATOS!$D5070,DATOS!$E$2:$E$20000,DATOS!$E5070,DATOS!$I$2:$I$20000,DATOS!$I5070,DATOS!$G$2:$G$20000,"EX")=0),0))))</f>
      </c>
      <c r="H5070">
        <f>IF(DATOS!$G5070&lt;&gt;"EX",0,--(COUNTIFS(DATOS!$A$2:$A$20000,DATOS!$A5070,DATOS!$D$2:$D$20000,DATOS!$D5070,DATOS!$E$2:$E$20000,DATOS!$E5070,DATOS!$I$2:$I$20000,DATOS!$I5070,DATOS!$G$2:$G$20000,"OR")=0))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DATOS!$A$2:$A$20000,DATOS!$A5071,DATOS!$D$2:$D$20000,DATOS!$D5071,DATOS!$E$2:$E$20000,DATOS!$E5071,DATOS!$I$2:$I$20000,DATOS!$I5071,DATOS!$G$2:$G$20000,"EX")=0),0))))</f>
      </c>
      <c r="H5071">
        <f>IF(DATOS!$G5071&lt;&gt;"EX",0,--(COUNTIFS(DATOS!$A$2:$A$20000,DATOS!$A5071,DATOS!$D$2:$D$20000,DATOS!$D5071,DATOS!$E$2:$E$20000,DATOS!$E5071,DATOS!$I$2:$I$20000,DATOS!$I5071,DATOS!$G$2:$G$20000,"OR")=0))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DATOS!$A$2:$A$20000,DATOS!$A5072,DATOS!$D$2:$D$20000,DATOS!$D5072,DATOS!$E$2:$E$20000,DATOS!$E5072,DATOS!$I$2:$I$20000,DATOS!$I5072,DATOS!$G$2:$G$20000,"EX")=0),0))))</f>
      </c>
      <c r="H5072">
        <f>IF(DATOS!$G5072&lt;&gt;"EX",0,--(COUNTIFS(DATOS!$A$2:$A$20000,DATOS!$A5072,DATOS!$D$2:$D$20000,DATOS!$D5072,DATOS!$E$2:$E$20000,DATOS!$E5072,DATOS!$I$2:$I$20000,DATOS!$I5072,DATOS!$G$2:$G$20000,"OR")=0))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DATOS!$A$2:$A$20000,DATOS!$A5073,DATOS!$D$2:$D$20000,DATOS!$D5073,DATOS!$E$2:$E$20000,DATOS!$E5073,DATOS!$I$2:$I$20000,DATOS!$I5073,DATOS!$G$2:$G$20000,"EX")=0),0))))</f>
      </c>
      <c r="H5073">
        <f>IF(DATOS!$G5073&lt;&gt;"EX",0,--(COUNTIFS(DATOS!$A$2:$A$20000,DATOS!$A5073,DATOS!$D$2:$D$20000,DATOS!$D5073,DATOS!$E$2:$E$20000,DATOS!$E5073,DATOS!$I$2:$I$20000,DATOS!$I5073,DATOS!$G$2:$G$20000,"OR")=0))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DATOS!$A$2:$A$20000,DATOS!$A5074,DATOS!$D$2:$D$20000,DATOS!$D5074,DATOS!$E$2:$E$20000,DATOS!$E5074,DATOS!$I$2:$I$20000,DATOS!$I5074,DATOS!$G$2:$G$20000,"EX")=0),0))))</f>
      </c>
      <c r="H5074">
        <f>IF(DATOS!$G5074&lt;&gt;"EX",0,--(COUNTIFS(DATOS!$A$2:$A$20000,DATOS!$A5074,DATOS!$D$2:$D$20000,DATOS!$D5074,DATOS!$E$2:$E$20000,DATOS!$E5074,DATOS!$I$2:$I$20000,DATOS!$I5074,DATOS!$G$2:$G$20000,"OR")=0))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DATOS!$A$2:$A$20000,DATOS!$A5075,DATOS!$D$2:$D$20000,DATOS!$D5075,DATOS!$E$2:$E$20000,DATOS!$E5075,DATOS!$I$2:$I$20000,DATOS!$I5075,DATOS!$G$2:$G$20000,"EX")=0),0))))</f>
      </c>
      <c r="H5075">
        <f>IF(DATOS!$G5075&lt;&gt;"EX",0,--(COUNTIFS(DATOS!$A$2:$A$20000,DATOS!$A5075,DATOS!$D$2:$D$20000,DATOS!$D5075,DATOS!$E$2:$E$20000,DATOS!$E5075,DATOS!$I$2:$I$20000,DATOS!$I5075,DATOS!$G$2:$G$20000,"OR")=0))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DATOS!$A$2:$A$20000,DATOS!$A5076,DATOS!$D$2:$D$20000,DATOS!$D5076,DATOS!$E$2:$E$20000,DATOS!$E5076,DATOS!$I$2:$I$20000,DATOS!$I5076,DATOS!$G$2:$G$20000,"EX")=0),0))))</f>
      </c>
      <c r="H5076">
        <f>IF(DATOS!$G5076&lt;&gt;"EX",0,--(COUNTIFS(DATOS!$A$2:$A$20000,DATOS!$A5076,DATOS!$D$2:$D$20000,DATOS!$D5076,DATOS!$E$2:$E$20000,DATOS!$E5076,DATOS!$I$2:$I$20000,DATOS!$I5076,DATOS!$G$2:$G$20000,"OR")=0))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DATOS!$A$2:$A$20000,DATOS!$A5077,DATOS!$D$2:$D$20000,DATOS!$D5077,DATOS!$E$2:$E$20000,DATOS!$E5077,DATOS!$I$2:$I$20000,DATOS!$I5077,DATOS!$G$2:$G$20000,"EX")=0),0))))</f>
      </c>
      <c r="H5077">
        <f>IF(DATOS!$G5077&lt;&gt;"EX",0,--(COUNTIFS(DATOS!$A$2:$A$20000,DATOS!$A5077,DATOS!$D$2:$D$20000,DATOS!$D5077,DATOS!$E$2:$E$20000,DATOS!$E5077,DATOS!$I$2:$I$20000,DATOS!$I5077,DATOS!$G$2:$G$20000,"OR")=0))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DATOS!$A$2:$A$20000,DATOS!$A5078,DATOS!$D$2:$D$20000,DATOS!$D5078,DATOS!$E$2:$E$20000,DATOS!$E5078,DATOS!$I$2:$I$20000,DATOS!$I5078,DATOS!$G$2:$G$20000,"EX")=0),0))))</f>
      </c>
      <c r="H5078">
        <f>IF(DATOS!$G5078&lt;&gt;"EX",0,--(COUNTIFS(DATOS!$A$2:$A$20000,DATOS!$A5078,DATOS!$D$2:$D$20000,DATOS!$D5078,DATOS!$E$2:$E$20000,DATOS!$E5078,DATOS!$I$2:$I$20000,DATOS!$I5078,DATOS!$G$2:$G$20000,"OR")=0))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DATOS!$A$2:$A$20000,DATOS!$A5079,DATOS!$D$2:$D$20000,DATOS!$D5079,DATOS!$E$2:$E$20000,DATOS!$E5079,DATOS!$I$2:$I$20000,DATOS!$I5079,DATOS!$G$2:$G$20000,"EX")=0),0))))</f>
      </c>
      <c r="H5079">
        <f>IF(DATOS!$G5079&lt;&gt;"EX",0,--(COUNTIFS(DATOS!$A$2:$A$20000,DATOS!$A5079,DATOS!$D$2:$D$20000,DATOS!$D5079,DATOS!$E$2:$E$20000,DATOS!$E5079,DATOS!$I$2:$I$20000,DATOS!$I5079,DATOS!$G$2:$G$20000,"OR")=0))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DATOS!$A$2:$A$20000,DATOS!$A5080,DATOS!$D$2:$D$20000,DATOS!$D5080,DATOS!$E$2:$E$20000,DATOS!$E5080,DATOS!$I$2:$I$20000,DATOS!$I5080,DATOS!$G$2:$G$20000,"EX")=0),0))))</f>
      </c>
      <c r="H5080">
        <f>IF(DATOS!$G5080&lt;&gt;"EX",0,--(COUNTIFS(DATOS!$A$2:$A$20000,DATOS!$A5080,DATOS!$D$2:$D$20000,DATOS!$D5080,DATOS!$E$2:$E$20000,DATOS!$E5080,DATOS!$I$2:$I$20000,DATOS!$I5080,DATOS!$G$2:$G$20000,"OR")=0))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DATOS!$A$2:$A$20000,DATOS!$A5081,DATOS!$D$2:$D$20000,DATOS!$D5081,DATOS!$E$2:$E$20000,DATOS!$E5081,DATOS!$I$2:$I$20000,DATOS!$I5081,DATOS!$G$2:$G$20000,"EX")=0),0))))</f>
      </c>
      <c r="H5081">
        <f>IF(DATOS!$G5081&lt;&gt;"EX",0,--(COUNTIFS(DATOS!$A$2:$A$20000,DATOS!$A5081,DATOS!$D$2:$D$20000,DATOS!$D5081,DATOS!$E$2:$E$20000,DATOS!$E5081,DATOS!$I$2:$I$20000,DATOS!$I5081,DATOS!$G$2:$G$20000,"OR")=0))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DATOS!$A$2:$A$20000,DATOS!$A5082,DATOS!$D$2:$D$20000,DATOS!$D5082,DATOS!$E$2:$E$20000,DATOS!$E5082,DATOS!$I$2:$I$20000,DATOS!$I5082,DATOS!$G$2:$G$20000,"EX")=0),0))))</f>
      </c>
      <c r="H5082">
        <f>IF(DATOS!$G5082&lt;&gt;"EX",0,--(COUNTIFS(DATOS!$A$2:$A$20000,DATOS!$A5082,DATOS!$D$2:$D$20000,DATOS!$D5082,DATOS!$E$2:$E$20000,DATOS!$E5082,DATOS!$I$2:$I$20000,DATOS!$I5082,DATOS!$G$2:$G$20000,"OR")=0))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DATOS!$A$2:$A$20000,DATOS!$A5083,DATOS!$D$2:$D$20000,DATOS!$D5083,DATOS!$E$2:$E$20000,DATOS!$E5083,DATOS!$I$2:$I$20000,DATOS!$I5083,DATOS!$G$2:$G$20000,"EX")=0),0))))</f>
      </c>
      <c r="H5083">
        <f>IF(DATOS!$G5083&lt;&gt;"EX",0,--(COUNTIFS(DATOS!$A$2:$A$20000,DATOS!$A5083,DATOS!$D$2:$D$20000,DATOS!$D5083,DATOS!$E$2:$E$20000,DATOS!$E5083,DATOS!$I$2:$I$20000,DATOS!$I5083,DATOS!$G$2:$G$20000,"OR")=0))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DATOS!$A$2:$A$20000,DATOS!$A5084,DATOS!$D$2:$D$20000,DATOS!$D5084,DATOS!$E$2:$E$20000,DATOS!$E5084,DATOS!$I$2:$I$20000,DATOS!$I5084,DATOS!$G$2:$G$20000,"EX")=0),0))))</f>
      </c>
      <c r="H5084">
        <f>IF(DATOS!$G5084&lt;&gt;"EX",0,--(COUNTIFS(DATOS!$A$2:$A$20000,DATOS!$A5084,DATOS!$D$2:$D$20000,DATOS!$D5084,DATOS!$E$2:$E$20000,DATOS!$E5084,DATOS!$I$2:$I$20000,DATOS!$I5084,DATOS!$G$2:$G$20000,"OR")=0))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DATOS!$A$2:$A$20000,DATOS!$A5085,DATOS!$D$2:$D$20000,DATOS!$D5085,DATOS!$E$2:$E$20000,DATOS!$E5085,DATOS!$I$2:$I$20000,DATOS!$I5085,DATOS!$G$2:$G$20000,"EX")=0),0))))</f>
      </c>
      <c r="H5085">
        <f>IF(DATOS!$G5085&lt;&gt;"EX",0,--(COUNTIFS(DATOS!$A$2:$A$20000,DATOS!$A5085,DATOS!$D$2:$D$20000,DATOS!$D5085,DATOS!$E$2:$E$20000,DATOS!$E5085,DATOS!$I$2:$I$20000,DATOS!$I5085,DATOS!$G$2:$G$20000,"OR")=0))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DATOS!$A$2:$A$20000,DATOS!$A5086,DATOS!$D$2:$D$20000,DATOS!$D5086,DATOS!$E$2:$E$20000,DATOS!$E5086,DATOS!$I$2:$I$20000,DATOS!$I5086,DATOS!$G$2:$G$20000,"EX")=0),0))))</f>
      </c>
      <c r="H5086">
        <f>IF(DATOS!$G5086&lt;&gt;"EX",0,--(COUNTIFS(DATOS!$A$2:$A$20000,DATOS!$A5086,DATOS!$D$2:$D$20000,DATOS!$D5086,DATOS!$E$2:$E$20000,DATOS!$E5086,DATOS!$I$2:$I$20000,DATOS!$I5086,DATOS!$G$2:$G$20000,"OR")=0))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DATOS!$A$2:$A$20000,DATOS!$A5087,DATOS!$D$2:$D$20000,DATOS!$D5087,DATOS!$E$2:$E$20000,DATOS!$E5087,DATOS!$I$2:$I$20000,DATOS!$I5087,DATOS!$G$2:$G$20000,"EX")=0),0))))</f>
      </c>
      <c r="H5087">
        <f>IF(DATOS!$G5087&lt;&gt;"EX",0,--(COUNTIFS(DATOS!$A$2:$A$20000,DATOS!$A5087,DATOS!$D$2:$D$20000,DATOS!$D5087,DATOS!$E$2:$E$20000,DATOS!$E5087,DATOS!$I$2:$I$20000,DATOS!$I5087,DATOS!$G$2:$G$20000,"OR")=0))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DATOS!$A$2:$A$20000,DATOS!$A5088,DATOS!$D$2:$D$20000,DATOS!$D5088,DATOS!$E$2:$E$20000,DATOS!$E5088,DATOS!$I$2:$I$20000,DATOS!$I5088,DATOS!$G$2:$G$20000,"EX")=0),0))))</f>
      </c>
      <c r="H5088">
        <f>IF(DATOS!$G5088&lt;&gt;"EX",0,--(COUNTIFS(DATOS!$A$2:$A$20000,DATOS!$A5088,DATOS!$D$2:$D$20000,DATOS!$D5088,DATOS!$E$2:$E$20000,DATOS!$E5088,DATOS!$I$2:$I$20000,DATOS!$I5088,DATOS!$G$2:$G$20000,"OR")=0))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DATOS!$A$2:$A$20000,DATOS!$A5089,DATOS!$D$2:$D$20000,DATOS!$D5089,DATOS!$E$2:$E$20000,DATOS!$E5089,DATOS!$I$2:$I$20000,DATOS!$I5089,DATOS!$G$2:$G$20000,"EX")=0),0))))</f>
      </c>
      <c r="H5089">
        <f>IF(DATOS!$G5089&lt;&gt;"EX",0,--(COUNTIFS(DATOS!$A$2:$A$20000,DATOS!$A5089,DATOS!$D$2:$D$20000,DATOS!$D5089,DATOS!$E$2:$E$20000,DATOS!$E5089,DATOS!$I$2:$I$20000,DATOS!$I5089,DATOS!$G$2:$G$20000,"OR")=0))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DATOS!$A$2:$A$20000,DATOS!$A5090,DATOS!$D$2:$D$20000,DATOS!$D5090,DATOS!$E$2:$E$20000,DATOS!$E5090,DATOS!$I$2:$I$20000,DATOS!$I5090,DATOS!$G$2:$G$20000,"EX")=0),0))))</f>
      </c>
      <c r="H5090">
        <f>IF(DATOS!$G5090&lt;&gt;"EX",0,--(COUNTIFS(DATOS!$A$2:$A$20000,DATOS!$A5090,DATOS!$D$2:$D$20000,DATOS!$D5090,DATOS!$E$2:$E$20000,DATOS!$E5090,DATOS!$I$2:$I$20000,DATOS!$I5090,DATOS!$G$2:$G$20000,"OR")=0))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DATOS!$A$2:$A$20000,DATOS!$A5091,DATOS!$D$2:$D$20000,DATOS!$D5091,DATOS!$E$2:$E$20000,DATOS!$E5091,DATOS!$I$2:$I$20000,DATOS!$I5091,DATOS!$G$2:$G$20000,"EX")=0),0))))</f>
      </c>
      <c r="H5091">
        <f>IF(DATOS!$G5091&lt;&gt;"EX",0,--(COUNTIFS(DATOS!$A$2:$A$20000,DATOS!$A5091,DATOS!$D$2:$D$20000,DATOS!$D5091,DATOS!$E$2:$E$20000,DATOS!$E5091,DATOS!$I$2:$I$20000,DATOS!$I5091,DATOS!$G$2:$G$20000,"OR")=0))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DATOS!$A$2:$A$20000,DATOS!$A5092,DATOS!$D$2:$D$20000,DATOS!$D5092,DATOS!$E$2:$E$20000,DATOS!$E5092,DATOS!$I$2:$I$20000,DATOS!$I5092,DATOS!$G$2:$G$20000,"EX")=0),0))))</f>
      </c>
      <c r="H5092">
        <f>IF(DATOS!$G5092&lt;&gt;"EX",0,--(COUNTIFS(DATOS!$A$2:$A$20000,DATOS!$A5092,DATOS!$D$2:$D$20000,DATOS!$D5092,DATOS!$E$2:$E$20000,DATOS!$E5092,DATOS!$I$2:$I$20000,DATOS!$I5092,DATOS!$G$2:$G$20000,"OR")=0))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DATOS!$A$2:$A$20000,DATOS!$A5093,DATOS!$D$2:$D$20000,DATOS!$D5093,DATOS!$E$2:$E$20000,DATOS!$E5093,DATOS!$I$2:$I$20000,DATOS!$I5093,DATOS!$G$2:$G$20000,"EX")=0),0))))</f>
      </c>
      <c r="H5093">
        <f>IF(DATOS!$G5093&lt;&gt;"EX",0,--(COUNTIFS(DATOS!$A$2:$A$20000,DATOS!$A5093,DATOS!$D$2:$D$20000,DATOS!$D5093,DATOS!$E$2:$E$20000,DATOS!$E5093,DATOS!$I$2:$I$20000,DATOS!$I5093,DATOS!$G$2:$G$20000,"OR")=0))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DATOS!$A$2:$A$20000,DATOS!$A5094,DATOS!$D$2:$D$20000,DATOS!$D5094,DATOS!$E$2:$E$20000,DATOS!$E5094,DATOS!$I$2:$I$20000,DATOS!$I5094,DATOS!$G$2:$G$20000,"EX")=0),0))))</f>
      </c>
      <c r="H5094">
        <f>IF(DATOS!$G5094&lt;&gt;"EX",0,--(COUNTIFS(DATOS!$A$2:$A$20000,DATOS!$A5094,DATOS!$D$2:$D$20000,DATOS!$D5094,DATOS!$E$2:$E$20000,DATOS!$E5094,DATOS!$I$2:$I$20000,DATOS!$I5094,DATOS!$G$2:$G$20000,"OR")=0))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DATOS!$A$2:$A$20000,DATOS!$A5095,DATOS!$D$2:$D$20000,DATOS!$D5095,DATOS!$E$2:$E$20000,DATOS!$E5095,DATOS!$I$2:$I$20000,DATOS!$I5095,DATOS!$G$2:$G$20000,"EX")=0),0))))</f>
      </c>
      <c r="H5095">
        <f>IF(DATOS!$G5095&lt;&gt;"EX",0,--(COUNTIFS(DATOS!$A$2:$A$20000,DATOS!$A5095,DATOS!$D$2:$D$20000,DATOS!$D5095,DATOS!$E$2:$E$20000,DATOS!$E5095,DATOS!$I$2:$I$20000,DATOS!$I5095,DATOS!$G$2:$G$20000,"OR")=0))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DATOS!$A$2:$A$20000,DATOS!$A5096,DATOS!$D$2:$D$20000,DATOS!$D5096,DATOS!$E$2:$E$20000,DATOS!$E5096,DATOS!$I$2:$I$20000,DATOS!$I5096,DATOS!$G$2:$G$20000,"EX")=0),0))))</f>
      </c>
      <c r="H5096">
        <f>IF(DATOS!$G5096&lt;&gt;"EX",0,--(COUNTIFS(DATOS!$A$2:$A$20000,DATOS!$A5096,DATOS!$D$2:$D$20000,DATOS!$D5096,DATOS!$E$2:$E$20000,DATOS!$E5096,DATOS!$I$2:$I$20000,DATOS!$I5096,DATOS!$G$2:$G$20000,"OR")=0))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DATOS!$A$2:$A$20000,DATOS!$A5097,DATOS!$D$2:$D$20000,DATOS!$D5097,DATOS!$E$2:$E$20000,DATOS!$E5097,DATOS!$I$2:$I$20000,DATOS!$I5097,DATOS!$G$2:$G$20000,"EX")=0),0))))</f>
      </c>
      <c r="H5097">
        <f>IF(DATOS!$G5097&lt;&gt;"EX",0,--(COUNTIFS(DATOS!$A$2:$A$20000,DATOS!$A5097,DATOS!$D$2:$D$20000,DATOS!$D5097,DATOS!$E$2:$E$20000,DATOS!$E5097,DATOS!$I$2:$I$20000,DATOS!$I5097,DATOS!$G$2:$G$20000,"OR")=0))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DATOS!$A$2:$A$20000,DATOS!$A5098,DATOS!$D$2:$D$20000,DATOS!$D5098,DATOS!$E$2:$E$20000,DATOS!$E5098,DATOS!$I$2:$I$20000,DATOS!$I5098,DATOS!$G$2:$G$20000,"EX")=0),0))))</f>
      </c>
      <c r="H5098">
        <f>IF(DATOS!$G5098&lt;&gt;"EX",0,--(COUNTIFS(DATOS!$A$2:$A$20000,DATOS!$A5098,DATOS!$D$2:$D$20000,DATOS!$D5098,DATOS!$E$2:$E$20000,DATOS!$E5098,DATOS!$I$2:$I$20000,DATOS!$I5098,DATOS!$G$2:$G$20000,"OR")=0))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DATOS!$A$2:$A$20000,DATOS!$A5099,DATOS!$D$2:$D$20000,DATOS!$D5099,DATOS!$E$2:$E$20000,DATOS!$E5099,DATOS!$I$2:$I$20000,DATOS!$I5099,DATOS!$G$2:$G$20000,"EX")=0),0))))</f>
      </c>
      <c r="H5099">
        <f>IF(DATOS!$G5099&lt;&gt;"EX",0,--(COUNTIFS(DATOS!$A$2:$A$20000,DATOS!$A5099,DATOS!$D$2:$D$20000,DATOS!$D5099,DATOS!$E$2:$E$20000,DATOS!$E5099,DATOS!$I$2:$I$20000,DATOS!$I5099,DATOS!$G$2:$G$20000,"OR")=0))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DATOS!$A$2:$A$20000,DATOS!$A5100,DATOS!$D$2:$D$20000,DATOS!$D5100,DATOS!$E$2:$E$20000,DATOS!$E5100,DATOS!$I$2:$I$20000,DATOS!$I5100,DATOS!$G$2:$G$20000,"EX")=0),0))))</f>
      </c>
      <c r="H5100">
        <f>IF(DATOS!$G5100&lt;&gt;"EX",0,--(COUNTIFS(DATOS!$A$2:$A$20000,DATOS!$A5100,DATOS!$D$2:$D$20000,DATOS!$D5100,DATOS!$E$2:$E$20000,DATOS!$E5100,DATOS!$I$2:$I$20000,DATOS!$I5100,DATOS!$G$2:$G$20000,"OR")=0))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DATOS!$A$2:$A$20000,DATOS!$A5101,DATOS!$D$2:$D$20000,DATOS!$D5101,DATOS!$E$2:$E$20000,DATOS!$E5101,DATOS!$I$2:$I$20000,DATOS!$I5101,DATOS!$G$2:$G$20000,"EX")=0),0))))</f>
      </c>
      <c r="H5101">
        <f>IF(DATOS!$G5101&lt;&gt;"EX",0,--(COUNTIFS(DATOS!$A$2:$A$20000,DATOS!$A5101,DATOS!$D$2:$D$20000,DATOS!$D5101,DATOS!$E$2:$E$20000,DATOS!$E5101,DATOS!$I$2:$I$20000,DATOS!$I5101,DATOS!$G$2:$G$20000,"OR")=0))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DATOS!$A$2:$A$20000,DATOS!$A5102,DATOS!$D$2:$D$20000,DATOS!$D5102,DATOS!$E$2:$E$20000,DATOS!$E5102,DATOS!$I$2:$I$20000,DATOS!$I5102,DATOS!$G$2:$G$20000,"EX")=0),0))))</f>
      </c>
      <c r="H5102">
        <f>IF(DATOS!$G5102&lt;&gt;"EX",0,--(COUNTIFS(DATOS!$A$2:$A$20000,DATOS!$A5102,DATOS!$D$2:$D$20000,DATOS!$D5102,DATOS!$E$2:$E$20000,DATOS!$E5102,DATOS!$I$2:$I$20000,DATOS!$I5102,DATOS!$G$2:$G$20000,"OR")=0))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DATOS!$A$2:$A$20000,DATOS!$A5103,DATOS!$D$2:$D$20000,DATOS!$D5103,DATOS!$E$2:$E$20000,DATOS!$E5103,DATOS!$I$2:$I$20000,DATOS!$I5103,DATOS!$G$2:$G$20000,"EX")=0),0))))</f>
      </c>
      <c r="H5103">
        <f>IF(DATOS!$G5103&lt;&gt;"EX",0,--(COUNTIFS(DATOS!$A$2:$A$20000,DATOS!$A5103,DATOS!$D$2:$D$20000,DATOS!$D5103,DATOS!$E$2:$E$20000,DATOS!$E5103,DATOS!$I$2:$I$20000,DATOS!$I5103,DATOS!$G$2:$G$20000,"OR")=0))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DATOS!$A$2:$A$20000,DATOS!$A5104,DATOS!$D$2:$D$20000,DATOS!$D5104,DATOS!$E$2:$E$20000,DATOS!$E5104,DATOS!$I$2:$I$20000,DATOS!$I5104,DATOS!$G$2:$G$20000,"EX")=0),0))))</f>
      </c>
      <c r="H5104">
        <f>IF(DATOS!$G5104&lt;&gt;"EX",0,--(COUNTIFS(DATOS!$A$2:$A$20000,DATOS!$A5104,DATOS!$D$2:$D$20000,DATOS!$D5104,DATOS!$E$2:$E$20000,DATOS!$E5104,DATOS!$I$2:$I$20000,DATOS!$I5104,DATOS!$G$2:$G$20000,"OR")=0))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DATOS!$A$2:$A$20000,DATOS!$A5105,DATOS!$D$2:$D$20000,DATOS!$D5105,DATOS!$E$2:$E$20000,DATOS!$E5105,DATOS!$I$2:$I$20000,DATOS!$I5105,DATOS!$G$2:$G$20000,"EX")=0),0))))</f>
      </c>
      <c r="H5105">
        <f>IF(DATOS!$G5105&lt;&gt;"EX",0,--(COUNTIFS(DATOS!$A$2:$A$20000,DATOS!$A5105,DATOS!$D$2:$D$20000,DATOS!$D5105,DATOS!$E$2:$E$20000,DATOS!$E5105,DATOS!$I$2:$I$20000,DATOS!$I5105,DATOS!$G$2:$G$20000,"OR")=0))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DATOS!$A$2:$A$20000,DATOS!$A5106,DATOS!$D$2:$D$20000,DATOS!$D5106,DATOS!$E$2:$E$20000,DATOS!$E5106,DATOS!$I$2:$I$20000,DATOS!$I5106,DATOS!$G$2:$G$20000,"EX")=0),0))))</f>
      </c>
      <c r="H5106">
        <f>IF(DATOS!$G5106&lt;&gt;"EX",0,--(COUNTIFS(DATOS!$A$2:$A$20000,DATOS!$A5106,DATOS!$D$2:$D$20000,DATOS!$D5106,DATOS!$E$2:$E$20000,DATOS!$E5106,DATOS!$I$2:$I$20000,DATOS!$I5106,DATOS!$G$2:$G$20000,"OR")=0))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DATOS!$A$2:$A$20000,DATOS!$A5107,DATOS!$D$2:$D$20000,DATOS!$D5107,DATOS!$E$2:$E$20000,DATOS!$E5107,DATOS!$I$2:$I$20000,DATOS!$I5107,DATOS!$G$2:$G$20000,"EX")=0),0))))</f>
      </c>
      <c r="H5107">
        <f>IF(DATOS!$G5107&lt;&gt;"EX",0,--(COUNTIFS(DATOS!$A$2:$A$20000,DATOS!$A5107,DATOS!$D$2:$D$20000,DATOS!$D5107,DATOS!$E$2:$E$20000,DATOS!$E5107,DATOS!$I$2:$I$20000,DATOS!$I5107,DATOS!$G$2:$G$20000,"OR")=0))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DATOS!$A$2:$A$20000,DATOS!$A5108,DATOS!$D$2:$D$20000,DATOS!$D5108,DATOS!$E$2:$E$20000,DATOS!$E5108,DATOS!$I$2:$I$20000,DATOS!$I5108,DATOS!$G$2:$G$20000,"EX")=0),0))))</f>
      </c>
      <c r="H5108">
        <f>IF(DATOS!$G5108&lt;&gt;"EX",0,--(COUNTIFS(DATOS!$A$2:$A$20000,DATOS!$A5108,DATOS!$D$2:$D$20000,DATOS!$D5108,DATOS!$E$2:$E$20000,DATOS!$E5108,DATOS!$I$2:$I$20000,DATOS!$I5108,DATOS!$G$2:$G$20000,"OR")=0))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DATOS!$A$2:$A$20000,DATOS!$A5109,DATOS!$D$2:$D$20000,DATOS!$D5109,DATOS!$E$2:$E$20000,DATOS!$E5109,DATOS!$I$2:$I$20000,DATOS!$I5109,DATOS!$G$2:$G$20000,"EX")=0),0))))</f>
      </c>
      <c r="H5109">
        <f>IF(DATOS!$G5109&lt;&gt;"EX",0,--(COUNTIFS(DATOS!$A$2:$A$20000,DATOS!$A5109,DATOS!$D$2:$D$20000,DATOS!$D5109,DATOS!$E$2:$E$20000,DATOS!$E5109,DATOS!$I$2:$I$20000,DATOS!$I5109,DATOS!$G$2:$G$20000,"OR")=0))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DATOS!$A$2:$A$20000,DATOS!$A5110,DATOS!$D$2:$D$20000,DATOS!$D5110,DATOS!$E$2:$E$20000,DATOS!$E5110,DATOS!$I$2:$I$20000,DATOS!$I5110,DATOS!$G$2:$G$20000,"EX")=0),0))))</f>
      </c>
      <c r="H5110">
        <f>IF(DATOS!$G5110&lt;&gt;"EX",0,--(COUNTIFS(DATOS!$A$2:$A$20000,DATOS!$A5110,DATOS!$D$2:$D$20000,DATOS!$D5110,DATOS!$E$2:$E$20000,DATOS!$E5110,DATOS!$I$2:$I$20000,DATOS!$I5110,DATOS!$G$2:$G$20000,"OR")=0))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DATOS!$A$2:$A$20000,DATOS!$A5111,DATOS!$D$2:$D$20000,DATOS!$D5111,DATOS!$E$2:$E$20000,DATOS!$E5111,DATOS!$I$2:$I$20000,DATOS!$I5111,DATOS!$G$2:$G$20000,"EX")=0),0))))</f>
      </c>
      <c r="H5111">
        <f>IF(DATOS!$G5111&lt;&gt;"EX",0,--(COUNTIFS(DATOS!$A$2:$A$20000,DATOS!$A5111,DATOS!$D$2:$D$20000,DATOS!$D5111,DATOS!$E$2:$E$20000,DATOS!$E5111,DATOS!$I$2:$I$20000,DATOS!$I5111,DATOS!$G$2:$G$20000,"OR")=0))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DATOS!$A$2:$A$20000,DATOS!$A5112,DATOS!$D$2:$D$20000,DATOS!$D5112,DATOS!$E$2:$E$20000,DATOS!$E5112,DATOS!$I$2:$I$20000,DATOS!$I5112,DATOS!$G$2:$G$20000,"EX")=0),0))))</f>
      </c>
      <c r="H5112">
        <f>IF(DATOS!$G5112&lt;&gt;"EX",0,--(COUNTIFS(DATOS!$A$2:$A$20000,DATOS!$A5112,DATOS!$D$2:$D$20000,DATOS!$D5112,DATOS!$E$2:$E$20000,DATOS!$E5112,DATOS!$I$2:$I$20000,DATOS!$I5112,DATOS!$G$2:$G$20000,"OR")=0))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DATOS!$A$2:$A$20000,DATOS!$A5113,DATOS!$D$2:$D$20000,DATOS!$D5113,DATOS!$E$2:$E$20000,DATOS!$E5113,DATOS!$I$2:$I$20000,DATOS!$I5113,DATOS!$G$2:$G$20000,"EX")=0),0))))</f>
      </c>
      <c r="H5113">
        <f>IF(DATOS!$G5113&lt;&gt;"EX",0,--(COUNTIFS(DATOS!$A$2:$A$20000,DATOS!$A5113,DATOS!$D$2:$D$20000,DATOS!$D5113,DATOS!$E$2:$E$20000,DATOS!$E5113,DATOS!$I$2:$I$20000,DATOS!$I5113,DATOS!$G$2:$G$20000,"OR")=0))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DATOS!$A$2:$A$20000,DATOS!$A5114,DATOS!$D$2:$D$20000,DATOS!$D5114,DATOS!$E$2:$E$20000,DATOS!$E5114,DATOS!$I$2:$I$20000,DATOS!$I5114,DATOS!$G$2:$G$20000,"EX")=0),0))))</f>
      </c>
      <c r="H5114">
        <f>IF(DATOS!$G5114&lt;&gt;"EX",0,--(COUNTIFS(DATOS!$A$2:$A$20000,DATOS!$A5114,DATOS!$D$2:$D$20000,DATOS!$D5114,DATOS!$E$2:$E$20000,DATOS!$E5114,DATOS!$I$2:$I$20000,DATOS!$I5114,DATOS!$G$2:$G$20000,"OR")=0))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DATOS!$A$2:$A$20000,DATOS!$A5115,DATOS!$D$2:$D$20000,DATOS!$D5115,DATOS!$E$2:$E$20000,DATOS!$E5115,DATOS!$I$2:$I$20000,DATOS!$I5115,DATOS!$G$2:$G$20000,"EX")=0),0))))</f>
      </c>
      <c r="H5115">
        <f>IF(DATOS!$G5115&lt;&gt;"EX",0,--(COUNTIFS(DATOS!$A$2:$A$20000,DATOS!$A5115,DATOS!$D$2:$D$20000,DATOS!$D5115,DATOS!$E$2:$E$20000,DATOS!$E5115,DATOS!$I$2:$I$20000,DATOS!$I5115,DATOS!$G$2:$G$20000,"OR")=0))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DATOS!$A$2:$A$20000,DATOS!$A5116,DATOS!$D$2:$D$20000,DATOS!$D5116,DATOS!$E$2:$E$20000,DATOS!$E5116,DATOS!$I$2:$I$20000,DATOS!$I5116,DATOS!$G$2:$G$20000,"EX")=0),0))))</f>
      </c>
      <c r="H5116">
        <f>IF(DATOS!$G5116&lt;&gt;"EX",0,--(COUNTIFS(DATOS!$A$2:$A$20000,DATOS!$A5116,DATOS!$D$2:$D$20000,DATOS!$D5116,DATOS!$E$2:$E$20000,DATOS!$E5116,DATOS!$I$2:$I$20000,DATOS!$I5116,DATOS!$G$2:$G$20000,"OR")=0))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DATOS!$A$2:$A$20000,DATOS!$A5117,DATOS!$D$2:$D$20000,DATOS!$D5117,DATOS!$E$2:$E$20000,DATOS!$E5117,DATOS!$I$2:$I$20000,DATOS!$I5117,DATOS!$G$2:$G$20000,"EX")=0),0))))</f>
      </c>
      <c r="H5117">
        <f>IF(DATOS!$G5117&lt;&gt;"EX",0,--(COUNTIFS(DATOS!$A$2:$A$20000,DATOS!$A5117,DATOS!$D$2:$D$20000,DATOS!$D5117,DATOS!$E$2:$E$20000,DATOS!$E5117,DATOS!$I$2:$I$20000,DATOS!$I5117,DATOS!$G$2:$G$20000,"OR")=0))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DATOS!$A$2:$A$20000,DATOS!$A5118,DATOS!$D$2:$D$20000,DATOS!$D5118,DATOS!$E$2:$E$20000,DATOS!$E5118,DATOS!$I$2:$I$20000,DATOS!$I5118,DATOS!$G$2:$G$20000,"EX")=0),0))))</f>
      </c>
      <c r="H5118">
        <f>IF(DATOS!$G5118&lt;&gt;"EX",0,--(COUNTIFS(DATOS!$A$2:$A$20000,DATOS!$A5118,DATOS!$D$2:$D$20000,DATOS!$D5118,DATOS!$E$2:$E$20000,DATOS!$E5118,DATOS!$I$2:$I$20000,DATOS!$I5118,DATOS!$G$2:$G$20000,"OR")=0))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DATOS!$A$2:$A$20000,DATOS!$A5119,DATOS!$D$2:$D$20000,DATOS!$D5119,DATOS!$E$2:$E$20000,DATOS!$E5119,DATOS!$I$2:$I$20000,DATOS!$I5119,DATOS!$G$2:$G$20000,"EX")=0),0))))</f>
      </c>
      <c r="H5119">
        <f>IF(DATOS!$G5119&lt;&gt;"EX",0,--(COUNTIFS(DATOS!$A$2:$A$20000,DATOS!$A5119,DATOS!$D$2:$D$20000,DATOS!$D5119,DATOS!$E$2:$E$20000,DATOS!$E5119,DATOS!$I$2:$I$20000,DATOS!$I5119,DATOS!$G$2:$G$20000,"OR")=0))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DATOS!$A$2:$A$20000,DATOS!$A5120,DATOS!$D$2:$D$20000,DATOS!$D5120,DATOS!$E$2:$E$20000,DATOS!$E5120,DATOS!$I$2:$I$20000,DATOS!$I5120,DATOS!$G$2:$G$20000,"EX")=0),0))))</f>
      </c>
      <c r="H5120">
        <f>IF(DATOS!$G5120&lt;&gt;"EX",0,--(COUNTIFS(DATOS!$A$2:$A$20000,DATOS!$A5120,DATOS!$D$2:$D$20000,DATOS!$D5120,DATOS!$E$2:$E$20000,DATOS!$E5120,DATOS!$I$2:$I$20000,DATOS!$I5120,DATOS!$G$2:$G$20000,"OR")=0))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DATOS!$A$2:$A$20000,DATOS!$A5121,DATOS!$D$2:$D$20000,DATOS!$D5121,DATOS!$E$2:$E$20000,DATOS!$E5121,DATOS!$I$2:$I$20000,DATOS!$I5121,DATOS!$G$2:$G$20000,"EX")=0),0))))</f>
      </c>
      <c r="H5121">
        <f>IF(DATOS!$G5121&lt;&gt;"EX",0,--(COUNTIFS(DATOS!$A$2:$A$20000,DATOS!$A5121,DATOS!$D$2:$D$20000,DATOS!$D5121,DATOS!$E$2:$E$20000,DATOS!$E5121,DATOS!$I$2:$I$20000,DATOS!$I5121,DATOS!$G$2:$G$20000,"OR")=0))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DATOS!$A$2:$A$20000,DATOS!$A5122,DATOS!$D$2:$D$20000,DATOS!$D5122,DATOS!$E$2:$E$20000,DATOS!$E5122,DATOS!$I$2:$I$20000,DATOS!$I5122,DATOS!$G$2:$G$20000,"EX")=0),0))))</f>
      </c>
      <c r="H5122">
        <f>IF(DATOS!$G5122&lt;&gt;"EX",0,--(COUNTIFS(DATOS!$A$2:$A$20000,DATOS!$A5122,DATOS!$D$2:$D$20000,DATOS!$D5122,DATOS!$E$2:$E$20000,DATOS!$E5122,DATOS!$I$2:$I$20000,DATOS!$I5122,DATOS!$G$2:$G$20000,"OR")=0))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DATOS!$A$2:$A$20000,DATOS!$A5123,DATOS!$D$2:$D$20000,DATOS!$D5123,DATOS!$E$2:$E$20000,DATOS!$E5123,DATOS!$I$2:$I$20000,DATOS!$I5123,DATOS!$G$2:$G$20000,"EX")=0),0))))</f>
      </c>
      <c r="H5123">
        <f>IF(DATOS!$G5123&lt;&gt;"EX",0,--(COUNTIFS(DATOS!$A$2:$A$20000,DATOS!$A5123,DATOS!$D$2:$D$20000,DATOS!$D5123,DATOS!$E$2:$E$20000,DATOS!$E5123,DATOS!$I$2:$I$20000,DATOS!$I5123,DATOS!$G$2:$G$20000,"OR")=0))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DATOS!$A$2:$A$20000,DATOS!$A5124,DATOS!$D$2:$D$20000,DATOS!$D5124,DATOS!$E$2:$E$20000,DATOS!$E5124,DATOS!$I$2:$I$20000,DATOS!$I5124,DATOS!$G$2:$G$20000,"EX")=0),0))))</f>
      </c>
      <c r="H5124">
        <f>IF(DATOS!$G5124&lt;&gt;"EX",0,--(COUNTIFS(DATOS!$A$2:$A$20000,DATOS!$A5124,DATOS!$D$2:$D$20000,DATOS!$D5124,DATOS!$E$2:$E$20000,DATOS!$E5124,DATOS!$I$2:$I$20000,DATOS!$I5124,DATOS!$G$2:$G$20000,"OR")=0))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DATOS!$A$2:$A$20000,DATOS!$A5125,DATOS!$D$2:$D$20000,DATOS!$D5125,DATOS!$E$2:$E$20000,DATOS!$E5125,DATOS!$I$2:$I$20000,DATOS!$I5125,DATOS!$G$2:$G$20000,"EX")=0),0))))</f>
      </c>
      <c r="H5125">
        <f>IF(DATOS!$G5125&lt;&gt;"EX",0,--(COUNTIFS(DATOS!$A$2:$A$20000,DATOS!$A5125,DATOS!$D$2:$D$20000,DATOS!$D5125,DATOS!$E$2:$E$20000,DATOS!$E5125,DATOS!$I$2:$I$20000,DATOS!$I5125,DATOS!$G$2:$G$20000,"OR")=0))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DATOS!$A$2:$A$20000,DATOS!$A5126,DATOS!$D$2:$D$20000,DATOS!$D5126,DATOS!$E$2:$E$20000,DATOS!$E5126,DATOS!$I$2:$I$20000,DATOS!$I5126,DATOS!$G$2:$G$20000,"EX")=0),0))))</f>
      </c>
      <c r="H5126">
        <f>IF(DATOS!$G5126&lt;&gt;"EX",0,--(COUNTIFS(DATOS!$A$2:$A$20000,DATOS!$A5126,DATOS!$D$2:$D$20000,DATOS!$D5126,DATOS!$E$2:$E$20000,DATOS!$E5126,DATOS!$I$2:$I$20000,DATOS!$I5126,DATOS!$G$2:$G$20000,"OR")=0))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DATOS!$A$2:$A$20000,DATOS!$A5127,DATOS!$D$2:$D$20000,DATOS!$D5127,DATOS!$E$2:$E$20000,DATOS!$E5127,DATOS!$I$2:$I$20000,DATOS!$I5127,DATOS!$G$2:$G$20000,"EX")=0),0))))</f>
      </c>
      <c r="H5127">
        <f>IF(DATOS!$G5127&lt;&gt;"EX",0,--(COUNTIFS(DATOS!$A$2:$A$20000,DATOS!$A5127,DATOS!$D$2:$D$20000,DATOS!$D5127,DATOS!$E$2:$E$20000,DATOS!$E5127,DATOS!$I$2:$I$20000,DATOS!$I5127,DATOS!$G$2:$G$20000,"OR")=0))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DATOS!$A$2:$A$20000,DATOS!$A5128,DATOS!$D$2:$D$20000,DATOS!$D5128,DATOS!$E$2:$E$20000,DATOS!$E5128,DATOS!$I$2:$I$20000,DATOS!$I5128,DATOS!$G$2:$G$20000,"EX")=0),0))))</f>
      </c>
      <c r="H5128">
        <f>IF(DATOS!$G5128&lt;&gt;"EX",0,--(COUNTIFS(DATOS!$A$2:$A$20000,DATOS!$A5128,DATOS!$D$2:$D$20000,DATOS!$D5128,DATOS!$E$2:$E$20000,DATOS!$E5128,DATOS!$I$2:$I$20000,DATOS!$I5128,DATOS!$G$2:$G$20000,"OR")=0))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DATOS!$A$2:$A$20000,DATOS!$A5129,DATOS!$D$2:$D$20000,DATOS!$D5129,DATOS!$E$2:$E$20000,DATOS!$E5129,DATOS!$I$2:$I$20000,DATOS!$I5129,DATOS!$G$2:$G$20000,"EX")=0),0))))</f>
      </c>
      <c r="H5129">
        <f>IF(DATOS!$G5129&lt;&gt;"EX",0,--(COUNTIFS(DATOS!$A$2:$A$20000,DATOS!$A5129,DATOS!$D$2:$D$20000,DATOS!$D5129,DATOS!$E$2:$E$20000,DATOS!$E5129,DATOS!$I$2:$I$20000,DATOS!$I5129,DATOS!$G$2:$G$20000,"OR")=0))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DATOS!$A$2:$A$20000,DATOS!$A5130,DATOS!$D$2:$D$20000,DATOS!$D5130,DATOS!$E$2:$E$20000,DATOS!$E5130,DATOS!$I$2:$I$20000,DATOS!$I5130,DATOS!$G$2:$G$20000,"EX")=0),0))))</f>
      </c>
      <c r="H5130">
        <f>IF(DATOS!$G5130&lt;&gt;"EX",0,--(COUNTIFS(DATOS!$A$2:$A$20000,DATOS!$A5130,DATOS!$D$2:$D$20000,DATOS!$D5130,DATOS!$E$2:$E$20000,DATOS!$E5130,DATOS!$I$2:$I$20000,DATOS!$I5130,DATOS!$G$2:$G$20000,"OR")=0))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DATOS!$A$2:$A$20000,DATOS!$A5131,DATOS!$D$2:$D$20000,DATOS!$D5131,DATOS!$E$2:$E$20000,DATOS!$E5131,DATOS!$I$2:$I$20000,DATOS!$I5131,DATOS!$G$2:$G$20000,"EX")=0),0))))</f>
      </c>
      <c r="H5131">
        <f>IF(DATOS!$G5131&lt;&gt;"EX",0,--(COUNTIFS(DATOS!$A$2:$A$20000,DATOS!$A5131,DATOS!$D$2:$D$20000,DATOS!$D5131,DATOS!$E$2:$E$20000,DATOS!$E5131,DATOS!$I$2:$I$20000,DATOS!$I5131,DATOS!$G$2:$G$20000,"OR")=0))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DATOS!$A$2:$A$20000,DATOS!$A5132,DATOS!$D$2:$D$20000,DATOS!$D5132,DATOS!$E$2:$E$20000,DATOS!$E5132,DATOS!$I$2:$I$20000,DATOS!$I5132,DATOS!$G$2:$G$20000,"EX")=0),0))))</f>
      </c>
      <c r="H5132">
        <f>IF(DATOS!$G5132&lt;&gt;"EX",0,--(COUNTIFS(DATOS!$A$2:$A$20000,DATOS!$A5132,DATOS!$D$2:$D$20000,DATOS!$D5132,DATOS!$E$2:$E$20000,DATOS!$E5132,DATOS!$I$2:$I$20000,DATOS!$I5132,DATOS!$G$2:$G$20000,"OR")=0))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DATOS!$A$2:$A$20000,DATOS!$A5133,DATOS!$D$2:$D$20000,DATOS!$D5133,DATOS!$E$2:$E$20000,DATOS!$E5133,DATOS!$I$2:$I$20000,DATOS!$I5133,DATOS!$G$2:$G$20000,"EX")=0),0))))</f>
      </c>
      <c r="H5133">
        <f>IF(DATOS!$G5133&lt;&gt;"EX",0,--(COUNTIFS(DATOS!$A$2:$A$20000,DATOS!$A5133,DATOS!$D$2:$D$20000,DATOS!$D5133,DATOS!$E$2:$E$20000,DATOS!$E5133,DATOS!$I$2:$I$20000,DATOS!$I5133,DATOS!$G$2:$G$20000,"OR")=0))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DATOS!$A$2:$A$20000,DATOS!$A5134,DATOS!$D$2:$D$20000,DATOS!$D5134,DATOS!$E$2:$E$20000,DATOS!$E5134,DATOS!$I$2:$I$20000,DATOS!$I5134,DATOS!$G$2:$G$20000,"EX")=0),0))))</f>
      </c>
      <c r="H5134">
        <f>IF(DATOS!$G5134&lt;&gt;"EX",0,--(COUNTIFS(DATOS!$A$2:$A$20000,DATOS!$A5134,DATOS!$D$2:$D$20000,DATOS!$D5134,DATOS!$E$2:$E$20000,DATOS!$E5134,DATOS!$I$2:$I$20000,DATOS!$I5134,DATOS!$G$2:$G$20000,"OR")=0))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DATOS!$A$2:$A$20000,DATOS!$A5135,DATOS!$D$2:$D$20000,DATOS!$D5135,DATOS!$E$2:$E$20000,DATOS!$E5135,DATOS!$I$2:$I$20000,DATOS!$I5135,DATOS!$G$2:$G$20000,"EX")=0),0))))</f>
      </c>
      <c r="H5135">
        <f>IF(DATOS!$G5135&lt;&gt;"EX",0,--(COUNTIFS(DATOS!$A$2:$A$20000,DATOS!$A5135,DATOS!$D$2:$D$20000,DATOS!$D5135,DATOS!$E$2:$E$20000,DATOS!$E5135,DATOS!$I$2:$I$20000,DATOS!$I5135,DATOS!$G$2:$G$20000,"OR")=0))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DATOS!$A$2:$A$20000,DATOS!$A5136,DATOS!$D$2:$D$20000,DATOS!$D5136,DATOS!$E$2:$E$20000,DATOS!$E5136,DATOS!$I$2:$I$20000,DATOS!$I5136,DATOS!$G$2:$G$20000,"EX")=0),0))))</f>
      </c>
      <c r="H5136">
        <f>IF(DATOS!$G5136&lt;&gt;"EX",0,--(COUNTIFS(DATOS!$A$2:$A$20000,DATOS!$A5136,DATOS!$D$2:$D$20000,DATOS!$D5136,DATOS!$E$2:$E$20000,DATOS!$E5136,DATOS!$I$2:$I$20000,DATOS!$I5136,DATOS!$G$2:$G$20000,"OR")=0))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DATOS!$A$2:$A$20000,DATOS!$A5137,DATOS!$D$2:$D$20000,DATOS!$D5137,DATOS!$E$2:$E$20000,DATOS!$E5137,DATOS!$I$2:$I$20000,DATOS!$I5137,DATOS!$G$2:$G$20000,"EX")=0),0))))</f>
      </c>
      <c r="H5137">
        <f>IF(DATOS!$G5137&lt;&gt;"EX",0,--(COUNTIFS(DATOS!$A$2:$A$20000,DATOS!$A5137,DATOS!$D$2:$D$20000,DATOS!$D5137,DATOS!$E$2:$E$20000,DATOS!$E5137,DATOS!$I$2:$I$20000,DATOS!$I5137,DATOS!$G$2:$G$20000,"OR")=0))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DATOS!$A$2:$A$20000,DATOS!$A5138,DATOS!$D$2:$D$20000,DATOS!$D5138,DATOS!$E$2:$E$20000,DATOS!$E5138,DATOS!$I$2:$I$20000,DATOS!$I5138,DATOS!$G$2:$G$20000,"EX")=0),0))))</f>
      </c>
      <c r="H5138">
        <f>IF(DATOS!$G5138&lt;&gt;"EX",0,--(COUNTIFS(DATOS!$A$2:$A$20000,DATOS!$A5138,DATOS!$D$2:$D$20000,DATOS!$D5138,DATOS!$E$2:$E$20000,DATOS!$E5138,DATOS!$I$2:$I$20000,DATOS!$I5138,DATOS!$G$2:$G$20000,"OR")=0))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DATOS!$A$2:$A$20000,DATOS!$A5139,DATOS!$D$2:$D$20000,DATOS!$D5139,DATOS!$E$2:$E$20000,DATOS!$E5139,DATOS!$I$2:$I$20000,DATOS!$I5139,DATOS!$G$2:$G$20000,"EX")=0),0))))</f>
      </c>
      <c r="H5139">
        <f>IF(DATOS!$G5139&lt;&gt;"EX",0,--(COUNTIFS(DATOS!$A$2:$A$20000,DATOS!$A5139,DATOS!$D$2:$D$20000,DATOS!$D5139,DATOS!$E$2:$E$20000,DATOS!$E5139,DATOS!$I$2:$I$20000,DATOS!$I5139,DATOS!$G$2:$G$20000,"OR")=0))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DATOS!$A$2:$A$20000,DATOS!$A5140,DATOS!$D$2:$D$20000,DATOS!$D5140,DATOS!$E$2:$E$20000,DATOS!$E5140,DATOS!$I$2:$I$20000,DATOS!$I5140,DATOS!$G$2:$G$20000,"EX")=0),0))))</f>
      </c>
      <c r="H5140">
        <f>IF(DATOS!$G5140&lt;&gt;"EX",0,--(COUNTIFS(DATOS!$A$2:$A$20000,DATOS!$A5140,DATOS!$D$2:$D$20000,DATOS!$D5140,DATOS!$E$2:$E$20000,DATOS!$E5140,DATOS!$I$2:$I$20000,DATOS!$I5140,DATOS!$G$2:$G$20000,"OR")=0))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DATOS!$A$2:$A$20000,DATOS!$A5141,DATOS!$D$2:$D$20000,DATOS!$D5141,DATOS!$E$2:$E$20000,DATOS!$E5141,DATOS!$I$2:$I$20000,DATOS!$I5141,DATOS!$G$2:$G$20000,"EX")=0),0))))</f>
      </c>
      <c r="H5141">
        <f>IF(DATOS!$G5141&lt;&gt;"EX",0,--(COUNTIFS(DATOS!$A$2:$A$20000,DATOS!$A5141,DATOS!$D$2:$D$20000,DATOS!$D5141,DATOS!$E$2:$E$20000,DATOS!$E5141,DATOS!$I$2:$I$20000,DATOS!$I5141,DATOS!$G$2:$G$20000,"OR")=0))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DATOS!$A$2:$A$20000,DATOS!$A5142,DATOS!$D$2:$D$20000,DATOS!$D5142,DATOS!$E$2:$E$20000,DATOS!$E5142,DATOS!$I$2:$I$20000,DATOS!$I5142,DATOS!$G$2:$G$20000,"EX")=0),0))))</f>
      </c>
      <c r="H5142">
        <f>IF(DATOS!$G5142&lt;&gt;"EX",0,--(COUNTIFS(DATOS!$A$2:$A$20000,DATOS!$A5142,DATOS!$D$2:$D$20000,DATOS!$D5142,DATOS!$E$2:$E$20000,DATOS!$E5142,DATOS!$I$2:$I$20000,DATOS!$I5142,DATOS!$G$2:$G$20000,"OR")=0))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DATOS!$A$2:$A$20000,DATOS!$A5143,DATOS!$D$2:$D$20000,DATOS!$D5143,DATOS!$E$2:$E$20000,DATOS!$E5143,DATOS!$I$2:$I$20000,DATOS!$I5143,DATOS!$G$2:$G$20000,"EX")=0),0))))</f>
      </c>
      <c r="H5143">
        <f>IF(DATOS!$G5143&lt;&gt;"EX",0,--(COUNTIFS(DATOS!$A$2:$A$20000,DATOS!$A5143,DATOS!$D$2:$D$20000,DATOS!$D5143,DATOS!$E$2:$E$20000,DATOS!$E5143,DATOS!$I$2:$I$20000,DATOS!$I5143,DATOS!$G$2:$G$20000,"OR")=0))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DATOS!$A$2:$A$20000,DATOS!$A5144,DATOS!$D$2:$D$20000,DATOS!$D5144,DATOS!$E$2:$E$20000,DATOS!$E5144,DATOS!$I$2:$I$20000,DATOS!$I5144,DATOS!$G$2:$G$20000,"EX")=0),0))))</f>
      </c>
      <c r="H5144">
        <f>IF(DATOS!$G5144&lt;&gt;"EX",0,--(COUNTIFS(DATOS!$A$2:$A$20000,DATOS!$A5144,DATOS!$D$2:$D$20000,DATOS!$D5144,DATOS!$E$2:$E$20000,DATOS!$E5144,DATOS!$I$2:$I$20000,DATOS!$I5144,DATOS!$G$2:$G$20000,"OR")=0))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DATOS!$A$2:$A$20000,DATOS!$A5145,DATOS!$D$2:$D$20000,DATOS!$D5145,DATOS!$E$2:$E$20000,DATOS!$E5145,DATOS!$I$2:$I$20000,DATOS!$I5145,DATOS!$G$2:$G$20000,"EX")=0),0))))</f>
      </c>
      <c r="H5145">
        <f>IF(DATOS!$G5145&lt;&gt;"EX",0,--(COUNTIFS(DATOS!$A$2:$A$20000,DATOS!$A5145,DATOS!$D$2:$D$20000,DATOS!$D5145,DATOS!$E$2:$E$20000,DATOS!$E5145,DATOS!$I$2:$I$20000,DATOS!$I5145,DATOS!$G$2:$G$20000,"OR")=0))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DATOS!$A$2:$A$20000,DATOS!$A5146,DATOS!$D$2:$D$20000,DATOS!$D5146,DATOS!$E$2:$E$20000,DATOS!$E5146,DATOS!$I$2:$I$20000,DATOS!$I5146,DATOS!$G$2:$G$20000,"EX")=0),0))))</f>
      </c>
      <c r="H5146">
        <f>IF(DATOS!$G5146&lt;&gt;"EX",0,--(COUNTIFS(DATOS!$A$2:$A$20000,DATOS!$A5146,DATOS!$D$2:$D$20000,DATOS!$D5146,DATOS!$E$2:$E$20000,DATOS!$E5146,DATOS!$I$2:$I$20000,DATOS!$I5146,DATOS!$G$2:$G$20000,"OR")=0))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DATOS!$A$2:$A$20000,DATOS!$A5147,DATOS!$D$2:$D$20000,DATOS!$D5147,DATOS!$E$2:$E$20000,DATOS!$E5147,DATOS!$I$2:$I$20000,DATOS!$I5147,DATOS!$G$2:$G$20000,"EX")=0),0))))</f>
      </c>
      <c r="H5147">
        <f>IF(DATOS!$G5147&lt;&gt;"EX",0,--(COUNTIFS(DATOS!$A$2:$A$20000,DATOS!$A5147,DATOS!$D$2:$D$20000,DATOS!$D5147,DATOS!$E$2:$E$20000,DATOS!$E5147,DATOS!$I$2:$I$20000,DATOS!$I5147,DATOS!$G$2:$G$20000,"OR")=0))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DATOS!$A$2:$A$20000,DATOS!$A5148,DATOS!$D$2:$D$20000,DATOS!$D5148,DATOS!$E$2:$E$20000,DATOS!$E5148,DATOS!$I$2:$I$20000,DATOS!$I5148,DATOS!$G$2:$G$20000,"EX")=0),0))))</f>
      </c>
      <c r="H5148">
        <f>IF(DATOS!$G5148&lt;&gt;"EX",0,--(COUNTIFS(DATOS!$A$2:$A$20000,DATOS!$A5148,DATOS!$D$2:$D$20000,DATOS!$D5148,DATOS!$E$2:$E$20000,DATOS!$E5148,DATOS!$I$2:$I$20000,DATOS!$I5148,DATOS!$G$2:$G$20000,"OR")=0))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DATOS!$A$2:$A$20000,DATOS!$A5149,DATOS!$D$2:$D$20000,DATOS!$D5149,DATOS!$E$2:$E$20000,DATOS!$E5149,DATOS!$I$2:$I$20000,DATOS!$I5149,DATOS!$G$2:$G$20000,"EX")=0),0))))</f>
      </c>
      <c r="H5149">
        <f>IF(DATOS!$G5149&lt;&gt;"EX",0,--(COUNTIFS(DATOS!$A$2:$A$20000,DATOS!$A5149,DATOS!$D$2:$D$20000,DATOS!$D5149,DATOS!$E$2:$E$20000,DATOS!$E5149,DATOS!$I$2:$I$20000,DATOS!$I5149,DATOS!$G$2:$G$20000,"OR")=0))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DATOS!$A$2:$A$20000,DATOS!$A5150,DATOS!$D$2:$D$20000,DATOS!$D5150,DATOS!$E$2:$E$20000,DATOS!$E5150,DATOS!$I$2:$I$20000,DATOS!$I5150,DATOS!$G$2:$G$20000,"EX")=0),0))))</f>
      </c>
      <c r="H5150">
        <f>IF(DATOS!$G5150&lt;&gt;"EX",0,--(COUNTIFS(DATOS!$A$2:$A$20000,DATOS!$A5150,DATOS!$D$2:$D$20000,DATOS!$D5150,DATOS!$E$2:$E$20000,DATOS!$E5150,DATOS!$I$2:$I$20000,DATOS!$I5150,DATOS!$G$2:$G$20000,"OR")=0))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DATOS!$A$2:$A$20000,DATOS!$A5151,DATOS!$D$2:$D$20000,DATOS!$D5151,DATOS!$E$2:$E$20000,DATOS!$E5151,DATOS!$I$2:$I$20000,DATOS!$I5151,DATOS!$G$2:$G$20000,"EX")=0),0))))</f>
      </c>
      <c r="H5151">
        <f>IF(DATOS!$G5151&lt;&gt;"EX",0,--(COUNTIFS(DATOS!$A$2:$A$20000,DATOS!$A5151,DATOS!$D$2:$D$20000,DATOS!$D5151,DATOS!$E$2:$E$20000,DATOS!$E5151,DATOS!$I$2:$I$20000,DATOS!$I5151,DATOS!$G$2:$G$20000,"OR")=0))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DATOS!$A$2:$A$20000,DATOS!$A5152,DATOS!$D$2:$D$20000,DATOS!$D5152,DATOS!$E$2:$E$20000,DATOS!$E5152,DATOS!$I$2:$I$20000,DATOS!$I5152,DATOS!$G$2:$G$20000,"EX")=0),0))))</f>
      </c>
      <c r="H5152">
        <f>IF(DATOS!$G5152&lt;&gt;"EX",0,--(COUNTIFS(DATOS!$A$2:$A$20000,DATOS!$A5152,DATOS!$D$2:$D$20000,DATOS!$D5152,DATOS!$E$2:$E$20000,DATOS!$E5152,DATOS!$I$2:$I$20000,DATOS!$I5152,DATOS!$G$2:$G$20000,"OR")=0))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DATOS!$A$2:$A$20000,DATOS!$A5153,DATOS!$D$2:$D$20000,DATOS!$D5153,DATOS!$E$2:$E$20000,DATOS!$E5153,DATOS!$I$2:$I$20000,DATOS!$I5153,DATOS!$G$2:$G$20000,"EX")=0),0))))</f>
      </c>
      <c r="H5153">
        <f>IF(DATOS!$G5153&lt;&gt;"EX",0,--(COUNTIFS(DATOS!$A$2:$A$20000,DATOS!$A5153,DATOS!$D$2:$D$20000,DATOS!$D5153,DATOS!$E$2:$E$20000,DATOS!$E5153,DATOS!$I$2:$I$20000,DATOS!$I5153,DATOS!$G$2:$G$20000,"OR")=0))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DATOS!$A$2:$A$20000,DATOS!$A5154,DATOS!$D$2:$D$20000,DATOS!$D5154,DATOS!$E$2:$E$20000,DATOS!$E5154,DATOS!$I$2:$I$20000,DATOS!$I5154,DATOS!$G$2:$G$20000,"EX")=0),0))))</f>
      </c>
      <c r="H5154">
        <f>IF(DATOS!$G5154&lt;&gt;"EX",0,--(COUNTIFS(DATOS!$A$2:$A$20000,DATOS!$A5154,DATOS!$D$2:$D$20000,DATOS!$D5154,DATOS!$E$2:$E$20000,DATOS!$E5154,DATOS!$I$2:$I$20000,DATOS!$I5154,DATOS!$G$2:$G$20000,"OR")=0))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DATOS!$A$2:$A$20000,DATOS!$A5155,DATOS!$D$2:$D$20000,DATOS!$D5155,DATOS!$E$2:$E$20000,DATOS!$E5155,DATOS!$I$2:$I$20000,DATOS!$I5155,DATOS!$G$2:$G$20000,"EX")=0),0))))</f>
      </c>
      <c r="H5155">
        <f>IF(DATOS!$G5155&lt;&gt;"EX",0,--(COUNTIFS(DATOS!$A$2:$A$20000,DATOS!$A5155,DATOS!$D$2:$D$20000,DATOS!$D5155,DATOS!$E$2:$E$20000,DATOS!$E5155,DATOS!$I$2:$I$20000,DATOS!$I5155,DATOS!$G$2:$G$20000,"OR")=0))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DATOS!$A$2:$A$20000,DATOS!$A5156,DATOS!$D$2:$D$20000,DATOS!$D5156,DATOS!$E$2:$E$20000,DATOS!$E5156,DATOS!$I$2:$I$20000,DATOS!$I5156,DATOS!$G$2:$G$20000,"EX")=0),0))))</f>
      </c>
      <c r="H5156">
        <f>IF(DATOS!$G5156&lt;&gt;"EX",0,--(COUNTIFS(DATOS!$A$2:$A$20000,DATOS!$A5156,DATOS!$D$2:$D$20000,DATOS!$D5156,DATOS!$E$2:$E$20000,DATOS!$E5156,DATOS!$I$2:$I$20000,DATOS!$I5156,DATOS!$G$2:$G$20000,"OR")=0))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DATOS!$A$2:$A$20000,DATOS!$A5157,DATOS!$D$2:$D$20000,DATOS!$D5157,DATOS!$E$2:$E$20000,DATOS!$E5157,DATOS!$I$2:$I$20000,DATOS!$I5157,DATOS!$G$2:$G$20000,"EX")=0),0))))</f>
      </c>
      <c r="H5157">
        <f>IF(DATOS!$G5157&lt;&gt;"EX",0,--(COUNTIFS(DATOS!$A$2:$A$20000,DATOS!$A5157,DATOS!$D$2:$D$20000,DATOS!$D5157,DATOS!$E$2:$E$20000,DATOS!$E5157,DATOS!$I$2:$I$20000,DATOS!$I5157,DATOS!$G$2:$G$20000,"OR")=0))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DATOS!$A$2:$A$20000,DATOS!$A5158,DATOS!$D$2:$D$20000,DATOS!$D5158,DATOS!$E$2:$E$20000,DATOS!$E5158,DATOS!$I$2:$I$20000,DATOS!$I5158,DATOS!$G$2:$G$20000,"EX")=0),0))))</f>
      </c>
      <c r="H5158">
        <f>IF(DATOS!$G5158&lt;&gt;"EX",0,--(COUNTIFS(DATOS!$A$2:$A$20000,DATOS!$A5158,DATOS!$D$2:$D$20000,DATOS!$D5158,DATOS!$E$2:$E$20000,DATOS!$E5158,DATOS!$I$2:$I$20000,DATOS!$I5158,DATOS!$G$2:$G$20000,"OR")=0))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DATOS!$A$2:$A$20000,DATOS!$A5159,DATOS!$D$2:$D$20000,DATOS!$D5159,DATOS!$E$2:$E$20000,DATOS!$E5159,DATOS!$I$2:$I$20000,DATOS!$I5159,DATOS!$G$2:$G$20000,"EX")=0),0))))</f>
      </c>
      <c r="H5159">
        <f>IF(DATOS!$G5159&lt;&gt;"EX",0,--(COUNTIFS(DATOS!$A$2:$A$20000,DATOS!$A5159,DATOS!$D$2:$D$20000,DATOS!$D5159,DATOS!$E$2:$E$20000,DATOS!$E5159,DATOS!$I$2:$I$20000,DATOS!$I5159,DATOS!$G$2:$G$20000,"OR")=0))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DATOS!$A$2:$A$20000,DATOS!$A5160,DATOS!$D$2:$D$20000,DATOS!$D5160,DATOS!$E$2:$E$20000,DATOS!$E5160,DATOS!$I$2:$I$20000,DATOS!$I5160,DATOS!$G$2:$G$20000,"EX")=0),0))))</f>
      </c>
      <c r="H5160">
        <f>IF(DATOS!$G5160&lt;&gt;"EX",0,--(COUNTIFS(DATOS!$A$2:$A$20000,DATOS!$A5160,DATOS!$D$2:$D$20000,DATOS!$D5160,DATOS!$E$2:$E$20000,DATOS!$E5160,DATOS!$I$2:$I$20000,DATOS!$I5160,DATOS!$G$2:$G$20000,"OR")=0))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DATOS!$A$2:$A$20000,DATOS!$A5161,DATOS!$D$2:$D$20000,DATOS!$D5161,DATOS!$E$2:$E$20000,DATOS!$E5161,DATOS!$I$2:$I$20000,DATOS!$I5161,DATOS!$G$2:$G$20000,"EX")=0),0))))</f>
      </c>
      <c r="H5161">
        <f>IF(DATOS!$G5161&lt;&gt;"EX",0,--(COUNTIFS(DATOS!$A$2:$A$20000,DATOS!$A5161,DATOS!$D$2:$D$20000,DATOS!$D5161,DATOS!$E$2:$E$20000,DATOS!$E5161,DATOS!$I$2:$I$20000,DATOS!$I5161,DATOS!$G$2:$G$20000,"OR")=0))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DATOS!$A$2:$A$20000,DATOS!$A5162,DATOS!$D$2:$D$20000,DATOS!$D5162,DATOS!$E$2:$E$20000,DATOS!$E5162,DATOS!$I$2:$I$20000,DATOS!$I5162,DATOS!$G$2:$G$20000,"EX")=0),0))))</f>
      </c>
      <c r="H5162">
        <f>IF(DATOS!$G5162&lt;&gt;"EX",0,--(COUNTIFS(DATOS!$A$2:$A$20000,DATOS!$A5162,DATOS!$D$2:$D$20000,DATOS!$D5162,DATOS!$E$2:$E$20000,DATOS!$E5162,DATOS!$I$2:$I$20000,DATOS!$I5162,DATOS!$G$2:$G$20000,"OR")=0))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DATOS!$A$2:$A$20000,DATOS!$A5163,DATOS!$D$2:$D$20000,DATOS!$D5163,DATOS!$E$2:$E$20000,DATOS!$E5163,DATOS!$I$2:$I$20000,DATOS!$I5163,DATOS!$G$2:$G$20000,"EX")=0),0))))</f>
      </c>
      <c r="H5163">
        <f>IF(DATOS!$G5163&lt;&gt;"EX",0,--(COUNTIFS(DATOS!$A$2:$A$20000,DATOS!$A5163,DATOS!$D$2:$D$20000,DATOS!$D5163,DATOS!$E$2:$E$20000,DATOS!$E5163,DATOS!$I$2:$I$20000,DATOS!$I5163,DATOS!$G$2:$G$20000,"OR")=0))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DATOS!$A$2:$A$20000,DATOS!$A5164,DATOS!$D$2:$D$20000,DATOS!$D5164,DATOS!$E$2:$E$20000,DATOS!$E5164,DATOS!$I$2:$I$20000,DATOS!$I5164,DATOS!$G$2:$G$20000,"EX")=0),0))))</f>
      </c>
      <c r="H5164">
        <f>IF(DATOS!$G5164&lt;&gt;"EX",0,--(COUNTIFS(DATOS!$A$2:$A$20000,DATOS!$A5164,DATOS!$D$2:$D$20000,DATOS!$D5164,DATOS!$E$2:$E$20000,DATOS!$E5164,DATOS!$I$2:$I$20000,DATOS!$I5164,DATOS!$G$2:$G$20000,"OR")=0))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DATOS!$A$2:$A$20000,DATOS!$A5165,DATOS!$D$2:$D$20000,DATOS!$D5165,DATOS!$E$2:$E$20000,DATOS!$E5165,DATOS!$I$2:$I$20000,DATOS!$I5165,DATOS!$G$2:$G$20000,"EX")=0),0))))</f>
      </c>
      <c r="H5165">
        <f>IF(DATOS!$G5165&lt;&gt;"EX",0,--(COUNTIFS(DATOS!$A$2:$A$20000,DATOS!$A5165,DATOS!$D$2:$D$20000,DATOS!$D5165,DATOS!$E$2:$E$20000,DATOS!$E5165,DATOS!$I$2:$I$20000,DATOS!$I5165,DATOS!$G$2:$G$20000,"OR")=0))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DATOS!$A$2:$A$20000,DATOS!$A5166,DATOS!$D$2:$D$20000,DATOS!$D5166,DATOS!$E$2:$E$20000,DATOS!$E5166,DATOS!$I$2:$I$20000,DATOS!$I5166,DATOS!$G$2:$G$20000,"EX")=0),0))))</f>
      </c>
      <c r="H5166">
        <f>IF(DATOS!$G5166&lt;&gt;"EX",0,--(COUNTIFS(DATOS!$A$2:$A$20000,DATOS!$A5166,DATOS!$D$2:$D$20000,DATOS!$D5166,DATOS!$E$2:$E$20000,DATOS!$E5166,DATOS!$I$2:$I$20000,DATOS!$I5166,DATOS!$G$2:$G$20000,"OR")=0))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DATOS!$A$2:$A$20000,DATOS!$A5167,DATOS!$D$2:$D$20000,DATOS!$D5167,DATOS!$E$2:$E$20000,DATOS!$E5167,DATOS!$I$2:$I$20000,DATOS!$I5167,DATOS!$G$2:$G$20000,"EX")=0),0))))</f>
      </c>
      <c r="H5167">
        <f>IF(DATOS!$G5167&lt;&gt;"EX",0,--(COUNTIFS(DATOS!$A$2:$A$20000,DATOS!$A5167,DATOS!$D$2:$D$20000,DATOS!$D5167,DATOS!$E$2:$E$20000,DATOS!$E5167,DATOS!$I$2:$I$20000,DATOS!$I5167,DATOS!$G$2:$G$20000,"OR")=0))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DATOS!$A$2:$A$20000,DATOS!$A5168,DATOS!$D$2:$D$20000,DATOS!$D5168,DATOS!$E$2:$E$20000,DATOS!$E5168,DATOS!$I$2:$I$20000,DATOS!$I5168,DATOS!$G$2:$G$20000,"EX")=0),0))))</f>
      </c>
      <c r="H5168">
        <f>IF(DATOS!$G5168&lt;&gt;"EX",0,--(COUNTIFS(DATOS!$A$2:$A$20000,DATOS!$A5168,DATOS!$D$2:$D$20000,DATOS!$D5168,DATOS!$E$2:$E$20000,DATOS!$E5168,DATOS!$I$2:$I$20000,DATOS!$I5168,DATOS!$G$2:$G$20000,"OR")=0))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DATOS!$A$2:$A$20000,DATOS!$A5169,DATOS!$D$2:$D$20000,DATOS!$D5169,DATOS!$E$2:$E$20000,DATOS!$E5169,DATOS!$I$2:$I$20000,DATOS!$I5169,DATOS!$G$2:$G$20000,"EX")=0),0))))</f>
      </c>
      <c r="H5169">
        <f>IF(DATOS!$G5169&lt;&gt;"EX",0,--(COUNTIFS(DATOS!$A$2:$A$20000,DATOS!$A5169,DATOS!$D$2:$D$20000,DATOS!$D5169,DATOS!$E$2:$E$20000,DATOS!$E5169,DATOS!$I$2:$I$20000,DATOS!$I5169,DATOS!$G$2:$G$20000,"OR")=0))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DATOS!$A$2:$A$20000,DATOS!$A5170,DATOS!$D$2:$D$20000,DATOS!$D5170,DATOS!$E$2:$E$20000,DATOS!$E5170,DATOS!$I$2:$I$20000,DATOS!$I5170,DATOS!$G$2:$G$20000,"EX")=0),0))))</f>
      </c>
      <c r="H5170">
        <f>IF(DATOS!$G5170&lt;&gt;"EX",0,--(COUNTIFS(DATOS!$A$2:$A$20000,DATOS!$A5170,DATOS!$D$2:$D$20000,DATOS!$D5170,DATOS!$E$2:$E$20000,DATOS!$E5170,DATOS!$I$2:$I$20000,DATOS!$I5170,DATOS!$G$2:$G$20000,"OR")=0))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DATOS!$A$2:$A$20000,DATOS!$A5171,DATOS!$D$2:$D$20000,DATOS!$D5171,DATOS!$E$2:$E$20000,DATOS!$E5171,DATOS!$I$2:$I$20000,DATOS!$I5171,DATOS!$G$2:$G$20000,"EX")=0),0))))</f>
      </c>
      <c r="H5171">
        <f>IF(DATOS!$G5171&lt;&gt;"EX",0,--(COUNTIFS(DATOS!$A$2:$A$20000,DATOS!$A5171,DATOS!$D$2:$D$20000,DATOS!$D5171,DATOS!$E$2:$E$20000,DATOS!$E5171,DATOS!$I$2:$I$20000,DATOS!$I5171,DATOS!$G$2:$G$20000,"OR")=0))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DATOS!$A$2:$A$20000,DATOS!$A5172,DATOS!$D$2:$D$20000,DATOS!$D5172,DATOS!$E$2:$E$20000,DATOS!$E5172,DATOS!$I$2:$I$20000,DATOS!$I5172,DATOS!$G$2:$G$20000,"EX")=0),0))))</f>
      </c>
      <c r="H5172">
        <f>IF(DATOS!$G5172&lt;&gt;"EX",0,--(COUNTIFS(DATOS!$A$2:$A$20000,DATOS!$A5172,DATOS!$D$2:$D$20000,DATOS!$D5172,DATOS!$E$2:$E$20000,DATOS!$E5172,DATOS!$I$2:$I$20000,DATOS!$I5172,DATOS!$G$2:$G$20000,"OR")=0))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DATOS!$A$2:$A$20000,DATOS!$A5173,DATOS!$D$2:$D$20000,DATOS!$D5173,DATOS!$E$2:$E$20000,DATOS!$E5173,DATOS!$I$2:$I$20000,DATOS!$I5173,DATOS!$G$2:$G$20000,"EX")=0),0))))</f>
      </c>
      <c r="H5173">
        <f>IF(DATOS!$G5173&lt;&gt;"EX",0,--(COUNTIFS(DATOS!$A$2:$A$20000,DATOS!$A5173,DATOS!$D$2:$D$20000,DATOS!$D5173,DATOS!$E$2:$E$20000,DATOS!$E5173,DATOS!$I$2:$I$20000,DATOS!$I5173,DATOS!$G$2:$G$20000,"OR")=0))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DATOS!$A$2:$A$20000,DATOS!$A5174,DATOS!$D$2:$D$20000,DATOS!$D5174,DATOS!$E$2:$E$20000,DATOS!$E5174,DATOS!$I$2:$I$20000,DATOS!$I5174,DATOS!$G$2:$G$20000,"EX")=0),0))))</f>
      </c>
      <c r="H5174">
        <f>IF(DATOS!$G5174&lt;&gt;"EX",0,--(COUNTIFS(DATOS!$A$2:$A$20000,DATOS!$A5174,DATOS!$D$2:$D$20000,DATOS!$D5174,DATOS!$E$2:$E$20000,DATOS!$E5174,DATOS!$I$2:$I$20000,DATOS!$I5174,DATOS!$G$2:$G$20000,"OR")=0))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DATOS!$A$2:$A$20000,DATOS!$A5175,DATOS!$D$2:$D$20000,DATOS!$D5175,DATOS!$E$2:$E$20000,DATOS!$E5175,DATOS!$I$2:$I$20000,DATOS!$I5175,DATOS!$G$2:$G$20000,"EX")=0),0))))</f>
      </c>
      <c r="H5175">
        <f>IF(DATOS!$G5175&lt;&gt;"EX",0,--(COUNTIFS(DATOS!$A$2:$A$20000,DATOS!$A5175,DATOS!$D$2:$D$20000,DATOS!$D5175,DATOS!$E$2:$E$20000,DATOS!$E5175,DATOS!$I$2:$I$20000,DATOS!$I5175,DATOS!$G$2:$G$20000,"OR")=0))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DATOS!$A$2:$A$20000,DATOS!$A5176,DATOS!$D$2:$D$20000,DATOS!$D5176,DATOS!$E$2:$E$20000,DATOS!$E5176,DATOS!$I$2:$I$20000,DATOS!$I5176,DATOS!$G$2:$G$20000,"EX")=0),0))))</f>
      </c>
      <c r="H5176">
        <f>IF(DATOS!$G5176&lt;&gt;"EX",0,--(COUNTIFS(DATOS!$A$2:$A$20000,DATOS!$A5176,DATOS!$D$2:$D$20000,DATOS!$D5176,DATOS!$E$2:$E$20000,DATOS!$E5176,DATOS!$I$2:$I$20000,DATOS!$I5176,DATOS!$G$2:$G$20000,"OR")=0))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DATOS!$A$2:$A$20000,DATOS!$A5177,DATOS!$D$2:$D$20000,DATOS!$D5177,DATOS!$E$2:$E$20000,DATOS!$E5177,DATOS!$I$2:$I$20000,DATOS!$I5177,DATOS!$G$2:$G$20000,"EX")=0),0))))</f>
      </c>
      <c r="H5177">
        <f>IF(DATOS!$G5177&lt;&gt;"EX",0,--(COUNTIFS(DATOS!$A$2:$A$20000,DATOS!$A5177,DATOS!$D$2:$D$20000,DATOS!$D5177,DATOS!$E$2:$E$20000,DATOS!$E5177,DATOS!$I$2:$I$20000,DATOS!$I5177,DATOS!$G$2:$G$20000,"OR")=0))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DATOS!$A$2:$A$20000,DATOS!$A5178,DATOS!$D$2:$D$20000,DATOS!$D5178,DATOS!$E$2:$E$20000,DATOS!$E5178,DATOS!$I$2:$I$20000,DATOS!$I5178,DATOS!$G$2:$G$20000,"EX")=0),0))))</f>
      </c>
      <c r="H5178">
        <f>IF(DATOS!$G5178&lt;&gt;"EX",0,--(COUNTIFS(DATOS!$A$2:$A$20000,DATOS!$A5178,DATOS!$D$2:$D$20000,DATOS!$D5178,DATOS!$E$2:$E$20000,DATOS!$E5178,DATOS!$I$2:$I$20000,DATOS!$I5178,DATOS!$G$2:$G$20000,"OR")=0))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DATOS!$A$2:$A$20000,DATOS!$A5179,DATOS!$D$2:$D$20000,DATOS!$D5179,DATOS!$E$2:$E$20000,DATOS!$E5179,DATOS!$I$2:$I$20000,DATOS!$I5179,DATOS!$G$2:$G$20000,"EX")=0),0))))</f>
      </c>
      <c r="H5179">
        <f>IF(DATOS!$G5179&lt;&gt;"EX",0,--(COUNTIFS(DATOS!$A$2:$A$20000,DATOS!$A5179,DATOS!$D$2:$D$20000,DATOS!$D5179,DATOS!$E$2:$E$20000,DATOS!$E5179,DATOS!$I$2:$I$20000,DATOS!$I5179,DATOS!$G$2:$G$20000,"OR")=0))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DATOS!$A$2:$A$20000,DATOS!$A5180,DATOS!$D$2:$D$20000,DATOS!$D5180,DATOS!$E$2:$E$20000,DATOS!$E5180,DATOS!$I$2:$I$20000,DATOS!$I5180,DATOS!$G$2:$G$20000,"EX")=0),0))))</f>
      </c>
      <c r="H5180">
        <f>IF(DATOS!$G5180&lt;&gt;"EX",0,--(COUNTIFS(DATOS!$A$2:$A$20000,DATOS!$A5180,DATOS!$D$2:$D$20000,DATOS!$D5180,DATOS!$E$2:$E$20000,DATOS!$E5180,DATOS!$I$2:$I$20000,DATOS!$I5180,DATOS!$G$2:$G$20000,"OR")=0))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DATOS!$A$2:$A$20000,DATOS!$A5181,DATOS!$D$2:$D$20000,DATOS!$D5181,DATOS!$E$2:$E$20000,DATOS!$E5181,DATOS!$I$2:$I$20000,DATOS!$I5181,DATOS!$G$2:$G$20000,"EX")=0),0))))</f>
      </c>
      <c r="H5181">
        <f>IF(DATOS!$G5181&lt;&gt;"EX",0,--(COUNTIFS(DATOS!$A$2:$A$20000,DATOS!$A5181,DATOS!$D$2:$D$20000,DATOS!$D5181,DATOS!$E$2:$E$20000,DATOS!$E5181,DATOS!$I$2:$I$20000,DATOS!$I5181,DATOS!$G$2:$G$20000,"OR")=0))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DATOS!$A$2:$A$20000,DATOS!$A5182,DATOS!$D$2:$D$20000,DATOS!$D5182,DATOS!$E$2:$E$20000,DATOS!$E5182,DATOS!$I$2:$I$20000,DATOS!$I5182,DATOS!$G$2:$G$20000,"EX")=0),0))))</f>
      </c>
      <c r="H5182">
        <f>IF(DATOS!$G5182&lt;&gt;"EX",0,--(COUNTIFS(DATOS!$A$2:$A$20000,DATOS!$A5182,DATOS!$D$2:$D$20000,DATOS!$D5182,DATOS!$E$2:$E$20000,DATOS!$E5182,DATOS!$I$2:$I$20000,DATOS!$I5182,DATOS!$G$2:$G$20000,"OR")=0))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DATOS!$A$2:$A$20000,DATOS!$A5183,DATOS!$D$2:$D$20000,DATOS!$D5183,DATOS!$E$2:$E$20000,DATOS!$E5183,DATOS!$I$2:$I$20000,DATOS!$I5183,DATOS!$G$2:$G$20000,"EX")=0),0))))</f>
      </c>
      <c r="H5183">
        <f>IF(DATOS!$G5183&lt;&gt;"EX",0,--(COUNTIFS(DATOS!$A$2:$A$20000,DATOS!$A5183,DATOS!$D$2:$D$20000,DATOS!$D5183,DATOS!$E$2:$E$20000,DATOS!$E5183,DATOS!$I$2:$I$20000,DATOS!$I5183,DATOS!$G$2:$G$20000,"OR")=0))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DATOS!$A$2:$A$20000,DATOS!$A5184,DATOS!$D$2:$D$20000,DATOS!$D5184,DATOS!$E$2:$E$20000,DATOS!$E5184,DATOS!$I$2:$I$20000,DATOS!$I5184,DATOS!$G$2:$G$20000,"EX")=0),0))))</f>
      </c>
      <c r="H5184">
        <f>IF(DATOS!$G5184&lt;&gt;"EX",0,--(COUNTIFS(DATOS!$A$2:$A$20000,DATOS!$A5184,DATOS!$D$2:$D$20000,DATOS!$D5184,DATOS!$E$2:$E$20000,DATOS!$E5184,DATOS!$I$2:$I$20000,DATOS!$I5184,DATOS!$G$2:$G$20000,"OR")=0))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DATOS!$A$2:$A$20000,DATOS!$A5185,DATOS!$D$2:$D$20000,DATOS!$D5185,DATOS!$E$2:$E$20000,DATOS!$E5185,DATOS!$I$2:$I$20000,DATOS!$I5185,DATOS!$G$2:$G$20000,"EX")=0),0))))</f>
      </c>
      <c r="H5185">
        <f>IF(DATOS!$G5185&lt;&gt;"EX",0,--(COUNTIFS(DATOS!$A$2:$A$20000,DATOS!$A5185,DATOS!$D$2:$D$20000,DATOS!$D5185,DATOS!$E$2:$E$20000,DATOS!$E5185,DATOS!$I$2:$I$20000,DATOS!$I5185,DATOS!$G$2:$G$20000,"OR")=0))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DATOS!$A$2:$A$20000,DATOS!$A5186,DATOS!$D$2:$D$20000,DATOS!$D5186,DATOS!$E$2:$E$20000,DATOS!$E5186,DATOS!$I$2:$I$20000,DATOS!$I5186,DATOS!$G$2:$G$20000,"EX")=0),0))))</f>
      </c>
      <c r="H5186">
        <f>IF(DATOS!$G5186&lt;&gt;"EX",0,--(COUNTIFS(DATOS!$A$2:$A$20000,DATOS!$A5186,DATOS!$D$2:$D$20000,DATOS!$D5186,DATOS!$E$2:$E$20000,DATOS!$E5186,DATOS!$I$2:$I$20000,DATOS!$I5186,DATOS!$G$2:$G$20000,"OR")=0))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DATOS!$A$2:$A$20000,DATOS!$A5187,DATOS!$D$2:$D$20000,DATOS!$D5187,DATOS!$E$2:$E$20000,DATOS!$E5187,DATOS!$I$2:$I$20000,DATOS!$I5187,DATOS!$G$2:$G$20000,"EX")=0),0))))</f>
      </c>
      <c r="H5187">
        <f>IF(DATOS!$G5187&lt;&gt;"EX",0,--(COUNTIFS(DATOS!$A$2:$A$20000,DATOS!$A5187,DATOS!$D$2:$D$20000,DATOS!$D5187,DATOS!$E$2:$E$20000,DATOS!$E5187,DATOS!$I$2:$I$20000,DATOS!$I5187,DATOS!$G$2:$G$20000,"OR")=0))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DATOS!$A$2:$A$20000,DATOS!$A5188,DATOS!$D$2:$D$20000,DATOS!$D5188,DATOS!$E$2:$E$20000,DATOS!$E5188,DATOS!$I$2:$I$20000,DATOS!$I5188,DATOS!$G$2:$G$20000,"EX")=0),0))))</f>
      </c>
      <c r="H5188">
        <f>IF(DATOS!$G5188&lt;&gt;"EX",0,--(COUNTIFS(DATOS!$A$2:$A$20000,DATOS!$A5188,DATOS!$D$2:$D$20000,DATOS!$D5188,DATOS!$E$2:$E$20000,DATOS!$E5188,DATOS!$I$2:$I$20000,DATOS!$I5188,DATOS!$G$2:$G$20000,"OR")=0))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DATOS!$A$2:$A$20000,DATOS!$A5189,DATOS!$D$2:$D$20000,DATOS!$D5189,DATOS!$E$2:$E$20000,DATOS!$E5189,DATOS!$I$2:$I$20000,DATOS!$I5189,DATOS!$G$2:$G$20000,"EX")=0),0))))</f>
      </c>
      <c r="H5189">
        <f>IF(DATOS!$G5189&lt;&gt;"EX",0,--(COUNTIFS(DATOS!$A$2:$A$20000,DATOS!$A5189,DATOS!$D$2:$D$20000,DATOS!$D5189,DATOS!$E$2:$E$20000,DATOS!$E5189,DATOS!$I$2:$I$20000,DATOS!$I5189,DATOS!$G$2:$G$20000,"OR")=0))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DATOS!$A$2:$A$20000,DATOS!$A5190,DATOS!$D$2:$D$20000,DATOS!$D5190,DATOS!$E$2:$E$20000,DATOS!$E5190,DATOS!$I$2:$I$20000,DATOS!$I5190,DATOS!$G$2:$G$20000,"EX")=0),0))))</f>
      </c>
      <c r="H5190">
        <f>IF(DATOS!$G5190&lt;&gt;"EX",0,--(COUNTIFS(DATOS!$A$2:$A$20000,DATOS!$A5190,DATOS!$D$2:$D$20000,DATOS!$D5190,DATOS!$E$2:$E$20000,DATOS!$E5190,DATOS!$I$2:$I$20000,DATOS!$I5190,DATOS!$G$2:$G$20000,"OR")=0))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DATOS!$A$2:$A$20000,DATOS!$A5191,DATOS!$D$2:$D$20000,DATOS!$D5191,DATOS!$E$2:$E$20000,DATOS!$E5191,DATOS!$I$2:$I$20000,DATOS!$I5191,DATOS!$G$2:$G$20000,"EX")=0),0))))</f>
      </c>
      <c r="H5191">
        <f>IF(DATOS!$G5191&lt;&gt;"EX",0,--(COUNTIFS(DATOS!$A$2:$A$20000,DATOS!$A5191,DATOS!$D$2:$D$20000,DATOS!$D5191,DATOS!$E$2:$E$20000,DATOS!$E5191,DATOS!$I$2:$I$20000,DATOS!$I5191,DATOS!$G$2:$G$20000,"OR")=0))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DATOS!$A$2:$A$20000,DATOS!$A5192,DATOS!$D$2:$D$20000,DATOS!$D5192,DATOS!$E$2:$E$20000,DATOS!$E5192,DATOS!$I$2:$I$20000,DATOS!$I5192,DATOS!$G$2:$G$20000,"EX")=0),0))))</f>
      </c>
      <c r="H5192">
        <f>IF(DATOS!$G5192&lt;&gt;"EX",0,--(COUNTIFS(DATOS!$A$2:$A$20000,DATOS!$A5192,DATOS!$D$2:$D$20000,DATOS!$D5192,DATOS!$E$2:$E$20000,DATOS!$E5192,DATOS!$I$2:$I$20000,DATOS!$I5192,DATOS!$G$2:$G$20000,"OR")=0))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DATOS!$A$2:$A$20000,DATOS!$A5193,DATOS!$D$2:$D$20000,DATOS!$D5193,DATOS!$E$2:$E$20000,DATOS!$E5193,DATOS!$I$2:$I$20000,DATOS!$I5193,DATOS!$G$2:$G$20000,"EX")=0),0))))</f>
      </c>
      <c r="H5193">
        <f>IF(DATOS!$G5193&lt;&gt;"EX",0,--(COUNTIFS(DATOS!$A$2:$A$20000,DATOS!$A5193,DATOS!$D$2:$D$20000,DATOS!$D5193,DATOS!$E$2:$E$20000,DATOS!$E5193,DATOS!$I$2:$I$20000,DATOS!$I5193,DATOS!$G$2:$G$20000,"OR")=0))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DATOS!$A$2:$A$20000,DATOS!$A5194,DATOS!$D$2:$D$20000,DATOS!$D5194,DATOS!$E$2:$E$20000,DATOS!$E5194,DATOS!$I$2:$I$20000,DATOS!$I5194,DATOS!$G$2:$G$20000,"EX")=0),0))))</f>
      </c>
      <c r="H5194">
        <f>IF(DATOS!$G5194&lt;&gt;"EX",0,--(COUNTIFS(DATOS!$A$2:$A$20000,DATOS!$A5194,DATOS!$D$2:$D$20000,DATOS!$D5194,DATOS!$E$2:$E$20000,DATOS!$E5194,DATOS!$I$2:$I$20000,DATOS!$I5194,DATOS!$G$2:$G$20000,"OR")=0))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DATOS!$A$2:$A$20000,DATOS!$A5195,DATOS!$D$2:$D$20000,DATOS!$D5195,DATOS!$E$2:$E$20000,DATOS!$E5195,DATOS!$I$2:$I$20000,DATOS!$I5195,DATOS!$G$2:$G$20000,"EX")=0),0))))</f>
      </c>
      <c r="H5195">
        <f>IF(DATOS!$G5195&lt;&gt;"EX",0,--(COUNTIFS(DATOS!$A$2:$A$20000,DATOS!$A5195,DATOS!$D$2:$D$20000,DATOS!$D5195,DATOS!$E$2:$E$20000,DATOS!$E5195,DATOS!$I$2:$I$20000,DATOS!$I5195,DATOS!$G$2:$G$20000,"OR")=0))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DATOS!$A$2:$A$20000,DATOS!$A5196,DATOS!$D$2:$D$20000,DATOS!$D5196,DATOS!$E$2:$E$20000,DATOS!$E5196,DATOS!$I$2:$I$20000,DATOS!$I5196,DATOS!$G$2:$G$20000,"EX")=0),0))))</f>
      </c>
      <c r="H5196">
        <f>IF(DATOS!$G5196&lt;&gt;"EX",0,--(COUNTIFS(DATOS!$A$2:$A$20000,DATOS!$A5196,DATOS!$D$2:$D$20000,DATOS!$D5196,DATOS!$E$2:$E$20000,DATOS!$E5196,DATOS!$I$2:$I$20000,DATOS!$I5196,DATOS!$G$2:$G$20000,"OR")=0))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DATOS!$A$2:$A$20000,DATOS!$A5197,DATOS!$D$2:$D$20000,DATOS!$D5197,DATOS!$E$2:$E$20000,DATOS!$E5197,DATOS!$I$2:$I$20000,DATOS!$I5197,DATOS!$G$2:$G$20000,"EX")=0),0))))</f>
      </c>
      <c r="H5197">
        <f>IF(DATOS!$G5197&lt;&gt;"EX",0,--(COUNTIFS(DATOS!$A$2:$A$20000,DATOS!$A5197,DATOS!$D$2:$D$20000,DATOS!$D5197,DATOS!$E$2:$E$20000,DATOS!$E5197,DATOS!$I$2:$I$20000,DATOS!$I5197,DATOS!$G$2:$G$20000,"OR")=0))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DATOS!$A$2:$A$20000,DATOS!$A5198,DATOS!$D$2:$D$20000,DATOS!$D5198,DATOS!$E$2:$E$20000,DATOS!$E5198,DATOS!$I$2:$I$20000,DATOS!$I5198,DATOS!$G$2:$G$20000,"EX")=0),0))))</f>
      </c>
      <c r="H5198">
        <f>IF(DATOS!$G5198&lt;&gt;"EX",0,--(COUNTIFS(DATOS!$A$2:$A$20000,DATOS!$A5198,DATOS!$D$2:$D$20000,DATOS!$D5198,DATOS!$E$2:$E$20000,DATOS!$E5198,DATOS!$I$2:$I$20000,DATOS!$I5198,DATOS!$G$2:$G$20000,"OR")=0))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DATOS!$A$2:$A$20000,DATOS!$A5199,DATOS!$D$2:$D$20000,DATOS!$D5199,DATOS!$E$2:$E$20000,DATOS!$E5199,DATOS!$I$2:$I$20000,DATOS!$I5199,DATOS!$G$2:$G$20000,"EX")=0),0))))</f>
      </c>
      <c r="H5199">
        <f>IF(DATOS!$G5199&lt;&gt;"EX",0,--(COUNTIFS(DATOS!$A$2:$A$20000,DATOS!$A5199,DATOS!$D$2:$D$20000,DATOS!$D5199,DATOS!$E$2:$E$20000,DATOS!$E5199,DATOS!$I$2:$I$20000,DATOS!$I5199,DATOS!$G$2:$G$20000,"OR")=0))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DATOS!$A$2:$A$20000,DATOS!$A5200,DATOS!$D$2:$D$20000,DATOS!$D5200,DATOS!$E$2:$E$20000,DATOS!$E5200,DATOS!$I$2:$I$20000,DATOS!$I5200,DATOS!$G$2:$G$20000,"EX")=0),0))))</f>
      </c>
      <c r="H5200">
        <f>IF(DATOS!$G5200&lt;&gt;"EX",0,--(COUNTIFS(DATOS!$A$2:$A$20000,DATOS!$A5200,DATOS!$D$2:$D$20000,DATOS!$D5200,DATOS!$E$2:$E$20000,DATOS!$E5200,DATOS!$I$2:$I$20000,DATOS!$I5200,DATOS!$G$2:$G$20000,"OR")=0))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DATOS!$A$2:$A$20000,DATOS!$A5201,DATOS!$D$2:$D$20000,DATOS!$D5201,DATOS!$E$2:$E$20000,DATOS!$E5201,DATOS!$I$2:$I$20000,DATOS!$I5201,DATOS!$G$2:$G$20000,"EX")=0),0))))</f>
      </c>
      <c r="H5201">
        <f>IF(DATOS!$G5201&lt;&gt;"EX",0,--(COUNTIFS(DATOS!$A$2:$A$20000,DATOS!$A5201,DATOS!$D$2:$D$20000,DATOS!$D5201,DATOS!$E$2:$E$20000,DATOS!$E5201,DATOS!$I$2:$I$20000,DATOS!$I5201,DATOS!$G$2:$G$20000,"OR")=0))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DATOS!$A$2:$A$20000,DATOS!$A5202,DATOS!$D$2:$D$20000,DATOS!$D5202,DATOS!$E$2:$E$20000,DATOS!$E5202,DATOS!$I$2:$I$20000,DATOS!$I5202,DATOS!$G$2:$G$20000,"EX")=0),0))))</f>
      </c>
      <c r="H5202">
        <f>IF(DATOS!$G5202&lt;&gt;"EX",0,--(COUNTIFS(DATOS!$A$2:$A$20000,DATOS!$A5202,DATOS!$D$2:$D$20000,DATOS!$D5202,DATOS!$E$2:$E$20000,DATOS!$E5202,DATOS!$I$2:$I$20000,DATOS!$I5202,DATOS!$G$2:$G$20000,"OR")=0))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DATOS!$A$2:$A$20000,DATOS!$A5203,DATOS!$D$2:$D$20000,DATOS!$D5203,DATOS!$E$2:$E$20000,DATOS!$E5203,DATOS!$I$2:$I$20000,DATOS!$I5203,DATOS!$G$2:$G$20000,"EX")=0),0))))</f>
      </c>
      <c r="H5203">
        <f>IF(DATOS!$G5203&lt;&gt;"EX",0,--(COUNTIFS(DATOS!$A$2:$A$20000,DATOS!$A5203,DATOS!$D$2:$D$20000,DATOS!$D5203,DATOS!$E$2:$E$20000,DATOS!$E5203,DATOS!$I$2:$I$20000,DATOS!$I5203,DATOS!$G$2:$G$20000,"OR")=0))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DATOS!$A$2:$A$20000,DATOS!$A5204,DATOS!$D$2:$D$20000,DATOS!$D5204,DATOS!$E$2:$E$20000,DATOS!$E5204,DATOS!$I$2:$I$20000,DATOS!$I5204,DATOS!$G$2:$G$20000,"EX")=0),0))))</f>
      </c>
      <c r="H5204">
        <f>IF(DATOS!$G5204&lt;&gt;"EX",0,--(COUNTIFS(DATOS!$A$2:$A$20000,DATOS!$A5204,DATOS!$D$2:$D$20000,DATOS!$D5204,DATOS!$E$2:$E$20000,DATOS!$E5204,DATOS!$I$2:$I$20000,DATOS!$I5204,DATOS!$G$2:$G$20000,"OR")=0))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DATOS!$A$2:$A$20000,DATOS!$A5205,DATOS!$D$2:$D$20000,DATOS!$D5205,DATOS!$E$2:$E$20000,DATOS!$E5205,DATOS!$I$2:$I$20000,DATOS!$I5205,DATOS!$G$2:$G$20000,"EX")=0),0))))</f>
      </c>
      <c r="H5205">
        <f>IF(DATOS!$G5205&lt;&gt;"EX",0,--(COUNTIFS(DATOS!$A$2:$A$20000,DATOS!$A5205,DATOS!$D$2:$D$20000,DATOS!$D5205,DATOS!$E$2:$E$20000,DATOS!$E5205,DATOS!$I$2:$I$20000,DATOS!$I5205,DATOS!$G$2:$G$20000,"OR")=0))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DATOS!$A$2:$A$20000,DATOS!$A5206,DATOS!$D$2:$D$20000,DATOS!$D5206,DATOS!$E$2:$E$20000,DATOS!$E5206,DATOS!$I$2:$I$20000,DATOS!$I5206,DATOS!$G$2:$G$20000,"EX")=0),0))))</f>
      </c>
      <c r="H5206">
        <f>IF(DATOS!$G5206&lt;&gt;"EX",0,--(COUNTIFS(DATOS!$A$2:$A$20000,DATOS!$A5206,DATOS!$D$2:$D$20000,DATOS!$D5206,DATOS!$E$2:$E$20000,DATOS!$E5206,DATOS!$I$2:$I$20000,DATOS!$I5206,DATOS!$G$2:$G$20000,"OR")=0))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DATOS!$A$2:$A$20000,DATOS!$A5207,DATOS!$D$2:$D$20000,DATOS!$D5207,DATOS!$E$2:$E$20000,DATOS!$E5207,DATOS!$I$2:$I$20000,DATOS!$I5207,DATOS!$G$2:$G$20000,"EX")=0),0))))</f>
      </c>
      <c r="H5207">
        <f>IF(DATOS!$G5207&lt;&gt;"EX",0,--(COUNTIFS(DATOS!$A$2:$A$20000,DATOS!$A5207,DATOS!$D$2:$D$20000,DATOS!$D5207,DATOS!$E$2:$E$20000,DATOS!$E5207,DATOS!$I$2:$I$20000,DATOS!$I5207,DATOS!$G$2:$G$20000,"OR")=0))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DATOS!$A$2:$A$20000,DATOS!$A5208,DATOS!$D$2:$D$20000,DATOS!$D5208,DATOS!$E$2:$E$20000,DATOS!$E5208,DATOS!$I$2:$I$20000,DATOS!$I5208,DATOS!$G$2:$G$20000,"EX")=0),0))))</f>
      </c>
      <c r="H5208">
        <f>IF(DATOS!$G5208&lt;&gt;"EX",0,--(COUNTIFS(DATOS!$A$2:$A$20000,DATOS!$A5208,DATOS!$D$2:$D$20000,DATOS!$D5208,DATOS!$E$2:$E$20000,DATOS!$E5208,DATOS!$I$2:$I$20000,DATOS!$I5208,DATOS!$G$2:$G$20000,"OR")=0))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DATOS!$A$2:$A$20000,DATOS!$A5209,DATOS!$D$2:$D$20000,DATOS!$D5209,DATOS!$E$2:$E$20000,DATOS!$E5209,DATOS!$I$2:$I$20000,DATOS!$I5209,DATOS!$G$2:$G$20000,"EX")=0),0))))</f>
      </c>
      <c r="H5209">
        <f>IF(DATOS!$G5209&lt;&gt;"EX",0,--(COUNTIFS(DATOS!$A$2:$A$20000,DATOS!$A5209,DATOS!$D$2:$D$20000,DATOS!$D5209,DATOS!$E$2:$E$20000,DATOS!$E5209,DATOS!$I$2:$I$20000,DATOS!$I5209,DATOS!$G$2:$G$20000,"OR")=0))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DATOS!$A$2:$A$20000,DATOS!$A5210,DATOS!$D$2:$D$20000,DATOS!$D5210,DATOS!$E$2:$E$20000,DATOS!$E5210,DATOS!$I$2:$I$20000,DATOS!$I5210,DATOS!$G$2:$G$20000,"EX")=0),0))))</f>
      </c>
      <c r="H5210">
        <f>IF(DATOS!$G5210&lt;&gt;"EX",0,--(COUNTIFS(DATOS!$A$2:$A$20000,DATOS!$A5210,DATOS!$D$2:$D$20000,DATOS!$D5210,DATOS!$E$2:$E$20000,DATOS!$E5210,DATOS!$I$2:$I$20000,DATOS!$I5210,DATOS!$G$2:$G$20000,"OR")=0))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DATOS!$A$2:$A$20000,DATOS!$A5211,DATOS!$D$2:$D$20000,DATOS!$D5211,DATOS!$E$2:$E$20000,DATOS!$E5211,DATOS!$I$2:$I$20000,DATOS!$I5211,DATOS!$G$2:$G$20000,"EX")=0),0))))</f>
      </c>
      <c r="H5211">
        <f>IF(DATOS!$G5211&lt;&gt;"EX",0,--(COUNTIFS(DATOS!$A$2:$A$20000,DATOS!$A5211,DATOS!$D$2:$D$20000,DATOS!$D5211,DATOS!$E$2:$E$20000,DATOS!$E5211,DATOS!$I$2:$I$20000,DATOS!$I5211,DATOS!$G$2:$G$20000,"OR")=0))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DATOS!$A$2:$A$20000,DATOS!$A5212,DATOS!$D$2:$D$20000,DATOS!$D5212,DATOS!$E$2:$E$20000,DATOS!$E5212,DATOS!$I$2:$I$20000,DATOS!$I5212,DATOS!$G$2:$G$20000,"EX")=0),0))))</f>
      </c>
      <c r="H5212">
        <f>IF(DATOS!$G5212&lt;&gt;"EX",0,--(COUNTIFS(DATOS!$A$2:$A$20000,DATOS!$A5212,DATOS!$D$2:$D$20000,DATOS!$D5212,DATOS!$E$2:$E$20000,DATOS!$E5212,DATOS!$I$2:$I$20000,DATOS!$I5212,DATOS!$G$2:$G$20000,"OR")=0))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DATOS!$A$2:$A$20000,DATOS!$A5213,DATOS!$D$2:$D$20000,DATOS!$D5213,DATOS!$E$2:$E$20000,DATOS!$E5213,DATOS!$I$2:$I$20000,DATOS!$I5213,DATOS!$G$2:$G$20000,"EX")=0),0))))</f>
      </c>
      <c r="H5213">
        <f>IF(DATOS!$G5213&lt;&gt;"EX",0,--(COUNTIFS(DATOS!$A$2:$A$20000,DATOS!$A5213,DATOS!$D$2:$D$20000,DATOS!$D5213,DATOS!$E$2:$E$20000,DATOS!$E5213,DATOS!$I$2:$I$20000,DATOS!$I5213,DATOS!$G$2:$G$20000,"OR")=0))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DATOS!$A$2:$A$20000,DATOS!$A5214,DATOS!$D$2:$D$20000,DATOS!$D5214,DATOS!$E$2:$E$20000,DATOS!$E5214,DATOS!$I$2:$I$20000,DATOS!$I5214,DATOS!$G$2:$G$20000,"EX")=0),0))))</f>
      </c>
      <c r="H5214">
        <f>IF(DATOS!$G5214&lt;&gt;"EX",0,--(COUNTIFS(DATOS!$A$2:$A$20000,DATOS!$A5214,DATOS!$D$2:$D$20000,DATOS!$D5214,DATOS!$E$2:$E$20000,DATOS!$E5214,DATOS!$I$2:$I$20000,DATOS!$I5214,DATOS!$G$2:$G$20000,"OR")=0))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DATOS!$A$2:$A$20000,DATOS!$A5215,DATOS!$D$2:$D$20000,DATOS!$D5215,DATOS!$E$2:$E$20000,DATOS!$E5215,DATOS!$I$2:$I$20000,DATOS!$I5215,DATOS!$G$2:$G$20000,"EX")=0),0))))</f>
      </c>
      <c r="H5215">
        <f>IF(DATOS!$G5215&lt;&gt;"EX",0,--(COUNTIFS(DATOS!$A$2:$A$20000,DATOS!$A5215,DATOS!$D$2:$D$20000,DATOS!$D5215,DATOS!$E$2:$E$20000,DATOS!$E5215,DATOS!$I$2:$I$20000,DATOS!$I5215,DATOS!$G$2:$G$20000,"OR")=0))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DATOS!$A$2:$A$20000,DATOS!$A5216,DATOS!$D$2:$D$20000,DATOS!$D5216,DATOS!$E$2:$E$20000,DATOS!$E5216,DATOS!$I$2:$I$20000,DATOS!$I5216,DATOS!$G$2:$G$20000,"EX")=0),0))))</f>
      </c>
      <c r="H5216">
        <f>IF(DATOS!$G5216&lt;&gt;"EX",0,--(COUNTIFS(DATOS!$A$2:$A$20000,DATOS!$A5216,DATOS!$D$2:$D$20000,DATOS!$D5216,DATOS!$E$2:$E$20000,DATOS!$E5216,DATOS!$I$2:$I$20000,DATOS!$I5216,DATOS!$G$2:$G$20000,"OR")=0))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DATOS!$A$2:$A$20000,DATOS!$A5217,DATOS!$D$2:$D$20000,DATOS!$D5217,DATOS!$E$2:$E$20000,DATOS!$E5217,DATOS!$I$2:$I$20000,DATOS!$I5217,DATOS!$G$2:$G$20000,"EX")=0),0))))</f>
      </c>
      <c r="H5217">
        <f>IF(DATOS!$G5217&lt;&gt;"EX",0,--(COUNTIFS(DATOS!$A$2:$A$20000,DATOS!$A5217,DATOS!$D$2:$D$20000,DATOS!$D5217,DATOS!$E$2:$E$20000,DATOS!$E5217,DATOS!$I$2:$I$20000,DATOS!$I5217,DATOS!$G$2:$G$20000,"OR")=0))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DATOS!$A$2:$A$20000,DATOS!$A5218,DATOS!$D$2:$D$20000,DATOS!$D5218,DATOS!$E$2:$E$20000,DATOS!$E5218,DATOS!$I$2:$I$20000,DATOS!$I5218,DATOS!$G$2:$G$20000,"EX")=0),0))))</f>
      </c>
      <c r="H5218">
        <f>IF(DATOS!$G5218&lt;&gt;"EX",0,--(COUNTIFS(DATOS!$A$2:$A$20000,DATOS!$A5218,DATOS!$D$2:$D$20000,DATOS!$D5218,DATOS!$E$2:$E$20000,DATOS!$E5218,DATOS!$I$2:$I$20000,DATOS!$I5218,DATOS!$G$2:$G$20000,"OR")=0))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DATOS!$A$2:$A$20000,DATOS!$A5219,DATOS!$D$2:$D$20000,DATOS!$D5219,DATOS!$E$2:$E$20000,DATOS!$E5219,DATOS!$I$2:$I$20000,DATOS!$I5219,DATOS!$G$2:$G$20000,"EX")=0),0))))</f>
      </c>
      <c r="H5219">
        <f>IF(DATOS!$G5219&lt;&gt;"EX",0,--(COUNTIFS(DATOS!$A$2:$A$20000,DATOS!$A5219,DATOS!$D$2:$D$20000,DATOS!$D5219,DATOS!$E$2:$E$20000,DATOS!$E5219,DATOS!$I$2:$I$20000,DATOS!$I5219,DATOS!$G$2:$G$20000,"OR")=0))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DATOS!$A$2:$A$20000,DATOS!$A5220,DATOS!$D$2:$D$20000,DATOS!$D5220,DATOS!$E$2:$E$20000,DATOS!$E5220,DATOS!$I$2:$I$20000,DATOS!$I5220,DATOS!$G$2:$G$20000,"EX")=0),0))))</f>
      </c>
      <c r="H5220">
        <f>IF(DATOS!$G5220&lt;&gt;"EX",0,--(COUNTIFS(DATOS!$A$2:$A$20000,DATOS!$A5220,DATOS!$D$2:$D$20000,DATOS!$D5220,DATOS!$E$2:$E$20000,DATOS!$E5220,DATOS!$I$2:$I$20000,DATOS!$I5220,DATOS!$G$2:$G$20000,"OR")=0))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DATOS!$A$2:$A$20000,DATOS!$A5221,DATOS!$D$2:$D$20000,DATOS!$D5221,DATOS!$E$2:$E$20000,DATOS!$E5221,DATOS!$I$2:$I$20000,DATOS!$I5221,DATOS!$G$2:$G$20000,"EX")=0),0))))</f>
      </c>
      <c r="H5221">
        <f>IF(DATOS!$G5221&lt;&gt;"EX",0,--(COUNTIFS(DATOS!$A$2:$A$20000,DATOS!$A5221,DATOS!$D$2:$D$20000,DATOS!$D5221,DATOS!$E$2:$E$20000,DATOS!$E5221,DATOS!$I$2:$I$20000,DATOS!$I5221,DATOS!$G$2:$G$20000,"OR")=0))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DATOS!$A$2:$A$20000,DATOS!$A5222,DATOS!$D$2:$D$20000,DATOS!$D5222,DATOS!$E$2:$E$20000,DATOS!$E5222,DATOS!$I$2:$I$20000,DATOS!$I5222,DATOS!$G$2:$G$20000,"EX")=0),0))))</f>
      </c>
      <c r="H5222">
        <f>IF(DATOS!$G5222&lt;&gt;"EX",0,--(COUNTIFS(DATOS!$A$2:$A$20000,DATOS!$A5222,DATOS!$D$2:$D$20000,DATOS!$D5222,DATOS!$E$2:$E$20000,DATOS!$E5222,DATOS!$I$2:$I$20000,DATOS!$I5222,DATOS!$G$2:$G$20000,"OR")=0))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DATOS!$A$2:$A$20000,DATOS!$A5223,DATOS!$D$2:$D$20000,DATOS!$D5223,DATOS!$E$2:$E$20000,DATOS!$E5223,DATOS!$I$2:$I$20000,DATOS!$I5223,DATOS!$G$2:$G$20000,"EX")=0),0))))</f>
      </c>
      <c r="H5223">
        <f>IF(DATOS!$G5223&lt;&gt;"EX",0,--(COUNTIFS(DATOS!$A$2:$A$20000,DATOS!$A5223,DATOS!$D$2:$D$20000,DATOS!$D5223,DATOS!$E$2:$E$20000,DATOS!$E5223,DATOS!$I$2:$I$20000,DATOS!$I5223,DATOS!$G$2:$G$20000,"OR")=0))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DATOS!$A$2:$A$20000,DATOS!$A5224,DATOS!$D$2:$D$20000,DATOS!$D5224,DATOS!$E$2:$E$20000,DATOS!$E5224,DATOS!$I$2:$I$20000,DATOS!$I5224,DATOS!$G$2:$G$20000,"EX")=0),0))))</f>
      </c>
      <c r="H5224">
        <f>IF(DATOS!$G5224&lt;&gt;"EX",0,--(COUNTIFS(DATOS!$A$2:$A$20000,DATOS!$A5224,DATOS!$D$2:$D$20000,DATOS!$D5224,DATOS!$E$2:$E$20000,DATOS!$E5224,DATOS!$I$2:$I$20000,DATOS!$I5224,DATOS!$G$2:$G$20000,"OR")=0))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DATOS!$A$2:$A$20000,DATOS!$A5225,DATOS!$D$2:$D$20000,DATOS!$D5225,DATOS!$E$2:$E$20000,DATOS!$E5225,DATOS!$I$2:$I$20000,DATOS!$I5225,DATOS!$G$2:$G$20000,"EX")=0),0))))</f>
      </c>
      <c r="H5225">
        <f>IF(DATOS!$G5225&lt;&gt;"EX",0,--(COUNTIFS(DATOS!$A$2:$A$20000,DATOS!$A5225,DATOS!$D$2:$D$20000,DATOS!$D5225,DATOS!$E$2:$E$20000,DATOS!$E5225,DATOS!$I$2:$I$20000,DATOS!$I5225,DATOS!$G$2:$G$20000,"OR")=0))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DATOS!$A$2:$A$20000,DATOS!$A5226,DATOS!$D$2:$D$20000,DATOS!$D5226,DATOS!$E$2:$E$20000,DATOS!$E5226,DATOS!$I$2:$I$20000,DATOS!$I5226,DATOS!$G$2:$G$20000,"EX")=0),0))))</f>
      </c>
      <c r="H5226">
        <f>IF(DATOS!$G5226&lt;&gt;"EX",0,--(COUNTIFS(DATOS!$A$2:$A$20000,DATOS!$A5226,DATOS!$D$2:$D$20000,DATOS!$D5226,DATOS!$E$2:$E$20000,DATOS!$E5226,DATOS!$I$2:$I$20000,DATOS!$I5226,DATOS!$G$2:$G$20000,"OR")=0))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DATOS!$A$2:$A$20000,DATOS!$A5227,DATOS!$D$2:$D$20000,DATOS!$D5227,DATOS!$E$2:$E$20000,DATOS!$E5227,DATOS!$I$2:$I$20000,DATOS!$I5227,DATOS!$G$2:$G$20000,"EX")=0),0))))</f>
      </c>
      <c r="H5227">
        <f>IF(DATOS!$G5227&lt;&gt;"EX",0,--(COUNTIFS(DATOS!$A$2:$A$20000,DATOS!$A5227,DATOS!$D$2:$D$20000,DATOS!$D5227,DATOS!$E$2:$E$20000,DATOS!$E5227,DATOS!$I$2:$I$20000,DATOS!$I5227,DATOS!$G$2:$G$20000,"OR")=0))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DATOS!$A$2:$A$20000,DATOS!$A5228,DATOS!$D$2:$D$20000,DATOS!$D5228,DATOS!$E$2:$E$20000,DATOS!$E5228,DATOS!$I$2:$I$20000,DATOS!$I5228,DATOS!$G$2:$G$20000,"EX")=0),0))))</f>
      </c>
      <c r="H5228">
        <f>IF(DATOS!$G5228&lt;&gt;"EX",0,--(COUNTIFS(DATOS!$A$2:$A$20000,DATOS!$A5228,DATOS!$D$2:$D$20000,DATOS!$D5228,DATOS!$E$2:$E$20000,DATOS!$E5228,DATOS!$I$2:$I$20000,DATOS!$I5228,DATOS!$G$2:$G$20000,"OR")=0))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DATOS!$A$2:$A$20000,DATOS!$A5229,DATOS!$D$2:$D$20000,DATOS!$D5229,DATOS!$E$2:$E$20000,DATOS!$E5229,DATOS!$I$2:$I$20000,DATOS!$I5229,DATOS!$G$2:$G$20000,"EX")=0),0))))</f>
      </c>
      <c r="H5229">
        <f>IF(DATOS!$G5229&lt;&gt;"EX",0,--(COUNTIFS(DATOS!$A$2:$A$20000,DATOS!$A5229,DATOS!$D$2:$D$20000,DATOS!$D5229,DATOS!$E$2:$E$20000,DATOS!$E5229,DATOS!$I$2:$I$20000,DATOS!$I5229,DATOS!$G$2:$G$20000,"OR")=0))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DATOS!$A$2:$A$20000,DATOS!$A5230,DATOS!$D$2:$D$20000,DATOS!$D5230,DATOS!$E$2:$E$20000,DATOS!$E5230,DATOS!$I$2:$I$20000,DATOS!$I5230,DATOS!$G$2:$G$20000,"EX")=0),0))))</f>
      </c>
      <c r="H5230">
        <f>IF(DATOS!$G5230&lt;&gt;"EX",0,--(COUNTIFS(DATOS!$A$2:$A$20000,DATOS!$A5230,DATOS!$D$2:$D$20000,DATOS!$D5230,DATOS!$E$2:$E$20000,DATOS!$E5230,DATOS!$I$2:$I$20000,DATOS!$I5230,DATOS!$G$2:$G$20000,"OR")=0))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DATOS!$A$2:$A$20000,DATOS!$A5231,DATOS!$D$2:$D$20000,DATOS!$D5231,DATOS!$E$2:$E$20000,DATOS!$E5231,DATOS!$I$2:$I$20000,DATOS!$I5231,DATOS!$G$2:$G$20000,"EX")=0),0))))</f>
      </c>
      <c r="H5231">
        <f>IF(DATOS!$G5231&lt;&gt;"EX",0,--(COUNTIFS(DATOS!$A$2:$A$20000,DATOS!$A5231,DATOS!$D$2:$D$20000,DATOS!$D5231,DATOS!$E$2:$E$20000,DATOS!$E5231,DATOS!$I$2:$I$20000,DATOS!$I5231,DATOS!$G$2:$G$20000,"OR")=0))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DATOS!$A$2:$A$20000,DATOS!$A5232,DATOS!$D$2:$D$20000,DATOS!$D5232,DATOS!$E$2:$E$20000,DATOS!$E5232,DATOS!$I$2:$I$20000,DATOS!$I5232,DATOS!$G$2:$G$20000,"EX")=0),0))))</f>
      </c>
      <c r="H5232">
        <f>IF(DATOS!$G5232&lt;&gt;"EX",0,--(COUNTIFS(DATOS!$A$2:$A$20000,DATOS!$A5232,DATOS!$D$2:$D$20000,DATOS!$D5232,DATOS!$E$2:$E$20000,DATOS!$E5232,DATOS!$I$2:$I$20000,DATOS!$I5232,DATOS!$G$2:$G$20000,"OR")=0))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DATOS!$A$2:$A$20000,DATOS!$A5233,DATOS!$D$2:$D$20000,DATOS!$D5233,DATOS!$E$2:$E$20000,DATOS!$E5233,DATOS!$I$2:$I$20000,DATOS!$I5233,DATOS!$G$2:$G$20000,"EX")=0),0))))</f>
      </c>
      <c r="H5233">
        <f>IF(DATOS!$G5233&lt;&gt;"EX",0,--(COUNTIFS(DATOS!$A$2:$A$20000,DATOS!$A5233,DATOS!$D$2:$D$20000,DATOS!$D5233,DATOS!$E$2:$E$20000,DATOS!$E5233,DATOS!$I$2:$I$20000,DATOS!$I5233,DATOS!$G$2:$G$20000,"OR")=0))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DATOS!$A$2:$A$20000,DATOS!$A5234,DATOS!$D$2:$D$20000,DATOS!$D5234,DATOS!$E$2:$E$20000,DATOS!$E5234,DATOS!$I$2:$I$20000,DATOS!$I5234,DATOS!$G$2:$G$20000,"EX")=0),0))))</f>
      </c>
      <c r="H5234">
        <f>IF(DATOS!$G5234&lt;&gt;"EX",0,--(COUNTIFS(DATOS!$A$2:$A$20000,DATOS!$A5234,DATOS!$D$2:$D$20000,DATOS!$D5234,DATOS!$E$2:$E$20000,DATOS!$E5234,DATOS!$I$2:$I$20000,DATOS!$I5234,DATOS!$G$2:$G$20000,"OR")=0))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DATOS!$A$2:$A$20000,DATOS!$A5235,DATOS!$D$2:$D$20000,DATOS!$D5235,DATOS!$E$2:$E$20000,DATOS!$E5235,DATOS!$I$2:$I$20000,DATOS!$I5235,DATOS!$G$2:$G$20000,"EX")=0),0))))</f>
      </c>
      <c r="H5235">
        <f>IF(DATOS!$G5235&lt;&gt;"EX",0,--(COUNTIFS(DATOS!$A$2:$A$20000,DATOS!$A5235,DATOS!$D$2:$D$20000,DATOS!$D5235,DATOS!$E$2:$E$20000,DATOS!$E5235,DATOS!$I$2:$I$20000,DATOS!$I5235,DATOS!$G$2:$G$20000,"OR")=0))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DATOS!$A$2:$A$20000,DATOS!$A5236,DATOS!$D$2:$D$20000,DATOS!$D5236,DATOS!$E$2:$E$20000,DATOS!$E5236,DATOS!$I$2:$I$20000,DATOS!$I5236,DATOS!$G$2:$G$20000,"EX")=0),0))))</f>
      </c>
      <c r="H5236">
        <f>IF(DATOS!$G5236&lt;&gt;"EX",0,--(COUNTIFS(DATOS!$A$2:$A$20000,DATOS!$A5236,DATOS!$D$2:$D$20000,DATOS!$D5236,DATOS!$E$2:$E$20000,DATOS!$E5236,DATOS!$I$2:$I$20000,DATOS!$I5236,DATOS!$G$2:$G$20000,"OR")=0))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DATOS!$A$2:$A$20000,DATOS!$A5237,DATOS!$D$2:$D$20000,DATOS!$D5237,DATOS!$E$2:$E$20000,DATOS!$E5237,DATOS!$I$2:$I$20000,DATOS!$I5237,DATOS!$G$2:$G$20000,"EX")=0),0))))</f>
      </c>
      <c r="H5237">
        <f>IF(DATOS!$G5237&lt;&gt;"EX",0,--(COUNTIFS(DATOS!$A$2:$A$20000,DATOS!$A5237,DATOS!$D$2:$D$20000,DATOS!$D5237,DATOS!$E$2:$E$20000,DATOS!$E5237,DATOS!$I$2:$I$20000,DATOS!$I5237,DATOS!$G$2:$G$20000,"OR")=0))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DATOS!$A$2:$A$20000,DATOS!$A5238,DATOS!$D$2:$D$20000,DATOS!$D5238,DATOS!$E$2:$E$20000,DATOS!$E5238,DATOS!$I$2:$I$20000,DATOS!$I5238,DATOS!$G$2:$G$20000,"EX")=0),0))))</f>
      </c>
      <c r="H5238">
        <f>IF(DATOS!$G5238&lt;&gt;"EX",0,--(COUNTIFS(DATOS!$A$2:$A$20000,DATOS!$A5238,DATOS!$D$2:$D$20000,DATOS!$D5238,DATOS!$E$2:$E$20000,DATOS!$E5238,DATOS!$I$2:$I$20000,DATOS!$I5238,DATOS!$G$2:$G$20000,"OR")=0))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DATOS!$A$2:$A$20000,DATOS!$A5239,DATOS!$D$2:$D$20000,DATOS!$D5239,DATOS!$E$2:$E$20000,DATOS!$E5239,DATOS!$I$2:$I$20000,DATOS!$I5239,DATOS!$G$2:$G$20000,"EX")=0),0))))</f>
      </c>
      <c r="H5239">
        <f>IF(DATOS!$G5239&lt;&gt;"EX",0,--(COUNTIFS(DATOS!$A$2:$A$20000,DATOS!$A5239,DATOS!$D$2:$D$20000,DATOS!$D5239,DATOS!$E$2:$E$20000,DATOS!$E5239,DATOS!$I$2:$I$20000,DATOS!$I5239,DATOS!$G$2:$G$20000,"OR")=0))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DATOS!$A$2:$A$20000,DATOS!$A5240,DATOS!$D$2:$D$20000,DATOS!$D5240,DATOS!$E$2:$E$20000,DATOS!$E5240,DATOS!$I$2:$I$20000,DATOS!$I5240,DATOS!$G$2:$G$20000,"EX")=0),0))))</f>
      </c>
      <c r="H5240">
        <f>IF(DATOS!$G5240&lt;&gt;"EX",0,--(COUNTIFS(DATOS!$A$2:$A$20000,DATOS!$A5240,DATOS!$D$2:$D$20000,DATOS!$D5240,DATOS!$E$2:$E$20000,DATOS!$E5240,DATOS!$I$2:$I$20000,DATOS!$I5240,DATOS!$G$2:$G$20000,"OR")=0))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DATOS!$A$2:$A$20000,DATOS!$A5241,DATOS!$D$2:$D$20000,DATOS!$D5241,DATOS!$E$2:$E$20000,DATOS!$E5241,DATOS!$I$2:$I$20000,DATOS!$I5241,DATOS!$G$2:$G$20000,"EX")=0),0))))</f>
      </c>
      <c r="H5241">
        <f>IF(DATOS!$G5241&lt;&gt;"EX",0,--(COUNTIFS(DATOS!$A$2:$A$20000,DATOS!$A5241,DATOS!$D$2:$D$20000,DATOS!$D5241,DATOS!$E$2:$E$20000,DATOS!$E5241,DATOS!$I$2:$I$20000,DATOS!$I5241,DATOS!$G$2:$G$20000,"OR")=0))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DATOS!$A$2:$A$20000,DATOS!$A5242,DATOS!$D$2:$D$20000,DATOS!$D5242,DATOS!$E$2:$E$20000,DATOS!$E5242,DATOS!$I$2:$I$20000,DATOS!$I5242,DATOS!$G$2:$G$20000,"EX")=0),0))))</f>
      </c>
      <c r="H5242">
        <f>IF(DATOS!$G5242&lt;&gt;"EX",0,--(COUNTIFS(DATOS!$A$2:$A$20000,DATOS!$A5242,DATOS!$D$2:$D$20000,DATOS!$D5242,DATOS!$E$2:$E$20000,DATOS!$E5242,DATOS!$I$2:$I$20000,DATOS!$I5242,DATOS!$G$2:$G$20000,"OR")=0))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DATOS!$A$2:$A$20000,DATOS!$A5243,DATOS!$D$2:$D$20000,DATOS!$D5243,DATOS!$E$2:$E$20000,DATOS!$E5243,DATOS!$I$2:$I$20000,DATOS!$I5243,DATOS!$G$2:$G$20000,"EX")=0),0))))</f>
      </c>
      <c r="H5243">
        <f>IF(DATOS!$G5243&lt;&gt;"EX",0,--(COUNTIFS(DATOS!$A$2:$A$20000,DATOS!$A5243,DATOS!$D$2:$D$20000,DATOS!$D5243,DATOS!$E$2:$E$20000,DATOS!$E5243,DATOS!$I$2:$I$20000,DATOS!$I5243,DATOS!$G$2:$G$20000,"OR")=0))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DATOS!$A$2:$A$20000,DATOS!$A5244,DATOS!$D$2:$D$20000,DATOS!$D5244,DATOS!$E$2:$E$20000,DATOS!$E5244,DATOS!$I$2:$I$20000,DATOS!$I5244,DATOS!$G$2:$G$20000,"EX")=0),0))))</f>
      </c>
      <c r="H5244">
        <f>IF(DATOS!$G5244&lt;&gt;"EX",0,--(COUNTIFS(DATOS!$A$2:$A$20000,DATOS!$A5244,DATOS!$D$2:$D$20000,DATOS!$D5244,DATOS!$E$2:$E$20000,DATOS!$E5244,DATOS!$I$2:$I$20000,DATOS!$I5244,DATOS!$G$2:$G$20000,"OR")=0))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DATOS!$A$2:$A$20000,DATOS!$A5245,DATOS!$D$2:$D$20000,DATOS!$D5245,DATOS!$E$2:$E$20000,DATOS!$E5245,DATOS!$I$2:$I$20000,DATOS!$I5245,DATOS!$G$2:$G$20000,"EX")=0),0))))</f>
      </c>
      <c r="H5245">
        <f>IF(DATOS!$G5245&lt;&gt;"EX",0,--(COUNTIFS(DATOS!$A$2:$A$20000,DATOS!$A5245,DATOS!$D$2:$D$20000,DATOS!$D5245,DATOS!$E$2:$E$20000,DATOS!$E5245,DATOS!$I$2:$I$20000,DATOS!$I5245,DATOS!$G$2:$G$20000,"OR")=0))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DATOS!$A$2:$A$20000,DATOS!$A5246,DATOS!$D$2:$D$20000,DATOS!$D5246,DATOS!$E$2:$E$20000,DATOS!$E5246,DATOS!$I$2:$I$20000,DATOS!$I5246,DATOS!$G$2:$G$20000,"EX")=0),0))))</f>
      </c>
      <c r="H5246">
        <f>IF(DATOS!$G5246&lt;&gt;"EX",0,--(COUNTIFS(DATOS!$A$2:$A$20000,DATOS!$A5246,DATOS!$D$2:$D$20000,DATOS!$D5246,DATOS!$E$2:$E$20000,DATOS!$E5246,DATOS!$I$2:$I$20000,DATOS!$I5246,DATOS!$G$2:$G$20000,"OR")=0))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DATOS!$A$2:$A$20000,DATOS!$A5247,DATOS!$D$2:$D$20000,DATOS!$D5247,DATOS!$E$2:$E$20000,DATOS!$E5247,DATOS!$I$2:$I$20000,DATOS!$I5247,DATOS!$G$2:$G$20000,"EX")=0),0))))</f>
      </c>
      <c r="H5247">
        <f>IF(DATOS!$G5247&lt;&gt;"EX",0,--(COUNTIFS(DATOS!$A$2:$A$20000,DATOS!$A5247,DATOS!$D$2:$D$20000,DATOS!$D5247,DATOS!$E$2:$E$20000,DATOS!$E5247,DATOS!$I$2:$I$20000,DATOS!$I5247,DATOS!$G$2:$G$20000,"OR")=0))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DATOS!$A$2:$A$20000,DATOS!$A5248,DATOS!$D$2:$D$20000,DATOS!$D5248,DATOS!$E$2:$E$20000,DATOS!$E5248,DATOS!$I$2:$I$20000,DATOS!$I5248,DATOS!$G$2:$G$20000,"EX")=0),0))))</f>
      </c>
      <c r="H5248">
        <f>IF(DATOS!$G5248&lt;&gt;"EX",0,--(COUNTIFS(DATOS!$A$2:$A$20000,DATOS!$A5248,DATOS!$D$2:$D$20000,DATOS!$D5248,DATOS!$E$2:$E$20000,DATOS!$E5248,DATOS!$I$2:$I$20000,DATOS!$I5248,DATOS!$G$2:$G$20000,"OR")=0))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DATOS!$A$2:$A$20000,DATOS!$A5249,DATOS!$D$2:$D$20000,DATOS!$D5249,DATOS!$E$2:$E$20000,DATOS!$E5249,DATOS!$I$2:$I$20000,DATOS!$I5249,DATOS!$G$2:$G$20000,"EX")=0),0))))</f>
      </c>
      <c r="H5249">
        <f>IF(DATOS!$G5249&lt;&gt;"EX",0,--(COUNTIFS(DATOS!$A$2:$A$20000,DATOS!$A5249,DATOS!$D$2:$D$20000,DATOS!$D5249,DATOS!$E$2:$E$20000,DATOS!$E5249,DATOS!$I$2:$I$20000,DATOS!$I5249,DATOS!$G$2:$G$20000,"OR")=0))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DATOS!$A$2:$A$20000,DATOS!$A5250,DATOS!$D$2:$D$20000,DATOS!$D5250,DATOS!$E$2:$E$20000,DATOS!$E5250,DATOS!$I$2:$I$20000,DATOS!$I5250,DATOS!$G$2:$G$20000,"EX")=0),0))))</f>
      </c>
      <c r="H5250">
        <f>IF(DATOS!$G5250&lt;&gt;"EX",0,--(COUNTIFS(DATOS!$A$2:$A$20000,DATOS!$A5250,DATOS!$D$2:$D$20000,DATOS!$D5250,DATOS!$E$2:$E$20000,DATOS!$E5250,DATOS!$I$2:$I$20000,DATOS!$I5250,DATOS!$G$2:$G$20000,"OR")=0))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DATOS!$A$2:$A$20000,DATOS!$A5251,DATOS!$D$2:$D$20000,DATOS!$D5251,DATOS!$E$2:$E$20000,DATOS!$E5251,DATOS!$I$2:$I$20000,DATOS!$I5251,DATOS!$G$2:$G$20000,"EX")=0),0))))</f>
      </c>
      <c r="H5251">
        <f>IF(DATOS!$G5251&lt;&gt;"EX",0,--(COUNTIFS(DATOS!$A$2:$A$20000,DATOS!$A5251,DATOS!$D$2:$D$20000,DATOS!$D5251,DATOS!$E$2:$E$20000,DATOS!$E5251,DATOS!$I$2:$I$20000,DATOS!$I5251,DATOS!$G$2:$G$20000,"OR")=0))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DATOS!$A$2:$A$20000,DATOS!$A5252,DATOS!$D$2:$D$20000,DATOS!$D5252,DATOS!$E$2:$E$20000,DATOS!$E5252,DATOS!$I$2:$I$20000,DATOS!$I5252,DATOS!$G$2:$G$20000,"EX")=0),0))))</f>
      </c>
      <c r="H5252">
        <f>IF(DATOS!$G5252&lt;&gt;"EX",0,--(COUNTIFS(DATOS!$A$2:$A$20000,DATOS!$A5252,DATOS!$D$2:$D$20000,DATOS!$D5252,DATOS!$E$2:$E$20000,DATOS!$E5252,DATOS!$I$2:$I$20000,DATOS!$I5252,DATOS!$G$2:$G$20000,"OR")=0))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DATOS!$A$2:$A$20000,DATOS!$A5253,DATOS!$D$2:$D$20000,DATOS!$D5253,DATOS!$E$2:$E$20000,DATOS!$E5253,DATOS!$I$2:$I$20000,DATOS!$I5253,DATOS!$G$2:$G$20000,"EX")=0),0))))</f>
      </c>
      <c r="H5253">
        <f>IF(DATOS!$G5253&lt;&gt;"EX",0,--(COUNTIFS(DATOS!$A$2:$A$20000,DATOS!$A5253,DATOS!$D$2:$D$20000,DATOS!$D5253,DATOS!$E$2:$E$20000,DATOS!$E5253,DATOS!$I$2:$I$20000,DATOS!$I5253,DATOS!$G$2:$G$20000,"OR")=0))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DATOS!$A$2:$A$20000,DATOS!$A5254,DATOS!$D$2:$D$20000,DATOS!$D5254,DATOS!$E$2:$E$20000,DATOS!$E5254,DATOS!$I$2:$I$20000,DATOS!$I5254,DATOS!$G$2:$G$20000,"EX")=0),0))))</f>
      </c>
      <c r="H5254">
        <f>IF(DATOS!$G5254&lt;&gt;"EX",0,--(COUNTIFS(DATOS!$A$2:$A$20000,DATOS!$A5254,DATOS!$D$2:$D$20000,DATOS!$D5254,DATOS!$E$2:$E$20000,DATOS!$E5254,DATOS!$I$2:$I$20000,DATOS!$I5254,DATOS!$G$2:$G$20000,"OR")=0))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DATOS!$A$2:$A$20000,DATOS!$A5255,DATOS!$D$2:$D$20000,DATOS!$D5255,DATOS!$E$2:$E$20000,DATOS!$E5255,DATOS!$I$2:$I$20000,DATOS!$I5255,DATOS!$G$2:$G$20000,"EX")=0),0))))</f>
      </c>
      <c r="H5255">
        <f>IF(DATOS!$G5255&lt;&gt;"EX",0,--(COUNTIFS(DATOS!$A$2:$A$20000,DATOS!$A5255,DATOS!$D$2:$D$20000,DATOS!$D5255,DATOS!$E$2:$E$20000,DATOS!$E5255,DATOS!$I$2:$I$20000,DATOS!$I5255,DATOS!$G$2:$G$20000,"OR")=0))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DATOS!$A$2:$A$20000,DATOS!$A5256,DATOS!$D$2:$D$20000,DATOS!$D5256,DATOS!$E$2:$E$20000,DATOS!$E5256,DATOS!$I$2:$I$20000,DATOS!$I5256,DATOS!$G$2:$G$20000,"EX")=0),0))))</f>
      </c>
      <c r="H5256">
        <f>IF(DATOS!$G5256&lt;&gt;"EX",0,--(COUNTIFS(DATOS!$A$2:$A$20000,DATOS!$A5256,DATOS!$D$2:$D$20000,DATOS!$D5256,DATOS!$E$2:$E$20000,DATOS!$E5256,DATOS!$I$2:$I$20000,DATOS!$I5256,DATOS!$G$2:$G$20000,"OR")=0))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DATOS!$A$2:$A$20000,DATOS!$A5257,DATOS!$D$2:$D$20000,DATOS!$D5257,DATOS!$E$2:$E$20000,DATOS!$E5257,DATOS!$I$2:$I$20000,DATOS!$I5257,DATOS!$G$2:$G$20000,"EX")=0),0))))</f>
      </c>
      <c r="H5257">
        <f>IF(DATOS!$G5257&lt;&gt;"EX",0,--(COUNTIFS(DATOS!$A$2:$A$20000,DATOS!$A5257,DATOS!$D$2:$D$20000,DATOS!$D5257,DATOS!$E$2:$E$20000,DATOS!$E5257,DATOS!$I$2:$I$20000,DATOS!$I5257,DATOS!$G$2:$G$20000,"OR")=0))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DATOS!$A$2:$A$20000,DATOS!$A5258,DATOS!$D$2:$D$20000,DATOS!$D5258,DATOS!$E$2:$E$20000,DATOS!$E5258,DATOS!$I$2:$I$20000,DATOS!$I5258,DATOS!$G$2:$G$20000,"EX")=0),0))))</f>
      </c>
      <c r="H5258">
        <f>IF(DATOS!$G5258&lt;&gt;"EX",0,--(COUNTIFS(DATOS!$A$2:$A$20000,DATOS!$A5258,DATOS!$D$2:$D$20000,DATOS!$D5258,DATOS!$E$2:$E$20000,DATOS!$E5258,DATOS!$I$2:$I$20000,DATOS!$I5258,DATOS!$G$2:$G$20000,"OR")=0))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DATOS!$A$2:$A$20000,DATOS!$A5259,DATOS!$D$2:$D$20000,DATOS!$D5259,DATOS!$E$2:$E$20000,DATOS!$E5259,DATOS!$I$2:$I$20000,DATOS!$I5259,DATOS!$G$2:$G$20000,"EX")=0),0))))</f>
      </c>
      <c r="H5259">
        <f>IF(DATOS!$G5259&lt;&gt;"EX",0,--(COUNTIFS(DATOS!$A$2:$A$20000,DATOS!$A5259,DATOS!$D$2:$D$20000,DATOS!$D5259,DATOS!$E$2:$E$20000,DATOS!$E5259,DATOS!$I$2:$I$20000,DATOS!$I5259,DATOS!$G$2:$G$20000,"OR")=0))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DATOS!$A$2:$A$20000,DATOS!$A5260,DATOS!$D$2:$D$20000,DATOS!$D5260,DATOS!$E$2:$E$20000,DATOS!$E5260,DATOS!$I$2:$I$20000,DATOS!$I5260,DATOS!$G$2:$G$20000,"EX")=0),0))))</f>
      </c>
      <c r="H5260">
        <f>IF(DATOS!$G5260&lt;&gt;"EX",0,--(COUNTIFS(DATOS!$A$2:$A$20000,DATOS!$A5260,DATOS!$D$2:$D$20000,DATOS!$D5260,DATOS!$E$2:$E$20000,DATOS!$E5260,DATOS!$I$2:$I$20000,DATOS!$I5260,DATOS!$G$2:$G$20000,"OR")=0))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DATOS!$A$2:$A$20000,DATOS!$A5261,DATOS!$D$2:$D$20000,DATOS!$D5261,DATOS!$E$2:$E$20000,DATOS!$E5261,DATOS!$I$2:$I$20000,DATOS!$I5261,DATOS!$G$2:$G$20000,"EX")=0),0))))</f>
      </c>
      <c r="H5261">
        <f>IF(DATOS!$G5261&lt;&gt;"EX",0,--(COUNTIFS(DATOS!$A$2:$A$20000,DATOS!$A5261,DATOS!$D$2:$D$20000,DATOS!$D5261,DATOS!$E$2:$E$20000,DATOS!$E5261,DATOS!$I$2:$I$20000,DATOS!$I5261,DATOS!$G$2:$G$20000,"OR")=0))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DATOS!$A$2:$A$20000,DATOS!$A5262,DATOS!$D$2:$D$20000,DATOS!$D5262,DATOS!$E$2:$E$20000,DATOS!$E5262,DATOS!$I$2:$I$20000,DATOS!$I5262,DATOS!$G$2:$G$20000,"EX")=0),0))))</f>
      </c>
      <c r="H5262">
        <f>IF(DATOS!$G5262&lt;&gt;"EX",0,--(COUNTIFS(DATOS!$A$2:$A$20000,DATOS!$A5262,DATOS!$D$2:$D$20000,DATOS!$D5262,DATOS!$E$2:$E$20000,DATOS!$E5262,DATOS!$I$2:$I$20000,DATOS!$I5262,DATOS!$G$2:$G$20000,"OR")=0))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DATOS!$A$2:$A$20000,DATOS!$A5263,DATOS!$D$2:$D$20000,DATOS!$D5263,DATOS!$E$2:$E$20000,DATOS!$E5263,DATOS!$I$2:$I$20000,DATOS!$I5263,DATOS!$G$2:$G$20000,"EX")=0),0))))</f>
      </c>
      <c r="H5263">
        <f>IF(DATOS!$G5263&lt;&gt;"EX",0,--(COUNTIFS(DATOS!$A$2:$A$20000,DATOS!$A5263,DATOS!$D$2:$D$20000,DATOS!$D5263,DATOS!$E$2:$E$20000,DATOS!$E5263,DATOS!$I$2:$I$20000,DATOS!$I5263,DATOS!$G$2:$G$20000,"OR")=0))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DATOS!$A$2:$A$20000,DATOS!$A5264,DATOS!$D$2:$D$20000,DATOS!$D5264,DATOS!$E$2:$E$20000,DATOS!$E5264,DATOS!$I$2:$I$20000,DATOS!$I5264,DATOS!$G$2:$G$20000,"EX")=0),0))))</f>
      </c>
      <c r="H5264">
        <f>IF(DATOS!$G5264&lt;&gt;"EX",0,--(COUNTIFS(DATOS!$A$2:$A$20000,DATOS!$A5264,DATOS!$D$2:$D$20000,DATOS!$D5264,DATOS!$E$2:$E$20000,DATOS!$E5264,DATOS!$I$2:$I$20000,DATOS!$I5264,DATOS!$G$2:$G$20000,"OR")=0))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DATOS!$A$2:$A$20000,DATOS!$A5265,DATOS!$D$2:$D$20000,DATOS!$D5265,DATOS!$E$2:$E$20000,DATOS!$E5265,DATOS!$I$2:$I$20000,DATOS!$I5265,DATOS!$G$2:$G$20000,"EX")=0),0))))</f>
      </c>
      <c r="H5265">
        <f>IF(DATOS!$G5265&lt;&gt;"EX",0,--(COUNTIFS(DATOS!$A$2:$A$20000,DATOS!$A5265,DATOS!$D$2:$D$20000,DATOS!$D5265,DATOS!$E$2:$E$20000,DATOS!$E5265,DATOS!$I$2:$I$20000,DATOS!$I5265,DATOS!$G$2:$G$20000,"OR")=0))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DATOS!$A$2:$A$20000,DATOS!$A5266,DATOS!$D$2:$D$20000,DATOS!$D5266,DATOS!$E$2:$E$20000,DATOS!$E5266,DATOS!$I$2:$I$20000,DATOS!$I5266,DATOS!$G$2:$G$20000,"EX")=0),0))))</f>
      </c>
      <c r="H5266">
        <f>IF(DATOS!$G5266&lt;&gt;"EX",0,--(COUNTIFS(DATOS!$A$2:$A$20000,DATOS!$A5266,DATOS!$D$2:$D$20000,DATOS!$D5266,DATOS!$E$2:$E$20000,DATOS!$E5266,DATOS!$I$2:$I$20000,DATOS!$I5266,DATOS!$G$2:$G$20000,"OR")=0))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DATOS!$A$2:$A$20000,DATOS!$A5267,DATOS!$D$2:$D$20000,DATOS!$D5267,DATOS!$E$2:$E$20000,DATOS!$E5267,DATOS!$I$2:$I$20000,DATOS!$I5267,DATOS!$G$2:$G$20000,"EX")=0),0))))</f>
      </c>
      <c r="H5267">
        <f>IF(DATOS!$G5267&lt;&gt;"EX",0,--(COUNTIFS(DATOS!$A$2:$A$20000,DATOS!$A5267,DATOS!$D$2:$D$20000,DATOS!$D5267,DATOS!$E$2:$E$20000,DATOS!$E5267,DATOS!$I$2:$I$20000,DATOS!$I5267,DATOS!$G$2:$G$20000,"OR")=0))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DATOS!$A$2:$A$20000,DATOS!$A5268,DATOS!$D$2:$D$20000,DATOS!$D5268,DATOS!$E$2:$E$20000,DATOS!$E5268,DATOS!$I$2:$I$20000,DATOS!$I5268,DATOS!$G$2:$G$20000,"EX")=0),0))))</f>
      </c>
      <c r="H5268">
        <f>IF(DATOS!$G5268&lt;&gt;"EX",0,--(COUNTIFS(DATOS!$A$2:$A$20000,DATOS!$A5268,DATOS!$D$2:$D$20000,DATOS!$D5268,DATOS!$E$2:$E$20000,DATOS!$E5268,DATOS!$I$2:$I$20000,DATOS!$I5268,DATOS!$G$2:$G$20000,"OR")=0))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DATOS!$A$2:$A$20000,DATOS!$A5269,DATOS!$D$2:$D$20000,DATOS!$D5269,DATOS!$E$2:$E$20000,DATOS!$E5269,DATOS!$I$2:$I$20000,DATOS!$I5269,DATOS!$G$2:$G$20000,"EX")=0),0))))</f>
      </c>
      <c r="H5269">
        <f>IF(DATOS!$G5269&lt;&gt;"EX",0,--(COUNTIFS(DATOS!$A$2:$A$20000,DATOS!$A5269,DATOS!$D$2:$D$20000,DATOS!$D5269,DATOS!$E$2:$E$20000,DATOS!$E5269,DATOS!$I$2:$I$20000,DATOS!$I5269,DATOS!$G$2:$G$20000,"OR")=0))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DATOS!$A$2:$A$20000,DATOS!$A5270,DATOS!$D$2:$D$20000,DATOS!$D5270,DATOS!$E$2:$E$20000,DATOS!$E5270,DATOS!$I$2:$I$20000,DATOS!$I5270,DATOS!$G$2:$G$20000,"EX")=0),0))))</f>
      </c>
      <c r="H5270">
        <f>IF(DATOS!$G5270&lt;&gt;"EX",0,--(COUNTIFS(DATOS!$A$2:$A$20000,DATOS!$A5270,DATOS!$D$2:$D$20000,DATOS!$D5270,DATOS!$E$2:$E$20000,DATOS!$E5270,DATOS!$I$2:$I$20000,DATOS!$I5270,DATOS!$G$2:$G$20000,"OR")=0))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DATOS!$A$2:$A$20000,DATOS!$A5271,DATOS!$D$2:$D$20000,DATOS!$D5271,DATOS!$E$2:$E$20000,DATOS!$E5271,DATOS!$I$2:$I$20000,DATOS!$I5271,DATOS!$G$2:$G$20000,"EX")=0),0))))</f>
      </c>
      <c r="H5271">
        <f>IF(DATOS!$G5271&lt;&gt;"EX",0,--(COUNTIFS(DATOS!$A$2:$A$20000,DATOS!$A5271,DATOS!$D$2:$D$20000,DATOS!$D5271,DATOS!$E$2:$E$20000,DATOS!$E5271,DATOS!$I$2:$I$20000,DATOS!$I5271,DATOS!$G$2:$G$20000,"OR")=0))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DATOS!$A$2:$A$20000,DATOS!$A5272,DATOS!$D$2:$D$20000,DATOS!$D5272,DATOS!$E$2:$E$20000,DATOS!$E5272,DATOS!$I$2:$I$20000,DATOS!$I5272,DATOS!$G$2:$G$20000,"EX")=0),0))))</f>
      </c>
      <c r="H5272">
        <f>IF(DATOS!$G5272&lt;&gt;"EX",0,--(COUNTIFS(DATOS!$A$2:$A$20000,DATOS!$A5272,DATOS!$D$2:$D$20000,DATOS!$D5272,DATOS!$E$2:$E$20000,DATOS!$E5272,DATOS!$I$2:$I$20000,DATOS!$I5272,DATOS!$G$2:$G$20000,"OR")=0))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DATOS!$A$2:$A$20000,DATOS!$A5273,DATOS!$D$2:$D$20000,DATOS!$D5273,DATOS!$E$2:$E$20000,DATOS!$E5273,DATOS!$I$2:$I$20000,DATOS!$I5273,DATOS!$G$2:$G$20000,"EX")=0),0))))</f>
      </c>
      <c r="H5273">
        <f>IF(DATOS!$G5273&lt;&gt;"EX",0,--(COUNTIFS(DATOS!$A$2:$A$20000,DATOS!$A5273,DATOS!$D$2:$D$20000,DATOS!$D5273,DATOS!$E$2:$E$20000,DATOS!$E5273,DATOS!$I$2:$I$20000,DATOS!$I5273,DATOS!$G$2:$G$20000,"OR")=0))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DATOS!$A$2:$A$20000,DATOS!$A5274,DATOS!$D$2:$D$20000,DATOS!$D5274,DATOS!$E$2:$E$20000,DATOS!$E5274,DATOS!$I$2:$I$20000,DATOS!$I5274,DATOS!$G$2:$G$20000,"EX")=0),0))))</f>
      </c>
      <c r="H5274">
        <f>IF(DATOS!$G5274&lt;&gt;"EX",0,--(COUNTIFS(DATOS!$A$2:$A$20000,DATOS!$A5274,DATOS!$D$2:$D$20000,DATOS!$D5274,DATOS!$E$2:$E$20000,DATOS!$E5274,DATOS!$I$2:$I$20000,DATOS!$I5274,DATOS!$G$2:$G$20000,"OR")=0))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DATOS!$A$2:$A$20000,DATOS!$A5275,DATOS!$D$2:$D$20000,DATOS!$D5275,DATOS!$E$2:$E$20000,DATOS!$E5275,DATOS!$I$2:$I$20000,DATOS!$I5275,DATOS!$G$2:$G$20000,"EX")=0),0))))</f>
      </c>
      <c r="H5275">
        <f>IF(DATOS!$G5275&lt;&gt;"EX",0,--(COUNTIFS(DATOS!$A$2:$A$20000,DATOS!$A5275,DATOS!$D$2:$D$20000,DATOS!$D5275,DATOS!$E$2:$E$20000,DATOS!$E5275,DATOS!$I$2:$I$20000,DATOS!$I5275,DATOS!$G$2:$G$20000,"OR")=0))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DATOS!$A$2:$A$20000,DATOS!$A5276,DATOS!$D$2:$D$20000,DATOS!$D5276,DATOS!$E$2:$E$20000,DATOS!$E5276,DATOS!$I$2:$I$20000,DATOS!$I5276,DATOS!$G$2:$G$20000,"EX")=0),0))))</f>
      </c>
      <c r="H5276">
        <f>IF(DATOS!$G5276&lt;&gt;"EX",0,--(COUNTIFS(DATOS!$A$2:$A$20000,DATOS!$A5276,DATOS!$D$2:$D$20000,DATOS!$D5276,DATOS!$E$2:$E$20000,DATOS!$E5276,DATOS!$I$2:$I$20000,DATOS!$I5276,DATOS!$G$2:$G$20000,"OR")=0))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DATOS!$A$2:$A$20000,DATOS!$A5277,DATOS!$D$2:$D$20000,DATOS!$D5277,DATOS!$E$2:$E$20000,DATOS!$E5277,DATOS!$I$2:$I$20000,DATOS!$I5277,DATOS!$G$2:$G$20000,"EX")=0),0))))</f>
      </c>
      <c r="H5277">
        <f>IF(DATOS!$G5277&lt;&gt;"EX",0,--(COUNTIFS(DATOS!$A$2:$A$20000,DATOS!$A5277,DATOS!$D$2:$D$20000,DATOS!$D5277,DATOS!$E$2:$E$20000,DATOS!$E5277,DATOS!$I$2:$I$20000,DATOS!$I5277,DATOS!$G$2:$G$20000,"OR")=0))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DATOS!$A$2:$A$20000,DATOS!$A5278,DATOS!$D$2:$D$20000,DATOS!$D5278,DATOS!$E$2:$E$20000,DATOS!$E5278,DATOS!$I$2:$I$20000,DATOS!$I5278,DATOS!$G$2:$G$20000,"EX")=0),0))))</f>
      </c>
      <c r="H5278">
        <f>IF(DATOS!$G5278&lt;&gt;"EX",0,--(COUNTIFS(DATOS!$A$2:$A$20000,DATOS!$A5278,DATOS!$D$2:$D$20000,DATOS!$D5278,DATOS!$E$2:$E$20000,DATOS!$E5278,DATOS!$I$2:$I$20000,DATOS!$I5278,DATOS!$G$2:$G$20000,"OR")=0))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DATOS!$A$2:$A$20000,DATOS!$A5279,DATOS!$D$2:$D$20000,DATOS!$D5279,DATOS!$E$2:$E$20000,DATOS!$E5279,DATOS!$I$2:$I$20000,DATOS!$I5279,DATOS!$G$2:$G$20000,"EX")=0),0))))</f>
      </c>
      <c r="H5279">
        <f>IF(DATOS!$G5279&lt;&gt;"EX",0,--(COUNTIFS(DATOS!$A$2:$A$20000,DATOS!$A5279,DATOS!$D$2:$D$20000,DATOS!$D5279,DATOS!$E$2:$E$20000,DATOS!$E5279,DATOS!$I$2:$I$20000,DATOS!$I5279,DATOS!$G$2:$G$20000,"OR")=0))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DATOS!$A$2:$A$20000,DATOS!$A5280,DATOS!$D$2:$D$20000,DATOS!$D5280,DATOS!$E$2:$E$20000,DATOS!$E5280,DATOS!$I$2:$I$20000,DATOS!$I5280,DATOS!$G$2:$G$20000,"EX")=0),0))))</f>
      </c>
      <c r="H5280">
        <f>IF(DATOS!$G5280&lt;&gt;"EX",0,--(COUNTIFS(DATOS!$A$2:$A$20000,DATOS!$A5280,DATOS!$D$2:$D$20000,DATOS!$D5280,DATOS!$E$2:$E$20000,DATOS!$E5280,DATOS!$I$2:$I$20000,DATOS!$I5280,DATOS!$G$2:$G$20000,"OR")=0))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DATOS!$A$2:$A$20000,DATOS!$A5281,DATOS!$D$2:$D$20000,DATOS!$D5281,DATOS!$E$2:$E$20000,DATOS!$E5281,DATOS!$I$2:$I$20000,DATOS!$I5281,DATOS!$G$2:$G$20000,"EX")=0),0))))</f>
      </c>
      <c r="H5281">
        <f>IF(DATOS!$G5281&lt;&gt;"EX",0,--(COUNTIFS(DATOS!$A$2:$A$20000,DATOS!$A5281,DATOS!$D$2:$D$20000,DATOS!$D5281,DATOS!$E$2:$E$20000,DATOS!$E5281,DATOS!$I$2:$I$20000,DATOS!$I5281,DATOS!$G$2:$G$20000,"OR")=0))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DATOS!$A$2:$A$20000,DATOS!$A5282,DATOS!$D$2:$D$20000,DATOS!$D5282,DATOS!$E$2:$E$20000,DATOS!$E5282,DATOS!$I$2:$I$20000,DATOS!$I5282,DATOS!$G$2:$G$20000,"EX")=0),0))))</f>
      </c>
      <c r="H5282">
        <f>IF(DATOS!$G5282&lt;&gt;"EX",0,--(COUNTIFS(DATOS!$A$2:$A$20000,DATOS!$A5282,DATOS!$D$2:$D$20000,DATOS!$D5282,DATOS!$E$2:$E$20000,DATOS!$E5282,DATOS!$I$2:$I$20000,DATOS!$I5282,DATOS!$G$2:$G$20000,"OR")=0))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DATOS!$A$2:$A$20000,DATOS!$A5283,DATOS!$D$2:$D$20000,DATOS!$D5283,DATOS!$E$2:$E$20000,DATOS!$E5283,DATOS!$I$2:$I$20000,DATOS!$I5283,DATOS!$G$2:$G$20000,"EX")=0),0))))</f>
      </c>
      <c r="H5283">
        <f>IF(DATOS!$G5283&lt;&gt;"EX",0,--(COUNTIFS(DATOS!$A$2:$A$20000,DATOS!$A5283,DATOS!$D$2:$D$20000,DATOS!$D5283,DATOS!$E$2:$E$20000,DATOS!$E5283,DATOS!$I$2:$I$20000,DATOS!$I5283,DATOS!$G$2:$G$20000,"OR")=0))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DATOS!$A$2:$A$20000,DATOS!$A5284,DATOS!$D$2:$D$20000,DATOS!$D5284,DATOS!$E$2:$E$20000,DATOS!$E5284,DATOS!$I$2:$I$20000,DATOS!$I5284,DATOS!$G$2:$G$20000,"EX")=0),0))))</f>
      </c>
      <c r="H5284">
        <f>IF(DATOS!$G5284&lt;&gt;"EX",0,--(COUNTIFS(DATOS!$A$2:$A$20000,DATOS!$A5284,DATOS!$D$2:$D$20000,DATOS!$D5284,DATOS!$E$2:$E$20000,DATOS!$E5284,DATOS!$I$2:$I$20000,DATOS!$I5284,DATOS!$G$2:$G$20000,"OR")=0))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DATOS!$A$2:$A$20000,DATOS!$A5285,DATOS!$D$2:$D$20000,DATOS!$D5285,DATOS!$E$2:$E$20000,DATOS!$E5285,DATOS!$I$2:$I$20000,DATOS!$I5285,DATOS!$G$2:$G$20000,"EX")=0),0))))</f>
      </c>
      <c r="H5285">
        <f>IF(DATOS!$G5285&lt;&gt;"EX",0,--(COUNTIFS(DATOS!$A$2:$A$20000,DATOS!$A5285,DATOS!$D$2:$D$20000,DATOS!$D5285,DATOS!$E$2:$E$20000,DATOS!$E5285,DATOS!$I$2:$I$20000,DATOS!$I5285,DATOS!$G$2:$G$20000,"OR")=0))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DATOS!$A$2:$A$20000,DATOS!$A5286,DATOS!$D$2:$D$20000,DATOS!$D5286,DATOS!$E$2:$E$20000,DATOS!$E5286,DATOS!$I$2:$I$20000,DATOS!$I5286,DATOS!$G$2:$G$20000,"EX")=0),0))))</f>
      </c>
      <c r="H5286">
        <f>IF(DATOS!$G5286&lt;&gt;"EX",0,--(COUNTIFS(DATOS!$A$2:$A$20000,DATOS!$A5286,DATOS!$D$2:$D$20000,DATOS!$D5286,DATOS!$E$2:$E$20000,DATOS!$E5286,DATOS!$I$2:$I$20000,DATOS!$I5286,DATOS!$G$2:$G$20000,"OR")=0))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DATOS!$A$2:$A$20000,DATOS!$A5287,DATOS!$D$2:$D$20000,DATOS!$D5287,DATOS!$E$2:$E$20000,DATOS!$E5287,DATOS!$I$2:$I$20000,DATOS!$I5287,DATOS!$G$2:$G$20000,"EX")=0),0))))</f>
      </c>
      <c r="H5287">
        <f>IF(DATOS!$G5287&lt;&gt;"EX",0,--(COUNTIFS(DATOS!$A$2:$A$20000,DATOS!$A5287,DATOS!$D$2:$D$20000,DATOS!$D5287,DATOS!$E$2:$E$20000,DATOS!$E5287,DATOS!$I$2:$I$20000,DATOS!$I5287,DATOS!$G$2:$G$20000,"OR")=0))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DATOS!$A$2:$A$20000,DATOS!$A5288,DATOS!$D$2:$D$20000,DATOS!$D5288,DATOS!$E$2:$E$20000,DATOS!$E5288,DATOS!$I$2:$I$20000,DATOS!$I5288,DATOS!$G$2:$G$20000,"EX")=0),0))))</f>
      </c>
      <c r="H5288">
        <f>IF(DATOS!$G5288&lt;&gt;"EX",0,--(COUNTIFS(DATOS!$A$2:$A$20000,DATOS!$A5288,DATOS!$D$2:$D$20000,DATOS!$D5288,DATOS!$E$2:$E$20000,DATOS!$E5288,DATOS!$I$2:$I$20000,DATOS!$I5288,DATOS!$G$2:$G$20000,"OR")=0))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DATOS!$A$2:$A$20000,DATOS!$A5289,DATOS!$D$2:$D$20000,DATOS!$D5289,DATOS!$E$2:$E$20000,DATOS!$E5289,DATOS!$I$2:$I$20000,DATOS!$I5289,DATOS!$G$2:$G$20000,"EX")=0),0))))</f>
      </c>
      <c r="H5289">
        <f>IF(DATOS!$G5289&lt;&gt;"EX",0,--(COUNTIFS(DATOS!$A$2:$A$20000,DATOS!$A5289,DATOS!$D$2:$D$20000,DATOS!$D5289,DATOS!$E$2:$E$20000,DATOS!$E5289,DATOS!$I$2:$I$20000,DATOS!$I5289,DATOS!$G$2:$G$20000,"OR")=0))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DATOS!$A$2:$A$20000,DATOS!$A5290,DATOS!$D$2:$D$20000,DATOS!$D5290,DATOS!$E$2:$E$20000,DATOS!$E5290,DATOS!$I$2:$I$20000,DATOS!$I5290,DATOS!$G$2:$G$20000,"EX")=0),0))))</f>
      </c>
      <c r="H5290">
        <f>IF(DATOS!$G5290&lt;&gt;"EX",0,--(COUNTIFS(DATOS!$A$2:$A$20000,DATOS!$A5290,DATOS!$D$2:$D$20000,DATOS!$D5290,DATOS!$E$2:$E$20000,DATOS!$E5290,DATOS!$I$2:$I$20000,DATOS!$I5290,DATOS!$G$2:$G$20000,"OR")=0))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DATOS!$A$2:$A$20000,DATOS!$A5291,DATOS!$D$2:$D$20000,DATOS!$D5291,DATOS!$E$2:$E$20000,DATOS!$E5291,DATOS!$I$2:$I$20000,DATOS!$I5291,DATOS!$G$2:$G$20000,"EX")=0),0))))</f>
      </c>
      <c r="H5291">
        <f>IF(DATOS!$G5291&lt;&gt;"EX",0,--(COUNTIFS(DATOS!$A$2:$A$20000,DATOS!$A5291,DATOS!$D$2:$D$20000,DATOS!$D5291,DATOS!$E$2:$E$20000,DATOS!$E5291,DATOS!$I$2:$I$20000,DATOS!$I5291,DATOS!$G$2:$G$20000,"OR")=0))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DATOS!$A$2:$A$20000,DATOS!$A5292,DATOS!$D$2:$D$20000,DATOS!$D5292,DATOS!$E$2:$E$20000,DATOS!$E5292,DATOS!$I$2:$I$20000,DATOS!$I5292,DATOS!$G$2:$G$20000,"EX")=0),0))))</f>
      </c>
      <c r="H5292">
        <f>IF(DATOS!$G5292&lt;&gt;"EX",0,--(COUNTIFS(DATOS!$A$2:$A$20000,DATOS!$A5292,DATOS!$D$2:$D$20000,DATOS!$D5292,DATOS!$E$2:$E$20000,DATOS!$E5292,DATOS!$I$2:$I$20000,DATOS!$I5292,DATOS!$G$2:$G$20000,"OR")=0))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DATOS!$A$2:$A$20000,DATOS!$A5293,DATOS!$D$2:$D$20000,DATOS!$D5293,DATOS!$E$2:$E$20000,DATOS!$E5293,DATOS!$I$2:$I$20000,DATOS!$I5293,DATOS!$G$2:$G$20000,"EX")=0),0))))</f>
      </c>
      <c r="H5293">
        <f>IF(DATOS!$G5293&lt;&gt;"EX",0,--(COUNTIFS(DATOS!$A$2:$A$20000,DATOS!$A5293,DATOS!$D$2:$D$20000,DATOS!$D5293,DATOS!$E$2:$E$20000,DATOS!$E5293,DATOS!$I$2:$I$20000,DATOS!$I5293,DATOS!$G$2:$G$20000,"OR")=0))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DATOS!$A$2:$A$20000,DATOS!$A5294,DATOS!$D$2:$D$20000,DATOS!$D5294,DATOS!$E$2:$E$20000,DATOS!$E5294,DATOS!$I$2:$I$20000,DATOS!$I5294,DATOS!$G$2:$G$20000,"EX")=0),0))))</f>
      </c>
      <c r="H5294">
        <f>IF(DATOS!$G5294&lt;&gt;"EX",0,--(COUNTIFS(DATOS!$A$2:$A$20000,DATOS!$A5294,DATOS!$D$2:$D$20000,DATOS!$D5294,DATOS!$E$2:$E$20000,DATOS!$E5294,DATOS!$I$2:$I$20000,DATOS!$I5294,DATOS!$G$2:$G$20000,"OR")=0))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DATOS!$A$2:$A$20000,DATOS!$A5295,DATOS!$D$2:$D$20000,DATOS!$D5295,DATOS!$E$2:$E$20000,DATOS!$E5295,DATOS!$I$2:$I$20000,DATOS!$I5295,DATOS!$G$2:$G$20000,"EX")=0),0))))</f>
      </c>
      <c r="H5295">
        <f>IF(DATOS!$G5295&lt;&gt;"EX",0,--(COUNTIFS(DATOS!$A$2:$A$20000,DATOS!$A5295,DATOS!$D$2:$D$20000,DATOS!$D5295,DATOS!$E$2:$E$20000,DATOS!$E5295,DATOS!$I$2:$I$20000,DATOS!$I5295,DATOS!$G$2:$G$20000,"OR")=0))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DATOS!$A$2:$A$20000,DATOS!$A5296,DATOS!$D$2:$D$20000,DATOS!$D5296,DATOS!$E$2:$E$20000,DATOS!$E5296,DATOS!$I$2:$I$20000,DATOS!$I5296,DATOS!$G$2:$G$20000,"EX")=0),0))))</f>
      </c>
      <c r="H5296">
        <f>IF(DATOS!$G5296&lt;&gt;"EX",0,--(COUNTIFS(DATOS!$A$2:$A$20000,DATOS!$A5296,DATOS!$D$2:$D$20000,DATOS!$D5296,DATOS!$E$2:$E$20000,DATOS!$E5296,DATOS!$I$2:$I$20000,DATOS!$I5296,DATOS!$G$2:$G$20000,"OR")=0))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DATOS!$A$2:$A$20000,DATOS!$A5297,DATOS!$D$2:$D$20000,DATOS!$D5297,DATOS!$E$2:$E$20000,DATOS!$E5297,DATOS!$I$2:$I$20000,DATOS!$I5297,DATOS!$G$2:$G$20000,"EX")=0),0))))</f>
      </c>
      <c r="H5297">
        <f>IF(DATOS!$G5297&lt;&gt;"EX",0,--(COUNTIFS(DATOS!$A$2:$A$20000,DATOS!$A5297,DATOS!$D$2:$D$20000,DATOS!$D5297,DATOS!$E$2:$E$20000,DATOS!$E5297,DATOS!$I$2:$I$20000,DATOS!$I5297,DATOS!$G$2:$G$20000,"OR")=0))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DATOS!$A$2:$A$20000,DATOS!$A5298,DATOS!$D$2:$D$20000,DATOS!$D5298,DATOS!$E$2:$E$20000,DATOS!$E5298,DATOS!$I$2:$I$20000,DATOS!$I5298,DATOS!$G$2:$G$20000,"EX")=0),0))))</f>
      </c>
      <c r="H5298">
        <f>IF(DATOS!$G5298&lt;&gt;"EX",0,--(COUNTIFS(DATOS!$A$2:$A$20000,DATOS!$A5298,DATOS!$D$2:$D$20000,DATOS!$D5298,DATOS!$E$2:$E$20000,DATOS!$E5298,DATOS!$I$2:$I$20000,DATOS!$I5298,DATOS!$G$2:$G$20000,"OR")=0))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DATOS!$A$2:$A$20000,DATOS!$A5299,DATOS!$D$2:$D$20000,DATOS!$D5299,DATOS!$E$2:$E$20000,DATOS!$E5299,DATOS!$I$2:$I$20000,DATOS!$I5299,DATOS!$G$2:$G$20000,"EX")=0),0))))</f>
      </c>
      <c r="H5299">
        <f>IF(DATOS!$G5299&lt;&gt;"EX",0,--(COUNTIFS(DATOS!$A$2:$A$20000,DATOS!$A5299,DATOS!$D$2:$D$20000,DATOS!$D5299,DATOS!$E$2:$E$20000,DATOS!$E5299,DATOS!$I$2:$I$20000,DATOS!$I5299,DATOS!$G$2:$G$20000,"OR")=0))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DATOS!$A$2:$A$20000,DATOS!$A5300,DATOS!$D$2:$D$20000,DATOS!$D5300,DATOS!$E$2:$E$20000,DATOS!$E5300,DATOS!$I$2:$I$20000,DATOS!$I5300,DATOS!$G$2:$G$20000,"EX")=0),0))))</f>
      </c>
      <c r="H5300">
        <f>IF(DATOS!$G5300&lt;&gt;"EX",0,--(COUNTIFS(DATOS!$A$2:$A$20000,DATOS!$A5300,DATOS!$D$2:$D$20000,DATOS!$D5300,DATOS!$E$2:$E$20000,DATOS!$E5300,DATOS!$I$2:$I$20000,DATOS!$I5300,DATOS!$G$2:$G$20000,"OR")=0))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DATOS!$A$2:$A$20000,DATOS!$A5301,DATOS!$D$2:$D$20000,DATOS!$D5301,DATOS!$E$2:$E$20000,DATOS!$E5301,DATOS!$I$2:$I$20000,DATOS!$I5301,DATOS!$G$2:$G$20000,"EX")=0),0))))</f>
      </c>
      <c r="H5301">
        <f>IF(DATOS!$G5301&lt;&gt;"EX",0,--(COUNTIFS(DATOS!$A$2:$A$20000,DATOS!$A5301,DATOS!$D$2:$D$20000,DATOS!$D5301,DATOS!$E$2:$E$20000,DATOS!$E5301,DATOS!$I$2:$I$20000,DATOS!$I5301,DATOS!$G$2:$G$20000,"OR")=0))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DATOS!$A$2:$A$20000,DATOS!$A5302,DATOS!$D$2:$D$20000,DATOS!$D5302,DATOS!$E$2:$E$20000,DATOS!$E5302,DATOS!$I$2:$I$20000,DATOS!$I5302,DATOS!$G$2:$G$20000,"EX")=0),0))))</f>
      </c>
      <c r="H5302">
        <f>IF(DATOS!$G5302&lt;&gt;"EX",0,--(COUNTIFS(DATOS!$A$2:$A$20000,DATOS!$A5302,DATOS!$D$2:$D$20000,DATOS!$D5302,DATOS!$E$2:$E$20000,DATOS!$E5302,DATOS!$I$2:$I$20000,DATOS!$I5302,DATOS!$G$2:$G$20000,"OR")=0))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DATOS!$A$2:$A$20000,DATOS!$A5303,DATOS!$D$2:$D$20000,DATOS!$D5303,DATOS!$E$2:$E$20000,DATOS!$E5303,DATOS!$I$2:$I$20000,DATOS!$I5303,DATOS!$G$2:$G$20000,"EX")=0),0))))</f>
      </c>
      <c r="H5303">
        <f>IF(DATOS!$G5303&lt;&gt;"EX",0,--(COUNTIFS(DATOS!$A$2:$A$20000,DATOS!$A5303,DATOS!$D$2:$D$20000,DATOS!$D5303,DATOS!$E$2:$E$20000,DATOS!$E5303,DATOS!$I$2:$I$20000,DATOS!$I5303,DATOS!$G$2:$G$20000,"OR")=0))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DATOS!$A$2:$A$20000,DATOS!$A5304,DATOS!$D$2:$D$20000,DATOS!$D5304,DATOS!$E$2:$E$20000,DATOS!$E5304,DATOS!$I$2:$I$20000,DATOS!$I5304,DATOS!$G$2:$G$20000,"EX")=0),0))))</f>
      </c>
      <c r="H5304">
        <f>IF(DATOS!$G5304&lt;&gt;"EX",0,--(COUNTIFS(DATOS!$A$2:$A$20000,DATOS!$A5304,DATOS!$D$2:$D$20000,DATOS!$D5304,DATOS!$E$2:$E$20000,DATOS!$E5304,DATOS!$I$2:$I$20000,DATOS!$I5304,DATOS!$G$2:$G$20000,"OR")=0))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DATOS!$A$2:$A$20000,DATOS!$A5305,DATOS!$D$2:$D$20000,DATOS!$D5305,DATOS!$E$2:$E$20000,DATOS!$E5305,DATOS!$I$2:$I$20000,DATOS!$I5305,DATOS!$G$2:$G$20000,"EX")=0),0))))</f>
      </c>
      <c r="H5305">
        <f>IF(DATOS!$G5305&lt;&gt;"EX",0,--(COUNTIFS(DATOS!$A$2:$A$20000,DATOS!$A5305,DATOS!$D$2:$D$20000,DATOS!$D5305,DATOS!$E$2:$E$20000,DATOS!$E5305,DATOS!$I$2:$I$20000,DATOS!$I5305,DATOS!$G$2:$G$20000,"OR")=0))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DATOS!$A$2:$A$20000,DATOS!$A5306,DATOS!$D$2:$D$20000,DATOS!$D5306,DATOS!$E$2:$E$20000,DATOS!$E5306,DATOS!$I$2:$I$20000,DATOS!$I5306,DATOS!$G$2:$G$20000,"EX")=0),0))))</f>
      </c>
      <c r="H5306">
        <f>IF(DATOS!$G5306&lt;&gt;"EX",0,--(COUNTIFS(DATOS!$A$2:$A$20000,DATOS!$A5306,DATOS!$D$2:$D$20000,DATOS!$D5306,DATOS!$E$2:$E$20000,DATOS!$E5306,DATOS!$I$2:$I$20000,DATOS!$I5306,DATOS!$G$2:$G$20000,"OR")=0))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DATOS!$A$2:$A$20000,DATOS!$A5307,DATOS!$D$2:$D$20000,DATOS!$D5307,DATOS!$E$2:$E$20000,DATOS!$E5307,DATOS!$I$2:$I$20000,DATOS!$I5307,DATOS!$G$2:$G$20000,"EX")=0),0))))</f>
      </c>
      <c r="H5307">
        <f>IF(DATOS!$G5307&lt;&gt;"EX",0,--(COUNTIFS(DATOS!$A$2:$A$20000,DATOS!$A5307,DATOS!$D$2:$D$20000,DATOS!$D5307,DATOS!$E$2:$E$20000,DATOS!$E5307,DATOS!$I$2:$I$20000,DATOS!$I5307,DATOS!$G$2:$G$20000,"OR")=0))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DATOS!$A$2:$A$20000,DATOS!$A5308,DATOS!$D$2:$D$20000,DATOS!$D5308,DATOS!$E$2:$E$20000,DATOS!$E5308,DATOS!$I$2:$I$20000,DATOS!$I5308,DATOS!$G$2:$G$20000,"EX")=0),0))))</f>
      </c>
      <c r="H5308">
        <f>IF(DATOS!$G5308&lt;&gt;"EX",0,--(COUNTIFS(DATOS!$A$2:$A$20000,DATOS!$A5308,DATOS!$D$2:$D$20000,DATOS!$D5308,DATOS!$E$2:$E$20000,DATOS!$E5308,DATOS!$I$2:$I$20000,DATOS!$I5308,DATOS!$G$2:$G$20000,"OR")=0))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DATOS!$A$2:$A$20000,DATOS!$A5309,DATOS!$D$2:$D$20000,DATOS!$D5309,DATOS!$E$2:$E$20000,DATOS!$E5309,DATOS!$I$2:$I$20000,DATOS!$I5309,DATOS!$G$2:$G$20000,"EX")=0),0))))</f>
      </c>
      <c r="H5309">
        <f>IF(DATOS!$G5309&lt;&gt;"EX",0,--(COUNTIFS(DATOS!$A$2:$A$20000,DATOS!$A5309,DATOS!$D$2:$D$20000,DATOS!$D5309,DATOS!$E$2:$E$20000,DATOS!$E5309,DATOS!$I$2:$I$20000,DATOS!$I5309,DATOS!$G$2:$G$20000,"OR")=0))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DATOS!$A$2:$A$20000,DATOS!$A5310,DATOS!$D$2:$D$20000,DATOS!$D5310,DATOS!$E$2:$E$20000,DATOS!$E5310,DATOS!$I$2:$I$20000,DATOS!$I5310,DATOS!$G$2:$G$20000,"EX")=0),0))))</f>
      </c>
      <c r="H5310">
        <f>IF(DATOS!$G5310&lt;&gt;"EX",0,--(COUNTIFS(DATOS!$A$2:$A$20000,DATOS!$A5310,DATOS!$D$2:$D$20000,DATOS!$D5310,DATOS!$E$2:$E$20000,DATOS!$E5310,DATOS!$I$2:$I$20000,DATOS!$I5310,DATOS!$G$2:$G$20000,"OR")=0))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DATOS!$A$2:$A$20000,DATOS!$A5311,DATOS!$D$2:$D$20000,DATOS!$D5311,DATOS!$E$2:$E$20000,DATOS!$E5311,DATOS!$I$2:$I$20000,DATOS!$I5311,DATOS!$G$2:$G$20000,"EX")=0),0))))</f>
      </c>
      <c r="H5311">
        <f>IF(DATOS!$G5311&lt;&gt;"EX",0,--(COUNTIFS(DATOS!$A$2:$A$20000,DATOS!$A5311,DATOS!$D$2:$D$20000,DATOS!$D5311,DATOS!$E$2:$E$20000,DATOS!$E5311,DATOS!$I$2:$I$20000,DATOS!$I5311,DATOS!$G$2:$G$20000,"OR")=0))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DATOS!$A$2:$A$20000,DATOS!$A5312,DATOS!$D$2:$D$20000,DATOS!$D5312,DATOS!$E$2:$E$20000,DATOS!$E5312,DATOS!$I$2:$I$20000,DATOS!$I5312,DATOS!$G$2:$G$20000,"EX")=0),0))))</f>
      </c>
      <c r="H5312">
        <f>IF(DATOS!$G5312&lt;&gt;"EX",0,--(COUNTIFS(DATOS!$A$2:$A$20000,DATOS!$A5312,DATOS!$D$2:$D$20000,DATOS!$D5312,DATOS!$E$2:$E$20000,DATOS!$E5312,DATOS!$I$2:$I$20000,DATOS!$I5312,DATOS!$G$2:$G$20000,"OR")=0))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DATOS!$A$2:$A$20000,DATOS!$A5313,DATOS!$D$2:$D$20000,DATOS!$D5313,DATOS!$E$2:$E$20000,DATOS!$E5313,DATOS!$I$2:$I$20000,DATOS!$I5313,DATOS!$G$2:$G$20000,"EX")=0),0))))</f>
      </c>
      <c r="H5313">
        <f>IF(DATOS!$G5313&lt;&gt;"EX",0,--(COUNTIFS(DATOS!$A$2:$A$20000,DATOS!$A5313,DATOS!$D$2:$D$20000,DATOS!$D5313,DATOS!$E$2:$E$20000,DATOS!$E5313,DATOS!$I$2:$I$20000,DATOS!$I5313,DATOS!$G$2:$G$20000,"OR")=0))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DATOS!$A$2:$A$20000,DATOS!$A5314,DATOS!$D$2:$D$20000,DATOS!$D5314,DATOS!$E$2:$E$20000,DATOS!$E5314,DATOS!$I$2:$I$20000,DATOS!$I5314,DATOS!$G$2:$G$20000,"EX")=0),0))))</f>
      </c>
      <c r="H5314">
        <f>IF(DATOS!$G5314&lt;&gt;"EX",0,--(COUNTIFS(DATOS!$A$2:$A$20000,DATOS!$A5314,DATOS!$D$2:$D$20000,DATOS!$D5314,DATOS!$E$2:$E$20000,DATOS!$E5314,DATOS!$I$2:$I$20000,DATOS!$I5314,DATOS!$G$2:$G$20000,"OR")=0))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DATOS!$A$2:$A$20000,DATOS!$A5315,DATOS!$D$2:$D$20000,DATOS!$D5315,DATOS!$E$2:$E$20000,DATOS!$E5315,DATOS!$I$2:$I$20000,DATOS!$I5315,DATOS!$G$2:$G$20000,"EX")=0),0))))</f>
      </c>
      <c r="H5315">
        <f>IF(DATOS!$G5315&lt;&gt;"EX",0,--(COUNTIFS(DATOS!$A$2:$A$20000,DATOS!$A5315,DATOS!$D$2:$D$20000,DATOS!$D5315,DATOS!$E$2:$E$20000,DATOS!$E5315,DATOS!$I$2:$I$20000,DATOS!$I5315,DATOS!$G$2:$G$20000,"OR")=0))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DATOS!$A$2:$A$20000,DATOS!$A5316,DATOS!$D$2:$D$20000,DATOS!$D5316,DATOS!$E$2:$E$20000,DATOS!$E5316,DATOS!$I$2:$I$20000,DATOS!$I5316,DATOS!$G$2:$G$20000,"EX")=0),0))))</f>
      </c>
      <c r="H5316">
        <f>IF(DATOS!$G5316&lt;&gt;"EX",0,--(COUNTIFS(DATOS!$A$2:$A$20000,DATOS!$A5316,DATOS!$D$2:$D$20000,DATOS!$D5316,DATOS!$E$2:$E$20000,DATOS!$E5316,DATOS!$I$2:$I$20000,DATOS!$I5316,DATOS!$G$2:$G$20000,"OR")=0))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DATOS!$A$2:$A$20000,DATOS!$A5317,DATOS!$D$2:$D$20000,DATOS!$D5317,DATOS!$E$2:$E$20000,DATOS!$E5317,DATOS!$I$2:$I$20000,DATOS!$I5317,DATOS!$G$2:$G$20000,"EX")=0),0))))</f>
      </c>
      <c r="H5317">
        <f>IF(DATOS!$G5317&lt;&gt;"EX",0,--(COUNTIFS(DATOS!$A$2:$A$20000,DATOS!$A5317,DATOS!$D$2:$D$20000,DATOS!$D5317,DATOS!$E$2:$E$20000,DATOS!$E5317,DATOS!$I$2:$I$20000,DATOS!$I5317,DATOS!$G$2:$G$20000,"OR")=0))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DATOS!$A$2:$A$20000,DATOS!$A5318,DATOS!$D$2:$D$20000,DATOS!$D5318,DATOS!$E$2:$E$20000,DATOS!$E5318,DATOS!$I$2:$I$20000,DATOS!$I5318,DATOS!$G$2:$G$20000,"EX")=0),0))))</f>
      </c>
      <c r="H5318">
        <f>IF(DATOS!$G5318&lt;&gt;"EX",0,--(COUNTIFS(DATOS!$A$2:$A$20000,DATOS!$A5318,DATOS!$D$2:$D$20000,DATOS!$D5318,DATOS!$E$2:$E$20000,DATOS!$E5318,DATOS!$I$2:$I$20000,DATOS!$I5318,DATOS!$G$2:$G$20000,"OR")=0))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DATOS!$A$2:$A$20000,DATOS!$A5319,DATOS!$D$2:$D$20000,DATOS!$D5319,DATOS!$E$2:$E$20000,DATOS!$E5319,DATOS!$I$2:$I$20000,DATOS!$I5319,DATOS!$G$2:$G$20000,"EX")=0),0))))</f>
      </c>
      <c r="H5319">
        <f>IF(DATOS!$G5319&lt;&gt;"EX",0,--(COUNTIFS(DATOS!$A$2:$A$20000,DATOS!$A5319,DATOS!$D$2:$D$20000,DATOS!$D5319,DATOS!$E$2:$E$20000,DATOS!$E5319,DATOS!$I$2:$I$20000,DATOS!$I5319,DATOS!$G$2:$G$20000,"OR")=0))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DATOS!$A$2:$A$20000,DATOS!$A5320,DATOS!$D$2:$D$20000,DATOS!$D5320,DATOS!$E$2:$E$20000,DATOS!$E5320,DATOS!$I$2:$I$20000,DATOS!$I5320,DATOS!$G$2:$G$20000,"EX")=0),0))))</f>
      </c>
      <c r="H5320">
        <f>IF(DATOS!$G5320&lt;&gt;"EX",0,--(COUNTIFS(DATOS!$A$2:$A$20000,DATOS!$A5320,DATOS!$D$2:$D$20000,DATOS!$D5320,DATOS!$E$2:$E$20000,DATOS!$E5320,DATOS!$I$2:$I$20000,DATOS!$I5320,DATOS!$G$2:$G$20000,"OR")=0))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DATOS!$A$2:$A$20000,DATOS!$A5321,DATOS!$D$2:$D$20000,DATOS!$D5321,DATOS!$E$2:$E$20000,DATOS!$E5321,DATOS!$I$2:$I$20000,DATOS!$I5321,DATOS!$G$2:$G$20000,"EX")=0),0))))</f>
      </c>
      <c r="H5321">
        <f>IF(DATOS!$G5321&lt;&gt;"EX",0,--(COUNTIFS(DATOS!$A$2:$A$20000,DATOS!$A5321,DATOS!$D$2:$D$20000,DATOS!$D5321,DATOS!$E$2:$E$20000,DATOS!$E5321,DATOS!$I$2:$I$20000,DATOS!$I5321,DATOS!$G$2:$G$20000,"OR")=0))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DATOS!$A$2:$A$20000,DATOS!$A5322,DATOS!$D$2:$D$20000,DATOS!$D5322,DATOS!$E$2:$E$20000,DATOS!$E5322,DATOS!$I$2:$I$20000,DATOS!$I5322,DATOS!$G$2:$G$20000,"EX")=0),0))))</f>
      </c>
      <c r="H5322">
        <f>IF(DATOS!$G5322&lt;&gt;"EX",0,--(COUNTIFS(DATOS!$A$2:$A$20000,DATOS!$A5322,DATOS!$D$2:$D$20000,DATOS!$D5322,DATOS!$E$2:$E$20000,DATOS!$E5322,DATOS!$I$2:$I$20000,DATOS!$I5322,DATOS!$G$2:$G$20000,"OR")=0))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DATOS!$A$2:$A$20000,DATOS!$A5323,DATOS!$D$2:$D$20000,DATOS!$D5323,DATOS!$E$2:$E$20000,DATOS!$E5323,DATOS!$I$2:$I$20000,DATOS!$I5323,DATOS!$G$2:$G$20000,"EX")=0),0))))</f>
      </c>
      <c r="H5323">
        <f>IF(DATOS!$G5323&lt;&gt;"EX",0,--(COUNTIFS(DATOS!$A$2:$A$20000,DATOS!$A5323,DATOS!$D$2:$D$20000,DATOS!$D5323,DATOS!$E$2:$E$20000,DATOS!$E5323,DATOS!$I$2:$I$20000,DATOS!$I5323,DATOS!$G$2:$G$20000,"OR")=0))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DATOS!$A$2:$A$20000,DATOS!$A5324,DATOS!$D$2:$D$20000,DATOS!$D5324,DATOS!$E$2:$E$20000,DATOS!$E5324,DATOS!$I$2:$I$20000,DATOS!$I5324,DATOS!$G$2:$G$20000,"EX")=0),0))))</f>
      </c>
      <c r="H5324">
        <f>IF(DATOS!$G5324&lt;&gt;"EX",0,--(COUNTIFS(DATOS!$A$2:$A$20000,DATOS!$A5324,DATOS!$D$2:$D$20000,DATOS!$D5324,DATOS!$E$2:$E$20000,DATOS!$E5324,DATOS!$I$2:$I$20000,DATOS!$I5324,DATOS!$G$2:$G$20000,"OR")=0))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DATOS!$A$2:$A$20000,DATOS!$A5325,DATOS!$D$2:$D$20000,DATOS!$D5325,DATOS!$E$2:$E$20000,DATOS!$E5325,DATOS!$I$2:$I$20000,DATOS!$I5325,DATOS!$G$2:$G$20000,"EX")=0),0))))</f>
      </c>
      <c r="H5325">
        <f>IF(DATOS!$G5325&lt;&gt;"EX",0,--(COUNTIFS(DATOS!$A$2:$A$20000,DATOS!$A5325,DATOS!$D$2:$D$20000,DATOS!$D5325,DATOS!$E$2:$E$20000,DATOS!$E5325,DATOS!$I$2:$I$20000,DATOS!$I5325,DATOS!$G$2:$G$20000,"OR")=0))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DATOS!$A$2:$A$20000,DATOS!$A5326,DATOS!$D$2:$D$20000,DATOS!$D5326,DATOS!$E$2:$E$20000,DATOS!$E5326,DATOS!$I$2:$I$20000,DATOS!$I5326,DATOS!$G$2:$G$20000,"EX")=0),0))))</f>
      </c>
      <c r="H5326">
        <f>IF(DATOS!$G5326&lt;&gt;"EX",0,--(COUNTIFS(DATOS!$A$2:$A$20000,DATOS!$A5326,DATOS!$D$2:$D$20000,DATOS!$D5326,DATOS!$E$2:$E$20000,DATOS!$E5326,DATOS!$I$2:$I$20000,DATOS!$I5326,DATOS!$G$2:$G$20000,"OR")=0))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DATOS!$A$2:$A$20000,DATOS!$A5327,DATOS!$D$2:$D$20000,DATOS!$D5327,DATOS!$E$2:$E$20000,DATOS!$E5327,DATOS!$I$2:$I$20000,DATOS!$I5327,DATOS!$G$2:$G$20000,"EX")=0),0))))</f>
      </c>
      <c r="H5327">
        <f>IF(DATOS!$G5327&lt;&gt;"EX",0,--(COUNTIFS(DATOS!$A$2:$A$20000,DATOS!$A5327,DATOS!$D$2:$D$20000,DATOS!$D5327,DATOS!$E$2:$E$20000,DATOS!$E5327,DATOS!$I$2:$I$20000,DATOS!$I5327,DATOS!$G$2:$G$20000,"OR")=0))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DATOS!$A$2:$A$20000,DATOS!$A5328,DATOS!$D$2:$D$20000,DATOS!$D5328,DATOS!$E$2:$E$20000,DATOS!$E5328,DATOS!$I$2:$I$20000,DATOS!$I5328,DATOS!$G$2:$G$20000,"EX")=0),0))))</f>
      </c>
      <c r="H5328">
        <f>IF(DATOS!$G5328&lt;&gt;"EX",0,--(COUNTIFS(DATOS!$A$2:$A$20000,DATOS!$A5328,DATOS!$D$2:$D$20000,DATOS!$D5328,DATOS!$E$2:$E$20000,DATOS!$E5328,DATOS!$I$2:$I$20000,DATOS!$I5328,DATOS!$G$2:$G$20000,"OR")=0))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DATOS!$A$2:$A$20000,DATOS!$A5329,DATOS!$D$2:$D$20000,DATOS!$D5329,DATOS!$E$2:$E$20000,DATOS!$E5329,DATOS!$I$2:$I$20000,DATOS!$I5329,DATOS!$G$2:$G$20000,"EX")=0),0))))</f>
      </c>
      <c r="H5329">
        <f>IF(DATOS!$G5329&lt;&gt;"EX",0,--(COUNTIFS(DATOS!$A$2:$A$20000,DATOS!$A5329,DATOS!$D$2:$D$20000,DATOS!$D5329,DATOS!$E$2:$E$20000,DATOS!$E5329,DATOS!$I$2:$I$20000,DATOS!$I5329,DATOS!$G$2:$G$20000,"OR")=0))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DATOS!$A$2:$A$20000,DATOS!$A5330,DATOS!$D$2:$D$20000,DATOS!$D5330,DATOS!$E$2:$E$20000,DATOS!$E5330,DATOS!$I$2:$I$20000,DATOS!$I5330,DATOS!$G$2:$G$20000,"EX")=0),0))))</f>
      </c>
      <c r="H5330">
        <f>IF(DATOS!$G5330&lt;&gt;"EX",0,--(COUNTIFS(DATOS!$A$2:$A$20000,DATOS!$A5330,DATOS!$D$2:$D$20000,DATOS!$D5330,DATOS!$E$2:$E$20000,DATOS!$E5330,DATOS!$I$2:$I$20000,DATOS!$I5330,DATOS!$G$2:$G$20000,"OR")=0))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DATOS!$A$2:$A$20000,DATOS!$A5331,DATOS!$D$2:$D$20000,DATOS!$D5331,DATOS!$E$2:$E$20000,DATOS!$E5331,DATOS!$I$2:$I$20000,DATOS!$I5331,DATOS!$G$2:$G$20000,"EX")=0),0))))</f>
      </c>
      <c r="H5331">
        <f>IF(DATOS!$G5331&lt;&gt;"EX",0,--(COUNTIFS(DATOS!$A$2:$A$20000,DATOS!$A5331,DATOS!$D$2:$D$20000,DATOS!$D5331,DATOS!$E$2:$E$20000,DATOS!$E5331,DATOS!$I$2:$I$20000,DATOS!$I5331,DATOS!$G$2:$G$20000,"OR")=0))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DATOS!$A$2:$A$20000,DATOS!$A5332,DATOS!$D$2:$D$20000,DATOS!$D5332,DATOS!$E$2:$E$20000,DATOS!$E5332,DATOS!$I$2:$I$20000,DATOS!$I5332,DATOS!$G$2:$G$20000,"EX")=0),0))))</f>
      </c>
      <c r="H5332">
        <f>IF(DATOS!$G5332&lt;&gt;"EX",0,--(COUNTIFS(DATOS!$A$2:$A$20000,DATOS!$A5332,DATOS!$D$2:$D$20000,DATOS!$D5332,DATOS!$E$2:$E$20000,DATOS!$E5332,DATOS!$I$2:$I$20000,DATOS!$I5332,DATOS!$G$2:$G$20000,"OR")=0))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DATOS!$A$2:$A$20000,DATOS!$A5333,DATOS!$D$2:$D$20000,DATOS!$D5333,DATOS!$E$2:$E$20000,DATOS!$E5333,DATOS!$I$2:$I$20000,DATOS!$I5333,DATOS!$G$2:$G$20000,"EX")=0),0))))</f>
      </c>
      <c r="H5333">
        <f>IF(DATOS!$G5333&lt;&gt;"EX",0,--(COUNTIFS(DATOS!$A$2:$A$20000,DATOS!$A5333,DATOS!$D$2:$D$20000,DATOS!$D5333,DATOS!$E$2:$E$20000,DATOS!$E5333,DATOS!$I$2:$I$20000,DATOS!$I5333,DATOS!$G$2:$G$20000,"OR")=0))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DATOS!$A$2:$A$20000,DATOS!$A5334,DATOS!$D$2:$D$20000,DATOS!$D5334,DATOS!$E$2:$E$20000,DATOS!$E5334,DATOS!$I$2:$I$20000,DATOS!$I5334,DATOS!$G$2:$G$20000,"EX")=0),0))))</f>
      </c>
      <c r="H5334">
        <f>IF(DATOS!$G5334&lt;&gt;"EX",0,--(COUNTIFS(DATOS!$A$2:$A$20000,DATOS!$A5334,DATOS!$D$2:$D$20000,DATOS!$D5334,DATOS!$E$2:$E$20000,DATOS!$E5334,DATOS!$I$2:$I$20000,DATOS!$I5334,DATOS!$G$2:$G$20000,"OR")=0))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DATOS!$A$2:$A$20000,DATOS!$A5335,DATOS!$D$2:$D$20000,DATOS!$D5335,DATOS!$E$2:$E$20000,DATOS!$E5335,DATOS!$I$2:$I$20000,DATOS!$I5335,DATOS!$G$2:$G$20000,"EX")=0),0))))</f>
      </c>
      <c r="H5335">
        <f>IF(DATOS!$G5335&lt;&gt;"EX",0,--(COUNTIFS(DATOS!$A$2:$A$20000,DATOS!$A5335,DATOS!$D$2:$D$20000,DATOS!$D5335,DATOS!$E$2:$E$20000,DATOS!$E5335,DATOS!$I$2:$I$20000,DATOS!$I5335,DATOS!$G$2:$G$20000,"OR")=0))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DATOS!$A$2:$A$20000,DATOS!$A5336,DATOS!$D$2:$D$20000,DATOS!$D5336,DATOS!$E$2:$E$20000,DATOS!$E5336,DATOS!$I$2:$I$20000,DATOS!$I5336,DATOS!$G$2:$G$20000,"EX")=0),0))))</f>
      </c>
      <c r="H5336">
        <f>IF(DATOS!$G5336&lt;&gt;"EX",0,--(COUNTIFS(DATOS!$A$2:$A$20000,DATOS!$A5336,DATOS!$D$2:$D$20000,DATOS!$D5336,DATOS!$E$2:$E$20000,DATOS!$E5336,DATOS!$I$2:$I$20000,DATOS!$I5336,DATOS!$G$2:$G$20000,"OR")=0))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DATOS!$A$2:$A$20000,DATOS!$A5337,DATOS!$D$2:$D$20000,DATOS!$D5337,DATOS!$E$2:$E$20000,DATOS!$E5337,DATOS!$I$2:$I$20000,DATOS!$I5337,DATOS!$G$2:$G$20000,"EX")=0),0))))</f>
      </c>
      <c r="H5337">
        <f>IF(DATOS!$G5337&lt;&gt;"EX",0,--(COUNTIFS(DATOS!$A$2:$A$20000,DATOS!$A5337,DATOS!$D$2:$D$20000,DATOS!$D5337,DATOS!$E$2:$E$20000,DATOS!$E5337,DATOS!$I$2:$I$20000,DATOS!$I5337,DATOS!$G$2:$G$20000,"OR")=0))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DATOS!$A$2:$A$20000,DATOS!$A5338,DATOS!$D$2:$D$20000,DATOS!$D5338,DATOS!$E$2:$E$20000,DATOS!$E5338,DATOS!$I$2:$I$20000,DATOS!$I5338,DATOS!$G$2:$G$20000,"EX")=0),0))))</f>
      </c>
      <c r="H5338">
        <f>IF(DATOS!$G5338&lt;&gt;"EX",0,--(COUNTIFS(DATOS!$A$2:$A$20000,DATOS!$A5338,DATOS!$D$2:$D$20000,DATOS!$D5338,DATOS!$E$2:$E$20000,DATOS!$E5338,DATOS!$I$2:$I$20000,DATOS!$I5338,DATOS!$G$2:$G$20000,"OR")=0))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DATOS!$A$2:$A$20000,DATOS!$A5339,DATOS!$D$2:$D$20000,DATOS!$D5339,DATOS!$E$2:$E$20000,DATOS!$E5339,DATOS!$I$2:$I$20000,DATOS!$I5339,DATOS!$G$2:$G$20000,"EX")=0),0))))</f>
      </c>
      <c r="H5339">
        <f>IF(DATOS!$G5339&lt;&gt;"EX",0,--(COUNTIFS(DATOS!$A$2:$A$20000,DATOS!$A5339,DATOS!$D$2:$D$20000,DATOS!$D5339,DATOS!$E$2:$E$20000,DATOS!$E5339,DATOS!$I$2:$I$20000,DATOS!$I5339,DATOS!$G$2:$G$20000,"OR")=0))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DATOS!$A$2:$A$20000,DATOS!$A5340,DATOS!$D$2:$D$20000,DATOS!$D5340,DATOS!$E$2:$E$20000,DATOS!$E5340,DATOS!$I$2:$I$20000,DATOS!$I5340,DATOS!$G$2:$G$20000,"EX")=0),0))))</f>
      </c>
      <c r="H5340">
        <f>IF(DATOS!$G5340&lt;&gt;"EX",0,--(COUNTIFS(DATOS!$A$2:$A$20000,DATOS!$A5340,DATOS!$D$2:$D$20000,DATOS!$D5340,DATOS!$E$2:$E$20000,DATOS!$E5340,DATOS!$I$2:$I$20000,DATOS!$I5340,DATOS!$G$2:$G$20000,"OR")=0))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DATOS!$A$2:$A$20000,DATOS!$A5341,DATOS!$D$2:$D$20000,DATOS!$D5341,DATOS!$E$2:$E$20000,DATOS!$E5341,DATOS!$I$2:$I$20000,DATOS!$I5341,DATOS!$G$2:$G$20000,"EX")=0),0))))</f>
      </c>
      <c r="H5341">
        <f>IF(DATOS!$G5341&lt;&gt;"EX",0,--(COUNTIFS(DATOS!$A$2:$A$20000,DATOS!$A5341,DATOS!$D$2:$D$20000,DATOS!$D5341,DATOS!$E$2:$E$20000,DATOS!$E5341,DATOS!$I$2:$I$20000,DATOS!$I5341,DATOS!$G$2:$G$20000,"OR")=0))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DATOS!$A$2:$A$20000,DATOS!$A5342,DATOS!$D$2:$D$20000,DATOS!$D5342,DATOS!$E$2:$E$20000,DATOS!$E5342,DATOS!$I$2:$I$20000,DATOS!$I5342,DATOS!$G$2:$G$20000,"EX")=0),0))))</f>
      </c>
      <c r="H5342">
        <f>IF(DATOS!$G5342&lt;&gt;"EX",0,--(COUNTIFS(DATOS!$A$2:$A$20000,DATOS!$A5342,DATOS!$D$2:$D$20000,DATOS!$D5342,DATOS!$E$2:$E$20000,DATOS!$E5342,DATOS!$I$2:$I$20000,DATOS!$I5342,DATOS!$G$2:$G$20000,"OR")=0))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DATOS!$A$2:$A$20000,DATOS!$A5343,DATOS!$D$2:$D$20000,DATOS!$D5343,DATOS!$E$2:$E$20000,DATOS!$E5343,DATOS!$I$2:$I$20000,DATOS!$I5343,DATOS!$G$2:$G$20000,"EX")=0),0))))</f>
      </c>
      <c r="H5343">
        <f>IF(DATOS!$G5343&lt;&gt;"EX",0,--(COUNTIFS(DATOS!$A$2:$A$20000,DATOS!$A5343,DATOS!$D$2:$D$20000,DATOS!$D5343,DATOS!$E$2:$E$20000,DATOS!$E5343,DATOS!$I$2:$I$20000,DATOS!$I5343,DATOS!$G$2:$G$20000,"OR")=0))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DATOS!$A$2:$A$20000,DATOS!$A5344,DATOS!$D$2:$D$20000,DATOS!$D5344,DATOS!$E$2:$E$20000,DATOS!$E5344,DATOS!$I$2:$I$20000,DATOS!$I5344,DATOS!$G$2:$G$20000,"EX")=0),0))))</f>
      </c>
      <c r="H5344">
        <f>IF(DATOS!$G5344&lt;&gt;"EX",0,--(COUNTIFS(DATOS!$A$2:$A$20000,DATOS!$A5344,DATOS!$D$2:$D$20000,DATOS!$D5344,DATOS!$E$2:$E$20000,DATOS!$E5344,DATOS!$I$2:$I$20000,DATOS!$I5344,DATOS!$G$2:$G$20000,"OR")=0))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DATOS!$A$2:$A$20000,DATOS!$A5345,DATOS!$D$2:$D$20000,DATOS!$D5345,DATOS!$E$2:$E$20000,DATOS!$E5345,DATOS!$I$2:$I$20000,DATOS!$I5345,DATOS!$G$2:$G$20000,"EX")=0),0))))</f>
      </c>
      <c r="H5345">
        <f>IF(DATOS!$G5345&lt;&gt;"EX",0,--(COUNTIFS(DATOS!$A$2:$A$20000,DATOS!$A5345,DATOS!$D$2:$D$20000,DATOS!$D5345,DATOS!$E$2:$E$20000,DATOS!$E5345,DATOS!$I$2:$I$20000,DATOS!$I5345,DATOS!$G$2:$G$20000,"OR")=0))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DATOS!$A$2:$A$20000,DATOS!$A5346,DATOS!$D$2:$D$20000,DATOS!$D5346,DATOS!$E$2:$E$20000,DATOS!$E5346,DATOS!$I$2:$I$20000,DATOS!$I5346,DATOS!$G$2:$G$20000,"EX")=0),0))))</f>
      </c>
      <c r="H5346">
        <f>IF(DATOS!$G5346&lt;&gt;"EX",0,--(COUNTIFS(DATOS!$A$2:$A$20000,DATOS!$A5346,DATOS!$D$2:$D$20000,DATOS!$D5346,DATOS!$E$2:$E$20000,DATOS!$E5346,DATOS!$I$2:$I$20000,DATOS!$I5346,DATOS!$G$2:$G$20000,"OR")=0))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DATOS!$A$2:$A$20000,DATOS!$A5347,DATOS!$D$2:$D$20000,DATOS!$D5347,DATOS!$E$2:$E$20000,DATOS!$E5347,DATOS!$I$2:$I$20000,DATOS!$I5347,DATOS!$G$2:$G$20000,"EX")=0),0))))</f>
      </c>
      <c r="H5347">
        <f>IF(DATOS!$G5347&lt;&gt;"EX",0,--(COUNTIFS(DATOS!$A$2:$A$20000,DATOS!$A5347,DATOS!$D$2:$D$20000,DATOS!$D5347,DATOS!$E$2:$E$20000,DATOS!$E5347,DATOS!$I$2:$I$20000,DATOS!$I5347,DATOS!$G$2:$G$20000,"OR")=0))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DATOS!$A$2:$A$20000,DATOS!$A5348,DATOS!$D$2:$D$20000,DATOS!$D5348,DATOS!$E$2:$E$20000,DATOS!$E5348,DATOS!$I$2:$I$20000,DATOS!$I5348,DATOS!$G$2:$G$20000,"EX")=0),0))))</f>
      </c>
      <c r="H5348">
        <f>IF(DATOS!$G5348&lt;&gt;"EX",0,--(COUNTIFS(DATOS!$A$2:$A$20000,DATOS!$A5348,DATOS!$D$2:$D$20000,DATOS!$D5348,DATOS!$E$2:$E$20000,DATOS!$E5348,DATOS!$I$2:$I$20000,DATOS!$I5348,DATOS!$G$2:$G$20000,"OR")=0))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DATOS!$A$2:$A$20000,DATOS!$A5349,DATOS!$D$2:$D$20000,DATOS!$D5349,DATOS!$E$2:$E$20000,DATOS!$E5349,DATOS!$I$2:$I$20000,DATOS!$I5349,DATOS!$G$2:$G$20000,"EX")=0),0))))</f>
      </c>
      <c r="H5349">
        <f>IF(DATOS!$G5349&lt;&gt;"EX",0,--(COUNTIFS(DATOS!$A$2:$A$20000,DATOS!$A5349,DATOS!$D$2:$D$20000,DATOS!$D5349,DATOS!$E$2:$E$20000,DATOS!$E5349,DATOS!$I$2:$I$20000,DATOS!$I5349,DATOS!$G$2:$G$20000,"OR")=0))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DATOS!$A$2:$A$20000,DATOS!$A5350,DATOS!$D$2:$D$20000,DATOS!$D5350,DATOS!$E$2:$E$20000,DATOS!$E5350,DATOS!$I$2:$I$20000,DATOS!$I5350,DATOS!$G$2:$G$20000,"EX")=0),0))))</f>
      </c>
      <c r="H5350">
        <f>IF(DATOS!$G5350&lt;&gt;"EX",0,--(COUNTIFS(DATOS!$A$2:$A$20000,DATOS!$A5350,DATOS!$D$2:$D$20000,DATOS!$D5350,DATOS!$E$2:$E$20000,DATOS!$E5350,DATOS!$I$2:$I$20000,DATOS!$I5350,DATOS!$G$2:$G$20000,"OR")=0))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DATOS!$A$2:$A$20000,DATOS!$A5351,DATOS!$D$2:$D$20000,DATOS!$D5351,DATOS!$E$2:$E$20000,DATOS!$E5351,DATOS!$I$2:$I$20000,DATOS!$I5351,DATOS!$G$2:$G$20000,"EX")=0),0))))</f>
      </c>
      <c r="H5351">
        <f>IF(DATOS!$G5351&lt;&gt;"EX",0,--(COUNTIFS(DATOS!$A$2:$A$20000,DATOS!$A5351,DATOS!$D$2:$D$20000,DATOS!$D5351,DATOS!$E$2:$E$20000,DATOS!$E5351,DATOS!$I$2:$I$20000,DATOS!$I5351,DATOS!$G$2:$G$20000,"OR")=0))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DATOS!$A$2:$A$20000,DATOS!$A5352,DATOS!$D$2:$D$20000,DATOS!$D5352,DATOS!$E$2:$E$20000,DATOS!$E5352,DATOS!$I$2:$I$20000,DATOS!$I5352,DATOS!$G$2:$G$20000,"EX")=0),0))))</f>
      </c>
      <c r="H5352">
        <f>IF(DATOS!$G5352&lt;&gt;"EX",0,--(COUNTIFS(DATOS!$A$2:$A$20000,DATOS!$A5352,DATOS!$D$2:$D$20000,DATOS!$D5352,DATOS!$E$2:$E$20000,DATOS!$E5352,DATOS!$I$2:$I$20000,DATOS!$I5352,DATOS!$G$2:$G$20000,"OR")=0))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DATOS!$A$2:$A$20000,DATOS!$A5353,DATOS!$D$2:$D$20000,DATOS!$D5353,DATOS!$E$2:$E$20000,DATOS!$E5353,DATOS!$I$2:$I$20000,DATOS!$I5353,DATOS!$G$2:$G$20000,"EX")=0),0))))</f>
      </c>
      <c r="H5353">
        <f>IF(DATOS!$G5353&lt;&gt;"EX",0,--(COUNTIFS(DATOS!$A$2:$A$20000,DATOS!$A5353,DATOS!$D$2:$D$20000,DATOS!$D5353,DATOS!$E$2:$E$20000,DATOS!$E5353,DATOS!$I$2:$I$20000,DATOS!$I5353,DATOS!$G$2:$G$20000,"OR")=0))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DATOS!$A$2:$A$20000,DATOS!$A5354,DATOS!$D$2:$D$20000,DATOS!$D5354,DATOS!$E$2:$E$20000,DATOS!$E5354,DATOS!$I$2:$I$20000,DATOS!$I5354,DATOS!$G$2:$G$20000,"EX")=0),0))))</f>
      </c>
      <c r="H5354">
        <f>IF(DATOS!$G5354&lt;&gt;"EX",0,--(COUNTIFS(DATOS!$A$2:$A$20000,DATOS!$A5354,DATOS!$D$2:$D$20000,DATOS!$D5354,DATOS!$E$2:$E$20000,DATOS!$E5354,DATOS!$I$2:$I$20000,DATOS!$I5354,DATOS!$G$2:$G$20000,"OR")=0))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DATOS!$A$2:$A$20000,DATOS!$A5355,DATOS!$D$2:$D$20000,DATOS!$D5355,DATOS!$E$2:$E$20000,DATOS!$E5355,DATOS!$I$2:$I$20000,DATOS!$I5355,DATOS!$G$2:$G$20000,"EX")=0),0))))</f>
      </c>
      <c r="H5355">
        <f>IF(DATOS!$G5355&lt;&gt;"EX",0,--(COUNTIFS(DATOS!$A$2:$A$20000,DATOS!$A5355,DATOS!$D$2:$D$20000,DATOS!$D5355,DATOS!$E$2:$E$20000,DATOS!$E5355,DATOS!$I$2:$I$20000,DATOS!$I5355,DATOS!$G$2:$G$20000,"OR")=0))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DATOS!$A$2:$A$20000,DATOS!$A5356,DATOS!$D$2:$D$20000,DATOS!$D5356,DATOS!$E$2:$E$20000,DATOS!$E5356,DATOS!$I$2:$I$20000,DATOS!$I5356,DATOS!$G$2:$G$20000,"EX")=0),0))))</f>
      </c>
      <c r="H5356">
        <f>IF(DATOS!$G5356&lt;&gt;"EX",0,--(COUNTIFS(DATOS!$A$2:$A$20000,DATOS!$A5356,DATOS!$D$2:$D$20000,DATOS!$D5356,DATOS!$E$2:$E$20000,DATOS!$E5356,DATOS!$I$2:$I$20000,DATOS!$I5356,DATOS!$G$2:$G$20000,"OR")=0))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DATOS!$A$2:$A$20000,DATOS!$A5357,DATOS!$D$2:$D$20000,DATOS!$D5357,DATOS!$E$2:$E$20000,DATOS!$E5357,DATOS!$I$2:$I$20000,DATOS!$I5357,DATOS!$G$2:$G$20000,"EX")=0),0))))</f>
      </c>
      <c r="H5357">
        <f>IF(DATOS!$G5357&lt;&gt;"EX",0,--(COUNTIFS(DATOS!$A$2:$A$20000,DATOS!$A5357,DATOS!$D$2:$D$20000,DATOS!$D5357,DATOS!$E$2:$E$20000,DATOS!$E5357,DATOS!$I$2:$I$20000,DATOS!$I5357,DATOS!$G$2:$G$20000,"OR")=0))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DATOS!$A$2:$A$20000,DATOS!$A5358,DATOS!$D$2:$D$20000,DATOS!$D5358,DATOS!$E$2:$E$20000,DATOS!$E5358,DATOS!$I$2:$I$20000,DATOS!$I5358,DATOS!$G$2:$G$20000,"EX")=0),0))))</f>
      </c>
      <c r="H5358">
        <f>IF(DATOS!$G5358&lt;&gt;"EX",0,--(COUNTIFS(DATOS!$A$2:$A$20000,DATOS!$A5358,DATOS!$D$2:$D$20000,DATOS!$D5358,DATOS!$E$2:$E$20000,DATOS!$E5358,DATOS!$I$2:$I$20000,DATOS!$I5358,DATOS!$G$2:$G$20000,"OR")=0))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DATOS!$A$2:$A$20000,DATOS!$A5359,DATOS!$D$2:$D$20000,DATOS!$D5359,DATOS!$E$2:$E$20000,DATOS!$E5359,DATOS!$I$2:$I$20000,DATOS!$I5359,DATOS!$G$2:$G$20000,"EX")=0),0))))</f>
      </c>
      <c r="H5359">
        <f>IF(DATOS!$G5359&lt;&gt;"EX",0,--(COUNTIFS(DATOS!$A$2:$A$20000,DATOS!$A5359,DATOS!$D$2:$D$20000,DATOS!$D5359,DATOS!$E$2:$E$20000,DATOS!$E5359,DATOS!$I$2:$I$20000,DATOS!$I5359,DATOS!$G$2:$G$20000,"OR")=0))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DATOS!$A$2:$A$20000,DATOS!$A5360,DATOS!$D$2:$D$20000,DATOS!$D5360,DATOS!$E$2:$E$20000,DATOS!$E5360,DATOS!$I$2:$I$20000,DATOS!$I5360,DATOS!$G$2:$G$20000,"EX")=0),0))))</f>
      </c>
      <c r="H5360">
        <f>IF(DATOS!$G5360&lt;&gt;"EX",0,--(COUNTIFS(DATOS!$A$2:$A$20000,DATOS!$A5360,DATOS!$D$2:$D$20000,DATOS!$D5360,DATOS!$E$2:$E$20000,DATOS!$E5360,DATOS!$I$2:$I$20000,DATOS!$I5360,DATOS!$G$2:$G$20000,"OR")=0))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DATOS!$A$2:$A$20000,DATOS!$A5361,DATOS!$D$2:$D$20000,DATOS!$D5361,DATOS!$E$2:$E$20000,DATOS!$E5361,DATOS!$I$2:$I$20000,DATOS!$I5361,DATOS!$G$2:$G$20000,"EX")=0),0))))</f>
      </c>
      <c r="H5361">
        <f>IF(DATOS!$G5361&lt;&gt;"EX",0,--(COUNTIFS(DATOS!$A$2:$A$20000,DATOS!$A5361,DATOS!$D$2:$D$20000,DATOS!$D5361,DATOS!$E$2:$E$20000,DATOS!$E5361,DATOS!$I$2:$I$20000,DATOS!$I5361,DATOS!$G$2:$G$20000,"OR")=0))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DATOS!$A$2:$A$20000,DATOS!$A5362,DATOS!$D$2:$D$20000,DATOS!$D5362,DATOS!$E$2:$E$20000,DATOS!$E5362,DATOS!$I$2:$I$20000,DATOS!$I5362,DATOS!$G$2:$G$20000,"EX")=0),0))))</f>
      </c>
      <c r="H5362">
        <f>IF(DATOS!$G5362&lt;&gt;"EX",0,--(COUNTIFS(DATOS!$A$2:$A$20000,DATOS!$A5362,DATOS!$D$2:$D$20000,DATOS!$D5362,DATOS!$E$2:$E$20000,DATOS!$E5362,DATOS!$I$2:$I$20000,DATOS!$I5362,DATOS!$G$2:$G$20000,"OR")=0))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DATOS!$A$2:$A$20000,DATOS!$A5363,DATOS!$D$2:$D$20000,DATOS!$D5363,DATOS!$E$2:$E$20000,DATOS!$E5363,DATOS!$I$2:$I$20000,DATOS!$I5363,DATOS!$G$2:$G$20000,"EX")=0),0))))</f>
      </c>
      <c r="H5363">
        <f>IF(DATOS!$G5363&lt;&gt;"EX",0,--(COUNTIFS(DATOS!$A$2:$A$20000,DATOS!$A5363,DATOS!$D$2:$D$20000,DATOS!$D5363,DATOS!$E$2:$E$20000,DATOS!$E5363,DATOS!$I$2:$I$20000,DATOS!$I5363,DATOS!$G$2:$G$20000,"OR")=0))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DATOS!$A$2:$A$20000,DATOS!$A5364,DATOS!$D$2:$D$20000,DATOS!$D5364,DATOS!$E$2:$E$20000,DATOS!$E5364,DATOS!$I$2:$I$20000,DATOS!$I5364,DATOS!$G$2:$G$20000,"EX")=0),0))))</f>
      </c>
      <c r="H5364">
        <f>IF(DATOS!$G5364&lt;&gt;"EX",0,--(COUNTIFS(DATOS!$A$2:$A$20000,DATOS!$A5364,DATOS!$D$2:$D$20000,DATOS!$D5364,DATOS!$E$2:$E$20000,DATOS!$E5364,DATOS!$I$2:$I$20000,DATOS!$I5364,DATOS!$G$2:$G$20000,"OR")=0))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DATOS!$A$2:$A$20000,DATOS!$A5365,DATOS!$D$2:$D$20000,DATOS!$D5365,DATOS!$E$2:$E$20000,DATOS!$E5365,DATOS!$I$2:$I$20000,DATOS!$I5365,DATOS!$G$2:$G$20000,"EX")=0),0))))</f>
      </c>
      <c r="H5365">
        <f>IF(DATOS!$G5365&lt;&gt;"EX",0,--(COUNTIFS(DATOS!$A$2:$A$20000,DATOS!$A5365,DATOS!$D$2:$D$20000,DATOS!$D5365,DATOS!$E$2:$E$20000,DATOS!$E5365,DATOS!$I$2:$I$20000,DATOS!$I5365,DATOS!$G$2:$G$20000,"OR")=0))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DATOS!$A$2:$A$20000,DATOS!$A5366,DATOS!$D$2:$D$20000,DATOS!$D5366,DATOS!$E$2:$E$20000,DATOS!$E5366,DATOS!$I$2:$I$20000,DATOS!$I5366,DATOS!$G$2:$G$20000,"EX")=0),0))))</f>
      </c>
      <c r="H5366">
        <f>IF(DATOS!$G5366&lt;&gt;"EX",0,--(COUNTIFS(DATOS!$A$2:$A$20000,DATOS!$A5366,DATOS!$D$2:$D$20000,DATOS!$D5366,DATOS!$E$2:$E$20000,DATOS!$E5366,DATOS!$I$2:$I$20000,DATOS!$I5366,DATOS!$G$2:$G$20000,"OR")=0))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DATOS!$A$2:$A$20000,DATOS!$A5367,DATOS!$D$2:$D$20000,DATOS!$D5367,DATOS!$E$2:$E$20000,DATOS!$E5367,DATOS!$I$2:$I$20000,DATOS!$I5367,DATOS!$G$2:$G$20000,"EX")=0),0))))</f>
      </c>
      <c r="H5367">
        <f>IF(DATOS!$G5367&lt;&gt;"EX",0,--(COUNTIFS(DATOS!$A$2:$A$20000,DATOS!$A5367,DATOS!$D$2:$D$20000,DATOS!$D5367,DATOS!$E$2:$E$20000,DATOS!$E5367,DATOS!$I$2:$I$20000,DATOS!$I5367,DATOS!$G$2:$G$20000,"OR")=0))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DATOS!$A$2:$A$20000,DATOS!$A5368,DATOS!$D$2:$D$20000,DATOS!$D5368,DATOS!$E$2:$E$20000,DATOS!$E5368,DATOS!$I$2:$I$20000,DATOS!$I5368,DATOS!$G$2:$G$20000,"EX")=0),0))))</f>
      </c>
      <c r="H5368">
        <f>IF(DATOS!$G5368&lt;&gt;"EX",0,--(COUNTIFS(DATOS!$A$2:$A$20000,DATOS!$A5368,DATOS!$D$2:$D$20000,DATOS!$D5368,DATOS!$E$2:$E$20000,DATOS!$E5368,DATOS!$I$2:$I$20000,DATOS!$I5368,DATOS!$G$2:$G$20000,"OR")=0))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DATOS!$A$2:$A$20000,DATOS!$A5369,DATOS!$D$2:$D$20000,DATOS!$D5369,DATOS!$E$2:$E$20000,DATOS!$E5369,DATOS!$I$2:$I$20000,DATOS!$I5369,DATOS!$G$2:$G$20000,"EX")=0),0))))</f>
      </c>
      <c r="H5369">
        <f>IF(DATOS!$G5369&lt;&gt;"EX",0,--(COUNTIFS(DATOS!$A$2:$A$20000,DATOS!$A5369,DATOS!$D$2:$D$20000,DATOS!$D5369,DATOS!$E$2:$E$20000,DATOS!$E5369,DATOS!$I$2:$I$20000,DATOS!$I5369,DATOS!$G$2:$G$20000,"OR")=0))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DATOS!$A$2:$A$20000,DATOS!$A5370,DATOS!$D$2:$D$20000,DATOS!$D5370,DATOS!$E$2:$E$20000,DATOS!$E5370,DATOS!$I$2:$I$20000,DATOS!$I5370,DATOS!$G$2:$G$20000,"EX")=0),0))))</f>
      </c>
      <c r="H5370">
        <f>IF(DATOS!$G5370&lt;&gt;"EX",0,--(COUNTIFS(DATOS!$A$2:$A$20000,DATOS!$A5370,DATOS!$D$2:$D$20000,DATOS!$D5370,DATOS!$E$2:$E$20000,DATOS!$E5370,DATOS!$I$2:$I$20000,DATOS!$I5370,DATOS!$G$2:$G$20000,"OR")=0))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DATOS!$A$2:$A$20000,DATOS!$A5371,DATOS!$D$2:$D$20000,DATOS!$D5371,DATOS!$E$2:$E$20000,DATOS!$E5371,DATOS!$I$2:$I$20000,DATOS!$I5371,DATOS!$G$2:$G$20000,"EX")=0),0))))</f>
      </c>
      <c r="H5371">
        <f>IF(DATOS!$G5371&lt;&gt;"EX",0,--(COUNTIFS(DATOS!$A$2:$A$20000,DATOS!$A5371,DATOS!$D$2:$D$20000,DATOS!$D5371,DATOS!$E$2:$E$20000,DATOS!$E5371,DATOS!$I$2:$I$20000,DATOS!$I5371,DATOS!$G$2:$G$20000,"OR")=0))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DATOS!$A$2:$A$20000,DATOS!$A5372,DATOS!$D$2:$D$20000,DATOS!$D5372,DATOS!$E$2:$E$20000,DATOS!$E5372,DATOS!$I$2:$I$20000,DATOS!$I5372,DATOS!$G$2:$G$20000,"EX")=0),0))))</f>
      </c>
      <c r="H5372">
        <f>IF(DATOS!$G5372&lt;&gt;"EX",0,--(COUNTIFS(DATOS!$A$2:$A$20000,DATOS!$A5372,DATOS!$D$2:$D$20000,DATOS!$D5372,DATOS!$E$2:$E$20000,DATOS!$E5372,DATOS!$I$2:$I$20000,DATOS!$I5372,DATOS!$G$2:$G$20000,"OR")=0))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DATOS!$A$2:$A$20000,DATOS!$A5373,DATOS!$D$2:$D$20000,DATOS!$D5373,DATOS!$E$2:$E$20000,DATOS!$E5373,DATOS!$I$2:$I$20000,DATOS!$I5373,DATOS!$G$2:$G$20000,"EX")=0),0))))</f>
      </c>
      <c r="H5373">
        <f>IF(DATOS!$G5373&lt;&gt;"EX",0,--(COUNTIFS(DATOS!$A$2:$A$20000,DATOS!$A5373,DATOS!$D$2:$D$20000,DATOS!$D5373,DATOS!$E$2:$E$20000,DATOS!$E5373,DATOS!$I$2:$I$20000,DATOS!$I5373,DATOS!$G$2:$G$20000,"OR")=0))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DATOS!$A$2:$A$20000,DATOS!$A5374,DATOS!$D$2:$D$20000,DATOS!$D5374,DATOS!$E$2:$E$20000,DATOS!$E5374,DATOS!$I$2:$I$20000,DATOS!$I5374,DATOS!$G$2:$G$20000,"EX")=0),0))))</f>
      </c>
      <c r="H5374">
        <f>IF(DATOS!$G5374&lt;&gt;"EX",0,--(COUNTIFS(DATOS!$A$2:$A$20000,DATOS!$A5374,DATOS!$D$2:$D$20000,DATOS!$D5374,DATOS!$E$2:$E$20000,DATOS!$E5374,DATOS!$I$2:$I$20000,DATOS!$I5374,DATOS!$G$2:$G$20000,"OR")=0))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DATOS!$A$2:$A$20000,DATOS!$A5375,DATOS!$D$2:$D$20000,DATOS!$D5375,DATOS!$E$2:$E$20000,DATOS!$E5375,DATOS!$I$2:$I$20000,DATOS!$I5375,DATOS!$G$2:$G$20000,"EX")=0),0))))</f>
      </c>
      <c r="H5375">
        <f>IF(DATOS!$G5375&lt;&gt;"EX",0,--(COUNTIFS(DATOS!$A$2:$A$20000,DATOS!$A5375,DATOS!$D$2:$D$20000,DATOS!$D5375,DATOS!$E$2:$E$20000,DATOS!$E5375,DATOS!$I$2:$I$20000,DATOS!$I5375,DATOS!$G$2:$G$20000,"OR")=0))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DATOS!$A$2:$A$20000,DATOS!$A5376,DATOS!$D$2:$D$20000,DATOS!$D5376,DATOS!$E$2:$E$20000,DATOS!$E5376,DATOS!$I$2:$I$20000,DATOS!$I5376,DATOS!$G$2:$G$20000,"EX")=0),0))))</f>
      </c>
      <c r="H5376">
        <f>IF(DATOS!$G5376&lt;&gt;"EX",0,--(COUNTIFS(DATOS!$A$2:$A$20000,DATOS!$A5376,DATOS!$D$2:$D$20000,DATOS!$D5376,DATOS!$E$2:$E$20000,DATOS!$E5376,DATOS!$I$2:$I$20000,DATOS!$I5376,DATOS!$G$2:$G$20000,"OR")=0))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DATOS!$A$2:$A$20000,DATOS!$A5377,DATOS!$D$2:$D$20000,DATOS!$D5377,DATOS!$E$2:$E$20000,DATOS!$E5377,DATOS!$I$2:$I$20000,DATOS!$I5377,DATOS!$G$2:$G$20000,"EX")=0),0))))</f>
      </c>
      <c r="H5377">
        <f>IF(DATOS!$G5377&lt;&gt;"EX",0,--(COUNTIFS(DATOS!$A$2:$A$20000,DATOS!$A5377,DATOS!$D$2:$D$20000,DATOS!$D5377,DATOS!$E$2:$E$20000,DATOS!$E5377,DATOS!$I$2:$I$20000,DATOS!$I5377,DATOS!$G$2:$G$20000,"OR")=0))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DATOS!$A$2:$A$20000,DATOS!$A5378,DATOS!$D$2:$D$20000,DATOS!$D5378,DATOS!$E$2:$E$20000,DATOS!$E5378,DATOS!$I$2:$I$20000,DATOS!$I5378,DATOS!$G$2:$G$20000,"EX")=0),0))))</f>
      </c>
      <c r="H5378">
        <f>IF(DATOS!$G5378&lt;&gt;"EX",0,--(COUNTIFS(DATOS!$A$2:$A$20000,DATOS!$A5378,DATOS!$D$2:$D$20000,DATOS!$D5378,DATOS!$E$2:$E$20000,DATOS!$E5378,DATOS!$I$2:$I$20000,DATOS!$I5378,DATOS!$G$2:$G$20000,"OR")=0))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DATOS!$A$2:$A$20000,DATOS!$A5379,DATOS!$D$2:$D$20000,DATOS!$D5379,DATOS!$E$2:$E$20000,DATOS!$E5379,DATOS!$I$2:$I$20000,DATOS!$I5379,DATOS!$G$2:$G$20000,"EX")=0),0))))</f>
      </c>
      <c r="H5379">
        <f>IF(DATOS!$G5379&lt;&gt;"EX",0,--(COUNTIFS(DATOS!$A$2:$A$20000,DATOS!$A5379,DATOS!$D$2:$D$20000,DATOS!$D5379,DATOS!$E$2:$E$20000,DATOS!$E5379,DATOS!$I$2:$I$20000,DATOS!$I5379,DATOS!$G$2:$G$20000,"OR")=0))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DATOS!$A$2:$A$20000,DATOS!$A5380,DATOS!$D$2:$D$20000,DATOS!$D5380,DATOS!$E$2:$E$20000,DATOS!$E5380,DATOS!$I$2:$I$20000,DATOS!$I5380,DATOS!$G$2:$G$20000,"EX")=0),0))))</f>
      </c>
      <c r="H5380">
        <f>IF(DATOS!$G5380&lt;&gt;"EX",0,--(COUNTIFS(DATOS!$A$2:$A$20000,DATOS!$A5380,DATOS!$D$2:$D$20000,DATOS!$D5380,DATOS!$E$2:$E$20000,DATOS!$E5380,DATOS!$I$2:$I$20000,DATOS!$I5380,DATOS!$G$2:$G$20000,"OR")=0))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DATOS!$A$2:$A$20000,DATOS!$A5381,DATOS!$D$2:$D$20000,DATOS!$D5381,DATOS!$E$2:$E$20000,DATOS!$E5381,DATOS!$I$2:$I$20000,DATOS!$I5381,DATOS!$G$2:$G$20000,"EX")=0),0))))</f>
      </c>
      <c r="H5381">
        <f>IF(DATOS!$G5381&lt;&gt;"EX",0,--(COUNTIFS(DATOS!$A$2:$A$20000,DATOS!$A5381,DATOS!$D$2:$D$20000,DATOS!$D5381,DATOS!$E$2:$E$20000,DATOS!$E5381,DATOS!$I$2:$I$20000,DATOS!$I5381,DATOS!$G$2:$G$20000,"OR")=0))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DATOS!$A$2:$A$20000,DATOS!$A5382,DATOS!$D$2:$D$20000,DATOS!$D5382,DATOS!$E$2:$E$20000,DATOS!$E5382,DATOS!$I$2:$I$20000,DATOS!$I5382,DATOS!$G$2:$G$20000,"EX")=0),0))))</f>
      </c>
      <c r="H5382">
        <f>IF(DATOS!$G5382&lt;&gt;"EX",0,--(COUNTIFS(DATOS!$A$2:$A$20000,DATOS!$A5382,DATOS!$D$2:$D$20000,DATOS!$D5382,DATOS!$E$2:$E$20000,DATOS!$E5382,DATOS!$I$2:$I$20000,DATOS!$I5382,DATOS!$G$2:$G$20000,"OR")=0))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DATOS!$A$2:$A$20000,DATOS!$A5383,DATOS!$D$2:$D$20000,DATOS!$D5383,DATOS!$E$2:$E$20000,DATOS!$E5383,DATOS!$I$2:$I$20000,DATOS!$I5383,DATOS!$G$2:$G$20000,"EX")=0),0))))</f>
      </c>
      <c r="H5383">
        <f>IF(DATOS!$G5383&lt;&gt;"EX",0,--(COUNTIFS(DATOS!$A$2:$A$20000,DATOS!$A5383,DATOS!$D$2:$D$20000,DATOS!$D5383,DATOS!$E$2:$E$20000,DATOS!$E5383,DATOS!$I$2:$I$20000,DATOS!$I5383,DATOS!$G$2:$G$20000,"OR")=0))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DATOS!$A$2:$A$20000,DATOS!$A5384,DATOS!$D$2:$D$20000,DATOS!$D5384,DATOS!$E$2:$E$20000,DATOS!$E5384,DATOS!$I$2:$I$20000,DATOS!$I5384,DATOS!$G$2:$G$20000,"EX")=0),0))))</f>
      </c>
      <c r="H5384">
        <f>IF(DATOS!$G5384&lt;&gt;"EX",0,--(COUNTIFS(DATOS!$A$2:$A$20000,DATOS!$A5384,DATOS!$D$2:$D$20000,DATOS!$D5384,DATOS!$E$2:$E$20000,DATOS!$E5384,DATOS!$I$2:$I$20000,DATOS!$I5384,DATOS!$G$2:$G$20000,"OR")=0))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DATOS!$A$2:$A$20000,DATOS!$A5385,DATOS!$D$2:$D$20000,DATOS!$D5385,DATOS!$E$2:$E$20000,DATOS!$E5385,DATOS!$I$2:$I$20000,DATOS!$I5385,DATOS!$G$2:$G$20000,"EX")=0),0))))</f>
      </c>
      <c r="H5385">
        <f>IF(DATOS!$G5385&lt;&gt;"EX",0,--(COUNTIFS(DATOS!$A$2:$A$20000,DATOS!$A5385,DATOS!$D$2:$D$20000,DATOS!$D5385,DATOS!$E$2:$E$20000,DATOS!$E5385,DATOS!$I$2:$I$20000,DATOS!$I5385,DATOS!$G$2:$G$20000,"OR")=0))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DATOS!$A$2:$A$20000,DATOS!$A5386,DATOS!$D$2:$D$20000,DATOS!$D5386,DATOS!$E$2:$E$20000,DATOS!$E5386,DATOS!$I$2:$I$20000,DATOS!$I5386,DATOS!$G$2:$G$20000,"EX")=0),0))))</f>
      </c>
      <c r="H5386">
        <f>IF(DATOS!$G5386&lt;&gt;"EX",0,--(COUNTIFS(DATOS!$A$2:$A$20000,DATOS!$A5386,DATOS!$D$2:$D$20000,DATOS!$D5386,DATOS!$E$2:$E$20000,DATOS!$E5386,DATOS!$I$2:$I$20000,DATOS!$I5386,DATOS!$G$2:$G$20000,"OR")=0))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DATOS!$A$2:$A$20000,DATOS!$A5387,DATOS!$D$2:$D$20000,DATOS!$D5387,DATOS!$E$2:$E$20000,DATOS!$E5387,DATOS!$I$2:$I$20000,DATOS!$I5387,DATOS!$G$2:$G$20000,"EX")=0),0))))</f>
      </c>
      <c r="H5387">
        <f>IF(DATOS!$G5387&lt;&gt;"EX",0,--(COUNTIFS(DATOS!$A$2:$A$20000,DATOS!$A5387,DATOS!$D$2:$D$20000,DATOS!$D5387,DATOS!$E$2:$E$20000,DATOS!$E5387,DATOS!$I$2:$I$20000,DATOS!$I5387,DATOS!$G$2:$G$20000,"OR")=0))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DATOS!$A$2:$A$20000,DATOS!$A5388,DATOS!$D$2:$D$20000,DATOS!$D5388,DATOS!$E$2:$E$20000,DATOS!$E5388,DATOS!$I$2:$I$20000,DATOS!$I5388,DATOS!$G$2:$G$20000,"EX")=0),0))))</f>
      </c>
      <c r="H5388">
        <f>IF(DATOS!$G5388&lt;&gt;"EX",0,--(COUNTIFS(DATOS!$A$2:$A$20000,DATOS!$A5388,DATOS!$D$2:$D$20000,DATOS!$D5388,DATOS!$E$2:$E$20000,DATOS!$E5388,DATOS!$I$2:$I$20000,DATOS!$I5388,DATOS!$G$2:$G$20000,"OR")=0))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DATOS!$A$2:$A$20000,DATOS!$A5389,DATOS!$D$2:$D$20000,DATOS!$D5389,DATOS!$E$2:$E$20000,DATOS!$E5389,DATOS!$I$2:$I$20000,DATOS!$I5389,DATOS!$G$2:$G$20000,"EX")=0),0))))</f>
      </c>
      <c r="H5389">
        <f>IF(DATOS!$G5389&lt;&gt;"EX",0,--(COUNTIFS(DATOS!$A$2:$A$20000,DATOS!$A5389,DATOS!$D$2:$D$20000,DATOS!$D5389,DATOS!$E$2:$E$20000,DATOS!$E5389,DATOS!$I$2:$I$20000,DATOS!$I5389,DATOS!$G$2:$G$20000,"OR")=0))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DATOS!$A$2:$A$20000,DATOS!$A5390,DATOS!$D$2:$D$20000,DATOS!$D5390,DATOS!$E$2:$E$20000,DATOS!$E5390,DATOS!$I$2:$I$20000,DATOS!$I5390,DATOS!$G$2:$G$20000,"EX")=0),0))))</f>
      </c>
      <c r="H5390">
        <f>IF(DATOS!$G5390&lt;&gt;"EX",0,--(COUNTIFS(DATOS!$A$2:$A$20000,DATOS!$A5390,DATOS!$D$2:$D$20000,DATOS!$D5390,DATOS!$E$2:$E$20000,DATOS!$E5390,DATOS!$I$2:$I$20000,DATOS!$I5390,DATOS!$G$2:$G$20000,"OR")=0))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DATOS!$A$2:$A$20000,DATOS!$A5391,DATOS!$D$2:$D$20000,DATOS!$D5391,DATOS!$E$2:$E$20000,DATOS!$E5391,DATOS!$I$2:$I$20000,DATOS!$I5391,DATOS!$G$2:$G$20000,"EX")=0),0))))</f>
      </c>
      <c r="H5391">
        <f>IF(DATOS!$G5391&lt;&gt;"EX",0,--(COUNTIFS(DATOS!$A$2:$A$20000,DATOS!$A5391,DATOS!$D$2:$D$20000,DATOS!$D5391,DATOS!$E$2:$E$20000,DATOS!$E5391,DATOS!$I$2:$I$20000,DATOS!$I5391,DATOS!$G$2:$G$20000,"OR")=0))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DATOS!$A$2:$A$20000,DATOS!$A5392,DATOS!$D$2:$D$20000,DATOS!$D5392,DATOS!$E$2:$E$20000,DATOS!$E5392,DATOS!$I$2:$I$20000,DATOS!$I5392,DATOS!$G$2:$G$20000,"EX")=0),0))))</f>
      </c>
      <c r="H5392">
        <f>IF(DATOS!$G5392&lt;&gt;"EX",0,--(COUNTIFS(DATOS!$A$2:$A$20000,DATOS!$A5392,DATOS!$D$2:$D$20000,DATOS!$D5392,DATOS!$E$2:$E$20000,DATOS!$E5392,DATOS!$I$2:$I$20000,DATOS!$I5392,DATOS!$G$2:$G$20000,"OR")=0))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DATOS!$A$2:$A$20000,DATOS!$A5393,DATOS!$D$2:$D$20000,DATOS!$D5393,DATOS!$E$2:$E$20000,DATOS!$E5393,DATOS!$I$2:$I$20000,DATOS!$I5393,DATOS!$G$2:$G$20000,"EX")=0),0))))</f>
      </c>
      <c r="H5393">
        <f>IF(DATOS!$G5393&lt;&gt;"EX",0,--(COUNTIFS(DATOS!$A$2:$A$20000,DATOS!$A5393,DATOS!$D$2:$D$20000,DATOS!$D5393,DATOS!$E$2:$E$20000,DATOS!$E5393,DATOS!$I$2:$I$20000,DATOS!$I5393,DATOS!$G$2:$G$20000,"OR")=0))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DATOS!$A$2:$A$20000,DATOS!$A5394,DATOS!$D$2:$D$20000,DATOS!$D5394,DATOS!$E$2:$E$20000,DATOS!$E5394,DATOS!$I$2:$I$20000,DATOS!$I5394,DATOS!$G$2:$G$20000,"EX")=0),0))))</f>
      </c>
      <c r="H5394">
        <f>IF(DATOS!$G5394&lt;&gt;"EX",0,--(COUNTIFS(DATOS!$A$2:$A$20000,DATOS!$A5394,DATOS!$D$2:$D$20000,DATOS!$D5394,DATOS!$E$2:$E$20000,DATOS!$E5394,DATOS!$I$2:$I$20000,DATOS!$I5394,DATOS!$G$2:$G$20000,"OR")=0))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DATOS!$A$2:$A$20000,DATOS!$A5395,DATOS!$D$2:$D$20000,DATOS!$D5395,DATOS!$E$2:$E$20000,DATOS!$E5395,DATOS!$I$2:$I$20000,DATOS!$I5395,DATOS!$G$2:$G$20000,"EX")=0),0))))</f>
      </c>
      <c r="H5395">
        <f>IF(DATOS!$G5395&lt;&gt;"EX",0,--(COUNTIFS(DATOS!$A$2:$A$20000,DATOS!$A5395,DATOS!$D$2:$D$20000,DATOS!$D5395,DATOS!$E$2:$E$20000,DATOS!$E5395,DATOS!$I$2:$I$20000,DATOS!$I5395,DATOS!$G$2:$G$20000,"OR")=0))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DATOS!$A$2:$A$20000,DATOS!$A5396,DATOS!$D$2:$D$20000,DATOS!$D5396,DATOS!$E$2:$E$20000,DATOS!$E5396,DATOS!$I$2:$I$20000,DATOS!$I5396,DATOS!$G$2:$G$20000,"EX")=0),0))))</f>
      </c>
      <c r="H5396">
        <f>IF(DATOS!$G5396&lt;&gt;"EX",0,--(COUNTIFS(DATOS!$A$2:$A$20000,DATOS!$A5396,DATOS!$D$2:$D$20000,DATOS!$D5396,DATOS!$E$2:$E$20000,DATOS!$E5396,DATOS!$I$2:$I$20000,DATOS!$I5396,DATOS!$G$2:$G$20000,"OR")=0))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DATOS!$A$2:$A$20000,DATOS!$A5397,DATOS!$D$2:$D$20000,DATOS!$D5397,DATOS!$E$2:$E$20000,DATOS!$E5397,DATOS!$I$2:$I$20000,DATOS!$I5397,DATOS!$G$2:$G$20000,"EX")=0),0))))</f>
      </c>
      <c r="H5397">
        <f>IF(DATOS!$G5397&lt;&gt;"EX",0,--(COUNTIFS(DATOS!$A$2:$A$20000,DATOS!$A5397,DATOS!$D$2:$D$20000,DATOS!$D5397,DATOS!$E$2:$E$20000,DATOS!$E5397,DATOS!$I$2:$I$20000,DATOS!$I5397,DATOS!$G$2:$G$20000,"OR")=0))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DATOS!$A$2:$A$20000,DATOS!$A5398,DATOS!$D$2:$D$20000,DATOS!$D5398,DATOS!$E$2:$E$20000,DATOS!$E5398,DATOS!$I$2:$I$20000,DATOS!$I5398,DATOS!$G$2:$G$20000,"EX")=0),0))))</f>
      </c>
      <c r="H5398">
        <f>IF(DATOS!$G5398&lt;&gt;"EX",0,--(COUNTIFS(DATOS!$A$2:$A$20000,DATOS!$A5398,DATOS!$D$2:$D$20000,DATOS!$D5398,DATOS!$E$2:$E$20000,DATOS!$E5398,DATOS!$I$2:$I$20000,DATOS!$I5398,DATOS!$G$2:$G$20000,"OR")=0))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DATOS!$A$2:$A$20000,DATOS!$A5399,DATOS!$D$2:$D$20000,DATOS!$D5399,DATOS!$E$2:$E$20000,DATOS!$E5399,DATOS!$I$2:$I$20000,DATOS!$I5399,DATOS!$G$2:$G$20000,"EX")=0),0))))</f>
      </c>
      <c r="H5399">
        <f>IF(DATOS!$G5399&lt;&gt;"EX",0,--(COUNTIFS(DATOS!$A$2:$A$20000,DATOS!$A5399,DATOS!$D$2:$D$20000,DATOS!$D5399,DATOS!$E$2:$E$20000,DATOS!$E5399,DATOS!$I$2:$I$20000,DATOS!$I5399,DATOS!$G$2:$G$20000,"OR")=0))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DATOS!$A$2:$A$20000,DATOS!$A5400,DATOS!$D$2:$D$20000,DATOS!$D5400,DATOS!$E$2:$E$20000,DATOS!$E5400,DATOS!$I$2:$I$20000,DATOS!$I5400,DATOS!$G$2:$G$20000,"EX")=0),0))))</f>
      </c>
      <c r="H5400">
        <f>IF(DATOS!$G5400&lt;&gt;"EX",0,--(COUNTIFS(DATOS!$A$2:$A$20000,DATOS!$A5400,DATOS!$D$2:$D$20000,DATOS!$D5400,DATOS!$E$2:$E$20000,DATOS!$E5400,DATOS!$I$2:$I$20000,DATOS!$I5400,DATOS!$G$2:$G$20000,"OR")=0))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DATOS!$A$2:$A$20000,DATOS!$A5401,DATOS!$D$2:$D$20000,DATOS!$D5401,DATOS!$E$2:$E$20000,DATOS!$E5401,DATOS!$I$2:$I$20000,DATOS!$I5401,DATOS!$G$2:$G$20000,"EX")=0),0))))</f>
      </c>
      <c r="H5401">
        <f>IF(DATOS!$G5401&lt;&gt;"EX",0,--(COUNTIFS(DATOS!$A$2:$A$20000,DATOS!$A5401,DATOS!$D$2:$D$20000,DATOS!$D5401,DATOS!$E$2:$E$20000,DATOS!$E5401,DATOS!$I$2:$I$20000,DATOS!$I5401,DATOS!$G$2:$G$20000,"OR")=0))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DATOS!$A$2:$A$20000,DATOS!$A5402,DATOS!$D$2:$D$20000,DATOS!$D5402,DATOS!$E$2:$E$20000,DATOS!$E5402,DATOS!$I$2:$I$20000,DATOS!$I5402,DATOS!$G$2:$G$20000,"EX")=0),0))))</f>
      </c>
      <c r="H5402">
        <f>IF(DATOS!$G5402&lt;&gt;"EX",0,--(COUNTIFS(DATOS!$A$2:$A$20000,DATOS!$A5402,DATOS!$D$2:$D$20000,DATOS!$D5402,DATOS!$E$2:$E$20000,DATOS!$E5402,DATOS!$I$2:$I$20000,DATOS!$I5402,DATOS!$G$2:$G$20000,"OR")=0))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DATOS!$A$2:$A$20000,DATOS!$A5403,DATOS!$D$2:$D$20000,DATOS!$D5403,DATOS!$E$2:$E$20000,DATOS!$E5403,DATOS!$I$2:$I$20000,DATOS!$I5403,DATOS!$G$2:$G$20000,"EX")=0),0))))</f>
      </c>
      <c r="H5403">
        <f>IF(DATOS!$G5403&lt;&gt;"EX",0,--(COUNTIFS(DATOS!$A$2:$A$20000,DATOS!$A5403,DATOS!$D$2:$D$20000,DATOS!$D5403,DATOS!$E$2:$E$20000,DATOS!$E5403,DATOS!$I$2:$I$20000,DATOS!$I5403,DATOS!$G$2:$G$20000,"OR")=0))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DATOS!$A$2:$A$20000,DATOS!$A5404,DATOS!$D$2:$D$20000,DATOS!$D5404,DATOS!$E$2:$E$20000,DATOS!$E5404,DATOS!$I$2:$I$20000,DATOS!$I5404,DATOS!$G$2:$G$20000,"EX")=0),0))))</f>
      </c>
      <c r="H5404">
        <f>IF(DATOS!$G5404&lt;&gt;"EX",0,--(COUNTIFS(DATOS!$A$2:$A$20000,DATOS!$A5404,DATOS!$D$2:$D$20000,DATOS!$D5404,DATOS!$E$2:$E$20000,DATOS!$E5404,DATOS!$I$2:$I$20000,DATOS!$I5404,DATOS!$G$2:$G$20000,"OR")=0))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DATOS!$A$2:$A$20000,DATOS!$A5405,DATOS!$D$2:$D$20000,DATOS!$D5405,DATOS!$E$2:$E$20000,DATOS!$E5405,DATOS!$I$2:$I$20000,DATOS!$I5405,DATOS!$G$2:$G$20000,"EX")=0),0))))</f>
      </c>
      <c r="H5405">
        <f>IF(DATOS!$G5405&lt;&gt;"EX",0,--(COUNTIFS(DATOS!$A$2:$A$20000,DATOS!$A5405,DATOS!$D$2:$D$20000,DATOS!$D5405,DATOS!$E$2:$E$20000,DATOS!$E5405,DATOS!$I$2:$I$20000,DATOS!$I5405,DATOS!$G$2:$G$20000,"OR")=0))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DATOS!$A$2:$A$20000,DATOS!$A5406,DATOS!$D$2:$D$20000,DATOS!$D5406,DATOS!$E$2:$E$20000,DATOS!$E5406,DATOS!$I$2:$I$20000,DATOS!$I5406,DATOS!$G$2:$G$20000,"EX")=0),0))))</f>
      </c>
      <c r="H5406">
        <f>IF(DATOS!$G5406&lt;&gt;"EX",0,--(COUNTIFS(DATOS!$A$2:$A$20000,DATOS!$A5406,DATOS!$D$2:$D$20000,DATOS!$D5406,DATOS!$E$2:$E$20000,DATOS!$E5406,DATOS!$I$2:$I$20000,DATOS!$I5406,DATOS!$G$2:$G$20000,"OR")=0))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DATOS!$A$2:$A$20000,DATOS!$A5407,DATOS!$D$2:$D$20000,DATOS!$D5407,DATOS!$E$2:$E$20000,DATOS!$E5407,DATOS!$I$2:$I$20000,DATOS!$I5407,DATOS!$G$2:$G$20000,"EX")=0),0))))</f>
      </c>
      <c r="H5407">
        <f>IF(DATOS!$G5407&lt;&gt;"EX",0,--(COUNTIFS(DATOS!$A$2:$A$20000,DATOS!$A5407,DATOS!$D$2:$D$20000,DATOS!$D5407,DATOS!$E$2:$E$20000,DATOS!$E5407,DATOS!$I$2:$I$20000,DATOS!$I5407,DATOS!$G$2:$G$20000,"OR")=0))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DATOS!$A$2:$A$20000,DATOS!$A5408,DATOS!$D$2:$D$20000,DATOS!$D5408,DATOS!$E$2:$E$20000,DATOS!$E5408,DATOS!$I$2:$I$20000,DATOS!$I5408,DATOS!$G$2:$G$20000,"EX")=0),0))))</f>
      </c>
      <c r="H5408">
        <f>IF(DATOS!$G5408&lt;&gt;"EX",0,--(COUNTIFS(DATOS!$A$2:$A$20000,DATOS!$A5408,DATOS!$D$2:$D$20000,DATOS!$D5408,DATOS!$E$2:$E$20000,DATOS!$E5408,DATOS!$I$2:$I$20000,DATOS!$I5408,DATOS!$G$2:$G$20000,"OR")=0))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DATOS!$A$2:$A$20000,DATOS!$A5409,DATOS!$D$2:$D$20000,DATOS!$D5409,DATOS!$E$2:$E$20000,DATOS!$E5409,DATOS!$I$2:$I$20000,DATOS!$I5409,DATOS!$G$2:$G$20000,"EX")=0),0))))</f>
      </c>
      <c r="H5409">
        <f>IF(DATOS!$G5409&lt;&gt;"EX",0,--(COUNTIFS(DATOS!$A$2:$A$20000,DATOS!$A5409,DATOS!$D$2:$D$20000,DATOS!$D5409,DATOS!$E$2:$E$20000,DATOS!$E5409,DATOS!$I$2:$I$20000,DATOS!$I5409,DATOS!$G$2:$G$20000,"OR")=0))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DATOS!$A$2:$A$20000,DATOS!$A5410,DATOS!$D$2:$D$20000,DATOS!$D5410,DATOS!$E$2:$E$20000,DATOS!$E5410,DATOS!$I$2:$I$20000,DATOS!$I5410,DATOS!$G$2:$G$20000,"EX")=0),0))))</f>
      </c>
      <c r="H5410">
        <f>IF(DATOS!$G5410&lt;&gt;"EX",0,--(COUNTIFS(DATOS!$A$2:$A$20000,DATOS!$A5410,DATOS!$D$2:$D$20000,DATOS!$D5410,DATOS!$E$2:$E$20000,DATOS!$E5410,DATOS!$I$2:$I$20000,DATOS!$I5410,DATOS!$G$2:$G$20000,"OR")=0))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DATOS!$A$2:$A$20000,DATOS!$A5411,DATOS!$D$2:$D$20000,DATOS!$D5411,DATOS!$E$2:$E$20000,DATOS!$E5411,DATOS!$I$2:$I$20000,DATOS!$I5411,DATOS!$G$2:$G$20000,"EX")=0),0))))</f>
      </c>
      <c r="H5411">
        <f>IF(DATOS!$G5411&lt;&gt;"EX",0,--(COUNTIFS(DATOS!$A$2:$A$20000,DATOS!$A5411,DATOS!$D$2:$D$20000,DATOS!$D5411,DATOS!$E$2:$E$20000,DATOS!$E5411,DATOS!$I$2:$I$20000,DATOS!$I5411,DATOS!$G$2:$G$20000,"OR")=0))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DATOS!$A$2:$A$20000,DATOS!$A5412,DATOS!$D$2:$D$20000,DATOS!$D5412,DATOS!$E$2:$E$20000,DATOS!$E5412,DATOS!$I$2:$I$20000,DATOS!$I5412,DATOS!$G$2:$G$20000,"EX")=0),0))))</f>
      </c>
      <c r="H5412">
        <f>IF(DATOS!$G5412&lt;&gt;"EX",0,--(COUNTIFS(DATOS!$A$2:$A$20000,DATOS!$A5412,DATOS!$D$2:$D$20000,DATOS!$D5412,DATOS!$E$2:$E$20000,DATOS!$E5412,DATOS!$I$2:$I$20000,DATOS!$I5412,DATOS!$G$2:$G$20000,"OR")=0))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DATOS!$A$2:$A$20000,DATOS!$A5413,DATOS!$D$2:$D$20000,DATOS!$D5413,DATOS!$E$2:$E$20000,DATOS!$E5413,DATOS!$I$2:$I$20000,DATOS!$I5413,DATOS!$G$2:$G$20000,"EX")=0),0))))</f>
      </c>
      <c r="H5413">
        <f>IF(DATOS!$G5413&lt;&gt;"EX",0,--(COUNTIFS(DATOS!$A$2:$A$20000,DATOS!$A5413,DATOS!$D$2:$D$20000,DATOS!$D5413,DATOS!$E$2:$E$20000,DATOS!$E5413,DATOS!$I$2:$I$20000,DATOS!$I5413,DATOS!$G$2:$G$20000,"OR")=0))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DATOS!$A$2:$A$20000,DATOS!$A5414,DATOS!$D$2:$D$20000,DATOS!$D5414,DATOS!$E$2:$E$20000,DATOS!$E5414,DATOS!$I$2:$I$20000,DATOS!$I5414,DATOS!$G$2:$G$20000,"EX")=0),0))))</f>
      </c>
      <c r="H5414">
        <f>IF(DATOS!$G5414&lt;&gt;"EX",0,--(COUNTIFS(DATOS!$A$2:$A$20000,DATOS!$A5414,DATOS!$D$2:$D$20000,DATOS!$D5414,DATOS!$E$2:$E$20000,DATOS!$E5414,DATOS!$I$2:$I$20000,DATOS!$I5414,DATOS!$G$2:$G$20000,"OR")=0))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DATOS!$A$2:$A$20000,DATOS!$A5415,DATOS!$D$2:$D$20000,DATOS!$D5415,DATOS!$E$2:$E$20000,DATOS!$E5415,DATOS!$I$2:$I$20000,DATOS!$I5415,DATOS!$G$2:$G$20000,"EX")=0),0))))</f>
      </c>
      <c r="H5415">
        <f>IF(DATOS!$G5415&lt;&gt;"EX",0,--(COUNTIFS(DATOS!$A$2:$A$20000,DATOS!$A5415,DATOS!$D$2:$D$20000,DATOS!$D5415,DATOS!$E$2:$E$20000,DATOS!$E5415,DATOS!$I$2:$I$20000,DATOS!$I5415,DATOS!$G$2:$G$20000,"OR")=0))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DATOS!$A$2:$A$20000,DATOS!$A5416,DATOS!$D$2:$D$20000,DATOS!$D5416,DATOS!$E$2:$E$20000,DATOS!$E5416,DATOS!$I$2:$I$20000,DATOS!$I5416,DATOS!$G$2:$G$20000,"EX")=0),0))))</f>
      </c>
      <c r="H5416">
        <f>IF(DATOS!$G5416&lt;&gt;"EX",0,--(COUNTIFS(DATOS!$A$2:$A$20000,DATOS!$A5416,DATOS!$D$2:$D$20000,DATOS!$D5416,DATOS!$E$2:$E$20000,DATOS!$E5416,DATOS!$I$2:$I$20000,DATOS!$I5416,DATOS!$G$2:$G$20000,"OR")=0))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DATOS!$A$2:$A$20000,DATOS!$A5417,DATOS!$D$2:$D$20000,DATOS!$D5417,DATOS!$E$2:$E$20000,DATOS!$E5417,DATOS!$I$2:$I$20000,DATOS!$I5417,DATOS!$G$2:$G$20000,"EX")=0),0))))</f>
      </c>
      <c r="H5417">
        <f>IF(DATOS!$G5417&lt;&gt;"EX",0,--(COUNTIFS(DATOS!$A$2:$A$20000,DATOS!$A5417,DATOS!$D$2:$D$20000,DATOS!$D5417,DATOS!$E$2:$E$20000,DATOS!$E5417,DATOS!$I$2:$I$20000,DATOS!$I5417,DATOS!$G$2:$G$20000,"OR")=0))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DATOS!$A$2:$A$20000,DATOS!$A5418,DATOS!$D$2:$D$20000,DATOS!$D5418,DATOS!$E$2:$E$20000,DATOS!$E5418,DATOS!$I$2:$I$20000,DATOS!$I5418,DATOS!$G$2:$G$20000,"EX")=0),0))))</f>
      </c>
      <c r="H5418">
        <f>IF(DATOS!$G5418&lt;&gt;"EX",0,--(COUNTIFS(DATOS!$A$2:$A$20000,DATOS!$A5418,DATOS!$D$2:$D$20000,DATOS!$D5418,DATOS!$E$2:$E$20000,DATOS!$E5418,DATOS!$I$2:$I$20000,DATOS!$I5418,DATOS!$G$2:$G$20000,"OR")=0))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DATOS!$A$2:$A$20000,DATOS!$A5419,DATOS!$D$2:$D$20000,DATOS!$D5419,DATOS!$E$2:$E$20000,DATOS!$E5419,DATOS!$I$2:$I$20000,DATOS!$I5419,DATOS!$G$2:$G$20000,"EX")=0),0))))</f>
      </c>
      <c r="H5419">
        <f>IF(DATOS!$G5419&lt;&gt;"EX",0,--(COUNTIFS(DATOS!$A$2:$A$20000,DATOS!$A5419,DATOS!$D$2:$D$20000,DATOS!$D5419,DATOS!$E$2:$E$20000,DATOS!$E5419,DATOS!$I$2:$I$20000,DATOS!$I5419,DATOS!$G$2:$G$20000,"OR")=0))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DATOS!$A$2:$A$20000,DATOS!$A5420,DATOS!$D$2:$D$20000,DATOS!$D5420,DATOS!$E$2:$E$20000,DATOS!$E5420,DATOS!$I$2:$I$20000,DATOS!$I5420,DATOS!$G$2:$G$20000,"EX")=0),0))))</f>
      </c>
      <c r="H5420">
        <f>IF(DATOS!$G5420&lt;&gt;"EX",0,--(COUNTIFS(DATOS!$A$2:$A$20000,DATOS!$A5420,DATOS!$D$2:$D$20000,DATOS!$D5420,DATOS!$E$2:$E$20000,DATOS!$E5420,DATOS!$I$2:$I$20000,DATOS!$I5420,DATOS!$G$2:$G$20000,"OR")=0))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DATOS!$A$2:$A$20000,DATOS!$A5421,DATOS!$D$2:$D$20000,DATOS!$D5421,DATOS!$E$2:$E$20000,DATOS!$E5421,DATOS!$I$2:$I$20000,DATOS!$I5421,DATOS!$G$2:$G$20000,"EX")=0),0))))</f>
      </c>
      <c r="H5421">
        <f>IF(DATOS!$G5421&lt;&gt;"EX",0,--(COUNTIFS(DATOS!$A$2:$A$20000,DATOS!$A5421,DATOS!$D$2:$D$20000,DATOS!$D5421,DATOS!$E$2:$E$20000,DATOS!$E5421,DATOS!$I$2:$I$20000,DATOS!$I5421,DATOS!$G$2:$G$20000,"OR")=0))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DATOS!$A$2:$A$20000,DATOS!$A5422,DATOS!$D$2:$D$20000,DATOS!$D5422,DATOS!$E$2:$E$20000,DATOS!$E5422,DATOS!$I$2:$I$20000,DATOS!$I5422,DATOS!$G$2:$G$20000,"EX")=0),0))))</f>
      </c>
      <c r="H5422">
        <f>IF(DATOS!$G5422&lt;&gt;"EX",0,--(COUNTIFS(DATOS!$A$2:$A$20000,DATOS!$A5422,DATOS!$D$2:$D$20000,DATOS!$D5422,DATOS!$E$2:$E$20000,DATOS!$E5422,DATOS!$I$2:$I$20000,DATOS!$I5422,DATOS!$G$2:$G$20000,"OR")=0))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DATOS!$A$2:$A$20000,DATOS!$A5423,DATOS!$D$2:$D$20000,DATOS!$D5423,DATOS!$E$2:$E$20000,DATOS!$E5423,DATOS!$I$2:$I$20000,DATOS!$I5423,DATOS!$G$2:$G$20000,"EX")=0),0))))</f>
      </c>
      <c r="H5423">
        <f>IF(DATOS!$G5423&lt;&gt;"EX",0,--(COUNTIFS(DATOS!$A$2:$A$20000,DATOS!$A5423,DATOS!$D$2:$D$20000,DATOS!$D5423,DATOS!$E$2:$E$20000,DATOS!$E5423,DATOS!$I$2:$I$20000,DATOS!$I5423,DATOS!$G$2:$G$20000,"OR")=0))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DATOS!$A$2:$A$20000,DATOS!$A5424,DATOS!$D$2:$D$20000,DATOS!$D5424,DATOS!$E$2:$E$20000,DATOS!$E5424,DATOS!$I$2:$I$20000,DATOS!$I5424,DATOS!$G$2:$G$20000,"EX")=0),0))))</f>
      </c>
      <c r="H5424">
        <f>IF(DATOS!$G5424&lt;&gt;"EX",0,--(COUNTIFS(DATOS!$A$2:$A$20000,DATOS!$A5424,DATOS!$D$2:$D$20000,DATOS!$D5424,DATOS!$E$2:$E$20000,DATOS!$E5424,DATOS!$I$2:$I$20000,DATOS!$I5424,DATOS!$G$2:$G$20000,"OR")=0))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DATOS!$A$2:$A$20000,DATOS!$A5425,DATOS!$D$2:$D$20000,DATOS!$D5425,DATOS!$E$2:$E$20000,DATOS!$E5425,DATOS!$I$2:$I$20000,DATOS!$I5425,DATOS!$G$2:$G$20000,"EX")=0),0))))</f>
      </c>
      <c r="H5425">
        <f>IF(DATOS!$G5425&lt;&gt;"EX",0,--(COUNTIFS(DATOS!$A$2:$A$20000,DATOS!$A5425,DATOS!$D$2:$D$20000,DATOS!$D5425,DATOS!$E$2:$E$20000,DATOS!$E5425,DATOS!$I$2:$I$20000,DATOS!$I5425,DATOS!$G$2:$G$20000,"OR")=0))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DATOS!$A$2:$A$20000,DATOS!$A5426,DATOS!$D$2:$D$20000,DATOS!$D5426,DATOS!$E$2:$E$20000,DATOS!$E5426,DATOS!$I$2:$I$20000,DATOS!$I5426,DATOS!$G$2:$G$20000,"EX")=0),0))))</f>
      </c>
      <c r="H5426">
        <f>IF(DATOS!$G5426&lt;&gt;"EX",0,--(COUNTIFS(DATOS!$A$2:$A$20000,DATOS!$A5426,DATOS!$D$2:$D$20000,DATOS!$D5426,DATOS!$E$2:$E$20000,DATOS!$E5426,DATOS!$I$2:$I$20000,DATOS!$I5426,DATOS!$G$2:$G$20000,"OR")=0))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DATOS!$A$2:$A$20000,DATOS!$A5427,DATOS!$D$2:$D$20000,DATOS!$D5427,DATOS!$E$2:$E$20000,DATOS!$E5427,DATOS!$I$2:$I$20000,DATOS!$I5427,DATOS!$G$2:$G$20000,"EX")=0),0))))</f>
      </c>
      <c r="H5427">
        <f>IF(DATOS!$G5427&lt;&gt;"EX",0,--(COUNTIFS(DATOS!$A$2:$A$20000,DATOS!$A5427,DATOS!$D$2:$D$20000,DATOS!$D5427,DATOS!$E$2:$E$20000,DATOS!$E5427,DATOS!$I$2:$I$20000,DATOS!$I5427,DATOS!$G$2:$G$20000,"OR")=0))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DATOS!$A$2:$A$20000,DATOS!$A5428,DATOS!$D$2:$D$20000,DATOS!$D5428,DATOS!$E$2:$E$20000,DATOS!$E5428,DATOS!$I$2:$I$20000,DATOS!$I5428,DATOS!$G$2:$G$20000,"EX")=0),0))))</f>
      </c>
      <c r="H5428">
        <f>IF(DATOS!$G5428&lt;&gt;"EX",0,--(COUNTIFS(DATOS!$A$2:$A$20000,DATOS!$A5428,DATOS!$D$2:$D$20000,DATOS!$D5428,DATOS!$E$2:$E$20000,DATOS!$E5428,DATOS!$I$2:$I$20000,DATOS!$I5428,DATOS!$G$2:$G$20000,"OR")=0))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DATOS!$A$2:$A$20000,DATOS!$A5429,DATOS!$D$2:$D$20000,DATOS!$D5429,DATOS!$E$2:$E$20000,DATOS!$E5429,DATOS!$I$2:$I$20000,DATOS!$I5429,DATOS!$G$2:$G$20000,"EX")=0),0))))</f>
      </c>
      <c r="H5429">
        <f>IF(DATOS!$G5429&lt;&gt;"EX",0,--(COUNTIFS(DATOS!$A$2:$A$20000,DATOS!$A5429,DATOS!$D$2:$D$20000,DATOS!$D5429,DATOS!$E$2:$E$20000,DATOS!$E5429,DATOS!$I$2:$I$20000,DATOS!$I5429,DATOS!$G$2:$G$20000,"OR")=0))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DATOS!$A$2:$A$20000,DATOS!$A5430,DATOS!$D$2:$D$20000,DATOS!$D5430,DATOS!$E$2:$E$20000,DATOS!$E5430,DATOS!$I$2:$I$20000,DATOS!$I5430,DATOS!$G$2:$G$20000,"EX")=0),0))))</f>
      </c>
      <c r="H5430">
        <f>IF(DATOS!$G5430&lt;&gt;"EX",0,--(COUNTIFS(DATOS!$A$2:$A$20000,DATOS!$A5430,DATOS!$D$2:$D$20000,DATOS!$D5430,DATOS!$E$2:$E$20000,DATOS!$E5430,DATOS!$I$2:$I$20000,DATOS!$I5430,DATOS!$G$2:$G$20000,"OR")=0))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DATOS!$A$2:$A$20000,DATOS!$A5431,DATOS!$D$2:$D$20000,DATOS!$D5431,DATOS!$E$2:$E$20000,DATOS!$E5431,DATOS!$I$2:$I$20000,DATOS!$I5431,DATOS!$G$2:$G$20000,"EX")=0),0))))</f>
      </c>
      <c r="H5431">
        <f>IF(DATOS!$G5431&lt;&gt;"EX",0,--(COUNTIFS(DATOS!$A$2:$A$20000,DATOS!$A5431,DATOS!$D$2:$D$20000,DATOS!$D5431,DATOS!$E$2:$E$20000,DATOS!$E5431,DATOS!$I$2:$I$20000,DATOS!$I5431,DATOS!$G$2:$G$20000,"OR")=0))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DATOS!$A$2:$A$20000,DATOS!$A5432,DATOS!$D$2:$D$20000,DATOS!$D5432,DATOS!$E$2:$E$20000,DATOS!$E5432,DATOS!$I$2:$I$20000,DATOS!$I5432,DATOS!$G$2:$G$20000,"EX")=0),0))))</f>
      </c>
      <c r="H5432">
        <f>IF(DATOS!$G5432&lt;&gt;"EX",0,--(COUNTIFS(DATOS!$A$2:$A$20000,DATOS!$A5432,DATOS!$D$2:$D$20000,DATOS!$D5432,DATOS!$E$2:$E$20000,DATOS!$E5432,DATOS!$I$2:$I$20000,DATOS!$I5432,DATOS!$G$2:$G$20000,"OR")=0))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DATOS!$A$2:$A$20000,DATOS!$A5433,DATOS!$D$2:$D$20000,DATOS!$D5433,DATOS!$E$2:$E$20000,DATOS!$E5433,DATOS!$I$2:$I$20000,DATOS!$I5433,DATOS!$G$2:$G$20000,"EX")=0),0))))</f>
      </c>
      <c r="H5433">
        <f>IF(DATOS!$G5433&lt;&gt;"EX",0,--(COUNTIFS(DATOS!$A$2:$A$20000,DATOS!$A5433,DATOS!$D$2:$D$20000,DATOS!$D5433,DATOS!$E$2:$E$20000,DATOS!$E5433,DATOS!$I$2:$I$20000,DATOS!$I5433,DATOS!$G$2:$G$20000,"OR")=0))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DATOS!$A$2:$A$20000,DATOS!$A5434,DATOS!$D$2:$D$20000,DATOS!$D5434,DATOS!$E$2:$E$20000,DATOS!$E5434,DATOS!$I$2:$I$20000,DATOS!$I5434,DATOS!$G$2:$G$20000,"EX")=0),0))))</f>
      </c>
      <c r="H5434">
        <f>IF(DATOS!$G5434&lt;&gt;"EX",0,--(COUNTIFS(DATOS!$A$2:$A$20000,DATOS!$A5434,DATOS!$D$2:$D$20000,DATOS!$D5434,DATOS!$E$2:$E$20000,DATOS!$E5434,DATOS!$I$2:$I$20000,DATOS!$I5434,DATOS!$G$2:$G$20000,"OR")=0))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DATOS!$A$2:$A$20000,DATOS!$A5435,DATOS!$D$2:$D$20000,DATOS!$D5435,DATOS!$E$2:$E$20000,DATOS!$E5435,DATOS!$I$2:$I$20000,DATOS!$I5435,DATOS!$G$2:$G$20000,"EX")=0),0))))</f>
      </c>
      <c r="H5435">
        <f>IF(DATOS!$G5435&lt;&gt;"EX",0,--(COUNTIFS(DATOS!$A$2:$A$20000,DATOS!$A5435,DATOS!$D$2:$D$20000,DATOS!$D5435,DATOS!$E$2:$E$20000,DATOS!$E5435,DATOS!$I$2:$I$20000,DATOS!$I5435,DATOS!$G$2:$G$20000,"OR")=0))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DATOS!$A$2:$A$20000,DATOS!$A5436,DATOS!$D$2:$D$20000,DATOS!$D5436,DATOS!$E$2:$E$20000,DATOS!$E5436,DATOS!$I$2:$I$20000,DATOS!$I5436,DATOS!$G$2:$G$20000,"EX")=0),0))))</f>
      </c>
      <c r="H5436">
        <f>IF(DATOS!$G5436&lt;&gt;"EX",0,--(COUNTIFS(DATOS!$A$2:$A$20000,DATOS!$A5436,DATOS!$D$2:$D$20000,DATOS!$D5436,DATOS!$E$2:$E$20000,DATOS!$E5436,DATOS!$I$2:$I$20000,DATOS!$I5436,DATOS!$G$2:$G$20000,"OR")=0))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DATOS!$A$2:$A$20000,DATOS!$A5437,DATOS!$D$2:$D$20000,DATOS!$D5437,DATOS!$E$2:$E$20000,DATOS!$E5437,DATOS!$I$2:$I$20000,DATOS!$I5437,DATOS!$G$2:$G$20000,"EX")=0),0))))</f>
      </c>
      <c r="H5437">
        <f>IF(DATOS!$G5437&lt;&gt;"EX",0,--(COUNTIFS(DATOS!$A$2:$A$20000,DATOS!$A5437,DATOS!$D$2:$D$20000,DATOS!$D5437,DATOS!$E$2:$E$20000,DATOS!$E5437,DATOS!$I$2:$I$20000,DATOS!$I5437,DATOS!$G$2:$G$20000,"OR")=0))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DATOS!$A$2:$A$20000,DATOS!$A5438,DATOS!$D$2:$D$20000,DATOS!$D5438,DATOS!$E$2:$E$20000,DATOS!$E5438,DATOS!$I$2:$I$20000,DATOS!$I5438,DATOS!$G$2:$G$20000,"EX")=0),0))))</f>
      </c>
      <c r="H5438">
        <f>IF(DATOS!$G5438&lt;&gt;"EX",0,--(COUNTIFS(DATOS!$A$2:$A$20000,DATOS!$A5438,DATOS!$D$2:$D$20000,DATOS!$D5438,DATOS!$E$2:$E$20000,DATOS!$E5438,DATOS!$I$2:$I$20000,DATOS!$I5438,DATOS!$G$2:$G$20000,"OR")=0))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DATOS!$A$2:$A$20000,DATOS!$A5439,DATOS!$D$2:$D$20000,DATOS!$D5439,DATOS!$E$2:$E$20000,DATOS!$E5439,DATOS!$I$2:$I$20000,DATOS!$I5439,DATOS!$G$2:$G$20000,"EX")=0),0))))</f>
      </c>
      <c r="H5439">
        <f>IF(DATOS!$G5439&lt;&gt;"EX",0,--(COUNTIFS(DATOS!$A$2:$A$20000,DATOS!$A5439,DATOS!$D$2:$D$20000,DATOS!$D5439,DATOS!$E$2:$E$20000,DATOS!$E5439,DATOS!$I$2:$I$20000,DATOS!$I5439,DATOS!$G$2:$G$20000,"OR")=0))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DATOS!$A$2:$A$20000,DATOS!$A5440,DATOS!$D$2:$D$20000,DATOS!$D5440,DATOS!$E$2:$E$20000,DATOS!$E5440,DATOS!$I$2:$I$20000,DATOS!$I5440,DATOS!$G$2:$G$20000,"EX")=0),0))))</f>
      </c>
      <c r="H5440">
        <f>IF(DATOS!$G5440&lt;&gt;"EX",0,--(COUNTIFS(DATOS!$A$2:$A$20000,DATOS!$A5440,DATOS!$D$2:$D$20000,DATOS!$D5440,DATOS!$E$2:$E$20000,DATOS!$E5440,DATOS!$I$2:$I$20000,DATOS!$I5440,DATOS!$G$2:$G$20000,"OR")=0))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DATOS!$A$2:$A$20000,DATOS!$A5441,DATOS!$D$2:$D$20000,DATOS!$D5441,DATOS!$E$2:$E$20000,DATOS!$E5441,DATOS!$I$2:$I$20000,DATOS!$I5441,DATOS!$G$2:$G$20000,"EX")=0),0))))</f>
      </c>
      <c r="H5441">
        <f>IF(DATOS!$G5441&lt;&gt;"EX",0,--(COUNTIFS(DATOS!$A$2:$A$20000,DATOS!$A5441,DATOS!$D$2:$D$20000,DATOS!$D5441,DATOS!$E$2:$E$20000,DATOS!$E5441,DATOS!$I$2:$I$20000,DATOS!$I5441,DATOS!$G$2:$G$20000,"OR")=0))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DATOS!$A$2:$A$20000,DATOS!$A5442,DATOS!$D$2:$D$20000,DATOS!$D5442,DATOS!$E$2:$E$20000,DATOS!$E5442,DATOS!$I$2:$I$20000,DATOS!$I5442,DATOS!$G$2:$G$20000,"EX")=0),0))))</f>
      </c>
      <c r="H5442">
        <f>IF(DATOS!$G5442&lt;&gt;"EX",0,--(COUNTIFS(DATOS!$A$2:$A$20000,DATOS!$A5442,DATOS!$D$2:$D$20000,DATOS!$D5442,DATOS!$E$2:$E$20000,DATOS!$E5442,DATOS!$I$2:$I$20000,DATOS!$I5442,DATOS!$G$2:$G$20000,"OR")=0))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DATOS!$A$2:$A$20000,DATOS!$A5443,DATOS!$D$2:$D$20000,DATOS!$D5443,DATOS!$E$2:$E$20000,DATOS!$E5443,DATOS!$I$2:$I$20000,DATOS!$I5443,DATOS!$G$2:$G$20000,"EX")=0),0))))</f>
      </c>
      <c r="H5443">
        <f>IF(DATOS!$G5443&lt;&gt;"EX",0,--(COUNTIFS(DATOS!$A$2:$A$20000,DATOS!$A5443,DATOS!$D$2:$D$20000,DATOS!$D5443,DATOS!$E$2:$E$20000,DATOS!$E5443,DATOS!$I$2:$I$20000,DATOS!$I5443,DATOS!$G$2:$G$20000,"OR")=0))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DATOS!$A$2:$A$20000,DATOS!$A5444,DATOS!$D$2:$D$20000,DATOS!$D5444,DATOS!$E$2:$E$20000,DATOS!$E5444,DATOS!$I$2:$I$20000,DATOS!$I5444,DATOS!$G$2:$G$20000,"EX")=0),0))))</f>
      </c>
      <c r="H5444">
        <f>IF(DATOS!$G5444&lt;&gt;"EX",0,--(COUNTIFS(DATOS!$A$2:$A$20000,DATOS!$A5444,DATOS!$D$2:$D$20000,DATOS!$D5444,DATOS!$E$2:$E$20000,DATOS!$E5444,DATOS!$I$2:$I$20000,DATOS!$I5444,DATOS!$G$2:$G$20000,"OR")=0))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DATOS!$A$2:$A$20000,DATOS!$A5445,DATOS!$D$2:$D$20000,DATOS!$D5445,DATOS!$E$2:$E$20000,DATOS!$E5445,DATOS!$I$2:$I$20000,DATOS!$I5445,DATOS!$G$2:$G$20000,"EX")=0),0))))</f>
      </c>
      <c r="H5445">
        <f>IF(DATOS!$G5445&lt;&gt;"EX",0,--(COUNTIFS(DATOS!$A$2:$A$20000,DATOS!$A5445,DATOS!$D$2:$D$20000,DATOS!$D5445,DATOS!$E$2:$E$20000,DATOS!$E5445,DATOS!$I$2:$I$20000,DATOS!$I5445,DATOS!$G$2:$G$20000,"OR")=0))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DATOS!$A$2:$A$20000,DATOS!$A5446,DATOS!$D$2:$D$20000,DATOS!$D5446,DATOS!$E$2:$E$20000,DATOS!$E5446,DATOS!$I$2:$I$20000,DATOS!$I5446,DATOS!$G$2:$G$20000,"EX")=0),0))))</f>
      </c>
      <c r="H5446">
        <f>IF(DATOS!$G5446&lt;&gt;"EX",0,--(COUNTIFS(DATOS!$A$2:$A$20000,DATOS!$A5446,DATOS!$D$2:$D$20000,DATOS!$D5446,DATOS!$E$2:$E$20000,DATOS!$E5446,DATOS!$I$2:$I$20000,DATOS!$I5446,DATOS!$G$2:$G$20000,"OR")=0))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DATOS!$A$2:$A$20000,DATOS!$A5447,DATOS!$D$2:$D$20000,DATOS!$D5447,DATOS!$E$2:$E$20000,DATOS!$E5447,DATOS!$I$2:$I$20000,DATOS!$I5447,DATOS!$G$2:$G$20000,"EX")=0),0))))</f>
      </c>
      <c r="H5447">
        <f>IF(DATOS!$G5447&lt;&gt;"EX",0,--(COUNTIFS(DATOS!$A$2:$A$20000,DATOS!$A5447,DATOS!$D$2:$D$20000,DATOS!$D5447,DATOS!$E$2:$E$20000,DATOS!$E5447,DATOS!$I$2:$I$20000,DATOS!$I5447,DATOS!$G$2:$G$20000,"OR")=0))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DATOS!$A$2:$A$20000,DATOS!$A5448,DATOS!$D$2:$D$20000,DATOS!$D5448,DATOS!$E$2:$E$20000,DATOS!$E5448,DATOS!$I$2:$I$20000,DATOS!$I5448,DATOS!$G$2:$G$20000,"EX")=0),0))))</f>
      </c>
      <c r="H5448">
        <f>IF(DATOS!$G5448&lt;&gt;"EX",0,--(COUNTIFS(DATOS!$A$2:$A$20000,DATOS!$A5448,DATOS!$D$2:$D$20000,DATOS!$D5448,DATOS!$E$2:$E$20000,DATOS!$E5448,DATOS!$I$2:$I$20000,DATOS!$I5448,DATOS!$G$2:$G$20000,"OR")=0))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DATOS!$A$2:$A$20000,DATOS!$A5449,DATOS!$D$2:$D$20000,DATOS!$D5449,DATOS!$E$2:$E$20000,DATOS!$E5449,DATOS!$I$2:$I$20000,DATOS!$I5449,DATOS!$G$2:$G$20000,"EX")=0),0))))</f>
      </c>
      <c r="H5449">
        <f>IF(DATOS!$G5449&lt;&gt;"EX",0,--(COUNTIFS(DATOS!$A$2:$A$20000,DATOS!$A5449,DATOS!$D$2:$D$20000,DATOS!$D5449,DATOS!$E$2:$E$20000,DATOS!$E5449,DATOS!$I$2:$I$20000,DATOS!$I5449,DATOS!$G$2:$G$20000,"OR")=0))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DATOS!$A$2:$A$20000,DATOS!$A5450,DATOS!$D$2:$D$20000,DATOS!$D5450,DATOS!$E$2:$E$20000,DATOS!$E5450,DATOS!$I$2:$I$20000,DATOS!$I5450,DATOS!$G$2:$G$20000,"EX")=0),0))))</f>
      </c>
      <c r="H5450">
        <f>IF(DATOS!$G5450&lt;&gt;"EX",0,--(COUNTIFS(DATOS!$A$2:$A$20000,DATOS!$A5450,DATOS!$D$2:$D$20000,DATOS!$D5450,DATOS!$E$2:$E$20000,DATOS!$E5450,DATOS!$I$2:$I$20000,DATOS!$I5450,DATOS!$G$2:$G$20000,"OR")=0))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DATOS!$A$2:$A$20000,DATOS!$A5451,DATOS!$D$2:$D$20000,DATOS!$D5451,DATOS!$E$2:$E$20000,DATOS!$E5451,DATOS!$I$2:$I$20000,DATOS!$I5451,DATOS!$G$2:$G$20000,"EX")=0),0))))</f>
      </c>
      <c r="H5451">
        <f>IF(DATOS!$G5451&lt;&gt;"EX",0,--(COUNTIFS(DATOS!$A$2:$A$20000,DATOS!$A5451,DATOS!$D$2:$D$20000,DATOS!$D5451,DATOS!$E$2:$E$20000,DATOS!$E5451,DATOS!$I$2:$I$20000,DATOS!$I5451,DATOS!$G$2:$G$20000,"OR")=0))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DATOS!$A$2:$A$20000,DATOS!$A5452,DATOS!$D$2:$D$20000,DATOS!$D5452,DATOS!$E$2:$E$20000,DATOS!$E5452,DATOS!$I$2:$I$20000,DATOS!$I5452,DATOS!$G$2:$G$20000,"EX")=0),0))))</f>
      </c>
      <c r="H5452">
        <f>IF(DATOS!$G5452&lt;&gt;"EX",0,--(COUNTIFS(DATOS!$A$2:$A$20000,DATOS!$A5452,DATOS!$D$2:$D$20000,DATOS!$D5452,DATOS!$E$2:$E$20000,DATOS!$E5452,DATOS!$I$2:$I$20000,DATOS!$I5452,DATOS!$G$2:$G$20000,"OR")=0))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DATOS!$A$2:$A$20000,DATOS!$A5453,DATOS!$D$2:$D$20000,DATOS!$D5453,DATOS!$E$2:$E$20000,DATOS!$E5453,DATOS!$I$2:$I$20000,DATOS!$I5453,DATOS!$G$2:$G$20000,"EX")=0),0))))</f>
      </c>
      <c r="H5453">
        <f>IF(DATOS!$G5453&lt;&gt;"EX",0,--(COUNTIFS(DATOS!$A$2:$A$20000,DATOS!$A5453,DATOS!$D$2:$D$20000,DATOS!$D5453,DATOS!$E$2:$E$20000,DATOS!$E5453,DATOS!$I$2:$I$20000,DATOS!$I5453,DATOS!$G$2:$G$20000,"OR")=0))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DATOS!$A$2:$A$20000,DATOS!$A5454,DATOS!$D$2:$D$20000,DATOS!$D5454,DATOS!$E$2:$E$20000,DATOS!$E5454,DATOS!$I$2:$I$20000,DATOS!$I5454,DATOS!$G$2:$G$20000,"EX")=0),0))))</f>
      </c>
      <c r="H5454">
        <f>IF(DATOS!$G5454&lt;&gt;"EX",0,--(COUNTIFS(DATOS!$A$2:$A$20000,DATOS!$A5454,DATOS!$D$2:$D$20000,DATOS!$D5454,DATOS!$E$2:$E$20000,DATOS!$E5454,DATOS!$I$2:$I$20000,DATOS!$I5454,DATOS!$G$2:$G$20000,"OR")=0))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DATOS!$A$2:$A$20000,DATOS!$A5455,DATOS!$D$2:$D$20000,DATOS!$D5455,DATOS!$E$2:$E$20000,DATOS!$E5455,DATOS!$I$2:$I$20000,DATOS!$I5455,DATOS!$G$2:$G$20000,"EX")=0),0))))</f>
      </c>
      <c r="H5455">
        <f>IF(DATOS!$G5455&lt;&gt;"EX",0,--(COUNTIFS(DATOS!$A$2:$A$20000,DATOS!$A5455,DATOS!$D$2:$D$20000,DATOS!$D5455,DATOS!$E$2:$E$20000,DATOS!$E5455,DATOS!$I$2:$I$20000,DATOS!$I5455,DATOS!$G$2:$G$20000,"OR")=0))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DATOS!$A$2:$A$20000,DATOS!$A5456,DATOS!$D$2:$D$20000,DATOS!$D5456,DATOS!$E$2:$E$20000,DATOS!$E5456,DATOS!$I$2:$I$20000,DATOS!$I5456,DATOS!$G$2:$G$20000,"EX")=0),0))))</f>
      </c>
      <c r="H5456">
        <f>IF(DATOS!$G5456&lt;&gt;"EX",0,--(COUNTIFS(DATOS!$A$2:$A$20000,DATOS!$A5456,DATOS!$D$2:$D$20000,DATOS!$D5456,DATOS!$E$2:$E$20000,DATOS!$E5456,DATOS!$I$2:$I$20000,DATOS!$I5456,DATOS!$G$2:$G$20000,"OR")=0))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DATOS!$A$2:$A$20000,DATOS!$A5457,DATOS!$D$2:$D$20000,DATOS!$D5457,DATOS!$E$2:$E$20000,DATOS!$E5457,DATOS!$I$2:$I$20000,DATOS!$I5457,DATOS!$G$2:$G$20000,"EX")=0),0))))</f>
      </c>
      <c r="H5457">
        <f>IF(DATOS!$G5457&lt;&gt;"EX",0,--(COUNTIFS(DATOS!$A$2:$A$20000,DATOS!$A5457,DATOS!$D$2:$D$20000,DATOS!$D5457,DATOS!$E$2:$E$20000,DATOS!$E5457,DATOS!$I$2:$I$20000,DATOS!$I5457,DATOS!$G$2:$G$20000,"OR")=0))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DATOS!$A$2:$A$20000,DATOS!$A5458,DATOS!$D$2:$D$20000,DATOS!$D5458,DATOS!$E$2:$E$20000,DATOS!$E5458,DATOS!$I$2:$I$20000,DATOS!$I5458,DATOS!$G$2:$G$20000,"EX")=0),0))))</f>
      </c>
      <c r="H5458">
        <f>IF(DATOS!$G5458&lt;&gt;"EX",0,--(COUNTIFS(DATOS!$A$2:$A$20000,DATOS!$A5458,DATOS!$D$2:$D$20000,DATOS!$D5458,DATOS!$E$2:$E$20000,DATOS!$E5458,DATOS!$I$2:$I$20000,DATOS!$I5458,DATOS!$G$2:$G$20000,"OR")=0))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DATOS!$A$2:$A$20000,DATOS!$A5459,DATOS!$D$2:$D$20000,DATOS!$D5459,DATOS!$E$2:$E$20000,DATOS!$E5459,DATOS!$I$2:$I$20000,DATOS!$I5459,DATOS!$G$2:$G$20000,"EX")=0),0))))</f>
      </c>
      <c r="H5459">
        <f>IF(DATOS!$G5459&lt;&gt;"EX",0,--(COUNTIFS(DATOS!$A$2:$A$20000,DATOS!$A5459,DATOS!$D$2:$D$20000,DATOS!$D5459,DATOS!$E$2:$E$20000,DATOS!$E5459,DATOS!$I$2:$I$20000,DATOS!$I5459,DATOS!$G$2:$G$20000,"OR")=0))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DATOS!$A$2:$A$20000,DATOS!$A5460,DATOS!$D$2:$D$20000,DATOS!$D5460,DATOS!$E$2:$E$20000,DATOS!$E5460,DATOS!$I$2:$I$20000,DATOS!$I5460,DATOS!$G$2:$G$20000,"EX")=0),0))))</f>
      </c>
      <c r="H5460">
        <f>IF(DATOS!$G5460&lt;&gt;"EX",0,--(COUNTIFS(DATOS!$A$2:$A$20000,DATOS!$A5460,DATOS!$D$2:$D$20000,DATOS!$D5460,DATOS!$E$2:$E$20000,DATOS!$E5460,DATOS!$I$2:$I$20000,DATOS!$I5460,DATOS!$G$2:$G$20000,"OR")=0))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DATOS!$A$2:$A$20000,DATOS!$A5461,DATOS!$D$2:$D$20000,DATOS!$D5461,DATOS!$E$2:$E$20000,DATOS!$E5461,DATOS!$I$2:$I$20000,DATOS!$I5461,DATOS!$G$2:$G$20000,"EX")=0),0))))</f>
      </c>
      <c r="H5461">
        <f>IF(DATOS!$G5461&lt;&gt;"EX",0,--(COUNTIFS(DATOS!$A$2:$A$20000,DATOS!$A5461,DATOS!$D$2:$D$20000,DATOS!$D5461,DATOS!$E$2:$E$20000,DATOS!$E5461,DATOS!$I$2:$I$20000,DATOS!$I5461,DATOS!$G$2:$G$20000,"OR")=0))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DATOS!$A$2:$A$20000,DATOS!$A5462,DATOS!$D$2:$D$20000,DATOS!$D5462,DATOS!$E$2:$E$20000,DATOS!$E5462,DATOS!$I$2:$I$20000,DATOS!$I5462,DATOS!$G$2:$G$20000,"EX")=0),0))))</f>
      </c>
      <c r="H5462">
        <f>IF(DATOS!$G5462&lt;&gt;"EX",0,--(COUNTIFS(DATOS!$A$2:$A$20000,DATOS!$A5462,DATOS!$D$2:$D$20000,DATOS!$D5462,DATOS!$E$2:$E$20000,DATOS!$E5462,DATOS!$I$2:$I$20000,DATOS!$I5462,DATOS!$G$2:$G$20000,"OR")=0))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DATOS!$A$2:$A$20000,DATOS!$A5463,DATOS!$D$2:$D$20000,DATOS!$D5463,DATOS!$E$2:$E$20000,DATOS!$E5463,DATOS!$I$2:$I$20000,DATOS!$I5463,DATOS!$G$2:$G$20000,"EX")=0),0))))</f>
      </c>
      <c r="H5463">
        <f>IF(DATOS!$G5463&lt;&gt;"EX",0,--(COUNTIFS(DATOS!$A$2:$A$20000,DATOS!$A5463,DATOS!$D$2:$D$20000,DATOS!$D5463,DATOS!$E$2:$E$20000,DATOS!$E5463,DATOS!$I$2:$I$20000,DATOS!$I5463,DATOS!$G$2:$G$20000,"OR")=0))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DATOS!$A$2:$A$20000,DATOS!$A5464,DATOS!$D$2:$D$20000,DATOS!$D5464,DATOS!$E$2:$E$20000,DATOS!$E5464,DATOS!$I$2:$I$20000,DATOS!$I5464,DATOS!$G$2:$G$20000,"EX")=0),0))))</f>
      </c>
      <c r="H5464">
        <f>IF(DATOS!$G5464&lt;&gt;"EX",0,--(COUNTIFS(DATOS!$A$2:$A$20000,DATOS!$A5464,DATOS!$D$2:$D$20000,DATOS!$D5464,DATOS!$E$2:$E$20000,DATOS!$E5464,DATOS!$I$2:$I$20000,DATOS!$I5464,DATOS!$G$2:$G$20000,"OR")=0))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DATOS!$A$2:$A$20000,DATOS!$A5465,DATOS!$D$2:$D$20000,DATOS!$D5465,DATOS!$E$2:$E$20000,DATOS!$E5465,DATOS!$I$2:$I$20000,DATOS!$I5465,DATOS!$G$2:$G$20000,"EX")=0),0))))</f>
      </c>
      <c r="H5465">
        <f>IF(DATOS!$G5465&lt;&gt;"EX",0,--(COUNTIFS(DATOS!$A$2:$A$20000,DATOS!$A5465,DATOS!$D$2:$D$20000,DATOS!$D5465,DATOS!$E$2:$E$20000,DATOS!$E5465,DATOS!$I$2:$I$20000,DATOS!$I5465,DATOS!$G$2:$G$20000,"OR")=0))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DATOS!$A$2:$A$20000,DATOS!$A5466,DATOS!$D$2:$D$20000,DATOS!$D5466,DATOS!$E$2:$E$20000,DATOS!$E5466,DATOS!$I$2:$I$20000,DATOS!$I5466,DATOS!$G$2:$G$20000,"EX")=0),0))))</f>
      </c>
      <c r="H5466">
        <f>IF(DATOS!$G5466&lt;&gt;"EX",0,--(COUNTIFS(DATOS!$A$2:$A$20000,DATOS!$A5466,DATOS!$D$2:$D$20000,DATOS!$D5466,DATOS!$E$2:$E$20000,DATOS!$E5466,DATOS!$I$2:$I$20000,DATOS!$I5466,DATOS!$G$2:$G$20000,"OR")=0))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DATOS!$A$2:$A$20000,DATOS!$A5467,DATOS!$D$2:$D$20000,DATOS!$D5467,DATOS!$E$2:$E$20000,DATOS!$E5467,DATOS!$I$2:$I$20000,DATOS!$I5467,DATOS!$G$2:$G$20000,"EX")=0),0))))</f>
      </c>
      <c r="H5467">
        <f>IF(DATOS!$G5467&lt;&gt;"EX",0,--(COUNTIFS(DATOS!$A$2:$A$20000,DATOS!$A5467,DATOS!$D$2:$D$20000,DATOS!$D5467,DATOS!$E$2:$E$20000,DATOS!$E5467,DATOS!$I$2:$I$20000,DATOS!$I5467,DATOS!$G$2:$G$20000,"OR")=0))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DATOS!$A$2:$A$20000,DATOS!$A5468,DATOS!$D$2:$D$20000,DATOS!$D5468,DATOS!$E$2:$E$20000,DATOS!$E5468,DATOS!$I$2:$I$20000,DATOS!$I5468,DATOS!$G$2:$G$20000,"EX")=0),0))))</f>
      </c>
      <c r="H5468">
        <f>IF(DATOS!$G5468&lt;&gt;"EX",0,--(COUNTIFS(DATOS!$A$2:$A$20000,DATOS!$A5468,DATOS!$D$2:$D$20000,DATOS!$D5468,DATOS!$E$2:$E$20000,DATOS!$E5468,DATOS!$I$2:$I$20000,DATOS!$I5468,DATOS!$G$2:$G$20000,"OR")=0))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DATOS!$A$2:$A$20000,DATOS!$A5469,DATOS!$D$2:$D$20000,DATOS!$D5469,DATOS!$E$2:$E$20000,DATOS!$E5469,DATOS!$I$2:$I$20000,DATOS!$I5469,DATOS!$G$2:$G$20000,"EX")=0),0))))</f>
      </c>
      <c r="H5469">
        <f>IF(DATOS!$G5469&lt;&gt;"EX",0,--(COUNTIFS(DATOS!$A$2:$A$20000,DATOS!$A5469,DATOS!$D$2:$D$20000,DATOS!$D5469,DATOS!$E$2:$E$20000,DATOS!$E5469,DATOS!$I$2:$I$20000,DATOS!$I5469,DATOS!$G$2:$G$20000,"OR")=0))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DATOS!$A$2:$A$20000,DATOS!$A5470,DATOS!$D$2:$D$20000,DATOS!$D5470,DATOS!$E$2:$E$20000,DATOS!$E5470,DATOS!$I$2:$I$20000,DATOS!$I5470,DATOS!$G$2:$G$20000,"EX")=0),0))))</f>
      </c>
      <c r="H5470">
        <f>IF(DATOS!$G5470&lt;&gt;"EX",0,--(COUNTIFS(DATOS!$A$2:$A$20000,DATOS!$A5470,DATOS!$D$2:$D$20000,DATOS!$D5470,DATOS!$E$2:$E$20000,DATOS!$E5470,DATOS!$I$2:$I$20000,DATOS!$I5470,DATOS!$G$2:$G$20000,"OR")=0))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DATOS!$A$2:$A$20000,DATOS!$A5471,DATOS!$D$2:$D$20000,DATOS!$D5471,DATOS!$E$2:$E$20000,DATOS!$E5471,DATOS!$I$2:$I$20000,DATOS!$I5471,DATOS!$G$2:$G$20000,"EX")=0),0))))</f>
      </c>
      <c r="H5471">
        <f>IF(DATOS!$G5471&lt;&gt;"EX",0,--(COUNTIFS(DATOS!$A$2:$A$20000,DATOS!$A5471,DATOS!$D$2:$D$20000,DATOS!$D5471,DATOS!$E$2:$E$20000,DATOS!$E5471,DATOS!$I$2:$I$20000,DATOS!$I5471,DATOS!$G$2:$G$20000,"OR")=0))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DATOS!$A$2:$A$20000,DATOS!$A5472,DATOS!$D$2:$D$20000,DATOS!$D5472,DATOS!$E$2:$E$20000,DATOS!$E5472,DATOS!$I$2:$I$20000,DATOS!$I5472,DATOS!$G$2:$G$20000,"EX")=0),0))))</f>
      </c>
      <c r="H5472">
        <f>IF(DATOS!$G5472&lt;&gt;"EX",0,--(COUNTIFS(DATOS!$A$2:$A$20000,DATOS!$A5472,DATOS!$D$2:$D$20000,DATOS!$D5472,DATOS!$E$2:$E$20000,DATOS!$E5472,DATOS!$I$2:$I$20000,DATOS!$I5472,DATOS!$G$2:$G$20000,"OR")=0))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DATOS!$A$2:$A$20000,DATOS!$A5473,DATOS!$D$2:$D$20000,DATOS!$D5473,DATOS!$E$2:$E$20000,DATOS!$E5473,DATOS!$I$2:$I$20000,DATOS!$I5473,DATOS!$G$2:$G$20000,"EX")=0),0))))</f>
      </c>
      <c r="H5473">
        <f>IF(DATOS!$G5473&lt;&gt;"EX",0,--(COUNTIFS(DATOS!$A$2:$A$20000,DATOS!$A5473,DATOS!$D$2:$D$20000,DATOS!$D5473,DATOS!$E$2:$E$20000,DATOS!$E5473,DATOS!$I$2:$I$20000,DATOS!$I5473,DATOS!$G$2:$G$20000,"OR")=0))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DATOS!$A$2:$A$20000,DATOS!$A5474,DATOS!$D$2:$D$20000,DATOS!$D5474,DATOS!$E$2:$E$20000,DATOS!$E5474,DATOS!$I$2:$I$20000,DATOS!$I5474,DATOS!$G$2:$G$20000,"EX")=0),0))))</f>
      </c>
      <c r="H5474">
        <f>IF(DATOS!$G5474&lt;&gt;"EX",0,--(COUNTIFS(DATOS!$A$2:$A$20000,DATOS!$A5474,DATOS!$D$2:$D$20000,DATOS!$D5474,DATOS!$E$2:$E$20000,DATOS!$E5474,DATOS!$I$2:$I$20000,DATOS!$I5474,DATOS!$G$2:$G$20000,"OR")=0))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DATOS!$A$2:$A$20000,DATOS!$A5475,DATOS!$D$2:$D$20000,DATOS!$D5475,DATOS!$E$2:$E$20000,DATOS!$E5475,DATOS!$I$2:$I$20000,DATOS!$I5475,DATOS!$G$2:$G$20000,"EX")=0),0))))</f>
      </c>
      <c r="H5475">
        <f>IF(DATOS!$G5475&lt;&gt;"EX",0,--(COUNTIFS(DATOS!$A$2:$A$20000,DATOS!$A5475,DATOS!$D$2:$D$20000,DATOS!$D5475,DATOS!$E$2:$E$20000,DATOS!$E5475,DATOS!$I$2:$I$20000,DATOS!$I5475,DATOS!$G$2:$G$20000,"OR")=0))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DATOS!$A$2:$A$20000,DATOS!$A5476,DATOS!$D$2:$D$20000,DATOS!$D5476,DATOS!$E$2:$E$20000,DATOS!$E5476,DATOS!$I$2:$I$20000,DATOS!$I5476,DATOS!$G$2:$G$20000,"EX")=0),0))))</f>
      </c>
      <c r="H5476">
        <f>IF(DATOS!$G5476&lt;&gt;"EX",0,--(COUNTIFS(DATOS!$A$2:$A$20000,DATOS!$A5476,DATOS!$D$2:$D$20000,DATOS!$D5476,DATOS!$E$2:$E$20000,DATOS!$E5476,DATOS!$I$2:$I$20000,DATOS!$I5476,DATOS!$G$2:$G$20000,"OR")=0))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DATOS!$A$2:$A$20000,DATOS!$A5477,DATOS!$D$2:$D$20000,DATOS!$D5477,DATOS!$E$2:$E$20000,DATOS!$E5477,DATOS!$I$2:$I$20000,DATOS!$I5477,DATOS!$G$2:$G$20000,"EX")=0),0))))</f>
      </c>
      <c r="H5477">
        <f>IF(DATOS!$G5477&lt;&gt;"EX",0,--(COUNTIFS(DATOS!$A$2:$A$20000,DATOS!$A5477,DATOS!$D$2:$D$20000,DATOS!$D5477,DATOS!$E$2:$E$20000,DATOS!$E5477,DATOS!$I$2:$I$20000,DATOS!$I5477,DATOS!$G$2:$G$20000,"OR")=0))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DATOS!$A$2:$A$20000,DATOS!$A5478,DATOS!$D$2:$D$20000,DATOS!$D5478,DATOS!$E$2:$E$20000,DATOS!$E5478,DATOS!$I$2:$I$20000,DATOS!$I5478,DATOS!$G$2:$G$20000,"EX")=0),0))))</f>
      </c>
      <c r="H5478">
        <f>IF(DATOS!$G5478&lt;&gt;"EX",0,--(COUNTIFS(DATOS!$A$2:$A$20000,DATOS!$A5478,DATOS!$D$2:$D$20000,DATOS!$D5478,DATOS!$E$2:$E$20000,DATOS!$E5478,DATOS!$I$2:$I$20000,DATOS!$I5478,DATOS!$G$2:$G$20000,"OR")=0))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DATOS!$A$2:$A$20000,DATOS!$A5479,DATOS!$D$2:$D$20000,DATOS!$D5479,DATOS!$E$2:$E$20000,DATOS!$E5479,DATOS!$I$2:$I$20000,DATOS!$I5479,DATOS!$G$2:$G$20000,"EX")=0),0))))</f>
      </c>
      <c r="H5479">
        <f>IF(DATOS!$G5479&lt;&gt;"EX",0,--(COUNTIFS(DATOS!$A$2:$A$20000,DATOS!$A5479,DATOS!$D$2:$D$20000,DATOS!$D5479,DATOS!$E$2:$E$20000,DATOS!$E5479,DATOS!$I$2:$I$20000,DATOS!$I5479,DATOS!$G$2:$G$20000,"OR")=0))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DATOS!$A$2:$A$20000,DATOS!$A5480,DATOS!$D$2:$D$20000,DATOS!$D5480,DATOS!$E$2:$E$20000,DATOS!$E5480,DATOS!$I$2:$I$20000,DATOS!$I5480,DATOS!$G$2:$G$20000,"EX")=0),0))))</f>
      </c>
      <c r="H5480">
        <f>IF(DATOS!$G5480&lt;&gt;"EX",0,--(COUNTIFS(DATOS!$A$2:$A$20000,DATOS!$A5480,DATOS!$D$2:$D$20000,DATOS!$D5480,DATOS!$E$2:$E$20000,DATOS!$E5480,DATOS!$I$2:$I$20000,DATOS!$I5480,DATOS!$G$2:$G$20000,"OR")=0))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DATOS!$A$2:$A$20000,DATOS!$A5481,DATOS!$D$2:$D$20000,DATOS!$D5481,DATOS!$E$2:$E$20000,DATOS!$E5481,DATOS!$I$2:$I$20000,DATOS!$I5481,DATOS!$G$2:$G$20000,"EX")=0),0))))</f>
      </c>
      <c r="H5481">
        <f>IF(DATOS!$G5481&lt;&gt;"EX",0,--(COUNTIFS(DATOS!$A$2:$A$20000,DATOS!$A5481,DATOS!$D$2:$D$20000,DATOS!$D5481,DATOS!$E$2:$E$20000,DATOS!$E5481,DATOS!$I$2:$I$20000,DATOS!$I5481,DATOS!$G$2:$G$20000,"OR")=0))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DATOS!$A$2:$A$20000,DATOS!$A5482,DATOS!$D$2:$D$20000,DATOS!$D5482,DATOS!$E$2:$E$20000,DATOS!$E5482,DATOS!$I$2:$I$20000,DATOS!$I5482,DATOS!$G$2:$G$20000,"EX")=0),0))))</f>
      </c>
      <c r="H5482">
        <f>IF(DATOS!$G5482&lt;&gt;"EX",0,--(COUNTIFS(DATOS!$A$2:$A$20000,DATOS!$A5482,DATOS!$D$2:$D$20000,DATOS!$D5482,DATOS!$E$2:$E$20000,DATOS!$E5482,DATOS!$I$2:$I$20000,DATOS!$I5482,DATOS!$G$2:$G$20000,"OR")=0))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DATOS!$A$2:$A$20000,DATOS!$A5483,DATOS!$D$2:$D$20000,DATOS!$D5483,DATOS!$E$2:$E$20000,DATOS!$E5483,DATOS!$I$2:$I$20000,DATOS!$I5483,DATOS!$G$2:$G$20000,"EX")=0),0))))</f>
      </c>
      <c r="H5483">
        <f>IF(DATOS!$G5483&lt;&gt;"EX",0,--(COUNTIFS(DATOS!$A$2:$A$20000,DATOS!$A5483,DATOS!$D$2:$D$20000,DATOS!$D5483,DATOS!$E$2:$E$20000,DATOS!$E5483,DATOS!$I$2:$I$20000,DATOS!$I5483,DATOS!$G$2:$G$20000,"OR")=0))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DATOS!$A$2:$A$20000,DATOS!$A5484,DATOS!$D$2:$D$20000,DATOS!$D5484,DATOS!$E$2:$E$20000,DATOS!$E5484,DATOS!$I$2:$I$20000,DATOS!$I5484,DATOS!$G$2:$G$20000,"EX")=0),0))))</f>
      </c>
      <c r="H5484">
        <f>IF(DATOS!$G5484&lt;&gt;"EX",0,--(COUNTIFS(DATOS!$A$2:$A$20000,DATOS!$A5484,DATOS!$D$2:$D$20000,DATOS!$D5484,DATOS!$E$2:$E$20000,DATOS!$E5484,DATOS!$I$2:$I$20000,DATOS!$I5484,DATOS!$G$2:$G$20000,"OR")=0))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DATOS!$A$2:$A$20000,DATOS!$A5485,DATOS!$D$2:$D$20000,DATOS!$D5485,DATOS!$E$2:$E$20000,DATOS!$E5485,DATOS!$I$2:$I$20000,DATOS!$I5485,DATOS!$G$2:$G$20000,"EX")=0),0))))</f>
      </c>
      <c r="H5485">
        <f>IF(DATOS!$G5485&lt;&gt;"EX",0,--(COUNTIFS(DATOS!$A$2:$A$20000,DATOS!$A5485,DATOS!$D$2:$D$20000,DATOS!$D5485,DATOS!$E$2:$E$20000,DATOS!$E5485,DATOS!$I$2:$I$20000,DATOS!$I5485,DATOS!$G$2:$G$20000,"OR")=0))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DATOS!$A$2:$A$20000,DATOS!$A5486,DATOS!$D$2:$D$20000,DATOS!$D5486,DATOS!$E$2:$E$20000,DATOS!$E5486,DATOS!$I$2:$I$20000,DATOS!$I5486,DATOS!$G$2:$G$20000,"EX")=0),0))))</f>
      </c>
      <c r="H5486">
        <f>IF(DATOS!$G5486&lt;&gt;"EX",0,--(COUNTIFS(DATOS!$A$2:$A$20000,DATOS!$A5486,DATOS!$D$2:$D$20000,DATOS!$D5486,DATOS!$E$2:$E$20000,DATOS!$E5486,DATOS!$I$2:$I$20000,DATOS!$I5486,DATOS!$G$2:$G$20000,"OR")=0))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DATOS!$A$2:$A$20000,DATOS!$A5487,DATOS!$D$2:$D$20000,DATOS!$D5487,DATOS!$E$2:$E$20000,DATOS!$E5487,DATOS!$I$2:$I$20000,DATOS!$I5487,DATOS!$G$2:$G$20000,"EX")=0),0))))</f>
      </c>
      <c r="H5487">
        <f>IF(DATOS!$G5487&lt;&gt;"EX",0,--(COUNTIFS(DATOS!$A$2:$A$20000,DATOS!$A5487,DATOS!$D$2:$D$20000,DATOS!$D5487,DATOS!$E$2:$E$20000,DATOS!$E5487,DATOS!$I$2:$I$20000,DATOS!$I5487,DATOS!$G$2:$G$20000,"OR")=0))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DATOS!$A$2:$A$20000,DATOS!$A5488,DATOS!$D$2:$D$20000,DATOS!$D5488,DATOS!$E$2:$E$20000,DATOS!$E5488,DATOS!$I$2:$I$20000,DATOS!$I5488,DATOS!$G$2:$G$20000,"EX")=0),0))))</f>
      </c>
      <c r="H5488">
        <f>IF(DATOS!$G5488&lt;&gt;"EX",0,--(COUNTIFS(DATOS!$A$2:$A$20000,DATOS!$A5488,DATOS!$D$2:$D$20000,DATOS!$D5488,DATOS!$E$2:$E$20000,DATOS!$E5488,DATOS!$I$2:$I$20000,DATOS!$I5488,DATOS!$G$2:$G$20000,"OR")=0))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DATOS!$A$2:$A$20000,DATOS!$A5489,DATOS!$D$2:$D$20000,DATOS!$D5489,DATOS!$E$2:$E$20000,DATOS!$E5489,DATOS!$I$2:$I$20000,DATOS!$I5489,DATOS!$G$2:$G$20000,"EX")=0),0))))</f>
      </c>
      <c r="H5489">
        <f>IF(DATOS!$G5489&lt;&gt;"EX",0,--(COUNTIFS(DATOS!$A$2:$A$20000,DATOS!$A5489,DATOS!$D$2:$D$20000,DATOS!$D5489,DATOS!$E$2:$E$20000,DATOS!$E5489,DATOS!$I$2:$I$20000,DATOS!$I5489,DATOS!$G$2:$G$20000,"OR")=0))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DATOS!$A$2:$A$20000,DATOS!$A5490,DATOS!$D$2:$D$20000,DATOS!$D5490,DATOS!$E$2:$E$20000,DATOS!$E5490,DATOS!$I$2:$I$20000,DATOS!$I5490,DATOS!$G$2:$G$20000,"EX")=0),0))))</f>
      </c>
      <c r="H5490">
        <f>IF(DATOS!$G5490&lt;&gt;"EX",0,--(COUNTIFS(DATOS!$A$2:$A$20000,DATOS!$A5490,DATOS!$D$2:$D$20000,DATOS!$D5490,DATOS!$E$2:$E$20000,DATOS!$E5490,DATOS!$I$2:$I$20000,DATOS!$I5490,DATOS!$G$2:$G$20000,"OR")=0))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DATOS!$A$2:$A$20000,DATOS!$A5491,DATOS!$D$2:$D$20000,DATOS!$D5491,DATOS!$E$2:$E$20000,DATOS!$E5491,DATOS!$I$2:$I$20000,DATOS!$I5491,DATOS!$G$2:$G$20000,"EX")=0),0))))</f>
      </c>
      <c r="H5491">
        <f>IF(DATOS!$G5491&lt;&gt;"EX",0,--(COUNTIFS(DATOS!$A$2:$A$20000,DATOS!$A5491,DATOS!$D$2:$D$20000,DATOS!$D5491,DATOS!$E$2:$E$20000,DATOS!$E5491,DATOS!$I$2:$I$20000,DATOS!$I5491,DATOS!$G$2:$G$20000,"OR")=0))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DATOS!$A$2:$A$20000,DATOS!$A5492,DATOS!$D$2:$D$20000,DATOS!$D5492,DATOS!$E$2:$E$20000,DATOS!$E5492,DATOS!$I$2:$I$20000,DATOS!$I5492,DATOS!$G$2:$G$20000,"EX")=0),0))))</f>
      </c>
      <c r="H5492">
        <f>IF(DATOS!$G5492&lt;&gt;"EX",0,--(COUNTIFS(DATOS!$A$2:$A$20000,DATOS!$A5492,DATOS!$D$2:$D$20000,DATOS!$D5492,DATOS!$E$2:$E$20000,DATOS!$E5492,DATOS!$I$2:$I$20000,DATOS!$I5492,DATOS!$G$2:$G$20000,"OR")=0))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DATOS!$A$2:$A$20000,DATOS!$A5493,DATOS!$D$2:$D$20000,DATOS!$D5493,DATOS!$E$2:$E$20000,DATOS!$E5493,DATOS!$I$2:$I$20000,DATOS!$I5493,DATOS!$G$2:$G$20000,"EX")=0),0))))</f>
      </c>
      <c r="H5493">
        <f>IF(DATOS!$G5493&lt;&gt;"EX",0,--(COUNTIFS(DATOS!$A$2:$A$20000,DATOS!$A5493,DATOS!$D$2:$D$20000,DATOS!$D5493,DATOS!$E$2:$E$20000,DATOS!$E5493,DATOS!$I$2:$I$20000,DATOS!$I5493,DATOS!$G$2:$G$20000,"OR")=0))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DATOS!$A$2:$A$20000,DATOS!$A5494,DATOS!$D$2:$D$20000,DATOS!$D5494,DATOS!$E$2:$E$20000,DATOS!$E5494,DATOS!$I$2:$I$20000,DATOS!$I5494,DATOS!$G$2:$G$20000,"EX")=0),0))))</f>
      </c>
      <c r="H5494">
        <f>IF(DATOS!$G5494&lt;&gt;"EX",0,--(COUNTIFS(DATOS!$A$2:$A$20000,DATOS!$A5494,DATOS!$D$2:$D$20000,DATOS!$D5494,DATOS!$E$2:$E$20000,DATOS!$E5494,DATOS!$I$2:$I$20000,DATOS!$I5494,DATOS!$G$2:$G$20000,"OR")=0))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DATOS!$A$2:$A$20000,DATOS!$A5495,DATOS!$D$2:$D$20000,DATOS!$D5495,DATOS!$E$2:$E$20000,DATOS!$E5495,DATOS!$I$2:$I$20000,DATOS!$I5495,DATOS!$G$2:$G$20000,"EX")=0),0))))</f>
      </c>
      <c r="H5495">
        <f>IF(DATOS!$G5495&lt;&gt;"EX",0,--(COUNTIFS(DATOS!$A$2:$A$20000,DATOS!$A5495,DATOS!$D$2:$D$20000,DATOS!$D5495,DATOS!$E$2:$E$20000,DATOS!$E5495,DATOS!$I$2:$I$20000,DATOS!$I5495,DATOS!$G$2:$G$20000,"OR")=0))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DATOS!$A$2:$A$20000,DATOS!$A5496,DATOS!$D$2:$D$20000,DATOS!$D5496,DATOS!$E$2:$E$20000,DATOS!$E5496,DATOS!$I$2:$I$20000,DATOS!$I5496,DATOS!$G$2:$G$20000,"EX")=0),0))))</f>
      </c>
      <c r="H5496">
        <f>IF(DATOS!$G5496&lt;&gt;"EX",0,--(COUNTIFS(DATOS!$A$2:$A$20000,DATOS!$A5496,DATOS!$D$2:$D$20000,DATOS!$D5496,DATOS!$E$2:$E$20000,DATOS!$E5496,DATOS!$I$2:$I$20000,DATOS!$I5496,DATOS!$G$2:$G$20000,"OR")=0))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DATOS!$A$2:$A$20000,DATOS!$A5497,DATOS!$D$2:$D$20000,DATOS!$D5497,DATOS!$E$2:$E$20000,DATOS!$E5497,DATOS!$I$2:$I$20000,DATOS!$I5497,DATOS!$G$2:$G$20000,"EX")=0),0))))</f>
      </c>
      <c r="H5497">
        <f>IF(DATOS!$G5497&lt;&gt;"EX",0,--(COUNTIFS(DATOS!$A$2:$A$20000,DATOS!$A5497,DATOS!$D$2:$D$20000,DATOS!$D5497,DATOS!$E$2:$E$20000,DATOS!$E5497,DATOS!$I$2:$I$20000,DATOS!$I5497,DATOS!$G$2:$G$20000,"OR")=0))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DATOS!$A$2:$A$20000,DATOS!$A5498,DATOS!$D$2:$D$20000,DATOS!$D5498,DATOS!$E$2:$E$20000,DATOS!$E5498,DATOS!$I$2:$I$20000,DATOS!$I5498,DATOS!$G$2:$G$20000,"EX")=0),0))))</f>
      </c>
      <c r="H5498">
        <f>IF(DATOS!$G5498&lt;&gt;"EX",0,--(COUNTIFS(DATOS!$A$2:$A$20000,DATOS!$A5498,DATOS!$D$2:$D$20000,DATOS!$D5498,DATOS!$E$2:$E$20000,DATOS!$E5498,DATOS!$I$2:$I$20000,DATOS!$I5498,DATOS!$G$2:$G$20000,"OR")=0))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DATOS!$A$2:$A$20000,DATOS!$A5499,DATOS!$D$2:$D$20000,DATOS!$D5499,DATOS!$E$2:$E$20000,DATOS!$E5499,DATOS!$I$2:$I$20000,DATOS!$I5499,DATOS!$G$2:$G$20000,"EX")=0),0))))</f>
      </c>
      <c r="H5499">
        <f>IF(DATOS!$G5499&lt;&gt;"EX",0,--(COUNTIFS(DATOS!$A$2:$A$20000,DATOS!$A5499,DATOS!$D$2:$D$20000,DATOS!$D5499,DATOS!$E$2:$E$20000,DATOS!$E5499,DATOS!$I$2:$I$20000,DATOS!$I5499,DATOS!$G$2:$G$20000,"OR")=0))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DATOS!$A$2:$A$20000,DATOS!$A5500,DATOS!$D$2:$D$20000,DATOS!$D5500,DATOS!$E$2:$E$20000,DATOS!$E5500,DATOS!$I$2:$I$20000,DATOS!$I5500,DATOS!$G$2:$G$20000,"EX")=0),0))))</f>
      </c>
      <c r="H5500">
        <f>IF(DATOS!$G5500&lt;&gt;"EX",0,--(COUNTIFS(DATOS!$A$2:$A$20000,DATOS!$A5500,DATOS!$D$2:$D$20000,DATOS!$D5500,DATOS!$E$2:$E$20000,DATOS!$E5500,DATOS!$I$2:$I$20000,DATOS!$I5500,DATOS!$G$2:$G$20000,"OR")=0))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DATOS!$A$2:$A$20000,DATOS!$A5501,DATOS!$D$2:$D$20000,DATOS!$D5501,DATOS!$E$2:$E$20000,DATOS!$E5501,DATOS!$I$2:$I$20000,DATOS!$I5501,DATOS!$G$2:$G$20000,"EX")=0),0))))</f>
      </c>
      <c r="H5501">
        <f>IF(DATOS!$G5501&lt;&gt;"EX",0,--(COUNTIFS(DATOS!$A$2:$A$20000,DATOS!$A5501,DATOS!$D$2:$D$20000,DATOS!$D5501,DATOS!$E$2:$E$20000,DATOS!$E5501,DATOS!$I$2:$I$20000,DATOS!$I5501,DATOS!$G$2:$G$20000,"OR")=0))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DATOS!$A$2:$A$20000,DATOS!$A5502,DATOS!$D$2:$D$20000,DATOS!$D5502,DATOS!$E$2:$E$20000,DATOS!$E5502,DATOS!$I$2:$I$20000,DATOS!$I5502,DATOS!$G$2:$G$20000,"EX")=0),0))))</f>
      </c>
      <c r="H5502">
        <f>IF(DATOS!$G5502&lt;&gt;"EX",0,--(COUNTIFS(DATOS!$A$2:$A$20000,DATOS!$A5502,DATOS!$D$2:$D$20000,DATOS!$D5502,DATOS!$E$2:$E$20000,DATOS!$E5502,DATOS!$I$2:$I$20000,DATOS!$I5502,DATOS!$G$2:$G$20000,"OR")=0))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DATOS!$A$2:$A$20000,DATOS!$A5503,DATOS!$D$2:$D$20000,DATOS!$D5503,DATOS!$E$2:$E$20000,DATOS!$E5503,DATOS!$I$2:$I$20000,DATOS!$I5503,DATOS!$G$2:$G$20000,"EX")=0),0))))</f>
      </c>
      <c r="H5503">
        <f>IF(DATOS!$G5503&lt;&gt;"EX",0,--(COUNTIFS(DATOS!$A$2:$A$20000,DATOS!$A5503,DATOS!$D$2:$D$20000,DATOS!$D5503,DATOS!$E$2:$E$20000,DATOS!$E5503,DATOS!$I$2:$I$20000,DATOS!$I5503,DATOS!$G$2:$G$20000,"OR")=0))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DATOS!$A$2:$A$20000,DATOS!$A5504,DATOS!$D$2:$D$20000,DATOS!$D5504,DATOS!$E$2:$E$20000,DATOS!$E5504,DATOS!$I$2:$I$20000,DATOS!$I5504,DATOS!$G$2:$G$20000,"EX")=0),0))))</f>
      </c>
      <c r="H5504">
        <f>IF(DATOS!$G5504&lt;&gt;"EX",0,--(COUNTIFS(DATOS!$A$2:$A$20000,DATOS!$A5504,DATOS!$D$2:$D$20000,DATOS!$D5504,DATOS!$E$2:$E$20000,DATOS!$E5504,DATOS!$I$2:$I$20000,DATOS!$I5504,DATOS!$G$2:$G$20000,"OR")=0))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DATOS!$A$2:$A$20000,DATOS!$A5505,DATOS!$D$2:$D$20000,DATOS!$D5505,DATOS!$E$2:$E$20000,DATOS!$E5505,DATOS!$I$2:$I$20000,DATOS!$I5505,DATOS!$G$2:$G$20000,"EX")=0),0))))</f>
      </c>
      <c r="H5505">
        <f>IF(DATOS!$G5505&lt;&gt;"EX",0,--(COUNTIFS(DATOS!$A$2:$A$20000,DATOS!$A5505,DATOS!$D$2:$D$20000,DATOS!$D5505,DATOS!$E$2:$E$20000,DATOS!$E5505,DATOS!$I$2:$I$20000,DATOS!$I5505,DATOS!$G$2:$G$20000,"OR")=0))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DATOS!$A$2:$A$20000,DATOS!$A5506,DATOS!$D$2:$D$20000,DATOS!$D5506,DATOS!$E$2:$E$20000,DATOS!$E5506,DATOS!$I$2:$I$20000,DATOS!$I5506,DATOS!$G$2:$G$20000,"EX")=0),0))))</f>
      </c>
      <c r="H5506">
        <f>IF(DATOS!$G5506&lt;&gt;"EX",0,--(COUNTIFS(DATOS!$A$2:$A$20000,DATOS!$A5506,DATOS!$D$2:$D$20000,DATOS!$D5506,DATOS!$E$2:$E$20000,DATOS!$E5506,DATOS!$I$2:$I$20000,DATOS!$I5506,DATOS!$G$2:$G$20000,"OR")=0))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DATOS!$A$2:$A$20000,DATOS!$A5507,DATOS!$D$2:$D$20000,DATOS!$D5507,DATOS!$E$2:$E$20000,DATOS!$E5507,DATOS!$I$2:$I$20000,DATOS!$I5507,DATOS!$G$2:$G$20000,"EX")=0),0))))</f>
      </c>
      <c r="H5507">
        <f>IF(DATOS!$G5507&lt;&gt;"EX",0,--(COUNTIFS(DATOS!$A$2:$A$20000,DATOS!$A5507,DATOS!$D$2:$D$20000,DATOS!$D5507,DATOS!$E$2:$E$20000,DATOS!$E5507,DATOS!$I$2:$I$20000,DATOS!$I5507,DATOS!$G$2:$G$20000,"OR")=0))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DATOS!$A$2:$A$20000,DATOS!$A5508,DATOS!$D$2:$D$20000,DATOS!$D5508,DATOS!$E$2:$E$20000,DATOS!$E5508,DATOS!$I$2:$I$20000,DATOS!$I5508,DATOS!$G$2:$G$20000,"EX")=0),0))))</f>
      </c>
      <c r="H5508">
        <f>IF(DATOS!$G5508&lt;&gt;"EX",0,--(COUNTIFS(DATOS!$A$2:$A$20000,DATOS!$A5508,DATOS!$D$2:$D$20000,DATOS!$D5508,DATOS!$E$2:$E$20000,DATOS!$E5508,DATOS!$I$2:$I$20000,DATOS!$I5508,DATOS!$G$2:$G$20000,"OR")=0))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DATOS!$A$2:$A$20000,DATOS!$A5509,DATOS!$D$2:$D$20000,DATOS!$D5509,DATOS!$E$2:$E$20000,DATOS!$E5509,DATOS!$I$2:$I$20000,DATOS!$I5509,DATOS!$G$2:$G$20000,"EX")=0),0))))</f>
      </c>
      <c r="H5509">
        <f>IF(DATOS!$G5509&lt;&gt;"EX",0,--(COUNTIFS(DATOS!$A$2:$A$20000,DATOS!$A5509,DATOS!$D$2:$D$20000,DATOS!$D5509,DATOS!$E$2:$E$20000,DATOS!$E5509,DATOS!$I$2:$I$20000,DATOS!$I5509,DATOS!$G$2:$G$20000,"OR")=0))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DATOS!$A$2:$A$20000,DATOS!$A5510,DATOS!$D$2:$D$20000,DATOS!$D5510,DATOS!$E$2:$E$20000,DATOS!$E5510,DATOS!$I$2:$I$20000,DATOS!$I5510,DATOS!$G$2:$G$20000,"EX")=0),0))))</f>
      </c>
      <c r="H5510">
        <f>IF(DATOS!$G5510&lt;&gt;"EX",0,--(COUNTIFS(DATOS!$A$2:$A$20000,DATOS!$A5510,DATOS!$D$2:$D$20000,DATOS!$D5510,DATOS!$E$2:$E$20000,DATOS!$E5510,DATOS!$I$2:$I$20000,DATOS!$I5510,DATOS!$G$2:$G$20000,"OR")=0))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DATOS!$A$2:$A$20000,DATOS!$A5511,DATOS!$D$2:$D$20000,DATOS!$D5511,DATOS!$E$2:$E$20000,DATOS!$E5511,DATOS!$I$2:$I$20000,DATOS!$I5511,DATOS!$G$2:$G$20000,"EX")=0),0))))</f>
      </c>
      <c r="H5511">
        <f>IF(DATOS!$G5511&lt;&gt;"EX",0,--(COUNTIFS(DATOS!$A$2:$A$20000,DATOS!$A5511,DATOS!$D$2:$D$20000,DATOS!$D5511,DATOS!$E$2:$E$20000,DATOS!$E5511,DATOS!$I$2:$I$20000,DATOS!$I5511,DATOS!$G$2:$G$20000,"OR")=0))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DATOS!$A$2:$A$20000,DATOS!$A5512,DATOS!$D$2:$D$20000,DATOS!$D5512,DATOS!$E$2:$E$20000,DATOS!$E5512,DATOS!$I$2:$I$20000,DATOS!$I5512,DATOS!$G$2:$G$20000,"EX")=0),0))))</f>
      </c>
      <c r="H5512">
        <f>IF(DATOS!$G5512&lt;&gt;"EX",0,--(COUNTIFS(DATOS!$A$2:$A$20000,DATOS!$A5512,DATOS!$D$2:$D$20000,DATOS!$D5512,DATOS!$E$2:$E$20000,DATOS!$E5512,DATOS!$I$2:$I$20000,DATOS!$I5512,DATOS!$G$2:$G$20000,"OR")=0))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DATOS!$A$2:$A$20000,DATOS!$A5513,DATOS!$D$2:$D$20000,DATOS!$D5513,DATOS!$E$2:$E$20000,DATOS!$E5513,DATOS!$I$2:$I$20000,DATOS!$I5513,DATOS!$G$2:$G$20000,"EX")=0),0))))</f>
      </c>
      <c r="H5513">
        <f>IF(DATOS!$G5513&lt;&gt;"EX",0,--(COUNTIFS(DATOS!$A$2:$A$20000,DATOS!$A5513,DATOS!$D$2:$D$20000,DATOS!$D5513,DATOS!$E$2:$E$20000,DATOS!$E5513,DATOS!$I$2:$I$20000,DATOS!$I5513,DATOS!$G$2:$G$20000,"OR")=0))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DATOS!$A$2:$A$20000,DATOS!$A5514,DATOS!$D$2:$D$20000,DATOS!$D5514,DATOS!$E$2:$E$20000,DATOS!$E5514,DATOS!$I$2:$I$20000,DATOS!$I5514,DATOS!$G$2:$G$20000,"EX")=0),0))))</f>
      </c>
      <c r="H5514">
        <f>IF(DATOS!$G5514&lt;&gt;"EX",0,--(COUNTIFS(DATOS!$A$2:$A$20000,DATOS!$A5514,DATOS!$D$2:$D$20000,DATOS!$D5514,DATOS!$E$2:$E$20000,DATOS!$E5514,DATOS!$I$2:$I$20000,DATOS!$I5514,DATOS!$G$2:$G$20000,"OR")=0))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DATOS!$A$2:$A$20000,DATOS!$A5515,DATOS!$D$2:$D$20000,DATOS!$D5515,DATOS!$E$2:$E$20000,DATOS!$E5515,DATOS!$I$2:$I$20000,DATOS!$I5515,DATOS!$G$2:$G$20000,"EX")=0),0))))</f>
      </c>
      <c r="H5515">
        <f>IF(DATOS!$G5515&lt;&gt;"EX",0,--(COUNTIFS(DATOS!$A$2:$A$20000,DATOS!$A5515,DATOS!$D$2:$D$20000,DATOS!$D5515,DATOS!$E$2:$E$20000,DATOS!$E5515,DATOS!$I$2:$I$20000,DATOS!$I5515,DATOS!$G$2:$G$20000,"OR")=0))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DATOS!$A$2:$A$20000,DATOS!$A5516,DATOS!$D$2:$D$20000,DATOS!$D5516,DATOS!$E$2:$E$20000,DATOS!$E5516,DATOS!$I$2:$I$20000,DATOS!$I5516,DATOS!$G$2:$G$20000,"EX")=0),0))))</f>
      </c>
      <c r="H5516">
        <f>IF(DATOS!$G5516&lt;&gt;"EX",0,--(COUNTIFS(DATOS!$A$2:$A$20000,DATOS!$A5516,DATOS!$D$2:$D$20000,DATOS!$D5516,DATOS!$E$2:$E$20000,DATOS!$E5516,DATOS!$I$2:$I$20000,DATOS!$I5516,DATOS!$G$2:$G$20000,"OR")=0))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DATOS!$A$2:$A$20000,DATOS!$A5517,DATOS!$D$2:$D$20000,DATOS!$D5517,DATOS!$E$2:$E$20000,DATOS!$E5517,DATOS!$I$2:$I$20000,DATOS!$I5517,DATOS!$G$2:$G$20000,"EX")=0),0))))</f>
      </c>
      <c r="H5517">
        <f>IF(DATOS!$G5517&lt;&gt;"EX",0,--(COUNTIFS(DATOS!$A$2:$A$20000,DATOS!$A5517,DATOS!$D$2:$D$20000,DATOS!$D5517,DATOS!$E$2:$E$20000,DATOS!$E5517,DATOS!$I$2:$I$20000,DATOS!$I5517,DATOS!$G$2:$G$20000,"OR")=0))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DATOS!$A$2:$A$20000,DATOS!$A5518,DATOS!$D$2:$D$20000,DATOS!$D5518,DATOS!$E$2:$E$20000,DATOS!$E5518,DATOS!$I$2:$I$20000,DATOS!$I5518,DATOS!$G$2:$G$20000,"EX")=0),0))))</f>
      </c>
      <c r="H5518">
        <f>IF(DATOS!$G5518&lt;&gt;"EX",0,--(COUNTIFS(DATOS!$A$2:$A$20000,DATOS!$A5518,DATOS!$D$2:$D$20000,DATOS!$D5518,DATOS!$E$2:$E$20000,DATOS!$E5518,DATOS!$I$2:$I$20000,DATOS!$I5518,DATOS!$G$2:$G$20000,"OR")=0))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DATOS!$A$2:$A$20000,DATOS!$A5519,DATOS!$D$2:$D$20000,DATOS!$D5519,DATOS!$E$2:$E$20000,DATOS!$E5519,DATOS!$I$2:$I$20000,DATOS!$I5519,DATOS!$G$2:$G$20000,"EX")=0),0))))</f>
      </c>
      <c r="H5519">
        <f>IF(DATOS!$G5519&lt;&gt;"EX",0,--(COUNTIFS(DATOS!$A$2:$A$20000,DATOS!$A5519,DATOS!$D$2:$D$20000,DATOS!$D5519,DATOS!$E$2:$E$20000,DATOS!$E5519,DATOS!$I$2:$I$20000,DATOS!$I5519,DATOS!$G$2:$G$20000,"OR")=0))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DATOS!$A$2:$A$20000,DATOS!$A5520,DATOS!$D$2:$D$20000,DATOS!$D5520,DATOS!$E$2:$E$20000,DATOS!$E5520,DATOS!$I$2:$I$20000,DATOS!$I5520,DATOS!$G$2:$G$20000,"EX")=0),0))))</f>
      </c>
      <c r="H5520">
        <f>IF(DATOS!$G5520&lt;&gt;"EX",0,--(COUNTIFS(DATOS!$A$2:$A$20000,DATOS!$A5520,DATOS!$D$2:$D$20000,DATOS!$D5520,DATOS!$E$2:$E$20000,DATOS!$E5520,DATOS!$I$2:$I$20000,DATOS!$I5520,DATOS!$G$2:$G$20000,"OR")=0))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DATOS!$A$2:$A$20000,DATOS!$A5521,DATOS!$D$2:$D$20000,DATOS!$D5521,DATOS!$E$2:$E$20000,DATOS!$E5521,DATOS!$I$2:$I$20000,DATOS!$I5521,DATOS!$G$2:$G$20000,"EX")=0),0))))</f>
      </c>
      <c r="H5521">
        <f>IF(DATOS!$G5521&lt;&gt;"EX",0,--(COUNTIFS(DATOS!$A$2:$A$20000,DATOS!$A5521,DATOS!$D$2:$D$20000,DATOS!$D5521,DATOS!$E$2:$E$20000,DATOS!$E5521,DATOS!$I$2:$I$20000,DATOS!$I5521,DATOS!$G$2:$G$20000,"OR")=0))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DATOS!$A$2:$A$20000,DATOS!$A5522,DATOS!$D$2:$D$20000,DATOS!$D5522,DATOS!$E$2:$E$20000,DATOS!$E5522,DATOS!$I$2:$I$20000,DATOS!$I5522,DATOS!$G$2:$G$20000,"EX")=0),0))))</f>
      </c>
      <c r="H5522">
        <f>IF(DATOS!$G5522&lt;&gt;"EX",0,--(COUNTIFS(DATOS!$A$2:$A$20000,DATOS!$A5522,DATOS!$D$2:$D$20000,DATOS!$D5522,DATOS!$E$2:$E$20000,DATOS!$E5522,DATOS!$I$2:$I$20000,DATOS!$I5522,DATOS!$G$2:$G$20000,"OR")=0))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DATOS!$A$2:$A$20000,DATOS!$A5523,DATOS!$D$2:$D$20000,DATOS!$D5523,DATOS!$E$2:$E$20000,DATOS!$E5523,DATOS!$I$2:$I$20000,DATOS!$I5523,DATOS!$G$2:$G$20000,"EX")=0),0))))</f>
      </c>
      <c r="H5523">
        <f>IF(DATOS!$G5523&lt;&gt;"EX",0,--(COUNTIFS(DATOS!$A$2:$A$20000,DATOS!$A5523,DATOS!$D$2:$D$20000,DATOS!$D5523,DATOS!$E$2:$E$20000,DATOS!$E5523,DATOS!$I$2:$I$20000,DATOS!$I5523,DATOS!$G$2:$G$20000,"OR")=0))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DATOS!$A$2:$A$20000,DATOS!$A5524,DATOS!$D$2:$D$20000,DATOS!$D5524,DATOS!$E$2:$E$20000,DATOS!$E5524,DATOS!$I$2:$I$20000,DATOS!$I5524,DATOS!$G$2:$G$20000,"EX")=0),0))))</f>
      </c>
      <c r="H5524">
        <f>IF(DATOS!$G5524&lt;&gt;"EX",0,--(COUNTIFS(DATOS!$A$2:$A$20000,DATOS!$A5524,DATOS!$D$2:$D$20000,DATOS!$D5524,DATOS!$E$2:$E$20000,DATOS!$E5524,DATOS!$I$2:$I$20000,DATOS!$I5524,DATOS!$G$2:$G$20000,"OR")=0))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DATOS!$A$2:$A$20000,DATOS!$A5525,DATOS!$D$2:$D$20000,DATOS!$D5525,DATOS!$E$2:$E$20000,DATOS!$E5525,DATOS!$I$2:$I$20000,DATOS!$I5525,DATOS!$G$2:$G$20000,"EX")=0),0))))</f>
      </c>
      <c r="H5525">
        <f>IF(DATOS!$G5525&lt;&gt;"EX",0,--(COUNTIFS(DATOS!$A$2:$A$20000,DATOS!$A5525,DATOS!$D$2:$D$20000,DATOS!$D5525,DATOS!$E$2:$E$20000,DATOS!$E5525,DATOS!$I$2:$I$20000,DATOS!$I5525,DATOS!$G$2:$G$20000,"OR")=0))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DATOS!$A$2:$A$20000,DATOS!$A5526,DATOS!$D$2:$D$20000,DATOS!$D5526,DATOS!$E$2:$E$20000,DATOS!$E5526,DATOS!$I$2:$I$20000,DATOS!$I5526,DATOS!$G$2:$G$20000,"EX")=0),0))))</f>
      </c>
      <c r="H5526">
        <f>IF(DATOS!$G5526&lt;&gt;"EX",0,--(COUNTIFS(DATOS!$A$2:$A$20000,DATOS!$A5526,DATOS!$D$2:$D$20000,DATOS!$D5526,DATOS!$E$2:$E$20000,DATOS!$E5526,DATOS!$I$2:$I$20000,DATOS!$I5526,DATOS!$G$2:$G$20000,"OR")=0))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DATOS!$A$2:$A$20000,DATOS!$A5527,DATOS!$D$2:$D$20000,DATOS!$D5527,DATOS!$E$2:$E$20000,DATOS!$E5527,DATOS!$I$2:$I$20000,DATOS!$I5527,DATOS!$G$2:$G$20000,"EX")=0),0))))</f>
      </c>
      <c r="H5527">
        <f>IF(DATOS!$G5527&lt;&gt;"EX",0,--(COUNTIFS(DATOS!$A$2:$A$20000,DATOS!$A5527,DATOS!$D$2:$D$20000,DATOS!$D5527,DATOS!$E$2:$E$20000,DATOS!$E5527,DATOS!$I$2:$I$20000,DATOS!$I5527,DATOS!$G$2:$G$20000,"OR")=0))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DATOS!$A$2:$A$20000,DATOS!$A5528,DATOS!$D$2:$D$20000,DATOS!$D5528,DATOS!$E$2:$E$20000,DATOS!$E5528,DATOS!$I$2:$I$20000,DATOS!$I5528,DATOS!$G$2:$G$20000,"EX")=0),0))))</f>
      </c>
      <c r="H5528">
        <f>IF(DATOS!$G5528&lt;&gt;"EX",0,--(COUNTIFS(DATOS!$A$2:$A$20000,DATOS!$A5528,DATOS!$D$2:$D$20000,DATOS!$D5528,DATOS!$E$2:$E$20000,DATOS!$E5528,DATOS!$I$2:$I$20000,DATOS!$I5528,DATOS!$G$2:$G$20000,"OR")=0))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DATOS!$A$2:$A$20000,DATOS!$A5529,DATOS!$D$2:$D$20000,DATOS!$D5529,DATOS!$E$2:$E$20000,DATOS!$E5529,DATOS!$I$2:$I$20000,DATOS!$I5529,DATOS!$G$2:$G$20000,"EX")=0),0))))</f>
      </c>
      <c r="H5529">
        <f>IF(DATOS!$G5529&lt;&gt;"EX",0,--(COUNTIFS(DATOS!$A$2:$A$20000,DATOS!$A5529,DATOS!$D$2:$D$20000,DATOS!$D5529,DATOS!$E$2:$E$20000,DATOS!$E5529,DATOS!$I$2:$I$20000,DATOS!$I5529,DATOS!$G$2:$G$20000,"OR")=0))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DATOS!$A$2:$A$20000,DATOS!$A5530,DATOS!$D$2:$D$20000,DATOS!$D5530,DATOS!$E$2:$E$20000,DATOS!$E5530,DATOS!$I$2:$I$20000,DATOS!$I5530,DATOS!$G$2:$G$20000,"EX")=0),0))))</f>
      </c>
      <c r="H5530">
        <f>IF(DATOS!$G5530&lt;&gt;"EX",0,--(COUNTIFS(DATOS!$A$2:$A$20000,DATOS!$A5530,DATOS!$D$2:$D$20000,DATOS!$D5530,DATOS!$E$2:$E$20000,DATOS!$E5530,DATOS!$I$2:$I$20000,DATOS!$I5530,DATOS!$G$2:$G$20000,"OR")=0))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DATOS!$A$2:$A$20000,DATOS!$A5531,DATOS!$D$2:$D$20000,DATOS!$D5531,DATOS!$E$2:$E$20000,DATOS!$E5531,DATOS!$I$2:$I$20000,DATOS!$I5531,DATOS!$G$2:$G$20000,"EX")=0),0))))</f>
      </c>
      <c r="H5531">
        <f>IF(DATOS!$G5531&lt;&gt;"EX",0,--(COUNTIFS(DATOS!$A$2:$A$20000,DATOS!$A5531,DATOS!$D$2:$D$20000,DATOS!$D5531,DATOS!$E$2:$E$20000,DATOS!$E5531,DATOS!$I$2:$I$20000,DATOS!$I5531,DATOS!$G$2:$G$20000,"OR")=0))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DATOS!$A$2:$A$20000,DATOS!$A5532,DATOS!$D$2:$D$20000,DATOS!$D5532,DATOS!$E$2:$E$20000,DATOS!$E5532,DATOS!$I$2:$I$20000,DATOS!$I5532,DATOS!$G$2:$G$20000,"EX")=0),0))))</f>
      </c>
      <c r="H5532">
        <f>IF(DATOS!$G5532&lt;&gt;"EX",0,--(COUNTIFS(DATOS!$A$2:$A$20000,DATOS!$A5532,DATOS!$D$2:$D$20000,DATOS!$D5532,DATOS!$E$2:$E$20000,DATOS!$E5532,DATOS!$I$2:$I$20000,DATOS!$I5532,DATOS!$G$2:$G$20000,"OR")=0))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DATOS!$A$2:$A$20000,DATOS!$A5533,DATOS!$D$2:$D$20000,DATOS!$D5533,DATOS!$E$2:$E$20000,DATOS!$E5533,DATOS!$I$2:$I$20000,DATOS!$I5533,DATOS!$G$2:$G$20000,"EX")=0),0))))</f>
      </c>
      <c r="H5533">
        <f>IF(DATOS!$G5533&lt;&gt;"EX",0,--(COUNTIFS(DATOS!$A$2:$A$20000,DATOS!$A5533,DATOS!$D$2:$D$20000,DATOS!$D5533,DATOS!$E$2:$E$20000,DATOS!$E5533,DATOS!$I$2:$I$20000,DATOS!$I5533,DATOS!$G$2:$G$20000,"OR")=0))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DATOS!$A$2:$A$20000,DATOS!$A5534,DATOS!$D$2:$D$20000,DATOS!$D5534,DATOS!$E$2:$E$20000,DATOS!$E5534,DATOS!$I$2:$I$20000,DATOS!$I5534,DATOS!$G$2:$G$20000,"EX")=0),0))))</f>
      </c>
      <c r="H5534">
        <f>IF(DATOS!$G5534&lt;&gt;"EX",0,--(COUNTIFS(DATOS!$A$2:$A$20000,DATOS!$A5534,DATOS!$D$2:$D$20000,DATOS!$D5534,DATOS!$E$2:$E$20000,DATOS!$E5534,DATOS!$I$2:$I$20000,DATOS!$I5534,DATOS!$G$2:$G$20000,"OR")=0))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DATOS!$A$2:$A$20000,DATOS!$A5535,DATOS!$D$2:$D$20000,DATOS!$D5535,DATOS!$E$2:$E$20000,DATOS!$E5535,DATOS!$I$2:$I$20000,DATOS!$I5535,DATOS!$G$2:$G$20000,"EX")=0),0))))</f>
      </c>
      <c r="H5535">
        <f>IF(DATOS!$G5535&lt;&gt;"EX",0,--(COUNTIFS(DATOS!$A$2:$A$20000,DATOS!$A5535,DATOS!$D$2:$D$20000,DATOS!$D5535,DATOS!$E$2:$E$20000,DATOS!$E5535,DATOS!$I$2:$I$20000,DATOS!$I5535,DATOS!$G$2:$G$20000,"OR")=0))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DATOS!$A$2:$A$20000,DATOS!$A5536,DATOS!$D$2:$D$20000,DATOS!$D5536,DATOS!$E$2:$E$20000,DATOS!$E5536,DATOS!$I$2:$I$20000,DATOS!$I5536,DATOS!$G$2:$G$20000,"EX")=0),0))))</f>
      </c>
      <c r="H5536">
        <f>IF(DATOS!$G5536&lt;&gt;"EX",0,--(COUNTIFS(DATOS!$A$2:$A$20000,DATOS!$A5536,DATOS!$D$2:$D$20000,DATOS!$D5536,DATOS!$E$2:$E$20000,DATOS!$E5536,DATOS!$I$2:$I$20000,DATOS!$I5536,DATOS!$G$2:$G$20000,"OR")=0))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DATOS!$A$2:$A$20000,DATOS!$A5537,DATOS!$D$2:$D$20000,DATOS!$D5537,DATOS!$E$2:$E$20000,DATOS!$E5537,DATOS!$I$2:$I$20000,DATOS!$I5537,DATOS!$G$2:$G$20000,"EX")=0),0))))</f>
      </c>
      <c r="H5537">
        <f>IF(DATOS!$G5537&lt;&gt;"EX",0,--(COUNTIFS(DATOS!$A$2:$A$20000,DATOS!$A5537,DATOS!$D$2:$D$20000,DATOS!$D5537,DATOS!$E$2:$E$20000,DATOS!$E5537,DATOS!$I$2:$I$20000,DATOS!$I5537,DATOS!$G$2:$G$20000,"OR")=0))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DATOS!$A$2:$A$20000,DATOS!$A5538,DATOS!$D$2:$D$20000,DATOS!$D5538,DATOS!$E$2:$E$20000,DATOS!$E5538,DATOS!$I$2:$I$20000,DATOS!$I5538,DATOS!$G$2:$G$20000,"EX")=0),0))))</f>
      </c>
      <c r="H5538">
        <f>IF(DATOS!$G5538&lt;&gt;"EX",0,--(COUNTIFS(DATOS!$A$2:$A$20000,DATOS!$A5538,DATOS!$D$2:$D$20000,DATOS!$D5538,DATOS!$E$2:$E$20000,DATOS!$E5538,DATOS!$I$2:$I$20000,DATOS!$I5538,DATOS!$G$2:$G$20000,"OR")=0))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DATOS!$A$2:$A$20000,DATOS!$A5539,DATOS!$D$2:$D$20000,DATOS!$D5539,DATOS!$E$2:$E$20000,DATOS!$E5539,DATOS!$I$2:$I$20000,DATOS!$I5539,DATOS!$G$2:$G$20000,"EX")=0),0))))</f>
      </c>
      <c r="H5539">
        <f>IF(DATOS!$G5539&lt;&gt;"EX",0,--(COUNTIFS(DATOS!$A$2:$A$20000,DATOS!$A5539,DATOS!$D$2:$D$20000,DATOS!$D5539,DATOS!$E$2:$E$20000,DATOS!$E5539,DATOS!$I$2:$I$20000,DATOS!$I5539,DATOS!$G$2:$G$20000,"OR")=0))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DATOS!$A$2:$A$20000,DATOS!$A5540,DATOS!$D$2:$D$20000,DATOS!$D5540,DATOS!$E$2:$E$20000,DATOS!$E5540,DATOS!$I$2:$I$20000,DATOS!$I5540,DATOS!$G$2:$G$20000,"EX")=0),0))))</f>
      </c>
      <c r="H5540">
        <f>IF(DATOS!$G5540&lt;&gt;"EX",0,--(COUNTIFS(DATOS!$A$2:$A$20000,DATOS!$A5540,DATOS!$D$2:$D$20000,DATOS!$D5540,DATOS!$E$2:$E$20000,DATOS!$E5540,DATOS!$I$2:$I$20000,DATOS!$I5540,DATOS!$G$2:$G$20000,"OR")=0))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DATOS!$A$2:$A$20000,DATOS!$A5541,DATOS!$D$2:$D$20000,DATOS!$D5541,DATOS!$E$2:$E$20000,DATOS!$E5541,DATOS!$I$2:$I$20000,DATOS!$I5541,DATOS!$G$2:$G$20000,"EX")=0),0))))</f>
      </c>
      <c r="H5541">
        <f>IF(DATOS!$G5541&lt;&gt;"EX",0,--(COUNTIFS(DATOS!$A$2:$A$20000,DATOS!$A5541,DATOS!$D$2:$D$20000,DATOS!$D5541,DATOS!$E$2:$E$20000,DATOS!$E5541,DATOS!$I$2:$I$20000,DATOS!$I5541,DATOS!$G$2:$G$20000,"OR")=0))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DATOS!$A$2:$A$20000,DATOS!$A5542,DATOS!$D$2:$D$20000,DATOS!$D5542,DATOS!$E$2:$E$20000,DATOS!$E5542,DATOS!$I$2:$I$20000,DATOS!$I5542,DATOS!$G$2:$G$20000,"EX")=0),0))))</f>
      </c>
      <c r="H5542">
        <f>IF(DATOS!$G5542&lt;&gt;"EX",0,--(COUNTIFS(DATOS!$A$2:$A$20000,DATOS!$A5542,DATOS!$D$2:$D$20000,DATOS!$D5542,DATOS!$E$2:$E$20000,DATOS!$E5542,DATOS!$I$2:$I$20000,DATOS!$I5542,DATOS!$G$2:$G$20000,"OR")=0))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DATOS!$A$2:$A$20000,DATOS!$A5543,DATOS!$D$2:$D$20000,DATOS!$D5543,DATOS!$E$2:$E$20000,DATOS!$E5543,DATOS!$I$2:$I$20000,DATOS!$I5543,DATOS!$G$2:$G$20000,"EX")=0),0))))</f>
      </c>
      <c r="H5543">
        <f>IF(DATOS!$G5543&lt;&gt;"EX",0,--(COUNTIFS(DATOS!$A$2:$A$20000,DATOS!$A5543,DATOS!$D$2:$D$20000,DATOS!$D5543,DATOS!$E$2:$E$20000,DATOS!$E5543,DATOS!$I$2:$I$20000,DATOS!$I5543,DATOS!$G$2:$G$20000,"OR")=0))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DATOS!$A$2:$A$20000,DATOS!$A5544,DATOS!$D$2:$D$20000,DATOS!$D5544,DATOS!$E$2:$E$20000,DATOS!$E5544,DATOS!$I$2:$I$20000,DATOS!$I5544,DATOS!$G$2:$G$20000,"EX")=0),0))))</f>
      </c>
      <c r="H5544">
        <f>IF(DATOS!$G5544&lt;&gt;"EX",0,--(COUNTIFS(DATOS!$A$2:$A$20000,DATOS!$A5544,DATOS!$D$2:$D$20000,DATOS!$D5544,DATOS!$E$2:$E$20000,DATOS!$E5544,DATOS!$I$2:$I$20000,DATOS!$I5544,DATOS!$G$2:$G$20000,"OR")=0))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DATOS!$A$2:$A$20000,DATOS!$A5545,DATOS!$D$2:$D$20000,DATOS!$D5545,DATOS!$E$2:$E$20000,DATOS!$E5545,DATOS!$I$2:$I$20000,DATOS!$I5545,DATOS!$G$2:$G$20000,"EX")=0),0))))</f>
      </c>
      <c r="H5545">
        <f>IF(DATOS!$G5545&lt;&gt;"EX",0,--(COUNTIFS(DATOS!$A$2:$A$20000,DATOS!$A5545,DATOS!$D$2:$D$20000,DATOS!$D5545,DATOS!$E$2:$E$20000,DATOS!$E5545,DATOS!$I$2:$I$20000,DATOS!$I5545,DATOS!$G$2:$G$20000,"OR")=0))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DATOS!$A$2:$A$20000,DATOS!$A5546,DATOS!$D$2:$D$20000,DATOS!$D5546,DATOS!$E$2:$E$20000,DATOS!$E5546,DATOS!$I$2:$I$20000,DATOS!$I5546,DATOS!$G$2:$G$20000,"EX")=0),0))))</f>
      </c>
      <c r="H5546">
        <f>IF(DATOS!$G5546&lt;&gt;"EX",0,--(COUNTIFS(DATOS!$A$2:$A$20000,DATOS!$A5546,DATOS!$D$2:$D$20000,DATOS!$D5546,DATOS!$E$2:$E$20000,DATOS!$E5546,DATOS!$I$2:$I$20000,DATOS!$I5546,DATOS!$G$2:$G$20000,"OR")=0))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DATOS!$A$2:$A$20000,DATOS!$A5547,DATOS!$D$2:$D$20000,DATOS!$D5547,DATOS!$E$2:$E$20000,DATOS!$E5547,DATOS!$I$2:$I$20000,DATOS!$I5547,DATOS!$G$2:$G$20000,"EX")=0),0))))</f>
      </c>
      <c r="H5547">
        <f>IF(DATOS!$G5547&lt;&gt;"EX",0,--(COUNTIFS(DATOS!$A$2:$A$20000,DATOS!$A5547,DATOS!$D$2:$D$20000,DATOS!$D5547,DATOS!$E$2:$E$20000,DATOS!$E5547,DATOS!$I$2:$I$20000,DATOS!$I5547,DATOS!$G$2:$G$20000,"OR")=0))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DATOS!$A$2:$A$20000,DATOS!$A5548,DATOS!$D$2:$D$20000,DATOS!$D5548,DATOS!$E$2:$E$20000,DATOS!$E5548,DATOS!$I$2:$I$20000,DATOS!$I5548,DATOS!$G$2:$G$20000,"EX")=0),0))))</f>
      </c>
      <c r="H5548">
        <f>IF(DATOS!$G5548&lt;&gt;"EX",0,--(COUNTIFS(DATOS!$A$2:$A$20000,DATOS!$A5548,DATOS!$D$2:$D$20000,DATOS!$D5548,DATOS!$E$2:$E$20000,DATOS!$E5548,DATOS!$I$2:$I$20000,DATOS!$I5548,DATOS!$G$2:$G$20000,"OR")=0))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DATOS!$A$2:$A$20000,DATOS!$A5549,DATOS!$D$2:$D$20000,DATOS!$D5549,DATOS!$E$2:$E$20000,DATOS!$E5549,DATOS!$I$2:$I$20000,DATOS!$I5549,DATOS!$G$2:$G$20000,"EX")=0),0))))</f>
      </c>
      <c r="H5549">
        <f>IF(DATOS!$G5549&lt;&gt;"EX",0,--(COUNTIFS(DATOS!$A$2:$A$20000,DATOS!$A5549,DATOS!$D$2:$D$20000,DATOS!$D5549,DATOS!$E$2:$E$20000,DATOS!$E5549,DATOS!$I$2:$I$20000,DATOS!$I5549,DATOS!$G$2:$G$20000,"OR")=0))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DATOS!$A$2:$A$20000,DATOS!$A5550,DATOS!$D$2:$D$20000,DATOS!$D5550,DATOS!$E$2:$E$20000,DATOS!$E5550,DATOS!$I$2:$I$20000,DATOS!$I5550,DATOS!$G$2:$G$20000,"EX")=0),0))))</f>
      </c>
      <c r="H5550">
        <f>IF(DATOS!$G5550&lt;&gt;"EX",0,--(COUNTIFS(DATOS!$A$2:$A$20000,DATOS!$A5550,DATOS!$D$2:$D$20000,DATOS!$D5550,DATOS!$E$2:$E$20000,DATOS!$E5550,DATOS!$I$2:$I$20000,DATOS!$I5550,DATOS!$G$2:$G$20000,"OR")=0))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DATOS!$A$2:$A$20000,DATOS!$A5551,DATOS!$D$2:$D$20000,DATOS!$D5551,DATOS!$E$2:$E$20000,DATOS!$E5551,DATOS!$I$2:$I$20000,DATOS!$I5551,DATOS!$G$2:$G$20000,"EX")=0),0))))</f>
      </c>
      <c r="H5551">
        <f>IF(DATOS!$G5551&lt;&gt;"EX",0,--(COUNTIFS(DATOS!$A$2:$A$20000,DATOS!$A5551,DATOS!$D$2:$D$20000,DATOS!$D5551,DATOS!$E$2:$E$20000,DATOS!$E5551,DATOS!$I$2:$I$20000,DATOS!$I5551,DATOS!$G$2:$G$20000,"OR")=0))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DATOS!$A$2:$A$20000,DATOS!$A5552,DATOS!$D$2:$D$20000,DATOS!$D5552,DATOS!$E$2:$E$20000,DATOS!$E5552,DATOS!$I$2:$I$20000,DATOS!$I5552,DATOS!$G$2:$G$20000,"EX")=0),0))))</f>
      </c>
      <c r="H5552">
        <f>IF(DATOS!$G5552&lt;&gt;"EX",0,--(COUNTIFS(DATOS!$A$2:$A$20000,DATOS!$A5552,DATOS!$D$2:$D$20000,DATOS!$D5552,DATOS!$E$2:$E$20000,DATOS!$E5552,DATOS!$I$2:$I$20000,DATOS!$I5552,DATOS!$G$2:$G$20000,"OR")=0))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DATOS!$A$2:$A$20000,DATOS!$A5553,DATOS!$D$2:$D$20000,DATOS!$D5553,DATOS!$E$2:$E$20000,DATOS!$E5553,DATOS!$I$2:$I$20000,DATOS!$I5553,DATOS!$G$2:$G$20000,"EX")=0),0))))</f>
      </c>
      <c r="H5553">
        <f>IF(DATOS!$G5553&lt;&gt;"EX",0,--(COUNTIFS(DATOS!$A$2:$A$20000,DATOS!$A5553,DATOS!$D$2:$D$20000,DATOS!$D5553,DATOS!$E$2:$E$20000,DATOS!$E5553,DATOS!$I$2:$I$20000,DATOS!$I5553,DATOS!$G$2:$G$20000,"OR")=0))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DATOS!$A$2:$A$20000,DATOS!$A5554,DATOS!$D$2:$D$20000,DATOS!$D5554,DATOS!$E$2:$E$20000,DATOS!$E5554,DATOS!$I$2:$I$20000,DATOS!$I5554,DATOS!$G$2:$G$20000,"EX")=0),0))))</f>
      </c>
      <c r="H5554">
        <f>IF(DATOS!$G5554&lt;&gt;"EX",0,--(COUNTIFS(DATOS!$A$2:$A$20000,DATOS!$A5554,DATOS!$D$2:$D$20000,DATOS!$D5554,DATOS!$E$2:$E$20000,DATOS!$E5554,DATOS!$I$2:$I$20000,DATOS!$I5554,DATOS!$G$2:$G$20000,"OR")=0))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DATOS!$A$2:$A$20000,DATOS!$A5555,DATOS!$D$2:$D$20000,DATOS!$D5555,DATOS!$E$2:$E$20000,DATOS!$E5555,DATOS!$I$2:$I$20000,DATOS!$I5555,DATOS!$G$2:$G$20000,"EX")=0),0))))</f>
      </c>
      <c r="H5555">
        <f>IF(DATOS!$G5555&lt;&gt;"EX",0,--(COUNTIFS(DATOS!$A$2:$A$20000,DATOS!$A5555,DATOS!$D$2:$D$20000,DATOS!$D5555,DATOS!$E$2:$E$20000,DATOS!$E5555,DATOS!$I$2:$I$20000,DATOS!$I5555,DATOS!$G$2:$G$20000,"OR")=0))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DATOS!$A$2:$A$20000,DATOS!$A5556,DATOS!$D$2:$D$20000,DATOS!$D5556,DATOS!$E$2:$E$20000,DATOS!$E5556,DATOS!$I$2:$I$20000,DATOS!$I5556,DATOS!$G$2:$G$20000,"EX")=0),0))))</f>
      </c>
      <c r="H5556">
        <f>IF(DATOS!$G5556&lt;&gt;"EX",0,--(COUNTIFS(DATOS!$A$2:$A$20000,DATOS!$A5556,DATOS!$D$2:$D$20000,DATOS!$D5556,DATOS!$E$2:$E$20000,DATOS!$E5556,DATOS!$I$2:$I$20000,DATOS!$I5556,DATOS!$G$2:$G$20000,"OR")=0))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DATOS!$A$2:$A$20000,DATOS!$A5557,DATOS!$D$2:$D$20000,DATOS!$D5557,DATOS!$E$2:$E$20000,DATOS!$E5557,DATOS!$I$2:$I$20000,DATOS!$I5557,DATOS!$G$2:$G$20000,"EX")=0),0))))</f>
      </c>
      <c r="H5557">
        <f>IF(DATOS!$G5557&lt;&gt;"EX",0,--(COUNTIFS(DATOS!$A$2:$A$20000,DATOS!$A5557,DATOS!$D$2:$D$20000,DATOS!$D5557,DATOS!$E$2:$E$20000,DATOS!$E5557,DATOS!$I$2:$I$20000,DATOS!$I5557,DATOS!$G$2:$G$20000,"OR")=0))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DATOS!$A$2:$A$20000,DATOS!$A5558,DATOS!$D$2:$D$20000,DATOS!$D5558,DATOS!$E$2:$E$20000,DATOS!$E5558,DATOS!$I$2:$I$20000,DATOS!$I5558,DATOS!$G$2:$G$20000,"EX")=0),0))))</f>
      </c>
      <c r="H5558">
        <f>IF(DATOS!$G5558&lt;&gt;"EX",0,--(COUNTIFS(DATOS!$A$2:$A$20000,DATOS!$A5558,DATOS!$D$2:$D$20000,DATOS!$D5558,DATOS!$E$2:$E$20000,DATOS!$E5558,DATOS!$I$2:$I$20000,DATOS!$I5558,DATOS!$G$2:$G$20000,"OR")=0))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DATOS!$A$2:$A$20000,DATOS!$A5559,DATOS!$D$2:$D$20000,DATOS!$D5559,DATOS!$E$2:$E$20000,DATOS!$E5559,DATOS!$I$2:$I$20000,DATOS!$I5559,DATOS!$G$2:$G$20000,"EX")=0),0))))</f>
      </c>
      <c r="H5559">
        <f>IF(DATOS!$G5559&lt;&gt;"EX",0,--(COUNTIFS(DATOS!$A$2:$A$20000,DATOS!$A5559,DATOS!$D$2:$D$20000,DATOS!$D5559,DATOS!$E$2:$E$20000,DATOS!$E5559,DATOS!$I$2:$I$20000,DATOS!$I5559,DATOS!$G$2:$G$20000,"OR")=0))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DATOS!$A$2:$A$20000,DATOS!$A5560,DATOS!$D$2:$D$20000,DATOS!$D5560,DATOS!$E$2:$E$20000,DATOS!$E5560,DATOS!$I$2:$I$20000,DATOS!$I5560,DATOS!$G$2:$G$20000,"EX")=0),0))))</f>
      </c>
      <c r="H5560">
        <f>IF(DATOS!$G5560&lt;&gt;"EX",0,--(COUNTIFS(DATOS!$A$2:$A$20000,DATOS!$A5560,DATOS!$D$2:$D$20000,DATOS!$D5560,DATOS!$E$2:$E$20000,DATOS!$E5560,DATOS!$I$2:$I$20000,DATOS!$I5560,DATOS!$G$2:$G$20000,"OR")=0))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DATOS!$A$2:$A$20000,DATOS!$A5561,DATOS!$D$2:$D$20000,DATOS!$D5561,DATOS!$E$2:$E$20000,DATOS!$E5561,DATOS!$I$2:$I$20000,DATOS!$I5561,DATOS!$G$2:$G$20000,"EX")=0),0))))</f>
      </c>
      <c r="H5561">
        <f>IF(DATOS!$G5561&lt;&gt;"EX",0,--(COUNTIFS(DATOS!$A$2:$A$20000,DATOS!$A5561,DATOS!$D$2:$D$20000,DATOS!$D5561,DATOS!$E$2:$E$20000,DATOS!$E5561,DATOS!$I$2:$I$20000,DATOS!$I5561,DATOS!$G$2:$G$20000,"OR")=0))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DATOS!$A$2:$A$20000,DATOS!$A5562,DATOS!$D$2:$D$20000,DATOS!$D5562,DATOS!$E$2:$E$20000,DATOS!$E5562,DATOS!$I$2:$I$20000,DATOS!$I5562,DATOS!$G$2:$G$20000,"EX")=0),0))))</f>
      </c>
      <c r="H5562">
        <f>IF(DATOS!$G5562&lt;&gt;"EX",0,--(COUNTIFS(DATOS!$A$2:$A$20000,DATOS!$A5562,DATOS!$D$2:$D$20000,DATOS!$D5562,DATOS!$E$2:$E$20000,DATOS!$E5562,DATOS!$I$2:$I$20000,DATOS!$I5562,DATOS!$G$2:$G$20000,"OR")=0))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DATOS!$A$2:$A$20000,DATOS!$A5563,DATOS!$D$2:$D$20000,DATOS!$D5563,DATOS!$E$2:$E$20000,DATOS!$E5563,DATOS!$I$2:$I$20000,DATOS!$I5563,DATOS!$G$2:$G$20000,"EX")=0),0))))</f>
      </c>
      <c r="H5563">
        <f>IF(DATOS!$G5563&lt;&gt;"EX",0,--(COUNTIFS(DATOS!$A$2:$A$20000,DATOS!$A5563,DATOS!$D$2:$D$20000,DATOS!$D5563,DATOS!$E$2:$E$20000,DATOS!$E5563,DATOS!$I$2:$I$20000,DATOS!$I5563,DATOS!$G$2:$G$20000,"OR")=0))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DATOS!$A$2:$A$20000,DATOS!$A5564,DATOS!$D$2:$D$20000,DATOS!$D5564,DATOS!$E$2:$E$20000,DATOS!$E5564,DATOS!$I$2:$I$20000,DATOS!$I5564,DATOS!$G$2:$G$20000,"EX")=0),0))))</f>
      </c>
      <c r="H5564">
        <f>IF(DATOS!$G5564&lt;&gt;"EX",0,--(COUNTIFS(DATOS!$A$2:$A$20000,DATOS!$A5564,DATOS!$D$2:$D$20000,DATOS!$D5564,DATOS!$E$2:$E$20000,DATOS!$E5564,DATOS!$I$2:$I$20000,DATOS!$I5564,DATOS!$G$2:$G$20000,"OR")=0))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DATOS!$A$2:$A$20000,DATOS!$A5565,DATOS!$D$2:$D$20000,DATOS!$D5565,DATOS!$E$2:$E$20000,DATOS!$E5565,DATOS!$I$2:$I$20000,DATOS!$I5565,DATOS!$G$2:$G$20000,"EX")=0),0))))</f>
      </c>
      <c r="H5565">
        <f>IF(DATOS!$G5565&lt;&gt;"EX",0,--(COUNTIFS(DATOS!$A$2:$A$20000,DATOS!$A5565,DATOS!$D$2:$D$20000,DATOS!$D5565,DATOS!$E$2:$E$20000,DATOS!$E5565,DATOS!$I$2:$I$20000,DATOS!$I5565,DATOS!$G$2:$G$20000,"OR")=0))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DATOS!$A$2:$A$20000,DATOS!$A5566,DATOS!$D$2:$D$20000,DATOS!$D5566,DATOS!$E$2:$E$20000,DATOS!$E5566,DATOS!$I$2:$I$20000,DATOS!$I5566,DATOS!$G$2:$G$20000,"EX")=0),0))))</f>
      </c>
      <c r="H5566">
        <f>IF(DATOS!$G5566&lt;&gt;"EX",0,--(COUNTIFS(DATOS!$A$2:$A$20000,DATOS!$A5566,DATOS!$D$2:$D$20000,DATOS!$D5566,DATOS!$E$2:$E$20000,DATOS!$E5566,DATOS!$I$2:$I$20000,DATOS!$I5566,DATOS!$G$2:$G$20000,"OR")=0))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DATOS!$A$2:$A$20000,DATOS!$A5567,DATOS!$D$2:$D$20000,DATOS!$D5567,DATOS!$E$2:$E$20000,DATOS!$E5567,DATOS!$I$2:$I$20000,DATOS!$I5567,DATOS!$G$2:$G$20000,"EX")=0),0))))</f>
      </c>
      <c r="H5567">
        <f>IF(DATOS!$G5567&lt;&gt;"EX",0,--(COUNTIFS(DATOS!$A$2:$A$20000,DATOS!$A5567,DATOS!$D$2:$D$20000,DATOS!$D5567,DATOS!$E$2:$E$20000,DATOS!$E5567,DATOS!$I$2:$I$20000,DATOS!$I5567,DATOS!$G$2:$G$20000,"OR")=0))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DATOS!$A$2:$A$20000,DATOS!$A5568,DATOS!$D$2:$D$20000,DATOS!$D5568,DATOS!$E$2:$E$20000,DATOS!$E5568,DATOS!$I$2:$I$20000,DATOS!$I5568,DATOS!$G$2:$G$20000,"EX")=0),0))))</f>
      </c>
      <c r="H5568">
        <f>IF(DATOS!$G5568&lt;&gt;"EX",0,--(COUNTIFS(DATOS!$A$2:$A$20000,DATOS!$A5568,DATOS!$D$2:$D$20000,DATOS!$D5568,DATOS!$E$2:$E$20000,DATOS!$E5568,DATOS!$I$2:$I$20000,DATOS!$I5568,DATOS!$G$2:$G$20000,"OR")=0))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DATOS!$A$2:$A$20000,DATOS!$A5569,DATOS!$D$2:$D$20000,DATOS!$D5569,DATOS!$E$2:$E$20000,DATOS!$E5569,DATOS!$I$2:$I$20000,DATOS!$I5569,DATOS!$G$2:$G$20000,"EX")=0),0))))</f>
      </c>
      <c r="H5569">
        <f>IF(DATOS!$G5569&lt;&gt;"EX",0,--(COUNTIFS(DATOS!$A$2:$A$20000,DATOS!$A5569,DATOS!$D$2:$D$20000,DATOS!$D5569,DATOS!$E$2:$E$20000,DATOS!$E5569,DATOS!$I$2:$I$20000,DATOS!$I5569,DATOS!$G$2:$G$20000,"OR")=0))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DATOS!$A$2:$A$20000,DATOS!$A5570,DATOS!$D$2:$D$20000,DATOS!$D5570,DATOS!$E$2:$E$20000,DATOS!$E5570,DATOS!$I$2:$I$20000,DATOS!$I5570,DATOS!$G$2:$G$20000,"EX")=0),0))))</f>
      </c>
      <c r="H5570">
        <f>IF(DATOS!$G5570&lt;&gt;"EX",0,--(COUNTIFS(DATOS!$A$2:$A$20000,DATOS!$A5570,DATOS!$D$2:$D$20000,DATOS!$D5570,DATOS!$E$2:$E$20000,DATOS!$E5570,DATOS!$I$2:$I$20000,DATOS!$I5570,DATOS!$G$2:$G$20000,"OR")=0))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DATOS!$A$2:$A$20000,DATOS!$A5571,DATOS!$D$2:$D$20000,DATOS!$D5571,DATOS!$E$2:$E$20000,DATOS!$E5571,DATOS!$I$2:$I$20000,DATOS!$I5571,DATOS!$G$2:$G$20000,"EX")=0),0))))</f>
      </c>
      <c r="H5571">
        <f>IF(DATOS!$G5571&lt;&gt;"EX",0,--(COUNTIFS(DATOS!$A$2:$A$20000,DATOS!$A5571,DATOS!$D$2:$D$20000,DATOS!$D5571,DATOS!$E$2:$E$20000,DATOS!$E5571,DATOS!$I$2:$I$20000,DATOS!$I5571,DATOS!$G$2:$G$20000,"OR")=0))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DATOS!$A$2:$A$20000,DATOS!$A5572,DATOS!$D$2:$D$20000,DATOS!$D5572,DATOS!$E$2:$E$20000,DATOS!$E5572,DATOS!$I$2:$I$20000,DATOS!$I5572,DATOS!$G$2:$G$20000,"EX")=0),0))))</f>
      </c>
      <c r="H5572">
        <f>IF(DATOS!$G5572&lt;&gt;"EX",0,--(COUNTIFS(DATOS!$A$2:$A$20000,DATOS!$A5572,DATOS!$D$2:$D$20000,DATOS!$D5572,DATOS!$E$2:$E$20000,DATOS!$E5572,DATOS!$I$2:$I$20000,DATOS!$I5572,DATOS!$G$2:$G$20000,"OR")=0))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DATOS!$A$2:$A$20000,DATOS!$A5573,DATOS!$D$2:$D$20000,DATOS!$D5573,DATOS!$E$2:$E$20000,DATOS!$E5573,DATOS!$I$2:$I$20000,DATOS!$I5573,DATOS!$G$2:$G$20000,"EX")=0),0))))</f>
      </c>
      <c r="H5573">
        <f>IF(DATOS!$G5573&lt;&gt;"EX",0,--(COUNTIFS(DATOS!$A$2:$A$20000,DATOS!$A5573,DATOS!$D$2:$D$20000,DATOS!$D5573,DATOS!$E$2:$E$20000,DATOS!$E5573,DATOS!$I$2:$I$20000,DATOS!$I5573,DATOS!$G$2:$G$20000,"OR")=0))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DATOS!$A$2:$A$20000,DATOS!$A5574,DATOS!$D$2:$D$20000,DATOS!$D5574,DATOS!$E$2:$E$20000,DATOS!$E5574,DATOS!$I$2:$I$20000,DATOS!$I5574,DATOS!$G$2:$G$20000,"EX")=0),0))))</f>
      </c>
      <c r="H5574">
        <f>IF(DATOS!$G5574&lt;&gt;"EX",0,--(COUNTIFS(DATOS!$A$2:$A$20000,DATOS!$A5574,DATOS!$D$2:$D$20000,DATOS!$D5574,DATOS!$E$2:$E$20000,DATOS!$E5574,DATOS!$I$2:$I$20000,DATOS!$I5574,DATOS!$G$2:$G$20000,"OR")=0))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DATOS!$A$2:$A$20000,DATOS!$A5575,DATOS!$D$2:$D$20000,DATOS!$D5575,DATOS!$E$2:$E$20000,DATOS!$E5575,DATOS!$I$2:$I$20000,DATOS!$I5575,DATOS!$G$2:$G$20000,"EX")=0),0))))</f>
      </c>
      <c r="H5575">
        <f>IF(DATOS!$G5575&lt;&gt;"EX",0,--(COUNTIFS(DATOS!$A$2:$A$20000,DATOS!$A5575,DATOS!$D$2:$D$20000,DATOS!$D5575,DATOS!$E$2:$E$20000,DATOS!$E5575,DATOS!$I$2:$I$20000,DATOS!$I5575,DATOS!$G$2:$G$20000,"OR")=0))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DATOS!$A$2:$A$20000,DATOS!$A5576,DATOS!$D$2:$D$20000,DATOS!$D5576,DATOS!$E$2:$E$20000,DATOS!$E5576,DATOS!$I$2:$I$20000,DATOS!$I5576,DATOS!$G$2:$G$20000,"EX")=0),0))))</f>
      </c>
      <c r="H5576">
        <f>IF(DATOS!$G5576&lt;&gt;"EX",0,--(COUNTIFS(DATOS!$A$2:$A$20000,DATOS!$A5576,DATOS!$D$2:$D$20000,DATOS!$D5576,DATOS!$E$2:$E$20000,DATOS!$E5576,DATOS!$I$2:$I$20000,DATOS!$I5576,DATOS!$G$2:$G$20000,"OR")=0))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DATOS!$A$2:$A$20000,DATOS!$A5577,DATOS!$D$2:$D$20000,DATOS!$D5577,DATOS!$E$2:$E$20000,DATOS!$E5577,DATOS!$I$2:$I$20000,DATOS!$I5577,DATOS!$G$2:$G$20000,"EX")=0),0))))</f>
      </c>
      <c r="H5577">
        <f>IF(DATOS!$G5577&lt;&gt;"EX",0,--(COUNTIFS(DATOS!$A$2:$A$20000,DATOS!$A5577,DATOS!$D$2:$D$20000,DATOS!$D5577,DATOS!$E$2:$E$20000,DATOS!$E5577,DATOS!$I$2:$I$20000,DATOS!$I5577,DATOS!$G$2:$G$20000,"OR")=0))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DATOS!$A$2:$A$20000,DATOS!$A5578,DATOS!$D$2:$D$20000,DATOS!$D5578,DATOS!$E$2:$E$20000,DATOS!$E5578,DATOS!$I$2:$I$20000,DATOS!$I5578,DATOS!$G$2:$G$20000,"EX")=0),0))))</f>
      </c>
      <c r="H5578">
        <f>IF(DATOS!$G5578&lt;&gt;"EX",0,--(COUNTIFS(DATOS!$A$2:$A$20000,DATOS!$A5578,DATOS!$D$2:$D$20000,DATOS!$D5578,DATOS!$E$2:$E$20000,DATOS!$E5578,DATOS!$I$2:$I$20000,DATOS!$I5578,DATOS!$G$2:$G$20000,"OR")=0))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DATOS!$A$2:$A$20000,DATOS!$A5579,DATOS!$D$2:$D$20000,DATOS!$D5579,DATOS!$E$2:$E$20000,DATOS!$E5579,DATOS!$I$2:$I$20000,DATOS!$I5579,DATOS!$G$2:$G$20000,"EX")=0),0))))</f>
      </c>
      <c r="H5579">
        <f>IF(DATOS!$G5579&lt;&gt;"EX",0,--(COUNTIFS(DATOS!$A$2:$A$20000,DATOS!$A5579,DATOS!$D$2:$D$20000,DATOS!$D5579,DATOS!$E$2:$E$20000,DATOS!$E5579,DATOS!$I$2:$I$20000,DATOS!$I5579,DATOS!$G$2:$G$20000,"OR")=0))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DATOS!$A$2:$A$20000,DATOS!$A5580,DATOS!$D$2:$D$20000,DATOS!$D5580,DATOS!$E$2:$E$20000,DATOS!$E5580,DATOS!$I$2:$I$20000,DATOS!$I5580,DATOS!$G$2:$G$20000,"EX")=0),0))))</f>
      </c>
      <c r="H5580">
        <f>IF(DATOS!$G5580&lt;&gt;"EX",0,--(COUNTIFS(DATOS!$A$2:$A$20000,DATOS!$A5580,DATOS!$D$2:$D$20000,DATOS!$D5580,DATOS!$E$2:$E$20000,DATOS!$E5580,DATOS!$I$2:$I$20000,DATOS!$I5580,DATOS!$G$2:$G$20000,"OR")=0))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DATOS!$A$2:$A$20000,DATOS!$A5581,DATOS!$D$2:$D$20000,DATOS!$D5581,DATOS!$E$2:$E$20000,DATOS!$E5581,DATOS!$I$2:$I$20000,DATOS!$I5581,DATOS!$G$2:$G$20000,"EX")=0),0))))</f>
      </c>
      <c r="H5581">
        <f>IF(DATOS!$G5581&lt;&gt;"EX",0,--(COUNTIFS(DATOS!$A$2:$A$20000,DATOS!$A5581,DATOS!$D$2:$D$20000,DATOS!$D5581,DATOS!$E$2:$E$20000,DATOS!$E5581,DATOS!$I$2:$I$20000,DATOS!$I5581,DATOS!$G$2:$G$20000,"OR")=0))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DATOS!$A$2:$A$20000,DATOS!$A5582,DATOS!$D$2:$D$20000,DATOS!$D5582,DATOS!$E$2:$E$20000,DATOS!$E5582,DATOS!$I$2:$I$20000,DATOS!$I5582,DATOS!$G$2:$G$20000,"EX")=0),0))))</f>
      </c>
      <c r="H5582">
        <f>IF(DATOS!$G5582&lt;&gt;"EX",0,--(COUNTIFS(DATOS!$A$2:$A$20000,DATOS!$A5582,DATOS!$D$2:$D$20000,DATOS!$D5582,DATOS!$E$2:$E$20000,DATOS!$E5582,DATOS!$I$2:$I$20000,DATOS!$I5582,DATOS!$G$2:$G$20000,"OR")=0))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DATOS!$A$2:$A$20000,DATOS!$A5583,DATOS!$D$2:$D$20000,DATOS!$D5583,DATOS!$E$2:$E$20000,DATOS!$E5583,DATOS!$I$2:$I$20000,DATOS!$I5583,DATOS!$G$2:$G$20000,"EX")=0),0))))</f>
      </c>
      <c r="H5583">
        <f>IF(DATOS!$G5583&lt;&gt;"EX",0,--(COUNTIFS(DATOS!$A$2:$A$20000,DATOS!$A5583,DATOS!$D$2:$D$20000,DATOS!$D5583,DATOS!$E$2:$E$20000,DATOS!$E5583,DATOS!$I$2:$I$20000,DATOS!$I5583,DATOS!$G$2:$G$20000,"OR")=0))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DATOS!$A$2:$A$20000,DATOS!$A5584,DATOS!$D$2:$D$20000,DATOS!$D5584,DATOS!$E$2:$E$20000,DATOS!$E5584,DATOS!$I$2:$I$20000,DATOS!$I5584,DATOS!$G$2:$G$20000,"EX")=0),0))))</f>
      </c>
      <c r="H5584">
        <f>IF(DATOS!$G5584&lt;&gt;"EX",0,--(COUNTIFS(DATOS!$A$2:$A$20000,DATOS!$A5584,DATOS!$D$2:$D$20000,DATOS!$D5584,DATOS!$E$2:$E$20000,DATOS!$E5584,DATOS!$I$2:$I$20000,DATOS!$I5584,DATOS!$G$2:$G$20000,"OR")=0))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DATOS!$A$2:$A$20000,DATOS!$A5585,DATOS!$D$2:$D$20000,DATOS!$D5585,DATOS!$E$2:$E$20000,DATOS!$E5585,DATOS!$I$2:$I$20000,DATOS!$I5585,DATOS!$G$2:$G$20000,"EX")=0),0))))</f>
      </c>
      <c r="H5585">
        <f>IF(DATOS!$G5585&lt;&gt;"EX",0,--(COUNTIFS(DATOS!$A$2:$A$20000,DATOS!$A5585,DATOS!$D$2:$D$20000,DATOS!$D5585,DATOS!$E$2:$E$20000,DATOS!$E5585,DATOS!$I$2:$I$20000,DATOS!$I5585,DATOS!$G$2:$G$20000,"OR")=0))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DATOS!$A$2:$A$20000,DATOS!$A5586,DATOS!$D$2:$D$20000,DATOS!$D5586,DATOS!$E$2:$E$20000,DATOS!$E5586,DATOS!$I$2:$I$20000,DATOS!$I5586,DATOS!$G$2:$G$20000,"EX")=0),0))))</f>
      </c>
      <c r="H5586">
        <f>IF(DATOS!$G5586&lt;&gt;"EX",0,--(COUNTIFS(DATOS!$A$2:$A$20000,DATOS!$A5586,DATOS!$D$2:$D$20000,DATOS!$D5586,DATOS!$E$2:$E$20000,DATOS!$E5586,DATOS!$I$2:$I$20000,DATOS!$I5586,DATOS!$G$2:$G$20000,"OR")=0))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DATOS!$A$2:$A$20000,DATOS!$A5587,DATOS!$D$2:$D$20000,DATOS!$D5587,DATOS!$E$2:$E$20000,DATOS!$E5587,DATOS!$I$2:$I$20000,DATOS!$I5587,DATOS!$G$2:$G$20000,"EX")=0),0))))</f>
      </c>
      <c r="H5587">
        <f>IF(DATOS!$G5587&lt;&gt;"EX",0,--(COUNTIFS(DATOS!$A$2:$A$20000,DATOS!$A5587,DATOS!$D$2:$D$20000,DATOS!$D5587,DATOS!$E$2:$E$20000,DATOS!$E5587,DATOS!$I$2:$I$20000,DATOS!$I5587,DATOS!$G$2:$G$20000,"OR")=0))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DATOS!$A$2:$A$20000,DATOS!$A5588,DATOS!$D$2:$D$20000,DATOS!$D5588,DATOS!$E$2:$E$20000,DATOS!$E5588,DATOS!$I$2:$I$20000,DATOS!$I5588,DATOS!$G$2:$G$20000,"EX")=0),0))))</f>
      </c>
      <c r="H5588">
        <f>IF(DATOS!$G5588&lt;&gt;"EX",0,--(COUNTIFS(DATOS!$A$2:$A$20000,DATOS!$A5588,DATOS!$D$2:$D$20000,DATOS!$D5588,DATOS!$E$2:$E$20000,DATOS!$E5588,DATOS!$I$2:$I$20000,DATOS!$I5588,DATOS!$G$2:$G$20000,"OR")=0))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DATOS!$A$2:$A$20000,DATOS!$A5589,DATOS!$D$2:$D$20000,DATOS!$D5589,DATOS!$E$2:$E$20000,DATOS!$E5589,DATOS!$I$2:$I$20000,DATOS!$I5589,DATOS!$G$2:$G$20000,"EX")=0),0))))</f>
      </c>
      <c r="H5589">
        <f>IF(DATOS!$G5589&lt;&gt;"EX",0,--(COUNTIFS(DATOS!$A$2:$A$20000,DATOS!$A5589,DATOS!$D$2:$D$20000,DATOS!$D5589,DATOS!$E$2:$E$20000,DATOS!$E5589,DATOS!$I$2:$I$20000,DATOS!$I5589,DATOS!$G$2:$G$20000,"OR")=0))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DATOS!$A$2:$A$20000,DATOS!$A5590,DATOS!$D$2:$D$20000,DATOS!$D5590,DATOS!$E$2:$E$20000,DATOS!$E5590,DATOS!$I$2:$I$20000,DATOS!$I5590,DATOS!$G$2:$G$20000,"EX")=0),0))))</f>
      </c>
      <c r="H5590">
        <f>IF(DATOS!$G5590&lt;&gt;"EX",0,--(COUNTIFS(DATOS!$A$2:$A$20000,DATOS!$A5590,DATOS!$D$2:$D$20000,DATOS!$D5590,DATOS!$E$2:$E$20000,DATOS!$E5590,DATOS!$I$2:$I$20000,DATOS!$I5590,DATOS!$G$2:$G$20000,"OR")=0))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DATOS!$A$2:$A$20000,DATOS!$A5591,DATOS!$D$2:$D$20000,DATOS!$D5591,DATOS!$E$2:$E$20000,DATOS!$E5591,DATOS!$I$2:$I$20000,DATOS!$I5591,DATOS!$G$2:$G$20000,"EX")=0),0))))</f>
      </c>
      <c r="H5591">
        <f>IF(DATOS!$G5591&lt;&gt;"EX",0,--(COUNTIFS(DATOS!$A$2:$A$20000,DATOS!$A5591,DATOS!$D$2:$D$20000,DATOS!$D5591,DATOS!$E$2:$E$20000,DATOS!$E5591,DATOS!$I$2:$I$20000,DATOS!$I5591,DATOS!$G$2:$G$20000,"OR")=0))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DATOS!$A$2:$A$20000,DATOS!$A5592,DATOS!$D$2:$D$20000,DATOS!$D5592,DATOS!$E$2:$E$20000,DATOS!$E5592,DATOS!$I$2:$I$20000,DATOS!$I5592,DATOS!$G$2:$G$20000,"EX")=0),0))))</f>
      </c>
      <c r="H5592">
        <f>IF(DATOS!$G5592&lt;&gt;"EX",0,--(COUNTIFS(DATOS!$A$2:$A$20000,DATOS!$A5592,DATOS!$D$2:$D$20000,DATOS!$D5592,DATOS!$E$2:$E$20000,DATOS!$E5592,DATOS!$I$2:$I$20000,DATOS!$I5592,DATOS!$G$2:$G$20000,"OR")=0))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DATOS!$A$2:$A$20000,DATOS!$A5593,DATOS!$D$2:$D$20000,DATOS!$D5593,DATOS!$E$2:$E$20000,DATOS!$E5593,DATOS!$I$2:$I$20000,DATOS!$I5593,DATOS!$G$2:$G$20000,"EX")=0),0))))</f>
      </c>
      <c r="H5593">
        <f>IF(DATOS!$G5593&lt;&gt;"EX",0,--(COUNTIFS(DATOS!$A$2:$A$20000,DATOS!$A5593,DATOS!$D$2:$D$20000,DATOS!$D5593,DATOS!$E$2:$E$20000,DATOS!$E5593,DATOS!$I$2:$I$20000,DATOS!$I5593,DATOS!$G$2:$G$20000,"OR")=0))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DATOS!$A$2:$A$20000,DATOS!$A5594,DATOS!$D$2:$D$20000,DATOS!$D5594,DATOS!$E$2:$E$20000,DATOS!$E5594,DATOS!$I$2:$I$20000,DATOS!$I5594,DATOS!$G$2:$G$20000,"EX")=0),0))))</f>
      </c>
      <c r="H5594">
        <f>IF(DATOS!$G5594&lt;&gt;"EX",0,--(COUNTIFS(DATOS!$A$2:$A$20000,DATOS!$A5594,DATOS!$D$2:$D$20000,DATOS!$D5594,DATOS!$E$2:$E$20000,DATOS!$E5594,DATOS!$I$2:$I$20000,DATOS!$I5594,DATOS!$G$2:$G$20000,"OR")=0))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DATOS!$A$2:$A$20000,DATOS!$A5595,DATOS!$D$2:$D$20000,DATOS!$D5595,DATOS!$E$2:$E$20000,DATOS!$E5595,DATOS!$I$2:$I$20000,DATOS!$I5595,DATOS!$G$2:$G$20000,"EX")=0),0))))</f>
      </c>
      <c r="H5595">
        <f>IF(DATOS!$G5595&lt;&gt;"EX",0,--(COUNTIFS(DATOS!$A$2:$A$20000,DATOS!$A5595,DATOS!$D$2:$D$20000,DATOS!$D5595,DATOS!$E$2:$E$20000,DATOS!$E5595,DATOS!$I$2:$I$20000,DATOS!$I5595,DATOS!$G$2:$G$20000,"OR")=0))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DATOS!$A$2:$A$20000,DATOS!$A5596,DATOS!$D$2:$D$20000,DATOS!$D5596,DATOS!$E$2:$E$20000,DATOS!$E5596,DATOS!$I$2:$I$20000,DATOS!$I5596,DATOS!$G$2:$G$20000,"EX")=0),0))))</f>
      </c>
      <c r="H5596">
        <f>IF(DATOS!$G5596&lt;&gt;"EX",0,--(COUNTIFS(DATOS!$A$2:$A$20000,DATOS!$A5596,DATOS!$D$2:$D$20000,DATOS!$D5596,DATOS!$E$2:$E$20000,DATOS!$E5596,DATOS!$I$2:$I$20000,DATOS!$I5596,DATOS!$G$2:$G$20000,"OR")=0))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DATOS!$A$2:$A$20000,DATOS!$A5597,DATOS!$D$2:$D$20000,DATOS!$D5597,DATOS!$E$2:$E$20000,DATOS!$E5597,DATOS!$I$2:$I$20000,DATOS!$I5597,DATOS!$G$2:$G$20000,"EX")=0),0))))</f>
      </c>
      <c r="H5597">
        <f>IF(DATOS!$G5597&lt;&gt;"EX",0,--(COUNTIFS(DATOS!$A$2:$A$20000,DATOS!$A5597,DATOS!$D$2:$D$20000,DATOS!$D5597,DATOS!$E$2:$E$20000,DATOS!$E5597,DATOS!$I$2:$I$20000,DATOS!$I5597,DATOS!$G$2:$G$20000,"OR")=0))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DATOS!$A$2:$A$20000,DATOS!$A5598,DATOS!$D$2:$D$20000,DATOS!$D5598,DATOS!$E$2:$E$20000,DATOS!$E5598,DATOS!$I$2:$I$20000,DATOS!$I5598,DATOS!$G$2:$G$20000,"EX")=0),0))))</f>
      </c>
      <c r="H5598">
        <f>IF(DATOS!$G5598&lt;&gt;"EX",0,--(COUNTIFS(DATOS!$A$2:$A$20000,DATOS!$A5598,DATOS!$D$2:$D$20000,DATOS!$D5598,DATOS!$E$2:$E$20000,DATOS!$E5598,DATOS!$I$2:$I$20000,DATOS!$I5598,DATOS!$G$2:$G$20000,"OR")=0))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DATOS!$A$2:$A$20000,DATOS!$A5599,DATOS!$D$2:$D$20000,DATOS!$D5599,DATOS!$E$2:$E$20000,DATOS!$E5599,DATOS!$I$2:$I$20000,DATOS!$I5599,DATOS!$G$2:$G$20000,"EX")=0),0))))</f>
      </c>
      <c r="H5599">
        <f>IF(DATOS!$G5599&lt;&gt;"EX",0,--(COUNTIFS(DATOS!$A$2:$A$20000,DATOS!$A5599,DATOS!$D$2:$D$20000,DATOS!$D5599,DATOS!$E$2:$E$20000,DATOS!$E5599,DATOS!$I$2:$I$20000,DATOS!$I5599,DATOS!$G$2:$G$20000,"OR")=0))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DATOS!$A$2:$A$20000,DATOS!$A5600,DATOS!$D$2:$D$20000,DATOS!$D5600,DATOS!$E$2:$E$20000,DATOS!$E5600,DATOS!$I$2:$I$20000,DATOS!$I5600,DATOS!$G$2:$G$20000,"EX")=0),0))))</f>
      </c>
      <c r="H5600">
        <f>IF(DATOS!$G5600&lt;&gt;"EX",0,--(COUNTIFS(DATOS!$A$2:$A$20000,DATOS!$A5600,DATOS!$D$2:$D$20000,DATOS!$D5600,DATOS!$E$2:$E$20000,DATOS!$E5600,DATOS!$I$2:$I$20000,DATOS!$I5600,DATOS!$G$2:$G$20000,"OR")=0))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DATOS!$A$2:$A$20000,DATOS!$A5601,DATOS!$D$2:$D$20000,DATOS!$D5601,DATOS!$E$2:$E$20000,DATOS!$E5601,DATOS!$I$2:$I$20000,DATOS!$I5601,DATOS!$G$2:$G$20000,"EX")=0),0))))</f>
      </c>
      <c r="H5601">
        <f>IF(DATOS!$G5601&lt;&gt;"EX",0,--(COUNTIFS(DATOS!$A$2:$A$20000,DATOS!$A5601,DATOS!$D$2:$D$20000,DATOS!$D5601,DATOS!$E$2:$E$20000,DATOS!$E5601,DATOS!$I$2:$I$20000,DATOS!$I5601,DATOS!$G$2:$G$20000,"OR")=0))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DATOS!$A$2:$A$20000,DATOS!$A5602,DATOS!$D$2:$D$20000,DATOS!$D5602,DATOS!$E$2:$E$20000,DATOS!$E5602,DATOS!$I$2:$I$20000,DATOS!$I5602,DATOS!$G$2:$G$20000,"EX")=0),0))))</f>
      </c>
      <c r="H5602">
        <f>IF(DATOS!$G5602&lt;&gt;"EX",0,--(COUNTIFS(DATOS!$A$2:$A$20000,DATOS!$A5602,DATOS!$D$2:$D$20000,DATOS!$D5602,DATOS!$E$2:$E$20000,DATOS!$E5602,DATOS!$I$2:$I$20000,DATOS!$I5602,DATOS!$G$2:$G$20000,"OR")=0))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DATOS!$A$2:$A$20000,DATOS!$A5603,DATOS!$D$2:$D$20000,DATOS!$D5603,DATOS!$E$2:$E$20000,DATOS!$E5603,DATOS!$I$2:$I$20000,DATOS!$I5603,DATOS!$G$2:$G$20000,"EX")=0),0))))</f>
      </c>
      <c r="H5603">
        <f>IF(DATOS!$G5603&lt;&gt;"EX",0,--(COUNTIFS(DATOS!$A$2:$A$20000,DATOS!$A5603,DATOS!$D$2:$D$20000,DATOS!$D5603,DATOS!$E$2:$E$20000,DATOS!$E5603,DATOS!$I$2:$I$20000,DATOS!$I5603,DATOS!$G$2:$G$20000,"OR")=0))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DATOS!$A$2:$A$20000,DATOS!$A5604,DATOS!$D$2:$D$20000,DATOS!$D5604,DATOS!$E$2:$E$20000,DATOS!$E5604,DATOS!$I$2:$I$20000,DATOS!$I5604,DATOS!$G$2:$G$20000,"EX")=0),0))))</f>
      </c>
      <c r="H5604">
        <f>IF(DATOS!$G5604&lt;&gt;"EX",0,--(COUNTIFS(DATOS!$A$2:$A$20000,DATOS!$A5604,DATOS!$D$2:$D$20000,DATOS!$D5604,DATOS!$E$2:$E$20000,DATOS!$E5604,DATOS!$I$2:$I$20000,DATOS!$I5604,DATOS!$G$2:$G$20000,"OR")=0))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DATOS!$A$2:$A$20000,DATOS!$A5605,DATOS!$D$2:$D$20000,DATOS!$D5605,DATOS!$E$2:$E$20000,DATOS!$E5605,DATOS!$I$2:$I$20000,DATOS!$I5605,DATOS!$G$2:$G$20000,"EX")=0),0))))</f>
      </c>
      <c r="H5605">
        <f>IF(DATOS!$G5605&lt;&gt;"EX",0,--(COUNTIFS(DATOS!$A$2:$A$20000,DATOS!$A5605,DATOS!$D$2:$D$20000,DATOS!$D5605,DATOS!$E$2:$E$20000,DATOS!$E5605,DATOS!$I$2:$I$20000,DATOS!$I5605,DATOS!$G$2:$G$20000,"OR")=0))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DATOS!$A$2:$A$20000,DATOS!$A5606,DATOS!$D$2:$D$20000,DATOS!$D5606,DATOS!$E$2:$E$20000,DATOS!$E5606,DATOS!$I$2:$I$20000,DATOS!$I5606,DATOS!$G$2:$G$20000,"EX")=0),0))))</f>
      </c>
      <c r="H5606">
        <f>IF(DATOS!$G5606&lt;&gt;"EX",0,--(COUNTIFS(DATOS!$A$2:$A$20000,DATOS!$A5606,DATOS!$D$2:$D$20000,DATOS!$D5606,DATOS!$E$2:$E$20000,DATOS!$E5606,DATOS!$I$2:$I$20000,DATOS!$I5606,DATOS!$G$2:$G$20000,"OR")=0))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DATOS!$A$2:$A$20000,DATOS!$A5607,DATOS!$D$2:$D$20000,DATOS!$D5607,DATOS!$E$2:$E$20000,DATOS!$E5607,DATOS!$I$2:$I$20000,DATOS!$I5607,DATOS!$G$2:$G$20000,"EX")=0),0))))</f>
      </c>
      <c r="H5607">
        <f>IF(DATOS!$G5607&lt;&gt;"EX",0,--(COUNTIFS(DATOS!$A$2:$A$20000,DATOS!$A5607,DATOS!$D$2:$D$20000,DATOS!$D5607,DATOS!$E$2:$E$20000,DATOS!$E5607,DATOS!$I$2:$I$20000,DATOS!$I5607,DATOS!$G$2:$G$20000,"OR")=0))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DATOS!$A$2:$A$20000,DATOS!$A5608,DATOS!$D$2:$D$20000,DATOS!$D5608,DATOS!$E$2:$E$20000,DATOS!$E5608,DATOS!$I$2:$I$20000,DATOS!$I5608,DATOS!$G$2:$G$20000,"EX")=0),0))))</f>
      </c>
      <c r="H5608">
        <f>IF(DATOS!$G5608&lt;&gt;"EX",0,--(COUNTIFS(DATOS!$A$2:$A$20000,DATOS!$A5608,DATOS!$D$2:$D$20000,DATOS!$D5608,DATOS!$E$2:$E$20000,DATOS!$E5608,DATOS!$I$2:$I$20000,DATOS!$I5608,DATOS!$G$2:$G$20000,"OR")=0))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DATOS!$A$2:$A$20000,DATOS!$A5609,DATOS!$D$2:$D$20000,DATOS!$D5609,DATOS!$E$2:$E$20000,DATOS!$E5609,DATOS!$I$2:$I$20000,DATOS!$I5609,DATOS!$G$2:$G$20000,"EX")=0),0))))</f>
      </c>
      <c r="H5609">
        <f>IF(DATOS!$G5609&lt;&gt;"EX",0,--(COUNTIFS(DATOS!$A$2:$A$20000,DATOS!$A5609,DATOS!$D$2:$D$20000,DATOS!$D5609,DATOS!$E$2:$E$20000,DATOS!$E5609,DATOS!$I$2:$I$20000,DATOS!$I5609,DATOS!$G$2:$G$20000,"OR")=0))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DATOS!$A$2:$A$20000,DATOS!$A5610,DATOS!$D$2:$D$20000,DATOS!$D5610,DATOS!$E$2:$E$20000,DATOS!$E5610,DATOS!$I$2:$I$20000,DATOS!$I5610,DATOS!$G$2:$G$20000,"EX")=0),0))))</f>
      </c>
      <c r="H5610">
        <f>IF(DATOS!$G5610&lt;&gt;"EX",0,--(COUNTIFS(DATOS!$A$2:$A$20000,DATOS!$A5610,DATOS!$D$2:$D$20000,DATOS!$D5610,DATOS!$E$2:$E$20000,DATOS!$E5610,DATOS!$I$2:$I$20000,DATOS!$I5610,DATOS!$G$2:$G$20000,"OR")=0))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DATOS!$A$2:$A$20000,DATOS!$A5611,DATOS!$D$2:$D$20000,DATOS!$D5611,DATOS!$E$2:$E$20000,DATOS!$E5611,DATOS!$I$2:$I$20000,DATOS!$I5611,DATOS!$G$2:$G$20000,"EX")=0),0))))</f>
      </c>
      <c r="H5611">
        <f>IF(DATOS!$G5611&lt;&gt;"EX",0,--(COUNTIFS(DATOS!$A$2:$A$20000,DATOS!$A5611,DATOS!$D$2:$D$20000,DATOS!$D5611,DATOS!$E$2:$E$20000,DATOS!$E5611,DATOS!$I$2:$I$20000,DATOS!$I5611,DATOS!$G$2:$G$20000,"OR")=0))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DATOS!$A$2:$A$20000,DATOS!$A5612,DATOS!$D$2:$D$20000,DATOS!$D5612,DATOS!$E$2:$E$20000,DATOS!$E5612,DATOS!$I$2:$I$20000,DATOS!$I5612,DATOS!$G$2:$G$20000,"EX")=0),0))))</f>
      </c>
      <c r="H5612">
        <f>IF(DATOS!$G5612&lt;&gt;"EX",0,--(COUNTIFS(DATOS!$A$2:$A$20000,DATOS!$A5612,DATOS!$D$2:$D$20000,DATOS!$D5612,DATOS!$E$2:$E$20000,DATOS!$E5612,DATOS!$I$2:$I$20000,DATOS!$I5612,DATOS!$G$2:$G$20000,"OR")=0))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DATOS!$A$2:$A$20000,DATOS!$A5613,DATOS!$D$2:$D$20000,DATOS!$D5613,DATOS!$E$2:$E$20000,DATOS!$E5613,DATOS!$I$2:$I$20000,DATOS!$I5613,DATOS!$G$2:$G$20000,"EX")=0),0))))</f>
      </c>
      <c r="H5613">
        <f>IF(DATOS!$G5613&lt;&gt;"EX",0,--(COUNTIFS(DATOS!$A$2:$A$20000,DATOS!$A5613,DATOS!$D$2:$D$20000,DATOS!$D5613,DATOS!$E$2:$E$20000,DATOS!$E5613,DATOS!$I$2:$I$20000,DATOS!$I5613,DATOS!$G$2:$G$20000,"OR")=0))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DATOS!$A$2:$A$20000,DATOS!$A5614,DATOS!$D$2:$D$20000,DATOS!$D5614,DATOS!$E$2:$E$20000,DATOS!$E5614,DATOS!$I$2:$I$20000,DATOS!$I5614,DATOS!$G$2:$G$20000,"EX")=0),0))))</f>
      </c>
      <c r="H5614">
        <f>IF(DATOS!$G5614&lt;&gt;"EX",0,--(COUNTIFS(DATOS!$A$2:$A$20000,DATOS!$A5614,DATOS!$D$2:$D$20000,DATOS!$D5614,DATOS!$E$2:$E$20000,DATOS!$E5614,DATOS!$I$2:$I$20000,DATOS!$I5614,DATOS!$G$2:$G$20000,"OR")=0))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DATOS!$A$2:$A$20000,DATOS!$A5615,DATOS!$D$2:$D$20000,DATOS!$D5615,DATOS!$E$2:$E$20000,DATOS!$E5615,DATOS!$I$2:$I$20000,DATOS!$I5615,DATOS!$G$2:$G$20000,"EX")=0),0))))</f>
      </c>
      <c r="H5615">
        <f>IF(DATOS!$G5615&lt;&gt;"EX",0,--(COUNTIFS(DATOS!$A$2:$A$20000,DATOS!$A5615,DATOS!$D$2:$D$20000,DATOS!$D5615,DATOS!$E$2:$E$20000,DATOS!$E5615,DATOS!$I$2:$I$20000,DATOS!$I5615,DATOS!$G$2:$G$20000,"OR")=0))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DATOS!$A$2:$A$20000,DATOS!$A5616,DATOS!$D$2:$D$20000,DATOS!$D5616,DATOS!$E$2:$E$20000,DATOS!$E5616,DATOS!$I$2:$I$20000,DATOS!$I5616,DATOS!$G$2:$G$20000,"EX")=0),0))))</f>
      </c>
      <c r="H5616">
        <f>IF(DATOS!$G5616&lt;&gt;"EX",0,--(COUNTIFS(DATOS!$A$2:$A$20000,DATOS!$A5616,DATOS!$D$2:$D$20000,DATOS!$D5616,DATOS!$E$2:$E$20000,DATOS!$E5616,DATOS!$I$2:$I$20000,DATOS!$I5616,DATOS!$G$2:$G$20000,"OR")=0))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DATOS!$A$2:$A$20000,DATOS!$A5617,DATOS!$D$2:$D$20000,DATOS!$D5617,DATOS!$E$2:$E$20000,DATOS!$E5617,DATOS!$I$2:$I$20000,DATOS!$I5617,DATOS!$G$2:$G$20000,"EX")=0),0))))</f>
      </c>
      <c r="H5617">
        <f>IF(DATOS!$G5617&lt;&gt;"EX",0,--(COUNTIFS(DATOS!$A$2:$A$20000,DATOS!$A5617,DATOS!$D$2:$D$20000,DATOS!$D5617,DATOS!$E$2:$E$20000,DATOS!$E5617,DATOS!$I$2:$I$20000,DATOS!$I5617,DATOS!$G$2:$G$20000,"OR")=0))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DATOS!$A$2:$A$20000,DATOS!$A5618,DATOS!$D$2:$D$20000,DATOS!$D5618,DATOS!$E$2:$E$20000,DATOS!$E5618,DATOS!$I$2:$I$20000,DATOS!$I5618,DATOS!$G$2:$G$20000,"EX")=0),0))))</f>
      </c>
      <c r="H5618">
        <f>IF(DATOS!$G5618&lt;&gt;"EX",0,--(COUNTIFS(DATOS!$A$2:$A$20000,DATOS!$A5618,DATOS!$D$2:$D$20000,DATOS!$D5618,DATOS!$E$2:$E$20000,DATOS!$E5618,DATOS!$I$2:$I$20000,DATOS!$I5618,DATOS!$G$2:$G$20000,"OR")=0))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DATOS!$A$2:$A$20000,DATOS!$A5619,DATOS!$D$2:$D$20000,DATOS!$D5619,DATOS!$E$2:$E$20000,DATOS!$E5619,DATOS!$I$2:$I$20000,DATOS!$I5619,DATOS!$G$2:$G$20000,"EX")=0),0))))</f>
      </c>
      <c r="H5619">
        <f>IF(DATOS!$G5619&lt;&gt;"EX",0,--(COUNTIFS(DATOS!$A$2:$A$20000,DATOS!$A5619,DATOS!$D$2:$D$20000,DATOS!$D5619,DATOS!$E$2:$E$20000,DATOS!$E5619,DATOS!$I$2:$I$20000,DATOS!$I5619,DATOS!$G$2:$G$20000,"OR")=0))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DATOS!$A$2:$A$20000,DATOS!$A5620,DATOS!$D$2:$D$20000,DATOS!$D5620,DATOS!$E$2:$E$20000,DATOS!$E5620,DATOS!$I$2:$I$20000,DATOS!$I5620,DATOS!$G$2:$G$20000,"EX")=0),0))))</f>
      </c>
      <c r="H5620">
        <f>IF(DATOS!$G5620&lt;&gt;"EX",0,--(COUNTIFS(DATOS!$A$2:$A$20000,DATOS!$A5620,DATOS!$D$2:$D$20000,DATOS!$D5620,DATOS!$E$2:$E$20000,DATOS!$E5620,DATOS!$I$2:$I$20000,DATOS!$I5620,DATOS!$G$2:$G$20000,"OR")=0))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DATOS!$A$2:$A$20000,DATOS!$A5621,DATOS!$D$2:$D$20000,DATOS!$D5621,DATOS!$E$2:$E$20000,DATOS!$E5621,DATOS!$I$2:$I$20000,DATOS!$I5621,DATOS!$G$2:$G$20000,"EX")=0),0))))</f>
      </c>
      <c r="H5621">
        <f>IF(DATOS!$G5621&lt;&gt;"EX",0,--(COUNTIFS(DATOS!$A$2:$A$20000,DATOS!$A5621,DATOS!$D$2:$D$20000,DATOS!$D5621,DATOS!$E$2:$E$20000,DATOS!$E5621,DATOS!$I$2:$I$20000,DATOS!$I5621,DATOS!$G$2:$G$20000,"OR")=0))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DATOS!$A$2:$A$20000,DATOS!$A5622,DATOS!$D$2:$D$20000,DATOS!$D5622,DATOS!$E$2:$E$20000,DATOS!$E5622,DATOS!$I$2:$I$20000,DATOS!$I5622,DATOS!$G$2:$G$20000,"EX")=0),0))))</f>
      </c>
      <c r="H5622">
        <f>IF(DATOS!$G5622&lt;&gt;"EX",0,--(COUNTIFS(DATOS!$A$2:$A$20000,DATOS!$A5622,DATOS!$D$2:$D$20000,DATOS!$D5622,DATOS!$E$2:$E$20000,DATOS!$E5622,DATOS!$I$2:$I$20000,DATOS!$I5622,DATOS!$G$2:$G$20000,"OR")=0))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DATOS!$A$2:$A$20000,DATOS!$A5623,DATOS!$D$2:$D$20000,DATOS!$D5623,DATOS!$E$2:$E$20000,DATOS!$E5623,DATOS!$I$2:$I$20000,DATOS!$I5623,DATOS!$G$2:$G$20000,"EX")=0),0))))</f>
      </c>
      <c r="H5623">
        <f>IF(DATOS!$G5623&lt;&gt;"EX",0,--(COUNTIFS(DATOS!$A$2:$A$20000,DATOS!$A5623,DATOS!$D$2:$D$20000,DATOS!$D5623,DATOS!$E$2:$E$20000,DATOS!$E5623,DATOS!$I$2:$I$20000,DATOS!$I5623,DATOS!$G$2:$G$20000,"OR")=0))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DATOS!$A$2:$A$20000,DATOS!$A5624,DATOS!$D$2:$D$20000,DATOS!$D5624,DATOS!$E$2:$E$20000,DATOS!$E5624,DATOS!$I$2:$I$20000,DATOS!$I5624,DATOS!$G$2:$G$20000,"EX")=0),0))))</f>
      </c>
      <c r="H5624">
        <f>IF(DATOS!$G5624&lt;&gt;"EX",0,--(COUNTIFS(DATOS!$A$2:$A$20000,DATOS!$A5624,DATOS!$D$2:$D$20000,DATOS!$D5624,DATOS!$E$2:$E$20000,DATOS!$E5624,DATOS!$I$2:$I$20000,DATOS!$I5624,DATOS!$G$2:$G$20000,"OR")=0))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DATOS!$A$2:$A$20000,DATOS!$A5625,DATOS!$D$2:$D$20000,DATOS!$D5625,DATOS!$E$2:$E$20000,DATOS!$E5625,DATOS!$I$2:$I$20000,DATOS!$I5625,DATOS!$G$2:$G$20000,"EX")=0),0))))</f>
      </c>
      <c r="H5625">
        <f>IF(DATOS!$G5625&lt;&gt;"EX",0,--(COUNTIFS(DATOS!$A$2:$A$20000,DATOS!$A5625,DATOS!$D$2:$D$20000,DATOS!$D5625,DATOS!$E$2:$E$20000,DATOS!$E5625,DATOS!$I$2:$I$20000,DATOS!$I5625,DATOS!$G$2:$G$20000,"OR")=0))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DATOS!$A$2:$A$20000,DATOS!$A5626,DATOS!$D$2:$D$20000,DATOS!$D5626,DATOS!$E$2:$E$20000,DATOS!$E5626,DATOS!$I$2:$I$20000,DATOS!$I5626,DATOS!$G$2:$G$20000,"EX")=0),0))))</f>
      </c>
      <c r="H5626">
        <f>IF(DATOS!$G5626&lt;&gt;"EX",0,--(COUNTIFS(DATOS!$A$2:$A$20000,DATOS!$A5626,DATOS!$D$2:$D$20000,DATOS!$D5626,DATOS!$E$2:$E$20000,DATOS!$E5626,DATOS!$I$2:$I$20000,DATOS!$I5626,DATOS!$G$2:$G$20000,"OR")=0))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DATOS!$A$2:$A$20000,DATOS!$A5627,DATOS!$D$2:$D$20000,DATOS!$D5627,DATOS!$E$2:$E$20000,DATOS!$E5627,DATOS!$I$2:$I$20000,DATOS!$I5627,DATOS!$G$2:$G$20000,"EX")=0),0))))</f>
      </c>
      <c r="H5627">
        <f>IF(DATOS!$G5627&lt;&gt;"EX",0,--(COUNTIFS(DATOS!$A$2:$A$20000,DATOS!$A5627,DATOS!$D$2:$D$20000,DATOS!$D5627,DATOS!$E$2:$E$20000,DATOS!$E5627,DATOS!$I$2:$I$20000,DATOS!$I5627,DATOS!$G$2:$G$20000,"OR")=0))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DATOS!$A$2:$A$20000,DATOS!$A5628,DATOS!$D$2:$D$20000,DATOS!$D5628,DATOS!$E$2:$E$20000,DATOS!$E5628,DATOS!$I$2:$I$20000,DATOS!$I5628,DATOS!$G$2:$G$20000,"EX")=0),0))))</f>
      </c>
      <c r="H5628">
        <f>IF(DATOS!$G5628&lt;&gt;"EX",0,--(COUNTIFS(DATOS!$A$2:$A$20000,DATOS!$A5628,DATOS!$D$2:$D$20000,DATOS!$D5628,DATOS!$E$2:$E$20000,DATOS!$E5628,DATOS!$I$2:$I$20000,DATOS!$I5628,DATOS!$G$2:$G$20000,"OR")=0))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DATOS!$A$2:$A$20000,DATOS!$A5629,DATOS!$D$2:$D$20000,DATOS!$D5629,DATOS!$E$2:$E$20000,DATOS!$E5629,DATOS!$I$2:$I$20000,DATOS!$I5629,DATOS!$G$2:$G$20000,"EX")=0),0))))</f>
      </c>
      <c r="H5629">
        <f>IF(DATOS!$G5629&lt;&gt;"EX",0,--(COUNTIFS(DATOS!$A$2:$A$20000,DATOS!$A5629,DATOS!$D$2:$D$20000,DATOS!$D5629,DATOS!$E$2:$E$20000,DATOS!$E5629,DATOS!$I$2:$I$20000,DATOS!$I5629,DATOS!$G$2:$G$20000,"OR")=0))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DATOS!$A$2:$A$20000,DATOS!$A5630,DATOS!$D$2:$D$20000,DATOS!$D5630,DATOS!$E$2:$E$20000,DATOS!$E5630,DATOS!$I$2:$I$20000,DATOS!$I5630,DATOS!$G$2:$G$20000,"EX")=0),0))))</f>
      </c>
      <c r="H5630">
        <f>IF(DATOS!$G5630&lt;&gt;"EX",0,--(COUNTIFS(DATOS!$A$2:$A$20000,DATOS!$A5630,DATOS!$D$2:$D$20000,DATOS!$D5630,DATOS!$E$2:$E$20000,DATOS!$E5630,DATOS!$I$2:$I$20000,DATOS!$I5630,DATOS!$G$2:$G$20000,"OR")=0))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DATOS!$A$2:$A$20000,DATOS!$A5631,DATOS!$D$2:$D$20000,DATOS!$D5631,DATOS!$E$2:$E$20000,DATOS!$E5631,DATOS!$I$2:$I$20000,DATOS!$I5631,DATOS!$G$2:$G$20000,"EX")=0),0))))</f>
      </c>
      <c r="H5631">
        <f>IF(DATOS!$G5631&lt;&gt;"EX",0,--(COUNTIFS(DATOS!$A$2:$A$20000,DATOS!$A5631,DATOS!$D$2:$D$20000,DATOS!$D5631,DATOS!$E$2:$E$20000,DATOS!$E5631,DATOS!$I$2:$I$20000,DATOS!$I5631,DATOS!$G$2:$G$20000,"OR")=0))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DATOS!$A$2:$A$20000,DATOS!$A5632,DATOS!$D$2:$D$20000,DATOS!$D5632,DATOS!$E$2:$E$20000,DATOS!$E5632,DATOS!$I$2:$I$20000,DATOS!$I5632,DATOS!$G$2:$G$20000,"EX")=0),0))))</f>
      </c>
      <c r="H5632">
        <f>IF(DATOS!$G5632&lt;&gt;"EX",0,--(COUNTIFS(DATOS!$A$2:$A$20000,DATOS!$A5632,DATOS!$D$2:$D$20000,DATOS!$D5632,DATOS!$E$2:$E$20000,DATOS!$E5632,DATOS!$I$2:$I$20000,DATOS!$I5632,DATOS!$G$2:$G$20000,"OR")=0))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DATOS!$A$2:$A$20000,DATOS!$A5633,DATOS!$D$2:$D$20000,DATOS!$D5633,DATOS!$E$2:$E$20000,DATOS!$E5633,DATOS!$I$2:$I$20000,DATOS!$I5633,DATOS!$G$2:$G$20000,"EX")=0),0))))</f>
      </c>
      <c r="H5633">
        <f>IF(DATOS!$G5633&lt;&gt;"EX",0,--(COUNTIFS(DATOS!$A$2:$A$20000,DATOS!$A5633,DATOS!$D$2:$D$20000,DATOS!$D5633,DATOS!$E$2:$E$20000,DATOS!$E5633,DATOS!$I$2:$I$20000,DATOS!$I5633,DATOS!$G$2:$G$20000,"OR")=0))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DATOS!$A$2:$A$20000,DATOS!$A5634,DATOS!$D$2:$D$20000,DATOS!$D5634,DATOS!$E$2:$E$20000,DATOS!$E5634,DATOS!$I$2:$I$20000,DATOS!$I5634,DATOS!$G$2:$G$20000,"EX")=0),0))))</f>
      </c>
      <c r="H5634">
        <f>IF(DATOS!$G5634&lt;&gt;"EX",0,--(COUNTIFS(DATOS!$A$2:$A$20000,DATOS!$A5634,DATOS!$D$2:$D$20000,DATOS!$D5634,DATOS!$E$2:$E$20000,DATOS!$E5634,DATOS!$I$2:$I$20000,DATOS!$I5634,DATOS!$G$2:$G$20000,"OR")=0))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DATOS!$A$2:$A$20000,DATOS!$A5635,DATOS!$D$2:$D$20000,DATOS!$D5635,DATOS!$E$2:$E$20000,DATOS!$E5635,DATOS!$I$2:$I$20000,DATOS!$I5635,DATOS!$G$2:$G$20000,"EX")=0),0))))</f>
      </c>
      <c r="H5635">
        <f>IF(DATOS!$G5635&lt;&gt;"EX",0,--(COUNTIFS(DATOS!$A$2:$A$20000,DATOS!$A5635,DATOS!$D$2:$D$20000,DATOS!$D5635,DATOS!$E$2:$E$20000,DATOS!$E5635,DATOS!$I$2:$I$20000,DATOS!$I5635,DATOS!$G$2:$G$20000,"OR")=0))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DATOS!$A$2:$A$20000,DATOS!$A5636,DATOS!$D$2:$D$20000,DATOS!$D5636,DATOS!$E$2:$E$20000,DATOS!$E5636,DATOS!$I$2:$I$20000,DATOS!$I5636,DATOS!$G$2:$G$20000,"EX")=0),0))))</f>
      </c>
      <c r="H5636">
        <f>IF(DATOS!$G5636&lt;&gt;"EX",0,--(COUNTIFS(DATOS!$A$2:$A$20000,DATOS!$A5636,DATOS!$D$2:$D$20000,DATOS!$D5636,DATOS!$E$2:$E$20000,DATOS!$E5636,DATOS!$I$2:$I$20000,DATOS!$I5636,DATOS!$G$2:$G$20000,"OR")=0))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DATOS!$A$2:$A$20000,DATOS!$A5637,DATOS!$D$2:$D$20000,DATOS!$D5637,DATOS!$E$2:$E$20000,DATOS!$E5637,DATOS!$I$2:$I$20000,DATOS!$I5637,DATOS!$G$2:$G$20000,"EX")=0),0))))</f>
      </c>
      <c r="H5637">
        <f>IF(DATOS!$G5637&lt;&gt;"EX",0,--(COUNTIFS(DATOS!$A$2:$A$20000,DATOS!$A5637,DATOS!$D$2:$D$20000,DATOS!$D5637,DATOS!$E$2:$E$20000,DATOS!$E5637,DATOS!$I$2:$I$20000,DATOS!$I5637,DATOS!$G$2:$G$20000,"OR")=0))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DATOS!$A$2:$A$20000,DATOS!$A5638,DATOS!$D$2:$D$20000,DATOS!$D5638,DATOS!$E$2:$E$20000,DATOS!$E5638,DATOS!$I$2:$I$20000,DATOS!$I5638,DATOS!$G$2:$G$20000,"EX")=0),0))))</f>
      </c>
      <c r="H5638">
        <f>IF(DATOS!$G5638&lt;&gt;"EX",0,--(COUNTIFS(DATOS!$A$2:$A$20000,DATOS!$A5638,DATOS!$D$2:$D$20000,DATOS!$D5638,DATOS!$E$2:$E$20000,DATOS!$E5638,DATOS!$I$2:$I$20000,DATOS!$I5638,DATOS!$G$2:$G$20000,"OR")=0))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DATOS!$A$2:$A$20000,DATOS!$A5639,DATOS!$D$2:$D$20000,DATOS!$D5639,DATOS!$E$2:$E$20000,DATOS!$E5639,DATOS!$I$2:$I$20000,DATOS!$I5639,DATOS!$G$2:$G$20000,"EX")=0),0))))</f>
      </c>
      <c r="H5639">
        <f>IF(DATOS!$G5639&lt;&gt;"EX",0,--(COUNTIFS(DATOS!$A$2:$A$20000,DATOS!$A5639,DATOS!$D$2:$D$20000,DATOS!$D5639,DATOS!$E$2:$E$20000,DATOS!$E5639,DATOS!$I$2:$I$20000,DATOS!$I5639,DATOS!$G$2:$G$20000,"OR")=0))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DATOS!$A$2:$A$20000,DATOS!$A5640,DATOS!$D$2:$D$20000,DATOS!$D5640,DATOS!$E$2:$E$20000,DATOS!$E5640,DATOS!$I$2:$I$20000,DATOS!$I5640,DATOS!$G$2:$G$20000,"EX")=0),0))))</f>
      </c>
      <c r="H5640">
        <f>IF(DATOS!$G5640&lt;&gt;"EX",0,--(COUNTIFS(DATOS!$A$2:$A$20000,DATOS!$A5640,DATOS!$D$2:$D$20000,DATOS!$D5640,DATOS!$E$2:$E$20000,DATOS!$E5640,DATOS!$I$2:$I$20000,DATOS!$I5640,DATOS!$G$2:$G$20000,"OR")=0))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DATOS!$A$2:$A$20000,DATOS!$A5641,DATOS!$D$2:$D$20000,DATOS!$D5641,DATOS!$E$2:$E$20000,DATOS!$E5641,DATOS!$I$2:$I$20000,DATOS!$I5641,DATOS!$G$2:$G$20000,"EX")=0),0))))</f>
      </c>
      <c r="H5641">
        <f>IF(DATOS!$G5641&lt;&gt;"EX",0,--(COUNTIFS(DATOS!$A$2:$A$20000,DATOS!$A5641,DATOS!$D$2:$D$20000,DATOS!$D5641,DATOS!$E$2:$E$20000,DATOS!$E5641,DATOS!$I$2:$I$20000,DATOS!$I5641,DATOS!$G$2:$G$20000,"OR")=0))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DATOS!$A$2:$A$20000,DATOS!$A5642,DATOS!$D$2:$D$20000,DATOS!$D5642,DATOS!$E$2:$E$20000,DATOS!$E5642,DATOS!$I$2:$I$20000,DATOS!$I5642,DATOS!$G$2:$G$20000,"EX")=0),0))))</f>
      </c>
      <c r="H5642">
        <f>IF(DATOS!$G5642&lt;&gt;"EX",0,--(COUNTIFS(DATOS!$A$2:$A$20000,DATOS!$A5642,DATOS!$D$2:$D$20000,DATOS!$D5642,DATOS!$E$2:$E$20000,DATOS!$E5642,DATOS!$I$2:$I$20000,DATOS!$I5642,DATOS!$G$2:$G$20000,"OR")=0))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DATOS!$A$2:$A$20000,DATOS!$A5643,DATOS!$D$2:$D$20000,DATOS!$D5643,DATOS!$E$2:$E$20000,DATOS!$E5643,DATOS!$I$2:$I$20000,DATOS!$I5643,DATOS!$G$2:$G$20000,"EX")=0),0))))</f>
      </c>
      <c r="H5643">
        <f>IF(DATOS!$G5643&lt;&gt;"EX",0,--(COUNTIFS(DATOS!$A$2:$A$20000,DATOS!$A5643,DATOS!$D$2:$D$20000,DATOS!$D5643,DATOS!$E$2:$E$20000,DATOS!$E5643,DATOS!$I$2:$I$20000,DATOS!$I5643,DATOS!$G$2:$G$20000,"OR")=0))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DATOS!$A$2:$A$20000,DATOS!$A5644,DATOS!$D$2:$D$20000,DATOS!$D5644,DATOS!$E$2:$E$20000,DATOS!$E5644,DATOS!$I$2:$I$20000,DATOS!$I5644,DATOS!$G$2:$G$20000,"EX")=0),0))))</f>
      </c>
      <c r="H5644">
        <f>IF(DATOS!$G5644&lt;&gt;"EX",0,--(COUNTIFS(DATOS!$A$2:$A$20000,DATOS!$A5644,DATOS!$D$2:$D$20000,DATOS!$D5644,DATOS!$E$2:$E$20000,DATOS!$E5644,DATOS!$I$2:$I$20000,DATOS!$I5644,DATOS!$G$2:$G$20000,"OR")=0))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DATOS!$A$2:$A$20000,DATOS!$A5645,DATOS!$D$2:$D$20000,DATOS!$D5645,DATOS!$E$2:$E$20000,DATOS!$E5645,DATOS!$I$2:$I$20000,DATOS!$I5645,DATOS!$G$2:$G$20000,"EX")=0),0))))</f>
      </c>
      <c r="H5645">
        <f>IF(DATOS!$G5645&lt;&gt;"EX",0,--(COUNTIFS(DATOS!$A$2:$A$20000,DATOS!$A5645,DATOS!$D$2:$D$20000,DATOS!$D5645,DATOS!$E$2:$E$20000,DATOS!$E5645,DATOS!$I$2:$I$20000,DATOS!$I5645,DATOS!$G$2:$G$20000,"OR")=0))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DATOS!$A$2:$A$20000,DATOS!$A5646,DATOS!$D$2:$D$20000,DATOS!$D5646,DATOS!$E$2:$E$20000,DATOS!$E5646,DATOS!$I$2:$I$20000,DATOS!$I5646,DATOS!$G$2:$G$20000,"EX")=0),0))))</f>
      </c>
      <c r="H5646">
        <f>IF(DATOS!$G5646&lt;&gt;"EX",0,--(COUNTIFS(DATOS!$A$2:$A$20000,DATOS!$A5646,DATOS!$D$2:$D$20000,DATOS!$D5646,DATOS!$E$2:$E$20000,DATOS!$E5646,DATOS!$I$2:$I$20000,DATOS!$I5646,DATOS!$G$2:$G$20000,"OR")=0))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DATOS!$A$2:$A$20000,DATOS!$A5647,DATOS!$D$2:$D$20000,DATOS!$D5647,DATOS!$E$2:$E$20000,DATOS!$E5647,DATOS!$I$2:$I$20000,DATOS!$I5647,DATOS!$G$2:$G$20000,"EX")=0),0))))</f>
      </c>
      <c r="H5647">
        <f>IF(DATOS!$G5647&lt;&gt;"EX",0,--(COUNTIFS(DATOS!$A$2:$A$20000,DATOS!$A5647,DATOS!$D$2:$D$20000,DATOS!$D5647,DATOS!$E$2:$E$20000,DATOS!$E5647,DATOS!$I$2:$I$20000,DATOS!$I5647,DATOS!$G$2:$G$20000,"OR")=0))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DATOS!$A$2:$A$20000,DATOS!$A5648,DATOS!$D$2:$D$20000,DATOS!$D5648,DATOS!$E$2:$E$20000,DATOS!$E5648,DATOS!$I$2:$I$20000,DATOS!$I5648,DATOS!$G$2:$G$20000,"EX")=0),0))))</f>
      </c>
      <c r="H5648">
        <f>IF(DATOS!$G5648&lt;&gt;"EX",0,--(COUNTIFS(DATOS!$A$2:$A$20000,DATOS!$A5648,DATOS!$D$2:$D$20000,DATOS!$D5648,DATOS!$E$2:$E$20000,DATOS!$E5648,DATOS!$I$2:$I$20000,DATOS!$I5648,DATOS!$G$2:$G$20000,"OR")=0))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DATOS!$A$2:$A$20000,DATOS!$A5649,DATOS!$D$2:$D$20000,DATOS!$D5649,DATOS!$E$2:$E$20000,DATOS!$E5649,DATOS!$I$2:$I$20000,DATOS!$I5649,DATOS!$G$2:$G$20000,"EX")=0),0))))</f>
      </c>
      <c r="H5649">
        <f>IF(DATOS!$G5649&lt;&gt;"EX",0,--(COUNTIFS(DATOS!$A$2:$A$20000,DATOS!$A5649,DATOS!$D$2:$D$20000,DATOS!$D5649,DATOS!$E$2:$E$20000,DATOS!$E5649,DATOS!$I$2:$I$20000,DATOS!$I5649,DATOS!$G$2:$G$20000,"OR")=0))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DATOS!$A$2:$A$20000,DATOS!$A5650,DATOS!$D$2:$D$20000,DATOS!$D5650,DATOS!$E$2:$E$20000,DATOS!$E5650,DATOS!$I$2:$I$20000,DATOS!$I5650,DATOS!$G$2:$G$20000,"EX")=0),0))))</f>
      </c>
      <c r="H5650">
        <f>IF(DATOS!$G5650&lt;&gt;"EX",0,--(COUNTIFS(DATOS!$A$2:$A$20000,DATOS!$A5650,DATOS!$D$2:$D$20000,DATOS!$D5650,DATOS!$E$2:$E$20000,DATOS!$E5650,DATOS!$I$2:$I$20000,DATOS!$I5650,DATOS!$G$2:$G$20000,"OR")=0))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DATOS!$A$2:$A$20000,DATOS!$A5651,DATOS!$D$2:$D$20000,DATOS!$D5651,DATOS!$E$2:$E$20000,DATOS!$E5651,DATOS!$I$2:$I$20000,DATOS!$I5651,DATOS!$G$2:$G$20000,"EX")=0),0))))</f>
      </c>
      <c r="H5651">
        <f>IF(DATOS!$G5651&lt;&gt;"EX",0,--(COUNTIFS(DATOS!$A$2:$A$20000,DATOS!$A5651,DATOS!$D$2:$D$20000,DATOS!$D5651,DATOS!$E$2:$E$20000,DATOS!$E5651,DATOS!$I$2:$I$20000,DATOS!$I5651,DATOS!$G$2:$G$20000,"OR")=0))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DATOS!$A$2:$A$20000,DATOS!$A5652,DATOS!$D$2:$D$20000,DATOS!$D5652,DATOS!$E$2:$E$20000,DATOS!$E5652,DATOS!$I$2:$I$20000,DATOS!$I5652,DATOS!$G$2:$G$20000,"EX")=0),0))))</f>
      </c>
      <c r="H5652">
        <f>IF(DATOS!$G5652&lt;&gt;"EX",0,--(COUNTIFS(DATOS!$A$2:$A$20000,DATOS!$A5652,DATOS!$D$2:$D$20000,DATOS!$D5652,DATOS!$E$2:$E$20000,DATOS!$E5652,DATOS!$I$2:$I$20000,DATOS!$I5652,DATOS!$G$2:$G$20000,"OR")=0))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DATOS!$A$2:$A$20000,DATOS!$A5653,DATOS!$D$2:$D$20000,DATOS!$D5653,DATOS!$E$2:$E$20000,DATOS!$E5653,DATOS!$I$2:$I$20000,DATOS!$I5653,DATOS!$G$2:$G$20000,"EX")=0),0))))</f>
      </c>
      <c r="H5653">
        <f>IF(DATOS!$G5653&lt;&gt;"EX",0,--(COUNTIFS(DATOS!$A$2:$A$20000,DATOS!$A5653,DATOS!$D$2:$D$20000,DATOS!$D5653,DATOS!$E$2:$E$20000,DATOS!$E5653,DATOS!$I$2:$I$20000,DATOS!$I5653,DATOS!$G$2:$G$20000,"OR")=0))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DATOS!$A$2:$A$20000,DATOS!$A5654,DATOS!$D$2:$D$20000,DATOS!$D5654,DATOS!$E$2:$E$20000,DATOS!$E5654,DATOS!$I$2:$I$20000,DATOS!$I5654,DATOS!$G$2:$G$20000,"EX")=0),0))))</f>
      </c>
      <c r="H5654">
        <f>IF(DATOS!$G5654&lt;&gt;"EX",0,--(COUNTIFS(DATOS!$A$2:$A$20000,DATOS!$A5654,DATOS!$D$2:$D$20000,DATOS!$D5654,DATOS!$E$2:$E$20000,DATOS!$E5654,DATOS!$I$2:$I$20000,DATOS!$I5654,DATOS!$G$2:$G$20000,"OR")=0))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DATOS!$A$2:$A$20000,DATOS!$A5655,DATOS!$D$2:$D$20000,DATOS!$D5655,DATOS!$E$2:$E$20000,DATOS!$E5655,DATOS!$I$2:$I$20000,DATOS!$I5655,DATOS!$G$2:$G$20000,"EX")=0),0))))</f>
      </c>
      <c r="H5655">
        <f>IF(DATOS!$G5655&lt;&gt;"EX",0,--(COUNTIFS(DATOS!$A$2:$A$20000,DATOS!$A5655,DATOS!$D$2:$D$20000,DATOS!$D5655,DATOS!$E$2:$E$20000,DATOS!$E5655,DATOS!$I$2:$I$20000,DATOS!$I5655,DATOS!$G$2:$G$20000,"OR")=0))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DATOS!$A$2:$A$20000,DATOS!$A5656,DATOS!$D$2:$D$20000,DATOS!$D5656,DATOS!$E$2:$E$20000,DATOS!$E5656,DATOS!$I$2:$I$20000,DATOS!$I5656,DATOS!$G$2:$G$20000,"EX")=0),0))))</f>
      </c>
      <c r="H5656">
        <f>IF(DATOS!$G5656&lt;&gt;"EX",0,--(COUNTIFS(DATOS!$A$2:$A$20000,DATOS!$A5656,DATOS!$D$2:$D$20000,DATOS!$D5656,DATOS!$E$2:$E$20000,DATOS!$E5656,DATOS!$I$2:$I$20000,DATOS!$I5656,DATOS!$G$2:$G$20000,"OR")=0))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DATOS!$A$2:$A$20000,DATOS!$A5657,DATOS!$D$2:$D$20000,DATOS!$D5657,DATOS!$E$2:$E$20000,DATOS!$E5657,DATOS!$I$2:$I$20000,DATOS!$I5657,DATOS!$G$2:$G$20000,"EX")=0),0))))</f>
      </c>
      <c r="H5657">
        <f>IF(DATOS!$G5657&lt;&gt;"EX",0,--(COUNTIFS(DATOS!$A$2:$A$20000,DATOS!$A5657,DATOS!$D$2:$D$20000,DATOS!$D5657,DATOS!$E$2:$E$20000,DATOS!$E5657,DATOS!$I$2:$I$20000,DATOS!$I5657,DATOS!$G$2:$G$20000,"OR")=0))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DATOS!$A$2:$A$20000,DATOS!$A5658,DATOS!$D$2:$D$20000,DATOS!$D5658,DATOS!$E$2:$E$20000,DATOS!$E5658,DATOS!$I$2:$I$20000,DATOS!$I5658,DATOS!$G$2:$G$20000,"EX")=0),0))))</f>
      </c>
      <c r="H5658">
        <f>IF(DATOS!$G5658&lt;&gt;"EX",0,--(COUNTIFS(DATOS!$A$2:$A$20000,DATOS!$A5658,DATOS!$D$2:$D$20000,DATOS!$D5658,DATOS!$E$2:$E$20000,DATOS!$E5658,DATOS!$I$2:$I$20000,DATOS!$I5658,DATOS!$G$2:$G$20000,"OR")=0))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DATOS!$A$2:$A$20000,DATOS!$A5659,DATOS!$D$2:$D$20000,DATOS!$D5659,DATOS!$E$2:$E$20000,DATOS!$E5659,DATOS!$I$2:$I$20000,DATOS!$I5659,DATOS!$G$2:$G$20000,"EX")=0),0))))</f>
      </c>
      <c r="H5659">
        <f>IF(DATOS!$G5659&lt;&gt;"EX",0,--(COUNTIFS(DATOS!$A$2:$A$20000,DATOS!$A5659,DATOS!$D$2:$D$20000,DATOS!$D5659,DATOS!$E$2:$E$20000,DATOS!$E5659,DATOS!$I$2:$I$20000,DATOS!$I5659,DATOS!$G$2:$G$20000,"OR")=0))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DATOS!$A$2:$A$20000,DATOS!$A5660,DATOS!$D$2:$D$20000,DATOS!$D5660,DATOS!$E$2:$E$20000,DATOS!$E5660,DATOS!$I$2:$I$20000,DATOS!$I5660,DATOS!$G$2:$G$20000,"EX")=0),0))))</f>
      </c>
      <c r="H5660">
        <f>IF(DATOS!$G5660&lt;&gt;"EX",0,--(COUNTIFS(DATOS!$A$2:$A$20000,DATOS!$A5660,DATOS!$D$2:$D$20000,DATOS!$D5660,DATOS!$E$2:$E$20000,DATOS!$E5660,DATOS!$I$2:$I$20000,DATOS!$I5660,DATOS!$G$2:$G$20000,"OR")=0))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DATOS!$A$2:$A$20000,DATOS!$A5661,DATOS!$D$2:$D$20000,DATOS!$D5661,DATOS!$E$2:$E$20000,DATOS!$E5661,DATOS!$I$2:$I$20000,DATOS!$I5661,DATOS!$G$2:$G$20000,"EX")=0),0))))</f>
      </c>
      <c r="H5661">
        <f>IF(DATOS!$G5661&lt;&gt;"EX",0,--(COUNTIFS(DATOS!$A$2:$A$20000,DATOS!$A5661,DATOS!$D$2:$D$20000,DATOS!$D5661,DATOS!$E$2:$E$20000,DATOS!$E5661,DATOS!$I$2:$I$20000,DATOS!$I5661,DATOS!$G$2:$G$20000,"OR")=0))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DATOS!$A$2:$A$20000,DATOS!$A5662,DATOS!$D$2:$D$20000,DATOS!$D5662,DATOS!$E$2:$E$20000,DATOS!$E5662,DATOS!$I$2:$I$20000,DATOS!$I5662,DATOS!$G$2:$G$20000,"EX")=0),0))))</f>
      </c>
      <c r="H5662">
        <f>IF(DATOS!$G5662&lt;&gt;"EX",0,--(COUNTIFS(DATOS!$A$2:$A$20000,DATOS!$A5662,DATOS!$D$2:$D$20000,DATOS!$D5662,DATOS!$E$2:$E$20000,DATOS!$E5662,DATOS!$I$2:$I$20000,DATOS!$I5662,DATOS!$G$2:$G$20000,"OR")=0))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DATOS!$A$2:$A$20000,DATOS!$A5663,DATOS!$D$2:$D$20000,DATOS!$D5663,DATOS!$E$2:$E$20000,DATOS!$E5663,DATOS!$I$2:$I$20000,DATOS!$I5663,DATOS!$G$2:$G$20000,"EX")=0),0))))</f>
      </c>
      <c r="H5663">
        <f>IF(DATOS!$G5663&lt;&gt;"EX",0,--(COUNTIFS(DATOS!$A$2:$A$20000,DATOS!$A5663,DATOS!$D$2:$D$20000,DATOS!$D5663,DATOS!$E$2:$E$20000,DATOS!$E5663,DATOS!$I$2:$I$20000,DATOS!$I5663,DATOS!$G$2:$G$20000,"OR")=0))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DATOS!$A$2:$A$20000,DATOS!$A5664,DATOS!$D$2:$D$20000,DATOS!$D5664,DATOS!$E$2:$E$20000,DATOS!$E5664,DATOS!$I$2:$I$20000,DATOS!$I5664,DATOS!$G$2:$G$20000,"EX")=0),0))))</f>
      </c>
      <c r="H5664">
        <f>IF(DATOS!$G5664&lt;&gt;"EX",0,--(COUNTIFS(DATOS!$A$2:$A$20000,DATOS!$A5664,DATOS!$D$2:$D$20000,DATOS!$D5664,DATOS!$E$2:$E$20000,DATOS!$E5664,DATOS!$I$2:$I$20000,DATOS!$I5664,DATOS!$G$2:$G$20000,"OR")=0))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DATOS!$A$2:$A$20000,DATOS!$A5665,DATOS!$D$2:$D$20000,DATOS!$D5665,DATOS!$E$2:$E$20000,DATOS!$E5665,DATOS!$I$2:$I$20000,DATOS!$I5665,DATOS!$G$2:$G$20000,"EX")=0),0))))</f>
      </c>
      <c r="H5665">
        <f>IF(DATOS!$G5665&lt;&gt;"EX",0,--(COUNTIFS(DATOS!$A$2:$A$20000,DATOS!$A5665,DATOS!$D$2:$D$20000,DATOS!$D5665,DATOS!$E$2:$E$20000,DATOS!$E5665,DATOS!$I$2:$I$20000,DATOS!$I5665,DATOS!$G$2:$G$20000,"OR")=0))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DATOS!$A$2:$A$20000,DATOS!$A5666,DATOS!$D$2:$D$20000,DATOS!$D5666,DATOS!$E$2:$E$20000,DATOS!$E5666,DATOS!$I$2:$I$20000,DATOS!$I5666,DATOS!$G$2:$G$20000,"EX")=0),0))))</f>
      </c>
      <c r="H5666">
        <f>IF(DATOS!$G5666&lt;&gt;"EX",0,--(COUNTIFS(DATOS!$A$2:$A$20000,DATOS!$A5666,DATOS!$D$2:$D$20000,DATOS!$D5666,DATOS!$E$2:$E$20000,DATOS!$E5666,DATOS!$I$2:$I$20000,DATOS!$I5666,DATOS!$G$2:$G$20000,"OR")=0))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DATOS!$A$2:$A$20000,DATOS!$A5667,DATOS!$D$2:$D$20000,DATOS!$D5667,DATOS!$E$2:$E$20000,DATOS!$E5667,DATOS!$I$2:$I$20000,DATOS!$I5667,DATOS!$G$2:$G$20000,"EX")=0),0))))</f>
      </c>
      <c r="H5667">
        <f>IF(DATOS!$G5667&lt;&gt;"EX",0,--(COUNTIFS(DATOS!$A$2:$A$20000,DATOS!$A5667,DATOS!$D$2:$D$20000,DATOS!$D5667,DATOS!$E$2:$E$20000,DATOS!$E5667,DATOS!$I$2:$I$20000,DATOS!$I5667,DATOS!$G$2:$G$20000,"OR")=0))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DATOS!$A$2:$A$20000,DATOS!$A5668,DATOS!$D$2:$D$20000,DATOS!$D5668,DATOS!$E$2:$E$20000,DATOS!$E5668,DATOS!$I$2:$I$20000,DATOS!$I5668,DATOS!$G$2:$G$20000,"EX")=0),0))))</f>
      </c>
      <c r="H5668">
        <f>IF(DATOS!$G5668&lt;&gt;"EX",0,--(COUNTIFS(DATOS!$A$2:$A$20000,DATOS!$A5668,DATOS!$D$2:$D$20000,DATOS!$D5668,DATOS!$E$2:$E$20000,DATOS!$E5668,DATOS!$I$2:$I$20000,DATOS!$I5668,DATOS!$G$2:$G$20000,"OR")=0))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DATOS!$A$2:$A$20000,DATOS!$A5669,DATOS!$D$2:$D$20000,DATOS!$D5669,DATOS!$E$2:$E$20000,DATOS!$E5669,DATOS!$I$2:$I$20000,DATOS!$I5669,DATOS!$G$2:$G$20000,"EX")=0),0))))</f>
      </c>
      <c r="H5669">
        <f>IF(DATOS!$G5669&lt;&gt;"EX",0,--(COUNTIFS(DATOS!$A$2:$A$20000,DATOS!$A5669,DATOS!$D$2:$D$20000,DATOS!$D5669,DATOS!$E$2:$E$20000,DATOS!$E5669,DATOS!$I$2:$I$20000,DATOS!$I5669,DATOS!$G$2:$G$20000,"OR")=0))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DATOS!$A$2:$A$20000,DATOS!$A5670,DATOS!$D$2:$D$20000,DATOS!$D5670,DATOS!$E$2:$E$20000,DATOS!$E5670,DATOS!$I$2:$I$20000,DATOS!$I5670,DATOS!$G$2:$G$20000,"EX")=0),0))))</f>
      </c>
      <c r="H5670">
        <f>IF(DATOS!$G5670&lt;&gt;"EX",0,--(COUNTIFS(DATOS!$A$2:$A$20000,DATOS!$A5670,DATOS!$D$2:$D$20000,DATOS!$D5670,DATOS!$E$2:$E$20000,DATOS!$E5670,DATOS!$I$2:$I$20000,DATOS!$I5670,DATOS!$G$2:$G$20000,"OR")=0))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DATOS!$A$2:$A$20000,DATOS!$A5671,DATOS!$D$2:$D$20000,DATOS!$D5671,DATOS!$E$2:$E$20000,DATOS!$E5671,DATOS!$I$2:$I$20000,DATOS!$I5671,DATOS!$G$2:$G$20000,"EX")=0),0))))</f>
      </c>
      <c r="H5671">
        <f>IF(DATOS!$G5671&lt;&gt;"EX",0,--(COUNTIFS(DATOS!$A$2:$A$20000,DATOS!$A5671,DATOS!$D$2:$D$20000,DATOS!$D5671,DATOS!$E$2:$E$20000,DATOS!$E5671,DATOS!$I$2:$I$20000,DATOS!$I5671,DATOS!$G$2:$G$20000,"OR")=0))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DATOS!$A$2:$A$20000,DATOS!$A5672,DATOS!$D$2:$D$20000,DATOS!$D5672,DATOS!$E$2:$E$20000,DATOS!$E5672,DATOS!$I$2:$I$20000,DATOS!$I5672,DATOS!$G$2:$G$20000,"EX")=0),0))))</f>
      </c>
      <c r="H5672">
        <f>IF(DATOS!$G5672&lt;&gt;"EX",0,--(COUNTIFS(DATOS!$A$2:$A$20000,DATOS!$A5672,DATOS!$D$2:$D$20000,DATOS!$D5672,DATOS!$E$2:$E$20000,DATOS!$E5672,DATOS!$I$2:$I$20000,DATOS!$I5672,DATOS!$G$2:$G$20000,"OR")=0))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DATOS!$A$2:$A$20000,DATOS!$A5673,DATOS!$D$2:$D$20000,DATOS!$D5673,DATOS!$E$2:$E$20000,DATOS!$E5673,DATOS!$I$2:$I$20000,DATOS!$I5673,DATOS!$G$2:$G$20000,"EX")=0),0))))</f>
      </c>
      <c r="H5673">
        <f>IF(DATOS!$G5673&lt;&gt;"EX",0,--(COUNTIFS(DATOS!$A$2:$A$20000,DATOS!$A5673,DATOS!$D$2:$D$20000,DATOS!$D5673,DATOS!$E$2:$E$20000,DATOS!$E5673,DATOS!$I$2:$I$20000,DATOS!$I5673,DATOS!$G$2:$G$20000,"OR")=0))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DATOS!$A$2:$A$20000,DATOS!$A5674,DATOS!$D$2:$D$20000,DATOS!$D5674,DATOS!$E$2:$E$20000,DATOS!$E5674,DATOS!$I$2:$I$20000,DATOS!$I5674,DATOS!$G$2:$G$20000,"EX")=0),0))))</f>
      </c>
      <c r="H5674">
        <f>IF(DATOS!$G5674&lt;&gt;"EX",0,--(COUNTIFS(DATOS!$A$2:$A$20000,DATOS!$A5674,DATOS!$D$2:$D$20000,DATOS!$D5674,DATOS!$E$2:$E$20000,DATOS!$E5674,DATOS!$I$2:$I$20000,DATOS!$I5674,DATOS!$G$2:$G$20000,"OR")=0))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DATOS!$A$2:$A$20000,DATOS!$A5675,DATOS!$D$2:$D$20000,DATOS!$D5675,DATOS!$E$2:$E$20000,DATOS!$E5675,DATOS!$I$2:$I$20000,DATOS!$I5675,DATOS!$G$2:$G$20000,"EX")=0),0))))</f>
      </c>
      <c r="H5675">
        <f>IF(DATOS!$G5675&lt;&gt;"EX",0,--(COUNTIFS(DATOS!$A$2:$A$20000,DATOS!$A5675,DATOS!$D$2:$D$20000,DATOS!$D5675,DATOS!$E$2:$E$20000,DATOS!$E5675,DATOS!$I$2:$I$20000,DATOS!$I5675,DATOS!$G$2:$G$20000,"OR")=0))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DATOS!$A$2:$A$20000,DATOS!$A5676,DATOS!$D$2:$D$20000,DATOS!$D5676,DATOS!$E$2:$E$20000,DATOS!$E5676,DATOS!$I$2:$I$20000,DATOS!$I5676,DATOS!$G$2:$G$20000,"EX")=0),0))))</f>
      </c>
      <c r="H5676">
        <f>IF(DATOS!$G5676&lt;&gt;"EX",0,--(COUNTIFS(DATOS!$A$2:$A$20000,DATOS!$A5676,DATOS!$D$2:$D$20000,DATOS!$D5676,DATOS!$E$2:$E$20000,DATOS!$E5676,DATOS!$I$2:$I$20000,DATOS!$I5676,DATOS!$G$2:$G$20000,"OR")=0))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DATOS!$A$2:$A$20000,DATOS!$A5677,DATOS!$D$2:$D$20000,DATOS!$D5677,DATOS!$E$2:$E$20000,DATOS!$E5677,DATOS!$I$2:$I$20000,DATOS!$I5677,DATOS!$G$2:$G$20000,"EX")=0),0))))</f>
      </c>
      <c r="H5677">
        <f>IF(DATOS!$G5677&lt;&gt;"EX",0,--(COUNTIFS(DATOS!$A$2:$A$20000,DATOS!$A5677,DATOS!$D$2:$D$20000,DATOS!$D5677,DATOS!$E$2:$E$20000,DATOS!$E5677,DATOS!$I$2:$I$20000,DATOS!$I5677,DATOS!$G$2:$G$20000,"OR")=0))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DATOS!$A$2:$A$20000,DATOS!$A5678,DATOS!$D$2:$D$20000,DATOS!$D5678,DATOS!$E$2:$E$20000,DATOS!$E5678,DATOS!$I$2:$I$20000,DATOS!$I5678,DATOS!$G$2:$G$20000,"EX")=0),0))))</f>
      </c>
      <c r="H5678">
        <f>IF(DATOS!$G5678&lt;&gt;"EX",0,--(COUNTIFS(DATOS!$A$2:$A$20000,DATOS!$A5678,DATOS!$D$2:$D$20000,DATOS!$D5678,DATOS!$E$2:$E$20000,DATOS!$E5678,DATOS!$I$2:$I$20000,DATOS!$I5678,DATOS!$G$2:$G$20000,"OR")=0))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DATOS!$A$2:$A$20000,DATOS!$A5679,DATOS!$D$2:$D$20000,DATOS!$D5679,DATOS!$E$2:$E$20000,DATOS!$E5679,DATOS!$I$2:$I$20000,DATOS!$I5679,DATOS!$G$2:$G$20000,"EX")=0),0))))</f>
      </c>
      <c r="H5679">
        <f>IF(DATOS!$G5679&lt;&gt;"EX",0,--(COUNTIFS(DATOS!$A$2:$A$20000,DATOS!$A5679,DATOS!$D$2:$D$20000,DATOS!$D5679,DATOS!$E$2:$E$20000,DATOS!$E5679,DATOS!$I$2:$I$20000,DATOS!$I5679,DATOS!$G$2:$G$20000,"OR")=0))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DATOS!$A$2:$A$20000,DATOS!$A5680,DATOS!$D$2:$D$20000,DATOS!$D5680,DATOS!$E$2:$E$20000,DATOS!$E5680,DATOS!$I$2:$I$20000,DATOS!$I5680,DATOS!$G$2:$G$20000,"EX")=0),0))))</f>
      </c>
      <c r="H5680">
        <f>IF(DATOS!$G5680&lt;&gt;"EX",0,--(COUNTIFS(DATOS!$A$2:$A$20000,DATOS!$A5680,DATOS!$D$2:$D$20000,DATOS!$D5680,DATOS!$E$2:$E$20000,DATOS!$E5680,DATOS!$I$2:$I$20000,DATOS!$I5680,DATOS!$G$2:$G$20000,"OR")=0))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DATOS!$A$2:$A$20000,DATOS!$A5681,DATOS!$D$2:$D$20000,DATOS!$D5681,DATOS!$E$2:$E$20000,DATOS!$E5681,DATOS!$I$2:$I$20000,DATOS!$I5681,DATOS!$G$2:$G$20000,"EX")=0),0))))</f>
      </c>
      <c r="H5681">
        <f>IF(DATOS!$G5681&lt;&gt;"EX",0,--(COUNTIFS(DATOS!$A$2:$A$20000,DATOS!$A5681,DATOS!$D$2:$D$20000,DATOS!$D5681,DATOS!$E$2:$E$20000,DATOS!$E5681,DATOS!$I$2:$I$20000,DATOS!$I5681,DATOS!$G$2:$G$20000,"OR")=0))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DATOS!$A$2:$A$20000,DATOS!$A5682,DATOS!$D$2:$D$20000,DATOS!$D5682,DATOS!$E$2:$E$20000,DATOS!$E5682,DATOS!$I$2:$I$20000,DATOS!$I5682,DATOS!$G$2:$G$20000,"EX")=0),0))))</f>
      </c>
      <c r="H5682">
        <f>IF(DATOS!$G5682&lt;&gt;"EX",0,--(COUNTIFS(DATOS!$A$2:$A$20000,DATOS!$A5682,DATOS!$D$2:$D$20000,DATOS!$D5682,DATOS!$E$2:$E$20000,DATOS!$E5682,DATOS!$I$2:$I$20000,DATOS!$I5682,DATOS!$G$2:$G$20000,"OR")=0))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DATOS!$A$2:$A$20000,DATOS!$A5683,DATOS!$D$2:$D$20000,DATOS!$D5683,DATOS!$E$2:$E$20000,DATOS!$E5683,DATOS!$I$2:$I$20000,DATOS!$I5683,DATOS!$G$2:$G$20000,"EX")=0),0))))</f>
      </c>
      <c r="H5683">
        <f>IF(DATOS!$G5683&lt;&gt;"EX",0,--(COUNTIFS(DATOS!$A$2:$A$20000,DATOS!$A5683,DATOS!$D$2:$D$20000,DATOS!$D5683,DATOS!$E$2:$E$20000,DATOS!$E5683,DATOS!$I$2:$I$20000,DATOS!$I5683,DATOS!$G$2:$G$20000,"OR")=0))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DATOS!$A$2:$A$20000,DATOS!$A5684,DATOS!$D$2:$D$20000,DATOS!$D5684,DATOS!$E$2:$E$20000,DATOS!$E5684,DATOS!$I$2:$I$20000,DATOS!$I5684,DATOS!$G$2:$G$20000,"EX")=0),0))))</f>
      </c>
      <c r="H5684">
        <f>IF(DATOS!$G5684&lt;&gt;"EX",0,--(COUNTIFS(DATOS!$A$2:$A$20000,DATOS!$A5684,DATOS!$D$2:$D$20000,DATOS!$D5684,DATOS!$E$2:$E$20000,DATOS!$E5684,DATOS!$I$2:$I$20000,DATOS!$I5684,DATOS!$G$2:$G$20000,"OR")=0))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DATOS!$A$2:$A$20000,DATOS!$A5685,DATOS!$D$2:$D$20000,DATOS!$D5685,DATOS!$E$2:$E$20000,DATOS!$E5685,DATOS!$I$2:$I$20000,DATOS!$I5685,DATOS!$G$2:$G$20000,"EX")=0),0))))</f>
      </c>
      <c r="H5685">
        <f>IF(DATOS!$G5685&lt;&gt;"EX",0,--(COUNTIFS(DATOS!$A$2:$A$20000,DATOS!$A5685,DATOS!$D$2:$D$20000,DATOS!$D5685,DATOS!$E$2:$E$20000,DATOS!$E5685,DATOS!$I$2:$I$20000,DATOS!$I5685,DATOS!$G$2:$G$20000,"OR")=0))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DATOS!$A$2:$A$20000,DATOS!$A5686,DATOS!$D$2:$D$20000,DATOS!$D5686,DATOS!$E$2:$E$20000,DATOS!$E5686,DATOS!$I$2:$I$20000,DATOS!$I5686,DATOS!$G$2:$G$20000,"EX")=0),0))))</f>
      </c>
      <c r="H5686">
        <f>IF(DATOS!$G5686&lt;&gt;"EX",0,--(COUNTIFS(DATOS!$A$2:$A$20000,DATOS!$A5686,DATOS!$D$2:$D$20000,DATOS!$D5686,DATOS!$E$2:$E$20000,DATOS!$E5686,DATOS!$I$2:$I$20000,DATOS!$I5686,DATOS!$G$2:$G$20000,"OR")=0))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DATOS!$A$2:$A$20000,DATOS!$A5687,DATOS!$D$2:$D$20000,DATOS!$D5687,DATOS!$E$2:$E$20000,DATOS!$E5687,DATOS!$I$2:$I$20000,DATOS!$I5687,DATOS!$G$2:$G$20000,"EX")=0),0))))</f>
      </c>
      <c r="H5687">
        <f>IF(DATOS!$G5687&lt;&gt;"EX",0,--(COUNTIFS(DATOS!$A$2:$A$20000,DATOS!$A5687,DATOS!$D$2:$D$20000,DATOS!$D5687,DATOS!$E$2:$E$20000,DATOS!$E5687,DATOS!$I$2:$I$20000,DATOS!$I5687,DATOS!$G$2:$G$20000,"OR")=0))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DATOS!$A$2:$A$20000,DATOS!$A5688,DATOS!$D$2:$D$20000,DATOS!$D5688,DATOS!$E$2:$E$20000,DATOS!$E5688,DATOS!$I$2:$I$20000,DATOS!$I5688,DATOS!$G$2:$G$20000,"EX")=0),0))))</f>
      </c>
      <c r="H5688">
        <f>IF(DATOS!$G5688&lt;&gt;"EX",0,--(COUNTIFS(DATOS!$A$2:$A$20000,DATOS!$A5688,DATOS!$D$2:$D$20000,DATOS!$D5688,DATOS!$E$2:$E$20000,DATOS!$E5688,DATOS!$I$2:$I$20000,DATOS!$I5688,DATOS!$G$2:$G$20000,"OR")=0))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DATOS!$A$2:$A$20000,DATOS!$A5689,DATOS!$D$2:$D$20000,DATOS!$D5689,DATOS!$E$2:$E$20000,DATOS!$E5689,DATOS!$I$2:$I$20000,DATOS!$I5689,DATOS!$G$2:$G$20000,"EX")=0),0))))</f>
      </c>
      <c r="H5689">
        <f>IF(DATOS!$G5689&lt;&gt;"EX",0,--(COUNTIFS(DATOS!$A$2:$A$20000,DATOS!$A5689,DATOS!$D$2:$D$20000,DATOS!$D5689,DATOS!$E$2:$E$20000,DATOS!$E5689,DATOS!$I$2:$I$20000,DATOS!$I5689,DATOS!$G$2:$G$20000,"OR")=0))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DATOS!$A$2:$A$20000,DATOS!$A5690,DATOS!$D$2:$D$20000,DATOS!$D5690,DATOS!$E$2:$E$20000,DATOS!$E5690,DATOS!$I$2:$I$20000,DATOS!$I5690,DATOS!$G$2:$G$20000,"EX")=0),0))))</f>
      </c>
      <c r="H5690">
        <f>IF(DATOS!$G5690&lt;&gt;"EX",0,--(COUNTIFS(DATOS!$A$2:$A$20000,DATOS!$A5690,DATOS!$D$2:$D$20000,DATOS!$D5690,DATOS!$E$2:$E$20000,DATOS!$E5690,DATOS!$I$2:$I$20000,DATOS!$I5690,DATOS!$G$2:$G$20000,"OR")=0))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DATOS!$A$2:$A$20000,DATOS!$A5691,DATOS!$D$2:$D$20000,DATOS!$D5691,DATOS!$E$2:$E$20000,DATOS!$E5691,DATOS!$I$2:$I$20000,DATOS!$I5691,DATOS!$G$2:$G$20000,"EX")=0),0))))</f>
      </c>
      <c r="H5691">
        <f>IF(DATOS!$G5691&lt;&gt;"EX",0,--(COUNTIFS(DATOS!$A$2:$A$20000,DATOS!$A5691,DATOS!$D$2:$D$20000,DATOS!$D5691,DATOS!$E$2:$E$20000,DATOS!$E5691,DATOS!$I$2:$I$20000,DATOS!$I5691,DATOS!$G$2:$G$20000,"OR")=0))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DATOS!$A$2:$A$20000,DATOS!$A5692,DATOS!$D$2:$D$20000,DATOS!$D5692,DATOS!$E$2:$E$20000,DATOS!$E5692,DATOS!$I$2:$I$20000,DATOS!$I5692,DATOS!$G$2:$G$20000,"EX")=0),0))))</f>
      </c>
      <c r="H5692">
        <f>IF(DATOS!$G5692&lt;&gt;"EX",0,--(COUNTIFS(DATOS!$A$2:$A$20000,DATOS!$A5692,DATOS!$D$2:$D$20000,DATOS!$D5692,DATOS!$E$2:$E$20000,DATOS!$E5692,DATOS!$I$2:$I$20000,DATOS!$I5692,DATOS!$G$2:$G$20000,"OR")=0))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DATOS!$A$2:$A$20000,DATOS!$A5693,DATOS!$D$2:$D$20000,DATOS!$D5693,DATOS!$E$2:$E$20000,DATOS!$E5693,DATOS!$I$2:$I$20000,DATOS!$I5693,DATOS!$G$2:$G$20000,"EX")=0),0))))</f>
      </c>
      <c r="H5693">
        <f>IF(DATOS!$G5693&lt;&gt;"EX",0,--(COUNTIFS(DATOS!$A$2:$A$20000,DATOS!$A5693,DATOS!$D$2:$D$20000,DATOS!$D5693,DATOS!$E$2:$E$20000,DATOS!$E5693,DATOS!$I$2:$I$20000,DATOS!$I5693,DATOS!$G$2:$G$20000,"OR")=0))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DATOS!$A$2:$A$20000,DATOS!$A5694,DATOS!$D$2:$D$20000,DATOS!$D5694,DATOS!$E$2:$E$20000,DATOS!$E5694,DATOS!$I$2:$I$20000,DATOS!$I5694,DATOS!$G$2:$G$20000,"EX")=0),0))))</f>
      </c>
      <c r="H5694">
        <f>IF(DATOS!$G5694&lt;&gt;"EX",0,--(COUNTIFS(DATOS!$A$2:$A$20000,DATOS!$A5694,DATOS!$D$2:$D$20000,DATOS!$D5694,DATOS!$E$2:$E$20000,DATOS!$E5694,DATOS!$I$2:$I$20000,DATOS!$I5694,DATOS!$G$2:$G$20000,"OR")=0))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DATOS!$A$2:$A$20000,DATOS!$A5695,DATOS!$D$2:$D$20000,DATOS!$D5695,DATOS!$E$2:$E$20000,DATOS!$E5695,DATOS!$I$2:$I$20000,DATOS!$I5695,DATOS!$G$2:$G$20000,"EX")=0),0))))</f>
      </c>
      <c r="H5695">
        <f>IF(DATOS!$G5695&lt;&gt;"EX",0,--(COUNTIFS(DATOS!$A$2:$A$20000,DATOS!$A5695,DATOS!$D$2:$D$20000,DATOS!$D5695,DATOS!$E$2:$E$20000,DATOS!$E5695,DATOS!$I$2:$I$20000,DATOS!$I5695,DATOS!$G$2:$G$20000,"OR")=0))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DATOS!$A$2:$A$20000,DATOS!$A5696,DATOS!$D$2:$D$20000,DATOS!$D5696,DATOS!$E$2:$E$20000,DATOS!$E5696,DATOS!$I$2:$I$20000,DATOS!$I5696,DATOS!$G$2:$G$20000,"EX")=0),0))))</f>
      </c>
      <c r="H5696">
        <f>IF(DATOS!$G5696&lt;&gt;"EX",0,--(COUNTIFS(DATOS!$A$2:$A$20000,DATOS!$A5696,DATOS!$D$2:$D$20000,DATOS!$D5696,DATOS!$E$2:$E$20000,DATOS!$E5696,DATOS!$I$2:$I$20000,DATOS!$I5696,DATOS!$G$2:$G$20000,"OR")=0))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DATOS!$A$2:$A$20000,DATOS!$A5697,DATOS!$D$2:$D$20000,DATOS!$D5697,DATOS!$E$2:$E$20000,DATOS!$E5697,DATOS!$I$2:$I$20000,DATOS!$I5697,DATOS!$G$2:$G$20000,"EX")=0),0))))</f>
      </c>
      <c r="H5697">
        <f>IF(DATOS!$G5697&lt;&gt;"EX",0,--(COUNTIFS(DATOS!$A$2:$A$20000,DATOS!$A5697,DATOS!$D$2:$D$20000,DATOS!$D5697,DATOS!$E$2:$E$20000,DATOS!$E5697,DATOS!$I$2:$I$20000,DATOS!$I5697,DATOS!$G$2:$G$20000,"OR")=0))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DATOS!$A$2:$A$20000,DATOS!$A5698,DATOS!$D$2:$D$20000,DATOS!$D5698,DATOS!$E$2:$E$20000,DATOS!$E5698,DATOS!$I$2:$I$20000,DATOS!$I5698,DATOS!$G$2:$G$20000,"EX")=0),0))))</f>
      </c>
      <c r="H5698">
        <f>IF(DATOS!$G5698&lt;&gt;"EX",0,--(COUNTIFS(DATOS!$A$2:$A$20000,DATOS!$A5698,DATOS!$D$2:$D$20000,DATOS!$D5698,DATOS!$E$2:$E$20000,DATOS!$E5698,DATOS!$I$2:$I$20000,DATOS!$I5698,DATOS!$G$2:$G$20000,"OR")=0))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DATOS!$A$2:$A$20000,DATOS!$A5699,DATOS!$D$2:$D$20000,DATOS!$D5699,DATOS!$E$2:$E$20000,DATOS!$E5699,DATOS!$I$2:$I$20000,DATOS!$I5699,DATOS!$G$2:$G$20000,"EX")=0),0))))</f>
      </c>
      <c r="H5699">
        <f>IF(DATOS!$G5699&lt;&gt;"EX",0,--(COUNTIFS(DATOS!$A$2:$A$20000,DATOS!$A5699,DATOS!$D$2:$D$20000,DATOS!$D5699,DATOS!$E$2:$E$20000,DATOS!$E5699,DATOS!$I$2:$I$20000,DATOS!$I5699,DATOS!$G$2:$G$20000,"OR")=0))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DATOS!$A$2:$A$20000,DATOS!$A5700,DATOS!$D$2:$D$20000,DATOS!$D5700,DATOS!$E$2:$E$20000,DATOS!$E5700,DATOS!$I$2:$I$20000,DATOS!$I5700,DATOS!$G$2:$G$20000,"EX")=0),0))))</f>
      </c>
      <c r="H5700">
        <f>IF(DATOS!$G5700&lt;&gt;"EX",0,--(COUNTIFS(DATOS!$A$2:$A$20000,DATOS!$A5700,DATOS!$D$2:$D$20000,DATOS!$D5700,DATOS!$E$2:$E$20000,DATOS!$E5700,DATOS!$I$2:$I$20000,DATOS!$I5700,DATOS!$G$2:$G$20000,"OR")=0))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DATOS!$A$2:$A$20000,DATOS!$A5701,DATOS!$D$2:$D$20000,DATOS!$D5701,DATOS!$E$2:$E$20000,DATOS!$E5701,DATOS!$I$2:$I$20000,DATOS!$I5701,DATOS!$G$2:$G$20000,"EX")=0),0))))</f>
      </c>
      <c r="H5701">
        <f>IF(DATOS!$G5701&lt;&gt;"EX",0,--(COUNTIFS(DATOS!$A$2:$A$20000,DATOS!$A5701,DATOS!$D$2:$D$20000,DATOS!$D5701,DATOS!$E$2:$E$20000,DATOS!$E5701,DATOS!$I$2:$I$20000,DATOS!$I5701,DATOS!$G$2:$G$20000,"OR")=0))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DATOS!$A$2:$A$20000,DATOS!$A5702,DATOS!$D$2:$D$20000,DATOS!$D5702,DATOS!$E$2:$E$20000,DATOS!$E5702,DATOS!$I$2:$I$20000,DATOS!$I5702,DATOS!$G$2:$G$20000,"EX")=0),0))))</f>
      </c>
      <c r="H5702">
        <f>IF(DATOS!$G5702&lt;&gt;"EX",0,--(COUNTIFS(DATOS!$A$2:$A$20000,DATOS!$A5702,DATOS!$D$2:$D$20000,DATOS!$D5702,DATOS!$E$2:$E$20000,DATOS!$E5702,DATOS!$I$2:$I$20000,DATOS!$I5702,DATOS!$G$2:$G$20000,"OR")=0))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DATOS!$A$2:$A$20000,DATOS!$A5703,DATOS!$D$2:$D$20000,DATOS!$D5703,DATOS!$E$2:$E$20000,DATOS!$E5703,DATOS!$I$2:$I$20000,DATOS!$I5703,DATOS!$G$2:$G$20000,"EX")=0),0))))</f>
      </c>
      <c r="H5703">
        <f>IF(DATOS!$G5703&lt;&gt;"EX",0,--(COUNTIFS(DATOS!$A$2:$A$20000,DATOS!$A5703,DATOS!$D$2:$D$20000,DATOS!$D5703,DATOS!$E$2:$E$20000,DATOS!$E5703,DATOS!$I$2:$I$20000,DATOS!$I5703,DATOS!$G$2:$G$20000,"OR")=0))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DATOS!$A$2:$A$20000,DATOS!$A5704,DATOS!$D$2:$D$20000,DATOS!$D5704,DATOS!$E$2:$E$20000,DATOS!$E5704,DATOS!$I$2:$I$20000,DATOS!$I5704,DATOS!$G$2:$G$20000,"EX")=0),0))))</f>
      </c>
      <c r="H5704">
        <f>IF(DATOS!$G5704&lt;&gt;"EX",0,--(COUNTIFS(DATOS!$A$2:$A$20000,DATOS!$A5704,DATOS!$D$2:$D$20000,DATOS!$D5704,DATOS!$E$2:$E$20000,DATOS!$E5704,DATOS!$I$2:$I$20000,DATOS!$I5704,DATOS!$G$2:$G$20000,"OR")=0))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DATOS!$A$2:$A$20000,DATOS!$A5705,DATOS!$D$2:$D$20000,DATOS!$D5705,DATOS!$E$2:$E$20000,DATOS!$E5705,DATOS!$I$2:$I$20000,DATOS!$I5705,DATOS!$G$2:$G$20000,"EX")=0),0))))</f>
      </c>
      <c r="H5705">
        <f>IF(DATOS!$G5705&lt;&gt;"EX",0,--(COUNTIFS(DATOS!$A$2:$A$20000,DATOS!$A5705,DATOS!$D$2:$D$20000,DATOS!$D5705,DATOS!$E$2:$E$20000,DATOS!$E5705,DATOS!$I$2:$I$20000,DATOS!$I5705,DATOS!$G$2:$G$20000,"OR")=0))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DATOS!$A$2:$A$20000,DATOS!$A5706,DATOS!$D$2:$D$20000,DATOS!$D5706,DATOS!$E$2:$E$20000,DATOS!$E5706,DATOS!$I$2:$I$20000,DATOS!$I5706,DATOS!$G$2:$G$20000,"EX")=0),0))))</f>
      </c>
      <c r="H5706">
        <f>IF(DATOS!$G5706&lt;&gt;"EX",0,--(COUNTIFS(DATOS!$A$2:$A$20000,DATOS!$A5706,DATOS!$D$2:$D$20000,DATOS!$D5706,DATOS!$E$2:$E$20000,DATOS!$E5706,DATOS!$I$2:$I$20000,DATOS!$I5706,DATOS!$G$2:$G$20000,"OR")=0))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DATOS!$A$2:$A$20000,DATOS!$A5707,DATOS!$D$2:$D$20000,DATOS!$D5707,DATOS!$E$2:$E$20000,DATOS!$E5707,DATOS!$I$2:$I$20000,DATOS!$I5707,DATOS!$G$2:$G$20000,"EX")=0),0))))</f>
      </c>
      <c r="H5707">
        <f>IF(DATOS!$G5707&lt;&gt;"EX",0,--(COUNTIFS(DATOS!$A$2:$A$20000,DATOS!$A5707,DATOS!$D$2:$D$20000,DATOS!$D5707,DATOS!$E$2:$E$20000,DATOS!$E5707,DATOS!$I$2:$I$20000,DATOS!$I5707,DATOS!$G$2:$G$20000,"OR")=0))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DATOS!$A$2:$A$20000,DATOS!$A5708,DATOS!$D$2:$D$20000,DATOS!$D5708,DATOS!$E$2:$E$20000,DATOS!$E5708,DATOS!$I$2:$I$20000,DATOS!$I5708,DATOS!$G$2:$G$20000,"EX")=0),0))))</f>
      </c>
      <c r="H5708">
        <f>IF(DATOS!$G5708&lt;&gt;"EX",0,--(COUNTIFS(DATOS!$A$2:$A$20000,DATOS!$A5708,DATOS!$D$2:$D$20000,DATOS!$D5708,DATOS!$E$2:$E$20000,DATOS!$E5708,DATOS!$I$2:$I$20000,DATOS!$I5708,DATOS!$G$2:$G$20000,"OR")=0))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DATOS!$A$2:$A$20000,DATOS!$A5709,DATOS!$D$2:$D$20000,DATOS!$D5709,DATOS!$E$2:$E$20000,DATOS!$E5709,DATOS!$I$2:$I$20000,DATOS!$I5709,DATOS!$G$2:$G$20000,"EX")=0),0))))</f>
      </c>
      <c r="H5709">
        <f>IF(DATOS!$G5709&lt;&gt;"EX",0,--(COUNTIFS(DATOS!$A$2:$A$20000,DATOS!$A5709,DATOS!$D$2:$D$20000,DATOS!$D5709,DATOS!$E$2:$E$20000,DATOS!$E5709,DATOS!$I$2:$I$20000,DATOS!$I5709,DATOS!$G$2:$G$20000,"OR")=0))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DATOS!$A$2:$A$20000,DATOS!$A5710,DATOS!$D$2:$D$20000,DATOS!$D5710,DATOS!$E$2:$E$20000,DATOS!$E5710,DATOS!$I$2:$I$20000,DATOS!$I5710,DATOS!$G$2:$G$20000,"EX")=0),0))))</f>
      </c>
      <c r="H5710">
        <f>IF(DATOS!$G5710&lt;&gt;"EX",0,--(COUNTIFS(DATOS!$A$2:$A$20000,DATOS!$A5710,DATOS!$D$2:$D$20000,DATOS!$D5710,DATOS!$E$2:$E$20000,DATOS!$E5710,DATOS!$I$2:$I$20000,DATOS!$I5710,DATOS!$G$2:$G$20000,"OR")=0))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DATOS!$A$2:$A$20000,DATOS!$A5711,DATOS!$D$2:$D$20000,DATOS!$D5711,DATOS!$E$2:$E$20000,DATOS!$E5711,DATOS!$I$2:$I$20000,DATOS!$I5711,DATOS!$G$2:$G$20000,"EX")=0),0))))</f>
      </c>
      <c r="H5711">
        <f>IF(DATOS!$G5711&lt;&gt;"EX",0,--(COUNTIFS(DATOS!$A$2:$A$20000,DATOS!$A5711,DATOS!$D$2:$D$20000,DATOS!$D5711,DATOS!$E$2:$E$20000,DATOS!$E5711,DATOS!$I$2:$I$20000,DATOS!$I5711,DATOS!$G$2:$G$20000,"OR")=0))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DATOS!$A$2:$A$20000,DATOS!$A5712,DATOS!$D$2:$D$20000,DATOS!$D5712,DATOS!$E$2:$E$20000,DATOS!$E5712,DATOS!$I$2:$I$20000,DATOS!$I5712,DATOS!$G$2:$G$20000,"EX")=0),0))))</f>
      </c>
      <c r="H5712">
        <f>IF(DATOS!$G5712&lt;&gt;"EX",0,--(COUNTIFS(DATOS!$A$2:$A$20000,DATOS!$A5712,DATOS!$D$2:$D$20000,DATOS!$D5712,DATOS!$E$2:$E$20000,DATOS!$E5712,DATOS!$I$2:$I$20000,DATOS!$I5712,DATOS!$G$2:$G$20000,"OR")=0))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DATOS!$A$2:$A$20000,DATOS!$A5713,DATOS!$D$2:$D$20000,DATOS!$D5713,DATOS!$E$2:$E$20000,DATOS!$E5713,DATOS!$I$2:$I$20000,DATOS!$I5713,DATOS!$G$2:$G$20000,"EX")=0),0))))</f>
      </c>
      <c r="H5713">
        <f>IF(DATOS!$G5713&lt;&gt;"EX",0,--(COUNTIFS(DATOS!$A$2:$A$20000,DATOS!$A5713,DATOS!$D$2:$D$20000,DATOS!$D5713,DATOS!$E$2:$E$20000,DATOS!$E5713,DATOS!$I$2:$I$20000,DATOS!$I5713,DATOS!$G$2:$G$20000,"OR")=0))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DATOS!$A$2:$A$20000,DATOS!$A5714,DATOS!$D$2:$D$20000,DATOS!$D5714,DATOS!$E$2:$E$20000,DATOS!$E5714,DATOS!$I$2:$I$20000,DATOS!$I5714,DATOS!$G$2:$G$20000,"EX")=0),0))))</f>
      </c>
      <c r="H5714">
        <f>IF(DATOS!$G5714&lt;&gt;"EX",0,--(COUNTIFS(DATOS!$A$2:$A$20000,DATOS!$A5714,DATOS!$D$2:$D$20000,DATOS!$D5714,DATOS!$E$2:$E$20000,DATOS!$E5714,DATOS!$I$2:$I$20000,DATOS!$I5714,DATOS!$G$2:$G$20000,"OR")=0))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DATOS!$A$2:$A$20000,DATOS!$A5715,DATOS!$D$2:$D$20000,DATOS!$D5715,DATOS!$E$2:$E$20000,DATOS!$E5715,DATOS!$I$2:$I$20000,DATOS!$I5715,DATOS!$G$2:$G$20000,"EX")=0),0))))</f>
      </c>
      <c r="H5715">
        <f>IF(DATOS!$G5715&lt;&gt;"EX",0,--(COUNTIFS(DATOS!$A$2:$A$20000,DATOS!$A5715,DATOS!$D$2:$D$20000,DATOS!$D5715,DATOS!$E$2:$E$20000,DATOS!$E5715,DATOS!$I$2:$I$20000,DATOS!$I5715,DATOS!$G$2:$G$20000,"OR")=0))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DATOS!$A$2:$A$20000,DATOS!$A5716,DATOS!$D$2:$D$20000,DATOS!$D5716,DATOS!$E$2:$E$20000,DATOS!$E5716,DATOS!$I$2:$I$20000,DATOS!$I5716,DATOS!$G$2:$G$20000,"EX")=0),0))))</f>
      </c>
      <c r="H5716">
        <f>IF(DATOS!$G5716&lt;&gt;"EX",0,--(COUNTIFS(DATOS!$A$2:$A$20000,DATOS!$A5716,DATOS!$D$2:$D$20000,DATOS!$D5716,DATOS!$E$2:$E$20000,DATOS!$E5716,DATOS!$I$2:$I$20000,DATOS!$I5716,DATOS!$G$2:$G$20000,"OR")=0))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DATOS!$A$2:$A$20000,DATOS!$A5717,DATOS!$D$2:$D$20000,DATOS!$D5717,DATOS!$E$2:$E$20000,DATOS!$E5717,DATOS!$I$2:$I$20000,DATOS!$I5717,DATOS!$G$2:$G$20000,"EX")=0),0))))</f>
      </c>
      <c r="H5717">
        <f>IF(DATOS!$G5717&lt;&gt;"EX",0,--(COUNTIFS(DATOS!$A$2:$A$20000,DATOS!$A5717,DATOS!$D$2:$D$20000,DATOS!$D5717,DATOS!$E$2:$E$20000,DATOS!$E5717,DATOS!$I$2:$I$20000,DATOS!$I5717,DATOS!$G$2:$G$20000,"OR")=0))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DATOS!$A$2:$A$20000,DATOS!$A5718,DATOS!$D$2:$D$20000,DATOS!$D5718,DATOS!$E$2:$E$20000,DATOS!$E5718,DATOS!$I$2:$I$20000,DATOS!$I5718,DATOS!$G$2:$G$20000,"EX")=0),0))))</f>
      </c>
      <c r="H5718">
        <f>IF(DATOS!$G5718&lt;&gt;"EX",0,--(COUNTIFS(DATOS!$A$2:$A$20000,DATOS!$A5718,DATOS!$D$2:$D$20000,DATOS!$D5718,DATOS!$E$2:$E$20000,DATOS!$E5718,DATOS!$I$2:$I$20000,DATOS!$I5718,DATOS!$G$2:$G$20000,"OR")=0))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DATOS!$A$2:$A$20000,DATOS!$A5719,DATOS!$D$2:$D$20000,DATOS!$D5719,DATOS!$E$2:$E$20000,DATOS!$E5719,DATOS!$I$2:$I$20000,DATOS!$I5719,DATOS!$G$2:$G$20000,"EX")=0),0))))</f>
      </c>
      <c r="H5719">
        <f>IF(DATOS!$G5719&lt;&gt;"EX",0,--(COUNTIFS(DATOS!$A$2:$A$20000,DATOS!$A5719,DATOS!$D$2:$D$20000,DATOS!$D5719,DATOS!$E$2:$E$20000,DATOS!$E5719,DATOS!$I$2:$I$20000,DATOS!$I5719,DATOS!$G$2:$G$20000,"OR")=0))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DATOS!$A$2:$A$20000,DATOS!$A5720,DATOS!$D$2:$D$20000,DATOS!$D5720,DATOS!$E$2:$E$20000,DATOS!$E5720,DATOS!$I$2:$I$20000,DATOS!$I5720,DATOS!$G$2:$G$20000,"EX")=0),0))))</f>
      </c>
      <c r="H5720">
        <f>IF(DATOS!$G5720&lt;&gt;"EX",0,--(COUNTIFS(DATOS!$A$2:$A$20000,DATOS!$A5720,DATOS!$D$2:$D$20000,DATOS!$D5720,DATOS!$E$2:$E$20000,DATOS!$E5720,DATOS!$I$2:$I$20000,DATOS!$I5720,DATOS!$G$2:$G$20000,"OR")=0))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DATOS!$A$2:$A$20000,DATOS!$A5721,DATOS!$D$2:$D$20000,DATOS!$D5721,DATOS!$E$2:$E$20000,DATOS!$E5721,DATOS!$I$2:$I$20000,DATOS!$I5721,DATOS!$G$2:$G$20000,"EX")=0),0))))</f>
      </c>
      <c r="H5721">
        <f>IF(DATOS!$G5721&lt;&gt;"EX",0,--(COUNTIFS(DATOS!$A$2:$A$20000,DATOS!$A5721,DATOS!$D$2:$D$20000,DATOS!$D5721,DATOS!$E$2:$E$20000,DATOS!$E5721,DATOS!$I$2:$I$20000,DATOS!$I5721,DATOS!$G$2:$G$20000,"OR")=0))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DATOS!$A$2:$A$20000,DATOS!$A5722,DATOS!$D$2:$D$20000,DATOS!$D5722,DATOS!$E$2:$E$20000,DATOS!$E5722,DATOS!$I$2:$I$20000,DATOS!$I5722,DATOS!$G$2:$G$20000,"EX")=0),0))))</f>
      </c>
      <c r="H5722">
        <f>IF(DATOS!$G5722&lt;&gt;"EX",0,--(COUNTIFS(DATOS!$A$2:$A$20000,DATOS!$A5722,DATOS!$D$2:$D$20000,DATOS!$D5722,DATOS!$E$2:$E$20000,DATOS!$E5722,DATOS!$I$2:$I$20000,DATOS!$I5722,DATOS!$G$2:$G$20000,"OR")=0))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DATOS!$A$2:$A$20000,DATOS!$A5723,DATOS!$D$2:$D$20000,DATOS!$D5723,DATOS!$E$2:$E$20000,DATOS!$E5723,DATOS!$I$2:$I$20000,DATOS!$I5723,DATOS!$G$2:$G$20000,"EX")=0),0))))</f>
      </c>
      <c r="H5723">
        <f>IF(DATOS!$G5723&lt;&gt;"EX",0,--(COUNTIFS(DATOS!$A$2:$A$20000,DATOS!$A5723,DATOS!$D$2:$D$20000,DATOS!$D5723,DATOS!$E$2:$E$20000,DATOS!$E5723,DATOS!$I$2:$I$20000,DATOS!$I5723,DATOS!$G$2:$G$20000,"OR")=0))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DATOS!$A$2:$A$20000,DATOS!$A5724,DATOS!$D$2:$D$20000,DATOS!$D5724,DATOS!$E$2:$E$20000,DATOS!$E5724,DATOS!$I$2:$I$20000,DATOS!$I5724,DATOS!$G$2:$G$20000,"EX")=0),0))))</f>
      </c>
      <c r="H5724">
        <f>IF(DATOS!$G5724&lt;&gt;"EX",0,--(COUNTIFS(DATOS!$A$2:$A$20000,DATOS!$A5724,DATOS!$D$2:$D$20000,DATOS!$D5724,DATOS!$E$2:$E$20000,DATOS!$E5724,DATOS!$I$2:$I$20000,DATOS!$I5724,DATOS!$G$2:$G$20000,"OR")=0))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DATOS!$A$2:$A$20000,DATOS!$A5725,DATOS!$D$2:$D$20000,DATOS!$D5725,DATOS!$E$2:$E$20000,DATOS!$E5725,DATOS!$I$2:$I$20000,DATOS!$I5725,DATOS!$G$2:$G$20000,"EX")=0),0))))</f>
      </c>
      <c r="H5725">
        <f>IF(DATOS!$G5725&lt;&gt;"EX",0,--(COUNTIFS(DATOS!$A$2:$A$20000,DATOS!$A5725,DATOS!$D$2:$D$20000,DATOS!$D5725,DATOS!$E$2:$E$20000,DATOS!$E5725,DATOS!$I$2:$I$20000,DATOS!$I5725,DATOS!$G$2:$G$20000,"OR")=0))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DATOS!$A$2:$A$20000,DATOS!$A5726,DATOS!$D$2:$D$20000,DATOS!$D5726,DATOS!$E$2:$E$20000,DATOS!$E5726,DATOS!$I$2:$I$20000,DATOS!$I5726,DATOS!$G$2:$G$20000,"EX")=0),0))))</f>
      </c>
      <c r="H5726">
        <f>IF(DATOS!$G5726&lt;&gt;"EX",0,--(COUNTIFS(DATOS!$A$2:$A$20000,DATOS!$A5726,DATOS!$D$2:$D$20000,DATOS!$D5726,DATOS!$E$2:$E$20000,DATOS!$E5726,DATOS!$I$2:$I$20000,DATOS!$I5726,DATOS!$G$2:$G$20000,"OR")=0))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DATOS!$A$2:$A$20000,DATOS!$A5727,DATOS!$D$2:$D$20000,DATOS!$D5727,DATOS!$E$2:$E$20000,DATOS!$E5727,DATOS!$I$2:$I$20000,DATOS!$I5727,DATOS!$G$2:$G$20000,"EX")=0),0))))</f>
      </c>
      <c r="H5727">
        <f>IF(DATOS!$G5727&lt;&gt;"EX",0,--(COUNTIFS(DATOS!$A$2:$A$20000,DATOS!$A5727,DATOS!$D$2:$D$20000,DATOS!$D5727,DATOS!$E$2:$E$20000,DATOS!$E5727,DATOS!$I$2:$I$20000,DATOS!$I5727,DATOS!$G$2:$G$20000,"OR")=0))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DATOS!$A$2:$A$20000,DATOS!$A5728,DATOS!$D$2:$D$20000,DATOS!$D5728,DATOS!$E$2:$E$20000,DATOS!$E5728,DATOS!$I$2:$I$20000,DATOS!$I5728,DATOS!$G$2:$G$20000,"EX")=0),0))))</f>
      </c>
      <c r="H5728">
        <f>IF(DATOS!$G5728&lt;&gt;"EX",0,--(COUNTIFS(DATOS!$A$2:$A$20000,DATOS!$A5728,DATOS!$D$2:$D$20000,DATOS!$D5728,DATOS!$E$2:$E$20000,DATOS!$E5728,DATOS!$I$2:$I$20000,DATOS!$I5728,DATOS!$G$2:$G$20000,"OR")=0))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DATOS!$A$2:$A$20000,DATOS!$A5729,DATOS!$D$2:$D$20000,DATOS!$D5729,DATOS!$E$2:$E$20000,DATOS!$E5729,DATOS!$I$2:$I$20000,DATOS!$I5729,DATOS!$G$2:$G$20000,"EX")=0),0))))</f>
      </c>
      <c r="H5729">
        <f>IF(DATOS!$G5729&lt;&gt;"EX",0,--(COUNTIFS(DATOS!$A$2:$A$20000,DATOS!$A5729,DATOS!$D$2:$D$20000,DATOS!$D5729,DATOS!$E$2:$E$20000,DATOS!$E5729,DATOS!$I$2:$I$20000,DATOS!$I5729,DATOS!$G$2:$G$20000,"OR")=0))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DATOS!$A$2:$A$20000,DATOS!$A5730,DATOS!$D$2:$D$20000,DATOS!$D5730,DATOS!$E$2:$E$20000,DATOS!$E5730,DATOS!$I$2:$I$20000,DATOS!$I5730,DATOS!$G$2:$G$20000,"EX")=0),0))))</f>
      </c>
      <c r="H5730">
        <f>IF(DATOS!$G5730&lt;&gt;"EX",0,--(COUNTIFS(DATOS!$A$2:$A$20000,DATOS!$A5730,DATOS!$D$2:$D$20000,DATOS!$D5730,DATOS!$E$2:$E$20000,DATOS!$E5730,DATOS!$I$2:$I$20000,DATOS!$I5730,DATOS!$G$2:$G$20000,"OR")=0))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DATOS!$A$2:$A$20000,DATOS!$A5731,DATOS!$D$2:$D$20000,DATOS!$D5731,DATOS!$E$2:$E$20000,DATOS!$E5731,DATOS!$I$2:$I$20000,DATOS!$I5731,DATOS!$G$2:$G$20000,"EX")=0),0))))</f>
      </c>
      <c r="H5731">
        <f>IF(DATOS!$G5731&lt;&gt;"EX",0,--(COUNTIFS(DATOS!$A$2:$A$20000,DATOS!$A5731,DATOS!$D$2:$D$20000,DATOS!$D5731,DATOS!$E$2:$E$20000,DATOS!$E5731,DATOS!$I$2:$I$20000,DATOS!$I5731,DATOS!$G$2:$G$20000,"OR")=0))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DATOS!$A$2:$A$20000,DATOS!$A5732,DATOS!$D$2:$D$20000,DATOS!$D5732,DATOS!$E$2:$E$20000,DATOS!$E5732,DATOS!$I$2:$I$20000,DATOS!$I5732,DATOS!$G$2:$G$20000,"EX")=0),0))))</f>
      </c>
      <c r="H5732">
        <f>IF(DATOS!$G5732&lt;&gt;"EX",0,--(COUNTIFS(DATOS!$A$2:$A$20000,DATOS!$A5732,DATOS!$D$2:$D$20000,DATOS!$D5732,DATOS!$E$2:$E$20000,DATOS!$E5732,DATOS!$I$2:$I$20000,DATOS!$I5732,DATOS!$G$2:$G$20000,"OR")=0))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DATOS!$A$2:$A$20000,DATOS!$A5733,DATOS!$D$2:$D$20000,DATOS!$D5733,DATOS!$E$2:$E$20000,DATOS!$E5733,DATOS!$I$2:$I$20000,DATOS!$I5733,DATOS!$G$2:$G$20000,"EX")=0),0))))</f>
      </c>
      <c r="H5733">
        <f>IF(DATOS!$G5733&lt;&gt;"EX",0,--(COUNTIFS(DATOS!$A$2:$A$20000,DATOS!$A5733,DATOS!$D$2:$D$20000,DATOS!$D5733,DATOS!$E$2:$E$20000,DATOS!$E5733,DATOS!$I$2:$I$20000,DATOS!$I5733,DATOS!$G$2:$G$20000,"OR")=0))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DATOS!$A$2:$A$20000,DATOS!$A5734,DATOS!$D$2:$D$20000,DATOS!$D5734,DATOS!$E$2:$E$20000,DATOS!$E5734,DATOS!$I$2:$I$20000,DATOS!$I5734,DATOS!$G$2:$G$20000,"EX")=0),0))))</f>
      </c>
      <c r="H5734">
        <f>IF(DATOS!$G5734&lt;&gt;"EX",0,--(COUNTIFS(DATOS!$A$2:$A$20000,DATOS!$A5734,DATOS!$D$2:$D$20000,DATOS!$D5734,DATOS!$E$2:$E$20000,DATOS!$E5734,DATOS!$I$2:$I$20000,DATOS!$I5734,DATOS!$G$2:$G$20000,"OR")=0))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DATOS!$A$2:$A$20000,DATOS!$A5735,DATOS!$D$2:$D$20000,DATOS!$D5735,DATOS!$E$2:$E$20000,DATOS!$E5735,DATOS!$I$2:$I$20000,DATOS!$I5735,DATOS!$G$2:$G$20000,"EX")=0),0))))</f>
      </c>
      <c r="H5735">
        <f>IF(DATOS!$G5735&lt;&gt;"EX",0,--(COUNTIFS(DATOS!$A$2:$A$20000,DATOS!$A5735,DATOS!$D$2:$D$20000,DATOS!$D5735,DATOS!$E$2:$E$20000,DATOS!$E5735,DATOS!$I$2:$I$20000,DATOS!$I5735,DATOS!$G$2:$G$20000,"OR")=0))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DATOS!$A$2:$A$20000,DATOS!$A5736,DATOS!$D$2:$D$20000,DATOS!$D5736,DATOS!$E$2:$E$20000,DATOS!$E5736,DATOS!$I$2:$I$20000,DATOS!$I5736,DATOS!$G$2:$G$20000,"EX")=0),0))))</f>
      </c>
      <c r="H5736">
        <f>IF(DATOS!$G5736&lt;&gt;"EX",0,--(COUNTIFS(DATOS!$A$2:$A$20000,DATOS!$A5736,DATOS!$D$2:$D$20000,DATOS!$D5736,DATOS!$E$2:$E$20000,DATOS!$E5736,DATOS!$I$2:$I$20000,DATOS!$I5736,DATOS!$G$2:$G$20000,"OR")=0))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DATOS!$A$2:$A$20000,DATOS!$A5737,DATOS!$D$2:$D$20000,DATOS!$D5737,DATOS!$E$2:$E$20000,DATOS!$E5737,DATOS!$I$2:$I$20000,DATOS!$I5737,DATOS!$G$2:$G$20000,"EX")=0),0))))</f>
      </c>
      <c r="H5737">
        <f>IF(DATOS!$G5737&lt;&gt;"EX",0,--(COUNTIFS(DATOS!$A$2:$A$20000,DATOS!$A5737,DATOS!$D$2:$D$20000,DATOS!$D5737,DATOS!$E$2:$E$20000,DATOS!$E5737,DATOS!$I$2:$I$20000,DATOS!$I5737,DATOS!$G$2:$G$20000,"OR")=0))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DATOS!$A$2:$A$20000,DATOS!$A5738,DATOS!$D$2:$D$20000,DATOS!$D5738,DATOS!$E$2:$E$20000,DATOS!$E5738,DATOS!$I$2:$I$20000,DATOS!$I5738,DATOS!$G$2:$G$20000,"EX")=0),0))))</f>
      </c>
      <c r="H5738">
        <f>IF(DATOS!$G5738&lt;&gt;"EX",0,--(COUNTIFS(DATOS!$A$2:$A$20000,DATOS!$A5738,DATOS!$D$2:$D$20000,DATOS!$D5738,DATOS!$E$2:$E$20000,DATOS!$E5738,DATOS!$I$2:$I$20000,DATOS!$I5738,DATOS!$G$2:$G$20000,"OR")=0))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DATOS!$A$2:$A$20000,DATOS!$A5739,DATOS!$D$2:$D$20000,DATOS!$D5739,DATOS!$E$2:$E$20000,DATOS!$E5739,DATOS!$I$2:$I$20000,DATOS!$I5739,DATOS!$G$2:$G$20000,"EX")=0),0))))</f>
      </c>
      <c r="H5739">
        <f>IF(DATOS!$G5739&lt;&gt;"EX",0,--(COUNTIFS(DATOS!$A$2:$A$20000,DATOS!$A5739,DATOS!$D$2:$D$20000,DATOS!$D5739,DATOS!$E$2:$E$20000,DATOS!$E5739,DATOS!$I$2:$I$20000,DATOS!$I5739,DATOS!$G$2:$G$20000,"OR")=0))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DATOS!$A$2:$A$20000,DATOS!$A5740,DATOS!$D$2:$D$20000,DATOS!$D5740,DATOS!$E$2:$E$20000,DATOS!$E5740,DATOS!$I$2:$I$20000,DATOS!$I5740,DATOS!$G$2:$G$20000,"EX")=0),0))))</f>
      </c>
      <c r="H5740">
        <f>IF(DATOS!$G5740&lt;&gt;"EX",0,--(COUNTIFS(DATOS!$A$2:$A$20000,DATOS!$A5740,DATOS!$D$2:$D$20000,DATOS!$D5740,DATOS!$E$2:$E$20000,DATOS!$E5740,DATOS!$I$2:$I$20000,DATOS!$I5740,DATOS!$G$2:$G$20000,"OR")=0))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DATOS!$A$2:$A$20000,DATOS!$A5741,DATOS!$D$2:$D$20000,DATOS!$D5741,DATOS!$E$2:$E$20000,DATOS!$E5741,DATOS!$I$2:$I$20000,DATOS!$I5741,DATOS!$G$2:$G$20000,"EX")=0),0))))</f>
      </c>
      <c r="H5741">
        <f>IF(DATOS!$G5741&lt;&gt;"EX",0,--(COUNTIFS(DATOS!$A$2:$A$20000,DATOS!$A5741,DATOS!$D$2:$D$20000,DATOS!$D5741,DATOS!$E$2:$E$20000,DATOS!$E5741,DATOS!$I$2:$I$20000,DATOS!$I5741,DATOS!$G$2:$G$20000,"OR")=0))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DATOS!$A$2:$A$20000,DATOS!$A5742,DATOS!$D$2:$D$20000,DATOS!$D5742,DATOS!$E$2:$E$20000,DATOS!$E5742,DATOS!$I$2:$I$20000,DATOS!$I5742,DATOS!$G$2:$G$20000,"EX")=0),0))))</f>
      </c>
      <c r="H5742">
        <f>IF(DATOS!$G5742&lt;&gt;"EX",0,--(COUNTIFS(DATOS!$A$2:$A$20000,DATOS!$A5742,DATOS!$D$2:$D$20000,DATOS!$D5742,DATOS!$E$2:$E$20000,DATOS!$E5742,DATOS!$I$2:$I$20000,DATOS!$I5742,DATOS!$G$2:$G$20000,"OR")=0))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DATOS!$A$2:$A$20000,DATOS!$A5743,DATOS!$D$2:$D$20000,DATOS!$D5743,DATOS!$E$2:$E$20000,DATOS!$E5743,DATOS!$I$2:$I$20000,DATOS!$I5743,DATOS!$G$2:$G$20000,"EX")=0),0))))</f>
      </c>
      <c r="H5743">
        <f>IF(DATOS!$G5743&lt;&gt;"EX",0,--(COUNTIFS(DATOS!$A$2:$A$20000,DATOS!$A5743,DATOS!$D$2:$D$20000,DATOS!$D5743,DATOS!$E$2:$E$20000,DATOS!$E5743,DATOS!$I$2:$I$20000,DATOS!$I5743,DATOS!$G$2:$G$20000,"OR")=0))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DATOS!$A$2:$A$20000,DATOS!$A5744,DATOS!$D$2:$D$20000,DATOS!$D5744,DATOS!$E$2:$E$20000,DATOS!$E5744,DATOS!$I$2:$I$20000,DATOS!$I5744,DATOS!$G$2:$G$20000,"EX")=0),0))))</f>
      </c>
      <c r="H5744">
        <f>IF(DATOS!$G5744&lt;&gt;"EX",0,--(COUNTIFS(DATOS!$A$2:$A$20000,DATOS!$A5744,DATOS!$D$2:$D$20000,DATOS!$D5744,DATOS!$E$2:$E$20000,DATOS!$E5744,DATOS!$I$2:$I$20000,DATOS!$I5744,DATOS!$G$2:$G$20000,"OR")=0))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DATOS!$A$2:$A$20000,DATOS!$A5745,DATOS!$D$2:$D$20000,DATOS!$D5745,DATOS!$E$2:$E$20000,DATOS!$E5745,DATOS!$I$2:$I$20000,DATOS!$I5745,DATOS!$G$2:$G$20000,"EX")=0),0))))</f>
      </c>
      <c r="H5745">
        <f>IF(DATOS!$G5745&lt;&gt;"EX",0,--(COUNTIFS(DATOS!$A$2:$A$20000,DATOS!$A5745,DATOS!$D$2:$D$20000,DATOS!$D5745,DATOS!$E$2:$E$20000,DATOS!$E5745,DATOS!$I$2:$I$20000,DATOS!$I5745,DATOS!$G$2:$G$20000,"OR")=0))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DATOS!$A$2:$A$20000,DATOS!$A5746,DATOS!$D$2:$D$20000,DATOS!$D5746,DATOS!$E$2:$E$20000,DATOS!$E5746,DATOS!$I$2:$I$20000,DATOS!$I5746,DATOS!$G$2:$G$20000,"EX")=0),0))))</f>
      </c>
      <c r="H5746">
        <f>IF(DATOS!$G5746&lt;&gt;"EX",0,--(COUNTIFS(DATOS!$A$2:$A$20000,DATOS!$A5746,DATOS!$D$2:$D$20000,DATOS!$D5746,DATOS!$E$2:$E$20000,DATOS!$E5746,DATOS!$I$2:$I$20000,DATOS!$I5746,DATOS!$G$2:$G$20000,"OR")=0))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DATOS!$A$2:$A$20000,DATOS!$A5747,DATOS!$D$2:$D$20000,DATOS!$D5747,DATOS!$E$2:$E$20000,DATOS!$E5747,DATOS!$I$2:$I$20000,DATOS!$I5747,DATOS!$G$2:$G$20000,"EX")=0),0))))</f>
      </c>
      <c r="H5747">
        <f>IF(DATOS!$G5747&lt;&gt;"EX",0,--(COUNTIFS(DATOS!$A$2:$A$20000,DATOS!$A5747,DATOS!$D$2:$D$20000,DATOS!$D5747,DATOS!$E$2:$E$20000,DATOS!$E5747,DATOS!$I$2:$I$20000,DATOS!$I5747,DATOS!$G$2:$G$20000,"OR")=0))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DATOS!$A$2:$A$20000,DATOS!$A5748,DATOS!$D$2:$D$20000,DATOS!$D5748,DATOS!$E$2:$E$20000,DATOS!$E5748,DATOS!$I$2:$I$20000,DATOS!$I5748,DATOS!$G$2:$G$20000,"EX")=0),0))))</f>
      </c>
      <c r="H5748">
        <f>IF(DATOS!$G5748&lt;&gt;"EX",0,--(COUNTIFS(DATOS!$A$2:$A$20000,DATOS!$A5748,DATOS!$D$2:$D$20000,DATOS!$D5748,DATOS!$E$2:$E$20000,DATOS!$E5748,DATOS!$I$2:$I$20000,DATOS!$I5748,DATOS!$G$2:$G$20000,"OR")=0))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DATOS!$A$2:$A$20000,DATOS!$A5749,DATOS!$D$2:$D$20000,DATOS!$D5749,DATOS!$E$2:$E$20000,DATOS!$E5749,DATOS!$I$2:$I$20000,DATOS!$I5749,DATOS!$G$2:$G$20000,"EX")=0),0))))</f>
      </c>
      <c r="H5749">
        <f>IF(DATOS!$G5749&lt;&gt;"EX",0,--(COUNTIFS(DATOS!$A$2:$A$20000,DATOS!$A5749,DATOS!$D$2:$D$20000,DATOS!$D5749,DATOS!$E$2:$E$20000,DATOS!$E5749,DATOS!$I$2:$I$20000,DATOS!$I5749,DATOS!$G$2:$G$20000,"OR")=0))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DATOS!$A$2:$A$20000,DATOS!$A5750,DATOS!$D$2:$D$20000,DATOS!$D5750,DATOS!$E$2:$E$20000,DATOS!$E5750,DATOS!$I$2:$I$20000,DATOS!$I5750,DATOS!$G$2:$G$20000,"EX")=0),0))))</f>
      </c>
      <c r="H5750">
        <f>IF(DATOS!$G5750&lt;&gt;"EX",0,--(COUNTIFS(DATOS!$A$2:$A$20000,DATOS!$A5750,DATOS!$D$2:$D$20000,DATOS!$D5750,DATOS!$E$2:$E$20000,DATOS!$E5750,DATOS!$I$2:$I$20000,DATOS!$I5750,DATOS!$G$2:$G$20000,"OR")=0))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DATOS!$A$2:$A$20000,DATOS!$A5751,DATOS!$D$2:$D$20000,DATOS!$D5751,DATOS!$E$2:$E$20000,DATOS!$E5751,DATOS!$I$2:$I$20000,DATOS!$I5751,DATOS!$G$2:$G$20000,"EX")=0),0))))</f>
      </c>
      <c r="H5751">
        <f>IF(DATOS!$G5751&lt;&gt;"EX",0,--(COUNTIFS(DATOS!$A$2:$A$20000,DATOS!$A5751,DATOS!$D$2:$D$20000,DATOS!$D5751,DATOS!$E$2:$E$20000,DATOS!$E5751,DATOS!$I$2:$I$20000,DATOS!$I5751,DATOS!$G$2:$G$20000,"OR")=0))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DATOS!$A$2:$A$20000,DATOS!$A5752,DATOS!$D$2:$D$20000,DATOS!$D5752,DATOS!$E$2:$E$20000,DATOS!$E5752,DATOS!$I$2:$I$20000,DATOS!$I5752,DATOS!$G$2:$G$20000,"EX")=0),0))))</f>
      </c>
      <c r="H5752">
        <f>IF(DATOS!$G5752&lt;&gt;"EX",0,--(COUNTIFS(DATOS!$A$2:$A$20000,DATOS!$A5752,DATOS!$D$2:$D$20000,DATOS!$D5752,DATOS!$E$2:$E$20000,DATOS!$E5752,DATOS!$I$2:$I$20000,DATOS!$I5752,DATOS!$G$2:$G$20000,"OR")=0))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DATOS!$A$2:$A$20000,DATOS!$A5753,DATOS!$D$2:$D$20000,DATOS!$D5753,DATOS!$E$2:$E$20000,DATOS!$E5753,DATOS!$I$2:$I$20000,DATOS!$I5753,DATOS!$G$2:$G$20000,"EX")=0),0))))</f>
      </c>
      <c r="H5753">
        <f>IF(DATOS!$G5753&lt;&gt;"EX",0,--(COUNTIFS(DATOS!$A$2:$A$20000,DATOS!$A5753,DATOS!$D$2:$D$20000,DATOS!$D5753,DATOS!$E$2:$E$20000,DATOS!$E5753,DATOS!$I$2:$I$20000,DATOS!$I5753,DATOS!$G$2:$G$20000,"OR")=0))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DATOS!$A$2:$A$20000,DATOS!$A5754,DATOS!$D$2:$D$20000,DATOS!$D5754,DATOS!$E$2:$E$20000,DATOS!$E5754,DATOS!$I$2:$I$20000,DATOS!$I5754,DATOS!$G$2:$G$20000,"EX")=0),0))))</f>
      </c>
      <c r="H5754">
        <f>IF(DATOS!$G5754&lt;&gt;"EX",0,--(COUNTIFS(DATOS!$A$2:$A$20000,DATOS!$A5754,DATOS!$D$2:$D$20000,DATOS!$D5754,DATOS!$E$2:$E$20000,DATOS!$E5754,DATOS!$I$2:$I$20000,DATOS!$I5754,DATOS!$G$2:$G$20000,"OR")=0))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DATOS!$A$2:$A$20000,DATOS!$A5755,DATOS!$D$2:$D$20000,DATOS!$D5755,DATOS!$E$2:$E$20000,DATOS!$E5755,DATOS!$I$2:$I$20000,DATOS!$I5755,DATOS!$G$2:$G$20000,"EX")=0),0))))</f>
      </c>
      <c r="H5755">
        <f>IF(DATOS!$G5755&lt;&gt;"EX",0,--(COUNTIFS(DATOS!$A$2:$A$20000,DATOS!$A5755,DATOS!$D$2:$D$20000,DATOS!$D5755,DATOS!$E$2:$E$20000,DATOS!$E5755,DATOS!$I$2:$I$20000,DATOS!$I5755,DATOS!$G$2:$G$20000,"OR")=0))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DATOS!$A$2:$A$20000,DATOS!$A5756,DATOS!$D$2:$D$20000,DATOS!$D5756,DATOS!$E$2:$E$20000,DATOS!$E5756,DATOS!$I$2:$I$20000,DATOS!$I5756,DATOS!$G$2:$G$20000,"EX")=0),0))))</f>
      </c>
      <c r="H5756">
        <f>IF(DATOS!$G5756&lt;&gt;"EX",0,--(COUNTIFS(DATOS!$A$2:$A$20000,DATOS!$A5756,DATOS!$D$2:$D$20000,DATOS!$D5756,DATOS!$E$2:$E$20000,DATOS!$E5756,DATOS!$I$2:$I$20000,DATOS!$I5756,DATOS!$G$2:$G$20000,"OR")=0))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DATOS!$A$2:$A$20000,DATOS!$A5757,DATOS!$D$2:$D$20000,DATOS!$D5757,DATOS!$E$2:$E$20000,DATOS!$E5757,DATOS!$I$2:$I$20000,DATOS!$I5757,DATOS!$G$2:$G$20000,"EX")=0),0))))</f>
      </c>
      <c r="H5757">
        <f>IF(DATOS!$G5757&lt;&gt;"EX",0,--(COUNTIFS(DATOS!$A$2:$A$20000,DATOS!$A5757,DATOS!$D$2:$D$20000,DATOS!$D5757,DATOS!$E$2:$E$20000,DATOS!$E5757,DATOS!$I$2:$I$20000,DATOS!$I5757,DATOS!$G$2:$G$20000,"OR")=0))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DATOS!$A$2:$A$20000,DATOS!$A5758,DATOS!$D$2:$D$20000,DATOS!$D5758,DATOS!$E$2:$E$20000,DATOS!$E5758,DATOS!$I$2:$I$20000,DATOS!$I5758,DATOS!$G$2:$G$20000,"EX")=0),0))))</f>
      </c>
      <c r="H5758">
        <f>IF(DATOS!$G5758&lt;&gt;"EX",0,--(COUNTIFS(DATOS!$A$2:$A$20000,DATOS!$A5758,DATOS!$D$2:$D$20000,DATOS!$D5758,DATOS!$E$2:$E$20000,DATOS!$E5758,DATOS!$I$2:$I$20000,DATOS!$I5758,DATOS!$G$2:$G$20000,"OR")=0))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DATOS!$A$2:$A$20000,DATOS!$A5759,DATOS!$D$2:$D$20000,DATOS!$D5759,DATOS!$E$2:$E$20000,DATOS!$E5759,DATOS!$I$2:$I$20000,DATOS!$I5759,DATOS!$G$2:$G$20000,"EX")=0),0))))</f>
      </c>
      <c r="H5759">
        <f>IF(DATOS!$G5759&lt;&gt;"EX",0,--(COUNTIFS(DATOS!$A$2:$A$20000,DATOS!$A5759,DATOS!$D$2:$D$20000,DATOS!$D5759,DATOS!$E$2:$E$20000,DATOS!$E5759,DATOS!$I$2:$I$20000,DATOS!$I5759,DATOS!$G$2:$G$20000,"OR")=0))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DATOS!$A$2:$A$20000,DATOS!$A5760,DATOS!$D$2:$D$20000,DATOS!$D5760,DATOS!$E$2:$E$20000,DATOS!$E5760,DATOS!$I$2:$I$20000,DATOS!$I5760,DATOS!$G$2:$G$20000,"EX")=0),0))))</f>
      </c>
      <c r="H5760">
        <f>IF(DATOS!$G5760&lt;&gt;"EX",0,--(COUNTIFS(DATOS!$A$2:$A$20000,DATOS!$A5760,DATOS!$D$2:$D$20000,DATOS!$D5760,DATOS!$E$2:$E$20000,DATOS!$E5760,DATOS!$I$2:$I$20000,DATOS!$I5760,DATOS!$G$2:$G$20000,"OR")=0))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DATOS!$A$2:$A$20000,DATOS!$A5761,DATOS!$D$2:$D$20000,DATOS!$D5761,DATOS!$E$2:$E$20000,DATOS!$E5761,DATOS!$I$2:$I$20000,DATOS!$I5761,DATOS!$G$2:$G$20000,"EX")=0),0))))</f>
      </c>
      <c r="H5761">
        <f>IF(DATOS!$G5761&lt;&gt;"EX",0,--(COUNTIFS(DATOS!$A$2:$A$20000,DATOS!$A5761,DATOS!$D$2:$D$20000,DATOS!$D5761,DATOS!$E$2:$E$20000,DATOS!$E5761,DATOS!$I$2:$I$20000,DATOS!$I5761,DATOS!$G$2:$G$20000,"OR")=0))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DATOS!$A$2:$A$20000,DATOS!$A5762,DATOS!$D$2:$D$20000,DATOS!$D5762,DATOS!$E$2:$E$20000,DATOS!$E5762,DATOS!$I$2:$I$20000,DATOS!$I5762,DATOS!$G$2:$G$20000,"EX")=0),0))))</f>
      </c>
      <c r="H5762">
        <f>IF(DATOS!$G5762&lt;&gt;"EX",0,--(COUNTIFS(DATOS!$A$2:$A$20000,DATOS!$A5762,DATOS!$D$2:$D$20000,DATOS!$D5762,DATOS!$E$2:$E$20000,DATOS!$E5762,DATOS!$I$2:$I$20000,DATOS!$I5762,DATOS!$G$2:$G$20000,"OR")=0))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DATOS!$A$2:$A$20000,DATOS!$A5763,DATOS!$D$2:$D$20000,DATOS!$D5763,DATOS!$E$2:$E$20000,DATOS!$E5763,DATOS!$I$2:$I$20000,DATOS!$I5763,DATOS!$G$2:$G$20000,"EX")=0),0))))</f>
      </c>
      <c r="H5763">
        <f>IF(DATOS!$G5763&lt;&gt;"EX",0,--(COUNTIFS(DATOS!$A$2:$A$20000,DATOS!$A5763,DATOS!$D$2:$D$20000,DATOS!$D5763,DATOS!$E$2:$E$20000,DATOS!$E5763,DATOS!$I$2:$I$20000,DATOS!$I5763,DATOS!$G$2:$G$20000,"OR")=0))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DATOS!$A$2:$A$20000,DATOS!$A5764,DATOS!$D$2:$D$20000,DATOS!$D5764,DATOS!$E$2:$E$20000,DATOS!$E5764,DATOS!$I$2:$I$20000,DATOS!$I5764,DATOS!$G$2:$G$20000,"EX")=0),0))))</f>
      </c>
      <c r="H5764">
        <f>IF(DATOS!$G5764&lt;&gt;"EX",0,--(COUNTIFS(DATOS!$A$2:$A$20000,DATOS!$A5764,DATOS!$D$2:$D$20000,DATOS!$D5764,DATOS!$E$2:$E$20000,DATOS!$E5764,DATOS!$I$2:$I$20000,DATOS!$I5764,DATOS!$G$2:$G$20000,"OR")=0))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DATOS!$A$2:$A$20000,DATOS!$A5765,DATOS!$D$2:$D$20000,DATOS!$D5765,DATOS!$E$2:$E$20000,DATOS!$E5765,DATOS!$I$2:$I$20000,DATOS!$I5765,DATOS!$G$2:$G$20000,"EX")=0),0))))</f>
      </c>
      <c r="H5765">
        <f>IF(DATOS!$G5765&lt;&gt;"EX",0,--(COUNTIFS(DATOS!$A$2:$A$20000,DATOS!$A5765,DATOS!$D$2:$D$20000,DATOS!$D5765,DATOS!$E$2:$E$20000,DATOS!$E5765,DATOS!$I$2:$I$20000,DATOS!$I5765,DATOS!$G$2:$G$20000,"OR")=0))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DATOS!$A$2:$A$20000,DATOS!$A5766,DATOS!$D$2:$D$20000,DATOS!$D5766,DATOS!$E$2:$E$20000,DATOS!$E5766,DATOS!$I$2:$I$20000,DATOS!$I5766,DATOS!$G$2:$G$20000,"EX")=0),0))))</f>
      </c>
      <c r="H5766">
        <f>IF(DATOS!$G5766&lt;&gt;"EX",0,--(COUNTIFS(DATOS!$A$2:$A$20000,DATOS!$A5766,DATOS!$D$2:$D$20000,DATOS!$D5766,DATOS!$E$2:$E$20000,DATOS!$E5766,DATOS!$I$2:$I$20000,DATOS!$I5766,DATOS!$G$2:$G$20000,"OR")=0))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DATOS!$A$2:$A$20000,DATOS!$A5767,DATOS!$D$2:$D$20000,DATOS!$D5767,DATOS!$E$2:$E$20000,DATOS!$E5767,DATOS!$I$2:$I$20000,DATOS!$I5767,DATOS!$G$2:$G$20000,"EX")=0),0))))</f>
      </c>
      <c r="H5767">
        <f>IF(DATOS!$G5767&lt;&gt;"EX",0,--(COUNTIFS(DATOS!$A$2:$A$20000,DATOS!$A5767,DATOS!$D$2:$D$20000,DATOS!$D5767,DATOS!$E$2:$E$20000,DATOS!$E5767,DATOS!$I$2:$I$20000,DATOS!$I5767,DATOS!$G$2:$G$20000,"OR")=0))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DATOS!$A$2:$A$20000,DATOS!$A5768,DATOS!$D$2:$D$20000,DATOS!$D5768,DATOS!$E$2:$E$20000,DATOS!$E5768,DATOS!$I$2:$I$20000,DATOS!$I5768,DATOS!$G$2:$G$20000,"EX")=0),0))))</f>
      </c>
      <c r="H5768">
        <f>IF(DATOS!$G5768&lt;&gt;"EX",0,--(COUNTIFS(DATOS!$A$2:$A$20000,DATOS!$A5768,DATOS!$D$2:$D$20000,DATOS!$D5768,DATOS!$E$2:$E$20000,DATOS!$E5768,DATOS!$I$2:$I$20000,DATOS!$I5768,DATOS!$G$2:$G$20000,"OR")=0))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DATOS!$A$2:$A$20000,DATOS!$A5769,DATOS!$D$2:$D$20000,DATOS!$D5769,DATOS!$E$2:$E$20000,DATOS!$E5769,DATOS!$I$2:$I$20000,DATOS!$I5769,DATOS!$G$2:$G$20000,"EX")=0),0))))</f>
      </c>
      <c r="H5769">
        <f>IF(DATOS!$G5769&lt;&gt;"EX",0,--(COUNTIFS(DATOS!$A$2:$A$20000,DATOS!$A5769,DATOS!$D$2:$D$20000,DATOS!$D5769,DATOS!$E$2:$E$20000,DATOS!$E5769,DATOS!$I$2:$I$20000,DATOS!$I5769,DATOS!$G$2:$G$20000,"OR")=0))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DATOS!$A$2:$A$20000,DATOS!$A5770,DATOS!$D$2:$D$20000,DATOS!$D5770,DATOS!$E$2:$E$20000,DATOS!$E5770,DATOS!$I$2:$I$20000,DATOS!$I5770,DATOS!$G$2:$G$20000,"EX")=0),0))))</f>
      </c>
      <c r="H5770">
        <f>IF(DATOS!$G5770&lt;&gt;"EX",0,--(COUNTIFS(DATOS!$A$2:$A$20000,DATOS!$A5770,DATOS!$D$2:$D$20000,DATOS!$D5770,DATOS!$E$2:$E$20000,DATOS!$E5770,DATOS!$I$2:$I$20000,DATOS!$I5770,DATOS!$G$2:$G$20000,"OR")=0))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DATOS!$A$2:$A$20000,DATOS!$A5771,DATOS!$D$2:$D$20000,DATOS!$D5771,DATOS!$E$2:$E$20000,DATOS!$E5771,DATOS!$I$2:$I$20000,DATOS!$I5771,DATOS!$G$2:$G$20000,"EX")=0),0))))</f>
      </c>
      <c r="H5771">
        <f>IF(DATOS!$G5771&lt;&gt;"EX",0,--(COUNTIFS(DATOS!$A$2:$A$20000,DATOS!$A5771,DATOS!$D$2:$D$20000,DATOS!$D5771,DATOS!$E$2:$E$20000,DATOS!$E5771,DATOS!$I$2:$I$20000,DATOS!$I5771,DATOS!$G$2:$G$20000,"OR")=0))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DATOS!$A$2:$A$20000,DATOS!$A5772,DATOS!$D$2:$D$20000,DATOS!$D5772,DATOS!$E$2:$E$20000,DATOS!$E5772,DATOS!$I$2:$I$20000,DATOS!$I5772,DATOS!$G$2:$G$20000,"EX")=0),0))))</f>
      </c>
      <c r="H5772">
        <f>IF(DATOS!$G5772&lt;&gt;"EX",0,--(COUNTIFS(DATOS!$A$2:$A$20000,DATOS!$A5772,DATOS!$D$2:$D$20000,DATOS!$D5772,DATOS!$E$2:$E$20000,DATOS!$E5772,DATOS!$I$2:$I$20000,DATOS!$I5772,DATOS!$G$2:$G$20000,"OR")=0))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DATOS!$A$2:$A$20000,DATOS!$A5773,DATOS!$D$2:$D$20000,DATOS!$D5773,DATOS!$E$2:$E$20000,DATOS!$E5773,DATOS!$I$2:$I$20000,DATOS!$I5773,DATOS!$G$2:$G$20000,"EX")=0),0))))</f>
      </c>
      <c r="H5773">
        <f>IF(DATOS!$G5773&lt;&gt;"EX",0,--(COUNTIFS(DATOS!$A$2:$A$20000,DATOS!$A5773,DATOS!$D$2:$D$20000,DATOS!$D5773,DATOS!$E$2:$E$20000,DATOS!$E5773,DATOS!$I$2:$I$20000,DATOS!$I5773,DATOS!$G$2:$G$20000,"OR")=0))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DATOS!$A$2:$A$20000,DATOS!$A5774,DATOS!$D$2:$D$20000,DATOS!$D5774,DATOS!$E$2:$E$20000,DATOS!$E5774,DATOS!$I$2:$I$20000,DATOS!$I5774,DATOS!$G$2:$G$20000,"EX")=0),0))))</f>
      </c>
      <c r="H5774">
        <f>IF(DATOS!$G5774&lt;&gt;"EX",0,--(COUNTIFS(DATOS!$A$2:$A$20000,DATOS!$A5774,DATOS!$D$2:$D$20000,DATOS!$D5774,DATOS!$E$2:$E$20000,DATOS!$E5774,DATOS!$I$2:$I$20000,DATOS!$I5774,DATOS!$G$2:$G$20000,"OR")=0))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DATOS!$A$2:$A$20000,DATOS!$A5775,DATOS!$D$2:$D$20000,DATOS!$D5775,DATOS!$E$2:$E$20000,DATOS!$E5775,DATOS!$I$2:$I$20000,DATOS!$I5775,DATOS!$G$2:$G$20000,"EX")=0),0))))</f>
      </c>
      <c r="H5775">
        <f>IF(DATOS!$G5775&lt;&gt;"EX",0,--(COUNTIFS(DATOS!$A$2:$A$20000,DATOS!$A5775,DATOS!$D$2:$D$20000,DATOS!$D5775,DATOS!$E$2:$E$20000,DATOS!$E5775,DATOS!$I$2:$I$20000,DATOS!$I5775,DATOS!$G$2:$G$20000,"OR")=0))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DATOS!$A$2:$A$20000,DATOS!$A5776,DATOS!$D$2:$D$20000,DATOS!$D5776,DATOS!$E$2:$E$20000,DATOS!$E5776,DATOS!$I$2:$I$20000,DATOS!$I5776,DATOS!$G$2:$G$20000,"EX")=0),0))))</f>
      </c>
      <c r="H5776">
        <f>IF(DATOS!$G5776&lt;&gt;"EX",0,--(COUNTIFS(DATOS!$A$2:$A$20000,DATOS!$A5776,DATOS!$D$2:$D$20000,DATOS!$D5776,DATOS!$E$2:$E$20000,DATOS!$E5776,DATOS!$I$2:$I$20000,DATOS!$I5776,DATOS!$G$2:$G$20000,"OR")=0))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DATOS!$A$2:$A$20000,DATOS!$A5777,DATOS!$D$2:$D$20000,DATOS!$D5777,DATOS!$E$2:$E$20000,DATOS!$E5777,DATOS!$I$2:$I$20000,DATOS!$I5777,DATOS!$G$2:$G$20000,"EX")=0),0))))</f>
      </c>
      <c r="H5777">
        <f>IF(DATOS!$G5777&lt;&gt;"EX",0,--(COUNTIFS(DATOS!$A$2:$A$20000,DATOS!$A5777,DATOS!$D$2:$D$20000,DATOS!$D5777,DATOS!$E$2:$E$20000,DATOS!$E5777,DATOS!$I$2:$I$20000,DATOS!$I5777,DATOS!$G$2:$G$20000,"OR")=0))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DATOS!$A$2:$A$20000,DATOS!$A5778,DATOS!$D$2:$D$20000,DATOS!$D5778,DATOS!$E$2:$E$20000,DATOS!$E5778,DATOS!$I$2:$I$20000,DATOS!$I5778,DATOS!$G$2:$G$20000,"EX")=0),0))))</f>
      </c>
      <c r="H5778">
        <f>IF(DATOS!$G5778&lt;&gt;"EX",0,--(COUNTIFS(DATOS!$A$2:$A$20000,DATOS!$A5778,DATOS!$D$2:$D$20000,DATOS!$D5778,DATOS!$E$2:$E$20000,DATOS!$E5778,DATOS!$I$2:$I$20000,DATOS!$I5778,DATOS!$G$2:$G$20000,"OR")=0))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DATOS!$A$2:$A$20000,DATOS!$A5779,DATOS!$D$2:$D$20000,DATOS!$D5779,DATOS!$E$2:$E$20000,DATOS!$E5779,DATOS!$I$2:$I$20000,DATOS!$I5779,DATOS!$G$2:$G$20000,"EX")=0),0))))</f>
      </c>
      <c r="H5779">
        <f>IF(DATOS!$G5779&lt;&gt;"EX",0,--(COUNTIFS(DATOS!$A$2:$A$20000,DATOS!$A5779,DATOS!$D$2:$D$20000,DATOS!$D5779,DATOS!$E$2:$E$20000,DATOS!$E5779,DATOS!$I$2:$I$20000,DATOS!$I5779,DATOS!$G$2:$G$20000,"OR")=0))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DATOS!$A$2:$A$20000,DATOS!$A5780,DATOS!$D$2:$D$20000,DATOS!$D5780,DATOS!$E$2:$E$20000,DATOS!$E5780,DATOS!$I$2:$I$20000,DATOS!$I5780,DATOS!$G$2:$G$20000,"EX")=0),0))))</f>
      </c>
      <c r="H5780">
        <f>IF(DATOS!$G5780&lt;&gt;"EX",0,--(COUNTIFS(DATOS!$A$2:$A$20000,DATOS!$A5780,DATOS!$D$2:$D$20000,DATOS!$D5780,DATOS!$E$2:$E$20000,DATOS!$E5780,DATOS!$I$2:$I$20000,DATOS!$I5780,DATOS!$G$2:$G$20000,"OR")=0))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DATOS!$A$2:$A$20000,DATOS!$A5781,DATOS!$D$2:$D$20000,DATOS!$D5781,DATOS!$E$2:$E$20000,DATOS!$E5781,DATOS!$I$2:$I$20000,DATOS!$I5781,DATOS!$G$2:$G$20000,"EX")=0),0))))</f>
      </c>
      <c r="H5781">
        <f>IF(DATOS!$G5781&lt;&gt;"EX",0,--(COUNTIFS(DATOS!$A$2:$A$20000,DATOS!$A5781,DATOS!$D$2:$D$20000,DATOS!$D5781,DATOS!$E$2:$E$20000,DATOS!$E5781,DATOS!$I$2:$I$20000,DATOS!$I5781,DATOS!$G$2:$G$20000,"OR")=0))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DATOS!$A$2:$A$20000,DATOS!$A5782,DATOS!$D$2:$D$20000,DATOS!$D5782,DATOS!$E$2:$E$20000,DATOS!$E5782,DATOS!$I$2:$I$20000,DATOS!$I5782,DATOS!$G$2:$G$20000,"EX")=0),0))))</f>
      </c>
      <c r="H5782">
        <f>IF(DATOS!$G5782&lt;&gt;"EX",0,--(COUNTIFS(DATOS!$A$2:$A$20000,DATOS!$A5782,DATOS!$D$2:$D$20000,DATOS!$D5782,DATOS!$E$2:$E$20000,DATOS!$E5782,DATOS!$I$2:$I$20000,DATOS!$I5782,DATOS!$G$2:$G$20000,"OR")=0))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DATOS!$A$2:$A$20000,DATOS!$A5783,DATOS!$D$2:$D$20000,DATOS!$D5783,DATOS!$E$2:$E$20000,DATOS!$E5783,DATOS!$I$2:$I$20000,DATOS!$I5783,DATOS!$G$2:$G$20000,"EX")=0),0))))</f>
      </c>
      <c r="H5783">
        <f>IF(DATOS!$G5783&lt;&gt;"EX",0,--(COUNTIFS(DATOS!$A$2:$A$20000,DATOS!$A5783,DATOS!$D$2:$D$20000,DATOS!$D5783,DATOS!$E$2:$E$20000,DATOS!$E5783,DATOS!$I$2:$I$20000,DATOS!$I5783,DATOS!$G$2:$G$20000,"OR")=0))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DATOS!$A$2:$A$20000,DATOS!$A5784,DATOS!$D$2:$D$20000,DATOS!$D5784,DATOS!$E$2:$E$20000,DATOS!$E5784,DATOS!$I$2:$I$20000,DATOS!$I5784,DATOS!$G$2:$G$20000,"EX")=0),0))))</f>
      </c>
      <c r="H5784">
        <f>IF(DATOS!$G5784&lt;&gt;"EX",0,--(COUNTIFS(DATOS!$A$2:$A$20000,DATOS!$A5784,DATOS!$D$2:$D$20000,DATOS!$D5784,DATOS!$E$2:$E$20000,DATOS!$E5784,DATOS!$I$2:$I$20000,DATOS!$I5784,DATOS!$G$2:$G$20000,"OR")=0))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DATOS!$A$2:$A$20000,DATOS!$A5785,DATOS!$D$2:$D$20000,DATOS!$D5785,DATOS!$E$2:$E$20000,DATOS!$E5785,DATOS!$I$2:$I$20000,DATOS!$I5785,DATOS!$G$2:$G$20000,"EX")=0),0))))</f>
      </c>
      <c r="H5785">
        <f>IF(DATOS!$G5785&lt;&gt;"EX",0,--(COUNTIFS(DATOS!$A$2:$A$20000,DATOS!$A5785,DATOS!$D$2:$D$20000,DATOS!$D5785,DATOS!$E$2:$E$20000,DATOS!$E5785,DATOS!$I$2:$I$20000,DATOS!$I5785,DATOS!$G$2:$G$20000,"OR")=0))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DATOS!$A$2:$A$20000,DATOS!$A5786,DATOS!$D$2:$D$20000,DATOS!$D5786,DATOS!$E$2:$E$20000,DATOS!$E5786,DATOS!$I$2:$I$20000,DATOS!$I5786,DATOS!$G$2:$G$20000,"EX")=0),0))))</f>
      </c>
      <c r="H5786">
        <f>IF(DATOS!$G5786&lt;&gt;"EX",0,--(COUNTIFS(DATOS!$A$2:$A$20000,DATOS!$A5786,DATOS!$D$2:$D$20000,DATOS!$D5786,DATOS!$E$2:$E$20000,DATOS!$E5786,DATOS!$I$2:$I$20000,DATOS!$I5786,DATOS!$G$2:$G$20000,"OR")=0))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DATOS!$A$2:$A$20000,DATOS!$A5787,DATOS!$D$2:$D$20000,DATOS!$D5787,DATOS!$E$2:$E$20000,DATOS!$E5787,DATOS!$I$2:$I$20000,DATOS!$I5787,DATOS!$G$2:$G$20000,"EX")=0),0))))</f>
      </c>
      <c r="H5787">
        <f>IF(DATOS!$G5787&lt;&gt;"EX",0,--(COUNTIFS(DATOS!$A$2:$A$20000,DATOS!$A5787,DATOS!$D$2:$D$20000,DATOS!$D5787,DATOS!$E$2:$E$20000,DATOS!$E5787,DATOS!$I$2:$I$20000,DATOS!$I5787,DATOS!$G$2:$G$20000,"OR")=0))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DATOS!$A$2:$A$20000,DATOS!$A5788,DATOS!$D$2:$D$20000,DATOS!$D5788,DATOS!$E$2:$E$20000,DATOS!$E5788,DATOS!$I$2:$I$20000,DATOS!$I5788,DATOS!$G$2:$G$20000,"EX")=0),0))))</f>
      </c>
      <c r="H5788">
        <f>IF(DATOS!$G5788&lt;&gt;"EX",0,--(COUNTIFS(DATOS!$A$2:$A$20000,DATOS!$A5788,DATOS!$D$2:$D$20000,DATOS!$D5788,DATOS!$E$2:$E$20000,DATOS!$E5788,DATOS!$I$2:$I$20000,DATOS!$I5788,DATOS!$G$2:$G$20000,"OR")=0))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DATOS!$A$2:$A$20000,DATOS!$A5789,DATOS!$D$2:$D$20000,DATOS!$D5789,DATOS!$E$2:$E$20000,DATOS!$E5789,DATOS!$I$2:$I$20000,DATOS!$I5789,DATOS!$G$2:$G$20000,"EX")=0),0))))</f>
      </c>
      <c r="H5789">
        <f>IF(DATOS!$G5789&lt;&gt;"EX",0,--(COUNTIFS(DATOS!$A$2:$A$20000,DATOS!$A5789,DATOS!$D$2:$D$20000,DATOS!$D5789,DATOS!$E$2:$E$20000,DATOS!$E5789,DATOS!$I$2:$I$20000,DATOS!$I5789,DATOS!$G$2:$G$20000,"OR")=0))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DATOS!$A$2:$A$20000,DATOS!$A5790,DATOS!$D$2:$D$20000,DATOS!$D5790,DATOS!$E$2:$E$20000,DATOS!$E5790,DATOS!$I$2:$I$20000,DATOS!$I5790,DATOS!$G$2:$G$20000,"EX")=0),0))))</f>
      </c>
      <c r="H5790">
        <f>IF(DATOS!$G5790&lt;&gt;"EX",0,--(COUNTIFS(DATOS!$A$2:$A$20000,DATOS!$A5790,DATOS!$D$2:$D$20000,DATOS!$D5790,DATOS!$E$2:$E$20000,DATOS!$E5790,DATOS!$I$2:$I$20000,DATOS!$I5790,DATOS!$G$2:$G$20000,"OR")=0))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DATOS!$A$2:$A$20000,DATOS!$A5791,DATOS!$D$2:$D$20000,DATOS!$D5791,DATOS!$E$2:$E$20000,DATOS!$E5791,DATOS!$I$2:$I$20000,DATOS!$I5791,DATOS!$G$2:$G$20000,"EX")=0),0))))</f>
      </c>
      <c r="H5791">
        <f>IF(DATOS!$G5791&lt;&gt;"EX",0,--(COUNTIFS(DATOS!$A$2:$A$20000,DATOS!$A5791,DATOS!$D$2:$D$20000,DATOS!$D5791,DATOS!$E$2:$E$20000,DATOS!$E5791,DATOS!$I$2:$I$20000,DATOS!$I5791,DATOS!$G$2:$G$20000,"OR")=0))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DATOS!$A$2:$A$20000,DATOS!$A5792,DATOS!$D$2:$D$20000,DATOS!$D5792,DATOS!$E$2:$E$20000,DATOS!$E5792,DATOS!$I$2:$I$20000,DATOS!$I5792,DATOS!$G$2:$G$20000,"EX")=0),0))))</f>
      </c>
      <c r="H5792">
        <f>IF(DATOS!$G5792&lt;&gt;"EX",0,--(COUNTIFS(DATOS!$A$2:$A$20000,DATOS!$A5792,DATOS!$D$2:$D$20000,DATOS!$D5792,DATOS!$E$2:$E$20000,DATOS!$E5792,DATOS!$I$2:$I$20000,DATOS!$I5792,DATOS!$G$2:$G$20000,"OR")=0))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DATOS!$A$2:$A$20000,DATOS!$A5793,DATOS!$D$2:$D$20000,DATOS!$D5793,DATOS!$E$2:$E$20000,DATOS!$E5793,DATOS!$I$2:$I$20000,DATOS!$I5793,DATOS!$G$2:$G$20000,"EX")=0),0))))</f>
      </c>
      <c r="H5793">
        <f>IF(DATOS!$G5793&lt;&gt;"EX",0,--(COUNTIFS(DATOS!$A$2:$A$20000,DATOS!$A5793,DATOS!$D$2:$D$20000,DATOS!$D5793,DATOS!$E$2:$E$20000,DATOS!$E5793,DATOS!$I$2:$I$20000,DATOS!$I5793,DATOS!$G$2:$G$20000,"OR")=0))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DATOS!$A$2:$A$20000,DATOS!$A5794,DATOS!$D$2:$D$20000,DATOS!$D5794,DATOS!$E$2:$E$20000,DATOS!$E5794,DATOS!$I$2:$I$20000,DATOS!$I5794,DATOS!$G$2:$G$20000,"EX")=0),0))))</f>
      </c>
      <c r="H5794">
        <f>IF(DATOS!$G5794&lt;&gt;"EX",0,--(COUNTIFS(DATOS!$A$2:$A$20000,DATOS!$A5794,DATOS!$D$2:$D$20000,DATOS!$D5794,DATOS!$E$2:$E$20000,DATOS!$E5794,DATOS!$I$2:$I$20000,DATOS!$I5794,DATOS!$G$2:$G$20000,"OR")=0))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DATOS!$A$2:$A$20000,DATOS!$A5795,DATOS!$D$2:$D$20000,DATOS!$D5795,DATOS!$E$2:$E$20000,DATOS!$E5795,DATOS!$I$2:$I$20000,DATOS!$I5795,DATOS!$G$2:$G$20000,"EX")=0),0))))</f>
      </c>
      <c r="H5795">
        <f>IF(DATOS!$G5795&lt;&gt;"EX",0,--(COUNTIFS(DATOS!$A$2:$A$20000,DATOS!$A5795,DATOS!$D$2:$D$20000,DATOS!$D5795,DATOS!$E$2:$E$20000,DATOS!$E5795,DATOS!$I$2:$I$20000,DATOS!$I5795,DATOS!$G$2:$G$20000,"OR")=0))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DATOS!$A$2:$A$20000,DATOS!$A5796,DATOS!$D$2:$D$20000,DATOS!$D5796,DATOS!$E$2:$E$20000,DATOS!$E5796,DATOS!$I$2:$I$20000,DATOS!$I5796,DATOS!$G$2:$G$20000,"EX")=0),0))))</f>
      </c>
      <c r="H5796">
        <f>IF(DATOS!$G5796&lt;&gt;"EX",0,--(COUNTIFS(DATOS!$A$2:$A$20000,DATOS!$A5796,DATOS!$D$2:$D$20000,DATOS!$D5796,DATOS!$E$2:$E$20000,DATOS!$E5796,DATOS!$I$2:$I$20000,DATOS!$I5796,DATOS!$G$2:$G$20000,"OR")=0))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DATOS!$A$2:$A$20000,DATOS!$A5797,DATOS!$D$2:$D$20000,DATOS!$D5797,DATOS!$E$2:$E$20000,DATOS!$E5797,DATOS!$I$2:$I$20000,DATOS!$I5797,DATOS!$G$2:$G$20000,"EX")=0),0))))</f>
      </c>
      <c r="H5797">
        <f>IF(DATOS!$G5797&lt;&gt;"EX",0,--(COUNTIFS(DATOS!$A$2:$A$20000,DATOS!$A5797,DATOS!$D$2:$D$20000,DATOS!$D5797,DATOS!$E$2:$E$20000,DATOS!$E5797,DATOS!$I$2:$I$20000,DATOS!$I5797,DATOS!$G$2:$G$20000,"OR")=0))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DATOS!$A$2:$A$20000,DATOS!$A5798,DATOS!$D$2:$D$20000,DATOS!$D5798,DATOS!$E$2:$E$20000,DATOS!$E5798,DATOS!$I$2:$I$20000,DATOS!$I5798,DATOS!$G$2:$G$20000,"EX")=0),0))))</f>
      </c>
      <c r="H5798">
        <f>IF(DATOS!$G5798&lt;&gt;"EX",0,--(COUNTIFS(DATOS!$A$2:$A$20000,DATOS!$A5798,DATOS!$D$2:$D$20000,DATOS!$D5798,DATOS!$E$2:$E$20000,DATOS!$E5798,DATOS!$I$2:$I$20000,DATOS!$I5798,DATOS!$G$2:$G$20000,"OR")=0))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DATOS!$A$2:$A$20000,DATOS!$A5799,DATOS!$D$2:$D$20000,DATOS!$D5799,DATOS!$E$2:$E$20000,DATOS!$E5799,DATOS!$I$2:$I$20000,DATOS!$I5799,DATOS!$G$2:$G$20000,"EX")=0),0))))</f>
      </c>
      <c r="H5799">
        <f>IF(DATOS!$G5799&lt;&gt;"EX",0,--(COUNTIFS(DATOS!$A$2:$A$20000,DATOS!$A5799,DATOS!$D$2:$D$20000,DATOS!$D5799,DATOS!$E$2:$E$20000,DATOS!$E5799,DATOS!$I$2:$I$20000,DATOS!$I5799,DATOS!$G$2:$G$20000,"OR")=0))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DATOS!$A$2:$A$20000,DATOS!$A5800,DATOS!$D$2:$D$20000,DATOS!$D5800,DATOS!$E$2:$E$20000,DATOS!$E5800,DATOS!$I$2:$I$20000,DATOS!$I5800,DATOS!$G$2:$G$20000,"EX")=0),0))))</f>
      </c>
      <c r="H5800">
        <f>IF(DATOS!$G5800&lt;&gt;"EX",0,--(COUNTIFS(DATOS!$A$2:$A$20000,DATOS!$A5800,DATOS!$D$2:$D$20000,DATOS!$D5800,DATOS!$E$2:$E$20000,DATOS!$E5800,DATOS!$I$2:$I$20000,DATOS!$I5800,DATOS!$G$2:$G$20000,"OR")=0))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DATOS!$A$2:$A$20000,DATOS!$A5801,DATOS!$D$2:$D$20000,DATOS!$D5801,DATOS!$E$2:$E$20000,DATOS!$E5801,DATOS!$I$2:$I$20000,DATOS!$I5801,DATOS!$G$2:$G$20000,"EX")=0),0))))</f>
      </c>
      <c r="H5801">
        <f>IF(DATOS!$G5801&lt;&gt;"EX",0,--(COUNTIFS(DATOS!$A$2:$A$20000,DATOS!$A5801,DATOS!$D$2:$D$20000,DATOS!$D5801,DATOS!$E$2:$E$20000,DATOS!$E5801,DATOS!$I$2:$I$20000,DATOS!$I5801,DATOS!$G$2:$G$20000,"OR")=0))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DATOS!$A$2:$A$20000,DATOS!$A5802,DATOS!$D$2:$D$20000,DATOS!$D5802,DATOS!$E$2:$E$20000,DATOS!$E5802,DATOS!$I$2:$I$20000,DATOS!$I5802,DATOS!$G$2:$G$20000,"EX")=0),0))))</f>
      </c>
      <c r="H5802">
        <f>IF(DATOS!$G5802&lt;&gt;"EX",0,--(COUNTIFS(DATOS!$A$2:$A$20000,DATOS!$A5802,DATOS!$D$2:$D$20000,DATOS!$D5802,DATOS!$E$2:$E$20000,DATOS!$E5802,DATOS!$I$2:$I$20000,DATOS!$I5802,DATOS!$G$2:$G$20000,"OR")=0))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DATOS!$A$2:$A$20000,DATOS!$A5803,DATOS!$D$2:$D$20000,DATOS!$D5803,DATOS!$E$2:$E$20000,DATOS!$E5803,DATOS!$I$2:$I$20000,DATOS!$I5803,DATOS!$G$2:$G$20000,"EX")=0),0))))</f>
      </c>
      <c r="H5803">
        <f>IF(DATOS!$G5803&lt;&gt;"EX",0,--(COUNTIFS(DATOS!$A$2:$A$20000,DATOS!$A5803,DATOS!$D$2:$D$20000,DATOS!$D5803,DATOS!$E$2:$E$20000,DATOS!$E5803,DATOS!$I$2:$I$20000,DATOS!$I5803,DATOS!$G$2:$G$20000,"OR")=0))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DATOS!$A$2:$A$20000,DATOS!$A5804,DATOS!$D$2:$D$20000,DATOS!$D5804,DATOS!$E$2:$E$20000,DATOS!$E5804,DATOS!$I$2:$I$20000,DATOS!$I5804,DATOS!$G$2:$G$20000,"EX")=0),0))))</f>
      </c>
      <c r="H5804">
        <f>IF(DATOS!$G5804&lt;&gt;"EX",0,--(COUNTIFS(DATOS!$A$2:$A$20000,DATOS!$A5804,DATOS!$D$2:$D$20000,DATOS!$D5804,DATOS!$E$2:$E$20000,DATOS!$E5804,DATOS!$I$2:$I$20000,DATOS!$I5804,DATOS!$G$2:$G$20000,"OR")=0))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DATOS!$A$2:$A$20000,DATOS!$A5805,DATOS!$D$2:$D$20000,DATOS!$D5805,DATOS!$E$2:$E$20000,DATOS!$E5805,DATOS!$I$2:$I$20000,DATOS!$I5805,DATOS!$G$2:$G$20000,"EX")=0),0))))</f>
      </c>
      <c r="H5805">
        <f>IF(DATOS!$G5805&lt;&gt;"EX",0,--(COUNTIFS(DATOS!$A$2:$A$20000,DATOS!$A5805,DATOS!$D$2:$D$20000,DATOS!$D5805,DATOS!$E$2:$E$20000,DATOS!$E5805,DATOS!$I$2:$I$20000,DATOS!$I5805,DATOS!$G$2:$G$20000,"OR")=0))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DATOS!$A$2:$A$20000,DATOS!$A5806,DATOS!$D$2:$D$20000,DATOS!$D5806,DATOS!$E$2:$E$20000,DATOS!$E5806,DATOS!$I$2:$I$20000,DATOS!$I5806,DATOS!$G$2:$G$20000,"EX")=0),0))))</f>
      </c>
      <c r="H5806">
        <f>IF(DATOS!$G5806&lt;&gt;"EX",0,--(COUNTIFS(DATOS!$A$2:$A$20000,DATOS!$A5806,DATOS!$D$2:$D$20000,DATOS!$D5806,DATOS!$E$2:$E$20000,DATOS!$E5806,DATOS!$I$2:$I$20000,DATOS!$I5806,DATOS!$G$2:$G$20000,"OR")=0))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DATOS!$A$2:$A$20000,DATOS!$A5807,DATOS!$D$2:$D$20000,DATOS!$D5807,DATOS!$E$2:$E$20000,DATOS!$E5807,DATOS!$I$2:$I$20000,DATOS!$I5807,DATOS!$G$2:$G$20000,"EX")=0),0))))</f>
      </c>
      <c r="H5807">
        <f>IF(DATOS!$G5807&lt;&gt;"EX",0,--(COUNTIFS(DATOS!$A$2:$A$20000,DATOS!$A5807,DATOS!$D$2:$D$20000,DATOS!$D5807,DATOS!$E$2:$E$20000,DATOS!$E5807,DATOS!$I$2:$I$20000,DATOS!$I5807,DATOS!$G$2:$G$20000,"OR")=0))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DATOS!$A$2:$A$20000,DATOS!$A5808,DATOS!$D$2:$D$20000,DATOS!$D5808,DATOS!$E$2:$E$20000,DATOS!$E5808,DATOS!$I$2:$I$20000,DATOS!$I5808,DATOS!$G$2:$G$20000,"EX")=0),0))))</f>
      </c>
      <c r="H5808">
        <f>IF(DATOS!$G5808&lt;&gt;"EX",0,--(COUNTIFS(DATOS!$A$2:$A$20000,DATOS!$A5808,DATOS!$D$2:$D$20000,DATOS!$D5808,DATOS!$E$2:$E$20000,DATOS!$E5808,DATOS!$I$2:$I$20000,DATOS!$I5808,DATOS!$G$2:$G$20000,"OR")=0))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DATOS!$A$2:$A$20000,DATOS!$A5809,DATOS!$D$2:$D$20000,DATOS!$D5809,DATOS!$E$2:$E$20000,DATOS!$E5809,DATOS!$I$2:$I$20000,DATOS!$I5809,DATOS!$G$2:$G$20000,"EX")=0),0))))</f>
      </c>
      <c r="H5809">
        <f>IF(DATOS!$G5809&lt;&gt;"EX",0,--(COUNTIFS(DATOS!$A$2:$A$20000,DATOS!$A5809,DATOS!$D$2:$D$20000,DATOS!$D5809,DATOS!$E$2:$E$20000,DATOS!$E5809,DATOS!$I$2:$I$20000,DATOS!$I5809,DATOS!$G$2:$G$20000,"OR")=0))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DATOS!$A$2:$A$20000,DATOS!$A5810,DATOS!$D$2:$D$20000,DATOS!$D5810,DATOS!$E$2:$E$20000,DATOS!$E5810,DATOS!$I$2:$I$20000,DATOS!$I5810,DATOS!$G$2:$G$20000,"EX")=0),0))))</f>
      </c>
      <c r="H5810">
        <f>IF(DATOS!$G5810&lt;&gt;"EX",0,--(COUNTIFS(DATOS!$A$2:$A$20000,DATOS!$A5810,DATOS!$D$2:$D$20000,DATOS!$D5810,DATOS!$E$2:$E$20000,DATOS!$E5810,DATOS!$I$2:$I$20000,DATOS!$I5810,DATOS!$G$2:$G$20000,"OR")=0))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DATOS!$A$2:$A$20000,DATOS!$A5811,DATOS!$D$2:$D$20000,DATOS!$D5811,DATOS!$E$2:$E$20000,DATOS!$E5811,DATOS!$I$2:$I$20000,DATOS!$I5811,DATOS!$G$2:$G$20000,"EX")=0),0))))</f>
      </c>
      <c r="H5811">
        <f>IF(DATOS!$G5811&lt;&gt;"EX",0,--(COUNTIFS(DATOS!$A$2:$A$20000,DATOS!$A5811,DATOS!$D$2:$D$20000,DATOS!$D5811,DATOS!$E$2:$E$20000,DATOS!$E5811,DATOS!$I$2:$I$20000,DATOS!$I5811,DATOS!$G$2:$G$20000,"OR")=0))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DATOS!$A$2:$A$20000,DATOS!$A5812,DATOS!$D$2:$D$20000,DATOS!$D5812,DATOS!$E$2:$E$20000,DATOS!$E5812,DATOS!$I$2:$I$20000,DATOS!$I5812,DATOS!$G$2:$G$20000,"EX")=0),0))))</f>
      </c>
      <c r="H5812">
        <f>IF(DATOS!$G5812&lt;&gt;"EX",0,--(COUNTIFS(DATOS!$A$2:$A$20000,DATOS!$A5812,DATOS!$D$2:$D$20000,DATOS!$D5812,DATOS!$E$2:$E$20000,DATOS!$E5812,DATOS!$I$2:$I$20000,DATOS!$I5812,DATOS!$G$2:$G$20000,"OR")=0))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DATOS!$A$2:$A$20000,DATOS!$A5813,DATOS!$D$2:$D$20000,DATOS!$D5813,DATOS!$E$2:$E$20000,DATOS!$E5813,DATOS!$I$2:$I$20000,DATOS!$I5813,DATOS!$G$2:$G$20000,"EX")=0),0))))</f>
      </c>
      <c r="H5813">
        <f>IF(DATOS!$G5813&lt;&gt;"EX",0,--(COUNTIFS(DATOS!$A$2:$A$20000,DATOS!$A5813,DATOS!$D$2:$D$20000,DATOS!$D5813,DATOS!$E$2:$E$20000,DATOS!$E5813,DATOS!$I$2:$I$20000,DATOS!$I5813,DATOS!$G$2:$G$20000,"OR")=0))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DATOS!$A$2:$A$20000,DATOS!$A5814,DATOS!$D$2:$D$20000,DATOS!$D5814,DATOS!$E$2:$E$20000,DATOS!$E5814,DATOS!$I$2:$I$20000,DATOS!$I5814,DATOS!$G$2:$G$20000,"EX")=0),0))))</f>
      </c>
      <c r="H5814">
        <f>IF(DATOS!$G5814&lt;&gt;"EX",0,--(COUNTIFS(DATOS!$A$2:$A$20000,DATOS!$A5814,DATOS!$D$2:$D$20000,DATOS!$D5814,DATOS!$E$2:$E$20000,DATOS!$E5814,DATOS!$I$2:$I$20000,DATOS!$I5814,DATOS!$G$2:$G$20000,"OR")=0))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DATOS!$A$2:$A$20000,DATOS!$A5815,DATOS!$D$2:$D$20000,DATOS!$D5815,DATOS!$E$2:$E$20000,DATOS!$E5815,DATOS!$I$2:$I$20000,DATOS!$I5815,DATOS!$G$2:$G$20000,"EX")=0),0))))</f>
      </c>
      <c r="H5815">
        <f>IF(DATOS!$G5815&lt;&gt;"EX",0,--(COUNTIFS(DATOS!$A$2:$A$20000,DATOS!$A5815,DATOS!$D$2:$D$20000,DATOS!$D5815,DATOS!$E$2:$E$20000,DATOS!$E5815,DATOS!$I$2:$I$20000,DATOS!$I5815,DATOS!$G$2:$G$20000,"OR")=0))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DATOS!$A$2:$A$20000,DATOS!$A5816,DATOS!$D$2:$D$20000,DATOS!$D5816,DATOS!$E$2:$E$20000,DATOS!$E5816,DATOS!$I$2:$I$20000,DATOS!$I5816,DATOS!$G$2:$G$20000,"EX")=0),0))))</f>
      </c>
      <c r="H5816">
        <f>IF(DATOS!$G5816&lt;&gt;"EX",0,--(COUNTIFS(DATOS!$A$2:$A$20000,DATOS!$A5816,DATOS!$D$2:$D$20000,DATOS!$D5816,DATOS!$E$2:$E$20000,DATOS!$E5816,DATOS!$I$2:$I$20000,DATOS!$I5816,DATOS!$G$2:$G$20000,"OR")=0))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DATOS!$A$2:$A$20000,DATOS!$A5817,DATOS!$D$2:$D$20000,DATOS!$D5817,DATOS!$E$2:$E$20000,DATOS!$E5817,DATOS!$I$2:$I$20000,DATOS!$I5817,DATOS!$G$2:$G$20000,"EX")=0),0))))</f>
      </c>
      <c r="H5817">
        <f>IF(DATOS!$G5817&lt;&gt;"EX",0,--(COUNTIFS(DATOS!$A$2:$A$20000,DATOS!$A5817,DATOS!$D$2:$D$20000,DATOS!$D5817,DATOS!$E$2:$E$20000,DATOS!$E5817,DATOS!$I$2:$I$20000,DATOS!$I5817,DATOS!$G$2:$G$20000,"OR")=0))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DATOS!$A$2:$A$20000,DATOS!$A5818,DATOS!$D$2:$D$20000,DATOS!$D5818,DATOS!$E$2:$E$20000,DATOS!$E5818,DATOS!$I$2:$I$20000,DATOS!$I5818,DATOS!$G$2:$G$20000,"EX")=0),0))))</f>
      </c>
      <c r="H5818">
        <f>IF(DATOS!$G5818&lt;&gt;"EX",0,--(COUNTIFS(DATOS!$A$2:$A$20000,DATOS!$A5818,DATOS!$D$2:$D$20000,DATOS!$D5818,DATOS!$E$2:$E$20000,DATOS!$E5818,DATOS!$I$2:$I$20000,DATOS!$I5818,DATOS!$G$2:$G$20000,"OR")=0))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DATOS!$A$2:$A$20000,DATOS!$A5819,DATOS!$D$2:$D$20000,DATOS!$D5819,DATOS!$E$2:$E$20000,DATOS!$E5819,DATOS!$I$2:$I$20000,DATOS!$I5819,DATOS!$G$2:$G$20000,"EX")=0),0))))</f>
      </c>
      <c r="H5819">
        <f>IF(DATOS!$G5819&lt;&gt;"EX",0,--(COUNTIFS(DATOS!$A$2:$A$20000,DATOS!$A5819,DATOS!$D$2:$D$20000,DATOS!$D5819,DATOS!$E$2:$E$20000,DATOS!$E5819,DATOS!$I$2:$I$20000,DATOS!$I5819,DATOS!$G$2:$G$20000,"OR")=0))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DATOS!$A$2:$A$20000,DATOS!$A5820,DATOS!$D$2:$D$20000,DATOS!$D5820,DATOS!$E$2:$E$20000,DATOS!$E5820,DATOS!$I$2:$I$20000,DATOS!$I5820,DATOS!$G$2:$G$20000,"EX")=0),0))))</f>
      </c>
      <c r="H5820">
        <f>IF(DATOS!$G5820&lt;&gt;"EX",0,--(COUNTIFS(DATOS!$A$2:$A$20000,DATOS!$A5820,DATOS!$D$2:$D$20000,DATOS!$D5820,DATOS!$E$2:$E$20000,DATOS!$E5820,DATOS!$I$2:$I$20000,DATOS!$I5820,DATOS!$G$2:$G$20000,"OR")=0))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DATOS!$A$2:$A$20000,DATOS!$A5821,DATOS!$D$2:$D$20000,DATOS!$D5821,DATOS!$E$2:$E$20000,DATOS!$E5821,DATOS!$I$2:$I$20000,DATOS!$I5821,DATOS!$G$2:$G$20000,"EX")=0),0))))</f>
      </c>
      <c r="H5821">
        <f>IF(DATOS!$G5821&lt;&gt;"EX",0,--(COUNTIFS(DATOS!$A$2:$A$20000,DATOS!$A5821,DATOS!$D$2:$D$20000,DATOS!$D5821,DATOS!$E$2:$E$20000,DATOS!$E5821,DATOS!$I$2:$I$20000,DATOS!$I5821,DATOS!$G$2:$G$20000,"OR")=0))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DATOS!$A$2:$A$20000,DATOS!$A5822,DATOS!$D$2:$D$20000,DATOS!$D5822,DATOS!$E$2:$E$20000,DATOS!$E5822,DATOS!$I$2:$I$20000,DATOS!$I5822,DATOS!$G$2:$G$20000,"EX")=0),0))))</f>
      </c>
      <c r="H5822">
        <f>IF(DATOS!$G5822&lt;&gt;"EX",0,--(COUNTIFS(DATOS!$A$2:$A$20000,DATOS!$A5822,DATOS!$D$2:$D$20000,DATOS!$D5822,DATOS!$E$2:$E$20000,DATOS!$E5822,DATOS!$I$2:$I$20000,DATOS!$I5822,DATOS!$G$2:$G$20000,"OR")=0))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DATOS!$A$2:$A$20000,DATOS!$A5823,DATOS!$D$2:$D$20000,DATOS!$D5823,DATOS!$E$2:$E$20000,DATOS!$E5823,DATOS!$I$2:$I$20000,DATOS!$I5823,DATOS!$G$2:$G$20000,"EX")=0),0))))</f>
      </c>
      <c r="H5823">
        <f>IF(DATOS!$G5823&lt;&gt;"EX",0,--(COUNTIFS(DATOS!$A$2:$A$20000,DATOS!$A5823,DATOS!$D$2:$D$20000,DATOS!$D5823,DATOS!$E$2:$E$20000,DATOS!$E5823,DATOS!$I$2:$I$20000,DATOS!$I5823,DATOS!$G$2:$G$20000,"OR")=0))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DATOS!$A$2:$A$20000,DATOS!$A5824,DATOS!$D$2:$D$20000,DATOS!$D5824,DATOS!$E$2:$E$20000,DATOS!$E5824,DATOS!$I$2:$I$20000,DATOS!$I5824,DATOS!$G$2:$G$20000,"EX")=0),0))))</f>
      </c>
      <c r="H5824">
        <f>IF(DATOS!$G5824&lt;&gt;"EX",0,--(COUNTIFS(DATOS!$A$2:$A$20000,DATOS!$A5824,DATOS!$D$2:$D$20000,DATOS!$D5824,DATOS!$E$2:$E$20000,DATOS!$E5824,DATOS!$I$2:$I$20000,DATOS!$I5824,DATOS!$G$2:$G$20000,"OR")=0))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DATOS!$A$2:$A$20000,DATOS!$A5825,DATOS!$D$2:$D$20000,DATOS!$D5825,DATOS!$E$2:$E$20000,DATOS!$E5825,DATOS!$I$2:$I$20000,DATOS!$I5825,DATOS!$G$2:$G$20000,"EX")=0),0))))</f>
      </c>
      <c r="H5825">
        <f>IF(DATOS!$G5825&lt;&gt;"EX",0,--(COUNTIFS(DATOS!$A$2:$A$20000,DATOS!$A5825,DATOS!$D$2:$D$20000,DATOS!$D5825,DATOS!$E$2:$E$20000,DATOS!$E5825,DATOS!$I$2:$I$20000,DATOS!$I5825,DATOS!$G$2:$G$20000,"OR")=0))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DATOS!$A$2:$A$20000,DATOS!$A5826,DATOS!$D$2:$D$20000,DATOS!$D5826,DATOS!$E$2:$E$20000,DATOS!$E5826,DATOS!$I$2:$I$20000,DATOS!$I5826,DATOS!$G$2:$G$20000,"EX")=0),0))))</f>
      </c>
      <c r="H5826">
        <f>IF(DATOS!$G5826&lt;&gt;"EX",0,--(COUNTIFS(DATOS!$A$2:$A$20000,DATOS!$A5826,DATOS!$D$2:$D$20000,DATOS!$D5826,DATOS!$E$2:$E$20000,DATOS!$E5826,DATOS!$I$2:$I$20000,DATOS!$I5826,DATOS!$G$2:$G$20000,"OR")=0))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DATOS!$A$2:$A$20000,DATOS!$A5827,DATOS!$D$2:$D$20000,DATOS!$D5827,DATOS!$E$2:$E$20000,DATOS!$E5827,DATOS!$I$2:$I$20000,DATOS!$I5827,DATOS!$G$2:$G$20000,"EX")=0),0))))</f>
      </c>
      <c r="H5827">
        <f>IF(DATOS!$G5827&lt;&gt;"EX",0,--(COUNTIFS(DATOS!$A$2:$A$20000,DATOS!$A5827,DATOS!$D$2:$D$20000,DATOS!$D5827,DATOS!$E$2:$E$20000,DATOS!$E5827,DATOS!$I$2:$I$20000,DATOS!$I5827,DATOS!$G$2:$G$20000,"OR")=0))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DATOS!$A$2:$A$20000,DATOS!$A5828,DATOS!$D$2:$D$20000,DATOS!$D5828,DATOS!$E$2:$E$20000,DATOS!$E5828,DATOS!$I$2:$I$20000,DATOS!$I5828,DATOS!$G$2:$G$20000,"EX")=0),0))))</f>
      </c>
      <c r="H5828">
        <f>IF(DATOS!$G5828&lt;&gt;"EX",0,--(COUNTIFS(DATOS!$A$2:$A$20000,DATOS!$A5828,DATOS!$D$2:$D$20000,DATOS!$D5828,DATOS!$E$2:$E$20000,DATOS!$E5828,DATOS!$I$2:$I$20000,DATOS!$I5828,DATOS!$G$2:$G$20000,"OR")=0))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DATOS!$A$2:$A$20000,DATOS!$A5829,DATOS!$D$2:$D$20000,DATOS!$D5829,DATOS!$E$2:$E$20000,DATOS!$E5829,DATOS!$I$2:$I$20000,DATOS!$I5829,DATOS!$G$2:$G$20000,"EX")=0),0))))</f>
      </c>
      <c r="H5829">
        <f>IF(DATOS!$G5829&lt;&gt;"EX",0,--(COUNTIFS(DATOS!$A$2:$A$20000,DATOS!$A5829,DATOS!$D$2:$D$20000,DATOS!$D5829,DATOS!$E$2:$E$20000,DATOS!$E5829,DATOS!$I$2:$I$20000,DATOS!$I5829,DATOS!$G$2:$G$20000,"OR")=0))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DATOS!$A$2:$A$20000,DATOS!$A5830,DATOS!$D$2:$D$20000,DATOS!$D5830,DATOS!$E$2:$E$20000,DATOS!$E5830,DATOS!$I$2:$I$20000,DATOS!$I5830,DATOS!$G$2:$G$20000,"EX")=0),0))))</f>
      </c>
      <c r="H5830">
        <f>IF(DATOS!$G5830&lt;&gt;"EX",0,--(COUNTIFS(DATOS!$A$2:$A$20000,DATOS!$A5830,DATOS!$D$2:$D$20000,DATOS!$D5830,DATOS!$E$2:$E$20000,DATOS!$E5830,DATOS!$I$2:$I$20000,DATOS!$I5830,DATOS!$G$2:$G$20000,"OR")=0))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DATOS!$A$2:$A$20000,DATOS!$A5831,DATOS!$D$2:$D$20000,DATOS!$D5831,DATOS!$E$2:$E$20000,DATOS!$E5831,DATOS!$I$2:$I$20000,DATOS!$I5831,DATOS!$G$2:$G$20000,"EX")=0),0))))</f>
      </c>
      <c r="H5831">
        <f>IF(DATOS!$G5831&lt;&gt;"EX",0,--(COUNTIFS(DATOS!$A$2:$A$20000,DATOS!$A5831,DATOS!$D$2:$D$20000,DATOS!$D5831,DATOS!$E$2:$E$20000,DATOS!$E5831,DATOS!$I$2:$I$20000,DATOS!$I5831,DATOS!$G$2:$G$20000,"OR")=0))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DATOS!$A$2:$A$20000,DATOS!$A5832,DATOS!$D$2:$D$20000,DATOS!$D5832,DATOS!$E$2:$E$20000,DATOS!$E5832,DATOS!$I$2:$I$20000,DATOS!$I5832,DATOS!$G$2:$G$20000,"EX")=0),0))))</f>
      </c>
      <c r="H5832">
        <f>IF(DATOS!$G5832&lt;&gt;"EX",0,--(COUNTIFS(DATOS!$A$2:$A$20000,DATOS!$A5832,DATOS!$D$2:$D$20000,DATOS!$D5832,DATOS!$E$2:$E$20000,DATOS!$E5832,DATOS!$I$2:$I$20000,DATOS!$I5832,DATOS!$G$2:$G$20000,"OR")=0))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DATOS!$A$2:$A$20000,DATOS!$A5833,DATOS!$D$2:$D$20000,DATOS!$D5833,DATOS!$E$2:$E$20000,DATOS!$E5833,DATOS!$I$2:$I$20000,DATOS!$I5833,DATOS!$G$2:$G$20000,"EX")=0),0))))</f>
      </c>
      <c r="H5833">
        <f>IF(DATOS!$G5833&lt;&gt;"EX",0,--(COUNTIFS(DATOS!$A$2:$A$20000,DATOS!$A5833,DATOS!$D$2:$D$20000,DATOS!$D5833,DATOS!$E$2:$E$20000,DATOS!$E5833,DATOS!$I$2:$I$20000,DATOS!$I5833,DATOS!$G$2:$G$20000,"OR")=0))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DATOS!$A$2:$A$20000,DATOS!$A5834,DATOS!$D$2:$D$20000,DATOS!$D5834,DATOS!$E$2:$E$20000,DATOS!$E5834,DATOS!$I$2:$I$20000,DATOS!$I5834,DATOS!$G$2:$G$20000,"EX")=0),0))))</f>
      </c>
      <c r="H5834">
        <f>IF(DATOS!$G5834&lt;&gt;"EX",0,--(COUNTIFS(DATOS!$A$2:$A$20000,DATOS!$A5834,DATOS!$D$2:$D$20000,DATOS!$D5834,DATOS!$E$2:$E$20000,DATOS!$E5834,DATOS!$I$2:$I$20000,DATOS!$I5834,DATOS!$G$2:$G$20000,"OR")=0))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DATOS!$A$2:$A$20000,DATOS!$A5835,DATOS!$D$2:$D$20000,DATOS!$D5835,DATOS!$E$2:$E$20000,DATOS!$E5835,DATOS!$I$2:$I$20000,DATOS!$I5835,DATOS!$G$2:$G$20000,"EX")=0),0))))</f>
      </c>
      <c r="H5835">
        <f>IF(DATOS!$G5835&lt;&gt;"EX",0,--(COUNTIFS(DATOS!$A$2:$A$20000,DATOS!$A5835,DATOS!$D$2:$D$20000,DATOS!$D5835,DATOS!$E$2:$E$20000,DATOS!$E5835,DATOS!$I$2:$I$20000,DATOS!$I5835,DATOS!$G$2:$G$20000,"OR")=0))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DATOS!$A$2:$A$20000,DATOS!$A5836,DATOS!$D$2:$D$20000,DATOS!$D5836,DATOS!$E$2:$E$20000,DATOS!$E5836,DATOS!$I$2:$I$20000,DATOS!$I5836,DATOS!$G$2:$G$20000,"EX")=0),0))))</f>
      </c>
      <c r="H5836">
        <f>IF(DATOS!$G5836&lt;&gt;"EX",0,--(COUNTIFS(DATOS!$A$2:$A$20000,DATOS!$A5836,DATOS!$D$2:$D$20000,DATOS!$D5836,DATOS!$E$2:$E$20000,DATOS!$E5836,DATOS!$I$2:$I$20000,DATOS!$I5836,DATOS!$G$2:$G$20000,"OR")=0))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DATOS!$A$2:$A$20000,DATOS!$A5837,DATOS!$D$2:$D$20000,DATOS!$D5837,DATOS!$E$2:$E$20000,DATOS!$E5837,DATOS!$I$2:$I$20000,DATOS!$I5837,DATOS!$G$2:$G$20000,"EX")=0),0))))</f>
      </c>
      <c r="H5837">
        <f>IF(DATOS!$G5837&lt;&gt;"EX",0,--(COUNTIFS(DATOS!$A$2:$A$20000,DATOS!$A5837,DATOS!$D$2:$D$20000,DATOS!$D5837,DATOS!$E$2:$E$20000,DATOS!$E5837,DATOS!$I$2:$I$20000,DATOS!$I5837,DATOS!$G$2:$G$20000,"OR")=0))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DATOS!$A$2:$A$20000,DATOS!$A5838,DATOS!$D$2:$D$20000,DATOS!$D5838,DATOS!$E$2:$E$20000,DATOS!$E5838,DATOS!$I$2:$I$20000,DATOS!$I5838,DATOS!$G$2:$G$20000,"EX")=0),0))))</f>
      </c>
      <c r="H5838">
        <f>IF(DATOS!$G5838&lt;&gt;"EX",0,--(COUNTIFS(DATOS!$A$2:$A$20000,DATOS!$A5838,DATOS!$D$2:$D$20000,DATOS!$D5838,DATOS!$E$2:$E$20000,DATOS!$E5838,DATOS!$I$2:$I$20000,DATOS!$I5838,DATOS!$G$2:$G$20000,"OR")=0))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DATOS!$A$2:$A$20000,DATOS!$A5839,DATOS!$D$2:$D$20000,DATOS!$D5839,DATOS!$E$2:$E$20000,DATOS!$E5839,DATOS!$I$2:$I$20000,DATOS!$I5839,DATOS!$G$2:$G$20000,"EX")=0),0))))</f>
      </c>
      <c r="H5839">
        <f>IF(DATOS!$G5839&lt;&gt;"EX",0,--(COUNTIFS(DATOS!$A$2:$A$20000,DATOS!$A5839,DATOS!$D$2:$D$20000,DATOS!$D5839,DATOS!$E$2:$E$20000,DATOS!$E5839,DATOS!$I$2:$I$20000,DATOS!$I5839,DATOS!$G$2:$G$20000,"OR")=0))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DATOS!$A$2:$A$20000,DATOS!$A5840,DATOS!$D$2:$D$20000,DATOS!$D5840,DATOS!$E$2:$E$20000,DATOS!$E5840,DATOS!$I$2:$I$20000,DATOS!$I5840,DATOS!$G$2:$G$20000,"EX")=0),0))))</f>
      </c>
      <c r="H5840">
        <f>IF(DATOS!$G5840&lt;&gt;"EX",0,--(COUNTIFS(DATOS!$A$2:$A$20000,DATOS!$A5840,DATOS!$D$2:$D$20000,DATOS!$D5840,DATOS!$E$2:$E$20000,DATOS!$E5840,DATOS!$I$2:$I$20000,DATOS!$I5840,DATOS!$G$2:$G$20000,"OR")=0))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DATOS!$A$2:$A$20000,DATOS!$A5841,DATOS!$D$2:$D$20000,DATOS!$D5841,DATOS!$E$2:$E$20000,DATOS!$E5841,DATOS!$I$2:$I$20000,DATOS!$I5841,DATOS!$G$2:$G$20000,"EX")=0),0))))</f>
      </c>
      <c r="H5841">
        <f>IF(DATOS!$G5841&lt;&gt;"EX",0,--(COUNTIFS(DATOS!$A$2:$A$20000,DATOS!$A5841,DATOS!$D$2:$D$20000,DATOS!$D5841,DATOS!$E$2:$E$20000,DATOS!$E5841,DATOS!$I$2:$I$20000,DATOS!$I5841,DATOS!$G$2:$G$20000,"OR")=0))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DATOS!$A$2:$A$20000,DATOS!$A5842,DATOS!$D$2:$D$20000,DATOS!$D5842,DATOS!$E$2:$E$20000,DATOS!$E5842,DATOS!$I$2:$I$20000,DATOS!$I5842,DATOS!$G$2:$G$20000,"EX")=0),0))))</f>
      </c>
      <c r="H5842">
        <f>IF(DATOS!$G5842&lt;&gt;"EX",0,--(COUNTIFS(DATOS!$A$2:$A$20000,DATOS!$A5842,DATOS!$D$2:$D$20000,DATOS!$D5842,DATOS!$E$2:$E$20000,DATOS!$E5842,DATOS!$I$2:$I$20000,DATOS!$I5842,DATOS!$G$2:$G$20000,"OR")=0))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DATOS!$A$2:$A$20000,DATOS!$A5843,DATOS!$D$2:$D$20000,DATOS!$D5843,DATOS!$E$2:$E$20000,DATOS!$E5843,DATOS!$I$2:$I$20000,DATOS!$I5843,DATOS!$G$2:$G$20000,"EX")=0),0))))</f>
      </c>
      <c r="H5843">
        <f>IF(DATOS!$G5843&lt;&gt;"EX",0,--(COUNTIFS(DATOS!$A$2:$A$20000,DATOS!$A5843,DATOS!$D$2:$D$20000,DATOS!$D5843,DATOS!$E$2:$E$20000,DATOS!$E5843,DATOS!$I$2:$I$20000,DATOS!$I5843,DATOS!$G$2:$G$20000,"OR")=0))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DATOS!$A$2:$A$20000,DATOS!$A5844,DATOS!$D$2:$D$20000,DATOS!$D5844,DATOS!$E$2:$E$20000,DATOS!$E5844,DATOS!$I$2:$I$20000,DATOS!$I5844,DATOS!$G$2:$G$20000,"EX")=0),0))))</f>
      </c>
      <c r="H5844">
        <f>IF(DATOS!$G5844&lt;&gt;"EX",0,--(COUNTIFS(DATOS!$A$2:$A$20000,DATOS!$A5844,DATOS!$D$2:$D$20000,DATOS!$D5844,DATOS!$E$2:$E$20000,DATOS!$E5844,DATOS!$I$2:$I$20000,DATOS!$I5844,DATOS!$G$2:$G$20000,"OR")=0))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DATOS!$A$2:$A$20000,DATOS!$A5845,DATOS!$D$2:$D$20000,DATOS!$D5845,DATOS!$E$2:$E$20000,DATOS!$E5845,DATOS!$I$2:$I$20000,DATOS!$I5845,DATOS!$G$2:$G$20000,"EX")=0),0))))</f>
      </c>
      <c r="H5845">
        <f>IF(DATOS!$G5845&lt;&gt;"EX",0,--(COUNTIFS(DATOS!$A$2:$A$20000,DATOS!$A5845,DATOS!$D$2:$D$20000,DATOS!$D5845,DATOS!$E$2:$E$20000,DATOS!$E5845,DATOS!$I$2:$I$20000,DATOS!$I5845,DATOS!$G$2:$G$20000,"OR")=0))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DATOS!$A$2:$A$20000,DATOS!$A5846,DATOS!$D$2:$D$20000,DATOS!$D5846,DATOS!$E$2:$E$20000,DATOS!$E5846,DATOS!$I$2:$I$20000,DATOS!$I5846,DATOS!$G$2:$G$20000,"EX")=0),0))))</f>
      </c>
      <c r="H5846">
        <f>IF(DATOS!$G5846&lt;&gt;"EX",0,--(COUNTIFS(DATOS!$A$2:$A$20000,DATOS!$A5846,DATOS!$D$2:$D$20000,DATOS!$D5846,DATOS!$E$2:$E$20000,DATOS!$E5846,DATOS!$I$2:$I$20000,DATOS!$I5846,DATOS!$G$2:$G$20000,"OR")=0))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DATOS!$A$2:$A$20000,DATOS!$A5847,DATOS!$D$2:$D$20000,DATOS!$D5847,DATOS!$E$2:$E$20000,DATOS!$E5847,DATOS!$I$2:$I$20000,DATOS!$I5847,DATOS!$G$2:$G$20000,"EX")=0),0))))</f>
      </c>
      <c r="H5847">
        <f>IF(DATOS!$G5847&lt;&gt;"EX",0,--(COUNTIFS(DATOS!$A$2:$A$20000,DATOS!$A5847,DATOS!$D$2:$D$20000,DATOS!$D5847,DATOS!$E$2:$E$20000,DATOS!$E5847,DATOS!$I$2:$I$20000,DATOS!$I5847,DATOS!$G$2:$G$20000,"OR")=0))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DATOS!$A$2:$A$20000,DATOS!$A5848,DATOS!$D$2:$D$20000,DATOS!$D5848,DATOS!$E$2:$E$20000,DATOS!$E5848,DATOS!$I$2:$I$20000,DATOS!$I5848,DATOS!$G$2:$G$20000,"EX")=0),0))))</f>
      </c>
      <c r="H5848">
        <f>IF(DATOS!$G5848&lt;&gt;"EX",0,--(COUNTIFS(DATOS!$A$2:$A$20000,DATOS!$A5848,DATOS!$D$2:$D$20000,DATOS!$D5848,DATOS!$E$2:$E$20000,DATOS!$E5848,DATOS!$I$2:$I$20000,DATOS!$I5848,DATOS!$G$2:$G$20000,"OR")=0))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DATOS!$A$2:$A$20000,DATOS!$A5849,DATOS!$D$2:$D$20000,DATOS!$D5849,DATOS!$E$2:$E$20000,DATOS!$E5849,DATOS!$I$2:$I$20000,DATOS!$I5849,DATOS!$G$2:$G$20000,"EX")=0),0))))</f>
      </c>
      <c r="H5849">
        <f>IF(DATOS!$G5849&lt;&gt;"EX",0,--(COUNTIFS(DATOS!$A$2:$A$20000,DATOS!$A5849,DATOS!$D$2:$D$20000,DATOS!$D5849,DATOS!$E$2:$E$20000,DATOS!$E5849,DATOS!$I$2:$I$20000,DATOS!$I5849,DATOS!$G$2:$G$20000,"OR")=0))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DATOS!$A$2:$A$20000,DATOS!$A5850,DATOS!$D$2:$D$20000,DATOS!$D5850,DATOS!$E$2:$E$20000,DATOS!$E5850,DATOS!$I$2:$I$20000,DATOS!$I5850,DATOS!$G$2:$G$20000,"EX")=0),0))))</f>
      </c>
      <c r="H5850">
        <f>IF(DATOS!$G5850&lt;&gt;"EX",0,--(COUNTIFS(DATOS!$A$2:$A$20000,DATOS!$A5850,DATOS!$D$2:$D$20000,DATOS!$D5850,DATOS!$E$2:$E$20000,DATOS!$E5850,DATOS!$I$2:$I$20000,DATOS!$I5850,DATOS!$G$2:$G$20000,"OR")=0))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DATOS!$A$2:$A$20000,DATOS!$A5851,DATOS!$D$2:$D$20000,DATOS!$D5851,DATOS!$E$2:$E$20000,DATOS!$E5851,DATOS!$I$2:$I$20000,DATOS!$I5851,DATOS!$G$2:$G$20000,"EX")=0),0))))</f>
      </c>
      <c r="H5851">
        <f>IF(DATOS!$G5851&lt;&gt;"EX",0,--(COUNTIFS(DATOS!$A$2:$A$20000,DATOS!$A5851,DATOS!$D$2:$D$20000,DATOS!$D5851,DATOS!$E$2:$E$20000,DATOS!$E5851,DATOS!$I$2:$I$20000,DATOS!$I5851,DATOS!$G$2:$G$20000,"OR")=0))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DATOS!$A$2:$A$20000,DATOS!$A5852,DATOS!$D$2:$D$20000,DATOS!$D5852,DATOS!$E$2:$E$20000,DATOS!$E5852,DATOS!$I$2:$I$20000,DATOS!$I5852,DATOS!$G$2:$G$20000,"EX")=0),0))))</f>
      </c>
      <c r="H5852">
        <f>IF(DATOS!$G5852&lt;&gt;"EX",0,--(COUNTIFS(DATOS!$A$2:$A$20000,DATOS!$A5852,DATOS!$D$2:$D$20000,DATOS!$D5852,DATOS!$E$2:$E$20000,DATOS!$E5852,DATOS!$I$2:$I$20000,DATOS!$I5852,DATOS!$G$2:$G$20000,"OR")=0))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DATOS!$A$2:$A$20000,DATOS!$A5853,DATOS!$D$2:$D$20000,DATOS!$D5853,DATOS!$E$2:$E$20000,DATOS!$E5853,DATOS!$I$2:$I$20000,DATOS!$I5853,DATOS!$G$2:$G$20000,"EX")=0),0))))</f>
      </c>
      <c r="H5853">
        <f>IF(DATOS!$G5853&lt;&gt;"EX",0,--(COUNTIFS(DATOS!$A$2:$A$20000,DATOS!$A5853,DATOS!$D$2:$D$20000,DATOS!$D5853,DATOS!$E$2:$E$20000,DATOS!$E5853,DATOS!$I$2:$I$20000,DATOS!$I5853,DATOS!$G$2:$G$20000,"OR")=0))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DATOS!$A$2:$A$20000,DATOS!$A5854,DATOS!$D$2:$D$20000,DATOS!$D5854,DATOS!$E$2:$E$20000,DATOS!$E5854,DATOS!$I$2:$I$20000,DATOS!$I5854,DATOS!$G$2:$G$20000,"EX")=0),0))))</f>
      </c>
      <c r="H5854">
        <f>IF(DATOS!$G5854&lt;&gt;"EX",0,--(COUNTIFS(DATOS!$A$2:$A$20000,DATOS!$A5854,DATOS!$D$2:$D$20000,DATOS!$D5854,DATOS!$E$2:$E$20000,DATOS!$E5854,DATOS!$I$2:$I$20000,DATOS!$I5854,DATOS!$G$2:$G$20000,"OR")=0))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DATOS!$A$2:$A$20000,DATOS!$A5855,DATOS!$D$2:$D$20000,DATOS!$D5855,DATOS!$E$2:$E$20000,DATOS!$E5855,DATOS!$I$2:$I$20000,DATOS!$I5855,DATOS!$G$2:$G$20000,"EX")=0),0))))</f>
      </c>
      <c r="H5855">
        <f>IF(DATOS!$G5855&lt;&gt;"EX",0,--(COUNTIFS(DATOS!$A$2:$A$20000,DATOS!$A5855,DATOS!$D$2:$D$20000,DATOS!$D5855,DATOS!$E$2:$E$20000,DATOS!$E5855,DATOS!$I$2:$I$20000,DATOS!$I5855,DATOS!$G$2:$G$20000,"OR")=0))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DATOS!$A$2:$A$20000,DATOS!$A5856,DATOS!$D$2:$D$20000,DATOS!$D5856,DATOS!$E$2:$E$20000,DATOS!$E5856,DATOS!$I$2:$I$20000,DATOS!$I5856,DATOS!$G$2:$G$20000,"EX")=0),0))))</f>
      </c>
      <c r="H5856">
        <f>IF(DATOS!$G5856&lt;&gt;"EX",0,--(COUNTIFS(DATOS!$A$2:$A$20000,DATOS!$A5856,DATOS!$D$2:$D$20000,DATOS!$D5856,DATOS!$E$2:$E$20000,DATOS!$E5856,DATOS!$I$2:$I$20000,DATOS!$I5856,DATOS!$G$2:$G$20000,"OR")=0))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DATOS!$A$2:$A$20000,DATOS!$A5857,DATOS!$D$2:$D$20000,DATOS!$D5857,DATOS!$E$2:$E$20000,DATOS!$E5857,DATOS!$I$2:$I$20000,DATOS!$I5857,DATOS!$G$2:$G$20000,"EX")=0),0))))</f>
      </c>
      <c r="H5857">
        <f>IF(DATOS!$G5857&lt;&gt;"EX",0,--(COUNTIFS(DATOS!$A$2:$A$20000,DATOS!$A5857,DATOS!$D$2:$D$20000,DATOS!$D5857,DATOS!$E$2:$E$20000,DATOS!$E5857,DATOS!$I$2:$I$20000,DATOS!$I5857,DATOS!$G$2:$G$20000,"OR")=0))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DATOS!$A$2:$A$20000,DATOS!$A5858,DATOS!$D$2:$D$20000,DATOS!$D5858,DATOS!$E$2:$E$20000,DATOS!$E5858,DATOS!$I$2:$I$20000,DATOS!$I5858,DATOS!$G$2:$G$20000,"EX")=0),0))))</f>
      </c>
      <c r="H5858">
        <f>IF(DATOS!$G5858&lt;&gt;"EX",0,--(COUNTIFS(DATOS!$A$2:$A$20000,DATOS!$A5858,DATOS!$D$2:$D$20000,DATOS!$D5858,DATOS!$E$2:$E$20000,DATOS!$E5858,DATOS!$I$2:$I$20000,DATOS!$I5858,DATOS!$G$2:$G$20000,"OR")=0))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DATOS!$A$2:$A$20000,DATOS!$A5859,DATOS!$D$2:$D$20000,DATOS!$D5859,DATOS!$E$2:$E$20000,DATOS!$E5859,DATOS!$I$2:$I$20000,DATOS!$I5859,DATOS!$G$2:$G$20000,"EX")=0),0))))</f>
      </c>
      <c r="H5859">
        <f>IF(DATOS!$G5859&lt;&gt;"EX",0,--(COUNTIFS(DATOS!$A$2:$A$20000,DATOS!$A5859,DATOS!$D$2:$D$20000,DATOS!$D5859,DATOS!$E$2:$E$20000,DATOS!$E5859,DATOS!$I$2:$I$20000,DATOS!$I5859,DATOS!$G$2:$G$20000,"OR")=0))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DATOS!$A$2:$A$20000,DATOS!$A5860,DATOS!$D$2:$D$20000,DATOS!$D5860,DATOS!$E$2:$E$20000,DATOS!$E5860,DATOS!$I$2:$I$20000,DATOS!$I5860,DATOS!$G$2:$G$20000,"EX")=0),0))))</f>
      </c>
      <c r="H5860">
        <f>IF(DATOS!$G5860&lt;&gt;"EX",0,--(COUNTIFS(DATOS!$A$2:$A$20000,DATOS!$A5860,DATOS!$D$2:$D$20000,DATOS!$D5860,DATOS!$E$2:$E$20000,DATOS!$E5860,DATOS!$I$2:$I$20000,DATOS!$I5860,DATOS!$G$2:$G$20000,"OR")=0))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DATOS!$A$2:$A$20000,DATOS!$A5861,DATOS!$D$2:$D$20000,DATOS!$D5861,DATOS!$E$2:$E$20000,DATOS!$E5861,DATOS!$I$2:$I$20000,DATOS!$I5861,DATOS!$G$2:$G$20000,"EX")=0),0))))</f>
      </c>
      <c r="H5861">
        <f>IF(DATOS!$G5861&lt;&gt;"EX",0,--(COUNTIFS(DATOS!$A$2:$A$20000,DATOS!$A5861,DATOS!$D$2:$D$20000,DATOS!$D5861,DATOS!$E$2:$E$20000,DATOS!$E5861,DATOS!$I$2:$I$20000,DATOS!$I5861,DATOS!$G$2:$G$20000,"OR")=0))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DATOS!$A$2:$A$20000,DATOS!$A5862,DATOS!$D$2:$D$20000,DATOS!$D5862,DATOS!$E$2:$E$20000,DATOS!$E5862,DATOS!$I$2:$I$20000,DATOS!$I5862,DATOS!$G$2:$G$20000,"EX")=0),0))))</f>
      </c>
      <c r="H5862">
        <f>IF(DATOS!$G5862&lt;&gt;"EX",0,--(COUNTIFS(DATOS!$A$2:$A$20000,DATOS!$A5862,DATOS!$D$2:$D$20000,DATOS!$D5862,DATOS!$E$2:$E$20000,DATOS!$E5862,DATOS!$I$2:$I$20000,DATOS!$I5862,DATOS!$G$2:$G$20000,"OR")=0))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DATOS!$A$2:$A$20000,DATOS!$A5863,DATOS!$D$2:$D$20000,DATOS!$D5863,DATOS!$E$2:$E$20000,DATOS!$E5863,DATOS!$I$2:$I$20000,DATOS!$I5863,DATOS!$G$2:$G$20000,"EX")=0),0))))</f>
      </c>
      <c r="H5863">
        <f>IF(DATOS!$G5863&lt;&gt;"EX",0,--(COUNTIFS(DATOS!$A$2:$A$20000,DATOS!$A5863,DATOS!$D$2:$D$20000,DATOS!$D5863,DATOS!$E$2:$E$20000,DATOS!$E5863,DATOS!$I$2:$I$20000,DATOS!$I5863,DATOS!$G$2:$G$20000,"OR")=0))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DATOS!$A$2:$A$20000,DATOS!$A5864,DATOS!$D$2:$D$20000,DATOS!$D5864,DATOS!$E$2:$E$20000,DATOS!$E5864,DATOS!$I$2:$I$20000,DATOS!$I5864,DATOS!$G$2:$G$20000,"EX")=0),0))))</f>
      </c>
      <c r="H5864">
        <f>IF(DATOS!$G5864&lt;&gt;"EX",0,--(COUNTIFS(DATOS!$A$2:$A$20000,DATOS!$A5864,DATOS!$D$2:$D$20000,DATOS!$D5864,DATOS!$E$2:$E$20000,DATOS!$E5864,DATOS!$I$2:$I$20000,DATOS!$I5864,DATOS!$G$2:$G$20000,"OR")=0))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DATOS!$A$2:$A$20000,DATOS!$A5865,DATOS!$D$2:$D$20000,DATOS!$D5865,DATOS!$E$2:$E$20000,DATOS!$E5865,DATOS!$I$2:$I$20000,DATOS!$I5865,DATOS!$G$2:$G$20000,"EX")=0),0))))</f>
      </c>
      <c r="H5865">
        <f>IF(DATOS!$G5865&lt;&gt;"EX",0,--(COUNTIFS(DATOS!$A$2:$A$20000,DATOS!$A5865,DATOS!$D$2:$D$20000,DATOS!$D5865,DATOS!$E$2:$E$20000,DATOS!$E5865,DATOS!$I$2:$I$20000,DATOS!$I5865,DATOS!$G$2:$G$20000,"OR")=0))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DATOS!$A$2:$A$20000,DATOS!$A5866,DATOS!$D$2:$D$20000,DATOS!$D5866,DATOS!$E$2:$E$20000,DATOS!$E5866,DATOS!$I$2:$I$20000,DATOS!$I5866,DATOS!$G$2:$G$20000,"EX")=0),0))))</f>
      </c>
      <c r="H5866">
        <f>IF(DATOS!$G5866&lt;&gt;"EX",0,--(COUNTIFS(DATOS!$A$2:$A$20000,DATOS!$A5866,DATOS!$D$2:$D$20000,DATOS!$D5866,DATOS!$E$2:$E$20000,DATOS!$E5866,DATOS!$I$2:$I$20000,DATOS!$I5866,DATOS!$G$2:$G$20000,"OR")=0))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DATOS!$A$2:$A$20000,DATOS!$A5867,DATOS!$D$2:$D$20000,DATOS!$D5867,DATOS!$E$2:$E$20000,DATOS!$E5867,DATOS!$I$2:$I$20000,DATOS!$I5867,DATOS!$G$2:$G$20000,"EX")=0),0))))</f>
      </c>
      <c r="H5867">
        <f>IF(DATOS!$G5867&lt;&gt;"EX",0,--(COUNTIFS(DATOS!$A$2:$A$20000,DATOS!$A5867,DATOS!$D$2:$D$20000,DATOS!$D5867,DATOS!$E$2:$E$20000,DATOS!$E5867,DATOS!$I$2:$I$20000,DATOS!$I5867,DATOS!$G$2:$G$20000,"OR")=0))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DATOS!$A$2:$A$20000,DATOS!$A5868,DATOS!$D$2:$D$20000,DATOS!$D5868,DATOS!$E$2:$E$20000,DATOS!$E5868,DATOS!$I$2:$I$20000,DATOS!$I5868,DATOS!$G$2:$G$20000,"EX")=0),0))))</f>
      </c>
      <c r="H5868">
        <f>IF(DATOS!$G5868&lt;&gt;"EX",0,--(COUNTIFS(DATOS!$A$2:$A$20000,DATOS!$A5868,DATOS!$D$2:$D$20000,DATOS!$D5868,DATOS!$E$2:$E$20000,DATOS!$E5868,DATOS!$I$2:$I$20000,DATOS!$I5868,DATOS!$G$2:$G$20000,"OR")=0))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DATOS!$A$2:$A$20000,DATOS!$A5869,DATOS!$D$2:$D$20000,DATOS!$D5869,DATOS!$E$2:$E$20000,DATOS!$E5869,DATOS!$I$2:$I$20000,DATOS!$I5869,DATOS!$G$2:$G$20000,"EX")=0),0))))</f>
      </c>
      <c r="H5869">
        <f>IF(DATOS!$G5869&lt;&gt;"EX",0,--(COUNTIFS(DATOS!$A$2:$A$20000,DATOS!$A5869,DATOS!$D$2:$D$20000,DATOS!$D5869,DATOS!$E$2:$E$20000,DATOS!$E5869,DATOS!$I$2:$I$20000,DATOS!$I5869,DATOS!$G$2:$G$20000,"OR")=0))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DATOS!$A$2:$A$20000,DATOS!$A5870,DATOS!$D$2:$D$20000,DATOS!$D5870,DATOS!$E$2:$E$20000,DATOS!$E5870,DATOS!$I$2:$I$20000,DATOS!$I5870,DATOS!$G$2:$G$20000,"EX")=0),0))))</f>
      </c>
      <c r="H5870">
        <f>IF(DATOS!$G5870&lt;&gt;"EX",0,--(COUNTIFS(DATOS!$A$2:$A$20000,DATOS!$A5870,DATOS!$D$2:$D$20000,DATOS!$D5870,DATOS!$E$2:$E$20000,DATOS!$E5870,DATOS!$I$2:$I$20000,DATOS!$I5870,DATOS!$G$2:$G$20000,"OR")=0))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DATOS!$A$2:$A$20000,DATOS!$A5871,DATOS!$D$2:$D$20000,DATOS!$D5871,DATOS!$E$2:$E$20000,DATOS!$E5871,DATOS!$I$2:$I$20000,DATOS!$I5871,DATOS!$G$2:$G$20000,"EX")=0),0))))</f>
      </c>
      <c r="H5871">
        <f>IF(DATOS!$G5871&lt;&gt;"EX",0,--(COUNTIFS(DATOS!$A$2:$A$20000,DATOS!$A5871,DATOS!$D$2:$D$20000,DATOS!$D5871,DATOS!$E$2:$E$20000,DATOS!$E5871,DATOS!$I$2:$I$20000,DATOS!$I5871,DATOS!$G$2:$G$20000,"OR")=0))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DATOS!$A$2:$A$20000,DATOS!$A5872,DATOS!$D$2:$D$20000,DATOS!$D5872,DATOS!$E$2:$E$20000,DATOS!$E5872,DATOS!$I$2:$I$20000,DATOS!$I5872,DATOS!$G$2:$G$20000,"EX")=0),0))))</f>
      </c>
      <c r="H5872">
        <f>IF(DATOS!$G5872&lt;&gt;"EX",0,--(COUNTIFS(DATOS!$A$2:$A$20000,DATOS!$A5872,DATOS!$D$2:$D$20000,DATOS!$D5872,DATOS!$E$2:$E$20000,DATOS!$E5872,DATOS!$I$2:$I$20000,DATOS!$I5872,DATOS!$G$2:$G$20000,"OR")=0))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DATOS!$A$2:$A$20000,DATOS!$A5873,DATOS!$D$2:$D$20000,DATOS!$D5873,DATOS!$E$2:$E$20000,DATOS!$E5873,DATOS!$I$2:$I$20000,DATOS!$I5873,DATOS!$G$2:$G$20000,"EX")=0),0))))</f>
      </c>
      <c r="H5873">
        <f>IF(DATOS!$G5873&lt;&gt;"EX",0,--(COUNTIFS(DATOS!$A$2:$A$20000,DATOS!$A5873,DATOS!$D$2:$D$20000,DATOS!$D5873,DATOS!$E$2:$E$20000,DATOS!$E5873,DATOS!$I$2:$I$20000,DATOS!$I5873,DATOS!$G$2:$G$20000,"OR")=0))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DATOS!$A$2:$A$20000,DATOS!$A5874,DATOS!$D$2:$D$20000,DATOS!$D5874,DATOS!$E$2:$E$20000,DATOS!$E5874,DATOS!$I$2:$I$20000,DATOS!$I5874,DATOS!$G$2:$G$20000,"EX")=0),0))))</f>
      </c>
      <c r="H5874">
        <f>IF(DATOS!$G5874&lt;&gt;"EX",0,--(COUNTIFS(DATOS!$A$2:$A$20000,DATOS!$A5874,DATOS!$D$2:$D$20000,DATOS!$D5874,DATOS!$E$2:$E$20000,DATOS!$E5874,DATOS!$I$2:$I$20000,DATOS!$I5874,DATOS!$G$2:$G$20000,"OR")=0))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DATOS!$A$2:$A$20000,DATOS!$A5875,DATOS!$D$2:$D$20000,DATOS!$D5875,DATOS!$E$2:$E$20000,DATOS!$E5875,DATOS!$I$2:$I$20000,DATOS!$I5875,DATOS!$G$2:$G$20000,"EX")=0),0))))</f>
      </c>
      <c r="H5875">
        <f>IF(DATOS!$G5875&lt;&gt;"EX",0,--(COUNTIFS(DATOS!$A$2:$A$20000,DATOS!$A5875,DATOS!$D$2:$D$20000,DATOS!$D5875,DATOS!$E$2:$E$20000,DATOS!$E5875,DATOS!$I$2:$I$20000,DATOS!$I5875,DATOS!$G$2:$G$20000,"OR")=0))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DATOS!$A$2:$A$20000,DATOS!$A5876,DATOS!$D$2:$D$20000,DATOS!$D5876,DATOS!$E$2:$E$20000,DATOS!$E5876,DATOS!$I$2:$I$20000,DATOS!$I5876,DATOS!$G$2:$G$20000,"EX")=0),0))))</f>
      </c>
      <c r="H5876">
        <f>IF(DATOS!$G5876&lt;&gt;"EX",0,--(COUNTIFS(DATOS!$A$2:$A$20000,DATOS!$A5876,DATOS!$D$2:$D$20000,DATOS!$D5876,DATOS!$E$2:$E$20000,DATOS!$E5876,DATOS!$I$2:$I$20000,DATOS!$I5876,DATOS!$G$2:$G$20000,"OR")=0))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DATOS!$A$2:$A$20000,DATOS!$A5877,DATOS!$D$2:$D$20000,DATOS!$D5877,DATOS!$E$2:$E$20000,DATOS!$E5877,DATOS!$I$2:$I$20000,DATOS!$I5877,DATOS!$G$2:$G$20000,"EX")=0),0))))</f>
      </c>
      <c r="H5877">
        <f>IF(DATOS!$G5877&lt;&gt;"EX",0,--(COUNTIFS(DATOS!$A$2:$A$20000,DATOS!$A5877,DATOS!$D$2:$D$20000,DATOS!$D5877,DATOS!$E$2:$E$20000,DATOS!$E5877,DATOS!$I$2:$I$20000,DATOS!$I5877,DATOS!$G$2:$G$20000,"OR")=0))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DATOS!$A$2:$A$20000,DATOS!$A5878,DATOS!$D$2:$D$20000,DATOS!$D5878,DATOS!$E$2:$E$20000,DATOS!$E5878,DATOS!$I$2:$I$20000,DATOS!$I5878,DATOS!$G$2:$G$20000,"EX")=0),0))))</f>
      </c>
      <c r="H5878">
        <f>IF(DATOS!$G5878&lt;&gt;"EX",0,--(COUNTIFS(DATOS!$A$2:$A$20000,DATOS!$A5878,DATOS!$D$2:$D$20000,DATOS!$D5878,DATOS!$E$2:$E$20000,DATOS!$E5878,DATOS!$I$2:$I$20000,DATOS!$I5878,DATOS!$G$2:$G$20000,"OR")=0))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DATOS!$A$2:$A$20000,DATOS!$A5879,DATOS!$D$2:$D$20000,DATOS!$D5879,DATOS!$E$2:$E$20000,DATOS!$E5879,DATOS!$I$2:$I$20000,DATOS!$I5879,DATOS!$G$2:$G$20000,"EX")=0),0))))</f>
      </c>
      <c r="H5879">
        <f>IF(DATOS!$G5879&lt;&gt;"EX",0,--(COUNTIFS(DATOS!$A$2:$A$20000,DATOS!$A5879,DATOS!$D$2:$D$20000,DATOS!$D5879,DATOS!$E$2:$E$20000,DATOS!$E5879,DATOS!$I$2:$I$20000,DATOS!$I5879,DATOS!$G$2:$G$20000,"OR")=0))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DATOS!$A$2:$A$20000,DATOS!$A5880,DATOS!$D$2:$D$20000,DATOS!$D5880,DATOS!$E$2:$E$20000,DATOS!$E5880,DATOS!$I$2:$I$20000,DATOS!$I5880,DATOS!$G$2:$G$20000,"EX")=0),0))))</f>
      </c>
      <c r="H5880">
        <f>IF(DATOS!$G5880&lt;&gt;"EX",0,--(COUNTIFS(DATOS!$A$2:$A$20000,DATOS!$A5880,DATOS!$D$2:$D$20000,DATOS!$D5880,DATOS!$E$2:$E$20000,DATOS!$E5880,DATOS!$I$2:$I$20000,DATOS!$I5880,DATOS!$G$2:$G$20000,"OR")=0))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DATOS!$A$2:$A$20000,DATOS!$A5881,DATOS!$D$2:$D$20000,DATOS!$D5881,DATOS!$E$2:$E$20000,DATOS!$E5881,DATOS!$I$2:$I$20000,DATOS!$I5881,DATOS!$G$2:$G$20000,"EX")=0),0))))</f>
      </c>
      <c r="H5881">
        <f>IF(DATOS!$G5881&lt;&gt;"EX",0,--(COUNTIFS(DATOS!$A$2:$A$20000,DATOS!$A5881,DATOS!$D$2:$D$20000,DATOS!$D5881,DATOS!$E$2:$E$20000,DATOS!$E5881,DATOS!$I$2:$I$20000,DATOS!$I5881,DATOS!$G$2:$G$20000,"OR")=0))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DATOS!$A$2:$A$20000,DATOS!$A5882,DATOS!$D$2:$D$20000,DATOS!$D5882,DATOS!$E$2:$E$20000,DATOS!$E5882,DATOS!$I$2:$I$20000,DATOS!$I5882,DATOS!$G$2:$G$20000,"EX")=0),0))))</f>
      </c>
      <c r="H5882">
        <f>IF(DATOS!$G5882&lt;&gt;"EX",0,--(COUNTIFS(DATOS!$A$2:$A$20000,DATOS!$A5882,DATOS!$D$2:$D$20000,DATOS!$D5882,DATOS!$E$2:$E$20000,DATOS!$E5882,DATOS!$I$2:$I$20000,DATOS!$I5882,DATOS!$G$2:$G$20000,"OR")=0))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DATOS!$A$2:$A$20000,DATOS!$A5883,DATOS!$D$2:$D$20000,DATOS!$D5883,DATOS!$E$2:$E$20000,DATOS!$E5883,DATOS!$I$2:$I$20000,DATOS!$I5883,DATOS!$G$2:$G$20000,"EX")=0),0))))</f>
      </c>
      <c r="H5883">
        <f>IF(DATOS!$G5883&lt;&gt;"EX",0,--(COUNTIFS(DATOS!$A$2:$A$20000,DATOS!$A5883,DATOS!$D$2:$D$20000,DATOS!$D5883,DATOS!$E$2:$E$20000,DATOS!$E5883,DATOS!$I$2:$I$20000,DATOS!$I5883,DATOS!$G$2:$G$20000,"OR")=0))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DATOS!$A$2:$A$20000,DATOS!$A5884,DATOS!$D$2:$D$20000,DATOS!$D5884,DATOS!$E$2:$E$20000,DATOS!$E5884,DATOS!$I$2:$I$20000,DATOS!$I5884,DATOS!$G$2:$G$20000,"EX")=0),0))))</f>
      </c>
      <c r="H5884">
        <f>IF(DATOS!$G5884&lt;&gt;"EX",0,--(COUNTIFS(DATOS!$A$2:$A$20000,DATOS!$A5884,DATOS!$D$2:$D$20000,DATOS!$D5884,DATOS!$E$2:$E$20000,DATOS!$E5884,DATOS!$I$2:$I$20000,DATOS!$I5884,DATOS!$G$2:$G$20000,"OR")=0))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DATOS!$A$2:$A$20000,DATOS!$A5885,DATOS!$D$2:$D$20000,DATOS!$D5885,DATOS!$E$2:$E$20000,DATOS!$E5885,DATOS!$I$2:$I$20000,DATOS!$I5885,DATOS!$G$2:$G$20000,"EX")=0),0))))</f>
      </c>
      <c r="H5885">
        <f>IF(DATOS!$G5885&lt;&gt;"EX",0,--(COUNTIFS(DATOS!$A$2:$A$20000,DATOS!$A5885,DATOS!$D$2:$D$20000,DATOS!$D5885,DATOS!$E$2:$E$20000,DATOS!$E5885,DATOS!$I$2:$I$20000,DATOS!$I5885,DATOS!$G$2:$G$20000,"OR")=0))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DATOS!$A$2:$A$20000,DATOS!$A5886,DATOS!$D$2:$D$20000,DATOS!$D5886,DATOS!$E$2:$E$20000,DATOS!$E5886,DATOS!$I$2:$I$20000,DATOS!$I5886,DATOS!$G$2:$G$20000,"EX")=0),0))))</f>
      </c>
      <c r="H5886">
        <f>IF(DATOS!$G5886&lt;&gt;"EX",0,--(COUNTIFS(DATOS!$A$2:$A$20000,DATOS!$A5886,DATOS!$D$2:$D$20000,DATOS!$D5886,DATOS!$E$2:$E$20000,DATOS!$E5886,DATOS!$I$2:$I$20000,DATOS!$I5886,DATOS!$G$2:$G$20000,"OR")=0))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DATOS!$A$2:$A$20000,DATOS!$A5887,DATOS!$D$2:$D$20000,DATOS!$D5887,DATOS!$E$2:$E$20000,DATOS!$E5887,DATOS!$I$2:$I$20000,DATOS!$I5887,DATOS!$G$2:$G$20000,"EX")=0),0))))</f>
      </c>
      <c r="H5887">
        <f>IF(DATOS!$G5887&lt;&gt;"EX",0,--(COUNTIFS(DATOS!$A$2:$A$20000,DATOS!$A5887,DATOS!$D$2:$D$20000,DATOS!$D5887,DATOS!$E$2:$E$20000,DATOS!$E5887,DATOS!$I$2:$I$20000,DATOS!$I5887,DATOS!$G$2:$G$20000,"OR")=0))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DATOS!$A$2:$A$20000,DATOS!$A5888,DATOS!$D$2:$D$20000,DATOS!$D5888,DATOS!$E$2:$E$20000,DATOS!$E5888,DATOS!$I$2:$I$20000,DATOS!$I5888,DATOS!$G$2:$G$20000,"EX")=0),0))))</f>
      </c>
      <c r="H5888">
        <f>IF(DATOS!$G5888&lt;&gt;"EX",0,--(COUNTIFS(DATOS!$A$2:$A$20000,DATOS!$A5888,DATOS!$D$2:$D$20000,DATOS!$D5888,DATOS!$E$2:$E$20000,DATOS!$E5888,DATOS!$I$2:$I$20000,DATOS!$I5888,DATOS!$G$2:$G$20000,"OR")=0))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DATOS!$A$2:$A$20000,DATOS!$A5889,DATOS!$D$2:$D$20000,DATOS!$D5889,DATOS!$E$2:$E$20000,DATOS!$E5889,DATOS!$I$2:$I$20000,DATOS!$I5889,DATOS!$G$2:$G$20000,"EX")=0),0))))</f>
      </c>
      <c r="H5889">
        <f>IF(DATOS!$G5889&lt;&gt;"EX",0,--(COUNTIFS(DATOS!$A$2:$A$20000,DATOS!$A5889,DATOS!$D$2:$D$20000,DATOS!$D5889,DATOS!$E$2:$E$20000,DATOS!$E5889,DATOS!$I$2:$I$20000,DATOS!$I5889,DATOS!$G$2:$G$20000,"OR")=0))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DATOS!$A$2:$A$20000,DATOS!$A5890,DATOS!$D$2:$D$20000,DATOS!$D5890,DATOS!$E$2:$E$20000,DATOS!$E5890,DATOS!$I$2:$I$20000,DATOS!$I5890,DATOS!$G$2:$G$20000,"EX")=0),0))))</f>
      </c>
      <c r="H5890">
        <f>IF(DATOS!$G5890&lt;&gt;"EX",0,--(COUNTIFS(DATOS!$A$2:$A$20000,DATOS!$A5890,DATOS!$D$2:$D$20000,DATOS!$D5890,DATOS!$E$2:$E$20000,DATOS!$E5890,DATOS!$I$2:$I$20000,DATOS!$I5890,DATOS!$G$2:$G$20000,"OR")=0))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DATOS!$A$2:$A$20000,DATOS!$A5891,DATOS!$D$2:$D$20000,DATOS!$D5891,DATOS!$E$2:$E$20000,DATOS!$E5891,DATOS!$I$2:$I$20000,DATOS!$I5891,DATOS!$G$2:$G$20000,"EX")=0),0))))</f>
      </c>
      <c r="H5891">
        <f>IF(DATOS!$G5891&lt;&gt;"EX",0,--(COUNTIFS(DATOS!$A$2:$A$20000,DATOS!$A5891,DATOS!$D$2:$D$20000,DATOS!$D5891,DATOS!$E$2:$E$20000,DATOS!$E5891,DATOS!$I$2:$I$20000,DATOS!$I5891,DATOS!$G$2:$G$20000,"OR")=0))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DATOS!$A$2:$A$20000,DATOS!$A5892,DATOS!$D$2:$D$20000,DATOS!$D5892,DATOS!$E$2:$E$20000,DATOS!$E5892,DATOS!$I$2:$I$20000,DATOS!$I5892,DATOS!$G$2:$G$20000,"EX")=0),0))))</f>
      </c>
      <c r="H5892">
        <f>IF(DATOS!$G5892&lt;&gt;"EX",0,--(COUNTIFS(DATOS!$A$2:$A$20000,DATOS!$A5892,DATOS!$D$2:$D$20000,DATOS!$D5892,DATOS!$E$2:$E$20000,DATOS!$E5892,DATOS!$I$2:$I$20000,DATOS!$I5892,DATOS!$G$2:$G$20000,"OR")=0))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DATOS!$A$2:$A$20000,DATOS!$A5893,DATOS!$D$2:$D$20000,DATOS!$D5893,DATOS!$E$2:$E$20000,DATOS!$E5893,DATOS!$I$2:$I$20000,DATOS!$I5893,DATOS!$G$2:$G$20000,"EX")=0),0))))</f>
      </c>
      <c r="H5893">
        <f>IF(DATOS!$G5893&lt;&gt;"EX",0,--(COUNTIFS(DATOS!$A$2:$A$20000,DATOS!$A5893,DATOS!$D$2:$D$20000,DATOS!$D5893,DATOS!$E$2:$E$20000,DATOS!$E5893,DATOS!$I$2:$I$20000,DATOS!$I5893,DATOS!$G$2:$G$20000,"OR")=0))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DATOS!$A$2:$A$20000,DATOS!$A5894,DATOS!$D$2:$D$20000,DATOS!$D5894,DATOS!$E$2:$E$20000,DATOS!$E5894,DATOS!$I$2:$I$20000,DATOS!$I5894,DATOS!$G$2:$G$20000,"EX")=0),0))))</f>
      </c>
      <c r="H5894">
        <f>IF(DATOS!$G5894&lt;&gt;"EX",0,--(COUNTIFS(DATOS!$A$2:$A$20000,DATOS!$A5894,DATOS!$D$2:$D$20000,DATOS!$D5894,DATOS!$E$2:$E$20000,DATOS!$E5894,DATOS!$I$2:$I$20000,DATOS!$I5894,DATOS!$G$2:$G$20000,"OR")=0))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DATOS!$A$2:$A$20000,DATOS!$A5895,DATOS!$D$2:$D$20000,DATOS!$D5895,DATOS!$E$2:$E$20000,DATOS!$E5895,DATOS!$I$2:$I$20000,DATOS!$I5895,DATOS!$G$2:$G$20000,"EX")=0),0))))</f>
      </c>
      <c r="H5895">
        <f>IF(DATOS!$G5895&lt;&gt;"EX",0,--(COUNTIFS(DATOS!$A$2:$A$20000,DATOS!$A5895,DATOS!$D$2:$D$20000,DATOS!$D5895,DATOS!$E$2:$E$20000,DATOS!$E5895,DATOS!$I$2:$I$20000,DATOS!$I5895,DATOS!$G$2:$G$20000,"OR")=0))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DATOS!$A$2:$A$20000,DATOS!$A5896,DATOS!$D$2:$D$20000,DATOS!$D5896,DATOS!$E$2:$E$20000,DATOS!$E5896,DATOS!$I$2:$I$20000,DATOS!$I5896,DATOS!$G$2:$G$20000,"EX")=0),0))))</f>
      </c>
      <c r="H5896">
        <f>IF(DATOS!$G5896&lt;&gt;"EX",0,--(COUNTIFS(DATOS!$A$2:$A$20000,DATOS!$A5896,DATOS!$D$2:$D$20000,DATOS!$D5896,DATOS!$E$2:$E$20000,DATOS!$E5896,DATOS!$I$2:$I$20000,DATOS!$I5896,DATOS!$G$2:$G$20000,"OR")=0))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DATOS!$A$2:$A$20000,DATOS!$A5897,DATOS!$D$2:$D$20000,DATOS!$D5897,DATOS!$E$2:$E$20000,DATOS!$E5897,DATOS!$I$2:$I$20000,DATOS!$I5897,DATOS!$G$2:$G$20000,"EX")=0),0))))</f>
      </c>
      <c r="H5897">
        <f>IF(DATOS!$G5897&lt;&gt;"EX",0,--(COUNTIFS(DATOS!$A$2:$A$20000,DATOS!$A5897,DATOS!$D$2:$D$20000,DATOS!$D5897,DATOS!$E$2:$E$20000,DATOS!$E5897,DATOS!$I$2:$I$20000,DATOS!$I5897,DATOS!$G$2:$G$20000,"OR")=0))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DATOS!$A$2:$A$20000,DATOS!$A5898,DATOS!$D$2:$D$20000,DATOS!$D5898,DATOS!$E$2:$E$20000,DATOS!$E5898,DATOS!$I$2:$I$20000,DATOS!$I5898,DATOS!$G$2:$G$20000,"EX")=0),0))))</f>
      </c>
      <c r="H5898">
        <f>IF(DATOS!$G5898&lt;&gt;"EX",0,--(COUNTIFS(DATOS!$A$2:$A$20000,DATOS!$A5898,DATOS!$D$2:$D$20000,DATOS!$D5898,DATOS!$E$2:$E$20000,DATOS!$E5898,DATOS!$I$2:$I$20000,DATOS!$I5898,DATOS!$G$2:$G$20000,"OR")=0))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DATOS!$A$2:$A$20000,DATOS!$A5899,DATOS!$D$2:$D$20000,DATOS!$D5899,DATOS!$E$2:$E$20000,DATOS!$E5899,DATOS!$I$2:$I$20000,DATOS!$I5899,DATOS!$G$2:$G$20000,"EX")=0),0))))</f>
      </c>
      <c r="H5899">
        <f>IF(DATOS!$G5899&lt;&gt;"EX",0,--(COUNTIFS(DATOS!$A$2:$A$20000,DATOS!$A5899,DATOS!$D$2:$D$20000,DATOS!$D5899,DATOS!$E$2:$E$20000,DATOS!$E5899,DATOS!$I$2:$I$20000,DATOS!$I5899,DATOS!$G$2:$G$20000,"OR")=0))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DATOS!$A$2:$A$20000,DATOS!$A5900,DATOS!$D$2:$D$20000,DATOS!$D5900,DATOS!$E$2:$E$20000,DATOS!$E5900,DATOS!$I$2:$I$20000,DATOS!$I5900,DATOS!$G$2:$G$20000,"EX")=0),0))))</f>
      </c>
      <c r="H5900">
        <f>IF(DATOS!$G5900&lt;&gt;"EX",0,--(COUNTIFS(DATOS!$A$2:$A$20000,DATOS!$A5900,DATOS!$D$2:$D$20000,DATOS!$D5900,DATOS!$E$2:$E$20000,DATOS!$E5900,DATOS!$I$2:$I$20000,DATOS!$I5900,DATOS!$G$2:$G$20000,"OR")=0))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DATOS!$A$2:$A$20000,DATOS!$A5901,DATOS!$D$2:$D$20000,DATOS!$D5901,DATOS!$E$2:$E$20000,DATOS!$E5901,DATOS!$I$2:$I$20000,DATOS!$I5901,DATOS!$G$2:$G$20000,"EX")=0),0))))</f>
      </c>
      <c r="H5901">
        <f>IF(DATOS!$G5901&lt;&gt;"EX",0,--(COUNTIFS(DATOS!$A$2:$A$20000,DATOS!$A5901,DATOS!$D$2:$D$20000,DATOS!$D5901,DATOS!$E$2:$E$20000,DATOS!$E5901,DATOS!$I$2:$I$20000,DATOS!$I5901,DATOS!$G$2:$G$20000,"OR")=0))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DATOS!$A$2:$A$20000,DATOS!$A5902,DATOS!$D$2:$D$20000,DATOS!$D5902,DATOS!$E$2:$E$20000,DATOS!$E5902,DATOS!$I$2:$I$20000,DATOS!$I5902,DATOS!$G$2:$G$20000,"EX")=0),0))))</f>
      </c>
      <c r="H5902">
        <f>IF(DATOS!$G5902&lt;&gt;"EX",0,--(COUNTIFS(DATOS!$A$2:$A$20000,DATOS!$A5902,DATOS!$D$2:$D$20000,DATOS!$D5902,DATOS!$E$2:$E$20000,DATOS!$E5902,DATOS!$I$2:$I$20000,DATOS!$I5902,DATOS!$G$2:$G$20000,"OR")=0))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DATOS!$A$2:$A$20000,DATOS!$A5903,DATOS!$D$2:$D$20000,DATOS!$D5903,DATOS!$E$2:$E$20000,DATOS!$E5903,DATOS!$I$2:$I$20000,DATOS!$I5903,DATOS!$G$2:$G$20000,"EX")=0),0))))</f>
      </c>
      <c r="H5903">
        <f>IF(DATOS!$G5903&lt;&gt;"EX",0,--(COUNTIFS(DATOS!$A$2:$A$20000,DATOS!$A5903,DATOS!$D$2:$D$20000,DATOS!$D5903,DATOS!$E$2:$E$20000,DATOS!$E5903,DATOS!$I$2:$I$20000,DATOS!$I5903,DATOS!$G$2:$G$20000,"OR")=0))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DATOS!$A$2:$A$20000,DATOS!$A5904,DATOS!$D$2:$D$20000,DATOS!$D5904,DATOS!$E$2:$E$20000,DATOS!$E5904,DATOS!$I$2:$I$20000,DATOS!$I5904,DATOS!$G$2:$G$20000,"EX")=0),0))))</f>
      </c>
      <c r="H5904">
        <f>IF(DATOS!$G5904&lt;&gt;"EX",0,--(COUNTIFS(DATOS!$A$2:$A$20000,DATOS!$A5904,DATOS!$D$2:$D$20000,DATOS!$D5904,DATOS!$E$2:$E$20000,DATOS!$E5904,DATOS!$I$2:$I$20000,DATOS!$I5904,DATOS!$G$2:$G$20000,"OR")=0))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DATOS!$A$2:$A$20000,DATOS!$A5905,DATOS!$D$2:$D$20000,DATOS!$D5905,DATOS!$E$2:$E$20000,DATOS!$E5905,DATOS!$I$2:$I$20000,DATOS!$I5905,DATOS!$G$2:$G$20000,"EX")=0),0))))</f>
      </c>
      <c r="H5905">
        <f>IF(DATOS!$G5905&lt;&gt;"EX",0,--(COUNTIFS(DATOS!$A$2:$A$20000,DATOS!$A5905,DATOS!$D$2:$D$20000,DATOS!$D5905,DATOS!$E$2:$E$20000,DATOS!$E5905,DATOS!$I$2:$I$20000,DATOS!$I5905,DATOS!$G$2:$G$20000,"OR")=0))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DATOS!$A$2:$A$20000,DATOS!$A5906,DATOS!$D$2:$D$20000,DATOS!$D5906,DATOS!$E$2:$E$20000,DATOS!$E5906,DATOS!$I$2:$I$20000,DATOS!$I5906,DATOS!$G$2:$G$20000,"EX")=0),0))))</f>
      </c>
      <c r="H5906">
        <f>IF(DATOS!$G5906&lt;&gt;"EX",0,--(COUNTIFS(DATOS!$A$2:$A$20000,DATOS!$A5906,DATOS!$D$2:$D$20000,DATOS!$D5906,DATOS!$E$2:$E$20000,DATOS!$E5906,DATOS!$I$2:$I$20000,DATOS!$I5906,DATOS!$G$2:$G$20000,"OR")=0))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DATOS!$A$2:$A$20000,DATOS!$A5907,DATOS!$D$2:$D$20000,DATOS!$D5907,DATOS!$E$2:$E$20000,DATOS!$E5907,DATOS!$I$2:$I$20000,DATOS!$I5907,DATOS!$G$2:$G$20000,"EX")=0),0))))</f>
      </c>
      <c r="H5907">
        <f>IF(DATOS!$G5907&lt;&gt;"EX",0,--(COUNTIFS(DATOS!$A$2:$A$20000,DATOS!$A5907,DATOS!$D$2:$D$20000,DATOS!$D5907,DATOS!$E$2:$E$20000,DATOS!$E5907,DATOS!$I$2:$I$20000,DATOS!$I5907,DATOS!$G$2:$G$20000,"OR")=0))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DATOS!$A$2:$A$20000,DATOS!$A5908,DATOS!$D$2:$D$20000,DATOS!$D5908,DATOS!$E$2:$E$20000,DATOS!$E5908,DATOS!$I$2:$I$20000,DATOS!$I5908,DATOS!$G$2:$G$20000,"EX")=0),0))))</f>
      </c>
      <c r="H5908">
        <f>IF(DATOS!$G5908&lt;&gt;"EX",0,--(COUNTIFS(DATOS!$A$2:$A$20000,DATOS!$A5908,DATOS!$D$2:$D$20000,DATOS!$D5908,DATOS!$E$2:$E$20000,DATOS!$E5908,DATOS!$I$2:$I$20000,DATOS!$I5908,DATOS!$G$2:$G$20000,"OR")=0))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DATOS!$A$2:$A$20000,DATOS!$A5909,DATOS!$D$2:$D$20000,DATOS!$D5909,DATOS!$E$2:$E$20000,DATOS!$E5909,DATOS!$I$2:$I$20000,DATOS!$I5909,DATOS!$G$2:$G$20000,"EX")=0),0))))</f>
      </c>
      <c r="H5909">
        <f>IF(DATOS!$G5909&lt;&gt;"EX",0,--(COUNTIFS(DATOS!$A$2:$A$20000,DATOS!$A5909,DATOS!$D$2:$D$20000,DATOS!$D5909,DATOS!$E$2:$E$20000,DATOS!$E5909,DATOS!$I$2:$I$20000,DATOS!$I5909,DATOS!$G$2:$G$20000,"OR")=0))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DATOS!$A$2:$A$20000,DATOS!$A5910,DATOS!$D$2:$D$20000,DATOS!$D5910,DATOS!$E$2:$E$20000,DATOS!$E5910,DATOS!$I$2:$I$20000,DATOS!$I5910,DATOS!$G$2:$G$20000,"EX")=0),0))))</f>
      </c>
      <c r="H5910">
        <f>IF(DATOS!$G5910&lt;&gt;"EX",0,--(COUNTIFS(DATOS!$A$2:$A$20000,DATOS!$A5910,DATOS!$D$2:$D$20000,DATOS!$D5910,DATOS!$E$2:$E$20000,DATOS!$E5910,DATOS!$I$2:$I$20000,DATOS!$I5910,DATOS!$G$2:$G$20000,"OR")=0))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DATOS!$A$2:$A$20000,DATOS!$A5911,DATOS!$D$2:$D$20000,DATOS!$D5911,DATOS!$E$2:$E$20000,DATOS!$E5911,DATOS!$I$2:$I$20000,DATOS!$I5911,DATOS!$G$2:$G$20000,"EX")=0),0))))</f>
      </c>
      <c r="H5911">
        <f>IF(DATOS!$G5911&lt;&gt;"EX",0,--(COUNTIFS(DATOS!$A$2:$A$20000,DATOS!$A5911,DATOS!$D$2:$D$20000,DATOS!$D5911,DATOS!$E$2:$E$20000,DATOS!$E5911,DATOS!$I$2:$I$20000,DATOS!$I5911,DATOS!$G$2:$G$20000,"OR")=0))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DATOS!$A$2:$A$20000,DATOS!$A5912,DATOS!$D$2:$D$20000,DATOS!$D5912,DATOS!$E$2:$E$20000,DATOS!$E5912,DATOS!$I$2:$I$20000,DATOS!$I5912,DATOS!$G$2:$G$20000,"EX")=0),0))))</f>
      </c>
      <c r="H5912">
        <f>IF(DATOS!$G5912&lt;&gt;"EX",0,--(COUNTIFS(DATOS!$A$2:$A$20000,DATOS!$A5912,DATOS!$D$2:$D$20000,DATOS!$D5912,DATOS!$E$2:$E$20000,DATOS!$E5912,DATOS!$I$2:$I$20000,DATOS!$I5912,DATOS!$G$2:$G$20000,"OR")=0))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DATOS!$A$2:$A$20000,DATOS!$A5913,DATOS!$D$2:$D$20000,DATOS!$D5913,DATOS!$E$2:$E$20000,DATOS!$E5913,DATOS!$I$2:$I$20000,DATOS!$I5913,DATOS!$G$2:$G$20000,"EX")=0),0))))</f>
      </c>
      <c r="H5913">
        <f>IF(DATOS!$G5913&lt;&gt;"EX",0,--(COUNTIFS(DATOS!$A$2:$A$20000,DATOS!$A5913,DATOS!$D$2:$D$20000,DATOS!$D5913,DATOS!$E$2:$E$20000,DATOS!$E5913,DATOS!$I$2:$I$20000,DATOS!$I5913,DATOS!$G$2:$G$20000,"OR")=0))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DATOS!$A$2:$A$20000,DATOS!$A5914,DATOS!$D$2:$D$20000,DATOS!$D5914,DATOS!$E$2:$E$20000,DATOS!$E5914,DATOS!$I$2:$I$20000,DATOS!$I5914,DATOS!$G$2:$G$20000,"EX")=0),0))))</f>
      </c>
      <c r="H5914">
        <f>IF(DATOS!$G5914&lt;&gt;"EX",0,--(COUNTIFS(DATOS!$A$2:$A$20000,DATOS!$A5914,DATOS!$D$2:$D$20000,DATOS!$D5914,DATOS!$E$2:$E$20000,DATOS!$E5914,DATOS!$I$2:$I$20000,DATOS!$I5914,DATOS!$G$2:$G$20000,"OR")=0))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DATOS!$A$2:$A$20000,DATOS!$A5915,DATOS!$D$2:$D$20000,DATOS!$D5915,DATOS!$E$2:$E$20000,DATOS!$E5915,DATOS!$I$2:$I$20000,DATOS!$I5915,DATOS!$G$2:$G$20000,"EX")=0),0))))</f>
      </c>
      <c r="H5915">
        <f>IF(DATOS!$G5915&lt;&gt;"EX",0,--(COUNTIFS(DATOS!$A$2:$A$20000,DATOS!$A5915,DATOS!$D$2:$D$20000,DATOS!$D5915,DATOS!$E$2:$E$20000,DATOS!$E5915,DATOS!$I$2:$I$20000,DATOS!$I5915,DATOS!$G$2:$G$20000,"OR")=0))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DATOS!$A$2:$A$20000,DATOS!$A5916,DATOS!$D$2:$D$20000,DATOS!$D5916,DATOS!$E$2:$E$20000,DATOS!$E5916,DATOS!$I$2:$I$20000,DATOS!$I5916,DATOS!$G$2:$G$20000,"EX")=0),0))))</f>
      </c>
      <c r="H5916">
        <f>IF(DATOS!$G5916&lt;&gt;"EX",0,--(COUNTIFS(DATOS!$A$2:$A$20000,DATOS!$A5916,DATOS!$D$2:$D$20000,DATOS!$D5916,DATOS!$E$2:$E$20000,DATOS!$E5916,DATOS!$I$2:$I$20000,DATOS!$I5916,DATOS!$G$2:$G$20000,"OR")=0))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DATOS!$A$2:$A$20000,DATOS!$A5917,DATOS!$D$2:$D$20000,DATOS!$D5917,DATOS!$E$2:$E$20000,DATOS!$E5917,DATOS!$I$2:$I$20000,DATOS!$I5917,DATOS!$G$2:$G$20000,"EX")=0),0))))</f>
      </c>
      <c r="H5917">
        <f>IF(DATOS!$G5917&lt;&gt;"EX",0,--(COUNTIFS(DATOS!$A$2:$A$20000,DATOS!$A5917,DATOS!$D$2:$D$20000,DATOS!$D5917,DATOS!$E$2:$E$20000,DATOS!$E5917,DATOS!$I$2:$I$20000,DATOS!$I5917,DATOS!$G$2:$G$20000,"OR")=0))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DATOS!$A$2:$A$20000,DATOS!$A5918,DATOS!$D$2:$D$20000,DATOS!$D5918,DATOS!$E$2:$E$20000,DATOS!$E5918,DATOS!$I$2:$I$20000,DATOS!$I5918,DATOS!$G$2:$G$20000,"EX")=0),0))))</f>
      </c>
      <c r="H5918">
        <f>IF(DATOS!$G5918&lt;&gt;"EX",0,--(COUNTIFS(DATOS!$A$2:$A$20000,DATOS!$A5918,DATOS!$D$2:$D$20000,DATOS!$D5918,DATOS!$E$2:$E$20000,DATOS!$E5918,DATOS!$I$2:$I$20000,DATOS!$I5918,DATOS!$G$2:$G$20000,"OR")=0))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DATOS!$A$2:$A$20000,DATOS!$A5919,DATOS!$D$2:$D$20000,DATOS!$D5919,DATOS!$E$2:$E$20000,DATOS!$E5919,DATOS!$I$2:$I$20000,DATOS!$I5919,DATOS!$G$2:$G$20000,"EX")=0),0))))</f>
      </c>
      <c r="H5919">
        <f>IF(DATOS!$G5919&lt;&gt;"EX",0,--(COUNTIFS(DATOS!$A$2:$A$20000,DATOS!$A5919,DATOS!$D$2:$D$20000,DATOS!$D5919,DATOS!$E$2:$E$20000,DATOS!$E5919,DATOS!$I$2:$I$20000,DATOS!$I5919,DATOS!$G$2:$G$20000,"OR")=0))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DATOS!$A$2:$A$20000,DATOS!$A5920,DATOS!$D$2:$D$20000,DATOS!$D5920,DATOS!$E$2:$E$20000,DATOS!$E5920,DATOS!$I$2:$I$20000,DATOS!$I5920,DATOS!$G$2:$G$20000,"EX")=0),0))))</f>
      </c>
      <c r="H5920">
        <f>IF(DATOS!$G5920&lt;&gt;"EX",0,--(COUNTIFS(DATOS!$A$2:$A$20000,DATOS!$A5920,DATOS!$D$2:$D$20000,DATOS!$D5920,DATOS!$E$2:$E$20000,DATOS!$E5920,DATOS!$I$2:$I$20000,DATOS!$I5920,DATOS!$G$2:$G$20000,"OR")=0))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DATOS!$A$2:$A$20000,DATOS!$A5921,DATOS!$D$2:$D$20000,DATOS!$D5921,DATOS!$E$2:$E$20000,DATOS!$E5921,DATOS!$I$2:$I$20000,DATOS!$I5921,DATOS!$G$2:$G$20000,"EX")=0),0))))</f>
      </c>
      <c r="H5921">
        <f>IF(DATOS!$G5921&lt;&gt;"EX",0,--(COUNTIFS(DATOS!$A$2:$A$20000,DATOS!$A5921,DATOS!$D$2:$D$20000,DATOS!$D5921,DATOS!$E$2:$E$20000,DATOS!$E5921,DATOS!$I$2:$I$20000,DATOS!$I5921,DATOS!$G$2:$G$20000,"OR")=0))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DATOS!$A$2:$A$20000,DATOS!$A5922,DATOS!$D$2:$D$20000,DATOS!$D5922,DATOS!$E$2:$E$20000,DATOS!$E5922,DATOS!$I$2:$I$20000,DATOS!$I5922,DATOS!$G$2:$G$20000,"EX")=0),0))))</f>
      </c>
      <c r="H5922">
        <f>IF(DATOS!$G5922&lt;&gt;"EX",0,--(COUNTIFS(DATOS!$A$2:$A$20000,DATOS!$A5922,DATOS!$D$2:$D$20000,DATOS!$D5922,DATOS!$E$2:$E$20000,DATOS!$E5922,DATOS!$I$2:$I$20000,DATOS!$I5922,DATOS!$G$2:$G$20000,"OR")=0))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DATOS!$A$2:$A$20000,DATOS!$A5923,DATOS!$D$2:$D$20000,DATOS!$D5923,DATOS!$E$2:$E$20000,DATOS!$E5923,DATOS!$I$2:$I$20000,DATOS!$I5923,DATOS!$G$2:$G$20000,"EX")=0),0))))</f>
      </c>
      <c r="H5923">
        <f>IF(DATOS!$G5923&lt;&gt;"EX",0,--(COUNTIFS(DATOS!$A$2:$A$20000,DATOS!$A5923,DATOS!$D$2:$D$20000,DATOS!$D5923,DATOS!$E$2:$E$20000,DATOS!$E5923,DATOS!$I$2:$I$20000,DATOS!$I5923,DATOS!$G$2:$G$20000,"OR")=0))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DATOS!$A$2:$A$20000,DATOS!$A5924,DATOS!$D$2:$D$20000,DATOS!$D5924,DATOS!$E$2:$E$20000,DATOS!$E5924,DATOS!$I$2:$I$20000,DATOS!$I5924,DATOS!$G$2:$G$20000,"EX")=0),0))))</f>
      </c>
      <c r="H5924">
        <f>IF(DATOS!$G5924&lt;&gt;"EX",0,--(COUNTIFS(DATOS!$A$2:$A$20000,DATOS!$A5924,DATOS!$D$2:$D$20000,DATOS!$D5924,DATOS!$E$2:$E$20000,DATOS!$E5924,DATOS!$I$2:$I$20000,DATOS!$I5924,DATOS!$G$2:$G$20000,"OR")=0))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DATOS!$A$2:$A$20000,DATOS!$A5925,DATOS!$D$2:$D$20000,DATOS!$D5925,DATOS!$E$2:$E$20000,DATOS!$E5925,DATOS!$I$2:$I$20000,DATOS!$I5925,DATOS!$G$2:$G$20000,"EX")=0),0))))</f>
      </c>
      <c r="H5925">
        <f>IF(DATOS!$G5925&lt;&gt;"EX",0,--(COUNTIFS(DATOS!$A$2:$A$20000,DATOS!$A5925,DATOS!$D$2:$D$20000,DATOS!$D5925,DATOS!$E$2:$E$20000,DATOS!$E5925,DATOS!$I$2:$I$20000,DATOS!$I5925,DATOS!$G$2:$G$20000,"OR")=0))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DATOS!$A$2:$A$20000,DATOS!$A5926,DATOS!$D$2:$D$20000,DATOS!$D5926,DATOS!$E$2:$E$20000,DATOS!$E5926,DATOS!$I$2:$I$20000,DATOS!$I5926,DATOS!$G$2:$G$20000,"EX")=0),0))))</f>
      </c>
      <c r="H5926">
        <f>IF(DATOS!$G5926&lt;&gt;"EX",0,--(COUNTIFS(DATOS!$A$2:$A$20000,DATOS!$A5926,DATOS!$D$2:$D$20000,DATOS!$D5926,DATOS!$E$2:$E$20000,DATOS!$E5926,DATOS!$I$2:$I$20000,DATOS!$I5926,DATOS!$G$2:$G$20000,"OR")=0))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DATOS!$A$2:$A$20000,DATOS!$A5927,DATOS!$D$2:$D$20000,DATOS!$D5927,DATOS!$E$2:$E$20000,DATOS!$E5927,DATOS!$I$2:$I$20000,DATOS!$I5927,DATOS!$G$2:$G$20000,"EX")=0),0))))</f>
      </c>
      <c r="H5927">
        <f>IF(DATOS!$G5927&lt;&gt;"EX",0,--(COUNTIFS(DATOS!$A$2:$A$20000,DATOS!$A5927,DATOS!$D$2:$D$20000,DATOS!$D5927,DATOS!$E$2:$E$20000,DATOS!$E5927,DATOS!$I$2:$I$20000,DATOS!$I5927,DATOS!$G$2:$G$20000,"OR")=0))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DATOS!$A$2:$A$20000,DATOS!$A5928,DATOS!$D$2:$D$20000,DATOS!$D5928,DATOS!$E$2:$E$20000,DATOS!$E5928,DATOS!$I$2:$I$20000,DATOS!$I5928,DATOS!$G$2:$G$20000,"EX")=0),0))))</f>
      </c>
      <c r="H5928">
        <f>IF(DATOS!$G5928&lt;&gt;"EX",0,--(COUNTIFS(DATOS!$A$2:$A$20000,DATOS!$A5928,DATOS!$D$2:$D$20000,DATOS!$D5928,DATOS!$E$2:$E$20000,DATOS!$E5928,DATOS!$I$2:$I$20000,DATOS!$I5928,DATOS!$G$2:$G$20000,"OR")=0))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DATOS!$A$2:$A$20000,DATOS!$A5929,DATOS!$D$2:$D$20000,DATOS!$D5929,DATOS!$E$2:$E$20000,DATOS!$E5929,DATOS!$I$2:$I$20000,DATOS!$I5929,DATOS!$G$2:$G$20000,"EX")=0),0))))</f>
      </c>
      <c r="H5929">
        <f>IF(DATOS!$G5929&lt;&gt;"EX",0,--(COUNTIFS(DATOS!$A$2:$A$20000,DATOS!$A5929,DATOS!$D$2:$D$20000,DATOS!$D5929,DATOS!$E$2:$E$20000,DATOS!$E5929,DATOS!$I$2:$I$20000,DATOS!$I5929,DATOS!$G$2:$G$20000,"OR")=0))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DATOS!$A$2:$A$20000,DATOS!$A5930,DATOS!$D$2:$D$20000,DATOS!$D5930,DATOS!$E$2:$E$20000,DATOS!$E5930,DATOS!$I$2:$I$20000,DATOS!$I5930,DATOS!$G$2:$G$20000,"EX")=0),0))))</f>
      </c>
      <c r="H5930">
        <f>IF(DATOS!$G5930&lt;&gt;"EX",0,--(COUNTIFS(DATOS!$A$2:$A$20000,DATOS!$A5930,DATOS!$D$2:$D$20000,DATOS!$D5930,DATOS!$E$2:$E$20000,DATOS!$E5930,DATOS!$I$2:$I$20000,DATOS!$I5930,DATOS!$G$2:$G$20000,"OR")=0))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DATOS!$A$2:$A$20000,DATOS!$A5931,DATOS!$D$2:$D$20000,DATOS!$D5931,DATOS!$E$2:$E$20000,DATOS!$E5931,DATOS!$I$2:$I$20000,DATOS!$I5931,DATOS!$G$2:$G$20000,"EX")=0),0))))</f>
      </c>
      <c r="H5931">
        <f>IF(DATOS!$G5931&lt;&gt;"EX",0,--(COUNTIFS(DATOS!$A$2:$A$20000,DATOS!$A5931,DATOS!$D$2:$D$20000,DATOS!$D5931,DATOS!$E$2:$E$20000,DATOS!$E5931,DATOS!$I$2:$I$20000,DATOS!$I5931,DATOS!$G$2:$G$20000,"OR")=0))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DATOS!$A$2:$A$20000,DATOS!$A5932,DATOS!$D$2:$D$20000,DATOS!$D5932,DATOS!$E$2:$E$20000,DATOS!$E5932,DATOS!$I$2:$I$20000,DATOS!$I5932,DATOS!$G$2:$G$20000,"EX")=0),0))))</f>
      </c>
      <c r="H5932">
        <f>IF(DATOS!$G5932&lt;&gt;"EX",0,--(COUNTIFS(DATOS!$A$2:$A$20000,DATOS!$A5932,DATOS!$D$2:$D$20000,DATOS!$D5932,DATOS!$E$2:$E$20000,DATOS!$E5932,DATOS!$I$2:$I$20000,DATOS!$I5932,DATOS!$G$2:$G$20000,"OR")=0))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DATOS!$A$2:$A$20000,DATOS!$A5933,DATOS!$D$2:$D$20000,DATOS!$D5933,DATOS!$E$2:$E$20000,DATOS!$E5933,DATOS!$I$2:$I$20000,DATOS!$I5933,DATOS!$G$2:$G$20000,"EX")=0),0))))</f>
      </c>
      <c r="H5933">
        <f>IF(DATOS!$G5933&lt;&gt;"EX",0,--(COUNTIFS(DATOS!$A$2:$A$20000,DATOS!$A5933,DATOS!$D$2:$D$20000,DATOS!$D5933,DATOS!$E$2:$E$20000,DATOS!$E5933,DATOS!$I$2:$I$20000,DATOS!$I5933,DATOS!$G$2:$G$20000,"OR")=0))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DATOS!$A$2:$A$20000,DATOS!$A5934,DATOS!$D$2:$D$20000,DATOS!$D5934,DATOS!$E$2:$E$20000,DATOS!$E5934,DATOS!$I$2:$I$20000,DATOS!$I5934,DATOS!$G$2:$G$20000,"EX")=0),0))))</f>
      </c>
      <c r="H5934">
        <f>IF(DATOS!$G5934&lt;&gt;"EX",0,--(COUNTIFS(DATOS!$A$2:$A$20000,DATOS!$A5934,DATOS!$D$2:$D$20000,DATOS!$D5934,DATOS!$E$2:$E$20000,DATOS!$E5934,DATOS!$I$2:$I$20000,DATOS!$I5934,DATOS!$G$2:$G$20000,"OR")=0))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DATOS!$A$2:$A$20000,DATOS!$A5935,DATOS!$D$2:$D$20000,DATOS!$D5935,DATOS!$E$2:$E$20000,DATOS!$E5935,DATOS!$I$2:$I$20000,DATOS!$I5935,DATOS!$G$2:$G$20000,"EX")=0),0))))</f>
      </c>
      <c r="H5935">
        <f>IF(DATOS!$G5935&lt;&gt;"EX",0,--(COUNTIFS(DATOS!$A$2:$A$20000,DATOS!$A5935,DATOS!$D$2:$D$20000,DATOS!$D5935,DATOS!$E$2:$E$20000,DATOS!$E5935,DATOS!$I$2:$I$20000,DATOS!$I5935,DATOS!$G$2:$G$20000,"OR")=0))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DATOS!$A$2:$A$20000,DATOS!$A5936,DATOS!$D$2:$D$20000,DATOS!$D5936,DATOS!$E$2:$E$20000,DATOS!$E5936,DATOS!$I$2:$I$20000,DATOS!$I5936,DATOS!$G$2:$G$20000,"EX")=0),0))))</f>
      </c>
      <c r="H5936">
        <f>IF(DATOS!$G5936&lt;&gt;"EX",0,--(COUNTIFS(DATOS!$A$2:$A$20000,DATOS!$A5936,DATOS!$D$2:$D$20000,DATOS!$D5936,DATOS!$E$2:$E$20000,DATOS!$E5936,DATOS!$I$2:$I$20000,DATOS!$I5936,DATOS!$G$2:$G$20000,"OR")=0))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DATOS!$A$2:$A$20000,DATOS!$A5937,DATOS!$D$2:$D$20000,DATOS!$D5937,DATOS!$E$2:$E$20000,DATOS!$E5937,DATOS!$I$2:$I$20000,DATOS!$I5937,DATOS!$G$2:$G$20000,"EX")=0),0))))</f>
      </c>
      <c r="H5937">
        <f>IF(DATOS!$G5937&lt;&gt;"EX",0,--(COUNTIFS(DATOS!$A$2:$A$20000,DATOS!$A5937,DATOS!$D$2:$D$20000,DATOS!$D5937,DATOS!$E$2:$E$20000,DATOS!$E5937,DATOS!$I$2:$I$20000,DATOS!$I5937,DATOS!$G$2:$G$20000,"OR")=0))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DATOS!$A$2:$A$20000,DATOS!$A5938,DATOS!$D$2:$D$20000,DATOS!$D5938,DATOS!$E$2:$E$20000,DATOS!$E5938,DATOS!$I$2:$I$20000,DATOS!$I5938,DATOS!$G$2:$G$20000,"EX")=0),0))))</f>
      </c>
      <c r="H5938">
        <f>IF(DATOS!$G5938&lt;&gt;"EX",0,--(COUNTIFS(DATOS!$A$2:$A$20000,DATOS!$A5938,DATOS!$D$2:$D$20000,DATOS!$D5938,DATOS!$E$2:$E$20000,DATOS!$E5938,DATOS!$I$2:$I$20000,DATOS!$I5938,DATOS!$G$2:$G$20000,"OR")=0))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DATOS!$A$2:$A$20000,DATOS!$A5939,DATOS!$D$2:$D$20000,DATOS!$D5939,DATOS!$E$2:$E$20000,DATOS!$E5939,DATOS!$I$2:$I$20000,DATOS!$I5939,DATOS!$G$2:$G$20000,"EX")=0),0))))</f>
      </c>
      <c r="H5939">
        <f>IF(DATOS!$G5939&lt;&gt;"EX",0,--(COUNTIFS(DATOS!$A$2:$A$20000,DATOS!$A5939,DATOS!$D$2:$D$20000,DATOS!$D5939,DATOS!$E$2:$E$20000,DATOS!$E5939,DATOS!$I$2:$I$20000,DATOS!$I5939,DATOS!$G$2:$G$20000,"OR")=0))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DATOS!$A$2:$A$20000,DATOS!$A5940,DATOS!$D$2:$D$20000,DATOS!$D5940,DATOS!$E$2:$E$20000,DATOS!$E5940,DATOS!$I$2:$I$20000,DATOS!$I5940,DATOS!$G$2:$G$20000,"EX")=0),0))))</f>
      </c>
      <c r="H5940">
        <f>IF(DATOS!$G5940&lt;&gt;"EX",0,--(COUNTIFS(DATOS!$A$2:$A$20000,DATOS!$A5940,DATOS!$D$2:$D$20000,DATOS!$D5940,DATOS!$E$2:$E$20000,DATOS!$E5940,DATOS!$I$2:$I$20000,DATOS!$I5940,DATOS!$G$2:$G$20000,"OR")=0))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DATOS!$A$2:$A$20000,DATOS!$A5941,DATOS!$D$2:$D$20000,DATOS!$D5941,DATOS!$E$2:$E$20000,DATOS!$E5941,DATOS!$I$2:$I$20000,DATOS!$I5941,DATOS!$G$2:$G$20000,"EX")=0),0))))</f>
      </c>
      <c r="H5941">
        <f>IF(DATOS!$G5941&lt;&gt;"EX",0,--(COUNTIFS(DATOS!$A$2:$A$20000,DATOS!$A5941,DATOS!$D$2:$D$20000,DATOS!$D5941,DATOS!$E$2:$E$20000,DATOS!$E5941,DATOS!$I$2:$I$20000,DATOS!$I5941,DATOS!$G$2:$G$20000,"OR")=0))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DATOS!$A$2:$A$20000,DATOS!$A5942,DATOS!$D$2:$D$20000,DATOS!$D5942,DATOS!$E$2:$E$20000,DATOS!$E5942,DATOS!$I$2:$I$20000,DATOS!$I5942,DATOS!$G$2:$G$20000,"EX")=0),0))))</f>
      </c>
      <c r="H5942">
        <f>IF(DATOS!$G5942&lt;&gt;"EX",0,--(COUNTIFS(DATOS!$A$2:$A$20000,DATOS!$A5942,DATOS!$D$2:$D$20000,DATOS!$D5942,DATOS!$E$2:$E$20000,DATOS!$E5942,DATOS!$I$2:$I$20000,DATOS!$I5942,DATOS!$G$2:$G$20000,"OR")=0))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DATOS!$A$2:$A$20000,DATOS!$A5943,DATOS!$D$2:$D$20000,DATOS!$D5943,DATOS!$E$2:$E$20000,DATOS!$E5943,DATOS!$I$2:$I$20000,DATOS!$I5943,DATOS!$G$2:$G$20000,"EX")=0),0))))</f>
      </c>
      <c r="H5943">
        <f>IF(DATOS!$G5943&lt;&gt;"EX",0,--(COUNTIFS(DATOS!$A$2:$A$20000,DATOS!$A5943,DATOS!$D$2:$D$20000,DATOS!$D5943,DATOS!$E$2:$E$20000,DATOS!$E5943,DATOS!$I$2:$I$20000,DATOS!$I5943,DATOS!$G$2:$G$20000,"OR")=0))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DATOS!$A$2:$A$20000,DATOS!$A5944,DATOS!$D$2:$D$20000,DATOS!$D5944,DATOS!$E$2:$E$20000,DATOS!$E5944,DATOS!$I$2:$I$20000,DATOS!$I5944,DATOS!$G$2:$G$20000,"EX")=0),0))))</f>
      </c>
      <c r="H5944">
        <f>IF(DATOS!$G5944&lt;&gt;"EX",0,--(COUNTIFS(DATOS!$A$2:$A$20000,DATOS!$A5944,DATOS!$D$2:$D$20000,DATOS!$D5944,DATOS!$E$2:$E$20000,DATOS!$E5944,DATOS!$I$2:$I$20000,DATOS!$I5944,DATOS!$G$2:$G$20000,"OR")=0))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DATOS!$A$2:$A$20000,DATOS!$A5945,DATOS!$D$2:$D$20000,DATOS!$D5945,DATOS!$E$2:$E$20000,DATOS!$E5945,DATOS!$I$2:$I$20000,DATOS!$I5945,DATOS!$G$2:$G$20000,"EX")=0),0))))</f>
      </c>
      <c r="H5945">
        <f>IF(DATOS!$G5945&lt;&gt;"EX",0,--(COUNTIFS(DATOS!$A$2:$A$20000,DATOS!$A5945,DATOS!$D$2:$D$20000,DATOS!$D5945,DATOS!$E$2:$E$20000,DATOS!$E5945,DATOS!$I$2:$I$20000,DATOS!$I5945,DATOS!$G$2:$G$20000,"OR")=0))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DATOS!$A$2:$A$20000,DATOS!$A5946,DATOS!$D$2:$D$20000,DATOS!$D5946,DATOS!$E$2:$E$20000,DATOS!$E5946,DATOS!$I$2:$I$20000,DATOS!$I5946,DATOS!$G$2:$G$20000,"EX")=0),0))))</f>
      </c>
      <c r="H5946">
        <f>IF(DATOS!$G5946&lt;&gt;"EX",0,--(COUNTIFS(DATOS!$A$2:$A$20000,DATOS!$A5946,DATOS!$D$2:$D$20000,DATOS!$D5946,DATOS!$E$2:$E$20000,DATOS!$E5946,DATOS!$I$2:$I$20000,DATOS!$I5946,DATOS!$G$2:$G$20000,"OR")=0))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DATOS!$A$2:$A$20000,DATOS!$A5947,DATOS!$D$2:$D$20000,DATOS!$D5947,DATOS!$E$2:$E$20000,DATOS!$E5947,DATOS!$I$2:$I$20000,DATOS!$I5947,DATOS!$G$2:$G$20000,"EX")=0),0))))</f>
      </c>
      <c r="H5947">
        <f>IF(DATOS!$G5947&lt;&gt;"EX",0,--(COUNTIFS(DATOS!$A$2:$A$20000,DATOS!$A5947,DATOS!$D$2:$D$20000,DATOS!$D5947,DATOS!$E$2:$E$20000,DATOS!$E5947,DATOS!$I$2:$I$20000,DATOS!$I5947,DATOS!$G$2:$G$20000,"OR")=0))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DATOS!$A$2:$A$20000,DATOS!$A5948,DATOS!$D$2:$D$20000,DATOS!$D5948,DATOS!$E$2:$E$20000,DATOS!$E5948,DATOS!$I$2:$I$20000,DATOS!$I5948,DATOS!$G$2:$G$20000,"EX")=0),0))))</f>
      </c>
      <c r="H5948">
        <f>IF(DATOS!$G5948&lt;&gt;"EX",0,--(COUNTIFS(DATOS!$A$2:$A$20000,DATOS!$A5948,DATOS!$D$2:$D$20000,DATOS!$D5948,DATOS!$E$2:$E$20000,DATOS!$E5948,DATOS!$I$2:$I$20000,DATOS!$I5948,DATOS!$G$2:$G$20000,"OR")=0))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DATOS!$A$2:$A$20000,DATOS!$A5949,DATOS!$D$2:$D$20000,DATOS!$D5949,DATOS!$E$2:$E$20000,DATOS!$E5949,DATOS!$I$2:$I$20000,DATOS!$I5949,DATOS!$G$2:$G$20000,"EX")=0),0))))</f>
      </c>
      <c r="H5949">
        <f>IF(DATOS!$G5949&lt;&gt;"EX",0,--(COUNTIFS(DATOS!$A$2:$A$20000,DATOS!$A5949,DATOS!$D$2:$D$20000,DATOS!$D5949,DATOS!$E$2:$E$20000,DATOS!$E5949,DATOS!$I$2:$I$20000,DATOS!$I5949,DATOS!$G$2:$G$20000,"OR")=0))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DATOS!$A$2:$A$20000,DATOS!$A5950,DATOS!$D$2:$D$20000,DATOS!$D5950,DATOS!$E$2:$E$20000,DATOS!$E5950,DATOS!$I$2:$I$20000,DATOS!$I5950,DATOS!$G$2:$G$20000,"EX")=0),0))))</f>
      </c>
      <c r="H5950">
        <f>IF(DATOS!$G5950&lt;&gt;"EX",0,--(COUNTIFS(DATOS!$A$2:$A$20000,DATOS!$A5950,DATOS!$D$2:$D$20000,DATOS!$D5950,DATOS!$E$2:$E$20000,DATOS!$E5950,DATOS!$I$2:$I$20000,DATOS!$I5950,DATOS!$G$2:$G$20000,"OR")=0))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DATOS!$A$2:$A$20000,DATOS!$A5951,DATOS!$D$2:$D$20000,DATOS!$D5951,DATOS!$E$2:$E$20000,DATOS!$E5951,DATOS!$I$2:$I$20000,DATOS!$I5951,DATOS!$G$2:$G$20000,"EX")=0),0))))</f>
      </c>
      <c r="H5951">
        <f>IF(DATOS!$G5951&lt;&gt;"EX",0,--(COUNTIFS(DATOS!$A$2:$A$20000,DATOS!$A5951,DATOS!$D$2:$D$20000,DATOS!$D5951,DATOS!$E$2:$E$20000,DATOS!$E5951,DATOS!$I$2:$I$20000,DATOS!$I5951,DATOS!$G$2:$G$20000,"OR")=0))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DATOS!$A$2:$A$20000,DATOS!$A5952,DATOS!$D$2:$D$20000,DATOS!$D5952,DATOS!$E$2:$E$20000,DATOS!$E5952,DATOS!$I$2:$I$20000,DATOS!$I5952,DATOS!$G$2:$G$20000,"EX")=0),0))))</f>
      </c>
      <c r="H5952">
        <f>IF(DATOS!$G5952&lt;&gt;"EX",0,--(COUNTIFS(DATOS!$A$2:$A$20000,DATOS!$A5952,DATOS!$D$2:$D$20000,DATOS!$D5952,DATOS!$E$2:$E$20000,DATOS!$E5952,DATOS!$I$2:$I$20000,DATOS!$I5952,DATOS!$G$2:$G$20000,"OR")=0))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DATOS!$A$2:$A$20000,DATOS!$A5953,DATOS!$D$2:$D$20000,DATOS!$D5953,DATOS!$E$2:$E$20000,DATOS!$E5953,DATOS!$I$2:$I$20000,DATOS!$I5953,DATOS!$G$2:$G$20000,"EX")=0),0))))</f>
      </c>
      <c r="H5953">
        <f>IF(DATOS!$G5953&lt;&gt;"EX",0,--(COUNTIFS(DATOS!$A$2:$A$20000,DATOS!$A5953,DATOS!$D$2:$D$20000,DATOS!$D5953,DATOS!$E$2:$E$20000,DATOS!$E5953,DATOS!$I$2:$I$20000,DATOS!$I5953,DATOS!$G$2:$G$20000,"OR")=0))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DATOS!$A$2:$A$20000,DATOS!$A5954,DATOS!$D$2:$D$20000,DATOS!$D5954,DATOS!$E$2:$E$20000,DATOS!$E5954,DATOS!$I$2:$I$20000,DATOS!$I5954,DATOS!$G$2:$G$20000,"EX")=0),0))))</f>
      </c>
      <c r="H5954">
        <f>IF(DATOS!$G5954&lt;&gt;"EX",0,--(COUNTIFS(DATOS!$A$2:$A$20000,DATOS!$A5954,DATOS!$D$2:$D$20000,DATOS!$D5954,DATOS!$E$2:$E$20000,DATOS!$E5954,DATOS!$I$2:$I$20000,DATOS!$I5954,DATOS!$G$2:$G$20000,"OR")=0))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DATOS!$A$2:$A$20000,DATOS!$A5955,DATOS!$D$2:$D$20000,DATOS!$D5955,DATOS!$E$2:$E$20000,DATOS!$E5955,DATOS!$I$2:$I$20000,DATOS!$I5955,DATOS!$G$2:$G$20000,"EX")=0),0))))</f>
      </c>
      <c r="H5955">
        <f>IF(DATOS!$G5955&lt;&gt;"EX",0,--(COUNTIFS(DATOS!$A$2:$A$20000,DATOS!$A5955,DATOS!$D$2:$D$20000,DATOS!$D5955,DATOS!$E$2:$E$20000,DATOS!$E5955,DATOS!$I$2:$I$20000,DATOS!$I5955,DATOS!$G$2:$G$20000,"OR")=0))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DATOS!$A$2:$A$20000,DATOS!$A5956,DATOS!$D$2:$D$20000,DATOS!$D5956,DATOS!$E$2:$E$20000,DATOS!$E5956,DATOS!$I$2:$I$20000,DATOS!$I5956,DATOS!$G$2:$G$20000,"EX")=0),0))))</f>
      </c>
      <c r="H5956">
        <f>IF(DATOS!$G5956&lt;&gt;"EX",0,--(COUNTIFS(DATOS!$A$2:$A$20000,DATOS!$A5956,DATOS!$D$2:$D$20000,DATOS!$D5956,DATOS!$E$2:$E$20000,DATOS!$E5956,DATOS!$I$2:$I$20000,DATOS!$I5956,DATOS!$G$2:$G$20000,"OR")=0))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DATOS!$A$2:$A$20000,DATOS!$A5957,DATOS!$D$2:$D$20000,DATOS!$D5957,DATOS!$E$2:$E$20000,DATOS!$E5957,DATOS!$I$2:$I$20000,DATOS!$I5957,DATOS!$G$2:$G$20000,"EX")=0),0))))</f>
      </c>
      <c r="H5957">
        <f>IF(DATOS!$G5957&lt;&gt;"EX",0,--(COUNTIFS(DATOS!$A$2:$A$20000,DATOS!$A5957,DATOS!$D$2:$D$20000,DATOS!$D5957,DATOS!$E$2:$E$20000,DATOS!$E5957,DATOS!$I$2:$I$20000,DATOS!$I5957,DATOS!$G$2:$G$20000,"OR")=0))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DATOS!$A$2:$A$20000,DATOS!$A5958,DATOS!$D$2:$D$20000,DATOS!$D5958,DATOS!$E$2:$E$20000,DATOS!$E5958,DATOS!$I$2:$I$20000,DATOS!$I5958,DATOS!$G$2:$G$20000,"EX")=0),0))))</f>
      </c>
      <c r="H5958">
        <f>IF(DATOS!$G5958&lt;&gt;"EX",0,--(COUNTIFS(DATOS!$A$2:$A$20000,DATOS!$A5958,DATOS!$D$2:$D$20000,DATOS!$D5958,DATOS!$E$2:$E$20000,DATOS!$E5958,DATOS!$I$2:$I$20000,DATOS!$I5958,DATOS!$G$2:$G$20000,"OR")=0))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DATOS!$A$2:$A$20000,DATOS!$A5959,DATOS!$D$2:$D$20000,DATOS!$D5959,DATOS!$E$2:$E$20000,DATOS!$E5959,DATOS!$I$2:$I$20000,DATOS!$I5959,DATOS!$G$2:$G$20000,"EX")=0),0))))</f>
      </c>
      <c r="H5959">
        <f>IF(DATOS!$G5959&lt;&gt;"EX",0,--(COUNTIFS(DATOS!$A$2:$A$20000,DATOS!$A5959,DATOS!$D$2:$D$20000,DATOS!$D5959,DATOS!$E$2:$E$20000,DATOS!$E5959,DATOS!$I$2:$I$20000,DATOS!$I5959,DATOS!$G$2:$G$20000,"OR")=0))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DATOS!$A$2:$A$20000,DATOS!$A5960,DATOS!$D$2:$D$20000,DATOS!$D5960,DATOS!$E$2:$E$20000,DATOS!$E5960,DATOS!$I$2:$I$20000,DATOS!$I5960,DATOS!$G$2:$G$20000,"EX")=0),0))))</f>
      </c>
      <c r="H5960">
        <f>IF(DATOS!$G5960&lt;&gt;"EX",0,--(COUNTIFS(DATOS!$A$2:$A$20000,DATOS!$A5960,DATOS!$D$2:$D$20000,DATOS!$D5960,DATOS!$E$2:$E$20000,DATOS!$E5960,DATOS!$I$2:$I$20000,DATOS!$I5960,DATOS!$G$2:$G$20000,"OR")=0))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DATOS!$A$2:$A$20000,DATOS!$A5961,DATOS!$D$2:$D$20000,DATOS!$D5961,DATOS!$E$2:$E$20000,DATOS!$E5961,DATOS!$I$2:$I$20000,DATOS!$I5961,DATOS!$G$2:$G$20000,"EX")=0),0))))</f>
      </c>
      <c r="H5961">
        <f>IF(DATOS!$G5961&lt;&gt;"EX",0,--(COUNTIFS(DATOS!$A$2:$A$20000,DATOS!$A5961,DATOS!$D$2:$D$20000,DATOS!$D5961,DATOS!$E$2:$E$20000,DATOS!$E5961,DATOS!$I$2:$I$20000,DATOS!$I5961,DATOS!$G$2:$G$20000,"OR")=0))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DATOS!$A$2:$A$20000,DATOS!$A5962,DATOS!$D$2:$D$20000,DATOS!$D5962,DATOS!$E$2:$E$20000,DATOS!$E5962,DATOS!$I$2:$I$20000,DATOS!$I5962,DATOS!$G$2:$G$20000,"EX")=0),0))))</f>
      </c>
      <c r="H5962">
        <f>IF(DATOS!$G5962&lt;&gt;"EX",0,--(COUNTIFS(DATOS!$A$2:$A$20000,DATOS!$A5962,DATOS!$D$2:$D$20000,DATOS!$D5962,DATOS!$E$2:$E$20000,DATOS!$E5962,DATOS!$I$2:$I$20000,DATOS!$I5962,DATOS!$G$2:$G$20000,"OR")=0))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DATOS!$A$2:$A$20000,DATOS!$A5963,DATOS!$D$2:$D$20000,DATOS!$D5963,DATOS!$E$2:$E$20000,DATOS!$E5963,DATOS!$I$2:$I$20000,DATOS!$I5963,DATOS!$G$2:$G$20000,"EX")=0),0))))</f>
      </c>
      <c r="H5963">
        <f>IF(DATOS!$G5963&lt;&gt;"EX",0,--(COUNTIFS(DATOS!$A$2:$A$20000,DATOS!$A5963,DATOS!$D$2:$D$20000,DATOS!$D5963,DATOS!$E$2:$E$20000,DATOS!$E5963,DATOS!$I$2:$I$20000,DATOS!$I5963,DATOS!$G$2:$G$20000,"OR")=0))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DATOS!$A$2:$A$20000,DATOS!$A5964,DATOS!$D$2:$D$20000,DATOS!$D5964,DATOS!$E$2:$E$20000,DATOS!$E5964,DATOS!$I$2:$I$20000,DATOS!$I5964,DATOS!$G$2:$G$20000,"EX")=0),0))))</f>
      </c>
      <c r="H5964">
        <f>IF(DATOS!$G5964&lt;&gt;"EX",0,--(COUNTIFS(DATOS!$A$2:$A$20000,DATOS!$A5964,DATOS!$D$2:$D$20000,DATOS!$D5964,DATOS!$E$2:$E$20000,DATOS!$E5964,DATOS!$I$2:$I$20000,DATOS!$I5964,DATOS!$G$2:$G$20000,"OR")=0))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DATOS!$A$2:$A$20000,DATOS!$A5965,DATOS!$D$2:$D$20000,DATOS!$D5965,DATOS!$E$2:$E$20000,DATOS!$E5965,DATOS!$I$2:$I$20000,DATOS!$I5965,DATOS!$G$2:$G$20000,"EX")=0),0))))</f>
      </c>
      <c r="H5965">
        <f>IF(DATOS!$G5965&lt;&gt;"EX",0,--(COUNTIFS(DATOS!$A$2:$A$20000,DATOS!$A5965,DATOS!$D$2:$D$20000,DATOS!$D5965,DATOS!$E$2:$E$20000,DATOS!$E5965,DATOS!$I$2:$I$20000,DATOS!$I5965,DATOS!$G$2:$G$20000,"OR")=0))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DATOS!$A$2:$A$20000,DATOS!$A5966,DATOS!$D$2:$D$20000,DATOS!$D5966,DATOS!$E$2:$E$20000,DATOS!$E5966,DATOS!$I$2:$I$20000,DATOS!$I5966,DATOS!$G$2:$G$20000,"EX")=0),0))))</f>
      </c>
      <c r="H5966">
        <f>IF(DATOS!$G5966&lt;&gt;"EX",0,--(COUNTIFS(DATOS!$A$2:$A$20000,DATOS!$A5966,DATOS!$D$2:$D$20000,DATOS!$D5966,DATOS!$E$2:$E$20000,DATOS!$E5966,DATOS!$I$2:$I$20000,DATOS!$I5966,DATOS!$G$2:$G$20000,"OR")=0))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DATOS!$A$2:$A$20000,DATOS!$A5967,DATOS!$D$2:$D$20000,DATOS!$D5967,DATOS!$E$2:$E$20000,DATOS!$E5967,DATOS!$I$2:$I$20000,DATOS!$I5967,DATOS!$G$2:$G$20000,"EX")=0),0))))</f>
      </c>
      <c r="H5967">
        <f>IF(DATOS!$G5967&lt;&gt;"EX",0,--(COUNTIFS(DATOS!$A$2:$A$20000,DATOS!$A5967,DATOS!$D$2:$D$20000,DATOS!$D5967,DATOS!$E$2:$E$20000,DATOS!$E5967,DATOS!$I$2:$I$20000,DATOS!$I5967,DATOS!$G$2:$G$20000,"OR")=0))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DATOS!$A$2:$A$20000,DATOS!$A5968,DATOS!$D$2:$D$20000,DATOS!$D5968,DATOS!$E$2:$E$20000,DATOS!$E5968,DATOS!$I$2:$I$20000,DATOS!$I5968,DATOS!$G$2:$G$20000,"EX")=0),0))))</f>
      </c>
      <c r="H5968">
        <f>IF(DATOS!$G5968&lt;&gt;"EX",0,--(COUNTIFS(DATOS!$A$2:$A$20000,DATOS!$A5968,DATOS!$D$2:$D$20000,DATOS!$D5968,DATOS!$E$2:$E$20000,DATOS!$E5968,DATOS!$I$2:$I$20000,DATOS!$I5968,DATOS!$G$2:$G$20000,"OR")=0))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DATOS!$A$2:$A$20000,DATOS!$A5969,DATOS!$D$2:$D$20000,DATOS!$D5969,DATOS!$E$2:$E$20000,DATOS!$E5969,DATOS!$I$2:$I$20000,DATOS!$I5969,DATOS!$G$2:$G$20000,"EX")=0),0))))</f>
      </c>
      <c r="H5969">
        <f>IF(DATOS!$G5969&lt;&gt;"EX",0,--(COUNTIFS(DATOS!$A$2:$A$20000,DATOS!$A5969,DATOS!$D$2:$D$20000,DATOS!$D5969,DATOS!$E$2:$E$20000,DATOS!$E5969,DATOS!$I$2:$I$20000,DATOS!$I5969,DATOS!$G$2:$G$20000,"OR")=0))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DATOS!$A$2:$A$20000,DATOS!$A5970,DATOS!$D$2:$D$20000,DATOS!$D5970,DATOS!$E$2:$E$20000,DATOS!$E5970,DATOS!$I$2:$I$20000,DATOS!$I5970,DATOS!$G$2:$G$20000,"EX")=0),0))))</f>
      </c>
      <c r="H5970">
        <f>IF(DATOS!$G5970&lt;&gt;"EX",0,--(COUNTIFS(DATOS!$A$2:$A$20000,DATOS!$A5970,DATOS!$D$2:$D$20000,DATOS!$D5970,DATOS!$E$2:$E$20000,DATOS!$E5970,DATOS!$I$2:$I$20000,DATOS!$I5970,DATOS!$G$2:$G$20000,"OR")=0))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DATOS!$A$2:$A$20000,DATOS!$A5971,DATOS!$D$2:$D$20000,DATOS!$D5971,DATOS!$E$2:$E$20000,DATOS!$E5971,DATOS!$I$2:$I$20000,DATOS!$I5971,DATOS!$G$2:$G$20000,"EX")=0),0))))</f>
      </c>
      <c r="H5971">
        <f>IF(DATOS!$G5971&lt;&gt;"EX",0,--(COUNTIFS(DATOS!$A$2:$A$20000,DATOS!$A5971,DATOS!$D$2:$D$20000,DATOS!$D5971,DATOS!$E$2:$E$20000,DATOS!$E5971,DATOS!$I$2:$I$20000,DATOS!$I5971,DATOS!$G$2:$G$20000,"OR")=0))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DATOS!$A$2:$A$20000,DATOS!$A5972,DATOS!$D$2:$D$20000,DATOS!$D5972,DATOS!$E$2:$E$20000,DATOS!$E5972,DATOS!$I$2:$I$20000,DATOS!$I5972,DATOS!$G$2:$G$20000,"EX")=0),0))))</f>
      </c>
      <c r="H5972">
        <f>IF(DATOS!$G5972&lt;&gt;"EX",0,--(COUNTIFS(DATOS!$A$2:$A$20000,DATOS!$A5972,DATOS!$D$2:$D$20000,DATOS!$D5972,DATOS!$E$2:$E$20000,DATOS!$E5972,DATOS!$I$2:$I$20000,DATOS!$I5972,DATOS!$G$2:$G$20000,"OR")=0))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DATOS!$A$2:$A$20000,DATOS!$A5973,DATOS!$D$2:$D$20000,DATOS!$D5973,DATOS!$E$2:$E$20000,DATOS!$E5973,DATOS!$I$2:$I$20000,DATOS!$I5973,DATOS!$G$2:$G$20000,"EX")=0),0))))</f>
      </c>
      <c r="H5973">
        <f>IF(DATOS!$G5973&lt;&gt;"EX",0,--(COUNTIFS(DATOS!$A$2:$A$20000,DATOS!$A5973,DATOS!$D$2:$D$20000,DATOS!$D5973,DATOS!$E$2:$E$20000,DATOS!$E5973,DATOS!$I$2:$I$20000,DATOS!$I5973,DATOS!$G$2:$G$20000,"OR")=0))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DATOS!$A$2:$A$20000,DATOS!$A5974,DATOS!$D$2:$D$20000,DATOS!$D5974,DATOS!$E$2:$E$20000,DATOS!$E5974,DATOS!$I$2:$I$20000,DATOS!$I5974,DATOS!$G$2:$G$20000,"EX")=0),0))))</f>
      </c>
      <c r="H5974">
        <f>IF(DATOS!$G5974&lt;&gt;"EX",0,--(COUNTIFS(DATOS!$A$2:$A$20000,DATOS!$A5974,DATOS!$D$2:$D$20000,DATOS!$D5974,DATOS!$E$2:$E$20000,DATOS!$E5974,DATOS!$I$2:$I$20000,DATOS!$I5974,DATOS!$G$2:$G$20000,"OR")=0))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DATOS!$A$2:$A$20000,DATOS!$A5975,DATOS!$D$2:$D$20000,DATOS!$D5975,DATOS!$E$2:$E$20000,DATOS!$E5975,DATOS!$I$2:$I$20000,DATOS!$I5975,DATOS!$G$2:$G$20000,"EX")=0),0))))</f>
      </c>
      <c r="H5975">
        <f>IF(DATOS!$G5975&lt;&gt;"EX",0,--(COUNTIFS(DATOS!$A$2:$A$20000,DATOS!$A5975,DATOS!$D$2:$D$20000,DATOS!$D5975,DATOS!$E$2:$E$20000,DATOS!$E5975,DATOS!$I$2:$I$20000,DATOS!$I5975,DATOS!$G$2:$G$20000,"OR")=0))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DATOS!$A$2:$A$20000,DATOS!$A5976,DATOS!$D$2:$D$20000,DATOS!$D5976,DATOS!$E$2:$E$20000,DATOS!$E5976,DATOS!$I$2:$I$20000,DATOS!$I5976,DATOS!$G$2:$G$20000,"EX")=0),0))))</f>
      </c>
      <c r="H5976">
        <f>IF(DATOS!$G5976&lt;&gt;"EX",0,--(COUNTIFS(DATOS!$A$2:$A$20000,DATOS!$A5976,DATOS!$D$2:$D$20000,DATOS!$D5976,DATOS!$E$2:$E$20000,DATOS!$E5976,DATOS!$I$2:$I$20000,DATOS!$I5976,DATOS!$G$2:$G$20000,"OR")=0))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DATOS!$A$2:$A$20000,DATOS!$A5977,DATOS!$D$2:$D$20000,DATOS!$D5977,DATOS!$E$2:$E$20000,DATOS!$E5977,DATOS!$I$2:$I$20000,DATOS!$I5977,DATOS!$G$2:$G$20000,"EX")=0),0))))</f>
      </c>
      <c r="H5977">
        <f>IF(DATOS!$G5977&lt;&gt;"EX",0,--(COUNTIFS(DATOS!$A$2:$A$20000,DATOS!$A5977,DATOS!$D$2:$D$20000,DATOS!$D5977,DATOS!$E$2:$E$20000,DATOS!$E5977,DATOS!$I$2:$I$20000,DATOS!$I5977,DATOS!$G$2:$G$20000,"OR")=0))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DATOS!$A$2:$A$20000,DATOS!$A5978,DATOS!$D$2:$D$20000,DATOS!$D5978,DATOS!$E$2:$E$20000,DATOS!$E5978,DATOS!$I$2:$I$20000,DATOS!$I5978,DATOS!$G$2:$G$20000,"EX")=0),0))))</f>
      </c>
      <c r="H5978">
        <f>IF(DATOS!$G5978&lt;&gt;"EX",0,--(COUNTIFS(DATOS!$A$2:$A$20000,DATOS!$A5978,DATOS!$D$2:$D$20000,DATOS!$D5978,DATOS!$E$2:$E$20000,DATOS!$E5978,DATOS!$I$2:$I$20000,DATOS!$I5978,DATOS!$G$2:$G$20000,"OR")=0))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DATOS!$A$2:$A$20000,DATOS!$A5979,DATOS!$D$2:$D$20000,DATOS!$D5979,DATOS!$E$2:$E$20000,DATOS!$E5979,DATOS!$I$2:$I$20000,DATOS!$I5979,DATOS!$G$2:$G$20000,"EX")=0),0))))</f>
      </c>
      <c r="H5979">
        <f>IF(DATOS!$G5979&lt;&gt;"EX",0,--(COUNTIFS(DATOS!$A$2:$A$20000,DATOS!$A5979,DATOS!$D$2:$D$20000,DATOS!$D5979,DATOS!$E$2:$E$20000,DATOS!$E5979,DATOS!$I$2:$I$20000,DATOS!$I5979,DATOS!$G$2:$G$20000,"OR")=0))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DATOS!$A$2:$A$20000,DATOS!$A5980,DATOS!$D$2:$D$20000,DATOS!$D5980,DATOS!$E$2:$E$20000,DATOS!$E5980,DATOS!$I$2:$I$20000,DATOS!$I5980,DATOS!$G$2:$G$20000,"EX")=0),0))))</f>
      </c>
      <c r="H5980">
        <f>IF(DATOS!$G5980&lt;&gt;"EX",0,--(COUNTIFS(DATOS!$A$2:$A$20000,DATOS!$A5980,DATOS!$D$2:$D$20000,DATOS!$D5980,DATOS!$E$2:$E$20000,DATOS!$E5980,DATOS!$I$2:$I$20000,DATOS!$I5980,DATOS!$G$2:$G$20000,"OR")=0))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DATOS!$A$2:$A$20000,DATOS!$A5981,DATOS!$D$2:$D$20000,DATOS!$D5981,DATOS!$E$2:$E$20000,DATOS!$E5981,DATOS!$I$2:$I$20000,DATOS!$I5981,DATOS!$G$2:$G$20000,"EX")=0),0))))</f>
      </c>
      <c r="H5981">
        <f>IF(DATOS!$G5981&lt;&gt;"EX",0,--(COUNTIFS(DATOS!$A$2:$A$20000,DATOS!$A5981,DATOS!$D$2:$D$20000,DATOS!$D5981,DATOS!$E$2:$E$20000,DATOS!$E5981,DATOS!$I$2:$I$20000,DATOS!$I5981,DATOS!$G$2:$G$20000,"OR")=0))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DATOS!$A$2:$A$20000,DATOS!$A5982,DATOS!$D$2:$D$20000,DATOS!$D5982,DATOS!$E$2:$E$20000,DATOS!$E5982,DATOS!$I$2:$I$20000,DATOS!$I5982,DATOS!$G$2:$G$20000,"EX")=0),0))))</f>
      </c>
      <c r="H5982">
        <f>IF(DATOS!$G5982&lt;&gt;"EX",0,--(COUNTIFS(DATOS!$A$2:$A$20000,DATOS!$A5982,DATOS!$D$2:$D$20000,DATOS!$D5982,DATOS!$E$2:$E$20000,DATOS!$E5982,DATOS!$I$2:$I$20000,DATOS!$I5982,DATOS!$G$2:$G$20000,"OR")=0))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DATOS!$A$2:$A$20000,DATOS!$A5983,DATOS!$D$2:$D$20000,DATOS!$D5983,DATOS!$E$2:$E$20000,DATOS!$E5983,DATOS!$I$2:$I$20000,DATOS!$I5983,DATOS!$G$2:$G$20000,"EX")=0),0))))</f>
      </c>
      <c r="H5983">
        <f>IF(DATOS!$G5983&lt;&gt;"EX",0,--(COUNTIFS(DATOS!$A$2:$A$20000,DATOS!$A5983,DATOS!$D$2:$D$20000,DATOS!$D5983,DATOS!$E$2:$E$20000,DATOS!$E5983,DATOS!$I$2:$I$20000,DATOS!$I5983,DATOS!$G$2:$G$20000,"OR")=0))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DATOS!$A$2:$A$20000,DATOS!$A5984,DATOS!$D$2:$D$20000,DATOS!$D5984,DATOS!$E$2:$E$20000,DATOS!$E5984,DATOS!$I$2:$I$20000,DATOS!$I5984,DATOS!$G$2:$G$20000,"EX")=0),0))))</f>
      </c>
      <c r="H5984">
        <f>IF(DATOS!$G5984&lt;&gt;"EX",0,--(COUNTIFS(DATOS!$A$2:$A$20000,DATOS!$A5984,DATOS!$D$2:$D$20000,DATOS!$D5984,DATOS!$E$2:$E$20000,DATOS!$E5984,DATOS!$I$2:$I$20000,DATOS!$I5984,DATOS!$G$2:$G$20000,"OR")=0))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DATOS!$A$2:$A$20000,DATOS!$A5985,DATOS!$D$2:$D$20000,DATOS!$D5985,DATOS!$E$2:$E$20000,DATOS!$E5985,DATOS!$I$2:$I$20000,DATOS!$I5985,DATOS!$G$2:$G$20000,"EX")=0),0))))</f>
      </c>
      <c r="H5985">
        <f>IF(DATOS!$G5985&lt;&gt;"EX",0,--(COUNTIFS(DATOS!$A$2:$A$20000,DATOS!$A5985,DATOS!$D$2:$D$20000,DATOS!$D5985,DATOS!$E$2:$E$20000,DATOS!$E5985,DATOS!$I$2:$I$20000,DATOS!$I5985,DATOS!$G$2:$G$20000,"OR")=0))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DATOS!$A$2:$A$20000,DATOS!$A5986,DATOS!$D$2:$D$20000,DATOS!$D5986,DATOS!$E$2:$E$20000,DATOS!$E5986,DATOS!$I$2:$I$20000,DATOS!$I5986,DATOS!$G$2:$G$20000,"EX")=0),0))))</f>
      </c>
      <c r="H5986">
        <f>IF(DATOS!$G5986&lt;&gt;"EX",0,--(COUNTIFS(DATOS!$A$2:$A$20000,DATOS!$A5986,DATOS!$D$2:$D$20000,DATOS!$D5986,DATOS!$E$2:$E$20000,DATOS!$E5986,DATOS!$I$2:$I$20000,DATOS!$I5986,DATOS!$G$2:$G$20000,"OR")=0))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DATOS!$A$2:$A$20000,DATOS!$A5987,DATOS!$D$2:$D$20000,DATOS!$D5987,DATOS!$E$2:$E$20000,DATOS!$E5987,DATOS!$I$2:$I$20000,DATOS!$I5987,DATOS!$G$2:$G$20000,"EX")=0),0))))</f>
      </c>
      <c r="H5987">
        <f>IF(DATOS!$G5987&lt;&gt;"EX",0,--(COUNTIFS(DATOS!$A$2:$A$20000,DATOS!$A5987,DATOS!$D$2:$D$20000,DATOS!$D5987,DATOS!$E$2:$E$20000,DATOS!$E5987,DATOS!$I$2:$I$20000,DATOS!$I5987,DATOS!$G$2:$G$20000,"OR")=0))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DATOS!$A$2:$A$20000,DATOS!$A5988,DATOS!$D$2:$D$20000,DATOS!$D5988,DATOS!$E$2:$E$20000,DATOS!$E5988,DATOS!$I$2:$I$20000,DATOS!$I5988,DATOS!$G$2:$G$20000,"EX")=0),0))))</f>
      </c>
      <c r="H5988">
        <f>IF(DATOS!$G5988&lt;&gt;"EX",0,--(COUNTIFS(DATOS!$A$2:$A$20000,DATOS!$A5988,DATOS!$D$2:$D$20000,DATOS!$D5988,DATOS!$E$2:$E$20000,DATOS!$E5988,DATOS!$I$2:$I$20000,DATOS!$I5988,DATOS!$G$2:$G$20000,"OR")=0))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DATOS!$A$2:$A$20000,DATOS!$A5989,DATOS!$D$2:$D$20000,DATOS!$D5989,DATOS!$E$2:$E$20000,DATOS!$E5989,DATOS!$I$2:$I$20000,DATOS!$I5989,DATOS!$G$2:$G$20000,"EX")=0),0))))</f>
      </c>
      <c r="H5989">
        <f>IF(DATOS!$G5989&lt;&gt;"EX",0,--(COUNTIFS(DATOS!$A$2:$A$20000,DATOS!$A5989,DATOS!$D$2:$D$20000,DATOS!$D5989,DATOS!$E$2:$E$20000,DATOS!$E5989,DATOS!$I$2:$I$20000,DATOS!$I5989,DATOS!$G$2:$G$20000,"OR")=0))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DATOS!$A$2:$A$20000,DATOS!$A5990,DATOS!$D$2:$D$20000,DATOS!$D5990,DATOS!$E$2:$E$20000,DATOS!$E5990,DATOS!$I$2:$I$20000,DATOS!$I5990,DATOS!$G$2:$G$20000,"EX")=0),0))))</f>
      </c>
      <c r="H5990">
        <f>IF(DATOS!$G5990&lt;&gt;"EX",0,--(COUNTIFS(DATOS!$A$2:$A$20000,DATOS!$A5990,DATOS!$D$2:$D$20000,DATOS!$D5990,DATOS!$E$2:$E$20000,DATOS!$E5990,DATOS!$I$2:$I$20000,DATOS!$I5990,DATOS!$G$2:$G$20000,"OR")=0))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DATOS!$A$2:$A$20000,DATOS!$A5991,DATOS!$D$2:$D$20000,DATOS!$D5991,DATOS!$E$2:$E$20000,DATOS!$E5991,DATOS!$I$2:$I$20000,DATOS!$I5991,DATOS!$G$2:$G$20000,"EX")=0),0))))</f>
      </c>
      <c r="H5991">
        <f>IF(DATOS!$G5991&lt;&gt;"EX",0,--(COUNTIFS(DATOS!$A$2:$A$20000,DATOS!$A5991,DATOS!$D$2:$D$20000,DATOS!$D5991,DATOS!$E$2:$E$20000,DATOS!$E5991,DATOS!$I$2:$I$20000,DATOS!$I5991,DATOS!$G$2:$G$20000,"OR")=0))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DATOS!$A$2:$A$20000,DATOS!$A5992,DATOS!$D$2:$D$20000,DATOS!$D5992,DATOS!$E$2:$E$20000,DATOS!$E5992,DATOS!$I$2:$I$20000,DATOS!$I5992,DATOS!$G$2:$G$20000,"EX")=0),0))))</f>
      </c>
      <c r="H5992">
        <f>IF(DATOS!$G5992&lt;&gt;"EX",0,--(COUNTIFS(DATOS!$A$2:$A$20000,DATOS!$A5992,DATOS!$D$2:$D$20000,DATOS!$D5992,DATOS!$E$2:$E$20000,DATOS!$E5992,DATOS!$I$2:$I$20000,DATOS!$I5992,DATOS!$G$2:$G$20000,"OR")=0))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DATOS!$A$2:$A$20000,DATOS!$A5993,DATOS!$D$2:$D$20000,DATOS!$D5993,DATOS!$E$2:$E$20000,DATOS!$E5993,DATOS!$I$2:$I$20000,DATOS!$I5993,DATOS!$G$2:$G$20000,"EX")=0),0))))</f>
      </c>
      <c r="H5993">
        <f>IF(DATOS!$G5993&lt;&gt;"EX",0,--(COUNTIFS(DATOS!$A$2:$A$20000,DATOS!$A5993,DATOS!$D$2:$D$20000,DATOS!$D5993,DATOS!$E$2:$E$20000,DATOS!$E5993,DATOS!$I$2:$I$20000,DATOS!$I5993,DATOS!$G$2:$G$20000,"OR")=0))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DATOS!$A$2:$A$20000,DATOS!$A5994,DATOS!$D$2:$D$20000,DATOS!$D5994,DATOS!$E$2:$E$20000,DATOS!$E5994,DATOS!$I$2:$I$20000,DATOS!$I5994,DATOS!$G$2:$G$20000,"EX")=0),0))))</f>
      </c>
      <c r="H5994">
        <f>IF(DATOS!$G5994&lt;&gt;"EX",0,--(COUNTIFS(DATOS!$A$2:$A$20000,DATOS!$A5994,DATOS!$D$2:$D$20000,DATOS!$D5994,DATOS!$E$2:$E$20000,DATOS!$E5994,DATOS!$I$2:$I$20000,DATOS!$I5994,DATOS!$G$2:$G$20000,"OR")=0))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DATOS!$A$2:$A$20000,DATOS!$A5995,DATOS!$D$2:$D$20000,DATOS!$D5995,DATOS!$E$2:$E$20000,DATOS!$E5995,DATOS!$I$2:$I$20000,DATOS!$I5995,DATOS!$G$2:$G$20000,"EX")=0),0))))</f>
      </c>
      <c r="H5995">
        <f>IF(DATOS!$G5995&lt;&gt;"EX",0,--(COUNTIFS(DATOS!$A$2:$A$20000,DATOS!$A5995,DATOS!$D$2:$D$20000,DATOS!$D5995,DATOS!$E$2:$E$20000,DATOS!$E5995,DATOS!$I$2:$I$20000,DATOS!$I5995,DATOS!$G$2:$G$20000,"OR")=0))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DATOS!$A$2:$A$20000,DATOS!$A5996,DATOS!$D$2:$D$20000,DATOS!$D5996,DATOS!$E$2:$E$20000,DATOS!$E5996,DATOS!$I$2:$I$20000,DATOS!$I5996,DATOS!$G$2:$G$20000,"EX")=0),0))))</f>
      </c>
      <c r="H5996">
        <f>IF(DATOS!$G5996&lt;&gt;"EX",0,--(COUNTIFS(DATOS!$A$2:$A$20000,DATOS!$A5996,DATOS!$D$2:$D$20000,DATOS!$D5996,DATOS!$E$2:$E$20000,DATOS!$E5996,DATOS!$I$2:$I$20000,DATOS!$I5996,DATOS!$G$2:$G$20000,"OR")=0))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DATOS!$A$2:$A$20000,DATOS!$A5997,DATOS!$D$2:$D$20000,DATOS!$D5997,DATOS!$E$2:$E$20000,DATOS!$E5997,DATOS!$I$2:$I$20000,DATOS!$I5997,DATOS!$G$2:$G$20000,"EX")=0),0))))</f>
      </c>
      <c r="H5997">
        <f>IF(DATOS!$G5997&lt;&gt;"EX",0,--(COUNTIFS(DATOS!$A$2:$A$20000,DATOS!$A5997,DATOS!$D$2:$D$20000,DATOS!$D5997,DATOS!$E$2:$E$20000,DATOS!$E5997,DATOS!$I$2:$I$20000,DATOS!$I5997,DATOS!$G$2:$G$20000,"OR")=0))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DATOS!$A$2:$A$20000,DATOS!$A5998,DATOS!$D$2:$D$20000,DATOS!$D5998,DATOS!$E$2:$E$20000,DATOS!$E5998,DATOS!$I$2:$I$20000,DATOS!$I5998,DATOS!$G$2:$G$20000,"EX")=0),0))))</f>
      </c>
      <c r="H5998">
        <f>IF(DATOS!$G5998&lt;&gt;"EX",0,--(COUNTIFS(DATOS!$A$2:$A$20000,DATOS!$A5998,DATOS!$D$2:$D$20000,DATOS!$D5998,DATOS!$E$2:$E$20000,DATOS!$E5998,DATOS!$I$2:$I$20000,DATOS!$I5998,DATOS!$G$2:$G$20000,"OR")=0))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DATOS!$A$2:$A$20000,DATOS!$A5999,DATOS!$D$2:$D$20000,DATOS!$D5999,DATOS!$E$2:$E$20000,DATOS!$E5999,DATOS!$I$2:$I$20000,DATOS!$I5999,DATOS!$G$2:$G$20000,"EX")=0),0))))</f>
      </c>
      <c r="H5999">
        <f>IF(DATOS!$G5999&lt;&gt;"EX",0,--(COUNTIFS(DATOS!$A$2:$A$20000,DATOS!$A5999,DATOS!$D$2:$D$20000,DATOS!$D5999,DATOS!$E$2:$E$20000,DATOS!$E5999,DATOS!$I$2:$I$20000,DATOS!$I5999,DATOS!$G$2:$G$20000,"OR")=0))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DATOS!$A$2:$A$20000,DATOS!$A6000,DATOS!$D$2:$D$20000,DATOS!$D6000,DATOS!$E$2:$E$20000,DATOS!$E6000,DATOS!$I$2:$I$20000,DATOS!$I6000,DATOS!$G$2:$G$20000,"EX")=0),0))))</f>
      </c>
      <c r="H6000">
        <f>IF(DATOS!$G6000&lt;&gt;"EX",0,--(COUNTIFS(DATOS!$A$2:$A$20000,DATOS!$A6000,DATOS!$D$2:$D$20000,DATOS!$D6000,DATOS!$E$2:$E$20000,DATOS!$E6000,DATOS!$I$2:$I$20000,DATOS!$I6000,DATOS!$G$2:$G$20000,"OR")=0))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DATOS!$A$2:$A$20000,DATOS!$A6001,DATOS!$D$2:$D$20000,DATOS!$D6001,DATOS!$E$2:$E$20000,DATOS!$E6001,DATOS!$I$2:$I$20000,DATOS!$I6001,DATOS!$G$2:$G$20000,"EX")=0),0))))</f>
      </c>
      <c r="H6001">
        <f>IF(DATOS!$G6001&lt;&gt;"EX",0,--(COUNTIFS(DATOS!$A$2:$A$20000,DATOS!$A6001,DATOS!$D$2:$D$20000,DATOS!$D6001,DATOS!$E$2:$E$20000,DATOS!$E6001,DATOS!$I$2:$I$20000,DATOS!$I6001,DATOS!$G$2:$G$20000,"OR")=0))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DATOS!$A$2:$A$20000,DATOS!$A6002,DATOS!$D$2:$D$20000,DATOS!$D6002,DATOS!$E$2:$E$20000,DATOS!$E6002,DATOS!$I$2:$I$20000,DATOS!$I6002,DATOS!$G$2:$G$20000,"EX")=0),0))))</f>
      </c>
      <c r="H6002">
        <f>IF(DATOS!$G6002&lt;&gt;"EX",0,--(COUNTIFS(DATOS!$A$2:$A$20000,DATOS!$A6002,DATOS!$D$2:$D$20000,DATOS!$D6002,DATOS!$E$2:$E$20000,DATOS!$E6002,DATOS!$I$2:$I$20000,DATOS!$I6002,DATOS!$G$2:$G$20000,"OR")=0))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DATOS!$A$2:$A$20000,DATOS!$A6003,DATOS!$D$2:$D$20000,DATOS!$D6003,DATOS!$E$2:$E$20000,DATOS!$E6003,DATOS!$I$2:$I$20000,DATOS!$I6003,DATOS!$G$2:$G$20000,"EX")=0),0))))</f>
      </c>
      <c r="H6003">
        <f>IF(DATOS!$G6003&lt;&gt;"EX",0,--(COUNTIFS(DATOS!$A$2:$A$20000,DATOS!$A6003,DATOS!$D$2:$D$20000,DATOS!$D6003,DATOS!$E$2:$E$20000,DATOS!$E6003,DATOS!$I$2:$I$20000,DATOS!$I6003,DATOS!$G$2:$G$20000,"OR")=0))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DATOS!$A$2:$A$20000,DATOS!$A6004,DATOS!$D$2:$D$20000,DATOS!$D6004,DATOS!$E$2:$E$20000,DATOS!$E6004,DATOS!$I$2:$I$20000,DATOS!$I6004,DATOS!$G$2:$G$20000,"EX")=0),0))))</f>
      </c>
      <c r="H6004">
        <f>IF(DATOS!$G6004&lt;&gt;"EX",0,--(COUNTIFS(DATOS!$A$2:$A$20000,DATOS!$A6004,DATOS!$D$2:$D$20000,DATOS!$D6004,DATOS!$E$2:$E$20000,DATOS!$E6004,DATOS!$I$2:$I$20000,DATOS!$I6004,DATOS!$G$2:$G$20000,"OR")=0))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DATOS!$A$2:$A$20000,DATOS!$A6005,DATOS!$D$2:$D$20000,DATOS!$D6005,DATOS!$E$2:$E$20000,DATOS!$E6005,DATOS!$I$2:$I$20000,DATOS!$I6005,DATOS!$G$2:$G$20000,"EX")=0),0))))</f>
      </c>
      <c r="H6005">
        <f>IF(DATOS!$G6005&lt;&gt;"EX",0,--(COUNTIFS(DATOS!$A$2:$A$20000,DATOS!$A6005,DATOS!$D$2:$D$20000,DATOS!$D6005,DATOS!$E$2:$E$20000,DATOS!$E6005,DATOS!$I$2:$I$20000,DATOS!$I6005,DATOS!$G$2:$G$20000,"OR")=0))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DATOS!$A$2:$A$20000,DATOS!$A6006,DATOS!$D$2:$D$20000,DATOS!$D6006,DATOS!$E$2:$E$20000,DATOS!$E6006,DATOS!$I$2:$I$20000,DATOS!$I6006,DATOS!$G$2:$G$20000,"EX")=0),0))))</f>
      </c>
      <c r="H6006">
        <f>IF(DATOS!$G6006&lt;&gt;"EX",0,--(COUNTIFS(DATOS!$A$2:$A$20000,DATOS!$A6006,DATOS!$D$2:$D$20000,DATOS!$D6006,DATOS!$E$2:$E$20000,DATOS!$E6006,DATOS!$I$2:$I$20000,DATOS!$I6006,DATOS!$G$2:$G$20000,"OR")=0))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DATOS!$A$2:$A$20000,DATOS!$A6007,DATOS!$D$2:$D$20000,DATOS!$D6007,DATOS!$E$2:$E$20000,DATOS!$E6007,DATOS!$I$2:$I$20000,DATOS!$I6007,DATOS!$G$2:$G$20000,"EX")=0),0))))</f>
      </c>
      <c r="H6007">
        <f>IF(DATOS!$G6007&lt;&gt;"EX",0,--(COUNTIFS(DATOS!$A$2:$A$20000,DATOS!$A6007,DATOS!$D$2:$D$20000,DATOS!$D6007,DATOS!$E$2:$E$20000,DATOS!$E6007,DATOS!$I$2:$I$20000,DATOS!$I6007,DATOS!$G$2:$G$20000,"OR")=0))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DATOS!$A$2:$A$20000,DATOS!$A6008,DATOS!$D$2:$D$20000,DATOS!$D6008,DATOS!$E$2:$E$20000,DATOS!$E6008,DATOS!$I$2:$I$20000,DATOS!$I6008,DATOS!$G$2:$G$20000,"EX")=0),0))))</f>
      </c>
      <c r="H6008">
        <f>IF(DATOS!$G6008&lt;&gt;"EX",0,--(COUNTIFS(DATOS!$A$2:$A$20000,DATOS!$A6008,DATOS!$D$2:$D$20000,DATOS!$D6008,DATOS!$E$2:$E$20000,DATOS!$E6008,DATOS!$I$2:$I$20000,DATOS!$I6008,DATOS!$G$2:$G$20000,"OR")=0))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DATOS!$A$2:$A$20000,DATOS!$A6009,DATOS!$D$2:$D$20000,DATOS!$D6009,DATOS!$E$2:$E$20000,DATOS!$E6009,DATOS!$I$2:$I$20000,DATOS!$I6009,DATOS!$G$2:$G$20000,"EX")=0),0))))</f>
      </c>
      <c r="H6009">
        <f>IF(DATOS!$G6009&lt;&gt;"EX",0,--(COUNTIFS(DATOS!$A$2:$A$20000,DATOS!$A6009,DATOS!$D$2:$D$20000,DATOS!$D6009,DATOS!$E$2:$E$20000,DATOS!$E6009,DATOS!$I$2:$I$20000,DATOS!$I6009,DATOS!$G$2:$G$20000,"OR")=0))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DATOS!$A$2:$A$20000,DATOS!$A6010,DATOS!$D$2:$D$20000,DATOS!$D6010,DATOS!$E$2:$E$20000,DATOS!$E6010,DATOS!$I$2:$I$20000,DATOS!$I6010,DATOS!$G$2:$G$20000,"EX")=0),0))))</f>
      </c>
      <c r="H6010">
        <f>IF(DATOS!$G6010&lt;&gt;"EX",0,--(COUNTIFS(DATOS!$A$2:$A$20000,DATOS!$A6010,DATOS!$D$2:$D$20000,DATOS!$D6010,DATOS!$E$2:$E$20000,DATOS!$E6010,DATOS!$I$2:$I$20000,DATOS!$I6010,DATOS!$G$2:$G$20000,"OR")=0))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DATOS!$A$2:$A$20000,DATOS!$A6011,DATOS!$D$2:$D$20000,DATOS!$D6011,DATOS!$E$2:$E$20000,DATOS!$E6011,DATOS!$I$2:$I$20000,DATOS!$I6011,DATOS!$G$2:$G$20000,"EX")=0),0))))</f>
      </c>
      <c r="H6011">
        <f>IF(DATOS!$G6011&lt;&gt;"EX",0,--(COUNTIFS(DATOS!$A$2:$A$20000,DATOS!$A6011,DATOS!$D$2:$D$20000,DATOS!$D6011,DATOS!$E$2:$E$20000,DATOS!$E6011,DATOS!$I$2:$I$20000,DATOS!$I6011,DATOS!$G$2:$G$20000,"OR")=0))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DATOS!$A$2:$A$20000,DATOS!$A6012,DATOS!$D$2:$D$20000,DATOS!$D6012,DATOS!$E$2:$E$20000,DATOS!$E6012,DATOS!$I$2:$I$20000,DATOS!$I6012,DATOS!$G$2:$G$20000,"EX")=0),0))))</f>
      </c>
      <c r="H6012">
        <f>IF(DATOS!$G6012&lt;&gt;"EX",0,--(COUNTIFS(DATOS!$A$2:$A$20000,DATOS!$A6012,DATOS!$D$2:$D$20000,DATOS!$D6012,DATOS!$E$2:$E$20000,DATOS!$E6012,DATOS!$I$2:$I$20000,DATOS!$I6012,DATOS!$G$2:$G$20000,"OR")=0))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DATOS!$A$2:$A$20000,DATOS!$A6013,DATOS!$D$2:$D$20000,DATOS!$D6013,DATOS!$E$2:$E$20000,DATOS!$E6013,DATOS!$I$2:$I$20000,DATOS!$I6013,DATOS!$G$2:$G$20000,"EX")=0),0))))</f>
      </c>
      <c r="H6013">
        <f>IF(DATOS!$G6013&lt;&gt;"EX",0,--(COUNTIFS(DATOS!$A$2:$A$20000,DATOS!$A6013,DATOS!$D$2:$D$20000,DATOS!$D6013,DATOS!$E$2:$E$20000,DATOS!$E6013,DATOS!$I$2:$I$20000,DATOS!$I6013,DATOS!$G$2:$G$20000,"OR")=0))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DATOS!$A$2:$A$20000,DATOS!$A6014,DATOS!$D$2:$D$20000,DATOS!$D6014,DATOS!$E$2:$E$20000,DATOS!$E6014,DATOS!$I$2:$I$20000,DATOS!$I6014,DATOS!$G$2:$G$20000,"EX")=0),0))))</f>
      </c>
      <c r="H6014">
        <f>IF(DATOS!$G6014&lt;&gt;"EX",0,--(COUNTIFS(DATOS!$A$2:$A$20000,DATOS!$A6014,DATOS!$D$2:$D$20000,DATOS!$D6014,DATOS!$E$2:$E$20000,DATOS!$E6014,DATOS!$I$2:$I$20000,DATOS!$I6014,DATOS!$G$2:$G$20000,"OR")=0))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DATOS!$A$2:$A$20000,DATOS!$A6015,DATOS!$D$2:$D$20000,DATOS!$D6015,DATOS!$E$2:$E$20000,DATOS!$E6015,DATOS!$I$2:$I$20000,DATOS!$I6015,DATOS!$G$2:$G$20000,"EX")=0),0))))</f>
      </c>
      <c r="H6015">
        <f>IF(DATOS!$G6015&lt;&gt;"EX",0,--(COUNTIFS(DATOS!$A$2:$A$20000,DATOS!$A6015,DATOS!$D$2:$D$20000,DATOS!$D6015,DATOS!$E$2:$E$20000,DATOS!$E6015,DATOS!$I$2:$I$20000,DATOS!$I6015,DATOS!$G$2:$G$20000,"OR")=0))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DATOS!$A$2:$A$20000,DATOS!$A6016,DATOS!$D$2:$D$20000,DATOS!$D6016,DATOS!$E$2:$E$20000,DATOS!$E6016,DATOS!$I$2:$I$20000,DATOS!$I6016,DATOS!$G$2:$G$20000,"EX")=0),0))))</f>
      </c>
      <c r="H6016">
        <f>IF(DATOS!$G6016&lt;&gt;"EX",0,--(COUNTIFS(DATOS!$A$2:$A$20000,DATOS!$A6016,DATOS!$D$2:$D$20000,DATOS!$D6016,DATOS!$E$2:$E$20000,DATOS!$E6016,DATOS!$I$2:$I$20000,DATOS!$I6016,DATOS!$G$2:$G$20000,"OR")=0))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DATOS!$A$2:$A$20000,DATOS!$A6017,DATOS!$D$2:$D$20000,DATOS!$D6017,DATOS!$E$2:$E$20000,DATOS!$E6017,DATOS!$I$2:$I$20000,DATOS!$I6017,DATOS!$G$2:$G$20000,"EX")=0),0))))</f>
      </c>
      <c r="H6017">
        <f>IF(DATOS!$G6017&lt;&gt;"EX",0,--(COUNTIFS(DATOS!$A$2:$A$20000,DATOS!$A6017,DATOS!$D$2:$D$20000,DATOS!$D6017,DATOS!$E$2:$E$20000,DATOS!$E6017,DATOS!$I$2:$I$20000,DATOS!$I6017,DATOS!$G$2:$G$20000,"OR")=0))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DATOS!$A$2:$A$20000,DATOS!$A6018,DATOS!$D$2:$D$20000,DATOS!$D6018,DATOS!$E$2:$E$20000,DATOS!$E6018,DATOS!$I$2:$I$20000,DATOS!$I6018,DATOS!$G$2:$G$20000,"EX")=0),0))))</f>
      </c>
      <c r="H6018">
        <f>IF(DATOS!$G6018&lt;&gt;"EX",0,--(COUNTIFS(DATOS!$A$2:$A$20000,DATOS!$A6018,DATOS!$D$2:$D$20000,DATOS!$D6018,DATOS!$E$2:$E$20000,DATOS!$E6018,DATOS!$I$2:$I$20000,DATOS!$I6018,DATOS!$G$2:$G$20000,"OR")=0))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DATOS!$A$2:$A$20000,DATOS!$A6019,DATOS!$D$2:$D$20000,DATOS!$D6019,DATOS!$E$2:$E$20000,DATOS!$E6019,DATOS!$I$2:$I$20000,DATOS!$I6019,DATOS!$G$2:$G$20000,"EX")=0),0))))</f>
      </c>
      <c r="H6019">
        <f>IF(DATOS!$G6019&lt;&gt;"EX",0,--(COUNTIFS(DATOS!$A$2:$A$20000,DATOS!$A6019,DATOS!$D$2:$D$20000,DATOS!$D6019,DATOS!$E$2:$E$20000,DATOS!$E6019,DATOS!$I$2:$I$20000,DATOS!$I6019,DATOS!$G$2:$G$20000,"OR")=0))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DATOS!$A$2:$A$20000,DATOS!$A6020,DATOS!$D$2:$D$20000,DATOS!$D6020,DATOS!$E$2:$E$20000,DATOS!$E6020,DATOS!$I$2:$I$20000,DATOS!$I6020,DATOS!$G$2:$G$20000,"EX")=0),0))))</f>
      </c>
      <c r="H6020">
        <f>IF(DATOS!$G6020&lt;&gt;"EX",0,--(COUNTIFS(DATOS!$A$2:$A$20000,DATOS!$A6020,DATOS!$D$2:$D$20000,DATOS!$D6020,DATOS!$E$2:$E$20000,DATOS!$E6020,DATOS!$I$2:$I$20000,DATOS!$I6020,DATOS!$G$2:$G$20000,"OR")=0))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DATOS!$A$2:$A$20000,DATOS!$A6021,DATOS!$D$2:$D$20000,DATOS!$D6021,DATOS!$E$2:$E$20000,DATOS!$E6021,DATOS!$I$2:$I$20000,DATOS!$I6021,DATOS!$G$2:$G$20000,"EX")=0),0))))</f>
      </c>
      <c r="H6021">
        <f>IF(DATOS!$G6021&lt;&gt;"EX",0,--(COUNTIFS(DATOS!$A$2:$A$20000,DATOS!$A6021,DATOS!$D$2:$D$20000,DATOS!$D6021,DATOS!$E$2:$E$20000,DATOS!$E6021,DATOS!$I$2:$I$20000,DATOS!$I6021,DATOS!$G$2:$G$20000,"OR")=0))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DATOS!$A$2:$A$20000,DATOS!$A6022,DATOS!$D$2:$D$20000,DATOS!$D6022,DATOS!$E$2:$E$20000,DATOS!$E6022,DATOS!$I$2:$I$20000,DATOS!$I6022,DATOS!$G$2:$G$20000,"EX")=0),0))))</f>
      </c>
      <c r="H6022">
        <f>IF(DATOS!$G6022&lt;&gt;"EX",0,--(COUNTIFS(DATOS!$A$2:$A$20000,DATOS!$A6022,DATOS!$D$2:$D$20000,DATOS!$D6022,DATOS!$E$2:$E$20000,DATOS!$E6022,DATOS!$I$2:$I$20000,DATOS!$I6022,DATOS!$G$2:$G$20000,"OR")=0))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DATOS!$A$2:$A$20000,DATOS!$A6023,DATOS!$D$2:$D$20000,DATOS!$D6023,DATOS!$E$2:$E$20000,DATOS!$E6023,DATOS!$I$2:$I$20000,DATOS!$I6023,DATOS!$G$2:$G$20000,"EX")=0),0))))</f>
      </c>
      <c r="H6023">
        <f>IF(DATOS!$G6023&lt;&gt;"EX",0,--(COUNTIFS(DATOS!$A$2:$A$20000,DATOS!$A6023,DATOS!$D$2:$D$20000,DATOS!$D6023,DATOS!$E$2:$E$20000,DATOS!$E6023,DATOS!$I$2:$I$20000,DATOS!$I6023,DATOS!$G$2:$G$20000,"OR")=0))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DATOS!$A$2:$A$20000,DATOS!$A6024,DATOS!$D$2:$D$20000,DATOS!$D6024,DATOS!$E$2:$E$20000,DATOS!$E6024,DATOS!$I$2:$I$20000,DATOS!$I6024,DATOS!$G$2:$G$20000,"EX")=0),0))))</f>
      </c>
      <c r="H6024">
        <f>IF(DATOS!$G6024&lt;&gt;"EX",0,--(COUNTIFS(DATOS!$A$2:$A$20000,DATOS!$A6024,DATOS!$D$2:$D$20000,DATOS!$D6024,DATOS!$E$2:$E$20000,DATOS!$E6024,DATOS!$I$2:$I$20000,DATOS!$I6024,DATOS!$G$2:$G$20000,"OR")=0))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DATOS!$A$2:$A$20000,DATOS!$A6025,DATOS!$D$2:$D$20000,DATOS!$D6025,DATOS!$E$2:$E$20000,DATOS!$E6025,DATOS!$I$2:$I$20000,DATOS!$I6025,DATOS!$G$2:$G$20000,"EX")=0),0))))</f>
      </c>
      <c r="H6025">
        <f>IF(DATOS!$G6025&lt;&gt;"EX",0,--(COUNTIFS(DATOS!$A$2:$A$20000,DATOS!$A6025,DATOS!$D$2:$D$20000,DATOS!$D6025,DATOS!$E$2:$E$20000,DATOS!$E6025,DATOS!$I$2:$I$20000,DATOS!$I6025,DATOS!$G$2:$G$20000,"OR")=0))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DATOS!$A$2:$A$20000,DATOS!$A6026,DATOS!$D$2:$D$20000,DATOS!$D6026,DATOS!$E$2:$E$20000,DATOS!$E6026,DATOS!$I$2:$I$20000,DATOS!$I6026,DATOS!$G$2:$G$20000,"EX")=0),0))))</f>
      </c>
      <c r="H6026">
        <f>IF(DATOS!$G6026&lt;&gt;"EX",0,--(COUNTIFS(DATOS!$A$2:$A$20000,DATOS!$A6026,DATOS!$D$2:$D$20000,DATOS!$D6026,DATOS!$E$2:$E$20000,DATOS!$E6026,DATOS!$I$2:$I$20000,DATOS!$I6026,DATOS!$G$2:$G$20000,"OR")=0))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DATOS!$A$2:$A$20000,DATOS!$A6027,DATOS!$D$2:$D$20000,DATOS!$D6027,DATOS!$E$2:$E$20000,DATOS!$E6027,DATOS!$I$2:$I$20000,DATOS!$I6027,DATOS!$G$2:$G$20000,"EX")=0),0))))</f>
      </c>
      <c r="H6027">
        <f>IF(DATOS!$G6027&lt;&gt;"EX",0,--(COUNTIFS(DATOS!$A$2:$A$20000,DATOS!$A6027,DATOS!$D$2:$D$20000,DATOS!$D6027,DATOS!$E$2:$E$20000,DATOS!$E6027,DATOS!$I$2:$I$20000,DATOS!$I6027,DATOS!$G$2:$G$20000,"OR")=0))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DATOS!$A$2:$A$20000,DATOS!$A6028,DATOS!$D$2:$D$20000,DATOS!$D6028,DATOS!$E$2:$E$20000,DATOS!$E6028,DATOS!$I$2:$I$20000,DATOS!$I6028,DATOS!$G$2:$G$20000,"EX")=0),0))))</f>
      </c>
      <c r="H6028">
        <f>IF(DATOS!$G6028&lt;&gt;"EX",0,--(COUNTIFS(DATOS!$A$2:$A$20000,DATOS!$A6028,DATOS!$D$2:$D$20000,DATOS!$D6028,DATOS!$E$2:$E$20000,DATOS!$E6028,DATOS!$I$2:$I$20000,DATOS!$I6028,DATOS!$G$2:$G$20000,"OR")=0))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DATOS!$A$2:$A$20000,DATOS!$A6029,DATOS!$D$2:$D$20000,DATOS!$D6029,DATOS!$E$2:$E$20000,DATOS!$E6029,DATOS!$I$2:$I$20000,DATOS!$I6029,DATOS!$G$2:$G$20000,"EX")=0),0))))</f>
      </c>
      <c r="H6029">
        <f>IF(DATOS!$G6029&lt;&gt;"EX",0,--(COUNTIFS(DATOS!$A$2:$A$20000,DATOS!$A6029,DATOS!$D$2:$D$20000,DATOS!$D6029,DATOS!$E$2:$E$20000,DATOS!$E6029,DATOS!$I$2:$I$20000,DATOS!$I6029,DATOS!$G$2:$G$20000,"OR")=0))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DATOS!$A$2:$A$20000,DATOS!$A6030,DATOS!$D$2:$D$20000,DATOS!$D6030,DATOS!$E$2:$E$20000,DATOS!$E6030,DATOS!$I$2:$I$20000,DATOS!$I6030,DATOS!$G$2:$G$20000,"EX")=0),0))))</f>
      </c>
      <c r="H6030">
        <f>IF(DATOS!$G6030&lt;&gt;"EX",0,--(COUNTIFS(DATOS!$A$2:$A$20000,DATOS!$A6030,DATOS!$D$2:$D$20000,DATOS!$D6030,DATOS!$E$2:$E$20000,DATOS!$E6030,DATOS!$I$2:$I$20000,DATOS!$I6030,DATOS!$G$2:$G$20000,"OR")=0))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DATOS!$A$2:$A$20000,DATOS!$A6031,DATOS!$D$2:$D$20000,DATOS!$D6031,DATOS!$E$2:$E$20000,DATOS!$E6031,DATOS!$I$2:$I$20000,DATOS!$I6031,DATOS!$G$2:$G$20000,"EX")=0),0))))</f>
      </c>
      <c r="H6031">
        <f>IF(DATOS!$G6031&lt;&gt;"EX",0,--(COUNTIFS(DATOS!$A$2:$A$20000,DATOS!$A6031,DATOS!$D$2:$D$20000,DATOS!$D6031,DATOS!$E$2:$E$20000,DATOS!$E6031,DATOS!$I$2:$I$20000,DATOS!$I6031,DATOS!$G$2:$G$20000,"OR")=0))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DATOS!$A$2:$A$20000,DATOS!$A6032,DATOS!$D$2:$D$20000,DATOS!$D6032,DATOS!$E$2:$E$20000,DATOS!$E6032,DATOS!$I$2:$I$20000,DATOS!$I6032,DATOS!$G$2:$G$20000,"EX")=0),0))))</f>
      </c>
      <c r="H6032">
        <f>IF(DATOS!$G6032&lt;&gt;"EX",0,--(COUNTIFS(DATOS!$A$2:$A$20000,DATOS!$A6032,DATOS!$D$2:$D$20000,DATOS!$D6032,DATOS!$E$2:$E$20000,DATOS!$E6032,DATOS!$I$2:$I$20000,DATOS!$I6032,DATOS!$G$2:$G$20000,"OR")=0))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DATOS!$A$2:$A$20000,DATOS!$A6033,DATOS!$D$2:$D$20000,DATOS!$D6033,DATOS!$E$2:$E$20000,DATOS!$E6033,DATOS!$I$2:$I$20000,DATOS!$I6033,DATOS!$G$2:$G$20000,"EX")=0),0))))</f>
      </c>
      <c r="H6033">
        <f>IF(DATOS!$G6033&lt;&gt;"EX",0,--(COUNTIFS(DATOS!$A$2:$A$20000,DATOS!$A6033,DATOS!$D$2:$D$20000,DATOS!$D6033,DATOS!$E$2:$E$20000,DATOS!$E6033,DATOS!$I$2:$I$20000,DATOS!$I6033,DATOS!$G$2:$G$20000,"OR")=0))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DATOS!$A$2:$A$20000,DATOS!$A6034,DATOS!$D$2:$D$20000,DATOS!$D6034,DATOS!$E$2:$E$20000,DATOS!$E6034,DATOS!$I$2:$I$20000,DATOS!$I6034,DATOS!$G$2:$G$20000,"EX")=0),0))))</f>
      </c>
      <c r="H6034">
        <f>IF(DATOS!$G6034&lt;&gt;"EX",0,--(COUNTIFS(DATOS!$A$2:$A$20000,DATOS!$A6034,DATOS!$D$2:$D$20000,DATOS!$D6034,DATOS!$E$2:$E$20000,DATOS!$E6034,DATOS!$I$2:$I$20000,DATOS!$I6034,DATOS!$G$2:$G$20000,"OR")=0))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DATOS!$A$2:$A$20000,DATOS!$A6035,DATOS!$D$2:$D$20000,DATOS!$D6035,DATOS!$E$2:$E$20000,DATOS!$E6035,DATOS!$I$2:$I$20000,DATOS!$I6035,DATOS!$G$2:$G$20000,"EX")=0),0))))</f>
      </c>
      <c r="H6035">
        <f>IF(DATOS!$G6035&lt;&gt;"EX",0,--(COUNTIFS(DATOS!$A$2:$A$20000,DATOS!$A6035,DATOS!$D$2:$D$20000,DATOS!$D6035,DATOS!$E$2:$E$20000,DATOS!$E6035,DATOS!$I$2:$I$20000,DATOS!$I6035,DATOS!$G$2:$G$20000,"OR")=0))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DATOS!$A$2:$A$20000,DATOS!$A6036,DATOS!$D$2:$D$20000,DATOS!$D6036,DATOS!$E$2:$E$20000,DATOS!$E6036,DATOS!$I$2:$I$20000,DATOS!$I6036,DATOS!$G$2:$G$20000,"EX")=0),0))))</f>
      </c>
      <c r="H6036">
        <f>IF(DATOS!$G6036&lt;&gt;"EX",0,--(COUNTIFS(DATOS!$A$2:$A$20000,DATOS!$A6036,DATOS!$D$2:$D$20000,DATOS!$D6036,DATOS!$E$2:$E$20000,DATOS!$E6036,DATOS!$I$2:$I$20000,DATOS!$I6036,DATOS!$G$2:$G$20000,"OR")=0))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DATOS!$A$2:$A$20000,DATOS!$A6037,DATOS!$D$2:$D$20000,DATOS!$D6037,DATOS!$E$2:$E$20000,DATOS!$E6037,DATOS!$I$2:$I$20000,DATOS!$I6037,DATOS!$G$2:$G$20000,"EX")=0),0))))</f>
      </c>
      <c r="H6037">
        <f>IF(DATOS!$G6037&lt;&gt;"EX",0,--(COUNTIFS(DATOS!$A$2:$A$20000,DATOS!$A6037,DATOS!$D$2:$D$20000,DATOS!$D6037,DATOS!$E$2:$E$20000,DATOS!$E6037,DATOS!$I$2:$I$20000,DATOS!$I6037,DATOS!$G$2:$G$20000,"OR")=0))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DATOS!$A$2:$A$20000,DATOS!$A6038,DATOS!$D$2:$D$20000,DATOS!$D6038,DATOS!$E$2:$E$20000,DATOS!$E6038,DATOS!$I$2:$I$20000,DATOS!$I6038,DATOS!$G$2:$G$20000,"EX")=0),0))))</f>
      </c>
      <c r="H6038">
        <f>IF(DATOS!$G6038&lt;&gt;"EX",0,--(COUNTIFS(DATOS!$A$2:$A$20000,DATOS!$A6038,DATOS!$D$2:$D$20000,DATOS!$D6038,DATOS!$E$2:$E$20000,DATOS!$E6038,DATOS!$I$2:$I$20000,DATOS!$I6038,DATOS!$G$2:$G$20000,"OR")=0))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DATOS!$A$2:$A$20000,DATOS!$A6039,DATOS!$D$2:$D$20000,DATOS!$D6039,DATOS!$E$2:$E$20000,DATOS!$E6039,DATOS!$I$2:$I$20000,DATOS!$I6039,DATOS!$G$2:$G$20000,"EX")=0),0))))</f>
      </c>
      <c r="H6039">
        <f>IF(DATOS!$G6039&lt;&gt;"EX",0,--(COUNTIFS(DATOS!$A$2:$A$20000,DATOS!$A6039,DATOS!$D$2:$D$20000,DATOS!$D6039,DATOS!$E$2:$E$20000,DATOS!$E6039,DATOS!$I$2:$I$20000,DATOS!$I6039,DATOS!$G$2:$G$20000,"OR")=0))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DATOS!$A$2:$A$20000,DATOS!$A6040,DATOS!$D$2:$D$20000,DATOS!$D6040,DATOS!$E$2:$E$20000,DATOS!$E6040,DATOS!$I$2:$I$20000,DATOS!$I6040,DATOS!$G$2:$G$20000,"EX")=0),0))))</f>
      </c>
      <c r="H6040">
        <f>IF(DATOS!$G6040&lt;&gt;"EX",0,--(COUNTIFS(DATOS!$A$2:$A$20000,DATOS!$A6040,DATOS!$D$2:$D$20000,DATOS!$D6040,DATOS!$E$2:$E$20000,DATOS!$E6040,DATOS!$I$2:$I$20000,DATOS!$I6040,DATOS!$G$2:$G$20000,"OR")=0))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DATOS!$A$2:$A$20000,DATOS!$A6041,DATOS!$D$2:$D$20000,DATOS!$D6041,DATOS!$E$2:$E$20000,DATOS!$E6041,DATOS!$I$2:$I$20000,DATOS!$I6041,DATOS!$G$2:$G$20000,"EX")=0),0))))</f>
      </c>
      <c r="H6041">
        <f>IF(DATOS!$G6041&lt;&gt;"EX",0,--(COUNTIFS(DATOS!$A$2:$A$20000,DATOS!$A6041,DATOS!$D$2:$D$20000,DATOS!$D6041,DATOS!$E$2:$E$20000,DATOS!$E6041,DATOS!$I$2:$I$20000,DATOS!$I6041,DATOS!$G$2:$G$20000,"OR")=0))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DATOS!$A$2:$A$20000,DATOS!$A6042,DATOS!$D$2:$D$20000,DATOS!$D6042,DATOS!$E$2:$E$20000,DATOS!$E6042,DATOS!$I$2:$I$20000,DATOS!$I6042,DATOS!$G$2:$G$20000,"EX")=0),0))))</f>
      </c>
      <c r="H6042">
        <f>IF(DATOS!$G6042&lt;&gt;"EX",0,--(COUNTIFS(DATOS!$A$2:$A$20000,DATOS!$A6042,DATOS!$D$2:$D$20000,DATOS!$D6042,DATOS!$E$2:$E$20000,DATOS!$E6042,DATOS!$I$2:$I$20000,DATOS!$I6042,DATOS!$G$2:$G$20000,"OR")=0))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DATOS!$A$2:$A$20000,DATOS!$A6043,DATOS!$D$2:$D$20000,DATOS!$D6043,DATOS!$E$2:$E$20000,DATOS!$E6043,DATOS!$I$2:$I$20000,DATOS!$I6043,DATOS!$G$2:$G$20000,"EX")=0),0))))</f>
      </c>
      <c r="H6043">
        <f>IF(DATOS!$G6043&lt;&gt;"EX",0,--(COUNTIFS(DATOS!$A$2:$A$20000,DATOS!$A6043,DATOS!$D$2:$D$20000,DATOS!$D6043,DATOS!$E$2:$E$20000,DATOS!$E6043,DATOS!$I$2:$I$20000,DATOS!$I6043,DATOS!$G$2:$G$20000,"OR")=0))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DATOS!$A$2:$A$20000,DATOS!$A6044,DATOS!$D$2:$D$20000,DATOS!$D6044,DATOS!$E$2:$E$20000,DATOS!$E6044,DATOS!$I$2:$I$20000,DATOS!$I6044,DATOS!$G$2:$G$20000,"EX")=0),0))))</f>
      </c>
      <c r="H6044">
        <f>IF(DATOS!$G6044&lt;&gt;"EX",0,--(COUNTIFS(DATOS!$A$2:$A$20000,DATOS!$A6044,DATOS!$D$2:$D$20000,DATOS!$D6044,DATOS!$E$2:$E$20000,DATOS!$E6044,DATOS!$I$2:$I$20000,DATOS!$I6044,DATOS!$G$2:$G$20000,"OR")=0))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DATOS!$A$2:$A$20000,DATOS!$A6045,DATOS!$D$2:$D$20000,DATOS!$D6045,DATOS!$E$2:$E$20000,DATOS!$E6045,DATOS!$I$2:$I$20000,DATOS!$I6045,DATOS!$G$2:$G$20000,"EX")=0),0))))</f>
      </c>
      <c r="H6045">
        <f>IF(DATOS!$G6045&lt;&gt;"EX",0,--(COUNTIFS(DATOS!$A$2:$A$20000,DATOS!$A6045,DATOS!$D$2:$D$20000,DATOS!$D6045,DATOS!$E$2:$E$20000,DATOS!$E6045,DATOS!$I$2:$I$20000,DATOS!$I6045,DATOS!$G$2:$G$20000,"OR")=0))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DATOS!$A$2:$A$20000,DATOS!$A6046,DATOS!$D$2:$D$20000,DATOS!$D6046,DATOS!$E$2:$E$20000,DATOS!$E6046,DATOS!$I$2:$I$20000,DATOS!$I6046,DATOS!$G$2:$G$20000,"EX")=0),0))))</f>
      </c>
      <c r="H6046">
        <f>IF(DATOS!$G6046&lt;&gt;"EX",0,--(COUNTIFS(DATOS!$A$2:$A$20000,DATOS!$A6046,DATOS!$D$2:$D$20000,DATOS!$D6046,DATOS!$E$2:$E$20000,DATOS!$E6046,DATOS!$I$2:$I$20000,DATOS!$I6046,DATOS!$G$2:$G$20000,"OR")=0))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DATOS!$A$2:$A$20000,DATOS!$A6047,DATOS!$D$2:$D$20000,DATOS!$D6047,DATOS!$E$2:$E$20000,DATOS!$E6047,DATOS!$I$2:$I$20000,DATOS!$I6047,DATOS!$G$2:$G$20000,"EX")=0),0))))</f>
      </c>
      <c r="H6047">
        <f>IF(DATOS!$G6047&lt;&gt;"EX",0,--(COUNTIFS(DATOS!$A$2:$A$20000,DATOS!$A6047,DATOS!$D$2:$D$20000,DATOS!$D6047,DATOS!$E$2:$E$20000,DATOS!$E6047,DATOS!$I$2:$I$20000,DATOS!$I6047,DATOS!$G$2:$G$20000,"OR")=0))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DATOS!$A$2:$A$20000,DATOS!$A6048,DATOS!$D$2:$D$20000,DATOS!$D6048,DATOS!$E$2:$E$20000,DATOS!$E6048,DATOS!$I$2:$I$20000,DATOS!$I6048,DATOS!$G$2:$G$20000,"EX")=0),0))))</f>
      </c>
      <c r="H6048">
        <f>IF(DATOS!$G6048&lt;&gt;"EX",0,--(COUNTIFS(DATOS!$A$2:$A$20000,DATOS!$A6048,DATOS!$D$2:$D$20000,DATOS!$D6048,DATOS!$E$2:$E$20000,DATOS!$E6048,DATOS!$I$2:$I$20000,DATOS!$I6048,DATOS!$G$2:$G$20000,"OR")=0))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DATOS!$A$2:$A$20000,DATOS!$A6049,DATOS!$D$2:$D$20000,DATOS!$D6049,DATOS!$E$2:$E$20000,DATOS!$E6049,DATOS!$I$2:$I$20000,DATOS!$I6049,DATOS!$G$2:$G$20000,"EX")=0),0))))</f>
      </c>
      <c r="H6049">
        <f>IF(DATOS!$G6049&lt;&gt;"EX",0,--(COUNTIFS(DATOS!$A$2:$A$20000,DATOS!$A6049,DATOS!$D$2:$D$20000,DATOS!$D6049,DATOS!$E$2:$E$20000,DATOS!$E6049,DATOS!$I$2:$I$20000,DATOS!$I6049,DATOS!$G$2:$G$20000,"OR")=0))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DATOS!$A$2:$A$20000,DATOS!$A6050,DATOS!$D$2:$D$20000,DATOS!$D6050,DATOS!$E$2:$E$20000,DATOS!$E6050,DATOS!$I$2:$I$20000,DATOS!$I6050,DATOS!$G$2:$G$20000,"EX")=0),0))))</f>
      </c>
      <c r="H6050">
        <f>IF(DATOS!$G6050&lt;&gt;"EX",0,--(COUNTIFS(DATOS!$A$2:$A$20000,DATOS!$A6050,DATOS!$D$2:$D$20000,DATOS!$D6050,DATOS!$E$2:$E$20000,DATOS!$E6050,DATOS!$I$2:$I$20000,DATOS!$I6050,DATOS!$G$2:$G$20000,"OR")=0))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DATOS!$A$2:$A$20000,DATOS!$A6051,DATOS!$D$2:$D$20000,DATOS!$D6051,DATOS!$E$2:$E$20000,DATOS!$E6051,DATOS!$I$2:$I$20000,DATOS!$I6051,DATOS!$G$2:$G$20000,"EX")=0),0))))</f>
      </c>
      <c r="H6051">
        <f>IF(DATOS!$G6051&lt;&gt;"EX",0,--(COUNTIFS(DATOS!$A$2:$A$20000,DATOS!$A6051,DATOS!$D$2:$D$20000,DATOS!$D6051,DATOS!$E$2:$E$20000,DATOS!$E6051,DATOS!$I$2:$I$20000,DATOS!$I6051,DATOS!$G$2:$G$20000,"OR")=0))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DATOS!$A$2:$A$20000,DATOS!$A6052,DATOS!$D$2:$D$20000,DATOS!$D6052,DATOS!$E$2:$E$20000,DATOS!$E6052,DATOS!$I$2:$I$20000,DATOS!$I6052,DATOS!$G$2:$G$20000,"EX")=0),0))))</f>
      </c>
      <c r="H6052">
        <f>IF(DATOS!$G6052&lt;&gt;"EX",0,--(COUNTIFS(DATOS!$A$2:$A$20000,DATOS!$A6052,DATOS!$D$2:$D$20000,DATOS!$D6052,DATOS!$E$2:$E$20000,DATOS!$E6052,DATOS!$I$2:$I$20000,DATOS!$I6052,DATOS!$G$2:$G$20000,"OR")=0))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DATOS!$A$2:$A$20000,DATOS!$A6053,DATOS!$D$2:$D$20000,DATOS!$D6053,DATOS!$E$2:$E$20000,DATOS!$E6053,DATOS!$I$2:$I$20000,DATOS!$I6053,DATOS!$G$2:$G$20000,"EX")=0),0))))</f>
      </c>
      <c r="H6053">
        <f>IF(DATOS!$G6053&lt;&gt;"EX",0,--(COUNTIFS(DATOS!$A$2:$A$20000,DATOS!$A6053,DATOS!$D$2:$D$20000,DATOS!$D6053,DATOS!$E$2:$E$20000,DATOS!$E6053,DATOS!$I$2:$I$20000,DATOS!$I6053,DATOS!$G$2:$G$20000,"OR")=0))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DATOS!$A$2:$A$20000,DATOS!$A6054,DATOS!$D$2:$D$20000,DATOS!$D6054,DATOS!$E$2:$E$20000,DATOS!$E6054,DATOS!$I$2:$I$20000,DATOS!$I6054,DATOS!$G$2:$G$20000,"EX")=0),0))))</f>
      </c>
      <c r="H6054">
        <f>IF(DATOS!$G6054&lt;&gt;"EX",0,--(COUNTIFS(DATOS!$A$2:$A$20000,DATOS!$A6054,DATOS!$D$2:$D$20000,DATOS!$D6054,DATOS!$E$2:$E$20000,DATOS!$E6054,DATOS!$I$2:$I$20000,DATOS!$I6054,DATOS!$G$2:$G$20000,"OR")=0))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DATOS!$A$2:$A$20000,DATOS!$A6055,DATOS!$D$2:$D$20000,DATOS!$D6055,DATOS!$E$2:$E$20000,DATOS!$E6055,DATOS!$I$2:$I$20000,DATOS!$I6055,DATOS!$G$2:$G$20000,"EX")=0),0))))</f>
      </c>
      <c r="H6055">
        <f>IF(DATOS!$G6055&lt;&gt;"EX",0,--(COUNTIFS(DATOS!$A$2:$A$20000,DATOS!$A6055,DATOS!$D$2:$D$20000,DATOS!$D6055,DATOS!$E$2:$E$20000,DATOS!$E6055,DATOS!$I$2:$I$20000,DATOS!$I6055,DATOS!$G$2:$G$20000,"OR")=0))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DATOS!$A$2:$A$20000,DATOS!$A6056,DATOS!$D$2:$D$20000,DATOS!$D6056,DATOS!$E$2:$E$20000,DATOS!$E6056,DATOS!$I$2:$I$20000,DATOS!$I6056,DATOS!$G$2:$G$20000,"EX")=0),0))))</f>
      </c>
      <c r="H6056">
        <f>IF(DATOS!$G6056&lt;&gt;"EX",0,--(COUNTIFS(DATOS!$A$2:$A$20000,DATOS!$A6056,DATOS!$D$2:$D$20000,DATOS!$D6056,DATOS!$E$2:$E$20000,DATOS!$E6056,DATOS!$I$2:$I$20000,DATOS!$I6056,DATOS!$G$2:$G$20000,"OR")=0))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DATOS!$A$2:$A$20000,DATOS!$A6057,DATOS!$D$2:$D$20000,DATOS!$D6057,DATOS!$E$2:$E$20000,DATOS!$E6057,DATOS!$I$2:$I$20000,DATOS!$I6057,DATOS!$G$2:$G$20000,"EX")=0),0))))</f>
      </c>
      <c r="H6057">
        <f>IF(DATOS!$G6057&lt;&gt;"EX",0,--(COUNTIFS(DATOS!$A$2:$A$20000,DATOS!$A6057,DATOS!$D$2:$D$20000,DATOS!$D6057,DATOS!$E$2:$E$20000,DATOS!$E6057,DATOS!$I$2:$I$20000,DATOS!$I6057,DATOS!$G$2:$G$20000,"OR")=0))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DATOS!$A$2:$A$20000,DATOS!$A6058,DATOS!$D$2:$D$20000,DATOS!$D6058,DATOS!$E$2:$E$20000,DATOS!$E6058,DATOS!$I$2:$I$20000,DATOS!$I6058,DATOS!$G$2:$G$20000,"EX")=0),0))))</f>
      </c>
      <c r="H6058">
        <f>IF(DATOS!$G6058&lt;&gt;"EX",0,--(COUNTIFS(DATOS!$A$2:$A$20000,DATOS!$A6058,DATOS!$D$2:$D$20000,DATOS!$D6058,DATOS!$E$2:$E$20000,DATOS!$E6058,DATOS!$I$2:$I$20000,DATOS!$I6058,DATOS!$G$2:$G$20000,"OR")=0))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DATOS!$A$2:$A$20000,DATOS!$A6059,DATOS!$D$2:$D$20000,DATOS!$D6059,DATOS!$E$2:$E$20000,DATOS!$E6059,DATOS!$I$2:$I$20000,DATOS!$I6059,DATOS!$G$2:$G$20000,"EX")=0),0))))</f>
      </c>
      <c r="H6059">
        <f>IF(DATOS!$G6059&lt;&gt;"EX",0,--(COUNTIFS(DATOS!$A$2:$A$20000,DATOS!$A6059,DATOS!$D$2:$D$20000,DATOS!$D6059,DATOS!$E$2:$E$20000,DATOS!$E6059,DATOS!$I$2:$I$20000,DATOS!$I6059,DATOS!$G$2:$G$20000,"OR")=0))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DATOS!$A$2:$A$20000,DATOS!$A6060,DATOS!$D$2:$D$20000,DATOS!$D6060,DATOS!$E$2:$E$20000,DATOS!$E6060,DATOS!$I$2:$I$20000,DATOS!$I6060,DATOS!$G$2:$G$20000,"EX")=0),0))))</f>
      </c>
      <c r="H6060">
        <f>IF(DATOS!$G6060&lt;&gt;"EX",0,--(COUNTIFS(DATOS!$A$2:$A$20000,DATOS!$A6060,DATOS!$D$2:$D$20000,DATOS!$D6060,DATOS!$E$2:$E$20000,DATOS!$E6060,DATOS!$I$2:$I$20000,DATOS!$I6060,DATOS!$G$2:$G$20000,"OR")=0))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DATOS!$A$2:$A$20000,DATOS!$A6061,DATOS!$D$2:$D$20000,DATOS!$D6061,DATOS!$E$2:$E$20000,DATOS!$E6061,DATOS!$I$2:$I$20000,DATOS!$I6061,DATOS!$G$2:$G$20000,"EX")=0),0))))</f>
      </c>
      <c r="H6061">
        <f>IF(DATOS!$G6061&lt;&gt;"EX",0,--(COUNTIFS(DATOS!$A$2:$A$20000,DATOS!$A6061,DATOS!$D$2:$D$20000,DATOS!$D6061,DATOS!$E$2:$E$20000,DATOS!$E6061,DATOS!$I$2:$I$20000,DATOS!$I6061,DATOS!$G$2:$G$20000,"OR")=0))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DATOS!$A$2:$A$20000,DATOS!$A6062,DATOS!$D$2:$D$20000,DATOS!$D6062,DATOS!$E$2:$E$20000,DATOS!$E6062,DATOS!$I$2:$I$20000,DATOS!$I6062,DATOS!$G$2:$G$20000,"EX")=0),0))))</f>
      </c>
      <c r="H6062">
        <f>IF(DATOS!$G6062&lt;&gt;"EX",0,--(COUNTIFS(DATOS!$A$2:$A$20000,DATOS!$A6062,DATOS!$D$2:$D$20000,DATOS!$D6062,DATOS!$E$2:$E$20000,DATOS!$E6062,DATOS!$I$2:$I$20000,DATOS!$I6062,DATOS!$G$2:$G$20000,"OR")=0))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DATOS!$A$2:$A$20000,DATOS!$A6063,DATOS!$D$2:$D$20000,DATOS!$D6063,DATOS!$E$2:$E$20000,DATOS!$E6063,DATOS!$I$2:$I$20000,DATOS!$I6063,DATOS!$G$2:$G$20000,"EX")=0),0))))</f>
      </c>
      <c r="H6063">
        <f>IF(DATOS!$G6063&lt;&gt;"EX",0,--(COUNTIFS(DATOS!$A$2:$A$20000,DATOS!$A6063,DATOS!$D$2:$D$20000,DATOS!$D6063,DATOS!$E$2:$E$20000,DATOS!$E6063,DATOS!$I$2:$I$20000,DATOS!$I6063,DATOS!$G$2:$G$20000,"OR")=0))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DATOS!$A$2:$A$20000,DATOS!$A6064,DATOS!$D$2:$D$20000,DATOS!$D6064,DATOS!$E$2:$E$20000,DATOS!$E6064,DATOS!$I$2:$I$20000,DATOS!$I6064,DATOS!$G$2:$G$20000,"EX")=0),0))))</f>
      </c>
      <c r="H6064">
        <f>IF(DATOS!$G6064&lt;&gt;"EX",0,--(COUNTIFS(DATOS!$A$2:$A$20000,DATOS!$A6064,DATOS!$D$2:$D$20000,DATOS!$D6064,DATOS!$E$2:$E$20000,DATOS!$E6064,DATOS!$I$2:$I$20000,DATOS!$I6064,DATOS!$G$2:$G$20000,"OR")=0))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DATOS!$A$2:$A$20000,DATOS!$A6065,DATOS!$D$2:$D$20000,DATOS!$D6065,DATOS!$E$2:$E$20000,DATOS!$E6065,DATOS!$I$2:$I$20000,DATOS!$I6065,DATOS!$G$2:$G$20000,"EX")=0),0))))</f>
      </c>
      <c r="H6065">
        <f>IF(DATOS!$G6065&lt;&gt;"EX",0,--(COUNTIFS(DATOS!$A$2:$A$20000,DATOS!$A6065,DATOS!$D$2:$D$20000,DATOS!$D6065,DATOS!$E$2:$E$20000,DATOS!$E6065,DATOS!$I$2:$I$20000,DATOS!$I6065,DATOS!$G$2:$G$20000,"OR")=0))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DATOS!$A$2:$A$20000,DATOS!$A6066,DATOS!$D$2:$D$20000,DATOS!$D6066,DATOS!$E$2:$E$20000,DATOS!$E6066,DATOS!$I$2:$I$20000,DATOS!$I6066,DATOS!$G$2:$G$20000,"EX")=0),0))))</f>
      </c>
      <c r="H6066">
        <f>IF(DATOS!$G6066&lt;&gt;"EX",0,--(COUNTIFS(DATOS!$A$2:$A$20000,DATOS!$A6066,DATOS!$D$2:$D$20000,DATOS!$D6066,DATOS!$E$2:$E$20000,DATOS!$E6066,DATOS!$I$2:$I$20000,DATOS!$I6066,DATOS!$G$2:$G$20000,"OR")=0))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DATOS!$A$2:$A$20000,DATOS!$A6067,DATOS!$D$2:$D$20000,DATOS!$D6067,DATOS!$E$2:$E$20000,DATOS!$E6067,DATOS!$I$2:$I$20000,DATOS!$I6067,DATOS!$G$2:$G$20000,"EX")=0),0))))</f>
      </c>
      <c r="H6067">
        <f>IF(DATOS!$G6067&lt;&gt;"EX",0,--(COUNTIFS(DATOS!$A$2:$A$20000,DATOS!$A6067,DATOS!$D$2:$D$20000,DATOS!$D6067,DATOS!$E$2:$E$20000,DATOS!$E6067,DATOS!$I$2:$I$20000,DATOS!$I6067,DATOS!$G$2:$G$20000,"OR")=0))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DATOS!$A$2:$A$20000,DATOS!$A6068,DATOS!$D$2:$D$20000,DATOS!$D6068,DATOS!$E$2:$E$20000,DATOS!$E6068,DATOS!$I$2:$I$20000,DATOS!$I6068,DATOS!$G$2:$G$20000,"EX")=0),0))))</f>
      </c>
      <c r="H6068">
        <f>IF(DATOS!$G6068&lt;&gt;"EX",0,--(COUNTIFS(DATOS!$A$2:$A$20000,DATOS!$A6068,DATOS!$D$2:$D$20000,DATOS!$D6068,DATOS!$E$2:$E$20000,DATOS!$E6068,DATOS!$I$2:$I$20000,DATOS!$I6068,DATOS!$G$2:$G$20000,"OR")=0))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DATOS!$A$2:$A$20000,DATOS!$A6069,DATOS!$D$2:$D$20000,DATOS!$D6069,DATOS!$E$2:$E$20000,DATOS!$E6069,DATOS!$I$2:$I$20000,DATOS!$I6069,DATOS!$G$2:$G$20000,"EX")=0),0))))</f>
      </c>
      <c r="H6069">
        <f>IF(DATOS!$G6069&lt;&gt;"EX",0,--(COUNTIFS(DATOS!$A$2:$A$20000,DATOS!$A6069,DATOS!$D$2:$D$20000,DATOS!$D6069,DATOS!$E$2:$E$20000,DATOS!$E6069,DATOS!$I$2:$I$20000,DATOS!$I6069,DATOS!$G$2:$G$20000,"OR")=0))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DATOS!$A$2:$A$20000,DATOS!$A6070,DATOS!$D$2:$D$20000,DATOS!$D6070,DATOS!$E$2:$E$20000,DATOS!$E6070,DATOS!$I$2:$I$20000,DATOS!$I6070,DATOS!$G$2:$G$20000,"EX")=0),0))))</f>
      </c>
      <c r="H6070">
        <f>IF(DATOS!$G6070&lt;&gt;"EX",0,--(COUNTIFS(DATOS!$A$2:$A$20000,DATOS!$A6070,DATOS!$D$2:$D$20000,DATOS!$D6070,DATOS!$E$2:$E$20000,DATOS!$E6070,DATOS!$I$2:$I$20000,DATOS!$I6070,DATOS!$G$2:$G$20000,"OR")=0))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DATOS!$A$2:$A$20000,DATOS!$A6071,DATOS!$D$2:$D$20000,DATOS!$D6071,DATOS!$E$2:$E$20000,DATOS!$E6071,DATOS!$I$2:$I$20000,DATOS!$I6071,DATOS!$G$2:$G$20000,"EX")=0),0))))</f>
      </c>
      <c r="H6071">
        <f>IF(DATOS!$G6071&lt;&gt;"EX",0,--(COUNTIFS(DATOS!$A$2:$A$20000,DATOS!$A6071,DATOS!$D$2:$D$20000,DATOS!$D6071,DATOS!$E$2:$E$20000,DATOS!$E6071,DATOS!$I$2:$I$20000,DATOS!$I6071,DATOS!$G$2:$G$20000,"OR")=0))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DATOS!$A$2:$A$20000,DATOS!$A6072,DATOS!$D$2:$D$20000,DATOS!$D6072,DATOS!$E$2:$E$20000,DATOS!$E6072,DATOS!$I$2:$I$20000,DATOS!$I6072,DATOS!$G$2:$G$20000,"EX")=0),0))))</f>
      </c>
      <c r="H6072">
        <f>IF(DATOS!$G6072&lt;&gt;"EX",0,--(COUNTIFS(DATOS!$A$2:$A$20000,DATOS!$A6072,DATOS!$D$2:$D$20000,DATOS!$D6072,DATOS!$E$2:$E$20000,DATOS!$E6072,DATOS!$I$2:$I$20000,DATOS!$I6072,DATOS!$G$2:$G$20000,"OR")=0))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DATOS!$A$2:$A$20000,DATOS!$A6073,DATOS!$D$2:$D$20000,DATOS!$D6073,DATOS!$E$2:$E$20000,DATOS!$E6073,DATOS!$I$2:$I$20000,DATOS!$I6073,DATOS!$G$2:$G$20000,"EX")=0),0))))</f>
      </c>
      <c r="H6073">
        <f>IF(DATOS!$G6073&lt;&gt;"EX",0,--(COUNTIFS(DATOS!$A$2:$A$20000,DATOS!$A6073,DATOS!$D$2:$D$20000,DATOS!$D6073,DATOS!$E$2:$E$20000,DATOS!$E6073,DATOS!$I$2:$I$20000,DATOS!$I6073,DATOS!$G$2:$G$20000,"OR")=0))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DATOS!$A$2:$A$20000,DATOS!$A6074,DATOS!$D$2:$D$20000,DATOS!$D6074,DATOS!$E$2:$E$20000,DATOS!$E6074,DATOS!$I$2:$I$20000,DATOS!$I6074,DATOS!$G$2:$G$20000,"EX")=0),0))))</f>
      </c>
      <c r="H6074">
        <f>IF(DATOS!$G6074&lt;&gt;"EX",0,--(COUNTIFS(DATOS!$A$2:$A$20000,DATOS!$A6074,DATOS!$D$2:$D$20000,DATOS!$D6074,DATOS!$E$2:$E$20000,DATOS!$E6074,DATOS!$I$2:$I$20000,DATOS!$I6074,DATOS!$G$2:$G$20000,"OR")=0))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DATOS!$A$2:$A$20000,DATOS!$A6075,DATOS!$D$2:$D$20000,DATOS!$D6075,DATOS!$E$2:$E$20000,DATOS!$E6075,DATOS!$I$2:$I$20000,DATOS!$I6075,DATOS!$G$2:$G$20000,"EX")=0),0))))</f>
      </c>
      <c r="H6075">
        <f>IF(DATOS!$G6075&lt;&gt;"EX",0,--(COUNTIFS(DATOS!$A$2:$A$20000,DATOS!$A6075,DATOS!$D$2:$D$20000,DATOS!$D6075,DATOS!$E$2:$E$20000,DATOS!$E6075,DATOS!$I$2:$I$20000,DATOS!$I6075,DATOS!$G$2:$G$20000,"OR")=0))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DATOS!$A$2:$A$20000,DATOS!$A6076,DATOS!$D$2:$D$20000,DATOS!$D6076,DATOS!$E$2:$E$20000,DATOS!$E6076,DATOS!$I$2:$I$20000,DATOS!$I6076,DATOS!$G$2:$G$20000,"EX")=0),0))))</f>
      </c>
      <c r="H6076">
        <f>IF(DATOS!$G6076&lt;&gt;"EX",0,--(COUNTIFS(DATOS!$A$2:$A$20000,DATOS!$A6076,DATOS!$D$2:$D$20000,DATOS!$D6076,DATOS!$E$2:$E$20000,DATOS!$E6076,DATOS!$I$2:$I$20000,DATOS!$I6076,DATOS!$G$2:$G$20000,"OR")=0))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DATOS!$A$2:$A$20000,DATOS!$A6077,DATOS!$D$2:$D$20000,DATOS!$D6077,DATOS!$E$2:$E$20000,DATOS!$E6077,DATOS!$I$2:$I$20000,DATOS!$I6077,DATOS!$G$2:$G$20000,"EX")=0),0))))</f>
      </c>
      <c r="H6077">
        <f>IF(DATOS!$G6077&lt;&gt;"EX",0,--(COUNTIFS(DATOS!$A$2:$A$20000,DATOS!$A6077,DATOS!$D$2:$D$20000,DATOS!$D6077,DATOS!$E$2:$E$20000,DATOS!$E6077,DATOS!$I$2:$I$20000,DATOS!$I6077,DATOS!$G$2:$G$20000,"OR")=0))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DATOS!$A$2:$A$20000,DATOS!$A6078,DATOS!$D$2:$D$20000,DATOS!$D6078,DATOS!$E$2:$E$20000,DATOS!$E6078,DATOS!$I$2:$I$20000,DATOS!$I6078,DATOS!$G$2:$G$20000,"EX")=0),0))))</f>
      </c>
      <c r="H6078">
        <f>IF(DATOS!$G6078&lt;&gt;"EX",0,--(COUNTIFS(DATOS!$A$2:$A$20000,DATOS!$A6078,DATOS!$D$2:$D$20000,DATOS!$D6078,DATOS!$E$2:$E$20000,DATOS!$E6078,DATOS!$I$2:$I$20000,DATOS!$I6078,DATOS!$G$2:$G$20000,"OR")=0))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DATOS!$A$2:$A$20000,DATOS!$A6079,DATOS!$D$2:$D$20000,DATOS!$D6079,DATOS!$E$2:$E$20000,DATOS!$E6079,DATOS!$I$2:$I$20000,DATOS!$I6079,DATOS!$G$2:$G$20000,"EX")=0),0))))</f>
      </c>
      <c r="H6079">
        <f>IF(DATOS!$G6079&lt;&gt;"EX",0,--(COUNTIFS(DATOS!$A$2:$A$20000,DATOS!$A6079,DATOS!$D$2:$D$20000,DATOS!$D6079,DATOS!$E$2:$E$20000,DATOS!$E6079,DATOS!$I$2:$I$20000,DATOS!$I6079,DATOS!$G$2:$G$20000,"OR")=0))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DATOS!$A$2:$A$20000,DATOS!$A6080,DATOS!$D$2:$D$20000,DATOS!$D6080,DATOS!$E$2:$E$20000,DATOS!$E6080,DATOS!$I$2:$I$20000,DATOS!$I6080,DATOS!$G$2:$G$20000,"EX")=0),0))))</f>
      </c>
      <c r="H6080">
        <f>IF(DATOS!$G6080&lt;&gt;"EX",0,--(COUNTIFS(DATOS!$A$2:$A$20000,DATOS!$A6080,DATOS!$D$2:$D$20000,DATOS!$D6080,DATOS!$E$2:$E$20000,DATOS!$E6080,DATOS!$I$2:$I$20000,DATOS!$I6080,DATOS!$G$2:$G$20000,"OR")=0))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DATOS!$A$2:$A$20000,DATOS!$A6081,DATOS!$D$2:$D$20000,DATOS!$D6081,DATOS!$E$2:$E$20000,DATOS!$E6081,DATOS!$I$2:$I$20000,DATOS!$I6081,DATOS!$G$2:$G$20000,"EX")=0),0))))</f>
      </c>
      <c r="H6081">
        <f>IF(DATOS!$G6081&lt;&gt;"EX",0,--(COUNTIFS(DATOS!$A$2:$A$20000,DATOS!$A6081,DATOS!$D$2:$D$20000,DATOS!$D6081,DATOS!$E$2:$E$20000,DATOS!$E6081,DATOS!$I$2:$I$20000,DATOS!$I6081,DATOS!$G$2:$G$20000,"OR")=0))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DATOS!$A$2:$A$20000,DATOS!$A6082,DATOS!$D$2:$D$20000,DATOS!$D6082,DATOS!$E$2:$E$20000,DATOS!$E6082,DATOS!$I$2:$I$20000,DATOS!$I6082,DATOS!$G$2:$G$20000,"EX")=0),0))))</f>
      </c>
      <c r="H6082">
        <f>IF(DATOS!$G6082&lt;&gt;"EX",0,--(COUNTIFS(DATOS!$A$2:$A$20000,DATOS!$A6082,DATOS!$D$2:$D$20000,DATOS!$D6082,DATOS!$E$2:$E$20000,DATOS!$E6082,DATOS!$I$2:$I$20000,DATOS!$I6082,DATOS!$G$2:$G$20000,"OR")=0))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DATOS!$A$2:$A$20000,DATOS!$A6083,DATOS!$D$2:$D$20000,DATOS!$D6083,DATOS!$E$2:$E$20000,DATOS!$E6083,DATOS!$I$2:$I$20000,DATOS!$I6083,DATOS!$G$2:$G$20000,"EX")=0),0))))</f>
      </c>
      <c r="H6083">
        <f>IF(DATOS!$G6083&lt;&gt;"EX",0,--(COUNTIFS(DATOS!$A$2:$A$20000,DATOS!$A6083,DATOS!$D$2:$D$20000,DATOS!$D6083,DATOS!$E$2:$E$20000,DATOS!$E6083,DATOS!$I$2:$I$20000,DATOS!$I6083,DATOS!$G$2:$G$20000,"OR")=0))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DATOS!$A$2:$A$20000,DATOS!$A6084,DATOS!$D$2:$D$20000,DATOS!$D6084,DATOS!$E$2:$E$20000,DATOS!$E6084,DATOS!$I$2:$I$20000,DATOS!$I6084,DATOS!$G$2:$G$20000,"EX")=0),0))))</f>
      </c>
      <c r="H6084">
        <f>IF(DATOS!$G6084&lt;&gt;"EX",0,--(COUNTIFS(DATOS!$A$2:$A$20000,DATOS!$A6084,DATOS!$D$2:$D$20000,DATOS!$D6084,DATOS!$E$2:$E$20000,DATOS!$E6084,DATOS!$I$2:$I$20000,DATOS!$I6084,DATOS!$G$2:$G$20000,"OR")=0))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DATOS!$A$2:$A$20000,DATOS!$A6085,DATOS!$D$2:$D$20000,DATOS!$D6085,DATOS!$E$2:$E$20000,DATOS!$E6085,DATOS!$I$2:$I$20000,DATOS!$I6085,DATOS!$G$2:$G$20000,"EX")=0),0))))</f>
      </c>
      <c r="H6085">
        <f>IF(DATOS!$G6085&lt;&gt;"EX",0,--(COUNTIFS(DATOS!$A$2:$A$20000,DATOS!$A6085,DATOS!$D$2:$D$20000,DATOS!$D6085,DATOS!$E$2:$E$20000,DATOS!$E6085,DATOS!$I$2:$I$20000,DATOS!$I6085,DATOS!$G$2:$G$20000,"OR")=0))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DATOS!$A$2:$A$20000,DATOS!$A6086,DATOS!$D$2:$D$20000,DATOS!$D6086,DATOS!$E$2:$E$20000,DATOS!$E6086,DATOS!$I$2:$I$20000,DATOS!$I6086,DATOS!$G$2:$G$20000,"EX")=0),0))))</f>
      </c>
      <c r="H6086">
        <f>IF(DATOS!$G6086&lt;&gt;"EX",0,--(COUNTIFS(DATOS!$A$2:$A$20000,DATOS!$A6086,DATOS!$D$2:$D$20000,DATOS!$D6086,DATOS!$E$2:$E$20000,DATOS!$E6086,DATOS!$I$2:$I$20000,DATOS!$I6086,DATOS!$G$2:$G$20000,"OR")=0))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DATOS!$A$2:$A$20000,DATOS!$A6087,DATOS!$D$2:$D$20000,DATOS!$D6087,DATOS!$E$2:$E$20000,DATOS!$E6087,DATOS!$I$2:$I$20000,DATOS!$I6087,DATOS!$G$2:$G$20000,"EX")=0),0))))</f>
      </c>
      <c r="H6087">
        <f>IF(DATOS!$G6087&lt;&gt;"EX",0,--(COUNTIFS(DATOS!$A$2:$A$20000,DATOS!$A6087,DATOS!$D$2:$D$20000,DATOS!$D6087,DATOS!$E$2:$E$20000,DATOS!$E6087,DATOS!$I$2:$I$20000,DATOS!$I6087,DATOS!$G$2:$G$20000,"OR")=0))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DATOS!$A$2:$A$20000,DATOS!$A6088,DATOS!$D$2:$D$20000,DATOS!$D6088,DATOS!$E$2:$E$20000,DATOS!$E6088,DATOS!$I$2:$I$20000,DATOS!$I6088,DATOS!$G$2:$G$20000,"EX")=0),0))))</f>
      </c>
      <c r="H6088">
        <f>IF(DATOS!$G6088&lt;&gt;"EX",0,--(COUNTIFS(DATOS!$A$2:$A$20000,DATOS!$A6088,DATOS!$D$2:$D$20000,DATOS!$D6088,DATOS!$E$2:$E$20000,DATOS!$E6088,DATOS!$I$2:$I$20000,DATOS!$I6088,DATOS!$G$2:$G$20000,"OR")=0))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DATOS!$A$2:$A$20000,DATOS!$A6089,DATOS!$D$2:$D$20000,DATOS!$D6089,DATOS!$E$2:$E$20000,DATOS!$E6089,DATOS!$I$2:$I$20000,DATOS!$I6089,DATOS!$G$2:$G$20000,"EX")=0),0))))</f>
      </c>
      <c r="H6089">
        <f>IF(DATOS!$G6089&lt;&gt;"EX",0,--(COUNTIFS(DATOS!$A$2:$A$20000,DATOS!$A6089,DATOS!$D$2:$D$20000,DATOS!$D6089,DATOS!$E$2:$E$20000,DATOS!$E6089,DATOS!$I$2:$I$20000,DATOS!$I6089,DATOS!$G$2:$G$20000,"OR")=0))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DATOS!$A$2:$A$20000,DATOS!$A6090,DATOS!$D$2:$D$20000,DATOS!$D6090,DATOS!$E$2:$E$20000,DATOS!$E6090,DATOS!$I$2:$I$20000,DATOS!$I6090,DATOS!$G$2:$G$20000,"EX")=0),0))))</f>
      </c>
      <c r="H6090">
        <f>IF(DATOS!$G6090&lt;&gt;"EX",0,--(COUNTIFS(DATOS!$A$2:$A$20000,DATOS!$A6090,DATOS!$D$2:$D$20000,DATOS!$D6090,DATOS!$E$2:$E$20000,DATOS!$E6090,DATOS!$I$2:$I$20000,DATOS!$I6090,DATOS!$G$2:$G$20000,"OR")=0))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DATOS!$A$2:$A$20000,DATOS!$A6091,DATOS!$D$2:$D$20000,DATOS!$D6091,DATOS!$E$2:$E$20000,DATOS!$E6091,DATOS!$I$2:$I$20000,DATOS!$I6091,DATOS!$G$2:$G$20000,"EX")=0),0))))</f>
      </c>
      <c r="H6091">
        <f>IF(DATOS!$G6091&lt;&gt;"EX",0,--(COUNTIFS(DATOS!$A$2:$A$20000,DATOS!$A6091,DATOS!$D$2:$D$20000,DATOS!$D6091,DATOS!$E$2:$E$20000,DATOS!$E6091,DATOS!$I$2:$I$20000,DATOS!$I6091,DATOS!$G$2:$G$20000,"OR")=0))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DATOS!$A$2:$A$20000,DATOS!$A6092,DATOS!$D$2:$D$20000,DATOS!$D6092,DATOS!$E$2:$E$20000,DATOS!$E6092,DATOS!$I$2:$I$20000,DATOS!$I6092,DATOS!$G$2:$G$20000,"EX")=0),0))))</f>
      </c>
      <c r="H6092">
        <f>IF(DATOS!$G6092&lt;&gt;"EX",0,--(COUNTIFS(DATOS!$A$2:$A$20000,DATOS!$A6092,DATOS!$D$2:$D$20000,DATOS!$D6092,DATOS!$E$2:$E$20000,DATOS!$E6092,DATOS!$I$2:$I$20000,DATOS!$I6092,DATOS!$G$2:$G$20000,"OR")=0))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DATOS!$A$2:$A$20000,DATOS!$A6093,DATOS!$D$2:$D$20000,DATOS!$D6093,DATOS!$E$2:$E$20000,DATOS!$E6093,DATOS!$I$2:$I$20000,DATOS!$I6093,DATOS!$G$2:$G$20000,"EX")=0),0))))</f>
      </c>
      <c r="H6093">
        <f>IF(DATOS!$G6093&lt;&gt;"EX",0,--(COUNTIFS(DATOS!$A$2:$A$20000,DATOS!$A6093,DATOS!$D$2:$D$20000,DATOS!$D6093,DATOS!$E$2:$E$20000,DATOS!$E6093,DATOS!$I$2:$I$20000,DATOS!$I6093,DATOS!$G$2:$G$20000,"OR")=0))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DATOS!$A$2:$A$20000,DATOS!$A6094,DATOS!$D$2:$D$20000,DATOS!$D6094,DATOS!$E$2:$E$20000,DATOS!$E6094,DATOS!$I$2:$I$20000,DATOS!$I6094,DATOS!$G$2:$G$20000,"EX")=0),0))))</f>
      </c>
      <c r="H6094">
        <f>IF(DATOS!$G6094&lt;&gt;"EX",0,--(COUNTIFS(DATOS!$A$2:$A$20000,DATOS!$A6094,DATOS!$D$2:$D$20000,DATOS!$D6094,DATOS!$E$2:$E$20000,DATOS!$E6094,DATOS!$I$2:$I$20000,DATOS!$I6094,DATOS!$G$2:$G$20000,"OR")=0))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DATOS!$A$2:$A$20000,DATOS!$A6095,DATOS!$D$2:$D$20000,DATOS!$D6095,DATOS!$E$2:$E$20000,DATOS!$E6095,DATOS!$I$2:$I$20000,DATOS!$I6095,DATOS!$G$2:$G$20000,"EX")=0),0))))</f>
      </c>
      <c r="H6095">
        <f>IF(DATOS!$G6095&lt;&gt;"EX",0,--(COUNTIFS(DATOS!$A$2:$A$20000,DATOS!$A6095,DATOS!$D$2:$D$20000,DATOS!$D6095,DATOS!$E$2:$E$20000,DATOS!$E6095,DATOS!$I$2:$I$20000,DATOS!$I6095,DATOS!$G$2:$G$20000,"OR")=0))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DATOS!$A$2:$A$20000,DATOS!$A6096,DATOS!$D$2:$D$20000,DATOS!$D6096,DATOS!$E$2:$E$20000,DATOS!$E6096,DATOS!$I$2:$I$20000,DATOS!$I6096,DATOS!$G$2:$G$20000,"EX")=0),0))))</f>
      </c>
      <c r="H6096">
        <f>IF(DATOS!$G6096&lt;&gt;"EX",0,--(COUNTIFS(DATOS!$A$2:$A$20000,DATOS!$A6096,DATOS!$D$2:$D$20000,DATOS!$D6096,DATOS!$E$2:$E$20000,DATOS!$E6096,DATOS!$I$2:$I$20000,DATOS!$I6096,DATOS!$G$2:$G$20000,"OR")=0))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DATOS!$A$2:$A$20000,DATOS!$A6097,DATOS!$D$2:$D$20000,DATOS!$D6097,DATOS!$E$2:$E$20000,DATOS!$E6097,DATOS!$I$2:$I$20000,DATOS!$I6097,DATOS!$G$2:$G$20000,"EX")=0),0))))</f>
      </c>
      <c r="H6097">
        <f>IF(DATOS!$G6097&lt;&gt;"EX",0,--(COUNTIFS(DATOS!$A$2:$A$20000,DATOS!$A6097,DATOS!$D$2:$D$20000,DATOS!$D6097,DATOS!$E$2:$E$20000,DATOS!$E6097,DATOS!$I$2:$I$20000,DATOS!$I6097,DATOS!$G$2:$G$20000,"OR")=0))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DATOS!$A$2:$A$20000,DATOS!$A6098,DATOS!$D$2:$D$20000,DATOS!$D6098,DATOS!$E$2:$E$20000,DATOS!$E6098,DATOS!$I$2:$I$20000,DATOS!$I6098,DATOS!$G$2:$G$20000,"EX")=0),0))))</f>
      </c>
      <c r="H6098">
        <f>IF(DATOS!$G6098&lt;&gt;"EX",0,--(COUNTIFS(DATOS!$A$2:$A$20000,DATOS!$A6098,DATOS!$D$2:$D$20000,DATOS!$D6098,DATOS!$E$2:$E$20000,DATOS!$E6098,DATOS!$I$2:$I$20000,DATOS!$I6098,DATOS!$G$2:$G$20000,"OR")=0))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DATOS!$A$2:$A$20000,DATOS!$A6099,DATOS!$D$2:$D$20000,DATOS!$D6099,DATOS!$E$2:$E$20000,DATOS!$E6099,DATOS!$I$2:$I$20000,DATOS!$I6099,DATOS!$G$2:$G$20000,"EX")=0),0))))</f>
      </c>
      <c r="H6099">
        <f>IF(DATOS!$G6099&lt;&gt;"EX",0,--(COUNTIFS(DATOS!$A$2:$A$20000,DATOS!$A6099,DATOS!$D$2:$D$20000,DATOS!$D6099,DATOS!$E$2:$E$20000,DATOS!$E6099,DATOS!$I$2:$I$20000,DATOS!$I6099,DATOS!$G$2:$G$20000,"OR")=0))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DATOS!$A$2:$A$20000,DATOS!$A6100,DATOS!$D$2:$D$20000,DATOS!$D6100,DATOS!$E$2:$E$20000,DATOS!$E6100,DATOS!$I$2:$I$20000,DATOS!$I6100,DATOS!$G$2:$G$20000,"EX")=0),0))))</f>
      </c>
      <c r="H6100">
        <f>IF(DATOS!$G6100&lt;&gt;"EX",0,--(COUNTIFS(DATOS!$A$2:$A$20000,DATOS!$A6100,DATOS!$D$2:$D$20000,DATOS!$D6100,DATOS!$E$2:$E$20000,DATOS!$E6100,DATOS!$I$2:$I$20000,DATOS!$I6100,DATOS!$G$2:$G$20000,"OR")=0))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DATOS!$A$2:$A$20000,DATOS!$A6101,DATOS!$D$2:$D$20000,DATOS!$D6101,DATOS!$E$2:$E$20000,DATOS!$E6101,DATOS!$I$2:$I$20000,DATOS!$I6101,DATOS!$G$2:$G$20000,"EX")=0),0))))</f>
      </c>
      <c r="H6101">
        <f>IF(DATOS!$G6101&lt;&gt;"EX",0,--(COUNTIFS(DATOS!$A$2:$A$20000,DATOS!$A6101,DATOS!$D$2:$D$20000,DATOS!$D6101,DATOS!$E$2:$E$20000,DATOS!$E6101,DATOS!$I$2:$I$20000,DATOS!$I6101,DATOS!$G$2:$G$20000,"OR")=0))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DATOS!$A$2:$A$20000,DATOS!$A6102,DATOS!$D$2:$D$20000,DATOS!$D6102,DATOS!$E$2:$E$20000,DATOS!$E6102,DATOS!$I$2:$I$20000,DATOS!$I6102,DATOS!$G$2:$G$20000,"EX")=0),0))))</f>
      </c>
      <c r="H6102">
        <f>IF(DATOS!$G6102&lt;&gt;"EX",0,--(COUNTIFS(DATOS!$A$2:$A$20000,DATOS!$A6102,DATOS!$D$2:$D$20000,DATOS!$D6102,DATOS!$E$2:$E$20000,DATOS!$E6102,DATOS!$I$2:$I$20000,DATOS!$I6102,DATOS!$G$2:$G$20000,"OR")=0))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DATOS!$A$2:$A$20000,DATOS!$A6103,DATOS!$D$2:$D$20000,DATOS!$D6103,DATOS!$E$2:$E$20000,DATOS!$E6103,DATOS!$I$2:$I$20000,DATOS!$I6103,DATOS!$G$2:$G$20000,"EX")=0),0))))</f>
      </c>
      <c r="H6103">
        <f>IF(DATOS!$G6103&lt;&gt;"EX",0,--(COUNTIFS(DATOS!$A$2:$A$20000,DATOS!$A6103,DATOS!$D$2:$D$20000,DATOS!$D6103,DATOS!$E$2:$E$20000,DATOS!$E6103,DATOS!$I$2:$I$20000,DATOS!$I6103,DATOS!$G$2:$G$20000,"OR")=0))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DATOS!$A$2:$A$20000,DATOS!$A6104,DATOS!$D$2:$D$20000,DATOS!$D6104,DATOS!$E$2:$E$20000,DATOS!$E6104,DATOS!$I$2:$I$20000,DATOS!$I6104,DATOS!$G$2:$G$20000,"EX")=0),0))))</f>
      </c>
      <c r="H6104">
        <f>IF(DATOS!$G6104&lt;&gt;"EX",0,--(COUNTIFS(DATOS!$A$2:$A$20000,DATOS!$A6104,DATOS!$D$2:$D$20000,DATOS!$D6104,DATOS!$E$2:$E$20000,DATOS!$E6104,DATOS!$I$2:$I$20000,DATOS!$I6104,DATOS!$G$2:$G$20000,"OR")=0))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DATOS!$A$2:$A$20000,DATOS!$A6105,DATOS!$D$2:$D$20000,DATOS!$D6105,DATOS!$E$2:$E$20000,DATOS!$E6105,DATOS!$I$2:$I$20000,DATOS!$I6105,DATOS!$G$2:$G$20000,"EX")=0),0))))</f>
      </c>
      <c r="H6105">
        <f>IF(DATOS!$G6105&lt;&gt;"EX",0,--(COUNTIFS(DATOS!$A$2:$A$20000,DATOS!$A6105,DATOS!$D$2:$D$20000,DATOS!$D6105,DATOS!$E$2:$E$20000,DATOS!$E6105,DATOS!$I$2:$I$20000,DATOS!$I6105,DATOS!$G$2:$G$20000,"OR")=0))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DATOS!$A$2:$A$20000,DATOS!$A6106,DATOS!$D$2:$D$20000,DATOS!$D6106,DATOS!$E$2:$E$20000,DATOS!$E6106,DATOS!$I$2:$I$20000,DATOS!$I6106,DATOS!$G$2:$G$20000,"EX")=0),0))))</f>
      </c>
      <c r="H6106">
        <f>IF(DATOS!$G6106&lt;&gt;"EX",0,--(COUNTIFS(DATOS!$A$2:$A$20000,DATOS!$A6106,DATOS!$D$2:$D$20000,DATOS!$D6106,DATOS!$E$2:$E$20000,DATOS!$E6106,DATOS!$I$2:$I$20000,DATOS!$I6106,DATOS!$G$2:$G$20000,"OR")=0))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DATOS!$A$2:$A$20000,DATOS!$A6107,DATOS!$D$2:$D$20000,DATOS!$D6107,DATOS!$E$2:$E$20000,DATOS!$E6107,DATOS!$I$2:$I$20000,DATOS!$I6107,DATOS!$G$2:$G$20000,"EX")=0),0))))</f>
      </c>
      <c r="H6107">
        <f>IF(DATOS!$G6107&lt;&gt;"EX",0,--(COUNTIFS(DATOS!$A$2:$A$20000,DATOS!$A6107,DATOS!$D$2:$D$20000,DATOS!$D6107,DATOS!$E$2:$E$20000,DATOS!$E6107,DATOS!$I$2:$I$20000,DATOS!$I6107,DATOS!$G$2:$G$20000,"OR")=0))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DATOS!$A$2:$A$20000,DATOS!$A6108,DATOS!$D$2:$D$20000,DATOS!$D6108,DATOS!$E$2:$E$20000,DATOS!$E6108,DATOS!$I$2:$I$20000,DATOS!$I6108,DATOS!$G$2:$G$20000,"EX")=0),0))))</f>
      </c>
      <c r="H6108">
        <f>IF(DATOS!$G6108&lt;&gt;"EX",0,--(COUNTIFS(DATOS!$A$2:$A$20000,DATOS!$A6108,DATOS!$D$2:$D$20000,DATOS!$D6108,DATOS!$E$2:$E$20000,DATOS!$E6108,DATOS!$I$2:$I$20000,DATOS!$I6108,DATOS!$G$2:$G$20000,"OR")=0))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DATOS!$A$2:$A$20000,DATOS!$A6109,DATOS!$D$2:$D$20000,DATOS!$D6109,DATOS!$E$2:$E$20000,DATOS!$E6109,DATOS!$I$2:$I$20000,DATOS!$I6109,DATOS!$G$2:$G$20000,"EX")=0),0))))</f>
      </c>
      <c r="H6109">
        <f>IF(DATOS!$G6109&lt;&gt;"EX",0,--(COUNTIFS(DATOS!$A$2:$A$20000,DATOS!$A6109,DATOS!$D$2:$D$20000,DATOS!$D6109,DATOS!$E$2:$E$20000,DATOS!$E6109,DATOS!$I$2:$I$20000,DATOS!$I6109,DATOS!$G$2:$G$20000,"OR")=0))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DATOS!$A$2:$A$20000,DATOS!$A6110,DATOS!$D$2:$D$20000,DATOS!$D6110,DATOS!$E$2:$E$20000,DATOS!$E6110,DATOS!$I$2:$I$20000,DATOS!$I6110,DATOS!$G$2:$G$20000,"EX")=0),0))))</f>
      </c>
      <c r="H6110">
        <f>IF(DATOS!$G6110&lt;&gt;"EX",0,--(COUNTIFS(DATOS!$A$2:$A$20000,DATOS!$A6110,DATOS!$D$2:$D$20000,DATOS!$D6110,DATOS!$E$2:$E$20000,DATOS!$E6110,DATOS!$I$2:$I$20000,DATOS!$I6110,DATOS!$G$2:$G$20000,"OR")=0))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DATOS!$A$2:$A$20000,DATOS!$A6111,DATOS!$D$2:$D$20000,DATOS!$D6111,DATOS!$E$2:$E$20000,DATOS!$E6111,DATOS!$I$2:$I$20000,DATOS!$I6111,DATOS!$G$2:$G$20000,"EX")=0),0))))</f>
      </c>
      <c r="H6111">
        <f>IF(DATOS!$G6111&lt;&gt;"EX",0,--(COUNTIFS(DATOS!$A$2:$A$20000,DATOS!$A6111,DATOS!$D$2:$D$20000,DATOS!$D6111,DATOS!$E$2:$E$20000,DATOS!$E6111,DATOS!$I$2:$I$20000,DATOS!$I6111,DATOS!$G$2:$G$20000,"OR")=0))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DATOS!$A$2:$A$20000,DATOS!$A6112,DATOS!$D$2:$D$20000,DATOS!$D6112,DATOS!$E$2:$E$20000,DATOS!$E6112,DATOS!$I$2:$I$20000,DATOS!$I6112,DATOS!$G$2:$G$20000,"EX")=0),0))))</f>
      </c>
      <c r="H6112">
        <f>IF(DATOS!$G6112&lt;&gt;"EX",0,--(COUNTIFS(DATOS!$A$2:$A$20000,DATOS!$A6112,DATOS!$D$2:$D$20000,DATOS!$D6112,DATOS!$E$2:$E$20000,DATOS!$E6112,DATOS!$I$2:$I$20000,DATOS!$I6112,DATOS!$G$2:$G$20000,"OR")=0))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DATOS!$A$2:$A$20000,DATOS!$A6113,DATOS!$D$2:$D$20000,DATOS!$D6113,DATOS!$E$2:$E$20000,DATOS!$E6113,DATOS!$I$2:$I$20000,DATOS!$I6113,DATOS!$G$2:$G$20000,"EX")=0),0))))</f>
      </c>
      <c r="H6113">
        <f>IF(DATOS!$G6113&lt;&gt;"EX",0,--(COUNTIFS(DATOS!$A$2:$A$20000,DATOS!$A6113,DATOS!$D$2:$D$20000,DATOS!$D6113,DATOS!$E$2:$E$20000,DATOS!$E6113,DATOS!$I$2:$I$20000,DATOS!$I6113,DATOS!$G$2:$G$20000,"OR")=0))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DATOS!$A$2:$A$20000,DATOS!$A6114,DATOS!$D$2:$D$20000,DATOS!$D6114,DATOS!$E$2:$E$20000,DATOS!$E6114,DATOS!$I$2:$I$20000,DATOS!$I6114,DATOS!$G$2:$G$20000,"EX")=0),0))))</f>
      </c>
      <c r="H6114">
        <f>IF(DATOS!$G6114&lt;&gt;"EX",0,--(COUNTIFS(DATOS!$A$2:$A$20000,DATOS!$A6114,DATOS!$D$2:$D$20000,DATOS!$D6114,DATOS!$E$2:$E$20000,DATOS!$E6114,DATOS!$I$2:$I$20000,DATOS!$I6114,DATOS!$G$2:$G$20000,"OR")=0))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DATOS!$A$2:$A$20000,DATOS!$A6115,DATOS!$D$2:$D$20000,DATOS!$D6115,DATOS!$E$2:$E$20000,DATOS!$E6115,DATOS!$I$2:$I$20000,DATOS!$I6115,DATOS!$G$2:$G$20000,"EX")=0),0))))</f>
      </c>
      <c r="H6115">
        <f>IF(DATOS!$G6115&lt;&gt;"EX",0,--(COUNTIFS(DATOS!$A$2:$A$20000,DATOS!$A6115,DATOS!$D$2:$D$20000,DATOS!$D6115,DATOS!$E$2:$E$20000,DATOS!$E6115,DATOS!$I$2:$I$20000,DATOS!$I6115,DATOS!$G$2:$G$20000,"OR")=0))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DATOS!$A$2:$A$20000,DATOS!$A6116,DATOS!$D$2:$D$20000,DATOS!$D6116,DATOS!$E$2:$E$20000,DATOS!$E6116,DATOS!$I$2:$I$20000,DATOS!$I6116,DATOS!$G$2:$G$20000,"EX")=0),0))))</f>
      </c>
      <c r="H6116">
        <f>IF(DATOS!$G6116&lt;&gt;"EX",0,--(COUNTIFS(DATOS!$A$2:$A$20000,DATOS!$A6116,DATOS!$D$2:$D$20000,DATOS!$D6116,DATOS!$E$2:$E$20000,DATOS!$E6116,DATOS!$I$2:$I$20000,DATOS!$I6116,DATOS!$G$2:$G$20000,"OR")=0))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DATOS!$A$2:$A$20000,DATOS!$A6117,DATOS!$D$2:$D$20000,DATOS!$D6117,DATOS!$E$2:$E$20000,DATOS!$E6117,DATOS!$I$2:$I$20000,DATOS!$I6117,DATOS!$G$2:$G$20000,"EX")=0),0))))</f>
      </c>
      <c r="H6117">
        <f>IF(DATOS!$G6117&lt;&gt;"EX",0,--(COUNTIFS(DATOS!$A$2:$A$20000,DATOS!$A6117,DATOS!$D$2:$D$20000,DATOS!$D6117,DATOS!$E$2:$E$20000,DATOS!$E6117,DATOS!$I$2:$I$20000,DATOS!$I6117,DATOS!$G$2:$G$20000,"OR")=0))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DATOS!$A$2:$A$20000,DATOS!$A6118,DATOS!$D$2:$D$20000,DATOS!$D6118,DATOS!$E$2:$E$20000,DATOS!$E6118,DATOS!$I$2:$I$20000,DATOS!$I6118,DATOS!$G$2:$G$20000,"EX")=0),0))))</f>
      </c>
      <c r="H6118">
        <f>IF(DATOS!$G6118&lt;&gt;"EX",0,--(COUNTIFS(DATOS!$A$2:$A$20000,DATOS!$A6118,DATOS!$D$2:$D$20000,DATOS!$D6118,DATOS!$E$2:$E$20000,DATOS!$E6118,DATOS!$I$2:$I$20000,DATOS!$I6118,DATOS!$G$2:$G$20000,"OR")=0))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DATOS!$A$2:$A$20000,DATOS!$A6119,DATOS!$D$2:$D$20000,DATOS!$D6119,DATOS!$E$2:$E$20000,DATOS!$E6119,DATOS!$I$2:$I$20000,DATOS!$I6119,DATOS!$G$2:$G$20000,"EX")=0),0))))</f>
      </c>
      <c r="H6119">
        <f>IF(DATOS!$G6119&lt;&gt;"EX",0,--(COUNTIFS(DATOS!$A$2:$A$20000,DATOS!$A6119,DATOS!$D$2:$D$20000,DATOS!$D6119,DATOS!$E$2:$E$20000,DATOS!$E6119,DATOS!$I$2:$I$20000,DATOS!$I6119,DATOS!$G$2:$G$20000,"OR")=0))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DATOS!$A$2:$A$20000,DATOS!$A6120,DATOS!$D$2:$D$20000,DATOS!$D6120,DATOS!$E$2:$E$20000,DATOS!$E6120,DATOS!$I$2:$I$20000,DATOS!$I6120,DATOS!$G$2:$G$20000,"EX")=0),0))))</f>
      </c>
      <c r="H6120">
        <f>IF(DATOS!$G6120&lt;&gt;"EX",0,--(COUNTIFS(DATOS!$A$2:$A$20000,DATOS!$A6120,DATOS!$D$2:$D$20000,DATOS!$D6120,DATOS!$E$2:$E$20000,DATOS!$E6120,DATOS!$I$2:$I$20000,DATOS!$I6120,DATOS!$G$2:$G$20000,"OR")=0))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DATOS!$A$2:$A$20000,DATOS!$A6121,DATOS!$D$2:$D$20000,DATOS!$D6121,DATOS!$E$2:$E$20000,DATOS!$E6121,DATOS!$I$2:$I$20000,DATOS!$I6121,DATOS!$G$2:$G$20000,"EX")=0),0))))</f>
      </c>
      <c r="H6121">
        <f>IF(DATOS!$G6121&lt;&gt;"EX",0,--(COUNTIFS(DATOS!$A$2:$A$20000,DATOS!$A6121,DATOS!$D$2:$D$20000,DATOS!$D6121,DATOS!$E$2:$E$20000,DATOS!$E6121,DATOS!$I$2:$I$20000,DATOS!$I6121,DATOS!$G$2:$G$20000,"OR")=0))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DATOS!$A$2:$A$20000,DATOS!$A6122,DATOS!$D$2:$D$20000,DATOS!$D6122,DATOS!$E$2:$E$20000,DATOS!$E6122,DATOS!$I$2:$I$20000,DATOS!$I6122,DATOS!$G$2:$G$20000,"EX")=0),0))))</f>
      </c>
      <c r="H6122">
        <f>IF(DATOS!$G6122&lt;&gt;"EX",0,--(COUNTIFS(DATOS!$A$2:$A$20000,DATOS!$A6122,DATOS!$D$2:$D$20000,DATOS!$D6122,DATOS!$E$2:$E$20000,DATOS!$E6122,DATOS!$I$2:$I$20000,DATOS!$I6122,DATOS!$G$2:$G$20000,"OR")=0))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DATOS!$A$2:$A$20000,DATOS!$A6123,DATOS!$D$2:$D$20000,DATOS!$D6123,DATOS!$E$2:$E$20000,DATOS!$E6123,DATOS!$I$2:$I$20000,DATOS!$I6123,DATOS!$G$2:$G$20000,"EX")=0),0))))</f>
      </c>
      <c r="H6123">
        <f>IF(DATOS!$G6123&lt;&gt;"EX",0,--(COUNTIFS(DATOS!$A$2:$A$20000,DATOS!$A6123,DATOS!$D$2:$D$20000,DATOS!$D6123,DATOS!$E$2:$E$20000,DATOS!$E6123,DATOS!$I$2:$I$20000,DATOS!$I6123,DATOS!$G$2:$G$20000,"OR")=0))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DATOS!$A$2:$A$20000,DATOS!$A6124,DATOS!$D$2:$D$20000,DATOS!$D6124,DATOS!$E$2:$E$20000,DATOS!$E6124,DATOS!$I$2:$I$20000,DATOS!$I6124,DATOS!$G$2:$G$20000,"EX")=0),0))))</f>
      </c>
      <c r="H6124">
        <f>IF(DATOS!$G6124&lt;&gt;"EX",0,--(COUNTIFS(DATOS!$A$2:$A$20000,DATOS!$A6124,DATOS!$D$2:$D$20000,DATOS!$D6124,DATOS!$E$2:$E$20000,DATOS!$E6124,DATOS!$I$2:$I$20000,DATOS!$I6124,DATOS!$G$2:$G$20000,"OR")=0))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DATOS!$A$2:$A$20000,DATOS!$A6125,DATOS!$D$2:$D$20000,DATOS!$D6125,DATOS!$E$2:$E$20000,DATOS!$E6125,DATOS!$I$2:$I$20000,DATOS!$I6125,DATOS!$G$2:$G$20000,"EX")=0),0))))</f>
      </c>
      <c r="H6125">
        <f>IF(DATOS!$G6125&lt;&gt;"EX",0,--(COUNTIFS(DATOS!$A$2:$A$20000,DATOS!$A6125,DATOS!$D$2:$D$20000,DATOS!$D6125,DATOS!$E$2:$E$20000,DATOS!$E6125,DATOS!$I$2:$I$20000,DATOS!$I6125,DATOS!$G$2:$G$20000,"OR")=0))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DATOS!$A$2:$A$20000,DATOS!$A6126,DATOS!$D$2:$D$20000,DATOS!$D6126,DATOS!$E$2:$E$20000,DATOS!$E6126,DATOS!$I$2:$I$20000,DATOS!$I6126,DATOS!$G$2:$G$20000,"EX")=0),0))))</f>
      </c>
      <c r="H6126">
        <f>IF(DATOS!$G6126&lt;&gt;"EX",0,--(COUNTIFS(DATOS!$A$2:$A$20000,DATOS!$A6126,DATOS!$D$2:$D$20000,DATOS!$D6126,DATOS!$E$2:$E$20000,DATOS!$E6126,DATOS!$I$2:$I$20000,DATOS!$I6126,DATOS!$G$2:$G$20000,"OR")=0))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DATOS!$A$2:$A$20000,DATOS!$A6127,DATOS!$D$2:$D$20000,DATOS!$D6127,DATOS!$E$2:$E$20000,DATOS!$E6127,DATOS!$I$2:$I$20000,DATOS!$I6127,DATOS!$G$2:$G$20000,"EX")=0),0))))</f>
      </c>
      <c r="H6127">
        <f>IF(DATOS!$G6127&lt;&gt;"EX",0,--(COUNTIFS(DATOS!$A$2:$A$20000,DATOS!$A6127,DATOS!$D$2:$D$20000,DATOS!$D6127,DATOS!$E$2:$E$20000,DATOS!$E6127,DATOS!$I$2:$I$20000,DATOS!$I6127,DATOS!$G$2:$G$20000,"OR")=0))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DATOS!$A$2:$A$20000,DATOS!$A6128,DATOS!$D$2:$D$20000,DATOS!$D6128,DATOS!$E$2:$E$20000,DATOS!$E6128,DATOS!$I$2:$I$20000,DATOS!$I6128,DATOS!$G$2:$G$20000,"EX")=0),0))))</f>
      </c>
      <c r="H6128">
        <f>IF(DATOS!$G6128&lt;&gt;"EX",0,--(COUNTIFS(DATOS!$A$2:$A$20000,DATOS!$A6128,DATOS!$D$2:$D$20000,DATOS!$D6128,DATOS!$E$2:$E$20000,DATOS!$E6128,DATOS!$I$2:$I$20000,DATOS!$I6128,DATOS!$G$2:$G$20000,"OR")=0))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DATOS!$A$2:$A$20000,DATOS!$A6129,DATOS!$D$2:$D$20000,DATOS!$D6129,DATOS!$E$2:$E$20000,DATOS!$E6129,DATOS!$I$2:$I$20000,DATOS!$I6129,DATOS!$G$2:$G$20000,"EX")=0),0))))</f>
      </c>
      <c r="H6129">
        <f>IF(DATOS!$G6129&lt;&gt;"EX",0,--(COUNTIFS(DATOS!$A$2:$A$20000,DATOS!$A6129,DATOS!$D$2:$D$20000,DATOS!$D6129,DATOS!$E$2:$E$20000,DATOS!$E6129,DATOS!$I$2:$I$20000,DATOS!$I6129,DATOS!$G$2:$G$20000,"OR")=0))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DATOS!$A$2:$A$20000,DATOS!$A6130,DATOS!$D$2:$D$20000,DATOS!$D6130,DATOS!$E$2:$E$20000,DATOS!$E6130,DATOS!$I$2:$I$20000,DATOS!$I6130,DATOS!$G$2:$G$20000,"EX")=0),0))))</f>
      </c>
      <c r="H6130">
        <f>IF(DATOS!$G6130&lt;&gt;"EX",0,--(COUNTIFS(DATOS!$A$2:$A$20000,DATOS!$A6130,DATOS!$D$2:$D$20000,DATOS!$D6130,DATOS!$E$2:$E$20000,DATOS!$E6130,DATOS!$I$2:$I$20000,DATOS!$I6130,DATOS!$G$2:$G$20000,"OR")=0))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DATOS!$A$2:$A$20000,DATOS!$A6131,DATOS!$D$2:$D$20000,DATOS!$D6131,DATOS!$E$2:$E$20000,DATOS!$E6131,DATOS!$I$2:$I$20000,DATOS!$I6131,DATOS!$G$2:$G$20000,"EX")=0),0))))</f>
      </c>
      <c r="H6131">
        <f>IF(DATOS!$G6131&lt;&gt;"EX",0,--(COUNTIFS(DATOS!$A$2:$A$20000,DATOS!$A6131,DATOS!$D$2:$D$20000,DATOS!$D6131,DATOS!$E$2:$E$20000,DATOS!$E6131,DATOS!$I$2:$I$20000,DATOS!$I6131,DATOS!$G$2:$G$20000,"OR")=0))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DATOS!$A$2:$A$20000,DATOS!$A6132,DATOS!$D$2:$D$20000,DATOS!$D6132,DATOS!$E$2:$E$20000,DATOS!$E6132,DATOS!$I$2:$I$20000,DATOS!$I6132,DATOS!$G$2:$G$20000,"EX")=0),0))))</f>
      </c>
      <c r="H6132">
        <f>IF(DATOS!$G6132&lt;&gt;"EX",0,--(COUNTIFS(DATOS!$A$2:$A$20000,DATOS!$A6132,DATOS!$D$2:$D$20000,DATOS!$D6132,DATOS!$E$2:$E$20000,DATOS!$E6132,DATOS!$I$2:$I$20000,DATOS!$I6132,DATOS!$G$2:$G$20000,"OR")=0))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DATOS!$A$2:$A$20000,DATOS!$A6133,DATOS!$D$2:$D$20000,DATOS!$D6133,DATOS!$E$2:$E$20000,DATOS!$E6133,DATOS!$I$2:$I$20000,DATOS!$I6133,DATOS!$G$2:$G$20000,"EX")=0),0))))</f>
      </c>
      <c r="H6133">
        <f>IF(DATOS!$G6133&lt;&gt;"EX",0,--(COUNTIFS(DATOS!$A$2:$A$20000,DATOS!$A6133,DATOS!$D$2:$D$20000,DATOS!$D6133,DATOS!$E$2:$E$20000,DATOS!$E6133,DATOS!$I$2:$I$20000,DATOS!$I6133,DATOS!$G$2:$G$20000,"OR")=0))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DATOS!$A$2:$A$20000,DATOS!$A6134,DATOS!$D$2:$D$20000,DATOS!$D6134,DATOS!$E$2:$E$20000,DATOS!$E6134,DATOS!$I$2:$I$20000,DATOS!$I6134,DATOS!$G$2:$G$20000,"EX")=0),0))))</f>
      </c>
      <c r="H6134">
        <f>IF(DATOS!$G6134&lt;&gt;"EX",0,--(COUNTIFS(DATOS!$A$2:$A$20000,DATOS!$A6134,DATOS!$D$2:$D$20000,DATOS!$D6134,DATOS!$E$2:$E$20000,DATOS!$E6134,DATOS!$I$2:$I$20000,DATOS!$I6134,DATOS!$G$2:$G$20000,"OR")=0))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DATOS!$A$2:$A$20000,DATOS!$A6135,DATOS!$D$2:$D$20000,DATOS!$D6135,DATOS!$E$2:$E$20000,DATOS!$E6135,DATOS!$I$2:$I$20000,DATOS!$I6135,DATOS!$G$2:$G$20000,"EX")=0),0))))</f>
      </c>
      <c r="H6135">
        <f>IF(DATOS!$G6135&lt;&gt;"EX",0,--(COUNTIFS(DATOS!$A$2:$A$20000,DATOS!$A6135,DATOS!$D$2:$D$20000,DATOS!$D6135,DATOS!$E$2:$E$20000,DATOS!$E6135,DATOS!$I$2:$I$20000,DATOS!$I6135,DATOS!$G$2:$G$20000,"OR")=0))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DATOS!$A$2:$A$20000,DATOS!$A6136,DATOS!$D$2:$D$20000,DATOS!$D6136,DATOS!$E$2:$E$20000,DATOS!$E6136,DATOS!$I$2:$I$20000,DATOS!$I6136,DATOS!$G$2:$G$20000,"EX")=0),0))))</f>
      </c>
      <c r="H6136">
        <f>IF(DATOS!$G6136&lt;&gt;"EX",0,--(COUNTIFS(DATOS!$A$2:$A$20000,DATOS!$A6136,DATOS!$D$2:$D$20000,DATOS!$D6136,DATOS!$E$2:$E$20000,DATOS!$E6136,DATOS!$I$2:$I$20000,DATOS!$I6136,DATOS!$G$2:$G$20000,"OR")=0))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DATOS!$A$2:$A$20000,DATOS!$A6137,DATOS!$D$2:$D$20000,DATOS!$D6137,DATOS!$E$2:$E$20000,DATOS!$E6137,DATOS!$I$2:$I$20000,DATOS!$I6137,DATOS!$G$2:$G$20000,"EX")=0),0))))</f>
      </c>
      <c r="H6137">
        <f>IF(DATOS!$G6137&lt;&gt;"EX",0,--(COUNTIFS(DATOS!$A$2:$A$20000,DATOS!$A6137,DATOS!$D$2:$D$20000,DATOS!$D6137,DATOS!$E$2:$E$20000,DATOS!$E6137,DATOS!$I$2:$I$20000,DATOS!$I6137,DATOS!$G$2:$G$20000,"OR")=0))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DATOS!$A$2:$A$20000,DATOS!$A6138,DATOS!$D$2:$D$20000,DATOS!$D6138,DATOS!$E$2:$E$20000,DATOS!$E6138,DATOS!$I$2:$I$20000,DATOS!$I6138,DATOS!$G$2:$G$20000,"EX")=0),0))))</f>
      </c>
      <c r="H6138">
        <f>IF(DATOS!$G6138&lt;&gt;"EX",0,--(COUNTIFS(DATOS!$A$2:$A$20000,DATOS!$A6138,DATOS!$D$2:$D$20000,DATOS!$D6138,DATOS!$E$2:$E$20000,DATOS!$E6138,DATOS!$I$2:$I$20000,DATOS!$I6138,DATOS!$G$2:$G$20000,"OR")=0))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DATOS!$A$2:$A$20000,DATOS!$A6139,DATOS!$D$2:$D$20000,DATOS!$D6139,DATOS!$E$2:$E$20000,DATOS!$E6139,DATOS!$I$2:$I$20000,DATOS!$I6139,DATOS!$G$2:$G$20000,"EX")=0),0))))</f>
      </c>
      <c r="H6139">
        <f>IF(DATOS!$G6139&lt;&gt;"EX",0,--(COUNTIFS(DATOS!$A$2:$A$20000,DATOS!$A6139,DATOS!$D$2:$D$20000,DATOS!$D6139,DATOS!$E$2:$E$20000,DATOS!$E6139,DATOS!$I$2:$I$20000,DATOS!$I6139,DATOS!$G$2:$G$20000,"OR")=0))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DATOS!$A$2:$A$20000,DATOS!$A6140,DATOS!$D$2:$D$20000,DATOS!$D6140,DATOS!$E$2:$E$20000,DATOS!$E6140,DATOS!$I$2:$I$20000,DATOS!$I6140,DATOS!$G$2:$G$20000,"EX")=0),0))))</f>
      </c>
      <c r="H6140">
        <f>IF(DATOS!$G6140&lt;&gt;"EX",0,--(COUNTIFS(DATOS!$A$2:$A$20000,DATOS!$A6140,DATOS!$D$2:$D$20000,DATOS!$D6140,DATOS!$E$2:$E$20000,DATOS!$E6140,DATOS!$I$2:$I$20000,DATOS!$I6140,DATOS!$G$2:$G$20000,"OR")=0))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DATOS!$A$2:$A$20000,DATOS!$A6141,DATOS!$D$2:$D$20000,DATOS!$D6141,DATOS!$E$2:$E$20000,DATOS!$E6141,DATOS!$I$2:$I$20000,DATOS!$I6141,DATOS!$G$2:$G$20000,"EX")=0),0))))</f>
      </c>
      <c r="H6141">
        <f>IF(DATOS!$G6141&lt;&gt;"EX",0,--(COUNTIFS(DATOS!$A$2:$A$20000,DATOS!$A6141,DATOS!$D$2:$D$20000,DATOS!$D6141,DATOS!$E$2:$E$20000,DATOS!$E6141,DATOS!$I$2:$I$20000,DATOS!$I6141,DATOS!$G$2:$G$20000,"OR")=0))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DATOS!$A$2:$A$20000,DATOS!$A6142,DATOS!$D$2:$D$20000,DATOS!$D6142,DATOS!$E$2:$E$20000,DATOS!$E6142,DATOS!$I$2:$I$20000,DATOS!$I6142,DATOS!$G$2:$G$20000,"EX")=0),0))))</f>
      </c>
      <c r="H6142">
        <f>IF(DATOS!$G6142&lt;&gt;"EX",0,--(COUNTIFS(DATOS!$A$2:$A$20000,DATOS!$A6142,DATOS!$D$2:$D$20000,DATOS!$D6142,DATOS!$E$2:$E$20000,DATOS!$E6142,DATOS!$I$2:$I$20000,DATOS!$I6142,DATOS!$G$2:$G$20000,"OR")=0))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DATOS!$A$2:$A$20000,DATOS!$A6143,DATOS!$D$2:$D$20000,DATOS!$D6143,DATOS!$E$2:$E$20000,DATOS!$E6143,DATOS!$I$2:$I$20000,DATOS!$I6143,DATOS!$G$2:$G$20000,"EX")=0),0))))</f>
      </c>
      <c r="H6143">
        <f>IF(DATOS!$G6143&lt;&gt;"EX",0,--(COUNTIFS(DATOS!$A$2:$A$20000,DATOS!$A6143,DATOS!$D$2:$D$20000,DATOS!$D6143,DATOS!$E$2:$E$20000,DATOS!$E6143,DATOS!$I$2:$I$20000,DATOS!$I6143,DATOS!$G$2:$G$20000,"OR")=0))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DATOS!$A$2:$A$20000,DATOS!$A6144,DATOS!$D$2:$D$20000,DATOS!$D6144,DATOS!$E$2:$E$20000,DATOS!$E6144,DATOS!$I$2:$I$20000,DATOS!$I6144,DATOS!$G$2:$G$20000,"EX")=0),0))))</f>
      </c>
      <c r="H6144">
        <f>IF(DATOS!$G6144&lt;&gt;"EX",0,--(COUNTIFS(DATOS!$A$2:$A$20000,DATOS!$A6144,DATOS!$D$2:$D$20000,DATOS!$D6144,DATOS!$E$2:$E$20000,DATOS!$E6144,DATOS!$I$2:$I$20000,DATOS!$I6144,DATOS!$G$2:$G$20000,"OR")=0))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DATOS!$A$2:$A$20000,DATOS!$A6145,DATOS!$D$2:$D$20000,DATOS!$D6145,DATOS!$E$2:$E$20000,DATOS!$E6145,DATOS!$I$2:$I$20000,DATOS!$I6145,DATOS!$G$2:$G$20000,"EX")=0),0))))</f>
      </c>
      <c r="H6145">
        <f>IF(DATOS!$G6145&lt;&gt;"EX",0,--(COUNTIFS(DATOS!$A$2:$A$20000,DATOS!$A6145,DATOS!$D$2:$D$20000,DATOS!$D6145,DATOS!$E$2:$E$20000,DATOS!$E6145,DATOS!$I$2:$I$20000,DATOS!$I6145,DATOS!$G$2:$G$20000,"OR")=0))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DATOS!$A$2:$A$20000,DATOS!$A6146,DATOS!$D$2:$D$20000,DATOS!$D6146,DATOS!$E$2:$E$20000,DATOS!$E6146,DATOS!$I$2:$I$20000,DATOS!$I6146,DATOS!$G$2:$G$20000,"EX")=0),0))))</f>
      </c>
      <c r="H6146">
        <f>IF(DATOS!$G6146&lt;&gt;"EX",0,--(COUNTIFS(DATOS!$A$2:$A$20000,DATOS!$A6146,DATOS!$D$2:$D$20000,DATOS!$D6146,DATOS!$E$2:$E$20000,DATOS!$E6146,DATOS!$I$2:$I$20000,DATOS!$I6146,DATOS!$G$2:$G$20000,"OR")=0))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DATOS!$A$2:$A$20000,DATOS!$A6147,DATOS!$D$2:$D$20000,DATOS!$D6147,DATOS!$E$2:$E$20000,DATOS!$E6147,DATOS!$I$2:$I$20000,DATOS!$I6147,DATOS!$G$2:$G$20000,"EX")=0),0))))</f>
      </c>
      <c r="H6147">
        <f>IF(DATOS!$G6147&lt;&gt;"EX",0,--(COUNTIFS(DATOS!$A$2:$A$20000,DATOS!$A6147,DATOS!$D$2:$D$20000,DATOS!$D6147,DATOS!$E$2:$E$20000,DATOS!$E6147,DATOS!$I$2:$I$20000,DATOS!$I6147,DATOS!$G$2:$G$20000,"OR")=0))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DATOS!$A$2:$A$20000,DATOS!$A6148,DATOS!$D$2:$D$20000,DATOS!$D6148,DATOS!$E$2:$E$20000,DATOS!$E6148,DATOS!$I$2:$I$20000,DATOS!$I6148,DATOS!$G$2:$G$20000,"EX")=0),0))))</f>
      </c>
      <c r="H6148">
        <f>IF(DATOS!$G6148&lt;&gt;"EX",0,--(COUNTIFS(DATOS!$A$2:$A$20000,DATOS!$A6148,DATOS!$D$2:$D$20000,DATOS!$D6148,DATOS!$E$2:$E$20000,DATOS!$E6148,DATOS!$I$2:$I$20000,DATOS!$I6148,DATOS!$G$2:$G$20000,"OR")=0))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DATOS!$A$2:$A$20000,DATOS!$A6149,DATOS!$D$2:$D$20000,DATOS!$D6149,DATOS!$E$2:$E$20000,DATOS!$E6149,DATOS!$I$2:$I$20000,DATOS!$I6149,DATOS!$G$2:$G$20000,"EX")=0),0))))</f>
      </c>
      <c r="H6149">
        <f>IF(DATOS!$G6149&lt;&gt;"EX",0,--(COUNTIFS(DATOS!$A$2:$A$20000,DATOS!$A6149,DATOS!$D$2:$D$20000,DATOS!$D6149,DATOS!$E$2:$E$20000,DATOS!$E6149,DATOS!$I$2:$I$20000,DATOS!$I6149,DATOS!$G$2:$G$20000,"OR")=0))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DATOS!$A$2:$A$20000,DATOS!$A6150,DATOS!$D$2:$D$20000,DATOS!$D6150,DATOS!$E$2:$E$20000,DATOS!$E6150,DATOS!$I$2:$I$20000,DATOS!$I6150,DATOS!$G$2:$G$20000,"EX")=0),0))))</f>
      </c>
      <c r="H6150">
        <f>IF(DATOS!$G6150&lt;&gt;"EX",0,--(COUNTIFS(DATOS!$A$2:$A$20000,DATOS!$A6150,DATOS!$D$2:$D$20000,DATOS!$D6150,DATOS!$E$2:$E$20000,DATOS!$E6150,DATOS!$I$2:$I$20000,DATOS!$I6150,DATOS!$G$2:$G$20000,"OR")=0))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DATOS!$A$2:$A$20000,DATOS!$A6151,DATOS!$D$2:$D$20000,DATOS!$D6151,DATOS!$E$2:$E$20000,DATOS!$E6151,DATOS!$I$2:$I$20000,DATOS!$I6151,DATOS!$G$2:$G$20000,"EX")=0),0))))</f>
      </c>
      <c r="H6151">
        <f>IF(DATOS!$G6151&lt;&gt;"EX",0,--(COUNTIFS(DATOS!$A$2:$A$20000,DATOS!$A6151,DATOS!$D$2:$D$20000,DATOS!$D6151,DATOS!$E$2:$E$20000,DATOS!$E6151,DATOS!$I$2:$I$20000,DATOS!$I6151,DATOS!$G$2:$G$20000,"OR")=0))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DATOS!$A$2:$A$20000,DATOS!$A6152,DATOS!$D$2:$D$20000,DATOS!$D6152,DATOS!$E$2:$E$20000,DATOS!$E6152,DATOS!$I$2:$I$20000,DATOS!$I6152,DATOS!$G$2:$G$20000,"EX")=0),0))))</f>
      </c>
      <c r="H6152">
        <f>IF(DATOS!$G6152&lt;&gt;"EX",0,--(COUNTIFS(DATOS!$A$2:$A$20000,DATOS!$A6152,DATOS!$D$2:$D$20000,DATOS!$D6152,DATOS!$E$2:$E$20000,DATOS!$E6152,DATOS!$I$2:$I$20000,DATOS!$I6152,DATOS!$G$2:$G$20000,"OR")=0))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DATOS!$A$2:$A$20000,DATOS!$A6153,DATOS!$D$2:$D$20000,DATOS!$D6153,DATOS!$E$2:$E$20000,DATOS!$E6153,DATOS!$I$2:$I$20000,DATOS!$I6153,DATOS!$G$2:$G$20000,"EX")=0),0))))</f>
      </c>
      <c r="H6153">
        <f>IF(DATOS!$G6153&lt;&gt;"EX",0,--(COUNTIFS(DATOS!$A$2:$A$20000,DATOS!$A6153,DATOS!$D$2:$D$20000,DATOS!$D6153,DATOS!$E$2:$E$20000,DATOS!$E6153,DATOS!$I$2:$I$20000,DATOS!$I6153,DATOS!$G$2:$G$20000,"OR")=0))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DATOS!$A$2:$A$20000,DATOS!$A6154,DATOS!$D$2:$D$20000,DATOS!$D6154,DATOS!$E$2:$E$20000,DATOS!$E6154,DATOS!$I$2:$I$20000,DATOS!$I6154,DATOS!$G$2:$G$20000,"EX")=0),0))))</f>
      </c>
      <c r="H6154">
        <f>IF(DATOS!$G6154&lt;&gt;"EX",0,--(COUNTIFS(DATOS!$A$2:$A$20000,DATOS!$A6154,DATOS!$D$2:$D$20000,DATOS!$D6154,DATOS!$E$2:$E$20000,DATOS!$E6154,DATOS!$I$2:$I$20000,DATOS!$I6154,DATOS!$G$2:$G$20000,"OR")=0))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DATOS!$A$2:$A$20000,DATOS!$A6155,DATOS!$D$2:$D$20000,DATOS!$D6155,DATOS!$E$2:$E$20000,DATOS!$E6155,DATOS!$I$2:$I$20000,DATOS!$I6155,DATOS!$G$2:$G$20000,"EX")=0),0))))</f>
      </c>
      <c r="H6155">
        <f>IF(DATOS!$G6155&lt;&gt;"EX",0,--(COUNTIFS(DATOS!$A$2:$A$20000,DATOS!$A6155,DATOS!$D$2:$D$20000,DATOS!$D6155,DATOS!$E$2:$E$20000,DATOS!$E6155,DATOS!$I$2:$I$20000,DATOS!$I6155,DATOS!$G$2:$G$20000,"OR")=0))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DATOS!$A$2:$A$20000,DATOS!$A6156,DATOS!$D$2:$D$20000,DATOS!$D6156,DATOS!$E$2:$E$20000,DATOS!$E6156,DATOS!$I$2:$I$20000,DATOS!$I6156,DATOS!$G$2:$G$20000,"EX")=0),0))))</f>
      </c>
      <c r="H6156">
        <f>IF(DATOS!$G6156&lt;&gt;"EX",0,--(COUNTIFS(DATOS!$A$2:$A$20000,DATOS!$A6156,DATOS!$D$2:$D$20000,DATOS!$D6156,DATOS!$E$2:$E$20000,DATOS!$E6156,DATOS!$I$2:$I$20000,DATOS!$I6156,DATOS!$G$2:$G$20000,"OR")=0))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DATOS!$A$2:$A$20000,DATOS!$A6157,DATOS!$D$2:$D$20000,DATOS!$D6157,DATOS!$E$2:$E$20000,DATOS!$E6157,DATOS!$I$2:$I$20000,DATOS!$I6157,DATOS!$G$2:$G$20000,"EX")=0),0))))</f>
      </c>
      <c r="H6157">
        <f>IF(DATOS!$G6157&lt;&gt;"EX",0,--(COUNTIFS(DATOS!$A$2:$A$20000,DATOS!$A6157,DATOS!$D$2:$D$20000,DATOS!$D6157,DATOS!$E$2:$E$20000,DATOS!$E6157,DATOS!$I$2:$I$20000,DATOS!$I6157,DATOS!$G$2:$G$20000,"OR")=0))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DATOS!$A$2:$A$20000,DATOS!$A6158,DATOS!$D$2:$D$20000,DATOS!$D6158,DATOS!$E$2:$E$20000,DATOS!$E6158,DATOS!$I$2:$I$20000,DATOS!$I6158,DATOS!$G$2:$G$20000,"EX")=0),0))))</f>
      </c>
      <c r="H6158">
        <f>IF(DATOS!$G6158&lt;&gt;"EX",0,--(COUNTIFS(DATOS!$A$2:$A$20000,DATOS!$A6158,DATOS!$D$2:$D$20000,DATOS!$D6158,DATOS!$E$2:$E$20000,DATOS!$E6158,DATOS!$I$2:$I$20000,DATOS!$I6158,DATOS!$G$2:$G$20000,"OR")=0))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DATOS!$A$2:$A$20000,DATOS!$A6159,DATOS!$D$2:$D$20000,DATOS!$D6159,DATOS!$E$2:$E$20000,DATOS!$E6159,DATOS!$I$2:$I$20000,DATOS!$I6159,DATOS!$G$2:$G$20000,"EX")=0),0))))</f>
      </c>
      <c r="H6159">
        <f>IF(DATOS!$G6159&lt;&gt;"EX",0,--(COUNTIFS(DATOS!$A$2:$A$20000,DATOS!$A6159,DATOS!$D$2:$D$20000,DATOS!$D6159,DATOS!$E$2:$E$20000,DATOS!$E6159,DATOS!$I$2:$I$20000,DATOS!$I6159,DATOS!$G$2:$G$20000,"OR")=0))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DATOS!$A$2:$A$20000,DATOS!$A6160,DATOS!$D$2:$D$20000,DATOS!$D6160,DATOS!$E$2:$E$20000,DATOS!$E6160,DATOS!$I$2:$I$20000,DATOS!$I6160,DATOS!$G$2:$G$20000,"EX")=0),0))))</f>
      </c>
      <c r="H6160">
        <f>IF(DATOS!$G6160&lt;&gt;"EX",0,--(COUNTIFS(DATOS!$A$2:$A$20000,DATOS!$A6160,DATOS!$D$2:$D$20000,DATOS!$D6160,DATOS!$E$2:$E$20000,DATOS!$E6160,DATOS!$I$2:$I$20000,DATOS!$I6160,DATOS!$G$2:$G$20000,"OR")=0))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DATOS!$A$2:$A$20000,DATOS!$A6161,DATOS!$D$2:$D$20000,DATOS!$D6161,DATOS!$E$2:$E$20000,DATOS!$E6161,DATOS!$I$2:$I$20000,DATOS!$I6161,DATOS!$G$2:$G$20000,"EX")=0),0))))</f>
      </c>
      <c r="H6161">
        <f>IF(DATOS!$G6161&lt;&gt;"EX",0,--(COUNTIFS(DATOS!$A$2:$A$20000,DATOS!$A6161,DATOS!$D$2:$D$20000,DATOS!$D6161,DATOS!$E$2:$E$20000,DATOS!$E6161,DATOS!$I$2:$I$20000,DATOS!$I6161,DATOS!$G$2:$G$20000,"OR")=0))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DATOS!$A$2:$A$20000,DATOS!$A6162,DATOS!$D$2:$D$20000,DATOS!$D6162,DATOS!$E$2:$E$20000,DATOS!$E6162,DATOS!$I$2:$I$20000,DATOS!$I6162,DATOS!$G$2:$G$20000,"EX")=0),0))))</f>
      </c>
      <c r="H6162">
        <f>IF(DATOS!$G6162&lt;&gt;"EX",0,--(COUNTIFS(DATOS!$A$2:$A$20000,DATOS!$A6162,DATOS!$D$2:$D$20000,DATOS!$D6162,DATOS!$E$2:$E$20000,DATOS!$E6162,DATOS!$I$2:$I$20000,DATOS!$I6162,DATOS!$G$2:$G$20000,"OR")=0))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DATOS!$A$2:$A$20000,DATOS!$A6163,DATOS!$D$2:$D$20000,DATOS!$D6163,DATOS!$E$2:$E$20000,DATOS!$E6163,DATOS!$I$2:$I$20000,DATOS!$I6163,DATOS!$G$2:$G$20000,"EX")=0),0))))</f>
      </c>
      <c r="H6163">
        <f>IF(DATOS!$G6163&lt;&gt;"EX",0,--(COUNTIFS(DATOS!$A$2:$A$20000,DATOS!$A6163,DATOS!$D$2:$D$20000,DATOS!$D6163,DATOS!$E$2:$E$20000,DATOS!$E6163,DATOS!$I$2:$I$20000,DATOS!$I6163,DATOS!$G$2:$G$20000,"OR")=0))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DATOS!$A$2:$A$20000,DATOS!$A6164,DATOS!$D$2:$D$20000,DATOS!$D6164,DATOS!$E$2:$E$20000,DATOS!$E6164,DATOS!$I$2:$I$20000,DATOS!$I6164,DATOS!$G$2:$G$20000,"EX")=0),0))))</f>
      </c>
      <c r="H6164">
        <f>IF(DATOS!$G6164&lt;&gt;"EX",0,--(COUNTIFS(DATOS!$A$2:$A$20000,DATOS!$A6164,DATOS!$D$2:$D$20000,DATOS!$D6164,DATOS!$E$2:$E$20000,DATOS!$E6164,DATOS!$I$2:$I$20000,DATOS!$I6164,DATOS!$G$2:$G$20000,"OR")=0))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DATOS!$A$2:$A$20000,DATOS!$A6165,DATOS!$D$2:$D$20000,DATOS!$D6165,DATOS!$E$2:$E$20000,DATOS!$E6165,DATOS!$I$2:$I$20000,DATOS!$I6165,DATOS!$G$2:$G$20000,"EX")=0),0))))</f>
      </c>
      <c r="H6165">
        <f>IF(DATOS!$G6165&lt;&gt;"EX",0,--(COUNTIFS(DATOS!$A$2:$A$20000,DATOS!$A6165,DATOS!$D$2:$D$20000,DATOS!$D6165,DATOS!$E$2:$E$20000,DATOS!$E6165,DATOS!$I$2:$I$20000,DATOS!$I6165,DATOS!$G$2:$G$20000,"OR")=0))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DATOS!$A$2:$A$20000,DATOS!$A6166,DATOS!$D$2:$D$20000,DATOS!$D6166,DATOS!$E$2:$E$20000,DATOS!$E6166,DATOS!$I$2:$I$20000,DATOS!$I6166,DATOS!$G$2:$G$20000,"EX")=0),0))))</f>
      </c>
      <c r="H6166">
        <f>IF(DATOS!$G6166&lt;&gt;"EX",0,--(COUNTIFS(DATOS!$A$2:$A$20000,DATOS!$A6166,DATOS!$D$2:$D$20000,DATOS!$D6166,DATOS!$E$2:$E$20000,DATOS!$E6166,DATOS!$I$2:$I$20000,DATOS!$I6166,DATOS!$G$2:$G$20000,"OR")=0))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DATOS!$A$2:$A$20000,DATOS!$A6167,DATOS!$D$2:$D$20000,DATOS!$D6167,DATOS!$E$2:$E$20000,DATOS!$E6167,DATOS!$I$2:$I$20000,DATOS!$I6167,DATOS!$G$2:$G$20000,"EX")=0),0))))</f>
      </c>
      <c r="H6167">
        <f>IF(DATOS!$G6167&lt;&gt;"EX",0,--(COUNTIFS(DATOS!$A$2:$A$20000,DATOS!$A6167,DATOS!$D$2:$D$20000,DATOS!$D6167,DATOS!$E$2:$E$20000,DATOS!$E6167,DATOS!$I$2:$I$20000,DATOS!$I6167,DATOS!$G$2:$G$20000,"OR")=0))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DATOS!$A$2:$A$20000,DATOS!$A6168,DATOS!$D$2:$D$20000,DATOS!$D6168,DATOS!$E$2:$E$20000,DATOS!$E6168,DATOS!$I$2:$I$20000,DATOS!$I6168,DATOS!$G$2:$G$20000,"EX")=0),0))))</f>
      </c>
      <c r="H6168">
        <f>IF(DATOS!$G6168&lt;&gt;"EX",0,--(COUNTIFS(DATOS!$A$2:$A$20000,DATOS!$A6168,DATOS!$D$2:$D$20000,DATOS!$D6168,DATOS!$E$2:$E$20000,DATOS!$E6168,DATOS!$I$2:$I$20000,DATOS!$I6168,DATOS!$G$2:$G$20000,"OR")=0))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DATOS!$A$2:$A$20000,DATOS!$A6169,DATOS!$D$2:$D$20000,DATOS!$D6169,DATOS!$E$2:$E$20000,DATOS!$E6169,DATOS!$I$2:$I$20000,DATOS!$I6169,DATOS!$G$2:$G$20000,"EX")=0),0))))</f>
      </c>
      <c r="H6169">
        <f>IF(DATOS!$G6169&lt;&gt;"EX",0,--(COUNTIFS(DATOS!$A$2:$A$20000,DATOS!$A6169,DATOS!$D$2:$D$20000,DATOS!$D6169,DATOS!$E$2:$E$20000,DATOS!$E6169,DATOS!$I$2:$I$20000,DATOS!$I6169,DATOS!$G$2:$G$20000,"OR")=0))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DATOS!$A$2:$A$20000,DATOS!$A6170,DATOS!$D$2:$D$20000,DATOS!$D6170,DATOS!$E$2:$E$20000,DATOS!$E6170,DATOS!$I$2:$I$20000,DATOS!$I6170,DATOS!$G$2:$G$20000,"EX")=0),0))))</f>
      </c>
      <c r="H6170">
        <f>IF(DATOS!$G6170&lt;&gt;"EX",0,--(COUNTIFS(DATOS!$A$2:$A$20000,DATOS!$A6170,DATOS!$D$2:$D$20000,DATOS!$D6170,DATOS!$E$2:$E$20000,DATOS!$E6170,DATOS!$I$2:$I$20000,DATOS!$I6170,DATOS!$G$2:$G$20000,"OR")=0))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DATOS!$A$2:$A$20000,DATOS!$A6171,DATOS!$D$2:$D$20000,DATOS!$D6171,DATOS!$E$2:$E$20000,DATOS!$E6171,DATOS!$I$2:$I$20000,DATOS!$I6171,DATOS!$G$2:$G$20000,"EX")=0),0))))</f>
      </c>
      <c r="H6171">
        <f>IF(DATOS!$G6171&lt;&gt;"EX",0,--(COUNTIFS(DATOS!$A$2:$A$20000,DATOS!$A6171,DATOS!$D$2:$D$20000,DATOS!$D6171,DATOS!$E$2:$E$20000,DATOS!$E6171,DATOS!$I$2:$I$20000,DATOS!$I6171,DATOS!$G$2:$G$20000,"OR")=0))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DATOS!$A$2:$A$20000,DATOS!$A6172,DATOS!$D$2:$D$20000,DATOS!$D6172,DATOS!$E$2:$E$20000,DATOS!$E6172,DATOS!$I$2:$I$20000,DATOS!$I6172,DATOS!$G$2:$G$20000,"EX")=0),0))))</f>
      </c>
      <c r="H6172">
        <f>IF(DATOS!$G6172&lt;&gt;"EX",0,--(COUNTIFS(DATOS!$A$2:$A$20000,DATOS!$A6172,DATOS!$D$2:$D$20000,DATOS!$D6172,DATOS!$E$2:$E$20000,DATOS!$E6172,DATOS!$I$2:$I$20000,DATOS!$I6172,DATOS!$G$2:$G$20000,"OR")=0))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DATOS!$A$2:$A$20000,DATOS!$A6173,DATOS!$D$2:$D$20000,DATOS!$D6173,DATOS!$E$2:$E$20000,DATOS!$E6173,DATOS!$I$2:$I$20000,DATOS!$I6173,DATOS!$G$2:$G$20000,"EX")=0),0))))</f>
      </c>
      <c r="H6173">
        <f>IF(DATOS!$G6173&lt;&gt;"EX",0,--(COUNTIFS(DATOS!$A$2:$A$20000,DATOS!$A6173,DATOS!$D$2:$D$20000,DATOS!$D6173,DATOS!$E$2:$E$20000,DATOS!$E6173,DATOS!$I$2:$I$20000,DATOS!$I6173,DATOS!$G$2:$G$20000,"OR")=0))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DATOS!$A$2:$A$20000,DATOS!$A6174,DATOS!$D$2:$D$20000,DATOS!$D6174,DATOS!$E$2:$E$20000,DATOS!$E6174,DATOS!$I$2:$I$20000,DATOS!$I6174,DATOS!$G$2:$G$20000,"EX")=0),0))))</f>
      </c>
      <c r="H6174">
        <f>IF(DATOS!$G6174&lt;&gt;"EX",0,--(COUNTIFS(DATOS!$A$2:$A$20000,DATOS!$A6174,DATOS!$D$2:$D$20000,DATOS!$D6174,DATOS!$E$2:$E$20000,DATOS!$E6174,DATOS!$I$2:$I$20000,DATOS!$I6174,DATOS!$G$2:$G$20000,"OR")=0))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DATOS!$A$2:$A$20000,DATOS!$A6175,DATOS!$D$2:$D$20000,DATOS!$D6175,DATOS!$E$2:$E$20000,DATOS!$E6175,DATOS!$I$2:$I$20000,DATOS!$I6175,DATOS!$G$2:$G$20000,"EX")=0),0))))</f>
      </c>
      <c r="H6175">
        <f>IF(DATOS!$G6175&lt;&gt;"EX",0,--(COUNTIFS(DATOS!$A$2:$A$20000,DATOS!$A6175,DATOS!$D$2:$D$20000,DATOS!$D6175,DATOS!$E$2:$E$20000,DATOS!$E6175,DATOS!$I$2:$I$20000,DATOS!$I6175,DATOS!$G$2:$G$20000,"OR")=0))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DATOS!$A$2:$A$20000,DATOS!$A6176,DATOS!$D$2:$D$20000,DATOS!$D6176,DATOS!$E$2:$E$20000,DATOS!$E6176,DATOS!$I$2:$I$20000,DATOS!$I6176,DATOS!$G$2:$G$20000,"EX")=0),0))))</f>
      </c>
      <c r="H6176">
        <f>IF(DATOS!$G6176&lt;&gt;"EX",0,--(COUNTIFS(DATOS!$A$2:$A$20000,DATOS!$A6176,DATOS!$D$2:$D$20000,DATOS!$D6176,DATOS!$E$2:$E$20000,DATOS!$E6176,DATOS!$I$2:$I$20000,DATOS!$I6176,DATOS!$G$2:$G$20000,"OR")=0))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DATOS!$A$2:$A$20000,DATOS!$A6177,DATOS!$D$2:$D$20000,DATOS!$D6177,DATOS!$E$2:$E$20000,DATOS!$E6177,DATOS!$I$2:$I$20000,DATOS!$I6177,DATOS!$G$2:$G$20000,"EX")=0),0))))</f>
      </c>
      <c r="H6177">
        <f>IF(DATOS!$G6177&lt;&gt;"EX",0,--(COUNTIFS(DATOS!$A$2:$A$20000,DATOS!$A6177,DATOS!$D$2:$D$20000,DATOS!$D6177,DATOS!$E$2:$E$20000,DATOS!$E6177,DATOS!$I$2:$I$20000,DATOS!$I6177,DATOS!$G$2:$G$20000,"OR")=0))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DATOS!$A$2:$A$20000,DATOS!$A6178,DATOS!$D$2:$D$20000,DATOS!$D6178,DATOS!$E$2:$E$20000,DATOS!$E6178,DATOS!$I$2:$I$20000,DATOS!$I6178,DATOS!$G$2:$G$20000,"EX")=0),0))))</f>
      </c>
      <c r="H6178">
        <f>IF(DATOS!$G6178&lt;&gt;"EX",0,--(COUNTIFS(DATOS!$A$2:$A$20000,DATOS!$A6178,DATOS!$D$2:$D$20000,DATOS!$D6178,DATOS!$E$2:$E$20000,DATOS!$E6178,DATOS!$I$2:$I$20000,DATOS!$I6178,DATOS!$G$2:$G$20000,"OR")=0))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DATOS!$A$2:$A$20000,DATOS!$A6179,DATOS!$D$2:$D$20000,DATOS!$D6179,DATOS!$E$2:$E$20000,DATOS!$E6179,DATOS!$I$2:$I$20000,DATOS!$I6179,DATOS!$G$2:$G$20000,"EX")=0),0))))</f>
      </c>
      <c r="H6179">
        <f>IF(DATOS!$G6179&lt;&gt;"EX",0,--(COUNTIFS(DATOS!$A$2:$A$20000,DATOS!$A6179,DATOS!$D$2:$D$20000,DATOS!$D6179,DATOS!$E$2:$E$20000,DATOS!$E6179,DATOS!$I$2:$I$20000,DATOS!$I6179,DATOS!$G$2:$G$20000,"OR")=0))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DATOS!$A$2:$A$20000,DATOS!$A6180,DATOS!$D$2:$D$20000,DATOS!$D6180,DATOS!$E$2:$E$20000,DATOS!$E6180,DATOS!$I$2:$I$20000,DATOS!$I6180,DATOS!$G$2:$G$20000,"EX")=0),0))))</f>
      </c>
      <c r="H6180">
        <f>IF(DATOS!$G6180&lt;&gt;"EX",0,--(COUNTIFS(DATOS!$A$2:$A$20000,DATOS!$A6180,DATOS!$D$2:$D$20000,DATOS!$D6180,DATOS!$E$2:$E$20000,DATOS!$E6180,DATOS!$I$2:$I$20000,DATOS!$I6180,DATOS!$G$2:$G$20000,"OR")=0))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DATOS!$A$2:$A$20000,DATOS!$A6181,DATOS!$D$2:$D$20000,DATOS!$D6181,DATOS!$E$2:$E$20000,DATOS!$E6181,DATOS!$I$2:$I$20000,DATOS!$I6181,DATOS!$G$2:$G$20000,"EX")=0),0))))</f>
      </c>
      <c r="H6181">
        <f>IF(DATOS!$G6181&lt;&gt;"EX",0,--(COUNTIFS(DATOS!$A$2:$A$20000,DATOS!$A6181,DATOS!$D$2:$D$20000,DATOS!$D6181,DATOS!$E$2:$E$20000,DATOS!$E6181,DATOS!$I$2:$I$20000,DATOS!$I6181,DATOS!$G$2:$G$20000,"OR")=0))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DATOS!$A$2:$A$20000,DATOS!$A6182,DATOS!$D$2:$D$20000,DATOS!$D6182,DATOS!$E$2:$E$20000,DATOS!$E6182,DATOS!$I$2:$I$20000,DATOS!$I6182,DATOS!$G$2:$G$20000,"EX")=0),0))))</f>
      </c>
      <c r="H6182">
        <f>IF(DATOS!$G6182&lt;&gt;"EX",0,--(COUNTIFS(DATOS!$A$2:$A$20000,DATOS!$A6182,DATOS!$D$2:$D$20000,DATOS!$D6182,DATOS!$E$2:$E$20000,DATOS!$E6182,DATOS!$I$2:$I$20000,DATOS!$I6182,DATOS!$G$2:$G$20000,"OR")=0))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DATOS!$A$2:$A$20000,DATOS!$A6183,DATOS!$D$2:$D$20000,DATOS!$D6183,DATOS!$E$2:$E$20000,DATOS!$E6183,DATOS!$I$2:$I$20000,DATOS!$I6183,DATOS!$G$2:$G$20000,"EX")=0),0))))</f>
      </c>
      <c r="H6183">
        <f>IF(DATOS!$G6183&lt;&gt;"EX",0,--(COUNTIFS(DATOS!$A$2:$A$20000,DATOS!$A6183,DATOS!$D$2:$D$20000,DATOS!$D6183,DATOS!$E$2:$E$20000,DATOS!$E6183,DATOS!$I$2:$I$20000,DATOS!$I6183,DATOS!$G$2:$G$20000,"OR")=0))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DATOS!$A$2:$A$20000,DATOS!$A6184,DATOS!$D$2:$D$20000,DATOS!$D6184,DATOS!$E$2:$E$20000,DATOS!$E6184,DATOS!$I$2:$I$20000,DATOS!$I6184,DATOS!$G$2:$G$20000,"EX")=0),0))))</f>
      </c>
      <c r="H6184">
        <f>IF(DATOS!$G6184&lt;&gt;"EX",0,--(COUNTIFS(DATOS!$A$2:$A$20000,DATOS!$A6184,DATOS!$D$2:$D$20000,DATOS!$D6184,DATOS!$E$2:$E$20000,DATOS!$E6184,DATOS!$I$2:$I$20000,DATOS!$I6184,DATOS!$G$2:$G$20000,"OR")=0))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DATOS!$A$2:$A$20000,DATOS!$A6185,DATOS!$D$2:$D$20000,DATOS!$D6185,DATOS!$E$2:$E$20000,DATOS!$E6185,DATOS!$I$2:$I$20000,DATOS!$I6185,DATOS!$G$2:$G$20000,"EX")=0),0))))</f>
      </c>
      <c r="H6185">
        <f>IF(DATOS!$G6185&lt;&gt;"EX",0,--(COUNTIFS(DATOS!$A$2:$A$20000,DATOS!$A6185,DATOS!$D$2:$D$20000,DATOS!$D6185,DATOS!$E$2:$E$20000,DATOS!$E6185,DATOS!$I$2:$I$20000,DATOS!$I6185,DATOS!$G$2:$G$20000,"OR")=0))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DATOS!$A$2:$A$20000,DATOS!$A6186,DATOS!$D$2:$D$20000,DATOS!$D6186,DATOS!$E$2:$E$20000,DATOS!$E6186,DATOS!$I$2:$I$20000,DATOS!$I6186,DATOS!$G$2:$G$20000,"EX")=0),0))))</f>
      </c>
      <c r="H6186">
        <f>IF(DATOS!$G6186&lt;&gt;"EX",0,--(COUNTIFS(DATOS!$A$2:$A$20000,DATOS!$A6186,DATOS!$D$2:$D$20000,DATOS!$D6186,DATOS!$E$2:$E$20000,DATOS!$E6186,DATOS!$I$2:$I$20000,DATOS!$I6186,DATOS!$G$2:$G$20000,"OR")=0))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DATOS!$A$2:$A$20000,DATOS!$A6187,DATOS!$D$2:$D$20000,DATOS!$D6187,DATOS!$E$2:$E$20000,DATOS!$E6187,DATOS!$I$2:$I$20000,DATOS!$I6187,DATOS!$G$2:$G$20000,"EX")=0),0))))</f>
      </c>
      <c r="H6187">
        <f>IF(DATOS!$G6187&lt;&gt;"EX",0,--(COUNTIFS(DATOS!$A$2:$A$20000,DATOS!$A6187,DATOS!$D$2:$D$20000,DATOS!$D6187,DATOS!$E$2:$E$20000,DATOS!$E6187,DATOS!$I$2:$I$20000,DATOS!$I6187,DATOS!$G$2:$G$20000,"OR")=0))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DATOS!$A$2:$A$20000,DATOS!$A6188,DATOS!$D$2:$D$20000,DATOS!$D6188,DATOS!$E$2:$E$20000,DATOS!$E6188,DATOS!$I$2:$I$20000,DATOS!$I6188,DATOS!$G$2:$G$20000,"EX")=0),0))))</f>
      </c>
      <c r="H6188">
        <f>IF(DATOS!$G6188&lt;&gt;"EX",0,--(COUNTIFS(DATOS!$A$2:$A$20000,DATOS!$A6188,DATOS!$D$2:$D$20000,DATOS!$D6188,DATOS!$E$2:$E$20000,DATOS!$E6188,DATOS!$I$2:$I$20000,DATOS!$I6188,DATOS!$G$2:$G$20000,"OR")=0))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DATOS!$A$2:$A$20000,DATOS!$A6189,DATOS!$D$2:$D$20000,DATOS!$D6189,DATOS!$E$2:$E$20000,DATOS!$E6189,DATOS!$I$2:$I$20000,DATOS!$I6189,DATOS!$G$2:$G$20000,"EX")=0),0))))</f>
      </c>
      <c r="H6189">
        <f>IF(DATOS!$G6189&lt;&gt;"EX",0,--(COUNTIFS(DATOS!$A$2:$A$20000,DATOS!$A6189,DATOS!$D$2:$D$20000,DATOS!$D6189,DATOS!$E$2:$E$20000,DATOS!$E6189,DATOS!$I$2:$I$20000,DATOS!$I6189,DATOS!$G$2:$G$20000,"OR")=0))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DATOS!$A$2:$A$20000,DATOS!$A6190,DATOS!$D$2:$D$20000,DATOS!$D6190,DATOS!$E$2:$E$20000,DATOS!$E6190,DATOS!$I$2:$I$20000,DATOS!$I6190,DATOS!$G$2:$G$20000,"EX")=0),0))))</f>
      </c>
      <c r="H6190">
        <f>IF(DATOS!$G6190&lt;&gt;"EX",0,--(COUNTIFS(DATOS!$A$2:$A$20000,DATOS!$A6190,DATOS!$D$2:$D$20000,DATOS!$D6190,DATOS!$E$2:$E$20000,DATOS!$E6190,DATOS!$I$2:$I$20000,DATOS!$I6190,DATOS!$G$2:$G$20000,"OR")=0))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DATOS!$A$2:$A$20000,DATOS!$A6191,DATOS!$D$2:$D$20000,DATOS!$D6191,DATOS!$E$2:$E$20000,DATOS!$E6191,DATOS!$I$2:$I$20000,DATOS!$I6191,DATOS!$G$2:$G$20000,"EX")=0),0))))</f>
      </c>
      <c r="H6191">
        <f>IF(DATOS!$G6191&lt;&gt;"EX",0,--(COUNTIFS(DATOS!$A$2:$A$20000,DATOS!$A6191,DATOS!$D$2:$D$20000,DATOS!$D6191,DATOS!$E$2:$E$20000,DATOS!$E6191,DATOS!$I$2:$I$20000,DATOS!$I6191,DATOS!$G$2:$G$20000,"OR")=0))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DATOS!$A$2:$A$20000,DATOS!$A6192,DATOS!$D$2:$D$20000,DATOS!$D6192,DATOS!$E$2:$E$20000,DATOS!$E6192,DATOS!$I$2:$I$20000,DATOS!$I6192,DATOS!$G$2:$G$20000,"EX")=0),0))))</f>
      </c>
      <c r="H6192">
        <f>IF(DATOS!$G6192&lt;&gt;"EX",0,--(COUNTIFS(DATOS!$A$2:$A$20000,DATOS!$A6192,DATOS!$D$2:$D$20000,DATOS!$D6192,DATOS!$E$2:$E$20000,DATOS!$E6192,DATOS!$I$2:$I$20000,DATOS!$I6192,DATOS!$G$2:$G$20000,"OR")=0))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DATOS!$A$2:$A$20000,DATOS!$A6193,DATOS!$D$2:$D$20000,DATOS!$D6193,DATOS!$E$2:$E$20000,DATOS!$E6193,DATOS!$I$2:$I$20000,DATOS!$I6193,DATOS!$G$2:$G$20000,"EX")=0),0))))</f>
      </c>
      <c r="H6193">
        <f>IF(DATOS!$G6193&lt;&gt;"EX",0,--(COUNTIFS(DATOS!$A$2:$A$20000,DATOS!$A6193,DATOS!$D$2:$D$20000,DATOS!$D6193,DATOS!$E$2:$E$20000,DATOS!$E6193,DATOS!$I$2:$I$20000,DATOS!$I6193,DATOS!$G$2:$G$20000,"OR")=0))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DATOS!$A$2:$A$20000,DATOS!$A6194,DATOS!$D$2:$D$20000,DATOS!$D6194,DATOS!$E$2:$E$20000,DATOS!$E6194,DATOS!$I$2:$I$20000,DATOS!$I6194,DATOS!$G$2:$G$20000,"EX")=0),0))))</f>
      </c>
      <c r="H6194">
        <f>IF(DATOS!$G6194&lt;&gt;"EX",0,--(COUNTIFS(DATOS!$A$2:$A$20000,DATOS!$A6194,DATOS!$D$2:$D$20000,DATOS!$D6194,DATOS!$E$2:$E$20000,DATOS!$E6194,DATOS!$I$2:$I$20000,DATOS!$I6194,DATOS!$G$2:$G$20000,"OR")=0))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DATOS!$A$2:$A$20000,DATOS!$A6195,DATOS!$D$2:$D$20000,DATOS!$D6195,DATOS!$E$2:$E$20000,DATOS!$E6195,DATOS!$I$2:$I$20000,DATOS!$I6195,DATOS!$G$2:$G$20000,"EX")=0),0))))</f>
      </c>
      <c r="H6195">
        <f>IF(DATOS!$G6195&lt;&gt;"EX",0,--(COUNTIFS(DATOS!$A$2:$A$20000,DATOS!$A6195,DATOS!$D$2:$D$20000,DATOS!$D6195,DATOS!$E$2:$E$20000,DATOS!$E6195,DATOS!$I$2:$I$20000,DATOS!$I6195,DATOS!$G$2:$G$20000,"OR")=0))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DATOS!$A$2:$A$20000,DATOS!$A6196,DATOS!$D$2:$D$20000,DATOS!$D6196,DATOS!$E$2:$E$20000,DATOS!$E6196,DATOS!$I$2:$I$20000,DATOS!$I6196,DATOS!$G$2:$G$20000,"EX")=0),0))))</f>
      </c>
      <c r="H6196">
        <f>IF(DATOS!$G6196&lt;&gt;"EX",0,--(COUNTIFS(DATOS!$A$2:$A$20000,DATOS!$A6196,DATOS!$D$2:$D$20000,DATOS!$D6196,DATOS!$E$2:$E$20000,DATOS!$E6196,DATOS!$I$2:$I$20000,DATOS!$I6196,DATOS!$G$2:$G$20000,"OR")=0))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DATOS!$A$2:$A$20000,DATOS!$A6197,DATOS!$D$2:$D$20000,DATOS!$D6197,DATOS!$E$2:$E$20000,DATOS!$E6197,DATOS!$I$2:$I$20000,DATOS!$I6197,DATOS!$G$2:$G$20000,"EX")=0),0))))</f>
      </c>
      <c r="H6197">
        <f>IF(DATOS!$G6197&lt;&gt;"EX",0,--(COUNTIFS(DATOS!$A$2:$A$20000,DATOS!$A6197,DATOS!$D$2:$D$20000,DATOS!$D6197,DATOS!$E$2:$E$20000,DATOS!$E6197,DATOS!$I$2:$I$20000,DATOS!$I6197,DATOS!$G$2:$G$20000,"OR")=0))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DATOS!$A$2:$A$20000,DATOS!$A6198,DATOS!$D$2:$D$20000,DATOS!$D6198,DATOS!$E$2:$E$20000,DATOS!$E6198,DATOS!$I$2:$I$20000,DATOS!$I6198,DATOS!$G$2:$G$20000,"EX")=0),0))))</f>
      </c>
      <c r="H6198">
        <f>IF(DATOS!$G6198&lt;&gt;"EX",0,--(COUNTIFS(DATOS!$A$2:$A$20000,DATOS!$A6198,DATOS!$D$2:$D$20000,DATOS!$D6198,DATOS!$E$2:$E$20000,DATOS!$E6198,DATOS!$I$2:$I$20000,DATOS!$I6198,DATOS!$G$2:$G$20000,"OR")=0))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DATOS!$A$2:$A$20000,DATOS!$A6199,DATOS!$D$2:$D$20000,DATOS!$D6199,DATOS!$E$2:$E$20000,DATOS!$E6199,DATOS!$I$2:$I$20000,DATOS!$I6199,DATOS!$G$2:$G$20000,"EX")=0),0))))</f>
      </c>
      <c r="H6199">
        <f>IF(DATOS!$G6199&lt;&gt;"EX",0,--(COUNTIFS(DATOS!$A$2:$A$20000,DATOS!$A6199,DATOS!$D$2:$D$20000,DATOS!$D6199,DATOS!$E$2:$E$20000,DATOS!$E6199,DATOS!$I$2:$I$20000,DATOS!$I6199,DATOS!$G$2:$G$20000,"OR")=0))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DATOS!$A$2:$A$20000,DATOS!$A6200,DATOS!$D$2:$D$20000,DATOS!$D6200,DATOS!$E$2:$E$20000,DATOS!$E6200,DATOS!$I$2:$I$20000,DATOS!$I6200,DATOS!$G$2:$G$20000,"EX")=0),0))))</f>
      </c>
      <c r="H6200">
        <f>IF(DATOS!$G6200&lt;&gt;"EX",0,--(COUNTIFS(DATOS!$A$2:$A$20000,DATOS!$A6200,DATOS!$D$2:$D$20000,DATOS!$D6200,DATOS!$E$2:$E$20000,DATOS!$E6200,DATOS!$I$2:$I$20000,DATOS!$I6200,DATOS!$G$2:$G$20000,"OR")=0))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DATOS!$A$2:$A$20000,DATOS!$A6201,DATOS!$D$2:$D$20000,DATOS!$D6201,DATOS!$E$2:$E$20000,DATOS!$E6201,DATOS!$I$2:$I$20000,DATOS!$I6201,DATOS!$G$2:$G$20000,"EX")=0),0))))</f>
      </c>
      <c r="H6201">
        <f>IF(DATOS!$G6201&lt;&gt;"EX",0,--(COUNTIFS(DATOS!$A$2:$A$20000,DATOS!$A6201,DATOS!$D$2:$D$20000,DATOS!$D6201,DATOS!$E$2:$E$20000,DATOS!$E6201,DATOS!$I$2:$I$20000,DATOS!$I6201,DATOS!$G$2:$G$20000,"OR")=0))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DATOS!$A$2:$A$20000,DATOS!$A6202,DATOS!$D$2:$D$20000,DATOS!$D6202,DATOS!$E$2:$E$20000,DATOS!$E6202,DATOS!$I$2:$I$20000,DATOS!$I6202,DATOS!$G$2:$G$20000,"EX")=0),0))))</f>
      </c>
      <c r="H6202">
        <f>IF(DATOS!$G6202&lt;&gt;"EX",0,--(COUNTIFS(DATOS!$A$2:$A$20000,DATOS!$A6202,DATOS!$D$2:$D$20000,DATOS!$D6202,DATOS!$E$2:$E$20000,DATOS!$E6202,DATOS!$I$2:$I$20000,DATOS!$I6202,DATOS!$G$2:$G$20000,"OR")=0))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DATOS!$A$2:$A$20000,DATOS!$A6203,DATOS!$D$2:$D$20000,DATOS!$D6203,DATOS!$E$2:$E$20000,DATOS!$E6203,DATOS!$I$2:$I$20000,DATOS!$I6203,DATOS!$G$2:$G$20000,"EX")=0),0))))</f>
      </c>
      <c r="H6203">
        <f>IF(DATOS!$G6203&lt;&gt;"EX",0,--(COUNTIFS(DATOS!$A$2:$A$20000,DATOS!$A6203,DATOS!$D$2:$D$20000,DATOS!$D6203,DATOS!$E$2:$E$20000,DATOS!$E6203,DATOS!$I$2:$I$20000,DATOS!$I6203,DATOS!$G$2:$G$20000,"OR")=0))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DATOS!$A$2:$A$20000,DATOS!$A6204,DATOS!$D$2:$D$20000,DATOS!$D6204,DATOS!$E$2:$E$20000,DATOS!$E6204,DATOS!$I$2:$I$20000,DATOS!$I6204,DATOS!$G$2:$G$20000,"EX")=0),0))))</f>
      </c>
      <c r="H6204">
        <f>IF(DATOS!$G6204&lt;&gt;"EX",0,--(COUNTIFS(DATOS!$A$2:$A$20000,DATOS!$A6204,DATOS!$D$2:$D$20000,DATOS!$D6204,DATOS!$E$2:$E$20000,DATOS!$E6204,DATOS!$I$2:$I$20000,DATOS!$I6204,DATOS!$G$2:$G$20000,"OR")=0))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DATOS!$A$2:$A$20000,DATOS!$A6205,DATOS!$D$2:$D$20000,DATOS!$D6205,DATOS!$E$2:$E$20000,DATOS!$E6205,DATOS!$I$2:$I$20000,DATOS!$I6205,DATOS!$G$2:$G$20000,"EX")=0),0))))</f>
      </c>
      <c r="H6205">
        <f>IF(DATOS!$G6205&lt;&gt;"EX",0,--(COUNTIFS(DATOS!$A$2:$A$20000,DATOS!$A6205,DATOS!$D$2:$D$20000,DATOS!$D6205,DATOS!$E$2:$E$20000,DATOS!$E6205,DATOS!$I$2:$I$20000,DATOS!$I6205,DATOS!$G$2:$G$20000,"OR")=0))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DATOS!$A$2:$A$20000,DATOS!$A6206,DATOS!$D$2:$D$20000,DATOS!$D6206,DATOS!$E$2:$E$20000,DATOS!$E6206,DATOS!$I$2:$I$20000,DATOS!$I6206,DATOS!$G$2:$G$20000,"EX")=0),0))))</f>
      </c>
      <c r="H6206">
        <f>IF(DATOS!$G6206&lt;&gt;"EX",0,--(COUNTIFS(DATOS!$A$2:$A$20000,DATOS!$A6206,DATOS!$D$2:$D$20000,DATOS!$D6206,DATOS!$E$2:$E$20000,DATOS!$E6206,DATOS!$I$2:$I$20000,DATOS!$I6206,DATOS!$G$2:$G$20000,"OR")=0))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DATOS!$A$2:$A$20000,DATOS!$A6207,DATOS!$D$2:$D$20000,DATOS!$D6207,DATOS!$E$2:$E$20000,DATOS!$E6207,DATOS!$I$2:$I$20000,DATOS!$I6207,DATOS!$G$2:$G$20000,"EX")=0),0))))</f>
      </c>
      <c r="H6207">
        <f>IF(DATOS!$G6207&lt;&gt;"EX",0,--(COUNTIFS(DATOS!$A$2:$A$20000,DATOS!$A6207,DATOS!$D$2:$D$20000,DATOS!$D6207,DATOS!$E$2:$E$20000,DATOS!$E6207,DATOS!$I$2:$I$20000,DATOS!$I6207,DATOS!$G$2:$G$20000,"OR")=0))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DATOS!$A$2:$A$20000,DATOS!$A6208,DATOS!$D$2:$D$20000,DATOS!$D6208,DATOS!$E$2:$E$20000,DATOS!$E6208,DATOS!$I$2:$I$20000,DATOS!$I6208,DATOS!$G$2:$G$20000,"EX")=0),0))))</f>
      </c>
      <c r="H6208">
        <f>IF(DATOS!$G6208&lt;&gt;"EX",0,--(COUNTIFS(DATOS!$A$2:$A$20000,DATOS!$A6208,DATOS!$D$2:$D$20000,DATOS!$D6208,DATOS!$E$2:$E$20000,DATOS!$E6208,DATOS!$I$2:$I$20000,DATOS!$I6208,DATOS!$G$2:$G$20000,"OR")=0))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DATOS!$A$2:$A$20000,DATOS!$A6209,DATOS!$D$2:$D$20000,DATOS!$D6209,DATOS!$E$2:$E$20000,DATOS!$E6209,DATOS!$I$2:$I$20000,DATOS!$I6209,DATOS!$G$2:$G$20000,"EX")=0),0))))</f>
      </c>
      <c r="H6209">
        <f>IF(DATOS!$G6209&lt;&gt;"EX",0,--(COUNTIFS(DATOS!$A$2:$A$20000,DATOS!$A6209,DATOS!$D$2:$D$20000,DATOS!$D6209,DATOS!$E$2:$E$20000,DATOS!$E6209,DATOS!$I$2:$I$20000,DATOS!$I6209,DATOS!$G$2:$G$20000,"OR")=0))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DATOS!$A$2:$A$20000,DATOS!$A6210,DATOS!$D$2:$D$20000,DATOS!$D6210,DATOS!$E$2:$E$20000,DATOS!$E6210,DATOS!$I$2:$I$20000,DATOS!$I6210,DATOS!$G$2:$G$20000,"EX")=0),0))))</f>
      </c>
      <c r="H6210">
        <f>IF(DATOS!$G6210&lt;&gt;"EX",0,--(COUNTIFS(DATOS!$A$2:$A$20000,DATOS!$A6210,DATOS!$D$2:$D$20000,DATOS!$D6210,DATOS!$E$2:$E$20000,DATOS!$E6210,DATOS!$I$2:$I$20000,DATOS!$I6210,DATOS!$G$2:$G$20000,"OR")=0))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DATOS!$A$2:$A$20000,DATOS!$A6211,DATOS!$D$2:$D$20000,DATOS!$D6211,DATOS!$E$2:$E$20000,DATOS!$E6211,DATOS!$I$2:$I$20000,DATOS!$I6211,DATOS!$G$2:$G$20000,"EX")=0),0))))</f>
      </c>
      <c r="H6211">
        <f>IF(DATOS!$G6211&lt;&gt;"EX",0,--(COUNTIFS(DATOS!$A$2:$A$20000,DATOS!$A6211,DATOS!$D$2:$D$20000,DATOS!$D6211,DATOS!$E$2:$E$20000,DATOS!$E6211,DATOS!$I$2:$I$20000,DATOS!$I6211,DATOS!$G$2:$G$20000,"OR")=0))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DATOS!$A$2:$A$20000,DATOS!$A6212,DATOS!$D$2:$D$20000,DATOS!$D6212,DATOS!$E$2:$E$20000,DATOS!$E6212,DATOS!$I$2:$I$20000,DATOS!$I6212,DATOS!$G$2:$G$20000,"EX")=0),0))))</f>
      </c>
      <c r="H6212">
        <f>IF(DATOS!$G6212&lt;&gt;"EX",0,--(COUNTIFS(DATOS!$A$2:$A$20000,DATOS!$A6212,DATOS!$D$2:$D$20000,DATOS!$D6212,DATOS!$E$2:$E$20000,DATOS!$E6212,DATOS!$I$2:$I$20000,DATOS!$I6212,DATOS!$G$2:$G$20000,"OR")=0))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DATOS!$A$2:$A$20000,DATOS!$A6213,DATOS!$D$2:$D$20000,DATOS!$D6213,DATOS!$E$2:$E$20000,DATOS!$E6213,DATOS!$I$2:$I$20000,DATOS!$I6213,DATOS!$G$2:$G$20000,"EX")=0),0))))</f>
      </c>
      <c r="H6213">
        <f>IF(DATOS!$G6213&lt;&gt;"EX",0,--(COUNTIFS(DATOS!$A$2:$A$20000,DATOS!$A6213,DATOS!$D$2:$D$20000,DATOS!$D6213,DATOS!$E$2:$E$20000,DATOS!$E6213,DATOS!$I$2:$I$20000,DATOS!$I6213,DATOS!$G$2:$G$20000,"OR")=0))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DATOS!$A$2:$A$20000,DATOS!$A6214,DATOS!$D$2:$D$20000,DATOS!$D6214,DATOS!$E$2:$E$20000,DATOS!$E6214,DATOS!$I$2:$I$20000,DATOS!$I6214,DATOS!$G$2:$G$20000,"EX")=0),0))))</f>
      </c>
      <c r="H6214">
        <f>IF(DATOS!$G6214&lt;&gt;"EX",0,--(COUNTIFS(DATOS!$A$2:$A$20000,DATOS!$A6214,DATOS!$D$2:$D$20000,DATOS!$D6214,DATOS!$E$2:$E$20000,DATOS!$E6214,DATOS!$I$2:$I$20000,DATOS!$I6214,DATOS!$G$2:$G$20000,"OR")=0))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DATOS!$A$2:$A$20000,DATOS!$A6215,DATOS!$D$2:$D$20000,DATOS!$D6215,DATOS!$E$2:$E$20000,DATOS!$E6215,DATOS!$I$2:$I$20000,DATOS!$I6215,DATOS!$G$2:$G$20000,"EX")=0),0))))</f>
      </c>
      <c r="H6215">
        <f>IF(DATOS!$G6215&lt;&gt;"EX",0,--(COUNTIFS(DATOS!$A$2:$A$20000,DATOS!$A6215,DATOS!$D$2:$D$20000,DATOS!$D6215,DATOS!$E$2:$E$20000,DATOS!$E6215,DATOS!$I$2:$I$20000,DATOS!$I6215,DATOS!$G$2:$G$20000,"OR")=0))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DATOS!$A$2:$A$20000,DATOS!$A6216,DATOS!$D$2:$D$20000,DATOS!$D6216,DATOS!$E$2:$E$20000,DATOS!$E6216,DATOS!$I$2:$I$20000,DATOS!$I6216,DATOS!$G$2:$G$20000,"EX")=0),0))))</f>
      </c>
      <c r="H6216">
        <f>IF(DATOS!$G6216&lt;&gt;"EX",0,--(COUNTIFS(DATOS!$A$2:$A$20000,DATOS!$A6216,DATOS!$D$2:$D$20000,DATOS!$D6216,DATOS!$E$2:$E$20000,DATOS!$E6216,DATOS!$I$2:$I$20000,DATOS!$I6216,DATOS!$G$2:$G$20000,"OR")=0))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DATOS!$A$2:$A$20000,DATOS!$A6217,DATOS!$D$2:$D$20000,DATOS!$D6217,DATOS!$E$2:$E$20000,DATOS!$E6217,DATOS!$I$2:$I$20000,DATOS!$I6217,DATOS!$G$2:$G$20000,"EX")=0),0))))</f>
      </c>
      <c r="H6217">
        <f>IF(DATOS!$G6217&lt;&gt;"EX",0,--(COUNTIFS(DATOS!$A$2:$A$20000,DATOS!$A6217,DATOS!$D$2:$D$20000,DATOS!$D6217,DATOS!$E$2:$E$20000,DATOS!$E6217,DATOS!$I$2:$I$20000,DATOS!$I6217,DATOS!$G$2:$G$20000,"OR")=0))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DATOS!$A$2:$A$20000,DATOS!$A6218,DATOS!$D$2:$D$20000,DATOS!$D6218,DATOS!$E$2:$E$20000,DATOS!$E6218,DATOS!$I$2:$I$20000,DATOS!$I6218,DATOS!$G$2:$G$20000,"EX")=0),0))))</f>
      </c>
      <c r="H6218">
        <f>IF(DATOS!$G6218&lt;&gt;"EX",0,--(COUNTIFS(DATOS!$A$2:$A$20000,DATOS!$A6218,DATOS!$D$2:$D$20000,DATOS!$D6218,DATOS!$E$2:$E$20000,DATOS!$E6218,DATOS!$I$2:$I$20000,DATOS!$I6218,DATOS!$G$2:$G$20000,"OR")=0))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DATOS!$A$2:$A$20000,DATOS!$A6219,DATOS!$D$2:$D$20000,DATOS!$D6219,DATOS!$E$2:$E$20000,DATOS!$E6219,DATOS!$I$2:$I$20000,DATOS!$I6219,DATOS!$G$2:$G$20000,"EX")=0),0))))</f>
      </c>
      <c r="H6219">
        <f>IF(DATOS!$G6219&lt;&gt;"EX",0,--(COUNTIFS(DATOS!$A$2:$A$20000,DATOS!$A6219,DATOS!$D$2:$D$20000,DATOS!$D6219,DATOS!$E$2:$E$20000,DATOS!$E6219,DATOS!$I$2:$I$20000,DATOS!$I6219,DATOS!$G$2:$G$20000,"OR")=0))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DATOS!$A$2:$A$20000,DATOS!$A6220,DATOS!$D$2:$D$20000,DATOS!$D6220,DATOS!$E$2:$E$20000,DATOS!$E6220,DATOS!$I$2:$I$20000,DATOS!$I6220,DATOS!$G$2:$G$20000,"EX")=0),0))))</f>
      </c>
      <c r="H6220">
        <f>IF(DATOS!$G6220&lt;&gt;"EX",0,--(COUNTIFS(DATOS!$A$2:$A$20000,DATOS!$A6220,DATOS!$D$2:$D$20000,DATOS!$D6220,DATOS!$E$2:$E$20000,DATOS!$E6220,DATOS!$I$2:$I$20000,DATOS!$I6220,DATOS!$G$2:$G$20000,"OR")=0))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DATOS!$A$2:$A$20000,DATOS!$A6221,DATOS!$D$2:$D$20000,DATOS!$D6221,DATOS!$E$2:$E$20000,DATOS!$E6221,DATOS!$I$2:$I$20000,DATOS!$I6221,DATOS!$G$2:$G$20000,"EX")=0),0))))</f>
      </c>
      <c r="H6221">
        <f>IF(DATOS!$G6221&lt;&gt;"EX",0,--(COUNTIFS(DATOS!$A$2:$A$20000,DATOS!$A6221,DATOS!$D$2:$D$20000,DATOS!$D6221,DATOS!$E$2:$E$20000,DATOS!$E6221,DATOS!$I$2:$I$20000,DATOS!$I6221,DATOS!$G$2:$G$20000,"OR")=0))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DATOS!$A$2:$A$20000,DATOS!$A6222,DATOS!$D$2:$D$20000,DATOS!$D6222,DATOS!$E$2:$E$20000,DATOS!$E6222,DATOS!$I$2:$I$20000,DATOS!$I6222,DATOS!$G$2:$G$20000,"EX")=0),0))))</f>
      </c>
      <c r="H6222">
        <f>IF(DATOS!$G6222&lt;&gt;"EX",0,--(COUNTIFS(DATOS!$A$2:$A$20000,DATOS!$A6222,DATOS!$D$2:$D$20000,DATOS!$D6222,DATOS!$E$2:$E$20000,DATOS!$E6222,DATOS!$I$2:$I$20000,DATOS!$I6222,DATOS!$G$2:$G$20000,"OR")=0))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DATOS!$A$2:$A$20000,DATOS!$A6223,DATOS!$D$2:$D$20000,DATOS!$D6223,DATOS!$E$2:$E$20000,DATOS!$E6223,DATOS!$I$2:$I$20000,DATOS!$I6223,DATOS!$G$2:$G$20000,"EX")=0),0))))</f>
      </c>
      <c r="H6223">
        <f>IF(DATOS!$G6223&lt;&gt;"EX",0,--(COUNTIFS(DATOS!$A$2:$A$20000,DATOS!$A6223,DATOS!$D$2:$D$20000,DATOS!$D6223,DATOS!$E$2:$E$20000,DATOS!$E6223,DATOS!$I$2:$I$20000,DATOS!$I6223,DATOS!$G$2:$G$20000,"OR")=0))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DATOS!$A$2:$A$20000,DATOS!$A6224,DATOS!$D$2:$D$20000,DATOS!$D6224,DATOS!$E$2:$E$20000,DATOS!$E6224,DATOS!$I$2:$I$20000,DATOS!$I6224,DATOS!$G$2:$G$20000,"EX")=0),0))))</f>
      </c>
      <c r="H6224">
        <f>IF(DATOS!$G6224&lt;&gt;"EX",0,--(COUNTIFS(DATOS!$A$2:$A$20000,DATOS!$A6224,DATOS!$D$2:$D$20000,DATOS!$D6224,DATOS!$E$2:$E$20000,DATOS!$E6224,DATOS!$I$2:$I$20000,DATOS!$I6224,DATOS!$G$2:$G$20000,"OR")=0))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DATOS!$A$2:$A$20000,DATOS!$A6225,DATOS!$D$2:$D$20000,DATOS!$D6225,DATOS!$E$2:$E$20000,DATOS!$E6225,DATOS!$I$2:$I$20000,DATOS!$I6225,DATOS!$G$2:$G$20000,"EX")=0),0))))</f>
      </c>
      <c r="H6225">
        <f>IF(DATOS!$G6225&lt;&gt;"EX",0,--(COUNTIFS(DATOS!$A$2:$A$20000,DATOS!$A6225,DATOS!$D$2:$D$20000,DATOS!$D6225,DATOS!$E$2:$E$20000,DATOS!$E6225,DATOS!$I$2:$I$20000,DATOS!$I6225,DATOS!$G$2:$G$20000,"OR")=0))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DATOS!$A$2:$A$20000,DATOS!$A6226,DATOS!$D$2:$D$20000,DATOS!$D6226,DATOS!$E$2:$E$20000,DATOS!$E6226,DATOS!$I$2:$I$20000,DATOS!$I6226,DATOS!$G$2:$G$20000,"EX")=0),0))))</f>
      </c>
      <c r="H6226">
        <f>IF(DATOS!$G6226&lt;&gt;"EX",0,--(COUNTIFS(DATOS!$A$2:$A$20000,DATOS!$A6226,DATOS!$D$2:$D$20000,DATOS!$D6226,DATOS!$E$2:$E$20000,DATOS!$E6226,DATOS!$I$2:$I$20000,DATOS!$I6226,DATOS!$G$2:$G$20000,"OR")=0))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DATOS!$A$2:$A$20000,DATOS!$A6227,DATOS!$D$2:$D$20000,DATOS!$D6227,DATOS!$E$2:$E$20000,DATOS!$E6227,DATOS!$I$2:$I$20000,DATOS!$I6227,DATOS!$G$2:$G$20000,"EX")=0),0))))</f>
      </c>
      <c r="H6227">
        <f>IF(DATOS!$G6227&lt;&gt;"EX",0,--(COUNTIFS(DATOS!$A$2:$A$20000,DATOS!$A6227,DATOS!$D$2:$D$20000,DATOS!$D6227,DATOS!$E$2:$E$20000,DATOS!$E6227,DATOS!$I$2:$I$20000,DATOS!$I6227,DATOS!$G$2:$G$20000,"OR")=0))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DATOS!$A$2:$A$20000,DATOS!$A6228,DATOS!$D$2:$D$20000,DATOS!$D6228,DATOS!$E$2:$E$20000,DATOS!$E6228,DATOS!$I$2:$I$20000,DATOS!$I6228,DATOS!$G$2:$G$20000,"EX")=0),0))))</f>
      </c>
      <c r="H6228">
        <f>IF(DATOS!$G6228&lt;&gt;"EX",0,--(COUNTIFS(DATOS!$A$2:$A$20000,DATOS!$A6228,DATOS!$D$2:$D$20000,DATOS!$D6228,DATOS!$E$2:$E$20000,DATOS!$E6228,DATOS!$I$2:$I$20000,DATOS!$I6228,DATOS!$G$2:$G$20000,"OR")=0))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DATOS!$A$2:$A$20000,DATOS!$A6229,DATOS!$D$2:$D$20000,DATOS!$D6229,DATOS!$E$2:$E$20000,DATOS!$E6229,DATOS!$I$2:$I$20000,DATOS!$I6229,DATOS!$G$2:$G$20000,"EX")=0),0))))</f>
      </c>
      <c r="H6229">
        <f>IF(DATOS!$G6229&lt;&gt;"EX",0,--(COUNTIFS(DATOS!$A$2:$A$20000,DATOS!$A6229,DATOS!$D$2:$D$20000,DATOS!$D6229,DATOS!$E$2:$E$20000,DATOS!$E6229,DATOS!$I$2:$I$20000,DATOS!$I6229,DATOS!$G$2:$G$20000,"OR")=0))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DATOS!$A$2:$A$20000,DATOS!$A6230,DATOS!$D$2:$D$20000,DATOS!$D6230,DATOS!$E$2:$E$20000,DATOS!$E6230,DATOS!$I$2:$I$20000,DATOS!$I6230,DATOS!$G$2:$G$20000,"EX")=0),0))))</f>
      </c>
      <c r="H6230">
        <f>IF(DATOS!$G6230&lt;&gt;"EX",0,--(COUNTIFS(DATOS!$A$2:$A$20000,DATOS!$A6230,DATOS!$D$2:$D$20000,DATOS!$D6230,DATOS!$E$2:$E$20000,DATOS!$E6230,DATOS!$I$2:$I$20000,DATOS!$I6230,DATOS!$G$2:$G$20000,"OR")=0))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DATOS!$A$2:$A$20000,DATOS!$A6231,DATOS!$D$2:$D$20000,DATOS!$D6231,DATOS!$E$2:$E$20000,DATOS!$E6231,DATOS!$I$2:$I$20000,DATOS!$I6231,DATOS!$G$2:$G$20000,"EX")=0),0))))</f>
      </c>
      <c r="H6231">
        <f>IF(DATOS!$G6231&lt;&gt;"EX",0,--(COUNTIFS(DATOS!$A$2:$A$20000,DATOS!$A6231,DATOS!$D$2:$D$20000,DATOS!$D6231,DATOS!$E$2:$E$20000,DATOS!$E6231,DATOS!$I$2:$I$20000,DATOS!$I6231,DATOS!$G$2:$G$20000,"OR")=0))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DATOS!$A$2:$A$20000,DATOS!$A6232,DATOS!$D$2:$D$20000,DATOS!$D6232,DATOS!$E$2:$E$20000,DATOS!$E6232,DATOS!$I$2:$I$20000,DATOS!$I6232,DATOS!$G$2:$G$20000,"EX")=0),0))))</f>
      </c>
      <c r="H6232">
        <f>IF(DATOS!$G6232&lt;&gt;"EX",0,--(COUNTIFS(DATOS!$A$2:$A$20000,DATOS!$A6232,DATOS!$D$2:$D$20000,DATOS!$D6232,DATOS!$E$2:$E$20000,DATOS!$E6232,DATOS!$I$2:$I$20000,DATOS!$I6232,DATOS!$G$2:$G$20000,"OR")=0))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DATOS!$A$2:$A$20000,DATOS!$A6233,DATOS!$D$2:$D$20000,DATOS!$D6233,DATOS!$E$2:$E$20000,DATOS!$E6233,DATOS!$I$2:$I$20000,DATOS!$I6233,DATOS!$G$2:$G$20000,"EX")=0),0))))</f>
      </c>
      <c r="H6233">
        <f>IF(DATOS!$G6233&lt;&gt;"EX",0,--(COUNTIFS(DATOS!$A$2:$A$20000,DATOS!$A6233,DATOS!$D$2:$D$20000,DATOS!$D6233,DATOS!$E$2:$E$20000,DATOS!$E6233,DATOS!$I$2:$I$20000,DATOS!$I6233,DATOS!$G$2:$G$20000,"OR")=0))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DATOS!$A$2:$A$20000,DATOS!$A6234,DATOS!$D$2:$D$20000,DATOS!$D6234,DATOS!$E$2:$E$20000,DATOS!$E6234,DATOS!$I$2:$I$20000,DATOS!$I6234,DATOS!$G$2:$G$20000,"EX")=0),0))))</f>
      </c>
      <c r="H6234">
        <f>IF(DATOS!$G6234&lt;&gt;"EX",0,--(COUNTIFS(DATOS!$A$2:$A$20000,DATOS!$A6234,DATOS!$D$2:$D$20000,DATOS!$D6234,DATOS!$E$2:$E$20000,DATOS!$E6234,DATOS!$I$2:$I$20000,DATOS!$I6234,DATOS!$G$2:$G$20000,"OR")=0))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DATOS!$A$2:$A$20000,DATOS!$A6235,DATOS!$D$2:$D$20000,DATOS!$D6235,DATOS!$E$2:$E$20000,DATOS!$E6235,DATOS!$I$2:$I$20000,DATOS!$I6235,DATOS!$G$2:$G$20000,"EX")=0),0))))</f>
      </c>
      <c r="H6235">
        <f>IF(DATOS!$G6235&lt;&gt;"EX",0,--(COUNTIFS(DATOS!$A$2:$A$20000,DATOS!$A6235,DATOS!$D$2:$D$20000,DATOS!$D6235,DATOS!$E$2:$E$20000,DATOS!$E6235,DATOS!$I$2:$I$20000,DATOS!$I6235,DATOS!$G$2:$G$20000,"OR")=0))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DATOS!$A$2:$A$20000,DATOS!$A6236,DATOS!$D$2:$D$20000,DATOS!$D6236,DATOS!$E$2:$E$20000,DATOS!$E6236,DATOS!$I$2:$I$20000,DATOS!$I6236,DATOS!$G$2:$G$20000,"EX")=0),0))))</f>
      </c>
      <c r="H6236">
        <f>IF(DATOS!$G6236&lt;&gt;"EX",0,--(COUNTIFS(DATOS!$A$2:$A$20000,DATOS!$A6236,DATOS!$D$2:$D$20000,DATOS!$D6236,DATOS!$E$2:$E$20000,DATOS!$E6236,DATOS!$I$2:$I$20000,DATOS!$I6236,DATOS!$G$2:$G$20000,"OR")=0))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DATOS!$A$2:$A$20000,DATOS!$A6237,DATOS!$D$2:$D$20000,DATOS!$D6237,DATOS!$E$2:$E$20000,DATOS!$E6237,DATOS!$I$2:$I$20000,DATOS!$I6237,DATOS!$G$2:$G$20000,"EX")=0),0))))</f>
      </c>
      <c r="H6237">
        <f>IF(DATOS!$G6237&lt;&gt;"EX",0,--(COUNTIFS(DATOS!$A$2:$A$20000,DATOS!$A6237,DATOS!$D$2:$D$20000,DATOS!$D6237,DATOS!$E$2:$E$20000,DATOS!$E6237,DATOS!$I$2:$I$20000,DATOS!$I6237,DATOS!$G$2:$G$20000,"OR")=0))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DATOS!$A$2:$A$20000,DATOS!$A6238,DATOS!$D$2:$D$20000,DATOS!$D6238,DATOS!$E$2:$E$20000,DATOS!$E6238,DATOS!$I$2:$I$20000,DATOS!$I6238,DATOS!$G$2:$G$20000,"EX")=0),0))))</f>
      </c>
      <c r="H6238">
        <f>IF(DATOS!$G6238&lt;&gt;"EX",0,--(COUNTIFS(DATOS!$A$2:$A$20000,DATOS!$A6238,DATOS!$D$2:$D$20000,DATOS!$D6238,DATOS!$E$2:$E$20000,DATOS!$E6238,DATOS!$I$2:$I$20000,DATOS!$I6238,DATOS!$G$2:$G$20000,"OR")=0))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DATOS!$A$2:$A$20000,DATOS!$A6239,DATOS!$D$2:$D$20000,DATOS!$D6239,DATOS!$E$2:$E$20000,DATOS!$E6239,DATOS!$I$2:$I$20000,DATOS!$I6239,DATOS!$G$2:$G$20000,"EX")=0),0))))</f>
      </c>
      <c r="H6239">
        <f>IF(DATOS!$G6239&lt;&gt;"EX",0,--(COUNTIFS(DATOS!$A$2:$A$20000,DATOS!$A6239,DATOS!$D$2:$D$20000,DATOS!$D6239,DATOS!$E$2:$E$20000,DATOS!$E6239,DATOS!$I$2:$I$20000,DATOS!$I6239,DATOS!$G$2:$G$20000,"OR")=0))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DATOS!$A$2:$A$20000,DATOS!$A6240,DATOS!$D$2:$D$20000,DATOS!$D6240,DATOS!$E$2:$E$20000,DATOS!$E6240,DATOS!$I$2:$I$20000,DATOS!$I6240,DATOS!$G$2:$G$20000,"EX")=0),0))))</f>
      </c>
      <c r="H6240">
        <f>IF(DATOS!$G6240&lt;&gt;"EX",0,--(COUNTIFS(DATOS!$A$2:$A$20000,DATOS!$A6240,DATOS!$D$2:$D$20000,DATOS!$D6240,DATOS!$E$2:$E$20000,DATOS!$E6240,DATOS!$I$2:$I$20000,DATOS!$I6240,DATOS!$G$2:$G$20000,"OR")=0))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DATOS!$A$2:$A$20000,DATOS!$A6241,DATOS!$D$2:$D$20000,DATOS!$D6241,DATOS!$E$2:$E$20000,DATOS!$E6241,DATOS!$I$2:$I$20000,DATOS!$I6241,DATOS!$G$2:$G$20000,"EX")=0),0))))</f>
      </c>
      <c r="H6241">
        <f>IF(DATOS!$G6241&lt;&gt;"EX",0,--(COUNTIFS(DATOS!$A$2:$A$20000,DATOS!$A6241,DATOS!$D$2:$D$20000,DATOS!$D6241,DATOS!$E$2:$E$20000,DATOS!$E6241,DATOS!$I$2:$I$20000,DATOS!$I6241,DATOS!$G$2:$G$20000,"OR")=0))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DATOS!$A$2:$A$20000,DATOS!$A6242,DATOS!$D$2:$D$20000,DATOS!$D6242,DATOS!$E$2:$E$20000,DATOS!$E6242,DATOS!$I$2:$I$20000,DATOS!$I6242,DATOS!$G$2:$G$20000,"EX")=0),0))))</f>
      </c>
      <c r="H6242">
        <f>IF(DATOS!$G6242&lt;&gt;"EX",0,--(COUNTIFS(DATOS!$A$2:$A$20000,DATOS!$A6242,DATOS!$D$2:$D$20000,DATOS!$D6242,DATOS!$E$2:$E$20000,DATOS!$E6242,DATOS!$I$2:$I$20000,DATOS!$I6242,DATOS!$G$2:$G$20000,"OR")=0))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DATOS!$A$2:$A$20000,DATOS!$A6243,DATOS!$D$2:$D$20000,DATOS!$D6243,DATOS!$E$2:$E$20000,DATOS!$E6243,DATOS!$I$2:$I$20000,DATOS!$I6243,DATOS!$G$2:$G$20000,"EX")=0),0))))</f>
      </c>
      <c r="H6243">
        <f>IF(DATOS!$G6243&lt;&gt;"EX",0,--(COUNTIFS(DATOS!$A$2:$A$20000,DATOS!$A6243,DATOS!$D$2:$D$20000,DATOS!$D6243,DATOS!$E$2:$E$20000,DATOS!$E6243,DATOS!$I$2:$I$20000,DATOS!$I6243,DATOS!$G$2:$G$20000,"OR")=0))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DATOS!$A$2:$A$20000,DATOS!$A6244,DATOS!$D$2:$D$20000,DATOS!$D6244,DATOS!$E$2:$E$20000,DATOS!$E6244,DATOS!$I$2:$I$20000,DATOS!$I6244,DATOS!$G$2:$G$20000,"EX")=0),0))))</f>
      </c>
      <c r="H6244">
        <f>IF(DATOS!$G6244&lt;&gt;"EX",0,--(COUNTIFS(DATOS!$A$2:$A$20000,DATOS!$A6244,DATOS!$D$2:$D$20000,DATOS!$D6244,DATOS!$E$2:$E$20000,DATOS!$E6244,DATOS!$I$2:$I$20000,DATOS!$I6244,DATOS!$G$2:$G$20000,"OR")=0))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DATOS!$A$2:$A$20000,DATOS!$A6245,DATOS!$D$2:$D$20000,DATOS!$D6245,DATOS!$E$2:$E$20000,DATOS!$E6245,DATOS!$I$2:$I$20000,DATOS!$I6245,DATOS!$G$2:$G$20000,"EX")=0),0))))</f>
      </c>
      <c r="H6245">
        <f>IF(DATOS!$G6245&lt;&gt;"EX",0,--(COUNTIFS(DATOS!$A$2:$A$20000,DATOS!$A6245,DATOS!$D$2:$D$20000,DATOS!$D6245,DATOS!$E$2:$E$20000,DATOS!$E6245,DATOS!$I$2:$I$20000,DATOS!$I6245,DATOS!$G$2:$G$20000,"OR")=0))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DATOS!$A$2:$A$20000,DATOS!$A6246,DATOS!$D$2:$D$20000,DATOS!$D6246,DATOS!$E$2:$E$20000,DATOS!$E6246,DATOS!$I$2:$I$20000,DATOS!$I6246,DATOS!$G$2:$G$20000,"EX")=0),0))))</f>
      </c>
      <c r="H6246">
        <f>IF(DATOS!$G6246&lt;&gt;"EX",0,--(COUNTIFS(DATOS!$A$2:$A$20000,DATOS!$A6246,DATOS!$D$2:$D$20000,DATOS!$D6246,DATOS!$E$2:$E$20000,DATOS!$E6246,DATOS!$I$2:$I$20000,DATOS!$I6246,DATOS!$G$2:$G$20000,"OR")=0))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DATOS!$A$2:$A$20000,DATOS!$A6247,DATOS!$D$2:$D$20000,DATOS!$D6247,DATOS!$E$2:$E$20000,DATOS!$E6247,DATOS!$I$2:$I$20000,DATOS!$I6247,DATOS!$G$2:$G$20000,"EX")=0),0))))</f>
      </c>
      <c r="H6247">
        <f>IF(DATOS!$G6247&lt;&gt;"EX",0,--(COUNTIFS(DATOS!$A$2:$A$20000,DATOS!$A6247,DATOS!$D$2:$D$20000,DATOS!$D6247,DATOS!$E$2:$E$20000,DATOS!$E6247,DATOS!$I$2:$I$20000,DATOS!$I6247,DATOS!$G$2:$G$20000,"OR")=0))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DATOS!$A$2:$A$20000,DATOS!$A6248,DATOS!$D$2:$D$20000,DATOS!$D6248,DATOS!$E$2:$E$20000,DATOS!$E6248,DATOS!$I$2:$I$20000,DATOS!$I6248,DATOS!$G$2:$G$20000,"EX")=0),0))))</f>
      </c>
      <c r="H6248">
        <f>IF(DATOS!$G6248&lt;&gt;"EX",0,--(COUNTIFS(DATOS!$A$2:$A$20000,DATOS!$A6248,DATOS!$D$2:$D$20000,DATOS!$D6248,DATOS!$E$2:$E$20000,DATOS!$E6248,DATOS!$I$2:$I$20000,DATOS!$I6248,DATOS!$G$2:$G$20000,"OR")=0))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DATOS!$A$2:$A$20000,DATOS!$A6249,DATOS!$D$2:$D$20000,DATOS!$D6249,DATOS!$E$2:$E$20000,DATOS!$E6249,DATOS!$I$2:$I$20000,DATOS!$I6249,DATOS!$G$2:$G$20000,"EX")=0),0))))</f>
      </c>
      <c r="H6249">
        <f>IF(DATOS!$G6249&lt;&gt;"EX",0,--(COUNTIFS(DATOS!$A$2:$A$20000,DATOS!$A6249,DATOS!$D$2:$D$20000,DATOS!$D6249,DATOS!$E$2:$E$20000,DATOS!$E6249,DATOS!$I$2:$I$20000,DATOS!$I6249,DATOS!$G$2:$G$20000,"OR")=0))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DATOS!$A$2:$A$20000,DATOS!$A6250,DATOS!$D$2:$D$20000,DATOS!$D6250,DATOS!$E$2:$E$20000,DATOS!$E6250,DATOS!$I$2:$I$20000,DATOS!$I6250,DATOS!$G$2:$G$20000,"EX")=0),0))))</f>
      </c>
      <c r="H6250">
        <f>IF(DATOS!$G6250&lt;&gt;"EX",0,--(COUNTIFS(DATOS!$A$2:$A$20000,DATOS!$A6250,DATOS!$D$2:$D$20000,DATOS!$D6250,DATOS!$E$2:$E$20000,DATOS!$E6250,DATOS!$I$2:$I$20000,DATOS!$I6250,DATOS!$G$2:$G$20000,"OR")=0))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DATOS!$A$2:$A$20000,DATOS!$A6251,DATOS!$D$2:$D$20000,DATOS!$D6251,DATOS!$E$2:$E$20000,DATOS!$E6251,DATOS!$I$2:$I$20000,DATOS!$I6251,DATOS!$G$2:$G$20000,"EX")=0),0))))</f>
      </c>
      <c r="H6251">
        <f>IF(DATOS!$G6251&lt;&gt;"EX",0,--(COUNTIFS(DATOS!$A$2:$A$20000,DATOS!$A6251,DATOS!$D$2:$D$20000,DATOS!$D6251,DATOS!$E$2:$E$20000,DATOS!$E6251,DATOS!$I$2:$I$20000,DATOS!$I6251,DATOS!$G$2:$G$20000,"OR")=0))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DATOS!$A$2:$A$20000,DATOS!$A6252,DATOS!$D$2:$D$20000,DATOS!$D6252,DATOS!$E$2:$E$20000,DATOS!$E6252,DATOS!$I$2:$I$20000,DATOS!$I6252,DATOS!$G$2:$G$20000,"EX")=0),0))))</f>
      </c>
      <c r="H6252">
        <f>IF(DATOS!$G6252&lt;&gt;"EX",0,--(COUNTIFS(DATOS!$A$2:$A$20000,DATOS!$A6252,DATOS!$D$2:$D$20000,DATOS!$D6252,DATOS!$E$2:$E$20000,DATOS!$E6252,DATOS!$I$2:$I$20000,DATOS!$I6252,DATOS!$G$2:$G$20000,"OR")=0))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DATOS!$A$2:$A$20000,DATOS!$A6253,DATOS!$D$2:$D$20000,DATOS!$D6253,DATOS!$E$2:$E$20000,DATOS!$E6253,DATOS!$I$2:$I$20000,DATOS!$I6253,DATOS!$G$2:$G$20000,"EX")=0),0))))</f>
      </c>
      <c r="H6253">
        <f>IF(DATOS!$G6253&lt;&gt;"EX",0,--(COUNTIFS(DATOS!$A$2:$A$20000,DATOS!$A6253,DATOS!$D$2:$D$20000,DATOS!$D6253,DATOS!$E$2:$E$20000,DATOS!$E6253,DATOS!$I$2:$I$20000,DATOS!$I6253,DATOS!$G$2:$G$20000,"OR")=0))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DATOS!$A$2:$A$20000,DATOS!$A6254,DATOS!$D$2:$D$20000,DATOS!$D6254,DATOS!$E$2:$E$20000,DATOS!$E6254,DATOS!$I$2:$I$20000,DATOS!$I6254,DATOS!$G$2:$G$20000,"EX")=0),0))))</f>
      </c>
      <c r="H6254">
        <f>IF(DATOS!$G6254&lt;&gt;"EX",0,--(COUNTIFS(DATOS!$A$2:$A$20000,DATOS!$A6254,DATOS!$D$2:$D$20000,DATOS!$D6254,DATOS!$E$2:$E$20000,DATOS!$E6254,DATOS!$I$2:$I$20000,DATOS!$I6254,DATOS!$G$2:$G$20000,"OR")=0))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DATOS!$A$2:$A$20000,DATOS!$A6255,DATOS!$D$2:$D$20000,DATOS!$D6255,DATOS!$E$2:$E$20000,DATOS!$E6255,DATOS!$I$2:$I$20000,DATOS!$I6255,DATOS!$G$2:$G$20000,"EX")=0),0))))</f>
      </c>
      <c r="H6255">
        <f>IF(DATOS!$G6255&lt;&gt;"EX",0,--(COUNTIFS(DATOS!$A$2:$A$20000,DATOS!$A6255,DATOS!$D$2:$D$20000,DATOS!$D6255,DATOS!$E$2:$E$20000,DATOS!$E6255,DATOS!$I$2:$I$20000,DATOS!$I6255,DATOS!$G$2:$G$20000,"OR")=0))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DATOS!$A$2:$A$20000,DATOS!$A6256,DATOS!$D$2:$D$20000,DATOS!$D6256,DATOS!$E$2:$E$20000,DATOS!$E6256,DATOS!$I$2:$I$20000,DATOS!$I6256,DATOS!$G$2:$G$20000,"EX")=0),0))))</f>
      </c>
      <c r="H6256">
        <f>IF(DATOS!$G6256&lt;&gt;"EX",0,--(COUNTIFS(DATOS!$A$2:$A$20000,DATOS!$A6256,DATOS!$D$2:$D$20000,DATOS!$D6256,DATOS!$E$2:$E$20000,DATOS!$E6256,DATOS!$I$2:$I$20000,DATOS!$I6256,DATOS!$G$2:$G$20000,"OR")=0))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DATOS!$A$2:$A$20000,DATOS!$A6257,DATOS!$D$2:$D$20000,DATOS!$D6257,DATOS!$E$2:$E$20000,DATOS!$E6257,DATOS!$I$2:$I$20000,DATOS!$I6257,DATOS!$G$2:$G$20000,"EX")=0),0))))</f>
      </c>
      <c r="H6257">
        <f>IF(DATOS!$G6257&lt;&gt;"EX",0,--(COUNTIFS(DATOS!$A$2:$A$20000,DATOS!$A6257,DATOS!$D$2:$D$20000,DATOS!$D6257,DATOS!$E$2:$E$20000,DATOS!$E6257,DATOS!$I$2:$I$20000,DATOS!$I6257,DATOS!$G$2:$G$20000,"OR")=0))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DATOS!$A$2:$A$20000,DATOS!$A6258,DATOS!$D$2:$D$20000,DATOS!$D6258,DATOS!$E$2:$E$20000,DATOS!$E6258,DATOS!$I$2:$I$20000,DATOS!$I6258,DATOS!$G$2:$G$20000,"EX")=0),0))))</f>
      </c>
      <c r="H6258">
        <f>IF(DATOS!$G6258&lt;&gt;"EX",0,--(COUNTIFS(DATOS!$A$2:$A$20000,DATOS!$A6258,DATOS!$D$2:$D$20000,DATOS!$D6258,DATOS!$E$2:$E$20000,DATOS!$E6258,DATOS!$I$2:$I$20000,DATOS!$I6258,DATOS!$G$2:$G$20000,"OR")=0))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DATOS!$A$2:$A$20000,DATOS!$A6259,DATOS!$D$2:$D$20000,DATOS!$D6259,DATOS!$E$2:$E$20000,DATOS!$E6259,DATOS!$I$2:$I$20000,DATOS!$I6259,DATOS!$G$2:$G$20000,"EX")=0),0))))</f>
      </c>
      <c r="H6259">
        <f>IF(DATOS!$G6259&lt;&gt;"EX",0,--(COUNTIFS(DATOS!$A$2:$A$20000,DATOS!$A6259,DATOS!$D$2:$D$20000,DATOS!$D6259,DATOS!$E$2:$E$20000,DATOS!$E6259,DATOS!$I$2:$I$20000,DATOS!$I6259,DATOS!$G$2:$G$20000,"OR")=0))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DATOS!$A$2:$A$20000,DATOS!$A6260,DATOS!$D$2:$D$20000,DATOS!$D6260,DATOS!$E$2:$E$20000,DATOS!$E6260,DATOS!$I$2:$I$20000,DATOS!$I6260,DATOS!$G$2:$G$20000,"EX")=0),0))))</f>
      </c>
      <c r="H6260">
        <f>IF(DATOS!$G6260&lt;&gt;"EX",0,--(COUNTIFS(DATOS!$A$2:$A$20000,DATOS!$A6260,DATOS!$D$2:$D$20000,DATOS!$D6260,DATOS!$E$2:$E$20000,DATOS!$E6260,DATOS!$I$2:$I$20000,DATOS!$I6260,DATOS!$G$2:$G$20000,"OR")=0))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DATOS!$A$2:$A$20000,DATOS!$A6261,DATOS!$D$2:$D$20000,DATOS!$D6261,DATOS!$E$2:$E$20000,DATOS!$E6261,DATOS!$I$2:$I$20000,DATOS!$I6261,DATOS!$G$2:$G$20000,"EX")=0),0))))</f>
      </c>
      <c r="H6261">
        <f>IF(DATOS!$G6261&lt;&gt;"EX",0,--(COUNTIFS(DATOS!$A$2:$A$20000,DATOS!$A6261,DATOS!$D$2:$D$20000,DATOS!$D6261,DATOS!$E$2:$E$20000,DATOS!$E6261,DATOS!$I$2:$I$20000,DATOS!$I6261,DATOS!$G$2:$G$20000,"OR")=0))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DATOS!$A$2:$A$20000,DATOS!$A6262,DATOS!$D$2:$D$20000,DATOS!$D6262,DATOS!$E$2:$E$20000,DATOS!$E6262,DATOS!$I$2:$I$20000,DATOS!$I6262,DATOS!$G$2:$G$20000,"EX")=0),0))))</f>
      </c>
      <c r="H6262">
        <f>IF(DATOS!$G6262&lt;&gt;"EX",0,--(COUNTIFS(DATOS!$A$2:$A$20000,DATOS!$A6262,DATOS!$D$2:$D$20000,DATOS!$D6262,DATOS!$E$2:$E$20000,DATOS!$E6262,DATOS!$I$2:$I$20000,DATOS!$I6262,DATOS!$G$2:$G$20000,"OR")=0))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DATOS!$A$2:$A$20000,DATOS!$A6263,DATOS!$D$2:$D$20000,DATOS!$D6263,DATOS!$E$2:$E$20000,DATOS!$E6263,DATOS!$I$2:$I$20000,DATOS!$I6263,DATOS!$G$2:$G$20000,"EX")=0),0))))</f>
      </c>
      <c r="H6263">
        <f>IF(DATOS!$G6263&lt;&gt;"EX",0,--(COUNTIFS(DATOS!$A$2:$A$20000,DATOS!$A6263,DATOS!$D$2:$D$20000,DATOS!$D6263,DATOS!$E$2:$E$20000,DATOS!$E6263,DATOS!$I$2:$I$20000,DATOS!$I6263,DATOS!$G$2:$G$20000,"OR")=0))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DATOS!$A$2:$A$20000,DATOS!$A6264,DATOS!$D$2:$D$20000,DATOS!$D6264,DATOS!$E$2:$E$20000,DATOS!$E6264,DATOS!$I$2:$I$20000,DATOS!$I6264,DATOS!$G$2:$G$20000,"EX")=0),0))))</f>
      </c>
      <c r="H6264">
        <f>IF(DATOS!$G6264&lt;&gt;"EX",0,--(COUNTIFS(DATOS!$A$2:$A$20000,DATOS!$A6264,DATOS!$D$2:$D$20000,DATOS!$D6264,DATOS!$E$2:$E$20000,DATOS!$E6264,DATOS!$I$2:$I$20000,DATOS!$I6264,DATOS!$G$2:$G$20000,"OR")=0))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DATOS!$A$2:$A$20000,DATOS!$A6265,DATOS!$D$2:$D$20000,DATOS!$D6265,DATOS!$E$2:$E$20000,DATOS!$E6265,DATOS!$I$2:$I$20000,DATOS!$I6265,DATOS!$G$2:$G$20000,"EX")=0),0))))</f>
      </c>
      <c r="H6265">
        <f>IF(DATOS!$G6265&lt;&gt;"EX",0,--(COUNTIFS(DATOS!$A$2:$A$20000,DATOS!$A6265,DATOS!$D$2:$D$20000,DATOS!$D6265,DATOS!$E$2:$E$20000,DATOS!$E6265,DATOS!$I$2:$I$20000,DATOS!$I6265,DATOS!$G$2:$G$20000,"OR")=0))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DATOS!$A$2:$A$20000,DATOS!$A6266,DATOS!$D$2:$D$20000,DATOS!$D6266,DATOS!$E$2:$E$20000,DATOS!$E6266,DATOS!$I$2:$I$20000,DATOS!$I6266,DATOS!$G$2:$G$20000,"EX")=0),0))))</f>
      </c>
      <c r="H6266">
        <f>IF(DATOS!$G6266&lt;&gt;"EX",0,--(COUNTIFS(DATOS!$A$2:$A$20000,DATOS!$A6266,DATOS!$D$2:$D$20000,DATOS!$D6266,DATOS!$E$2:$E$20000,DATOS!$E6266,DATOS!$I$2:$I$20000,DATOS!$I6266,DATOS!$G$2:$G$20000,"OR")=0))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DATOS!$A$2:$A$20000,DATOS!$A6267,DATOS!$D$2:$D$20000,DATOS!$D6267,DATOS!$E$2:$E$20000,DATOS!$E6267,DATOS!$I$2:$I$20000,DATOS!$I6267,DATOS!$G$2:$G$20000,"EX")=0),0))))</f>
      </c>
      <c r="H6267">
        <f>IF(DATOS!$G6267&lt;&gt;"EX",0,--(COUNTIFS(DATOS!$A$2:$A$20000,DATOS!$A6267,DATOS!$D$2:$D$20000,DATOS!$D6267,DATOS!$E$2:$E$20000,DATOS!$E6267,DATOS!$I$2:$I$20000,DATOS!$I6267,DATOS!$G$2:$G$20000,"OR")=0))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DATOS!$A$2:$A$20000,DATOS!$A6268,DATOS!$D$2:$D$20000,DATOS!$D6268,DATOS!$E$2:$E$20000,DATOS!$E6268,DATOS!$I$2:$I$20000,DATOS!$I6268,DATOS!$G$2:$G$20000,"EX")=0),0))))</f>
      </c>
      <c r="H6268">
        <f>IF(DATOS!$G6268&lt;&gt;"EX",0,--(COUNTIFS(DATOS!$A$2:$A$20000,DATOS!$A6268,DATOS!$D$2:$D$20000,DATOS!$D6268,DATOS!$E$2:$E$20000,DATOS!$E6268,DATOS!$I$2:$I$20000,DATOS!$I6268,DATOS!$G$2:$G$20000,"OR")=0))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DATOS!$A$2:$A$20000,DATOS!$A6269,DATOS!$D$2:$D$20000,DATOS!$D6269,DATOS!$E$2:$E$20000,DATOS!$E6269,DATOS!$I$2:$I$20000,DATOS!$I6269,DATOS!$G$2:$G$20000,"EX")=0),0))))</f>
      </c>
      <c r="H6269">
        <f>IF(DATOS!$G6269&lt;&gt;"EX",0,--(COUNTIFS(DATOS!$A$2:$A$20000,DATOS!$A6269,DATOS!$D$2:$D$20000,DATOS!$D6269,DATOS!$E$2:$E$20000,DATOS!$E6269,DATOS!$I$2:$I$20000,DATOS!$I6269,DATOS!$G$2:$G$20000,"OR")=0))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DATOS!$A$2:$A$20000,DATOS!$A6270,DATOS!$D$2:$D$20000,DATOS!$D6270,DATOS!$E$2:$E$20000,DATOS!$E6270,DATOS!$I$2:$I$20000,DATOS!$I6270,DATOS!$G$2:$G$20000,"EX")=0),0))))</f>
      </c>
      <c r="H6270">
        <f>IF(DATOS!$G6270&lt;&gt;"EX",0,--(COUNTIFS(DATOS!$A$2:$A$20000,DATOS!$A6270,DATOS!$D$2:$D$20000,DATOS!$D6270,DATOS!$E$2:$E$20000,DATOS!$E6270,DATOS!$I$2:$I$20000,DATOS!$I6270,DATOS!$G$2:$G$20000,"OR")=0))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DATOS!$A$2:$A$20000,DATOS!$A6271,DATOS!$D$2:$D$20000,DATOS!$D6271,DATOS!$E$2:$E$20000,DATOS!$E6271,DATOS!$I$2:$I$20000,DATOS!$I6271,DATOS!$G$2:$G$20000,"EX")=0),0))))</f>
      </c>
      <c r="H6271">
        <f>IF(DATOS!$G6271&lt;&gt;"EX",0,--(COUNTIFS(DATOS!$A$2:$A$20000,DATOS!$A6271,DATOS!$D$2:$D$20000,DATOS!$D6271,DATOS!$E$2:$E$20000,DATOS!$E6271,DATOS!$I$2:$I$20000,DATOS!$I6271,DATOS!$G$2:$G$20000,"OR")=0))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DATOS!$A$2:$A$20000,DATOS!$A6272,DATOS!$D$2:$D$20000,DATOS!$D6272,DATOS!$E$2:$E$20000,DATOS!$E6272,DATOS!$I$2:$I$20000,DATOS!$I6272,DATOS!$G$2:$G$20000,"EX")=0),0))))</f>
      </c>
      <c r="H6272">
        <f>IF(DATOS!$G6272&lt;&gt;"EX",0,--(COUNTIFS(DATOS!$A$2:$A$20000,DATOS!$A6272,DATOS!$D$2:$D$20000,DATOS!$D6272,DATOS!$E$2:$E$20000,DATOS!$E6272,DATOS!$I$2:$I$20000,DATOS!$I6272,DATOS!$G$2:$G$20000,"OR")=0))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DATOS!$A$2:$A$20000,DATOS!$A6273,DATOS!$D$2:$D$20000,DATOS!$D6273,DATOS!$E$2:$E$20000,DATOS!$E6273,DATOS!$I$2:$I$20000,DATOS!$I6273,DATOS!$G$2:$G$20000,"EX")=0),0))))</f>
      </c>
      <c r="H6273">
        <f>IF(DATOS!$G6273&lt;&gt;"EX",0,--(COUNTIFS(DATOS!$A$2:$A$20000,DATOS!$A6273,DATOS!$D$2:$D$20000,DATOS!$D6273,DATOS!$E$2:$E$20000,DATOS!$E6273,DATOS!$I$2:$I$20000,DATOS!$I6273,DATOS!$G$2:$G$20000,"OR")=0))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DATOS!$A$2:$A$20000,DATOS!$A6274,DATOS!$D$2:$D$20000,DATOS!$D6274,DATOS!$E$2:$E$20000,DATOS!$E6274,DATOS!$I$2:$I$20000,DATOS!$I6274,DATOS!$G$2:$G$20000,"EX")=0),0))))</f>
      </c>
      <c r="H6274">
        <f>IF(DATOS!$G6274&lt;&gt;"EX",0,--(COUNTIFS(DATOS!$A$2:$A$20000,DATOS!$A6274,DATOS!$D$2:$D$20000,DATOS!$D6274,DATOS!$E$2:$E$20000,DATOS!$E6274,DATOS!$I$2:$I$20000,DATOS!$I6274,DATOS!$G$2:$G$20000,"OR")=0))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DATOS!$A$2:$A$20000,DATOS!$A6275,DATOS!$D$2:$D$20000,DATOS!$D6275,DATOS!$E$2:$E$20000,DATOS!$E6275,DATOS!$I$2:$I$20000,DATOS!$I6275,DATOS!$G$2:$G$20000,"EX")=0),0))))</f>
      </c>
      <c r="H6275">
        <f>IF(DATOS!$G6275&lt;&gt;"EX",0,--(COUNTIFS(DATOS!$A$2:$A$20000,DATOS!$A6275,DATOS!$D$2:$D$20000,DATOS!$D6275,DATOS!$E$2:$E$20000,DATOS!$E6275,DATOS!$I$2:$I$20000,DATOS!$I6275,DATOS!$G$2:$G$20000,"OR")=0))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DATOS!$A$2:$A$20000,DATOS!$A6276,DATOS!$D$2:$D$20000,DATOS!$D6276,DATOS!$E$2:$E$20000,DATOS!$E6276,DATOS!$I$2:$I$20000,DATOS!$I6276,DATOS!$G$2:$G$20000,"EX")=0),0))))</f>
      </c>
      <c r="H6276">
        <f>IF(DATOS!$G6276&lt;&gt;"EX",0,--(COUNTIFS(DATOS!$A$2:$A$20000,DATOS!$A6276,DATOS!$D$2:$D$20000,DATOS!$D6276,DATOS!$E$2:$E$20000,DATOS!$E6276,DATOS!$I$2:$I$20000,DATOS!$I6276,DATOS!$G$2:$G$20000,"OR")=0))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DATOS!$A$2:$A$20000,DATOS!$A6277,DATOS!$D$2:$D$20000,DATOS!$D6277,DATOS!$E$2:$E$20000,DATOS!$E6277,DATOS!$I$2:$I$20000,DATOS!$I6277,DATOS!$G$2:$G$20000,"EX")=0),0))))</f>
      </c>
      <c r="H6277">
        <f>IF(DATOS!$G6277&lt;&gt;"EX",0,--(COUNTIFS(DATOS!$A$2:$A$20000,DATOS!$A6277,DATOS!$D$2:$D$20000,DATOS!$D6277,DATOS!$E$2:$E$20000,DATOS!$E6277,DATOS!$I$2:$I$20000,DATOS!$I6277,DATOS!$G$2:$G$20000,"OR")=0))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DATOS!$A$2:$A$20000,DATOS!$A6278,DATOS!$D$2:$D$20000,DATOS!$D6278,DATOS!$E$2:$E$20000,DATOS!$E6278,DATOS!$I$2:$I$20000,DATOS!$I6278,DATOS!$G$2:$G$20000,"EX")=0),0))))</f>
      </c>
      <c r="H6278">
        <f>IF(DATOS!$G6278&lt;&gt;"EX",0,--(COUNTIFS(DATOS!$A$2:$A$20000,DATOS!$A6278,DATOS!$D$2:$D$20000,DATOS!$D6278,DATOS!$E$2:$E$20000,DATOS!$E6278,DATOS!$I$2:$I$20000,DATOS!$I6278,DATOS!$G$2:$G$20000,"OR")=0))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DATOS!$A$2:$A$20000,DATOS!$A6279,DATOS!$D$2:$D$20000,DATOS!$D6279,DATOS!$E$2:$E$20000,DATOS!$E6279,DATOS!$I$2:$I$20000,DATOS!$I6279,DATOS!$G$2:$G$20000,"EX")=0),0))))</f>
      </c>
      <c r="H6279">
        <f>IF(DATOS!$G6279&lt;&gt;"EX",0,--(COUNTIFS(DATOS!$A$2:$A$20000,DATOS!$A6279,DATOS!$D$2:$D$20000,DATOS!$D6279,DATOS!$E$2:$E$20000,DATOS!$E6279,DATOS!$I$2:$I$20000,DATOS!$I6279,DATOS!$G$2:$G$20000,"OR")=0))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DATOS!$A$2:$A$20000,DATOS!$A6280,DATOS!$D$2:$D$20000,DATOS!$D6280,DATOS!$E$2:$E$20000,DATOS!$E6280,DATOS!$I$2:$I$20000,DATOS!$I6280,DATOS!$G$2:$G$20000,"EX")=0),0))))</f>
      </c>
      <c r="H6280">
        <f>IF(DATOS!$G6280&lt;&gt;"EX",0,--(COUNTIFS(DATOS!$A$2:$A$20000,DATOS!$A6280,DATOS!$D$2:$D$20000,DATOS!$D6280,DATOS!$E$2:$E$20000,DATOS!$E6280,DATOS!$I$2:$I$20000,DATOS!$I6280,DATOS!$G$2:$G$20000,"OR")=0))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DATOS!$A$2:$A$20000,DATOS!$A6281,DATOS!$D$2:$D$20000,DATOS!$D6281,DATOS!$E$2:$E$20000,DATOS!$E6281,DATOS!$I$2:$I$20000,DATOS!$I6281,DATOS!$G$2:$G$20000,"EX")=0),0))))</f>
      </c>
      <c r="H6281">
        <f>IF(DATOS!$G6281&lt;&gt;"EX",0,--(COUNTIFS(DATOS!$A$2:$A$20000,DATOS!$A6281,DATOS!$D$2:$D$20000,DATOS!$D6281,DATOS!$E$2:$E$20000,DATOS!$E6281,DATOS!$I$2:$I$20000,DATOS!$I6281,DATOS!$G$2:$G$20000,"OR")=0))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DATOS!$A$2:$A$20000,DATOS!$A6282,DATOS!$D$2:$D$20000,DATOS!$D6282,DATOS!$E$2:$E$20000,DATOS!$E6282,DATOS!$I$2:$I$20000,DATOS!$I6282,DATOS!$G$2:$G$20000,"EX")=0),0))))</f>
      </c>
      <c r="H6282">
        <f>IF(DATOS!$G6282&lt;&gt;"EX",0,--(COUNTIFS(DATOS!$A$2:$A$20000,DATOS!$A6282,DATOS!$D$2:$D$20000,DATOS!$D6282,DATOS!$E$2:$E$20000,DATOS!$E6282,DATOS!$I$2:$I$20000,DATOS!$I6282,DATOS!$G$2:$G$20000,"OR")=0))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DATOS!$A$2:$A$20000,DATOS!$A6283,DATOS!$D$2:$D$20000,DATOS!$D6283,DATOS!$E$2:$E$20000,DATOS!$E6283,DATOS!$I$2:$I$20000,DATOS!$I6283,DATOS!$G$2:$G$20000,"EX")=0),0))))</f>
      </c>
      <c r="H6283">
        <f>IF(DATOS!$G6283&lt;&gt;"EX",0,--(COUNTIFS(DATOS!$A$2:$A$20000,DATOS!$A6283,DATOS!$D$2:$D$20000,DATOS!$D6283,DATOS!$E$2:$E$20000,DATOS!$E6283,DATOS!$I$2:$I$20000,DATOS!$I6283,DATOS!$G$2:$G$20000,"OR")=0))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DATOS!$A$2:$A$20000,DATOS!$A6284,DATOS!$D$2:$D$20000,DATOS!$D6284,DATOS!$E$2:$E$20000,DATOS!$E6284,DATOS!$I$2:$I$20000,DATOS!$I6284,DATOS!$G$2:$G$20000,"EX")=0),0))))</f>
      </c>
      <c r="H6284">
        <f>IF(DATOS!$G6284&lt;&gt;"EX",0,--(COUNTIFS(DATOS!$A$2:$A$20000,DATOS!$A6284,DATOS!$D$2:$D$20000,DATOS!$D6284,DATOS!$E$2:$E$20000,DATOS!$E6284,DATOS!$I$2:$I$20000,DATOS!$I6284,DATOS!$G$2:$G$20000,"OR")=0))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DATOS!$A$2:$A$20000,DATOS!$A6285,DATOS!$D$2:$D$20000,DATOS!$D6285,DATOS!$E$2:$E$20000,DATOS!$E6285,DATOS!$I$2:$I$20000,DATOS!$I6285,DATOS!$G$2:$G$20000,"EX")=0),0))))</f>
      </c>
      <c r="H6285">
        <f>IF(DATOS!$G6285&lt;&gt;"EX",0,--(COUNTIFS(DATOS!$A$2:$A$20000,DATOS!$A6285,DATOS!$D$2:$D$20000,DATOS!$D6285,DATOS!$E$2:$E$20000,DATOS!$E6285,DATOS!$I$2:$I$20000,DATOS!$I6285,DATOS!$G$2:$G$20000,"OR")=0))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DATOS!$A$2:$A$20000,DATOS!$A6286,DATOS!$D$2:$D$20000,DATOS!$D6286,DATOS!$E$2:$E$20000,DATOS!$E6286,DATOS!$I$2:$I$20000,DATOS!$I6286,DATOS!$G$2:$G$20000,"EX")=0),0))))</f>
      </c>
      <c r="H6286">
        <f>IF(DATOS!$G6286&lt;&gt;"EX",0,--(COUNTIFS(DATOS!$A$2:$A$20000,DATOS!$A6286,DATOS!$D$2:$D$20000,DATOS!$D6286,DATOS!$E$2:$E$20000,DATOS!$E6286,DATOS!$I$2:$I$20000,DATOS!$I6286,DATOS!$G$2:$G$20000,"OR")=0))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DATOS!$A$2:$A$20000,DATOS!$A6287,DATOS!$D$2:$D$20000,DATOS!$D6287,DATOS!$E$2:$E$20000,DATOS!$E6287,DATOS!$I$2:$I$20000,DATOS!$I6287,DATOS!$G$2:$G$20000,"EX")=0),0))))</f>
      </c>
      <c r="H6287">
        <f>IF(DATOS!$G6287&lt;&gt;"EX",0,--(COUNTIFS(DATOS!$A$2:$A$20000,DATOS!$A6287,DATOS!$D$2:$D$20000,DATOS!$D6287,DATOS!$E$2:$E$20000,DATOS!$E6287,DATOS!$I$2:$I$20000,DATOS!$I6287,DATOS!$G$2:$G$20000,"OR")=0))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DATOS!$A$2:$A$20000,DATOS!$A6288,DATOS!$D$2:$D$20000,DATOS!$D6288,DATOS!$E$2:$E$20000,DATOS!$E6288,DATOS!$I$2:$I$20000,DATOS!$I6288,DATOS!$G$2:$G$20000,"EX")=0),0))))</f>
      </c>
      <c r="H6288">
        <f>IF(DATOS!$G6288&lt;&gt;"EX",0,--(COUNTIFS(DATOS!$A$2:$A$20000,DATOS!$A6288,DATOS!$D$2:$D$20000,DATOS!$D6288,DATOS!$E$2:$E$20000,DATOS!$E6288,DATOS!$I$2:$I$20000,DATOS!$I6288,DATOS!$G$2:$G$20000,"OR")=0))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DATOS!$A$2:$A$20000,DATOS!$A6289,DATOS!$D$2:$D$20000,DATOS!$D6289,DATOS!$E$2:$E$20000,DATOS!$E6289,DATOS!$I$2:$I$20000,DATOS!$I6289,DATOS!$G$2:$G$20000,"EX")=0),0))))</f>
      </c>
      <c r="H6289">
        <f>IF(DATOS!$G6289&lt;&gt;"EX",0,--(COUNTIFS(DATOS!$A$2:$A$20000,DATOS!$A6289,DATOS!$D$2:$D$20000,DATOS!$D6289,DATOS!$E$2:$E$20000,DATOS!$E6289,DATOS!$I$2:$I$20000,DATOS!$I6289,DATOS!$G$2:$G$20000,"OR")=0))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DATOS!$A$2:$A$20000,DATOS!$A6290,DATOS!$D$2:$D$20000,DATOS!$D6290,DATOS!$E$2:$E$20000,DATOS!$E6290,DATOS!$I$2:$I$20000,DATOS!$I6290,DATOS!$G$2:$G$20000,"EX")=0),0))))</f>
      </c>
      <c r="H6290">
        <f>IF(DATOS!$G6290&lt;&gt;"EX",0,--(COUNTIFS(DATOS!$A$2:$A$20000,DATOS!$A6290,DATOS!$D$2:$D$20000,DATOS!$D6290,DATOS!$E$2:$E$20000,DATOS!$E6290,DATOS!$I$2:$I$20000,DATOS!$I6290,DATOS!$G$2:$G$20000,"OR")=0))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DATOS!$A$2:$A$20000,DATOS!$A6291,DATOS!$D$2:$D$20000,DATOS!$D6291,DATOS!$E$2:$E$20000,DATOS!$E6291,DATOS!$I$2:$I$20000,DATOS!$I6291,DATOS!$G$2:$G$20000,"EX")=0),0))))</f>
      </c>
      <c r="H6291">
        <f>IF(DATOS!$G6291&lt;&gt;"EX",0,--(COUNTIFS(DATOS!$A$2:$A$20000,DATOS!$A6291,DATOS!$D$2:$D$20000,DATOS!$D6291,DATOS!$E$2:$E$20000,DATOS!$E6291,DATOS!$I$2:$I$20000,DATOS!$I6291,DATOS!$G$2:$G$20000,"OR")=0))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DATOS!$A$2:$A$20000,DATOS!$A6292,DATOS!$D$2:$D$20000,DATOS!$D6292,DATOS!$E$2:$E$20000,DATOS!$E6292,DATOS!$I$2:$I$20000,DATOS!$I6292,DATOS!$G$2:$G$20000,"EX")=0),0))))</f>
      </c>
      <c r="H6292">
        <f>IF(DATOS!$G6292&lt;&gt;"EX",0,--(COUNTIFS(DATOS!$A$2:$A$20000,DATOS!$A6292,DATOS!$D$2:$D$20000,DATOS!$D6292,DATOS!$E$2:$E$20000,DATOS!$E6292,DATOS!$I$2:$I$20000,DATOS!$I6292,DATOS!$G$2:$G$20000,"OR")=0))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DATOS!$A$2:$A$20000,DATOS!$A6293,DATOS!$D$2:$D$20000,DATOS!$D6293,DATOS!$E$2:$E$20000,DATOS!$E6293,DATOS!$I$2:$I$20000,DATOS!$I6293,DATOS!$G$2:$G$20000,"EX")=0),0))))</f>
      </c>
      <c r="H6293">
        <f>IF(DATOS!$G6293&lt;&gt;"EX",0,--(COUNTIFS(DATOS!$A$2:$A$20000,DATOS!$A6293,DATOS!$D$2:$D$20000,DATOS!$D6293,DATOS!$E$2:$E$20000,DATOS!$E6293,DATOS!$I$2:$I$20000,DATOS!$I6293,DATOS!$G$2:$G$20000,"OR")=0))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DATOS!$A$2:$A$20000,DATOS!$A6294,DATOS!$D$2:$D$20000,DATOS!$D6294,DATOS!$E$2:$E$20000,DATOS!$E6294,DATOS!$I$2:$I$20000,DATOS!$I6294,DATOS!$G$2:$G$20000,"EX")=0),0))))</f>
      </c>
      <c r="H6294">
        <f>IF(DATOS!$G6294&lt;&gt;"EX",0,--(COUNTIFS(DATOS!$A$2:$A$20000,DATOS!$A6294,DATOS!$D$2:$D$20000,DATOS!$D6294,DATOS!$E$2:$E$20000,DATOS!$E6294,DATOS!$I$2:$I$20000,DATOS!$I6294,DATOS!$G$2:$G$20000,"OR")=0))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DATOS!$A$2:$A$20000,DATOS!$A6295,DATOS!$D$2:$D$20000,DATOS!$D6295,DATOS!$E$2:$E$20000,DATOS!$E6295,DATOS!$I$2:$I$20000,DATOS!$I6295,DATOS!$G$2:$G$20000,"EX")=0),0))))</f>
      </c>
      <c r="H6295">
        <f>IF(DATOS!$G6295&lt;&gt;"EX",0,--(COUNTIFS(DATOS!$A$2:$A$20000,DATOS!$A6295,DATOS!$D$2:$D$20000,DATOS!$D6295,DATOS!$E$2:$E$20000,DATOS!$E6295,DATOS!$I$2:$I$20000,DATOS!$I6295,DATOS!$G$2:$G$20000,"OR")=0))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DATOS!$A$2:$A$20000,DATOS!$A6296,DATOS!$D$2:$D$20000,DATOS!$D6296,DATOS!$E$2:$E$20000,DATOS!$E6296,DATOS!$I$2:$I$20000,DATOS!$I6296,DATOS!$G$2:$G$20000,"EX")=0),0))))</f>
      </c>
      <c r="H6296">
        <f>IF(DATOS!$G6296&lt;&gt;"EX",0,--(COUNTIFS(DATOS!$A$2:$A$20000,DATOS!$A6296,DATOS!$D$2:$D$20000,DATOS!$D6296,DATOS!$E$2:$E$20000,DATOS!$E6296,DATOS!$I$2:$I$20000,DATOS!$I6296,DATOS!$G$2:$G$20000,"OR")=0))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DATOS!$A$2:$A$20000,DATOS!$A6297,DATOS!$D$2:$D$20000,DATOS!$D6297,DATOS!$E$2:$E$20000,DATOS!$E6297,DATOS!$I$2:$I$20000,DATOS!$I6297,DATOS!$G$2:$G$20000,"EX")=0),0))))</f>
      </c>
      <c r="H6297">
        <f>IF(DATOS!$G6297&lt;&gt;"EX",0,--(COUNTIFS(DATOS!$A$2:$A$20000,DATOS!$A6297,DATOS!$D$2:$D$20000,DATOS!$D6297,DATOS!$E$2:$E$20000,DATOS!$E6297,DATOS!$I$2:$I$20000,DATOS!$I6297,DATOS!$G$2:$G$20000,"OR")=0))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DATOS!$A$2:$A$20000,DATOS!$A6298,DATOS!$D$2:$D$20000,DATOS!$D6298,DATOS!$E$2:$E$20000,DATOS!$E6298,DATOS!$I$2:$I$20000,DATOS!$I6298,DATOS!$G$2:$G$20000,"EX")=0),0))))</f>
      </c>
      <c r="H6298">
        <f>IF(DATOS!$G6298&lt;&gt;"EX",0,--(COUNTIFS(DATOS!$A$2:$A$20000,DATOS!$A6298,DATOS!$D$2:$D$20000,DATOS!$D6298,DATOS!$E$2:$E$20000,DATOS!$E6298,DATOS!$I$2:$I$20000,DATOS!$I6298,DATOS!$G$2:$G$20000,"OR")=0))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DATOS!$A$2:$A$20000,DATOS!$A6299,DATOS!$D$2:$D$20000,DATOS!$D6299,DATOS!$E$2:$E$20000,DATOS!$E6299,DATOS!$I$2:$I$20000,DATOS!$I6299,DATOS!$G$2:$G$20000,"EX")=0),0))))</f>
      </c>
      <c r="H6299">
        <f>IF(DATOS!$G6299&lt;&gt;"EX",0,--(COUNTIFS(DATOS!$A$2:$A$20000,DATOS!$A6299,DATOS!$D$2:$D$20000,DATOS!$D6299,DATOS!$E$2:$E$20000,DATOS!$E6299,DATOS!$I$2:$I$20000,DATOS!$I6299,DATOS!$G$2:$G$20000,"OR")=0))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DATOS!$A$2:$A$20000,DATOS!$A6300,DATOS!$D$2:$D$20000,DATOS!$D6300,DATOS!$E$2:$E$20000,DATOS!$E6300,DATOS!$I$2:$I$20000,DATOS!$I6300,DATOS!$G$2:$G$20000,"EX")=0),0))))</f>
      </c>
      <c r="H6300">
        <f>IF(DATOS!$G6300&lt;&gt;"EX",0,--(COUNTIFS(DATOS!$A$2:$A$20000,DATOS!$A6300,DATOS!$D$2:$D$20000,DATOS!$D6300,DATOS!$E$2:$E$20000,DATOS!$E6300,DATOS!$I$2:$I$20000,DATOS!$I6300,DATOS!$G$2:$G$20000,"OR")=0))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DATOS!$A$2:$A$20000,DATOS!$A6301,DATOS!$D$2:$D$20000,DATOS!$D6301,DATOS!$E$2:$E$20000,DATOS!$E6301,DATOS!$I$2:$I$20000,DATOS!$I6301,DATOS!$G$2:$G$20000,"EX")=0),0))))</f>
      </c>
      <c r="H6301">
        <f>IF(DATOS!$G6301&lt;&gt;"EX",0,--(COUNTIFS(DATOS!$A$2:$A$20000,DATOS!$A6301,DATOS!$D$2:$D$20000,DATOS!$D6301,DATOS!$E$2:$E$20000,DATOS!$E6301,DATOS!$I$2:$I$20000,DATOS!$I6301,DATOS!$G$2:$G$20000,"OR")=0))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DATOS!$A$2:$A$20000,DATOS!$A6302,DATOS!$D$2:$D$20000,DATOS!$D6302,DATOS!$E$2:$E$20000,DATOS!$E6302,DATOS!$I$2:$I$20000,DATOS!$I6302,DATOS!$G$2:$G$20000,"EX")=0),0))))</f>
      </c>
      <c r="H6302">
        <f>IF(DATOS!$G6302&lt;&gt;"EX",0,--(COUNTIFS(DATOS!$A$2:$A$20000,DATOS!$A6302,DATOS!$D$2:$D$20000,DATOS!$D6302,DATOS!$E$2:$E$20000,DATOS!$E6302,DATOS!$I$2:$I$20000,DATOS!$I6302,DATOS!$G$2:$G$20000,"OR")=0))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DATOS!$A$2:$A$20000,DATOS!$A6303,DATOS!$D$2:$D$20000,DATOS!$D6303,DATOS!$E$2:$E$20000,DATOS!$E6303,DATOS!$I$2:$I$20000,DATOS!$I6303,DATOS!$G$2:$G$20000,"EX")=0),0))))</f>
      </c>
      <c r="H6303">
        <f>IF(DATOS!$G6303&lt;&gt;"EX",0,--(COUNTIFS(DATOS!$A$2:$A$20000,DATOS!$A6303,DATOS!$D$2:$D$20000,DATOS!$D6303,DATOS!$E$2:$E$20000,DATOS!$E6303,DATOS!$I$2:$I$20000,DATOS!$I6303,DATOS!$G$2:$G$20000,"OR")=0))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DATOS!$A$2:$A$20000,DATOS!$A6304,DATOS!$D$2:$D$20000,DATOS!$D6304,DATOS!$E$2:$E$20000,DATOS!$E6304,DATOS!$I$2:$I$20000,DATOS!$I6304,DATOS!$G$2:$G$20000,"EX")=0),0))))</f>
      </c>
      <c r="H6304">
        <f>IF(DATOS!$G6304&lt;&gt;"EX",0,--(COUNTIFS(DATOS!$A$2:$A$20000,DATOS!$A6304,DATOS!$D$2:$D$20000,DATOS!$D6304,DATOS!$E$2:$E$20000,DATOS!$E6304,DATOS!$I$2:$I$20000,DATOS!$I6304,DATOS!$G$2:$G$20000,"OR")=0))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DATOS!$A$2:$A$20000,DATOS!$A6305,DATOS!$D$2:$D$20000,DATOS!$D6305,DATOS!$E$2:$E$20000,DATOS!$E6305,DATOS!$I$2:$I$20000,DATOS!$I6305,DATOS!$G$2:$G$20000,"EX")=0),0))))</f>
      </c>
      <c r="H6305">
        <f>IF(DATOS!$G6305&lt;&gt;"EX",0,--(COUNTIFS(DATOS!$A$2:$A$20000,DATOS!$A6305,DATOS!$D$2:$D$20000,DATOS!$D6305,DATOS!$E$2:$E$20000,DATOS!$E6305,DATOS!$I$2:$I$20000,DATOS!$I6305,DATOS!$G$2:$G$20000,"OR")=0))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DATOS!$A$2:$A$20000,DATOS!$A6306,DATOS!$D$2:$D$20000,DATOS!$D6306,DATOS!$E$2:$E$20000,DATOS!$E6306,DATOS!$I$2:$I$20000,DATOS!$I6306,DATOS!$G$2:$G$20000,"EX")=0),0))))</f>
      </c>
      <c r="H6306">
        <f>IF(DATOS!$G6306&lt;&gt;"EX",0,--(COUNTIFS(DATOS!$A$2:$A$20000,DATOS!$A6306,DATOS!$D$2:$D$20000,DATOS!$D6306,DATOS!$E$2:$E$20000,DATOS!$E6306,DATOS!$I$2:$I$20000,DATOS!$I6306,DATOS!$G$2:$G$20000,"OR")=0))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DATOS!$A$2:$A$20000,DATOS!$A6307,DATOS!$D$2:$D$20000,DATOS!$D6307,DATOS!$E$2:$E$20000,DATOS!$E6307,DATOS!$I$2:$I$20000,DATOS!$I6307,DATOS!$G$2:$G$20000,"EX")=0),0))))</f>
      </c>
      <c r="H6307">
        <f>IF(DATOS!$G6307&lt;&gt;"EX",0,--(COUNTIFS(DATOS!$A$2:$A$20000,DATOS!$A6307,DATOS!$D$2:$D$20000,DATOS!$D6307,DATOS!$E$2:$E$20000,DATOS!$E6307,DATOS!$I$2:$I$20000,DATOS!$I6307,DATOS!$G$2:$G$20000,"OR")=0))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DATOS!$A$2:$A$20000,DATOS!$A6308,DATOS!$D$2:$D$20000,DATOS!$D6308,DATOS!$E$2:$E$20000,DATOS!$E6308,DATOS!$I$2:$I$20000,DATOS!$I6308,DATOS!$G$2:$G$20000,"EX")=0),0))))</f>
      </c>
      <c r="H6308">
        <f>IF(DATOS!$G6308&lt;&gt;"EX",0,--(COUNTIFS(DATOS!$A$2:$A$20000,DATOS!$A6308,DATOS!$D$2:$D$20000,DATOS!$D6308,DATOS!$E$2:$E$20000,DATOS!$E6308,DATOS!$I$2:$I$20000,DATOS!$I6308,DATOS!$G$2:$G$20000,"OR")=0))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DATOS!$A$2:$A$20000,DATOS!$A6309,DATOS!$D$2:$D$20000,DATOS!$D6309,DATOS!$E$2:$E$20000,DATOS!$E6309,DATOS!$I$2:$I$20000,DATOS!$I6309,DATOS!$G$2:$G$20000,"EX")=0),0))))</f>
      </c>
      <c r="H6309">
        <f>IF(DATOS!$G6309&lt;&gt;"EX",0,--(COUNTIFS(DATOS!$A$2:$A$20000,DATOS!$A6309,DATOS!$D$2:$D$20000,DATOS!$D6309,DATOS!$E$2:$E$20000,DATOS!$E6309,DATOS!$I$2:$I$20000,DATOS!$I6309,DATOS!$G$2:$G$20000,"OR")=0))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DATOS!$A$2:$A$20000,DATOS!$A6310,DATOS!$D$2:$D$20000,DATOS!$D6310,DATOS!$E$2:$E$20000,DATOS!$E6310,DATOS!$I$2:$I$20000,DATOS!$I6310,DATOS!$G$2:$G$20000,"EX")=0),0))))</f>
      </c>
      <c r="H6310">
        <f>IF(DATOS!$G6310&lt;&gt;"EX",0,--(COUNTIFS(DATOS!$A$2:$A$20000,DATOS!$A6310,DATOS!$D$2:$D$20000,DATOS!$D6310,DATOS!$E$2:$E$20000,DATOS!$E6310,DATOS!$I$2:$I$20000,DATOS!$I6310,DATOS!$G$2:$G$20000,"OR")=0))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DATOS!$A$2:$A$20000,DATOS!$A6311,DATOS!$D$2:$D$20000,DATOS!$D6311,DATOS!$E$2:$E$20000,DATOS!$E6311,DATOS!$I$2:$I$20000,DATOS!$I6311,DATOS!$G$2:$G$20000,"EX")=0),0))))</f>
      </c>
      <c r="H6311">
        <f>IF(DATOS!$G6311&lt;&gt;"EX",0,--(COUNTIFS(DATOS!$A$2:$A$20000,DATOS!$A6311,DATOS!$D$2:$D$20000,DATOS!$D6311,DATOS!$E$2:$E$20000,DATOS!$E6311,DATOS!$I$2:$I$20000,DATOS!$I6311,DATOS!$G$2:$G$20000,"OR")=0))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DATOS!$A$2:$A$20000,DATOS!$A6312,DATOS!$D$2:$D$20000,DATOS!$D6312,DATOS!$E$2:$E$20000,DATOS!$E6312,DATOS!$I$2:$I$20000,DATOS!$I6312,DATOS!$G$2:$G$20000,"EX")=0),0))))</f>
      </c>
      <c r="H6312">
        <f>IF(DATOS!$G6312&lt;&gt;"EX",0,--(COUNTIFS(DATOS!$A$2:$A$20000,DATOS!$A6312,DATOS!$D$2:$D$20000,DATOS!$D6312,DATOS!$E$2:$E$20000,DATOS!$E6312,DATOS!$I$2:$I$20000,DATOS!$I6312,DATOS!$G$2:$G$20000,"OR")=0))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DATOS!$A$2:$A$20000,DATOS!$A6313,DATOS!$D$2:$D$20000,DATOS!$D6313,DATOS!$E$2:$E$20000,DATOS!$E6313,DATOS!$I$2:$I$20000,DATOS!$I6313,DATOS!$G$2:$G$20000,"EX")=0),0))))</f>
      </c>
      <c r="H6313">
        <f>IF(DATOS!$G6313&lt;&gt;"EX",0,--(COUNTIFS(DATOS!$A$2:$A$20000,DATOS!$A6313,DATOS!$D$2:$D$20000,DATOS!$D6313,DATOS!$E$2:$E$20000,DATOS!$E6313,DATOS!$I$2:$I$20000,DATOS!$I6313,DATOS!$G$2:$G$20000,"OR")=0))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DATOS!$A$2:$A$20000,DATOS!$A6314,DATOS!$D$2:$D$20000,DATOS!$D6314,DATOS!$E$2:$E$20000,DATOS!$E6314,DATOS!$I$2:$I$20000,DATOS!$I6314,DATOS!$G$2:$G$20000,"EX")=0),0))))</f>
      </c>
      <c r="H6314">
        <f>IF(DATOS!$G6314&lt;&gt;"EX",0,--(COUNTIFS(DATOS!$A$2:$A$20000,DATOS!$A6314,DATOS!$D$2:$D$20000,DATOS!$D6314,DATOS!$E$2:$E$20000,DATOS!$E6314,DATOS!$I$2:$I$20000,DATOS!$I6314,DATOS!$G$2:$G$20000,"OR")=0))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DATOS!$A$2:$A$20000,DATOS!$A6315,DATOS!$D$2:$D$20000,DATOS!$D6315,DATOS!$E$2:$E$20000,DATOS!$E6315,DATOS!$I$2:$I$20000,DATOS!$I6315,DATOS!$G$2:$G$20000,"EX")=0),0))))</f>
      </c>
      <c r="H6315">
        <f>IF(DATOS!$G6315&lt;&gt;"EX",0,--(COUNTIFS(DATOS!$A$2:$A$20000,DATOS!$A6315,DATOS!$D$2:$D$20000,DATOS!$D6315,DATOS!$E$2:$E$20000,DATOS!$E6315,DATOS!$I$2:$I$20000,DATOS!$I6315,DATOS!$G$2:$G$20000,"OR")=0))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DATOS!$A$2:$A$20000,DATOS!$A6316,DATOS!$D$2:$D$20000,DATOS!$D6316,DATOS!$E$2:$E$20000,DATOS!$E6316,DATOS!$I$2:$I$20000,DATOS!$I6316,DATOS!$G$2:$G$20000,"EX")=0),0))))</f>
      </c>
      <c r="H6316">
        <f>IF(DATOS!$G6316&lt;&gt;"EX",0,--(COUNTIFS(DATOS!$A$2:$A$20000,DATOS!$A6316,DATOS!$D$2:$D$20000,DATOS!$D6316,DATOS!$E$2:$E$20000,DATOS!$E6316,DATOS!$I$2:$I$20000,DATOS!$I6316,DATOS!$G$2:$G$20000,"OR")=0))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DATOS!$A$2:$A$20000,DATOS!$A6317,DATOS!$D$2:$D$20000,DATOS!$D6317,DATOS!$E$2:$E$20000,DATOS!$E6317,DATOS!$I$2:$I$20000,DATOS!$I6317,DATOS!$G$2:$G$20000,"EX")=0),0))))</f>
      </c>
      <c r="H6317">
        <f>IF(DATOS!$G6317&lt;&gt;"EX",0,--(COUNTIFS(DATOS!$A$2:$A$20000,DATOS!$A6317,DATOS!$D$2:$D$20000,DATOS!$D6317,DATOS!$E$2:$E$20000,DATOS!$E6317,DATOS!$I$2:$I$20000,DATOS!$I6317,DATOS!$G$2:$G$20000,"OR")=0))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DATOS!$A$2:$A$20000,DATOS!$A6318,DATOS!$D$2:$D$20000,DATOS!$D6318,DATOS!$E$2:$E$20000,DATOS!$E6318,DATOS!$I$2:$I$20000,DATOS!$I6318,DATOS!$G$2:$G$20000,"EX")=0),0))))</f>
      </c>
      <c r="H6318">
        <f>IF(DATOS!$G6318&lt;&gt;"EX",0,--(COUNTIFS(DATOS!$A$2:$A$20000,DATOS!$A6318,DATOS!$D$2:$D$20000,DATOS!$D6318,DATOS!$E$2:$E$20000,DATOS!$E6318,DATOS!$I$2:$I$20000,DATOS!$I6318,DATOS!$G$2:$G$20000,"OR")=0))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DATOS!$A$2:$A$20000,DATOS!$A6319,DATOS!$D$2:$D$20000,DATOS!$D6319,DATOS!$E$2:$E$20000,DATOS!$E6319,DATOS!$I$2:$I$20000,DATOS!$I6319,DATOS!$G$2:$G$20000,"EX")=0),0))))</f>
      </c>
      <c r="H6319">
        <f>IF(DATOS!$G6319&lt;&gt;"EX",0,--(COUNTIFS(DATOS!$A$2:$A$20000,DATOS!$A6319,DATOS!$D$2:$D$20000,DATOS!$D6319,DATOS!$E$2:$E$20000,DATOS!$E6319,DATOS!$I$2:$I$20000,DATOS!$I6319,DATOS!$G$2:$G$20000,"OR")=0))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DATOS!$A$2:$A$20000,DATOS!$A6320,DATOS!$D$2:$D$20000,DATOS!$D6320,DATOS!$E$2:$E$20000,DATOS!$E6320,DATOS!$I$2:$I$20000,DATOS!$I6320,DATOS!$G$2:$G$20000,"EX")=0),0))))</f>
      </c>
      <c r="H6320">
        <f>IF(DATOS!$G6320&lt;&gt;"EX",0,--(COUNTIFS(DATOS!$A$2:$A$20000,DATOS!$A6320,DATOS!$D$2:$D$20000,DATOS!$D6320,DATOS!$E$2:$E$20000,DATOS!$E6320,DATOS!$I$2:$I$20000,DATOS!$I6320,DATOS!$G$2:$G$20000,"OR")=0))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DATOS!$A$2:$A$20000,DATOS!$A6321,DATOS!$D$2:$D$20000,DATOS!$D6321,DATOS!$E$2:$E$20000,DATOS!$E6321,DATOS!$I$2:$I$20000,DATOS!$I6321,DATOS!$G$2:$G$20000,"EX")=0),0))))</f>
      </c>
      <c r="H6321">
        <f>IF(DATOS!$G6321&lt;&gt;"EX",0,--(COUNTIFS(DATOS!$A$2:$A$20000,DATOS!$A6321,DATOS!$D$2:$D$20000,DATOS!$D6321,DATOS!$E$2:$E$20000,DATOS!$E6321,DATOS!$I$2:$I$20000,DATOS!$I6321,DATOS!$G$2:$G$20000,"OR")=0))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DATOS!$A$2:$A$20000,DATOS!$A6322,DATOS!$D$2:$D$20000,DATOS!$D6322,DATOS!$E$2:$E$20000,DATOS!$E6322,DATOS!$I$2:$I$20000,DATOS!$I6322,DATOS!$G$2:$G$20000,"EX")=0),0))))</f>
      </c>
      <c r="H6322">
        <f>IF(DATOS!$G6322&lt;&gt;"EX",0,--(COUNTIFS(DATOS!$A$2:$A$20000,DATOS!$A6322,DATOS!$D$2:$D$20000,DATOS!$D6322,DATOS!$E$2:$E$20000,DATOS!$E6322,DATOS!$I$2:$I$20000,DATOS!$I6322,DATOS!$G$2:$G$20000,"OR")=0))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DATOS!$A$2:$A$20000,DATOS!$A6323,DATOS!$D$2:$D$20000,DATOS!$D6323,DATOS!$E$2:$E$20000,DATOS!$E6323,DATOS!$I$2:$I$20000,DATOS!$I6323,DATOS!$G$2:$G$20000,"EX")=0),0))))</f>
      </c>
      <c r="H6323">
        <f>IF(DATOS!$G6323&lt;&gt;"EX",0,--(COUNTIFS(DATOS!$A$2:$A$20000,DATOS!$A6323,DATOS!$D$2:$D$20000,DATOS!$D6323,DATOS!$E$2:$E$20000,DATOS!$E6323,DATOS!$I$2:$I$20000,DATOS!$I6323,DATOS!$G$2:$G$20000,"OR")=0))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DATOS!$A$2:$A$20000,DATOS!$A6324,DATOS!$D$2:$D$20000,DATOS!$D6324,DATOS!$E$2:$E$20000,DATOS!$E6324,DATOS!$I$2:$I$20000,DATOS!$I6324,DATOS!$G$2:$G$20000,"EX")=0),0))))</f>
      </c>
      <c r="H6324">
        <f>IF(DATOS!$G6324&lt;&gt;"EX",0,--(COUNTIFS(DATOS!$A$2:$A$20000,DATOS!$A6324,DATOS!$D$2:$D$20000,DATOS!$D6324,DATOS!$E$2:$E$20000,DATOS!$E6324,DATOS!$I$2:$I$20000,DATOS!$I6324,DATOS!$G$2:$G$20000,"OR")=0))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DATOS!$A$2:$A$20000,DATOS!$A6325,DATOS!$D$2:$D$20000,DATOS!$D6325,DATOS!$E$2:$E$20000,DATOS!$E6325,DATOS!$I$2:$I$20000,DATOS!$I6325,DATOS!$G$2:$G$20000,"EX")=0),0))))</f>
      </c>
      <c r="H6325">
        <f>IF(DATOS!$G6325&lt;&gt;"EX",0,--(COUNTIFS(DATOS!$A$2:$A$20000,DATOS!$A6325,DATOS!$D$2:$D$20000,DATOS!$D6325,DATOS!$E$2:$E$20000,DATOS!$E6325,DATOS!$I$2:$I$20000,DATOS!$I6325,DATOS!$G$2:$G$20000,"OR")=0))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DATOS!$A$2:$A$20000,DATOS!$A6326,DATOS!$D$2:$D$20000,DATOS!$D6326,DATOS!$E$2:$E$20000,DATOS!$E6326,DATOS!$I$2:$I$20000,DATOS!$I6326,DATOS!$G$2:$G$20000,"EX")=0),0))))</f>
      </c>
      <c r="H6326">
        <f>IF(DATOS!$G6326&lt;&gt;"EX",0,--(COUNTIFS(DATOS!$A$2:$A$20000,DATOS!$A6326,DATOS!$D$2:$D$20000,DATOS!$D6326,DATOS!$E$2:$E$20000,DATOS!$E6326,DATOS!$I$2:$I$20000,DATOS!$I6326,DATOS!$G$2:$G$20000,"OR")=0))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DATOS!$A$2:$A$20000,DATOS!$A6327,DATOS!$D$2:$D$20000,DATOS!$D6327,DATOS!$E$2:$E$20000,DATOS!$E6327,DATOS!$I$2:$I$20000,DATOS!$I6327,DATOS!$G$2:$G$20000,"EX")=0),0))))</f>
      </c>
      <c r="H6327">
        <f>IF(DATOS!$G6327&lt;&gt;"EX",0,--(COUNTIFS(DATOS!$A$2:$A$20000,DATOS!$A6327,DATOS!$D$2:$D$20000,DATOS!$D6327,DATOS!$E$2:$E$20000,DATOS!$E6327,DATOS!$I$2:$I$20000,DATOS!$I6327,DATOS!$G$2:$G$20000,"OR")=0))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DATOS!$A$2:$A$20000,DATOS!$A6328,DATOS!$D$2:$D$20000,DATOS!$D6328,DATOS!$E$2:$E$20000,DATOS!$E6328,DATOS!$I$2:$I$20000,DATOS!$I6328,DATOS!$G$2:$G$20000,"EX")=0),0))))</f>
      </c>
      <c r="H6328">
        <f>IF(DATOS!$G6328&lt;&gt;"EX",0,--(COUNTIFS(DATOS!$A$2:$A$20000,DATOS!$A6328,DATOS!$D$2:$D$20000,DATOS!$D6328,DATOS!$E$2:$E$20000,DATOS!$E6328,DATOS!$I$2:$I$20000,DATOS!$I6328,DATOS!$G$2:$G$20000,"OR")=0))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DATOS!$A$2:$A$20000,DATOS!$A6329,DATOS!$D$2:$D$20000,DATOS!$D6329,DATOS!$E$2:$E$20000,DATOS!$E6329,DATOS!$I$2:$I$20000,DATOS!$I6329,DATOS!$G$2:$G$20000,"EX")=0),0))))</f>
      </c>
      <c r="H6329">
        <f>IF(DATOS!$G6329&lt;&gt;"EX",0,--(COUNTIFS(DATOS!$A$2:$A$20000,DATOS!$A6329,DATOS!$D$2:$D$20000,DATOS!$D6329,DATOS!$E$2:$E$20000,DATOS!$E6329,DATOS!$I$2:$I$20000,DATOS!$I6329,DATOS!$G$2:$G$20000,"OR")=0))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DATOS!$A$2:$A$20000,DATOS!$A6330,DATOS!$D$2:$D$20000,DATOS!$D6330,DATOS!$E$2:$E$20000,DATOS!$E6330,DATOS!$I$2:$I$20000,DATOS!$I6330,DATOS!$G$2:$G$20000,"EX")=0),0))))</f>
      </c>
      <c r="H6330">
        <f>IF(DATOS!$G6330&lt;&gt;"EX",0,--(COUNTIFS(DATOS!$A$2:$A$20000,DATOS!$A6330,DATOS!$D$2:$D$20000,DATOS!$D6330,DATOS!$E$2:$E$20000,DATOS!$E6330,DATOS!$I$2:$I$20000,DATOS!$I6330,DATOS!$G$2:$G$20000,"OR")=0))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DATOS!$A$2:$A$20000,DATOS!$A6331,DATOS!$D$2:$D$20000,DATOS!$D6331,DATOS!$E$2:$E$20000,DATOS!$E6331,DATOS!$I$2:$I$20000,DATOS!$I6331,DATOS!$G$2:$G$20000,"EX")=0),0))))</f>
      </c>
      <c r="H6331">
        <f>IF(DATOS!$G6331&lt;&gt;"EX",0,--(COUNTIFS(DATOS!$A$2:$A$20000,DATOS!$A6331,DATOS!$D$2:$D$20000,DATOS!$D6331,DATOS!$E$2:$E$20000,DATOS!$E6331,DATOS!$I$2:$I$20000,DATOS!$I6331,DATOS!$G$2:$G$20000,"OR")=0))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DATOS!$A$2:$A$20000,DATOS!$A6332,DATOS!$D$2:$D$20000,DATOS!$D6332,DATOS!$E$2:$E$20000,DATOS!$E6332,DATOS!$I$2:$I$20000,DATOS!$I6332,DATOS!$G$2:$G$20000,"EX")=0),0))))</f>
      </c>
      <c r="H6332">
        <f>IF(DATOS!$G6332&lt;&gt;"EX",0,--(COUNTIFS(DATOS!$A$2:$A$20000,DATOS!$A6332,DATOS!$D$2:$D$20000,DATOS!$D6332,DATOS!$E$2:$E$20000,DATOS!$E6332,DATOS!$I$2:$I$20000,DATOS!$I6332,DATOS!$G$2:$G$20000,"OR")=0))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DATOS!$A$2:$A$20000,DATOS!$A6333,DATOS!$D$2:$D$20000,DATOS!$D6333,DATOS!$E$2:$E$20000,DATOS!$E6333,DATOS!$I$2:$I$20000,DATOS!$I6333,DATOS!$G$2:$G$20000,"EX")=0),0))))</f>
      </c>
      <c r="H6333">
        <f>IF(DATOS!$G6333&lt;&gt;"EX",0,--(COUNTIFS(DATOS!$A$2:$A$20000,DATOS!$A6333,DATOS!$D$2:$D$20000,DATOS!$D6333,DATOS!$E$2:$E$20000,DATOS!$E6333,DATOS!$I$2:$I$20000,DATOS!$I6333,DATOS!$G$2:$G$20000,"OR")=0))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DATOS!$A$2:$A$20000,DATOS!$A6334,DATOS!$D$2:$D$20000,DATOS!$D6334,DATOS!$E$2:$E$20000,DATOS!$E6334,DATOS!$I$2:$I$20000,DATOS!$I6334,DATOS!$G$2:$G$20000,"EX")=0),0))))</f>
      </c>
      <c r="H6334">
        <f>IF(DATOS!$G6334&lt;&gt;"EX",0,--(COUNTIFS(DATOS!$A$2:$A$20000,DATOS!$A6334,DATOS!$D$2:$D$20000,DATOS!$D6334,DATOS!$E$2:$E$20000,DATOS!$E6334,DATOS!$I$2:$I$20000,DATOS!$I6334,DATOS!$G$2:$G$20000,"OR")=0))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DATOS!$A$2:$A$20000,DATOS!$A6335,DATOS!$D$2:$D$20000,DATOS!$D6335,DATOS!$E$2:$E$20000,DATOS!$E6335,DATOS!$I$2:$I$20000,DATOS!$I6335,DATOS!$G$2:$G$20000,"EX")=0),0))))</f>
      </c>
      <c r="H6335">
        <f>IF(DATOS!$G6335&lt;&gt;"EX",0,--(COUNTIFS(DATOS!$A$2:$A$20000,DATOS!$A6335,DATOS!$D$2:$D$20000,DATOS!$D6335,DATOS!$E$2:$E$20000,DATOS!$E6335,DATOS!$I$2:$I$20000,DATOS!$I6335,DATOS!$G$2:$G$20000,"OR")=0))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DATOS!$A$2:$A$20000,DATOS!$A6336,DATOS!$D$2:$D$20000,DATOS!$D6336,DATOS!$E$2:$E$20000,DATOS!$E6336,DATOS!$I$2:$I$20000,DATOS!$I6336,DATOS!$G$2:$G$20000,"EX")=0),0))))</f>
      </c>
      <c r="H6336">
        <f>IF(DATOS!$G6336&lt;&gt;"EX",0,--(COUNTIFS(DATOS!$A$2:$A$20000,DATOS!$A6336,DATOS!$D$2:$D$20000,DATOS!$D6336,DATOS!$E$2:$E$20000,DATOS!$E6336,DATOS!$I$2:$I$20000,DATOS!$I6336,DATOS!$G$2:$G$20000,"OR")=0))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DATOS!$A$2:$A$20000,DATOS!$A6337,DATOS!$D$2:$D$20000,DATOS!$D6337,DATOS!$E$2:$E$20000,DATOS!$E6337,DATOS!$I$2:$I$20000,DATOS!$I6337,DATOS!$G$2:$G$20000,"EX")=0),0))))</f>
      </c>
      <c r="H6337">
        <f>IF(DATOS!$G6337&lt;&gt;"EX",0,--(COUNTIFS(DATOS!$A$2:$A$20000,DATOS!$A6337,DATOS!$D$2:$D$20000,DATOS!$D6337,DATOS!$E$2:$E$20000,DATOS!$E6337,DATOS!$I$2:$I$20000,DATOS!$I6337,DATOS!$G$2:$G$20000,"OR")=0))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DATOS!$A$2:$A$20000,DATOS!$A6338,DATOS!$D$2:$D$20000,DATOS!$D6338,DATOS!$E$2:$E$20000,DATOS!$E6338,DATOS!$I$2:$I$20000,DATOS!$I6338,DATOS!$G$2:$G$20000,"EX")=0),0))))</f>
      </c>
      <c r="H6338">
        <f>IF(DATOS!$G6338&lt;&gt;"EX",0,--(COUNTIFS(DATOS!$A$2:$A$20000,DATOS!$A6338,DATOS!$D$2:$D$20000,DATOS!$D6338,DATOS!$E$2:$E$20000,DATOS!$E6338,DATOS!$I$2:$I$20000,DATOS!$I6338,DATOS!$G$2:$G$20000,"OR")=0))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DATOS!$A$2:$A$20000,DATOS!$A6339,DATOS!$D$2:$D$20000,DATOS!$D6339,DATOS!$E$2:$E$20000,DATOS!$E6339,DATOS!$I$2:$I$20000,DATOS!$I6339,DATOS!$G$2:$G$20000,"EX")=0),0))))</f>
      </c>
      <c r="H6339">
        <f>IF(DATOS!$G6339&lt;&gt;"EX",0,--(COUNTIFS(DATOS!$A$2:$A$20000,DATOS!$A6339,DATOS!$D$2:$D$20000,DATOS!$D6339,DATOS!$E$2:$E$20000,DATOS!$E6339,DATOS!$I$2:$I$20000,DATOS!$I6339,DATOS!$G$2:$G$20000,"OR")=0))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DATOS!$A$2:$A$20000,DATOS!$A6340,DATOS!$D$2:$D$20000,DATOS!$D6340,DATOS!$E$2:$E$20000,DATOS!$E6340,DATOS!$I$2:$I$20000,DATOS!$I6340,DATOS!$G$2:$G$20000,"EX")=0),0))))</f>
      </c>
      <c r="H6340">
        <f>IF(DATOS!$G6340&lt;&gt;"EX",0,--(COUNTIFS(DATOS!$A$2:$A$20000,DATOS!$A6340,DATOS!$D$2:$D$20000,DATOS!$D6340,DATOS!$E$2:$E$20000,DATOS!$E6340,DATOS!$I$2:$I$20000,DATOS!$I6340,DATOS!$G$2:$G$20000,"OR")=0))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DATOS!$A$2:$A$20000,DATOS!$A6341,DATOS!$D$2:$D$20000,DATOS!$D6341,DATOS!$E$2:$E$20000,DATOS!$E6341,DATOS!$I$2:$I$20000,DATOS!$I6341,DATOS!$G$2:$G$20000,"EX")=0),0))))</f>
      </c>
      <c r="H6341">
        <f>IF(DATOS!$G6341&lt;&gt;"EX",0,--(COUNTIFS(DATOS!$A$2:$A$20000,DATOS!$A6341,DATOS!$D$2:$D$20000,DATOS!$D6341,DATOS!$E$2:$E$20000,DATOS!$E6341,DATOS!$I$2:$I$20000,DATOS!$I6341,DATOS!$G$2:$G$20000,"OR")=0))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DATOS!$A$2:$A$20000,DATOS!$A6342,DATOS!$D$2:$D$20000,DATOS!$D6342,DATOS!$E$2:$E$20000,DATOS!$E6342,DATOS!$I$2:$I$20000,DATOS!$I6342,DATOS!$G$2:$G$20000,"EX")=0),0))))</f>
      </c>
      <c r="H6342">
        <f>IF(DATOS!$G6342&lt;&gt;"EX",0,--(COUNTIFS(DATOS!$A$2:$A$20000,DATOS!$A6342,DATOS!$D$2:$D$20000,DATOS!$D6342,DATOS!$E$2:$E$20000,DATOS!$E6342,DATOS!$I$2:$I$20000,DATOS!$I6342,DATOS!$G$2:$G$20000,"OR")=0))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DATOS!$A$2:$A$20000,DATOS!$A6343,DATOS!$D$2:$D$20000,DATOS!$D6343,DATOS!$E$2:$E$20000,DATOS!$E6343,DATOS!$I$2:$I$20000,DATOS!$I6343,DATOS!$G$2:$G$20000,"EX")=0),0))))</f>
      </c>
      <c r="H6343">
        <f>IF(DATOS!$G6343&lt;&gt;"EX",0,--(COUNTIFS(DATOS!$A$2:$A$20000,DATOS!$A6343,DATOS!$D$2:$D$20000,DATOS!$D6343,DATOS!$E$2:$E$20000,DATOS!$E6343,DATOS!$I$2:$I$20000,DATOS!$I6343,DATOS!$G$2:$G$20000,"OR")=0))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DATOS!$A$2:$A$20000,DATOS!$A6344,DATOS!$D$2:$D$20000,DATOS!$D6344,DATOS!$E$2:$E$20000,DATOS!$E6344,DATOS!$I$2:$I$20000,DATOS!$I6344,DATOS!$G$2:$G$20000,"EX")=0),0))))</f>
      </c>
      <c r="H6344">
        <f>IF(DATOS!$G6344&lt;&gt;"EX",0,--(COUNTIFS(DATOS!$A$2:$A$20000,DATOS!$A6344,DATOS!$D$2:$D$20000,DATOS!$D6344,DATOS!$E$2:$E$20000,DATOS!$E6344,DATOS!$I$2:$I$20000,DATOS!$I6344,DATOS!$G$2:$G$20000,"OR")=0))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DATOS!$A$2:$A$20000,DATOS!$A6345,DATOS!$D$2:$D$20000,DATOS!$D6345,DATOS!$E$2:$E$20000,DATOS!$E6345,DATOS!$I$2:$I$20000,DATOS!$I6345,DATOS!$G$2:$G$20000,"EX")=0),0))))</f>
      </c>
      <c r="H6345">
        <f>IF(DATOS!$G6345&lt;&gt;"EX",0,--(COUNTIFS(DATOS!$A$2:$A$20000,DATOS!$A6345,DATOS!$D$2:$D$20000,DATOS!$D6345,DATOS!$E$2:$E$20000,DATOS!$E6345,DATOS!$I$2:$I$20000,DATOS!$I6345,DATOS!$G$2:$G$20000,"OR")=0))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DATOS!$A$2:$A$20000,DATOS!$A6346,DATOS!$D$2:$D$20000,DATOS!$D6346,DATOS!$E$2:$E$20000,DATOS!$E6346,DATOS!$I$2:$I$20000,DATOS!$I6346,DATOS!$G$2:$G$20000,"EX")=0),0))))</f>
      </c>
      <c r="H6346">
        <f>IF(DATOS!$G6346&lt;&gt;"EX",0,--(COUNTIFS(DATOS!$A$2:$A$20000,DATOS!$A6346,DATOS!$D$2:$D$20000,DATOS!$D6346,DATOS!$E$2:$E$20000,DATOS!$E6346,DATOS!$I$2:$I$20000,DATOS!$I6346,DATOS!$G$2:$G$20000,"OR")=0))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DATOS!$A$2:$A$20000,DATOS!$A6347,DATOS!$D$2:$D$20000,DATOS!$D6347,DATOS!$E$2:$E$20000,DATOS!$E6347,DATOS!$I$2:$I$20000,DATOS!$I6347,DATOS!$G$2:$G$20000,"EX")=0),0))))</f>
      </c>
      <c r="H6347">
        <f>IF(DATOS!$G6347&lt;&gt;"EX",0,--(COUNTIFS(DATOS!$A$2:$A$20000,DATOS!$A6347,DATOS!$D$2:$D$20000,DATOS!$D6347,DATOS!$E$2:$E$20000,DATOS!$E6347,DATOS!$I$2:$I$20000,DATOS!$I6347,DATOS!$G$2:$G$20000,"OR")=0))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DATOS!$A$2:$A$20000,DATOS!$A6348,DATOS!$D$2:$D$20000,DATOS!$D6348,DATOS!$E$2:$E$20000,DATOS!$E6348,DATOS!$I$2:$I$20000,DATOS!$I6348,DATOS!$G$2:$G$20000,"EX")=0),0))))</f>
      </c>
      <c r="H6348">
        <f>IF(DATOS!$G6348&lt;&gt;"EX",0,--(COUNTIFS(DATOS!$A$2:$A$20000,DATOS!$A6348,DATOS!$D$2:$D$20000,DATOS!$D6348,DATOS!$E$2:$E$20000,DATOS!$E6348,DATOS!$I$2:$I$20000,DATOS!$I6348,DATOS!$G$2:$G$20000,"OR")=0))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DATOS!$A$2:$A$20000,DATOS!$A6349,DATOS!$D$2:$D$20000,DATOS!$D6349,DATOS!$E$2:$E$20000,DATOS!$E6349,DATOS!$I$2:$I$20000,DATOS!$I6349,DATOS!$G$2:$G$20000,"EX")=0),0))))</f>
      </c>
      <c r="H6349">
        <f>IF(DATOS!$G6349&lt;&gt;"EX",0,--(COUNTIFS(DATOS!$A$2:$A$20000,DATOS!$A6349,DATOS!$D$2:$D$20000,DATOS!$D6349,DATOS!$E$2:$E$20000,DATOS!$E6349,DATOS!$I$2:$I$20000,DATOS!$I6349,DATOS!$G$2:$G$20000,"OR")=0))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DATOS!$A$2:$A$20000,DATOS!$A6350,DATOS!$D$2:$D$20000,DATOS!$D6350,DATOS!$E$2:$E$20000,DATOS!$E6350,DATOS!$I$2:$I$20000,DATOS!$I6350,DATOS!$G$2:$G$20000,"EX")=0),0))))</f>
      </c>
      <c r="H6350">
        <f>IF(DATOS!$G6350&lt;&gt;"EX",0,--(COUNTIFS(DATOS!$A$2:$A$20000,DATOS!$A6350,DATOS!$D$2:$D$20000,DATOS!$D6350,DATOS!$E$2:$E$20000,DATOS!$E6350,DATOS!$I$2:$I$20000,DATOS!$I6350,DATOS!$G$2:$G$20000,"OR")=0))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DATOS!$A$2:$A$20000,DATOS!$A6351,DATOS!$D$2:$D$20000,DATOS!$D6351,DATOS!$E$2:$E$20000,DATOS!$E6351,DATOS!$I$2:$I$20000,DATOS!$I6351,DATOS!$G$2:$G$20000,"EX")=0),0))))</f>
      </c>
      <c r="H6351">
        <f>IF(DATOS!$G6351&lt;&gt;"EX",0,--(COUNTIFS(DATOS!$A$2:$A$20000,DATOS!$A6351,DATOS!$D$2:$D$20000,DATOS!$D6351,DATOS!$E$2:$E$20000,DATOS!$E6351,DATOS!$I$2:$I$20000,DATOS!$I6351,DATOS!$G$2:$G$20000,"OR")=0))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DATOS!$A$2:$A$20000,DATOS!$A6352,DATOS!$D$2:$D$20000,DATOS!$D6352,DATOS!$E$2:$E$20000,DATOS!$E6352,DATOS!$I$2:$I$20000,DATOS!$I6352,DATOS!$G$2:$G$20000,"EX")=0),0))))</f>
      </c>
      <c r="H6352">
        <f>IF(DATOS!$G6352&lt;&gt;"EX",0,--(COUNTIFS(DATOS!$A$2:$A$20000,DATOS!$A6352,DATOS!$D$2:$D$20000,DATOS!$D6352,DATOS!$E$2:$E$20000,DATOS!$E6352,DATOS!$I$2:$I$20000,DATOS!$I6352,DATOS!$G$2:$G$20000,"OR")=0))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DATOS!$A$2:$A$20000,DATOS!$A6353,DATOS!$D$2:$D$20000,DATOS!$D6353,DATOS!$E$2:$E$20000,DATOS!$E6353,DATOS!$I$2:$I$20000,DATOS!$I6353,DATOS!$G$2:$G$20000,"EX")=0),0))))</f>
      </c>
      <c r="H6353">
        <f>IF(DATOS!$G6353&lt;&gt;"EX",0,--(COUNTIFS(DATOS!$A$2:$A$20000,DATOS!$A6353,DATOS!$D$2:$D$20000,DATOS!$D6353,DATOS!$E$2:$E$20000,DATOS!$E6353,DATOS!$I$2:$I$20000,DATOS!$I6353,DATOS!$G$2:$G$20000,"OR")=0))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DATOS!$A$2:$A$20000,DATOS!$A6354,DATOS!$D$2:$D$20000,DATOS!$D6354,DATOS!$E$2:$E$20000,DATOS!$E6354,DATOS!$I$2:$I$20000,DATOS!$I6354,DATOS!$G$2:$G$20000,"EX")=0),0))))</f>
      </c>
      <c r="H6354">
        <f>IF(DATOS!$G6354&lt;&gt;"EX",0,--(COUNTIFS(DATOS!$A$2:$A$20000,DATOS!$A6354,DATOS!$D$2:$D$20000,DATOS!$D6354,DATOS!$E$2:$E$20000,DATOS!$E6354,DATOS!$I$2:$I$20000,DATOS!$I6354,DATOS!$G$2:$G$20000,"OR")=0))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DATOS!$A$2:$A$20000,DATOS!$A6355,DATOS!$D$2:$D$20000,DATOS!$D6355,DATOS!$E$2:$E$20000,DATOS!$E6355,DATOS!$I$2:$I$20000,DATOS!$I6355,DATOS!$G$2:$G$20000,"EX")=0),0))))</f>
      </c>
      <c r="H6355">
        <f>IF(DATOS!$G6355&lt;&gt;"EX",0,--(COUNTIFS(DATOS!$A$2:$A$20000,DATOS!$A6355,DATOS!$D$2:$D$20000,DATOS!$D6355,DATOS!$E$2:$E$20000,DATOS!$E6355,DATOS!$I$2:$I$20000,DATOS!$I6355,DATOS!$G$2:$G$20000,"OR")=0))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DATOS!$A$2:$A$20000,DATOS!$A6356,DATOS!$D$2:$D$20000,DATOS!$D6356,DATOS!$E$2:$E$20000,DATOS!$E6356,DATOS!$I$2:$I$20000,DATOS!$I6356,DATOS!$G$2:$G$20000,"EX")=0),0))))</f>
      </c>
      <c r="H6356">
        <f>IF(DATOS!$G6356&lt;&gt;"EX",0,--(COUNTIFS(DATOS!$A$2:$A$20000,DATOS!$A6356,DATOS!$D$2:$D$20000,DATOS!$D6356,DATOS!$E$2:$E$20000,DATOS!$E6356,DATOS!$I$2:$I$20000,DATOS!$I6356,DATOS!$G$2:$G$20000,"OR")=0))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DATOS!$A$2:$A$20000,DATOS!$A6357,DATOS!$D$2:$D$20000,DATOS!$D6357,DATOS!$E$2:$E$20000,DATOS!$E6357,DATOS!$I$2:$I$20000,DATOS!$I6357,DATOS!$G$2:$G$20000,"EX")=0),0))))</f>
      </c>
      <c r="H6357">
        <f>IF(DATOS!$G6357&lt;&gt;"EX",0,--(COUNTIFS(DATOS!$A$2:$A$20000,DATOS!$A6357,DATOS!$D$2:$D$20000,DATOS!$D6357,DATOS!$E$2:$E$20000,DATOS!$E6357,DATOS!$I$2:$I$20000,DATOS!$I6357,DATOS!$G$2:$G$20000,"OR")=0))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DATOS!$A$2:$A$20000,DATOS!$A6358,DATOS!$D$2:$D$20000,DATOS!$D6358,DATOS!$E$2:$E$20000,DATOS!$E6358,DATOS!$I$2:$I$20000,DATOS!$I6358,DATOS!$G$2:$G$20000,"EX")=0),0))))</f>
      </c>
      <c r="H6358">
        <f>IF(DATOS!$G6358&lt;&gt;"EX",0,--(COUNTIFS(DATOS!$A$2:$A$20000,DATOS!$A6358,DATOS!$D$2:$D$20000,DATOS!$D6358,DATOS!$E$2:$E$20000,DATOS!$E6358,DATOS!$I$2:$I$20000,DATOS!$I6358,DATOS!$G$2:$G$20000,"OR")=0))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DATOS!$A$2:$A$20000,DATOS!$A6359,DATOS!$D$2:$D$20000,DATOS!$D6359,DATOS!$E$2:$E$20000,DATOS!$E6359,DATOS!$I$2:$I$20000,DATOS!$I6359,DATOS!$G$2:$G$20000,"EX")=0),0))))</f>
      </c>
      <c r="H6359">
        <f>IF(DATOS!$G6359&lt;&gt;"EX",0,--(COUNTIFS(DATOS!$A$2:$A$20000,DATOS!$A6359,DATOS!$D$2:$D$20000,DATOS!$D6359,DATOS!$E$2:$E$20000,DATOS!$E6359,DATOS!$I$2:$I$20000,DATOS!$I6359,DATOS!$G$2:$G$20000,"OR")=0))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DATOS!$A$2:$A$20000,DATOS!$A6360,DATOS!$D$2:$D$20000,DATOS!$D6360,DATOS!$E$2:$E$20000,DATOS!$E6360,DATOS!$I$2:$I$20000,DATOS!$I6360,DATOS!$G$2:$G$20000,"EX")=0),0))))</f>
      </c>
      <c r="H6360">
        <f>IF(DATOS!$G6360&lt;&gt;"EX",0,--(COUNTIFS(DATOS!$A$2:$A$20000,DATOS!$A6360,DATOS!$D$2:$D$20000,DATOS!$D6360,DATOS!$E$2:$E$20000,DATOS!$E6360,DATOS!$I$2:$I$20000,DATOS!$I6360,DATOS!$G$2:$G$20000,"OR")=0))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DATOS!$A$2:$A$20000,DATOS!$A6361,DATOS!$D$2:$D$20000,DATOS!$D6361,DATOS!$E$2:$E$20000,DATOS!$E6361,DATOS!$I$2:$I$20000,DATOS!$I6361,DATOS!$G$2:$G$20000,"EX")=0),0))))</f>
      </c>
      <c r="H6361">
        <f>IF(DATOS!$G6361&lt;&gt;"EX",0,--(COUNTIFS(DATOS!$A$2:$A$20000,DATOS!$A6361,DATOS!$D$2:$D$20000,DATOS!$D6361,DATOS!$E$2:$E$20000,DATOS!$E6361,DATOS!$I$2:$I$20000,DATOS!$I6361,DATOS!$G$2:$G$20000,"OR")=0))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DATOS!$A$2:$A$20000,DATOS!$A6362,DATOS!$D$2:$D$20000,DATOS!$D6362,DATOS!$E$2:$E$20000,DATOS!$E6362,DATOS!$I$2:$I$20000,DATOS!$I6362,DATOS!$G$2:$G$20000,"EX")=0),0))))</f>
      </c>
      <c r="H6362">
        <f>IF(DATOS!$G6362&lt;&gt;"EX",0,--(COUNTIFS(DATOS!$A$2:$A$20000,DATOS!$A6362,DATOS!$D$2:$D$20000,DATOS!$D6362,DATOS!$E$2:$E$20000,DATOS!$E6362,DATOS!$I$2:$I$20000,DATOS!$I6362,DATOS!$G$2:$G$20000,"OR")=0))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DATOS!$A$2:$A$20000,DATOS!$A6363,DATOS!$D$2:$D$20000,DATOS!$D6363,DATOS!$E$2:$E$20000,DATOS!$E6363,DATOS!$I$2:$I$20000,DATOS!$I6363,DATOS!$G$2:$G$20000,"EX")=0),0))))</f>
      </c>
      <c r="H6363">
        <f>IF(DATOS!$G6363&lt;&gt;"EX",0,--(COUNTIFS(DATOS!$A$2:$A$20000,DATOS!$A6363,DATOS!$D$2:$D$20000,DATOS!$D6363,DATOS!$E$2:$E$20000,DATOS!$E6363,DATOS!$I$2:$I$20000,DATOS!$I6363,DATOS!$G$2:$G$20000,"OR")=0))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DATOS!$A$2:$A$20000,DATOS!$A6364,DATOS!$D$2:$D$20000,DATOS!$D6364,DATOS!$E$2:$E$20000,DATOS!$E6364,DATOS!$I$2:$I$20000,DATOS!$I6364,DATOS!$G$2:$G$20000,"EX")=0),0))))</f>
      </c>
      <c r="H6364">
        <f>IF(DATOS!$G6364&lt;&gt;"EX",0,--(COUNTIFS(DATOS!$A$2:$A$20000,DATOS!$A6364,DATOS!$D$2:$D$20000,DATOS!$D6364,DATOS!$E$2:$E$20000,DATOS!$E6364,DATOS!$I$2:$I$20000,DATOS!$I6364,DATOS!$G$2:$G$20000,"OR")=0))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DATOS!$A$2:$A$20000,DATOS!$A6365,DATOS!$D$2:$D$20000,DATOS!$D6365,DATOS!$E$2:$E$20000,DATOS!$E6365,DATOS!$I$2:$I$20000,DATOS!$I6365,DATOS!$G$2:$G$20000,"EX")=0),0))))</f>
      </c>
      <c r="H6365">
        <f>IF(DATOS!$G6365&lt;&gt;"EX",0,--(COUNTIFS(DATOS!$A$2:$A$20000,DATOS!$A6365,DATOS!$D$2:$D$20000,DATOS!$D6365,DATOS!$E$2:$E$20000,DATOS!$E6365,DATOS!$I$2:$I$20000,DATOS!$I6365,DATOS!$G$2:$G$20000,"OR")=0))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DATOS!$A$2:$A$20000,DATOS!$A6366,DATOS!$D$2:$D$20000,DATOS!$D6366,DATOS!$E$2:$E$20000,DATOS!$E6366,DATOS!$I$2:$I$20000,DATOS!$I6366,DATOS!$G$2:$G$20000,"EX")=0),0))))</f>
      </c>
      <c r="H6366">
        <f>IF(DATOS!$G6366&lt;&gt;"EX",0,--(COUNTIFS(DATOS!$A$2:$A$20000,DATOS!$A6366,DATOS!$D$2:$D$20000,DATOS!$D6366,DATOS!$E$2:$E$20000,DATOS!$E6366,DATOS!$I$2:$I$20000,DATOS!$I6366,DATOS!$G$2:$G$20000,"OR")=0))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DATOS!$A$2:$A$20000,DATOS!$A6367,DATOS!$D$2:$D$20000,DATOS!$D6367,DATOS!$E$2:$E$20000,DATOS!$E6367,DATOS!$I$2:$I$20000,DATOS!$I6367,DATOS!$G$2:$G$20000,"EX")=0),0))))</f>
      </c>
      <c r="H6367">
        <f>IF(DATOS!$G6367&lt;&gt;"EX",0,--(COUNTIFS(DATOS!$A$2:$A$20000,DATOS!$A6367,DATOS!$D$2:$D$20000,DATOS!$D6367,DATOS!$E$2:$E$20000,DATOS!$E6367,DATOS!$I$2:$I$20000,DATOS!$I6367,DATOS!$G$2:$G$20000,"OR")=0))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DATOS!$A$2:$A$20000,DATOS!$A6368,DATOS!$D$2:$D$20000,DATOS!$D6368,DATOS!$E$2:$E$20000,DATOS!$E6368,DATOS!$I$2:$I$20000,DATOS!$I6368,DATOS!$G$2:$G$20000,"EX")=0),0))))</f>
      </c>
      <c r="H6368">
        <f>IF(DATOS!$G6368&lt;&gt;"EX",0,--(COUNTIFS(DATOS!$A$2:$A$20000,DATOS!$A6368,DATOS!$D$2:$D$20000,DATOS!$D6368,DATOS!$E$2:$E$20000,DATOS!$E6368,DATOS!$I$2:$I$20000,DATOS!$I6368,DATOS!$G$2:$G$20000,"OR")=0))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DATOS!$A$2:$A$20000,DATOS!$A6369,DATOS!$D$2:$D$20000,DATOS!$D6369,DATOS!$E$2:$E$20000,DATOS!$E6369,DATOS!$I$2:$I$20000,DATOS!$I6369,DATOS!$G$2:$G$20000,"EX")=0),0))))</f>
      </c>
      <c r="H6369">
        <f>IF(DATOS!$G6369&lt;&gt;"EX",0,--(COUNTIFS(DATOS!$A$2:$A$20000,DATOS!$A6369,DATOS!$D$2:$D$20000,DATOS!$D6369,DATOS!$E$2:$E$20000,DATOS!$E6369,DATOS!$I$2:$I$20000,DATOS!$I6369,DATOS!$G$2:$G$20000,"OR")=0))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DATOS!$A$2:$A$20000,DATOS!$A6370,DATOS!$D$2:$D$20000,DATOS!$D6370,DATOS!$E$2:$E$20000,DATOS!$E6370,DATOS!$I$2:$I$20000,DATOS!$I6370,DATOS!$G$2:$G$20000,"EX")=0),0))))</f>
      </c>
      <c r="H6370">
        <f>IF(DATOS!$G6370&lt;&gt;"EX",0,--(COUNTIFS(DATOS!$A$2:$A$20000,DATOS!$A6370,DATOS!$D$2:$D$20000,DATOS!$D6370,DATOS!$E$2:$E$20000,DATOS!$E6370,DATOS!$I$2:$I$20000,DATOS!$I6370,DATOS!$G$2:$G$20000,"OR")=0))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DATOS!$A$2:$A$20000,DATOS!$A6371,DATOS!$D$2:$D$20000,DATOS!$D6371,DATOS!$E$2:$E$20000,DATOS!$E6371,DATOS!$I$2:$I$20000,DATOS!$I6371,DATOS!$G$2:$G$20000,"EX")=0),0))))</f>
      </c>
      <c r="H6371">
        <f>IF(DATOS!$G6371&lt;&gt;"EX",0,--(COUNTIFS(DATOS!$A$2:$A$20000,DATOS!$A6371,DATOS!$D$2:$D$20000,DATOS!$D6371,DATOS!$E$2:$E$20000,DATOS!$E6371,DATOS!$I$2:$I$20000,DATOS!$I6371,DATOS!$G$2:$G$20000,"OR")=0))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DATOS!$A$2:$A$20000,DATOS!$A6372,DATOS!$D$2:$D$20000,DATOS!$D6372,DATOS!$E$2:$E$20000,DATOS!$E6372,DATOS!$I$2:$I$20000,DATOS!$I6372,DATOS!$G$2:$G$20000,"EX")=0),0))))</f>
      </c>
      <c r="H6372">
        <f>IF(DATOS!$G6372&lt;&gt;"EX",0,--(COUNTIFS(DATOS!$A$2:$A$20000,DATOS!$A6372,DATOS!$D$2:$D$20000,DATOS!$D6372,DATOS!$E$2:$E$20000,DATOS!$E6372,DATOS!$I$2:$I$20000,DATOS!$I6372,DATOS!$G$2:$G$20000,"OR")=0))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DATOS!$A$2:$A$20000,DATOS!$A6373,DATOS!$D$2:$D$20000,DATOS!$D6373,DATOS!$E$2:$E$20000,DATOS!$E6373,DATOS!$I$2:$I$20000,DATOS!$I6373,DATOS!$G$2:$G$20000,"EX")=0),0))))</f>
      </c>
      <c r="H6373">
        <f>IF(DATOS!$G6373&lt;&gt;"EX",0,--(COUNTIFS(DATOS!$A$2:$A$20000,DATOS!$A6373,DATOS!$D$2:$D$20000,DATOS!$D6373,DATOS!$E$2:$E$20000,DATOS!$E6373,DATOS!$I$2:$I$20000,DATOS!$I6373,DATOS!$G$2:$G$20000,"OR")=0))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DATOS!$A$2:$A$20000,DATOS!$A6374,DATOS!$D$2:$D$20000,DATOS!$D6374,DATOS!$E$2:$E$20000,DATOS!$E6374,DATOS!$I$2:$I$20000,DATOS!$I6374,DATOS!$G$2:$G$20000,"EX")=0),0))))</f>
      </c>
      <c r="H6374">
        <f>IF(DATOS!$G6374&lt;&gt;"EX",0,--(COUNTIFS(DATOS!$A$2:$A$20000,DATOS!$A6374,DATOS!$D$2:$D$20000,DATOS!$D6374,DATOS!$E$2:$E$20000,DATOS!$E6374,DATOS!$I$2:$I$20000,DATOS!$I6374,DATOS!$G$2:$G$20000,"OR")=0))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DATOS!$A$2:$A$20000,DATOS!$A6375,DATOS!$D$2:$D$20000,DATOS!$D6375,DATOS!$E$2:$E$20000,DATOS!$E6375,DATOS!$I$2:$I$20000,DATOS!$I6375,DATOS!$G$2:$G$20000,"EX")=0),0))))</f>
      </c>
      <c r="H6375">
        <f>IF(DATOS!$G6375&lt;&gt;"EX",0,--(COUNTIFS(DATOS!$A$2:$A$20000,DATOS!$A6375,DATOS!$D$2:$D$20000,DATOS!$D6375,DATOS!$E$2:$E$20000,DATOS!$E6375,DATOS!$I$2:$I$20000,DATOS!$I6375,DATOS!$G$2:$G$20000,"OR")=0))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DATOS!$A$2:$A$20000,DATOS!$A6376,DATOS!$D$2:$D$20000,DATOS!$D6376,DATOS!$E$2:$E$20000,DATOS!$E6376,DATOS!$I$2:$I$20000,DATOS!$I6376,DATOS!$G$2:$G$20000,"EX")=0),0))))</f>
      </c>
      <c r="H6376">
        <f>IF(DATOS!$G6376&lt;&gt;"EX",0,--(COUNTIFS(DATOS!$A$2:$A$20000,DATOS!$A6376,DATOS!$D$2:$D$20000,DATOS!$D6376,DATOS!$E$2:$E$20000,DATOS!$E6376,DATOS!$I$2:$I$20000,DATOS!$I6376,DATOS!$G$2:$G$20000,"OR")=0))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DATOS!$A$2:$A$20000,DATOS!$A6377,DATOS!$D$2:$D$20000,DATOS!$D6377,DATOS!$E$2:$E$20000,DATOS!$E6377,DATOS!$I$2:$I$20000,DATOS!$I6377,DATOS!$G$2:$G$20000,"EX")=0),0))))</f>
      </c>
      <c r="H6377">
        <f>IF(DATOS!$G6377&lt;&gt;"EX",0,--(COUNTIFS(DATOS!$A$2:$A$20000,DATOS!$A6377,DATOS!$D$2:$D$20000,DATOS!$D6377,DATOS!$E$2:$E$20000,DATOS!$E6377,DATOS!$I$2:$I$20000,DATOS!$I6377,DATOS!$G$2:$G$20000,"OR")=0))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DATOS!$A$2:$A$20000,DATOS!$A6378,DATOS!$D$2:$D$20000,DATOS!$D6378,DATOS!$E$2:$E$20000,DATOS!$E6378,DATOS!$I$2:$I$20000,DATOS!$I6378,DATOS!$G$2:$G$20000,"EX")=0),0))))</f>
      </c>
      <c r="H6378">
        <f>IF(DATOS!$G6378&lt;&gt;"EX",0,--(COUNTIFS(DATOS!$A$2:$A$20000,DATOS!$A6378,DATOS!$D$2:$D$20000,DATOS!$D6378,DATOS!$E$2:$E$20000,DATOS!$E6378,DATOS!$I$2:$I$20000,DATOS!$I6378,DATOS!$G$2:$G$20000,"OR")=0))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DATOS!$A$2:$A$20000,DATOS!$A6379,DATOS!$D$2:$D$20000,DATOS!$D6379,DATOS!$E$2:$E$20000,DATOS!$E6379,DATOS!$I$2:$I$20000,DATOS!$I6379,DATOS!$G$2:$G$20000,"EX")=0),0))))</f>
      </c>
      <c r="H6379">
        <f>IF(DATOS!$G6379&lt;&gt;"EX",0,--(COUNTIFS(DATOS!$A$2:$A$20000,DATOS!$A6379,DATOS!$D$2:$D$20000,DATOS!$D6379,DATOS!$E$2:$E$20000,DATOS!$E6379,DATOS!$I$2:$I$20000,DATOS!$I6379,DATOS!$G$2:$G$20000,"OR")=0))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DATOS!$A$2:$A$20000,DATOS!$A6380,DATOS!$D$2:$D$20000,DATOS!$D6380,DATOS!$E$2:$E$20000,DATOS!$E6380,DATOS!$I$2:$I$20000,DATOS!$I6380,DATOS!$G$2:$G$20000,"EX")=0),0))))</f>
      </c>
      <c r="H6380">
        <f>IF(DATOS!$G6380&lt;&gt;"EX",0,--(COUNTIFS(DATOS!$A$2:$A$20000,DATOS!$A6380,DATOS!$D$2:$D$20000,DATOS!$D6380,DATOS!$E$2:$E$20000,DATOS!$E6380,DATOS!$I$2:$I$20000,DATOS!$I6380,DATOS!$G$2:$G$20000,"OR")=0))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DATOS!$A$2:$A$20000,DATOS!$A6381,DATOS!$D$2:$D$20000,DATOS!$D6381,DATOS!$E$2:$E$20000,DATOS!$E6381,DATOS!$I$2:$I$20000,DATOS!$I6381,DATOS!$G$2:$G$20000,"EX")=0),0))))</f>
      </c>
      <c r="H6381">
        <f>IF(DATOS!$G6381&lt;&gt;"EX",0,--(COUNTIFS(DATOS!$A$2:$A$20000,DATOS!$A6381,DATOS!$D$2:$D$20000,DATOS!$D6381,DATOS!$E$2:$E$20000,DATOS!$E6381,DATOS!$I$2:$I$20000,DATOS!$I6381,DATOS!$G$2:$G$20000,"OR")=0))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DATOS!$A$2:$A$20000,DATOS!$A6382,DATOS!$D$2:$D$20000,DATOS!$D6382,DATOS!$E$2:$E$20000,DATOS!$E6382,DATOS!$I$2:$I$20000,DATOS!$I6382,DATOS!$G$2:$G$20000,"EX")=0),0))))</f>
      </c>
      <c r="H6382">
        <f>IF(DATOS!$G6382&lt;&gt;"EX",0,--(COUNTIFS(DATOS!$A$2:$A$20000,DATOS!$A6382,DATOS!$D$2:$D$20000,DATOS!$D6382,DATOS!$E$2:$E$20000,DATOS!$E6382,DATOS!$I$2:$I$20000,DATOS!$I6382,DATOS!$G$2:$G$20000,"OR")=0))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DATOS!$A$2:$A$20000,DATOS!$A6383,DATOS!$D$2:$D$20000,DATOS!$D6383,DATOS!$E$2:$E$20000,DATOS!$E6383,DATOS!$I$2:$I$20000,DATOS!$I6383,DATOS!$G$2:$G$20000,"EX")=0),0))))</f>
      </c>
      <c r="H6383">
        <f>IF(DATOS!$G6383&lt;&gt;"EX",0,--(COUNTIFS(DATOS!$A$2:$A$20000,DATOS!$A6383,DATOS!$D$2:$D$20000,DATOS!$D6383,DATOS!$E$2:$E$20000,DATOS!$E6383,DATOS!$I$2:$I$20000,DATOS!$I6383,DATOS!$G$2:$G$20000,"OR")=0))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DATOS!$A$2:$A$20000,DATOS!$A6384,DATOS!$D$2:$D$20000,DATOS!$D6384,DATOS!$E$2:$E$20000,DATOS!$E6384,DATOS!$I$2:$I$20000,DATOS!$I6384,DATOS!$G$2:$G$20000,"EX")=0),0))))</f>
      </c>
      <c r="H6384">
        <f>IF(DATOS!$G6384&lt;&gt;"EX",0,--(COUNTIFS(DATOS!$A$2:$A$20000,DATOS!$A6384,DATOS!$D$2:$D$20000,DATOS!$D6384,DATOS!$E$2:$E$20000,DATOS!$E6384,DATOS!$I$2:$I$20000,DATOS!$I6384,DATOS!$G$2:$G$20000,"OR")=0))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DATOS!$A$2:$A$20000,DATOS!$A6385,DATOS!$D$2:$D$20000,DATOS!$D6385,DATOS!$E$2:$E$20000,DATOS!$E6385,DATOS!$I$2:$I$20000,DATOS!$I6385,DATOS!$G$2:$G$20000,"EX")=0),0))))</f>
      </c>
      <c r="H6385">
        <f>IF(DATOS!$G6385&lt;&gt;"EX",0,--(COUNTIFS(DATOS!$A$2:$A$20000,DATOS!$A6385,DATOS!$D$2:$D$20000,DATOS!$D6385,DATOS!$E$2:$E$20000,DATOS!$E6385,DATOS!$I$2:$I$20000,DATOS!$I6385,DATOS!$G$2:$G$20000,"OR")=0))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DATOS!$A$2:$A$20000,DATOS!$A6386,DATOS!$D$2:$D$20000,DATOS!$D6386,DATOS!$E$2:$E$20000,DATOS!$E6386,DATOS!$I$2:$I$20000,DATOS!$I6386,DATOS!$G$2:$G$20000,"EX")=0),0))))</f>
      </c>
      <c r="H6386">
        <f>IF(DATOS!$G6386&lt;&gt;"EX",0,--(COUNTIFS(DATOS!$A$2:$A$20000,DATOS!$A6386,DATOS!$D$2:$D$20000,DATOS!$D6386,DATOS!$E$2:$E$20000,DATOS!$E6386,DATOS!$I$2:$I$20000,DATOS!$I6386,DATOS!$G$2:$G$20000,"OR")=0))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DATOS!$A$2:$A$20000,DATOS!$A6387,DATOS!$D$2:$D$20000,DATOS!$D6387,DATOS!$E$2:$E$20000,DATOS!$E6387,DATOS!$I$2:$I$20000,DATOS!$I6387,DATOS!$G$2:$G$20000,"EX")=0),0))))</f>
      </c>
      <c r="H6387">
        <f>IF(DATOS!$G6387&lt;&gt;"EX",0,--(COUNTIFS(DATOS!$A$2:$A$20000,DATOS!$A6387,DATOS!$D$2:$D$20000,DATOS!$D6387,DATOS!$E$2:$E$20000,DATOS!$E6387,DATOS!$I$2:$I$20000,DATOS!$I6387,DATOS!$G$2:$G$20000,"OR")=0))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DATOS!$A$2:$A$20000,DATOS!$A6388,DATOS!$D$2:$D$20000,DATOS!$D6388,DATOS!$E$2:$E$20000,DATOS!$E6388,DATOS!$I$2:$I$20000,DATOS!$I6388,DATOS!$G$2:$G$20000,"EX")=0),0))))</f>
      </c>
      <c r="H6388">
        <f>IF(DATOS!$G6388&lt;&gt;"EX",0,--(COUNTIFS(DATOS!$A$2:$A$20000,DATOS!$A6388,DATOS!$D$2:$D$20000,DATOS!$D6388,DATOS!$E$2:$E$20000,DATOS!$E6388,DATOS!$I$2:$I$20000,DATOS!$I6388,DATOS!$G$2:$G$20000,"OR")=0))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DATOS!$A$2:$A$20000,DATOS!$A6389,DATOS!$D$2:$D$20000,DATOS!$D6389,DATOS!$E$2:$E$20000,DATOS!$E6389,DATOS!$I$2:$I$20000,DATOS!$I6389,DATOS!$G$2:$G$20000,"EX")=0),0))))</f>
      </c>
      <c r="H6389">
        <f>IF(DATOS!$G6389&lt;&gt;"EX",0,--(COUNTIFS(DATOS!$A$2:$A$20000,DATOS!$A6389,DATOS!$D$2:$D$20000,DATOS!$D6389,DATOS!$E$2:$E$20000,DATOS!$E6389,DATOS!$I$2:$I$20000,DATOS!$I6389,DATOS!$G$2:$G$20000,"OR")=0))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DATOS!$A$2:$A$20000,DATOS!$A6390,DATOS!$D$2:$D$20000,DATOS!$D6390,DATOS!$E$2:$E$20000,DATOS!$E6390,DATOS!$I$2:$I$20000,DATOS!$I6390,DATOS!$G$2:$G$20000,"EX")=0),0))))</f>
      </c>
      <c r="H6390">
        <f>IF(DATOS!$G6390&lt;&gt;"EX",0,--(COUNTIFS(DATOS!$A$2:$A$20000,DATOS!$A6390,DATOS!$D$2:$D$20000,DATOS!$D6390,DATOS!$E$2:$E$20000,DATOS!$E6390,DATOS!$I$2:$I$20000,DATOS!$I6390,DATOS!$G$2:$G$20000,"OR")=0))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DATOS!$A$2:$A$20000,DATOS!$A6391,DATOS!$D$2:$D$20000,DATOS!$D6391,DATOS!$E$2:$E$20000,DATOS!$E6391,DATOS!$I$2:$I$20000,DATOS!$I6391,DATOS!$G$2:$G$20000,"EX")=0),0))))</f>
      </c>
      <c r="H6391">
        <f>IF(DATOS!$G6391&lt;&gt;"EX",0,--(COUNTIFS(DATOS!$A$2:$A$20000,DATOS!$A6391,DATOS!$D$2:$D$20000,DATOS!$D6391,DATOS!$E$2:$E$20000,DATOS!$E6391,DATOS!$I$2:$I$20000,DATOS!$I6391,DATOS!$G$2:$G$20000,"OR")=0))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DATOS!$A$2:$A$20000,DATOS!$A6392,DATOS!$D$2:$D$20000,DATOS!$D6392,DATOS!$E$2:$E$20000,DATOS!$E6392,DATOS!$I$2:$I$20000,DATOS!$I6392,DATOS!$G$2:$G$20000,"EX")=0),0))))</f>
      </c>
      <c r="H6392">
        <f>IF(DATOS!$G6392&lt;&gt;"EX",0,--(COUNTIFS(DATOS!$A$2:$A$20000,DATOS!$A6392,DATOS!$D$2:$D$20000,DATOS!$D6392,DATOS!$E$2:$E$20000,DATOS!$E6392,DATOS!$I$2:$I$20000,DATOS!$I6392,DATOS!$G$2:$G$20000,"OR")=0))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DATOS!$A$2:$A$20000,DATOS!$A6393,DATOS!$D$2:$D$20000,DATOS!$D6393,DATOS!$E$2:$E$20000,DATOS!$E6393,DATOS!$I$2:$I$20000,DATOS!$I6393,DATOS!$G$2:$G$20000,"EX")=0),0))))</f>
      </c>
      <c r="H6393">
        <f>IF(DATOS!$G6393&lt;&gt;"EX",0,--(COUNTIFS(DATOS!$A$2:$A$20000,DATOS!$A6393,DATOS!$D$2:$D$20000,DATOS!$D6393,DATOS!$E$2:$E$20000,DATOS!$E6393,DATOS!$I$2:$I$20000,DATOS!$I6393,DATOS!$G$2:$G$20000,"OR")=0))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DATOS!$A$2:$A$20000,DATOS!$A6394,DATOS!$D$2:$D$20000,DATOS!$D6394,DATOS!$E$2:$E$20000,DATOS!$E6394,DATOS!$I$2:$I$20000,DATOS!$I6394,DATOS!$G$2:$G$20000,"EX")=0),0))))</f>
      </c>
      <c r="H6394">
        <f>IF(DATOS!$G6394&lt;&gt;"EX",0,--(COUNTIFS(DATOS!$A$2:$A$20000,DATOS!$A6394,DATOS!$D$2:$D$20000,DATOS!$D6394,DATOS!$E$2:$E$20000,DATOS!$E6394,DATOS!$I$2:$I$20000,DATOS!$I6394,DATOS!$G$2:$G$20000,"OR")=0))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DATOS!$A$2:$A$20000,DATOS!$A6395,DATOS!$D$2:$D$20000,DATOS!$D6395,DATOS!$E$2:$E$20000,DATOS!$E6395,DATOS!$I$2:$I$20000,DATOS!$I6395,DATOS!$G$2:$G$20000,"EX")=0),0))))</f>
      </c>
      <c r="H6395">
        <f>IF(DATOS!$G6395&lt;&gt;"EX",0,--(COUNTIFS(DATOS!$A$2:$A$20000,DATOS!$A6395,DATOS!$D$2:$D$20000,DATOS!$D6395,DATOS!$E$2:$E$20000,DATOS!$E6395,DATOS!$I$2:$I$20000,DATOS!$I6395,DATOS!$G$2:$G$20000,"OR")=0))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DATOS!$A$2:$A$20000,DATOS!$A6396,DATOS!$D$2:$D$20000,DATOS!$D6396,DATOS!$E$2:$E$20000,DATOS!$E6396,DATOS!$I$2:$I$20000,DATOS!$I6396,DATOS!$G$2:$G$20000,"EX")=0),0))))</f>
      </c>
      <c r="H6396">
        <f>IF(DATOS!$G6396&lt;&gt;"EX",0,--(COUNTIFS(DATOS!$A$2:$A$20000,DATOS!$A6396,DATOS!$D$2:$D$20000,DATOS!$D6396,DATOS!$E$2:$E$20000,DATOS!$E6396,DATOS!$I$2:$I$20000,DATOS!$I6396,DATOS!$G$2:$G$20000,"OR")=0))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DATOS!$A$2:$A$20000,DATOS!$A6397,DATOS!$D$2:$D$20000,DATOS!$D6397,DATOS!$E$2:$E$20000,DATOS!$E6397,DATOS!$I$2:$I$20000,DATOS!$I6397,DATOS!$G$2:$G$20000,"EX")=0),0))))</f>
      </c>
      <c r="H6397">
        <f>IF(DATOS!$G6397&lt;&gt;"EX",0,--(COUNTIFS(DATOS!$A$2:$A$20000,DATOS!$A6397,DATOS!$D$2:$D$20000,DATOS!$D6397,DATOS!$E$2:$E$20000,DATOS!$E6397,DATOS!$I$2:$I$20000,DATOS!$I6397,DATOS!$G$2:$G$20000,"OR")=0))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DATOS!$A$2:$A$20000,DATOS!$A6398,DATOS!$D$2:$D$20000,DATOS!$D6398,DATOS!$E$2:$E$20000,DATOS!$E6398,DATOS!$I$2:$I$20000,DATOS!$I6398,DATOS!$G$2:$G$20000,"EX")=0),0))))</f>
      </c>
      <c r="H6398">
        <f>IF(DATOS!$G6398&lt;&gt;"EX",0,--(COUNTIFS(DATOS!$A$2:$A$20000,DATOS!$A6398,DATOS!$D$2:$D$20000,DATOS!$D6398,DATOS!$E$2:$E$20000,DATOS!$E6398,DATOS!$I$2:$I$20000,DATOS!$I6398,DATOS!$G$2:$G$20000,"OR")=0))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DATOS!$A$2:$A$20000,DATOS!$A6399,DATOS!$D$2:$D$20000,DATOS!$D6399,DATOS!$E$2:$E$20000,DATOS!$E6399,DATOS!$I$2:$I$20000,DATOS!$I6399,DATOS!$G$2:$G$20000,"EX")=0),0))))</f>
      </c>
      <c r="H6399">
        <f>IF(DATOS!$G6399&lt;&gt;"EX",0,--(COUNTIFS(DATOS!$A$2:$A$20000,DATOS!$A6399,DATOS!$D$2:$D$20000,DATOS!$D6399,DATOS!$E$2:$E$20000,DATOS!$E6399,DATOS!$I$2:$I$20000,DATOS!$I6399,DATOS!$G$2:$G$20000,"OR")=0))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DATOS!$A$2:$A$20000,DATOS!$A6400,DATOS!$D$2:$D$20000,DATOS!$D6400,DATOS!$E$2:$E$20000,DATOS!$E6400,DATOS!$I$2:$I$20000,DATOS!$I6400,DATOS!$G$2:$G$20000,"EX")=0),0))))</f>
      </c>
      <c r="H6400">
        <f>IF(DATOS!$G6400&lt;&gt;"EX",0,--(COUNTIFS(DATOS!$A$2:$A$20000,DATOS!$A6400,DATOS!$D$2:$D$20000,DATOS!$D6400,DATOS!$E$2:$E$20000,DATOS!$E6400,DATOS!$I$2:$I$20000,DATOS!$I6400,DATOS!$G$2:$G$20000,"OR")=0))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DATOS!$A$2:$A$20000,DATOS!$A6401,DATOS!$D$2:$D$20000,DATOS!$D6401,DATOS!$E$2:$E$20000,DATOS!$E6401,DATOS!$I$2:$I$20000,DATOS!$I6401,DATOS!$G$2:$G$20000,"EX")=0),0))))</f>
      </c>
      <c r="H6401">
        <f>IF(DATOS!$G6401&lt;&gt;"EX",0,--(COUNTIFS(DATOS!$A$2:$A$20000,DATOS!$A6401,DATOS!$D$2:$D$20000,DATOS!$D6401,DATOS!$E$2:$E$20000,DATOS!$E6401,DATOS!$I$2:$I$20000,DATOS!$I6401,DATOS!$G$2:$G$20000,"OR")=0))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DATOS!$A$2:$A$20000,DATOS!$A6402,DATOS!$D$2:$D$20000,DATOS!$D6402,DATOS!$E$2:$E$20000,DATOS!$E6402,DATOS!$I$2:$I$20000,DATOS!$I6402,DATOS!$G$2:$G$20000,"EX")=0),0))))</f>
      </c>
      <c r="H6402">
        <f>IF(DATOS!$G6402&lt;&gt;"EX",0,--(COUNTIFS(DATOS!$A$2:$A$20000,DATOS!$A6402,DATOS!$D$2:$D$20000,DATOS!$D6402,DATOS!$E$2:$E$20000,DATOS!$E6402,DATOS!$I$2:$I$20000,DATOS!$I6402,DATOS!$G$2:$G$20000,"OR")=0))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DATOS!$A$2:$A$20000,DATOS!$A6403,DATOS!$D$2:$D$20000,DATOS!$D6403,DATOS!$E$2:$E$20000,DATOS!$E6403,DATOS!$I$2:$I$20000,DATOS!$I6403,DATOS!$G$2:$G$20000,"EX")=0),0))))</f>
      </c>
      <c r="H6403">
        <f>IF(DATOS!$G6403&lt;&gt;"EX",0,--(COUNTIFS(DATOS!$A$2:$A$20000,DATOS!$A6403,DATOS!$D$2:$D$20000,DATOS!$D6403,DATOS!$E$2:$E$20000,DATOS!$E6403,DATOS!$I$2:$I$20000,DATOS!$I6403,DATOS!$G$2:$G$20000,"OR")=0))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DATOS!$A$2:$A$20000,DATOS!$A6404,DATOS!$D$2:$D$20000,DATOS!$D6404,DATOS!$E$2:$E$20000,DATOS!$E6404,DATOS!$I$2:$I$20000,DATOS!$I6404,DATOS!$G$2:$G$20000,"EX")=0),0))))</f>
      </c>
      <c r="H6404">
        <f>IF(DATOS!$G6404&lt;&gt;"EX",0,--(COUNTIFS(DATOS!$A$2:$A$20000,DATOS!$A6404,DATOS!$D$2:$D$20000,DATOS!$D6404,DATOS!$E$2:$E$20000,DATOS!$E6404,DATOS!$I$2:$I$20000,DATOS!$I6404,DATOS!$G$2:$G$20000,"OR")=0))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DATOS!$A$2:$A$20000,DATOS!$A6405,DATOS!$D$2:$D$20000,DATOS!$D6405,DATOS!$E$2:$E$20000,DATOS!$E6405,DATOS!$I$2:$I$20000,DATOS!$I6405,DATOS!$G$2:$G$20000,"EX")=0),0))))</f>
      </c>
      <c r="H6405">
        <f>IF(DATOS!$G6405&lt;&gt;"EX",0,--(COUNTIFS(DATOS!$A$2:$A$20000,DATOS!$A6405,DATOS!$D$2:$D$20000,DATOS!$D6405,DATOS!$E$2:$E$20000,DATOS!$E6405,DATOS!$I$2:$I$20000,DATOS!$I6405,DATOS!$G$2:$G$20000,"OR")=0))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DATOS!$A$2:$A$20000,DATOS!$A6406,DATOS!$D$2:$D$20000,DATOS!$D6406,DATOS!$E$2:$E$20000,DATOS!$E6406,DATOS!$I$2:$I$20000,DATOS!$I6406,DATOS!$G$2:$G$20000,"EX")=0),0))))</f>
      </c>
      <c r="H6406">
        <f>IF(DATOS!$G6406&lt;&gt;"EX",0,--(COUNTIFS(DATOS!$A$2:$A$20000,DATOS!$A6406,DATOS!$D$2:$D$20000,DATOS!$D6406,DATOS!$E$2:$E$20000,DATOS!$E6406,DATOS!$I$2:$I$20000,DATOS!$I6406,DATOS!$G$2:$G$20000,"OR")=0))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DATOS!$A$2:$A$20000,DATOS!$A6407,DATOS!$D$2:$D$20000,DATOS!$D6407,DATOS!$E$2:$E$20000,DATOS!$E6407,DATOS!$I$2:$I$20000,DATOS!$I6407,DATOS!$G$2:$G$20000,"EX")=0),0))))</f>
      </c>
      <c r="H6407">
        <f>IF(DATOS!$G6407&lt;&gt;"EX",0,--(COUNTIFS(DATOS!$A$2:$A$20000,DATOS!$A6407,DATOS!$D$2:$D$20000,DATOS!$D6407,DATOS!$E$2:$E$20000,DATOS!$E6407,DATOS!$I$2:$I$20000,DATOS!$I6407,DATOS!$G$2:$G$20000,"OR")=0))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DATOS!$A$2:$A$20000,DATOS!$A6408,DATOS!$D$2:$D$20000,DATOS!$D6408,DATOS!$E$2:$E$20000,DATOS!$E6408,DATOS!$I$2:$I$20000,DATOS!$I6408,DATOS!$G$2:$G$20000,"EX")=0),0))))</f>
      </c>
      <c r="H6408">
        <f>IF(DATOS!$G6408&lt;&gt;"EX",0,--(COUNTIFS(DATOS!$A$2:$A$20000,DATOS!$A6408,DATOS!$D$2:$D$20000,DATOS!$D6408,DATOS!$E$2:$E$20000,DATOS!$E6408,DATOS!$I$2:$I$20000,DATOS!$I6408,DATOS!$G$2:$G$20000,"OR")=0))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DATOS!$A$2:$A$20000,DATOS!$A6409,DATOS!$D$2:$D$20000,DATOS!$D6409,DATOS!$E$2:$E$20000,DATOS!$E6409,DATOS!$I$2:$I$20000,DATOS!$I6409,DATOS!$G$2:$G$20000,"EX")=0),0))))</f>
      </c>
      <c r="H6409">
        <f>IF(DATOS!$G6409&lt;&gt;"EX",0,--(COUNTIFS(DATOS!$A$2:$A$20000,DATOS!$A6409,DATOS!$D$2:$D$20000,DATOS!$D6409,DATOS!$E$2:$E$20000,DATOS!$E6409,DATOS!$I$2:$I$20000,DATOS!$I6409,DATOS!$G$2:$G$20000,"OR")=0))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DATOS!$A$2:$A$20000,DATOS!$A6410,DATOS!$D$2:$D$20000,DATOS!$D6410,DATOS!$E$2:$E$20000,DATOS!$E6410,DATOS!$I$2:$I$20000,DATOS!$I6410,DATOS!$G$2:$G$20000,"EX")=0),0))))</f>
      </c>
      <c r="H6410">
        <f>IF(DATOS!$G6410&lt;&gt;"EX",0,--(COUNTIFS(DATOS!$A$2:$A$20000,DATOS!$A6410,DATOS!$D$2:$D$20000,DATOS!$D6410,DATOS!$E$2:$E$20000,DATOS!$E6410,DATOS!$I$2:$I$20000,DATOS!$I6410,DATOS!$G$2:$G$20000,"OR")=0))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DATOS!$A$2:$A$20000,DATOS!$A6411,DATOS!$D$2:$D$20000,DATOS!$D6411,DATOS!$E$2:$E$20000,DATOS!$E6411,DATOS!$I$2:$I$20000,DATOS!$I6411,DATOS!$G$2:$G$20000,"EX")=0),0))))</f>
      </c>
      <c r="H6411">
        <f>IF(DATOS!$G6411&lt;&gt;"EX",0,--(COUNTIFS(DATOS!$A$2:$A$20000,DATOS!$A6411,DATOS!$D$2:$D$20000,DATOS!$D6411,DATOS!$E$2:$E$20000,DATOS!$E6411,DATOS!$I$2:$I$20000,DATOS!$I6411,DATOS!$G$2:$G$20000,"OR")=0))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DATOS!$A$2:$A$20000,DATOS!$A6412,DATOS!$D$2:$D$20000,DATOS!$D6412,DATOS!$E$2:$E$20000,DATOS!$E6412,DATOS!$I$2:$I$20000,DATOS!$I6412,DATOS!$G$2:$G$20000,"EX")=0),0))))</f>
      </c>
      <c r="H6412">
        <f>IF(DATOS!$G6412&lt;&gt;"EX",0,--(COUNTIFS(DATOS!$A$2:$A$20000,DATOS!$A6412,DATOS!$D$2:$D$20000,DATOS!$D6412,DATOS!$E$2:$E$20000,DATOS!$E6412,DATOS!$I$2:$I$20000,DATOS!$I6412,DATOS!$G$2:$G$20000,"OR")=0))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DATOS!$A$2:$A$20000,DATOS!$A6413,DATOS!$D$2:$D$20000,DATOS!$D6413,DATOS!$E$2:$E$20000,DATOS!$E6413,DATOS!$I$2:$I$20000,DATOS!$I6413,DATOS!$G$2:$G$20000,"EX")=0),0))))</f>
      </c>
      <c r="H6413">
        <f>IF(DATOS!$G6413&lt;&gt;"EX",0,--(COUNTIFS(DATOS!$A$2:$A$20000,DATOS!$A6413,DATOS!$D$2:$D$20000,DATOS!$D6413,DATOS!$E$2:$E$20000,DATOS!$E6413,DATOS!$I$2:$I$20000,DATOS!$I6413,DATOS!$G$2:$G$20000,"OR")=0))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DATOS!$A$2:$A$20000,DATOS!$A6414,DATOS!$D$2:$D$20000,DATOS!$D6414,DATOS!$E$2:$E$20000,DATOS!$E6414,DATOS!$I$2:$I$20000,DATOS!$I6414,DATOS!$G$2:$G$20000,"EX")=0),0))))</f>
      </c>
      <c r="H6414">
        <f>IF(DATOS!$G6414&lt;&gt;"EX",0,--(COUNTIFS(DATOS!$A$2:$A$20000,DATOS!$A6414,DATOS!$D$2:$D$20000,DATOS!$D6414,DATOS!$E$2:$E$20000,DATOS!$E6414,DATOS!$I$2:$I$20000,DATOS!$I6414,DATOS!$G$2:$G$20000,"OR")=0))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DATOS!$A$2:$A$20000,DATOS!$A6415,DATOS!$D$2:$D$20000,DATOS!$D6415,DATOS!$E$2:$E$20000,DATOS!$E6415,DATOS!$I$2:$I$20000,DATOS!$I6415,DATOS!$G$2:$G$20000,"EX")=0),0))))</f>
      </c>
      <c r="H6415">
        <f>IF(DATOS!$G6415&lt;&gt;"EX",0,--(COUNTIFS(DATOS!$A$2:$A$20000,DATOS!$A6415,DATOS!$D$2:$D$20000,DATOS!$D6415,DATOS!$E$2:$E$20000,DATOS!$E6415,DATOS!$I$2:$I$20000,DATOS!$I6415,DATOS!$G$2:$G$20000,"OR")=0))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DATOS!$A$2:$A$20000,DATOS!$A6416,DATOS!$D$2:$D$20000,DATOS!$D6416,DATOS!$E$2:$E$20000,DATOS!$E6416,DATOS!$I$2:$I$20000,DATOS!$I6416,DATOS!$G$2:$G$20000,"EX")=0),0))))</f>
      </c>
      <c r="H6416">
        <f>IF(DATOS!$G6416&lt;&gt;"EX",0,--(COUNTIFS(DATOS!$A$2:$A$20000,DATOS!$A6416,DATOS!$D$2:$D$20000,DATOS!$D6416,DATOS!$E$2:$E$20000,DATOS!$E6416,DATOS!$I$2:$I$20000,DATOS!$I6416,DATOS!$G$2:$G$20000,"OR")=0))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DATOS!$A$2:$A$20000,DATOS!$A6417,DATOS!$D$2:$D$20000,DATOS!$D6417,DATOS!$E$2:$E$20000,DATOS!$E6417,DATOS!$I$2:$I$20000,DATOS!$I6417,DATOS!$G$2:$G$20000,"EX")=0),0))))</f>
      </c>
      <c r="H6417">
        <f>IF(DATOS!$G6417&lt;&gt;"EX",0,--(COUNTIFS(DATOS!$A$2:$A$20000,DATOS!$A6417,DATOS!$D$2:$D$20000,DATOS!$D6417,DATOS!$E$2:$E$20000,DATOS!$E6417,DATOS!$I$2:$I$20000,DATOS!$I6417,DATOS!$G$2:$G$20000,"OR")=0))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DATOS!$A$2:$A$20000,DATOS!$A6418,DATOS!$D$2:$D$20000,DATOS!$D6418,DATOS!$E$2:$E$20000,DATOS!$E6418,DATOS!$I$2:$I$20000,DATOS!$I6418,DATOS!$G$2:$G$20000,"EX")=0),0))))</f>
      </c>
      <c r="H6418">
        <f>IF(DATOS!$G6418&lt;&gt;"EX",0,--(COUNTIFS(DATOS!$A$2:$A$20000,DATOS!$A6418,DATOS!$D$2:$D$20000,DATOS!$D6418,DATOS!$E$2:$E$20000,DATOS!$E6418,DATOS!$I$2:$I$20000,DATOS!$I6418,DATOS!$G$2:$G$20000,"OR")=0))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DATOS!$A$2:$A$20000,DATOS!$A6419,DATOS!$D$2:$D$20000,DATOS!$D6419,DATOS!$E$2:$E$20000,DATOS!$E6419,DATOS!$I$2:$I$20000,DATOS!$I6419,DATOS!$G$2:$G$20000,"EX")=0),0))))</f>
      </c>
      <c r="H6419">
        <f>IF(DATOS!$G6419&lt;&gt;"EX",0,--(COUNTIFS(DATOS!$A$2:$A$20000,DATOS!$A6419,DATOS!$D$2:$D$20000,DATOS!$D6419,DATOS!$E$2:$E$20000,DATOS!$E6419,DATOS!$I$2:$I$20000,DATOS!$I6419,DATOS!$G$2:$G$20000,"OR")=0))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DATOS!$A$2:$A$20000,DATOS!$A6420,DATOS!$D$2:$D$20000,DATOS!$D6420,DATOS!$E$2:$E$20000,DATOS!$E6420,DATOS!$I$2:$I$20000,DATOS!$I6420,DATOS!$G$2:$G$20000,"EX")=0),0))))</f>
      </c>
      <c r="H6420">
        <f>IF(DATOS!$G6420&lt;&gt;"EX",0,--(COUNTIFS(DATOS!$A$2:$A$20000,DATOS!$A6420,DATOS!$D$2:$D$20000,DATOS!$D6420,DATOS!$E$2:$E$20000,DATOS!$E6420,DATOS!$I$2:$I$20000,DATOS!$I6420,DATOS!$G$2:$G$20000,"OR")=0))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DATOS!$A$2:$A$20000,DATOS!$A6421,DATOS!$D$2:$D$20000,DATOS!$D6421,DATOS!$E$2:$E$20000,DATOS!$E6421,DATOS!$I$2:$I$20000,DATOS!$I6421,DATOS!$G$2:$G$20000,"EX")=0),0))))</f>
      </c>
      <c r="H6421">
        <f>IF(DATOS!$G6421&lt;&gt;"EX",0,--(COUNTIFS(DATOS!$A$2:$A$20000,DATOS!$A6421,DATOS!$D$2:$D$20000,DATOS!$D6421,DATOS!$E$2:$E$20000,DATOS!$E6421,DATOS!$I$2:$I$20000,DATOS!$I6421,DATOS!$G$2:$G$20000,"OR")=0))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DATOS!$A$2:$A$20000,DATOS!$A6422,DATOS!$D$2:$D$20000,DATOS!$D6422,DATOS!$E$2:$E$20000,DATOS!$E6422,DATOS!$I$2:$I$20000,DATOS!$I6422,DATOS!$G$2:$G$20000,"EX")=0),0))))</f>
      </c>
      <c r="H6422">
        <f>IF(DATOS!$G6422&lt;&gt;"EX",0,--(COUNTIFS(DATOS!$A$2:$A$20000,DATOS!$A6422,DATOS!$D$2:$D$20000,DATOS!$D6422,DATOS!$E$2:$E$20000,DATOS!$E6422,DATOS!$I$2:$I$20000,DATOS!$I6422,DATOS!$G$2:$G$20000,"OR")=0))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DATOS!$A$2:$A$20000,DATOS!$A6423,DATOS!$D$2:$D$20000,DATOS!$D6423,DATOS!$E$2:$E$20000,DATOS!$E6423,DATOS!$I$2:$I$20000,DATOS!$I6423,DATOS!$G$2:$G$20000,"EX")=0),0))))</f>
      </c>
      <c r="H6423">
        <f>IF(DATOS!$G6423&lt;&gt;"EX",0,--(COUNTIFS(DATOS!$A$2:$A$20000,DATOS!$A6423,DATOS!$D$2:$D$20000,DATOS!$D6423,DATOS!$E$2:$E$20000,DATOS!$E6423,DATOS!$I$2:$I$20000,DATOS!$I6423,DATOS!$G$2:$G$20000,"OR")=0))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DATOS!$A$2:$A$20000,DATOS!$A6424,DATOS!$D$2:$D$20000,DATOS!$D6424,DATOS!$E$2:$E$20000,DATOS!$E6424,DATOS!$I$2:$I$20000,DATOS!$I6424,DATOS!$G$2:$G$20000,"EX")=0),0))))</f>
      </c>
      <c r="H6424">
        <f>IF(DATOS!$G6424&lt;&gt;"EX",0,--(COUNTIFS(DATOS!$A$2:$A$20000,DATOS!$A6424,DATOS!$D$2:$D$20000,DATOS!$D6424,DATOS!$E$2:$E$20000,DATOS!$E6424,DATOS!$I$2:$I$20000,DATOS!$I6424,DATOS!$G$2:$G$20000,"OR")=0))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DATOS!$A$2:$A$20000,DATOS!$A6425,DATOS!$D$2:$D$20000,DATOS!$D6425,DATOS!$E$2:$E$20000,DATOS!$E6425,DATOS!$I$2:$I$20000,DATOS!$I6425,DATOS!$G$2:$G$20000,"EX")=0),0))))</f>
      </c>
      <c r="H6425">
        <f>IF(DATOS!$G6425&lt;&gt;"EX",0,--(COUNTIFS(DATOS!$A$2:$A$20000,DATOS!$A6425,DATOS!$D$2:$D$20000,DATOS!$D6425,DATOS!$E$2:$E$20000,DATOS!$E6425,DATOS!$I$2:$I$20000,DATOS!$I6425,DATOS!$G$2:$G$20000,"OR")=0))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DATOS!$A$2:$A$20000,DATOS!$A6426,DATOS!$D$2:$D$20000,DATOS!$D6426,DATOS!$E$2:$E$20000,DATOS!$E6426,DATOS!$I$2:$I$20000,DATOS!$I6426,DATOS!$G$2:$G$20000,"EX")=0),0))))</f>
      </c>
      <c r="H6426">
        <f>IF(DATOS!$G6426&lt;&gt;"EX",0,--(COUNTIFS(DATOS!$A$2:$A$20000,DATOS!$A6426,DATOS!$D$2:$D$20000,DATOS!$D6426,DATOS!$E$2:$E$20000,DATOS!$E6426,DATOS!$I$2:$I$20000,DATOS!$I6426,DATOS!$G$2:$G$20000,"OR")=0))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DATOS!$A$2:$A$20000,DATOS!$A6427,DATOS!$D$2:$D$20000,DATOS!$D6427,DATOS!$E$2:$E$20000,DATOS!$E6427,DATOS!$I$2:$I$20000,DATOS!$I6427,DATOS!$G$2:$G$20000,"EX")=0),0))))</f>
      </c>
      <c r="H6427">
        <f>IF(DATOS!$G6427&lt;&gt;"EX",0,--(COUNTIFS(DATOS!$A$2:$A$20000,DATOS!$A6427,DATOS!$D$2:$D$20000,DATOS!$D6427,DATOS!$E$2:$E$20000,DATOS!$E6427,DATOS!$I$2:$I$20000,DATOS!$I6427,DATOS!$G$2:$G$20000,"OR")=0))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DATOS!$A$2:$A$20000,DATOS!$A6428,DATOS!$D$2:$D$20000,DATOS!$D6428,DATOS!$E$2:$E$20000,DATOS!$E6428,DATOS!$I$2:$I$20000,DATOS!$I6428,DATOS!$G$2:$G$20000,"EX")=0),0))))</f>
      </c>
      <c r="H6428">
        <f>IF(DATOS!$G6428&lt;&gt;"EX",0,--(COUNTIFS(DATOS!$A$2:$A$20000,DATOS!$A6428,DATOS!$D$2:$D$20000,DATOS!$D6428,DATOS!$E$2:$E$20000,DATOS!$E6428,DATOS!$I$2:$I$20000,DATOS!$I6428,DATOS!$G$2:$G$20000,"OR")=0))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DATOS!$A$2:$A$20000,DATOS!$A6429,DATOS!$D$2:$D$20000,DATOS!$D6429,DATOS!$E$2:$E$20000,DATOS!$E6429,DATOS!$I$2:$I$20000,DATOS!$I6429,DATOS!$G$2:$G$20000,"EX")=0),0))))</f>
      </c>
      <c r="H6429">
        <f>IF(DATOS!$G6429&lt;&gt;"EX",0,--(COUNTIFS(DATOS!$A$2:$A$20000,DATOS!$A6429,DATOS!$D$2:$D$20000,DATOS!$D6429,DATOS!$E$2:$E$20000,DATOS!$E6429,DATOS!$I$2:$I$20000,DATOS!$I6429,DATOS!$G$2:$G$20000,"OR")=0))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DATOS!$A$2:$A$20000,DATOS!$A6430,DATOS!$D$2:$D$20000,DATOS!$D6430,DATOS!$E$2:$E$20000,DATOS!$E6430,DATOS!$I$2:$I$20000,DATOS!$I6430,DATOS!$G$2:$G$20000,"EX")=0),0))))</f>
      </c>
      <c r="H6430">
        <f>IF(DATOS!$G6430&lt;&gt;"EX",0,--(COUNTIFS(DATOS!$A$2:$A$20000,DATOS!$A6430,DATOS!$D$2:$D$20000,DATOS!$D6430,DATOS!$E$2:$E$20000,DATOS!$E6430,DATOS!$I$2:$I$20000,DATOS!$I6430,DATOS!$G$2:$G$20000,"OR")=0))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DATOS!$A$2:$A$20000,DATOS!$A6431,DATOS!$D$2:$D$20000,DATOS!$D6431,DATOS!$E$2:$E$20000,DATOS!$E6431,DATOS!$I$2:$I$20000,DATOS!$I6431,DATOS!$G$2:$G$20000,"EX")=0),0))))</f>
      </c>
      <c r="H6431">
        <f>IF(DATOS!$G6431&lt;&gt;"EX",0,--(COUNTIFS(DATOS!$A$2:$A$20000,DATOS!$A6431,DATOS!$D$2:$D$20000,DATOS!$D6431,DATOS!$E$2:$E$20000,DATOS!$E6431,DATOS!$I$2:$I$20000,DATOS!$I6431,DATOS!$G$2:$G$20000,"OR")=0))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DATOS!$A$2:$A$20000,DATOS!$A6432,DATOS!$D$2:$D$20000,DATOS!$D6432,DATOS!$E$2:$E$20000,DATOS!$E6432,DATOS!$I$2:$I$20000,DATOS!$I6432,DATOS!$G$2:$G$20000,"EX")=0),0))))</f>
      </c>
      <c r="H6432">
        <f>IF(DATOS!$G6432&lt;&gt;"EX",0,--(COUNTIFS(DATOS!$A$2:$A$20000,DATOS!$A6432,DATOS!$D$2:$D$20000,DATOS!$D6432,DATOS!$E$2:$E$20000,DATOS!$E6432,DATOS!$I$2:$I$20000,DATOS!$I6432,DATOS!$G$2:$G$20000,"OR")=0))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DATOS!$A$2:$A$20000,DATOS!$A6433,DATOS!$D$2:$D$20000,DATOS!$D6433,DATOS!$E$2:$E$20000,DATOS!$E6433,DATOS!$I$2:$I$20000,DATOS!$I6433,DATOS!$G$2:$G$20000,"EX")=0),0))))</f>
      </c>
      <c r="H6433">
        <f>IF(DATOS!$G6433&lt;&gt;"EX",0,--(COUNTIFS(DATOS!$A$2:$A$20000,DATOS!$A6433,DATOS!$D$2:$D$20000,DATOS!$D6433,DATOS!$E$2:$E$20000,DATOS!$E6433,DATOS!$I$2:$I$20000,DATOS!$I6433,DATOS!$G$2:$G$20000,"OR")=0))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DATOS!$A$2:$A$20000,DATOS!$A6434,DATOS!$D$2:$D$20000,DATOS!$D6434,DATOS!$E$2:$E$20000,DATOS!$E6434,DATOS!$I$2:$I$20000,DATOS!$I6434,DATOS!$G$2:$G$20000,"EX")=0),0))))</f>
      </c>
      <c r="H6434">
        <f>IF(DATOS!$G6434&lt;&gt;"EX",0,--(COUNTIFS(DATOS!$A$2:$A$20000,DATOS!$A6434,DATOS!$D$2:$D$20000,DATOS!$D6434,DATOS!$E$2:$E$20000,DATOS!$E6434,DATOS!$I$2:$I$20000,DATOS!$I6434,DATOS!$G$2:$G$20000,"OR")=0))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DATOS!$A$2:$A$20000,DATOS!$A6435,DATOS!$D$2:$D$20000,DATOS!$D6435,DATOS!$E$2:$E$20000,DATOS!$E6435,DATOS!$I$2:$I$20000,DATOS!$I6435,DATOS!$G$2:$G$20000,"EX")=0),0))))</f>
      </c>
      <c r="H6435">
        <f>IF(DATOS!$G6435&lt;&gt;"EX",0,--(COUNTIFS(DATOS!$A$2:$A$20000,DATOS!$A6435,DATOS!$D$2:$D$20000,DATOS!$D6435,DATOS!$E$2:$E$20000,DATOS!$E6435,DATOS!$I$2:$I$20000,DATOS!$I6435,DATOS!$G$2:$G$20000,"OR")=0))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DATOS!$A$2:$A$20000,DATOS!$A6436,DATOS!$D$2:$D$20000,DATOS!$D6436,DATOS!$E$2:$E$20000,DATOS!$E6436,DATOS!$I$2:$I$20000,DATOS!$I6436,DATOS!$G$2:$G$20000,"EX")=0),0))))</f>
      </c>
      <c r="H6436">
        <f>IF(DATOS!$G6436&lt;&gt;"EX",0,--(COUNTIFS(DATOS!$A$2:$A$20000,DATOS!$A6436,DATOS!$D$2:$D$20000,DATOS!$D6436,DATOS!$E$2:$E$20000,DATOS!$E6436,DATOS!$I$2:$I$20000,DATOS!$I6436,DATOS!$G$2:$G$20000,"OR")=0))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DATOS!$A$2:$A$20000,DATOS!$A6437,DATOS!$D$2:$D$20000,DATOS!$D6437,DATOS!$E$2:$E$20000,DATOS!$E6437,DATOS!$I$2:$I$20000,DATOS!$I6437,DATOS!$G$2:$G$20000,"EX")=0),0))))</f>
      </c>
      <c r="H6437">
        <f>IF(DATOS!$G6437&lt;&gt;"EX",0,--(COUNTIFS(DATOS!$A$2:$A$20000,DATOS!$A6437,DATOS!$D$2:$D$20000,DATOS!$D6437,DATOS!$E$2:$E$20000,DATOS!$E6437,DATOS!$I$2:$I$20000,DATOS!$I6437,DATOS!$G$2:$G$20000,"OR")=0))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DATOS!$A$2:$A$20000,DATOS!$A6438,DATOS!$D$2:$D$20000,DATOS!$D6438,DATOS!$E$2:$E$20000,DATOS!$E6438,DATOS!$I$2:$I$20000,DATOS!$I6438,DATOS!$G$2:$G$20000,"EX")=0),0))))</f>
      </c>
      <c r="H6438">
        <f>IF(DATOS!$G6438&lt;&gt;"EX",0,--(COUNTIFS(DATOS!$A$2:$A$20000,DATOS!$A6438,DATOS!$D$2:$D$20000,DATOS!$D6438,DATOS!$E$2:$E$20000,DATOS!$E6438,DATOS!$I$2:$I$20000,DATOS!$I6438,DATOS!$G$2:$G$20000,"OR")=0))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DATOS!$A$2:$A$20000,DATOS!$A6439,DATOS!$D$2:$D$20000,DATOS!$D6439,DATOS!$E$2:$E$20000,DATOS!$E6439,DATOS!$I$2:$I$20000,DATOS!$I6439,DATOS!$G$2:$G$20000,"EX")=0),0))))</f>
      </c>
      <c r="H6439">
        <f>IF(DATOS!$G6439&lt;&gt;"EX",0,--(COUNTIFS(DATOS!$A$2:$A$20000,DATOS!$A6439,DATOS!$D$2:$D$20000,DATOS!$D6439,DATOS!$E$2:$E$20000,DATOS!$E6439,DATOS!$I$2:$I$20000,DATOS!$I6439,DATOS!$G$2:$G$20000,"OR")=0))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DATOS!$A$2:$A$20000,DATOS!$A6440,DATOS!$D$2:$D$20000,DATOS!$D6440,DATOS!$E$2:$E$20000,DATOS!$E6440,DATOS!$I$2:$I$20000,DATOS!$I6440,DATOS!$G$2:$G$20000,"EX")=0),0))))</f>
      </c>
      <c r="H6440">
        <f>IF(DATOS!$G6440&lt;&gt;"EX",0,--(COUNTIFS(DATOS!$A$2:$A$20000,DATOS!$A6440,DATOS!$D$2:$D$20000,DATOS!$D6440,DATOS!$E$2:$E$20000,DATOS!$E6440,DATOS!$I$2:$I$20000,DATOS!$I6440,DATOS!$G$2:$G$20000,"OR")=0))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DATOS!$A$2:$A$20000,DATOS!$A6441,DATOS!$D$2:$D$20000,DATOS!$D6441,DATOS!$E$2:$E$20000,DATOS!$E6441,DATOS!$I$2:$I$20000,DATOS!$I6441,DATOS!$G$2:$G$20000,"EX")=0),0))))</f>
      </c>
      <c r="H6441">
        <f>IF(DATOS!$G6441&lt;&gt;"EX",0,--(COUNTIFS(DATOS!$A$2:$A$20000,DATOS!$A6441,DATOS!$D$2:$D$20000,DATOS!$D6441,DATOS!$E$2:$E$20000,DATOS!$E6441,DATOS!$I$2:$I$20000,DATOS!$I6441,DATOS!$G$2:$G$20000,"OR")=0))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DATOS!$A$2:$A$20000,DATOS!$A6442,DATOS!$D$2:$D$20000,DATOS!$D6442,DATOS!$E$2:$E$20000,DATOS!$E6442,DATOS!$I$2:$I$20000,DATOS!$I6442,DATOS!$G$2:$G$20000,"EX")=0),0))))</f>
      </c>
      <c r="H6442">
        <f>IF(DATOS!$G6442&lt;&gt;"EX",0,--(COUNTIFS(DATOS!$A$2:$A$20000,DATOS!$A6442,DATOS!$D$2:$D$20000,DATOS!$D6442,DATOS!$E$2:$E$20000,DATOS!$E6442,DATOS!$I$2:$I$20000,DATOS!$I6442,DATOS!$G$2:$G$20000,"OR")=0))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DATOS!$A$2:$A$20000,DATOS!$A6443,DATOS!$D$2:$D$20000,DATOS!$D6443,DATOS!$E$2:$E$20000,DATOS!$E6443,DATOS!$I$2:$I$20000,DATOS!$I6443,DATOS!$G$2:$G$20000,"EX")=0),0))))</f>
      </c>
      <c r="H6443">
        <f>IF(DATOS!$G6443&lt;&gt;"EX",0,--(COUNTIFS(DATOS!$A$2:$A$20000,DATOS!$A6443,DATOS!$D$2:$D$20000,DATOS!$D6443,DATOS!$E$2:$E$20000,DATOS!$E6443,DATOS!$I$2:$I$20000,DATOS!$I6443,DATOS!$G$2:$G$20000,"OR")=0))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DATOS!$A$2:$A$20000,DATOS!$A6444,DATOS!$D$2:$D$20000,DATOS!$D6444,DATOS!$E$2:$E$20000,DATOS!$E6444,DATOS!$I$2:$I$20000,DATOS!$I6444,DATOS!$G$2:$G$20000,"EX")=0),0))))</f>
      </c>
      <c r="H6444">
        <f>IF(DATOS!$G6444&lt;&gt;"EX",0,--(COUNTIFS(DATOS!$A$2:$A$20000,DATOS!$A6444,DATOS!$D$2:$D$20000,DATOS!$D6444,DATOS!$E$2:$E$20000,DATOS!$E6444,DATOS!$I$2:$I$20000,DATOS!$I6444,DATOS!$G$2:$G$20000,"OR")=0))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DATOS!$A$2:$A$20000,DATOS!$A6445,DATOS!$D$2:$D$20000,DATOS!$D6445,DATOS!$E$2:$E$20000,DATOS!$E6445,DATOS!$I$2:$I$20000,DATOS!$I6445,DATOS!$G$2:$G$20000,"EX")=0),0))))</f>
      </c>
      <c r="H6445">
        <f>IF(DATOS!$G6445&lt;&gt;"EX",0,--(COUNTIFS(DATOS!$A$2:$A$20000,DATOS!$A6445,DATOS!$D$2:$D$20000,DATOS!$D6445,DATOS!$E$2:$E$20000,DATOS!$E6445,DATOS!$I$2:$I$20000,DATOS!$I6445,DATOS!$G$2:$G$20000,"OR")=0))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DATOS!$A$2:$A$20000,DATOS!$A6446,DATOS!$D$2:$D$20000,DATOS!$D6446,DATOS!$E$2:$E$20000,DATOS!$E6446,DATOS!$I$2:$I$20000,DATOS!$I6446,DATOS!$G$2:$G$20000,"EX")=0),0))))</f>
      </c>
      <c r="H6446">
        <f>IF(DATOS!$G6446&lt;&gt;"EX",0,--(COUNTIFS(DATOS!$A$2:$A$20000,DATOS!$A6446,DATOS!$D$2:$D$20000,DATOS!$D6446,DATOS!$E$2:$E$20000,DATOS!$E6446,DATOS!$I$2:$I$20000,DATOS!$I6446,DATOS!$G$2:$G$20000,"OR")=0))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DATOS!$A$2:$A$20000,DATOS!$A6447,DATOS!$D$2:$D$20000,DATOS!$D6447,DATOS!$E$2:$E$20000,DATOS!$E6447,DATOS!$I$2:$I$20000,DATOS!$I6447,DATOS!$G$2:$G$20000,"EX")=0),0))))</f>
      </c>
      <c r="H6447">
        <f>IF(DATOS!$G6447&lt;&gt;"EX",0,--(COUNTIFS(DATOS!$A$2:$A$20000,DATOS!$A6447,DATOS!$D$2:$D$20000,DATOS!$D6447,DATOS!$E$2:$E$20000,DATOS!$E6447,DATOS!$I$2:$I$20000,DATOS!$I6447,DATOS!$G$2:$G$20000,"OR")=0))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DATOS!$A$2:$A$20000,DATOS!$A6448,DATOS!$D$2:$D$20000,DATOS!$D6448,DATOS!$E$2:$E$20000,DATOS!$E6448,DATOS!$I$2:$I$20000,DATOS!$I6448,DATOS!$G$2:$G$20000,"EX")=0),0))))</f>
      </c>
      <c r="H6448">
        <f>IF(DATOS!$G6448&lt;&gt;"EX",0,--(COUNTIFS(DATOS!$A$2:$A$20000,DATOS!$A6448,DATOS!$D$2:$D$20000,DATOS!$D6448,DATOS!$E$2:$E$20000,DATOS!$E6448,DATOS!$I$2:$I$20000,DATOS!$I6448,DATOS!$G$2:$G$20000,"OR")=0))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DATOS!$A$2:$A$20000,DATOS!$A6449,DATOS!$D$2:$D$20000,DATOS!$D6449,DATOS!$E$2:$E$20000,DATOS!$E6449,DATOS!$I$2:$I$20000,DATOS!$I6449,DATOS!$G$2:$G$20000,"EX")=0),0))))</f>
      </c>
      <c r="H6449">
        <f>IF(DATOS!$G6449&lt;&gt;"EX",0,--(COUNTIFS(DATOS!$A$2:$A$20000,DATOS!$A6449,DATOS!$D$2:$D$20000,DATOS!$D6449,DATOS!$E$2:$E$20000,DATOS!$E6449,DATOS!$I$2:$I$20000,DATOS!$I6449,DATOS!$G$2:$G$20000,"OR")=0))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DATOS!$A$2:$A$20000,DATOS!$A6450,DATOS!$D$2:$D$20000,DATOS!$D6450,DATOS!$E$2:$E$20000,DATOS!$E6450,DATOS!$I$2:$I$20000,DATOS!$I6450,DATOS!$G$2:$G$20000,"EX")=0),0))))</f>
      </c>
      <c r="H6450">
        <f>IF(DATOS!$G6450&lt;&gt;"EX",0,--(COUNTIFS(DATOS!$A$2:$A$20000,DATOS!$A6450,DATOS!$D$2:$D$20000,DATOS!$D6450,DATOS!$E$2:$E$20000,DATOS!$E6450,DATOS!$I$2:$I$20000,DATOS!$I6450,DATOS!$G$2:$G$20000,"OR")=0))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DATOS!$A$2:$A$20000,DATOS!$A6451,DATOS!$D$2:$D$20000,DATOS!$D6451,DATOS!$E$2:$E$20000,DATOS!$E6451,DATOS!$I$2:$I$20000,DATOS!$I6451,DATOS!$G$2:$G$20000,"EX")=0),0))))</f>
      </c>
      <c r="H6451">
        <f>IF(DATOS!$G6451&lt;&gt;"EX",0,--(COUNTIFS(DATOS!$A$2:$A$20000,DATOS!$A6451,DATOS!$D$2:$D$20000,DATOS!$D6451,DATOS!$E$2:$E$20000,DATOS!$E6451,DATOS!$I$2:$I$20000,DATOS!$I6451,DATOS!$G$2:$G$20000,"OR")=0))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DATOS!$A$2:$A$20000,DATOS!$A6452,DATOS!$D$2:$D$20000,DATOS!$D6452,DATOS!$E$2:$E$20000,DATOS!$E6452,DATOS!$I$2:$I$20000,DATOS!$I6452,DATOS!$G$2:$G$20000,"EX")=0),0))))</f>
      </c>
      <c r="H6452">
        <f>IF(DATOS!$G6452&lt;&gt;"EX",0,--(COUNTIFS(DATOS!$A$2:$A$20000,DATOS!$A6452,DATOS!$D$2:$D$20000,DATOS!$D6452,DATOS!$E$2:$E$20000,DATOS!$E6452,DATOS!$I$2:$I$20000,DATOS!$I6452,DATOS!$G$2:$G$20000,"OR")=0))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DATOS!$A$2:$A$20000,DATOS!$A6453,DATOS!$D$2:$D$20000,DATOS!$D6453,DATOS!$E$2:$E$20000,DATOS!$E6453,DATOS!$I$2:$I$20000,DATOS!$I6453,DATOS!$G$2:$G$20000,"EX")=0),0))))</f>
      </c>
      <c r="H6453">
        <f>IF(DATOS!$G6453&lt;&gt;"EX",0,--(COUNTIFS(DATOS!$A$2:$A$20000,DATOS!$A6453,DATOS!$D$2:$D$20000,DATOS!$D6453,DATOS!$E$2:$E$20000,DATOS!$E6453,DATOS!$I$2:$I$20000,DATOS!$I6453,DATOS!$G$2:$G$20000,"OR")=0))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DATOS!$A$2:$A$20000,DATOS!$A6454,DATOS!$D$2:$D$20000,DATOS!$D6454,DATOS!$E$2:$E$20000,DATOS!$E6454,DATOS!$I$2:$I$20000,DATOS!$I6454,DATOS!$G$2:$G$20000,"EX")=0),0))))</f>
      </c>
      <c r="H6454">
        <f>IF(DATOS!$G6454&lt;&gt;"EX",0,--(COUNTIFS(DATOS!$A$2:$A$20000,DATOS!$A6454,DATOS!$D$2:$D$20000,DATOS!$D6454,DATOS!$E$2:$E$20000,DATOS!$E6454,DATOS!$I$2:$I$20000,DATOS!$I6454,DATOS!$G$2:$G$20000,"OR")=0))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DATOS!$A$2:$A$20000,DATOS!$A6455,DATOS!$D$2:$D$20000,DATOS!$D6455,DATOS!$E$2:$E$20000,DATOS!$E6455,DATOS!$I$2:$I$20000,DATOS!$I6455,DATOS!$G$2:$G$20000,"EX")=0),0))))</f>
      </c>
      <c r="H6455">
        <f>IF(DATOS!$G6455&lt;&gt;"EX",0,--(COUNTIFS(DATOS!$A$2:$A$20000,DATOS!$A6455,DATOS!$D$2:$D$20000,DATOS!$D6455,DATOS!$E$2:$E$20000,DATOS!$E6455,DATOS!$I$2:$I$20000,DATOS!$I6455,DATOS!$G$2:$G$20000,"OR")=0))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DATOS!$A$2:$A$20000,DATOS!$A6456,DATOS!$D$2:$D$20000,DATOS!$D6456,DATOS!$E$2:$E$20000,DATOS!$E6456,DATOS!$I$2:$I$20000,DATOS!$I6456,DATOS!$G$2:$G$20000,"EX")=0),0))))</f>
      </c>
      <c r="H6456">
        <f>IF(DATOS!$G6456&lt;&gt;"EX",0,--(COUNTIFS(DATOS!$A$2:$A$20000,DATOS!$A6456,DATOS!$D$2:$D$20000,DATOS!$D6456,DATOS!$E$2:$E$20000,DATOS!$E6456,DATOS!$I$2:$I$20000,DATOS!$I6456,DATOS!$G$2:$G$20000,"OR")=0))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DATOS!$A$2:$A$20000,DATOS!$A6457,DATOS!$D$2:$D$20000,DATOS!$D6457,DATOS!$E$2:$E$20000,DATOS!$E6457,DATOS!$I$2:$I$20000,DATOS!$I6457,DATOS!$G$2:$G$20000,"EX")=0),0))))</f>
      </c>
      <c r="H6457">
        <f>IF(DATOS!$G6457&lt;&gt;"EX",0,--(COUNTIFS(DATOS!$A$2:$A$20000,DATOS!$A6457,DATOS!$D$2:$D$20000,DATOS!$D6457,DATOS!$E$2:$E$20000,DATOS!$E6457,DATOS!$I$2:$I$20000,DATOS!$I6457,DATOS!$G$2:$G$20000,"OR")=0))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DATOS!$A$2:$A$20000,DATOS!$A6458,DATOS!$D$2:$D$20000,DATOS!$D6458,DATOS!$E$2:$E$20000,DATOS!$E6458,DATOS!$I$2:$I$20000,DATOS!$I6458,DATOS!$G$2:$G$20000,"EX")=0),0))))</f>
      </c>
      <c r="H6458">
        <f>IF(DATOS!$G6458&lt;&gt;"EX",0,--(COUNTIFS(DATOS!$A$2:$A$20000,DATOS!$A6458,DATOS!$D$2:$D$20000,DATOS!$D6458,DATOS!$E$2:$E$20000,DATOS!$E6458,DATOS!$I$2:$I$20000,DATOS!$I6458,DATOS!$G$2:$G$20000,"OR")=0))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DATOS!$A$2:$A$20000,DATOS!$A6459,DATOS!$D$2:$D$20000,DATOS!$D6459,DATOS!$E$2:$E$20000,DATOS!$E6459,DATOS!$I$2:$I$20000,DATOS!$I6459,DATOS!$G$2:$G$20000,"EX")=0),0))))</f>
      </c>
      <c r="H6459">
        <f>IF(DATOS!$G6459&lt;&gt;"EX",0,--(COUNTIFS(DATOS!$A$2:$A$20000,DATOS!$A6459,DATOS!$D$2:$D$20000,DATOS!$D6459,DATOS!$E$2:$E$20000,DATOS!$E6459,DATOS!$I$2:$I$20000,DATOS!$I6459,DATOS!$G$2:$G$20000,"OR")=0))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DATOS!$A$2:$A$20000,DATOS!$A6460,DATOS!$D$2:$D$20000,DATOS!$D6460,DATOS!$E$2:$E$20000,DATOS!$E6460,DATOS!$I$2:$I$20000,DATOS!$I6460,DATOS!$G$2:$G$20000,"EX")=0),0))))</f>
      </c>
      <c r="H6460">
        <f>IF(DATOS!$G6460&lt;&gt;"EX",0,--(COUNTIFS(DATOS!$A$2:$A$20000,DATOS!$A6460,DATOS!$D$2:$D$20000,DATOS!$D6460,DATOS!$E$2:$E$20000,DATOS!$E6460,DATOS!$I$2:$I$20000,DATOS!$I6460,DATOS!$G$2:$G$20000,"OR")=0))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DATOS!$A$2:$A$20000,DATOS!$A6461,DATOS!$D$2:$D$20000,DATOS!$D6461,DATOS!$E$2:$E$20000,DATOS!$E6461,DATOS!$I$2:$I$20000,DATOS!$I6461,DATOS!$G$2:$G$20000,"EX")=0),0))))</f>
      </c>
      <c r="H6461">
        <f>IF(DATOS!$G6461&lt;&gt;"EX",0,--(COUNTIFS(DATOS!$A$2:$A$20000,DATOS!$A6461,DATOS!$D$2:$D$20000,DATOS!$D6461,DATOS!$E$2:$E$20000,DATOS!$E6461,DATOS!$I$2:$I$20000,DATOS!$I6461,DATOS!$G$2:$G$20000,"OR")=0))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DATOS!$A$2:$A$20000,DATOS!$A6462,DATOS!$D$2:$D$20000,DATOS!$D6462,DATOS!$E$2:$E$20000,DATOS!$E6462,DATOS!$I$2:$I$20000,DATOS!$I6462,DATOS!$G$2:$G$20000,"EX")=0),0))))</f>
      </c>
      <c r="H6462">
        <f>IF(DATOS!$G6462&lt;&gt;"EX",0,--(COUNTIFS(DATOS!$A$2:$A$20000,DATOS!$A6462,DATOS!$D$2:$D$20000,DATOS!$D6462,DATOS!$E$2:$E$20000,DATOS!$E6462,DATOS!$I$2:$I$20000,DATOS!$I6462,DATOS!$G$2:$G$20000,"OR")=0))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DATOS!$A$2:$A$20000,DATOS!$A6463,DATOS!$D$2:$D$20000,DATOS!$D6463,DATOS!$E$2:$E$20000,DATOS!$E6463,DATOS!$I$2:$I$20000,DATOS!$I6463,DATOS!$G$2:$G$20000,"EX")=0),0))))</f>
      </c>
      <c r="H6463">
        <f>IF(DATOS!$G6463&lt;&gt;"EX",0,--(COUNTIFS(DATOS!$A$2:$A$20000,DATOS!$A6463,DATOS!$D$2:$D$20000,DATOS!$D6463,DATOS!$E$2:$E$20000,DATOS!$E6463,DATOS!$I$2:$I$20000,DATOS!$I6463,DATOS!$G$2:$G$20000,"OR")=0))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DATOS!$A$2:$A$20000,DATOS!$A6464,DATOS!$D$2:$D$20000,DATOS!$D6464,DATOS!$E$2:$E$20000,DATOS!$E6464,DATOS!$I$2:$I$20000,DATOS!$I6464,DATOS!$G$2:$G$20000,"EX")=0),0))))</f>
      </c>
      <c r="H6464">
        <f>IF(DATOS!$G6464&lt;&gt;"EX",0,--(COUNTIFS(DATOS!$A$2:$A$20000,DATOS!$A6464,DATOS!$D$2:$D$20000,DATOS!$D6464,DATOS!$E$2:$E$20000,DATOS!$E6464,DATOS!$I$2:$I$20000,DATOS!$I6464,DATOS!$G$2:$G$20000,"OR")=0))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DATOS!$A$2:$A$20000,DATOS!$A6465,DATOS!$D$2:$D$20000,DATOS!$D6465,DATOS!$E$2:$E$20000,DATOS!$E6465,DATOS!$I$2:$I$20000,DATOS!$I6465,DATOS!$G$2:$G$20000,"EX")=0),0))))</f>
      </c>
      <c r="H6465">
        <f>IF(DATOS!$G6465&lt;&gt;"EX",0,--(COUNTIFS(DATOS!$A$2:$A$20000,DATOS!$A6465,DATOS!$D$2:$D$20000,DATOS!$D6465,DATOS!$E$2:$E$20000,DATOS!$E6465,DATOS!$I$2:$I$20000,DATOS!$I6465,DATOS!$G$2:$G$20000,"OR")=0))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DATOS!$A$2:$A$20000,DATOS!$A6466,DATOS!$D$2:$D$20000,DATOS!$D6466,DATOS!$E$2:$E$20000,DATOS!$E6466,DATOS!$I$2:$I$20000,DATOS!$I6466,DATOS!$G$2:$G$20000,"EX")=0),0))))</f>
      </c>
      <c r="H6466">
        <f>IF(DATOS!$G6466&lt;&gt;"EX",0,--(COUNTIFS(DATOS!$A$2:$A$20000,DATOS!$A6466,DATOS!$D$2:$D$20000,DATOS!$D6466,DATOS!$E$2:$E$20000,DATOS!$E6466,DATOS!$I$2:$I$20000,DATOS!$I6466,DATOS!$G$2:$G$20000,"OR")=0))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DATOS!$A$2:$A$20000,DATOS!$A6467,DATOS!$D$2:$D$20000,DATOS!$D6467,DATOS!$E$2:$E$20000,DATOS!$E6467,DATOS!$I$2:$I$20000,DATOS!$I6467,DATOS!$G$2:$G$20000,"EX")=0),0))))</f>
      </c>
      <c r="H6467">
        <f>IF(DATOS!$G6467&lt;&gt;"EX",0,--(COUNTIFS(DATOS!$A$2:$A$20000,DATOS!$A6467,DATOS!$D$2:$D$20000,DATOS!$D6467,DATOS!$E$2:$E$20000,DATOS!$E6467,DATOS!$I$2:$I$20000,DATOS!$I6467,DATOS!$G$2:$G$20000,"OR")=0))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DATOS!$A$2:$A$20000,DATOS!$A6468,DATOS!$D$2:$D$20000,DATOS!$D6468,DATOS!$E$2:$E$20000,DATOS!$E6468,DATOS!$I$2:$I$20000,DATOS!$I6468,DATOS!$G$2:$G$20000,"EX")=0),0))))</f>
      </c>
      <c r="H6468">
        <f>IF(DATOS!$G6468&lt;&gt;"EX",0,--(COUNTIFS(DATOS!$A$2:$A$20000,DATOS!$A6468,DATOS!$D$2:$D$20000,DATOS!$D6468,DATOS!$E$2:$E$20000,DATOS!$E6468,DATOS!$I$2:$I$20000,DATOS!$I6468,DATOS!$G$2:$G$20000,"OR")=0))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DATOS!$A$2:$A$20000,DATOS!$A6469,DATOS!$D$2:$D$20000,DATOS!$D6469,DATOS!$E$2:$E$20000,DATOS!$E6469,DATOS!$I$2:$I$20000,DATOS!$I6469,DATOS!$G$2:$G$20000,"EX")=0),0))))</f>
      </c>
      <c r="H6469">
        <f>IF(DATOS!$G6469&lt;&gt;"EX",0,--(COUNTIFS(DATOS!$A$2:$A$20000,DATOS!$A6469,DATOS!$D$2:$D$20000,DATOS!$D6469,DATOS!$E$2:$E$20000,DATOS!$E6469,DATOS!$I$2:$I$20000,DATOS!$I6469,DATOS!$G$2:$G$20000,"OR")=0))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DATOS!$A$2:$A$20000,DATOS!$A6470,DATOS!$D$2:$D$20000,DATOS!$D6470,DATOS!$E$2:$E$20000,DATOS!$E6470,DATOS!$I$2:$I$20000,DATOS!$I6470,DATOS!$G$2:$G$20000,"EX")=0),0))))</f>
      </c>
      <c r="H6470">
        <f>IF(DATOS!$G6470&lt;&gt;"EX",0,--(COUNTIFS(DATOS!$A$2:$A$20000,DATOS!$A6470,DATOS!$D$2:$D$20000,DATOS!$D6470,DATOS!$E$2:$E$20000,DATOS!$E6470,DATOS!$I$2:$I$20000,DATOS!$I6470,DATOS!$G$2:$G$20000,"OR")=0))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DATOS!$A$2:$A$20000,DATOS!$A6471,DATOS!$D$2:$D$20000,DATOS!$D6471,DATOS!$E$2:$E$20000,DATOS!$E6471,DATOS!$I$2:$I$20000,DATOS!$I6471,DATOS!$G$2:$G$20000,"EX")=0),0))))</f>
      </c>
      <c r="H6471">
        <f>IF(DATOS!$G6471&lt;&gt;"EX",0,--(COUNTIFS(DATOS!$A$2:$A$20000,DATOS!$A6471,DATOS!$D$2:$D$20000,DATOS!$D6471,DATOS!$E$2:$E$20000,DATOS!$E6471,DATOS!$I$2:$I$20000,DATOS!$I6471,DATOS!$G$2:$G$20000,"OR")=0))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DATOS!$A$2:$A$20000,DATOS!$A6472,DATOS!$D$2:$D$20000,DATOS!$D6472,DATOS!$E$2:$E$20000,DATOS!$E6472,DATOS!$I$2:$I$20000,DATOS!$I6472,DATOS!$G$2:$G$20000,"EX")=0),0))))</f>
      </c>
      <c r="H6472">
        <f>IF(DATOS!$G6472&lt;&gt;"EX",0,--(COUNTIFS(DATOS!$A$2:$A$20000,DATOS!$A6472,DATOS!$D$2:$D$20000,DATOS!$D6472,DATOS!$E$2:$E$20000,DATOS!$E6472,DATOS!$I$2:$I$20000,DATOS!$I6472,DATOS!$G$2:$G$20000,"OR")=0))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DATOS!$A$2:$A$20000,DATOS!$A6473,DATOS!$D$2:$D$20000,DATOS!$D6473,DATOS!$E$2:$E$20000,DATOS!$E6473,DATOS!$I$2:$I$20000,DATOS!$I6473,DATOS!$G$2:$G$20000,"EX")=0),0))))</f>
      </c>
      <c r="H6473">
        <f>IF(DATOS!$G6473&lt;&gt;"EX",0,--(COUNTIFS(DATOS!$A$2:$A$20000,DATOS!$A6473,DATOS!$D$2:$D$20000,DATOS!$D6473,DATOS!$E$2:$E$20000,DATOS!$E6473,DATOS!$I$2:$I$20000,DATOS!$I6473,DATOS!$G$2:$G$20000,"OR")=0))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DATOS!$A$2:$A$20000,DATOS!$A6474,DATOS!$D$2:$D$20000,DATOS!$D6474,DATOS!$E$2:$E$20000,DATOS!$E6474,DATOS!$I$2:$I$20000,DATOS!$I6474,DATOS!$G$2:$G$20000,"EX")=0),0))))</f>
      </c>
      <c r="H6474">
        <f>IF(DATOS!$G6474&lt;&gt;"EX",0,--(COUNTIFS(DATOS!$A$2:$A$20000,DATOS!$A6474,DATOS!$D$2:$D$20000,DATOS!$D6474,DATOS!$E$2:$E$20000,DATOS!$E6474,DATOS!$I$2:$I$20000,DATOS!$I6474,DATOS!$G$2:$G$20000,"OR")=0))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DATOS!$A$2:$A$20000,DATOS!$A6475,DATOS!$D$2:$D$20000,DATOS!$D6475,DATOS!$E$2:$E$20000,DATOS!$E6475,DATOS!$I$2:$I$20000,DATOS!$I6475,DATOS!$G$2:$G$20000,"EX")=0),0))))</f>
      </c>
      <c r="H6475">
        <f>IF(DATOS!$G6475&lt;&gt;"EX",0,--(COUNTIFS(DATOS!$A$2:$A$20000,DATOS!$A6475,DATOS!$D$2:$D$20000,DATOS!$D6475,DATOS!$E$2:$E$20000,DATOS!$E6475,DATOS!$I$2:$I$20000,DATOS!$I6475,DATOS!$G$2:$G$20000,"OR")=0))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DATOS!$A$2:$A$20000,DATOS!$A6476,DATOS!$D$2:$D$20000,DATOS!$D6476,DATOS!$E$2:$E$20000,DATOS!$E6476,DATOS!$I$2:$I$20000,DATOS!$I6476,DATOS!$G$2:$G$20000,"EX")=0),0))))</f>
      </c>
      <c r="H6476">
        <f>IF(DATOS!$G6476&lt;&gt;"EX",0,--(COUNTIFS(DATOS!$A$2:$A$20000,DATOS!$A6476,DATOS!$D$2:$D$20000,DATOS!$D6476,DATOS!$E$2:$E$20000,DATOS!$E6476,DATOS!$I$2:$I$20000,DATOS!$I6476,DATOS!$G$2:$G$20000,"OR")=0))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DATOS!$A$2:$A$20000,DATOS!$A6477,DATOS!$D$2:$D$20000,DATOS!$D6477,DATOS!$E$2:$E$20000,DATOS!$E6477,DATOS!$I$2:$I$20000,DATOS!$I6477,DATOS!$G$2:$G$20000,"EX")=0),0))))</f>
      </c>
      <c r="H6477">
        <f>IF(DATOS!$G6477&lt;&gt;"EX",0,--(COUNTIFS(DATOS!$A$2:$A$20000,DATOS!$A6477,DATOS!$D$2:$D$20000,DATOS!$D6477,DATOS!$E$2:$E$20000,DATOS!$E6477,DATOS!$I$2:$I$20000,DATOS!$I6477,DATOS!$G$2:$G$20000,"OR")=0))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DATOS!$A$2:$A$20000,DATOS!$A6478,DATOS!$D$2:$D$20000,DATOS!$D6478,DATOS!$E$2:$E$20000,DATOS!$E6478,DATOS!$I$2:$I$20000,DATOS!$I6478,DATOS!$G$2:$G$20000,"EX")=0),0))))</f>
      </c>
      <c r="H6478">
        <f>IF(DATOS!$G6478&lt;&gt;"EX",0,--(COUNTIFS(DATOS!$A$2:$A$20000,DATOS!$A6478,DATOS!$D$2:$D$20000,DATOS!$D6478,DATOS!$E$2:$E$20000,DATOS!$E6478,DATOS!$I$2:$I$20000,DATOS!$I6478,DATOS!$G$2:$G$20000,"OR")=0))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DATOS!$A$2:$A$20000,DATOS!$A6479,DATOS!$D$2:$D$20000,DATOS!$D6479,DATOS!$E$2:$E$20000,DATOS!$E6479,DATOS!$I$2:$I$20000,DATOS!$I6479,DATOS!$G$2:$G$20000,"EX")=0),0))))</f>
      </c>
      <c r="H6479">
        <f>IF(DATOS!$G6479&lt;&gt;"EX",0,--(COUNTIFS(DATOS!$A$2:$A$20000,DATOS!$A6479,DATOS!$D$2:$D$20000,DATOS!$D6479,DATOS!$E$2:$E$20000,DATOS!$E6479,DATOS!$I$2:$I$20000,DATOS!$I6479,DATOS!$G$2:$G$20000,"OR")=0))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DATOS!$A$2:$A$20000,DATOS!$A6480,DATOS!$D$2:$D$20000,DATOS!$D6480,DATOS!$E$2:$E$20000,DATOS!$E6480,DATOS!$I$2:$I$20000,DATOS!$I6480,DATOS!$G$2:$G$20000,"EX")=0),0))))</f>
      </c>
      <c r="H6480">
        <f>IF(DATOS!$G6480&lt;&gt;"EX",0,--(COUNTIFS(DATOS!$A$2:$A$20000,DATOS!$A6480,DATOS!$D$2:$D$20000,DATOS!$D6480,DATOS!$E$2:$E$20000,DATOS!$E6480,DATOS!$I$2:$I$20000,DATOS!$I6480,DATOS!$G$2:$G$20000,"OR")=0))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DATOS!$A$2:$A$20000,DATOS!$A6481,DATOS!$D$2:$D$20000,DATOS!$D6481,DATOS!$E$2:$E$20000,DATOS!$E6481,DATOS!$I$2:$I$20000,DATOS!$I6481,DATOS!$G$2:$G$20000,"EX")=0),0))))</f>
      </c>
      <c r="H6481">
        <f>IF(DATOS!$G6481&lt;&gt;"EX",0,--(COUNTIFS(DATOS!$A$2:$A$20000,DATOS!$A6481,DATOS!$D$2:$D$20000,DATOS!$D6481,DATOS!$E$2:$E$20000,DATOS!$E6481,DATOS!$I$2:$I$20000,DATOS!$I6481,DATOS!$G$2:$G$20000,"OR")=0))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DATOS!$A$2:$A$20000,DATOS!$A6482,DATOS!$D$2:$D$20000,DATOS!$D6482,DATOS!$E$2:$E$20000,DATOS!$E6482,DATOS!$I$2:$I$20000,DATOS!$I6482,DATOS!$G$2:$G$20000,"EX")=0),0))))</f>
      </c>
      <c r="H6482">
        <f>IF(DATOS!$G6482&lt;&gt;"EX",0,--(COUNTIFS(DATOS!$A$2:$A$20000,DATOS!$A6482,DATOS!$D$2:$D$20000,DATOS!$D6482,DATOS!$E$2:$E$20000,DATOS!$E6482,DATOS!$I$2:$I$20000,DATOS!$I6482,DATOS!$G$2:$G$20000,"OR")=0))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DATOS!$A$2:$A$20000,DATOS!$A6483,DATOS!$D$2:$D$20000,DATOS!$D6483,DATOS!$E$2:$E$20000,DATOS!$E6483,DATOS!$I$2:$I$20000,DATOS!$I6483,DATOS!$G$2:$G$20000,"EX")=0),0))))</f>
      </c>
      <c r="H6483">
        <f>IF(DATOS!$G6483&lt;&gt;"EX",0,--(COUNTIFS(DATOS!$A$2:$A$20000,DATOS!$A6483,DATOS!$D$2:$D$20000,DATOS!$D6483,DATOS!$E$2:$E$20000,DATOS!$E6483,DATOS!$I$2:$I$20000,DATOS!$I6483,DATOS!$G$2:$G$20000,"OR")=0))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DATOS!$A$2:$A$20000,DATOS!$A6484,DATOS!$D$2:$D$20000,DATOS!$D6484,DATOS!$E$2:$E$20000,DATOS!$E6484,DATOS!$I$2:$I$20000,DATOS!$I6484,DATOS!$G$2:$G$20000,"EX")=0),0))))</f>
      </c>
      <c r="H6484">
        <f>IF(DATOS!$G6484&lt;&gt;"EX",0,--(COUNTIFS(DATOS!$A$2:$A$20000,DATOS!$A6484,DATOS!$D$2:$D$20000,DATOS!$D6484,DATOS!$E$2:$E$20000,DATOS!$E6484,DATOS!$I$2:$I$20000,DATOS!$I6484,DATOS!$G$2:$G$20000,"OR")=0))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DATOS!$A$2:$A$20000,DATOS!$A6485,DATOS!$D$2:$D$20000,DATOS!$D6485,DATOS!$E$2:$E$20000,DATOS!$E6485,DATOS!$I$2:$I$20000,DATOS!$I6485,DATOS!$G$2:$G$20000,"EX")=0),0))))</f>
      </c>
      <c r="H6485">
        <f>IF(DATOS!$G6485&lt;&gt;"EX",0,--(COUNTIFS(DATOS!$A$2:$A$20000,DATOS!$A6485,DATOS!$D$2:$D$20000,DATOS!$D6485,DATOS!$E$2:$E$20000,DATOS!$E6485,DATOS!$I$2:$I$20000,DATOS!$I6485,DATOS!$G$2:$G$20000,"OR")=0))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DATOS!$A$2:$A$20000,DATOS!$A6486,DATOS!$D$2:$D$20000,DATOS!$D6486,DATOS!$E$2:$E$20000,DATOS!$E6486,DATOS!$I$2:$I$20000,DATOS!$I6486,DATOS!$G$2:$G$20000,"EX")=0),0))))</f>
      </c>
      <c r="H6486">
        <f>IF(DATOS!$G6486&lt;&gt;"EX",0,--(COUNTIFS(DATOS!$A$2:$A$20000,DATOS!$A6486,DATOS!$D$2:$D$20000,DATOS!$D6486,DATOS!$E$2:$E$20000,DATOS!$E6486,DATOS!$I$2:$I$20000,DATOS!$I6486,DATOS!$G$2:$G$20000,"OR")=0))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DATOS!$A$2:$A$20000,DATOS!$A6487,DATOS!$D$2:$D$20000,DATOS!$D6487,DATOS!$E$2:$E$20000,DATOS!$E6487,DATOS!$I$2:$I$20000,DATOS!$I6487,DATOS!$G$2:$G$20000,"EX")=0),0))))</f>
      </c>
      <c r="H6487">
        <f>IF(DATOS!$G6487&lt;&gt;"EX",0,--(COUNTIFS(DATOS!$A$2:$A$20000,DATOS!$A6487,DATOS!$D$2:$D$20000,DATOS!$D6487,DATOS!$E$2:$E$20000,DATOS!$E6487,DATOS!$I$2:$I$20000,DATOS!$I6487,DATOS!$G$2:$G$20000,"OR")=0))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DATOS!$A$2:$A$20000,DATOS!$A6488,DATOS!$D$2:$D$20000,DATOS!$D6488,DATOS!$E$2:$E$20000,DATOS!$E6488,DATOS!$I$2:$I$20000,DATOS!$I6488,DATOS!$G$2:$G$20000,"EX")=0),0))))</f>
      </c>
      <c r="H6488">
        <f>IF(DATOS!$G6488&lt;&gt;"EX",0,--(COUNTIFS(DATOS!$A$2:$A$20000,DATOS!$A6488,DATOS!$D$2:$D$20000,DATOS!$D6488,DATOS!$E$2:$E$20000,DATOS!$E6488,DATOS!$I$2:$I$20000,DATOS!$I6488,DATOS!$G$2:$G$20000,"OR")=0))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DATOS!$A$2:$A$20000,DATOS!$A6489,DATOS!$D$2:$D$20000,DATOS!$D6489,DATOS!$E$2:$E$20000,DATOS!$E6489,DATOS!$I$2:$I$20000,DATOS!$I6489,DATOS!$G$2:$G$20000,"EX")=0),0))))</f>
      </c>
      <c r="H6489">
        <f>IF(DATOS!$G6489&lt;&gt;"EX",0,--(COUNTIFS(DATOS!$A$2:$A$20000,DATOS!$A6489,DATOS!$D$2:$D$20000,DATOS!$D6489,DATOS!$E$2:$E$20000,DATOS!$E6489,DATOS!$I$2:$I$20000,DATOS!$I6489,DATOS!$G$2:$G$20000,"OR")=0))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DATOS!$A$2:$A$20000,DATOS!$A6490,DATOS!$D$2:$D$20000,DATOS!$D6490,DATOS!$E$2:$E$20000,DATOS!$E6490,DATOS!$I$2:$I$20000,DATOS!$I6490,DATOS!$G$2:$G$20000,"EX")=0),0))))</f>
      </c>
      <c r="H6490">
        <f>IF(DATOS!$G6490&lt;&gt;"EX",0,--(COUNTIFS(DATOS!$A$2:$A$20000,DATOS!$A6490,DATOS!$D$2:$D$20000,DATOS!$D6490,DATOS!$E$2:$E$20000,DATOS!$E6490,DATOS!$I$2:$I$20000,DATOS!$I6490,DATOS!$G$2:$G$20000,"OR")=0))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DATOS!$A$2:$A$20000,DATOS!$A6491,DATOS!$D$2:$D$20000,DATOS!$D6491,DATOS!$E$2:$E$20000,DATOS!$E6491,DATOS!$I$2:$I$20000,DATOS!$I6491,DATOS!$G$2:$G$20000,"EX")=0),0))))</f>
      </c>
      <c r="H6491">
        <f>IF(DATOS!$G6491&lt;&gt;"EX",0,--(COUNTIFS(DATOS!$A$2:$A$20000,DATOS!$A6491,DATOS!$D$2:$D$20000,DATOS!$D6491,DATOS!$E$2:$E$20000,DATOS!$E6491,DATOS!$I$2:$I$20000,DATOS!$I6491,DATOS!$G$2:$G$20000,"OR")=0))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DATOS!$A$2:$A$20000,DATOS!$A6492,DATOS!$D$2:$D$20000,DATOS!$D6492,DATOS!$E$2:$E$20000,DATOS!$E6492,DATOS!$I$2:$I$20000,DATOS!$I6492,DATOS!$G$2:$G$20000,"EX")=0),0))))</f>
      </c>
      <c r="H6492">
        <f>IF(DATOS!$G6492&lt;&gt;"EX",0,--(COUNTIFS(DATOS!$A$2:$A$20000,DATOS!$A6492,DATOS!$D$2:$D$20000,DATOS!$D6492,DATOS!$E$2:$E$20000,DATOS!$E6492,DATOS!$I$2:$I$20000,DATOS!$I6492,DATOS!$G$2:$G$20000,"OR")=0))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DATOS!$A$2:$A$20000,DATOS!$A6493,DATOS!$D$2:$D$20000,DATOS!$D6493,DATOS!$E$2:$E$20000,DATOS!$E6493,DATOS!$I$2:$I$20000,DATOS!$I6493,DATOS!$G$2:$G$20000,"EX")=0),0))))</f>
      </c>
      <c r="H6493">
        <f>IF(DATOS!$G6493&lt;&gt;"EX",0,--(COUNTIFS(DATOS!$A$2:$A$20000,DATOS!$A6493,DATOS!$D$2:$D$20000,DATOS!$D6493,DATOS!$E$2:$E$20000,DATOS!$E6493,DATOS!$I$2:$I$20000,DATOS!$I6493,DATOS!$G$2:$G$20000,"OR")=0))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DATOS!$A$2:$A$20000,DATOS!$A6494,DATOS!$D$2:$D$20000,DATOS!$D6494,DATOS!$E$2:$E$20000,DATOS!$E6494,DATOS!$I$2:$I$20000,DATOS!$I6494,DATOS!$G$2:$G$20000,"EX")=0),0))))</f>
      </c>
      <c r="H6494">
        <f>IF(DATOS!$G6494&lt;&gt;"EX",0,--(COUNTIFS(DATOS!$A$2:$A$20000,DATOS!$A6494,DATOS!$D$2:$D$20000,DATOS!$D6494,DATOS!$E$2:$E$20000,DATOS!$E6494,DATOS!$I$2:$I$20000,DATOS!$I6494,DATOS!$G$2:$G$20000,"OR")=0))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DATOS!$A$2:$A$20000,DATOS!$A6495,DATOS!$D$2:$D$20000,DATOS!$D6495,DATOS!$E$2:$E$20000,DATOS!$E6495,DATOS!$I$2:$I$20000,DATOS!$I6495,DATOS!$G$2:$G$20000,"EX")=0),0))))</f>
      </c>
      <c r="H6495">
        <f>IF(DATOS!$G6495&lt;&gt;"EX",0,--(COUNTIFS(DATOS!$A$2:$A$20000,DATOS!$A6495,DATOS!$D$2:$D$20000,DATOS!$D6495,DATOS!$E$2:$E$20000,DATOS!$E6495,DATOS!$I$2:$I$20000,DATOS!$I6495,DATOS!$G$2:$G$20000,"OR")=0))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DATOS!$A$2:$A$20000,DATOS!$A6496,DATOS!$D$2:$D$20000,DATOS!$D6496,DATOS!$E$2:$E$20000,DATOS!$E6496,DATOS!$I$2:$I$20000,DATOS!$I6496,DATOS!$G$2:$G$20000,"EX")=0),0))))</f>
      </c>
      <c r="H6496">
        <f>IF(DATOS!$G6496&lt;&gt;"EX",0,--(COUNTIFS(DATOS!$A$2:$A$20000,DATOS!$A6496,DATOS!$D$2:$D$20000,DATOS!$D6496,DATOS!$E$2:$E$20000,DATOS!$E6496,DATOS!$I$2:$I$20000,DATOS!$I6496,DATOS!$G$2:$G$20000,"OR")=0))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DATOS!$A$2:$A$20000,DATOS!$A6497,DATOS!$D$2:$D$20000,DATOS!$D6497,DATOS!$E$2:$E$20000,DATOS!$E6497,DATOS!$I$2:$I$20000,DATOS!$I6497,DATOS!$G$2:$G$20000,"EX")=0),0))))</f>
      </c>
      <c r="H6497">
        <f>IF(DATOS!$G6497&lt;&gt;"EX",0,--(COUNTIFS(DATOS!$A$2:$A$20000,DATOS!$A6497,DATOS!$D$2:$D$20000,DATOS!$D6497,DATOS!$E$2:$E$20000,DATOS!$E6497,DATOS!$I$2:$I$20000,DATOS!$I6497,DATOS!$G$2:$G$20000,"OR")=0))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DATOS!$A$2:$A$20000,DATOS!$A6498,DATOS!$D$2:$D$20000,DATOS!$D6498,DATOS!$E$2:$E$20000,DATOS!$E6498,DATOS!$I$2:$I$20000,DATOS!$I6498,DATOS!$G$2:$G$20000,"EX")=0),0))))</f>
      </c>
      <c r="H6498">
        <f>IF(DATOS!$G6498&lt;&gt;"EX",0,--(COUNTIFS(DATOS!$A$2:$A$20000,DATOS!$A6498,DATOS!$D$2:$D$20000,DATOS!$D6498,DATOS!$E$2:$E$20000,DATOS!$E6498,DATOS!$I$2:$I$20000,DATOS!$I6498,DATOS!$G$2:$G$20000,"OR")=0))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DATOS!$A$2:$A$20000,DATOS!$A6499,DATOS!$D$2:$D$20000,DATOS!$D6499,DATOS!$E$2:$E$20000,DATOS!$E6499,DATOS!$I$2:$I$20000,DATOS!$I6499,DATOS!$G$2:$G$20000,"EX")=0),0))))</f>
      </c>
      <c r="H6499">
        <f>IF(DATOS!$G6499&lt;&gt;"EX",0,--(COUNTIFS(DATOS!$A$2:$A$20000,DATOS!$A6499,DATOS!$D$2:$D$20000,DATOS!$D6499,DATOS!$E$2:$E$20000,DATOS!$E6499,DATOS!$I$2:$I$20000,DATOS!$I6499,DATOS!$G$2:$G$20000,"OR")=0))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DATOS!$A$2:$A$20000,DATOS!$A6500,DATOS!$D$2:$D$20000,DATOS!$D6500,DATOS!$E$2:$E$20000,DATOS!$E6500,DATOS!$I$2:$I$20000,DATOS!$I6500,DATOS!$G$2:$G$20000,"EX")=0),0))))</f>
      </c>
      <c r="H6500">
        <f>IF(DATOS!$G6500&lt;&gt;"EX",0,--(COUNTIFS(DATOS!$A$2:$A$20000,DATOS!$A6500,DATOS!$D$2:$D$20000,DATOS!$D6500,DATOS!$E$2:$E$20000,DATOS!$E6500,DATOS!$I$2:$I$20000,DATOS!$I6500,DATOS!$G$2:$G$20000,"OR")=0))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DATOS!$A$2:$A$20000,DATOS!$A6501,DATOS!$D$2:$D$20000,DATOS!$D6501,DATOS!$E$2:$E$20000,DATOS!$E6501,DATOS!$I$2:$I$20000,DATOS!$I6501,DATOS!$G$2:$G$20000,"EX")=0),0))))</f>
      </c>
      <c r="H6501">
        <f>IF(DATOS!$G6501&lt;&gt;"EX",0,--(COUNTIFS(DATOS!$A$2:$A$20000,DATOS!$A6501,DATOS!$D$2:$D$20000,DATOS!$D6501,DATOS!$E$2:$E$20000,DATOS!$E6501,DATOS!$I$2:$I$20000,DATOS!$I6501,DATOS!$G$2:$G$20000,"OR")=0))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DATOS!$A$2:$A$20000,DATOS!$A6502,DATOS!$D$2:$D$20000,DATOS!$D6502,DATOS!$E$2:$E$20000,DATOS!$E6502,DATOS!$I$2:$I$20000,DATOS!$I6502,DATOS!$G$2:$G$20000,"EX")=0),0))))</f>
      </c>
      <c r="H6502">
        <f>IF(DATOS!$G6502&lt;&gt;"EX",0,--(COUNTIFS(DATOS!$A$2:$A$20000,DATOS!$A6502,DATOS!$D$2:$D$20000,DATOS!$D6502,DATOS!$E$2:$E$20000,DATOS!$E6502,DATOS!$I$2:$I$20000,DATOS!$I6502,DATOS!$G$2:$G$20000,"OR")=0))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DATOS!$A$2:$A$20000,DATOS!$A6503,DATOS!$D$2:$D$20000,DATOS!$D6503,DATOS!$E$2:$E$20000,DATOS!$E6503,DATOS!$I$2:$I$20000,DATOS!$I6503,DATOS!$G$2:$G$20000,"EX")=0),0))))</f>
      </c>
      <c r="H6503">
        <f>IF(DATOS!$G6503&lt;&gt;"EX",0,--(COUNTIFS(DATOS!$A$2:$A$20000,DATOS!$A6503,DATOS!$D$2:$D$20000,DATOS!$D6503,DATOS!$E$2:$E$20000,DATOS!$E6503,DATOS!$I$2:$I$20000,DATOS!$I6503,DATOS!$G$2:$G$20000,"OR")=0))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DATOS!$A$2:$A$20000,DATOS!$A6504,DATOS!$D$2:$D$20000,DATOS!$D6504,DATOS!$E$2:$E$20000,DATOS!$E6504,DATOS!$I$2:$I$20000,DATOS!$I6504,DATOS!$G$2:$G$20000,"EX")=0),0))))</f>
      </c>
      <c r="H6504">
        <f>IF(DATOS!$G6504&lt;&gt;"EX",0,--(COUNTIFS(DATOS!$A$2:$A$20000,DATOS!$A6504,DATOS!$D$2:$D$20000,DATOS!$D6504,DATOS!$E$2:$E$20000,DATOS!$E6504,DATOS!$I$2:$I$20000,DATOS!$I6504,DATOS!$G$2:$G$20000,"OR")=0))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DATOS!$A$2:$A$20000,DATOS!$A6505,DATOS!$D$2:$D$20000,DATOS!$D6505,DATOS!$E$2:$E$20000,DATOS!$E6505,DATOS!$I$2:$I$20000,DATOS!$I6505,DATOS!$G$2:$G$20000,"EX")=0),0))))</f>
      </c>
      <c r="H6505">
        <f>IF(DATOS!$G6505&lt;&gt;"EX",0,--(COUNTIFS(DATOS!$A$2:$A$20000,DATOS!$A6505,DATOS!$D$2:$D$20000,DATOS!$D6505,DATOS!$E$2:$E$20000,DATOS!$E6505,DATOS!$I$2:$I$20000,DATOS!$I6505,DATOS!$G$2:$G$20000,"OR")=0))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DATOS!$A$2:$A$20000,DATOS!$A6506,DATOS!$D$2:$D$20000,DATOS!$D6506,DATOS!$E$2:$E$20000,DATOS!$E6506,DATOS!$I$2:$I$20000,DATOS!$I6506,DATOS!$G$2:$G$20000,"EX")=0),0))))</f>
      </c>
      <c r="H6506">
        <f>IF(DATOS!$G6506&lt;&gt;"EX",0,--(COUNTIFS(DATOS!$A$2:$A$20000,DATOS!$A6506,DATOS!$D$2:$D$20000,DATOS!$D6506,DATOS!$E$2:$E$20000,DATOS!$E6506,DATOS!$I$2:$I$20000,DATOS!$I6506,DATOS!$G$2:$G$20000,"OR")=0))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DATOS!$A$2:$A$20000,DATOS!$A6507,DATOS!$D$2:$D$20000,DATOS!$D6507,DATOS!$E$2:$E$20000,DATOS!$E6507,DATOS!$I$2:$I$20000,DATOS!$I6507,DATOS!$G$2:$G$20000,"EX")=0),0))))</f>
      </c>
      <c r="H6507">
        <f>IF(DATOS!$G6507&lt;&gt;"EX",0,--(COUNTIFS(DATOS!$A$2:$A$20000,DATOS!$A6507,DATOS!$D$2:$D$20000,DATOS!$D6507,DATOS!$E$2:$E$20000,DATOS!$E6507,DATOS!$I$2:$I$20000,DATOS!$I6507,DATOS!$G$2:$G$20000,"OR")=0))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DATOS!$A$2:$A$20000,DATOS!$A6508,DATOS!$D$2:$D$20000,DATOS!$D6508,DATOS!$E$2:$E$20000,DATOS!$E6508,DATOS!$I$2:$I$20000,DATOS!$I6508,DATOS!$G$2:$G$20000,"EX")=0),0))))</f>
      </c>
      <c r="H6508">
        <f>IF(DATOS!$G6508&lt;&gt;"EX",0,--(COUNTIFS(DATOS!$A$2:$A$20000,DATOS!$A6508,DATOS!$D$2:$D$20000,DATOS!$D6508,DATOS!$E$2:$E$20000,DATOS!$E6508,DATOS!$I$2:$I$20000,DATOS!$I6508,DATOS!$G$2:$G$20000,"OR")=0))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DATOS!$A$2:$A$20000,DATOS!$A6509,DATOS!$D$2:$D$20000,DATOS!$D6509,DATOS!$E$2:$E$20000,DATOS!$E6509,DATOS!$I$2:$I$20000,DATOS!$I6509,DATOS!$G$2:$G$20000,"EX")=0),0))))</f>
      </c>
      <c r="H6509">
        <f>IF(DATOS!$G6509&lt;&gt;"EX",0,--(COUNTIFS(DATOS!$A$2:$A$20000,DATOS!$A6509,DATOS!$D$2:$D$20000,DATOS!$D6509,DATOS!$E$2:$E$20000,DATOS!$E6509,DATOS!$I$2:$I$20000,DATOS!$I6509,DATOS!$G$2:$G$20000,"OR")=0))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DATOS!$A$2:$A$20000,DATOS!$A6510,DATOS!$D$2:$D$20000,DATOS!$D6510,DATOS!$E$2:$E$20000,DATOS!$E6510,DATOS!$I$2:$I$20000,DATOS!$I6510,DATOS!$G$2:$G$20000,"EX")=0),0))))</f>
      </c>
      <c r="H6510">
        <f>IF(DATOS!$G6510&lt;&gt;"EX",0,--(COUNTIFS(DATOS!$A$2:$A$20000,DATOS!$A6510,DATOS!$D$2:$D$20000,DATOS!$D6510,DATOS!$E$2:$E$20000,DATOS!$E6510,DATOS!$I$2:$I$20000,DATOS!$I6510,DATOS!$G$2:$G$20000,"OR")=0))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DATOS!$A$2:$A$20000,DATOS!$A6511,DATOS!$D$2:$D$20000,DATOS!$D6511,DATOS!$E$2:$E$20000,DATOS!$E6511,DATOS!$I$2:$I$20000,DATOS!$I6511,DATOS!$G$2:$G$20000,"EX")=0),0))))</f>
      </c>
      <c r="H6511">
        <f>IF(DATOS!$G6511&lt;&gt;"EX",0,--(COUNTIFS(DATOS!$A$2:$A$20000,DATOS!$A6511,DATOS!$D$2:$D$20000,DATOS!$D6511,DATOS!$E$2:$E$20000,DATOS!$E6511,DATOS!$I$2:$I$20000,DATOS!$I6511,DATOS!$G$2:$G$20000,"OR")=0))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DATOS!$A$2:$A$20000,DATOS!$A6512,DATOS!$D$2:$D$20000,DATOS!$D6512,DATOS!$E$2:$E$20000,DATOS!$E6512,DATOS!$I$2:$I$20000,DATOS!$I6512,DATOS!$G$2:$G$20000,"EX")=0),0))))</f>
      </c>
      <c r="H6512">
        <f>IF(DATOS!$G6512&lt;&gt;"EX",0,--(COUNTIFS(DATOS!$A$2:$A$20000,DATOS!$A6512,DATOS!$D$2:$D$20000,DATOS!$D6512,DATOS!$E$2:$E$20000,DATOS!$E6512,DATOS!$I$2:$I$20000,DATOS!$I6512,DATOS!$G$2:$G$20000,"OR")=0))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DATOS!$A$2:$A$20000,DATOS!$A6513,DATOS!$D$2:$D$20000,DATOS!$D6513,DATOS!$E$2:$E$20000,DATOS!$E6513,DATOS!$I$2:$I$20000,DATOS!$I6513,DATOS!$G$2:$G$20000,"EX")=0),0))))</f>
      </c>
      <c r="H6513">
        <f>IF(DATOS!$G6513&lt;&gt;"EX",0,--(COUNTIFS(DATOS!$A$2:$A$20000,DATOS!$A6513,DATOS!$D$2:$D$20000,DATOS!$D6513,DATOS!$E$2:$E$20000,DATOS!$E6513,DATOS!$I$2:$I$20000,DATOS!$I6513,DATOS!$G$2:$G$20000,"OR")=0))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DATOS!$A$2:$A$20000,DATOS!$A6514,DATOS!$D$2:$D$20000,DATOS!$D6514,DATOS!$E$2:$E$20000,DATOS!$E6514,DATOS!$I$2:$I$20000,DATOS!$I6514,DATOS!$G$2:$G$20000,"EX")=0),0))))</f>
      </c>
      <c r="H6514">
        <f>IF(DATOS!$G6514&lt;&gt;"EX",0,--(COUNTIFS(DATOS!$A$2:$A$20000,DATOS!$A6514,DATOS!$D$2:$D$20000,DATOS!$D6514,DATOS!$E$2:$E$20000,DATOS!$E6514,DATOS!$I$2:$I$20000,DATOS!$I6514,DATOS!$G$2:$G$20000,"OR")=0))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DATOS!$A$2:$A$20000,DATOS!$A6515,DATOS!$D$2:$D$20000,DATOS!$D6515,DATOS!$E$2:$E$20000,DATOS!$E6515,DATOS!$I$2:$I$20000,DATOS!$I6515,DATOS!$G$2:$G$20000,"EX")=0),0))))</f>
      </c>
      <c r="H6515">
        <f>IF(DATOS!$G6515&lt;&gt;"EX",0,--(COUNTIFS(DATOS!$A$2:$A$20000,DATOS!$A6515,DATOS!$D$2:$D$20000,DATOS!$D6515,DATOS!$E$2:$E$20000,DATOS!$E6515,DATOS!$I$2:$I$20000,DATOS!$I6515,DATOS!$G$2:$G$20000,"OR")=0))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DATOS!$A$2:$A$20000,DATOS!$A6516,DATOS!$D$2:$D$20000,DATOS!$D6516,DATOS!$E$2:$E$20000,DATOS!$E6516,DATOS!$I$2:$I$20000,DATOS!$I6516,DATOS!$G$2:$G$20000,"EX")=0),0))))</f>
      </c>
      <c r="H6516">
        <f>IF(DATOS!$G6516&lt;&gt;"EX",0,--(COUNTIFS(DATOS!$A$2:$A$20000,DATOS!$A6516,DATOS!$D$2:$D$20000,DATOS!$D6516,DATOS!$E$2:$E$20000,DATOS!$E6516,DATOS!$I$2:$I$20000,DATOS!$I6516,DATOS!$G$2:$G$20000,"OR")=0))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DATOS!$A$2:$A$20000,DATOS!$A6517,DATOS!$D$2:$D$20000,DATOS!$D6517,DATOS!$E$2:$E$20000,DATOS!$E6517,DATOS!$I$2:$I$20000,DATOS!$I6517,DATOS!$G$2:$G$20000,"EX")=0),0))))</f>
      </c>
      <c r="H6517">
        <f>IF(DATOS!$G6517&lt;&gt;"EX",0,--(COUNTIFS(DATOS!$A$2:$A$20000,DATOS!$A6517,DATOS!$D$2:$D$20000,DATOS!$D6517,DATOS!$E$2:$E$20000,DATOS!$E6517,DATOS!$I$2:$I$20000,DATOS!$I6517,DATOS!$G$2:$G$20000,"OR")=0))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DATOS!$A$2:$A$20000,DATOS!$A6518,DATOS!$D$2:$D$20000,DATOS!$D6518,DATOS!$E$2:$E$20000,DATOS!$E6518,DATOS!$I$2:$I$20000,DATOS!$I6518,DATOS!$G$2:$G$20000,"EX")=0),0))))</f>
      </c>
      <c r="H6518">
        <f>IF(DATOS!$G6518&lt;&gt;"EX",0,--(COUNTIFS(DATOS!$A$2:$A$20000,DATOS!$A6518,DATOS!$D$2:$D$20000,DATOS!$D6518,DATOS!$E$2:$E$20000,DATOS!$E6518,DATOS!$I$2:$I$20000,DATOS!$I6518,DATOS!$G$2:$G$20000,"OR")=0))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DATOS!$A$2:$A$20000,DATOS!$A6519,DATOS!$D$2:$D$20000,DATOS!$D6519,DATOS!$E$2:$E$20000,DATOS!$E6519,DATOS!$I$2:$I$20000,DATOS!$I6519,DATOS!$G$2:$G$20000,"EX")=0),0))))</f>
      </c>
      <c r="H6519">
        <f>IF(DATOS!$G6519&lt;&gt;"EX",0,--(COUNTIFS(DATOS!$A$2:$A$20000,DATOS!$A6519,DATOS!$D$2:$D$20000,DATOS!$D6519,DATOS!$E$2:$E$20000,DATOS!$E6519,DATOS!$I$2:$I$20000,DATOS!$I6519,DATOS!$G$2:$G$20000,"OR")=0))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DATOS!$A$2:$A$20000,DATOS!$A6520,DATOS!$D$2:$D$20000,DATOS!$D6520,DATOS!$E$2:$E$20000,DATOS!$E6520,DATOS!$I$2:$I$20000,DATOS!$I6520,DATOS!$G$2:$G$20000,"EX")=0),0))))</f>
      </c>
      <c r="H6520">
        <f>IF(DATOS!$G6520&lt;&gt;"EX",0,--(COUNTIFS(DATOS!$A$2:$A$20000,DATOS!$A6520,DATOS!$D$2:$D$20000,DATOS!$D6520,DATOS!$E$2:$E$20000,DATOS!$E6520,DATOS!$I$2:$I$20000,DATOS!$I6520,DATOS!$G$2:$G$20000,"OR")=0))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DATOS!$A$2:$A$20000,DATOS!$A6521,DATOS!$D$2:$D$20000,DATOS!$D6521,DATOS!$E$2:$E$20000,DATOS!$E6521,DATOS!$I$2:$I$20000,DATOS!$I6521,DATOS!$G$2:$G$20000,"EX")=0),0))))</f>
      </c>
      <c r="H6521">
        <f>IF(DATOS!$G6521&lt;&gt;"EX",0,--(COUNTIFS(DATOS!$A$2:$A$20000,DATOS!$A6521,DATOS!$D$2:$D$20000,DATOS!$D6521,DATOS!$E$2:$E$20000,DATOS!$E6521,DATOS!$I$2:$I$20000,DATOS!$I6521,DATOS!$G$2:$G$20000,"OR")=0))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DATOS!$A$2:$A$20000,DATOS!$A6522,DATOS!$D$2:$D$20000,DATOS!$D6522,DATOS!$E$2:$E$20000,DATOS!$E6522,DATOS!$I$2:$I$20000,DATOS!$I6522,DATOS!$G$2:$G$20000,"EX")=0),0))))</f>
      </c>
      <c r="H6522">
        <f>IF(DATOS!$G6522&lt;&gt;"EX",0,--(COUNTIFS(DATOS!$A$2:$A$20000,DATOS!$A6522,DATOS!$D$2:$D$20000,DATOS!$D6522,DATOS!$E$2:$E$20000,DATOS!$E6522,DATOS!$I$2:$I$20000,DATOS!$I6522,DATOS!$G$2:$G$20000,"OR")=0))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DATOS!$A$2:$A$20000,DATOS!$A6523,DATOS!$D$2:$D$20000,DATOS!$D6523,DATOS!$E$2:$E$20000,DATOS!$E6523,DATOS!$I$2:$I$20000,DATOS!$I6523,DATOS!$G$2:$G$20000,"EX")=0),0))))</f>
      </c>
      <c r="H6523">
        <f>IF(DATOS!$G6523&lt;&gt;"EX",0,--(COUNTIFS(DATOS!$A$2:$A$20000,DATOS!$A6523,DATOS!$D$2:$D$20000,DATOS!$D6523,DATOS!$E$2:$E$20000,DATOS!$E6523,DATOS!$I$2:$I$20000,DATOS!$I6523,DATOS!$G$2:$G$20000,"OR")=0))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DATOS!$A$2:$A$20000,DATOS!$A6524,DATOS!$D$2:$D$20000,DATOS!$D6524,DATOS!$E$2:$E$20000,DATOS!$E6524,DATOS!$I$2:$I$20000,DATOS!$I6524,DATOS!$G$2:$G$20000,"EX")=0),0))))</f>
      </c>
      <c r="H6524">
        <f>IF(DATOS!$G6524&lt;&gt;"EX",0,--(COUNTIFS(DATOS!$A$2:$A$20000,DATOS!$A6524,DATOS!$D$2:$D$20000,DATOS!$D6524,DATOS!$E$2:$E$20000,DATOS!$E6524,DATOS!$I$2:$I$20000,DATOS!$I6524,DATOS!$G$2:$G$20000,"OR")=0))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DATOS!$A$2:$A$20000,DATOS!$A6525,DATOS!$D$2:$D$20000,DATOS!$D6525,DATOS!$E$2:$E$20000,DATOS!$E6525,DATOS!$I$2:$I$20000,DATOS!$I6525,DATOS!$G$2:$G$20000,"EX")=0),0))))</f>
      </c>
      <c r="H6525">
        <f>IF(DATOS!$G6525&lt;&gt;"EX",0,--(COUNTIFS(DATOS!$A$2:$A$20000,DATOS!$A6525,DATOS!$D$2:$D$20000,DATOS!$D6525,DATOS!$E$2:$E$20000,DATOS!$E6525,DATOS!$I$2:$I$20000,DATOS!$I6525,DATOS!$G$2:$G$20000,"OR")=0))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DATOS!$A$2:$A$20000,DATOS!$A6526,DATOS!$D$2:$D$20000,DATOS!$D6526,DATOS!$E$2:$E$20000,DATOS!$E6526,DATOS!$I$2:$I$20000,DATOS!$I6526,DATOS!$G$2:$G$20000,"EX")=0),0))))</f>
      </c>
      <c r="H6526">
        <f>IF(DATOS!$G6526&lt;&gt;"EX",0,--(COUNTIFS(DATOS!$A$2:$A$20000,DATOS!$A6526,DATOS!$D$2:$D$20000,DATOS!$D6526,DATOS!$E$2:$E$20000,DATOS!$E6526,DATOS!$I$2:$I$20000,DATOS!$I6526,DATOS!$G$2:$G$20000,"OR")=0))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DATOS!$A$2:$A$20000,DATOS!$A6527,DATOS!$D$2:$D$20000,DATOS!$D6527,DATOS!$E$2:$E$20000,DATOS!$E6527,DATOS!$I$2:$I$20000,DATOS!$I6527,DATOS!$G$2:$G$20000,"EX")=0),0))))</f>
      </c>
      <c r="H6527">
        <f>IF(DATOS!$G6527&lt;&gt;"EX",0,--(COUNTIFS(DATOS!$A$2:$A$20000,DATOS!$A6527,DATOS!$D$2:$D$20000,DATOS!$D6527,DATOS!$E$2:$E$20000,DATOS!$E6527,DATOS!$I$2:$I$20000,DATOS!$I6527,DATOS!$G$2:$G$20000,"OR")=0))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DATOS!$A$2:$A$20000,DATOS!$A6528,DATOS!$D$2:$D$20000,DATOS!$D6528,DATOS!$E$2:$E$20000,DATOS!$E6528,DATOS!$I$2:$I$20000,DATOS!$I6528,DATOS!$G$2:$G$20000,"EX")=0),0))))</f>
      </c>
      <c r="H6528">
        <f>IF(DATOS!$G6528&lt;&gt;"EX",0,--(COUNTIFS(DATOS!$A$2:$A$20000,DATOS!$A6528,DATOS!$D$2:$D$20000,DATOS!$D6528,DATOS!$E$2:$E$20000,DATOS!$E6528,DATOS!$I$2:$I$20000,DATOS!$I6528,DATOS!$G$2:$G$20000,"OR")=0))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DATOS!$A$2:$A$20000,DATOS!$A6529,DATOS!$D$2:$D$20000,DATOS!$D6529,DATOS!$E$2:$E$20000,DATOS!$E6529,DATOS!$I$2:$I$20000,DATOS!$I6529,DATOS!$G$2:$G$20000,"EX")=0),0))))</f>
      </c>
      <c r="H6529">
        <f>IF(DATOS!$G6529&lt;&gt;"EX",0,--(COUNTIFS(DATOS!$A$2:$A$20000,DATOS!$A6529,DATOS!$D$2:$D$20000,DATOS!$D6529,DATOS!$E$2:$E$20000,DATOS!$E6529,DATOS!$I$2:$I$20000,DATOS!$I6529,DATOS!$G$2:$G$20000,"OR")=0))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DATOS!$A$2:$A$20000,DATOS!$A6530,DATOS!$D$2:$D$20000,DATOS!$D6530,DATOS!$E$2:$E$20000,DATOS!$E6530,DATOS!$I$2:$I$20000,DATOS!$I6530,DATOS!$G$2:$G$20000,"EX")=0),0))))</f>
      </c>
      <c r="H6530">
        <f>IF(DATOS!$G6530&lt;&gt;"EX",0,--(COUNTIFS(DATOS!$A$2:$A$20000,DATOS!$A6530,DATOS!$D$2:$D$20000,DATOS!$D6530,DATOS!$E$2:$E$20000,DATOS!$E6530,DATOS!$I$2:$I$20000,DATOS!$I6530,DATOS!$G$2:$G$20000,"OR")=0))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DATOS!$A$2:$A$20000,DATOS!$A6531,DATOS!$D$2:$D$20000,DATOS!$D6531,DATOS!$E$2:$E$20000,DATOS!$E6531,DATOS!$I$2:$I$20000,DATOS!$I6531,DATOS!$G$2:$G$20000,"EX")=0),0))))</f>
      </c>
      <c r="H6531">
        <f>IF(DATOS!$G6531&lt;&gt;"EX",0,--(COUNTIFS(DATOS!$A$2:$A$20000,DATOS!$A6531,DATOS!$D$2:$D$20000,DATOS!$D6531,DATOS!$E$2:$E$20000,DATOS!$E6531,DATOS!$I$2:$I$20000,DATOS!$I6531,DATOS!$G$2:$G$20000,"OR")=0))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DATOS!$A$2:$A$20000,DATOS!$A6532,DATOS!$D$2:$D$20000,DATOS!$D6532,DATOS!$E$2:$E$20000,DATOS!$E6532,DATOS!$I$2:$I$20000,DATOS!$I6532,DATOS!$G$2:$G$20000,"EX")=0),0))))</f>
      </c>
      <c r="H6532">
        <f>IF(DATOS!$G6532&lt;&gt;"EX",0,--(COUNTIFS(DATOS!$A$2:$A$20000,DATOS!$A6532,DATOS!$D$2:$D$20000,DATOS!$D6532,DATOS!$E$2:$E$20000,DATOS!$E6532,DATOS!$I$2:$I$20000,DATOS!$I6532,DATOS!$G$2:$G$20000,"OR")=0))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DATOS!$A$2:$A$20000,DATOS!$A6533,DATOS!$D$2:$D$20000,DATOS!$D6533,DATOS!$E$2:$E$20000,DATOS!$E6533,DATOS!$I$2:$I$20000,DATOS!$I6533,DATOS!$G$2:$G$20000,"EX")=0),0))))</f>
      </c>
      <c r="H6533">
        <f>IF(DATOS!$G6533&lt;&gt;"EX",0,--(COUNTIFS(DATOS!$A$2:$A$20000,DATOS!$A6533,DATOS!$D$2:$D$20000,DATOS!$D6533,DATOS!$E$2:$E$20000,DATOS!$E6533,DATOS!$I$2:$I$20000,DATOS!$I6533,DATOS!$G$2:$G$20000,"OR")=0))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DATOS!$A$2:$A$20000,DATOS!$A6534,DATOS!$D$2:$D$20000,DATOS!$D6534,DATOS!$E$2:$E$20000,DATOS!$E6534,DATOS!$I$2:$I$20000,DATOS!$I6534,DATOS!$G$2:$G$20000,"EX")=0),0))))</f>
      </c>
      <c r="H6534">
        <f>IF(DATOS!$G6534&lt;&gt;"EX",0,--(COUNTIFS(DATOS!$A$2:$A$20000,DATOS!$A6534,DATOS!$D$2:$D$20000,DATOS!$D6534,DATOS!$E$2:$E$20000,DATOS!$E6534,DATOS!$I$2:$I$20000,DATOS!$I6534,DATOS!$G$2:$G$20000,"OR")=0))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DATOS!$A$2:$A$20000,DATOS!$A6535,DATOS!$D$2:$D$20000,DATOS!$D6535,DATOS!$E$2:$E$20000,DATOS!$E6535,DATOS!$I$2:$I$20000,DATOS!$I6535,DATOS!$G$2:$G$20000,"EX")=0),0))))</f>
      </c>
      <c r="H6535">
        <f>IF(DATOS!$G6535&lt;&gt;"EX",0,--(COUNTIFS(DATOS!$A$2:$A$20000,DATOS!$A6535,DATOS!$D$2:$D$20000,DATOS!$D6535,DATOS!$E$2:$E$20000,DATOS!$E6535,DATOS!$I$2:$I$20000,DATOS!$I6535,DATOS!$G$2:$G$20000,"OR")=0))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DATOS!$A$2:$A$20000,DATOS!$A6536,DATOS!$D$2:$D$20000,DATOS!$D6536,DATOS!$E$2:$E$20000,DATOS!$E6536,DATOS!$I$2:$I$20000,DATOS!$I6536,DATOS!$G$2:$G$20000,"EX")=0),0))))</f>
      </c>
      <c r="H6536">
        <f>IF(DATOS!$G6536&lt;&gt;"EX",0,--(COUNTIFS(DATOS!$A$2:$A$20000,DATOS!$A6536,DATOS!$D$2:$D$20000,DATOS!$D6536,DATOS!$E$2:$E$20000,DATOS!$E6536,DATOS!$I$2:$I$20000,DATOS!$I6536,DATOS!$G$2:$G$20000,"OR")=0))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DATOS!$A$2:$A$20000,DATOS!$A6537,DATOS!$D$2:$D$20000,DATOS!$D6537,DATOS!$E$2:$E$20000,DATOS!$E6537,DATOS!$I$2:$I$20000,DATOS!$I6537,DATOS!$G$2:$G$20000,"EX")=0),0))))</f>
      </c>
      <c r="H6537">
        <f>IF(DATOS!$G6537&lt;&gt;"EX",0,--(COUNTIFS(DATOS!$A$2:$A$20000,DATOS!$A6537,DATOS!$D$2:$D$20000,DATOS!$D6537,DATOS!$E$2:$E$20000,DATOS!$E6537,DATOS!$I$2:$I$20000,DATOS!$I6537,DATOS!$G$2:$G$20000,"OR")=0))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DATOS!$A$2:$A$20000,DATOS!$A6538,DATOS!$D$2:$D$20000,DATOS!$D6538,DATOS!$E$2:$E$20000,DATOS!$E6538,DATOS!$I$2:$I$20000,DATOS!$I6538,DATOS!$G$2:$G$20000,"EX")=0),0))))</f>
      </c>
      <c r="H6538">
        <f>IF(DATOS!$G6538&lt;&gt;"EX",0,--(COUNTIFS(DATOS!$A$2:$A$20000,DATOS!$A6538,DATOS!$D$2:$D$20000,DATOS!$D6538,DATOS!$E$2:$E$20000,DATOS!$E6538,DATOS!$I$2:$I$20000,DATOS!$I6538,DATOS!$G$2:$G$20000,"OR")=0))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DATOS!$A$2:$A$20000,DATOS!$A6539,DATOS!$D$2:$D$20000,DATOS!$D6539,DATOS!$E$2:$E$20000,DATOS!$E6539,DATOS!$I$2:$I$20000,DATOS!$I6539,DATOS!$G$2:$G$20000,"EX")=0),0))))</f>
      </c>
      <c r="H6539">
        <f>IF(DATOS!$G6539&lt;&gt;"EX",0,--(COUNTIFS(DATOS!$A$2:$A$20000,DATOS!$A6539,DATOS!$D$2:$D$20000,DATOS!$D6539,DATOS!$E$2:$E$20000,DATOS!$E6539,DATOS!$I$2:$I$20000,DATOS!$I6539,DATOS!$G$2:$G$20000,"OR")=0))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DATOS!$A$2:$A$20000,DATOS!$A6540,DATOS!$D$2:$D$20000,DATOS!$D6540,DATOS!$E$2:$E$20000,DATOS!$E6540,DATOS!$I$2:$I$20000,DATOS!$I6540,DATOS!$G$2:$G$20000,"EX")=0),0))))</f>
      </c>
      <c r="H6540">
        <f>IF(DATOS!$G6540&lt;&gt;"EX",0,--(COUNTIFS(DATOS!$A$2:$A$20000,DATOS!$A6540,DATOS!$D$2:$D$20000,DATOS!$D6540,DATOS!$E$2:$E$20000,DATOS!$E6540,DATOS!$I$2:$I$20000,DATOS!$I6540,DATOS!$G$2:$G$20000,"OR")=0))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DATOS!$A$2:$A$20000,DATOS!$A6541,DATOS!$D$2:$D$20000,DATOS!$D6541,DATOS!$E$2:$E$20000,DATOS!$E6541,DATOS!$I$2:$I$20000,DATOS!$I6541,DATOS!$G$2:$G$20000,"EX")=0),0))))</f>
      </c>
      <c r="H6541">
        <f>IF(DATOS!$G6541&lt;&gt;"EX",0,--(COUNTIFS(DATOS!$A$2:$A$20000,DATOS!$A6541,DATOS!$D$2:$D$20000,DATOS!$D6541,DATOS!$E$2:$E$20000,DATOS!$E6541,DATOS!$I$2:$I$20000,DATOS!$I6541,DATOS!$G$2:$G$20000,"OR")=0))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DATOS!$A$2:$A$20000,DATOS!$A6542,DATOS!$D$2:$D$20000,DATOS!$D6542,DATOS!$E$2:$E$20000,DATOS!$E6542,DATOS!$I$2:$I$20000,DATOS!$I6542,DATOS!$G$2:$G$20000,"EX")=0),0))))</f>
      </c>
      <c r="H6542">
        <f>IF(DATOS!$G6542&lt;&gt;"EX",0,--(COUNTIFS(DATOS!$A$2:$A$20000,DATOS!$A6542,DATOS!$D$2:$D$20000,DATOS!$D6542,DATOS!$E$2:$E$20000,DATOS!$E6542,DATOS!$I$2:$I$20000,DATOS!$I6542,DATOS!$G$2:$G$20000,"OR")=0))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DATOS!$A$2:$A$20000,DATOS!$A6543,DATOS!$D$2:$D$20000,DATOS!$D6543,DATOS!$E$2:$E$20000,DATOS!$E6543,DATOS!$I$2:$I$20000,DATOS!$I6543,DATOS!$G$2:$G$20000,"EX")=0),0))))</f>
      </c>
      <c r="H6543">
        <f>IF(DATOS!$G6543&lt;&gt;"EX",0,--(COUNTIFS(DATOS!$A$2:$A$20000,DATOS!$A6543,DATOS!$D$2:$D$20000,DATOS!$D6543,DATOS!$E$2:$E$20000,DATOS!$E6543,DATOS!$I$2:$I$20000,DATOS!$I6543,DATOS!$G$2:$G$20000,"OR")=0))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DATOS!$A$2:$A$20000,DATOS!$A6544,DATOS!$D$2:$D$20000,DATOS!$D6544,DATOS!$E$2:$E$20000,DATOS!$E6544,DATOS!$I$2:$I$20000,DATOS!$I6544,DATOS!$G$2:$G$20000,"EX")=0),0))))</f>
      </c>
      <c r="H6544">
        <f>IF(DATOS!$G6544&lt;&gt;"EX",0,--(COUNTIFS(DATOS!$A$2:$A$20000,DATOS!$A6544,DATOS!$D$2:$D$20000,DATOS!$D6544,DATOS!$E$2:$E$20000,DATOS!$E6544,DATOS!$I$2:$I$20000,DATOS!$I6544,DATOS!$G$2:$G$20000,"OR")=0))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DATOS!$A$2:$A$20000,DATOS!$A6545,DATOS!$D$2:$D$20000,DATOS!$D6545,DATOS!$E$2:$E$20000,DATOS!$E6545,DATOS!$I$2:$I$20000,DATOS!$I6545,DATOS!$G$2:$G$20000,"EX")=0),0))))</f>
      </c>
      <c r="H6545">
        <f>IF(DATOS!$G6545&lt;&gt;"EX",0,--(COUNTIFS(DATOS!$A$2:$A$20000,DATOS!$A6545,DATOS!$D$2:$D$20000,DATOS!$D6545,DATOS!$E$2:$E$20000,DATOS!$E6545,DATOS!$I$2:$I$20000,DATOS!$I6545,DATOS!$G$2:$G$20000,"OR")=0))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DATOS!$A$2:$A$20000,DATOS!$A6546,DATOS!$D$2:$D$20000,DATOS!$D6546,DATOS!$E$2:$E$20000,DATOS!$E6546,DATOS!$I$2:$I$20000,DATOS!$I6546,DATOS!$G$2:$G$20000,"EX")=0),0))))</f>
      </c>
      <c r="H6546">
        <f>IF(DATOS!$G6546&lt;&gt;"EX",0,--(COUNTIFS(DATOS!$A$2:$A$20000,DATOS!$A6546,DATOS!$D$2:$D$20000,DATOS!$D6546,DATOS!$E$2:$E$20000,DATOS!$E6546,DATOS!$I$2:$I$20000,DATOS!$I6546,DATOS!$G$2:$G$20000,"OR")=0))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DATOS!$A$2:$A$20000,DATOS!$A6547,DATOS!$D$2:$D$20000,DATOS!$D6547,DATOS!$E$2:$E$20000,DATOS!$E6547,DATOS!$I$2:$I$20000,DATOS!$I6547,DATOS!$G$2:$G$20000,"EX")=0),0))))</f>
      </c>
      <c r="H6547">
        <f>IF(DATOS!$G6547&lt;&gt;"EX",0,--(COUNTIFS(DATOS!$A$2:$A$20000,DATOS!$A6547,DATOS!$D$2:$D$20000,DATOS!$D6547,DATOS!$E$2:$E$20000,DATOS!$E6547,DATOS!$I$2:$I$20000,DATOS!$I6547,DATOS!$G$2:$G$20000,"OR")=0))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DATOS!$A$2:$A$20000,DATOS!$A6548,DATOS!$D$2:$D$20000,DATOS!$D6548,DATOS!$E$2:$E$20000,DATOS!$E6548,DATOS!$I$2:$I$20000,DATOS!$I6548,DATOS!$G$2:$G$20000,"EX")=0),0))))</f>
      </c>
      <c r="H6548">
        <f>IF(DATOS!$G6548&lt;&gt;"EX",0,--(COUNTIFS(DATOS!$A$2:$A$20000,DATOS!$A6548,DATOS!$D$2:$D$20000,DATOS!$D6548,DATOS!$E$2:$E$20000,DATOS!$E6548,DATOS!$I$2:$I$20000,DATOS!$I6548,DATOS!$G$2:$G$20000,"OR")=0))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DATOS!$A$2:$A$20000,DATOS!$A6549,DATOS!$D$2:$D$20000,DATOS!$D6549,DATOS!$E$2:$E$20000,DATOS!$E6549,DATOS!$I$2:$I$20000,DATOS!$I6549,DATOS!$G$2:$G$20000,"EX")=0),0))))</f>
      </c>
      <c r="H6549">
        <f>IF(DATOS!$G6549&lt;&gt;"EX",0,--(COUNTIFS(DATOS!$A$2:$A$20000,DATOS!$A6549,DATOS!$D$2:$D$20000,DATOS!$D6549,DATOS!$E$2:$E$20000,DATOS!$E6549,DATOS!$I$2:$I$20000,DATOS!$I6549,DATOS!$G$2:$G$20000,"OR")=0))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DATOS!$A$2:$A$20000,DATOS!$A6550,DATOS!$D$2:$D$20000,DATOS!$D6550,DATOS!$E$2:$E$20000,DATOS!$E6550,DATOS!$I$2:$I$20000,DATOS!$I6550,DATOS!$G$2:$G$20000,"EX")=0),0))))</f>
      </c>
      <c r="H6550">
        <f>IF(DATOS!$G6550&lt;&gt;"EX",0,--(COUNTIFS(DATOS!$A$2:$A$20000,DATOS!$A6550,DATOS!$D$2:$D$20000,DATOS!$D6550,DATOS!$E$2:$E$20000,DATOS!$E6550,DATOS!$I$2:$I$20000,DATOS!$I6550,DATOS!$G$2:$G$20000,"OR")=0))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DATOS!$A$2:$A$20000,DATOS!$A6551,DATOS!$D$2:$D$20000,DATOS!$D6551,DATOS!$E$2:$E$20000,DATOS!$E6551,DATOS!$I$2:$I$20000,DATOS!$I6551,DATOS!$G$2:$G$20000,"EX")=0),0))))</f>
      </c>
      <c r="H6551">
        <f>IF(DATOS!$G6551&lt;&gt;"EX",0,--(COUNTIFS(DATOS!$A$2:$A$20000,DATOS!$A6551,DATOS!$D$2:$D$20000,DATOS!$D6551,DATOS!$E$2:$E$20000,DATOS!$E6551,DATOS!$I$2:$I$20000,DATOS!$I6551,DATOS!$G$2:$G$20000,"OR")=0))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DATOS!$A$2:$A$20000,DATOS!$A6552,DATOS!$D$2:$D$20000,DATOS!$D6552,DATOS!$E$2:$E$20000,DATOS!$E6552,DATOS!$I$2:$I$20000,DATOS!$I6552,DATOS!$G$2:$G$20000,"EX")=0),0))))</f>
      </c>
      <c r="H6552">
        <f>IF(DATOS!$G6552&lt;&gt;"EX",0,--(COUNTIFS(DATOS!$A$2:$A$20000,DATOS!$A6552,DATOS!$D$2:$D$20000,DATOS!$D6552,DATOS!$E$2:$E$20000,DATOS!$E6552,DATOS!$I$2:$I$20000,DATOS!$I6552,DATOS!$G$2:$G$20000,"OR")=0))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DATOS!$A$2:$A$20000,DATOS!$A6553,DATOS!$D$2:$D$20000,DATOS!$D6553,DATOS!$E$2:$E$20000,DATOS!$E6553,DATOS!$I$2:$I$20000,DATOS!$I6553,DATOS!$G$2:$G$20000,"EX")=0),0))))</f>
      </c>
      <c r="H6553">
        <f>IF(DATOS!$G6553&lt;&gt;"EX",0,--(COUNTIFS(DATOS!$A$2:$A$20000,DATOS!$A6553,DATOS!$D$2:$D$20000,DATOS!$D6553,DATOS!$E$2:$E$20000,DATOS!$E6553,DATOS!$I$2:$I$20000,DATOS!$I6553,DATOS!$G$2:$G$20000,"OR")=0))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DATOS!$A$2:$A$20000,DATOS!$A6554,DATOS!$D$2:$D$20000,DATOS!$D6554,DATOS!$E$2:$E$20000,DATOS!$E6554,DATOS!$I$2:$I$20000,DATOS!$I6554,DATOS!$G$2:$G$20000,"EX")=0),0))))</f>
      </c>
      <c r="H6554">
        <f>IF(DATOS!$G6554&lt;&gt;"EX",0,--(COUNTIFS(DATOS!$A$2:$A$20000,DATOS!$A6554,DATOS!$D$2:$D$20000,DATOS!$D6554,DATOS!$E$2:$E$20000,DATOS!$E6554,DATOS!$I$2:$I$20000,DATOS!$I6554,DATOS!$G$2:$G$20000,"OR")=0))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DATOS!$A$2:$A$20000,DATOS!$A6555,DATOS!$D$2:$D$20000,DATOS!$D6555,DATOS!$E$2:$E$20000,DATOS!$E6555,DATOS!$I$2:$I$20000,DATOS!$I6555,DATOS!$G$2:$G$20000,"EX")=0),0))))</f>
      </c>
      <c r="H6555">
        <f>IF(DATOS!$G6555&lt;&gt;"EX",0,--(COUNTIFS(DATOS!$A$2:$A$20000,DATOS!$A6555,DATOS!$D$2:$D$20000,DATOS!$D6555,DATOS!$E$2:$E$20000,DATOS!$E6555,DATOS!$I$2:$I$20000,DATOS!$I6555,DATOS!$G$2:$G$20000,"OR")=0))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DATOS!$A$2:$A$20000,DATOS!$A6556,DATOS!$D$2:$D$20000,DATOS!$D6556,DATOS!$E$2:$E$20000,DATOS!$E6556,DATOS!$I$2:$I$20000,DATOS!$I6556,DATOS!$G$2:$G$20000,"EX")=0),0))))</f>
      </c>
      <c r="H6556">
        <f>IF(DATOS!$G6556&lt;&gt;"EX",0,--(COUNTIFS(DATOS!$A$2:$A$20000,DATOS!$A6556,DATOS!$D$2:$D$20000,DATOS!$D6556,DATOS!$E$2:$E$20000,DATOS!$E6556,DATOS!$I$2:$I$20000,DATOS!$I6556,DATOS!$G$2:$G$20000,"OR")=0))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DATOS!$A$2:$A$20000,DATOS!$A6557,DATOS!$D$2:$D$20000,DATOS!$D6557,DATOS!$E$2:$E$20000,DATOS!$E6557,DATOS!$I$2:$I$20000,DATOS!$I6557,DATOS!$G$2:$G$20000,"EX")=0),0))))</f>
      </c>
      <c r="H6557">
        <f>IF(DATOS!$G6557&lt;&gt;"EX",0,--(COUNTIFS(DATOS!$A$2:$A$20000,DATOS!$A6557,DATOS!$D$2:$D$20000,DATOS!$D6557,DATOS!$E$2:$E$20000,DATOS!$E6557,DATOS!$I$2:$I$20000,DATOS!$I6557,DATOS!$G$2:$G$20000,"OR")=0))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DATOS!$A$2:$A$20000,DATOS!$A6558,DATOS!$D$2:$D$20000,DATOS!$D6558,DATOS!$E$2:$E$20000,DATOS!$E6558,DATOS!$I$2:$I$20000,DATOS!$I6558,DATOS!$G$2:$G$20000,"EX")=0),0))))</f>
      </c>
      <c r="H6558">
        <f>IF(DATOS!$G6558&lt;&gt;"EX",0,--(COUNTIFS(DATOS!$A$2:$A$20000,DATOS!$A6558,DATOS!$D$2:$D$20000,DATOS!$D6558,DATOS!$E$2:$E$20000,DATOS!$E6558,DATOS!$I$2:$I$20000,DATOS!$I6558,DATOS!$G$2:$G$20000,"OR")=0))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DATOS!$A$2:$A$20000,DATOS!$A6559,DATOS!$D$2:$D$20000,DATOS!$D6559,DATOS!$E$2:$E$20000,DATOS!$E6559,DATOS!$I$2:$I$20000,DATOS!$I6559,DATOS!$G$2:$G$20000,"EX")=0),0))))</f>
      </c>
      <c r="H6559">
        <f>IF(DATOS!$G6559&lt;&gt;"EX",0,--(COUNTIFS(DATOS!$A$2:$A$20000,DATOS!$A6559,DATOS!$D$2:$D$20000,DATOS!$D6559,DATOS!$E$2:$E$20000,DATOS!$E6559,DATOS!$I$2:$I$20000,DATOS!$I6559,DATOS!$G$2:$G$20000,"OR")=0))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DATOS!$A$2:$A$20000,DATOS!$A6560,DATOS!$D$2:$D$20000,DATOS!$D6560,DATOS!$E$2:$E$20000,DATOS!$E6560,DATOS!$I$2:$I$20000,DATOS!$I6560,DATOS!$G$2:$G$20000,"EX")=0),0))))</f>
      </c>
      <c r="H6560">
        <f>IF(DATOS!$G6560&lt;&gt;"EX",0,--(COUNTIFS(DATOS!$A$2:$A$20000,DATOS!$A6560,DATOS!$D$2:$D$20000,DATOS!$D6560,DATOS!$E$2:$E$20000,DATOS!$E6560,DATOS!$I$2:$I$20000,DATOS!$I6560,DATOS!$G$2:$G$20000,"OR")=0))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DATOS!$A$2:$A$20000,DATOS!$A6561,DATOS!$D$2:$D$20000,DATOS!$D6561,DATOS!$E$2:$E$20000,DATOS!$E6561,DATOS!$I$2:$I$20000,DATOS!$I6561,DATOS!$G$2:$G$20000,"EX")=0),0))))</f>
      </c>
      <c r="H6561">
        <f>IF(DATOS!$G6561&lt;&gt;"EX",0,--(COUNTIFS(DATOS!$A$2:$A$20000,DATOS!$A6561,DATOS!$D$2:$D$20000,DATOS!$D6561,DATOS!$E$2:$E$20000,DATOS!$E6561,DATOS!$I$2:$I$20000,DATOS!$I6561,DATOS!$G$2:$G$20000,"OR")=0))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DATOS!$A$2:$A$20000,DATOS!$A6562,DATOS!$D$2:$D$20000,DATOS!$D6562,DATOS!$E$2:$E$20000,DATOS!$E6562,DATOS!$I$2:$I$20000,DATOS!$I6562,DATOS!$G$2:$G$20000,"EX")=0),0))))</f>
      </c>
      <c r="H6562">
        <f>IF(DATOS!$G6562&lt;&gt;"EX",0,--(COUNTIFS(DATOS!$A$2:$A$20000,DATOS!$A6562,DATOS!$D$2:$D$20000,DATOS!$D6562,DATOS!$E$2:$E$20000,DATOS!$E6562,DATOS!$I$2:$I$20000,DATOS!$I6562,DATOS!$G$2:$G$20000,"OR")=0))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DATOS!$A$2:$A$20000,DATOS!$A6563,DATOS!$D$2:$D$20000,DATOS!$D6563,DATOS!$E$2:$E$20000,DATOS!$E6563,DATOS!$I$2:$I$20000,DATOS!$I6563,DATOS!$G$2:$G$20000,"EX")=0),0))))</f>
      </c>
      <c r="H6563">
        <f>IF(DATOS!$G6563&lt;&gt;"EX",0,--(COUNTIFS(DATOS!$A$2:$A$20000,DATOS!$A6563,DATOS!$D$2:$D$20000,DATOS!$D6563,DATOS!$E$2:$E$20000,DATOS!$E6563,DATOS!$I$2:$I$20000,DATOS!$I6563,DATOS!$G$2:$G$20000,"OR")=0))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DATOS!$A$2:$A$20000,DATOS!$A6564,DATOS!$D$2:$D$20000,DATOS!$D6564,DATOS!$E$2:$E$20000,DATOS!$E6564,DATOS!$I$2:$I$20000,DATOS!$I6564,DATOS!$G$2:$G$20000,"EX")=0),0))))</f>
      </c>
      <c r="H6564">
        <f>IF(DATOS!$G6564&lt;&gt;"EX",0,--(COUNTIFS(DATOS!$A$2:$A$20000,DATOS!$A6564,DATOS!$D$2:$D$20000,DATOS!$D6564,DATOS!$E$2:$E$20000,DATOS!$E6564,DATOS!$I$2:$I$20000,DATOS!$I6564,DATOS!$G$2:$G$20000,"OR")=0))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DATOS!$A$2:$A$20000,DATOS!$A6565,DATOS!$D$2:$D$20000,DATOS!$D6565,DATOS!$E$2:$E$20000,DATOS!$E6565,DATOS!$I$2:$I$20000,DATOS!$I6565,DATOS!$G$2:$G$20000,"EX")=0),0))))</f>
      </c>
      <c r="H6565">
        <f>IF(DATOS!$G6565&lt;&gt;"EX",0,--(COUNTIFS(DATOS!$A$2:$A$20000,DATOS!$A6565,DATOS!$D$2:$D$20000,DATOS!$D6565,DATOS!$E$2:$E$20000,DATOS!$E6565,DATOS!$I$2:$I$20000,DATOS!$I6565,DATOS!$G$2:$G$20000,"OR")=0))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DATOS!$A$2:$A$20000,DATOS!$A6566,DATOS!$D$2:$D$20000,DATOS!$D6566,DATOS!$E$2:$E$20000,DATOS!$E6566,DATOS!$I$2:$I$20000,DATOS!$I6566,DATOS!$G$2:$G$20000,"EX")=0),0))))</f>
      </c>
      <c r="H6566">
        <f>IF(DATOS!$G6566&lt;&gt;"EX",0,--(COUNTIFS(DATOS!$A$2:$A$20000,DATOS!$A6566,DATOS!$D$2:$D$20000,DATOS!$D6566,DATOS!$E$2:$E$20000,DATOS!$E6566,DATOS!$I$2:$I$20000,DATOS!$I6566,DATOS!$G$2:$G$20000,"OR")=0))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DATOS!$A$2:$A$20000,DATOS!$A6567,DATOS!$D$2:$D$20000,DATOS!$D6567,DATOS!$E$2:$E$20000,DATOS!$E6567,DATOS!$I$2:$I$20000,DATOS!$I6567,DATOS!$G$2:$G$20000,"EX")=0),0))))</f>
      </c>
      <c r="H6567">
        <f>IF(DATOS!$G6567&lt;&gt;"EX",0,--(COUNTIFS(DATOS!$A$2:$A$20000,DATOS!$A6567,DATOS!$D$2:$D$20000,DATOS!$D6567,DATOS!$E$2:$E$20000,DATOS!$E6567,DATOS!$I$2:$I$20000,DATOS!$I6567,DATOS!$G$2:$G$20000,"OR")=0))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DATOS!$A$2:$A$20000,DATOS!$A6568,DATOS!$D$2:$D$20000,DATOS!$D6568,DATOS!$E$2:$E$20000,DATOS!$E6568,DATOS!$I$2:$I$20000,DATOS!$I6568,DATOS!$G$2:$G$20000,"EX")=0),0))))</f>
      </c>
      <c r="H6568">
        <f>IF(DATOS!$G6568&lt;&gt;"EX",0,--(COUNTIFS(DATOS!$A$2:$A$20000,DATOS!$A6568,DATOS!$D$2:$D$20000,DATOS!$D6568,DATOS!$E$2:$E$20000,DATOS!$E6568,DATOS!$I$2:$I$20000,DATOS!$I6568,DATOS!$G$2:$G$20000,"OR")=0))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DATOS!$A$2:$A$20000,DATOS!$A6569,DATOS!$D$2:$D$20000,DATOS!$D6569,DATOS!$E$2:$E$20000,DATOS!$E6569,DATOS!$I$2:$I$20000,DATOS!$I6569,DATOS!$G$2:$G$20000,"EX")=0),0))))</f>
      </c>
      <c r="H6569">
        <f>IF(DATOS!$G6569&lt;&gt;"EX",0,--(COUNTIFS(DATOS!$A$2:$A$20000,DATOS!$A6569,DATOS!$D$2:$D$20000,DATOS!$D6569,DATOS!$E$2:$E$20000,DATOS!$E6569,DATOS!$I$2:$I$20000,DATOS!$I6569,DATOS!$G$2:$G$20000,"OR")=0))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DATOS!$A$2:$A$20000,DATOS!$A6570,DATOS!$D$2:$D$20000,DATOS!$D6570,DATOS!$E$2:$E$20000,DATOS!$E6570,DATOS!$I$2:$I$20000,DATOS!$I6570,DATOS!$G$2:$G$20000,"EX")=0),0))))</f>
      </c>
      <c r="H6570">
        <f>IF(DATOS!$G6570&lt;&gt;"EX",0,--(COUNTIFS(DATOS!$A$2:$A$20000,DATOS!$A6570,DATOS!$D$2:$D$20000,DATOS!$D6570,DATOS!$E$2:$E$20000,DATOS!$E6570,DATOS!$I$2:$I$20000,DATOS!$I6570,DATOS!$G$2:$G$20000,"OR")=0))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DATOS!$A$2:$A$20000,DATOS!$A6571,DATOS!$D$2:$D$20000,DATOS!$D6571,DATOS!$E$2:$E$20000,DATOS!$E6571,DATOS!$I$2:$I$20000,DATOS!$I6571,DATOS!$G$2:$G$20000,"EX")=0),0))))</f>
      </c>
      <c r="H6571">
        <f>IF(DATOS!$G6571&lt;&gt;"EX",0,--(COUNTIFS(DATOS!$A$2:$A$20000,DATOS!$A6571,DATOS!$D$2:$D$20000,DATOS!$D6571,DATOS!$E$2:$E$20000,DATOS!$E6571,DATOS!$I$2:$I$20000,DATOS!$I6571,DATOS!$G$2:$G$20000,"OR")=0))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DATOS!$A$2:$A$20000,DATOS!$A6572,DATOS!$D$2:$D$20000,DATOS!$D6572,DATOS!$E$2:$E$20000,DATOS!$E6572,DATOS!$I$2:$I$20000,DATOS!$I6572,DATOS!$G$2:$G$20000,"EX")=0),0))))</f>
      </c>
      <c r="H6572">
        <f>IF(DATOS!$G6572&lt;&gt;"EX",0,--(COUNTIFS(DATOS!$A$2:$A$20000,DATOS!$A6572,DATOS!$D$2:$D$20000,DATOS!$D6572,DATOS!$E$2:$E$20000,DATOS!$E6572,DATOS!$I$2:$I$20000,DATOS!$I6572,DATOS!$G$2:$G$20000,"OR")=0))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DATOS!$A$2:$A$20000,DATOS!$A6573,DATOS!$D$2:$D$20000,DATOS!$D6573,DATOS!$E$2:$E$20000,DATOS!$E6573,DATOS!$I$2:$I$20000,DATOS!$I6573,DATOS!$G$2:$G$20000,"EX")=0),0))))</f>
      </c>
      <c r="H6573">
        <f>IF(DATOS!$G6573&lt;&gt;"EX",0,--(COUNTIFS(DATOS!$A$2:$A$20000,DATOS!$A6573,DATOS!$D$2:$D$20000,DATOS!$D6573,DATOS!$E$2:$E$20000,DATOS!$E6573,DATOS!$I$2:$I$20000,DATOS!$I6573,DATOS!$G$2:$G$20000,"OR")=0))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DATOS!$A$2:$A$20000,DATOS!$A6574,DATOS!$D$2:$D$20000,DATOS!$D6574,DATOS!$E$2:$E$20000,DATOS!$E6574,DATOS!$I$2:$I$20000,DATOS!$I6574,DATOS!$G$2:$G$20000,"EX")=0),0))))</f>
      </c>
      <c r="H6574">
        <f>IF(DATOS!$G6574&lt;&gt;"EX",0,--(COUNTIFS(DATOS!$A$2:$A$20000,DATOS!$A6574,DATOS!$D$2:$D$20000,DATOS!$D6574,DATOS!$E$2:$E$20000,DATOS!$E6574,DATOS!$I$2:$I$20000,DATOS!$I6574,DATOS!$G$2:$G$20000,"OR")=0))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DATOS!$A$2:$A$20000,DATOS!$A6575,DATOS!$D$2:$D$20000,DATOS!$D6575,DATOS!$E$2:$E$20000,DATOS!$E6575,DATOS!$I$2:$I$20000,DATOS!$I6575,DATOS!$G$2:$G$20000,"EX")=0),0))))</f>
      </c>
      <c r="H6575">
        <f>IF(DATOS!$G6575&lt;&gt;"EX",0,--(COUNTIFS(DATOS!$A$2:$A$20000,DATOS!$A6575,DATOS!$D$2:$D$20000,DATOS!$D6575,DATOS!$E$2:$E$20000,DATOS!$E6575,DATOS!$I$2:$I$20000,DATOS!$I6575,DATOS!$G$2:$G$20000,"OR")=0))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DATOS!$A$2:$A$20000,DATOS!$A6576,DATOS!$D$2:$D$20000,DATOS!$D6576,DATOS!$E$2:$E$20000,DATOS!$E6576,DATOS!$I$2:$I$20000,DATOS!$I6576,DATOS!$G$2:$G$20000,"EX")=0),0))))</f>
      </c>
      <c r="H6576">
        <f>IF(DATOS!$G6576&lt;&gt;"EX",0,--(COUNTIFS(DATOS!$A$2:$A$20000,DATOS!$A6576,DATOS!$D$2:$D$20000,DATOS!$D6576,DATOS!$E$2:$E$20000,DATOS!$E6576,DATOS!$I$2:$I$20000,DATOS!$I6576,DATOS!$G$2:$G$20000,"OR")=0))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DATOS!$A$2:$A$20000,DATOS!$A6577,DATOS!$D$2:$D$20000,DATOS!$D6577,DATOS!$E$2:$E$20000,DATOS!$E6577,DATOS!$I$2:$I$20000,DATOS!$I6577,DATOS!$G$2:$G$20000,"EX")=0),0))))</f>
      </c>
      <c r="H6577">
        <f>IF(DATOS!$G6577&lt;&gt;"EX",0,--(COUNTIFS(DATOS!$A$2:$A$20000,DATOS!$A6577,DATOS!$D$2:$D$20000,DATOS!$D6577,DATOS!$E$2:$E$20000,DATOS!$E6577,DATOS!$I$2:$I$20000,DATOS!$I6577,DATOS!$G$2:$G$20000,"OR")=0))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DATOS!$A$2:$A$20000,DATOS!$A6578,DATOS!$D$2:$D$20000,DATOS!$D6578,DATOS!$E$2:$E$20000,DATOS!$E6578,DATOS!$I$2:$I$20000,DATOS!$I6578,DATOS!$G$2:$G$20000,"EX")=0),0))))</f>
      </c>
      <c r="H6578">
        <f>IF(DATOS!$G6578&lt;&gt;"EX",0,--(COUNTIFS(DATOS!$A$2:$A$20000,DATOS!$A6578,DATOS!$D$2:$D$20000,DATOS!$D6578,DATOS!$E$2:$E$20000,DATOS!$E6578,DATOS!$I$2:$I$20000,DATOS!$I6578,DATOS!$G$2:$G$20000,"OR")=0))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DATOS!$A$2:$A$20000,DATOS!$A6579,DATOS!$D$2:$D$20000,DATOS!$D6579,DATOS!$E$2:$E$20000,DATOS!$E6579,DATOS!$I$2:$I$20000,DATOS!$I6579,DATOS!$G$2:$G$20000,"EX")=0),0))))</f>
      </c>
      <c r="H6579">
        <f>IF(DATOS!$G6579&lt;&gt;"EX",0,--(COUNTIFS(DATOS!$A$2:$A$20000,DATOS!$A6579,DATOS!$D$2:$D$20000,DATOS!$D6579,DATOS!$E$2:$E$20000,DATOS!$E6579,DATOS!$I$2:$I$20000,DATOS!$I6579,DATOS!$G$2:$G$20000,"OR")=0))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DATOS!$A$2:$A$20000,DATOS!$A6580,DATOS!$D$2:$D$20000,DATOS!$D6580,DATOS!$E$2:$E$20000,DATOS!$E6580,DATOS!$I$2:$I$20000,DATOS!$I6580,DATOS!$G$2:$G$20000,"EX")=0),0))))</f>
      </c>
      <c r="H6580">
        <f>IF(DATOS!$G6580&lt;&gt;"EX",0,--(COUNTIFS(DATOS!$A$2:$A$20000,DATOS!$A6580,DATOS!$D$2:$D$20000,DATOS!$D6580,DATOS!$E$2:$E$20000,DATOS!$E6580,DATOS!$I$2:$I$20000,DATOS!$I6580,DATOS!$G$2:$G$20000,"OR")=0))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DATOS!$A$2:$A$20000,DATOS!$A6581,DATOS!$D$2:$D$20000,DATOS!$D6581,DATOS!$E$2:$E$20000,DATOS!$E6581,DATOS!$I$2:$I$20000,DATOS!$I6581,DATOS!$G$2:$G$20000,"EX")=0),0))))</f>
      </c>
      <c r="H6581">
        <f>IF(DATOS!$G6581&lt;&gt;"EX",0,--(COUNTIFS(DATOS!$A$2:$A$20000,DATOS!$A6581,DATOS!$D$2:$D$20000,DATOS!$D6581,DATOS!$E$2:$E$20000,DATOS!$E6581,DATOS!$I$2:$I$20000,DATOS!$I6581,DATOS!$G$2:$G$20000,"OR")=0))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DATOS!$A$2:$A$20000,DATOS!$A6582,DATOS!$D$2:$D$20000,DATOS!$D6582,DATOS!$E$2:$E$20000,DATOS!$E6582,DATOS!$I$2:$I$20000,DATOS!$I6582,DATOS!$G$2:$G$20000,"EX")=0),0))))</f>
      </c>
      <c r="H6582">
        <f>IF(DATOS!$G6582&lt;&gt;"EX",0,--(COUNTIFS(DATOS!$A$2:$A$20000,DATOS!$A6582,DATOS!$D$2:$D$20000,DATOS!$D6582,DATOS!$E$2:$E$20000,DATOS!$E6582,DATOS!$I$2:$I$20000,DATOS!$I6582,DATOS!$G$2:$G$20000,"OR")=0))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DATOS!$A$2:$A$20000,DATOS!$A6583,DATOS!$D$2:$D$20000,DATOS!$D6583,DATOS!$E$2:$E$20000,DATOS!$E6583,DATOS!$I$2:$I$20000,DATOS!$I6583,DATOS!$G$2:$G$20000,"EX")=0),0))))</f>
      </c>
      <c r="H6583">
        <f>IF(DATOS!$G6583&lt;&gt;"EX",0,--(COUNTIFS(DATOS!$A$2:$A$20000,DATOS!$A6583,DATOS!$D$2:$D$20000,DATOS!$D6583,DATOS!$E$2:$E$20000,DATOS!$E6583,DATOS!$I$2:$I$20000,DATOS!$I6583,DATOS!$G$2:$G$20000,"OR")=0))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DATOS!$A$2:$A$20000,DATOS!$A6584,DATOS!$D$2:$D$20000,DATOS!$D6584,DATOS!$E$2:$E$20000,DATOS!$E6584,DATOS!$I$2:$I$20000,DATOS!$I6584,DATOS!$G$2:$G$20000,"EX")=0),0))))</f>
      </c>
      <c r="H6584">
        <f>IF(DATOS!$G6584&lt;&gt;"EX",0,--(COUNTIFS(DATOS!$A$2:$A$20000,DATOS!$A6584,DATOS!$D$2:$D$20000,DATOS!$D6584,DATOS!$E$2:$E$20000,DATOS!$E6584,DATOS!$I$2:$I$20000,DATOS!$I6584,DATOS!$G$2:$G$20000,"OR")=0))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DATOS!$A$2:$A$20000,DATOS!$A6585,DATOS!$D$2:$D$20000,DATOS!$D6585,DATOS!$E$2:$E$20000,DATOS!$E6585,DATOS!$I$2:$I$20000,DATOS!$I6585,DATOS!$G$2:$G$20000,"EX")=0),0))))</f>
      </c>
      <c r="H6585">
        <f>IF(DATOS!$G6585&lt;&gt;"EX",0,--(COUNTIFS(DATOS!$A$2:$A$20000,DATOS!$A6585,DATOS!$D$2:$D$20000,DATOS!$D6585,DATOS!$E$2:$E$20000,DATOS!$E6585,DATOS!$I$2:$I$20000,DATOS!$I6585,DATOS!$G$2:$G$20000,"OR")=0))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DATOS!$A$2:$A$20000,DATOS!$A6586,DATOS!$D$2:$D$20000,DATOS!$D6586,DATOS!$E$2:$E$20000,DATOS!$E6586,DATOS!$I$2:$I$20000,DATOS!$I6586,DATOS!$G$2:$G$20000,"EX")=0),0))))</f>
      </c>
      <c r="H6586">
        <f>IF(DATOS!$G6586&lt;&gt;"EX",0,--(COUNTIFS(DATOS!$A$2:$A$20000,DATOS!$A6586,DATOS!$D$2:$D$20000,DATOS!$D6586,DATOS!$E$2:$E$20000,DATOS!$E6586,DATOS!$I$2:$I$20000,DATOS!$I6586,DATOS!$G$2:$G$20000,"OR")=0))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DATOS!$A$2:$A$20000,DATOS!$A6587,DATOS!$D$2:$D$20000,DATOS!$D6587,DATOS!$E$2:$E$20000,DATOS!$E6587,DATOS!$I$2:$I$20000,DATOS!$I6587,DATOS!$G$2:$G$20000,"EX")=0),0))))</f>
      </c>
      <c r="H6587">
        <f>IF(DATOS!$G6587&lt;&gt;"EX",0,--(COUNTIFS(DATOS!$A$2:$A$20000,DATOS!$A6587,DATOS!$D$2:$D$20000,DATOS!$D6587,DATOS!$E$2:$E$20000,DATOS!$E6587,DATOS!$I$2:$I$20000,DATOS!$I6587,DATOS!$G$2:$G$20000,"OR")=0))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DATOS!$A$2:$A$20000,DATOS!$A6588,DATOS!$D$2:$D$20000,DATOS!$D6588,DATOS!$E$2:$E$20000,DATOS!$E6588,DATOS!$I$2:$I$20000,DATOS!$I6588,DATOS!$G$2:$G$20000,"EX")=0),0))))</f>
      </c>
      <c r="H6588">
        <f>IF(DATOS!$G6588&lt;&gt;"EX",0,--(COUNTIFS(DATOS!$A$2:$A$20000,DATOS!$A6588,DATOS!$D$2:$D$20000,DATOS!$D6588,DATOS!$E$2:$E$20000,DATOS!$E6588,DATOS!$I$2:$I$20000,DATOS!$I6588,DATOS!$G$2:$G$20000,"OR")=0))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DATOS!$A$2:$A$20000,DATOS!$A6589,DATOS!$D$2:$D$20000,DATOS!$D6589,DATOS!$E$2:$E$20000,DATOS!$E6589,DATOS!$I$2:$I$20000,DATOS!$I6589,DATOS!$G$2:$G$20000,"EX")=0),0))))</f>
      </c>
      <c r="H6589">
        <f>IF(DATOS!$G6589&lt;&gt;"EX",0,--(COUNTIFS(DATOS!$A$2:$A$20000,DATOS!$A6589,DATOS!$D$2:$D$20000,DATOS!$D6589,DATOS!$E$2:$E$20000,DATOS!$E6589,DATOS!$I$2:$I$20000,DATOS!$I6589,DATOS!$G$2:$G$20000,"OR")=0))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DATOS!$A$2:$A$20000,DATOS!$A6590,DATOS!$D$2:$D$20000,DATOS!$D6590,DATOS!$E$2:$E$20000,DATOS!$E6590,DATOS!$I$2:$I$20000,DATOS!$I6590,DATOS!$G$2:$G$20000,"EX")=0),0))))</f>
      </c>
      <c r="H6590">
        <f>IF(DATOS!$G6590&lt;&gt;"EX",0,--(COUNTIFS(DATOS!$A$2:$A$20000,DATOS!$A6590,DATOS!$D$2:$D$20000,DATOS!$D6590,DATOS!$E$2:$E$20000,DATOS!$E6590,DATOS!$I$2:$I$20000,DATOS!$I6590,DATOS!$G$2:$G$20000,"OR")=0))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DATOS!$A$2:$A$20000,DATOS!$A6591,DATOS!$D$2:$D$20000,DATOS!$D6591,DATOS!$E$2:$E$20000,DATOS!$E6591,DATOS!$I$2:$I$20000,DATOS!$I6591,DATOS!$G$2:$G$20000,"EX")=0),0))))</f>
      </c>
      <c r="H6591">
        <f>IF(DATOS!$G6591&lt;&gt;"EX",0,--(COUNTIFS(DATOS!$A$2:$A$20000,DATOS!$A6591,DATOS!$D$2:$D$20000,DATOS!$D6591,DATOS!$E$2:$E$20000,DATOS!$E6591,DATOS!$I$2:$I$20000,DATOS!$I6591,DATOS!$G$2:$G$20000,"OR")=0))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DATOS!$A$2:$A$20000,DATOS!$A6592,DATOS!$D$2:$D$20000,DATOS!$D6592,DATOS!$E$2:$E$20000,DATOS!$E6592,DATOS!$I$2:$I$20000,DATOS!$I6592,DATOS!$G$2:$G$20000,"EX")=0),0))))</f>
      </c>
      <c r="H6592">
        <f>IF(DATOS!$G6592&lt;&gt;"EX",0,--(COUNTIFS(DATOS!$A$2:$A$20000,DATOS!$A6592,DATOS!$D$2:$D$20000,DATOS!$D6592,DATOS!$E$2:$E$20000,DATOS!$E6592,DATOS!$I$2:$I$20000,DATOS!$I6592,DATOS!$G$2:$G$20000,"OR")=0))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DATOS!$A$2:$A$20000,DATOS!$A6593,DATOS!$D$2:$D$20000,DATOS!$D6593,DATOS!$E$2:$E$20000,DATOS!$E6593,DATOS!$I$2:$I$20000,DATOS!$I6593,DATOS!$G$2:$G$20000,"EX")=0),0))))</f>
      </c>
      <c r="H6593">
        <f>IF(DATOS!$G6593&lt;&gt;"EX",0,--(COUNTIFS(DATOS!$A$2:$A$20000,DATOS!$A6593,DATOS!$D$2:$D$20000,DATOS!$D6593,DATOS!$E$2:$E$20000,DATOS!$E6593,DATOS!$I$2:$I$20000,DATOS!$I6593,DATOS!$G$2:$G$20000,"OR")=0))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DATOS!$A$2:$A$20000,DATOS!$A6594,DATOS!$D$2:$D$20000,DATOS!$D6594,DATOS!$E$2:$E$20000,DATOS!$E6594,DATOS!$I$2:$I$20000,DATOS!$I6594,DATOS!$G$2:$G$20000,"EX")=0),0))))</f>
      </c>
      <c r="H6594">
        <f>IF(DATOS!$G6594&lt;&gt;"EX",0,--(COUNTIFS(DATOS!$A$2:$A$20000,DATOS!$A6594,DATOS!$D$2:$D$20000,DATOS!$D6594,DATOS!$E$2:$E$20000,DATOS!$E6594,DATOS!$I$2:$I$20000,DATOS!$I6594,DATOS!$G$2:$G$20000,"OR")=0))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DATOS!$A$2:$A$20000,DATOS!$A6595,DATOS!$D$2:$D$20000,DATOS!$D6595,DATOS!$E$2:$E$20000,DATOS!$E6595,DATOS!$I$2:$I$20000,DATOS!$I6595,DATOS!$G$2:$G$20000,"EX")=0),0))))</f>
      </c>
      <c r="H6595">
        <f>IF(DATOS!$G6595&lt;&gt;"EX",0,--(COUNTIFS(DATOS!$A$2:$A$20000,DATOS!$A6595,DATOS!$D$2:$D$20000,DATOS!$D6595,DATOS!$E$2:$E$20000,DATOS!$E6595,DATOS!$I$2:$I$20000,DATOS!$I6595,DATOS!$G$2:$G$20000,"OR")=0))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DATOS!$A$2:$A$20000,DATOS!$A6596,DATOS!$D$2:$D$20000,DATOS!$D6596,DATOS!$E$2:$E$20000,DATOS!$E6596,DATOS!$I$2:$I$20000,DATOS!$I6596,DATOS!$G$2:$G$20000,"EX")=0),0))))</f>
      </c>
      <c r="H6596">
        <f>IF(DATOS!$G6596&lt;&gt;"EX",0,--(COUNTIFS(DATOS!$A$2:$A$20000,DATOS!$A6596,DATOS!$D$2:$D$20000,DATOS!$D6596,DATOS!$E$2:$E$20000,DATOS!$E6596,DATOS!$I$2:$I$20000,DATOS!$I6596,DATOS!$G$2:$G$20000,"OR")=0))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DATOS!$A$2:$A$20000,DATOS!$A6597,DATOS!$D$2:$D$20000,DATOS!$D6597,DATOS!$E$2:$E$20000,DATOS!$E6597,DATOS!$I$2:$I$20000,DATOS!$I6597,DATOS!$G$2:$G$20000,"EX")=0),0))))</f>
      </c>
      <c r="H6597">
        <f>IF(DATOS!$G6597&lt;&gt;"EX",0,--(COUNTIFS(DATOS!$A$2:$A$20000,DATOS!$A6597,DATOS!$D$2:$D$20000,DATOS!$D6597,DATOS!$E$2:$E$20000,DATOS!$E6597,DATOS!$I$2:$I$20000,DATOS!$I6597,DATOS!$G$2:$G$20000,"OR")=0))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DATOS!$A$2:$A$20000,DATOS!$A6598,DATOS!$D$2:$D$20000,DATOS!$D6598,DATOS!$E$2:$E$20000,DATOS!$E6598,DATOS!$I$2:$I$20000,DATOS!$I6598,DATOS!$G$2:$G$20000,"EX")=0),0))))</f>
      </c>
      <c r="H6598">
        <f>IF(DATOS!$G6598&lt;&gt;"EX",0,--(COUNTIFS(DATOS!$A$2:$A$20000,DATOS!$A6598,DATOS!$D$2:$D$20000,DATOS!$D6598,DATOS!$E$2:$E$20000,DATOS!$E6598,DATOS!$I$2:$I$20000,DATOS!$I6598,DATOS!$G$2:$G$20000,"OR")=0))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DATOS!$A$2:$A$20000,DATOS!$A6599,DATOS!$D$2:$D$20000,DATOS!$D6599,DATOS!$E$2:$E$20000,DATOS!$E6599,DATOS!$I$2:$I$20000,DATOS!$I6599,DATOS!$G$2:$G$20000,"EX")=0),0))))</f>
      </c>
      <c r="H6599">
        <f>IF(DATOS!$G6599&lt;&gt;"EX",0,--(COUNTIFS(DATOS!$A$2:$A$20000,DATOS!$A6599,DATOS!$D$2:$D$20000,DATOS!$D6599,DATOS!$E$2:$E$20000,DATOS!$E6599,DATOS!$I$2:$I$20000,DATOS!$I6599,DATOS!$G$2:$G$20000,"OR")=0))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DATOS!$A$2:$A$20000,DATOS!$A6600,DATOS!$D$2:$D$20000,DATOS!$D6600,DATOS!$E$2:$E$20000,DATOS!$E6600,DATOS!$I$2:$I$20000,DATOS!$I6600,DATOS!$G$2:$G$20000,"EX")=0),0))))</f>
      </c>
      <c r="H6600">
        <f>IF(DATOS!$G6600&lt;&gt;"EX",0,--(COUNTIFS(DATOS!$A$2:$A$20000,DATOS!$A6600,DATOS!$D$2:$D$20000,DATOS!$D6600,DATOS!$E$2:$E$20000,DATOS!$E6600,DATOS!$I$2:$I$20000,DATOS!$I6600,DATOS!$G$2:$G$20000,"OR")=0))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DATOS!$A$2:$A$20000,DATOS!$A6601,DATOS!$D$2:$D$20000,DATOS!$D6601,DATOS!$E$2:$E$20000,DATOS!$E6601,DATOS!$I$2:$I$20000,DATOS!$I6601,DATOS!$G$2:$G$20000,"EX")=0),0))))</f>
      </c>
      <c r="H6601">
        <f>IF(DATOS!$G6601&lt;&gt;"EX",0,--(COUNTIFS(DATOS!$A$2:$A$20000,DATOS!$A6601,DATOS!$D$2:$D$20000,DATOS!$D6601,DATOS!$E$2:$E$20000,DATOS!$E6601,DATOS!$I$2:$I$20000,DATOS!$I6601,DATOS!$G$2:$G$20000,"OR")=0))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DATOS!$A$2:$A$20000,DATOS!$A6602,DATOS!$D$2:$D$20000,DATOS!$D6602,DATOS!$E$2:$E$20000,DATOS!$E6602,DATOS!$I$2:$I$20000,DATOS!$I6602,DATOS!$G$2:$G$20000,"EX")=0),0))))</f>
      </c>
      <c r="H6602">
        <f>IF(DATOS!$G6602&lt;&gt;"EX",0,--(COUNTIFS(DATOS!$A$2:$A$20000,DATOS!$A6602,DATOS!$D$2:$D$20000,DATOS!$D6602,DATOS!$E$2:$E$20000,DATOS!$E6602,DATOS!$I$2:$I$20000,DATOS!$I6602,DATOS!$G$2:$G$20000,"OR")=0))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DATOS!$A$2:$A$20000,DATOS!$A6603,DATOS!$D$2:$D$20000,DATOS!$D6603,DATOS!$E$2:$E$20000,DATOS!$E6603,DATOS!$I$2:$I$20000,DATOS!$I6603,DATOS!$G$2:$G$20000,"EX")=0),0))))</f>
      </c>
      <c r="H6603">
        <f>IF(DATOS!$G6603&lt;&gt;"EX",0,--(COUNTIFS(DATOS!$A$2:$A$20000,DATOS!$A6603,DATOS!$D$2:$D$20000,DATOS!$D6603,DATOS!$E$2:$E$20000,DATOS!$E6603,DATOS!$I$2:$I$20000,DATOS!$I6603,DATOS!$G$2:$G$20000,"OR")=0))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DATOS!$A$2:$A$20000,DATOS!$A6604,DATOS!$D$2:$D$20000,DATOS!$D6604,DATOS!$E$2:$E$20000,DATOS!$E6604,DATOS!$I$2:$I$20000,DATOS!$I6604,DATOS!$G$2:$G$20000,"EX")=0),0))))</f>
      </c>
      <c r="H6604">
        <f>IF(DATOS!$G6604&lt;&gt;"EX",0,--(COUNTIFS(DATOS!$A$2:$A$20000,DATOS!$A6604,DATOS!$D$2:$D$20000,DATOS!$D6604,DATOS!$E$2:$E$20000,DATOS!$E6604,DATOS!$I$2:$I$20000,DATOS!$I6604,DATOS!$G$2:$G$20000,"OR")=0))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DATOS!$A$2:$A$20000,DATOS!$A6605,DATOS!$D$2:$D$20000,DATOS!$D6605,DATOS!$E$2:$E$20000,DATOS!$E6605,DATOS!$I$2:$I$20000,DATOS!$I6605,DATOS!$G$2:$G$20000,"EX")=0),0))))</f>
      </c>
      <c r="H6605">
        <f>IF(DATOS!$G6605&lt;&gt;"EX",0,--(COUNTIFS(DATOS!$A$2:$A$20000,DATOS!$A6605,DATOS!$D$2:$D$20000,DATOS!$D6605,DATOS!$E$2:$E$20000,DATOS!$E6605,DATOS!$I$2:$I$20000,DATOS!$I6605,DATOS!$G$2:$G$20000,"OR")=0))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DATOS!$A$2:$A$20000,DATOS!$A6606,DATOS!$D$2:$D$20000,DATOS!$D6606,DATOS!$E$2:$E$20000,DATOS!$E6606,DATOS!$I$2:$I$20000,DATOS!$I6606,DATOS!$G$2:$G$20000,"EX")=0),0))))</f>
      </c>
      <c r="H6606">
        <f>IF(DATOS!$G6606&lt;&gt;"EX",0,--(COUNTIFS(DATOS!$A$2:$A$20000,DATOS!$A6606,DATOS!$D$2:$D$20000,DATOS!$D6606,DATOS!$E$2:$E$20000,DATOS!$E6606,DATOS!$I$2:$I$20000,DATOS!$I6606,DATOS!$G$2:$G$20000,"OR")=0))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DATOS!$A$2:$A$20000,DATOS!$A6607,DATOS!$D$2:$D$20000,DATOS!$D6607,DATOS!$E$2:$E$20000,DATOS!$E6607,DATOS!$I$2:$I$20000,DATOS!$I6607,DATOS!$G$2:$G$20000,"EX")=0),0))))</f>
      </c>
      <c r="H6607">
        <f>IF(DATOS!$G6607&lt;&gt;"EX",0,--(COUNTIFS(DATOS!$A$2:$A$20000,DATOS!$A6607,DATOS!$D$2:$D$20000,DATOS!$D6607,DATOS!$E$2:$E$20000,DATOS!$E6607,DATOS!$I$2:$I$20000,DATOS!$I6607,DATOS!$G$2:$G$20000,"OR")=0))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DATOS!$A$2:$A$20000,DATOS!$A6608,DATOS!$D$2:$D$20000,DATOS!$D6608,DATOS!$E$2:$E$20000,DATOS!$E6608,DATOS!$I$2:$I$20000,DATOS!$I6608,DATOS!$G$2:$G$20000,"EX")=0),0))))</f>
      </c>
      <c r="H6608">
        <f>IF(DATOS!$G6608&lt;&gt;"EX",0,--(COUNTIFS(DATOS!$A$2:$A$20000,DATOS!$A6608,DATOS!$D$2:$D$20000,DATOS!$D6608,DATOS!$E$2:$E$20000,DATOS!$E6608,DATOS!$I$2:$I$20000,DATOS!$I6608,DATOS!$G$2:$G$20000,"OR")=0))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DATOS!$A$2:$A$20000,DATOS!$A6609,DATOS!$D$2:$D$20000,DATOS!$D6609,DATOS!$E$2:$E$20000,DATOS!$E6609,DATOS!$I$2:$I$20000,DATOS!$I6609,DATOS!$G$2:$G$20000,"EX")=0),0))))</f>
      </c>
      <c r="H6609">
        <f>IF(DATOS!$G6609&lt;&gt;"EX",0,--(COUNTIFS(DATOS!$A$2:$A$20000,DATOS!$A6609,DATOS!$D$2:$D$20000,DATOS!$D6609,DATOS!$E$2:$E$20000,DATOS!$E6609,DATOS!$I$2:$I$20000,DATOS!$I6609,DATOS!$G$2:$G$20000,"OR")=0))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DATOS!$A$2:$A$20000,DATOS!$A6610,DATOS!$D$2:$D$20000,DATOS!$D6610,DATOS!$E$2:$E$20000,DATOS!$E6610,DATOS!$I$2:$I$20000,DATOS!$I6610,DATOS!$G$2:$G$20000,"EX")=0),0))))</f>
      </c>
      <c r="H6610">
        <f>IF(DATOS!$G6610&lt;&gt;"EX",0,--(COUNTIFS(DATOS!$A$2:$A$20000,DATOS!$A6610,DATOS!$D$2:$D$20000,DATOS!$D6610,DATOS!$E$2:$E$20000,DATOS!$E6610,DATOS!$I$2:$I$20000,DATOS!$I6610,DATOS!$G$2:$G$20000,"OR")=0))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DATOS!$A$2:$A$20000,DATOS!$A6611,DATOS!$D$2:$D$20000,DATOS!$D6611,DATOS!$E$2:$E$20000,DATOS!$E6611,DATOS!$I$2:$I$20000,DATOS!$I6611,DATOS!$G$2:$G$20000,"EX")=0),0))))</f>
      </c>
      <c r="H6611">
        <f>IF(DATOS!$G6611&lt;&gt;"EX",0,--(COUNTIFS(DATOS!$A$2:$A$20000,DATOS!$A6611,DATOS!$D$2:$D$20000,DATOS!$D6611,DATOS!$E$2:$E$20000,DATOS!$E6611,DATOS!$I$2:$I$20000,DATOS!$I6611,DATOS!$G$2:$G$20000,"OR")=0))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DATOS!$A$2:$A$20000,DATOS!$A6612,DATOS!$D$2:$D$20000,DATOS!$D6612,DATOS!$E$2:$E$20000,DATOS!$E6612,DATOS!$I$2:$I$20000,DATOS!$I6612,DATOS!$G$2:$G$20000,"EX")=0),0))))</f>
      </c>
      <c r="H6612">
        <f>IF(DATOS!$G6612&lt;&gt;"EX",0,--(COUNTIFS(DATOS!$A$2:$A$20000,DATOS!$A6612,DATOS!$D$2:$D$20000,DATOS!$D6612,DATOS!$E$2:$E$20000,DATOS!$E6612,DATOS!$I$2:$I$20000,DATOS!$I6612,DATOS!$G$2:$G$20000,"OR")=0))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DATOS!$A$2:$A$20000,DATOS!$A6613,DATOS!$D$2:$D$20000,DATOS!$D6613,DATOS!$E$2:$E$20000,DATOS!$E6613,DATOS!$I$2:$I$20000,DATOS!$I6613,DATOS!$G$2:$G$20000,"EX")=0),0))))</f>
      </c>
      <c r="H6613">
        <f>IF(DATOS!$G6613&lt;&gt;"EX",0,--(COUNTIFS(DATOS!$A$2:$A$20000,DATOS!$A6613,DATOS!$D$2:$D$20000,DATOS!$D6613,DATOS!$E$2:$E$20000,DATOS!$E6613,DATOS!$I$2:$I$20000,DATOS!$I6613,DATOS!$G$2:$G$20000,"OR")=0))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DATOS!$A$2:$A$20000,DATOS!$A6614,DATOS!$D$2:$D$20000,DATOS!$D6614,DATOS!$E$2:$E$20000,DATOS!$E6614,DATOS!$I$2:$I$20000,DATOS!$I6614,DATOS!$G$2:$G$20000,"EX")=0),0))))</f>
      </c>
      <c r="H6614">
        <f>IF(DATOS!$G6614&lt;&gt;"EX",0,--(COUNTIFS(DATOS!$A$2:$A$20000,DATOS!$A6614,DATOS!$D$2:$D$20000,DATOS!$D6614,DATOS!$E$2:$E$20000,DATOS!$E6614,DATOS!$I$2:$I$20000,DATOS!$I6614,DATOS!$G$2:$G$20000,"OR")=0))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DATOS!$A$2:$A$20000,DATOS!$A6615,DATOS!$D$2:$D$20000,DATOS!$D6615,DATOS!$E$2:$E$20000,DATOS!$E6615,DATOS!$I$2:$I$20000,DATOS!$I6615,DATOS!$G$2:$G$20000,"EX")=0),0))))</f>
      </c>
      <c r="H6615">
        <f>IF(DATOS!$G6615&lt;&gt;"EX",0,--(COUNTIFS(DATOS!$A$2:$A$20000,DATOS!$A6615,DATOS!$D$2:$D$20000,DATOS!$D6615,DATOS!$E$2:$E$20000,DATOS!$E6615,DATOS!$I$2:$I$20000,DATOS!$I6615,DATOS!$G$2:$G$20000,"OR")=0))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DATOS!$A$2:$A$20000,DATOS!$A6616,DATOS!$D$2:$D$20000,DATOS!$D6616,DATOS!$E$2:$E$20000,DATOS!$E6616,DATOS!$I$2:$I$20000,DATOS!$I6616,DATOS!$G$2:$G$20000,"EX")=0),0))))</f>
      </c>
      <c r="H6616">
        <f>IF(DATOS!$G6616&lt;&gt;"EX",0,--(COUNTIFS(DATOS!$A$2:$A$20000,DATOS!$A6616,DATOS!$D$2:$D$20000,DATOS!$D6616,DATOS!$E$2:$E$20000,DATOS!$E6616,DATOS!$I$2:$I$20000,DATOS!$I6616,DATOS!$G$2:$G$20000,"OR")=0))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DATOS!$A$2:$A$20000,DATOS!$A6617,DATOS!$D$2:$D$20000,DATOS!$D6617,DATOS!$E$2:$E$20000,DATOS!$E6617,DATOS!$I$2:$I$20000,DATOS!$I6617,DATOS!$G$2:$G$20000,"EX")=0),0))))</f>
      </c>
      <c r="H6617">
        <f>IF(DATOS!$G6617&lt;&gt;"EX",0,--(COUNTIFS(DATOS!$A$2:$A$20000,DATOS!$A6617,DATOS!$D$2:$D$20000,DATOS!$D6617,DATOS!$E$2:$E$20000,DATOS!$E6617,DATOS!$I$2:$I$20000,DATOS!$I6617,DATOS!$G$2:$G$20000,"OR")=0))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DATOS!$A$2:$A$20000,DATOS!$A6618,DATOS!$D$2:$D$20000,DATOS!$D6618,DATOS!$E$2:$E$20000,DATOS!$E6618,DATOS!$I$2:$I$20000,DATOS!$I6618,DATOS!$G$2:$G$20000,"EX")=0),0))))</f>
      </c>
      <c r="H6618">
        <f>IF(DATOS!$G6618&lt;&gt;"EX",0,--(COUNTIFS(DATOS!$A$2:$A$20000,DATOS!$A6618,DATOS!$D$2:$D$20000,DATOS!$D6618,DATOS!$E$2:$E$20000,DATOS!$E6618,DATOS!$I$2:$I$20000,DATOS!$I6618,DATOS!$G$2:$G$20000,"OR")=0))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DATOS!$A$2:$A$20000,DATOS!$A6619,DATOS!$D$2:$D$20000,DATOS!$D6619,DATOS!$E$2:$E$20000,DATOS!$E6619,DATOS!$I$2:$I$20000,DATOS!$I6619,DATOS!$G$2:$G$20000,"EX")=0),0))))</f>
      </c>
      <c r="H6619">
        <f>IF(DATOS!$G6619&lt;&gt;"EX",0,--(COUNTIFS(DATOS!$A$2:$A$20000,DATOS!$A6619,DATOS!$D$2:$D$20000,DATOS!$D6619,DATOS!$E$2:$E$20000,DATOS!$E6619,DATOS!$I$2:$I$20000,DATOS!$I6619,DATOS!$G$2:$G$20000,"OR")=0))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DATOS!$A$2:$A$20000,DATOS!$A6620,DATOS!$D$2:$D$20000,DATOS!$D6620,DATOS!$E$2:$E$20000,DATOS!$E6620,DATOS!$I$2:$I$20000,DATOS!$I6620,DATOS!$G$2:$G$20000,"EX")=0),0))))</f>
      </c>
      <c r="H6620">
        <f>IF(DATOS!$G6620&lt;&gt;"EX",0,--(COUNTIFS(DATOS!$A$2:$A$20000,DATOS!$A6620,DATOS!$D$2:$D$20000,DATOS!$D6620,DATOS!$E$2:$E$20000,DATOS!$E6620,DATOS!$I$2:$I$20000,DATOS!$I6620,DATOS!$G$2:$G$20000,"OR")=0))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DATOS!$A$2:$A$20000,DATOS!$A6621,DATOS!$D$2:$D$20000,DATOS!$D6621,DATOS!$E$2:$E$20000,DATOS!$E6621,DATOS!$I$2:$I$20000,DATOS!$I6621,DATOS!$G$2:$G$20000,"EX")=0),0))))</f>
      </c>
      <c r="H6621">
        <f>IF(DATOS!$G6621&lt;&gt;"EX",0,--(COUNTIFS(DATOS!$A$2:$A$20000,DATOS!$A6621,DATOS!$D$2:$D$20000,DATOS!$D6621,DATOS!$E$2:$E$20000,DATOS!$E6621,DATOS!$I$2:$I$20000,DATOS!$I6621,DATOS!$G$2:$G$20000,"OR")=0))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DATOS!$A$2:$A$20000,DATOS!$A6622,DATOS!$D$2:$D$20000,DATOS!$D6622,DATOS!$E$2:$E$20000,DATOS!$E6622,DATOS!$I$2:$I$20000,DATOS!$I6622,DATOS!$G$2:$G$20000,"EX")=0),0))))</f>
      </c>
      <c r="H6622">
        <f>IF(DATOS!$G6622&lt;&gt;"EX",0,--(COUNTIFS(DATOS!$A$2:$A$20000,DATOS!$A6622,DATOS!$D$2:$D$20000,DATOS!$D6622,DATOS!$E$2:$E$20000,DATOS!$E6622,DATOS!$I$2:$I$20000,DATOS!$I6622,DATOS!$G$2:$G$20000,"OR")=0))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DATOS!$A$2:$A$20000,DATOS!$A6623,DATOS!$D$2:$D$20000,DATOS!$D6623,DATOS!$E$2:$E$20000,DATOS!$E6623,DATOS!$I$2:$I$20000,DATOS!$I6623,DATOS!$G$2:$G$20000,"EX")=0),0))))</f>
      </c>
      <c r="H6623">
        <f>IF(DATOS!$G6623&lt;&gt;"EX",0,--(COUNTIFS(DATOS!$A$2:$A$20000,DATOS!$A6623,DATOS!$D$2:$D$20000,DATOS!$D6623,DATOS!$E$2:$E$20000,DATOS!$E6623,DATOS!$I$2:$I$20000,DATOS!$I6623,DATOS!$G$2:$G$20000,"OR")=0))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DATOS!$A$2:$A$20000,DATOS!$A6624,DATOS!$D$2:$D$20000,DATOS!$D6624,DATOS!$E$2:$E$20000,DATOS!$E6624,DATOS!$I$2:$I$20000,DATOS!$I6624,DATOS!$G$2:$G$20000,"EX")=0),0))))</f>
      </c>
      <c r="H6624">
        <f>IF(DATOS!$G6624&lt;&gt;"EX",0,--(COUNTIFS(DATOS!$A$2:$A$20000,DATOS!$A6624,DATOS!$D$2:$D$20000,DATOS!$D6624,DATOS!$E$2:$E$20000,DATOS!$E6624,DATOS!$I$2:$I$20000,DATOS!$I6624,DATOS!$G$2:$G$20000,"OR")=0))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DATOS!$A$2:$A$20000,DATOS!$A6625,DATOS!$D$2:$D$20000,DATOS!$D6625,DATOS!$E$2:$E$20000,DATOS!$E6625,DATOS!$I$2:$I$20000,DATOS!$I6625,DATOS!$G$2:$G$20000,"EX")=0),0))))</f>
      </c>
      <c r="H6625">
        <f>IF(DATOS!$G6625&lt;&gt;"EX",0,--(COUNTIFS(DATOS!$A$2:$A$20000,DATOS!$A6625,DATOS!$D$2:$D$20000,DATOS!$D6625,DATOS!$E$2:$E$20000,DATOS!$E6625,DATOS!$I$2:$I$20000,DATOS!$I6625,DATOS!$G$2:$G$20000,"OR")=0))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DATOS!$A$2:$A$20000,DATOS!$A6626,DATOS!$D$2:$D$20000,DATOS!$D6626,DATOS!$E$2:$E$20000,DATOS!$E6626,DATOS!$I$2:$I$20000,DATOS!$I6626,DATOS!$G$2:$G$20000,"EX")=0),0))))</f>
      </c>
      <c r="H6626">
        <f>IF(DATOS!$G6626&lt;&gt;"EX",0,--(COUNTIFS(DATOS!$A$2:$A$20000,DATOS!$A6626,DATOS!$D$2:$D$20000,DATOS!$D6626,DATOS!$E$2:$E$20000,DATOS!$E6626,DATOS!$I$2:$I$20000,DATOS!$I6626,DATOS!$G$2:$G$20000,"OR")=0))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DATOS!$A$2:$A$20000,DATOS!$A6627,DATOS!$D$2:$D$20000,DATOS!$D6627,DATOS!$E$2:$E$20000,DATOS!$E6627,DATOS!$I$2:$I$20000,DATOS!$I6627,DATOS!$G$2:$G$20000,"EX")=0),0))))</f>
      </c>
      <c r="H6627">
        <f>IF(DATOS!$G6627&lt;&gt;"EX",0,--(COUNTIFS(DATOS!$A$2:$A$20000,DATOS!$A6627,DATOS!$D$2:$D$20000,DATOS!$D6627,DATOS!$E$2:$E$20000,DATOS!$E6627,DATOS!$I$2:$I$20000,DATOS!$I6627,DATOS!$G$2:$G$20000,"OR")=0))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DATOS!$A$2:$A$20000,DATOS!$A6628,DATOS!$D$2:$D$20000,DATOS!$D6628,DATOS!$E$2:$E$20000,DATOS!$E6628,DATOS!$I$2:$I$20000,DATOS!$I6628,DATOS!$G$2:$G$20000,"EX")=0),0))))</f>
      </c>
      <c r="H6628">
        <f>IF(DATOS!$G6628&lt;&gt;"EX",0,--(COUNTIFS(DATOS!$A$2:$A$20000,DATOS!$A6628,DATOS!$D$2:$D$20000,DATOS!$D6628,DATOS!$E$2:$E$20000,DATOS!$E6628,DATOS!$I$2:$I$20000,DATOS!$I6628,DATOS!$G$2:$G$20000,"OR")=0))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DATOS!$A$2:$A$20000,DATOS!$A6629,DATOS!$D$2:$D$20000,DATOS!$D6629,DATOS!$E$2:$E$20000,DATOS!$E6629,DATOS!$I$2:$I$20000,DATOS!$I6629,DATOS!$G$2:$G$20000,"EX")=0),0))))</f>
      </c>
      <c r="H6629">
        <f>IF(DATOS!$G6629&lt;&gt;"EX",0,--(COUNTIFS(DATOS!$A$2:$A$20000,DATOS!$A6629,DATOS!$D$2:$D$20000,DATOS!$D6629,DATOS!$E$2:$E$20000,DATOS!$E6629,DATOS!$I$2:$I$20000,DATOS!$I6629,DATOS!$G$2:$G$20000,"OR")=0))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DATOS!$A$2:$A$20000,DATOS!$A6630,DATOS!$D$2:$D$20000,DATOS!$D6630,DATOS!$E$2:$E$20000,DATOS!$E6630,DATOS!$I$2:$I$20000,DATOS!$I6630,DATOS!$G$2:$G$20000,"EX")=0),0))))</f>
      </c>
      <c r="H6630">
        <f>IF(DATOS!$G6630&lt;&gt;"EX",0,--(COUNTIFS(DATOS!$A$2:$A$20000,DATOS!$A6630,DATOS!$D$2:$D$20000,DATOS!$D6630,DATOS!$E$2:$E$20000,DATOS!$E6630,DATOS!$I$2:$I$20000,DATOS!$I6630,DATOS!$G$2:$G$20000,"OR")=0))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DATOS!$A$2:$A$20000,DATOS!$A6631,DATOS!$D$2:$D$20000,DATOS!$D6631,DATOS!$E$2:$E$20000,DATOS!$E6631,DATOS!$I$2:$I$20000,DATOS!$I6631,DATOS!$G$2:$G$20000,"EX")=0),0))))</f>
      </c>
      <c r="H6631">
        <f>IF(DATOS!$G6631&lt;&gt;"EX",0,--(COUNTIFS(DATOS!$A$2:$A$20000,DATOS!$A6631,DATOS!$D$2:$D$20000,DATOS!$D6631,DATOS!$E$2:$E$20000,DATOS!$E6631,DATOS!$I$2:$I$20000,DATOS!$I6631,DATOS!$G$2:$G$20000,"OR")=0))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DATOS!$A$2:$A$20000,DATOS!$A6632,DATOS!$D$2:$D$20000,DATOS!$D6632,DATOS!$E$2:$E$20000,DATOS!$E6632,DATOS!$I$2:$I$20000,DATOS!$I6632,DATOS!$G$2:$G$20000,"EX")=0),0))))</f>
      </c>
      <c r="H6632">
        <f>IF(DATOS!$G6632&lt;&gt;"EX",0,--(COUNTIFS(DATOS!$A$2:$A$20000,DATOS!$A6632,DATOS!$D$2:$D$20000,DATOS!$D6632,DATOS!$E$2:$E$20000,DATOS!$E6632,DATOS!$I$2:$I$20000,DATOS!$I6632,DATOS!$G$2:$G$20000,"OR")=0))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DATOS!$A$2:$A$20000,DATOS!$A6633,DATOS!$D$2:$D$20000,DATOS!$D6633,DATOS!$E$2:$E$20000,DATOS!$E6633,DATOS!$I$2:$I$20000,DATOS!$I6633,DATOS!$G$2:$G$20000,"EX")=0),0))))</f>
      </c>
      <c r="H6633">
        <f>IF(DATOS!$G6633&lt;&gt;"EX",0,--(COUNTIFS(DATOS!$A$2:$A$20000,DATOS!$A6633,DATOS!$D$2:$D$20000,DATOS!$D6633,DATOS!$E$2:$E$20000,DATOS!$E6633,DATOS!$I$2:$I$20000,DATOS!$I6633,DATOS!$G$2:$G$20000,"OR")=0))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DATOS!$A$2:$A$20000,DATOS!$A6634,DATOS!$D$2:$D$20000,DATOS!$D6634,DATOS!$E$2:$E$20000,DATOS!$E6634,DATOS!$I$2:$I$20000,DATOS!$I6634,DATOS!$G$2:$G$20000,"EX")=0),0))))</f>
      </c>
      <c r="H6634">
        <f>IF(DATOS!$G6634&lt;&gt;"EX",0,--(COUNTIFS(DATOS!$A$2:$A$20000,DATOS!$A6634,DATOS!$D$2:$D$20000,DATOS!$D6634,DATOS!$E$2:$E$20000,DATOS!$E6634,DATOS!$I$2:$I$20000,DATOS!$I6634,DATOS!$G$2:$G$20000,"OR")=0))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DATOS!$A$2:$A$20000,DATOS!$A6635,DATOS!$D$2:$D$20000,DATOS!$D6635,DATOS!$E$2:$E$20000,DATOS!$E6635,DATOS!$I$2:$I$20000,DATOS!$I6635,DATOS!$G$2:$G$20000,"EX")=0),0))))</f>
      </c>
      <c r="H6635">
        <f>IF(DATOS!$G6635&lt;&gt;"EX",0,--(COUNTIFS(DATOS!$A$2:$A$20000,DATOS!$A6635,DATOS!$D$2:$D$20000,DATOS!$D6635,DATOS!$E$2:$E$20000,DATOS!$E6635,DATOS!$I$2:$I$20000,DATOS!$I6635,DATOS!$G$2:$G$20000,"OR")=0))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DATOS!$A$2:$A$20000,DATOS!$A6636,DATOS!$D$2:$D$20000,DATOS!$D6636,DATOS!$E$2:$E$20000,DATOS!$E6636,DATOS!$I$2:$I$20000,DATOS!$I6636,DATOS!$G$2:$G$20000,"EX")=0),0))))</f>
      </c>
      <c r="H6636">
        <f>IF(DATOS!$G6636&lt;&gt;"EX",0,--(COUNTIFS(DATOS!$A$2:$A$20000,DATOS!$A6636,DATOS!$D$2:$D$20000,DATOS!$D6636,DATOS!$E$2:$E$20000,DATOS!$E6636,DATOS!$I$2:$I$20000,DATOS!$I6636,DATOS!$G$2:$G$20000,"OR")=0))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DATOS!$A$2:$A$20000,DATOS!$A6637,DATOS!$D$2:$D$20000,DATOS!$D6637,DATOS!$E$2:$E$20000,DATOS!$E6637,DATOS!$I$2:$I$20000,DATOS!$I6637,DATOS!$G$2:$G$20000,"EX")=0),0))))</f>
      </c>
      <c r="H6637">
        <f>IF(DATOS!$G6637&lt;&gt;"EX",0,--(COUNTIFS(DATOS!$A$2:$A$20000,DATOS!$A6637,DATOS!$D$2:$D$20000,DATOS!$D6637,DATOS!$E$2:$E$20000,DATOS!$E6637,DATOS!$I$2:$I$20000,DATOS!$I6637,DATOS!$G$2:$G$20000,"OR")=0))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DATOS!$A$2:$A$20000,DATOS!$A6638,DATOS!$D$2:$D$20000,DATOS!$D6638,DATOS!$E$2:$E$20000,DATOS!$E6638,DATOS!$I$2:$I$20000,DATOS!$I6638,DATOS!$G$2:$G$20000,"EX")=0),0))))</f>
      </c>
      <c r="H6638">
        <f>IF(DATOS!$G6638&lt;&gt;"EX",0,--(COUNTIFS(DATOS!$A$2:$A$20000,DATOS!$A6638,DATOS!$D$2:$D$20000,DATOS!$D6638,DATOS!$E$2:$E$20000,DATOS!$E6638,DATOS!$I$2:$I$20000,DATOS!$I6638,DATOS!$G$2:$G$20000,"OR")=0))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DATOS!$A$2:$A$20000,DATOS!$A6639,DATOS!$D$2:$D$20000,DATOS!$D6639,DATOS!$E$2:$E$20000,DATOS!$E6639,DATOS!$I$2:$I$20000,DATOS!$I6639,DATOS!$G$2:$G$20000,"EX")=0),0))))</f>
      </c>
      <c r="H6639">
        <f>IF(DATOS!$G6639&lt;&gt;"EX",0,--(COUNTIFS(DATOS!$A$2:$A$20000,DATOS!$A6639,DATOS!$D$2:$D$20000,DATOS!$D6639,DATOS!$E$2:$E$20000,DATOS!$E6639,DATOS!$I$2:$I$20000,DATOS!$I6639,DATOS!$G$2:$G$20000,"OR")=0))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DATOS!$A$2:$A$20000,DATOS!$A6640,DATOS!$D$2:$D$20000,DATOS!$D6640,DATOS!$E$2:$E$20000,DATOS!$E6640,DATOS!$I$2:$I$20000,DATOS!$I6640,DATOS!$G$2:$G$20000,"EX")=0),0))))</f>
      </c>
      <c r="H6640">
        <f>IF(DATOS!$G6640&lt;&gt;"EX",0,--(COUNTIFS(DATOS!$A$2:$A$20000,DATOS!$A6640,DATOS!$D$2:$D$20000,DATOS!$D6640,DATOS!$E$2:$E$20000,DATOS!$E6640,DATOS!$I$2:$I$20000,DATOS!$I6640,DATOS!$G$2:$G$20000,"OR")=0))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DATOS!$A$2:$A$20000,DATOS!$A6641,DATOS!$D$2:$D$20000,DATOS!$D6641,DATOS!$E$2:$E$20000,DATOS!$E6641,DATOS!$I$2:$I$20000,DATOS!$I6641,DATOS!$G$2:$G$20000,"EX")=0),0))))</f>
      </c>
      <c r="H6641">
        <f>IF(DATOS!$G6641&lt;&gt;"EX",0,--(COUNTIFS(DATOS!$A$2:$A$20000,DATOS!$A6641,DATOS!$D$2:$D$20000,DATOS!$D6641,DATOS!$E$2:$E$20000,DATOS!$E6641,DATOS!$I$2:$I$20000,DATOS!$I6641,DATOS!$G$2:$G$20000,"OR")=0))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DATOS!$A$2:$A$20000,DATOS!$A6642,DATOS!$D$2:$D$20000,DATOS!$D6642,DATOS!$E$2:$E$20000,DATOS!$E6642,DATOS!$I$2:$I$20000,DATOS!$I6642,DATOS!$G$2:$G$20000,"EX")=0),0))))</f>
      </c>
      <c r="H6642">
        <f>IF(DATOS!$G6642&lt;&gt;"EX",0,--(COUNTIFS(DATOS!$A$2:$A$20000,DATOS!$A6642,DATOS!$D$2:$D$20000,DATOS!$D6642,DATOS!$E$2:$E$20000,DATOS!$E6642,DATOS!$I$2:$I$20000,DATOS!$I6642,DATOS!$G$2:$G$20000,"OR")=0))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DATOS!$A$2:$A$20000,DATOS!$A6643,DATOS!$D$2:$D$20000,DATOS!$D6643,DATOS!$E$2:$E$20000,DATOS!$E6643,DATOS!$I$2:$I$20000,DATOS!$I6643,DATOS!$G$2:$G$20000,"EX")=0),0))))</f>
      </c>
      <c r="H6643">
        <f>IF(DATOS!$G6643&lt;&gt;"EX",0,--(COUNTIFS(DATOS!$A$2:$A$20000,DATOS!$A6643,DATOS!$D$2:$D$20000,DATOS!$D6643,DATOS!$E$2:$E$20000,DATOS!$E6643,DATOS!$I$2:$I$20000,DATOS!$I6643,DATOS!$G$2:$G$20000,"OR")=0))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DATOS!$A$2:$A$20000,DATOS!$A6644,DATOS!$D$2:$D$20000,DATOS!$D6644,DATOS!$E$2:$E$20000,DATOS!$E6644,DATOS!$I$2:$I$20000,DATOS!$I6644,DATOS!$G$2:$G$20000,"EX")=0),0))))</f>
      </c>
      <c r="H6644">
        <f>IF(DATOS!$G6644&lt;&gt;"EX",0,--(COUNTIFS(DATOS!$A$2:$A$20000,DATOS!$A6644,DATOS!$D$2:$D$20000,DATOS!$D6644,DATOS!$E$2:$E$20000,DATOS!$E6644,DATOS!$I$2:$I$20000,DATOS!$I6644,DATOS!$G$2:$G$20000,"OR")=0))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DATOS!$A$2:$A$20000,DATOS!$A6645,DATOS!$D$2:$D$20000,DATOS!$D6645,DATOS!$E$2:$E$20000,DATOS!$E6645,DATOS!$I$2:$I$20000,DATOS!$I6645,DATOS!$G$2:$G$20000,"EX")=0),0))))</f>
      </c>
      <c r="H6645">
        <f>IF(DATOS!$G6645&lt;&gt;"EX",0,--(COUNTIFS(DATOS!$A$2:$A$20000,DATOS!$A6645,DATOS!$D$2:$D$20000,DATOS!$D6645,DATOS!$E$2:$E$20000,DATOS!$E6645,DATOS!$I$2:$I$20000,DATOS!$I6645,DATOS!$G$2:$G$20000,"OR")=0))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DATOS!$A$2:$A$20000,DATOS!$A6646,DATOS!$D$2:$D$20000,DATOS!$D6646,DATOS!$E$2:$E$20000,DATOS!$E6646,DATOS!$I$2:$I$20000,DATOS!$I6646,DATOS!$G$2:$G$20000,"EX")=0),0))))</f>
      </c>
      <c r="H6646">
        <f>IF(DATOS!$G6646&lt;&gt;"EX",0,--(COUNTIFS(DATOS!$A$2:$A$20000,DATOS!$A6646,DATOS!$D$2:$D$20000,DATOS!$D6646,DATOS!$E$2:$E$20000,DATOS!$E6646,DATOS!$I$2:$I$20000,DATOS!$I6646,DATOS!$G$2:$G$20000,"OR")=0))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DATOS!$A$2:$A$20000,DATOS!$A6647,DATOS!$D$2:$D$20000,DATOS!$D6647,DATOS!$E$2:$E$20000,DATOS!$E6647,DATOS!$I$2:$I$20000,DATOS!$I6647,DATOS!$G$2:$G$20000,"EX")=0),0))))</f>
      </c>
      <c r="H6647">
        <f>IF(DATOS!$G6647&lt;&gt;"EX",0,--(COUNTIFS(DATOS!$A$2:$A$20000,DATOS!$A6647,DATOS!$D$2:$D$20000,DATOS!$D6647,DATOS!$E$2:$E$20000,DATOS!$E6647,DATOS!$I$2:$I$20000,DATOS!$I6647,DATOS!$G$2:$G$20000,"OR")=0))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DATOS!$A$2:$A$20000,DATOS!$A6648,DATOS!$D$2:$D$20000,DATOS!$D6648,DATOS!$E$2:$E$20000,DATOS!$E6648,DATOS!$I$2:$I$20000,DATOS!$I6648,DATOS!$G$2:$G$20000,"EX")=0),0))))</f>
      </c>
      <c r="H6648">
        <f>IF(DATOS!$G6648&lt;&gt;"EX",0,--(COUNTIFS(DATOS!$A$2:$A$20000,DATOS!$A6648,DATOS!$D$2:$D$20000,DATOS!$D6648,DATOS!$E$2:$E$20000,DATOS!$E6648,DATOS!$I$2:$I$20000,DATOS!$I6648,DATOS!$G$2:$G$20000,"OR")=0))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DATOS!$A$2:$A$20000,DATOS!$A6649,DATOS!$D$2:$D$20000,DATOS!$D6649,DATOS!$E$2:$E$20000,DATOS!$E6649,DATOS!$I$2:$I$20000,DATOS!$I6649,DATOS!$G$2:$G$20000,"EX")=0),0))))</f>
      </c>
      <c r="H6649">
        <f>IF(DATOS!$G6649&lt;&gt;"EX",0,--(COUNTIFS(DATOS!$A$2:$A$20000,DATOS!$A6649,DATOS!$D$2:$D$20000,DATOS!$D6649,DATOS!$E$2:$E$20000,DATOS!$E6649,DATOS!$I$2:$I$20000,DATOS!$I6649,DATOS!$G$2:$G$20000,"OR")=0))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DATOS!$A$2:$A$20000,DATOS!$A6650,DATOS!$D$2:$D$20000,DATOS!$D6650,DATOS!$E$2:$E$20000,DATOS!$E6650,DATOS!$I$2:$I$20000,DATOS!$I6650,DATOS!$G$2:$G$20000,"EX")=0),0))))</f>
      </c>
      <c r="H6650">
        <f>IF(DATOS!$G6650&lt;&gt;"EX",0,--(COUNTIFS(DATOS!$A$2:$A$20000,DATOS!$A6650,DATOS!$D$2:$D$20000,DATOS!$D6650,DATOS!$E$2:$E$20000,DATOS!$E6650,DATOS!$I$2:$I$20000,DATOS!$I6650,DATOS!$G$2:$G$20000,"OR")=0))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DATOS!$A$2:$A$20000,DATOS!$A6651,DATOS!$D$2:$D$20000,DATOS!$D6651,DATOS!$E$2:$E$20000,DATOS!$E6651,DATOS!$I$2:$I$20000,DATOS!$I6651,DATOS!$G$2:$G$20000,"EX")=0),0))))</f>
      </c>
      <c r="H6651">
        <f>IF(DATOS!$G6651&lt;&gt;"EX",0,--(COUNTIFS(DATOS!$A$2:$A$20000,DATOS!$A6651,DATOS!$D$2:$D$20000,DATOS!$D6651,DATOS!$E$2:$E$20000,DATOS!$E6651,DATOS!$I$2:$I$20000,DATOS!$I6651,DATOS!$G$2:$G$20000,"OR")=0))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DATOS!$A$2:$A$20000,DATOS!$A6652,DATOS!$D$2:$D$20000,DATOS!$D6652,DATOS!$E$2:$E$20000,DATOS!$E6652,DATOS!$I$2:$I$20000,DATOS!$I6652,DATOS!$G$2:$G$20000,"EX")=0),0))))</f>
      </c>
      <c r="H6652">
        <f>IF(DATOS!$G6652&lt;&gt;"EX",0,--(COUNTIFS(DATOS!$A$2:$A$20000,DATOS!$A6652,DATOS!$D$2:$D$20000,DATOS!$D6652,DATOS!$E$2:$E$20000,DATOS!$E6652,DATOS!$I$2:$I$20000,DATOS!$I6652,DATOS!$G$2:$G$20000,"OR")=0))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DATOS!$A$2:$A$20000,DATOS!$A6653,DATOS!$D$2:$D$20000,DATOS!$D6653,DATOS!$E$2:$E$20000,DATOS!$E6653,DATOS!$I$2:$I$20000,DATOS!$I6653,DATOS!$G$2:$G$20000,"EX")=0),0))))</f>
      </c>
      <c r="H6653">
        <f>IF(DATOS!$G6653&lt;&gt;"EX",0,--(COUNTIFS(DATOS!$A$2:$A$20000,DATOS!$A6653,DATOS!$D$2:$D$20000,DATOS!$D6653,DATOS!$E$2:$E$20000,DATOS!$E6653,DATOS!$I$2:$I$20000,DATOS!$I6653,DATOS!$G$2:$G$20000,"OR")=0))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DATOS!$A$2:$A$20000,DATOS!$A6654,DATOS!$D$2:$D$20000,DATOS!$D6654,DATOS!$E$2:$E$20000,DATOS!$E6654,DATOS!$I$2:$I$20000,DATOS!$I6654,DATOS!$G$2:$G$20000,"EX")=0),0))))</f>
      </c>
      <c r="H6654">
        <f>IF(DATOS!$G6654&lt;&gt;"EX",0,--(COUNTIFS(DATOS!$A$2:$A$20000,DATOS!$A6654,DATOS!$D$2:$D$20000,DATOS!$D6654,DATOS!$E$2:$E$20000,DATOS!$E6654,DATOS!$I$2:$I$20000,DATOS!$I6654,DATOS!$G$2:$G$20000,"OR")=0))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DATOS!$A$2:$A$20000,DATOS!$A6655,DATOS!$D$2:$D$20000,DATOS!$D6655,DATOS!$E$2:$E$20000,DATOS!$E6655,DATOS!$I$2:$I$20000,DATOS!$I6655,DATOS!$G$2:$G$20000,"EX")=0),0))))</f>
      </c>
      <c r="H6655">
        <f>IF(DATOS!$G6655&lt;&gt;"EX",0,--(COUNTIFS(DATOS!$A$2:$A$20000,DATOS!$A6655,DATOS!$D$2:$D$20000,DATOS!$D6655,DATOS!$E$2:$E$20000,DATOS!$E6655,DATOS!$I$2:$I$20000,DATOS!$I6655,DATOS!$G$2:$G$20000,"OR")=0))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DATOS!$A$2:$A$20000,DATOS!$A6656,DATOS!$D$2:$D$20000,DATOS!$D6656,DATOS!$E$2:$E$20000,DATOS!$E6656,DATOS!$I$2:$I$20000,DATOS!$I6656,DATOS!$G$2:$G$20000,"EX")=0),0))))</f>
      </c>
      <c r="H6656">
        <f>IF(DATOS!$G6656&lt;&gt;"EX",0,--(COUNTIFS(DATOS!$A$2:$A$20000,DATOS!$A6656,DATOS!$D$2:$D$20000,DATOS!$D6656,DATOS!$E$2:$E$20000,DATOS!$E6656,DATOS!$I$2:$I$20000,DATOS!$I6656,DATOS!$G$2:$G$20000,"OR")=0))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DATOS!$A$2:$A$20000,DATOS!$A6657,DATOS!$D$2:$D$20000,DATOS!$D6657,DATOS!$E$2:$E$20000,DATOS!$E6657,DATOS!$I$2:$I$20000,DATOS!$I6657,DATOS!$G$2:$G$20000,"EX")=0),0))))</f>
      </c>
      <c r="H6657">
        <f>IF(DATOS!$G6657&lt;&gt;"EX",0,--(COUNTIFS(DATOS!$A$2:$A$20000,DATOS!$A6657,DATOS!$D$2:$D$20000,DATOS!$D6657,DATOS!$E$2:$E$20000,DATOS!$E6657,DATOS!$I$2:$I$20000,DATOS!$I6657,DATOS!$G$2:$G$20000,"OR")=0))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DATOS!$A$2:$A$20000,DATOS!$A6658,DATOS!$D$2:$D$20000,DATOS!$D6658,DATOS!$E$2:$E$20000,DATOS!$E6658,DATOS!$I$2:$I$20000,DATOS!$I6658,DATOS!$G$2:$G$20000,"EX")=0),0))))</f>
      </c>
      <c r="H6658">
        <f>IF(DATOS!$G6658&lt;&gt;"EX",0,--(COUNTIFS(DATOS!$A$2:$A$20000,DATOS!$A6658,DATOS!$D$2:$D$20000,DATOS!$D6658,DATOS!$E$2:$E$20000,DATOS!$E6658,DATOS!$I$2:$I$20000,DATOS!$I6658,DATOS!$G$2:$G$20000,"OR")=0))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DATOS!$A$2:$A$20000,DATOS!$A6659,DATOS!$D$2:$D$20000,DATOS!$D6659,DATOS!$E$2:$E$20000,DATOS!$E6659,DATOS!$I$2:$I$20000,DATOS!$I6659,DATOS!$G$2:$G$20000,"EX")=0),0))))</f>
      </c>
      <c r="H6659">
        <f>IF(DATOS!$G6659&lt;&gt;"EX",0,--(COUNTIFS(DATOS!$A$2:$A$20000,DATOS!$A6659,DATOS!$D$2:$D$20000,DATOS!$D6659,DATOS!$E$2:$E$20000,DATOS!$E6659,DATOS!$I$2:$I$20000,DATOS!$I6659,DATOS!$G$2:$G$20000,"OR")=0))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DATOS!$A$2:$A$20000,DATOS!$A6660,DATOS!$D$2:$D$20000,DATOS!$D6660,DATOS!$E$2:$E$20000,DATOS!$E6660,DATOS!$I$2:$I$20000,DATOS!$I6660,DATOS!$G$2:$G$20000,"EX")=0),0))))</f>
      </c>
      <c r="H6660">
        <f>IF(DATOS!$G6660&lt;&gt;"EX",0,--(COUNTIFS(DATOS!$A$2:$A$20000,DATOS!$A6660,DATOS!$D$2:$D$20000,DATOS!$D6660,DATOS!$E$2:$E$20000,DATOS!$E6660,DATOS!$I$2:$I$20000,DATOS!$I6660,DATOS!$G$2:$G$20000,"OR")=0))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DATOS!$A$2:$A$20000,DATOS!$A6661,DATOS!$D$2:$D$20000,DATOS!$D6661,DATOS!$E$2:$E$20000,DATOS!$E6661,DATOS!$I$2:$I$20000,DATOS!$I6661,DATOS!$G$2:$G$20000,"EX")=0),0))))</f>
      </c>
      <c r="H6661">
        <f>IF(DATOS!$G6661&lt;&gt;"EX",0,--(COUNTIFS(DATOS!$A$2:$A$20000,DATOS!$A6661,DATOS!$D$2:$D$20000,DATOS!$D6661,DATOS!$E$2:$E$20000,DATOS!$E6661,DATOS!$I$2:$I$20000,DATOS!$I6661,DATOS!$G$2:$G$20000,"OR")=0))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DATOS!$A$2:$A$20000,DATOS!$A6662,DATOS!$D$2:$D$20000,DATOS!$D6662,DATOS!$E$2:$E$20000,DATOS!$E6662,DATOS!$I$2:$I$20000,DATOS!$I6662,DATOS!$G$2:$G$20000,"EX")=0),0))))</f>
      </c>
      <c r="H6662">
        <f>IF(DATOS!$G6662&lt;&gt;"EX",0,--(COUNTIFS(DATOS!$A$2:$A$20000,DATOS!$A6662,DATOS!$D$2:$D$20000,DATOS!$D6662,DATOS!$E$2:$E$20000,DATOS!$E6662,DATOS!$I$2:$I$20000,DATOS!$I6662,DATOS!$G$2:$G$20000,"OR")=0))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DATOS!$A$2:$A$20000,DATOS!$A6663,DATOS!$D$2:$D$20000,DATOS!$D6663,DATOS!$E$2:$E$20000,DATOS!$E6663,DATOS!$I$2:$I$20000,DATOS!$I6663,DATOS!$G$2:$G$20000,"EX")=0),0))))</f>
      </c>
      <c r="H6663">
        <f>IF(DATOS!$G6663&lt;&gt;"EX",0,--(COUNTIFS(DATOS!$A$2:$A$20000,DATOS!$A6663,DATOS!$D$2:$D$20000,DATOS!$D6663,DATOS!$E$2:$E$20000,DATOS!$E6663,DATOS!$I$2:$I$20000,DATOS!$I6663,DATOS!$G$2:$G$20000,"OR")=0))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DATOS!$A$2:$A$20000,DATOS!$A6664,DATOS!$D$2:$D$20000,DATOS!$D6664,DATOS!$E$2:$E$20000,DATOS!$E6664,DATOS!$I$2:$I$20000,DATOS!$I6664,DATOS!$G$2:$G$20000,"EX")=0),0))))</f>
      </c>
      <c r="H6664">
        <f>IF(DATOS!$G6664&lt;&gt;"EX",0,--(COUNTIFS(DATOS!$A$2:$A$20000,DATOS!$A6664,DATOS!$D$2:$D$20000,DATOS!$D6664,DATOS!$E$2:$E$20000,DATOS!$E6664,DATOS!$I$2:$I$20000,DATOS!$I6664,DATOS!$G$2:$G$20000,"OR")=0))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DATOS!$A$2:$A$20000,DATOS!$A6665,DATOS!$D$2:$D$20000,DATOS!$D6665,DATOS!$E$2:$E$20000,DATOS!$E6665,DATOS!$I$2:$I$20000,DATOS!$I6665,DATOS!$G$2:$G$20000,"EX")=0),0))))</f>
      </c>
      <c r="H6665">
        <f>IF(DATOS!$G6665&lt;&gt;"EX",0,--(COUNTIFS(DATOS!$A$2:$A$20000,DATOS!$A6665,DATOS!$D$2:$D$20000,DATOS!$D6665,DATOS!$E$2:$E$20000,DATOS!$E6665,DATOS!$I$2:$I$20000,DATOS!$I6665,DATOS!$G$2:$G$20000,"OR")=0))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DATOS!$A$2:$A$20000,DATOS!$A6666,DATOS!$D$2:$D$20000,DATOS!$D6666,DATOS!$E$2:$E$20000,DATOS!$E6666,DATOS!$I$2:$I$20000,DATOS!$I6666,DATOS!$G$2:$G$20000,"EX")=0),0))))</f>
      </c>
      <c r="H6666">
        <f>IF(DATOS!$G6666&lt;&gt;"EX",0,--(COUNTIFS(DATOS!$A$2:$A$20000,DATOS!$A6666,DATOS!$D$2:$D$20000,DATOS!$D6666,DATOS!$E$2:$E$20000,DATOS!$E6666,DATOS!$I$2:$I$20000,DATOS!$I6666,DATOS!$G$2:$G$20000,"OR")=0))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DATOS!$A$2:$A$20000,DATOS!$A6667,DATOS!$D$2:$D$20000,DATOS!$D6667,DATOS!$E$2:$E$20000,DATOS!$E6667,DATOS!$I$2:$I$20000,DATOS!$I6667,DATOS!$G$2:$G$20000,"EX")=0),0))))</f>
      </c>
      <c r="H6667">
        <f>IF(DATOS!$G6667&lt;&gt;"EX",0,--(COUNTIFS(DATOS!$A$2:$A$20000,DATOS!$A6667,DATOS!$D$2:$D$20000,DATOS!$D6667,DATOS!$E$2:$E$20000,DATOS!$E6667,DATOS!$I$2:$I$20000,DATOS!$I6667,DATOS!$G$2:$G$20000,"OR")=0))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DATOS!$A$2:$A$20000,DATOS!$A6668,DATOS!$D$2:$D$20000,DATOS!$D6668,DATOS!$E$2:$E$20000,DATOS!$E6668,DATOS!$I$2:$I$20000,DATOS!$I6668,DATOS!$G$2:$G$20000,"EX")=0),0))))</f>
      </c>
      <c r="H6668">
        <f>IF(DATOS!$G6668&lt;&gt;"EX",0,--(COUNTIFS(DATOS!$A$2:$A$20000,DATOS!$A6668,DATOS!$D$2:$D$20000,DATOS!$D6668,DATOS!$E$2:$E$20000,DATOS!$E6668,DATOS!$I$2:$I$20000,DATOS!$I6668,DATOS!$G$2:$G$20000,"OR")=0))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DATOS!$A$2:$A$20000,DATOS!$A6669,DATOS!$D$2:$D$20000,DATOS!$D6669,DATOS!$E$2:$E$20000,DATOS!$E6669,DATOS!$I$2:$I$20000,DATOS!$I6669,DATOS!$G$2:$G$20000,"EX")=0),0))))</f>
      </c>
      <c r="H6669">
        <f>IF(DATOS!$G6669&lt;&gt;"EX",0,--(COUNTIFS(DATOS!$A$2:$A$20000,DATOS!$A6669,DATOS!$D$2:$D$20000,DATOS!$D6669,DATOS!$E$2:$E$20000,DATOS!$E6669,DATOS!$I$2:$I$20000,DATOS!$I6669,DATOS!$G$2:$G$20000,"OR")=0))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DATOS!$A$2:$A$20000,DATOS!$A6670,DATOS!$D$2:$D$20000,DATOS!$D6670,DATOS!$E$2:$E$20000,DATOS!$E6670,DATOS!$I$2:$I$20000,DATOS!$I6670,DATOS!$G$2:$G$20000,"EX")=0),0))))</f>
      </c>
      <c r="H6670">
        <f>IF(DATOS!$G6670&lt;&gt;"EX",0,--(COUNTIFS(DATOS!$A$2:$A$20000,DATOS!$A6670,DATOS!$D$2:$D$20000,DATOS!$D6670,DATOS!$E$2:$E$20000,DATOS!$E6670,DATOS!$I$2:$I$20000,DATOS!$I6670,DATOS!$G$2:$G$20000,"OR")=0))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DATOS!$A$2:$A$20000,DATOS!$A6671,DATOS!$D$2:$D$20000,DATOS!$D6671,DATOS!$E$2:$E$20000,DATOS!$E6671,DATOS!$I$2:$I$20000,DATOS!$I6671,DATOS!$G$2:$G$20000,"EX")=0),0))))</f>
      </c>
      <c r="H6671">
        <f>IF(DATOS!$G6671&lt;&gt;"EX",0,--(COUNTIFS(DATOS!$A$2:$A$20000,DATOS!$A6671,DATOS!$D$2:$D$20000,DATOS!$D6671,DATOS!$E$2:$E$20000,DATOS!$E6671,DATOS!$I$2:$I$20000,DATOS!$I6671,DATOS!$G$2:$G$20000,"OR")=0))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DATOS!$A$2:$A$20000,DATOS!$A6672,DATOS!$D$2:$D$20000,DATOS!$D6672,DATOS!$E$2:$E$20000,DATOS!$E6672,DATOS!$I$2:$I$20000,DATOS!$I6672,DATOS!$G$2:$G$20000,"EX")=0),0))))</f>
      </c>
      <c r="H6672">
        <f>IF(DATOS!$G6672&lt;&gt;"EX",0,--(COUNTIFS(DATOS!$A$2:$A$20000,DATOS!$A6672,DATOS!$D$2:$D$20000,DATOS!$D6672,DATOS!$E$2:$E$20000,DATOS!$E6672,DATOS!$I$2:$I$20000,DATOS!$I6672,DATOS!$G$2:$G$20000,"OR")=0))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DATOS!$A$2:$A$20000,DATOS!$A6673,DATOS!$D$2:$D$20000,DATOS!$D6673,DATOS!$E$2:$E$20000,DATOS!$E6673,DATOS!$I$2:$I$20000,DATOS!$I6673,DATOS!$G$2:$G$20000,"EX")=0),0))))</f>
      </c>
      <c r="H6673">
        <f>IF(DATOS!$G6673&lt;&gt;"EX",0,--(COUNTIFS(DATOS!$A$2:$A$20000,DATOS!$A6673,DATOS!$D$2:$D$20000,DATOS!$D6673,DATOS!$E$2:$E$20000,DATOS!$E6673,DATOS!$I$2:$I$20000,DATOS!$I6673,DATOS!$G$2:$G$20000,"OR")=0))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DATOS!$A$2:$A$20000,DATOS!$A6674,DATOS!$D$2:$D$20000,DATOS!$D6674,DATOS!$E$2:$E$20000,DATOS!$E6674,DATOS!$I$2:$I$20000,DATOS!$I6674,DATOS!$G$2:$G$20000,"EX")=0),0))))</f>
      </c>
      <c r="H6674">
        <f>IF(DATOS!$G6674&lt;&gt;"EX",0,--(COUNTIFS(DATOS!$A$2:$A$20000,DATOS!$A6674,DATOS!$D$2:$D$20000,DATOS!$D6674,DATOS!$E$2:$E$20000,DATOS!$E6674,DATOS!$I$2:$I$20000,DATOS!$I6674,DATOS!$G$2:$G$20000,"OR")=0))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DATOS!$A$2:$A$20000,DATOS!$A6675,DATOS!$D$2:$D$20000,DATOS!$D6675,DATOS!$E$2:$E$20000,DATOS!$E6675,DATOS!$I$2:$I$20000,DATOS!$I6675,DATOS!$G$2:$G$20000,"EX")=0),0))))</f>
      </c>
      <c r="H6675">
        <f>IF(DATOS!$G6675&lt;&gt;"EX",0,--(COUNTIFS(DATOS!$A$2:$A$20000,DATOS!$A6675,DATOS!$D$2:$D$20000,DATOS!$D6675,DATOS!$E$2:$E$20000,DATOS!$E6675,DATOS!$I$2:$I$20000,DATOS!$I6675,DATOS!$G$2:$G$20000,"OR")=0))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DATOS!$A$2:$A$20000,DATOS!$A6676,DATOS!$D$2:$D$20000,DATOS!$D6676,DATOS!$E$2:$E$20000,DATOS!$E6676,DATOS!$I$2:$I$20000,DATOS!$I6676,DATOS!$G$2:$G$20000,"EX")=0),0))))</f>
      </c>
      <c r="H6676">
        <f>IF(DATOS!$G6676&lt;&gt;"EX",0,--(COUNTIFS(DATOS!$A$2:$A$20000,DATOS!$A6676,DATOS!$D$2:$D$20000,DATOS!$D6676,DATOS!$E$2:$E$20000,DATOS!$E6676,DATOS!$I$2:$I$20000,DATOS!$I6676,DATOS!$G$2:$G$20000,"OR")=0))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DATOS!$A$2:$A$20000,DATOS!$A6677,DATOS!$D$2:$D$20000,DATOS!$D6677,DATOS!$E$2:$E$20000,DATOS!$E6677,DATOS!$I$2:$I$20000,DATOS!$I6677,DATOS!$G$2:$G$20000,"EX")=0),0))))</f>
      </c>
      <c r="H6677">
        <f>IF(DATOS!$G6677&lt;&gt;"EX",0,--(COUNTIFS(DATOS!$A$2:$A$20000,DATOS!$A6677,DATOS!$D$2:$D$20000,DATOS!$D6677,DATOS!$E$2:$E$20000,DATOS!$E6677,DATOS!$I$2:$I$20000,DATOS!$I6677,DATOS!$G$2:$G$20000,"OR")=0))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DATOS!$A$2:$A$20000,DATOS!$A6678,DATOS!$D$2:$D$20000,DATOS!$D6678,DATOS!$E$2:$E$20000,DATOS!$E6678,DATOS!$I$2:$I$20000,DATOS!$I6678,DATOS!$G$2:$G$20000,"EX")=0),0))))</f>
      </c>
      <c r="H6678">
        <f>IF(DATOS!$G6678&lt;&gt;"EX",0,--(COUNTIFS(DATOS!$A$2:$A$20000,DATOS!$A6678,DATOS!$D$2:$D$20000,DATOS!$D6678,DATOS!$E$2:$E$20000,DATOS!$E6678,DATOS!$I$2:$I$20000,DATOS!$I6678,DATOS!$G$2:$G$20000,"OR")=0))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DATOS!$A$2:$A$20000,DATOS!$A6679,DATOS!$D$2:$D$20000,DATOS!$D6679,DATOS!$E$2:$E$20000,DATOS!$E6679,DATOS!$I$2:$I$20000,DATOS!$I6679,DATOS!$G$2:$G$20000,"EX")=0),0))))</f>
      </c>
      <c r="H6679">
        <f>IF(DATOS!$G6679&lt;&gt;"EX",0,--(COUNTIFS(DATOS!$A$2:$A$20000,DATOS!$A6679,DATOS!$D$2:$D$20000,DATOS!$D6679,DATOS!$E$2:$E$20000,DATOS!$E6679,DATOS!$I$2:$I$20000,DATOS!$I6679,DATOS!$G$2:$G$20000,"OR")=0))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DATOS!$A$2:$A$20000,DATOS!$A6680,DATOS!$D$2:$D$20000,DATOS!$D6680,DATOS!$E$2:$E$20000,DATOS!$E6680,DATOS!$I$2:$I$20000,DATOS!$I6680,DATOS!$G$2:$G$20000,"EX")=0),0))))</f>
      </c>
      <c r="H6680">
        <f>IF(DATOS!$G6680&lt;&gt;"EX",0,--(COUNTIFS(DATOS!$A$2:$A$20000,DATOS!$A6680,DATOS!$D$2:$D$20000,DATOS!$D6680,DATOS!$E$2:$E$20000,DATOS!$E6680,DATOS!$I$2:$I$20000,DATOS!$I6680,DATOS!$G$2:$G$20000,"OR")=0))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DATOS!$A$2:$A$20000,DATOS!$A6681,DATOS!$D$2:$D$20000,DATOS!$D6681,DATOS!$E$2:$E$20000,DATOS!$E6681,DATOS!$I$2:$I$20000,DATOS!$I6681,DATOS!$G$2:$G$20000,"EX")=0),0))))</f>
      </c>
      <c r="H6681">
        <f>IF(DATOS!$G6681&lt;&gt;"EX",0,--(COUNTIFS(DATOS!$A$2:$A$20000,DATOS!$A6681,DATOS!$D$2:$D$20000,DATOS!$D6681,DATOS!$E$2:$E$20000,DATOS!$E6681,DATOS!$I$2:$I$20000,DATOS!$I6681,DATOS!$G$2:$G$20000,"OR")=0))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DATOS!$A$2:$A$20000,DATOS!$A6682,DATOS!$D$2:$D$20000,DATOS!$D6682,DATOS!$E$2:$E$20000,DATOS!$E6682,DATOS!$I$2:$I$20000,DATOS!$I6682,DATOS!$G$2:$G$20000,"EX")=0),0))))</f>
      </c>
      <c r="H6682">
        <f>IF(DATOS!$G6682&lt;&gt;"EX",0,--(COUNTIFS(DATOS!$A$2:$A$20000,DATOS!$A6682,DATOS!$D$2:$D$20000,DATOS!$D6682,DATOS!$E$2:$E$20000,DATOS!$E6682,DATOS!$I$2:$I$20000,DATOS!$I6682,DATOS!$G$2:$G$20000,"OR")=0))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DATOS!$A$2:$A$20000,DATOS!$A6683,DATOS!$D$2:$D$20000,DATOS!$D6683,DATOS!$E$2:$E$20000,DATOS!$E6683,DATOS!$I$2:$I$20000,DATOS!$I6683,DATOS!$G$2:$G$20000,"EX")=0),0))))</f>
      </c>
      <c r="H6683">
        <f>IF(DATOS!$G6683&lt;&gt;"EX",0,--(COUNTIFS(DATOS!$A$2:$A$20000,DATOS!$A6683,DATOS!$D$2:$D$20000,DATOS!$D6683,DATOS!$E$2:$E$20000,DATOS!$E6683,DATOS!$I$2:$I$20000,DATOS!$I6683,DATOS!$G$2:$G$20000,"OR")=0))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DATOS!$A$2:$A$20000,DATOS!$A6684,DATOS!$D$2:$D$20000,DATOS!$D6684,DATOS!$E$2:$E$20000,DATOS!$E6684,DATOS!$I$2:$I$20000,DATOS!$I6684,DATOS!$G$2:$G$20000,"EX")=0),0))))</f>
      </c>
      <c r="H6684">
        <f>IF(DATOS!$G6684&lt;&gt;"EX",0,--(COUNTIFS(DATOS!$A$2:$A$20000,DATOS!$A6684,DATOS!$D$2:$D$20000,DATOS!$D6684,DATOS!$E$2:$E$20000,DATOS!$E6684,DATOS!$I$2:$I$20000,DATOS!$I6684,DATOS!$G$2:$G$20000,"OR")=0))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DATOS!$A$2:$A$20000,DATOS!$A6685,DATOS!$D$2:$D$20000,DATOS!$D6685,DATOS!$E$2:$E$20000,DATOS!$E6685,DATOS!$I$2:$I$20000,DATOS!$I6685,DATOS!$G$2:$G$20000,"EX")=0),0))))</f>
      </c>
      <c r="H6685">
        <f>IF(DATOS!$G6685&lt;&gt;"EX",0,--(COUNTIFS(DATOS!$A$2:$A$20000,DATOS!$A6685,DATOS!$D$2:$D$20000,DATOS!$D6685,DATOS!$E$2:$E$20000,DATOS!$E6685,DATOS!$I$2:$I$20000,DATOS!$I6685,DATOS!$G$2:$G$20000,"OR")=0))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DATOS!$A$2:$A$20000,DATOS!$A6686,DATOS!$D$2:$D$20000,DATOS!$D6686,DATOS!$E$2:$E$20000,DATOS!$E6686,DATOS!$I$2:$I$20000,DATOS!$I6686,DATOS!$G$2:$G$20000,"EX")=0),0))))</f>
      </c>
      <c r="H6686">
        <f>IF(DATOS!$G6686&lt;&gt;"EX",0,--(COUNTIFS(DATOS!$A$2:$A$20000,DATOS!$A6686,DATOS!$D$2:$D$20000,DATOS!$D6686,DATOS!$E$2:$E$20000,DATOS!$E6686,DATOS!$I$2:$I$20000,DATOS!$I6686,DATOS!$G$2:$G$20000,"OR")=0))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DATOS!$A$2:$A$20000,DATOS!$A6687,DATOS!$D$2:$D$20000,DATOS!$D6687,DATOS!$E$2:$E$20000,DATOS!$E6687,DATOS!$I$2:$I$20000,DATOS!$I6687,DATOS!$G$2:$G$20000,"EX")=0),0))))</f>
      </c>
      <c r="H6687">
        <f>IF(DATOS!$G6687&lt;&gt;"EX",0,--(COUNTIFS(DATOS!$A$2:$A$20000,DATOS!$A6687,DATOS!$D$2:$D$20000,DATOS!$D6687,DATOS!$E$2:$E$20000,DATOS!$E6687,DATOS!$I$2:$I$20000,DATOS!$I6687,DATOS!$G$2:$G$20000,"OR")=0))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DATOS!$A$2:$A$20000,DATOS!$A6688,DATOS!$D$2:$D$20000,DATOS!$D6688,DATOS!$E$2:$E$20000,DATOS!$E6688,DATOS!$I$2:$I$20000,DATOS!$I6688,DATOS!$G$2:$G$20000,"EX")=0),0))))</f>
      </c>
      <c r="H6688">
        <f>IF(DATOS!$G6688&lt;&gt;"EX",0,--(COUNTIFS(DATOS!$A$2:$A$20000,DATOS!$A6688,DATOS!$D$2:$D$20000,DATOS!$D6688,DATOS!$E$2:$E$20000,DATOS!$E6688,DATOS!$I$2:$I$20000,DATOS!$I6688,DATOS!$G$2:$G$20000,"OR")=0))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DATOS!$A$2:$A$20000,DATOS!$A6689,DATOS!$D$2:$D$20000,DATOS!$D6689,DATOS!$E$2:$E$20000,DATOS!$E6689,DATOS!$I$2:$I$20000,DATOS!$I6689,DATOS!$G$2:$G$20000,"EX")=0),0))))</f>
      </c>
      <c r="H6689">
        <f>IF(DATOS!$G6689&lt;&gt;"EX",0,--(COUNTIFS(DATOS!$A$2:$A$20000,DATOS!$A6689,DATOS!$D$2:$D$20000,DATOS!$D6689,DATOS!$E$2:$E$20000,DATOS!$E6689,DATOS!$I$2:$I$20000,DATOS!$I6689,DATOS!$G$2:$G$20000,"OR")=0))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DATOS!$A$2:$A$20000,DATOS!$A6690,DATOS!$D$2:$D$20000,DATOS!$D6690,DATOS!$E$2:$E$20000,DATOS!$E6690,DATOS!$I$2:$I$20000,DATOS!$I6690,DATOS!$G$2:$G$20000,"EX")=0),0))))</f>
      </c>
      <c r="H6690">
        <f>IF(DATOS!$G6690&lt;&gt;"EX",0,--(COUNTIFS(DATOS!$A$2:$A$20000,DATOS!$A6690,DATOS!$D$2:$D$20000,DATOS!$D6690,DATOS!$E$2:$E$20000,DATOS!$E6690,DATOS!$I$2:$I$20000,DATOS!$I6690,DATOS!$G$2:$G$20000,"OR")=0))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DATOS!$A$2:$A$20000,DATOS!$A6691,DATOS!$D$2:$D$20000,DATOS!$D6691,DATOS!$E$2:$E$20000,DATOS!$E6691,DATOS!$I$2:$I$20000,DATOS!$I6691,DATOS!$G$2:$G$20000,"EX")=0),0))))</f>
      </c>
      <c r="H6691">
        <f>IF(DATOS!$G6691&lt;&gt;"EX",0,--(COUNTIFS(DATOS!$A$2:$A$20000,DATOS!$A6691,DATOS!$D$2:$D$20000,DATOS!$D6691,DATOS!$E$2:$E$20000,DATOS!$E6691,DATOS!$I$2:$I$20000,DATOS!$I6691,DATOS!$G$2:$G$20000,"OR")=0))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DATOS!$A$2:$A$20000,DATOS!$A6692,DATOS!$D$2:$D$20000,DATOS!$D6692,DATOS!$E$2:$E$20000,DATOS!$E6692,DATOS!$I$2:$I$20000,DATOS!$I6692,DATOS!$G$2:$G$20000,"EX")=0),0))))</f>
      </c>
      <c r="H6692">
        <f>IF(DATOS!$G6692&lt;&gt;"EX",0,--(COUNTIFS(DATOS!$A$2:$A$20000,DATOS!$A6692,DATOS!$D$2:$D$20000,DATOS!$D6692,DATOS!$E$2:$E$20000,DATOS!$E6692,DATOS!$I$2:$I$20000,DATOS!$I6692,DATOS!$G$2:$G$20000,"OR")=0))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DATOS!$A$2:$A$20000,DATOS!$A6693,DATOS!$D$2:$D$20000,DATOS!$D6693,DATOS!$E$2:$E$20000,DATOS!$E6693,DATOS!$I$2:$I$20000,DATOS!$I6693,DATOS!$G$2:$G$20000,"EX")=0),0))))</f>
      </c>
      <c r="H6693">
        <f>IF(DATOS!$G6693&lt;&gt;"EX",0,--(COUNTIFS(DATOS!$A$2:$A$20000,DATOS!$A6693,DATOS!$D$2:$D$20000,DATOS!$D6693,DATOS!$E$2:$E$20000,DATOS!$E6693,DATOS!$I$2:$I$20000,DATOS!$I6693,DATOS!$G$2:$G$20000,"OR")=0))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DATOS!$A$2:$A$20000,DATOS!$A6694,DATOS!$D$2:$D$20000,DATOS!$D6694,DATOS!$E$2:$E$20000,DATOS!$E6694,DATOS!$I$2:$I$20000,DATOS!$I6694,DATOS!$G$2:$G$20000,"EX")=0),0))))</f>
      </c>
      <c r="H6694">
        <f>IF(DATOS!$G6694&lt;&gt;"EX",0,--(COUNTIFS(DATOS!$A$2:$A$20000,DATOS!$A6694,DATOS!$D$2:$D$20000,DATOS!$D6694,DATOS!$E$2:$E$20000,DATOS!$E6694,DATOS!$I$2:$I$20000,DATOS!$I6694,DATOS!$G$2:$G$20000,"OR")=0))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DATOS!$A$2:$A$20000,DATOS!$A6695,DATOS!$D$2:$D$20000,DATOS!$D6695,DATOS!$E$2:$E$20000,DATOS!$E6695,DATOS!$I$2:$I$20000,DATOS!$I6695,DATOS!$G$2:$G$20000,"EX")=0),0))))</f>
      </c>
      <c r="H6695">
        <f>IF(DATOS!$G6695&lt;&gt;"EX",0,--(COUNTIFS(DATOS!$A$2:$A$20000,DATOS!$A6695,DATOS!$D$2:$D$20000,DATOS!$D6695,DATOS!$E$2:$E$20000,DATOS!$E6695,DATOS!$I$2:$I$20000,DATOS!$I6695,DATOS!$G$2:$G$20000,"OR")=0))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DATOS!$A$2:$A$20000,DATOS!$A6696,DATOS!$D$2:$D$20000,DATOS!$D6696,DATOS!$E$2:$E$20000,DATOS!$E6696,DATOS!$I$2:$I$20000,DATOS!$I6696,DATOS!$G$2:$G$20000,"EX")=0),0))))</f>
      </c>
      <c r="H6696">
        <f>IF(DATOS!$G6696&lt;&gt;"EX",0,--(COUNTIFS(DATOS!$A$2:$A$20000,DATOS!$A6696,DATOS!$D$2:$D$20000,DATOS!$D6696,DATOS!$E$2:$E$20000,DATOS!$E6696,DATOS!$I$2:$I$20000,DATOS!$I6696,DATOS!$G$2:$G$20000,"OR")=0))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DATOS!$A$2:$A$20000,DATOS!$A6697,DATOS!$D$2:$D$20000,DATOS!$D6697,DATOS!$E$2:$E$20000,DATOS!$E6697,DATOS!$I$2:$I$20000,DATOS!$I6697,DATOS!$G$2:$G$20000,"EX")=0),0))))</f>
      </c>
      <c r="H6697">
        <f>IF(DATOS!$G6697&lt;&gt;"EX",0,--(COUNTIFS(DATOS!$A$2:$A$20000,DATOS!$A6697,DATOS!$D$2:$D$20000,DATOS!$D6697,DATOS!$E$2:$E$20000,DATOS!$E6697,DATOS!$I$2:$I$20000,DATOS!$I6697,DATOS!$G$2:$G$20000,"OR")=0))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DATOS!$A$2:$A$20000,DATOS!$A6698,DATOS!$D$2:$D$20000,DATOS!$D6698,DATOS!$E$2:$E$20000,DATOS!$E6698,DATOS!$I$2:$I$20000,DATOS!$I6698,DATOS!$G$2:$G$20000,"EX")=0),0))))</f>
      </c>
      <c r="H6698">
        <f>IF(DATOS!$G6698&lt;&gt;"EX",0,--(COUNTIFS(DATOS!$A$2:$A$20000,DATOS!$A6698,DATOS!$D$2:$D$20000,DATOS!$D6698,DATOS!$E$2:$E$20000,DATOS!$E6698,DATOS!$I$2:$I$20000,DATOS!$I6698,DATOS!$G$2:$G$20000,"OR")=0))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DATOS!$A$2:$A$20000,DATOS!$A6699,DATOS!$D$2:$D$20000,DATOS!$D6699,DATOS!$E$2:$E$20000,DATOS!$E6699,DATOS!$I$2:$I$20000,DATOS!$I6699,DATOS!$G$2:$G$20000,"EX")=0),0))))</f>
      </c>
      <c r="H6699">
        <f>IF(DATOS!$G6699&lt;&gt;"EX",0,--(COUNTIFS(DATOS!$A$2:$A$20000,DATOS!$A6699,DATOS!$D$2:$D$20000,DATOS!$D6699,DATOS!$E$2:$E$20000,DATOS!$E6699,DATOS!$I$2:$I$20000,DATOS!$I6699,DATOS!$G$2:$G$20000,"OR")=0))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DATOS!$A$2:$A$20000,DATOS!$A6700,DATOS!$D$2:$D$20000,DATOS!$D6700,DATOS!$E$2:$E$20000,DATOS!$E6700,DATOS!$I$2:$I$20000,DATOS!$I6700,DATOS!$G$2:$G$20000,"EX")=0),0))))</f>
      </c>
      <c r="H6700">
        <f>IF(DATOS!$G6700&lt;&gt;"EX",0,--(COUNTIFS(DATOS!$A$2:$A$20000,DATOS!$A6700,DATOS!$D$2:$D$20000,DATOS!$D6700,DATOS!$E$2:$E$20000,DATOS!$E6700,DATOS!$I$2:$I$20000,DATOS!$I6700,DATOS!$G$2:$G$20000,"OR")=0))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DATOS!$A$2:$A$20000,DATOS!$A6701,DATOS!$D$2:$D$20000,DATOS!$D6701,DATOS!$E$2:$E$20000,DATOS!$E6701,DATOS!$I$2:$I$20000,DATOS!$I6701,DATOS!$G$2:$G$20000,"EX")=0),0))))</f>
      </c>
      <c r="H6701">
        <f>IF(DATOS!$G6701&lt;&gt;"EX",0,--(COUNTIFS(DATOS!$A$2:$A$20000,DATOS!$A6701,DATOS!$D$2:$D$20000,DATOS!$D6701,DATOS!$E$2:$E$20000,DATOS!$E6701,DATOS!$I$2:$I$20000,DATOS!$I6701,DATOS!$G$2:$G$20000,"OR")=0))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DATOS!$A$2:$A$20000,DATOS!$A6702,DATOS!$D$2:$D$20000,DATOS!$D6702,DATOS!$E$2:$E$20000,DATOS!$E6702,DATOS!$I$2:$I$20000,DATOS!$I6702,DATOS!$G$2:$G$20000,"EX")=0),0))))</f>
      </c>
      <c r="H6702">
        <f>IF(DATOS!$G6702&lt;&gt;"EX",0,--(COUNTIFS(DATOS!$A$2:$A$20000,DATOS!$A6702,DATOS!$D$2:$D$20000,DATOS!$D6702,DATOS!$E$2:$E$20000,DATOS!$E6702,DATOS!$I$2:$I$20000,DATOS!$I6702,DATOS!$G$2:$G$20000,"OR")=0))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DATOS!$A$2:$A$20000,DATOS!$A6703,DATOS!$D$2:$D$20000,DATOS!$D6703,DATOS!$E$2:$E$20000,DATOS!$E6703,DATOS!$I$2:$I$20000,DATOS!$I6703,DATOS!$G$2:$G$20000,"EX")=0),0))))</f>
      </c>
      <c r="H6703">
        <f>IF(DATOS!$G6703&lt;&gt;"EX",0,--(COUNTIFS(DATOS!$A$2:$A$20000,DATOS!$A6703,DATOS!$D$2:$D$20000,DATOS!$D6703,DATOS!$E$2:$E$20000,DATOS!$E6703,DATOS!$I$2:$I$20000,DATOS!$I6703,DATOS!$G$2:$G$20000,"OR")=0))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DATOS!$A$2:$A$20000,DATOS!$A6704,DATOS!$D$2:$D$20000,DATOS!$D6704,DATOS!$E$2:$E$20000,DATOS!$E6704,DATOS!$I$2:$I$20000,DATOS!$I6704,DATOS!$G$2:$G$20000,"EX")=0),0))))</f>
      </c>
      <c r="H6704">
        <f>IF(DATOS!$G6704&lt;&gt;"EX",0,--(COUNTIFS(DATOS!$A$2:$A$20000,DATOS!$A6704,DATOS!$D$2:$D$20000,DATOS!$D6704,DATOS!$E$2:$E$20000,DATOS!$E6704,DATOS!$I$2:$I$20000,DATOS!$I6704,DATOS!$G$2:$G$20000,"OR")=0))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DATOS!$A$2:$A$20000,DATOS!$A6705,DATOS!$D$2:$D$20000,DATOS!$D6705,DATOS!$E$2:$E$20000,DATOS!$E6705,DATOS!$I$2:$I$20000,DATOS!$I6705,DATOS!$G$2:$G$20000,"EX")=0),0))))</f>
      </c>
      <c r="H6705">
        <f>IF(DATOS!$G6705&lt;&gt;"EX",0,--(COUNTIFS(DATOS!$A$2:$A$20000,DATOS!$A6705,DATOS!$D$2:$D$20000,DATOS!$D6705,DATOS!$E$2:$E$20000,DATOS!$E6705,DATOS!$I$2:$I$20000,DATOS!$I6705,DATOS!$G$2:$G$20000,"OR")=0))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DATOS!$A$2:$A$20000,DATOS!$A6706,DATOS!$D$2:$D$20000,DATOS!$D6706,DATOS!$E$2:$E$20000,DATOS!$E6706,DATOS!$I$2:$I$20000,DATOS!$I6706,DATOS!$G$2:$G$20000,"EX")=0),0))))</f>
      </c>
      <c r="H6706">
        <f>IF(DATOS!$G6706&lt;&gt;"EX",0,--(COUNTIFS(DATOS!$A$2:$A$20000,DATOS!$A6706,DATOS!$D$2:$D$20000,DATOS!$D6706,DATOS!$E$2:$E$20000,DATOS!$E6706,DATOS!$I$2:$I$20000,DATOS!$I6706,DATOS!$G$2:$G$20000,"OR")=0))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DATOS!$A$2:$A$20000,DATOS!$A6707,DATOS!$D$2:$D$20000,DATOS!$D6707,DATOS!$E$2:$E$20000,DATOS!$E6707,DATOS!$I$2:$I$20000,DATOS!$I6707,DATOS!$G$2:$G$20000,"EX")=0),0))))</f>
      </c>
      <c r="H6707">
        <f>IF(DATOS!$G6707&lt;&gt;"EX",0,--(COUNTIFS(DATOS!$A$2:$A$20000,DATOS!$A6707,DATOS!$D$2:$D$20000,DATOS!$D6707,DATOS!$E$2:$E$20000,DATOS!$E6707,DATOS!$I$2:$I$20000,DATOS!$I6707,DATOS!$G$2:$G$20000,"OR")=0))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DATOS!$A$2:$A$20000,DATOS!$A6708,DATOS!$D$2:$D$20000,DATOS!$D6708,DATOS!$E$2:$E$20000,DATOS!$E6708,DATOS!$I$2:$I$20000,DATOS!$I6708,DATOS!$G$2:$G$20000,"EX")=0),0))))</f>
      </c>
      <c r="H6708">
        <f>IF(DATOS!$G6708&lt;&gt;"EX",0,--(COUNTIFS(DATOS!$A$2:$A$20000,DATOS!$A6708,DATOS!$D$2:$D$20000,DATOS!$D6708,DATOS!$E$2:$E$20000,DATOS!$E6708,DATOS!$I$2:$I$20000,DATOS!$I6708,DATOS!$G$2:$G$20000,"OR")=0))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DATOS!$A$2:$A$20000,DATOS!$A6709,DATOS!$D$2:$D$20000,DATOS!$D6709,DATOS!$E$2:$E$20000,DATOS!$E6709,DATOS!$I$2:$I$20000,DATOS!$I6709,DATOS!$G$2:$G$20000,"EX")=0),0))))</f>
      </c>
      <c r="H6709">
        <f>IF(DATOS!$G6709&lt;&gt;"EX",0,--(COUNTIFS(DATOS!$A$2:$A$20000,DATOS!$A6709,DATOS!$D$2:$D$20000,DATOS!$D6709,DATOS!$E$2:$E$20000,DATOS!$E6709,DATOS!$I$2:$I$20000,DATOS!$I6709,DATOS!$G$2:$G$20000,"OR")=0))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DATOS!$A$2:$A$20000,DATOS!$A6710,DATOS!$D$2:$D$20000,DATOS!$D6710,DATOS!$E$2:$E$20000,DATOS!$E6710,DATOS!$I$2:$I$20000,DATOS!$I6710,DATOS!$G$2:$G$20000,"EX")=0),0))))</f>
      </c>
      <c r="H6710">
        <f>IF(DATOS!$G6710&lt;&gt;"EX",0,--(COUNTIFS(DATOS!$A$2:$A$20000,DATOS!$A6710,DATOS!$D$2:$D$20000,DATOS!$D6710,DATOS!$E$2:$E$20000,DATOS!$E6710,DATOS!$I$2:$I$20000,DATOS!$I6710,DATOS!$G$2:$G$20000,"OR")=0))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DATOS!$A$2:$A$20000,DATOS!$A6711,DATOS!$D$2:$D$20000,DATOS!$D6711,DATOS!$E$2:$E$20000,DATOS!$E6711,DATOS!$I$2:$I$20000,DATOS!$I6711,DATOS!$G$2:$G$20000,"EX")=0),0))))</f>
      </c>
      <c r="H6711">
        <f>IF(DATOS!$G6711&lt;&gt;"EX",0,--(COUNTIFS(DATOS!$A$2:$A$20000,DATOS!$A6711,DATOS!$D$2:$D$20000,DATOS!$D6711,DATOS!$E$2:$E$20000,DATOS!$E6711,DATOS!$I$2:$I$20000,DATOS!$I6711,DATOS!$G$2:$G$20000,"OR")=0))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DATOS!$A$2:$A$20000,DATOS!$A6712,DATOS!$D$2:$D$20000,DATOS!$D6712,DATOS!$E$2:$E$20000,DATOS!$E6712,DATOS!$I$2:$I$20000,DATOS!$I6712,DATOS!$G$2:$G$20000,"EX")=0),0))))</f>
      </c>
      <c r="H6712">
        <f>IF(DATOS!$G6712&lt;&gt;"EX",0,--(COUNTIFS(DATOS!$A$2:$A$20000,DATOS!$A6712,DATOS!$D$2:$D$20000,DATOS!$D6712,DATOS!$E$2:$E$20000,DATOS!$E6712,DATOS!$I$2:$I$20000,DATOS!$I6712,DATOS!$G$2:$G$20000,"OR")=0))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DATOS!$A$2:$A$20000,DATOS!$A6713,DATOS!$D$2:$D$20000,DATOS!$D6713,DATOS!$E$2:$E$20000,DATOS!$E6713,DATOS!$I$2:$I$20000,DATOS!$I6713,DATOS!$G$2:$G$20000,"EX")=0),0))))</f>
      </c>
      <c r="H6713">
        <f>IF(DATOS!$G6713&lt;&gt;"EX",0,--(COUNTIFS(DATOS!$A$2:$A$20000,DATOS!$A6713,DATOS!$D$2:$D$20000,DATOS!$D6713,DATOS!$E$2:$E$20000,DATOS!$E6713,DATOS!$I$2:$I$20000,DATOS!$I6713,DATOS!$G$2:$G$20000,"OR")=0))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DATOS!$A$2:$A$20000,DATOS!$A6714,DATOS!$D$2:$D$20000,DATOS!$D6714,DATOS!$E$2:$E$20000,DATOS!$E6714,DATOS!$I$2:$I$20000,DATOS!$I6714,DATOS!$G$2:$G$20000,"EX")=0),0))))</f>
      </c>
      <c r="H6714">
        <f>IF(DATOS!$G6714&lt;&gt;"EX",0,--(COUNTIFS(DATOS!$A$2:$A$20000,DATOS!$A6714,DATOS!$D$2:$D$20000,DATOS!$D6714,DATOS!$E$2:$E$20000,DATOS!$E6714,DATOS!$I$2:$I$20000,DATOS!$I6714,DATOS!$G$2:$G$20000,"OR")=0))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DATOS!$A$2:$A$20000,DATOS!$A6715,DATOS!$D$2:$D$20000,DATOS!$D6715,DATOS!$E$2:$E$20000,DATOS!$E6715,DATOS!$I$2:$I$20000,DATOS!$I6715,DATOS!$G$2:$G$20000,"EX")=0),0))))</f>
      </c>
      <c r="H6715">
        <f>IF(DATOS!$G6715&lt;&gt;"EX",0,--(COUNTIFS(DATOS!$A$2:$A$20000,DATOS!$A6715,DATOS!$D$2:$D$20000,DATOS!$D6715,DATOS!$E$2:$E$20000,DATOS!$E6715,DATOS!$I$2:$I$20000,DATOS!$I6715,DATOS!$G$2:$G$20000,"OR")=0))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DATOS!$A$2:$A$20000,DATOS!$A6716,DATOS!$D$2:$D$20000,DATOS!$D6716,DATOS!$E$2:$E$20000,DATOS!$E6716,DATOS!$I$2:$I$20000,DATOS!$I6716,DATOS!$G$2:$G$20000,"EX")=0),0))))</f>
      </c>
      <c r="H6716">
        <f>IF(DATOS!$G6716&lt;&gt;"EX",0,--(COUNTIFS(DATOS!$A$2:$A$20000,DATOS!$A6716,DATOS!$D$2:$D$20000,DATOS!$D6716,DATOS!$E$2:$E$20000,DATOS!$E6716,DATOS!$I$2:$I$20000,DATOS!$I6716,DATOS!$G$2:$G$20000,"OR")=0))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DATOS!$A$2:$A$20000,DATOS!$A6717,DATOS!$D$2:$D$20000,DATOS!$D6717,DATOS!$E$2:$E$20000,DATOS!$E6717,DATOS!$I$2:$I$20000,DATOS!$I6717,DATOS!$G$2:$G$20000,"EX")=0),0))))</f>
      </c>
      <c r="H6717">
        <f>IF(DATOS!$G6717&lt;&gt;"EX",0,--(COUNTIFS(DATOS!$A$2:$A$20000,DATOS!$A6717,DATOS!$D$2:$D$20000,DATOS!$D6717,DATOS!$E$2:$E$20000,DATOS!$E6717,DATOS!$I$2:$I$20000,DATOS!$I6717,DATOS!$G$2:$G$20000,"OR")=0))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DATOS!$A$2:$A$20000,DATOS!$A6718,DATOS!$D$2:$D$20000,DATOS!$D6718,DATOS!$E$2:$E$20000,DATOS!$E6718,DATOS!$I$2:$I$20000,DATOS!$I6718,DATOS!$G$2:$G$20000,"EX")=0),0))))</f>
      </c>
      <c r="H6718">
        <f>IF(DATOS!$G6718&lt;&gt;"EX",0,--(COUNTIFS(DATOS!$A$2:$A$20000,DATOS!$A6718,DATOS!$D$2:$D$20000,DATOS!$D6718,DATOS!$E$2:$E$20000,DATOS!$E6718,DATOS!$I$2:$I$20000,DATOS!$I6718,DATOS!$G$2:$G$20000,"OR")=0))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DATOS!$A$2:$A$20000,DATOS!$A6719,DATOS!$D$2:$D$20000,DATOS!$D6719,DATOS!$E$2:$E$20000,DATOS!$E6719,DATOS!$I$2:$I$20000,DATOS!$I6719,DATOS!$G$2:$G$20000,"EX")=0),0))))</f>
      </c>
      <c r="H6719">
        <f>IF(DATOS!$G6719&lt;&gt;"EX",0,--(COUNTIFS(DATOS!$A$2:$A$20000,DATOS!$A6719,DATOS!$D$2:$D$20000,DATOS!$D6719,DATOS!$E$2:$E$20000,DATOS!$E6719,DATOS!$I$2:$I$20000,DATOS!$I6719,DATOS!$G$2:$G$20000,"OR")=0))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DATOS!$A$2:$A$20000,DATOS!$A6720,DATOS!$D$2:$D$20000,DATOS!$D6720,DATOS!$E$2:$E$20000,DATOS!$E6720,DATOS!$I$2:$I$20000,DATOS!$I6720,DATOS!$G$2:$G$20000,"EX")=0),0))))</f>
      </c>
      <c r="H6720">
        <f>IF(DATOS!$G6720&lt;&gt;"EX",0,--(COUNTIFS(DATOS!$A$2:$A$20000,DATOS!$A6720,DATOS!$D$2:$D$20000,DATOS!$D6720,DATOS!$E$2:$E$20000,DATOS!$E6720,DATOS!$I$2:$I$20000,DATOS!$I6720,DATOS!$G$2:$G$20000,"OR")=0))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DATOS!$A$2:$A$20000,DATOS!$A6721,DATOS!$D$2:$D$20000,DATOS!$D6721,DATOS!$E$2:$E$20000,DATOS!$E6721,DATOS!$I$2:$I$20000,DATOS!$I6721,DATOS!$G$2:$G$20000,"EX")=0),0))))</f>
      </c>
      <c r="H6721">
        <f>IF(DATOS!$G6721&lt;&gt;"EX",0,--(COUNTIFS(DATOS!$A$2:$A$20000,DATOS!$A6721,DATOS!$D$2:$D$20000,DATOS!$D6721,DATOS!$E$2:$E$20000,DATOS!$E6721,DATOS!$I$2:$I$20000,DATOS!$I6721,DATOS!$G$2:$G$20000,"OR")=0))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DATOS!$A$2:$A$20000,DATOS!$A6722,DATOS!$D$2:$D$20000,DATOS!$D6722,DATOS!$E$2:$E$20000,DATOS!$E6722,DATOS!$I$2:$I$20000,DATOS!$I6722,DATOS!$G$2:$G$20000,"EX")=0),0))))</f>
      </c>
      <c r="H6722">
        <f>IF(DATOS!$G6722&lt;&gt;"EX",0,--(COUNTIFS(DATOS!$A$2:$A$20000,DATOS!$A6722,DATOS!$D$2:$D$20000,DATOS!$D6722,DATOS!$E$2:$E$20000,DATOS!$E6722,DATOS!$I$2:$I$20000,DATOS!$I6722,DATOS!$G$2:$G$20000,"OR")=0))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DATOS!$A$2:$A$20000,DATOS!$A6723,DATOS!$D$2:$D$20000,DATOS!$D6723,DATOS!$E$2:$E$20000,DATOS!$E6723,DATOS!$I$2:$I$20000,DATOS!$I6723,DATOS!$G$2:$G$20000,"EX")=0),0))))</f>
      </c>
      <c r="H6723">
        <f>IF(DATOS!$G6723&lt;&gt;"EX",0,--(COUNTIFS(DATOS!$A$2:$A$20000,DATOS!$A6723,DATOS!$D$2:$D$20000,DATOS!$D6723,DATOS!$E$2:$E$20000,DATOS!$E6723,DATOS!$I$2:$I$20000,DATOS!$I6723,DATOS!$G$2:$G$20000,"OR")=0))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DATOS!$A$2:$A$20000,DATOS!$A6724,DATOS!$D$2:$D$20000,DATOS!$D6724,DATOS!$E$2:$E$20000,DATOS!$E6724,DATOS!$I$2:$I$20000,DATOS!$I6724,DATOS!$G$2:$G$20000,"EX")=0),0))))</f>
      </c>
      <c r="H6724">
        <f>IF(DATOS!$G6724&lt;&gt;"EX",0,--(COUNTIFS(DATOS!$A$2:$A$20000,DATOS!$A6724,DATOS!$D$2:$D$20000,DATOS!$D6724,DATOS!$E$2:$E$20000,DATOS!$E6724,DATOS!$I$2:$I$20000,DATOS!$I6724,DATOS!$G$2:$G$20000,"OR")=0))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DATOS!$A$2:$A$20000,DATOS!$A6725,DATOS!$D$2:$D$20000,DATOS!$D6725,DATOS!$E$2:$E$20000,DATOS!$E6725,DATOS!$I$2:$I$20000,DATOS!$I6725,DATOS!$G$2:$G$20000,"EX")=0),0))))</f>
      </c>
      <c r="H6725">
        <f>IF(DATOS!$G6725&lt;&gt;"EX",0,--(COUNTIFS(DATOS!$A$2:$A$20000,DATOS!$A6725,DATOS!$D$2:$D$20000,DATOS!$D6725,DATOS!$E$2:$E$20000,DATOS!$E6725,DATOS!$I$2:$I$20000,DATOS!$I6725,DATOS!$G$2:$G$20000,"OR")=0))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DATOS!$A$2:$A$20000,DATOS!$A6726,DATOS!$D$2:$D$20000,DATOS!$D6726,DATOS!$E$2:$E$20000,DATOS!$E6726,DATOS!$I$2:$I$20000,DATOS!$I6726,DATOS!$G$2:$G$20000,"EX")=0),0))))</f>
      </c>
      <c r="H6726">
        <f>IF(DATOS!$G6726&lt;&gt;"EX",0,--(COUNTIFS(DATOS!$A$2:$A$20000,DATOS!$A6726,DATOS!$D$2:$D$20000,DATOS!$D6726,DATOS!$E$2:$E$20000,DATOS!$E6726,DATOS!$I$2:$I$20000,DATOS!$I6726,DATOS!$G$2:$G$20000,"OR")=0))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DATOS!$A$2:$A$20000,DATOS!$A6727,DATOS!$D$2:$D$20000,DATOS!$D6727,DATOS!$E$2:$E$20000,DATOS!$E6727,DATOS!$I$2:$I$20000,DATOS!$I6727,DATOS!$G$2:$G$20000,"EX")=0),0))))</f>
      </c>
      <c r="H6727">
        <f>IF(DATOS!$G6727&lt;&gt;"EX",0,--(COUNTIFS(DATOS!$A$2:$A$20000,DATOS!$A6727,DATOS!$D$2:$D$20000,DATOS!$D6727,DATOS!$E$2:$E$20000,DATOS!$E6727,DATOS!$I$2:$I$20000,DATOS!$I6727,DATOS!$G$2:$G$20000,"OR")=0))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DATOS!$A$2:$A$20000,DATOS!$A6728,DATOS!$D$2:$D$20000,DATOS!$D6728,DATOS!$E$2:$E$20000,DATOS!$E6728,DATOS!$I$2:$I$20000,DATOS!$I6728,DATOS!$G$2:$G$20000,"EX")=0),0))))</f>
      </c>
      <c r="H6728">
        <f>IF(DATOS!$G6728&lt;&gt;"EX",0,--(COUNTIFS(DATOS!$A$2:$A$20000,DATOS!$A6728,DATOS!$D$2:$D$20000,DATOS!$D6728,DATOS!$E$2:$E$20000,DATOS!$E6728,DATOS!$I$2:$I$20000,DATOS!$I6728,DATOS!$G$2:$G$20000,"OR")=0))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DATOS!$A$2:$A$20000,DATOS!$A6729,DATOS!$D$2:$D$20000,DATOS!$D6729,DATOS!$E$2:$E$20000,DATOS!$E6729,DATOS!$I$2:$I$20000,DATOS!$I6729,DATOS!$G$2:$G$20000,"EX")=0),0))))</f>
      </c>
      <c r="H6729">
        <f>IF(DATOS!$G6729&lt;&gt;"EX",0,--(COUNTIFS(DATOS!$A$2:$A$20000,DATOS!$A6729,DATOS!$D$2:$D$20000,DATOS!$D6729,DATOS!$E$2:$E$20000,DATOS!$E6729,DATOS!$I$2:$I$20000,DATOS!$I6729,DATOS!$G$2:$G$20000,"OR")=0))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DATOS!$A$2:$A$20000,DATOS!$A6730,DATOS!$D$2:$D$20000,DATOS!$D6730,DATOS!$E$2:$E$20000,DATOS!$E6730,DATOS!$I$2:$I$20000,DATOS!$I6730,DATOS!$G$2:$G$20000,"EX")=0),0))))</f>
      </c>
      <c r="H6730">
        <f>IF(DATOS!$G6730&lt;&gt;"EX",0,--(COUNTIFS(DATOS!$A$2:$A$20000,DATOS!$A6730,DATOS!$D$2:$D$20000,DATOS!$D6730,DATOS!$E$2:$E$20000,DATOS!$E6730,DATOS!$I$2:$I$20000,DATOS!$I6730,DATOS!$G$2:$G$20000,"OR")=0))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DATOS!$A$2:$A$20000,DATOS!$A6731,DATOS!$D$2:$D$20000,DATOS!$D6731,DATOS!$E$2:$E$20000,DATOS!$E6731,DATOS!$I$2:$I$20000,DATOS!$I6731,DATOS!$G$2:$G$20000,"EX")=0),0))))</f>
      </c>
      <c r="H6731">
        <f>IF(DATOS!$G6731&lt;&gt;"EX",0,--(COUNTIFS(DATOS!$A$2:$A$20000,DATOS!$A6731,DATOS!$D$2:$D$20000,DATOS!$D6731,DATOS!$E$2:$E$20000,DATOS!$E6731,DATOS!$I$2:$I$20000,DATOS!$I6731,DATOS!$G$2:$G$20000,"OR")=0))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DATOS!$A$2:$A$20000,DATOS!$A6732,DATOS!$D$2:$D$20000,DATOS!$D6732,DATOS!$E$2:$E$20000,DATOS!$E6732,DATOS!$I$2:$I$20000,DATOS!$I6732,DATOS!$G$2:$G$20000,"EX")=0),0))))</f>
      </c>
      <c r="H6732">
        <f>IF(DATOS!$G6732&lt;&gt;"EX",0,--(COUNTIFS(DATOS!$A$2:$A$20000,DATOS!$A6732,DATOS!$D$2:$D$20000,DATOS!$D6732,DATOS!$E$2:$E$20000,DATOS!$E6732,DATOS!$I$2:$I$20000,DATOS!$I6732,DATOS!$G$2:$G$20000,"OR")=0))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DATOS!$A$2:$A$20000,DATOS!$A6733,DATOS!$D$2:$D$20000,DATOS!$D6733,DATOS!$E$2:$E$20000,DATOS!$E6733,DATOS!$I$2:$I$20000,DATOS!$I6733,DATOS!$G$2:$G$20000,"EX")=0),0))))</f>
      </c>
      <c r="H6733">
        <f>IF(DATOS!$G6733&lt;&gt;"EX",0,--(COUNTIFS(DATOS!$A$2:$A$20000,DATOS!$A6733,DATOS!$D$2:$D$20000,DATOS!$D6733,DATOS!$E$2:$E$20000,DATOS!$E6733,DATOS!$I$2:$I$20000,DATOS!$I6733,DATOS!$G$2:$G$20000,"OR")=0))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DATOS!$A$2:$A$20000,DATOS!$A6734,DATOS!$D$2:$D$20000,DATOS!$D6734,DATOS!$E$2:$E$20000,DATOS!$E6734,DATOS!$I$2:$I$20000,DATOS!$I6734,DATOS!$G$2:$G$20000,"EX")=0),0))))</f>
      </c>
      <c r="H6734">
        <f>IF(DATOS!$G6734&lt;&gt;"EX",0,--(COUNTIFS(DATOS!$A$2:$A$20000,DATOS!$A6734,DATOS!$D$2:$D$20000,DATOS!$D6734,DATOS!$E$2:$E$20000,DATOS!$E6734,DATOS!$I$2:$I$20000,DATOS!$I6734,DATOS!$G$2:$G$20000,"OR")=0))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DATOS!$A$2:$A$20000,DATOS!$A6735,DATOS!$D$2:$D$20000,DATOS!$D6735,DATOS!$E$2:$E$20000,DATOS!$E6735,DATOS!$I$2:$I$20000,DATOS!$I6735,DATOS!$G$2:$G$20000,"EX")=0),0))))</f>
      </c>
      <c r="H6735">
        <f>IF(DATOS!$G6735&lt;&gt;"EX",0,--(COUNTIFS(DATOS!$A$2:$A$20000,DATOS!$A6735,DATOS!$D$2:$D$20000,DATOS!$D6735,DATOS!$E$2:$E$20000,DATOS!$E6735,DATOS!$I$2:$I$20000,DATOS!$I6735,DATOS!$G$2:$G$20000,"OR")=0))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DATOS!$A$2:$A$20000,DATOS!$A6736,DATOS!$D$2:$D$20000,DATOS!$D6736,DATOS!$E$2:$E$20000,DATOS!$E6736,DATOS!$I$2:$I$20000,DATOS!$I6736,DATOS!$G$2:$G$20000,"EX")=0),0))))</f>
      </c>
      <c r="H6736">
        <f>IF(DATOS!$G6736&lt;&gt;"EX",0,--(COUNTIFS(DATOS!$A$2:$A$20000,DATOS!$A6736,DATOS!$D$2:$D$20000,DATOS!$D6736,DATOS!$E$2:$E$20000,DATOS!$E6736,DATOS!$I$2:$I$20000,DATOS!$I6736,DATOS!$G$2:$G$20000,"OR")=0))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DATOS!$A$2:$A$20000,DATOS!$A6737,DATOS!$D$2:$D$20000,DATOS!$D6737,DATOS!$E$2:$E$20000,DATOS!$E6737,DATOS!$I$2:$I$20000,DATOS!$I6737,DATOS!$G$2:$G$20000,"EX")=0),0))))</f>
      </c>
      <c r="H6737">
        <f>IF(DATOS!$G6737&lt;&gt;"EX",0,--(COUNTIFS(DATOS!$A$2:$A$20000,DATOS!$A6737,DATOS!$D$2:$D$20000,DATOS!$D6737,DATOS!$E$2:$E$20000,DATOS!$E6737,DATOS!$I$2:$I$20000,DATOS!$I6737,DATOS!$G$2:$G$20000,"OR")=0))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DATOS!$A$2:$A$20000,DATOS!$A6738,DATOS!$D$2:$D$20000,DATOS!$D6738,DATOS!$E$2:$E$20000,DATOS!$E6738,DATOS!$I$2:$I$20000,DATOS!$I6738,DATOS!$G$2:$G$20000,"EX")=0),0))))</f>
      </c>
      <c r="H6738">
        <f>IF(DATOS!$G6738&lt;&gt;"EX",0,--(COUNTIFS(DATOS!$A$2:$A$20000,DATOS!$A6738,DATOS!$D$2:$D$20000,DATOS!$D6738,DATOS!$E$2:$E$20000,DATOS!$E6738,DATOS!$I$2:$I$20000,DATOS!$I6738,DATOS!$G$2:$G$20000,"OR")=0))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DATOS!$A$2:$A$20000,DATOS!$A6739,DATOS!$D$2:$D$20000,DATOS!$D6739,DATOS!$E$2:$E$20000,DATOS!$E6739,DATOS!$I$2:$I$20000,DATOS!$I6739,DATOS!$G$2:$G$20000,"EX")=0),0))))</f>
      </c>
      <c r="H6739">
        <f>IF(DATOS!$G6739&lt;&gt;"EX",0,--(COUNTIFS(DATOS!$A$2:$A$20000,DATOS!$A6739,DATOS!$D$2:$D$20000,DATOS!$D6739,DATOS!$E$2:$E$20000,DATOS!$E6739,DATOS!$I$2:$I$20000,DATOS!$I6739,DATOS!$G$2:$G$20000,"OR")=0))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DATOS!$A$2:$A$20000,DATOS!$A6740,DATOS!$D$2:$D$20000,DATOS!$D6740,DATOS!$E$2:$E$20000,DATOS!$E6740,DATOS!$I$2:$I$20000,DATOS!$I6740,DATOS!$G$2:$G$20000,"EX")=0),0))))</f>
      </c>
      <c r="H6740">
        <f>IF(DATOS!$G6740&lt;&gt;"EX",0,--(COUNTIFS(DATOS!$A$2:$A$20000,DATOS!$A6740,DATOS!$D$2:$D$20000,DATOS!$D6740,DATOS!$E$2:$E$20000,DATOS!$E6740,DATOS!$I$2:$I$20000,DATOS!$I6740,DATOS!$G$2:$G$20000,"OR")=0))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DATOS!$A$2:$A$20000,DATOS!$A6741,DATOS!$D$2:$D$20000,DATOS!$D6741,DATOS!$E$2:$E$20000,DATOS!$E6741,DATOS!$I$2:$I$20000,DATOS!$I6741,DATOS!$G$2:$G$20000,"EX")=0),0))))</f>
      </c>
      <c r="H6741">
        <f>IF(DATOS!$G6741&lt;&gt;"EX",0,--(COUNTIFS(DATOS!$A$2:$A$20000,DATOS!$A6741,DATOS!$D$2:$D$20000,DATOS!$D6741,DATOS!$E$2:$E$20000,DATOS!$E6741,DATOS!$I$2:$I$20000,DATOS!$I6741,DATOS!$G$2:$G$20000,"OR")=0))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DATOS!$A$2:$A$20000,DATOS!$A6742,DATOS!$D$2:$D$20000,DATOS!$D6742,DATOS!$E$2:$E$20000,DATOS!$E6742,DATOS!$I$2:$I$20000,DATOS!$I6742,DATOS!$G$2:$G$20000,"EX")=0),0))))</f>
      </c>
      <c r="H6742">
        <f>IF(DATOS!$G6742&lt;&gt;"EX",0,--(COUNTIFS(DATOS!$A$2:$A$20000,DATOS!$A6742,DATOS!$D$2:$D$20000,DATOS!$D6742,DATOS!$E$2:$E$20000,DATOS!$E6742,DATOS!$I$2:$I$20000,DATOS!$I6742,DATOS!$G$2:$G$20000,"OR")=0))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DATOS!$A$2:$A$20000,DATOS!$A6743,DATOS!$D$2:$D$20000,DATOS!$D6743,DATOS!$E$2:$E$20000,DATOS!$E6743,DATOS!$I$2:$I$20000,DATOS!$I6743,DATOS!$G$2:$G$20000,"EX")=0),0))))</f>
      </c>
      <c r="H6743">
        <f>IF(DATOS!$G6743&lt;&gt;"EX",0,--(COUNTIFS(DATOS!$A$2:$A$20000,DATOS!$A6743,DATOS!$D$2:$D$20000,DATOS!$D6743,DATOS!$E$2:$E$20000,DATOS!$E6743,DATOS!$I$2:$I$20000,DATOS!$I6743,DATOS!$G$2:$G$20000,"OR")=0))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DATOS!$A$2:$A$20000,DATOS!$A6744,DATOS!$D$2:$D$20000,DATOS!$D6744,DATOS!$E$2:$E$20000,DATOS!$E6744,DATOS!$I$2:$I$20000,DATOS!$I6744,DATOS!$G$2:$G$20000,"EX")=0),0))))</f>
      </c>
      <c r="H6744">
        <f>IF(DATOS!$G6744&lt;&gt;"EX",0,--(COUNTIFS(DATOS!$A$2:$A$20000,DATOS!$A6744,DATOS!$D$2:$D$20000,DATOS!$D6744,DATOS!$E$2:$E$20000,DATOS!$E6744,DATOS!$I$2:$I$20000,DATOS!$I6744,DATOS!$G$2:$G$20000,"OR")=0))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DATOS!$A$2:$A$20000,DATOS!$A6745,DATOS!$D$2:$D$20000,DATOS!$D6745,DATOS!$E$2:$E$20000,DATOS!$E6745,DATOS!$I$2:$I$20000,DATOS!$I6745,DATOS!$G$2:$G$20000,"EX")=0),0))))</f>
      </c>
      <c r="H6745">
        <f>IF(DATOS!$G6745&lt;&gt;"EX",0,--(COUNTIFS(DATOS!$A$2:$A$20000,DATOS!$A6745,DATOS!$D$2:$D$20000,DATOS!$D6745,DATOS!$E$2:$E$20000,DATOS!$E6745,DATOS!$I$2:$I$20000,DATOS!$I6745,DATOS!$G$2:$G$20000,"OR")=0))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DATOS!$A$2:$A$20000,DATOS!$A6746,DATOS!$D$2:$D$20000,DATOS!$D6746,DATOS!$E$2:$E$20000,DATOS!$E6746,DATOS!$I$2:$I$20000,DATOS!$I6746,DATOS!$G$2:$G$20000,"EX")=0),0))))</f>
      </c>
      <c r="H6746">
        <f>IF(DATOS!$G6746&lt;&gt;"EX",0,--(COUNTIFS(DATOS!$A$2:$A$20000,DATOS!$A6746,DATOS!$D$2:$D$20000,DATOS!$D6746,DATOS!$E$2:$E$20000,DATOS!$E6746,DATOS!$I$2:$I$20000,DATOS!$I6746,DATOS!$G$2:$G$20000,"OR")=0))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DATOS!$A$2:$A$20000,DATOS!$A6747,DATOS!$D$2:$D$20000,DATOS!$D6747,DATOS!$E$2:$E$20000,DATOS!$E6747,DATOS!$I$2:$I$20000,DATOS!$I6747,DATOS!$G$2:$G$20000,"EX")=0),0))))</f>
      </c>
      <c r="H6747">
        <f>IF(DATOS!$G6747&lt;&gt;"EX",0,--(COUNTIFS(DATOS!$A$2:$A$20000,DATOS!$A6747,DATOS!$D$2:$D$20000,DATOS!$D6747,DATOS!$E$2:$E$20000,DATOS!$E6747,DATOS!$I$2:$I$20000,DATOS!$I6747,DATOS!$G$2:$G$20000,"OR")=0))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DATOS!$A$2:$A$20000,DATOS!$A6748,DATOS!$D$2:$D$20000,DATOS!$D6748,DATOS!$E$2:$E$20000,DATOS!$E6748,DATOS!$I$2:$I$20000,DATOS!$I6748,DATOS!$G$2:$G$20000,"EX")=0),0))))</f>
      </c>
      <c r="H6748">
        <f>IF(DATOS!$G6748&lt;&gt;"EX",0,--(COUNTIFS(DATOS!$A$2:$A$20000,DATOS!$A6748,DATOS!$D$2:$D$20000,DATOS!$D6748,DATOS!$E$2:$E$20000,DATOS!$E6748,DATOS!$I$2:$I$20000,DATOS!$I6748,DATOS!$G$2:$G$20000,"OR")=0))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DATOS!$A$2:$A$20000,DATOS!$A6749,DATOS!$D$2:$D$20000,DATOS!$D6749,DATOS!$E$2:$E$20000,DATOS!$E6749,DATOS!$I$2:$I$20000,DATOS!$I6749,DATOS!$G$2:$G$20000,"EX")=0),0))))</f>
      </c>
      <c r="H6749">
        <f>IF(DATOS!$G6749&lt;&gt;"EX",0,--(COUNTIFS(DATOS!$A$2:$A$20000,DATOS!$A6749,DATOS!$D$2:$D$20000,DATOS!$D6749,DATOS!$E$2:$E$20000,DATOS!$E6749,DATOS!$I$2:$I$20000,DATOS!$I6749,DATOS!$G$2:$G$20000,"OR")=0))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DATOS!$A$2:$A$20000,DATOS!$A6750,DATOS!$D$2:$D$20000,DATOS!$D6750,DATOS!$E$2:$E$20000,DATOS!$E6750,DATOS!$I$2:$I$20000,DATOS!$I6750,DATOS!$G$2:$G$20000,"EX")=0),0))))</f>
      </c>
      <c r="H6750">
        <f>IF(DATOS!$G6750&lt;&gt;"EX",0,--(COUNTIFS(DATOS!$A$2:$A$20000,DATOS!$A6750,DATOS!$D$2:$D$20000,DATOS!$D6750,DATOS!$E$2:$E$20000,DATOS!$E6750,DATOS!$I$2:$I$20000,DATOS!$I6750,DATOS!$G$2:$G$20000,"OR")=0))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DATOS!$A$2:$A$20000,DATOS!$A6751,DATOS!$D$2:$D$20000,DATOS!$D6751,DATOS!$E$2:$E$20000,DATOS!$E6751,DATOS!$I$2:$I$20000,DATOS!$I6751,DATOS!$G$2:$G$20000,"EX")=0),0))))</f>
      </c>
      <c r="H6751">
        <f>IF(DATOS!$G6751&lt;&gt;"EX",0,--(COUNTIFS(DATOS!$A$2:$A$20000,DATOS!$A6751,DATOS!$D$2:$D$20000,DATOS!$D6751,DATOS!$E$2:$E$20000,DATOS!$E6751,DATOS!$I$2:$I$20000,DATOS!$I6751,DATOS!$G$2:$G$20000,"OR")=0))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DATOS!$A$2:$A$20000,DATOS!$A6752,DATOS!$D$2:$D$20000,DATOS!$D6752,DATOS!$E$2:$E$20000,DATOS!$E6752,DATOS!$I$2:$I$20000,DATOS!$I6752,DATOS!$G$2:$G$20000,"EX")=0),0))))</f>
      </c>
      <c r="H6752">
        <f>IF(DATOS!$G6752&lt;&gt;"EX",0,--(COUNTIFS(DATOS!$A$2:$A$20000,DATOS!$A6752,DATOS!$D$2:$D$20000,DATOS!$D6752,DATOS!$E$2:$E$20000,DATOS!$E6752,DATOS!$I$2:$I$20000,DATOS!$I6752,DATOS!$G$2:$G$20000,"OR")=0))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DATOS!$A$2:$A$20000,DATOS!$A6753,DATOS!$D$2:$D$20000,DATOS!$D6753,DATOS!$E$2:$E$20000,DATOS!$E6753,DATOS!$I$2:$I$20000,DATOS!$I6753,DATOS!$G$2:$G$20000,"EX")=0),0))))</f>
      </c>
      <c r="H6753">
        <f>IF(DATOS!$G6753&lt;&gt;"EX",0,--(COUNTIFS(DATOS!$A$2:$A$20000,DATOS!$A6753,DATOS!$D$2:$D$20000,DATOS!$D6753,DATOS!$E$2:$E$20000,DATOS!$E6753,DATOS!$I$2:$I$20000,DATOS!$I6753,DATOS!$G$2:$G$20000,"OR")=0))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DATOS!$A$2:$A$20000,DATOS!$A6754,DATOS!$D$2:$D$20000,DATOS!$D6754,DATOS!$E$2:$E$20000,DATOS!$E6754,DATOS!$I$2:$I$20000,DATOS!$I6754,DATOS!$G$2:$G$20000,"EX")=0),0))))</f>
      </c>
      <c r="H6754">
        <f>IF(DATOS!$G6754&lt;&gt;"EX",0,--(COUNTIFS(DATOS!$A$2:$A$20000,DATOS!$A6754,DATOS!$D$2:$D$20000,DATOS!$D6754,DATOS!$E$2:$E$20000,DATOS!$E6754,DATOS!$I$2:$I$20000,DATOS!$I6754,DATOS!$G$2:$G$20000,"OR")=0))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DATOS!$A$2:$A$20000,DATOS!$A6755,DATOS!$D$2:$D$20000,DATOS!$D6755,DATOS!$E$2:$E$20000,DATOS!$E6755,DATOS!$I$2:$I$20000,DATOS!$I6755,DATOS!$G$2:$G$20000,"EX")=0),0))))</f>
      </c>
      <c r="H6755">
        <f>IF(DATOS!$G6755&lt;&gt;"EX",0,--(COUNTIFS(DATOS!$A$2:$A$20000,DATOS!$A6755,DATOS!$D$2:$D$20000,DATOS!$D6755,DATOS!$E$2:$E$20000,DATOS!$E6755,DATOS!$I$2:$I$20000,DATOS!$I6755,DATOS!$G$2:$G$20000,"OR")=0))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DATOS!$A$2:$A$20000,DATOS!$A6756,DATOS!$D$2:$D$20000,DATOS!$D6756,DATOS!$E$2:$E$20000,DATOS!$E6756,DATOS!$I$2:$I$20000,DATOS!$I6756,DATOS!$G$2:$G$20000,"EX")=0),0))))</f>
      </c>
      <c r="H6756">
        <f>IF(DATOS!$G6756&lt;&gt;"EX",0,--(COUNTIFS(DATOS!$A$2:$A$20000,DATOS!$A6756,DATOS!$D$2:$D$20000,DATOS!$D6756,DATOS!$E$2:$E$20000,DATOS!$E6756,DATOS!$I$2:$I$20000,DATOS!$I6756,DATOS!$G$2:$G$20000,"OR")=0))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DATOS!$A$2:$A$20000,DATOS!$A6757,DATOS!$D$2:$D$20000,DATOS!$D6757,DATOS!$E$2:$E$20000,DATOS!$E6757,DATOS!$I$2:$I$20000,DATOS!$I6757,DATOS!$G$2:$G$20000,"EX")=0),0))))</f>
      </c>
      <c r="H6757">
        <f>IF(DATOS!$G6757&lt;&gt;"EX",0,--(COUNTIFS(DATOS!$A$2:$A$20000,DATOS!$A6757,DATOS!$D$2:$D$20000,DATOS!$D6757,DATOS!$E$2:$E$20000,DATOS!$E6757,DATOS!$I$2:$I$20000,DATOS!$I6757,DATOS!$G$2:$G$20000,"OR")=0))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DATOS!$A$2:$A$20000,DATOS!$A6758,DATOS!$D$2:$D$20000,DATOS!$D6758,DATOS!$E$2:$E$20000,DATOS!$E6758,DATOS!$I$2:$I$20000,DATOS!$I6758,DATOS!$G$2:$G$20000,"EX")=0),0))))</f>
      </c>
      <c r="H6758">
        <f>IF(DATOS!$G6758&lt;&gt;"EX",0,--(COUNTIFS(DATOS!$A$2:$A$20000,DATOS!$A6758,DATOS!$D$2:$D$20000,DATOS!$D6758,DATOS!$E$2:$E$20000,DATOS!$E6758,DATOS!$I$2:$I$20000,DATOS!$I6758,DATOS!$G$2:$G$20000,"OR")=0))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DATOS!$A$2:$A$20000,DATOS!$A6759,DATOS!$D$2:$D$20000,DATOS!$D6759,DATOS!$E$2:$E$20000,DATOS!$E6759,DATOS!$I$2:$I$20000,DATOS!$I6759,DATOS!$G$2:$G$20000,"EX")=0),0))))</f>
      </c>
      <c r="H6759">
        <f>IF(DATOS!$G6759&lt;&gt;"EX",0,--(COUNTIFS(DATOS!$A$2:$A$20000,DATOS!$A6759,DATOS!$D$2:$D$20000,DATOS!$D6759,DATOS!$E$2:$E$20000,DATOS!$E6759,DATOS!$I$2:$I$20000,DATOS!$I6759,DATOS!$G$2:$G$20000,"OR")=0))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DATOS!$A$2:$A$20000,DATOS!$A6760,DATOS!$D$2:$D$20000,DATOS!$D6760,DATOS!$E$2:$E$20000,DATOS!$E6760,DATOS!$I$2:$I$20000,DATOS!$I6760,DATOS!$G$2:$G$20000,"EX")=0),0))))</f>
      </c>
      <c r="H6760">
        <f>IF(DATOS!$G6760&lt;&gt;"EX",0,--(COUNTIFS(DATOS!$A$2:$A$20000,DATOS!$A6760,DATOS!$D$2:$D$20000,DATOS!$D6760,DATOS!$E$2:$E$20000,DATOS!$E6760,DATOS!$I$2:$I$20000,DATOS!$I6760,DATOS!$G$2:$G$20000,"OR")=0))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DATOS!$A$2:$A$20000,DATOS!$A6761,DATOS!$D$2:$D$20000,DATOS!$D6761,DATOS!$E$2:$E$20000,DATOS!$E6761,DATOS!$I$2:$I$20000,DATOS!$I6761,DATOS!$G$2:$G$20000,"EX")=0),0))))</f>
      </c>
      <c r="H6761">
        <f>IF(DATOS!$G6761&lt;&gt;"EX",0,--(COUNTIFS(DATOS!$A$2:$A$20000,DATOS!$A6761,DATOS!$D$2:$D$20000,DATOS!$D6761,DATOS!$E$2:$E$20000,DATOS!$E6761,DATOS!$I$2:$I$20000,DATOS!$I6761,DATOS!$G$2:$G$20000,"OR")=0))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DATOS!$A$2:$A$20000,DATOS!$A6762,DATOS!$D$2:$D$20000,DATOS!$D6762,DATOS!$E$2:$E$20000,DATOS!$E6762,DATOS!$I$2:$I$20000,DATOS!$I6762,DATOS!$G$2:$G$20000,"EX")=0),0))))</f>
      </c>
      <c r="H6762">
        <f>IF(DATOS!$G6762&lt;&gt;"EX",0,--(COUNTIFS(DATOS!$A$2:$A$20000,DATOS!$A6762,DATOS!$D$2:$D$20000,DATOS!$D6762,DATOS!$E$2:$E$20000,DATOS!$E6762,DATOS!$I$2:$I$20000,DATOS!$I6762,DATOS!$G$2:$G$20000,"OR")=0))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DATOS!$A$2:$A$20000,DATOS!$A6763,DATOS!$D$2:$D$20000,DATOS!$D6763,DATOS!$E$2:$E$20000,DATOS!$E6763,DATOS!$I$2:$I$20000,DATOS!$I6763,DATOS!$G$2:$G$20000,"EX")=0),0))))</f>
      </c>
      <c r="H6763">
        <f>IF(DATOS!$G6763&lt;&gt;"EX",0,--(COUNTIFS(DATOS!$A$2:$A$20000,DATOS!$A6763,DATOS!$D$2:$D$20000,DATOS!$D6763,DATOS!$E$2:$E$20000,DATOS!$E6763,DATOS!$I$2:$I$20000,DATOS!$I6763,DATOS!$G$2:$G$20000,"OR")=0))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DATOS!$A$2:$A$20000,DATOS!$A6764,DATOS!$D$2:$D$20000,DATOS!$D6764,DATOS!$E$2:$E$20000,DATOS!$E6764,DATOS!$I$2:$I$20000,DATOS!$I6764,DATOS!$G$2:$G$20000,"EX")=0),0))))</f>
      </c>
      <c r="H6764">
        <f>IF(DATOS!$G6764&lt;&gt;"EX",0,--(COUNTIFS(DATOS!$A$2:$A$20000,DATOS!$A6764,DATOS!$D$2:$D$20000,DATOS!$D6764,DATOS!$E$2:$E$20000,DATOS!$E6764,DATOS!$I$2:$I$20000,DATOS!$I6764,DATOS!$G$2:$G$20000,"OR")=0))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DATOS!$A$2:$A$20000,DATOS!$A6765,DATOS!$D$2:$D$20000,DATOS!$D6765,DATOS!$E$2:$E$20000,DATOS!$E6765,DATOS!$I$2:$I$20000,DATOS!$I6765,DATOS!$G$2:$G$20000,"EX")=0),0))))</f>
      </c>
      <c r="H6765">
        <f>IF(DATOS!$G6765&lt;&gt;"EX",0,--(COUNTIFS(DATOS!$A$2:$A$20000,DATOS!$A6765,DATOS!$D$2:$D$20000,DATOS!$D6765,DATOS!$E$2:$E$20000,DATOS!$E6765,DATOS!$I$2:$I$20000,DATOS!$I6765,DATOS!$G$2:$G$20000,"OR")=0))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DATOS!$A$2:$A$20000,DATOS!$A6766,DATOS!$D$2:$D$20000,DATOS!$D6766,DATOS!$E$2:$E$20000,DATOS!$E6766,DATOS!$I$2:$I$20000,DATOS!$I6766,DATOS!$G$2:$G$20000,"EX")=0),0))))</f>
      </c>
      <c r="H6766">
        <f>IF(DATOS!$G6766&lt;&gt;"EX",0,--(COUNTIFS(DATOS!$A$2:$A$20000,DATOS!$A6766,DATOS!$D$2:$D$20000,DATOS!$D6766,DATOS!$E$2:$E$20000,DATOS!$E6766,DATOS!$I$2:$I$20000,DATOS!$I6766,DATOS!$G$2:$G$20000,"OR")=0))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DATOS!$A$2:$A$20000,DATOS!$A6767,DATOS!$D$2:$D$20000,DATOS!$D6767,DATOS!$E$2:$E$20000,DATOS!$E6767,DATOS!$I$2:$I$20000,DATOS!$I6767,DATOS!$G$2:$G$20000,"EX")=0),0))))</f>
      </c>
      <c r="H6767">
        <f>IF(DATOS!$G6767&lt;&gt;"EX",0,--(COUNTIFS(DATOS!$A$2:$A$20000,DATOS!$A6767,DATOS!$D$2:$D$20000,DATOS!$D6767,DATOS!$E$2:$E$20000,DATOS!$E6767,DATOS!$I$2:$I$20000,DATOS!$I6767,DATOS!$G$2:$G$20000,"OR")=0))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DATOS!$A$2:$A$20000,DATOS!$A6768,DATOS!$D$2:$D$20000,DATOS!$D6768,DATOS!$E$2:$E$20000,DATOS!$E6768,DATOS!$I$2:$I$20000,DATOS!$I6768,DATOS!$G$2:$G$20000,"EX")=0),0))))</f>
      </c>
      <c r="H6768">
        <f>IF(DATOS!$G6768&lt;&gt;"EX",0,--(COUNTIFS(DATOS!$A$2:$A$20000,DATOS!$A6768,DATOS!$D$2:$D$20000,DATOS!$D6768,DATOS!$E$2:$E$20000,DATOS!$E6768,DATOS!$I$2:$I$20000,DATOS!$I6768,DATOS!$G$2:$G$20000,"OR")=0))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DATOS!$A$2:$A$20000,DATOS!$A6769,DATOS!$D$2:$D$20000,DATOS!$D6769,DATOS!$E$2:$E$20000,DATOS!$E6769,DATOS!$I$2:$I$20000,DATOS!$I6769,DATOS!$G$2:$G$20000,"EX")=0),0))))</f>
      </c>
      <c r="H6769">
        <f>IF(DATOS!$G6769&lt;&gt;"EX",0,--(COUNTIFS(DATOS!$A$2:$A$20000,DATOS!$A6769,DATOS!$D$2:$D$20000,DATOS!$D6769,DATOS!$E$2:$E$20000,DATOS!$E6769,DATOS!$I$2:$I$20000,DATOS!$I6769,DATOS!$G$2:$G$20000,"OR")=0))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DATOS!$A$2:$A$20000,DATOS!$A6770,DATOS!$D$2:$D$20000,DATOS!$D6770,DATOS!$E$2:$E$20000,DATOS!$E6770,DATOS!$I$2:$I$20000,DATOS!$I6770,DATOS!$G$2:$G$20000,"EX")=0),0))))</f>
      </c>
      <c r="H6770">
        <f>IF(DATOS!$G6770&lt;&gt;"EX",0,--(COUNTIFS(DATOS!$A$2:$A$20000,DATOS!$A6770,DATOS!$D$2:$D$20000,DATOS!$D6770,DATOS!$E$2:$E$20000,DATOS!$E6770,DATOS!$I$2:$I$20000,DATOS!$I6770,DATOS!$G$2:$G$20000,"OR")=0))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DATOS!$A$2:$A$20000,DATOS!$A6771,DATOS!$D$2:$D$20000,DATOS!$D6771,DATOS!$E$2:$E$20000,DATOS!$E6771,DATOS!$I$2:$I$20000,DATOS!$I6771,DATOS!$G$2:$G$20000,"EX")=0),0))))</f>
      </c>
      <c r="H6771">
        <f>IF(DATOS!$G6771&lt;&gt;"EX",0,--(COUNTIFS(DATOS!$A$2:$A$20000,DATOS!$A6771,DATOS!$D$2:$D$20000,DATOS!$D6771,DATOS!$E$2:$E$20000,DATOS!$E6771,DATOS!$I$2:$I$20000,DATOS!$I6771,DATOS!$G$2:$G$20000,"OR")=0))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DATOS!$A$2:$A$20000,DATOS!$A6772,DATOS!$D$2:$D$20000,DATOS!$D6772,DATOS!$E$2:$E$20000,DATOS!$E6772,DATOS!$I$2:$I$20000,DATOS!$I6772,DATOS!$G$2:$G$20000,"EX")=0),0))))</f>
      </c>
      <c r="H6772">
        <f>IF(DATOS!$G6772&lt;&gt;"EX",0,--(COUNTIFS(DATOS!$A$2:$A$20000,DATOS!$A6772,DATOS!$D$2:$D$20000,DATOS!$D6772,DATOS!$E$2:$E$20000,DATOS!$E6772,DATOS!$I$2:$I$20000,DATOS!$I6772,DATOS!$G$2:$G$20000,"OR")=0))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DATOS!$A$2:$A$20000,DATOS!$A6773,DATOS!$D$2:$D$20000,DATOS!$D6773,DATOS!$E$2:$E$20000,DATOS!$E6773,DATOS!$I$2:$I$20000,DATOS!$I6773,DATOS!$G$2:$G$20000,"EX")=0),0))))</f>
      </c>
      <c r="H6773">
        <f>IF(DATOS!$G6773&lt;&gt;"EX",0,--(COUNTIFS(DATOS!$A$2:$A$20000,DATOS!$A6773,DATOS!$D$2:$D$20000,DATOS!$D6773,DATOS!$E$2:$E$20000,DATOS!$E6773,DATOS!$I$2:$I$20000,DATOS!$I6773,DATOS!$G$2:$G$20000,"OR")=0))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DATOS!$A$2:$A$20000,DATOS!$A6774,DATOS!$D$2:$D$20000,DATOS!$D6774,DATOS!$E$2:$E$20000,DATOS!$E6774,DATOS!$I$2:$I$20000,DATOS!$I6774,DATOS!$G$2:$G$20000,"EX")=0),0))))</f>
      </c>
      <c r="H6774">
        <f>IF(DATOS!$G6774&lt;&gt;"EX",0,--(COUNTIFS(DATOS!$A$2:$A$20000,DATOS!$A6774,DATOS!$D$2:$D$20000,DATOS!$D6774,DATOS!$E$2:$E$20000,DATOS!$E6774,DATOS!$I$2:$I$20000,DATOS!$I6774,DATOS!$G$2:$G$20000,"OR")=0))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DATOS!$A$2:$A$20000,DATOS!$A6775,DATOS!$D$2:$D$20000,DATOS!$D6775,DATOS!$E$2:$E$20000,DATOS!$E6775,DATOS!$I$2:$I$20000,DATOS!$I6775,DATOS!$G$2:$G$20000,"EX")=0),0))))</f>
      </c>
      <c r="H6775">
        <f>IF(DATOS!$G6775&lt;&gt;"EX",0,--(COUNTIFS(DATOS!$A$2:$A$20000,DATOS!$A6775,DATOS!$D$2:$D$20000,DATOS!$D6775,DATOS!$E$2:$E$20000,DATOS!$E6775,DATOS!$I$2:$I$20000,DATOS!$I6775,DATOS!$G$2:$G$20000,"OR")=0))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DATOS!$A$2:$A$20000,DATOS!$A6776,DATOS!$D$2:$D$20000,DATOS!$D6776,DATOS!$E$2:$E$20000,DATOS!$E6776,DATOS!$I$2:$I$20000,DATOS!$I6776,DATOS!$G$2:$G$20000,"EX")=0),0))))</f>
      </c>
      <c r="H6776">
        <f>IF(DATOS!$G6776&lt;&gt;"EX",0,--(COUNTIFS(DATOS!$A$2:$A$20000,DATOS!$A6776,DATOS!$D$2:$D$20000,DATOS!$D6776,DATOS!$E$2:$E$20000,DATOS!$E6776,DATOS!$I$2:$I$20000,DATOS!$I6776,DATOS!$G$2:$G$20000,"OR")=0))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DATOS!$A$2:$A$20000,DATOS!$A6777,DATOS!$D$2:$D$20000,DATOS!$D6777,DATOS!$E$2:$E$20000,DATOS!$E6777,DATOS!$I$2:$I$20000,DATOS!$I6777,DATOS!$G$2:$G$20000,"EX")=0),0))))</f>
      </c>
      <c r="H6777">
        <f>IF(DATOS!$G6777&lt;&gt;"EX",0,--(COUNTIFS(DATOS!$A$2:$A$20000,DATOS!$A6777,DATOS!$D$2:$D$20000,DATOS!$D6777,DATOS!$E$2:$E$20000,DATOS!$E6777,DATOS!$I$2:$I$20000,DATOS!$I6777,DATOS!$G$2:$G$20000,"OR")=0))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DATOS!$A$2:$A$20000,DATOS!$A6778,DATOS!$D$2:$D$20000,DATOS!$D6778,DATOS!$E$2:$E$20000,DATOS!$E6778,DATOS!$I$2:$I$20000,DATOS!$I6778,DATOS!$G$2:$G$20000,"EX")=0),0))))</f>
      </c>
      <c r="H6778">
        <f>IF(DATOS!$G6778&lt;&gt;"EX",0,--(COUNTIFS(DATOS!$A$2:$A$20000,DATOS!$A6778,DATOS!$D$2:$D$20000,DATOS!$D6778,DATOS!$E$2:$E$20000,DATOS!$E6778,DATOS!$I$2:$I$20000,DATOS!$I6778,DATOS!$G$2:$G$20000,"OR")=0))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DATOS!$A$2:$A$20000,DATOS!$A6779,DATOS!$D$2:$D$20000,DATOS!$D6779,DATOS!$E$2:$E$20000,DATOS!$E6779,DATOS!$I$2:$I$20000,DATOS!$I6779,DATOS!$G$2:$G$20000,"EX")=0),0))))</f>
      </c>
      <c r="H6779">
        <f>IF(DATOS!$G6779&lt;&gt;"EX",0,--(COUNTIFS(DATOS!$A$2:$A$20000,DATOS!$A6779,DATOS!$D$2:$D$20000,DATOS!$D6779,DATOS!$E$2:$E$20000,DATOS!$E6779,DATOS!$I$2:$I$20000,DATOS!$I6779,DATOS!$G$2:$G$20000,"OR")=0))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DATOS!$A$2:$A$20000,DATOS!$A6780,DATOS!$D$2:$D$20000,DATOS!$D6780,DATOS!$E$2:$E$20000,DATOS!$E6780,DATOS!$I$2:$I$20000,DATOS!$I6780,DATOS!$G$2:$G$20000,"EX")=0),0))))</f>
      </c>
      <c r="H6780">
        <f>IF(DATOS!$G6780&lt;&gt;"EX",0,--(COUNTIFS(DATOS!$A$2:$A$20000,DATOS!$A6780,DATOS!$D$2:$D$20000,DATOS!$D6780,DATOS!$E$2:$E$20000,DATOS!$E6780,DATOS!$I$2:$I$20000,DATOS!$I6780,DATOS!$G$2:$G$20000,"OR")=0))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DATOS!$A$2:$A$20000,DATOS!$A6781,DATOS!$D$2:$D$20000,DATOS!$D6781,DATOS!$E$2:$E$20000,DATOS!$E6781,DATOS!$I$2:$I$20000,DATOS!$I6781,DATOS!$G$2:$G$20000,"EX")=0),0))))</f>
      </c>
      <c r="H6781">
        <f>IF(DATOS!$G6781&lt;&gt;"EX",0,--(COUNTIFS(DATOS!$A$2:$A$20000,DATOS!$A6781,DATOS!$D$2:$D$20000,DATOS!$D6781,DATOS!$E$2:$E$20000,DATOS!$E6781,DATOS!$I$2:$I$20000,DATOS!$I6781,DATOS!$G$2:$G$20000,"OR")=0))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DATOS!$A$2:$A$20000,DATOS!$A6782,DATOS!$D$2:$D$20000,DATOS!$D6782,DATOS!$E$2:$E$20000,DATOS!$E6782,DATOS!$I$2:$I$20000,DATOS!$I6782,DATOS!$G$2:$G$20000,"EX")=0),0))))</f>
      </c>
      <c r="H6782">
        <f>IF(DATOS!$G6782&lt;&gt;"EX",0,--(COUNTIFS(DATOS!$A$2:$A$20000,DATOS!$A6782,DATOS!$D$2:$D$20000,DATOS!$D6782,DATOS!$E$2:$E$20000,DATOS!$E6782,DATOS!$I$2:$I$20000,DATOS!$I6782,DATOS!$G$2:$G$20000,"OR")=0))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DATOS!$A$2:$A$20000,DATOS!$A6783,DATOS!$D$2:$D$20000,DATOS!$D6783,DATOS!$E$2:$E$20000,DATOS!$E6783,DATOS!$I$2:$I$20000,DATOS!$I6783,DATOS!$G$2:$G$20000,"EX")=0),0))))</f>
      </c>
      <c r="H6783">
        <f>IF(DATOS!$G6783&lt;&gt;"EX",0,--(COUNTIFS(DATOS!$A$2:$A$20000,DATOS!$A6783,DATOS!$D$2:$D$20000,DATOS!$D6783,DATOS!$E$2:$E$20000,DATOS!$E6783,DATOS!$I$2:$I$20000,DATOS!$I6783,DATOS!$G$2:$G$20000,"OR")=0))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DATOS!$A$2:$A$20000,DATOS!$A6784,DATOS!$D$2:$D$20000,DATOS!$D6784,DATOS!$E$2:$E$20000,DATOS!$E6784,DATOS!$I$2:$I$20000,DATOS!$I6784,DATOS!$G$2:$G$20000,"EX")=0),0))))</f>
      </c>
      <c r="H6784">
        <f>IF(DATOS!$G6784&lt;&gt;"EX",0,--(COUNTIFS(DATOS!$A$2:$A$20000,DATOS!$A6784,DATOS!$D$2:$D$20000,DATOS!$D6784,DATOS!$E$2:$E$20000,DATOS!$E6784,DATOS!$I$2:$I$20000,DATOS!$I6784,DATOS!$G$2:$G$20000,"OR")=0))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DATOS!$A$2:$A$20000,DATOS!$A6785,DATOS!$D$2:$D$20000,DATOS!$D6785,DATOS!$E$2:$E$20000,DATOS!$E6785,DATOS!$I$2:$I$20000,DATOS!$I6785,DATOS!$G$2:$G$20000,"EX")=0),0))))</f>
      </c>
      <c r="H6785">
        <f>IF(DATOS!$G6785&lt;&gt;"EX",0,--(COUNTIFS(DATOS!$A$2:$A$20000,DATOS!$A6785,DATOS!$D$2:$D$20000,DATOS!$D6785,DATOS!$E$2:$E$20000,DATOS!$E6785,DATOS!$I$2:$I$20000,DATOS!$I6785,DATOS!$G$2:$G$20000,"OR")=0))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DATOS!$A$2:$A$20000,DATOS!$A6786,DATOS!$D$2:$D$20000,DATOS!$D6786,DATOS!$E$2:$E$20000,DATOS!$E6786,DATOS!$I$2:$I$20000,DATOS!$I6786,DATOS!$G$2:$G$20000,"EX")=0),0))))</f>
      </c>
      <c r="H6786">
        <f>IF(DATOS!$G6786&lt;&gt;"EX",0,--(COUNTIFS(DATOS!$A$2:$A$20000,DATOS!$A6786,DATOS!$D$2:$D$20000,DATOS!$D6786,DATOS!$E$2:$E$20000,DATOS!$E6786,DATOS!$I$2:$I$20000,DATOS!$I6786,DATOS!$G$2:$G$20000,"OR")=0))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DATOS!$A$2:$A$20000,DATOS!$A6787,DATOS!$D$2:$D$20000,DATOS!$D6787,DATOS!$E$2:$E$20000,DATOS!$E6787,DATOS!$I$2:$I$20000,DATOS!$I6787,DATOS!$G$2:$G$20000,"EX")=0),0))))</f>
      </c>
      <c r="H6787">
        <f>IF(DATOS!$G6787&lt;&gt;"EX",0,--(COUNTIFS(DATOS!$A$2:$A$20000,DATOS!$A6787,DATOS!$D$2:$D$20000,DATOS!$D6787,DATOS!$E$2:$E$20000,DATOS!$E6787,DATOS!$I$2:$I$20000,DATOS!$I6787,DATOS!$G$2:$G$20000,"OR")=0))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DATOS!$A$2:$A$20000,DATOS!$A6788,DATOS!$D$2:$D$20000,DATOS!$D6788,DATOS!$E$2:$E$20000,DATOS!$E6788,DATOS!$I$2:$I$20000,DATOS!$I6788,DATOS!$G$2:$G$20000,"EX")=0),0))))</f>
      </c>
      <c r="H6788">
        <f>IF(DATOS!$G6788&lt;&gt;"EX",0,--(COUNTIFS(DATOS!$A$2:$A$20000,DATOS!$A6788,DATOS!$D$2:$D$20000,DATOS!$D6788,DATOS!$E$2:$E$20000,DATOS!$E6788,DATOS!$I$2:$I$20000,DATOS!$I6788,DATOS!$G$2:$G$20000,"OR")=0))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DATOS!$A$2:$A$20000,DATOS!$A6789,DATOS!$D$2:$D$20000,DATOS!$D6789,DATOS!$E$2:$E$20000,DATOS!$E6789,DATOS!$I$2:$I$20000,DATOS!$I6789,DATOS!$G$2:$G$20000,"EX")=0),0))))</f>
      </c>
      <c r="H6789">
        <f>IF(DATOS!$G6789&lt;&gt;"EX",0,--(COUNTIFS(DATOS!$A$2:$A$20000,DATOS!$A6789,DATOS!$D$2:$D$20000,DATOS!$D6789,DATOS!$E$2:$E$20000,DATOS!$E6789,DATOS!$I$2:$I$20000,DATOS!$I6789,DATOS!$G$2:$G$20000,"OR")=0))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DATOS!$A$2:$A$20000,DATOS!$A6790,DATOS!$D$2:$D$20000,DATOS!$D6790,DATOS!$E$2:$E$20000,DATOS!$E6790,DATOS!$I$2:$I$20000,DATOS!$I6790,DATOS!$G$2:$G$20000,"EX")=0),0))))</f>
      </c>
      <c r="H6790">
        <f>IF(DATOS!$G6790&lt;&gt;"EX",0,--(COUNTIFS(DATOS!$A$2:$A$20000,DATOS!$A6790,DATOS!$D$2:$D$20000,DATOS!$D6790,DATOS!$E$2:$E$20000,DATOS!$E6790,DATOS!$I$2:$I$20000,DATOS!$I6790,DATOS!$G$2:$G$20000,"OR")=0))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DATOS!$A$2:$A$20000,DATOS!$A6791,DATOS!$D$2:$D$20000,DATOS!$D6791,DATOS!$E$2:$E$20000,DATOS!$E6791,DATOS!$I$2:$I$20000,DATOS!$I6791,DATOS!$G$2:$G$20000,"EX")=0),0))))</f>
      </c>
      <c r="H6791">
        <f>IF(DATOS!$G6791&lt;&gt;"EX",0,--(COUNTIFS(DATOS!$A$2:$A$20000,DATOS!$A6791,DATOS!$D$2:$D$20000,DATOS!$D6791,DATOS!$E$2:$E$20000,DATOS!$E6791,DATOS!$I$2:$I$20000,DATOS!$I6791,DATOS!$G$2:$G$20000,"OR")=0))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DATOS!$A$2:$A$20000,DATOS!$A6792,DATOS!$D$2:$D$20000,DATOS!$D6792,DATOS!$E$2:$E$20000,DATOS!$E6792,DATOS!$I$2:$I$20000,DATOS!$I6792,DATOS!$G$2:$G$20000,"EX")=0),0))))</f>
      </c>
      <c r="H6792">
        <f>IF(DATOS!$G6792&lt;&gt;"EX",0,--(COUNTIFS(DATOS!$A$2:$A$20000,DATOS!$A6792,DATOS!$D$2:$D$20000,DATOS!$D6792,DATOS!$E$2:$E$20000,DATOS!$E6792,DATOS!$I$2:$I$20000,DATOS!$I6792,DATOS!$G$2:$G$20000,"OR")=0))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DATOS!$A$2:$A$20000,DATOS!$A6793,DATOS!$D$2:$D$20000,DATOS!$D6793,DATOS!$E$2:$E$20000,DATOS!$E6793,DATOS!$I$2:$I$20000,DATOS!$I6793,DATOS!$G$2:$G$20000,"EX")=0),0))))</f>
      </c>
      <c r="H6793">
        <f>IF(DATOS!$G6793&lt;&gt;"EX",0,--(COUNTIFS(DATOS!$A$2:$A$20000,DATOS!$A6793,DATOS!$D$2:$D$20000,DATOS!$D6793,DATOS!$E$2:$E$20000,DATOS!$E6793,DATOS!$I$2:$I$20000,DATOS!$I6793,DATOS!$G$2:$G$20000,"OR")=0))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DATOS!$A$2:$A$20000,DATOS!$A6794,DATOS!$D$2:$D$20000,DATOS!$D6794,DATOS!$E$2:$E$20000,DATOS!$E6794,DATOS!$I$2:$I$20000,DATOS!$I6794,DATOS!$G$2:$G$20000,"EX")=0),0))))</f>
      </c>
      <c r="H6794">
        <f>IF(DATOS!$G6794&lt;&gt;"EX",0,--(COUNTIFS(DATOS!$A$2:$A$20000,DATOS!$A6794,DATOS!$D$2:$D$20000,DATOS!$D6794,DATOS!$E$2:$E$20000,DATOS!$E6794,DATOS!$I$2:$I$20000,DATOS!$I6794,DATOS!$G$2:$G$20000,"OR")=0))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DATOS!$A$2:$A$20000,DATOS!$A6795,DATOS!$D$2:$D$20000,DATOS!$D6795,DATOS!$E$2:$E$20000,DATOS!$E6795,DATOS!$I$2:$I$20000,DATOS!$I6795,DATOS!$G$2:$G$20000,"EX")=0),0))))</f>
      </c>
      <c r="H6795">
        <f>IF(DATOS!$G6795&lt;&gt;"EX",0,--(COUNTIFS(DATOS!$A$2:$A$20000,DATOS!$A6795,DATOS!$D$2:$D$20000,DATOS!$D6795,DATOS!$E$2:$E$20000,DATOS!$E6795,DATOS!$I$2:$I$20000,DATOS!$I6795,DATOS!$G$2:$G$20000,"OR")=0))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DATOS!$A$2:$A$20000,DATOS!$A6796,DATOS!$D$2:$D$20000,DATOS!$D6796,DATOS!$E$2:$E$20000,DATOS!$E6796,DATOS!$I$2:$I$20000,DATOS!$I6796,DATOS!$G$2:$G$20000,"EX")=0),0))))</f>
      </c>
      <c r="H6796">
        <f>IF(DATOS!$G6796&lt;&gt;"EX",0,--(COUNTIFS(DATOS!$A$2:$A$20000,DATOS!$A6796,DATOS!$D$2:$D$20000,DATOS!$D6796,DATOS!$E$2:$E$20000,DATOS!$E6796,DATOS!$I$2:$I$20000,DATOS!$I6796,DATOS!$G$2:$G$20000,"OR")=0))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DATOS!$A$2:$A$20000,DATOS!$A6797,DATOS!$D$2:$D$20000,DATOS!$D6797,DATOS!$E$2:$E$20000,DATOS!$E6797,DATOS!$I$2:$I$20000,DATOS!$I6797,DATOS!$G$2:$G$20000,"EX")=0),0))))</f>
      </c>
      <c r="H6797">
        <f>IF(DATOS!$G6797&lt;&gt;"EX",0,--(COUNTIFS(DATOS!$A$2:$A$20000,DATOS!$A6797,DATOS!$D$2:$D$20000,DATOS!$D6797,DATOS!$E$2:$E$20000,DATOS!$E6797,DATOS!$I$2:$I$20000,DATOS!$I6797,DATOS!$G$2:$G$20000,"OR")=0))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DATOS!$A$2:$A$20000,DATOS!$A6798,DATOS!$D$2:$D$20000,DATOS!$D6798,DATOS!$E$2:$E$20000,DATOS!$E6798,DATOS!$I$2:$I$20000,DATOS!$I6798,DATOS!$G$2:$G$20000,"EX")=0),0))))</f>
      </c>
      <c r="H6798">
        <f>IF(DATOS!$G6798&lt;&gt;"EX",0,--(COUNTIFS(DATOS!$A$2:$A$20000,DATOS!$A6798,DATOS!$D$2:$D$20000,DATOS!$D6798,DATOS!$E$2:$E$20000,DATOS!$E6798,DATOS!$I$2:$I$20000,DATOS!$I6798,DATOS!$G$2:$G$20000,"OR")=0))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DATOS!$A$2:$A$20000,DATOS!$A6799,DATOS!$D$2:$D$20000,DATOS!$D6799,DATOS!$E$2:$E$20000,DATOS!$E6799,DATOS!$I$2:$I$20000,DATOS!$I6799,DATOS!$G$2:$G$20000,"EX")=0),0))))</f>
      </c>
      <c r="H6799">
        <f>IF(DATOS!$G6799&lt;&gt;"EX",0,--(COUNTIFS(DATOS!$A$2:$A$20000,DATOS!$A6799,DATOS!$D$2:$D$20000,DATOS!$D6799,DATOS!$E$2:$E$20000,DATOS!$E6799,DATOS!$I$2:$I$20000,DATOS!$I6799,DATOS!$G$2:$G$20000,"OR")=0))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DATOS!$A$2:$A$20000,DATOS!$A6800,DATOS!$D$2:$D$20000,DATOS!$D6800,DATOS!$E$2:$E$20000,DATOS!$E6800,DATOS!$I$2:$I$20000,DATOS!$I6800,DATOS!$G$2:$G$20000,"EX")=0),0))))</f>
      </c>
      <c r="H6800">
        <f>IF(DATOS!$G6800&lt;&gt;"EX",0,--(COUNTIFS(DATOS!$A$2:$A$20000,DATOS!$A6800,DATOS!$D$2:$D$20000,DATOS!$D6800,DATOS!$E$2:$E$20000,DATOS!$E6800,DATOS!$I$2:$I$20000,DATOS!$I6800,DATOS!$G$2:$G$20000,"OR")=0))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DATOS!$A$2:$A$20000,DATOS!$A6801,DATOS!$D$2:$D$20000,DATOS!$D6801,DATOS!$E$2:$E$20000,DATOS!$E6801,DATOS!$I$2:$I$20000,DATOS!$I6801,DATOS!$G$2:$G$20000,"EX")=0),0))))</f>
      </c>
      <c r="H6801">
        <f>IF(DATOS!$G6801&lt;&gt;"EX",0,--(COUNTIFS(DATOS!$A$2:$A$20000,DATOS!$A6801,DATOS!$D$2:$D$20000,DATOS!$D6801,DATOS!$E$2:$E$20000,DATOS!$E6801,DATOS!$I$2:$I$20000,DATOS!$I6801,DATOS!$G$2:$G$20000,"OR")=0))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DATOS!$A$2:$A$20000,DATOS!$A6802,DATOS!$D$2:$D$20000,DATOS!$D6802,DATOS!$E$2:$E$20000,DATOS!$E6802,DATOS!$I$2:$I$20000,DATOS!$I6802,DATOS!$G$2:$G$20000,"EX")=0),0))))</f>
      </c>
      <c r="H6802">
        <f>IF(DATOS!$G6802&lt;&gt;"EX",0,--(COUNTIFS(DATOS!$A$2:$A$20000,DATOS!$A6802,DATOS!$D$2:$D$20000,DATOS!$D6802,DATOS!$E$2:$E$20000,DATOS!$E6802,DATOS!$I$2:$I$20000,DATOS!$I6802,DATOS!$G$2:$G$20000,"OR")=0))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DATOS!$A$2:$A$20000,DATOS!$A6803,DATOS!$D$2:$D$20000,DATOS!$D6803,DATOS!$E$2:$E$20000,DATOS!$E6803,DATOS!$I$2:$I$20000,DATOS!$I6803,DATOS!$G$2:$G$20000,"EX")=0),0))))</f>
      </c>
      <c r="H6803">
        <f>IF(DATOS!$G6803&lt;&gt;"EX",0,--(COUNTIFS(DATOS!$A$2:$A$20000,DATOS!$A6803,DATOS!$D$2:$D$20000,DATOS!$D6803,DATOS!$E$2:$E$20000,DATOS!$E6803,DATOS!$I$2:$I$20000,DATOS!$I6803,DATOS!$G$2:$G$20000,"OR")=0))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DATOS!$A$2:$A$20000,DATOS!$A6804,DATOS!$D$2:$D$20000,DATOS!$D6804,DATOS!$E$2:$E$20000,DATOS!$E6804,DATOS!$I$2:$I$20000,DATOS!$I6804,DATOS!$G$2:$G$20000,"EX")=0),0))))</f>
      </c>
      <c r="H6804">
        <f>IF(DATOS!$G6804&lt;&gt;"EX",0,--(COUNTIFS(DATOS!$A$2:$A$20000,DATOS!$A6804,DATOS!$D$2:$D$20000,DATOS!$D6804,DATOS!$E$2:$E$20000,DATOS!$E6804,DATOS!$I$2:$I$20000,DATOS!$I6804,DATOS!$G$2:$G$20000,"OR")=0))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DATOS!$A$2:$A$20000,DATOS!$A6805,DATOS!$D$2:$D$20000,DATOS!$D6805,DATOS!$E$2:$E$20000,DATOS!$E6805,DATOS!$I$2:$I$20000,DATOS!$I6805,DATOS!$G$2:$G$20000,"EX")=0),0))))</f>
      </c>
      <c r="H6805">
        <f>IF(DATOS!$G6805&lt;&gt;"EX",0,--(COUNTIFS(DATOS!$A$2:$A$20000,DATOS!$A6805,DATOS!$D$2:$D$20000,DATOS!$D6805,DATOS!$E$2:$E$20000,DATOS!$E6805,DATOS!$I$2:$I$20000,DATOS!$I6805,DATOS!$G$2:$G$20000,"OR")=0))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DATOS!$A$2:$A$20000,DATOS!$A6806,DATOS!$D$2:$D$20000,DATOS!$D6806,DATOS!$E$2:$E$20000,DATOS!$E6806,DATOS!$I$2:$I$20000,DATOS!$I6806,DATOS!$G$2:$G$20000,"EX")=0),0))))</f>
      </c>
      <c r="H6806">
        <f>IF(DATOS!$G6806&lt;&gt;"EX",0,--(COUNTIFS(DATOS!$A$2:$A$20000,DATOS!$A6806,DATOS!$D$2:$D$20000,DATOS!$D6806,DATOS!$E$2:$E$20000,DATOS!$E6806,DATOS!$I$2:$I$20000,DATOS!$I6806,DATOS!$G$2:$G$20000,"OR")=0))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DATOS!$A$2:$A$20000,DATOS!$A6807,DATOS!$D$2:$D$20000,DATOS!$D6807,DATOS!$E$2:$E$20000,DATOS!$E6807,DATOS!$I$2:$I$20000,DATOS!$I6807,DATOS!$G$2:$G$20000,"EX")=0),0))))</f>
      </c>
      <c r="H6807">
        <f>IF(DATOS!$G6807&lt;&gt;"EX",0,--(COUNTIFS(DATOS!$A$2:$A$20000,DATOS!$A6807,DATOS!$D$2:$D$20000,DATOS!$D6807,DATOS!$E$2:$E$20000,DATOS!$E6807,DATOS!$I$2:$I$20000,DATOS!$I6807,DATOS!$G$2:$G$20000,"OR")=0))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DATOS!$A$2:$A$20000,DATOS!$A6808,DATOS!$D$2:$D$20000,DATOS!$D6808,DATOS!$E$2:$E$20000,DATOS!$E6808,DATOS!$I$2:$I$20000,DATOS!$I6808,DATOS!$G$2:$G$20000,"EX")=0),0))))</f>
      </c>
      <c r="H6808">
        <f>IF(DATOS!$G6808&lt;&gt;"EX",0,--(COUNTIFS(DATOS!$A$2:$A$20000,DATOS!$A6808,DATOS!$D$2:$D$20000,DATOS!$D6808,DATOS!$E$2:$E$20000,DATOS!$E6808,DATOS!$I$2:$I$20000,DATOS!$I6808,DATOS!$G$2:$G$20000,"OR")=0))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DATOS!$A$2:$A$20000,DATOS!$A6809,DATOS!$D$2:$D$20000,DATOS!$D6809,DATOS!$E$2:$E$20000,DATOS!$E6809,DATOS!$I$2:$I$20000,DATOS!$I6809,DATOS!$G$2:$G$20000,"EX")=0),0))))</f>
      </c>
      <c r="H6809">
        <f>IF(DATOS!$G6809&lt;&gt;"EX",0,--(COUNTIFS(DATOS!$A$2:$A$20000,DATOS!$A6809,DATOS!$D$2:$D$20000,DATOS!$D6809,DATOS!$E$2:$E$20000,DATOS!$E6809,DATOS!$I$2:$I$20000,DATOS!$I6809,DATOS!$G$2:$G$20000,"OR")=0))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DATOS!$A$2:$A$20000,DATOS!$A6810,DATOS!$D$2:$D$20000,DATOS!$D6810,DATOS!$E$2:$E$20000,DATOS!$E6810,DATOS!$I$2:$I$20000,DATOS!$I6810,DATOS!$G$2:$G$20000,"EX")=0),0))))</f>
      </c>
      <c r="H6810">
        <f>IF(DATOS!$G6810&lt;&gt;"EX",0,--(COUNTIFS(DATOS!$A$2:$A$20000,DATOS!$A6810,DATOS!$D$2:$D$20000,DATOS!$D6810,DATOS!$E$2:$E$20000,DATOS!$E6810,DATOS!$I$2:$I$20000,DATOS!$I6810,DATOS!$G$2:$G$20000,"OR")=0))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DATOS!$A$2:$A$20000,DATOS!$A6811,DATOS!$D$2:$D$20000,DATOS!$D6811,DATOS!$E$2:$E$20000,DATOS!$E6811,DATOS!$I$2:$I$20000,DATOS!$I6811,DATOS!$G$2:$G$20000,"EX")=0),0))))</f>
      </c>
      <c r="H6811">
        <f>IF(DATOS!$G6811&lt;&gt;"EX",0,--(COUNTIFS(DATOS!$A$2:$A$20000,DATOS!$A6811,DATOS!$D$2:$D$20000,DATOS!$D6811,DATOS!$E$2:$E$20000,DATOS!$E6811,DATOS!$I$2:$I$20000,DATOS!$I6811,DATOS!$G$2:$G$20000,"OR")=0))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DATOS!$A$2:$A$20000,DATOS!$A6812,DATOS!$D$2:$D$20000,DATOS!$D6812,DATOS!$E$2:$E$20000,DATOS!$E6812,DATOS!$I$2:$I$20000,DATOS!$I6812,DATOS!$G$2:$G$20000,"EX")=0),0))))</f>
      </c>
      <c r="H6812">
        <f>IF(DATOS!$G6812&lt;&gt;"EX",0,--(COUNTIFS(DATOS!$A$2:$A$20000,DATOS!$A6812,DATOS!$D$2:$D$20000,DATOS!$D6812,DATOS!$E$2:$E$20000,DATOS!$E6812,DATOS!$I$2:$I$20000,DATOS!$I6812,DATOS!$G$2:$G$20000,"OR")=0))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DATOS!$A$2:$A$20000,DATOS!$A6813,DATOS!$D$2:$D$20000,DATOS!$D6813,DATOS!$E$2:$E$20000,DATOS!$E6813,DATOS!$I$2:$I$20000,DATOS!$I6813,DATOS!$G$2:$G$20000,"EX")=0),0))))</f>
      </c>
      <c r="H6813">
        <f>IF(DATOS!$G6813&lt;&gt;"EX",0,--(COUNTIFS(DATOS!$A$2:$A$20000,DATOS!$A6813,DATOS!$D$2:$D$20000,DATOS!$D6813,DATOS!$E$2:$E$20000,DATOS!$E6813,DATOS!$I$2:$I$20000,DATOS!$I6813,DATOS!$G$2:$G$20000,"OR")=0))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DATOS!$A$2:$A$20000,DATOS!$A6814,DATOS!$D$2:$D$20000,DATOS!$D6814,DATOS!$E$2:$E$20000,DATOS!$E6814,DATOS!$I$2:$I$20000,DATOS!$I6814,DATOS!$G$2:$G$20000,"EX")=0),0))))</f>
      </c>
      <c r="H6814">
        <f>IF(DATOS!$G6814&lt;&gt;"EX",0,--(COUNTIFS(DATOS!$A$2:$A$20000,DATOS!$A6814,DATOS!$D$2:$D$20000,DATOS!$D6814,DATOS!$E$2:$E$20000,DATOS!$E6814,DATOS!$I$2:$I$20000,DATOS!$I6814,DATOS!$G$2:$G$20000,"OR")=0))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DATOS!$A$2:$A$20000,DATOS!$A6815,DATOS!$D$2:$D$20000,DATOS!$D6815,DATOS!$E$2:$E$20000,DATOS!$E6815,DATOS!$I$2:$I$20000,DATOS!$I6815,DATOS!$G$2:$G$20000,"EX")=0),0))))</f>
      </c>
      <c r="H6815">
        <f>IF(DATOS!$G6815&lt;&gt;"EX",0,--(COUNTIFS(DATOS!$A$2:$A$20000,DATOS!$A6815,DATOS!$D$2:$D$20000,DATOS!$D6815,DATOS!$E$2:$E$20000,DATOS!$E6815,DATOS!$I$2:$I$20000,DATOS!$I6815,DATOS!$G$2:$G$20000,"OR")=0))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DATOS!$A$2:$A$20000,DATOS!$A6816,DATOS!$D$2:$D$20000,DATOS!$D6816,DATOS!$E$2:$E$20000,DATOS!$E6816,DATOS!$I$2:$I$20000,DATOS!$I6816,DATOS!$G$2:$G$20000,"EX")=0),0))))</f>
      </c>
      <c r="H6816">
        <f>IF(DATOS!$G6816&lt;&gt;"EX",0,--(COUNTIFS(DATOS!$A$2:$A$20000,DATOS!$A6816,DATOS!$D$2:$D$20000,DATOS!$D6816,DATOS!$E$2:$E$20000,DATOS!$E6816,DATOS!$I$2:$I$20000,DATOS!$I6816,DATOS!$G$2:$G$20000,"OR")=0))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DATOS!$A$2:$A$20000,DATOS!$A6817,DATOS!$D$2:$D$20000,DATOS!$D6817,DATOS!$E$2:$E$20000,DATOS!$E6817,DATOS!$I$2:$I$20000,DATOS!$I6817,DATOS!$G$2:$G$20000,"EX")=0),0))))</f>
      </c>
      <c r="H6817">
        <f>IF(DATOS!$G6817&lt;&gt;"EX",0,--(COUNTIFS(DATOS!$A$2:$A$20000,DATOS!$A6817,DATOS!$D$2:$D$20000,DATOS!$D6817,DATOS!$E$2:$E$20000,DATOS!$E6817,DATOS!$I$2:$I$20000,DATOS!$I6817,DATOS!$G$2:$G$20000,"OR")=0))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DATOS!$A$2:$A$20000,DATOS!$A6818,DATOS!$D$2:$D$20000,DATOS!$D6818,DATOS!$E$2:$E$20000,DATOS!$E6818,DATOS!$I$2:$I$20000,DATOS!$I6818,DATOS!$G$2:$G$20000,"EX")=0),0))))</f>
      </c>
      <c r="H6818">
        <f>IF(DATOS!$G6818&lt;&gt;"EX",0,--(COUNTIFS(DATOS!$A$2:$A$20000,DATOS!$A6818,DATOS!$D$2:$D$20000,DATOS!$D6818,DATOS!$E$2:$E$20000,DATOS!$E6818,DATOS!$I$2:$I$20000,DATOS!$I6818,DATOS!$G$2:$G$20000,"OR")=0))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DATOS!$A$2:$A$20000,DATOS!$A6819,DATOS!$D$2:$D$20000,DATOS!$D6819,DATOS!$E$2:$E$20000,DATOS!$E6819,DATOS!$I$2:$I$20000,DATOS!$I6819,DATOS!$G$2:$G$20000,"EX")=0),0))))</f>
      </c>
      <c r="H6819">
        <f>IF(DATOS!$G6819&lt;&gt;"EX",0,--(COUNTIFS(DATOS!$A$2:$A$20000,DATOS!$A6819,DATOS!$D$2:$D$20000,DATOS!$D6819,DATOS!$E$2:$E$20000,DATOS!$E6819,DATOS!$I$2:$I$20000,DATOS!$I6819,DATOS!$G$2:$G$20000,"OR")=0))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DATOS!$A$2:$A$20000,DATOS!$A6820,DATOS!$D$2:$D$20000,DATOS!$D6820,DATOS!$E$2:$E$20000,DATOS!$E6820,DATOS!$I$2:$I$20000,DATOS!$I6820,DATOS!$G$2:$G$20000,"EX")=0),0))))</f>
      </c>
      <c r="H6820">
        <f>IF(DATOS!$G6820&lt;&gt;"EX",0,--(COUNTIFS(DATOS!$A$2:$A$20000,DATOS!$A6820,DATOS!$D$2:$D$20000,DATOS!$D6820,DATOS!$E$2:$E$20000,DATOS!$E6820,DATOS!$I$2:$I$20000,DATOS!$I6820,DATOS!$G$2:$G$20000,"OR")=0))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DATOS!$A$2:$A$20000,DATOS!$A6821,DATOS!$D$2:$D$20000,DATOS!$D6821,DATOS!$E$2:$E$20000,DATOS!$E6821,DATOS!$I$2:$I$20000,DATOS!$I6821,DATOS!$G$2:$G$20000,"EX")=0),0))))</f>
      </c>
      <c r="H6821">
        <f>IF(DATOS!$G6821&lt;&gt;"EX",0,--(COUNTIFS(DATOS!$A$2:$A$20000,DATOS!$A6821,DATOS!$D$2:$D$20000,DATOS!$D6821,DATOS!$E$2:$E$20000,DATOS!$E6821,DATOS!$I$2:$I$20000,DATOS!$I6821,DATOS!$G$2:$G$20000,"OR")=0))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DATOS!$A$2:$A$20000,DATOS!$A6822,DATOS!$D$2:$D$20000,DATOS!$D6822,DATOS!$E$2:$E$20000,DATOS!$E6822,DATOS!$I$2:$I$20000,DATOS!$I6822,DATOS!$G$2:$G$20000,"EX")=0),0))))</f>
      </c>
      <c r="H6822">
        <f>IF(DATOS!$G6822&lt;&gt;"EX",0,--(COUNTIFS(DATOS!$A$2:$A$20000,DATOS!$A6822,DATOS!$D$2:$D$20000,DATOS!$D6822,DATOS!$E$2:$E$20000,DATOS!$E6822,DATOS!$I$2:$I$20000,DATOS!$I6822,DATOS!$G$2:$G$20000,"OR")=0))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DATOS!$A$2:$A$20000,DATOS!$A6823,DATOS!$D$2:$D$20000,DATOS!$D6823,DATOS!$E$2:$E$20000,DATOS!$E6823,DATOS!$I$2:$I$20000,DATOS!$I6823,DATOS!$G$2:$G$20000,"EX")=0),0))))</f>
      </c>
      <c r="H6823">
        <f>IF(DATOS!$G6823&lt;&gt;"EX",0,--(COUNTIFS(DATOS!$A$2:$A$20000,DATOS!$A6823,DATOS!$D$2:$D$20000,DATOS!$D6823,DATOS!$E$2:$E$20000,DATOS!$E6823,DATOS!$I$2:$I$20000,DATOS!$I6823,DATOS!$G$2:$G$20000,"OR")=0))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DATOS!$A$2:$A$20000,DATOS!$A6824,DATOS!$D$2:$D$20000,DATOS!$D6824,DATOS!$E$2:$E$20000,DATOS!$E6824,DATOS!$I$2:$I$20000,DATOS!$I6824,DATOS!$G$2:$G$20000,"EX")=0),0))))</f>
      </c>
      <c r="H6824">
        <f>IF(DATOS!$G6824&lt;&gt;"EX",0,--(COUNTIFS(DATOS!$A$2:$A$20000,DATOS!$A6824,DATOS!$D$2:$D$20000,DATOS!$D6824,DATOS!$E$2:$E$20000,DATOS!$E6824,DATOS!$I$2:$I$20000,DATOS!$I6824,DATOS!$G$2:$G$20000,"OR")=0))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DATOS!$A$2:$A$20000,DATOS!$A6825,DATOS!$D$2:$D$20000,DATOS!$D6825,DATOS!$E$2:$E$20000,DATOS!$E6825,DATOS!$I$2:$I$20000,DATOS!$I6825,DATOS!$G$2:$G$20000,"EX")=0),0))))</f>
      </c>
      <c r="H6825">
        <f>IF(DATOS!$G6825&lt;&gt;"EX",0,--(COUNTIFS(DATOS!$A$2:$A$20000,DATOS!$A6825,DATOS!$D$2:$D$20000,DATOS!$D6825,DATOS!$E$2:$E$20000,DATOS!$E6825,DATOS!$I$2:$I$20000,DATOS!$I6825,DATOS!$G$2:$G$20000,"OR")=0))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DATOS!$A$2:$A$20000,DATOS!$A6826,DATOS!$D$2:$D$20000,DATOS!$D6826,DATOS!$E$2:$E$20000,DATOS!$E6826,DATOS!$I$2:$I$20000,DATOS!$I6826,DATOS!$G$2:$G$20000,"EX")=0),0))))</f>
      </c>
      <c r="H6826">
        <f>IF(DATOS!$G6826&lt;&gt;"EX",0,--(COUNTIFS(DATOS!$A$2:$A$20000,DATOS!$A6826,DATOS!$D$2:$D$20000,DATOS!$D6826,DATOS!$E$2:$E$20000,DATOS!$E6826,DATOS!$I$2:$I$20000,DATOS!$I6826,DATOS!$G$2:$G$20000,"OR")=0))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DATOS!$A$2:$A$20000,DATOS!$A6827,DATOS!$D$2:$D$20000,DATOS!$D6827,DATOS!$E$2:$E$20000,DATOS!$E6827,DATOS!$I$2:$I$20000,DATOS!$I6827,DATOS!$G$2:$G$20000,"EX")=0),0))))</f>
      </c>
      <c r="H6827">
        <f>IF(DATOS!$G6827&lt;&gt;"EX",0,--(COUNTIFS(DATOS!$A$2:$A$20000,DATOS!$A6827,DATOS!$D$2:$D$20000,DATOS!$D6827,DATOS!$E$2:$E$20000,DATOS!$E6827,DATOS!$I$2:$I$20000,DATOS!$I6827,DATOS!$G$2:$G$20000,"OR")=0))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DATOS!$A$2:$A$20000,DATOS!$A6828,DATOS!$D$2:$D$20000,DATOS!$D6828,DATOS!$E$2:$E$20000,DATOS!$E6828,DATOS!$I$2:$I$20000,DATOS!$I6828,DATOS!$G$2:$G$20000,"EX")=0),0))))</f>
      </c>
      <c r="H6828">
        <f>IF(DATOS!$G6828&lt;&gt;"EX",0,--(COUNTIFS(DATOS!$A$2:$A$20000,DATOS!$A6828,DATOS!$D$2:$D$20000,DATOS!$D6828,DATOS!$E$2:$E$20000,DATOS!$E6828,DATOS!$I$2:$I$20000,DATOS!$I6828,DATOS!$G$2:$G$20000,"OR")=0))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DATOS!$A$2:$A$20000,DATOS!$A6829,DATOS!$D$2:$D$20000,DATOS!$D6829,DATOS!$E$2:$E$20000,DATOS!$E6829,DATOS!$I$2:$I$20000,DATOS!$I6829,DATOS!$G$2:$G$20000,"EX")=0),0))))</f>
      </c>
      <c r="H6829">
        <f>IF(DATOS!$G6829&lt;&gt;"EX",0,--(COUNTIFS(DATOS!$A$2:$A$20000,DATOS!$A6829,DATOS!$D$2:$D$20000,DATOS!$D6829,DATOS!$E$2:$E$20000,DATOS!$E6829,DATOS!$I$2:$I$20000,DATOS!$I6829,DATOS!$G$2:$G$20000,"OR")=0))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DATOS!$A$2:$A$20000,DATOS!$A6830,DATOS!$D$2:$D$20000,DATOS!$D6830,DATOS!$E$2:$E$20000,DATOS!$E6830,DATOS!$I$2:$I$20000,DATOS!$I6830,DATOS!$G$2:$G$20000,"EX")=0),0))))</f>
      </c>
      <c r="H6830">
        <f>IF(DATOS!$G6830&lt;&gt;"EX",0,--(COUNTIFS(DATOS!$A$2:$A$20000,DATOS!$A6830,DATOS!$D$2:$D$20000,DATOS!$D6830,DATOS!$E$2:$E$20000,DATOS!$E6830,DATOS!$I$2:$I$20000,DATOS!$I6830,DATOS!$G$2:$G$20000,"OR")=0))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DATOS!$A$2:$A$20000,DATOS!$A6831,DATOS!$D$2:$D$20000,DATOS!$D6831,DATOS!$E$2:$E$20000,DATOS!$E6831,DATOS!$I$2:$I$20000,DATOS!$I6831,DATOS!$G$2:$G$20000,"EX")=0),0))))</f>
      </c>
      <c r="H6831">
        <f>IF(DATOS!$G6831&lt;&gt;"EX",0,--(COUNTIFS(DATOS!$A$2:$A$20000,DATOS!$A6831,DATOS!$D$2:$D$20000,DATOS!$D6831,DATOS!$E$2:$E$20000,DATOS!$E6831,DATOS!$I$2:$I$20000,DATOS!$I6831,DATOS!$G$2:$G$20000,"OR")=0))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DATOS!$A$2:$A$20000,DATOS!$A6832,DATOS!$D$2:$D$20000,DATOS!$D6832,DATOS!$E$2:$E$20000,DATOS!$E6832,DATOS!$I$2:$I$20000,DATOS!$I6832,DATOS!$G$2:$G$20000,"EX")=0),0))))</f>
      </c>
      <c r="H6832">
        <f>IF(DATOS!$G6832&lt;&gt;"EX",0,--(COUNTIFS(DATOS!$A$2:$A$20000,DATOS!$A6832,DATOS!$D$2:$D$20000,DATOS!$D6832,DATOS!$E$2:$E$20000,DATOS!$E6832,DATOS!$I$2:$I$20000,DATOS!$I6832,DATOS!$G$2:$G$20000,"OR")=0))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DATOS!$A$2:$A$20000,DATOS!$A6833,DATOS!$D$2:$D$20000,DATOS!$D6833,DATOS!$E$2:$E$20000,DATOS!$E6833,DATOS!$I$2:$I$20000,DATOS!$I6833,DATOS!$G$2:$G$20000,"EX")=0),0))))</f>
      </c>
      <c r="H6833">
        <f>IF(DATOS!$G6833&lt;&gt;"EX",0,--(COUNTIFS(DATOS!$A$2:$A$20000,DATOS!$A6833,DATOS!$D$2:$D$20000,DATOS!$D6833,DATOS!$E$2:$E$20000,DATOS!$E6833,DATOS!$I$2:$I$20000,DATOS!$I6833,DATOS!$G$2:$G$20000,"OR")=0))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DATOS!$A$2:$A$20000,DATOS!$A6834,DATOS!$D$2:$D$20000,DATOS!$D6834,DATOS!$E$2:$E$20000,DATOS!$E6834,DATOS!$I$2:$I$20000,DATOS!$I6834,DATOS!$G$2:$G$20000,"EX")=0),0))))</f>
      </c>
      <c r="H6834">
        <f>IF(DATOS!$G6834&lt;&gt;"EX",0,--(COUNTIFS(DATOS!$A$2:$A$20000,DATOS!$A6834,DATOS!$D$2:$D$20000,DATOS!$D6834,DATOS!$E$2:$E$20000,DATOS!$E6834,DATOS!$I$2:$I$20000,DATOS!$I6834,DATOS!$G$2:$G$20000,"OR")=0))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DATOS!$A$2:$A$20000,DATOS!$A6835,DATOS!$D$2:$D$20000,DATOS!$D6835,DATOS!$E$2:$E$20000,DATOS!$E6835,DATOS!$I$2:$I$20000,DATOS!$I6835,DATOS!$G$2:$G$20000,"EX")=0),0))))</f>
      </c>
      <c r="H6835">
        <f>IF(DATOS!$G6835&lt;&gt;"EX",0,--(COUNTIFS(DATOS!$A$2:$A$20000,DATOS!$A6835,DATOS!$D$2:$D$20000,DATOS!$D6835,DATOS!$E$2:$E$20000,DATOS!$E6835,DATOS!$I$2:$I$20000,DATOS!$I6835,DATOS!$G$2:$G$20000,"OR")=0))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DATOS!$A$2:$A$20000,DATOS!$A6836,DATOS!$D$2:$D$20000,DATOS!$D6836,DATOS!$E$2:$E$20000,DATOS!$E6836,DATOS!$I$2:$I$20000,DATOS!$I6836,DATOS!$G$2:$G$20000,"EX")=0),0))))</f>
      </c>
      <c r="H6836">
        <f>IF(DATOS!$G6836&lt;&gt;"EX",0,--(COUNTIFS(DATOS!$A$2:$A$20000,DATOS!$A6836,DATOS!$D$2:$D$20000,DATOS!$D6836,DATOS!$E$2:$E$20000,DATOS!$E6836,DATOS!$I$2:$I$20000,DATOS!$I6836,DATOS!$G$2:$G$20000,"OR")=0))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DATOS!$A$2:$A$20000,DATOS!$A6837,DATOS!$D$2:$D$20000,DATOS!$D6837,DATOS!$E$2:$E$20000,DATOS!$E6837,DATOS!$I$2:$I$20000,DATOS!$I6837,DATOS!$G$2:$G$20000,"EX")=0),0))))</f>
      </c>
      <c r="H6837">
        <f>IF(DATOS!$G6837&lt;&gt;"EX",0,--(COUNTIFS(DATOS!$A$2:$A$20000,DATOS!$A6837,DATOS!$D$2:$D$20000,DATOS!$D6837,DATOS!$E$2:$E$20000,DATOS!$E6837,DATOS!$I$2:$I$20000,DATOS!$I6837,DATOS!$G$2:$G$20000,"OR")=0))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DATOS!$A$2:$A$20000,DATOS!$A6838,DATOS!$D$2:$D$20000,DATOS!$D6838,DATOS!$E$2:$E$20000,DATOS!$E6838,DATOS!$I$2:$I$20000,DATOS!$I6838,DATOS!$G$2:$G$20000,"EX")=0),0))))</f>
      </c>
      <c r="H6838">
        <f>IF(DATOS!$G6838&lt;&gt;"EX",0,--(COUNTIFS(DATOS!$A$2:$A$20000,DATOS!$A6838,DATOS!$D$2:$D$20000,DATOS!$D6838,DATOS!$E$2:$E$20000,DATOS!$E6838,DATOS!$I$2:$I$20000,DATOS!$I6838,DATOS!$G$2:$G$20000,"OR")=0))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DATOS!$A$2:$A$20000,DATOS!$A6839,DATOS!$D$2:$D$20000,DATOS!$D6839,DATOS!$E$2:$E$20000,DATOS!$E6839,DATOS!$I$2:$I$20000,DATOS!$I6839,DATOS!$G$2:$G$20000,"EX")=0),0))))</f>
      </c>
      <c r="H6839">
        <f>IF(DATOS!$G6839&lt;&gt;"EX",0,--(COUNTIFS(DATOS!$A$2:$A$20000,DATOS!$A6839,DATOS!$D$2:$D$20000,DATOS!$D6839,DATOS!$E$2:$E$20000,DATOS!$E6839,DATOS!$I$2:$I$20000,DATOS!$I6839,DATOS!$G$2:$G$20000,"OR")=0))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DATOS!$A$2:$A$20000,DATOS!$A6840,DATOS!$D$2:$D$20000,DATOS!$D6840,DATOS!$E$2:$E$20000,DATOS!$E6840,DATOS!$I$2:$I$20000,DATOS!$I6840,DATOS!$G$2:$G$20000,"EX")=0),0))))</f>
      </c>
      <c r="H6840">
        <f>IF(DATOS!$G6840&lt;&gt;"EX",0,--(COUNTIFS(DATOS!$A$2:$A$20000,DATOS!$A6840,DATOS!$D$2:$D$20000,DATOS!$D6840,DATOS!$E$2:$E$20000,DATOS!$E6840,DATOS!$I$2:$I$20000,DATOS!$I6840,DATOS!$G$2:$G$20000,"OR")=0))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DATOS!$A$2:$A$20000,DATOS!$A6841,DATOS!$D$2:$D$20000,DATOS!$D6841,DATOS!$E$2:$E$20000,DATOS!$E6841,DATOS!$I$2:$I$20000,DATOS!$I6841,DATOS!$G$2:$G$20000,"EX")=0),0))))</f>
      </c>
      <c r="H6841">
        <f>IF(DATOS!$G6841&lt;&gt;"EX",0,--(COUNTIFS(DATOS!$A$2:$A$20000,DATOS!$A6841,DATOS!$D$2:$D$20000,DATOS!$D6841,DATOS!$E$2:$E$20000,DATOS!$E6841,DATOS!$I$2:$I$20000,DATOS!$I6841,DATOS!$G$2:$G$20000,"OR")=0))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DATOS!$A$2:$A$20000,DATOS!$A6842,DATOS!$D$2:$D$20000,DATOS!$D6842,DATOS!$E$2:$E$20000,DATOS!$E6842,DATOS!$I$2:$I$20000,DATOS!$I6842,DATOS!$G$2:$G$20000,"EX")=0),0))))</f>
      </c>
      <c r="H6842">
        <f>IF(DATOS!$G6842&lt;&gt;"EX",0,--(COUNTIFS(DATOS!$A$2:$A$20000,DATOS!$A6842,DATOS!$D$2:$D$20000,DATOS!$D6842,DATOS!$E$2:$E$20000,DATOS!$E6842,DATOS!$I$2:$I$20000,DATOS!$I6842,DATOS!$G$2:$G$20000,"OR")=0))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DATOS!$A$2:$A$20000,DATOS!$A6843,DATOS!$D$2:$D$20000,DATOS!$D6843,DATOS!$E$2:$E$20000,DATOS!$E6843,DATOS!$I$2:$I$20000,DATOS!$I6843,DATOS!$G$2:$G$20000,"EX")=0),0))))</f>
      </c>
      <c r="H6843">
        <f>IF(DATOS!$G6843&lt;&gt;"EX",0,--(COUNTIFS(DATOS!$A$2:$A$20000,DATOS!$A6843,DATOS!$D$2:$D$20000,DATOS!$D6843,DATOS!$E$2:$E$20000,DATOS!$E6843,DATOS!$I$2:$I$20000,DATOS!$I6843,DATOS!$G$2:$G$20000,"OR")=0))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DATOS!$A$2:$A$20000,DATOS!$A6844,DATOS!$D$2:$D$20000,DATOS!$D6844,DATOS!$E$2:$E$20000,DATOS!$E6844,DATOS!$I$2:$I$20000,DATOS!$I6844,DATOS!$G$2:$G$20000,"EX")=0),0))))</f>
      </c>
      <c r="H6844">
        <f>IF(DATOS!$G6844&lt;&gt;"EX",0,--(COUNTIFS(DATOS!$A$2:$A$20000,DATOS!$A6844,DATOS!$D$2:$D$20000,DATOS!$D6844,DATOS!$E$2:$E$20000,DATOS!$E6844,DATOS!$I$2:$I$20000,DATOS!$I6844,DATOS!$G$2:$G$20000,"OR")=0))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DATOS!$A$2:$A$20000,DATOS!$A6845,DATOS!$D$2:$D$20000,DATOS!$D6845,DATOS!$E$2:$E$20000,DATOS!$E6845,DATOS!$I$2:$I$20000,DATOS!$I6845,DATOS!$G$2:$G$20000,"EX")=0),0))))</f>
      </c>
      <c r="H6845">
        <f>IF(DATOS!$G6845&lt;&gt;"EX",0,--(COUNTIFS(DATOS!$A$2:$A$20000,DATOS!$A6845,DATOS!$D$2:$D$20000,DATOS!$D6845,DATOS!$E$2:$E$20000,DATOS!$E6845,DATOS!$I$2:$I$20000,DATOS!$I6845,DATOS!$G$2:$G$20000,"OR")=0))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DATOS!$A$2:$A$20000,DATOS!$A6846,DATOS!$D$2:$D$20000,DATOS!$D6846,DATOS!$E$2:$E$20000,DATOS!$E6846,DATOS!$I$2:$I$20000,DATOS!$I6846,DATOS!$G$2:$G$20000,"EX")=0),0))))</f>
      </c>
      <c r="H6846">
        <f>IF(DATOS!$G6846&lt;&gt;"EX",0,--(COUNTIFS(DATOS!$A$2:$A$20000,DATOS!$A6846,DATOS!$D$2:$D$20000,DATOS!$D6846,DATOS!$E$2:$E$20000,DATOS!$E6846,DATOS!$I$2:$I$20000,DATOS!$I6846,DATOS!$G$2:$G$20000,"OR")=0))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DATOS!$A$2:$A$20000,DATOS!$A6847,DATOS!$D$2:$D$20000,DATOS!$D6847,DATOS!$E$2:$E$20000,DATOS!$E6847,DATOS!$I$2:$I$20000,DATOS!$I6847,DATOS!$G$2:$G$20000,"EX")=0),0))))</f>
      </c>
      <c r="H6847">
        <f>IF(DATOS!$G6847&lt;&gt;"EX",0,--(COUNTIFS(DATOS!$A$2:$A$20000,DATOS!$A6847,DATOS!$D$2:$D$20000,DATOS!$D6847,DATOS!$E$2:$E$20000,DATOS!$E6847,DATOS!$I$2:$I$20000,DATOS!$I6847,DATOS!$G$2:$G$20000,"OR")=0))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DATOS!$A$2:$A$20000,DATOS!$A6848,DATOS!$D$2:$D$20000,DATOS!$D6848,DATOS!$E$2:$E$20000,DATOS!$E6848,DATOS!$I$2:$I$20000,DATOS!$I6848,DATOS!$G$2:$G$20000,"EX")=0),0))))</f>
      </c>
      <c r="H6848">
        <f>IF(DATOS!$G6848&lt;&gt;"EX",0,--(COUNTIFS(DATOS!$A$2:$A$20000,DATOS!$A6848,DATOS!$D$2:$D$20000,DATOS!$D6848,DATOS!$E$2:$E$20000,DATOS!$E6848,DATOS!$I$2:$I$20000,DATOS!$I6848,DATOS!$G$2:$G$20000,"OR")=0))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DATOS!$A$2:$A$20000,DATOS!$A6849,DATOS!$D$2:$D$20000,DATOS!$D6849,DATOS!$E$2:$E$20000,DATOS!$E6849,DATOS!$I$2:$I$20000,DATOS!$I6849,DATOS!$G$2:$G$20000,"EX")=0),0))))</f>
      </c>
      <c r="H6849">
        <f>IF(DATOS!$G6849&lt;&gt;"EX",0,--(COUNTIFS(DATOS!$A$2:$A$20000,DATOS!$A6849,DATOS!$D$2:$D$20000,DATOS!$D6849,DATOS!$E$2:$E$20000,DATOS!$E6849,DATOS!$I$2:$I$20000,DATOS!$I6849,DATOS!$G$2:$G$20000,"OR")=0))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DATOS!$A$2:$A$20000,DATOS!$A6850,DATOS!$D$2:$D$20000,DATOS!$D6850,DATOS!$E$2:$E$20000,DATOS!$E6850,DATOS!$I$2:$I$20000,DATOS!$I6850,DATOS!$G$2:$G$20000,"EX")=0),0))))</f>
      </c>
      <c r="H6850">
        <f>IF(DATOS!$G6850&lt;&gt;"EX",0,--(COUNTIFS(DATOS!$A$2:$A$20000,DATOS!$A6850,DATOS!$D$2:$D$20000,DATOS!$D6850,DATOS!$E$2:$E$20000,DATOS!$E6850,DATOS!$I$2:$I$20000,DATOS!$I6850,DATOS!$G$2:$G$20000,"OR")=0))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DATOS!$A$2:$A$20000,DATOS!$A6851,DATOS!$D$2:$D$20000,DATOS!$D6851,DATOS!$E$2:$E$20000,DATOS!$E6851,DATOS!$I$2:$I$20000,DATOS!$I6851,DATOS!$G$2:$G$20000,"EX")=0),0))))</f>
      </c>
      <c r="H6851">
        <f>IF(DATOS!$G6851&lt;&gt;"EX",0,--(COUNTIFS(DATOS!$A$2:$A$20000,DATOS!$A6851,DATOS!$D$2:$D$20000,DATOS!$D6851,DATOS!$E$2:$E$20000,DATOS!$E6851,DATOS!$I$2:$I$20000,DATOS!$I6851,DATOS!$G$2:$G$20000,"OR")=0))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DATOS!$A$2:$A$20000,DATOS!$A6852,DATOS!$D$2:$D$20000,DATOS!$D6852,DATOS!$E$2:$E$20000,DATOS!$E6852,DATOS!$I$2:$I$20000,DATOS!$I6852,DATOS!$G$2:$G$20000,"EX")=0),0))))</f>
      </c>
      <c r="H6852">
        <f>IF(DATOS!$G6852&lt;&gt;"EX",0,--(COUNTIFS(DATOS!$A$2:$A$20000,DATOS!$A6852,DATOS!$D$2:$D$20000,DATOS!$D6852,DATOS!$E$2:$E$20000,DATOS!$E6852,DATOS!$I$2:$I$20000,DATOS!$I6852,DATOS!$G$2:$G$20000,"OR")=0))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DATOS!$A$2:$A$20000,DATOS!$A6853,DATOS!$D$2:$D$20000,DATOS!$D6853,DATOS!$E$2:$E$20000,DATOS!$E6853,DATOS!$I$2:$I$20000,DATOS!$I6853,DATOS!$G$2:$G$20000,"EX")=0),0))))</f>
      </c>
      <c r="H6853">
        <f>IF(DATOS!$G6853&lt;&gt;"EX",0,--(COUNTIFS(DATOS!$A$2:$A$20000,DATOS!$A6853,DATOS!$D$2:$D$20000,DATOS!$D6853,DATOS!$E$2:$E$20000,DATOS!$E6853,DATOS!$I$2:$I$20000,DATOS!$I6853,DATOS!$G$2:$G$20000,"OR")=0))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DATOS!$A$2:$A$20000,DATOS!$A6854,DATOS!$D$2:$D$20000,DATOS!$D6854,DATOS!$E$2:$E$20000,DATOS!$E6854,DATOS!$I$2:$I$20000,DATOS!$I6854,DATOS!$G$2:$G$20000,"EX")=0),0))))</f>
      </c>
      <c r="H6854">
        <f>IF(DATOS!$G6854&lt;&gt;"EX",0,--(COUNTIFS(DATOS!$A$2:$A$20000,DATOS!$A6854,DATOS!$D$2:$D$20000,DATOS!$D6854,DATOS!$E$2:$E$20000,DATOS!$E6854,DATOS!$I$2:$I$20000,DATOS!$I6854,DATOS!$G$2:$G$20000,"OR")=0))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DATOS!$A$2:$A$20000,DATOS!$A6855,DATOS!$D$2:$D$20000,DATOS!$D6855,DATOS!$E$2:$E$20000,DATOS!$E6855,DATOS!$I$2:$I$20000,DATOS!$I6855,DATOS!$G$2:$G$20000,"EX")=0),0))))</f>
      </c>
      <c r="H6855">
        <f>IF(DATOS!$G6855&lt;&gt;"EX",0,--(COUNTIFS(DATOS!$A$2:$A$20000,DATOS!$A6855,DATOS!$D$2:$D$20000,DATOS!$D6855,DATOS!$E$2:$E$20000,DATOS!$E6855,DATOS!$I$2:$I$20000,DATOS!$I6855,DATOS!$G$2:$G$20000,"OR")=0))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DATOS!$A$2:$A$20000,DATOS!$A6856,DATOS!$D$2:$D$20000,DATOS!$D6856,DATOS!$E$2:$E$20000,DATOS!$E6856,DATOS!$I$2:$I$20000,DATOS!$I6856,DATOS!$G$2:$G$20000,"EX")=0),0))))</f>
      </c>
      <c r="H6856">
        <f>IF(DATOS!$G6856&lt;&gt;"EX",0,--(COUNTIFS(DATOS!$A$2:$A$20000,DATOS!$A6856,DATOS!$D$2:$D$20000,DATOS!$D6856,DATOS!$E$2:$E$20000,DATOS!$E6856,DATOS!$I$2:$I$20000,DATOS!$I6856,DATOS!$G$2:$G$20000,"OR")=0))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DATOS!$A$2:$A$20000,DATOS!$A6857,DATOS!$D$2:$D$20000,DATOS!$D6857,DATOS!$E$2:$E$20000,DATOS!$E6857,DATOS!$I$2:$I$20000,DATOS!$I6857,DATOS!$G$2:$G$20000,"EX")=0),0))))</f>
      </c>
      <c r="H6857">
        <f>IF(DATOS!$G6857&lt;&gt;"EX",0,--(COUNTIFS(DATOS!$A$2:$A$20000,DATOS!$A6857,DATOS!$D$2:$D$20000,DATOS!$D6857,DATOS!$E$2:$E$20000,DATOS!$E6857,DATOS!$I$2:$I$20000,DATOS!$I6857,DATOS!$G$2:$G$20000,"OR")=0))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DATOS!$A$2:$A$20000,DATOS!$A6858,DATOS!$D$2:$D$20000,DATOS!$D6858,DATOS!$E$2:$E$20000,DATOS!$E6858,DATOS!$I$2:$I$20000,DATOS!$I6858,DATOS!$G$2:$G$20000,"EX")=0),0))))</f>
      </c>
      <c r="H6858">
        <f>IF(DATOS!$G6858&lt;&gt;"EX",0,--(COUNTIFS(DATOS!$A$2:$A$20000,DATOS!$A6858,DATOS!$D$2:$D$20000,DATOS!$D6858,DATOS!$E$2:$E$20000,DATOS!$E6858,DATOS!$I$2:$I$20000,DATOS!$I6858,DATOS!$G$2:$G$20000,"OR")=0))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DATOS!$A$2:$A$20000,DATOS!$A6859,DATOS!$D$2:$D$20000,DATOS!$D6859,DATOS!$E$2:$E$20000,DATOS!$E6859,DATOS!$I$2:$I$20000,DATOS!$I6859,DATOS!$G$2:$G$20000,"EX")=0),0))))</f>
      </c>
      <c r="H6859">
        <f>IF(DATOS!$G6859&lt;&gt;"EX",0,--(COUNTIFS(DATOS!$A$2:$A$20000,DATOS!$A6859,DATOS!$D$2:$D$20000,DATOS!$D6859,DATOS!$E$2:$E$20000,DATOS!$E6859,DATOS!$I$2:$I$20000,DATOS!$I6859,DATOS!$G$2:$G$20000,"OR")=0))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DATOS!$A$2:$A$20000,DATOS!$A6860,DATOS!$D$2:$D$20000,DATOS!$D6860,DATOS!$E$2:$E$20000,DATOS!$E6860,DATOS!$I$2:$I$20000,DATOS!$I6860,DATOS!$G$2:$G$20000,"EX")=0),0))))</f>
      </c>
      <c r="H6860">
        <f>IF(DATOS!$G6860&lt;&gt;"EX",0,--(COUNTIFS(DATOS!$A$2:$A$20000,DATOS!$A6860,DATOS!$D$2:$D$20000,DATOS!$D6860,DATOS!$E$2:$E$20000,DATOS!$E6860,DATOS!$I$2:$I$20000,DATOS!$I6860,DATOS!$G$2:$G$20000,"OR")=0))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DATOS!$A$2:$A$20000,DATOS!$A6861,DATOS!$D$2:$D$20000,DATOS!$D6861,DATOS!$E$2:$E$20000,DATOS!$E6861,DATOS!$I$2:$I$20000,DATOS!$I6861,DATOS!$G$2:$G$20000,"EX")=0),0))))</f>
      </c>
      <c r="H6861">
        <f>IF(DATOS!$G6861&lt;&gt;"EX",0,--(COUNTIFS(DATOS!$A$2:$A$20000,DATOS!$A6861,DATOS!$D$2:$D$20000,DATOS!$D6861,DATOS!$E$2:$E$20000,DATOS!$E6861,DATOS!$I$2:$I$20000,DATOS!$I6861,DATOS!$G$2:$G$20000,"OR")=0))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DATOS!$A$2:$A$20000,DATOS!$A6862,DATOS!$D$2:$D$20000,DATOS!$D6862,DATOS!$E$2:$E$20000,DATOS!$E6862,DATOS!$I$2:$I$20000,DATOS!$I6862,DATOS!$G$2:$G$20000,"EX")=0),0))))</f>
      </c>
      <c r="H6862">
        <f>IF(DATOS!$G6862&lt;&gt;"EX",0,--(COUNTIFS(DATOS!$A$2:$A$20000,DATOS!$A6862,DATOS!$D$2:$D$20000,DATOS!$D6862,DATOS!$E$2:$E$20000,DATOS!$E6862,DATOS!$I$2:$I$20000,DATOS!$I6862,DATOS!$G$2:$G$20000,"OR")=0))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DATOS!$A$2:$A$20000,DATOS!$A6863,DATOS!$D$2:$D$20000,DATOS!$D6863,DATOS!$E$2:$E$20000,DATOS!$E6863,DATOS!$I$2:$I$20000,DATOS!$I6863,DATOS!$G$2:$G$20000,"EX")=0),0))))</f>
      </c>
      <c r="H6863">
        <f>IF(DATOS!$G6863&lt;&gt;"EX",0,--(COUNTIFS(DATOS!$A$2:$A$20000,DATOS!$A6863,DATOS!$D$2:$D$20000,DATOS!$D6863,DATOS!$E$2:$E$20000,DATOS!$E6863,DATOS!$I$2:$I$20000,DATOS!$I6863,DATOS!$G$2:$G$20000,"OR")=0))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DATOS!$A$2:$A$20000,DATOS!$A6864,DATOS!$D$2:$D$20000,DATOS!$D6864,DATOS!$E$2:$E$20000,DATOS!$E6864,DATOS!$I$2:$I$20000,DATOS!$I6864,DATOS!$G$2:$G$20000,"EX")=0),0))))</f>
      </c>
      <c r="H6864">
        <f>IF(DATOS!$G6864&lt;&gt;"EX",0,--(COUNTIFS(DATOS!$A$2:$A$20000,DATOS!$A6864,DATOS!$D$2:$D$20000,DATOS!$D6864,DATOS!$E$2:$E$20000,DATOS!$E6864,DATOS!$I$2:$I$20000,DATOS!$I6864,DATOS!$G$2:$G$20000,"OR")=0))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DATOS!$A$2:$A$20000,DATOS!$A6865,DATOS!$D$2:$D$20000,DATOS!$D6865,DATOS!$E$2:$E$20000,DATOS!$E6865,DATOS!$I$2:$I$20000,DATOS!$I6865,DATOS!$G$2:$G$20000,"EX")=0),0))))</f>
      </c>
      <c r="H6865">
        <f>IF(DATOS!$G6865&lt;&gt;"EX",0,--(COUNTIFS(DATOS!$A$2:$A$20000,DATOS!$A6865,DATOS!$D$2:$D$20000,DATOS!$D6865,DATOS!$E$2:$E$20000,DATOS!$E6865,DATOS!$I$2:$I$20000,DATOS!$I6865,DATOS!$G$2:$G$20000,"OR")=0))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DATOS!$A$2:$A$20000,DATOS!$A6866,DATOS!$D$2:$D$20000,DATOS!$D6866,DATOS!$E$2:$E$20000,DATOS!$E6866,DATOS!$I$2:$I$20000,DATOS!$I6866,DATOS!$G$2:$G$20000,"EX")=0),0))))</f>
      </c>
      <c r="H6866">
        <f>IF(DATOS!$G6866&lt;&gt;"EX",0,--(COUNTIFS(DATOS!$A$2:$A$20000,DATOS!$A6866,DATOS!$D$2:$D$20000,DATOS!$D6866,DATOS!$E$2:$E$20000,DATOS!$E6866,DATOS!$I$2:$I$20000,DATOS!$I6866,DATOS!$G$2:$G$20000,"OR")=0))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DATOS!$A$2:$A$20000,DATOS!$A6867,DATOS!$D$2:$D$20000,DATOS!$D6867,DATOS!$E$2:$E$20000,DATOS!$E6867,DATOS!$I$2:$I$20000,DATOS!$I6867,DATOS!$G$2:$G$20000,"EX")=0),0))))</f>
      </c>
      <c r="H6867">
        <f>IF(DATOS!$G6867&lt;&gt;"EX",0,--(COUNTIFS(DATOS!$A$2:$A$20000,DATOS!$A6867,DATOS!$D$2:$D$20000,DATOS!$D6867,DATOS!$E$2:$E$20000,DATOS!$E6867,DATOS!$I$2:$I$20000,DATOS!$I6867,DATOS!$G$2:$G$20000,"OR")=0))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DATOS!$A$2:$A$20000,DATOS!$A6868,DATOS!$D$2:$D$20000,DATOS!$D6868,DATOS!$E$2:$E$20000,DATOS!$E6868,DATOS!$I$2:$I$20000,DATOS!$I6868,DATOS!$G$2:$G$20000,"EX")=0),0))))</f>
      </c>
      <c r="H6868">
        <f>IF(DATOS!$G6868&lt;&gt;"EX",0,--(COUNTIFS(DATOS!$A$2:$A$20000,DATOS!$A6868,DATOS!$D$2:$D$20000,DATOS!$D6868,DATOS!$E$2:$E$20000,DATOS!$E6868,DATOS!$I$2:$I$20000,DATOS!$I6868,DATOS!$G$2:$G$20000,"OR")=0))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DATOS!$A$2:$A$20000,DATOS!$A6869,DATOS!$D$2:$D$20000,DATOS!$D6869,DATOS!$E$2:$E$20000,DATOS!$E6869,DATOS!$I$2:$I$20000,DATOS!$I6869,DATOS!$G$2:$G$20000,"EX")=0),0))))</f>
      </c>
      <c r="H6869">
        <f>IF(DATOS!$G6869&lt;&gt;"EX",0,--(COUNTIFS(DATOS!$A$2:$A$20000,DATOS!$A6869,DATOS!$D$2:$D$20000,DATOS!$D6869,DATOS!$E$2:$E$20000,DATOS!$E6869,DATOS!$I$2:$I$20000,DATOS!$I6869,DATOS!$G$2:$G$20000,"OR")=0))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DATOS!$A$2:$A$20000,DATOS!$A6870,DATOS!$D$2:$D$20000,DATOS!$D6870,DATOS!$E$2:$E$20000,DATOS!$E6870,DATOS!$I$2:$I$20000,DATOS!$I6870,DATOS!$G$2:$G$20000,"EX")=0),0))))</f>
      </c>
      <c r="H6870">
        <f>IF(DATOS!$G6870&lt;&gt;"EX",0,--(COUNTIFS(DATOS!$A$2:$A$20000,DATOS!$A6870,DATOS!$D$2:$D$20000,DATOS!$D6870,DATOS!$E$2:$E$20000,DATOS!$E6870,DATOS!$I$2:$I$20000,DATOS!$I6870,DATOS!$G$2:$G$20000,"OR")=0))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DATOS!$A$2:$A$20000,DATOS!$A6871,DATOS!$D$2:$D$20000,DATOS!$D6871,DATOS!$E$2:$E$20000,DATOS!$E6871,DATOS!$I$2:$I$20000,DATOS!$I6871,DATOS!$G$2:$G$20000,"EX")=0),0))))</f>
      </c>
      <c r="H6871">
        <f>IF(DATOS!$G6871&lt;&gt;"EX",0,--(COUNTIFS(DATOS!$A$2:$A$20000,DATOS!$A6871,DATOS!$D$2:$D$20000,DATOS!$D6871,DATOS!$E$2:$E$20000,DATOS!$E6871,DATOS!$I$2:$I$20000,DATOS!$I6871,DATOS!$G$2:$G$20000,"OR")=0))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DATOS!$A$2:$A$20000,DATOS!$A6872,DATOS!$D$2:$D$20000,DATOS!$D6872,DATOS!$E$2:$E$20000,DATOS!$E6872,DATOS!$I$2:$I$20000,DATOS!$I6872,DATOS!$G$2:$G$20000,"EX")=0),0))))</f>
      </c>
      <c r="H6872">
        <f>IF(DATOS!$G6872&lt;&gt;"EX",0,--(COUNTIFS(DATOS!$A$2:$A$20000,DATOS!$A6872,DATOS!$D$2:$D$20000,DATOS!$D6872,DATOS!$E$2:$E$20000,DATOS!$E6872,DATOS!$I$2:$I$20000,DATOS!$I6872,DATOS!$G$2:$G$20000,"OR")=0))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DATOS!$A$2:$A$20000,DATOS!$A6873,DATOS!$D$2:$D$20000,DATOS!$D6873,DATOS!$E$2:$E$20000,DATOS!$E6873,DATOS!$I$2:$I$20000,DATOS!$I6873,DATOS!$G$2:$G$20000,"EX")=0),0))))</f>
      </c>
      <c r="H6873">
        <f>IF(DATOS!$G6873&lt;&gt;"EX",0,--(COUNTIFS(DATOS!$A$2:$A$20000,DATOS!$A6873,DATOS!$D$2:$D$20000,DATOS!$D6873,DATOS!$E$2:$E$20000,DATOS!$E6873,DATOS!$I$2:$I$20000,DATOS!$I6873,DATOS!$G$2:$G$20000,"OR")=0))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DATOS!$A$2:$A$20000,DATOS!$A6874,DATOS!$D$2:$D$20000,DATOS!$D6874,DATOS!$E$2:$E$20000,DATOS!$E6874,DATOS!$I$2:$I$20000,DATOS!$I6874,DATOS!$G$2:$G$20000,"EX")=0),0))))</f>
      </c>
      <c r="H6874">
        <f>IF(DATOS!$G6874&lt;&gt;"EX",0,--(COUNTIFS(DATOS!$A$2:$A$20000,DATOS!$A6874,DATOS!$D$2:$D$20000,DATOS!$D6874,DATOS!$E$2:$E$20000,DATOS!$E6874,DATOS!$I$2:$I$20000,DATOS!$I6874,DATOS!$G$2:$G$20000,"OR")=0))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DATOS!$A$2:$A$20000,DATOS!$A6875,DATOS!$D$2:$D$20000,DATOS!$D6875,DATOS!$E$2:$E$20000,DATOS!$E6875,DATOS!$I$2:$I$20000,DATOS!$I6875,DATOS!$G$2:$G$20000,"EX")=0),0))))</f>
      </c>
      <c r="H6875">
        <f>IF(DATOS!$G6875&lt;&gt;"EX",0,--(COUNTIFS(DATOS!$A$2:$A$20000,DATOS!$A6875,DATOS!$D$2:$D$20000,DATOS!$D6875,DATOS!$E$2:$E$20000,DATOS!$E6875,DATOS!$I$2:$I$20000,DATOS!$I6875,DATOS!$G$2:$G$20000,"OR")=0))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DATOS!$A$2:$A$20000,DATOS!$A6876,DATOS!$D$2:$D$20000,DATOS!$D6876,DATOS!$E$2:$E$20000,DATOS!$E6876,DATOS!$I$2:$I$20000,DATOS!$I6876,DATOS!$G$2:$G$20000,"EX")=0),0))))</f>
      </c>
      <c r="H6876">
        <f>IF(DATOS!$G6876&lt;&gt;"EX",0,--(COUNTIFS(DATOS!$A$2:$A$20000,DATOS!$A6876,DATOS!$D$2:$D$20000,DATOS!$D6876,DATOS!$E$2:$E$20000,DATOS!$E6876,DATOS!$I$2:$I$20000,DATOS!$I6876,DATOS!$G$2:$G$20000,"OR")=0))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DATOS!$A$2:$A$20000,DATOS!$A6877,DATOS!$D$2:$D$20000,DATOS!$D6877,DATOS!$E$2:$E$20000,DATOS!$E6877,DATOS!$I$2:$I$20000,DATOS!$I6877,DATOS!$G$2:$G$20000,"EX")=0),0))))</f>
      </c>
      <c r="H6877">
        <f>IF(DATOS!$G6877&lt;&gt;"EX",0,--(COUNTIFS(DATOS!$A$2:$A$20000,DATOS!$A6877,DATOS!$D$2:$D$20000,DATOS!$D6877,DATOS!$E$2:$E$20000,DATOS!$E6877,DATOS!$I$2:$I$20000,DATOS!$I6877,DATOS!$G$2:$G$20000,"OR")=0))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DATOS!$A$2:$A$20000,DATOS!$A6878,DATOS!$D$2:$D$20000,DATOS!$D6878,DATOS!$E$2:$E$20000,DATOS!$E6878,DATOS!$I$2:$I$20000,DATOS!$I6878,DATOS!$G$2:$G$20000,"EX")=0),0))))</f>
      </c>
      <c r="H6878">
        <f>IF(DATOS!$G6878&lt;&gt;"EX",0,--(COUNTIFS(DATOS!$A$2:$A$20000,DATOS!$A6878,DATOS!$D$2:$D$20000,DATOS!$D6878,DATOS!$E$2:$E$20000,DATOS!$E6878,DATOS!$I$2:$I$20000,DATOS!$I6878,DATOS!$G$2:$G$20000,"OR")=0))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DATOS!$A$2:$A$20000,DATOS!$A6879,DATOS!$D$2:$D$20000,DATOS!$D6879,DATOS!$E$2:$E$20000,DATOS!$E6879,DATOS!$I$2:$I$20000,DATOS!$I6879,DATOS!$G$2:$G$20000,"EX")=0),0))))</f>
      </c>
      <c r="H6879">
        <f>IF(DATOS!$G6879&lt;&gt;"EX",0,--(COUNTIFS(DATOS!$A$2:$A$20000,DATOS!$A6879,DATOS!$D$2:$D$20000,DATOS!$D6879,DATOS!$E$2:$E$20000,DATOS!$E6879,DATOS!$I$2:$I$20000,DATOS!$I6879,DATOS!$G$2:$G$20000,"OR")=0))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DATOS!$A$2:$A$20000,DATOS!$A6880,DATOS!$D$2:$D$20000,DATOS!$D6880,DATOS!$E$2:$E$20000,DATOS!$E6880,DATOS!$I$2:$I$20000,DATOS!$I6880,DATOS!$G$2:$G$20000,"EX")=0),0))))</f>
      </c>
      <c r="H6880">
        <f>IF(DATOS!$G6880&lt;&gt;"EX",0,--(COUNTIFS(DATOS!$A$2:$A$20000,DATOS!$A6880,DATOS!$D$2:$D$20000,DATOS!$D6880,DATOS!$E$2:$E$20000,DATOS!$E6880,DATOS!$I$2:$I$20000,DATOS!$I6880,DATOS!$G$2:$G$20000,"OR")=0))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DATOS!$A$2:$A$20000,DATOS!$A6881,DATOS!$D$2:$D$20000,DATOS!$D6881,DATOS!$E$2:$E$20000,DATOS!$E6881,DATOS!$I$2:$I$20000,DATOS!$I6881,DATOS!$G$2:$G$20000,"EX")=0),0))))</f>
      </c>
      <c r="H6881">
        <f>IF(DATOS!$G6881&lt;&gt;"EX",0,--(COUNTIFS(DATOS!$A$2:$A$20000,DATOS!$A6881,DATOS!$D$2:$D$20000,DATOS!$D6881,DATOS!$E$2:$E$20000,DATOS!$E6881,DATOS!$I$2:$I$20000,DATOS!$I6881,DATOS!$G$2:$G$20000,"OR")=0))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DATOS!$A$2:$A$20000,DATOS!$A6882,DATOS!$D$2:$D$20000,DATOS!$D6882,DATOS!$E$2:$E$20000,DATOS!$E6882,DATOS!$I$2:$I$20000,DATOS!$I6882,DATOS!$G$2:$G$20000,"EX")=0),0))))</f>
      </c>
      <c r="H6882">
        <f>IF(DATOS!$G6882&lt;&gt;"EX",0,--(COUNTIFS(DATOS!$A$2:$A$20000,DATOS!$A6882,DATOS!$D$2:$D$20000,DATOS!$D6882,DATOS!$E$2:$E$20000,DATOS!$E6882,DATOS!$I$2:$I$20000,DATOS!$I6882,DATOS!$G$2:$G$20000,"OR")=0))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DATOS!$A$2:$A$20000,DATOS!$A6883,DATOS!$D$2:$D$20000,DATOS!$D6883,DATOS!$E$2:$E$20000,DATOS!$E6883,DATOS!$I$2:$I$20000,DATOS!$I6883,DATOS!$G$2:$G$20000,"EX")=0),0))))</f>
      </c>
      <c r="H6883">
        <f>IF(DATOS!$G6883&lt;&gt;"EX",0,--(COUNTIFS(DATOS!$A$2:$A$20000,DATOS!$A6883,DATOS!$D$2:$D$20000,DATOS!$D6883,DATOS!$E$2:$E$20000,DATOS!$E6883,DATOS!$I$2:$I$20000,DATOS!$I6883,DATOS!$G$2:$G$20000,"OR")=0))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DATOS!$A$2:$A$20000,DATOS!$A6884,DATOS!$D$2:$D$20000,DATOS!$D6884,DATOS!$E$2:$E$20000,DATOS!$E6884,DATOS!$I$2:$I$20000,DATOS!$I6884,DATOS!$G$2:$G$20000,"EX")=0),0))))</f>
      </c>
      <c r="H6884">
        <f>IF(DATOS!$G6884&lt;&gt;"EX",0,--(COUNTIFS(DATOS!$A$2:$A$20000,DATOS!$A6884,DATOS!$D$2:$D$20000,DATOS!$D6884,DATOS!$E$2:$E$20000,DATOS!$E6884,DATOS!$I$2:$I$20000,DATOS!$I6884,DATOS!$G$2:$G$20000,"OR")=0))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DATOS!$A$2:$A$20000,DATOS!$A6885,DATOS!$D$2:$D$20000,DATOS!$D6885,DATOS!$E$2:$E$20000,DATOS!$E6885,DATOS!$I$2:$I$20000,DATOS!$I6885,DATOS!$G$2:$G$20000,"EX")=0),0))))</f>
      </c>
      <c r="H6885">
        <f>IF(DATOS!$G6885&lt;&gt;"EX",0,--(COUNTIFS(DATOS!$A$2:$A$20000,DATOS!$A6885,DATOS!$D$2:$D$20000,DATOS!$D6885,DATOS!$E$2:$E$20000,DATOS!$E6885,DATOS!$I$2:$I$20000,DATOS!$I6885,DATOS!$G$2:$G$20000,"OR")=0))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DATOS!$A$2:$A$20000,DATOS!$A6886,DATOS!$D$2:$D$20000,DATOS!$D6886,DATOS!$E$2:$E$20000,DATOS!$E6886,DATOS!$I$2:$I$20000,DATOS!$I6886,DATOS!$G$2:$G$20000,"EX")=0),0))))</f>
      </c>
      <c r="H6886">
        <f>IF(DATOS!$G6886&lt;&gt;"EX",0,--(COUNTIFS(DATOS!$A$2:$A$20000,DATOS!$A6886,DATOS!$D$2:$D$20000,DATOS!$D6886,DATOS!$E$2:$E$20000,DATOS!$E6886,DATOS!$I$2:$I$20000,DATOS!$I6886,DATOS!$G$2:$G$20000,"OR")=0))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DATOS!$A$2:$A$20000,DATOS!$A6887,DATOS!$D$2:$D$20000,DATOS!$D6887,DATOS!$E$2:$E$20000,DATOS!$E6887,DATOS!$I$2:$I$20000,DATOS!$I6887,DATOS!$G$2:$G$20000,"EX")=0),0))))</f>
      </c>
      <c r="H6887">
        <f>IF(DATOS!$G6887&lt;&gt;"EX",0,--(COUNTIFS(DATOS!$A$2:$A$20000,DATOS!$A6887,DATOS!$D$2:$D$20000,DATOS!$D6887,DATOS!$E$2:$E$20000,DATOS!$E6887,DATOS!$I$2:$I$20000,DATOS!$I6887,DATOS!$G$2:$G$20000,"OR")=0))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DATOS!$A$2:$A$20000,DATOS!$A6888,DATOS!$D$2:$D$20000,DATOS!$D6888,DATOS!$E$2:$E$20000,DATOS!$E6888,DATOS!$I$2:$I$20000,DATOS!$I6888,DATOS!$G$2:$G$20000,"EX")=0),0))))</f>
      </c>
      <c r="H6888">
        <f>IF(DATOS!$G6888&lt;&gt;"EX",0,--(COUNTIFS(DATOS!$A$2:$A$20000,DATOS!$A6888,DATOS!$D$2:$D$20000,DATOS!$D6888,DATOS!$E$2:$E$20000,DATOS!$E6888,DATOS!$I$2:$I$20000,DATOS!$I6888,DATOS!$G$2:$G$20000,"OR")=0))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DATOS!$A$2:$A$20000,DATOS!$A6889,DATOS!$D$2:$D$20000,DATOS!$D6889,DATOS!$E$2:$E$20000,DATOS!$E6889,DATOS!$I$2:$I$20000,DATOS!$I6889,DATOS!$G$2:$G$20000,"EX")=0),0))))</f>
      </c>
      <c r="H6889">
        <f>IF(DATOS!$G6889&lt;&gt;"EX",0,--(COUNTIFS(DATOS!$A$2:$A$20000,DATOS!$A6889,DATOS!$D$2:$D$20000,DATOS!$D6889,DATOS!$E$2:$E$20000,DATOS!$E6889,DATOS!$I$2:$I$20000,DATOS!$I6889,DATOS!$G$2:$G$20000,"OR")=0))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DATOS!$A$2:$A$20000,DATOS!$A6890,DATOS!$D$2:$D$20000,DATOS!$D6890,DATOS!$E$2:$E$20000,DATOS!$E6890,DATOS!$I$2:$I$20000,DATOS!$I6890,DATOS!$G$2:$G$20000,"EX")=0),0))))</f>
      </c>
      <c r="H6890">
        <f>IF(DATOS!$G6890&lt;&gt;"EX",0,--(COUNTIFS(DATOS!$A$2:$A$20000,DATOS!$A6890,DATOS!$D$2:$D$20000,DATOS!$D6890,DATOS!$E$2:$E$20000,DATOS!$E6890,DATOS!$I$2:$I$20000,DATOS!$I6890,DATOS!$G$2:$G$20000,"OR")=0))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DATOS!$A$2:$A$20000,DATOS!$A6891,DATOS!$D$2:$D$20000,DATOS!$D6891,DATOS!$E$2:$E$20000,DATOS!$E6891,DATOS!$I$2:$I$20000,DATOS!$I6891,DATOS!$G$2:$G$20000,"EX")=0),0))))</f>
      </c>
      <c r="H6891">
        <f>IF(DATOS!$G6891&lt;&gt;"EX",0,--(COUNTIFS(DATOS!$A$2:$A$20000,DATOS!$A6891,DATOS!$D$2:$D$20000,DATOS!$D6891,DATOS!$E$2:$E$20000,DATOS!$E6891,DATOS!$I$2:$I$20000,DATOS!$I6891,DATOS!$G$2:$G$20000,"OR")=0))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DATOS!$A$2:$A$20000,DATOS!$A6892,DATOS!$D$2:$D$20000,DATOS!$D6892,DATOS!$E$2:$E$20000,DATOS!$E6892,DATOS!$I$2:$I$20000,DATOS!$I6892,DATOS!$G$2:$G$20000,"EX")=0),0))))</f>
      </c>
      <c r="H6892">
        <f>IF(DATOS!$G6892&lt;&gt;"EX",0,--(COUNTIFS(DATOS!$A$2:$A$20000,DATOS!$A6892,DATOS!$D$2:$D$20000,DATOS!$D6892,DATOS!$E$2:$E$20000,DATOS!$E6892,DATOS!$I$2:$I$20000,DATOS!$I6892,DATOS!$G$2:$G$20000,"OR")=0))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DATOS!$A$2:$A$20000,DATOS!$A6893,DATOS!$D$2:$D$20000,DATOS!$D6893,DATOS!$E$2:$E$20000,DATOS!$E6893,DATOS!$I$2:$I$20000,DATOS!$I6893,DATOS!$G$2:$G$20000,"EX")=0),0))))</f>
      </c>
      <c r="H6893">
        <f>IF(DATOS!$G6893&lt;&gt;"EX",0,--(COUNTIFS(DATOS!$A$2:$A$20000,DATOS!$A6893,DATOS!$D$2:$D$20000,DATOS!$D6893,DATOS!$E$2:$E$20000,DATOS!$E6893,DATOS!$I$2:$I$20000,DATOS!$I6893,DATOS!$G$2:$G$20000,"OR")=0))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DATOS!$A$2:$A$20000,DATOS!$A6894,DATOS!$D$2:$D$20000,DATOS!$D6894,DATOS!$E$2:$E$20000,DATOS!$E6894,DATOS!$I$2:$I$20000,DATOS!$I6894,DATOS!$G$2:$G$20000,"EX")=0),0))))</f>
      </c>
      <c r="H6894">
        <f>IF(DATOS!$G6894&lt;&gt;"EX",0,--(COUNTIFS(DATOS!$A$2:$A$20000,DATOS!$A6894,DATOS!$D$2:$D$20000,DATOS!$D6894,DATOS!$E$2:$E$20000,DATOS!$E6894,DATOS!$I$2:$I$20000,DATOS!$I6894,DATOS!$G$2:$G$20000,"OR")=0))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DATOS!$A$2:$A$20000,DATOS!$A6895,DATOS!$D$2:$D$20000,DATOS!$D6895,DATOS!$E$2:$E$20000,DATOS!$E6895,DATOS!$I$2:$I$20000,DATOS!$I6895,DATOS!$G$2:$G$20000,"EX")=0),0))))</f>
      </c>
      <c r="H6895">
        <f>IF(DATOS!$G6895&lt;&gt;"EX",0,--(COUNTIFS(DATOS!$A$2:$A$20000,DATOS!$A6895,DATOS!$D$2:$D$20000,DATOS!$D6895,DATOS!$E$2:$E$20000,DATOS!$E6895,DATOS!$I$2:$I$20000,DATOS!$I6895,DATOS!$G$2:$G$20000,"OR")=0))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DATOS!$A$2:$A$20000,DATOS!$A6896,DATOS!$D$2:$D$20000,DATOS!$D6896,DATOS!$E$2:$E$20000,DATOS!$E6896,DATOS!$I$2:$I$20000,DATOS!$I6896,DATOS!$G$2:$G$20000,"EX")=0),0))))</f>
      </c>
      <c r="H6896">
        <f>IF(DATOS!$G6896&lt;&gt;"EX",0,--(COUNTIFS(DATOS!$A$2:$A$20000,DATOS!$A6896,DATOS!$D$2:$D$20000,DATOS!$D6896,DATOS!$E$2:$E$20000,DATOS!$E6896,DATOS!$I$2:$I$20000,DATOS!$I6896,DATOS!$G$2:$G$20000,"OR")=0))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DATOS!$A$2:$A$20000,DATOS!$A6897,DATOS!$D$2:$D$20000,DATOS!$D6897,DATOS!$E$2:$E$20000,DATOS!$E6897,DATOS!$I$2:$I$20000,DATOS!$I6897,DATOS!$G$2:$G$20000,"EX")=0),0))))</f>
      </c>
      <c r="H6897">
        <f>IF(DATOS!$G6897&lt;&gt;"EX",0,--(COUNTIFS(DATOS!$A$2:$A$20000,DATOS!$A6897,DATOS!$D$2:$D$20000,DATOS!$D6897,DATOS!$E$2:$E$20000,DATOS!$E6897,DATOS!$I$2:$I$20000,DATOS!$I6897,DATOS!$G$2:$G$20000,"OR")=0))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DATOS!$A$2:$A$20000,DATOS!$A6898,DATOS!$D$2:$D$20000,DATOS!$D6898,DATOS!$E$2:$E$20000,DATOS!$E6898,DATOS!$I$2:$I$20000,DATOS!$I6898,DATOS!$G$2:$G$20000,"EX")=0),0))))</f>
      </c>
      <c r="H6898">
        <f>IF(DATOS!$G6898&lt;&gt;"EX",0,--(COUNTIFS(DATOS!$A$2:$A$20000,DATOS!$A6898,DATOS!$D$2:$D$20000,DATOS!$D6898,DATOS!$E$2:$E$20000,DATOS!$E6898,DATOS!$I$2:$I$20000,DATOS!$I6898,DATOS!$G$2:$G$20000,"OR")=0))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DATOS!$A$2:$A$20000,DATOS!$A6899,DATOS!$D$2:$D$20000,DATOS!$D6899,DATOS!$E$2:$E$20000,DATOS!$E6899,DATOS!$I$2:$I$20000,DATOS!$I6899,DATOS!$G$2:$G$20000,"EX")=0),0))))</f>
      </c>
      <c r="H6899">
        <f>IF(DATOS!$G6899&lt;&gt;"EX",0,--(COUNTIFS(DATOS!$A$2:$A$20000,DATOS!$A6899,DATOS!$D$2:$D$20000,DATOS!$D6899,DATOS!$E$2:$E$20000,DATOS!$E6899,DATOS!$I$2:$I$20000,DATOS!$I6899,DATOS!$G$2:$G$20000,"OR")=0))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DATOS!$A$2:$A$20000,DATOS!$A6900,DATOS!$D$2:$D$20000,DATOS!$D6900,DATOS!$E$2:$E$20000,DATOS!$E6900,DATOS!$I$2:$I$20000,DATOS!$I6900,DATOS!$G$2:$G$20000,"EX")=0),0))))</f>
      </c>
      <c r="H6900">
        <f>IF(DATOS!$G6900&lt;&gt;"EX",0,--(COUNTIFS(DATOS!$A$2:$A$20000,DATOS!$A6900,DATOS!$D$2:$D$20000,DATOS!$D6900,DATOS!$E$2:$E$20000,DATOS!$E6900,DATOS!$I$2:$I$20000,DATOS!$I6900,DATOS!$G$2:$G$20000,"OR")=0))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DATOS!$A$2:$A$20000,DATOS!$A6901,DATOS!$D$2:$D$20000,DATOS!$D6901,DATOS!$E$2:$E$20000,DATOS!$E6901,DATOS!$I$2:$I$20000,DATOS!$I6901,DATOS!$G$2:$G$20000,"EX")=0),0))))</f>
      </c>
      <c r="H6901">
        <f>IF(DATOS!$G6901&lt;&gt;"EX",0,--(COUNTIFS(DATOS!$A$2:$A$20000,DATOS!$A6901,DATOS!$D$2:$D$20000,DATOS!$D6901,DATOS!$E$2:$E$20000,DATOS!$E6901,DATOS!$I$2:$I$20000,DATOS!$I6901,DATOS!$G$2:$G$20000,"OR")=0))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DATOS!$A$2:$A$20000,DATOS!$A6902,DATOS!$D$2:$D$20000,DATOS!$D6902,DATOS!$E$2:$E$20000,DATOS!$E6902,DATOS!$I$2:$I$20000,DATOS!$I6902,DATOS!$G$2:$G$20000,"EX")=0),0))))</f>
      </c>
      <c r="H6902">
        <f>IF(DATOS!$G6902&lt;&gt;"EX",0,--(COUNTIFS(DATOS!$A$2:$A$20000,DATOS!$A6902,DATOS!$D$2:$D$20000,DATOS!$D6902,DATOS!$E$2:$E$20000,DATOS!$E6902,DATOS!$I$2:$I$20000,DATOS!$I6902,DATOS!$G$2:$G$20000,"OR")=0))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DATOS!$A$2:$A$20000,DATOS!$A6903,DATOS!$D$2:$D$20000,DATOS!$D6903,DATOS!$E$2:$E$20000,DATOS!$E6903,DATOS!$I$2:$I$20000,DATOS!$I6903,DATOS!$G$2:$G$20000,"EX")=0),0))))</f>
      </c>
      <c r="H6903">
        <f>IF(DATOS!$G6903&lt;&gt;"EX",0,--(COUNTIFS(DATOS!$A$2:$A$20000,DATOS!$A6903,DATOS!$D$2:$D$20000,DATOS!$D6903,DATOS!$E$2:$E$20000,DATOS!$E6903,DATOS!$I$2:$I$20000,DATOS!$I6903,DATOS!$G$2:$G$20000,"OR")=0))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DATOS!$A$2:$A$20000,DATOS!$A6904,DATOS!$D$2:$D$20000,DATOS!$D6904,DATOS!$E$2:$E$20000,DATOS!$E6904,DATOS!$I$2:$I$20000,DATOS!$I6904,DATOS!$G$2:$G$20000,"EX")=0),0))))</f>
      </c>
      <c r="H6904">
        <f>IF(DATOS!$G6904&lt;&gt;"EX",0,--(COUNTIFS(DATOS!$A$2:$A$20000,DATOS!$A6904,DATOS!$D$2:$D$20000,DATOS!$D6904,DATOS!$E$2:$E$20000,DATOS!$E6904,DATOS!$I$2:$I$20000,DATOS!$I6904,DATOS!$G$2:$G$20000,"OR")=0))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DATOS!$A$2:$A$20000,DATOS!$A6905,DATOS!$D$2:$D$20000,DATOS!$D6905,DATOS!$E$2:$E$20000,DATOS!$E6905,DATOS!$I$2:$I$20000,DATOS!$I6905,DATOS!$G$2:$G$20000,"EX")=0),0))))</f>
      </c>
      <c r="H6905">
        <f>IF(DATOS!$G6905&lt;&gt;"EX",0,--(COUNTIFS(DATOS!$A$2:$A$20000,DATOS!$A6905,DATOS!$D$2:$D$20000,DATOS!$D6905,DATOS!$E$2:$E$20000,DATOS!$E6905,DATOS!$I$2:$I$20000,DATOS!$I6905,DATOS!$G$2:$G$20000,"OR")=0))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DATOS!$A$2:$A$20000,DATOS!$A6906,DATOS!$D$2:$D$20000,DATOS!$D6906,DATOS!$E$2:$E$20000,DATOS!$E6906,DATOS!$I$2:$I$20000,DATOS!$I6906,DATOS!$G$2:$G$20000,"EX")=0),0))))</f>
      </c>
      <c r="H6906">
        <f>IF(DATOS!$G6906&lt;&gt;"EX",0,--(COUNTIFS(DATOS!$A$2:$A$20000,DATOS!$A6906,DATOS!$D$2:$D$20000,DATOS!$D6906,DATOS!$E$2:$E$20000,DATOS!$E6906,DATOS!$I$2:$I$20000,DATOS!$I6906,DATOS!$G$2:$G$20000,"OR")=0))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DATOS!$A$2:$A$20000,DATOS!$A6907,DATOS!$D$2:$D$20000,DATOS!$D6907,DATOS!$E$2:$E$20000,DATOS!$E6907,DATOS!$I$2:$I$20000,DATOS!$I6907,DATOS!$G$2:$G$20000,"EX")=0),0))))</f>
      </c>
      <c r="H6907">
        <f>IF(DATOS!$G6907&lt;&gt;"EX",0,--(COUNTIFS(DATOS!$A$2:$A$20000,DATOS!$A6907,DATOS!$D$2:$D$20000,DATOS!$D6907,DATOS!$E$2:$E$20000,DATOS!$E6907,DATOS!$I$2:$I$20000,DATOS!$I6907,DATOS!$G$2:$G$20000,"OR")=0))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DATOS!$A$2:$A$20000,DATOS!$A6908,DATOS!$D$2:$D$20000,DATOS!$D6908,DATOS!$E$2:$E$20000,DATOS!$E6908,DATOS!$I$2:$I$20000,DATOS!$I6908,DATOS!$G$2:$G$20000,"EX")=0),0))))</f>
      </c>
      <c r="H6908">
        <f>IF(DATOS!$G6908&lt;&gt;"EX",0,--(COUNTIFS(DATOS!$A$2:$A$20000,DATOS!$A6908,DATOS!$D$2:$D$20000,DATOS!$D6908,DATOS!$E$2:$E$20000,DATOS!$E6908,DATOS!$I$2:$I$20000,DATOS!$I6908,DATOS!$G$2:$G$20000,"OR")=0))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DATOS!$A$2:$A$20000,DATOS!$A6909,DATOS!$D$2:$D$20000,DATOS!$D6909,DATOS!$E$2:$E$20000,DATOS!$E6909,DATOS!$I$2:$I$20000,DATOS!$I6909,DATOS!$G$2:$G$20000,"EX")=0),0))))</f>
      </c>
      <c r="H6909">
        <f>IF(DATOS!$G6909&lt;&gt;"EX",0,--(COUNTIFS(DATOS!$A$2:$A$20000,DATOS!$A6909,DATOS!$D$2:$D$20000,DATOS!$D6909,DATOS!$E$2:$E$20000,DATOS!$E6909,DATOS!$I$2:$I$20000,DATOS!$I6909,DATOS!$G$2:$G$20000,"OR")=0))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DATOS!$A$2:$A$20000,DATOS!$A6910,DATOS!$D$2:$D$20000,DATOS!$D6910,DATOS!$E$2:$E$20000,DATOS!$E6910,DATOS!$I$2:$I$20000,DATOS!$I6910,DATOS!$G$2:$G$20000,"EX")=0),0))))</f>
      </c>
      <c r="H6910">
        <f>IF(DATOS!$G6910&lt;&gt;"EX",0,--(COUNTIFS(DATOS!$A$2:$A$20000,DATOS!$A6910,DATOS!$D$2:$D$20000,DATOS!$D6910,DATOS!$E$2:$E$20000,DATOS!$E6910,DATOS!$I$2:$I$20000,DATOS!$I6910,DATOS!$G$2:$G$20000,"OR")=0))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DATOS!$A$2:$A$20000,DATOS!$A6911,DATOS!$D$2:$D$20000,DATOS!$D6911,DATOS!$E$2:$E$20000,DATOS!$E6911,DATOS!$I$2:$I$20000,DATOS!$I6911,DATOS!$G$2:$G$20000,"EX")=0),0))))</f>
      </c>
      <c r="H6911">
        <f>IF(DATOS!$G6911&lt;&gt;"EX",0,--(COUNTIFS(DATOS!$A$2:$A$20000,DATOS!$A6911,DATOS!$D$2:$D$20000,DATOS!$D6911,DATOS!$E$2:$E$20000,DATOS!$E6911,DATOS!$I$2:$I$20000,DATOS!$I6911,DATOS!$G$2:$G$20000,"OR")=0))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DATOS!$A$2:$A$20000,DATOS!$A6912,DATOS!$D$2:$D$20000,DATOS!$D6912,DATOS!$E$2:$E$20000,DATOS!$E6912,DATOS!$I$2:$I$20000,DATOS!$I6912,DATOS!$G$2:$G$20000,"EX")=0),0))))</f>
      </c>
      <c r="H6912">
        <f>IF(DATOS!$G6912&lt;&gt;"EX",0,--(COUNTIFS(DATOS!$A$2:$A$20000,DATOS!$A6912,DATOS!$D$2:$D$20000,DATOS!$D6912,DATOS!$E$2:$E$20000,DATOS!$E6912,DATOS!$I$2:$I$20000,DATOS!$I6912,DATOS!$G$2:$G$20000,"OR")=0))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DATOS!$A$2:$A$20000,DATOS!$A6913,DATOS!$D$2:$D$20000,DATOS!$D6913,DATOS!$E$2:$E$20000,DATOS!$E6913,DATOS!$I$2:$I$20000,DATOS!$I6913,DATOS!$G$2:$G$20000,"EX")=0),0))))</f>
      </c>
      <c r="H6913">
        <f>IF(DATOS!$G6913&lt;&gt;"EX",0,--(COUNTIFS(DATOS!$A$2:$A$20000,DATOS!$A6913,DATOS!$D$2:$D$20000,DATOS!$D6913,DATOS!$E$2:$E$20000,DATOS!$E6913,DATOS!$I$2:$I$20000,DATOS!$I6913,DATOS!$G$2:$G$20000,"OR")=0))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DATOS!$A$2:$A$20000,DATOS!$A6914,DATOS!$D$2:$D$20000,DATOS!$D6914,DATOS!$E$2:$E$20000,DATOS!$E6914,DATOS!$I$2:$I$20000,DATOS!$I6914,DATOS!$G$2:$G$20000,"EX")=0),0))))</f>
      </c>
      <c r="H6914">
        <f>IF(DATOS!$G6914&lt;&gt;"EX",0,--(COUNTIFS(DATOS!$A$2:$A$20000,DATOS!$A6914,DATOS!$D$2:$D$20000,DATOS!$D6914,DATOS!$E$2:$E$20000,DATOS!$E6914,DATOS!$I$2:$I$20000,DATOS!$I6914,DATOS!$G$2:$G$20000,"OR")=0))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DATOS!$A$2:$A$20000,DATOS!$A6915,DATOS!$D$2:$D$20000,DATOS!$D6915,DATOS!$E$2:$E$20000,DATOS!$E6915,DATOS!$I$2:$I$20000,DATOS!$I6915,DATOS!$G$2:$G$20000,"EX")=0),0))))</f>
      </c>
      <c r="H6915">
        <f>IF(DATOS!$G6915&lt;&gt;"EX",0,--(COUNTIFS(DATOS!$A$2:$A$20000,DATOS!$A6915,DATOS!$D$2:$D$20000,DATOS!$D6915,DATOS!$E$2:$E$20000,DATOS!$E6915,DATOS!$I$2:$I$20000,DATOS!$I6915,DATOS!$G$2:$G$20000,"OR")=0))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DATOS!$A$2:$A$20000,DATOS!$A6916,DATOS!$D$2:$D$20000,DATOS!$D6916,DATOS!$E$2:$E$20000,DATOS!$E6916,DATOS!$I$2:$I$20000,DATOS!$I6916,DATOS!$G$2:$G$20000,"EX")=0),0))))</f>
      </c>
      <c r="H6916">
        <f>IF(DATOS!$G6916&lt;&gt;"EX",0,--(COUNTIFS(DATOS!$A$2:$A$20000,DATOS!$A6916,DATOS!$D$2:$D$20000,DATOS!$D6916,DATOS!$E$2:$E$20000,DATOS!$E6916,DATOS!$I$2:$I$20000,DATOS!$I6916,DATOS!$G$2:$G$20000,"OR")=0))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DATOS!$A$2:$A$20000,DATOS!$A6917,DATOS!$D$2:$D$20000,DATOS!$D6917,DATOS!$E$2:$E$20000,DATOS!$E6917,DATOS!$I$2:$I$20000,DATOS!$I6917,DATOS!$G$2:$G$20000,"EX")=0),0))))</f>
      </c>
      <c r="H6917">
        <f>IF(DATOS!$G6917&lt;&gt;"EX",0,--(COUNTIFS(DATOS!$A$2:$A$20000,DATOS!$A6917,DATOS!$D$2:$D$20000,DATOS!$D6917,DATOS!$E$2:$E$20000,DATOS!$E6917,DATOS!$I$2:$I$20000,DATOS!$I6917,DATOS!$G$2:$G$20000,"OR")=0))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DATOS!$A$2:$A$20000,DATOS!$A6918,DATOS!$D$2:$D$20000,DATOS!$D6918,DATOS!$E$2:$E$20000,DATOS!$E6918,DATOS!$I$2:$I$20000,DATOS!$I6918,DATOS!$G$2:$G$20000,"EX")=0),0))))</f>
      </c>
      <c r="H6918">
        <f>IF(DATOS!$G6918&lt;&gt;"EX",0,--(COUNTIFS(DATOS!$A$2:$A$20000,DATOS!$A6918,DATOS!$D$2:$D$20000,DATOS!$D6918,DATOS!$E$2:$E$20000,DATOS!$E6918,DATOS!$I$2:$I$20000,DATOS!$I6918,DATOS!$G$2:$G$20000,"OR")=0))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DATOS!$A$2:$A$20000,DATOS!$A6919,DATOS!$D$2:$D$20000,DATOS!$D6919,DATOS!$E$2:$E$20000,DATOS!$E6919,DATOS!$I$2:$I$20000,DATOS!$I6919,DATOS!$G$2:$G$20000,"EX")=0),0))))</f>
      </c>
      <c r="H6919">
        <f>IF(DATOS!$G6919&lt;&gt;"EX",0,--(COUNTIFS(DATOS!$A$2:$A$20000,DATOS!$A6919,DATOS!$D$2:$D$20000,DATOS!$D6919,DATOS!$E$2:$E$20000,DATOS!$E6919,DATOS!$I$2:$I$20000,DATOS!$I6919,DATOS!$G$2:$G$20000,"OR")=0))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DATOS!$A$2:$A$20000,DATOS!$A6920,DATOS!$D$2:$D$20000,DATOS!$D6920,DATOS!$E$2:$E$20000,DATOS!$E6920,DATOS!$I$2:$I$20000,DATOS!$I6920,DATOS!$G$2:$G$20000,"EX")=0),0))))</f>
      </c>
      <c r="H6920">
        <f>IF(DATOS!$G6920&lt;&gt;"EX",0,--(COUNTIFS(DATOS!$A$2:$A$20000,DATOS!$A6920,DATOS!$D$2:$D$20000,DATOS!$D6920,DATOS!$E$2:$E$20000,DATOS!$E6920,DATOS!$I$2:$I$20000,DATOS!$I6920,DATOS!$G$2:$G$20000,"OR")=0))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DATOS!$A$2:$A$20000,DATOS!$A6921,DATOS!$D$2:$D$20000,DATOS!$D6921,DATOS!$E$2:$E$20000,DATOS!$E6921,DATOS!$I$2:$I$20000,DATOS!$I6921,DATOS!$G$2:$G$20000,"EX")=0),0))))</f>
      </c>
      <c r="H6921">
        <f>IF(DATOS!$G6921&lt;&gt;"EX",0,--(COUNTIFS(DATOS!$A$2:$A$20000,DATOS!$A6921,DATOS!$D$2:$D$20000,DATOS!$D6921,DATOS!$E$2:$E$20000,DATOS!$E6921,DATOS!$I$2:$I$20000,DATOS!$I6921,DATOS!$G$2:$G$20000,"OR")=0))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DATOS!$A$2:$A$20000,DATOS!$A6922,DATOS!$D$2:$D$20000,DATOS!$D6922,DATOS!$E$2:$E$20000,DATOS!$E6922,DATOS!$I$2:$I$20000,DATOS!$I6922,DATOS!$G$2:$G$20000,"EX")=0),0))))</f>
      </c>
      <c r="H6922">
        <f>IF(DATOS!$G6922&lt;&gt;"EX",0,--(COUNTIFS(DATOS!$A$2:$A$20000,DATOS!$A6922,DATOS!$D$2:$D$20000,DATOS!$D6922,DATOS!$E$2:$E$20000,DATOS!$E6922,DATOS!$I$2:$I$20000,DATOS!$I6922,DATOS!$G$2:$G$20000,"OR")=0))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DATOS!$A$2:$A$20000,DATOS!$A6923,DATOS!$D$2:$D$20000,DATOS!$D6923,DATOS!$E$2:$E$20000,DATOS!$E6923,DATOS!$I$2:$I$20000,DATOS!$I6923,DATOS!$G$2:$G$20000,"EX")=0),0))))</f>
      </c>
      <c r="H6923">
        <f>IF(DATOS!$G6923&lt;&gt;"EX",0,--(COUNTIFS(DATOS!$A$2:$A$20000,DATOS!$A6923,DATOS!$D$2:$D$20000,DATOS!$D6923,DATOS!$E$2:$E$20000,DATOS!$E6923,DATOS!$I$2:$I$20000,DATOS!$I6923,DATOS!$G$2:$G$20000,"OR")=0))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DATOS!$A$2:$A$20000,DATOS!$A6924,DATOS!$D$2:$D$20000,DATOS!$D6924,DATOS!$E$2:$E$20000,DATOS!$E6924,DATOS!$I$2:$I$20000,DATOS!$I6924,DATOS!$G$2:$G$20000,"EX")=0),0))))</f>
      </c>
      <c r="H6924">
        <f>IF(DATOS!$G6924&lt;&gt;"EX",0,--(COUNTIFS(DATOS!$A$2:$A$20000,DATOS!$A6924,DATOS!$D$2:$D$20000,DATOS!$D6924,DATOS!$E$2:$E$20000,DATOS!$E6924,DATOS!$I$2:$I$20000,DATOS!$I6924,DATOS!$G$2:$G$20000,"OR")=0))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DATOS!$A$2:$A$20000,DATOS!$A6925,DATOS!$D$2:$D$20000,DATOS!$D6925,DATOS!$E$2:$E$20000,DATOS!$E6925,DATOS!$I$2:$I$20000,DATOS!$I6925,DATOS!$G$2:$G$20000,"EX")=0),0))))</f>
      </c>
      <c r="H6925">
        <f>IF(DATOS!$G6925&lt;&gt;"EX",0,--(COUNTIFS(DATOS!$A$2:$A$20000,DATOS!$A6925,DATOS!$D$2:$D$20000,DATOS!$D6925,DATOS!$E$2:$E$20000,DATOS!$E6925,DATOS!$I$2:$I$20000,DATOS!$I6925,DATOS!$G$2:$G$20000,"OR")=0))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DATOS!$A$2:$A$20000,DATOS!$A6926,DATOS!$D$2:$D$20000,DATOS!$D6926,DATOS!$E$2:$E$20000,DATOS!$E6926,DATOS!$I$2:$I$20000,DATOS!$I6926,DATOS!$G$2:$G$20000,"EX")=0),0))))</f>
      </c>
      <c r="H6926">
        <f>IF(DATOS!$G6926&lt;&gt;"EX",0,--(COUNTIFS(DATOS!$A$2:$A$20000,DATOS!$A6926,DATOS!$D$2:$D$20000,DATOS!$D6926,DATOS!$E$2:$E$20000,DATOS!$E6926,DATOS!$I$2:$I$20000,DATOS!$I6926,DATOS!$G$2:$G$20000,"OR")=0))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DATOS!$A$2:$A$20000,DATOS!$A6927,DATOS!$D$2:$D$20000,DATOS!$D6927,DATOS!$E$2:$E$20000,DATOS!$E6927,DATOS!$I$2:$I$20000,DATOS!$I6927,DATOS!$G$2:$G$20000,"EX")=0),0))))</f>
      </c>
      <c r="H6927">
        <f>IF(DATOS!$G6927&lt;&gt;"EX",0,--(COUNTIFS(DATOS!$A$2:$A$20000,DATOS!$A6927,DATOS!$D$2:$D$20000,DATOS!$D6927,DATOS!$E$2:$E$20000,DATOS!$E6927,DATOS!$I$2:$I$20000,DATOS!$I6927,DATOS!$G$2:$G$20000,"OR")=0))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DATOS!$A$2:$A$20000,DATOS!$A6928,DATOS!$D$2:$D$20000,DATOS!$D6928,DATOS!$E$2:$E$20000,DATOS!$E6928,DATOS!$I$2:$I$20000,DATOS!$I6928,DATOS!$G$2:$G$20000,"EX")=0),0))))</f>
      </c>
      <c r="H6928">
        <f>IF(DATOS!$G6928&lt;&gt;"EX",0,--(COUNTIFS(DATOS!$A$2:$A$20000,DATOS!$A6928,DATOS!$D$2:$D$20000,DATOS!$D6928,DATOS!$E$2:$E$20000,DATOS!$E6928,DATOS!$I$2:$I$20000,DATOS!$I6928,DATOS!$G$2:$G$20000,"OR")=0))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DATOS!$A$2:$A$20000,DATOS!$A6929,DATOS!$D$2:$D$20000,DATOS!$D6929,DATOS!$E$2:$E$20000,DATOS!$E6929,DATOS!$I$2:$I$20000,DATOS!$I6929,DATOS!$G$2:$G$20000,"EX")=0),0))))</f>
      </c>
      <c r="H6929">
        <f>IF(DATOS!$G6929&lt;&gt;"EX",0,--(COUNTIFS(DATOS!$A$2:$A$20000,DATOS!$A6929,DATOS!$D$2:$D$20000,DATOS!$D6929,DATOS!$E$2:$E$20000,DATOS!$E6929,DATOS!$I$2:$I$20000,DATOS!$I6929,DATOS!$G$2:$G$20000,"OR")=0))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DATOS!$A$2:$A$20000,DATOS!$A6930,DATOS!$D$2:$D$20000,DATOS!$D6930,DATOS!$E$2:$E$20000,DATOS!$E6930,DATOS!$I$2:$I$20000,DATOS!$I6930,DATOS!$G$2:$G$20000,"EX")=0),0))))</f>
      </c>
      <c r="H6930">
        <f>IF(DATOS!$G6930&lt;&gt;"EX",0,--(COUNTIFS(DATOS!$A$2:$A$20000,DATOS!$A6930,DATOS!$D$2:$D$20000,DATOS!$D6930,DATOS!$E$2:$E$20000,DATOS!$E6930,DATOS!$I$2:$I$20000,DATOS!$I6930,DATOS!$G$2:$G$20000,"OR")=0))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DATOS!$A$2:$A$20000,DATOS!$A6931,DATOS!$D$2:$D$20000,DATOS!$D6931,DATOS!$E$2:$E$20000,DATOS!$E6931,DATOS!$I$2:$I$20000,DATOS!$I6931,DATOS!$G$2:$G$20000,"EX")=0),0))))</f>
      </c>
      <c r="H6931">
        <f>IF(DATOS!$G6931&lt;&gt;"EX",0,--(COUNTIFS(DATOS!$A$2:$A$20000,DATOS!$A6931,DATOS!$D$2:$D$20000,DATOS!$D6931,DATOS!$E$2:$E$20000,DATOS!$E6931,DATOS!$I$2:$I$20000,DATOS!$I6931,DATOS!$G$2:$G$20000,"OR")=0))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DATOS!$A$2:$A$20000,DATOS!$A6932,DATOS!$D$2:$D$20000,DATOS!$D6932,DATOS!$E$2:$E$20000,DATOS!$E6932,DATOS!$I$2:$I$20000,DATOS!$I6932,DATOS!$G$2:$G$20000,"EX")=0),0))))</f>
      </c>
      <c r="H6932">
        <f>IF(DATOS!$G6932&lt;&gt;"EX",0,--(COUNTIFS(DATOS!$A$2:$A$20000,DATOS!$A6932,DATOS!$D$2:$D$20000,DATOS!$D6932,DATOS!$E$2:$E$20000,DATOS!$E6932,DATOS!$I$2:$I$20000,DATOS!$I6932,DATOS!$G$2:$G$20000,"OR")=0))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DATOS!$A$2:$A$20000,DATOS!$A6933,DATOS!$D$2:$D$20000,DATOS!$D6933,DATOS!$E$2:$E$20000,DATOS!$E6933,DATOS!$I$2:$I$20000,DATOS!$I6933,DATOS!$G$2:$G$20000,"EX")=0),0))))</f>
      </c>
      <c r="H6933">
        <f>IF(DATOS!$G6933&lt;&gt;"EX",0,--(COUNTIFS(DATOS!$A$2:$A$20000,DATOS!$A6933,DATOS!$D$2:$D$20000,DATOS!$D6933,DATOS!$E$2:$E$20000,DATOS!$E6933,DATOS!$I$2:$I$20000,DATOS!$I6933,DATOS!$G$2:$G$20000,"OR")=0))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DATOS!$A$2:$A$20000,DATOS!$A6934,DATOS!$D$2:$D$20000,DATOS!$D6934,DATOS!$E$2:$E$20000,DATOS!$E6934,DATOS!$I$2:$I$20000,DATOS!$I6934,DATOS!$G$2:$G$20000,"EX")=0),0))))</f>
      </c>
      <c r="H6934">
        <f>IF(DATOS!$G6934&lt;&gt;"EX",0,--(COUNTIFS(DATOS!$A$2:$A$20000,DATOS!$A6934,DATOS!$D$2:$D$20000,DATOS!$D6934,DATOS!$E$2:$E$20000,DATOS!$E6934,DATOS!$I$2:$I$20000,DATOS!$I6934,DATOS!$G$2:$G$20000,"OR")=0))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DATOS!$A$2:$A$20000,DATOS!$A6935,DATOS!$D$2:$D$20000,DATOS!$D6935,DATOS!$E$2:$E$20000,DATOS!$E6935,DATOS!$I$2:$I$20000,DATOS!$I6935,DATOS!$G$2:$G$20000,"EX")=0),0))))</f>
      </c>
      <c r="H6935">
        <f>IF(DATOS!$G6935&lt;&gt;"EX",0,--(COUNTIFS(DATOS!$A$2:$A$20000,DATOS!$A6935,DATOS!$D$2:$D$20000,DATOS!$D6935,DATOS!$E$2:$E$20000,DATOS!$E6935,DATOS!$I$2:$I$20000,DATOS!$I6935,DATOS!$G$2:$G$20000,"OR")=0))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DATOS!$A$2:$A$20000,DATOS!$A6936,DATOS!$D$2:$D$20000,DATOS!$D6936,DATOS!$E$2:$E$20000,DATOS!$E6936,DATOS!$I$2:$I$20000,DATOS!$I6936,DATOS!$G$2:$G$20000,"EX")=0),0))))</f>
      </c>
      <c r="H6936">
        <f>IF(DATOS!$G6936&lt;&gt;"EX",0,--(COUNTIFS(DATOS!$A$2:$A$20000,DATOS!$A6936,DATOS!$D$2:$D$20000,DATOS!$D6936,DATOS!$E$2:$E$20000,DATOS!$E6936,DATOS!$I$2:$I$20000,DATOS!$I6936,DATOS!$G$2:$G$20000,"OR")=0))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DATOS!$A$2:$A$20000,DATOS!$A6937,DATOS!$D$2:$D$20000,DATOS!$D6937,DATOS!$E$2:$E$20000,DATOS!$E6937,DATOS!$I$2:$I$20000,DATOS!$I6937,DATOS!$G$2:$G$20000,"EX")=0),0))))</f>
      </c>
      <c r="H6937">
        <f>IF(DATOS!$G6937&lt;&gt;"EX",0,--(COUNTIFS(DATOS!$A$2:$A$20000,DATOS!$A6937,DATOS!$D$2:$D$20000,DATOS!$D6937,DATOS!$E$2:$E$20000,DATOS!$E6937,DATOS!$I$2:$I$20000,DATOS!$I6937,DATOS!$G$2:$G$20000,"OR")=0))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DATOS!$A$2:$A$20000,DATOS!$A6938,DATOS!$D$2:$D$20000,DATOS!$D6938,DATOS!$E$2:$E$20000,DATOS!$E6938,DATOS!$I$2:$I$20000,DATOS!$I6938,DATOS!$G$2:$G$20000,"EX")=0),0))))</f>
      </c>
      <c r="H6938">
        <f>IF(DATOS!$G6938&lt;&gt;"EX",0,--(COUNTIFS(DATOS!$A$2:$A$20000,DATOS!$A6938,DATOS!$D$2:$D$20000,DATOS!$D6938,DATOS!$E$2:$E$20000,DATOS!$E6938,DATOS!$I$2:$I$20000,DATOS!$I6938,DATOS!$G$2:$G$20000,"OR")=0))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DATOS!$A$2:$A$20000,DATOS!$A6939,DATOS!$D$2:$D$20000,DATOS!$D6939,DATOS!$E$2:$E$20000,DATOS!$E6939,DATOS!$I$2:$I$20000,DATOS!$I6939,DATOS!$G$2:$G$20000,"EX")=0),0))))</f>
      </c>
      <c r="H6939">
        <f>IF(DATOS!$G6939&lt;&gt;"EX",0,--(COUNTIFS(DATOS!$A$2:$A$20000,DATOS!$A6939,DATOS!$D$2:$D$20000,DATOS!$D6939,DATOS!$E$2:$E$20000,DATOS!$E6939,DATOS!$I$2:$I$20000,DATOS!$I6939,DATOS!$G$2:$G$20000,"OR")=0))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DATOS!$A$2:$A$20000,DATOS!$A6940,DATOS!$D$2:$D$20000,DATOS!$D6940,DATOS!$E$2:$E$20000,DATOS!$E6940,DATOS!$I$2:$I$20000,DATOS!$I6940,DATOS!$G$2:$G$20000,"EX")=0),0))))</f>
      </c>
      <c r="H6940">
        <f>IF(DATOS!$G6940&lt;&gt;"EX",0,--(COUNTIFS(DATOS!$A$2:$A$20000,DATOS!$A6940,DATOS!$D$2:$D$20000,DATOS!$D6940,DATOS!$E$2:$E$20000,DATOS!$E6940,DATOS!$I$2:$I$20000,DATOS!$I6940,DATOS!$G$2:$G$20000,"OR")=0))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DATOS!$A$2:$A$20000,DATOS!$A6941,DATOS!$D$2:$D$20000,DATOS!$D6941,DATOS!$E$2:$E$20000,DATOS!$E6941,DATOS!$I$2:$I$20000,DATOS!$I6941,DATOS!$G$2:$G$20000,"EX")=0),0))))</f>
      </c>
      <c r="H6941">
        <f>IF(DATOS!$G6941&lt;&gt;"EX",0,--(COUNTIFS(DATOS!$A$2:$A$20000,DATOS!$A6941,DATOS!$D$2:$D$20000,DATOS!$D6941,DATOS!$E$2:$E$20000,DATOS!$E6941,DATOS!$I$2:$I$20000,DATOS!$I6941,DATOS!$G$2:$G$20000,"OR")=0))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DATOS!$A$2:$A$20000,DATOS!$A6942,DATOS!$D$2:$D$20000,DATOS!$D6942,DATOS!$E$2:$E$20000,DATOS!$E6942,DATOS!$I$2:$I$20000,DATOS!$I6942,DATOS!$G$2:$G$20000,"EX")=0),0))))</f>
      </c>
      <c r="H6942">
        <f>IF(DATOS!$G6942&lt;&gt;"EX",0,--(COUNTIFS(DATOS!$A$2:$A$20000,DATOS!$A6942,DATOS!$D$2:$D$20000,DATOS!$D6942,DATOS!$E$2:$E$20000,DATOS!$E6942,DATOS!$I$2:$I$20000,DATOS!$I6942,DATOS!$G$2:$G$20000,"OR")=0))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DATOS!$A$2:$A$20000,DATOS!$A6943,DATOS!$D$2:$D$20000,DATOS!$D6943,DATOS!$E$2:$E$20000,DATOS!$E6943,DATOS!$I$2:$I$20000,DATOS!$I6943,DATOS!$G$2:$G$20000,"EX")=0),0))))</f>
      </c>
      <c r="H6943">
        <f>IF(DATOS!$G6943&lt;&gt;"EX",0,--(COUNTIFS(DATOS!$A$2:$A$20000,DATOS!$A6943,DATOS!$D$2:$D$20000,DATOS!$D6943,DATOS!$E$2:$E$20000,DATOS!$E6943,DATOS!$I$2:$I$20000,DATOS!$I6943,DATOS!$G$2:$G$20000,"OR")=0))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DATOS!$A$2:$A$20000,DATOS!$A6944,DATOS!$D$2:$D$20000,DATOS!$D6944,DATOS!$E$2:$E$20000,DATOS!$E6944,DATOS!$I$2:$I$20000,DATOS!$I6944,DATOS!$G$2:$G$20000,"EX")=0),0))))</f>
      </c>
      <c r="H6944">
        <f>IF(DATOS!$G6944&lt;&gt;"EX",0,--(COUNTIFS(DATOS!$A$2:$A$20000,DATOS!$A6944,DATOS!$D$2:$D$20000,DATOS!$D6944,DATOS!$E$2:$E$20000,DATOS!$E6944,DATOS!$I$2:$I$20000,DATOS!$I6944,DATOS!$G$2:$G$20000,"OR")=0))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DATOS!$A$2:$A$20000,DATOS!$A6945,DATOS!$D$2:$D$20000,DATOS!$D6945,DATOS!$E$2:$E$20000,DATOS!$E6945,DATOS!$I$2:$I$20000,DATOS!$I6945,DATOS!$G$2:$G$20000,"EX")=0),0))))</f>
      </c>
      <c r="H6945">
        <f>IF(DATOS!$G6945&lt;&gt;"EX",0,--(COUNTIFS(DATOS!$A$2:$A$20000,DATOS!$A6945,DATOS!$D$2:$D$20000,DATOS!$D6945,DATOS!$E$2:$E$20000,DATOS!$E6945,DATOS!$I$2:$I$20000,DATOS!$I6945,DATOS!$G$2:$G$20000,"OR")=0))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DATOS!$A$2:$A$20000,DATOS!$A6946,DATOS!$D$2:$D$20000,DATOS!$D6946,DATOS!$E$2:$E$20000,DATOS!$E6946,DATOS!$I$2:$I$20000,DATOS!$I6946,DATOS!$G$2:$G$20000,"EX")=0),0))))</f>
      </c>
      <c r="H6946">
        <f>IF(DATOS!$G6946&lt;&gt;"EX",0,--(COUNTIFS(DATOS!$A$2:$A$20000,DATOS!$A6946,DATOS!$D$2:$D$20000,DATOS!$D6946,DATOS!$E$2:$E$20000,DATOS!$E6946,DATOS!$I$2:$I$20000,DATOS!$I6946,DATOS!$G$2:$G$20000,"OR")=0))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DATOS!$A$2:$A$20000,DATOS!$A6947,DATOS!$D$2:$D$20000,DATOS!$D6947,DATOS!$E$2:$E$20000,DATOS!$E6947,DATOS!$I$2:$I$20000,DATOS!$I6947,DATOS!$G$2:$G$20000,"EX")=0),0))))</f>
      </c>
      <c r="H6947">
        <f>IF(DATOS!$G6947&lt;&gt;"EX",0,--(COUNTIFS(DATOS!$A$2:$A$20000,DATOS!$A6947,DATOS!$D$2:$D$20000,DATOS!$D6947,DATOS!$E$2:$E$20000,DATOS!$E6947,DATOS!$I$2:$I$20000,DATOS!$I6947,DATOS!$G$2:$G$20000,"OR")=0))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DATOS!$A$2:$A$20000,DATOS!$A6948,DATOS!$D$2:$D$20000,DATOS!$D6948,DATOS!$E$2:$E$20000,DATOS!$E6948,DATOS!$I$2:$I$20000,DATOS!$I6948,DATOS!$G$2:$G$20000,"EX")=0),0))))</f>
      </c>
      <c r="H6948">
        <f>IF(DATOS!$G6948&lt;&gt;"EX",0,--(COUNTIFS(DATOS!$A$2:$A$20000,DATOS!$A6948,DATOS!$D$2:$D$20000,DATOS!$D6948,DATOS!$E$2:$E$20000,DATOS!$E6948,DATOS!$I$2:$I$20000,DATOS!$I6948,DATOS!$G$2:$G$20000,"OR")=0))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DATOS!$A$2:$A$20000,DATOS!$A6949,DATOS!$D$2:$D$20000,DATOS!$D6949,DATOS!$E$2:$E$20000,DATOS!$E6949,DATOS!$I$2:$I$20000,DATOS!$I6949,DATOS!$G$2:$G$20000,"EX")=0),0))))</f>
      </c>
      <c r="H6949">
        <f>IF(DATOS!$G6949&lt;&gt;"EX",0,--(COUNTIFS(DATOS!$A$2:$A$20000,DATOS!$A6949,DATOS!$D$2:$D$20000,DATOS!$D6949,DATOS!$E$2:$E$20000,DATOS!$E6949,DATOS!$I$2:$I$20000,DATOS!$I6949,DATOS!$G$2:$G$20000,"OR")=0))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DATOS!$A$2:$A$20000,DATOS!$A6950,DATOS!$D$2:$D$20000,DATOS!$D6950,DATOS!$E$2:$E$20000,DATOS!$E6950,DATOS!$I$2:$I$20000,DATOS!$I6950,DATOS!$G$2:$G$20000,"EX")=0),0))))</f>
      </c>
      <c r="H6950">
        <f>IF(DATOS!$G6950&lt;&gt;"EX",0,--(COUNTIFS(DATOS!$A$2:$A$20000,DATOS!$A6950,DATOS!$D$2:$D$20000,DATOS!$D6950,DATOS!$E$2:$E$20000,DATOS!$E6950,DATOS!$I$2:$I$20000,DATOS!$I6950,DATOS!$G$2:$G$20000,"OR")=0))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DATOS!$A$2:$A$20000,DATOS!$A6951,DATOS!$D$2:$D$20000,DATOS!$D6951,DATOS!$E$2:$E$20000,DATOS!$E6951,DATOS!$I$2:$I$20000,DATOS!$I6951,DATOS!$G$2:$G$20000,"EX")=0),0))))</f>
      </c>
      <c r="H6951">
        <f>IF(DATOS!$G6951&lt;&gt;"EX",0,--(COUNTIFS(DATOS!$A$2:$A$20000,DATOS!$A6951,DATOS!$D$2:$D$20000,DATOS!$D6951,DATOS!$E$2:$E$20000,DATOS!$E6951,DATOS!$I$2:$I$20000,DATOS!$I6951,DATOS!$G$2:$G$20000,"OR")=0))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DATOS!$A$2:$A$20000,DATOS!$A6952,DATOS!$D$2:$D$20000,DATOS!$D6952,DATOS!$E$2:$E$20000,DATOS!$E6952,DATOS!$I$2:$I$20000,DATOS!$I6952,DATOS!$G$2:$G$20000,"EX")=0),0))))</f>
      </c>
      <c r="H6952">
        <f>IF(DATOS!$G6952&lt;&gt;"EX",0,--(COUNTIFS(DATOS!$A$2:$A$20000,DATOS!$A6952,DATOS!$D$2:$D$20000,DATOS!$D6952,DATOS!$E$2:$E$20000,DATOS!$E6952,DATOS!$I$2:$I$20000,DATOS!$I6952,DATOS!$G$2:$G$20000,"OR")=0))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DATOS!$A$2:$A$20000,DATOS!$A6953,DATOS!$D$2:$D$20000,DATOS!$D6953,DATOS!$E$2:$E$20000,DATOS!$E6953,DATOS!$I$2:$I$20000,DATOS!$I6953,DATOS!$G$2:$G$20000,"EX")=0),0))))</f>
      </c>
      <c r="H6953">
        <f>IF(DATOS!$G6953&lt;&gt;"EX",0,--(COUNTIFS(DATOS!$A$2:$A$20000,DATOS!$A6953,DATOS!$D$2:$D$20000,DATOS!$D6953,DATOS!$E$2:$E$20000,DATOS!$E6953,DATOS!$I$2:$I$20000,DATOS!$I6953,DATOS!$G$2:$G$20000,"OR")=0))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DATOS!$A$2:$A$20000,DATOS!$A6954,DATOS!$D$2:$D$20000,DATOS!$D6954,DATOS!$E$2:$E$20000,DATOS!$E6954,DATOS!$I$2:$I$20000,DATOS!$I6954,DATOS!$G$2:$G$20000,"EX")=0),0))))</f>
      </c>
      <c r="H6954">
        <f>IF(DATOS!$G6954&lt;&gt;"EX",0,--(COUNTIFS(DATOS!$A$2:$A$20000,DATOS!$A6954,DATOS!$D$2:$D$20000,DATOS!$D6954,DATOS!$E$2:$E$20000,DATOS!$E6954,DATOS!$I$2:$I$20000,DATOS!$I6954,DATOS!$G$2:$G$20000,"OR")=0))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DATOS!$A$2:$A$20000,DATOS!$A6955,DATOS!$D$2:$D$20000,DATOS!$D6955,DATOS!$E$2:$E$20000,DATOS!$E6955,DATOS!$I$2:$I$20000,DATOS!$I6955,DATOS!$G$2:$G$20000,"EX")=0),0))))</f>
      </c>
      <c r="H6955">
        <f>IF(DATOS!$G6955&lt;&gt;"EX",0,--(COUNTIFS(DATOS!$A$2:$A$20000,DATOS!$A6955,DATOS!$D$2:$D$20000,DATOS!$D6955,DATOS!$E$2:$E$20000,DATOS!$E6955,DATOS!$I$2:$I$20000,DATOS!$I6955,DATOS!$G$2:$G$20000,"OR")=0))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DATOS!$A$2:$A$20000,DATOS!$A6956,DATOS!$D$2:$D$20000,DATOS!$D6956,DATOS!$E$2:$E$20000,DATOS!$E6956,DATOS!$I$2:$I$20000,DATOS!$I6956,DATOS!$G$2:$G$20000,"EX")=0),0))))</f>
      </c>
      <c r="H6956">
        <f>IF(DATOS!$G6956&lt;&gt;"EX",0,--(COUNTIFS(DATOS!$A$2:$A$20000,DATOS!$A6956,DATOS!$D$2:$D$20000,DATOS!$D6956,DATOS!$E$2:$E$20000,DATOS!$E6956,DATOS!$I$2:$I$20000,DATOS!$I6956,DATOS!$G$2:$G$20000,"OR")=0))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DATOS!$A$2:$A$20000,DATOS!$A6957,DATOS!$D$2:$D$20000,DATOS!$D6957,DATOS!$E$2:$E$20000,DATOS!$E6957,DATOS!$I$2:$I$20000,DATOS!$I6957,DATOS!$G$2:$G$20000,"EX")=0),0))))</f>
      </c>
      <c r="H6957">
        <f>IF(DATOS!$G6957&lt;&gt;"EX",0,--(COUNTIFS(DATOS!$A$2:$A$20000,DATOS!$A6957,DATOS!$D$2:$D$20000,DATOS!$D6957,DATOS!$E$2:$E$20000,DATOS!$E6957,DATOS!$I$2:$I$20000,DATOS!$I6957,DATOS!$G$2:$G$20000,"OR")=0))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DATOS!$A$2:$A$20000,DATOS!$A6958,DATOS!$D$2:$D$20000,DATOS!$D6958,DATOS!$E$2:$E$20000,DATOS!$E6958,DATOS!$I$2:$I$20000,DATOS!$I6958,DATOS!$G$2:$G$20000,"EX")=0),0))))</f>
      </c>
      <c r="H6958">
        <f>IF(DATOS!$G6958&lt;&gt;"EX",0,--(COUNTIFS(DATOS!$A$2:$A$20000,DATOS!$A6958,DATOS!$D$2:$D$20000,DATOS!$D6958,DATOS!$E$2:$E$20000,DATOS!$E6958,DATOS!$I$2:$I$20000,DATOS!$I6958,DATOS!$G$2:$G$20000,"OR")=0))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DATOS!$A$2:$A$20000,DATOS!$A6959,DATOS!$D$2:$D$20000,DATOS!$D6959,DATOS!$E$2:$E$20000,DATOS!$E6959,DATOS!$I$2:$I$20000,DATOS!$I6959,DATOS!$G$2:$G$20000,"EX")=0),0))))</f>
      </c>
      <c r="H6959">
        <f>IF(DATOS!$G6959&lt;&gt;"EX",0,--(COUNTIFS(DATOS!$A$2:$A$20000,DATOS!$A6959,DATOS!$D$2:$D$20000,DATOS!$D6959,DATOS!$E$2:$E$20000,DATOS!$E6959,DATOS!$I$2:$I$20000,DATOS!$I6959,DATOS!$G$2:$G$20000,"OR")=0))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DATOS!$A$2:$A$20000,DATOS!$A6960,DATOS!$D$2:$D$20000,DATOS!$D6960,DATOS!$E$2:$E$20000,DATOS!$E6960,DATOS!$I$2:$I$20000,DATOS!$I6960,DATOS!$G$2:$G$20000,"EX")=0),0))))</f>
      </c>
      <c r="H6960">
        <f>IF(DATOS!$G6960&lt;&gt;"EX",0,--(COUNTIFS(DATOS!$A$2:$A$20000,DATOS!$A6960,DATOS!$D$2:$D$20000,DATOS!$D6960,DATOS!$E$2:$E$20000,DATOS!$E6960,DATOS!$I$2:$I$20000,DATOS!$I6960,DATOS!$G$2:$G$20000,"OR")=0))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DATOS!$A$2:$A$20000,DATOS!$A6961,DATOS!$D$2:$D$20000,DATOS!$D6961,DATOS!$E$2:$E$20000,DATOS!$E6961,DATOS!$I$2:$I$20000,DATOS!$I6961,DATOS!$G$2:$G$20000,"EX")=0),0))))</f>
      </c>
      <c r="H6961">
        <f>IF(DATOS!$G6961&lt;&gt;"EX",0,--(COUNTIFS(DATOS!$A$2:$A$20000,DATOS!$A6961,DATOS!$D$2:$D$20000,DATOS!$D6961,DATOS!$E$2:$E$20000,DATOS!$E6961,DATOS!$I$2:$I$20000,DATOS!$I6961,DATOS!$G$2:$G$20000,"OR")=0))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DATOS!$A$2:$A$20000,DATOS!$A6962,DATOS!$D$2:$D$20000,DATOS!$D6962,DATOS!$E$2:$E$20000,DATOS!$E6962,DATOS!$I$2:$I$20000,DATOS!$I6962,DATOS!$G$2:$G$20000,"EX")=0),0))))</f>
      </c>
      <c r="H6962">
        <f>IF(DATOS!$G6962&lt;&gt;"EX",0,--(COUNTIFS(DATOS!$A$2:$A$20000,DATOS!$A6962,DATOS!$D$2:$D$20000,DATOS!$D6962,DATOS!$E$2:$E$20000,DATOS!$E6962,DATOS!$I$2:$I$20000,DATOS!$I6962,DATOS!$G$2:$G$20000,"OR")=0))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DATOS!$A$2:$A$20000,DATOS!$A6963,DATOS!$D$2:$D$20000,DATOS!$D6963,DATOS!$E$2:$E$20000,DATOS!$E6963,DATOS!$I$2:$I$20000,DATOS!$I6963,DATOS!$G$2:$G$20000,"EX")=0),0))))</f>
      </c>
      <c r="H6963">
        <f>IF(DATOS!$G6963&lt;&gt;"EX",0,--(COUNTIFS(DATOS!$A$2:$A$20000,DATOS!$A6963,DATOS!$D$2:$D$20000,DATOS!$D6963,DATOS!$E$2:$E$20000,DATOS!$E6963,DATOS!$I$2:$I$20000,DATOS!$I6963,DATOS!$G$2:$G$20000,"OR")=0))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DATOS!$A$2:$A$20000,DATOS!$A6964,DATOS!$D$2:$D$20000,DATOS!$D6964,DATOS!$E$2:$E$20000,DATOS!$E6964,DATOS!$I$2:$I$20000,DATOS!$I6964,DATOS!$G$2:$G$20000,"EX")=0),0))))</f>
      </c>
      <c r="H6964">
        <f>IF(DATOS!$G6964&lt;&gt;"EX",0,--(COUNTIFS(DATOS!$A$2:$A$20000,DATOS!$A6964,DATOS!$D$2:$D$20000,DATOS!$D6964,DATOS!$E$2:$E$20000,DATOS!$E6964,DATOS!$I$2:$I$20000,DATOS!$I6964,DATOS!$G$2:$G$20000,"OR")=0))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DATOS!$A$2:$A$20000,DATOS!$A6965,DATOS!$D$2:$D$20000,DATOS!$D6965,DATOS!$E$2:$E$20000,DATOS!$E6965,DATOS!$I$2:$I$20000,DATOS!$I6965,DATOS!$G$2:$G$20000,"EX")=0),0))))</f>
      </c>
      <c r="H6965">
        <f>IF(DATOS!$G6965&lt;&gt;"EX",0,--(COUNTIFS(DATOS!$A$2:$A$20000,DATOS!$A6965,DATOS!$D$2:$D$20000,DATOS!$D6965,DATOS!$E$2:$E$20000,DATOS!$E6965,DATOS!$I$2:$I$20000,DATOS!$I6965,DATOS!$G$2:$G$20000,"OR")=0))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DATOS!$A$2:$A$20000,DATOS!$A6966,DATOS!$D$2:$D$20000,DATOS!$D6966,DATOS!$E$2:$E$20000,DATOS!$E6966,DATOS!$I$2:$I$20000,DATOS!$I6966,DATOS!$G$2:$G$20000,"EX")=0),0))))</f>
      </c>
      <c r="H6966">
        <f>IF(DATOS!$G6966&lt;&gt;"EX",0,--(COUNTIFS(DATOS!$A$2:$A$20000,DATOS!$A6966,DATOS!$D$2:$D$20000,DATOS!$D6966,DATOS!$E$2:$E$20000,DATOS!$E6966,DATOS!$I$2:$I$20000,DATOS!$I6966,DATOS!$G$2:$G$20000,"OR")=0))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DATOS!$A$2:$A$20000,DATOS!$A6967,DATOS!$D$2:$D$20000,DATOS!$D6967,DATOS!$E$2:$E$20000,DATOS!$E6967,DATOS!$I$2:$I$20000,DATOS!$I6967,DATOS!$G$2:$G$20000,"EX")=0),0))))</f>
      </c>
      <c r="H6967">
        <f>IF(DATOS!$G6967&lt;&gt;"EX",0,--(COUNTIFS(DATOS!$A$2:$A$20000,DATOS!$A6967,DATOS!$D$2:$D$20000,DATOS!$D6967,DATOS!$E$2:$E$20000,DATOS!$E6967,DATOS!$I$2:$I$20000,DATOS!$I6967,DATOS!$G$2:$G$20000,"OR")=0))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DATOS!$A$2:$A$20000,DATOS!$A6968,DATOS!$D$2:$D$20000,DATOS!$D6968,DATOS!$E$2:$E$20000,DATOS!$E6968,DATOS!$I$2:$I$20000,DATOS!$I6968,DATOS!$G$2:$G$20000,"EX")=0),0))))</f>
      </c>
      <c r="H6968">
        <f>IF(DATOS!$G6968&lt;&gt;"EX",0,--(COUNTIFS(DATOS!$A$2:$A$20000,DATOS!$A6968,DATOS!$D$2:$D$20000,DATOS!$D6968,DATOS!$E$2:$E$20000,DATOS!$E6968,DATOS!$I$2:$I$20000,DATOS!$I6968,DATOS!$G$2:$G$20000,"OR")=0))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DATOS!$A$2:$A$20000,DATOS!$A6969,DATOS!$D$2:$D$20000,DATOS!$D6969,DATOS!$E$2:$E$20000,DATOS!$E6969,DATOS!$I$2:$I$20000,DATOS!$I6969,DATOS!$G$2:$G$20000,"EX")=0),0))))</f>
      </c>
      <c r="H6969">
        <f>IF(DATOS!$G6969&lt;&gt;"EX",0,--(COUNTIFS(DATOS!$A$2:$A$20000,DATOS!$A6969,DATOS!$D$2:$D$20000,DATOS!$D6969,DATOS!$E$2:$E$20000,DATOS!$E6969,DATOS!$I$2:$I$20000,DATOS!$I6969,DATOS!$G$2:$G$20000,"OR")=0))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DATOS!$A$2:$A$20000,DATOS!$A6970,DATOS!$D$2:$D$20000,DATOS!$D6970,DATOS!$E$2:$E$20000,DATOS!$E6970,DATOS!$I$2:$I$20000,DATOS!$I6970,DATOS!$G$2:$G$20000,"EX")=0),0))))</f>
      </c>
      <c r="H6970">
        <f>IF(DATOS!$G6970&lt;&gt;"EX",0,--(COUNTIFS(DATOS!$A$2:$A$20000,DATOS!$A6970,DATOS!$D$2:$D$20000,DATOS!$D6970,DATOS!$E$2:$E$20000,DATOS!$E6970,DATOS!$I$2:$I$20000,DATOS!$I6970,DATOS!$G$2:$G$20000,"OR")=0))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DATOS!$A$2:$A$20000,DATOS!$A6971,DATOS!$D$2:$D$20000,DATOS!$D6971,DATOS!$E$2:$E$20000,DATOS!$E6971,DATOS!$I$2:$I$20000,DATOS!$I6971,DATOS!$G$2:$G$20000,"EX")=0),0))))</f>
      </c>
      <c r="H6971">
        <f>IF(DATOS!$G6971&lt;&gt;"EX",0,--(COUNTIFS(DATOS!$A$2:$A$20000,DATOS!$A6971,DATOS!$D$2:$D$20000,DATOS!$D6971,DATOS!$E$2:$E$20000,DATOS!$E6971,DATOS!$I$2:$I$20000,DATOS!$I6971,DATOS!$G$2:$G$20000,"OR")=0))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DATOS!$A$2:$A$20000,DATOS!$A6972,DATOS!$D$2:$D$20000,DATOS!$D6972,DATOS!$E$2:$E$20000,DATOS!$E6972,DATOS!$I$2:$I$20000,DATOS!$I6972,DATOS!$G$2:$G$20000,"EX")=0),0))))</f>
      </c>
      <c r="H6972">
        <f>IF(DATOS!$G6972&lt;&gt;"EX",0,--(COUNTIFS(DATOS!$A$2:$A$20000,DATOS!$A6972,DATOS!$D$2:$D$20000,DATOS!$D6972,DATOS!$E$2:$E$20000,DATOS!$E6972,DATOS!$I$2:$I$20000,DATOS!$I6972,DATOS!$G$2:$G$20000,"OR")=0))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DATOS!$A$2:$A$20000,DATOS!$A6973,DATOS!$D$2:$D$20000,DATOS!$D6973,DATOS!$E$2:$E$20000,DATOS!$E6973,DATOS!$I$2:$I$20000,DATOS!$I6973,DATOS!$G$2:$G$20000,"EX")=0),0))))</f>
      </c>
      <c r="H6973">
        <f>IF(DATOS!$G6973&lt;&gt;"EX",0,--(COUNTIFS(DATOS!$A$2:$A$20000,DATOS!$A6973,DATOS!$D$2:$D$20000,DATOS!$D6973,DATOS!$E$2:$E$20000,DATOS!$E6973,DATOS!$I$2:$I$20000,DATOS!$I6973,DATOS!$G$2:$G$20000,"OR")=0))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DATOS!$A$2:$A$20000,DATOS!$A6974,DATOS!$D$2:$D$20000,DATOS!$D6974,DATOS!$E$2:$E$20000,DATOS!$E6974,DATOS!$I$2:$I$20000,DATOS!$I6974,DATOS!$G$2:$G$20000,"EX")=0),0))))</f>
      </c>
      <c r="H6974">
        <f>IF(DATOS!$G6974&lt;&gt;"EX",0,--(COUNTIFS(DATOS!$A$2:$A$20000,DATOS!$A6974,DATOS!$D$2:$D$20000,DATOS!$D6974,DATOS!$E$2:$E$20000,DATOS!$E6974,DATOS!$I$2:$I$20000,DATOS!$I6974,DATOS!$G$2:$G$20000,"OR")=0))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DATOS!$A$2:$A$20000,DATOS!$A6975,DATOS!$D$2:$D$20000,DATOS!$D6975,DATOS!$E$2:$E$20000,DATOS!$E6975,DATOS!$I$2:$I$20000,DATOS!$I6975,DATOS!$G$2:$G$20000,"EX")=0),0))))</f>
      </c>
      <c r="H6975">
        <f>IF(DATOS!$G6975&lt;&gt;"EX",0,--(COUNTIFS(DATOS!$A$2:$A$20000,DATOS!$A6975,DATOS!$D$2:$D$20000,DATOS!$D6975,DATOS!$E$2:$E$20000,DATOS!$E6975,DATOS!$I$2:$I$20000,DATOS!$I6975,DATOS!$G$2:$G$20000,"OR")=0))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DATOS!$A$2:$A$20000,DATOS!$A6976,DATOS!$D$2:$D$20000,DATOS!$D6976,DATOS!$E$2:$E$20000,DATOS!$E6976,DATOS!$I$2:$I$20000,DATOS!$I6976,DATOS!$G$2:$G$20000,"EX")=0),0))))</f>
      </c>
      <c r="H6976">
        <f>IF(DATOS!$G6976&lt;&gt;"EX",0,--(COUNTIFS(DATOS!$A$2:$A$20000,DATOS!$A6976,DATOS!$D$2:$D$20000,DATOS!$D6976,DATOS!$E$2:$E$20000,DATOS!$E6976,DATOS!$I$2:$I$20000,DATOS!$I6976,DATOS!$G$2:$G$20000,"OR")=0))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DATOS!$A$2:$A$20000,DATOS!$A6977,DATOS!$D$2:$D$20000,DATOS!$D6977,DATOS!$E$2:$E$20000,DATOS!$E6977,DATOS!$I$2:$I$20000,DATOS!$I6977,DATOS!$G$2:$G$20000,"EX")=0),0))))</f>
      </c>
      <c r="H6977">
        <f>IF(DATOS!$G6977&lt;&gt;"EX",0,--(COUNTIFS(DATOS!$A$2:$A$20000,DATOS!$A6977,DATOS!$D$2:$D$20000,DATOS!$D6977,DATOS!$E$2:$E$20000,DATOS!$E6977,DATOS!$I$2:$I$20000,DATOS!$I6977,DATOS!$G$2:$G$20000,"OR")=0))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DATOS!$A$2:$A$20000,DATOS!$A6978,DATOS!$D$2:$D$20000,DATOS!$D6978,DATOS!$E$2:$E$20000,DATOS!$E6978,DATOS!$I$2:$I$20000,DATOS!$I6978,DATOS!$G$2:$G$20000,"EX")=0),0))))</f>
      </c>
      <c r="H6978">
        <f>IF(DATOS!$G6978&lt;&gt;"EX",0,--(COUNTIFS(DATOS!$A$2:$A$20000,DATOS!$A6978,DATOS!$D$2:$D$20000,DATOS!$D6978,DATOS!$E$2:$E$20000,DATOS!$E6978,DATOS!$I$2:$I$20000,DATOS!$I6978,DATOS!$G$2:$G$20000,"OR")=0))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DATOS!$A$2:$A$20000,DATOS!$A6979,DATOS!$D$2:$D$20000,DATOS!$D6979,DATOS!$E$2:$E$20000,DATOS!$E6979,DATOS!$I$2:$I$20000,DATOS!$I6979,DATOS!$G$2:$G$20000,"EX")=0),0))))</f>
      </c>
      <c r="H6979">
        <f>IF(DATOS!$G6979&lt;&gt;"EX",0,--(COUNTIFS(DATOS!$A$2:$A$20000,DATOS!$A6979,DATOS!$D$2:$D$20000,DATOS!$D6979,DATOS!$E$2:$E$20000,DATOS!$E6979,DATOS!$I$2:$I$20000,DATOS!$I6979,DATOS!$G$2:$G$20000,"OR")=0))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DATOS!$A$2:$A$20000,DATOS!$A6980,DATOS!$D$2:$D$20000,DATOS!$D6980,DATOS!$E$2:$E$20000,DATOS!$E6980,DATOS!$I$2:$I$20000,DATOS!$I6980,DATOS!$G$2:$G$20000,"EX")=0),0))))</f>
      </c>
      <c r="H6980">
        <f>IF(DATOS!$G6980&lt;&gt;"EX",0,--(COUNTIFS(DATOS!$A$2:$A$20000,DATOS!$A6980,DATOS!$D$2:$D$20000,DATOS!$D6980,DATOS!$E$2:$E$20000,DATOS!$E6980,DATOS!$I$2:$I$20000,DATOS!$I6980,DATOS!$G$2:$G$20000,"OR")=0))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DATOS!$A$2:$A$20000,DATOS!$A6981,DATOS!$D$2:$D$20000,DATOS!$D6981,DATOS!$E$2:$E$20000,DATOS!$E6981,DATOS!$I$2:$I$20000,DATOS!$I6981,DATOS!$G$2:$G$20000,"EX")=0),0))))</f>
      </c>
      <c r="H6981">
        <f>IF(DATOS!$G6981&lt;&gt;"EX",0,--(COUNTIFS(DATOS!$A$2:$A$20000,DATOS!$A6981,DATOS!$D$2:$D$20000,DATOS!$D6981,DATOS!$E$2:$E$20000,DATOS!$E6981,DATOS!$I$2:$I$20000,DATOS!$I6981,DATOS!$G$2:$G$20000,"OR")=0))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DATOS!$A$2:$A$20000,DATOS!$A6982,DATOS!$D$2:$D$20000,DATOS!$D6982,DATOS!$E$2:$E$20000,DATOS!$E6982,DATOS!$I$2:$I$20000,DATOS!$I6982,DATOS!$G$2:$G$20000,"EX")=0),0))))</f>
      </c>
      <c r="H6982">
        <f>IF(DATOS!$G6982&lt;&gt;"EX",0,--(COUNTIFS(DATOS!$A$2:$A$20000,DATOS!$A6982,DATOS!$D$2:$D$20000,DATOS!$D6982,DATOS!$E$2:$E$20000,DATOS!$E6982,DATOS!$I$2:$I$20000,DATOS!$I6982,DATOS!$G$2:$G$20000,"OR")=0))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DATOS!$A$2:$A$20000,DATOS!$A6983,DATOS!$D$2:$D$20000,DATOS!$D6983,DATOS!$E$2:$E$20000,DATOS!$E6983,DATOS!$I$2:$I$20000,DATOS!$I6983,DATOS!$G$2:$G$20000,"EX")=0),0))))</f>
      </c>
      <c r="H6983">
        <f>IF(DATOS!$G6983&lt;&gt;"EX",0,--(COUNTIFS(DATOS!$A$2:$A$20000,DATOS!$A6983,DATOS!$D$2:$D$20000,DATOS!$D6983,DATOS!$E$2:$E$20000,DATOS!$E6983,DATOS!$I$2:$I$20000,DATOS!$I6983,DATOS!$G$2:$G$20000,"OR")=0))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DATOS!$A$2:$A$20000,DATOS!$A6984,DATOS!$D$2:$D$20000,DATOS!$D6984,DATOS!$E$2:$E$20000,DATOS!$E6984,DATOS!$I$2:$I$20000,DATOS!$I6984,DATOS!$G$2:$G$20000,"EX")=0),0))))</f>
      </c>
      <c r="H6984">
        <f>IF(DATOS!$G6984&lt;&gt;"EX",0,--(COUNTIFS(DATOS!$A$2:$A$20000,DATOS!$A6984,DATOS!$D$2:$D$20000,DATOS!$D6984,DATOS!$E$2:$E$20000,DATOS!$E6984,DATOS!$I$2:$I$20000,DATOS!$I6984,DATOS!$G$2:$G$20000,"OR")=0))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DATOS!$A$2:$A$20000,DATOS!$A6985,DATOS!$D$2:$D$20000,DATOS!$D6985,DATOS!$E$2:$E$20000,DATOS!$E6985,DATOS!$I$2:$I$20000,DATOS!$I6985,DATOS!$G$2:$G$20000,"EX")=0),0))))</f>
      </c>
      <c r="H6985">
        <f>IF(DATOS!$G6985&lt;&gt;"EX",0,--(COUNTIFS(DATOS!$A$2:$A$20000,DATOS!$A6985,DATOS!$D$2:$D$20000,DATOS!$D6985,DATOS!$E$2:$E$20000,DATOS!$E6985,DATOS!$I$2:$I$20000,DATOS!$I6985,DATOS!$G$2:$G$20000,"OR")=0))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DATOS!$A$2:$A$20000,DATOS!$A6986,DATOS!$D$2:$D$20000,DATOS!$D6986,DATOS!$E$2:$E$20000,DATOS!$E6986,DATOS!$I$2:$I$20000,DATOS!$I6986,DATOS!$G$2:$G$20000,"EX")=0),0))))</f>
      </c>
      <c r="H6986">
        <f>IF(DATOS!$G6986&lt;&gt;"EX",0,--(COUNTIFS(DATOS!$A$2:$A$20000,DATOS!$A6986,DATOS!$D$2:$D$20000,DATOS!$D6986,DATOS!$E$2:$E$20000,DATOS!$E6986,DATOS!$I$2:$I$20000,DATOS!$I6986,DATOS!$G$2:$G$20000,"OR")=0))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DATOS!$A$2:$A$20000,DATOS!$A6987,DATOS!$D$2:$D$20000,DATOS!$D6987,DATOS!$E$2:$E$20000,DATOS!$E6987,DATOS!$I$2:$I$20000,DATOS!$I6987,DATOS!$G$2:$G$20000,"EX")=0),0))))</f>
      </c>
      <c r="H6987">
        <f>IF(DATOS!$G6987&lt;&gt;"EX",0,--(COUNTIFS(DATOS!$A$2:$A$20000,DATOS!$A6987,DATOS!$D$2:$D$20000,DATOS!$D6987,DATOS!$E$2:$E$20000,DATOS!$E6987,DATOS!$I$2:$I$20000,DATOS!$I6987,DATOS!$G$2:$G$20000,"OR")=0))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DATOS!$A$2:$A$20000,DATOS!$A6988,DATOS!$D$2:$D$20000,DATOS!$D6988,DATOS!$E$2:$E$20000,DATOS!$E6988,DATOS!$I$2:$I$20000,DATOS!$I6988,DATOS!$G$2:$G$20000,"EX")=0),0))))</f>
      </c>
      <c r="H6988">
        <f>IF(DATOS!$G6988&lt;&gt;"EX",0,--(COUNTIFS(DATOS!$A$2:$A$20000,DATOS!$A6988,DATOS!$D$2:$D$20000,DATOS!$D6988,DATOS!$E$2:$E$20000,DATOS!$E6988,DATOS!$I$2:$I$20000,DATOS!$I6988,DATOS!$G$2:$G$20000,"OR")=0))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DATOS!$A$2:$A$20000,DATOS!$A6989,DATOS!$D$2:$D$20000,DATOS!$D6989,DATOS!$E$2:$E$20000,DATOS!$E6989,DATOS!$I$2:$I$20000,DATOS!$I6989,DATOS!$G$2:$G$20000,"EX")=0),0))))</f>
      </c>
      <c r="H6989">
        <f>IF(DATOS!$G6989&lt;&gt;"EX",0,--(COUNTIFS(DATOS!$A$2:$A$20000,DATOS!$A6989,DATOS!$D$2:$D$20000,DATOS!$D6989,DATOS!$E$2:$E$20000,DATOS!$E6989,DATOS!$I$2:$I$20000,DATOS!$I6989,DATOS!$G$2:$G$20000,"OR")=0))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DATOS!$A$2:$A$20000,DATOS!$A6990,DATOS!$D$2:$D$20000,DATOS!$D6990,DATOS!$E$2:$E$20000,DATOS!$E6990,DATOS!$I$2:$I$20000,DATOS!$I6990,DATOS!$G$2:$G$20000,"EX")=0),0))))</f>
      </c>
      <c r="H6990">
        <f>IF(DATOS!$G6990&lt;&gt;"EX",0,--(COUNTIFS(DATOS!$A$2:$A$20000,DATOS!$A6990,DATOS!$D$2:$D$20000,DATOS!$D6990,DATOS!$E$2:$E$20000,DATOS!$E6990,DATOS!$I$2:$I$20000,DATOS!$I6990,DATOS!$G$2:$G$20000,"OR")=0))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DATOS!$A$2:$A$20000,DATOS!$A6991,DATOS!$D$2:$D$20000,DATOS!$D6991,DATOS!$E$2:$E$20000,DATOS!$E6991,DATOS!$I$2:$I$20000,DATOS!$I6991,DATOS!$G$2:$G$20000,"EX")=0),0))))</f>
      </c>
      <c r="H6991">
        <f>IF(DATOS!$G6991&lt;&gt;"EX",0,--(COUNTIFS(DATOS!$A$2:$A$20000,DATOS!$A6991,DATOS!$D$2:$D$20000,DATOS!$D6991,DATOS!$E$2:$E$20000,DATOS!$E6991,DATOS!$I$2:$I$20000,DATOS!$I6991,DATOS!$G$2:$G$20000,"OR")=0))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DATOS!$A$2:$A$20000,DATOS!$A6992,DATOS!$D$2:$D$20000,DATOS!$D6992,DATOS!$E$2:$E$20000,DATOS!$E6992,DATOS!$I$2:$I$20000,DATOS!$I6992,DATOS!$G$2:$G$20000,"EX")=0),0))))</f>
      </c>
      <c r="H6992">
        <f>IF(DATOS!$G6992&lt;&gt;"EX",0,--(COUNTIFS(DATOS!$A$2:$A$20000,DATOS!$A6992,DATOS!$D$2:$D$20000,DATOS!$D6992,DATOS!$E$2:$E$20000,DATOS!$E6992,DATOS!$I$2:$I$20000,DATOS!$I6992,DATOS!$G$2:$G$20000,"OR")=0))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DATOS!$A$2:$A$20000,DATOS!$A6993,DATOS!$D$2:$D$20000,DATOS!$D6993,DATOS!$E$2:$E$20000,DATOS!$E6993,DATOS!$I$2:$I$20000,DATOS!$I6993,DATOS!$G$2:$G$20000,"EX")=0),0))))</f>
      </c>
      <c r="H6993">
        <f>IF(DATOS!$G6993&lt;&gt;"EX",0,--(COUNTIFS(DATOS!$A$2:$A$20000,DATOS!$A6993,DATOS!$D$2:$D$20000,DATOS!$D6993,DATOS!$E$2:$E$20000,DATOS!$E6993,DATOS!$I$2:$I$20000,DATOS!$I6993,DATOS!$G$2:$G$20000,"OR")=0))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DATOS!$A$2:$A$20000,DATOS!$A6994,DATOS!$D$2:$D$20000,DATOS!$D6994,DATOS!$E$2:$E$20000,DATOS!$E6994,DATOS!$I$2:$I$20000,DATOS!$I6994,DATOS!$G$2:$G$20000,"EX")=0),0))))</f>
      </c>
      <c r="H6994">
        <f>IF(DATOS!$G6994&lt;&gt;"EX",0,--(COUNTIFS(DATOS!$A$2:$A$20000,DATOS!$A6994,DATOS!$D$2:$D$20000,DATOS!$D6994,DATOS!$E$2:$E$20000,DATOS!$E6994,DATOS!$I$2:$I$20000,DATOS!$I6994,DATOS!$G$2:$G$20000,"OR")=0))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DATOS!$A$2:$A$20000,DATOS!$A6995,DATOS!$D$2:$D$20000,DATOS!$D6995,DATOS!$E$2:$E$20000,DATOS!$E6995,DATOS!$I$2:$I$20000,DATOS!$I6995,DATOS!$G$2:$G$20000,"EX")=0),0))))</f>
      </c>
      <c r="H6995">
        <f>IF(DATOS!$G6995&lt;&gt;"EX",0,--(COUNTIFS(DATOS!$A$2:$A$20000,DATOS!$A6995,DATOS!$D$2:$D$20000,DATOS!$D6995,DATOS!$E$2:$E$20000,DATOS!$E6995,DATOS!$I$2:$I$20000,DATOS!$I6995,DATOS!$G$2:$G$20000,"OR")=0))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DATOS!$A$2:$A$20000,DATOS!$A6996,DATOS!$D$2:$D$20000,DATOS!$D6996,DATOS!$E$2:$E$20000,DATOS!$E6996,DATOS!$I$2:$I$20000,DATOS!$I6996,DATOS!$G$2:$G$20000,"EX")=0),0))))</f>
      </c>
      <c r="H6996">
        <f>IF(DATOS!$G6996&lt;&gt;"EX",0,--(COUNTIFS(DATOS!$A$2:$A$20000,DATOS!$A6996,DATOS!$D$2:$D$20000,DATOS!$D6996,DATOS!$E$2:$E$20000,DATOS!$E6996,DATOS!$I$2:$I$20000,DATOS!$I6996,DATOS!$G$2:$G$20000,"OR")=0))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DATOS!$A$2:$A$20000,DATOS!$A6997,DATOS!$D$2:$D$20000,DATOS!$D6997,DATOS!$E$2:$E$20000,DATOS!$E6997,DATOS!$I$2:$I$20000,DATOS!$I6997,DATOS!$G$2:$G$20000,"EX")=0),0))))</f>
      </c>
      <c r="H6997">
        <f>IF(DATOS!$G6997&lt;&gt;"EX",0,--(COUNTIFS(DATOS!$A$2:$A$20000,DATOS!$A6997,DATOS!$D$2:$D$20000,DATOS!$D6997,DATOS!$E$2:$E$20000,DATOS!$E6997,DATOS!$I$2:$I$20000,DATOS!$I6997,DATOS!$G$2:$G$20000,"OR")=0))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DATOS!$A$2:$A$20000,DATOS!$A6998,DATOS!$D$2:$D$20000,DATOS!$D6998,DATOS!$E$2:$E$20000,DATOS!$E6998,DATOS!$I$2:$I$20000,DATOS!$I6998,DATOS!$G$2:$G$20000,"EX")=0),0))))</f>
      </c>
      <c r="H6998">
        <f>IF(DATOS!$G6998&lt;&gt;"EX",0,--(COUNTIFS(DATOS!$A$2:$A$20000,DATOS!$A6998,DATOS!$D$2:$D$20000,DATOS!$D6998,DATOS!$E$2:$E$20000,DATOS!$E6998,DATOS!$I$2:$I$20000,DATOS!$I6998,DATOS!$G$2:$G$20000,"OR")=0))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DATOS!$A$2:$A$20000,DATOS!$A6999,DATOS!$D$2:$D$20000,DATOS!$D6999,DATOS!$E$2:$E$20000,DATOS!$E6999,DATOS!$I$2:$I$20000,DATOS!$I6999,DATOS!$G$2:$G$20000,"EX")=0),0))))</f>
      </c>
      <c r="H6999">
        <f>IF(DATOS!$G6999&lt;&gt;"EX",0,--(COUNTIFS(DATOS!$A$2:$A$20000,DATOS!$A6999,DATOS!$D$2:$D$20000,DATOS!$D6999,DATOS!$E$2:$E$20000,DATOS!$E6999,DATOS!$I$2:$I$20000,DATOS!$I6999,DATOS!$G$2:$G$20000,"OR")=0))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DATOS!$A$2:$A$20000,DATOS!$A7000,DATOS!$D$2:$D$20000,DATOS!$D7000,DATOS!$E$2:$E$20000,DATOS!$E7000,DATOS!$I$2:$I$20000,DATOS!$I7000,DATOS!$G$2:$G$20000,"EX")=0),0))))</f>
      </c>
      <c r="H7000">
        <f>IF(DATOS!$G7000&lt;&gt;"EX",0,--(COUNTIFS(DATOS!$A$2:$A$20000,DATOS!$A7000,DATOS!$D$2:$D$20000,DATOS!$D7000,DATOS!$E$2:$E$20000,DATOS!$E7000,DATOS!$I$2:$I$20000,DATOS!$I7000,DATOS!$G$2:$G$20000,"OR")=0))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DATOS!$A$2:$A$20000,DATOS!$A7001,DATOS!$D$2:$D$20000,DATOS!$D7001,DATOS!$E$2:$E$20000,DATOS!$E7001,DATOS!$I$2:$I$20000,DATOS!$I7001,DATOS!$G$2:$G$20000,"EX")=0),0))))</f>
      </c>
      <c r="H7001">
        <f>IF(DATOS!$G7001&lt;&gt;"EX",0,--(COUNTIFS(DATOS!$A$2:$A$20000,DATOS!$A7001,DATOS!$D$2:$D$20000,DATOS!$D7001,DATOS!$E$2:$E$20000,DATOS!$E7001,DATOS!$I$2:$I$20000,DATOS!$I7001,DATOS!$G$2:$G$20000,"OR")=0))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DATOS!$A$2:$A$20000,DATOS!$A7002,DATOS!$D$2:$D$20000,DATOS!$D7002,DATOS!$E$2:$E$20000,DATOS!$E7002,DATOS!$I$2:$I$20000,DATOS!$I7002,DATOS!$G$2:$G$20000,"EX")=0),0))))</f>
      </c>
      <c r="H7002">
        <f>IF(DATOS!$G7002&lt;&gt;"EX",0,--(COUNTIFS(DATOS!$A$2:$A$20000,DATOS!$A7002,DATOS!$D$2:$D$20000,DATOS!$D7002,DATOS!$E$2:$E$20000,DATOS!$E7002,DATOS!$I$2:$I$20000,DATOS!$I7002,DATOS!$G$2:$G$20000,"OR")=0))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DATOS!$A$2:$A$20000,DATOS!$A7003,DATOS!$D$2:$D$20000,DATOS!$D7003,DATOS!$E$2:$E$20000,DATOS!$E7003,DATOS!$I$2:$I$20000,DATOS!$I7003,DATOS!$G$2:$G$20000,"EX")=0),0))))</f>
      </c>
      <c r="H7003">
        <f>IF(DATOS!$G7003&lt;&gt;"EX",0,--(COUNTIFS(DATOS!$A$2:$A$20000,DATOS!$A7003,DATOS!$D$2:$D$20000,DATOS!$D7003,DATOS!$E$2:$E$20000,DATOS!$E7003,DATOS!$I$2:$I$20000,DATOS!$I7003,DATOS!$G$2:$G$20000,"OR")=0))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DATOS!$A$2:$A$20000,DATOS!$A7004,DATOS!$D$2:$D$20000,DATOS!$D7004,DATOS!$E$2:$E$20000,DATOS!$E7004,DATOS!$I$2:$I$20000,DATOS!$I7004,DATOS!$G$2:$G$20000,"EX")=0),0))))</f>
      </c>
      <c r="H7004">
        <f>IF(DATOS!$G7004&lt;&gt;"EX",0,--(COUNTIFS(DATOS!$A$2:$A$20000,DATOS!$A7004,DATOS!$D$2:$D$20000,DATOS!$D7004,DATOS!$E$2:$E$20000,DATOS!$E7004,DATOS!$I$2:$I$20000,DATOS!$I7004,DATOS!$G$2:$G$20000,"OR")=0))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DATOS!$A$2:$A$20000,DATOS!$A7005,DATOS!$D$2:$D$20000,DATOS!$D7005,DATOS!$E$2:$E$20000,DATOS!$E7005,DATOS!$I$2:$I$20000,DATOS!$I7005,DATOS!$G$2:$G$20000,"EX")=0),0))))</f>
      </c>
      <c r="H7005">
        <f>IF(DATOS!$G7005&lt;&gt;"EX",0,--(COUNTIFS(DATOS!$A$2:$A$20000,DATOS!$A7005,DATOS!$D$2:$D$20000,DATOS!$D7005,DATOS!$E$2:$E$20000,DATOS!$E7005,DATOS!$I$2:$I$20000,DATOS!$I7005,DATOS!$G$2:$G$20000,"OR")=0))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DATOS!$A$2:$A$20000,DATOS!$A7006,DATOS!$D$2:$D$20000,DATOS!$D7006,DATOS!$E$2:$E$20000,DATOS!$E7006,DATOS!$I$2:$I$20000,DATOS!$I7006,DATOS!$G$2:$G$20000,"EX")=0),0))))</f>
      </c>
      <c r="H7006">
        <f>IF(DATOS!$G7006&lt;&gt;"EX",0,--(COUNTIFS(DATOS!$A$2:$A$20000,DATOS!$A7006,DATOS!$D$2:$D$20000,DATOS!$D7006,DATOS!$E$2:$E$20000,DATOS!$E7006,DATOS!$I$2:$I$20000,DATOS!$I7006,DATOS!$G$2:$G$20000,"OR")=0))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DATOS!$A$2:$A$20000,DATOS!$A7007,DATOS!$D$2:$D$20000,DATOS!$D7007,DATOS!$E$2:$E$20000,DATOS!$E7007,DATOS!$I$2:$I$20000,DATOS!$I7007,DATOS!$G$2:$G$20000,"EX")=0),0))))</f>
      </c>
      <c r="H7007">
        <f>IF(DATOS!$G7007&lt;&gt;"EX",0,--(COUNTIFS(DATOS!$A$2:$A$20000,DATOS!$A7007,DATOS!$D$2:$D$20000,DATOS!$D7007,DATOS!$E$2:$E$20000,DATOS!$E7007,DATOS!$I$2:$I$20000,DATOS!$I7007,DATOS!$G$2:$G$20000,"OR")=0))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DATOS!$A$2:$A$20000,DATOS!$A7008,DATOS!$D$2:$D$20000,DATOS!$D7008,DATOS!$E$2:$E$20000,DATOS!$E7008,DATOS!$I$2:$I$20000,DATOS!$I7008,DATOS!$G$2:$G$20000,"EX")=0),0))))</f>
      </c>
      <c r="H7008">
        <f>IF(DATOS!$G7008&lt;&gt;"EX",0,--(COUNTIFS(DATOS!$A$2:$A$20000,DATOS!$A7008,DATOS!$D$2:$D$20000,DATOS!$D7008,DATOS!$E$2:$E$20000,DATOS!$E7008,DATOS!$I$2:$I$20000,DATOS!$I7008,DATOS!$G$2:$G$20000,"OR")=0))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DATOS!$A$2:$A$20000,DATOS!$A7009,DATOS!$D$2:$D$20000,DATOS!$D7009,DATOS!$E$2:$E$20000,DATOS!$E7009,DATOS!$I$2:$I$20000,DATOS!$I7009,DATOS!$G$2:$G$20000,"EX")=0),0))))</f>
      </c>
      <c r="H7009">
        <f>IF(DATOS!$G7009&lt;&gt;"EX",0,--(COUNTIFS(DATOS!$A$2:$A$20000,DATOS!$A7009,DATOS!$D$2:$D$20000,DATOS!$D7009,DATOS!$E$2:$E$20000,DATOS!$E7009,DATOS!$I$2:$I$20000,DATOS!$I7009,DATOS!$G$2:$G$20000,"OR")=0))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DATOS!$A$2:$A$20000,DATOS!$A7010,DATOS!$D$2:$D$20000,DATOS!$D7010,DATOS!$E$2:$E$20000,DATOS!$E7010,DATOS!$I$2:$I$20000,DATOS!$I7010,DATOS!$G$2:$G$20000,"EX")=0),0))))</f>
      </c>
      <c r="H7010">
        <f>IF(DATOS!$G7010&lt;&gt;"EX",0,--(COUNTIFS(DATOS!$A$2:$A$20000,DATOS!$A7010,DATOS!$D$2:$D$20000,DATOS!$D7010,DATOS!$E$2:$E$20000,DATOS!$E7010,DATOS!$I$2:$I$20000,DATOS!$I7010,DATOS!$G$2:$G$20000,"OR")=0))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DATOS!$A$2:$A$20000,DATOS!$A7011,DATOS!$D$2:$D$20000,DATOS!$D7011,DATOS!$E$2:$E$20000,DATOS!$E7011,DATOS!$I$2:$I$20000,DATOS!$I7011,DATOS!$G$2:$G$20000,"EX")=0),0))))</f>
      </c>
      <c r="H7011">
        <f>IF(DATOS!$G7011&lt;&gt;"EX",0,--(COUNTIFS(DATOS!$A$2:$A$20000,DATOS!$A7011,DATOS!$D$2:$D$20000,DATOS!$D7011,DATOS!$E$2:$E$20000,DATOS!$E7011,DATOS!$I$2:$I$20000,DATOS!$I7011,DATOS!$G$2:$G$20000,"OR")=0))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DATOS!$A$2:$A$20000,DATOS!$A7012,DATOS!$D$2:$D$20000,DATOS!$D7012,DATOS!$E$2:$E$20000,DATOS!$E7012,DATOS!$I$2:$I$20000,DATOS!$I7012,DATOS!$G$2:$G$20000,"EX")=0),0))))</f>
      </c>
      <c r="H7012">
        <f>IF(DATOS!$G7012&lt;&gt;"EX",0,--(COUNTIFS(DATOS!$A$2:$A$20000,DATOS!$A7012,DATOS!$D$2:$D$20000,DATOS!$D7012,DATOS!$E$2:$E$20000,DATOS!$E7012,DATOS!$I$2:$I$20000,DATOS!$I7012,DATOS!$G$2:$G$20000,"OR")=0))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DATOS!$A$2:$A$20000,DATOS!$A7013,DATOS!$D$2:$D$20000,DATOS!$D7013,DATOS!$E$2:$E$20000,DATOS!$E7013,DATOS!$I$2:$I$20000,DATOS!$I7013,DATOS!$G$2:$G$20000,"EX")=0),0))))</f>
      </c>
      <c r="H7013">
        <f>IF(DATOS!$G7013&lt;&gt;"EX",0,--(COUNTIFS(DATOS!$A$2:$A$20000,DATOS!$A7013,DATOS!$D$2:$D$20000,DATOS!$D7013,DATOS!$E$2:$E$20000,DATOS!$E7013,DATOS!$I$2:$I$20000,DATOS!$I7013,DATOS!$G$2:$G$20000,"OR")=0))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DATOS!$A$2:$A$20000,DATOS!$A7014,DATOS!$D$2:$D$20000,DATOS!$D7014,DATOS!$E$2:$E$20000,DATOS!$E7014,DATOS!$I$2:$I$20000,DATOS!$I7014,DATOS!$G$2:$G$20000,"EX")=0),0))))</f>
      </c>
      <c r="H7014">
        <f>IF(DATOS!$G7014&lt;&gt;"EX",0,--(COUNTIFS(DATOS!$A$2:$A$20000,DATOS!$A7014,DATOS!$D$2:$D$20000,DATOS!$D7014,DATOS!$E$2:$E$20000,DATOS!$E7014,DATOS!$I$2:$I$20000,DATOS!$I7014,DATOS!$G$2:$G$20000,"OR")=0))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DATOS!$A$2:$A$20000,DATOS!$A7015,DATOS!$D$2:$D$20000,DATOS!$D7015,DATOS!$E$2:$E$20000,DATOS!$E7015,DATOS!$I$2:$I$20000,DATOS!$I7015,DATOS!$G$2:$G$20000,"EX")=0),0))))</f>
      </c>
      <c r="H7015">
        <f>IF(DATOS!$G7015&lt;&gt;"EX",0,--(COUNTIFS(DATOS!$A$2:$A$20000,DATOS!$A7015,DATOS!$D$2:$D$20000,DATOS!$D7015,DATOS!$E$2:$E$20000,DATOS!$E7015,DATOS!$I$2:$I$20000,DATOS!$I7015,DATOS!$G$2:$G$20000,"OR")=0))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DATOS!$A$2:$A$20000,DATOS!$A7016,DATOS!$D$2:$D$20000,DATOS!$D7016,DATOS!$E$2:$E$20000,DATOS!$E7016,DATOS!$I$2:$I$20000,DATOS!$I7016,DATOS!$G$2:$G$20000,"EX")=0),0))))</f>
      </c>
      <c r="H7016">
        <f>IF(DATOS!$G7016&lt;&gt;"EX",0,--(COUNTIFS(DATOS!$A$2:$A$20000,DATOS!$A7016,DATOS!$D$2:$D$20000,DATOS!$D7016,DATOS!$E$2:$E$20000,DATOS!$E7016,DATOS!$I$2:$I$20000,DATOS!$I7016,DATOS!$G$2:$G$20000,"OR")=0))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DATOS!$A$2:$A$20000,DATOS!$A7017,DATOS!$D$2:$D$20000,DATOS!$D7017,DATOS!$E$2:$E$20000,DATOS!$E7017,DATOS!$I$2:$I$20000,DATOS!$I7017,DATOS!$G$2:$G$20000,"EX")=0),0))))</f>
      </c>
      <c r="H7017">
        <f>IF(DATOS!$G7017&lt;&gt;"EX",0,--(COUNTIFS(DATOS!$A$2:$A$20000,DATOS!$A7017,DATOS!$D$2:$D$20000,DATOS!$D7017,DATOS!$E$2:$E$20000,DATOS!$E7017,DATOS!$I$2:$I$20000,DATOS!$I7017,DATOS!$G$2:$G$20000,"OR")=0))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DATOS!$A$2:$A$20000,DATOS!$A7018,DATOS!$D$2:$D$20000,DATOS!$D7018,DATOS!$E$2:$E$20000,DATOS!$E7018,DATOS!$I$2:$I$20000,DATOS!$I7018,DATOS!$G$2:$G$20000,"EX")=0),0))))</f>
      </c>
      <c r="H7018">
        <f>IF(DATOS!$G7018&lt;&gt;"EX",0,--(COUNTIFS(DATOS!$A$2:$A$20000,DATOS!$A7018,DATOS!$D$2:$D$20000,DATOS!$D7018,DATOS!$E$2:$E$20000,DATOS!$E7018,DATOS!$I$2:$I$20000,DATOS!$I7018,DATOS!$G$2:$G$20000,"OR")=0))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DATOS!$A$2:$A$20000,DATOS!$A7019,DATOS!$D$2:$D$20000,DATOS!$D7019,DATOS!$E$2:$E$20000,DATOS!$E7019,DATOS!$I$2:$I$20000,DATOS!$I7019,DATOS!$G$2:$G$20000,"EX")=0),0))))</f>
      </c>
      <c r="H7019">
        <f>IF(DATOS!$G7019&lt;&gt;"EX",0,--(COUNTIFS(DATOS!$A$2:$A$20000,DATOS!$A7019,DATOS!$D$2:$D$20000,DATOS!$D7019,DATOS!$E$2:$E$20000,DATOS!$E7019,DATOS!$I$2:$I$20000,DATOS!$I7019,DATOS!$G$2:$G$20000,"OR")=0))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DATOS!$A$2:$A$20000,DATOS!$A7020,DATOS!$D$2:$D$20000,DATOS!$D7020,DATOS!$E$2:$E$20000,DATOS!$E7020,DATOS!$I$2:$I$20000,DATOS!$I7020,DATOS!$G$2:$G$20000,"EX")=0),0))))</f>
      </c>
      <c r="H7020">
        <f>IF(DATOS!$G7020&lt;&gt;"EX",0,--(COUNTIFS(DATOS!$A$2:$A$20000,DATOS!$A7020,DATOS!$D$2:$D$20000,DATOS!$D7020,DATOS!$E$2:$E$20000,DATOS!$E7020,DATOS!$I$2:$I$20000,DATOS!$I7020,DATOS!$G$2:$G$20000,"OR")=0))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DATOS!$A$2:$A$20000,DATOS!$A7021,DATOS!$D$2:$D$20000,DATOS!$D7021,DATOS!$E$2:$E$20000,DATOS!$E7021,DATOS!$I$2:$I$20000,DATOS!$I7021,DATOS!$G$2:$G$20000,"EX")=0),0))))</f>
      </c>
      <c r="H7021">
        <f>IF(DATOS!$G7021&lt;&gt;"EX",0,--(COUNTIFS(DATOS!$A$2:$A$20000,DATOS!$A7021,DATOS!$D$2:$D$20000,DATOS!$D7021,DATOS!$E$2:$E$20000,DATOS!$E7021,DATOS!$I$2:$I$20000,DATOS!$I7021,DATOS!$G$2:$G$20000,"OR")=0))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DATOS!$A$2:$A$20000,DATOS!$A7022,DATOS!$D$2:$D$20000,DATOS!$D7022,DATOS!$E$2:$E$20000,DATOS!$E7022,DATOS!$I$2:$I$20000,DATOS!$I7022,DATOS!$G$2:$G$20000,"EX")=0),0))))</f>
      </c>
      <c r="H7022">
        <f>IF(DATOS!$G7022&lt;&gt;"EX",0,--(COUNTIFS(DATOS!$A$2:$A$20000,DATOS!$A7022,DATOS!$D$2:$D$20000,DATOS!$D7022,DATOS!$E$2:$E$20000,DATOS!$E7022,DATOS!$I$2:$I$20000,DATOS!$I7022,DATOS!$G$2:$G$20000,"OR")=0))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DATOS!$A$2:$A$20000,DATOS!$A7023,DATOS!$D$2:$D$20000,DATOS!$D7023,DATOS!$E$2:$E$20000,DATOS!$E7023,DATOS!$I$2:$I$20000,DATOS!$I7023,DATOS!$G$2:$G$20000,"EX")=0),0))))</f>
      </c>
      <c r="H7023">
        <f>IF(DATOS!$G7023&lt;&gt;"EX",0,--(COUNTIFS(DATOS!$A$2:$A$20000,DATOS!$A7023,DATOS!$D$2:$D$20000,DATOS!$D7023,DATOS!$E$2:$E$20000,DATOS!$E7023,DATOS!$I$2:$I$20000,DATOS!$I7023,DATOS!$G$2:$G$20000,"OR")=0))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DATOS!$A$2:$A$20000,DATOS!$A7024,DATOS!$D$2:$D$20000,DATOS!$D7024,DATOS!$E$2:$E$20000,DATOS!$E7024,DATOS!$I$2:$I$20000,DATOS!$I7024,DATOS!$G$2:$G$20000,"EX")=0),0))))</f>
      </c>
      <c r="H7024">
        <f>IF(DATOS!$G7024&lt;&gt;"EX",0,--(COUNTIFS(DATOS!$A$2:$A$20000,DATOS!$A7024,DATOS!$D$2:$D$20000,DATOS!$D7024,DATOS!$E$2:$E$20000,DATOS!$E7024,DATOS!$I$2:$I$20000,DATOS!$I7024,DATOS!$G$2:$G$20000,"OR")=0))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DATOS!$A$2:$A$20000,DATOS!$A7025,DATOS!$D$2:$D$20000,DATOS!$D7025,DATOS!$E$2:$E$20000,DATOS!$E7025,DATOS!$I$2:$I$20000,DATOS!$I7025,DATOS!$G$2:$G$20000,"EX")=0),0))))</f>
      </c>
      <c r="H7025">
        <f>IF(DATOS!$G7025&lt;&gt;"EX",0,--(COUNTIFS(DATOS!$A$2:$A$20000,DATOS!$A7025,DATOS!$D$2:$D$20000,DATOS!$D7025,DATOS!$E$2:$E$20000,DATOS!$E7025,DATOS!$I$2:$I$20000,DATOS!$I7025,DATOS!$G$2:$G$20000,"OR")=0))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DATOS!$A$2:$A$20000,DATOS!$A7026,DATOS!$D$2:$D$20000,DATOS!$D7026,DATOS!$E$2:$E$20000,DATOS!$E7026,DATOS!$I$2:$I$20000,DATOS!$I7026,DATOS!$G$2:$G$20000,"EX")=0),0))))</f>
      </c>
      <c r="H7026">
        <f>IF(DATOS!$G7026&lt;&gt;"EX",0,--(COUNTIFS(DATOS!$A$2:$A$20000,DATOS!$A7026,DATOS!$D$2:$D$20000,DATOS!$D7026,DATOS!$E$2:$E$20000,DATOS!$E7026,DATOS!$I$2:$I$20000,DATOS!$I7026,DATOS!$G$2:$G$20000,"OR")=0))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DATOS!$A$2:$A$20000,DATOS!$A7027,DATOS!$D$2:$D$20000,DATOS!$D7027,DATOS!$E$2:$E$20000,DATOS!$E7027,DATOS!$I$2:$I$20000,DATOS!$I7027,DATOS!$G$2:$G$20000,"EX")=0),0))))</f>
      </c>
      <c r="H7027">
        <f>IF(DATOS!$G7027&lt;&gt;"EX",0,--(COUNTIFS(DATOS!$A$2:$A$20000,DATOS!$A7027,DATOS!$D$2:$D$20000,DATOS!$D7027,DATOS!$E$2:$E$20000,DATOS!$E7027,DATOS!$I$2:$I$20000,DATOS!$I7027,DATOS!$G$2:$G$20000,"OR")=0))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DATOS!$A$2:$A$20000,DATOS!$A7028,DATOS!$D$2:$D$20000,DATOS!$D7028,DATOS!$E$2:$E$20000,DATOS!$E7028,DATOS!$I$2:$I$20000,DATOS!$I7028,DATOS!$G$2:$G$20000,"EX")=0),0))))</f>
      </c>
      <c r="H7028">
        <f>IF(DATOS!$G7028&lt;&gt;"EX",0,--(COUNTIFS(DATOS!$A$2:$A$20000,DATOS!$A7028,DATOS!$D$2:$D$20000,DATOS!$D7028,DATOS!$E$2:$E$20000,DATOS!$E7028,DATOS!$I$2:$I$20000,DATOS!$I7028,DATOS!$G$2:$G$20000,"OR")=0))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DATOS!$A$2:$A$20000,DATOS!$A7029,DATOS!$D$2:$D$20000,DATOS!$D7029,DATOS!$E$2:$E$20000,DATOS!$E7029,DATOS!$I$2:$I$20000,DATOS!$I7029,DATOS!$G$2:$G$20000,"EX")=0),0))))</f>
      </c>
      <c r="H7029">
        <f>IF(DATOS!$G7029&lt;&gt;"EX",0,--(COUNTIFS(DATOS!$A$2:$A$20000,DATOS!$A7029,DATOS!$D$2:$D$20000,DATOS!$D7029,DATOS!$E$2:$E$20000,DATOS!$E7029,DATOS!$I$2:$I$20000,DATOS!$I7029,DATOS!$G$2:$G$20000,"OR")=0))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DATOS!$A$2:$A$20000,DATOS!$A7030,DATOS!$D$2:$D$20000,DATOS!$D7030,DATOS!$E$2:$E$20000,DATOS!$E7030,DATOS!$I$2:$I$20000,DATOS!$I7030,DATOS!$G$2:$G$20000,"EX")=0),0))))</f>
      </c>
      <c r="H7030">
        <f>IF(DATOS!$G7030&lt;&gt;"EX",0,--(COUNTIFS(DATOS!$A$2:$A$20000,DATOS!$A7030,DATOS!$D$2:$D$20000,DATOS!$D7030,DATOS!$E$2:$E$20000,DATOS!$E7030,DATOS!$I$2:$I$20000,DATOS!$I7030,DATOS!$G$2:$G$20000,"OR")=0))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DATOS!$A$2:$A$20000,DATOS!$A7031,DATOS!$D$2:$D$20000,DATOS!$D7031,DATOS!$E$2:$E$20000,DATOS!$E7031,DATOS!$I$2:$I$20000,DATOS!$I7031,DATOS!$G$2:$G$20000,"EX")=0),0))))</f>
      </c>
      <c r="H7031">
        <f>IF(DATOS!$G7031&lt;&gt;"EX",0,--(COUNTIFS(DATOS!$A$2:$A$20000,DATOS!$A7031,DATOS!$D$2:$D$20000,DATOS!$D7031,DATOS!$E$2:$E$20000,DATOS!$E7031,DATOS!$I$2:$I$20000,DATOS!$I7031,DATOS!$G$2:$G$20000,"OR")=0))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DATOS!$A$2:$A$20000,DATOS!$A7032,DATOS!$D$2:$D$20000,DATOS!$D7032,DATOS!$E$2:$E$20000,DATOS!$E7032,DATOS!$I$2:$I$20000,DATOS!$I7032,DATOS!$G$2:$G$20000,"EX")=0),0))))</f>
      </c>
      <c r="H7032">
        <f>IF(DATOS!$G7032&lt;&gt;"EX",0,--(COUNTIFS(DATOS!$A$2:$A$20000,DATOS!$A7032,DATOS!$D$2:$D$20000,DATOS!$D7032,DATOS!$E$2:$E$20000,DATOS!$E7032,DATOS!$I$2:$I$20000,DATOS!$I7032,DATOS!$G$2:$G$20000,"OR")=0))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DATOS!$A$2:$A$20000,DATOS!$A7033,DATOS!$D$2:$D$20000,DATOS!$D7033,DATOS!$E$2:$E$20000,DATOS!$E7033,DATOS!$I$2:$I$20000,DATOS!$I7033,DATOS!$G$2:$G$20000,"EX")=0),0))))</f>
      </c>
      <c r="H7033">
        <f>IF(DATOS!$G7033&lt;&gt;"EX",0,--(COUNTIFS(DATOS!$A$2:$A$20000,DATOS!$A7033,DATOS!$D$2:$D$20000,DATOS!$D7033,DATOS!$E$2:$E$20000,DATOS!$E7033,DATOS!$I$2:$I$20000,DATOS!$I7033,DATOS!$G$2:$G$20000,"OR")=0))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DATOS!$A$2:$A$20000,DATOS!$A7034,DATOS!$D$2:$D$20000,DATOS!$D7034,DATOS!$E$2:$E$20000,DATOS!$E7034,DATOS!$I$2:$I$20000,DATOS!$I7034,DATOS!$G$2:$G$20000,"EX")=0),0))))</f>
      </c>
      <c r="H7034">
        <f>IF(DATOS!$G7034&lt;&gt;"EX",0,--(COUNTIFS(DATOS!$A$2:$A$20000,DATOS!$A7034,DATOS!$D$2:$D$20000,DATOS!$D7034,DATOS!$E$2:$E$20000,DATOS!$E7034,DATOS!$I$2:$I$20000,DATOS!$I7034,DATOS!$G$2:$G$20000,"OR")=0))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DATOS!$A$2:$A$20000,DATOS!$A7035,DATOS!$D$2:$D$20000,DATOS!$D7035,DATOS!$E$2:$E$20000,DATOS!$E7035,DATOS!$I$2:$I$20000,DATOS!$I7035,DATOS!$G$2:$G$20000,"EX")=0),0))))</f>
      </c>
      <c r="H7035">
        <f>IF(DATOS!$G7035&lt;&gt;"EX",0,--(COUNTIFS(DATOS!$A$2:$A$20000,DATOS!$A7035,DATOS!$D$2:$D$20000,DATOS!$D7035,DATOS!$E$2:$E$20000,DATOS!$E7035,DATOS!$I$2:$I$20000,DATOS!$I7035,DATOS!$G$2:$G$20000,"OR")=0))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DATOS!$A$2:$A$20000,DATOS!$A7036,DATOS!$D$2:$D$20000,DATOS!$D7036,DATOS!$E$2:$E$20000,DATOS!$E7036,DATOS!$I$2:$I$20000,DATOS!$I7036,DATOS!$G$2:$G$20000,"EX")=0),0))))</f>
      </c>
      <c r="H7036">
        <f>IF(DATOS!$G7036&lt;&gt;"EX",0,--(COUNTIFS(DATOS!$A$2:$A$20000,DATOS!$A7036,DATOS!$D$2:$D$20000,DATOS!$D7036,DATOS!$E$2:$E$20000,DATOS!$E7036,DATOS!$I$2:$I$20000,DATOS!$I7036,DATOS!$G$2:$G$20000,"OR")=0))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DATOS!$A$2:$A$20000,DATOS!$A7037,DATOS!$D$2:$D$20000,DATOS!$D7037,DATOS!$E$2:$E$20000,DATOS!$E7037,DATOS!$I$2:$I$20000,DATOS!$I7037,DATOS!$G$2:$G$20000,"EX")=0),0))))</f>
      </c>
      <c r="H7037">
        <f>IF(DATOS!$G7037&lt;&gt;"EX",0,--(COUNTIFS(DATOS!$A$2:$A$20000,DATOS!$A7037,DATOS!$D$2:$D$20000,DATOS!$D7037,DATOS!$E$2:$E$20000,DATOS!$E7037,DATOS!$I$2:$I$20000,DATOS!$I7037,DATOS!$G$2:$G$20000,"OR")=0))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DATOS!$A$2:$A$20000,DATOS!$A7038,DATOS!$D$2:$D$20000,DATOS!$D7038,DATOS!$E$2:$E$20000,DATOS!$E7038,DATOS!$I$2:$I$20000,DATOS!$I7038,DATOS!$G$2:$G$20000,"EX")=0),0))))</f>
      </c>
      <c r="H7038">
        <f>IF(DATOS!$G7038&lt;&gt;"EX",0,--(COUNTIFS(DATOS!$A$2:$A$20000,DATOS!$A7038,DATOS!$D$2:$D$20000,DATOS!$D7038,DATOS!$E$2:$E$20000,DATOS!$E7038,DATOS!$I$2:$I$20000,DATOS!$I7038,DATOS!$G$2:$G$20000,"OR")=0))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DATOS!$A$2:$A$20000,DATOS!$A7039,DATOS!$D$2:$D$20000,DATOS!$D7039,DATOS!$E$2:$E$20000,DATOS!$E7039,DATOS!$I$2:$I$20000,DATOS!$I7039,DATOS!$G$2:$G$20000,"EX")=0),0))))</f>
      </c>
      <c r="H7039">
        <f>IF(DATOS!$G7039&lt;&gt;"EX",0,--(COUNTIFS(DATOS!$A$2:$A$20000,DATOS!$A7039,DATOS!$D$2:$D$20000,DATOS!$D7039,DATOS!$E$2:$E$20000,DATOS!$E7039,DATOS!$I$2:$I$20000,DATOS!$I7039,DATOS!$G$2:$G$20000,"OR")=0))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DATOS!$A$2:$A$20000,DATOS!$A7040,DATOS!$D$2:$D$20000,DATOS!$D7040,DATOS!$E$2:$E$20000,DATOS!$E7040,DATOS!$I$2:$I$20000,DATOS!$I7040,DATOS!$G$2:$G$20000,"EX")=0),0))))</f>
      </c>
      <c r="H7040">
        <f>IF(DATOS!$G7040&lt;&gt;"EX",0,--(COUNTIFS(DATOS!$A$2:$A$20000,DATOS!$A7040,DATOS!$D$2:$D$20000,DATOS!$D7040,DATOS!$E$2:$E$20000,DATOS!$E7040,DATOS!$I$2:$I$20000,DATOS!$I7040,DATOS!$G$2:$G$20000,"OR")=0))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DATOS!$A$2:$A$20000,DATOS!$A7041,DATOS!$D$2:$D$20000,DATOS!$D7041,DATOS!$E$2:$E$20000,DATOS!$E7041,DATOS!$I$2:$I$20000,DATOS!$I7041,DATOS!$G$2:$G$20000,"EX")=0),0))))</f>
      </c>
      <c r="H7041">
        <f>IF(DATOS!$G7041&lt;&gt;"EX",0,--(COUNTIFS(DATOS!$A$2:$A$20000,DATOS!$A7041,DATOS!$D$2:$D$20000,DATOS!$D7041,DATOS!$E$2:$E$20000,DATOS!$E7041,DATOS!$I$2:$I$20000,DATOS!$I7041,DATOS!$G$2:$G$20000,"OR")=0))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DATOS!$A$2:$A$20000,DATOS!$A7042,DATOS!$D$2:$D$20000,DATOS!$D7042,DATOS!$E$2:$E$20000,DATOS!$E7042,DATOS!$I$2:$I$20000,DATOS!$I7042,DATOS!$G$2:$G$20000,"EX")=0),0))))</f>
      </c>
      <c r="H7042">
        <f>IF(DATOS!$G7042&lt;&gt;"EX",0,--(COUNTIFS(DATOS!$A$2:$A$20000,DATOS!$A7042,DATOS!$D$2:$D$20000,DATOS!$D7042,DATOS!$E$2:$E$20000,DATOS!$E7042,DATOS!$I$2:$I$20000,DATOS!$I7042,DATOS!$G$2:$G$20000,"OR")=0))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DATOS!$A$2:$A$20000,DATOS!$A7043,DATOS!$D$2:$D$20000,DATOS!$D7043,DATOS!$E$2:$E$20000,DATOS!$E7043,DATOS!$I$2:$I$20000,DATOS!$I7043,DATOS!$G$2:$G$20000,"EX")=0),0))))</f>
      </c>
      <c r="H7043">
        <f>IF(DATOS!$G7043&lt;&gt;"EX",0,--(COUNTIFS(DATOS!$A$2:$A$20000,DATOS!$A7043,DATOS!$D$2:$D$20000,DATOS!$D7043,DATOS!$E$2:$E$20000,DATOS!$E7043,DATOS!$I$2:$I$20000,DATOS!$I7043,DATOS!$G$2:$G$20000,"OR")=0))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DATOS!$A$2:$A$20000,DATOS!$A7044,DATOS!$D$2:$D$20000,DATOS!$D7044,DATOS!$E$2:$E$20000,DATOS!$E7044,DATOS!$I$2:$I$20000,DATOS!$I7044,DATOS!$G$2:$G$20000,"EX")=0),0))))</f>
      </c>
      <c r="H7044">
        <f>IF(DATOS!$G7044&lt;&gt;"EX",0,--(COUNTIFS(DATOS!$A$2:$A$20000,DATOS!$A7044,DATOS!$D$2:$D$20000,DATOS!$D7044,DATOS!$E$2:$E$20000,DATOS!$E7044,DATOS!$I$2:$I$20000,DATOS!$I7044,DATOS!$G$2:$G$20000,"OR")=0))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DATOS!$A$2:$A$20000,DATOS!$A7045,DATOS!$D$2:$D$20000,DATOS!$D7045,DATOS!$E$2:$E$20000,DATOS!$E7045,DATOS!$I$2:$I$20000,DATOS!$I7045,DATOS!$G$2:$G$20000,"EX")=0),0))))</f>
      </c>
      <c r="H7045">
        <f>IF(DATOS!$G7045&lt;&gt;"EX",0,--(COUNTIFS(DATOS!$A$2:$A$20000,DATOS!$A7045,DATOS!$D$2:$D$20000,DATOS!$D7045,DATOS!$E$2:$E$20000,DATOS!$E7045,DATOS!$I$2:$I$20000,DATOS!$I7045,DATOS!$G$2:$G$20000,"OR")=0))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DATOS!$A$2:$A$20000,DATOS!$A7046,DATOS!$D$2:$D$20000,DATOS!$D7046,DATOS!$E$2:$E$20000,DATOS!$E7046,DATOS!$I$2:$I$20000,DATOS!$I7046,DATOS!$G$2:$G$20000,"EX")=0),0))))</f>
      </c>
      <c r="H7046">
        <f>IF(DATOS!$G7046&lt;&gt;"EX",0,--(COUNTIFS(DATOS!$A$2:$A$20000,DATOS!$A7046,DATOS!$D$2:$D$20000,DATOS!$D7046,DATOS!$E$2:$E$20000,DATOS!$E7046,DATOS!$I$2:$I$20000,DATOS!$I7046,DATOS!$G$2:$G$20000,"OR")=0))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DATOS!$A$2:$A$20000,DATOS!$A7047,DATOS!$D$2:$D$20000,DATOS!$D7047,DATOS!$E$2:$E$20000,DATOS!$E7047,DATOS!$I$2:$I$20000,DATOS!$I7047,DATOS!$G$2:$G$20000,"EX")=0),0))))</f>
      </c>
      <c r="H7047">
        <f>IF(DATOS!$G7047&lt;&gt;"EX",0,--(COUNTIFS(DATOS!$A$2:$A$20000,DATOS!$A7047,DATOS!$D$2:$D$20000,DATOS!$D7047,DATOS!$E$2:$E$20000,DATOS!$E7047,DATOS!$I$2:$I$20000,DATOS!$I7047,DATOS!$G$2:$G$20000,"OR")=0))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DATOS!$A$2:$A$20000,DATOS!$A7048,DATOS!$D$2:$D$20000,DATOS!$D7048,DATOS!$E$2:$E$20000,DATOS!$E7048,DATOS!$I$2:$I$20000,DATOS!$I7048,DATOS!$G$2:$G$20000,"EX")=0),0))))</f>
      </c>
      <c r="H7048">
        <f>IF(DATOS!$G7048&lt;&gt;"EX",0,--(COUNTIFS(DATOS!$A$2:$A$20000,DATOS!$A7048,DATOS!$D$2:$D$20000,DATOS!$D7048,DATOS!$E$2:$E$20000,DATOS!$E7048,DATOS!$I$2:$I$20000,DATOS!$I7048,DATOS!$G$2:$G$20000,"OR")=0))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DATOS!$A$2:$A$20000,DATOS!$A7049,DATOS!$D$2:$D$20000,DATOS!$D7049,DATOS!$E$2:$E$20000,DATOS!$E7049,DATOS!$I$2:$I$20000,DATOS!$I7049,DATOS!$G$2:$G$20000,"EX")=0),0))))</f>
      </c>
      <c r="H7049">
        <f>IF(DATOS!$G7049&lt;&gt;"EX",0,--(COUNTIFS(DATOS!$A$2:$A$20000,DATOS!$A7049,DATOS!$D$2:$D$20000,DATOS!$D7049,DATOS!$E$2:$E$20000,DATOS!$E7049,DATOS!$I$2:$I$20000,DATOS!$I7049,DATOS!$G$2:$G$20000,"OR")=0))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DATOS!$A$2:$A$20000,DATOS!$A7050,DATOS!$D$2:$D$20000,DATOS!$D7050,DATOS!$E$2:$E$20000,DATOS!$E7050,DATOS!$I$2:$I$20000,DATOS!$I7050,DATOS!$G$2:$G$20000,"EX")=0),0))))</f>
      </c>
      <c r="H7050">
        <f>IF(DATOS!$G7050&lt;&gt;"EX",0,--(COUNTIFS(DATOS!$A$2:$A$20000,DATOS!$A7050,DATOS!$D$2:$D$20000,DATOS!$D7050,DATOS!$E$2:$E$20000,DATOS!$E7050,DATOS!$I$2:$I$20000,DATOS!$I7050,DATOS!$G$2:$G$20000,"OR")=0))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DATOS!$A$2:$A$20000,DATOS!$A7051,DATOS!$D$2:$D$20000,DATOS!$D7051,DATOS!$E$2:$E$20000,DATOS!$E7051,DATOS!$I$2:$I$20000,DATOS!$I7051,DATOS!$G$2:$G$20000,"EX")=0),0))))</f>
      </c>
      <c r="H7051">
        <f>IF(DATOS!$G7051&lt;&gt;"EX",0,--(COUNTIFS(DATOS!$A$2:$A$20000,DATOS!$A7051,DATOS!$D$2:$D$20000,DATOS!$D7051,DATOS!$E$2:$E$20000,DATOS!$E7051,DATOS!$I$2:$I$20000,DATOS!$I7051,DATOS!$G$2:$G$20000,"OR")=0))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DATOS!$A$2:$A$20000,DATOS!$A7052,DATOS!$D$2:$D$20000,DATOS!$D7052,DATOS!$E$2:$E$20000,DATOS!$E7052,DATOS!$I$2:$I$20000,DATOS!$I7052,DATOS!$G$2:$G$20000,"EX")=0),0))))</f>
      </c>
      <c r="H7052">
        <f>IF(DATOS!$G7052&lt;&gt;"EX",0,--(COUNTIFS(DATOS!$A$2:$A$20000,DATOS!$A7052,DATOS!$D$2:$D$20000,DATOS!$D7052,DATOS!$E$2:$E$20000,DATOS!$E7052,DATOS!$I$2:$I$20000,DATOS!$I7052,DATOS!$G$2:$G$20000,"OR")=0))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DATOS!$A$2:$A$20000,DATOS!$A7053,DATOS!$D$2:$D$20000,DATOS!$D7053,DATOS!$E$2:$E$20000,DATOS!$E7053,DATOS!$I$2:$I$20000,DATOS!$I7053,DATOS!$G$2:$G$20000,"EX")=0),0))))</f>
      </c>
      <c r="H7053">
        <f>IF(DATOS!$G7053&lt;&gt;"EX",0,--(COUNTIFS(DATOS!$A$2:$A$20000,DATOS!$A7053,DATOS!$D$2:$D$20000,DATOS!$D7053,DATOS!$E$2:$E$20000,DATOS!$E7053,DATOS!$I$2:$I$20000,DATOS!$I7053,DATOS!$G$2:$G$20000,"OR")=0))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DATOS!$A$2:$A$20000,DATOS!$A7054,DATOS!$D$2:$D$20000,DATOS!$D7054,DATOS!$E$2:$E$20000,DATOS!$E7054,DATOS!$I$2:$I$20000,DATOS!$I7054,DATOS!$G$2:$G$20000,"EX")=0),0))))</f>
      </c>
      <c r="H7054">
        <f>IF(DATOS!$G7054&lt;&gt;"EX",0,--(COUNTIFS(DATOS!$A$2:$A$20000,DATOS!$A7054,DATOS!$D$2:$D$20000,DATOS!$D7054,DATOS!$E$2:$E$20000,DATOS!$E7054,DATOS!$I$2:$I$20000,DATOS!$I7054,DATOS!$G$2:$G$20000,"OR")=0))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DATOS!$A$2:$A$20000,DATOS!$A7055,DATOS!$D$2:$D$20000,DATOS!$D7055,DATOS!$E$2:$E$20000,DATOS!$E7055,DATOS!$I$2:$I$20000,DATOS!$I7055,DATOS!$G$2:$G$20000,"EX")=0),0))))</f>
      </c>
      <c r="H7055">
        <f>IF(DATOS!$G7055&lt;&gt;"EX",0,--(COUNTIFS(DATOS!$A$2:$A$20000,DATOS!$A7055,DATOS!$D$2:$D$20000,DATOS!$D7055,DATOS!$E$2:$E$20000,DATOS!$E7055,DATOS!$I$2:$I$20000,DATOS!$I7055,DATOS!$G$2:$G$20000,"OR")=0))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DATOS!$A$2:$A$20000,DATOS!$A7056,DATOS!$D$2:$D$20000,DATOS!$D7056,DATOS!$E$2:$E$20000,DATOS!$E7056,DATOS!$I$2:$I$20000,DATOS!$I7056,DATOS!$G$2:$G$20000,"EX")=0),0))))</f>
      </c>
      <c r="H7056">
        <f>IF(DATOS!$G7056&lt;&gt;"EX",0,--(COUNTIFS(DATOS!$A$2:$A$20000,DATOS!$A7056,DATOS!$D$2:$D$20000,DATOS!$D7056,DATOS!$E$2:$E$20000,DATOS!$E7056,DATOS!$I$2:$I$20000,DATOS!$I7056,DATOS!$G$2:$G$20000,"OR")=0))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DATOS!$A$2:$A$20000,DATOS!$A7057,DATOS!$D$2:$D$20000,DATOS!$D7057,DATOS!$E$2:$E$20000,DATOS!$E7057,DATOS!$I$2:$I$20000,DATOS!$I7057,DATOS!$G$2:$G$20000,"EX")=0),0))))</f>
      </c>
      <c r="H7057">
        <f>IF(DATOS!$G7057&lt;&gt;"EX",0,--(COUNTIFS(DATOS!$A$2:$A$20000,DATOS!$A7057,DATOS!$D$2:$D$20000,DATOS!$D7057,DATOS!$E$2:$E$20000,DATOS!$E7057,DATOS!$I$2:$I$20000,DATOS!$I7057,DATOS!$G$2:$G$20000,"OR")=0))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DATOS!$A$2:$A$20000,DATOS!$A7058,DATOS!$D$2:$D$20000,DATOS!$D7058,DATOS!$E$2:$E$20000,DATOS!$E7058,DATOS!$I$2:$I$20000,DATOS!$I7058,DATOS!$G$2:$G$20000,"EX")=0),0))))</f>
      </c>
      <c r="H7058">
        <f>IF(DATOS!$G7058&lt;&gt;"EX",0,--(COUNTIFS(DATOS!$A$2:$A$20000,DATOS!$A7058,DATOS!$D$2:$D$20000,DATOS!$D7058,DATOS!$E$2:$E$20000,DATOS!$E7058,DATOS!$I$2:$I$20000,DATOS!$I7058,DATOS!$G$2:$G$20000,"OR")=0))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DATOS!$A$2:$A$20000,DATOS!$A7059,DATOS!$D$2:$D$20000,DATOS!$D7059,DATOS!$E$2:$E$20000,DATOS!$E7059,DATOS!$I$2:$I$20000,DATOS!$I7059,DATOS!$G$2:$G$20000,"EX")=0),0))))</f>
      </c>
      <c r="H7059">
        <f>IF(DATOS!$G7059&lt;&gt;"EX",0,--(COUNTIFS(DATOS!$A$2:$A$20000,DATOS!$A7059,DATOS!$D$2:$D$20000,DATOS!$D7059,DATOS!$E$2:$E$20000,DATOS!$E7059,DATOS!$I$2:$I$20000,DATOS!$I7059,DATOS!$G$2:$G$20000,"OR")=0))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DATOS!$A$2:$A$20000,DATOS!$A7060,DATOS!$D$2:$D$20000,DATOS!$D7060,DATOS!$E$2:$E$20000,DATOS!$E7060,DATOS!$I$2:$I$20000,DATOS!$I7060,DATOS!$G$2:$G$20000,"EX")=0),0))))</f>
      </c>
      <c r="H7060">
        <f>IF(DATOS!$G7060&lt;&gt;"EX",0,--(COUNTIFS(DATOS!$A$2:$A$20000,DATOS!$A7060,DATOS!$D$2:$D$20000,DATOS!$D7060,DATOS!$E$2:$E$20000,DATOS!$E7060,DATOS!$I$2:$I$20000,DATOS!$I7060,DATOS!$G$2:$G$20000,"OR")=0))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DATOS!$A$2:$A$20000,DATOS!$A7061,DATOS!$D$2:$D$20000,DATOS!$D7061,DATOS!$E$2:$E$20000,DATOS!$E7061,DATOS!$I$2:$I$20000,DATOS!$I7061,DATOS!$G$2:$G$20000,"EX")=0),0))))</f>
      </c>
      <c r="H7061">
        <f>IF(DATOS!$G7061&lt;&gt;"EX",0,--(COUNTIFS(DATOS!$A$2:$A$20000,DATOS!$A7061,DATOS!$D$2:$D$20000,DATOS!$D7061,DATOS!$E$2:$E$20000,DATOS!$E7061,DATOS!$I$2:$I$20000,DATOS!$I7061,DATOS!$G$2:$G$20000,"OR")=0))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DATOS!$A$2:$A$20000,DATOS!$A7062,DATOS!$D$2:$D$20000,DATOS!$D7062,DATOS!$E$2:$E$20000,DATOS!$E7062,DATOS!$I$2:$I$20000,DATOS!$I7062,DATOS!$G$2:$G$20000,"EX")=0),0))))</f>
      </c>
      <c r="H7062">
        <f>IF(DATOS!$G7062&lt;&gt;"EX",0,--(COUNTIFS(DATOS!$A$2:$A$20000,DATOS!$A7062,DATOS!$D$2:$D$20000,DATOS!$D7062,DATOS!$E$2:$E$20000,DATOS!$E7062,DATOS!$I$2:$I$20000,DATOS!$I7062,DATOS!$G$2:$G$20000,"OR")=0))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DATOS!$A$2:$A$20000,DATOS!$A7063,DATOS!$D$2:$D$20000,DATOS!$D7063,DATOS!$E$2:$E$20000,DATOS!$E7063,DATOS!$I$2:$I$20000,DATOS!$I7063,DATOS!$G$2:$G$20000,"EX")=0),0))))</f>
      </c>
      <c r="H7063">
        <f>IF(DATOS!$G7063&lt;&gt;"EX",0,--(COUNTIFS(DATOS!$A$2:$A$20000,DATOS!$A7063,DATOS!$D$2:$D$20000,DATOS!$D7063,DATOS!$E$2:$E$20000,DATOS!$E7063,DATOS!$I$2:$I$20000,DATOS!$I7063,DATOS!$G$2:$G$20000,"OR")=0))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DATOS!$A$2:$A$20000,DATOS!$A7064,DATOS!$D$2:$D$20000,DATOS!$D7064,DATOS!$E$2:$E$20000,DATOS!$E7064,DATOS!$I$2:$I$20000,DATOS!$I7064,DATOS!$G$2:$G$20000,"EX")=0),0))))</f>
      </c>
      <c r="H7064">
        <f>IF(DATOS!$G7064&lt;&gt;"EX",0,--(COUNTIFS(DATOS!$A$2:$A$20000,DATOS!$A7064,DATOS!$D$2:$D$20000,DATOS!$D7064,DATOS!$E$2:$E$20000,DATOS!$E7064,DATOS!$I$2:$I$20000,DATOS!$I7064,DATOS!$G$2:$G$20000,"OR")=0))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DATOS!$A$2:$A$20000,DATOS!$A7065,DATOS!$D$2:$D$20000,DATOS!$D7065,DATOS!$E$2:$E$20000,DATOS!$E7065,DATOS!$I$2:$I$20000,DATOS!$I7065,DATOS!$G$2:$G$20000,"EX")=0),0))))</f>
      </c>
      <c r="H7065">
        <f>IF(DATOS!$G7065&lt;&gt;"EX",0,--(COUNTIFS(DATOS!$A$2:$A$20000,DATOS!$A7065,DATOS!$D$2:$D$20000,DATOS!$D7065,DATOS!$E$2:$E$20000,DATOS!$E7065,DATOS!$I$2:$I$20000,DATOS!$I7065,DATOS!$G$2:$G$20000,"OR")=0))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DATOS!$A$2:$A$20000,DATOS!$A7066,DATOS!$D$2:$D$20000,DATOS!$D7066,DATOS!$E$2:$E$20000,DATOS!$E7066,DATOS!$I$2:$I$20000,DATOS!$I7066,DATOS!$G$2:$G$20000,"EX")=0),0))))</f>
      </c>
      <c r="H7066">
        <f>IF(DATOS!$G7066&lt;&gt;"EX",0,--(COUNTIFS(DATOS!$A$2:$A$20000,DATOS!$A7066,DATOS!$D$2:$D$20000,DATOS!$D7066,DATOS!$E$2:$E$20000,DATOS!$E7066,DATOS!$I$2:$I$20000,DATOS!$I7066,DATOS!$G$2:$G$20000,"OR")=0))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DATOS!$A$2:$A$20000,DATOS!$A7067,DATOS!$D$2:$D$20000,DATOS!$D7067,DATOS!$E$2:$E$20000,DATOS!$E7067,DATOS!$I$2:$I$20000,DATOS!$I7067,DATOS!$G$2:$G$20000,"EX")=0),0))))</f>
      </c>
      <c r="H7067">
        <f>IF(DATOS!$G7067&lt;&gt;"EX",0,--(COUNTIFS(DATOS!$A$2:$A$20000,DATOS!$A7067,DATOS!$D$2:$D$20000,DATOS!$D7067,DATOS!$E$2:$E$20000,DATOS!$E7067,DATOS!$I$2:$I$20000,DATOS!$I7067,DATOS!$G$2:$G$20000,"OR")=0))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DATOS!$A$2:$A$20000,DATOS!$A7068,DATOS!$D$2:$D$20000,DATOS!$D7068,DATOS!$E$2:$E$20000,DATOS!$E7068,DATOS!$I$2:$I$20000,DATOS!$I7068,DATOS!$G$2:$G$20000,"EX")=0),0))))</f>
      </c>
      <c r="H7068">
        <f>IF(DATOS!$G7068&lt;&gt;"EX",0,--(COUNTIFS(DATOS!$A$2:$A$20000,DATOS!$A7068,DATOS!$D$2:$D$20000,DATOS!$D7068,DATOS!$E$2:$E$20000,DATOS!$E7068,DATOS!$I$2:$I$20000,DATOS!$I7068,DATOS!$G$2:$G$20000,"OR")=0))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DATOS!$A$2:$A$20000,DATOS!$A7069,DATOS!$D$2:$D$20000,DATOS!$D7069,DATOS!$E$2:$E$20000,DATOS!$E7069,DATOS!$I$2:$I$20000,DATOS!$I7069,DATOS!$G$2:$G$20000,"EX")=0),0))))</f>
      </c>
      <c r="H7069">
        <f>IF(DATOS!$G7069&lt;&gt;"EX",0,--(COUNTIFS(DATOS!$A$2:$A$20000,DATOS!$A7069,DATOS!$D$2:$D$20000,DATOS!$D7069,DATOS!$E$2:$E$20000,DATOS!$E7069,DATOS!$I$2:$I$20000,DATOS!$I7069,DATOS!$G$2:$G$20000,"OR")=0))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DATOS!$A$2:$A$20000,DATOS!$A7070,DATOS!$D$2:$D$20000,DATOS!$D7070,DATOS!$E$2:$E$20000,DATOS!$E7070,DATOS!$I$2:$I$20000,DATOS!$I7070,DATOS!$G$2:$G$20000,"EX")=0),0))))</f>
      </c>
      <c r="H7070">
        <f>IF(DATOS!$G7070&lt;&gt;"EX",0,--(COUNTIFS(DATOS!$A$2:$A$20000,DATOS!$A7070,DATOS!$D$2:$D$20000,DATOS!$D7070,DATOS!$E$2:$E$20000,DATOS!$E7070,DATOS!$I$2:$I$20000,DATOS!$I7070,DATOS!$G$2:$G$20000,"OR")=0))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DATOS!$A$2:$A$20000,DATOS!$A7071,DATOS!$D$2:$D$20000,DATOS!$D7071,DATOS!$E$2:$E$20000,DATOS!$E7071,DATOS!$I$2:$I$20000,DATOS!$I7071,DATOS!$G$2:$G$20000,"EX")=0),0))))</f>
      </c>
      <c r="H7071">
        <f>IF(DATOS!$G7071&lt;&gt;"EX",0,--(COUNTIFS(DATOS!$A$2:$A$20000,DATOS!$A7071,DATOS!$D$2:$D$20000,DATOS!$D7071,DATOS!$E$2:$E$20000,DATOS!$E7071,DATOS!$I$2:$I$20000,DATOS!$I7071,DATOS!$G$2:$G$20000,"OR")=0))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DATOS!$A$2:$A$20000,DATOS!$A7072,DATOS!$D$2:$D$20000,DATOS!$D7072,DATOS!$E$2:$E$20000,DATOS!$E7072,DATOS!$I$2:$I$20000,DATOS!$I7072,DATOS!$G$2:$G$20000,"EX")=0),0))))</f>
      </c>
      <c r="H7072">
        <f>IF(DATOS!$G7072&lt;&gt;"EX",0,--(COUNTIFS(DATOS!$A$2:$A$20000,DATOS!$A7072,DATOS!$D$2:$D$20000,DATOS!$D7072,DATOS!$E$2:$E$20000,DATOS!$E7072,DATOS!$I$2:$I$20000,DATOS!$I7072,DATOS!$G$2:$G$20000,"OR")=0))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DATOS!$A$2:$A$20000,DATOS!$A7073,DATOS!$D$2:$D$20000,DATOS!$D7073,DATOS!$E$2:$E$20000,DATOS!$E7073,DATOS!$I$2:$I$20000,DATOS!$I7073,DATOS!$G$2:$G$20000,"EX")=0),0))))</f>
      </c>
      <c r="H7073">
        <f>IF(DATOS!$G7073&lt;&gt;"EX",0,--(COUNTIFS(DATOS!$A$2:$A$20000,DATOS!$A7073,DATOS!$D$2:$D$20000,DATOS!$D7073,DATOS!$E$2:$E$20000,DATOS!$E7073,DATOS!$I$2:$I$20000,DATOS!$I7073,DATOS!$G$2:$G$20000,"OR")=0))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DATOS!$A$2:$A$20000,DATOS!$A7074,DATOS!$D$2:$D$20000,DATOS!$D7074,DATOS!$E$2:$E$20000,DATOS!$E7074,DATOS!$I$2:$I$20000,DATOS!$I7074,DATOS!$G$2:$G$20000,"EX")=0),0))))</f>
      </c>
      <c r="H7074">
        <f>IF(DATOS!$G7074&lt;&gt;"EX",0,--(COUNTIFS(DATOS!$A$2:$A$20000,DATOS!$A7074,DATOS!$D$2:$D$20000,DATOS!$D7074,DATOS!$E$2:$E$20000,DATOS!$E7074,DATOS!$I$2:$I$20000,DATOS!$I7074,DATOS!$G$2:$G$20000,"OR")=0))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DATOS!$A$2:$A$20000,DATOS!$A7075,DATOS!$D$2:$D$20000,DATOS!$D7075,DATOS!$E$2:$E$20000,DATOS!$E7075,DATOS!$I$2:$I$20000,DATOS!$I7075,DATOS!$G$2:$G$20000,"EX")=0),0))))</f>
      </c>
      <c r="H7075">
        <f>IF(DATOS!$G7075&lt;&gt;"EX",0,--(COUNTIFS(DATOS!$A$2:$A$20000,DATOS!$A7075,DATOS!$D$2:$D$20000,DATOS!$D7075,DATOS!$E$2:$E$20000,DATOS!$E7075,DATOS!$I$2:$I$20000,DATOS!$I7075,DATOS!$G$2:$G$20000,"OR")=0))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DATOS!$A$2:$A$20000,DATOS!$A7076,DATOS!$D$2:$D$20000,DATOS!$D7076,DATOS!$E$2:$E$20000,DATOS!$E7076,DATOS!$I$2:$I$20000,DATOS!$I7076,DATOS!$G$2:$G$20000,"EX")=0),0))))</f>
      </c>
      <c r="H7076">
        <f>IF(DATOS!$G7076&lt;&gt;"EX",0,--(COUNTIFS(DATOS!$A$2:$A$20000,DATOS!$A7076,DATOS!$D$2:$D$20000,DATOS!$D7076,DATOS!$E$2:$E$20000,DATOS!$E7076,DATOS!$I$2:$I$20000,DATOS!$I7076,DATOS!$G$2:$G$20000,"OR")=0))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DATOS!$A$2:$A$20000,DATOS!$A7077,DATOS!$D$2:$D$20000,DATOS!$D7077,DATOS!$E$2:$E$20000,DATOS!$E7077,DATOS!$I$2:$I$20000,DATOS!$I7077,DATOS!$G$2:$G$20000,"EX")=0),0))))</f>
      </c>
      <c r="H7077">
        <f>IF(DATOS!$G7077&lt;&gt;"EX",0,--(COUNTIFS(DATOS!$A$2:$A$20000,DATOS!$A7077,DATOS!$D$2:$D$20000,DATOS!$D7077,DATOS!$E$2:$E$20000,DATOS!$E7077,DATOS!$I$2:$I$20000,DATOS!$I7077,DATOS!$G$2:$G$20000,"OR")=0))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DATOS!$A$2:$A$20000,DATOS!$A7078,DATOS!$D$2:$D$20000,DATOS!$D7078,DATOS!$E$2:$E$20000,DATOS!$E7078,DATOS!$I$2:$I$20000,DATOS!$I7078,DATOS!$G$2:$G$20000,"EX")=0),0))))</f>
      </c>
      <c r="H7078">
        <f>IF(DATOS!$G7078&lt;&gt;"EX",0,--(COUNTIFS(DATOS!$A$2:$A$20000,DATOS!$A7078,DATOS!$D$2:$D$20000,DATOS!$D7078,DATOS!$E$2:$E$20000,DATOS!$E7078,DATOS!$I$2:$I$20000,DATOS!$I7078,DATOS!$G$2:$G$20000,"OR")=0))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DATOS!$A$2:$A$20000,DATOS!$A7079,DATOS!$D$2:$D$20000,DATOS!$D7079,DATOS!$E$2:$E$20000,DATOS!$E7079,DATOS!$I$2:$I$20000,DATOS!$I7079,DATOS!$G$2:$G$20000,"EX")=0),0))))</f>
      </c>
      <c r="H7079">
        <f>IF(DATOS!$G7079&lt;&gt;"EX",0,--(COUNTIFS(DATOS!$A$2:$A$20000,DATOS!$A7079,DATOS!$D$2:$D$20000,DATOS!$D7079,DATOS!$E$2:$E$20000,DATOS!$E7079,DATOS!$I$2:$I$20000,DATOS!$I7079,DATOS!$G$2:$G$20000,"OR")=0))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DATOS!$A$2:$A$20000,DATOS!$A7080,DATOS!$D$2:$D$20000,DATOS!$D7080,DATOS!$E$2:$E$20000,DATOS!$E7080,DATOS!$I$2:$I$20000,DATOS!$I7080,DATOS!$G$2:$G$20000,"EX")=0),0))))</f>
      </c>
      <c r="H7080">
        <f>IF(DATOS!$G7080&lt;&gt;"EX",0,--(COUNTIFS(DATOS!$A$2:$A$20000,DATOS!$A7080,DATOS!$D$2:$D$20000,DATOS!$D7080,DATOS!$E$2:$E$20000,DATOS!$E7080,DATOS!$I$2:$I$20000,DATOS!$I7080,DATOS!$G$2:$G$20000,"OR")=0))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DATOS!$A$2:$A$20000,DATOS!$A7081,DATOS!$D$2:$D$20000,DATOS!$D7081,DATOS!$E$2:$E$20000,DATOS!$E7081,DATOS!$I$2:$I$20000,DATOS!$I7081,DATOS!$G$2:$G$20000,"EX")=0),0))))</f>
      </c>
      <c r="H7081">
        <f>IF(DATOS!$G7081&lt;&gt;"EX",0,--(COUNTIFS(DATOS!$A$2:$A$20000,DATOS!$A7081,DATOS!$D$2:$D$20000,DATOS!$D7081,DATOS!$E$2:$E$20000,DATOS!$E7081,DATOS!$I$2:$I$20000,DATOS!$I7081,DATOS!$G$2:$G$20000,"OR")=0))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DATOS!$A$2:$A$20000,DATOS!$A7082,DATOS!$D$2:$D$20000,DATOS!$D7082,DATOS!$E$2:$E$20000,DATOS!$E7082,DATOS!$I$2:$I$20000,DATOS!$I7082,DATOS!$G$2:$G$20000,"EX")=0),0))))</f>
      </c>
      <c r="H7082">
        <f>IF(DATOS!$G7082&lt;&gt;"EX",0,--(COUNTIFS(DATOS!$A$2:$A$20000,DATOS!$A7082,DATOS!$D$2:$D$20000,DATOS!$D7082,DATOS!$E$2:$E$20000,DATOS!$E7082,DATOS!$I$2:$I$20000,DATOS!$I7082,DATOS!$G$2:$G$20000,"OR")=0))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DATOS!$A$2:$A$20000,DATOS!$A7083,DATOS!$D$2:$D$20000,DATOS!$D7083,DATOS!$E$2:$E$20000,DATOS!$E7083,DATOS!$I$2:$I$20000,DATOS!$I7083,DATOS!$G$2:$G$20000,"EX")=0),0))))</f>
      </c>
      <c r="H7083">
        <f>IF(DATOS!$G7083&lt;&gt;"EX",0,--(COUNTIFS(DATOS!$A$2:$A$20000,DATOS!$A7083,DATOS!$D$2:$D$20000,DATOS!$D7083,DATOS!$E$2:$E$20000,DATOS!$E7083,DATOS!$I$2:$I$20000,DATOS!$I7083,DATOS!$G$2:$G$20000,"OR")=0))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DATOS!$A$2:$A$20000,DATOS!$A7084,DATOS!$D$2:$D$20000,DATOS!$D7084,DATOS!$E$2:$E$20000,DATOS!$E7084,DATOS!$I$2:$I$20000,DATOS!$I7084,DATOS!$G$2:$G$20000,"EX")=0),0))))</f>
      </c>
      <c r="H7084">
        <f>IF(DATOS!$G7084&lt;&gt;"EX",0,--(COUNTIFS(DATOS!$A$2:$A$20000,DATOS!$A7084,DATOS!$D$2:$D$20000,DATOS!$D7084,DATOS!$E$2:$E$20000,DATOS!$E7084,DATOS!$I$2:$I$20000,DATOS!$I7084,DATOS!$G$2:$G$20000,"OR")=0))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DATOS!$A$2:$A$20000,DATOS!$A7085,DATOS!$D$2:$D$20000,DATOS!$D7085,DATOS!$E$2:$E$20000,DATOS!$E7085,DATOS!$I$2:$I$20000,DATOS!$I7085,DATOS!$G$2:$G$20000,"EX")=0),0))))</f>
      </c>
      <c r="H7085">
        <f>IF(DATOS!$G7085&lt;&gt;"EX",0,--(COUNTIFS(DATOS!$A$2:$A$20000,DATOS!$A7085,DATOS!$D$2:$D$20000,DATOS!$D7085,DATOS!$E$2:$E$20000,DATOS!$E7085,DATOS!$I$2:$I$20000,DATOS!$I7085,DATOS!$G$2:$G$20000,"OR")=0))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DATOS!$A$2:$A$20000,DATOS!$A7086,DATOS!$D$2:$D$20000,DATOS!$D7086,DATOS!$E$2:$E$20000,DATOS!$E7086,DATOS!$I$2:$I$20000,DATOS!$I7086,DATOS!$G$2:$G$20000,"EX")=0),0))))</f>
      </c>
      <c r="H7086">
        <f>IF(DATOS!$G7086&lt;&gt;"EX",0,--(COUNTIFS(DATOS!$A$2:$A$20000,DATOS!$A7086,DATOS!$D$2:$D$20000,DATOS!$D7086,DATOS!$E$2:$E$20000,DATOS!$E7086,DATOS!$I$2:$I$20000,DATOS!$I7086,DATOS!$G$2:$G$20000,"OR")=0))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DATOS!$A$2:$A$20000,DATOS!$A7087,DATOS!$D$2:$D$20000,DATOS!$D7087,DATOS!$E$2:$E$20000,DATOS!$E7087,DATOS!$I$2:$I$20000,DATOS!$I7087,DATOS!$G$2:$G$20000,"EX")=0),0))))</f>
      </c>
      <c r="H7087">
        <f>IF(DATOS!$G7087&lt;&gt;"EX",0,--(COUNTIFS(DATOS!$A$2:$A$20000,DATOS!$A7087,DATOS!$D$2:$D$20000,DATOS!$D7087,DATOS!$E$2:$E$20000,DATOS!$E7087,DATOS!$I$2:$I$20000,DATOS!$I7087,DATOS!$G$2:$G$20000,"OR")=0))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DATOS!$A$2:$A$20000,DATOS!$A7088,DATOS!$D$2:$D$20000,DATOS!$D7088,DATOS!$E$2:$E$20000,DATOS!$E7088,DATOS!$I$2:$I$20000,DATOS!$I7088,DATOS!$G$2:$G$20000,"EX")=0),0))))</f>
      </c>
      <c r="H7088">
        <f>IF(DATOS!$G7088&lt;&gt;"EX",0,--(COUNTIFS(DATOS!$A$2:$A$20000,DATOS!$A7088,DATOS!$D$2:$D$20000,DATOS!$D7088,DATOS!$E$2:$E$20000,DATOS!$E7088,DATOS!$I$2:$I$20000,DATOS!$I7088,DATOS!$G$2:$G$20000,"OR")=0))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DATOS!$A$2:$A$20000,DATOS!$A7089,DATOS!$D$2:$D$20000,DATOS!$D7089,DATOS!$E$2:$E$20000,DATOS!$E7089,DATOS!$I$2:$I$20000,DATOS!$I7089,DATOS!$G$2:$G$20000,"EX")=0),0))))</f>
      </c>
      <c r="H7089">
        <f>IF(DATOS!$G7089&lt;&gt;"EX",0,--(COUNTIFS(DATOS!$A$2:$A$20000,DATOS!$A7089,DATOS!$D$2:$D$20000,DATOS!$D7089,DATOS!$E$2:$E$20000,DATOS!$E7089,DATOS!$I$2:$I$20000,DATOS!$I7089,DATOS!$G$2:$G$20000,"OR")=0))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DATOS!$A$2:$A$20000,DATOS!$A7090,DATOS!$D$2:$D$20000,DATOS!$D7090,DATOS!$E$2:$E$20000,DATOS!$E7090,DATOS!$I$2:$I$20000,DATOS!$I7090,DATOS!$G$2:$G$20000,"EX")=0),0))))</f>
      </c>
      <c r="H7090">
        <f>IF(DATOS!$G7090&lt;&gt;"EX",0,--(COUNTIFS(DATOS!$A$2:$A$20000,DATOS!$A7090,DATOS!$D$2:$D$20000,DATOS!$D7090,DATOS!$E$2:$E$20000,DATOS!$E7090,DATOS!$I$2:$I$20000,DATOS!$I7090,DATOS!$G$2:$G$20000,"OR")=0))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DATOS!$A$2:$A$20000,DATOS!$A7091,DATOS!$D$2:$D$20000,DATOS!$D7091,DATOS!$E$2:$E$20000,DATOS!$E7091,DATOS!$I$2:$I$20000,DATOS!$I7091,DATOS!$G$2:$G$20000,"EX")=0),0))))</f>
      </c>
      <c r="H7091">
        <f>IF(DATOS!$G7091&lt;&gt;"EX",0,--(COUNTIFS(DATOS!$A$2:$A$20000,DATOS!$A7091,DATOS!$D$2:$D$20000,DATOS!$D7091,DATOS!$E$2:$E$20000,DATOS!$E7091,DATOS!$I$2:$I$20000,DATOS!$I7091,DATOS!$G$2:$G$20000,"OR")=0))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DATOS!$A$2:$A$20000,DATOS!$A7092,DATOS!$D$2:$D$20000,DATOS!$D7092,DATOS!$E$2:$E$20000,DATOS!$E7092,DATOS!$I$2:$I$20000,DATOS!$I7092,DATOS!$G$2:$G$20000,"EX")=0),0))))</f>
      </c>
      <c r="H7092">
        <f>IF(DATOS!$G7092&lt;&gt;"EX",0,--(COUNTIFS(DATOS!$A$2:$A$20000,DATOS!$A7092,DATOS!$D$2:$D$20000,DATOS!$D7092,DATOS!$E$2:$E$20000,DATOS!$E7092,DATOS!$I$2:$I$20000,DATOS!$I7092,DATOS!$G$2:$G$20000,"OR")=0))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DATOS!$A$2:$A$20000,DATOS!$A7093,DATOS!$D$2:$D$20000,DATOS!$D7093,DATOS!$E$2:$E$20000,DATOS!$E7093,DATOS!$I$2:$I$20000,DATOS!$I7093,DATOS!$G$2:$G$20000,"EX")=0),0))))</f>
      </c>
      <c r="H7093">
        <f>IF(DATOS!$G7093&lt;&gt;"EX",0,--(COUNTIFS(DATOS!$A$2:$A$20000,DATOS!$A7093,DATOS!$D$2:$D$20000,DATOS!$D7093,DATOS!$E$2:$E$20000,DATOS!$E7093,DATOS!$I$2:$I$20000,DATOS!$I7093,DATOS!$G$2:$G$20000,"OR")=0))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DATOS!$A$2:$A$20000,DATOS!$A7094,DATOS!$D$2:$D$20000,DATOS!$D7094,DATOS!$E$2:$E$20000,DATOS!$E7094,DATOS!$I$2:$I$20000,DATOS!$I7094,DATOS!$G$2:$G$20000,"EX")=0),0))))</f>
      </c>
      <c r="H7094">
        <f>IF(DATOS!$G7094&lt;&gt;"EX",0,--(COUNTIFS(DATOS!$A$2:$A$20000,DATOS!$A7094,DATOS!$D$2:$D$20000,DATOS!$D7094,DATOS!$E$2:$E$20000,DATOS!$E7094,DATOS!$I$2:$I$20000,DATOS!$I7094,DATOS!$G$2:$G$20000,"OR")=0))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DATOS!$A$2:$A$20000,DATOS!$A7095,DATOS!$D$2:$D$20000,DATOS!$D7095,DATOS!$E$2:$E$20000,DATOS!$E7095,DATOS!$I$2:$I$20000,DATOS!$I7095,DATOS!$G$2:$G$20000,"EX")=0),0))))</f>
      </c>
      <c r="H7095">
        <f>IF(DATOS!$G7095&lt;&gt;"EX",0,--(COUNTIFS(DATOS!$A$2:$A$20000,DATOS!$A7095,DATOS!$D$2:$D$20000,DATOS!$D7095,DATOS!$E$2:$E$20000,DATOS!$E7095,DATOS!$I$2:$I$20000,DATOS!$I7095,DATOS!$G$2:$G$20000,"OR")=0))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DATOS!$A$2:$A$20000,DATOS!$A7096,DATOS!$D$2:$D$20000,DATOS!$D7096,DATOS!$E$2:$E$20000,DATOS!$E7096,DATOS!$I$2:$I$20000,DATOS!$I7096,DATOS!$G$2:$G$20000,"EX")=0),0))))</f>
      </c>
      <c r="H7096">
        <f>IF(DATOS!$G7096&lt;&gt;"EX",0,--(COUNTIFS(DATOS!$A$2:$A$20000,DATOS!$A7096,DATOS!$D$2:$D$20000,DATOS!$D7096,DATOS!$E$2:$E$20000,DATOS!$E7096,DATOS!$I$2:$I$20000,DATOS!$I7096,DATOS!$G$2:$G$20000,"OR")=0))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DATOS!$A$2:$A$20000,DATOS!$A7097,DATOS!$D$2:$D$20000,DATOS!$D7097,DATOS!$E$2:$E$20000,DATOS!$E7097,DATOS!$I$2:$I$20000,DATOS!$I7097,DATOS!$G$2:$G$20000,"EX")=0),0))))</f>
      </c>
      <c r="H7097">
        <f>IF(DATOS!$G7097&lt;&gt;"EX",0,--(COUNTIFS(DATOS!$A$2:$A$20000,DATOS!$A7097,DATOS!$D$2:$D$20000,DATOS!$D7097,DATOS!$E$2:$E$20000,DATOS!$E7097,DATOS!$I$2:$I$20000,DATOS!$I7097,DATOS!$G$2:$G$20000,"OR")=0))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DATOS!$A$2:$A$20000,DATOS!$A7098,DATOS!$D$2:$D$20000,DATOS!$D7098,DATOS!$E$2:$E$20000,DATOS!$E7098,DATOS!$I$2:$I$20000,DATOS!$I7098,DATOS!$G$2:$G$20000,"EX")=0),0))))</f>
      </c>
      <c r="H7098">
        <f>IF(DATOS!$G7098&lt;&gt;"EX",0,--(COUNTIFS(DATOS!$A$2:$A$20000,DATOS!$A7098,DATOS!$D$2:$D$20000,DATOS!$D7098,DATOS!$E$2:$E$20000,DATOS!$E7098,DATOS!$I$2:$I$20000,DATOS!$I7098,DATOS!$G$2:$G$20000,"OR")=0))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DATOS!$A$2:$A$20000,DATOS!$A7099,DATOS!$D$2:$D$20000,DATOS!$D7099,DATOS!$E$2:$E$20000,DATOS!$E7099,DATOS!$I$2:$I$20000,DATOS!$I7099,DATOS!$G$2:$G$20000,"EX")=0),0))))</f>
      </c>
      <c r="H7099">
        <f>IF(DATOS!$G7099&lt;&gt;"EX",0,--(COUNTIFS(DATOS!$A$2:$A$20000,DATOS!$A7099,DATOS!$D$2:$D$20000,DATOS!$D7099,DATOS!$E$2:$E$20000,DATOS!$E7099,DATOS!$I$2:$I$20000,DATOS!$I7099,DATOS!$G$2:$G$20000,"OR")=0))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DATOS!$A$2:$A$20000,DATOS!$A7100,DATOS!$D$2:$D$20000,DATOS!$D7100,DATOS!$E$2:$E$20000,DATOS!$E7100,DATOS!$I$2:$I$20000,DATOS!$I7100,DATOS!$G$2:$G$20000,"EX")=0),0))))</f>
      </c>
      <c r="H7100">
        <f>IF(DATOS!$G7100&lt;&gt;"EX",0,--(COUNTIFS(DATOS!$A$2:$A$20000,DATOS!$A7100,DATOS!$D$2:$D$20000,DATOS!$D7100,DATOS!$E$2:$E$20000,DATOS!$E7100,DATOS!$I$2:$I$20000,DATOS!$I7100,DATOS!$G$2:$G$20000,"OR")=0))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DATOS!$A$2:$A$20000,DATOS!$A7101,DATOS!$D$2:$D$20000,DATOS!$D7101,DATOS!$E$2:$E$20000,DATOS!$E7101,DATOS!$I$2:$I$20000,DATOS!$I7101,DATOS!$G$2:$G$20000,"EX")=0),0))))</f>
      </c>
      <c r="H7101">
        <f>IF(DATOS!$G7101&lt;&gt;"EX",0,--(COUNTIFS(DATOS!$A$2:$A$20000,DATOS!$A7101,DATOS!$D$2:$D$20000,DATOS!$D7101,DATOS!$E$2:$E$20000,DATOS!$E7101,DATOS!$I$2:$I$20000,DATOS!$I7101,DATOS!$G$2:$G$20000,"OR")=0))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DATOS!$A$2:$A$20000,DATOS!$A7102,DATOS!$D$2:$D$20000,DATOS!$D7102,DATOS!$E$2:$E$20000,DATOS!$E7102,DATOS!$I$2:$I$20000,DATOS!$I7102,DATOS!$G$2:$G$20000,"EX")=0),0))))</f>
      </c>
      <c r="H7102">
        <f>IF(DATOS!$G7102&lt;&gt;"EX",0,--(COUNTIFS(DATOS!$A$2:$A$20000,DATOS!$A7102,DATOS!$D$2:$D$20000,DATOS!$D7102,DATOS!$E$2:$E$20000,DATOS!$E7102,DATOS!$I$2:$I$20000,DATOS!$I7102,DATOS!$G$2:$G$20000,"OR")=0))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DATOS!$A$2:$A$20000,DATOS!$A7103,DATOS!$D$2:$D$20000,DATOS!$D7103,DATOS!$E$2:$E$20000,DATOS!$E7103,DATOS!$I$2:$I$20000,DATOS!$I7103,DATOS!$G$2:$G$20000,"EX")=0),0))))</f>
      </c>
      <c r="H7103">
        <f>IF(DATOS!$G7103&lt;&gt;"EX",0,--(COUNTIFS(DATOS!$A$2:$A$20000,DATOS!$A7103,DATOS!$D$2:$D$20000,DATOS!$D7103,DATOS!$E$2:$E$20000,DATOS!$E7103,DATOS!$I$2:$I$20000,DATOS!$I7103,DATOS!$G$2:$G$20000,"OR")=0))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DATOS!$A$2:$A$20000,DATOS!$A7104,DATOS!$D$2:$D$20000,DATOS!$D7104,DATOS!$E$2:$E$20000,DATOS!$E7104,DATOS!$I$2:$I$20000,DATOS!$I7104,DATOS!$G$2:$G$20000,"EX")=0),0))))</f>
      </c>
      <c r="H7104">
        <f>IF(DATOS!$G7104&lt;&gt;"EX",0,--(COUNTIFS(DATOS!$A$2:$A$20000,DATOS!$A7104,DATOS!$D$2:$D$20000,DATOS!$D7104,DATOS!$E$2:$E$20000,DATOS!$E7104,DATOS!$I$2:$I$20000,DATOS!$I7104,DATOS!$G$2:$G$20000,"OR")=0))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DATOS!$A$2:$A$20000,DATOS!$A7105,DATOS!$D$2:$D$20000,DATOS!$D7105,DATOS!$E$2:$E$20000,DATOS!$E7105,DATOS!$I$2:$I$20000,DATOS!$I7105,DATOS!$G$2:$G$20000,"EX")=0),0))))</f>
      </c>
      <c r="H7105">
        <f>IF(DATOS!$G7105&lt;&gt;"EX",0,--(COUNTIFS(DATOS!$A$2:$A$20000,DATOS!$A7105,DATOS!$D$2:$D$20000,DATOS!$D7105,DATOS!$E$2:$E$20000,DATOS!$E7105,DATOS!$I$2:$I$20000,DATOS!$I7105,DATOS!$G$2:$G$20000,"OR")=0))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DATOS!$A$2:$A$20000,DATOS!$A7106,DATOS!$D$2:$D$20000,DATOS!$D7106,DATOS!$E$2:$E$20000,DATOS!$E7106,DATOS!$I$2:$I$20000,DATOS!$I7106,DATOS!$G$2:$G$20000,"EX")=0),0))))</f>
      </c>
      <c r="H7106">
        <f>IF(DATOS!$G7106&lt;&gt;"EX",0,--(COUNTIFS(DATOS!$A$2:$A$20000,DATOS!$A7106,DATOS!$D$2:$D$20000,DATOS!$D7106,DATOS!$E$2:$E$20000,DATOS!$E7106,DATOS!$I$2:$I$20000,DATOS!$I7106,DATOS!$G$2:$G$20000,"OR")=0))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DATOS!$A$2:$A$20000,DATOS!$A7107,DATOS!$D$2:$D$20000,DATOS!$D7107,DATOS!$E$2:$E$20000,DATOS!$E7107,DATOS!$I$2:$I$20000,DATOS!$I7107,DATOS!$G$2:$G$20000,"EX")=0),0))))</f>
      </c>
      <c r="H7107">
        <f>IF(DATOS!$G7107&lt;&gt;"EX",0,--(COUNTIFS(DATOS!$A$2:$A$20000,DATOS!$A7107,DATOS!$D$2:$D$20000,DATOS!$D7107,DATOS!$E$2:$E$20000,DATOS!$E7107,DATOS!$I$2:$I$20000,DATOS!$I7107,DATOS!$G$2:$G$20000,"OR")=0))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DATOS!$A$2:$A$20000,DATOS!$A7108,DATOS!$D$2:$D$20000,DATOS!$D7108,DATOS!$E$2:$E$20000,DATOS!$E7108,DATOS!$I$2:$I$20000,DATOS!$I7108,DATOS!$G$2:$G$20000,"EX")=0),0))))</f>
      </c>
      <c r="H7108">
        <f>IF(DATOS!$G7108&lt;&gt;"EX",0,--(COUNTIFS(DATOS!$A$2:$A$20000,DATOS!$A7108,DATOS!$D$2:$D$20000,DATOS!$D7108,DATOS!$E$2:$E$20000,DATOS!$E7108,DATOS!$I$2:$I$20000,DATOS!$I7108,DATOS!$G$2:$G$20000,"OR")=0))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DATOS!$A$2:$A$20000,DATOS!$A7109,DATOS!$D$2:$D$20000,DATOS!$D7109,DATOS!$E$2:$E$20000,DATOS!$E7109,DATOS!$I$2:$I$20000,DATOS!$I7109,DATOS!$G$2:$G$20000,"EX")=0),0))))</f>
      </c>
      <c r="H7109">
        <f>IF(DATOS!$G7109&lt;&gt;"EX",0,--(COUNTIFS(DATOS!$A$2:$A$20000,DATOS!$A7109,DATOS!$D$2:$D$20000,DATOS!$D7109,DATOS!$E$2:$E$20000,DATOS!$E7109,DATOS!$I$2:$I$20000,DATOS!$I7109,DATOS!$G$2:$G$20000,"OR")=0))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DATOS!$A$2:$A$20000,DATOS!$A7110,DATOS!$D$2:$D$20000,DATOS!$D7110,DATOS!$E$2:$E$20000,DATOS!$E7110,DATOS!$I$2:$I$20000,DATOS!$I7110,DATOS!$G$2:$G$20000,"EX")=0),0))))</f>
      </c>
      <c r="H7110">
        <f>IF(DATOS!$G7110&lt;&gt;"EX",0,--(COUNTIFS(DATOS!$A$2:$A$20000,DATOS!$A7110,DATOS!$D$2:$D$20000,DATOS!$D7110,DATOS!$E$2:$E$20000,DATOS!$E7110,DATOS!$I$2:$I$20000,DATOS!$I7110,DATOS!$G$2:$G$20000,"OR")=0))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DATOS!$A$2:$A$20000,DATOS!$A7111,DATOS!$D$2:$D$20000,DATOS!$D7111,DATOS!$E$2:$E$20000,DATOS!$E7111,DATOS!$I$2:$I$20000,DATOS!$I7111,DATOS!$G$2:$G$20000,"EX")=0),0))))</f>
      </c>
      <c r="H7111">
        <f>IF(DATOS!$G7111&lt;&gt;"EX",0,--(COUNTIFS(DATOS!$A$2:$A$20000,DATOS!$A7111,DATOS!$D$2:$D$20000,DATOS!$D7111,DATOS!$E$2:$E$20000,DATOS!$E7111,DATOS!$I$2:$I$20000,DATOS!$I7111,DATOS!$G$2:$G$20000,"OR")=0))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DATOS!$A$2:$A$20000,DATOS!$A7112,DATOS!$D$2:$D$20000,DATOS!$D7112,DATOS!$E$2:$E$20000,DATOS!$E7112,DATOS!$I$2:$I$20000,DATOS!$I7112,DATOS!$G$2:$G$20000,"EX")=0),0))))</f>
      </c>
      <c r="H7112">
        <f>IF(DATOS!$G7112&lt;&gt;"EX",0,--(COUNTIFS(DATOS!$A$2:$A$20000,DATOS!$A7112,DATOS!$D$2:$D$20000,DATOS!$D7112,DATOS!$E$2:$E$20000,DATOS!$E7112,DATOS!$I$2:$I$20000,DATOS!$I7112,DATOS!$G$2:$G$20000,"OR")=0))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DATOS!$A$2:$A$20000,DATOS!$A7113,DATOS!$D$2:$D$20000,DATOS!$D7113,DATOS!$E$2:$E$20000,DATOS!$E7113,DATOS!$I$2:$I$20000,DATOS!$I7113,DATOS!$G$2:$G$20000,"EX")=0),0))))</f>
      </c>
      <c r="H7113">
        <f>IF(DATOS!$G7113&lt;&gt;"EX",0,--(COUNTIFS(DATOS!$A$2:$A$20000,DATOS!$A7113,DATOS!$D$2:$D$20000,DATOS!$D7113,DATOS!$E$2:$E$20000,DATOS!$E7113,DATOS!$I$2:$I$20000,DATOS!$I7113,DATOS!$G$2:$G$20000,"OR")=0))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DATOS!$A$2:$A$20000,DATOS!$A7114,DATOS!$D$2:$D$20000,DATOS!$D7114,DATOS!$E$2:$E$20000,DATOS!$E7114,DATOS!$I$2:$I$20000,DATOS!$I7114,DATOS!$G$2:$G$20000,"EX")=0),0))))</f>
      </c>
      <c r="H7114">
        <f>IF(DATOS!$G7114&lt;&gt;"EX",0,--(COUNTIFS(DATOS!$A$2:$A$20000,DATOS!$A7114,DATOS!$D$2:$D$20000,DATOS!$D7114,DATOS!$E$2:$E$20000,DATOS!$E7114,DATOS!$I$2:$I$20000,DATOS!$I7114,DATOS!$G$2:$G$20000,"OR")=0))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DATOS!$A$2:$A$20000,DATOS!$A7115,DATOS!$D$2:$D$20000,DATOS!$D7115,DATOS!$E$2:$E$20000,DATOS!$E7115,DATOS!$I$2:$I$20000,DATOS!$I7115,DATOS!$G$2:$G$20000,"EX")=0),0))))</f>
      </c>
      <c r="H7115">
        <f>IF(DATOS!$G7115&lt;&gt;"EX",0,--(COUNTIFS(DATOS!$A$2:$A$20000,DATOS!$A7115,DATOS!$D$2:$D$20000,DATOS!$D7115,DATOS!$E$2:$E$20000,DATOS!$E7115,DATOS!$I$2:$I$20000,DATOS!$I7115,DATOS!$G$2:$G$20000,"OR")=0))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DATOS!$A$2:$A$20000,DATOS!$A7116,DATOS!$D$2:$D$20000,DATOS!$D7116,DATOS!$E$2:$E$20000,DATOS!$E7116,DATOS!$I$2:$I$20000,DATOS!$I7116,DATOS!$G$2:$G$20000,"EX")=0),0))))</f>
      </c>
      <c r="H7116">
        <f>IF(DATOS!$G7116&lt;&gt;"EX",0,--(COUNTIFS(DATOS!$A$2:$A$20000,DATOS!$A7116,DATOS!$D$2:$D$20000,DATOS!$D7116,DATOS!$E$2:$E$20000,DATOS!$E7116,DATOS!$I$2:$I$20000,DATOS!$I7116,DATOS!$G$2:$G$20000,"OR")=0))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DATOS!$A$2:$A$20000,DATOS!$A7117,DATOS!$D$2:$D$20000,DATOS!$D7117,DATOS!$E$2:$E$20000,DATOS!$E7117,DATOS!$I$2:$I$20000,DATOS!$I7117,DATOS!$G$2:$G$20000,"EX")=0),0))))</f>
      </c>
      <c r="H7117">
        <f>IF(DATOS!$G7117&lt;&gt;"EX",0,--(COUNTIFS(DATOS!$A$2:$A$20000,DATOS!$A7117,DATOS!$D$2:$D$20000,DATOS!$D7117,DATOS!$E$2:$E$20000,DATOS!$E7117,DATOS!$I$2:$I$20000,DATOS!$I7117,DATOS!$G$2:$G$20000,"OR")=0))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DATOS!$A$2:$A$20000,DATOS!$A7118,DATOS!$D$2:$D$20000,DATOS!$D7118,DATOS!$E$2:$E$20000,DATOS!$E7118,DATOS!$I$2:$I$20000,DATOS!$I7118,DATOS!$G$2:$G$20000,"EX")=0),0))))</f>
      </c>
      <c r="H7118">
        <f>IF(DATOS!$G7118&lt;&gt;"EX",0,--(COUNTIFS(DATOS!$A$2:$A$20000,DATOS!$A7118,DATOS!$D$2:$D$20000,DATOS!$D7118,DATOS!$E$2:$E$20000,DATOS!$E7118,DATOS!$I$2:$I$20000,DATOS!$I7118,DATOS!$G$2:$G$20000,"OR")=0))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DATOS!$A$2:$A$20000,DATOS!$A7119,DATOS!$D$2:$D$20000,DATOS!$D7119,DATOS!$E$2:$E$20000,DATOS!$E7119,DATOS!$I$2:$I$20000,DATOS!$I7119,DATOS!$G$2:$G$20000,"EX")=0),0))))</f>
      </c>
      <c r="H7119">
        <f>IF(DATOS!$G7119&lt;&gt;"EX",0,--(COUNTIFS(DATOS!$A$2:$A$20000,DATOS!$A7119,DATOS!$D$2:$D$20000,DATOS!$D7119,DATOS!$E$2:$E$20000,DATOS!$E7119,DATOS!$I$2:$I$20000,DATOS!$I7119,DATOS!$G$2:$G$20000,"OR")=0))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DATOS!$A$2:$A$20000,DATOS!$A7120,DATOS!$D$2:$D$20000,DATOS!$D7120,DATOS!$E$2:$E$20000,DATOS!$E7120,DATOS!$I$2:$I$20000,DATOS!$I7120,DATOS!$G$2:$G$20000,"EX")=0),0))))</f>
      </c>
      <c r="H7120">
        <f>IF(DATOS!$G7120&lt;&gt;"EX",0,--(COUNTIFS(DATOS!$A$2:$A$20000,DATOS!$A7120,DATOS!$D$2:$D$20000,DATOS!$D7120,DATOS!$E$2:$E$20000,DATOS!$E7120,DATOS!$I$2:$I$20000,DATOS!$I7120,DATOS!$G$2:$G$20000,"OR")=0))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DATOS!$A$2:$A$20000,DATOS!$A7121,DATOS!$D$2:$D$20000,DATOS!$D7121,DATOS!$E$2:$E$20000,DATOS!$E7121,DATOS!$I$2:$I$20000,DATOS!$I7121,DATOS!$G$2:$G$20000,"EX")=0),0))))</f>
      </c>
      <c r="H7121">
        <f>IF(DATOS!$G7121&lt;&gt;"EX",0,--(COUNTIFS(DATOS!$A$2:$A$20000,DATOS!$A7121,DATOS!$D$2:$D$20000,DATOS!$D7121,DATOS!$E$2:$E$20000,DATOS!$E7121,DATOS!$I$2:$I$20000,DATOS!$I7121,DATOS!$G$2:$G$20000,"OR")=0))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DATOS!$A$2:$A$20000,DATOS!$A7122,DATOS!$D$2:$D$20000,DATOS!$D7122,DATOS!$E$2:$E$20000,DATOS!$E7122,DATOS!$I$2:$I$20000,DATOS!$I7122,DATOS!$G$2:$G$20000,"EX")=0),0))))</f>
      </c>
      <c r="H7122">
        <f>IF(DATOS!$G7122&lt;&gt;"EX",0,--(COUNTIFS(DATOS!$A$2:$A$20000,DATOS!$A7122,DATOS!$D$2:$D$20000,DATOS!$D7122,DATOS!$E$2:$E$20000,DATOS!$E7122,DATOS!$I$2:$I$20000,DATOS!$I7122,DATOS!$G$2:$G$20000,"OR")=0))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DATOS!$A$2:$A$20000,DATOS!$A7123,DATOS!$D$2:$D$20000,DATOS!$D7123,DATOS!$E$2:$E$20000,DATOS!$E7123,DATOS!$I$2:$I$20000,DATOS!$I7123,DATOS!$G$2:$G$20000,"EX")=0),0))))</f>
      </c>
      <c r="H7123">
        <f>IF(DATOS!$G7123&lt;&gt;"EX",0,--(COUNTIFS(DATOS!$A$2:$A$20000,DATOS!$A7123,DATOS!$D$2:$D$20000,DATOS!$D7123,DATOS!$E$2:$E$20000,DATOS!$E7123,DATOS!$I$2:$I$20000,DATOS!$I7123,DATOS!$G$2:$G$20000,"OR")=0))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DATOS!$A$2:$A$20000,DATOS!$A7124,DATOS!$D$2:$D$20000,DATOS!$D7124,DATOS!$E$2:$E$20000,DATOS!$E7124,DATOS!$I$2:$I$20000,DATOS!$I7124,DATOS!$G$2:$G$20000,"EX")=0),0))))</f>
      </c>
      <c r="H7124">
        <f>IF(DATOS!$G7124&lt;&gt;"EX",0,--(COUNTIFS(DATOS!$A$2:$A$20000,DATOS!$A7124,DATOS!$D$2:$D$20000,DATOS!$D7124,DATOS!$E$2:$E$20000,DATOS!$E7124,DATOS!$I$2:$I$20000,DATOS!$I7124,DATOS!$G$2:$G$20000,"OR")=0))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DATOS!$A$2:$A$20000,DATOS!$A7125,DATOS!$D$2:$D$20000,DATOS!$D7125,DATOS!$E$2:$E$20000,DATOS!$E7125,DATOS!$I$2:$I$20000,DATOS!$I7125,DATOS!$G$2:$G$20000,"EX")=0),0))))</f>
      </c>
      <c r="H7125">
        <f>IF(DATOS!$G7125&lt;&gt;"EX",0,--(COUNTIFS(DATOS!$A$2:$A$20000,DATOS!$A7125,DATOS!$D$2:$D$20000,DATOS!$D7125,DATOS!$E$2:$E$20000,DATOS!$E7125,DATOS!$I$2:$I$20000,DATOS!$I7125,DATOS!$G$2:$G$20000,"OR")=0))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DATOS!$A$2:$A$20000,DATOS!$A7126,DATOS!$D$2:$D$20000,DATOS!$D7126,DATOS!$E$2:$E$20000,DATOS!$E7126,DATOS!$I$2:$I$20000,DATOS!$I7126,DATOS!$G$2:$G$20000,"EX")=0),0))))</f>
      </c>
      <c r="H7126">
        <f>IF(DATOS!$G7126&lt;&gt;"EX",0,--(COUNTIFS(DATOS!$A$2:$A$20000,DATOS!$A7126,DATOS!$D$2:$D$20000,DATOS!$D7126,DATOS!$E$2:$E$20000,DATOS!$E7126,DATOS!$I$2:$I$20000,DATOS!$I7126,DATOS!$G$2:$G$20000,"OR")=0))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DATOS!$A$2:$A$20000,DATOS!$A7127,DATOS!$D$2:$D$20000,DATOS!$D7127,DATOS!$E$2:$E$20000,DATOS!$E7127,DATOS!$I$2:$I$20000,DATOS!$I7127,DATOS!$G$2:$G$20000,"EX")=0),0))))</f>
      </c>
      <c r="H7127">
        <f>IF(DATOS!$G7127&lt;&gt;"EX",0,--(COUNTIFS(DATOS!$A$2:$A$20000,DATOS!$A7127,DATOS!$D$2:$D$20000,DATOS!$D7127,DATOS!$E$2:$E$20000,DATOS!$E7127,DATOS!$I$2:$I$20000,DATOS!$I7127,DATOS!$G$2:$G$20000,"OR")=0))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DATOS!$A$2:$A$20000,DATOS!$A7128,DATOS!$D$2:$D$20000,DATOS!$D7128,DATOS!$E$2:$E$20000,DATOS!$E7128,DATOS!$I$2:$I$20000,DATOS!$I7128,DATOS!$G$2:$G$20000,"EX")=0),0))))</f>
      </c>
      <c r="H7128">
        <f>IF(DATOS!$G7128&lt;&gt;"EX",0,--(COUNTIFS(DATOS!$A$2:$A$20000,DATOS!$A7128,DATOS!$D$2:$D$20000,DATOS!$D7128,DATOS!$E$2:$E$20000,DATOS!$E7128,DATOS!$I$2:$I$20000,DATOS!$I7128,DATOS!$G$2:$G$20000,"OR")=0))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DATOS!$A$2:$A$20000,DATOS!$A7129,DATOS!$D$2:$D$20000,DATOS!$D7129,DATOS!$E$2:$E$20000,DATOS!$E7129,DATOS!$I$2:$I$20000,DATOS!$I7129,DATOS!$G$2:$G$20000,"EX")=0),0))))</f>
      </c>
      <c r="H7129">
        <f>IF(DATOS!$G7129&lt;&gt;"EX",0,--(COUNTIFS(DATOS!$A$2:$A$20000,DATOS!$A7129,DATOS!$D$2:$D$20000,DATOS!$D7129,DATOS!$E$2:$E$20000,DATOS!$E7129,DATOS!$I$2:$I$20000,DATOS!$I7129,DATOS!$G$2:$G$20000,"OR")=0))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DATOS!$A$2:$A$20000,DATOS!$A7130,DATOS!$D$2:$D$20000,DATOS!$D7130,DATOS!$E$2:$E$20000,DATOS!$E7130,DATOS!$I$2:$I$20000,DATOS!$I7130,DATOS!$G$2:$G$20000,"EX")=0),0))))</f>
      </c>
      <c r="H7130">
        <f>IF(DATOS!$G7130&lt;&gt;"EX",0,--(COUNTIFS(DATOS!$A$2:$A$20000,DATOS!$A7130,DATOS!$D$2:$D$20000,DATOS!$D7130,DATOS!$E$2:$E$20000,DATOS!$E7130,DATOS!$I$2:$I$20000,DATOS!$I7130,DATOS!$G$2:$G$20000,"OR")=0))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DATOS!$A$2:$A$20000,DATOS!$A7131,DATOS!$D$2:$D$20000,DATOS!$D7131,DATOS!$E$2:$E$20000,DATOS!$E7131,DATOS!$I$2:$I$20000,DATOS!$I7131,DATOS!$G$2:$G$20000,"EX")=0),0))))</f>
      </c>
      <c r="H7131">
        <f>IF(DATOS!$G7131&lt;&gt;"EX",0,--(COUNTIFS(DATOS!$A$2:$A$20000,DATOS!$A7131,DATOS!$D$2:$D$20000,DATOS!$D7131,DATOS!$E$2:$E$20000,DATOS!$E7131,DATOS!$I$2:$I$20000,DATOS!$I7131,DATOS!$G$2:$G$20000,"OR")=0))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DATOS!$A$2:$A$20000,DATOS!$A7132,DATOS!$D$2:$D$20000,DATOS!$D7132,DATOS!$E$2:$E$20000,DATOS!$E7132,DATOS!$I$2:$I$20000,DATOS!$I7132,DATOS!$G$2:$G$20000,"EX")=0),0))))</f>
      </c>
      <c r="H7132">
        <f>IF(DATOS!$G7132&lt;&gt;"EX",0,--(COUNTIFS(DATOS!$A$2:$A$20000,DATOS!$A7132,DATOS!$D$2:$D$20000,DATOS!$D7132,DATOS!$E$2:$E$20000,DATOS!$E7132,DATOS!$I$2:$I$20000,DATOS!$I7132,DATOS!$G$2:$G$20000,"OR")=0))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DATOS!$A$2:$A$20000,DATOS!$A7133,DATOS!$D$2:$D$20000,DATOS!$D7133,DATOS!$E$2:$E$20000,DATOS!$E7133,DATOS!$I$2:$I$20000,DATOS!$I7133,DATOS!$G$2:$G$20000,"EX")=0),0))))</f>
      </c>
      <c r="H7133">
        <f>IF(DATOS!$G7133&lt;&gt;"EX",0,--(COUNTIFS(DATOS!$A$2:$A$20000,DATOS!$A7133,DATOS!$D$2:$D$20000,DATOS!$D7133,DATOS!$E$2:$E$20000,DATOS!$E7133,DATOS!$I$2:$I$20000,DATOS!$I7133,DATOS!$G$2:$G$20000,"OR")=0))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DATOS!$A$2:$A$20000,DATOS!$A7134,DATOS!$D$2:$D$20000,DATOS!$D7134,DATOS!$E$2:$E$20000,DATOS!$E7134,DATOS!$I$2:$I$20000,DATOS!$I7134,DATOS!$G$2:$G$20000,"EX")=0),0))))</f>
      </c>
      <c r="H7134">
        <f>IF(DATOS!$G7134&lt;&gt;"EX",0,--(COUNTIFS(DATOS!$A$2:$A$20000,DATOS!$A7134,DATOS!$D$2:$D$20000,DATOS!$D7134,DATOS!$E$2:$E$20000,DATOS!$E7134,DATOS!$I$2:$I$20000,DATOS!$I7134,DATOS!$G$2:$G$20000,"OR")=0))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DATOS!$A$2:$A$20000,DATOS!$A7135,DATOS!$D$2:$D$20000,DATOS!$D7135,DATOS!$E$2:$E$20000,DATOS!$E7135,DATOS!$I$2:$I$20000,DATOS!$I7135,DATOS!$G$2:$G$20000,"EX")=0),0))))</f>
      </c>
      <c r="H7135">
        <f>IF(DATOS!$G7135&lt;&gt;"EX",0,--(COUNTIFS(DATOS!$A$2:$A$20000,DATOS!$A7135,DATOS!$D$2:$D$20000,DATOS!$D7135,DATOS!$E$2:$E$20000,DATOS!$E7135,DATOS!$I$2:$I$20000,DATOS!$I7135,DATOS!$G$2:$G$20000,"OR")=0))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DATOS!$A$2:$A$20000,DATOS!$A7136,DATOS!$D$2:$D$20000,DATOS!$D7136,DATOS!$E$2:$E$20000,DATOS!$E7136,DATOS!$I$2:$I$20000,DATOS!$I7136,DATOS!$G$2:$G$20000,"EX")=0),0))))</f>
      </c>
      <c r="H7136">
        <f>IF(DATOS!$G7136&lt;&gt;"EX",0,--(COUNTIFS(DATOS!$A$2:$A$20000,DATOS!$A7136,DATOS!$D$2:$D$20000,DATOS!$D7136,DATOS!$E$2:$E$20000,DATOS!$E7136,DATOS!$I$2:$I$20000,DATOS!$I7136,DATOS!$G$2:$G$20000,"OR")=0))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DATOS!$A$2:$A$20000,DATOS!$A7137,DATOS!$D$2:$D$20000,DATOS!$D7137,DATOS!$E$2:$E$20000,DATOS!$E7137,DATOS!$I$2:$I$20000,DATOS!$I7137,DATOS!$G$2:$G$20000,"EX")=0),0))))</f>
      </c>
      <c r="H7137">
        <f>IF(DATOS!$G7137&lt;&gt;"EX",0,--(COUNTIFS(DATOS!$A$2:$A$20000,DATOS!$A7137,DATOS!$D$2:$D$20000,DATOS!$D7137,DATOS!$E$2:$E$20000,DATOS!$E7137,DATOS!$I$2:$I$20000,DATOS!$I7137,DATOS!$G$2:$G$20000,"OR")=0))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DATOS!$A$2:$A$20000,DATOS!$A7138,DATOS!$D$2:$D$20000,DATOS!$D7138,DATOS!$E$2:$E$20000,DATOS!$E7138,DATOS!$I$2:$I$20000,DATOS!$I7138,DATOS!$G$2:$G$20000,"EX")=0),0))))</f>
      </c>
      <c r="H7138">
        <f>IF(DATOS!$G7138&lt;&gt;"EX",0,--(COUNTIFS(DATOS!$A$2:$A$20000,DATOS!$A7138,DATOS!$D$2:$D$20000,DATOS!$D7138,DATOS!$E$2:$E$20000,DATOS!$E7138,DATOS!$I$2:$I$20000,DATOS!$I7138,DATOS!$G$2:$G$20000,"OR")=0))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DATOS!$A$2:$A$20000,DATOS!$A7139,DATOS!$D$2:$D$20000,DATOS!$D7139,DATOS!$E$2:$E$20000,DATOS!$E7139,DATOS!$I$2:$I$20000,DATOS!$I7139,DATOS!$G$2:$G$20000,"EX")=0),0))))</f>
      </c>
      <c r="H7139">
        <f>IF(DATOS!$G7139&lt;&gt;"EX",0,--(COUNTIFS(DATOS!$A$2:$A$20000,DATOS!$A7139,DATOS!$D$2:$D$20000,DATOS!$D7139,DATOS!$E$2:$E$20000,DATOS!$E7139,DATOS!$I$2:$I$20000,DATOS!$I7139,DATOS!$G$2:$G$20000,"OR")=0))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DATOS!$A$2:$A$20000,DATOS!$A7140,DATOS!$D$2:$D$20000,DATOS!$D7140,DATOS!$E$2:$E$20000,DATOS!$E7140,DATOS!$I$2:$I$20000,DATOS!$I7140,DATOS!$G$2:$G$20000,"EX")=0),0))))</f>
      </c>
      <c r="H7140">
        <f>IF(DATOS!$G7140&lt;&gt;"EX",0,--(COUNTIFS(DATOS!$A$2:$A$20000,DATOS!$A7140,DATOS!$D$2:$D$20000,DATOS!$D7140,DATOS!$E$2:$E$20000,DATOS!$E7140,DATOS!$I$2:$I$20000,DATOS!$I7140,DATOS!$G$2:$G$20000,"OR")=0))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DATOS!$A$2:$A$20000,DATOS!$A7141,DATOS!$D$2:$D$20000,DATOS!$D7141,DATOS!$E$2:$E$20000,DATOS!$E7141,DATOS!$I$2:$I$20000,DATOS!$I7141,DATOS!$G$2:$G$20000,"EX")=0),0))))</f>
      </c>
      <c r="H7141">
        <f>IF(DATOS!$G7141&lt;&gt;"EX",0,--(COUNTIFS(DATOS!$A$2:$A$20000,DATOS!$A7141,DATOS!$D$2:$D$20000,DATOS!$D7141,DATOS!$E$2:$E$20000,DATOS!$E7141,DATOS!$I$2:$I$20000,DATOS!$I7141,DATOS!$G$2:$G$20000,"OR")=0))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DATOS!$A$2:$A$20000,DATOS!$A7142,DATOS!$D$2:$D$20000,DATOS!$D7142,DATOS!$E$2:$E$20000,DATOS!$E7142,DATOS!$I$2:$I$20000,DATOS!$I7142,DATOS!$G$2:$G$20000,"EX")=0),0))))</f>
      </c>
      <c r="H7142">
        <f>IF(DATOS!$G7142&lt;&gt;"EX",0,--(COUNTIFS(DATOS!$A$2:$A$20000,DATOS!$A7142,DATOS!$D$2:$D$20000,DATOS!$D7142,DATOS!$E$2:$E$20000,DATOS!$E7142,DATOS!$I$2:$I$20000,DATOS!$I7142,DATOS!$G$2:$G$20000,"OR")=0))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DATOS!$A$2:$A$20000,DATOS!$A7143,DATOS!$D$2:$D$20000,DATOS!$D7143,DATOS!$E$2:$E$20000,DATOS!$E7143,DATOS!$I$2:$I$20000,DATOS!$I7143,DATOS!$G$2:$G$20000,"EX")=0),0))))</f>
      </c>
      <c r="H7143">
        <f>IF(DATOS!$G7143&lt;&gt;"EX",0,--(COUNTIFS(DATOS!$A$2:$A$20000,DATOS!$A7143,DATOS!$D$2:$D$20000,DATOS!$D7143,DATOS!$E$2:$E$20000,DATOS!$E7143,DATOS!$I$2:$I$20000,DATOS!$I7143,DATOS!$G$2:$G$20000,"OR")=0))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DATOS!$A$2:$A$20000,DATOS!$A7144,DATOS!$D$2:$D$20000,DATOS!$D7144,DATOS!$E$2:$E$20000,DATOS!$E7144,DATOS!$I$2:$I$20000,DATOS!$I7144,DATOS!$G$2:$G$20000,"EX")=0),0))))</f>
      </c>
      <c r="H7144">
        <f>IF(DATOS!$G7144&lt;&gt;"EX",0,--(COUNTIFS(DATOS!$A$2:$A$20000,DATOS!$A7144,DATOS!$D$2:$D$20000,DATOS!$D7144,DATOS!$E$2:$E$20000,DATOS!$E7144,DATOS!$I$2:$I$20000,DATOS!$I7144,DATOS!$G$2:$G$20000,"OR")=0))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DATOS!$A$2:$A$20000,DATOS!$A7145,DATOS!$D$2:$D$20000,DATOS!$D7145,DATOS!$E$2:$E$20000,DATOS!$E7145,DATOS!$I$2:$I$20000,DATOS!$I7145,DATOS!$G$2:$G$20000,"EX")=0),0))))</f>
      </c>
      <c r="H7145">
        <f>IF(DATOS!$G7145&lt;&gt;"EX",0,--(COUNTIFS(DATOS!$A$2:$A$20000,DATOS!$A7145,DATOS!$D$2:$D$20000,DATOS!$D7145,DATOS!$E$2:$E$20000,DATOS!$E7145,DATOS!$I$2:$I$20000,DATOS!$I7145,DATOS!$G$2:$G$20000,"OR")=0))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DATOS!$A$2:$A$20000,DATOS!$A7146,DATOS!$D$2:$D$20000,DATOS!$D7146,DATOS!$E$2:$E$20000,DATOS!$E7146,DATOS!$I$2:$I$20000,DATOS!$I7146,DATOS!$G$2:$G$20000,"EX")=0),0))))</f>
      </c>
      <c r="H7146">
        <f>IF(DATOS!$G7146&lt;&gt;"EX",0,--(COUNTIFS(DATOS!$A$2:$A$20000,DATOS!$A7146,DATOS!$D$2:$D$20000,DATOS!$D7146,DATOS!$E$2:$E$20000,DATOS!$E7146,DATOS!$I$2:$I$20000,DATOS!$I7146,DATOS!$G$2:$G$20000,"OR")=0))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DATOS!$A$2:$A$20000,DATOS!$A7147,DATOS!$D$2:$D$20000,DATOS!$D7147,DATOS!$E$2:$E$20000,DATOS!$E7147,DATOS!$I$2:$I$20000,DATOS!$I7147,DATOS!$G$2:$G$20000,"EX")=0),0))))</f>
      </c>
      <c r="H7147">
        <f>IF(DATOS!$G7147&lt;&gt;"EX",0,--(COUNTIFS(DATOS!$A$2:$A$20000,DATOS!$A7147,DATOS!$D$2:$D$20000,DATOS!$D7147,DATOS!$E$2:$E$20000,DATOS!$E7147,DATOS!$I$2:$I$20000,DATOS!$I7147,DATOS!$G$2:$G$20000,"OR")=0))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DATOS!$A$2:$A$20000,DATOS!$A7148,DATOS!$D$2:$D$20000,DATOS!$D7148,DATOS!$E$2:$E$20000,DATOS!$E7148,DATOS!$I$2:$I$20000,DATOS!$I7148,DATOS!$G$2:$G$20000,"EX")=0),0))))</f>
      </c>
      <c r="H7148">
        <f>IF(DATOS!$G7148&lt;&gt;"EX",0,--(COUNTIFS(DATOS!$A$2:$A$20000,DATOS!$A7148,DATOS!$D$2:$D$20000,DATOS!$D7148,DATOS!$E$2:$E$20000,DATOS!$E7148,DATOS!$I$2:$I$20000,DATOS!$I7148,DATOS!$G$2:$G$20000,"OR")=0))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DATOS!$A$2:$A$20000,DATOS!$A7149,DATOS!$D$2:$D$20000,DATOS!$D7149,DATOS!$E$2:$E$20000,DATOS!$E7149,DATOS!$I$2:$I$20000,DATOS!$I7149,DATOS!$G$2:$G$20000,"EX")=0),0))))</f>
      </c>
      <c r="H7149">
        <f>IF(DATOS!$G7149&lt;&gt;"EX",0,--(COUNTIFS(DATOS!$A$2:$A$20000,DATOS!$A7149,DATOS!$D$2:$D$20000,DATOS!$D7149,DATOS!$E$2:$E$20000,DATOS!$E7149,DATOS!$I$2:$I$20000,DATOS!$I7149,DATOS!$G$2:$G$20000,"OR")=0))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DATOS!$A$2:$A$20000,DATOS!$A7150,DATOS!$D$2:$D$20000,DATOS!$D7150,DATOS!$E$2:$E$20000,DATOS!$E7150,DATOS!$I$2:$I$20000,DATOS!$I7150,DATOS!$G$2:$G$20000,"EX")=0),0))))</f>
      </c>
      <c r="H7150">
        <f>IF(DATOS!$G7150&lt;&gt;"EX",0,--(COUNTIFS(DATOS!$A$2:$A$20000,DATOS!$A7150,DATOS!$D$2:$D$20000,DATOS!$D7150,DATOS!$E$2:$E$20000,DATOS!$E7150,DATOS!$I$2:$I$20000,DATOS!$I7150,DATOS!$G$2:$G$20000,"OR")=0))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DATOS!$A$2:$A$20000,DATOS!$A7151,DATOS!$D$2:$D$20000,DATOS!$D7151,DATOS!$E$2:$E$20000,DATOS!$E7151,DATOS!$I$2:$I$20000,DATOS!$I7151,DATOS!$G$2:$G$20000,"EX")=0),0))))</f>
      </c>
      <c r="H7151">
        <f>IF(DATOS!$G7151&lt;&gt;"EX",0,--(COUNTIFS(DATOS!$A$2:$A$20000,DATOS!$A7151,DATOS!$D$2:$D$20000,DATOS!$D7151,DATOS!$E$2:$E$20000,DATOS!$E7151,DATOS!$I$2:$I$20000,DATOS!$I7151,DATOS!$G$2:$G$20000,"OR")=0))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DATOS!$A$2:$A$20000,DATOS!$A7152,DATOS!$D$2:$D$20000,DATOS!$D7152,DATOS!$E$2:$E$20000,DATOS!$E7152,DATOS!$I$2:$I$20000,DATOS!$I7152,DATOS!$G$2:$G$20000,"EX")=0),0))))</f>
      </c>
      <c r="H7152">
        <f>IF(DATOS!$G7152&lt;&gt;"EX",0,--(COUNTIFS(DATOS!$A$2:$A$20000,DATOS!$A7152,DATOS!$D$2:$D$20000,DATOS!$D7152,DATOS!$E$2:$E$20000,DATOS!$E7152,DATOS!$I$2:$I$20000,DATOS!$I7152,DATOS!$G$2:$G$20000,"OR")=0))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DATOS!$A$2:$A$20000,DATOS!$A7153,DATOS!$D$2:$D$20000,DATOS!$D7153,DATOS!$E$2:$E$20000,DATOS!$E7153,DATOS!$I$2:$I$20000,DATOS!$I7153,DATOS!$G$2:$G$20000,"EX")=0),0))))</f>
      </c>
      <c r="H7153">
        <f>IF(DATOS!$G7153&lt;&gt;"EX",0,--(COUNTIFS(DATOS!$A$2:$A$20000,DATOS!$A7153,DATOS!$D$2:$D$20000,DATOS!$D7153,DATOS!$E$2:$E$20000,DATOS!$E7153,DATOS!$I$2:$I$20000,DATOS!$I7153,DATOS!$G$2:$G$20000,"OR")=0))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DATOS!$A$2:$A$20000,DATOS!$A7154,DATOS!$D$2:$D$20000,DATOS!$D7154,DATOS!$E$2:$E$20000,DATOS!$E7154,DATOS!$I$2:$I$20000,DATOS!$I7154,DATOS!$G$2:$G$20000,"EX")=0),0))))</f>
      </c>
      <c r="H7154">
        <f>IF(DATOS!$G7154&lt;&gt;"EX",0,--(COUNTIFS(DATOS!$A$2:$A$20000,DATOS!$A7154,DATOS!$D$2:$D$20000,DATOS!$D7154,DATOS!$E$2:$E$20000,DATOS!$E7154,DATOS!$I$2:$I$20000,DATOS!$I7154,DATOS!$G$2:$G$20000,"OR")=0))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DATOS!$A$2:$A$20000,DATOS!$A7155,DATOS!$D$2:$D$20000,DATOS!$D7155,DATOS!$E$2:$E$20000,DATOS!$E7155,DATOS!$I$2:$I$20000,DATOS!$I7155,DATOS!$G$2:$G$20000,"EX")=0),0))))</f>
      </c>
      <c r="H7155">
        <f>IF(DATOS!$G7155&lt;&gt;"EX",0,--(COUNTIFS(DATOS!$A$2:$A$20000,DATOS!$A7155,DATOS!$D$2:$D$20000,DATOS!$D7155,DATOS!$E$2:$E$20000,DATOS!$E7155,DATOS!$I$2:$I$20000,DATOS!$I7155,DATOS!$G$2:$G$20000,"OR")=0))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DATOS!$A$2:$A$20000,DATOS!$A7156,DATOS!$D$2:$D$20000,DATOS!$D7156,DATOS!$E$2:$E$20000,DATOS!$E7156,DATOS!$I$2:$I$20000,DATOS!$I7156,DATOS!$G$2:$G$20000,"EX")=0),0))))</f>
      </c>
      <c r="H7156">
        <f>IF(DATOS!$G7156&lt;&gt;"EX",0,--(COUNTIFS(DATOS!$A$2:$A$20000,DATOS!$A7156,DATOS!$D$2:$D$20000,DATOS!$D7156,DATOS!$E$2:$E$20000,DATOS!$E7156,DATOS!$I$2:$I$20000,DATOS!$I7156,DATOS!$G$2:$G$20000,"OR")=0))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DATOS!$A$2:$A$20000,DATOS!$A7157,DATOS!$D$2:$D$20000,DATOS!$D7157,DATOS!$E$2:$E$20000,DATOS!$E7157,DATOS!$I$2:$I$20000,DATOS!$I7157,DATOS!$G$2:$G$20000,"EX")=0),0))))</f>
      </c>
      <c r="H7157">
        <f>IF(DATOS!$G7157&lt;&gt;"EX",0,--(COUNTIFS(DATOS!$A$2:$A$20000,DATOS!$A7157,DATOS!$D$2:$D$20000,DATOS!$D7157,DATOS!$E$2:$E$20000,DATOS!$E7157,DATOS!$I$2:$I$20000,DATOS!$I7157,DATOS!$G$2:$G$20000,"OR")=0))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DATOS!$A$2:$A$20000,DATOS!$A7158,DATOS!$D$2:$D$20000,DATOS!$D7158,DATOS!$E$2:$E$20000,DATOS!$E7158,DATOS!$I$2:$I$20000,DATOS!$I7158,DATOS!$G$2:$G$20000,"EX")=0),0))))</f>
      </c>
      <c r="H7158">
        <f>IF(DATOS!$G7158&lt;&gt;"EX",0,--(COUNTIFS(DATOS!$A$2:$A$20000,DATOS!$A7158,DATOS!$D$2:$D$20000,DATOS!$D7158,DATOS!$E$2:$E$20000,DATOS!$E7158,DATOS!$I$2:$I$20000,DATOS!$I7158,DATOS!$G$2:$G$20000,"OR")=0))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DATOS!$A$2:$A$20000,DATOS!$A7159,DATOS!$D$2:$D$20000,DATOS!$D7159,DATOS!$E$2:$E$20000,DATOS!$E7159,DATOS!$I$2:$I$20000,DATOS!$I7159,DATOS!$G$2:$G$20000,"EX")=0),0))))</f>
      </c>
      <c r="H7159">
        <f>IF(DATOS!$G7159&lt;&gt;"EX",0,--(COUNTIFS(DATOS!$A$2:$A$20000,DATOS!$A7159,DATOS!$D$2:$D$20000,DATOS!$D7159,DATOS!$E$2:$E$20000,DATOS!$E7159,DATOS!$I$2:$I$20000,DATOS!$I7159,DATOS!$G$2:$G$20000,"OR")=0))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DATOS!$A$2:$A$20000,DATOS!$A7160,DATOS!$D$2:$D$20000,DATOS!$D7160,DATOS!$E$2:$E$20000,DATOS!$E7160,DATOS!$I$2:$I$20000,DATOS!$I7160,DATOS!$G$2:$G$20000,"EX")=0),0))))</f>
      </c>
      <c r="H7160">
        <f>IF(DATOS!$G7160&lt;&gt;"EX",0,--(COUNTIFS(DATOS!$A$2:$A$20000,DATOS!$A7160,DATOS!$D$2:$D$20000,DATOS!$D7160,DATOS!$E$2:$E$20000,DATOS!$E7160,DATOS!$I$2:$I$20000,DATOS!$I7160,DATOS!$G$2:$G$20000,"OR")=0))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DATOS!$A$2:$A$20000,DATOS!$A7161,DATOS!$D$2:$D$20000,DATOS!$D7161,DATOS!$E$2:$E$20000,DATOS!$E7161,DATOS!$I$2:$I$20000,DATOS!$I7161,DATOS!$G$2:$G$20000,"EX")=0),0))))</f>
      </c>
      <c r="H7161">
        <f>IF(DATOS!$G7161&lt;&gt;"EX",0,--(COUNTIFS(DATOS!$A$2:$A$20000,DATOS!$A7161,DATOS!$D$2:$D$20000,DATOS!$D7161,DATOS!$E$2:$E$20000,DATOS!$E7161,DATOS!$I$2:$I$20000,DATOS!$I7161,DATOS!$G$2:$G$20000,"OR")=0))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DATOS!$A$2:$A$20000,DATOS!$A7162,DATOS!$D$2:$D$20000,DATOS!$D7162,DATOS!$E$2:$E$20000,DATOS!$E7162,DATOS!$I$2:$I$20000,DATOS!$I7162,DATOS!$G$2:$G$20000,"EX")=0),0))))</f>
      </c>
      <c r="H7162">
        <f>IF(DATOS!$G7162&lt;&gt;"EX",0,--(COUNTIFS(DATOS!$A$2:$A$20000,DATOS!$A7162,DATOS!$D$2:$D$20000,DATOS!$D7162,DATOS!$E$2:$E$20000,DATOS!$E7162,DATOS!$I$2:$I$20000,DATOS!$I7162,DATOS!$G$2:$G$20000,"OR")=0))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DATOS!$A$2:$A$20000,DATOS!$A7163,DATOS!$D$2:$D$20000,DATOS!$D7163,DATOS!$E$2:$E$20000,DATOS!$E7163,DATOS!$I$2:$I$20000,DATOS!$I7163,DATOS!$G$2:$G$20000,"EX")=0),0))))</f>
      </c>
      <c r="H7163">
        <f>IF(DATOS!$G7163&lt;&gt;"EX",0,--(COUNTIFS(DATOS!$A$2:$A$20000,DATOS!$A7163,DATOS!$D$2:$D$20000,DATOS!$D7163,DATOS!$E$2:$E$20000,DATOS!$E7163,DATOS!$I$2:$I$20000,DATOS!$I7163,DATOS!$G$2:$G$20000,"OR")=0))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DATOS!$A$2:$A$20000,DATOS!$A7164,DATOS!$D$2:$D$20000,DATOS!$D7164,DATOS!$E$2:$E$20000,DATOS!$E7164,DATOS!$I$2:$I$20000,DATOS!$I7164,DATOS!$G$2:$G$20000,"EX")=0),0))))</f>
      </c>
      <c r="H7164">
        <f>IF(DATOS!$G7164&lt;&gt;"EX",0,--(COUNTIFS(DATOS!$A$2:$A$20000,DATOS!$A7164,DATOS!$D$2:$D$20000,DATOS!$D7164,DATOS!$E$2:$E$20000,DATOS!$E7164,DATOS!$I$2:$I$20000,DATOS!$I7164,DATOS!$G$2:$G$20000,"OR")=0))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DATOS!$A$2:$A$20000,DATOS!$A7165,DATOS!$D$2:$D$20000,DATOS!$D7165,DATOS!$E$2:$E$20000,DATOS!$E7165,DATOS!$I$2:$I$20000,DATOS!$I7165,DATOS!$G$2:$G$20000,"EX")=0),0))))</f>
      </c>
      <c r="H7165">
        <f>IF(DATOS!$G7165&lt;&gt;"EX",0,--(COUNTIFS(DATOS!$A$2:$A$20000,DATOS!$A7165,DATOS!$D$2:$D$20000,DATOS!$D7165,DATOS!$E$2:$E$20000,DATOS!$E7165,DATOS!$I$2:$I$20000,DATOS!$I7165,DATOS!$G$2:$G$20000,"OR")=0))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DATOS!$A$2:$A$20000,DATOS!$A7166,DATOS!$D$2:$D$20000,DATOS!$D7166,DATOS!$E$2:$E$20000,DATOS!$E7166,DATOS!$I$2:$I$20000,DATOS!$I7166,DATOS!$G$2:$G$20000,"EX")=0),0))))</f>
      </c>
      <c r="H7166">
        <f>IF(DATOS!$G7166&lt;&gt;"EX",0,--(COUNTIFS(DATOS!$A$2:$A$20000,DATOS!$A7166,DATOS!$D$2:$D$20000,DATOS!$D7166,DATOS!$E$2:$E$20000,DATOS!$E7166,DATOS!$I$2:$I$20000,DATOS!$I7166,DATOS!$G$2:$G$20000,"OR")=0))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DATOS!$A$2:$A$20000,DATOS!$A7167,DATOS!$D$2:$D$20000,DATOS!$D7167,DATOS!$E$2:$E$20000,DATOS!$E7167,DATOS!$I$2:$I$20000,DATOS!$I7167,DATOS!$G$2:$G$20000,"EX")=0),0))))</f>
      </c>
      <c r="H7167">
        <f>IF(DATOS!$G7167&lt;&gt;"EX",0,--(COUNTIFS(DATOS!$A$2:$A$20000,DATOS!$A7167,DATOS!$D$2:$D$20000,DATOS!$D7167,DATOS!$E$2:$E$20000,DATOS!$E7167,DATOS!$I$2:$I$20000,DATOS!$I7167,DATOS!$G$2:$G$20000,"OR")=0))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DATOS!$A$2:$A$20000,DATOS!$A7168,DATOS!$D$2:$D$20000,DATOS!$D7168,DATOS!$E$2:$E$20000,DATOS!$E7168,DATOS!$I$2:$I$20000,DATOS!$I7168,DATOS!$G$2:$G$20000,"EX")=0),0))))</f>
      </c>
      <c r="H7168">
        <f>IF(DATOS!$G7168&lt;&gt;"EX",0,--(COUNTIFS(DATOS!$A$2:$A$20000,DATOS!$A7168,DATOS!$D$2:$D$20000,DATOS!$D7168,DATOS!$E$2:$E$20000,DATOS!$E7168,DATOS!$I$2:$I$20000,DATOS!$I7168,DATOS!$G$2:$G$20000,"OR")=0))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DATOS!$A$2:$A$20000,DATOS!$A7169,DATOS!$D$2:$D$20000,DATOS!$D7169,DATOS!$E$2:$E$20000,DATOS!$E7169,DATOS!$I$2:$I$20000,DATOS!$I7169,DATOS!$G$2:$G$20000,"EX")=0),0))))</f>
      </c>
      <c r="H7169">
        <f>IF(DATOS!$G7169&lt;&gt;"EX",0,--(COUNTIFS(DATOS!$A$2:$A$20000,DATOS!$A7169,DATOS!$D$2:$D$20000,DATOS!$D7169,DATOS!$E$2:$E$20000,DATOS!$E7169,DATOS!$I$2:$I$20000,DATOS!$I7169,DATOS!$G$2:$G$20000,"OR")=0))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DATOS!$A$2:$A$20000,DATOS!$A7170,DATOS!$D$2:$D$20000,DATOS!$D7170,DATOS!$E$2:$E$20000,DATOS!$E7170,DATOS!$I$2:$I$20000,DATOS!$I7170,DATOS!$G$2:$G$20000,"EX")=0),0))))</f>
      </c>
      <c r="H7170">
        <f>IF(DATOS!$G7170&lt;&gt;"EX",0,--(COUNTIFS(DATOS!$A$2:$A$20000,DATOS!$A7170,DATOS!$D$2:$D$20000,DATOS!$D7170,DATOS!$E$2:$E$20000,DATOS!$E7170,DATOS!$I$2:$I$20000,DATOS!$I7170,DATOS!$G$2:$G$20000,"OR")=0))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DATOS!$A$2:$A$20000,DATOS!$A7171,DATOS!$D$2:$D$20000,DATOS!$D7171,DATOS!$E$2:$E$20000,DATOS!$E7171,DATOS!$I$2:$I$20000,DATOS!$I7171,DATOS!$G$2:$G$20000,"EX")=0),0))))</f>
      </c>
      <c r="H7171">
        <f>IF(DATOS!$G7171&lt;&gt;"EX",0,--(COUNTIFS(DATOS!$A$2:$A$20000,DATOS!$A7171,DATOS!$D$2:$D$20000,DATOS!$D7171,DATOS!$E$2:$E$20000,DATOS!$E7171,DATOS!$I$2:$I$20000,DATOS!$I7171,DATOS!$G$2:$G$20000,"OR")=0))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DATOS!$A$2:$A$20000,DATOS!$A7172,DATOS!$D$2:$D$20000,DATOS!$D7172,DATOS!$E$2:$E$20000,DATOS!$E7172,DATOS!$I$2:$I$20000,DATOS!$I7172,DATOS!$G$2:$G$20000,"EX")=0),0))))</f>
      </c>
      <c r="H7172">
        <f>IF(DATOS!$G7172&lt;&gt;"EX",0,--(COUNTIFS(DATOS!$A$2:$A$20000,DATOS!$A7172,DATOS!$D$2:$D$20000,DATOS!$D7172,DATOS!$E$2:$E$20000,DATOS!$E7172,DATOS!$I$2:$I$20000,DATOS!$I7172,DATOS!$G$2:$G$20000,"OR")=0))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DATOS!$A$2:$A$20000,DATOS!$A7173,DATOS!$D$2:$D$20000,DATOS!$D7173,DATOS!$E$2:$E$20000,DATOS!$E7173,DATOS!$I$2:$I$20000,DATOS!$I7173,DATOS!$G$2:$G$20000,"EX")=0),0))))</f>
      </c>
      <c r="H7173">
        <f>IF(DATOS!$G7173&lt;&gt;"EX",0,--(COUNTIFS(DATOS!$A$2:$A$20000,DATOS!$A7173,DATOS!$D$2:$D$20000,DATOS!$D7173,DATOS!$E$2:$E$20000,DATOS!$E7173,DATOS!$I$2:$I$20000,DATOS!$I7173,DATOS!$G$2:$G$20000,"OR")=0))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DATOS!$A$2:$A$20000,DATOS!$A7174,DATOS!$D$2:$D$20000,DATOS!$D7174,DATOS!$E$2:$E$20000,DATOS!$E7174,DATOS!$I$2:$I$20000,DATOS!$I7174,DATOS!$G$2:$G$20000,"EX")=0),0))))</f>
      </c>
      <c r="H7174">
        <f>IF(DATOS!$G7174&lt;&gt;"EX",0,--(COUNTIFS(DATOS!$A$2:$A$20000,DATOS!$A7174,DATOS!$D$2:$D$20000,DATOS!$D7174,DATOS!$E$2:$E$20000,DATOS!$E7174,DATOS!$I$2:$I$20000,DATOS!$I7174,DATOS!$G$2:$G$20000,"OR")=0))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DATOS!$A$2:$A$20000,DATOS!$A7175,DATOS!$D$2:$D$20000,DATOS!$D7175,DATOS!$E$2:$E$20000,DATOS!$E7175,DATOS!$I$2:$I$20000,DATOS!$I7175,DATOS!$G$2:$G$20000,"EX")=0),0))))</f>
      </c>
      <c r="H7175">
        <f>IF(DATOS!$G7175&lt;&gt;"EX",0,--(COUNTIFS(DATOS!$A$2:$A$20000,DATOS!$A7175,DATOS!$D$2:$D$20000,DATOS!$D7175,DATOS!$E$2:$E$20000,DATOS!$E7175,DATOS!$I$2:$I$20000,DATOS!$I7175,DATOS!$G$2:$G$20000,"OR")=0))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DATOS!$A$2:$A$20000,DATOS!$A7176,DATOS!$D$2:$D$20000,DATOS!$D7176,DATOS!$E$2:$E$20000,DATOS!$E7176,DATOS!$I$2:$I$20000,DATOS!$I7176,DATOS!$G$2:$G$20000,"EX")=0),0))))</f>
      </c>
      <c r="H7176">
        <f>IF(DATOS!$G7176&lt;&gt;"EX",0,--(COUNTIFS(DATOS!$A$2:$A$20000,DATOS!$A7176,DATOS!$D$2:$D$20000,DATOS!$D7176,DATOS!$E$2:$E$20000,DATOS!$E7176,DATOS!$I$2:$I$20000,DATOS!$I7176,DATOS!$G$2:$G$20000,"OR")=0))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DATOS!$A$2:$A$20000,DATOS!$A7177,DATOS!$D$2:$D$20000,DATOS!$D7177,DATOS!$E$2:$E$20000,DATOS!$E7177,DATOS!$I$2:$I$20000,DATOS!$I7177,DATOS!$G$2:$G$20000,"EX")=0),0))))</f>
      </c>
      <c r="H7177">
        <f>IF(DATOS!$G7177&lt;&gt;"EX",0,--(COUNTIFS(DATOS!$A$2:$A$20000,DATOS!$A7177,DATOS!$D$2:$D$20000,DATOS!$D7177,DATOS!$E$2:$E$20000,DATOS!$E7177,DATOS!$I$2:$I$20000,DATOS!$I7177,DATOS!$G$2:$G$20000,"OR")=0))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DATOS!$A$2:$A$20000,DATOS!$A7178,DATOS!$D$2:$D$20000,DATOS!$D7178,DATOS!$E$2:$E$20000,DATOS!$E7178,DATOS!$I$2:$I$20000,DATOS!$I7178,DATOS!$G$2:$G$20000,"EX")=0),0))))</f>
      </c>
      <c r="H7178">
        <f>IF(DATOS!$G7178&lt;&gt;"EX",0,--(COUNTIFS(DATOS!$A$2:$A$20000,DATOS!$A7178,DATOS!$D$2:$D$20000,DATOS!$D7178,DATOS!$E$2:$E$20000,DATOS!$E7178,DATOS!$I$2:$I$20000,DATOS!$I7178,DATOS!$G$2:$G$20000,"OR")=0))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DATOS!$A$2:$A$20000,DATOS!$A7179,DATOS!$D$2:$D$20000,DATOS!$D7179,DATOS!$E$2:$E$20000,DATOS!$E7179,DATOS!$I$2:$I$20000,DATOS!$I7179,DATOS!$G$2:$G$20000,"EX")=0),0))))</f>
      </c>
      <c r="H7179">
        <f>IF(DATOS!$G7179&lt;&gt;"EX",0,--(COUNTIFS(DATOS!$A$2:$A$20000,DATOS!$A7179,DATOS!$D$2:$D$20000,DATOS!$D7179,DATOS!$E$2:$E$20000,DATOS!$E7179,DATOS!$I$2:$I$20000,DATOS!$I7179,DATOS!$G$2:$G$20000,"OR")=0))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DATOS!$A$2:$A$20000,DATOS!$A7180,DATOS!$D$2:$D$20000,DATOS!$D7180,DATOS!$E$2:$E$20000,DATOS!$E7180,DATOS!$I$2:$I$20000,DATOS!$I7180,DATOS!$G$2:$G$20000,"EX")=0),0))))</f>
      </c>
      <c r="H7180">
        <f>IF(DATOS!$G7180&lt;&gt;"EX",0,--(COUNTIFS(DATOS!$A$2:$A$20000,DATOS!$A7180,DATOS!$D$2:$D$20000,DATOS!$D7180,DATOS!$E$2:$E$20000,DATOS!$E7180,DATOS!$I$2:$I$20000,DATOS!$I7180,DATOS!$G$2:$G$20000,"OR")=0))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DATOS!$A$2:$A$20000,DATOS!$A7181,DATOS!$D$2:$D$20000,DATOS!$D7181,DATOS!$E$2:$E$20000,DATOS!$E7181,DATOS!$I$2:$I$20000,DATOS!$I7181,DATOS!$G$2:$G$20000,"EX")=0),0))))</f>
      </c>
      <c r="H7181">
        <f>IF(DATOS!$G7181&lt;&gt;"EX",0,--(COUNTIFS(DATOS!$A$2:$A$20000,DATOS!$A7181,DATOS!$D$2:$D$20000,DATOS!$D7181,DATOS!$E$2:$E$20000,DATOS!$E7181,DATOS!$I$2:$I$20000,DATOS!$I7181,DATOS!$G$2:$G$20000,"OR")=0))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DATOS!$A$2:$A$20000,DATOS!$A7182,DATOS!$D$2:$D$20000,DATOS!$D7182,DATOS!$E$2:$E$20000,DATOS!$E7182,DATOS!$I$2:$I$20000,DATOS!$I7182,DATOS!$G$2:$G$20000,"EX")=0),0))))</f>
      </c>
      <c r="H7182">
        <f>IF(DATOS!$G7182&lt;&gt;"EX",0,--(COUNTIFS(DATOS!$A$2:$A$20000,DATOS!$A7182,DATOS!$D$2:$D$20000,DATOS!$D7182,DATOS!$E$2:$E$20000,DATOS!$E7182,DATOS!$I$2:$I$20000,DATOS!$I7182,DATOS!$G$2:$G$20000,"OR")=0))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DATOS!$A$2:$A$20000,DATOS!$A7183,DATOS!$D$2:$D$20000,DATOS!$D7183,DATOS!$E$2:$E$20000,DATOS!$E7183,DATOS!$I$2:$I$20000,DATOS!$I7183,DATOS!$G$2:$G$20000,"EX")=0),0))))</f>
      </c>
      <c r="H7183">
        <f>IF(DATOS!$G7183&lt;&gt;"EX",0,--(COUNTIFS(DATOS!$A$2:$A$20000,DATOS!$A7183,DATOS!$D$2:$D$20000,DATOS!$D7183,DATOS!$E$2:$E$20000,DATOS!$E7183,DATOS!$I$2:$I$20000,DATOS!$I7183,DATOS!$G$2:$G$20000,"OR")=0))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DATOS!$A$2:$A$20000,DATOS!$A7184,DATOS!$D$2:$D$20000,DATOS!$D7184,DATOS!$E$2:$E$20000,DATOS!$E7184,DATOS!$I$2:$I$20000,DATOS!$I7184,DATOS!$G$2:$G$20000,"EX")=0),0))))</f>
      </c>
      <c r="H7184">
        <f>IF(DATOS!$G7184&lt;&gt;"EX",0,--(COUNTIFS(DATOS!$A$2:$A$20000,DATOS!$A7184,DATOS!$D$2:$D$20000,DATOS!$D7184,DATOS!$E$2:$E$20000,DATOS!$E7184,DATOS!$I$2:$I$20000,DATOS!$I7184,DATOS!$G$2:$G$20000,"OR")=0))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DATOS!$A$2:$A$20000,DATOS!$A7185,DATOS!$D$2:$D$20000,DATOS!$D7185,DATOS!$E$2:$E$20000,DATOS!$E7185,DATOS!$I$2:$I$20000,DATOS!$I7185,DATOS!$G$2:$G$20000,"EX")=0),0))))</f>
      </c>
      <c r="H7185">
        <f>IF(DATOS!$G7185&lt;&gt;"EX",0,--(COUNTIFS(DATOS!$A$2:$A$20000,DATOS!$A7185,DATOS!$D$2:$D$20000,DATOS!$D7185,DATOS!$E$2:$E$20000,DATOS!$E7185,DATOS!$I$2:$I$20000,DATOS!$I7185,DATOS!$G$2:$G$20000,"OR")=0))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DATOS!$A$2:$A$20000,DATOS!$A7186,DATOS!$D$2:$D$20000,DATOS!$D7186,DATOS!$E$2:$E$20000,DATOS!$E7186,DATOS!$I$2:$I$20000,DATOS!$I7186,DATOS!$G$2:$G$20000,"EX")=0),0))))</f>
      </c>
      <c r="H7186">
        <f>IF(DATOS!$G7186&lt;&gt;"EX",0,--(COUNTIFS(DATOS!$A$2:$A$20000,DATOS!$A7186,DATOS!$D$2:$D$20000,DATOS!$D7186,DATOS!$E$2:$E$20000,DATOS!$E7186,DATOS!$I$2:$I$20000,DATOS!$I7186,DATOS!$G$2:$G$20000,"OR")=0))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DATOS!$A$2:$A$20000,DATOS!$A7187,DATOS!$D$2:$D$20000,DATOS!$D7187,DATOS!$E$2:$E$20000,DATOS!$E7187,DATOS!$I$2:$I$20000,DATOS!$I7187,DATOS!$G$2:$G$20000,"EX")=0),0))))</f>
      </c>
      <c r="H7187">
        <f>IF(DATOS!$G7187&lt;&gt;"EX",0,--(COUNTIFS(DATOS!$A$2:$A$20000,DATOS!$A7187,DATOS!$D$2:$D$20000,DATOS!$D7187,DATOS!$E$2:$E$20000,DATOS!$E7187,DATOS!$I$2:$I$20000,DATOS!$I7187,DATOS!$G$2:$G$20000,"OR")=0))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DATOS!$A$2:$A$20000,DATOS!$A7188,DATOS!$D$2:$D$20000,DATOS!$D7188,DATOS!$E$2:$E$20000,DATOS!$E7188,DATOS!$I$2:$I$20000,DATOS!$I7188,DATOS!$G$2:$G$20000,"EX")=0),0))))</f>
      </c>
      <c r="H7188">
        <f>IF(DATOS!$G7188&lt;&gt;"EX",0,--(COUNTIFS(DATOS!$A$2:$A$20000,DATOS!$A7188,DATOS!$D$2:$D$20000,DATOS!$D7188,DATOS!$E$2:$E$20000,DATOS!$E7188,DATOS!$I$2:$I$20000,DATOS!$I7188,DATOS!$G$2:$G$20000,"OR")=0))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DATOS!$A$2:$A$20000,DATOS!$A7189,DATOS!$D$2:$D$20000,DATOS!$D7189,DATOS!$E$2:$E$20000,DATOS!$E7189,DATOS!$I$2:$I$20000,DATOS!$I7189,DATOS!$G$2:$G$20000,"EX")=0),0))))</f>
      </c>
      <c r="H7189">
        <f>IF(DATOS!$G7189&lt;&gt;"EX",0,--(COUNTIFS(DATOS!$A$2:$A$20000,DATOS!$A7189,DATOS!$D$2:$D$20000,DATOS!$D7189,DATOS!$E$2:$E$20000,DATOS!$E7189,DATOS!$I$2:$I$20000,DATOS!$I7189,DATOS!$G$2:$G$20000,"OR")=0))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DATOS!$A$2:$A$20000,DATOS!$A7190,DATOS!$D$2:$D$20000,DATOS!$D7190,DATOS!$E$2:$E$20000,DATOS!$E7190,DATOS!$I$2:$I$20000,DATOS!$I7190,DATOS!$G$2:$G$20000,"EX")=0),0))))</f>
      </c>
      <c r="H7190">
        <f>IF(DATOS!$G7190&lt;&gt;"EX",0,--(COUNTIFS(DATOS!$A$2:$A$20000,DATOS!$A7190,DATOS!$D$2:$D$20000,DATOS!$D7190,DATOS!$E$2:$E$20000,DATOS!$E7190,DATOS!$I$2:$I$20000,DATOS!$I7190,DATOS!$G$2:$G$20000,"OR")=0))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DATOS!$A$2:$A$20000,DATOS!$A7191,DATOS!$D$2:$D$20000,DATOS!$D7191,DATOS!$E$2:$E$20000,DATOS!$E7191,DATOS!$I$2:$I$20000,DATOS!$I7191,DATOS!$G$2:$G$20000,"EX")=0),0))))</f>
      </c>
      <c r="H7191">
        <f>IF(DATOS!$G7191&lt;&gt;"EX",0,--(COUNTIFS(DATOS!$A$2:$A$20000,DATOS!$A7191,DATOS!$D$2:$D$20000,DATOS!$D7191,DATOS!$E$2:$E$20000,DATOS!$E7191,DATOS!$I$2:$I$20000,DATOS!$I7191,DATOS!$G$2:$G$20000,"OR")=0))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DATOS!$A$2:$A$20000,DATOS!$A7192,DATOS!$D$2:$D$20000,DATOS!$D7192,DATOS!$E$2:$E$20000,DATOS!$E7192,DATOS!$I$2:$I$20000,DATOS!$I7192,DATOS!$G$2:$G$20000,"EX")=0),0))))</f>
      </c>
      <c r="H7192">
        <f>IF(DATOS!$G7192&lt;&gt;"EX",0,--(COUNTIFS(DATOS!$A$2:$A$20000,DATOS!$A7192,DATOS!$D$2:$D$20000,DATOS!$D7192,DATOS!$E$2:$E$20000,DATOS!$E7192,DATOS!$I$2:$I$20000,DATOS!$I7192,DATOS!$G$2:$G$20000,"OR")=0))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DATOS!$A$2:$A$20000,DATOS!$A7193,DATOS!$D$2:$D$20000,DATOS!$D7193,DATOS!$E$2:$E$20000,DATOS!$E7193,DATOS!$I$2:$I$20000,DATOS!$I7193,DATOS!$G$2:$G$20000,"EX")=0),0))))</f>
      </c>
      <c r="H7193">
        <f>IF(DATOS!$G7193&lt;&gt;"EX",0,--(COUNTIFS(DATOS!$A$2:$A$20000,DATOS!$A7193,DATOS!$D$2:$D$20000,DATOS!$D7193,DATOS!$E$2:$E$20000,DATOS!$E7193,DATOS!$I$2:$I$20000,DATOS!$I7193,DATOS!$G$2:$G$20000,"OR")=0))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DATOS!$A$2:$A$20000,DATOS!$A7194,DATOS!$D$2:$D$20000,DATOS!$D7194,DATOS!$E$2:$E$20000,DATOS!$E7194,DATOS!$I$2:$I$20000,DATOS!$I7194,DATOS!$G$2:$G$20000,"EX")=0),0))))</f>
      </c>
      <c r="H7194">
        <f>IF(DATOS!$G7194&lt;&gt;"EX",0,--(COUNTIFS(DATOS!$A$2:$A$20000,DATOS!$A7194,DATOS!$D$2:$D$20000,DATOS!$D7194,DATOS!$E$2:$E$20000,DATOS!$E7194,DATOS!$I$2:$I$20000,DATOS!$I7194,DATOS!$G$2:$G$20000,"OR")=0))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DATOS!$A$2:$A$20000,DATOS!$A7195,DATOS!$D$2:$D$20000,DATOS!$D7195,DATOS!$E$2:$E$20000,DATOS!$E7195,DATOS!$I$2:$I$20000,DATOS!$I7195,DATOS!$G$2:$G$20000,"EX")=0),0))))</f>
      </c>
      <c r="H7195">
        <f>IF(DATOS!$G7195&lt;&gt;"EX",0,--(COUNTIFS(DATOS!$A$2:$A$20000,DATOS!$A7195,DATOS!$D$2:$D$20000,DATOS!$D7195,DATOS!$E$2:$E$20000,DATOS!$E7195,DATOS!$I$2:$I$20000,DATOS!$I7195,DATOS!$G$2:$G$20000,"OR")=0))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DATOS!$A$2:$A$20000,DATOS!$A7196,DATOS!$D$2:$D$20000,DATOS!$D7196,DATOS!$E$2:$E$20000,DATOS!$E7196,DATOS!$I$2:$I$20000,DATOS!$I7196,DATOS!$G$2:$G$20000,"EX")=0),0))))</f>
      </c>
      <c r="H7196">
        <f>IF(DATOS!$G7196&lt;&gt;"EX",0,--(COUNTIFS(DATOS!$A$2:$A$20000,DATOS!$A7196,DATOS!$D$2:$D$20000,DATOS!$D7196,DATOS!$E$2:$E$20000,DATOS!$E7196,DATOS!$I$2:$I$20000,DATOS!$I7196,DATOS!$G$2:$G$20000,"OR")=0))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DATOS!$A$2:$A$20000,DATOS!$A7197,DATOS!$D$2:$D$20000,DATOS!$D7197,DATOS!$E$2:$E$20000,DATOS!$E7197,DATOS!$I$2:$I$20000,DATOS!$I7197,DATOS!$G$2:$G$20000,"EX")=0),0))))</f>
      </c>
      <c r="H7197">
        <f>IF(DATOS!$G7197&lt;&gt;"EX",0,--(COUNTIFS(DATOS!$A$2:$A$20000,DATOS!$A7197,DATOS!$D$2:$D$20000,DATOS!$D7197,DATOS!$E$2:$E$20000,DATOS!$E7197,DATOS!$I$2:$I$20000,DATOS!$I7197,DATOS!$G$2:$G$20000,"OR")=0))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DATOS!$A$2:$A$20000,DATOS!$A7198,DATOS!$D$2:$D$20000,DATOS!$D7198,DATOS!$E$2:$E$20000,DATOS!$E7198,DATOS!$I$2:$I$20000,DATOS!$I7198,DATOS!$G$2:$G$20000,"EX")=0),0))))</f>
      </c>
      <c r="H7198">
        <f>IF(DATOS!$G7198&lt;&gt;"EX",0,--(COUNTIFS(DATOS!$A$2:$A$20000,DATOS!$A7198,DATOS!$D$2:$D$20000,DATOS!$D7198,DATOS!$E$2:$E$20000,DATOS!$E7198,DATOS!$I$2:$I$20000,DATOS!$I7198,DATOS!$G$2:$G$20000,"OR")=0))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DATOS!$A$2:$A$20000,DATOS!$A7199,DATOS!$D$2:$D$20000,DATOS!$D7199,DATOS!$E$2:$E$20000,DATOS!$E7199,DATOS!$I$2:$I$20000,DATOS!$I7199,DATOS!$G$2:$G$20000,"EX")=0),0))))</f>
      </c>
      <c r="H7199">
        <f>IF(DATOS!$G7199&lt;&gt;"EX",0,--(COUNTIFS(DATOS!$A$2:$A$20000,DATOS!$A7199,DATOS!$D$2:$D$20000,DATOS!$D7199,DATOS!$E$2:$E$20000,DATOS!$E7199,DATOS!$I$2:$I$20000,DATOS!$I7199,DATOS!$G$2:$G$20000,"OR")=0))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DATOS!$A$2:$A$20000,DATOS!$A7200,DATOS!$D$2:$D$20000,DATOS!$D7200,DATOS!$E$2:$E$20000,DATOS!$E7200,DATOS!$I$2:$I$20000,DATOS!$I7200,DATOS!$G$2:$G$20000,"EX")=0),0))))</f>
      </c>
      <c r="H7200">
        <f>IF(DATOS!$G7200&lt;&gt;"EX",0,--(COUNTIFS(DATOS!$A$2:$A$20000,DATOS!$A7200,DATOS!$D$2:$D$20000,DATOS!$D7200,DATOS!$E$2:$E$20000,DATOS!$E7200,DATOS!$I$2:$I$20000,DATOS!$I7200,DATOS!$G$2:$G$20000,"OR")=0))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DATOS!$A$2:$A$20000,DATOS!$A7201,DATOS!$D$2:$D$20000,DATOS!$D7201,DATOS!$E$2:$E$20000,DATOS!$E7201,DATOS!$I$2:$I$20000,DATOS!$I7201,DATOS!$G$2:$G$20000,"EX")=0),0))))</f>
      </c>
      <c r="H7201">
        <f>IF(DATOS!$G7201&lt;&gt;"EX",0,--(COUNTIFS(DATOS!$A$2:$A$20000,DATOS!$A7201,DATOS!$D$2:$D$20000,DATOS!$D7201,DATOS!$E$2:$E$20000,DATOS!$E7201,DATOS!$I$2:$I$20000,DATOS!$I7201,DATOS!$G$2:$G$20000,"OR")=0))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DATOS!$A$2:$A$20000,DATOS!$A7202,DATOS!$D$2:$D$20000,DATOS!$D7202,DATOS!$E$2:$E$20000,DATOS!$E7202,DATOS!$I$2:$I$20000,DATOS!$I7202,DATOS!$G$2:$G$20000,"EX")=0),0))))</f>
      </c>
      <c r="H7202">
        <f>IF(DATOS!$G7202&lt;&gt;"EX",0,--(COUNTIFS(DATOS!$A$2:$A$20000,DATOS!$A7202,DATOS!$D$2:$D$20000,DATOS!$D7202,DATOS!$E$2:$E$20000,DATOS!$E7202,DATOS!$I$2:$I$20000,DATOS!$I7202,DATOS!$G$2:$G$20000,"OR")=0))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DATOS!$A$2:$A$20000,DATOS!$A7203,DATOS!$D$2:$D$20000,DATOS!$D7203,DATOS!$E$2:$E$20000,DATOS!$E7203,DATOS!$I$2:$I$20000,DATOS!$I7203,DATOS!$G$2:$G$20000,"EX")=0),0))))</f>
      </c>
      <c r="H7203">
        <f>IF(DATOS!$G7203&lt;&gt;"EX",0,--(COUNTIFS(DATOS!$A$2:$A$20000,DATOS!$A7203,DATOS!$D$2:$D$20000,DATOS!$D7203,DATOS!$E$2:$E$20000,DATOS!$E7203,DATOS!$I$2:$I$20000,DATOS!$I7203,DATOS!$G$2:$G$20000,"OR")=0))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DATOS!$A$2:$A$20000,DATOS!$A7204,DATOS!$D$2:$D$20000,DATOS!$D7204,DATOS!$E$2:$E$20000,DATOS!$E7204,DATOS!$I$2:$I$20000,DATOS!$I7204,DATOS!$G$2:$G$20000,"EX")=0),0))))</f>
      </c>
      <c r="H7204">
        <f>IF(DATOS!$G7204&lt;&gt;"EX",0,--(COUNTIFS(DATOS!$A$2:$A$20000,DATOS!$A7204,DATOS!$D$2:$D$20000,DATOS!$D7204,DATOS!$E$2:$E$20000,DATOS!$E7204,DATOS!$I$2:$I$20000,DATOS!$I7204,DATOS!$G$2:$G$20000,"OR")=0))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DATOS!$A$2:$A$20000,DATOS!$A7205,DATOS!$D$2:$D$20000,DATOS!$D7205,DATOS!$E$2:$E$20000,DATOS!$E7205,DATOS!$I$2:$I$20000,DATOS!$I7205,DATOS!$G$2:$G$20000,"EX")=0),0))))</f>
      </c>
      <c r="H7205">
        <f>IF(DATOS!$G7205&lt;&gt;"EX",0,--(COUNTIFS(DATOS!$A$2:$A$20000,DATOS!$A7205,DATOS!$D$2:$D$20000,DATOS!$D7205,DATOS!$E$2:$E$20000,DATOS!$E7205,DATOS!$I$2:$I$20000,DATOS!$I7205,DATOS!$G$2:$G$20000,"OR")=0))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DATOS!$A$2:$A$20000,DATOS!$A7206,DATOS!$D$2:$D$20000,DATOS!$D7206,DATOS!$E$2:$E$20000,DATOS!$E7206,DATOS!$I$2:$I$20000,DATOS!$I7206,DATOS!$G$2:$G$20000,"EX")=0),0))))</f>
      </c>
      <c r="H7206">
        <f>IF(DATOS!$G7206&lt;&gt;"EX",0,--(COUNTIFS(DATOS!$A$2:$A$20000,DATOS!$A7206,DATOS!$D$2:$D$20000,DATOS!$D7206,DATOS!$E$2:$E$20000,DATOS!$E7206,DATOS!$I$2:$I$20000,DATOS!$I7206,DATOS!$G$2:$G$20000,"OR")=0))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DATOS!$A$2:$A$20000,DATOS!$A7207,DATOS!$D$2:$D$20000,DATOS!$D7207,DATOS!$E$2:$E$20000,DATOS!$E7207,DATOS!$I$2:$I$20000,DATOS!$I7207,DATOS!$G$2:$G$20000,"EX")=0),0))))</f>
      </c>
      <c r="H7207">
        <f>IF(DATOS!$G7207&lt;&gt;"EX",0,--(COUNTIFS(DATOS!$A$2:$A$20000,DATOS!$A7207,DATOS!$D$2:$D$20000,DATOS!$D7207,DATOS!$E$2:$E$20000,DATOS!$E7207,DATOS!$I$2:$I$20000,DATOS!$I7207,DATOS!$G$2:$G$20000,"OR")=0))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DATOS!$A$2:$A$20000,DATOS!$A7208,DATOS!$D$2:$D$20000,DATOS!$D7208,DATOS!$E$2:$E$20000,DATOS!$E7208,DATOS!$I$2:$I$20000,DATOS!$I7208,DATOS!$G$2:$G$20000,"EX")=0),0))))</f>
      </c>
      <c r="H7208">
        <f>IF(DATOS!$G7208&lt;&gt;"EX",0,--(COUNTIFS(DATOS!$A$2:$A$20000,DATOS!$A7208,DATOS!$D$2:$D$20000,DATOS!$D7208,DATOS!$E$2:$E$20000,DATOS!$E7208,DATOS!$I$2:$I$20000,DATOS!$I7208,DATOS!$G$2:$G$20000,"OR")=0))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DATOS!$A$2:$A$20000,DATOS!$A7209,DATOS!$D$2:$D$20000,DATOS!$D7209,DATOS!$E$2:$E$20000,DATOS!$E7209,DATOS!$I$2:$I$20000,DATOS!$I7209,DATOS!$G$2:$G$20000,"EX")=0),0))))</f>
      </c>
      <c r="H7209">
        <f>IF(DATOS!$G7209&lt;&gt;"EX",0,--(COUNTIFS(DATOS!$A$2:$A$20000,DATOS!$A7209,DATOS!$D$2:$D$20000,DATOS!$D7209,DATOS!$E$2:$E$20000,DATOS!$E7209,DATOS!$I$2:$I$20000,DATOS!$I7209,DATOS!$G$2:$G$20000,"OR")=0))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DATOS!$A$2:$A$20000,DATOS!$A7210,DATOS!$D$2:$D$20000,DATOS!$D7210,DATOS!$E$2:$E$20000,DATOS!$E7210,DATOS!$I$2:$I$20000,DATOS!$I7210,DATOS!$G$2:$G$20000,"EX")=0),0))))</f>
      </c>
      <c r="H7210">
        <f>IF(DATOS!$G7210&lt;&gt;"EX",0,--(COUNTIFS(DATOS!$A$2:$A$20000,DATOS!$A7210,DATOS!$D$2:$D$20000,DATOS!$D7210,DATOS!$E$2:$E$20000,DATOS!$E7210,DATOS!$I$2:$I$20000,DATOS!$I7210,DATOS!$G$2:$G$20000,"OR")=0))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DATOS!$A$2:$A$20000,DATOS!$A7211,DATOS!$D$2:$D$20000,DATOS!$D7211,DATOS!$E$2:$E$20000,DATOS!$E7211,DATOS!$I$2:$I$20000,DATOS!$I7211,DATOS!$G$2:$G$20000,"EX")=0),0))))</f>
      </c>
      <c r="H7211">
        <f>IF(DATOS!$G7211&lt;&gt;"EX",0,--(COUNTIFS(DATOS!$A$2:$A$20000,DATOS!$A7211,DATOS!$D$2:$D$20000,DATOS!$D7211,DATOS!$E$2:$E$20000,DATOS!$E7211,DATOS!$I$2:$I$20000,DATOS!$I7211,DATOS!$G$2:$G$20000,"OR")=0))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DATOS!$A$2:$A$20000,DATOS!$A7212,DATOS!$D$2:$D$20000,DATOS!$D7212,DATOS!$E$2:$E$20000,DATOS!$E7212,DATOS!$I$2:$I$20000,DATOS!$I7212,DATOS!$G$2:$G$20000,"EX")=0),0))))</f>
      </c>
      <c r="H7212">
        <f>IF(DATOS!$G7212&lt;&gt;"EX",0,--(COUNTIFS(DATOS!$A$2:$A$20000,DATOS!$A7212,DATOS!$D$2:$D$20000,DATOS!$D7212,DATOS!$E$2:$E$20000,DATOS!$E7212,DATOS!$I$2:$I$20000,DATOS!$I7212,DATOS!$G$2:$G$20000,"OR")=0))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DATOS!$A$2:$A$20000,DATOS!$A7213,DATOS!$D$2:$D$20000,DATOS!$D7213,DATOS!$E$2:$E$20000,DATOS!$E7213,DATOS!$I$2:$I$20000,DATOS!$I7213,DATOS!$G$2:$G$20000,"EX")=0),0))))</f>
      </c>
      <c r="H7213">
        <f>IF(DATOS!$G7213&lt;&gt;"EX",0,--(COUNTIFS(DATOS!$A$2:$A$20000,DATOS!$A7213,DATOS!$D$2:$D$20000,DATOS!$D7213,DATOS!$E$2:$E$20000,DATOS!$E7213,DATOS!$I$2:$I$20000,DATOS!$I7213,DATOS!$G$2:$G$20000,"OR")=0))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DATOS!$A$2:$A$20000,DATOS!$A7214,DATOS!$D$2:$D$20000,DATOS!$D7214,DATOS!$E$2:$E$20000,DATOS!$E7214,DATOS!$I$2:$I$20000,DATOS!$I7214,DATOS!$G$2:$G$20000,"EX")=0),0))))</f>
      </c>
      <c r="H7214">
        <f>IF(DATOS!$G7214&lt;&gt;"EX",0,--(COUNTIFS(DATOS!$A$2:$A$20000,DATOS!$A7214,DATOS!$D$2:$D$20000,DATOS!$D7214,DATOS!$E$2:$E$20000,DATOS!$E7214,DATOS!$I$2:$I$20000,DATOS!$I7214,DATOS!$G$2:$G$20000,"OR")=0))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DATOS!$A$2:$A$20000,DATOS!$A7215,DATOS!$D$2:$D$20000,DATOS!$D7215,DATOS!$E$2:$E$20000,DATOS!$E7215,DATOS!$I$2:$I$20000,DATOS!$I7215,DATOS!$G$2:$G$20000,"EX")=0),0))))</f>
      </c>
      <c r="H7215">
        <f>IF(DATOS!$G7215&lt;&gt;"EX",0,--(COUNTIFS(DATOS!$A$2:$A$20000,DATOS!$A7215,DATOS!$D$2:$D$20000,DATOS!$D7215,DATOS!$E$2:$E$20000,DATOS!$E7215,DATOS!$I$2:$I$20000,DATOS!$I7215,DATOS!$G$2:$G$20000,"OR")=0))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DATOS!$A$2:$A$20000,DATOS!$A7216,DATOS!$D$2:$D$20000,DATOS!$D7216,DATOS!$E$2:$E$20000,DATOS!$E7216,DATOS!$I$2:$I$20000,DATOS!$I7216,DATOS!$G$2:$G$20000,"EX")=0),0))))</f>
      </c>
      <c r="H7216">
        <f>IF(DATOS!$G7216&lt;&gt;"EX",0,--(COUNTIFS(DATOS!$A$2:$A$20000,DATOS!$A7216,DATOS!$D$2:$D$20000,DATOS!$D7216,DATOS!$E$2:$E$20000,DATOS!$E7216,DATOS!$I$2:$I$20000,DATOS!$I7216,DATOS!$G$2:$G$20000,"OR")=0))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DATOS!$A$2:$A$20000,DATOS!$A7217,DATOS!$D$2:$D$20000,DATOS!$D7217,DATOS!$E$2:$E$20000,DATOS!$E7217,DATOS!$I$2:$I$20000,DATOS!$I7217,DATOS!$G$2:$G$20000,"EX")=0),0))))</f>
      </c>
      <c r="H7217">
        <f>IF(DATOS!$G7217&lt;&gt;"EX",0,--(COUNTIFS(DATOS!$A$2:$A$20000,DATOS!$A7217,DATOS!$D$2:$D$20000,DATOS!$D7217,DATOS!$E$2:$E$20000,DATOS!$E7217,DATOS!$I$2:$I$20000,DATOS!$I7217,DATOS!$G$2:$G$20000,"OR")=0))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DATOS!$A$2:$A$20000,DATOS!$A7218,DATOS!$D$2:$D$20000,DATOS!$D7218,DATOS!$E$2:$E$20000,DATOS!$E7218,DATOS!$I$2:$I$20000,DATOS!$I7218,DATOS!$G$2:$G$20000,"EX")=0),0))))</f>
      </c>
      <c r="H7218">
        <f>IF(DATOS!$G7218&lt;&gt;"EX",0,--(COUNTIFS(DATOS!$A$2:$A$20000,DATOS!$A7218,DATOS!$D$2:$D$20000,DATOS!$D7218,DATOS!$E$2:$E$20000,DATOS!$E7218,DATOS!$I$2:$I$20000,DATOS!$I7218,DATOS!$G$2:$G$20000,"OR")=0))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DATOS!$A$2:$A$20000,DATOS!$A7219,DATOS!$D$2:$D$20000,DATOS!$D7219,DATOS!$E$2:$E$20000,DATOS!$E7219,DATOS!$I$2:$I$20000,DATOS!$I7219,DATOS!$G$2:$G$20000,"EX")=0),0))))</f>
      </c>
      <c r="H7219">
        <f>IF(DATOS!$G7219&lt;&gt;"EX",0,--(COUNTIFS(DATOS!$A$2:$A$20000,DATOS!$A7219,DATOS!$D$2:$D$20000,DATOS!$D7219,DATOS!$E$2:$E$20000,DATOS!$E7219,DATOS!$I$2:$I$20000,DATOS!$I7219,DATOS!$G$2:$G$20000,"OR")=0))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DATOS!$A$2:$A$20000,DATOS!$A7220,DATOS!$D$2:$D$20000,DATOS!$D7220,DATOS!$E$2:$E$20000,DATOS!$E7220,DATOS!$I$2:$I$20000,DATOS!$I7220,DATOS!$G$2:$G$20000,"EX")=0),0))))</f>
      </c>
      <c r="H7220">
        <f>IF(DATOS!$G7220&lt;&gt;"EX",0,--(COUNTIFS(DATOS!$A$2:$A$20000,DATOS!$A7220,DATOS!$D$2:$D$20000,DATOS!$D7220,DATOS!$E$2:$E$20000,DATOS!$E7220,DATOS!$I$2:$I$20000,DATOS!$I7220,DATOS!$G$2:$G$20000,"OR")=0))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DATOS!$A$2:$A$20000,DATOS!$A7221,DATOS!$D$2:$D$20000,DATOS!$D7221,DATOS!$E$2:$E$20000,DATOS!$E7221,DATOS!$I$2:$I$20000,DATOS!$I7221,DATOS!$G$2:$G$20000,"EX")=0),0))))</f>
      </c>
      <c r="H7221">
        <f>IF(DATOS!$G7221&lt;&gt;"EX",0,--(COUNTIFS(DATOS!$A$2:$A$20000,DATOS!$A7221,DATOS!$D$2:$D$20000,DATOS!$D7221,DATOS!$E$2:$E$20000,DATOS!$E7221,DATOS!$I$2:$I$20000,DATOS!$I7221,DATOS!$G$2:$G$20000,"OR")=0))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DATOS!$A$2:$A$20000,DATOS!$A7222,DATOS!$D$2:$D$20000,DATOS!$D7222,DATOS!$E$2:$E$20000,DATOS!$E7222,DATOS!$I$2:$I$20000,DATOS!$I7222,DATOS!$G$2:$G$20000,"EX")=0),0))))</f>
      </c>
      <c r="H7222">
        <f>IF(DATOS!$G7222&lt;&gt;"EX",0,--(COUNTIFS(DATOS!$A$2:$A$20000,DATOS!$A7222,DATOS!$D$2:$D$20000,DATOS!$D7222,DATOS!$E$2:$E$20000,DATOS!$E7222,DATOS!$I$2:$I$20000,DATOS!$I7222,DATOS!$G$2:$G$20000,"OR")=0))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DATOS!$A$2:$A$20000,DATOS!$A7223,DATOS!$D$2:$D$20000,DATOS!$D7223,DATOS!$E$2:$E$20000,DATOS!$E7223,DATOS!$I$2:$I$20000,DATOS!$I7223,DATOS!$G$2:$G$20000,"EX")=0),0))))</f>
      </c>
      <c r="H7223">
        <f>IF(DATOS!$G7223&lt;&gt;"EX",0,--(COUNTIFS(DATOS!$A$2:$A$20000,DATOS!$A7223,DATOS!$D$2:$D$20000,DATOS!$D7223,DATOS!$E$2:$E$20000,DATOS!$E7223,DATOS!$I$2:$I$20000,DATOS!$I7223,DATOS!$G$2:$G$20000,"OR")=0))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DATOS!$A$2:$A$20000,DATOS!$A7224,DATOS!$D$2:$D$20000,DATOS!$D7224,DATOS!$E$2:$E$20000,DATOS!$E7224,DATOS!$I$2:$I$20000,DATOS!$I7224,DATOS!$G$2:$G$20000,"EX")=0),0))))</f>
      </c>
      <c r="H7224">
        <f>IF(DATOS!$G7224&lt;&gt;"EX",0,--(COUNTIFS(DATOS!$A$2:$A$20000,DATOS!$A7224,DATOS!$D$2:$D$20000,DATOS!$D7224,DATOS!$E$2:$E$20000,DATOS!$E7224,DATOS!$I$2:$I$20000,DATOS!$I7224,DATOS!$G$2:$G$20000,"OR")=0))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DATOS!$A$2:$A$20000,DATOS!$A7225,DATOS!$D$2:$D$20000,DATOS!$D7225,DATOS!$E$2:$E$20000,DATOS!$E7225,DATOS!$I$2:$I$20000,DATOS!$I7225,DATOS!$G$2:$G$20000,"EX")=0),0))))</f>
      </c>
      <c r="H7225">
        <f>IF(DATOS!$G7225&lt;&gt;"EX",0,--(COUNTIFS(DATOS!$A$2:$A$20000,DATOS!$A7225,DATOS!$D$2:$D$20000,DATOS!$D7225,DATOS!$E$2:$E$20000,DATOS!$E7225,DATOS!$I$2:$I$20000,DATOS!$I7225,DATOS!$G$2:$G$20000,"OR")=0))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DATOS!$A$2:$A$20000,DATOS!$A7226,DATOS!$D$2:$D$20000,DATOS!$D7226,DATOS!$E$2:$E$20000,DATOS!$E7226,DATOS!$I$2:$I$20000,DATOS!$I7226,DATOS!$G$2:$G$20000,"EX")=0),0))))</f>
      </c>
      <c r="H7226">
        <f>IF(DATOS!$G7226&lt;&gt;"EX",0,--(COUNTIFS(DATOS!$A$2:$A$20000,DATOS!$A7226,DATOS!$D$2:$D$20000,DATOS!$D7226,DATOS!$E$2:$E$20000,DATOS!$E7226,DATOS!$I$2:$I$20000,DATOS!$I7226,DATOS!$G$2:$G$20000,"OR")=0))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DATOS!$A$2:$A$20000,DATOS!$A7227,DATOS!$D$2:$D$20000,DATOS!$D7227,DATOS!$E$2:$E$20000,DATOS!$E7227,DATOS!$I$2:$I$20000,DATOS!$I7227,DATOS!$G$2:$G$20000,"EX")=0),0))))</f>
      </c>
      <c r="H7227">
        <f>IF(DATOS!$G7227&lt;&gt;"EX",0,--(COUNTIFS(DATOS!$A$2:$A$20000,DATOS!$A7227,DATOS!$D$2:$D$20000,DATOS!$D7227,DATOS!$E$2:$E$20000,DATOS!$E7227,DATOS!$I$2:$I$20000,DATOS!$I7227,DATOS!$G$2:$G$20000,"OR")=0))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DATOS!$A$2:$A$20000,DATOS!$A7228,DATOS!$D$2:$D$20000,DATOS!$D7228,DATOS!$E$2:$E$20000,DATOS!$E7228,DATOS!$I$2:$I$20000,DATOS!$I7228,DATOS!$G$2:$G$20000,"EX")=0),0))))</f>
      </c>
      <c r="H7228">
        <f>IF(DATOS!$G7228&lt;&gt;"EX",0,--(COUNTIFS(DATOS!$A$2:$A$20000,DATOS!$A7228,DATOS!$D$2:$D$20000,DATOS!$D7228,DATOS!$E$2:$E$20000,DATOS!$E7228,DATOS!$I$2:$I$20000,DATOS!$I7228,DATOS!$G$2:$G$20000,"OR")=0))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DATOS!$A$2:$A$20000,DATOS!$A7229,DATOS!$D$2:$D$20000,DATOS!$D7229,DATOS!$E$2:$E$20000,DATOS!$E7229,DATOS!$I$2:$I$20000,DATOS!$I7229,DATOS!$G$2:$G$20000,"EX")=0),0))))</f>
      </c>
      <c r="H7229">
        <f>IF(DATOS!$G7229&lt;&gt;"EX",0,--(COUNTIFS(DATOS!$A$2:$A$20000,DATOS!$A7229,DATOS!$D$2:$D$20000,DATOS!$D7229,DATOS!$E$2:$E$20000,DATOS!$E7229,DATOS!$I$2:$I$20000,DATOS!$I7229,DATOS!$G$2:$G$20000,"OR")=0))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DATOS!$A$2:$A$20000,DATOS!$A7230,DATOS!$D$2:$D$20000,DATOS!$D7230,DATOS!$E$2:$E$20000,DATOS!$E7230,DATOS!$I$2:$I$20000,DATOS!$I7230,DATOS!$G$2:$G$20000,"EX")=0),0))))</f>
      </c>
      <c r="H7230">
        <f>IF(DATOS!$G7230&lt;&gt;"EX",0,--(COUNTIFS(DATOS!$A$2:$A$20000,DATOS!$A7230,DATOS!$D$2:$D$20000,DATOS!$D7230,DATOS!$E$2:$E$20000,DATOS!$E7230,DATOS!$I$2:$I$20000,DATOS!$I7230,DATOS!$G$2:$G$20000,"OR")=0))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DATOS!$A$2:$A$20000,DATOS!$A7231,DATOS!$D$2:$D$20000,DATOS!$D7231,DATOS!$E$2:$E$20000,DATOS!$E7231,DATOS!$I$2:$I$20000,DATOS!$I7231,DATOS!$G$2:$G$20000,"EX")=0),0))))</f>
      </c>
      <c r="H7231">
        <f>IF(DATOS!$G7231&lt;&gt;"EX",0,--(COUNTIFS(DATOS!$A$2:$A$20000,DATOS!$A7231,DATOS!$D$2:$D$20000,DATOS!$D7231,DATOS!$E$2:$E$20000,DATOS!$E7231,DATOS!$I$2:$I$20000,DATOS!$I7231,DATOS!$G$2:$G$20000,"OR")=0))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DATOS!$A$2:$A$20000,DATOS!$A7232,DATOS!$D$2:$D$20000,DATOS!$D7232,DATOS!$E$2:$E$20000,DATOS!$E7232,DATOS!$I$2:$I$20000,DATOS!$I7232,DATOS!$G$2:$G$20000,"EX")=0),0))))</f>
      </c>
      <c r="H7232">
        <f>IF(DATOS!$G7232&lt;&gt;"EX",0,--(COUNTIFS(DATOS!$A$2:$A$20000,DATOS!$A7232,DATOS!$D$2:$D$20000,DATOS!$D7232,DATOS!$E$2:$E$20000,DATOS!$E7232,DATOS!$I$2:$I$20000,DATOS!$I7232,DATOS!$G$2:$G$20000,"OR")=0))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DATOS!$A$2:$A$20000,DATOS!$A7233,DATOS!$D$2:$D$20000,DATOS!$D7233,DATOS!$E$2:$E$20000,DATOS!$E7233,DATOS!$I$2:$I$20000,DATOS!$I7233,DATOS!$G$2:$G$20000,"EX")=0),0))))</f>
      </c>
      <c r="H7233">
        <f>IF(DATOS!$G7233&lt;&gt;"EX",0,--(COUNTIFS(DATOS!$A$2:$A$20000,DATOS!$A7233,DATOS!$D$2:$D$20000,DATOS!$D7233,DATOS!$E$2:$E$20000,DATOS!$E7233,DATOS!$I$2:$I$20000,DATOS!$I7233,DATOS!$G$2:$G$20000,"OR")=0))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DATOS!$A$2:$A$20000,DATOS!$A7234,DATOS!$D$2:$D$20000,DATOS!$D7234,DATOS!$E$2:$E$20000,DATOS!$E7234,DATOS!$I$2:$I$20000,DATOS!$I7234,DATOS!$G$2:$G$20000,"EX")=0),0))))</f>
      </c>
      <c r="H7234">
        <f>IF(DATOS!$G7234&lt;&gt;"EX",0,--(COUNTIFS(DATOS!$A$2:$A$20000,DATOS!$A7234,DATOS!$D$2:$D$20000,DATOS!$D7234,DATOS!$E$2:$E$20000,DATOS!$E7234,DATOS!$I$2:$I$20000,DATOS!$I7234,DATOS!$G$2:$G$20000,"OR")=0))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DATOS!$A$2:$A$20000,DATOS!$A7235,DATOS!$D$2:$D$20000,DATOS!$D7235,DATOS!$E$2:$E$20000,DATOS!$E7235,DATOS!$I$2:$I$20000,DATOS!$I7235,DATOS!$G$2:$G$20000,"EX")=0),0))))</f>
      </c>
      <c r="H7235">
        <f>IF(DATOS!$G7235&lt;&gt;"EX",0,--(COUNTIFS(DATOS!$A$2:$A$20000,DATOS!$A7235,DATOS!$D$2:$D$20000,DATOS!$D7235,DATOS!$E$2:$E$20000,DATOS!$E7235,DATOS!$I$2:$I$20000,DATOS!$I7235,DATOS!$G$2:$G$20000,"OR")=0))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DATOS!$A$2:$A$20000,DATOS!$A7236,DATOS!$D$2:$D$20000,DATOS!$D7236,DATOS!$E$2:$E$20000,DATOS!$E7236,DATOS!$I$2:$I$20000,DATOS!$I7236,DATOS!$G$2:$G$20000,"EX")=0),0))))</f>
      </c>
      <c r="H7236">
        <f>IF(DATOS!$G7236&lt;&gt;"EX",0,--(COUNTIFS(DATOS!$A$2:$A$20000,DATOS!$A7236,DATOS!$D$2:$D$20000,DATOS!$D7236,DATOS!$E$2:$E$20000,DATOS!$E7236,DATOS!$I$2:$I$20000,DATOS!$I7236,DATOS!$G$2:$G$20000,"OR")=0))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DATOS!$A$2:$A$20000,DATOS!$A7237,DATOS!$D$2:$D$20000,DATOS!$D7237,DATOS!$E$2:$E$20000,DATOS!$E7237,DATOS!$I$2:$I$20000,DATOS!$I7237,DATOS!$G$2:$G$20000,"EX")=0),0))))</f>
      </c>
      <c r="H7237">
        <f>IF(DATOS!$G7237&lt;&gt;"EX",0,--(COUNTIFS(DATOS!$A$2:$A$20000,DATOS!$A7237,DATOS!$D$2:$D$20000,DATOS!$D7237,DATOS!$E$2:$E$20000,DATOS!$E7237,DATOS!$I$2:$I$20000,DATOS!$I7237,DATOS!$G$2:$G$20000,"OR")=0))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DATOS!$A$2:$A$20000,DATOS!$A7238,DATOS!$D$2:$D$20000,DATOS!$D7238,DATOS!$E$2:$E$20000,DATOS!$E7238,DATOS!$I$2:$I$20000,DATOS!$I7238,DATOS!$G$2:$G$20000,"EX")=0),0))))</f>
      </c>
      <c r="H7238">
        <f>IF(DATOS!$G7238&lt;&gt;"EX",0,--(COUNTIFS(DATOS!$A$2:$A$20000,DATOS!$A7238,DATOS!$D$2:$D$20000,DATOS!$D7238,DATOS!$E$2:$E$20000,DATOS!$E7238,DATOS!$I$2:$I$20000,DATOS!$I7238,DATOS!$G$2:$G$20000,"OR")=0))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DATOS!$A$2:$A$20000,DATOS!$A7239,DATOS!$D$2:$D$20000,DATOS!$D7239,DATOS!$E$2:$E$20000,DATOS!$E7239,DATOS!$I$2:$I$20000,DATOS!$I7239,DATOS!$G$2:$G$20000,"EX")=0),0))))</f>
      </c>
      <c r="H7239">
        <f>IF(DATOS!$G7239&lt;&gt;"EX",0,--(COUNTIFS(DATOS!$A$2:$A$20000,DATOS!$A7239,DATOS!$D$2:$D$20000,DATOS!$D7239,DATOS!$E$2:$E$20000,DATOS!$E7239,DATOS!$I$2:$I$20000,DATOS!$I7239,DATOS!$G$2:$G$20000,"OR")=0))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DATOS!$A$2:$A$20000,DATOS!$A7240,DATOS!$D$2:$D$20000,DATOS!$D7240,DATOS!$E$2:$E$20000,DATOS!$E7240,DATOS!$I$2:$I$20000,DATOS!$I7240,DATOS!$G$2:$G$20000,"EX")=0),0))))</f>
      </c>
      <c r="H7240">
        <f>IF(DATOS!$G7240&lt;&gt;"EX",0,--(COUNTIFS(DATOS!$A$2:$A$20000,DATOS!$A7240,DATOS!$D$2:$D$20000,DATOS!$D7240,DATOS!$E$2:$E$20000,DATOS!$E7240,DATOS!$I$2:$I$20000,DATOS!$I7240,DATOS!$G$2:$G$20000,"OR")=0))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DATOS!$A$2:$A$20000,DATOS!$A7241,DATOS!$D$2:$D$20000,DATOS!$D7241,DATOS!$E$2:$E$20000,DATOS!$E7241,DATOS!$I$2:$I$20000,DATOS!$I7241,DATOS!$G$2:$G$20000,"EX")=0),0))))</f>
      </c>
      <c r="H7241">
        <f>IF(DATOS!$G7241&lt;&gt;"EX",0,--(COUNTIFS(DATOS!$A$2:$A$20000,DATOS!$A7241,DATOS!$D$2:$D$20000,DATOS!$D7241,DATOS!$E$2:$E$20000,DATOS!$E7241,DATOS!$I$2:$I$20000,DATOS!$I7241,DATOS!$G$2:$G$20000,"OR")=0))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DATOS!$A$2:$A$20000,DATOS!$A7242,DATOS!$D$2:$D$20000,DATOS!$D7242,DATOS!$E$2:$E$20000,DATOS!$E7242,DATOS!$I$2:$I$20000,DATOS!$I7242,DATOS!$G$2:$G$20000,"EX")=0),0))))</f>
      </c>
      <c r="H7242">
        <f>IF(DATOS!$G7242&lt;&gt;"EX",0,--(COUNTIFS(DATOS!$A$2:$A$20000,DATOS!$A7242,DATOS!$D$2:$D$20000,DATOS!$D7242,DATOS!$E$2:$E$20000,DATOS!$E7242,DATOS!$I$2:$I$20000,DATOS!$I7242,DATOS!$G$2:$G$20000,"OR")=0))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DATOS!$A$2:$A$20000,DATOS!$A7243,DATOS!$D$2:$D$20000,DATOS!$D7243,DATOS!$E$2:$E$20000,DATOS!$E7243,DATOS!$I$2:$I$20000,DATOS!$I7243,DATOS!$G$2:$G$20000,"EX")=0),0))))</f>
      </c>
      <c r="H7243">
        <f>IF(DATOS!$G7243&lt;&gt;"EX",0,--(COUNTIFS(DATOS!$A$2:$A$20000,DATOS!$A7243,DATOS!$D$2:$D$20000,DATOS!$D7243,DATOS!$E$2:$E$20000,DATOS!$E7243,DATOS!$I$2:$I$20000,DATOS!$I7243,DATOS!$G$2:$G$20000,"OR")=0))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DATOS!$A$2:$A$20000,DATOS!$A7244,DATOS!$D$2:$D$20000,DATOS!$D7244,DATOS!$E$2:$E$20000,DATOS!$E7244,DATOS!$I$2:$I$20000,DATOS!$I7244,DATOS!$G$2:$G$20000,"EX")=0),0))))</f>
      </c>
      <c r="H7244">
        <f>IF(DATOS!$G7244&lt;&gt;"EX",0,--(COUNTIFS(DATOS!$A$2:$A$20000,DATOS!$A7244,DATOS!$D$2:$D$20000,DATOS!$D7244,DATOS!$E$2:$E$20000,DATOS!$E7244,DATOS!$I$2:$I$20000,DATOS!$I7244,DATOS!$G$2:$G$20000,"OR")=0))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DATOS!$A$2:$A$20000,DATOS!$A7245,DATOS!$D$2:$D$20000,DATOS!$D7245,DATOS!$E$2:$E$20000,DATOS!$E7245,DATOS!$I$2:$I$20000,DATOS!$I7245,DATOS!$G$2:$G$20000,"EX")=0),0))))</f>
      </c>
      <c r="H7245">
        <f>IF(DATOS!$G7245&lt;&gt;"EX",0,--(COUNTIFS(DATOS!$A$2:$A$20000,DATOS!$A7245,DATOS!$D$2:$D$20000,DATOS!$D7245,DATOS!$E$2:$E$20000,DATOS!$E7245,DATOS!$I$2:$I$20000,DATOS!$I7245,DATOS!$G$2:$G$20000,"OR")=0))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DATOS!$A$2:$A$20000,DATOS!$A7246,DATOS!$D$2:$D$20000,DATOS!$D7246,DATOS!$E$2:$E$20000,DATOS!$E7246,DATOS!$I$2:$I$20000,DATOS!$I7246,DATOS!$G$2:$G$20000,"EX")=0),0))))</f>
      </c>
      <c r="H7246">
        <f>IF(DATOS!$G7246&lt;&gt;"EX",0,--(COUNTIFS(DATOS!$A$2:$A$20000,DATOS!$A7246,DATOS!$D$2:$D$20000,DATOS!$D7246,DATOS!$E$2:$E$20000,DATOS!$E7246,DATOS!$I$2:$I$20000,DATOS!$I7246,DATOS!$G$2:$G$20000,"OR")=0))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DATOS!$A$2:$A$20000,DATOS!$A7247,DATOS!$D$2:$D$20000,DATOS!$D7247,DATOS!$E$2:$E$20000,DATOS!$E7247,DATOS!$I$2:$I$20000,DATOS!$I7247,DATOS!$G$2:$G$20000,"EX")=0),0))))</f>
      </c>
      <c r="H7247">
        <f>IF(DATOS!$G7247&lt;&gt;"EX",0,--(COUNTIFS(DATOS!$A$2:$A$20000,DATOS!$A7247,DATOS!$D$2:$D$20000,DATOS!$D7247,DATOS!$E$2:$E$20000,DATOS!$E7247,DATOS!$I$2:$I$20000,DATOS!$I7247,DATOS!$G$2:$G$20000,"OR")=0))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DATOS!$A$2:$A$20000,DATOS!$A7248,DATOS!$D$2:$D$20000,DATOS!$D7248,DATOS!$E$2:$E$20000,DATOS!$E7248,DATOS!$I$2:$I$20000,DATOS!$I7248,DATOS!$G$2:$G$20000,"EX")=0),0))))</f>
      </c>
      <c r="H7248">
        <f>IF(DATOS!$G7248&lt;&gt;"EX",0,--(COUNTIFS(DATOS!$A$2:$A$20000,DATOS!$A7248,DATOS!$D$2:$D$20000,DATOS!$D7248,DATOS!$E$2:$E$20000,DATOS!$E7248,DATOS!$I$2:$I$20000,DATOS!$I7248,DATOS!$G$2:$G$20000,"OR")=0))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DATOS!$A$2:$A$20000,DATOS!$A7249,DATOS!$D$2:$D$20000,DATOS!$D7249,DATOS!$E$2:$E$20000,DATOS!$E7249,DATOS!$I$2:$I$20000,DATOS!$I7249,DATOS!$G$2:$G$20000,"EX")=0),0))))</f>
      </c>
      <c r="H7249">
        <f>IF(DATOS!$G7249&lt;&gt;"EX",0,--(COUNTIFS(DATOS!$A$2:$A$20000,DATOS!$A7249,DATOS!$D$2:$D$20000,DATOS!$D7249,DATOS!$E$2:$E$20000,DATOS!$E7249,DATOS!$I$2:$I$20000,DATOS!$I7249,DATOS!$G$2:$G$20000,"OR")=0))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DATOS!$A$2:$A$20000,DATOS!$A7250,DATOS!$D$2:$D$20000,DATOS!$D7250,DATOS!$E$2:$E$20000,DATOS!$E7250,DATOS!$I$2:$I$20000,DATOS!$I7250,DATOS!$G$2:$G$20000,"EX")=0),0))))</f>
      </c>
      <c r="H7250">
        <f>IF(DATOS!$G7250&lt;&gt;"EX",0,--(COUNTIFS(DATOS!$A$2:$A$20000,DATOS!$A7250,DATOS!$D$2:$D$20000,DATOS!$D7250,DATOS!$E$2:$E$20000,DATOS!$E7250,DATOS!$I$2:$I$20000,DATOS!$I7250,DATOS!$G$2:$G$20000,"OR")=0))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DATOS!$A$2:$A$20000,DATOS!$A7251,DATOS!$D$2:$D$20000,DATOS!$D7251,DATOS!$E$2:$E$20000,DATOS!$E7251,DATOS!$I$2:$I$20000,DATOS!$I7251,DATOS!$G$2:$G$20000,"EX")=0),0))))</f>
      </c>
      <c r="H7251">
        <f>IF(DATOS!$G7251&lt;&gt;"EX",0,--(COUNTIFS(DATOS!$A$2:$A$20000,DATOS!$A7251,DATOS!$D$2:$D$20000,DATOS!$D7251,DATOS!$E$2:$E$20000,DATOS!$E7251,DATOS!$I$2:$I$20000,DATOS!$I7251,DATOS!$G$2:$G$20000,"OR")=0))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DATOS!$A$2:$A$20000,DATOS!$A7252,DATOS!$D$2:$D$20000,DATOS!$D7252,DATOS!$E$2:$E$20000,DATOS!$E7252,DATOS!$I$2:$I$20000,DATOS!$I7252,DATOS!$G$2:$G$20000,"EX")=0),0))))</f>
      </c>
      <c r="H7252">
        <f>IF(DATOS!$G7252&lt;&gt;"EX",0,--(COUNTIFS(DATOS!$A$2:$A$20000,DATOS!$A7252,DATOS!$D$2:$D$20000,DATOS!$D7252,DATOS!$E$2:$E$20000,DATOS!$E7252,DATOS!$I$2:$I$20000,DATOS!$I7252,DATOS!$G$2:$G$20000,"OR")=0))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DATOS!$A$2:$A$20000,DATOS!$A7253,DATOS!$D$2:$D$20000,DATOS!$D7253,DATOS!$E$2:$E$20000,DATOS!$E7253,DATOS!$I$2:$I$20000,DATOS!$I7253,DATOS!$G$2:$G$20000,"EX")=0),0))))</f>
      </c>
      <c r="H7253">
        <f>IF(DATOS!$G7253&lt;&gt;"EX",0,--(COUNTIFS(DATOS!$A$2:$A$20000,DATOS!$A7253,DATOS!$D$2:$D$20000,DATOS!$D7253,DATOS!$E$2:$E$20000,DATOS!$E7253,DATOS!$I$2:$I$20000,DATOS!$I7253,DATOS!$G$2:$G$20000,"OR")=0))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DATOS!$A$2:$A$20000,DATOS!$A7254,DATOS!$D$2:$D$20000,DATOS!$D7254,DATOS!$E$2:$E$20000,DATOS!$E7254,DATOS!$I$2:$I$20000,DATOS!$I7254,DATOS!$G$2:$G$20000,"EX")=0),0))))</f>
      </c>
      <c r="H7254">
        <f>IF(DATOS!$G7254&lt;&gt;"EX",0,--(COUNTIFS(DATOS!$A$2:$A$20000,DATOS!$A7254,DATOS!$D$2:$D$20000,DATOS!$D7254,DATOS!$E$2:$E$20000,DATOS!$E7254,DATOS!$I$2:$I$20000,DATOS!$I7254,DATOS!$G$2:$G$20000,"OR")=0))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DATOS!$A$2:$A$20000,DATOS!$A7255,DATOS!$D$2:$D$20000,DATOS!$D7255,DATOS!$E$2:$E$20000,DATOS!$E7255,DATOS!$I$2:$I$20000,DATOS!$I7255,DATOS!$G$2:$G$20000,"EX")=0),0))))</f>
      </c>
      <c r="H7255">
        <f>IF(DATOS!$G7255&lt;&gt;"EX",0,--(COUNTIFS(DATOS!$A$2:$A$20000,DATOS!$A7255,DATOS!$D$2:$D$20000,DATOS!$D7255,DATOS!$E$2:$E$20000,DATOS!$E7255,DATOS!$I$2:$I$20000,DATOS!$I7255,DATOS!$G$2:$G$20000,"OR")=0))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DATOS!$A$2:$A$20000,DATOS!$A7256,DATOS!$D$2:$D$20000,DATOS!$D7256,DATOS!$E$2:$E$20000,DATOS!$E7256,DATOS!$I$2:$I$20000,DATOS!$I7256,DATOS!$G$2:$G$20000,"EX")=0),0))))</f>
      </c>
      <c r="H7256">
        <f>IF(DATOS!$G7256&lt;&gt;"EX",0,--(COUNTIFS(DATOS!$A$2:$A$20000,DATOS!$A7256,DATOS!$D$2:$D$20000,DATOS!$D7256,DATOS!$E$2:$E$20000,DATOS!$E7256,DATOS!$I$2:$I$20000,DATOS!$I7256,DATOS!$G$2:$G$20000,"OR")=0))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DATOS!$A$2:$A$20000,DATOS!$A7257,DATOS!$D$2:$D$20000,DATOS!$D7257,DATOS!$E$2:$E$20000,DATOS!$E7257,DATOS!$I$2:$I$20000,DATOS!$I7257,DATOS!$G$2:$G$20000,"EX")=0),0))))</f>
      </c>
      <c r="H7257">
        <f>IF(DATOS!$G7257&lt;&gt;"EX",0,--(COUNTIFS(DATOS!$A$2:$A$20000,DATOS!$A7257,DATOS!$D$2:$D$20000,DATOS!$D7257,DATOS!$E$2:$E$20000,DATOS!$E7257,DATOS!$I$2:$I$20000,DATOS!$I7257,DATOS!$G$2:$G$20000,"OR")=0))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DATOS!$A$2:$A$20000,DATOS!$A7258,DATOS!$D$2:$D$20000,DATOS!$D7258,DATOS!$E$2:$E$20000,DATOS!$E7258,DATOS!$I$2:$I$20000,DATOS!$I7258,DATOS!$G$2:$G$20000,"EX")=0),0))))</f>
      </c>
      <c r="H7258">
        <f>IF(DATOS!$G7258&lt;&gt;"EX",0,--(COUNTIFS(DATOS!$A$2:$A$20000,DATOS!$A7258,DATOS!$D$2:$D$20000,DATOS!$D7258,DATOS!$E$2:$E$20000,DATOS!$E7258,DATOS!$I$2:$I$20000,DATOS!$I7258,DATOS!$G$2:$G$20000,"OR")=0))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DATOS!$A$2:$A$20000,DATOS!$A7259,DATOS!$D$2:$D$20000,DATOS!$D7259,DATOS!$E$2:$E$20000,DATOS!$E7259,DATOS!$I$2:$I$20000,DATOS!$I7259,DATOS!$G$2:$G$20000,"EX")=0),0))))</f>
      </c>
      <c r="H7259">
        <f>IF(DATOS!$G7259&lt;&gt;"EX",0,--(COUNTIFS(DATOS!$A$2:$A$20000,DATOS!$A7259,DATOS!$D$2:$D$20000,DATOS!$D7259,DATOS!$E$2:$E$20000,DATOS!$E7259,DATOS!$I$2:$I$20000,DATOS!$I7259,DATOS!$G$2:$G$20000,"OR")=0))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DATOS!$A$2:$A$20000,DATOS!$A7260,DATOS!$D$2:$D$20000,DATOS!$D7260,DATOS!$E$2:$E$20000,DATOS!$E7260,DATOS!$I$2:$I$20000,DATOS!$I7260,DATOS!$G$2:$G$20000,"EX")=0),0))))</f>
      </c>
      <c r="H7260">
        <f>IF(DATOS!$G7260&lt;&gt;"EX",0,--(COUNTIFS(DATOS!$A$2:$A$20000,DATOS!$A7260,DATOS!$D$2:$D$20000,DATOS!$D7260,DATOS!$E$2:$E$20000,DATOS!$E7260,DATOS!$I$2:$I$20000,DATOS!$I7260,DATOS!$G$2:$G$20000,"OR")=0))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DATOS!$A$2:$A$20000,DATOS!$A7261,DATOS!$D$2:$D$20000,DATOS!$D7261,DATOS!$E$2:$E$20000,DATOS!$E7261,DATOS!$I$2:$I$20000,DATOS!$I7261,DATOS!$G$2:$G$20000,"EX")=0),0))))</f>
      </c>
      <c r="H7261">
        <f>IF(DATOS!$G7261&lt;&gt;"EX",0,--(COUNTIFS(DATOS!$A$2:$A$20000,DATOS!$A7261,DATOS!$D$2:$D$20000,DATOS!$D7261,DATOS!$E$2:$E$20000,DATOS!$E7261,DATOS!$I$2:$I$20000,DATOS!$I7261,DATOS!$G$2:$G$20000,"OR")=0))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DATOS!$A$2:$A$20000,DATOS!$A7262,DATOS!$D$2:$D$20000,DATOS!$D7262,DATOS!$E$2:$E$20000,DATOS!$E7262,DATOS!$I$2:$I$20000,DATOS!$I7262,DATOS!$G$2:$G$20000,"EX")=0),0))))</f>
      </c>
      <c r="H7262">
        <f>IF(DATOS!$G7262&lt;&gt;"EX",0,--(COUNTIFS(DATOS!$A$2:$A$20000,DATOS!$A7262,DATOS!$D$2:$D$20000,DATOS!$D7262,DATOS!$E$2:$E$20000,DATOS!$E7262,DATOS!$I$2:$I$20000,DATOS!$I7262,DATOS!$G$2:$G$20000,"OR")=0))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DATOS!$A$2:$A$20000,DATOS!$A7263,DATOS!$D$2:$D$20000,DATOS!$D7263,DATOS!$E$2:$E$20000,DATOS!$E7263,DATOS!$I$2:$I$20000,DATOS!$I7263,DATOS!$G$2:$G$20000,"EX")=0),0))))</f>
      </c>
      <c r="H7263">
        <f>IF(DATOS!$G7263&lt;&gt;"EX",0,--(COUNTIFS(DATOS!$A$2:$A$20000,DATOS!$A7263,DATOS!$D$2:$D$20000,DATOS!$D7263,DATOS!$E$2:$E$20000,DATOS!$E7263,DATOS!$I$2:$I$20000,DATOS!$I7263,DATOS!$G$2:$G$20000,"OR")=0))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DATOS!$A$2:$A$20000,DATOS!$A7264,DATOS!$D$2:$D$20000,DATOS!$D7264,DATOS!$E$2:$E$20000,DATOS!$E7264,DATOS!$I$2:$I$20000,DATOS!$I7264,DATOS!$G$2:$G$20000,"EX")=0),0))))</f>
      </c>
      <c r="H7264">
        <f>IF(DATOS!$G7264&lt;&gt;"EX",0,--(COUNTIFS(DATOS!$A$2:$A$20000,DATOS!$A7264,DATOS!$D$2:$D$20000,DATOS!$D7264,DATOS!$E$2:$E$20000,DATOS!$E7264,DATOS!$I$2:$I$20000,DATOS!$I7264,DATOS!$G$2:$G$20000,"OR")=0))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DATOS!$A$2:$A$20000,DATOS!$A7265,DATOS!$D$2:$D$20000,DATOS!$D7265,DATOS!$E$2:$E$20000,DATOS!$E7265,DATOS!$I$2:$I$20000,DATOS!$I7265,DATOS!$G$2:$G$20000,"EX")=0),0))))</f>
      </c>
      <c r="H7265">
        <f>IF(DATOS!$G7265&lt;&gt;"EX",0,--(COUNTIFS(DATOS!$A$2:$A$20000,DATOS!$A7265,DATOS!$D$2:$D$20000,DATOS!$D7265,DATOS!$E$2:$E$20000,DATOS!$E7265,DATOS!$I$2:$I$20000,DATOS!$I7265,DATOS!$G$2:$G$20000,"OR")=0))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DATOS!$A$2:$A$20000,DATOS!$A7266,DATOS!$D$2:$D$20000,DATOS!$D7266,DATOS!$E$2:$E$20000,DATOS!$E7266,DATOS!$I$2:$I$20000,DATOS!$I7266,DATOS!$G$2:$G$20000,"EX")=0),0))))</f>
      </c>
      <c r="H7266">
        <f>IF(DATOS!$G7266&lt;&gt;"EX",0,--(COUNTIFS(DATOS!$A$2:$A$20000,DATOS!$A7266,DATOS!$D$2:$D$20000,DATOS!$D7266,DATOS!$E$2:$E$20000,DATOS!$E7266,DATOS!$I$2:$I$20000,DATOS!$I7266,DATOS!$G$2:$G$20000,"OR")=0))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DATOS!$A$2:$A$20000,DATOS!$A7267,DATOS!$D$2:$D$20000,DATOS!$D7267,DATOS!$E$2:$E$20000,DATOS!$E7267,DATOS!$I$2:$I$20000,DATOS!$I7267,DATOS!$G$2:$G$20000,"EX")=0),0))))</f>
      </c>
      <c r="H7267">
        <f>IF(DATOS!$G7267&lt;&gt;"EX",0,--(COUNTIFS(DATOS!$A$2:$A$20000,DATOS!$A7267,DATOS!$D$2:$D$20000,DATOS!$D7267,DATOS!$E$2:$E$20000,DATOS!$E7267,DATOS!$I$2:$I$20000,DATOS!$I7267,DATOS!$G$2:$G$20000,"OR")=0))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DATOS!$A$2:$A$20000,DATOS!$A7268,DATOS!$D$2:$D$20000,DATOS!$D7268,DATOS!$E$2:$E$20000,DATOS!$E7268,DATOS!$I$2:$I$20000,DATOS!$I7268,DATOS!$G$2:$G$20000,"EX")=0),0))))</f>
      </c>
      <c r="H7268">
        <f>IF(DATOS!$G7268&lt;&gt;"EX",0,--(COUNTIFS(DATOS!$A$2:$A$20000,DATOS!$A7268,DATOS!$D$2:$D$20000,DATOS!$D7268,DATOS!$E$2:$E$20000,DATOS!$E7268,DATOS!$I$2:$I$20000,DATOS!$I7268,DATOS!$G$2:$G$20000,"OR")=0))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DATOS!$A$2:$A$20000,DATOS!$A7269,DATOS!$D$2:$D$20000,DATOS!$D7269,DATOS!$E$2:$E$20000,DATOS!$E7269,DATOS!$I$2:$I$20000,DATOS!$I7269,DATOS!$G$2:$G$20000,"EX")=0),0))))</f>
      </c>
      <c r="H7269">
        <f>IF(DATOS!$G7269&lt;&gt;"EX",0,--(COUNTIFS(DATOS!$A$2:$A$20000,DATOS!$A7269,DATOS!$D$2:$D$20000,DATOS!$D7269,DATOS!$E$2:$E$20000,DATOS!$E7269,DATOS!$I$2:$I$20000,DATOS!$I7269,DATOS!$G$2:$G$20000,"OR")=0))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DATOS!$A$2:$A$20000,DATOS!$A7270,DATOS!$D$2:$D$20000,DATOS!$D7270,DATOS!$E$2:$E$20000,DATOS!$E7270,DATOS!$I$2:$I$20000,DATOS!$I7270,DATOS!$G$2:$G$20000,"EX")=0),0))))</f>
      </c>
      <c r="H7270">
        <f>IF(DATOS!$G7270&lt;&gt;"EX",0,--(COUNTIFS(DATOS!$A$2:$A$20000,DATOS!$A7270,DATOS!$D$2:$D$20000,DATOS!$D7270,DATOS!$E$2:$E$20000,DATOS!$E7270,DATOS!$I$2:$I$20000,DATOS!$I7270,DATOS!$G$2:$G$20000,"OR")=0))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DATOS!$A$2:$A$20000,DATOS!$A7271,DATOS!$D$2:$D$20000,DATOS!$D7271,DATOS!$E$2:$E$20000,DATOS!$E7271,DATOS!$I$2:$I$20000,DATOS!$I7271,DATOS!$G$2:$G$20000,"EX")=0),0))))</f>
      </c>
      <c r="H7271">
        <f>IF(DATOS!$G7271&lt;&gt;"EX",0,--(COUNTIFS(DATOS!$A$2:$A$20000,DATOS!$A7271,DATOS!$D$2:$D$20000,DATOS!$D7271,DATOS!$E$2:$E$20000,DATOS!$E7271,DATOS!$I$2:$I$20000,DATOS!$I7271,DATOS!$G$2:$G$20000,"OR")=0))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DATOS!$A$2:$A$20000,DATOS!$A7272,DATOS!$D$2:$D$20000,DATOS!$D7272,DATOS!$E$2:$E$20000,DATOS!$E7272,DATOS!$I$2:$I$20000,DATOS!$I7272,DATOS!$G$2:$G$20000,"EX")=0),0))))</f>
      </c>
      <c r="H7272">
        <f>IF(DATOS!$G7272&lt;&gt;"EX",0,--(COUNTIFS(DATOS!$A$2:$A$20000,DATOS!$A7272,DATOS!$D$2:$D$20000,DATOS!$D7272,DATOS!$E$2:$E$20000,DATOS!$E7272,DATOS!$I$2:$I$20000,DATOS!$I7272,DATOS!$G$2:$G$20000,"OR")=0))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DATOS!$A$2:$A$20000,DATOS!$A7273,DATOS!$D$2:$D$20000,DATOS!$D7273,DATOS!$E$2:$E$20000,DATOS!$E7273,DATOS!$I$2:$I$20000,DATOS!$I7273,DATOS!$G$2:$G$20000,"EX")=0),0))))</f>
      </c>
      <c r="H7273">
        <f>IF(DATOS!$G7273&lt;&gt;"EX",0,--(COUNTIFS(DATOS!$A$2:$A$20000,DATOS!$A7273,DATOS!$D$2:$D$20000,DATOS!$D7273,DATOS!$E$2:$E$20000,DATOS!$E7273,DATOS!$I$2:$I$20000,DATOS!$I7273,DATOS!$G$2:$G$20000,"OR")=0))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DATOS!$A$2:$A$20000,DATOS!$A7274,DATOS!$D$2:$D$20000,DATOS!$D7274,DATOS!$E$2:$E$20000,DATOS!$E7274,DATOS!$I$2:$I$20000,DATOS!$I7274,DATOS!$G$2:$G$20000,"EX")=0),0))))</f>
      </c>
      <c r="H7274">
        <f>IF(DATOS!$G7274&lt;&gt;"EX",0,--(COUNTIFS(DATOS!$A$2:$A$20000,DATOS!$A7274,DATOS!$D$2:$D$20000,DATOS!$D7274,DATOS!$E$2:$E$20000,DATOS!$E7274,DATOS!$I$2:$I$20000,DATOS!$I7274,DATOS!$G$2:$G$20000,"OR")=0))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DATOS!$A$2:$A$20000,DATOS!$A7275,DATOS!$D$2:$D$20000,DATOS!$D7275,DATOS!$E$2:$E$20000,DATOS!$E7275,DATOS!$I$2:$I$20000,DATOS!$I7275,DATOS!$G$2:$G$20000,"EX")=0),0))))</f>
      </c>
      <c r="H7275">
        <f>IF(DATOS!$G7275&lt;&gt;"EX",0,--(COUNTIFS(DATOS!$A$2:$A$20000,DATOS!$A7275,DATOS!$D$2:$D$20000,DATOS!$D7275,DATOS!$E$2:$E$20000,DATOS!$E7275,DATOS!$I$2:$I$20000,DATOS!$I7275,DATOS!$G$2:$G$20000,"OR")=0))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DATOS!$A$2:$A$20000,DATOS!$A7276,DATOS!$D$2:$D$20000,DATOS!$D7276,DATOS!$E$2:$E$20000,DATOS!$E7276,DATOS!$I$2:$I$20000,DATOS!$I7276,DATOS!$G$2:$G$20000,"EX")=0),0))))</f>
      </c>
      <c r="H7276">
        <f>IF(DATOS!$G7276&lt;&gt;"EX",0,--(COUNTIFS(DATOS!$A$2:$A$20000,DATOS!$A7276,DATOS!$D$2:$D$20000,DATOS!$D7276,DATOS!$E$2:$E$20000,DATOS!$E7276,DATOS!$I$2:$I$20000,DATOS!$I7276,DATOS!$G$2:$G$20000,"OR")=0))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DATOS!$A$2:$A$20000,DATOS!$A7277,DATOS!$D$2:$D$20000,DATOS!$D7277,DATOS!$E$2:$E$20000,DATOS!$E7277,DATOS!$I$2:$I$20000,DATOS!$I7277,DATOS!$G$2:$G$20000,"EX")=0),0))))</f>
      </c>
      <c r="H7277">
        <f>IF(DATOS!$G7277&lt;&gt;"EX",0,--(COUNTIFS(DATOS!$A$2:$A$20000,DATOS!$A7277,DATOS!$D$2:$D$20000,DATOS!$D7277,DATOS!$E$2:$E$20000,DATOS!$E7277,DATOS!$I$2:$I$20000,DATOS!$I7277,DATOS!$G$2:$G$20000,"OR")=0))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DATOS!$A$2:$A$20000,DATOS!$A7278,DATOS!$D$2:$D$20000,DATOS!$D7278,DATOS!$E$2:$E$20000,DATOS!$E7278,DATOS!$I$2:$I$20000,DATOS!$I7278,DATOS!$G$2:$G$20000,"EX")=0),0))))</f>
      </c>
      <c r="H7278">
        <f>IF(DATOS!$G7278&lt;&gt;"EX",0,--(COUNTIFS(DATOS!$A$2:$A$20000,DATOS!$A7278,DATOS!$D$2:$D$20000,DATOS!$D7278,DATOS!$E$2:$E$20000,DATOS!$E7278,DATOS!$I$2:$I$20000,DATOS!$I7278,DATOS!$G$2:$G$20000,"OR")=0))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DATOS!$A$2:$A$20000,DATOS!$A7279,DATOS!$D$2:$D$20000,DATOS!$D7279,DATOS!$E$2:$E$20000,DATOS!$E7279,DATOS!$I$2:$I$20000,DATOS!$I7279,DATOS!$G$2:$G$20000,"EX")=0),0))))</f>
      </c>
      <c r="H7279">
        <f>IF(DATOS!$G7279&lt;&gt;"EX",0,--(COUNTIFS(DATOS!$A$2:$A$20000,DATOS!$A7279,DATOS!$D$2:$D$20000,DATOS!$D7279,DATOS!$E$2:$E$20000,DATOS!$E7279,DATOS!$I$2:$I$20000,DATOS!$I7279,DATOS!$G$2:$G$20000,"OR")=0))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DATOS!$A$2:$A$20000,DATOS!$A7280,DATOS!$D$2:$D$20000,DATOS!$D7280,DATOS!$E$2:$E$20000,DATOS!$E7280,DATOS!$I$2:$I$20000,DATOS!$I7280,DATOS!$G$2:$G$20000,"EX")=0),0))))</f>
      </c>
      <c r="H7280">
        <f>IF(DATOS!$G7280&lt;&gt;"EX",0,--(COUNTIFS(DATOS!$A$2:$A$20000,DATOS!$A7280,DATOS!$D$2:$D$20000,DATOS!$D7280,DATOS!$E$2:$E$20000,DATOS!$E7280,DATOS!$I$2:$I$20000,DATOS!$I7280,DATOS!$G$2:$G$20000,"OR")=0))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DATOS!$A$2:$A$20000,DATOS!$A7281,DATOS!$D$2:$D$20000,DATOS!$D7281,DATOS!$E$2:$E$20000,DATOS!$E7281,DATOS!$I$2:$I$20000,DATOS!$I7281,DATOS!$G$2:$G$20000,"EX")=0),0))))</f>
      </c>
      <c r="H7281">
        <f>IF(DATOS!$G7281&lt;&gt;"EX",0,--(COUNTIFS(DATOS!$A$2:$A$20000,DATOS!$A7281,DATOS!$D$2:$D$20000,DATOS!$D7281,DATOS!$E$2:$E$20000,DATOS!$E7281,DATOS!$I$2:$I$20000,DATOS!$I7281,DATOS!$G$2:$G$20000,"OR")=0))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DATOS!$A$2:$A$20000,DATOS!$A7282,DATOS!$D$2:$D$20000,DATOS!$D7282,DATOS!$E$2:$E$20000,DATOS!$E7282,DATOS!$I$2:$I$20000,DATOS!$I7282,DATOS!$G$2:$G$20000,"EX")=0),0))))</f>
      </c>
      <c r="H7282">
        <f>IF(DATOS!$G7282&lt;&gt;"EX",0,--(COUNTIFS(DATOS!$A$2:$A$20000,DATOS!$A7282,DATOS!$D$2:$D$20000,DATOS!$D7282,DATOS!$E$2:$E$20000,DATOS!$E7282,DATOS!$I$2:$I$20000,DATOS!$I7282,DATOS!$G$2:$G$20000,"OR")=0))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DATOS!$A$2:$A$20000,DATOS!$A7283,DATOS!$D$2:$D$20000,DATOS!$D7283,DATOS!$E$2:$E$20000,DATOS!$E7283,DATOS!$I$2:$I$20000,DATOS!$I7283,DATOS!$G$2:$G$20000,"EX")=0),0))))</f>
      </c>
      <c r="H7283">
        <f>IF(DATOS!$G7283&lt;&gt;"EX",0,--(COUNTIFS(DATOS!$A$2:$A$20000,DATOS!$A7283,DATOS!$D$2:$D$20000,DATOS!$D7283,DATOS!$E$2:$E$20000,DATOS!$E7283,DATOS!$I$2:$I$20000,DATOS!$I7283,DATOS!$G$2:$G$20000,"OR")=0))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DATOS!$A$2:$A$20000,DATOS!$A7284,DATOS!$D$2:$D$20000,DATOS!$D7284,DATOS!$E$2:$E$20000,DATOS!$E7284,DATOS!$I$2:$I$20000,DATOS!$I7284,DATOS!$G$2:$G$20000,"EX")=0),0))))</f>
      </c>
      <c r="H7284">
        <f>IF(DATOS!$G7284&lt;&gt;"EX",0,--(COUNTIFS(DATOS!$A$2:$A$20000,DATOS!$A7284,DATOS!$D$2:$D$20000,DATOS!$D7284,DATOS!$E$2:$E$20000,DATOS!$E7284,DATOS!$I$2:$I$20000,DATOS!$I7284,DATOS!$G$2:$G$20000,"OR")=0))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DATOS!$A$2:$A$20000,DATOS!$A7285,DATOS!$D$2:$D$20000,DATOS!$D7285,DATOS!$E$2:$E$20000,DATOS!$E7285,DATOS!$I$2:$I$20000,DATOS!$I7285,DATOS!$G$2:$G$20000,"EX")=0),0))))</f>
      </c>
      <c r="H7285">
        <f>IF(DATOS!$G7285&lt;&gt;"EX",0,--(COUNTIFS(DATOS!$A$2:$A$20000,DATOS!$A7285,DATOS!$D$2:$D$20000,DATOS!$D7285,DATOS!$E$2:$E$20000,DATOS!$E7285,DATOS!$I$2:$I$20000,DATOS!$I7285,DATOS!$G$2:$G$20000,"OR")=0))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DATOS!$A$2:$A$20000,DATOS!$A7286,DATOS!$D$2:$D$20000,DATOS!$D7286,DATOS!$E$2:$E$20000,DATOS!$E7286,DATOS!$I$2:$I$20000,DATOS!$I7286,DATOS!$G$2:$G$20000,"EX")=0),0))))</f>
      </c>
      <c r="H7286">
        <f>IF(DATOS!$G7286&lt;&gt;"EX",0,--(COUNTIFS(DATOS!$A$2:$A$20000,DATOS!$A7286,DATOS!$D$2:$D$20000,DATOS!$D7286,DATOS!$E$2:$E$20000,DATOS!$E7286,DATOS!$I$2:$I$20000,DATOS!$I7286,DATOS!$G$2:$G$20000,"OR")=0))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DATOS!$A$2:$A$20000,DATOS!$A7287,DATOS!$D$2:$D$20000,DATOS!$D7287,DATOS!$E$2:$E$20000,DATOS!$E7287,DATOS!$I$2:$I$20000,DATOS!$I7287,DATOS!$G$2:$G$20000,"EX")=0),0))))</f>
      </c>
      <c r="H7287">
        <f>IF(DATOS!$G7287&lt;&gt;"EX",0,--(COUNTIFS(DATOS!$A$2:$A$20000,DATOS!$A7287,DATOS!$D$2:$D$20000,DATOS!$D7287,DATOS!$E$2:$E$20000,DATOS!$E7287,DATOS!$I$2:$I$20000,DATOS!$I7287,DATOS!$G$2:$G$20000,"OR")=0))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DATOS!$A$2:$A$20000,DATOS!$A7288,DATOS!$D$2:$D$20000,DATOS!$D7288,DATOS!$E$2:$E$20000,DATOS!$E7288,DATOS!$I$2:$I$20000,DATOS!$I7288,DATOS!$G$2:$G$20000,"EX")=0),0))))</f>
      </c>
      <c r="H7288">
        <f>IF(DATOS!$G7288&lt;&gt;"EX",0,--(COUNTIFS(DATOS!$A$2:$A$20000,DATOS!$A7288,DATOS!$D$2:$D$20000,DATOS!$D7288,DATOS!$E$2:$E$20000,DATOS!$E7288,DATOS!$I$2:$I$20000,DATOS!$I7288,DATOS!$G$2:$G$20000,"OR")=0))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DATOS!$A$2:$A$20000,DATOS!$A7289,DATOS!$D$2:$D$20000,DATOS!$D7289,DATOS!$E$2:$E$20000,DATOS!$E7289,DATOS!$I$2:$I$20000,DATOS!$I7289,DATOS!$G$2:$G$20000,"EX")=0),0))))</f>
      </c>
      <c r="H7289">
        <f>IF(DATOS!$G7289&lt;&gt;"EX",0,--(COUNTIFS(DATOS!$A$2:$A$20000,DATOS!$A7289,DATOS!$D$2:$D$20000,DATOS!$D7289,DATOS!$E$2:$E$20000,DATOS!$E7289,DATOS!$I$2:$I$20000,DATOS!$I7289,DATOS!$G$2:$G$20000,"OR")=0))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DATOS!$A$2:$A$20000,DATOS!$A7290,DATOS!$D$2:$D$20000,DATOS!$D7290,DATOS!$E$2:$E$20000,DATOS!$E7290,DATOS!$I$2:$I$20000,DATOS!$I7290,DATOS!$G$2:$G$20000,"EX")=0),0))))</f>
      </c>
      <c r="H7290">
        <f>IF(DATOS!$G7290&lt;&gt;"EX",0,--(COUNTIFS(DATOS!$A$2:$A$20000,DATOS!$A7290,DATOS!$D$2:$D$20000,DATOS!$D7290,DATOS!$E$2:$E$20000,DATOS!$E7290,DATOS!$I$2:$I$20000,DATOS!$I7290,DATOS!$G$2:$G$20000,"OR")=0))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DATOS!$A$2:$A$20000,DATOS!$A7291,DATOS!$D$2:$D$20000,DATOS!$D7291,DATOS!$E$2:$E$20000,DATOS!$E7291,DATOS!$I$2:$I$20000,DATOS!$I7291,DATOS!$G$2:$G$20000,"EX")=0),0))))</f>
      </c>
      <c r="H7291">
        <f>IF(DATOS!$G7291&lt;&gt;"EX",0,--(COUNTIFS(DATOS!$A$2:$A$20000,DATOS!$A7291,DATOS!$D$2:$D$20000,DATOS!$D7291,DATOS!$E$2:$E$20000,DATOS!$E7291,DATOS!$I$2:$I$20000,DATOS!$I7291,DATOS!$G$2:$G$20000,"OR")=0))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DATOS!$A$2:$A$20000,DATOS!$A7292,DATOS!$D$2:$D$20000,DATOS!$D7292,DATOS!$E$2:$E$20000,DATOS!$E7292,DATOS!$I$2:$I$20000,DATOS!$I7292,DATOS!$G$2:$G$20000,"EX")=0),0))))</f>
      </c>
      <c r="H7292">
        <f>IF(DATOS!$G7292&lt;&gt;"EX",0,--(COUNTIFS(DATOS!$A$2:$A$20000,DATOS!$A7292,DATOS!$D$2:$D$20000,DATOS!$D7292,DATOS!$E$2:$E$20000,DATOS!$E7292,DATOS!$I$2:$I$20000,DATOS!$I7292,DATOS!$G$2:$G$20000,"OR")=0))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DATOS!$A$2:$A$20000,DATOS!$A7293,DATOS!$D$2:$D$20000,DATOS!$D7293,DATOS!$E$2:$E$20000,DATOS!$E7293,DATOS!$I$2:$I$20000,DATOS!$I7293,DATOS!$G$2:$G$20000,"EX")=0),0))))</f>
      </c>
      <c r="H7293">
        <f>IF(DATOS!$G7293&lt;&gt;"EX",0,--(COUNTIFS(DATOS!$A$2:$A$20000,DATOS!$A7293,DATOS!$D$2:$D$20000,DATOS!$D7293,DATOS!$E$2:$E$20000,DATOS!$E7293,DATOS!$I$2:$I$20000,DATOS!$I7293,DATOS!$G$2:$G$20000,"OR")=0))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DATOS!$A$2:$A$20000,DATOS!$A7294,DATOS!$D$2:$D$20000,DATOS!$D7294,DATOS!$E$2:$E$20000,DATOS!$E7294,DATOS!$I$2:$I$20000,DATOS!$I7294,DATOS!$G$2:$G$20000,"EX")=0),0))))</f>
      </c>
      <c r="H7294">
        <f>IF(DATOS!$G7294&lt;&gt;"EX",0,--(COUNTIFS(DATOS!$A$2:$A$20000,DATOS!$A7294,DATOS!$D$2:$D$20000,DATOS!$D7294,DATOS!$E$2:$E$20000,DATOS!$E7294,DATOS!$I$2:$I$20000,DATOS!$I7294,DATOS!$G$2:$G$20000,"OR")=0))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DATOS!$A$2:$A$20000,DATOS!$A7295,DATOS!$D$2:$D$20000,DATOS!$D7295,DATOS!$E$2:$E$20000,DATOS!$E7295,DATOS!$I$2:$I$20000,DATOS!$I7295,DATOS!$G$2:$G$20000,"EX")=0),0))))</f>
      </c>
      <c r="H7295">
        <f>IF(DATOS!$G7295&lt;&gt;"EX",0,--(COUNTIFS(DATOS!$A$2:$A$20000,DATOS!$A7295,DATOS!$D$2:$D$20000,DATOS!$D7295,DATOS!$E$2:$E$20000,DATOS!$E7295,DATOS!$I$2:$I$20000,DATOS!$I7295,DATOS!$G$2:$G$20000,"OR")=0))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DATOS!$A$2:$A$20000,DATOS!$A7296,DATOS!$D$2:$D$20000,DATOS!$D7296,DATOS!$E$2:$E$20000,DATOS!$E7296,DATOS!$I$2:$I$20000,DATOS!$I7296,DATOS!$G$2:$G$20000,"EX")=0),0))))</f>
      </c>
      <c r="H7296">
        <f>IF(DATOS!$G7296&lt;&gt;"EX",0,--(COUNTIFS(DATOS!$A$2:$A$20000,DATOS!$A7296,DATOS!$D$2:$D$20000,DATOS!$D7296,DATOS!$E$2:$E$20000,DATOS!$E7296,DATOS!$I$2:$I$20000,DATOS!$I7296,DATOS!$G$2:$G$20000,"OR")=0))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DATOS!$A$2:$A$20000,DATOS!$A7297,DATOS!$D$2:$D$20000,DATOS!$D7297,DATOS!$E$2:$E$20000,DATOS!$E7297,DATOS!$I$2:$I$20000,DATOS!$I7297,DATOS!$G$2:$G$20000,"EX")=0),0))))</f>
      </c>
      <c r="H7297">
        <f>IF(DATOS!$G7297&lt;&gt;"EX",0,--(COUNTIFS(DATOS!$A$2:$A$20000,DATOS!$A7297,DATOS!$D$2:$D$20000,DATOS!$D7297,DATOS!$E$2:$E$20000,DATOS!$E7297,DATOS!$I$2:$I$20000,DATOS!$I7297,DATOS!$G$2:$G$20000,"OR")=0))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DATOS!$A$2:$A$20000,DATOS!$A7298,DATOS!$D$2:$D$20000,DATOS!$D7298,DATOS!$E$2:$E$20000,DATOS!$E7298,DATOS!$I$2:$I$20000,DATOS!$I7298,DATOS!$G$2:$G$20000,"EX")=0),0))))</f>
      </c>
      <c r="H7298">
        <f>IF(DATOS!$G7298&lt;&gt;"EX",0,--(COUNTIFS(DATOS!$A$2:$A$20000,DATOS!$A7298,DATOS!$D$2:$D$20000,DATOS!$D7298,DATOS!$E$2:$E$20000,DATOS!$E7298,DATOS!$I$2:$I$20000,DATOS!$I7298,DATOS!$G$2:$G$20000,"OR")=0))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DATOS!$A$2:$A$20000,DATOS!$A7299,DATOS!$D$2:$D$20000,DATOS!$D7299,DATOS!$E$2:$E$20000,DATOS!$E7299,DATOS!$I$2:$I$20000,DATOS!$I7299,DATOS!$G$2:$G$20000,"EX")=0),0))))</f>
      </c>
      <c r="H7299">
        <f>IF(DATOS!$G7299&lt;&gt;"EX",0,--(COUNTIFS(DATOS!$A$2:$A$20000,DATOS!$A7299,DATOS!$D$2:$D$20000,DATOS!$D7299,DATOS!$E$2:$E$20000,DATOS!$E7299,DATOS!$I$2:$I$20000,DATOS!$I7299,DATOS!$G$2:$G$20000,"OR")=0))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DATOS!$A$2:$A$20000,DATOS!$A7300,DATOS!$D$2:$D$20000,DATOS!$D7300,DATOS!$E$2:$E$20000,DATOS!$E7300,DATOS!$I$2:$I$20000,DATOS!$I7300,DATOS!$G$2:$G$20000,"EX")=0),0))))</f>
      </c>
      <c r="H7300">
        <f>IF(DATOS!$G7300&lt;&gt;"EX",0,--(COUNTIFS(DATOS!$A$2:$A$20000,DATOS!$A7300,DATOS!$D$2:$D$20000,DATOS!$D7300,DATOS!$E$2:$E$20000,DATOS!$E7300,DATOS!$I$2:$I$20000,DATOS!$I7300,DATOS!$G$2:$G$20000,"OR")=0))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DATOS!$A$2:$A$20000,DATOS!$A7301,DATOS!$D$2:$D$20000,DATOS!$D7301,DATOS!$E$2:$E$20000,DATOS!$E7301,DATOS!$I$2:$I$20000,DATOS!$I7301,DATOS!$G$2:$G$20000,"EX")=0),0))))</f>
      </c>
      <c r="H7301">
        <f>IF(DATOS!$G7301&lt;&gt;"EX",0,--(COUNTIFS(DATOS!$A$2:$A$20000,DATOS!$A7301,DATOS!$D$2:$D$20000,DATOS!$D7301,DATOS!$E$2:$E$20000,DATOS!$E7301,DATOS!$I$2:$I$20000,DATOS!$I7301,DATOS!$G$2:$G$20000,"OR")=0))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DATOS!$A$2:$A$20000,DATOS!$A7302,DATOS!$D$2:$D$20000,DATOS!$D7302,DATOS!$E$2:$E$20000,DATOS!$E7302,DATOS!$I$2:$I$20000,DATOS!$I7302,DATOS!$G$2:$G$20000,"EX")=0),0))))</f>
      </c>
      <c r="H7302">
        <f>IF(DATOS!$G7302&lt;&gt;"EX",0,--(COUNTIFS(DATOS!$A$2:$A$20000,DATOS!$A7302,DATOS!$D$2:$D$20000,DATOS!$D7302,DATOS!$E$2:$E$20000,DATOS!$E7302,DATOS!$I$2:$I$20000,DATOS!$I7302,DATOS!$G$2:$G$20000,"OR")=0))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DATOS!$A$2:$A$20000,DATOS!$A7303,DATOS!$D$2:$D$20000,DATOS!$D7303,DATOS!$E$2:$E$20000,DATOS!$E7303,DATOS!$I$2:$I$20000,DATOS!$I7303,DATOS!$G$2:$G$20000,"EX")=0),0))))</f>
      </c>
      <c r="H7303">
        <f>IF(DATOS!$G7303&lt;&gt;"EX",0,--(COUNTIFS(DATOS!$A$2:$A$20000,DATOS!$A7303,DATOS!$D$2:$D$20000,DATOS!$D7303,DATOS!$E$2:$E$20000,DATOS!$E7303,DATOS!$I$2:$I$20000,DATOS!$I7303,DATOS!$G$2:$G$20000,"OR")=0))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DATOS!$A$2:$A$20000,DATOS!$A7304,DATOS!$D$2:$D$20000,DATOS!$D7304,DATOS!$E$2:$E$20000,DATOS!$E7304,DATOS!$I$2:$I$20000,DATOS!$I7304,DATOS!$G$2:$G$20000,"EX")=0),0))))</f>
      </c>
      <c r="H7304">
        <f>IF(DATOS!$G7304&lt;&gt;"EX",0,--(COUNTIFS(DATOS!$A$2:$A$20000,DATOS!$A7304,DATOS!$D$2:$D$20000,DATOS!$D7304,DATOS!$E$2:$E$20000,DATOS!$E7304,DATOS!$I$2:$I$20000,DATOS!$I7304,DATOS!$G$2:$G$20000,"OR")=0))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DATOS!$A$2:$A$20000,DATOS!$A7305,DATOS!$D$2:$D$20000,DATOS!$D7305,DATOS!$E$2:$E$20000,DATOS!$E7305,DATOS!$I$2:$I$20000,DATOS!$I7305,DATOS!$G$2:$G$20000,"EX")=0),0))))</f>
      </c>
      <c r="H7305">
        <f>IF(DATOS!$G7305&lt;&gt;"EX",0,--(COUNTIFS(DATOS!$A$2:$A$20000,DATOS!$A7305,DATOS!$D$2:$D$20000,DATOS!$D7305,DATOS!$E$2:$E$20000,DATOS!$E7305,DATOS!$I$2:$I$20000,DATOS!$I7305,DATOS!$G$2:$G$20000,"OR")=0))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DATOS!$A$2:$A$20000,DATOS!$A7306,DATOS!$D$2:$D$20000,DATOS!$D7306,DATOS!$E$2:$E$20000,DATOS!$E7306,DATOS!$I$2:$I$20000,DATOS!$I7306,DATOS!$G$2:$G$20000,"EX")=0),0))))</f>
      </c>
      <c r="H7306">
        <f>IF(DATOS!$G7306&lt;&gt;"EX",0,--(COUNTIFS(DATOS!$A$2:$A$20000,DATOS!$A7306,DATOS!$D$2:$D$20000,DATOS!$D7306,DATOS!$E$2:$E$20000,DATOS!$E7306,DATOS!$I$2:$I$20000,DATOS!$I7306,DATOS!$G$2:$G$20000,"OR")=0))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DATOS!$A$2:$A$20000,DATOS!$A7307,DATOS!$D$2:$D$20000,DATOS!$D7307,DATOS!$E$2:$E$20000,DATOS!$E7307,DATOS!$I$2:$I$20000,DATOS!$I7307,DATOS!$G$2:$G$20000,"EX")=0),0))))</f>
      </c>
      <c r="H7307">
        <f>IF(DATOS!$G7307&lt;&gt;"EX",0,--(COUNTIFS(DATOS!$A$2:$A$20000,DATOS!$A7307,DATOS!$D$2:$D$20000,DATOS!$D7307,DATOS!$E$2:$E$20000,DATOS!$E7307,DATOS!$I$2:$I$20000,DATOS!$I7307,DATOS!$G$2:$G$20000,"OR")=0))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DATOS!$A$2:$A$20000,DATOS!$A7308,DATOS!$D$2:$D$20000,DATOS!$D7308,DATOS!$E$2:$E$20000,DATOS!$E7308,DATOS!$I$2:$I$20000,DATOS!$I7308,DATOS!$G$2:$G$20000,"EX")=0),0))))</f>
      </c>
      <c r="H7308">
        <f>IF(DATOS!$G7308&lt;&gt;"EX",0,--(COUNTIFS(DATOS!$A$2:$A$20000,DATOS!$A7308,DATOS!$D$2:$D$20000,DATOS!$D7308,DATOS!$E$2:$E$20000,DATOS!$E7308,DATOS!$I$2:$I$20000,DATOS!$I7308,DATOS!$G$2:$G$20000,"OR")=0))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DATOS!$A$2:$A$20000,DATOS!$A7309,DATOS!$D$2:$D$20000,DATOS!$D7309,DATOS!$E$2:$E$20000,DATOS!$E7309,DATOS!$I$2:$I$20000,DATOS!$I7309,DATOS!$G$2:$G$20000,"EX")=0),0))))</f>
      </c>
      <c r="H7309">
        <f>IF(DATOS!$G7309&lt;&gt;"EX",0,--(COUNTIFS(DATOS!$A$2:$A$20000,DATOS!$A7309,DATOS!$D$2:$D$20000,DATOS!$D7309,DATOS!$E$2:$E$20000,DATOS!$E7309,DATOS!$I$2:$I$20000,DATOS!$I7309,DATOS!$G$2:$G$20000,"OR")=0))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DATOS!$A$2:$A$20000,DATOS!$A7310,DATOS!$D$2:$D$20000,DATOS!$D7310,DATOS!$E$2:$E$20000,DATOS!$E7310,DATOS!$I$2:$I$20000,DATOS!$I7310,DATOS!$G$2:$G$20000,"EX")=0),0))))</f>
      </c>
      <c r="H7310">
        <f>IF(DATOS!$G7310&lt;&gt;"EX",0,--(COUNTIFS(DATOS!$A$2:$A$20000,DATOS!$A7310,DATOS!$D$2:$D$20000,DATOS!$D7310,DATOS!$E$2:$E$20000,DATOS!$E7310,DATOS!$I$2:$I$20000,DATOS!$I7310,DATOS!$G$2:$G$20000,"OR")=0))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DATOS!$A$2:$A$20000,DATOS!$A7311,DATOS!$D$2:$D$20000,DATOS!$D7311,DATOS!$E$2:$E$20000,DATOS!$E7311,DATOS!$I$2:$I$20000,DATOS!$I7311,DATOS!$G$2:$G$20000,"EX")=0),0))))</f>
      </c>
      <c r="H7311">
        <f>IF(DATOS!$G7311&lt;&gt;"EX",0,--(COUNTIFS(DATOS!$A$2:$A$20000,DATOS!$A7311,DATOS!$D$2:$D$20000,DATOS!$D7311,DATOS!$E$2:$E$20000,DATOS!$E7311,DATOS!$I$2:$I$20000,DATOS!$I7311,DATOS!$G$2:$G$20000,"OR")=0))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DATOS!$A$2:$A$20000,DATOS!$A7312,DATOS!$D$2:$D$20000,DATOS!$D7312,DATOS!$E$2:$E$20000,DATOS!$E7312,DATOS!$I$2:$I$20000,DATOS!$I7312,DATOS!$G$2:$G$20000,"EX")=0),0))))</f>
      </c>
      <c r="H7312">
        <f>IF(DATOS!$G7312&lt;&gt;"EX",0,--(COUNTIFS(DATOS!$A$2:$A$20000,DATOS!$A7312,DATOS!$D$2:$D$20000,DATOS!$D7312,DATOS!$E$2:$E$20000,DATOS!$E7312,DATOS!$I$2:$I$20000,DATOS!$I7312,DATOS!$G$2:$G$20000,"OR")=0))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DATOS!$A$2:$A$20000,DATOS!$A7313,DATOS!$D$2:$D$20000,DATOS!$D7313,DATOS!$E$2:$E$20000,DATOS!$E7313,DATOS!$I$2:$I$20000,DATOS!$I7313,DATOS!$G$2:$G$20000,"EX")=0),0))))</f>
      </c>
      <c r="H7313">
        <f>IF(DATOS!$G7313&lt;&gt;"EX",0,--(COUNTIFS(DATOS!$A$2:$A$20000,DATOS!$A7313,DATOS!$D$2:$D$20000,DATOS!$D7313,DATOS!$E$2:$E$20000,DATOS!$E7313,DATOS!$I$2:$I$20000,DATOS!$I7313,DATOS!$G$2:$G$20000,"OR")=0))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DATOS!$A$2:$A$20000,DATOS!$A7314,DATOS!$D$2:$D$20000,DATOS!$D7314,DATOS!$E$2:$E$20000,DATOS!$E7314,DATOS!$I$2:$I$20000,DATOS!$I7314,DATOS!$G$2:$G$20000,"EX")=0),0))))</f>
      </c>
      <c r="H7314">
        <f>IF(DATOS!$G7314&lt;&gt;"EX",0,--(COUNTIFS(DATOS!$A$2:$A$20000,DATOS!$A7314,DATOS!$D$2:$D$20000,DATOS!$D7314,DATOS!$E$2:$E$20000,DATOS!$E7314,DATOS!$I$2:$I$20000,DATOS!$I7314,DATOS!$G$2:$G$20000,"OR")=0))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DATOS!$A$2:$A$20000,DATOS!$A7315,DATOS!$D$2:$D$20000,DATOS!$D7315,DATOS!$E$2:$E$20000,DATOS!$E7315,DATOS!$I$2:$I$20000,DATOS!$I7315,DATOS!$G$2:$G$20000,"EX")=0),0))))</f>
      </c>
      <c r="H7315">
        <f>IF(DATOS!$G7315&lt;&gt;"EX",0,--(COUNTIFS(DATOS!$A$2:$A$20000,DATOS!$A7315,DATOS!$D$2:$D$20000,DATOS!$D7315,DATOS!$E$2:$E$20000,DATOS!$E7315,DATOS!$I$2:$I$20000,DATOS!$I7315,DATOS!$G$2:$G$20000,"OR")=0))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DATOS!$A$2:$A$20000,DATOS!$A7316,DATOS!$D$2:$D$20000,DATOS!$D7316,DATOS!$E$2:$E$20000,DATOS!$E7316,DATOS!$I$2:$I$20000,DATOS!$I7316,DATOS!$G$2:$G$20000,"EX")=0),0))))</f>
      </c>
      <c r="H7316">
        <f>IF(DATOS!$G7316&lt;&gt;"EX",0,--(COUNTIFS(DATOS!$A$2:$A$20000,DATOS!$A7316,DATOS!$D$2:$D$20000,DATOS!$D7316,DATOS!$E$2:$E$20000,DATOS!$E7316,DATOS!$I$2:$I$20000,DATOS!$I7316,DATOS!$G$2:$G$20000,"OR")=0))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DATOS!$A$2:$A$20000,DATOS!$A7317,DATOS!$D$2:$D$20000,DATOS!$D7317,DATOS!$E$2:$E$20000,DATOS!$E7317,DATOS!$I$2:$I$20000,DATOS!$I7317,DATOS!$G$2:$G$20000,"EX")=0),0))))</f>
      </c>
      <c r="H7317">
        <f>IF(DATOS!$G7317&lt;&gt;"EX",0,--(COUNTIFS(DATOS!$A$2:$A$20000,DATOS!$A7317,DATOS!$D$2:$D$20000,DATOS!$D7317,DATOS!$E$2:$E$20000,DATOS!$E7317,DATOS!$I$2:$I$20000,DATOS!$I7317,DATOS!$G$2:$G$20000,"OR")=0))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DATOS!$A$2:$A$20000,DATOS!$A7318,DATOS!$D$2:$D$20000,DATOS!$D7318,DATOS!$E$2:$E$20000,DATOS!$E7318,DATOS!$I$2:$I$20000,DATOS!$I7318,DATOS!$G$2:$G$20000,"EX")=0),0))))</f>
      </c>
      <c r="H7318">
        <f>IF(DATOS!$G7318&lt;&gt;"EX",0,--(COUNTIFS(DATOS!$A$2:$A$20000,DATOS!$A7318,DATOS!$D$2:$D$20000,DATOS!$D7318,DATOS!$E$2:$E$20000,DATOS!$E7318,DATOS!$I$2:$I$20000,DATOS!$I7318,DATOS!$G$2:$G$20000,"OR")=0))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DATOS!$A$2:$A$20000,DATOS!$A7319,DATOS!$D$2:$D$20000,DATOS!$D7319,DATOS!$E$2:$E$20000,DATOS!$E7319,DATOS!$I$2:$I$20000,DATOS!$I7319,DATOS!$G$2:$G$20000,"EX")=0),0))))</f>
      </c>
      <c r="H7319">
        <f>IF(DATOS!$G7319&lt;&gt;"EX",0,--(COUNTIFS(DATOS!$A$2:$A$20000,DATOS!$A7319,DATOS!$D$2:$D$20000,DATOS!$D7319,DATOS!$E$2:$E$20000,DATOS!$E7319,DATOS!$I$2:$I$20000,DATOS!$I7319,DATOS!$G$2:$G$20000,"OR")=0))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DATOS!$A$2:$A$20000,DATOS!$A7320,DATOS!$D$2:$D$20000,DATOS!$D7320,DATOS!$E$2:$E$20000,DATOS!$E7320,DATOS!$I$2:$I$20000,DATOS!$I7320,DATOS!$G$2:$G$20000,"EX")=0),0))))</f>
      </c>
      <c r="H7320">
        <f>IF(DATOS!$G7320&lt;&gt;"EX",0,--(COUNTIFS(DATOS!$A$2:$A$20000,DATOS!$A7320,DATOS!$D$2:$D$20000,DATOS!$D7320,DATOS!$E$2:$E$20000,DATOS!$E7320,DATOS!$I$2:$I$20000,DATOS!$I7320,DATOS!$G$2:$G$20000,"OR")=0))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DATOS!$A$2:$A$20000,DATOS!$A7321,DATOS!$D$2:$D$20000,DATOS!$D7321,DATOS!$E$2:$E$20000,DATOS!$E7321,DATOS!$I$2:$I$20000,DATOS!$I7321,DATOS!$G$2:$G$20000,"EX")=0),0))))</f>
      </c>
      <c r="H7321">
        <f>IF(DATOS!$G7321&lt;&gt;"EX",0,--(COUNTIFS(DATOS!$A$2:$A$20000,DATOS!$A7321,DATOS!$D$2:$D$20000,DATOS!$D7321,DATOS!$E$2:$E$20000,DATOS!$E7321,DATOS!$I$2:$I$20000,DATOS!$I7321,DATOS!$G$2:$G$20000,"OR")=0))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DATOS!$A$2:$A$20000,DATOS!$A7322,DATOS!$D$2:$D$20000,DATOS!$D7322,DATOS!$E$2:$E$20000,DATOS!$E7322,DATOS!$I$2:$I$20000,DATOS!$I7322,DATOS!$G$2:$G$20000,"EX")=0),0))))</f>
      </c>
      <c r="H7322">
        <f>IF(DATOS!$G7322&lt;&gt;"EX",0,--(COUNTIFS(DATOS!$A$2:$A$20000,DATOS!$A7322,DATOS!$D$2:$D$20000,DATOS!$D7322,DATOS!$E$2:$E$20000,DATOS!$E7322,DATOS!$I$2:$I$20000,DATOS!$I7322,DATOS!$G$2:$G$20000,"OR")=0))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DATOS!$A$2:$A$20000,DATOS!$A7323,DATOS!$D$2:$D$20000,DATOS!$D7323,DATOS!$E$2:$E$20000,DATOS!$E7323,DATOS!$I$2:$I$20000,DATOS!$I7323,DATOS!$G$2:$G$20000,"EX")=0),0))))</f>
      </c>
      <c r="H7323">
        <f>IF(DATOS!$G7323&lt;&gt;"EX",0,--(COUNTIFS(DATOS!$A$2:$A$20000,DATOS!$A7323,DATOS!$D$2:$D$20000,DATOS!$D7323,DATOS!$E$2:$E$20000,DATOS!$E7323,DATOS!$I$2:$I$20000,DATOS!$I7323,DATOS!$G$2:$G$20000,"OR")=0))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DATOS!$A$2:$A$20000,DATOS!$A7324,DATOS!$D$2:$D$20000,DATOS!$D7324,DATOS!$E$2:$E$20000,DATOS!$E7324,DATOS!$I$2:$I$20000,DATOS!$I7324,DATOS!$G$2:$G$20000,"EX")=0),0))))</f>
      </c>
      <c r="H7324">
        <f>IF(DATOS!$G7324&lt;&gt;"EX",0,--(COUNTIFS(DATOS!$A$2:$A$20000,DATOS!$A7324,DATOS!$D$2:$D$20000,DATOS!$D7324,DATOS!$E$2:$E$20000,DATOS!$E7324,DATOS!$I$2:$I$20000,DATOS!$I7324,DATOS!$G$2:$G$20000,"OR")=0))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DATOS!$A$2:$A$20000,DATOS!$A7325,DATOS!$D$2:$D$20000,DATOS!$D7325,DATOS!$E$2:$E$20000,DATOS!$E7325,DATOS!$I$2:$I$20000,DATOS!$I7325,DATOS!$G$2:$G$20000,"EX")=0),0))))</f>
      </c>
      <c r="H7325">
        <f>IF(DATOS!$G7325&lt;&gt;"EX",0,--(COUNTIFS(DATOS!$A$2:$A$20000,DATOS!$A7325,DATOS!$D$2:$D$20000,DATOS!$D7325,DATOS!$E$2:$E$20000,DATOS!$E7325,DATOS!$I$2:$I$20000,DATOS!$I7325,DATOS!$G$2:$G$20000,"OR")=0))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DATOS!$A$2:$A$20000,DATOS!$A7326,DATOS!$D$2:$D$20000,DATOS!$D7326,DATOS!$E$2:$E$20000,DATOS!$E7326,DATOS!$I$2:$I$20000,DATOS!$I7326,DATOS!$G$2:$G$20000,"EX")=0),0))))</f>
      </c>
      <c r="H7326">
        <f>IF(DATOS!$G7326&lt;&gt;"EX",0,--(COUNTIFS(DATOS!$A$2:$A$20000,DATOS!$A7326,DATOS!$D$2:$D$20000,DATOS!$D7326,DATOS!$E$2:$E$20000,DATOS!$E7326,DATOS!$I$2:$I$20000,DATOS!$I7326,DATOS!$G$2:$G$20000,"OR")=0))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DATOS!$A$2:$A$20000,DATOS!$A7327,DATOS!$D$2:$D$20000,DATOS!$D7327,DATOS!$E$2:$E$20000,DATOS!$E7327,DATOS!$I$2:$I$20000,DATOS!$I7327,DATOS!$G$2:$G$20000,"EX")=0),0))))</f>
      </c>
      <c r="H7327">
        <f>IF(DATOS!$G7327&lt;&gt;"EX",0,--(COUNTIFS(DATOS!$A$2:$A$20000,DATOS!$A7327,DATOS!$D$2:$D$20000,DATOS!$D7327,DATOS!$E$2:$E$20000,DATOS!$E7327,DATOS!$I$2:$I$20000,DATOS!$I7327,DATOS!$G$2:$G$20000,"OR")=0))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DATOS!$A$2:$A$20000,DATOS!$A7328,DATOS!$D$2:$D$20000,DATOS!$D7328,DATOS!$E$2:$E$20000,DATOS!$E7328,DATOS!$I$2:$I$20000,DATOS!$I7328,DATOS!$G$2:$G$20000,"EX")=0),0))))</f>
      </c>
      <c r="H7328">
        <f>IF(DATOS!$G7328&lt;&gt;"EX",0,--(COUNTIFS(DATOS!$A$2:$A$20000,DATOS!$A7328,DATOS!$D$2:$D$20000,DATOS!$D7328,DATOS!$E$2:$E$20000,DATOS!$E7328,DATOS!$I$2:$I$20000,DATOS!$I7328,DATOS!$G$2:$G$20000,"OR")=0))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DATOS!$A$2:$A$20000,DATOS!$A7329,DATOS!$D$2:$D$20000,DATOS!$D7329,DATOS!$E$2:$E$20000,DATOS!$E7329,DATOS!$I$2:$I$20000,DATOS!$I7329,DATOS!$G$2:$G$20000,"EX")=0),0))))</f>
      </c>
      <c r="H7329">
        <f>IF(DATOS!$G7329&lt;&gt;"EX",0,--(COUNTIFS(DATOS!$A$2:$A$20000,DATOS!$A7329,DATOS!$D$2:$D$20000,DATOS!$D7329,DATOS!$E$2:$E$20000,DATOS!$E7329,DATOS!$I$2:$I$20000,DATOS!$I7329,DATOS!$G$2:$G$20000,"OR")=0))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DATOS!$A$2:$A$20000,DATOS!$A7330,DATOS!$D$2:$D$20000,DATOS!$D7330,DATOS!$E$2:$E$20000,DATOS!$E7330,DATOS!$I$2:$I$20000,DATOS!$I7330,DATOS!$G$2:$G$20000,"EX")=0),0))))</f>
      </c>
      <c r="H7330">
        <f>IF(DATOS!$G7330&lt;&gt;"EX",0,--(COUNTIFS(DATOS!$A$2:$A$20000,DATOS!$A7330,DATOS!$D$2:$D$20000,DATOS!$D7330,DATOS!$E$2:$E$20000,DATOS!$E7330,DATOS!$I$2:$I$20000,DATOS!$I7330,DATOS!$G$2:$G$20000,"OR")=0))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DATOS!$A$2:$A$20000,DATOS!$A7331,DATOS!$D$2:$D$20000,DATOS!$D7331,DATOS!$E$2:$E$20000,DATOS!$E7331,DATOS!$I$2:$I$20000,DATOS!$I7331,DATOS!$G$2:$G$20000,"EX")=0),0))))</f>
      </c>
      <c r="H7331">
        <f>IF(DATOS!$G7331&lt;&gt;"EX",0,--(COUNTIFS(DATOS!$A$2:$A$20000,DATOS!$A7331,DATOS!$D$2:$D$20000,DATOS!$D7331,DATOS!$E$2:$E$20000,DATOS!$E7331,DATOS!$I$2:$I$20000,DATOS!$I7331,DATOS!$G$2:$G$20000,"OR")=0))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DATOS!$A$2:$A$20000,DATOS!$A7332,DATOS!$D$2:$D$20000,DATOS!$D7332,DATOS!$E$2:$E$20000,DATOS!$E7332,DATOS!$I$2:$I$20000,DATOS!$I7332,DATOS!$G$2:$G$20000,"EX")=0),0))))</f>
      </c>
      <c r="H7332">
        <f>IF(DATOS!$G7332&lt;&gt;"EX",0,--(COUNTIFS(DATOS!$A$2:$A$20000,DATOS!$A7332,DATOS!$D$2:$D$20000,DATOS!$D7332,DATOS!$E$2:$E$20000,DATOS!$E7332,DATOS!$I$2:$I$20000,DATOS!$I7332,DATOS!$G$2:$G$20000,"OR")=0))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DATOS!$A$2:$A$20000,DATOS!$A7333,DATOS!$D$2:$D$20000,DATOS!$D7333,DATOS!$E$2:$E$20000,DATOS!$E7333,DATOS!$I$2:$I$20000,DATOS!$I7333,DATOS!$G$2:$G$20000,"EX")=0),0))))</f>
      </c>
      <c r="H7333">
        <f>IF(DATOS!$G7333&lt;&gt;"EX",0,--(COUNTIFS(DATOS!$A$2:$A$20000,DATOS!$A7333,DATOS!$D$2:$D$20000,DATOS!$D7333,DATOS!$E$2:$E$20000,DATOS!$E7333,DATOS!$I$2:$I$20000,DATOS!$I7333,DATOS!$G$2:$G$20000,"OR")=0))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DATOS!$A$2:$A$20000,DATOS!$A7334,DATOS!$D$2:$D$20000,DATOS!$D7334,DATOS!$E$2:$E$20000,DATOS!$E7334,DATOS!$I$2:$I$20000,DATOS!$I7334,DATOS!$G$2:$G$20000,"EX")=0),0))))</f>
      </c>
      <c r="H7334">
        <f>IF(DATOS!$G7334&lt;&gt;"EX",0,--(COUNTIFS(DATOS!$A$2:$A$20000,DATOS!$A7334,DATOS!$D$2:$D$20000,DATOS!$D7334,DATOS!$E$2:$E$20000,DATOS!$E7334,DATOS!$I$2:$I$20000,DATOS!$I7334,DATOS!$G$2:$G$20000,"OR")=0))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DATOS!$A$2:$A$20000,DATOS!$A7335,DATOS!$D$2:$D$20000,DATOS!$D7335,DATOS!$E$2:$E$20000,DATOS!$E7335,DATOS!$I$2:$I$20000,DATOS!$I7335,DATOS!$G$2:$G$20000,"EX")=0),0))))</f>
      </c>
      <c r="H7335">
        <f>IF(DATOS!$G7335&lt;&gt;"EX",0,--(COUNTIFS(DATOS!$A$2:$A$20000,DATOS!$A7335,DATOS!$D$2:$D$20000,DATOS!$D7335,DATOS!$E$2:$E$20000,DATOS!$E7335,DATOS!$I$2:$I$20000,DATOS!$I7335,DATOS!$G$2:$G$20000,"OR")=0))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DATOS!$A$2:$A$20000,DATOS!$A7336,DATOS!$D$2:$D$20000,DATOS!$D7336,DATOS!$E$2:$E$20000,DATOS!$E7336,DATOS!$I$2:$I$20000,DATOS!$I7336,DATOS!$G$2:$G$20000,"EX")=0),0))))</f>
      </c>
      <c r="H7336">
        <f>IF(DATOS!$G7336&lt;&gt;"EX",0,--(COUNTIFS(DATOS!$A$2:$A$20000,DATOS!$A7336,DATOS!$D$2:$D$20000,DATOS!$D7336,DATOS!$E$2:$E$20000,DATOS!$E7336,DATOS!$I$2:$I$20000,DATOS!$I7336,DATOS!$G$2:$G$20000,"OR")=0))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DATOS!$A$2:$A$20000,DATOS!$A7337,DATOS!$D$2:$D$20000,DATOS!$D7337,DATOS!$E$2:$E$20000,DATOS!$E7337,DATOS!$I$2:$I$20000,DATOS!$I7337,DATOS!$G$2:$G$20000,"EX")=0),0))))</f>
      </c>
      <c r="H7337">
        <f>IF(DATOS!$G7337&lt;&gt;"EX",0,--(COUNTIFS(DATOS!$A$2:$A$20000,DATOS!$A7337,DATOS!$D$2:$D$20000,DATOS!$D7337,DATOS!$E$2:$E$20000,DATOS!$E7337,DATOS!$I$2:$I$20000,DATOS!$I7337,DATOS!$G$2:$G$20000,"OR")=0))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DATOS!$A$2:$A$20000,DATOS!$A7338,DATOS!$D$2:$D$20000,DATOS!$D7338,DATOS!$E$2:$E$20000,DATOS!$E7338,DATOS!$I$2:$I$20000,DATOS!$I7338,DATOS!$G$2:$G$20000,"EX")=0),0))))</f>
      </c>
      <c r="H7338">
        <f>IF(DATOS!$G7338&lt;&gt;"EX",0,--(COUNTIFS(DATOS!$A$2:$A$20000,DATOS!$A7338,DATOS!$D$2:$D$20000,DATOS!$D7338,DATOS!$E$2:$E$20000,DATOS!$E7338,DATOS!$I$2:$I$20000,DATOS!$I7338,DATOS!$G$2:$G$20000,"OR")=0))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DATOS!$A$2:$A$20000,DATOS!$A7339,DATOS!$D$2:$D$20000,DATOS!$D7339,DATOS!$E$2:$E$20000,DATOS!$E7339,DATOS!$I$2:$I$20000,DATOS!$I7339,DATOS!$G$2:$G$20000,"EX")=0),0))))</f>
      </c>
      <c r="H7339">
        <f>IF(DATOS!$G7339&lt;&gt;"EX",0,--(COUNTIFS(DATOS!$A$2:$A$20000,DATOS!$A7339,DATOS!$D$2:$D$20000,DATOS!$D7339,DATOS!$E$2:$E$20000,DATOS!$E7339,DATOS!$I$2:$I$20000,DATOS!$I7339,DATOS!$G$2:$G$20000,"OR")=0))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DATOS!$A$2:$A$20000,DATOS!$A7340,DATOS!$D$2:$D$20000,DATOS!$D7340,DATOS!$E$2:$E$20000,DATOS!$E7340,DATOS!$I$2:$I$20000,DATOS!$I7340,DATOS!$G$2:$G$20000,"EX")=0),0))))</f>
      </c>
      <c r="H7340">
        <f>IF(DATOS!$G7340&lt;&gt;"EX",0,--(COUNTIFS(DATOS!$A$2:$A$20000,DATOS!$A7340,DATOS!$D$2:$D$20000,DATOS!$D7340,DATOS!$E$2:$E$20000,DATOS!$E7340,DATOS!$I$2:$I$20000,DATOS!$I7340,DATOS!$G$2:$G$20000,"OR")=0))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DATOS!$A$2:$A$20000,DATOS!$A7341,DATOS!$D$2:$D$20000,DATOS!$D7341,DATOS!$E$2:$E$20000,DATOS!$E7341,DATOS!$I$2:$I$20000,DATOS!$I7341,DATOS!$G$2:$G$20000,"EX")=0),0))))</f>
      </c>
      <c r="H7341">
        <f>IF(DATOS!$G7341&lt;&gt;"EX",0,--(COUNTIFS(DATOS!$A$2:$A$20000,DATOS!$A7341,DATOS!$D$2:$D$20000,DATOS!$D7341,DATOS!$E$2:$E$20000,DATOS!$E7341,DATOS!$I$2:$I$20000,DATOS!$I7341,DATOS!$G$2:$G$20000,"OR")=0))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DATOS!$A$2:$A$20000,DATOS!$A7342,DATOS!$D$2:$D$20000,DATOS!$D7342,DATOS!$E$2:$E$20000,DATOS!$E7342,DATOS!$I$2:$I$20000,DATOS!$I7342,DATOS!$G$2:$G$20000,"EX")=0),0))))</f>
      </c>
      <c r="H7342">
        <f>IF(DATOS!$G7342&lt;&gt;"EX",0,--(COUNTIFS(DATOS!$A$2:$A$20000,DATOS!$A7342,DATOS!$D$2:$D$20000,DATOS!$D7342,DATOS!$E$2:$E$20000,DATOS!$E7342,DATOS!$I$2:$I$20000,DATOS!$I7342,DATOS!$G$2:$G$20000,"OR")=0))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DATOS!$A$2:$A$20000,DATOS!$A7343,DATOS!$D$2:$D$20000,DATOS!$D7343,DATOS!$E$2:$E$20000,DATOS!$E7343,DATOS!$I$2:$I$20000,DATOS!$I7343,DATOS!$G$2:$G$20000,"EX")=0),0))))</f>
      </c>
      <c r="H7343">
        <f>IF(DATOS!$G7343&lt;&gt;"EX",0,--(COUNTIFS(DATOS!$A$2:$A$20000,DATOS!$A7343,DATOS!$D$2:$D$20000,DATOS!$D7343,DATOS!$E$2:$E$20000,DATOS!$E7343,DATOS!$I$2:$I$20000,DATOS!$I7343,DATOS!$G$2:$G$20000,"OR")=0))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DATOS!$A$2:$A$20000,DATOS!$A7344,DATOS!$D$2:$D$20000,DATOS!$D7344,DATOS!$E$2:$E$20000,DATOS!$E7344,DATOS!$I$2:$I$20000,DATOS!$I7344,DATOS!$G$2:$G$20000,"EX")=0),0))))</f>
      </c>
      <c r="H7344">
        <f>IF(DATOS!$G7344&lt;&gt;"EX",0,--(COUNTIFS(DATOS!$A$2:$A$20000,DATOS!$A7344,DATOS!$D$2:$D$20000,DATOS!$D7344,DATOS!$E$2:$E$20000,DATOS!$E7344,DATOS!$I$2:$I$20000,DATOS!$I7344,DATOS!$G$2:$G$20000,"OR")=0))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DATOS!$A$2:$A$20000,DATOS!$A7345,DATOS!$D$2:$D$20000,DATOS!$D7345,DATOS!$E$2:$E$20000,DATOS!$E7345,DATOS!$I$2:$I$20000,DATOS!$I7345,DATOS!$G$2:$G$20000,"EX")=0),0))))</f>
      </c>
      <c r="H7345">
        <f>IF(DATOS!$G7345&lt;&gt;"EX",0,--(COUNTIFS(DATOS!$A$2:$A$20000,DATOS!$A7345,DATOS!$D$2:$D$20000,DATOS!$D7345,DATOS!$E$2:$E$20000,DATOS!$E7345,DATOS!$I$2:$I$20000,DATOS!$I7345,DATOS!$G$2:$G$20000,"OR")=0))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DATOS!$A$2:$A$20000,DATOS!$A7346,DATOS!$D$2:$D$20000,DATOS!$D7346,DATOS!$E$2:$E$20000,DATOS!$E7346,DATOS!$I$2:$I$20000,DATOS!$I7346,DATOS!$G$2:$G$20000,"EX")=0),0))))</f>
      </c>
      <c r="H7346">
        <f>IF(DATOS!$G7346&lt;&gt;"EX",0,--(COUNTIFS(DATOS!$A$2:$A$20000,DATOS!$A7346,DATOS!$D$2:$D$20000,DATOS!$D7346,DATOS!$E$2:$E$20000,DATOS!$E7346,DATOS!$I$2:$I$20000,DATOS!$I7346,DATOS!$G$2:$G$20000,"OR")=0))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DATOS!$A$2:$A$20000,DATOS!$A7347,DATOS!$D$2:$D$20000,DATOS!$D7347,DATOS!$E$2:$E$20000,DATOS!$E7347,DATOS!$I$2:$I$20000,DATOS!$I7347,DATOS!$G$2:$G$20000,"EX")=0),0))))</f>
      </c>
      <c r="H7347">
        <f>IF(DATOS!$G7347&lt;&gt;"EX",0,--(COUNTIFS(DATOS!$A$2:$A$20000,DATOS!$A7347,DATOS!$D$2:$D$20000,DATOS!$D7347,DATOS!$E$2:$E$20000,DATOS!$E7347,DATOS!$I$2:$I$20000,DATOS!$I7347,DATOS!$G$2:$G$20000,"OR")=0))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DATOS!$A$2:$A$20000,DATOS!$A7348,DATOS!$D$2:$D$20000,DATOS!$D7348,DATOS!$E$2:$E$20000,DATOS!$E7348,DATOS!$I$2:$I$20000,DATOS!$I7348,DATOS!$G$2:$G$20000,"EX")=0),0))))</f>
      </c>
      <c r="H7348">
        <f>IF(DATOS!$G7348&lt;&gt;"EX",0,--(COUNTIFS(DATOS!$A$2:$A$20000,DATOS!$A7348,DATOS!$D$2:$D$20000,DATOS!$D7348,DATOS!$E$2:$E$20000,DATOS!$E7348,DATOS!$I$2:$I$20000,DATOS!$I7348,DATOS!$G$2:$G$20000,"OR")=0))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DATOS!$A$2:$A$20000,DATOS!$A7349,DATOS!$D$2:$D$20000,DATOS!$D7349,DATOS!$E$2:$E$20000,DATOS!$E7349,DATOS!$I$2:$I$20000,DATOS!$I7349,DATOS!$G$2:$G$20000,"EX")=0),0))))</f>
      </c>
      <c r="H7349">
        <f>IF(DATOS!$G7349&lt;&gt;"EX",0,--(COUNTIFS(DATOS!$A$2:$A$20000,DATOS!$A7349,DATOS!$D$2:$D$20000,DATOS!$D7349,DATOS!$E$2:$E$20000,DATOS!$E7349,DATOS!$I$2:$I$20000,DATOS!$I7349,DATOS!$G$2:$G$20000,"OR")=0))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DATOS!$A$2:$A$20000,DATOS!$A7350,DATOS!$D$2:$D$20000,DATOS!$D7350,DATOS!$E$2:$E$20000,DATOS!$E7350,DATOS!$I$2:$I$20000,DATOS!$I7350,DATOS!$G$2:$G$20000,"EX")=0),0))))</f>
      </c>
      <c r="H7350">
        <f>IF(DATOS!$G7350&lt;&gt;"EX",0,--(COUNTIFS(DATOS!$A$2:$A$20000,DATOS!$A7350,DATOS!$D$2:$D$20000,DATOS!$D7350,DATOS!$E$2:$E$20000,DATOS!$E7350,DATOS!$I$2:$I$20000,DATOS!$I7350,DATOS!$G$2:$G$20000,"OR")=0))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DATOS!$A$2:$A$20000,DATOS!$A7351,DATOS!$D$2:$D$20000,DATOS!$D7351,DATOS!$E$2:$E$20000,DATOS!$E7351,DATOS!$I$2:$I$20000,DATOS!$I7351,DATOS!$G$2:$G$20000,"EX")=0),0))))</f>
      </c>
      <c r="H7351">
        <f>IF(DATOS!$G7351&lt;&gt;"EX",0,--(COUNTIFS(DATOS!$A$2:$A$20000,DATOS!$A7351,DATOS!$D$2:$D$20000,DATOS!$D7351,DATOS!$E$2:$E$20000,DATOS!$E7351,DATOS!$I$2:$I$20000,DATOS!$I7351,DATOS!$G$2:$G$20000,"OR")=0))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DATOS!$A$2:$A$20000,DATOS!$A7352,DATOS!$D$2:$D$20000,DATOS!$D7352,DATOS!$E$2:$E$20000,DATOS!$E7352,DATOS!$I$2:$I$20000,DATOS!$I7352,DATOS!$G$2:$G$20000,"EX")=0),0))))</f>
      </c>
      <c r="H7352">
        <f>IF(DATOS!$G7352&lt;&gt;"EX",0,--(COUNTIFS(DATOS!$A$2:$A$20000,DATOS!$A7352,DATOS!$D$2:$D$20000,DATOS!$D7352,DATOS!$E$2:$E$20000,DATOS!$E7352,DATOS!$I$2:$I$20000,DATOS!$I7352,DATOS!$G$2:$G$20000,"OR")=0))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DATOS!$A$2:$A$20000,DATOS!$A7353,DATOS!$D$2:$D$20000,DATOS!$D7353,DATOS!$E$2:$E$20000,DATOS!$E7353,DATOS!$I$2:$I$20000,DATOS!$I7353,DATOS!$G$2:$G$20000,"EX")=0),0))))</f>
      </c>
      <c r="H7353">
        <f>IF(DATOS!$G7353&lt;&gt;"EX",0,--(COUNTIFS(DATOS!$A$2:$A$20000,DATOS!$A7353,DATOS!$D$2:$D$20000,DATOS!$D7353,DATOS!$E$2:$E$20000,DATOS!$E7353,DATOS!$I$2:$I$20000,DATOS!$I7353,DATOS!$G$2:$G$20000,"OR")=0))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DATOS!$A$2:$A$20000,DATOS!$A7354,DATOS!$D$2:$D$20000,DATOS!$D7354,DATOS!$E$2:$E$20000,DATOS!$E7354,DATOS!$I$2:$I$20000,DATOS!$I7354,DATOS!$G$2:$G$20000,"EX")=0),0))))</f>
      </c>
      <c r="H7354">
        <f>IF(DATOS!$G7354&lt;&gt;"EX",0,--(COUNTIFS(DATOS!$A$2:$A$20000,DATOS!$A7354,DATOS!$D$2:$D$20000,DATOS!$D7354,DATOS!$E$2:$E$20000,DATOS!$E7354,DATOS!$I$2:$I$20000,DATOS!$I7354,DATOS!$G$2:$G$20000,"OR")=0))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DATOS!$A$2:$A$20000,DATOS!$A7355,DATOS!$D$2:$D$20000,DATOS!$D7355,DATOS!$E$2:$E$20000,DATOS!$E7355,DATOS!$I$2:$I$20000,DATOS!$I7355,DATOS!$G$2:$G$20000,"EX")=0),0))))</f>
      </c>
      <c r="H7355">
        <f>IF(DATOS!$G7355&lt;&gt;"EX",0,--(COUNTIFS(DATOS!$A$2:$A$20000,DATOS!$A7355,DATOS!$D$2:$D$20000,DATOS!$D7355,DATOS!$E$2:$E$20000,DATOS!$E7355,DATOS!$I$2:$I$20000,DATOS!$I7355,DATOS!$G$2:$G$20000,"OR")=0))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DATOS!$A$2:$A$20000,DATOS!$A7356,DATOS!$D$2:$D$20000,DATOS!$D7356,DATOS!$E$2:$E$20000,DATOS!$E7356,DATOS!$I$2:$I$20000,DATOS!$I7356,DATOS!$G$2:$G$20000,"EX")=0),0))))</f>
      </c>
      <c r="H7356">
        <f>IF(DATOS!$G7356&lt;&gt;"EX",0,--(COUNTIFS(DATOS!$A$2:$A$20000,DATOS!$A7356,DATOS!$D$2:$D$20000,DATOS!$D7356,DATOS!$E$2:$E$20000,DATOS!$E7356,DATOS!$I$2:$I$20000,DATOS!$I7356,DATOS!$G$2:$G$20000,"OR")=0))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DATOS!$A$2:$A$20000,DATOS!$A7357,DATOS!$D$2:$D$20000,DATOS!$D7357,DATOS!$E$2:$E$20000,DATOS!$E7357,DATOS!$I$2:$I$20000,DATOS!$I7357,DATOS!$G$2:$G$20000,"EX")=0),0))))</f>
      </c>
      <c r="H7357">
        <f>IF(DATOS!$G7357&lt;&gt;"EX",0,--(COUNTIFS(DATOS!$A$2:$A$20000,DATOS!$A7357,DATOS!$D$2:$D$20000,DATOS!$D7357,DATOS!$E$2:$E$20000,DATOS!$E7357,DATOS!$I$2:$I$20000,DATOS!$I7357,DATOS!$G$2:$G$20000,"OR")=0))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DATOS!$A$2:$A$20000,DATOS!$A7358,DATOS!$D$2:$D$20000,DATOS!$D7358,DATOS!$E$2:$E$20000,DATOS!$E7358,DATOS!$I$2:$I$20000,DATOS!$I7358,DATOS!$G$2:$G$20000,"EX")=0),0))))</f>
      </c>
      <c r="H7358">
        <f>IF(DATOS!$G7358&lt;&gt;"EX",0,--(COUNTIFS(DATOS!$A$2:$A$20000,DATOS!$A7358,DATOS!$D$2:$D$20000,DATOS!$D7358,DATOS!$E$2:$E$20000,DATOS!$E7358,DATOS!$I$2:$I$20000,DATOS!$I7358,DATOS!$G$2:$G$20000,"OR")=0))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DATOS!$A$2:$A$20000,DATOS!$A7359,DATOS!$D$2:$D$20000,DATOS!$D7359,DATOS!$E$2:$E$20000,DATOS!$E7359,DATOS!$I$2:$I$20000,DATOS!$I7359,DATOS!$G$2:$G$20000,"EX")=0),0))))</f>
      </c>
      <c r="H7359">
        <f>IF(DATOS!$G7359&lt;&gt;"EX",0,--(COUNTIFS(DATOS!$A$2:$A$20000,DATOS!$A7359,DATOS!$D$2:$D$20000,DATOS!$D7359,DATOS!$E$2:$E$20000,DATOS!$E7359,DATOS!$I$2:$I$20000,DATOS!$I7359,DATOS!$G$2:$G$20000,"OR")=0))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DATOS!$A$2:$A$20000,DATOS!$A7360,DATOS!$D$2:$D$20000,DATOS!$D7360,DATOS!$E$2:$E$20000,DATOS!$E7360,DATOS!$I$2:$I$20000,DATOS!$I7360,DATOS!$G$2:$G$20000,"EX")=0),0))))</f>
      </c>
      <c r="H7360">
        <f>IF(DATOS!$G7360&lt;&gt;"EX",0,--(COUNTIFS(DATOS!$A$2:$A$20000,DATOS!$A7360,DATOS!$D$2:$D$20000,DATOS!$D7360,DATOS!$E$2:$E$20000,DATOS!$E7360,DATOS!$I$2:$I$20000,DATOS!$I7360,DATOS!$G$2:$G$20000,"OR")=0))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DATOS!$A$2:$A$20000,DATOS!$A7361,DATOS!$D$2:$D$20000,DATOS!$D7361,DATOS!$E$2:$E$20000,DATOS!$E7361,DATOS!$I$2:$I$20000,DATOS!$I7361,DATOS!$G$2:$G$20000,"EX")=0),0))))</f>
      </c>
      <c r="H7361">
        <f>IF(DATOS!$G7361&lt;&gt;"EX",0,--(COUNTIFS(DATOS!$A$2:$A$20000,DATOS!$A7361,DATOS!$D$2:$D$20000,DATOS!$D7361,DATOS!$E$2:$E$20000,DATOS!$E7361,DATOS!$I$2:$I$20000,DATOS!$I7361,DATOS!$G$2:$G$20000,"OR")=0))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DATOS!$A$2:$A$20000,DATOS!$A7362,DATOS!$D$2:$D$20000,DATOS!$D7362,DATOS!$E$2:$E$20000,DATOS!$E7362,DATOS!$I$2:$I$20000,DATOS!$I7362,DATOS!$G$2:$G$20000,"EX")=0),0))))</f>
      </c>
      <c r="H7362">
        <f>IF(DATOS!$G7362&lt;&gt;"EX",0,--(COUNTIFS(DATOS!$A$2:$A$20000,DATOS!$A7362,DATOS!$D$2:$D$20000,DATOS!$D7362,DATOS!$E$2:$E$20000,DATOS!$E7362,DATOS!$I$2:$I$20000,DATOS!$I7362,DATOS!$G$2:$G$20000,"OR")=0))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DATOS!$A$2:$A$20000,DATOS!$A7363,DATOS!$D$2:$D$20000,DATOS!$D7363,DATOS!$E$2:$E$20000,DATOS!$E7363,DATOS!$I$2:$I$20000,DATOS!$I7363,DATOS!$G$2:$G$20000,"EX")=0),0))))</f>
      </c>
      <c r="H7363">
        <f>IF(DATOS!$G7363&lt;&gt;"EX",0,--(COUNTIFS(DATOS!$A$2:$A$20000,DATOS!$A7363,DATOS!$D$2:$D$20000,DATOS!$D7363,DATOS!$E$2:$E$20000,DATOS!$E7363,DATOS!$I$2:$I$20000,DATOS!$I7363,DATOS!$G$2:$G$20000,"OR")=0))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DATOS!$A$2:$A$20000,DATOS!$A7364,DATOS!$D$2:$D$20000,DATOS!$D7364,DATOS!$E$2:$E$20000,DATOS!$E7364,DATOS!$I$2:$I$20000,DATOS!$I7364,DATOS!$G$2:$G$20000,"EX")=0),0))))</f>
      </c>
      <c r="H7364">
        <f>IF(DATOS!$G7364&lt;&gt;"EX",0,--(COUNTIFS(DATOS!$A$2:$A$20000,DATOS!$A7364,DATOS!$D$2:$D$20000,DATOS!$D7364,DATOS!$E$2:$E$20000,DATOS!$E7364,DATOS!$I$2:$I$20000,DATOS!$I7364,DATOS!$G$2:$G$20000,"OR")=0))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DATOS!$A$2:$A$20000,DATOS!$A7365,DATOS!$D$2:$D$20000,DATOS!$D7365,DATOS!$E$2:$E$20000,DATOS!$E7365,DATOS!$I$2:$I$20000,DATOS!$I7365,DATOS!$G$2:$G$20000,"EX")=0),0))))</f>
      </c>
      <c r="H7365">
        <f>IF(DATOS!$G7365&lt;&gt;"EX",0,--(COUNTIFS(DATOS!$A$2:$A$20000,DATOS!$A7365,DATOS!$D$2:$D$20000,DATOS!$D7365,DATOS!$E$2:$E$20000,DATOS!$E7365,DATOS!$I$2:$I$20000,DATOS!$I7365,DATOS!$G$2:$G$20000,"OR")=0))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DATOS!$A$2:$A$20000,DATOS!$A7366,DATOS!$D$2:$D$20000,DATOS!$D7366,DATOS!$E$2:$E$20000,DATOS!$E7366,DATOS!$I$2:$I$20000,DATOS!$I7366,DATOS!$G$2:$G$20000,"EX")=0),0))))</f>
      </c>
      <c r="H7366">
        <f>IF(DATOS!$G7366&lt;&gt;"EX",0,--(COUNTIFS(DATOS!$A$2:$A$20000,DATOS!$A7366,DATOS!$D$2:$D$20000,DATOS!$D7366,DATOS!$E$2:$E$20000,DATOS!$E7366,DATOS!$I$2:$I$20000,DATOS!$I7366,DATOS!$G$2:$G$20000,"OR")=0))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DATOS!$A$2:$A$20000,DATOS!$A7367,DATOS!$D$2:$D$20000,DATOS!$D7367,DATOS!$E$2:$E$20000,DATOS!$E7367,DATOS!$I$2:$I$20000,DATOS!$I7367,DATOS!$G$2:$G$20000,"EX")=0),0))))</f>
      </c>
      <c r="H7367">
        <f>IF(DATOS!$G7367&lt;&gt;"EX",0,--(COUNTIFS(DATOS!$A$2:$A$20000,DATOS!$A7367,DATOS!$D$2:$D$20000,DATOS!$D7367,DATOS!$E$2:$E$20000,DATOS!$E7367,DATOS!$I$2:$I$20000,DATOS!$I7367,DATOS!$G$2:$G$20000,"OR")=0))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DATOS!$A$2:$A$20000,DATOS!$A7368,DATOS!$D$2:$D$20000,DATOS!$D7368,DATOS!$E$2:$E$20000,DATOS!$E7368,DATOS!$I$2:$I$20000,DATOS!$I7368,DATOS!$G$2:$G$20000,"EX")=0),0))))</f>
      </c>
      <c r="H7368">
        <f>IF(DATOS!$G7368&lt;&gt;"EX",0,--(COUNTIFS(DATOS!$A$2:$A$20000,DATOS!$A7368,DATOS!$D$2:$D$20000,DATOS!$D7368,DATOS!$E$2:$E$20000,DATOS!$E7368,DATOS!$I$2:$I$20000,DATOS!$I7368,DATOS!$G$2:$G$20000,"OR")=0))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DATOS!$A$2:$A$20000,DATOS!$A7369,DATOS!$D$2:$D$20000,DATOS!$D7369,DATOS!$E$2:$E$20000,DATOS!$E7369,DATOS!$I$2:$I$20000,DATOS!$I7369,DATOS!$G$2:$G$20000,"EX")=0),0))))</f>
      </c>
      <c r="H7369">
        <f>IF(DATOS!$G7369&lt;&gt;"EX",0,--(COUNTIFS(DATOS!$A$2:$A$20000,DATOS!$A7369,DATOS!$D$2:$D$20000,DATOS!$D7369,DATOS!$E$2:$E$20000,DATOS!$E7369,DATOS!$I$2:$I$20000,DATOS!$I7369,DATOS!$G$2:$G$20000,"OR")=0))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DATOS!$A$2:$A$20000,DATOS!$A7370,DATOS!$D$2:$D$20000,DATOS!$D7370,DATOS!$E$2:$E$20000,DATOS!$E7370,DATOS!$I$2:$I$20000,DATOS!$I7370,DATOS!$G$2:$G$20000,"EX")=0),0))))</f>
      </c>
      <c r="H7370">
        <f>IF(DATOS!$G7370&lt;&gt;"EX",0,--(COUNTIFS(DATOS!$A$2:$A$20000,DATOS!$A7370,DATOS!$D$2:$D$20000,DATOS!$D7370,DATOS!$E$2:$E$20000,DATOS!$E7370,DATOS!$I$2:$I$20000,DATOS!$I7370,DATOS!$G$2:$G$20000,"OR")=0))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DATOS!$A$2:$A$20000,DATOS!$A7371,DATOS!$D$2:$D$20000,DATOS!$D7371,DATOS!$E$2:$E$20000,DATOS!$E7371,DATOS!$I$2:$I$20000,DATOS!$I7371,DATOS!$G$2:$G$20000,"EX")=0),0))))</f>
      </c>
      <c r="H7371">
        <f>IF(DATOS!$G7371&lt;&gt;"EX",0,--(COUNTIFS(DATOS!$A$2:$A$20000,DATOS!$A7371,DATOS!$D$2:$D$20000,DATOS!$D7371,DATOS!$E$2:$E$20000,DATOS!$E7371,DATOS!$I$2:$I$20000,DATOS!$I7371,DATOS!$G$2:$G$20000,"OR")=0))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DATOS!$A$2:$A$20000,DATOS!$A7372,DATOS!$D$2:$D$20000,DATOS!$D7372,DATOS!$E$2:$E$20000,DATOS!$E7372,DATOS!$I$2:$I$20000,DATOS!$I7372,DATOS!$G$2:$G$20000,"EX")=0),0))))</f>
      </c>
      <c r="H7372">
        <f>IF(DATOS!$G7372&lt;&gt;"EX",0,--(COUNTIFS(DATOS!$A$2:$A$20000,DATOS!$A7372,DATOS!$D$2:$D$20000,DATOS!$D7372,DATOS!$E$2:$E$20000,DATOS!$E7372,DATOS!$I$2:$I$20000,DATOS!$I7372,DATOS!$G$2:$G$20000,"OR")=0))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DATOS!$A$2:$A$20000,DATOS!$A7373,DATOS!$D$2:$D$20000,DATOS!$D7373,DATOS!$E$2:$E$20000,DATOS!$E7373,DATOS!$I$2:$I$20000,DATOS!$I7373,DATOS!$G$2:$G$20000,"EX")=0),0))))</f>
      </c>
      <c r="H7373">
        <f>IF(DATOS!$G7373&lt;&gt;"EX",0,--(COUNTIFS(DATOS!$A$2:$A$20000,DATOS!$A7373,DATOS!$D$2:$D$20000,DATOS!$D7373,DATOS!$E$2:$E$20000,DATOS!$E7373,DATOS!$I$2:$I$20000,DATOS!$I7373,DATOS!$G$2:$G$20000,"OR")=0))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DATOS!$A$2:$A$20000,DATOS!$A7374,DATOS!$D$2:$D$20000,DATOS!$D7374,DATOS!$E$2:$E$20000,DATOS!$E7374,DATOS!$I$2:$I$20000,DATOS!$I7374,DATOS!$G$2:$G$20000,"EX")=0),0))))</f>
      </c>
      <c r="H7374">
        <f>IF(DATOS!$G7374&lt;&gt;"EX",0,--(COUNTIFS(DATOS!$A$2:$A$20000,DATOS!$A7374,DATOS!$D$2:$D$20000,DATOS!$D7374,DATOS!$E$2:$E$20000,DATOS!$E7374,DATOS!$I$2:$I$20000,DATOS!$I7374,DATOS!$G$2:$G$20000,"OR")=0))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DATOS!$A$2:$A$20000,DATOS!$A7375,DATOS!$D$2:$D$20000,DATOS!$D7375,DATOS!$E$2:$E$20000,DATOS!$E7375,DATOS!$I$2:$I$20000,DATOS!$I7375,DATOS!$G$2:$G$20000,"EX")=0),0))))</f>
      </c>
      <c r="H7375">
        <f>IF(DATOS!$G7375&lt;&gt;"EX",0,--(COUNTIFS(DATOS!$A$2:$A$20000,DATOS!$A7375,DATOS!$D$2:$D$20000,DATOS!$D7375,DATOS!$E$2:$E$20000,DATOS!$E7375,DATOS!$I$2:$I$20000,DATOS!$I7375,DATOS!$G$2:$G$20000,"OR")=0))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DATOS!$A$2:$A$20000,DATOS!$A7376,DATOS!$D$2:$D$20000,DATOS!$D7376,DATOS!$E$2:$E$20000,DATOS!$E7376,DATOS!$I$2:$I$20000,DATOS!$I7376,DATOS!$G$2:$G$20000,"EX")=0),0))))</f>
      </c>
      <c r="H7376">
        <f>IF(DATOS!$G7376&lt;&gt;"EX",0,--(COUNTIFS(DATOS!$A$2:$A$20000,DATOS!$A7376,DATOS!$D$2:$D$20000,DATOS!$D7376,DATOS!$E$2:$E$20000,DATOS!$E7376,DATOS!$I$2:$I$20000,DATOS!$I7376,DATOS!$G$2:$G$20000,"OR")=0))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DATOS!$A$2:$A$20000,DATOS!$A7377,DATOS!$D$2:$D$20000,DATOS!$D7377,DATOS!$E$2:$E$20000,DATOS!$E7377,DATOS!$I$2:$I$20000,DATOS!$I7377,DATOS!$G$2:$G$20000,"EX")=0),0))))</f>
      </c>
      <c r="H7377">
        <f>IF(DATOS!$G7377&lt;&gt;"EX",0,--(COUNTIFS(DATOS!$A$2:$A$20000,DATOS!$A7377,DATOS!$D$2:$D$20000,DATOS!$D7377,DATOS!$E$2:$E$20000,DATOS!$E7377,DATOS!$I$2:$I$20000,DATOS!$I7377,DATOS!$G$2:$G$20000,"OR")=0))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DATOS!$A$2:$A$20000,DATOS!$A7378,DATOS!$D$2:$D$20000,DATOS!$D7378,DATOS!$E$2:$E$20000,DATOS!$E7378,DATOS!$I$2:$I$20000,DATOS!$I7378,DATOS!$G$2:$G$20000,"EX")=0),0))))</f>
      </c>
      <c r="H7378">
        <f>IF(DATOS!$G7378&lt;&gt;"EX",0,--(COUNTIFS(DATOS!$A$2:$A$20000,DATOS!$A7378,DATOS!$D$2:$D$20000,DATOS!$D7378,DATOS!$E$2:$E$20000,DATOS!$E7378,DATOS!$I$2:$I$20000,DATOS!$I7378,DATOS!$G$2:$G$20000,"OR")=0))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DATOS!$A$2:$A$20000,DATOS!$A7379,DATOS!$D$2:$D$20000,DATOS!$D7379,DATOS!$E$2:$E$20000,DATOS!$E7379,DATOS!$I$2:$I$20000,DATOS!$I7379,DATOS!$G$2:$G$20000,"EX")=0),0))))</f>
      </c>
      <c r="H7379">
        <f>IF(DATOS!$G7379&lt;&gt;"EX",0,--(COUNTIFS(DATOS!$A$2:$A$20000,DATOS!$A7379,DATOS!$D$2:$D$20000,DATOS!$D7379,DATOS!$E$2:$E$20000,DATOS!$E7379,DATOS!$I$2:$I$20000,DATOS!$I7379,DATOS!$G$2:$G$20000,"OR")=0))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DATOS!$A$2:$A$20000,DATOS!$A7380,DATOS!$D$2:$D$20000,DATOS!$D7380,DATOS!$E$2:$E$20000,DATOS!$E7380,DATOS!$I$2:$I$20000,DATOS!$I7380,DATOS!$G$2:$G$20000,"EX")=0),0))))</f>
      </c>
      <c r="H7380">
        <f>IF(DATOS!$G7380&lt;&gt;"EX",0,--(COUNTIFS(DATOS!$A$2:$A$20000,DATOS!$A7380,DATOS!$D$2:$D$20000,DATOS!$D7380,DATOS!$E$2:$E$20000,DATOS!$E7380,DATOS!$I$2:$I$20000,DATOS!$I7380,DATOS!$G$2:$G$20000,"OR")=0))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DATOS!$A$2:$A$20000,DATOS!$A7381,DATOS!$D$2:$D$20000,DATOS!$D7381,DATOS!$E$2:$E$20000,DATOS!$E7381,DATOS!$I$2:$I$20000,DATOS!$I7381,DATOS!$G$2:$G$20000,"EX")=0),0))))</f>
      </c>
      <c r="H7381">
        <f>IF(DATOS!$G7381&lt;&gt;"EX",0,--(COUNTIFS(DATOS!$A$2:$A$20000,DATOS!$A7381,DATOS!$D$2:$D$20000,DATOS!$D7381,DATOS!$E$2:$E$20000,DATOS!$E7381,DATOS!$I$2:$I$20000,DATOS!$I7381,DATOS!$G$2:$G$20000,"OR")=0))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DATOS!$A$2:$A$20000,DATOS!$A7382,DATOS!$D$2:$D$20000,DATOS!$D7382,DATOS!$E$2:$E$20000,DATOS!$E7382,DATOS!$I$2:$I$20000,DATOS!$I7382,DATOS!$G$2:$G$20000,"EX")=0),0))))</f>
      </c>
      <c r="H7382">
        <f>IF(DATOS!$G7382&lt;&gt;"EX",0,--(COUNTIFS(DATOS!$A$2:$A$20000,DATOS!$A7382,DATOS!$D$2:$D$20000,DATOS!$D7382,DATOS!$E$2:$E$20000,DATOS!$E7382,DATOS!$I$2:$I$20000,DATOS!$I7382,DATOS!$G$2:$G$20000,"OR")=0))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DATOS!$A$2:$A$20000,DATOS!$A7383,DATOS!$D$2:$D$20000,DATOS!$D7383,DATOS!$E$2:$E$20000,DATOS!$E7383,DATOS!$I$2:$I$20000,DATOS!$I7383,DATOS!$G$2:$G$20000,"EX")=0),0))))</f>
      </c>
      <c r="H7383">
        <f>IF(DATOS!$G7383&lt;&gt;"EX",0,--(COUNTIFS(DATOS!$A$2:$A$20000,DATOS!$A7383,DATOS!$D$2:$D$20000,DATOS!$D7383,DATOS!$E$2:$E$20000,DATOS!$E7383,DATOS!$I$2:$I$20000,DATOS!$I7383,DATOS!$G$2:$G$20000,"OR")=0))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DATOS!$A$2:$A$20000,DATOS!$A7384,DATOS!$D$2:$D$20000,DATOS!$D7384,DATOS!$E$2:$E$20000,DATOS!$E7384,DATOS!$I$2:$I$20000,DATOS!$I7384,DATOS!$G$2:$G$20000,"EX")=0),0))))</f>
      </c>
      <c r="H7384">
        <f>IF(DATOS!$G7384&lt;&gt;"EX",0,--(COUNTIFS(DATOS!$A$2:$A$20000,DATOS!$A7384,DATOS!$D$2:$D$20000,DATOS!$D7384,DATOS!$E$2:$E$20000,DATOS!$E7384,DATOS!$I$2:$I$20000,DATOS!$I7384,DATOS!$G$2:$G$20000,"OR")=0))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DATOS!$A$2:$A$20000,DATOS!$A7385,DATOS!$D$2:$D$20000,DATOS!$D7385,DATOS!$E$2:$E$20000,DATOS!$E7385,DATOS!$I$2:$I$20000,DATOS!$I7385,DATOS!$G$2:$G$20000,"EX")=0),0))))</f>
      </c>
      <c r="H7385">
        <f>IF(DATOS!$G7385&lt;&gt;"EX",0,--(COUNTIFS(DATOS!$A$2:$A$20000,DATOS!$A7385,DATOS!$D$2:$D$20000,DATOS!$D7385,DATOS!$E$2:$E$20000,DATOS!$E7385,DATOS!$I$2:$I$20000,DATOS!$I7385,DATOS!$G$2:$G$20000,"OR")=0))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DATOS!$A$2:$A$20000,DATOS!$A7386,DATOS!$D$2:$D$20000,DATOS!$D7386,DATOS!$E$2:$E$20000,DATOS!$E7386,DATOS!$I$2:$I$20000,DATOS!$I7386,DATOS!$G$2:$G$20000,"EX")=0),0))))</f>
      </c>
      <c r="H7386">
        <f>IF(DATOS!$G7386&lt;&gt;"EX",0,--(COUNTIFS(DATOS!$A$2:$A$20000,DATOS!$A7386,DATOS!$D$2:$D$20000,DATOS!$D7386,DATOS!$E$2:$E$20000,DATOS!$E7386,DATOS!$I$2:$I$20000,DATOS!$I7386,DATOS!$G$2:$G$20000,"OR")=0))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DATOS!$A$2:$A$20000,DATOS!$A7387,DATOS!$D$2:$D$20000,DATOS!$D7387,DATOS!$E$2:$E$20000,DATOS!$E7387,DATOS!$I$2:$I$20000,DATOS!$I7387,DATOS!$G$2:$G$20000,"EX")=0),0))))</f>
      </c>
      <c r="H7387">
        <f>IF(DATOS!$G7387&lt;&gt;"EX",0,--(COUNTIFS(DATOS!$A$2:$A$20000,DATOS!$A7387,DATOS!$D$2:$D$20000,DATOS!$D7387,DATOS!$E$2:$E$20000,DATOS!$E7387,DATOS!$I$2:$I$20000,DATOS!$I7387,DATOS!$G$2:$G$20000,"OR")=0))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DATOS!$A$2:$A$20000,DATOS!$A7388,DATOS!$D$2:$D$20000,DATOS!$D7388,DATOS!$E$2:$E$20000,DATOS!$E7388,DATOS!$I$2:$I$20000,DATOS!$I7388,DATOS!$G$2:$G$20000,"EX")=0),0))))</f>
      </c>
      <c r="H7388">
        <f>IF(DATOS!$G7388&lt;&gt;"EX",0,--(COUNTIFS(DATOS!$A$2:$A$20000,DATOS!$A7388,DATOS!$D$2:$D$20000,DATOS!$D7388,DATOS!$E$2:$E$20000,DATOS!$E7388,DATOS!$I$2:$I$20000,DATOS!$I7388,DATOS!$G$2:$G$20000,"OR")=0))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DATOS!$A$2:$A$20000,DATOS!$A7389,DATOS!$D$2:$D$20000,DATOS!$D7389,DATOS!$E$2:$E$20000,DATOS!$E7389,DATOS!$I$2:$I$20000,DATOS!$I7389,DATOS!$G$2:$G$20000,"EX")=0),0))))</f>
      </c>
      <c r="H7389">
        <f>IF(DATOS!$G7389&lt;&gt;"EX",0,--(COUNTIFS(DATOS!$A$2:$A$20000,DATOS!$A7389,DATOS!$D$2:$D$20000,DATOS!$D7389,DATOS!$E$2:$E$20000,DATOS!$E7389,DATOS!$I$2:$I$20000,DATOS!$I7389,DATOS!$G$2:$G$20000,"OR")=0))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DATOS!$A$2:$A$20000,DATOS!$A7390,DATOS!$D$2:$D$20000,DATOS!$D7390,DATOS!$E$2:$E$20000,DATOS!$E7390,DATOS!$I$2:$I$20000,DATOS!$I7390,DATOS!$G$2:$G$20000,"EX")=0),0))))</f>
      </c>
      <c r="H7390">
        <f>IF(DATOS!$G7390&lt;&gt;"EX",0,--(COUNTIFS(DATOS!$A$2:$A$20000,DATOS!$A7390,DATOS!$D$2:$D$20000,DATOS!$D7390,DATOS!$E$2:$E$20000,DATOS!$E7390,DATOS!$I$2:$I$20000,DATOS!$I7390,DATOS!$G$2:$G$20000,"OR")=0))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DATOS!$A$2:$A$20000,DATOS!$A7391,DATOS!$D$2:$D$20000,DATOS!$D7391,DATOS!$E$2:$E$20000,DATOS!$E7391,DATOS!$I$2:$I$20000,DATOS!$I7391,DATOS!$G$2:$G$20000,"EX")=0),0))))</f>
      </c>
      <c r="H7391">
        <f>IF(DATOS!$G7391&lt;&gt;"EX",0,--(COUNTIFS(DATOS!$A$2:$A$20000,DATOS!$A7391,DATOS!$D$2:$D$20000,DATOS!$D7391,DATOS!$E$2:$E$20000,DATOS!$E7391,DATOS!$I$2:$I$20000,DATOS!$I7391,DATOS!$G$2:$G$20000,"OR")=0))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DATOS!$A$2:$A$20000,DATOS!$A7392,DATOS!$D$2:$D$20000,DATOS!$D7392,DATOS!$E$2:$E$20000,DATOS!$E7392,DATOS!$I$2:$I$20000,DATOS!$I7392,DATOS!$G$2:$G$20000,"EX")=0),0))))</f>
      </c>
      <c r="H7392">
        <f>IF(DATOS!$G7392&lt;&gt;"EX",0,--(COUNTIFS(DATOS!$A$2:$A$20000,DATOS!$A7392,DATOS!$D$2:$D$20000,DATOS!$D7392,DATOS!$E$2:$E$20000,DATOS!$E7392,DATOS!$I$2:$I$20000,DATOS!$I7392,DATOS!$G$2:$G$20000,"OR")=0))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DATOS!$A$2:$A$20000,DATOS!$A7393,DATOS!$D$2:$D$20000,DATOS!$D7393,DATOS!$E$2:$E$20000,DATOS!$E7393,DATOS!$I$2:$I$20000,DATOS!$I7393,DATOS!$G$2:$G$20000,"EX")=0),0))))</f>
      </c>
      <c r="H7393">
        <f>IF(DATOS!$G7393&lt;&gt;"EX",0,--(COUNTIFS(DATOS!$A$2:$A$20000,DATOS!$A7393,DATOS!$D$2:$D$20000,DATOS!$D7393,DATOS!$E$2:$E$20000,DATOS!$E7393,DATOS!$I$2:$I$20000,DATOS!$I7393,DATOS!$G$2:$G$20000,"OR")=0))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DATOS!$A$2:$A$20000,DATOS!$A7394,DATOS!$D$2:$D$20000,DATOS!$D7394,DATOS!$E$2:$E$20000,DATOS!$E7394,DATOS!$I$2:$I$20000,DATOS!$I7394,DATOS!$G$2:$G$20000,"EX")=0),0))))</f>
      </c>
      <c r="H7394">
        <f>IF(DATOS!$G7394&lt;&gt;"EX",0,--(COUNTIFS(DATOS!$A$2:$A$20000,DATOS!$A7394,DATOS!$D$2:$D$20000,DATOS!$D7394,DATOS!$E$2:$E$20000,DATOS!$E7394,DATOS!$I$2:$I$20000,DATOS!$I7394,DATOS!$G$2:$G$20000,"OR")=0))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DATOS!$A$2:$A$20000,DATOS!$A7395,DATOS!$D$2:$D$20000,DATOS!$D7395,DATOS!$E$2:$E$20000,DATOS!$E7395,DATOS!$I$2:$I$20000,DATOS!$I7395,DATOS!$G$2:$G$20000,"EX")=0),0))))</f>
      </c>
      <c r="H7395">
        <f>IF(DATOS!$G7395&lt;&gt;"EX",0,--(COUNTIFS(DATOS!$A$2:$A$20000,DATOS!$A7395,DATOS!$D$2:$D$20000,DATOS!$D7395,DATOS!$E$2:$E$20000,DATOS!$E7395,DATOS!$I$2:$I$20000,DATOS!$I7395,DATOS!$G$2:$G$20000,"OR")=0))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DATOS!$A$2:$A$20000,DATOS!$A7396,DATOS!$D$2:$D$20000,DATOS!$D7396,DATOS!$E$2:$E$20000,DATOS!$E7396,DATOS!$I$2:$I$20000,DATOS!$I7396,DATOS!$G$2:$G$20000,"EX")=0),0))))</f>
      </c>
      <c r="H7396">
        <f>IF(DATOS!$G7396&lt;&gt;"EX",0,--(COUNTIFS(DATOS!$A$2:$A$20000,DATOS!$A7396,DATOS!$D$2:$D$20000,DATOS!$D7396,DATOS!$E$2:$E$20000,DATOS!$E7396,DATOS!$I$2:$I$20000,DATOS!$I7396,DATOS!$G$2:$G$20000,"OR")=0))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DATOS!$A$2:$A$20000,DATOS!$A7397,DATOS!$D$2:$D$20000,DATOS!$D7397,DATOS!$E$2:$E$20000,DATOS!$E7397,DATOS!$I$2:$I$20000,DATOS!$I7397,DATOS!$G$2:$G$20000,"EX")=0),0))))</f>
      </c>
      <c r="H7397">
        <f>IF(DATOS!$G7397&lt;&gt;"EX",0,--(COUNTIFS(DATOS!$A$2:$A$20000,DATOS!$A7397,DATOS!$D$2:$D$20000,DATOS!$D7397,DATOS!$E$2:$E$20000,DATOS!$E7397,DATOS!$I$2:$I$20000,DATOS!$I7397,DATOS!$G$2:$G$20000,"OR")=0))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DATOS!$A$2:$A$20000,DATOS!$A7398,DATOS!$D$2:$D$20000,DATOS!$D7398,DATOS!$E$2:$E$20000,DATOS!$E7398,DATOS!$I$2:$I$20000,DATOS!$I7398,DATOS!$G$2:$G$20000,"EX")=0),0))))</f>
      </c>
      <c r="H7398">
        <f>IF(DATOS!$G7398&lt;&gt;"EX",0,--(COUNTIFS(DATOS!$A$2:$A$20000,DATOS!$A7398,DATOS!$D$2:$D$20000,DATOS!$D7398,DATOS!$E$2:$E$20000,DATOS!$E7398,DATOS!$I$2:$I$20000,DATOS!$I7398,DATOS!$G$2:$G$20000,"OR")=0))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DATOS!$A$2:$A$20000,DATOS!$A7399,DATOS!$D$2:$D$20000,DATOS!$D7399,DATOS!$E$2:$E$20000,DATOS!$E7399,DATOS!$I$2:$I$20000,DATOS!$I7399,DATOS!$G$2:$G$20000,"EX")=0),0))))</f>
      </c>
      <c r="H7399">
        <f>IF(DATOS!$G7399&lt;&gt;"EX",0,--(COUNTIFS(DATOS!$A$2:$A$20000,DATOS!$A7399,DATOS!$D$2:$D$20000,DATOS!$D7399,DATOS!$E$2:$E$20000,DATOS!$E7399,DATOS!$I$2:$I$20000,DATOS!$I7399,DATOS!$G$2:$G$20000,"OR")=0))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DATOS!$A$2:$A$20000,DATOS!$A7400,DATOS!$D$2:$D$20000,DATOS!$D7400,DATOS!$E$2:$E$20000,DATOS!$E7400,DATOS!$I$2:$I$20000,DATOS!$I7400,DATOS!$G$2:$G$20000,"EX")=0),0))))</f>
      </c>
      <c r="H7400">
        <f>IF(DATOS!$G7400&lt;&gt;"EX",0,--(COUNTIFS(DATOS!$A$2:$A$20000,DATOS!$A7400,DATOS!$D$2:$D$20000,DATOS!$D7400,DATOS!$E$2:$E$20000,DATOS!$E7400,DATOS!$I$2:$I$20000,DATOS!$I7400,DATOS!$G$2:$G$20000,"OR")=0))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DATOS!$A$2:$A$20000,DATOS!$A7401,DATOS!$D$2:$D$20000,DATOS!$D7401,DATOS!$E$2:$E$20000,DATOS!$E7401,DATOS!$I$2:$I$20000,DATOS!$I7401,DATOS!$G$2:$G$20000,"EX")=0),0))))</f>
      </c>
      <c r="H7401">
        <f>IF(DATOS!$G7401&lt;&gt;"EX",0,--(COUNTIFS(DATOS!$A$2:$A$20000,DATOS!$A7401,DATOS!$D$2:$D$20000,DATOS!$D7401,DATOS!$E$2:$E$20000,DATOS!$E7401,DATOS!$I$2:$I$20000,DATOS!$I7401,DATOS!$G$2:$G$20000,"OR")=0))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DATOS!$A$2:$A$20000,DATOS!$A7402,DATOS!$D$2:$D$20000,DATOS!$D7402,DATOS!$E$2:$E$20000,DATOS!$E7402,DATOS!$I$2:$I$20000,DATOS!$I7402,DATOS!$G$2:$G$20000,"EX")=0),0))))</f>
      </c>
      <c r="H7402">
        <f>IF(DATOS!$G7402&lt;&gt;"EX",0,--(COUNTIFS(DATOS!$A$2:$A$20000,DATOS!$A7402,DATOS!$D$2:$D$20000,DATOS!$D7402,DATOS!$E$2:$E$20000,DATOS!$E7402,DATOS!$I$2:$I$20000,DATOS!$I7402,DATOS!$G$2:$G$20000,"OR")=0))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DATOS!$A$2:$A$20000,DATOS!$A7403,DATOS!$D$2:$D$20000,DATOS!$D7403,DATOS!$E$2:$E$20000,DATOS!$E7403,DATOS!$I$2:$I$20000,DATOS!$I7403,DATOS!$G$2:$G$20000,"EX")=0),0))))</f>
      </c>
      <c r="H7403">
        <f>IF(DATOS!$G7403&lt;&gt;"EX",0,--(COUNTIFS(DATOS!$A$2:$A$20000,DATOS!$A7403,DATOS!$D$2:$D$20000,DATOS!$D7403,DATOS!$E$2:$E$20000,DATOS!$E7403,DATOS!$I$2:$I$20000,DATOS!$I7403,DATOS!$G$2:$G$20000,"OR")=0))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DATOS!$A$2:$A$20000,DATOS!$A7404,DATOS!$D$2:$D$20000,DATOS!$D7404,DATOS!$E$2:$E$20000,DATOS!$E7404,DATOS!$I$2:$I$20000,DATOS!$I7404,DATOS!$G$2:$G$20000,"EX")=0),0))))</f>
      </c>
      <c r="H7404">
        <f>IF(DATOS!$G7404&lt;&gt;"EX",0,--(COUNTIFS(DATOS!$A$2:$A$20000,DATOS!$A7404,DATOS!$D$2:$D$20000,DATOS!$D7404,DATOS!$E$2:$E$20000,DATOS!$E7404,DATOS!$I$2:$I$20000,DATOS!$I7404,DATOS!$G$2:$G$20000,"OR")=0))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DATOS!$A$2:$A$20000,DATOS!$A7405,DATOS!$D$2:$D$20000,DATOS!$D7405,DATOS!$E$2:$E$20000,DATOS!$E7405,DATOS!$I$2:$I$20000,DATOS!$I7405,DATOS!$G$2:$G$20000,"EX")=0),0))))</f>
      </c>
      <c r="H7405">
        <f>IF(DATOS!$G7405&lt;&gt;"EX",0,--(COUNTIFS(DATOS!$A$2:$A$20000,DATOS!$A7405,DATOS!$D$2:$D$20000,DATOS!$D7405,DATOS!$E$2:$E$20000,DATOS!$E7405,DATOS!$I$2:$I$20000,DATOS!$I7405,DATOS!$G$2:$G$20000,"OR")=0))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DATOS!$A$2:$A$20000,DATOS!$A7406,DATOS!$D$2:$D$20000,DATOS!$D7406,DATOS!$E$2:$E$20000,DATOS!$E7406,DATOS!$I$2:$I$20000,DATOS!$I7406,DATOS!$G$2:$G$20000,"EX")=0),0))))</f>
      </c>
      <c r="H7406">
        <f>IF(DATOS!$G7406&lt;&gt;"EX",0,--(COUNTIFS(DATOS!$A$2:$A$20000,DATOS!$A7406,DATOS!$D$2:$D$20000,DATOS!$D7406,DATOS!$E$2:$E$20000,DATOS!$E7406,DATOS!$I$2:$I$20000,DATOS!$I7406,DATOS!$G$2:$G$20000,"OR")=0))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DATOS!$A$2:$A$20000,DATOS!$A7407,DATOS!$D$2:$D$20000,DATOS!$D7407,DATOS!$E$2:$E$20000,DATOS!$E7407,DATOS!$I$2:$I$20000,DATOS!$I7407,DATOS!$G$2:$G$20000,"EX")=0),0))))</f>
      </c>
      <c r="H7407">
        <f>IF(DATOS!$G7407&lt;&gt;"EX",0,--(COUNTIFS(DATOS!$A$2:$A$20000,DATOS!$A7407,DATOS!$D$2:$D$20000,DATOS!$D7407,DATOS!$E$2:$E$20000,DATOS!$E7407,DATOS!$I$2:$I$20000,DATOS!$I7407,DATOS!$G$2:$G$20000,"OR")=0))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DATOS!$A$2:$A$20000,DATOS!$A7408,DATOS!$D$2:$D$20000,DATOS!$D7408,DATOS!$E$2:$E$20000,DATOS!$E7408,DATOS!$I$2:$I$20000,DATOS!$I7408,DATOS!$G$2:$G$20000,"EX")=0),0))))</f>
      </c>
      <c r="H7408">
        <f>IF(DATOS!$G7408&lt;&gt;"EX",0,--(COUNTIFS(DATOS!$A$2:$A$20000,DATOS!$A7408,DATOS!$D$2:$D$20000,DATOS!$D7408,DATOS!$E$2:$E$20000,DATOS!$E7408,DATOS!$I$2:$I$20000,DATOS!$I7408,DATOS!$G$2:$G$20000,"OR")=0))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DATOS!$A$2:$A$20000,DATOS!$A7409,DATOS!$D$2:$D$20000,DATOS!$D7409,DATOS!$E$2:$E$20000,DATOS!$E7409,DATOS!$I$2:$I$20000,DATOS!$I7409,DATOS!$G$2:$G$20000,"EX")=0),0))))</f>
      </c>
      <c r="H7409">
        <f>IF(DATOS!$G7409&lt;&gt;"EX",0,--(COUNTIFS(DATOS!$A$2:$A$20000,DATOS!$A7409,DATOS!$D$2:$D$20000,DATOS!$D7409,DATOS!$E$2:$E$20000,DATOS!$E7409,DATOS!$I$2:$I$20000,DATOS!$I7409,DATOS!$G$2:$G$20000,"OR")=0))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DATOS!$A$2:$A$20000,DATOS!$A7410,DATOS!$D$2:$D$20000,DATOS!$D7410,DATOS!$E$2:$E$20000,DATOS!$E7410,DATOS!$I$2:$I$20000,DATOS!$I7410,DATOS!$G$2:$G$20000,"EX")=0),0))))</f>
      </c>
      <c r="H7410">
        <f>IF(DATOS!$G7410&lt;&gt;"EX",0,--(COUNTIFS(DATOS!$A$2:$A$20000,DATOS!$A7410,DATOS!$D$2:$D$20000,DATOS!$D7410,DATOS!$E$2:$E$20000,DATOS!$E7410,DATOS!$I$2:$I$20000,DATOS!$I7410,DATOS!$G$2:$G$20000,"OR")=0))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DATOS!$A$2:$A$20000,DATOS!$A7411,DATOS!$D$2:$D$20000,DATOS!$D7411,DATOS!$E$2:$E$20000,DATOS!$E7411,DATOS!$I$2:$I$20000,DATOS!$I7411,DATOS!$G$2:$G$20000,"EX")=0),0))))</f>
      </c>
      <c r="H7411">
        <f>IF(DATOS!$G7411&lt;&gt;"EX",0,--(COUNTIFS(DATOS!$A$2:$A$20000,DATOS!$A7411,DATOS!$D$2:$D$20000,DATOS!$D7411,DATOS!$E$2:$E$20000,DATOS!$E7411,DATOS!$I$2:$I$20000,DATOS!$I7411,DATOS!$G$2:$G$20000,"OR")=0))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DATOS!$A$2:$A$20000,DATOS!$A7412,DATOS!$D$2:$D$20000,DATOS!$D7412,DATOS!$E$2:$E$20000,DATOS!$E7412,DATOS!$I$2:$I$20000,DATOS!$I7412,DATOS!$G$2:$G$20000,"EX")=0),0))))</f>
      </c>
      <c r="H7412">
        <f>IF(DATOS!$G7412&lt;&gt;"EX",0,--(COUNTIFS(DATOS!$A$2:$A$20000,DATOS!$A7412,DATOS!$D$2:$D$20000,DATOS!$D7412,DATOS!$E$2:$E$20000,DATOS!$E7412,DATOS!$I$2:$I$20000,DATOS!$I7412,DATOS!$G$2:$G$20000,"OR")=0))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DATOS!$A$2:$A$20000,DATOS!$A7413,DATOS!$D$2:$D$20000,DATOS!$D7413,DATOS!$E$2:$E$20000,DATOS!$E7413,DATOS!$I$2:$I$20000,DATOS!$I7413,DATOS!$G$2:$G$20000,"EX")=0),0))))</f>
      </c>
      <c r="H7413">
        <f>IF(DATOS!$G7413&lt;&gt;"EX",0,--(COUNTIFS(DATOS!$A$2:$A$20000,DATOS!$A7413,DATOS!$D$2:$D$20000,DATOS!$D7413,DATOS!$E$2:$E$20000,DATOS!$E7413,DATOS!$I$2:$I$20000,DATOS!$I7413,DATOS!$G$2:$G$20000,"OR")=0))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DATOS!$A$2:$A$20000,DATOS!$A7414,DATOS!$D$2:$D$20000,DATOS!$D7414,DATOS!$E$2:$E$20000,DATOS!$E7414,DATOS!$I$2:$I$20000,DATOS!$I7414,DATOS!$G$2:$G$20000,"EX")=0),0))))</f>
      </c>
      <c r="H7414">
        <f>IF(DATOS!$G7414&lt;&gt;"EX",0,--(COUNTIFS(DATOS!$A$2:$A$20000,DATOS!$A7414,DATOS!$D$2:$D$20000,DATOS!$D7414,DATOS!$E$2:$E$20000,DATOS!$E7414,DATOS!$I$2:$I$20000,DATOS!$I7414,DATOS!$G$2:$G$20000,"OR")=0))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DATOS!$A$2:$A$20000,DATOS!$A7415,DATOS!$D$2:$D$20000,DATOS!$D7415,DATOS!$E$2:$E$20000,DATOS!$E7415,DATOS!$I$2:$I$20000,DATOS!$I7415,DATOS!$G$2:$G$20000,"EX")=0),0))))</f>
      </c>
      <c r="H7415">
        <f>IF(DATOS!$G7415&lt;&gt;"EX",0,--(COUNTIFS(DATOS!$A$2:$A$20000,DATOS!$A7415,DATOS!$D$2:$D$20000,DATOS!$D7415,DATOS!$E$2:$E$20000,DATOS!$E7415,DATOS!$I$2:$I$20000,DATOS!$I7415,DATOS!$G$2:$G$20000,"OR")=0))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DATOS!$A$2:$A$20000,DATOS!$A7416,DATOS!$D$2:$D$20000,DATOS!$D7416,DATOS!$E$2:$E$20000,DATOS!$E7416,DATOS!$I$2:$I$20000,DATOS!$I7416,DATOS!$G$2:$G$20000,"EX")=0),0))))</f>
      </c>
      <c r="H7416">
        <f>IF(DATOS!$G7416&lt;&gt;"EX",0,--(COUNTIFS(DATOS!$A$2:$A$20000,DATOS!$A7416,DATOS!$D$2:$D$20000,DATOS!$D7416,DATOS!$E$2:$E$20000,DATOS!$E7416,DATOS!$I$2:$I$20000,DATOS!$I7416,DATOS!$G$2:$G$20000,"OR")=0))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DATOS!$A$2:$A$20000,DATOS!$A7417,DATOS!$D$2:$D$20000,DATOS!$D7417,DATOS!$E$2:$E$20000,DATOS!$E7417,DATOS!$I$2:$I$20000,DATOS!$I7417,DATOS!$G$2:$G$20000,"EX")=0),0))))</f>
      </c>
      <c r="H7417">
        <f>IF(DATOS!$G7417&lt;&gt;"EX",0,--(COUNTIFS(DATOS!$A$2:$A$20000,DATOS!$A7417,DATOS!$D$2:$D$20000,DATOS!$D7417,DATOS!$E$2:$E$20000,DATOS!$E7417,DATOS!$I$2:$I$20000,DATOS!$I7417,DATOS!$G$2:$G$20000,"OR")=0))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DATOS!$A$2:$A$20000,DATOS!$A7418,DATOS!$D$2:$D$20000,DATOS!$D7418,DATOS!$E$2:$E$20000,DATOS!$E7418,DATOS!$I$2:$I$20000,DATOS!$I7418,DATOS!$G$2:$G$20000,"EX")=0),0))))</f>
      </c>
      <c r="H7418">
        <f>IF(DATOS!$G7418&lt;&gt;"EX",0,--(COUNTIFS(DATOS!$A$2:$A$20000,DATOS!$A7418,DATOS!$D$2:$D$20000,DATOS!$D7418,DATOS!$E$2:$E$20000,DATOS!$E7418,DATOS!$I$2:$I$20000,DATOS!$I7418,DATOS!$G$2:$G$20000,"OR")=0))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DATOS!$A$2:$A$20000,DATOS!$A7419,DATOS!$D$2:$D$20000,DATOS!$D7419,DATOS!$E$2:$E$20000,DATOS!$E7419,DATOS!$I$2:$I$20000,DATOS!$I7419,DATOS!$G$2:$G$20000,"EX")=0),0))))</f>
      </c>
      <c r="H7419">
        <f>IF(DATOS!$G7419&lt;&gt;"EX",0,--(COUNTIFS(DATOS!$A$2:$A$20000,DATOS!$A7419,DATOS!$D$2:$D$20000,DATOS!$D7419,DATOS!$E$2:$E$20000,DATOS!$E7419,DATOS!$I$2:$I$20000,DATOS!$I7419,DATOS!$G$2:$G$20000,"OR")=0))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DATOS!$A$2:$A$20000,DATOS!$A7420,DATOS!$D$2:$D$20000,DATOS!$D7420,DATOS!$E$2:$E$20000,DATOS!$E7420,DATOS!$I$2:$I$20000,DATOS!$I7420,DATOS!$G$2:$G$20000,"EX")=0),0))))</f>
      </c>
      <c r="H7420">
        <f>IF(DATOS!$G7420&lt;&gt;"EX",0,--(COUNTIFS(DATOS!$A$2:$A$20000,DATOS!$A7420,DATOS!$D$2:$D$20000,DATOS!$D7420,DATOS!$E$2:$E$20000,DATOS!$E7420,DATOS!$I$2:$I$20000,DATOS!$I7420,DATOS!$G$2:$G$20000,"OR")=0))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DATOS!$A$2:$A$20000,DATOS!$A7421,DATOS!$D$2:$D$20000,DATOS!$D7421,DATOS!$E$2:$E$20000,DATOS!$E7421,DATOS!$I$2:$I$20000,DATOS!$I7421,DATOS!$G$2:$G$20000,"EX")=0),0))))</f>
      </c>
      <c r="H7421">
        <f>IF(DATOS!$G7421&lt;&gt;"EX",0,--(COUNTIFS(DATOS!$A$2:$A$20000,DATOS!$A7421,DATOS!$D$2:$D$20000,DATOS!$D7421,DATOS!$E$2:$E$20000,DATOS!$E7421,DATOS!$I$2:$I$20000,DATOS!$I7421,DATOS!$G$2:$G$20000,"OR")=0))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DATOS!$A$2:$A$20000,DATOS!$A7422,DATOS!$D$2:$D$20000,DATOS!$D7422,DATOS!$E$2:$E$20000,DATOS!$E7422,DATOS!$I$2:$I$20000,DATOS!$I7422,DATOS!$G$2:$G$20000,"EX")=0),0))))</f>
      </c>
      <c r="H7422">
        <f>IF(DATOS!$G7422&lt;&gt;"EX",0,--(COUNTIFS(DATOS!$A$2:$A$20000,DATOS!$A7422,DATOS!$D$2:$D$20000,DATOS!$D7422,DATOS!$E$2:$E$20000,DATOS!$E7422,DATOS!$I$2:$I$20000,DATOS!$I7422,DATOS!$G$2:$G$20000,"OR")=0))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DATOS!$A$2:$A$20000,DATOS!$A7423,DATOS!$D$2:$D$20000,DATOS!$D7423,DATOS!$E$2:$E$20000,DATOS!$E7423,DATOS!$I$2:$I$20000,DATOS!$I7423,DATOS!$G$2:$G$20000,"EX")=0),0))))</f>
      </c>
      <c r="H7423">
        <f>IF(DATOS!$G7423&lt;&gt;"EX",0,--(COUNTIFS(DATOS!$A$2:$A$20000,DATOS!$A7423,DATOS!$D$2:$D$20000,DATOS!$D7423,DATOS!$E$2:$E$20000,DATOS!$E7423,DATOS!$I$2:$I$20000,DATOS!$I7423,DATOS!$G$2:$G$20000,"OR")=0))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DATOS!$A$2:$A$20000,DATOS!$A7424,DATOS!$D$2:$D$20000,DATOS!$D7424,DATOS!$E$2:$E$20000,DATOS!$E7424,DATOS!$I$2:$I$20000,DATOS!$I7424,DATOS!$G$2:$G$20000,"EX")=0),0))))</f>
      </c>
      <c r="H7424">
        <f>IF(DATOS!$G7424&lt;&gt;"EX",0,--(COUNTIFS(DATOS!$A$2:$A$20000,DATOS!$A7424,DATOS!$D$2:$D$20000,DATOS!$D7424,DATOS!$E$2:$E$20000,DATOS!$E7424,DATOS!$I$2:$I$20000,DATOS!$I7424,DATOS!$G$2:$G$20000,"OR")=0))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DATOS!$A$2:$A$20000,DATOS!$A7425,DATOS!$D$2:$D$20000,DATOS!$D7425,DATOS!$E$2:$E$20000,DATOS!$E7425,DATOS!$I$2:$I$20000,DATOS!$I7425,DATOS!$G$2:$G$20000,"EX")=0),0))))</f>
      </c>
      <c r="H7425">
        <f>IF(DATOS!$G7425&lt;&gt;"EX",0,--(COUNTIFS(DATOS!$A$2:$A$20000,DATOS!$A7425,DATOS!$D$2:$D$20000,DATOS!$D7425,DATOS!$E$2:$E$20000,DATOS!$E7425,DATOS!$I$2:$I$20000,DATOS!$I7425,DATOS!$G$2:$G$20000,"OR")=0))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DATOS!$A$2:$A$20000,DATOS!$A7426,DATOS!$D$2:$D$20000,DATOS!$D7426,DATOS!$E$2:$E$20000,DATOS!$E7426,DATOS!$I$2:$I$20000,DATOS!$I7426,DATOS!$G$2:$G$20000,"EX")=0),0))))</f>
      </c>
      <c r="H7426">
        <f>IF(DATOS!$G7426&lt;&gt;"EX",0,--(COUNTIFS(DATOS!$A$2:$A$20000,DATOS!$A7426,DATOS!$D$2:$D$20000,DATOS!$D7426,DATOS!$E$2:$E$20000,DATOS!$E7426,DATOS!$I$2:$I$20000,DATOS!$I7426,DATOS!$G$2:$G$20000,"OR")=0))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DATOS!$A$2:$A$20000,DATOS!$A7427,DATOS!$D$2:$D$20000,DATOS!$D7427,DATOS!$E$2:$E$20000,DATOS!$E7427,DATOS!$I$2:$I$20000,DATOS!$I7427,DATOS!$G$2:$G$20000,"EX")=0),0))))</f>
      </c>
      <c r="H7427">
        <f>IF(DATOS!$G7427&lt;&gt;"EX",0,--(COUNTIFS(DATOS!$A$2:$A$20000,DATOS!$A7427,DATOS!$D$2:$D$20000,DATOS!$D7427,DATOS!$E$2:$E$20000,DATOS!$E7427,DATOS!$I$2:$I$20000,DATOS!$I7427,DATOS!$G$2:$G$20000,"OR")=0))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DATOS!$A$2:$A$20000,DATOS!$A7428,DATOS!$D$2:$D$20000,DATOS!$D7428,DATOS!$E$2:$E$20000,DATOS!$E7428,DATOS!$I$2:$I$20000,DATOS!$I7428,DATOS!$G$2:$G$20000,"EX")=0),0))))</f>
      </c>
      <c r="H7428">
        <f>IF(DATOS!$G7428&lt;&gt;"EX",0,--(COUNTIFS(DATOS!$A$2:$A$20000,DATOS!$A7428,DATOS!$D$2:$D$20000,DATOS!$D7428,DATOS!$E$2:$E$20000,DATOS!$E7428,DATOS!$I$2:$I$20000,DATOS!$I7428,DATOS!$G$2:$G$20000,"OR")=0))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DATOS!$A$2:$A$20000,DATOS!$A7429,DATOS!$D$2:$D$20000,DATOS!$D7429,DATOS!$E$2:$E$20000,DATOS!$E7429,DATOS!$I$2:$I$20000,DATOS!$I7429,DATOS!$G$2:$G$20000,"EX")=0),0))))</f>
      </c>
      <c r="H7429">
        <f>IF(DATOS!$G7429&lt;&gt;"EX",0,--(COUNTIFS(DATOS!$A$2:$A$20000,DATOS!$A7429,DATOS!$D$2:$D$20000,DATOS!$D7429,DATOS!$E$2:$E$20000,DATOS!$E7429,DATOS!$I$2:$I$20000,DATOS!$I7429,DATOS!$G$2:$G$20000,"OR")=0))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DATOS!$A$2:$A$20000,DATOS!$A7430,DATOS!$D$2:$D$20000,DATOS!$D7430,DATOS!$E$2:$E$20000,DATOS!$E7430,DATOS!$I$2:$I$20000,DATOS!$I7430,DATOS!$G$2:$G$20000,"EX")=0),0))))</f>
      </c>
      <c r="H7430">
        <f>IF(DATOS!$G7430&lt;&gt;"EX",0,--(COUNTIFS(DATOS!$A$2:$A$20000,DATOS!$A7430,DATOS!$D$2:$D$20000,DATOS!$D7430,DATOS!$E$2:$E$20000,DATOS!$E7430,DATOS!$I$2:$I$20000,DATOS!$I7430,DATOS!$G$2:$G$20000,"OR")=0))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DATOS!$A$2:$A$20000,DATOS!$A7431,DATOS!$D$2:$D$20000,DATOS!$D7431,DATOS!$E$2:$E$20000,DATOS!$E7431,DATOS!$I$2:$I$20000,DATOS!$I7431,DATOS!$G$2:$G$20000,"EX")=0),0))))</f>
      </c>
      <c r="H7431">
        <f>IF(DATOS!$G7431&lt;&gt;"EX",0,--(COUNTIFS(DATOS!$A$2:$A$20000,DATOS!$A7431,DATOS!$D$2:$D$20000,DATOS!$D7431,DATOS!$E$2:$E$20000,DATOS!$E7431,DATOS!$I$2:$I$20000,DATOS!$I7431,DATOS!$G$2:$G$20000,"OR")=0))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DATOS!$A$2:$A$20000,DATOS!$A7432,DATOS!$D$2:$D$20000,DATOS!$D7432,DATOS!$E$2:$E$20000,DATOS!$E7432,DATOS!$I$2:$I$20000,DATOS!$I7432,DATOS!$G$2:$G$20000,"EX")=0),0))))</f>
      </c>
      <c r="H7432">
        <f>IF(DATOS!$G7432&lt;&gt;"EX",0,--(COUNTIFS(DATOS!$A$2:$A$20000,DATOS!$A7432,DATOS!$D$2:$D$20000,DATOS!$D7432,DATOS!$E$2:$E$20000,DATOS!$E7432,DATOS!$I$2:$I$20000,DATOS!$I7432,DATOS!$G$2:$G$20000,"OR")=0))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DATOS!$A$2:$A$20000,DATOS!$A7433,DATOS!$D$2:$D$20000,DATOS!$D7433,DATOS!$E$2:$E$20000,DATOS!$E7433,DATOS!$I$2:$I$20000,DATOS!$I7433,DATOS!$G$2:$G$20000,"EX")=0),0))))</f>
      </c>
      <c r="H7433">
        <f>IF(DATOS!$G7433&lt;&gt;"EX",0,--(COUNTIFS(DATOS!$A$2:$A$20000,DATOS!$A7433,DATOS!$D$2:$D$20000,DATOS!$D7433,DATOS!$E$2:$E$20000,DATOS!$E7433,DATOS!$I$2:$I$20000,DATOS!$I7433,DATOS!$G$2:$G$20000,"OR")=0))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DATOS!$A$2:$A$20000,DATOS!$A7434,DATOS!$D$2:$D$20000,DATOS!$D7434,DATOS!$E$2:$E$20000,DATOS!$E7434,DATOS!$I$2:$I$20000,DATOS!$I7434,DATOS!$G$2:$G$20000,"EX")=0),0))))</f>
      </c>
      <c r="H7434">
        <f>IF(DATOS!$G7434&lt;&gt;"EX",0,--(COUNTIFS(DATOS!$A$2:$A$20000,DATOS!$A7434,DATOS!$D$2:$D$20000,DATOS!$D7434,DATOS!$E$2:$E$20000,DATOS!$E7434,DATOS!$I$2:$I$20000,DATOS!$I7434,DATOS!$G$2:$G$20000,"OR")=0))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DATOS!$A$2:$A$20000,DATOS!$A7435,DATOS!$D$2:$D$20000,DATOS!$D7435,DATOS!$E$2:$E$20000,DATOS!$E7435,DATOS!$I$2:$I$20000,DATOS!$I7435,DATOS!$G$2:$G$20000,"EX")=0),0))))</f>
      </c>
      <c r="H7435">
        <f>IF(DATOS!$G7435&lt;&gt;"EX",0,--(COUNTIFS(DATOS!$A$2:$A$20000,DATOS!$A7435,DATOS!$D$2:$D$20000,DATOS!$D7435,DATOS!$E$2:$E$20000,DATOS!$E7435,DATOS!$I$2:$I$20000,DATOS!$I7435,DATOS!$G$2:$G$20000,"OR")=0))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DATOS!$A$2:$A$20000,DATOS!$A7436,DATOS!$D$2:$D$20000,DATOS!$D7436,DATOS!$E$2:$E$20000,DATOS!$E7436,DATOS!$I$2:$I$20000,DATOS!$I7436,DATOS!$G$2:$G$20000,"EX")=0),0))))</f>
      </c>
      <c r="H7436">
        <f>IF(DATOS!$G7436&lt;&gt;"EX",0,--(COUNTIFS(DATOS!$A$2:$A$20000,DATOS!$A7436,DATOS!$D$2:$D$20000,DATOS!$D7436,DATOS!$E$2:$E$20000,DATOS!$E7436,DATOS!$I$2:$I$20000,DATOS!$I7436,DATOS!$G$2:$G$20000,"OR")=0))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DATOS!$A$2:$A$20000,DATOS!$A7437,DATOS!$D$2:$D$20000,DATOS!$D7437,DATOS!$E$2:$E$20000,DATOS!$E7437,DATOS!$I$2:$I$20000,DATOS!$I7437,DATOS!$G$2:$G$20000,"EX")=0),0))))</f>
      </c>
      <c r="H7437">
        <f>IF(DATOS!$G7437&lt;&gt;"EX",0,--(COUNTIFS(DATOS!$A$2:$A$20000,DATOS!$A7437,DATOS!$D$2:$D$20000,DATOS!$D7437,DATOS!$E$2:$E$20000,DATOS!$E7437,DATOS!$I$2:$I$20000,DATOS!$I7437,DATOS!$G$2:$G$20000,"OR")=0))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DATOS!$A$2:$A$20000,DATOS!$A7438,DATOS!$D$2:$D$20000,DATOS!$D7438,DATOS!$E$2:$E$20000,DATOS!$E7438,DATOS!$I$2:$I$20000,DATOS!$I7438,DATOS!$G$2:$G$20000,"EX")=0),0))))</f>
      </c>
      <c r="H7438">
        <f>IF(DATOS!$G7438&lt;&gt;"EX",0,--(COUNTIFS(DATOS!$A$2:$A$20000,DATOS!$A7438,DATOS!$D$2:$D$20000,DATOS!$D7438,DATOS!$E$2:$E$20000,DATOS!$E7438,DATOS!$I$2:$I$20000,DATOS!$I7438,DATOS!$G$2:$G$20000,"OR")=0))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DATOS!$A$2:$A$20000,DATOS!$A7439,DATOS!$D$2:$D$20000,DATOS!$D7439,DATOS!$E$2:$E$20000,DATOS!$E7439,DATOS!$I$2:$I$20000,DATOS!$I7439,DATOS!$G$2:$G$20000,"EX")=0),0))))</f>
      </c>
      <c r="H7439">
        <f>IF(DATOS!$G7439&lt;&gt;"EX",0,--(COUNTIFS(DATOS!$A$2:$A$20000,DATOS!$A7439,DATOS!$D$2:$D$20000,DATOS!$D7439,DATOS!$E$2:$E$20000,DATOS!$E7439,DATOS!$I$2:$I$20000,DATOS!$I7439,DATOS!$G$2:$G$20000,"OR")=0))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DATOS!$A$2:$A$20000,DATOS!$A7440,DATOS!$D$2:$D$20000,DATOS!$D7440,DATOS!$E$2:$E$20000,DATOS!$E7440,DATOS!$I$2:$I$20000,DATOS!$I7440,DATOS!$G$2:$G$20000,"EX")=0),0))))</f>
      </c>
      <c r="H7440">
        <f>IF(DATOS!$G7440&lt;&gt;"EX",0,--(COUNTIFS(DATOS!$A$2:$A$20000,DATOS!$A7440,DATOS!$D$2:$D$20000,DATOS!$D7440,DATOS!$E$2:$E$20000,DATOS!$E7440,DATOS!$I$2:$I$20000,DATOS!$I7440,DATOS!$G$2:$G$20000,"OR")=0))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DATOS!$A$2:$A$20000,DATOS!$A7441,DATOS!$D$2:$D$20000,DATOS!$D7441,DATOS!$E$2:$E$20000,DATOS!$E7441,DATOS!$I$2:$I$20000,DATOS!$I7441,DATOS!$G$2:$G$20000,"EX")=0),0))))</f>
      </c>
      <c r="H7441">
        <f>IF(DATOS!$G7441&lt;&gt;"EX",0,--(COUNTIFS(DATOS!$A$2:$A$20000,DATOS!$A7441,DATOS!$D$2:$D$20000,DATOS!$D7441,DATOS!$E$2:$E$20000,DATOS!$E7441,DATOS!$I$2:$I$20000,DATOS!$I7441,DATOS!$G$2:$G$20000,"OR")=0))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DATOS!$A$2:$A$20000,DATOS!$A7442,DATOS!$D$2:$D$20000,DATOS!$D7442,DATOS!$E$2:$E$20000,DATOS!$E7442,DATOS!$I$2:$I$20000,DATOS!$I7442,DATOS!$G$2:$G$20000,"EX")=0),0))))</f>
      </c>
      <c r="H7442">
        <f>IF(DATOS!$G7442&lt;&gt;"EX",0,--(COUNTIFS(DATOS!$A$2:$A$20000,DATOS!$A7442,DATOS!$D$2:$D$20000,DATOS!$D7442,DATOS!$E$2:$E$20000,DATOS!$E7442,DATOS!$I$2:$I$20000,DATOS!$I7442,DATOS!$G$2:$G$20000,"OR")=0))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DATOS!$A$2:$A$20000,DATOS!$A7443,DATOS!$D$2:$D$20000,DATOS!$D7443,DATOS!$E$2:$E$20000,DATOS!$E7443,DATOS!$I$2:$I$20000,DATOS!$I7443,DATOS!$G$2:$G$20000,"EX")=0),0))))</f>
      </c>
      <c r="H7443">
        <f>IF(DATOS!$G7443&lt;&gt;"EX",0,--(COUNTIFS(DATOS!$A$2:$A$20000,DATOS!$A7443,DATOS!$D$2:$D$20000,DATOS!$D7443,DATOS!$E$2:$E$20000,DATOS!$E7443,DATOS!$I$2:$I$20000,DATOS!$I7443,DATOS!$G$2:$G$20000,"OR")=0))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DATOS!$A$2:$A$20000,DATOS!$A7444,DATOS!$D$2:$D$20000,DATOS!$D7444,DATOS!$E$2:$E$20000,DATOS!$E7444,DATOS!$I$2:$I$20000,DATOS!$I7444,DATOS!$G$2:$G$20000,"EX")=0),0))))</f>
      </c>
      <c r="H7444">
        <f>IF(DATOS!$G7444&lt;&gt;"EX",0,--(COUNTIFS(DATOS!$A$2:$A$20000,DATOS!$A7444,DATOS!$D$2:$D$20000,DATOS!$D7444,DATOS!$E$2:$E$20000,DATOS!$E7444,DATOS!$I$2:$I$20000,DATOS!$I7444,DATOS!$G$2:$G$20000,"OR")=0))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DATOS!$A$2:$A$20000,DATOS!$A7445,DATOS!$D$2:$D$20000,DATOS!$D7445,DATOS!$E$2:$E$20000,DATOS!$E7445,DATOS!$I$2:$I$20000,DATOS!$I7445,DATOS!$G$2:$G$20000,"EX")=0),0))))</f>
      </c>
      <c r="H7445">
        <f>IF(DATOS!$G7445&lt;&gt;"EX",0,--(COUNTIFS(DATOS!$A$2:$A$20000,DATOS!$A7445,DATOS!$D$2:$D$20000,DATOS!$D7445,DATOS!$E$2:$E$20000,DATOS!$E7445,DATOS!$I$2:$I$20000,DATOS!$I7445,DATOS!$G$2:$G$20000,"OR")=0))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DATOS!$A$2:$A$20000,DATOS!$A7446,DATOS!$D$2:$D$20000,DATOS!$D7446,DATOS!$E$2:$E$20000,DATOS!$E7446,DATOS!$I$2:$I$20000,DATOS!$I7446,DATOS!$G$2:$G$20000,"EX")=0),0))))</f>
      </c>
      <c r="H7446">
        <f>IF(DATOS!$G7446&lt;&gt;"EX",0,--(COUNTIFS(DATOS!$A$2:$A$20000,DATOS!$A7446,DATOS!$D$2:$D$20000,DATOS!$D7446,DATOS!$E$2:$E$20000,DATOS!$E7446,DATOS!$I$2:$I$20000,DATOS!$I7446,DATOS!$G$2:$G$20000,"OR")=0))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DATOS!$A$2:$A$20000,DATOS!$A7447,DATOS!$D$2:$D$20000,DATOS!$D7447,DATOS!$E$2:$E$20000,DATOS!$E7447,DATOS!$I$2:$I$20000,DATOS!$I7447,DATOS!$G$2:$G$20000,"EX")=0),0))))</f>
      </c>
      <c r="H7447">
        <f>IF(DATOS!$G7447&lt;&gt;"EX",0,--(COUNTIFS(DATOS!$A$2:$A$20000,DATOS!$A7447,DATOS!$D$2:$D$20000,DATOS!$D7447,DATOS!$E$2:$E$20000,DATOS!$E7447,DATOS!$I$2:$I$20000,DATOS!$I7447,DATOS!$G$2:$G$20000,"OR")=0))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DATOS!$A$2:$A$20000,DATOS!$A7448,DATOS!$D$2:$D$20000,DATOS!$D7448,DATOS!$E$2:$E$20000,DATOS!$E7448,DATOS!$I$2:$I$20000,DATOS!$I7448,DATOS!$G$2:$G$20000,"EX")=0),0))))</f>
      </c>
      <c r="H7448">
        <f>IF(DATOS!$G7448&lt;&gt;"EX",0,--(COUNTIFS(DATOS!$A$2:$A$20000,DATOS!$A7448,DATOS!$D$2:$D$20000,DATOS!$D7448,DATOS!$E$2:$E$20000,DATOS!$E7448,DATOS!$I$2:$I$20000,DATOS!$I7448,DATOS!$G$2:$G$20000,"OR")=0))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DATOS!$A$2:$A$20000,DATOS!$A7449,DATOS!$D$2:$D$20000,DATOS!$D7449,DATOS!$E$2:$E$20000,DATOS!$E7449,DATOS!$I$2:$I$20000,DATOS!$I7449,DATOS!$G$2:$G$20000,"EX")=0),0))))</f>
      </c>
      <c r="H7449">
        <f>IF(DATOS!$G7449&lt;&gt;"EX",0,--(COUNTIFS(DATOS!$A$2:$A$20000,DATOS!$A7449,DATOS!$D$2:$D$20000,DATOS!$D7449,DATOS!$E$2:$E$20000,DATOS!$E7449,DATOS!$I$2:$I$20000,DATOS!$I7449,DATOS!$G$2:$G$20000,"OR")=0))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DATOS!$A$2:$A$20000,DATOS!$A7450,DATOS!$D$2:$D$20000,DATOS!$D7450,DATOS!$E$2:$E$20000,DATOS!$E7450,DATOS!$I$2:$I$20000,DATOS!$I7450,DATOS!$G$2:$G$20000,"EX")=0),0))))</f>
      </c>
      <c r="H7450">
        <f>IF(DATOS!$G7450&lt;&gt;"EX",0,--(COUNTIFS(DATOS!$A$2:$A$20000,DATOS!$A7450,DATOS!$D$2:$D$20000,DATOS!$D7450,DATOS!$E$2:$E$20000,DATOS!$E7450,DATOS!$I$2:$I$20000,DATOS!$I7450,DATOS!$G$2:$G$20000,"OR")=0))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DATOS!$A$2:$A$20000,DATOS!$A7451,DATOS!$D$2:$D$20000,DATOS!$D7451,DATOS!$E$2:$E$20000,DATOS!$E7451,DATOS!$I$2:$I$20000,DATOS!$I7451,DATOS!$G$2:$G$20000,"EX")=0),0))))</f>
      </c>
      <c r="H7451">
        <f>IF(DATOS!$G7451&lt;&gt;"EX",0,--(COUNTIFS(DATOS!$A$2:$A$20000,DATOS!$A7451,DATOS!$D$2:$D$20000,DATOS!$D7451,DATOS!$E$2:$E$20000,DATOS!$E7451,DATOS!$I$2:$I$20000,DATOS!$I7451,DATOS!$G$2:$G$20000,"OR")=0))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DATOS!$A$2:$A$20000,DATOS!$A7452,DATOS!$D$2:$D$20000,DATOS!$D7452,DATOS!$E$2:$E$20000,DATOS!$E7452,DATOS!$I$2:$I$20000,DATOS!$I7452,DATOS!$G$2:$G$20000,"EX")=0),0))))</f>
      </c>
      <c r="H7452">
        <f>IF(DATOS!$G7452&lt;&gt;"EX",0,--(COUNTIFS(DATOS!$A$2:$A$20000,DATOS!$A7452,DATOS!$D$2:$D$20000,DATOS!$D7452,DATOS!$E$2:$E$20000,DATOS!$E7452,DATOS!$I$2:$I$20000,DATOS!$I7452,DATOS!$G$2:$G$20000,"OR")=0))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DATOS!$A$2:$A$20000,DATOS!$A7453,DATOS!$D$2:$D$20000,DATOS!$D7453,DATOS!$E$2:$E$20000,DATOS!$E7453,DATOS!$I$2:$I$20000,DATOS!$I7453,DATOS!$G$2:$G$20000,"EX")=0),0))))</f>
      </c>
      <c r="H7453">
        <f>IF(DATOS!$G7453&lt;&gt;"EX",0,--(COUNTIFS(DATOS!$A$2:$A$20000,DATOS!$A7453,DATOS!$D$2:$D$20000,DATOS!$D7453,DATOS!$E$2:$E$20000,DATOS!$E7453,DATOS!$I$2:$I$20000,DATOS!$I7453,DATOS!$G$2:$G$20000,"OR")=0))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DATOS!$A$2:$A$20000,DATOS!$A7454,DATOS!$D$2:$D$20000,DATOS!$D7454,DATOS!$E$2:$E$20000,DATOS!$E7454,DATOS!$I$2:$I$20000,DATOS!$I7454,DATOS!$G$2:$G$20000,"EX")=0),0))))</f>
      </c>
      <c r="H7454">
        <f>IF(DATOS!$G7454&lt;&gt;"EX",0,--(COUNTIFS(DATOS!$A$2:$A$20000,DATOS!$A7454,DATOS!$D$2:$D$20000,DATOS!$D7454,DATOS!$E$2:$E$20000,DATOS!$E7454,DATOS!$I$2:$I$20000,DATOS!$I7454,DATOS!$G$2:$G$20000,"OR")=0))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DATOS!$A$2:$A$20000,DATOS!$A7455,DATOS!$D$2:$D$20000,DATOS!$D7455,DATOS!$E$2:$E$20000,DATOS!$E7455,DATOS!$I$2:$I$20000,DATOS!$I7455,DATOS!$G$2:$G$20000,"EX")=0),0))))</f>
      </c>
      <c r="H7455">
        <f>IF(DATOS!$G7455&lt;&gt;"EX",0,--(COUNTIFS(DATOS!$A$2:$A$20000,DATOS!$A7455,DATOS!$D$2:$D$20000,DATOS!$D7455,DATOS!$E$2:$E$20000,DATOS!$E7455,DATOS!$I$2:$I$20000,DATOS!$I7455,DATOS!$G$2:$G$20000,"OR")=0))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DATOS!$A$2:$A$20000,DATOS!$A7456,DATOS!$D$2:$D$20000,DATOS!$D7456,DATOS!$E$2:$E$20000,DATOS!$E7456,DATOS!$I$2:$I$20000,DATOS!$I7456,DATOS!$G$2:$G$20000,"EX")=0),0))))</f>
      </c>
      <c r="H7456">
        <f>IF(DATOS!$G7456&lt;&gt;"EX",0,--(COUNTIFS(DATOS!$A$2:$A$20000,DATOS!$A7456,DATOS!$D$2:$D$20000,DATOS!$D7456,DATOS!$E$2:$E$20000,DATOS!$E7456,DATOS!$I$2:$I$20000,DATOS!$I7456,DATOS!$G$2:$G$20000,"OR")=0))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DATOS!$A$2:$A$20000,DATOS!$A7457,DATOS!$D$2:$D$20000,DATOS!$D7457,DATOS!$E$2:$E$20000,DATOS!$E7457,DATOS!$I$2:$I$20000,DATOS!$I7457,DATOS!$G$2:$G$20000,"EX")=0),0))))</f>
      </c>
      <c r="H7457">
        <f>IF(DATOS!$G7457&lt;&gt;"EX",0,--(COUNTIFS(DATOS!$A$2:$A$20000,DATOS!$A7457,DATOS!$D$2:$D$20000,DATOS!$D7457,DATOS!$E$2:$E$20000,DATOS!$E7457,DATOS!$I$2:$I$20000,DATOS!$I7457,DATOS!$G$2:$G$20000,"OR")=0))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DATOS!$A$2:$A$20000,DATOS!$A7458,DATOS!$D$2:$D$20000,DATOS!$D7458,DATOS!$E$2:$E$20000,DATOS!$E7458,DATOS!$I$2:$I$20000,DATOS!$I7458,DATOS!$G$2:$G$20000,"EX")=0),0))))</f>
      </c>
      <c r="H7458">
        <f>IF(DATOS!$G7458&lt;&gt;"EX",0,--(COUNTIFS(DATOS!$A$2:$A$20000,DATOS!$A7458,DATOS!$D$2:$D$20000,DATOS!$D7458,DATOS!$E$2:$E$20000,DATOS!$E7458,DATOS!$I$2:$I$20000,DATOS!$I7458,DATOS!$G$2:$G$20000,"OR")=0))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DATOS!$A$2:$A$20000,DATOS!$A7459,DATOS!$D$2:$D$20000,DATOS!$D7459,DATOS!$E$2:$E$20000,DATOS!$E7459,DATOS!$I$2:$I$20000,DATOS!$I7459,DATOS!$G$2:$G$20000,"EX")=0),0))))</f>
      </c>
      <c r="H7459">
        <f>IF(DATOS!$G7459&lt;&gt;"EX",0,--(COUNTIFS(DATOS!$A$2:$A$20000,DATOS!$A7459,DATOS!$D$2:$D$20000,DATOS!$D7459,DATOS!$E$2:$E$20000,DATOS!$E7459,DATOS!$I$2:$I$20000,DATOS!$I7459,DATOS!$G$2:$G$20000,"OR")=0))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DATOS!$A$2:$A$20000,DATOS!$A7460,DATOS!$D$2:$D$20000,DATOS!$D7460,DATOS!$E$2:$E$20000,DATOS!$E7460,DATOS!$I$2:$I$20000,DATOS!$I7460,DATOS!$G$2:$G$20000,"EX")=0),0))))</f>
      </c>
      <c r="H7460">
        <f>IF(DATOS!$G7460&lt;&gt;"EX",0,--(COUNTIFS(DATOS!$A$2:$A$20000,DATOS!$A7460,DATOS!$D$2:$D$20000,DATOS!$D7460,DATOS!$E$2:$E$20000,DATOS!$E7460,DATOS!$I$2:$I$20000,DATOS!$I7460,DATOS!$G$2:$G$20000,"OR")=0))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DATOS!$A$2:$A$20000,DATOS!$A7461,DATOS!$D$2:$D$20000,DATOS!$D7461,DATOS!$E$2:$E$20000,DATOS!$E7461,DATOS!$I$2:$I$20000,DATOS!$I7461,DATOS!$G$2:$G$20000,"EX")=0),0))))</f>
      </c>
      <c r="H7461">
        <f>IF(DATOS!$G7461&lt;&gt;"EX",0,--(COUNTIFS(DATOS!$A$2:$A$20000,DATOS!$A7461,DATOS!$D$2:$D$20000,DATOS!$D7461,DATOS!$E$2:$E$20000,DATOS!$E7461,DATOS!$I$2:$I$20000,DATOS!$I7461,DATOS!$G$2:$G$20000,"OR")=0))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DATOS!$A$2:$A$20000,DATOS!$A7462,DATOS!$D$2:$D$20000,DATOS!$D7462,DATOS!$E$2:$E$20000,DATOS!$E7462,DATOS!$I$2:$I$20000,DATOS!$I7462,DATOS!$G$2:$G$20000,"EX")=0),0))))</f>
      </c>
      <c r="H7462">
        <f>IF(DATOS!$G7462&lt;&gt;"EX",0,--(COUNTIFS(DATOS!$A$2:$A$20000,DATOS!$A7462,DATOS!$D$2:$D$20000,DATOS!$D7462,DATOS!$E$2:$E$20000,DATOS!$E7462,DATOS!$I$2:$I$20000,DATOS!$I7462,DATOS!$G$2:$G$20000,"OR")=0))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DATOS!$A$2:$A$20000,DATOS!$A7463,DATOS!$D$2:$D$20000,DATOS!$D7463,DATOS!$E$2:$E$20000,DATOS!$E7463,DATOS!$I$2:$I$20000,DATOS!$I7463,DATOS!$G$2:$G$20000,"EX")=0),0))))</f>
      </c>
      <c r="H7463">
        <f>IF(DATOS!$G7463&lt;&gt;"EX",0,--(COUNTIFS(DATOS!$A$2:$A$20000,DATOS!$A7463,DATOS!$D$2:$D$20000,DATOS!$D7463,DATOS!$E$2:$E$20000,DATOS!$E7463,DATOS!$I$2:$I$20000,DATOS!$I7463,DATOS!$G$2:$G$20000,"OR")=0))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DATOS!$A$2:$A$20000,DATOS!$A7464,DATOS!$D$2:$D$20000,DATOS!$D7464,DATOS!$E$2:$E$20000,DATOS!$E7464,DATOS!$I$2:$I$20000,DATOS!$I7464,DATOS!$G$2:$G$20000,"EX")=0),0))))</f>
      </c>
      <c r="H7464">
        <f>IF(DATOS!$G7464&lt;&gt;"EX",0,--(COUNTIFS(DATOS!$A$2:$A$20000,DATOS!$A7464,DATOS!$D$2:$D$20000,DATOS!$D7464,DATOS!$E$2:$E$20000,DATOS!$E7464,DATOS!$I$2:$I$20000,DATOS!$I7464,DATOS!$G$2:$G$20000,"OR")=0))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DATOS!$A$2:$A$20000,DATOS!$A7465,DATOS!$D$2:$D$20000,DATOS!$D7465,DATOS!$E$2:$E$20000,DATOS!$E7465,DATOS!$I$2:$I$20000,DATOS!$I7465,DATOS!$G$2:$G$20000,"EX")=0),0))))</f>
      </c>
      <c r="H7465">
        <f>IF(DATOS!$G7465&lt;&gt;"EX",0,--(COUNTIFS(DATOS!$A$2:$A$20000,DATOS!$A7465,DATOS!$D$2:$D$20000,DATOS!$D7465,DATOS!$E$2:$E$20000,DATOS!$E7465,DATOS!$I$2:$I$20000,DATOS!$I7465,DATOS!$G$2:$G$20000,"OR")=0))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DATOS!$A$2:$A$20000,DATOS!$A7466,DATOS!$D$2:$D$20000,DATOS!$D7466,DATOS!$E$2:$E$20000,DATOS!$E7466,DATOS!$I$2:$I$20000,DATOS!$I7466,DATOS!$G$2:$G$20000,"EX")=0),0))))</f>
      </c>
      <c r="H7466">
        <f>IF(DATOS!$G7466&lt;&gt;"EX",0,--(COUNTIFS(DATOS!$A$2:$A$20000,DATOS!$A7466,DATOS!$D$2:$D$20000,DATOS!$D7466,DATOS!$E$2:$E$20000,DATOS!$E7466,DATOS!$I$2:$I$20000,DATOS!$I7466,DATOS!$G$2:$G$20000,"OR")=0))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DATOS!$A$2:$A$20000,DATOS!$A7467,DATOS!$D$2:$D$20000,DATOS!$D7467,DATOS!$E$2:$E$20000,DATOS!$E7467,DATOS!$I$2:$I$20000,DATOS!$I7467,DATOS!$G$2:$G$20000,"EX")=0),0))))</f>
      </c>
      <c r="H7467">
        <f>IF(DATOS!$G7467&lt;&gt;"EX",0,--(COUNTIFS(DATOS!$A$2:$A$20000,DATOS!$A7467,DATOS!$D$2:$D$20000,DATOS!$D7467,DATOS!$E$2:$E$20000,DATOS!$E7467,DATOS!$I$2:$I$20000,DATOS!$I7467,DATOS!$G$2:$G$20000,"OR")=0))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DATOS!$A$2:$A$20000,DATOS!$A7468,DATOS!$D$2:$D$20000,DATOS!$D7468,DATOS!$E$2:$E$20000,DATOS!$E7468,DATOS!$I$2:$I$20000,DATOS!$I7468,DATOS!$G$2:$G$20000,"EX")=0),0))))</f>
      </c>
      <c r="H7468">
        <f>IF(DATOS!$G7468&lt;&gt;"EX",0,--(COUNTIFS(DATOS!$A$2:$A$20000,DATOS!$A7468,DATOS!$D$2:$D$20000,DATOS!$D7468,DATOS!$E$2:$E$20000,DATOS!$E7468,DATOS!$I$2:$I$20000,DATOS!$I7468,DATOS!$G$2:$G$20000,"OR")=0))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DATOS!$A$2:$A$20000,DATOS!$A7469,DATOS!$D$2:$D$20000,DATOS!$D7469,DATOS!$E$2:$E$20000,DATOS!$E7469,DATOS!$I$2:$I$20000,DATOS!$I7469,DATOS!$G$2:$G$20000,"EX")=0),0))))</f>
      </c>
      <c r="H7469">
        <f>IF(DATOS!$G7469&lt;&gt;"EX",0,--(COUNTIFS(DATOS!$A$2:$A$20000,DATOS!$A7469,DATOS!$D$2:$D$20000,DATOS!$D7469,DATOS!$E$2:$E$20000,DATOS!$E7469,DATOS!$I$2:$I$20000,DATOS!$I7469,DATOS!$G$2:$G$20000,"OR")=0))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DATOS!$A$2:$A$20000,DATOS!$A7470,DATOS!$D$2:$D$20000,DATOS!$D7470,DATOS!$E$2:$E$20000,DATOS!$E7470,DATOS!$I$2:$I$20000,DATOS!$I7470,DATOS!$G$2:$G$20000,"EX")=0),0))))</f>
      </c>
      <c r="H7470">
        <f>IF(DATOS!$G7470&lt;&gt;"EX",0,--(COUNTIFS(DATOS!$A$2:$A$20000,DATOS!$A7470,DATOS!$D$2:$D$20000,DATOS!$D7470,DATOS!$E$2:$E$20000,DATOS!$E7470,DATOS!$I$2:$I$20000,DATOS!$I7470,DATOS!$G$2:$G$20000,"OR")=0))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DATOS!$A$2:$A$20000,DATOS!$A7471,DATOS!$D$2:$D$20000,DATOS!$D7471,DATOS!$E$2:$E$20000,DATOS!$E7471,DATOS!$I$2:$I$20000,DATOS!$I7471,DATOS!$G$2:$G$20000,"EX")=0),0))))</f>
      </c>
      <c r="H7471">
        <f>IF(DATOS!$G7471&lt;&gt;"EX",0,--(COUNTIFS(DATOS!$A$2:$A$20000,DATOS!$A7471,DATOS!$D$2:$D$20000,DATOS!$D7471,DATOS!$E$2:$E$20000,DATOS!$E7471,DATOS!$I$2:$I$20000,DATOS!$I7471,DATOS!$G$2:$G$20000,"OR")=0))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DATOS!$A$2:$A$20000,DATOS!$A7472,DATOS!$D$2:$D$20000,DATOS!$D7472,DATOS!$E$2:$E$20000,DATOS!$E7472,DATOS!$I$2:$I$20000,DATOS!$I7472,DATOS!$G$2:$G$20000,"EX")=0),0))))</f>
      </c>
      <c r="H7472">
        <f>IF(DATOS!$G7472&lt;&gt;"EX",0,--(COUNTIFS(DATOS!$A$2:$A$20000,DATOS!$A7472,DATOS!$D$2:$D$20000,DATOS!$D7472,DATOS!$E$2:$E$20000,DATOS!$E7472,DATOS!$I$2:$I$20000,DATOS!$I7472,DATOS!$G$2:$G$20000,"OR")=0))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DATOS!$A$2:$A$20000,DATOS!$A7473,DATOS!$D$2:$D$20000,DATOS!$D7473,DATOS!$E$2:$E$20000,DATOS!$E7473,DATOS!$I$2:$I$20000,DATOS!$I7473,DATOS!$G$2:$G$20000,"EX")=0),0))))</f>
      </c>
      <c r="H7473">
        <f>IF(DATOS!$G7473&lt;&gt;"EX",0,--(COUNTIFS(DATOS!$A$2:$A$20000,DATOS!$A7473,DATOS!$D$2:$D$20000,DATOS!$D7473,DATOS!$E$2:$E$20000,DATOS!$E7473,DATOS!$I$2:$I$20000,DATOS!$I7473,DATOS!$G$2:$G$20000,"OR")=0))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DATOS!$A$2:$A$20000,DATOS!$A7474,DATOS!$D$2:$D$20000,DATOS!$D7474,DATOS!$E$2:$E$20000,DATOS!$E7474,DATOS!$I$2:$I$20000,DATOS!$I7474,DATOS!$G$2:$G$20000,"EX")=0),0))))</f>
      </c>
      <c r="H7474">
        <f>IF(DATOS!$G7474&lt;&gt;"EX",0,--(COUNTIFS(DATOS!$A$2:$A$20000,DATOS!$A7474,DATOS!$D$2:$D$20000,DATOS!$D7474,DATOS!$E$2:$E$20000,DATOS!$E7474,DATOS!$I$2:$I$20000,DATOS!$I7474,DATOS!$G$2:$G$20000,"OR")=0))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DATOS!$A$2:$A$20000,DATOS!$A7475,DATOS!$D$2:$D$20000,DATOS!$D7475,DATOS!$E$2:$E$20000,DATOS!$E7475,DATOS!$I$2:$I$20000,DATOS!$I7475,DATOS!$G$2:$G$20000,"EX")=0),0))))</f>
      </c>
      <c r="H7475">
        <f>IF(DATOS!$G7475&lt;&gt;"EX",0,--(COUNTIFS(DATOS!$A$2:$A$20000,DATOS!$A7475,DATOS!$D$2:$D$20000,DATOS!$D7475,DATOS!$E$2:$E$20000,DATOS!$E7475,DATOS!$I$2:$I$20000,DATOS!$I7475,DATOS!$G$2:$G$20000,"OR")=0))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DATOS!$A$2:$A$20000,DATOS!$A7476,DATOS!$D$2:$D$20000,DATOS!$D7476,DATOS!$E$2:$E$20000,DATOS!$E7476,DATOS!$I$2:$I$20000,DATOS!$I7476,DATOS!$G$2:$G$20000,"EX")=0),0))))</f>
      </c>
      <c r="H7476">
        <f>IF(DATOS!$G7476&lt;&gt;"EX",0,--(COUNTIFS(DATOS!$A$2:$A$20000,DATOS!$A7476,DATOS!$D$2:$D$20000,DATOS!$D7476,DATOS!$E$2:$E$20000,DATOS!$E7476,DATOS!$I$2:$I$20000,DATOS!$I7476,DATOS!$G$2:$G$20000,"OR")=0))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DATOS!$A$2:$A$20000,DATOS!$A7477,DATOS!$D$2:$D$20000,DATOS!$D7477,DATOS!$E$2:$E$20000,DATOS!$E7477,DATOS!$I$2:$I$20000,DATOS!$I7477,DATOS!$G$2:$G$20000,"EX")=0),0))))</f>
      </c>
      <c r="H7477">
        <f>IF(DATOS!$G7477&lt;&gt;"EX",0,--(COUNTIFS(DATOS!$A$2:$A$20000,DATOS!$A7477,DATOS!$D$2:$D$20000,DATOS!$D7477,DATOS!$E$2:$E$20000,DATOS!$E7477,DATOS!$I$2:$I$20000,DATOS!$I7477,DATOS!$G$2:$G$20000,"OR")=0))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DATOS!$A$2:$A$20000,DATOS!$A7478,DATOS!$D$2:$D$20000,DATOS!$D7478,DATOS!$E$2:$E$20000,DATOS!$E7478,DATOS!$I$2:$I$20000,DATOS!$I7478,DATOS!$G$2:$G$20000,"EX")=0),0))))</f>
      </c>
      <c r="H7478">
        <f>IF(DATOS!$G7478&lt;&gt;"EX",0,--(COUNTIFS(DATOS!$A$2:$A$20000,DATOS!$A7478,DATOS!$D$2:$D$20000,DATOS!$D7478,DATOS!$E$2:$E$20000,DATOS!$E7478,DATOS!$I$2:$I$20000,DATOS!$I7478,DATOS!$G$2:$G$20000,"OR")=0))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DATOS!$A$2:$A$20000,DATOS!$A7479,DATOS!$D$2:$D$20000,DATOS!$D7479,DATOS!$E$2:$E$20000,DATOS!$E7479,DATOS!$I$2:$I$20000,DATOS!$I7479,DATOS!$G$2:$G$20000,"EX")=0),0))))</f>
      </c>
      <c r="H7479">
        <f>IF(DATOS!$G7479&lt;&gt;"EX",0,--(COUNTIFS(DATOS!$A$2:$A$20000,DATOS!$A7479,DATOS!$D$2:$D$20000,DATOS!$D7479,DATOS!$E$2:$E$20000,DATOS!$E7479,DATOS!$I$2:$I$20000,DATOS!$I7479,DATOS!$G$2:$G$20000,"OR")=0))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DATOS!$A$2:$A$20000,DATOS!$A7480,DATOS!$D$2:$D$20000,DATOS!$D7480,DATOS!$E$2:$E$20000,DATOS!$E7480,DATOS!$I$2:$I$20000,DATOS!$I7480,DATOS!$G$2:$G$20000,"EX")=0),0))))</f>
      </c>
      <c r="H7480">
        <f>IF(DATOS!$G7480&lt;&gt;"EX",0,--(COUNTIFS(DATOS!$A$2:$A$20000,DATOS!$A7480,DATOS!$D$2:$D$20000,DATOS!$D7480,DATOS!$E$2:$E$20000,DATOS!$E7480,DATOS!$I$2:$I$20000,DATOS!$I7480,DATOS!$G$2:$G$20000,"OR")=0))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DATOS!$A$2:$A$20000,DATOS!$A7481,DATOS!$D$2:$D$20000,DATOS!$D7481,DATOS!$E$2:$E$20000,DATOS!$E7481,DATOS!$I$2:$I$20000,DATOS!$I7481,DATOS!$G$2:$G$20000,"EX")=0),0))))</f>
      </c>
      <c r="H7481">
        <f>IF(DATOS!$G7481&lt;&gt;"EX",0,--(COUNTIFS(DATOS!$A$2:$A$20000,DATOS!$A7481,DATOS!$D$2:$D$20000,DATOS!$D7481,DATOS!$E$2:$E$20000,DATOS!$E7481,DATOS!$I$2:$I$20000,DATOS!$I7481,DATOS!$G$2:$G$20000,"OR")=0))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DATOS!$A$2:$A$20000,DATOS!$A7482,DATOS!$D$2:$D$20000,DATOS!$D7482,DATOS!$E$2:$E$20000,DATOS!$E7482,DATOS!$I$2:$I$20000,DATOS!$I7482,DATOS!$G$2:$G$20000,"EX")=0),0))))</f>
      </c>
      <c r="H7482">
        <f>IF(DATOS!$G7482&lt;&gt;"EX",0,--(COUNTIFS(DATOS!$A$2:$A$20000,DATOS!$A7482,DATOS!$D$2:$D$20000,DATOS!$D7482,DATOS!$E$2:$E$20000,DATOS!$E7482,DATOS!$I$2:$I$20000,DATOS!$I7482,DATOS!$G$2:$G$20000,"OR")=0))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DATOS!$A$2:$A$20000,DATOS!$A7483,DATOS!$D$2:$D$20000,DATOS!$D7483,DATOS!$E$2:$E$20000,DATOS!$E7483,DATOS!$I$2:$I$20000,DATOS!$I7483,DATOS!$G$2:$G$20000,"EX")=0),0))))</f>
      </c>
      <c r="H7483">
        <f>IF(DATOS!$G7483&lt;&gt;"EX",0,--(COUNTIFS(DATOS!$A$2:$A$20000,DATOS!$A7483,DATOS!$D$2:$D$20000,DATOS!$D7483,DATOS!$E$2:$E$20000,DATOS!$E7483,DATOS!$I$2:$I$20000,DATOS!$I7483,DATOS!$G$2:$G$20000,"OR")=0))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DATOS!$A$2:$A$20000,DATOS!$A7484,DATOS!$D$2:$D$20000,DATOS!$D7484,DATOS!$E$2:$E$20000,DATOS!$E7484,DATOS!$I$2:$I$20000,DATOS!$I7484,DATOS!$G$2:$G$20000,"EX")=0),0))))</f>
      </c>
      <c r="H7484">
        <f>IF(DATOS!$G7484&lt;&gt;"EX",0,--(COUNTIFS(DATOS!$A$2:$A$20000,DATOS!$A7484,DATOS!$D$2:$D$20000,DATOS!$D7484,DATOS!$E$2:$E$20000,DATOS!$E7484,DATOS!$I$2:$I$20000,DATOS!$I7484,DATOS!$G$2:$G$20000,"OR")=0))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DATOS!$A$2:$A$20000,DATOS!$A7485,DATOS!$D$2:$D$20000,DATOS!$D7485,DATOS!$E$2:$E$20000,DATOS!$E7485,DATOS!$I$2:$I$20000,DATOS!$I7485,DATOS!$G$2:$G$20000,"EX")=0),0))))</f>
      </c>
      <c r="H7485">
        <f>IF(DATOS!$G7485&lt;&gt;"EX",0,--(COUNTIFS(DATOS!$A$2:$A$20000,DATOS!$A7485,DATOS!$D$2:$D$20000,DATOS!$D7485,DATOS!$E$2:$E$20000,DATOS!$E7485,DATOS!$I$2:$I$20000,DATOS!$I7485,DATOS!$G$2:$G$20000,"OR")=0))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DATOS!$A$2:$A$20000,DATOS!$A7486,DATOS!$D$2:$D$20000,DATOS!$D7486,DATOS!$E$2:$E$20000,DATOS!$E7486,DATOS!$I$2:$I$20000,DATOS!$I7486,DATOS!$G$2:$G$20000,"EX")=0),0))))</f>
      </c>
      <c r="H7486">
        <f>IF(DATOS!$G7486&lt;&gt;"EX",0,--(COUNTIFS(DATOS!$A$2:$A$20000,DATOS!$A7486,DATOS!$D$2:$D$20000,DATOS!$D7486,DATOS!$E$2:$E$20000,DATOS!$E7486,DATOS!$I$2:$I$20000,DATOS!$I7486,DATOS!$G$2:$G$20000,"OR")=0))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DATOS!$A$2:$A$20000,DATOS!$A7487,DATOS!$D$2:$D$20000,DATOS!$D7487,DATOS!$E$2:$E$20000,DATOS!$E7487,DATOS!$I$2:$I$20000,DATOS!$I7487,DATOS!$G$2:$G$20000,"EX")=0),0))))</f>
      </c>
      <c r="H7487">
        <f>IF(DATOS!$G7487&lt;&gt;"EX",0,--(COUNTIFS(DATOS!$A$2:$A$20000,DATOS!$A7487,DATOS!$D$2:$D$20000,DATOS!$D7487,DATOS!$E$2:$E$20000,DATOS!$E7487,DATOS!$I$2:$I$20000,DATOS!$I7487,DATOS!$G$2:$G$20000,"OR")=0))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DATOS!$A$2:$A$20000,DATOS!$A7488,DATOS!$D$2:$D$20000,DATOS!$D7488,DATOS!$E$2:$E$20000,DATOS!$E7488,DATOS!$I$2:$I$20000,DATOS!$I7488,DATOS!$G$2:$G$20000,"EX")=0),0))))</f>
      </c>
      <c r="H7488">
        <f>IF(DATOS!$G7488&lt;&gt;"EX",0,--(COUNTIFS(DATOS!$A$2:$A$20000,DATOS!$A7488,DATOS!$D$2:$D$20000,DATOS!$D7488,DATOS!$E$2:$E$20000,DATOS!$E7488,DATOS!$I$2:$I$20000,DATOS!$I7488,DATOS!$G$2:$G$20000,"OR")=0))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DATOS!$A$2:$A$20000,DATOS!$A7489,DATOS!$D$2:$D$20000,DATOS!$D7489,DATOS!$E$2:$E$20000,DATOS!$E7489,DATOS!$I$2:$I$20000,DATOS!$I7489,DATOS!$G$2:$G$20000,"EX")=0),0))))</f>
      </c>
      <c r="H7489">
        <f>IF(DATOS!$G7489&lt;&gt;"EX",0,--(COUNTIFS(DATOS!$A$2:$A$20000,DATOS!$A7489,DATOS!$D$2:$D$20000,DATOS!$D7489,DATOS!$E$2:$E$20000,DATOS!$E7489,DATOS!$I$2:$I$20000,DATOS!$I7489,DATOS!$G$2:$G$20000,"OR")=0))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DATOS!$A$2:$A$20000,DATOS!$A7490,DATOS!$D$2:$D$20000,DATOS!$D7490,DATOS!$E$2:$E$20000,DATOS!$E7490,DATOS!$I$2:$I$20000,DATOS!$I7490,DATOS!$G$2:$G$20000,"EX")=0),0))))</f>
      </c>
      <c r="H7490">
        <f>IF(DATOS!$G7490&lt;&gt;"EX",0,--(COUNTIFS(DATOS!$A$2:$A$20000,DATOS!$A7490,DATOS!$D$2:$D$20000,DATOS!$D7490,DATOS!$E$2:$E$20000,DATOS!$E7490,DATOS!$I$2:$I$20000,DATOS!$I7490,DATOS!$G$2:$G$20000,"OR")=0))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DATOS!$A$2:$A$20000,DATOS!$A7491,DATOS!$D$2:$D$20000,DATOS!$D7491,DATOS!$E$2:$E$20000,DATOS!$E7491,DATOS!$I$2:$I$20000,DATOS!$I7491,DATOS!$G$2:$G$20000,"EX")=0),0))))</f>
      </c>
      <c r="H7491">
        <f>IF(DATOS!$G7491&lt;&gt;"EX",0,--(COUNTIFS(DATOS!$A$2:$A$20000,DATOS!$A7491,DATOS!$D$2:$D$20000,DATOS!$D7491,DATOS!$E$2:$E$20000,DATOS!$E7491,DATOS!$I$2:$I$20000,DATOS!$I7491,DATOS!$G$2:$G$20000,"OR")=0))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DATOS!$A$2:$A$20000,DATOS!$A7492,DATOS!$D$2:$D$20000,DATOS!$D7492,DATOS!$E$2:$E$20000,DATOS!$E7492,DATOS!$I$2:$I$20000,DATOS!$I7492,DATOS!$G$2:$G$20000,"EX")=0),0))))</f>
      </c>
      <c r="H7492">
        <f>IF(DATOS!$G7492&lt;&gt;"EX",0,--(COUNTIFS(DATOS!$A$2:$A$20000,DATOS!$A7492,DATOS!$D$2:$D$20000,DATOS!$D7492,DATOS!$E$2:$E$20000,DATOS!$E7492,DATOS!$I$2:$I$20000,DATOS!$I7492,DATOS!$G$2:$G$20000,"OR")=0))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DATOS!$A$2:$A$20000,DATOS!$A7493,DATOS!$D$2:$D$20000,DATOS!$D7493,DATOS!$E$2:$E$20000,DATOS!$E7493,DATOS!$I$2:$I$20000,DATOS!$I7493,DATOS!$G$2:$G$20000,"EX")=0),0))))</f>
      </c>
      <c r="H7493">
        <f>IF(DATOS!$G7493&lt;&gt;"EX",0,--(COUNTIFS(DATOS!$A$2:$A$20000,DATOS!$A7493,DATOS!$D$2:$D$20000,DATOS!$D7493,DATOS!$E$2:$E$20000,DATOS!$E7493,DATOS!$I$2:$I$20000,DATOS!$I7493,DATOS!$G$2:$G$20000,"OR")=0))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DATOS!$A$2:$A$20000,DATOS!$A7494,DATOS!$D$2:$D$20000,DATOS!$D7494,DATOS!$E$2:$E$20000,DATOS!$E7494,DATOS!$I$2:$I$20000,DATOS!$I7494,DATOS!$G$2:$G$20000,"EX")=0),0))))</f>
      </c>
      <c r="H7494">
        <f>IF(DATOS!$G7494&lt;&gt;"EX",0,--(COUNTIFS(DATOS!$A$2:$A$20000,DATOS!$A7494,DATOS!$D$2:$D$20000,DATOS!$D7494,DATOS!$E$2:$E$20000,DATOS!$E7494,DATOS!$I$2:$I$20000,DATOS!$I7494,DATOS!$G$2:$G$20000,"OR")=0))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DATOS!$A$2:$A$20000,DATOS!$A7495,DATOS!$D$2:$D$20000,DATOS!$D7495,DATOS!$E$2:$E$20000,DATOS!$E7495,DATOS!$I$2:$I$20000,DATOS!$I7495,DATOS!$G$2:$G$20000,"EX")=0),0))))</f>
      </c>
      <c r="H7495">
        <f>IF(DATOS!$G7495&lt;&gt;"EX",0,--(COUNTIFS(DATOS!$A$2:$A$20000,DATOS!$A7495,DATOS!$D$2:$D$20000,DATOS!$D7495,DATOS!$E$2:$E$20000,DATOS!$E7495,DATOS!$I$2:$I$20000,DATOS!$I7495,DATOS!$G$2:$G$20000,"OR")=0))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DATOS!$A$2:$A$20000,DATOS!$A7496,DATOS!$D$2:$D$20000,DATOS!$D7496,DATOS!$E$2:$E$20000,DATOS!$E7496,DATOS!$I$2:$I$20000,DATOS!$I7496,DATOS!$G$2:$G$20000,"EX")=0),0))))</f>
      </c>
      <c r="H7496">
        <f>IF(DATOS!$G7496&lt;&gt;"EX",0,--(COUNTIFS(DATOS!$A$2:$A$20000,DATOS!$A7496,DATOS!$D$2:$D$20000,DATOS!$D7496,DATOS!$E$2:$E$20000,DATOS!$E7496,DATOS!$I$2:$I$20000,DATOS!$I7496,DATOS!$G$2:$G$20000,"OR")=0))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DATOS!$A$2:$A$20000,DATOS!$A7497,DATOS!$D$2:$D$20000,DATOS!$D7497,DATOS!$E$2:$E$20000,DATOS!$E7497,DATOS!$I$2:$I$20000,DATOS!$I7497,DATOS!$G$2:$G$20000,"EX")=0),0))))</f>
      </c>
      <c r="H7497">
        <f>IF(DATOS!$G7497&lt;&gt;"EX",0,--(COUNTIFS(DATOS!$A$2:$A$20000,DATOS!$A7497,DATOS!$D$2:$D$20000,DATOS!$D7497,DATOS!$E$2:$E$20000,DATOS!$E7497,DATOS!$I$2:$I$20000,DATOS!$I7497,DATOS!$G$2:$G$20000,"OR")=0))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DATOS!$A$2:$A$20000,DATOS!$A7498,DATOS!$D$2:$D$20000,DATOS!$D7498,DATOS!$E$2:$E$20000,DATOS!$E7498,DATOS!$I$2:$I$20000,DATOS!$I7498,DATOS!$G$2:$G$20000,"EX")=0),0))))</f>
      </c>
      <c r="H7498">
        <f>IF(DATOS!$G7498&lt;&gt;"EX",0,--(COUNTIFS(DATOS!$A$2:$A$20000,DATOS!$A7498,DATOS!$D$2:$D$20000,DATOS!$D7498,DATOS!$E$2:$E$20000,DATOS!$E7498,DATOS!$I$2:$I$20000,DATOS!$I7498,DATOS!$G$2:$G$20000,"OR")=0))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DATOS!$A$2:$A$20000,DATOS!$A7499,DATOS!$D$2:$D$20000,DATOS!$D7499,DATOS!$E$2:$E$20000,DATOS!$E7499,DATOS!$I$2:$I$20000,DATOS!$I7499,DATOS!$G$2:$G$20000,"EX")=0),0))))</f>
      </c>
      <c r="H7499">
        <f>IF(DATOS!$G7499&lt;&gt;"EX",0,--(COUNTIFS(DATOS!$A$2:$A$20000,DATOS!$A7499,DATOS!$D$2:$D$20000,DATOS!$D7499,DATOS!$E$2:$E$20000,DATOS!$E7499,DATOS!$I$2:$I$20000,DATOS!$I7499,DATOS!$G$2:$G$20000,"OR")=0))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DATOS!$A$2:$A$20000,DATOS!$A7500,DATOS!$D$2:$D$20000,DATOS!$D7500,DATOS!$E$2:$E$20000,DATOS!$E7500,DATOS!$I$2:$I$20000,DATOS!$I7500,DATOS!$G$2:$G$20000,"EX")=0),0))))</f>
      </c>
      <c r="H7500">
        <f>IF(DATOS!$G7500&lt;&gt;"EX",0,--(COUNTIFS(DATOS!$A$2:$A$20000,DATOS!$A7500,DATOS!$D$2:$D$20000,DATOS!$D7500,DATOS!$E$2:$E$20000,DATOS!$E7500,DATOS!$I$2:$I$20000,DATOS!$I7500,DATOS!$G$2:$G$20000,"OR")=0))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DATOS!$A$2:$A$20000,DATOS!$A7501,DATOS!$D$2:$D$20000,DATOS!$D7501,DATOS!$E$2:$E$20000,DATOS!$E7501,DATOS!$I$2:$I$20000,DATOS!$I7501,DATOS!$G$2:$G$20000,"EX")=0),0))))</f>
      </c>
      <c r="H7501">
        <f>IF(DATOS!$G7501&lt;&gt;"EX",0,--(COUNTIFS(DATOS!$A$2:$A$20000,DATOS!$A7501,DATOS!$D$2:$D$20000,DATOS!$D7501,DATOS!$E$2:$E$20000,DATOS!$E7501,DATOS!$I$2:$I$20000,DATOS!$I7501,DATOS!$G$2:$G$20000,"OR")=0))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DATOS!$A$2:$A$20000,DATOS!$A7502,DATOS!$D$2:$D$20000,DATOS!$D7502,DATOS!$E$2:$E$20000,DATOS!$E7502,DATOS!$I$2:$I$20000,DATOS!$I7502,DATOS!$G$2:$G$20000,"EX")=0),0))))</f>
      </c>
      <c r="H7502">
        <f>IF(DATOS!$G7502&lt;&gt;"EX",0,--(COUNTIFS(DATOS!$A$2:$A$20000,DATOS!$A7502,DATOS!$D$2:$D$20000,DATOS!$D7502,DATOS!$E$2:$E$20000,DATOS!$E7502,DATOS!$I$2:$I$20000,DATOS!$I7502,DATOS!$G$2:$G$20000,"OR")=0))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DATOS!$A$2:$A$20000,DATOS!$A7503,DATOS!$D$2:$D$20000,DATOS!$D7503,DATOS!$E$2:$E$20000,DATOS!$E7503,DATOS!$I$2:$I$20000,DATOS!$I7503,DATOS!$G$2:$G$20000,"EX")=0),0))))</f>
      </c>
      <c r="H7503">
        <f>IF(DATOS!$G7503&lt;&gt;"EX",0,--(COUNTIFS(DATOS!$A$2:$A$20000,DATOS!$A7503,DATOS!$D$2:$D$20000,DATOS!$D7503,DATOS!$E$2:$E$20000,DATOS!$E7503,DATOS!$I$2:$I$20000,DATOS!$I7503,DATOS!$G$2:$G$20000,"OR")=0))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DATOS!$A$2:$A$20000,DATOS!$A7504,DATOS!$D$2:$D$20000,DATOS!$D7504,DATOS!$E$2:$E$20000,DATOS!$E7504,DATOS!$I$2:$I$20000,DATOS!$I7504,DATOS!$G$2:$G$20000,"EX")=0),0))))</f>
      </c>
      <c r="H7504">
        <f>IF(DATOS!$G7504&lt;&gt;"EX",0,--(COUNTIFS(DATOS!$A$2:$A$20000,DATOS!$A7504,DATOS!$D$2:$D$20000,DATOS!$D7504,DATOS!$E$2:$E$20000,DATOS!$E7504,DATOS!$I$2:$I$20000,DATOS!$I7504,DATOS!$G$2:$G$20000,"OR")=0))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DATOS!$A$2:$A$20000,DATOS!$A7505,DATOS!$D$2:$D$20000,DATOS!$D7505,DATOS!$E$2:$E$20000,DATOS!$E7505,DATOS!$I$2:$I$20000,DATOS!$I7505,DATOS!$G$2:$G$20000,"EX")=0),0))))</f>
      </c>
      <c r="H7505">
        <f>IF(DATOS!$G7505&lt;&gt;"EX",0,--(COUNTIFS(DATOS!$A$2:$A$20000,DATOS!$A7505,DATOS!$D$2:$D$20000,DATOS!$D7505,DATOS!$E$2:$E$20000,DATOS!$E7505,DATOS!$I$2:$I$20000,DATOS!$I7505,DATOS!$G$2:$G$20000,"OR")=0))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DATOS!$A$2:$A$20000,DATOS!$A7506,DATOS!$D$2:$D$20000,DATOS!$D7506,DATOS!$E$2:$E$20000,DATOS!$E7506,DATOS!$I$2:$I$20000,DATOS!$I7506,DATOS!$G$2:$G$20000,"EX")=0),0))))</f>
      </c>
      <c r="H7506">
        <f>IF(DATOS!$G7506&lt;&gt;"EX",0,--(COUNTIFS(DATOS!$A$2:$A$20000,DATOS!$A7506,DATOS!$D$2:$D$20000,DATOS!$D7506,DATOS!$E$2:$E$20000,DATOS!$E7506,DATOS!$I$2:$I$20000,DATOS!$I7506,DATOS!$G$2:$G$20000,"OR")=0))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DATOS!$A$2:$A$20000,DATOS!$A7507,DATOS!$D$2:$D$20000,DATOS!$D7507,DATOS!$E$2:$E$20000,DATOS!$E7507,DATOS!$I$2:$I$20000,DATOS!$I7507,DATOS!$G$2:$G$20000,"EX")=0),0))))</f>
      </c>
      <c r="H7507">
        <f>IF(DATOS!$G7507&lt;&gt;"EX",0,--(COUNTIFS(DATOS!$A$2:$A$20000,DATOS!$A7507,DATOS!$D$2:$D$20000,DATOS!$D7507,DATOS!$E$2:$E$20000,DATOS!$E7507,DATOS!$I$2:$I$20000,DATOS!$I7507,DATOS!$G$2:$G$20000,"OR")=0))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DATOS!$A$2:$A$20000,DATOS!$A7508,DATOS!$D$2:$D$20000,DATOS!$D7508,DATOS!$E$2:$E$20000,DATOS!$E7508,DATOS!$I$2:$I$20000,DATOS!$I7508,DATOS!$G$2:$G$20000,"EX")=0),0))))</f>
      </c>
      <c r="H7508">
        <f>IF(DATOS!$G7508&lt;&gt;"EX",0,--(COUNTIFS(DATOS!$A$2:$A$20000,DATOS!$A7508,DATOS!$D$2:$D$20000,DATOS!$D7508,DATOS!$E$2:$E$20000,DATOS!$E7508,DATOS!$I$2:$I$20000,DATOS!$I7508,DATOS!$G$2:$G$20000,"OR")=0))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DATOS!$A$2:$A$20000,DATOS!$A7509,DATOS!$D$2:$D$20000,DATOS!$D7509,DATOS!$E$2:$E$20000,DATOS!$E7509,DATOS!$I$2:$I$20000,DATOS!$I7509,DATOS!$G$2:$G$20000,"EX")=0),0))))</f>
      </c>
      <c r="H7509">
        <f>IF(DATOS!$G7509&lt;&gt;"EX",0,--(COUNTIFS(DATOS!$A$2:$A$20000,DATOS!$A7509,DATOS!$D$2:$D$20000,DATOS!$D7509,DATOS!$E$2:$E$20000,DATOS!$E7509,DATOS!$I$2:$I$20000,DATOS!$I7509,DATOS!$G$2:$G$20000,"OR")=0))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DATOS!$A$2:$A$20000,DATOS!$A7510,DATOS!$D$2:$D$20000,DATOS!$D7510,DATOS!$E$2:$E$20000,DATOS!$E7510,DATOS!$I$2:$I$20000,DATOS!$I7510,DATOS!$G$2:$G$20000,"EX")=0),0))))</f>
      </c>
      <c r="H7510">
        <f>IF(DATOS!$G7510&lt;&gt;"EX",0,--(COUNTIFS(DATOS!$A$2:$A$20000,DATOS!$A7510,DATOS!$D$2:$D$20000,DATOS!$D7510,DATOS!$E$2:$E$20000,DATOS!$E7510,DATOS!$I$2:$I$20000,DATOS!$I7510,DATOS!$G$2:$G$20000,"OR")=0))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DATOS!$A$2:$A$20000,DATOS!$A7511,DATOS!$D$2:$D$20000,DATOS!$D7511,DATOS!$E$2:$E$20000,DATOS!$E7511,DATOS!$I$2:$I$20000,DATOS!$I7511,DATOS!$G$2:$G$20000,"EX")=0),0))))</f>
      </c>
      <c r="H7511">
        <f>IF(DATOS!$G7511&lt;&gt;"EX",0,--(COUNTIFS(DATOS!$A$2:$A$20000,DATOS!$A7511,DATOS!$D$2:$D$20000,DATOS!$D7511,DATOS!$E$2:$E$20000,DATOS!$E7511,DATOS!$I$2:$I$20000,DATOS!$I7511,DATOS!$G$2:$G$20000,"OR")=0))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DATOS!$A$2:$A$20000,DATOS!$A7512,DATOS!$D$2:$D$20000,DATOS!$D7512,DATOS!$E$2:$E$20000,DATOS!$E7512,DATOS!$I$2:$I$20000,DATOS!$I7512,DATOS!$G$2:$G$20000,"EX")=0),0))))</f>
      </c>
      <c r="H7512">
        <f>IF(DATOS!$G7512&lt;&gt;"EX",0,--(COUNTIFS(DATOS!$A$2:$A$20000,DATOS!$A7512,DATOS!$D$2:$D$20000,DATOS!$D7512,DATOS!$E$2:$E$20000,DATOS!$E7512,DATOS!$I$2:$I$20000,DATOS!$I7512,DATOS!$G$2:$G$20000,"OR")=0))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DATOS!$A$2:$A$20000,DATOS!$A7513,DATOS!$D$2:$D$20000,DATOS!$D7513,DATOS!$E$2:$E$20000,DATOS!$E7513,DATOS!$I$2:$I$20000,DATOS!$I7513,DATOS!$G$2:$G$20000,"EX")=0),0))))</f>
      </c>
      <c r="H7513">
        <f>IF(DATOS!$G7513&lt;&gt;"EX",0,--(COUNTIFS(DATOS!$A$2:$A$20000,DATOS!$A7513,DATOS!$D$2:$D$20000,DATOS!$D7513,DATOS!$E$2:$E$20000,DATOS!$E7513,DATOS!$I$2:$I$20000,DATOS!$I7513,DATOS!$G$2:$G$20000,"OR")=0))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DATOS!$A$2:$A$20000,DATOS!$A7514,DATOS!$D$2:$D$20000,DATOS!$D7514,DATOS!$E$2:$E$20000,DATOS!$E7514,DATOS!$I$2:$I$20000,DATOS!$I7514,DATOS!$G$2:$G$20000,"EX")=0),0))))</f>
      </c>
      <c r="H7514">
        <f>IF(DATOS!$G7514&lt;&gt;"EX",0,--(COUNTIFS(DATOS!$A$2:$A$20000,DATOS!$A7514,DATOS!$D$2:$D$20000,DATOS!$D7514,DATOS!$E$2:$E$20000,DATOS!$E7514,DATOS!$I$2:$I$20000,DATOS!$I7514,DATOS!$G$2:$G$20000,"OR")=0))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DATOS!$A$2:$A$20000,DATOS!$A7515,DATOS!$D$2:$D$20000,DATOS!$D7515,DATOS!$E$2:$E$20000,DATOS!$E7515,DATOS!$I$2:$I$20000,DATOS!$I7515,DATOS!$G$2:$G$20000,"EX")=0),0))))</f>
      </c>
      <c r="H7515">
        <f>IF(DATOS!$G7515&lt;&gt;"EX",0,--(COUNTIFS(DATOS!$A$2:$A$20000,DATOS!$A7515,DATOS!$D$2:$D$20000,DATOS!$D7515,DATOS!$E$2:$E$20000,DATOS!$E7515,DATOS!$I$2:$I$20000,DATOS!$I7515,DATOS!$G$2:$G$20000,"OR")=0))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DATOS!$A$2:$A$20000,DATOS!$A7516,DATOS!$D$2:$D$20000,DATOS!$D7516,DATOS!$E$2:$E$20000,DATOS!$E7516,DATOS!$I$2:$I$20000,DATOS!$I7516,DATOS!$G$2:$G$20000,"EX")=0),0))))</f>
      </c>
      <c r="H7516">
        <f>IF(DATOS!$G7516&lt;&gt;"EX",0,--(COUNTIFS(DATOS!$A$2:$A$20000,DATOS!$A7516,DATOS!$D$2:$D$20000,DATOS!$D7516,DATOS!$E$2:$E$20000,DATOS!$E7516,DATOS!$I$2:$I$20000,DATOS!$I7516,DATOS!$G$2:$G$20000,"OR")=0))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DATOS!$A$2:$A$20000,DATOS!$A7517,DATOS!$D$2:$D$20000,DATOS!$D7517,DATOS!$E$2:$E$20000,DATOS!$E7517,DATOS!$I$2:$I$20000,DATOS!$I7517,DATOS!$G$2:$G$20000,"EX")=0),0))))</f>
      </c>
      <c r="H7517">
        <f>IF(DATOS!$G7517&lt;&gt;"EX",0,--(COUNTIFS(DATOS!$A$2:$A$20000,DATOS!$A7517,DATOS!$D$2:$D$20000,DATOS!$D7517,DATOS!$E$2:$E$20000,DATOS!$E7517,DATOS!$I$2:$I$20000,DATOS!$I7517,DATOS!$G$2:$G$20000,"OR")=0))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DATOS!$A$2:$A$20000,DATOS!$A7518,DATOS!$D$2:$D$20000,DATOS!$D7518,DATOS!$E$2:$E$20000,DATOS!$E7518,DATOS!$I$2:$I$20000,DATOS!$I7518,DATOS!$G$2:$G$20000,"EX")=0),0))))</f>
      </c>
      <c r="H7518">
        <f>IF(DATOS!$G7518&lt;&gt;"EX",0,--(COUNTIFS(DATOS!$A$2:$A$20000,DATOS!$A7518,DATOS!$D$2:$D$20000,DATOS!$D7518,DATOS!$E$2:$E$20000,DATOS!$E7518,DATOS!$I$2:$I$20000,DATOS!$I7518,DATOS!$G$2:$G$20000,"OR")=0))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DATOS!$A$2:$A$20000,DATOS!$A7519,DATOS!$D$2:$D$20000,DATOS!$D7519,DATOS!$E$2:$E$20000,DATOS!$E7519,DATOS!$I$2:$I$20000,DATOS!$I7519,DATOS!$G$2:$G$20000,"EX")=0),0))))</f>
      </c>
      <c r="H7519">
        <f>IF(DATOS!$G7519&lt;&gt;"EX",0,--(COUNTIFS(DATOS!$A$2:$A$20000,DATOS!$A7519,DATOS!$D$2:$D$20000,DATOS!$D7519,DATOS!$E$2:$E$20000,DATOS!$E7519,DATOS!$I$2:$I$20000,DATOS!$I7519,DATOS!$G$2:$G$20000,"OR")=0))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DATOS!$A$2:$A$20000,DATOS!$A7520,DATOS!$D$2:$D$20000,DATOS!$D7520,DATOS!$E$2:$E$20000,DATOS!$E7520,DATOS!$I$2:$I$20000,DATOS!$I7520,DATOS!$G$2:$G$20000,"EX")=0),0))))</f>
      </c>
      <c r="H7520">
        <f>IF(DATOS!$G7520&lt;&gt;"EX",0,--(COUNTIFS(DATOS!$A$2:$A$20000,DATOS!$A7520,DATOS!$D$2:$D$20000,DATOS!$D7520,DATOS!$E$2:$E$20000,DATOS!$E7520,DATOS!$I$2:$I$20000,DATOS!$I7520,DATOS!$G$2:$G$20000,"OR")=0))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DATOS!$A$2:$A$20000,DATOS!$A7521,DATOS!$D$2:$D$20000,DATOS!$D7521,DATOS!$E$2:$E$20000,DATOS!$E7521,DATOS!$I$2:$I$20000,DATOS!$I7521,DATOS!$G$2:$G$20000,"EX")=0),0))))</f>
      </c>
      <c r="H7521">
        <f>IF(DATOS!$G7521&lt;&gt;"EX",0,--(COUNTIFS(DATOS!$A$2:$A$20000,DATOS!$A7521,DATOS!$D$2:$D$20000,DATOS!$D7521,DATOS!$E$2:$E$20000,DATOS!$E7521,DATOS!$I$2:$I$20000,DATOS!$I7521,DATOS!$G$2:$G$20000,"OR")=0))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DATOS!$A$2:$A$20000,DATOS!$A7522,DATOS!$D$2:$D$20000,DATOS!$D7522,DATOS!$E$2:$E$20000,DATOS!$E7522,DATOS!$I$2:$I$20000,DATOS!$I7522,DATOS!$G$2:$G$20000,"EX")=0),0))))</f>
      </c>
      <c r="H7522">
        <f>IF(DATOS!$G7522&lt;&gt;"EX",0,--(COUNTIFS(DATOS!$A$2:$A$20000,DATOS!$A7522,DATOS!$D$2:$D$20000,DATOS!$D7522,DATOS!$E$2:$E$20000,DATOS!$E7522,DATOS!$I$2:$I$20000,DATOS!$I7522,DATOS!$G$2:$G$20000,"OR")=0))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DATOS!$A$2:$A$20000,DATOS!$A7523,DATOS!$D$2:$D$20000,DATOS!$D7523,DATOS!$E$2:$E$20000,DATOS!$E7523,DATOS!$I$2:$I$20000,DATOS!$I7523,DATOS!$G$2:$G$20000,"EX")=0),0))))</f>
      </c>
      <c r="H7523">
        <f>IF(DATOS!$G7523&lt;&gt;"EX",0,--(COUNTIFS(DATOS!$A$2:$A$20000,DATOS!$A7523,DATOS!$D$2:$D$20000,DATOS!$D7523,DATOS!$E$2:$E$20000,DATOS!$E7523,DATOS!$I$2:$I$20000,DATOS!$I7523,DATOS!$G$2:$G$20000,"OR")=0))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DATOS!$A$2:$A$20000,DATOS!$A7524,DATOS!$D$2:$D$20000,DATOS!$D7524,DATOS!$E$2:$E$20000,DATOS!$E7524,DATOS!$I$2:$I$20000,DATOS!$I7524,DATOS!$G$2:$G$20000,"EX")=0),0))))</f>
      </c>
      <c r="H7524">
        <f>IF(DATOS!$G7524&lt;&gt;"EX",0,--(COUNTIFS(DATOS!$A$2:$A$20000,DATOS!$A7524,DATOS!$D$2:$D$20000,DATOS!$D7524,DATOS!$E$2:$E$20000,DATOS!$E7524,DATOS!$I$2:$I$20000,DATOS!$I7524,DATOS!$G$2:$G$20000,"OR")=0))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DATOS!$A$2:$A$20000,DATOS!$A7525,DATOS!$D$2:$D$20000,DATOS!$D7525,DATOS!$E$2:$E$20000,DATOS!$E7525,DATOS!$I$2:$I$20000,DATOS!$I7525,DATOS!$G$2:$G$20000,"EX")=0),0))))</f>
      </c>
      <c r="H7525">
        <f>IF(DATOS!$G7525&lt;&gt;"EX",0,--(COUNTIFS(DATOS!$A$2:$A$20000,DATOS!$A7525,DATOS!$D$2:$D$20000,DATOS!$D7525,DATOS!$E$2:$E$20000,DATOS!$E7525,DATOS!$I$2:$I$20000,DATOS!$I7525,DATOS!$G$2:$G$20000,"OR")=0))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DATOS!$A$2:$A$20000,DATOS!$A7526,DATOS!$D$2:$D$20000,DATOS!$D7526,DATOS!$E$2:$E$20000,DATOS!$E7526,DATOS!$I$2:$I$20000,DATOS!$I7526,DATOS!$G$2:$G$20000,"EX")=0),0))))</f>
      </c>
      <c r="H7526">
        <f>IF(DATOS!$G7526&lt;&gt;"EX",0,--(COUNTIFS(DATOS!$A$2:$A$20000,DATOS!$A7526,DATOS!$D$2:$D$20000,DATOS!$D7526,DATOS!$E$2:$E$20000,DATOS!$E7526,DATOS!$I$2:$I$20000,DATOS!$I7526,DATOS!$G$2:$G$20000,"OR")=0))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DATOS!$A$2:$A$20000,DATOS!$A7527,DATOS!$D$2:$D$20000,DATOS!$D7527,DATOS!$E$2:$E$20000,DATOS!$E7527,DATOS!$I$2:$I$20000,DATOS!$I7527,DATOS!$G$2:$G$20000,"EX")=0),0))))</f>
      </c>
      <c r="H7527">
        <f>IF(DATOS!$G7527&lt;&gt;"EX",0,--(COUNTIFS(DATOS!$A$2:$A$20000,DATOS!$A7527,DATOS!$D$2:$D$20000,DATOS!$D7527,DATOS!$E$2:$E$20000,DATOS!$E7527,DATOS!$I$2:$I$20000,DATOS!$I7527,DATOS!$G$2:$G$20000,"OR")=0))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DATOS!$A$2:$A$20000,DATOS!$A7528,DATOS!$D$2:$D$20000,DATOS!$D7528,DATOS!$E$2:$E$20000,DATOS!$E7528,DATOS!$I$2:$I$20000,DATOS!$I7528,DATOS!$G$2:$G$20000,"EX")=0),0))))</f>
      </c>
      <c r="H7528">
        <f>IF(DATOS!$G7528&lt;&gt;"EX",0,--(COUNTIFS(DATOS!$A$2:$A$20000,DATOS!$A7528,DATOS!$D$2:$D$20000,DATOS!$D7528,DATOS!$E$2:$E$20000,DATOS!$E7528,DATOS!$I$2:$I$20000,DATOS!$I7528,DATOS!$G$2:$G$20000,"OR")=0))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DATOS!$A$2:$A$20000,DATOS!$A7529,DATOS!$D$2:$D$20000,DATOS!$D7529,DATOS!$E$2:$E$20000,DATOS!$E7529,DATOS!$I$2:$I$20000,DATOS!$I7529,DATOS!$G$2:$G$20000,"EX")=0),0))))</f>
      </c>
      <c r="H7529">
        <f>IF(DATOS!$G7529&lt;&gt;"EX",0,--(COUNTIFS(DATOS!$A$2:$A$20000,DATOS!$A7529,DATOS!$D$2:$D$20000,DATOS!$D7529,DATOS!$E$2:$E$20000,DATOS!$E7529,DATOS!$I$2:$I$20000,DATOS!$I7529,DATOS!$G$2:$G$20000,"OR")=0))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DATOS!$A$2:$A$20000,DATOS!$A7530,DATOS!$D$2:$D$20000,DATOS!$D7530,DATOS!$E$2:$E$20000,DATOS!$E7530,DATOS!$I$2:$I$20000,DATOS!$I7530,DATOS!$G$2:$G$20000,"EX")=0),0))))</f>
      </c>
      <c r="H7530">
        <f>IF(DATOS!$G7530&lt;&gt;"EX",0,--(COUNTIFS(DATOS!$A$2:$A$20000,DATOS!$A7530,DATOS!$D$2:$D$20000,DATOS!$D7530,DATOS!$E$2:$E$20000,DATOS!$E7530,DATOS!$I$2:$I$20000,DATOS!$I7530,DATOS!$G$2:$G$20000,"OR")=0))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DATOS!$A$2:$A$20000,DATOS!$A7531,DATOS!$D$2:$D$20000,DATOS!$D7531,DATOS!$E$2:$E$20000,DATOS!$E7531,DATOS!$I$2:$I$20000,DATOS!$I7531,DATOS!$G$2:$G$20000,"EX")=0),0))))</f>
      </c>
      <c r="H7531">
        <f>IF(DATOS!$G7531&lt;&gt;"EX",0,--(COUNTIFS(DATOS!$A$2:$A$20000,DATOS!$A7531,DATOS!$D$2:$D$20000,DATOS!$D7531,DATOS!$E$2:$E$20000,DATOS!$E7531,DATOS!$I$2:$I$20000,DATOS!$I7531,DATOS!$G$2:$G$20000,"OR")=0))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DATOS!$A$2:$A$20000,DATOS!$A7532,DATOS!$D$2:$D$20000,DATOS!$D7532,DATOS!$E$2:$E$20000,DATOS!$E7532,DATOS!$I$2:$I$20000,DATOS!$I7532,DATOS!$G$2:$G$20000,"EX")=0),0))))</f>
      </c>
      <c r="H7532">
        <f>IF(DATOS!$G7532&lt;&gt;"EX",0,--(COUNTIFS(DATOS!$A$2:$A$20000,DATOS!$A7532,DATOS!$D$2:$D$20000,DATOS!$D7532,DATOS!$E$2:$E$20000,DATOS!$E7532,DATOS!$I$2:$I$20000,DATOS!$I7532,DATOS!$G$2:$G$20000,"OR")=0))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DATOS!$A$2:$A$20000,DATOS!$A7533,DATOS!$D$2:$D$20000,DATOS!$D7533,DATOS!$E$2:$E$20000,DATOS!$E7533,DATOS!$I$2:$I$20000,DATOS!$I7533,DATOS!$G$2:$G$20000,"EX")=0),0))))</f>
      </c>
      <c r="H7533">
        <f>IF(DATOS!$G7533&lt;&gt;"EX",0,--(COUNTIFS(DATOS!$A$2:$A$20000,DATOS!$A7533,DATOS!$D$2:$D$20000,DATOS!$D7533,DATOS!$E$2:$E$20000,DATOS!$E7533,DATOS!$I$2:$I$20000,DATOS!$I7533,DATOS!$G$2:$G$20000,"OR")=0))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DATOS!$A$2:$A$20000,DATOS!$A7534,DATOS!$D$2:$D$20000,DATOS!$D7534,DATOS!$E$2:$E$20000,DATOS!$E7534,DATOS!$I$2:$I$20000,DATOS!$I7534,DATOS!$G$2:$G$20000,"EX")=0),0))))</f>
      </c>
      <c r="H7534">
        <f>IF(DATOS!$G7534&lt;&gt;"EX",0,--(COUNTIFS(DATOS!$A$2:$A$20000,DATOS!$A7534,DATOS!$D$2:$D$20000,DATOS!$D7534,DATOS!$E$2:$E$20000,DATOS!$E7534,DATOS!$I$2:$I$20000,DATOS!$I7534,DATOS!$G$2:$G$20000,"OR")=0))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DATOS!$A$2:$A$20000,DATOS!$A7535,DATOS!$D$2:$D$20000,DATOS!$D7535,DATOS!$E$2:$E$20000,DATOS!$E7535,DATOS!$I$2:$I$20000,DATOS!$I7535,DATOS!$G$2:$G$20000,"EX")=0),0))))</f>
      </c>
      <c r="H7535">
        <f>IF(DATOS!$G7535&lt;&gt;"EX",0,--(COUNTIFS(DATOS!$A$2:$A$20000,DATOS!$A7535,DATOS!$D$2:$D$20000,DATOS!$D7535,DATOS!$E$2:$E$20000,DATOS!$E7535,DATOS!$I$2:$I$20000,DATOS!$I7535,DATOS!$G$2:$G$20000,"OR")=0))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DATOS!$A$2:$A$20000,DATOS!$A7536,DATOS!$D$2:$D$20000,DATOS!$D7536,DATOS!$E$2:$E$20000,DATOS!$E7536,DATOS!$I$2:$I$20000,DATOS!$I7536,DATOS!$G$2:$G$20000,"EX")=0),0))))</f>
      </c>
      <c r="H7536">
        <f>IF(DATOS!$G7536&lt;&gt;"EX",0,--(COUNTIFS(DATOS!$A$2:$A$20000,DATOS!$A7536,DATOS!$D$2:$D$20000,DATOS!$D7536,DATOS!$E$2:$E$20000,DATOS!$E7536,DATOS!$I$2:$I$20000,DATOS!$I7536,DATOS!$G$2:$G$20000,"OR")=0))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DATOS!$A$2:$A$20000,DATOS!$A7537,DATOS!$D$2:$D$20000,DATOS!$D7537,DATOS!$E$2:$E$20000,DATOS!$E7537,DATOS!$I$2:$I$20000,DATOS!$I7537,DATOS!$G$2:$G$20000,"EX")=0),0))))</f>
      </c>
      <c r="H7537">
        <f>IF(DATOS!$G7537&lt;&gt;"EX",0,--(COUNTIFS(DATOS!$A$2:$A$20000,DATOS!$A7537,DATOS!$D$2:$D$20000,DATOS!$D7537,DATOS!$E$2:$E$20000,DATOS!$E7537,DATOS!$I$2:$I$20000,DATOS!$I7537,DATOS!$G$2:$G$20000,"OR")=0))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DATOS!$A$2:$A$20000,DATOS!$A7538,DATOS!$D$2:$D$20000,DATOS!$D7538,DATOS!$E$2:$E$20000,DATOS!$E7538,DATOS!$I$2:$I$20000,DATOS!$I7538,DATOS!$G$2:$G$20000,"EX")=0),0))))</f>
      </c>
      <c r="H7538">
        <f>IF(DATOS!$G7538&lt;&gt;"EX",0,--(COUNTIFS(DATOS!$A$2:$A$20000,DATOS!$A7538,DATOS!$D$2:$D$20000,DATOS!$D7538,DATOS!$E$2:$E$20000,DATOS!$E7538,DATOS!$I$2:$I$20000,DATOS!$I7538,DATOS!$G$2:$G$20000,"OR")=0))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DATOS!$A$2:$A$20000,DATOS!$A7539,DATOS!$D$2:$D$20000,DATOS!$D7539,DATOS!$E$2:$E$20000,DATOS!$E7539,DATOS!$I$2:$I$20000,DATOS!$I7539,DATOS!$G$2:$G$20000,"EX")=0),0))))</f>
      </c>
      <c r="H7539">
        <f>IF(DATOS!$G7539&lt;&gt;"EX",0,--(COUNTIFS(DATOS!$A$2:$A$20000,DATOS!$A7539,DATOS!$D$2:$D$20000,DATOS!$D7539,DATOS!$E$2:$E$20000,DATOS!$E7539,DATOS!$I$2:$I$20000,DATOS!$I7539,DATOS!$G$2:$G$20000,"OR")=0))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DATOS!$A$2:$A$20000,DATOS!$A7540,DATOS!$D$2:$D$20000,DATOS!$D7540,DATOS!$E$2:$E$20000,DATOS!$E7540,DATOS!$I$2:$I$20000,DATOS!$I7540,DATOS!$G$2:$G$20000,"EX")=0),0))))</f>
      </c>
      <c r="H7540">
        <f>IF(DATOS!$G7540&lt;&gt;"EX",0,--(COUNTIFS(DATOS!$A$2:$A$20000,DATOS!$A7540,DATOS!$D$2:$D$20000,DATOS!$D7540,DATOS!$E$2:$E$20000,DATOS!$E7540,DATOS!$I$2:$I$20000,DATOS!$I7540,DATOS!$G$2:$G$20000,"OR")=0))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DATOS!$A$2:$A$20000,DATOS!$A7541,DATOS!$D$2:$D$20000,DATOS!$D7541,DATOS!$E$2:$E$20000,DATOS!$E7541,DATOS!$I$2:$I$20000,DATOS!$I7541,DATOS!$G$2:$G$20000,"EX")=0),0))))</f>
      </c>
      <c r="H7541">
        <f>IF(DATOS!$G7541&lt;&gt;"EX",0,--(COUNTIFS(DATOS!$A$2:$A$20000,DATOS!$A7541,DATOS!$D$2:$D$20000,DATOS!$D7541,DATOS!$E$2:$E$20000,DATOS!$E7541,DATOS!$I$2:$I$20000,DATOS!$I7541,DATOS!$G$2:$G$20000,"OR")=0))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DATOS!$A$2:$A$20000,DATOS!$A7542,DATOS!$D$2:$D$20000,DATOS!$D7542,DATOS!$E$2:$E$20000,DATOS!$E7542,DATOS!$I$2:$I$20000,DATOS!$I7542,DATOS!$G$2:$G$20000,"EX")=0),0))))</f>
      </c>
      <c r="H7542">
        <f>IF(DATOS!$G7542&lt;&gt;"EX",0,--(COUNTIFS(DATOS!$A$2:$A$20000,DATOS!$A7542,DATOS!$D$2:$D$20000,DATOS!$D7542,DATOS!$E$2:$E$20000,DATOS!$E7542,DATOS!$I$2:$I$20000,DATOS!$I7542,DATOS!$G$2:$G$20000,"OR")=0))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DATOS!$A$2:$A$20000,DATOS!$A7543,DATOS!$D$2:$D$20000,DATOS!$D7543,DATOS!$E$2:$E$20000,DATOS!$E7543,DATOS!$I$2:$I$20000,DATOS!$I7543,DATOS!$G$2:$G$20000,"EX")=0),0))))</f>
      </c>
      <c r="H7543">
        <f>IF(DATOS!$G7543&lt;&gt;"EX",0,--(COUNTIFS(DATOS!$A$2:$A$20000,DATOS!$A7543,DATOS!$D$2:$D$20000,DATOS!$D7543,DATOS!$E$2:$E$20000,DATOS!$E7543,DATOS!$I$2:$I$20000,DATOS!$I7543,DATOS!$G$2:$G$20000,"OR")=0))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DATOS!$A$2:$A$20000,DATOS!$A7544,DATOS!$D$2:$D$20000,DATOS!$D7544,DATOS!$E$2:$E$20000,DATOS!$E7544,DATOS!$I$2:$I$20000,DATOS!$I7544,DATOS!$G$2:$G$20000,"EX")=0),0))))</f>
      </c>
      <c r="H7544">
        <f>IF(DATOS!$G7544&lt;&gt;"EX",0,--(COUNTIFS(DATOS!$A$2:$A$20000,DATOS!$A7544,DATOS!$D$2:$D$20000,DATOS!$D7544,DATOS!$E$2:$E$20000,DATOS!$E7544,DATOS!$I$2:$I$20000,DATOS!$I7544,DATOS!$G$2:$G$20000,"OR")=0))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DATOS!$A$2:$A$20000,DATOS!$A7545,DATOS!$D$2:$D$20000,DATOS!$D7545,DATOS!$E$2:$E$20000,DATOS!$E7545,DATOS!$I$2:$I$20000,DATOS!$I7545,DATOS!$G$2:$G$20000,"EX")=0),0))))</f>
      </c>
      <c r="H7545">
        <f>IF(DATOS!$G7545&lt;&gt;"EX",0,--(COUNTIFS(DATOS!$A$2:$A$20000,DATOS!$A7545,DATOS!$D$2:$D$20000,DATOS!$D7545,DATOS!$E$2:$E$20000,DATOS!$E7545,DATOS!$I$2:$I$20000,DATOS!$I7545,DATOS!$G$2:$G$20000,"OR")=0))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DATOS!$A$2:$A$20000,DATOS!$A7546,DATOS!$D$2:$D$20000,DATOS!$D7546,DATOS!$E$2:$E$20000,DATOS!$E7546,DATOS!$I$2:$I$20000,DATOS!$I7546,DATOS!$G$2:$G$20000,"EX")=0),0))))</f>
      </c>
      <c r="H7546">
        <f>IF(DATOS!$G7546&lt;&gt;"EX",0,--(COUNTIFS(DATOS!$A$2:$A$20000,DATOS!$A7546,DATOS!$D$2:$D$20000,DATOS!$D7546,DATOS!$E$2:$E$20000,DATOS!$E7546,DATOS!$I$2:$I$20000,DATOS!$I7546,DATOS!$G$2:$G$20000,"OR")=0))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DATOS!$A$2:$A$20000,DATOS!$A7547,DATOS!$D$2:$D$20000,DATOS!$D7547,DATOS!$E$2:$E$20000,DATOS!$E7547,DATOS!$I$2:$I$20000,DATOS!$I7547,DATOS!$G$2:$G$20000,"EX")=0),0))))</f>
      </c>
      <c r="H7547">
        <f>IF(DATOS!$G7547&lt;&gt;"EX",0,--(COUNTIFS(DATOS!$A$2:$A$20000,DATOS!$A7547,DATOS!$D$2:$D$20000,DATOS!$D7547,DATOS!$E$2:$E$20000,DATOS!$E7547,DATOS!$I$2:$I$20000,DATOS!$I7547,DATOS!$G$2:$G$20000,"OR")=0))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DATOS!$A$2:$A$20000,DATOS!$A7548,DATOS!$D$2:$D$20000,DATOS!$D7548,DATOS!$E$2:$E$20000,DATOS!$E7548,DATOS!$I$2:$I$20000,DATOS!$I7548,DATOS!$G$2:$G$20000,"EX")=0),0))))</f>
      </c>
      <c r="H7548">
        <f>IF(DATOS!$G7548&lt;&gt;"EX",0,--(COUNTIFS(DATOS!$A$2:$A$20000,DATOS!$A7548,DATOS!$D$2:$D$20000,DATOS!$D7548,DATOS!$E$2:$E$20000,DATOS!$E7548,DATOS!$I$2:$I$20000,DATOS!$I7548,DATOS!$G$2:$G$20000,"OR")=0))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DATOS!$A$2:$A$20000,DATOS!$A7549,DATOS!$D$2:$D$20000,DATOS!$D7549,DATOS!$E$2:$E$20000,DATOS!$E7549,DATOS!$I$2:$I$20000,DATOS!$I7549,DATOS!$G$2:$G$20000,"EX")=0),0))))</f>
      </c>
      <c r="H7549">
        <f>IF(DATOS!$G7549&lt;&gt;"EX",0,--(COUNTIFS(DATOS!$A$2:$A$20000,DATOS!$A7549,DATOS!$D$2:$D$20000,DATOS!$D7549,DATOS!$E$2:$E$20000,DATOS!$E7549,DATOS!$I$2:$I$20000,DATOS!$I7549,DATOS!$G$2:$G$20000,"OR")=0))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DATOS!$A$2:$A$20000,DATOS!$A7550,DATOS!$D$2:$D$20000,DATOS!$D7550,DATOS!$E$2:$E$20000,DATOS!$E7550,DATOS!$I$2:$I$20000,DATOS!$I7550,DATOS!$G$2:$G$20000,"EX")=0),0))))</f>
      </c>
      <c r="H7550">
        <f>IF(DATOS!$G7550&lt;&gt;"EX",0,--(COUNTIFS(DATOS!$A$2:$A$20000,DATOS!$A7550,DATOS!$D$2:$D$20000,DATOS!$D7550,DATOS!$E$2:$E$20000,DATOS!$E7550,DATOS!$I$2:$I$20000,DATOS!$I7550,DATOS!$G$2:$G$20000,"OR")=0))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DATOS!$A$2:$A$20000,DATOS!$A7551,DATOS!$D$2:$D$20000,DATOS!$D7551,DATOS!$E$2:$E$20000,DATOS!$E7551,DATOS!$I$2:$I$20000,DATOS!$I7551,DATOS!$G$2:$G$20000,"EX")=0),0))))</f>
      </c>
      <c r="H7551">
        <f>IF(DATOS!$G7551&lt;&gt;"EX",0,--(COUNTIFS(DATOS!$A$2:$A$20000,DATOS!$A7551,DATOS!$D$2:$D$20000,DATOS!$D7551,DATOS!$E$2:$E$20000,DATOS!$E7551,DATOS!$I$2:$I$20000,DATOS!$I7551,DATOS!$G$2:$G$20000,"OR")=0))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DATOS!$A$2:$A$20000,DATOS!$A7552,DATOS!$D$2:$D$20000,DATOS!$D7552,DATOS!$E$2:$E$20000,DATOS!$E7552,DATOS!$I$2:$I$20000,DATOS!$I7552,DATOS!$G$2:$G$20000,"EX")=0),0))))</f>
      </c>
      <c r="H7552">
        <f>IF(DATOS!$G7552&lt;&gt;"EX",0,--(COUNTIFS(DATOS!$A$2:$A$20000,DATOS!$A7552,DATOS!$D$2:$D$20000,DATOS!$D7552,DATOS!$E$2:$E$20000,DATOS!$E7552,DATOS!$I$2:$I$20000,DATOS!$I7552,DATOS!$G$2:$G$20000,"OR")=0))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DATOS!$A$2:$A$20000,DATOS!$A7553,DATOS!$D$2:$D$20000,DATOS!$D7553,DATOS!$E$2:$E$20000,DATOS!$E7553,DATOS!$I$2:$I$20000,DATOS!$I7553,DATOS!$G$2:$G$20000,"EX")=0),0))))</f>
      </c>
      <c r="H7553">
        <f>IF(DATOS!$G7553&lt;&gt;"EX",0,--(COUNTIFS(DATOS!$A$2:$A$20000,DATOS!$A7553,DATOS!$D$2:$D$20000,DATOS!$D7553,DATOS!$E$2:$E$20000,DATOS!$E7553,DATOS!$I$2:$I$20000,DATOS!$I7553,DATOS!$G$2:$G$20000,"OR")=0))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DATOS!$A$2:$A$20000,DATOS!$A7554,DATOS!$D$2:$D$20000,DATOS!$D7554,DATOS!$E$2:$E$20000,DATOS!$E7554,DATOS!$I$2:$I$20000,DATOS!$I7554,DATOS!$G$2:$G$20000,"EX")=0),0))))</f>
      </c>
      <c r="H7554">
        <f>IF(DATOS!$G7554&lt;&gt;"EX",0,--(COUNTIFS(DATOS!$A$2:$A$20000,DATOS!$A7554,DATOS!$D$2:$D$20000,DATOS!$D7554,DATOS!$E$2:$E$20000,DATOS!$E7554,DATOS!$I$2:$I$20000,DATOS!$I7554,DATOS!$G$2:$G$20000,"OR")=0))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DATOS!$A$2:$A$20000,DATOS!$A7555,DATOS!$D$2:$D$20000,DATOS!$D7555,DATOS!$E$2:$E$20000,DATOS!$E7555,DATOS!$I$2:$I$20000,DATOS!$I7555,DATOS!$G$2:$G$20000,"EX")=0),0))))</f>
      </c>
      <c r="H7555">
        <f>IF(DATOS!$G7555&lt;&gt;"EX",0,--(COUNTIFS(DATOS!$A$2:$A$20000,DATOS!$A7555,DATOS!$D$2:$D$20000,DATOS!$D7555,DATOS!$E$2:$E$20000,DATOS!$E7555,DATOS!$I$2:$I$20000,DATOS!$I7555,DATOS!$G$2:$G$20000,"OR")=0))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DATOS!$A$2:$A$20000,DATOS!$A7556,DATOS!$D$2:$D$20000,DATOS!$D7556,DATOS!$E$2:$E$20000,DATOS!$E7556,DATOS!$I$2:$I$20000,DATOS!$I7556,DATOS!$G$2:$G$20000,"EX")=0),0))))</f>
      </c>
      <c r="H7556">
        <f>IF(DATOS!$G7556&lt;&gt;"EX",0,--(COUNTIFS(DATOS!$A$2:$A$20000,DATOS!$A7556,DATOS!$D$2:$D$20000,DATOS!$D7556,DATOS!$E$2:$E$20000,DATOS!$E7556,DATOS!$I$2:$I$20000,DATOS!$I7556,DATOS!$G$2:$G$20000,"OR")=0))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DATOS!$A$2:$A$20000,DATOS!$A7557,DATOS!$D$2:$D$20000,DATOS!$D7557,DATOS!$E$2:$E$20000,DATOS!$E7557,DATOS!$I$2:$I$20000,DATOS!$I7557,DATOS!$G$2:$G$20000,"EX")=0),0))))</f>
      </c>
      <c r="H7557">
        <f>IF(DATOS!$G7557&lt;&gt;"EX",0,--(COUNTIFS(DATOS!$A$2:$A$20000,DATOS!$A7557,DATOS!$D$2:$D$20000,DATOS!$D7557,DATOS!$E$2:$E$20000,DATOS!$E7557,DATOS!$I$2:$I$20000,DATOS!$I7557,DATOS!$G$2:$G$20000,"OR")=0))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DATOS!$A$2:$A$20000,DATOS!$A7558,DATOS!$D$2:$D$20000,DATOS!$D7558,DATOS!$E$2:$E$20000,DATOS!$E7558,DATOS!$I$2:$I$20000,DATOS!$I7558,DATOS!$G$2:$G$20000,"EX")=0),0))))</f>
      </c>
      <c r="H7558">
        <f>IF(DATOS!$G7558&lt;&gt;"EX",0,--(COUNTIFS(DATOS!$A$2:$A$20000,DATOS!$A7558,DATOS!$D$2:$D$20000,DATOS!$D7558,DATOS!$E$2:$E$20000,DATOS!$E7558,DATOS!$I$2:$I$20000,DATOS!$I7558,DATOS!$G$2:$G$20000,"OR")=0))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DATOS!$A$2:$A$20000,DATOS!$A7559,DATOS!$D$2:$D$20000,DATOS!$D7559,DATOS!$E$2:$E$20000,DATOS!$E7559,DATOS!$I$2:$I$20000,DATOS!$I7559,DATOS!$G$2:$G$20000,"EX")=0),0))))</f>
      </c>
      <c r="H7559">
        <f>IF(DATOS!$G7559&lt;&gt;"EX",0,--(COUNTIFS(DATOS!$A$2:$A$20000,DATOS!$A7559,DATOS!$D$2:$D$20000,DATOS!$D7559,DATOS!$E$2:$E$20000,DATOS!$E7559,DATOS!$I$2:$I$20000,DATOS!$I7559,DATOS!$G$2:$G$20000,"OR")=0))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DATOS!$A$2:$A$20000,DATOS!$A7560,DATOS!$D$2:$D$20000,DATOS!$D7560,DATOS!$E$2:$E$20000,DATOS!$E7560,DATOS!$I$2:$I$20000,DATOS!$I7560,DATOS!$G$2:$G$20000,"EX")=0),0))))</f>
      </c>
      <c r="H7560">
        <f>IF(DATOS!$G7560&lt;&gt;"EX",0,--(COUNTIFS(DATOS!$A$2:$A$20000,DATOS!$A7560,DATOS!$D$2:$D$20000,DATOS!$D7560,DATOS!$E$2:$E$20000,DATOS!$E7560,DATOS!$I$2:$I$20000,DATOS!$I7560,DATOS!$G$2:$G$20000,"OR")=0))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DATOS!$A$2:$A$20000,DATOS!$A7561,DATOS!$D$2:$D$20000,DATOS!$D7561,DATOS!$E$2:$E$20000,DATOS!$E7561,DATOS!$I$2:$I$20000,DATOS!$I7561,DATOS!$G$2:$G$20000,"EX")=0),0))))</f>
      </c>
      <c r="H7561">
        <f>IF(DATOS!$G7561&lt;&gt;"EX",0,--(COUNTIFS(DATOS!$A$2:$A$20000,DATOS!$A7561,DATOS!$D$2:$D$20000,DATOS!$D7561,DATOS!$E$2:$E$20000,DATOS!$E7561,DATOS!$I$2:$I$20000,DATOS!$I7561,DATOS!$G$2:$G$20000,"OR")=0))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DATOS!$A$2:$A$20000,DATOS!$A7562,DATOS!$D$2:$D$20000,DATOS!$D7562,DATOS!$E$2:$E$20000,DATOS!$E7562,DATOS!$I$2:$I$20000,DATOS!$I7562,DATOS!$G$2:$G$20000,"EX")=0),0))))</f>
      </c>
      <c r="H7562">
        <f>IF(DATOS!$G7562&lt;&gt;"EX",0,--(COUNTIFS(DATOS!$A$2:$A$20000,DATOS!$A7562,DATOS!$D$2:$D$20000,DATOS!$D7562,DATOS!$E$2:$E$20000,DATOS!$E7562,DATOS!$I$2:$I$20000,DATOS!$I7562,DATOS!$G$2:$G$20000,"OR")=0))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DATOS!$A$2:$A$20000,DATOS!$A7563,DATOS!$D$2:$D$20000,DATOS!$D7563,DATOS!$E$2:$E$20000,DATOS!$E7563,DATOS!$I$2:$I$20000,DATOS!$I7563,DATOS!$G$2:$G$20000,"EX")=0),0))))</f>
      </c>
      <c r="H7563">
        <f>IF(DATOS!$G7563&lt;&gt;"EX",0,--(COUNTIFS(DATOS!$A$2:$A$20000,DATOS!$A7563,DATOS!$D$2:$D$20000,DATOS!$D7563,DATOS!$E$2:$E$20000,DATOS!$E7563,DATOS!$I$2:$I$20000,DATOS!$I7563,DATOS!$G$2:$G$20000,"OR")=0))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DATOS!$A$2:$A$20000,DATOS!$A7564,DATOS!$D$2:$D$20000,DATOS!$D7564,DATOS!$E$2:$E$20000,DATOS!$E7564,DATOS!$I$2:$I$20000,DATOS!$I7564,DATOS!$G$2:$G$20000,"EX")=0),0))))</f>
      </c>
      <c r="H7564">
        <f>IF(DATOS!$G7564&lt;&gt;"EX",0,--(COUNTIFS(DATOS!$A$2:$A$20000,DATOS!$A7564,DATOS!$D$2:$D$20000,DATOS!$D7564,DATOS!$E$2:$E$20000,DATOS!$E7564,DATOS!$I$2:$I$20000,DATOS!$I7564,DATOS!$G$2:$G$20000,"OR")=0))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DATOS!$A$2:$A$20000,DATOS!$A7565,DATOS!$D$2:$D$20000,DATOS!$D7565,DATOS!$E$2:$E$20000,DATOS!$E7565,DATOS!$I$2:$I$20000,DATOS!$I7565,DATOS!$G$2:$G$20000,"EX")=0),0))))</f>
      </c>
      <c r="H7565">
        <f>IF(DATOS!$G7565&lt;&gt;"EX",0,--(COUNTIFS(DATOS!$A$2:$A$20000,DATOS!$A7565,DATOS!$D$2:$D$20000,DATOS!$D7565,DATOS!$E$2:$E$20000,DATOS!$E7565,DATOS!$I$2:$I$20000,DATOS!$I7565,DATOS!$G$2:$G$20000,"OR")=0))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DATOS!$A$2:$A$20000,DATOS!$A7566,DATOS!$D$2:$D$20000,DATOS!$D7566,DATOS!$E$2:$E$20000,DATOS!$E7566,DATOS!$I$2:$I$20000,DATOS!$I7566,DATOS!$G$2:$G$20000,"EX")=0),0))))</f>
      </c>
      <c r="H7566">
        <f>IF(DATOS!$G7566&lt;&gt;"EX",0,--(COUNTIFS(DATOS!$A$2:$A$20000,DATOS!$A7566,DATOS!$D$2:$D$20000,DATOS!$D7566,DATOS!$E$2:$E$20000,DATOS!$E7566,DATOS!$I$2:$I$20000,DATOS!$I7566,DATOS!$G$2:$G$20000,"OR")=0))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DATOS!$A$2:$A$20000,DATOS!$A7567,DATOS!$D$2:$D$20000,DATOS!$D7567,DATOS!$E$2:$E$20000,DATOS!$E7567,DATOS!$I$2:$I$20000,DATOS!$I7567,DATOS!$G$2:$G$20000,"EX")=0),0))))</f>
      </c>
      <c r="H7567">
        <f>IF(DATOS!$G7567&lt;&gt;"EX",0,--(COUNTIFS(DATOS!$A$2:$A$20000,DATOS!$A7567,DATOS!$D$2:$D$20000,DATOS!$D7567,DATOS!$E$2:$E$20000,DATOS!$E7567,DATOS!$I$2:$I$20000,DATOS!$I7567,DATOS!$G$2:$G$20000,"OR")=0))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DATOS!$A$2:$A$20000,DATOS!$A7568,DATOS!$D$2:$D$20000,DATOS!$D7568,DATOS!$E$2:$E$20000,DATOS!$E7568,DATOS!$I$2:$I$20000,DATOS!$I7568,DATOS!$G$2:$G$20000,"EX")=0),0))))</f>
      </c>
      <c r="H7568">
        <f>IF(DATOS!$G7568&lt;&gt;"EX",0,--(COUNTIFS(DATOS!$A$2:$A$20000,DATOS!$A7568,DATOS!$D$2:$D$20000,DATOS!$D7568,DATOS!$E$2:$E$20000,DATOS!$E7568,DATOS!$I$2:$I$20000,DATOS!$I7568,DATOS!$G$2:$G$20000,"OR")=0))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DATOS!$A$2:$A$20000,DATOS!$A7569,DATOS!$D$2:$D$20000,DATOS!$D7569,DATOS!$E$2:$E$20000,DATOS!$E7569,DATOS!$I$2:$I$20000,DATOS!$I7569,DATOS!$G$2:$G$20000,"EX")=0),0))))</f>
      </c>
      <c r="H7569">
        <f>IF(DATOS!$G7569&lt;&gt;"EX",0,--(COUNTIFS(DATOS!$A$2:$A$20000,DATOS!$A7569,DATOS!$D$2:$D$20000,DATOS!$D7569,DATOS!$E$2:$E$20000,DATOS!$E7569,DATOS!$I$2:$I$20000,DATOS!$I7569,DATOS!$G$2:$G$20000,"OR")=0))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DATOS!$A$2:$A$20000,DATOS!$A7570,DATOS!$D$2:$D$20000,DATOS!$D7570,DATOS!$E$2:$E$20000,DATOS!$E7570,DATOS!$I$2:$I$20000,DATOS!$I7570,DATOS!$G$2:$G$20000,"EX")=0),0))))</f>
      </c>
      <c r="H7570">
        <f>IF(DATOS!$G7570&lt;&gt;"EX",0,--(COUNTIFS(DATOS!$A$2:$A$20000,DATOS!$A7570,DATOS!$D$2:$D$20000,DATOS!$D7570,DATOS!$E$2:$E$20000,DATOS!$E7570,DATOS!$I$2:$I$20000,DATOS!$I7570,DATOS!$G$2:$G$20000,"OR")=0))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DATOS!$A$2:$A$20000,DATOS!$A7571,DATOS!$D$2:$D$20000,DATOS!$D7571,DATOS!$E$2:$E$20000,DATOS!$E7571,DATOS!$I$2:$I$20000,DATOS!$I7571,DATOS!$G$2:$G$20000,"EX")=0),0))))</f>
      </c>
      <c r="H7571">
        <f>IF(DATOS!$G7571&lt;&gt;"EX",0,--(COUNTIFS(DATOS!$A$2:$A$20000,DATOS!$A7571,DATOS!$D$2:$D$20000,DATOS!$D7571,DATOS!$E$2:$E$20000,DATOS!$E7571,DATOS!$I$2:$I$20000,DATOS!$I7571,DATOS!$G$2:$G$20000,"OR")=0))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DATOS!$A$2:$A$20000,DATOS!$A7572,DATOS!$D$2:$D$20000,DATOS!$D7572,DATOS!$E$2:$E$20000,DATOS!$E7572,DATOS!$I$2:$I$20000,DATOS!$I7572,DATOS!$G$2:$G$20000,"EX")=0),0))))</f>
      </c>
      <c r="H7572">
        <f>IF(DATOS!$G7572&lt;&gt;"EX",0,--(COUNTIFS(DATOS!$A$2:$A$20000,DATOS!$A7572,DATOS!$D$2:$D$20000,DATOS!$D7572,DATOS!$E$2:$E$20000,DATOS!$E7572,DATOS!$I$2:$I$20000,DATOS!$I7572,DATOS!$G$2:$G$20000,"OR")=0))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DATOS!$A$2:$A$20000,DATOS!$A7573,DATOS!$D$2:$D$20000,DATOS!$D7573,DATOS!$E$2:$E$20000,DATOS!$E7573,DATOS!$I$2:$I$20000,DATOS!$I7573,DATOS!$G$2:$G$20000,"EX")=0),0))))</f>
      </c>
      <c r="H7573">
        <f>IF(DATOS!$G7573&lt;&gt;"EX",0,--(COUNTIFS(DATOS!$A$2:$A$20000,DATOS!$A7573,DATOS!$D$2:$D$20000,DATOS!$D7573,DATOS!$E$2:$E$20000,DATOS!$E7573,DATOS!$I$2:$I$20000,DATOS!$I7573,DATOS!$G$2:$G$20000,"OR")=0))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DATOS!$A$2:$A$20000,DATOS!$A7574,DATOS!$D$2:$D$20000,DATOS!$D7574,DATOS!$E$2:$E$20000,DATOS!$E7574,DATOS!$I$2:$I$20000,DATOS!$I7574,DATOS!$G$2:$G$20000,"EX")=0),0))))</f>
      </c>
      <c r="H7574">
        <f>IF(DATOS!$G7574&lt;&gt;"EX",0,--(COUNTIFS(DATOS!$A$2:$A$20000,DATOS!$A7574,DATOS!$D$2:$D$20000,DATOS!$D7574,DATOS!$E$2:$E$20000,DATOS!$E7574,DATOS!$I$2:$I$20000,DATOS!$I7574,DATOS!$G$2:$G$20000,"OR")=0))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DATOS!$A$2:$A$20000,DATOS!$A7575,DATOS!$D$2:$D$20000,DATOS!$D7575,DATOS!$E$2:$E$20000,DATOS!$E7575,DATOS!$I$2:$I$20000,DATOS!$I7575,DATOS!$G$2:$G$20000,"EX")=0),0))))</f>
      </c>
      <c r="H7575">
        <f>IF(DATOS!$G7575&lt;&gt;"EX",0,--(COUNTIFS(DATOS!$A$2:$A$20000,DATOS!$A7575,DATOS!$D$2:$D$20000,DATOS!$D7575,DATOS!$E$2:$E$20000,DATOS!$E7575,DATOS!$I$2:$I$20000,DATOS!$I7575,DATOS!$G$2:$G$20000,"OR")=0))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DATOS!$A$2:$A$20000,DATOS!$A7576,DATOS!$D$2:$D$20000,DATOS!$D7576,DATOS!$E$2:$E$20000,DATOS!$E7576,DATOS!$I$2:$I$20000,DATOS!$I7576,DATOS!$G$2:$G$20000,"EX")=0),0))))</f>
      </c>
      <c r="H7576">
        <f>IF(DATOS!$G7576&lt;&gt;"EX",0,--(COUNTIFS(DATOS!$A$2:$A$20000,DATOS!$A7576,DATOS!$D$2:$D$20000,DATOS!$D7576,DATOS!$E$2:$E$20000,DATOS!$E7576,DATOS!$I$2:$I$20000,DATOS!$I7576,DATOS!$G$2:$G$20000,"OR")=0))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DATOS!$A$2:$A$20000,DATOS!$A7577,DATOS!$D$2:$D$20000,DATOS!$D7577,DATOS!$E$2:$E$20000,DATOS!$E7577,DATOS!$I$2:$I$20000,DATOS!$I7577,DATOS!$G$2:$G$20000,"EX")=0),0))))</f>
      </c>
      <c r="H7577">
        <f>IF(DATOS!$G7577&lt;&gt;"EX",0,--(COUNTIFS(DATOS!$A$2:$A$20000,DATOS!$A7577,DATOS!$D$2:$D$20000,DATOS!$D7577,DATOS!$E$2:$E$20000,DATOS!$E7577,DATOS!$I$2:$I$20000,DATOS!$I7577,DATOS!$G$2:$G$20000,"OR")=0))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DATOS!$A$2:$A$20000,DATOS!$A7578,DATOS!$D$2:$D$20000,DATOS!$D7578,DATOS!$E$2:$E$20000,DATOS!$E7578,DATOS!$I$2:$I$20000,DATOS!$I7578,DATOS!$G$2:$G$20000,"EX")=0),0))))</f>
      </c>
      <c r="H7578">
        <f>IF(DATOS!$G7578&lt;&gt;"EX",0,--(COUNTIFS(DATOS!$A$2:$A$20000,DATOS!$A7578,DATOS!$D$2:$D$20000,DATOS!$D7578,DATOS!$E$2:$E$20000,DATOS!$E7578,DATOS!$I$2:$I$20000,DATOS!$I7578,DATOS!$G$2:$G$20000,"OR")=0))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DATOS!$A$2:$A$20000,DATOS!$A7579,DATOS!$D$2:$D$20000,DATOS!$D7579,DATOS!$E$2:$E$20000,DATOS!$E7579,DATOS!$I$2:$I$20000,DATOS!$I7579,DATOS!$G$2:$G$20000,"EX")=0),0))))</f>
      </c>
      <c r="H7579">
        <f>IF(DATOS!$G7579&lt;&gt;"EX",0,--(COUNTIFS(DATOS!$A$2:$A$20000,DATOS!$A7579,DATOS!$D$2:$D$20000,DATOS!$D7579,DATOS!$E$2:$E$20000,DATOS!$E7579,DATOS!$I$2:$I$20000,DATOS!$I7579,DATOS!$G$2:$G$20000,"OR")=0))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DATOS!$A$2:$A$20000,DATOS!$A7580,DATOS!$D$2:$D$20000,DATOS!$D7580,DATOS!$E$2:$E$20000,DATOS!$E7580,DATOS!$I$2:$I$20000,DATOS!$I7580,DATOS!$G$2:$G$20000,"EX")=0),0))))</f>
      </c>
      <c r="H7580">
        <f>IF(DATOS!$G7580&lt;&gt;"EX",0,--(COUNTIFS(DATOS!$A$2:$A$20000,DATOS!$A7580,DATOS!$D$2:$D$20000,DATOS!$D7580,DATOS!$E$2:$E$20000,DATOS!$E7580,DATOS!$I$2:$I$20000,DATOS!$I7580,DATOS!$G$2:$G$20000,"OR")=0))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DATOS!$A$2:$A$20000,DATOS!$A7581,DATOS!$D$2:$D$20000,DATOS!$D7581,DATOS!$E$2:$E$20000,DATOS!$E7581,DATOS!$I$2:$I$20000,DATOS!$I7581,DATOS!$G$2:$G$20000,"EX")=0),0))))</f>
      </c>
      <c r="H7581">
        <f>IF(DATOS!$G7581&lt;&gt;"EX",0,--(COUNTIFS(DATOS!$A$2:$A$20000,DATOS!$A7581,DATOS!$D$2:$D$20000,DATOS!$D7581,DATOS!$E$2:$E$20000,DATOS!$E7581,DATOS!$I$2:$I$20000,DATOS!$I7581,DATOS!$G$2:$G$20000,"OR")=0))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DATOS!$A$2:$A$20000,DATOS!$A7582,DATOS!$D$2:$D$20000,DATOS!$D7582,DATOS!$E$2:$E$20000,DATOS!$E7582,DATOS!$I$2:$I$20000,DATOS!$I7582,DATOS!$G$2:$G$20000,"EX")=0),0))))</f>
      </c>
      <c r="H7582">
        <f>IF(DATOS!$G7582&lt;&gt;"EX",0,--(COUNTIFS(DATOS!$A$2:$A$20000,DATOS!$A7582,DATOS!$D$2:$D$20000,DATOS!$D7582,DATOS!$E$2:$E$20000,DATOS!$E7582,DATOS!$I$2:$I$20000,DATOS!$I7582,DATOS!$G$2:$G$20000,"OR")=0))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DATOS!$A$2:$A$20000,DATOS!$A7583,DATOS!$D$2:$D$20000,DATOS!$D7583,DATOS!$E$2:$E$20000,DATOS!$E7583,DATOS!$I$2:$I$20000,DATOS!$I7583,DATOS!$G$2:$G$20000,"EX")=0),0))))</f>
      </c>
      <c r="H7583">
        <f>IF(DATOS!$G7583&lt;&gt;"EX",0,--(COUNTIFS(DATOS!$A$2:$A$20000,DATOS!$A7583,DATOS!$D$2:$D$20000,DATOS!$D7583,DATOS!$E$2:$E$20000,DATOS!$E7583,DATOS!$I$2:$I$20000,DATOS!$I7583,DATOS!$G$2:$G$20000,"OR")=0))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DATOS!$A$2:$A$20000,DATOS!$A7584,DATOS!$D$2:$D$20000,DATOS!$D7584,DATOS!$E$2:$E$20000,DATOS!$E7584,DATOS!$I$2:$I$20000,DATOS!$I7584,DATOS!$G$2:$G$20000,"EX")=0),0))))</f>
      </c>
      <c r="H7584">
        <f>IF(DATOS!$G7584&lt;&gt;"EX",0,--(COUNTIFS(DATOS!$A$2:$A$20000,DATOS!$A7584,DATOS!$D$2:$D$20000,DATOS!$D7584,DATOS!$E$2:$E$20000,DATOS!$E7584,DATOS!$I$2:$I$20000,DATOS!$I7584,DATOS!$G$2:$G$20000,"OR")=0))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DATOS!$A$2:$A$20000,DATOS!$A7585,DATOS!$D$2:$D$20000,DATOS!$D7585,DATOS!$E$2:$E$20000,DATOS!$E7585,DATOS!$I$2:$I$20000,DATOS!$I7585,DATOS!$G$2:$G$20000,"EX")=0),0))))</f>
      </c>
      <c r="H7585">
        <f>IF(DATOS!$G7585&lt;&gt;"EX",0,--(COUNTIFS(DATOS!$A$2:$A$20000,DATOS!$A7585,DATOS!$D$2:$D$20000,DATOS!$D7585,DATOS!$E$2:$E$20000,DATOS!$E7585,DATOS!$I$2:$I$20000,DATOS!$I7585,DATOS!$G$2:$G$20000,"OR")=0))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DATOS!$A$2:$A$20000,DATOS!$A7586,DATOS!$D$2:$D$20000,DATOS!$D7586,DATOS!$E$2:$E$20000,DATOS!$E7586,DATOS!$I$2:$I$20000,DATOS!$I7586,DATOS!$G$2:$G$20000,"EX")=0),0))))</f>
      </c>
      <c r="H7586">
        <f>IF(DATOS!$G7586&lt;&gt;"EX",0,--(COUNTIFS(DATOS!$A$2:$A$20000,DATOS!$A7586,DATOS!$D$2:$D$20000,DATOS!$D7586,DATOS!$E$2:$E$20000,DATOS!$E7586,DATOS!$I$2:$I$20000,DATOS!$I7586,DATOS!$G$2:$G$20000,"OR")=0))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DATOS!$A$2:$A$20000,DATOS!$A7587,DATOS!$D$2:$D$20000,DATOS!$D7587,DATOS!$E$2:$E$20000,DATOS!$E7587,DATOS!$I$2:$I$20000,DATOS!$I7587,DATOS!$G$2:$G$20000,"EX")=0),0))))</f>
      </c>
      <c r="H7587">
        <f>IF(DATOS!$G7587&lt;&gt;"EX",0,--(COUNTIFS(DATOS!$A$2:$A$20000,DATOS!$A7587,DATOS!$D$2:$D$20000,DATOS!$D7587,DATOS!$E$2:$E$20000,DATOS!$E7587,DATOS!$I$2:$I$20000,DATOS!$I7587,DATOS!$G$2:$G$20000,"OR")=0))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DATOS!$A$2:$A$20000,DATOS!$A7588,DATOS!$D$2:$D$20000,DATOS!$D7588,DATOS!$E$2:$E$20000,DATOS!$E7588,DATOS!$I$2:$I$20000,DATOS!$I7588,DATOS!$G$2:$G$20000,"EX")=0),0))))</f>
      </c>
      <c r="H7588">
        <f>IF(DATOS!$G7588&lt;&gt;"EX",0,--(COUNTIFS(DATOS!$A$2:$A$20000,DATOS!$A7588,DATOS!$D$2:$D$20000,DATOS!$D7588,DATOS!$E$2:$E$20000,DATOS!$E7588,DATOS!$I$2:$I$20000,DATOS!$I7588,DATOS!$G$2:$G$20000,"OR")=0))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DATOS!$A$2:$A$20000,DATOS!$A7589,DATOS!$D$2:$D$20000,DATOS!$D7589,DATOS!$E$2:$E$20000,DATOS!$E7589,DATOS!$I$2:$I$20000,DATOS!$I7589,DATOS!$G$2:$G$20000,"EX")=0),0))))</f>
      </c>
      <c r="H7589">
        <f>IF(DATOS!$G7589&lt;&gt;"EX",0,--(COUNTIFS(DATOS!$A$2:$A$20000,DATOS!$A7589,DATOS!$D$2:$D$20000,DATOS!$D7589,DATOS!$E$2:$E$20000,DATOS!$E7589,DATOS!$I$2:$I$20000,DATOS!$I7589,DATOS!$G$2:$G$20000,"OR")=0))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DATOS!$A$2:$A$20000,DATOS!$A7590,DATOS!$D$2:$D$20000,DATOS!$D7590,DATOS!$E$2:$E$20000,DATOS!$E7590,DATOS!$I$2:$I$20000,DATOS!$I7590,DATOS!$G$2:$G$20000,"EX")=0),0))))</f>
      </c>
      <c r="H7590">
        <f>IF(DATOS!$G7590&lt;&gt;"EX",0,--(COUNTIFS(DATOS!$A$2:$A$20000,DATOS!$A7590,DATOS!$D$2:$D$20000,DATOS!$D7590,DATOS!$E$2:$E$20000,DATOS!$E7590,DATOS!$I$2:$I$20000,DATOS!$I7590,DATOS!$G$2:$G$20000,"OR")=0))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DATOS!$A$2:$A$20000,DATOS!$A7591,DATOS!$D$2:$D$20000,DATOS!$D7591,DATOS!$E$2:$E$20000,DATOS!$E7591,DATOS!$I$2:$I$20000,DATOS!$I7591,DATOS!$G$2:$G$20000,"EX")=0),0))))</f>
      </c>
      <c r="H7591">
        <f>IF(DATOS!$G7591&lt;&gt;"EX",0,--(COUNTIFS(DATOS!$A$2:$A$20000,DATOS!$A7591,DATOS!$D$2:$D$20000,DATOS!$D7591,DATOS!$E$2:$E$20000,DATOS!$E7591,DATOS!$I$2:$I$20000,DATOS!$I7591,DATOS!$G$2:$G$20000,"OR")=0))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DATOS!$A$2:$A$20000,DATOS!$A7592,DATOS!$D$2:$D$20000,DATOS!$D7592,DATOS!$E$2:$E$20000,DATOS!$E7592,DATOS!$I$2:$I$20000,DATOS!$I7592,DATOS!$G$2:$G$20000,"EX")=0),0))))</f>
      </c>
      <c r="H7592">
        <f>IF(DATOS!$G7592&lt;&gt;"EX",0,--(COUNTIFS(DATOS!$A$2:$A$20000,DATOS!$A7592,DATOS!$D$2:$D$20000,DATOS!$D7592,DATOS!$E$2:$E$20000,DATOS!$E7592,DATOS!$I$2:$I$20000,DATOS!$I7592,DATOS!$G$2:$G$20000,"OR")=0))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DATOS!$A$2:$A$20000,DATOS!$A7593,DATOS!$D$2:$D$20000,DATOS!$D7593,DATOS!$E$2:$E$20000,DATOS!$E7593,DATOS!$I$2:$I$20000,DATOS!$I7593,DATOS!$G$2:$G$20000,"EX")=0),0))))</f>
      </c>
      <c r="H7593">
        <f>IF(DATOS!$G7593&lt;&gt;"EX",0,--(COUNTIFS(DATOS!$A$2:$A$20000,DATOS!$A7593,DATOS!$D$2:$D$20000,DATOS!$D7593,DATOS!$E$2:$E$20000,DATOS!$E7593,DATOS!$I$2:$I$20000,DATOS!$I7593,DATOS!$G$2:$G$20000,"OR")=0))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DATOS!$A$2:$A$20000,DATOS!$A7594,DATOS!$D$2:$D$20000,DATOS!$D7594,DATOS!$E$2:$E$20000,DATOS!$E7594,DATOS!$I$2:$I$20000,DATOS!$I7594,DATOS!$G$2:$G$20000,"EX")=0),0))))</f>
      </c>
      <c r="H7594">
        <f>IF(DATOS!$G7594&lt;&gt;"EX",0,--(COUNTIFS(DATOS!$A$2:$A$20000,DATOS!$A7594,DATOS!$D$2:$D$20000,DATOS!$D7594,DATOS!$E$2:$E$20000,DATOS!$E7594,DATOS!$I$2:$I$20000,DATOS!$I7594,DATOS!$G$2:$G$20000,"OR")=0))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DATOS!$A$2:$A$20000,DATOS!$A7595,DATOS!$D$2:$D$20000,DATOS!$D7595,DATOS!$E$2:$E$20000,DATOS!$E7595,DATOS!$I$2:$I$20000,DATOS!$I7595,DATOS!$G$2:$G$20000,"EX")=0),0))))</f>
      </c>
      <c r="H7595">
        <f>IF(DATOS!$G7595&lt;&gt;"EX",0,--(COUNTIFS(DATOS!$A$2:$A$20000,DATOS!$A7595,DATOS!$D$2:$D$20000,DATOS!$D7595,DATOS!$E$2:$E$20000,DATOS!$E7595,DATOS!$I$2:$I$20000,DATOS!$I7595,DATOS!$G$2:$G$20000,"OR")=0))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DATOS!$A$2:$A$20000,DATOS!$A7596,DATOS!$D$2:$D$20000,DATOS!$D7596,DATOS!$E$2:$E$20000,DATOS!$E7596,DATOS!$I$2:$I$20000,DATOS!$I7596,DATOS!$G$2:$G$20000,"EX")=0),0))))</f>
      </c>
      <c r="H7596">
        <f>IF(DATOS!$G7596&lt;&gt;"EX",0,--(COUNTIFS(DATOS!$A$2:$A$20000,DATOS!$A7596,DATOS!$D$2:$D$20000,DATOS!$D7596,DATOS!$E$2:$E$20000,DATOS!$E7596,DATOS!$I$2:$I$20000,DATOS!$I7596,DATOS!$G$2:$G$20000,"OR")=0))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DATOS!$A$2:$A$20000,DATOS!$A7597,DATOS!$D$2:$D$20000,DATOS!$D7597,DATOS!$E$2:$E$20000,DATOS!$E7597,DATOS!$I$2:$I$20000,DATOS!$I7597,DATOS!$G$2:$G$20000,"EX")=0),0))))</f>
      </c>
      <c r="H7597">
        <f>IF(DATOS!$G7597&lt;&gt;"EX",0,--(COUNTIFS(DATOS!$A$2:$A$20000,DATOS!$A7597,DATOS!$D$2:$D$20000,DATOS!$D7597,DATOS!$E$2:$E$20000,DATOS!$E7597,DATOS!$I$2:$I$20000,DATOS!$I7597,DATOS!$G$2:$G$20000,"OR")=0))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DATOS!$A$2:$A$20000,DATOS!$A7598,DATOS!$D$2:$D$20000,DATOS!$D7598,DATOS!$E$2:$E$20000,DATOS!$E7598,DATOS!$I$2:$I$20000,DATOS!$I7598,DATOS!$G$2:$G$20000,"EX")=0),0))))</f>
      </c>
      <c r="H7598">
        <f>IF(DATOS!$G7598&lt;&gt;"EX",0,--(COUNTIFS(DATOS!$A$2:$A$20000,DATOS!$A7598,DATOS!$D$2:$D$20000,DATOS!$D7598,DATOS!$E$2:$E$20000,DATOS!$E7598,DATOS!$I$2:$I$20000,DATOS!$I7598,DATOS!$G$2:$G$20000,"OR")=0))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DATOS!$A$2:$A$20000,DATOS!$A7599,DATOS!$D$2:$D$20000,DATOS!$D7599,DATOS!$E$2:$E$20000,DATOS!$E7599,DATOS!$I$2:$I$20000,DATOS!$I7599,DATOS!$G$2:$G$20000,"EX")=0),0))))</f>
      </c>
      <c r="H7599">
        <f>IF(DATOS!$G7599&lt;&gt;"EX",0,--(COUNTIFS(DATOS!$A$2:$A$20000,DATOS!$A7599,DATOS!$D$2:$D$20000,DATOS!$D7599,DATOS!$E$2:$E$20000,DATOS!$E7599,DATOS!$I$2:$I$20000,DATOS!$I7599,DATOS!$G$2:$G$20000,"OR")=0))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DATOS!$A$2:$A$20000,DATOS!$A7600,DATOS!$D$2:$D$20000,DATOS!$D7600,DATOS!$E$2:$E$20000,DATOS!$E7600,DATOS!$I$2:$I$20000,DATOS!$I7600,DATOS!$G$2:$G$20000,"EX")=0),0))))</f>
      </c>
      <c r="H7600">
        <f>IF(DATOS!$G7600&lt;&gt;"EX",0,--(COUNTIFS(DATOS!$A$2:$A$20000,DATOS!$A7600,DATOS!$D$2:$D$20000,DATOS!$D7600,DATOS!$E$2:$E$20000,DATOS!$E7600,DATOS!$I$2:$I$20000,DATOS!$I7600,DATOS!$G$2:$G$20000,"OR")=0))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DATOS!$A$2:$A$20000,DATOS!$A7601,DATOS!$D$2:$D$20000,DATOS!$D7601,DATOS!$E$2:$E$20000,DATOS!$E7601,DATOS!$I$2:$I$20000,DATOS!$I7601,DATOS!$G$2:$G$20000,"EX")=0),0))))</f>
      </c>
      <c r="H7601">
        <f>IF(DATOS!$G7601&lt;&gt;"EX",0,--(COUNTIFS(DATOS!$A$2:$A$20000,DATOS!$A7601,DATOS!$D$2:$D$20000,DATOS!$D7601,DATOS!$E$2:$E$20000,DATOS!$E7601,DATOS!$I$2:$I$20000,DATOS!$I7601,DATOS!$G$2:$G$20000,"OR")=0))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DATOS!$A$2:$A$20000,DATOS!$A7602,DATOS!$D$2:$D$20000,DATOS!$D7602,DATOS!$E$2:$E$20000,DATOS!$E7602,DATOS!$I$2:$I$20000,DATOS!$I7602,DATOS!$G$2:$G$20000,"EX")=0),0))))</f>
      </c>
      <c r="H7602">
        <f>IF(DATOS!$G7602&lt;&gt;"EX",0,--(COUNTIFS(DATOS!$A$2:$A$20000,DATOS!$A7602,DATOS!$D$2:$D$20000,DATOS!$D7602,DATOS!$E$2:$E$20000,DATOS!$E7602,DATOS!$I$2:$I$20000,DATOS!$I7602,DATOS!$G$2:$G$20000,"OR")=0))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DATOS!$A$2:$A$20000,DATOS!$A7603,DATOS!$D$2:$D$20000,DATOS!$D7603,DATOS!$E$2:$E$20000,DATOS!$E7603,DATOS!$I$2:$I$20000,DATOS!$I7603,DATOS!$G$2:$G$20000,"EX")=0),0))))</f>
      </c>
      <c r="H7603">
        <f>IF(DATOS!$G7603&lt;&gt;"EX",0,--(COUNTIFS(DATOS!$A$2:$A$20000,DATOS!$A7603,DATOS!$D$2:$D$20000,DATOS!$D7603,DATOS!$E$2:$E$20000,DATOS!$E7603,DATOS!$I$2:$I$20000,DATOS!$I7603,DATOS!$G$2:$G$20000,"OR")=0))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DATOS!$A$2:$A$20000,DATOS!$A7604,DATOS!$D$2:$D$20000,DATOS!$D7604,DATOS!$E$2:$E$20000,DATOS!$E7604,DATOS!$I$2:$I$20000,DATOS!$I7604,DATOS!$G$2:$G$20000,"EX")=0),0))))</f>
      </c>
      <c r="H7604">
        <f>IF(DATOS!$G7604&lt;&gt;"EX",0,--(COUNTIFS(DATOS!$A$2:$A$20000,DATOS!$A7604,DATOS!$D$2:$D$20000,DATOS!$D7604,DATOS!$E$2:$E$20000,DATOS!$E7604,DATOS!$I$2:$I$20000,DATOS!$I7604,DATOS!$G$2:$G$20000,"OR")=0))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DATOS!$A$2:$A$20000,DATOS!$A7605,DATOS!$D$2:$D$20000,DATOS!$D7605,DATOS!$E$2:$E$20000,DATOS!$E7605,DATOS!$I$2:$I$20000,DATOS!$I7605,DATOS!$G$2:$G$20000,"EX")=0),0))))</f>
      </c>
      <c r="H7605">
        <f>IF(DATOS!$G7605&lt;&gt;"EX",0,--(COUNTIFS(DATOS!$A$2:$A$20000,DATOS!$A7605,DATOS!$D$2:$D$20000,DATOS!$D7605,DATOS!$E$2:$E$20000,DATOS!$E7605,DATOS!$I$2:$I$20000,DATOS!$I7605,DATOS!$G$2:$G$20000,"OR")=0))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DATOS!$A$2:$A$20000,DATOS!$A7606,DATOS!$D$2:$D$20000,DATOS!$D7606,DATOS!$E$2:$E$20000,DATOS!$E7606,DATOS!$I$2:$I$20000,DATOS!$I7606,DATOS!$G$2:$G$20000,"EX")=0),0))))</f>
      </c>
      <c r="H7606">
        <f>IF(DATOS!$G7606&lt;&gt;"EX",0,--(COUNTIFS(DATOS!$A$2:$A$20000,DATOS!$A7606,DATOS!$D$2:$D$20000,DATOS!$D7606,DATOS!$E$2:$E$20000,DATOS!$E7606,DATOS!$I$2:$I$20000,DATOS!$I7606,DATOS!$G$2:$G$20000,"OR")=0))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DATOS!$A$2:$A$20000,DATOS!$A7607,DATOS!$D$2:$D$20000,DATOS!$D7607,DATOS!$E$2:$E$20000,DATOS!$E7607,DATOS!$I$2:$I$20000,DATOS!$I7607,DATOS!$G$2:$G$20000,"EX")=0),0))))</f>
      </c>
      <c r="H7607">
        <f>IF(DATOS!$G7607&lt;&gt;"EX",0,--(COUNTIFS(DATOS!$A$2:$A$20000,DATOS!$A7607,DATOS!$D$2:$D$20000,DATOS!$D7607,DATOS!$E$2:$E$20000,DATOS!$E7607,DATOS!$I$2:$I$20000,DATOS!$I7607,DATOS!$G$2:$G$20000,"OR")=0))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DATOS!$A$2:$A$20000,DATOS!$A7608,DATOS!$D$2:$D$20000,DATOS!$D7608,DATOS!$E$2:$E$20000,DATOS!$E7608,DATOS!$I$2:$I$20000,DATOS!$I7608,DATOS!$G$2:$G$20000,"EX")=0),0))))</f>
      </c>
      <c r="H7608">
        <f>IF(DATOS!$G7608&lt;&gt;"EX",0,--(COUNTIFS(DATOS!$A$2:$A$20000,DATOS!$A7608,DATOS!$D$2:$D$20000,DATOS!$D7608,DATOS!$E$2:$E$20000,DATOS!$E7608,DATOS!$I$2:$I$20000,DATOS!$I7608,DATOS!$G$2:$G$20000,"OR")=0))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DATOS!$A$2:$A$20000,DATOS!$A7609,DATOS!$D$2:$D$20000,DATOS!$D7609,DATOS!$E$2:$E$20000,DATOS!$E7609,DATOS!$I$2:$I$20000,DATOS!$I7609,DATOS!$G$2:$G$20000,"EX")=0),0))))</f>
      </c>
      <c r="H7609">
        <f>IF(DATOS!$G7609&lt;&gt;"EX",0,--(COUNTIFS(DATOS!$A$2:$A$20000,DATOS!$A7609,DATOS!$D$2:$D$20000,DATOS!$D7609,DATOS!$E$2:$E$20000,DATOS!$E7609,DATOS!$I$2:$I$20000,DATOS!$I7609,DATOS!$G$2:$G$20000,"OR")=0))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DATOS!$A$2:$A$20000,DATOS!$A7610,DATOS!$D$2:$D$20000,DATOS!$D7610,DATOS!$E$2:$E$20000,DATOS!$E7610,DATOS!$I$2:$I$20000,DATOS!$I7610,DATOS!$G$2:$G$20000,"EX")=0),0))))</f>
      </c>
      <c r="H7610">
        <f>IF(DATOS!$G7610&lt;&gt;"EX",0,--(COUNTIFS(DATOS!$A$2:$A$20000,DATOS!$A7610,DATOS!$D$2:$D$20000,DATOS!$D7610,DATOS!$E$2:$E$20000,DATOS!$E7610,DATOS!$I$2:$I$20000,DATOS!$I7610,DATOS!$G$2:$G$20000,"OR")=0))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DATOS!$A$2:$A$20000,DATOS!$A7611,DATOS!$D$2:$D$20000,DATOS!$D7611,DATOS!$E$2:$E$20000,DATOS!$E7611,DATOS!$I$2:$I$20000,DATOS!$I7611,DATOS!$G$2:$G$20000,"EX")=0),0))))</f>
      </c>
      <c r="H7611">
        <f>IF(DATOS!$G7611&lt;&gt;"EX",0,--(COUNTIFS(DATOS!$A$2:$A$20000,DATOS!$A7611,DATOS!$D$2:$D$20000,DATOS!$D7611,DATOS!$E$2:$E$20000,DATOS!$E7611,DATOS!$I$2:$I$20000,DATOS!$I7611,DATOS!$G$2:$G$20000,"OR")=0))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DATOS!$A$2:$A$20000,DATOS!$A7612,DATOS!$D$2:$D$20000,DATOS!$D7612,DATOS!$E$2:$E$20000,DATOS!$E7612,DATOS!$I$2:$I$20000,DATOS!$I7612,DATOS!$G$2:$G$20000,"EX")=0),0))))</f>
      </c>
      <c r="H7612">
        <f>IF(DATOS!$G7612&lt;&gt;"EX",0,--(COUNTIFS(DATOS!$A$2:$A$20000,DATOS!$A7612,DATOS!$D$2:$D$20000,DATOS!$D7612,DATOS!$E$2:$E$20000,DATOS!$E7612,DATOS!$I$2:$I$20000,DATOS!$I7612,DATOS!$G$2:$G$20000,"OR")=0))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DATOS!$A$2:$A$20000,DATOS!$A7613,DATOS!$D$2:$D$20000,DATOS!$D7613,DATOS!$E$2:$E$20000,DATOS!$E7613,DATOS!$I$2:$I$20000,DATOS!$I7613,DATOS!$G$2:$G$20000,"EX")=0),0))))</f>
      </c>
      <c r="H7613">
        <f>IF(DATOS!$G7613&lt;&gt;"EX",0,--(COUNTIFS(DATOS!$A$2:$A$20000,DATOS!$A7613,DATOS!$D$2:$D$20000,DATOS!$D7613,DATOS!$E$2:$E$20000,DATOS!$E7613,DATOS!$I$2:$I$20000,DATOS!$I7613,DATOS!$G$2:$G$20000,"OR")=0))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DATOS!$A$2:$A$20000,DATOS!$A7614,DATOS!$D$2:$D$20000,DATOS!$D7614,DATOS!$E$2:$E$20000,DATOS!$E7614,DATOS!$I$2:$I$20000,DATOS!$I7614,DATOS!$G$2:$G$20000,"EX")=0),0))))</f>
      </c>
      <c r="H7614">
        <f>IF(DATOS!$G7614&lt;&gt;"EX",0,--(COUNTIFS(DATOS!$A$2:$A$20000,DATOS!$A7614,DATOS!$D$2:$D$20000,DATOS!$D7614,DATOS!$E$2:$E$20000,DATOS!$E7614,DATOS!$I$2:$I$20000,DATOS!$I7614,DATOS!$G$2:$G$20000,"OR")=0))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DATOS!$A$2:$A$20000,DATOS!$A7615,DATOS!$D$2:$D$20000,DATOS!$D7615,DATOS!$E$2:$E$20000,DATOS!$E7615,DATOS!$I$2:$I$20000,DATOS!$I7615,DATOS!$G$2:$G$20000,"EX")=0),0))))</f>
      </c>
      <c r="H7615">
        <f>IF(DATOS!$G7615&lt;&gt;"EX",0,--(COUNTIFS(DATOS!$A$2:$A$20000,DATOS!$A7615,DATOS!$D$2:$D$20000,DATOS!$D7615,DATOS!$E$2:$E$20000,DATOS!$E7615,DATOS!$I$2:$I$20000,DATOS!$I7615,DATOS!$G$2:$G$20000,"OR")=0))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DATOS!$A$2:$A$20000,DATOS!$A7616,DATOS!$D$2:$D$20000,DATOS!$D7616,DATOS!$E$2:$E$20000,DATOS!$E7616,DATOS!$I$2:$I$20000,DATOS!$I7616,DATOS!$G$2:$G$20000,"EX")=0),0))))</f>
      </c>
      <c r="H7616">
        <f>IF(DATOS!$G7616&lt;&gt;"EX",0,--(COUNTIFS(DATOS!$A$2:$A$20000,DATOS!$A7616,DATOS!$D$2:$D$20000,DATOS!$D7616,DATOS!$E$2:$E$20000,DATOS!$E7616,DATOS!$I$2:$I$20000,DATOS!$I7616,DATOS!$G$2:$G$20000,"OR")=0))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DATOS!$A$2:$A$20000,DATOS!$A7617,DATOS!$D$2:$D$20000,DATOS!$D7617,DATOS!$E$2:$E$20000,DATOS!$E7617,DATOS!$I$2:$I$20000,DATOS!$I7617,DATOS!$G$2:$G$20000,"EX")=0),0))))</f>
      </c>
      <c r="H7617">
        <f>IF(DATOS!$G7617&lt;&gt;"EX",0,--(COUNTIFS(DATOS!$A$2:$A$20000,DATOS!$A7617,DATOS!$D$2:$D$20000,DATOS!$D7617,DATOS!$E$2:$E$20000,DATOS!$E7617,DATOS!$I$2:$I$20000,DATOS!$I7617,DATOS!$G$2:$G$20000,"OR")=0))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DATOS!$A$2:$A$20000,DATOS!$A7618,DATOS!$D$2:$D$20000,DATOS!$D7618,DATOS!$E$2:$E$20000,DATOS!$E7618,DATOS!$I$2:$I$20000,DATOS!$I7618,DATOS!$G$2:$G$20000,"EX")=0),0))))</f>
      </c>
      <c r="H7618">
        <f>IF(DATOS!$G7618&lt;&gt;"EX",0,--(COUNTIFS(DATOS!$A$2:$A$20000,DATOS!$A7618,DATOS!$D$2:$D$20000,DATOS!$D7618,DATOS!$E$2:$E$20000,DATOS!$E7618,DATOS!$I$2:$I$20000,DATOS!$I7618,DATOS!$G$2:$G$20000,"OR")=0))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DATOS!$A$2:$A$20000,DATOS!$A7619,DATOS!$D$2:$D$20000,DATOS!$D7619,DATOS!$E$2:$E$20000,DATOS!$E7619,DATOS!$I$2:$I$20000,DATOS!$I7619,DATOS!$G$2:$G$20000,"EX")=0),0))))</f>
      </c>
      <c r="H7619">
        <f>IF(DATOS!$G7619&lt;&gt;"EX",0,--(COUNTIFS(DATOS!$A$2:$A$20000,DATOS!$A7619,DATOS!$D$2:$D$20000,DATOS!$D7619,DATOS!$E$2:$E$20000,DATOS!$E7619,DATOS!$I$2:$I$20000,DATOS!$I7619,DATOS!$G$2:$G$20000,"OR")=0))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DATOS!$A$2:$A$20000,DATOS!$A7620,DATOS!$D$2:$D$20000,DATOS!$D7620,DATOS!$E$2:$E$20000,DATOS!$E7620,DATOS!$I$2:$I$20000,DATOS!$I7620,DATOS!$G$2:$G$20000,"EX")=0),0))))</f>
      </c>
      <c r="H7620">
        <f>IF(DATOS!$G7620&lt;&gt;"EX",0,--(COUNTIFS(DATOS!$A$2:$A$20000,DATOS!$A7620,DATOS!$D$2:$D$20000,DATOS!$D7620,DATOS!$E$2:$E$20000,DATOS!$E7620,DATOS!$I$2:$I$20000,DATOS!$I7620,DATOS!$G$2:$G$20000,"OR")=0))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DATOS!$A$2:$A$20000,DATOS!$A7621,DATOS!$D$2:$D$20000,DATOS!$D7621,DATOS!$E$2:$E$20000,DATOS!$E7621,DATOS!$I$2:$I$20000,DATOS!$I7621,DATOS!$G$2:$G$20000,"EX")=0),0))))</f>
      </c>
      <c r="H7621">
        <f>IF(DATOS!$G7621&lt;&gt;"EX",0,--(COUNTIFS(DATOS!$A$2:$A$20000,DATOS!$A7621,DATOS!$D$2:$D$20000,DATOS!$D7621,DATOS!$E$2:$E$20000,DATOS!$E7621,DATOS!$I$2:$I$20000,DATOS!$I7621,DATOS!$G$2:$G$20000,"OR")=0))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DATOS!$A$2:$A$20000,DATOS!$A7622,DATOS!$D$2:$D$20000,DATOS!$D7622,DATOS!$E$2:$E$20000,DATOS!$E7622,DATOS!$I$2:$I$20000,DATOS!$I7622,DATOS!$G$2:$G$20000,"EX")=0),0))))</f>
      </c>
      <c r="H7622">
        <f>IF(DATOS!$G7622&lt;&gt;"EX",0,--(COUNTIFS(DATOS!$A$2:$A$20000,DATOS!$A7622,DATOS!$D$2:$D$20000,DATOS!$D7622,DATOS!$E$2:$E$20000,DATOS!$E7622,DATOS!$I$2:$I$20000,DATOS!$I7622,DATOS!$G$2:$G$20000,"OR")=0))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DATOS!$A$2:$A$20000,DATOS!$A7623,DATOS!$D$2:$D$20000,DATOS!$D7623,DATOS!$E$2:$E$20000,DATOS!$E7623,DATOS!$I$2:$I$20000,DATOS!$I7623,DATOS!$G$2:$G$20000,"EX")=0),0))))</f>
      </c>
      <c r="H7623">
        <f>IF(DATOS!$G7623&lt;&gt;"EX",0,--(COUNTIFS(DATOS!$A$2:$A$20000,DATOS!$A7623,DATOS!$D$2:$D$20000,DATOS!$D7623,DATOS!$E$2:$E$20000,DATOS!$E7623,DATOS!$I$2:$I$20000,DATOS!$I7623,DATOS!$G$2:$G$20000,"OR")=0))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DATOS!$A$2:$A$20000,DATOS!$A7624,DATOS!$D$2:$D$20000,DATOS!$D7624,DATOS!$E$2:$E$20000,DATOS!$E7624,DATOS!$I$2:$I$20000,DATOS!$I7624,DATOS!$G$2:$G$20000,"EX")=0),0))))</f>
      </c>
      <c r="H7624">
        <f>IF(DATOS!$G7624&lt;&gt;"EX",0,--(COUNTIFS(DATOS!$A$2:$A$20000,DATOS!$A7624,DATOS!$D$2:$D$20000,DATOS!$D7624,DATOS!$E$2:$E$20000,DATOS!$E7624,DATOS!$I$2:$I$20000,DATOS!$I7624,DATOS!$G$2:$G$20000,"OR")=0))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DATOS!$A$2:$A$20000,DATOS!$A7625,DATOS!$D$2:$D$20000,DATOS!$D7625,DATOS!$E$2:$E$20000,DATOS!$E7625,DATOS!$I$2:$I$20000,DATOS!$I7625,DATOS!$G$2:$G$20000,"EX")=0),0))))</f>
      </c>
      <c r="H7625">
        <f>IF(DATOS!$G7625&lt;&gt;"EX",0,--(COUNTIFS(DATOS!$A$2:$A$20000,DATOS!$A7625,DATOS!$D$2:$D$20000,DATOS!$D7625,DATOS!$E$2:$E$20000,DATOS!$E7625,DATOS!$I$2:$I$20000,DATOS!$I7625,DATOS!$G$2:$G$20000,"OR")=0))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DATOS!$A$2:$A$20000,DATOS!$A7626,DATOS!$D$2:$D$20000,DATOS!$D7626,DATOS!$E$2:$E$20000,DATOS!$E7626,DATOS!$I$2:$I$20000,DATOS!$I7626,DATOS!$G$2:$G$20000,"EX")=0),0))))</f>
      </c>
      <c r="H7626">
        <f>IF(DATOS!$G7626&lt;&gt;"EX",0,--(COUNTIFS(DATOS!$A$2:$A$20000,DATOS!$A7626,DATOS!$D$2:$D$20000,DATOS!$D7626,DATOS!$E$2:$E$20000,DATOS!$E7626,DATOS!$I$2:$I$20000,DATOS!$I7626,DATOS!$G$2:$G$20000,"OR")=0))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DATOS!$A$2:$A$20000,DATOS!$A7627,DATOS!$D$2:$D$20000,DATOS!$D7627,DATOS!$E$2:$E$20000,DATOS!$E7627,DATOS!$I$2:$I$20000,DATOS!$I7627,DATOS!$G$2:$G$20000,"EX")=0),0))))</f>
      </c>
      <c r="H7627">
        <f>IF(DATOS!$G7627&lt;&gt;"EX",0,--(COUNTIFS(DATOS!$A$2:$A$20000,DATOS!$A7627,DATOS!$D$2:$D$20000,DATOS!$D7627,DATOS!$E$2:$E$20000,DATOS!$E7627,DATOS!$I$2:$I$20000,DATOS!$I7627,DATOS!$G$2:$G$20000,"OR")=0))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DATOS!$A$2:$A$20000,DATOS!$A7628,DATOS!$D$2:$D$20000,DATOS!$D7628,DATOS!$E$2:$E$20000,DATOS!$E7628,DATOS!$I$2:$I$20000,DATOS!$I7628,DATOS!$G$2:$G$20000,"EX")=0),0))))</f>
      </c>
      <c r="H7628">
        <f>IF(DATOS!$G7628&lt;&gt;"EX",0,--(COUNTIFS(DATOS!$A$2:$A$20000,DATOS!$A7628,DATOS!$D$2:$D$20000,DATOS!$D7628,DATOS!$E$2:$E$20000,DATOS!$E7628,DATOS!$I$2:$I$20000,DATOS!$I7628,DATOS!$G$2:$G$20000,"OR")=0))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DATOS!$A$2:$A$20000,DATOS!$A7629,DATOS!$D$2:$D$20000,DATOS!$D7629,DATOS!$E$2:$E$20000,DATOS!$E7629,DATOS!$I$2:$I$20000,DATOS!$I7629,DATOS!$G$2:$G$20000,"EX")=0),0))))</f>
      </c>
      <c r="H7629">
        <f>IF(DATOS!$G7629&lt;&gt;"EX",0,--(COUNTIFS(DATOS!$A$2:$A$20000,DATOS!$A7629,DATOS!$D$2:$D$20000,DATOS!$D7629,DATOS!$E$2:$E$20000,DATOS!$E7629,DATOS!$I$2:$I$20000,DATOS!$I7629,DATOS!$G$2:$G$20000,"OR")=0))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DATOS!$A$2:$A$20000,DATOS!$A7630,DATOS!$D$2:$D$20000,DATOS!$D7630,DATOS!$E$2:$E$20000,DATOS!$E7630,DATOS!$I$2:$I$20000,DATOS!$I7630,DATOS!$G$2:$G$20000,"EX")=0),0))))</f>
      </c>
      <c r="H7630">
        <f>IF(DATOS!$G7630&lt;&gt;"EX",0,--(COUNTIFS(DATOS!$A$2:$A$20000,DATOS!$A7630,DATOS!$D$2:$D$20000,DATOS!$D7630,DATOS!$E$2:$E$20000,DATOS!$E7630,DATOS!$I$2:$I$20000,DATOS!$I7630,DATOS!$G$2:$G$20000,"OR")=0))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DATOS!$A$2:$A$20000,DATOS!$A7631,DATOS!$D$2:$D$20000,DATOS!$D7631,DATOS!$E$2:$E$20000,DATOS!$E7631,DATOS!$I$2:$I$20000,DATOS!$I7631,DATOS!$G$2:$G$20000,"EX")=0),0))))</f>
      </c>
      <c r="H7631">
        <f>IF(DATOS!$G7631&lt;&gt;"EX",0,--(COUNTIFS(DATOS!$A$2:$A$20000,DATOS!$A7631,DATOS!$D$2:$D$20000,DATOS!$D7631,DATOS!$E$2:$E$20000,DATOS!$E7631,DATOS!$I$2:$I$20000,DATOS!$I7631,DATOS!$G$2:$G$20000,"OR")=0))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DATOS!$A$2:$A$20000,DATOS!$A7632,DATOS!$D$2:$D$20000,DATOS!$D7632,DATOS!$E$2:$E$20000,DATOS!$E7632,DATOS!$I$2:$I$20000,DATOS!$I7632,DATOS!$G$2:$G$20000,"EX")=0),0))))</f>
      </c>
      <c r="H7632">
        <f>IF(DATOS!$G7632&lt;&gt;"EX",0,--(COUNTIFS(DATOS!$A$2:$A$20000,DATOS!$A7632,DATOS!$D$2:$D$20000,DATOS!$D7632,DATOS!$E$2:$E$20000,DATOS!$E7632,DATOS!$I$2:$I$20000,DATOS!$I7632,DATOS!$G$2:$G$20000,"OR")=0))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DATOS!$A$2:$A$20000,DATOS!$A7633,DATOS!$D$2:$D$20000,DATOS!$D7633,DATOS!$E$2:$E$20000,DATOS!$E7633,DATOS!$I$2:$I$20000,DATOS!$I7633,DATOS!$G$2:$G$20000,"EX")=0),0))))</f>
      </c>
      <c r="H7633">
        <f>IF(DATOS!$G7633&lt;&gt;"EX",0,--(COUNTIFS(DATOS!$A$2:$A$20000,DATOS!$A7633,DATOS!$D$2:$D$20000,DATOS!$D7633,DATOS!$E$2:$E$20000,DATOS!$E7633,DATOS!$I$2:$I$20000,DATOS!$I7633,DATOS!$G$2:$G$20000,"OR")=0))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DATOS!$A$2:$A$20000,DATOS!$A7634,DATOS!$D$2:$D$20000,DATOS!$D7634,DATOS!$E$2:$E$20000,DATOS!$E7634,DATOS!$I$2:$I$20000,DATOS!$I7634,DATOS!$G$2:$G$20000,"EX")=0),0))))</f>
      </c>
      <c r="H7634">
        <f>IF(DATOS!$G7634&lt;&gt;"EX",0,--(COUNTIFS(DATOS!$A$2:$A$20000,DATOS!$A7634,DATOS!$D$2:$D$20000,DATOS!$D7634,DATOS!$E$2:$E$20000,DATOS!$E7634,DATOS!$I$2:$I$20000,DATOS!$I7634,DATOS!$G$2:$G$20000,"OR")=0))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DATOS!$A$2:$A$20000,DATOS!$A7635,DATOS!$D$2:$D$20000,DATOS!$D7635,DATOS!$E$2:$E$20000,DATOS!$E7635,DATOS!$I$2:$I$20000,DATOS!$I7635,DATOS!$G$2:$G$20000,"EX")=0),0))))</f>
      </c>
      <c r="H7635">
        <f>IF(DATOS!$G7635&lt;&gt;"EX",0,--(COUNTIFS(DATOS!$A$2:$A$20000,DATOS!$A7635,DATOS!$D$2:$D$20000,DATOS!$D7635,DATOS!$E$2:$E$20000,DATOS!$E7635,DATOS!$I$2:$I$20000,DATOS!$I7635,DATOS!$G$2:$G$20000,"OR")=0))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DATOS!$A$2:$A$20000,DATOS!$A7636,DATOS!$D$2:$D$20000,DATOS!$D7636,DATOS!$E$2:$E$20000,DATOS!$E7636,DATOS!$I$2:$I$20000,DATOS!$I7636,DATOS!$G$2:$G$20000,"EX")=0),0))))</f>
      </c>
      <c r="H7636">
        <f>IF(DATOS!$G7636&lt;&gt;"EX",0,--(COUNTIFS(DATOS!$A$2:$A$20000,DATOS!$A7636,DATOS!$D$2:$D$20000,DATOS!$D7636,DATOS!$E$2:$E$20000,DATOS!$E7636,DATOS!$I$2:$I$20000,DATOS!$I7636,DATOS!$G$2:$G$20000,"OR")=0))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DATOS!$A$2:$A$20000,DATOS!$A7637,DATOS!$D$2:$D$20000,DATOS!$D7637,DATOS!$E$2:$E$20000,DATOS!$E7637,DATOS!$I$2:$I$20000,DATOS!$I7637,DATOS!$G$2:$G$20000,"EX")=0),0))))</f>
      </c>
      <c r="H7637">
        <f>IF(DATOS!$G7637&lt;&gt;"EX",0,--(COUNTIFS(DATOS!$A$2:$A$20000,DATOS!$A7637,DATOS!$D$2:$D$20000,DATOS!$D7637,DATOS!$E$2:$E$20000,DATOS!$E7637,DATOS!$I$2:$I$20000,DATOS!$I7637,DATOS!$G$2:$G$20000,"OR")=0))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DATOS!$A$2:$A$20000,DATOS!$A7638,DATOS!$D$2:$D$20000,DATOS!$D7638,DATOS!$E$2:$E$20000,DATOS!$E7638,DATOS!$I$2:$I$20000,DATOS!$I7638,DATOS!$G$2:$G$20000,"EX")=0),0))))</f>
      </c>
      <c r="H7638">
        <f>IF(DATOS!$G7638&lt;&gt;"EX",0,--(COUNTIFS(DATOS!$A$2:$A$20000,DATOS!$A7638,DATOS!$D$2:$D$20000,DATOS!$D7638,DATOS!$E$2:$E$20000,DATOS!$E7638,DATOS!$I$2:$I$20000,DATOS!$I7638,DATOS!$G$2:$G$20000,"OR")=0))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DATOS!$A$2:$A$20000,DATOS!$A7639,DATOS!$D$2:$D$20000,DATOS!$D7639,DATOS!$E$2:$E$20000,DATOS!$E7639,DATOS!$I$2:$I$20000,DATOS!$I7639,DATOS!$G$2:$G$20000,"EX")=0),0))))</f>
      </c>
      <c r="H7639">
        <f>IF(DATOS!$G7639&lt;&gt;"EX",0,--(COUNTIFS(DATOS!$A$2:$A$20000,DATOS!$A7639,DATOS!$D$2:$D$20000,DATOS!$D7639,DATOS!$E$2:$E$20000,DATOS!$E7639,DATOS!$I$2:$I$20000,DATOS!$I7639,DATOS!$G$2:$G$20000,"OR")=0))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DATOS!$A$2:$A$20000,DATOS!$A7640,DATOS!$D$2:$D$20000,DATOS!$D7640,DATOS!$E$2:$E$20000,DATOS!$E7640,DATOS!$I$2:$I$20000,DATOS!$I7640,DATOS!$G$2:$G$20000,"EX")=0),0))))</f>
      </c>
      <c r="H7640">
        <f>IF(DATOS!$G7640&lt;&gt;"EX",0,--(COUNTIFS(DATOS!$A$2:$A$20000,DATOS!$A7640,DATOS!$D$2:$D$20000,DATOS!$D7640,DATOS!$E$2:$E$20000,DATOS!$E7640,DATOS!$I$2:$I$20000,DATOS!$I7640,DATOS!$G$2:$G$20000,"OR")=0))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DATOS!$A$2:$A$20000,DATOS!$A7641,DATOS!$D$2:$D$20000,DATOS!$D7641,DATOS!$E$2:$E$20000,DATOS!$E7641,DATOS!$I$2:$I$20000,DATOS!$I7641,DATOS!$G$2:$G$20000,"EX")=0),0))))</f>
      </c>
      <c r="H7641">
        <f>IF(DATOS!$G7641&lt;&gt;"EX",0,--(COUNTIFS(DATOS!$A$2:$A$20000,DATOS!$A7641,DATOS!$D$2:$D$20000,DATOS!$D7641,DATOS!$E$2:$E$20000,DATOS!$E7641,DATOS!$I$2:$I$20000,DATOS!$I7641,DATOS!$G$2:$G$20000,"OR")=0))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DATOS!$A$2:$A$20000,DATOS!$A7642,DATOS!$D$2:$D$20000,DATOS!$D7642,DATOS!$E$2:$E$20000,DATOS!$E7642,DATOS!$I$2:$I$20000,DATOS!$I7642,DATOS!$G$2:$G$20000,"EX")=0),0))))</f>
      </c>
      <c r="H7642">
        <f>IF(DATOS!$G7642&lt;&gt;"EX",0,--(COUNTIFS(DATOS!$A$2:$A$20000,DATOS!$A7642,DATOS!$D$2:$D$20000,DATOS!$D7642,DATOS!$E$2:$E$20000,DATOS!$E7642,DATOS!$I$2:$I$20000,DATOS!$I7642,DATOS!$G$2:$G$20000,"OR")=0))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DATOS!$A$2:$A$20000,DATOS!$A7643,DATOS!$D$2:$D$20000,DATOS!$D7643,DATOS!$E$2:$E$20000,DATOS!$E7643,DATOS!$I$2:$I$20000,DATOS!$I7643,DATOS!$G$2:$G$20000,"EX")=0),0))))</f>
      </c>
      <c r="H7643">
        <f>IF(DATOS!$G7643&lt;&gt;"EX",0,--(COUNTIFS(DATOS!$A$2:$A$20000,DATOS!$A7643,DATOS!$D$2:$D$20000,DATOS!$D7643,DATOS!$E$2:$E$20000,DATOS!$E7643,DATOS!$I$2:$I$20000,DATOS!$I7643,DATOS!$G$2:$G$20000,"OR")=0))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DATOS!$A$2:$A$20000,DATOS!$A7644,DATOS!$D$2:$D$20000,DATOS!$D7644,DATOS!$E$2:$E$20000,DATOS!$E7644,DATOS!$I$2:$I$20000,DATOS!$I7644,DATOS!$G$2:$G$20000,"EX")=0),0))))</f>
      </c>
      <c r="H7644">
        <f>IF(DATOS!$G7644&lt;&gt;"EX",0,--(COUNTIFS(DATOS!$A$2:$A$20000,DATOS!$A7644,DATOS!$D$2:$D$20000,DATOS!$D7644,DATOS!$E$2:$E$20000,DATOS!$E7644,DATOS!$I$2:$I$20000,DATOS!$I7644,DATOS!$G$2:$G$20000,"OR")=0))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DATOS!$A$2:$A$20000,DATOS!$A7645,DATOS!$D$2:$D$20000,DATOS!$D7645,DATOS!$E$2:$E$20000,DATOS!$E7645,DATOS!$I$2:$I$20000,DATOS!$I7645,DATOS!$G$2:$G$20000,"EX")=0),0))))</f>
      </c>
      <c r="H7645">
        <f>IF(DATOS!$G7645&lt;&gt;"EX",0,--(COUNTIFS(DATOS!$A$2:$A$20000,DATOS!$A7645,DATOS!$D$2:$D$20000,DATOS!$D7645,DATOS!$E$2:$E$20000,DATOS!$E7645,DATOS!$I$2:$I$20000,DATOS!$I7645,DATOS!$G$2:$G$20000,"OR")=0))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DATOS!$A$2:$A$20000,DATOS!$A7646,DATOS!$D$2:$D$20000,DATOS!$D7646,DATOS!$E$2:$E$20000,DATOS!$E7646,DATOS!$I$2:$I$20000,DATOS!$I7646,DATOS!$G$2:$G$20000,"EX")=0),0))))</f>
      </c>
      <c r="H7646">
        <f>IF(DATOS!$G7646&lt;&gt;"EX",0,--(COUNTIFS(DATOS!$A$2:$A$20000,DATOS!$A7646,DATOS!$D$2:$D$20000,DATOS!$D7646,DATOS!$E$2:$E$20000,DATOS!$E7646,DATOS!$I$2:$I$20000,DATOS!$I7646,DATOS!$G$2:$G$20000,"OR")=0))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DATOS!$A$2:$A$20000,DATOS!$A7647,DATOS!$D$2:$D$20000,DATOS!$D7647,DATOS!$E$2:$E$20000,DATOS!$E7647,DATOS!$I$2:$I$20000,DATOS!$I7647,DATOS!$G$2:$G$20000,"EX")=0),0))))</f>
      </c>
      <c r="H7647">
        <f>IF(DATOS!$G7647&lt;&gt;"EX",0,--(COUNTIFS(DATOS!$A$2:$A$20000,DATOS!$A7647,DATOS!$D$2:$D$20000,DATOS!$D7647,DATOS!$E$2:$E$20000,DATOS!$E7647,DATOS!$I$2:$I$20000,DATOS!$I7647,DATOS!$G$2:$G$20000,"OR")=0))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DATOS!$A$2:$A$20000,DATOS!$A7648,DATOS!$D$2:$D$20000,DATOS!$D7648,DATOS!$E$2:$E$20000,DATOS!$E7648,DATOS!$I$2:$I$20000,DATOS!$I7648,DATOS!$G$2:$G$20000,"EX")=0),0))))</f>
      </c>
      <c r="H7648">
        <f>IF(DATOS!$G7648&lt;&gt;"EX",0,--(COUNTIFS(DATOS!$A$2:$A$20000,DATOS!$A7648,DATOS!$D$2:$D$20000,DATOS!$D7648,DATOS!$E$2:$E$20000,DATOS!$E7648,DATOS!$I$2:$I$20000,DATOS!$I7648,DATOS!$G$2:$G$20000,"OR")=0))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DATOS!$A$2:$A$20000,DATOS!$A7649,DATOS!$D$2:$D$20000,DATOS!$D7649,DATOS!$E$2:$E$20000,DATOS!$E7649,DATOS!$I$2:$I$20000,DATOS!$I7649,DATOS!$G$2:$G$20000,"EX")=0),0))))</f>
      </c>
      <c r="H7649">
        <f>IF(DATOS!$G7649&lt;&gt;"EX",0,--(COUNTIFS(DATOS!$A$2:$A$20000,DATOS!$A7649,DATOS!$D$2:$D$20000,DATOS!$D7649,DATOS!$E$2:$E$20000,DATOS!$E7649,DATOS!$I$2:$I$20000,DATOS!$I7649,DATOS!$G$2:$G$20000,"OR")=0))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DATOS!$A$2:$A$20000,DATOS!$A7650,DATOS!$D$2:$D$20000,DATOS!$D7650,DATOS!$E$2:$E$20000,DATOS!$E7650,DATOS!$I$2:$I$20000,DATOS!$I7650,DATOS!$G$2:$G$20000,"EX")=0),0))))</f>
      </c>
      <c r="H7650">
        <f>IF(DATOS!$G7650&lt;&gt;"EX",0,--(COUNTIFS(DATOS!$A$2:$A$20000,DATOS!$A7650,DATOS!$D$2:$D$20000,DATOS!$D7650,DATOS!$E$2:$E$20000,DATOS!$E7650,DATOS!$I$2:$I$20000,DATOS!$I7650,DATOS!$G$2:$G$20000,"OR")=0))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DATOS!$A$2:$A$20000,DATOS!$A7651,DATOS!$D$2:$D$20000,DATOS!$D7651,DATOS!$E$2:$E$20000,DATOS!$E7651,DATOS!$I$2:$I$20000,DATOS!$I7651,DATOS!$G$2:$G$20000,"EX")=0),0))))</f>
      </c>
      <c r="H7651">
        <f>IF(DATOS!$G7651&lt;&gt;"EX",0,--(COUNTIFS(DATOS!$A$2:$A$20000,DATOS!$A7651,DATOS!$D$2:$D$20000,DATOS!$D7651,DATOS!$E$2:$E$20000,DATOS!$E7651,DATOS!$I$2:$I$20000,DATOS!$I7651,DATOS!$G$2:$G$20000,"OR")=0))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DATOS!$A$2:$A$20000,DATOS!$A7652,DATOS!$D$2:$D$20000,DATOS!$D7652,DATOS!$E$2:$E$20000,DATOS!$E7652,DATOS!$I$2:$I$20000,DATOS!$I7652,DATOS!$G$2:$G$20000,"EX")=0),0))))</f>
      </c>
      <c r="H7652">
        <f>IF(DATOS!$G7652&lt;&gt;"EX",0,--(COUNTIFS(DATOS!$A$2:$A$20000,DATOS!$A7652,DATOS!$D$2:$D$20000,DATOS!$D7652,DATOS!$E$2:$E$20000,DATOS!$E7652,DATOS!$I$2:$I$20000,DATOS!$I7652,DATOS!$G$2:$G$20000,"OR")=0))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DATOS!$A$2:$A$20000,DATOS!$A7653,DATOS!$D$2:$D$20000,DATOS!$D7653,DATOS!$E$2:$E$20000,DATOS!$E7653,DATOS!$I$2:$I$20000,DATOS!$I7653,DATOS!$G$2:$G$20000,"EX")=0),0))))</f>
      </c>
      <c r="H7653">
        <f>IF(DATOS!$G7653&lt;&gt;"EX",0,--(COUNTIFS(DATOS!$A$2:$A$20000,DATOS!$A7653,DATOS!$D$2:$D$20000,DATOS!$D7653,DATOS!$E$2:$E$20000,DATOS!$E7653,DATOS!$I$2:$I$20000,DATOS!$I7653,DATOS!$G$2:$G$20000,"OR")=0))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DATOS!$A$2:$A$20000,DATOS!$A7654,DATOS!$D$2:$D$20000,DATOS!$D7654,DATOS!$E$2:$E$20000,DATOS!$E7654,DATOS!$I$2:$I$20000,DATOS!$I7654,DATOS!$G$2:$G$20000,"EX")=0),0))))</f>
      </c>
      <c r="H7654">
        <f>IF(DATOS!$G7654&lt;&gt;"EX",0,--(COUNTIFS(DATOS!$A$2:$A$20000,DATOS!$A7654,DATOS!$D$2:$D$20000,DATOS!$D7654,DATOS!$E$2:$E$20000,DATOS!$E7654,DATOS!$I$2:$I$20000,DATOS!$I7654,DATOS!$G$2:$G$20000,"OR")=0))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DATOS!$A$2:$A$20000,DATOS!$A7655,DATOS!$D$2:$D$20000,DATOS!$D7655,DATOS!$E$2:$E$20000,DATOS!$E7655,DATOS!$I$2:$I$20000,DATOS!$I7655,DATOS!$G$2:$G$20000,"EX")=0),0))))</f>
      </c>
      <c r="H7655">
        <f>IF(DATOS!$G7655&lt;&gt;"EX",0,--(COUNTIFS(DATOS!$A$2:$A$20000,DATOS!$A7655,DATOS!$D$2:$D$20000,DATOS!$D7655,DATOS!$E$2:$E$20000,DATOS!$E7655,DATOS!$I$2:$I$20000,DATOS!$I7655,DATOS!$G$2:$G$20000,"OR")=0))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DATOS!$A$2:$A$20000,DATOS!$A7656,DATOS!$D$2:$D$20000,DATOS!$D7656,DATOS!$E$2:$E$20000,DATOS!$E7656,DATOS!$I$2:$I$20000,DATOS!$I7656,DATOS!$G$2:$G$20000,"EX")=0),0))))</f>
      </c>
      <c r="H7656">
        <f>IF(DATOS!$G7656&lt;&gt;"EX",0,--(COUNTIFS(DATOS!$A$2:$A$20000,DATOS!$A7656,DATOS!$D$2:$D$20000,DATOS!$D7656,DATOS!$E$2:$E$20000,DATOS!$E7656,DATOS!$I$2:$I$20000,DATOS!$I7656,DATOS!$G$2:$G$20000,"OR")=0))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DATOS!$A$2:$A$20000,DATOS!$A7657,DATOS!$D$2:$D$20000,DATOS!$D7657,DATOS!$E$2:$E$20000,DATOS!$E7657,DATOS!$I$2:$I$20000,DATOS!$I7657,DATOS!$G$2:$G$20000,"EX")=0),0))))</f>
      </c>
      <c r="H7657">
        <f>IF(DATOS!$G7657&lt;&gt;"EX",0,--(COUNTIFS(DATOS!$A$2:$A$20000,DATOS!$A7657,DATOS!$D$2:$D$20000,DATOS!$D7657,DATOS!$E$2:$E$20000,DATOS!$E7657,DATOS!$I$2:$I$20000,DATOS!$I7657,DATOS!$G$2:$G$20000,"OR")=0))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DATOS!$A$2:$A$20000,DATOS!$A7658,DATOS!$D$2:$D$20000,DATOS!$D7658,DATOS!$E$2:$E$20000,DATOS!$E7658,DATOS!$I$2:$I$20000,DATOS!$I7658,DATOS!$G$2:$G$20000,"EX")=0),0))))</f>
      </c>
      <c r="H7658">
        <f>IF(DATOS!$G7658&lt;&gt;"EX",0,--(COUNTIFS(DATOS!$A$2:$A$20000,DATOS!$A7658,DATOS!$D$2:$D$20000,DATOS!$D7658,DATOS!$E$2:$E$20000,DATOS!$E7658,DATOS!$I$2:$I$20000,DATOS!$I7658,DATOS!$G$2:$G$20000,"OR")=0))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DATOS!$A$2:$A$20000,DATOS!$A7659,DATOS!$D$2:$D$20000,DATOS!$D7659,DATOS!$E$2:$E$20000,DATOS!$E7659,DATOS!$I$2:$I$20000,DATOS!$I7659,DATOS!$G$2:$G$20000,"EX")=0),0))))</f>
      </c>
      <c r="H7659">
        <f>IF(DATOS!$G7659&lt;&gt;"EX",0,--(COUNTIFS(DATOS!$A$2:$A$20000,DATOS!$A7659,DATOS!$D$2:$D$20000,DATOS!$D7659,DATOS!$E$2:$E$20000,DATOS!$E7659,DATOS!$I$2:$I$20000,DATOS!$I7659,DATOS!$G$2:$G$20000,"OR")=0))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DATOS!$A$2:$A$20000,DATOS!$A7660,DATOS!$D$2:$D$20000,DATOS!$D7660,DATOS!$E$2:$E$20000,DATOS!$E7660,DATOS!$I$2:$I$20000,DATOS!$I7660,DATOS!$G$2:$G$20000,"EX")=0),0))))</f>
      </c>
      <c r="H7660">
        <f>IF(DATOS!$G7660&lt;&gt;"EX",0,--(COUNTIFS(DATOS!$A$2:$A$20000,DATOS!$A7660,DATOS!$D$2:$D$20000,DATOS!$D7660,DATOS!$E$2:$E$20000,DATOS!$E7660,DATOS!$I$2:$I$20000,DATOS!$I7660,DATOS!$G$2:$G$20000,"OR")=0))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DATOS!$A$2:$A$20000,DATOS!$A7661,DATOS!$D$2:$D$20000,DATOS!$D7661,DATOS!$E$2:$E$20000,DATOS!$E7661,DATOS!$I$2:$I$20000,DATOS!$I7661,DATOS!$G$2:$G$20000,"EX")=0),0))))</f>
      </c>
      <c r="H7661">
        <f>IF(DATOS!$G7661&lt;&gt;"EX",0,--(COUNTIFS(DATOS!$A$2:$A$20000,DATOS!$A7661,DATOS!$D$2:$D$20000,DATOS!$D7661,DATOS!$E$2:$E$20000,DATOS!$E7661,DATOS!$I$2:$I$20000,DATOS!$I7661,DATOS!$G$2:$G$20000,"OR")=0))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DATOS!$A$2:$A$20000,DATOS!$A7662,DATOS!$D$2:$D$20000,DATOS!$D7662,DATOS!$E$2:$E$20000,DATOS!$E7662,DATOS!$I$2:$I$20000,DATOS!$I7662,DATOS!$G$2:$G$20000,"EX")=0),0))))</f>
      </c>
      <c r="H7662">
        <f>IF(DATOS!$G7662&lt;&gt;"EX",0,--(COUNTIFS(DATOS!$A$2:$A$20000,DATOS!$A7662,DATOS!$D$2:$D$20000,DATOS!$D7662,DATOS!$E$2:$E$20000,DATOS!$E7662,DATOS!$I$2:$I$20000,DATOS!$I7662,DATOS!$G$2:$G$20000,"OR")=0))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DATOS!$A$2:$A$20000,DATOS!$A7663,DATOS!$D$2:$D$20000,DATOS!$D7663,DATOS!$E$2:$E$20000,DATOS!$E7663,DATOS!$I$2:$I$20000,DATOS!$I7663,DATOS!$G$2:$G$20000,"EX")=0),0))))</f>
      </c>
      <c r="H7663">
        <f>IF(DATOS!$G7663&lt;&gt;"EX",0,--(COUNTIFS(DATOS!$A$2:$A$20000,DATOS!$A7663,DATOS!$D$2:$D$20000,DATOS!$D7663,DATOS!$E$2:$E$20000,DATOS!$E7663,DATOS!$I$2:$I$20000,DATOS!$I7663,DATOS!$G$2:$G$20000,"OR")=0))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DATOS!$A$2:$A$20000,DATOS!$A7664,DATOS!$D$2:$D$20000,DATOS!$D7664,DATOS!$E$2:$E$20000,DATOS!$E7664,DATOS!$I$2:$I$20000,DATOS!$I7664,DATOS!$G$2:$G$20000,"EX")=0),0))))</f>
      </c>
      <c r="H7664">
        <f>IF(DATOS!$G7664&lt;&gt;"EX",0,--(COUNTIFS(DATOS!$A$2:$A$20000,DATOS!$A7664,DATOS!$D$2:$D$20000,DATOS!$D7664,DATOS!$E$2:$E$20000,DATOS!$E7664,DATOS!$I$2:$I$20000,DATOS!$I7664,DATOS!$G$2:$G$20000,"OR")=0))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DATOS!$A$2:$A$20000,DATOS!$A7665,DATOS!$D$2:$D$20000,DATOS!$D7665,DATOS!$E$2:$E$20000,DATOS!$E7665,DATOS!$I$2:$I$20000,DATOS!$I7665,DATOS!$G$2:$G$20000,"EX")=0),0))))</f>
      </c>
      <c r="H7665">
        <f>IF(DATOS!$G7665&lt;&gt;"EX",0,--(COUNTIFS(DATOS!$A$2:$A$20000,DATOS!$A7665,DATOS!$D$2:$D$20000,DATOS!$D7665,DATOS!$E$2:$E$20000,DATOS!$E7665,DATOS!$I$2:$I$20000,DATOS!$I7665,DATOS!$G$2:$G$20000,"OR")=0))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DATOS!$A$2:$A$20000,DATOS!$A7666,DATOS!$D$2:$D$20000,DATOS!$D7666,DATOS!$E$2:$E$20000,DATOS!$E7666,DATOS!$I$2:$I$20000,DATOS!$I7666,DATOS!$G$2:$G$20000,"EX")=0),0))))</f>
      </c>
      <c r="H7666">
        <f>IF(DATOS!$G7666&lt;&gt;"EX",0,--(COUNTIFS(DATOS!$A$2:$A$20000,DATOS!$A7666,DATOS!$D$2:$D$20000,DATOS!$D7666,DATOS!$E$2:$E$20000,DATOS!$E7666,DATOS!$I$2:$I$20000,DATOS!$I7666,DATOS!$G$2:$G$20000,"OR")=0))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DATOS!$A$2:$A$20000,DATOS!$A7667,DATOS!$D$2:$D$20000,DATOS!$D7667,DATOS!$E$2:$E$20000,DATOS!$E7667,DATOS!$I$2:$I$20000,DATOS!$I7667,DATOS!$G$2:$G$20000,"EX")=0),0))))</f>
      </c>
      <c r="H7667">
        <f>IF(DATOS!$G7667&lt;&gt;"EX",0,--(COUNTIFS(DATOS!$A$2:$A$20000,DATOS!$A7667,DATOS!$D$2:$D$20000,DATOS!$D7667,DATOS!$E$2:$E$20000,DATOS!$E7667,DATOS!$I$2:$I$20000,DATOS!$I7667,DATOS!$G$2:$G$20000,"OR")=0))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DATOS!$A$2:$A$20000,DATOS!$A7668,DATOS!$D$2:$D$20000,DATOS!$D7668,DATOS!$E$2:$E$20000,DATOS!$E7668,DATOS!$I$2:$I$20000,DATOS!$I7668,DATOS!$G$2:$G$20000,"EX")=0),0))))</f>
      </c>
      <c r="H7668">
        <f>IF(DATOS!$G7668&lt;&gt;"EX",0,--(COUNTIFS(DATOS!$A$2:$A$20000,DATOS!$A7668,DATOS!$D$2:$D$20000,DATOS!$D7668,DATOS!$E$2:$E$20000,DATOS!$E7668,DATOS!$I$2:$I$20000,DATOS!$I7668,DATOS!$G$2:$G$20000,"OR")=0))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DATOS!$A$2:$A$20000,DATOS!$A7669,DATOS!$D$2:$D$20000,DATOS!$D7669,DATOS!$E$2:$E$20000,DATOS!$E7669,DATOS!$I$2:$I$20000,DATOS!$I7669,DATOS!$G$2:$G$20000,"EX")=0),0))))</f>
      </c>
      <c r="H7669">
        <f>IF(DATOS!$G7669&lt;&gt;"EX",0,--(COUNTIFS(DATOS!$A$2:$A$20000,DATOS!$A7669,DATOS!$D$2:$D$20000,DATOS!$D7669,DATOS!$E$2:$E$20000,DATOS!$E7669,DATOS!$I$2:$I$20000,DATOS!$I7669,DATOS!$G$2:$G$20000,"OR")=0))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DATOS!$A$2:$A$20000,DATOS!$A7670,DATOS!$D$2:$D$20000,DATOS!$D7670,DATOS!$E$2:$E$20000,DATOS!$E7670,DATOS!$I$2:$I$20000,DATOS!$I7670,DATOS!$G$2:$G$20000,"EX")=0),0))))</f>
      </c>
      <c r="H7670">
        <f>IF(DATOS!$G7670&lt;&gt;"EX",0,--(COUNTIFS(DATOS!$A$2:$A$20000,DATOS!$A7670,DATOS!$D$2:$D$20000,DATOS!$D7670,DATOS!$E$2:$E$20000,DATOS!$E7670,DATOS!$I$2:$I$20000,DATOS!$I7670,DATOS!$G$2:$G$20000,"OR")=0))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DATOS!$A$2:$A$20000,DATOS!$A7671,DATOS!$D$2:$D$20000,DATOS!$D7671,DATOS!$E$2:$E$20000,DATOS!$E7671,DATOS!$I$2:$I$20000,DATOS!$I7671,DATOS!$G$2:$G$20000,"EX")=0),0))))</f>
      </c>
      <c r="H7671">
        <f>IF(DATOS!$G7671&lt;&gt;"EX",0,--(COUNTIFS(DATOS!$A$2:$A$20000,DATOS!$A7671,DATOS!$D$2:$D$20000,DATOS!$D7671,DATOS!$E$2:$E$20000,DATOS!$E7671,DATOS!$I$2:$I$20000,DATOS!$I7671,DATOS!$G$2:$G$20000,"OR")=0))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DATOS!$A$2:$A$20000,DATOS!$A7672,DATOS!$D$2:$D$20000,DATOS!$D7672,DATOS!$E$2:$E$20000,DATOS!$E7672,DATOS!$I$2:$I$20000,DATOS!$I7672,DATOS!$G$2:$G$20000,"EX")=0),0))))</f>
      </c>
      <c r="H7672">
        <f>IF(DATOS!$G7672&lt;&gt;"EX",0,--(COUNTIFS(DATOS!$A$2:$A$20000,DATOS!$A7672,DATOS!$D$2:$D$20000,DATOS!$D7672,DATOS!$E$2:$E$20000,DATOS!$E7672,DATOS!$I$2:$I$20000,DATOS!$I7672,DATOS!$G$2:$G$20000,"OR")=0))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DATOS!$A$2:$A$20000,DATOS!$A7673,DATOS!$D$2:$D$20000,DATOS!$D7673,DATOS!$E$2:$E$20000,DATOS!$E7673,DATOS!$I$2:$I$20000,DATOS!$I7673,DATOS!$G$2:$G$20000,"EX")=0),0))))</f>
      </c>
      <c r="H7673">
        <f>IF(DATOS!$G7673&lt;&gt;"EX",0,--(COUNTIFS(DATOS!$A$2:$A$20000,DATOS!$A7673,DATOS!$D$2:$D$20000,DATOS!$D7673,DATOS!$E$2:$E$20000,DATOS!$E7673,DATOS!$I$2:$I$20000,DATOS!$I7673,DATOS!$G$2:$G$20000,"OR")=0))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DATOS!$A$2:$A$20000,DATOS!$A7674,DATOS!$D$2:$D$20000,DATOS!$D7674,DATOS!$E$2:$E$20000,DATOS!$E7674,DATOS!$I$2:$I$20000,DATOS!$I7674,DATOS!$G$2:$G$20000,"EX")=0),0))))</f>
      </c>
      <c r="H7674">
        <f>IF(DATOS!$G7674&lt;&gt;"EX",0,--(COUNTIFS(DATOS!$A$2:$A$20000,DATOS!$A7674,DATOS!$D$2:$D$20000,DATOS!$D7674,DATOS!$E$2:$E$20000,DATOS!$E7674,DATOS!$I$2:$I$20000,DATOS!$I7674,DATOS!$G$2:$G$20000,"OR")=0))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DATOS!$A$2:$A$20000,DATOS!$A7675,DATOS!$D$2:$D$20000,DATOS!$D7675,DATOS!$E$2:$E$20000,DATOS!$E7675,DATOS!$I$2:$I$20000,DATOS!$I7675,DATOS!$G$2:$G$20000,"EX")=0),0))))</f>
      </c>
      <c r="H7675">
        <f>IF(DATOS!$G7675&lt;&gt;"EX",0,--(COUNTIFS(DATOS!$A$2:$A$20000,DATOS!$A7675,DATOS!$D$2:$D$20000,DATOS!$D7675,DATOS!$E$2:$E$20000,DATOS!$E7675,DATOS!$I$2:$I$20000,DATOS!$I7675,DATOS!$G$2:$G$20000,"OR")=0))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DATOS!$A$2:$A$20000,DATOS!$A7676,DATOS!$D$2:$D$20000,DATOS!$D7676,DATOS!$E$2:$E$20000,DATOS!$E7676,DATOS!$I$2:$I$20000,DATOS!$I7676,DATOS!$G$2:$G$20000,"EX")=0),0))))</f>
      </c>
      <c r="H7676">
        <f>IF(DATOS!$G7676&lt;&gt;"EX",0,--(COUNTIFS(DATOS!$A$2:$A$20000,DATOS!$A7676,DATOS!$D$2:$D$20000,DATOS!$D7676,DATOS!$E$2:$E$20000,DATOS!$E7676,DATOS!$I$2:$I$20000,DATOS!$I7676,DATOS!$G$2:$G$20000,"OR")=0))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DATOS!$A$2:$A$20000,DATOS!$A7677,DATOS!$D$2:$D$20000,DATOS!$D7677,DATOS!$E$2:$E$20000,DATOS!$E7677,DATOS!$I$2:$I$20000,DATOS!$I7677,DATOS!$G$2:$G$20000,"EX")=0),0))))</f>
      </c>
      <c r="H7677">
        <f>IF(DATOS!$G7677&lt;&gt;"EX",0,--(COUNTIFS(DATOS!$A$2:$A$20000,DATOS!$A7677,DATOS!$D$2:$D$20000,DATOS!$D7677,DATOS!$E$2:$E$20000,DATOS!$E7677,DATOS!$I$2:$I$20000,DATOS!$I7677,DATOS!$G$2:$G$20000,"OR")=0))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DATOS!$A$2:$A$20000,DATOS!$A7678,DATOS!$D$2:$D$20000,DATOS!$D7678,DATOS!$E$2:$E$20000,DATOS!$E7678,DATOS!$I$2:$I$20000,DATOS!$I7678,DATOS!$G$2:$G$20000,"EX")=0),0))))</f>
      </c>
      <c r="H7678">
        <f>IF(DATOS!$G7678&lt;&gt;"EX",0,--(COUNTIFS(DATOS!$A$2:$A$20000,DATOS!$A7678,DATOS!$D$2:$D$20000,DATOS!$D7678,DATOS!$E$2:$E$20000,DATOS!$E7678,DATOS!$I$2:$I$20000,DATOS!$I7678,DATOS!$G$2:$G$20000,"OR")=0))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DATOS!$A$2:$A$20000,DATOS!$A7679,DATOS!$D$2:$D$20000,DATOS!$D7679,DATOS!$E$2:$E$20000,DATOS!$E7679,DATOS!$I$2:$I$20000,DATOS!$I7679,DATOS!$G$2:$G$20000,"EX")=0),0))))</f>
      </c>
      <c r="H7679">
        <f>IF(DATOS!$G7679&lt;&gt;"EX",0,--(COUNTIFS(DATOS!$A$2:$A$20000,DATOS!$A7679,DATOS!$D$2:$D$20000,DATOS!$D7679,DATOS!$E$2:$E$20000,DATOS!$E7679,DATOS!$I$2:$I$20000,DATOS!$I7679,DATOS!$G$2:$G$20000,"OR")=0))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DATOS!$A$2:$A$20000,DATOS!$A7680,DATOS!$D$2:$D$20000,DATOS!$D7680,DATOS!$E$2:$E$20000,DATOS!$E7680,DATOS!$I$2:$I$20000,DATOS!$I7680,DATOS!$G$2:$G$20000,"EX")=0),0))))</f>
      </c>
      <c r="H7680">
        <f>IF(DATOS!$G7680&lt;&gt;"EX",0,--(COUNTIFS(DATOS!$A$2:$A$20000,DATOS!$A7680,DATOS!$D$2:$D$20000,DATOS!$D7680,DATOS!$E$2:$E$20000,DATOS!$E7680,DATOS!$I$2:$I$20000,DATOS!$I7680,DATOS!$G$2:$G$20000,"OR")=0))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DATOS!$A$2:$A$20000,DATOS!$A7681,DATOS!$D$2:$D$20000,DATOS!$D7681,DATOS!$E$2:$E$20000,DATOS!$E7681,DATOS!$I$2:$I$20000,DATOS!$I7681,DATOS!$G$2:$G$20000,"EX")=0),0))))</f>
      </c>
      <c r="H7681">
        <f>IF(DATOS!$G7681&lt;&gt;"EX",0,--(COUNTIFS(DATOS!$A$2:$A$20000,DATOS!$A7681,DATOS!$D$2:$D$20000,DATOS!$D7681,DATOS!$E$2:$E$20000,DATOS!$E7681,DATOS!$I$2:$I$20000,DATOS!$I7681,DATOS!$G$2:$G$20000,"OR")=0))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DATOS!$A$2:$A$20000,DATOS!$A7682,DATOS!$D$2:$D$20000,DATOS!$D7682,DATOS!$E$2:$E$20000,DATOS!$E7682,DATOS!$I$2:$I$20000,DATOS!$I7682,DATOS!$G$2:$G$20000,"EX")=0),0))))</f>
      </c>
      <c r="H7682">
        <f>IF(DATOS!$G7682&lt;&gt;"EX",0,--(COUNTIFS(DATOS!$A$2:$A$20000,DATOS!$A7682,DATOS!$D$2:$D$20000,DATOS!$D7682,DATOS!$E$2:$E$20000,DATOS!$E7682,DATOS!$I$2:$I$20000,DATOS!$I7682,DATOS!$G$2:$G$20000,"OR")=0))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DATOS!$A$2:$A$20000,DATOS!$A7683,DATOS!$D$2:$D$20000,DATOS!$D7683,DATOS!$E$2:$E$20000,DATOS!$E7683,DATOS!$I$2:$I$20000,DATOS!$I7683,DATOS!$G$2:$G$20000,"EX")=0),0))))</f>
      </c>
      <c r="H7683">
        <f>IF(DATOS!$G7683&lt;&gt;"EX",0,--(COUNTIFS(DATOS!$A$2:$A$20000,DATOS!$A7683,DATOS!$D$2:$D$20000,DATOS!$D7683,DATOS!$E$2:$E$20000,DATOS!$E7683,DATOS!$I$2:$I$20000,DATOS!$I7683,DATOS!$G$2:$G$20000,"OR")=0))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DATOS!$A$2:$A$20000,DATOS!$A7684,DATOS!$D$2:$D$20000,DATOS!$D7684,DATOS!$E$2:$E$20000,DATOS!$E7684,DATOS!$I$2:$I$20000,DATOS!$I7684,DATOS!$G$2:$G$20000,"EX")=0),0))))</f>
      </c>
      <c r="H7684">
        <f>IF(DATOS!$G7684&lt;&gt;"EX",0,--(COUNTIFS(DATOS!$A$2:$A$20000,DATOS!$A7684,DATOS!$D$2:$D$20000,DATOS!$D7684,DATOS!$E$2:$E$20000,DATOS!$E7684,DATOS!$I$2:$I$20000,DATOS!$I7684,DATOS!$G$2:$G$20000,"OR")=0))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DATOS!$A$2:$A$20000,DATOS!$A7685,DATOS!$D$2:$D$20000,DATOS!$D7685,DATOS!$E$2:$E$20000,DATOS!$E7685,DATOS!$I$2:$I$20000,DATOS!$I7685,DATOS!$G$2:$G$20000,"EX")=0),0))))</f>
      </c>
      <c r="H7685">
        <f>IF(DATOS!$G7685&lt;&gt;"EX",0,--(COUNTIFS(DATOS!$A$2:$A$20000,DATOS!$A7685,DATOS!$D$2:$D$20000,DATOS!$D7685,DATOS!$E$2:$E$20000,DATOS!$E7685,DATOS!$I$2:$I$20000,DATOS!$I7685,DATOS!$G$2:$G$20000,"OR")=0))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DATOS!$A$2:$A$20000,DATOS!$A7686,DATOS!$D$2:$D$20000,DATOS!$D7686,DATOS!$E$2:$E$20000,DATOS!$E7686,DATOS!$I$2:$I$20000,DATOS!$I7686,DATOS!$G$2:$G$20000,"EX")=0),0))))</f>
      </c>
      <c r="H7686">
        <f>IF(DATOS!$G7686&lt;&gt;"EX",0,--(COUNTIFS(DATOS!$A$2:$A$20000,DATOS!$A7686,DATOS!$D$2:$D$20000,DATOS!$D7686,DATOS!$E$2:$E$20000,DATOS!$E7686,DATOS!$I$2:$I$20000,DATOS!$I7686,DATOS!$G$2:$G$20000,"OR")=0))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DATOS!$A$2:$A$20000,DATOS!$A7687,DATOS!$D$2:$D$20000,DATOS!$D7687,DATOS!$E$2:$E$20000,DATOS!$E7687,DATOS!$I$2:$I$20000,DATOS!$I7687,DATOS!$G$2:$G$20000,"EX")=0),0))))</f>
      </c>
      <c r="H7687">
        <f>IF(DATOS!$G7687&lt;&gt;"EX",0,--(COUNTIFS(DATOS!$A$2:$A$20000,DATOS!$A7687,DATOS!$D$2:$D$20000,DATOS!$D7687,DATOS!$E$2:$E$20000,DATOS!$E7687,DATOS!$I$2:$I$20000,DATOS!$I7687,DATOS!$G$2:$G$20000,"OR")=0))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DATOS!$A$2:$A$20000,DATOS!$A7688,DATOS!$D$2:$D$20000,DATOS!$D7688,DATOS!$E$2:$E$20000,DATOS!$E7688,DATOS!$I$2:$I$20000,DATOS!$I7688,DATOS!$G$2:$G$20000,"EX")=0),0))))</f>
      </c>
      <c r="H7688">
        <f>IF(DATOS!$G7688&lt;&gt;"EX",0,--(COUNTIFS(DATOS!$A$2:$A$20000,DATOS!$A7688,DATOS!$D$2:$D$20000,DATOS!$D7688,DATOS!$E$2:$E$20000,DATOS!$E7688,DATOS!$I$2:$I$20000,DATOS!$I7688,DATOS!$G$2:$G$20000,"OR")=0))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DATOS!$A$2:$A$20000,DATOS!$A7689,DATOS!$D$2:$D$20000,DATOS!$D7689,DATOS!$E$2:$E$20000,DATOS!$E7689,DATOS!$I$2:$I$20000,DATOS!$I7689,DATOS!$G$2:$G$20000,"EX")=0),0))))</f>
      </c>
      <c r="H7689">
        <f>IF(DATOS!$G7689&lt;&gt;"EX",0,--(COUNTIFS(DATOS!$A$2:$A$20000,DATOS!$A7689,DATOS!$D$2:$D$20000,DATOS!$D7689,DATOS!$E$2:$E$20000,DATOS!$E7689,DATOS!$I$2:$I$20000,DATOS!$I7689,DATOS!$G$2:$G$20000,"OR")=0))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DATOS!$A$2:$A$20000,DATOS!$A7690,DATOS!$D$2:$D$20000,DATOS!$D7690,DATOS!$E$2:$E$20000,DATOS!$E7690,DATOS!$I$2:$I$20000,DATOS!$I7690,DATOS!$G$2:$G$20000,"EX")=0),0))))</f>
      </c>
      <c r="H7690">
        <f>IF(DATOS!$G7690&lt;&gt;"EX",0,--(COUNTIFS(DATOS!$A$2:$A$20000,DATOS!$A7690,DATOS!$D$2:$D$20000,DATOS!$D7690,DATOS!$E$2:$E$20000,DATOS!$E7690,DATOS!$I$2:$I$20000,DATOS!$I7690,DATOS!$G$2:$G$20000,"OR")=0))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DATOS!$A$2:$A$20000,DATOS!$A7691,DATOS!$D$2:$D$20000,DATOS!$D7691,DATOS!$E$2:$E$20000,DATOS!$E7691,DATOS!$I$2:$I$20000,DATOS!$I7691,DATOS!$G$2:$G$20000,"EX")=0),0))))</f>
      </c>
      <c r="H7691">
        <f>IF(DATOS!$G7691&lt;&gt;"EX",0,--(COUNTIFS(DATOS!$A$2:$A$20000,DATOS!$A7691,DATOS!$D$2:$D$20000,DATOS!$D7691,DATOS!$E$2:$E$20000,DATOS!$E7691,DATOS!$I$2:$I$20000,DATOS!$I7691,DATOS!$G$2:$G$20000,"OR")=0))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DATOS!$A$2:$A$20000,DATOS!$A7692,DATOS!$D$2:$D$20000,DATOS!$D7692,DATOS!$E$2:$E$20000,DATOS!$E7692,DATOS!$I$2:$I$20000,DATOS!$I7692,DATOS!$G$2:$G$20000,"EX")=0),0))))</f>
      </c>
      <c r="H7692">
        <f>IF(DATOS!$G7692&lt;&gt;"EX",0,--(COUNTIFS(DATOS!$A$2:$A$20000,DATOS!$A7692,DATOS!$D$2:$D$20000,DATOS!$D7692,DATOS!$E$2:$E$20000,DATOS!$E7692,DATOS!$I$2:$I$20000,DATOS!$I7692,DATOS!$G$2:$G$20000,"OR")=0))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DATOS!$A$2:$A$20000,DATOS!$A7693,DATOS!$D$2:$D$20000,DATOS!$D7693,DATOS!$E$2:$E$20000,DATOS!$E7693,DATOS!$I$2:$I$20000,DATOS!$I7693,DATOS!$G$2:$G$20000,"EX")=0),0))))</f>
      </c>
      <c r="H7693">
        <f>IF(DATOS!$G7693&lt;&gt;"EX",0,--(COUNTIFS(DATOS!$A$2:$A$20000,DATOS!$A7693,DATOS!$D$2:$D$20000,DATOS!$D7693,DATOS!$E$2:$E$20000,DATOS!$E7693,DATOS!$I$2:$I$20000,DATOS!$I7693,DATOS!$G$2:$G$20000,"OR")=0))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DATOS!$A$2:$A$20000,DATOS!$A7694,DATOS!$D$2:$D$20000,DATOS!$D7694,DATOS!$E$2:$E$20000,DATOS!$E7694,DATOS!$I$2:$I$20000,DATOS!$I7694,DATOS!$G$2:$G$20000,"EX")=0),0))))</f>
      </c>
      <c r="H7694">
        <f>IF(DATOS!$G7694&lt;&gt;"EX",0,--(COUNTIFS(DATOS!$A$2:$A$20000,DATOS!$A7694,DATOS!$D$2:$D$20000,DATOS!$D7694,DATOS!$E$2:$E$20000,DATOS!$E7694,DATOS!$I$2:$I$20000,DATOS!$I7694,DATOS!$G$2:$G$20000,"OR")=0))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DATOS!$A$2:$A$20000,DATOS!$A7695,DATOS!$D$2:$D$20000,DATOS!$D7695,DATOS!$E$2:$E$20000,DATOS!$E7695,DATOS!$I$2:$I$20000,DATOS!$I7695,DATOS!$G$2:$G$20000,"EX")=0),0))))</f>
      </c>
      <c r="H7695">
        <f>IF(DATOS!$G7695&lt;&gt;"EX",0,--(COUNTIFS(DATOS!$A$2:$A$20000,DATOS!$A7695,DATOS!$D$2:$D$20000,DATOS!$D7695,DATOS!$E$2:$E$20000,DATOS!$E7695,DATOS!$I$2:$I$20000,DATOS!$I7695,DATOS!$G$2:$G$20000,"OR")=0))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DATOS!$A$2:$A$20000,DATOS!$A7696,DATOS!$D$2:$D$20000,DATOS!$D7696,DATOS!$E$2:$E$20000,DATOS!$E7696,DATOS!$I$2:$I$20000,DATOS!$I7696,DATOS!$G$2:$G$20000,"EX")=0),0))))</f>
      </c>
      <c r="H7696">
        <f>IF(DATOS!$G7696&lt;&gt;"EX",0,--(COUNTIFS(DATOS!$A$2:$A$20000,DATOS!$A7696,DATOS!$D$2:$D$20000,DATOS!$D7696,DATOS!$E$2:$E$20000,DATOS!$E7696,DATOS!$I$2:$I$20000,DATOS!$I7696,DATOS!$G$2:$G$20000,"OR")=0))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DATOS!$A$2:$A$20000,DATOS!$A7697,DATOS!$D$2:$D$20000,DATOS!$D7697,DATOS!$E$2:$E$20000,DATOS!$E7697,DATOS!$I$2:$I$20000,DATOS!$I7697,DATOS!$G$2:$G$20000,"EX")=0),0))))</f>
      </c>
      <c r="H7697">
        <f>IF(DATOS!$G7697&lt;&gt;"EX",0,--(COUNTIFS(DATOS!$A$2:$A$20000,DATOS!$A7697,DATOS!$D$2:$D$20000,DATOS!$D7697,DATOS!$E$2:$E$20000,DATOS!$E7697,DATOS!$I$2:$I$20000,DATOS!$I7697,DATOS!$G$2:$G$20000,"OR")=0))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DATOS!$A$2:$A$20000,DATOS!$A7698,DATOS!$D$2:$D$20000,DATOS!$D7698,DATOS!$E$2:$E$20000,DATOS!$E7698,DATOS!$I$2:$I$20000,DATOS!$I7698,DATOS!$G$2:$G$20000,"EX")=0),0))))</f>
      </c>
      <c r="H7698">
        <f>IF(DATOS!$G7698&lt;&gt;"EX",0,--(COUNTIFS(DATOS!$A$2:$A$20000,DATOS!$A7698,DATOS!$D$2:$D$20000,DATOS!$D7698,DATOS!$E$2:$E$20000,DATOS!$E7698,DATOS!$I$2:$I$20000,DATOS!$I7698,DATOS!$G$2:$G$20000,"OR")=0))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DATOS!$A$2:$A$20000,DATOS!$A7699,DATOS!$D$2:$D$20000,DATOS!$D7699,DATOS!$E$2:$E$20000,DATOS!$E7699,DATOS!$I$2:$I$20000,DATOS!$I7699,DATOS!$G$2:$G$20000,"EX")=0),0))))</f>
      </c>
      <c r="H7699">
        <f>IF(DATOS!$G7699&lt;&gt;"EX",0,--(COUNTIFS(DATOS!$A$2:$A$20000,DATOS!$A7699,DATOS!$D$2:$D$20000,DATOS!$D7699,DATOS!$E$2:$E$20000,DATOS!$E7699,DATOS!$I$2:$I$20000,DATOS!$I7699,DATOS!$G$2:$G$20000,"OR")=0))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DATOS!$A$2:$A$20000,DATOS!$A7700,DATOS!$D$2:$D$20000,DATOS!$D7700,DATOS!$E$2:$E$20000,DATOS!$E7700,DATOS!$I$2:$I$20000,DATOS!$I7700,DATOS!$G$2:$G$20000,"EX")=0),0))))</f>
      </c>
      <c r="H7700">
        <f>IF(DATOS!$G7700&lt;&gt;"EX",0,--(COUNTIFS(DATOS!$A$2:$A$20000,DATOS!$A7700,DATOS!$D$2:$D$20000,DATOS!$D7700,DATOS!$E$2:$E$20000,DATOS!$E7700,DATOS!$I$2:$I$20000,DATOS!$I7700,DATOS!$G$2:$G$20000,"OR")=0))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DATOS!$A$2:$A$20000,DATOS!$A7701,DATOS!$D$2:$D$20000,DATOS!$D7701,DATOS!$E$2:$E$20000,DATOS!$E7701,DATOS!$I$2:$I$20000,DATOS!$I7701,DATOS!$G$2:$G$20000,"EX")=0),0))))</f>
      </c>
      <c r="H7701">
        <f>IF(DATOS!$G7701&lt;&gt;"EX",0,--(COUNTIFS(DATOS!$A$2:$A$20000,DATOS!$A7701,DATOS!$D$2:$D$20000,DATOS!$D7701,DATOS!$E$2:$E$20000,DATOS!$E7701,DATOS!$I$2:$I$20000,DATOS!$I7701,DATOS!$G$2:$G$20000,"OR")=0))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DATOS!$A$2:$A$20000,DATOS!$A7702,DATOS!$D$2:$D$20000,DATOS!$D7702,DATOS!$E$2:$E$20000,DATOS!$E7702,DATOS!$I$2:$I$20000,DATOS!$I7702,DATOS!$G$2:$G$20000,"EX")=0),0))))</f>
      </c>
      <c r="H7702">
        <f>IF(DATOS!$G7702&lt;&gt;"EX",0,--(COUNTIFS(DATOS!$A$2:$A$20000,DATOS!$A7702,DATOS!$D$2:$D$20000,DATOS!$D7702,DATOS!$E$2:$E$20000,DATOS!$E7702,DATOS!$I$2:$I$20000,DATOS!$I7702,DATOS!$G$2:$G$20000,"OR")=0))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DATOS!$A$2:$A$20000,DATOS!$A7703,DATOS!$D$2:$D$20000,DATOS!$D7703,DATOS!$E$2:$E$20000,DATOS!$E7703,DATOS!$I$2:$I$20000,DATOS!$I7703,DATOS!$G$2:$G$20000,"EX")=0),0))))</f>
      </c>
      <c r="H7703">
        <f>IF(DATOS!$G7703&lt;&gt;"EX",0,--(COUNTIFS(DATOS!$A$2:$A$20000,DATOS!$A7703,DATOS!$D$2:$D$20000,DATOS!$D7703,DATOS!$E$2:$E$20000,DATOS!$E7703,DATOS!$I$2:$I$20000,DATOS!$I7703,DATOS!$G$2:$G$20000,"OR")=0))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DATOS!$A$2:$A$20000,DATOS!$A7704,DATOS!$D$2:$D$20000,DATOS!$D7704,DATOS!$E$2:$E$20000,DATOS!$E7704,DATOS!$I$2:$I$20000,DATOS!$I7704,DATOS!$G$2:$G$20000,"EX")=0),0))))</f>
      </c>
      <c r="H7704">
        <f>IF(DATOS!$G7704&lt;&gt;"EX",0,--(COUNTIFS(DATOS!$A$2:$A$20000,DATOS!$A7704,DATOS!$D$2:$D$20000,DATOS!$D7704,DATOS!$E$2:$E$20000,DATOS!$E7704,DATOS!$I$2:$I$20000,DATOS!$I7704,DATOS!$G$2:$G$20000,"OR")=0))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DATOS!$A$2:$A$20000,DATOS!$A7705,DATOS!$D$2:$D$20000,DATOS!$D7705,DATOS!$E$2:$E$20000,DATOS!$E7705,DATOS!$I$2:$I$20000,DATOS!$I7705,DATOS!$G$2:$G$20000,"EX")=0),0))))</f>
      </c>
      <c r="H7705">
        <f>IF(DATOS!$G7705&lt;&gt;"EX",0,--(COUNTIFS(DATOS!$A$2:$A$20000,DATOS!$A7705,DATOS!$D$2:$D$20000,DATOS!$D7705,DATOS!$E$2:$E$20000,DATOS!$E7705,DATOS!$I$2:$I$20000,DATOS!$I7705,DATOS!$G$2:$G$20000,"OR")=0))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DATOS!$A$2:$A$20000,DATOS!$A7706,DATOS!$D$2:$D$20000,DATOS!$D7706,DATOS!$E$2:$E$20000,DATOS!$E7706,DATOS!$I$2:$I$20000,DATOS!$I7706,DATOS!$G$2:$G$20000,"EX")=0),0))))</f>
      </c>
      <c r="H7706">
        <f>IF(DATOS!$G7706&lt;&gt;"EX",0,--(COUNTIFS(DATOS!$A$2:$A$20000,DATOS!$A7706,DATOS!$D$2:$D$20000,DATOS!$D7706,DATOS!$E$2:$E$20000,DATOS!$E7706,DATOS!$I$2:$I$20000,DATOS!$I7706,DATOS!$G$2:$G$20000,"OR")=0))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DATOS!$A$2:$A$20000,DATOS!$A7707,DATOS!$D$2:$D$20000,DATOS!$D7707,DATOS!$E$2:$E$20000,DATOS!$E7707,DATOS!$I$2:$I$20000,DATOS!$I7707,DATOS!$G$2:$G$20000,"EX")=0),0))))</f>
      </c>
      <c r="H7707">
        <f>IF(DATOS!$G7707&lt;&gt;"EX",0,--(COUNTIFS(DATOS!$A$2:$A$20000,DATOS!$A7707,DATOS!$D$2:$D$20000,DATOS!$D7707,DATOS!$E$2:$E$20000,DATOS!$E7707,DATOS!$I$2:$I$20000,DATOS!$I7707,DATOS!$G$2:$G$20000,"OR")=0))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DATOS!$A$2:$A$20000,DATOS!$A7708,DATOS!$D$2:$D$20000,DATOS!$D7708,DATOS!$E$2:$E$20000,DATOS!$E7708,DATOS!$I$2:$I$20000,DATOS!$I7708,DATOS!$G$2:$G$20000,"EX")=0),0))))</f>
      </c>
      <c r="H7708">
        <f>IF(DATOS!$G7708&lt;&gt;"EX",0,--(COUNTIFS(DATOS!$A$2:$A$20000,DATOS!$A7708,DATOS!$D$2:$D$20000,DATOS!$D7708,DATOS!$E$2:$E$20000,DATOS!$E7708,DATOS!$I$2:$I$20000,DATOS!$I7708,DATOS!$G$2:$G$20000,"OR")=0))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DATOS!$A$2:$A$20000,DATOS!$A7709,DATOS!$D$2:$D$20000,DATOS!$D7709,DATOS!$E$2:$E$20000,DATOS!$E7709,DATOS!$I$2:$I$20000,DATOS!$I7709,DATOS!$G$2:$G$20000,"EX")=0),0))))</f>
      </c>
      <c r="H7709">
        <f>IF(DATOS!$G7709&lt;&gt;"EX",0,--(COUNTIFS(DATOS!$A$2:$A$20000,DATOS!$A7709,DATOS!$D$2:$D$20000,DATOS!$D7709,DATOS!$E$2:$E$20000,DATOS!$E7709,DATOS!$I$2:$I$20000,DATOS!$I7709,DATOS!$G$2:$G$20000,"OR")=0))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DATOS!$A$2:$A$20000,DATOS!$A7710,DATOS!$D$2:$D$20000,DATOS!$D7710,DATOS!$E$2:$E$20000,DATOS!$E7710,DATOS!$I$2:$I$20000,DATOS!$I7710,DATOS!$G$2:$G$20000,"EX")=0),0))))</f>
      </c>
      <c r="H7710">
        <f>IF(DATOS!$G7710&lt;&gt;"EX",0,--(COUNTIFS(DATOS!$A$2:$A$20000,DATOS!$A7710,DATOS!$D$2:$D$20000,DATOS!$D7710,DATOS!$E$2:$E$20000,DATOS!$E7710,DATOS!$I$2:$I$20000,DATOS!$I7710,DATOS!$G$2:$G$20000,"OR")=0))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DATOS!$A$2:$A$20000,DATOS!$A7711,DATOS!$D$2:$D$20000,DATOS!$D7711,DATOS!$E$2:$E$20000,DATOS!$E7711,DATOS!$I$2:$I$20000,DATOS!$I7711,DATOS!$G$2:$G$20000,"EX")=0),0))))</f>
      </c>
      <c r="H7711">
        <f>IF(DATOS!$G7711&lt;&gt;"EX",0,--(COUNTIFS(DATOS!$A$2:$A$20000,DATOS!$A7711,DATOS!$D$2:$D$20000,DATOS!$D7711,DATOS!$E$2:$E$20000,DATOS!$E7711,DATOS!$I$2:$I$20000,DATOS!$I7711,DATOS!$G$2:$G$20000,"OR")=0))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DATOS!$A$2:$A$20000,DATOS!$A7712,DATOS!$D$2:$D$20000,DATOS!$D7712,DATOS!$E$2:$E$20000,DATOS!$E7712,DATOS!$I$2:$I$20000,DATOS!$I7712,DATOS!$G$2:$G$20000,"EX")=0),0))))</f>
      </c>
      <c r="H7712">
        <f>IF(DATOS!$G7712&lt;&gt;"EX",0,--(COUNTIFS(DATOS!$A$2:$A$20000,DATOS!$A7712,DATOS!$D$2:$D$20000,DATOS!$D7712,DATOS!$E$2:$E$20000,DATOS!$E7712,DATOS!$I$2:$I$20000,DATOS!$I7712,DATOS!$G$2:$G$20000,"OR")=0))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DATOS!$A$2:$A$20000,DATOS!$A7713,DATOS!$D$2:$D$20000,DATOS!$D7713,DATOS!$E$2:$E$20000,DATOS!$E7713,DATOS!$I$2:$I$20000,DATOS!$I7713,DATOS!$G$2:$G$20000,"EX")=0),0))))</f>
      </c>
      <c r="H7713">
        <f>IF(DATOS!$G7713&lt;&gt;"EX",0,--(COUNTIFS(DATOS!$A$2:$A$20000,DATOS!$A7713,DATOS!$D$2:$D$20000,DATOS!$D7713,DATOS!$E$2:$E$20000,DATOS!$E7713,DATOS!$I$2:$I$20000,DATOS!$I7713,DATOS!$G$2:$G$20000,"OR")=0))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DATOS!$A$2:$A$20000,DATOS!$A7714,DATOS!$D$2:$D$20000,DATOS!$D7714,DATOS!$E$2:$E$20000,DATOS!$E7714,DATOS!$I$2:$I$20000,DATOS!$I7714,DATOS!$G$2:$G$20000,"EX")=0),0))))</f>
      </c>
      <c r="H7714">
        <f>IF(DATOS!$G7714&lt;&gt;"EX",0,--(COUNTIFS(DATOS!$A$2:$A$20000,DATOS!$A7714,DATOS!$D$2:$D$20000,DATOS!$D7714,DATOS!$E$2:$E$20000,DATOS!$E7714,DATOS!$I$2:$I$20000,DATOS!$I7714,DATOS!$G$2:$G$20000,"OR")=0))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DATOS!$A$2:$A$20000,DATOS!$A7715,DATOS!$D$2:$D$20000,DATOS!$D7715,DATOS!$E$2:$E$20000,DATOS!$E7715,DATOS!$I$2:$I$20000,DATOS!$I7715,DATOS!$G$2:$G$20000,"EX")=0),0))))</f>
      </c>
      <c r="H7715">
        <f>IF(DATOS!$G7715&lt;&gt;"EX",0,--(COUNTIFS(DATOS!$A$2:$A$20000,DATOS!$A7715,DATOS!$D$2:$D$20000,DATOS!$D7715,DATOS!$E$2:$E$20000,DATOS!$E7715,DATOS!$I$2:$I$20000,DATOS!$I7715,DATOS!$G$2:$G$20000,"OR")=0))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DATOS!$A$2:$A$20000,DATOS!$A7716,DATOS!$D$2:$D$20000,DATOS!$D7716,DATOS!$E$2:$E$20000,DATOS!$E7716,DATOS!$I$2:$I$20000,DATOS!$I7716,DATOS!$G$2:$G$20000,"EX")=0),0))))</f>
      </c>
      <c r="H7716">
        <f>IF(DATOS!$G7716&lt;&gt;"EX",0,--(COUNTIFS(DATOS!$A$2:$A$20000,DATOS!$A7716,DATOS!$D$2:$D$20000,DATOS!$D7716,DATOS!$E$2:$E$20000,DATOS!$E7716,DATOS!$I$2:$I$20000,DATOS!$I7716,DATOS!$G$2:$G$20000,"OR")=0))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DATOS!$A$2:$A$20000,DATOS!$A7717,DATOS!$D$2:$D$20000,DATOS!$D7717,DATOS!$E$2:$E$20000,DATOS!$E7717,DATOS!$I$2:$I$20000,DATOS!$I7717,DATOS!$G$2:$G$20000,"EX")=0),0))))</f>
      </c>
      <c r="H7717">
        <f>IF(DATOS!$G7717&lt;&gt;"EX",0,--(COUNTIFS(DATOS!$A$2:$A$20000,DATOS!$A7717,DATOS!$D$2:$D$20000,DATOS!$D7717,DATOS!$E$2:$E$20000,DATOS!$E7717,DATOS!$I$2:$I$20000,DATOS!$I7717,DATOS!$G$2:$G$20000,"OR")=0))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DATOS!$A$2:$A$20000,DATOS!$A7718,DATOS!$D$2:$D$20000,DATOS!$D7718,DATOS!$E$2:$E$20000,DATOS!$E7718,DATOS!$I$2:$I$20000,DATOS!$I7718,DATOS!$G$2:$G$20000,"EX")=0),0))))</f>
      </c>
      <c r="H7718">
        <f>IF(DATOS!$G7718&lt;&gt;"EX",0,--(COUNTIFS(DATOS!$A$2:$A$20000,DATOS!$A7718,DATOS!$D$2:$D$20000,DATOS!$D7718,DATOS!$E$2:$E$20000,DATOS!$E7718,DATOS!$I$2:$I$20000,DATOS!$I7718,DATOS!$G$2:$G$20000,"OR")=0))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DATOS!$A$2:$A$20000,DATOS!$A7719,DATOS!$D$2:$D$20000,DATOS!$D7719,DATOS!$E$2:$E$20000,DATOS!$E7719,DATOS!$I$2:$I$20000,DATOS!$I7719,DATOS!$G$2:$G$20000,"EX")=0),0))))</f>
      </c>
      <c r="H7719">
        <f>IF(DATOS!$G7719&lt;&gt;"EX",0,--(COUNTIFS(DATOS!$A$2:$A$20000,DATOS!$A7719,DATOS!$D$2:$D$20000,DATOS!$D7719,DATOS!$E$2:$E$20000,DATOS!$E7719,DATOS!$I$2:$I$20000,DATOS!$I7719,DATOS!$G$2:$G$20000,"OR")=0))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DATOS!$A$2:$A$20000,DATOS!$A7720,DATOS!$D$2:$D$20000,DATOS!$D7720,DATOS!$E$2:$E$20000,DATOS!$E7720,DATOS!$I$2:$I$20000,DATOS!$I7720,DATOS!$G$2:$G$20000,"EX")=0),0))))</f>
      </c>
      <c r="H7720">
        <f>IF(DATOS!$G7720&lt;&gt;"EX",0,--(COUNTIFS(DATOS!$A$2:$A$20000,DATOS!$A7720,DATOS!$D$2:$D$20000,DATOS!$D7720,DATOS!$E$2:$E$20000,DATOS!$E7720,DATOS!$I$2:$I$20000,DATOS!$I7720,DATOS!$G$2:$G$20000,"OR")=0))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DATOS!$A$2:$A$20000,DATOS!$A7721,DATOS!$D$2:$D$20000,DATOS!$D7721,DATOS!$E$2:$E$20000,DATOS!$E7721,DATOS!$I$2:$I$20000,DATOS!$I7721,DATOS!$G$2:$G$20000,"EX")=0),0))))</f>
      </c>
      <c r="H7721">
        <f>IF(DATOS!$G7721&lt;&gt;"EX",0,--(COUNTIFS(DATOS!$A$2:$A$20000,DATOS!$A7721,DATOS!$D$2:$D$20000,DATOS!$D7721,DATOS!$E$2:$E$20000,DATOS!$E7721,DATOS!$I$2:$I$20000,DATOS!$I7721,DATOS!$G$2:$G$20000,"OR")=0))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DATOS!$A$2:$A$20000,DATOS!$A7722,DATOS!$D$2:$D$20000,DATOS!$D7722,DATOS!$E$2:$E$20000,DATOS!$E7722,DATOS!$I$2:$I$20000,DATOS!$I7722,DATOS!$G$2:$G$20000,"EX")=0),0))))</f>
      </c>
      <c r="H7722">
        <f>IF(DATOS!$G7722&lt;&gt;"EX",0,--(COUNTIFS(DATOS!$A$2:$A$20000,DATOS!$A7722,DATOS!$D$2:$D$20000,DATOS!$D7722,DATOS!$E$2:$E$20000,DATOS!$E7722,DATOS!$I$2:$I$20000,DATOS!$I7722,DATOS!$G$2:$G$20000,"OR")=0))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DATOS!$A$2:$A$20000,DATOS!$A7723,DATOS!$D$2:$D$20000,DATOS!$D7723,DATOS!$E$2:$E$20000,DATOS!$E7723,DATOS!$I$2:$I$20000,DATOS!$I7723,DATOS!$G$2:$G$20000,"EX")=0),0))))</f>
      </c>
      <c r="H7723">
        <f>IF(DATOS!$G7723&lt;&gt;"EX",0,--(COUNTIFS(DATOS!$A$2:$A$20000,DATOS!$A7723,DATOS!$D$2:$D$20000,DATOS!$D7723,DATOS!$E$2:$E$20000,DATOS!$E7723,DATOS!$I$2:$I$20000,DATOS!$I7723,DATOS!$G$2:$G$20000,"OR")=0))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DATOS!$A$2:$A$20000,DATOS!$A7724,DATOS!$D$2:$D$20000,DATOS!$D7724,DATOS!$E$2:$E$20000,DATOS!$E7724,DATOS!$I$2:$I$20000,DATOS!$I7724,DATOS!$G$2:$G$20000,"EX")=0),0))))</f>
      </c>
      <c r="H7724">
        <f>IF(DATOS!$G7724&lt;&gt;"EX",0,--(COUNTIFS(DATOS!$A$2:$A$20000,DATOS!$A7724,DATOS!$D$2:$D$20000,DATOS!$D7724,DATOS!$E$2:$E$20000,DATOS!$E7724,DATOS!$I$2:$I$20000,DATOS!$I7724,DATOS!$G$2:$G$20000,"OR")=0))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DATOS!$A$2:$A$20000,DATOS!$A7725,DATOS!$D$2:$D$20000,DATOS!$D7725,DATOS!$E$2:$E$20000,DATOS!$E7725,DATOS!$I$2:$I$20000,DATOS!$I7725,DATOS!$G$2:$G$20000,"EX")=0),0))))</f>
      </c>
      <c r="H7725">
        <f>IF(DATOS!$G7725&lt;&gt;"EX",0,--(COUNTIFS(DATOS!$A$2:$A$20000,DATOS!$A7725,DATOS!$D$2:$D$20000,DATOS!$D7725,DATOS!$E$2:$E$20000,DATOS!$E7725,DATOS!$I$2:$I$20000,DATOS!$I7725,DATOS!$G$2:$G$20000,"OR")=0))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DATOS!$A$2:$A$20000,DATOS!$A7726,DATOS!$D$2:$D$20000,DATOS!$D7726,DATOS!$E$2:$E$20000,DATOS!$E7726,DATOS!$I$2:$I$20000,DATOS!$I7726,DATOS!$G$2:$G$20000,"EX")=0),0))))</f>
      </c>
      <c r="H7726">
        <f>IF(DATOS!$G7726&lt;&gt;"EX",0,--(COUNTIFS(DATOS!$A$2:$A$20000,DATOS!$A7726,DATOS!$D$2:$D$20000,DATOS!$D7726,DATOS!$E$2:$E$20000,DATOS!$E7726,DATOS!$I$2:$I$20000,DATOS!$I7726,DATOS!$G$2:$G$20000,"OR")=0))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DATOS!$A$2:$A$20000,DATOS!$A7727,DATOS!$D$2:$D$20000,DATOS!$D7727,DATOS!$E$2:$E$20000,DATOS!$E7727,DATOS!$I$2:$I$20000,DATOS!$I7727,DATOS!$G$2:$G$20000,"EX")=0),0))))</f>
      </c>
      <c r="H7727">
        <f>IF(DATOS!$G7727&lt;&gt;"EX",0,--(COUNTIFS(DATOS!$A$2:$A$20000,DATOS!$A7727,DATOS!$D$2:$D$20000,DATOS!$D7727,DATOS!$E$2:$E$20000,DATOS!$E7727,DATOS!$I$2:$I$20000,DATOS!$I7727,DATOS!$G$2:$G$20000,"OR")=0))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DATOS!$A$2:$A$20000,DATOS!$A7728,DATOS!$D$2:$D$20000,DATOS!$D7728,DATOS!$E$2:$E$20000,DATOS!$E7728,DATOS!$I$2:$I$20000,DATOS!$I7728,DATOS!$G$2:$G$20000,"EX")=0),0))))</f>
      </c>
      <c r="H7728">
        <f>IF(DATOS!$G7728&lt;&gt;"EX",0,--(COUNTIFS(DATOS!$A$2:$A$20000,DATOS!$A7728,DATOS!$D$2:$D$20000,DATOS!$D7728,DATOS!$E$2:$E$20000,DATOS!$E7728,DATOS!$I$2:$I$20000,DATOS!$I7728,DATOS!$G$2:$G$20000,"OR")=0))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DATOS!$A$2:$A$20000,DATOS!$A7729,DATOS!$D$2:$D$20000,DATOS!$D7729,DATOS!$E$2:$E$20000,DATOS!$E7729,DATOS!$I$2:$I$20000,DATOS!$I7729,DATOS!$G$2:$G$20000,"EX")=0),0))))</f>
      </c>
      <c r="H7729">
        <f>IF(DATOS!$G7729&lt;&gt;"EX",0,--(COUNTIFS(DATOS!$A$2:$A$20000,DATOS!$A7729,DATOS!$D$2:$D$20000,DATOS!$D7729,DATOS!$E$2:$E$20000,DATOS!$E7729,DATOS!$I$2:$I$20000,DATOS!$I7729,DATOS!$G$2:$G$20000,"OR")=0))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DATOS!$A$2:$A$20000,DATOS!$A7730,DATOS!$D$2:$D$20000,DATOS!$D7730,DATOS!$E$2:$E$20000,DATOS!$E7730,DATOS!$I$2:$I$20000,DATOS!$I7730,DATOS!$G$2:$G$20000,"EX")=0),0))))</f>
      </c>
      <c r="H7730">
        <f>IF(DATOS!$G7730&lt;&gt;"EX",0,--(COUNTIFS(DATOS!$A$2:$A$20000,DATOS!$A7730,DATOS!$D$2:$D$20000,DATOS!$D7730,DATOS!$E$2:$E$20000,DATOS!$E7730,DATOS!$I$2:$I$20000,DATOS!$I7730,DATOS!$G$2:$G$20000,"OR")=0))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DATOS!$A$2:$A$20000,DATOS!$A7731,DATOS!$D$2:$D$20000,DATOS!$D7731,DATOS!$E$2:$E$20000,DATOS!$E7731,DATOS!$I$2:$I$20000,DATOS!$I7731,DATOS!$G$2:$G$20000,"EX")=0),0))))</f>
      </c>
      <c r="H7731">
        <f>IF(DATOS!$G7731&lt;&gt;"EX",0,--(COUNTIFS(DATOS!$A$2:$A$20000,DATOS!$A7731,DATOS!$D$2:$D$20000,DATOS!$D7731,DATOS!$E$2:$E$20000,DATOS!$E7731,DATOS!$I$2:$I$20000,DATOS!$I7731,DATOS!$G$2:$G$20000,"OR")=0))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DATOS!$A$2:$A$20000,DATOS!$A7732,DATOS!$D$2:$D$20000,DATOS!$D7732,DATOS!$E$2:$E$20000,DATOS!$E7732,DATOS!$I$2:$I$20000,DATOS!$I7732,DATOS!$G$2:$G$20000,"EX")=0),0))))</f>
      </c>
      <c r="H7732">
        <f>IF(DATOS!$G7732&lt;&gt;"EX",0,--(COUNTIFS(DATOS!$A$2:$A$20000,DATOS!$A7732,DATOS!$D$2:$D$20000,DATOS!$D7732,DATOS!$E$2:$E$20000,DATOS!$E7732,DATOS!$I$2:$I$20000,DATOS!$I7732,DATOS!$G$2:$G$20000,"OR")=0))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DATOS!$A$2:$A$20000,DATOS!$A7733,DATOS!$D$2:$D$20000,DATOS!$D7733,DATOS!$E$2:$E$20000,DATOS!$E7733,DATOS!$I$2:$I$20000,DATOS!$I7733,DATOS!$G$2:$G$20000,"EX")=0),0))))</f>
      </c>
      <c r="H7733">
        <f>IF(DATOS!$G7733&lt;&gt;"EX",0,--(COUNTIFS(DATOS!$A$2:$A$20000,DATOS!$A7733,DATOS!$D$2:$D$20000,DATOS!$D7733,DATOS!$E$2:$E$20000,DATOS!$E7733,DATOS!$I$2:$I$20000,DATOS!$I7733,DATOS!$G$2:$G$20000,"OR")=0))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DATOS!$A$2:$A$20000,DATOS!$A7734,DATOS!$D$2:$D$20000,DATOS!$D7734,DATOS!$E$2:$E$20000,DATOS!$E7734,DATOS!$I$2:$I$20000,DATOS!$I7734,DATOS!$G$2:$G$20000,"EX")=0),0))))</f>
      </c>
      <c r="H7734">
        <f>IF(DATOS!$G7734&lt;&gt;"EX",0,--(COUNTIFS(DATOS!$A$2:$A$20000,DATOS!$A7734,DATOS!$D$2:$D$20000,DATOS!$D7734,DATOS!$E$2:$E$20000,DATOS!$E7734,DATOS!$I$2:$I$20000,DATOS!$I7734,DATOS!$G$2:$G$20000,"OR")=0))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DATOS!$A$2:$A$20000,DATOS!$A7735,DATOS!$D$2:$D$20000,DATOS!$D7735,DATOS!$E$2:$E$20000,DATOS!$E7735,DATOS!$I$2:$I$20000,DATOS!$I7735,DATOS!$G$2:$G$20000,"EX")=0),0))))</f>
      </c>
      <c r="H7735">
        <f>IF(DATOS!$G7735&lt;&gt;"EX",0,--(COUNTIFS(DATOS!$A$2:$A$20000,DATOS!$A7735,DATOS!$D$2:$D$20000,DATOS!$D7735,DATOS!$E$2:$E$20000,DATOS!$E7735,DATOS!$I$2:$I$20000,DATOS!$I7735,DATOS!$G$2:$G$20000,"OR")=0))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DATOS!$A$2:$A$20000,DATOS!$A7736,DATOS!$D$2:$D$20000,DATOS!$D7736,DATOS!$E$2:$E$20000,DATOS!$E7736,DATOS!$I$2:$I$20000,DATOS!$I7736,DATOS!$G$2:$G$20000,"EX")=0),0))))</f>
      </c>
      <c r="H7736">
        <f>IF(DATOS!$G7736&lt;&gt;"EX",0,--(COUNTIFS(DATOS!$A$2:$A$20000,DATOS!$A7736,DATOS!$D$2:$D$20000,DATOS!$D7736,DATOS!$E$2:$E$20000,DATOS!$E7736,DATOS!$I$2:$I$20000,DATOS!$I7736,DATOS!$G$2:$G$20000,"OR")=0))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DATOS!$A$2:$A$20000,DATOS!$A7737,DATOS!$D$2:$D$20000,DATOS!$D7737,DATOS!$E$2:$E$20000,DATOS!$E7737,DATOS!$I$2:$I$20000,DATOS!$I7737,DATOS!$G$2:$G$20000,"EX")=0),0))))</f>
      </c>
      <c r="H7737">
        <f>IF(DATOS!$G7737&lt;&gt;"EX",0,--(COUNTIFS(DATOS!$A$2:$A$20000,DATOS!$A7737,DATOS!$D$2:$D$20000,DATOS!$D7737,DATOS!$E$2:$E$20000,DATOS!$E7737,DATOS!$I$2:$I$20000,DATOS!$I7737,DATOS!$G$2:$G$20000,"OR")=0))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DATOS!$A$2:$A$20000,DATOS!$A7738,DATOS!$D$2:$D$20000,DATOS!$D7738,DATOS!$E$2:$E$20000,DATOS!$E7738,DATOS!$I$2:$I$20000,DATOS!$I7738,DATOS!$G$2:$G$20000,"EX")=0),0))))</f>
      </c>
      <c r="H7738">
        <f>IF(DATOS!$G7738&lt;&gt;"EX",0,--(COUNTIFS(DATOS!$A$2:$A$20000,DATOS!$A7738,DATOS!$D$2:$D$20000,DATOS!$D7738,DATOS!$E$2:$E$20000,DATOS!$E7738,DATOS!$I$2:$I$20000,DATOS!$I7738,DATOS!$G$2:$G$20000,"OR")=0))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DATOS!$A$2:$A$20000,DATOS!$A7739,DATOS!$D$2:$D$20000,DATOS!$D7739,DATOS!$E$2:$E$20000,DATOS!$E7739,DATOS!$I$2:$I$20000,DATOS!$I7739,DATOS!$G$2:$G$20000,"EX")=0),0))))</f>
      </c>
      <c r="H7739">
        <f>IF(DATOS!$G7739&lt;&gt;"EX",0,--(COUNTIFS(DATOS!$A$2:$A$20000,DATOS!$A7739,DATOS!$D$2:$D$20000,DATOS!$D7739,DATOS!$E$2:$E$20000,DATOS!$E7739,DATOS!$I$2:$I$20000,DATOS!$I7739,DATOS!$G$2:$G$20000,"OR")=0))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DATOS!$A$2:$A$20000,DATOS!$A7740,DATOS!$D$2:$D$20000,DATOS!$D7740,DATOS!$E$2:$E$20000,DATOS!$E7740,DATOS!$I$2:$I$20000,DATOS!$I7740,DATOS!$G$2:$G$20000,"EX")=0),0))))</f>
      </c>
      <c r="H7740">
        <f>IF(DATOS!$G7740&lt;&gt;"EX",0,--(COUNTIFS(DATOS!$A$2:$A$20000,DATOS!$A7740,DATOS!$D$2:$D$20000,DATOS!$D7740,DATOS!$E$2:$E$20000,DATOS!$E7740,DATOS!$I$2:$I$20000,DATOS!$I7740,DATOS!$G$2:$G$20000,"OR")=0))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DATOS!$A$2:$A$20000,DATOS!$A7741,DATOS!$D$2:$D$20000,DATOS!$D7741,DATOS!$E$2:$E$20000,DATOS!$E7741,DATOS!$I$2:$I$20000,DATOS!$I7741,DATOS!$G$2:$G$20000,"EX")=0),0))))</f>
      </c>
      <c r="H7741">
        <f>IF(DATOS!$G7741&lt;&gt;"EX",0,--(COUNTIFS(DATOS!$A$2:$A$20000,DATOS!$A7741,DATOS!$D$2:$D$20000,DATOS!$D7741,DATOS!$E$2:$E$20000,DATOS!$E7741,DATOS!$I$2:$I$20000,DATOS!$I7741,DATOS!$G$2:$G$20000,"OR")=0))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DATOS!$A$2:$A$20000,DATOS!$A7742,DATOS!$D$2:$D$20000,DATOS!$D7742,DATOS!$E$2:$E$20000,DATOS!$E7742,DATOS!$I$2:$I$20000,DATOS!$I7742,DATOS!$G$2:$G$20000,"EX")=0),0))))</f>
      </c>
      <c r="H7742">
        <f>IF(DATOS!$G7742&lt;&gt;"EX",0,--(COUNTIFS(DATOS!$A$2:$A$20000,DATOS!$A7742,DATOS!$D$2:$D$20000,DATOS!$D7742,DATOS!$E$2:$E$20000,DATOS!$E7742,DATOS!$I$2:$I$20000,DATOS!$I7742,DATOS!$G$2:$G$20000,"OR")=0))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DATOS!$A$2:$A$20000,DATOS!$A7743,DATOS!$D$2:$D$20000,DATOS!$D7743,DATOS!$E$2:$E$20000,DATOS!$E7743,DATOS!$I$2:$I$20000,DATOS!$I7743,DATOS!$G$2:$G$20000,"EX")=0),0))))</f>
      </c>
      <c r="H7743">
        <f>IF(DATOS!$G7743&lt;&gt;"EX",0,--(COUNTIFS(DATOS!$A$2:$A$20000,DATOS!$A7743,DATOS!$D$2:$D$20000,DATOS!$D7743,DATOS!$E$2:$E$20000,DATOS!$E7743,DATOS!$I$2:$I$20000,DATOS!$I7743,DATOS!$G$2:$G$20000,"OR")=0))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DATOS!$A$2:$A$20000,DATOS!$A7744,DATOS!$D$2:$D$20000,DATOS!$D7744,DATOS!$E$2:$E$20000,DATOS!$E7744,DATOS!$I$2:$I$20000,DATOS!$I7744,DATOS!$G$2:$G$20000,"EX")=0),0))))</f>
      </c>
      <c r="H7744">
        <f>IF(DATOS!$G7744&lt;&gt;"EX",0,--(COUNTIFS(DATOS!$A$2:$A$20000,DATOS!$A7744,DATOS!$D$2:$D$20000,DATOS!$D7744,DATOS!$E$2:$E$20000,DATOS!$E7744,DATOS!$I$2:$I$20000,DATOS!$I7744,DATOS!$G$2:$G$20000,"OR")=0))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DATOS!$A$2:$A$20000,DATOS!$A7745,DATOS!$D$2:$D$20000,DATOS!$D7745,DATOS!$E$2:$E$20000,DATOS!$E7745,DATOS!$I$2:$I$20000,DATOS!$I7745,DATOS!$G$2:$G$20000,"EX")=0),0))))</f>
      </c>
      <c r="H7745">
        <f>IF(DATOS!$G7745&lt;&gt;"EX",0,--(COUNTIFS(DATOS!$A$2:$A$20000,DATOS!$A7745,DATOS!$D$2:$D$20000,DATOS!$D7745,DATOS!$E$2:$E$20000,DATOS!$E7745,DATOS!$I$2:$I$20000,DATOS!$I7745,DATOS!$G$2:$G$20000,"OR")=0))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DATOS!$A$2:$A$20000,DATOS!$A7746,DATOS!$D$2:$D$20000,DATOS!$D7746,DATOS!$E$2:$E$20000,DATOS!$E7746,DATOS!$I$2:$I$20000,DATOS!$I7746,DATOS!$G$2:$G$20000,"EX")=0),0))))</f>
      </c>
      <c r="H7746">
        <f>IF(DATOS!$G7746&lt;&gt;"EX",0,--(COUNTIFS(DATOS!$A$2:$A$20000,DATOS!$A7746,DATOS!$D$2:$D$20000,DATOS!$D7746,DATOS!$E$2:$E$20000,DATOS!$E7746,DATOS!$I$2:$I$20000,DATOS!$I7746,DATOS!$G$2:$G$20000,"OR")=0))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DATOS!$A$2:$A$20000,DATOS!$A7747,DATOS!$D$2:$D$20000,DATOS!$D7747,DATOS!$E$2:$E$20000,DATOS!$E7747,DATOS!$I$2:$I$20000,DATOS!$I7747,DATOS!$G$2:$G$20000,"EX")=0),0))))</f>
      </c>
      <c r="H7747">
        <f>IF(DATOS!$G7747&lt;&gt;"EX",0,--(COUNTIFS(DATOS!$A$2:$A$20000,DATOS!$A7747,DATOS!$D$2:$D$20000,DATOS!$D7747,DATOS!$E$2:$E$20000,DATOS!$E7747,DATOS!$I$2:$I$20000,DATOS!$I7747,DATOS!$G$2:$G$20000,"OR")=0))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DATOS!$A$2:$A$20000,DATOS!$A7748,DATOS!$D$2:$D$20000,DATOS!$D7748,DATOS!$E$2:$E$20000,DATOS!$E7748,DATOS!$I$2:$I$20000,DATOS!$I7748,DATOS!$G$2:$G$20000,"EX")=0),0))))</f>
      </c>
      <c r="H7748">
        <f>IF(DATOS!$G7748&lt;&gt;"EX",0,--(COUNTIFS(DATOS!$A$2:$A$20000,DATOS!$A7748,DATOS!$D$2:$D$20000,DATOS!$D7748,DATOS!$E$2:$E$20000,DATOS!$E7748,DATOS!$I$2:$I$20000,DATOS!$I7748,DATOS!$G$2:$G$20000,"OR")=0))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DATOS!$A$2:$A$20000,DATOS!$A7749,DATOS!$D$2:$D$20000,DATOS!$D7749,DATOS!$E$2:$E$20000,DATOS!$E7749,DATOS!$I$2:$I$20000,DATOS!$I7749,DATOS!$G$2:$G$20000,"EX")=0),0))))</f>
      </c>
      <c r="H7749">
        <f>IF(DATOS!$G7749&lt;&gt;"EX",0,--(COUNTIFS(DATOS!$A$2:$A$20000,DATOS!$A7749,DATOS!$D$2:$D$20000,DATOS!$D7749,DATOS!$E$2:$E$20000,DATOS!$E7749,DATOS!$I$2:$I$20000,DATOS!$I7749,DATOS!$G$2:$G$20000,"OR")=0))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DATOS!$A$2:$A$20000,DATOS!$A7750,DATOS!$D$2:$D$20000,DATOS!$D7750,DATOS!$E$2:$E$20000,DATOS!$E7750,DATOS!$I$2:$I$20000,DATOS!$I7750,DATOS!$G$2:$G$20000,"EX")=0),0))))</f>
      </c>
      <c r="H7750">
        <f>IF(DATOS!$G7750&lt;&gt;"EX",0,--(COUNTIFS(DATOS!$A$2:$A$20000,DATOS!$A7750,DATOS!$D$2:$D$20000,DATOS!$D7750,DATOS!$E$2:$E$20000,DATOS!$E7750,DATOS!$I$2:$I$20000,DATOS!$I7750,DATOS!$G$2:$G$20000,"OR")=0))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DATOS!$A$2:$A$20000,DATOS!$A7751,DATOS!$D$2:$D$20000,DATOS!$D7751,DATOS!$E$2:$E$20000,DATOS!$E7751,DATOS!$I$2:$I$20000,DATOS!$I7751,DATOS!$G$2:$G$20000,"EX")=0),0))))</f>
      </c>
      <c r="H7751">
        <f>IF(DATOS!$G7751&lt;&gt;"EX",0,--(COUNTIFS(DATOS!$A$2:$A$20000,DATOS!$A7751,DATOS!$D$2:$D$20000,DATOS!$D7751,DATOS!$E$2:$E$20000,DATOS!$E7751,DATOS!$I$2:$I$20000,DATOS!$I7751,DATOS!$G$2:$G$20000,"OR")=0))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DATOS!$A$2:$A$20000,DATOS!$A7752,DATOS!$D$2:$D$20000,DATOS!$D7752,DATOS!$E$2:$E$20000,DATOS!$E7752,DATOS!$I$2:$I$20000,DATOS!$I7752,DATOS!$G$2:$G$20000,"EX")=0),0))))</f>
      </c>
      <c r="H7752">
        <f>IF(DATOS!$G7752&lt;&gt;"EX",0,--(COUNTIFS(DATOS!$A$2:$A$20000,DATOS!$A7752,DATOS!$D$2:$D$20000,DATOS!$D7752,DATOS!$E$2:$E$20000,DATOS!$E7752,DATOS!$I$2:$I$20000,DATOS!$I7752,DATOS!$G$2:$G$20000,"OR")=0))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DATOS!$A$2:$A$20000,DATOS!$A7753,DATOS!$D$2:$D$20000,DATOS!$D7753,DATOS!$E$2:$E$20000,DATOS!$E7753,DATOS!$I$2:$I$20000,DATOS!$I7753,DATOS!$G$2:$G$20000,"EX")=0),0))))</f>
      </c>
      <c r="H7753">
        <f>IF(DATOS!$G7753&lt;&gt;"EX",0,--(COUNTIFS(DATOS!$A$2:$A$20000,DATOS!$A7753,DATOS!$D$2:$D$20000,DATOS!$D7753,DATOS!$E$2:$E$20000,DATOS!$E7753,DATOS!$I$2:$I$20000,DATOS!$I7753,DATOS!$G$2:$G$20000,"OR")=0))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DATOS!$A$2:$A$20000,DATOS!$A7754,DATOS!$D$2:$D$20000,DATOS!$D7754,DATOS!$E$2:$E$20000,DATOS!$E7754,DATOS!$I$2:$I$20000,DATOS!$I7754,DATOS!$G$2:$G$20000,"EX")=0),0))))</f>
      </c>
      <c r="H7754">
        <f>IF(DATOS!$G7754&lt;&gt;"EX",0,--(COUNTIFS(DATOS!$A$2:$A$20000,DATOS!$A7754,DATOS!$D$2:$D$20000,DATOS!$D7754,DATOS!$E$2:$E$20000,DATOS!$E7754,DATOS!$I$2:$I$20000,DATOS!$I7754,DATOS!$G$2:$G$20000,"OR")=0))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DATOS!$A$2:$A$20000,DATOS!$A7755,DATOS!$D$2:$D$20000,DATOS!$D7755,DATOS!$E$2:$E$20000,DATOS!$E7755,DATOS!$I$2:$I$20000,DATOS!$I7755,DATOS!$G$2:$G$20000,"EX")=0),0))))</f>
      </c>
      <c r="H7755">
        <f>IF(DATOS!$G7755&lt;&gt;"EX",0,--(COUNTIFS(DATOS!$A$2:$A$20000,DATOS!$A7755,DATOS!$D$2:$D$20000,DATOS!$D7755,DATOS!$E$2:$E$20000,DATOS!$E7755,DATOS!$I$2:$I$20000,DATOS!$I7755,DATOS!$G$2:$G$20000,"OR")=0))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DATOS!$A$2:$A$20000,DATOS!$A7756,DATOS!$D$2:$D$20000,DATOS!$D7756,DATOS!$E$2:$E$20000,DATOS!$E7756,DATOS!$I$2:$I$20000,DATOS!$I7756,DATOS!$G$2:$G$20000,"EX")=0),0))))</f>
      </c>
      <c r="H7756">
        <f>IF(DATOS!$G7756&lt;&gt;"EX",0,--(COUNTIFS(DATOS!$A$2:$A$20000,DATOS!$A7756,DATOS!$D$2:$D$20000,DATOS!$D7756,DATOS!$E$2:$E$20000,DATOS!$E7756,DATOS!$I$2:$I$20000,DATOS!$I7756,DATOS!$G$2:$G$20000,"OR")=0))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DATOS!$A$2:$A$20000,DATOS!$A7757,DATOS!$D$2:$D$20000,DATOS!$D7757,DATOS!$E$2:$E$20000,DATOS!$E7757,DATOS!$I$2:$I$20000,DATOS!$I7757,DATOS!$G$2:$G$20000,"EX")=0),0))))</f>
      </c>
      <c r="H7757">
        <f>IF(DATOS!$G7757&lt;&gt;"EX",0,--(COUNTIFS(DATOS!$A$2:$A$20000,DATOS!$A7757,DATOS!$D$2:$D$20000,DATOS!$D7757,DATOS!$E$2:$E$20000,DATOS!$E7757,DATOS!$I$2:$I$20000,DATOS!$I7757,DATOS!$G$2:$G$20000,"OR")=0))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DATOS!$A$2:$A$20000,DATOS!$A7758,DATOS!$D$2:$D$20000,DATOS!$D7758,DATOS!$E$2:$E$20000,DATOS!$E7758,DATOS!$I$2:$I$20000,DATOS!$I7758,DATOS!$G$2:$G$20000,"EX")=0),0))))</f>
      </c>
      <c r="H7758">
        <f>IF(DATOS!$G7758&lt;&gt;"EX",0,--(COUNTIFS(DATOS!$A$2:$A$20000,DATOS!$A7758,DATOS!$D$2:$D$20000,DATOS!$D7758,DATOS!$E$2:$E$20000,DATOS!$E7758,DATOS!$I$2:$I$20000,DATOS!$I7758,DATOS!$G$2:$G$20000,"OR")=0))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DATOS!$A$2:$A$20000,DATOS!$A7759,DATOS!$D$2:$D$20000,DATOS!$D7759,DATOS!$E$2:$E$20000,DATOS!$E7759,DATOS!$I$2:$I$20000,DATOS!$I7759,DATOS!$G$2:$G$20000,"EX")=0),0))))</f>
      </c>
      <c r="H7759">
        <f>IF(DATOS!$G7759&lt;&gt;"EX",0,--(COUNTIFS(DATOS!$A$2:$A$20000,DATOS!$A7759,DATOS!$D$2:$D$20000,DATOS!$D7759,DATOS!$E$2:$E$20000,DATOS!$E7759,DATOS!$I$2:$I$20000,DATOS!$I7759,DATOS!$G$2:$G$20000,"OR")=0))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DATOS!$A$2:$A$20000,DATOS!$A7760,DATOS!$D$2:$D$20000,DATOS!$D7760,DATOS!$E$2:$E$20000,DATOS!$E7760,DATOS!$I$2:$I$20000,DATOS!$I7760,DATOS!$G$2:$G$20000,"EX")=0),0))))</f>
      </c>
      <c r="H7760">
        <f>IF(DATOS!$G7760&lt;&gt;"EX",0,--(COUNTIFS(DATOS!$A$2:$A$20000,DATOS!$A7760,DATOS!$D$2:$D$20000,DATOS!$D7760,DATOS!$E$2:$E$20000,DATOS!$E7760,DATOS!$I$2:$I$20000,DATOS!$I7760,DATOS!$G$2:$G$20000,"OR")=0))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DATOS!$A$2:$A$20000,DATOS!$A7761,DATOS!$D$2:$D$20000,DATOS!$D7761,DATOS!$E$2:$E$20000,DATOS!$E7761,DATOS!$I$2:$I$20000,DATOS!$I7761,DATOS!$G$2:$G$20000,"EX")=0),0))))</f>
      </c>
      <c r="H7761">
        <f>IF(DATOS!$G7761&lt;&gt;"EX",0,--(COUNTIFS(DATOS!$A$2:$A$20000,DATOS!$A7761,DATOS!$D$2:$D$20000,DATOS!$D7761,DATOS!$E$2:$E$20000,DATOS!$E7761,DATOS!$I$2:$I$20000,DATOS!$I7761,DATOS!$G$2:$G$20000,"OR")=0))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DATOS!$A$2:$A$20000,DATOS!$A7762,DATOS!$D$2:$D$20000,DATOS!$D7762,DATOS!$E$2:$E$20000,DATOS!$E7762,DATOS!$I$2:$I$20000,DATOS!$I7762,DATOS!$G$2:$G$20000,"EX")=0),0))))</f>
      </c>
      <c r="H7762">
        <f>IF(DATOS!$G7762&lt;&gt;"EX",0,--(COUNTIFS(DATOS!$A$2:$A$20000,DATOS!$A7762,DATOS!$D$2:$D$20000,DATOS!$D7762,DATOS!$E$2:$E$20000,DATOS!$E7762,DATOS!$I$2:$I$20000,DATOS!$I7762,DATOS!$G$2:$G$20000,"OR")=0))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DATOS!$A$2:$A$20000,DATOS!$A7763,DATOS!$D$2:$D$20000,DATOS!$D7763,DATOS!$E$2:$E$20000,DATOS!$E7763,DATOS!$I$2:$I$20000,DATOS!$I7763,DATOS!$G$2:$G$20000,"EX")=0),0))))</f>
      </c>
      <c r="H7763">
        <f>IF(DATOS!$G7763&lt;&gt;"EX",0,--(COUNTIFS(DATOS!$A$2:$A$20000,DATOS!$A7763,DATOS!$D$2:$D$20000,DATOS!$D7763,DATOS!$E$2:$E$20000,DATOS!$E7763,DATOS!$I$2:$I$20000,DATOS!$I7763,DATOS!$G$2:$G$20000,"OR")=0))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DATOS!$A$2:$A$20000,DATOS!$A7764,DATOS!$D$2:$D$20000,DATOS!$D7764,DATOS!$E$2:$E$20000,DATOS!$E7764,DATOS!$I$2:$I$20000,DATOS!$I7764,DATOS!$G$2:$G$20000,"EX")=0),0))))</f>
      </c>
      <c r="H7764">
        <f>IF(DATOS!$G7764&lt;&gt;"EX",0,--(COUNTIFS(DATOS!$A$2:$A$20000,DATOS!$A7764,DATOS!$D$2:$D$20000,DATOS!$D7764,DATOS!$E$2:$E$20000,DATOS!$E7764,DATOS!$I$2:$I$20000,DATOS!$I7764,DATOS!$G$2:$G$20000,"OR")=0))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DATOS!$A$2:$A$20000,DATOS!$A7765,DATOS!$D$2:$D$20000,DATOS!$D7765,DATOS!$E$2:$E$20000,DATOS!$E7765,DATOS!$I$2:$I$20000,DATOS!$I7765,DATOS!$G$2:$G$20000,"EX")=0),0))))</f>
      </c>
      <c r="H7765">
        <f>IF(DATOS!$G7765&lt;&gt;"EX",0,--(COUNTIFS(DATOS!$A$2:$A$20000,DATOS!$A7765,DATOS!$D$2:$D$20000,DATOS!$D7765,DATOS!$E$2:$E$20000,DATOS!$E7765,DATOS!$I$2:$I$20000,DATOS!$I7765,DATOS!$G$2:$G$20000,"OR")=0))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DATOS!$A$2:$A$20000,DATOS!$A7766,DATOS!$D$2:$D$20000,DATOS!$D7766,DATOS!$E$2:$E$20000,DATOS!$E7766,DATOS!$I$2:$I$20000,DATOS!$I7766,DATOS!$G$2:$G$20000,"EX")=0),0))))</f>
      </c>
      <c r="H7766">
        <f>IF(DATOS!$G7766&lt;&gt;"EX",0,--(COUNTIFS(DATOS!$A$2:$A$20000,DATOS!$A7766,DATOS!$D$2:$D$20000,DATOS!$D7766,DATOS!$E$2:$E$20000,DATOS!$E7766,DATOS!$I$2:$I$20000,DATOS!$I7766,DATOS!$G$2:$G$20000,"OR")=0))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DATOS!$A$2:$A$20000,DATOS!$A7767,DATOS!$D$2:$D$20000,DATOS!$D7767,DATOS!$E$2:$E$20000,DATOS!$E7767,DATOS!$I$2:$I$20000,DATOS!$I7767,DATOS!$G$2:$G$20000,"EX")=0),0))))</f>
      </c>
      <c r="H7767">
        <f>IF(DATOS!$G7767&lt;&gt;"EX",0,--(COUNTIFS(DATOS!$A$2:$A$20000,DATOS!$A7767,DATOS!$D$2:$D$20000,DATOS!$D7767,DATOS!$E$2:$E$20000,DATOS!$E7767,DATOS!$I$2:$I$20000,DATOS!$I7767,DATOS!$G$2:$G$20000,"OR")=0))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DATOS!$A$2:$A$20000,DATOS!$A7768,DATOS!$D$2:$D$20000,DATOS!$D7768,DATOS!$E$2:$E$20000,DATOS!$E7768,DATOS!$I$2:$I$20000,DATOS!$I7768,DATOS!$G$2:$G$20000,"EX")=0),0))))</f>
      </c>
      <c r="H7768">
        <f>IF(DATOS!$G7768&lt;&gt;"EX",0,--(COUNTIFS(DATOS!$A$2:$A$20000,DATOS!$A7768,DATOS!$D$2:$D$20000,DATOS!$D7768,DATOS!$E$2:$E$20000,DATOS!$E7768,DATOS!$I$2:$I$20000,DATOS!$I7768,DATOS!$G$2:$G$20000,"OR")=0))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DATOS!$A$2:$A$20000,DATOS!$A7769,DATOS!$D$2:$D$20000,DATOS!$D7769,DATOS!$E$2:$E$20000,DATOS!$E7769,DATOS!$I$2:$I$20000,DATOS!$I7769,DATOS!$G$2:$G$20000,"EX")=0),0))))</f>
      </c>
      <c r="H7769">
        <f>IF(DATOS!$G7769&lt;&gt;"EX",0,--(COUNTIFS(DATOS!$A$2:$A$20000,DATOS!$A7769,DATOS!$D$2:$D$20000,DATOS!$D7769,DATOS!$E$2:$E$20000,DATOS!$E7769,DATOS!$I$2:$I$20000,DATOS!$I7769,DATOS!$G$2:$G$20000,"OR")=0))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DATOS!$A$2:$A$20000,DATOS!$A7770,DATOS!$D$2:$D$20000,DATOS!$D7770,DATOS!$E$2:$E$20000,DATOS!$E7770,DATOS!$I$2:$I$20000,DATOS!$I7770,DATOS!$G$2:$G$20000,"EX")=0),0))))</f>
      </c>
      <c r="H7770">
        <f>IF(DATOS!$G7770&lt;&gt;"EX",0,--(COUNTIFS(DATOS!$A$2:$A$20000,DATOS!$A7770,DATOS!$D$2:$D$20000,DATOS!$D7770,DATOS!$E$2:$E$20000,DATOS!$E7770,DATOS!$I$2:$I$20000,DATOS!$I7770,DATOS!$G$2:$G$20000,"OR")=0))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DATOS!$A$2:$A$20000,DATOS!$A7771,DATOS!$D$2:$D$20000,DATOS!$D7771,DATOS!$E$2:$E$20000,DATOS!$E7771,DATOS!$I$2:$I$20000,DATOS!$I7771,DATOS!$G$2:$G$20000,"EX")=0),0))))</f>
      </c>
      <c r="H7771">
        <f>IF(DATOS!$G7771&lt;&gt;"EX",0,--(COUNTIFS(DATOS!$A$2:$A$20000,DATOS!$A7771,DATOS!$D$2:$D$20000,DATOS!$D7771,DATOS!$E$2:$E$20000,DATOS!$E7771,DATOS!$I$2:$I$20000,DATOS!$I7771,DATOS!$G$2:$G$20000,"OR")=0))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DATOS!$A$2:$A$20000,DATOS!$A7772,DATOS!$D$2:$D$20000,DATOS!$D7772,DATOS!$E$2:$E$20000,DATOS!$E7772,DATOS!$I$2:$I$20000,DATOS!$I7772,DATOS!$G$2:$G$20000,"EX")=0),0))))</f>
      </c>
      <c r="H7772">
        <f>IF(DATOS!$G7772&lt;&gt;"EX",0,--(COUNTIFS(DATOS!$A$2:$A$20000,DATOS!$A7772,DATOS!$D$2:$D$20000,DATOS!$D7772,DATOS!$E$2:$E$20000,DATOS!$E7772,DATOS!$I$2:$I$20000,DATOS!$I7772,DATOS!$G$2:$G$20000,"OR")=0))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DATOS!$A$2:$A$20000,DATOS!$A7773,DATOS!$D$2:$D$20000,DATOS!$D7773,DATOS!$E$2:$E$20000,DATOS!$E7773,DATOS!$I$2:$I$20000,DATOS!$I7773,DATOS!$G$2:$G$20000,"EX")=0),0))))</f>
      </c>
      <c r="H7773">
        <f>IF(DATOS!$G7773&lt;&gt;"EX",0,--(COUNTIFS(DATOS!$A$2:$A$20000,DATOS!$A7773,DATOS!$D$2:$D$20000,DATOS!$D7773,DATOS!$E$2:$E$20000,DATOS!$E7773,DATOS!$I$2:$I$20000,DATOS!$I7773,DATOS!$G$2:$G$20000,"OR")=0))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DATOS!$A$2:$A$20000,DATOS!$A7774,DATOS!$D$2:$D$20000,DATOS!$D7774,DATOS!$E$2:$E$20000,DATOS!$E7774,DATOS!$I$2:$I$20000,DATOS!$I7774,DATOS!$G$2:$G$20000,"EX")=0),0))))</f>
      </c>
      <c r="H7774">
        <f>IF(DATOS!$G7774&lt;&gt;"EX",0,--(COUNTIFS(DATOS!$A$2:$A$20000,DATOS!$A7774,DATOS!$D$2:$D$20000,DATOS!$D7774,DATOS!$E$2:$E$20000,DATOS!$E7774,DATOS!$I$2:$I$20000,DATOS!$I7774,DATOS!$G$2:$G$20000,"OR")=0))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DATOS!$A$2:$A$20000,DATOS!$A7775,DATOS!$D$2:$D$20000,DATOS!$D7775,DATOS!$E$2:$E$20000,DATOS!$E7775,DATOS!$I$2:$I$20000,DATOS!$I7775,DATOS!$G$2:$G$20000,"EX")=0),0))))</f>
      </c>
      <c r="H7775">
        <f>IF(DATOS!$G7775&lt;&gt;"EX",0,--(COUNTIFS(DATOS!$A$2:$A$20000,DATOS!$A7775,DATOS!$D$2:$D$20000,DATOS!$D7775,DATOS!$E$2:$E$20000,DATOS!$E7775,DATOS!$I$2:$I$20000,DATOS!$I7775,DATOS!$G$2:$G$20000,"OR")=0))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DATOS!$A$2:$A$20000,DATOS!$A7776,DATOS!$D$2:$D$20000,DATOS!$D7776,DATOS!$E$2:$E$20000,DATOS!$E7776,DATOS!$I$2:$I$20000,DATOS!$I7776,DATOS!$G$2:$G$20000,"EX")=0),0))))</f>
      </c>
      <c r="H7776">
        <f>IF(DATOS!$G7776&lt;&gt;"EX",0,--(COUNTIFS(DATOS!$A$2:$A$20000,DATOS!$A7776,DATOS!$D$2:$D$20000,DATOS!$D7776,DATOS!$E$2:$E$20000,DATOS!$E7776,DATOS!$I$2:$I$20000,DATOS!$I7776,DATOS!$G$2:$G$20000,"OR")=0))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DATOS!$A$2:$A$20000,DATOS!$A7777,DATOS!$D$2:$D$20000,DATOS!$D7777,DATOS!$E$2:$E$20000,DATOS!$E7777,DATOS!$I$2:$I$20000,DATOS!$I7777,DATOS!$G$2:$G$20000,"EX")=0),0))))</f>
      </c>
      <c r="H7777">
        <f>IF(DATOS!$G7777&lt;&gt;"EX",0,--(COUNTIFS(DATOS!$A$2:$A$20000,DATOS!$A7777,DATOS!$D$2:$D$20000,DATOS!$D7777,DATOS!$E$2:$E$20000,DATOS!$E7777,DATOS!$I$2:$I$20000,DATOS!$I7777,DATOS!$G$2:$G$20000,"OR")=0))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DATOS!$A$2:$A$20000,DATOS!$A7778,DATOS!$D$2:$D$20000,DATOS!$D7778,DATOS!$E$2:$E$20000,DATOS!$E7778,DATOS!$I$2:$I$20000,DATOS!$I7778,DATOS!$G$2:$G$20000,"EX")=0),0))))</f>
      </c>
      <c r="H7778">
        <f>IF(DATOS!$G7778&lt;&gt;"EX",0,--(COUNTIFS(DATOS!$A$2:$A$20000,DATOS!$A7778,DATOS!$D$2:$D$20000,DATOS!$D7778,DATOS!$E$2:$E$20000,DATOS!$E7778,DATOS!$I$2:$I$20000,DATOS!$I7778,DATOS!$G$2:$G$20000,"OR")=0))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DATOS!$A$2:$A$20000,DATOS!$A7779,DATOS!$D$2:$D$20000,DATOS!$D7779,DATOS!$E$2:$E$20000,DATOS!$E7779,DATOS!$I$2:$I$20000,DATOS!$I7779,DATOS!$G$2:$G$20000,"EX")=0),0))))</f>
      </c>
      <c r="H7779">
        <f>IF(DATOS!$G7779&lt;&gt;"EX",0,--(COUNTIFS(DATOS!$A$2:$A$20000,DATOS!$A7779,DATOS!$D$2:$D$20000,DATOS!$D7779,DATOS!$E$2:$E$20000,DATOS!$E7779,DATOS!$I$2:$I$20000,DATOS!$I7779,DATOS!$G$2:$G$20000,"OR")=0))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DATOS!$A$2:$A$20000,DATOS!$A7780,DATOS!$D$2:$D$20000,DATOS!$D7780,DATOS!$E$2:$E$20000,DATOS!$E7780,DATOS!$I$2:$I$20000,DATOS!$I7780,DATOS!$G$2:$G$20000,"EX")=0),0))))</f>
      </c>
      <c r="H7780">
        <f>IF(DATOS!$G7780&lt;&gt;"EX",0,--(COUNTIFS(DATOS!$A$2:$A$20000,DATOS!$A7780,DATOS!$D$2:$D$20000,DATOS!$D7780,DATOS!$E$2:$E$20000,DATOS!$E7780,DATOS!$I$2:$I$20000,DATOS!$I7780,DATOS!$G$2:$G$20000,"OR")=0))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DATOS!$A$2:$A$20000,DATOS!$A7781,DATOS!$D$2:$D$20000,DATOS!$D7781,DATOS!$E$2:$E$20000,DATOS!$E7781,DATOS!$I$2:$I$20000,DATOS!$I7781,DATOS!$G$2:$G$20000,"EX")=0),0))))</f>
      </c>
      <c r="H7781">
        <f>IF(DATOS!$G7781&lt;&gt;"EX",0,--(COUNTIFS(DATOS!$A$2:$A$20000,DATOS!$A7781,DATOS!$D$2:$D$20000,DATOS!$D7781,DATOS!$E$2:$E$20000,DATOS!$E7781,DATOS!$I$2:$I$20000,DATOS!$I7781,DATOS!$G$2:$G$20000,"OR")=0))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DATOS!$A$2:$A$20000,DATOS!$A7782,DATOS!$D$2:$D$20000,DATOS!$D7782,DATOS!$E$2:$E$20000,DATOS!$E7782,DATOS!$I$2:$I$20000,DATOS!$I7782,DATOS!$G$2:$G$20000,"EX")=0),0))))</f>
      </c>
      <c r="H7782">
        <f>IF(DATOS!$G7782&lt;&gt;"EX",0,--(COUNTIFS(DATOS!$A$2:$A$20000,DATOS!$A7782,DATOS!$D$2:$D$20000,DATOS!$D7782,DATOS!$E$2:$E$20000,DATOS!$E7782,DATOS!$I$2:$I$20000,DATOS!$I7782,DATOS!$G$2:$G$20000,"OR")=0))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DATOS!$A$2:$A$20000,DATOS!$A7783,DATOS!$D$2:$D$20000,DATOS!$D7783,DATOS!$E$2:$E$20000,DATOS!$E7783,DATOS!$I$2:$I$20000,DATOS!$I7783,DATOS!$G$2:$G$20000,"EX")=0),0))))</f>
      </c>
      <c r="H7783">
        <f>IF(DATOS!$G7783&lt;&gt;"EX",0,--(COUNTIFS(DATOS!$A$2:$A$20000,DATOS!$A7783,DATOS!$D$2:$D$20000,DATOS!$D7783,DATOS!$E$2:$E$20000,DATOS!$E7783,DATOS!$I$2:$I$20000,DATOS!$I7783,DATOS!$G$2:$G$20000,"OR")=0))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DATOS!$A$2:$A$20000,DATOS!$A7784,DATOS!$D$2:$D$20000,DATOS!$D7784,DATOS!$E$2:$E$20000,DATOS!$E7784,DATOS!$I$2:$I$20000,DATOS!$I7784,DATOS!$G$2:$G$20000,"EX")=0),0))))</f>
      </c>
      <c r="H7784">
        <f>IF(DATOS!$G7784&lt;&gt;"EX",0,--(COUNTIFS(DATOS!$A$2:$A$20000,DATOS!$A7784,DATOS!$D$2:$D$20000,DATOS!$D7784,DATOS!$E$2:$E$20000,DATOS!$E7784,DATOS!$I$2:$I$20000,DATOS!$I7784,DATOS!$G$2:$G$20000,"OR")=0))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DATOS!$A$2:$A$20000,DATOS!$A7785,DATOS!$D$2:$D$20000,DATOS!$D7785,DATOS!$E$2:$E$20000,DATOS!$E7785,DATOS!$I$2:$I$20000,DATOS!$I7785,DATOS!$G$2:$G$20000,"EX")=0),0))))</f>
      </c>
      <c r="H7785">
        <f>IF(DATOS!$G7785&lt;&gt;"EX",0,--(COUNTIFS(DATOS!$A$2:$A$20000,DATOS!$A7785,DATOS!$D$2:$D$20000,DATOS!$D7785,DATOS!$E$2:$E$20000,DATOS!$E7785,DATOS!$I$2:$I$20000,DATOS!$I7785,DATOS!$G$2:$G$20000,"OR")=0))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DATOS!$A$2:$A$20000,DATOS!$A7786,DATOS!$D$2:$D$20000,DATOS!$D7786,DATOS!$E$2:$E$20000,DATOS!$E7786,DATOS!$I$2:$I$20000,DATOS!$I7786,DATOS!$G$2:$G$20000,"EX")=0),0))))</f>
      </c>
      <c r="H7786">
        <f>IF(DATOS!$G7786&lt;&gt;"EX",0,--(COUNTIFS(DATOS!$A$2:$A$20000,DATOS!$A7786,DATOS!$D$2:$D$20000,DATOS!$D7786,DATOS!$E$2:$E$20000,DATOS!$E7786,DATOS!$I$2:$I$20000,DATOS!$I7786,DATOS!$G$2:$G$20000,"OR")=0))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DATOS!$A$2:$A$20000,DATOS!$A7787,DATOS!$D$2:$D$20000,DATOS!$D7787,DATOS!$E$2:$E$20000,DATOS!$E7787,DATOS!$I$2:$I$20000,DATOS!$I7787,DATOS!$G$2:$G$20000,"EX")=0),0))))</f>
      </c>
      <c r="H7787">
        <f>IF(DATOS!$G7787&lt;&gt;"EX",0,--(COUNTIFS(DATOS!$A$2:$A$20000,DATOS!$A7787,DATOS!$D$2:$D$20000,DATOS!$D7787,DATOS!$E$2:$E$20000,DATOS!$E7787,DATOS!$I$2:$I$20000,DATOS!$I7787,DATOS!$G$2:$G$20000,"OR")=0))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DATOS!$A$2:$A$20000,DATOS!$A7788,DATOS!$D$2:$D$20000,DATOS!$D7788,DATOS!$E$2:$E$20000,DATOS!$E7788,DATOS!$I$2:$I$20000,DATOS!$I7788,DATOS!$G$2:$G$20000,"EX")=0),0))))</f>
      </c>
      <c r="H7788">
        <f>IF(DATOS!$G7788&lt;&gt;"EX",0,--(COUNTIFS(DATOS!$A$2:$A$20000,DATOS!$A7788,DATOS!$D$2:$D$20000,DATOS!$D7788,DATOS!$E$2:$E$20000,DATOS!$E7788,DATOS!$I$2:$I$20000,DATOS!$I7788,DATOS!$G$2:$G$20000,"OR")=0))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DATOS!$A$2:$A$20000,DATOS!$A7789,DATOS!$D$2:$D$20000,DATOS!$D7789,DATOS!$E$2:$E$20000,DATOS!$E7789,DATOS!$I$2:$I$20000,DATOS!$I7789,DATOS!$G$2:$G$20000,"EX")=0),0))))</f>
      </c>
      <c r="H7789">
        <f>IF(DATOS!$G7789&lt;&gt;"EX",0,--(COUNTIFS(DATOS!$A$2:$A$20000,DATOS!$A7789,DATOS!$D$2:$D$20000,DATOS!$D7789,DATOS!$E$2:$E$20000,DATOS!$E7789,DATOS!$I$2:$I$20000,DATOS!$I7789,DATOS!$G$2:$G$20000,"OR")=0))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DATOS!$A$2:$A$20000,DATOS!$A7790,DATOS!$D$2:$D$20000,DATOS!$D7790,DATOS!$E$2:$E$20000,DATOS!$E7790,DATOS!$I$2:$I$20000,DATOS!$I7790,DATOS!$G$2:$G$20000,"EX")=0),0))))</f>
      </c>
      <c r="H7790">
        <f>IF(DATOS!$G7790&lt;&gt;"EX",0,--(COUNTIFS(DATOS!$A$2:$A$20000,DATOS!$A7790,DATOS!$D$2:$D$20000,DATOS!$D7790,DATOS!$E$2:$E$20000,DATOS!$E7790,DATOS!$I$2:$I$20000,DATOS!$I7790,DATOS!$G$2:$G$20000,"OR")=0))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DATOS!$A$2:$A$20000,DATOS!$A7791,DATOS!$D$2:$D$20000,DATOS!$D7791,DATOS!$E$2:$E$20000,DATOS!$E7791,DATOS!$I$2:$I$20000,DATOS!$I7791,DATOS!$G$2:$G$20000,"EX")=0),0))))</f>
      </c>
      <c r="H7791">
        <f>IF(DATOS!$G7791&lt;&gt;"EX",0,--(COUNTIFS(DATOS!$A$2:$A$20000,DATOS!$A7791,DATOS!$D$2:$D$20000,DATOS!$D7791,DATOS!$E$2:$E$20000,DATOS!$E7791,DATOS!$I$2:$I$20000,DATOS!$I7791,DATOS!$G$2:$G$20000,"OR")=0))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DATOS!$A$2:$A$20000,DATOS!$A7792,DATOS!$D$2:$D$20000,DATOS!$D7792,DATOS!$E$2:$E$20000,DATOS!$E7792,DATOS!$I$2:$I$20000,DATOS!$I7792,DATOS!$G$2:$G$20000,"EX")=0),0))))</f>
      </c>
      <c r="H7792">
        <f>IF(DATOS!$G7792&lt;&gt;"EX",0,--(COUNTIFS(DATOS!$A$2:$A$20000,DATOS!$A7792,DATOS!$D$2:$D$20000,DATOS!$D7792,DATOS!$E$2:$E$20000,DATOS!$E7792,DATOS!$I$2:$I$20000,DATOS!$I7792,DATOS!$G$2:$G$20000,"OR")=0))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DATOS!$A$2:$A$20000,DATOS!$A7793,DATOS!$D$2:$D$20000,DATOS!$D7793,DATOS!$E$2:$E$20000,DATOS!$E7793,DATOS!$I$2:$I$20000,DATOS!$I7793,DATOS!$G$2:$G$20000,"EX")=0),0))))</f>
      </c>
      <c r="H7793">
        <f>IF(DATOS!$G7793&lt;&gt;"EX",0,--(COUNTIFS(DATOS!$A$2:$A$20000,DATOS!$A7793,DATOS!$D$2:$D$20000,DATOS!$D7793,DATOS!$E$2:$E$20000,DATOS!$E7793,DATOS!$I$2:$I$20000,DATOS!$I7793,DATOS!$G$2:$G$20000,"OR")=0))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DATOS!$A$2:$A$20000,DATOS!$A7794,DATOS!$D$2:$D$20000,DATOS!$D7794,DATOS!$E$2:$E$20000,DATOS!$E7794,DATOS!$I$2:$I$20000,DATOS!$I7794,DATOS!$G$2:$G$20000,"EX")=0),0))))</f>
      </c>
      <c r="H7794">
        <f>IF(DATOS!$G7794&lt;&gt;"EX",0,--(COUNTIFS(DATOS!$A$2:$A$20000,DATOS!$A7794,DATOS!$D$2:$D$20000,DATOS!$D7794,DATOS!$E$2:$E$20000,DATOS!$E7794,DATOS!$I$2:$I$20000,DATOS!$I7794,DATOS!$G$2:$G$20000,"OR")=0))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DATOS!$A$2:$A$20000,DATOS!$A7795,DATOS!$D$2:$D$20000,DATOS!$D7795,DATOS!$E$2:$E$20000,DATOS!$E7795,DATOS!$I$2:$I$20000,DATOS!$I7795,DATOS!$G$2:$G$20000,"EX")=0),0))))</f>
      </c>
      <c r="H7795">
        <f>IF(DATOS!$G7795&lt;&gt;"EX",0,--(COUNTIFS(DATOS!$A$2:$A$20000,DATOS!$A7795,DATOS!$D$2:$D$20000,DATOS!$D7795,DATOS!$E$2:$E$20000,DATOS!$E7795,DATOS!$I$2:$I$20000,DATOS!$I7795,DATOS!$G$2:$G$20000,"OR")=0))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DATOS!$A$2:$A$20000,DATOS!$A7796,DATOS!$D$2:$D$20000,DATOS!$D7796,DATOS!$E$2:$E$20000,DATOS!$E7796,DATOS!$I$2:$I$20000,DATOS!$I7796,DATOS!$G$2:$G$20000,"EX")=0),0))))</f>
      </c>
      <c r="H7796">
        <f>IF(DATOS!$G7796&lt;&gt;"EX",0,--(COUNTIFS(DATOS!$A$2:$A$20000,DATOS!$A7796,DATOS!$D$2:$D$20000,DATOS!$D7796,DATOS!$E$2:$E$20000,DATOS!$E7796,DATOS!$I$2:$I$20000,DATOS!$I7796,DATOS!$G$2:$G$20000,"OR")=0))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DATOS!$A$2:$A$20000,DATOS!$A7797,DATOS!$D$2:$D$20000,DATOS!$D7797,DATOS!$E$2:$E$20000,DATOS!$E7797,DATOS!$I$2:$I$20000,DATOS!$I7797,DATOS!$G$2:$G$20000,"EX")=0),0))))</f>
      </c>
      <c r="H7797">
        <f>IF(DATOS!$G7797&lt;&gt;"EX",0,--(COUNTIFS(DATOS!$A$2:$A$20000,DATOS!$A7797,DATOS!$D$2:$D$20000,DATOS!$D7797,DATOS!$E$2:$E$20000,DATOS!$E7797,DATOS!$I$2:$I$20000,DATOS!$I7797,DATOS!$G$2:$G$20000,"OR")=0))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DATOS!$A$2:$A$20000,DATOS!$A7798,DATOS!$D$2:$D$20000,DATOS!$D7798,DATOS!$E$2:$E$20000,DATOS!$E7798,DATOS!$I$2:$I$20000,DATOS!$I7798,DATOS!$G$2:$G$20000,"EX")=0),0))))</f>
      </c>
      <c r="H7798">
        <f>IF(DATOS!$G7798&lt;&gt;"EX",0,--(COUNTIFS(DATOS!$A$2:$A$20000,DATOS!$A7798,DATOS!$D$2:$D$20000,DATOS!$D7798,DATOS!$E$2:$E$20000,DATOS!$E7798,DATOS!$I$2:$I$20000,DATOS!$I7798,DATOS!$G$2:$G$20000,"OR")=0))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DATOS!$A$2:$A$20000,DATOS!$A7799,DATOS!$D$2:$D$20000,DATOS!$D7799,DATOS!$E$2:$E$20000,DATOS!$E7799,DATOS!$I$2:$I$20000,DATOS!$I7799,DATOS!$G$2:$G$20000,"EX")=0),0))))</f>
      </c>
      <c r="H7799">
        <f>IF(DATOS!$G7799&lt;&gt;"EX",0,--(COUNTIFS(DATOS!$A$2:$A$20000,DATOS!$A7799,DATOS!$D$2:$D$20000,DATOS!$D7799,DATOS!$E$2:$E$20000,DATOS!$E7799,DATOS!$I$2:$I$20000,DATOS!$I7799,DATOS!$G$2:$G$20000,"OR")=0))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DATOS!$A$2:$A$20000,DATOS!$A7800,DATOS!$D$2:$D$20000,DATOS!$D7800,DATOS!$E$2:$E$20000,DATOS!$E7800,DATOS!$I$2:$I$20000,DATOS!$I7800,DATOS!$G$2:$G$20000,"EX")=0),0))))</f>
      </c>
      <c r="H7800">
        <f>IF(DATOS!$G7800&lt;&gt;"EX",0,--(COUNTIFS(DATOS!$A$2:$A$20000,DATOS!$A7800,DATOS!$D$2:$D$20000,DATOS!$D7800,DATOS!$E$2:$E$20000,DATOS!$E7800,DATOS!$I$2:$I$20000,DATOS!$I7800,DATOS!$G$2:$G$20000,"OR")=0))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DATOS!$A$2:$A$20000,DATOS!$A7801,DATOS!$D$2:$D$20000,DATOS!$D7801,DATOS!$E$2:$E$20000,DATOS!$E7801,DATOS!$I$2:$I$20000,DATOS!$I7801,DATOS!$G$2:$G$20000,"EX")=0),0))))</f>
      </c>
      <c r="H7801">
        <f>IF(DATOS!$G7801&lt;&gt;"EX",0,--(COUNTIFS(DATOS!$A$2:$A$20000,DATOS!$A7801,DATOS!$D$2:$D$20000,DATOS!$D7801,DATOS!$E$2:$E$20000,DATOS!$E7801,DATOS!$I$2:$I$20000,DATOS!$I7801,DATOS!$G$2:$G$20000,"OR")=0))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DATOS!$A$2:$A$20000,DATOS!$A7802,DATOS!$D$2:$D$20000,DATOS!$D7802,DATOS!$E$2:$E$20000,DATOS!$E7802,DATOS!$I$2:$I$20000,DATOS!$I7802,DATOS!$G$2:$G$20000,"EX")=0),0))))</f>
      </c>
      <c r="H7802">
        <f>IF(DATOS!$G7802&lt;&gt;"EX",0,--(COUNTIFS(DATOS!$A$2:$A$20000,DATOS!$A7802,DATOS!$D$2:$D$20000,DATOS!$D7802,DATOS!$E$2:$E$20000,DATOS!$E7802,DATOS!$I$2:$I$20000,DATOS!$I7802,DATOS!$G$2:$G$20000,"OR")=0))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DATOS!$A$2:$A$20000,DATOS!$A7803,DATOS!$D$2:$D$20000,DATOS!$D7803,DATOS!$E$2:$E$20000,DATOS!$E7803,DATOS!$I$2:$I$20000,DATOS!$I7803,DATOS!$G$2:$G$20000,"EX")=0),0))))</f>
      </c>
      <c r="H7803">
        <f>IF(DATOS!$G7803&lt;&gt;"EX",0,--(COUNTIFS(DATOS!$A$2:$A$20000,DATOS!$A7803,DATOS!$D$2:$D$20000,DATOS!$D7803,DATOS!$E$2:$E$20000,DATOS!$E7803,DATOS!$I$2:$I$20000,DATOS!$I7803,DATOS!$G$2:$G$20000,"OR")=0))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DATOS!$A$2:$A$20000,DATOS!$A7804,DATOS!$D$2:$D$20000,DATOS!$D7804,DATOS!$E$2:$E$20000,DATOS!$E7804,DATOS!$I$2:$I$20000,DATOS!$I7804,DATOS!$G$2:$G$20000,"EX")=0),0))))</f>
      </c>
      <c r="H7804">
        <f>IF(DATOS!$G7804&lt;&gt;"EX",0,--(COUNTIFS(DATOS!$A$2:$A$20000,DATOS!$A7804,DATOS!$D$2:$D$20000,DATOS!$D7804,DATOS!$E$2:$E$20000,DATOS!$E7804,DATOS!$I$2:$I$20000,DATOS!$I7804,DATOS!$G$2:$G$20000,"OR")=0))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DATOS!$A$2:$A$20000,DATOS!$A7805,DATOS!$D$2:$D$20000,DATOS!$D7805,DATOS!$E$2:$E$20000,DATOS!$E7805,DATOS!$I$2:$I$20000,DATOS!$I7805,DATOS!$G$2:$G$20000,"EX")=0),0))))</f>
      </c>
      <c r="H7805">
        <f>IF(DATOS!$G7805&lt;&gt;"EX",0,--(COUNTIFS(DATOS!$A$2:$A$20000,DATOS!$A7805,DATOS!$D$2:$D$20000,DATOS!$D7805,DATOS!$E$2:$E$20000,DATOS!$E7805,DATOS!$I$2:$I$20000,DATOS!$I7805,DATOS!$G$2:$G$20000,"OR")=0))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DATOS!$A$2:$A$20000,DATOS!$A7806,DATOS!$D$2:$D$20000,DATOS!$D7806,DATOS!$E$2:$E$20000,DATOS!$E7806,DATOS!$I$2:$I$20000,DATOS!$I7806,DATOS!$G$2:$G$20000,"EX")=0),0))))</f>
      </c>
      <c r="H7806">
        <f>IF(DATOS!$G7806&lt;&gt;"EX",0,--(COUNTIFS(DATOS!$A$2:$A$20000,DATOS!$A7806,DATOS!$D$2:$D$20000,DATOS!$D7806,DATOS!$E$2:$E$20000,DATOS!$E7806,DATOS!$I$2:$I$20000,DATOS!$I7806,DATOS!$G$2:$G$20000,"OR")=0))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DATOS!$A$2:$A$20000,DATOS!$A7807,DATOS!$D$2:$D$20000,DATOS!$D7807,DATOS!$E$2:$E$20000,DATOS!$E7807,DATOS!$I$2:$I$20000,DATOS!$I7807,DATOS!$G$2:$G$20000,"EX")=0),0))))</f>
      </c>
      <c r="H7807">
        <f>IF(DATOS!$G7807&lt;&gt;"EX",0,--(COUNTIFS(DATOS!$A$2:$A$20000,DATOS!$A7807,DATOS!$D$2:$D$20000,DATOS!$D7807,DATOS!$E$2:$E$20000,DATOS!$E7807,DATOS!$I$2:$I$20000,DATOS!$I7807,DATOS!$G$2:$G$20000,"OR")=0))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DATOS!$A$2:$A$20000,DATOS!$A7808,DATOS!$D$2:$D$20000,DATOS!$D7808,DATOS!$E$2:$E$20000,DATOS!$E7808,DATOS!$I$2:$I$20000,DATOS!$I7808,DATOS!$G$2:$G$20000,"EX")=0),0))))</f>
      </c>
      <c r="H7808">
        <f>IF(DATOS!$G7808&lt;&gt;"EX",0,--(COUNTIFS(DATOS!$A$2:$A$20000,DATOS!$A7808,DATOS!$D$2:$D$20000,DATOS!$D7808,DATOS!$E$2:$E$20000,DATOS!$E7808,DATOS!$I$2:$I$20000,DATOS!$I7808,DATOS!$G$2:$G$20000,"OR")=0))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DATOS!$A$2:$A$20000,DATOS!$A7809,DATOS!$D$2:$D$20000,DATOS!$D7809,DATOS!$E$2:$E$20000,DATOS!$E7809,DATOS!$I$2:$I$20000,DATOS!$I7809,DATOS!$G$2:$G$20000,"EX")=0),0))))</f>
      </c>
      <c r="H7809">
        <f>IF(DATOS!$G7809&lt;&gt;"EX",0,--(COUNTIFS(DATOS!$A$2:$A$20000,DATOS!$A7809,DATOS!$D$2:$D$20000,DATOS!$D7809,DATOS!$E$2:$E$20000,DATOS!$E7809,DATOS!$I$2:$I$20000,DATOS!$I7809,DATOS!$G$2:$G$20000,"OR")=0))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DATOS!$A$2:$A$20000,DATOS!$A7810,DATOS!$D$2:$D$20000,DATOS!$D7810,DATOS!$E$2:$E$20000,DATOS!$E7810,DATOS!$I$2:$I$20000,DATOS!$I7810,DATOS!$G$2:$G$20000,"EX")=0),0))))</f>
      </c>
      <c r="H7810">
        <f>IF(DATOS!$G7810&lt;&gt;"EX",0,--(COUNTIFS(DATOS!$A$2:$A$20000,DATOS!$A7810,DATOS!$D$2:$D$20000,DATOS!$D7810,DATOS!$E$2:$E$20000,DATOS!$E7810,DATOS!$I$2:$I$20000,DATOS!$I7810,DATOS!$G$2:$G$20000,"OR")=0))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DATOS!$A$2:$A$20000,DATOS!$A7811,DATOS!$D$2:$D$20000,DATOS!$D7811,DATOS!$E$2:$E$20000,DATOS!$E7811,DATOS!$I$2:$I$20000,DATOS!$I7811,DATOS!$G$2:$G$20000,"EX")=0),0))))</f>
      </c>
      <c r="H7811">
        <f>IF(DATOS!$G7811&lt;&gt;"EX",0,--(COUNTIFS(DATOS!$A$2:$A$20000,DATOS!$A7811,DATOS!$D$2:$D$20000,DATOS!$D7811,DATOS!$E$2:$E$20000,DATOS!$E7811,DATOS!$I$2:$I$20000,DATOS!$I7811,DATOS!$G$2:$G$20000,"OR")=0))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DATOS!$A$2:$A$20000,DATOS!$A7812,DATOS!$D$2:$D$20000,DATOS!$D7812,DATOS!$E$2:$E$20000,DATOS!$E7812,DATOS!$I$2:$I$20000,DATOS!$I7812,DATOS!$G$2:$G$20000,"EX")=0),0))))</f>
      </c>
      <c r="H7812">
        <f>IF(DATOS!$G7812&lt;&gt;"EX",0,--(COUNTIFS(DATOS!$A$2:$A$20000,DATOS!$A7812,DATOS!$D$2:$D$20000,DATOS!$D7812,DATOS!$E$2:$E$20000,DATOS!$E7812,DATOS!$I$2:$I$20000,DATOS!$I7812,DATOS!$G$2:$G$20000,"OR")=0))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DATOS!$A$2:$A$20000,DATOS!$A7813,DATOS!$D$2:$D$20000,DATOS!$D7813,DATOS!$E$2:$E$20000,DATOS!$E7813,DATOS!$I$2:$I$20000,DATOS!$I7813,DATOS!$G$2:$G$20000,"EX")=0),0))))</f>
      </c>
      <c r="H7813">
        <f>IF(DATOS!$G7813&lt;&gt;"EX",0,--(COUNTIFS(DATOS!$A$2:$A$20000,DATOS!$A7813,DATOS!$D$2:$D$20000,DATOS!$D7813,DATOS!$E$2:$E$20000,DATOS!$E7813,DATOS!$I$2:$I$20000,DATOS!$I7813,DATOS!$G$2:$G$20000,"OR")=0))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DATOS!$A$2:$A$20000,DATOS!$A7814,DATOS!$D$2:$D$20000,DATOS!$D7814,DATOS!$E$2:$E$20000,DATOS!$E7814,DATOS!$I$2:$I$20000,DATOS!$I7814,DATOS!$G$2:$G$20000,"EX")=0),0))))</f>
      </c>
      <c r="H7814">
        <f>IF(DATOS!$G7814&lt;&gt;"EX",0,--(COUNTIFS(DATOS!$A$2:$A$20000,DATOS!$A7814,DATOS!$D$2:$D$20000,DATOS!$D7814,DATOS!$E$2:$E$20000,DATOS!$E7814,DATOS!$I$2:$I$20000,DATOS!$I7814,DATOS!$G$2:$G$20000,"OR")=0))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DATOS!$A$2:$A$20000,DATOS!$A7815,DATOS!$D$2:$D$20000,DATOS!$D7815,DATOS!$E$2:$E$20000,DATOS!$E7815,DATOS!$I$2:$I$20000,DATOS!$I7815,DATOS!$G$2:$G$20000,"EX")=0),0))))</f>
      </c>
      <c r="H7815">
        <f>IF(DATOS!$G7815&lt;&gt;"EX",0,--(COUNTIFS(DATOS!$A$2:$A$20000,DATOS!$A7815,DATOS!$D$2:$D$20000,DATOS!$D7815,DATOS!$E$2:$E$20000,DATOS!$E7815,DATOS!$I$2:$I$20000,DATOS!$I7815,DATOS!$G$2:$G$20000,"OR")=0))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DATOS!$A$2:$A$20000,DATOS!$A7816,DATOS!$D$2:$D$20000,DATOS!$D7816,DATOS!$E$2:$E$20000,DATOS!$E7816,DATOS!$I$2:$I$20000,DATOS!$I7816,DATOS!$G$2:$G$20000,"EX")=0),0))))</f>
      </c>
      <c r="H7816">
        <f>IF(DATOS!$G7816&lt;&gt;"EX",0,--(COUNTIFS(DATOS!$A$2:$A$20000,DATOS!$A7816,DATOS!$D$2:$D$20000,DATOS!$D7816,DATOS!$E$2:$E$20000,DATOS!$E7816,DATOS!$I$2:$I$20000,DATOS!$I7816,DATOS!$G$2:$G$20000,"OR")=0))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DATOS!$A$2:$A$20000,DATOS!$A7817,DATOS!$D$2:$D$20000,DATOS!$D7817,DATOS!$E$2:$E$20000,DATOS!$E7817,DATOS!$I$2:$I$20000,DATOS!$I7817,DATOS!$G$2:$G$20000,"EX")=0),0))))</f>
      </c>
      <c r="H7817">
        <f>IF(DATOS!$G7817&lt;&gt;"EX",0,--(COUNTIFS(DATOS!$A$2:$A$20000,DATOS!$A7817,DATOS!$D$2:$D$20000,DATOS!$D7817,DATOS!$E$2:$E$20000,DATOS!$E7817,DATOS!$I$2:$I$20000,DATOS!$I7817,DATOS!$G$2:$G$20000,"OR")=0))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DATOS!$A$2:$A$20000,DATOS!$A7818,DATOS!$D$2:$D$20000,DATOS!$D7818,DATOS!$E$2:$E$20000,DATOS!$E7818,DATOS!$I$2:$I$20000,DATOS!$I7818,DATOS!$G$2:$G$20000,"EX")=0),0))))</f>
      </c>
      <c r="H7818">
        <f>IF(DATOS!$G7818&lt;&gt;"EX",0,--(COUNTIFS(DATOS!$A$2:$A$20000,DATOS!$A7818,DATOS!$D$2:$D$20000,DATOS!$D7818,DATOS!$E$2:$E$20000,DATOS!$E7818,DATOS!$I$2:$I$20000,DATOS!$I7818,DATOS!$G$2:$G$20000,"OR")=0))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DATOS!$A$2:$A$20000,DATOS!$A7819,DATOS!$D$2:$D$20000,DATOS!$D7819,DATOS!$E$2:$E$20000,DATOS!$E7819,DATOS!$I$2:$I$20000,DATOS!$I7819,DATOS!$G$2:$G$20000,"EX")=0),0))))</f>
      </c>
      <c r="H7819">
        <f>IF(DATOS!$G7819&lt;&gt;"EX",0,--(COUNTIFS(DATOS!$A$2:$A$20000,DATOS!$A7819,DATOS!$D$2:$D$20000,DATOS!$D7819,DATOS!$E$2:$E$20000,DATOS!$E7819,DATOS!$I$2:$I$20000,DATOS!$I7819,DATOS!$G$2:$G$20000,"OR")=0))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DATOS!$A$2:$A$20000,DATOS!$A7820,DATOS!$D$2:$D$20000,DATOS!$D7820,DATOS!$E$2:$E$20000,DATOS!$E7820,DATOS!$I$2:$I$20000,DATOS!$I7820,DATOS!$G$2:$G$20000,"EX")=0),0))))</f>
      </c>
      <c r="H7820">
        <f>IF(DATOS!$G7820&lt;&gt;"EX",0,--(COUNTIFS(DATOS!$A$2:$A$20000,DATOS!$A7820,DATOS!$D$2:$D$20000,DATOS!$D7820,DATOS!$E$2:$E$20000,DATOS!$E7820,DATOS!$I$2:$I$20000,DATOS!$I7820,DATOS!$G$2:$G$20000,"OR")=0))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DATOS!$A$2:$A$20000,DATOS!$A7821,DATOS!$D$2:$D$20000,DATOS!$D7821,DATOS!$E$2:$E$20000,DATOS!$E7821,DATOS!$I$2:$I$20000,DATOS!$I7821,DATOS!$G$2:$G$20000,"EX")=0),0))))</f>
      </c>
      <c r="H7821">
        <f>IF(DATOS!$G7821&lt;&gt;"EX",0,--(COUNTIFS(DATOS!$A$2:$A$20000,DATOS!$A7821,DATOS!$D$2:$D$20000,DATOS!$D7821,DATOS!$E$2:$E$20000,DATOS!$E7821,DATOS!$I$2:$I$20000,DATOS!$I7821,DATOS!$G$2:$G$20000,"OR")=0))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DATOS!$A$2:$A$20000,DATOS!$A7822,DATOS!$D$2:$D$20000,DATOS!$D7822,DATOS!$E$2:$E$20000,DATOS!$E7822,DATOS!$I$2:$I$20000,DATOS!$I7822,DATOS!$G$2:$G$20000,"EX")=0),0))))</f>
      </c>
      <c r="H7822">
        <f>IF(DATOS!$G7822&lt;&gt;"EX",0,--(COUNTIFS(DATOS!$A$2:$A$20000,DATOS!$A7822,DATOS!$D$2:$D$20000,DATOS!$D7822,DATOS!$E$2:$E$20000,DATOS!$E7822,DATOS!$I$2:$I$20000,DATOS!$I7822,DATOS!$G$2:$G$20000,"OR")=0))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DATOS!$A$2:$A$20000,DATOS!$A7823,DATOS!$D$2:$D$20000,DATOS!$D7823,DATOS!$E$2:$E$20000,DATOS!$E7823,DATOS!$I$2:$I$20000,DATOS!$I7823,DATOS!$G$2:$G$20000,"EX")=0),0))))</f>
      </c>
      <c r="H7823">
        <f>IF(DATOS!$G7823&lt;&gt;"EX",0,--(COUNTIFS(DATOS!$A$2:$A$20000,DATOS!$A7823,DATOS!$D$2:$D$20000,DATOS!$D7823,DATOS!$E$2:$E$20000,DATOS!$E7823,DATOS!$I$2:$I$20000,DATOS!$I7823,DATOS!$G$2:$G$20000,"OR")=0))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DATOS!$A$2:$A$20000,DATOS!$A7824,DATOS!$D$2:$D$20000,DATOS!$D7824,DATOS!$E$2:$E$20000,DATOS!$E7824,DATOS!$I$2:$I$20000,DATOS!$I7824,DATOS!$G$2:$G$20000,"EX")=0),0))))</f>
      </c>
      <c r="H7824">
        <f>IF(DATOS!$G7824&lt;&gt;"EX",0,--(COUNTIFS(DATOS!$A$2:$A$20000,DATOS!$A7824,DATOS!$D$2:$D$20000,DATOS!$D7824,DATOS!$E$2:$E$20000,DATOS!$E7824,DATOS!$I$2:$I$20000,DATOS!$I7824,DATOS!$G$2:$G$20000,"OR")=0))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DATOS!$A$2:$A$20000,DATOS!$A7825,DATOS!$D$2:$D$20000,DATOS!$D7825,DATOS!$E$2:$E$20000,DATOS!$E7825,DATOS!$I$2:$I$20000,DATOS!$I7825,DATOS!$G$2:$G$20000,"EX")=0),0))))</f>
      </c>
      <c r="H7825">
        <f>IF(DATOS!$G7825&lt;&gt;"EX",0,--(COUNTIFS(DATOS!$A$2:$A$20000,DATOS!$A7825,DATOS!$D$2:$D$20000,DATOS!$D7825,DATOS!$E$2:$E$20000,DATOS!$E7825,DATOS!$I$2:$I$20000,DATOS!$I7825,DATOS!$G$2:$G$20000,"OR")=0))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DATOS!$A$2:$A$20000,DATOS!$A7826,DATOS!$D$2:$D$20000,DATOS!$D7826,DATOS!$E$2:$E$20000,DATOS!$E7826,DATOS!$I$2:$I$20000,DATOS!$I7826,DATOS!$G$2:$G$20000,"EX")=0),0))))</f>
      </c>
      <c r="H7826">
        <f>IF(DATOS!$G7826&lt;&gt;"EX",0,--(COUNTIFS(DATOS!$A$2:$A$20000,DATOS!$A7826,DATOS!$D$2:$D$20000,DATOS!$D7826,DATOS!$E$2:$E$20000,DATOS!$E7826,DATOS!$I$2:$I$20000,DATOS!$I7826,DATOS!$G$2:$G$20000,"OR")=0))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DATOS!$A$2:$A$20000,DATOS!$A7827,DATOS!$D$2:$D$20000,DATOS!$D7827,DATOS!$E$2:$E$20000,DATOS!$E7827,DATOS!$I$2:$I$20000,DATOS!$I7827,DATOS!$G$2:$G$20000,"EX")=0),0))))</f>
      </c>
      <c r="H7827">
        <f>IF(DATOS!$G7827&lt;&gt;"EX",0,--(COUNTIFS(DATOS!$A$2:$A$20000,DATOS!$A7827,DATOS!$D$2:$D$20000,DATOS!$D7827,DATOS!$E$2:$E$20000,DATOS!$E7827,DATOS!$I$2:$I$20000,DATOS!$I7827,DATOS!$G$2:$G$20000,"OR")=0))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DATOS!$A$2:$A$20000,DATOS!$A7828,DATOS!$D$2:$D$20000,DATOS!$D7828,DATOS!$E$2:$E$20000,DATOS!$E7828,DATOS!$I$2:$I$20000,DATOS!$I7828,DATOS!$G$2:$G$20000,"EX")=0),0))))</f>
      </c>
      <c r="H7828">
        <f>IF(DATOS!$G7828&lt;&gt;"EX",0,--(COUNTIFS(DATOS!$A$2:$A$20000,DATOS!$A7828,DATOS!$D$2:$D$20000,DATOS!$D7828,DATOS!$E$2:$E$20000,DATOS!$E7828,DATOS!$I$2:$I$20000,DATOS!$I7828,DATOS!$G$2:$G$20000,"OR")=0))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DATOS!$A$2:$A$20000,DATOS!$A7829,DATOS!$D$2:$D$20000,DATOS!$D7829,DATOS!$E$2:$E$20000,DATOS!$E7829,DATOS!$I$2:$I$20000,DATOS!$I7829,DATOS!$G$2:$G$20000,"EX")=0),0))))</f>
      </c>
      <c r="H7829">
        <f>IF(DATOS!$G7829&lt;&gt;"EX",0,--(COUNTIFS(DATOS!$A$2:$A$20000,DATOS!$A7829,DATOS!$D$2:$D$20000,DATOS!$D7829,DATOS!$E$2:$E$20000,DATOS!$E7829,DATOS!$I$2:$I$20000,DATOS!$I7829,DATOS!$G$2:$G$20000,"OR")=0))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DATOS!$A$2:$A$20000,DATOS!$A7830,DATOS!$D$2:$D$20000,DATOS!$D7830,DATOS!$E$2:$E$20000,DATOS!$E7830,DATOS!$I$2:$I$20000,DATOS!$I7830,DATOS!$G$2:$G$20000,"EX")=0),0))))</f>
      </c>
      <c r="H7830">
        <f>IF(DATOS!$G7830&lt;&gt;"EX",0,--(COUNTIFS(DATOS!$A$2:$A$20000,DATOS!$A7830,DATOS!$D$2:$D$20000,DATOS!$D7830,DATOS!$E$2:$E$20000,DATOS!$E7830,DATOS!$I$2:$I$20000,DATOS!$I7830,DATOS!$G$2:$G$20000,"OR")=0))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DATOS!$A$2:$A$20000,DATOS!$A7831,DATOS!$D$2:$D$20000,DATOS!$D7831,DATOS!$E$2:$E$20000,DATOS!$E7831,DATOS!$I$2:$I$20000,DATOS!$I7831,DATOS!$G$2:$G$20000,"EX")=0),0))))</f>
      </c>
      <c r="H7831">
        <f>IF(DATOS!$G7831&lt;&gt;"EX",0,--(COUNTIFS(DATOS!$A$2:$A$20000,DATOS!$A7831,DATOS!$D$2:$D$20000,DATOS!$D7831,DATOS!$E$2:$E$20000,DATOS!$E7831,DATOS!$I$2:$I$20000,DATOS!$I7831,DATOS!$G$2:$G$20000,"OR")=0))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DATOS!$A$2:$A$20000,DATOS!$A7832,DATOS!$D$2:$D$20000,DATOS!$D7832,DATOS!$E$2:$E$20000,DATOS!$E7832,DATOS!$I$2:$I$20000,DATOS!$I7832,DATOS!$G$2:$G$20000,"EX")=0),0))))</f>
      </c>
      <c r="H7832">
        <f>IF(DATOS!$G7832&lt;&gt;"EX",0,--(COUNTIFS(DATOS!$A$2:$A$20000,DATOS!$A7832,DATOS!$D$2:$D$20000,DATOS!$D7832,DATOS!$E$2:$E$20000,DATOS!$E7832,DATOS!$I$2:$I$20000,DATOS!$I7832,DATOS!$G$2:$G$20000,"OR")=0))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DATOS!$A$2:$A$20000,DATOS!$A7833,DATOS!$D$2:$D$20000,DATOS!$D7833,DATOS!$E$2:$E$20000,DATOS!$E7833,DATOS!$I$2:$I$20000,DATOS!$I7833,DATOS!$G$2:$G$20000,"EX")=0),0))))</f>
      </c>
      <c r="H7833">
        <f>IF(DATOS!$G7833&lt;&gt;"EX",0,--(COUNTIFS(DATOS!$A$2:$A$20000,DATOS!$A7833,DATOS!$D$2:$D$20000,DATOS!$D7833,DATOS!$E$2:$E$20000,DATOS!$E7833,DATOS!$I$2:$I$20000,DATOS!$I7833,DATOS!$G$2:$G$20000,"OR")=0))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DATOS!$A$2:$A$20000,DATOS!$A7834,DATOS!$D$2:$D$20000,DATOS!$D7834,DATOS!$E$2:$E$20000,DATOS!$E7834,DATOS!$I$2:$I$20000,DATOS!$I7834,DATOS!$G$2:$G$20000,"EX")=0),0))))</f>
      </c>
      <c r="H7834">
        <f>IF(DATOS!$G7834&lt;&gt;"EX",0,--(COUNTIFS(DATOS!$A$2:$A$20000,DATOS!$A7834,DATOS!$D$2:$D$20000,DATOS!$D7834,DATOS!$E$2:$E$20000,DATOS!$E7834,DATOS!$I$2:$I$20000,DATOS!$I7834,DATOS!$G$2:$G$20000,"OR")=0))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DATOS!$A$2:$A$20000,DATOS!$A7835,DATOS!$D$2:$D$20000,DATOS!$D7835,DATOS!$E$2:$E$20000,DATOS!$E7835,DATOS!$I$2:$I$20000,DATOS!$I7835,DATOS!$G$2:$G$20000,"EX")=0),0))))</f>
      </c>
      <c r="H7835">
        <f>IF(DATOS!$G7835&lt;&gt;"EX",0,--(COUNTIFS(DATOS!$A$2:$A$20000,DATOS!$A7835,DATOS!$D$2:$D$20000,DATOS!$D7835,DATOS!$E$2:$E$20000,DATOS!$E7835,DATOS!$I$2:$I$20000,DATOS!$I7835,DATOS!$G$2:$G$20000,"OR")=0))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DATOS!$A$2:$A$20000,DATOS!$A7836,DATOS!$D$2:$D$20000,DATOS!$D7836,DATOS!$E$2:$E$20000,DATOS!$E7836,DATOS!$I$2:$I$20000,DATOS!$I7836,DATOS!$G$2:$G$20000,"EX")=0),0))))</f>
      </c>
      <c r="H7836">
        <f>IF(DATOS!$G7836&lt;&gt;"EX",0,--(COUNTIFS(DATOS!$A$2:$A$20000,DATOS!$A7836,DATOS!$D$2:$D$20000,DATOS!$D7836,DATOS!$E$2:$E$20000,DATOS!$E7836,DATOS!$I$2:$I$20000,DATOS!$I7836,DATOS!$G$2:$G$20000,"OR")=0))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DATOS!$A$2:$A$20000,DATOS!$A7837,DATOS!$D$2:$D$20000,DATOS!$D7837,DATOS!$E$2:$E$20000,DATOS!$E7837,DATOS!$I$2:$I$20000,DATOS!$I7837,DATOS!$G$2:$G$20000,"EX")=0),0))))</f>
      </c>
      <c r="H7837">
        <f>IF(DATOS!$G7837&lt;&gt;"EX",0,--(COUNTIFS(DATOS!$A$2:$A$20000,DATOS!$A7837,DATOS!$D$2:$D$20000,DATOS!$D7837,DATOS!$E$2:$E$20000,DATOS!$E7837,DATOS!$I$2:$I$20000,DATOS!$I7837,DATOS!$G$2:$G$20000,"OR")=0))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DATOS!$A$2:$A$20000,DATOS!$A7838,DATOS!$D$2:$D$20000,DATOS!$D7838,DATOS!$E$2:$E$20000,DATOS!$E7838,DATOS!$I$2:$I$20000,DATOS!$I7838,DATOS!$G$2:$G$20000,"EX")=0),0))))</f>
      </c>
      <c r="H7838">
        <f>IF(DATOS!$G7838&lt;&gt;"EX",0,--(COUNTIFS(DATOS!$A$2:$A$20000,DATOS!$A7838,DATOS!$D$2:$D$20000,DATOS!$D7838,DATOS!$E$2:$E$20000,DATOS!$E7838,DATOS!$I$2:$I$20000,DATOS!$I7838,DATOS!$G$2:$G$20000,"OR")=0))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DATOS!$A$2:$A$20000,DATOS!$A7839,DATOS!$D$2:$D$20000,DATOS!$D7839,DATOS!$E$2:$E$20000,DATOS!$E7839,DATOS!$I$2:$I$20000,DATOS!$I7839,DATOS!$G$2:$G$20000,"EX")=0),0))))</f>
      </c>
      <c r="H7839">
        <f>IF(DATOS!$G7839&lt;&gt;"EX",0,--(COUNTIFS(DATOS!$A$2:$A$20000,DATOS!$A7839,DATOS!$D$2:$D$20000,DATOS!$D7839,DATOS!$E$2:$E$20000,DATOS!$E7839,DATOS!$I$2:$I$20000,DATOS!$I7839,DATOS!$G$2:$G$20000,"OR")=0))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DATOS!$A$2:$A$20000,DATOS!$A7840,DATOS!$D$2:$D$20000,DATOS!$D7840,DATOS!$E$2:$E$20000,DATOS!$E7840,DATOS!$I$2:$I$20000,DATOS!$I7840,DATOS!$G$2:$G$20000,"EX")=0),0))))</f>
      </c>
      <c r="H7840">
        <f>IF(DATOS!$G7840&lt;&gt;"EX",0,--(COUNTIFS(DATOS!$A$2:$A$20000,DATOS!$A7840,DATOS!$D$2:$D$20000,DATOS!$D7840,DATOS!$E$2:$E$20000,DATOS!$E7840,DATOS!$I$2:$I$20000,DATOS!$I7840,DATOS!$G$2:$G$20000,"OR")=0))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DATOS!$A$2:$A$20000,DATOS!$A7841,DATOS!$D$2:$D$20000,DATOS!$D7841,DATOS!$E$2:$E$20000,DATOS!$E7841,DATOS!$I$2:$I$20000,DATOS!$I7841,DATOS!$G$2:$G$20000,"EX")=0),0))))</f>
      </c>
      <c r="H7841">
        <f>IF(DATOS!$G7841&lt;&gt;"EX",0,--(COUNTIFS(DATOS!$A$2:$A$20000,DATOS!$A7841,DATOS!$D$2:$D$20000,DATOS!$D7841,DATOS!$E$2:$E$20000,DATOS!$E7841,DATOS!$I$2:$I$20000,DATOS!$I7841,DATOS!$G$2:$G$20000,"OR")=0))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DATOS!$A$2:$A$20000,DATOS!$A7842,DATOS!$D$2:$D$20000,DATOS!$D7842,DATOS!$E$2:$E$20000,DATOS!$E7842,DATOS!$I$2:$I$20000,DATOS!$I7842,DATOS!$G$2:$G$20000,"EX")=0),0))))</f>
      </c>
      <c r="H7842">
        <f>IF(DATOS!$G7842&lt;&gt;"EX",0,--(COUNTIFS(DATOS!$A$2:$A$20000,DATOS!$A7842,DATOS!$D$2:$D$20000,DATOS!$D7842,DATOS!$E$2:$E$20000,DATOS!$E7842,DATOS!$I$2:$I$20000,DATOS!$I7842,DATOS!$G$2:$G$20000,"OR")=0))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DATOS!$A$2:$A$20000,DATOS!$A7843,DATOS!$D$2:$D$20000,DATOS!$D7843,DATOS!$E$2:$E$20000,DATOS!$E7843,DATOS!$I$2:$I$20000,DATOS!$I7843,DATOS!$G$2:$G$20000,"EX")=0),0))))</f>
      </c>
      <c r="H7843">
        <f>IF(DATOS!$G7843&lt;&gt;"EX",0,--(COUNTIFS(DATOS!$A$2:$A$20000,DATOS!$A7843,DATOS!$D$2:$D$20000,DATOS!$D7843,DATOS!$E$2:$E$20000,DATOS!$E7843,DATOS!$I$2:$I$20000,DATOS!$I7843,DATOS!$G$2:$G$20000,"OR")=0))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DATOS!$A$2:$A$20000,DATOS!$A7844,DATOS!$D$2:$D$20000,DATOS!$D7844,DATOS!$E$2:$E$20000,DATOS!$E7844,DATOS!$I$2:$I$20000,DATOS!$I7844,DATOS!$G$2:$G$20000,"EX")=0),0))))</f>
      </c>
      <c r="H7844">
        <f>IF(DATOS!$G7844&lt;&gt;"EX",0,--(COUNTIFS(DATOS!$A$2:$A$20000,DATOS!$A7844,DATOS!$D$2:$D$20000,DATOS!$D7844,DATOS!$E$2:$E$20000,DATOS!$E7844,DATOS!$I$2:$I$20000,DATOS!$I7844,DATOS!$G$2:$G$20000,"OR")=0))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DATOS!$A$2:$A$20000,DATOS!$A7845,DATOS!$D$2:$D$20000,DATOS!$D7845,DATOS!$E$2:$E$20000,DATOS!$E7845,DATOS!$I$2:$I$20000,DATOS!$I7845,DATOS!$G$2:$G$20000,"EX")=0),0))))</f>
      </c>
      <c r="H7845">
        <f>IF(DATOS!$G7845&lt;&gt;"EX",0,--(COUNTIFS(DATOS!$A$2:$A$20000,DATOS!$A7845,DATOS!$D$2:$D$20000,DATOS!$D7845,DATOS!$E$2:$E$20000,DATOS!$E7845,DATOS!$I$2:$I$20000,DATOS!$I7845,DATOS!$G$2:$G$20000,"OR")=0))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DATOS!$A$2:$A$20000,DATOS!$A7846,DATOS!$D$2:$D$20000,DATOS!$D7846,DATOS!$E$2:$E$20000,DATOS!$E7846,DATOS!$I$2:$I$20000,DATOS!$I7846,DATOS!$G$2:$G$20000,"EX")=0),0))))</f>
      </c>
      <c r="H7846">
        <f>IF(DATOS!$G7846&lt;&gt;"EX",0,--(COUNTIFS(DATOS!$A$2:$A$20000,DATOS!$A7846,DATOS!$D$2:$D$20000,DATOS!$D7846,DATOS!$E$2:$E$20000,DATOS!$E7846,DATOS!$I$2:$I$20000,DATOS!$I7846,DATOS!$G$2:$G$20000,"OR")=0))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DATOS!$A$2:$A$20000,DATOS!$A7847,DATOS!$D$2:$D$20000,DATOS!$D7847,DATOS!$E$2:$E$20000,DATOS!$E7847,DATOS!$I$2:$I$20000,DATOS!$I7847,DATOS!$G$2:$G$20000,"EX")=0),0))))</f>
      </c>
      <c r="H7847">
        <f>IF(DATOS!$G7847&lt;&gt;"EX",0,--(COUNTIFS(DATOS!$A$2:$A$20000,DATOS!$A7847,DATOS!$D$2:$D$20000,DATOS!$D7847,DATOS!$E$2:$E$20000,DATOS!$E7847,DATOS!$I$2:$I$20000,DATOS!$I7847,DATOS!$G$2:$G$20000,"OR")=0))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DATOS!$A$2:$A$20000,DATOS!$A7848,DATOS!$D$2:$D$20000,DATOS!$D7848,DATOS!$E$2:$E$20000,DATOS!$E7848,DATOS!$I$2:$I$20000,DATOS!$I7848,DATOS!$G$2:$G$20000,"EX")=0),0))))</f>
      </c>
      <c r="H7848">
        <f>IF(DATOS!$G7848&lt;&gt;"EX",0,--(COUNTIFS(DATOS!$A$2:$A$20000,DATOS!$A7848,DATOS!$D$2:$D$20000,DATOS!$D7848,DATOS!$E$2:$E$20000,DATOS!$E7848,DATOS!$I$2:$I$20000,DATOS!$I7848,DATOS!$G$2:$G$20000,"OR")=0))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DATOS!$A$2:$A$20000,DATOS!$A7849,DATOS!$D$2:$D$20000,DATOS!$D7849,DATOS!$E$2:$E$20000,DATOS!$E7849,DATOS!$I$2:$I$20000,DATOS!$I7849,DATOS!$G$2:$G$20000,"EX")=0),0))))</f>
      </c>
      <c r="H7849">
        <f>IF(DATOS!$G7849&lt;&gt;"EX",0,--(COUNTIFS(DATOS!$A$2:$A$20000,DATOS!$A7849,DATOS!$D$2:$D$20000,DATOS!$D7849,DATOS!$E$2:$E$20000,DATOS!$E7849,DATOS!$I$2:$I$20000,DATOS!$I7849,DATOS!$G$2:$G$20000,"OR")=0))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DATOS!$A$2:$A$20000,DATOS!$A7850,DATOS!$D$2:$D$20000,DATOS!$D7850,DATOS!$E$2:$E$20000,DATOS!$E7850,DATOS!$I$2:$I$20000,DATOS!$I7850,DATOS!$G$2:$G$20000,"EX")=0),0))))</f>
      </c>
      <c r="H7850">
        <f>IF(DATOS!$G7850&lt;&gt;"EX",0,--(COUNTIFS(DATOS!$A$2:$A$20000,DATOS!$A7850,DATOS!$D$2:$D$20000,DATOS!$D7850,DATOS!$E$2:$E$20000,DATOS!$E7850,DATOS!$I$2:$I$20000,DATOS!$I7850,DATOS!$G$2:$G$20000,"OR")=0))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DATOS!$A$2:$A$20000,DATOS!$A7851,DATOS!$D$2:$D$20000,DATOS!$D7851,DATOS!$E$2:$E$20000,DATOS!$E7851,DATOS!$I$2:$I$20000,DATOS!$I7851,DATOS!$G$2:$G$20000,"EX")=0),0))))</f>
      </c>
      <c r="H7851">
        <f>IF(DATOS!$G7851&lt;&gt;"EX",0,--(COUNTIFS(DATOS!$A$2:$A$20000,DATOS!$A7851,DATOS!$D$2:$D$20000,DATOS!$D7851,DATOS!$E$2:$E$20000,DATOS!$E7851,DATOS!$I$2:$I$20000,DATOS!$I7851,DATOS!$G$2:$G$20000,"OR")=0))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DATOS!$A$2:$A$20000,DATOS!$A7852,DATOS!$D$2:$D$20000,DATOS!$D7852,DATOS!$E$2:$E$20000,DATOS!$E7852,DATOS!$I$2:$I$20000,DATOS!$I7852,DATOS!$G$2:$G$20000,"EX")=0),0))))</f>
      </c>
      <c r="H7852">
        <f>IF(DATOS!$G7852&lt;&gt;"EX",0,--(COUNTIFS(DATOS!$A$2:$A$20000,DATOS!$A7852,DATOS!$D$2:$D$20000,DATOS!$D7852,DATOS!$E$2:$E$20000,DATOS!$E7852,DATOS!$I$2:$I$20000,DATOS!$I7852,DATOS!$G$2:$G$20000,"OR")=0))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DATOS!$A$2:$A$20000,DATOS!$A7853,DATOS!$D$2:$D$20000,DATOS!$D7853,DATOS!$E$2:$E$20000,DATOS!$E7853,DATOS!$I$2:$I$20000,DATOS!$I7853,DATOS!$G$2:$G$20000,"EX")=0),0))))</f>
      </c>
      <c r="H7853">
        <f>IF(DATOS!$G7853&lt;&gt;"EX",0,--(COUNTIFS(DATOS!$A$2:$A$20000,DATOS!$A7853,DATOS!$D$2:$D$20000,DATOS!$D7853,DATOS!$E$2:$E$20000,DATOS!$E7853,DATOS!$I$2:$I$20000,DATOS!$I7853,DATOS!$G$2:$G$20000,"OR")=0))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DATOS!$A$2:$A$20000,DATOS!$A7854,DATOS!$D$2:$D$20000,DATOS!$D7854,DATOS!$E$2:$E$20000,DATOS!$E7854,DATOS!$I$2:$I$20000,DATOS!$I7854,DATOS!$G$2:$G$20000,"EX")=0),0))))</f>
      </c>
      <c r="H7854">
        <f>IF(DATOS!$G7854&lt;&gt;"EX",0,--(COUNTIFS(DATOS!$A$2:$A$20000,DATOS!$A7854,DATOS!$D$2:$D$20000,DATOS!$D7854,DATOS!$E$2:$E$20000,DATOS!$E7854,DATOS!$I$2:$I$20000,DATOS!$I7854,DATOS!$G$2:$G$20000,"OR")=0))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DATOS!$A$2:$A$20000,DATOS!$A7855,DATOS!$D$2:$D$20000,DATOS!$D7855,DATOS!$E$2:$E$20000,DATOS!$E7855,DATOS!$I$2:$I$20000,DATOS!$I7855,DATOS!$G$2:$G$20000,"EX")=0),0))))</f>
      </c>
      <c r="H7855">
        <f>IF(DATOS!$G7855&lt;&gt;"EX",0,--(COUNTIFS(DATOS!$A$2:$A$20000,DATOS!$A7855,DATOS!$D$2:$D$20000,DATOS!$D7855,DATOS!$E$2:$E$20000,DATOS!$E7855,DATOS!$I$2:$I$20000,DATOS!$I7855,DATOS!$G$2:$G$20000,"OR")=0))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DATOS!$A$2:$A$20000,DATOS!$A7856,DATOS!$D$2:$D$20000,DATOS!$D7856,DATOS!$E$2:$E$20000,DATOS!$E7856,DATOS!$I$2:$I$20000,DATOS!$I7856,DATOS!$G$2:$G$20000,"EX")=0),0))))</f>
      </c>
      <c r="H7856">
        <f>IF(DATOS!$G7856&lt;&gt;"EX",0,--(COUNTIFS(DATOS!$A$2:$A$20000,DATOS!$A7856,DATOS!$D$2:$D$20000,DATOS!$D7856,DATOS!$E$2:$E$20000,DATOS!$E7856,DATOS!$I$2:$I$20000,DATOS!$I7856,DATOS!$G$2:$G$20000,"OR")=0))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DATOS!$A$2:$A$20000,DATOS!$A7857,DATOS!$D$2:$D$20000,DATOS!$D7857,DATOS!$E$2:$E$20000,DATOS!$E7857,DATOS!$I$2:$I$20000,DATOS!$I7857,DATOS!$G$2:$G$20000,"EX")=0),0))))</f>
      </c>
      <c r="H7857">
        <f>IF(DATOS!$G7857&lt;&gt;"EX",0,--(COUNTIFS(DATOS!$A$2:$A$20000,DATOS!$A7857,DATOS!$D$2:$D$20000,DATOS!$D7857,DATOS!$E$2:$E$20000,DATOS!$E7857,DATOS!$I$2:$I$20000,DATOS!$I7857,DATOS!$G$2:$G$20000,"OR")=0))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DATOS!$A$2:$A$20000,DATOS!$A7858,DATOS!$D$2:$D$20000,DATOS!$D7858,DATOS!$E$2:$E$20000,DATOS!$E7858,DATOS!$I$2:$I$20000,DATOS!$I7858,DATOS!$G$2:$G$20000,"EX")=0),0))))</f>
      </c>
      <c r="H7858">
        <f>IF(DATOS!$G7858&lt;&gt;"EX",0,--(COUNTIFS(DATOS!$A$2:$A$20000,DATOS!$A7858,DATOS!$D$2:$D$20000,DATOS!$D7858,DATOS!$E$2:$E$20000,DATOS!$E7858,DATOS!$I$2:$I$20000,DATOS!$I7858,DATOS!$G$2:$G$20000,"OR")=0))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DATOS!$A$2:$A$20000,DATOS!$A7859,DATOS!$D$2:$D$20000,DATOS!$D7859,DATOS!$E$2:$E$20000,DATOS!$E7859,DATOS!$I$2:$I$20000,DATOS!$I7859,DATOS!$G$2:$G$20000,"EX")=0),0))))</f>
      </c>
      <c r="H7859">
        <f>IF(DATOS!$G7859&lt;&gt;"EX",0,--(COUNTIFS(DATOS!$A$2:$A$20000,DATOS!$A7859,DATOS!$D$2:$D$20000,DATOS!$D7859,DATOS!$E$2:$E$20000,DATOS!$E7859,DATOS!$I$2:$I$20000,DATOS!$I7859,DATOS!$G$2:$G$20000,"OR")=0))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DATOS!$A$2:$A$20000,DATOS!$A7860,DATOS!$D$2:$D$20000,DATOS!$D7860,DATOS!$E$2:$E$20000,DATOS!$E7860,DATOS!$I$2:$I$20000,DATOS!$I7860,DATOS!$G$2:$G$20000,"EX")=0),0))))</f>
      </c>
      <c r="H7860">
        <f>IF(DATOS!$G7860&lt;&gt;"EX",0,--(COUNTIFS(DATOS!$A$2:$A$20000,DATOS!$A7860,DATOS!$D$2:$D$20000,DATOS!$D7860,DATOS!$E$2:$E$20000,DATOS!$E7860,DATOS!$I$2:$I$20000,DATOS!$I7860,DATOS!$G$2:$G$20000,"OR")=0))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DATOS!$A$2:$A$20000,DATOS!$A7861,DATOS!$D$2:$D$20000,DATOS!$D7861,DATOS!$E$2:$E$20000,DATOS!$E7861,DATOS!$I$2:$I$20000,DATOS!$I7861,DATOS!$G$2:$G$20000,"EX")=0),0))))</f>
      </c>
      <c r="H7861">
        <f>IF(DATOS!$G7861&lt;&gt;"EX",0,--(COUNTIFS(DATOS!$A$2:$A$20000,DATOS!$A7861,DATOS!$D$2:$D$20000,DATOS!$D7861,DATOS!$E$2:$E$20000,DATOS!$E7861,DATOS!$I$2:$I$20000,DATOS!$I7861,DATOS!$G$2:$G$20000,"OR")=0))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DATOS!$A$2:$A$20000,DATOS!$A7862,DATOS!$D$2:$D$20000,DATOS!$D7862,DATOS!$E$2:$E$20000,DATOS!$E7862,DATOS!$I$2:$I$20000,DATOS!$I7862,DATOS!$G$2:$G$20000,"EX")=0),0))))</f>
      </c>
      <c r="H7862">
        <f>IF(DATOS!$G7862&lt;&gt;"EX",0,--(COUNTIFS(DATOS!$A$2:$A$20000,DATOS!$A7862,DATOS!$D$2:$D$20000,DATOS!$D7862,DATOS!$E$2:$E$20000,DATOS!$E7862,DATOS!$I$2:$I$20000,DATOS!$I7862,DATOS!$G$2:$G$20000,"OR")=0))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DATOS!$A$2:$A$20000,DATOS!$A7863,DATOS!$D$2:$D$20000,DATOS!$D7863,DATOS!$E$2:$E$20000,DATOS!$E7863,DATOS!$I$2:$I$20000,DATOS!$I7863,DATOS!$G$2:$G$20000,"EX")=0),0))))</f>
      </c>
      <c r="H7863">
        <f>IF(DATOS!$G7863&lt;&gt;"EX",0,--(COUNTIFS(DATOS!$A$2:$A$20000,DATOS!$A7863,DATOS!$D$2:$D$20000,DATOS!$D7863,DATOS!$E$2:$E$20000,DATOS!$E7863,DATOS!$I$2:$I$20000,DATOS!$I7863,DATOS!$G$2:$G$20000,"OR")=0))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DATOS!$A$2:$A$20000,DATOS!$A7864,DATOS!$D$2:$D$20000,DATOS!$D7864,DATOS!$E$2:$E$20000,DATOS!$E7864,DATOS!$I$2:$I$20000,DATOS!$I7864,DATOS!$G$2:$G$20000,"EX")=0),0))))</f>
      </c>
      <c r="H7864">
        <f>IF(DATOS!$G7864&lt;&gt;"EX",0,--(COUNTIFS(DATOS!$A$2:$A$20000,DATOS!$A7864,DATOS!$D$2:$D$20000,DATOS!$D7864,DATOS!$E$2:$E$20000,DATOS!$E7864,DATOS!$I$2:$I$20000,DATOS!$I7864,DATOS!$G$2:$G$20000,"OR")=0))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DATOS!$A$2:$A$20000,DATOS!$A7865,DATOS!$D$2:$D$20000,DATOS!$D7865,DATOS!$E$2:$E$20000,DATOS!$E7865,DATOS!$I$2:$I$20000,DATOS!$I7865,DATOS!$G$2:$G$20000,"EX")=0),0))))</f>
      </c>
      <c r="H7865">
        <f>IF(DATOS!$G7865&lt;&gt;"EX",0,--(COUNTIFS(DATOS!$A$2:$A$20000,DATOS!$A7865,DATOS!$D$2:$D$20000,DATOS!$D7865,DATOS!$E$2:$E$20000,DATOS!$E7865,DATOS!$I$2:$I$20000,DATOS!$I7865,DATOS!$G$2:$G$20000,"OR")=0))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DATOS!$A$2:$A$20000,DATOS!$A7866,DATOS!$D$2:$D$20000,DATOS!$D7866,DATOS!$E$2:$E$20000,DATOS!$E7866,DATOS!$I$2:$I$20000,DATOS!$I7866,DATOS!$G$2:$G$20000,"EX")=0),0))))</f>
      </c>
      <c r="H7866">
        <f>IF(DATOS!$G7866&lt;&gt;"EX",0,--(COUNTIFS(DATOS!$A$2:$A$20000,DATOS!$A7866,DATOS!$D$2:$D$20000,DATOS!$D7866,DATOS!$E$2:$E$20000,DATOS!$E7866,DATOS!$I$2:$I$20000,DATOS!$I7866,DATOS!$G$2:$G$20000,"OR")=0))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DATOS!$A$2:$A$20000,DATOS!$A7867,DATOS!$D$2:$D$20000,DATOS!$D7867,DATOS!$E$2:$E$20000,DATOS!$E7867,DATOS!$I$2:$I$20000,DATOS!$I7867,DATOS!$G$2:$G$20000,"EX")=0),0))))</f>
      </c>
      <c r="H7867">
        <f>IF(DATOS!$G7867&lt;&gt;"EX",0,--(COUNTIFS(DATOS!$A$2:$A$20000,DATOS!$A7867,DATOS!$D$2:$D$20000,DATOS!$D7867,DATOS!$E$2:$E$20000,DATOS!$E7867,DATOS!$I$2:$I$20000,DATOS!$I7867,DATOS!$G$2:$G$20000,"OR")=0))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DATOS!$A$2:$A$20000,DATOS!$A7868,DATOS!$D$2:$D$20000,DATOS!$D7868,DATOS!$E$2:$E$20000,DATOS!$E7868,DATOS!$I$2:$I$20000,DATOS!$I7868,DATOS!$G$2:$G$20000,"EX")=0),0))))</f>
      </c>
      <c r="H7868">
        <f>IF(DATOS!$G7868&lt;&gt;"EX",0,--(COUNTIFS(DATOS!$A$2:$A$20000,DATOS!$A7868,DATOS!$D$2:$D$20000,DATOS!$D7868,DATOS!$E$2:$E$20000,DATOS!$E7868,DATOS!$I$2:$I$20000,DATOS!$I7868,DATOS!$G$2:$G$20000,"OR")=0))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DATOS!$A$2:$A$20000,DATOS!$A7869,DATOS!$D$2:$D$20000,DATOS!$D7869,DATOS!$E$2:$E$20000,DATOS!$E7869,DATOS!$I$2:$I$20000,DATOS!$I7869,DATOS!$G$2:$G$20000,"EX")=0),0))))</f>
      </c>
      <c r="H7869">
        <f>IF(DATOS!$G7869&lt;&gt;"EX",0,--(COUNTIFS(DATOS!$A$2:$A$20000,DATOS!$A7869,DATOS!$D$2:$D$20000,DATOS!$D7869,DATOS!$E$2:$E$20000,DATOS!$E7869,DATOS!$I$2:$I$20000,DATOS!$I7869,DATOS!$G$2:$G$20000,"OR")=0))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DATOS!$A$2:$A$20000,DATOS!$A7870,DATOS!$D$2:$D$20000,DATOS!$D7870,DATOS!$E$2:$E$20000,DATOS!$E7870,DATOS!$I$2:$I$20000,DATOS!$I7870,DATOS!$G$2:$G$20000,"EX")=0),0))))</f>
      </c>
      <c r="H7870">
        <f>IF(DATOS!$G7870&lt;&gt;"EX",0,--(COUNTIFS(DATOS!$A$2:$A$20000,DATOS!$A7870,DATOS!$D$2:$D$20000,DATOS!$D7870,DATOS!$E$2:$E$20000,DATOS!$E7870,DATOS!$I$2:$I$20000,DATOS!$I7870,DATOS!$G$2:$G$20000,"OR")=0))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DATOS!$A$2:$A$20000,DATOS!$A7871,DATOS!$D$2:$D$20000,DATOS!$D7871,DATOS!$E$2:$E$20000,DATOS!$E7871,DATOS!$I$2:$I$20000,DATOS!$I7871,DATOS!$G$2:$G$20000,"EX")=0),0))))</f>
      </c>
      <c r="H7871">
        <f>IF(DATOS!$G7871&lt;&gt;"EX",0,--(COUNTIFS(DATOS!$A$2:$A$20000,DATOS!$A7871,DATOS!$D$2:$D$20000,DATOS!$D7871,DATOS!$E$2:$E$20000,DATOS!$E7871,DATOS!$I$2:$I$20000,DATOS!$I7871,DATOS!$G$2:$G$20000,"OR")=0))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DATOS!$A$2:$A$20000,DATOS!$A7872,DATOS!$D$2:$D$20000,DATOS!$D7872,DATOS!$E$2:$E$20000,DATOS!$E7872,DATOS!$I$2:$I$20000,DATOS!$I7872,DATOS!$G$2:$G$20000,"EX")=0),0))))</f>
      </c>
      <c r="H7872">
        <f>IF(DATOS!$G7872&lt;&gt;"EX",0,--(COUNTIFS(DATOS!$A$2:$A$20000,DATOS!$A7872,DATOS!$D$2:$D$20000,DATOS!$D7872,DATOS!$E$2:$E$20000,DATOS!$E7872,DATOS!$I$2:$I$20000,DATOS!$I7872,DATOS!$G$2:$G$20000,"OR")=0))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DATOS!$A$2:$A$20000,DATOS!$A7873,DATOS!$D$2:$D$20000,DATOS!$D7873,DATOS!$E$2:$E$20000,DATOS!$E7873,DATOS!$I$2:$I$20000,DATOS!$I7873,DATOS!$G$2:$G$20000,"EX")=0),0))))</f>
      </c>
      <c r="H7873">
        <f>IF(DATOS!$G7873&lt;&gt;"EX",0,--(COUNTIFS(DATOS!$A$2:$A$20000,DATOS!$A7873,DATOS!$D$2:$D$20000,DATOS!$D7873,DATOS!$E$2:$E$20000,DATOS!$E7873,DATOS!$I$2:$I$20000,DATOS!$I7873,DATOS!$G$2:$G$20000,"OR")=0))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DATOS!$A$2:$A$20000,DATOS!$A7874,DATOS!$D$2:$D$20000,DATOS!$D7874,DATOS!$E$2:$E$20000,DATOS!$E7874,DATOS!$I$2:$I$20000,DATOS!$I7874,DATOS!$G$2:$G$20000,"EX")=0),0))))</f>
      </c>
      <c r="H7874">
        <f>IF(DATOS!$G7874&lt;&gt;"EX",0,--(COUNTIFS(DATOS!$A$2:$A$20000,DATOS!$A7874,DATOS!$D$2:$D$20000,DATOS!$D7874,DATOS!$E$2:$E$20000,DATOS!$E7874,DATOS!$I$2:$I$20000,DATOS!$I7874,DATOS!$G$2:$G$20000,"OR")=0))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DATOS!$A$2:$A$20000,DATOS!$A7875,DATOS!$D$2:$D$20000,DATOS!$D7875,DATOS!$E$2:$E$20000,DATOS!$E7875,DATOS!$I$2:$I$20000,DATOS!$I7875,DATOS!$G$2:$G$20000,"EX")=0),0))))</f>
      </c>
      <c r="H7875">
        <f>IF(DATOS!$G7875&lt;&gt;"EX",0,--(COUNTIFS(DATOS!$A$2:$A$20000,DATOS!$A7875,DATOS!$D$2:$D$20000,DATOS!$D7875,DATOS!$E$2:$E$20000,DATOS!$E7875,DATOS!$I$2:$I$20000,DATOS!$I7875,DATOS!$G$2:$G$20000,"OR")=0))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DATOS!$A$2:$A$20000,DATOS!$A7876,DATOS!$D$2:$D$20000,DATOS!$D7876,DATOS!$E$2:$E$20000,DATOS!$E7876,DATOS!$I$2:$I$20000,DATOS!$I7876,DATOS!$G$2:$G$20000,"EX")=0),0))))</f>
      </c>
      <c r="H7876">
        <f>IF(DATOS!$G7876&lt;&gt;"EX",0,--(COUNTIFS(DATOS!$A$2:$A$20000,DATOS!$A7876,DATOS!$D$2:$D$20000,DATOS!$D7876,DATOS!$E$2:$E$20000,DATOS!$E7876,DATOS!$I$2:$I$20000,DATOS!$I7876,DATOS!$G$2:$G$20000,"OR")=0))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DATOS!$A$2:$A$20000,DATOS!$A7877,DATOS!$D$2:$D$20000,DATOS!$D7877,DATOS!$E$2:$E$20000,DATOS!$E7877,DATOS!$I$2:$I$20000,DATOS!$I7877,DATOS!$G$2:$G$20000,"EX")=0),0))))</f>
      </c>
      <c r="H7877">
        <f>IF(DATOS!$G7877&lt;&gt;"EX",0,--(COUNTIFS(DATOS!$A$2:$A$20000,DATOS!$A7877,DATOS!$D$2:$D$20000,DATOS!$D7877,DATOS!$E$2:$E$20000,DATOS!$E7877,DATOS!$I$2:$I$20000,DATOS!$I7877,DATOS!$G$2:$G$20000,"OR")=0))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DATOS!$A$2:$A$20000,DATOS!$A7878,DATOS!$D$2:$D$20000,DATOS!$D7878,DATOS!$E$2:$E$20000,DATOS!$E7878,DATOS!$I$2:$I$20000,DATOS!$I7878,DATOS!$G$2:$G$20000,"EX")=0),0))))</f>
      </c>
      <c r="H7878">
        <f>IF(DATOS!$G7878&lt;&gt;"EX",0,--(COUNTIFS(DATOS!$A$2:$A$20000,DATOS!$A7878,DATOS!$D$2:$D$20000,DATOS!$D7878,DATOS!$E$2:$E$20000,DATOS!$E7878,DATOS!$I$2:$I$20000,DATOS!$I7878,DATOS!$G$2:$G$20000,"OR")=0))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DATOS!$A$2:$A$20000,DATOS!$A7879,DATOS!$D$2:$D$20000,DATOS!$D7879,DATOS!$E$2:$E$20000,DATOS!$E7879,DATOS!$I$2:$I$20000,DATOS!$I7879,DATOS!$G$2:$G$20000,"EX")=0),0))))</f>
      </c>
      <c r="H7879">
        <f>IF(DATOS!$G7879&lt;&gt;"EX",0,--(COUNTIFS(DATOS!$A$2:$A$20000,DATOS!$A7879,DATOS!$D$2:$D$20000,DATOS!$D7879,DATOS!$E$2:$E$20000,DATOS!$E7879,DATOS!$I$2:$I$20000,DATOS!$I7879,DATOS!$G$2:$G$20000,"OR")=0))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DATOS!$A$2:$A$20000,DATOS!$A7880,DATOS!$D$2:$D$20000,DATOS!$D7880,DATOS!$E$2:$E$20000,DATOS!$E7880,DATOS!$I$2:$I$20000,DATOS!$I7880,DATOS!$G$2:$G$20000,"EX")=0),0))))</f>
      </c>
      <c r="H7880">
        <f>IF(DATOS!$G7880&lt;&gt;"EX",0,--(COUNTIFS(DATOS!$A$2:$A$20000,DATOS!$A7880,DATOS!$D$2:$D$20000,DATOS!$D7880,DATOS!$E$2:$E$20000,DATOS!$E7880,DATOS!$I$2:$I$20000,DATOS!$I7880,DATOS!$G$2:$G$20000,"OR")=0))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DATOS!$A$2:$A$20000,DATOS!$A7881,DATOS!$D$2:$D$20000,DATOS!$D7881,DATOS!$E$2:$E$20000,DATOS!$E7881,DATOS!$I$2:$I$20000,DATOS!$I7881,DATOS!$G$2:$G$20000,"EX")=0),0))))</f>
      </c>
      <c r="H7881">
        <f>IF(DATOS!$G7881&lt;&gt;"EX",0,--(COUNTIFS(DATOS!$A$2:$A$20000,DATOS!$A7881,DATOS!$D$2:$D$20000,DATOS!$D7881,DATOS!$E$2:$E$20000,DATOS!$E7881,DATOS!$I$2:$I$20000,DATOS!$I7881,DATOS!$G$2:$G$20000,"OR")=0))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DATOS!$A$2:$A$20000,DATOS!$A7882,DATOS!$D$2:$D$20000,DATOS!$D7882,DATOS!$E$2:$E$20000,DATOS!$E7882,DATOS!$I$2:$I$20000,DATOS!$I7882,DATOS!$G$2:$G$20000,"EX")=0),0))))</f>
      </c>
      <c r="H7882">
        <f>IF(DATOS!$G7882&lt;&gt;"EX",0,--(COUNTIFS(DATOS!$A$2:$A$20000,DATOS!$A7882,DATOS!$D$2:$D$20000,DATOS!$D7882,DATOS!$E$2:$E$20000,DATOS!$E7882,DATOS!$I$2:$I$20000,DATOS!$I7882,DATOS!$G$2:$G$20000,"OR")=0))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DATOS!$A$2:$A$20000,DATOS!$A7883,DATOS!$D$2:$D$20000,DATOS!$D7883,DATOS!$E$2:$E$20000,DATOS!$E7883,DATOS!$I$2:$I$20000,DATOS!$I7883,DATOS!$G$2:$G$20000,"EX")=0),0))))</f>
      </c>
      <c r="H7883">
        <f>IF(DATOS!$G7883&lt;&gt;"EX",0,--(COUNTIFS(DATOS!$A$2:$A$20000,DATOS!$A7883,DATOS!$D$2:$D$20000,DATOS!$D7883,DATOS!$E$2:$E$20000,DATOS!$E7883,DATOS!$I$2:$I$20000,DATOS!$I7883,DATOS!$G$2:$G$20000,"OR")=0))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DATOS!$A$2:$A$20000,DATOS!$A7884,DATOS!$D$2:$D$20000,DATOS!$D7884,DATOS!$E$2:$E$20000,DATOS!$E7884,DATOS!$I$2:$I$20000,DATOS!$I7884,DATOS!$G$2:$G$20000,"EX")=0),0))))</f>
      </c>
      <c r="H7884">
        <f>IF(DATOS!$G7884&lt;&gt;"EX",0,--(COUNTIFS(DATOS!$A$2:$A$20000,DATOS!$A7884,DATOS!$D$2:$D$20000,DATOS!$D7884,DATOS!$E$2:$E$20000,DATOS!$E7884,DATOS!$I$2:$I$20000,DATOS!$I7884,DATOS!$G$2:$G$20000,"OR")=0))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DATOS!$A$2:$A$20000,DATOS!$A7885,DATOS!$D$2:$D$20000,DATOS!$D7885,DATOS!$E$2:$E$20000,DATOS!$E7885,DATOS!$I$2:$I$20000,DATOS!$I7885,DATOS!$G$2:$G$20000,"EX")=0),0))))</f>
      </c>
      <c r="H7885">
        <f>IF(DATOS!$G7885&lt;&gt;"EX",0,--(COUNTIFS(DATOS!$A$2:$A$20000,DATOS!$A7885,DATOS!$D$2:$D$20000,DATOS!$D7885,DATOS!$E$2:$E$20000,DATOS!$E7885,DATOS!$I$2:$I$20000,DATOS!$I7885,DATOS!$G$2:$G$20000,"OR")=0))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DATOS!$A$2:$A$20000,DATOS!$A7886,DATOS!$D$2:$D$20000,DATOS!$D7886,DATOS!$E$2:$E$20000,DATOS!$E7886,DATOS!$I$2:$I$20000,DATOS!$I7886,DATOS!$G$2:$G$20000,"EX")=0),0))))</f>
      </c>
      <c r="H7886">
        <f>IF(DATOS!$G7886&lt;&gt;"EX",0,--(COUNTIFS(DATOS!$A$2:$A$20000,DATOS!$A7886,DATOS!$D$2:$D$20000,DATOS!$D7886,DATOS!$E$2:$E$20000,DATOS!$E7886,DATOS!$I$2:$I$20000,DATOS!$I7886,DATOS!$G$2:$G$20000,"OR")=0))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DATOS!$A$2:$A$20000,DATOS!$A7887,DATOS!$D$2:$D$20000,DATOS!$D7887,DATOS!$E$2:$E$20000,DATOS!$E7887,DATOS!$I$2:$I$20000,DATOS!$I7887,DATOS!$G$2:$G$20000,"EX")=0),0))))</f>
      </c>
      <c r="H7887">
        <f>IF(DATOS!$G7887&lt;&gt;"EX",0,--(COUNTIFS(DATOS!$A$2:$A$20000,DATOS!$A7887,DATOS!$D$2:$D$20000,DATOS!$D7887,DATOS!$E$2:$E$20000,DATOS!$E7887,DATOS!$I$2:$I$20000,DATOS!$I7887,DATOS!$G$2:$G$20000,"OR")=0))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DATOS!$A$2:$A$20000,DATOS!$A7888,DATOS!$D$2:$D$20000,DATOS!$D7888,DATOS!$E$2:$E$20000,DATOS!$E7888,DATOS!$I$2:$I$20000,DATOS!$I7888,DATOS!$G$2:$G$20000,"EX")=0),0))))</f>
      </c>
      <c r="H7888">
        <f>IF(DATOS!$G7888&lt;&gt;"EX",0,--(COUNTIFS(DATOS!$A$2:$A$20000,DATOS!$A7888,DATOS!$D$2:$D$20000,DATOS!$D7888,DATOS!$E$2:$E$20000,DATOS!$E7888,DATOS!$I$2:$I$20000,DATOS!$I7888,DATOS!$G$2:$G$20000,"OR")=0))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DATOS!$A$2:$A$20000,DATOS!$A7889,DATOS!$D$2:$D$20000,DATOS!$D7889,DATOS!$E$2:$E$20000,DATOS!$E7889,DATOS!$I$2:$I$20000,DATOS!$I7889,DATOS!$G$2:$G$20000,"EX")=0),0))))</f>
      </c>
      <c r="H7889">
        <f>IF(DATOS!$G7889&lt;&gt;"EX",0,--(COUNTIFS(DATOS!$A$2:$A$20000,DATOS!$A7889,DATOS!$D$2:$D$20000,DATOS!$D7889,DATOS!$E$2:$E$20000,DATOS!$E7889,DATOS!$I$2:$I$20000,DATOS!$I7889,DATOS!$G$2:$G$20000,"OR")=0))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DATOS!$A$2:$A$20000,DATOS!$A7890,DATOS!$D$2:$D$20000,DATOS!$D7890,DATOS!$E$2:$E$20000,DATOS!$E7890,DATOS!$I$2:$I$20000,DATOS!$I7890,DATOS!$G$2:$G$20000,"EX")=0),0))))</f>
      </c>
      <c r="H7890">
        <f>IF(DATOS!$G7890&lt;&gt;"EX",0,--(COUNTIFS(DATOS!$A$2:$A$20000,DATOS!$A7890,DATOS!$D$2:$D$20000,DATOS!$D7890,DATOS!$E$2:$E$20000,DATOS!$E7890,DATOS!$I$2:$I$20000,DATOS!$I7890,DATOS!$G$2:$G$20000,"OR")=0))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DATOS!$A$2:$A$20000,DATOS!$A7891,DATOS!$D$2:$D$20000,DATOS!$D7891,DATOS!$E$2:$E$20000,DATOS!$E7891,DATOS!$I$2:$I$20000,DATOS!$I7891,DATOS!$G$2:$G$20000,"EX")=0),0))))</f>
      </c>
      <c r="H7891">
        <f>IF(DATOS!$G7891&lt;&gt;"EX",0,--(COUNTIFS(DATOS!$A$2:$A$20000,DATOS!$A7891,DATOS!$D$2:$D$20000,DATOS!$D7891,DATOS!$E$2:$E$20000,DATOS!$E7891,DATOS!$I$2:$I$20000,DATOS!$I7891,DATOS!$G$2:$G$20000,"OR")=0))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DATOS!$A$2:$A$20000,DATOS!$A7892,DATOS!$D$2:$D$20000,DATOS!$D7892,DATOS!$E$2:$E$20000,DATOS!$E7892,DATOS!$I$2:$I$20000,DATOS!$I7892,DATOS!$G$2:$G$20000,"EX")=0),0))))</f>
      </c>
      <c r="H7892">
        <f>IF(DATOS!$G7892&lt;&gt;"EX",0,--(COUNTIFS(DATOS!$A$2:$A$20000,DATOS!$A7892,DATOS!$D$2:$D$20000,DATOS!$D7892,DATOS!$E$2:$E$20000,DATOS!$E7892,DATOS!$I$2:$I$20000,DATOS!$I7892,DATOS!$G$2:$G$20000,"OR")=0))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DATOS!$A$2:$A$20000,DATOS!$A7893,DATOS!$D$2:$D$20000,DATOS!$D7893,DATOS!$E$2:$E$20000,DATOS!$E7893,DATOS!$I$2:$I$20000,DATOS!$I7893,DATOS!$G$2:$G$20000,"EX")=0),0))))</f>
      </c>
      <c r="H7893">
        <f>IF(DATOS!$G7893&lt;&gt;"EX",0,--(COUNTIFS(DATOS!$A$2:$A$20000,DATOS!$A7893,DATOS!$D$2:$D$20000,DATOS!$D7893,DATOS!$E$2:$E$20000,DATOS!$E7893,DATOS!$I$2:$I$20000,DATOS!$I7893,DATOS!$G$2:$G$20000,"OR")=0))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DATOS!$A$2:$A$20000,DATOS!$A7894,DATOS!$D$2:$D$20000,DATOS!$D7894,DATOS!$E$2:$E$20000,DATOS!$E7894,DATOS!$I$2:$I$20000,DATOS!$I7894,DATOS!$G$2:$G$20000,"EX")=0),0))))</f>
      </c>
      <c r="H7894">
        <f>IF(DATOS!$G7894&lt;&gt;"EX",0,--(COUNTIFS(DATOS!$A$2:$A$20000,DATOS!$A7894,DATOS!$D$2:$D$20000,DATOS!$D7894,DATOS!$E$2:$E$20000,DATOS!$E7894,DATOS!$I$2:$I$20000,DATOS!$I7894,DATOS!$G$2:$G$20000,"OR")=0))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DATOS!$A$2:$A$20000,DATOS!$A7895,DATOS!$D$2:$D$20000,DATOS!$D7895,DATOS!$E$2:$E$20000,DATOS!$E7895,DATOS!$I$2:$I$20000,DATOS!$I7895,DATOS!$G$2:$G$20000,"EX")=0),0))))</f>
      </c>
      <c r="H7895">
        <f>IF(DATOS!$G7895&lt;&gt;"EX",0,--(COUNTIFS(DATOS!$A$2:$A$20000,DATOS!$A7895,DATOS!$D$2:$D$20000,DATOS!$D7895,DATOS!$E$2:$E$20000,DATOS!$E7895,DATOS!$I$2:$I$20000,DATOS!$I7895,DATOS!$G$2:$G$20000,"OR")=0))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DATOS!$A$2:$A$20000,DATOS!$A7896,DATOS!$D$2:$D$20000,DATOS!$D7896,DATOS!$E$2:$E$20000,DATOS!$E7896,DATOS!$I$2:$I$20000,DATOS!$I7896,DATOS!$G$2:$G$20000,"EX")=0),0))))</f>
      </c>
      <c r="H7896">
        <f>IF(DATOS!$G7896&lt;&gt;"EX",0,--(COUNTIFS(DATOS!$A$2:$A$20000,DATOS!$A7896,DATOS!$D$2:$D$20000,DATOS!$D7896,DATOS!$E$2:$E$20000,DATOS!$E7896,DATOS!$I$2:$I$20000,DATOS!$I7896,DATOS!$G$2:$G$20000,"OR")=0))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DATOS!$A$2:$A$20000,DATOS!$A7897,DATOS!$D$2:$D$20000,DATOS!$D7897,DATOS!$E$2:$E$20000,DATOS!$E7897,DATOS!$I$2:$I$20000,DATOS!$I7897,DATOS!$G$2:$G$20000,"EX")=0),0))))</f>
      </c>
      <c r="H7897">
        <f>IF(DATOS!$G7897&lt;&gt;"EX",0,--(COUNTIFS(DATOS!$A$2:$A$20000,DATOS!$A7897,DATOS!$D$2:$D$20000,DATOS!$D7897,DATOS!$E$2:$E$20000,DATOS!$E7897,DATOS!$I$2:$I$20000,DATOS!$I7897,DATOS!$G$2:$G$20000,"OR")=0))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DATOS!$A$2:$A$20000,DATOS!$A7898,DATOS!$D$2:$D$20000,DATOS!$D7898,DATOS!$E$2:$E$20000,DATOS!$E7898,DATOS!$I$2:$I$20000,DATOS!$I7898,DATOS!$G$2:$G$20000,"EX")=0),0))))</f>
      </c>
      <c r="H7898">
        <f>IF(DATOS!$G7898&lt;&gt;"EX",0,--(COUNTIFS(DATOS!$A$2:$A$20000,DATOS!$A7898,DATOS!$D$2:$D$20000,DATOS!$D7898,DATOS!$E$2:$E$20000,DATOS!$E7898,DATOS!$I$2:$I$20000,DATOS!$I7898,DATOS!$G$2:$G$20000,"OR")=0))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DATOS!$A$2:$A$20000,DATOS!$A7899,DATOS!$D$2:$D$20000,DATOS!$D7899,DATOS!$E$2:$E$20000,DATOS!$E7899,DATOS!$I$2:$I$20000,DATOS!$I7899,DATOS!$G$2:$G$20000,"EX")=0),0))))</f>
      </c>
      <c r="H7899">
        <f>IF(DATOS!$G7899&lt;&gt;"EX",0,--(COUNTIFS(DATOS!$A$2:$A$20000,DATOS!$A7899,DATOS!$D$2:$D$20000,DATOS!$D7899,DATOS!$E$2:$E$20000,DATOS!$E7899,DATOS!$I$2:$I$20000,DATOS!$I7899,DATOS!$G$2:$G$20000,"OR")=0))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DATOS!$A$2:$A$20000,DATOS!$A7900,DATOS!$D$2:$D$20000,DATOS!$D7900,DATOS!$E$2:$E$20000,DATOS!$E7900,DATOS!$I$2:$I$20000,DATOS!$I7900,DATOS!$G$2:$G$20000,"EX")=0),0))))</f>
      </c>
      <c r="H7900">
        <f>IF(DATOS!$G7900&lt;&gt;"EX",0,--(COUNTIFS(DATOS!$A$2:$A$20000,DATOS!$A7900,DATOS!$D$2:$D$20000,DATOS!$D7900,DATOS!$E$2:$E$20000,DATOS!$E7900,DATOS!$I$2:$I$20000,DATOS!$I7900,DATOS!$G$2:$G$20000,"OR")=0))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DATOS!$A$2:$A$20000,DATOS!$A7901,DATOS!$D$2:$D$20000,DATOS!$D7901,DATOS!$E$2:$E$20000,DATOS!$E7901,DATOS!$I$2:$I$20000,DATOS!$I7901,DATOS!$G$2:$G$20000,"EX")=0),0))))</f>
      </c>
      <c r="H7901">
        <f>IF(DATOS!$G7901&lt;&gt;"EX",0,--(COUNTIFS(DATOS!$A$2:$A$20000,DATOS!$A7901,DATOS!$D$2:$D$20000,DATOS!$D7901,DATOS!$E$2:$E$20000,DATOS!$E7901,DATOS!$I$2:$I$20000,DATOS!$I7901,DATOS!$G$2:$G$20000,"OR")=0))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DATOS!$A$2:$A$20000,DATOS!$A7902,DATOS!$D$2:$D$20000,DATOS!$D7902,DATOS!$E$2:$E$20000,DATOS!$E7902,DATOS!$I$2:$I$20000,DATOS!$I7902,DATOS!$G$2:$G$20000,"EX")=0),0))))</f>
      </c>
      <c r="H7902">
        <f>IF(DATOS!$G7902&lt;&gt;"EX",0,--(COUNTIFS(DATOS!$A$2:$A$20000,DATOS!$A7902,DATOS!$D$2:$D$20000,DATOS!$D7902,DATOS!$E$2:$E$20000,DATOS!$E7902,DATOS!$I$2:$I$20000,DATOS!$I7902,DATOS!$G$2:$G$20000,"OR")=0))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DATOS!$A$2:$A$20000,DATOS!$A7903,DATOS!$D$2:$D$20000,DATOS!$D7903,DATOS!$E$2:$E$20000,DATOS!$E7903,DATOS!$I$2:$I$20000,DATOS!$I7903,DATOS!$G$2:$G$20000,"EX")=0),0))))</f>
      </c>
      <c r="H7903">
        <f>IF(DATOS!$G7903&lt;&gt;"EX",0,--(COUNTIFS(DATOS!$A$2:$A$20000,DATOS!$A7903,DATOS!$D$2:$D$20000,DATOS!$D7903,DATOS!$E$2:$E$20000,DATOS!$E7903,DATOS!$I$2:$I$20000,DATOS!$I7903,DATOS!$G$2:$G$20000,"OR")=0))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DATOS!$A$2:$A$20000,DATOS!$A7904,DATOS!$D$2:$D$20000,DATOS!$D7904,DATOS!$E$2:$E$20000,DATOS!$E7904,DATOS!$I$2:$I$20000,DATOS!$I7904,DATOS!$G$2:$G$20000,"EX")=0),0))))</f>
      </c>
      <c r="H7904">
        <f>IF(DATOS!$G7904&lt;&gt;"EX",0,--(COUNTIFS(DATOS!$A$2:$A$20000,DATOS!$A7904,DATOS!$D$2:$D$20000,DATOS!$D7904,DATOS!$E$2:$E$20000,DATOS!$E7904,DATOS!$I$2:$I$20000,DATOS!$I7904,DATOS!$G$2:$G$20000,"OR")=0))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DATOS!$A$2:$A$20000,DATOS!$A7905,DATOS!$D$2:$D$20000,DATOS!$D7905,DATOS!$E$2:$E$20000,DATOS!$E7905,DATOS!$I$2:$I$20000,DATOS!$I7905,DATOS!$G$2:$G$20000,"EX")=0),0))))</f>
      </c>
      <c r="H7905">
        <f>IF(DATOS!$G7905&lt;&gt;"EX",0,--(COUNTIFS(DATOS!$A$2:$A$20000,DATOS!$A7905,DATOS!$D$2:$D$20000,DATOS!$D7905,DATOS!$E$2:$E$20000,DATOS!$E7905,DATOS!$I$2:$I$20000,DATOS!$I7905,DATOS!$G$2:$G$20000,"OR")=0))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DATOS!$A$2:$A$20000,DATOS!$A7906,DATOS!$D$2:$D$20000,DATOS!$D7906,DATOS!$E$2:$E$20000,DATOS!$E7906,DATOS!$I$2:$I$20000,DATOS!$I7906,DATOS!$G$2:$G$20000,"EX")=0),0))))</f>
      </c>
      <c r="H7906">
        <f>IF(DATOS!$G7906&lt;&gt;"EX",0,--(COUNTIFS(DATOS!$A$2:$A$20000,DATOS!$A7906,DATOS!$D$2:$D$20000,DATOS!$D7906,DATOS!$E$2:$E$20000,DATOS!$E7906,DATOS!$I$2:$I$20000,DATOS!$I7906,DATOS!$G$2:$G$20000,"OR")=0))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DATOS!$A$2:$A$20000,DATOS!$A7907,DATOS!$D$2:$D$20000,DATOS!$D7907,DATOS!$E$2:$E$20000,DATOS!$E7907,DATOS!$I$2:$I$20000,DATOS!$I7907,DATOS!$G$2:$G$20000,"EX")=0),0))))</f>
      </c>
      <c r="H7907">
        <f>IF(DATOS!$G7907&lt;&gt;"EX",0,--(COUNTIFS(DATOS!$A$2:$A$20000,DATOS!$A7907,DATOS!$D$2:$D$20000,DATOS!$D7907,DATOS!$E$2:$E$20000,DATOS!$E7907,DATOS!$I$2:$I$20000,DATOS!$I7907,DATOS!$G$2:$G$20000,"OR")=0))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DATOS!$A$2:$A$20000,DATOS!$A7908,DATOS!$D$2:$D$20000,DATOS!$D7908,DATOS!$E$2:$E$20000,DATOS!$E7908,DATOS!$I$2:$I$20000,DATOS!$I7908,DATOS!$G$2:$G$20000,"EX")=0),0))))</f>
      </c>
      <c r="H7908">
        <f>IF(DATOS!$G7908&lt;&gt;"EX",0,--(COUNTIFS(DATOS!$A$2:$A$20000,DATOS!$A7908,DATOS!$D$2:$D$20000,DATOS!$D7908,DATOS!$E$2:$E$20000,DATOS!$E7908,DATOS!$I$2:$I$20000,DATOS!$I7908,DATOS!$G$2:$G$20000,"OR")=0))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DATOS!$A$2:$A$20000,DATOS!$A7909,DATOS!$D$2:$D$20000,DATOS!$D7909,DATOS!$E$2:$E$20000,DATOS!$E7909,DATOS!$I$2:$I$20000,DATOS!$I7909,DATOS!$G$2:$G$20000,"EX")=0),0))))</f>
      </c>
      <c r="H7909">
        <f>IF(DATOS!$G7909&lt;&gt;"EX",0,--(COUNTIFS(DATOS!$A$2:$A$20000,DATOS!$A7909,DATOS!$D$2:$D$20000,DATOS!$D7909,DATOS!$E$2:$E$20000,DATOS!$E7909,DATOS!$I$2:$I$20000,DATOS!$I7909,DATOS!$G$2:$G$20000,"OR")=0))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DATOS!$A$2:$A$20000,DATOS!$A7910,DATOS!$D$2:$D$20000,DATOS!$D7910,DATOS!$E$2:$E$20000,DATOS!$E7910,DATOS!$I$2:$I$20000,DATOS!$I7910,DATOS!$G$2:$G$20000,"EX")=0),0))))</f>
      </c>
      <c r="H7910">
        <f>IF(DATOS!$G7910&lt;&gt;"EX",0,--(COUNTIFS(DATOS!$A$2:$A$20000,DATOS!$A7910,DATOS!$D$2:$D$20000,DATOS!$D7910,DATOS!$E$2:$E$20000,DATOS!$E7910,DATOS!$I$2:$I$20000,DATOS!$I7910,DATOS!$G$2:$G$20000,"OR")=0))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DATOS!$A$2:$A$20000,DATOS!$A7911,DATOS!$D$2:$D$20000,DATOS!$D7911,DATOS!$E$2:$E$20000,DATOS!$E7911,DATOS!$I$2:$I$20000,DATOS!$I7911,DATOS!$G$2:$G$20000,"EX")=0),0))))</f>
      </c>
      <c r="H7911">
        <f>IF(DATOS!$G7911&lt;&gt;"EX",0,--(COUNTIFS(DATOS!$A$2:$A$20000,DATOS!$A7911,DATOS!$D$2:$D$20000,DATOS!$D7911,DATOS!$E$2:$E$20000,DATOS!$E7911,DATOS!$I$2:$I$20000,DATOS!$I7911,DATOS!$G$2:$G$20000,"OR")=0))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DATOS!$A$2:$A$20000,DATOS!$A7912,DATOS!$D$2:$D$20000,DATOS!$D7912,DATOS!$E$2:$E$20000,DATOS!$E7912,DATOS!$I$2:$I$20000,DATOS!$I7912,DATOS!$G$2:$G$20000,"EX")=0),0))))</f>
      </c>
      <c r="H7912">
        <f>IF(DATOS!$G7912&lt;&gt;"EX",0,--(COUNTIFS(DATOS!$A$2:$A$20000,DATOS!$A7912,DATOS!$D$2:$D$20000,DATOS!$D7912,DATOS!$E$2:$E$20000,DATOS!$E7912,DATOS!$I$2:$I$20000,DATOS!$I7912,DATOS!$G$2:$G$20000,"OR")=0))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DATOS!$A$2:$A$20000,DATOS!$A7913,DATOS!$D$2:$D$20000,DATOS!$D7913,DATOS!$E$2:$E$20000,DATOS!$E7913,DATOS!$I$2:$I$20000,DATOS!$I7913,DATOS!$G$2:$G$20000,"EX")=0),0))))</f>
      </c>
      <c r="H7913">
        <f>IF(DATOS!$G7913&lt;&gt;"EX",0,--(COUNTIFS(DATOS!$A$2:$A$20000,DATOS!$A7913,DATOS!$D$2:$D$20000,DATOS!$D7913,DATOS!$E$2:$E$20000,DATOS!$E7913,DATOS!$I$2:$I$20000,DATOS!$I7913,DATOS!$G$2:$G$20000,"OR")=0))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DATOS!$A$2:$A$20000,DATOS!$A7914,DATOS!$D$2:$D$20000,DATOS!$D7914,DATOS!$E$2:$E$20000,DATOS!$E7914,DATOS!$I$2:$I$20000,DATOS!$I7914,DATOS!$G$2:$G$20000,"EX")=0),0))))</f>
      </c>
      <c r="H7914">
        <f>IF(DATOS!$G7914&lt;&gt;"EX",0,--(COUNTIFS(DATOS!$A$2:$A$20000,DATOS!$A7914,DATOS!$D$2:$D$20000,DATOS!$D7914,DATOS!$E$2:$E$20000,DATOS!$E7914,DATOS!$I$2:$I$20000,DATOS!$I7914,DATOS!$G$2:$G$20000,"OR")=0))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DATOS!$A$2:$A$20000,DATOS!$A7915,DATOS!$D$2:$D$20000,DATOS!$D7915,DATOS!$E$2:$E$20000,DATOS!$E7915,DATOS!$I$2:$I$20000,DATOS!$I7915,DATOS!$G$2:$G$20000,"EX")=0),0))))</f>
      </c>
      <c r="H7915">
        <f>IF(DATOS!$G7915&lt;&gt;"EX",0,--(COUNTIFS(DATOS!$A$2:$A$20000,DATOS!$A7915,DATOS!$D$2:$D$20000,DATOS!$D7915,DATOS!$E$2:$E$20000,DATOS!$E7915,DATOS!$I$2:$I$20000,DATOS!$I7915,DATOS!$G$2:$G$20000,"OR")=0))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DATOS!$A$2:$A$20000,DATOS!$A7916,DATOS!$D$2:$D$20000,DATOS!$D7916,DATOS!$E$2:$E$20000,DATOS!$E7916,DATOS!$I$2:$I$20000,DATOS!$I7916,DATOS!$G$2:$G$20000,"EX")=0),0))))</f>
      </c>
      <c r="H7916">
        <f>IF(DATOS!$G7916&lt;&gt;"EX",0,--(COUNTIFS(DATOS!$A$2:$A$20000,DATOS!$A7916,DATOS!$D$2:$D$20000,DATOS!$D7916,DATOS!$E$2:$E$20000,DATOS!$E7916,DATOS!$I$2:$I$20000,DATOS!$I7916,DATOS!$G$2:$G$20000,"OR")=0))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DATOS!$A$2:$A$20000,DATOS!$A7917,DATOS!$D$2:$D$20000,DATOS!$D7917,DATOS!$E$2:$E$20000,DATOS!$E7917,DATOS!$I$2:$I$20000,DATOS!$I7917,DATOS!$G$2:$G$20000,"EX")=0),0))))</f>
      </c>
      <c r="H7917">
        <f>IF(DATOS!$G7917&lt;&gt;"EX",0,--(COUNTIFS(DATOS!$A$2:$A$20000,DATOS!$A7917,DATOS!$D$2:$D$20000,DATOS!$D7917,DATOS!$E$2:$E$20000,DATOS!$E7917,DATOS!$I$2:$I$20000,DATOS!$I7917,DATOS!$G$2:$G$20000,"OR")=0))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DATOS!$A$2:$A$20000,DATOS!$A7918,DATOS!$D$2:$D$20000,DATOS!$D7918,DATOS!$E$2:$E$20000,DATOS!$E7918,DATOS!$I$2:$I$20000,DATOS!$I7918,DATOS!$G$2:$G$20000,"EX")=0),0))))</f>
      </c>
      <c r="H7918">
        <f>IF(DATOS!$G7918&lt;&gt;"EX",0,--(COUNTIFS(DATOS!$A$2:$A$20000,DATOS!$A7918,DATOS!$D$2:$D$20000,DATOS!$D7918,DATOS!$E$2:$E$20000,DATOS!$E7918,DATOS!$I$2:$I$20000,DATOS!$I7918,DATOS!$G$2:$G$20000,"OR")=0))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DATOS!$A$2:$A$20000,DATOS!$A7919,DATOS!$D$2:$D$20000,DATOS!$D7919,DATOS!$E$2:$E$20000,DATOS!$E7919,DATOS!$I$2:$I$20000,DATOS!$I7919,DATOS!$G$2:$G$20000,"EX")=0),0))))</f>
      </c>
      <c r="H7919">
        <f>IF(DATOS!$G7919&lt;&gt;"EX",0,--(COUNTIFS(DATOS!$A$2:$A$20000,DATOS!$A7919,DATOS!$D$2:$D$20000,DATOS!$D7919,DATOS!$E$2:$E$20000,DATOS!$E7919,DATOS!$I$2:$I$20000,DATOS!$I7919,DATOS!$G$2:$G$20000,"OR")=0))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DATOS!$A$2:$A$20000,DATOS!$A7920,DATOS!$D$2:$D$20000,DATOS!$D7920,DATOS!$E$2:$E$20000,DATOS!$E7920,DATOS!$I$2:$I$20000,DATOS!$I7920,DATOS!$G$2:$G$20000,"EX")=0),0))))</f>
      </c>
      <c r="H7920">
        <f>IF(DATOS!$G7920&lt;&gt;"EX",0,--(COUNTIFS(DATOS!$A$2:$A$20000,DATOS!$A7920,DATOS!$D$2:$D$20000,DATOS!$D7920,DATOS!$E$2:$E$20000,DATOS!$E7920,DATOS!$I$2:$I$20000,DATOS!$I7920,DATOS!$G$2:$G$20000,"OR")=0))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DATOS!$A$2:$A$20000,DATOS!$A7921,DATOS!$D$2:$D$20000,DATOS!$D7921,DATOS!$E$2:$E$20000,DATOS!$E7921,DATOS!$I$2:$I$20000,DATOS!$I7921,DATOS!$G$2:$G$20000,"EX")=0),0))))</f>
      </c>
      <c r="H7921">
        <f>IF(DATOS!$G7921&lt;&gt;"EX",0,--(COUNTIFS(DATOS!$A$2:$A$20000,DATOS!$A7921,DATOS!$D$2:$D$20000,DATOS!$D7921,DATOS!$E$2:$E$20000,DATOS!$E7921,DATOS!$I$2:$I$20000,DATOS!$I7921,DATOS!$G$2:$G$20000,"OR")=0))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DATOS!$A$2:$A$20000,DATOS!$A7922,DATOS!$D$2:$D$20000,DATOS!$D7922,DATOS!$E$2:$E$20000,DATOS!$E7922,DATOS!$I$2:$I$20000,DATOS!$I7922,DATOS!$G$2:$G$20000,"EX")=0),0))))</f>
      </c>
      <c r="H7922">
        <f>IF(DATOS!$G7922&lt;&gt;"EX",0,--(COUNTIFS(DATOS!$A$2:$A$20000,DATOS!$A7922,DATOS!$D$2:$D$20000,DATOS!$D7922,DATOS!$E$2:$E$20000,DATOS!$E7922,DATOS!$I$2:$I$20000,DATOS!$I7922,DATOS!$G$2:$G$20000,"OR")=0))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DATOS!$A$2:$A$20000,DATOS!$A7923,DATOS!$D$2:$D$20000,DATOS!$D7923,DATOS!$E$2:$E$20000,DATOS!$E7923,DATOS!$I$2:$I$20000,DATOS!$I7923,DATOS!$G$2:$G$20000,"EX")=0),0))))</f>
      </c>
      <c r="H7923">
        <f>IF(DATOS!$G7923&lt;&gt;"EX",0,--(COUNTIFS(DATOS!$A$2:$A$20000,DATOS!$A7923,DATOS!$D$2:$D$20000,DATOS!$D7923,DATOS!$E$2:$E$20000,DATOS!$E7923,DATOS!$I$2:$I$20000,DATOS!$I7923,DATOS!$G$2:$G$20000,"OR")=0))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DATOS!$A$2:$A$20000,DATOS!$A7924,DATOS!$D$2:$D$20000,DATOS!$D7924,DATOS!$E$2:$E$20000,DATOS!$E7924,DATOS!$I$2:$I$20000,DATOS!$I7924,DATOS!$G$2:$G$20000,"EX")=0),0))))</f>
      </c>
      <c r="H7924">
        <f>IF(DATOS!$G7924&lt;&gt;"EX",0,--(COUNTIFS(DATOS!$A$2:$A$20000,DATOS!$A7924,DATOS!$D$2:$D$20000,DATOS!$D7924,DATOS!$E$2:$E$20000,DATOS!$E7924,DATOS!$I$2:$I$20000,DATOS!$I7924,DATOS!$G$2:$G$20000,"OR")=0))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DATOS!$A$2:$A$20000,DATOS!$A7925,DATOS!$D$2:$D$20000,DATOS!$D7925,DATOS!$E$2:$E$20000,DATOS!$E7925,DATOS!$I$2:$I$20000,DATOS!$I7925,DATOS!$G$2:$G$20000,"EX")=0),0))))</f>
      </c>
      <c r="H7925">
        <f>IF(DATOS!$G7925&lt;&gt;"EX",0,--(COUNTIFS(DATOS!$A$2:$A$20000,DATOS!$A7925,DATOS!$D$2:$D$20000,DATOS!$D7925,DATOS!$E$2:$E$20000,DATOS!$E7925,DATOS!$I$2:$I$20000,DATOS!$I7925,DATOS!$G$2:$G$20000,"OR")=0))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DATOS!$A$2:$A$20000,DATOS!$A7926,DATOS!$D$2:$D$20000,DATOS!$D7926,DATOS!$E$2:$E$20000,DATOS!$E7926,DATOS!$I$2:$I$20000,DATOS!$I7926,DATOS!$G$2:$G$20000,"EX")=0),0))))</f>
      </c>
      <c r="H7926">
        <f>IF(DATOS!$G7926&lt;&gt;"EX",0,--(COUNTIFS(DATOS!$A$2:$A$20000,DATOS!$A7926,DATOS!$D$2:$D$20000,DATOS!$D7926,DATOS!$E$2:$E$20000,DATOS!$E7926,DATOS!$I$2:$I$20000,DATOS!$I7926,DATOS!$G$2:$G$20000,"OR")=0))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DATOS!$A$2:$A$20000,DATOS!$A7927,DATOS!$D$2:$D$20000,DATOS!$D7927,DATOS!$E$2:$E$20000,DATOS!$E7927,DATOS!$I$2:$I$20000,DATOS!$I7927,DATOS!$G$2:$G$20000,"EX")=0),0))))</f>
      </c>
      <c r="H7927">
        <f>IF(DATOS!$G7927&lt;&gt;"EX",0,--(COUNTIFS(DATOS!$A$2:$A$20000,DATOS!$A7927,DATOS!$D$2:$D$20000,DATOS!$D7927,DATOS!$E$2:$E$20000,DATOS!$E7927,DATOS!$I$2:$I$20000,DATOS!$I7927,DATOS!$G$2:$G$20000,"OR")=0))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DATOS!$A$2:$A$20000,DATOS!$A7928,DATOS!$D$2:$D$20000,DATOS!$D7928,DATOS!$E$2:$E$20000,DATOS!$E7928,DATOS!$I$2:$I$20000,DATOS!$I7928,DATOS!$G$2:$G$20000,"EX")=0),0))))</f>
      </c>
      <c r="H7928">
        <f>IF(DATOS!$G7928&lt;&gt;"EX",0,--(COUNTIFS(DATOS!$A$2:$A$20000,DATOS!$A7928,DATOS!$D$2:$D$20000,DATOS!$D7928,DATOS!$E$2:$E$20000,DATOS!$E7928,DATOS!$I$2:$I$20000,DATOS!$I7928,DATOS!$G$2:$G$20000,"OR")=0))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DATOS!$A$2:$A$20000,DATOS!$A7929,DATOS!$D$2:$D$20000,DATOS!$D7929,DATOS!$E$2:$E$20000,DATOS!$E7929,DATOS!$I$2:$I$20000,DATOS!$I7929,DATOS!$G$2:$G$20000,"EX")=0),0))))</f>
      </c>
      <c r="H7929">
        <f>IF(DATOS!$G7929&lt;&gt;"EX",0,--(COUNTIFS(DATOS!$A$2:$A$20000,DATOS!$A7929,DATOS!$D$2:$D$20000,DATOS!$D7929,DATOS!$E$2:$E$20000,DATOS!$E7929,DATOS!$I$2:$I$20000,DATOS!$I7929,DATOS!$G$2:$G$20000,"OR")=0))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DATOS!$A$2:$A$20000,DATOS!$A7930,DATOS!$D$2:$D$20000,DATOS!$D7930,DATOS!$E$2:$E$20000,DATOS!$E7930,DATOS!$I$2:$I$20000,DATOS!$I7930,DATOS!$G$2:$G$20000,"EX")=0),0))))</f>
      </c>
      <c r="H7930">
        <f>IF(DATOS!$G7930&lt;&gt;"EX",0,--(COUNTIFS(DATOS!$A$2:$A$20000,DATOS!$A7930,DATOS!$D$2:$D$20000,DATOS!$D7930,DATOS!$E$2:$E$20000,DATOS!$E7930,DATOS!$I$2:$I$20000,DATOS!$I7930,DATOS!$G$2:$G$20000,"OR")=0))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DATOS!$A$2:$A$20000,DATOS!$A7931,DATOS!$D$2:$D$20000,DATOS!$D7931,DATOS!$E$2:$E$20000,DATOS!$E7931,DATOS!$I$2:$I$20000,DATOS!$I7931,DATOS!$G$2:$G$20000,"EX")=0),0))))</f>
      </c>
      <c r="H7931">
        <f>IF(DATOS!$G7931&lt;&gt;"EX",0,--(COUNTIFS(DATOS!$A$2:$A$20000,DATOS!$A7931,DATOS!$D$2:$D$20000,DATOS!$D7931,DATOS!$E$2:$E$20000,DATOS!$E7931,DATOS!$I$2:$I$20000,DATOS!$I7931,DATOS!$G$2:$G$20000,"OR")=0))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DATOS!$A$2:$A$20000,DATOS!$A7932,DATOS!$D$2:$D$20000,DATOS!$D7932,DATOS!$E$2:$E$20000,DATOS!$E7932,DATOS!$I$2:$I$20000,DATOS!$I7932,DATOS!$G$2:$G$20000,"EX")=0),0))))</f>
      </c>
      <c r="H7932">
        <f>IF(DATOS!$G7932&lt;&gt;"EX",0,--(COUNTIFS(DATOS!$A$2:$A$20000,DATOS!$A7932,DATOS!$D$2:$D$20000,DATOS!$D7932,DATOS!$E$2:$E$20000,DATOS!$E7932,DATOS!$I$2:$I$20000,DATOS!$I7932,DATOS!$G$2:$G$20000,"OR")=0))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DATOS!$A$2:$A$20000,DATOS!$A7933,DATOS!$D$2:$D$20000,DATOS!$D7933,DATOS!$E$2:$E$20000,DATOS!$E7933,DATOS!$I$2:$I$20000,DATOS!$I7933,DATOS!$G$2:$G$20000,"EX")=0),0))))</f>
      </c>
      <c r="H7933">
        <f>IF(DATOS!$G7933&lt;&gt;"EX",0,--(COUNTIFS(DATOS!$A$2:$A$20000,DATOS!$A7933,DATOS!$D$2:$D$20000,DATOS!$D7933,DATOS!$E$2:$E$20000,DATOS!$E7933,DATOS!$I$2:$I$20000,DATOS!$I7933,DATOS!$G$2:$G$20000,"OR")=0))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DATOS!$A$2:$A$20000,DATOS!$A7934,DATOS!$D$2:$D$20000,DATOS!$D7934,DATOS!$E$2:$E$20000,DATOS!$E7934,DATOS!$I$2:$I$20000,DATOS!$I7934,DATOS!$G$2:$G$20000,"EX")=0),0))))</f>
      </c>
      <c r="H7934">
        <f>IF(DATOS!$G7934&lt;&gt;"EX",0,--(COUNTIFS(DATOS!$A$2:$A$20000,DATOS!$A7934,DATOS!$D$2:$D$20000,DATOS!$D7934,DATOS!$E$2:$E$20000,DATOS!$E7934,DATOS!$I$2:$I$20000,DATOS!$I7934,DATOS!$G$2:$G$20000,"OR")=0))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DATOS!$A$2:$A$20000,DATOS!$A7935,DATOS!$D$2:$D$20000,DATOS!$D7935,DATOS!$E$2:$E$20000,DATOS!$E7935,DATOS!$I$2:$I$20000,DATOS!$I7935,DATOS!$G$2:$G$20000,"EX")=0),0))))</f>
      </c>
      <c r="H7935">
        <f>IF(DATOS!$G7935&lt;&gt;"EX",0,--(COUNTIFS(DATOS!$A$2:$A$20000,DATOS!$A7935,DATOS!$D$2:$D$20000,DATOS!$D7935,DATOS!$E$2:$E$20000,DATOS!$E7935,DATOS!$I$2:$I$20000,DATOS!$I7935,DATOS!$G$2:$G$20000,"OR")=0))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DATOS!$A$2:$A$20000,DATOS!$A7936,DATOS!$D$2:$D$20000,DATOS!$D7936,DATOS!$E$2:$E$20000,DATOS!$E7936,DATOS!$I$2:$I$20000,DATOS!$I7936,DATOS!$G$2:$G$20000,"EX")=0),0))))</f>
      </c>
      <c r="H7936">
        <f>IF(DATOS!$G7936&lt;&gt;"EX",0,--(COUNTIFS(DATOS!$A$2:$A$20000,DATOS!$A7936,DATOS!$D$2:$D$20000,DATOS!$D7936,DATOS!$E$2:$E$20000,DATOS!$E7936,DATOS!$I$2:$I$20000,DATOS!$I7936,DATOS!$G$2:$G$20000,"OR")=0))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DATOS!$A$2:$A$20000,DATOS!$A7937,DATOS!$D$2:$D$20000,DATOS!$D7937,DATOS!$E$2:$E$20000,DATOS!$E7937,DATOS!$I$2:$I$20000,DATOS!$I7937,DATOS!$G$2:$G$20000,"EX")=0),0))))</f>
      </c>
      <c r="H7937">
        <f>IF(DATOS!$G7937&lt;&gt;"EX",0,--(COUNTIFS(DATOS!$A$2:$A$20000,DATOS!$A7937,DATOS!$D$2:$D$20000,DATOS!$D7937,DATOS!$E$2:$E$20000,DATOS!$E7937,DATOS!$I$2:$I$20000,DATOS!$I7937,DATOS!$G$2:$G$20000,"OR")=0))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DATOS!$A$2:$A$20000,DATOS!$A7938,DATOS!$D$2:$D$20000,DATOS!$D7938,DATOS!$E$2:$E$20000,DATOS!$E7938,DATOS!$I$2:$I$20000,DATOS!$I7938,DATOS!$G$2:$G$20000,"EX")=0),0))))</f>
      </c>
      <c r="H7938">
        <f>IF(DATOS!$G7938&lt;&gt;"EX",0,--(COUNTIFS(DATOS!$A$2:$A$20000,DATOS!$A7938,DATOS!$D$2:$D$20000,DATOS!$D7938,DATOS!$E$2:$E$20000,DATOS!$E7938,DATOS!$I$2:$I$20000,DATOS!$I7938,DATOS!$G$2:$G$20000,"OR")=0))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DATOS!$A$2:$A$20000,DATOS!$A7939,DATOS!$D$2:$D$20000,DATOS!$D7939,DATOS!$E$2:$E$20000,DATOS!$E7939,DATOS!$I$2:$I$20000,DATOS!$I7939,DATOS!$G$2:$G$20000,"EX")=0),0))))</f>
      </c>
      <c r="H7939">
        <f>IF(DATOS!$G7939&lt;&gt;"EX",0,--(COUNTIFS(DATOS!$A$2:$A$20000,DATOS!$A7939,DATOS!$D$2:$D$20000,DATOS!$D7939,DATOS!$E$2:$E$20000,DATOS!$E7939,DATOS!$I$2:$I$20000,DATOS!$I7939,DATOS!$G$2:$G$20000,"OR")=0))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DATOS!$A$2:$A$20000,DATOS!$A7940,DATOS!$D$2:$D$20000,DATOS!$D7940,DATOS!$E$2:$E$20000,DATOS!$E7940,DATOS!$I$2:$I$20000,DATOS!$I7940,DATOS!$G$2:$G$20000,"EX")=0),0))))</f>
      </c>
      <c r="H7940">
        <f>IF(DATOS!$G7940&lt;&gt;"EX",0,--(COUNTIFS(DATOS!$A$2:$A$20000,DATOS!$A7940,DATOS!$D$2:$D$20000,DATOS!$D7940,DATOS!$E$2:$E$20000,DATOS!$E7940,DATOS!$I$2:$I$20000,DATOS!$I7940,DATOS!$G$2:$G$20000,"OR")=0))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DATOS!$A$2:$A$20000,DATOS!$A7941,DATOS!$D$2:$D$20000,DATOS!$D7941,DATOS!$E$2:$E$20000,DATOS!$E7941,DATOS!$I$2:$I$20000,DATOS!$I7941,DATOS!$G$2:$G$20000,"EX")=0),0))))</f>
      </c>
      <c r="H7941">
        <f>IF(DATOS!$G7941&lt;&gt;"EX",0,--(COUNTIFS(DATOS!$A$2:$A$20000,DATOS!$A7941,DATOS!$D$2:$D$20000,DATOS!$D7941,DATOS!$E$2:$E$20000,DATOS!$E7941,DATOS!$I$2:$I$20000,DATOS!$I7941,DATOS!$G$2:$G$20000,"OR")=0))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DATOS!$A$2:$A$20000,DATOS!$A7942,DATOS!$D$2:$D$20000,DATOS!$D7942,DATOS!$E$2:$E$20000,DATOS!$E7942,DATOS!$I$2:$I$20000,DATOS!$I7942,DATOS!$G$2:$G$20000,"EX")=0),0))))</f>
      </c>
      <c r="H7942">
        <f>IF(DATOS!$G7942&lt;&gt;"EX",0,--(COUNTIFS(DATOS!$A$2:$A$20000,DATOS!$A7942,DATOS!$D$2:$D$20000,DATOS!$D7942,DATOS!$E$2:$E$20000,DATOS!$E7942,DATOS!$I$2:$I$20000,DATOS!$I7942,DATOS!$G$2:$G$20000,"OR")=0))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DATOS!$A$2:$A$20000,DATOS!$A7943,DATOS!$D$2:$D$20000,DATOS!$D7943,DATOS!$E$2:$E$20000,DATOS!$E7943,DATOS!$I$2:$I$20000,DATOS!$I7943,DATOS!$G$2:$G$20000,"EX")=0),0))))</f>
      </c>
      <c r="H7943">
        <f>IF(DATOS!$G7943&lt;&gt;"EX",0,--(COUNTIFS(DATOS!$A$2:$A$20000,DATOS!$A7943,DATOS!$D$2:$D$20000,DATOS!$D7943,DATOS!$E$2:$E$20000,DATOS!$E7943,DATOS!$I$2:$I$20000,DATOS!$I7943,DATOS!$G$2:$G$20000,"OR")=0))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DATOS!$A$2:$A$20000,DATOS!$A7944,DATOS!$D$2:$D$20000,DATOS!$D7944,DATOS!$E$2:$E$20000,DATOS!$E7944,DATOS!$I$2:$I$20000,DATOS!$I7944,DATOS!$G$2:$G$20000,"EX")=0),0))))</f>
      </c>
      <c r="H7944">
        <f>IF(DATOS!$G7944&lt;&gt;"EX",0,--(COUNTIFS(DATOS!$A$2:$A$20000,DATOS!$A7944,DATOS!$D$2:$D$20000,DATOS!$D7944,DATOS!$E$2:$E$20000,DATOS!$E7944,DATOS!$I$2:$I$20000,DATOS!$I7944,DATOS!$G$2:$G$20000,"OR")=0))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DATOS!$A$2:$A$20000,DATOS!$A7945,DATOS!$D$2:$D$20000,DATOS!$D7945,DATOS!$E$2:$E$20000,DATOS!$E7945,DATOS!$I$2:$I$20000,DATOS!$I7945,DATOS!$G$2:$G$20000,"EX")=0),0))))</f>
      </c>
      <c r="H7945">
        <f>IF(DATOS!$G7945&lt;&gt;"EX",0,--(COUNTIFS(DATOS!$A$2:$A$20000,DATOS!$A7945,DATOS!$D$2:$D$20000,DATOS!$D7945,DATOS!$E$2:$E$20000,DATOS!$E7945,DATOS!$I$2:$I$20000,DATOS!$I7945,DATOS!$G$2:$G$20000,"OR")=0))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DATOS!$A$2:$A$20000,DATOS!$A7946,DATOS!$D$2:$D$20000,DATOS!$D7946,DATOS!$E$2:$E$20000,DATOS!$E7946,DATOS!$I$2:$I$20000,DATOS!$I7946,DATOS!$G$2:$G$20000,"EX")=0),0))))</f>
      </c>
      <c r="H7946">
        <f>IF(DATOS!$G7946&lt;&gt;"EX",0,--(COUNTIFS(DATOS!$A$2:$A$20000,DATOS!$A7946,DATOS!$D$2:$D$20000,DATOS!$D7946,DATOS!$E$2:$E$20000,DATOS!$E7946,DATOS!$I$2:$I$20000,DATOS!$I7946,DATOS!$G$2:$G$20000,"OR")=0))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DATOS!$A$2:$A$20000,DATOS!$A7947,DATOS!$D$2:$D$20000,DATOS!$D7947,DATOS!$E$2:$E$20000,DATOS!$E7947,DATOS!$I$2:$I$20000,DATOS!$I7947,DATOS!$G$2:$G$20000,"EX")=0),0))))</f>
      </c>
      <c r="H7947">
        <f>IF(DATOS!$G7947&lt;&gt;"EX",0,--(COUNTIFS(DATOS!$A$2:$A$20000,DATOS!$A7947,DATOS!$D$2:$D$20000,DATOS!$D7947,DATOS!$E$2:$E$20000,DATOS!$E7947,DATOS!$I$2:$I$20000,DATOS!$I7947,DATOS!$G$2:$G$20000,"OR")=0))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DATOS!$A$2:$A$20000,DATOS!$A7948,DATOS!$D$2:$D$20000,DATOS!$D7948,DATOS!$E$2:$E$20000,DATOS!$E7948,DATOS!$I$2:$I$20000,DATOS!$I7948,DATOS!$G$2:$G$20000,"EX")=0),0))))</f>
      </c>
      <c r="H7948">
        <f>IF(DATOS!$G7948&lt;&gt;"EX",0,--(COUNTIFS(DATOS!$A$2:$A$20000,DATOS!$A7948,DATOS!$D$2:$D$20000,DATOS!$D7948,DATOS!$E$2:$E$20000,DATOS!$E7948,DATOS!$I$2:$I$20000,DATOS!$I7948,DATOS!$G$2:$G$20000,"OR")=0))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DATOS!$A$2:$A$20000,DATOS!$A7949,DATOS!$D$2:$D$20000,DATOS!$D7949,DATOS!$E$2:$E$20000,DATOS!$E7949,DATOS!$I$2:$I$20000,DATOS!$I7949,DATOS!$G$2:$G$20000,"EX")=0),0))))</f>
      </c>
      <c r="H7949">
        <f>IF(DATOS!$G7949&lt;&gt;"EX",0,--(COUNTIFS(DATOS!$A$2:$A$20000,DATOS!$A7949,DATOS!$D$2:$D$20000,DATOS!$D7949,DATOS!$E$2:$E$20000,DATOS!$E7949,DATOS!$I$2:$I$20000,DATOS!$I7949,DATOS!$G$2:$G$20000,"OR")=0))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DATOS!$A$2:$A$20000,DATOS!$A7950,DATOS!$D$2:$D$20000,DATOS!$D7950,DATOS!$E$2:$E$20000,DATOS!$E7950,DATOS!$I$2:$I$20000,DATOS!$I7950,DATOS!$G$2:$G$20000,"EX")=0),0))))</f>
      </c>
      <c r="H7950">
        <f>IF(DATOS!$G7950&lt;&gt;"EX",0,--(COUNTIFS(DATOS!$A$2:$A$20000,DATOS!$A7950,DATOS!$D$2:$D$20000,DATOS!$D7950,DATOS!$E$2:$E$20000,DATOS!$E7950,DATOS!$I$2:$I$20000,DATOS!$I7950,DATOS!$G$2:$G$20000,"OR")=0))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DATOS!$A$2:$A$20000,DATOS!$A7951,DATOS!$D$2:$D$20000,DATOS!$D7951,DATOS!$E$2:$E$20000,DATOS!$E7951,DATOS!$I$2:$I$20000,DATOS!$I7951,DATOS!$G$2:$G$20000,"EX")=0),0))))</f>
      </c>
      <c r="H7951">
        <f>IF(DATOS!$G7951&lt;&gt;"EX",0,--(COUNTIFS(DATOS!$A$2:$A$20000,DATOS!$A7951,DATOS!$D$2:$D$20000,DATOS!$D7951,DATOS!$E$2:$E$20000,DATOS!$E7951,DATOS!$I$2:$I$20000,DATOS!$I7951,DATOS!$G$2:$G$20000,"OR")=0))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DATOS!$A$2:$A$20000,DATOS!$A7952,DATOS!$D$2:$D$20000,DATOS!$D7952,DATOS!$E$2:$E$20000,DATOS!$E7952,DATOS!$I$2:$I$20000,DATOS!$I7952,DATOS!$G$2:$G$20000,"EX")=0),0))))</f>
      </c>
      <c r="H7952">
        <f>IF(DATOS!$G7952&lt;&gt;"EX",0,--(COUNTIFS(DATOS!$A$2:$A$20000,DATOS!$A7952,DATOS!$D$2:$D$20000,DATOS!$D7952,DATOS!$E$2:$E$20000,DATOS!$E7952,DATOS!$I$2:$I$20000,DATOS!$I7952,DATOS!$G$2:$G$20000,"OR")=0))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DATOS!$A$2:$A$20000,DATOS!$A7953,DATOS!$D$2:$D$20000,DATOS!$D7953,DATOS!$E$2:$E$20000,DATOS!$E7953,DATOS!$I$2:$I$20000,DATOS!$I7953,DATOS!$G$2:$G$20000,"EX")=0),0))))</f>
      </c>
      <c r="H7953">
        <f>IF(DATOS!$G7953&lt;&gt;"EX",0,--(COUNTIFS(DATOS!$A$2:$A$20000,DATOS!$A7953,DATOS!$D$2:$D$20000,DATOS!$D7953,DATOS!$E$2:$E$20000,DATOS!$E7953,DATOS!$I$2:$I$20000,DATOS!$I7953,DATOS!$G$2:$G$20000,"OR")=0))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DATOS!$A$2:$A$20000,DATOS!$A7954,DATOS!$D$2:$D$20000,DATOS!$D7954,DATOS!$E$2:$E$20000,DATOS!$E7954,DATOS!$I$2:$I$20000,DATOS!$I7954,DATOS!$G$2:$G$20000,"EX")=0),0))))</f>
      </c>
      <c r="H7954">
        <f>IF(DATOS!$G7954&lt;&gt;"EX",0,--(COUNTIFS(DATOS!$A$2:$A$20000,DATOS!$A7954,DATOS!$D$2:$D$20000,DATOS!$D7954,DATOS!$E$2:$E$20000,DATOS!$E7954,DATOS!$I$2:$I$20000,DATOS!$I7954,DATOS!$G$2:$G$20000,"OR")=0))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DATOS!$A$2:$A$20000,DATOS!$A7955,DATOS!$D$2:$D$20000,DATOS!$D7955,DATOS!$E$2:$E$20000,DATOS!$E7955,DATOS!$I$2:$I$20000,DATOS!$I7955,DATOS!$G$2:$G$20000,"EX")=0),0))))</f>
      </c>
      <c r="H7955">
        <f>IF(DATOS!$G7955&lt;&gt;"EX",0,--(COUNTIFS(DATOS!$A$2:$A$20000,DATOS!$A7955,DATOS!$D$2:$D$20000,DATOS!$D7955,DATOS!$E$2:$E$20000,DATOS!$E7955,DATOS!$I$2:$I$20000,DATOS!$I7955,DATOS!$G$2:$G$20000,"OR")=0))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DATOS!$A$2:$A$20000,DATOS!$A7956,DATOS!$D$2:$D$20000,DATOS!$D7956,DATOS!$E$2:$E$20000,DATOS!$E7956,DATOS!$I$2:$I$20000,DATOS!$I7956,DATOS!$G$2:$G$20000,"EX")=0),0))))</f>
      </c>
      <c r="H7956">
        <f>IF(DATOS!$G7956&lt;&gt;"EX",0,--(COUNTIFS(DATOS!$A$2:$A$20000,DATOS!$A7956,DATOS!$D$2:$D$20000,DATOS!$D7956,DATOS!$E$2:$E$20000,DATOS!$E7956,DATOS!$I$2:$I$20000,DATOS!$I7956,DATOS!$G$2:$G$20000,"OR")=0))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DATOS!$A$2:$A$20000,DATOS!$A7957,DATOS!$D$2:$D$20000,DATOS!$D7957,DATOS!$E$2:$E$20000,DATOS!$E7957,DATOS!$I$2:$I$20000,DATOS!$I7957,DATOS!$G$2:$G$20000,"EX")=0),0))))</f>
      </c>
      <c r="H7957">
        <f>IF(DATOS!$G7957&lt;&gt;"EX",0,--(COUNTIFS(DATOS!$A$2:$A$20000,DATOS!$A7957,DATOS!$D$2:$D$20000,DATOS!$D7957,DATOS!$E$2:$E$20000,DATOS!$E7957,DATOS!$I$2:$I$20000,DATOS!$I7957,DATOS!$G$2:$G$20000,"OR")=0))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DATOS!$A$2:$A$20000,DATOS!$A7958,DATOS!$D$2:$D$20000,DATOS!$D7958,DATOS!$E$2:$E$20000,DATOS!$E7958,DATOS!$I$2:$I$20000,DATOS!$I7958,DATOS!$G$2:$G$20000,"EX")=0),0))))</f>
      </c>
      <c r="H7958">
        <f>IF(DATOS!$G7958&lt;&gt;"EX",0,--(COUNTIFS(DATOS!$A$2:$A$20000,DATOS!$A7958,DATOS!$D$2:$D$20000,DATOS!$D7958,DATOS!$E$2:$E$20000,DATOS!$E7958,DATOS!$I$2:$I$20000,DATOS!$I7958,DATOS!$G$2:$G$20000,"OR")=0))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DATOS!$A$2:$A$20000,DATOS!$A7959,DATOS!$D$2:$D$20000,DATOS!$D7959,DATOS!$E$2:$E$20000,DATOS!$E7959,DATOS!$I$2:$I$20000,DATOS!$I7959,DATOS!$G$2:$G$20000,"EX")=0),0))))</f>
      </c>
      <c r="H7959">
        <f>IF(DATOS!$G7959&lt;&gt;"EX",0,--(COUNTIFS(DATOS!$A$2:$A$20000,DATOS!$A7959,DATOS!$D$2:$D$20000,DATOS!$D7959,DATOS!$E$2:$E$20000,DATOS!$E7959,DATOS!$I$2:$I$20000,DATOS!$I7959,DATOS!$G$2:$G$20000,"OR")=0))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DATOS!$A$2:$A$20000,DATOS!$A7960,DATOS!$D$2:$D$20000,DATOS!$D7960,DATOS!$E$2:$E$20000,DATOS!$E7960,DATOS!$I$2:$I$20000,DATOS!$I7960,DATOS!$G$2:$G$20000,"EX")=0),0))))</f>
      </c>
      <c r="H7960">
        <f>IF(DATOS!$G7960&lt;&gt;"EX",0,--(COUNTIFS(DATOS!$A$2:$A$20000,DATOS!$A7960,DATOS!$D$2:$D$20000,DATOS!$D7960,DATOS!$E$2:$E$20000,DATOS!$E7960,DATOS!$I$2:$I$20000,DATOS!$I7960,DATOS!$G$2:$G$20000,"OR")=0))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DATOS!$A$2:$A$20000,DATOS!$A7961,DATOS!$D$2:$D$20000,DATOS!$D7961,DATOS!$E$2:$E$20000,DATOS!$E7961,DATOS!$I$2:$I$20000,DATOS!$I7961,DATOS!$G$2:$G$20000,"EX")=0),0))))</f>
      </c>
      <c r="H7961">
        <f>IF(DATOS!$G7961&lt;&gt;"EX",0,--(COUNTIFS(DATOS!$A$2:$A$20000,DATOS!$A7961,DATOS!$D$2:$D$20000,DATOS!$D7961,DATOS!$E$2:$E$20000,DATOS!$E7961,DATOS!$I$2:$I$20000,DATOS!$I7961,DATOS!$G$2:$G$20000,"OR")=0))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DATOS!$A$2:$A$20000,DATOS!$A7962,DATOS!$D$2:$D$20000,DATOS!$D7962,DATOS!$E$2:$E$20000,DATOS!$E7962,DATOS!$I$2:$I$20000,DATOS!$I7962,DATOS!$G$2:$G$20000,"EX")=0),0))))</f>
      </c>
      <c r="H7962">
        <f>IF(DATOS!$G7962&lt;&gt;"EX",0,--(COUNTIFS(DATOS!$A$2:$A$20000,DATOS!$A7962,DATOS!$D$2:$D$20000,DATOS!$D7962,DATOS!$E$2:$E$20000,DATOS!$E7962,DATOS!$I$2:$I$20000,DATOS!$I7962,DATOS!$G$2:$G$20000,"OR")=0))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DATOS!$A$2:$A$20000,DATOS!$A7963,DATOS!$D$2:$D$20000,DATOS!$D7963,DATOS!$E$2:$E$20000,DATOS!$E7963,DATOS!$I$2:$I$20000,DATOS!$I7963,DATOS!$G$2:$G$20000,"EX")=0),0))))</f>
      </c>
      <c r="H7963">
        <f>IF(DATOS!$G7963&lt;&gt;"EX",0,--(COUNTIFS(DATOS!$A$2:$A$20000,DATOS!$A7963,DATOS!$D$2:$D$20000,DATOS!$D7963,DATOS!$E$2:$E$20000,DATOS!$E7963,DATOS!$I$2:$I$20000,DATOS!$I7963,DATOS!$G$2:$G$20000,"OR")=0))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DATOS!$A$2:$A$20000,DATOS!$A7964,DATOS!$D$2:$D$20000,DATOS!$D7964,DATOS!$E$2:$E$20000,DATOS!$E7964,DATOS!$I$2:$I$20000,DATOS!$I7964,DATOS!$G$2:$G$20000,"EX")=0),0))))</f>
      </c>
      <c r="H7964">
        <f>IF(DATOS!$G7964&lt;&gt;"EX",0,--(COUNTIFS(DATOS!$A$2:$A$20000,DATOS!$A7964,DATOS!$D$2:$D$20000,DATOS!$D7964,DATOS!$E$2:$E$20000,DATOS!$E7964,DATOS!$I$2:$I$20000,DATOS!$I7964,DATOS!$G$2:$G$20000,"OR")=0))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DATOS!$A$2:$A$20000,DATOS!$A7965,DATOS!$D$2:$D$20000,DATOS!$D7965,DATOS!$E$2:$E$20000,DATOS!$E7965,DATOS!$I$2:$I$20000,DATOS!$I7965,DATOS!$G$2:$G$20000,"EX")=0),0))))</f>
      </c>
      <c r="H7965">
        <f>IF(DATOS!$G7965&lt;&gt;"EX",0,--(COUNTIFS(DATOS!$A$2:$A$20000,DATOS!$A7965,DATOS!$D$2:$D$20000,DATOS!$D7965,DATOS!$E$2:$E$20000,DATOS!$E7965,DATOS!$I$2:$I$20000,DATOS!$I7965,DATOS!$G$2:$G$20000,"OR")=0))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DATOS!$A$2:$A$20000,DATOS!$A7966,DATOS!$D$2:$D$20000,DATOS!$D7966,DATOS!$E$2:$E$20000,DATOS!$E7966,DATOS!$I$2:$I$20000,DATOS!$I7966,DATOS!$G$2:$G$20000,"EX")=0),0))))</f>
      </c>
      <c r="H7966">
        <f>IF(DATOS!$G7966&lt;&gt;"EX",0,--(COUNTIFS(DATOS!$A$2:$A$20000,DATOS!$A7966,DATOS!$D$2:$D$20000,DATOS!$D7966,DATOS!$E$2:$E$20000,DATOS!$E7966,DATOS!$I$2:$I$20000,DATOS!$I7966,DATOS!$G$2:$G$20000,"OR")=0))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DATOS!$A$2:$A$20000,DATOS!$A7967,DATOS!$D$2:$D$20000,DATOS!$D7967,DATOS!$E$2:$E$20000,DATOS!$E7967,DATOS!$I$2:$I$20000,DATOS!$I7967,DATOS!$G$2:$G$20000,"EX")=0),0))))</f>
      </c>
      <c r="H7967">
        <f>IF(DATOS!$G7967&lt;&gt;"EX",0,--(COUNTIFS(DATOS!$A$2:$A$20000,DATOS!$A7967,DATOS!$D$2:$D$20000,DATOS!$D7967,DATOS!$E$2:$E$20000,DATOS!$E7967,DATOS!$I$2:$I$20000,DATOS!$I7967,DATOS!$G$2:$G$20000,"OR")=0))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DATOS!$A$2:$A$20000,DATOS!$A7968,DATOS!$D$2:$D$20000,DATOS!$D7968,DATOS!$E$2:$E$20000,DATOS!$E7968,DATOS!$I$2:$I$20000,DATOS!$I7968,DATOS!$G$2:$G$20000,"EX")=0),0))))</f>
      </c>
      <c r="H7968">
        <f>IF(DATOS!$G7968&lt;&gt;"EX",0,--(COUNTIFS(DATOS!$A$2:$A$20000,DATOS!$A7968,DATOS!$D$2:$D$20000,DATOS!$D7968,DATOS!$E$2:$E$20000,DATOS!$E7968,DATOS!$I$2:$I$20000,DATOS!$I7968,DATOS!$G$2:$G$20000,"OR")=0))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DATOS!$A$2:$A$20000,DATOS!$A7969,DATOS!$D$2:$D$20000,DATOS!$D7969,DATOS!$E$2:$E$20000,DATOS!$E7969,DATOS!$I$2:$I$20000,DATOS!$I7969,DATOS!$G$2:$G$20000,"EX")=0),0))))</f>
      </c>
      <c r="H7969">
        <f>IF(DATOS!$G7969&lt;&gt;"EX",0,--(COUNTIFS(DATOS!$A$2:$A$20000,DATOS!$A7969,DATOS!$D$2:$D$20000,DATOS!$D7969,DATOS!$E$2:$E$20000,DATOS!$E7969,DATOS!$I$2:$I$20000,DATOS!$I7969,DATOS!$G$2:$G$20000,"OR")=0))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DATOS!$A$2:$A$20000,DATOS!$A7970,DATOS!$D$2:$D$20000,DATOS!$D7970,DATOS!$E$2:$E$20000,DATOS!$E7970,DATOS!$I$2:$I$20000,DATOS!$I7970,DATOS!$G$2:$G$20000,"EX")=0),0))))</f>
      </c>
      <c r="H7970">
        <f>IF(DATOS!$G7970&lt;&gt;"EX",0,--(COUNTIFS(DATOS!$A$2:$A$20000,DATOS!$A7970,DATOS!$D$2:$D$20000,DATOS!$D7970,DATOS!$E$2:$E$20000,DATOS!$E7970,DATOS!$I$2:$I$20000,DATOS!$I7970,DATOS!$G$2:$G$20000,"OR")=0))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DATOS!$A$2:$A$20000,DATOS!$A7971,DATOS!$D$2:$D$20000,DATOS!$D7971,DATOS!$E$2:$E$20000,DATOS!$E7971,DATOS!$I$2:$I$20000,DATOS!$I7971,DATOS!$G$2:$G$20000,"EX")=0),0))))</f>
      </c>
      <c r="H7971">
        <f>IF(DATOS!$G7971&lt;&gt;"EX",0,--(COUNTIFS(DATOS!$A$2:$A$20000,DATOS!$A7971,DATOS!$D$2:$D$20000,DATOS!$D7971,DATOS!$E$2:$E$20000,DATOS!$E7971,DATOS!$I$2:$I$20000,DATOS!$I7971,DATOS!$G$2:$G$20000,"OR")=0))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DATOS!$A$2:$A$20000,DATOS!$A7972,DATOS!$D$2:$D$20000,DATOS!$D7972,DATOS!$E$2:$E$20000,DATOS!$E7972,DATOS!$I$2:$I$20000,DATOS!$I7972,DATOS!$G$2:$G$20000,"EX")=0),0))))</f>
      </c>
      <c r="H7972">
        <f>IF(DATOS!$G7972&lt;&gt;"EX",0,--(COUNTIFS(DATOS!$A$2:$A$20000,DATOS!$A7972,DATOS!$D$2:$D$20000,DATOS!$D7972,DATOS!$E$2:$E$20000,DATOS!$E7972,DATOS!$I$2:$I$20000,DATOS!$I7972,DATOS!$G$2:$G$20000,"OR")=0))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DATOS!$A$2:$A$20000,DATOS!$A7973,DATOS!$D$2:$D$20000,DATOS!$D7973,DATOS!$E$2:$E$20000,DATOS!$E7973,DATOS!$I$2:$I$20000,DATOS!$I7973,DATOS!$G$2:$G$20000,"EX")=0),0))))</f>
      </c>
      <c r="H7973">
        <f>IF(DATOS!$G7973&lt;&gt;"EX",0,--(COUNTIFS(DATOS!$A$2:$A$20000,DATOS!$A7973,DATOS!$D$2:$D$20000,DATOS!$D7973,DATOS!$E$2:$E$20000,DATOS!$E7973,DATOS!$I$2:$I$20000,DATOS!$I7973,DATOS!$G$2:$G$20000,"OR")=0))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DATOS!$A$2:$A$20000,DATOS!$A7974,DATOS!$D$2:$D$20000,DATOS!$D7974,DATOS!$E$2:$E$20000,DATOS!$E7974,DATOS!$I$2:$I$20000,DATOS!$I7974,DATOS!$G$2:$G$20000,"EX")=0),0))))</f>
      </c>
      <c r="H7974">
        <f>IF(DATOS!$G7974&lt;&gt;"EX",0,--(COUNTIFS(DATOS!$A$2:$A$20000,DATOS!$A7974,DATOS!$D$2:$D$20000,DATOS!$D7974,DATOS!$E$2:$E$20000,DATOS!$E7974,DATOS!$I$2:$I$20000,DATOS!$I7974,DATOS!$G$2:$G$20000,"OR")=0))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DATOS!$A$2:$A$20000,DATOS!$A7975,DATOS!$D$2:$D$20000,DATOS!$D7975,DATOS!$E$2:$E$20000,DATOS!$E7975,DATOS!$I$2:$I$20000,DATOS!$I7975,DATOS!$G$2:$G$20000,"EX")=0),0))))</f>
      </c>
      <c r="H7975">
        <f>IF(DATOS!$G7975&lt;&gt;"EX",0,--(COUNTIFS(DATOS!$A$2:$A$20000,DATOS!$A7975,DATOS!$D$2:$D$20000,DATOS!$D7975,DATOS!$E$2:$E$20000,DATOS!$E7975,DATOS!$I$2:$I$20000,DATOS!$I7975,DATOS!$G$2:$G$20000,"OR")=0))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DATOS!$A$2:$A$20000,DATOS!$A7976,DATOS!$D$2:$D$20000,DATOS!$D7976,DATOS!$E$2:$E$20000,DATOS!$E7976,DATOS!$I$2:$I$20000,DATOS!$I7976,DATOS!$G$2:$G$20000,"EX")=0),0))))</f>
      </c>
      <c r="H7976">
        <f>IF(DATOS!$G7976&lt;&gt;"EX",0,--(COUNTIFS(DATOS!$A$2:$A$20000,DATOS!$A7976,DATOS!$D$2:$D$20000,DATOS!$D7976,DATOS!$E$2:$E$20000,DATOS!$E7976,DATOS!$I$2:$I$20000,DATOS!$I7976,DATOS!$G$2:$G$20000,"OR")=0))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DATOS!$A$2:$A$20000,DATOS!$A7977,DATOS!$D$2:$D$20000,DATOS!$D7977,DATOS!$E$2:$E$20000,DATOS!$E7977,DATOS!$I$2:$I$20000,DATOS!$I7977,DATOS!$G$2:$G$20000,"EX")=0),0))))</f>
      </c>
      <c r="H7977">
        <f>IF(DATOS!$G7977&lt;&gt;"EX",0,--(COUNTIFS(DATOS!$A$2:$A$20000,DATOS!$A7977,DATOS!$D$2:$D$20000,DATOS!$D7977,DATOS!$E$2:$E$20000,DATOS!$E7977,DATOS!$I$2:$I$20000,DATOS!$I7977,DATOS!$G$2:$G$20000,"OR")=0))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DATOS!$A$2:$A$20000,DATOS!$A7978,DATOS!$D$2:$D$20000,DATOS!$D7978,DATOS!$E$2:$E$20000,DATOS!$E7978,DATOS!$I$2:$I$20000,DATOS!$I7978,DATOS!$G$2:$G$20000,"EX")=0),0))))</f>
      </c>
      <c r="H7978">
        <f>IF(DATOS!$G7978&lt;&gt;"EX",0,--(COUNTIFS(DATOS!$A$2:$A$20000,DATOS!$A7978,DATOS!$D$2:$D$20000,DATOS!$D7978,DATOS!$E$2:$E$20000,DATOS!$E7978,DATOS!$I$2:$I$20000,DATOS!$I7978,DATOS!$G$2:$G$20000,"OR")=0))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DATOS!$A$2:$A$20000,DATOS!$A7979,DATOS!$D$2:$D$20000,DATOS!$D7979,DATOS!$E$2:$E$20000,DATOS!$E7979,DATOS!$I$2:$I$20000,DATOS!$I7979,DATOS!$G$2:$G$20000,"EX")=0),0))))</f>
      </c>
      <c r="H7979">
        <f>IF(DATOS!$G7979&lt;&gt;"EX",0,--(COUNTIFS(DATOS!$A$2:$A$20000,DATOS!$A7979,DATOS!$D$2:$D$20000,DATOS!$D7979,DATOS!$E$2:$E$20000,DATOS!$E7979,DATOS!$I$2:$I$20000,DATOS!$I7979,DATOS!$G$2:$G$20000,"OR")=0))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DATOS!$A$2:$A$20000,DATOS!$A7980,DATOS!$D$2:$D$20000,DATOS!$D7980,DATOS!$E$2:$E$20000,DATOS!$E7980,DATOS!$I$2:$I$20000,DATOS!$I7980,DATOS!$G$2:$G$20000,"EX")=0),0))))</f>
      </c>
      <c r="H7980">
        <f>IF(DATOS!$G7980&lt;&gt;"EX",0,--(COUNTIFS(DATOS!$A$2:$A$20000,DATOS!$A7980,DATOS!$D$2:$D$20000,DATOS!$D7980,DATOS!$E$2:$E$20000,DATOS!$E7980,DATOS!$I$2:$I$20000,DATOS!$I7980,DATOS!$G$2:$G$20000,"OR")=0))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DATOS!$A$2:$A$20000,DATOS!$A7981,DATOS!$D$2:$D$20000,DATOS!$D7981,DATOS!$E$2:$E$20000,DATOS!$E7981,DATOS!$I$2:$I$20000,DATOS!$I7981,DATOS!$G$2:$G$20000,"EX")=0),0))))</f>
      </c>
      <c r="H7981">
        <f>IF(DATOS!$G7981&lt;&gt;"EX",0,--(COUNTIFS(DATOS!$A$2:$A$20000,DATOS!$A7981,DATOS!$D$2:$D$20000,DATOS!$D7981,DATOS!$E$2:$E$20000,DATOS!$E7981,DATOS!$I$2:$I$20000,DATOS!$I7981,DATOS!$G$2:$G$20000,"OR")=0))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DATOS!$A$2:$A$20000,DATOS!$A7982,DATOS!$D$2:$D$20000,DATOS!$D7982,DATOS!$E$2:$E$20000,DATOS!$E7982,DATOS!$I$2:$I$20000,DATOS!$I7982,DATOS!$G$2:$G$20000,"EX")=0),0))))</f>
      </c>
      <c r="H7982">
        <f>IF(DATOS!$G7982&lt;&gt;"EX",0,--(COUNTIFS(DATOS!$A$2:$A$20000,DATOS!$A7982,DATOS!$D$2:$D$20000,DATOS!$D7982,DATOS!$E$2:$E$20000,DATOS!$E7982,DATOS!$I$2:$I$20000,DATOS!$I7982,DATOS!$G$2:$G$20000,"OR")=0))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DATOS!$A$2:$A$20000,DATOS!$A7983,DATOS!$D$2:$D$20000,DATOS!$D7983,DATOS!$E$2:$E$20000,DATOS!$E7983,DATOS!$I$2:$I$20000,DATOS!$I7983,DATOS!$G$2:$G$20000,"EX")=0),0))))</f>
      </c>
      <c r="H7983">
        <f>IF(DATOS!$G7983&lt;&gt;"EX",0,--(COUNTIFS(DATOS!$A$2:$A$20000,DATOS!$A7983,DATOS!$D$2:$D$20000,DATOS!$D7983,DATOS!$E$2:$E$20000,DATOS!$E7983,DATOS!$I$2:$I$20000,DATOS!$I7983,DATOS!$G$2:$G$20000,"OR")=0))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DATOS!$A$2:$A$20000,DATOS!$A7984,DATOS!$D$2:$D$20000,DATOS!$D7984,DATOS!$E$2:$E$20000,DATOS!$E7984,DATOS!$I$2:$I$20000,DATOS!$I7984,DATOS!$G$2:$G$20000,"EX")=0),0))))</f>
      </c>
      <c r="H7984">
        <f>IF(DATOS!$G7984&lt;&gt;"EX",0,--(COUNTIFS(DATOS!$A$2:$A$20000,DATOS!$A7984,DATOS!$D$2:$D$20000,DATOS!$D7984,DATOS!$E$2:$E$20000,DATOS!$E7984,DATOS!$I$2:$I$20000,DATOS!$I7984,DATOS!$G$2:$G$20000,"OR")=0))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DATOS!$A$2:$A$20000,DATOS!$A7985,DATOS!$D$2:$D$20000,DATOS!$D7985,DATOS!$E$2:$E$20000,DATOS!$E7985,DATOS!$I$2:$I$20000,DATOS!$I7985,DATOS!$G$2:$G$20000,"EX")=0),0))))</f>
      </c>
      <c r="H7985">
        <f>IF(DATOS!$G7985&lt;&gt;"EX",0,--(COUNTIFS(DATOS!$A$2:$A$20000,DATOS!$A7985,DATOS!$D$2:$D$20000,DATOS!$D7985,DATOS!$E$2:$E$20000,DATOS!$E7985,DATOS!$I$2:$I$20000,DATOS!$I7985,DATOS!$G$2:$G$20000,"OR")=0))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DATOS!$A$2:$A$20000,DATOS!$A7986,DATOS!$D$2:$D$20000,DATOS!$D7986,DATOS!$E$2:$E$20000,DATOS!$E7986,DATOS!$I$2:$I$20000,DATOS!$I7986,DATOS!$G$2:$G$20000,"EX")=0),0))))</f>
      </c>
      <c r="H7986">
        <f>IF(DATOS!$G7986&lt;&gt;"EX",0,--(COUNTIFS(DATOS!$A$2:$A$20000,DATOS!$A7986,DATOS!$D$2:$D$20000,DATOS!$D7986,DATOS!$E$2:$E$20000,DATOS!$E7986,DATOS!$I$2:$I$20000,DATOS!$I7986,DATOS!$G$2:$G$20000,"OR")=0))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DATOS!$A$2:$A$20000,DATOS!$A7987,DATOS!$D$2:$D$20000,DATOS!$D7987,DATOS!$E$2:$E$20000,DATOS!$E7987,DATOS!$I$2:$I$20000,DATOS!$I7987,DATOS!$G$2:$G$20000,"EX")=0),0))))</f>
      </c>
      <c r="H7987">
        <f>IF(DATOS!$G7987&lt;&gt;"EX",0,--(COUNTIFS(DATOS!$A$2:$A$20000,DATOS!$A7987,DATOS!$D$2:$D$20000,DATOS!$D7987,DATOS!$E$2:$E$20000,DATOS!$E7987,DATOS!$I$2:$I$20000,DATOS!$I7987,DATOS!$G$2:$G$20000,"OR")=0))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DATOS!$A$2:$A$20000,DATOS!$A7988,DATOS!$D$2:$D$20000,DATOS!$D7988,DATOS!$E$2:$E$20000,DATOS!$E7988,DATOS!$I$2:$I$20000,DATOS!$I7988,DATOS!$G$2:$G$20000,"EX")=0),0))))</f>
      </c>
      <c r="H7988">
        <f>IF(DATOS!$G7988&lt;&gt;"EX",0,--(COUNTIFS(DATOS!$A$2:$A$20000,DATOS!$A7988,DATOS!$D$2:$D$20000,DATOS!$D7988,DATOS!$E$2:$E$20000,DATOS!$E7988,DATOS!$I$2:$I$20000,DATOS!$I7988,DATOS!$G$2:$G$20000,"OR")=0))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DATOS!$A$2:$A$20000,DATOS!$A7989,DATOS!$D$2:$D$20000,DATOS!$D7989,DATOS!$E$2:$E$20000,DATOS!$E7989,DATOS!$I$2:$I$20000,DATOS!$I7989,DATOS!$G$2:$G$20000,"EX")=0),0))))</f>
      </c>
      <c r="H7989">
        <f>IF(DATOS!$G7989&lt;&gt;"EX",0,--(COUNTIFS(DATOS!$A$2:$A$20000,DATOS!$A7989,DATOS!$D$2:$D$20000,DATOS!$D7989,DATOS!$E$2:$E$20000,DATOS!$E7989,DATOS!$I$2:$I$20000,DATOS!$I7989,DATOS!$G$2:$G$20000,"OR")=0))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DATOS!$A$2:$A$20000,DATOS!$A7990,DATOS!$D$2:$D$20000,DATOS!$D7990,DATOS!$E$2:$E$20000,DATOS!$E7990,DATOS!$I$2:$I$20000,DATOS!$I7990,DATOS!$G$2:$G$20000,"EX")=0),0))))</f>
      </c>
      <c r="H7990">
        <f>IF(DATOS!$G7990&lt;&gt;"EX",0,--(COUNTIFS(DATOS!$A$2:$A$20000,DATOS!$A7990,DATOS!$D$2:$D$20000,DATOS!$D7990,DATOS!$E$2:$E$20000,DATOS!$E7990,DATOS!$I$2:$I$20000,DATOS!$I7990,DATOS!$G$2:$G$20000,"OR")=0))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DATOS!$A$2:$A$20000,DATOS!$A7991,DATOS!$D$2:$D$20000,DATOS!$D7991,DATOS!$E$2:$E$20000,DATOS!$E7991,DATOS!$I$2:$I$20000,DATOS!$I7991,DATOS!$G$2:$G$20000,"EX")=0),0))))</f>
      </c>
      <c r="H7991">
        <f>IF(DATOS!$G7991&lt;&gt;"EX",0,--(COUNTIFS(DATOS!$A$2:$A$20000,DATOS!$A7991,DATOS!$D$2:$D$20000,DATOS!$D7991,DATOS!$E$2:$E$20000,DATOS!$E7991,DATOS!$I$2:$I$20000,DATOS!$I7991,DATOS!$G$2:$G$20000,"OR")=0))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DATOS!$A$2:$A$20000,DATOS!$A7992,DATOS!$D$2:$D$20000,DATOS!$D7992,DATOS!$E$2:$E$20000,DATOS!$E7992,DATOS!$I$2:$I$20000,DATOS!$I7992,DATOS!$G$2:$G$20000,"EX")=0),0))))</f>
      </c>
      <c r="H7992">
        <f>IF(DATOS!$G7992&lt;&gt;"EX",0,--(COUNTIFS(DATOS!$A$2:$A$20000,DATOS!$A7992,DATOS!$D$2:$D$20000,DATOS!$D7992,DATOS!$E$2:$E$20000,DATOS!$E7992,DATOS!$I$2:$I$20000,DATOS!$I7992,DATOS!$G$2:$G$20000,"OR")=0))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DATOS!$A$2:$A$20000,DATOS!$A7993,DATOS!$D$2:$D$20000,DATOS!$D7993,DATOS!$E$2:$E$20000,DATOS!$E7993,DATOS!$I$2:$I$20000,DATOS!$I7993,DATOS!$G$2:$G$20000,"EX")=0),0))))</f>
      </c>
      <c r="H7993">
        <f>IF(DATOS!$G7993&lt;&gt;"EX",0,--(COUNTIFS(DATOS!$A$2:$A$20000,DATOS!$A7993,DATOS!$D$2:$D$20000,DATOS!$D7993,DATOS!$E$2:$E$20000,DATOS!$E7993,DATOS!$I$2:$I$20000,DATOS!$I7993,DATOS!$G$2:$G$20000,"OR")=0))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DATOS!$A$2:$A$20000,DATOS!$A7994,DATOS!$D$2:$D$20000,DATOS!$D7994,DATOS!$E$2:$E$20000,DATOS!$E7994,DATOS!$I$2:$I$20000,DATOS!$I7994,DATOS!$G$2:$G$20000,"EX")=0),0))))</f>
      </c>
      <c r="H7994">
        <f>IF(DATOS!$G7994&lt;&gt;"EX",0,--(COUNTIFS(DATOS!$A$2:$A$20000,DATOS!$A7994,DATOS!$D$2:$D$20000,DATOS!$D7994,DATOS!$E$2:$E$20000,DATOS!$E7994,DATOS!$I$2:$I$20000,DATOS!$I7994,DATOS!$G$2:$G$20000,"OR")=0))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DATOS!$A$2:$A$20000,DATOS!$A7995,DATOS!$D$2:$D$20000,DATOS!$D7995,DATOS!$E$2:$E$20000,DATOS!$E7995,DATOS!$I$2:$I$20000,DATOS!$I7995,DATOS!$G$2:$G$20000,"EX")=0),0))))</f>
      </c>
      <c r="H7995">
        <f>IF(DATOS!$G7995&lt;&gt;"EX",0,--(COUNTIFS(DATOS!$A$2:$A$20000,DATOS!$A7995,DATOS!$D$2:$D$20000,DATOS!$D7995,DATOS!$E$2:$E$20000,DATOS!$E7995,DATOS!$I$2:$I$20000,DATOS!$I7995,DATOS!$G$2:$G$20000,"OR")=0))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DATOS!$A$2:$A$20000,DATOS!$A7996,DATOS!$D$2:$D$20000,DATOS!$D7996,DATOS!$E$2:$E$20000,DATOS!$E7996,DATOS!$I$2:$I$20000,DATOS!$I7996,DATOS!$G$2:$G$20000,"EX")=0),0))))</f>
      </c>
      <c r="H7996">
        <f>IF(DATOS!$G7996&lt;&gt;"EX",0,--(COUNTIFS(DATOS!$A$2:$A$20000,DATOS!$A7996,DATOS!$D$2:$D$20000,DATOS!$D7996,DATOS!$E$2:$E$20000,DATOS!$E7996,DATOS!$I$2:$I$20000,DATOS!$I7996,DATOS!$G$2:$G$20000,"OR")=0))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DATOS!$A$2:$A$20000,DATOS!$A7997,DATOS!$D$2:$D$20000,DATOS!$D7997,DATOS!$E$2:$E$20000,DATOS!$E7997,DATOS!$I$2:$I$20000,DATOS!$I7997,DATOS!$G$2:$G$20000,"EX")=0),0))))</f>
      </c>
      <c r="H7997">
        <f>IF(DATOS!$G7997&lt;&gt;"EX",0,--(COUNTIFS(DATOS!$A$2:$A$20000,DATOS!$A7997,DATOS!$D$2:$D$20000,DATOS!$D7997,DATOS!$E$2:$E$20000,DATOS!$E7997,DATOS!$I$2:$I$20000,DATOS!$I7997,DATOS!$G$2:$G$20000,"OR")=0))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DATOS!$A$2:$A$20000,DATOS!$A7998,DATOS!$D$2:$D$20000,DATOS!$D7998,DATOS!$E$2:$E$20000,DATOS!$E7998,DATOS!$I$2:$I$20000,DATOS!$I7998,DATOS!$G$2:$G$20000,"EX")=0),0))))</f>
      </c>
      <c r="H7998">
        <f>IF(DATOS!$G7998&lt;&gt;"EX",0,--(COUNTIFS(DATOS!$A$2:$A$20000,DATOS!$A7998,DATOS!$D$2:$D$20000,DATOS!$D7998,DATOS!$E$2:$E$20000,DATOS!$E7998,DATOS!$I$2:$I$20000,DATOS!$I7998,DATOS!$G$2:$G$20000,"OR")=0))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DATOS!$A$2:$A$20000,DATOS!$A7999,DATOS!$D$2:$D$20000,DATOS!$D7999,DATOS!$E$2:$E$20000,DATOS!$E7999,DATOS!$I$2:$I$20000,DATOS!$I7999,DATOS!$G$2:$G$20000,"EX")=0),0))))</f>
      </c>
      <c r="H7999">
        <f>IF(DATOS!$G7999&lt;&gt;"EX",0,--(COUNTIFS(DATOS!$A$2:$A$20000,DATOS!$A7999,DATOS!$D$2:$D$20000,DATOS!$D7999,DATOS!$E$2:$E$20000,DATOS!$E7999,DATOS!$I$2:$I$20000,DATOS!$I7999,DATOS!$G$2:$G$20000,"OR")=0))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DATOS!$A$2:$A$20000,DATOS!$A8000,DATOS!$D$2:$D$20000,DATOS!$D8000,DATOS!$E$2:$E$20000,DATOS!$E8000,DATOS!$I$2:$I$20000,DATOS!$I8000,DATOS!$G$2:$G$20000,"EX")=0),0))))</f>
      </c>
      <c r="H8000">
        <f>IF(DATOS!$G8000&lt;&gt;"EX",0,--(COUNTIFS(DATOS!$A$2:$A$20000,DATOS!$A8000,DATOS!$D$2:$D$20000,DATOS!$D8000,DATOS!$E$2:$E$20000,DATOS!$E8000,DATOS!$I$2:$I$20000,DATOS!$I8000,DATOS!$G$2:$G$20000,"OR")=0))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DATOS!$A$2:$A$20000,DATOS!$A8001,DATOS!$D$2:$D$20000,DATOS!$D8001,DATOS!$E$2:$E$20000,DATOS!$E8001,DATOS!$I$2:$I$20000,DATOS!$I8001,DATOS!$G$2:$G$20000,"EX")=0),0))))</f>
      </c>
      <c r="H8001">
        <f>IF(DATOS!$G8001&lt;&gt;"EX",0,--(COUNTIFS(DATOS!$A$2:$A$20000,DATOS!$A8001,DATOS!$D$2:$D$20000,DATOS!$D8001,DATOS!$E$2:$E$20000,DATOS!$E8001,DATOS!$I$2:$I$20000,DATOS!$I8001,DATOS!$G$2:$G$20000,"OR")=0))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DATOS!$A$2:$A$20000,DATOS!$A8002,DATOS!$D$2:$D$20000,DATOS!$D8002,DATOS!$E$2:$E$20000,DATOS!$E8002,DATOS!$I$2:$I$20000,DATOS!$I8002,DATOS!$G$2:$G$20000,"EX")=0),0))))</f>
      </c>
      <c r="H8002">
        <f>IF(DATOS!$G8002&lt;&gt;"EX",0,--(COUNTIFS(DATOS!$A$2:$A$20000,DATOS!$A8002,DATOS!$D$2:$D$20000,DATOS!$D8002,DATOS!$E$2:$E$20000,DATOS!$E8002,DATOS!$I$2:$I$20000,DATOS!$I8002,DATOS!$G$2:$G$20000,"OR")=0))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DATOS!$A$2:$A$20000,DATOS!$A8003,DATOS!$D$2:$D$20000,DATOS!$D8003,DATOS!$E$2:$E$20000,DATOS!$E8003,DATOS!$I$2:$I$20000,DATOS!$I8003,DATOS!$G$2:$G$20000,"EX")=0),0))))</f>
      </c>
      <c r="H8003">
        <f>IF(DATOS!$G8003&lt;&gt;"EX",0,--(COUNTIFS(DATOS!$A$2:$A$20000,DATOS!$A8003,DATOS!$D$2:$D$20000,DATOS!$D8003,DATOS!$E$2:$E$20000,DATOS!$E8003,DATOS!$I$2:$I$20000,DATOS!$I8003,DATOS!$G$2:$G$20000,"OR")=0))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DATOS!$A$2:$A$20000,DATOS!$A8004,DATOS!$D$2:$D$20000,DATOS!$D8004,DATOS!$E$2:$E$20000,DATOS!$E8004,DATOS!$I$2:$I$20000,DATOS!$I8004,DATOS!$G$2:$G$20000,"EX")=0),0))))</f>
      </c>
      <c r="H8004">
        <f>IF(DATOS!$G8004&lt;&gt;"EX",0,--(COUNTIFS(DATOS!$A$2:$A$20000,DATOS!$A8004,DATOS!$D$2:$D$20000,DATOS!$D8004,DATOS!$E$2:$E$20000,DATOS!$E8004,DATOS!$I$2:$I$20000,DATOS!$I8004,DATOS!$G$2:$G$20000,"OR")=0))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DATOS!$A$2:$A$20000,DATOS!$A8005,DATOS!$D$2:$D$20000,DATOS!$D8005,DATOS!$E$2:$E$20000,DATOS!$E8005,DATOS!$I$2:$I$20000,DATOS!$I8005,DATOS!$G$2:$G$20000,"EX")=0),0))))</f>
      </c>
      <c r="H8005">
        <f>IF(DATOS!$G8005&lt;&gt;"EX",0,--(COUNTIFS(DATOS!$A$2:$A$20000,DATOS!$A8005,DATOS!$D$2:$D$20000,DATOS!$D8005,DATOS!$E$2:$E$20000,DATOS!$E8005,DATOS!$I$2:$I$20000,DATOS!$I8005,DATOS!$G$2:$G$20000,"OR")=0))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DATOS!$A$2:$A$20000,DATOS!$A8006,DATOS!$D$2:$D$20000,DATOS!$D8006,DATOS!$E$2:$E$20000,DATOS!$E8006,DATOS!$I$2:$I$20000,DATOS!$I8006,DATOS!$G$2:$G$20000,"EX")=0),0))))</f>
      </c>
      <c r="H8006">
        <f>IF(DATOS!$G8006&lt;&gt;"EX",0,--(COUNTIFS(DATOS!$A$2:$A$20000,DATOS!$A8006,DATOS!$D$2:$D$20000,DATOS!$D8006,DATOS!$E$2:$E$20000,DATOS!$E8006,DATOS!$I$2:$I$20000,DATOS!$I8006,DATOS!$G$2:$G$20000,"OR")=0))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DATOS!$A$2:$A$20000,DATOS!$A8007,DATOS!$D$2:$D$20000,DATOS!$D8007,DATOS!$E$2:$E$20000,DATOS!$E8007,DATOS!$I$2:$I$20000,DATOS!$I8007,DATOS!$G$2:$G$20000,"EX")=0),0))))</f>
      </c>
      <c r="H8007">
        <f>IF(DATOS!$G8007&lt;&gt;"EX",0,--(COUNTIFS(DATOS!$A$2:$A$20000,DATOS!$A8007,DATOS!$D$2:$D$20000,DATOS!$D8007,DATOS!$E$2:$E$20000,DATOS!$E8007,DATOS!$I$2:$I$20000,DATOS!$I8007,DATOS!$G$2:$G$20000,"OR")=0))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DATOS!$A$2:$A$20000,DATOS!$A8008,DATOS!$D$2:$D$20000,DATOS!$D8008,DATOS!$E$2:$E$20000,DATOS!$E8008,DATOS!$I$2:$I$20000,DATOS!$I8008,DATOS!$G$2:$G$20000,"EX")=0),0))))</f>
      </c>
      <c r="H8008">
        <f>IF(DATOS!$G8008&lt;&gt;"EX",0,--(COUNTIFS(DATOS!$A$2:$A$20000,DATOS!$A8008,DATOS!$D$2:$D$20000,DATOS!$D8008,DATOS!$E$2:$E$20000,DATOS!$E8008,DATOS!$I$2:$I$20000,DATOS!$I8008,DATOS!$G$2:$G$20000,"OR")=0))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DATOS!$A$2:$A$20000,DATOS!$A8009,DATOS!$D$2:$D$20000,DATOS!$D8009,DATOS!$E$2:$E$20000,DATOS!$E8009,DATOS!$I$2:$I$20000,DATOS!$I8009,DATOS!$G$2:$G$20000,"EX")=0),0))))</f>
      </c>
      <c r="H8009">
        <f>IF(DATOS!$G8009&lt;&gt;"EX",0,--(COUNTIFS(DATOS!$A$2:$A$20000,DATOS!$A8009,DATOS!$D$2:$D$20000,DATOS!$D8009,DATOS!$E$2:$E$20000,DATOS!$E8009,DATOS!$I$2:$I$20000,DATOS!$I8009,DATOS!$G$2:$G$20000,"OR")=0))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DATOS!$A$2:$A$20000,DATOS!$A8010,DATOS!$D$2:$D$20000,DATOS!$D8010,DATOS!$E$2:$E$20000,DATOS!$E8010,DATOS!$I$2:$I$20000,DATOS!$I8010,DATOS!$G$2:$G$20000,"EX")=0),0))))</f>
      </c>
      <c r="H8010">
        <f>IF(DATOS!$G8010&lt;&gt;"EX",0,--(COUNTIFS(DATOS!$A$2:$A$20000,DATOS!$A8010,DATOS!$D$2:$D$20000,DATOS!$D8010,DATOS!$E$2:$E$20000,DATOS!$E8010,DATOS!$I$2:$I$20000,DATOS!$I8010,DATOS!$G$2:$G$20000,"OR")=0))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DATOS!$A$2:$A$20000,DATOS!$A8011,DATOS!$D$2:$D$20000,DATOS!$D8011,DATOS!$E$2:$E$20000,DATOS!$E8011,DATOS!$I$2:$I$20000,DATOS!$I8011,DATOS!$G$2:$G$20000,"EX")=0),0))))</f>
      </c>
      <c r="H8011">
        <f>IF(DATOS!$G8011&lt;&gt;"EX",0,--(COUNTIFS(DATOS!$A$2:$A$20000,DATOS!$A8011,DATOS!$D$2:$D$20000,DATOS!$D8011,DATOS!$E$2:$E$20000,DATOS!$E8011,DATOS!$I$2:$I$20000,DATOS!$I8011,DATOS!$G$2:$G$20000,"OR")=0))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DATOS!$A$2:$A$20000,DATOS!$A8012,DATOS!$D$2:$D$20000,DATOS!$D8012,DATOS!$E$2:$E$20000,DATOS!$E8012,DATOS!$I$2:$I$20000,DATOS!$I8012,DATOS!$G$2:$G$20000,"EX")=0),0))))</f>
      </c>
      <c r="H8012">
        <f>IF(DATOS!$G8012&lt;&gt;"EX",0,--(COUNTIFS(DATOS!$A$2:$A$20000,DATOS!$A8012,DATOS!$D$2:$D$20000,DATOS!$D8012,DATOS!$E$2:$E$20000,DATOS!$E8012,DATOS!$I$2:$I$20000,DATOS!$I8012,DATOS!$G$2:$G$20000,"OR")=0))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DATOS!$A$2:$A$20000,DATOS!$A8013,DATOS!$D$2:$D$20000,DATOS!$D8013,DATOS!$E$2:$E$20000,DATOS!$E8013,DATOS!$I$2:$I$20000,DATOS!$I8013,DATOS!$G$2:$G$20000,"EX")=0),0))))</f>
      </c>
      <c r="H8013">
        <f>IF(DATOS!$G8013&lt;&gt;"EX",0,--(COUNTIFS(DATOS!$A$2:$A$20000,DATOS!$A8013,DATOS!$D$2:$D$20000,DATOS!$D8013,DATOS!$E$2:$E$20000,DATOS!$E8013,DATOS!$I$2:$I$20000,DATOS!$I8013,DATOS!$G$2:$G$20000,"OR")=0))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DATOS!$A$2:$A$20000,DATOS!$A8014,DATOS!$D$2:$D$20000,DATOS!$D8014,DATOS!$E$2:$E$20000,DATOS!$E8014,DATOS!$I$2:$I$20000,DATOS!$I8014,DATOS!$G$2:$G$20000,"EX")=0),0))))</f>
      </c>
      <c r="H8014">
        <f>IF(DATOS!$G8014&lt;&gt;"EX",0,--(COUNTIFS(DATOS!$A$2:$A$20000,DATOS!$A8014,DATOS!$D$2:$D$20000,DATOS!$D8014,DATOS!$E$2:$E$20000,DATOS!$E8014,DATOS!$I$2:$I$20000,DATOS!$I8014,DATOS!$G$2:$G$20000,"OR")=0))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DATOS!$A$2:$A$20000,DATOS!$A8015,DATOS!$D$2:$D$20000,DATOS!$D8015,DATOS!$E$2:$E$20000,DATOS!$E8015,DATOS!$I$2:$I$20000,DATOS!$I8015,DATOS!$G$2:$G$20000,"EX")=0),0))))</f>
      </c>
      <c r="H8015">
        <f>IF(DATOS!$G8015&lt;&gt;"EX",0,--(COUNTIFS(DATOS!$A$2:$A$20000,DATOS!$A8015,DATOS!$D$2:$D$20000,DATOS!$D8015,DATOS!$E$2:$E$20000,DATOS!$E8015,DATOS!$I$2:$I$20000,DATOS!$I8015,DATOS!$G$2:$G$20000,"OR")=0))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DATOS!$A$2:$A$20000,DATOS!$A8016,DATOS!$D$2:$D$20000,DATOS!$D8016,DATOS!$E$2:$E$20000,DATOS!$E8016,DATOS!$I$2:$I$20000,DATOS!$I8016,DATOS!$G$2:$G$20000,"EX")=0),0))))</f>
      </c>
      <c r="H8016">
        <f>IF(DATOS!$G8016&lt;&gt;"EX",0,--(COUNTIFS(DATOS!$A$2:$A$20000,DATOS!$A8016,DATOS!$D$2:$D$20000,DATOS!$D8016,DATOS!$E$2:$E$20000,DATOS!$E8016,DATOS!$I$2:$I$20000,DATOS!$I8016,DATOS!$G$2:$G$20000,"OR")=0))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DATOS!$A$2:$A$20000,DATOS!$A8017,DATOS!$D$2:$D$20000,DATOS!$D8017,DATOS!$E$2:$E$20000,DATOS!$E8017,DATOS!$I$2:$I$20000,DATOS!$I8017,DATOS!$G$2:$G$20000,"EX")=0),0))))</f>
      </c>
      <c r="H8017">
        <f>IF(DATOS!$G8017&lt;&gt;"EX",0,--(COUNTIFS(DATOS!$A$2:$A$20000,DATOS!$A8017,DATOS!$D$2:$D$20000,DATOS!$D8017,DATOS!$E$2:$E$20000,DATOS!$E8017,DATOS!$I$2:$I$20000,DATOS!$I8017,DATOS!$G$2:$G$20000,"OR")=0))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DATOS!$A$2:$A$20000,DATOS!$A8018,DATOS!$D$2:$D$20000,DATOS!$D8018,DATOS!$E$2:$E$20000,DATOS!$E8018,DATOS!$I$2:$I$20000,DATOS!$I8018,DATOS!$G$2:$G$20000,"EX")=0),0))))</f>
      </c>
      <c r="H8018">
        <f>IF(DATOS!$G8018&lt;&gt;"EX",0,--(COUNTIFS(DATOS!$A$2:$A$20000,DATOS!$A8018,DATOS!$D$2:$D$20000,DATOS!$D8018,DATOS!$E$2:$E$20000,DATOS!$E8018,DATOS!$I$2:$I$20000,DATOS!$I8018,DATOS!$G$2:$G$20000,"OR")=0))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DATOS!$A$2:$A$20000,DATOS!$A8019,DATOS!$D$2:$D$20000,DATOS!$D8019,DATOS!$E$2:$E$20000,DATOS!$E8019,DATOS!$I$2:$I$20000,DATOS!$I8019,DATOS!$G$2:$G$20000,"EX")=0),0))))</f>
      </c>
      <c r="H8019">
        <f>IF(DATOS!$G8019&lt;&gt;"EX",0,--(COUNTIFS(DATOS!$A$2:$A$20000,DATOS!$A8019,DATOS!$D$2:$D$20000,DATOS!$D8019,DATOS!$E$2:$E$20000,DATOS!$E8019,DATOS!$I$2:$I$20000,DATOS!$I8019,DATOS!$G$2:$G$20000,"OR")=0))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DATOS!$A$2:$A$20000,DATOS!$A8020,DATOS!$D$2:$D$20000,DATOS!$D8020,DATOS!$E$2:$E$20000,DATOS!$E8020,DATOS!$I$2:$I$20000,DATOS!$I8020,DATOS!$G$2:$G$20000,"EX")=0),0))))</f>
      </c>
      <c r="H8020">
        <f>IF(DATOS!$G8020&lt;&gt;"EX",0,--(COUNTIFS(DATOS!$A$2:$A$20000,DATOS!$A8020,DATOS!$D$2:$D$20000,DATOS!$D8020,DATOS!$E$2:$E$20000,DATOS!$E8020,DATOS!$I$2:$I$20000,DATOS!$I8020,DATOS!$G$2:$G$20000,"OR")=0))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DATOS!$A$2:$A$20000,DATOS!$A8021,DATOS!$D$2:$D$20000,DATOS!$D8021,DATOS!$E$2:$E$20000,DATOS!$E8021,DATOS!$I$2:$I$20000,DATOS!$I8021,DATOS!$G$2:$G$20000,"EX")=0),0))))</f>
      </c>
      <c r="H8021">
        <f>IF(DATOS!$G8021&lt;&gt;"EX",0,--(COUNTIFS(DATOS!$A$2:$A$20000,DATOS!$A8021,DATOS!$D$2:$D$20000,DATOS!$D8021,DATOS!$E$2:$E$20000,DATOS!$E8021,DATOS!$I$2:$I$20000,DATOS!$I8021,DATOS!$G$2:$G$20000,"OR")=0))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DATOS!$A$2:$A$20000,DATOS!$A8022,DATOS!$D$2:$D$20000,DATOS!$D8022,DATOS!$E$2:$E$20000,DATOS!$E8022,DATOS!$I$2:$I$20000,DATOS!$I8022,DATOS!$G$2:$G$20000,"EX")=0),0))))</f>
      </c>
      <c r="H8022">
        <f>IF(DATOS!$G8022&lt;&gt;"EX",0,--(COUNTIFS(DATOS!$A$2:$A$20000,DATOS!$A8022,DATOS!$D$2:$D$20000,DATOS!$D8022,DATOS!$E$2:$E$20000,DATOS!$E8022,DATOS!$I$2:$I$20000,DATOS!$I8022,DATOS!$G$2:$G$20000,"OR")=0))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DATOS!$A$2:$A$20000,DATOS!$A8023,DATOS!$D$2:$D$20000,DATOS!$D8023,DATOS!$E$2:$E$20000,DATOS!$E8023,DATOS!$I$2:$I$20000,DATOS!$I8023,DATOS!$G$2:$G$20000,"EX")=0),0))))</f>
      </c>
      <c r="H8023">
        <f>IF(DATOS!$G8023&lt;&gt;"EX",0,--(COUNTIFS(DATOS!$A$2:$A$20000,DATOS!$A8023,DATOS!$D$2:$D$20000,DATOS!$D8023,DATOS!$E$2:$E$20000,DATOS!$E8023,DATOS!$I$2:$I$20000,DATOS!$I8023,DATOS!$G$2:$G$20000,"OR")=0))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DATOS!$A$2:$A$20000,DATOS!$A8024,DATOS!$D$2:$D$20000,DATOS!$D8024,DATOS!$E$2:$E$20000,DATOS!$E8024,DATOS!$I$2:$I$20000,DATOS!$I8024,DATOS!$G$2:$G$20000,"EX")=0),0))))</f>
      </c>
      <c r="H8024">
        <f>IF(DATOS!$G8024&lt;&gt;"EX",0,--(COUNTIFS(DATOS!$A$2:$A$20000,DATOS!$A8024,DATOS!$D$2:$D$20000,DATOS!$D8024,DATOS!$E$2:$E$20000,DATOS!$E8024,DATOS!$I$2:$I$20000,DATOS!$I8024,DATOS!$G$2:$G$20000,"OR")=0))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DATOS!$A$2:$A$20000,DATOS!$A8025,DATOS!$D$2:$D$20000,DATOS!$D8025,DATOS!$E$2:$E$20000,DATOS!$E8025,DATOS!$I$2:$I$20000,DATOS!$I8025,DATOS!$G$2:$G$20000,"EX")=0),0))))</f>
      </c>
      <c r="H8025">
        <f>IF(DATOS!$G8025&lt;&gt;"EX",0,--(COUNTIFS(DATOS!$A$2:$A$20000,DATOS!$A8025,DATOS!$D$2:$D$20000,DATOS!$D8025,DATOS!$E$2:$E$20000,DATOS!$E8025,DATOS!$I$2:$I$20000,DATOS!$I8025,DATOS!$G$2:$G$20000,"OR")=0))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DATOS!$A$2:$A$20000,DATOS!$A8026,DATOS!$D$2:$D$20000,DATOS!$D8026,DATOS!$E$2:$E$20000,DATOS!$E8026,DATOS!$I$2:$I$20000,DATOS!$I8026,DATOS!$G$2:$G$20000,"EX")=0),0))))</f>
      </c>
      <c r="H8026">
        <f>IF(DATOS!$G8026&lt;&gt;"EX",0,--(COUNTIFS(DATOS!$A$2:$A$20000,DATOS!$A8026,DATOS!$D$2:$D$20000,DATOS!$D8026,DATOS!$E$2:$E$20000,DATOS!$E8026,DATOS!$I$2:$I$20000,DATOS!$I8026,DATOS!$G$2:$G$20000,"OR")=0))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DATOS!$A$2:$A$20000,DATOS!$A8027,DATOS!$D$2:$D$20000,DATOS!$D8027,DATOS!$E$2:$E$20000,DATOS!$E8027,DATOS!$I$2:$I$20000,DATOS!$I8027,DATOS!$G$2:$G$20000,"EX")=0),0))))</f>
      </c>
      <c r="H8027">
        <f>IF(DATOS!$G8027&lt;&gt;"EX",0,--(COUNTIFS(DATOS!$A$2:$A$20000,DATOS!$A8027,DATOS!$D$2:$D$20000,DATOS!$D8027,DATOS!$E$2:$E$20000,DATOS!$E8027,DATOS!$I$2:$I$20000,DATOS!$I8027,DATOS!$G$2:$G$20000,"OR")=0))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DATOS!$A$2:$A$20000,DATOS!$A8028,DATOS!$D$2:$D$20000,DATOS!$D8028,DATOS!$E$2:$E$20000,DATOS!$E8028,DATOS!$I$2:$I$20000,DATOS!$I8028,DATOS!$G$2:$G$20000,"EX")=0),0))))</f>
      </c>
      <c r="H8028">
        <f>IF(DATOS!$G8028&lt;&gt;"EX",0,--(COUNTIFS(DATOS!$A$2:$A$20000,DATOS!$A8028,DATOS!$D$2:$D$20000,DATOS!$D8028,DATOS!$E$2:$E$20000,DATOS!$E8028,DATOS!$I$2:$I$20000,DATOS!$I8028,DATOS!$G$2:$G$20000,"OR")=0))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DATOS!$A$2:$A$20000,DATOS!$A8029,DATOS!$D$2:$D$20000,DATOS!$D8029,DATOS!$E$2:$E$20000,DATOS!$E8029,DATOS!$I$2:$I$20000,DATOS!$I8029,DATOS!$G$2:$G$20000,"EX")=0),0))))</f>
      </c>
      <c r="H8029">
        <f>IF(DATOS!$G8029&lt;&gt;"EX",0,--(COUNTIFS(DATOS!$A$2:$A$20000,DATOS!$A8029,DATOS!$D$2:$D$20000,DATOS!$D8029,DATOS!$E$2:$E$20000,DATOS!$E8029,DATOS!$I$2:$I$20000,DATOS!$I8029,DATOS!$G$2:$G$20000,"OR")=0))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DATOS!$A$2:$A$20000,DATOS!$A8030,DATOS!$D$2:$D$20000,DATOS!$D8030,DATOS!$E$2:$E$20000,DATOS!$E8030,DATOS!$I$2:$I$20000,DATOS!$I8030,DATOS!$G$2:$G$20000,"EX")=0),0))))</f>
      </c>
      <c r="H8030">
        <f>IF(DATOS!$G8030&lt;&gt;"EX",0,--(COUNTIFS(DATOS!$A$2:$A$20000,DATOS!$A8030,DATOS!$D$2:$D$20000,DATOS!$D8030,DATOS!$E$2:$E$20000,DATOS!$E8030,DATOS!$I$2:$I$20000,DATOS!$I8030,DATOS!$G$2:$G$20000,"OR")=0))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DATOS!$A$2:$A$20000,DATOS!$A8031,DATOS!$D$2:$D$20000,DATOS!$D8031,DATOS!$E$2:$E$20000,DATOS!$E8031,DATOS!$I$2:$I$20000,DATOS!$I8031,DATOS!$G$2:$G$20000,"EX")=0),0))))</f>
      </c>
      <c r="H8031">
        <f>IF(DATOS!$G8031&lt;&gt;"EX",0,--(COUNTIFS(DATOS!$A$2:$A$20000,DATOS!$A8031,DATOS!$D$2:$D$20000,DATOS!$D8031,DATOS!$E$2:$E$20000,DATOS!$E8031,DATOS!$I$2:$I$20000,DATOS!$I8031,DATOS!$G$2:$G$20000,"OR")=0))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DATOS!$A$2:$A$20000,DATOS!$A8032,DATOS!$D$2:$D$20000,DATOS!$D8032,DATOS!$E$2:$E$20000,DATOS!$E8032,DATOS!$I$2:$I$20000,DATOS!$I8032,DATOS!$G$2:$G$20000,"EX")=0),0))))</f>
      </c>
      <c r="H8032">
        <f>IF(DATOS!$G8032&lt;&gt;"EX",0,--(COUNTIFS(DATOS!$A$2:$A$20000,DATOS!$A8032,DATOS!$D$2:$D$20000,DATOS!$D8032,DATOS!$E$2:$E$20000,DATOS!$E8032,DATOS!$I$2:$I$20000,DATOS!$I8032,DATOS!$G$2:$G$20000,"OR")=0))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DATOS!$A$2:$A$20000,DATOS!$A8033,DATOS!$D$2:$D$20000,DATOS!$D8033,DATOS!$E$2:$E$20000,DATOS!$E8033,DATOS!$I$2:$I$20000,DATOS!$I8033,DATOS!$G$2:$G$20000,"EX")=0),0))))</f>
      </c>
      <c r="H8033">
        <f>IF(DATOS!$G8033&lt;&gt;"EX",0,--(COUNTIFS(DATOS!$A$2:$A$20000,DATOS!$A8033,DATOS!$D$2:$D$20000,DATOS!$D8033,DATOS!$E$2:$E$20000,DATOS!$E8033,DATOS!$I$2:$I$20000,DATOS!$I8033,DATOS!$G$2:$G$20000,"OR")=0))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DATOS!$A$2:$A$20000,DATOS!$A8034,DATOS!$D$2:$D$20000,DATOS!$D8034,DATOS!$E$2:$E$20000,DATOS!$E8034,DATOS!$I$2:$I$20000,DATOS!$I8034,DATOS!$G$2:$G$20000,"EX")=0),0))))</f>
      </c>
      <c r="H8034">
        <f>IF(DATOS!$G8034&lt;&gt;"EX",0,--(COUNTIFS(DATOS!$A$2:$A$20000,DATOS!$A8034,DATOS!$D$2:$D$20000,DATOS!$D8034,DATOS!$E$2:$E$20000,DATOS!$E8034,DATOS!$I$2:$I$20000,DATOS!$I8034,DATOS!$G$2:$G$20000,"OR")=0))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DATOS!$A$2:$A$20000,DATOS!$A8035,DATOS!$D$2:$D$20000,DATOS!$D8035,DATOS!$E$2:$E$20000,DATOS!$E8035,DATOS!$I$2:$I$20000,DATOS!$I8035,DATOS!$G$2:$G$20000,"EX")=0),0))))</f>
      </c>
      <c r="H8035">
        <f>IF(DATOS!$G8035&lt;&gt;"EX",0,--(COUNTIFS(DATOS!$A$2:$A$20000,DATOS!$A8035,DATOS!$D$2:$D$20000,DATOS!$D8035,DATOS!$E$2:$E$20000,DATOS!$E8035,DATOS!$I$2:$I$20000,DATOS!$I8035,DATOS!$G$2:$G$20000,"OR")=0))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DATOS!$A$2:$A$20000,DATOS!$A8036,DATOS!$D$2:$D$20000,DATOS!$D8036,DATOS!$E$2:$E$20000,DATOS!$E8036,DATOS!$I$2:$I$20000,DATOS!$I8036,DATOS!$G$2:$G$20000,"EX")=0),0))))</f>
      </c>
      <c r="H8036">
        <f>IF(DATOS!$G8036&lt;&gt;"EX",0,--(COUNTIFS(DATOS!$A$2:$A$20000,DATOS!$A8036,DATOS!$D$2:$D$20000,DATOS!$D8036,DATOS!$E$2:$E$20000,DATOS!$E8036,DATOS!$I$2:$I$20000,DATOS!$I8036,DATOS!$G$2:$G$20000,"OR")=0))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DATOS!$A$2:$A$20000,DATOS!$A8037,DATOS!$D$2:$D$20000,DATOS!$D8037,DATOS!$E$2:$E$20000,DATOS!$E8037,DATOS!$I$2:$I$20000,DATOS!$I8037,DATOS!$G$2:$G$20000,"EX")=0),0))))</f>
      </c>
      <c r="H8037">
        <f>IF(DATOS!$G8037&lt;&gt;"EX",0,--(COUNTIFS(DATOS!$A$2:$A$20000,DATOS!$A8037,DATOS!$D$2:$D$20000,DATOS!$D8037,DATOS!$E$2:$E$20000,DATOS!$E8037,DATOS!$I$2:$I$20000,DATOS!$I8037,DATOS!$G$2:$G$20000,"OR")=0))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DATOS!$A$2:$A$20000,DATOS!$A8038,DATOS!$D$2:$D$20000,DATOS!$D8038,DATOS!$E$2:$E$20000,DATOS!$E8038,DATOS!$I$2:$I$20000,DATOS!$I8038,DATOS!$G$2:$G$20000,"EX")=0),0))))</f>
      </c>
      <c r="H8038">
        <f>IF(DATOS!$G8038&lt;&gt;"EX",0,--(COUNTIFS(DATOS!$A$2:$A$20000,DATOS!$A8038,DATOS!$D$2:$D$20000,DATOS!$D8038,DATOS!$E$2:$E$20000,DATOS!$E8038,DATOS!$I$2:$I$20000,DATOS!$I8038,DATOS!$G$2:$G$20000,"OR")=0))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DATOS!$A$2:$A$20000,DATOS!$A8039,DATOS!$D$2:$D$20000,DATOS!$D8039,DATOS!$E$2:$E$20000,DATOS!$E8039,DATOS!$I$2:$I$20000,DATOS!$I8039,DATOS!$G$2:$G$20000,"EX")=0),0))))</f>
      </c>
      <c r="H8039">
        <f>IF(DATOS!$G8039&lt;&gt;"EX",0,--(COUNTIFS(DATOS!$A$2:$A$20000,DATOS!$A8039,DATOS!$D$2:$D$20000,DATOS!$D8039,DATOS!$E$2:$E$20000,DATOS!$E8039,DATOS!$I$2:$I$20000,DATOS!$I8039,DATOS!$G$2:$G$20000,"OR")=0))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DATOS!$A$2:$A$20000,DATOS!$A8040,DATOS!$D$2:$D$20000,DATOS!$D8040,DATOS!$E$2:$E$20000,DATOS!$E8040,DATOS!$I$2:$I$20000,DATOS!$I8040,DATOS!$G$2:$G$20000,"EX")=0),0))))</f>
      </c>
      <c r="H8040">
        <f>IF(DATOS!$G8040&lt;&gt;"EX",0,--(COUNTIFS(DATOS!$A$2:$A$20000,DATOS!$A8040,DATOS!$D$2:$D$20000,DATOS!$D8040,DATOS!$E$2:$E$20000,DATOS!$E8040,DATOS!$I$2:$I$20000,DATOS!$I8040,DATOS!$G$2:$G$20000,"OR")=0))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DATOS!$A$2:$A$20000,DATOS!$A8041,DATOS!$D$2:$D$20000,DATOS!$D8041,DATOS!$E$2:$E$20000,DATOS!$E8041,DATOS!$I$2:$I$20000,DATOS!$I8041,DATOS!$G$2:$G$20000,"EX")=0),0))))</f>
      </c>
      <c r="H8041">
        <f>IF(DATOS!$G8041&lt;&gt;"EX",0,--(COUNTIFS(DATOS!$A$2:$A$20000,DATOS!$A8041,DATOS!$D$2:$D$20000,DATOS!$D8041,DATOS!$E$2:$E$20000,DATOS!$E8041,DATOS!$I$2:$I$20000,DATOS!$I8041,DATOS!$G$2:$G$20000,"OR")=0))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DATOS!$A$2:$A$20000,DATOS!$A8042,DATOS!$D$2:$D$20000,DATOS!$D8042,DATOS!$E$2:$E$20000,DATOS!$E8042,DATOS!$I$2:$I$20000,DATOS!$I8042,DATOS!$G$2:$G$20000,"EX")=0),0))))</f>
      </c>
      <c r="H8042">
        <f>IF(DATOS!$G8042&lt;&gt;"EX",0,--(COUNTIFS(DATOS!$A$2:$A$20000,DATOS!$A8042,DATOS!$D$2:$D$20000,DATOS!$D8042,DATOS!$E$2:$E$20000,DATOS!$E8042,DATOS!$I$2:$I$20000,DATOS!$I8042,DATOS!$G$2:$G$20000,"OR")=0))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DATOS!$A$2:$A$20000,DATOS!$A8043,DATOS!$D$2:$D$20000,DATOS!$D8043,DATOS!$E$2:$E$20000,DATOS!$E8043,DATOS!$I$2:$I$20000,DATOS!$I8043,DATOS!$G$2:$G$20000,"EX")=0),0))))</f>
      </c>
      <c r="H8043">
        <f>IF(DATOS!$G8043&lt;&gt;"EX",0,--(COUNTIFS(DATOS!$A$2:$A$20000,DATOS!$A8043,DATOS!$D$2:$D$20000,DATOS!$D8043,DATOS!$E$2:$E$20000,DATOS!$E8043,DATOS!$I$2:$I$20000,DATOS!$I8043,DATOS!$G$2:$G$20000,"OR")=0))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DATOS!$A$2:$A$20000,DATOS!$A8044,DATOS!$D$2:$D$20000,DATOS!$D8044,DATOS!$E$2:$E$20000,DATOS!$E8044,DATOS!$I$2:$I$20000,DATOS!$I8044,DATOS!$G$2:$G$20000,"EX")=0),0))))</f>
      </c>
      <c r="H8044">
        <f>IF(DATOS!$G8044&lt;&gt;"EX",0,--(COUNTIFS(DATOS!$A$2:$A$20000,DATOS!$A8044,DATOS!$D$2:$D$20000,DATOS!$D8044,DATOS!$E$2:$E$20000,DATOS!$E8044,DATOS!$I$2:$I$20000,DATOS!$I8044,DATOS!$G$2:$G$20000,"OR")=0))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DATOS!$A$2:$A$20000,DATOS!$A8045,DATOS!$D$2:$D$20000,DATOS!$D8045,DATOS!$E$2:$E$20000,DATOS!$E8045,DATOS!$I$2:$I$20000,DATOS!$I8045,DATOS!$G$2:$G$20000,"EX")=0),0))))</f>
      </c>
      <c r="H8045">
        <f>IF(DATOS!$G8045&lt;&gt;"EX",0,--(COUNTIFS(DATOS!$A$2:$A$20000,DATOS!$A8045,DATOS!$D$2:$D$20000,DATOS!$D8045,DATOS!$E$2:$E$20000,DATOS!$E8045,DATOS!$I$2:$I$20000,DATOS!$I8045,DATOS!$G$2:$G$20000,"OR")=0))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DATOS!$A$2:$A$20000,DATOS!$A8046,DATOS!$D$2:$D$20000,DATOS!$D8046,DATOS!$E$2:$E$20000,DATOS!$E8046,DATOS!$I$2:$I$20000,DATOS!$I8046,DATOS!$G$2:$G$20000,"EX")=0),0))))</f>
      </c>
      <c r="H8046">
        <f>IF(DATOS!$G8046&lt;&gt;"EX",0,--(COUNTIFS(DATOS!$A$2:$A$20000,DATOS!$A8046,DATOS!$D$2:$D$20000,DATOS!$D8046,DATOS!$E$2:$E$20000,DATOS!$E8046,DATOS!$I$2:$I$20000,DATOS!$I8046,DATOS!$G$2:$G$20000,"OR")=0))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DATOS!$A$2:$A$20000,DATOS!$A8047,DATOS!$D$2:$D$20000,DATOS!$D8047,DATOS!$E$2:$E$20000,DATOS!$E8047,DATOS!$I$2:$I$20000,DATOS!$I8047,DATOS!$G$2:$G$20000,"EX")=0),0))))</f>
      </c>
      <c r="H8047">
        <f>IF(DATOS!$G8047&lt;&gt;"EX",0,--(COUNTIFS(DATOS!$A$2:$A$20000,DATOS!$A8047,DATOS!$D$2:$D$20000,DATOS!$D8047,DATOS!$E$2:$E$20000,DATOS!$E8047,DATOS!$I$2:$I$20000,DATOS!$I8047,DATOS!$G$2:$G$20000,"OR")=0))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DATOS!$A$2:$A$20000,DATOS!$A8048,DATOS!$D$2:$D$20000,DATOS!$D8048,DATOS!$E$2:$E$20000,DATOS!$E8048,DATOS!$I$2:$I$20000,DATOS!$I8048,DATOS!$G$2:$G$20000,"EX")=0),0))))</f>
      </c>
      <c r="H8048">
        <f>IF(DATOS!$G8048&lt;&gt;"EX",0,--(COUNTIFS(DATOS!$A$2:$A$20000,DATOS!$A8048,DATOS!$D$2:$D$20000,DATOS!$D8048,DATOS!$E$2:$E$20000,DATOS!$E8048,DATOS!$I$2:$I$20000,DATOS!$I8048,DATOS!$G$2:$G$20000,"OR")=0))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DATOS!$A$2:$A$20000,DATOS!$A8049,DATOS!$D$2:$D$20000,DATOS!$D8049,DATOS!$E$2:$E$20000,DATOS!$E8049,DATOS!$I$2:$I$20000,DATOS!$I8049,DATOS!$G$2:$G$20000,"EX")=0),0))))</f>
      </c>
      <c r="H8049">
        <f>IF(DATOS!$G8049&lt;&gt;"EX",0,--(COUNTIFS(DATOS!$A$2:$A$20000,DATOS!$A8049,DATOS!$D$2:$D$20000,DATOS!$D8049,DATOS!$E$2:$E$20000,DATOS!$E8049,DATOS!$I$2:$I$20000,DATOS!$I8049,DATOS!$G$2:$G$20000,"OR")=0))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DATOS!$A$2:$A$20000,DATOS!$A8050,DATOS!$D$2:$D$20000,DATOS!$D8050,DATOS!$E$2:$E$20000,DATOS!$E8050,DATOS!$I$2:$I$20000,DATOS!$I8050,DATOS!$G$2:$G$20000,"EX")=0),0))))</f>
      </c>
      <c r="H8050">
        <f>IF(DATOS!$G8050&lt;&gt;"EX",0,--(COUNTIFS(DATOS!$A$2:$A$20000,DATOS!$A8050,DATOS!$D$2:$D$20000,DATOS!$D8050,DATOS!$E$2:$E$20000,DATOS!$E8050,DATOS!$I$2:$I$20000,DATOS!$I8050,DATOS!$G$2:$G$20000,"OR")=0))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DATOS!$A$2:$A$20000,DATOS!$A8051,DATOS!$D$2:$D$20000,DATOS!$D8051,DATOS!$E$2:$E$20000,DATOS!$E8051,DATOS!$I$2:$I$20000,DATOS!$I8051,DATOS!$G$2:$G$20000,"EX")=0),0))))</f>
      </c>
      <c r="H8051">
        <f>IF(DATOS!$G8051&lt;&gt;"EX",0,--(COUNTIFS(DATOS!$A$2:$A$20000,DATOS!$A8051,DATOS!$D$2:$D$20000,DATOS!$D8051,DATOS!$E$2:$E$20000,DATOS!$E8051,DATOS!$I$2:$I$20000,DATOS!$I8051,DATOS!$G$2:$G$20000,"OR")=0))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DATOS!$A$2:$A$20000,DATOS!$A8052,DATOS!$D$2:$D$20000,DATOS!$D8052,DATOS!$E$2:$E$20000,DATOS!$E8052,DATOS!$I$2:$I$20000,DATOS!$I8052,DATOS!$G$2:$G$20000,"EX")=0),0))))</f>
      </c>
      <c r="H8052">
        <f>IF(DATOS!$G8052&lt;&gt;"EX",0,--(COUNTIFS(DATOS!$A$2:$A$20000,DATOS!$A8052,DATOS!$D$2:$D$20000,DATOS!$D8052,DATOS!$E$2:$E$20000,DATOS!$E8052,DATOS!$I$2:$I$20000,DATOS!$I8052,DATOS!$G$2:$G$20000,"OR")=0))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DATOS!$A$2:$A$20000,DATOS!$A8053,DATOS!$D$2:$D$20000,DATOS!$D8053,DATOS!$E$2:$E$20000,DATOS!$E8053,DATOS!$I$2:$I$20000,DATOS!$I8053,DATOS!$G$2:$G$20000,"EX")=0),0))))</f>
      </c>
      <c r="H8053">
        <f>IF(DATOS!$G8053&lt;&gt;"EX",0,--(COUNTIFS(DATOS!$A$2:$A$20000,DATOS!$A8053,DATOS!$D$2:$D$20000,DATOS!$D8053,DATOS!$E$2:$E$20000,DATOS!$E8053,DATOS!$I$2:$I$20000,DATOS!$I8053,DATOS!$G$2:$G$20000,"OR")=0))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DATOS!$A$2:$A$20000,DATOS!$A8054,DATOS!$D$2:$D$20000,DATOS!$D8054,DATOS!$E$2:$E$20000,DATOS!$E8054,DATOS!$I$2:$I$20000,DATOS!$I8054,DATOS!$G$2:$G$20000,"EX")=0),0))))</f>
      </c>
      <c r="H8054">
        <f>IF(DATOS!$G8054&lt;&gt;"EX",0,--(COUNTIFS(DATOS!$A$2:$A$20000,DATOS!$A8054,DATOS!$D$2:$D$20000,DATOS!$D8054,DATOS!$E$2:$E$20000,DATOS!$E8054,DATOS!$I$2:$I$20000,DATOS!$I8054,DATOS!$G$2:$G$20000,"OR")=0))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DATOS!$A$2:$A$20000,DATOS!$A8055,DATOS!$D$2:$D$20000,DATOS!$D8055,DATOS!$E$2:$E$20000,DATOS!$E8055,DATOS!$I$2:$I$20000,DATOS!$I8055,DATOS!$G$2:$G$20000,"EX")=0),0))))</f>
      </c>
      <c r="H8055">
        <f>IF(DATOS!$G8055&lt;&gt;"EX",0,--(COUNTIFS(DATOS!$A$2:$A$20000,DATOS!$A8055,DATOS!$D$2:$D$20000,DATOS!$D8055,DATOS!$E$2:$E$20000,DATOS!$E8055,DATOS!$I$2:$I$20000,DATOS!$I8055,DATOS!$G$2:$G$20000,"OR")=0))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DATOS!$A$2:$A$20000,DATOS!$A8056,DATOS!$D$2:$D$20000,DATOS!$D8056,DATOS!$E$2:$E$20000,DATOS!$E8056,DATOS!$I$2:$I$20000,DATOS!$I8056,DATOS!$G$2:$G$20000,"EX")=0),0))))</f>
      </c>
      <c r="H8056">
        <f>IF(DATOS!$G8056&lt;&gt;"EX",0,--(COUNTIFS(DATOS!$A$2:$A$20000,DATOS!$A8056,DATOS!$D$2:$D$20000,DATOS!$D8056,DATOS!$E$2:$E$20000,DATOS!$E8056,DATOS!$I$2:$I$20000,DATOS!$I8056,DATOS!$G$2:$G$20000,"OR")=0))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DATOS!$A$2:$A$20000,DATOS!$A8057,DATOS!$D$2:$D$20000,DATOS!$D8057,DATOS!$E$2:$E$20000,DATOS!$E8057,DATOS!$I$2:$I$20000,DATOS!$I8057,DATOS!$G$2:$G$20000,"EX")=0),0))))</f>
      </c>
      <c r="H8057">
        <f>IF(DATOS!$G8057&lt;&gt;"EX",0,--(COUNTIFS(DATOS!$A$2:$A$20000,DATOS!$A8057,DATOS!$D$2:$D$20000,DATOS!$D8057,DATOS!$E$2:$E$20000,DATOS!$E8057,DATOS!$I$2:$I$20000,DATOS!$I8057,DATOS!$G$2:$G$20000,"OR")=0))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DATOS!$A$2:$A$20000,DATOS!$A8058,DATOS!$D$2:$D$20000,DATOS!$D8058,DATOS!$E$2:$E$20000,DATOS!$E8058,DATOS!$I$2:$I$20000,DATOS!$I8058,DATOS!$G$2:$G$20000,"EX")=0),0))))</f>
      </c>
      <c r="H8058">
        <f>IF(DATOS!$G8058&lt;&gt;"EX",0,--(COUNTIFS(DATOS!$A$2:$A$20000,DATOS!$A8058,DATOS!$D$2:$D$20000,DATOS!$D8058,DATOS!$E$2:$E$20000,DATOS!$E8058,DATOS!$I$2:$I$20000,DATOS!$I8058,DATOS!$G$2:$G$20000,"OR")=0))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DATOS!$A$2:$A$20000,DATOS!$A8059,DATOS!$D$2:$D$20000,DATOS!$D8059,DATOS!$E$2:$E$20000,DATOS!$E8059,DATOS!$I$2:$I$20000,DATOS!$I8059,DATOS!$G$2:$G$20000,"EX")=0),0))))</f>
      </c>
      <c r="H8059">
        <f>IF(DATOS!$G8059&lt;&gt;"EX",0,--(COUNTIFS(DATOS!$A$2:$A$20000,DATOS!$A8059,DATOS!$D$2:$D$20000,DATOS!$D8059,DATOS!$E$2:$E$20000,DATOS!$E8059,DATOS!$I$2:$I$20000,DATOS!$I8059,DATOS!$G$2:$G$20000,"OR")=0))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DATOS!$A$2:$A$20000,DATOS!$A8060,DATOS!$D$2:$D$20000,DATOS!$D8060,DATOS!$E$2:$E$20000,DATOS!$E8060,DATOS!$I$2:$I$20000,DATOS!$I8060,DATOS!$G$2:$G$20000,"EX")=0),0))))</f>
      </c>
      <c r="H8060">
        <f>IF(DATOS!$G8060&lt;&gt;"EX",0,--(COUNTIFS(DATOS!$A$2:$A$20000,DATOS!$A8060,DATOS!$D$2:$D$20000,DATOS!$D8060,DATOS!$E$2:$E$20000,DATOS!$E8060,DATOS!$I$2:$I$20000,DATOS!$I8060,DATOS!$G$2:$G$20000,"OR")=0))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DATOS!$A$2:$A$20000,DATOS!$A8061,DATOS!$D$2:$D$20000,DATOS!$D8061,DATOS!$E$2:$E$20000,DATOS!$E8061,DATOS!$I$2:$I$20000,DATOS!$I8061,DATOS!$G$2:$G$20000,"EX")=0),0))))</f>
      </c>
      <c r="H8061">
        <f>IF(DATOS!$G8061&lt;&gt;"EX",0,--(COUNTIFS(DATOS!$A$2:$A$20000,DATOS!$A8061,DATOS!$D$2:$D$20000,DATOS!$D8061,DATOS!$E$2:$E$20000,DATOS!$E8061,DATOS!$I$2:$I$20000,DATOS!$I8061,DATOS!$G$2:$G$20000,"OR")=0))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DATOS!$A$2:$A$20000,DATOS!$A8062,DATOS!$D$2:$D$20000,DATOS!$D8062,DATOS!$E$2:$E$20000,DATOS!$E8062,DATOS!$I$2:$I$20000,DATOS!$I8062,DATOS!$G$2:$G$20000,"EX")=0),0))))</f>
      </c>
      <c r="H8062">
        <f>IF(DATOS!$G8062&lt;&gt;"EX",0,--(COUNTIFS(DATOS!$A$2:$A$20000,DATOS!$A8062,DATOS!$D$2:$D$20000,DATOS!$D8062,DATOS!$E$2:$E$20000,DATOS!$E8062,DATOS!$I$2:$I$20000,DATOS!$I8062,DATOS!$G$2:$G$20000,"OR")=0))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DATOS!$A$2:$A$20000,DATOS!$A8063,DATOS!$D$2:$D$20000,DATOS!$D8063,DATOS!$E$2:$E$20000,DATOS!$E8063,DATOS!$I$2:$I$20000,DATOS!$I8063,DATOS!$G$2:$G$20000,"EX")=0),0))))</f>
      </c>
      <c r="H8063">
        <f>IF(DATOS!$G8063&lt;&gt;"EX",0,--(COUNTIFS(DATOS!$A$2:$A$20000,DATOS!$A8063,DATOS!$D$2:$D$20000,DATOS!$D8063,DATOS!$E$2:$E$20000,DATOS!$E8063,DATOS!$I$2:$I$20000,DATOS!$I8063,DATOS!$G$2:$G$20000,"OR")=0))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DATOS!$A$2:$A$20000,DATOS!$A8064,DATOS!$D$2:$D$20000,DATOS!$D8064,DATOS!$E$2:$E$20000,DATOS!$E8064,DATOS!$I$2:$I$20000,DATOS!$I8064,DATOS!$G$2:$G$20000,"EX")=0),0))))</f>
      </c>
      <c r="H8064">
        <f>IF(DATOS!$G8064&lt;&gt;"EX",0,--(COUNTIFS(DATOS!$A$2:$A$20000,DATOS!$A8064,DATOS!$D$2:$D$20000,DATOS!$D8064,DATOS!$E$2:$E$20000,DATOS!$E8064,DATOS!$I$2:$I$20000,DATOS!$I8064,DATOS!$G$2:$G$20000,"OR")=0))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DATOS!$A$2:$A$20000,DATOS!$A8065,DATOS!$D$2:$D$20000,DATOS!$D8065,DATOS!$E$2:$E$20000,DATOS!$E8065,DATOS!$I$2:$I$20000,DATOS!$I8065,DATOS!$G$2:$G$20000,"EX")=0),0))))</f>
      </c>
      <c r="H8065">
        <f>IF(DATOS!$G8065&lt;&gt;"EX",0,--(COUNTIFS(DATOS!$A$2:$A$20000,DATOS!$A8065,DATOS!$D$2:$D$20000,DATOS!$D8065,DATOS!$E$2:$E$20000,DATOS!$E8065,DATOS!$I$2:$I$20000,DATOS!$I8065,DATOS!$G$2:$G$20000,"OR")=0))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DATOS!$A$2:$A$20000,DATOS!$A8066,DATOS!$D$2:$D$20000,DATOS!$D8066,DATOS!$E$2:$E$20000,DATOS!$E8066,DATOS!$I$2:$I$20000,DATOS!$I8066,DATOS!$G$2:$G$20000,"EX")=0),0))))</f>
      </c>
      <c r="H8066">
        <f>IF(DATOS!$G8066&lt;&gt;"EX",0,--(COUNTIFS(DATOS!$A$2:$A$20000,DATOS!$A8066,DATOS!$D$2:$D$20000,DATOS!$D8066,DATOS!$E$2:$E$20000,DATOS!$E8066,DATOS!$I$2:$I$20000,DATOS!$I8066,DATOS!$G$2:$G$20000,"OR")=0))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DATOS!$A$2:$A$20000,DATOS!$A8067,DATOS!$D$2:$D$20000,DATOS!$D8067,DATOS!$E$2:$E$20000,DATOS!$E8067,DATOS!$I$2:$I$20000,DATOS!$I8067,DATOS!$G$2:$G$20000,"EX")=0),0))))</f>
      </c>
      <c r="H8067">
        <f>IF(DATOS!$G8067&lt;&gt;"EX",0,--(COUNTIFS(DATOS!$A$2:$A$20000,DATOS!$A8067,DATOS!$D$2:$D$20000,DATOS!$D8067,DATOS!$E$2:$E$20000,DATOS!$E8067,DATOS!$I$2:$I$20000,DATOS!$I8067,DATOS!$G$2:$G$20000,"OR")=0))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DATOS!$A$2:$A$20000,DATOS!$A8068,DATOS!$D$2:$D$20000,DATOS!$D8068,DATOS!$E$2:$E$20000,DATOS!$E8068,DATOS!$I$2:$I$20000,DATOS!$I8068,DATOS!$G$2:$G$20000,"EX")=0),0))))</f>
      </c>
      <c r="H8068">
        <f>IF(DATOS!$G8068&lt;&gt;"EX",0,--(COUNTIFS(DATOS!$A$2:$A$20000,DATOS!$A8068,DATOS!$D$2:$D$20000,DATOS!$D8068,DATOS!$E$2:$E$20000,DATOS!$E8068,DATOS!$I$2:$I$20000,DATOS!$I8068,DATOS!$G$2:$G$20000,"OR")=0))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DATOS!$A$2:$A$20000,DATOS!$A8069,DATOS!$D$2:$D$20000,DATOS!$D8069,DATOS!$E$2:$E$20000,DATOS!$E8069,DATOS!$I$2:$I$20000,DATOS!$I8069,DATOS!$G$2:$G$20000,"EX")=0),0))))</f>
      </c>
      <c r="H8069">
        <f>IF(DATOS!$G8069&lt;&gt;"EX",0,--(COUNTIFS(DATOS!$A$2:$A$20000,DATOS!$A8069,DATOS!$D$2:$D$20000,DATOS!$D8069,DATOS!$E$2:$E$20000,DATOS!$E8069,DATOS!$I$2:$I$20000,DATOS!$I8069,DATOS!$G$2:$G$20000,"OR")=0))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DATOS!$A$2:$A$20000,DATOS!$A8070,DATOS!$D$2:$D$20000,DATOS!$D8070,DATOS!$E$2:$E$20000,DATOS!$E8070,DATOS!$I$2:$I$20000,DATOS!$I8070,DATOS!$G$2:$G$20000,"EX")=0),0))))</f>
      </c>
      <c r="H8070">
        <f>IF(DATOS!$G8070&lt;&gt;"EX",0,--(COUNTIFS(DATOS!$A$2:$A$20000,DATOS!$A8070,DATOS!$D$2:$D$20000,DATOS!$D8070,DATOS!$E$2:$E$20000,DATOS!$E8070,DATOS!$I$2:$I$20000,DATOS!$I8070,DATOS!$G$2:$G$20000,"OR")=0))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DATOS!$A$2:$A$20000,DATOS!$A8071,DATOS!$D$2:$D$20000,DATOS!$D8071,DATOS!$E$2:$E$20000,DATOS!$E8071,DATOS!$I$2:$I$20000,DATOS!$I8071,DATOS!$G$2:$G$20000,"EX")=0),0))))</f>
      </c>
      <c r="H8071">
        <f>IF(DATOS!$G8071&lt;&gt;"EX",0,--(COUNTIFS(DATOS!$A$2:$A$20000,DATOS!$A8071,DATOS!$D$2:$D$20000,DATOS!$D8071,DATOS!$E$2:$E$20000,DATOS!$E8071,DATOS!$I$2:$I$20000,DATOS!$I8071,DATOS!$G$2:$G$20000,"OR")=0))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DATOS!$A$2:$A$20000,DATOS!$A8072,DATOS!$D$2:$D$20000,DATOS!$D8072,DATOS!$E$2:$E$20000,DATOS!$E8072,DATOS!$I$2:$I$20000,DATOS!$I8072,DATOS!$G$2:$G$20000,"EX")=0),0))))</f>
      </c>
      <c r="H8072">
        <f>IF(DATOS!$G8072&lt;&gt;"EX",0,--(COUNTIFS(DATOS!$A$2:$A$20000,DATOS!$A8072,DATOS!$D$2:$D$20000,DATOS!$D8072,DATOS!$E$2:$E$20000,DATOS!$E8072,DATOS!$I$2:$I$20000,DATOS!$I8072,DATOS!$G$2:$G$20000,"OR")=0))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DATOS!$A$2:$A$20000,DATOS!$A8073,DATOS!$D$2:$D$20000,DATOS!$D8073,DATOS!$E$2:$E$20000,DATOS!$E8073,DATOS!$I$2:$I$20000,DATOS!$I8073,DATOS!$G$2:$G$20000,"EX")=0),0))))</f>
      </c>
      <c r="H8073">
        <f>IF(DATOS!$G8073&lt;&gt;"EX",0,--(COUNTIFS(DATOS!$A$2:$A$20000,DATOS!$A8073,DATOS!$D$2:$D$20000,DATOS!$D8073,DATOS!$E$2:$E$20000,DATOS!$E8073,DATOS!$I$2:$I$20000,DATOS!$I8073,DATOS!$G$2:$G$20000,"OR")=0))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DATOS!$A$2:$A$20000,DATOS!$A8074,DATOS!$D$2:$D$20000,DATOS!$D8074,DATOS!$E$2:$E$20000,DATOS!$E8074,DATOS!$I$2:$I$20000,DATOS!$I8074,DATOS!$G$2:$G$20000,"EX")=0),0))))</f>
      </c>
      <c r="H8074">
        <f>IF(DATOS!$G8074&lt;&gt;"EX",0,--(COUNTIFS(DATOS!$A$2:$A$20000,DATOS!$A8074,DATOS!$D$2:$D$20000,DATOS!$D8074,DATOS!$E$2:$E$20000,DATOS!$E8074,DATOS!$I$2:$I$20000,DATOS!$I8074,DATOS!$G$2:$G$20000,"OR")=0))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DATOS!$A$2:$A$20000,DATOS!$A8075,DATOS!$D$2:$D$20000,DATOS!$D8075,DATOS!$E$2:$E$20000,DATOS!$E8075,DATOS!$I$2:$I$20000,DATOS!$I8075,DATOS!$G$2:$G$20000,"EX")=0),0))))</f>
      </c>
      <c r="H8075">
        <f>IF(DATOS!$G8075&lt;&gt;"EX",0,--(COUNTIFS(DATOS!$A$2:$A$20000,DATOS!$A8075,DATOS!$D$2:$D$20000,DATOS!$D8075,DATOS!$E$2:$E$20000,DATOS!$E8075,DATOS!$I$2:$I$20000,DATOS!$I8075,DATOS!$G$2:$G$20000,"OR")=0))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DATOS!$A$2:$A$20000,DATOS!$A8076,DATOS!$D$2:$D$20000,DATOS!$D8076,DATOS!$E$2:$E$20000,DATOS!$E8076,DATOS!$I$2:$I$20000,DATOS!$I8076,DATOS!$G$2:$G$20000,"EX")=0),0))))</f>
      </c>
      <c r="H8076">
        <f>IF(DATOS!$G8076&lt;&gt;"EX",0,--(COUNTIFS(DATOS!$A$2:$A$20000,DATOS!$A8076,DATOS!$D$2:$D$20000,DATOS!$D8076,DATOS!$E$2:$E$20000,DATOS!$E8076,DATOS!$I$2:$I$20000,DATOS!$I8076,DATOS!$G$2:$G$20000,"OR")=0))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DATOS!$A$2:$A$20000,DATOS!$A8077,DATOS!$D$2:$D$20000,DATOS!$D8077,DATOS!$E$2:$E$20000,DATOS!$E8077,DATOS!$I$2:$I$20000,DATOS!$I8077,DATOS!$G$2:$G$20000,"EX")=0),0))))</f>
      </c>
      <c r="H8077">
        <f>IF(DATOS!$G8077&lt;&gt;"EX",0,--(COUNTIFS(DATOS!$A$2:$A$20000,DATOS!$A8077,DATOS!$D$2:$D$20000,DATOS!$D8077,DATOS!$E$2:$E$20000,DATOS!$E8077,DATOS!$I$2:$I$20000,DATOS!$I8077,DATOS!$G$2:$G$20000,"OR")=0))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DATOS!$A$2:$A$20000,DATOS!$A8078,DATOS!$D$2:$D$20000,DATOS!$D8078,DATOS!$E$2:$E$20000,DATOS!$E8078,DATOS!$I$2:$I$20000,DATOS!$I8078,DATOS!$G$2:$G$20000,"EX")=0),0))))</f>
      </c>
      <c r="H8078">
        <f>IF(DATOS!$G8078&lt;&gt;"EX",0,--(COUNTIFS(DATOS!$A$2:$A$20000,DATOS!$A8078,DATOS!$D$2:$D$20000,DATOS!$D8078,DATOS!$E$2:$E$20000,DATOS!$E8078,DATOS!$I$2:$I$20000,DATOS!$I8078,DATOS!$G$2:$G$20000,"OR")=0))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DATOS!$A$2:$A$20000,DATOS!$A8079,DATOS!$D$2:$D$20000,DATOS!$D8079,DATOS!$E$2:$E$20000,DATOS!$E8079,DATOS!$I$2:$I$20000,DATOS!$I8079,DATOS!$G$2:$G$20000,"EX")=0),0))))</f>
      </c>
      <c r="H8079">
        <f>IF(DATOS!$G8079&lt;&gt;"EX",0,--(COUNTIFS(DATOS!$A$2:$A$20000,DATOS!$A8079,DATOS!$D$2:$D$20000,DATOS!$D8079,DATOS!$E$2:$E$20000,DATOS!$E8079,DATOS!$I$2:$I$20000,DATOS!$I8079,DATOS!$G$2:$G$20000,"OR")=0))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DATOS!$A$2:$A$20000,DATOS!$A8080,DATOS!$D$2:$D$20000,DATOS!$D8080,DATOS!$E$2:$E$20000,DATOS!$E8080,DATOS!$I$2:$I$20000,DATOS!$I8080,DATOS!$G$2:$G$20000,"EX")=0),0))))</f>
      </c>
      <c r="H8080">
        <f>IF(DATOS!$G8080&lt;&gt;"EX",0,--(COUNTIFS(DATOS!$A$2:$A$20000,DATOS!$A8080,DATOS!$D$2:$D$20000,DATOS!$D8080,DATOS!$E$2:$E$20000,DATOS!$E8080,DATOS!$I$2:$I$20000,DATOS!$I8080,DATOS!$G$2:$G$20000,"OR")=0))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DATOS!$A$2:$A$20000,DATOS!$A8081,DATOS!$D$2:$D$20000,DATOS!$D8081,DATOS!$E$2:$E$20000,DATOS!$E8081,DATOS!$I$2:$I$20000,DATOS!$I8081,DATOS!$G$2:$G$20000,"EX")=0),0))))</f>
      </c>
      <c r="H8081">
        <f>IF(DATOS!$G8081&lt;&gt;"EX",0,--(COUNTIFS(DATOS!$A$2:$A$20000,DATOS!$A8081,DATOS!$D$2:$D$20000,DATOS!$D8081,DATOS!$E$2:$E$20000,DATOS!$E8081,DATOS!$I$2:$I$20000,DATOS!$I8081,DATOS!$G$2:$G$20000,"OR")=0))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DATOS!$A$2:$A$20000,DATOS!$A8082,DATOS!$D$2:$D$20000,DATOS!$D8082,DATOS!$E$2:$E$20000,DATOS!$E8082,DATOS!$I$2:$I$20000,DATOS!$I8082,DATOS!$G$2:$G$20000,"EX")=0),0))))</f>
      </c>
      <c r="H8082">
        <f>IF(DATOS!$G8082&lt;&gt;"EX",0,--(COUNTIFS(DATOS!$A$2:$A$20000,DATOS!$A8082,DATOS!$D$2:$D$20000,DATOS!$D8082,DATOS!$E$2:$E$20000,DATOS!$E8082,DATOS!$I$2:$I$20000,DATOS!$I8082,DATOS!$G$2:$G$20000,"OR")=0))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DATOS!$A$2:$A$20000,DATOS!$A8083,DATOS!$D$2:$D$20000,DATOS!$D8083,DATOS!$E$2:$E$20000,DATOS!$E8083,DATOS!$I$2:$I$20000,DATOS!$I8083,DATOS!$G$2:$G$20000,"EX")=0),0))))</f>
      </c>
      <c r="H8083">
        <f>IF(DATOS!$G8083&lt;&gt;"EX",0,--(COUNTIFS(DATOS!$A$2:$A$20000,DATOS!$A8083,DATOS!$D$2:$D$20000,DATOS!$D8083,DATOS!$E$2:$E$20000,DATOS!$E8083,DATOS!$I$2:$I$20000,DATOS!$I8083,DATOS!$G$2:$G$20000,"OR")=0))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DATOS!$A$2:$A$20000,DATOS!$A8084,DATOS!$D$2:$D$20000,DATOS!$D8084,DATOS!$E$2:$E$20000,DATOS!$E8084,DATOS!$I$2:$I$20000,DATOS!$I8084,DATOS!$G$2:$G$20000,"EX")=0),0))))</f>
      </c>
      <c r="H8084">
        <f>IF(DATOS!$G8084&lt;&gt;"EX",0,--(COUNTIFS(DATOS!$A$2:$A$20000,DATOS!$A8084,DATOS!$D$2:$D$20000,DATOS!$D8084,DATOS!$E$2:$E$20000,DATOS!$E8084,DATOS!$I$2:$I$20000,DATOS!$I8084,DATOS!$G$2:$G$20000,"OR")=0))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DATOS!$A$2:$A$20000,DATOS!$A8085,DATOS!$D$2:$D$20000,DATOS!$D8085,DATOS!$E$2:$E$20000,DATOS!$E8085,DATOS!$I$2:$I$20000,DATOS!$I8085,DATOS!$G$2:$G$20000,"EX")=0),0))))</f>
      </c>
      <c r="H8085">
        <f>IF(DATOS!$G8085&lt;&gt;"EX",0,--(COUNTIFS(DATOS!$A$2:$A$20000,DATOS!$A8085,DATOS!$D$2:$D$20000,DATOS!$D8085,DATOS!$E$2:$E$20000,DATOS!$E8085,DATOS!$I$2:$I$20000,DATOS!$I8085,DATOS!$G$2:$G$20000,"OR")=0))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DATOS!$A$2:$A$20000,DATOS!$A8086,DATOS!$D$2:$D$20000,DATOS!$D8086,DATOS!$E$2:$E$20000,DATOS!$E8086,DATOS!$I$2:$I$20000,DATOS!$I8086,DATOS!$G$2:$G$20000,"EX")=0),0))))</f>
      </c>
      <c r="H8086">
        <f>IF(DATOS!$G8086&lt;&gt;"EX",0,--(COUNTIFS(DATOS!$A$2:$A$20000,DATOS!$A8086,DATOS!$D$2:$D$20000,DATOS!$D8086,DATOS!$E$2:$E$20000,DATOS!$E8086,DATOS!$I$2:$I$20000,DATOS!$I8086,DATOS!$G$2:$G$20000,"OR")=0))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DATOS!$A$2:$A$20000,DATOS!$A8087,DATOS!$D$2:$D$20000,DATOS!$D8087,DATOS!$E$2:$E$20000,DATOS!$E8087,DATOS!$I$2:$I$20000,DATOS!$I8087,DATOS!$G$2:$G$20000,"EX")=0),0))))</f>
      </c>
      <c r="H8087">
        <f>IF(DATOS!$G8087&lt;&gt;"EX",0,--(COUNTIFS(DATOS!$A$2:$A$20000,DATOS!$A8087,DATOS!$D$2:$D$20000,DATOS!$D8087,DATOS!$E$2:$E$20000,DATOS!$E8087,DATOS!$I$2:$I$20000,DATOS!$I8087,DATOS!$G$2:$G$20000,"OR")=0))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DATOS!$A$2:$A$20000,DATOS!$A8088,DATOS!$D$2:$D$20000,DATOS!$D8088,DATOS!$E$2:$E$20000,DATOS!$E8088,DATOS!$I$2:$I$20000,DATOS!$I8088,DATOS!$G$2:$G$20000,"EX")=0),0))))</f>
      </c>
      <c r="H8088">
        <f>IF(DATOS!$G8088&lt;&gt;"EX",0,--(COUNTIFS(DATOS!$A$2:$A$20000,DATOS!$A8088,DATOS!$D$2:$D$20000,DATOS!$D8088,DATOS!$E$2:$E$20000,DATOS!$E8088,DATOS!$I$2:$I$20000,DATOS!$I8088,DATOS!$G$2:$G$20000,"OR")=0))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DATOS!$A$2:$A$20000,DATOS!$A8089,DATOS!$D$2:$D$20000,DATOS!$D8089,DATOS!$E$2:$E$20000,DATOS!$E8089,DATOS!$I$2:$I$20000,DATOS!$I8089,DATOS!$G$2:$G$20000,"EX")=0),0))))</f>
      </c>
      <c r="H8089">
        <f>IF(DATOS!$G8089&lt;&gt;"EX",0,--(COUNTIFS(DATOS!$A$2:$A$20000,DATOS!$A8089,DATOS!$D$2:$D$20000,DATOS!$D8089,DATOS!$E$2:$E$20000,DATOS!$E8089,DATOS!$I$2:$I$20000,DATOS!$I8089,DATOS!$G$2:$G$20000,"OR")=0))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DATOS!$A$2:$A$20000,DATOS!$A8090,DATOS!$D$2:$D$20000,DATOS!$D8090,DATOS!$E$2:$E$20000,DATOS!$E8090,DATOS!$I$2:$I$20000,DATOS!$I8090,DATOS!$G$2:$G$20000,"EX")=0),0))))</f>
      </c>
      <c r="H8090">
        <f>IF(DATOS!$G8090&lt;&gt;"EX",0,--(COUNTIFS(DATOS!$A$2:$A$20000,DATOS!$A8090,DATOS!$D$2:$D$20000,DATOS!$D8090,DATOS!$E$2:$E$20000,DATOS!$E8090,DATOS!$I$2:$I$20000,DATOS!$I8090,DATOS!$G$2:$G$20000,"OR")=0))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DATOS!$A$2:$A$20000,DATOS!$A8091,DATOS!$D$2:$D$20000,DATOS!$D8091,DATOS!$E$2:$E$20000,DATOS!$E8091,DATOS!$I$2:$I$20000,DATOS!$I8091,DATOS!$G$2:$G$20000,"EX")=0),0))))</f>
      </c>
      <c r="H8091">
        <f>IF(DATOS!$G8091&lt;&gt;"EX",0,--(COUNTIFS(DATOS!$A$2:$A$20000,DATOS!$A8091,DATOS!$D$2:$D$20000,DATOS!$D8091,DATOS!$E$2:$E$20000,DATOS!$E8091,DATOS!$I$2:$I$20000,DATOS!$I8091,DATOS!$G$2:$G$20000,"OR")=0))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DATOS!$A$2:$A$20000,DATOS!$A8092,DATOS!$D$2:$D$20000,DATOS!$D8092,DATOS!$E$2:$E$20000,DATOS!$E8092,DATOS!$I$2:$I$20000,DATOS!$I8092,DATOS!$G$2:$G$20000,"EX")=0),0))))</f>
      </c>
      <c r="H8092">
        <f>IF(DATOS!$G8092&lt;&gt;"EX",0,--(COUNTIFS(DATOS!$A$2:$A$20000,DATOS!$A8092,DATOS!$D$2:$D$20000,DATOS!$D8092,DATOS!$E$2:$E$20000,DATOS!$E8092,DATOS!$I$2:$I$20000,DATOS!$I8092,DATOS!$G$2:$G$20000,"OR")=0))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DATOS!$A$2:$A$20000,DATOS!$A8093,DATOS!$D$2:$D$20000,DATOS!$D8093,DATOS!$E$2:$E$20000,DATOS!$E8093,DATOS!$I$2:$I$20000,DATOS!$I8093,DATOS!$G$2:$G$20000,"EX")=0),0))))</f>
      </c>
      <c r="H8093">
        <f>IF(DATOS!$G8093&lt;&gt;"EX",0,--(COUNTIFS(DATOS!$A$2:$A$20000,DATOS!$A8093,DATOS!$D$2:$D$20000,DATOS!$D8093,DATOS!$E$2:$E$20000,DATOS!$E8093,DATOS!$I$2:$I$20000,DATOS!$I8093,DATOS!$G$2:$G$20000,"OR")=0))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DATOS!$A$2:$A$20000,DATOS!$A8094,DATOS!$D$2:$D$20000,DATOS!$D8094,DATOS!$E$2:$E$20000,DATOS!$E8094,DATOS!$I$2:$I$20000,DATOS!$I8094,DATOS!$G$2:$G$20000,"EX")=0),0))))</f>
      </c>
      <c r="H8094">
        <f>IF(DATOS!$G8094&lt;&gt;"EX",0,--(COUNTIFS(DATOS!$A$2:$A$20000,DATOS!$A8094,DATOS!$D$2:$D$20000,DATOS!$D8094,DATOS!$E$2:$E$20000,DATOS!$E8094,DATOS!$I$2:$I$20000,DATOS!$I8094,DATOS!$G$2:$G$20000,"OR")=0))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DATOS!$A$2:$A$20000,DATOS!$A8095,DATOS!$D$2:$D$20000,DATOS!$D8095,DATOS!$E$2:$E$20000,DATOS!$E8095,DATOS!$I$2:$I$20000,DATOS!$I8095,DATOS!$G$2:$G$20000,"EX")=0),0))))</f>
      </c>
      <c r="H8095">
        <f>IF(DATOS!$G8095&lt;&gt;"EX",0,--(COUNTIFS(DATOS!$A$2:$A$20000,DATOS!$A8095,DATOS!$D$2:$D$20000,DATOS!$D8095,DATOS!$E$2:$E$20000,DATOS!$E8095,DATOS!$I$2:$I$20000,DATOS!$I8095,DATOS!$G$2:$G$20000,"OR")=0))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DATOS!$A$2:$A$20000,DATOS!$A8096,DATOS!$D$2:$D$20000,DATOS!$D8096,DATOS!$E$2:$E$20000,DATOS!$E8096,DATOS!$I$2:$I$20000,DATOS!$I8096,DATOS!$G$2:$G$20000,"EX")=0),0))))</f>
      </c>
      <c r="H8096">
        <f>IF(DATOS!$G8096&lt;&gt;"EX",0,--(COUNTIFS(DATOS!$A$2:$A$20000,DATOS!$A8096,DATOS!$D$2:$D$20000,DATOS!$D8096,DATOS!$E$2:$E$20000,DATOS!$E8096,DATOS!$I$2:$I$20000,DATOS!$I8096,DATOS!$G$2:$G$20000,"OR")=0))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DATOS!$A$2:$A$20000,DATOS!$A8097,DATOS!$D$2:$D$20000,DATOS!$D8097,DATOS!$E$2:$E$20000,DATOS!$E8097,DATOS!$I$2:$I$20000,DATOS!$I8097,DATOS!$G$2:$G$20000,"EX")=0),0))))</f>
      </c>
      <c r="H8097">
        <f>IF(DATOS!$G8097&lt;&gt;"EX",0,--(COUNTIFS(DATOS!$A$2:$A$20000,DATOS!$A8097,DATOS!$D$2:$D$20000,DATOS!$D8097,DATOS!$E$2:$E$20000,DATOS!$E8097,DATOS!$I$2:$I$20000,DATOS!$I8097,DATOS!$G$2:$G$20000,"OR")=0))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DATOS!$A$2:$A$20000,DATOS!$A8098,DATOS!$D$2:$D$20000,DATOS!$D8098,DATOS!$E$2:$E$20000,DATOS!$E8098,DATOS!$I$2:$I$20000,DATOS!$I8098,DATOS!$G$2:$G$20000,"EX")=0),0))))</f>
      </c>
      <c r="H8098">
        <f>IF(DATOS!$G8098&lt;&gt;"EX",0,--(COUNTIFS(DATOS!$A$2:$A$20000,DATOS!$A8098,DATOS!$D$2:$D$20000,DATOS!$D8098,DATOS!$E$2:$E$20000,DATOS!$E8098,DATOS!$I$2:$I$20000,DATOS!$I8098,DATOS!$G$2:$G$20000,"OR")=0))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DATOS!$A$2:$A$20000,DATOS!$A8099,DATOS!$D$2:$D$20000,DATOS!$D8099,DATOS!$E$2:$E$20000,DATOS!$E8099,DATOS!$I$2:$I$20000,DATOS!$I8099,DATOS!$G$2:$G$20000,"EX")=0),0))))</f>
      </c>
      <c r="H8099">
        <f>IF(DATOS!$G8099&lt;&gt;"EX",0,--(COUNTIFS(DATOS!$A$2:$A$20000,DATOS!$A8099,DATOS!$D$2:$D$20000,DATOS!$D8099,DATOS!$E$2:$E$20000,DATOS!$E8099,DATOS!$I$2:$I$20000,DATOS!$I8099,DATOS!$G$2:$G$20000,"OR")=0))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DATOS!$A$2:$A$20000,DATOS!$A8100,DATOS!$D$2:$D$20000,DATOS!$D8100,DATOS!$E$2:$E$20000,DATOS!$E8100,DATOS!$I$2:$I$20000,DATOS!$I8100,DATOS!$G$2:$G$20000,"EX")=0),0))))</f>
      </c>
      <c r="H8100">
        <f>IF(DATOS!$G8100&lt;&gt;"EX",0,--(COUNTIFS(DATOS!$A$2:$A$20000,DATOS!$A8100,DATOS!$D$2:$D$20000,DATOS!$D8100,DATOS!$E$2:$E$20000,DATOS!$E8100,DATOS!$I$2:$I$20000,DATOS!$I8100,DATOS!$G$2:$G$20000,"OR")=0))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DATOS!$A$2:$A$20000,DATOS!$A8101,DATOS!$D$2:$D$20000,DATOS!$D8101,DATOS!$E$2:$E$20000,DATOS!$E8101,DATOS!$I$2:$I$20000,DATOS!$I8101,DATOS!$G$2:$G$20000,"EX")=0),0))))</f>
      </c>
      <c r="H8101">
        <f>IF(DATOS!$G8101&lt;&gt;"EX",0,--(COUNTIFS(DATOS!$A$2:$A$20000,DATOS!$A8101,DATOS!$D$2:$D$20000,DATOS!$D8101,DATOS!$E$2:$E$20000,DATOS!$E8101,DATOS!$I$2:$I$20000,DATOS!$I8101,DATOS!$G$2:$G$20000,"OR")=0))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DATOS!$A$2:$A$20000,DATOS!$A8102,DATOS!$D$2:$D$20000,DATOS!$D8102,DATOS!$E$2:$E$20000,DATOS!$E8102,DATOS!$I$2:$I$20000,DATOS!$I8102,DATOS!$G$2:$G$20000,"EX")=0),0))))</f>
      </c>
      <c r="H8102">
        <f>IF(DATOS!$G8102&lt;&gt;"EX",0,--(COUNTIFS(DATOS!$A$2:$A$20000,DATOS!$A8102,DATOS!$D$2:$D$20000,DATOS!$D8102,DATOS!$E$2:$E$20000,DATOS!$E8102,DATOS!$I$2:$I$20000,DATOS!$I8102,DATOS!$G$2:$G$20000,"OR")=0))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DATOS!$A$2:$A$20000,DATOS!$A8103,DATOS!$D$2:$D$20000,DATOS!$D8103,DATOS!$E$2:$E$20000,DATOS!$E8103,DATOS!$I$2:$I$20000,DATOS!$I8103,DATOS!$G$2:$G$20000,"EX")=0),0))))</f>
      </c>
      <c r="H8103">
        <f>IF(DATOS!$G8103&lt;&gt;"EX",0,--(COUNTIFS(DATOS!$A$2:$A$20000,DATOS!$A8103,DATOS!$D$2:$D$20000,DATOS!$D8103,DATOS!$E$2:$E$20000,DATOS!$E8103,DATOS!$I$2:$I$20000,DATOS!$I8103,DATOS!$G$2:$G$20000,"OR")=0))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DATOS!$A$2:$A$20000,DATOS!$A8104,DATOS!$D$2:$D$20000,DATOS!$D8104,DATOS!$E$2:$E$20000,DATOS!$E8104,DATOS!$I$2:$I$20000,DATOS!$I8104,DATOS!$G$2:$G$20000,"EX")=0),0))))</f>
      </c>
      <c r="H8104">
        <f>IF(DATOS!$G8104&lt;&gt;"EX",0,--(COUNTIFS(DATOS!$A$2:$A$20000,DATOS!$A8104,DATOS!$D$2:$D$20000,DATOS!$D8104,DATOS!$E$2:$E$20000,DATOS!$E8104,DATOS!$I$2:$I$20000,DATOS!$I8104,DATOS!$G$2:$G$20000,"OR")=0))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DATOS!$A$2:$A$20000,DATOS!$A8105,DATOS!$D$2:$D$20000,DATOS!$D8105,DATOS!$E$2:$E$20000,DATOS!$E8105,DATOS!$I$2:$I$20000,DATOS!$I8105,DATOS!$G$2:$G$20000,"EX")=0),0))))</f>
      </c>
      <c r="H8105">
        <f>IF(DATOS!$G8105&lt;&gt;"EX",0,--(COUNTIFS(DATOS!$A$2:$A$20000,DATOS!$A8105,DATOS!$D$2:$D$20000,DATOS!$D8105,DATOS!$E$2:$E$20000,DATOS!$E8105,DATOS!$I$2:$I$20000,DATOS!$I8105,DATOS!$G$2:$G$20000,"OR")=0))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DATOS!$A$2:$A$20000,DATOS!$A8106,DATOS!$D$2:$D$20000,DATOS!$D8106,DATOS!$E$2:$E$20000,DATOS!$E8106,DATOS!$I$2:$I$20000,DATOS!$I8106,DATOS!$G$2:$G$20000,"EX")=0),0))))</f>
      </c>
      <c r="H8106">
        <f>IF(DATOS!$G8106&lt;&gt;"EX",0,--(COUNTIFS(DATOS!$A$2:$A$20000,DATOS!$A8106,DATOS!$D$2:$D$20000,DATOS!$D8106,DATOS!$E$2:$E$20000,DATOS!$E8106,DATOS!$I$2:$I$20000,DATOS!$I8106,DATOS!$G$2:$G$20000,"OR")=0))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DATOS!$A$2:$A$20000,DATOS!$A8107,DATOS!$D$2:$D$20000,DATOS!$D8107,DATOS!$E$2:$E$20000,DATOS!$E8107,DATOS!$I$2:$I$20000,DATOS!$I8107,DATOS!$G$2:$G$20000,"EX")=0),0))))</f>
      </c>
      <c r="H8107">
        <f>IF(DATOS!$G8107&lt;&gt;"EX",0,--(COUNTIFS(DATOS!$A$2:$A$20000,DATOS!$A8107,DATOS!$D$2:$D$20000,DATOS!$D8107,DATOS!$E$2:$E$20000,DATOS!$E8107,DATOS!$I$2:$I$20000,DATOS!$I8107,DATOS!$G$2:$G$20000,"OR")=0))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DATOS!$A$2:$A$20000,DATOS!$A8108,DATOS!$D$2:$D$20000,DATOS!$D8108,DATOS!$E$2:$E$20000,DATOS!$E8108,DATOS!$I$2:$I$20000,DATOS!$I8108,DATOS!$G$2:$G$20000,"EX")=0),0))))</f>
      </c>
      <c r="H8108">
        <f>IF(DATOS!$G8108&lt;&gt;"EX",0,--(COUNTIFS(DATOS!$A$2:$A$20000,DATOS!$A8108,DATOS!$D$2:$D$20000,DATOS!$D8108,DATOS!$E$2:$E$20000,DATOS!$E8108,DATOS!$I$2:$I$20000,DATOS!$I8108,DATOS!$G$2:$G$20000,"OR")=0))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DATOS!$A$2:$A$20000,DATOS!$A8109,DATOS!$D$2:$D$20000,DATOS!$D8109,DATOS!$E$2:$E$20000,DATOS!$E8109,DATOS!$I$2:$I$20000,DATOS!$I8109,DATOS!$G$2:$G$20000,"EX")=0),0))))</f>
      </c>
      <c r="H8109">
        <f>IF(DATOS!$G8109&lt;&gt;"EX",0,--(COUNTIFS(DATOS!$A$2:$A$20000,DATOS!$A8109,DATOS!$D$2:$D$20000,DATOS!$D8109,DATOS!$E$2:$E$20000,DATOS!$E8109,DATOS!$I$2:$I$20000,DATOS!$I8109,DATOS!$G$2:$G$20000,"OR")=0))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DATOS!$A$2:$A$20000,DATOS!$A8110,DATOS!$D$2:$D$20000,DATOS!$D8110,DATOS!$E$2:$E$20000,DATOS!$E8110,DATOS!$I$2:$I$20000,DATOS!$I8110,DATOS!$G$2:$G$20000,"EX")=0),0))))</f>
      </c>
      <c r="H8110">
        <f>IF(DATOS!$G8110&lt;&gt;"EX",0,--(COUNTIFS(DATOS!$A$2:$A$20000,DATOS!$A8110,DATOS!$D$2:$D$20000,DATOS!$D8110,DATOS!$E$2:$E$20000,DATOS!$E8110,DATOS!$I$2:$I$20000,DATOS!$I8110,DATOS!$G$2:$G$20000,"OR")=0))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DATOS!$A$2:$A$20000,DATOS!$A8111,DATOS!$D$2:$D$20000,DATOS!$D8111,DATOS!$E$2:$E$20000,DATOS!$E8111,DATOS!$I$2:$I$20000,DATOS!$I8111,DATOS!$G$2:$G$20000,"EX")=0),0))))</f>
      </c>
      <c r="H8111">
        <f>IF(DATOS!$G8111&lt;&gt;"EX",0,--(COUNTIFS(DATOS!$A$2:$A$20000,DATOS!$A8111,DATOS!$D$2:$D$20000,DATOS!$D8111,DATOS!$E$2:$E$20000,DATOS!$E8111,DATOS!$I$2:$I$20000,DATOS!$I8111,DATOS!$G$2:$G$20000,"OR")=0))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DATOS!$A$2:$A$20000,DATOS!$A8112,DATOS!$D$2:$D$20000,DATOS!$D8112,DATOS!$E$2:$E$20000,DATOS!$E8112,DATOS!$I$2:$I$20000,DATOS!$I8112,DATOS!$G$2:$G$20000,"EX")=0),0))))</f>
      </c>
      <c r="H8112">
        <f>IF(DATOS!$G8112&lt;&gt;"EX",0,--(COUNTIFS(DATOS!$A$2:$A$20000,DATOS!$A8112,DATOS!$D$2:$D$20000,DATOS!$D8112,DATOS!$E$2:$E$20000,DATOS!$E8112,DATOS!$I$2:$I$20000,DATOS!$I8112,DATOS!$G$2:$G$20000,"OR")=0))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DATOS!$A$2:$A$20000,DATOS!$A8113,DATOS!$D$2:$D$20000,DATOS!$D8113,DATOS!$E$2:$E$20000,DATOS!$E8113,DATOS!$I$2:$I$20000,DATOS!$I8113,DATOS!$G$2:$G$20000,"EX")=0),0))))</f>
      </c>
      <c r="H8113">
        <f>IF(DATOS!$G8113&lt;&gt;"EX",0,--(COUNTIFS(DATOS!$A$2:$A$20000,DATOS!$A8113,DATOS!$D$2:$D$20000,DATOS!$D8113,DATOS!$E$2:$E$20000,DATOS!$E8113,DATOS!$I$2:$I$20000,DATOS!$I8113,DATOS!$G$2:$G$20000,"OR")=0))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DATOS!$A$2:$A$20000,DATOS!$A8114,DATOS!$D$2:$D$20000,DATOS!$D8114,DATOS!$E$2:$E$20000,DATOS!$E8114,DATOS!$I$2:$I$20000,DATOS!$I8114,DATOS!$G$2:$G$20000,"EX")=0),0))))</f>
      </c>
      <c r="H8114">
        <f>IF(DATOS!$G8114&lt;&gt;"EX",0,--(COUNTIFS(DATOS!$A$2:$A$20000,DATOS!$A8114,DATOS!$D$2:$D$20000,DATOS!$D8114,DATOS!$E$2:$E$20000,DATOS!$E8114,DATOS!$I$2:$I$20000,DATOS!$I8114,DATOS!$G$2:$G$20000,"OR")=0))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DATOS!$A$2:$A$20000,DATOS!$A8115,DATOS!$D$2:$D$20000,DATOS!$D8115,DATOS!$E$2:$E$20000,DATOS!$E8115,DATOS!$I$2:$I$20000,DATOS!$I8115,DATOS!$G$2:$G$20000,"EX")=0),0))))</f>
      </c>
      <c r="H8115">
        <f>IF(DATOS!$G8115&lt;&gt;"EX",0,--(COUNTIFS(DATOS!$A$2:$A$20000,DATOS!$A8115,DATOS!$D$2:$D$20000,DATOS!$D8115,DATOS!$E$2:$E$20000,DATOS!$E8115,DATOS!$I$2:$I$20000,DATOS!$I8115,DATOS!$G$2:$G$20000,"OR")=0))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DATOS!$A$2:$A$20000,DATOS!$A8116,DATOS!$D$2:$D$20000,DATOS!$D8116,DATOS!$E$2:$E$20000,DATOS!$E8116,DATOS!$I$2:$I$20000,DATOS!$I8116,DATOS!$G$2:$G$20000,"EX")=0),0))))</f>
      </c>
      <c r="H8116">
        <f>IF(DATOS!$G8116&lt;&gt;"EX",0,--(COUNTIFS(DATOS!$A$2:$A$20000,DATOS!$A8116,DATOS!$D$2:$D$20000,DATOS!$D8116,DATOS!$E$2:$E$20000,DATOS!$E8116,DATOS!$I$2:$I$20000,DATOS!$I8116,DATOS!$G$2:$G$20000,"OR")=0))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DATOS!$A$2:$A$20000,DATOS!$A8117,DATOS!$D$2:$D$20000,DATOS!$D8117,DATOS!$E$2:$E$20000,DATOS!$E8117,DATOS!$I$2:$I$20000,DATOS!$I8117,DATOS!$G$2:$G$20000,"EX")=0),0))))</f>
      </c>
      <c r="H8117">
        <f>IF(DATOS!$G8117&lt;&gt;"EX",0,--(COUNTIFS(DATOS!$A$2:$A$20000,DATOS!$A8117,DATOS!$D$2:$D$20000,DATOS!$D8117,DATOS!$E$2:$E$20000,DATOS!$E8117,DATOS!$I$2:$I$20000,DATOS!$I8117,DATOS!$G$2:$G$20000,"OR")=0))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DATOS!$A$2:$A$20000,DATOS!$A8118,DATOS!$D$2:$D$20000,DATOS!$D8118,DATOS!$E$2:$E$20000,DATOS!$E8118,DATOS!$I$2:$I$20000,DATOS!$I8118,DATOS!$G$2:$G$20000,"EX")=0),0))))</f>
      </c>
      <c r="H8118">
        <f>IF(DATOS!$G8118&lt;&gt;"EX",0,--(COUNTIFS(DATOS!$A$2:$A$20000,DATOS!$A8118,DATOS!$D$2:$D$20000,DATOS!$D8118,DATOS!$E$2:$E$20000,DATOS!$E8118,DATOS!$I$2:$I$20000,DATOS!$I8118,DATOS!$G$2:$G$20000,"OR")=0))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DATOS!$A$2:$A$20000,DATOS!$A8119,DATOS!$D$2:$D$20000,DATOS!$D8119,DATOS!$E$2:$E$20000,DATOS!$E8119,DATOS!$I$2:$I$20000,DATOS!$I8119,DATOS!$G$2:$G$20000,"EX")=0),0))))</f>
      </c>
      <c r="H8119">
        <f>IF(DATOS!$G8119&lt;&gt;"EX",0,--(COUNTIFS(DATOS!$A$2:$A$20000,DATOS!$A8119,DATOS!$D$2:$D$20000,DATOS!$D8119,DATOS!$E$2:$E$20000,DATOS!$E8119,DATOS!$I$2:$I$20000,DATOS!$I8119,DATOS!$G$2:$G$20000,"OR")=0))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DATOS!$A$2:$A$20000,DATOS!$A8120,DATOS!$D$2:$D$20000,DATOS!$D8120,DATOS!$E$2:$E$20000,DATOS!$E8120,DATOS!$I$2:$I$20000,DATOS!$I8120,DATOS!$G$2:$G$20000,"EX")=0),0))))</f>
      </c>
      <c r="H8120">
        <f>IF(DATOS!$G8120&lt;&gt;"EX",0,--(COUNTIFS(DATOS!$A$2:$A$20000,DATOS!$A8120,DATOS!$D$2:$D$20000,DATOS!$D8120,DATOS!$E$2:$E$20000,DATOS!$E8120,DATOS!$I$2:$I$20000,DATOS!$I8120,DATOS!$G$2:$G$20000,"OR")=0))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DATOS!$A$2:$A$20000,DATOS!$A8121,DATOS!$D$2:$D$20000,DATOS!$D8121,DATOS!$E$2:$E$20000,DATOS!$E8121,DATOS!$I$2:$I$20000,DATOS!$I8121,DATOS!$G$2:$G$20000,"EX")=0),0))))</f>
      </c>
      <c r="H8121">
        <f>IF(DATOS!$G8121&lt;&gt;"EX",0,--(COUNTIFS(DATOS!$A$2:$A$20000,DATOS!$A8121,DATOS!$D$2:$D$20000,DATOS!$D8121,DATOS!$E$2:$E$20000,DATOS!$E8121,DATOS!$I$2:$I$20000,DATOS!$I8121,DATOS!$G$2:$G$20000,"OR")=0))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DATOS!$A$2:$A$20000,DATOS!$A8122,DATOS!$D$2:$D$20000,DATOS!$D8122,DATOS!$E$2:$E$20000,DATOS!$E8122,DATOS!$I$2:$I$20000,DATOS!$I8122,DATOS!$G$2:$G$20000,"EX")=0),0))))</f>
      </c>
      <c r="H8122">
        <f>IF(DATOS!$G8122&lt;&gt;"EX",0,--(COUNTIFS(DATOS!$A$2:$A$20000,DATOS!$A8122,DATOS!$D$2:$D$20000,DATOS!$D8122,DATOS!$E$2:$E$20000,DATOS!$E8122,DATOS!$I$2:$I$20000,DATOS!$I8122,DATOS!$G$2:$G$20000,"OR")=0))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DATOS!$A$2:$A$20000,DATOS!$A8123,DATOS!$D$2:$D$20000,DATOS!$D8123,DATOS!$E$2:$E$20000,DATOS!$E8123,DATOS!$I$2:$I$20000,DATOS!$I8123,DATOS!$G$2:$G$20000,"EX")=0),0))))</f>
      </c>
      <c r="H8123">
        <f>IF(DATOS!$G8123&lt;&gt;"EX",0,--(COUNTIFS(DATOS!$A$2:$A$20000,DATOS!$A8123,DATOS!$D$2:$D$20000,DATOS!$D8123,DATOS!$E$2:$E$20000,DATOS!$E8123,DATOS!$I$2:$I$20000,DATOS!$I8123,DATOS!$G$2:$G$20000,"OR")=0))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DATOS!$A$2:$A$20000,DATOS!$A8124,DATOS!$D$2:$D$20000,DATOS!$D8124,DATOS!$E$2:$E$20000,DATOS!$E8124,DATOS!$I$2:$I$20000,DATOS!$I8124,DATOS!$G$2:$G$20000,"EX")=0),0))))</f>
      </c>
      <c r="H8124">
        <f>IF(DATOS!$G8124&lt;&gt;"EX",0,--(COUNTIFS(DATOS!$A$2:$A$20000,DATOS!$A8124,DATOS!$D$2:$D$20000,DATOS!$D8124,DATOS!$E$2:$E$20000,DATOS!$E8124,DATOS!$I$2:$I$20000,DATOS!$I8124,DATOS!$G$2:$G$20000,"OR")=0))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DATOS!$A$2:$A$20000,DATOS!$A8125,DATOS!$D$2:$D$20000,DATOS!$D8125,DATOS!$E$2:$E$20000,DATOS!$E8125,DATOS!$I$2:$I$20000,DATOS!$I8125,DATOS!$G$2:$G$20000,"EX")=0),0))))</f>
      </c>
      <c r="H8125">
        <f>IF(DATOS!$G8125&lt;&gt;"EX",0,--(COUNTIFS(DATOS!$A$2:$A$20000,DATOS!$A8125,DATOS!$D$2:$D$20000,DATOS!$D8125,DATOS!$E$2:$E$20000,DATOS!$E8125,DATOS!$I$2:$I$20000,DATOS!$I8125,DATOS!$G$2:$G$20000,"OR")=0))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DATOS!$A$2:$A$20000,DATOS!$A8126,DATOS!$D$2:$D$20000,DATOS!$D8126,DATOS!$E$2:$E$20000,DATOS!$E8126,DATOS!$I$2:$I$20000,DATOS!$I8126,DATOS!$G$2:$G$20000,"EX")=0),0))))</f>
      </c>
      <c r="H8126">
        <f>IF(DATOS!$G8126&lt;&gt;"EX",0,--(COUNTIFS(DATOS!$A$2:$A$20000,DATOS!$A8126,DATOS!$D$2:$D$20000,DATOS!$D8126,DATOS!$E$2:$E$20000,DATOS!$E8126,DATOS!$I$2:$I$20000,DATOS!$I8126,DATOS!$G$2:$G$20000,"OR")=0))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DATOS!$A$2:$A$20000,DATOS!$A8127,DATOS!$D$2:$D$20000,DATOS!$D8127,DATOS!$E$2:$E$20000,DATOS!$E8127,DATOS!$I$2:$I$20000,DATOS!$I8127,DATOS!$G$2:$G$20000,"EX")=0),0))))</f>
      </c>
      <c r="H8127">
        <f>IF(DATOS!$G8127&lt;&gt;"EX",0,--(COUNTIFS(DATOS!$A$2:$A$20000,DATOS!$A8127,DATOS!$D$2:$D$20000,DATOS!$D8127,DATOS!$E$2:$E$20000,DATOS!$E8127,DATOS!$I$2:$I$20000,DATOS!$I8127,DATOS!$G$2:$G$20000,"OR")=0))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DATOS!$A$2:$A$20000,DATOS!$A8128,DATOS!$D$2:$D$20000,DATOS!$D8128,DATOS!$E$2:$E$20000,DATOS!$E8128,DATOS!$I$2:$I$20000,DATOS!$I8128,DATOS!$G$2:$G$20000,"EX")=0),0))))</f>
      </c>
      <c r="H8128">
        <f>IF(DATOS!$G8128&lt;&gt;"EX",0,--(COUNTIFS(DATOS!$A$2:$A$20000,DATOS!$A8128,DATOS!$D$2:$D$20000,DATOS!$D8128,DATOS!$E$2:$E$20000,DATOS!$E8128,DATOS!$I$2:$I$20000,DATOS!$I8128,DATOS!$G$2:$G$20000,"OR")=0))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DATOS!$A$2:$A$20000,DATOS!$A8129,DATOS!$D$2:$D$20000,DATOS!$D8129,DATOS!$E$2:$E$20000,DATOS!$E8129,DATOS!$I$2:$I$20000,DATOS!$I8129,DATOS!$G$2:$G$20000,"EX")=0),0))))</f>
      </c>
      <c r="H8129">
        <f>IF(DATOS!$G8129&lt;&gt;"EX",0,--(COUNTIFS(DATOS!$A$2:$A$20000,DATOS!$A8129,DATOS!$D$2:$D$20000,DATOS!$D8129,DATOS!$E$2:$E$20000,DATOS!$E8129,DATOS!$I$2:$I$20000,DATOS!$I8129,DATOS!$G$2:$G$20000,"OR")=0))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DATOS!$A$2:$A$20000,DATOS!$A8130,DATOS!$D$2:$D$20000,DATOS!$D8130,DATOS!$E$2:$E$20000,DATOS!$E8130,DATOS!$I$2:$I$20000,DATOS!$I8130,DATOS!$G$2:$G$20000,"EX")=0),0))))</f>
      </c>
      <c r="H8130">
        <f>IF(DATOS!$G8130&lt;&gt;"EX",0,--(COUNTIFS(DATOS!$A$2:$A$20000,DATOS!$A8130,DATOS!$D$2:$D$20000,DATOS!$D8130,DATOS!$E$2:$E$20000,DATOS!$E8130,DATOS!$I$2:$I$20000,DATOS!$I8130,DATOS!$G$2:$G$20000,"OR")=0))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DATOS!$A$2:$A$20000,DATOS!$A8131,DATOS!$D$2:$D$20000,DATOS!$D8131,DATOS!$E$2:$E$20000,DATOS!$E8131,DATOS!$I$2:$I$20000,DATOS!$I8131,DATOS!$G$2:$G$20000,"EX")=0),0))))</f>
      </c>
      <c r="H8131">
        <f>IF(DATOS!$G8131&lt;&gt;"EX",0,--(COUNTIFS(DATOS!$A$2:$A$20000,DATOS!$A8131,DATOS!$D$2:$D$20000,DATOS!$D8131,DATOS!$E$2:$E$20000,DATOS!$E8131,DATOS!$I$2:$I$20000,DATOS!$I8131,DATOS!$G$2:$G$20000,"OR")=0))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DATOS!$A$2:$A$20000,DATOS!$A8132,DATOS!$D$2:$D$20000,DATOS!$D8132,DATOS!$E$2:$E$20000,DATOS!$E8132,DATOS!$I$2:$I$20000,DATOS!$I8132,DATOS!$G$2:$G$20000,"EX")=0),0))))</f>
      </c>
      <c r="H8132">
        <f>IF(DATOS!$G8132&lt;&gt;"EX",0,--(COUNTIFS(DATOS!$A$2:$A$20000,DATOS!$A8132,DATOS!$D$2:$D$20000,DATOS!$D8132,DATOS!$E$2:$E$20000,DATOS!$E8132,DATOS!$I$2:$I$20000,DATOS!$I8132,DATOS!$G$2:$G$20000,"OR")=0))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DATOS!$A$2:$A$20000,DATOS!$A8133,DATOS!$D$2:$D$20000,DATOS!$D8133,DATOS!$E$2:$E$20000,DATOS!$E8133,DATOS!$I$2:$I$20000,DATOS!$I8133,DATOS!$G$2:$G$20000,"EX")=0),0))))</f>
      </c>
      <c r="H8133">
        <f>IF(DATOS!$G8133&lt;&gt;"EX",0,--(COUNTIFS(DATOS!$A$2:$A$20000,DATOS!$A8133,DATOS!$D$2:$D$20000,DATOS!$D8133,DATOS!$E$2:$E$20000,DATOS!$E8133,DATOS!$I$2:$I$20000,DATOS!$I8133,DATOS!$G$2:$G$20000,"OR")=0))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DATOS!$A$2:$A$20000,DATOS!$A8134,DATOS!$D$2:$D$20000,DATOS!$D8134,DATOS!$E$2:$E$20000,DATOS!$E8134,DATOS!$I$2:$I$20000,DATOS!$I8134,DATOS!$G$2:$G$20000,"EX")=0),0))))</f>
      </c>
      <c r="H8134">
        <f>IF(DATOS!$G8134&lt;&gt;"EX",0,--(COUNTIFS(DATOS!$A$2:$A$20000,DATOS!$A8134,DATOS!$D$2:$D$20000,DATOS!$D8134,DATOS!$E$2:$E$20000,DATOS!$E8134,DATOS!$I$2:$I$20000,DATOS!$I8134,DATOS!$G$2:$G$20000,"OR")=0))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DATOS!$A$2:$A$20000,DATOS!$A8135,DATOS!$D$2:$D$20000,DATOS!$D8135,DATOS!$E$2:$E$20000,DATOS!$E8135,DATOS!$I$2:$I$20000,DATOS!$I8135,DATOS!$G$2:$G$20000,"EX")=0),0))))</f>
      </c>
      <c r="H8135">
        <f>IF(DATOS!$G8135&lt;&gt;"EX",0,--(COUNTIFS(DATOS!$A$2:$A$20000,DATOS!$A8135,DATOS!$D$2:$D$20000,DATOS!$D8135,DATOS!$E$2:$E$20000,DATOS!$E8135,DATOS!$I$2:$I$20000,DATOS!$I8135,DATOS!$G$2:$G$20000,"OR")=0))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DATOS!$A$2:$A$20000,DATOS!$A8136,DATOS!$D$2:$D$20000,DATOS!$D8136,DATOS!$E$2:$E$20000,DATOS!$E8136,DATOS!$I$2:$I$20000,DATOS!$I8136,DATOS!$G$2:$G$20000,"EX")=0),0))))</f>
      </c>
      <c r="H8136">
        <f>IF(DATOS!$G8136&lt;&gt;"EX",0,--(COUNTIFS(DATOS!$A$2:$A$20000,DATOS!$A8136,DATOS!$D$2:$D$20000,DATOS!$D8136,DATOS!$E$2:$E$20000,DATOS!$E8136,DATOS!$I$2:$I$20000,DATOS!$I8136,DATOS!$G$2:$G$20000,"OR")=0))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DATOS!$A$2:$A$20000,DATOS!$A8137,DATOS!$D$2:$D$20000,DATOS!$D8137,DATOS!$E$2:$E$20000,DATOS!$E8137,DATOS!$I$2:$I$20000,DATOS!$I8137,DATOS!$G$2:$G$20000,"EX")=0),0))))</f>
      </c>
      <c r="H8137">
        <f>IF(DATOS!$G8137&lt;&gt;"EX",0,--(COUNTIFS(DATOS!$A$2:$A$20000,DATOS!$A8137,DATOS!$D$2:$D$20000,DATOS!$D8137,DATOS!$E$2:$E$20000,DATOS!$E8137,DATOS!$I$2:$I$20000,DATOS!$I8137,DATOS!$G$2:$G$20000,"OR")=0))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DATOS!$A$2:$A$20000,DATOS!$A8138,DATOS!$D$2:$D$20000,DATOS!$D8138,DATOS!$E$2:$E$20000,DATOS!$E8138,DATOS!$I$2:$I$20000,DATOS!$I8138,DATOS!$G$2:$G$20000,"EX")=0),0))))</f>
      </c>
      <c r="H8138">
        <f>IF(DATOS!$G8138&lt;&gt;"EX",0,--(COUNTIFS(DATOS!$A$2:$A$20000,DATOS!$A8138,DATOS!$D$2:$D$20000,DATOS!$D8138,DATOS!$E$2:$E$20000,DATOS!$E8138,DATOS!$I$2:$I$20000,DATOS!$I8138,DATOS!$G$2:$G$20000,"OR")=0))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DATOS!$A$2:$A$20000,DATOS!$A8139,DATOS!$D$2:$D$20000,DATOS!$D8139,DATOS!$E$2:$E$20000,DATOS!$E8139,DATOS!$I$2:$I$20000,DATOS!$I8139,DATOS!$G$2:$G$20000,"EX")=0),0))))</f>
      </c>
      <c r="H8139">
        <f>IF(DATOS!$G8139&lt;&gt;"EX",0,--(COUNTIFS(DATOS!$A$2:$A$20000,DATOS!$A8139,DATOS!$D$2:$D$20000,DATOS!$D8139,DATOS!$E$2:$E$20000,DATOS!$E8139,DATOS!$I$2:$I$20000,DATOS!$I8139,DATOS!$G$2:$G$20000,"OR")=0))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DATOS!$A$2:$A$20000,DATOS!$A8140,DATOS!$D$2:$D$20000,DATOS!$D8140,DATOS!$E$2:$E$20000,DATOS!$E8140,DATOS!$I$2:$I$20000,DATOS!$I8140,DATOS!$G$2:$G$20000,"EX")=0),0))))</f>
      </c>
      <c r="H8140">
        <f>IF(DATOS!$G8140&lt;&gt;"EX",0,--(COUNTIFS(DATOS!$A$2:$A$20000,DATOS!$A8140,DATOS!$D$2:$D$20000,DATOS!$D8140,DATOS!$E$2:$E$20000,DATOS!$E8140,DATOS!$I$2:$I$20000,DATOS!$I8140,DATOS!$G$2:$G$20000,"OR")=0))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DATOS!$A$2:$A$20000,DATOS!$A8141,DATOS!$D$2:$D$20000,DATOS!$D8141,DATOS!$E$2:$E$20000,DATOS!$E8141,DATOS!$I$2:$I$20000,DATOS!$I8141,DATOS!$G$2:$G$20000,"EX")=0),0))))</f>
      </c>
      <c r="H8141">
        <f>IF(DATOS!$G8141&lt;&gt;"EX",0,--(COUNTIFS(DATOS!$A$2:$A$20000,DATOS!$A8141,DATOS!$D$2:$D$20000,DATOS!$D8141,DATOS!$E$2:$E$20000,DATOS!$E8141,DATOS!$I$2:$I$20000,DATOS!$I8141,DATOS!$G$2:$G$20000,"OR")=0))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DATOS!$A$2:$A$20000,DATOS!$A8142,DATOS!$D$2:$D$20000,DATOS!$D8142,DATOS!$E$2:$E$20000,DATOS!$E8142,DATOS!$I$2:$I$20000,DATOS!$I8142,DATOS!$G$2:$G$20000,"EX")=0),0))))</f>
      </c>
      <c r="H8142">
        <f>IF(DATOS!$G8142&lt;&gt;"EX",0,--(COUNTIFS(DATOS!$A$2:$A$20000,DATOS!$A8142,DATOS!$D$2:$D$20000,DATOS!$D8142,DATOS!$E$2:$E$20000,DATOS!$E8142,DATOS!$I$2:$I$20000,DATOS!$I8142,DATOS!$G$2:$G$20000,"OR")=0))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DATOS!$A$2:$A$20000,DATOS!$A8143,DATOS!$D$2:$D$20000,DATOS!$D8143,DATOS!$E$2:$E$20000,DATOS!$E8143,DATOS!$I$2:$I$20000,DATOS!$I8143,DATOS!$G$2:$G$20000,"EX")=0),0))))</f>
      </c>
      <c r="H8143">
        <f>IF(DATOS!$G8143&lt;&gt;"EX",0,--(COUNTIFS(DATOS!$A$2:$A$20000,DATOS!$A8143,DATOS!$D$2:$D$20000,DATOS!$D8143,DATOS!$E$2:$E$20000,DATOS!$E8143,DATOS!$I$2:$I$20000,DATOS!$I8143,DATOS!$G$2:$G$20000,"OR")=0))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DATOS!$A$2:$A$20000,DATOS!$A8144,DATOS!$D$2:$D$20000,DATOS!$D8144,DATOS!$E$2:$E$20000,DATOS!$E8144,DATOS!$I$2:$I$20000,DATOS!$I8144,DATOS!$G$2:$G$20000,"EX")=0),0))))</f>
      </c>
      <c r="H8144">
        <f>IF(DATOS!$G8144&lt;&gt;"EX",0,--(COUNTIFS(DATOS!$A$2:$A$20000,DATOS!$A8144,DATOS!$D$2:$D$20000,DATOS!$D8144,DATOS!$E$2:$E$20000,DATOS!$E8144,DATOS!$I$2:$I$20000,DATOS!$I8144,DATOS!$G$2:$G$20000,"OR")=0))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DATOS!$A$2:$A$20000,DATOS!$A8145,DATOS!$D$2:$D$20000,DATOS!$D8145,DATOS!$E$2:$E$20000,DATOS!$E8145,DATOS!$I$2:$I$20000,DATOS!$I8145,DATOS!$G$2:$G$20000,"EX")=0),0))))</f>
      </c>
      <c r="H8145">
        <f>IF(DATOS!$G8145&lt;&gt;"EX",0,--(COUNTIFS(DATOS!$A$2:$A$20000,DATOS!$A8145,DATOS!$D$2:$D$20000,DATOS!$D8145,DATOS!$E$2:$E$20000,DATOS!$E8145,DATOS!$I$2:$I$20000,DATOS!$I8145,DATOS!$G$2:$G$20000,"OR")=0))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DATOS!$A$2:$A$20000,DATOS!$A8146,DATOS!$D$2:$D$20000,DATOS!$D8146,DATOS!$E$2:$E$20000,DATOS!$E8146,DATOS!$I$2:$I$20000,DATOS!$I8146,DATOS!$G$2:$G$20000,"EX")=0),0))))</f>
      </c>
      <c r="H8146">
        <f>IF(DATOS!$G8146&lt;&gt;"EX",0,--(COUNTIFS(DATOS!$A$2:$A$20000,DATOS!$A8146,DATOS!$D$2:$D$20000,DATOS!$D8146,DATOS!$E$2:$E$20000,DATOS!$E8146,DATOS!$I$2:$I$20000,DATOS!$I8146,DATOS!$G$2:$G$20000,"OR")=0))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DATOS!$A$2:$A$20000,DATOS!$A8147,DATOS!$D$2:$D$20000,DATOS!$D8147,DATOS!$E$2:$E$20000,DATOS!$E8147,DATOS!$I$2:$I$20000,DATOS!$I8147,DATOS!$G$2:$G$20000,"EX")=0),0))))</f>
      </c>
      <c r="H8147">
        <f>IF(DATOS!$G8147&lt;&gt;"EX",0,--(COUNTIFS(DATOS!$A$2:$A$20000,DATOS!$A8147,DATOS!$D$2:$D$20000,DATOS!$D8147,DATOS!$E$2:$E$20000,DATOS!$E8147,DATOS!$I$2:$I$20000,DATOS!$I8147,DATOS!$G$2:$G$20000,"OR")=0))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DATOS!$A$2:$A$20000,DATOS!$A8148,DATOS!$D$2:$D$20000,DATOS!$D8148,DATOS!$E$2:$E$20000,DATOS!$E8148,DATOS!$I$2:$I$20000,DATOS!$I8148,DATOS!$G$2:$G$20000,"EX")=0),0))))</f>
      </c>
      <c r="H8148">
        <f>IF(DATOS!$G8148&lt;&gt;"EX",0,--(COUNTIFS(DATOS!$A$2:$A$20000,DATOS!$A8148,DATOS!$D$2:$D$20000,DATOS!$D8148,DATOS!$E$2:$E$20000,DATOS!$E8148,DATOS!$I$2:$I$20000,DATOS!$I8148,DATOS!$G$2:$G$20000,"OR")=0))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DATOS!$A$2:$A$20000,DATOS!$A8149,DATOS!$D$2:$D$20000,DATOS!$D8149,DATOS!$E$2:$E$20000,DATOS!$E8149,DATOS!$I$2:$I$20000,DATOS!$I8149,DATOS!$G$2:$G$20000,"EX")=0),0))))</f>
      </c>
      <c r="H8149">
        <f>IF(DATOS!$G8149&lt;&gt;"EX",0,--(COUNTIFS(DATOS!$A$2:$A$20000,DATOS!$A8149,DATOS!$D$2:$D$20000,DATOS!$D8149,DATOS!$E$2:$E$20000,DATOS!$E8149,DATOS!$I$2:$I$20000,DATOS!$I8149,DATOS!$G$2:$G$20000,"OR")=0))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DATOS!$A$2:$A$20000,DATOS!$A8150,DATOS!$D$2:$D$20000,DATOS!$D8150,DATOS!$E$2:$E$20000,DATOS!$E8150,DATOS!$I$2:$I$20000,DATOS!$I8150,DATOS!$G$2:$G$20000,"EX")=0),0))))</f>
      </c>
      <c r="H8150">
        <f>IF(DATOS!$G8150&lt;&gt;"EX",0,--(COUNTIFS(DATOS!$A$2:$A$20000,DATOS!$A8150,DATOS!$D$2:$D$20000,DATOS!$D8150,DATOS!$E$2:$E$20000,DATOS!$E8150,DATOS!$I$2:$I$20000,DATOS!$I8150,DATOS!$G$2:$G$20000,"OR")=0))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DATOS!$A$2:$A$20000,DATOS!$A8151,DATOS!$D$2:$D$20000,DATOS!$D8151,DATOS!$E$2:$E$20000,DATOS!$E8151,DATOS!$I$2:$I$20000,DATOS!$I8151,DATOS!$G$2:$G$20000,"EX")=0),0))))</f>
      </c>
      <c r="H8151">
        <f>IF(DATOS!$G8151&lt;&gt;"EX",0,--(COUNTIFS(DATOS!$A$2:$A$20000,DATOS!$A8151,DATOS!$D$2:$D$20000,DATOS!$D8151,DATOS!$E$2:$E$20000,DATOS!$E8151,DATOS!$I$2:$I$20000,DATOS!$I8151,DATOS!$G$2:$G$20000,"OR")=0))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DATOS!$A$2:$A$20000,DATOS!$A8152,DATOS!$D$2:$D$20000,DATOS!$D8152,DATOS!$E$2:$E$20000,DATOS!$E8152,DATOS!$I$2:$I$20000,DATOS!$I8152,DATOS!$G$2:$G$20000,"EX")=0),0))))</f>
      </c>
      <c r="H8152">
        <f>IF(DATOS!$G8152&lt;&gt;"EX",0,--(COUNTIFS(DATOS!$A$2:$A$20000,DATOS!$A8152,DATOS!$D$2:$D$20000,DATOS!$D8152,DATOS!$E$2:$E$20000,DATOS!$E8152,DATOS!$I$2:$I$20000,DATOS!$I8152,DATOS!$G$2:$G$20000,"OR")=0))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DATOS!$A$2:$A$20000,DATOS!$A8153,DATOS!$D$2:$D$20000,DATOS!$D8153,DATOS!$E$2:$E$20000,DATOS!$E8153,DATOS!$I$2:$I$20000,DATOS!$I8153,DATOS!$G$2:$G$20000,"EX")=0),0))))</f>
      </c>
      <c r="H8153">
        <f>IF(DATOS!$G8153&lt;&gt;"EX",0,--(COUNTIFS(DATOS!$A$2:$A$20000,DATOS!$A8153,DATOS!$D$2:$D$20000,DATOS!$D8153,DATOS!$E$2:$E$20000,DATOS!$E8153,DATOS!$I$2:$I$20000,DATOS!$I8153,DATOS!$G$2:$G$20000,"OR")=0))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DATOS!$A$2:$A$20000,DATOS!$A8154,DATOS!$D$2:$D$20000,DATOS!$D8154,DATOS!$E$2:$E$20000,DATOS!$E8154,DATOS!$I$2:$I$20000,DATOS!$I8154,DATOS!$G$2:$G$20000,"EX")=0),0))))</f>
      </c>
      <c r="H8154">
        <f>IF(DATOS!$G8154&lt;&gt;"EX",0,--(COUNTIFS(DATOS!$A$2:$A$20000,DATOS!$A8154,DATOS!$D$2:$D$20000,DATOS!$D8154,DATOS!$E$2:$E$20000,DATOS!$E8154,DATOS!$I$2:$I$20000,DATOS!$I8154,DATOS!$G$2:$G$20000,"OR")=0))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DATOS!$A$2:$A$20000,DATOS!$A8155,DATOS!$D$2:$D$20000,DATOS!$D8155,DATOS!$E$2:$E$20000,DATOS!$E8155,DATOS!$I$2:$I$20000,DATOS!$I8155,DATOS!$G$2:$G$20000,"EX")=0),0))))</f>
      </c>
      <c r="H8155">
        <f>IF(DATOS!$G8155&lt;&gt;"EX",0,--(COUNTIFS(DATOS!$A$2:$A$20000,DATOS!$A8155,DATOS!$D$2:$D$20000,DATOS!$D8155,DATOS!$E$2:$E$20000,DATOS!$E8155,DATOS!$I$2:$I$20000,DATOS!$I8155,DATOS!$G$2:$G$20000,"OR")=0))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DATOS!$A$2:$A$20000,DATOS!$A8156,DATOS!$D$2:$D$20000,DATOS!$D8156,DATOS!$E$2:$E$20000,DATOS!$E8156,DATOS!$I$2:$I$20000,DATOS!$I8156,DATOS!$G$2:$G$20000,"EX")=0),0))))</f>
      </c>
      <c r="H8156">
        <f>IF(DATOS!$G8156&lt;&gt;"EX",0,--(COUNTIFS(DATOS!$A$2:$A$20000,DATOS!$A8156,DATOS!$D$2:$D$20000,DATOS!$D8156,DATOS!$E$2:$E$20000,DATOS!$E8156,DATOS!$I$2:$I$20000,DATOS!$I8156,DATOS!$G$2:$G$20000,"OR")=0))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DATOS!$A$2:$A$20000,DATOS!$A8157,DATOS!$D$2:$D$20000,DATOS!$D8157,DATOS!$E$2:$E$20000,DATOS!$E8157,DATOS!$I$2:$I$20000,DATOS!$I8157,DATOS!$G$2:$G$20000,"EX")=0),0))))</f>
      </c>
      <c r="H8157">
        <f>IF(DATOS!$G8157&lt;&gt;"EX",0,--(COUNTIFS(DATOS!$A$2:$A$20000,DATOS!$A8157,DATOS!$D$2:$D$20000,DATOS!$D8157,DATOS!$E$2:$E$20000,DATOS!$E8157,DATOS!$I$2:$I$20000,DATOS!$I8157,DATOS!$G$2:$G$20000,"OR")=0))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DATOS!$A$2:$A$20000,DATOS!$A8158,DATOS!$D$2:$D$20000,DATOS!$D8158,DATOS!$E$2:$E$20000,DATOS!$E8158,DATOS!$I$2:$I$20000,DATOS!$I8158,DATOS!$G$2:$G$20000,"EX")=0),0))))</f>
      </c>
      <c r="H8158">
        <f>IF(DATOS!$G8158&lt;&gt;"EX",0,--(COUNTIFS(DATOS!$A$2:$A$20000,DATOS!$A8158,DATOS!$D$2:$D$20000,DATOS!$D8158,DATOS!$E$2:$E$20000,DATOS!$E8158,DATOS!$I$2:$I$20000,DATOS!$I8158,DATOS!$G$2:$G$20000,"OR")=0))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DATOS!$A$2:$A$20000,DATOS!$A8159,DATOS!$D$2:$D$20000,DATOS!$D8159,DATOS!$E$2:$E$20000,DATOS!$E8159,DATOS!$I$2:$I$20000,DATOS!$I8159,DATOS!$G$2:$G$20000,"EX")=0),0))))</f>
      </c>
      <c r="H8159">
        <f>IF(DATOS!$G8159&lt;&gt;"EX",0,--(COUNTIFS(DATOS!$A$2:$A$20000,DATOS!$A8159,DATOS!$D$2:$D$20000,DATOS!$D8159,DATOS!$E$2:$E$20000,DATOS!$E8159,DATOS!$I$2:$I$20000,DATOS!$I8159,DATOS!$G$2:$G$20000,"OR")=0))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DATOS!$A$2:$A$20000,DATOS!$A8160,DATOS!$D$2:$D$20000,DATOS!$D8160,DATOS!$E$2:$E$20000,DATOS!$E8160,DATOS!$I$2:$I$20000,DATOS!$I8160,DATOS!$G$2:$G$20000,"EX")=0),0))))</f>
      </c>
      <c r="H8160">
        <f>IF(DATOS!$G8160&lt;&gt;"EX",0,--(COUNTIFS(DATOS!$A$2:$A$20000,DATOS!$A8160,DATOS!$D$2:$D$20000,DATOS!$D8160,DATOS!$E$2:$E$20000,DATOS!$E8160,DATOS!$I$2:$I$20000,DATOS!$I8160,DATOS!$G$2:$G$20000,"OR")=0))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DATOS!$A$2:$A$20000,DATOS!$A8161,DATOS!$D$2:$D$20000,DATOS!$D8161,DATOS!$E$2:$E$20000,DATOS!$E8161,DATOS!$I$2:$I$20000,DATOS!$I8161,DATOS!$G$2:$G$20000,"EX")=0),0))))</f>
      </c>
      <c r="H8161">
        <f>IF(DATOS!$G8161&lt;&gt;"EX",0,--(COUNTIFS(DATOS!$A$2:$A$20000,DATOS!$A8161,DATOS!$D$2:$D$20000,DATOS!$D8161,DATOS!$E$2:$E$20000,DATOS!$E8161,DATOS!$I$2:$I$20000,DATOS!$I8161,DATOS!$G$2:$G$20000,"OR")=0))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DATOS!$A$2:$A$20000,DATOS!$A8162,DATOS!$D$2:$D$20000,DATOS!$D8162,DATOS!$E$2:$E$20000,DATOS!$E8162,DATOS!$I$2:$I$20000,DATOS!$I8162,DATOS!$G$2:$G$20000,"EX")=0),0))))</f>
      </c>
      <c r="H8162">
        <f>IF(DATOS!$G8162&lt;&gt;"EX",0,--(COUNTIFS(DATOS!$A$2:$A$20000,DATOS!$A8162,DATOS!$D$2:$D$20000,DATOS!$D8162,DATOS!$E$2:$E$20000,DATOS!$E8162,DATOS!$I$2:$I$20000,DATOS!$I8162,DATOS!$G$2:$G$20000,"OR")=0))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DATOS!$A$2:$A$20000,DATOS!$A8163,DATOS!$D$2:$D$20000,DATOS!$D8163,DATOS!$E$2:$E$20000,DATOS!$E8163,DATOS!$I$2:$I$20000,DATOS!$I8163,DATOS!$G$2:$G$20000,"EX")=0),0))))</f>
      </c>
      <c r="H8163">
        <f>IF(DATOS!$G8163&lt;&gt;"EX",0,--(COUNTIFS(DATOS!$A$2:$A$20000,DATOS!$A8163,DATOS!$D$2:$D$20000,DATOS!$D8163,DATOS!$E$2:$E$20000,DATOS!$E8163,DATOS!$I$2:$I$20000,DATOS!$I8163,DATOS!$G$2:$G$20000,"OR")=0))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DATOS!$A$2:$A$20000,DATOS!$A8164,DATOS!$D$2:$D$20000,DATOS!$D8164,DATOS!$E$2:$E$20000,DATOS!$E8164,DATOS!$I$2:$I$20000,DATOS!$I8164,DATOS!$G$2:$G$20000,"EX")=0),0))))</f>
      </c>
      <c r="H8164">
        <f>IF(DATOS!$G8164&lt;&gt;"EX",0,--(COUNTIFS(DATOS!$A$2:$A$20000,DATOS!$A8164,DATOS!$D$2:$D$20000,DATOS!$D8164,DATOS!$E$2:$E$20000,DATOS!$E8164,DATOS!$I$2:$I$20000,DATOS!$I8164,DATOS!$G$2:$G$20000,"OR")=0))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DATOS!$A$2:$A$20000,DATOS!$A8165,DATOS!$D$2:$D$20000,DATOS!$D8165,DATOS!$E$2:$E$20000,DATOS!$E8165,DATOS!$I$2:$I$20000,DATOS!$I8165,DATOS!$G$2:$G$20000,"EX")=0),0))))</f>
      </c>
      <c r="H8165">
        <f>IF(DATOS!$G8165&lt;&gt;"EX",0,--(COUNTIFS(DATOS!$A$2:$A$20000,DATOS!$A8165,DATOS!$D$2:$D$20000,DATOS!$D8165,DATOS!$E$2:$E$20000,DATOS!$E8165,DATOS!$I$2:$I$20000,DATOS!$I8165,DATOS!$G$2:$G$20000,"OR")=0))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DATOS!$A$2:$A$20000,DATOS!$A8166,DATOS!$D$2:$D$20000,DATOS!$D8166,DATOS!$E$2:$E$20000,DATOS!$E8166,DATOS!$I$2:$I$20000,DATOS!$I8166,DATOS!$G$2:$G$20000,"EX")=0),0))))</f>
      </c>
      <c r="H8166">
        <f>IF(DATOS!$G8166&lt;&gt;"EX",0,--(COUNTIFS(DATOS!$A$2:$A$20000,DATOS!$A8166,DATOS!$D$2:$D$20000,DATOS!$D8166,DATOS!$E$2:$E$20000,DATOS!$E8166,DATOS!$I$2:$I$20000,DATOS!$I8166,DATOS!$G$2:$G$20000,"OR")=0))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DATOS!$A$2:$A$20000,DATOS!$A8167,DATOS!$D$2:$D$20000,DATOS!$D8167,DATOS!$E$2:$E$20000,DATOS!$E8167,DATOS!$I$2:$I$20000,DATOS!$I8167,DATOS!$G$2:$G$20000,"EX")=0),0))))</f>
      </c>
      <c r="H8167">
        <f>IF(DATOS!$G8167&lt;&gt;"EX",0,--(COUNTIFS(DATOS!$A$2:$A$20000,DATOS!$A8167,DATOS!$D$2:$D$20000,DATOS!$D8167,DATOS!$E$2:$E$20000,DATOS!$E8167,DATOS!$I$2:$I$20000,DATOS!$I8167,DATOS!$G$2:$G$20000,"OR")=0))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DATOS!$A$2:$A$20000,DATOS!$A8168,DATOS!$D$2:$D$20000,DATOS!$D8168,DATOS!$E$2:$E$20000,DATOS!$E8168,DATOS!$I$2:$I$20000,DATOS!$I8168,DATOS!$G$2:$G$20000,"EX")=0),0))))</f>
      </c>
      <c r="H8168">
        <f>IF(DATOS!$G8168&lt;&gt;"EX",0,--(COUNTIFS(DATOS!$A$2:$A$20000,DATOS!$A8168,DATOS!$D$2:$D$20000,DATOS!$D8168,DATOS!$E$2:$E$20000,DATOS!$E8168,DATOS!$I$2:$I$20000,DATOS!$I8168,DATOS!$G$2:$G$20000,"OR")=0))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DATOS!$A$2:$A$20000,DATOS!$A8169,DATOS!$D$2:$D$20000,DATOS!$D8169,DATOS!$E$2:$E$20000,DATOS!$E8169,DATOS!$I$2:$I$20000,DATOS!$I8169,DATOS!$G$2:$G$20000,"EX")=0),0))))</f>
      </c>
      <c r="H8169">
        <f>IF(DATOS!$G8169&lt;&gt;"EX",0,--(COUNTIFS(DATOS!$A$2:$A$20000,DATOS!$A8169,DATOS!$D$2:$D$20000,DATOS!$D8169,DATOS!$E$2:$E$20000,DATOS!$E8169,DATOS!$I$2:$I$20000,DATOS!$I8169,DATOS!$G$2:$G$20000,"OR")=0))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DATOS!$A$2:$A$20000,DATOS!$A8170,DATOS!$D$2:$D$20000,DATOS!$D8170,DATOS!$E$2:$E$20000,DATOS!$E8170,DATOS!$I$2:$I$20000,DATOS!$I8170,DATOS!$G$2:$G$20000,"EX")=0),0))))</f>
      </c>
      <c r="H8170">
        <f>IF(DATOS!$G8170&lt;&gt;"EX",0,--(COUNTIFS(DATOS!$A$2:$A$20000,DATOS!$A8170,DATOS!$D$2:$D$20000,DATOS!$D8170,DATOS!$E$2:$E$20000,DATOS!$E8170,DATOS!$I$2:$I$20000,DATOS!$I8170,DATOS!$G$2:$G$20000,"OR")=0))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DATOS!$A$2:$A$20000,DATOS!$A8171,DATOS!$D$2:$D$20000,DATOS!$D8171,DATOS!$E$2:$E$20000,DATOS!$E8171,DATOS!$I$2:$I$20000,DATOS!$I8171,DATOS!$G$2:$G$20000,"EX")=0),0))))</f>
      </c>
      <c r="H8171">
        <f>IF(DATOS!$G8171&lt;&gt;"EX",0,--(COUNTIFS(DATOS!$A$2:$A$20000,DATOS!$A8171,DATOS!$D$2:$D$20000,DATOS!$D8171,DATOS!$E$2:$E$20000,DATOS!$E8171,DATOS!$I$2:$I$20000,DATOS!$I8171,DATOS!$G$2:$G$20000,"OR")=0))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DATOS!$A$2:$A$20000,DATOS!$A8172,DATOS!$D$2:$D$20000,DATOS!$D8172,DATOS!$E$2:$E$20000,DATOS!$E8172,DATOS!$I$2:$I$20000,DATOS!$I8172,DATOS!$G$2:$G$20000,"EX")=0),0))))</f>
      </c>
      <c r="H8172">
        <f>IF(DATOS!$G8172&lt;&gt;"EX",0,--(COUNTIFS(DATOS!$A$2:$A$20000,DATOS!$A8172,DATOS!$D$2:$D$20000,DATOS!$D8172,DATOS!$E$2:$E$20000,DATOS!$E8172,DATOS!$I$2:$I$20000,DATOS!$I8172,DATOS!$G$2:$G$20000,"OR")=0))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DATOS!$A$2:$A$20000,DATOS!$A8173,DATOS!$D$2:$D$20000,DATOS!$D8173,DATOS!$E$2:$E$20000,DATOS!$E8173,DATOS!$I$2:$I$20000,DATOS!$I8173,DATOS!$G$2:$G$20000,"EX")=0),0))))</f>
      </c>
      <c r="H8173">
        <f>IF(DATOS!$G8173&lt;&gt;"EX",0,--(COUNTIFS(DATOS!$A$2:$A$20000,DATOS!$A8173,DATOS!$D$2:$D$20000,DATOS!$D8173,DATOS!$E$2:$E$20000,DATOS!$E8173,DATOS!$I$2:$I$20000,DATOS!$I8173,DATOS!$G$2:$G$20000,"OR")=0))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DATOS!$A$2:$A$20000,DATOS!$A8174,DATOS!$D$2:$D$20000,DATOS!$D8174,DATOS!$E$2:$E$20000,DATOS!$E8174,DATOS!$I$2:$I$20000,DATOS!$I8174,DATOS!$G$2:$G$20000,"EX")=0),0))))</f>
      </c>
      <c r="H8174">
        <f>IF(DATOS!$G8174&lt;&gt;"EX",0,--(COUNTIFS(DATOS!$A$2:$A$20000,DATOS!$A8174,DATOS!$D$2:$D$20000,DATOS!$D8174,DATOS!$E$2:$E$20000,DATOS!$E8174,DATOS!$I$2:$I$20000,DATOS!$I8174,DATOS!$G$2:$G$20000,"OR")=0))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DATOS!$A$2:$A$20000,DATOS!$A8175,DATOS!$D$2:$D$20000,DATOS!$D8175,DATOS!$E$2:$E$20000,DATOS!$E8175,DATOS!$I$2:$I$20000,DATOS!$I8175,DATOS!$G$2:$G$20000,"EX")=0),0))))</f>
      </c>
      <c r="H8175">
        <f>IF(DATOS!$G8175&lt;&gt;"EX",0,--(COUNTIFS(DATOS!$A$2:$A$20000,DATOS!$A8175,DATOS!$D$2:$D$20000,DATOS!$D8175,DATOS!$E$2:$E$20000,DATOS!$E8175,DATOS!$I$2:$I$20000,DATOS!$I8175,DATOS!$G$2:$G$20000,"OR")=0))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DATOS!$A$2:$A$20000,DATOS!$A8176,DATOS!$D$2:$D$20000,DATOS!$D8176,DATOS!$E$2:$E$20000,DATOS!$E8176,DATOS!$I$2:$I$20000,DATOS!$I8176,DATOS!$G$2:$G$20000,"EX")=0),0))))</f>
      </c>
      <c r="H8176">
        <f>IF(DATOS!$G8176&lt;&gt;"EX",0,--(COUNTIFS(DATOS!$A$2:$A$20000,DATOS!$A8176,DATOS!$D$2:$D$20000,DATOS!$D8176,DATOS!$E$2:$E$20000,DATOS!$E8176,DATOS!$I$2:$I$20000,DATOS!$I8176,DATOS!$G$2:$G$20000,"OR")=0))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DATOS!$A$2:$A$20000,DATOS!$A8177,DATOS!$D$2:$D$20000,DATOS!$D8177,DATOS!$E$2:$E$20000,DATOS!$E8177,DATOS!$I$2:$I$20000,DATOS!$I8177,DATOS!$G$2:$G$20000,"EX")=0),0))))</f>
      </c>
      <c r="H8177">
        <f>IF(DATOS!$G8177&lt;&gt;"EX",0,--(COUNTIFS(DATOS!$A$2:$A$20000,DATOS!$A8177,DATOS!$D$2:$D$20000,DATOS!$D8177,DATOS!$E$2:$E$20000,DATOS!$E8177,DATOS!$I$2:$I$20000,DATOS!$I8177,DATOS!$G$2:$G$20000,"OR")=0))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DATOS!$A$2:$A$20000,DATOS!$A8178,DATOS!$D$2:$D$20000,DATOS!$D8178,DATOS!$E$2:$E$20000,DATOS!$E8178,DATOS!$I$2:$I$20000,DATOS!$I8178,DATOS!$G$2:$G$20000,"EX")=0),0))))</f>
      </c>
      <c r="H8178">
        <f>IF(DATOS!$G8178&lt;&gt;"EX",0,--(COUNTIFS(DATOS!$A$2:$A$20000,DATOS!$A8178,DATOS!$D$2:$D$20000,DATOS!$D8178,DATOS!$E$2:$E$20000,DATOS!$E8178,DATOS!$I$2:$I$20000,DATOS!$I8178,DATOS!$G$2:$G$20000,"OR")=0))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DATOS!$A$2:$A$20000,DATOS!$A8179,DATOS!$D$2:$D$20000,DATOS!$D8179,DATOS!$E$2:$E$20000,DATOS!$E8179,DATOS!$I$2:$I$20000,DATOS!$I8179,DATOS!$G$2:$G$20000,"EX")=0),0))))</f>
      </c>
      <c r="H8179">
        <f>IF(DATOS!$G8179&lt;&gt;"EX",0,--(COUNTIFS(DATOS!$A$2:$A$20000,DATOS!$A8179,DATOS!$D$2:$D$20000,DATOS!$D8179,DATOS!$E$2:$E$20000,DATOS!$E8179,DATOS!$I$2:$I$20000,DATOS!$I8179,DATOS!$G$2:$G$20000,"OR")=0))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DATOS!$A$2:$A$20000,DATOS!$A8180,DATOS!$D$2:$D$20000,DATOS!$D8180,DATOS!$E$2:$E$20000,DATOS!$E8180,DATOS!$I$2:$I$20000,DATOS!$I8180,DATOS!$G$2:$G$20000,"EX")=0),0))))</f>
      </c>
      <c r="H8180">
        <f>IF(DATOS!$G8180&lt;&gt;"EX",0,--(COUNTIFS(DATOS!$A$2:$A$20000,DATOS!$A8180,DATOS!$D$2:$D$20000,DATOS!$D8180,DATOS!$E$2:$E$20000,DATOS!$E8180,DATOS!$I$2:$I$20000,DATOS!$I8180,DATOS!$G$2:$G$20000,"OR")=0))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DATOS!$A$2:$A$20000,DATOS!$A8181,DATOS!$D$2:$D$20000,DATOS!$D8181,DATOS!$E$2:$E$20000,DATOS!$E8181,DATOS!$I$2:$I$20000,DATOS!$I8181,DATOS!$G$2:$G$20000,"EX")=0),0))))</f>
      </c>
      <c r="H8181">
        <f>IF(DATOS!$G8181&lt;&gt;"EX",0,--(COUNTIFS(DATOS!$A$2:$A$20000,DATOS!$A8181,DATOS!$D$2:$D$20000,DATOS!$D8181,DATOS!$E$2:$E$20000,DATOS!$E8181,DATOS!$I$2:$I$20000,DATOS!$I8181,DATOS!$G$2:$G$20000,"OR")=0))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DATOS!$A$2:$A$20000,DATOS!$A8182,DATOS!$D$2:$D$20000,DATOS!$D8182,DATOS!$E$2:$E$20000,DATOS!$E8182,DATOS!$I$2:$I$20000,DATOS!$I8182,DATOS!$G$2:$G$20000,"EX")=0),0))))</f>
      </c>
      <c r="H8182">
        <f>IF(DATOS!$G8182&lt;&gt;"EX",0,--(COUNTIFS(DATOS!$A$2:$A$20000,DATOS!$A8182,DATOS!$D$2:$D$20000,DATOS!$D8182,DATOS!$E$2:$E$20000,DATOS!$E8182,DATOS!$I$2:$I$20000,DATOS!$I8182,DATOS!$G$2:$G$20000,"OR")=0))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DATOS!$A$2:$A$20000,DATOS!$A8183,DATOS!$D$2:$D$20000,DATOS!$D8183,DATOS!$E$2:$E$20000,DATOS!$E8183,DATOS!$I$2:$I$20000,DATOS!$I8183,DATOS!$G$2:$G$20000,"EX")=0),0))))</f>
      </c>
      <c r="H8183">
        <f>IF(DATOS!$G8183&lt;&gt;"EX",0,--(COUNTIFS(DATOS!$A$2:$A$20000,DATOS!$A8183,DATOS!$D$2:$D$20000,DATOS!$D8183,DATOS!$E$2:$E$20000,DATOS!$E8183,DATOS!$I$2:$I$20000,DATOS!$I8183,DATOS!$G$2:$G$20000,"OR")=0))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DATOS!$A$2:$A$20000,DATOS!$A8184,DATOS!$D$2:$D$20000,DATOS!$D8184,DATOS!$E$2:$E$20000,DATOS!$E8184,DATOS!$I$2:$I$20000,DATOS!$I8184,DATOS!$G$2:$G$20000,"EX")=0),0))))</f>
      </c>
      <c r="H8184">
        <f>IF(DATOS!$G8184&lt;&gt;"EX",0,--(COUNTIFS(DATOS!$A$2:$A$20000,DATOS!$A8184,DATOS!$D$2:$D$20000,DATOS!$D8184,DATOS!$E$2:$E$20000,DATOS!$E8184,DATOS!$I$2:$I$20000,DATOS!$I8184,DATOS!$G$2:$G$20000,"OR")=0))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DATOS!$A$2:$A$20000,DATOS!$A8185,DATOS!$D$2:$D$20000,DATOS!$D8185,DATOS!$E$2:$E$20000,DATOS!$E8185,DATOS!$I$2:$I$20000,DATOS!$I8185,DATOS!$G$2:$G$20000,"EX")=0),0))))</f>
      </c>
      <c r="H8185">
        <f>IF(DATOS!$G8185&lt;&gt;"EX",0,--(COUNTIFS(DATOS!$A$2:$A$20000,DATOS!$A8185,DATOS!$D$2:$D$20000,DATOS!$D8185,DATOS!$E$2:$E$20000,DATOS!$E8185,DATOS!$I$2:$I$20000,DATOS!$I8185,DATOS!$G$2:$G$20000,"OR")=0))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DATOS!$A$2:$A$20000,DATOS!$A8186,DATOS!$D$2:$D$20000,DATOS!$D8186,DATOS!$E$2:$E$20000,DATOS!$E8186,DATOS!$I$2:$I$20000,DATOS!$I8186,DATOS!$G$2:$G$20000,"EX")=0),0))))</f>
      </c>
      <c r="H8186">
        <f>IF(DATOS!$G8186&lt;&gt;"EX",0,--(COUNTIFS(DATOS!$A$2:$A$20000,DATOS!$A8186,DATOS!$D$2:$D$20000,DATOS!$D8186,DATOS!$E$2:$E$20000,DATOS!$E8186,DATOS!$I$2:$I$20000,DATOS!$I8186,DATOS!$G$2:$G$20000,"OR")=0))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DATOS!$A$2:$A$20000,DATOS!$A8187,DATOS!$D$2:$D$20000,DATOS!$D8187,DATOS!$E$2:$E$20000,DATOS!$E8187,DATOS!$I$2:$I$20000,DATOS!$I8187,DATOS!$G$2:$G$20000,"EX")=0),0))))</f>
      </c>
      <c r="H8187">
        <f>IF(DATOS!$G8187&lt;&gt;"EX",0,--(COUNTIFS(DATOS!$A$2:$A$20000,DATOS!$A8187,DATOS!$D$2:$D$20000,DATOS!$D8187,DATOS!$E$2:$E$20000,DATOS!$E8187,DATOS!$I$2:$I$20000,DATOS!$I8187,DATOS!$G$2:$G$20000,"OR")=0))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DATOS!$A$2:$A$20000,DATOS!$A8188,DATOS!$D$2:$D$20000,DATOS!$D8188,DATOS!$E$2:$E$20000,DATOS!$E8188,DATOS!$I$2:$I$20000,DATOS!$I8188,DATOS!$G$2:$G$20000,"EX")=0),0))))</f>
      </c>
      <c r="H8188">
        <f>IF(DATOS!$G8188&lt;&gt;"EX",0,--(COUNTIFS(DATOS!$A$2:$A$20000,DATOS!$A8188,DATOS!$D$2:$D$20000,DATOS!$D8188,DATOS!$E$2:$E$20000,DATOS!$E8188,DATOS!$I$2:$I$20000,DATOS!$I8188,DATOS!$G$2:$G$20000,"OR")=0))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DATOS!$A$2:$A$20000,DATOS!$A8189,DATOS!$D$2:$D$20000,DATOS!$D8189,DATOS!$E$2:$E$20000,DATOS!$E8189,DATOS!$I$2:$I$20000,DATOS!$I8189,DATOS!$G$2:$G$20000,"EX")=0),0))))</f>
      </c>
      <c r="H8189">
        <f>IF(DATOS!$G8189&lt;&gt;"EX",0,--(COUNTIFS(DATOS!$A$2:$A$20000,DATOS!$A8189,DATOS!$D$2:$D$20000,DATOS!$D8189,DATOS!$E$2:$E$20000,DATOS!$E8189,DATOS!$I$2:$I$20000,DATOS!$I8189,DATOS!$G$2:$G$20000,"OR")=0))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DATOS!$A$2:$A$20000,DATOS!$A8190,DATOS!$D$2:$D$20000,DATOS!$D8190,DATOS!$E$2:$E$20000,DATOS!$E8190,DATOS!$I$2:$I$20000,DATOS!$I8190,DATOS!$G$2:$G$20000,"EX")=0),0))))</f>
      </c>
      <c r="H8190">
        <f>IF(DATOS!$G8190&lt;&gt;"EX",0,--(COUNTIFS(DATOS!$A$2:$A$20000,DATOS!$A8190,DATOS!$D$2:$D$20000,DATOS!$D8190,DATOS!$E$2:$E$20000,DATOS!$E8190,DATOS!$I$2:$I$20000,DATOS!$I8190,DATOS!$G$2:$G$20000,"OR")=0))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DATOS!$A$2:$A$20000,DATOS!$A8191,DATOS!$D$2:$D$20000,DATOS!$D8191,DATOS!$E$2:$E$20000,DATOS!$E8191,DATOS!$I$2:$I$20000,DATOS!$I8191,DATOS!$G$2:$G$20000,"EX")=0),0))))</f>
      </c>
      <c r="H8191">
        <f>IF(DATOS!$G8191&lt;&gt;"EX",0,--(COUNTIFS(DATOS!$A$2:$A$20000,DATOS!$A8191,DATOS!$D$2:$D$20000,DATOS!$D8191,DATOS!$E$2:$E$20000,DATOS!$E8191,DATOS!$I$2:$I$20000,DATOS!$I8191,DATOS!$G$2:$G$20000,"OR")=0))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DATOS!$A$2:$A$20000,DATOS!$A8192,DATOS!$D$2:$D$20000,DATOS!$D8192,DATOS!$E$2:$E$20000,DATOS!$E8192,DATOS!$I$2:$I$20000,DATOS!$I8192,DATOS!$G$2:$G$20000,"EX")=0),0))))</f>
      </c>
      <c r="H8192">
        <f>IF(DATOS!$G8192&lt;&gt;"EX",0,--(COUNTIFS(DATOS!$A$2:$A$20000,DATOS!$A8192,DATOS!$D$2:$D$20000,DATOS!$D8192,DATOS!$E$2:$E$20000,DATOS!$E8192,DATOS!$I$2:$I$20000,DATOS!$I8192,DATOS!$G$2:$G$20000,"OR")=0))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DATOS!$A$2:$A$20000,DATOS!$A8193,DATOS!$D$2:$D$20000,DATOS!$D8193,DATOS!$E$2:$E$20000,DATOS!$E8193,DATOS!$I$2:$I$20000,DATOS!$I8193,DATOS!$G$2:$G$20000,"EX")=0),0))))</f>
      </c>
      <c r="H8193">
        <f>IF(DATOS!$G8193&lt;&gt;"EX",0,--(COUNTIFS(DATOS!$A$2:$A$20000,DATOS!$A8193,DATOS!$D$2:$D$20000,DATOS!$D8193,DATOS!$E$2:$E$20000,DATOS!$E8193,DATOS!$I$2:$I$20000,DATOS!$I8193,DATOS!$G$2:$G$20000,"OR")=0))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DATOS!$A$2:$A$20000,DATOS!$A8194,DATOS!$D$2:$D$20000,DATOS!$D8194,DATOS!$E$2:$E$20000,DATOS!$E8194,DATOS!$I$2:$I$20000,DATOS!$I8194,DATOS!$G$2:$G$20000,"EX")=0),0))))</f>
      </c>
      <c r="H8194">
        <f>IF(DATOS!$G8194&lt;&gt;"EX",0,--(COUNTIFS(DATOS!$A$2:$A$20000,DATOS!$A8194,DATOS!$D$2:$D$20000,DATOS!$D8194,DATOS!$E$2:$E$20000,DATOS!$E8194,DATOS!$I$2:$I$20000,DATOS!$I8194,DATOS!$G$2:$G$20000,"OR")=0))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DATOS!$A$2:$A$20000,DATOS!$A8195,DATOS!$D$2:$D$20000,DATOS!$D8195,DATOS!$E$2:$E$20000,DATOS!$E8195,DATOS!$I$2:$I$20000,DATOS!$I8195,DATOS!$G$2:$G$20000,"EX")=0),0))))</f>
      </c>
      <c r="H8195">
        <f>IF(DATOS!$G8195&lt;&gt;"EX",0,--(COUNTIFS(DATOS!$A$2:$A$20000,DATOS!$A8195,DATOS!$D$2:$D$20000,DATOS!$D8195,DATOS!$E$2:$E$20000,DATOS!$E8195,DATOS!$I$2:$I$20000,DATOS!$I8195,DATOS!$G$2:$G$20000,"OR")=0))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DATOS!$A$2:$A$20000,DATOS!$A8196,DATOS!$D$2:$D$20000,DATOS!$D8196,DATOS!$E$2:$E$20000,DATOS!$E8196,DATOS!$I$2:$I$20000,DATOS!$I8196,DATOS!$G$2:$G$20000,"EX")=0),0))))</f>
      </c>
      <c r="H8196">
        <f>IF(DATOS!$G8196&lt;&gt;"EX",0,--(COUNTIFS(DATOS!$A$2:$A$20000,DATOS!$A8196,DATOS!$D$2:$D$20000,DATOS!$D8196,DATOS!$E$2:$E$20000,DATOS!$E8196,DATOS!$I$2:$I$20000,DATOS!$I8196,DATOS!$G$2:$G$20000,"OR")=0))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DATOS!$A$2:$A$20000,DATOS!$A8197,DATOS!$D$2:$D$20000,DATOS!$D8197,DATOS!$E$2:$E$20000,DATOS!$E8197,DATOS!$I$2:$I$20000,DATOS!$I8197,DATOS!$G$2:$G$20000,"EX")=0),0))))</f>
      </c>
      <c r="H8197">
        <f>IF(DATOS!$G8197&lt;&gt;"EX",0,--(COUNTIFS(DATOS!$A$2:$A$20000,DATOS!$A8197,DATOS!$D$2:$D$20000,DATOS!$D8197,DATOS!$E$2:$E$20000,DATOS!$E8197,DATOS!$I$2:$I$20000,DATOS!$I8197,DATOS!$G$2:$G$20000,"OR")=0))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DATOS!$A$2:$A$20000,DATOS!$A8198,DATOS!$D$2:$D$20000,DATOS!$D8198,DATOS!$E$2:$E$20000,DATOS!$E8198,DATOS!$I$2:$I$20000,DATOS!$I8198,DATOS!$G$2:$G$20000,"EX")=0),0))))</f>
      </c>
      <c r="H8198">
        <f>IF(DATOS!$G8198&lt;&gt;"EX",0,--(COUNTIFS(DATOS!$A$2:$A$20000,DATOS!$A8198,DATOS!$D$2:$D$20000,DATOS!$D8198,DATOS!$E$2:$E$20000,DATOS!$E8198,DATOS!$I$2:$I$20000,DATOS!$I8198,DATOS!$G$2:$G$20000,"OR")=0))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DATOS!$A$2:$A$20000,DATOS!$A8199,DATOS!$D$2:$D$20000,DATOS!$D8199,DATOS!$E$2:$E$20000,DATOS!$E8199,DATOS!$I$2:$I$20000,DATOS!$I8199,DATOS!$G$2:$G$20000,"EX")=0),0))))</f>
      </c>
      <c r="H8199">
        <f>IF(DATOS!$G8199&lt;&gt;"EX",0,--(COUNTIFS(DATOS!$A$2:$A$20000,DATOS!$A8199,DATOS!$D$2:$D$20000,DATOS!$D8199,DATOS!$E$2:$E$20000,DATOS!$E8199,DATOS!$I$2:$I$20000,DATOS!$I8199,DATOS!$G$2:$G$20000,"OR")=0))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DATOS!$A$2:$A$20000,DATOS!$A8200,DATOS!$D$2:$D$20000,DATOS!$D8200,DATOS!$E$2:$E$20000,DATOS!$E8200,DATOS!$I$2:$I$20000,DATOS!$I8200,DATOS!$G$2:$G$20000,"EX")=0),0))))</f>
      </c>
      <c r="H8200">
        <f>IF(DATOS!$G8200&lt;&gt;"EX",0,--(COUNTIFS(DATOS!$A$2:$A$20000,DATOS!$A8200,DATOS!$D$2:$D$20000,DATOS!$D8200,DATOS!$E$2:$E$20000,DATOS!$E8200,DATOS!$I$2:$I$20000,DATOS!$I8200,DATOS!$G$2:$G$20000,"OR")=0))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DATOS!$A$2:$A$20000,DATOS!$A8201,DATOS!$D$2:$D$20000,DATOS!$D8201,DATOS!$E$2:$E$20000,DATOS!$E8201,DATOS!$I$2:$I$20000,DATOS!$I8201,DATOS!$G$2:$G$20000,"EX")=0),0))))</f>
      </c>
      <c r="H8201">
        <f>IF(DATOS!$G8201&lt;&gt;"EX",0,--(COUNTIFS(DATOS!$A$2:$A$20000,DATOS!$A8201,DATOS!$D$2:$D$20000,DATOS!$D8201,DATOS!$E$2:$E$20000,DATOS!$E8201,DATOS!$I$2:$I$20000,DATOS!$I8201,DATOS!$G$2:$G$20000,"OR")=0))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DATOS!$A$2:$A$20000,DATOS!$A8202,DATOS!$D$2:$D$20000,DATOS!$D8202,DATOS!$E$2:$E$20000,DATOS!$E8202,DATOS!$I$2:$I$20000,DATOS!$I8202,DATOS!$G$2:$G$20000,"EX")=0),0))))</f>
      </c>
      <c r="H8202">
        <f>IF(DATOS!$G8202&lt;&gt;"EX",0,--(COUNTIFS(DATOS!$A$2:$A$20000,DATOS!$A8202,DATOS!$D$2:$D$20000,DATOS!$D8202,DATOS!$E$2:$E$20000,DATOS!$E8202,DATOS!$I$2:$I$20000,DATOS!$I8202,DATOS!$G$2:$G$20000,"OR")=0))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DATOS!$A$2:$A$20000,DATOS!$A8203,DATOS!$D$2:$D$20000,DATOS!$D8203,DATOS!$E$2:$E$20000,DATOS!$E8203,DATOS!$I$2:$I$20000,DATOS!$I8203,DATOS!$G$2:$G$20000,"EX")=0),0))))</f>
      </c>
      <c r="H8203">
        <f>IF(DATOS!$G8203&lt;&gt;"EX",0,--(COUNTIFS(DATOS!$A$2:$A$20000,DATOS!$A8203,DATOS!$D$2:$D$20000,DATOS!$D8203,DATOS!$E$2:$E$20000,DATOS!$E8203,DATOS!$I$2:$I$20000,DATOS!$I8203,DATOS!$G$2:$G$20000,"OR")=0))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DATOS!$A$2:$A$20000,DATOS!$A8204,DATOS!$D$2:$D$20000,DATOS!$D8204,DATOS!$E$2:$E$20000,DATOS!$E8204,DATOS!$I$2:$I$20000,DATOS!$I8204,DATOS!$G$2:$G$20000,"EX")=0),0))))</f>
      </c>
      <c r="H8204">
        <f>IF(DATOS!$G8204&lt;&gt;"EX",0,--(COUNTIFS(DATOS!$A$2:$A$20000,DATOS!$A8204,DATOS!$D$2:$D$20000,DATOS!$D8204,DATOS!$E$2:$E$20000,DATOS!$E8204,DATOS!$I$2:$I$20000,DATOS!$I8204,DATOS!$G$2:$G$20000,"OR")=0))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DATOS!$A$2:$A$20000,DATOS!$A8205,DATOS!$D$2:$D$20000,DATOS!$D8205,DATOS!$E$2:$E$20000,DATOS!$E8205,DATOS!$I$2:$I$20000,DATOS!$I8205,DATOS!$G$2:$G$20000,"EX")=0),0))))</f>
      </c>
      <c r="H8205">
        <f>IF(DATOS!$G8205&lt;&gt;"EX",0,--(COUNTIFS(DATOS!$A$2:$A$20000,DATOS!$A8205,DATOS!$D$2:$D$20000,DATOS!$D8205,DATOS!$E$2:$E$20000,DATOS!$E8205,DATOS!$I$2:$I$20000,DATOS!$I8205,DATOS!$G$2:$G$20000,"OR")=0))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DATOS!$A$2:$A$20000,DATOS!$A8206,DATOS!$D$2:$D$20000,DATOS!$D8206,DATOS!$E$2:$E$20000,DATOS!$E8206,DATOS!$I$2:$I$20000,DATOS!$I8206,DATOS!$G$2:$G$20000,"EX")=0),0))))</f>
      </c>
      <c r="H8206">
        <f>IF(DATOS!$G8206&lt;&gt;"EX",0,--(COUNTIFS(DATOS!$A$2:$A$20000,DATOS!$A8206,DATOS!$D$2:$D$20000,DATOS!$D8206,DATOS!$E$2:$E$20000,DATOS!$E8206,DATOS!$I$2:$I$20000,DATOS!$I8206,DATOS!$G$2:$G$20000,"OR")=0))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DATOS!$A$2:$A$20000,DATOS!$A8207,DATOS!$D$2:$D$20000,DATOS!$D8207,DATOS!$E$2:$E$20000,DATOS!$E8207,DATOS!$I$2:$I$20000,DATOS!$I8207,DATOS!$G$2:$G$20000,"EX")=0),0))))</f>
      </c>
      <c r="H8207">
        <f>IF(DATOS!$G8207&lt;&gt;"EX",0,--(COUNTIFS(DATOS!$A$2:$A$20000,DATOS!$A8207,DATOS!$D$2:$D$20000,DATOS!$D8207,DATOS!$E$2:$E$20000,DATOS!$E8207,DATOS!$I$2:$I$20000,DATOS!$I8207,DATOS!$G$2:$G$20000,"OR")=0))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DATOS!$A$2:$A$20000,DATOS!$A8208,DATOS!$D$2:$D$20000,DATOS!$D8208,DATOS!$E$2:$E$20000,DATOS!$E8208,DATOS!$I$2:$I$20000,DATOS!$I8208,DATOS!$G$2:$G$20000,"EX")=0),0))))</f>
      </c>
      <c r="H8208">
        <f>IF(DATOS!$G8208&lt;&gt;"EX",0,--(COUNTIFS(DATOS!$A$2:$A$20000,DATOS!$A8208,DATOS!$D$2:$D$20000,DATOS!$D8208,DATOS!$E$2:$E$20000,DATOS!$E8208,DATOS!$I$2:$I$20000,DATOS!$I8208,DATOS!$G$2:$G$20000,"OR")=0))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DATOS!$A$2:$A$20000,DATOS!$A8209,DATOS!$D$2:$D$20000,DATOS!$D8209,DATOS!$E$2:$E$20000,DATOS!$E8209,DATOS!$I$2:$I$20000,DATOS!$I8209,DATOS!$G$2:$G$20000,"EX")=0),0))))</f>
      </c>
      <c r="H8209">
        <f>IF(DATOS!$G8209&lt;&gt;"EX",0,--(COUNTIFS(DATOS!$A$2:$A$20000,DATOS!$A8209,DATOS!$D$2:$D$20000,DATOS!$D8209,DATOS!$E$2:$E$20000,DATOS!$E8209,DATOS!$I$2:$I$20000,DATOS!$I8209,DATOS!$G$2:$G$20000,"OR")=0))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DATOS!$A$2:$A$20000,DATOS!$A8210,DATOS!$D$2:$D$20000,DATOS!$D8210,DATOS!$E$2:$E$20000,DATOS!$E8210,DATOS!$I$2:$I$20000,DATOS!$I8210,DATOS!$G$2:$G$20000,"EX")=0),0))))</f>
      </c>
      <c r="H8210">
        <f>IF(DATOS!$G8210&lt;&gt;"EX",0,--(COUNTIFS(DATOS!$A$2:$A$20000,DATOS!$A8210,DATOS!$D$2:$D$20000,DATOS!$D8210,DATOS!$E$2:$E$20000,DATOS!$E8210,DATOS!$I$2:$I$20000,DATOS!$I8210,DATOS!$G$2:$G$20000,"OR")=0))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DATOS!$A$2:$A$20000,DATOS!$A8211,DATOS!$D$2:$D$20000,DATOS!$D8211,DATOS!$E$2:$E$20000,DATOS!$E8211,DATOS!$I$2:$I$20000,DATOS!$I8211,DATOS!$G$2:$G$20000,"EX")=0),0))))</f>
      </c>
      <c r="H8211">
        <f>IF(DATOS!$G8211&lt;&gt;"EX",0,--(COUNTIFS(DATOS!$A$2:$A$20000,DATOS!$A8211,DATOS!$D$2:$D$20000,DATOS!$D8211,DATOS!$E$2:$E$20000,DATOS!$E8211,DATOS!$I$2:$I$20000,DATOS!$I8211,DATOS!$G$2:$G$20000,"OR")=0))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DATOS!$A$2:$A$20000,DATOS!$A8212,DATOS!$D$2:$D$20000,DATOS!$D8212,DATOS!$E$2:$E$20000,DATOS!$E8212,DATOS!$I$2:$I$20000,DATOS!$I8212,DATOS!$G$2:$G$20000,"EX")=0),0))))</f>
      </c>
      <c r="H8212">
        <f>IF(DATOS!$G8212&lt;&gt;"EX",0,--(COUNTIFS(DATOS!$A$2:$A$20000,DATOS!$A8212,DATOS!$D$2:$D$20000,DATOS!$D8212,DATOS!$E$2:$E$20000,DATOS!$E8212,DATOS!$I$2:$I$20000,DATOS!$I8212,DATOS!$G$2:$G$20000,"OR")=0))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DATOS!$A$2:$A$20000,DATOS!$A8213,DATOS!$D$2:$D$20000,DATOS!$D8213,DATOS!$E$2:$E$20000,DATOS!$E8213,DATOS!$I$2:$I$20000,DATOS!$I8213,DATOS!$G$2:$G$20000,"EX")=0),0))))</f>
      </c>
      <c r="H8213">
        <f>IF(DATOS!$G8213&lt;&gt;"EX",0,--(COUNTIFS(DATOS!$A$2:$A$20000,DATOS!$A8213,DATOS!$D$2:$D$20000,DATOS!$D8213,DATOS!$E$2:$E$20000,DATOS!$E8213,DATOS!$I$2:$I$20000,DATOS!$I8213,DATOS!$G$2:$G$20000,"OR")=0))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DATOS!$A$2:$A$20000,DATOS!$A8214,DATOS!$D$2:$D$20000,DATOS!$D8214,DATOS!$E$2:$E$20000,DATOS!$E8214,DATOS!$I$2:$I$20000,DATOS!$I8214,DATOS!$G$2:$G$20000,"EX")=0),0))))</f>
      </c>
      <c r="H8214">
        <f>IF(DATOS!$G8214&lt;&gt;"EX",0,--(COUNTIFS(DATOS!$A$2:$A$20000,DATOS!$A8214,DATOS!$D$2:$D$20000,DATOS!$D8214,DATOS!$E$2:$E$20000,DATOS!$E8214,DATOS!$I$2:$I$20000,DATOS!$I8214,DATOS!$G$2:$G$20000,"OR")=0))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DATOS!$A$2:$A$20000,DATOS!$A8215,DATOS!$D$2:$D$20000,DATOS!$D8215,DATOS!$E$2:$E$20000,DATOS!$E8215,DATOS!$I$2:$I$20000,DATOS!$I8215,DATOS!$G$2:$G$20000,"EX")=0),0))))</f>
      </c>
      <c r="H8215">
        <f>IF(DATOS!$G8215&lt;&gt;"EX",0,--(COUNTIFS(DATOS!$A$2:$A$20000,DATOS!$A8215,DATOS!$D$2:$D$20000,DATOS!$D8215,DATOS!$E$2:$E$20000,DATOS!$E8215,DATOS!$I$2:$I$20000,DATOS!$I8215,DATOS!$G$2:$G$20000,"OR")=0))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DATOS!$A$2:$A$20000,DATOS!$A8216,DATOS!$D$2:$D$20000,DATOS!$D8216,DATOS!$E$2:$E$20000,DATOS!$E8216,DATOS!$I$2:$I$20000,DATOS!$I8216,DATOS!$G$2:$G$20000,"EX")=0),0))))</f>
      </c>
      <c r="H8216">
        <f>IF(DATOS!$G8216&lt;&gt;"EX",0,--(COUNTIFS(DATOS!$A$2:$A$20000,DATOS!$A8216,DATOS!$D$2:$D$20000,DATOS!$D8216,DATOS!$E$2:$E$20000,DATOS!$E8216,DATOS!$I$2:$I$20000,DATOS!$I8216,DATOS!$G$2:$G$20000,"OR")=0))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DATOS!$A$2:$A$20000,DATOS!$A8217,DATOS!$D$2:$D$20000,DATOS!$D8217,DATOS!$E$2:$E$20000,DATOS!$E8217,DATOS!$I$2:$I$20000,DATOS!$I8217,DATOS!$G$2:$G$20000,"EX")=0),0))))</f>
      </c>
      <c r="H8217">
        <f>IF(DATOS!$G8217&lt;&gt;"EX",0,--(COUNTIFS(DATOS!$A$2:$A$20000,DATOS!$A8217,DATOS!$D$2:$D$20000,DATOS!$D8217,DATOS!$E$2:$E$20000,DATOS!$E8217,DATOS!$I$2:$I$20000,DATOS!$I8217,DATOS!$G$2:$G$20000,"OR")=0))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DATOS!$A$2:$A$20000,DATOS!$A8218,DATOS!$D$2:$D$20000,DATOS!$D8218,DATOS!$E$2:$E$20000,DATOS!$E8218,DATOS!$I$2:$I$20000,DATOS!$I8218,DATOS!$G$2:$G$20000,"EX")=0),0))))</f>
      </c>
      <c r="H8218">
        <f>IF(DATOS!$G8218&lt;&gt;"EX",0,--(COUNTIFS(DATOS!$A$2:$A$20000,DATOS!$A8218,DATOS!$D$2:$D$20000,DATOS!$D8218,DATOS!$E$2:$E$20000,DATOS!$E8218,DATOS!$I$2:$I$20000,DATOS!$I8218,DATOS!$G$2:$G$20000,"OR")=0))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DATOS!$A$2:$A$20000,DATOS!$A8219,DATOS!$D$2:$D$20000,DATOS!$D8219,DATOS!$E$2:$E$20000,DATOS!$E8219,DATOS!$I$2:$I$20000,DATOS!$I8219,DATOS!$G$2:$G$20000,"EX")=0),0))))</f>
      </c>
      <c r="H8219">
        <f>IF(DATOS!$G8219&lt;&gt;"EX",0,--(COUNTIFS(DATOS!$A$2:$A$20000,DATOS!$A8219,DATOS!$D$2:$D$20000,DATOS!$D8219,DATOS!$E$2:$E$20000,DATOS!$E8219,DATOS!$I$2:$I$20000,DATOS!$I8219,DATOS!$G$2:$G$20000,"OR")=0))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DATOS!$A$2:$A$20000,DATOS!$A8220,DATOS!$D$2:$D$20000,DATOS!$D8220,DATOS!$E$2:$E$20000,DATOS!$E8220,DATOS!$I$2:$I$20000,DATOS!$I8220,DATOS!$G$2:$G$20000,"EX")=0),0))))</f>
      </c>
      <c r="H8220">
        <f>IF(DATOS!$G8220&lt;&gt;"EX",0,--(COUNTIFS(DATOS!$A$2:$A$20000,DATOS!$A8220,DATOS!$D$2:$D$20000,DATOS!$D8220,DATOS!$E$2:$E$20000,DATOS!$E8220,DATOS!$I$2:$I$20000,DATOS!$I8220,DATOS!$G$2:$G$20000,"OR")=0))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DATOS!$A$2:$A$20000,DATOS!$A8221,DATOS!$D$2:$D$20000,DATOS!$D8221,DATOS!$E$2:$E$20000,DATOS!$E8221,DATOS!$I$2:$I$20000,DATOS!$I8221,DATOS!$G$2:$G$20000,"EX")=0),0))))</f>
      </c>
      <c r="H8221">
        <f>IF(DATOS!$G8221&lt;&gt;"EX",0,--(COUNTIFS(DATOS!$A$2:$A$20000,DATOS!$A8221,DATOS!$D$2:$D$20000,DATOS!$D8221,DATOS!$E$2:$E$20000,DATOS!$E8221,DATOS!$I$2:$I$20000,DATOS!$I8221,DATOS!$G$2:$G$20000,"OR")=0))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DATOS!$A$2:$A$20000,DATOS!$A8222,DATOS!$D$2:$D$20000,DATOS!$D8222,DATOS!$E$2:$E$20000,DATOS!$E8222,DATOS!$I$2:$I$20000,DATOS!$I8222,DATOS!$G$2:$G$20000,"EX")=0),0))))</f>
      </c>
      <c r="H8222">
        <f>IF(DATOS!$G8222&lt;&gt;"EX",0,--(COUNTIFS(DATOS!$A$2:$A$20000,DATOS!$A8222,DATOS!$D$2:$D$20000,DATOS!$D8222,DATOS!$E$2:$E$20000,DATOS!$E8222,DATOS!$I$2:$I$20000,DATOS!$I8222,DATOS!$G$2:$G$20000,"OR")=0))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DATOS!$A$2:$A$20000,DATOS!$A8223,DATOS!$D$2:$D$20000,DATOS!$D8223,DATOS!$E$2:$E$20000,DATOS!$E8223,DATOS!$I$2:$I$20000,DATOS!$I8223,DATOS!$G$2:$G$20000,"EX")=0),0))))</f>
      </c>
      <c r="H8223">
        <f>IF(DATOS!$G8223&lt;&gt;"EX",0,--(COUNTIFS(DATOS!$A$2:$A$20000,DATOS!$A8223,DATOS!$D$2:$D$20000,DATOS!$D8223,DATOS!$E$2:$E$20000,DATOS!$E8223,DATOS!$I$2:$I$20000,DATOS!$I8223,DATOS!$G$2:$G$20000,"OR")=0))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DATOS!$A$2:$A$20000,DATOS!$A8224,DATOS!$D$2:$D$20000,DATOS!$D8224,DATOS!$E$2:$E$20000,DATOS!$E8224,DATOS!$I$2:$I$20000,DATOS!$I8224,DATOS!$G$2:$G$20000,"EX")=0),0))))</f>
      </c>
      <c r="H8224">
        <f>IF(DATOS!$G8224&lt;&gt;"EX",0,--(COUNTIFS(DATOS!$A$2:$A$20000,DATOS!$A8224,DATOS!$D$2:$D$20000,DATOS!$D8224,DATOS!$E$2:$E$20000,DATOS!$E8224,DATOS!$I$2:$I$20000,DATOS!$I8224,DATOS!$G$2:$G$20000,"OR")=0))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DATOS!$A$2:$A$20000,DATOS!$A8225,DATOS!$D$2:$D$20000,DATOS!$D8225,DATOS!$E$2:$E$20000,DATOS!$E8225,DATOS!$I$2:$I$20000,DATOS!$I8225,DATOS!$G$2:$G$20000,"EX")=0),0))))</f>
      </c>
      <c r="H8225">
        <f>IF(DATOS!$G8225&lt;&gt;"EX",0,--(COUNTIFS(DATOS!$A$2:$A$20000,DATOS!$A8225,DATOS!$D$2:$D$20000,DATOS!$D8225,DATOS!$E$2:$E$20000,DATOS!$E8225,DATOS!$I$2:$I$20000,DATOS!$I8225,DATOS!$G$2:$G$20000,"OR")=0))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DATOS!$A$2:$A$20000,DATOS!$A8226,DATOS!$D$2:$D$20000,DATOS!$D8226,DATOS!$E$2:$E$20000,DATOS!$E8226,DATOS!$I$2:$I$20000,DATOS!$I8226,DATOS!$G$2:$G$20000,"EX")=0),0))))</f>
      </c>
      <c r="H8226">
        <f>IF(DATOS!$G8226&lt;&gt;"EX",0,--(COUNTIFS(DATOS!$A$2:$A$20000,DATOS!$A8226,DATOS!$D$2:$D$20000,DATOS!$D8226,DATOS!$E$2:$E$20000,DATOS!$E8226,DATOS!$I$2:$I$20000,DATOS!$I8226,DATOS!$G$2:$G$20000,"OR")=0))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DATOS!$A$2:$A$20000,DATOS!$A8227,DATOS!$D$2:$D$20000,DATOS!$D8227,DATOS!$E$2:$E$20000,DATOS!$E8227,DATOS!$I$2:$I$20000,DATOS!$I8227,DATOS!$G$2:$G$20000,"EX")=0),0))))</f>
      </c>
      <c r="H8227">
        <f>IF(DATOS!$G8227&lt;&gt;"EX",0,--(COUNTIFS(DATOS!$A$2:$A$20000,DATOS!$A8227,DATOS!$D$2:$D$20000,DATOS!$D8227,DATOS!$E$2:$E$20000,DATOS!$E8227,DATOS!$I$2:$I$20000,DATOS!$I8227,DATOS!$G$2:$G$20000,"OR")=0))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DATOS!$A$2:$A$20000,DATOS!$A8228,DATOS!$D$2:$D$20000,DATOS!$D8228,DATOS!$E$2:$E$20000,DATOS!$E8228,DATOS!$I$2:$I$20000,DATOS!$I8228,DATOS!$G$2:$G$20000,"EX")=0),0))))</f>
      </c>
      <c r="H8228">
        <f>IF(DATOS!$G8228&lt;&gt;"EX",0,--(COUNTIFS(DATOS!$A$2:$A$20000,DATOS!$A8228,DATOS!$D$2:$D$20000,DATOS!$D8228,DATOS!$E$2:$E$20000,DATOS!$E8228,DATOS!$I$2:$I$20000,DATOS!$I8228,DATOS!$G$2:$G$20000,"OR")=0))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DATOS!$A$2:$A$20000,DATOS!$A8229,DATOS!$D$2:$D$20000,DATOS!$D8229,DATOS!$E$2:$E$20000,DATOS!$E8229,DATOS!$I$2:$I$20000,DATOS!$I8229,DATOS!$G$2:$G$20000,"EX")=0),0))))</f>
      </c>
      <c r="H8229">
        <f>IF(DATOS!$G8229&lt;&gt;"EX",0,--(COUNTIFS(DATOS!$A$2:$A$20000,DATOS!$A8229,DATOS!$D$2:$D$20000,DATOS!$D8229,DATOS!$E$2:$E$20000,DATOS!$E8229,DATOS!$I$2:$I$20000,DATOS!$I8229,DATOS!$G$2:$G$20000,"OR")=0))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DATOS!$A$2:$A$20000,DATOS!$A8230,DATOS!$D$2:$D$20000,DATOS!$D8230,DATOS!$E$2:$E$20000,DATOS!$E8230,DATOS!$I$2:$I$20000,DATOS!$I8230,DATOS!$G$2:$G$20000,"EX")=0),0))))</f>
      </c>
      <c r="H8230">
        <f>IF(DATOS!$G8230&lt;&gt;"EX",0,--(COUNTIFS(DATOS!$A$2:$A$20000,DATOS!$A8230,DATOS!$D$2:$D$20000,DATOS!$D8230,DATOS!$E$2:$E$20000,DATOS!$E8230,DATOS!$I$2:$I$20000,DATOS!$I8230,DATOS!$G$2:$G$20000,"OR")=0))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DATOS!$A$2:$A$20000,DATOS!$A8231,DATOS!$D$2:$D$20000,DATOS!$D8231,DATOS!$E$2:$E$20000,DATOS!$E8231,DATOS!$I$2:$I$20000,DATOS!$I8231,DATOS!$G$2:$G$20000,"EX")=0),0))))</f>
      </c>
      <c r="H8231">
        <f>IF(DATOS!$G8231&lt;&gt;"EX",0,--(COUNTIFS(DATOS!$A$2:$A$20000,DATOS!$A8231,DATOS!$D$2:$D$20000,DATOS!$D8231,DATOS!$E$2:$E$20000,DATOS!$E8231,DATOS!$I$2:$I$20000,DATOS!$I8231,DATOS!$G$2:$G$20000,"OR")=0))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DATOS!$A$2:$A$20000,DATOS!$A8232,DATOS!$D$2:$D$20000,DATOS!$D8232,DATOS!$E$2:$E$20000,DATOS!$E8232,DATOS!$I$2:$I$20000,DATOS!$I8232,DATOS!$G$2:$G$20000,"EX")=0),0))))</f>
      </c>
      <c r="H8232">
        <f>IF(DATOS!$G8232&lt;&gt;"EX",0,--(COUNTIFS(DATOS!$A$2:$A$20000,DATOS!$A8232,DATOS!$D$2:$D$20000,DATOS!$D8232,DATOS!$E$2:$E$20000,DATOS!$E8232,DATOS!$I$2:$I$20000,DATOS!$I8232,DATOS!$G$2:$G$20000,"OR")=0))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DATOS!$A$2:$A$20000,DATOS!$A8233,DATOS!$D$2:$D$20000,DATOS!$D8233,DATOS!$E$2:$E$20000,DATOS!$E8233,DATOS!$I$2:$I$20000,DATOS!$I8233,DATOS!$G$2:$G$20000,"EX")=0),0))))</f>
      </c>
      <c r="H8233">
        <f>IF(DATOS!$G8233&lt;&gt;"EX",0,--(COUNTIFS(DATOS!$A$2:$A$20000,DATOS!$A8233,DATOS!$D$2:$D$20000,DATOS!$D8233,DATOS!$E$2:$E$20000,DATOS!$E8233,DATOS!$I$2:$I$20000,DATOS!$I8233,DATOS!$G$2:$G$20000,"OR")=0))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DATOS!$A$2:$A$20000,DATOS!$A8234,DATOS!$D$2:$D$20000,DATOS!$D8234,DATOS!$E$2:$E$20000,DATOS!$E8234,DATOS!$I$2:$I$20000,DATOS!$I8234,DATOS!$G$2:$G$20000,"EX")=0),0))))</f>
      </c>
      <c r="H8234">
        <f>IF(DATOS!$G8234&lt;&gt;"EX",0,--(COUNTIFS(DATOS!$A$2:$A$20000,DATOS!$A8234,DATOS!$D$2:$D$20000,DATOS!$D8234,DATOS!$E$2:$E$20000,DATOS!$E8234,DATOS!$I$2:$I$20000,DATOS!$I8234,DATOS!$G$2:$G$20000,"OR")=0))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DATOS!$A$2:$A$20000,DATOS!$A8235,DATOS!$D$2:$D$20000,DATOS!$D8235,DATOS!$E$2:$E$20000,DATOS!$E8235,DATOS!$I$2:$I$20000,DATOS!$I8235,DATOS!$G$2:$G$20000,"EX")=0),0))))</f>
      </c>
      <c r="H8235">
        <f>IF(DATOS!$G8235&lt;&gt;"EX",0,--(COUNTIFS(DATOS!$A$2:$A$20000,DATOS!$A8235,DATOS!$D$2:$D$20000,DATOS!$D8235,DATOS!$E$2:$E$20000,DATOS!$E8235,DATOS!$I$2:$I$20000,DATOS!$I8235,DATOS!$G$2:$G$20000,"OR")=0))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DATOS!$A$2:$A$20000,DATOS!$A8236,DATOS!$D$2:$D$20000,DATOS!$D8236,DATOS!$E$2:$E$20000,DATOS!$E8236,DATOS!$I$2:$I$20000,DATOS!$I8236,DATOS!$G$2:$G$20000,"EX")=0),0))))</f>
      </c>
      <c r="H8236">
        <f>IF(DATOS!$G8236&lt;&gt;"EX",0,--(COUNTIFS(DATOS!$A$2:$A$20000,DATOS!$A8236,DATOS!$D$2:$D$20000,DATOS!$D8236,DATOS!$E$2:$E$20000,DATOS!$E8236,DATOS!$I$2:$I$20000,DATOS!$I8236,DATOS!$G$2:$G$20000,"OR")=0))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DATOS!$A$2:$A$20000,DATOS!$A8237,DATOS!$D$2:$D$20000,DATOS!$D8237,DATOS!$E$2:$E$20000,DATOS!$E8237,DATOS!$I$2:$I$20000,DATOS!$I8237,DATOS!$G$2:$G$20000,"EX")=0),0))))</f>
      </c>
      <c r="H8237">
        <f>IF(DATOS!$G8237&lt;&gt;"EX",0,--(COUNTIFS(DATOS!$A$2:$A$20000,DATOS!$A8237,DATOS!$D$2:$D$20000,DATOS!$D8237,DATOS!$E$2:$E$20000,DATOS!$E8237,DATOS!$I$2:$I$20000,DATOS!$I8237,DATOS!$G$2:$G$20000,"OR")=0))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DATOS!$A$2:$A$20000,DATOS!$A8238,DATOS!$D$2:$D$20000,DATOS!$D8238,DATOS!$E$2:$E$20000,DATOS!$E8238,DATOS!$I$2:$I$20000,DATOS!$I8238,DATOS!$G$2:$G$20000,"EX")=0),0))))</f>
      </c>
      <c r="H8238">
        <f>IF(DATOS!$G8238&lt;&gt;"EX",0,--(COUNTIFS(DATOS!$A$2:$A$20000,DATOS!$A8238,DATOS!$D$2:$D$20000,DATOS!$D8238,DATOS!$E$2:$E$20000,DATOS!$E8238,DATOS!$I$2:$I$20000,DATOS!$I8238,DATOS!$G$2:$G$20000,"OR")=0))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DATOS!$A$2:$A$20000,DATOS!$A8239,DATOS!$D$2:$D$20000,DATOS!$D8239,DATOS!$E$2:$E$20000,DATOS!$E8239,DATOS!$I$2:$I$20000,DATOS!$I8239,DATOS!$G$2:$G$20000,"EX")=0),0))))</f>
      </c>
      <c r="H8239">
        <f>IF(DATOS!$G8239&lt;&gt;"EX",0,--(COUNTIFS(DATOS!$A$2:$A$20000,DATOS!$A8239,DATOS!$D$2:$D$20000,DATOS!$D8239,DATOS!$E$2:$E$20000,DATOS!$E8239,DATOS!$I$2:$I$20000,DATOS!$I8239,DATOS!$G$2:$G$20000,"OR")=0))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DATOS!$A$2:$A$20000,DATOS!$A8240,DATOS!$D$2:$D$20000,DATOS!$D8240,DATOS!$E$2:$E$20000,DATOS!$E8240,DATOS!$I$2:$I$20000,DATOS!$I8240,DATOS!$G$2:$G$20000,"EX")=0),0))))</f>
      </c>
      <c r="H8240">
        <f>IF(DATOS!$G8240&lt;&gt;"EX",0,--(COUNTIFS(DATOS!$A$2:$A$20000,DATOS!$A8240,DATOS!$D$2:$D$20000,DATOS!$D8240,DATOS!$E$2:$E$20000,DATOS!$E8240,DATOS!$I$2:$I$20000,DATOS!$I8240,DATOS!$G$2:$G$20000,"OR")=0))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DATOS!$A$2:$A$20000,DATOS!$A8241,DATOS!$D$2:$D$20000,DATOS!$D8241,DATOS!$E$2:$E$20000,DATOS!$E8241,DATOS!$I$2:$I$20000,DATOS!$I8241,DATOS!$G$2:$G$20000,"EX")=0),0))))</f>
      </c>
      <c r="H8241">
        <f>IF(DATOS!$G8241&lt;&gt;"EX",0,--(COUNTIFS(DATOS!$A$2:$A$20000,DATOS!$A8241,DATOS!$D$2:$D$20000,DATOS!$D8241,DATOS!$E$2:$E$20000,DATOS!$E8241,DATOS!$I$2:$I$20000,DATOS!$I8241,DATOS!$G$2:$G$20000,"OR")=0))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DATOS!$A$2:$A$20000,DATOS!$A8242,DATOS!$D$2:$D$20000,DATOS!$D8242,DATOS!$E$2:$E$20000,DATOS!$E8242,DATOS!$I$2:$I$20000,DATOS!$I8242,DATOS!$G$2:$G$20000,"EX")=0),0))))</f>
      </c>
      <c r="H8242">
        <f>IF(DATOS!$G8242&lt;&gt;"EX",0,--(COUNTIFS(DATOS!$A$2:$A$20000,DATOS!$A8242,DATOS!$D$2:$D$20000,DATOS!$D8242,DATOS!$E$2:$E$20000,DATOS!$E8242,DATOS!$I$2:$I$20000,DATOS!$I8242,DATOS!$G$2:$G$20000,"OR")=0))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DATOS!$A$2:$A$20000,DATOS!$A8243,DATOS!$D$2:$D$20000,DATOS!$D8243,DATOS!$E$2:$E$20000,DATOS!$E8243,DATOS!$I$2:$I$20000,DATOS!$I8243,DATOS!$G$2:$G$20000,"EX")=0),0))))</f>
      </c>
      <c r="H8243">
        <f>IF(DATOS!$G8243&lt;&gt;"EX",0,--(COUNTIFS(DATOS!$A$2:$A$20000,DATOS!$A8243,DATOS!$D$2:$D$20000,DATOS!$D8243,DATOS!$E$2:$E$20000,DATOS!$E8243,DATOS!$I$2:$I$20000,DATOS!$I8243,DATOS!$G$2:$G$20000,"OR")=0))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DATOS!$A$2:$A$20000,DATOS!$A8244,DATOS!$D$2:$D$20000,DATOS!$D8244,DATOS!$E$2:$E$20000,DATOS!$E8244,DATOS!$I$2:$I$20000,DATOS!$I8244,DATOS!$G$2:$G$20000,"EX")=0),0))))</f>
      </c>
      <c r="H8244">
        <f>IF(DATOS!$G8244&lt;&gt;"EX",0,--(COUNTIFS(DATOS!$A$2:$A$20000,DATOS!$A8244,DATOS!$D$2:$D$20000,DATOS!$D8244,DATOS!$E$2:$E$20000,DATOS!$E8244,DATOS!$I$2:$I$20000,DATOS!$I8244,DATOS!$G$2:$G$20000,"OR")=0))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DATOS!$A$2:$A$20000,DATOS!$A8245,DATOS!$D$2:$D$20000,DATOS!$D8245,DATOS!$E$2:$E$20000,DATOS!$E8245,DATOS!$I$2:$I$20000,DATOS!$I8245,DATOS!$G$2:$G$20000,"EX")=0),0))))</f>
      </c>
      <c r="H8245">
        <f>IF(DATOS!$G8245&lt;&gt;"EX",0,--(COUNTIFS(DATOS!$A$2:$A$20000,DATOS!$A8245,DATOS!$D$2:$D$20000,DATOS!$D8245,DATOS!$E$2:$E$20000,DATOS!$E8245,DATOS!$I$2:$I$20000,DATOS!$I8245,DATOS!$G$2:$G$20000,"OR")=0))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DATOS!$A$2:$A$20000,DATOS!$A8246,DATOS!$D$2:$D$20000,DATOS!$D8246,DATOS!$E$2:$E$20000,DATOS!$E8246,DATOS!$I$2:$I$20000,DATOS!$I8246,DATOS!$G$2:$G$20000,"EX")=0),0))))</f>
      </c>
      <c r="H8246">
        <f>IF(DATOS!$G8246&lt;&gt;"EX",0,--(COUNTIFS(DATOS!$A$2:$A$20000,DATOS!$A8246,DATOS!$D$2:$D$20000,DATOS!$D8246,DATOS!$E$2:$E$20000,DATOS!$E8246,DATOS!$I$2:$I$20000,DATOS!$I8246,DATOS!$G$2:$G$20000,"OR")=0))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DATOS!$A$2:$A$20000,DATOS!$A8247,DATOS!$D$2:$D$20000,DATOS!$D8247,DATOS!$E$2:$E$20000,DATOS!$E8247,DATOS!$I$2:$I$20000,DATOS!$I8247,DATOS!$G$2:$G$20000,"EX")=0),0))))</f>
      </c>
      <c r="H8247">
        <f>IF(DATOS!$G8247&lt;&gt;"EX",0,--(COUNTIFS(DATOS!$A$2:$A$20000,DATOS!$A8247,DATOS!$D$2:$D$20000,DATOS!$D8247,DATOS!$E$2:$E$20000,DATOS!$E8247,DATOS!$I$2:$I$20000,DATOS!$I8247,DATOS!$G$2:$G$20000,"OR")=0))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DATOS!$A$2:$A$20000,DATOS!$A8248,DATOS!$D$2:$D$20000,DATOS!$D8248,DATOS!$E$2:$E$20000,DATOS!$E8248,DATOS!$I$2:$I$20000,DATOS!$I8248,DATOS!$G$2:$G$20000,"EX")=0),0))))</f>
      </c>
      <c r="H8248">
        <f>IF(DATOS!$G8248&lt;&gt;"EX",0,--(COUNTIFS(DATOS!$A$2:$A$20000,DATOS!$A8248,DATOS!$D$2:$D$20000,DATOS!$D8248,DATOS!$E$2:$E$20000,DATOS!$E8248,DATOS!$I$2:$I$20000,DATOS!$I8248,DATOS!$G$2:$G$20000,"OR")=0))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DATOS!$A$2:$A$20000,DATOS!$A8249,DATOS!$D$2:$D$20000,DATOS!$D8249,DATOS!$E$2:$E$20000,DATOS!$E8249,DATOS!$I$2:$I$20000,DATOS!$I8249,DATOS!$G$2:$G$20000,"EX")=0),0))))</f>
      </c>
      <c r="H8249">
        <f>IF(DATOS!$G8249&lt;&gt;"EX",0,--(COUNTIFS(DATOS!$A$2:$A$20000,DATOS!$A8249,DATOS!$D$2:$D$20000,DATOS!$D8249,DATOS!$E$2:$E$20000,DATOS!$E8249,DATOS!$I$2:$I$20000,DATOS!$I8249,DATOS!$G$2:$G$20000,"OR")=0))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DATOS!$A$2:$A$20000,DATOS!$A8250,DATOS!$D$2:$D$20000,DATOS!$D8250,DATOS!$E$2:$E$20000,DATOS!$E8250,DATOS!$I$2:$I$20000,DATOS!$I8250,DATOS!$G$2:$G$20000,"EX")=0),0))))</f>
      </c>
      <c r="H8250">
        <f>IF(DATOS!$G8250&lt;&gt;"EX",0,--(COUNTIFS(DATOS!$A$2:$A$20000,DATOS!$A8250,DATOS!$D$2:$D$20000,DATOS!$D8250,DATOS!$E$2:$E$20000,DATOS!$E8250,DATOS!$I$2:$I$20000,DATOS!$I8250,DATOS!$G$2:$G$20000,"OR")=0))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DATOS!$A$2:$A$20000,DATOS!$A8251,DATOS!$D$2:$D$20000,DATOS!$D8251,DATOS!$E$2:$E$20000,DATOS!$E8251,DATOS!$I$2:$I$20000,DATOS!$I8251,DATOS!$G$2:$G$20000,"EX")=0),0))))</f>
      </c>
      <c r="H8251">
        <f>IF(DATOS!$G8251&lt;&gt;"EX",0,--(COUNTIFS(DATOS!$A$2:$A$20000,DATOS!$A8251,DATOS!$D$2:$D$20000,DATOS!$D8251,DATOS!$E$2:$E$20000,DATOS!$E8251,DATOS!$I$2:$I$20000,DATOS!$I8251,DATOS!$G$2:$G$20000,"OR")=0))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DATOS!$A$2:$A$20000,DATOS!$A8252,DATOS!$D$2:$D$20000,DATOS!$D8252,DATOS!$E$2:$E$20000,DATOS!$E8252,DATOS!$I$2:$I$20000,DATOS!$I8252,DATOS!$G$2:$G$20000,"EX")=0),0))))</f>
      </c>
      <c r="H8252">
        <f>IF(DATOS!$G8252&lt;&gt;"EX",0,--(COUNTIFS(DATOS!$A$2:$A$20000,DATOS!$A8252,DATOS!$D$2:$D$20000,DATOS!$D8252,DATOS!$E$2:$E$20000,DATOS!$E8252,DATOS!$I$2:$I$20000,DATOS!$I8252,DATOS!$G$2:$G$20000,"OR")=0))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DATOS!$A$2:$A$20000,DATOS!$A8253,DATOS!$D$2:$D$20000,DATOS!$D8253,DATOS!$E$2:$E$20000,DATOS!$E8253,DATOS!$I$2:$I$20000,DATOS!$I8253,DATOS!$G$2:$G$20000,"EX")=0),0))))</f>
      </c>
      <c r="H8253">
        <f>IF(DATOS!$G8253&lt;&gt;"EX",0,--(COUNTIFS(DATOS!$A$2:$A$20000,DATOS!$A8253,DATOS!$D$2:$D$20000,DATOS!$D8253,DATOS!$E$2:$E$20000,DATOS!$E8253,DATOS!$I$2:$I$20000,DATOS!$I8253,DATOS!$G$2:$G$20000,"OR")=0))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DATOS!$A$2:$A$20000,DATOS!$A8254,DATOS!$D$2:$D$20000,DATOS!$D8254,DATOS!$E$2:$E$20000,DATOS!$E8254,DATOS!$I$2:$I$20000,DATOS!$I8254,DATOS!$G$2:$G$20000,"EX")=0),0))))</f>
      </c>
      <c r="H8254">
        <f>IF(DATOS!$G8254&lt;&gt;"EX",0,--(COUNTIFS(DATOS!$A$2:$A$20000,DATOS!$A8254,DATOS!$D$2:$D$20000,DATOS!$D8254,DATOS!$E$2:$E$20000,DATOS!$E8254,DATOS!$I$2:$I$20000,DATOS!$I8254,DATOS!$G$2:$G$20000,"OR")=0))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DATOS!$A$2:$A$20000,DATOS!$A8255,DATOS!$D$2:$D$20000,DATOS!$D8255,DATOS!$E$2:$E$20000,DATOS!$E8255,DATOS!$I$2:$I$20000,DATOS!$I8255,DATOS!$G$2:$G$20000,"EX")=0),0))))</f>
      </c>
      <c r="H8255">
        <f>IF(DATOS!$G8255&lt;&gt;"EX",0,--(COUNTIFS(DATOS!$A$2:$A$20000,DATOS!$A8255,DATOS!$D$2:$D$20000,DATOS!$D8255,DATOS!$E$2:$E$20000,DATOS!$E8255,DATOS!$I$2:$I$20000,DATOS!$I8255,DATOS!$G$2:$G$20000,"OR")=0))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DATOS!$A$2:$A$20000,DATOS!$A8256,DATOS!$D$2:$D$20000,DATOS!$D8256,DATOS!$E$2:$E$20000,DATOS!$E8256,DATOS!$I$2:$I$20000,DATOS!$I8256,DATOS!$G$2:$G$20000,"EX")=0),0))))</f>
      </c>
      <c r="H8256">
        <f>IF(DATOS!$G8256&lt;&gt;"EX",0,--(COUNTIFS(DATOS!$A$2:$A$20000,DATOS!$A8256,DATOS!$D$2:$D$20000,DATOS!$D8256,DATOS!$E$2:$E$20000,DATOS!$E8256,DATOS!$I$2:$I$20000,DATOS!$I8256,DATOS!$G$2:$G$20000,"OR")=0))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DATOS!$A$2:$A$20000,DATOS!$A8257,DATOS!$D$2:$D$20000,DATOS!$D8257,DATOS!$E$2:$E$20000,DATOS!$E8257,DATOS!$I$2:$I$20000,DATOS!$I8257,DATOS!$G$2:$G$20000,"EX")=0),0))))</f>
      </c>
      <c r="H8257">
        <f>IF(DATOS!$G8257&lt;&gt;"EX",0,--(COUNTIFS(DATOS!$A$2:$A$20000,DATOS!$A8257,DATOS!$D$2:$D$20000,DATOS!$D8257,DATOS!$E$2:$E$20000,DATOS!$E8257,DATOS!$I$2:$I$20000,DATOS!$I8257,DATOS!$G$2:$G$20000,"OR")=0))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DATOS!$A$2:$A$20000,DATOS!$A8258,DATOS!$D$2:$D$20000,DATOS!$D8258,DATOS!$E$2:$E$20000,DATOS!$E8258,DATOS!$I$2:$I$20000,DATOS!$I8258,DATOS!$G$2:$G$20000,"EX")=0),0))))</f>
      </c>
      <c r="H8258">
        <f>IF(DATOS!$G8258&lt;&gt;"EX",0,--(COUNTIFS(DATOS!$A$2:$A$20000,DATOS!$A8258,DATOS!$D$2:$D$20000,DATOS!$D8258,DATOS!$E$2:$E$20000,DATOS!$E8258,DATOS!$I$2:$I$20000,DATOS!$I8258,DATOS!$G$2:$G$20000,"OR")=0))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DATOS!$A$2:$A$20000,DATOS!$A8259,DATOS!$D$2:$D$20000,DATOS!$D8259,DATOS!$E$2:$E$20000,DATOS!$E8259,DATOS!$I$2:$I$20000,DATOS!$I8259,DATOS!$G$2:$G$20000,"EX")=0),0))))</f>
      </c>
      <c r="H8259">
        <f>IF(DATOS!$G8259&lt;&gt;"EX",0,--(COUNTIFS(DATOS!$A$2:$A$20000,DATOS!$A8259,DATOS!$D$2:$D$20000,DATOS!$D8259,DATOS!$E$2:$E$20000,DATOS!$E8259,DATOS!$I$2:$I$20000,DATOS!$I8259,DATOS!$G$2:$G$20000,"OR")=0))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DATOS!$A$2:$A$20000,DATOS!$A8260,DATOS!$D$2:$D$20000,DATOS!$D8260,DATOS!$E$2:$E$20000,DATOS!$E8260,DATOS!$I$2:$I$20000,DATOS!$I8260,DATOS!$G$2:$G$20000,"EX")=0),0))))</f>
      </c>
      <c r="H8260">
        <f>IF(DATOS!$G8260&lt;&gt;"EX",0,--(COUNTIFS(DATOS!$A$2:$A$20000,DATOS!$A8260,DATOS!$D$2:$D$20000,DATOS!$D8260,DATOS!$E$2:$E$20000,DATOS!$E8260,DATOS!$I$2:$I$20000,DATOS!$I8260,DATOS!$G$2:$G$20000,"OR")=0))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DATOS!$A$2:$A$20000,DATOS!$A8261,DATOS!$D$2:$D$20000,DATOS!$D8261,DATOS!$E$2:$E$20000,DATOS!$E8261,DATOS!$I$2:$I$20000,DATOS!$I8261,DATOS!$G$2:$G$20000,"EX")=0),0))))</f>
      </c>
      <c r="H8261">
        <f>IF(DATOS!$G8261&lt;&gt;"EX",0,--(COUNTIFS(DATOS!$A$2:$A$20000,DATOS!$A8261,DATOS!$D$2:$D$20000,DATOS!$D8261,DATOS!$E$2:$E$20000,DATOS!$E8261,DATOS!$I$2:$I$20000,DATOS!$I8261,DATOS!$G$2:$G$20000,"OR")=0))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DATOS!$A$2:$A$20000,DATOS!$A8262,DATOS!$D$2:$D$20000,DATOS!$D8262,DATOS!$E$2:$E$20000,DATOS!$E8262,DATOS!$I$2:$I$20000,DATOS!$I8262,DATOS!$G$2:$G$20000,"EX")=0),0))))</f>
      </c>
      <c r="H8262">
        <f>IF(DATOS!$G8262&lt;&gt;"EX",0,--(COUNTIFS(DATOS!$A$2:$A$20000,DATOS!$A8262,DATOS!$D$2:$D$20000,DATOS!$D8262,DATOS!$E$2:$E$20000,DATOS!$E8262,DATOS!$I$2:$I$20000,DATOS!$I8262,DATOS!$G$2:$G$20000,"OR")=0))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DATOS!$A$2:$A$20000,DATOS!$A8263,DATOS!$D$2:$D$20000,DATOS!$D8263,DATOS!$E$2:$E$20000,DATOS!$E8263,DATOS!$I$2:$I$20000,DATOS!$I8263,DATOS!$G$2:$G$20000,"EX")=0),0))))</f>
      </c>
      <c r="H8263">
        <f>IF(DATOS!$G8263&lt;&gt;"EX",0,--(COUNTIFS(DATOS!$A$2:$A$20000,DATOS!$A8263,DATOS!$D$2:$D$20000,DATOS!$D8263,DATOS!$E$2:$E$20000,DATOS!$E8263,DATOS!$I$2:$I$20000,DATOS!$I8263,DATOS!$G$2:$G$20000,"OR")=0))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DATOS!$A$2:$A$20000,DATOS!$A8264,DATOS!$D$2:$D$20000,DATOS!$D8264,DATOS!$E$2:$E$20000,DATOS!$E8264,DATOS!$I$2:$I$20000,DATOS!$I8264,DATOS!$G$2:$G$20000,"EX")=0),0))))</f>
      </c>
      <c r="H8264">
        <f>IF(DATOS!$G8264&lt;&gt;"EX",0,--(COUNTIFS(DATOS!$A$2:$A$20000,DATOS!$A8264,DATOS!$D$2:$D$20000,DATOS!$D8264,DATOS!$E$2:$E$20000,DATOS!$E8264,DATOS!$I$2:$I$20000,DATOS!$I8264,DATOS!$G$2:$G$20000,"OR")=0))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DATOS!$A$2:$A$20000,DATOS!$A8265,DATOS!$D$2:$D$20000,DATOS!$D8265,DATOS!$E$2:$E$20000,DATOS!$E8265,DATOS!$I$2:$I$20000,DATOS!$I8265,DATOS!$G$2:$G$20000,"EX")=0),0))))</f>
      </c>
      <c r="H8265">
        <f>IF(DATOS!$G8265&lt;&gt;"EX",0,--(COUNTIFS(DATOS!$A$2:$A$20000,DATOS!$A8265,DATOS!$D$2:$D$20000,DATOS!$D8265,DATOS!$E$2:$E$20000,DATOS!$E8265,DATOS!$I$2:$I$20000,DATOS!$I8265,DATOS!$G$2:$G$20000,"OR")=0))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DATOS!$A$2:$A$20000,DATOS!$A8266,DATOS!$D$2:$D$20000,DATOS!$D8266,DATOS!$E$2:$E$20000,DATOS!$E8266,DATOS!$I$2:$I$20000,DATOS!$I8266,DATOS!$G$2:$G$20000,"EX")=0),0))))</f>
      </c>
      <c r="H8266">
        <f>IF(DATOS!$G8266&lt;&gt;"EX",0,--(COUNTIFS(DATOS!$A$2:$A$20000,DATOS!$A8266,DATOS!$D$2:$D$20000,DATOS!$D8266,DATOS!$E$2:$E$20000,DATOS!$E8266,DATOS!$I$2:$I$20000,DATOS!$I8266,DATOS!$G$2:$G$20000,"OR")=0))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DATOS!$A$2:$A$20000,DATOS!$A8267,DATOS!$D$2:$D$20000,DATOS!$D8267,DATOS!$E$2:$E$20000,DATOS!$E8267,DATOS!$I$2:$I$20000,DATOS!$I8267,DATOS!$G$2:$G$20000,"EX")=0),0))))</f>
      </c>
      <c r="H8267">
        <f>IF(DATOS!$G8267&lt;&gt;"EX",0,--(COUNTIFS(DATOS!$A$2:$A$20000,DATOS!$A8267,DATOS!$D$2:$D$20000,DATOS!$D8267,DATOS!$E$2:$E$20000,DATOS!$E8267,DATOS!$I$2:$I$20000,DATOS!$I8267,DATOS!$G$2:$G$20000,"OR")=0))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DATOS!$A$2:$A$20000,DATOS!$A8268,DATOS!$D$2:$D$20000,DATOS!$D8268,DATOS!$E$2:$E$20000,DATOS!$E8268,DATOS!$I$2:$I$20000,DATOS!$I8268,DATOS!$G$2:$G$20000,"EX")=0),0))))</f>
      </c>
      <c r="H8268">
        <f>IF(DATOS!$G8268&lt;&gt;"EX",0,--(COUNTIFS(DATOS!$A$2:$A$20000,DATOS!$A8268,DATOS!$D$2:$D$20000,DATOS!$D8268,DATOS!$E$2:$E$20000,DATOS!$E8268,DATOS!$I$2:$I$20000,DATOS!$I8268,DATOS!$G$2:$G$20000,"OR")=0))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DATOS!$A$2:$A$20000,DATOS!$A8269,DATOS!$D$2:$D$20000,DATOS!$D8269,DATOS!$E$2:$E$20000,DATOS!$E8269,DATOS!$I$2:$I$20000,DATOS!$I8269,DATOS!$G$2:$G$20000,"EX")=0),0))))</f>
      </c>
      <c r="H8269">
        <f>IF(DATOS!$G8269&lt;&gt;"EX",0,--(COUNTIFS(DATOS!$A$2:$A$20000,DATOS!$A8269,DATOS!$D$2:$D$20000,DATOS!$D8269,DATOS!$E$2:$E$20000,DATOS!$E8269,DATOS!$I$2:$I$20000,DATOS!$I8269,DATOS!$G$2:$G$20000,"OR")=0))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DATOS!$A$2:$A$20000,DATOS!$A8270,DATOS!$D$2:$D$20000,DATOS!$D8270,DATOS!$E$2:$E$20000,DATOS!$E8270,DATOS!$I$2:$I$20000,DATOS!$I8270,DATOS!$G$2:$G$20000,"EX")=0),0))))</f>
      </c>
      <c r="H8270">
        <f>IF(DATOS!$G8270&lt;&gt;"EX",0,--(COUNTIFS(DATOS!$A$2:$A$20000,DATOS!$A8270,DATOS!$D$2:$D$20000,DATOS!$D8270,DATOS!$E$2:$E$20000,DATOS!$E8270,DATOS!$I$2:$I$20000,DATOS!$I8270,DATOS!$G$2:$G$20000,"OR")=0))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DATOS!$A$2:$A$20000,DATOS!$A8271,DATOS!$D$2:$D$20000,DATOS!$D8271,DATOS!$E$2:$E$20000,DATOS!$E8271,DATOS!$I$2:$I$20000,DATOS!$I8271,DATOS!$G$2:$G$20000,"EX")=0),0))))</f>
      </c>
      <c r="H8271">
        <f>IF(DATOS!$G8271&lt;&gt;"EX",0,--(COUNTIFS(DATOS!$A$2:$A$20000,DATOS!$A8271,DATOS!$D$2:$D$20000,DATOS!$D8271,DATOS!$E$2:$E$20000,DATOS!$E8271,DATOS!$I$2:$I$20000,DATOS!$I8271,DATOS!$G$2:$G$20000,"OR")=0))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DATOS!$A$2:$A$20000,DATOS!$A8272,DATOS!$D$2:$D$20000,DATOS!$D8272,DATOS!$E$2:$E$20000,DATOS!$E8272,DATOS!$I$2:$I$20000,DATOS!$I8272,DATOS!$G$2:$G$20000,"EX")=0),0))))</f>
      </c>
      <c r="H8272">
        <f>IF(DATOS!$G8272&lt;&gt;"EX",0,--(COUNTIFS(DATOS!$A$2:$A$20000,DATOS!$A8272,DATOS!$D$2:$D$20000,DATOS!$D8272,DATOS!$E$2:$E$20000,DATOS!$E8272,DATOS!$I$2:$I$20000,DATOS!$I8272,DATOS!$G$2:$G$20000,"OR")=0))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DATOS!$A$2:$A$20000,DATOS!$A8273,DATOS!$D$2:$D$20000,DATOS!$D8273,DATOS!$E$2:$E$20000,DATOS!$E8273,DATOS!$I$2:$I$20000,DATOS!$I8273,DATOS!$G$2:$G$20000,"EX")=0),0))))</f>
      </c>
      <c r="H8273">
        <f>IF(DATOS!$G8273&lt;&gt;"EX",0,--(COUNTIFS(DATOS!$A$2:$A$20000,DATOS!$A8273,DATOS!$D$2:$D$20000,DATOS!$D8273,DATOS!$E$2:$E$20000,DATOS!$E8273,DATOS!$I$2:$I$20000,DATOS!$I8273,DATOS!$G$2:$G$20000,"OR")=0))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DATOS!$A$2:$A$20000,DATOS!$A8274,DATOS!$D$2:$D$20000,DATOS!$D8274,DATOS!$E$2:$E$20000,DATOS!$E8274,DATOS!$I$2:$I$20000,DATOS!$I8274,DATOS!$G$2:$G$20000,"EX")=0),0))))</f>
      </c>
      <c r="H8274">
        <f>IF(DATOS!$G8274&lt;&gt;"EX",0,--(COUNTIFS(DATOS!$A$2:$A$20000,DATOS!$A8274,DATOS!$D$2:$D$20000,DATOS!$D8274,DATOS!$E$2:$E$20000,DATOS!$E8274,DATOS!$I$2:$I$20000,DATOS!$I8274,DATOS!$G$2:$G$20000,"OR")=0))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DATOS!$A$2:$A$20000,DATOS!$A8275,DATOS!$D$2:$D$20000,DATOS!$D8275,DATOS!$E$2:$E$20000,DATOS!$E8275,DATOS!$I$2:$I$20000,DATOS!$I8275,DATOS!$G$2:$G$20000,"EX")=0),0))))</f>
      </c>
      <c r="H8275">
        <f>IF(DATOS!$G8275&lt;&gt;"EX",0,--(COUNTIFS(DATOS!$A$2:$A$20000,DATOS!$A8275,DATOS!$D$2:$D$20000,DATOS!$D8275,DATOS!$E$2:$E$20000,DATOS!$E8275,DATOS!$I$2:$I$20000,DATOS!$I8275,DATOS!$G$2:$G$20000,"OR")=0))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DATOS!$A$2:$A$20000,DATOS!$A8276,DATOS!$D$2:$D$20000,DATOS!$D8276,DATOS!$E$2:$E$20000,DATOS!$E8276,DATOS!$I$2:$I$20000,DATOS!$I8276,DATOS!$G$2:$G$20000,"EX")=0),0))))</f>
      </c>
      <c r="H8276">
        <f>IF(DATOS!$G8276&lt;&gt;"EX",0,--(COUNTIFS(DATOS!$A$2:$A$20000,DATOS!$A8276,DATOS!$D$2:$D$20000,DATOS!$D8276,DATOS!$E$2:$E$20000,DATOS!$E8276,DATOS!$I$2:$I$20000,DATOS!$I8276,DATOS!$G$2:$G$20000,"OR")=0))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DATOS!$A$2:$A$20000,DATOS!$A8277,DATOS!$D$2:$D$20000,DATOS!$D8277,DATOS!$E$2:$E$20000,DATOS!$E8277,DATOS!$I$2:$I$20000,DATOS!$I8277,DATOS!$G$2:$G$20000,"EX")=0),0))))</f>
      </c>
      <c r="H8277">
        <f>IF(DATOS!$G8277&lt;&gt;"EX",0,--(COUNTIFS(DATOS!$A$2:$A$20000,DATOS!$A8277,DATOS!$D$2:$D$20000,DATOS!$D8277,DATOS!$E$2:$E$20000,DATOS!$E8277,DATOS!$I$2:$I$20000,DATOS!$I8277,DATOS!$G$2:$G$20000,"OR")=0))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DATOS!$A$2:$A$20000,DATOS!$A8278,DATOS!$D$2:$D$20000,DATOS!$D8278,DATOS!$E$2:$E$20000,DATOS!$E8278,DATOS!$I$2:$I$20000,DATOS!$I8278,DATOS!$G$2:$G$20000,"EX")=0),0))))</f>
      </c>
      <c r="H8278">
        <f>IF(DATOS!$G8278&lt;&gt;"EX",0,--(COUNTIFS(DATOS!$A$2:$A$20000,DATOS!$A8278,DATOS!$D$2:$D$20000,DATOS!$D8278,DATOS!$E$2:$E$20000,DATOS!$E8278,DATOS!$I$2:$I$20000,DATOS!$I8278,DATOS!$G$2:$G$20000,"OR")=0))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DATOS!$A$2:$A$20000,DATOS!$A8279,DATOS!$D$2:$D$20000,DATOS!$D8279,DATOS!$E$2:$E$20000,DATOS!$E8279,DATOS!$I$2:$I$20000,DATOS!$I8279,DATOS!$G$2:$G$20000,"EX")=0),0))))</f>
      </c>
      <c r="H8279">
        <f>IF(DATOS!$G8279&lt;&gt;"EX",0,--(COUNTIFS(DATOS!$A$2:$A$20000,DATOS!$A8279,DATOS!$D$2:$D$20000,DATOS!$D8279,DATOS!$E$2:$E$20000,DATOS!$E8279,DATOS!$I$2:$I$20000,DATOS!$I8279,DATOS!$G$2:$G$20000,"OR")=0))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DATOS!$A$2:$A$20000,DATOS!$A8280,DATOS!$D$2:$D$20000,DATOS!$D8280,DATOS!$E$2:$E$20000,DATOS!$E8280,DATOS!$I$2:$I$20000,DATOS!$I8280,DATOS!$G$2:$G$20000,"EX")=0),0))))</f>
      </c>
      <c r="H8280">
        <f>IF(DATOS!$G8280&lt;&gt;"EX",0,--(COUNTIFS(DATOS!$A$2:$A$20000,DATOS!$A8280,DATOS!$D$2:$D$20000,DATOS!$D8280,DATOS!$E$2:$E$20000,DATOS!$E8280,DATOS!$I$2:$I$20000,DATOS!$I8280,DATOS!$G$2:$G$20000,"OR")=0))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DATOS!$A$2:$A$20000,DATOS!$A8281,DATOS!$D$2:$D$20000,DATOS!$D8281,DATOS!$E$2:$E$20000,DATOS!$E8281,DATOS!$I$2:$I$20000,DATOS!$I8281,DATOS!$G$2:$G$20000,"EX")=0),0))))</f>
      </c>
      <c r="H8281">
        <f>IF(DATOS!$G8281&lt;&gt;"EX",0,--(COUNTIFS(DATOS!$A$2:$A$20000,DATOS!$A8281,DATOS!$D$2:$D$20000,DATOS!$D8281,DATOS!$E$2:$E$20000,DATOS!$E8281,DATOS!$I$2:$I$20000,DATOS!$I8281,DATOS!$G$2:$G$20000,"OR")=0))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DATOS!$A$2:$A$20000,DATOS!$A8282,DATOS!$D$2:$D$20000,DATOS!$D8282,DATOS!$E$2:$E$20000,DATOS!$E8282,DATOS!$I$2:$I$20000,DATOS!$I8282,DATOS!$G$2:$G$20000,"EX")=0),0))))</f>
      </c>
      <c r="H8282">
        <f>IF(DATOS!$G8282&lt;&gt;"EX",0,--(COUNTIFS(DATOS!$A$2:$A$20000,DATOS!$A8282,DATOS!$D$2:$D$20000,DATOS!$D8282,DATOS!$E$2:$E$20000,DATOS!$E8282,DATOS!$I$2:$I$20000,DATOS!$I8282,DATOS!$G$2:$G$20000,"OR")=0))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DATOS!$A$2:$A$20000,DATOS!$A8283,DATOS!$D$2:$D$20000,DATOS!$D8283,DATOS!$E$2:$E$20000,DATOS!$E8283,DATOS!$I$2:$I$20000,DATOS!$I8283,DATOS!$G$2:$G$20000,"EX")=0),0))))</f>
      </c>
      <c r="H8283">
        <f>IF(DATOS!$G8283&lt;&gt;"EX",0,--(COUNTIFS(DATOS!$A$2:$A$20000,DATOS!$A8283,DATOS!$D$2:$D$20000,DATOS!$D8283,DATOS!$E$2:$E$20000,DATOS!$E8283,DATOS!$I$2:$I$20000,DATOS!$I8283,DATOS!$G$2:$G$20000,"OR")=0))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DATOS!$A$2:$A$20000,DATOS!$A8284,DATOS!$D$2:$D$20000,DATOS!$D8284,DATOS!$E$2:$E$20000,DATOS!$E8284,DATOS!$I$2:$I$20000,DATOS!$I8284,DATOS!$G$2:$G$20000,"EX")=0),0))))</f>
      </c>
      <c r="H8284">
        <f>IF(DATOS!$G8284&lt;&gt;"EX",0,--(COUNTIFS(DATOS!$A$2:$A$20000,DATOS!$A8284,DATOS!$D$2:$D$20000,DATOS!$D8284,DATOS!$E$2:$E$20000,DATOS!$E8284,DATOS!$I$2:$I$20000,DATOS!$I8284,DATOS!$G$2:$G$20000,"OR")=0))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DATOS!$A$2:$A$20000,DATOS!$A8285,DATOS!$D$2:$D$20000,DATOS!$D8285,DATOS!$E$2:$E$20000,DATOS!$E8285,DATOS!$I$2:$I$20000,DATOS!$I8285,DATOS!$G$2:$G$20000,"EX")=0),0))))</f>
      </c>
      <c r="H8285">
        <f>IF(DATOS!$G8285&lt;&gt;"EX",0,--(COUNTIFS(DATOS!$A$2:$A$20000,DATOS!$A8285,DATOS!$D$2:$D$20000,DATOS!$D8285,DATOS!$E$2:$E$20000,DATOS!$E8285,DATOS!$I$2:$I$20000,DATOS!$I8285,DATOS!$G$2:$G$20000,"OR")=0))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DATOS!$A$2:$A$20000,DATOS!$A8286,DATOS!$D$2:$D$20000,DATOS!$D8286,DATOS!$E$2:$E$20000,DATOS!$E8286,DATOS!$I$2:$I$20000,DATOS!$I8286,DATOS!$G$2:$G$20000,"EX")=0),0))))</f>
      </c>
      <c r="H8286">
        <f>IF(DATOS!$G8286&lt;&gt;"EX",0,--(COUNTIFS(DATOS!$A$2:$A$20000,DATOS!$A8286,DATOS!$D$2:$D$20000,DATOS!$D8286,DATOS!$E$2:$E$20000,DATOS!$E8286,DATOS!$I$2:$I$20000,DATOS!$I8286,DATOS!$G$2:$G$20000,"OR")=0))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DATOS!$A$2:$A$20000,DATOS!$A8287,DATOS!$D$2:$D$20000,DATOS!$D8287,DATOS!$E$2:$E$20000,DATOS!$E8287,DATOS!$I$2:$I$20000,DATOS!$I8287,DATOS!$G$2:$G$20000,"EX")=0),0))))</f>
      </c>
      <c r="H8287">
        <f>IF(DATOS!$G8287&lt;&gt;"EX",0,--(COUNTIFS(DATOS!$A$2:$A$20000,DATOS!$A8287,DATOS!$D$2:$D$20000,DATOS!$D8287,DATOS!$E$2:$E$20000,DATOS!$E8287,DATOS!$I$2:$I$20000,DATOS!$I8287,DATOS!$G$2:$G$20000,"OR")=0))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DATOS!$A$2:$A$20000,DATOS!$A8288,DATOS!$D$2:$D$20000,DATOS!$D8288,DATOS!$E$2:$E$20000,DATOS!$E8288,DATOS!$I$2:$I$20000,DATOS!$I8288,DATOS!$G$2:$G$20000,"EX")=0),0))))</f>
      </c>
      <c r="H8288">
        <f>IF(DATOS!$G8288&lt;&gt;"EX",0,--(COUNTIFS(DATOS!$A$2:$A$20000,DATOS!$A8288,DATOS!$D$2:$D$20000,DATOS!$D8288,DATOS!$E$2:$E$20000,DATOS!$E8288,DATOS!$I$2:$I$20000,DATOS!$I8288,DATOS!$G$2:$G$20000,"OR")=0))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DATOS!$A$2:$A$20000,DATOS!$A8289,DATOS!$D$2:$D$20000,DATOS!$D8289,DATOS!$E$2:$E$20000,DATOS!$E8289,DATOS!$I$2:$I$20000,DATOS!$I8289,DATOS!$G$2:$G$20000,"EX")=0),0))))</f>
      </c>
      <c r="H8289">
        <f>IF(DATOS!$G8289&lt;&gt;"EX",0,--(COUNTIFS(DATOS!$A$2:$A$20000,DATOS!$A8289,DATOS!$D$2:$D$20000,DATOS!$D8289,DATOS!$E$2:$E$20000,DATOS!$E8289,DATOS!$I$2:$I$20000,DATOS!$I8289,DATOS!$G$2:$G$20000,"OR")=0))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DATOS!$A$2:$A$20000,DATOS!$A8290,DATOS!$D$2:$D$20000,DATOS!$D8290,DATOS!$E$2:$E$20000,DATOS!$E8290,DATOS!$I$2:$I$20000,DATOS!$I8290,DATOS!$G$2:$G$20000,"EX")=0),0))))</f>
      </c>
      <c r="H8290">
        <f>IF(DATOS!$G8290&lt;&gt;"EX",0,--(COUNTIFS(DATOS!$A$2:$A$20000,DATOS!$A8290,DATOS!$D$2:$D$20000,DATOS!$D8290,DATOS!$E$2:$E$20000,DATOS!$E8290,DATOS!$I$2:$I$20000,DATOS!$I8290,DATOS!$G$2:$G$20000,"OR")=0))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DATOS!$A$2:$A$20000,DATOS!$A8291,DATOS!$D$2:$D$20000,DATOS!$D8291,DATOS!$E$2:$E$20000,DATOS!$E8291,DATOS!$I$2:$I$20000,DATOS!$I8291,DATOS!$G$2:$G$20000,"EX")=0),0))))</f>
      </c>
      <c r="H8291">
        <f>IF(DATOS!$G8291&lt;&gt;"EX",0,--(COUNTIFS(DATOS!$A$2:$A$20000,DATOS!$A8291,DATOS!$D$2:$D$20000,DATOS!$D8291,DATOS!$E$2:$E$20000,DATOS!$E8291,DATOS!$I$2:$I$20000,DATOS!$I8291,DATOS!$G$2:$G$20000,"OR")=0))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DATOS!$A$2:$A$20000,DATOS!$A8292,DATOS!$D$2:$D$20000,DATOS!$D8292,DATOS!$E$2:$E$20000,DATOS!$E8292,DATOS!$I$2:$I$20000,DATOS!$I8292,DATOS!$G$2:$G$20000,"EX")=0),0))))</f>
      </c>
      <c r="H8292">
        <f>IF(DATOS!$G8292&lt;&gt;"EX",0,--(COUNTIFS(DATOS!$A$2:$A$20000,DATOS!$A8292,DATOS!$D$2:$D$20000,DATOS!$D8292,DATOS!$E$2:$E$20000,DATOS!$E8292,DATOS!$I$2:$I$20000,DATOS!$I8292,DATOS!$G$2:$G$20000,"OR")=0))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DATOS!$A$2:$A$20000,DATOS!$A8293,DATOS!$D$2:$D$20000,DATOS!$D8293,DATOS!$E$2:$E$20000,DATOS!$E8293,DATOS!$I$2:$I$20000,DATOS!$I8293,DATOS!$G$2:$G$20000,"EX")=0),0))))</f>
      </c>
      <c r="H8293">
        <f>IF(DATOS!$G8293&lt;&gt;"EX",0,--(COUNTIFS(DATOS!$A$2:$A$20000,DATOS!$A8293,DATOS!$D$2:$D$20000,DATOS!$D8293,DATOS!$E$2:$E$20000,DATOS!$E8293,DATOS!$I$2:$I$20000,DATOS!$I8293,DATOS!$G$2:$G$20000,"OR")=0))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DATOS!$A$2:$A$20000,DATOS!$A8294,DATOS!$D$2:$D$20000,DATOS!$D8294,DATOS!$E$2:$E$20000,DATOS!$E8294,DATOS!$I$2:$I$20000,DATOS!$I8294,DATOS!$G$2:$G$20000,"EX")=0),0))))</f>
      </c>
      <c r="H8294">
        <f>IF(DATOS!$G8294&lt;&gt;"EX",0,--(COUNTIFS(DATOS!$A$2:$A$20000,DATOS!$A8294,DATOS!$D$2:$D$20000,DATOS!$D8294,DATOS!$E$2:$E$20000,DATOS!$E8294,DATOS!$I$2:$I$20000,DATOS!$I8294,DATOS!$G$2:$G$20000,"OR")=0))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DATOS!$A$2:$A$20000,DATOS!$A8295,DATOS!$D$2:$D$20000,DATOS!$D8295,DATOS!$E$2:$E$20000,DATOS!$E8295,DATOS!$I$2:$I$20000,DATOS!$I8295,DATOS!$G$2:$G$20000,"EX")=0),0))))</f>
      </c>
      <c r="H8295">
        <f>IF(DATOS!$G8295&lt;&gt;"EX",0,--(COUNTIFS(DATOS!$A$2:$A$20000,DATOS!$A8295,DATOS!$D$2:$D$20000,DATOS!$D8295,DATOS!$E$2:$E$20000,DATOS!$E8295,DATOS!$I$2:$I$20000,DATOS!$I8295,DATOS!$G$2:$G$20000,"OR")=0))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DATOS!$A$2:$A$20000,DATOS!$A8296,DATOS!$D$2:$D$20000,DATOS!$D8296,DATOS!$E$2:$E$20000,DATOS!$E8296,DATOS!$I$2:$I$20000,DATOS!$I8296,DATOS!$G$2:$G$20000,"EX")=0),0))))</f>
      </c>
      <c r="H8296">
        <f>IF(DATOS!$G8296&lt;&gt;"EX",0,--(COUNTIFS(DATOS!$A$2:$A$20000,DATOS!$A8296,DATOS!$D$2:$D$20000,DATOS!$D8296,DATOS!$E$2:$E$20000,DATOS!$E8296,DATOS!$I$2:$I$20000,DATOS!$I8296,DATOS!$G$2:$G$20000,"OR")=0))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DATOS!$A$2:$A$20000,DATOS!$A8297,DATOS!$D$2:$D$20000,DATOS!$D8297,DATOS!$E$2:$E$20000,DATOS!$E8297,DATOS!$I$2:$I$20000,DATOS!$I8297,DATOS!$G$2:$G$20000,"EX")=0),0))))</f>
      </c>
      <c r="H8297">
        <f>IF(DATOS!$G8297&lt;&gt;"EX",0,--(COUNTIFS(DATOS!$A$2:$A$20000,DATOS!$A8297,DATOS!$D$2:$D$20000,DATOS!$D8297,DATOS!$E$2:$E$20000,DATOS!$E8297,DATOS!$I$2:$I$20000,DATOS!$I8297,DATOS!$G$2:$G$20000,"OR")=0))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DATOS!$A$2:$A$20000,DATOS!$A8298,DATOS!$D$2:$D$20000,DATOS!$D8298,DATOS!$E$2:$E$20000,DATOS!$E8298,DATOS!$I$2:$I$20000,DATOS!$I8298,DATOS!$G$2:$G$20000,"EX")=0),0))))</f>
      </c>
      <c r="H8298">
        <f>IF(DATOS!$G8298&lt;&gt;"EX",0,--(COUNTIFS(DATOS!$A$2:$A$20000,DATOS!$A8298,DATOS!$D$2:$D$20000,DATOS!$D8298,DATOS!$E$2:$E$20000,DATOS!$E8298,DATOS!$I$2:$I$20000,DATOS!$I8298,DATOS!$G$2:$G$20000,"OR")=0))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DATOS!$A$2:$A$20000,DATOS!$A8299,DATOS!$D$2:$D$20000,DATOS!$D8299,DATOS!$E$2:$E$20000,DATOS!$E8299,DATOS!$I$2:$I$20000,DATOS!$I8299,DATOS!$G$2:$G$20000,"EX")=0),0))))</f>
      </c>
      <c r="H8299">
        <f>IF(DATOS!$G8299&lt;&gt;"EX",0,--(COUNTIFS(DATOS!$A$2:$A$20000,DATOS!$A8299,DATOS!$D$2:$D$20000,DATOS!$D8299,DATOS!$E$2:$E$20000,DATOS!$E8299,DATOS!$I$2:$I$20000,DATOS!$I8299,DATOS!$G$2:$G$20000,"OR")=0))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DATOS!$A$2:$A$20000,DATOS!$A8300,DATOS!$D$2:$D$20000,DATOS!$D8300,DATOS!$E$2:$E$20000,DATOS!$E8300,DATOS!$I$2:$I$20000,DATOS!$I8300,DATOS!$G$2:$G$20000,"EX")=0),0))))</f>
      </c>
      <c r="H8300">
        <f>IF(DATOS!$G8300&lt;&gt;"EX",0,--(COUNTIFS(DATOS!$A$2:$A$20000,DATOS!$A8300,DATOS!$D$2:$D$20000,DATOS!$D8300,DATOS!$E$2:$E$20000,DATOS!$E8300,DATOS!$I$2:$I$20000,DATOS!$I8300,DATOS!$G$2:$G$20000,"OR")=0))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DATOS!$A$2:$A$20000,DATOS!$A8301,DATOS!$D$2:$D$20000,DATOS!$D8301,DATOS!$E$2:$E$20000,DATOS!$E8301,DATOS!$I$2:$I$20000,DATOS!$I8301,DATOS!$G$2:$G$20000,"EX")=0),0))))</f>
      </c>
      <c r="H8301">
        <f>IF(DATOS!$G8301&lt;&gt;"EX",0,--(COUNTIFS(DATOS!$A$2:$A$20000,DATOS!$A8301,DATOS!$D$2:$D$20000,DATOS!$D8301,DATOS!$E$2:$E$20000,DATOS!$E8301,DATOS!$I$2:$I$20000,DATOS!$I8301,DATOS!$G$2:$G$20000,"OR")=0))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DATOS!$A$2:$A$20000,DATOS!$A8302,DATOS!$D$2:$D$20000,DATOS!$D8302,DATOS!$E$2:$E$20000,DATOS!$E8302,DATOS!$I$2:$I$20000,DATOS!$I8302,DATOS!$G$2:$G$20000,"EX")=0),0))))</f>
      </c>
      <c r="H8302">
        <f>IF(DATOS!$G8302&lt;&gt;"EX",0,--(COUNTIFS(DATOS!$A$2:$A$20000,DATOS!$A8302,DATOS!$D$2:$D$20000,DATOS!$D8302,DATOS!$E$2:$E$20000,DATOS!$E8302,DATOS!$I$2:$I$20000,DATOS!$I8302,DATOS!$G$2:$G$20000,"OR")=0))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DATOS!$A$2:$A$20000,DATOS!$A8303,DATOS!$D$2:$D$20000,DATOS!$D8303,DATOS!$E$2:$E$20000,DATOS!$E8303,DATOS!$I$2:$I$20000,DATOS!$I8303,DATOS!$G$2:$G$20000,"EX")=0),0))))</f>
      </c>
      <c r="H8303">
        <f>IF(DATOS!$G8303&lt;&gt;"EX",0,--(COUNTIFS(DATOS!$A$2:$A$20000,DATOS!$A8303,DATOS!$D$2:$D$20000,DATOS!$D8303,DATOS!$E$2:$E$20000,DATOS!$E8303,DATOS!$I$2:$I$20000,DATOS!$I8303,DATOS!$G$2:$G$20000,"OR")=0))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DATOS!$A$2:$A$20000,DATOS!$A8304,DATOS!$D$2:$D$20000,DATOS!$D8304,DATOS!$E$2:$E$20000,DATOS!$E8304,DATOS!$I$2:$I$20000,DATOS!$I8304,DATOS!$G$2:$G$20000,"EX")=0),0))))</f>
      </c>
      <c r="H8304">
        <f>IF(DATOS!$G8304&lt;&gt;"EX",0,--(COUNTIFS(DATOS!$A$2:$A$20000,DATOS!$A8304,DATOS!$D$2:$D$20000,DATOS!$D8304,DATOS!$E$2:$E$20000,DATOS!$E8304,DATOS!$I$2:$I$20000,DATOS!$I8304,DATOS!$G$2:$G$20000,"OR")=0))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DATOS!$A$2:$A$20000,DATOS!$A8305,DATOS!$D$2:$D$20000,DATOS!$D8305,DATOS!$E$2:$E$20000,DATOS!$E8305,DATOS!$I$2:$I$20000,DATOS!$I8305,DATOS!$G$2:$G$20000,"EX")=0),0))))</f>
      </c>
      <c r="H8305">
        <f>IF(DATOS!$G8305&lt;&gt;"EX",0,--(COUNTIFS(DATOS!$A$2:$A$20000,DATOS!$A8305,DATOS!$D$2:$D$20000,DATOS!$D8305,DATOS!$E$2:$E$20000,DATOS!$E8305,DATOS!$I$2:$I$20000,DATOS!$I8305,DATOS!$G$2:$G$20000,"OR")=0))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DATOS!$A$2:$A$20000,DATOS!$A8306,DATOS!$D$2:$D$20000,DATOS!$D8306,DATOS!$E$2:$E$20000,DATOS!$E8306,DATOS!$I$2:$I$20000,DATOS!$I8306,DATOS!$G$2:$G$20000,"EX")=0),0))))</f>
      </c>
      <c r="H8306">
        <f>IF(DATOS!$G8306&lt;&gt;"EX",0,--(COUNTIFS(DATOS!$A$2:$A$20000,DATOS!$A8306,DATOS!$D$2:$D$20000,DATOS!$D8306,DATOS!$E$2:$E$20000,DATOS!$E8306,DATOS!$I$2:$I$20000,DATOS!$I8306,DATOS!$G$2:$G$20000,"OR")=0))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DATOS!$A$2:$A$20000,DATOS!$A8307,DATOS!$D$2:$D$20000,DATOS!$D8307,DATOS!$E$2:$E$20000,DATOS!$E8307,DATOS!$I$2:$I$20000,DATOS!$I8307,DATOS!$G$2:$G$20000,"EX")=0),0))))</f>
      </c>
      <c r="H8307">
        <f>IF(DATOS!$G8307&lt;&gt;"EX",0,--(COUNTIFS(DATOS!$A$2:$A$20000,DATOS!$A8307,DATOS!$D$2:$D$20000,DATOS!$D8307,DATOS!$E$2:$E$20000,DATOS!$E8307,DATOS!$I$2:$I$20000,DATOS!$I8307,DATOS!$G$2:$G$20000,"OR")=0))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DATOS!$A$2:$A$20000,DATOS!$A8308,DATOS!$D$2:$D$20000,DATOS!$D8308,DATOS!$E$2:$E$20000,DATOS!$E8308,DATOS!$I$2:$I$20000,DATOS!$I8308,DATOS!$G$2:$G$20000,"EX")=0),0))))</f>
      </c>
      <c r="H8308">
        <f>IF(DATOS!$G8308&lt;&gt;"EX",0,--(COUNTIFS(DATOS!$A$2:$A$20000,DATOS!$A8308,DATOS!$D$2:$D$20000,DATOS!$D8308,DATOS!$E$2:$E$20000,DATOS!$E8308,DATOS!$I$2:$I$20000,DATOS!$I8308,DATOS!$G$2:$G$20000,"OR")=0))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DATOS!$A$2:$A$20000,DATOS!$A8309,DATOS!$D$2:$D$20000,DATOS!$D8309,DATOS!$E$2:$E$20000,DATOS!$E8309,DATOS!$I$2:$I$20000,DATOS!$I8309,DATOS!$G$2:$G$20000,"EX")=0),0))))</f>
      </c>
      <c r="H8309">
        <f>IF(DATOS!$G8309&lt;&gt;"EX",0,--(COUNTIFS(DATOS!$A$2:$A$20000,DATOS!$A8309,DATOS!$D$2:$D$20000,DATOS!$D8309,DATOS!$E$2:$E$20000,DATOS!$E8309,DATOS!$I$2:$I$20000,DATOS!$I8309,DATOS!$G$2:$G$20000,"OR")=0))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DATOS!$A$2:$A$20000,DATOS!$A8310,DATOS!$D$2:$D$20000,DATOS!$D8310,DATOS!$E$2:$E$20000,DATOS!$E8310,DATOS!$I$2:$I$20000,DATOS!$I8310,DATOS!$G$2:$G$20000,"EX")=0),0))))</f>
      </c>
      <c r="H8310">
        <f>IF(DATOS!$G8310&lt;&gt;"EX",0,--(COUNTIFS(DATOS!$A$2:$A$20000,DATOS!$A8310,DATOS!$D$2:$D$20000,DATOS!$D8310,DATOS!$E$2:$E$20000,DATOS!$E8310,DATOS!$I$2:$I$20000,DATOS!$I8310,DATOS!$G$2:$G$20000,"OR")=0))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DATOS!$A$2:$A$20000,DATOS!$A8311,DATOS!$D$2:$D$20000,DATOS!$D8311,DATOS!$E$2:$E$20000,DATOS!$E8311,DATOS!$I$2:$I$20000,DATOS!$I8311,DATOS!$G$2:$G$20000,"EX")=0),0))))</f>
      </c>
      <c r="H8311">
        <f>IF(DATOS!$G8311&lt;&gt;"EX",0,--(COUNTIFS(DATOS!$A$2:$A$20000,DATOS!$A8311,DATOS!$D$2:$D$20000,DATOS!$D8311,DATOS!$E$2:$E$20000,DATOS!$E8311,DATOS!$I$2:$I$20000,DATOS!$I8311,DATOS!$G$2:$G$20000,"OR")=0))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DATOS!$A$2:$A$20000,DATOS!$A8312,DATOS!$D$2:$D$20000,DATOS!$D8312,DATOS!$E$2:$E$20000,DATOS!$E8312,DATOS!$I$2:$I$20000,DATOS!$I8312,DATOS!$G$2:$G$20000,"EX")=0),0))))</f>
      </c>
      <c r="H8312">
        <f>IF(DATOS!$G8312&lt;&gt;"EX",0,--(COUNTIFS(DATOS!$A$2:$A$20000,DATOS!$A8312,DATOS!$D$2:$D$20000,DATOS!$D8312,DATOS!$E$2:$E$20000,DATOS!$E8312,DATOS!$I$2:$I$20000,DATOS!$I8312,DATOS!$G$2:$G$20000,"OR")=0))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DATOS!$A$2:$A$20000,DATOS!$A8313,DATOS!$D$2:$D$20000,DATOS!$D8313,DATOS!$E$2:$E$20000,DATOS!$E8313,DATOS!$I$2:$I$20000,DATOS!$I8313,DATOS!$G$2:$G$20000,"EX")=0),0))))</f>
      </c>
      <c r="H8313">
        <f>IF(DATOS!$G8313&lt;&gt;"EX",0,--(COUNTIFS(DATOS!$A$2:$A$20000,DATOS!$A8313,DATOS!$D$2:$D$20000,DATOS!$D8313,DATOS!$E$2:$E$20000,DATOS!$E8313,DATOS!$I$2:$I$20000,DATOS!$I8313,DATOS!$G$2:$G$20000,"OR")=0))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DATOS!$A$2:$A$20000,DATOS!$A8314,DATOS!$D$2:$D$20000,DATOS!$D8314,DATOS!$E$2:$E$20000,DATOS!$E8314,DATOS!$I$2:$I$20000,DATOS!$I8314,DATOS!$G$2:$G$20000,"EX")=0),0))))</f>
      </c>
      <c r="H8314">
        <f>IF(DATOS!$G8314&lt;&gt;"EX",0,--(COUNTIFS(DATOS!$A$2:$A$20000,DATOS!$A8314,DATOS!$D$2:$D$20000,DATOS!$D8314,DATOS!$E$2:$E$20000,DATOS!$E8314,DATOS!$I$2:$I$20000,DATOS!$I8314,DATOS!$G$2:$G$20000,"OR")=0))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DATOS!$A$2:$A$20000,DATOS!$A8315,DATOS!$D$2:$D$20000,DATOS!$D8315,DATOS!$E$2:$E$20000,DATOS!$E8315,DATOS!$I$2:$I$20000,DATOS!$I8315,DATOS!$G$2:$G$20000,"EX")=0),0))))</f>
      </c>
      <c r="H8315">
        <f>IF(DATOS!$G8315&lt;&gt;"EX",0,--(COUNTIFS(DATOS!$A$2:$A$20000,DATOS!$A8315,DATOS!$D$2:$D$20000,DATOS!$D8315,DATOS!$E$2:$E$20000,DATOS!$E8315,DATOS!$I$2:$I$20000,DATOS!$I8315,DATOS!$G$2:$G$20000,"OR")=0))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DATOS!$A$2:$A$20000,DATOS!$A8316,DATOS!$D$2:$D$20000,DATOS!$D8316,DATOS!$E$2:$E$20000,DATOS!$E8316,DATOS!$I$2:$I$20000,DATOS!$I8316,DATOS!$G$2:$G$20000,"EX")=0),0))))</f>
      </c>
      <c r="H8316">
        <f>IF(DATOS!$G8316&lt;&gt;"EX",0,--(COUNTIFS(DATOS!$A$2:$A$20000,DATOS!$A8316,DATOS!$D$2:$D$20000,DATOS!$D8316,DATOS!$E$2:$E$20000,DATOS!$E8316,DATOS!$I$2:$I$20000,DATOS!$I8316,DATOS!$G$2:$G$20000,"OR")=0))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DATOS!$A$2:$A$20000,DATOS!$A8317,DATOS!$D$2:$D$20000,DATOS!$D8317,DATOS!$E$2:$E$20000,DATOS!$E8317,DATOS!$I$2:$I$20000,DATOS!$I8317,DATOS!$G$2:$G$20000,"EX")=0),0))))</f>
      </c>
      <c r="H8317">
        <f>IF(DATOS!$G8317&lt;&gt;"EX",0,--(COUNTIFS(DATOS!$A$2:$A$20000,DATOS!$A8317,DATOS!$D$2:$D$20000,DATOS!$D8317,DATOS!$E$2:$E$20000,DATOS!$E8317,DATOS!$I$2:$I$20000,DATOS!$I8317,DATOS!$G$2:$G$20000,"OR")=0))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DATOS!$A$2:$A$20000,DATOS!$A8318,DATOS!$D$2:$D$20000,DATOS!$D8318,DATOS!$E$2:$E$20000,DATOS!$E8318,DATOS!$I$2:$I$20000,DATOS!$I8318,DATOS!$G$2:$G$20000,"EX")=0),0))))</f>
      </c>
      <c r="H8318">
        <f>IF(DATOS!$G8318&lt;&gt;"EX",0,--(COUNTIFS(DATOS!$A$2:$A$20000,DATOS!$A8318,DATOS!$D$2:$D$20000,DATOS!$D8318,DATOS!$E$2:$E$20000,DATOS!$E8318,DATOS!$I$2:$I$20000,DATOS!$I8318,DATOS!$G$2:$G$20000,"OR")=0))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DATOS!$A$2:$A$20000,DATOS!$A8319,DATOS!$D$2:$D$20000,DATOS!$D8319,DATOS!$E$2:$E$20000,DATOS!$E8319,DATOS!$I$2:$I$20000,DATOS!$I8319,DATOS!$G$2:$G$20000,"EX")=0),0))))</f>
      </c>
      <c r="H8319">
        <f>IF(DATOS!$G8319&lt;&gt;"EX",0,--(COUNTIFS(DATOS!$A$2:$A$20000,DATOS!$A8319,DATOS!$D$2:$D$20000,DATOS!$D8319,DATOS!$E$2:$E$20000,DATOS!$E8319,DATOS!$I$2:$I$20000,DATOS!$I8319,DATOS!$G$2:$G$20000,"OR")=0))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DATOS!$A$2:$A$20000,DATOS!$A8320,DATOS!$D$2:$D$20000,DATOS!$D8320,DATOS!$E$2:$E$20000,DATOS!$E8320,DATOS!$I$2:$I$20000,DATOS!$I8320,DATOS!$G$2:$G$20000,"EX")=0),0))))</f>
      </c>
      <c r="H8320">
        <f>IF(DATOS!$G8320&lt;&gt;"EX",0,--(COUNTIFS(DATOS!$A$2:$A$20000,DATOS!$A8320,DATOS!$D$2:$D$20000,DATOS!$D8320,DATOS!$E$2:$E$20000,DATOS!$E8320,DATOS!$I$2:$I$20000,DATOS!$I8320,DATOS!$G$2:$G$20000,"OR")=0))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DATOS!$A$2:$A$20000,DATOS!$A8321,DATOS!$D$2:$D$20000,DATOS!$D8321,DATOS!$E$2:$E$20000,DATOS!$E8321,DATOS!$I$2:$I$20000,DATOS!$I8321,DATOS!$G$2:$G$20000,"EX")=0),0))))</f>
      </c>
      <c r="H8321">
        <f>IF(DATOS!$G8321&lt;&gt;"EX",0,--(COUNTIFS(DATOS!$A$2:$A$20000,DATOS!$A8321,DATOS!$D$2:$D$20000,DATOS!$D8321,DATOS!$E$2:$E$20000,DATOS!$E8321,DATOS!$I$2:$I$20000,DATOS!$I8321,DATOS!$G$2:$G$20000,"OR")=0))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DATOS!$A$2:$A$20000,DATOS!$A8322,DATOS!$D$2:$D$20000,DATOS!$D8322,DATOS!$E$2:$E$20000,DATOS!$E8322,DATOS!$I$2:$I$20000,DATOS!$I8322,DATOS!$G$2:$G$20000,"EX")=0),0))))</f>
      </c>
      <c r="H8322">
        <f>IF(DATOS!$G8322&lt;&gt;"EX",0,--(COUNTIFS(DATOS!$A$2:$A$20000,DATOS!$A8322,DATOS!$D$2:$D$20000,DATOS!$D8322,DATOS!$E$2:$E$20000,DATOS!$E8322,DATOS!$I$2:$I$20000,DATOS!$I8322,DATOS!$G$2:$G$20000,"OR")=0))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DATOS!$A$2:$A$20000,DATOS!$A8323,DATOS!$D$2:$D$20000,DATOS!$D8323,DATOS!$E$2:$E$20000,DATOS!$E8323,DATOS!$I$2:$I$20000,DATOS!$I8323,DATOS!$G$2:$G$20000,"EX")=0),0))))</f>
      </c>
      <c r="H8323">
        <f>IF(DATOS!$G8323&lt;&gt;"EX",0,--(COUNTIFS(DATOS!$A$2:$A$20000,DATOS!$A8323,DATOS!$D$2:$D$20000,DATOS!$D8323,DATOS!$E$2:$E$20000,DATOS!$E8323,DATOS!$I$2:$I$20000,DATOS!$I8323,DATOS!$G$2:$G$20000,"OR")=0))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DATOS!$A$2:$A$20000,DATOS!$A8324,DATOS!$D$2:$D$20000,DATOS!$D8324,DATOS!$E$2:$E$20000,DATOS!$E8324,DATOS!$I$2:$I$20000,DATOS!$I8324,DATOS!$G$2:$G$20000,"EX")=0),0))))</f>
      </c>
      <c r="H8324">
        <f>IF(DATOS!$G8324&lt;&gt;"EX",0,--(COUNTIFS(DATOS!$A$2:$A$20000,DATOS!$A8324,DATOS!$D$2:$D$20000,DATOS!$D8324,DATOS!$E$2:$E$20000,DATOS!$E8324,DATOS!$I$2:$I$20000,DATOS!$I8324,DATOS!$G$2:$G$20000,"OR")=0))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DATOS!$A$2:$A$20000,DATOS!$A8325,DATOS!$D$2:$D$20000,DATOS!$D8325,DATOS!$E$2:$E$20000,DATOS!$E8325,DATOS!$I$2:$I$20000,DATOS!$I8325,DATOS!$G$2:$G$20000,"EX")=0),0))))</f>
      </c>
      <c r="H8325">
        <f>IF(DATOS!$G8325&lt;&gt;"EX",0,--(COUNTIFS(DATOS!$A$2:$A$20000,DATOS!$A8325,DATOS!$D$2:$D$20000,DATOS!$D8325,DATOS!$E$2:$E$20000,DATOS!$E8325,DATOS!$I$2:$I$20000,DATOS!$I8325,DATOS!$G$2:$G$20000,"OR")=0))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DATOS!$A$2:$A$20000,DATOS!$A8326,DATOS!$D$2:$D$20000,DATOS!$D8326,DATOS!$E$2:$E$20000,DATOS!$E8326,DATOS!$I$2:$I$20000,DATOS!$I8326,DATOS!$G$2:$G$20000,"EX")=0),0))))</f>
      </c>
      <c r="H8326">
        <f>IF(DATOS!$G8326&lt;&gt;"EX",0,--(COUNTIFS(DATOS!$A$2:$A$20000,DATOS!$A8326,DATOS!$D$2:$D$20000,DATOS!$D8326,DATOS!$E$2:$E$20000,DATOS!$E8326,DATOS!$I$2:$I$20000,DATOS!$I8326,DATOS!$G$2:$G$20000,"OR")=0))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DATOS!$A$2:$A$20000,DATOS!$A8327,DATOS!$D$2:$D$20000,DATOS!$D8327,DATOS!$E$2:$E$20000,DATOS!$E8327,DATOS!$I$2:$I$20000,DATOS!$I8327,DATOS!$G$2:$G$20000,"EX")=0),0))))</f>
      </c>
      <c r="H8327">
        <f>IF(DATOS!$G8327&lt;&gt;"EX",0,--(COUNTIFS(DATOS!$A$2:$A$20000,DATOS!$A8327,DATOS!$D$2:$D$20000,DATOS!$D8327,DATOS!$E$2:$E$20000,DATOS!$E8327,DATOS!$I$2:$I$20000,DATOS!$I8327,DATOS!$G$2:$G$20000,"OR")=0))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DATOS!$A$2:$A$20000,DATOS!$A8328,DATOS!$D$2:$D$20000,DATOS!$D8328,DATOS!$E$2:$E$20000,DATOS!$E8328,DATOS!$I$2:$I$20000,DATOS!$I8328,DATOS!$G$2:$G$20000,"EX")=0),0))))</f>
      </c>
      <c r="H8328">
        <f>IF(DATOS!$G8328&lt;&gt;"EX",0,--(COUNTIFS(DATOS!$A$2:$A$20000,DATOS!$A8328,DATOS!$D$2:$D$20000,DATOS!$D8328,DATOS!$E$2:$E$20000,DATOS!$E8328,DATOS!$I$2:$I$20000,DATOS!$I8328,DATOS!$G$2:$G$20000,"OR")=0))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DATOS!$A$2:$A$20000,DATOS!$A8329,DATOS!$D$2:$D$20000,DATOS!$D8329,DATOS!$E$2:$E$20000,DATOS!$E8329,DATOS!$I$2:$I$20000,DATOS!$I8329,DATOS!$G$2:$G$20000,"EX")=0),0))))</f>
      </c>
      <c r="H8329">
        <f>IF(DATOS!$G8329&lt;&gt;"EX",0,--(COUNTIFS(DATOS!$A$2:$A$20000,DATOS!$A8329,DATOS!$D$2:$D$20000,DATOS!$D8329,DATOS!$E$2:$E$20000,DATOS!$E8329,DATOS!$I$2:$I$20000,DATOS!$I8329,DATOS!$G$2:$G$20000,"OR")=0))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DATOS!$A$2:$A$20000,DATOS!$A8330,DATOS!$D$2:$D$20000,DATOS!$D8330,DATOS!$E$2:$E$20000,DATOS!$E8330,DATOS!$I$2:$I$20000,DATOS!$I8330,DATOS!$G$2:$G$20000,"EX")=0),0))))</f>
      </c>
      <c r="H8330">
        <f>IF(DATOS!$G8330&lt;&gt;"EX",0,--(COUNTIFS(DATOS!$A$2:$A$20000,DATOS!$A8330,DATOS!$D$2:$D$20000,DATOS!$D8330,DATOS!$E$2:$E$20000,DATOS!$E8330,DATOS!$I$2:$I$20000,DATOS!$I8330,DATOS!$G$2:$G$20000,"OR")=0))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DATOS!$A$2:$A$20000,DATOS!$A8331,DATOS!$D$2:$D$20000,DATOS!$D8331,DATOS!$E$2:$E$20000,DATOS!$E8331,DATOS!$I$2:$I$20000,DATOS!$I8331,DATOS!$G$2:$G$20000,"EX")=0),0))))</f>
      </c>
      <c r="H8331">
        <f>IF(DATOS!$G8331&lt;&gt;"EX",0,--(COUNTIFS(DATOS!$A$2:$A$20000,DATOS!$A8331,DATOS!$D$2:$D$20000,DATOS!$D8331,DATOS!$E$2:$E$20000,DATOS!$E8331,DATOS!$I$2:$I$20000,DATOS!$I8331,DATOS!$G$2:$G$20000,"OR")=0))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DATOS!$A$2:$A$20000,DATOS!$A8332,DATOS!$D$2:$D$20000,DATOS!$D8332,DATOS!$E$2:$E$20000,DATOS!$E8332,DATOS!$I$2:$I$20000,DATOS!$I8332,DATOS!$G$2:$G$20000,"EX")=0),0))))</f>
      </c>
      <c r="H8332">
        <f>IF(DATOS!$G8332&lt;&gt;"EX",0,--(COUNTIFS(DATOS!$A$2:$A$20000,DATOS!$A8332,DATOS!$D$2:$D$20000,DATOS!$D8332,DATOS!$E$2:$E$20000,DATOS!$E8332,DATOS!$I$2:$I$20000,DATOS!$I8332,DATOS!$G$2:$G$20000,"OR")=0))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DATOS!$A$2:$A$20000,DATOS!$A8333,DATOS!$D$2:$D$20000,DATOS!$D8333,DATOS!$E$2:$E$20000,DATOS!$E8333,DATOS!$I$2:$I$20000,DATOS!$I8333,DATOS!$G$2:$G$20000,"EX")=0),0))))</f>
      </c>
      <c r="H8333">
        <f>IF(DATOS!$G8333&lt;&gt;"EX",0,--(COUNTIFS(DATOS!$A$2:$A$20000,DATOS!$A8333,DATOS!$D$2:$D$20000,DATOS!$D8333,DATOS!$E$2:$E$20000,DATOS!$E8333,DATOS!$I$2:$I$20000,DATOS!$I8333,DATOS!$G$2:$G$20000,"OR")=0))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DATOS!$A$2:$A$20000,DATOS!$A8334,DATOS!$D$2:$D$20000,DATOS!$D8334,DATOS!$E$2:$E$20000,DATOS!$E8334,DATOS!$I$2:$I$20000,DATOS!$I8334,DATOS!$G$2:$G$20000,"EX")=0),0))))</f>
      </c>
      <c r="H8334">
        <f>IF(DATOS!$G8334&lt;&gt;"EX",0,--(COUNTIFS(DATOS!$A$2:$A$20000,DATOS!$A8334,DATOS!$D$2:$D$20000,DATOS!$D8334,DATOS!$E$2:$E$20000,DATOS!$E8334,DATOS!$I$2:$I$20000,DATOS!$I8334,DATOS!$G$2:$G$20000,"OR")=0))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DATOS!$A$2:$A$20000,DATOS!$A8335,DATOS!$D$2:$D$20000,DATOS!$D8335,DATOS!$E$2:$E$20000,DATOS!$E8335,DATOS!$I$2:$I$20000,DATOS!$I8335,DATOS!$G$2:$G$20000,"EX")=0),0))))</f>
      </c>
      <c r="H8335">
        <f>IF(DATOS!$G8335&lt;&gt;"EX",0,--(COUNTIFS(DATOS!$A$2:$A$20000,DATOS!$A8335,DATOS!$D$2:$D$20000,DATOS!$D8335,DATOS!$E$2:$E$20000,DATOS!$E8335,DATOS!$I$2:$I$20000,DATOS!$I8335,DATOS!$G$2:$G$20000,"OR")=0))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DATOS!$A$2:$A$20000,DATOS!$A8336,DATOS!$D$2:$D$20000,DATOS!$D8336,DATOS!$E$2:$E$20000,DATOS!$E8336,DATOS!$I$2:$I$20000,DATOS!$I8336,DATOS!$G$2:$G$20000,"EX")=0),0))))</f>
      </c>
      <c r="H8336">
        <f>IF(DATOS!$G8336&lt;&gt;"EX",0,--(COUNTIFS(DATOS!$A$2:$A$20000,DATOS!$A8336,DATOS!$D$2:$D$20000,DATOS!$D8336,DATOS!$E$2:$E$20000,DATOS!$E8336,DATOS!$I$2:$I$20000,DATOS!$I8336,DATOS!$G$2:$G$20000,"OR")=0))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DATOS!$A$2:$A$20000,DATOS!$A8337,DATOS!$D$2:$D$20000,DATOS!$D8337,DATOS!$E$2:$E$20000,DATOS!$E8337,DATOS!$I$2:$I$20000,DATOS!$I8337,DATOS!$G$2:$G$20000,"EX")=0),0))))</f>
      </c>
      <c r="H8337">
        <f>IF(DATOS!$G8337&lt;&gt;"EX",0,--(COUNTIFS(DATOS!$A$2:$A$20000,DATOS!$A8337,DATOS!$D$2:$D$20000,DATOS!$D8337,DATOS!$E$2:$E$20000,DATOS!$E8337,DATOS!$I$2:$I$20000,DATOS!$I8337,DATOS!$G$2:$G$20000,"OR")=0))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DATOS!$A$2:$A$20000,DATOS!$A8338,DATOS!$D$2:$D$20000,DATOS!$D8338,DATOS!$E$2:$E$20000,DATOS!$E8338,DATOS!$I$2:$I$20000,DATOS!$I8338,DATOS!$G$2:$G$20000,"EX")=0),0))))</f>
      </c>
      <c r="H8338">
        <f>IF(DATOS!$G8338&lt;&gt;"EX",0,--(COUNTIFS(DATOS!$A$2:$A$20000,DATOS!$A8338,DATOS!$D$2:$D$20000,DATOS!$D8338,DATOS!$E$2:$E$20000,DATOS!$E8338,DATOS!$I$2:$I$20000,DATOS!$I8338,DATOS!$G$2:$G$20000,"OR")=0))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DATOS!$A$2:$A$20000,DATOS!$A8339,DATOS!$D$2:$D$20000,DATOS!$D8339,DATOS!$E$2:$E$20000,DATOS!$E8339,DATOS!$I$2:$I$20000,DATOS!$I8339,DATOS!$G$2:$G$20000,"EX")=0),0))))</f>
      </c>
      <c r="H8339">
        <f>IF(DATOS!$G8339&lt;&gt;"EX",0,--(COUNTIFS(DATOS!$A$2:$A$20000,DATOS!$A8339,DATOS!$D$2:$D$20000,DATOS!$D8339,DATOS!$E$2:$E$20000,DATOS!$E8339,DATOS!$I$2:$I$20000,DATOS!$I8339,DATOS!$G$2:$G$20000,"OR")=0))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DATOS!$A$2:$A$20000,DATOS!$A8340,DATOS!$D$2:$D$20000,DATOS!$D8340,DATOS!$E$2:$E$20000,DATOS!$E8340,DATOS!$I$2:$I$20000,DATOS!$I8340,DATOS!$G$2:$G$20000,"EX")=0),0))))</f>
      </c>
      <c r="H8340">
        <f>IF(DATOS!$G8340&lt;&gt;"EX",0,--(COUNTIFS(DATOS!$A$2:$A$20000,DATOS!$A8340,DATOS!$D$2:$D$20000,DATOS!$D8340,DATOS!$E$2:$E$20000,DATOS!$E8340,DATOS!$I$2:$I$20000,DATOS!$I8340,DATOS!$G$2:$G$20000,"OR")=0))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DATOS!$A$2:$A$20000,DATOS!$A8341,DATOS!$D$2:$D$20000,DATOS!$D8341,DATOS!$E$2:$E$20000,DATOS!$E8341,DATOS!$I$2:$I$20000,DATOS!$I8341,DATOS!$G$2:$G$20000,"EX")=0),0))))</f>
      </c>
      <c r="H8341">
        <f>IF(DATOS!$G8341&lt;&gt;"EX",0,--(COUNTIFS(DATOS!$A$2:$A$20000,DATOS!$A8341,DATOS!$D$2:$D$20000,DATOS!$D8341,DATOS!$E$2:$E$20000,DATOS!$E8341,DATOS!$I$2:$I$20000,DATOS!$I8341,DATOS!$G$2:$G$20000,"OR")=0))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DATOS!$A$2:$A$20000,DATOS!$A8342,DATOS!$D$2:$D$20000,DATOS!$D8342,DATOS!$E$2:$E$20000,DATOS!$E8342,DATOS!$I$2:$I$20000,DATOS!$I8342,DATOS!$G$2:$G$20000,"EX")=0),0))))</f>
      </c>
      <c r="H8342">
        <f>IF(DATOS!$G8342&lt;&gt;"EX",0,--(COUNTIFS(DATOS!$A$2:$A$20000,DATOS!$A8342,DATOS!$D$2:$D$20000,DATOS!$D8342,DATOS!$E$2:$E$20000,DATOS!$E8342,DATOS!$I$2:$I$20000,DATOS!$I8342,DATOS!$G$2:$G$20000,"OR")=0))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DATOS!$A$2:$A$20000,DATOS!$A8343,DATOS!$D$2:$D$20000,DATOS!$D8343,DATOS!$E$2:$E$20000,DATOS!$E8343,DATOS!$I$2:$I$20000,DATOS!$I8343,DATOS!$G$2:$G$20000,"EX")=0),0))))</f>
      </c>
      <c r="H8343">
        <f>IF(DATOS!$G8343&lt;&gt;"EX",0,--(COUNTIFS(DATOS!$A$2:$A$20000,DATOS!$A8343,DATOS!$D$2:$D$20000,DATOS!$D8343,DATOS!$E$2:$E$20000,DATOS!$E8343,DATOS!$I$2:$I$20000,DATOS!$I8343,DATOS!$G$2:$G$20000,"OR")=0))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DATOS!$A$2:$A$20000,DATOS!$A8344,DATOS!$D$2:$D$20000,DATOS!$D8344,DATOS!$E$2:$E$20000,DATOS!$E8344,DATOS!$I$2:$I$20000,DATOS!$I8344,DATOS!$G$2:$G$20000,"EX")=0),0))))</f>
      </c>
      <c r="H8344">
        <f>IF(DATOS!$G8344&lt;&gt;"EX",0,--(COUNTIFS(DATOS!$A$2:$A$20000,DATOS!$A8344,DATOS!$D$2:$D$20000,DATOS!$D8344,DATOS!$E$2:$E$20000,DATOS!$E8344,DATOS!$I$2:$I$20000,DATOS!$I8344,DATOS!$G$2:$G$20000,"OR")=0))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DATOS!$A$2:$A$20000,DATOS!$A8345,DATOS!$D$2:$D$20000,DATOS!$D8345,DATOS!$E$2:$E$20000,DATOS!$E8345,DATOS!$I$2:$I$20000,DATOS!$I8345,DATOS!$G$2:$G$20000,"EX")=0),0))))</f>
      </c>
      <c r="H8345">
        <f>IF(DATOS!$G8345&lt;&gt;"EX",0,--(COUNTIFS(DATOS!$A$2:$A$20000,DATOS!$A8345,DATOS!$D$2:$D$20000,DATOS!$D8345,DATOS!$E$2:$E$20000,DATOS!$E8345,DATOS!$I$2:$I$20000,DATOS!$I8345,DATOS!$G$2:$G$20000,"OR")=0))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DATOS!$A$2:$A$20000,DATOS!$A8346,DATOS!$D$2:$D$20000,DATOS!$D8346,DATOS!$E$2:$E$20000,DATOS!$E8346,DATOS!$I$2:$I$20000,DATOS!$I8346,DATOS!$G$2:$G$20000,"EX")=0),0))))</f>
      </c>
      <c r="H8346">
        <f>IF(DATOS!$G8346&lt;&gt;"EX",0,--(COUNTIFS(DATOS!$A$2:$A$20000,DATOS!$A8346,DATOS!$D$2:$D$20000,DATOS!$D8346,DATOS!$E$2:$E$20000,DATOS!$E8346,DATOS!$I$2:$I$20000,DATOS!$I8346,DATOS!$G$2:$G$20000,"OR")=0))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DATOS!$A$2:$A$20000,DATOS!$A8347,DATOS!$D$2:$D$20000,DATOS!$D8347,DATOS!$E$2:$E$20000,DATOS!$E8347,DATOS!$I$2:$I$20000,DATOS!$I8347,DATOS!$G$2:$G$20000,"EX")=0),0))))</f>
      </c>
      <c r="H8347">
        <f>IF(DATOS!$G8347&lt;&gt;"EX",0,--(COUNTIFS(DATOS!$A$2:$A$20000,DATOS!$A8347,DATOS!$D$2:$D$20000,DATOS!$D8347,DATOS!$E$2:$E$20000,DATOS!$E8347,DATOS!$I$2:$I$20000,DATOS!$I8347,DATOS!$G$2:$G$20000,"OR")=0))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DATOS!$A$2:$A$20000,DATOS!$A8348,DATOS!$D$2:$D$20000,DATOS!$D8348,DATOS!$E$2:$E$20000,DATOS!$E8348,DATOS!$I$2:$I$20000,DATOS!$I8348,DATOS!$G$2:$G$20000,"EX")=0),0))))</f>
      </c>
      <c r="H8348">
        <f>IF(DATOS!$G8348&lt;&gt;"EX",0,--(COUNTIFS(DATOS!$A$2:$A$20000,DATOS!$A8348,DATOS!$D$2:$D$20000,DATOS!$D8348,DATOS!$E$2:$E$20000,DATOS!$E8348,DATOS!$I$2:$I$20000,DATOS!$I8348,DATOS!$G$2:$G$20000,"OR")=0))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DATOS!$A$2:$A$20000,DATOS!$A8349,DATOS!$D$2:$D$20000,DATOS!$D8349,DATOS!$E$2:$E$20000,DATOS!$E8349,DATOS!$I$2:$I$20000,DATOS!$I8349,DATOS!$G$2:$G$20000,"EX")=0),0))))</f>
      </c>
      <c r="H8349">
        <f>IF(DATOS!$G8349&lt;&gt;"EX",0,--(COUNTIFS(DATOS!$A$2:$A$20000,DATOS!$A8349,DATOS!$D$2:$D$20000,DATOS!$D8349,DATOS!$E$2:$E$20000,DATOS!$E8349,DATOS!$I$2:$I$20000,DATOS!$I8349,DATOS!$G$2:$G$20000,"OR")=0))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DATOS!$A$2:$A$20000,DATOS!$A8350,DATOS!$D$2:$D$20000,DATOS!$D8350,DATOS!$E$2:$E$20000,DATOS!$E8350,DATOS!$I$2:$I$20000,DATOS!$I8350,DATOS!$G$2:$G$20000,"EX")=0),0))))</f>
      </c>
      <c r="H8350">
        <f>IF(DATOS!$G8350&lt;&gt;"EX",0,--(COUNTIFS(DATOS!$A$2:$A$20000,DATOS!$A8350,DATOS!$D$2:$D$20000,DATOS!$D8350,DATOS!$E$2:$E$20000,DATOS!$E8350,DATOS!$I$2:$I$20000,DATOS!$I8350,DATOS!$G$2:$G$20000,"OR")=0))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DATOS!$A$2:$A$20000,DATOS!$A8351,DATOS!$D$2:$D$20000,DATOS!$D8351,DATOS!$E$2:$E$20000,DATOS!$E8351,DATOS!$I$2:$I$20000,DATOS!$I8351,DATOS!$G$2:$G$20000,"EX")=0),0))))</f>
      </c>
      <c r="H8351">
        <f>IF(DATOS!$G8351&lt;&gt;"EX",0,--(COUNTIFS(DATOS!$A$2:$A$20000,DATOS!$A8351,DATOS!$D$2:$D$20000,DATOS!$D8351,DATOS!$E$2:$E$20000,DATOS!$E8351,DATOS!$I$2:$I$20000,DATOS!$I8351,DATOS!$G$2:$G$20000,"OR")=0))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DATOS!$A$2:$A$20000,DATOS!$A8352,DATOS!$D$2:$D$20000,DATOS!$D8352,DATOS!$E$2:$E$20000,DATOS!$E8352,DATOS!$I$2:$I$20000,DATOS!$I8352,DATOS!$G$2:$G$20000,"EX")=0),0))))</f>
      </c>
      <c r="H8352">
        <f>IF(DATOS!$G8352&lt;&gt;"EX",0,--(COUNTIFS(DATOS!$A$2:$A$20000,DATOS!$A8352,DATOS!$D$2:$D$20000,DATOS!$D8352,DATOS!$E$2:$E$20000,DATOS!$E8352,DATOS!$I$2:$I$20000,DATOS!$I8352,DATOS!$G$2:$G$20000,"OR")=0))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DATOS!$A$2:$A$20000,DATOS!$A8353,DATOS!$D$2:$D$20000,DATOS!$D8353,DATOS!$E$2:$E$20000,DATOS!$E8353,DATOS!$I$2:$I$20000,DATOS!$I8353,DATOS!$G$2:$G$20000,"EX")=0),0))))</f>
      </c>
      <c r="H8353">
        <f>IF(DATOS!$G8353&lt;&gt;"EX",0,--(COUNTIFS(DATOS!$A$2:$A$20000,DATOS!$A8353,DATOS!$D$2:$D$20000,DATOS!$D8353,DATOS!$E$2:$E$20000,DATOS!$E8353,DATOS!$I$2:$I$20000,DATOS!$I8353,DATOS!$G$2:$G$20000,"OR")=0))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DATOS!$A$2:$A$20000,DATOS!$A8354,DATOS!$D$2:$D$20000,DATOS!$D8354,DATOS!$E$2:$E$20000,DATOS!$E8354,DATOS!$I$2:$I$20000,DATOS!$I8354,DATOS!$G$2:$G$20000,"EX")=0),0))))</f>
      </c>
      <c r="H8354">
        <f>IF(DATOS!$G8354&lt;&gt;"EX",0,--(COUNTIFS(DATOS!$A$2:$A$20000,DATOS!$A8354,DATOS!$D$2:$D$20000,DATOS!$D8354,DATOS!$E$2:$E$20000,DATOS!$E8354,DATOS!$I$2:$I$20000,DATOS!$I8354,DATOS!$G$2:$G$20000,"OR")=0))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DATOS!$A$2:$A$20000,DATOS!$A8355,DATOS!$D$2:$D$20000,DATOS!$D8355,DATOS!$E$2:$E$20000,DATOS!$E8355,DATOS!$I$2:$I$20000,DATOS!$I8355,DATOS!$G$2:$G$20000,"EX")=0),0))))</f>
      </c>
      <c r="H8355">
        <f>IF(DATOS!$G8355&lt;&gt;"EX",0,--(COUNTIFS(DATOS!$A$2:$A$20000,DATOS!$A8355,DATOS!$D$2:$D$20000,DATOS!$D8355,DATOS!$E$2:$E$20000,DATOS!$E8355,DATOS!$I$2:$I$20000,DATOS!$I8355,DATOS!$G$2:$G$20000,"OR")=0))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DATOS!$A$2:$A$20000,DATOS!$A8356,DATOS!$D$2:$D$20000,DATOS!$D8356,DATOS!$E$2:$E$20000,DATOS!$E8356,DATOS!$I$2:$I$20000,DATOS!$I8356,DATOS!$G$2:$G$20000,"EX")=0),0))))</f>
      </c>
      <c r="H8356">
        <f>IF(DATOS!$G8356&lt;&gt;"EX",0,--(COUNTIFS(DATOS!$A$2:$A$20000,DATOS!$A8356,DATOS!$D$2:$D$20000,DATOS!$D8356,DATOS!$E$2:$E$20000,DATOS!$E8356,DATOS!$I$2:$I$20000,DATOS!$I8356,DATOS!$G$2:$G$20000,"OR")=0))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DATOS!$A$2:$A$20000,DATOS!$A8357,DATOS!$D$2:$D$20000,DATOS!$D8357,DATOS!$E$2:$E$20000,DATOS!$E8357,DATOS!$I$2:$I$20000,DATOS!$I8357,DATOS!$G$2:$G$20000,"EX")=0),0))))</f>
      </c>
      <c r="H8357">
        <f>IF(DATOS!$G8357&lt;&gt;"EX",0,--(COUNTIFS(DATOS!$A$2:$A$20000,DATOS!$A8357,DATOS!$D$2:$D$20000,DATOS!$D8357,DATOS!$E$2:$E$20000,DATOS!$E8357,DATOS!$I$2:$I$20000,DATOS!$I8357,DATOS!$G$2:$G$20000,"OR")=0))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DATOS!$A$2:$A$20000,DATOS!$A8358,DATOS!$D$2:$D$20000,DATOS!$D8358,DATOS!$E$2:$E$20000,DATOS!$E8358,DATOS!$I$2:$I$20000,DATOS!$I8358,DATOS!$G$2:$G$20000,"EX")=0),0))))</f>
      </c>
      <c r="H8358">
        <f>IF(DATOS!$G8358&lt;&gt;"EX",0,--(COUNTIFS(DATOS!$A$2:$A$20000,DATOS!$A8358,DATOS!$D$2:$D$20000,DATOS!$D8358,DATOS!$E$2:$E$20000,DATOS!$E8358,DATOS!$I$2:$I$20000,DATOS!$I8358,DATOS!$G$2:$G$20000,"OR")=0))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DATOS!$A$2:$A$20000,DATOS!$A8359,DATOS!$D$2:$D$20000,DATOS!$D8359,DATOS!$E$2:$E$20000,DATOS!$E8359,DATOS!$I$2:$I$20000,DATOS!$I8359,DATOS!$G$2:$G$20000,"EX")=0),0))))</f>
      </c>
      <c r="H8359">
        <f>IF(DATOS!$G8359&lt;&gt;"EX",0,--(COUNTIFS(DATOS!$A$2:$A$20000,DATOS!$A8359,DATOS!$D$2:$D$20000,DATOS!$D8359,DATOS!$E$2:$E$20000,DATOS!$E8359,DATOS!$I$2:$I$20000,DATOS!$I8359,DATOS!$G$2:$G$20000,"OR")=0))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DATOS!$A$2:$A$20000,DATOS!$A8360,DATOS!$D$2:$D$20000,DATOS!$D8360,DATOS!$E$2:$E$20000,DATOS!$E8360,DATOS!$I$2:$I$20000,DATOS!$I8360,DATOS!$G$2:$G$20000,"EX")=0),0))))</f>
      </c>
      <c r="H8360">
        <f>IF(DATOS!$G8360&lt;&gt;"EX",0,--(COUNTIFS(DATOS!$A$2:$A$20000,DATOS!$A8360,DATOS!$D$2:$D$20000,DATOS!$D8360,DATOS!$E$2:$E$20000,DATOS!$E8360,DATOS!$I$2:$I$20000,DATOS!$I8360,DATOS!$G$2:$G$20000,"OR")=0))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DATOS!$A$2:$A$20000,DATOS!$A8361,DATOS!$D$2:$D$20000,DATOS!$D8361,DATOS!$E$2:$E$20000,DATOS!$E8361,DATOS!$I$2:$I$20000,DATOS!$I8361,DATOS!$G$2:$G$20000,"EX")=0),0))))</f>
      </c>
      <c r="H8361">
        <f>IF(DATOS!$G8361&lt;&gt;"EX",0,--(COUNTIFS(DATOS!$A$2:$A$20000,DATOS!$A8361,DATOS!$D$2:$D$20000,DATOS!$D8361,DATOS!$E$2:$E$20000,DATOS!$E8361,DATOS!$I$2:$I$20000,DATOS!$I8361,DATOS!$G$2:$G$20000,"OR")=0))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DATOS!$A$2:$A$20000,DATOS!$A8362,DATOS!$D$2:$D$20000,DATOS!$D8362,DATOS!$E$2:$E$20000,DATOS!$E8362,DATOS!$I$2:$I$20000,DATOS!$I8362,DATOS!$G$2:$G$20000,"EX")=0),0))))</f>
      </c>
      <c r="H8362">
        <f>IF(DATOS!$G8362&lt;&gt;"EX",0,--(COUNTIFS(DATOS!$A$2:$A$20000,DATOS!$A8362,DATOS!$D$2:$D$20000,DATOS!$D8362,DATOS!$E$2:$E$20000,DATOS!$E8362,DATOS!$I$2:$I$20000,DATOS!$I8362,DATOS!$G$2:$G$20000,"OR")=0))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DATOS!$A$2:$A$20000,DATOS!$A8363,DATOS!$D$2:$D$20000,DATOS!$D8363,DATOS!$E$2:$E$20000,DATOS!$E8363,DATOS!$I$2:$I$20000,DATOS!$I8363,DATOS!$G$2:$G$20000,"EX")=0),0))))</f>
      </c>
      <c r="H8363">
        <f>IF(DATOS!$G8363&lt;&gt;"EX",0,--(COUNTIFS(DATOS!$A$2:$A$20000,DATOS!$A8363,DATOS!$D$2:$D$20000,DATOS!$D8363,DATOS!$E$2:$E$20000,DATOS!$E8363,DATOS!$I$2:$I$20000,DATOS!$I8363,DATOS!$G$2:$G$20000,"OR")=0))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DATOS!$A$2:$A$20000,DATOS!$A8364,DATOS!$D$2:$D$20000,DATOS!$D8364,DATOS!$E$2:$E$20000,DATOS!$E8364,DATOS!$I$2:$I$20000,DATOS!$I8364,DATOS!$G$2:$G$20000,"EX")=0),0))))</f>
      </c>
      <c r="H8364">
        <f>IF(DATOS!$G8364&lt;&gt;"EX",0,--(COUNTIFS(DATOS!$A$2:$A$20000,DATOS!$A8364,DATOS!$D$2:$D$20000,DATOS!$D8364,DATOS!$E$2:$E$20000,DATOS!$E8364,DATOS!$I$2:$I$20000,DATOS!$I8364,DATOS!$G$2:$G$20000,"OR")=0))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DATOS!$A$2:$A$20000,DATOS!$A8365,DATOS!$D$2:$D$20000,DATOS!$D8365,DATOS!$E$2:$E$20000,DATOS!$E8365,DATOS!$I$2:$I$20000,DATOS!$I8365,DATOS!$G$2:$G$20000,"EX")=0),0))))</f>
      </c>
      <c r="H8365">
        <f>IF(DATOS!$G8365&lt;&gt;"EX",0,--(COUNTIFS(DATOS!$A$2:$A$20000,DATOS!$A8365,DATOS!$D$2:$D$20000,DATOS!$D8365,DATOS!$E$2:$E$20000,DATOS!$E8365,DATOS!$I$2:$I$20000,DATOS!$I8365,DATOS!$G$2:$G$20000,"OR")=0))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DATOS!$A$2:$A$20000,DATOS!$A8366,DATOS!$D$2:$D$20000,DATOS!$D8366,DATOS!$E$2:$E$20000,DATOS!$E8366,DATOS!$I$2:$I$20000,DATOS!$I8366,DATOS!$G$2:$G$20000,"EX")=0),0))))</f>
      </c>
      <c r="H8366">
        <f>IF(DATOS!$G8366&lt;&gt;"EX",0,--(COUNTIFS(DATOS!$A$2:$A$20000,DATOS!$A8366,DATOS!$D$2:$D$20000,DATOS!$D8366,DATOS!$E$2:$E$20000,DATOS!$E8366,DATOS!$I$2:$I$20000,DATOS!$I8366,DATOS!$G$2:$G$20000,"OR")=0))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DATOS!$A$2:$A$20000,DATOS!$A8367,DATOS!$D$2:$D$20000,DATOS!$D8367,DATOS!$E$2:$E$20000,DATOS!$E8367,DATOS!$I$2:$I$20000,DATOS!$I8367,DATOS!$G$2:$G$20000,"EX")=0),0))))</f>
      </c>
      <c r="H8367">
        <f>IF(DATOS!$G8367&lt;&gt;"EX",0,--(COUNTIFS(DATOS!$A$2:$A$20000,DATOS!$A8367,DATOS!$D$2:$D$20000,DATOS!$D8367,DATOS!$E$2:$E$20000,DATOS!$E8367,DATOS!$I$2:$I$20000,DATOS!$I8367,DATOS!$G$2:$G$20000,"OR")=0))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DATOS!$A$2:$A$20000,DATOS!$A8368,DATOS!$D$2:$D$20000,DATOS!$D8368,DATOS!$E$2:$E$20000,DATOS!$E8368,DATOS!$I$2:$I$20000,DATOS!$I8368,DATOS!$G$2:$G$20000,"EX")=0),0))))</f>
      </c>
      <c r="H8368">
        <f>IF(DATOS!$G8368&lt;&gt;"EX",0,--(COUNTIFS(DATOS!$A$2:$A$20000,DATOS!$A8368,DATOS!$D$2:$D$20000,DATOS!$D8368,DATOS!$E$2:$E$20000,DATOS!$E8368,DATOS!$I$2:$I$20000,DATOS!$I8368,DATOS!$G$2:$G$20000,"OR")=0))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DATOS!$A$2:$A$20000,DATOS!$A8369,DATOS!$D$2:$D$20000,DATOS!$D8369,DATOS!$E$2:$E$20000,DATOS!$E8369,DATOS!$I$2:$I$20000,DATOS!$I8369,DATOS!$G$2:$G$20000,"EX")=0),0))))</f>
      </c>
      <c r="H8369">
        <f>IF(DATOS!$G8369&lt;&gt;"EX",0,--(COUNTIFS(DATOS!$A$2:$A$20000,DATOS!$A8369,DATOS!$D$2:$D$20000,DATOS!$D8369,DATOS!$E$2:$E$20000,DATOS!$E8369,DATOS!$I$2:$I$20000,DATOS!$I8369,DATOS!$G$2:$G$20000,"OR")=0))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DATOS!$A$2:$A$20000,DATOS!$A8370,DATOS!$D$2:$D$20000,DATOS!$D8370,DATOS!$E$2:$E$20000,DATOS!$E8370,DATOS!$I$2:$I$20000,DATOS!$I8370,DATOS!$G$2:$G$20000,"EX")=0),0))))</f>
      </c>
      <c r="H8370">
        <f>IF(DATOS!$G8370&lt;&gt;"EX",0,--(COUNTIFS(DATOS!$A$2:$A$20000,DATOS!$A8370,DATOS!$D$2:$D$20000,DATOS!$D8370,DATOS!$E$2:$E$20000,DATOS!$E8370,DATOS!$I$2:$I$20000,DATOS!$I8370,DATOS!$G$2:$G$20000,"OR")=0))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DATOS!$A$2:$A$20000,DATOS!$A8371,DATOS!$D$2:$D$20000,DATOS!$D8371,DATOS!$E$2:$E$20000,DATOS!$E8371,DATOS!$I$2:$I$20000,DATOS!$I8371,DATOS!$G$2:$G$20000,"EX")=0),0))))</f>
      </c>
      <c r="H8371">
        <f>IF(DATOS!$G8371&lt;&gt;"EX",0,--(COUNTIFS(DATOS!$A$2:$A$20000,DATOS!$A8371,DATOS!$D$2:$D$20000,DATOS!$D8371,DATOS!$E$2:$E$20000,DATOS!$E8371,DATOS!$I$2:$I$20000,DATOS!$I8371,DATOS!$G$2:$G$20000,"OR")=0))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DATOS!$A$2:$A$20000,DATOS!$A8372,DATOS!$D$2:$D$20000,DATOS!$D8372,DATOS!$E$2:$E$20000,DATOS!$E8372,DATOS!$I$2:$I$20000,DATOS!$I8372,DATOS!$G$2:$G$20000,"EX")=0),0))))</f>
      </c>
      <c r="H8372">
        <f>IF(DATOS!$G8372&lt;&gt;"EX",0,--(COUNTIFS(DATOS!$A$2:$A$20000,DATOS!$A8372,DATOS!$D$2:$D$20000,DATOS!$D8372,DATOS!$E$2:$E$20000,DATOS!$E8372,DATOS!$I$2:$I$20000,DATOS!$I8372,DATOS!$G$2:$G$20000,"OR")=0))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DATOS!$A$2:$A$20000,DATOS!$A8373,DATOS!$D$2:$D$20000,DATOS!$D8373,DATOS!$E$2:$E$20000,DATOS!$E8373,DATOS!$I$2:$I$20000,DATOS!$I8373,DATOS!$G$2:$G$20000,"EX")=0),0))))</f>
      </c>
      <c r="H8373">
        <f>IF(DATOS!$G8373&lt;&gt;"EX",0,--(COUNTIFS(DATOS!$A$2:$A$20000,DATOS!$A8373,DATOS!$D$2:$D$20000,DATOS!$D8373,DATOS!$E$2:$E$20000,DATOS!$E8373,DATOS!$I$2:$I$20000,DATOS!$I8373,DATOS!$G$2:$G$20000,"OR")=0))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DATOS!$A$2:$A$20000,DATOS!$A8374,DATOS!$D$2:$D$20000,DATOS!$D8374,DATOS!$E$2:$E$20000,DATOS!$E8374,DATOS!$I$2:$I$20000,DATOS!$I8374,DATOS!$G$2:$G$20000,"EX")=0),0))))</f>
      </c>
      <c r="H8374">
        <f>IF(DATOS!$G8374&lt;&gt;"EX",0,--(COUNTIFS(DATOS!$A$2:$A$20000,DATOS!$A8374,DATOS!$D$2:$D$20000,DATOS!$D8374,DATOS!$E$2:$E$20000,DATOS!$E8374,DATOS!$I$2:$I$20000,DATOS!$I8374,DATOS!$G$2:$G$20000,"OR")=0))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DATOS!$A$2:$A$20000,DATOS!$A8375,DATOS!$D$2:$D$20000,DATOS!$D8375,DATOS!$E$2:$E$20000,DATOS!$E8375,DATOS!$I$2:$I$20000,DATOS!$I8375,DATOS!$G$2:$G$20000,"EX")=0),0))))</f>
      </c>
      <c r="H8375">
        <f>IF(DATOS!$G8375&lt;&gt;"EX",0,--(COUNTIFS(DATOS!$A$2:$A$20000,DATOS!$A8375,DATOS!$D$2:$D$20000,DATOS!$D8375,DATOS!$E$2:$E$20000,DATOS!$E8375,DATOS!$I$2:$I$20000,DATOS!$I8375,DATOS!$G$2:$G$20000,"OR")=0))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DATOS!$A$2:$A$20000,DATOS!$A8376,DATOS!$D$2:$D$20000,DATOS!$D8376,DATOS!$E$2:$E$20000,DATOS!$E8376,DATOS!$I$2:$I$20000,DATOS!$I8376,DATOS!$G$2:$G$20000,"EX")=0),0))))</f>
      </c>
      <c r="H8376">
        <f>IF(DATOS!$G8376&lt;&gt;"EX",0,--(COUNTIFS(DATOS!$A$2:$A$20000,DATOS!$A8376,DATOS!$D$2:$D$20000,DATOS!$D8376,DATOS!$E$2:$E$20000,DATOS!$E8376,DATOS!$I$2:$I$20000,DATOS!$I8376,DATOS!$G$2:$G$20000,"OR")=0))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DATOS!$A$2:$A$20000,DATOS!$A8377,DATOS!$D$2:$D$20000,DATOS!$D8377,DATOS!$E$2:$E$20000,DATOS!$E8377,DATOS!$I$2:$I$20000,DATOS!$I8377,DATOS!$G$2:$G$20000,"EX")=0),0))))</f>
      </c>
      <c r="H8377">
        <f>IF(DATOS!$G8377&lt;&gt;"EX",0,--(COUNTIFS(DATOS!$A$2:$A$20000,DATOS!$A8377,DATOS!$D$2:$D$20000,DATOS!$D8377,DATOS!$E$2:$E$20000,DATOS!$E8377,DATOS!$I$2:$I$20000,DATOS!$I8377,DATOS!$G$2:$G$20000,"OR")=0))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DATOS!$A$2:$A$20000,DATOS!$A8378,DATOS!$D$2:$D$20000,DATOS!$D8378,DATOS!$E$2:$E$20000,DATOS!$E8378,DATOS!$I$2:$I$20000,DATOS!$I8378,DATOS!$G$2:$G$20000,"EX")=0),0))))</f>
      </c>
      <c r="H8378">
        <f>IF(DATOS!$G8378&lt;&gt;"EX",0,--(COUNTIFS(DATOS!$A$2:$A$20000,DATOS!$A8378,DATOS!$D$2:$D$20000,DATOS!$D8378,DATOS!$E$2:$E$20000,DATOS!$E8378,DATOS!$I$2:$I$20000,DATOS!$I8378,DATOS!$G$2:$G$20000,"OR")=0))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DATOS!$A$2:$A$20000,DATOS!$A8379,DATOS!$D$2:$D$20000,DATOS!$D8379,DATOS!$E$2:$E$20000,DATOS!$E8379,DATOS!$I$2:$I$20000,DATOS!$I8379,DATOS!$G$2:$G$20000,"EX")=0),0))))</f>
      </c>
      <c r="H8379">
        <f>IF(DATOS!$G8379&lt;&gt;"EX",0,--(COUNTIFS(DATOS!$A$2:$A$20000,DATOS!$A8379,DATOS!$D$2:$D$20000,DATOS!$D8379,DATOS!$E$2:$E$20000,DATOS!$E8379,DATOS!$I$2:$I$20000,DATOS!$I8379,DATOS!$G$2:$G$20000,"OR")=0))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DATOS!$A$2:$A$20000,DATOS!$A8380,DATOS!$D$2:$D$20000,DATOS!$D8380,DATOS!$E$2:$E$20000,DATOS!$E8380,DATOS!$I$2:$I$20000,DATOS!$I8380,DATOS!$G$2:$G$20000,"EX")=0),0))))</f>
      </c>
      <c r="H8380">
        <f>IF(DATOS!$G8380&lt;&gt;"EX",0,--(COUNTIFS(DATOS!$A$2:$A$20000,DATOS!$A8380,DATOS!$D$2:$D$20000,DATOS!$D8380,DATOS!$E$2:$E$20000,DATOS!$E8380,DATOS!$I$2:$I$20000,DATOS!$I8380,DATOS!$G$2:$G$20000,"OR")=0))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DATOS!$A$2:$A$20000,DATOS!$A8381,DATOS!$D$2:$D$20000,DATOS!$D8381,DATOS!$E$2:$E$20000,DATOS!$E8381,DATOS!$I$2:$I$20000,DATOS!$I8381,DATOS!$G$2:$G$20000,"EX")=0),0))))</f>
      </c>
      <c r="H8381">
        <f>IF(DATOS!$G8381&lt;&gt;"EX",0,--(COUNTIFS(DATOS!$A$2:$A$20000,DATOS!$A8381,DATOS!$D$2:$D$20000,DATOS!$D8381,DATOS!$E$2:$E$20000,DATOS!$E8381,DATOS!$I$2:$I$20000,DATOS!$I8381,DATOS!$G$2:$G$20000,"OR")=0))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DATOS!$A$2:$A$20000,DATOS!$A8382,DATOS!$D$2:$D$20000,DATOS!$D8382,DATOS!$E$2:$E$20000,DATOS!$E8382,DATOS!$I$2:$I$20000,DATOS!$I8382,DATOS!$G$2:$G$20000,"EX")=0),0))))</f>
      </c>
      <c r="H8382">
        <f>IF(DATOS!$G8382&lt;&gt;"EX",0,--(COUNTIFS(DATOS!$A$2:$A$20000,DATOS!$A8382,DATOS!$D$2:$D$20000,DATOS!$D8382,DATOS!$E$2:$E$20000,DATOS!$E8382,DATOS!$I$2:$I$20000,DATOS!$I8382,DATOS!$G$2:$G$20000,"OR")=0))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DATOS!$A$2:$A$20000,DATOS!$A8383,DATOS!$D$2:$D$20000,DATOS!$D8383,DATOS!$E$2:$E$20000,DATOS!$E8383,DATOS!$I$2:$I$20000,DATOS!$I8383,DATOS!$G$2:$G$20000,"EX")=0),0))))</f>
      </c>
      <c r="H8383">
        <f>IF(DATOS!$G8383&lt;&gt;"EX",0,--(COUNTIFS(DATOS!$A$2:$A$20000,DATOS!$A8383,DATOS!$D$2:$D$20000,DATOS!$D8383,DATOS!$E$2:$E$20000,DATOS!$E8383,DATOS!$I$2:$I$20000,DATOS!$I8383,DATOS!$G$2:$G$20000,"OR")=0))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DATOS!$A$2:$A$20000,DATOS!$A8384,DATOS!$D$2:$D$20000,DATOS!$D8384,DATOS!$E$2:$E$20000,DATOS!$E8384,DATOS!$I$2:$I$20000,DATOS!$I8384,DATOS!$G$2:$G$20000,"EX")=0),0))))</f>
      </c>
      <c r="H8384">
        <f>IF(DATOS!$G8384&lt;&gt;"EX",0,--(COUNTIFS(DATOS!$A$2:$A$20000,DATOS!$A8384,DATOS!$D$2:$D$20000,DATOS!$D8384,DATOS!$E$2:$E$20000,DATOS!$E8384,DATOS!$I$2:$I$20000,DATOS!$I8384,DATOS!$G$2:$G$20000,"OR")=0))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DATOS!$A$2:$A$20000,DATOS!$A8385,DATOS!$D$2:$D$20000,DATOS!$D8385,DATOS!$E$2:$E$20000,DATOS!$E8385,DATOS!$I$2:$I$20000,DATOS!$I8385,DATOS!$G$2:$G$20000,"EX")=0),0))))</f>
      </c>
      <c r="H8385">
        <f>IF(DATOS!$G8385&lt;&gt;"EX",0,--(COUNTIFS(DATOS!$A$2:$A$20000,DATOS!$A8385,DATOS!$D$2:$D$20000,DATOS!$D8385,DATOS!$E$2:$E$20000,DATOS!$E8385,DATOS!$I$2:$I$20000,DATOS!$I8385,DATOS!$G$2:$G$20000,"OR")=0))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DATOS!$A$2:$A$20000,DATOS!$A8386,DATOS!$D$2:$D$20000,DATOS!$D8386,DATOS!$E$2:$E$20000,DATOS!$E8386,DATOS!$I$2:$I$20000,DATOS!$I8386,DATOS!$G$2:$G$20000,"EX")=0),0))))</f>
      </c>
      <c r="H8386">
        <f>IF(DATOS!$G8386&lt;&gt;"EX",0,--(COUNTIFS(DATOS!$A$2:$A$20000,DATOS!$A8386,DATOS!$D$2:$D$20000,DATOS!$D8386,DATOS!$E$2:$E$20000,DATOS!$E8386,DATOS!$I$2:$I$20000,DATOS!$I8386,DATOS!$G$2:$G$20000,"OR")=0))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DATOS!$A$2:$A$20000,DATOS!$A8387,DATOS!$D$2:$D$20000,DATOS!$D8387,DATOS!$E$2:$E$20000,DATOS!$E8387,DATOS!$I$2:$I$20000,DATOS!$I8387,DATOS!$G$2:$G$20000,"EX")=0),0))))</f>
      </c>
      <c r="H8387">
        <f>IF(DATOS!$G8387&lt;&gt;"EX",0,--(COUNTIFS(DATOS!$A$2:$A$20000,DATOS!$A8387,DATOS!$D$2:$D$20000,DATOS!$D8387,DATOS!$E$2:$E$20000,DATOS!$E8387,DATOS!$I$2:$I$20000,DATOS!$I8387,DATOS!$G$2:$G$20000,"OR")=0))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DATOS!$A$2:$A$20000,DATOS!$A8388,DATOS!$D$2:$D$20000,DATOS!$D8388,DATOS!$E$2:$E$20000,DATOS!$E8388,DATOS!$I$2:$I$20000,DATOS!$I8388,DATOS!$G$2:$G$20000,"EX")=0),0))))</f>
      </c>
      <c r="H8388">
        <f>IF(DATOS!$G8388&lt;&gt;"EX",0,--(COUNTIFS(DATOS!$A$2:$A$20000,DATOS!$A8388,DATOS!$D$2:$D$20000,DATOS!$D8388,DATOS!$E$2:$E$20000,DATOS!$E8388,DATOS!$I$2:$I$20000,DATOS!$I8388,DATOS!$G$2:$G$20000,"OR")=0))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DATOS!$A$2:$A$20000,DATOS!$A8389,DATOS!$D$2:$D$20000,DATOS!$D8389,DATOS!$E$2:$E$20000,DATOS!$E8389,DATOS!$I$2:$I$20000,DATOS!$I8389,DATOS!$G$2:$G$20000,"EX")=0),0))))</f>
      </c>
      <c r="H8389">
        <f>IF(DATOS!$G8389&lt;&gt;"EX",0,--(COUNTIFS(DATOS!$A$2:$A$20000,DATOS!$A8389,DATOS!$D$2:$D$20000,DATOS!$D8389,DATOS!$E$2:$E$20000,DATOS!$E8389,DATOS!$I$2:$I$20000,DATOS!$I8389,DATOS!$G$2:$G$20000,"OR")=0))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DATOS!$A$2:$A$20000,DATOS!$A8390,DATOS!$D$2:$D$20000,DATOS!$D8390,DATOS!$E$2:$E$20000,DATOS!$E8390,DATOS!$I$2:$I$20000,DATOS!$I8390,DATOS!$G$2:$G$20000,"EX")=0),0))))</f>
      </c>
      <c r="H8390">
        <f>IF(DATOS!$G8390&lt;&gt;"EX",0,--(COUNTIFS(DATOS!$A$2:$A$20000,DATOS!$A8390,DATOS!$D$2:$D$20000,DATOS!$D8390,DATOS!$E$2:$E$20000,DATOS!$E8390,DATOS!$I$2:$I$20000,DATOS!$I8390,DATOS!$G$2:$G$20000,"OR")=0))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DATOS!$A$2:$A$20000,DATOS!$A8391,DATOS!$D$2:$D$20000,DATOS!$D8391,DATOS!$E$2:$E$20000,DATOS!$E8391,DATOS!$I$2:$I$20000,DATOS!$I8391,DATOS!$G$2:$G$20000,"EX")=0),0))))</f>
      </c>
      <c r="H8391">
        <f>IF(DATOS!$G8391&lt;&gt;"EX",0,--(COUNTIFS(DATOS!$A$2:$A$20000,DATOS!$A8391,DATOS!$D$2:$D$20000,DATOS!$D8391,DATOS!$E$2:$E$20000,DATOS!$E8391,DATOS!$I$2:$I$20000,DATOS!$I8391,DATOS!$G$2:$G$20000,"OR")=0))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DATOS!$A$2:$A$20000,DATOS!$A8392,DATOS!$D$2:$D$20000,DATOS!$D8392,DATOS!$E$2:$E$20000,DATOS!$E8392,DATOS!$I$2:$I$20000,DATOS!$I8392,DATOS!$G$2:$G$20000,"EX")=0),0))))</f>
      </c>
      <c r="H8392">
        <f>IF(DATOS!$G8392&lt;&gt;"EX",0,--(COUNTIFS(DATOS!$A$2:$A$20000,DATOS!$A8392,DATOS!$D$2:$D$20000,DATOS!$D8392,DATOS!$E$2:$E$20000,DATOS!$E8392,DATOS!$I$2:$I$20000,DATOS!$I8392,DATOS!$G$2:$G$20000,"OR")=0))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DATOS!$A$2:$A$20000,DATOS!$A8393,DATOS!$D$2:$D$20000,DATOS!$D8393,DATOS!$E$2:$E$20000,DATOS!$E8393,DATOS!$I$2:$I$20000,DATOS!$I8393,DATOS!$G$2:$G$20000,"EX")=0),0))))</f>
      </c>
      <c r="H8393">
        <f>IF(DATOS!$G8393&lt;&gt;"EX",0,--(COUNTIFS(DATOS!$A$2:$A$20000,DATOS!$A8393,DATOS!$D$2:$D$20000,DATOS!$D8393,DATOS!$E$2:$E$20000,DATOS!$E8393,DATOS!$I$2:$I$20000,DATOS!$I8393,DATOS!$G$2:$G$20000,"OR")=0))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DATOS!$A$2:$A$20000,DATOS!$A8394,DATOS!$D$2:$D$20000,DATOS!$D8394,DATOS!$E$2:$E$20000,DATOS!$E8394,DATOS!$I$2:$I$20000,DATOS!$I8394,DATOS!$G$2:$G$20000,"EX")=0),0))))</f>
      </c>
      <c r="H8394">
        <f>IF(DATOS!$G8394&lt;&gt;"EX",0,--(COUNTIFS(DATOS!$A$2:$A$20000,DATOS!$A8394,DATOS!$D$2:$D$20000,DATOS!$D8394,DATOS!$E$2:$E$20000,DATOS!$E8394,DATOS!$I$2:$I$20000,DATOS!$I8394,DATOS!$G$2:$G$20000,"OR")=0))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DATOS!$A$2:$A$20000,DATOS!$A8395,DATOS!$D$2:$D$20000,DATOS!$D8395,DATOS!$E$2:$E$20000,DATOS!$E8395,DATOS!$I$2:$I$20000,DATOS!$I8395,DATOS!$G$2:$G$20000,"EX")=0),0))))</f>
      </c>
      <c r="H8395">
        <f>IF(DATOS!$G8395&lt;&gt;"EX",0,--(COUNTIFS(DATOS!$A$2:$A$20000,DATOS!$A8395,DATOS!$D$2:$D$20000,DATOS!$D8395,DATOS!$E$2:$E$20000,DATOS!$E8395,DATOS!$I$2:$I$20000,DATOS!$I8395,DATOS!$G$2:$G$20000,"OR")=0))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DATOS!$A$2:$A$20000,DATOS!$A8396,DATOS!$D$2:$D$20000,DATOS!$D8396,DATOS!$E$2:$E$20000,DATOS!$E8396,DATOS!$I$2:$I$20000,DATOS!$I8396,DATOS!$G$2:$G$20000,"EX")=0),0))))</f>
      </c>
      <c r="H8396">
        <f>IF(DATOS!$G8396&lt;&gt;"EX",0,--(COUNTIFS(DATOS!$A$2:$A$20000,DATOS!$A8396,DATOS!$D$2:$D$20000,DATOS!$D8396,DATOS!$E$2:$E$20000,DATOS!$E8396,DATOS!$I$2:$I$20000,DATOS!$I8396,DATOS!$G$2:$G$20000,"OR")=0))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DATOS!$A$2:$A$20000,DATOS!$A8397,DATOS!$D$2:$D$20000,DATOS!$D8397,DATOS!$E$2:$E$20000,DATOS!$E8397,DATOS!$I$2:$I$20000,DATOS!$I8397,DATOS!$G$2:$G$20000,"EX")=0),0))))</f>
      </c>
      <c r="H8397">
        <f>IF(DATOS!$G8397&lt;&gt;"EX",0,--(COUNTIFS(DATOS!$A$2:$A$20000,DATOS!$A8397,DATOS!$D$2:$D$20000,DATOS!$D8397,DATOS!$E$2:$E$20000,DATOS!$E8397,DATOS!$I$2:$I$20000,DATOS!$I8397,DATOS!$G$2:$G$20000,"OR")=0))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DATOS!$A$2:$A$20000,DATOS!$A8398,DATOS!$D$2:$D$20000,DATOS!$D8398,DATOS!$E$2:$E$20000,DATOS!$E8398,DATOS!$I$2:$I$20000,DATOS!$I8398,DATOS!$G$2:$G$20000,"EX")=0),0))))</f>
      </c>
      <c r="H8398">
        <f>IF(DATOS!$G8398&lt;&gt;"EX",0,--(COUNTIFS(DATOS!$A$2:$A$20000,DATOS!$A8398,DATOS!$D$2:$D$20000,DATOS!$D8398,DATOS!$E$2:$E$20000,DATOS!$E8398,DATOS!$I$2:$I$20000,DATOS!$I8398,DATOS!$G$2:$G$20000,"OR")=0))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DATOS!$A$2:$A$20000,DATOS!$A8399,DATOS!$D$2:$D$20000,DATOS!$D8399,DATOS!$E$2:$E$20000,DATOS!$E8399,DATOS!$I$2:$I$20000,DATOS!$I8399,DATOS!$G$2:$G$20000,"EX")=0),0))))</f>
      </c>
      <c r="H8399">
        <f>IF(DATOS!$G8399&lt;&gt;"EX",0,--(COUNTIFS(DATOS!$A$2:$A$20000,DATOS!$A8399,DATOS!$D$2:$D$20000,DATOS!$D8399,DATOS!$E$2:$E$20000,DATOS!$E8399,DATOS!$I$2:$I$20000,DATOS!$I8399,DATOS!$G$2:$G$20000,"OR")=0))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DATOS!$A$2:$A$20000,DATOS!$A8400,DATOS!$D$2:$D$20000,DATOS!$D8400,DATOS!$E$2:$E$20000,DATOS!$E8400,DATOS!$I$2:$I$20000,DATOS!$I8400,DATOS!$G$2:$G$20000,"EX")=0),0))))</f>
      </c>
      <c r="H8400">
        <f>IF(DATOS!$G8400&lt;&gt;"EX",0,--(COUNTIFS(DATOS!$A$2:$A$20000,DATOS!$A8400,DATOS!$D$2:$D$20000,DATOS!$D8400,DATOS!$E$2:$E$20000,DATOS!$E8400,DATOS!$I$2:$I$20000,DATOS!$I8400,DATOS!$G$2:$G$20000,"OR")=0))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DATOS!$A$2:$A$20000,DATOS!$A8401,DATOS!$D$2:$D$20000,DATOS!$D8401,DATOS!$E$2:$E$20000,DATOS!$E8401,DATOS!$I$2:$I$20000,DATOS!$I8401,DATOS!$G$2:$G$20000,"EX")=0),0))))</f>
      </c>
      <c r="H8401">
        <f>IF(DATOS!$G8401&lt;&gt;"EX",0,--(COUNTIFS(DATOS!$A$2:$A$20000,DATOS!$A8401,DATOS!$D$2:$D$20000,DATOS!$D8401,DATOS!$E$2:$E$20000,DATOS!$E8401,DATOS!$I$2:$I$20000,DATOS!$I8401,DATOS!$G$2:$G$20000,"OR")=0))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DATOS!$A$2:$A$20000,DATOS!$A8402,DATOS!$D$2:$D$20000,DATOS!$D8402,DATOS!$E$2:$E$20000,DATOS!$E8402,DATOS!$I$2:$I$20000,DATOS!$I8402,DATOS!$G$2:$G$20000,"EX")=0),0))))</f>
      </c>
      <c r="H8402">
        <f>IF(DATOS!$G8402&lt;&gt;"EX",0,--(COUNTIFS(DATOS!$A$2:$A$20000,DATOS!$A8402,DATOS!$D$2:$D$20000,DATOS!$D8402,DATOS!$E$2:$E$20000,DATOS!$E8402,DATOS!$I$2:$I$20000,DATOS!$I8402,DATOS!$G$2:$G$20000,"OR")=0))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DATOS!$A$2:$A$20000,DATOS!$A8403,DATOS!$D$2:$D$20000,DATOS!$D8403,DATOS!$E$2:$E$20000,DATOS!$E8403,DATOS!$I$2:$I$20000,DATOS!$I8403,DATOS!$G$2:$G$20000,"EX")=0),0))))</f>
      </c>
      <c r="H8403">
        <f>IF(DATOS!$G8403&lt;&gt;"EX",0,--(COUNTIFS(DATOS!$A$2:$A$20000,DATOS!$A8403,DATOS!$D$2:$D$20000,DATOS!$D8403,DATOS!$E$2:$E$20000,DATOS!$E8403,DATOS!$I$2:$I$20000,DATOS!$I8403,DATOS!$G$2:$G$20000,"OR")=0))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DATOS!$A$2:$A$20000,DATOS!$A8404,DATOS!$D$2:$D$20000,DATOS!$D8404,DATOS!$E$2:$E$20000,DATOS!$E8404,DATOS!$I$2:$I$20000,DATOS!$I8404,DATOS!$G$2:$G$20000,"EX")=0),0))))</f>
      </c>
      <c r="H8404">
        <f>IF(DATOS!$G8404&lt;&gt;"EX",0,--(COUNTIFS(DATOS!$A$2:$A$20000,DATOS!$A8404,DATOS!$D$2:$D$20000,DATOS!$D8404,DATOS!$E$2:$E$20000,DATOS!$E8404,DATOS!$I$2:$I$20000,DATOS!$I8404,DATOS!$G$2:$G$20000,"OR")=0))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DATOS!$A$2:$A$20000,DATOS!$A8405,DATOS!$D$2:$D$20000,DATOS!$D8405,DATOS!$E$2:$E$20000,DATOS!$E8405,DATOS!$I$2:$I$20000,DATOS!$I8405,DATOS!$G$2:$G$20000,"EX")=0),0))))</f>
      </c>
      <c r="H8405">
        <f>IF(DATOS!$G8405&lt;&gt;"EX",0,--(COUNTIFS(DATOS!$A$2:$A$20000,DATOS!$A8405,DATOS!$D$2:$D$20000,DATOS!$D8405,DATOS!$E$2:$E$20000,DATOS!$E8405,DATOS!$I$2:$I$20000,DATOS!$I8405,DATOS!$G$2:$G$20000,"OR")=0))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DATOS!$A$2:$A$20000,DATOS!$A8406,DATOS!$D$2:$D$20000,DATOS!$D8406,DATOS!$E$2:$E$20000,DATOS!$E8406,DATOS!$I$2:$I$20000,DATOS!$I8406,DATOS!$G$2:$G$20000,"EX")=0),0))))</f>
      </c>
      <c r="H8406">
        <f>IF(DATOS!$G8406&lt;&gt;"EX",0,--(COUNTIFS(DATOS!$A$2:$A$20000,DATOS!$A8406,DATOS!$D$2:$D$20000,DATOS!$D8406,DATOS!$E$2:$E$20000,DATOS!$E8406,DATOS!$I$2:$I$20000,DATOS!$I8406,DATOS!$G$2:$G$20000,"OR")=0))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DATOS!$A$2:$A$20000,DATOS!$A8407,DATOS!$D$2:$D$20000,DATOS!$D8407,DATOS!$E$2:$E$20000,DATOS!$E8407,DATOS!$I$2:$I$20000,DATOS!$I8407,DATOS!$G$2:$G$20000,"EX")=0),0))))</f>
      </c>
      <c r="H8407">
        <f>IF(DATOS!$G8407&lt;&gt;"EX",0,--(COUNTIFS(DATOS!$A$2:$A$20000,DATOS!$A8407,DATOS!$D$2:$D$20000,DATOS!$D8407,DATOS!$E$2:$E$20000,DATOS!$E8407,DATOS!$I$2:$I$20000,DATOS!$I8407,DATOS!$G$2:$G$20000,"OR")=0))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DATOS!$A$2:$A$20000,DATOS!$A8408,DATOS!$D$2:$D$20000,DATOS!$D8408,DATOS!$E$2:$E$20000,DATOS!$E8408,DATOS!$I$2:$I$20000,DATOS!$I8408,DATOS!$G$2:$G$20000,"EX")=0),0))))</f>
      </c>
      <c r="H8408">
        <f>IF(DATOS!$G8408&lt;&gt;"EX",0,--(COUNTIFS(DATOS!$A$2:$A$20000,DATOS!$A8408,DATOS!$D$2:$D$20000,DATOS!$D8408,DATOS!$E$2:$E$20000,DATOS!$E8408,DATOS!$I$2:$I$20000,DATOS!$I8408,DATOS!$G$2:$G$20000,"OR")=0))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DATOS!$A$2:$A$20000,DATOS!$A8409,DATOS!$D$2:$D$20000,DATOS!$D8409,DATOS!$E$2:$E$20000,DATOS!$E8409,DATOS!$I$2:$I$20000,DATOS!$I8409,DATOS!$G$2:$G$20000,"EX")=0),0))))</f>
      </c>
      <c r="H8409">
        <f>IF(DATOS!$G8409&lt;&gt;"EX",0,--(COUNTIFS(DATOS!$A$2:$A$20000,DATOS!$A8409,DATOS!$D$2:$D$20000,DATOS!$D8409,DATOS!$E$2:$E$20000,DATOS!$E8409,DATOS!$I$2:$I$20000,DATOS!$I8409,DATOS!$G$2:$G$20000,"OR")=0))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DATOS!$A$2:$A$20000,DATOS!$A8410,DATOS!$D$2:$D$20000,DATOS!$D8410,DATOS!$E$2:$E$20000,DATOS!$E8410,DATOS!$I$2:$I$20000,DATOS!$I8410,DATOS!$G$2:$G$20000,"EX")=0),0))))</f>
      </c>
      <c r="H8410">
        <f>IF(DATOS!$G8410&lt;&gt;"EX",0,--(COUNTIFS(DATOS!$A$2:$A$20000,DATOS!$A8410,DATOS!$D$2:$D$20000,DATOS!$D8410,DATOS!$E$2:$E$20000,DATOS!$E8410,DATOS!$I$2:$I$20000,DATOS!$I8410,DATOS!$G$2:$G$20000,"OR")=0))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DATOS!$A$2:$A$20000,DATOS!$A8411,DATOS!$D$2:$D$20000,DATOS!$D8411,DATOS!$E$2:$E$20000,DATOS!$E8411,DATOS!$I$2:$I$20000,DATOS!$I8411,DATOS!$G$2:$G$20000,"EX")=0),0))))</f>
      </c>
      <c r="H8411">
        <f>IF(DATOS!$G8411&lt;&gt;"EX",0,--(COUNTIFS(DATOS!$A$2:$A$20000,DATOS!$A8411,DATOS!$D$2:$D$20000,DATOS!$D8411,DATOS!$E$2:$E$20000,DATOS!$E8411,DATOS!$I$2:$I$20000,DATOS!$I8411,DATOS!$G$2:$G$20000,"OR")=0))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DATOS!$A$2:$A$20000,DATOS!$A8412,DATOS!$D$2:$D$20000,DATOS!$D8412,DATOS!$E$2:$E$20000,DATOS!$E8412,DATOS!$I$2:$I$20000,DATOS!$I8412,DATOS!$G$2:$G$20000,"EX")=0),0))))</f>
      </c>
      <c r="H8412">
        <f>IF(DATOS!$G8412&lt;&gt;"EX",0,--(COUNTIFS(DATOS!$A$2:$A$20000,DATOS!$A8412,DATOS!$D$2:$D$20000,DATOS!$D8412,DATOS!$E$2:$E$20000,DATOS!$E8412,DATOS!$I$2:$I$20000,DATOS!$I8412,DATOS!$G$2:$G$20000,"OR")=0))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DATOS!$A$2:$A$20000,DATOS!$A8413,DATOS!$D$2:$D$20000,DATOS!$D8413,DATOS!$E$2:$E$20000,DATOS!$E8413,DATOS!$I$2:$I$20000,DATOS!$I8413,DATOS!$G$2:$G$20000,"EX")=0),0))))</f>
      </c>
      <c r="H8413">
        <f>IF(DATOS!$G8413&lt;&gt;"EX",0,--(COUNTIFS(DATOS!$A$2:$A$20000,DATOS!$A8413,DATOS!$D$2:$D$20000,DATOS!$D8413,DATOS!$E$2:$E$20000,DATOS!$E8413,DATOS!$I$2:$I$20000,DATOS!$I8413,DATOS!$G$2:$G$20000,"OR")=0))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DATOS!$A$2:$A$20000,DATOS!$A8414,DATOS!$D$2:$D$20000,DATOS!$D8414,DATOS!$E$2:$E$20000,DATOS!$E8414,DATOS!$I$2:$I$20000,DATOS!$I8414,DATOS!$G$2:$G$20000,"EX")=0),0))))</f>
      </c>
      <c r="H8414">
        <f>IF(DATOS!$G8414&lt;&gt;"EX",0,--(COUNTIFS(DATOS!$A$2:$A$20000,DATOS!$A8414,DATOS!$D$2:$D$20000,DATOS!$D8414,DATOS!$E$2:$E$20000,DATOS!$E8414,DATOS!$I$2:$I$20000,DATOS!$I8414,DATOS!$G$2:$G$20000,"OR")=0))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DATOS!$A$2:$A$20000,DATOS!$A8415,DATOS!$D$2:$D$20000,DATOS!$D8415,DATOS!$E$2:$E$20000,DATOS!$E8415,DATOS!$I$2:$I$20000,DATOS!$I8415,DATOS!$G$2:$G$20000,"EX")=0),0))))</f>
      </c>
      <c r="H8415">
        <f>IF(DATOS!$G8415&lt;&gt;"EX",0,--(COUNTIFS(DATOS!$A$2:$A$20000,DATOS!$A8415,DATOS!$D$2:$D$20000,DATOS!$D8415,DATOS!$E$2:$E$20000,DATOS!$E8415,DATOS!$I$2:$I$20000,DATOS!$I8415,DATOS!$G$2:$G$20000,"OR")=0))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DATOS!$A$2:$A$20000,DATOS!$A8416,DATOS!$D$2:$D$20000,DATOS!$D8416,DATOS!$E$2:$E$20000,DATOS!$E8416,DATOS!$I$2:$I$20000,DATOS!$I8416,DATOS!$G$2:$G$20000,"EX")=0),0))))</f>
      </c>
      <c r="H8416">
        <f>IF(DATOS!$G8416&lt;&gt;"EX",0,--(COUNTIFS(DATOS!$A$2:$A$20000,DATOS!$A8416,DATOS!$D$2:$D$20000,DATOS!$D8416,DATOS!$E$2:$E$20000,DATOS!$E8416,DATOS!$I$2:$I$20000,DATOS!$I8416,DATOS!$G$2:$G$20000,"OR")=0))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DATOS!$A$2:$A$20000,DATOS!$A8417,DATOS!$D$2:$D$20000,DATOS!$D8417,DATOS!$E$2:$E$20000,DATOS!$E8417,DATOS!$I$2:$I$20000,DATOS!$I8417,DATOS!$G$2:$G$20000,"EX")=0),0))))</f>
      </c>
      <c r="H8417">
        <f>IF(DATOS!$G8417&lt;&gt;"EX",0,--(COUNTIFS(DATOS!$A$2:$A$20000,DATOS!$A8417,DATOS!$D$2:$D$20000,DATOS!$D8417,DATOS!$E$2:$E$20000,DATOS!$E8417,DATOS!$I$2:$I$20000,DATOS!$I8417,DATOS!$G$2:$G$20000,"OR")=0))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DATOS!$A$2:$A$20000,DATOS!$A8418,DATOS!$D$2:$D$20000,DATOS!$D8418,DATOS!$E$2:$E$20000,DATOS!$E8418,DATOS!$I$2:$I$20000,DATOS!$I8418,DATOS!$G$2:$G$20000,"EX")=0),0))))</f>
      </c>
      <c r="H8418">
        <f>IF(DATOS!$G8418&lt;&gt;"EX",0,--(COUNTIFS(DATOS!$A$2:$A$20000,DATOS!$A8418,DATOS!$D$2:$D$20000,DATOS!$D8418,DATOS!$E$2:$E$20000,DATOS!$E8418,DATOS!$I$2:$I$20000,DATOS!$I8418,DATOS!$G$2:$G$20000,"OR")=0))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DATOS!$A$2:$A$20000,DATOS!$A8419,DATOS!$D$2:$D$20000,DATOS!$D8419,DATOS!$E$2:$E$20000,DATOS!$E8419,DATOS!$I$2:$I$20000,DATOS!$I8419,DATOS!$G$2:$G$20000,"EX")=0),0))))</f>
      </c>
      <c r="H8419">
        <f>IF(DATOS!$G8419&lt;&gt;"EX",0,--(COUNTIFS(DATOS!$A$2:$A$20000,DATOS!$A8419,DATOS!$D$2:$D$20000,DATOS!$D8419,DATOS!$E$2:$E$20000,DATOS!$E8419,DATOS!$I$2:$I$20000,DATOS!$I8419,DATOS!$G$2:$G$20000,"OR")=0))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DATOS!$A$2:$A$20000,DATOS!$A8420,DATOS!$D$2:$D$20000,DATOS!$D8420,DATOS!$E$2:$E$20000,DATOS!$E8420,DATOS!$I$2:$I$20000,DATOS!$I8420,DATOS!$G$2:$G$20000,"EX")=0),0))))</f>
      </c>
      <c r="H8420">
        <f>IF(DATOS!$G8420&lt;&gt;"EX",0,--(COUNTIFS(DATOS!$A$2:$A$20000,DATOS!$A8420,DATOS!$D$2:$D$20000,DATOS!$D8420,DATOS!$E$2:$E$20000,DATOS!$E8420,DATOS!$I$2:$I$20000,DATOS!$I8420,DATOS!$G$2:$G$20000,"OR")=0))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DATOS!$A$2:$A$20000,DATOS!$A8421,DATOS!$D$2:$D$20000,DATOS!$D8421,DATOS!$E$2:$E$20000,DATOS!$E8421,DATOS!$I$2:$I$20000,DATOS!$I8421,DATOS!$G$2:$G$20000,"EX")=0),0))))</f>
      </c>
      <c r="H8421">
        <f>IF(DATOS!$G8421&lt;&gt;"EX",0,--(COUNTIFS(DATOS!$A$2:$A$20000,DATOS!$A8421,DATOS!$D$2:$D$20000,DATOS!$D8421,DATOS!$E$2:$E$20000,DATOS!$E8421,DATOS!$I$2:$I$20000,DATOS!$I8421,DATOS!$G$2:$G$20000,"OR")=0))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DATOS!$A$2:$A$20000,DATOS!$A8422,DATOS!$D$2:$D$20000,DATOS!$D8422,DATOS!$E$2:$E$20000,DATOS!$E8422,DATOS!$I$2:$I$20000,DATOS!$I8422,DATOS!$G$2:$G$20000,"EX")=0),0))))</f>
      </c>
      <c r="H8422">
        <f>IF(DATOS!$G8422&lt;&gt;"EX",0,--(COUNTIFS(DATOS!$A$2:$A$20000,DATOS!$A8422,DATOS!$D$2:$D$20000,DATOS!$D8422,DATOS!$E$2:$E$20000,DATOS!$E8422,DATOS!$I$2:$I$20000,DATOS!$I8422,DATOS!$G$2:$G$20000,"OR")=0))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DATOS!$A$2:$A$20000,DATOS!$A8423,DATOS!$D$2:$D$20000,DATOS!$D8423,DATOS!$E$2:$E$20000,DATOS!$E8423,DATOS!$I$2:$I$20000,DATOS!$I8423,DATOS!$G$2:$G$20000,"EX")=0),0))))</f>
      </c>
      <c r="H8423">
        <f>IF(DATOS!$G8423&lt;&gt;"EX",0,--(COUNTIFS(DATOS!$A$2:$A$20000,DATOS!$A8423,DATOS!$D$2:$D$20000,DATOS!$D8423,DATOS!$E$2:$E$20000,DATOS!$E8423,DATOS!$I$2:$I$20000,DATOS!$I8423,DATOS!$G$2:$G$20000,"OR")=0))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DATOS!$A$2:$A$20000,DATOS!$A8424,DATOS!$D$2:$D$20000,DATOS!$D8424,DATOS!$E$2:$E$20000,DATOS!$E8424,DATOS!$I$2:$I$20000,DATOS!$I8424,DATOS!$G$2:$G$20000,"EX")=0),0))))</f>
      </c>
      <c r="H8424">
        <f>IF(DATOS!$G8424&lt;&gt;"EX",0,--(COUNTIFS(DATOS!$A$2:$A$20000,DATOS!$A8424,DATOS!$D$2:$D$20000,DATOS!$D8424,DATOS!$E$2:$E$20000,DATOS!$E8424,DATOS!$I$2:$I$20000,DATOS!$I8424,DATOS!$G$2:$G$20000,"OR")=0))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DATOS!$A$2:$A$20000,DATOS!$A8425,DATOS!$D$2:$D$20000,DATOS!$D8425,DATOS!$E$2:$E$20000,DATOS!$E8425,DATOS!$I$2:$I$20000,DATOS!$I8425,DATOS!$G$2:$G$20000,"EX")=0),0))))</f>
      </c>
      <c r="H8425">
        <f>IF(DATOS!$G8425&lt;&gt;"EX",0,--(COUNTIFS(DATOS!$A$2:$A$20000,DATOS!$A8425,DATOS!$D$2:$D$20000,DATOS!$D8425,DATOS!$E$2:$E$20000,DATOS!$E8425,DATOS!$I$2:$I$20000,DATOS!$I8425,DATOS!$G$2:$G$20000,"OR")=0))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DATOS!$A$2:$A$20000,DATOS!$A8426,DATOS!$D$2:$D$20000,DATOS!$D8426,DATOS!$E$2:$E$20000,DATOS!$E8426,DATOS!$I$2:$I$20000,DATOS!$I8426,DATOS!$G$2:$G$20000,"EX")=0),0))))</f>
      </c>
      <c r="H8426">
        <f>IF(DATOS!$G8426&lt;&gt;"EX",0,--(COUNTIFS(DATOS!$A$2:$A$20000,DATOS!$A8426,DATOS!$D$2:$D$20000,DATOS!$D8426,DATOS!$E$2:$E$20000,DATOS!$E8426,DATOS!$I$2:$I$20000,DATOS!$I8426,DATOS!$G$2:$G$20000,"OR")=0))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DATOS!$A$2:$A$20000,DATOS!$A8427,DATOS!$D$2:$D$20000,DATOS!$D8427,DATOS!$E$2:$E$20000,DATOS!$E8427,DATOS!$I$2:$I$20000,DATOS!$I8427,DATOS!$G$2:$G$20000,"EX")=0),0))))</f>
      </c>
      <c r="H8427">
        <f>IF(DATOS!$G8427&lt;&gt;"EX",0,--(COUNTIFS(DATOS!$A$2:$A$20000,DATOS!$A8427,DATOS!$D$2:$D$20000,DATOS!$D8427,DATOS!$E$2:$E$20000,DATOS!$E8427,DATOS!$I$2:$I$20000,DATOS!$I8427,DATOS!$G$2:$G$20000,"OR")=0))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DATOS!$A$2:$A$20000,DATOS!$A8428,DATOS!$D$2:$D$20000,DATOS!$D8428,DATOS!$E$2:$E$20000,DATOS!$E8428,DATOS!$I$2:$I$20000,DATOS!$I8428,DATOS!$G$2:$G$20000,"EX")=0),0))))</f>
      </c>
      <c r="H8428">
        <f>IF(DATOS!$G8428&lt;&gt;"EX",0,--(COUNTIFS(DATOS!$A$2:$A$20000,DATOS!$A8428,DATOS!$D$2:$D$20000,DATOS!$D8428,DATOS!$E$2:$E$20000,DATOS!$E8428,DATOS!$I$2:$I$20000,DATOS!$I8428,DATOS!$G$2:$G$20000,"OR")=0))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DATOS!$A$2:$A$20000,DATOS!$A8429,DATOS!$D$2:$D$20000,DATOS!$D8429,DATOS!$E$2:$E$20000,DATOS!$E8429,DATOS!$I$2:$I$20000,DATOS!$I8429,DATOS!$G$2:$G$20000,"EX")=0),0))))</f>
      </c>
      <c r="H8429">
        <f>IF(DATOS!$G8429&lt;&gt;"EX",0,--(COUNTIFS(DATOS!$A$2:$A$20000,DATOS!$A8429,DATOS!$D$2:$D$20000,DATOS!$D8429,DATOS!$E$2:$E$20000,DATOS!$E8429,DATOS!$I$2:$I$20000,DATOS!$I8429,DATOS!$G$2:$G$20000,"OR")=0))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DATOS!$A$2:$A$20000,DATOS!$A8430,DATOS!$D$2:$D$20000,DATOS!$D8430,DATOS!$E$2:$E$20000,DATOS!$E8430,DATOS!$I$2:$I$20000,DATOS!$I8430,DATOS!$G$2:$G$20000,"EX")=0),0))))</f>
      </c>
      <c r="H8430">
        <f>IF(DATOS!$G8430&lt;&gt;"EX",0,--(COUNTIFS(DATOS!$A$2:$A$20000,DATOS!$A8430,DATOS!$D$2:$D$20000,DATOS!$D8430,DATOS!$E$2:$E$20000,DATOS!$E8430,DATOS!$I$2:$I$20000,DATOS!$I8430,DATOS!$G$2:$G$20000,"OR")=0))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DATOS!$A$2:$A$20000,DATOS!$A8431,DATOS!$D$2:$D$20000,DATOS!$D8431,DATOS!$E$2:$E$20000,DATOS!$E8431,DATOS!$I$2:$I$20000,DATOS!$I8431,DATOS!$G$2:$G$20000,"EX")=0),0))))</f>
      </c>
      <c r="H8431">
        <f>IF(DATOS!$G8431&lt;&gt;"EX",0,--(COUNTIFS(DATOS!$A$2:$A$20000,DATOS!$A8431,DATOS!$D$2:$D$20000,DATOS!$D8431,DATOS!$E$2:$E$20000,DATOS!$E8431,DATOS!$I$2:$I$20000,DATOS!$I8431,DATOS!$G$2:$G$20000,"OR")=0))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DATOS!$A$2:$A$20000,DATOS!$A8432,DATOS!$D$2:$D$20000,DATOS!$D8432,DATOS!$E$2:$E$20000,DATOS!$E8432,DATOS!$I$2:$I$20000,DATOS!$I8432,DATOS!$G$2:$G$20000,"EX")=0),0))))</f>
      </c>
      <c r="H8432">
        <f>IF(DATOS!$G8432&lt;&gt;"EX",0,--(COUNTIFS(DATOS!$A$2:$A$20000,DATOS!$A8432,DATOS!$D$2:$D$20000,DATOS!$D8432,DATOS!$E$2:$E$20000,DATOS!$E8432,DATOS!$I$2:$I$20000,DATOS!$I8432,DATOS!$G$2:$G$20000,"OR")=0))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DATOS!$A$2:$A$20000,DATOS!$A8433,DATOS!$D$2:$D$20000,DATOS!$D8433,DATOS!$E$2:$E$20000,DATOS!$E8433,DATOS!$I$2:$I$20000,DATOS!$I8433,DATOS!$G$2:$G$20000,"EX")=0),0))))</f>
      </c>
      <c r="H8433">
        <f>IF(DATOS!$G8433&lt;&gt;"EX",0,--(COUNTIFS(DATOS!$A$2:$A$20000,DATOS!$A8433,DATOS!$D$2:$D$20000,DATOS!$D8433,DATOS!$E$2:$E$20000,DATOS!$E8433,DATOS!$I$2:$I$20000,DATOS!$I8433,DATOS!$G$2:$G$20000,"OR")=0))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DATOS!$A$2:$A$20000,DATOS!$A8434,DATOS!$D$2:$D$20000,DATOS!$D8434,DATOS!$E$2:$E$20000,DATOS!$E8434,DATOS!$I$2:$I$20000,DATOS!$I8434,DATOS!$G$2:$G$20000,"EX")=0),0))))</f>
      </c>
      <c r="H8434">
        <f>IF(DATOS!$G8434&lt;&gt;"EX",0,--(COUNTIFS(DATOS!$A$2:$A$20000,DATOS!$A8434,DATOS!$D$2:$D$20000,DATOS!$D8434,DATOS!$E$2:$E$20000,DATOS!$E8434,DATOS!$I$2:$I$20000,DATOS!$I8434,DATOS!$G$2:$G$20000,"OR")=0))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DATOS!$A$2:$A$20000,DATOS!$A8435,DATOS!$D$2:$D$20000,DATOS!$D8435,DATOS!$E$2:$E$20000,DATOS!$E8435,DATOS!$I$2:$I$20000,DATOS!$I8435,DATOS!$G$2:$G$20000,"EX")=0),0))))</f>
      </c>
      <c r="H8435">
        <f>IF(DATOS!$G8435&lt;&gt;"EX",0,--(COUNTIFS(DATOS!$A$2:$A$20000,DATOS!$A8435,DATOS!$D$2:$D$20000,DATOS!$D8435,DATOS!$E$2:$E$20000,DATOS!$E8435,DATOS!$I$2:$I$20000,DATOS!$I8435,DATOS!$G$2:$G$20000,"OR")=0))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DATOS!$A$2:$A$20000,DATOS!$A8436,DATOS!$D$2:$D$20000,DATOS!$D8436,DATOS!$E$2:$E$20000,DATOS!$E8436,DATOS!$I$2:$I$20000,DATOS!$I8436,DATOS!$G$2:$G$20000,"EX")=0),0))))</f>
      </c>
      <c r="H8436">
        <f>IF(DATOS!$G8436&lt;&gt;"EX",0,--(COUNTIFS(DATOS!$A$2:$A$20000,DATOS!$A8436,DATOS!$D$2:$D$20000,DATOS!$D8436,DATOS!$E$2:$E$20000,DATOS!$E8436,DATOS!$I$2:$I$20000,DATOS!$I8436,DATOS!$G$2:$G$20000,"OR")=0))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DATOS!$A$2:$A$20000,DATOS!$A8437,DATOS!$D$2:$D$20000,DATOS!$D8437,DATOS!$E$2:$E$20000,DATOS!$E8437,DATOS!$I$2:$I$20000,DATOS!$I8437,DATOS!$G$2:$G$20000,"EX")=0),0))))</f>
      </c>
      <c r="H8437">
        <f>IF(DATOS!$G8437&lt;&gt;"EX",0,--(COUNTIFS(DATOS!$A$2:$A$20000,DATOS!$A8437,DATOS!$D$2:$D$20000,DATOS!$D8437,DATOS!$E$2:$E$20000,DATOS!$E8437,DATOS!$I$2:$I$20000,DATOS!$I8437,DATOS!$G$2:$G$20000,"OR")=0))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DATOS!$A$2:$A$20000,DATOS!$A8438,DATOS!$D$2:$D$20000,DATOS!$D8438,DATOS!$E$2:$E$20000,DATOS!$E8438,DATOS!$I$2:$I$20000,DATOS!$I8438,DATOS!$G$2:$G$20000,"EX")=0),0))))</f>
      </c>
      <c r="H8438">
        <f>IF(DATOS!$G8438&lt;&gt;"EX",0,--(COUNTIFS(DATOS!$A$2:$A$20000,DATOS!$A8438,DATOS!$D$2:$D$20000,DATOS!$D8438,DATOS!$E$2:$E$20000,DATOS!$E8438,DATOS!$I$2:$I$20000,DATOS!$I8438,DATOS!$G$2:$G$20000,"OR")=0))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DATOS!$A$2:$A$20000,DATOS!$A8439,DATOS!$D$2:$D$20000,DATOS!$D8439,DATOS!$E$2:$E$20000,DATOS!$E8439,DATOS!$I$2:$I$20000,DATOS!$I8439,DATOS!$G$2:$G$20000,"EX")=0),0))))</f>
      </c>
      <c r="H8439">
        <f>IF(DATOS!$G8439&lt;&gt;"EX",0,--(COUNTIFS(DATOS!$A$2:$A$20000,DATOS!$A8439,DATOS!$D$2:$D$20000,DATOS!$D8439,DATOS!$E$2:$E$20000,DATOS!$E8439,DATOS!$I$2:$I$20000,DATOS!$I8439,DATOS!$G$2:$G$20000,"OR")=0))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DATOS!$A$2:$A$20000,DATOS!$A8440,DATOS!$D$2:$D$20000,DATOS!$D8440,DATOS!$E$2:$E$20000,DATOS!$E8440,DATOS!$I$2:$I$20000,DATOS!$I8440,DATOS!$G$2:$G$20000,"EX")=0),0))))</f>
      </c>
      <c r="H8440">
        <f>IF(DATOS!$G8440&lt;&gt;"EX",0,--(COUNTIFS(DATOS!$A$2:$A$20000,DATOS!$A8440,DATOS!$D$2:$D$20000,DATOS!$D8440,DATOS!$E$2:$E$20000,DATOS!$E8440,DATOS!$I$2:$I$20000,DATOS!$I8440,DATOS!$G$2:$G$20000,"OR")=0))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DATOS!$A$2:$A$20000,DATOS!$A8441,DATOS!$D$2:$D$20000,DATOS!$D8441,DATOS!$E$2:$E$20000,DATOS!$E8441,DATOS!$I$2:$I$20000,DATOS!$I8441,DATOS!$G$2:$G$20000,"EX")=0),0))))</f>
      </c>
      <c r="H8441">
        <f>IF(DATOS!$G8441&lt;&gt;"EX",0,--(COUNTIFS(DATOS!$A$2:$A$20000,DATOS!$A8441,DATOS!$D$2:$D$20000,DATOS!$D8441,DATOS!$E$2:$E$20000,DATOS!$E8441,DATOS!$I$2:$I$20000,DATOS!$I8441,DATOS!$G$2:$G$20000,"OR")=0))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DATOS!$A$2:$A$20000,DATOS!$A8442,DATOS!$D$2:$D$20000,DATOS!$D8442,DATOS!$E$2:$E$20000,DATOS!$E8442,DATOS!$I$2:$I$20000,DATOS!$I8442,DATOS!$G$2:$G$20000,"EX")=0),0))))</f>
      </c>
      <c r="H8442">
        <f>IF(DATOS!$G8442&lt;&gt;"EX",0,--(COUNTIFS(DATOS!$A$2:$A$20000,DATOS!$A8442,DATOS!$D$2:$D$20000,DATOS!$D8442,DATOS!$E$2:$E$20000,DATOS!$E8442,DATOS!$I$2:$I$20000,DATOS!$I8442,DATOS!$G$2:$G$20000,"OR")=0))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DATOS!$A$2:$A$20000,DATOS!$A8443,DATOS!$D$2:$D$20000,DATOS!$D8443,DATOS!$E$2:$E$20000,DATOS!$E8443,DATOS!$I$2:$I$20000,DATOS!$I8443,DATOS!$G$2:$G$20000,"EX")=0),0))))</f>
      </c>
      <c r="H8443">
        <f>IF(DATOS!$G8443&lt;&gt;"EX",0,--(COUNTIFS(DATOS!$A$2:$A$20000,DATOS!$A8443,DATOS!$D$2:$D$20000,DATOS!$D8443,DATOS!$E$2:$E$20000,DATOS!$E8443,DATOS!$I$2:$I$20000,DATOS!$I8443,DATOS!$G$2:$G$20000,"OR")=0))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DATOS!$A$2:$A$20000,DATOS!$A8444,DATOS!$D$2:$D$20000,DATOS!$D8444,DATOS!$E$2:$E$20000,DATOS!$E8444,DATOS!$I$2:$I$20000,DATOS!$I8444,DATOS!$G$2:$G$20000,"EX")=0),0))))</f>
      </c>
      <c r="H8444">
        <f>IF(DATOS!$G8444&lt;&gt;"EX",0,--(COUNTIFS(DATOS!$A$2:$A$20000,DATOS!$A8444,DATOS!$D$2:$D$20000,DATOS!$D8444,DATOS!$E$2:$E$20000,DATOS!$E8444,DATOS!$I$2:$I$20000,DATOS!$I8444,DATOS!$G$2:$G$20000,"OR")=0))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DATOS!$A$2:$A$20000,DATOS!$A8445,DATOS!$D$2:$D$20000,DATOS!$D8445,DATOS!$E$2:$E$20000,DATOS!$E8445,DATOS!$I$2:$I$20000,DATOS!$I8445,DATOS!$G$2:$G$20000,"EX")=0),0))))</f>
      </c>
      <c r="H8445">
        <f>IF(DATOS!$G8445&lt;&gt;"EX",0,--(COUNTIFS(DATOS!$A$2:$A$20000,DATOS!$A8445,DATOS!$D$2:$D$20000,DATOS!$D8445,DATOS!$E$2:$E$20000,DATOS!$E8445,DATOS!$I$2:$I$20000,DATOS!$I8445,DATOS!$G$2:$G$20000,"OR")=0))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DATOS!$A$2:$A$20000,DATOS!$A8446,DATOS!$D$2:$D$20000,DATOS!$D8446,DATOS!$E$2:$E$20000,DATOS!$E8446,DATOS!$I$2:$I$20000,DATOS!$I8446,DATOS!$G$2:$G$20000,"EX")=0),0))))</f>
      </c>
      <c r="H8446">
        <f>IF(DATOS!$G8446&lt;&gt;"EX",0,--(COUNTIFS(DATOS!$A$2:$A$20000,DATOS!$A8446,DATOS!$D$2:$D$20000,DATOS!$D8446,DATOS!$E$2:$E$20000,DATOS!$E8446,DATOS!$I$2:$I$20000,DATOS!$I8446,DATOS!$G$2:$G$20000,"OR")=0))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DATOS!$A$2:$A$20000,DATOS!$A8447,DATOS!$D$2:$D$20000,DATOS!$D8447,DATOS!$E$2:$E$20000,DATOS!$E8447,DATOS!$I$2:$I$20000,DATOS!$I8447,DATOS!$G$2:$G$20000,"EX")=0),0))))</f>
      </c>
      <c r="H8447">
        <f>IF(DATOS!$G8447&lt;&gt;"EX",0,--(COUNTIFS(DATOS!$A$2:$A$20000,DATOS!$A8447,DATOS!$D$2:$D$20000,DATOS!$D8447,DATOS!$E$2:$E$20000,DATOS!$E8447,DATOS!$I$2:$I$20000,DATOS!$I8447,DATOS!$G$2:$G$20000,"OR")=0))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DATOS!$A$2:$A$20000,DATOS!$A8448,DATOS!$D$2:$D$20000,DATOS!$D8448,DATOS!$E$2:$E$20000,DATOS!$E8448,DATOS!$I$2:$I$20000,DATOS!$I8448,DATOS!$G$2:$G$20000,"EX")=0),0))))</f>
      </c>
      <c r="H8448">
        <f>IF(DATOS!$G8448&lt;&gt;"EX",0,--(COUNTIFS(DATOS!$A$2:$A$20000,DATOS!$A8448,DATOS!$D$2:$D$20000,DATOS!$D8448,DATOS!$E$2:$E$20000,DATOS!$E8448,DATOS!$I$2:$I$20000,DATOS!$I8448,DATOS!$G$2:$G$20000,"OR")=0))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DATOS!$A$2:$A$20000,DATOS!$A8449,DATOS!$D$2:$D$20000,DATOS!$D8449,DATOS!$E$2:$E$20000,DATOS!$E8449,DATOS!$I$2:$I$20000,DATOS!$I8449,DATOS!$G$2:$G$20000,"EX")=0),0))))</f>
      </c>
      <c r="H8449">
        <f>IF(DATOS!$G8449&lt;&gt;"EX",0,--(COUNTIFS(DATOS!$A$2:$A$20000,DATOS!$A8449,DATOS!$D$2:$D$20000,DATOS!$D8449,DATOS!$E$2:$E$20000,DATOS!$E8449,DATOS!$I$2:$I$20000,DATOS!$I8449,DATOS!$G$2:$G$20000,"OR")=0))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DATOS!$A$2:$A$20000,DATOS!$A8450,DATOS!$D$2:$D$20000,DATOS!$D8450,DATOS!$E$2:$E$20000,DATOS!$E8450,DATOS!$I$2:$I$20000,DATOS!$I8450,DATOS!$G$2:$G$20000,"EX")=0),0))))</f>
      </c>
      <c r="H8450">
        <f>IF(DATOS!$G8450&lt;&gt;"EX",0,--(COUNTIFS(DATOS!$A$2:$A$20000,DATOS!$A8450,DATOS!$D$2:$D$20000,DATOS!$D8450,DATOS!$E$2:$E$20000,DATOS!$E8450,DATOS!$I$2:$I$20000,DATOS!$I8450,DATOS!$G$2:$G$20000,"OR")=0))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DATOS!$A$2:$A$20000,DATOS!$A8451,DATOS!$D$2:$D$20000,DATOS!$D8451,DATOS!$E$2:$E$20000,DATOS!$E8451,DATOS!$I$2:$I$20000,DATOS!$I8451,DATOS!$G$2:$G$20000,"EX")=0),0))))</f>
      </c>
      <c r="H8451">
        <f>IF(DATOS!$G8451&lt;&gt;"EX",0,--(COUNTIFS(DATOS!$A$2:$A$20000,DATOS!$A8451,DATOS!$D$2:$D$20000,DATOS!$D8451,DATOS!$E$2:$E$20000,DATOS!$E8451,DATOS!$I$2:$I$20000,DATOS!$I8451,DATOS!$G$2:$G$20000,"OR")=0))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DATOS!$A$2:$A$20000,DATOS!$A8452,DATOS!$D$2:$D$20000,DATOS!$D8452,DATOS!$E$2:$E$20000,DATOS!$E8452,DATOS!$I$2:$I$20000,DATOS!$I8452,DATOS!$G$2:$G$20000,"EX")=0),0))))</f>
      </c>
      <c r="H8452">
        <f>IF(DATOS!$G8452&lt;&gt;"EX",0,--(COUNTIFS(DATOS!$A$2:$A$20000,DATOS!$A8452,DATOS!$D$2:$D$20000,DATOS!$D8452,DATOS!$E$2:$E$20000,DATOS!$E8452,DATOS!$I$2:$I$20000,DATOS!$I8452,DATOS!$G$2:$G$20000,"OR")=0))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DATOS!$A$2:$A$20000,DATOS!$A8453,DATOS!$D$2:$D$20000,DATOS!$D8453,DATOS!$E$2:$E$20000,DATOS!$E8453,DATOS!$I$2:$I$20000,DATOS!$I8453,DATOS!$G$2:$G$20000,"EX")=0),0))))</f>
      </c>
      <c r="H8453">
        <f>IF(DATOS!$G8453&lt;&gt;"EX",0,--(COUNTIFS(DATOS!$A$2:$A$20000,DATOS!$A8453,DATOS!$D$2:$D$20000,DATOS!$D8453,DATOS!$E$2:$E$20000,DATOS!$E8453,DATOS!$I$2:$I$20000,DATOS!$I8453,DATOS!$G$2:$G$20000,"OR")=0))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DATOS!$A$2:$A$20000,DATOS!$A8454,DATOS!$D$2:$D$20000,DATOS!$D8454,DATOS!$E$2:$E$20000,DATOS!$E8454,DATOS!$I$2:$I$20000,DATOS!$I8454,DATOS!$G$2:$G$20000,"EX")=0),0))))</f>
      </c>
      <c r="H8454">
        <f>IF(DATOS!$G8454&lt;&gt;"EX",0,--(COUNTIFS(DATOS!$A$2:$A$20000,DATOS!$A8454,DATOS!$D$2:$D$20000,DATOS!$D8454,DATOS!$E$2:$E$20000,DATOS!$E8454,DATOS!$I$2:$I$20000,DATOS!$I8454,DATOS!$G$2:$G$20000,"OR")=0))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DATOS!$A$2:$A$20000,DATOS!$A8455,DATOS!$D$2:$D$20000,DATOS!$D8455,DATOS!$E$2:$E$20000,DATOS!$E8455,DATOS!$I$2:$I$20000,DATOS!$I8455,DATOS!$G$2:$G$20000,"EX")=0),0))))</f>
      </c>
      <c r="H8455">
        <f>IF(DATOS!$G8455&lt;&gt;"EX",0,--(COUNTIFS(DATOS!$A$2:$A$20000,DATOS!$A8455,DATOS!$D$2:$D$20000,DATOS!$D8455,DATOS!$E$2:$E$20000,DATOS!$E8455,DATOS!$I$2:$I$20000,DATOS!$I8455,DATOS!$G$2:$G$20000,"OR")=0))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DATOS!$A$2:$A$20000,DATOS!$A8456,DATOS!$D$2:$D$20000,DATOS!$D8456,DATOS!$E$2:$E$20000,DATOS!$E8456,DATOS!$I$2:$I$20000,DATOS!$I8456,DATOS!$G$2:$G$20000,"EX")=0),0))))</f>
      </c>
      <c r="H8456">
        <f>IF(DATOS!$G8456&lt;&gt;"EX",0,--(COUNTIFS(DATOS!$A$2:$A$20000,DATOS!$A8456,DATOS!$D$2:$D$20000,DATOS!$D8456,DATOS!$E$2:$E$20000,DATOS!$E8456,DATOS!$I$2:$I$20000,DATOS!$I8456,DATOS!$G$2:$G$20000,"OR")=0))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DATOS!$A$2:$A$20000,DATOS!$A8457,DATOS!$D$2:$D$20000,DATOS!$D8457,DATOS!$E$2:$E$20000,DATOS!$E8457,DATOS!$I$2:$I$20000,DATOS!$I8457,DATOS!$G$2:$G$20000,"EX")=0),0))))</f>
      </c>
      <c r="H8457">
        <f>IF(DATOS!$G8457&lt;&gt;"EX",0,--(COUNTIFS(DATOS!$A$2:$A$20000,DATOS!$A8457,DATOS!$D$2:$D$20000,DATOS!$D8457,DATOS!$E$2:$E$20000,DATOS!$E8457,DATOS!$I$2:$I$20000,DATOS!$I8457,DATOS!$G$2:$G$20000,"OR")=0))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DATOS!$A$2:$A$20000,DATOS!$A8458,DATOS!$D$2:$D$20000,DATOS!$D8458,DATOS!$E$2:$E$20000,DATOS!$E8458,DATOS!$I$2:$I$20000,DATOS!$I8458,DATOS!$G$2:$G$20000,"EX")=0),0))))</f>
      </c>
      <c r="H8458">
        <f>IF(DATOS!$G8458&lt;&gt;"EX",0,--(COUNTIFS(DATOS!$A$2:$A$20000,DATOS!$A8458,DATOS!$D$2:$D$20000,DATOS!$D8458,DATOS!$E$2:$E$20000,DATOS!$E8458,DATOS!$I$2:$I$20000,DATOS!$I8458,DATOS!$G$2:$G$20000,"OR")=0))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DATOS!$A$2:$A$20000,DATOS!$A8459,DATOS!$D$2:$D$20000,DATOS!$D8459,DATOS!$E$2:$E$20000,DATOS!$E8459,DATOS!$I$2:$I$20000,DATOS!$I8459,DATOS!$G$2:$G$20000,"EX")=0),0))))</f>
      </c>
      <c r="H8459">
        <f>IF(DATOS!$G8459&lt;&gt;"EX",0,--(COUNTIFS(DATOS!$A$2:$A$20000,DATOS!$A8459,DATOS!$D$2:$D$20000,DATOS!$D8459,DATOS!$E$2:$E$20000,DATOS!$E8459,DATOS!$I$2:$I$20000,DATOS!$I8459,DATOS!$G$2:$G$20000,"OR")=0))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DATOS!$A$2:$A$20000,DATOS!$A8460,DATOS!$D$2:$D$20000,DATOS!$D8460,DATOS!$E$2:$E$20000,DATOS!$E8460,DATOS!$I$2:$I$20000,DATOS!$I8460,DATOS!$G$2:$G$20000,"EX")=0),0))))</f>
      </c>
      <c r="H8460">
        <f>IF(DATOS!$G8460&lt;&gt;"EX",0,--(COUNTIFS(DATOS!$A$2:$A$20000,DATOS!$A8460,DATOS!$D$2:$D$20000,DATOS!$D8460,DATOS!$E$2:$E$20000,DATOS!$E8460,DATOS!$I$2:$I$20000,DATOS!$I8460,DATOS!$G$2:$G$20000,"OR")=0))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DATOS!$A$2:$A$20000,DATOS!$A8461,DATOS!$D$2:$D$20000,DATOS!$D8461,DATOS!$E$2:$E$20000,DATOS!$E8461,DATOS!$I$2:$I$20000,DATOS!$I8461,DATOS!$G$2:$G$20000,"EX")=0),0))))</f>
      </c>
      <c r="H8461">
        <f>IF(DATOS!$G8461&lt;&gt;"EX",0,--(COUNTIFS(DATOS!$A$2:$A$20000,DATOS!$A8461,DATOS!$D$2:$D$20000,DATOS!$D8461,DATOS!$E$2:$E$20000,DATOS!$E8461,DATOS!$I$2:$I$20000,DATOS!$I8461,DATOS!$G$2:$G$20000,"OR")=0))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DATOS!$A$2:$A$20000,DATOS!$A8462,DATOS!$D$2:$D$20000,DATOS!$D8462,DATOS!$E$2:$E$20000,DATOS!$E8462,DATOS!$I$2:$I$20000,DATOS!$I8462,DATOS!$G$2:$G$20000,"EX")=0),0))))</f>
      </c>
      <c r="H8462">
        <f>IF(DATOS!$G8462&lt;&gt;"EX",0,--(COUNTIFS(DATOS!$A$2:$A$20000,DATOS!$A8462,DATOS!$D$2:$D$20000,DATOS!$D8462,DATOS!$E$2:$E$20000,DATOS!$E8462,DATOS!$I$2:$I$20000,DATOS!$I8462,DATOS!$G$2:$G$20000,"OR")=0))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DATOS!$A$2:$A$20000,DATOS!$A8463,DATOS!$D$2:$D$20000,DATOS!$D8463,DATOS!$E$2:$E$20000,DATOS!$E8463,DATOS!$I$2:$I$20000,DATOS!$I8463,DATOS!$G$2:$G$20000,"EX")=0),0))))</f>
      </c>
      <c r="H8463">
        <f>IF(DATOS!$G8463&lt;&gt;"EX",0,--(COUNTIFS(DATOS!$A$2:$A$20000,DATOS!$A8463,DATOS!$D$2:$D$20000,DATOS!$D8463,DATOS!$E$2:$E$20000,DATOS!$E8463,DATOS!$I$2:$I$20000,DATOS!$I8463,DATOS!$G$2:$G$20000,"OR")=0))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DATOS!$A$2:$A$20000,DATOS!$A8464,DATOS!$D$2:$D$20000,DATOS!$D8464,DATOS!$E$2:$E$20000,DATOS!$E8464,DATOS!$I$2:$I$20000,DATOS!$I8464,DATOS!$G$2:$G$20000,"EX")=0),0))))</f>
      </c>
      <c r="H8464">
        <f>IF(DATOS!$G8464&lt;&gt;"EX",0,--(COUNTIFS(DATOS!$A$2:$A$20000,DATOS!$A8464,DATOS!$D$2:$D$20000,DATOS!$D8464,DATOS!$E$2:$E$20000,DATOS!$E8464,DATOS!$I$2:$I$20000,DATOS!$I8464,DATOS!$G$2:$G$20000,"OR")=0))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DATOS!$A$2:$A$20000,DATOS!$A8465,DATOS!$D$2:$D$20000,DATOS!$D8465,DATOS!$E$2:$E$20000,DATOS!$E8465,DATOS!$I$2:$I$20000,DATOS!$I8465,DATOS!$G$2:$G$20000,"EX")=0),0))))</f>
      </c>
      <c r="H8465">
        <f>IF(DATOS!$G8465&lt;&gt;"EX",0,--(COUNTIFS(DATOS!$A$2:$A$20000,DATOS!$A8465,DATOS!$D$2:$D$20000,DATOS!$D8465,DATOS!$E$2:$E$20000,DATOS!$E8465,DATOS!$I$2:$I$20000,DATOS!$I8465,DATOS!$G$2:$G$20000,"OR")=0))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DATOS!$A$2:$A$20000,DATOS!$A8466,DATOS!$D$2:$D$20000,DATOS!$D8466,DATOS!$E$2:$E$20000,DATOS!$E8466,DATOS!$I$2:$I$20000,DATOS!$I8466,DATOS!$G$2:$G$20000,"EX")=0),0))))</f>
      </c>
      <c r="H8466">
        <f>IF(DATOS!$G8466&lt;&gt;"EX",0,--(COUNTIFS(DATOS!$A$2:$A$20000,DATOS!$A8466,DATOS!$D$2:$D$20000,DATOS!$D8466,DATOS!$E$2:$E$20000,DATOS!$E8466,DATOS!$I$2:$I$20000,DATOS!$I8466,DATOS!$G$2:$G$20000,"OR")=0))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DATOS!$A$2:$A$20000,DATOS!$A8467,DATOS!$D$2:$D$20000,DATOS!$D8467,DATOS!$E$2:$E$20000,DATOS!$E8467,DATOS!$I$2:$I$20000,DATOS!$I8467,DATOS!$G$2:$G$20000,"EX")=0),0))))</f>
      </c>
      <c r="H8467">
        <f>IF(DATOS!$G8467&lt;&gt;"EX",0,--(COUNTIFS(DATOS!$A$2:$A$20000,DATOS!$A8467,DATOS!$D$2:$D$20000,DATOS!$D8467,DATOS!$E$2:$E$20000,DATOS!$E8467,DATOS!$I$2:$I$20000,DATOS!$I8467,DATOS!$G$2:$G$20000,"OR")=0))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DATOS!$A$2:$A$20000,DATOS!$A8468,DATOS!$D$2:$D$20000,DATOS!$D8468,DATOS!$E$2:$E$20000,DATOS!$E8468,DATOS!$I$2:$I$20000,DATOS!$I8468,DATOS!$G$2:$G$20000,"EX")=0),0))))</f>
      </c>
      <c r="H8468">
        <f>IF(DATOS!$G8468&lt;&gt;"EX",0,--(COUNTIFS(DATOS!$A$2:$A$20000,DATOS!$A8468,DATOS!$D$2:$D$20000,DATOS!$D8468,DATOS!$E$2:$E$20000,DATOS!$E8468,DATOS!$I$2:$I$20000,DATOS!$I8468,DATOS!$G$2:$G$20000,"OR")=0))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DATOS!$A$2:$A$20000,DATOS!$A8469,DATOS!$D$2:$D$20000,DATOS!$D8469,DATOS!$E$2:$E$20000,DATOS!$E8469,DATOS!$I$2:$I$20000,DATOS!$I8469,DATOS!$G$2:$G$20000,"EX")=0),0))))</f>
      </c>
      <c r="H8469">
        <f>IF(DATOS!$G8469&lt;&gt;"EX",0,--(COUNTIFS(DATOS!$A$2:$A$20000,DATOS!$A8469,DATOS!$D$2:$D$20000,DATOS!$D8469,DATOS!$E$2:$E$20000,DATOS!$E8469,DATOS!$I$2:$I$20000,DATOS!$I8469,DATOS!$G$2:$G$20000,"OR")=0))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DATOS!$A$2:$A$20000,DATOS!$A8470,DATOS!$D$2:$D$20000,DATOS!$D8470,DATOS!$E$2:$E$20000,DATOS!$E8470,DATOS!$I$2:$I$20000,DATOS!$I8470,DATOS!$G$2:$G$20000,"EX")=0),0))))</f>
      </c>
      <c r="H8470">
        <f>IF(DATOS!$G8470&lt;&gt;"EX",0,--(COUNTIFS(DATOS!$A$2:$A$20000,DATOS!$A8470,DATOS!$D$2:$D$20000,DATOS!$D8470,DATOS!$E$2:$E$20000,DATOS!$E8470,DATOS!$I$2:$I$20000,DATOS!$I8470,DATOS!$G$2:$G$20000,"OR")=0))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DATOS!$A$2:$A$20000,DATOS!$A8471,DATOS!$D$2:$D$20000,DATOS!$D8471,DATOS!$E$2:$E$20000,DATOS!$E8471,DATOS!$I$2:$I$20000,DATOS!$I8471,DATOS!$G$2:$G$20000,"EX")=0),0))))</f>
      </c>
      <c r="H8471">
        <f>IF(DATOS!$G8471&lt;&gt;"EX",0,--(COUNTIFS(DATOS!$A$2:$A$20000,DATOS!$A8471,DATOS!$D$2:$D$20000,DATOS!$D8471,DATOS!$E$2:$E$20000,DATOS!$E8471,DATOS!$I$2:$I$20000,DATOS!$I8471,DATOS!$G$2:$G$20000,"OR")=0))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DATOS!$A$2:$A$20000,DATOS!$A8472,DATOS!$D$2:$D$20000,DATOS!$D8472,DATOS!$E$2:$E$20000,DATOS!$E8472,DATOS!$I$2:$I$20000,DATOS!$I8472,DATOS!$G$2:$G$20000,"EX")=0),0))))</f>
      </c>
      <c r="H8472">
        <f>IF(DATOS!$G8472&lt;&gt;"EX",0,--(COUNTIFS(DATOS!$A$2:$A$20000,DATOS!$A8472,DATOS!$D$2:$D$20000,DATOS!$D8472,DATOS!$E$2:$E$20000,DATOS!$E8472,DATOS!$I$2:$I$20000,DATOS!$I8472,DATOS!$G$2:$G$20000,"OR")=0))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DATOS!$A$2:$A$20000,DATOS!$A8473,DATOS!$D$2:$D$20000,DATOS!$D8473,DATOS!$E$2:$E$20000,DATOS!$E8473,DATOS!$I$2:$I$20000,DATOS!$I8473,DATOS!$G$2:$G$20000,"EX")=0),0))))</f>
      </c>
      <c r="H8473">
        <f>IF(DATOS!$G8473&lt;&gt;"EX",0,--(COUNTIFS(DATOS!$A$2:$A$20000,DATOS!$A8473,DATOS!$D$2:$D$20000,DATOS!$D8473,DATOS!$E$2:$E$20000,DATOS!$E8473,DATOS!$I$2:$I$20000,DATOS!$I8473,DATOS!$G$2:$G$20000,"OR")=0))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DATOS!$A$2:$A$20000,DATOS!$A8474,DATOS!$D$2:$D$20000,DATOS!$D8474,DATOS!$E$2:$E$20000,DATOS!$E8474,DATOS!$I$2:$I$20000,DATOS!$I8474,DATOS!$G$2:$G$20000,"EX")=0),0))))</f>
      </c>
      <c r="H8474">
        <f>IF(DATOS!$G8474&lt;&gt;"EX",0,--(COUNTIFS(DATOS!$A$2:$A$20000,DATOS!$A8474,DATOS!$D$2:$D$20000,DATOS!$D8474,DATOS!$E$2:$E$20000,DATOS!$E8474,DATOS!$I$2:$I$20000,DATOS!$I8474,DATOS!$G$2:$G$20000,"OR")=0))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DATOS!$A$2:$A$20000,DATOS!$A8475,DATOS!$D$2:$D$20000,DATOS!$D8475,DATOS!$E$2:$E$20000,DATOS!$E8475,DATOS!$I$2:$I$20000,DATOS!$I8475,DATOS!$G$2:$G$20000,"EX")=0),0))))</f>
      </c>
      <c r="H8475">
        <f>IF(DATOS!$G8475&lt;&gt;"EX",0,--(COUNTIFS(DATOS!$A$2:$A$20000,DATOS!$A8475,DATOS!$D$2:$D$20000,DATOS!$D8475,DATOS!$E$2:$E$20000,DATOS!$E8475,DATOS!$I$2:$I$20000,DATOS!$I8475,DATOS!$G$2:$G$20000,"OR")=0))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DATOS!$A$2:$A$20000,DATOS!$A8476,DATOS!$D$2:$D$20000,DATOS!$D8476,DATOS!$E$2:$E$20000,DATOS!$E8476,DATOS!$I$2:$I$20000,DATOS!$I8476,DATOS!$G$2:$G$20000,"EX")=0),0))))</f>
      </c>
      <c r="H8476">
        <f>IF(DATOS!$G8476&lt;&gt;"EX",0,--(COUNTIFS(DATOS!$A$2:$A$20000,DATOS!$A8476,DATOS!$D$2:$D$20000,DATOS!$D8476,DATOS!$E$2:$E$20000,DATOS!$E8476,DATOS!$I$2:$I$20000,DATOS!$I8476,DATOS!$G$2:$G$20000,"OR")=0))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DATOS!$A$2:$A$20000,DATOS!$A8477,DATOS!$D$2:$D$20000,DATOS!$D8477,DATOS!$E$2:$E$20000,DATOS!$E8477,DATOS!$I$2:$I$20000,DATOS!$I8477,DATOS!$G$2:$G$20000,"EX")=0),0))))</f>
      </c>
      <c r="H8477">
        <f>IF(DATOS!$G8477&lt;&gt;"EX",0,--(COUNTIFS(DATOS!$A$2:$A$20000,DATOS!$A8477,DATOS!$D$2:$D$20000,DATOS!$D8477,DATOS!$E$2:$E$20000,DATOS!$E8477,DATOS!$I$2:$I$20000,DATOS!$I8477,DATOS!$G$2:$G$20000,"OR")=0))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DATOS!$A$2:$A$20000,DATOS!$A8478,DATOS!$D$2:$D$20000,DATOS!$D8478,DATOS!$E$2:$E$20000,DATOS!$E8478,DATOS!$I$2:$I$20000,DATOS!$I8478,DATOS!$G$2:$G$20000,"EX")=0),0))))</f>
      </c>
      <c r="H8478">
        <f>IF(DATOS!$G8478&lt;&gt;"EX",0,--(COUNTIFS(DATOS!$A$2:$A$20000,DATOS!$A8478,DATOS!$D$2:$D$20000,DATOS!$D8478,DATOS!$E$2:$E$20000,DATOS!$E8478,DATOS!$I$2:$I$20000,DATOS!$I8478,DATOS!$G$2:$G$20000,"OR")=0))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DATOS!$A$2:$A$20000,DATOS!$A8479,DATOS!$D$2:$D$20000,DATOS!$D8479,DATOS!$E$2:$E$20000,DATOS!$E8479,DATOS!$I$2:$I$20000,DATOS!$I8479,DATOS!$G$2:$G$20000,"EX")=0),0))))</f>
      </c>
      <c r="H8479">
        <f>IF(DATOS!$G8479&lt;&gt;"EX",0,--(COUNTIFS(DATOS!$A$2:$A$20000,DATOS!$A8479,DATOS!$D$2:$D$20000,DATOS!$D8479,DATOS!$E$2:$E$20000,DATOS!$E8479,DATOS!$I$2:$I$20000,DATOS!$I8479,DATOS!$G$2:$G$20000,"OR")=0))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DATOS!$A$2:$A$20000,DATOS!$A8480,DATOS!$D$2:$D$20000,DATOS!$D8480,DATOS!$E$2:$E$20000,DATOS!$E8480,DATOS!$I$2:$I$20000,DATOS!$I8480,DATOS!$G$2:$G$20000,"EX")=0),0))))</f>
      </c>
      <c r="H8480">
        <f>IF(DATOS!$G8480&lt;&gt;"EX",0,--(COUNTIFS(DATOS!$A$2:$A$20000,DATOS!$A8480,DATOS!$D$2:$D$20000,DATOS!$D8480,DATOS!$E$2:$E$20000,DATOS!$E8480,DATOS!$I$2:$I$20000,DATOS!$I8480,DATOS!$G$2:$G$20000,"OR")=0))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DATOS!$A$2:$A$20000,DATOS!$A8481,DATOS!$D$2:$D$20000,DATOS!$D8481,DATOS!$E$2:$E$20000,DATOS!$E8481,DATOS!$I$2:$I$20000,DATOS!$I8481,DATOS!$G$2:$G$20000,"EX")=0),0))))</f>
      </c>
      <c r="H8481">
        <f>IF(DATOS!$G8481&lt;&gt;"EX",0,--(COUNTIFS(DATOS!$A$2:$A$20000,DATOS!$A8481,DATOS!$D$2:$D$20000,DATOS!$D8481,DATOS!$E$2:$E$20000,DATOS!$E8481,DATOS!$I$2:$I$20000,DATOS!$I8481,DATOS!$G$2:$G$20000,"OR")=0))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DATOS!$A$2:$A$20000,DATOS!$A8482,DATOS!$D$2:$D$20000,DATOS!$D8482,DATOS!$E$2:$E$20000,DATOS!$E8482,DATOS!$I$2:$I$20000,DATOS!$I8482,DATOS!$G$2:$G$20000,"EX")=0),0))))</f>
      </c>
      <c r="H8482">
        <f>IF(DATOS!$G8482&lt;&gt;"EX",0,--(COUNTIFS(DATOS!$A$2:$A$20000,DATOS!$A8482,DATOS!$D$2:$D$20000,DATOS!$D8482,DATOS!$E$2:$E$20000,DATOS!$E8482,DATOS!$I$2:$I$20000,DATOS!$I8482,DATOS!$G$2:$G$20000,"OR")=0))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DATOS!$A$2:$A$20000,DATOS!$A8483,DATOS!$D$2:$D$20000,DATOS!$D8483,DATOS!$E$2:$E$20000,DATOS!$E8483,DATOS!$I$2:$I$20000,DATOS!$I8483,DATOS!$G$2:$G$20000,"EX")=0),0))))</f>
      </c>
      <c r="H8483">
        <f>IF(DATOS!$G8483&lt;&gt;"EX",0,--(COUNTIFS(DATOS!$A$2:$A$20000,DATOS!$A8483,DATOS!$D$2:$D$20000,DATOS!$D8483,DATOS!$E$2:$E$20000,DATOS!$E8483,DATOS!$I$2:$I$20000,DATOS!$I8483,DATOS!$G$2:$G$20000,"OR")=0))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DATOS!$A$2:$A$20000,DATOS!$A8484,DATOS!$D$2:$D$20000,DATOS!$D8484,DATOS!$E$2:$E$20000,DATOS!$E8484,DATOS!$I$2:$I$20000,DATOS!$I8484,DATOS!$G$2:$G$20000,"EX")=0),0))))</f>
      </c>
      <c r="H8484">
        <f>IF(DATOS!$G8484&lt;&gt;"EX",0,--(COUNTIFS(DATOS!$A$2:$A$20000,DATOS!$A8484,DATOS!$D$2:$D$20000,DATOS!$D8484,DATOS!$E$2:$E$20000,DATOS!$E8484,DATOS!$I$2:$I$20000,DATOS!$I8484,DATOS!$G$2:$G$20000,"OR")=0))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DATOS!$A$2:$A$20000,DATOS!$A8485,DATOS!$D$2:$D$20000,DATOS!$D8485,DATOS!$E$2:$E$20000,DATOS!$E8485,DATOS!$I$2:$I$20000,DATOS!$I8485,DATOS!$G$2:$G$20000,"EX")=0),0))))</f>
      </c>
      <c r="H8485">
        <f>IF(DATOS!$G8485&lt;&gt;"EX",0,--(COUNTIFS(DATOS!$A$2:$A$20000,DATOS!$A8485,DATOS!$D$2:$D$20000,DATOS!$D8485,DATOS!$E$2:$E$20000,DATOS!$E8485,DATOS!$I$2:$I$20000,DATOS!$I8485,DATOS!$G$2:$G$20000,"OR")=0))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DATOS!$A$2:$A$20000,DATOS!$A8486,DATOS!$D$2:$D$20000,DATOS!$D8486,DATOS!$E$2:$E$20000,DATOS!$E8486,DATOS!$I$2:$I$20000,DATOS!$I8486,DATOS!$G$2:$G$20000,"EX")=0),0))))</f>
      </c>
      <c r="H8486">
        <f>IF(DATOS!$G8486&lt;&gt;"EX",0,--(COUNTIFS(DATOS!$A$2:$A$20000,DATOS!$A8486,DATOS!$D$2:$D$20000,DATOS!$D8486,DATOS!$E$2:$E$20000,DATOS!$E8486,DATOS!$I$2:$I$20000,DATOS!$I8486,DATOS!$G$2:$G$20000,"OR")=0))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DATOS!$A$2:$A$20000,DATOS!$A8487,DATOS!$D$2:$D$20000,DATOS!$D8487,DATOS!$E$2:$E$20000,DATOS!$E8487,DATOS!$I$2:$I$20000,DATOS!$I8487,DATOS!$G$2:$G$20000,"EX")=0),0))))</f>
      </c>
      <c r="H8487">
        <f>IF(DATOS!$G8487&lt;&gt;"EX",0,--(COUNTIFS(DATOS!$A$2:$A$20000,DATOS!$A8487,DATOS!$D$2:$D$20000,DATOS!$D8487,DATOS!$E$2:$E$20000,DATOS!$E8487,DATOS!$I$2:$I$20000,DATOS!$I8487,DATOS!$G$2:$G$20000,"OR")=0))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DATOS!$A$2:$A$20000,DATOS!$A8488,DATOS!$D$2:$D$20000,DATOS!$D8488,DATOS!$E$2:$E$20000,DATOS!$E8488,DATOS!$I$2:$I$20000,DATOS!$I8488,DATOS!$G$2:$G$20000,"EX")=0),0))))</f>
      </c>
      <c r="H8488">
        <f>IF(DATOS!$G8488&lt;&gt;"EX",0,--(COUNTIFS(DATOS!$A$2:$A$20000,DATOS!$A8488,DATOS!$D$2:$D$20000,DATOS!$D8488,DATOS!$E$2:$E$20000,DATOS!$E8488,DATOS!$I$2:$I$20000,DATOS!$I8488,DATOS!$G$2:$G$20000,"OR")=0))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DATOS!$A$2:$A$20000,DATOS!$A8489,DATOS!$D$2:$D$20000,DATOS!$D8489,DATOS!$E$2:$E$20000,DATOS!$E8489,DATOS!$I$2:$I$20000,DATOS!$I8489,DATOS!$G$2:$G$20000,"EX")=0),0))))</f>
      </c>
      <c r="H8489">
        <f>IF(DATOS!$G8489&lt;&gt;"EX",0,--(COUNTIFS(DATOS!$A$2:$A$20000,DATOS!$A8489,DATOS!$D$2:$D$20000,DATOS!$D8489,DATOS!$E$2:$E$20000,DATOS!$E8489,DATOS!$I$2:$I$20000,DATOS!$I8489,DATOS!$G$2:$G$20000,"OR")=0))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DATOS!$A$2:$A$20000,DATOS!$A8490,DATOS!$D$2:$D$20000,DATOS!$D8490,DATOS!$E$2:$E$20000,DATOS!$E8490,DATOS!$I$2:$I$20000,DATOS!$I8490,DATOS!$G$2:$G$20000,"EX")=0),0))))</f>
      </c>
      <c r="H8490">
        <f>IF(DATOS!$G8490&lt;&gt;"EX",0,--(COUNTIFS(DATOS!$A$2:$A$20000,DATOS!$A8490,DATOS!$D$2:$D$20000,DATOS!$D8490,DATOS!$E$2:$E$20000,DATOS!$E8490,DATOS!$I$2:$I$20000,DATOS!$I8490,DATOS!$G$2:$G$20000,"OR")=0))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DATOS!$A$2:$A$20000,DATOS!$A8491,DATOS!$D$2:$D$20000,DATOS!$D8491,DATOS!$E$2:$E$20000,DATOS!$E8491,DATOS!$I$2:$I$20000,DATOS!$I8491,DATOS!$G$2:$G$20000,"EX")=0),0))))</f>
      </c>
      <c r="H8491">
        <f>IF(DATOS!$G8491&lt;&gt;"EX",0,--(COUNTIFS(DATOS!$A$2:$A$20000,DATOS!$A8491,DATOS!$D$2:$D$20000,DATOS!$D8491,DATOS!$E$2:$E$20000,DATOS!$E8491,DATOS!$I$2:$I$20000,DATOS!$I8491,DATOS!$G$2:$G$20000,"OR")=0))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DATOS!$A$2:$A$20000,DATOS!$A8492,DATOS!$D$2:$D$20000,DATOS!$D8492,DATOS!$E$2:$E$20000,DATOS!$E8492,DATOS!$I$2:$I$20000,DATOS!$I8492,DATOS!$G$2:$G$20000,"EX")=0),0))))</f>
      </c>
      <c r="H8492">
        <f>IF(DATOS!$G8492&lt;&gt;"EX",0,--(COUNTIFS(DATOS!$A$2:$A$20000,DATOS!$A8492,DATOS!$D$2:$D$20000,DATOS!$D8492,DATOS!$E$2:$E$20000,DATOS!$E8492,DATOS!$I$2:$I$20000,DATOS!$I8492,DATOS!$G$2:$G$20000,"OR")=0))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DATOS!$A$2:$A$20000,DATOS!$A8493,DATOS!$D$2:$D$20000,DATOS!$D8493,DATOS!$E$2:$E$20000,DATOS!$E8493,DATOS!$I$2:$I$20000,DATOS!$I8493,DATOS!$G$2:$G$20000,"EX")=0),0))))</f>
      </c>
      <c r="H8493">
        <f>IF(DATOS!$G8493&lt;&gt;"EX",0,--(COUNTIFS(DATOS!$A$2:$A$20000,DATOS!$A8493,DATOS!$D$2:$D$20000,DATOS!$D8493,DATOS!$E$2:$E$20000,DATOS!$E8493,DATOS!$I$2:$I$20000,DATOS!$I8493,DATOS!$G$2:$G$20000,"OR")=0))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DATOS!$A$2:$A$20000,DATOS!$A8494,DATOS!$D$2:$D$20000,DATOS!$D8494,DATOS!$E$2:$E$20000,DATOS!$E8494,DATOS!$I$2:$I$20000,DATOS!$I8494,DATOS!$G$2:$G$20000,"EX")=0),0))))</f>
      </c>
      <c r="H8494">
        <f>IF(DATOS!$G8494&lt;&gt;"EX",0,--(COUNTIFS(DATOS!$A$2:$A$20000,DATOS!$A8494,DATOS!$D$2:$D$20000,DATOS!$D8494,DATOS!$E$2:$E$20000,DATOS!$E8494,DATOS!$I$2:$I$20000,DATOS!$I8494,DATOS!$G$2:$G$20000,"OR")=0))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DATOS!$A$2:$A$20000,DATOS!$A8495,DATOS!$D$2:$D$20000,DATOS!$D8495,DATOS!$E$2:$E$20000,DATOS!$E8495,DATOS!$I$2:$I$20000,DATOS!$I8495,DATOS!$G$2:$G$20000,"EX")=0),0))))</f>
      </c>
      <c r="H8495">
        <f>IF(DATOS!$G8495&lt;&gt;"EX",0,--(COUNTIFS(DATOS!$A$2:$A$20000,DATOS!$A8495,DATOS!$D$2:$D$20000,DATOS!$D8495,DATOS!$E$2:$E$20000,DATOS!$E8495,DATOS!$I$2:$I$20000,DATOS!$I8495,DATOS!$G$2:$G$20000,"OR")=0))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DATOS!$A$2:$A$20000,DATOS!$A8496,DATOS!$D$2:$D$20000,DATOS!$D8496,DATOS!$E$2:$E$20000,DATOS!$E8496,DATOS!$I$2:$I$20000,DATOS!$I8496,DATOS!$G$2:$G$20000,"EX")=0),0))))</f>
      </c>
      <c r="H8496">
        <f>IF(DATOS!$G8496&lt;&gt;"EX",0,--(COUNTIFS(DATOS!$A$2:$A$20000,DATOS!$A8496,DATOS!$D$2:$D$20000,DATOS!$D8496,DATOS!$E$2:$E$20000,DATOS!$E8496,DATOS!$I$2:$I$20000,DATOS!$I8496,DATOS!$G$2:$G$20000,"OR")=0))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DATOS!$A$2:$A$20000,DATOS!$A8497,DATOS!$D$2:$D$20000,DATOS!$D8497,DATOS!$E$2:$E$20000,DATOS!$E8497,DATOS!$I$2:$I$20000,DATOS!$I8497,DATOS!$G$2:$G$20000,"EX")=0),0))))</f>
      </c>
      <c r="H8497">
        <f>IF(DATOS!$G8497&lt;&gt;"EX",0,--(COUNTIFS(DATOS!$A$2:$A$20000,DATOS!$A8497,DATOS!$D$2:$D$20000,DATOS!$D8497,DATOS!$E$2:$E$20000,DATOS!$E8497,DATOS!$I$2:$I$20000,DATOS!$I8497,DATOS!$G$2:$G$20000,"OR")=0))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DATOS!$A$2:$A$20000,DATOS!$A8498,DATOS!$D$2:$D$20000,DATOS!$D8498,DATOS!$E$2:$E$20000,DATOS!$E8498,DATOS!$I$2:$I$20000,DATOS!$I8498,DATOS!$G$2:$G$20000,"EX")=0),0))))</f>
      </c>
      <c r="H8498">
        <f>IF(DATOS!$G8498&lt;&gt;"EX",0,--(COUNTIFS(DATOS!$A$2:$A$20000,DATOS!$A8498,DATOS!$D$2:$D$20000,DATOS!$D8498,DATOS!$E$2:$E$20000,DATOS!$E8498,DATOS!$I$2:$I$20000,DATOS!$I8498,DATOS!$G$2:$G$20000,"OR")=0))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DATOS!$A$2:$A$20000,DATOS!$A8499,DATOS!$D$2:$D$20000,DATOS!$D8499,DATOS!$E$2:$E$20000,DATOS!$E8499,DATOS!$I$2:$I$20000,DATOS!$I8499,DATOS!$G$2:$G$20000,"EX")=0),0))))</f>
      </c>
      <c r="H8499">
        <f>IF(DATOS!$G8499&lt;&gt;"EX",0,--(COUNTIFS(DATOS!$A$2:$A$20000,DATOS!$A8499,DATOS!$D$2:$D$20000,DATOS!$D8499,DATOS!$E$2:$E$20000,DATOS!$E8499,DATOS!$I$2:$I$20000,DATOS!$I8499,DATOS!$G$2:$G$20000,"OR")=0))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DATOS!$A$2:$A$20000,DATOS!$A8500,DATOS!$D$2:$D$20000,DATOS!$D8500,DATOS!$E$2:$E$20000,DATOS!$E8500,DATOS!$I$2:$I$20000,DATOS!$I8500,DATOS!$G$2:$G$20000,"EX")=0),0))))</f>
      </c>
      <c r="H8500">
        <f>IF(DATOS!$G8500&lt;&gt;"EX",0,--(COUNTIFS(DATOS!$A$2:$A$20000,DATOS!$A8500,DATOS!$D$2:$D$20000,DATOS!$D8500,DATOS!$E$2:$E$20000,DATOS!$E8500,DATOS!$I$2:$I$20000,DATOS!$I8500,DATOS!$G$2:$G$20000,"OR")=0))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DATOS!$A$2:$A$20000,DATOS!$A8501,DATOS!$D$2:$D$20000,DATOS!$D8501,DATOS!$E$2:$E$20000,DATOS!$E8501,DATOS!$I$2:$I$20000,DATOS!$I8501,DATOS!$G$2:$G$20000,"EX")=0),0))))</f>
      </c>
      <c r="H8501">
        <f>IF(DATOS!$G8501&lt;&gt;"EX",0,--(COUNTIFS(DATOS!$A$2:$A$20000,DATOS!$A8501,DATOS!$D$2:$D$20000,DATOS!$D8501,DATOS!$E$2:$E$20000,DATOS!$E8501,DATOS!$I$2:$I$20000,DATOS!$I8501,DATOS!$G$2:$G$20000,"OR")=0))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DATOS!$A$2:$A$20000,DATOS!$A8502,DATOS!$D$2:$D$20000,DATOS!$D8502,DATOS!$E$2:$E$20000,DATOS!$E8502,DATOS!$I$2:$I$20000,DATOS!$I8502,DATOS!$G$2:$G$20000,"EX")=0),0))))</f>
      </c>
      <c r="H8502">
        <f>IF(DATOS!$G8502&lt;&gt;"EX",0,--(COUNTIFS(DATOS!$A$2:$A$20000,DATOS!$A8502,DATOS!$D$2:$D$20000,DATOS!$D8502,DATOS!$E$2:$E$20000,DATOS!$E8502,DATOS!$I$2:$I$20000,DATOS!$I8502,DATOS!$G$2:$G$20000,"OR")=0))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DATOS!$A$2:$A$20000,DATOS!$A8503,DATOS!$D$2:$D$20000,DATOS!$D8503,DATOS!$E$2:$E$20000,DATOS!$E8503,DATOS!$I$2:$I$20000,DATOS!$I8503,DATOS!$G$2:$G$20000,"EX")=0),0))))</f>
      </c>
      <c r="H8503">
        <f>IF(DATOS!$G8503&lt;&gt;"EX",0,--(COUNTIFS(DATOS!$A$2:$A$20000,DATOS!$A8503,DATOS!$D$2:$D$20000,DATOS!$D8503,DATOS!$E$2:$E$20000,DATOS!$E8503,DATOS!$I$2:$I$20000,DATOS!$I8503,DATOS!$G$2:$G$20000,"OR")=0))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DATOS!$A$2:$A$20000,DATOS!$A8504,DATOS!$D$2:$D$20000,DATOS!$D8504,DATOS!$E$2:$E$20000,DATOS!$E8504,DATOS!$I$2:$I$20000,DATOS!$I8504,DATOS!$G$2:$G$20000,"EX")=0),0))))</f>
      </c>
      <c r="H8504">
        <f>IF(DATOS!$G8504&lt;&gt;"EX",0,--(COUNTIFS(DATOS!$A$2:$A$20000,DATOS!$A8504,DATOS!$D$2:$D$20000,DATOS!$D8504,DATOS!$E$2:$E$20000,DATOS!$E8504,DATOS!$I$2:$I$20000,DATOS!$I8504,DATOS!$G$2:$G$20000,"OR")=0))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DATOS!$A$2:$A$20000,DATOS!$A8505,DATOS!$D$2:$D$20000,DATOS!$D8505,DATOS!$E$2:$E$20000,DATOS!$E8505,DATOS!$I$2:$I$20000,DATOS!$I8505,DATOS!$G$2:$G$20000,"EX")=0),0))))</f>
      </c>
      <c r="H8505">
        <f>IF(DATOS!$G8505&lt;&gt;"EX",0,--(COUNTIFS(DATOS!$A$2:$A$20000,DATOS!$A8505,DATOS!$D$2:$D$20000,DATOS!$D8505,DATOS!$E$2:$E$20000,DATOS!$E8505,DATOS!$I$2:$I$20000,DATOS!$I8505,DATOS!$G$2:$G$20000,"OR")=0))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DATOS!$A$2:$A$20000,DATOS!$A8506,DATOS!$D$2:$D$20000,DATOS!$D8506,DATOS!$E$2:$E$20000,DATOS!$E8506,DATOS!$I$2:$I$20000,DATOS!$I8506,DATOS!$G$2:$G$20000,"EX")=0),0))))</f>
      </c>
      <c r="H8506">
        <f>IF(DATOS!$G8506&lt;&gt;"EX",0,--(COUNTIFS(DATOS!$A$2:$A$20000,DATOS!$A8506,DATOS!$D$2:$D$20000,DATOS!$D8506,DATOS!$E$2:$E$20000,DATOS!$E8506,DATOS!$I$2:$I$20000,DATOS!$I8506,DATOS!$G$2:$G$20000,"OR")=0))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DATOS!$A$2:$A$20000,DATOS!$A8507,DATOS!$D$2:$D$20000,DATOS!$D8507,DATOS!$E$2:$E$20000,DATOS!$E8507,DATOS!$I$2:$I$20000,DATOS!$I8507,DATOS!$G$2:$G$20000,"EX")=0),0))))</f>
      </c>
      <c r="H8507">
        <f>IF(DATOS!$G8507&lt;&gt;"EX",0,--(COUNTIFS(DATOS!$A$2:$A$20000,DATOS!$A8507,DATOS!$D$2:$D$20000,DATOS!$D8507,DATOS!$E$2:$E$20000,DATOS!$E8507,DATOS!$I$2:$I$20000,DATOS!$I8507,DATOS!$G$2:$G$20000,"OR")=0))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DATOS!$A$2:$A$20000,DATOS!$A8508,DATOS!$D$2:$D$20000,DATOS!$D8508,DATOS!$E$2:$E$20000,DATOS!$E8508,DATOS!$I$2:$I$20000,DATOS!$I8508,DATOS!$G$2:$G$20000,"EX")=0),0))))</f>
      </c>
      <c r="H8508">
        <f>IF(DATOS!$G8508&lt;&gt;"EX",0,--(COUNTIFS(DATOS!$A$2:$A$20000,DATOS!$A8508,DATOS!$D$2:$D$20000,DATOS!$D8508,DATOS!$E$2:$E$20000,DATOS!$E8508,DATOS!$I$2:$I$20000,DATOS!$I8508,DATOS!$G$2:$G$20000,"OR")=0))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DATOS!$A$2:$A$20000,DATOS!$A8509,DATOS!$D$2:$D$20000,DATOS!$D8509,DATOS!$E$2:$E$20000,DATOS!$E8509,DATOS!$I$2:$I$20000,DATOS!$I8509,DATOS!$G$2:$G$20000,"EX")=0),0))))</f>
      </c>
      <c r="H8509">
        <f>IF(DATOS!$G8509&lt;&gt;"EX",0,--(COUNTIFS(DATOS!$A$2:$A$20000,DATOS!$A8509,DATOS!$D$2:$D$20000,DATOS!$D8509,DATOS!$E$2:$E$20000,DATOS!$E8509,DATOS!$I$2:$I$20000,DATOS!$I8509,DATOS!$G$2:$G$20000,"OR")=0))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DATOS!$A$2:$A$20000,DATOS!$A8510,DATOS!$D$2:$D$20000,DATOS!$D8510,DATOS!$E$2:$E$20000,DATOS!$E8510,DATOS!$I$2:$I$20000,DATOS!$I8510,DATOS!$G$2:$G$20000,"EX")=0),0))))</f>
      </c>
      <c r="H8510">
        <f>IF(DATOS!$G8510&lt;&gt;"EX",0,--(COUNTIFS(DATOS!$A$2:$A$20000,DATOS!$A8510,DATOS!$D$2:$D$20000,DATOS!$D8510,DATOS!$E$2:$E$20000,DATOS!$E8510,DATOS!$I$2:$I$20000,DATOS!$I8510,DATOS!$G$2:$G$20000,"OR")=0))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DATOS!$A$2:$A$20000,DATOS!$A8511,DATOS!$D$2:$D$20000,DATOS!$D8511,DATOS!$E$2:$E$20000,DATOS!$E8511,DATOS!$I$2:$I$20000,DATOS!$I8511,DATOS!$G$2:$G$20000,"EX")=0),0))))</f>
      </c>
      <c r="H8511">
        <f>IF(DATOS!$G8511&lt;&gt;"EX",0,--(COUNTIFS(DATOS!$A$2:$A$20000,DATOS!$A8511,DATOS!$D$2:$D$20000,DATOS!$D8511,DATOS!$E$2:$E$20000,DATOS!$E8511,DATOS!$I$2:$I$20000,DATOS!$I8511,DATOS!$G$2:$G$20000,"OR")=0))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DATOS!$A$2:$A$20000,DATOS!$A8512,DATOS!$D$2:$D$20000,DATOS!$D8512,DATOS!$E$2:$E$20000,DATOS!$E8512,DATOS!$I$2:$I$20000,DATOS!$I8512,DATOS!$G$2:$G$20000,"EX")=0),0))))</f>
      </c>
      <c r="H8512">
        <f>IF(DATOS!$G8512&lt;&gt;"EX",0,--(COUNTIFS(DATOS!$A$2:$A$20000,DATOS!$A8512,DATOS!$D$2:$D$20000,DATOS!$D8512,DATOS!$E$2:$E$20000,DATOS!$E8512,DATOS!$I$2:$I$20000,DATOS!$I8512,DATOS!$G$2:$G$20000,"OR")=0))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DATOS!$A$2:$A$20000,DATOS!$A8513,DATOS!$D$2:$D$20000,DATOS!$D8513,DATOS!$E$2:$E$20000,DATOS!$E8513,DATOS!$I$2:$I$20000,DATOS!$I8513,DATOS!$G$2:$G$20000,"EX")=0),0))))</f>
      </c>
      <c r="H8513">
        <f>IF(DATOS!$G8513&lt;&gt;"EX",0,--(COUNTIFS(DATOS!$A$2:$A$20000,DATOS!$A8513,DATOS!$D$2:$D$20000,DATOS!$D8513,DATOS!$E$2:$E$20000,DATOS!$E8513,DATOS!$I$2:$I$20000,DATOS!$I8513,DATOS!$G$2:$G$20000,"OR")=0))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DATOS!$A$2:$A$20000,DATOS!$A8514,DATOS!$D$2:$D$20000,DATOS!$D8514,DATOS!$E$2:$E$20000,DATOS!$E8514,DATOS!$I$2:$I$20000,DATOS!$I8514,DATOS!$G$2:$G$20000,"EX")=0),0))))</f>
      </c>
      <c r="H8514">
        <f>IF(DATOS!$G8514&lt;&gt;"EX",0,--(COUNTIFS(DATOS!$A$2:$A$20000,DATOS!$A8514,DATOS!$D$2:$D$20000,DATOS!$D8514,DATOS!$E$2:$E$20000,DATOS!$E8514,DATOS!$I$2:$I$20000,DATOS!$I8514,DATOS!$G$2:$G$20000,"OR")=0))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DATOS!$A$2:$A$20000,DATOS!$A8515,DATOS!$D$2:$D$20000,DATOS!$D8515,DATOS!$E$2:$E$20000,DATOS!$E8515,DATOS!$I$2:$I$20000,DATOS!$I8515,DATOS!$G$2:$G$20000,"EX")=0),0))))</f>
      </c>
      <c r="H8515">
        <f>IF(DATOS!$G8515&lt;&gt;"EX",0,--(COUNTIFS(DATOS!$A$2:$A$20000,DATOS!$A8515,DATOS!$D$2:$D$20000,DATOS!$D8515,DATOS!$E$2:$E$20000,DATOS!$E8515,DATOS!$I$2:$I$20000,DATOS!$I8515,DATOS!$G$2:$G$20000,"OR")=0))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DATOS!$A$2:$A$20000,DATOS!$A8516,DATOS!$D$2:$D$20000,DATOS!$D8516,DATOS!$E$2:$E$20000,DATOS!$E8516,DATOS!$I$2:$I$20000,DATOS!$I8516,DATOS!$G$2:$G$20000,"EX")=0),0))))</f>
      </c>
      <c r="H8516">
        <f>IF(DATOS!$G8516&lt;&gt;"EX",0,--(COUNTIFS(DATOS!$A$2:$A$20000,DATOS!$A8516,DATOS!$D$2:$D$20000,DATOS!$D8516,DATOS!$E$2:$E$20000,DATOS!$E8516,DATOS!$I$2:$I$20000,DATOS!$I8516,DATOS!$G$2:$G$20000,"OR")=0))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DATOS!$A$2:$A$20000,DATOS!$A8517,DATOS!$D$2:$D$20000,DATOS!$D8517,DATOS!$E$2:$E$20000,DATOS!$E8517,DATOS!$I$2:$I$20000,DATOS!$I8517,DATOS!$G$2:$G$20000,"EX")=0),0))))</f>
      </c>
      <c r="H8517">
        <f>IF(DATOS!$G8517&lt;&gt;"EX",0,--(COUNTIFS(DATOS!$A$2:$A$20000,DATOS!$A8517,DATOS!$D$2:$D$20000,DATOS!$D8517,DATOS!$E$2:$E$20000,DATOS!$E8517,DATOS!$I$2:$I$20000,DATOS!$I8517,DATOS!$G$2:$G$20000,"OR")=0))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DATOS!$A$2:$A$20000,DATOS!$A8518,DATOS!$D$2:$D$20000,DATOS!$D8518,DATOS!$E$2:$E$20000,DATOS!$E8518,DATOS!$I$2:$I$20000,DATOS!$I8518,DATOS!$G$2:$G$20000,"EX")=0),0))))</f>
      </c>
      <c r="H8518">
        <f>IF(DATOS!$G8518&lt;&gt;"EX",0,--(COUNTIFS(DATOS!$A$2:$A$20000,DATOS!$A8518,DATOS!$D$2:$D$20000,DATOS!$D8518,DATOS!$E$2:$E$20000,DATOS!$E8518,DATOS!$I$2:$I$20000,DATOS!$I8518,DATOS!$G$2:$G$20000,"OR")=0))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DATOS!$A$2:$A$20000,DATOS!$A8519,DATOS!$D$2:$D$20000,DATOS!$D8519,DATOS!$E$2:$E$20000,DATOS!$E8519,DATOS!$I$2:$I$20000,DATOS!$I8519,DATOS!$G$2:$G$20000,"EX")=0),0))))</f>
      </c>
      <c r="H8519">
        <f>IF(DATOS!$G8519&lt;&gt;"EX",0,--(COUNTIFS(DATOS!$A$2:$A$20000,DATOS!$A8519,DATOS!$D$2:$D$20000,DATOS!$D8519,DATOS!$E$2:$E$20000,DATOS!$E8519,DATOS!$I$2:$I$20000,DATOS!$I8519,DATOS!$G$2:$G$20000,"OR")=0))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DATOS!$A$2:$A$20000,DATOS!$A8520,DATOS!$D$2:$D$20000,DATOS!$D8520,DATOS!$E$2:$E$20000,DATOS!$E8520,DATOS!$I$2:$I$20000,DATOS!$I8520,DATOS!$G$2:$G$20000,"EX")=0),0))))</f>
      </c>
      <c r="H8520">
        <f>IF(DATOS!$G8520&lt;&gt;"EX",0,--(COUNTIFS(DATOS!$A$2:$A$20000,DATOS!$A8520,DATOS!$D$2:$D$20000,DATOS!$D8520,DATOS!$E$2:$E$20000,DATOS!$E8520,DATOS!$I$2:$I$20000,DATOS!$I8520,DATOS!$G$2:$G$20000,"OR")=0))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DATOS!$A$2:$A$20000,DATOS!$A8521,DATOS!$D$2:$D$20000,DATOS!$D8521,DATOS!$E$2:$E$20000,DATOS!$E8521,DATOS!$I$2:$I$20000,DATOS!$I8521,DATOS!$G$2:$G$20000,"EX")=0),0))))</f>
      </c>
      <c r="H8521">
        <f>IF(DATOS!$G8521&lt;&gt;"EX",0,--(COUNTIFS(DATOS!$A$2:$A$20000,DATOS!$A8521,DATOS!$D$2:$D$20000,DATOS!$D8521,DATOS!$E$2:$E$20000,DATOS!$E8521,DATOS!$I$2:$I$20000,DATOS!$I8521,DATOS!$G$2:$G$20000,"OR")=0))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DATOS!$A$2:$A$20000,DATOS!$A8522,DATOS!$D$2:$D$20000,DATOS!$D8522,DATOS!$E$2:$E$20000,DATOS!$E8522,DATOS!$I$2:$I$20000,DATOS!$I8522,DATOS!$G$2:$G$20000,"EX")=0),0))))</f>
      </c>
      <c r="H8522">
        <f>IF(DATOS!$G8522&lt;&gt;"EX",0,--(COUNTIFS(DATOS!$A$2:$A$20000,DATOS!$A8522,DATOS!$D$2:$D$20000,DATOS!$D8522,DATOS!$E$2:$E$20000,DATOS!$E8522,DATOS!$I$2:$I$20000,DATOS!$I8522,DATOS!$G$2:$G$20000,"OR")=0))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DATOS!$A$2:$A$20000,DATOS!$A8523,DATOS!$D$2:$D$20000,DATOS!$D8523,DATOS!$E$2:$E$20000,DATOS!$E8523,DATOS!$I$2:$I$20000,DATOS!$I8523,DATOS!$G$2:$G$20000,"EX")=0),0))))</f>
      </c>
      <c r="H8523">
        <f>IF(DATOS!$G8523&lt;&gt;"EX",0,--(COUNTIFS(DATOS!$A$2:$A$20000,DATOS!$A8523,DATOS!$D$2:$D$20000,DATOS!$D8523,DATOS!$E$2:$E$20000,DATOS!$E8523,DATOS!$I$2:$I$20000,DATOS!$I8523,DATOS!$G$2:$G$20000,"OR")=0))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DATOS!$A$2:$A$20000,DATOS!$A8524,DATOS!$D$2:$D$20000,DATOS!$D8524,DATOS!$E$2:$E$20000,DATOS!$E8524,DATOS!$I$2:$I$20000,DATOS!$I8524,DATOS!$G$2:$G$20000,"EX")=0),0))))</f>
      </c>
      <c r="H8524">
        <f>IF(DATOS!$G8524&lt;&gt;"EX",0,--(COUNTIFS(DATOS!$A$2:$A$20000,DATOS!$A8524,DATOS!$D$2:$D$20000,DATOS!$D8524,DATOS!$E$2:$E$20000,DATOS!$E8524,DATOS!$I$2:$I$20000,DATOS!$I8524,DATOS!$G$2:$G$20000,"OR")=0))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DATOS!$A$2:$A$20000,DATOS!$A8525,DATOS!$D$2:$D$20000,DATOS!$D8525,DATOS!$E$2:$E$20000,DATOS!$E8525,DATOS!$I$2:$I$20000,DATOS!$I8525,DATOS!$G$2:$G$20000,"EX")=0),0))))</f>
      </c>
      <c r="H8525">
        <f>IF(DATOS!$G8525&lt;&gt;"EX",0,--(COUNTIFS(DATOS!$A$2:$A$20000,DATOS!$A8525,DATOS!$D$2:$D$20000,DATOS!$D8525,DATOS!$E$2:$E$20000,DATOS!$E8525,DATOS!$I$2:$I$20000,DATOS!$I8525,DATOS!$G$2:$G$20000,"OR")=0))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DATOS!$A$2:$A$20000,DATOS!$A8526,DATOS!$D$2:$D$20000,DATOS!$D8526,DATOS!$E$2:$E$20000,DATOS!$E8526,DATOS!$I$2:$I$20000,DATOS!$I8526,DATOS!$G$2:$G$20000,"EX")=0),0))))</f>
      </c>
      <c r="H8526">
        <f>IF(DATOS!$G8526&lt;&gt;"EX",0,--(COUNTIFS(DATOS!$A$2:$A$20000,DATOS!$A8526,DATOS!$D$2:$D$20000,DATOS!$D8526,DATOS!$E$2:$E$20000,DATOS!$E8526,DATOS!$I$2:$I$20000,DATOS!$I8526,DATOS!$G$2:$G$20000,"OR")=0))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DATOS!$A$2:$A$20000,DATOS!$A8527,DATOS!$D$2:$D$20000,DATOS!$D8527,DATOS!$E$2:$E$20000,DATOS!$E8527,DATOS!$I$2:$I$20000,DATOS!$I8527,DATOS!$G$2:$G$20000,"EX")=0),0))))</f>
      </c>
      <c r="H8527">
        <f>IF(DATOS!$G8527&lt;&gt;"EX",0,--(COUNTIFS(DATOS!$A$2:$A$20000,DATOS!$A8527,DATOS!$D$2:$D$20000,DATOS!$D8527,DATOS!$E$2:$E$20000,DATOS!$E8527,DATOS!$I$2:$I$20000,DATOS!$I8527,DATOS!$G$2:$G$20000,"OR")=0))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DATOS!$A$2:$A$20000,DATOS!$A8528,DATOS!$D$2:$D$20000,DATOS!$D8528,DATOS!$E$2:$E$20000,DATOS!$E8528,DATOS!$I$2:$I$20000,DATOS!$I8528,DATOS!$G$2:$G$20000,"EX")=0),0))))</f>
      </c>
      <c r="H8528">
        <f>IF(DATOS!$G8528&lt;&gt;"EX",0,--(COUNTIFS(DATOS!$A$2:$A$20000,DATOS!$A8528,DATOS!$D$2:$D$20000,DATOS!$D8528,DATOS!$E$2:$E$20000,DATOS!$E8528,DATOS!$I$2:$I$20000,DATOS!$I8528,DATOS!$G$2:$G$20000,"OR")=0))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DATOS!$A$2:$A$20000,DATOS!$A8529,DATOS!$D$2:$D$20000,DATOS!$D8529,DATOS!$E$2:$E$20000,DATOS!$E8529,DATOS!$I$2:$I$20000,DATOS!$I8529,DATOS!$G$2:$G$20000,"EX")=0),0))))</f>
      </c>
      <c r="H8529">
        <f>IF(DATOS!$G8529&lt;&gt;"EX",0,--(COUNTIFS(DATOS!$A$2:$A$20000,DATOS!$A8529,DATOS!$D$2:$D$20000,DATOS!$D8529,DATOS!$E$2:$E$20000,DATOS!$E8529,DATOS!$I$2:$I$20000,DATOS!$I8529,DATOS!$G$2:$G$20000,"OR")=0))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DATOS!$A$2:$A$20000,DATOS!$A8530,DATOS!$D$2:$D$20000,DATOS!$D8530,DATOS!$E$2:$E$20000,DATOS!$E8530,DATOS!$I$2:$I$20000,DATOS!$I8530,DATOS!$G$2:$G$20000,"EX")=0),0))))</f>
      </c>
      <c r="H8530">
        <f>IF(DATOS!$G8530&lt;&gt;"EX",0,--(COUNTIFS(DATOS!$A$2:$A$20000,DATOS!$A8530,DATOS!$D$2:$D$20000,DATOS!$D8530,DATOS!$E$2:$E$20000,DATOS!$E8530,DATOS!$I$2:$I$20000,DATOS!$I8530,DATOS!$G$2:$G$20000,"OR")=0))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DATOS!$A$2:$A$20000,DATOS!$A8531,DATOS!$D$2:$D$20000,DATOS!$D8531,DATOS!$E$2:$E$20000,DATOS!$E8531,DATOS!$I$2:$I$20000,DATOS!$I8531,DATOS!$G$2:$G$20000,"EX")=0),0))))</f>
      </c>
      <c r="H8531">
        <f>IF(DATOS!$G8531&lt;&gt;"EX",0,--(COUNTIFS(DATOS!$A$2:$A$20000,DATOS!$A8531,DATOS!$D$2:$D$20000,DATOS!$D8531,DATOS!$E$2:$E$20000,DATOS!$E8531,DATOS!$I$2:$I$20000,DATOS!$I8531,DATOS!$G$2:$G$20000,"OR")=0))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DATOS!$A$2:$A$20000,DATOS!$A8532,DATOS!$D$2:$D$20000,DATOS!$D8532,DATOS!$E$2:$E$20000,DATOS!$E8532,DATOS!$I$2:$I$20000,DATOS!$I8532,DATOS!$G$2:$G$20000,"EX")=0),0))))</f>
      </c>
      <c r="H8532">
        <f>IF(DATOS!$G8532&lt;&gt;"EX",0,--(COUNTIFS(DATOS!$A$2:$A$20000,DATOS!$A8532,DATOS!$D$2:$D$20000,DATOS!$D8532,DATOS!$E$2:$E$20000,DATOS!$E8532,DATOS!$I$2:$I$20000,DATOS!$I8532,DATOS!$G$2:$G$20000,"OR")=0))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DATOS!$A$2:$A$20000,DATOS!$A8533,DATOS!$D$2:$D$20000,DATOS!$D8533,DATOS!$E$2:$E$20000,DATOS!$E8533,DATOS!$I$2:$I$20000,DATOS!$I8533,DATOS!$G$2:$G$20000,"EX")=0),0))))</f>
      </c>
      <c r="H8533">
        <f>IF(DATOS!$G8533&lt;&gt;"EX",0,--(COUNTIFS(DATOS!$A$2:$A$20000,DATOS!$A8533,DATOS!$D$2:$D$20000,DATOS!$D8533,DATOS!$E$2:$E$20000,DATOS!$E8533,DATOS!$I$2:$I$20000,DATOS!$I8533,DATOS!$G$2:$G$20000,"OR")=0))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DATOS!$A$2:$A$20000,DATOS!$A8534,DATOS!$D$2:$D$20000,DATOS!$D8534,DATOS!$E$2:$E$20000,DATOS!$E8534,DATOS!$I$2:$I$20000,DATOS!$I8534,DATOS!$G$2:$G$20000,"EX")=0),0))))</f>
      </c>
      <c r="H8534">
        <f>IF(DATOS!$G8534&lt;&gt;"EX",0,--(COUNTIFS(DATOS!$A$2:$A$20000,DATOS!$A8534,DATOS!$D$2:$D$20000,DATOS!$D8534,DATOS!$E$2:$E$20000,DATOS!$E8534,DATOS!$I$2:$I$20000,DATOS!$I8534,DATOS!$G$2:$G$20000,"OR")=0))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DATOS!$A$2:$A$20000,DATOS!$A8535,DATOS!$D$2:$D$20000,DATOS!$D8535,DATOS!$E$2:$E$20000,DATOS!$E8535,DATOS!$I$2:$I$20000,DATOS!$I8535,DATOS!$G$2:$G$20000,"EX")=0),0))))</f>
      </c>
      <c r="H8535">
        <f>IF(DATOS!$G8535&lt;&gt;"EX",0,--(COUNTIFS(DATOS!$A$2:$A$20000,DATOS!$A8535,DATOS!$D$2:$D$20000,DATOS!$D8535,DATOS!$E$2:$E$20000,DATOS!$E8535,DATOS!$I$2:$I$20000,DATOS!$I8535,DATOS!$G$2:$G$20000,"OR")=0))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DATOS!$A$2:$A$20000,DATOS!$A8536,DATOS!$D$2:$D$20000,DATOS!$D8536,DATOS!$E$2:$E$20000,DATOS!$E8536,DATOS!$I$2:$I$20000,DATOS!$I8536,DATOS!$G$2:$G$20000,"EX")=0),0))))</f>
      </c>
      <c r="H8536">
        <f>IF(DATOS!$G8536&lt;&gt;"EX",0,--(COUNTIFS(DATOS!$A$2:$A$20000,DATOS!$A8536,DATOS!$D$2:$D$20000,DATOS!$D8536,DATOS!$E$2:$E$20000,DATOS!$E8536,DATOS!$I$2:$I$20000,DATOS!$I8536,DATOS!$G$2:$G$20000,"OR")=0))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DATOS!$A$2:$A$20000,DATOS!$A8537,DATOS!$D$2:$D$20000,DATOS!$D8537,DATOS!$E$2:$E$20000,DATOS!$E8537,DATOS!$I$2:$I$20000,DATOS!$I8537,DATOS!$G$2:$G$20000,"EX")=0),0))))</f>
      </c>
      <c r="H8537">
        <f>IF(DATOS!$G8537&lt;&gt;"EX",0,--(COUNTIFS(DATOS!$A$2:$A$20000,DATOS!$A8537,DATOS!$D$2:$D$20000,DATOS!$D8537,DATOS!$E$2:$E$20000,DATOS!$E8537,DATOS!$I$2:$I$20000,DATOS!$I8537,DATOS!$G$2:$G$20000,"OR")=0))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DATOS!$A$2:$A$20000,DATOS!$A8538,DATOS!$D$2:$D$20000,DATOS!$D8538,DATOS!$E$2:$E$20000,DATOS!$E8538,DATOS!$I$2:$I$20000,DATOS!$I8538,DATOS!$G$2:$G$20000,"EX")=0),0))))</f>
      </c>
      <c r="H8538">
        <f>IF(DATOS!$G8538&lt;&gt;"EX",0,--(COUNTIFS(DATOS!$A$2:$A$20000,DATOS!$A8538,DATOS!$D$2:$D$20000,DATOS!$D8538,DATOS!$E$2:$E$20000,DATOS!$E8538,DATOS!$I$2:$I$20000,DATOS!$I8538,DATOS!$G$2:$G$20000,"OR")=0))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DATOS!$A$2:$A$20000,DATOS!$A8539,DATOS!$D$2:$D$20000,DATOS!$D8539,DATOS!$E$2:$E$20000,DATOS!$E8539,DATOS!$I$2:$I$20000,DATOS!$I8539,DATOS!$G$2:$G$20000,"EX")=0),0))))</f>
      </c>
      <c r="H8539">
        <f>IF(DATOS!$G8539&lt;&gt;"EX",0,--(COUNTIFS(DATOS!$A$2:$A$20000,DATOS!$A8539,DATOS!$D$2:$D$20000,DATOS!$D8539,DATOS!$E$2:$E$20000,DATOS!$E8539,DATOS!$I$2:$I$20000,DATOS!$I8539,DATOS!$G$2:$G$20000,"OR")=0))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DATOS!$A$2:$A$20000,DATOS!$A8540,DATOS!$D$2:$D$20000,DATOS!$D8540,DATOS!$E$2:$E$20000,DATOS!$E8540,DATOS!$I$2:$I$20000,DATOS!$I8540,DATOS!$G$2:$G$20000,"EX")=0),0))))</f>
      </c>
      <c r="H8540">
        <f>IF(DATOS!$G8540&lt;&gt;"EX",0,--(COUNTIFS(DATOS!$A$2:$A$20000,DATOS!$A8540,DATOS!$D$2:$D$20000,DATOS!$D8540,DATOS!$E$2:$E$20000,DATOS!$E8540,DATOS!$I$2:$I$20000,DATOS!$I8540,DATOS!$G$2:$G$20000,"OR")=0))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DATOS!$A$2:$A$20000,DATOS!$A8541,DATOS!$D$2:$D$20000,DATOS!$D8541,DATOS!$E$2:$E$20000,DATOS!$E8541,DATOS!$I$2:$I$20000,DATOS!$I8541,DATOS!$G$2:$G$20000,"EX")=0),0))))</f>
      </c>
      <c r="H8541">
        <f>IF(DATOS!$G8541&lt;&gt;"EX",0,--(COUNTIFS(DATOS!$A$2:$A$20000,DATOS!$A8541,DATOS!$D$2:$D$20000,DATOS!$D8541,DATOS!$E$2:$E$20000,DATOS!$E8541,DATOS!$I$2:$I$20000,DATOS!$I8541,DATOS!$G$2:$G$20000,"OR")=0))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DATOS!$A$2:$A$20000,DATOS!$A8542,DATOS!$D$2:$D$20000,DATOS!$D8542,DATOS!$E$2:$E$20000,DATOS!$E8542,DATOS!$I$2:$I$20000,DATOS!$I8542,DATOS!$G$2:$G$20000,"EX")=0),0))))</f>
      </c>
      <c r="H8542">
        <f>IF(DATOS!$G8542&lt;&gt;"EX",0,--(COUNTIFS(DATOS!$A$2:$A$20000,DATOS!$A8542,DATOS!$D$2:$D$20000,DATOS!$D8542,DATOS!$E$2:$E$20000,DATOS!$E8542,DATOS!$I$2:$I$20000,DATOS!$I8542,DATOS!$G$2:$G$20000,"OR")=0))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DATOS!$A$2:$A$20000,DATOS!$A8543,DATOS!$D$2:$D$20000,DATOS!$D8543,DATOS!$E$2:$E$20000,DATOS!$E8543,DATOS!$I$2:$I$20000,DATOS!$I8543,DATOS!$G$2:$G$20000,"EX")=0),0))))</f>
      </c>
      <c r="H8543">
        <f>IF(DATOS!$G8543&lt;&gt;"EX",0,--(COUNTIFS(DATOS!$A$2:$A$20000,DATOS!$A8543,DATOS!$D$2:$D$20000,DATOS!$D8543,DATOS!$E$2:$E$20000,DATOS!$E8543,DATOS!$I$2:$I$20000,DATOS!$I8543,DATOS!$G$2:$G$20000,"OR")=0))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DATOS!$A$2:$A$20000,DATOS!$A8544,DATOS!$D$2:$D$20000,DATOS!$D8544,DATOS!$E$2:$E$20000,DATOS!$E8544,DATOS!$I$2:$I$20000,DATOS!$I8544,DATOS!$G$2:$G$20000,"EX")=0),0))))</f>
      </c>
      <c r="H8544">
        <f>IF(DATOS!$G8544&lt;&gt;"EX",0,--(COUNTIFS(DATOS!$A$2:$A$20000,DATOS!$A8544,DATOS!$D$2:$D$20000,DATOS!$D8544,DATOS!$E$2:$E$20000,DATOS!$E8544,DATOS!$I$2:$I$20000,DATOS!$I8544,DATOS!$G$2:$G$20000,"OR")=0))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DATOS!$A$2:$A$20000,DATOS!$A8545,DATOS!$D$2:$D$20000,DATOS!$D8545,DATOS!$E$2:$E$20000,DATOS!$E8545,DATOS!$I$2:$I$20000,DATOS!$I8545,DATOS!$G$2:$G$20000,"EX")=0),0))))</f>
      </c>
      <c r="H8545">
        <f>IF(DATOS!$G8545&lt;&gt;"EX",0,--(COUNTIFS(DATOS!$A$2:$A$20000,DATOS!$A8545,DATOS!$D$2:$D$20000,DATOS!$D8545,DATOS!$E$2:$E$20000,DATOS!$E8545,DATOS!$I$2:$I$20000,DATOS!$I8545,DATOS!$G$2:$G$20000,"OR")=0))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DATOS!$A$2:$A$20000,DATOS!$A8546,DATOS!$D$2:$D$20000,DATOS!$D8546,DATOS!$E$2:$E$20000,DATOS!$E8546,DATOS!$I$2:$I$20000,DATOS!$I8546,DATOS!$G$2:$G$20000,"EX")=0),0))))</f>
      </c>
      <c r="H8546">
        <f>IF(DATOS!$G8546&lt;&gt;"EX",0,--(COUNTIFS(DATOS!$A$2:$A$20000,DATOS!$A8546,DATOS!$D$2:$D$20000,DATOS!$D8546,DATOS!$E$2:$E$20000,DATOS!$E8546,DATOS!$I$2:$I$20000,DATOS!$I8546,DATOS!$G$2:$G$20000,"OR")=0))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DATOS!$A$2:$A$20000,DATOS!$A8547,DATOS!$D$2:$D$20000,DATOS!$D8547,DATOS!$E$2:$E$20000,DATOS!$E8547,DATOS!$I$2:$I$20000,DATOS!$I8547,DATOS!$G$2:$G$20000,"EX")=0),0))))</f>
      </c>
      <c r="H8547">
        <f>IF(DATOS!$G8547&lt;&gt;"EX",0,--(COUNTIFS(DATOS!$A$2:$A$20000,DATOS!$A8547,DATOS!$D$2:$D$20000,DATOS!$D8547,DATOS!$E$2:$E$20000,DATOS!$E8547,DATOS!$I$2:$I$20000,DATOS!$I8547,DATOS!$G$2:$G$20000,"OR")=0))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DATOS!$A$2:$A$20000,DATOS!$A8548,DATOS!$D$2:$D$20000,DATOS!$D8548,DATOS!$E$2:$E$20000,DATOS!$E8548,DATOS!$I$2:$I$20000,DATOS!$I8548,DATOS!$G$2:$G$20000,"EX")=0),0))))</f>
      </c>
      <c r="H8548">
        <f>IF(DATOS!$G8548&lt;&gt;"EX",0,--(COUNTIFS(DATOS!$A$2:$A$20000,DATOS!$A8548,DATOS!$D$2:$D$20000,DATOS!$D8548,DATOS!$E$2:$E$20000,DATOS!$E8548,DATOS!$I$2:$I$20000,DATOS!$I8548,DATOS!$G$2:$G$20000,"OR")=0))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DATOS!$A$2:$A$20000,DATOS!$A8549,DATOS!$D$2:$D$20000,DATOS!$D8549,DATOS!$E$2:$E$20000,DATOS!$E8549,DATOS!$I$2:$I$20000,DATOS!$I8549,DATOS!$G$2:$G$20000,"EX")=0),0))))</f>
      </c>
      <c r="H8549">
        <f>IF(DATOS!$G8549&lt;&gt;"EX",0,--(COUNTIFS(DATOS!$A$2:$A$20000,DATOS!$A8549,DATOS!$D$2:$D$20000,DATOS!$D8549,DATOS!$E$2:$E$20000,DATOS!$E8549,DATOS!$I$2:$I$20000,DATOS!$I8549,DATOS!$G$2:$G$20000,"OR")=0))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DATOS!$A$2:$A$20000,DATOS!$A8550,DATOS!$D$2:$D$20000,DATOS!$D8550,DATOS!$E$2:$E$20000,DATOS!$E8550,DATOS!$I$2:$I$20000,DATOS!$I8550,DATOS!$G$2:$G$20000,"EX")=0),0))))</f>
      </c>
      <c r="H8550">
        <f>IF(DATOS!$G8550&lt;&gt;"EX",0,--(COUNTIFS(DATOS!$A$2:$A$20000,DATOS!$A8550,DATOS!$D$2:$D$20000,DATOS!$D8550,DATOS!$E$2:$E$20000,DATOS!$E8550,DATOS!$I$2:$I$20000,DATOS!$I8550,DATOS!$G$2:$G$20000,"OR")=0))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DATOS!$A$2:$A$20000,DATOS!$A8551,DATOS!$D$2:$D$20000,DATOS!$D8551,DATOS!$E$2:$E$20000,DATOS!$E8551,DATOS!$I$2:$I$20000,DATOS!$I8551,DATOS!$G$2:$G$20000,"EX")=0),0))))</f>
      </c>
      <c r="H8551">
        <f>IF(DATOS!$G8551&lt;&gt;"EX",0,--(COUNTIFS(DATOS!$A$2:$A$20000,DATOS!$A8551,DATOS!$D$2:$D$20000,DATOS!$D8551,DATOS!$E$2:$E$20000,DATOS!$E8551,DATOS!$I$2:$I$20000,DATOS!$I8551,DATOS!$G$2:$G$20000,"OR")=0))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DATOS!$A$2:$A$20000,DATOS!$A8552,DATOS!$D$2:$D$20000,DATOS!$D8552,DATOS!$E$2:$E$20000,DATOS!$E8552,DATOS!$I$2:$I$20000,DATOS!$I8552,DATOS!$G$2:$G$20000,"EX")=0),0))))</f>
      </c>
      <c r="H8552">
        <f>IF(DATOS!$G8552&lt;&gt;"EX",0,--(COUNTIFS(DATOS!$A$2:$A$20000,DATOS!$A8552,DATOS!$D$2:$D$20000,DATOS!$D8552,DATOS!$E$2:$E$20000,DATOS!$E8552,DATOS!$I$2:$I$20000,DATOS!$I8552,DATOS!$G$2:$G$20000,"OR")=0))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DATOS!$A$2:$A$20000,DATOS!$A8553,DATOS!$D$2:$D$20000,DATOS!$D8553,DATOS!$E$2:$E$20000,DATOS!$E8553,DATOS!$I$2:$I$20000,DATOS!$I8553,DATOS!$G$2:$G$20000,"EX")=0),0))))</f>
      </c>
      <c r="H8553">
        <f>IF(DATOS!$G8553&lt;&gt;"EX",0,--(COUNTIFS(DATOS!$A$2:$A$20000,DATOS!$A8553,DATOS!$D$2:$D$20000,DATOS!$D8553,DATOS!$E$2:$E$20000,DATOS!$E8553,DATOS!$I$2:$I$20000,DATOS!$I8553,DATOS!$G$2:$G$20000,"OR")=0))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DATOS!$A$2:$A$20000,DATOS!$A8554,DATOS!$D$2:$D$20000,DATOS!$D8554,DATOS!$E$2:$E$20000,DATOS!$E8554,DATOS!$I$2:$I$20000,DATOS!$I8554,DATOS!$G$2:$G$20000,"EX")=0),0))))</f>
      </c>
      <c r="H8554">
        <f>IF(DATOS!$G8554&lt;&gt;"EX",0,--(COUNTIFS(DATOS!$A$2:$A$20000,DATOS!$A8554,DATOS!$D$2:$D$20000,DATOS!$D8554,DATOS!$E$2:$E$20000,DATOS!$E8554,DATOS!$I$2:$I$20000,DATOS!$I8554,DATOS!$G$2:$G$20000,"OR")=0))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DATOS!$A$2:$A$20000,DATOS!$A8555,DATOS!$D$2:$D$20000,DATOS!$D8555,DATOS!$E$2:$E$20000,DATOS!$E8555,DATOS!$I$2:$I$20000,DATOS!$I8555,DATOS!$G$2:$G$20000,"EX")=0),0))))</f>
      </c>
      <c r="H8555">
        <f>IF(DATOS!$G8555&lt;&gt;"EX",0,--(COUNTIFS(DATOS!$A$2:$A$20000,DATOS!$A8555,DATOS!$D$2:$D$20000,DATOS!$D8555,DATOS!$E$2:$E$20000,DATOS!$E8555,DATOS!$I$2:$I$20000,DATOS!$I8555,DATOS!$G$2:$G$20000,"OR")=0))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DATOS!$A$2:$A$20000,DATOS!$A8556,DATOS!$D$2:$D$20000,DATOS!$D8556,DATOS!$E$2:$E$20000,DATOS!$E8556,DATOS!$I$2:$I$20000,DATOS!$I8556,DATOS!$G$2:$G$20000,"EX")=0),0))))</f>
      </c>
      <c r="H8556">
        <f>IF(DATOS!$G8556&lt;&gt;"EX",0,--(COUNTIFS(DATOS!$A$2:$A$20000,DATOS!$A8556,DATOS!$D$2:$D$20000,DATOS!$D8556,DATOS!$E$2:$E$20000,DATOS!$E8556,DATOS!$I$2:$I$20000,DATOS!$I8556,DATOS!$G$2:$G$20000,"OR")=0))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DATOS!$A$2:$A$20000,DATOS!$A8557,DATOS!$D$2:$D$20000,DATOS!$D8557,DATOS!$E$2:$E$20000,DATOS!$E8557,DATOS!$I$2:$I$20000,DATOS!$I8557,DATOS!$G$2:$G$20000,"EX")=0),0))))</f>
      </c>
      <c r="H8557">
        <f>IF(DATOS!$G8557&lt;&gt;"EX",0,--(COUNTIFS(DATOS!$A$2:$A$20000,DATOS!$A8557,DATOS!$D$2:$D$20000,DATOS!$D8557,DATOS!$E$2:$E$20000,DATOS!$E8557,DATOS!$I$2:$I$20000,DATOS!$I8557,DATOS!$G$2:$G$20000,"OR")=0))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DATOS!$A$2:$A$20000,DATOS!$A8558,DATOS!$D$2:$D$20000,DATOS!$D8558,DATOS!$E$2:$E$20000,DATOS!$E8558,DATOS!$I$2:$I$20000,DATOS!$I8558,DATOS!$G$2:$G$20000,"EX")=0),0))))</f>
      </c>
      <c r="H8558">
        <f>IF(DATOS!$G8558&lt;&gt;"EX",0,--(COUNTIFS(DATOS!$A$2:$A$20000,DATOS!$A8558,DATOS!$D$2:$D$20000,DATOS!$D8558,DATOS!$E$2:$E$20000,DATOS!$E8558,DATOS!$I$2:$I$20000,DATOS!$I8558,DATOS!$G$2:$G$20000,"OR")=0))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DATOS!$A$2:$A$20000,DATOS!$A8559,DATOS!$D$2:$D$20000,DATOS!$D8559,DATOS!$E$2:$E$20000,DATOS!$E8559,DATOS!$I$2:$I$20000,DATOS!$I8559,DATOS!$G$2:$G$20000,"EX")=0),0))))</f>
      </c>
      <c r="H8559">
        <f>IF(DATOS!$G8559&lt;&gt;"EX",0,--(COUNTIFS(DATOS!$A$2:$A$20000,DATOS!$A8559,DATOS!$D$2:$D$20000,DATOS!$D8559,DATOS!$E$2:$E$20000,DATOS!$E8559,DATOS!$I$2:$I$20000,DATOS!$I8559,DATOS!$G$2:$G$20000,"OR")=0))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DATOS!$A$2:$A$20000,DATOS!$A8560,DATOS!$D$2:$D$20000,DATOS!$D8560,DATOS!$E$2:$E$20000,DATOS!$E8560,DATOS!$I$2:$I$20000,DATOS!$I8560,DATOS!$G$2:$G$20000,"EX")=0),0))))</f>
      </c>
      <c r="H8560">
        <f>IF(DATOS!$G8560&lt;&gt;"EX",0,--(COUNTIFS(DATOS!$A$2:$A$20000,DATOS!$A8560,DATOS!$D$2:$D$20000,DATOS!$D8560,DATOS!$E$2:$E$20000,DATOS!$E8560,DATOS!$I$2:$I$20000,DATOS!$I8560,DATOS!$G$2:$G$20000,"OR")=0))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DATOS!$A$2:$A$20000,DATOS!$A8561,DATOS!$D$2:$D$20000,DATOS!$D8561,DATOS!$E$2:$E$20000,DATOS!$E8561,DATOS!$I$2:$I$20000,DATOS!$I8561,DATOS!$G$2:$G$20000,"EX")=0),0))))</f>
      </c>
      <c r="H8561">
        <f>IF(DATOS!$G8561&lt;&gt;"EX",0,--(COUNTIFS(DATOS!$A$2:$A$20000,DATOS!$A8561,DATOS!$D$2:$D$20000,DATOS!$D8561,DATOS!$E$2:$E$20000,DATOS!$E8561,DATOS!$I$2:$I$20000,DATOS!$I8561,DATOS!$G$2:$G$20000,"OR")=0))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DATOS!$A$2:$A$20000,DATOS!$A8562,DATOS!$D$2:$D$20000,DATOS!$D8562,DATOS!$E$2:$E$20000,DATOS!$E8562,DATOS!$I$2:$I$20000,DATOS!$I8562,DATOS!$G$2:$G$20000,"EX")=0),0))))</f>
      </c>
      <c r="H8562">
        <f>IF(DATOS!$G8562&lt;&gt;"EX",0,--(COUNTIFS(DATOS!$A$2:$A$20000,DATOS!$A8562,DATOS!$D$2:$D$20000,DATOS!$D8562,DATOS!$E$2:$E$20000,DATOS!$E8562,DATOS!$I$2:$I$20000,DATOS!$I8562,DATOS!$G$2:$G$20000,"OR")=0))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DATOS!$A$2:$A$20000,DATOS!$A8563,DATOS!$D$2:$D$20000,DATOS!$D8563,DATOS!$E$2:$E$20000,DATOS!$E8563,DATOS!$I$2:$I$20000,DATOS!$I8563,DATOS!$G$2:$G$20000,"EX")=0),0))))</f>
      </c>
      <c r="H8563">
        <f>IF(DATOS!$G8563&lt;&gt;"EX",0,--(COUNTIFS(DATOS!$A$2:$A$20000,DATOS!$A8563,DATOS!$D$2:$D$20000,DATOS!$D8563,DATOS!$E$2:$E$20000,DATOS!$E8563,DATOS!$I$2:$I$20000,DATOS!$I8563,DATOS!$G$2:$G$20000,"OR")=0))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DATOS!$A$2:$A$20000,DATOS!$A8564,DATOS!$D$2:$D$20000,DATOS!$D8564,DATOS!$E$2:$E$20000,DATOS!$E8564,DATOS!$I$2:$I$20000,DATOS!$I8564,DATOS!$G$2:$G$20000,"EX")=0),0))))</f>
      </c>
      <c r="H8564">
        <f>IF(DATOS!$G8564&lt;&gt;"EX",0,--(COUNTIFS(DATOS!$A$2:$A$20000,DATOS!$A8564,DATOS!$D$2:$D$20000,DATOS!$D8564,DATOS!$E$2:$E$20000,DATOS!$E8564,DATOS!$I$2:$I$20000,DATOS!$I8564,DATOS!$G$2:$G$20000,"OR")=0))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DATOS!$A$2:$A$20000,DATOS!$A8565,DATOS!$D$2:$D$20000,DATOS!$D8565,DATOS!$E$2:$E$20000,DATOS!$E8565,DATOS!$I$2:$I$20000,DATOS!$I8565,DATOS!$G$2:$G$20000,"EX")=0),0))))</f>
      </c>
      <c r="H8565">
        <f>IF(DATOS!$G8565&lt;&gt;"EX",0,--(COUNTIFS(DATOS!$A$2:$A$20000,DATOS!$A8565,DATOS!$D$2:$D$20000,DATOS!$D8565,DATOS!$E$2:$E$20000,DATOS!$E8565,DATOS!$I$2:$I$20000,DATOS!$I8565,DATOS!$G$2:$G$20000,"OR")=0))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DATOS!$A$2:$A$20000,DATOS!$A8566,DATOS!$D$2:$D$20000,DATOS!$D8566,DATOS!$E$2:$E$20000,DATOS!$E8566,DATOS!$I$2:$I$20000,DATOS!$I8566,DATOS!$G$2:$G$20000,"EX")=0),0))))</f>
      </c>
      <c r="H8566">
        <f>IF(DATOS!$G8566&lt;&gt;"EX",0,--(COUNTIFS(DATOS!$A$2:$A$20000,DATOS!$A8566,DATOS!$D$2:$D$20000,DATOS!$D8566,DATOS!$E$2:$E$20000,DATOS!$E8566,DATOS!$I$2:$I$20000,DATOS!$I8566,DATOS!$G$2:$G$20000,"OR")=0))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DATOS!$A$2:$A$20000,DATOS!$A8567,DATOS!$D$2:$D$20000,DATOS!$D8567,DATOS!$E$2:$E$20000,DATOS!$E8567,DATOS!$I$2:$I$20000,DATOS!$I8567,DATOS!$G$2:$G$20000,"EX")=0),0))))</f>
      </c>
      <c r="H8567">
        <f>IF(DATOS!$G8567&lt;&gt;"EX",0,--(COUNTIFS(DATOS!$A$2:$A$20000,DATOS!$A8567,DATOS!$D$2:$D$20000,DATOS!$D8567,DATOS!$E$2:$E$20000,DATOS!$E8567,DATOS!$I$2:$I$20000,DATOS!$I8567,DATOS!$G$2:$G$20000,"OR")=0))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DATOS!$A$2:$A$20000,DATOS!$A8568,DATOS!$D$2:$D$20000,DATOS!$D8568,DATOS!$E$2:$E$20000,DATOS!$E8568,DATOS!$I$2:$I$20000,DATOS!$I8568,DATOS!$G$2:$G$20000,"EX")=0),0))))</f>
      </c>
      <c r="H8568">
        <f>IF(DATOS!$G8568&lt;&gt;"EX",0,--(COUNTIFS(DATOS!$A$2:$A$20000,DATOS!$A8568,DATOS!$D$2:$D$20000,DATOS!$D8568,DATOS!$E$2:$E$20000,DATOS!$E8568,DATOS!$I$2:$I$20000,DATOS!$I8568,DATOS!$G$2:$G$20000,"OR")=0))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DATOS!$A$2:$A$20000,DATOS!$A8569,DATOS!$D$2:$D$20000,DATOS!$D8569,DATOS!$E$2:$E$20000,DATOS!$E8569,DATOS!$I$2:$I$20000,DATOS!$I8569,DATOS!$G$2:$G$20000,"EX")=0),0))))</f>
      </c>
      <c r="H8569">
        <f>IF(DATOS!$G8569&lt;&gt;"EX",0,--(COUNTIFS(DATOS!$A$2:$A$20000,DATOS!$A8569,DATOS!$D$2:$D$20000,DATOS!$D8569,DATOS!$E$2:$E$20000,DATOS!$E8569,DATOS!$I$2:$I$20000,DATOS!$I8569,DATOS!$G$2:$G$20000,"OR")=0))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DATOS!$A$2:$A$20000,DATOS!$A8570,DATOS!$D$2:$D$20000,DATOS!$D8570,DATOS!$E$2:$E$20000,DATOS!$E8570,DATOS!$I$2:$I$20000,DATOS!$I8570,DATOS!$G$2:$G$20000,"EX")=0),0))))</f>
      </c>
      <c r="H8570">
        <f>IF(DATOS!$G8570&lt;&gt;"EX",0,--(COUNTIFS(DATOS!$A$2:$A$20000,DATOS!$A8570,DATOS!$D$2:$D$20000,DATOS!$D8570,DATOS!$E$2:$E$20000,DATOS!$E8570,DATOS!$I$2:$I$20000,DATOS!$I8570,DATOS!$G$2:$G$20000,"OR")=0))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DATOS!$A$2:$A$20000,DATOS!$A8571,DATOS!$D$2:$D$20000,DATOS!$D8571,DATOS!$E$2:$E$20000,DATOS!$E8571,DATOS!$I$2:$I$20000,DATOS!$I8571,DATOS!$G$2:$G$20000,"EX")=0),0))))</f>
      </c>
      <c r="H8571">
        <f>IF(DATOS!$G8571&lt;&gt;"EX",0,--(COUNTIFS(DATOS!$A$2:$A$20000,DATOS!$A8571,DATOS!$D$2:$D$20000,DATOS!$D8571,DATOS!$E$2:$E$20000,DATOS!$E8571,DATOS!$I$2:$I$20000,DATOS!$I8571,DATOS!$G$2:$G$20000,"OR")=0))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DATOS!$A$2:$A$20000,DATOS!$A8572,DATOS!$D$2:$D$20000,DATOS!$D8572,DATOS!$E$2:$E$20000,DATOS!$E8572,DATOS!$I$2:$I$20000,DATOS!$I8572,DATOS!$G$2:$G$20000,"EX")=0),0))))</f>
      </c>
      <c r="H8572">
        <f>IF(DATOS!$G8572&lt;&gt;"EX",0,--(COUNTIFS(DATOS!$A$2:$A$20000,DATOS!$A8572,DATOS!$D$2:$D$20000,DATOS!$D8572,DATOS!$E$2:$E$20000,DATOS!$E8572,DATOS!$I$2:$I$20000,DATOS!$I8572,DATOS!$G$2:$G$20000,"OR")=0))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DATOS!$A$2:$A$20000,DATOS!$A8573,DATOS!$D$2:$D$20000,DATOS!$D8573,DATOS!$E$2:$E$20000,DATOS!$E8573,DATOS!$I$2:$I$20000,DATOS!$I8573,DATOS!$G$2:$G$20000,"EX")=0),0))))</f>
      </c>
      <c r="H8573">
        <f>IF(DATOS!$G8573&lt;&gt;"EX",0,--(COUNTIFS(DATOS!$A$2:$A$20000,DATOS!$A8573,DATOS!$D$2:$D$20000,DATOS!$D8573,DATOS!$E$2:$E$20000,DATOS!$E8573,DATOS!$I$2:$I$20000,DATOS!$I8573,DATOS!$G$2:$G$20000,"OR")=0))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DATOS!$A$2:$A$20000,DATOS!$A8574,DATOS!$D$2:$D$20000,DATOS!$D8574,DATOS!$E$2:$E$20000,DATOS!$E8574,DATOS!$I$2:$I$20000,DATOS!$I8574,DATOS!$G$2:$G$20000,"EX")=0),0))))</f>
      </c>
      <c r="H8574">
        <f>IF(DATOS!$G8574&lt;&gt;"EX",0,--(COUNTIFS(DATOS!$A$2:$A$20000,DATOS!$A8574,DATOS!$D$2:$D$20000,DATOS!$D8574,DATOS!$E$2:$E$20000,DATOS!$E8574,DATOS!$I$2:$I$20000,DATOS!$I8574,DATOS!$G$2:$G$20000,"OR")=0))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DATOS!$A$2:$A$20000,DATOS!$A8575,DATOS!$D$2:$D$20000,DATOS!$D8575,DATOS!$E$2:$E$20000,DATOS!$E8575,DATOS!$I$2:$I$20000,DATOS!$I8575,DATOS!$G$2:$G$20000,"EX")=0),0))))</f>
      </c>
      <c r="H8575">
        <f>IF(DATOS!$G8575&lt;&gt;"EX",0,--(COUNTIFS(DATOS!$A$2:$A$20000,DATOS!$A8575,DATOS!$D$2:$D$20000,DATOS!$D8575,DATOS!$E$2:$E$20000,DATOS!$E8575,DATOS!$I$2:$I$20000,DATOS!$I8575,DATOS!$G$2:$G$20000,"OR")=0))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DATOS!$A$2:$A$20000,DATOS!$A8576,DATOS!$D$2:$D$20000,DATOS!$D8576,DATOS!$E$2:$E$20000,DATOS!$E8576,DATOS!$I$2:$I$20000,DATOS!$I8576,DATOS!$G$2:$G$20000,"EX")=0),0))))</f>
      </c>
      <c r="H8576">
        <f>IF(DATOS!$G8576&lt;&gt;"EX",0,--(COUNTIFS(DATOS!$A$2:$A$20000,DATOS!$A8576,DATOS!$D$2:$D$20000,DATOS!$D8576,DATOS!$E$2:$E$20000,DATOS!$E8576,DATOS!$I$2:$I$20000,DATOS!$I8576,DATOS!$G$2:$G$20000,"OR")=0))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DATOS!$A$2:$A$20000,DATOS!$A8577,DATOS!$D$2:$D$20000,DATOS!$D8577,DATOS!$E$2:$E$20000,DATOS!$E8577,DATOS!$I$2:$I$20000,DATOS!$I8577,DATOS!$G$2:$G$20000,"EX")=0),0))))</f>
      </c>
      <c r="H8577">
        <f>IF(DATOS!$G8577&lt;&gt;"EX",0,--(COUNTIFS(DATOS!$A$2:$A$20000,DATOS!$A8577,DATOS!$D$2:$D$20000,DATOS!$D8577,DATOS!$E$2:$E$20000,DATOS!$E8577,DATOS!$I$2:$I$20000,DATOS!$I8577,DATOS!$G$2:$G$20000,"OR")=0))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DATOS!$A$2:$A$20000,DATOS!$A8578,DATOS!$D$2:$D$20000,DATOS!$D8578,DATOS!$E$2:$E$20000,DATOS!$E8578,DATOS!$I$2:$I$20000,DATOS!$I8578,DATOS!$G$2:$G$20000,"EX")=0),0))))</f>
      </c>
      <c r="H8578">
        <f>IF(DATOS!$G8578&lt;&gt;"EX",0,--(COUNTIFS(DATOS!$A$2:$A$20000,DATOS!$A8578,DATOS!$D$2:$D$20000,DATOS!$D8578,DATOS!$E$2:$E$20000,DATOS!$E8578,DATOS!$I$2:$I$20000,DATOS!$I8578,DATOS!$G$2:$G$20000,"OR")=0))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DATOS!$A$2:$A$20000,DATOS!$A8579,DATOS!$D$2:$D$20000,DATOS!$D8579,DATOS!$E$2:$E$20000,DATOS!$E8579,DATOS!$I$2:$I$20000,DATOS!$I8579,DATOS!$G$2:$G$20000,"EX")=0),0))))</f>
      </c>
      <c r="H8579">
        <f>IF(DATOS!$G8579&lt;&gt;"EX",0,--(COUNTIFS(DATOS!$A$2:$A$20000,DATOS!$A8579,DATOS!$D$2:$D$20000,DATOS!$D8579,DATOS!$E$2:$E$20000,DATOS!$E8579,DATOS!$I$2:$I$20000,DATOS!$I8579,DATOS!$G$2:$G$20000,"OR")=0))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DATOS!$A$2:$A$20000,DATOS!$A8580,DATOS!$D$2:$D$20000,DATOS!$D8580,DATOS!$E$2:$E$20000,DATOS!$E8580,DATOS!$I$2:$I$20000,DATOS!$I8580,DATOS!$G$2:$G$20000,"EX")=0),0))))</f>
      </c>
      <c r="H8580">
        <f>IF(DATOS!$G8580&lt;&gt;"EX",0,--(COUNTIFS(DATOS!$A$2:$A$20000,DATOS!$A8580,DATOS!$D$2:$D$20000,DATOS!$D8580,DATOS!$E$2:$E$20000,DATOS!$E8580,DATOS!$I$2:$I$20000,DATOS!$I8580,DATOS!$G$2:$G$20000,"OR")=0))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DATOS!$A$2:$A$20000,DATOS!$A8581,DATOS!$D$2:$D$20000,DATOS!$D8581,DATOS!$E$2:$E$20000,DATOS!$E8581,DATOS!$I$2:$I$20000,DATOS!$I8581,DATOS!$G$2:$G$20000,"EX")=0),0))))</f>
      </c>
      <c r="H8581">
        <f>IF(DATOS!$G8581&lt;&gt;"EX",0,--(COUNTIFS(DATOS!$A$2:$A$20000,DATOS!$A8581,DATOS!$D$2:$D$20000,DATOS!$D8581,DATOS!$E$2:$E$20000,DATOS!$E8581,DATOS!$I$2:$I$20000,DATOS!$I8581,DATOS!$G$2:$G$20000,"OR")=0))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DATOS!$A$2:$A$20000,DATOS!$A8582,DATOS!$D$2:$D$20000,DATOS!$D8582,DATOS!$E$2:$E$20000,DATOS!$E8582,DATOS!$I$2:$I$20000,DATOS!$I8582,DATOS!$G$2:$G$20000,"EX")=0),0))))</f>
      </c>
      <c r="H8582">
        <f>IF(DATOS!$G8582&lt;&gt;"EX",0,--(COUNTIFS(DATOS!$A$2:$A$20000,DATOS!$A8582,DATOS!$D$2:$D$20000,DATOS!$D8582,DATOS!$E$2:$E$20000,DATOS!$E8582,DATOS!$I$2:$I$20000,DATOS!$I8582,DATOS!$G$2:$G$20000,"OR")=0))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DATOS!$A$2:$A$20000,DATOS!$A8583,DATOS!$D$2:$D$20000,DATOS!$D8583,DATOS!$E$2:$E$20000,DATOS!$E8583,DATOS!$I$2:$I$20000,DATOS!$I8583,DATOS!$G$2:$G$20000,"EX")=0),0))))</f>
      </c>
      <c r="H8583">
        <f>IF(DATOS!$G8583&lt;&gt;"EX",0,--(COUNTIFS(DATOS!$A$2:$A$20000,DATOS!$A8583,DATOS!$D$2:$D$20000,DATOS!$D8583,DATOS!$E$2:$E$20000,DATOS!$E8583,DATOS!$I$2:$I$20000,DATOS!$I8583,DATOS!$G$2:$G$20000,"OR")=0))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DATOS!$A$2:$A$20000,DATOS!$A8584,DATOS!$D$2:$D$20000,DATOS!$D8584,DATOS!$E$2:$E$20000,DATOS!$E8584,DATOS!$I$2:$I$20000,DATOS!$I8584,DATOS!$G$2:$G$20000,"EX")=0),0))))</f>
      </c>
      <c r="H8584">
        <f>IF(DATOS!$G8584&lt;&gt;"EX",0,--(COUNTIFS(DATOS!$A$2:$A$20000,DATOS!$A8584,DATOS!$D$2:$D$20000,DATOS!$D8584,DATOS!$E$2:$E$20000,DATOS!$E8584,DATOS!$I$2:$I$20000,DATOS!$I8584,DATOS!$G$2:$G$20000,"OR")=0))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DATOS!$A$2:$A$20000,DATOS!$A8585,DATOS!$D$2:$D$20000,DATOS!$D8585,DATOS!$E$2:$E$20000,DATOS!$E8585,DATOS!$I$2:$I$20000,DATOS!$I8585,DATOS!$G$2:$G$20000,"EX")=0),0))))</f>
      </c>
      <c r="H8585">
        <f>IF(DATOS!$G8585&lt;&gt;"EX",0,--(COUNTIFS(DATOS!$A$2:$A$20000,DATOS!$A8585,DATOS!$D$2:$D$20000,DATOS!$D8585,DATOS!$E$2:$E$20000,DATOS!$E8585,DATOS!$I$2:$I$20000,DATOS!$I8585,DATOS!$G$2:$G$20000,"OR")=0))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DATOS!$A$2:$A$20000,DATOS!$A8586,DATOS!$D$2:$D$20000,DATOS!$D8586,DATOS!$E$2:$E$20000,DATOS!$E8586,DATOS!$I$2:$I$20000,DATOS!$I8586,DATOS!$G$2:$G$20000,"EX")=0),0))))</f>
      </c>
      <c r="H8586">
        <f>IF(DATOS!$G8586&lt;&gt;"EX",0,--(COUNTIFS(DATOS!$A$2:$A$20000,DATOS!$A8586,DATOS!$D$2:$D$20000,DATOS!$D8586,DATOS!$E$2:$E$20000,DATOS!$E8586,DATOS!$I$2:$I$20000,DATOS!$I8586,DATOS!$G$2:$G$20000,"OR")=0))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DATOS!$A$2:$A$20000,DATOS!$A8587,DATOS!$D$2:$D$20000,DATOS!$D8587,DATOS!$E$2:$E$20000,DATOS!$E8587,DATOS!$I$2:$I$20000,DATOS!$I8587,DATOS!$G$2:$G$20000,"EX")=0),0))))</f>
      </c>
      <c r="H8587">
        <f>IF(DATOS!$G8587&lt;&gt;"EX",0,--(COUNTIFS(DATOS!$A$2:$A$20000,DATOS!$A8587,DATOS!$D$2:$D$20000,DATOS!$D8587,DATOS!$E$2:$E$20000,DATOS!$E8587,DATOS!$I$2:$I$20000,DATOS!$I8587,DATOS!$G$2:$G$20000,"OR")=0))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DATOS!$A$2:$A$20000,DATOS!$A8588,DATOS!$D$2:$D$20000,DATOS!$D8588,DATOS!$E$2:$E$20000,DATOS!$E8588,DATOS!$I$2:$I$20000,DATOS!$I8588,DATOS!$G$2:$G$20000,"EX")=0),0))))</f>
      </c>
      <c r="H8588">
        <f>IF(DATOS!$G8588&lt;&gt;"EX",0,--(COUNTIFS(DATOS!$A$2:$A$20000,DATOS!$A8588,DATOS!$D$2:$D$20000,DATOS!$D8588,DATOS!$E$2:$E$20000,DATOS!$E8588,DATOS!$I$2:$I$20000,DATOS!$I8588,DATOS!$G$2:$G$20000,"OR")=0))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DATOS!$A$2:$A$20000,DATOS!$A8589,DATOS!$D$2:$D$20000,DATOS!$D8589,DATOS!$E$2:$E$20000,DATOS!$E8589,DATOS!$I$2:$I$20000,DATOS!$I8589,DATOS!$G$2:$G$20000,"EX")=0),0))))</f>
      </c>
      <c r="H8589">
        <f>IF(DATOS!$G8589&lt;&gt;"EX",0,--(COUNTIFS(DATOS!$A$2:$A$20000,DATOS!$A8589,DATOS!$D$2:$D$20000,DATOS!$D8589,DATOS!$E$2:$E$20000,DATOS!$E8589,DATOS!$I$2:$I$20000,DATOS!$I8589,DATOS!$G$2:$G$20000,"OR")=0))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DATOS!$A$2:$A$20000,DATOS!$A8590,DATOS!$D$2:$D$20000,DATOS!$D8590,DATOS!$E$2:$E$20000,DATOS!$E8590,DATOS!$I$2:$I$20000,DATOS!$I8590,DATOS!$G$2:$G$20000,"EX")=0),0))))</f>
      </c>
      <c r="H8590">
        <f>IF(DATOS!$G8590&lt;&gt;"EX",0,--(COUNTIFS(DATOS!$A$2:$A$20000,DATOS!$A8590,DATOS!$D$2:$D$20000,DATOS!$D8590,DATOS!$E$2:$E$20000,DATOS!$E8590,DATOS!$I$2:$I$20000,DATOS!$I8590,DATOS!$G$2:$G$20000,"OR")=0))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DATOS!$A$2:$A$20000,DATOS!$A8591,DATOS!$D$2:$D$20000,DATOS!$D8591,DATOS!$E$2:$E$20000,DATOS!$E8591,DATOS!$I$2:$I$20000,DATOS!$I8591,DATOS!$G$2:$G$20000,"EX")=0),0))))</f>
      </c>
      <c r="H8591">
        <f>IF(DATOS!$G8591&lt;&gt;"EX",0,--(COUNTIFS(DATOS!$A$2:$A$20000,DATOS!$A8591,DATOS!$D$2:$D$20000,DATOS!$D8591,DATOS!$E$2:$E$20000,DATOS!$E8591,DATOS!$I$2:$I$20000,DATOS!$I8591,DATOS!$G$2:$G$20000,"OR")=0))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DATOS!$A$2:$A$20000,DATOS!$A8592,DATOS!$D$2:$D$20000,DATOS!$D8592,DATOS!$E$2:$E$20000,DATOS!$E8592,DATOS!$I$2:$I$20000,DATOS!$I8592,DATOS!$G$2:$G$20000,"EX")=0),0))))</f>
      </c>
      <c r="H8592">
        <f>IF(DATOS!$G8592&lt;&gt;"EX",0,--(COUNTIFS(DATOS!$A$2:$A$20000,DATOS!$A8592,DATOS!$D$2:$D$20000,DATOS!$D8592,DATOS!$E$2:$E$20000,DATOS!$E8592,DATOS!$I$2:$I$20000,DATOS!$I8592,DATOS!$G$2:$G$20000,"OR")=0))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DATOS!$A$2:$A$20000,DATOS!$A8593,DATOS!$D$2:$D$20000,DATOS!$D8593,DATOS!$E$2:$E$20000,DATOS!$E8593,DATOS!$I$2:$I$20000,DATOS!$I8593,DATOS!$G$2:$G$20000,"EX")=0),0))))</f>
      </c>
      <c r="H8593">
        <f>IF(DATOS!$G8593&lt;&gt;"EX",0,--(COUNTIFS(DATOS!$A$2:$A$20000,DATOS!$A8593,DATOS!$D$2:$D$20000,DATOS!$D8593,DATOS!$E$2:$E$20000,DATOS!$E8593,DATOS!$I$2:$I$20000,DATOS!$I8593,DATOS!$G$2:$G$20000,"OR")=0))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DATOS!$A$2:$A$20000,DATOS!$A8594,DATOS!$D$2:$D$20000,DATOS!$D8594,DATOS!$E$2:$E$20000,DATOS!$E8594,DATOS!$I$2:$I$20000,DATOS!$I8594,DATOS!$G$2:$G$20000,"EX")=0),0))))</f>
      </c>
      <c r="H8594">
        <f>IF(DATOS!$G8594&lt;&gt;"EX",0,--(COUNTIFS(DATOS!$A$2:$A$20000,DATOS!$A8594,DATOS!$D$2:$D$20000,DATOS!$D8594,DATOS!$E$2:$E$20000,DATOS!$E8594,DATOS!$I$2:$I$20000,DATOS!$I8594,DATOS!$G$2:$G$20000,"OR")=0))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DATOS!$A$2:$A$20000,DATOS!$A8595,DATOS!$D$2:$D$20000,DATOS!$D8595,DATOS!$E$2:$E$20000,DATOS!$E8595,DATOS!$I$2:$I$20000,DATOS!$I8595,DATOS!$G$2:$G$20000,"EX")=0),0))))</f>
      </c>
      <c r="H8595">
        <f>IF(DATOS!$G8595&lt;&gt;"EX",0,--(COUNTIFS(DATOS!$A$2:$A$20000,DATOS!$A8595,DATOS!$D$2:$D$20000,DATOS!$D8595,DATOS!$E$2:$E$20000,DATOS!$E8595,DATOS!$I$2:$I$20000,DATOS!$I8595,DATOS!$G$2:$G$20000,"OR")=0))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DATOS!$A$2:$A$20000,DATOS!$A8596,DATOS!$D$2:$D$20000,DATOS!$D8596,DATOS!$E$2:$E$20000,DATOS!$E8596,DATOS!$I$2:$I$20000,DATOS!$I8596,DATOS!$G$2:$G$20000,"EX")=0),0))))</f>
      </c>
      <c r="H8596">
        <f>IF(DATOS!$G8596&lt;&gt;"EX",0,--(COUNTIFS(DATOS!$A$2:$A$20000,DATOS!$A8596,DATOS!$D$2:$D$20000,DATOS!$D8596,DATOS!$E$2:$E$20000,DATOS!$E8596,DATOS!$I$2:$I$20000,DATOS!$I8596,DATOS!$G$2:$G$20000,"OR")=0))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DATOS!$A$2:$A$20000,DATOS!$A8597,DATOS!$D$2:$D$20000,DATOS!$D8597,DATOS!$E$2:$E$20000,DATOS!$E8597,DATOS!$I$2:$I$20000,DATOS!$I8597,DATOS!$G$2:$G$20000,"EX")=0),0))))</f>
      </c>
      <c r="H8597">
        <f>IF(DATOS!$G8597&lt;&gt;"EX",0,--(COUNTIFS(DATOS!$A$2:$A$20000,DATOS!$A8597,DATOS!$D$2:$D$20000,DATOS!$D8597,DATOS!$E$2:$E$20000,DATOS!$E8597,DATOS!$I$2:$I$20000,DATOS!$I8597,DATOS!$G$2:$G$20000,"OR")=0))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DATOS!$A$2:$A$20000,DATOS!$A8598,DATOS!$D$2:$D$20000,DATOS!$D8598,DATOS!$E$2:$E$20000,DATOS!$E8598,DATOS!$I$2:$I$20000,DATOS!$I8598,DATOS!$G$2:$G$20000,"EX")=0),0))))</f>
      </c>
      <c r="H8598">
        <f>IF(DATOS!$G8598&lt;&gt;"EX",0,--(COUNTIFS(DATOS!$A$2:$A$20000,DATOS!$A8598,DATOS!$D$2:$D$20000,DATOS!$D8598,DATOS!$E$2:$E$20000,DATOS!$E8598,DATOS!$I$2:$I$20000,DATOS!$I8598,DATOS!$G$2:$G$20000,"OR")=0))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DATOS!$A$2:$A$20000,DATOS!$A8599,DATOS!$D$2:$D$20000,DATOS!$D8599,DATOS!$E$2:$E$20000,DATOS!$E8599,DATOS!$I$2:$I$20000,DATOS!$I8599,DATOS!$G$2:$G$20000,"EX")=0),0))))</f>
      </c>
      <c r="H8599">
        <f>IF(DATOS!$G8599&lt;&gt;"EX",0,--(COUNTIFS(DATOS!$A$2:$A$20000,DATOS!$A8599,DATOS!$D$2:$D$20000,DATOS!$D8599,DATOS!$E$2:$E$20000,DATOS!$E8599,DATOS!$I$2:$I$20000,DATOS!$I8599,DATOS!$G$2:$G$20000,"OR")=0))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DATOS!$A$2:$A$20000,DATOS!$A8600,DATOS!$D$2:$D$20000,DATOS!$D8600,DATOS!$E$2:$E$20000,DATOS!$E8600,DATOS!$I$2:$I$20000,DATOS!$I8600,DATOS!$G$2:$G$20000,"EX")=0),0))))</f>
      </c>
      <c r="H8600">
        <f>IF(DATOS!$G8600&lt;&gt;"EX",0,--(COUNTIFS(DATOS!$A$2:$A$20000,DATOS!$A8600,DATOS!$D$2:$D$20000,DATOS!$D8600,DATOS!$E$2:$E$20000,DATOS!$E8600,DATOS!$I$2:$I$20000,DATOS!$I8600,DATOS!$G$2:$G$20000,"OR")=0))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DATOS!$A$2:$A$20000,DATOS!$A8601,DATOS!$D$2:$D$20000,DATOS!$D8601,DATOS!$E$2:$E$20000,DATOS!$E8601,DATOS!$I$2:$I$20000,DATOS!$I8601,DATOS!$G$2:$G$20000,"EX")=0),0))))</f>
      </c>
      <c r="H8601">
        <f>IF(DATOS!$G8601&lt;&gt;"EX",0,--(COUNTIFS(DATOS!$A$2:$A$20000,DATOS!$A8601,DATOS!$D$2:$D$20000,DATOS!$D8601,DATOS!$E$2:$E$20000,DATOS!$E8601,DATOS!$I$2:$I$20000,DATOS!$I8601,DATOS!$G$2:$G$20000,"OR")=0))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DATOS!$A$2:$A$20000,DATOS!$A8602,DATOS!$D$2:$D$20000,DATOS!$D8602,DATOS!$E$2:$E$20000,DATOS!$E8602,DATOS!$I$2:$I$20000,DATOS!$I8602,DATOS!$G$2:$G$20000,"EX")=0),0))))</f>
      </c>
      <c r="H8602">
        <f>IF(DATOS!$G8602&lt;&gt;"EX",0,--(COUNTIFS(DATOS!$A$2:$A$20000,DATOS!$A8602,DATOS!$D$2:$D$20000,DATOS!$D8602,DATOS!$E$2:$E$20000,DATOS!$E8602,DATOS!$I$2:$I$20000,DATOS!$I8602,DATOS!$G$2:$G$20000,"OR")=0))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DATOS!$A$2:$A$20000,DATOS!$A8603,DATOS!$D$2:$D$20000,DATOS!$D8603,DATOS!$E$2:$E$20000,DATOS!$E8603,DATOS!$I$2:$I$20000,DATOS!$I8603,DATOS!$G$2:$G$20000,"EX")=0),0))))</f>
      </c>
      <c r="H8603">
        <f>IF(DATOS!$G8603&lt;&gt;"EX",0,--(COUNTIFS(DATOS!$A$2:$A$20000,DATOS!$A8603,DATOS!$D$2:$D$20000,DATOS!$D8603,DATOS!$E$2:$E$20000,DATOS!$E8603,DATOS!$I$2:$I$20000,DATOS!$I8603,DATOS!$G$2:$G$20000,"OR")=0))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DATOS!$A$2:$A$20000,DATOS!$A8604,DATOS!$D$2:$D$20000,DATOS!$D8604,DATOS!$E$2:$E$20000,DATOS!$E8604,DATOS!$I$2:$I$20000,DATOS!$I8604,DATOS!$G$2:$G$20000,"EX")=0),0))))</f>
      </c>
      <c r="H8604">
        <f>IF(DATOS!$G8604&lt;&gt;"EX",0,--(COUNTIFS(DATOS!$A$2:$A$20000,DATOS!$A8604,DATOS!$D$2:$D$20000,DATOS!$D8604,DATOS!$E$2:$E$20000,DATOS!$E8604,DATOS!$I$2:$I$20000,DATOS!$I8604,DATOS!$G$2:$G$20000,"OR")=0))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DATOS!$A$2:$A$20000,DATOS!$A8605,DATOS!$D$2:$D$20000,DATOS!$D8605,DATOS!$E$2:$E$20000,DATOS!$E8605,DATOS!$I$2:$I$20000,DATOS!$I8605,DATOS!$G$2:$G$20000,"EX")=0),0))))</f>
      </c>
      <c r="H8605">
        <f>IF(DATOS!$G8605&lt;&gt;"EX",0,--(COUNTIFS(DATOS!$A$2:$A$20000,DATOS!$A8605,DATOS!$D$2:$D$20000,DATOS!$D8605,DATOS!$E$2:$E$20000,DATOS!$E8605,DATOS!$I$2:$I$20000,DATOS!$I8605,DATOS!$G$2:$G$20000,"OR")=0))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DATOS!$A$2:$A$20000,DATOS!$A8606,DATOS!$D$2:$D$20000,DATOS!$D8606,DATOS!$E$2:$E$20000,DATOS!$E8606,DATOS!$I$2:$I$20000,DATOS!$I8606,DATOS!$G$2:$G$20000,"EX")=0),0))))</f>
      </c>
      <c r="H8606">
        <f>IF(DATOS!$G8606&lt;&gt;"EX",0,--(COUNTIFS(DATOS!$A$2:$A$20000,DATOS!$A8606,DATOS!$D$2:$D$20000,DATOS!$D8606,DATOS!$E$2:$E$20000,DATOS!$E8606,DATOS!$I$2:$I$20000,DATOS!$I8606,DATOS!$G$2:$G$20000,"OR")=0))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DATOS!$A$2:$A$20000,DATOS!$A8607,DATOS!$D$2:$D$20000,DATOS!$D8607,DATOS!$E$2:$E$20000,DATOS!$E8607,DATOS!$I$2:$I$20000,DATOS!$I8607,DATOS!$G$2:$G$20000,"EX")=0),0))))</f>
      </c>
      <c r="H8607">
        <f>IF(DATOS!$G8607&lt;&gt;"EX",0,--(COUNTIFS(DATOS!$A$2:$A$20000,DATOS!$A8607,DATOS!$D$2:$D$20000,DATOS!$D8607,DATOS!$E$2:$E$20000,DATOS!$E8607,DATOS!$I$2:$I$20000,DATOS!$I8607,DATOS!$G$2:$G$20000,"OR")=0))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DATOS!$A$2:$A$20000,DATOS!$A8608,DATOS!$D$2:$D$20000,DATOS!$D8608,DATOS!$E$2:$E$20000,DATOS!$E8608,DATOS!$I$2:$I$20000,DATOS!$I8608,DATOS!$G$2:$G$20000,"EX")=0),0))))</f>
      </c>
      <c r="H8608">
        <f>IF(DATOS!$G8608&lt;&gt;"EX",0,--(COUNTIFS(DATOS!$A$2:$A$20000,DATOS!$A8608,DATOS!$D$2:$D$20000,DATOS!$D8608,DATOS!$E$2:$E$20000,DATOS!$E8608,DATOS!$I$2:$I$20000,DATOS!$I8608,DATOS!$G$2:$G$20000,"OR")=0))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DATOS!$A$2:$A$20000,DATOS!$A8609,DATOS!$D$2:$D$20000,DATOS!$D8609,DATOS!$E$2:$E$20000,DATOS!$E8609,DATOS!$I$2:$I$20000,DATOS!$I8609,DATOS!$G$2:$G$20000,"EX")=0),0))))</f>
      </c>
      <c r="H8609">
        <f>IF(DATOS!$G8609&lt;&gt;"EX",0,--(COUNTIFS(DATOS!$A$2:$A$20000,DATOS!$A8609,DATOS!$D$2:$D$20000,DATOS!$D8609,DATOS!$E$2:$E$20000,DATOS!$E8609,DATOS!$I$2:$I$20000,DATOS!$I8609,DATOS!$G$2:$G$20000,"OR")=0))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DATOS!$A$2:$A$20000,DATOS!$A8610,DATOS!$D$2:$D$20000,DATOS!$D8610,DATOS!$E$2:$E$20000,DATOS!$E8610,DATOS!$I$2:$I$20000,DATOS!$I8610,DATOS!$G$2:$G$20000,"EX")=0),0))))</f>
      </c>
      <c r="H8610">
        <f>IF(DATOS!$G8610&lt;&gt;"EX",0,--(COUNTIFS(DATOS!$A$2:$A$20000,DATOS!$A8610,DATOS!$D$2:$D$20000,DATOS!$D8610,DATOS!$E$2:$E$20000,DATOS!$E8610,DATOS!$I$2:$I$20000,DATOS!$I8610,DATOS!$G$2:$G$20000,"OR")=0))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DATOS!$A$2:$A$20000,DATOS!$A8611,DATOS!$D$2:$D$20000,DATOS!$D8611,DATOS!$E$2:$E$20000,DATOS!$E8611,DATOS!$I$2:$I$20000,DATOS!$I8611,DATOS!$G$2:$G$20000,"EX")=0),0))))</f>
      </c>
      <c r="H8611">
        <f>IF(DATOS!$G8611&lt;&gt;"EX",0,--(COUNTIFS(DATOS!$A$2:$A$20000,DATOS!$A8611,DATOS!$D$2:$D$20000,DATOS!$D8611,DATOS!$E$2:$E$20000,DATOS!$E8611,DATOS!$I$2:$I$20000,DATOS!$I8611,DATOS!$G$2:$G$20000,"OR")=0))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DATOS!$A$2:$A$20000,DATOS!$A8612,DATOS!$D$2:$D$20000,DATOS!$D8612,DATOS!$E$2:$E$20000,DATOS!$E8612,DATOS!$I$2:$I$20000,DATOS!$I8612,DATOS!$G$2:$G$20000,"EX")=0),0))))</f>
      </c>
      <c r="H8612">
        <f>IF(DATOS!$G8612&lt;&gt;"EX",0,--(COUNTIFS(DATOS!$A$2:$A$20000,DATOS!$A8612,DATOS!$D$2:$D$20000,DATOS!$D8612,DATOS!$E$2:$E$20000,DATOS!$E8612,DATOS!$I$2:$I$20000,DATOS!$I8612,DATOS!$G$2:$G$20000,"OR")=0))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DATOS!$A$2:$A$20000,DATOS!$A8613,DATOS!$D$2:$D$20000,DATOS!$D8613,DATOS!$E$2:$E$20000,DATOS!$E8613,DATOS!$I$2:$I$20000,DATOS!$I8613,DATOS!$G$2:$G$20000,"EX")=0),0))))</f>
      </c>
      <c r="H8613">
        <f>IF(DATOS!$G8613&lt;&gt;"EX",0,--(COUNTIFS(DATOS!$A$2:$A$20000,DATOS!$A8613,DATOS!$D$2:$D$20000,DATOS!$D8613,DATOS!$E$2:$E$20000,DATOS!$E8613,DATOS!$I$2:$I$20000,DATOS!$I8613,DATOS!$G$2:$G$20000,"OR")=0))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DATOS!$A$2:$A$20000,DATOS!$A8614,DATOS!$D$2:$D$20000,DATOS!$D8614,DATOS!$E$2:$E$20000,DATOS!$E8614,DATOS!$I$2:$I$20000,DATOS!$I8614,DATOS!$G$2:$G$20000,"EX")=0),0))))</f>
      </c>
      <c r="H8614">
        <f>IF(DATOS!$G8614&lt;&gt;"EX",0,--(COUNTIFS(DATOS!$A$2:$A$20000,DATOS!$A8614,DATOS!$D$2:$D$20000,DATOS!$D8614,DATOS!$E$2:$E$20000,DATOS!$E8614,DATOS!$I$2:$I$20000,DATOS!$I8614,DATOS!$G$2:$G$20000,"OR")=0))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DATOS!$A$2:$A$20000,DATOS!$A8615,DATOS!$D$2:$D$20000,DATOS!$D8615,DATOS!$E$2:$E$20000,DATOS!$E8615,DATOS!$I$2:$I$20000,DATOS!$I8615,DATOS!$G$2:$G$20000,"EX")=0),0))))</f>
      </c>
      <c r="H8615">
        <f>IF(DATOS!$G8615&lt;&gt;"EX",0,--(COUNTIFS(DATOS!$A$2:$A$20000,DATOS!$A8615,DATOS!$D$2:$D$20000,DATOS!$D8615,DATOS!$E$2:$E$20000,DATOS!$E8615,DATOS!$I$2:$I$20000,DATOS!$I8615,DATOS!$G$2:$G$20000,"OR")=0))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DATOS!$A$2:$A$20000,DATOS!$A8616,DATOS!$D$2:$D$20000,DATOS!$D8616,DATOS!$E$2:$E$20000,DATOS!$E8616,DATOS!$I$2:$I$20000,DATOS!$I8616,DATOS!$G$2:$G$20000,"EX")=0),0))))</f>
      </c>
      <c r="H8616">
        <f>IF(DATOS!$G8616&lt;&gt;"EX",0,--(COUNTIFS(DATOS!$A$2:$A$20000,DATOS!$A8616,DATOS!$D$2:$D$20000,DATOS!$D8616,DATOS!$E$2:$E$20000,DATOS!$E8616,DATOS!$I$2:$I$20000,DATOS!$I8616,DATOS!$G$2:$G$20000,"OR")=0))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DATOS!$A$2:$A$20000,DATOS!$A8617,DATOS!$D$2:$D$20000,DATOS!$D8617,DATOS!$E$2:$E$20000,DATOS!$E8617,DATOS!$I$2:$I$20000,DATOS!$I8617,DATOS!$G$2:$G$20000,"EX")=0),0))))</f>
      </c>
      <c r="H8617">
        <f>IF(DATOS!$G8617&lt;&gt;"EX",0,--(COUNTIFS(DATOS!$A$2:$A$20000,DATOS!$A8617,DATOS!$D$2:$D$20000,DATOS!$D8617,DATOS!$E$2:$E$20000,DATOS!$E8617,DATOS!$I$2:$I$20000,DATOS!$I8617,DATOS!$G$2:$G$20000,"OR")=0))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DATOS!$A$2:$A$20000,DATOS!$A8618,DATOS!$D$2:$D$20000,DATOS!$D8618,DATOS!$E$2:$E$20000,DATOS!$E8618,DATOS!$I$2:$I$20000,DATOS!$I8618,DATOS!$G$2:$G$20000,"EX")=0),0))))</f>
      </c>
      <c r="H8618">
        <f>IF(DATOS!$G8618&lt;&gt;"EX",0,--(COUNTIFS(DATOS!$A$2:$A$20000,DATOS!$A8618,DATOS!$D$2:$D$20000,DATOS!$D8618,DATOS!$E$2:$E$20000,DATOS!$E8618,DATOS!$I$2:$I$20000,DATOS!$I8618,DATOS!$G$2:$G$20000,"OR")=0))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DATOS!$A$2:$A$20000,DATOS!$A8619,DATOS!$D$2:$D$20000,DATOS!$D8619,DATOS!$E$2:$E$20000,DATOS!$E8619,DATOS!$I$2:$I$20000,DATOS!$I8619,DATOS!$G$2:$G$20000,"EX")=0),0))))</f>
      </c>
      <c r="H8619">
        <f>IF(DATOS!$G8619&lt;&gt;"EX",0,--(COUNTIFS(DATOS!$A$2:$A$20000,DATOS!$A8619,DATOS!$D$2:$D$20000,DATOS!$D8619,DATOS!$E$2:$E$20000,DATOS!$E8619,DATOS!$I$2:$I$20000,DATOS!$I8619,DATOS!$G$2:$G$20000,"OR")=0))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DATOS!$A$2:$A$20000,DATOS!$A8620,DATOS!$D$2:$D$20000,DATOS!$D8620,DATOS!$E$2:$E$20000,DATOS!$E8620,DATOS!$I$2:$I$20000,DATOS!$I8620,DATOS!$G$2:$G$20000,"EX")=0),0))))</f>
      </c>
      <c r="H8620">
        <f>IF(DATOS!$G8620&lt;&gt;"EX",0,--(COUNTIFS(DATOS!$A$2:$A$20000,DATOS!$A8620,DATOS!$D$2:$D$20000,DATOS!$D8620,DATOS!$E$2:$E$20000,DATOS!$E8620,DATOS!$I$2:$I$20000,DATOS!$I8620,DATOS!$G$2:$G$20000,"OR")=0))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DATOS!$A$2:$A$20000,DATOS!$A8621,DATOS!$D$2:$D$20000,DATOS!$D8621,DATOS!$E$2:$E$20000,DATOS!$E8621,DATOS!$I$2:$I$20000,DATOS!$I8621,DATOS!$G$2:$G$20000,"EX")=0),0))))</f>
      </c>
      <c r="H8621">
        <f>IF(DATOS!$G8621&lt;&gt;"EX",0,--(COUNTIFS(DATOS!$A$2:$A$20000,DATOS!$A8621,DATOS!$D$2:$D$20000,DATOS!$D8621,DATOS!$E$2:$E$20000,DATOS!$E8621,DATOS!$I$2:$I$20000,DATOS!$I8621,DATOS!$G$2:$G$20000,"OR")=0))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DATOS!$A$2:$A$20000,DATOS!$A8622,DATOS!$D$2:$D$20000,DATOS!$D8622,DATOS!$E$2:$E$20000,DATOS!$E8622,DATOS!$I$2:$I$20000,DATOS!$I8622,DATOS!$G$2:$G$20000,"EX")=0),0))))</f>
      </c>
      <c r="H8622">
        <f>IF(DATOS!$G8622&lt;&gt;"EX",0,--(COUNTIFS(DATOS!$A$2:$A$20000,DATOS!$A8622,DATOS!$D$2:$D$20000,DATOS!$D8622,DATOS!$E$2:$E$20000,DATOS!$E8622,DATOS!$I$2:$I$20000,DATOS!$I8622,DATOS!$G$2:$G$20000,"OR")=0))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DATOS!$A$2:$A$20000,DATOS!$A8623,DATOS!$D$2:$D$20000,DATOS!$D8623,DATOS!$E$2:$E$20000,DATOS!$E8623,DATOS!$I$2:$I$20000,DATOS!$I8623,DATOS!$G$2:$G$20000,"EX")=0),0))))</f>
      </c>
      <c r="H8623">
        <f>IF(DATOS!$G8623&lt;&gt;"EX",0,--(COUNTIFS(DATOS!$A$2:$A$20000,DATOS!$A8623,DATOS!$D$2:$D$20000,DATOS!$D8623,DATOS!$E$2:$E$20000,DATOS!$E8623,DATOS!$I$2:$I$20000,DATOS!$I8623,DATOS!$G$2:$G$20000,"OR")=0))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DATOS!$A$2:$A$20000,DATOS!$A8624,DATOS!$D$2:$D$20000,DATOS!$D8624,DATOS!$E$2:$E$20000,DATOS!$E8624,DATOS!$I$2:$I$20000,DATOS!$I8624,DATOS!$G$2:$G$20000,"EX")=0),0))))</f>
      </c>
      <c r="H8624">
        <f>IF(DATOS!$G8624&lt;&gt;"EX",0,--(COUNTIFS(DATOS!$A$2:$A$20000,DATOS!$A8624,DATOS!$D$2:$D$20000,DATOS!$D8624,DATOS!$E$2:$E$20000,DATOS!$E8624,DATOS!$I$2:$I$20000,DATOS!$I8624,DATOS!$G$2:$G$20000,"OR")=0))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DATOS!$A$2:$A$20000,DATOS!$A8625,DATOS!$D$2:$D$20000,DATOS!$D8625,DATOS!$E$2:$E$20000,DATOS!$E8625,DATOS!$I$2:$I$20000,DATOS!$I8625,DATOS!$G$2:$G$20000,"EX")=0),0))))</f>
      </c>
      <c r="H8625">
        <f>IF(DATOS!$G8625&lt;&gt;"EX",0,--(COUNTIFS(DATOS!$A$2:$A$20000,DATOS!$A8625,DATOS!$D$2:$D$20000,DATOS!$D8625,DATOS!$E$2:$E$20000,DATOS!$E8625,DATOS!$I$2:$I$20000,DATOS!$I8625,DATOS!$G$2:$G$20000,"OR")=0))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DATOS!$A$2:$A$20000,DATOS!$A8626,DATOS!$D$2:$D$20000,DATOS!$D8626,DATOS!$E$2:$E$20000,DATOS!$E8626,DATOS!$I$2:$I$20000,DATOS!$I8626,DATOS!$G$2:$G$20000,"EX")=0),0))))</f>
      </c>
      <c r="H8626">
        <f>IF(DATOS!$G8626&lt;&gt;"EX",0,--(COUNTIFS(DATOS!$A$2:$A$20000,DATOS!$A8626,DATOS!$D$2:$D$20000,DATOS!$D8626,DATOS!$E$2:$E$20000,DATOS!$E8626,DATOS!$I$2:$I$20000,DATOS!$I8626,DATOS!$G$2:$G$20000,"OR")=0))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DATOS!$A$2:$A$20000,DATOS!$A8627,DATOS!$D$2:$D$20000,DATOS!$D8627,DATOS!$E$2:$E$20000,DATOS!$E8627,DATOS!$I$2:$I$20000,DATOS!$I8627,DATOS!$G$2:$G$20000,"EX")=0),0))))</f>
      </c>
      <c r="H8627">
        <f>IF(DATOS!$G8627&lt;&gt;"EX",0,--(COUNTIFS(DATOS!$A$2:$A$20000,DATOS!$A8627,DATOS!$D$2:$D$20000,DATOS!$D8627,DATOS!$E$2:$E$20000,DATOS!$E8627,DATOS!$I$2:$I$20000,DATOS!$I8627,DATOS!$G$2:$G$20000,"OR")=0))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DATOS!$A$2:$A$20000,DATOS!$A8628,DATOS!$D$2:$D$20000,DATOS!$D8628,DATOS!$E$2:$E$20000,DATOS!$E8628,DATOS!$I$2:$I$20000,DATOS!$I8628,DATOS!$G$2:$G$20000,"EX")=0),0))))</f>
      </c>
      <c r="H8628">
        <f>IF(DATOS!$G8628&lt;&gt;"EX",0,--(COUNTIFS(DATOS!$A$2:$A$20000,DATOS!$A8628,DATOS!$D$2:$D$20000,DATOS!$D8628,DATOS!$E$2:$E$20000,DATOS!$E8628,DATOS!$I$2:$I$20000,DATOS!$I8628,DATOS!$G$2:$G$20000,"OR")=0))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DATOS!$A$2:$A$20000,DATOS!$A8629,DATOS!$D$2:$D$20000,DATOS!$D8629,DATOS!$E$2:$E$20000,DATOS!$E8629,DATOS!$I$2:$I$20000,DATOS!$I8629,DATOS!$G$2:$G$20000,"EX")=0),0))))</f>
      </c>
      <c r="H8629">
        <f>IF(DATOS!$G8629&lt;&gt;"EX",0,--(COUNTIFS(DATOS!$A$2:$A$20000,DATOS!$A8629,DATOS!$D$2:$D$20000,DATOS!$D8629,DATOS!$E$2:$E$20000,DATOS!$E8629,DATOS!$I$2:$I$20000,DATOS!$I8629,DATOS!$G$2:$G$20000,"OR")=0))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DATOS!$A$2:$A$20000,DATOS!$A8630,DATOS!$D$2:$D$20000,DATOS!$D8630,DATOS!$E$2:$E$20000,DATOS!$E8630,DATOS!$I$2:$I$20000,DATOS!$I8630,DATOS!$G$2:$G$20000,"EX")=0),0))))</f>
      </c>
      <c r="H8630">
        <f>IF(DATOS!$G8630&lt;&gt;"EX",0,--(COUNTIFS(DATOS!$A$2:$A$20000,DATOS!$A8630,DATOS!$D$2:$D$20000,DATOS!$D8630,DATOS!$E$2:$E$20000,DATOS!$E8630,DATOS!$I$2:$I$20000,DATOS!$I8630,DATOS!$G$2:$G$20000,"OR")=0))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DATOS!$A$2:$A$20000,DATOS!$A8631,DATOS!$D$2:$D$20000,DATOS!$D8631,DATOS!$E$2:$E$20000,DATOS!$E8631,DATOS!$I$2:$I$20000,DATOS!$I8631,DATOS!$G$2:$G$20000,"EX")=0),0))))</f>
      </c>
      <c r="H8631">
        <f>IF(DATOS!$G8631&lt;&gt;"EX",0,--(COUNTIFS(DATOS!$A$2:$A$20000,DATOS!$A8631,DATOS!$D$2:$D$20000,DATOS!$D8631,DATOS!$E$2:$E$20000,DATOS!$E8631,DATOS!$I$2:$I$20000,DATOS!$I8631,DATOS!$G$2:$G$20000,"OR")=0))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DATOS!$A$2:$A$20000,DATOS!$A8632,DATOS!$D$2:$D$20000,DATOS!$D8632,DATOS!$E$2:$E$20000,DATOS!$E8632,DATOS!$I$2:$I$20000,DATOS!$I8632,DATOS!$G$2:$G$20000,"EX")=0),0))))</f>
      </c>
      <c r="H8632">
        <f>IF(DATOS!$G8632&lt;&gt;"EX",0,--(COUNTIFS(DATOS!$A$2:$A$20000,DATOS!$A8632,DATOS!$D$2:$D$20000,DATOS!$D8632,DATOS!$E$2:$E$20000,DATOS!$E8632,DATOS!$I$2:$I$20000,DATOS!$I8632,DATOS!$G$2:$G$20000,"OR")=0))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DATOS!$A$2:$A$20000,DATOS!$A8633,DATOS!$D$2:$D$20000,DATOS!$D8633,DATOS!$E$2:$E$20000,DATOS!$E8633,DATOS!$I$2:$I$20000,DATOS!$I8633,DATOS!$G$2:$G$20000,"EX")=0),0))))</f>
      </c>
      <c r="H8633">
        <f>IF(DATOS!$G8633&lt;&gt;"EX",0,--(COUNTIFS(DATOS!$A$2:$A$20000,DATOS!$A8633,DATOS!$D$2:$D$20000,DATOS!$D8633,DATOS!$E$2:$E$20000,DATOS!$E8633,DATOS!$I$2:$I$20000,DATOS!$I8633,DATOS!$G$2:$G$20000,"OR")=0))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DATOS!$A$2:$A$20000,DATOS!$A8634,DATOS!$D$2:$D$20000,DATOS!$D8634,DATOS!$E$2:$E$20000,DATOS!$E8634,DATOS!$I$2:$I$20000,DATOS!$I8634,DATOS!$G$2:$G$20000,"EX")=0),0))))</f>
      </c>
      <c r="H8634">
        <f>IF(DATOS!$G8634&lt;&gt;"EX",0,--(COUNTIFS(DATOS!$A$2:$A$20000,DATOS!$A8634,DATOS!$D$2:$D$20000,DATOS!$D8634,DATOS!$E$2:$E$20000,DATOS!$E8634,DATOS!$I$2:$I$20000,DATOS!$I8634,DATOS!$G$2:$G$20000,"OR")=0))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DATOS!$A$2:$A$20000,DATOS!$A8635,DATOS!$D$2:$D$20000,DATOS!$D8635,DATOS!$E$2:$E$20000,DATOS!$E8635,DATOS!$I$2:$I$20000,DATOS!$I8635,DATOS!$G$2:$G$20000,"EX")=0),0))))</f>
      </c>
      <c r="H8635">
        <f>IF(DATOS!$G8635&lt;&gt;"EX",0,--(COUNTIFS(DATOS!$A$2:$A$20000,DATOS!$A8635,DATOS!$D$2:$D$20000,DATOS!$D8635,DATOS!$E$2:$E$20000,DATOS!$E8635,DATOS!$I$2:$I$20000,DATOS!$I8635,DATOS!$G$2:$G$20000,"OR")=0))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DATOS!$A$2:$A$20000,DATOS!$A8636,DATOS!$D$2:$D$20000,DATOS!$D8636,DATOS!$E$2:$E$20000,DATOS!$E8636,DATOS!$I$2:$I$20000,DATOS!$I8636,DATOS!$G$2:$G$20000,"EX")=0),0))))</f>
      </c>
      <c r="H8636">
        <f>IF(DATOS!$G8636&lt;&gt;"EX",0,--(COUNTIFS(DATOS!$A$2:$A$20000,DATOS!$A8636,DATOS!$D$2:$D$20000,DATOS!$D8636,DATOS!$E$2:$E$20000,DATOS!$E8636,DATOS!$I$2:$I$20000,DATOS!$I8636,DATOS!$G$2:$G$20000,"OR")=0))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DATOS!$A$2:$A$20000,DATOS!$A8637,DATOS!$D$2:$D$20000,DATOS!$D8637,DATOS!$E$2:$E$20000,DATOS!$E8637,DATOS!$I$2:$I$20000,DATOS!$I8637,DATOS!$G$2:$G$20000,"EX")=0),0))))</f>
      </c>
      <c r="H8637">
        <f>IF(DATOS!$G8637&lt;&gt;"EX",0,--(COUNTIFS(DATOS!$A$2:$A$20000,DATOS!$A8637,DATOS!$D$2:$D$20000,DATOS!$D8637,DATOS!$E$2:$E$20000,DATOS!$E8637,DATOS!$I$2:$I$20000,DATOS!$I8637,DATOS!$G$2:$G$20000,"OR")=0))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DATOS!$A$2:$A$20000,DATOS!$A8638,DATOS!$D$2:$D$20000,DATOS!$D8638,DATOS!$E$2:$E$20000,DATOS!$E8638,DATOS!$I$2:$I$20000,DATOS!$I8638,DATOS!$G$2:$G$20000,"EX")=0),0))))</f>
      </c>
      <c r="H8638">
        <f>IF(DATOS!$G8638&lt;&gt;"EX",0,--(COUNTIFS(DATOS!$A$2:$A$20000,DATOS!$A8638,DATOS!$D$2:$D$20000,DATOS!$D8638,DATOS!$E$2:$E$20000,DATOS!$E8638,DATOS!$I$2:$I$20000,DATOS!$I8638,DATOS!$G$2:$G$20000,"OR")=0))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DATOS!$A$2:$A$20000,DATOS!$A8639,DATOS!$D$2:$D$20000,DATOS!$D8639,DATOS!$E$2:$E$20000,DATOS!$E8639,DATOS!$I$2:$I$20000,DATOS!$I8639,DATOS!$G$2:$G$20000,"EX")=0),0))))</f>
      </c>
      <c r="H8639">
        <f>IF(DATOS!$G8639&lt;&gt;"EX",0,--(COUNTIFS(DATOS!$A$2:$A$20000,DATOS!$A8639,DATOS!$D$2:$D$20000,DATOS!$D8639,DATOS!$E$2:$E$20000,DATOS!$E8639,DATOS!$I$2:$I$20000,DATOS!$I8639,DATOS!$G$2:$G$20000,"OR")=0))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DATOS!$A$2:$A$20000,DATOS!$A8640,DATOS!$D$2:$D$20000,DATOS!$D8640,DATOS!$E$2:$E$20000,DATOS!$E8640,DATOS!$I$2:$I$20000,DATOS!$I8640,DATOS!$G$2:$G$20000,"EX")=0),0))))</f>
      </c>
      <c r="H8640">
        <f>IF(DATOS!$G8640&lt;&gt;"EX",0,--(COUNTIFS(DATOS!$A$2:$A$20000,DATOS!$A8640,DATOS!$D$2:$D$20000,DATOS!$D8640,DATOS!$E$2:$E$20000,DATOS!$E8640,DATOS!$I$2:$I$20000,DATOS!$I8640,DATOS!$G$2:$G$20000,"OR")=0))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DATOS!$A$2:$A$20000,DATOS!$A8641,DATOS!$D$2:$D$20000,DATOS!$D8641,DATOS!$E$2:$E$20000,DATOS!$E8641,DATOS!$I$2:$I$20000,DATOS!$I8641,DATOS!$G$2:$G$20000,"EX")=0),0))))</f>
      </c>
      <c r="H8641">
        <f>IF(DATOS!$G8641&lt;&gt;"EX",0,--(COUNTIFS(DATOS!$A$2:$A$20000,DATOS!$A8641,DATOS!$D$2:$D$20000,DATOS!$D8641,DATOS!$E$2:$E$20000,DATOS!$E8641,DATOS!$I$2:$I$20000,DATOS!$I8641,DATOS!$G$2:$G$20000,"OR")=0))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DATOS!$A$2:$A$20000,DATOS!$A8642,DATOS!$D$2:$D$20000,DATOS!$D8642,DATOS!$E$2:$E$20000,DATOS!$E8642,DATOS!$I$2:$I$20000,DATOS!$I8642,DATOS!$G$2:$G$20000,"EX")=0),0))))</f>
      </c>
      <c r="H8642">
        <f>IF(DATOS!$G8642&lt;&gt;"EX",0,--(COUNTIFS(DATOS!$A$2:$A$20000,DATOS!$A8642,DATOS!$D$2:$D$20000,DATOS!$D8642,DATOS!$E$2:$E$20000,DATOS!$E8642,DATOS!$I$2:$I$20000,DATOS!$I8642,DATOS!$G$2:$G$20000,"OR")=0))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DATOS!$A$2:$A$20000,DATOS!$A8643,DATOS!$D$2:$D$20000,DATOS!$D8643,DATOS!$E$2:$E$20000,DATOS!$E8643,DATOS!$I$2:$I$20000,DATOS!$I8643,DATOS!$G$2:$G$20000,"EX")=0),0))))</f>
      </c>
      <c r="H8643">
        <f>IF(DATOS!$G8643&lt;&gt;"EX",0,--(COUNTIFS(DATOS!$A$2:$A$20000,DATOS!$A8643,DATOS!$D$2:$D$20000,DATOS!$D8643,DATOS!$E$2:$E$20000,DATOS!$E8643,DATOS!$I$2:$I$20000,DATOS!$I8643,DATOS!$G$2:$G$20000,"OR")=0))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DATOS!$A$2:$A$20000,DATOS!$A8644,DATOS!$D$2:$D$20000,DATOS!$D8644,DATOS!$E$2:$E$20000,DATOS!$E8644,DATOS!$I$2:$I$20000,DATOS!$I8644,DATOS!$G$2:$G$20000,"EX")=0),0))))</f>
      </c>
      <c r="H8644">
        <f>IF(DATOS!$G8644&lt;&gt;"EX",0,--(COUNTIFS(DATOS!$A$2:$A$20000,DATOS!$A8644,DATOS!$D$2:$D$20000,DATOS!$D8644,DATOS!$E$2:$E$20000,DATOS!$E8644,DATOS!$I$2:$I$20000,DATOS!$I8644,DATOS!$G$2:$G$20000,"OR")=0))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DATOS!$A$2:$A$20000,DATOS!$A8645,DATOS!$D$2:$D$20000,DATOS!$D8645,DATOS!$E$2:$E$20000,DATOS!$E8645,DATOS!$I$2:$I$20000,DATOS!$I8645,DATOS!$G$2:$G$20000,"EX")=0),0))))</f>
      </c>
      <c r="H8645">
        <f>IF(DATOS!$G8645&lt;&gt;"EX",0,--(COUNTIFS(DATOS!$A$2:$A$20000,DATOS!$A8645,DATOS!$D$2:$D$20000,DATOS!$D8645,DATOS!$E$2:$E$20000,DATOS!$E8645,DATOS!$I$2:$I$20000,DATOS!$I8645,DATOS!$G$2:$G$20000,"OR")=0))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DATOS!$A$2:$A$20000,DATOS!$A8646,DATOS!$D$2:$D$20000,DATOS!$D8646,DATOS!$E$2:$E$20000,DATOS!$E8646,DATOS!$I$2:$I$20000,DATOS!$I8646,DATOS!$G$2:$G$20000,"EX")=0),0))))</f>
      </c>
      <c r="H8646">
        <f>IF(DATOS!$G8646&lt;&gt;"EX",0,--(COUNTIFS(DATOS!$A$2:$A$20000,DATOS!$A8646,DATOS!$D$2:$D$20000,DATOS!$D8646,DATOS!$E$2:$E$20000,DATOS!$E8646,DATOS!$I$2:$I$20000,DATOS!$I8646,DATOS!$G$2:$G$20000,"OR")=0))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DATOS!$A$2:$A$20000,DATOS!$A8647,DATOS!$D$2:$D$20000,DATOS!$D8647,DATOS!$E$2:$E$20000,DATOS!$E8647,DATOS!$I$2:$I$20000,DATOS!$I8647,DATOS!$G$2:$G$20000,"EX")=0),0))))</f>
      </c>
      <c r="H8647">
        <f>IF(DATOS!$G8647&lt;&gt;"EX",0,--(COUNTIFS(DATOS!$A$2:$A$20000,DATOS!$A8647,DATOS!$D$2:$D$20000,DATOS!$D8647,DATOS!$E$2:$E$20000,DATOS!$E8647,DATOS!$I$2:$I$20000,DATOS!$I8647,DATOS!$G$2:$G$20000,"OR")=0))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DATOS!$A$2:$A$20000,DATOS!$A8648,DATOS!$D$2:$D$20000,DATOS!$D8648,DATOS!$E$2:$E$20000,DATOS!$E8648,DATOS!$I$2:$I$20000,DATOS!$I8648,DATOS!$G$2:$G$20000,"EX")=0),0))))</f>
      </c>
      <c r="H8648">
        <f>IF(DATOS!$G8648&lt;&gt;"EX",0,--(COUNTIFS(DATOS!$A$2:$A$20000,DATOS!$A8648,DATOS!$D$2:$D$20000,DATOS!$D8648,DATOS!$E$2:$E$20000,DATOS!$E8648,DATOS!$I$2:$I$20000,DATOS!$I8648,DATOS!$G$2:$G$20000,"OR")=0))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DATOS!$A$2:$A$20000,DATOS!$A8649,DATOS!$D$2:$D$20000,DATOS!$D8649,DATOS!$E$2:$E$20000,DATOS!$E8649,DATOS!$I$2:$I$20000,DATOS!$I8649,DATOS!$G$2:$G$20000,"EX")=0),0))))</f>
      </c>
      <c r="H8649">
        <f>IF(DATOS!$G8649&lt;&gt;"EX",0,--(COUNTIFS(DATOS!$A$2:$A$20000,DATOS!$A8649,DATOS!$D$2:$D$20000,DATOS!$D8649,DATOS!$E$2:$E$20000,DATOS!$E8649,DATOS!$I$2:$I$20000,DATOS!$I8649,DATOS!$G$2:$G$20000,"OR")=0))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DATOS!$A$2:$A$20000,DATOS!$A8650,DATOS!$D$2:$D$20000,DATOS!$D8650,DATOS!$E$2:$E$20000,DATOS!$E8650,DATOS!$I$2:$I$20000,DATOS!$I8650,DATOS!$G$2:$G$20000,"EX")=0),0))))</f>
      </c>
      <c r="H8650">
        <f>IF(DATOS!$G8650&lt;&gt;"EX",0,--(COUNTIFS(DATOS!$A$2:$A$20000,DATOS!$A8650,DATOS!$D$2:$D$20000,DATOS!$D8650,DATOS!$E$2:$E$20000,DATOS!$E8650,DATOS!$I$2:$I$20000,DATOS!$I8650,DATOS!$G$2:$G$20000,"OR")=0))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DATOS!$A$2:$A$20000,DATOS!$A8651,DATOS!$D$2:$D$20000,DATOS!$D8651,DATOS!$E$2:$E$20000,DATOS!$E8651,DATOS!$I$2:$I$20000,DATOS!$I8651,DATOS!$G$2:$G$20000,"EX")=0),0))))</f>
      </c>
      <c r="H8651">
        <f>IF(DATOS!$G8651&lt;&gt;"EX",0,--(COUNTIFS(DATOS!$A$2:$A$20000,DATOS!$A8651,DATOS!$D$2:$D$20000,DATOS!$D8651,DATOS!$E$2:$E$20000,DATOS!$E8651,DATOS!$I$2:$I$20000,DATOS!$I8651,DATOS!$G$2:$G$20000,"OR")=0))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DATOS!$A$2:$A$20000,DATOS!$A8652,DATOS!$D$2:$D$20000,DATOS!$D8652,DATOS!$E$2:$E$20000,DATOS!$E8652,DATOS!$I$2:$I$20000,DATOS!$I8652,DATOS!$G$2:$G$20000,"EX")=0),0))))</f>
      </c>
      <c r="H8652">
        <f>IF(DATOS!$G8652&lt;&gt;"EX",0,--(COUNTIFS(DATOS!$A$2:$A$20000,DATOS!$A8652,DATOS!$D$2:$D$20000,DATOS!$D8652,DATOS!$E$2:$E$20000,DATOS!$E8652,DATOS!$I$2:$I$20000,DATOS!$I8652,DATOS!$G$2:$G$20000,"OR")=0))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DATOS!$A$2:$A$20000,DATOS!$A8653,DATOS!$D$2:$D$20000,DATOS!$D8653,DATOS!$E$2:$E$20000,DATOS!$E8653,DATOS!$I$2:$I$20000,DATOS!$I8653,DATOS!$G$2:$G$20000,"EX")=0),0))))</f>
      </c>
      <c r="H8653">
        <f>IF(DATOS!$G8653&lt;&gt;"EX",0,--(COUNTIFS(DATOS!$A$2:$A$20000,DATOS!$A8653,DATOS!$D$2:$D$20000,DATOS!$D8653,DATOS!$E$2:$E$20000,DATOS!$E8653,DATOS!$I$2:$I$20000,DATOS!$I8653,DATOS!$G$2:$G$20000,"OR")=0))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DATOS!$A$2:$A$20000,DATOS!$A8654,DATOS!$D$2:$D$20000,DATOS!$D8654,DATOS!$E$2:$E$20000,DATOS!$E8654,DATOS!$I$2:$I$20000,DATOS!$I8654,DATOS!$G$2:$G$20000,"EX")=0),0))))</f>
      </c>
      <c r="H8654">
        <f>IF(DATOS!$G8654&lt;&gt;"EX",0,--(COUNTIFS(DATOS!$A$2:$A$20000,DATOS!$A8654,DATOS!$D$2:$D$20000,DATOS!$D8654,DATOS!$E$2:$E$20000,DATOS!$E8654,DATOS!$I$2:$I$20000,DATOS!$I8654,DATOS!$G$2:$G$20000,"OR")=0))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DATOS!$A$2:$A$20000,DATOS!$A8655,DATOS!$D$2:$D$20000,DATOS!$D8655,DATOS!$E$2:$E$20000,DATOS!$E8655,DATOS!$I$2:$I$20000,DATOS!$I8655,DATOS!$G$2:$G$20000,"EX")=0),0))))</f>
      </c>
      <c r="H8655">
        <f>IF(DATOS!$G8655&lt;&gt;"EX",0,--(COUNTIFS(DATOS!$A$2:$A$20000,DATOS!$A8655,DATOS!$D$2:$D$20000,DATOS!$D8655,DATOS!$E$2:$E$20000,DATOS!$E8655,DATOS!$I$2:$I$20000,DATOS!$I8655,DATOS!$G$2:$G$20000,"OR")=0))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DATOS!$A$2:$A$20000,DATOS!$A8656,DATOS!$D$2:$D$20000,DATOS!$D8656,DATOS!$E$2:$E$20000,DATOS!$E8656,DATOS!$I$2:$I$20000,DATOS!$I8656,DATOS!$G$2:$G$20000,"EX")=0),0))))</f>
      </c>
      <c r="H8656">
        <f>IF(DATOS!$G8656&lt;&gt;"EX",0,--(COUNTIFS(DATOS!$A$2:$A$20000,DATOS!$A8656,DATOS!$D$2:$D$20000,DATOS!$D8656,DATOS!$E$2:$E$20000,DATOS!$E8656,DATOS!$I$2:$I$20000,DATOS!$I8656,DATOS!$G$2:$G$20000,"OR")=0))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DATOS!$A$2:$A$20000,DATOS!$A8657,DATOS!$D$2:$D$20000,DATOS!$D8657,DATOS!$E$2:$E$20000,DATOS!$E8657,DATOS!$I$2:$I$20000,DATOS!$I8657,DATOS!$G$2:$G$20000,"EX")=0),0))))</f>
      </c>
      <c r="H8657">
        <f>IF(DATOS!$G8657&lt;&gt;"EX",0,--(COUNTIFS(DATOS!$A$2:$A$20000,DATOS!$A8657,DATOS!$D$2:$D$20000,DATOS!$D8657,DATOS!$E$2:$E$20000,DATOS!$E8657,DATOS!$I$2:$I$20000,DATOS!$I8657,DATOS!$G$2:$G$20000,"OR")=0))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DATOS!$A$2:$A$20000,DATOS!$A8658,DATOS!$D$2:$D$20000,DATOS!$D8658,DATOS!$E$2:$E$20000,DATOS!$E8658,DATOS!$I$2:$I$20000,DATOS!$I8658,DATOS!$G$2:$G$20000,"EX")=0),0))))</f>
      </c>
      <c r="H8658">
        <f>IF(DATOS!$G8658&lt;&gt;"EX",0,--(COUNTIFS(DATOS!$A$2:$A$20000,DATOS!$A8658,DATOS!$D$2:$D$20000,DATOS!$D8658,DATOS!$E$2:$E$20000,DATOS!$E8658,DATOS!$I$2:$I$20000,DATOS!$I8658,DATOS!$G$2:$G$20000,"OR")=0))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DATOS!$A$2:$A$20000,DATOS!$A8659,DATOS!$D$2:$D$20000,DATOS!$D8659,DATOS!$E$2:$E$20000,DATOS!$E8659,DATOS!$I$2:$I$20000,DATOS!$I8659,DATOS!$G$2:$G$20000,"EX")=0),0))))</f>
      </c>
      <c r="H8659">
        <f>IF(DATOS!$G8659&lt;&gt;"EX",0,--(COUNTIFS(DATOS!$A$2:$A$20000,DATOS!$A8659,DATOS!$D$2:$D$20000,DATOS!$D8659,DATOS!$E$2:$E$20000,DATOS!$E8659,DATOS!$I$2:$I$20000,DATOS!$I8659,DATOS!$G$2:$G$20000,"OR")=0))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DATOS!$A$2:$A$20000,DATOS!$A8660,DATOS!$D$2:$D$20000,DATOS!$D8660,DATOS!$E$2:$E$20000,DATOS!$E8660,DATOS!$I$2:$I$20000,DATOS!$I8660,DATOS!$G$2:$G$20000,"EX")=0),0))))</f>
      </c>
      <c r="H8660">
        <f>IF(DATOS!$G8660&lt;&gt;"EX",0,--(COUNTIFS(DATOS!$A$2:$A$20000,DATOS!$A8660,DATOS!$D$2:$D$20000,DATOS!$D8660,DATOS!$E$2:$E$20000,DATOS!$E8660,DATOS!$I$2:$I$20000,DATOS!$I8660,DATOS!$G$2:$G$20000,"OR")=0))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DATOS!$A$2:$A$20000,DATOS!$A8661,DATOS!$D$2:$D$20000,DATOS!$D8661,DATOS!$E$2:$E$20000,DATOS!$E8661,DATOS!$I$2:$I$20000,DATOS!$I8661,DATOS!$G$2:$G$20000,"EX")=0),0))))</f>
      </c>
      <c r="H8661">
        <f>IF(DATOS!$G8661&lt;&gt;"EX",0,--(COUNTIFS(DATOS!$A$2:$A$20000,DATOS!$A8661,DATOS!$D$2:$D$20000,DATOS!$D8661,DATOS!$E$2:$E$20000,DATOS!$E8661,DATOS!$I$2:$I$20000,DATOS!$I8661,DATOS!$G$2:$G$20000,"OR")=0))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DATOS!$A$2:$A$20000,DATOS!$A8662,DATOS!$D$2:$D$20000,DATOS!$D8662,DATOS!$E$2:$E$20000,DATOS!$E8662,DATOS!$I$2:$I$20000,DATOS!$I8662,DATOS!$G$2:$G$20000,"EX")=0),0))))</f>
      </c>
      <c r="H8662">
        <f>IF(DATOS!$G8662&lt;&gt;"EX",0,--(COUNTIFS(DATOS!$A$2:$A$20000,DATOS!$A8662,DATOS!$D$2:$D$20000,DATOS!$D8662,DATOS!$E$2:$E$20000,DATOS!$E8662,DATOS!$I$2:$I$20000,DATOS!$I8662,DATOS!$G$2:$G$20000,"OR")=0))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DATOS!$A$2:$A$20000,DATOS!$A8663,DATOS!$D$2:$D$20000,DATOS!$D8663,DATOS!$E$2:$E$20000,DATOS!$E8663,DATOS!$I$2:$I$20000,DATOS!$I8663,DATOS!$G$2:$G$20000,"EX")=0),0))))</f>
      </c>
      <c r="H8663">
        <f>IF(DATOS!$G8663&lt;&gt;"EX",0,--(COUNTIFS(DATOS!$A$2:$A$20000,DATOS!$A8663,DATOS!$D$2:$D$20000,DATOS!$D8663,DATOS!$E$2:$E$20000,DATOS!$E8663,DATOS!$I$2:$I$20000,DATOS!$I8663,DATOS!$G$2:$G$20000,"OR")=0))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DATOS!$A$2:$A$20000,DATOS!$A8664,DATOS!$D$2:$D$20000,DATOS!$D8664,DATOS!$E$2:$E$20000,DATOS!$E8664,DATOS!$I$2:$I$20000,DATOS!$I8664,DATOS!$G$2:$G$20000,"EX")=0),0))))</f>
      </c>
      <c r="H8664">
        <f>IF(DATOS!$G8664&lt;&gt;"EX",0,--(COUNTIFS(DATOS!$A$2:$A$20000,DATOS!$A8664,DATOS!$D$2:$D$20000,DATOS!$D8664,DATOS!$E$2:$E$20000,DATOS!$E8664,DATOS!$I$2:$I$20000,DATOS!$I8664,DATOS!$G$2:$G$20000,"OR")=0))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DATOS!$A$2:$A$20000,DATOS!$A8665,DATOS!$D$2:$D$20000,DATOS!$D8665,DATOS!$E$2:$E$20000,DATOS!$E8665,DATOS!$I$2:$I$20000,DATOS!$I8665,DATOS!$G$2:$G$20000,"EX")=0),0))))</f>
      </c>
      <c r="H8665">
        <f>IF(DATOS!$G8665&lt;&gt;"EX",0,--(COUNTIFS(DATOS!$A$2:$A$20000,DATOS!$A8665,DATOS!$D$2:$D$20000,DATOS!$D8665,DATOS!$E$2:$E$20000,DATOS!$E8665,DATOS!$I$2:$I$20000,DATOS!$I8665,DATOS!$G$2:$G$20000,"OR")=0))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DATOS!$A$2:$A$20000,DATOS!$A8666,DATOS!$D$2:$D$20000,DATOS!$D8666,DATOS!$E$2:$E$20000,DATOS!$E8666,DATOS!$I$2:$I$20000,DATOS!$I8666,DATOS!$G$2:$G$20000,"EX")=0),0))))</f>
      </c>
      <c r="H8666">
        <f>IF(DATOS!$G8666&lt;&gt;"EX",0,--(COUNTIFS(DATOS!$A$2:$A$20000,DATOS!$A8666,DATOS!$D$2:$D$20000,DATOS!$D8666,DATOS!$E$2:$E$20000,DATOS!$E8666,DATOS!$I$2:$I$20000,DATOS!$I8666,DATOS!$G$2:$G$20000,"OR")=0))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DATOS!$A$2:$A$20000,DATOS!$A8667,DATOS!$D$2:$D$20000,DATOS!$D8667,DATOS!$E$2:$E$20000,DATOS!$E8667,DATOS!$I$2:$I$20000,DATOS!$I8667,DATOS!$G$2:$G$20000,"EX")=0),0))))</f>
      </c>
      <c r="H8667">
        <f>IF(DATOS!$G8667&lt;&gt;"EX",0,--(COUNTIFS(DATOS!$A$2:$A$20000,DATOS!$A8667,DATOS!$D$2:$D$20000,DATOS!$D8667,DATOS!$E$2:$E$20000,DATOS!$E8667,DATOS!$I$2:$I$20000,DATOS!$I8667,DATOS!$G$2:$G$20000,"OR")=0))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DATOS!$A$2:$A$20000,DATOS!$A8668,DATOS!$D$2:$D$20000,DATOS!$D8668,DATOS!$E$2:$E$20000,DATOS!$E8668,DATOS!$I$2:$I$20000,DATOS!$I8668,DATOS!$G$2:$G$20000,"EX")=0),0))))</f>
      </c>
      <c r="H8668">
        <f>IF(DATOS!$G8668&lt;&gt;"EX",0,--(COUNTIFS(DATOS!$A$2:$A$20000,DATOS!$A8668,DATOS!$D$2:$D$20000,DATOS!$D8668,DATOS!$E$2:$E$20000,DATOS!$E8668,DATOS!$I$2:$I$20000,DATOS!$I8668,DATOS!$G$2:$G$20000,"OR")=0))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DATOS!$A$2:$A$20000,DATOS!$A8669,DATOS!$D$2:$D$20000,DATOS!$D8669,DATOS!$E$2:$E$20000,DATOS!$E8669,DATOS!$I$2:$I$20000,DATOS!$I8669,DATOS!$G$2:$G$20000,"EX")=0),0))))</f>
      </c>
      <c r="H8669">
        <f>IF(DATOS!$G8669&lt;&gt;"EX",0,--(COUNTIFS(DATOS!$A$2:$A$20000,DATOS!$A8669,DATOS!$D$2:$D$20000,DATOS!$D8669,DATOS!$E$2:$E$20000,DATOS!$E8669,DATOS!$I$2:$I$20000,DATOS!$I8669,DATOS!$G$2:$G$20000,"OR")=0))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DATOS!$A$2:$A$20000,DATOS!$A8670,DATOS!$D$2:$D$20000,DATOS!$D8670,DATOS!$E$2:$E$20000,DATOS!$E8670,DATOS!$I$2:$I$20000,DATOS!$I8670,DATOS!$G$2:$G$20000,"EX")=0),0))))</f>
      </c>
      <c r="H8670">
        <f>IF(DATOS!$G8670&lt;&gt;"EX",0,--(COUNTIFS(DATOS!$A$2:$A$20000,DATOS!$A8670,DATOS!$D$2:$D$20000,DATOS!$D8670,DATOS!$E$2:$E$20000,DATOS!$E8670,DATOS!$I$2:$I$20000,DATOS!$I8670,DATOS!$G$2:$G$20000,"OR")=0))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DATOS!$A$2:$A$20000,DATOS!$A8671,DATOS!$D$2:$D$20000,DATOS!$D8671,DATOS!$E$2:$E$20000,DATOS!$E8671,DATOS!$I$2:$I$20000,DATOS!$I8671,DATOS!$G$2:$G$20000,"EX")=0),0))))</f>
      </c>
      <c r="H8671">
        <f>IF(DATOS!$G8671&lt;&gt;"EX",0,--(COUNTIFS(DATOS!$A$2:$A$20000,DATOS!$A8671,DATOS!$D$2:$D$20000,DATOS!$D8671,DATOS!$E$2:$E$20000,DATOS!$E8671,DATOS!$I$2:$I$20000,DATOS!$I8671,DATOS!$G$2:$G$20000,"OR")=0))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DATOS!$A$2:$A$20000,DATOS!$A8672,DATOS!$D$2:$D$20000,DATOS!$D8672,DATOS!$E$2:$E$20000,DATOS!$E8672,DATOS!$I$2:$I$20000,DATOS!$I8672,DATOS!$G$2:$G$20000,"EX")=0),0))))</f>
      </c>
      <c r="H8672">
        <f>IF(DATOS!$G8672&lt;&gt;"EX",0,--(COUNTIFS(DATOS!$A$2:$A$20000,DATOS!$A8672,DATOS!$D$2:$D$20000,DATOS!$D8672,DATOS!$E$2:$E$20000,DATOS!$E8672,DATOS!$I$2:$I$20000,DATOS!$I8672,DATOS!$G$2:$G$20000,"OR")=0))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DATOS!$A$2:$A$20000,DATOS!$A8673,DATOS!$D$2:$D$20000,DATOS!$D8673,DATOS!$E$2:$E$20000,DATOS!$E8673,DATOS!$I$2:$I$20000,DATOS!$I8673,DATOS!$G$2:$G$20000,"EX")=0),0))))</f>
      </c>
      <c r="H8673">
        <f>IF(DATOS!$G8673&lt;&gt;"EX",0,--(COUNTIFS(DATOS!$A$2:$A$20000,DATOS!$A8673,DATOS!$D$2:$D$20000,DATOS!$D8673,DATOS!$E$2:$E$20000,DATOS!$E8673,DATOS!$I$2:$I$20000,DATOS!$I8673,DATOS!$G$2:$G$20000,"OR")=0))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DATOS!$A$2:$A$20000,DATOS!$A8674,DATOS!$D$2:$D$20000,DATOS!$D8674,DATOS!$E$2:$E$20000,DATOS!$E8674,DATOS!$I$2:$I$20000,DATOS!$I8674,DATOS!$G$2:$G$20000,"EX")=0),0))))</f>
      </c>
      <c r="H8674">
        <f>IF(DATOS!$G8674&lt;&gt;"EX",0,--(COUNTIFS(DATOS!$A$2:$A$20000,DATOS!$A8674,DATOS!$D$2:$D$20000,DATOS!$D8674,DATOS!$E$2:$E$20000,DATOS!$E8674,DATOS!$I$2:$I$20000,DATOS!$I8674,DATOS!$G$2:$G$20000,"OR")=0))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DATOS!$A$2:$A$20000,DATOS!$A8675,DATOS!$D$2:$D$20000,DATOS!$D8675,DATOS!$E$2:$E$20000,DATOS!$E8675,DATOS!$I$2:$I$20000,DATOS!$I8675,DATOS!$G$2:$G$20000,"EX")=0),0))))</f>
      </c>
      <c r="H8675">
        <f>IF(DATOS!$G8675&lt;&gt;"EX",0,--(COUNTIFS(DATOS!$A$2:$A$20000,DATOS!$A8675,DATOS!$D$2:$D$20000,DATOS!$D8675,DATOS!$E$2:$E$20000,DATOS!$E8675,DATOS!$I$2:$I$20000,DATOS!$I8675,DATOS!$G$2:$G$20000,"OR")=0))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DATOS!$A$2:$A$20000,DATOS!$A8676,DATOS!$D$2:$D$20000,DATOS!$D8676,DATOS!$E$2:$E$20000,DATOS!$E8676,DATOS!$I$2:$I$20000,DATOS!$I8676,DATOS!$G$2:$G$20000,"EX")=0),0))))</f>
      </c>
      <c r="H8676">
        <f>IF(DATOS!$G8676&lt;&gt;"EX",0,--(COUNTIFS(DATOS!$A$2:$A$20000,DATOS!$A8676,DATOS!$D$2:$D$20000,DATOS!$D8676,DATOS!$E$2:$E$20000,DATOS!$E8676,DATOS!$I$2:$I$20000,DATOS!$I8676,DATOS!$G$2:$G$20000,"OR")=0))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DATOS!$A$2:$A$20000,DATOS!$A8677,DATOS!$D$2:$D$20000,DATOS!$D8677,DATOS!$E$2:$E$20000,DATOS!$E8677,DATOS!$I$2:$I$20000,DATOS!$I8677,DATOS!$G$2:$G$20000,"EX")=0),0))))</f>
      </c>
      <c r="H8677">
        <f>IF(DATOS!$G8677&lt;&gt;"EX",0,--(COUNTIFS(DATOS!$A$2:$A$20000,DATOS!$A8677,DATOS!$D$2:$D$20000,DATOS!$D8677,DATOS!$E$2:$E$20000,DATOS!$E8677,DATOS!$I$2:$I$20000,DATOS!$I8677,DATOS!$G$2:$G$20000,"OR")=0))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DATOS!$A$2:$A$20000,DATOS!$A8678,DATOS!$D$2:$D$20000,DATOS!$D8678,DATOS!$E$2:$E$20000,DATOS!$E8678,DATOS!$I$2:$I$20000,DATOS!$I8678,DATOS!$G$2:$G$20000,"EX")=0),0))))</f>
      </c>
      <c r="H8678">
        <f>IF(DATOS!$G8678&lt;&gt;"EX",0,--(COUNTIFS(DATOS!$A$2:$A$20000,DATOS!$A8678,DATOS!$D$2:$D$20000,DATOS!$D8678,DATOS!$E$2:$E$20000,DATOS!$E8678,DATOS!$I$2:$I$20000,DATOS!$I8678,DATOS!$G$2:$G$20000,"OR")=0))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DATOS!$A$2:$A$20000,DATOS!$A8679,DATOS!$D$2:$D$20000,DATOS!$D8679,DATOS!$E$2:$E$20000,DATOS!$E8679,DATOS!$I$2:$I$20000,DATOS!$I8679,DATOS!$G$2:$G$20000,"EX")=0),0))))</f>
      </c>
      <c r="H8679">
        <f>IF(DATOS!$G8679&lt;&gt;"EX",0,--(COUNTIFS(DATOS!$A$2:$A$20000,DATOS!$A8679,DATOS!$D$2:$D$20000,DATOS!$D8679,DATOS!$E$2:$E$20000,DATOS!$E8679,DATOS!$I$2:$I$20000,DATOS!$I8679,DATOS!$G$2:$G$20000,"OR")=0))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DATOS!$A$2:$A$20000,DATOS!$A8680,DATOS!$D$2:$D$20000,DATOS!$D8680,DATOS!$E$2:$E$20000,DATOS!$E8680,DATOS!$I$2:$I$20000,DATOS!$I8680,DATOS!$G$2:$G$20000,"EX")=0),0))))</f>
      </c>
      <c r="H8680">
        <f>IF(DATOS!$G8680&lt;&gt;"EX",0,--(COUNTIFS(DATOS!$A$2:$A$20000,DATOS!$A8680,DATOS!$D$2:$D$20000,DATOS!$D8680,DATOS!$E$2:$E$20000,DATOS!$E8680,DATOS!$I$2:$I$20000,DATOS!$I8680,DATOS!$G$2:$G$20000,"OR")=0))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DATOS!$A$2:$A$20000,DATOS!$A8681,DATOS!$D$2:$D$20000,DATOS!$D8681,DATOS!$E$2:$E$20000,DATOS!$E8681,DATOS!$I$2:$I$20000,DATOS!$I8681,DATOS!$G$2:$G$20000,"EX")=0),0))))</f>
      </c>
      <c r="H8681">
        <f>IF(DATOS!$G8681&lt;&gt;"EX",0,--(COUNTIFS(DATOS!$A$2:$A$20000,DATOS!$A8681,DATOS!$D$2:$D$20000,DATOS!$D8681,DATOS!$E$2:$E$20000,DATOS!$E8681,DATOS!$I$2:$I$20000,DATOS!$I8681,DATOS!$G$2:$G$20000,"OR")=0))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DATOS!$A$2:$A$20000,DATOS!$A8682,DATOS!$D$2:$D$20000,DATOS!$D8682,DATOS!$E$2:$E$20000,DATOS!$E8682,DATOS!$I$2:$I$20000,DATOS!$I8682,DATOS!$G$2:$G$20000,"EX")=0),0))))</f>
      </c>
      <c r="H8682">
        <f>IF(DATOS!$G8682&lt;&gt;"EX",0,--(COUNTIFS(DATOS!$A$2:$A$20000,DATOS!$A8682,DATOS!$D$2:$D$20000,DATOS!$D8682,DATOS!$E$2:$E$20000,DATOS!$E8682,DATOS!$I$2:$I$20000,DATOS!$I8682,DATOS!$G$2:$G$20000,"OR")=0))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DATOS!$A$2:$A$20000,DATOS!$A8683,DATOS!$D$2:$D$20000,DATOS!$D8683,DATOS!$E$2:$E$20000,DATOS!$E8683,DATOS!$I$2:$I$20000,DATOS!$I8683,DATOS!$G$2:$G$20000,"EX")=0),0))))</f>
      </c>
      <c r="H8683">
        <f>IF(DATOS!$G8683&lt;&gt;"EX",0,--(COUNTIFS(DATOS!$A$2:$A$20000,DATOS!$A8683,DATOS!$D$2:$D$20000,DATOS!$D8683,DATOS!$E$2:$E$20000,DATOS!$E8683,DATOS!$I$2:$I$20000,DATOS!$I8683,DATOS!$G$2:$G$20000,"OR")=0))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DATOS!$A$2:$A$20000,DATOS!$A8684,DATOS!$D$2:$D$20000,DATOS!$D8684,DATOS!$E$2:$E$20000,DATOS!$E8684,DATOS!$I$2:$I$20000,DATOS!$I8684,DATOS!$G$2:$G$20000,"EX")=0),0))))</f>
      </c>
      <c r="H8684">
        <f>IF(DATOS!$G8684&lt;&gt;"EX",0,--(COUNTIFS(DATOS!$A$2:$A$20000,DATOS!$A8684,DATOS!$D$2:$D$20000,DATOS!$D8684,DATOS!$E$2:$E$20000,DATOS!$E8684,DATOS!$I$2:$I$20000,DATOS!$I8684,DATOS!$G$2:$G$20000,"OR")=0))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DATOS!$A$2:$A$20000,DATOS!$A8685,DATOS!$D$2:$D$20000,DATOS!$D8685,DATOS!$E$2:$E$20000,DATOS!$E8685,DATOS!$I$2:$I$20000,DATOS!$I8685,DATOS!$G$2:$G$20000,"EX")=0),0))))</f>
      </c>
      <c r="H8685">
        <f>IF(DATOS!$G8685&lt;&gt;"EX",0,--(COUNTIFS(DATOS!$A$2:$A$20000,DATOS!$A8685,DATOS!$D$2:$D$20000,DATOS!$D8685,DATOS!$E$2:$E$20000,DATOS!$E8685,DATOS!$I$2:$I$20000,DATOS!$I8685,DATOS!$G$2:$G$20000,"OR")=0))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DATOS!$A$2:$A$20000,DATOS!$A8686,DATOS!$D$2:$D$20000,DATOS!$D8686,DATOS!$E$2:$E$20000,DATOS!$E8686,DATOS!$I$2:$I$20000,DATOS!$I8686,DATOS!$G$2:$G$20000,"EX")=0),0))))</f>
      </c>
      <c r="H8686">
        <f>IF(DATOS!$G8686&lt;&gt;"EX",0,--(COUNTIFS(DATOS!$A$2:$A$20000,DATOS!$A8686,DATOS!$D$2:$D$20000,DATOS!$D8686,DATOS!$E$2:$E$20000,DATOS!$E8686,DATOS!$I$2:$I$20000,DATOS!$I8686,DATOS!$G$2:$G$20000,"OR")=0))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DATOS!$A$2:$A$20000,DATOS!$A8687,DATOS!$D$2:$D$20000,DATOS!$D8687,DATOS!$E$2:$E$20000,DATOS!$E8687,DATOS!$I$2:$I$20000,DATOS!$I8687,DATOS!$G$2:$G$20000,"EX")=0),0))))</f>
      </c>
      <c r="H8687">
        <f>IF(DATOS!$G8687&lt;&gt;"EX",0,--(COUNTIFS(DATOS!$A$2:$A$20000,DATOS!$A8687,DATOS!$D$2:$D$20000,DATOS!$D8687,DATOS!$E$2:$E$20000,DATOS!$E8687,DATOS!$I$2:$I$20000,DATOS!$I8687,DATOS!$G$2:$G$20000,"OR")=0))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DATOS!$A$2:$A$20000,DATOS!$A8688,DATOS!$D$2:$D$20000,DATOS!$D8688,DATOS!$E$2:$E$20000,DATOS!$E8688,DATOS!$I$2:$I$20000,DATOS!$I8688,DATOS!$G$2:$G$20000,"EX")=0),0))))</f>
      </c>
      <c r="H8688">
        <f>IF(DATOS!$G8688&lt;&gt;"EX",0,--(COUNTIFS(DATOS!$A$2:$A$20000,DATOS!$A8688,DATOS!$D$2:$D$20000,DATOS!$D8688,DATOS!$E$2:$E$20000,DATOS!$E8688,DATOS!$I$2:$I$20000,DATOS!$I8688,DATOS!$G$2:$G$20000,"OR")=0))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DATOS!$A$2:$A$20000,DATOS!$A8689,DATOS!$D$2:$D$20000,DATOS!$D8689,DATOS!$E$2:$E$20000,DATOS!$E8689,DATOS!$I$2:$I$20000,DATOS!$I8689,DATOS!$G$2:$G$20000,"EX")=0),0))))</f>
      </c>
      <c r="H8689">
        <f>IF(DATOS!$G8689&lt;&gt;"EX",0,--(COUNTIFS(DATOS!$A$2:$A$20000,DATOS!$A8689,DATOS!$D$2:$D$20000,DATOS!$D8689,DATOS!$E$2:$E$20000,DATOS!$E8689,DATOS!$I$2:$I$20000,DATOS!$I8689,DATOS!$G$2:$G$20000,"OR")=0))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DATOS!$A$2:$A$20000,DATOS!$A8690,DATOS!$D$2:$D$20000,DATOS!$D8690,DATOS!$E$2:$E$20000,DATOS!$E8690,DATOS!$I$2:$I$20000,DATOS!$I8690,DATOS!$G$2:$G$20000,"EX")=0),0))))</f>
      </c>
      <c r="H8690">
        <f>IF(DATOS!$G8690&lt;&gt;"EX",0,--(COUNTIFS(DATOS!$A$2:$A$20000,DATOS!$A8690,DATOS!$D$2:$D$20000,DATOS!$D8690,DATOS!$E$2:$E$20000,DATOS!$E8690,DATOS!$I$2:$I$20000,DATOS!$I8690,DATOS!$G$2:$G$20000,"OR")=0))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DATOS!$A$2:$A$20000,DATOS!$A8691,DATOS!$D$2:$D$20000,DATOS!$D8691,DATOS!$E$2:$E$20000,DATOS!$E8691,DATOS!$I$2:$I$20000,DATOS!$I8691,DATOS!$G$2:$G$20000,"EX")=0),0))))</f>
      </c>
      <c r="H8691">
        <f>IF(DATOS!$G8691&lt;&gt;"EX",0,--(COUNTIFS(DATOS!$A$2:$A$20000,DATOS!$A8691,DATOS!$D$2:$D$20000,DATOS!$D8691,DATOS!$E$2:$E$20000,DATOS!$E8691,DATOS!$I$2:$I$20000,DATOS!$I8691,DATOS!$G$2:$G$20000,"OR")=0))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DATOS!$A$2:$A$20000,DATOS!$A8692,DATOS!$D$2:$D$20000,DATOS!$D8692,DATOS!$E$2:$E$20000,DATOS!$E8692,DATOS!$I$2:$I$20000,DATOS!$I8692,DATOS!$G$2:$G$20000,"EX")=0),0))))</f>
      </c>
      <c r="H8692">
        <f>IF(DATOS!$G8692&lt;&gt;"EX",0,--(COUNTIFS(DATOS!$A$2:$A$20000,DATOS!$A8692,DATOS!$D$2:$D$20000,DATOS!$D8692,DATOS!$E$2:$E$20000,DATOS!$E8692,DATOS!$I$2:$I$20000,DATOS!$I8692,DATOS!$G$2:$G$20000,"OR")=0))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DATOS!$A$2:$A$20000,DATOS!$A8693,DATOS!$D$2:$D$20000,DATOS!$D8693,DATOS!$E$2:$E$20000,DATOS!$E8693,DATOS!$I$2:$I$20000,DATOS!$I8693,DATOS!$G$2:$G$20000,"EX")=0),0))))</f>
      </c>
      <c r="H8693">
        <f>IF(DATOS!$G8693&lt;&gt;"EX",0,--(COUNTIFS(DATOS!$A$2:$A$20000,DATOS!$A8693,DATOS!$D$2:$D$20000,DATOS!$D8693,DATOS!$E$2:$E$20000,DATOS!$E8693,DATOS!$I$2:$I$20000,DATOS!$I8693,DATOS!$G$2:$G$20000,"OR")=0))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DATOS!$A$2:$A$20000,DATOS!$A8694,DATOS!$D$2:$D$20000,DATOS!$D8694,DATOS!$E$2:$E$20000,DATOS!$E8694,DATOS!$I$2:$I$20000,DATOS!$I8694,DATOS!$G$2:$G$20000,"EX")=0),0))))</f>
      </c>
      <c r="H8694">
        <f>IF(DATOS!$G8694&lt;&gt;"EX",0,--(COUNTIFS(DATOS!$A$2:$A$20000,DATOS!$A8694,DATOS!$D$2:$D$20000,DATOS!$D8694,DATOS!$E$2:$E$20000,DATOS!$E8694,DATOS!$I$2:$I$20000,DATOS!$I8694,DATOS!$G$2:$G$20000,"OR")=0))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DATOS!$A$2:$A$20000,DATOS!$A8695,DATOS!$D$2:$D$20000,DATOS!$D8695,DATOS!$E$2:$E$20000,DATOS!$E8695,DATOS!$I$2:$I$20000,DATOS!$I8695,DATOS!$G$2:$G$20000,"EX")=0),0))))</f>
      </c>
      <c r="H8695">
        <f>IF(DATOS!$G8695&lt;&gt;"EX",0,--(COUNTIFS(DATOS!$A$2:$A$20000,DATOS!$A8695,DATOS!$D$2:$D$20000,DATOS!$D8695,DATOS!$E$2:$E$20000,DATOS!$E8695,DATOS!$I$2:$I$20000,DATOS!$I8695,DATOS!$G$2:$G$20000,"OR")=0))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DATOS!$A$2:$A$20000,DATOS!$A8696,DATOS!$D$2:$D$20000,DATOS!$D8696,DATOS!$E$2:$E$20000,DATOS!$E8696,DATOS!$I$2:$I$20000,DATOS!$I8696,DATOS!$G$2:$G$20000,"EX")=0),0))))</f>
      </c>
      <c r="H8696">
        <f>IF(DATOS!$G8696&lt;&gt;"EX",0,--(COUNTIFS(DATOS!$A$2:$A$20000,DATOS!$A8696,DATOS!$D$2:$D$20000,DATOS!$D8696,DATOS!$E$2:$E$20000,DATOS!$E8696,DATOS!$I$2:$I$20000,DATOS!$I8696,DATOS!$G$2:$G$20000,"OR")=0))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DATOS!$A$2:$A$20000,DATOS!$A8697,DATOS!$D$2:$D$20000,DATOS!$D8697,DATOS!$E$2:$E$20000,DATOS!$E8697,DATOS!$I$2:$I$20000,DATOS!$I8697,DATOS!$G$2:$G$20000,"EX")=0),0))))</f>
      </c>
      <c r="H8697">
        <f>IF(DATOS!$G8697&lt;&gt;"EX",0,--(COUNTIFS(DATOS!$A$2:$A$20000,DATOS!$A8697,DATOS!$D$2:$D$20000,DATOS!$D8697,DATOS!$E$2:$E$20000,DATOS!$E8697,DATOS!$I$2:$I$20000,DATOS!$I8697,DATOS!$G$2:$G$20000,"OR")=0))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DATOS!$A$2:$A$20000,DATOS!$A8698,DATOS!$D$2:$D$20000,DATOS!$D8698,DATOS!$E$2:$E$20000,DATOS!$E8698,DATOS!$I$2:$I$20000,DATOS!$I8698,DATOS!$G$2:$G$20000,"EX")=0),0))))</f>
      </c>
      <c r="H8698">
        <f>IF(DATOS!$G8698&lt;&gt;"EX",0,--(COUNTIFS(DATOS!$A$2:$A$20000,DATOS!$A8698,DATOS!$D$2:$D$20000,DATOS!$D8698,DATOS!$E$2:$E$20000,DATOS!$E8698,DATOS!$I$2:$I$20000,DATOS!$I8698,DATOS!$G$2:$G$20000,"OR")=0))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DATOS!$A$2:$A$20000,DATOS!$A8699,DATOS!$D$2:$D$20000,DATOS!$D8699,DATOS!$E$2:$E$20000,DATOS!$E8699,DATOS!$I$2:$I$20000,DATOS!$I8699,DATOS!$G$2:$G$20000,"EX")=0),0))))</f>
      </c>
      <c r="H8699">
        <f>IF(DATOS!$G8699&lt;&gt;"EX",0,--(COUNTIFS(DATOS!$A$2:$A$20000,DATOS!$A8699,DATOS!$D$2:$D$20000,DATOS!$D8699,DATOS!$E$2:$E$20000,DATOS!$E8699,DATOS!$I$2:$I$20000,DATOS!$I8699,DATOS!$G$2:$G$20000,"OR")=0))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DATOS!$A$2:$A$20000,DATOS!$A8700,DATOS!$D$2:$D$20000,DATOS!$D8700,DATOS!$E$2:$E$20000,DATOS!$E8700,DATOS!$I$2:$I$20000,DATOS!$I8700,DATOS!$G$2:$G$20000,"EX")=0),0))))</f>
      </c>
      <c r="H8700">
        <f>IF(DATOS!$G8700&lt;&gt;"EX",0,--(COUNTIFS(DATOS!$A$2:$A$20000,DATOS!$A8700,DATOS!$D$2:$D$20000,DATOS!$D8700,DATOS!$E$2:$E$20000,DATOS!$E8700,DATOS!$I$2:$I$20000,DATOS!$I8700,DATOS!$G$2:$G$20000,"OR")=0))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DATOS!$A$2:$A$20000,DATOS!$A8701,DATOS!$D$2:$D$20000,DATOS!$D8701,DATOS!$E$2:$E$20000,DATOS!$E8701,DATOS!$I$2:$I$20000,DATOS!$I8701,DATOS!$G$2:$G$20000,"EX")=0),0))))</f>
      </c>
      <c r="H8701">
        <f>IF(DATOS!$G8701&lt;&gt;"EX",0,--(COUNTIFS(DATOS!$A$2:$A$20000,DATOS!$A8701,DATOS!$D$2:$D$20000,DATOS!$D8701,DATOS!$E$2:$E$20000,DATOS!$E8701,DATOS!$I$2:$I$20000,DATOS!$I8701,DATOS!$G$2:$G$20000,"OR")=0))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DATOS!$A$2:$A$20000,DATOS!$A8702,DATOS!$D$2:$D$20000,DATOS!$D8702,DATOS!$E$2:$E$20000,DATOS!$E8702,DATOS!$I$2:$I$20000,DATOS!$I8702,DATOS!$G$2:$G$20000,"EX")=0),0))))</f>
      </c>
      <c r="H8702">
        <f>IF(DATOS!$G8702&lt;&gt;"EX",0,--(COUNTIFS(DATOS!$A$2:$A$20000,DATOS!$A8702,DATOS!$D$2:$D$20000,DATOS!$D8702,DATOS!$E$2:$E$20000,DATOS!$E8702,DATOS!$I$2:$I$20000,DATOS!$I8702,DATOS!$G$2:$G$20000,"OR")=0))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DATOS!$A$2:$A$20000,DATOS!$A8703,DATOS!$D$2:$D$20000,DATOS!$D8703,DATOS!$E$2:$E$20000,DATOS!$E8703,DATOS!$I$2:$I$20000,DATOS!$I8703,DATOS!$G$2:$G$20000,"EX")=0),0))))</f>
      </c>
      <c r="H8703">
        <f>IF(DATOS!$G8703&lt;&gt;"EX",0,--(COUNTIFS(DATOS!$A$2:$A$20000,DATOS!$A8703,DATOS!$D$2:$D$20000,DATOS!$D8703,DATOS!$E$2:$E$20000,DATOS!$E8703,DATOS!$I$2:$I$20000,DATOS!$I8703,DATOS!$G$2:$G$20000,"OR")=0))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DATOS!$A$2:$A$20000,DATOS!$A8704,DATOS!$D$2:$D$20000,DATOS!$D8704,DATOS!$E$2:$E$20000,DATOS!$E8704,DATOS!$I$2:$I$20000,DATOS!$I8704,DATOS!$G$2:$G$20000,"EX")=0),0))))</f>
      </c>
      <c r="H8704">
        <f>IF(DATOS!$G8704&lt;&gt;"EX",0,--(COUNTIFS(DATOS!$A$2:$A$20000,DATOS!$A8704,DATOS!$D$2:$D$20000,DATOS!$D8704,DATOS!$E$2:$E$20000,DATOS!$E8704,DATOS!$I$2:$I$20000,DATOS!$I8704,DATOS!$G$2:$G$20000,"OR")=0))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DATOS!$A$2:$A$20000,DATOS!$A8705,DATOS!$D$2:$D$20000,DATOS!$D8705,DATOS!$E$2:$E$20000,DATOS!$E8705,DATOS!$I$2:$I$20000,DATOS!$I8705,DATOS!$G$2:$G$20000,"EX")=0),0))))</f>
      </c>
      <c r="H8705">
        <f>IF(DATOS!$G8705&lt;&gt;"EX",0,--(COUNTIFS(DATOS!$A$2:$A$20000,DATOS!$A8705,DATOS!$D$2:$D$20000,DATOS!$D8705,DATOS!$E$2:$E$20000,DATOS!$E8705,DATOS!$I$2:$I$20000,DATOS!$I8705,DATOS!$G$2:$G$20000,"OR")=0))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DATOS!$A$2:$A$20000,DATOS!$A8706,DATOS!$D$2:$D$20000,DATOS!$D8706,DATOS!$E$2:$E$20000,DATOS!$E8706,DATOS!$I$2:$I$20000,DATOS!$I8706,DATOS!$G$2:$G$20000,"EX")=0),0))))</f>
      </c>
      <c r="H8706">
        <f>IF(DATOS!$G8706&lt;&gt;"EX",0,--(COUNTIFS(DATOS!$A$2:$A$20000,DATOS!$A8706,DATOS!$D$2:$D$20000,DATOS!$D8706,DATOS!$E$2:$E$20000,DATOS!$E8706,DATOS!$I$2:$I$20000,DATOS!$I8706,DATOS!$G$2:$G$20000,"OR")=0))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DATOS!$A$2:$A$20000,DATOS!$A8707,DATOS!$D$2:$D$20000,DATOS!$D8707,DATOS!$E$2:$E$20000,DATOS!$E8707,DATOS!$I$2:$I$20000,DATOS!$I8707,DATOS!$G$2:$G$20000,"EX")=0),0))))</f>
      </c>
      <c r="H8707">
        <f>IF(DATOS!$G8707&lt;&gt;"EX",0,--(COUNTIFS(DATOS!$A$2:$A$20000,DATOS!$A8707,DATOS!$D$2:$D$20000,DATOS!$D8707,DATOS!$E$2:$E$20000,DATOS!$E8707,DATOS!$I$2:$I$20000,DATOS!$I8707,DATOS!$G$2:$G$20000,"OR")=0))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DATOS!$A$2:$A$20000,DATOS!$A8708,DATOS!$D$2:$D$20000,DATOS!$D8708,DATOS!$E$2:$E$20000,DATOS!$E8708,DATOS!$I$2:$I$20000,DATOS!$I8708,DATOS!$G$2:$G$20000,"EX")=0),0))))</f>
      </c>
      <c r="H8708">
        <f>IF(DATOS!$G8708&lt;&gt;"EX",0,--(COUNTIFS(DATOS!$A$2:$A$20000,DATOS!$A8708,DATOS!$D$2:$D$20000,DATOS!$D8708,DATOS!$E$2:$E$20000,DATOS!$E8708,DATOS!$I$2:$I$20000,DATOS!$I8708,DATOS!$G$2:$G$20000,"OR")=0))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DATOS!$A$2:$A$20000,DATOS!$A8709,DATOS!$D$2:$D$20000,DATOS!$D8709,DATOS!$E$2:$E$20000,DATOS!$E8709,DATOS!$I$2:$I$20000,DATOS!$I8709,DATOS!$G$2:$G$20000,"EX")=0),0))))</f>
      </c>
      <c r="H8709">
        <f>IF(DATOS!$G8709&lt;&gt;"EX",0,--(COUNTIFS(DATOS!$A$2:$A$20000,DATOS!$A8709,DATOS!$D$2:$D$20000,DATOS!$D8709,DATOS!$E$2:$E$20000,DATOS!$E8709,DATOS!$I$2:$I$20000,DATOS!$I8709,DATOS!$G$2:$G$20000,"OR")=0))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DATOS!$A$2:$A$20000,DATOS!$A8710,DATOS!$D$2:$D$20000,DATOS!$D8710,DATOS!$E$2:$E$20000,DATOS!$E8710,DATOS!$I$2:$I$20000,DATOS!$I8710,DATOS!$G$2:$G$20000,"EX")=0),0))))</f>
      </c>
      <c r="H8710">
        <f>IF(DATOS!$G8710&lt;&gt;"EX",0,--(COUNTIFS(DATOS!$A$2:$A$20000,DATOS!$A8710,DATOS!$D$2:$D$20000,DATOS!$D8710,DATOS!$E$2:$E$20000,DATOS!$E8710,DATOS!$I$2:$I$20000,DATOS!$I8710,DATOS!$G$2:$G$20000,"OR")=0))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DATOS!$A$2:$A$20000,DATOS!$A8711,DATOS!$D$2:$D$20000,DATOS!$D8711,DATOS!$E$2:$E$20000,DATOS!$E8711,DATOS!$I$2:$I$20000,DATOS!$I8711,DATOS!$G$2:$G$20000,"EX")=0),0))))</f>
      </c>
      <c r="H8711">
        <f>IF(DATOS!$G8711&lt;&gt;"EX",0,--(COUNTIFS(DATOS!$A$2:$A$20000,DATOS!$A8711,DATOS!$D$2:$D$20000,DATOS!$D8711,DATOS!$E$2:$E$20000,DATOS!$E8711,DATOS!$I$2:$I$20000,DATOS!$I8711,DATOS!$G$2:$G$20000,"OR")=0))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DATOS!$A$2:$A$20000,DATOS!$A8712,DATOS!$D$2:$D$20000,DATOS!$D8712,DATOS!$E$2:$E$20000,DATOS!$E8712,DATOS!$I$2:$I$20000,DATOS!$I8712,DATOS!$G$2:$G$20000,"EX")=0),0))))</f>
      </c>
      <c r="H8712">
        <f>IF(DATOS!$G8712&lt;&gt;"EX",0,--(COUNTIFS(DATOS!$A$2:$A$20000,DATOS!$A8712,DATOS!$D$2:$D$20000,DATOS!$D8712,DATOS!$E$2:$E$20000,DATOS!$E8712,DATOS!$I$2:$I$20000,DATOS!$I8712,DATOS!$G$2:$G$20000,"OR")=0))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DATOS!$A$2:$A$20000,DATOS!$A8713,DATOS!$D$2:$D$20000,DATOS!$D8713,DATOS!$E$2:$E$20000,DATOS!$E8713,DATOS!$I$2:$I$20000,DATOS!$I8713,DATOS!$G$2:$G$20000,"EX")=0),0))))</f>
      </c>
      <c r="H8713">
        <f>IF(DATOS!$G8713&lt;&gt;"EX",0,--(COUNTIFS(DATOS!$A$2:$A$20000,DATOS!$A8713,DATOS!$D$2:$D$20000,DATOS!$D8713,DATOS!$E$2:$E$20000,DATOS!$E8713,DATOS!$I$2:$I$20000,DATOS!$I8713,DATOS!$G$2:$G$20000,"OR")=0))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DATOS!$A$2:$A$20000,DATOS!$A8714,DATOS!$D$2:$D$20000,DATOS!$D8714,DATOS!$E$2:$E$20000,DATOS!$E8714,DATOS!$I$2:$I$20000,DATOS!$I8714,DATOS!$G$2:$G$20000,"EX")=0),0))))</f>
      </c>
      <c r="H8714">
        <f>IF(DATOS!$G8714&lt;&gt;"EX",0,--(COUNTIFS(DATOS!$A$2:$A$20000,DATOS!$A8714,DATOS!$D$2:$D$20000,DATOS!$D8714,DATOS!$E$2:$E$20000,DATOS!$E8714,DATOS!$I$2:$I$20000,DATOS!$I8714,DATOS!$G$2:$G$20000,"OR")=0))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DATOS!$A$2:$A$20000,DATOS!$A8715,DATOS!$D$2:$D$20000,DATOS!$D8715,DATOS!$E$2:$E$20000,DATOS!$E8715,DATOS!$I$2:$I$20000,DATOS!$I8715,DATOS!$G$2:$G$20000,"EX")=0),0))))</f>
      </c>
      <c r="H8715">
        <f>IF(DATOS!$G8715&lt;&gt;"EX",0,--(COUNTIFS(DATOS!$A$2:$A$20000,DATOS!$A8715,DATOS!$D$2:$D$20000,DATOS!$D8715,DATOS!$E$2:$E$20000,DATOS!$E8715,DATOS!$I$2:$I$20000,DATOS!$I8715,DATOS!$G$2:$G$20000,"OR")=0))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DATOS!$A$2:$A$20000,DATOS!$A8716,DATOS!$D$2:$D$20000,DATOS!$D8716,DATOS!$E$2:$E$20000,DATOS!$E8716,DATOS!$I$2:$I$20000,DATOS!$I8716,DATOS!$G$2:$G$20000,"EX")=0),0))))</f>
      </c>
      <c r="H8716">
        <f>IF(DATOS!$G8716&lt;&gt;"EX",0,--(COUNTIFS(DATOS!$A$2:$A$20000,DATOS!$A8716,DATOS!$D$2:$D$20000,DATOS!$D8716,DATOS!$E$2:$E$20000,DATOS!$E8716,DATOS!$I$2:$I$20000,DATOS!$I8716,DATOS!$G$2:$G$20000,"OR")=0))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DATOS!$A$2:$A$20000,DATOS!$A8717,DATOS!$D$2:$D$20000,DATOS!$D8717,DATOS!$E$2:$E$20000,DATOS!$E8717,DATOS!$I$2:$I$20000,DATOS!$I8717,DATOS!$G$2:$G$20000,"EX")=0),0))))</f>
      </c>
      <c r="H8717">
        <f>IF(DATOS!$G8717&lt;&gt;"EX",0,--(COUNTIFS(DATOS!$A$2:$A$20000,DATOS!$A8717,DATOS!$D$2:$D$20000,DATOS!$D8717,DATOS!$E$2:$E$20000,DATOS!$E8717,DATOS!$I$2:$I$20000,DATOS!$I8717,DATOS!$G$2:$G$20000,"OR")=0))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DATOS!$A$2:$A$20000,DATOS!$A8718,DATOS!$D$2:$D$20000,DATOS!$D8718,DATOS!$E$2:$E$20000,DATOS!$E8718,DATOS!$I$2:$I$20000,DATOS!$I8718,DATOS!$G$2:$G$20000,"EX")=0),0))))</f>
      </c>
      <c r="H8718">
        <f>IF(DATOS!$G8718&lt;&gt;"EX",0,--(COUNTIFS(DATOS!$A$2:$A$20000,DATOS!$A8718,DATOS!$D$2:$D$20000,DATOS!$D8718,DATOS!$E$2:$E$20000,DATOS!$E8718,DATOS!$I$2:$I$20000,DATOS!$I8718,DATOS!$G$2:$G$20000,"OR")=0))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DATOS!$A$2:$A$20000,DATOS!$A8719,DATOS!$D$2:$D$20000,DATOS!$D8719,DATOS!$E$2:$E$20000,DATOS!$E8719,DATOS!$I$2:$I$20000,DATOS!$I8719,DATOS!$G$2:$G$20000,"EX")=0),0))))</f>
      </c>
      <c r="H8719">
        <f>IF(DATOS!$G8719&lt;&gt;"EX",0,--(COUNTIFS(DATOS!$A$2:$A$20000,DATOS!$A8719,DATOS!$D$2:$D$20000,DATOS!$D8719,DATOS!$E$2:$E$20000,DATOS!$E8719,DATOS!$I$2:$I$20000,DATOS!$I8719,DATOS!$G$2:$G$20000,"OR")=0))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DATOS!$A$2:$A$20000,DATOS!$A8720,DATOS!$D$2:$D$20000,DATOS!$D8720,DATOS!$E$2:$E$20000,DATOS!$E8720,DATOS!$I$2:$I$20000,DATOS!$I8720,DATOS!$G$2:$G$20000,"EX")=0),0))))</f>
      </c>
      <c r="H8720">
        <f>IF(DATOS!$G8720&lt;&gt;"EX",0,--(COUNTIFS(DATOS!$A$2:$A$20000,DATOS!$A8720,DATOS!$D$2:$D$20000,DATOS!$D8720,DATOS!$E$2:$E$20000,DATOS!$E8720,DATOS!$I$2:$I$20000,DATOS!$I8720,DATOS!$G$2:$G$20000,"OR")=0))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DATOS!$A$2:$A$20000,DATOS!$A8721,DATOS!$D$2:$D$20000,DATOS!$D8721,DATOS!$E$2:$E$20000,DATOS!$E8721,DATOS!$I$2:$I$20000,DATOS!$I8721,DATOS!$G$2:$G$20000,"EX")=0),0))))</f>
      </c>
      <c r="H8721">
        <f>IF(DATOS!$G8721&lt;&gt;"EX",0,--(COUNTIFS(DATOS!$A$2:$A$20000,DATOS!$A8721,DATOS!$D$2:$D$20000,DATOS!$D8721,DATOS!$E$2:$E$20000,DATOS!$E8721,DATOS!$I$2:$I$20000,DATOS!$I8721,DATOS!$G$2:$G$20000,"OR")=0))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DATOS!$A$2:$A$20000,DATOS!$A8722,DATOS!$D$2:$D$20000,DATOS!$D8722,DATOS!$E$2:$E$20000,DATOS!$E8722,DATOS!$I$2:$I$20000,DATOS!$I8722,DATOS!$G$2:$G$20000,"EX")=0),0))))</f>
      </c>
      <c r="H8722">
        <f>IF(DATOS!$G8722&lt;&gt;"EX",0,--(COUNTIFS(DATOS!$A$2:$A$20000,DATOS!$A8722,DATOS!$D$2:$D$20000,DATOS!$D8722,DATOS!$E$2:$E$20000,DATOS!$E8722,DATOS!$I$2:$I$20000,DATOS!$I8722,DATOS!$G$2:$G$20000,"OR")=0))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DATOS!$A$2:$A$20000,DATOS!$A8723,DATOS!$D$2:$D$20000,DATOS!$D8723,DATOS!$E$2:$E$20000,DATOS!$E8723,DATOS!$I$2:$I$20000,DATOS!$I8723,DATOS!$G$2:$G$20000,"EX")=0),0))))</f>
      </c>
      <c r="H8723">
        <f>IF(DATOS!$G8723&lt;&gt;"EX",0,--(COUNTIFS(DATOS!$A$2:$A$20000,DATOS!$A8723,DATOS!$D$2:$D$20000,DATOS!$D8723,DATOS!$E$2:$E$20000,DATOS!$E8723,DATOS!$I$2:$I$20000,DATOS!$I8723,DATOS!$G$2:$G$20000,"OR")=0))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DATOS!$A$2:$A$20000,DATOS!$A8724,DATOS!$D$2:$D$20000,DATOS!$D8724,DATOS!$E$2:$E$20000,DATOS!$E8724,DATOS!$I$2:$I$20000,DATOS!$I8724,DATOS!$G$2:$G$20000,"EX")=0),0))))</f>
      </c>
      <c r="H8724">
        <f>IF(DATOS!$G8724&lt;&gt;"EX",0,--(COUNTIFS(DATOS!$A$2:$A$20000,DATOS!$A8724,DATOS!$D$2:$D$20000,DATOS!$D8724,DATOS!$E$2:$E$20000,DATOS!$E8724,DATOS!$I$2:$I$20000,DATOS!$I8724,DATOS!$G$2:$G$20000,"OR")=0))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DATOS!$A$2:$A$20000,DATOS!$A8725,DATOS!$D$2:$D$20000,DATOS!$D8725,DATOS!$E$2:$E$20000,DATOS!$E8725,DATOS!$I$2:$I$20000,DATOS!$I8725,DATOS!$G$2:$G$20000,"EX")=0),0))))</f>
      </c>
      <c r="H8725">
        <f>IF(DATOS!$G8725&lt;&gt;"EX",0,--(COUNTIFS(DATOS!$A$2:$A$20000,DATOS!$A8725,DATOS!$D$2:$D$20000,DATOS!$D8725,DATOS!$E$2:$E$20000,DATOS!$E8725,DATOS!$I$2:$I$20000,DATOS!$I8725,DATOS!$G$2:$G$20000,"OR")=0))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DATOS!$A$2:$A$20000,DATOS!$A8726,DATOS!$D$2:$D$20000,DATOS!$D8726,DATOS!$E$2:$E$20000,DATOS!$E8726,DATOS!$I$2:$I$20000,DATOS!$I8726,DATOS!$G$2:$G$20000,"EX")=0),0))))</f>
      </c>
      <c r="H8726">
        <f>IF(DATOS!$G8726&lt;&gt;"EX",0,--(COUNTIFS(DATOS!$A$2:$A$20000,DATOS!$A8726,DATOS!$D$2:$D$20000,DATOS!$D8726,DATOS!$E$2:$E$20000,DATOS!$E8726,DATOS!$I$2:$I$20000,DATOS!$I8726,DATOS!$G$2:$G$20000,"OR")=0))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DATOS!$A$2:$A$20000,DATOS!$A8727,DATOS!$D$2:$D$20000,DATOS!$D8727,DATOS!$E$2:$E$20000,DATOS!$E8727,DATOS!$I$2:$I$20000,DATOS!$I8727,DATOS!$G$2:$G$20000,"EX")=0),0))))</f>
      </c>
      <c r="H8727">
        <f>IF(DATOS!$G8727&lt;&gt;"EX",0,--(COUNTIFS(DATOS!$A$2:$A$20000,DATOS!$A8727,DATOS!$D$2:$D$20000,DATOS!$D8727,DATOS!$E$2:$E$20000,DATOS!$E8727,DATOS!$I$2:$I$20000,DATOS!$I8727,DATOS!$G$2:$G$20000,"OR")=0))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DATOS!$A$2:$A$20000,DATOS!$A8728,DATOS!$D$2:$D$20000,DATOS!$D8728,DATOS!$E$2:$E$20000,DATOS!$E8728,DATOS!$I$2:$I$20000,DATOS!$I8728,DATOS!$G$2:$G$20000,"EX")=0),0))))</f>
      </c>
      <c r="H8728">
        <f>IF(DATOS!$G8728&lt;&gt;"EX",0,--(COUNTIFS(DATOS!$A$2:$A$20000,DATOS!$A8728,DATOS!$D$2:$D$20000,DATOS!$D8728,DATOS!$E$2:$E$20000,DATOS!$E8728,DATOS!$I$2:$I$20000,DATOS!$I8728,DATOS!$G$2:$G$20000,"OR")=0))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DATOS!$A$2:$A$20000,DATOS!$A8729,DATOS!$D$2:$D$20000,DATOS!$D8729,DATOS!$E$2:$E$20000,DATOS!$E8729,DATOS!$I$2:$I$20000,DATOS!$I8729,DATOS!$G$2:$G$20000,"EX")=0),0))))</f>
      </c>
      <c r="H8729">
        <f>IF(DATOS!$G8729&lt;&gt;"EX",0,--(COUNTIFS(DATOS!$A$2:$A$20000,DATOS!$A8729,DATOS!$D$2:$D$20000,DATOS!$D8729,DATOS!$E$2:$E$20000,DATOS!$E8729,DATOS!$I$2:$I$20000,DATOS!$I8729,DATOS!$G$2:$G$20000,"OR")=0))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DATOS!$A$2:$A$20000,DATOS!$A8730,DATOS!$D$2:$D$20000,DATOS!$D8730,DATOS!$E$2:$E$20000,DATOS!$E8730,DATOS!$I$2:$I$20000,DATOS!$I8730,DATOS!$G$2:$G$20000,"EX")=0),0))))</f>
      </c>
      <c r="H8730">
        <f>IF(DATOS!$G8730&lt;&gt;"EX",0,--(COUNTIFS(DATOS!$A$2:$A$20000,DATOS!$A8730,DATOS!$D$2:$D$20000,DATOS!$D8730,DATOS!$E$2:$E$20000,DATOS!$E8730,DATOS!$I$2:$I$20000,DATOS!$I8730,DATOS!$G$2:$G$20000,"OR")=0))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DATOS!$A$2:$A$20000,DATOS!$A8731,DATOS!$D$2:$D$20000,DATOS!$D8731,DATOS!$E$2:$E$20000,DATOS!$E8731,DATOS!$I$2:$I$20000,DATOS!$I8731,DATOS!$G$2:$G$20000,"EX")=0),0))))</f>
      </c>
      <c r="H8731">
        <f>IF(DATOS!$G8731&lt;&gt;"EX",0,--(COUNTIFS(DATOS!$A$2:$A$20000,DATOS!$A8731,DATOS!$D$2:$D$20000,DATOS!$D8731,DATOS!$E$2:$E$20000,DATOS!$E8731,DATOS!$I$2:$I$20000,DATOS!$I8731,DATOS!$G$2:$G$20000,"OR")=0))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DATOS!$A$2:$A$20000,DATOS!$A8732,DATOS!$D$2:$D$20000,DATOS!$D8732,DATOS!$E$2:$E$20000,DATOS!$E8732,DATOS!$I$2:$I$20000,DATOS!$I8732,DATOS!$G$2:$G$20000,"EX")=0),0))))</f>
      </c>
      <c r="H8732">
        <f>IF(DATOS!$G8732&lt;&gt;"EX",0,--(COUNTIFS(DATOS!$A$2:$A$20000,DATOS!$A8732,DATOS!$D$2:$D$20000,DATOS!$D8732,DATOS!$E$2:$E$20000,DATOS!$E8732,DATOS!$I$2:$I$20000,DATOS!$I8732,DATOS!$G$2:$G$20000,"OR")=0))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DATOS!$A$2:$A$20000,DATOS!$A8733,DATOS!$D$2:$D$20000,DATOS!$D8733,DATOS!$E$2:$E$20000,DATOS!$E8733,DATOS!$I$2:$I$20000,DATOS!$I8733,DATOS!$G$2:$G$20000,"EX")=0),0))))</f>
      </c>
      <c r="H8733">
        <f>IF(DATOS!$G8733&lt;&gt;"EX",0,--(COUNTIFS(DATOS!$A$2:$A$20000,DATOS!$A8733,DATOS!$D$2:$D$20000,DATOS!$D8733,DATOS!$E$2:$E$20000,DATOS!$E8733,DATOS!$I$2:$I$20000,DATOS!$I8733,DATOS!$G$2:$G$20000,"OR")=0))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DATOS!$A$2:$A$20000,DATOS!$A8734,DATOS!$D$2:$D$20000,DATOS!$D8734,DATOS!$E$2:$E$20000,DATOS!$E8734,DATOS!$I$2:$I$20000,DATOS!$I8734,DATOS!$G$2:$G$20000,"EX")=0),0))))</f>
      </c>
      <c r="H8734">
        <f>IF(DATOS!$G8734&lt;&gt;"EX",0,--(COUNTIFS(DATOS!$A$2:$A$20000,DATOS!$A8734,DATOS!$D$2:$D$20000,DATOS!$D8734,DATOS!$E$2:$E$20000,DATOS!$E8734,DATOS!$I$2:$I$20000,DATOS!$I8734,DATOS!$G$2:$G$20000,"OR")=0))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DATOS!$A$2:$A$20000,DATOS!$A8735,DATOS!$D$2:$D$20000,DATOS!$D8735,DATOS!$E$2:$E$20000,DATOS!$E8735,DATOS!$I$2:$I$20000,DATOS!$I8735,DATOS!$G$2:$G$20000,"EX")=0),0))))</f>
      </c>
      <c r="H8735">
        <f>IF(DATOS!$G8735&lt;&gt;"EX",0,--(COUNTIFS(DATOS!$A$2:$A$20000,DATOS!$A8735,DATOS!$D$2:$D$20000,DATOS!$D8735,DATOS!$E$2:$E$20000,DATOS!$E8735,DATOS!$I$2:$I$20000,DATOS!$I8735,DATOS!$G$2:$G$20000,"OR")=0))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DATOS!$A$2:$A$20000,DATOS!$A8736,DATOS!$D$2:$D$20000,DATOS!$D8736,DATOS!$E$2:$E$20000,DATOS!$E8736,DATOS!$I$2:$I$20000,DATOS!$I8736,DATOS!$G$2:$G$20000,"EX")=0),0))))</f>
      </c>
      <c r="H8736">
        <f>IF(DATOS!$G8736&lt;&gt;"EX",0,--(COUNTIFS(DATOS!$A$2:$A$20000,DATOS!$A8736,DATOS!$D$2:$D$20000,DATOS!$D8736,DATOS!$E$2:$E$20000,DATOS!$E8736,DATOS!$I$2:$I$20000,DATOS!$I8736,DATOS!$G$2:$G$20000,"OR")=0))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DATOS!$A$2:$A$20000,DATOS!$A8737,DATOS!$D$2:$D$20000,DATOS!$D8737,DATOS!$E$2:$E$20000,DATOS!$E8737,DATOS!$I$2:$I$20000,DATOS!$I8737,DATOS!$G$2:$G$20000,"EX")=0),0))))</f>
      </c>
      <c r="H8737">
        <f>IF(DATOS!$G8737&lt;&gt;"EX",0,--(COUNTIFS(DATOS!$A$2:$A$20000,DATOS!$A8737,DATOS!$D$2:$D$20000,DATOS!$D8737,DATOS!$E$2:$E$20000,DATOS!$E8737,DATOS!$I$2:$I$20000,DATOS!$I8737,DATOS!$G$2:$G$20000,"OR")=0))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DATOS!$A$2:$A$20000,DATOS!$A8738,DATOS!$D$2:$D$20000,DATOS!$D8738,DATOS!$E$2:$E$20000,DATOS!$E8738,DATOS!$I$2:$I$20000,DATOS!$I8738,DATOS!$G$2:$G$20000,"EX")=0),0))))</f>
      </c>
      <c r="H8738">
        <f>IF(DATOS!$G8738&lt;&gt;"EX",0,--(COUNTIFS(DATOS!$A$2:$A$20000,DATOS!$A8738,DATOS!$D$2:$D$20000,DATOS!$D8738,DATOS!$E$2:$E$20000,DATOS!$E8738,DATOS!$I$2:$I$20000,DATOS!$I8738,DATOS!$G$2:$G$20000,"OR")=0))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DATOS!$A$2:$A$20000,DATOS!$A8739,DATOS!$D$2:$D$20000,DATOS!$D8739,DATOS!$E$2:$E$20000,DATOS!$E8739,DATOS!$I$2:$I$20000,DATOS!$I8739,DATOS!$G$2:$G$20000,"EX")=0),0))))</f>
      </c>
      <c r="H8739">
        <f>IF(DATOS!$G8739&lt;&gt;"EX",0,--(COUNTIFS(DATOS!$A$2:$A$20000,DATOS!$A8739,DATOS!$D$2:$D$20000,DATOS!$D8739,DATOS!$E$2:$E$20000,DATOS!$E8739,DATOS!$I$2:$I$20000,DATOS!$I8739,DATOS!$G$2:$G$20000,"OR")=0))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DATOS!$A$2:$A$20000,DATOS!$A8740,DATOS!$D$2:$D$20000,DATOS!$D8740,DATOS!$E$2:$E$20000,DATOS!$E8740,DATOS!$I$2:$I$20000,DATOS!$I8740,DATOS!$G$2:$G$20000,"EX")=0),0))))</f>
      </c>
      <c r="H8740">
        <f>IF(DATOS!$G8740&lt;&gt;"EX",0,--(COUNTIFS(DATOS!$A$2:$A$20000,DATOS!$A8740,DATOS!$D$2:$D$20000,DATOS!$D8740,DATOS!$E$2:$E$20000,DATOS!$E8740,DATOS!$I$2:$I$20000,DATOS!$I8740,DATOS!$G$2:$G$20000,"OR")=0))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DATOS!$A$2:$A$20000,DATOS!$A8741,DATOS!$D$2:$D$20000,DATOS!$D8741,DATOS!$E$2:$E$20000,DATOS!$E8741,DATOS!$I$2:$I$20000,DATOS!$I8741,DATOS!$G$2:$G$20000,"EX")=0),0))))</f>
      </c>
      <c r="H8741">
        <f>IF(DATOS!$G8741&lt;&gt;"EX",0,--(COUNTIFS(DATOS!$A$2:$A$20000,DATOS!$A8741,DATOS!$D$2:$D$20000,DATOS!$D8741,DATOS!$E$2:$E$20000,DATOS!$E8741,DATOS!$I$2:$I$20000,DATOS!$I8741,DATOS!$G$2:$G$20000,"OR")=0))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DATOS!$A$2:$A$20000,DATOS!$A8742,DATOS!$D$2:$D$20000,DATOS!$D8742,DATOS!$E$2:$E$20000,DATOS!$E8742,DATOS!$I$2:$I$20000,DATOS!$I8742,DATOS!$G$2:$G$20000,"EX")=0),0))))</f>
      </c>
      <c r="H8742">
        <f>IF(DATOS!$G8742&lt;&gt;"EX",0,--(COUNTIFS(DATOS!$A$2:$A$20000,DATOS!$A8742,DATOS!$D$2:$D$20000,DATOS!$D8742,DATOS!$E$2:$E$20000,DATOS!$E8742,DATOS!$I$2:$I$20000,DATOS!$I8742,DATOS!$G$2:$G$20000,"OR")=0))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DATOS!$A$2:$A$20000,DATOS!$A8743,DATOS!$D$2:$D$20000,DATOS!$D8743,DATOS!$E$2:$E$20000,DATOS!$E8743,DATOS!$I$2:$I$20000,DATOS!$I8743,DATOS!$G$2:$G$20000,"EX")=0),0))))</f>
      </c>
      <c r="H8743">
        <f>IF(DATOS!$G8743&lt;&gt;"EX",0,--(COUNTIFS(DATOS!$A$2:$A$20000,DATOS!$A8743,DATOS!$D$2:$D$20000,DATOS!$D8743,DATOS!$E$2:$E$20000,DATOS!$E8743,DATOS!$I$2:$I$20000,DATOS!$I8743,DATOS!$G$2:$G$20000,"OR")=0))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DATOS!$A$2:$A$20000,DATOS!$A8744,DATOS!$D$2:$D$20000,DATOS!$D8744,DATOS!$E$2:$E$20000,DATOS!$E8744,DATOS!$I$2:$I$20000,DATOS!$I8744,DATOS!$G$2:$G$20000,"EX")=0),0))))</f>
      </c>
      <c r="H8744">
        <f>IF(DATOS!$G8744&lt;&gt;"EX",0,--(COUNTIFS(DATOS!$A$2:$A$20000,DATOS!$A8744,DATOS!$D$2:$D$20000,DATOS!$D8744,DATOS!$E$2:$E$20000,DATOS!$E8744,DATOS!$I$2:$I$20000,DATOS!$I8744,DATOS!$G$2:$G$20000,"OR")=0))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DATOS!$A$2:$A$20000,DATOS!$A8745,DATOS!$D$2:$D$20000,DATOS!$D8745,DATOS!$E$2:$E$20000,DATOS!$E8745,DATOS!$I$2:$I$20000,DATOS!$I8745,DATOS!$G$2:$G$20000,"EX")=0),0))))</f>
      </c>
      <c r="H8745">
        <f>IF(DATOS!$G8745&lt;&gt;"EX",0,--(COUNTIFS(DATOS!$A$2:$A$20000,DATOS!$A8745,DATOS!$D$2:$D$20000,DATOS!$D8745,DATOS!$E$2:$E$20000,DATOS!$E8745,DATOS!$I$2:$I$20000,DATOS!$I8745,DATOS!$G$2:$G$20000,"OR")=0))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DATOS!$A$2:$A$20000,DATOS!$A8746,DATOS!$D$2:$D$20000,DATOS!$D8746,DATOS!$E$2:$E$20000,DATOS!$E8746,DATOS!$I$2:$I$20000,DATOS!$I8746,DATOS!$G$2:$G$20000,"EX")=0),0))))</f>
      </c>
      <c r="H8746">
        <f>IF(DATOS!$G8746&lt;&gt;"EX",0,--(COUNTIFS(DATOS!$A$2:$A$20000,DATOS!$A8746,DATOS!$D$2:$D$20000,DATOS!$D8746,DATOS!$E$2:$E$20000,DATOS!$E8746,DATOS!$I$2:$I$20000,DATOS!$I8746,DATOS!$G$2:$G$20000,"OR")=0))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DATOS!$A$2:$A$20000,DATOS!$A8747,DATOS!$D$2:$D$20000,DATOS!$D8747,DATOS!$E$2:$E$20000,DATOS!$E8747,DATOS!$I$2:$I$20000,DATOS!$I8747,DATOS!$G$2:$G$20000,"EX")=0),0))))</f>
      </c>
      <c r="H8747">
        <f>IF(DATOS!$G8747&lt;&gt;"EX",0,--(COUNTIFS(DATOS!$A$2:$A$20000,DATOS!$A8747,DATOS!$D$2:$D$20000,DATOS!$D8747,DATOS!$E$2:$E$20000,DATOS!$E8747,DATOS!$I$2:$I$20000,DATOS!$I8747,DATOS!$G$2:$G$20000,"OR")=0))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DATOS!$A$2:$A$20000,DATOS!$A8748,DATOS!$D$2:$D$20000,DATOS!$D8748,DATOS!$E$2:$E$20000,DATOS!$E8748,DATOS!$I$2:$I$20000,DATOS!$I8748,DATOS!$G$2:$G$20000,"EX")=0),0))))</f>
      </c>
      <c r="H8748">
        <f>IF(DATOS!$G8748&lt;&gt;"EX",0,--(COUNTIFS(DATOS!$A$2:$A$20000,DATOS!$A8748,DATOS!$D$2:$D$20000,DATOS!$D8748,DATOS!$E$2:$E$20000,DATOS!$E8748,DATOS!$I$2:$I$20000,DATOS!$I8748,DATOS!$G$2:$G$20000,"OR")=0))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DATOS!$A$2:$A$20000,DATOS!$A8749,DATOS!$D$2:$D$20000,DATOS!$D8749,DATOS!$E$2:$E$20000,DATOS!$E8749,DATOS!$I$2:$I$20000,DATOS!$I8749,DATOS!$G$2:$G$20000,"EX")=0),0))))</f>
      </c>
      <c r="H8749">
        <f>IF(DATOS!$G8749&lt;&gt;"EX",0,--(COUNTIFS(DATOS!$A$2:$A$20000,DATOS!$A8749,DATOS!$D$2:$D$20000,DATOS!$D8749,DATOS!$E$2:$E$20000,DATOS!$E8749,DATOS!$I$2:$I$20000,DATOS!$I8749,DATOS!$G$2:$G$20000,"OR")=0))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DATOS!$A$2:$A$20000,DATOS!$A8750,DATOS!$D$2:$D$20000,DATOS!$D8750,DATOS!$E$2:$E$20000,DATOS!$E8750,DATOS!$I$2:$I$20000,DATOS!$I8750,DATOS!$G$2:$G$20000,"EX")=0),0))))</f>
      </c>
      <c r="H8750">
        <f>IF(DATOS!$G8750&lt;&gt;"EX",0,--(COUNTIFS(DATOS!$A$2:$A$20000,DATOS!$A8750,DATOS!$D$2:$D$20000,DATOS!$D8750,DATOS!$E$2:$E$20000,DATOS!$E8750,DATOS!$I$2:$I$20000,DATOS!$I8750,DATOS!$G$2:$G$20000,"OR")=0))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DATOS!$A$2:$A$20000,DATOS!$A8751,DATOS!$D$2:$D$20000,DATOS!$D8751,DATOS!$E$2:$E$20000,DATOS!$E8751,DATOS!$I$2:$I$20000,DATOS!$I8751,DATOS!$G$2:$G$20000,"EX")=0),0))))</f>
      </c>
      <c r="H8751">
        <f>IF(DATOS!$G8751&lt;&gt;"EX",0,--(COUNTIFS(DATOS!$A$2:$A$20000,DATOS!$A8751,DATOS!$D$2:$D$20000,DATOS!$D8751,DATOS!$E$2:$E$20000,DATOS!$E8751,DATOS!$I$2:$I$20000,DATOS!$I8751,DATOS!$G$2:$G$20000,"OR")=0))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DATOS!$A$2:$A$20000,DATOS!$A8752,DATOS!$D$2:$D$20000,DATOS!$D8752,DATOS!$E$2:$E$20000,DATOS!$E8752,DATOS!$I$2:$I$20000,DATOS!$I8752,DATOS!$G$2:$G$20000,"EX")=0),0))))</f>
      </c>
      <c r="H8752">
        <f>IF(DATOS!$G8752&lt;&gt;"EX",0,--(COUNTIFS(DATOS!$A$2:$A$20000,DATOS!$A8752,DATOS!$D$2:$D$20000,DATOS!$D8752,DATOS!$E$2:$E$20000,DATOS!$E8752,DATOS!$I$2:$I$20000,DATOS!$I8752,DATOS!$G$2:$G$20000,"OR")=0))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DATOS!$A$2:$A$20000,DATOS!$A8753,DATOS!$D$2:$D$20000,DATOS!$D8753,DATOS!$E$2:$E$20000,DATOS!$E8753,DATOS!$I$2:$I$20000,DATOS!$I8753,DATOS!$G$2:$G$20000,"EX")=0),0))))</f>
      </c>
      <c r="H8753">
        <f>IF(DATOS!$G8753&lt;&gt;"EX",0,--(COUNTIFS(DATOS!$A$2:$A$20000,DATOS!$A8753,DATOS!$D$2:$D$20000,DATOS!$D8753,DATOS!$E$2:$E$20000,DATOS!$E8753,DATOS!$I$2:$I$20000,DATOS!$I8753,DATOS!$G$2:$G$20000,"OR")=0))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DATOS!$A$2:$A$20000,DATOS!$A8754,DATOS!$D$2:$D$20000,DATOS!$D8754,DATOS!$E$2:$E$20000,DATOS!$E8754,DATOS!$I$2:$I$20000,DATOS!$I8754,DATOS!$G$2:$G$20000,"EX")=0),0))))</f>
      </c>
      <c r="H8754">
        <f>IF(DATOS!$G8754&lt;&gt;"EX",0,--(COUNTIFS(DATOS!$A$2:$A$20000,DATOS!$A8754,DATOS!$D$2:$D$20000,DATOS!$D8754,DATOS!$E$2:$E$20000,DATOS!$E8754,DATOS!$I$2:$I$20000,DATOS!$I8754,DATOS!$G$2:$G$20000,"OR")=0))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DATOS!$A$2:$A$20000,DATOS!$A8755,DATOS!$D$2:$D$20000,DATOS!$D8755,DATOS!$E$2:$E$20000,DATOS!$E8755,DATOS!$I$2:$I$20000,DATOS!$I8755,DATOS!$G$2:$G$20000,"EX")=0),0))))</f>
      </c>
      <c r="H8755">
        <f>IF(DATOS!$G8755&lt;&gt;"EX",0,--(COUNTIFS(DATOS!$A$2:$A$20000,DATOS!$A8755,DATOS!$D$2:$D$20000,DATOS!$D8755,DATOS!$E$2:$E$20000,DATOS!$E8755,DATOS!$I$2:$I$20000,DATOS!$I8755,DATOS!$G$2:$G$20000,"OR")=0))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DATOS!$A$2:$A$20000,DATOS!$A8756,DATOS!$D$2:$D$20000,DATOS!$D8756,DATOS!$E$2:$E$20000,DATOS!$E8756,DATOS!$I$2:$I$20000,DATOS!$I8756,DATOS!$G$2:$G$20000,"EX")=0),0))))</f>
      </c>
      <c r="H8756">
        <f>IF(DATOS!$G8756&lt;&gt;"EX",0,--(COUNTIFS(DATOS!$A$2:$A$20000,DATOS!$A8756,DATOS!$D$2:$D$20000,DATOS!$D8756,DATOS!$E$2:$E$20000,DATOS!$E8756,DATOS!$I$2:$I$20000,DATOS!$I8756,DATOS!$G$2:$G$20000,"OR")=0))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DATOS!$A$2:$A$20000,DATOS!$A8757,DATOS!$D$2:$D$20000,DATOS!$D8757,DATOS!$E$2:$E$20000,DATOS!$E8757,DATOS!$I$2:$I$20000,DATOS!$I8757,DATOS!$G$2:$G$20000,"EX")=0),0))))</f>
      </c>
      <c r="H8757">
        <f>IF(DATOS!$G8757&lt;&gt;"EX",0,--(COUNTIFS(DATOS!$A$2:$A$20000,DATOS!$A8757,DATOS!$D$2:$D$20000,DATOS!$D8757,DATOS!$E$2:$E$20000,DATOS!$E8757,DATOS!$I$2:$I$20000,DATOS!$I8757,DATOS!$G$2:$G$20000,"OR")=0))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DATOS!$A$2:$A$20000,DATOS!$A8758,DATOS!$D$2:$D$20000,DATOS!$D8758,DATOS!$E$2:$E$20000,DATOS!$E8758,DATOS!$I$2:$I$20000,DATOS!$I8758,DATOS!$G$2:$G$20000,"EX")=0),0))))</f>
      </c>
      <c r="H8758">
        <f>IF(DATOS!$G8758&lt;&gt;"EX",0,--(COUNTIFS(DATOS!$A$2:$A$20000,DATOS!$A8758,DATOS!$D$2:$D$20000,DATOS!$D8758,DATOS!$E$2:$E$20000,DATOS!$E8758,DATOS!$I$2:$I$20000,DATOS!$I8758,DATOS!$G$2:$G$20000,"OR")=0))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DATOS!$A$2:$A$20000,DATOS!$A8759,DATOS!$D$2:$D$20000,DATOS!$D8759,DATOS!$E$2:$E$20000,DATOS!$E8759,DATOS!$I$2:$I$20000,DATOS!$I8759,DATOS!$G$2:$G$20000,"EX")=0),0))))</f>
      </c>
      <c r="H8759">
        <f>IF(DATOS!$G8759&lt;&gt;"EX",0,--(COUNTIFS(DATOS!$A$2:$A$20000,DATOS!$A8759,DATOS!$D$2:$D$20000,DATOS!$D8759,DATOS!$E$2:$E$20000,DATOS!$E8759,DATOS!$I$2:$I$20000,DATOS!$I8759,DATOS!$G$2:$G$20000,"OR")=0))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DATOS!$A$2:$A$20000,DATOS!$A8760,DATOS!$D$2:$D$20000,DATOS!$D8760,DATOS!$E$2:$E$20000,DATOS!$E8760,DATOS!$I$2:$I$20000,DATOS!$I8760,DATOS!$G$2:$G$20000,"EX")=0),0))))</f>
      </c>
      <c r="H8760">
        <f>IF(DATOS!$G8760&lt;&gt;"EX",0,--(COUNTIFS(DATOS!$A$2:$A$20000,DATOS!$A8760,DATOS!$D$2:$D$20000,DATOS!$D8760,DATOS!$E$2:$E$20000,DATOS!$E8760,DATOS!$I$2:$I$20000,DATOS!$I8760,DATOS!$G$2:$G$20000,"OR")=0))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DATOS!$A$2:$A$20000,DATOS!$A8761,DATOS!$D$2:$D$20000,DATOS!$D8761,DATOS!$E$2:$E$20000,DATOS!$E8761,DATOS!$I$2:$I$20000,DATOS!$I8761,DATOS!$G$2:$G$20000,"EX")=0),0))))</f>
      </c>
      <c r="H8761">
        <f>IF(DATOS!$G8761&lt;&gt;"EX",0,--(COUNTIFS(DATOS!$A$2:$A$20000,DATOS!$A8761,DATOS!$D$2:$D$20000,DATOS!$D8761,DATOS!$E$2:$E$20000,DATOS!$E8761,DATOS!$I$2:$I$20000,DATOS!$I8761,DATOS!$G$2:$G$20000,"OR")=0))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DATOS!$A$2:$A$20000,DATOS!$A8762,DATOS!$D$2:$D$20000,DATOS!$D8762,DATOS!$E$2:$E$20000,DATOS!$E8762,DATOS!$I$2:$I$20000,DATOS!$I8762,DATOS!$G$2:$G$20000,"EX")=0),0))))</f>
      </c>
      <c r="H8762">
        <f>IF(DATOS!$G8762&lt;&gt;"EX",0,--(COUNTIFS(DATOS!$A$2:$A$20000,DATOS!$A8762,DATOS!$D$2:$D$20000,DATOS!$D8762,DATOS!$E$2:$E$20000,DATOS!$E8762,DATOS!$I$2:$I$20000,DATOS!$I8762,DATOS!$G$2:$G$20000,"OR")=0))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DATOS!$A$2:$A$20000,DATOS!$A8763,DATOS!$D$2:$D$20000,DATOS!$D8763,DATOS!$E$2:$E$20000,DATOS!$E8763,DATOS!$I$2:$I$20000,DATOS!$I8763,DATOS!$G$2:$G$20000,"EX")=0),0))))</f>
      </c>
      <c r="H8763">
        <f>IF(DATOS!$G8763&lt;&gt;"EX",0,--(COUNTIFS(DATOS!$A$2:$A$20000,DATOS!$A8763,DATOS!$D$2:$D$20000,DATOS!$D8763,DATOS!$E$2:$E$20000,DATOS!$E8763,DATOS!$I$2:$I$20000,DATOS!$I8763,DATOS!$G$2:$G$20000,"OR")=0))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DATOS!$A$2:$A$20000,DATOS!$A8764,DATOS!$D$2:$D$20000,DATOS!$D8764,DATOS!$E$2:$E$20000,DATOS!$E8764,DATOS!$I$2:$I$20000,DATOS!$I8764,DATOS!$G$2:$G$20000,"EX")=0),0))))</f>
      </c>
      <c r="H8764">
        <f>IF(DATOS!$G8764&lt;&gt;"EX",0,--(COUNTIFS(DATOS!$A$2:$A$20000,DATOS!$A8764,DATOS!$D$2:$D$20000,DATOS!$D8764,DATOS!$E$2:$E$20000,DATOS!$E8764,DATOS!$I$2:$I$20000,DATOS!$I8764,DATOS!$G$2:$G$20000,"OR")=0))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DATOS!$A$2:$A$20000,DATOS!$A8765,DATOS!$D$2:$D$20000,DATOS!$D8765,DATOS!$E$2:$E$20000,DATOS!$E8765,DATOS!$I$2:$I$20000,DATOS!$I8765,DATOS!$G$2:$G$20000,"EX")=0),0))))</f>
      </c>
      <c r="H8765">
        <f>IF(DATOS!$G8765&lt;&gt;"EX",0,--(COUNTIFS(DATOS!$A$2:$A$20000,DATOS!$A8765,DATOS!$D$2:$D$20000,DATOS!$D8765,DATOS!$E$2:$E$20000,DATOS!$E8765,DATOS!$I$2:$I$20000,DATOS!$I8765,DATOS!$G$2:$G$20000,"OR")=0))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DATOS!$A$2:$A$20000,DATOS!$A8766,DATOS!$D$2:$D$20000,DATOS!$D8766,DATOS!$E$2:$E$20000,DATOS!$E8766,DATOS!$I$2:$I$20000,DATOS!$I8766,DATOS!$G$2:$G$20000,"EX")=0),0))))</f>
      </c>
      <c r="H8766">
        <f>IF(DATOS!$G8766&lt;&gt;"EX",0,--(COUNTIFS(DATOS!$A$2:$A$20000,DATOS!$A8766,DATOS!$D$2:$D$20000,DATOS!$D8766,DATOS!$E$2:$E$20000,DATOS!$E8766,DATOS!$I$2:$I$20000,DATOS!$I8766,DATOS!$G$2:$G$20000,"OR")=0))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DATOS!$A$2:$A$20000,DATOS!$A8767,DATOS!$D$2:$D$20000,DATOS!$D8767,DATOS!$E$2:$E$20000,DATOS!$E8767,DATOS!$I$2:$I$20000,DATOS!$I8767,DATOS!$G$2:$G$20000,"EX")=0),0))))</f>
      </c>
      <c r="H8767">
        <f>IF(DATOS!$G8767&lt;&gt;"EX",0,--(COUNTIFS(DATOS!$A$2:$A$20000,DATOS!$A8767,DATOS!$D$2:$D$20000,DATOS!$D8767,DATOS!$E$2:$E$20000,DATOS!$E8767,DATOS!$I$2:$I$20000,DATOS!$I8767,DATOS!$G$2:$G$20000,"OR")=0))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DATOS!$A$2:$A$20000,DATOS!$A8768,DATOS!$D$2:$D$20000,DATOS!$D8768,DATOS!$E$2:$E$20000,DATOS!$E8768,DATOS!$I$2:$I$20000,DATOS!$I8768,DATOS!$G$2:$G$20000,"EX")=0),0))))</f>
      </c>
      <c r="H8768">
        <f>IF(DATOS!$G8768&lt;&gt;"EX",0,--(COUNTIFS(DATOS!$A$2:$A$20000,DATOS!$A8768,DATOS!$D$2:$D$20000,DATOS!$D8768,DATOS!$E$2:$E$20000,DATOS!$E8768,DATOS!$I$2:$I$20000,DATOS!$I8768,DATOS!$G$2:$G$20000,"OR")=0))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DATOS!$A$2:$A$20000,DATOS!$A8769,DATOS!$D$2:$D$20000,DATOS!$D8769,DATOS!$E$2:$E$20000,DATOS!$E8769,DATOS!$I$2:$I$20000,DATOS!$I8769,DATOS!$G$2:$G$20000,"EX")=0),0))))</f>
      </c>
      <c r="H8769">
        <f>IF(DATOS!$G8769&lt;&gt;"EX",0,--(COUNTIFS(DATOS!$A$2:$A$20000,DATOS!$A8769,DATOS!$D$2:$D$20000,DATOS!$D8769,DATOS!$E$2:$E$20000,DATOS!$E8769,DATOS!$I$2:$I$20000,DATOS!$I8769,DATOS!$G$2:$G$20000,"OR")=0))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DATOS!$A$2:$A$20000,DATOS!$A8770,DATOS!$D$2:$D$20000,DATOS!$D8770,DATOS!$E$2:$E$20000,DATOS!$E8770,DATOS!$I$2:$I$20000,DATOS!$I8770,DATOS!$G$2:$G$20000,"EX")=0),0))))</f>
      </c>
      <c r="H8770">
        <f>IF(DATOS!$G8770&lt;&gt;"EX",0,--(COUNTIFS(DATOS!$A$2:$A$20000,DATOS!$A8770,DATOS!$D$2:$D$20000,DATOS!$D8770,DATOS!$E$2:$E$20000,DATOS!$E8770,DATOS!$I$2:$I$20000,DATOS!$I8770,DATOS!$G$2:$G$20000,"OR")=0))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DATOS!$A$2:$A$20000,DATOS!$A8771,DATOS!$D$2:$D$20000,DATOS!$D8771,DATOS!$E$2:$E$20000,DATOS!$E8771,DATOS!$I$2:$I$20000,DATOS!$I8771,DATOS!$G$2:$G$20000,"EX")=0),0))))</f>
      </c>
      <c r="H8771">
        <f>IF(DATOS!$G8771&lt;&gt;"EX",0,--(COUNTIFS(DATOS!$A$2:$A$20000,DATOS!$A8771,DATOS!$D$2:$D$20000,DATOS!$D8771,DATOS!$E$2:$E$20000,DATOS!$E8771,DATOS!$I$2:$I$20000,DATOS!$I8771,DATOS!$G$2:$G$20000,"OR")=0))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DATOS!$A$2:$A$20000,DATOS!$A8772,DATOS!$D$2:$D$20000,DATOS!$D8772,DATOS!$E$2:$E$20000,DATOS!$E8772,DATOS!$I$2:$I$20000,DATOS!$I8772,DATOS!$G$2:$G$20000,"EX")=0),0))))</f>
      </c>
      <c r="H8772">
        <f>IF(DATOS!$G8772&lt;&gt;"EX",0,--(COUNTIFS(DATOS!$A$2:$A$20000,DATOS!$A8772,DATOS!$D$2:$D$20000,DATOS!$D8772,DATOS!$E$2:$E$20000,DATOS!$E8772,DATOS!$I$2:$I$20000,DATOS!$I8772,DATOS!$G$2:$G$20000,"OR")=0))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DATOS!$A$2:$A$20000,DATOS!$A8773,DATOS!$D$2:$D$20000,DATOS!$D8773,DATOS!$E$2:$E$20000,DATOS!$E8773,DATOS!$I$2:$I$20000,DATOS!$I8773,DATOS!$G$2:$G$20000,"EX")=0),0))))</f>
      </c>
      <c r="H8773">
        <f>IF(DATOS!$G8773&lt;&gt;"EX",0,--(COUNTIFS(DATOS!$A$2:$A$20000,DATOS!$A8773,DATOS!$D$2:$D$20000,DATOS!$D8773,DATOS!$E$2:$E$20000,DATOS!$E8773,DATOS!$I$2:$I$20000,DATOS!$I8773,DATOS!$G$2:$G$20000,"OR")=0))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DATOS!$A$2:$A$20000,DATOS!$A8774,DATOS!$D$2:$D$20000,DATOS!$D8774,DATOS!$E$2:$E$20000,DATOS!$E8774,DATOS!$I$2:$I$20000,DATOS!$I8774,DATOS!$G$2:$G$20000,"EX")=0),0))))</f>
      </c>
      <c r="H8774">
        <f>IF(DATOS!$G8774&lt;&gt;"EX",0,--(COUNTIFS(DATOS!$A$2:$A$20000,DATOS!$A8774,DATOS!$D$2:$D$20000,DATOS!$D8774,DATOS!$E$2:$E$20000,DATOS!$E8774,DATOS!$I$2:$I$20000,DATOS!$I8774,DATOS!$G$2:$G$20000,"OR")=0))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DATOS!$A$2:$A$20000,DATOS!$A8775,DATOS!$D$2:$D$20000,DATOS!$D8775,DATOS!$E$2:$E$20000,DATOS!$E8775,DATOS!$I$2:$I$20000,DATOS!$I8775,DATOS!$G$2:$G$20000,"EX")=0),0))))</f>
      </c>
      <c r="H8775">
        <f>IF(DATOS!$G8775&lt;&gt;"EX",0,--(COUNTIFS(DATOS!$A$2:$A$20000,DATOS!$A8775,DATOS!$D$2:$D$20000,DATOS!$D8775,DATOS!$E$2:$E$20000,DATOS!$E8775,DATOS!$I$2:$I$20000,DATOS!$I8775,DATOS!$G$2:$G$20000,"OR")=0))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DATOS!$A$2:$A$20000,DATOS!$A8776,DATOS!$D$2:$D$20000,DATOS!$D8776,DATOS!$E$2:$E$20000,DATOS!$E8776,DATOS!$I$2:$I$20000,DATOS!$I8776,DATOS!$G$2:$G$20000,"EX")=0),0))))</f>
      </c>
      <c r="H8776">
        <f>IF(DATOS!$G8776&lt;&gt;"EX",0,--(COUNTIFS(DATOS!$A$2:$A$20000,DATOS!$A8776,DATOS!$D$2:$D$20000,DATOS!$D8776,DATOS!$E$2:$E$20000,DATOS!$E8776,DATOS!$I$2:$I$20000,DATOS!$I8776,DATOS!$G$2:$G$20000,"OR")=0))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DATOS!$A$2:$A$20000,DATOS!$A8777,DATOS!$D$2:$D$20000,DATOS!$D8777,DATOS!$E$2:$E$20000,DATOS!$E8777,DATOS!$I$2:$I$20000,DATOS!$I8777,DATOS!$G$2:$G$20000,"EX")=0),0))))</f>
      </c>
      <c r="H8777">
        <f>IF(DATOS!$G8777&lt;&gt;"EX",0,--(COUNTIFS(DATOS!$A$2:$A$20000,DATOS!$A8777,DATOS!$D$2:$D$20000,DATOS!$D8777,DATOS!$E$2:$E$20000,DATOS!$E8777,DATOS!$I$2:$I$20000,DATOS!$I8777,DATOS!$G$2:$G$20000,"OR")=0))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DATOS!$A$2:$A$20000,DATOS!$A8778,DATOS!$D$2:$D$20000,DATOS!$D8778,DATOS!$E$2:$E$20000,DATOS!$E8778,DATOS!$I$2:$I$20000,DATOS!$I8778,DATOS!$G$2:$G$20000,"EX")=0),0))))</f>
      </c>
      <c r="H8778">
        <f>IF(DATOS!$G8778&lt;&gt;"EX",0,--(COUNTIFS(DATOS!$A$2:$A$20000,DATOS!$A8778,DATOS!$D$2:$D$20000,DATOS!$D8778,DATOS!$E$2:$E$20000,DATOS!$E8778,DATOS!$I$2:$I$20000,DATOS!$I8778,DATOS!$G$2:$G$20000,"OR")=0))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DATOS!$A$2:$A$20000,DATOS!$A8779,DATOS!$D$2:$D$20000,DATOS!$D8779,DATOS!$E$2:$E$20000,DATOS!$E8779,DATOS!$I$2:$I$20000,DATOS!$I8779,DATOS!$G$2:$G$20000,"EX")=0),0))))</f>
      </c>
      <c r="H8779">
        <f>IF(DATOS!$G8779&lt;&gt;"EX",0,--(COUNTIFS(DATOS!$A$2:$A$20000,DATOS!$A8779,DATOS!$D$2:$D$20000,DATOS!$D8779,DATOS!$E$2:$E$20000,DATOS!$E8779,DATOS!$I$2:$I$20000,DATOS!$I8779,DATOS!$G$2:$G$20000,"OR")=0))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DATOS!$A$2:$A$20000,DATOS!$A8780,DATOS!$D$2:$D$20000,DATOS!$D8780,DATOS!$E$2:$E$20000,DATOS!$E8780,DATOS!$I$2:$I$20000,DATOS!$I8780,DATOS!$G$2:$G$20000,"EX")=0),0))))</f>
      </c>
      <c r="H8780">
        <f>IF(DATOS!$G8780&lt;&gt;"EX",0,--(COUNTIFS(DATOS!$A$2:$A$20000,DATOS!$A8780,DATOS!$D$2:$D$20000,DATOS!$D8780,DATOS!$E$2:$E$20000,DATOS!$E8780,DATOS!$I$2:$I$20000,DATOS!$I8780,DATOS!$G$2:$G$20000,"OR")=0))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DATOS!$A$2:$A$20000,DATOS!$A8781,DATOS!$D$2:$D$20000,DATOS!$D8781,DATOS!$E$2:$E$20000,DATOS!$E8781,DATOS!$I$2:$I$20000,DATOS!$I8781,DATOS!$G$2:$G$20000,"EX")=0),0))))</f>
      </c>
      <c r="H8781">
        <f>IF(DATOS!$G8781&lt;&gt;"EX",0,--(COUNTIFS(DATOS!$A$2:$A$20000,DATOS!$A8781,DATOS!$D$2:$D$20000,DATOS!$D8781,DATOS!$E$2:$E$20000,DATOS!$E8781,DATOS!$I$2:$I$20000,DATOS!$I8781,DATOS!$G$2:$G$20000,"OR")=0))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DATOS!$A$2:$A$20000,DATOS!$A8782,DATOS!$D$2:$D$20000,DATOS!$D8782,DATOS!$E$2:$E$20000,DATOS!$E8782,DATOS!$I$2:$I$20000,DATOS!$I8782,DATOS!$G$2:$G$20000,"EX")=0),0))))</f>
      </c>
      <c r="H8782">
        <f>IF(DATOS!$G8782&lt;&gt;"EX",0,--(COUNTIFS(DATOS!$A$2:$A$20000,DATOS!$A8782,DATOS!$D$2:$D$20000,DATOS!$D8782,DATOS!$E$2:$E$20000,DATOS!$E8782,DATOS!$I$2:$I$20000,DATOS!$I8782,DATOS!$G$2:$G$20000,"OR")=0))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DATOS!$A$2:$A$20000,DATOS!$A8783,DATOS!$D$2:$D$20000,DATOS!$D8783,DATOS!$E$2:$E$20000,DATOS!$E8783,DATOS!$I$2:$I$20000,DATOS!$I8783,DATOS!$G$2:$G$20000,"EX")=0),0))))</f>
      </c>
      <c r="H8783">
        <f>IF(DATOS!$G8783&lt;&gt;"EX",0,--(COUNTIFS(DATOS!$A$2:$A$20000,DATOS!$A8783,DATOS!$D$2:$D$20000,DATOS!$D8783,DATOS!$E$2:$E$20000,DATOS!$E8783,DATOS!$I$2:$I$20000,DATOS!$I8783,DATOS!$G$2:$G$20000,"OR")=0))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DATOS!$A$2:$A$20000,DATOS!$A8784,DATOS!$D$2:$D$20000,DATOS!$D8784,DATOS!$E$2:$E$20000,DATOS!$E8784,DATOS!$I$2:$I$20000,DATOS!$I8784,DATOS!$G$2:$G$20000,"EX")=0),0))))</f>
      </c>
      <c r="H8784">
        <f>IF(DATOS!$G8784&lt;&gt;"EX",0,--(COUNTIFS(DATOS!$A$2:$A$20000,DATOS!$A8784,DATOS!$D$2:$D$20000,DATOS!$D8784,DATOS!$E$2:$E$20000,DATOS!$E8784,DATOS!$I$2:$I$20000,DATOS!$I8784,DATOS!$G$2:$G$20000,"OR")=0))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DATOS!$A$2:$A$20000,DATOS!$A8785,DATOS!$D$2:$D$20000,DATOS!$D8785,DATOS!$E$2:$E$20000,DATOS!$E8785,DATOS!$I$2:$I$20000,DATOS!$I8785,DATOS!$G$2:$G$20000,"EX")=0),0))))</f>
      </c>
      <c r="H8785">
        <f>IF(DATOS!$G8785&lt;&gt;"EX",0,--(COUNTIFS(DATOS!$A$2:$A$20000,DATOS!$A8785,DATOS!$D$2:$D$20000,DATOS!$D8785,DATOS!$E$2:$E$20000,DATOS!$E8785,DATOS!$I$2:$I$20000,DATOS!$I8785,DATOS!$G$2:$G$20000,"OR")=0))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DATOS!$A$2:$A$20000,DATOS!$A8786,DATOS!$D$2:$D$20000,DATOS!$D8786,DATOS!$E$2:$E$20000,DATOS!$E8786,DATOS!$I$2:$I$20000,DATOS!$I8786,DATOS!$G$2:$G$20000,"EX")=0),0))))</f>
      </c>
      <c r="H8786">
        <f>IF(DATOS!$G8786&lt;&gt;"EX",0,--(COUNTIFS(DATOS!$A$2:$A$20000,DATOS!$A8786,DATOS!$D$2:$D$20000,DATOS!$D8786,DATOS!$E$2:$E$20000,DATOS!$E8786,DATOS!$I$2:$I$20000,DATOS!$I8786,DATOS!$G$2:$G$20000,"OR")=0))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DATOS!$A$2:$A$20000,DATOS!$A8787,DATOS!$D$2:$D$20000,DATOS!$D8787,DATOS!$E$2:$E$20000,DATOS!$E8787,DATOS!$I$2:$I$20000,DATOS!$I8787,DATOS!$G$2:$G$20000,"EX")=0),0))))</f>
      </c>
      <c r="H8787">
        <f>IF(DATOS!$G8787&lt;&gt;"EX",0,--(COUNTIFS(DATOS!$A$2:$A$20000,DATOS!$A8787,DATOS!$D$2:$D$20000,DATOS!$D8787,DATOS!$E$2:$E$20000,DATOS!$E8787,DATOS!$I$2:$I$20000,DATOS!$I8787,DATOS!$G$2:$G$20000,"OR")=0))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DATOS!$A$2:$A$20000,DATOS!$A8788,DATOS!$D$2:$D$20000,DATOS!$D8788,DATOS!$E$2:$E$20000,DATOS!$E8788,DATOS!$I$2:$I$20000,DATOS!$I8788,DATOS!$G$2:$G$20000,"EX")=0),0))))</f>
      </c>
      <c r="H8788">
        <f>IF(DATOS!$G8788&lt;&gt;"EX",0,--(COUNTIFS(DATOS!$A$2:$A$20000,DATOS!$A8788,DATOS!$D$2:$D$20000,DATOS!$D8788,DATOS!$E$2:$E$20000,DATOS!$E8788,DATOS!$I$2:$I$20000,DATOS!$I8788,DATOS!$G$2:$G$20000,"OR")=0))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DATOS!$A$2:$A$20000,DATOS!$A8789,DATOS!$D$2:$D$20000,DATOS!$D8789,DATOS!$E$2:$E$20000,DATOS!$E8789,DATOS!$I$2:$I$20000,DATOS!$I8789,DATOS!$G$2:$G$20000,"EX")=0),0))))</f>
      </c>
      <c r="H8789">
        <f>IF(DATOS!$G8789&lt;&gt;"EX",0,--(COUNTIFS(DATOS!$A$2:$A$20000,DATOS!$A8789,DATOS!$D$2:$D$20000,DATOS!$D8789,DATOS!$E$2:$E$20000,DATOS!$E8789,DATOS!$I$2:$I$20000,DATOS!$I8789,DATOS!$G$2:$G$20000,"OR")=0))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DATOS!$A$2:$A$20000,DATOS!$A8790,DATOS!$D$2:$D$20000,DATOS!$D8790,DATOS!$E$2:$E$20000,DATOS!$E8790,DATOS!$I$2:$I$20000,DATOS!$I8790,DATOS!$G$2:$G$20000,"EX")=0),0))))</f>
      </c>
      <c r="H8790">
        <f>IF(DATOS!$G8790&lt;&gt;"EX",0,--(COUNTIFS(DATOS!$A$2:$A$20000,DATOS!$A8790,DATOS!$D$2:$D$20000,DATOS!$D8790,DATOS!$E$2:$E$20000,DATOS!$E8790,DATOS!$I$2:$I$20000,DATOS!$I8790,DATOS!$G$2:$G$20000,"OR")=0))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DATOS!$A$2:$A$20000,DATOS!$A8791,DATOS!$D$2:$D$20000,DATOS!$D8791,DATOS!$E$2:$E$20000,DATOS!$E8791,DATOS!$I$2:$I$20000,DATOS!$I8791,DATOS!$G$2:$G$20000,"EX")=0),0))))</f>
      </c>
      <c r="H8791">
        <f>IF(DATOS!$G8791&lt;&gt;"EX",0,--(COUNTIFS(DATOS!$A$2:$A$20000,DATOS!$A8791,DATOS!$D$2:$D$20000,DATOS!$D8791,DATOS!$E$2:$E$20000,DATOS!$E8791,DATOS!$I$2:$I$20000,DATOS!$I8791,DATOS!$G$2:$G$20000,"OR")=0))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DATOS!$A$2:$A$20000,DATOS!$A8792,DATOS!$D$2:$D$20000,DATOS!$D8792,DATOS!$E$2:$E$20000,DATOS!$E8792,DATOS!$I$2:$I$20000,DATOS!$I8792,DATOS!$G$2:$G$20000,"EX")=0),0))))</f>
      </c>
      <c r="H8792">
        <f>IF(DATOS!$G8792&lt;&gt;"EX",0,--(COUNTIFS(DATOS!$A$2:$A$20000,DATOS!$A8792,DATOS!$D$2:$D$20000,DATOS!$D8792,DATOS!$E$2:$E$20000,DATOS!$E8792,DATOS!$I$2:$I$20000,DATOS!$I8792,DATOS!$G$2:$G$20000,"OR")=0))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DATOS!$A$2:$A$20000,DATOS!$A8793,DATOS!$D$2:$D$20000,DATOS!$D8793,DATOS!$E$2:$E$20000,DATOS!$E8793,DATOS!$I$2:$I$20000,DATOS!$I8793,DATOS!$G$2:$G$20000,"EX")=0),0))))</f>
      </c>
      <c r="H8793">
        <f>IF(DATOS!$G8793&lt;&gt;"EX",0,--(COUNTIFS(DATOS!$A$2:$A$20000,DATOS!$A8793,DATOS!$D$2:$D$20000,DATOS!$D8793,DATOS!$E$2:$E$20000,DATOS!$E8793,DATOS!$I$2:$I$20000,DATOS!$I8793,DATOS!$G$2:$G$20000,"OR")=0))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DATOS!$A$2:$A$20000,DATOS!$A8794,DATOS!$D$2:$D$20000,DATOS!$D8794,DATOS!$E$2:$E$20000,DATOS!$E8794,DATOS!$I$2:$I$20000,DATOS!$I8794,DATOS!$G$2:$G$20000,"EX")=0),0))))</f>
      </c>
      <c r="H8794">
        <f>IF(DATOS!$G8794&lt;&gt;"EX",0,--(COUNTIFS(DATOS!$A$2:$A$20000,DATOS!$A8794,DATOS!$D$2:$D$20000,DATOS!$D8794,DATOS!$E$2:$E$20000,DATOS!$E8794,DATOS!$I$2:$I$20000,DATOS!$I8794,DATOS!$G$2:$G$20000,"OR")=0))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DATOS!$A$2:$A$20000,DATOS!$A8795,DATOS!$D$2:$D$20000,DATOS!$D8795,DATOS!$E$2:$E$20000,DATOS!$E8795,DATOS!$I$2:$I$20000,DATOS!$I8795,DATOS!$G$2:$G$20000,"EX")=0),0))))</f>
      </c>
      <c r="H8795">
        <f>IF(DATOS!$G8795&lt;&gt;"EX",0,--(COUNTIFS(DATOS!$A$2:$A$20000,DATOS!$A8795,DATOS!$D$2:$D$20000,DATOS!$D8795,DATOS!$E$2:$E$20000,DATOS!$E8795,DATOS!$I$2:$I$20000,DATOS!$I8795,DATOS!$G$2:$G$20000,"OR")=0))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DATOS!$A$2:$A$20000,DATOS!$A8796,DATOS!$D$2:$D$20000,DATOS!$D8796,DATOS!$E$2:$E$20000,DATOS!$E8796,DATOS!$I$2:$I$20000,DATOS!$I8796,DATOS!$G$2:$G$20000,"EX")=0),0))))</f>
      </c>
      <c r="H8796">
        <f>IF(DATOS!$G8796&lt;&gt;"EX",0,--(COUNTIFS(DATOS!$A$2:$A$20000,DATOS!$A8796,DATOS!$D$2:$D$20000,DATOS!$D8796,DATOS!$E$2:$E$20000,DATOS!$E8796,DATOS!$I$2:$I$20000,DATOS!$I8796,DATOS!$G$2:$G$20000,"OR")=0))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DATOS!$A$2:$A$20000,DATOS!$A8797,DATOS!$D$2:$D$20000,DATOS!$D8797,DATOS!$E$2:$E$20000,DATOS!$E8797,DATOS!$I$2:$I$20000,DATOS!$I8797,DATOS!$G$2:$G$20000,"EX")=0),0))))</f>
      </c>
      <c r="H8797">
        <f>IF(DATOS!$G8797&lt;&gt;"EX",0,--(COUNTIFS(DATOS!$A$2:$A$20000,DATOS!$A8797,DATOS!$D$2:$D$20000,DATOS!$D8797,DATOS!$E$2:$E$20000,DATOS!$E8797,DATOS!$I$2:$I$20000,DATOS!$I8797,DATOS!$G$2:$G$20000,"OR")=0))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DATOS!$A$2:$A$20000,DATOS!$A8798,DATOS!$D$2:$D$20000,DATOS!$D8798,DATOS!$E$2:$E$20000,DATOS!$E8798,DATOS!$I$2:$I$20000,DATOS!$I8798,DATOS!$G$2:$G$20000,"EX")=0),0))))</f>
      </c>
      <c r="H8798">
        <f>IF(DATOS!$G8798&lt;&gt;"EX",0,--(COUNTIFS(DATOS!$A$2:$A$20000,DATOS!$A8798,DATOS!$D$2:$D$20000,DATOS!$D8798,DATOS!$E$2:$E$20000,DATOS!$E8798,DATOS!$I$2:$I$20000,DATOS!$I8798,DATOS!$G$2:$G$20000,"OR")=0))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DATOS!$A$2:$A$20000,DATOS!$A8799,DATOS!$D$2:$D$20000,DATOS!$D8799,DATOS!$E$2:$E$20000,DATOS!$E8799,DATOS!$I$2:$I$20000,DATOS!$I8799,DATOS!$G$2:$G$20000,"EX")=0),0))))</f>
      </c>
      <c r="H8799">
        <f>IF(DATOS!$G8799&lt;&gt;"EX",0,--(COUNTIFS(DATOS!$A$2:$A$20000,DATOS!$A8799,DATOS!$D$2:$D$20000,DATOS!$D8799,DATOS!$E$2:$E$20000,DATOS!$E8799,DATOS!$I$2:$I$20000,DATOS!$I8799,DATOS!$G$2:$G$20000,"OR")=0))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DATOS!$A$2:$A$20000,DATOS!$A8800,DATOS!$D$2:$D$20000,DATOS!$D8800,DATOS!$E$2:$E$20000,DATOS!$E8800,DATOS!$I$2:$I$20000,DATOS!$I8800,DATOS!$G$2:$G$20000,"EX")=0),0))))</f>
      </c>
      <c r="H8800">
        <f>IF(DATOS!$G8800&lt;&gt;"EX",0,--(COUNTIFS(DATOS!$A$2:$A$20000,DATOS!$A8800,DATOS!$D$2:$D$20000,DATOS!$D8800,DATOS!$E$2:$E$20000,DATOS!$E8800,DATOS!$I$2:$I$20000,DATOS!$I8800,DATOS!$G$2:$G$20000,"OR")=0))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DATOS!$A$2:$A$20000,DATOS!$A8801,DATOS!$D$2:$D$20000,DATOS!$D8801,DATOS!$E$2:$E$20000,DATOS!$E8801,DATOS!$I$2:$I$20000,DATOS!$I8801,DATOS!$G$2:$G$20000,"EX")=0),0))))</f>
      </c>
      <c r="H8801">
        <f>IF(DATOS!$G8801&lt;&gt;"EX",0,--(COUNTIFS(DATOS!$A$2:$A$20000,DATOS!$A8801,DATOS!$D$2:$D$20000,DATOS!$D8801,DATOS!$E$2:$E$20000,DATOS!$E8801,DATOS!$I$2:$I$20000,DATOS!$I8801,DATOS!$G$2:$G$20000,"OR")=0))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DATOS!$A$2:$A$20000,DATOS!$A8802,DATOS!$D$2:$D$20000,DATOS!$D8802,DATOS!$E$2:$E$20000,DATOS!$E8802,DATOS!$I$2:$I$20000,DATOS!$I8802,DATOS!$G$2:$G$20000,"EX")=0),0))))</f>
      </c>
      <c r="H8802">
        <f>IF(DATOS!$G8802&lt;&gt;"EX",0,--(COUNTIFS(DATOS!$A$2:$A$20000,DATOS!$A8802,DATOS!$D$2:$D$20000,DATOS!$D8802,DATOS!$E$2:$E$20000,DATOS!$E8802,DATOS!$I$2:$I$20000,DATOS!$I8802,DATOS!$G$2:$G$20000,"OR")=0))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DATOS!$A$2:$A$20000,DATOS!$A8803,DATOS!$D$2:$D$20000,DATOS!$D8803,DATOS!$E$2:$E$20000,DATOS!$E8803,DATOS!$I$2:$I$20000,DATOS!$I8803,DATOS!$G$2:$G$20000,"EX")=0),0))))</f>
      </c>
      <c r="H8803">
        <f>IF(DATOS!$G8803&lt;&gt;"EX",0,--(COUNTIFS(DATOS!$A$2:$A$20000,DATOS!$A8803,DATOS!$D$2:$D$20000,DATOS!$D8803,DATOS!$E$2:$E$20000,DATOS!$E8803,DATOS!$I$2:$I$20000,DATOS!$I8803,DATOS!$G$2:$G$20000,"OR")=0))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DATOS!$A$2:$A$20000,DATOS!$A8804,DATOS!$D$2:$D$20000,DATOS!$D8804,DATOS!$E$2:$E$20000,DATOS!$E8804,DATOS!$I$2:$I$20000,DATOS!$I8804,DATOS!$G$2:$G$20000,"EX")=0),0))))</f>
      </c>
      <c r="H8804">
        <f>IF(DATOS!$G8804&lt;&gt;"EX",0,--(COUNTIFS(DATOS!$A$2:$A$20000,DATOS!$A8804,DATOS!$D$2:$D$20000,DATOS!$D8804,DATOS!$E$2:$E$20000,DATOS!$E8804,DATOS!$I$2:$I$20000,DATOS!$I8804,DATOS!$G$2:$G$20000,"OR")=0))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DATOS!$A$2:$A$20000,DATOS!$A8805,DATOS!$D$2:$D$20000,DATOS!$D8805,DATOS!$E$2:$E$20000,DATOS!$E8805,DATOS!$I$2:$I$20000,DATOS!$I8805,DATOS!$G$2:$G$20000,"EX")=0),0))))</f>
      </c>
      <c r="H8805">
        <f>IF(DATOS!$G8805&lt;&gt;"EX",0,--(COUNTIFS(DATOS!$A$2:$A$20000,DATOS!$A8805,DATOS!$D$2:$D$20000,DATOS!$D8805,DATOS!$E$2:$E$20000,DATOS!$E8805,DATOS!$I$2:$I$20000,DATOS!$I8805,DATOS!$G$2:$G$20000,"OR")=0))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DATOS!$A$2:$A$20000,DATOS!$A8806,DATOS!$D$2:$D$20000,DATOS!$D8806,DATOS!$E$2:$E$20000,DATOS!$E8806,DATOS!$I$2:$I$20000,DATOS!$I8806,DATOS!$G$2:$G$20000,"EX")=0),0))))</f>
      </c>
      <c r="H8806">
        <f>IF(DATOS!$G8806&lt;&gt;"EX",0,--(COUNTIFS(DATOS!$A$2:$A$20000,DATOS!$A8806,DATOS!$D$2:$D$20000,DATOS!$D8806,DATOS!$E$2:$E$20000,DATOS!$E8806,DATOS!$I$2:$I$20000,DATOS!$I8806,DATOS!$G$2:$G$20000,"OR")=0))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DATOS!$A$2:$A$20000,DATOS!$A8807,DATOS!$D$2:$D$20000,DATOS!$D8807,DATOS!$E$2:$E$20000,DATOS!$E8807,DATOS!$I$2:$I$20000,DATOS!$I8807,DATOS!$G$2:$G$20000,"EX")=0),0))))</f>
      </c>
      <c r="H8807">
        <f>IF(DATOS!$G8807&lt;&gt;"EX",0,--(COUNTIFS(DATOS!$A$2:$A$20000,DATOS!$A8807,DATOS!$D$2:$D$20000,DATOS!$D8807,DATOS!$E$2:$E$20000,DATOS!$E8807,DATOS!$I$2:$I$20000,DATOS!$I8807,DATOS!$G$2:$G$20000,"OR")=0))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DATOS!$A$2:$A$20000,DATOS!$A8808,DATOS!$D$2:$D$20000,DATOS!$D8808,DATOS!$E$2:$E$20000,DATOS!$E8808,DATOS!$I$2:$I$20000,DATOS!$I8808,DATOS!$G$2:$G$20000,"EX")=0),0))))</f>
      </c>
      <c r="H8808">
        <f>IF(DATOS!$G8808&lt;&gt;"EX",0,--(COUNTIFS(DATOS!$A$2:$A$20000,DATOS!$A8808,DATOS!$D$2:$D$20000,DATOS!$D8808,DATOS!$E$2:$E$20000,DATOS!$E8808,DATOS!$I$2:$I$20000,DATOS!$I8808,DATOS!$G$2:$G$20000,"OR")=0))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DATOS!$A$2:$A$20000,DATOS!$A8809,DATOS!$D$2:$D$20000,DATOS!$D8809,DATOS!$E$2:$E$20000,DATOS!$E8809,DATOS!$I$2:$I$20000,DATOS!$I8809,DATOS!$G$2:$G$20000,"EX")=0),0))))</f>
      </c>
      <c r="H8809">
        <f>IF(DATOS!$G8809&lt;&gt;"EX",0,--(COUNTIFS(DATOS!$A$2:$A$20000,DATOS!$A8809,DATOS!$D$2:$D$20000,DATOS!$D8809,DATOS!$E$2:$E$20000,DATOS!$E8809,DATOS!$I$2:$I$20000,DATOS!$I8809,DATOS!$G$2:$G$20000,"OR")=0))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DATOS!$A$2:$A$20000,DATOS!$A8810,DATOS!$D$2:$D$20000,DATOS!$D8810,DATOS!$E$2:$E$20000,DATOS!$E8810,DATOS!$I$2:$I$20000,DATOS!$I8810,DATOS!$G$2:$G$20000,"EX")=0),0))))</f>
      </c>
      <c r="H8810">
        <f>IF(DATOS!$G8810&lt;&gt;"EX",0,--(COUNTIFS(DATOS!$A$2:$A$20000,DATOS!$A8810,DATOS!$D$2:$D$20000,DATOS!$D8810,DATOS!$E$2:$E$20000,DATOS!$E8810,DATOS!$I$2:$I$20000,DATOS!$I8810,DATOS!$G$2:$G$20000,"OR")=0))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DATOS!$A$2:$A$20000,DATOS!$A8811,DATOS!$D$2:$D$20000,DATOS!$D8811,DATOS!$E$2:$E$20000,DATOS!$E8811,DATOS!$I$2:$I$20000,DATOS!$I8811,DATOS!$G$2:$G$20000,"EX")=0),0))))</f>
      </c>
      <c r="H8811">
        <f>IF(DATOS!$G8811&lt;&gt;"EX",0,--(COUNTIFS(DATOS!$A$2:$A$20000,DATOS!$A8811,DATOS!$D$2:$D$20000,DATOS!$D8811,DATOS!$E$2:$E$20000,DATOS!$E8811,DATOS!$I$2:$I$20000,DATOS!$I8811,DATOS!$G$2:$G$20000,"OR")=0))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DATOS!$A$2:$A$20000,DATOS!$A8812,DATOS!$D$2:$D$20000,DATOS!$D8812,DATOS!$E$2:$E$20000,DATOS!$E8812,DATOS!$I$2:$I$20000,DATOS!$I8812,DATOS!$G$2:$G$20000,"EX")=0),0))))</f>
      </c>
      <c r="H8812">
        <f>IF(DATOS!$G8812&lt;&gt;"EX",0,--(COUNTIFS(DATOS!$A$2:$A$20000,DATOS!$A8812,DATOS!$D$2:$D$20000,DATOS!$D8812,DATOS!$E$2:$E$20000,DATOS!$E8812,DATOS!$I$2:$I$20000,DATOS!$I8812,DATOS!$G$2:$G$20000,"OR")=0))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DATOS!$A$2:$A$20000,DATOS!$A8813,DATOS!$D$2:$D$20000,DATOS!$D8813,DATOS!$E$2:$E$20000,DATOS!$E8813,DATOS!$I$2:$I$20000,DATOS!$I8813,DATOS!$G$2:$G$20000,"EX")=0),0))))</f>
      </c>
      <c r="H8813">
        <f>IF(DATOS!$G8813&lt;&gt;"EX",0,--(COUNTIFS(DATOS!$A$2:$A$20000,DATOS!$A8813,DATOS!$D$2:$D$20000,DATOS!$D8813,DATOS!$E$2:$E$20000,DATOS!$E8813,DATOS!$I$2:$I$20000,DATOS!$I8813,DATOS!$G$2:$G$20000,"OR")=0))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DATOS!$A$2:$A$20000,DATOS!$A8814,DATOS!$D$2:$D$20000,DATOS!$D8814,DATOS!$E$2:$E$20000,DATOS!$E8814,DATOS!$I$2:$I$20000,DATOS!$I8814,DATOS!$G$2:$G$20000,"EX")=0),0))))</f>
      </c>
      <c r="H8814">
        <f>IF(DATOS!$G8814&lt;&gt;"EX",0,--(COUNTIFS(DATOS!$A$2:$A$20000,DATOS!$A8814,DATOS!$D$2:$D$20000,DATOS!$D8814,DATOS!$E$2:$E$20000,DATOS!$E8814,DATOS!$I$2:$I$20000,DATOS!$I8814,DATOS!$G$2:$G$20000,"OR")=0))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DATOS!$A$2:$A$20000,DATOS!$A8815,DATOS!$D$2:$D$20000,DATOS!$D8815,DATOS!$E$2:$E$20000,DATOS!$E8815,DATOS!$I$2:$I$20000,DATOS!$I8815,DATOS!$G$2:$G$20000,"EX")=0),0))))</f>
      </c>
      <c r="H8815">
        <f>IF(DATOS!$G8815&lt;&gt;"EX",0,--(COUNTIFS(DATOS!$A$2:$A$20000,DATOS!$A8815,DATOS!$D$2:$D$20000,DATOS!$D8815,DATOS!$E$2:$E$20000,DATOS!$E8815,DATOS!$I$2:$I$20000,DATOS!$I8815,DATOS!$G$2:$G$20000,"OR")=0))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DATOS!$A$2:$A$20000,DATOS!$A8816,DATOS!$D$2:$D$20000,DATOS!$D8816,DATOS!$E$2:$E$20000,DATOS!$E8816,DATOS!$I$2:$I$20000,DATOS!$I8816,DATOS!$G$2:$G$20000,"EX")=0),0))))</f>
      </c>
      <c r="H8816">
        <f>IF(DATOS!$G8816&lt;&gt;"EX",0,--(COUNTIFS(DATOS!$A$2:$A$20000,DATOS!$A8816,DATOS!$D$2:$D$20000,DATOS!$D8816,DATOS!$E$2:$E$20000,DATOS!$E8816,DATOS!$I$2:$I$20000,DATOS!$I8816,DATOS!$G$2:$G$20000,"OR")=0))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DATOS!$A$2:$A$20000,DATOS!$A8817,DATOS!$D$2:$D$20000,DATOS!$D8817,DATOS!$E$2:$E$20000,DATOS!$E8817,DATOS!$I$2:$I$20000,DATOS!$I8817,DATOS!$G$2:$G$20000,"EX")=0),0))))</f>
      </c>
      <c r="H8817">
        <f>IF(DATOS!$G8817&lt;&gt;"EX",0,--(COUNTIFS(DATOS!$A$2:$A$20000,DATOS!$A8817,DATOS!$D$2:$D$20000,DATOS!$D8817,DATOS!$E$2:$E$20000,DATOS!$E8817,DATOS!$I$2:$I$20000,DATOS!$I8817,DATOS!$G$2:$G$20000,"OR")=0))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DATOS!$A$2:$A$20000,DATOS!$A8818,DATOS!$D$2:$D$20000,DATOS!$D8818,DATOS!$E$2:$E$20000,DATOS!$E8818,DATOS!$I$2:$I$20000,DATOS!$I8818,DATOS!$G$2:$G$20000,"EX")=0),0))))</f>
      </c>
      <c r="H8818">
        <f>IF(DATOS!$G8818&lt;&gt;"EX",0,--(COUNTIFS(DATOS!$A$2:$A$20000,DATOS!$A8818,DATOS!$D$2:$D$20000,DATOS!$D8818,DATOS!$E$2:$E$20000,DATOS!$E8818,DATOS!$I$2:$I$20000,DATOS!$I8818,DATOS!$G$2:$G$20000,"OR")=0))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DATOS!$A$2:$A$20000,DATOS!$A8819,DATOS!$D$2:$D$20000,DATOS!$D8819,DATOS!$E$2:$E$20000,DATOS!$E8819,DATOS!$I$2:$I$20000,DATOS!$I8819,DATOS!$G$2:$G$20000,"EX")=0),0))))</f>
      </c>
      <c r="H8819">
        <f>IF(DATOS!$G8819&lt;&gt;"EX",0,--(COUNTIFS(DATOS!$A$2:$A$20000,DATOS!$A8819,DATOS!$D$2:$D$20000,DATOS!$D8819,DATOS!$E$2:$E$20000,DATOS!$E8819,DATOS!$I$2:$I$20000,DATOS!$I8819,DATOS!$G$2:$G$20000,"OR")=0))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DATOS!$A$2:$A$20000,DATOS!$A8820,DATOS!$D$2:$D$20000,DATOS!$D8820,DATOS!$E$2:$E$20000,DATOS!$E8820,DATOS!$I$2:$I$20000,DATOS!$I8820,DATOS!$G$2:$G$20000,"EX")=0),0))))</f>
      </c>
      <c r="H8820">
        <f>IF(DATOS!$G8820&lt;&gt;"EX",0,--(COUNTIFS(DATOS!$A$2:$A$20000,DATOS!$A8820,DATOS!$D$2:$D$20000,DATOS!$D8820,DATOS!$E$2:$E$20000,DATOS!$E8820,DATOS!$I$2:$I$20000,DATOS!$I8820,DATOS!$G$2:$G$20000,"OR")=0))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DATOS!$A$2:$A$20000,DATOS!$A8821,DATOS!$D$2:$D$20000,DATOS!$D8821,DATOS!$E$2:$E$20000,DATOS!$E8821,DATOS!$I$2:$I$20000,DATOS!$I8821,DATOS!$G$2:$G$20000,"EX")=0),0))))</f>
      </c>
      <c r="H8821">
        <f>IF(DATOS!$G8821&lt;&gt;"EX",0,--(COUNTIFS(DATOS!$A$2:$A$20000,DATOS!$A8821,DATOS!$D$2:$D$20000,DATOS!$D8821,DATOS!$E$2:$E$20000,DATOS!$E8821,DATOS!$I$2:$I$20000,DATOS!$I8821,DATOS!$G$2:$G$20000,"OR")=0))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DATOS!$A$2:$A$20000,DATOS!$A8822,DATOS!$D$2:$D$20000,DATOS!$D8822,DATOS!$E$2:$E$20000,DATOS!$E8822,DATOS!$I$2:$I$20000,DATOS!$I8822,DATOS!$G$2:$G$20000,"EX")=0),0))))</f>
      </c>
      <c r="H8822">
        <f>IF(DATOS!$G8822&lt;&gt;"EX",0,--(COUNTIFS(DATOS!$A$2:$A$20000,DATOS!$A8822,DATOS!$D$2:$D$20000,DATOS!$D8822,DATOS!$E$2:$E$20000,DATOS!$E8822,DATOS!$I$2:$I$20000,DATOS!$I8822,DATOS!$G$2:$G$20000,"OR")=0))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DATOS!$A$2:$A$20000,DATOS!$A8823,DATOS!$D$2:$D$20000,DATOS!$D8823,DATOS!$E$2:$E$20000,DATOS!$E8823,DATOS!$I$2:$I$20000,DATOS!$I8823,DATOS!$G$2:$G$20000,"EX")=0),0))))</f>
      </c>
      <c r="H8823">
        <f>IF(DATOS!$G8823&lt;&gt;"EX",0,--(COUNTIFS(DATOS!$A$2:$A$20000,DATOS!$A8823,DATOS!$D$2:$D$20000,DATOS!$D8823,DATOS!$E$2:$E$20000,DATOS!$E8823,DATOS!$I$2:$I$20000,DATOS!$I8823,DATOS!$G$2:$G$20000,"OR")=0))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DATOS!$A$2:$A$20000,DATOS!$A8824,DATOS!$D$2:$D$20000,DATOS!$D8824,DATOS!$E$2:$E$20000,DATOS!$E8824,DATOS!$I$2:$I$20000,DATOS!$I8824,DATOS!$G$2:$G$20000,"EX")=0),0))))</f>
      </c>
      <c r="H8824">
        <f>IF(DATOS!$G8824&lt;&gt;"EX",0,--(COUNTIFS(DATOS!$A$2:$A$20000,DATOS!$A8824,DATOS!$D$2:$D$20000,DATOS!$D8824,DATOS!$E$2:$E$20000,DATOS!$E8824,DATOS!$I$2:$I$20000,DATOS!$I8824,DATOS!$G$2:$G$20000,"OR")=0))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DATOS!$A$2:$A$20000,DATOS!$A8825,DATOS!$D$2:$D$20000,DATOS!$D8825,DATOS!$E$2:$E$20000,DATOS!$E8825,DATOS!$I$2:$I$20000,DATOS!$I8825,DATOS!$G$2:$G$20000,"EX")=0),0))))</f>
      </c>
      <c r="H8825">
        <f>IF(DATOS!$G8825&lt;&gt;"EX",0,--(COUNTIFS(DATOS!$A$2:$A$20000,DATOS!$A8825,DATOS!$D$2:$D$20000,DATOS!$D8825,DATOS!$E$2:$E$20000,DATOS!$E8825,DATOS!$I$2:$I$20000,DATOS!$I8825,DATOS!$G$2:$G$20000,"OR")=0))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DATOS!$A$2:$A$20000,DATOS!$A8826,DATOS!$D$2:$D$20000,DATOS!$D8826,DATOS!$E$2:$E$20000,DATOS!$E8826,DATOS!$I$2:$I$20000,DATOS!$I8826,DATOS!$G$2:$G$20000,"EX")=0),0))))</f>
      </c>
      <c r="H8826">
        <f>IF(DATOS!$G8826&lt;&gt;"EX",0,--(COUNTIFS(DATOS!$A$2:$A$20000,DATOS!$A8826,DATOS!$D$2:$D$20000,DATOS!$D8826,DATOS!$E$2:$E$20000,DATOS!$E8826,DATOS!$I$2:$I$20000,DATOS!$I8826,DATOS!$G$2:$G$20000,"OR")=0))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DATOS!$A$2:$A$20000,DATOS!$A8827,DATOS!$D$2:$D$20000,DATOS!$D8827,DATOS!$E$2:$E$20000,DATOS!$E8827,DATOS!$I$2:$I$20000,DATOS!$I8827,DATOS!$G$2:$G$20000,"EX")=0),0))))</f>
      </c>
      <c r="H8827">
        <f>IF(DATOS!$G8827&lt;&gt;"EX",0,--(COUNTIFS(DATOS!$A$2:$A$20000,DATOS!$A8827,DATOS!$D$2:$D$20000,DATOS!$D8827,DATOS!$E$2:$E$20000,DATOS!$E8827,DATOS!$I$2:$I$20000,DATOS!$I8827,DATOS!$G$2:$G$20000,"OR")=0))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DATOS!$A$2:$A$20000,DATOS!$A8828,DATOS!$D$2:$D$20000,DATOS!$D8828,DATOS!$E$2:$E$20000,DATOS!$E8828,DATOS!$I$2:$I$20000,DATOS!$I8828,DATOS!$G$2:$G$20000,"EX")=0),0))))</f>
      </c>
      <c r="H8828">
        <f>IF(DATOS!$G8828&lt;&gt;"EX",0,--(COUNTIFS(DATOS!$A$2:$A$20000,DATOS!$A8828,DATOS!$D$2:$D$20000,DATOS!$D8828,DATOS!$E$2:$E$20000,DATOS!$E8828,DATOS!$I$2:$I$20000,DATOS!$I8828,DATOS!$G$2:$G$20000,"OR")=0))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DATOS!$A$2:$A$20000,DATOS!$A8829,DATOS!$D$2:$D$20000,DATOS!$D8829,DATOS!$E$2:$E$20000,DATOS!$E8829,DATOS!$I$2:$I$20000,DATOS!$I8829,DATOS!$G$2:$G$20000,"EX")=0),0))))</f>
      </c>
      <c r="H8829">
        <f>IF(DATOS!$G8829&lt;&gt;"EX",0,--(COUNTIFS(DATOS!$A$2:$A$20000,DATOS!$A8829,DATOS!$D$2:$D$20000,DATOS!$D8829,DATOS!$E$2:$E$20000,DATOS!$E8829,DATOS!$I$2:$I$20000,DATOS!$I8829,DATOS!$G$2:$G$20000,"OR")=0))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DATOS!$A$2:$A$20000,DATOS!$A8830,DATOS!$D$2:$D$20000,DATOS!$D8830,DATOS!$E$2:$E$20000,DATOS!$E8830,DATOS!$I$2:$I$20000,DATOS!$I8830,DATOS!$G$2:$G$20000,"EX")=0),0))))</f>
      </c>
      <c r="H8830">
        <f>IF(DATOS!$G8830&lt;&gt;"EX",0,--(COUNTIFS(DATOS!$A$2:$A$20000,DATOS!$A8830,DATOS!$D$2:$D$20000,DATOS!$D8830,DATOS!$E$2:$E$20000,DATOS!$E8830,DATOS!$I$2:$I$20000,DATOS!$I8830,DATOS!$G$2:$G$20000,"OR")=0))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DATOS!$A$2:$A$20000,DATOS!$A8831,DATOS!$D$2:$D$20000,DATOS!$D8831,DATOS!$E$2:$E$20000,DATOS!$E8831,DATOS!$I$2:$I$20000,DATOS!$I8831,DATOS!$G$2:$G$20000,"EX")=0),0))))</f>
      </c>
      <c r="H8831">
        <f>IF(DATOS!$G8831&lt;&gt;"EX",0,--(COUNTIFS(DATOS!$A$2:$A$20000,DATOS!$A8831,DATOS!$D$2:$D$20000,DATOS!$D8831,DATOS!$E$2:$E$20000,DATOS!$E8831,DATOS!$I$2:$I$20000,DATOS!$I8831,DATOS!$G$2:$G$20000,"OR")=0))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DATOS!$A$2:$A$20000,DATOS!$A8832,DATOS!$D$2:$D$20000,DATOS!$D8832,DATOS!$E$2:$E$20000,DATOS!$E8832,DATOS!$I$2:$I$20000,DATOS!$I8832,DATOS!$G$2:$G$20000,"EX")=0),0))))</f>
      </c>
      <c r="H8832">
        <f>IF(DATOS!$G8832&lt;&gt;"EX",0,--(COUNTIFS(DATOS!$A$2:$A$20000,DATOS!$A8832,DATOS!$D$2:$D$20000,DATOS!$D8832,DATOS!$E$2:$E$20000,DATOS!$E8832,DATOS!$I$2:$I$20000,DATOS!$I8832,DATOS!$G$2:$G$20000,"OR")=0))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DATOS!$A$2:$A$20000,DATOS!$A8833,DATOS!$D$2:$D$20000,DATOS!$D8833,DATOS!$E$2:$E$20000,DATOS!$E8833,DATOS!$I$2:$I$20000,DATOS!$I8833,DATOS!$G$2:$G$20000,"EX")=0),0))))</f>
      </c>
      <c r="H8833">
        <f>IF(DATOS!$G8833&lt;&gt;"EX",0,--(COUNTIFS(DATOS!$A$2:$A$20000,DATOS!$A8833,DATOS!$D$2:$D$20000,DATOS!$D8833,DATOS!$E$2:$E$20000,DATOS!$E8833,DATOS!$I$2:$I$20000,DATOS!$I8833,DATOS!$G$2:$G$20000,"OR")=0))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DATOS!$A$2:$A$20000,DATOS!$A8834,DATOS!$D$2:$D$20000,DATOS!$D8834,DATOS!$E$2:$E$20000,DATOS!$E8834,DATOS!$I$2:$I$20000,DATOS!$I8834,DATOS!$G$2:$G$20000,"EX")=0),0))))</f>
      </c>
      <c r="H8834">
        <f>IF(DATOS!$G8834&lt;&gt;"EX",0,--(COUNTIFS(DATOS!$A$2:$A$20000,DATOS!$A8834,DATOS!$D$2:$D$20000,DATOS!$D8834,DATOS!$E$2:$E$20000,DATOS!$E8834,DATOS!$I$2:$I$20000,DATOS!$I8834,DATOS!$G$2:$G$20000,"OR")=0))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DATOS!$A$2:$A$20000,DATOS!$A8835,DATOS!$D$2:$D$20000,DATOS!$D8835,DATOS!$E$2:$E$20000,DATOS!$E8835,DATOS!$I$2:$I$20000,DATOS!$I8835,DATOS!$G$2:$G$20000,"EX")=0),0))))</f>
      </c>
      <c r="H8835">
        <f>IF(DATOS!$G8835&lt;&gt;"EX",0,--(COUNTIFS(DATOS!$A$2:$A$20000,DATOS!$A8835,DATOS!$D$2:$D$20000,DATOS!$D8835,DATOS!$E$2:$E$20000,DATOS!$E8835,DATOS!$I$2:$I$20000,DATOS!$I8835,DATOS!$G$2:$G$20000,"OR")=0))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DATOS!$A$2:$A$20000,DATOS!$A8836,DATOS!$D$2:$D$20000,DATOS!$D8836,DATOS!$E$2:$E$20000,DATOS!$E8836,DATOS!$I$2:$I$20000,DATOS!$I8836,DATOS!$G$2:$G$20000,"EX")=0),0))))</f>
      </c>
      <c r="H8836">
        <f>IF(DATOS!$G8836&lt;&gt;"EX",0,--(COUNTIFS(DATOS!$A$2:$A$20000,DATOS!$A8836,DATOS!$D$2:$D$20000,DATOS!$D8836,DATOS!$E$2:$E$20000,DATOS!$E8836,DATOS!$I$2:$I$20000,DATOS!$I8836,DATOS!$G$2:$G$20000,"OR")=0))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DATOS!$A$2:$A$20000,DATOS!$A8837,DATOS!$D$2:$D$20000,DATOS!$D8837,DATOS!$E$2:$E$20000,DATOS!$E8837,DATOS!$I$2:$I$20000,DATOS!$I8837,DATOS!$G$2:$G$20000,"EX")=0),0))))</f>
      </c>
      <c r="H8837">
        <f>IF(DATOS!$G8837&lt;&gt;"EX",0,--(COUNTIFS(DATOS!$A$2:$A$20000,DATOS!$A8837,DATOS!$D$2:$D$20000,DATOS!$D8837,DATOS!$E$2:$E$20000,DATOS!$E8837,DATOS!$I$2:$I$20000,DATOS!$I8837,DATOS!$G$2:$G$20000,"OR")=0))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DATOS!$A$2:$A$20000,DATOS!$A8838,DATOS!$D$2:$D$20000,DATOS!$D8838,DATOS!$E$2:$E$20000,DATOS!$E8838,DATOS!$I$2:$I$20000,DATOS!$I8838,DATOS!$G$2:$G$20000,"EX")=0),0))))</f>
      </c>
      <c r="H8838">
        <f>IF(DATOS!$G8838&lt;&gt;"EX",0,--(COUNTIFS(DATOS!$A$2:$A$20000,DATOS!$A8838,DATOS!$D$2:$D$20000,DATOS!$D8838,DATOS!$E$2:$E$20000,DATOS!$E8838,DATOS!$I$2:$I$20000,DATOS!$I8838,DATOS!$G$2:$G$20000,"OR")=0))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DATOS!$A$2:$A$20000,DATOS!$A8839,DATOS!$D$2:$D$20000,DATOS!$D8839,DATOS!$E$2:$E$20000,DATOS!$E8839,DATOS!$I$2:$I$20000,DATOS!$I8839,DATOS!$G$2:$G$20000,"EX")=0),0))))</f>
      </c>
      <c r="H8839">
        <f>IF(DATOS!$G8839&lt;&gt;"EX",0,--(COUNTIFS(DATOS!$A$2:$A$20000,DATOS!$A8839,DATOS!$D$2:$D$20000,DATOS!$D8839,DATOS!$E$2:$E$20000,DATOS!$E8839,DATOS!$I$2:$I$20000,DATOS!$I8839,DATOS!$G$2:$G$20000,"OR")=0))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DATOS!$A$2:$A$20000,DATOS!$A8840,DATOS!$D$2:$D$20000,DATOS!$D8840,DATOS!$E$2:$E$20000,DATOS!$E8840,DATOS!$I$2:$I$20000,DATOS!$I8840,DATOS!$G$2:$G$20000,"EX")=0),0))))</f>
      </c>
      <c r="H8840">
        <f>IF(DATOS!$G8840&lt;&gt;"EX",0,--(COUNTIFS(DATOS!$A$2:$A$20000,DATOS!$A8840,DATOS!$D$2:$D$20000,DATOS!$D8840,DATOS!$E$2:$E$20000,DATOS!$E8840,DATOS!$I$2:$I$20000,DATOS!$I8840,DATOS!$G$2:$G$20000,"OR")=0))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DATOS!$A$2:$A$20000,DATOS!$A8841,DATOS!$D$2:$D$20000,DATOS!$D8841,DATOS!$E$2:$E$20000,DATOS!$E8841,DATOS!$I$2:$I$20000,DATOS!$I8841,DATOS!$G$2:$G$20000,"EX")=0),0))))</f>
      </c>
      <c r="H8841">
        <f>IF(DATOS!$G8841&lt;&gt;"EX",0,--(COUNTIFS(DATOS!$A$2:$A$20000,DATOS!$A8841,DATOS!$D$2:$D$20000,DATOS!$D8841,DATOS!$E$2:$E$20000,DATOS!$E8841,DATOS!$I$2:$I$20000,DATOS!$I8841,DATOS!$G$2:$G$20000,"OR")=0))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DATOS!$A$2:$A$20000,DATOS!$A8842,DATOS!$D$2:$D$20000,DATOS!$D8842,DATOS!$E$2:$E$20000,DATOS!$E8842,DATOS!$I$2:$I$20000,DATOS!$I8842,DATOS!$G$2:$G$20000,"EX")=0),0))))</f>
      </c>
      <c r="H8842">
        <f>IF(DATOS!$G8842&lt;&gt;"EX",0,--(COUNTIFS(DATOS!$A$2:$A$20000,DATOS!$A8842,DATOS!$D$2:$D$20000,DATOS!$D8842,DATOS!$E$2:$E$20000,DATOS!$E8842,DATOS!$I$2:$I$20000,DATOS!$I8842,DATOS!$G$2:$G$20000,"OR")=0))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DATOS!$A$2:$A$20000,DATOS!$A8843,DATOS!$D$2:$D$20000,DATOS!$D8843,DATOS!$E$2:$E$20000,DATOS!$E8843,DATOS!$I$2:$I$20000,DATOS!$I8843,DATOS!$G$2:$G$20000,"EX")=0),0))))</f>
      </c>
      <c r="H8843">
        <f>IF(DATOS!$G8843&lt;&gt;"EX",0,--(COUNTIFS(DATOS!$A$2:$A$20000,DATOS!$A8843,DATOS!$D$2:$D$20000,DATOS!$D8843,DATOS!$E$2:$E$20000,DATOS!$E8843,DATOS!$I$2:$I$20000,DATOS!$I8843,DATOS!$G$2:$G$20000,"OR")=0))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DATOS!$A$2:$A$20000,DATOS!$A8844,DATOS!$D$2:$D$20000,DATOS!$D8844,DATOS!$E$2:$E$20000,DATOS!$E8844,DATOS!$I$2:$I$20000,DATOS!$I8844,DATOS!$G$2:$G$20000,"EX")=0),0))))</f>
      </c>
      <c r="H8844">
        <f>IF(DATOS!$G8844&lt;&gt;"EX",0,--(COUNTIFS(DATOS!$A$2:$A$20000,DATOS!$A8844,DATOS!$D$2:$D$20000,DATOS!$D8844,DATOS!$E$2:$E$20000,DATOS!$E8844,DATOS!$I$2:$I$20000,DATOS!$I8844,DATOS!$G$2:$G$20000,"OR")=0))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DATOS!$A$2:$A$20000,DATOS!$A8845,DATOS!$D$2:$D$20000,DATOS!$D8845,DATOS!$E$2:$E$20000,DATOS!$E8845,DATOS!$I$2:$I$20000,DATOS!$I8845,DATOS!$G$2:$G$20000,"EX")=0),0))))</f>
      </c>
      <c r="H8845">
        <f>IF(DATOS!$G8845&lt;&gt;"EX",0,--(COUNTIFS(DATOS!$A$2:$A$20000,DATOS!$A8845,DATOS!$D$2:$D$20000,DATOS!$D8845,DATOS!$E$2:$E$20000,DATOS!$E8845,DATOS!$I$2:$I$20000,DATOS!$I8845,DATOS!$G$2:$G$20000,"OR")=0))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DATOS!$A$2:$A$20000,DATOS!$A8846,DATOS!$D$2:$D$20000,DATOS!$D8846,DATOS!$E$2:$E$20000,DATOS!$E8846,DATOS!$I$2:$I$20000,DATOS!$I8846,DATOS!$G$2:$G$20000,"EX")=0),0))))</f>
      </c>
      <c r="H8846">
        <f>IF(DATOS!$G8846&lt;&gt;"EX",0,--(COUNTIFS(DATOS!$A$2:$A$20000,DATOS!$A8846,DATOS!$D$2:$D$20000,DATOS!$D8846,DATOS!$E$2:$E$20000,DATOS!$E8846,DATOS!$I$2:$I$20000,DATOS!$I8846,DATOS!$G$2:$G$20000,"OR")=0))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DATOS!$A$2:$A$20000,DATOS!$A8847,DATOS!$D$2:$D$20000,DATOS!$D8847,DATOS!$E$2:$E$20000,DATOS!$E8847,DATOS!$I$2:$I$20000,DATOS!$I8847,DATOS!$G$2:$G$20000,"EX")=0),0))))</f>
      </c>
      <c r="H8847">
        <f>IF(DATOS!$G8847&lt;&gt;"EX",0,--(COUNTIFS(DATOS!$A$2:$A$20000,DATOS!$A8847,DATOS!$D$2:$D$20000,DATOS!$D8847,DATOS!$E$2:$E$20000,DATOS!$E8847,DATOS!$I$2:$I$20000,DATOS!$I8847,DATOS!$G$2:$G$20000,"OR")=0))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DATOS!$A$2:$A$20000,DATOS!$A8848,DATOS!$D$2:$D$20000,DATOS!$D8848,DATOS!$E$2:$E$20000,DATOS!$E8848,DATOS!$I$2:$I$20000,DATOS!$I8848,DATOS!$G$2:$G$20000,"EX")=0),0))))</f>
      </c>
      <c r="H8848">
        <f>IF(DATOS!$G8848&lt;&gt;"EX",0,--(COUNTIFS(DATOS!$A$2:$A$20000,DATOS!$A8848,DATOS!$D$2:$D$20000,DATOS!$D8848,DATOS!$E$2:$E$20000,DATOS!$E8848,DATOS!$I$2:$I$20000,DATOS!$I8848,DATOS!$G$2:$G$20000,"OR")=0))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DATOS!$A$2:$A$20000,DATOS!$A8849,DATOS!$D$2:$D$20000,DATOS!$D8849,DATOS!$E$2:$E$20000,DATOS!$E8849,DATOS!$I$2:$I$20000,DATOS!$I8849,DATOS!$G$2:$G$20000,"EX")=0),0))))</f>
      </c>
      <c r="H8849">
        <f>IF(DATOS!$G8849&lt;&gt;"EX",0,--(COUNTIFS(DATOS!$A$2:$A$20000,DATOS!$A8849,DATOS!$D$2:$D$20000,DATOS!$D8849,DATOS!$E$2:$E$20000,DATOS!$E8849,DATOS!$I$2:$I$20000,DATOS!$I8849,DATOS!$G$2:$G$20000,"OR")=0))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DATOS!$A$2:$A$20000,DATOS!$A8850,DATOS!$D$2:$D$20000,DATOS!$D8850,DATOS!$E$2:$E$20000,DATOS!$E8850,DATOS!$I$2:$I$20000,DATOS!$I8850,DATOS!$G$2:$G$20000,"EX")=0),0))))</f>
      </c>
      <c r="H8850">
        <f>IF(DATOS!$G8850&lt;&gt;"EX",0,--(COUNTIFS(DATOS!$A$2:$A$20000,DATOS!$A8850,DATOS!$D$2:$D$20000,DATOS!$D8850,DATOS!$E$2:$E$20000,DATOS!$E8850,DATOS!$I$2:$I$20000,DATOS!$I8850,DATOS!$G$2:$G$20000,"OR")=0))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DATOS!$A$2:$A$20000,DATOS!$A8851,DATOS!$D$2:$D$20000,DATOS!$D8851,DATOS!$E$2:$E$20000,DATOS!$E8851,DATOS!$I$2:$I$20000,DATOS!$I8851,DATOS!$G$2:$G$20000,"EX")=0),0))))</f>
      </c>
      <c r="H8851">
        <f>IF(DATOS!$G8851&lt;&gt;"EX",0,--(COUNTIFS(DATOS!$A$2:$A$20000,DATOS!$A8851,DATOS!$D$2:$D$20000,DATOS!$D8851,DATOS!$E$2:$E$20000,DATOS!$E8851,DATOS!$I$2:$I$20000,DATOS!$I8851,DATOS!$G$2:$G$20000,"OR")=0))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DATOS!$A$2:$A$20000,DATOS!$A8852,DATOS!$D$2:$D$20000,DATOS!$D8852,DATOS!$E$2:$E$20000,DATOS!$E8852,DATOS!$I$2:$I$20000,DATOS!$I8852,DATOS!$G$2:$G$20000,"EX")=0),0))))</f>
      </c>
      <c r="H8852">
        <f>IF(DATOS!$G8852&lt;&gt;"EX",0,--(COUNTIFS(DATOS!$A$2:$A$20000,DATOS!$A8852,DATOS!$D$2:$D$20000,DATOS!$D8852,DATOS!$E$2:$E$20000,DATOS!$E8852,DATOS!$I$2:$I$20000,DATOS!$I8852,DATOS!$G$2:$G$20000,"OR")=0))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DATOS!$A$2:$A$20000,DATOS!$A8853,DATOS!$D$2:$D$20000,DATOS!$D8853,DATOS!$E$2:$E$20000,DATOS!$E8853,DATOS!$I$2:$I$20000,DATOS!$I8853,DATOS!$G$2:$G$20000,"EX")=0),0))))</f>
      </c>
      <c r="H8853">
        <f>IF(DATOS!$G8853&lt;&gt;"EX",0,--(COUNTIFS(DATOS!$A$2:$A$20000,DATOS!$A8853,DATOS!$D$2:$D$20000,DATOS!$D8853,DATOS!$E$2:$E$20000,DATOS!$E8853,DATOS!$I$2:$I$20000,DATOS!$I8853,DATOS!$G$2:$G$20000,"OR")=0))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DATOS!$A$2:$A$20000,DATOS!$A8854,DATOS!$D$2:$D$20000,DATOS!$D8854,DATOS!$E$2:$E$20000,DATOS!$E8854,DATOS!$I$2:$I$20000,DATOS!$I8854,DATOS!$G$2:$G$20000,"EX")=0),0))))</f>
      </c>
      <c r="H8854">
        <f>IF(DATOS!$G8854&lt;&gt;"EX",0,--(COUNTIFS(DATOS!$A$2:$A$20000,DATOS!$A8854,DATOS!$D$2:$D$20000,DATOS!$D8854,DATOS!$E$2:$E$20000,DATOS!$E8854,DATOS!$I$2:$I$20000,DATOS!$I8854,DATOS!$G$2:$G$20000,"OR")=0))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DATOS!$A$2:$A$20000,DATOS!$A8855,DATOS!$D$2:$D$20000,DATOS!$D8855,DATOS!$E$2:$E$20000,DATOS!$E8855,DATOS!$I$2:$I$20000,DATOS!$I8855,DATOS!$G$2:$G$20000,"EX")=0),0))))</f>
      </c>
      <c r="H8855">
        <f>IF(DATOS!$G8855&lt;&gt;"EX",0,--(COUNTIFS(DATOS!$A$2:$A$20000,DATOS!$A8855,DATOS!$D$2:$D$20000,DATOS!$D8855,DATOS!$E$2:$E$20000,DATOS!$E8855,DATOS!$I$2:$I$20000,DATOS!$I8855,DATOS!$G$2:$G$20000,"OR")=0))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DATOS!$A$2:$A$20000,DATOS!$A8856,DATOS!$D$2:$D$20000,DATOS!$D8856,DATOS!$E$2:$E$20000,DATOS!$E8856,DATOS!$I$2:$I$20000,DATOS!$I8856,DATOS!$G$2:$G$20000,"EX")=0),0))))</f>
      </c>
      <c r="H8856">
        <f>IF(DATOS!$G8856&lt;&gt;"EX",0,--(COUNTIFS(DATOS!$A$2:$A$20000,DATOS!$A8856,DATOS!$D$2:$D$20000,DATOS!$D8856,DATOS!$E$2:$E$20000,DATOS!$E8856,DATOS!$I$2:$I$20000,DATOS!$I8856,DATOS!$G$2:$G$20000,"OR")=0))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DATOS!$A$2:$A$20000,DATOS!$A8857,DATOS!$D$2:$D$20000,DATOS!$D8857,DATOS!$E$2:$E$20000,DATOS!$E8857,DATOS!$I$2:$I$20000,DATOS!$I8857,DATOS!$G$2:$G$20000,"EX")=0),0))))</f>
      </c>
      <c r="H8857">
        <f>IF(DATOS!$G8857&lt;&gt;"EX",0,--(COUNTIFS(DATOS!$A$2:$A$20000,DATOS!$A8857,DATOS!$D$2:$D$20000,DATOS!$D8857,DATOS!$E$2:$E$20000,DATOS!$E8857,DATOS!$I$2:$I$20000,DATOS!$I8857,DATOS!$G$2:$G$20000,"OR")=0))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DATOS!$A$2:$A$20000,DATOS!$A8858,DATOS!$D$2:$D$20000,DATOS!$D8858,DATOS!$E$2:$E$20000,DATOS!$E8858,DATOS!$I$2:$I$20000,DATOS!$I8858,DATOS!$G$2:$G$20000,"EX")=0),0))))</f>
      </c>
      <c r="H8858">
        <f>IF(DATOS!$G8858&lt;&gt;"EX",0,--(COUNTIFS(DATOS!$A$2:$A$20000,DATOS!$A8858,DATOS!$D$2:$D$20000,DATOS!$D8858,DATOS!$E$2:$E$20000,DATOS!$E8858,DATOS!$I$2:$I$20000,DATOS!$I8858,DATOS!$G$2:$G$20000,"OR")=0))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DATOS!$A$2:$A$20000,DATOS!$A8859,DATOS!$D$2:$D$20000,DATOS!$D8859,DATOS!$E$2:$E$20000,DATOS!$E8859,DATOS!$I$2:$I$20000,DATOS!$I8859,DATOS!$G$2:$G$20000,"EX")=0),0))))</f>
      </c>
      <c r="H8859">
        <f>IF(DATOS!$G8859&lt;&gt;"EX",0,--(COUNTIFS(DATOS!$A$2:$A$20000,DATOS!$A8859,DATOS!$D$2:$D$20000,DATOS!$D8859,DATOS!$E$2:$E$20000,DATOS!$E8859,DATOS!$I$2:$I$20000,DATOS!$I8859,DATOS!$G$2:$G$20000,"OR")=0))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DATOS!$A$2:$A$20000,DATOS!$A8860,DATOS!$D$2:$D$20000,DATOS!$D8860,DATOS!$E$2:$E$20000,DATOS!$E8860,DATOS!$I$2:$I$20000,DATOS!$I8860,DATOS!$G$2:$G$20000,"EX")=0),0))))</f>
      </c>
      <c r="H8860">
        <f>IF(DATOS!$G8860&lt;&gt;"EX",0,--(COUNTIFS(DATOS!$A$2:$A$20000,DATOS!$A8860,DATOS!$D$2:$D$20000,DATOS!$D8860,DATOS!$E$2:$E$20000,DATOS!$E8860,DATOS!$I$2:$I$20000,DATOS!$I8860,DATOS!$G$2:$G$20000,"OR")=0))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DATOS!$A$2:$A$20000,DATOS!$A8861,DATOS!$D$2:$D$20000,DATOS!$D8861,DATOS!$E$2:$E$20000,DATOS!$E8861,DATOS!$I$2:$I$20000,DATOS!$I8861,DATOS!$G$2:$G$20000,"EX")=0),0))))</f>
      </c>
      <c r="H8861">
        <f>IF(DATOS!$G8861&lt;&gt;"EX",0,--(COUNTIFS(DATOS!$A$2:$A$20000,DATOS!$A8861,DATOS!$D$2:$D$20000,DATOS!$D8861,DATOS!$E$2:$E$20000,DATOS!$E8861,DATOS!$I$2:$I$20000,DATOS!$I8861,DATOS!$G$2:$G$20000,"OR")=0))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DATOS!$A$2:$A$20000,DATOS!$A8862,DATOS!$D$2:$D$20000,DATOS!$D8862,DATOS!$E$2:$E$20000,DATOS!$E8862,DATOS!$I$2:$I$20000,DATOS!$I8862,DATOS!$G$2:$G$20000,"EX")=0),0))))</f>
      </c>
      <c r="H8862">
        <f>IF(DATOS!$G8862&lt;&gt;"EX",0,--(COUNTIFS(DATOS!$A$2:$A$20000,DATOS!$A8862,DATOS!$D$2:$D$20000,DATOS!$D8862,DATOS!$E$2:$E$20000,DATOS!$E8862,DATOS!$I$2:$I$20000,DATOS!$I8862,DATOS!$G$2:$G$20000,"OR")=0))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DATOS!$A$2:$A$20000,DATOS!$A8863,DATOS!$D$2:$D$20000,DATOS!$D8863,DATOS!$E$2:$E$20000,DATOS!$E8863,DATOS!$I$2:$I$20000,DATOS!$I8863,DATOS!$G$2:$G$20000,"EX")=0),0))))</f>
      </c>
      <c r="H8863">
        <f>IF(DATOS!$G8863&lt;&gt;"EX",0,--(COUNTIFS(DATOS!$A$2:$A$20000,DATOS!$A8863,DATOS!$D$2:$D$20000,DATOS!$D8863,DATOS!$E$2:$E$20000,DATOS!$E8863,DATOS!$I$2:$I$20000,DATOS!$I8863,DATOS!$G$2:$G$20000,"OR")=0))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DATOS!$A$2:$A$20000,DATOS!$A8864,DATOS!$D$2:$D$20000,DATOS!$D8864,DATOS!$E$2:$E$20000,DATOS!$E8864,DATOS!$I$2:$I$20000,DATOS!$I8864,DATOS!$G$2:$G$20000,"EX")=0),0))))</f>
      </c>
      <c r="H8864">
        <f>IF(DATOS!$G8864&lt;&gt;"EX",0,--(COUNTIFS(DATOS!$A$2:$A$20000,DATOS!$A8864,DATOS!$D$2:$D$20000,DATOS!$D8864,DATOS!$E$2:$E$20000,DATOS!$E8864,DATOS!$I$2:$I$20000,DATOS!$I8864,DATOS!$G$2:$G$20000,"OR")=0))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DATOS!$A$2:$A$20000,DATOS!$A8865,DATOS!$D$2:$D$20000,DATOS!$D8865,DATOS!$E$2:$E$20000,DATOS!$E8865,DATOS!$I$2:$I$20000,DATOS!$I8865,DATOS!$G$2:$G$20000,"EX")=0),0))))</f>
      </c>
      <c r="H8865">
        <f>IF(DATOS!$G8865&lt;&gt;"EX",0,--(COUNTIFS(DATOS!$A$2:$A$20000,DATOS!$A8865,DATOS!$D$2:$D$20000,DATOS!$D8865,DATOS!$E$2:$E$20000,DATOS!$E8865,DATOS!$I$2:$I$20000,DATOS!$I8865,DATOS!$G$2:$G$20000,"OR")=0))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DATOS!$A$2:$A$20000,DATOS!$A8866,DATOS!$D$2:$D$20000,DATOS!$D8866,DATOS!$E$2:$E$20000,DATOS!$E8866,DATOS!$I$2:$I$20000,DATOS!$I8866,DATOS!$G$2:$G$20000,"EX")=0),0))))</f>
      </c>
      <c r="H8866">
        <f>IF(DATOS!$G8866&lt;&gt;"EX",0,--(COUNTIFS(DATOS!$A$2:$A$20000,DATOS!$A8866,DATOS!$D$2:$D$20000,DATOS!$D8866,DATOS!$E$2:$E$20000,DATOS!$E8866,DATOS!$I$2:$I$20000,DATOS!$I8866,DATOS!$G$2:$G$20000,"OR")=0))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DATOS!$A$2:$A$20000,DATOS!$A8867,DATOS!$D$2:$D$20000,DATOS!$D8867,DATOS!$E$2:$E$20000,DATOS!$E8867,DATOS!$I$2:$I$20000,DATOS!$I8867,DATOS!$G$2:$G$20000,"EX")=0),0))))</f>
      </c>
      <c r="H8867">
        <f>IF(DATOS!$G8867&lt;&gt;"EX",0,--(COUNTIFS(DATOS!$A$2:$A$20000,DATOS!$A8867,DATOS!$D$2:$D$20000,DATOS!$D8867,DATOS!$E$2:$E$20000,DATOS!$E8867,DATOS!$I$2:$I$20000,DATOS!$I8867,DATOS!$G$2:$G$20000,"OR")=0))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DATOS!$A$2:$A$20000,DATOS!$A8868,DATOS!$D$2:$D$20000,DATOS!$D8868,DATOS!$E$2:$E$20000,DATOS!$E8868,DATOS!$I$2:$I$20000,DATOS!$I8868,DATOS!$G$2:$G$20000,"EX")=0),0))))</f>
      </c>
      <c r="H8868">
        <f>IF(DATOS!$G8868&lt;&gt;"EX",0,--(COUNTIFS(DATOS!$A$2:$A$20000,DATOS!$A8868,DATOS!$D$2:$D$20000,DATOS!$D8868,DATOS!$E$2:$E$20000,DATOS!$E8868,DATOS!$I$2:$I$20000,DATOS!$I8868,DATOS!$G$2:$G$20000,"OR")=0))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DATOS!$A$2:$A$20000,DATOS!$A8869,DATOS!$D$2:$D$20000,DATOS!$D8869,DATOS!$E$2:$E$20000,DATOS!$E8869,DATOS!$I$2:$I$20000,DATOS!$I8869,DATOS!$G$2:$G$20000,"EX")=0),0))))</f>
      </c>
      <c r="H8869">
        <f>IF(DATOS!$G8869&lt;&gt;"EX",0,--(COUNTIFS(DATOS!$A$2:$A$20000,DATOS!$A8869,DATOS!$D$2:$D$20000,DATOS!$D8869,DATOS!$E$2:$E$20000,DATOS!$E8869,DATOS!$I$2:$I$20000,DATOS!$I8869,DATOS!$G$2:$G$20000,"OR")=0))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DATOS!$A$2:$A$20000,DATOS!$A8870,DATOS!$D$2:$D$20000,DATOS!$D8870,DATOS!$E$2:$E$20000,DATOS!$E8870,DATOS!$I$2:$I$20000,DATOS!$I8870,DATOS!$G$2:$G$20000,"EX")=0),0))))</f>
      </c>
      <c r="H8870">
        <f>IF(DATOS!$G8870&lt;&gt;"EX",0,--(COUNTIFS(DATOS!$A$2:$A$20000,DATOS!$A8870,DATOS!$D$2:$D$20000,DATOS!$D8870,DATOS!$E$2:$E$20000,DATOS!$E8870,DATOS!$I$2:$I$20000,DATOS!$I8870,DATOS!$G$2:$G$20000,"OR")=0))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DATOS!$A$2:$A$20000,DATOS!$A8871,DATOS!$D$2:$D$20000,DATOS!$D8871,DATOS!$E$2:$E$20000,DATOS!$E8871,DATOS!$I$2:$I$20000,DATOS!$I8871,DATOS!$G$2:$G$20000,"EX")=0),0))))</f>
      </c>
      <c r="H8871">
        <f>IF(DATOS!$G8871&lt;&gt;"EX",0,--(COUNTIFS(DATOS!$A$2:$A$20000,DATOS!$A8871,DATOS!$D$2:$D$20000,DATOS!$D8871,DATOS!$E$2:$E$20000,DATOS!$E8871,DATOS!$I$2:$I$20000,DATOS!$I8871,DATOS!$G$2:$G$20000,"OR")=0))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DATOS!$A$2:$A$20000,DATOS!$A8872,DATOS!$D$2:$D$20000,DATOS!$D8872,DATOS!$E$2:$E$20000,DATOS!$E8872,DATOS!$I$2:$I$20000,DATOS!$I8872,DATOS!$G$2:$G$20000,"EX")=0),0))))</f>
      </c>
      <c r="H8872">
        <f>IF(DATOS!$G8872&lt;&gt;"EX",0,--(COUNTIFS(DATOS!$A$2:$A$20000,DATOS!$A8872,DATOS!$D$2:$D$20000,DATOS!$D8872,DATOS!$E$2:$E$20000,DATOS!$E8872,DATOS!$I$2:$I$20000,DATOS!$I8872,DATOS!$G$2:$G$20000,"OR")=0))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DATOS!$A$2:$A$20000,DATOS!$A8873,DATOS!$D$2:$D$20000,DATOS!$D8873,DATOS!$E$2:$E$20000,DATOS!$E8873,DATOS!$I$2:$I$20000,DATOS!$I8873,DATOS!$G$2:$G$20000,"EX")=0),0))))</f>
      </c>
      <c r="H8873">
        <f>IF(DATOS!$G8873&lt;&gt;"EX",0,--(COUNTIFS(DATOS!$A$2:$A$20000,DATOS!$A8873,DATOS!$D$2:$D$20000,DATOS!$D8873,DATOS!$E$2:$E$20000,DATOS!$E8873,DATOS!$I$2:$I$20000,DATOS!$I8873,DATOS!$G$2:$G$20000,"OR")=0))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DATOS!$A$2:$A$20000,DATOS!$A8874,DATOS!$D$2:$D$20000,DATOS!$D8874,DATOS!$E$2:$E$20000,DATOS!$E8874,DATOS!$I$2:$I$20000,DATOS!$I8874,DATOS!$G$2:$G$20000,"EX")=0),0))))</f>
      </c>
      <c r="H8874">
        <f>IF(DATOS!$G8874&lt;&gt;"EX",0,--(COUNTIFS(DATOS!$A$2:$A$20000,DATOS!$A8874,DATOS!$D$2:$D$20000,DATOS!$D8874,DATOS!$E$2:$E$20000,DATOS!$E8874,DATOS!$I$2:$I$20000,DATOS!$I8874,DATOS!$G$2:$G$20000,"OR")=0))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DATOS!$A$2:$A$20000,DATOS!$A8875,DATOS!$D$2:$D$20000,DATOS!$D8875,DATOS!$E$2:$E$20000,DATOS!$E8875,DATOS!$I$2:$I$20000,DATOS!$I8875,DATOS!$G$2:$G$20000,"EX")=0),0))))</f>
      </c>
      <c r="H8875">
        <f>IF(DATOS!$G8875&lt;&gt;"EX",0,--(COUNTIFS(DATOS!$A$2:$A$20000,DATOS!$A8875,DATOS!$D$2:$D$20000,DATOS!$D8875,DATOS!$E$2:$E$20000,DATOS!$E8875,DATOS!$I$2:$I$20000,DATOS!$I8875,DATOS!$G$2:$G$20000,"OR")=0))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DATOS!$A$2:$A$20000,DATOS!$A8876,DATOS!$D$2:$D$20000,DATOS!$D8876,DATOS!$E$2:$E$20000,DATOS!$E8876,DATOS!$I$2:$I$20000,DATOS!$I8876,DATOS!$G$2:$G$20000,"EX")=0),0))))</f>
      </c>
      <c r="H8876">
        <f>IF(DATOS!$G8876&lt;&gt;"EX",0,--(COUNTIFS(DATOS!$A$2:$A$20000,DATOS!$A8876,DATOS!$D$2:$D$20000,DATOS!$D8876,DATOS!$E$2:$E$20000,DATOS!$E8876,DATOS!$I$2:$I$20000,DATOS!$I8876,DATOS!$G$2:$G$20000,"OR")=0))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DATOS!$A$2:$A$20000,DATOS!$A8877,DATOS!$D$2:$D$20000,DATOS!$D8877,DATOS!$E$2:$E$20000,DATOS!$E8877,DATOS!$I$2:$I$20000,DATOS!$I8877,DATOS!$G$2:$G$20000,"EX")=0),0))))</f>
      </c>
      <c r="H8877">
        <f>IF(DATOS!$G8877&lt;&gt;"EX",0,--(COUNTIFS(DATOS!$A$2:$A$20000,DATOS!$A8877,DATOS!$D$2:$D$20000,DATOS!$D8877,DATOS!$E$2:$E$20000,DATOS!$E8877,DATOS!$I$2:$I$20000,DATOS!$I8877,DATOS!$G$2:$G$20000,"OR")=0))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DATOS!$A$2:$A$20000,DATOS!$A8878,DATOS!$D$2:$D$20000,DATOS!$D8878,DATOS!$E$2:$E$20000,DATOS!$E8878,DATOS!$I$2:$I$20000,DATOS!$I8878,DATOS!$G$2:$G$20000,"EX")=0),0))))</f>
      </c>
      <c r="H8878">
        <f>IF(DATOS!$G8878&lt;&gt;"EX",0,--(COUNTIFS(DATOS!$A$2:$A$20000,DATOS!$A8878,DATOS!$D$2:$D$20000,DATOS!$D8878,DATOS!$E$2:$E$20000,DATOS!$E8878,DATOS!$I$2:$I$20000,DATOS!$I8878,DATOS!$G$2:$G$20000,"OR")=0))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DATOS!$A$2:$A$20000,DATOS!$A8879,DATOS!$D$2:$D$20000,DATOS!$D8879,DATOS!$E$2:$E$20000,DATOS!$E8879,DATOS!$I$2:$I$20000,DATOS!$I8879,DATOS!$G$2:$G$20000,"EX")=0),0))))</f>
      </c>
      <c r="H8879">
        <f>IF(DATOS!$G8879&lt;&gt;"EX",0,--(COUNTIFS(DATOS!$A$2:$A$20000,DATOS!$A8879,DATOS!$D$2:$D$20000,DATOS!$D8879,DATOS!$E$2:$E$20000,DATOS!$E8879,DATOS!$I$2:$I$20000,DATOS!$I8879,DATOS!$G$2:$G$20000,"OR")=0))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DATOS!$A$2:$A$20000,DATOS!$A8880,DATOS!$D$2:$D$20000,DATOS!$D8880,DATOS!$E$2:$E$20000,DATOS!$E8880,DATOS!$I$2:$I$20000,DATOS!$I8880,DATOS!$G$2:$G$20000,"EX")=0),0))))</f>
      </c>
      <c r="H8880">
        <f>IF(DATOS!$G8880&lt;&gt;"EX",0,--(COUNTIFS(DATOS!$A$2:$A$20000,DATOS!$A8880,DATOS!$D$2:$D$20000,DATOS!$D8880,DATOS!$E$2:$E$20000,DATOS!$E8880,DATOS!$I$2:$I$20000,DATOS!$I8880,DATOS!$G$2:$G$20000,"OR")=0))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DATOS!$A$2:$A$20000,DATOS!$A8881,DATOS!$D$2:$D$20000,DATOS!$D8881,DATOS!$E$2:$E$20000,DATOS!$E8881,DATOS!$I$2:$I$20000,DATOS!$I8881,DATOS!$G$2:$G$20000,"EX")=0),0))))</f>
      </c>
      <c r="H8881">
        <f>IF(DATOS!$G8881&lt;&gt;"EX",0,--(COUNTIFS(DATOS!$A$2:$A$20000,DATOS!$A8881,DATOS!$D$2:$D$20000,DATOS!$D8881,DATOS!$E$2:$E$20000,DATOS!$E8881,DATOS!$I$2:$I$20000,DATOS!$I8881,DATOS!$G$2:$G$20000,"OR")=0))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DATOS!$A$2:$A$20000,DATOS!$A8882,DATOS!$D$2:$D$20000,DATOS!$D8882,DATOS!$E$2:$E$20000,DATOS!$E8882,DATOS!$I$2:$I$20000,DATOS!$I8882,DATOS!$G$2:$G$20000,"EX")=0),0))))</f>
      </c>
      <c r="H8882">
        <f>IF(DATOS!$G8882&lt;&gt;"EX",0,--(COUNTIFS(DATOS!$A$2:$A$20000,DATOS!$A8882,DATOS!$D$2:$D$20000,DATOS!$D8882,DATOS!$E$2:$E$20000,DATOS!$E8882,DATOS!$I$2:$I$20000,DATOS!$I8882,DATOS!$G$2:$G$20000,"OR")=0))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DATOS!$A$2:$A$20000,DATOS!$A8883,DATOS!$D$2:$D$20000,DATOS!$D8883,DATOS!$E$2:$E$20000,DATOS!$E8883,DATOS!$I$2:$I$20000,DATOS!$I8883,DATOS!$G$2:$G$20000,"EX")=0),0))))</f>
      </c>
      <c r="H8883">
        <f>IF(DATOS!$G8883&lt;&gt;"EX",0,--(COUNTIFS(DATOS!$A$2:$A$20000,DATOS!$A8883,DATOS!$D$2:$D$20000,DATOS!$D8883,DATOS!$E$2:$E$20000,DATOS!$E8883,DATOS!$I$2:$I$20000,DATOS!$I8883,DATOS!$G$2:$G$20000,"OR")=0))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DATOS!$A$2:$A$20000,DATOS!$A8884,DATOS!$D$2:$D$20000,DATOS!$D8884,DATOS!$E$2:$E$20000,DATOS!$E8884,DATOS!$I$2:$I$20000,DATOS!$I8884,DATOS!$G$2:$G$20000,"EX")=0),0))))</f>
      </c>
      <c r="H8884">
        <f>IF(DATOS!$G8884&lt;&gt;"EX",0,--(COUNTIFS(DATOS!$A$2:$A$20000,DATOS!$A8884,DATOS!$D$2:$D$20000,DATOS!$D8884,DATOS!$E$2:$E$20000,DATOS!$E8884,DATOS!$I$2:$I$20000,DATOS!$I8884,DATOS!$G$2:$G$20000,"OR")=0))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DATOS!$A$2:$A$20000,DATOS!$A8885,DATOS!$D$2:$D$20000,DATOS!$D8885,DATOS!$E$2:$E$20000,DATOS!$E8885,DATOS!$I$2:$I$20000,DATOS!$I8885,DATOS!$G$2:$G$20000,"EX")=0),0))))</f>
      </c>
      <c r="H8885">
        <f>IF(DATOS!$G8885&lt;&gt;"EX",0,--(COUNTIFS(DATOS!$A$2:$A$20000,DATOS!$A8885,DATOS!$D$2:$D$20000,DATOS!$D8885,DATOS!$E$2:$E$20000,DATOS!$E8885,DATOS!$I$2:$I$20000,DATOS!$I8885,DATOS!$G$2:$G$20000,"OR")=0))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DATOS!$A$2:$A$20000,DATOS!$A8886,DATOS!$D$2:$D$20000,DATOS!$D8886,DATOS!$E$2:$E$20000,DATOS!$E8886,DATOS!$I$2:$I$20000,DATOS!$I8886,DATOS!$G$2:$G$20000,"EX")=0),0))))</f>
      </c>
      <c r="H8886">
        <f>IF(DATOS!$G8886&lt;&gt;"EX",0,--(COUNTIFS(DATOS!$A$2:$A$20000,DATOS!$A8886,DATOS!$D$2:$D$20000,DATOS!$D8886,DATOS!$E$2:$E$20000,DATOS!$E8886,DATOS!$I$2:$I$20000,DATOS!$I8886,DATOS!$G$2:$G$20000,"OR")=0))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DATOS!$A$2:$A$20000,DATOS!$A8887,DATOS!$D$2:$D$20000,DATOS!$D8887,DATOS!$E$2:$E$20000,DATOS!$E8887,DATOS!$I$2:$I$20000,DATOS!$I8887,DATOS!$G$2:$G$20000,"EX")=0),0))))</f>
      </c>
      <c r="H8887">
        <f>IF(DATOS!$G8887&lt;&gt;"EX",0,--(COUNTIFS(DATOS!$A$2:$A$20000,DATOS!$A8887,DATOS!$D$2:$D$20000,DATOS!$D8887,DATOS!$E$2:$E$20000,DATOS!$E8887,DATOS!$I$2:$I$20000,DATOS!$I8887,DATOS!$G$2:$G$20000,"OR")=0))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DATOS!$A$2:$A$20000,DATOS!$A8888,DATOS!$D$2:$D$20000,DATOS!$D8888,DATOS!$E$2:$E$20000,DATOS!$E8888,DATOS!$I$2:$I$20000,DATOS!$I8888,DATOS!$G$2:$G$20000,"EX")=0),0))))</f>
      </c>
      <c r="H8888">
        <f>IF(DATOS!$G8888&lt;&gt;"EX",0,--(COUNTIFS(DATOS!$A$2:$A$20000,DATOS!$A8888,DATOS!$D$2:$D$20000,DATOS!$D8888,DATOS!$E$2:$E$20000,DATOS!$E8888,DATOS!$I$2:$I$20000,DATOS!$I8888,DATOS!$G$2:$G$20000,"OR")=0))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DATOS!$A$2:$A$20000,DATOS!$A8889,DATOS!$D$2:$D$20000,DATOS!$D8889,DATOS!$E$2:$E$20000,DATOS!$E8889,DATOS!$I$2:$I$20000,DATOS!$I8889,DATOS!$G$2:$G$20000,"EX")=0),0))))</f>
      </c>
      <c r="H8889">
        <f>IF(DATOS!$G8889&lt;&gt;"EX",0,--(COUNTIFS(DATOS!$A$2:$A$20000,DATOS!$A8889,DATOS!$D$2:$D$20000,DATOS!$D8889,DATOS!$E$2:$E$20000,DATOS!$E8889,DATOS!$I$2:$I$20000,DATOS!$I8889,DATOS!$G$2:$G$20000,"OR")=0))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DATOS!$A$2:$A$20000,DATOS!$A8890,DATOS!$D$2:$D$20000,DATOS!$D8890,DATOS!$E$2:$E$20000,DATOS!$E8890,DATOS!$I$2:$I$20000,DATOS!$I8890,DATOS!$G$2:$G$20000,"EX")=0),0))))</f>
      </c>
      <c r="H8890">
        <f>IF(DATOS!$G8890&lt;&gt;"EX",0,--(COUNTIFS(DATOS!$A$2:$A$20000,DATOS!$A8890,DATOS!$D$2:$D$20000,DATOS!$D8890,DATOS!$E$2:$E$20000,DATOS!$E8890,DATOS!$I$2:$I$20000,DATOS!$I8890,DATOS!$G$2:$G$20000,"OR")=0))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DATOS!$A$2:$A$20000,DATOS!$A8891,DATOS!$D$2:$D$20000,DATOS!$D8891,DATOS!$E$2:$E$20000,DATOS!$E8891,DATOS!$I$2:$I$20000,DATOS!$I8891,DATOS!$G$2:$G$20000,"EX")=0),0))))</f>
      </c>
      <c r="H8891">
        <f>IF(DATOS!$G8891&lt;&gt;"EX",0,--(COUNTIFS(DATOS!$A$2:$A$20000,DATOS!$A8891,DATOS!$D$2:$D$20000,DATOS!$D8891,DATOS!$E$2:$E$20000,DATOS!$E8891,DATOS!$I$2:$I$20000,DATOS!$I8891,DATOS!$G$2:$G$20000,"OR")=0))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DATOS!$A$2:$A$20000,DATOS!$A8892,DATOS!$D$2:$D$20000,DATOS!$D8892,DATOS!$E$2:$E$20000,DATOS!$E8892,DATOS!$I$2:$I$20000,DATOS!$I8892,DATOS!$G$2:$G$20000,"EX")=0),0))))</f>
      </c>
      <c r="H8892">
        <f>IF(DATOS!$G8892&lt;&gt;"EX",0,--(COUNTIFS(DATOS!$A$2:$A$20000,DATOS!$A8892,DATOS!$D$2:$D$20000,DATOS!$D8892,DATOS!$E$2:$E$20000,DATOS!$E8892,DATOS!$I$2:$I$20000,DATOS!$I8892,DATOS!$G$2:$G$20000,"OR")=0))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DATOS!$A$2:$A$20000,DATOS!$A8893,DATOS!$D$2:$D$20000,DATOS!$D8893,DATOS!$E$2:$E$20000,DATOS!$E8893,DATOS!$I$2:$I$20000,DATOS!$I8893,DATOS!$G$2:$G$20000,"EX")=0),0))))</f>
      </c>
      <c r="H8893">
        <f>IF(DATOS!$G8893&lt;&gt;"EX",0,--(COUNTIFS(DATOS!$A$2:$A$20000,DATOS!$A8893,DATOS!$D$2:$D$20000,DATOS!$D8893,DATOS!$E$2:$E$20000,DATOS!$E8893,DATOS!$I$2:$I$20000,DATOS!$I8893,DATOS!$G$2:$G$20000,"OR")=0))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DATOS!$A$2:$A$20000,DATOS!$A8894,DATOS!$D$2:$D$20000,DATOS!$D8894,DATOS!$E$2:$E$20000,DATOS!$E8894,DATOS!$I$2:$I$20000,DATOS!$I8894,DATOS!$G$2:$G$20000,"EX")=0),0))))</f>
      </c>
      <c r="H8894">
        <f>IF(DATOS!$G8894&lt;&gt;"EX",0,--(COUNTIFS(DATOS!$A$2:$A$20000,DATOS!$A8894,DATOS!$D$2:$D$20000,DATOS!$D8894,DATOS!$E$2:$E$20000,DATOS!$E8894,DATOS!$I$2:$I$20000,DATOS!$I8894,DATOS!$G$2:$G$20000,"OR")=0))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DATOS!$A$2:$A$20000,DATOS!$A8895,DATOS!$D$2:$D$20000,DATOS!$D8895,DATOS!$E$2:$E$20000,DATOS!$E8895,DATOS!$I$2:$I$20000,DATOS!$I8895,DATOS!$G$2:$G$20000,"EX")=0),0))))</f>
      </c>
      <c r="H8895">
        <f>IF(DATOS!$G8895&lt;&gt;"EX",0,--(COUNTIFS(DATOS!$A$2:$A$20000,DATOS!$A8895,DATOS!$D$2:$D$20000,DATOS!$D8895,DATOS!$E$2:$E$20000,DATOS!$E8895,DATOS!$I$2:$I$20000,DATOS!$I8895,DATOS!$G$2:$G$20000,"OR")=0))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DATOS!$A$2:$A$20000,DATOS!$A8896,DATOS!$D$2:$D$20000,DATOS!$D8896,DATOS!$E$2:$E$20000,DATOS!$E8896,DATOS!$I$2:$I$20000,DATOS!$I8896,DATOS!$G$2:$G$20000,"EX")=0),0))))</f>
      </c>
      <c r="H8896">
        <f>IF(DATOS!$G8896&lt;&gt;"EX",0,--(COUNTIFS(DATOS!$A$2:$A$20000,DATOS!$A8896,DATOS!$D$2:$D$20000,DATOS!$D8896,DATOS!$E$2:$E$20000,DATOS!$E8896,DATOS!$I$2:$I$20000,DATOS!$I8896,DATOS!$G$2:$G$20000,"OR")=0))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DATOS!$A$2:$A$20000,DATOS!$A8897,DATOS!$D$2:$D$20000,DATOS!$D8897,DATOS!$E$2:$E$20000,DATOS!$E8897,DATOS!$I$2:$I$20000,DATOS!$I8897,DATOS!$G$2:$G$20000,"EX")=0),0))))</f>
      </c>
      <c r="H8897">
        <f>IF(DATOS!$G8897&lt;&gt;"EX",0,--(COUNTIFS(DATOS!$A$2:$A$20000,DATOS!$A8897,DATOS!$D$2:$D$20000,DATOS!$D8897,DATOS!$E$2:$E$20000,DATOS!$E8897,DATOS!$I$2:$I$20000,DATOS!$I8897,DATOS!$G$2:$G$20000,"OR")=0))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DATOS!$A$2:$A$20000,DATOS!$A8898,DATOS!$D$2:$D$20000,DATOS!$D8898,DATOS!$E$2:$E$20000,DATOS!$E8898,DATOS!$I$2:$I$20000,DATOS!$I8898,DATOS!$G$2:$G$20000,"EX")=0),0))))</f>
      </c>
      <c r="H8898">
        <f>IF(DATOS!$G8898&lt;&gt;"EX",0,--(COUNTIFS(DATOS!$A$2:$A$20000,DATOS!$A8898,DATOS!$D$2:$D$20000,DATOS!$D8898,DATOS!$E$2:$E$20000,DATOS!$E8898,DATOS!$I$2:$I$20000,DATOS!$I8898,DATOS!$G$2:$G$20000,"OR")=0))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DATOS!$A$2:$A$20000,DATOS!$A8899,DATOS!$D$2:$D$20000,DATOS!$D8899,DATOS!$E$2:$E$20000,DATOS!$E8899,DATOS!$I$2:$I$20000,DATOS!$I8899,DATOS!$G$2:$G$20000,"EX")=0),0))))</f>
      </c>
      <c r="H8899">
        <f>IF(DATOS!$G8899&lt;&gt;"EX",0,--(COUNTIFS(DATOS!$A$2:$A$20000,DATOS!$A8899,DATOS!$D$2:$D$20000,DATOS!$D8899,DATOS!$E$2:$E$20000,DATOS!$E8899,DATOS!$I$2:$I$20000,DATOS!$I8899,DATOS!$G$2:$G$20000,"OR")=0))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DATOS!$A$2:$A$20000,DATOS!$A8900,DATOS!$D$2:$D$20000,DATOS!$D8900,DATOS!$E$2:$E$20000,DATOS!$E8900,DATOS!$I$2:$I$20000,DATOS!$I8900,DATOS!$G$2:$G$20000,"EX")=0),0))))</f>
      </c>
      <c r="H8900">
        <f>IF(DATOS!$G8900&lt;&gt;"EX",0,--(COUNTIFS(DATOS!$A$2:$A$20000,DATOS!$A8900,DATOS!$D$2:$D$20000,DATOS!$D8900,DATOS!$E$2:$E$20000,DATOS!$E8900,DATOS!$I$2:$I$20000,DATOS!$I8900,DATOS!$G$2:$G$20000,"OR")=0))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DATOS!$A$2:$A$20000,DATOS!$A8901,DATOS!$D$2:$D$20000,DATOS!$D8901,DATOS!$E$2:$E$20000,DATOS!$E8901,DATOS!$I$2:$I$20000,DATOS!$I8901,DATOS!$G$2:$G$20000,"EX")=0),0))))</f>
      </c>
      <c r="H8901">
        <f>IF(DATOS!$G8901&lt;&gt;"EX",0,--(COUNTIFS(DATOS!$A$2:$A$20000,DATOS!$A8901,DATOS!$D$2:$D$20000,DATOS!$D8901,DATOS!$E$2:$E$20000,DATOS!$E8901,DATOS!$I$2:$I$20000,DATOS!$I8901,DATOS!$G$2:$G$20000,"OR")=0))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DATOS!$A$2:$A$20000,DATOS!$A8902,DATOS!$D$2:$D$20000,DATOS!$D8902,DATOS!$E$2:$E$20000,DATOS!$E8902,DATOS!$I$2:$I$20000,DATOS!$I8902,DATOS!$G$2:$G$20000,"EX")=0),0))))</f>
      </c>
      <c r="H8902">
        <f>IF(DATOS!$G8902&lt;&gt;"EX",0,--(COUNTIFS(DATOS!$A$2:$A$20000,DATOS!$A8902,DATOS!$D$2:$D$20000,DATOS!$D8902,DATOS!$E$2:$E$20000,DATOS!$E8902,DATOS!$I$2:$I$20000,DATOS!$I8902,DATOS!$G$2:$G$20000,"OR")=0))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DATOS!$A$2:$A$20000,DATOS!$A8903,DATOS!$D$2:$D$20000,DATOS!$D8903,DATOS!$E$2:$E$20000,DATOS!$E8903,DATOS!$I$2:$I$20000,DATOS!$I8903,DATOS!$G$2:$G$20000,"EX")=0),0))))</f>
      </c>
      <c r="H8903">
        <f>IF(DATOS!$G8903&lt;&gt;"EX",0,--(COUNTIFS(DATOS!$A$2:$A$20000,DATOS!$A8903,DATOS!$D$2:$D$20000,DATOS!$D8903,DATOS!$E$2:$E$20000,DATOS!$E8903,DATOS!$I$2:$I$20000,DATOS!$I8903,DATOS!$G$2:$G$20000,"OR")=0))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DATOS!$A$2:$A$20000,DATOS!$A8904,DATOS!$D$2:$D$20000,DATOS!$D8904,DATOS!$E$2:$E$20000,DATOS!$E8904,DATOS!$I$2:$I$20000,DATOS!$I8904,DATOS!$G$2:$G$20000,"EX")=0),0))))</f>
      </c>
      <c r="H8904">
        <f>IF(DATOS!$G8904&lt;&gt;"EX",0,--(COUNTIFS(DATOS!$A$2:$A$20000,DATOS!$A8904,DATOS!$D$2:$D$20000,DATOS!$D8904,DATOS!$E$2:$E$20000,DATOS!$E8904,DATOS!$I$2:$I$20000,DATOS!$I8904,DATOS!$G$2:$G$20000,"OR")=0))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DATOS!$A$2:$A$20000,DATOS!$A8905,DATOS!$D$2:$D$20000,DATOS!$D8905,DATOS!$E$2:$E$20000,DATOS!$E8905,DATOS!$I$2:$I$20000,DATOS!$I8905,DATOS!$G$2:$G$20000,"EX")=0),0))))</f>
      </c>
      <c r="H8905">
        <f>IF(DATOS!$G8905&lt;&gt;"EX",0,--(COUNTIFS(DATOS!$A$2:$A$20000,DATOS!$A8905,DATOS!$D$2:$D$20000,DATOS!$D8905,DATOS!$E$2:$E$20000,DATOS!$E8905,DATOS!$I$2:$I$20000,DATOS!$I8905,DATOS!$G$2:$G$20000,"OR")=0))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DATOS!$A$2:$A$20000,DATOS!$A8906,DATOS!$D$2:$D$20000,DATOS!$D8906,DATOS!$E$2:$E$20000,DATOS!$E8906,DATOS!$I$2:$I$20000,DATOS!$I8906,DATOS!$G$2:$G$20000,"EX")=0),0))))</f>
      </c>
      <c r="H8906">
        <f>IF(DATOS!$G8906&lt;&gt;"EX",0,--(COUNTIFS(DATOS!$A$2:$A$20000,DATOS!$A8906,DATOS!$D$2:$D$20000,DATOS!$D8906,DATOS!$E$2:$E$20000,DATOS!$E8906,DATOS!$I$2:$I$20000,DATOS!$I8906,DATOS!$G$2:$G$20000,"OR")=0))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DATOS!$A$2:$A$20000,DATOS!$A8907,DATOS!$D$2:$D$20000,DATOS!$D8907,DATOS!$E$2:$E$20000,DATOS!$E8907,DATOS!$I$2:$I$20000,DATOS!$I8907,DATOS!$G$2:$G$20000,"EX")=0),0))))</f>
      </c>
      <c r="H8907">
        <f>IF(DATOS!$G8907&lt;&gt;"EX",0,--(COUNTIFS(DATOS!$A$2:$A$20000,DATOS!$A8907,DATOS!$D$2:$D$20000,DATOS!$D8907,DATOS!$E$2:$E$20000,DATOS!$E8907,DATOS!$I$2:$I$20000,DATOS!$I8907,DATOS!$G$2:$G$20000,"OR")=0))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DATOS!$A$2:$A$20000,DATOS!$A8908,DATOS!$D$2:$D$20000,DATOS!$D8908,DATOS!$E$2:$E$20000,DATOS!$E8908,DATOS!$I$2:$I$20000,DATOS!$I8908,DATOS!$G$2:$G$20000,"EX")=0),0))))</f>
      </c>
      <c r="H8908">
        <f>IF(DATOS!$G8908&lt;&gt;"EX",0,--(COUNTIFS(DATOS!$A$2:$A$20000,DATOS!$A8908,DATOS!$D$2:$D$20000,DATOS!$D8908,DATOS!$E$2:$E$20000,DATOS!$E8908,DATOS!$I$2:$I$20000,DATOS!$I8908,DATOS!$G$2:$G$20000,"OR")=0))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DATOS!$A$2:$A$20000,DATOS!$A8909,DATOS!$D$2:$D$20000,DATOS!$D8909,DATOS!$E$2:$E$20000,DATOS!$E8909,DATOS!$I$2:$I$20000,DATOS!$I8909,DATOS!$G$2:$G$20000,"EX")=0),0))))</f>
      </c>
      <c r="H8909">
        <f>IF(DATOS!$G8909&lt;&gt;"EX",0,--(COUNTIFS(DATOS!$A$2:$A$20000,DATOS!$A8909,DATOS!$D$2:$D$20000,DATOS!$D8909,DATOS!$E$2:$E$20000,DATOS!$E8909,DATOS!$I$2:$I$20000,DATOS!$I8909,DATOS!$G$2:$G$20000,"OR")=0))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DATOS!$A$2:$A$20000,DATOS!$A8910,DATOS!$D$2:$D$20000,DATOS!$D8910,DATOS!$E$2:$E$20000,DATOS!$E8910,DATOS!$I$2:$I$20000,DATOS!$I8910,DATOS!$G$2:$G$20000,"EX")=0),0))))</f>
      </c>
      <c r="H8910">
        <f>IF(DATOS!$G8910&lt;&gt;"EX",0,--(COUNTIFS(DATOS!$A$2:$A$20000,DATOS!$A8910,DATOS!$D$2:$D$20000,DATOS!$D8910,DATOS!$E$2:$E$20000,DATOS!$E8910,DATOS!$I$2:$I$20000,DATOS!$I8910,DATOS!$G$2:$G$20000,"OR")=0))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DATOS!$A$2:$A$20000,DATOS!$A8911,DATOS!$D$2:$D$20000,DATOS!$D8911,DATOS!$E$2:$E$20000,DATOS!$E8911,DATOS!$I$2:$I$20000,DATOS!$I8911,DATOS!$G$2:$G$20000,"EX")=0),0))))</f>
      </c>
      <c r="H8911">
        <f>IF(DATOS!$G8911&lt;&gt;"EX",0,--(COUNTIFS(DATOS!$A$2:$A$20000,DATOS!$A8911,DATOS!$D$2:$D$20000,DATOS!$D8911,DATOS!$E$2:$E$20000,DATOS!$E8911,DATOS!$I$2:$I$20000,DATOS!$I8911,DATOS!$G$2:$G$20000,"OR")=0))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DATOS!$A$2:$A$20000,DATOS!$A8912,DATOS!$D$2:$D$20000,DATOS!$D8912,DATOS!$E$2:$E$20000,DATOS!$E8912,DATOS!$I$2:$I$20000,DATOS!$I8912,DATOS!$G$2:$G$20000,"EX")=0),0))))</f>
      </c>
      <c r="H8912">
        <f>IF(DATOS!$G8912&lt;&gt;"EX",0,--(COUNTIFS(DATOS!$A$2:$A$20000,DATOS!$A8912,DATOS!$D$2:$D$20000,DATOS!$D8912,DATOS!$E$2:$E$20000,DATOS!$E8912,DATOS!$I$2:$I$20000,DATOS!$I8912,DATOS!$G$2:$G$20000,"OR")=0))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DATOS!$A$2:$A$20000,DATOS!$A8913,DATOS!$D$2:$D$20000,DATOS!$D8913,DATOS!$E$2:$E$20000,DATOS!$E8913,DATOS!$I$2:$I$20000,DATOS!$I8913,DATOS!$G$2:$G$20000,"EX")=0),0))))</f>
      </c>
      <c r="H8913">
        <f>IF(DATOS!$G8913&lt;&gt;"EX",0,--(COUNTIFS(DATOS!$A$2:$A$20000,DATOS!$A8913,DATOS!$D$2:$D$20000,DATOS!$D8913,DATOS!$E$2:$E$20000,DATOS!$E8913,DATOS!$I$2:$I$20000,DATOS!$I8913,DATOS!$G$2:$G$20000,"OR")=0))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DATOS!$A$2:$A$20000,DATOS!$A8914,DATOS!$D$2:$D$20000,DATOS!$D8914,DATOS!$E$2:$E$20000,DATOS!$E8914,DATOS!$I$2:$I$20000,DATOS!$I8914,DATOS!$G$2:$G$20000,"EX")=0),0))))</f>
      </c>
      <c r="H8914">
        <f>IF(DATOS!$G8914&lt;&gt;"EX",0,--(COUNTIFS(DATOS!$A$2:$A$20000,DATOS!$A8914,DATOS!$D$2:$D$20000,DATOS!$D8914,DATOS!$E$2:$E$20000,DATOS!$E8914,DATOS!$I$2:$I$20000,DATOS!$I8914,DATOS!$G$2:$G$20000,"OR")=0))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DATOS!$A$2:$A$20000,DATOS!$A8915,DATOS!$D$2:$D$20000,DATOS!$D8915,DATOS!$E$2:$E$20000,DATOS!$E8915,DATOS!$I$2:$I$20000,DATOS!$I8915,DATOS!$G$2:$G$20000,"EX")=0),0))))</f>
      </c>
      <c r="H8915">
        <f>IF(DATOS!$G8915&lt;&gt;"EX",0,--(COUNTIFS(DATOS!$A$2:$A$20000,DATOS!$A8915,DATOS!$D$2:$D$20000,DATOS!$D8915,DATOS!$E$2:$E$20000,DATOS!$E8915,DATOS!$I$2:$I$20000,DATOS!$I8915,DATOS!$G$2:$G$20000,"OR")=0))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DATOS!$A$2:$A$20000,DATOS!$A8916,DATOS!$D$2:$D$20000,DATOS!$D8916,DATOS!$E$2:$E$20000,DATOS!$E8916,DATOS!$I$2:$I$20000,DATOS!$I8916,DATOS!$G$2:$G$20000,"EX")=0),0))))</f>
      </c>
      <c r="H8916">
        <f>IF(DATOS!$G8916&lt;&gt;"EX",0,--(COUNTIFS(DATOS!$A$2:$A$20000,DATOS!$A8916,DATOS!$D$2:$D$20000,DATOS!$D8916,DATOS!$E$2:$E$20000,DATOS!$E8916,DATOS!$I$2:$I$20000,DATOS!$I8916,DATOS!$G$2:$G$20000,"OR")=0))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DATOS!$A$2:$A$20000,DATOS!$A8917,DATOS!$D$2:$D$20000,DATOS!$D8917,DATOS!$E$2:$E$20000,DATOS!$E8917,DATOS!$I$2:$I$20000,DATOS!$I8917,DATOS!$G$2:$G$20000,"EX")=0),0))))</f>
      </c>
      <c r="H8917">
        <f>IF(DATOS!$G8917&lt;&gt;"EX",0,--(COUNTIFS(DATOS!$A$2:$A$20000,DATOS!$A8917,DATOS!$D$2:$D$20000,DATOS!$D8917,DATOS!$E$2:$E$20000,DATOS!$E8917,DATOS!$I$2:$I$20000,DATOS!$I8917,DATOS!$G$2:$G$20000,"OR")=0))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DATOS!$A$2:$A$20000,DATOS!$A8918,DATOS!$D$2:$D$20000,DATOS!$D8918,DATOS!$E$2:$E$20000,DATOS!$E8918,DATOS!$I$2:$I$20000,DATOS!$I8918,DATOS!$G$2:$G$20000,"EX")=0),0))))</f>
      </c>
      <c r="H8918">
        <f>IF(DATOS!$G8918&lt;&gt;"EX",0,--(COUNTIFS(DATOS!$A$2:$A$20000,DATOS!$A8918,DATOS!$D$2:$D$20000,DATOS!$D8918,DATOS!$E$2:$E$20000,DATOS!$E8918,DATOS!$I$2:$I$20000,DATOS!$I8918,DATOS!$G$2:$G$20000,"OR")=0))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DATOS!$A$2:$A$20000,DATOS!$A8919,DATOS!$D$2:$D$20000,DATOS!$D8919,DATOS!$E$2:$E$20000,DATOS!$E8919,DATOS!$I$2:$I$20000,DATOS!$I8919,DATOS!$G$2:$G$20000,"EX")=0),0))))</f>
      </c>
      <c r="H8919">
        <f>IF(DATOS!$G8919&lt;&gt;"EX",0,--(COUNTIFS(DATOS!$A$2:$A$20000,DATOS!$A8919,DATOS!$D$2:$D$20000,DATOS!$D8919,DATOS!$E$2:$E$20000,DATOS!$E8919,DATOS!$I$2:$I$20000,DATOS!$I8919,DATOS!$G$2:$G$20000,"OR")=0))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DATOS!$A$2:$A$20000,DATOS!$A8920,DATOS!$D$2:$D$20000,DATOS!$D8920,DATOS!$E$2:$E$20000,DATOS!$E8920,DATOS!$I$2:$I$20000,DATOS!$I8920,DATOS!$G$2:$G$20000,"EX")=0),0))))</f>
      </c>
      <c r="H8920">
        <f>IF(DATOS!$G8920&lt;&gt;"EX",0,--(COUNTIFS(DATOS!$A$2:$A$20000,DATOS!$A8920,DATOS!$D$2:$D$20000,DATOS!$D8920,DATOS!$E$2:$E$20000,DATOS!$E8920,DATOS!$I$2:$I$20000,DATOS!$I8920,DATOS!$G$2:$G$20000,"OR")=0))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DATOS!$A$2:$A$20000,DATOS!$A8921,DATOS!$D$2:$D$20000,DATOS!$D8921,DATOS!$E$2:$E$20000,DATOS!$E8921,DATOS!$I$2:$I$20000,DATOS!$I8921,DATOS!$G$2:$G$20000,"EX")=0),0))))</f>
      </c>
      <c r="H8921">
        <f>IF(DATOS!$G8921&lt;&gt;"EX",0,--(COUNTIFS(DATOS!$A$2:$A$20000,DATOS!$A8921,DATOS!$D$2:$D$20000,DATOS!$D8921,DATOS!$E$2:$E$20000,DATOS!$E8921,DATOS!$I$2:$I$20000,DATOS!$I8921,DATOS!$G$2:$G$20000,"OR")=0))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DATOS!$A$2:$A$20000,DATOS!$A8922,DATOS!$D$2:$D$20000,DATOS!$D8922,DATOS!$E$2:$E$20000,DATOS!$E8922,DATOS!$I$2:$I$20000,DATOS!$I8922,DATOS!$G$2:$G$20000,"EX")=0),0))))</f>
      </c>
      <c r="H8922">
        <f>IF(DATOS!$G8922&lt;&gt;"EX",0,--(COUNTIFS(DATOS!$A$2:$A$20000,DATOS!$A8922,DATOS!$D$2:$D$20000,DATOS!$D8922,DATOS!$E$2:$E$20000,DATOS!$E8922,DATOS!$I$2:$I$20000,DATOS!$I8922,DATOS!$G$2:$G$20000,"OR")=0))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DATOS!$A$2:$A$20000,DATOS!$A8923,DATOS!$D$2:$D$20000,DATOS!$D8923,DATOS!$E$2:$E$20000,DATOS!$E8923,DATOS!$I$2:$I$20000,DATOS!$I8923,DATOS!$G$2:$G$20000,"EX")=0),0))))</f>
      </c>
      <c r="H8923">
        <f>IF(DATOS!$G8923&lt;&gt;"EX",0,--(COUNTIFS(DATOS!$A$2:$A$20000,DATOS!$A8923,DATOS!$D$2:$D$20000,DATOS!$D8923,DATOS!$E$2:$E$20000,DATOS!$E8923,DATOS!$I$2:$I$20000,DATOS!$I8923,DATOS!$G$2:$G$20000,"OR")=0))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DATOS!$A$2:$A$20000,DATOS!$A8924,DATOS!$D$2:$D$20000,DATOS!$D8924,DATOS!$E$2:$E$20000,DATOS!$E8924,DATOS!$I$2:$I$20000,DATOS!$I8924,DATOS!$G$2:$G$20000,"EX")=0),0))))</f>
      </c>
      <c r="H8924">
        <f>IF(DATOS!$G8924&lt;&gt;"EX",0,--(COUNTIFS(DATOS!$A$2:$A$20000,DATOS!$A8924,DATOS!$D$2:$D$20000,DATOS!$D8924,DATOS!$E$2:$E$20000,DATOS!$E8924,DATOS!$I$2:$I$20000,DATOS!$I8924,DATOS!$G$2:$G$20000,"OR")=0))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DATOS!$A$2:$A$20000,DATOS!$A8925,DATOS!$D$2:$D$20000,DATOS!$D8925,DATOS!$E$2:$E$20000,DATOS!$E8925,DATOS!$I$2:$I$20000,DATOS!$I8925,DATOS!$G$2:$G$20000,"EX")=0),0))))</f>
      </c>
      <c r="H8925">
        <f>IF(DATOS!$G8925&lt;&gt;"EX",0,--(COUNTIFS(DATOS!$A$2:$A$20000,DATOS!$A8925,DATOS!$D$2:$D$20000,DATOS!$D8925,DATOS!$E$2:$E$20000,DATOS!$E8925,DATOS!$I$2:$I$20000,DATOS!$I8925,DATOS!$G$2:$G$20000,"OR")=0))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DATOS!$A$2:$A$20000,DATOS!$A8926,DATOS!$D$2:$D$20000,DATOS!$D8926,DATOS!$E$2:$E$20000,DATOS!$E8926,DATOS!$I$2:$I$20000,DATOS!$I8926,DATOS!$G$2:$G$20000,"EX")=0),0))))</f>
      </c>
      <c r="H8926">
        <f>IF(DATOS!$G8926&lt;&gt;"EX",0,--(COUNTIFS(DATOS!$A$2:$A$20000,DATOS!$A8926,DATOS!$D$2:$D$20000,DATOS!$D8926,DATOS!$E$2:$E$20000,DATOS!$E8926,DATOS!$I$2:$I$20000,DATOS!$I8926,DATOS!$G$2:$G$20000,"OR")=0))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DATOS!$A$2:$A$20000,DATOS!$A8927,DATOS!$D$2:$D$20000,DATOS!$D8927,DATOS!$E$2:$E$20000,DATOS!$E8927,DATOS!$I$2:$I$20000,DATOS!$I8927,DATOS!$G$2:$G$20000,"EX")=0),0))))</f>
      </c>
      <c r="H8927">
        <f>IF(DATOS!$G8927&lt;&gt;"EX",0,--(COUNTIFS(DATOS!$A$2:$A$20000,DATOS!$A8927,DATOS!$D$2:$D$20000,DATOS!$D8927,DATOS!$E$2:$E$20000,DATOS!$E8927,DATOS!$I$2:$I$20000,DATOS!$I8927,DATOS!$G$2:$G$20000,"OR")=0))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DATOS!$A$2:$A$20000,DATOS!$A8928,DATOS!$D$2:$D$20000,DATOS!$D8928,DATOS!$E$2:$E$20000,DATOS!$E8928,DATOS!$I$2:$I$20000,DATOS!$I8928,DATOS!$G$2:$G$20000,"EX")=0),0))))</f>
      </c>
      <c r="H8928">
        <f>IF(DATOS!$G8928&lt;&gt;"EX",0,--(COUNTIFS(DATOS!$A$2:$A$20000,DATOS!$A8928,DATOS!$D$2:$D$20000,DATOS!$D8928,DATOS!$E$2:$E$20000,DATOS!$E8928,DATOS!$I$2:$I$20000,DATOS!$I8928,DATOS!$G$2:$G$20000,"OR")=0))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DATOS!$A$2:$A$20000,DATOS!$A8929,DATOS!$D$2:$D$20000,DATOS!$D8929,DATOS!$E$2:$E$20000,DATOS!$E8929,DATOS!$I$2:$I$20000,DATOS!$I8929,DATOS!$G$2:$G$20000,"EX")=0),0))))</f>
      </c>
      <c r="H8929">
        <f>IF(DATOS!$G8929&lt;&gt;"EX",0,--(COUNTIFS(DATOS!$A$2:$A$20000,DATOS!$A8929,DATOS!$D$2:$D$20000,DATOS!$D8929,DATOS!$E$2:$E$20000,DATOS!$E8929,DATOS!$I$2:$I$20000,DATOS!$I8929,DATOS!$G$2:$G$20000,"OR")=0))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DATOS!$A$2:$A$20000,DATOS!$A8930,DATOS!$D$2:$D$20000,DATOS!$D8930,DATOS!$E$2:$E$20000,DATOS!$E8930,DATOS!$I$2:$I$20000,DATOS!$I8930,DATOS!$G$2:$G$20000,"EX")=0),0))))</f>
      </c>
      <c r="H8930">
        <f>IF(DATOS!$G8930&lt;&gt;"EX",0,--(COUNTIFS(DATOS!$A$2:$A$20000,DATOS!$A8930,DATOS!$D$2:$D$20000,DATOS!$D8930,DATOS!$E$2:$E$20000,DATOS!$E8930,DATOS!$I$2:$I$20000,DATOS!$I8930,DATOS!$G$2:$G$20000,"OR")=0))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DATOS!$A$2:$A$20000,DATOS!$A8931,DATOS!$D$2:$D$20000,DATOS!$D8931,DATOS!$E$2:$E$20000,DATOS!$E8931,DATOS!$I$2:$I$20000,DATOS!$I8931,DATOS!$G$2:$G$20000,"EX")=0),0))))</f>
      </c>
      <c r="H8931">
        <f>IF(DATOS!$G8931&lt;&gt;"EX",0,--(COUNTIFS(DATOS!$A$2:$A$20000,DATOS!$A8931,DATOS!$D$2:$D$20000,DATOS!$D8931,DATOS!$E$2:$E$20000,DATOS!$E8931,DATOS!$I$2:$I$20000,DATOS!$I8931,DATOS!$G$2:$G$20000,"OR")=0))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DATOS!$A$2:$A$20000,DATOS!$A8932,DATOS!$D$2:$D$20000,DATOS!$D8932,DATOS!$E$2:$E$20000,DATOS!$E8932,DATOS!$I$2:$I$20000,DATOS!$I8932,DATOS!$G$2:$G$20000,"EX")=0),0))))</f>
      </c>
      <c r="H8932">
        <f>IF(DATOS!$G8932&lt;&gt;"EX",0,--(COUNTIFS(DATOS!$A$2:$A$20000,DATOS!$A8932,DATOS!$D$2:$D$20000,DATOS!$D8932,DATOS!$E$2:$E$20000,DATOS!$E8932,DATOS!$I$2:$I$20000,DATOS!$I8932,DATOS!$G$2:$G$20000,"OR")=0))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DATOS!$A$2:$A$20000,DATOS!$A8933,DATOS!$D$2:$D$20000,DATOS!$D8933,DATOS!$E$2:$E$20000,DATOS!$E8933,DATOS!$I$2:$I$20000,DATOS!$I8933,DATOS!$G$2:$G$20000,"EX")=0),0))))</f>
      </c>
      <c r="H8933">
        <f>IF(DATOS!$G8933&lt;&gt;"EX",0,--(COUNTIFS(DATOS!$A$2:$A$20000,DATOS!$A8933,DATOS!$D$2:$D$20000,DATOS!$D8933,DATOS!$E$2:$E$20000,DATOS!$E8933,DATOS!$I$2:$I$20000,DATOS!$I8933,DATOS!$G$2:$G$20000,"OR")=0))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DATOS!$A$2:$A$20000,DATOS!$A8934,DATOS!$D$2:$D$20000,DATOS!$D8934,DATOS!$E$2:$E$20000,DATOS!$E8934,DATOS!$I$2:$I$20000,DATOS!$I8934,DATOS!$G$2:$G$20000,"EX")=0),0))))</f>
      </c>
      <c r="H8934">
        <f>IF(DATOS!$G8934&lt;&gt;"EX",0,--(COUNTIFS(DATOS!$A$2:$A$20000,DATOS!$A8934,DATOS!$D$2:$D$20000,DATOS!$D8934,DATOS!$E$2:$E$20000,DATOS!$E8934,DATOS!$I$2:$I$20000,DATOS!$I8934,DATOS!$G$2:$G$20000,"OR")=0))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DATOS!$A$2:$A$20000,DATOS!$A8935,DATOS!$D$2:$D$20000,DATOS!$D8935,DATOS!$E$2:$E$20000,DATOS!$E8935,DATOS!$I$2:$I$20000,DATOS!$I8935,DATOS!$G$2:$G$20000,"EX")=0),0))))</f>
      </c>
      <c r="H8935">
        <f>IF(DATOS!$G8935&lt;&gt;"EX",0,--(COUNTIFS(DATOS!$A$2:$A$20000,DATOS!$A8935,DATOS!$D$2:$D$20000,DATOS!$D8935,DATOS!$E$2:$E$20000,DATOS!$E8935,DATOS!$I$2:$I$20000,DATOS!$I8935,DATOS!$G$2:$G$20000,"OR")=0))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DATOS!$A$2:$A$20000,DATOS!$A8936,DATOS!$D$2:$D$20000,DATOS!$D8936,DATOS!$E$2:$E$20000,DATOS!$E8936,DATOS!$I$2:$I$20000,DATOS!$I8936,DATOS!$G$2:$G$20000,"EX")=0),0))))</f>
      </c>
      <c r="H8936">
        <f>IF(DATOS!$G8936&lt;&gt;"EX",0,--(COUNTIFS(DATOS!$A$2:$A$20000,DATOS!$A8936,DATOS!$D$2:$D$20000,DATOS!$D8936,DATOS!$E$2:$E$20000,DATOS!$E8936,DATOS!$I$2:$I$20000,DATOS!$I8936,DATOS!$G$2:$G$20000,"OR")=0))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DATOS!$A$2:$A$20000,DATOS!$A8937,DATOS!$D$2:$D$20000,DATOS!$D8937,DATOS!$E$2:$E$20000,DATOS!$E8937,DATOS!$I$2:$I$20000,DATOS!$I8937,DATOS!$G$2:$G$20000,"EX")=0),0))))</f>
      </c>
      <c r="H8937">
        <f>IF(DATOS!$G8937&lt;&gt;"EX",0,--(COUNTIFS(DATOS!$A$2:$A$20000,DATOS!$A8937,DATOS!$D$2:$D$20000,DATOS!$D8937,DATOS!$E$2:$E$20000,DATOS!$E8937,DATOS!$I$2:$I$20000,DATOS!$I8937,DATOS!$G$2:$G$20000,"OR")=0))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DATOS!$A$2:$A$20000,DATOS!$A8938,DATOS!$D$2:$D$20000,DATOS!$D8938,DATOS!$E$2:$E$20000,DATOS!$E8938,DATOS!$I$2:$I$20000,DATOS!$I8938,DATOS!$G$2:$G$20000,"EX")=0),0))))</f>
      </c>
      <c r="H8938">
        <f>IF(DATOS!$G8938&lt;&gt;"EX",0,--(COUNTIFS(DATOS!$A$2:$A$20000,DATOS!$A8938,DATOS!$D$2:$D$20000,DATOS!$D8938,DATOS!$E$2:$E$20000,DATOS!$E8938,DATOS!$I$2:$I$20000,DATOS!$I8938,DATOS!$G$2:$G$20000,"OR")=0))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DATOS!$A$2:$A$20000,DATOS!$A8939,DATOS!$D$2:$D$20000,DATOS!$D8939,DATOS!$E$2:$E$20000,DATOS!$E8939,DATOS!$I$2:$I$20000,DATOS!$I8939,DATOS!$G$2:$G$20000,"EX")=0),0))))</f>
      </c>
      <c r="H8939">
        <f>IF(DATOS!$G8939&lt;&gt;"EX",0,--(COUNTIFS(DATOS!$A$2:$A$20000,DATOS!$A8939,DATOS!$D$2:$D$20000,DATOS!$D8939,DATOS!$E$2:$E$20000,DATOS!$E8939,DATOS!$I$2:$I$20000,DATOS!$I8939,DATOS!$G$2:$G$20000,"OR")=0))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DATOS!$A$2:$A$20000,DATOS!$A8940,DATOS!$D$2:$D$20000,DATOS!$D8940,DATOS!$E$2:$E$20000,DATOS!$E8940,DATOS!$I$2:$I$20000,DATOS!$I8940,DATOS!$G$2:$G$20000,"EX")=0),0))))</f>
      </c>
      <c r="H8940">
        <f>IF(DATOS!$G8940&lt;&gt;"EX",0,--(COUNTIFS(DATOS!$A$2:$A$20000,DATOS!$A8940,DATOS!$D$2:$D$20000,DATOS!$D8940,DATOS!$E$2:$E$20000,DATOS!$E8940,DATOS!$I$2:$I$20000,DATOS!$I8940,DATOS!$G$2:$G$20000,"OR")=0))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DATOS!$A$2:$A$20000,DATOS!$A8941,DATOS!$D$2:$D$20000,DATOS!$D8941,DATOS!$E$2:$E$20000,DATOS!$E8941,DATOS!$I$2:$I$20000,DATOS!$I8941,DATOS!$G$2:$G$20000,"EX")=0),0))))</f>
      </c>
      <c r="H8941">
        <f>IF(DATOS!$G8941&lt;&gt;"EX",0,--(COUNTIFS(DATOS!$A$2:$A$20000,DATOS!$A8941,DATOS!$D$2:$D$20000,DATOS!$D8941,DATOS!$E$2:$E$20000,DATOS!$E8941,DATOS!$I$2:$I$20000,DATOS!$I8941,DATOS!$G$2:$G$20000,"OR")=0))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DATOS!$A$2:$A$20000,DATOS!$A8942,DATOS!$D$2:$D$20000,DATOS!$D8942,DATOS!$E$2:$E$20000,DATOS!$E8942,DATOS!$I$2:$I$20000,DATOS!$I8942,DATOS!$G$2:$G$20000,"EX")=0),0))))</f>
      </c>
      <c r="H8942">
        <f>IF(DATOS!$G8942&lt;&gt;"EX",0,--(COUNTIFS(DATOS!$A$2:$A$20000,DATOS!$A8942,DATOS!$D$2:$D$20000,DATOS!$D8942,DATOS!$E$2:$E$20000,DATOS!$E8942,DATOS!$I$2:$I$20000,DATOS!$I8942,DATOS!$G$2:$G$20000,"OR")=0))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DATOS!$A$2:$A$20000,DATOS!$A8943,DATOS!$D$2:$D$20000,DATOS!$D8943,DATOS!$E$2:$E$20000,DATOS!$E8943,DATOS!$I$2:$I$20000,DATOS!$I8943,DATOS!$G$2:$G$20000,"EX")=0),0))))</f>
      </c>
      <c r="H8943">
        <f>IF(DATOS!$G8943&lt;&gt;"EX",0,--(COUNTIFS(DATOS!$A$2:$A$20000,DATOS!$A8943,DATOS!$D$2:$D$20000,DATOS!$D8943,DATOS!$E$2:$E$20000,DATOS!$E8943,DATOS!$I$2:$I$20000,DATOS!$I8943,DATOS!$G$2:$G$20000,"OR")=0))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DATOS!$A$2:$A$20000,DATOS!$A8944,DATOS!$D$2:$D$20000,DATOS!$D8944,DATOS!$E$2:$E$20000,DATOS!$E8944,DATOS!$I$2:$I$20000,DATOS!$I8944,DATOS!$G$2:$G$20000,"EX")=0),0))))</f>
      </c>
      <c r="H8944">
        <f>IF(DATOS!$G8944&lt;&gt;"EX",0,--(COUNTIFS(DATOS!$A$2:$A$20000,DATOS!$A8944,DATOS!$D$2:$D$20000,DATOS!$D8944,DATOS!$E$2:$E$20000,DATOS!$E8944,DATOS!$I$2:$I$20000,DATOS!$I8944,DATOS!$G$2:$G$20000,"OR")=0))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DATOS!$A$2:$A$20000,DATOS!$A8945,DATOS!$D$2:$D$20000,DATOS!$D8945,DATOS!$E$2:$E$20000,DATOS!$E8945,DATOS!$I$2:$I$20000,DATOS!$I8945,DATOS!$G$2:$G$20000,"EX")=0),0))))</f>
      </c>
      <c r="H8945">
        <f>IF(DATOS!$G8945&lt;&gt;"EX",0,--(COUNTIFS(DATOS!$A$2:$A$20000,DATOS!$A8945,DATOS!$D$2:$D$20000,DATOS!$D8945,DATOS!$E$2:$E$20000,DATOS!$E8945,DATOS!$I$2:$I$20000,DATOS!$I8945,DATOS!$G$2:$G$20000,"OR")=0))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DATOS!$A$2:$A$20000,DATOS!$A8946,DATOS!$D$2:$D$20000,DATOS!$D8946,DATOS!$E$2:$E$20000,DATOS!$E8946,DATOS!$I$2:$I$20000,DATOS!$I8946,DATOS!$G$2:$G$20000,"EX")=0),0))))</f>
      </c>
      <c r="H8946">
        <f>IF(DATOS!$G8946&lt;&gt;"EX",0,--(COUNTIFS(DATOS!$A$2:$A$20000,DATOS!$A8946,DATOS!$D$2:$D$20000,DATOS!$D8946,DATOS!$E$2:$E$20000,DATOS!$E8946,DATOS!$I$2:$I$20000,DATOS!$I8946,DATOS!$G$2:$G$20000,"OR")=0))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DATOS!$A$2:$A$20000,DATOS!$A8947,DATOS!$D$2:$D$20000,DATOS!$D8947,DATOS!$E$2:$E$20000,DATOS!$E8947,DATOS!$I$2:$I$20000,DATOS!$I8947,DATOS!$G$2:$G$20000,"EX")=0),0))))</f>
      </c>
      <c r="H8947">
        <f>IF(DATOS!$G8947&lt;&gt;"EX",0,--(COUNTIFS(DATOS!$A$2:$A$20000,DATOS!$A8947,DATOS!$D$2:$D$20000,DATOS!$D8947,DATOS!$E$2:$E$20000,DATOS!$E8947,DATOS!$I$2:$I$20000,DATOS!$I8947,DATOS!$G$2:$G$20000,"OR")=0))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DATOS!$A$2:$A$20000,DATOS!$A8948,DATOS!$D$2:$D$20000,DATOS!$D8948,DATOS!$E$2:$E$20000,DATOS!$E8948,DATOS!$I$2:$I$20000,DATOS!$I8948,DATOS!$G$2:$G$20000,"EX")=0),0))))</f>
      </c>
      <c r="H8948">
        <f>IF(DATOS!$G8948&lt;&gt;"EX",0,--(COUNTIFS(DATOS!$A$2:$A$20000,DATOS!$A8948,DATOS!$D$2:$D$20000,DATOS!$D8948,DATOS!$E$2:$E$20000,DATOS!$E8948,DATOS!$I$2:$I$20000,DATOS!$I8948,DATOS!$G$2:$G$20000,"OR")=0))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DATOS!$A$2:$A$20000,DATOS!$A8949,DATOS!$D$2:$D$20000,DATOS!$D8949,DATOS!$E$2:$E$20000,DATOS!$E8949,DATOS!$I$2:$I$20000,DATOS!$I8949,DATOS!$G$2:$G$20000,"EX")=0),0))))</f>
      </c>
      <c r="H8949">
        <f>IF(DATOS!$G8949&lt;&gt;"EX",0,--(COUNTIFS(DATOS!$A$2:$A$20000,DATOS!$A8949,DATOS!$D$2:$D$20000,DATOS!$D8949,DATOS!$E$2:$E$20000,DATOS!$E8949,DATOS!$I$2:$I$20000,DATOS!$I8949,DATOS!$G$2:$G$20000,"OR")=0))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DATOS!$A$2:$A$20000,DATOS!$A8950,DATOS!$D$2:$D$20000,DATOS!$D8950,DATOS!$E$2:$E$20000,DATOS!$E8950,DATOS!$I$2:$I$20000,DATOS!$I8950,DATOS!$G$2:$G$20000,"EX")=0),0))))</f>
      </c>
      <c r="H8950">
        <f>IF(DATOS!$G8950&lt;&gt;"EX",0,--(COUNTIFS(DATOS!$A$2:$A$20000,DATOS!$A8950,DATOS!$D$2:$D$20000,DATOS!$D8950,DATOS!$E$2:$E$20000,DATOS!$E8950,DATOS!$I$2:$I$20000,DATOS!$I8950,DATOS!$G$2:$G$20000,"OR")=0))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DATOS!$A$2:$A$20000,DATOS!$A8951,DATOS!$D$2:$D$20000,DATOS!$D8951,DATOS!$E$2:$E$20000,DATOS!$E8951,DATOS!$I$2:$I$20000,DATOS!$I8951,DATOS!$G$2:$G$20000,"EX")=0),0))))</f>
      </c>
      <c r="H8951">
        <f>IF(DATOS!$G8951&lt;&gt;"EX",0,--(COUNTIFS(DATOS!$A$2:$A$20000,DATOS!$A8951,DATOS!$D$2:$D$20000,DATOS!$D8951,DATOS!$E$2:$E$20000,DATOS!$E8951,DATOS!$I$2:$I$20000,DATOS!$I8951,DATOS!$G$2:$G$20000,"OR")=0))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DATOS!$A$2:$A$20000,DATOS!$A8952,DATOS!$D$2:$D$20000,DATOS!$D8952,DATOS!$E$2:$E$20000,DATOS!$E8952,DATOS!$I$2:$I$20000,DATOS!$I8952,DATOS!$G$2:$G$20000,"EX")=0),0))))</f>
      </c>
      <c r="H8952">
        <f>IF(DATOS!$G8952&lt;&gt;"EX",0,--(COUNTIFS(DATOS!$A$2:$A$20000,DATOS!$A8952,DATOS!$D$2:$D$20000,DATOS!$D8952,DATOS!$E$2:$E$20000,DATOS!$E8952,DATOS!$I$2:$I$20000,DATOS!$I8952,DATOS!$G$2:$G$20000,"OR")=0))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DATOS!$A$2:$A$20000,DATOS!$A8953,DATOS!$D$2:$D$20000,DATOS!$D8953,DATOS!$E$2:$E$20000,DATOS!$E8953,DATOS!$I$2:$I$20000,DATOS!$I8953,DATOS!$G$2:$G$20000,"EX")=0),0))))</f>
      </c>
      <c r="H8953">
        <f>IF(DATOS!$G8953&lt;&gt;"EX",0,--(COUNTIFS(DATOS!$A$2:$A$20000,DATOS!$A8953,DATOS!$D$2:$D$20000,DATOS!$D8953,DATOS!$E$2:$E$20000,DATOS!$E8953,DATOS!$I$2:$I$20000,DATOS!$I8953,DATOS!$G$2:$G$20000,"OR")=0))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DATOS!$A$2:$A$20000,DATOS!$A8954,DATOS!$D$2:$D$20000,DATOS!$D8954,DATOS!$E$2:$E$20000,DATOS!$E8954,DATOS!$I$2:$I$20000,DATOS!$I8954,DATOS!$G$2:$G$20000,"EX")=0),0))))</f>
      </c>
      <c r="H8954">
        <f>IF(DATOS!$G8954&lt;&gt;"EX",0,--(COUNTIFS(DATOS!$A$2:$A$20000,DATOS!$A8954,DATOS!$D$2:$D$20000,DATOS!$D8954,DATOS!$E$2:$E$20000,DATOS!$E8954,DATOS!$I$2:$I$20000,DATOS!$I8954,DATOS!$G$2:$G$20000,"OR")=0))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DATOS!$A$2:$A$20000,DATOS!$A8955,DATOS!$D$2:$D$20000,DATOS!$D8955,DATOS!$E$2:$E$20000,DATOS!$E8955,DATOS!$I$2:$I$20000,DATOS!$I8955,DATOS!$G$2:$G$20000,"EX")=0),0))))</f>
      </c>
      <c r="H8955">
        <f>IF(DATOS!$G8955&lt;&gt;"EX",0,--(COUNTIFS(DATOS!$A$2:$A$20000,DATOS!$A8955,DATOS!$D$2:$D$20000,DATOS!$D8955,DATOS!$E$2:$E$20000,DATOS!$E8955,DATOS!$I$2:$I$20000,DATOS!$I8955,DATOS!$G$2:$G$20000,"OR")=0))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DATOS!$A$2:$A$20000,DATOS!$A8956,DATOS!$D$2:$D$20000,DATOS!$D8956,DATOS!$E$2:$E$20000,DATOS!$E8956,DATOS!$I$2:$I$20000,DATOS!$I8956,DATOS!$G$2:$G$20000,"EX")=0),0))))</f>
      </c>
      <c r="H8956">
        <f>IF(DATOS!$G8956&lt;&gt;"EX",0,--(COUNTIFS(DATOS!$A$2:$A$20000,DATOS!$A8956,DATOS!$D$2:$D$20000,DATOS!$D8956,DATOS!$E$2:$E$20000,DATOS!$E8956,DATOS!$I$2:$I$20000,DATOS!$I8956,DATOS!$G$2:$G$20000,"OR")=0))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DATOS!$A$2:$A$20000,DATOS!$A8957,DATOS!$D$2:$D$20000,DATOS!$D8957,DATOS!$E$2:$E$20000,DATOS!$E8957,DATOS!$I$2:$I$20000,DATOS!$I8957,DATOS!$G$2:$G$20000,"EX")=0),0))))</f>
      </c>
      <c r="H8957">
        <f>IF(DATOS!$G8957&lt;&gt;"EX",0,--(COUNTIFS(DATOS!$A$2:$A$20000,DATOS!$A8957,DATOS!$D$2:$D$20000,DATOS!$D8957,DATOS!$E$2:$E$20000,DATOS!$E8957,DATOS!$I$2:$I$20000,DATOS!$I8957,DATOS!$G$2:$G$20000,"OR")=0))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DATOS!$A$2:$A$20000,DATOS!$A8958,DATOS!$D$2:$D$20000,DATOS!$D8958,DATOS!$E$2:$E$20000,DATOS!$E8958,DATOS!$I$2:$I$20000,DATOS!$I8958,DATOS!$G$2:$G$20000,"EX")=0),0))))</f>
      </c>
      <c r="H8958">
        <f>IF(DATOS!$G8958&lt;&gt;"EX",0,--(COUNTIFS(DATOS!$A$2:$A$20000,DATOS!$A8958,DATOS!$D$2:$D$20000,DATOS!$D8958,DATOS!$E$2:$E$20000,DATOS!$E8958,DATOS!$I$2:$I$20000,DATOS!$I8958,DATOS!$G$2:$G$20000,"OR")=0))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DATOS!$A$2:$A$20000,DATOS!$A8959,DATOS!$D$2:$D$20000,DATOS!$D8959,DATOS!$E$2:$E$20000,DATOS!$E8959,DATOS!$I$2:$I$20000,DATOS!$I8959,DATOS!$G$2:$G$20000,"EX")=0),0))))</f>
      </c>
      <c r="H8959">
        <f>IF(DATOS!$G8959&lt;&gt;"EX",0,--(COUNTIFS(DATOS!$A$2:$A$20000,DATOS!$A8959,DATOS!$D$2:$D$20000,DATOS!$D8959,DATOS!$E$2:$E$20000,DATOS!$E8959,DATOS!$I$2:$I$20000,DATOS!$I8959,DATOS!$G$2:$G$20000,"OR")=0))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DATOS!$A$2:$A$20000,DATOS!$A8960,DATOS!$D$2:$D$20000,DATOS!$D8960,DATOS!$E$2:$E$20000,DATOS!$E8960,DATOS!$I$2:$I$20000,DATOS!$I8960,DATOS!$G$2:$G$20000,"EX")=0),0))))</f>
      </c>
      <c r="H8960">
        <f>IF(DATOS!$G8960&lt;&gt;"EX",0,--(COUNTIFS(DATOS!$A$2:$A$20000,DATOS!$A8960,DATOS!$D$2:$D$20000,DATOS!$D8960,DATOS!$E$2:$E$20000,DATOS!$E8960,DATOS!$I$2:$I$20000,DATOS!$I8960,DATOS!$G$2:$G$20000,"OR")=0))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DATOS!$A$2:$A$20000,DATOS!$A8961,DATOS!$D$2:$D$20000,DATOS!$D8961,DATOS!$E$2:$E$20000,DATOS!$E8961,DATOS!$I$2:$I$20000,DATOS!$I8961,DATOS!$G$2:$G$20000,"EX")=0),0))))</f>
      </c>
      <c r="H8961">
        <f>IF(DATOS!$G8961&lt;&gt;"EX",0,--(COUNTIFS(DATOS!$A$2:$A$20000,DATOS!$A8961,DATOS!$D$2:$D$20000,DATOS!$D8961,DATOS!$E$2:$E$20000,DATOS!$E8961,DATOS!$I$2:$I$20000,DATOS!$I8961,DATOS!$G$2:$G$20000,"OR")=0))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DATOS!$A$2:$A$20000,DATOS!$A8962,DATOS!$D$2:$D$20000,DATOS!$D8962,DATOS!$E$2:$E$20000,DATOS!$E8962,DATOS!$I$2:$I$20000,DATOS!$I8962,DATOS!$G$2:$G$20000,"EX")=0),0))))</f>
      </c>
      <c r="H8962">
        <f>IF(DATOS!$G8962&lt;&gt;"EX",0,--(COUNTIFS(DATOS!$A$2:$A$20000,DATOS!$A8962,DATOS!$D$2:$D$20000,DATOS!$D8962,DATOS!$E$2:$E$20000,DATOS!$E8962,DATOS!$I$2:$I$20000,DATOS!$I8962,DATOS!$G$2:$G$20000,"OR")=0))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DATOS!$A$2:$A$20000,DATOS!$A8963,DATOS!$D$2:$D$20000,DATOS!$D8963,DATOS!$E$2:$E$20000,DATOS!$E8963,DATOS!$I$2:$I$20000,DATOS!$I8963,DATOS!$G$2:$G$20000,"EX")=0),0))))</f>
      </c>
      <c r="H8963">
        <f>IF(DATOS!$G8963&lt;&gt;"EX",0,--(COUNTIFS(DATOS!$A$2:$A$20000,DATOS!$A8963,DATOS!$D$2:$D$20000,DATOS!$D8963,DATOS!$E$2:$E$20000,DATOS!$E8963,DATOS!$I$2:$I$20000,DATOS!$I8963,DATOS!$G$2:$G$20000,"OR")=0))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DATOS!$A$2:$A$20000,DATOS!$A8964,DATOS!$D$2:$D$20000,DATOS!$D8964,DATOS!$E$2:$E$20000,DATOS!$E8964,DATOS!$I$2:$I$20000,DATOS!$I8964,DATOS!$G$2:$G$20000,"EX")=0),0))))</f>
      </c>
      <c r="H8964">
        <f>IF(DATOS!$G8964&lt;&gt;"EX",0,--(COUNTIFS(DATOS!$A$2:$A$20000,DATOS!$A8964,DATOS!$D$2:$D$20000,DATOS!$D8964,DATOS!$E$2:$E$20000,DATOS!$E8964,DATOS!$I$2:$I$20000,DATOS!$I8964,DATOS!$G$2:$G$20000,"OR")=0))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DATOS!$A$2:$A$20000,DATOS!$A8965,DATOS!$D$2:$D$20000,DATOS!$D8965,DATOS!$E$2:$E$20000,DATOS!$E8965,DATOS!$I$2:$I$20000,DATOS!$I8965,DATOS!$G$2:$G$20000,"EX")=0),0))))</f>
      </c>
      <c r="H8965">
        <f>IF(DATOS!$G8965&lt;&gt;"EX",0,--(COUNTIFS(DATOS!$A$2:$A$20000,DATOS!$A8965,DATOS!$D$2:$D$20000,DATOS!$D8965,DATOS!$E$2:$E$20000,DATOS!$E8965,DATOS!$I$2:$I$20000,DATOS!$I8965,DATOS!$G$2:$G$20000,"OR")=0))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DATOS!$A$2:$A$20000,DATOS!$A8966,DATOS!$D$2:$D$20000,DATOS!$D8966,DATOS!$E$2:$E$20000,DATOS!$E8966,DATOS!$I$2:$I$20000,DATOS!$I8966,DATOS!$G$2:$G$20000,"EX")=0),0))))</f>
      </c>
      <c r="H8966">
        <f>IF(DATOS!$G8966&lt;&gt;"EX",0,--(COUNTIFS(DATOS!$A$2:$A$20000,DATOS!$A8966,DATOS!$D$2:$D$20000,DATOS!$D8966,DATOS!$E$2:$E$20000,DATOS!$E8966,DATOS!$I$2:$I$20000,DATOS!$I8966,DATOS!$G$2:$G$20000,"OR")=0))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DATOS!$A$2:$A$20000,DATOS!$A8967,DATOS!$D$2:$D$20000,DATOS!$D8967,DATOS!$E$2:$E$20000,DATOS!$E8967,DATOS!$I$2:$I$20000,DATOS!$I8967,DATOS!$G$2:$G$20000,"EX")=0),0))))</f>
      </c>
      <c r="H8967">
        <f>IF(DATOS!$G8967&lt;&gt;"EX",0,--(COUNTIFS(DATOS!$A$2:$A$20000,DATOS!$A8967,DATOS!$D$2:$D$20000,DATOS!$D8967,DATOS!$E$2:$E$20000,DATOS!$E8967,DATOS!$I$2:$I$20000,DATOS!$I8967,DATOS!$G$2:$G$20000,"OR")=0))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DATOS!$A$2:$A$20000,DATOS!$A8968,DATOS!$D$2:$D$20000,DATOS!$D8968,DATOS!$E$2:$E$20000,DATOS!$E8968,DATOS!$I$2:$I$20000,DATOS!$I8968,DATOS!$G$2:$G$20000,"EX")=0),0))))</f>
      </c>
      <c r="H8968">
        <f>IF(DATOS!$G8968&lt;&gt;"EX",0,--(COUNTIFS(DATOS!$A$2:$A$20000,DATOS!$A8968,DATOS!$D$2:$D$20000,DATOS!$D8968,DATOS!$E$2:$E$20000,DATOS!$E8968,DATOS!$I$2:$I$20000,DATOS!$I8968,DATOS!$G$2:$G$20000,"OR")=0))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DATOS!$A$2:$A$20000,DATOS!$A8969,DATOS!$D$2:$D$20000,DATOS!$D8969,DATOS!$E$2:$E$20000,DATOS!$E8969,DATOS!$I$2:$I$20000,DATOS!$I8969,DATOS!$G$2:$G$20000,"EX")=0),0))))</f>
      </c>
      <c r="H8969">
        <f>IF(DATOS!$G8969&lt;&gt;"EX",0,--(COUNTIFS(DATOS!$A$2:$A$20000,DATOS!$A8969,DATOS!$D$2:$D$20000,DATOS!$D8969,DATOS!$E$2:$E$20000,DATOS!$E8969,DATOS!$I$2:$I$20000,DATOS!$I8969,DATOS!$G$2:$G$20000,"OR")=0))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DATOS!$A$2:$A$20000,DATOS!$A8970,DATOS!$D$2:$D$20000,DATOS!$D8970,DATOS!$E$2:$E$20000,DATOS!$E8970,DATOS!$I$2:$I$20000,DATOS!$I8970,DATOS!$G$2:$G$20000,"EX")=0),0))))</f>
      </c>
      <c r="H8970">
        <f>IF(DATOS!$G8970&lt;&gt;"EX",0,--(COUNTIFS(DATOS!$A$2:$A$20000,DATOS!$A8970,DATOS!$D$2:$D$20000,DATOS!$D8970,DATOS!$E$2:$E$20000,DATOS!$E8970,DATOS!$I$2:$I$20000,DATOS!$I8970,DATOS!$G$2:$G$20000,"OR")=0))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DATOS!$A$2:$A$20000,DATOS!$A8971,DATOS!$D$2:$D$20000,DATOS!$D8971,DATOS!$E$2:$E$20000,DATOS!$E8971,DATOS!$I$2:$I$20000,DATOS!$I8971,DATOS!$G$2:$G$20000,"EX")=0),0))))</f>
      </c>
      <c r="H8971">
        <f>IF(DATOS!$G8971&lt;&gt;"EX",0,--(COUNTIFS(DATOS!$A$2:$A$20000,DATOS!$A8971,DATOS!$D$2:$D$20000,DATOS!$D8971,DATOS!$E$2:$E$20000,DATOS!$E8971,DATOS!$I$2:$I$20000,DATOS!$I8971,DATOS!$G$2:$G$20000,"OR")=0))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DATOS!$A$2:$A$20000,DATOS!$A8972,DATOS!$D$2:$D$20000,DATOS!$D8972,DATOS!$E$2:$E$20000,DATOS!$E8972,DATOS!$I$2:$I$20000,DATOS!$I8972,DATOS!$G$2:$G$20000,"EX")=0),0))))</f>
      </c>
      <c r="H8972">
        <f>IF(DATOS!$G8972&lt;&gt;"EX",0,--(COUNTIFS(DATOS!$A$2:$A$20000,DATOS!$A8972,DATOS!$D$2:$D$20000,DATOS!$D8972,DATOS!$E$2:$E$20000,DATOS!$E8972,DATOS!$I$2:$I$20000,DATOS!$I8972,DATOS!$G$2:$G$20000,"OR")=0))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DATOS!$A$2:$A$20000,DATOS!$A8973,DATOS!$D$2:$D$20000,DATOS!$D8973,DATOS!$E$2:$E$20000,DATOS!$E8973,DATOS!$I$2:$I$20000,DATOS!$I8973,DATOS!$G$2:$G$20000,"EX")=0),0))))</f>
      </c>
      <c r="H8973">
        <f>IF(DATOS!$G8973&lt;&gt;"EX",0,--(COUNTIFS(DATOS!$A$2:$A$20000,DATOS!$A8973,DATOS!$D$2:$D$20000,DATOS!$D8973,DATOS!$E$2:$E$20000,DATOS!$E8973,DATOS!$I$2:$I$20000,DATOS!$I8973,DATOS!$G$2:$G$20000,"OR")=0))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DATOS!$A$2:$A$20000,DATOS!$A8974,DATOS!$D$2:$D$20000,DATOS!$D8974,DATOS!$E$2:$E$20000,DATOS!$E8974,DATOS!$I$2:$I$20000,DATOS!$I8974,DATOS!$G$2:$G$20000,"EX")=0),0))))</f>
      </c>
      <c r="H8974">
        <f>IF(DATOS!$G8974&lt;&gt;"EX",0,--(COUNTIFS(DATOS!$A$2:$A$20000,DATOS!$A8974,DATOS!$D$2:$D$20000,DATOS!$D8974,DATOS!$E$2:$E$20000,DATOS!$E8974,DATOS!$I$2:$I$20000,DATOS!$I8974,DATOS!$G$2:$G$20000,"OR")=0))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DATOS!$A$2:$A$20000,DATOS!$A8975,DATOS!$D$2:$D$20000,DATOS!$D8975,DATOS!$E$2:$E$20000,DATOS!$E8975,DATOS!$I$2:$I$20000,DATOS!$I8975,DATOS!$G$2:$G$20000,"EX")=0),0))))</f>
      </c>
      <c r="H8975">
        <f>IF(DATOS!$G8975&lt;&gt;"EX",0,--(COUNTIFS(DATOS!$A$2:$A$20000,DATOS!$A8975,DATOS!$D$2:$D$20000,DATOS!$D8975,DATOS!$E$2:$E$20000,DATOS!$E8975,DATOS!$I$2:$I$20000,DATOS!$I8975,DATOS!$G$2:$G$20000,"OR")=0))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DATOS!$A$2:$A$20000,DATOS!$A8976,DATOS!$D$2:$D$20000,DATOS!$D8976,DATOS!$E$2:$E$20000,DATOS!$E8976,DATOS!$I$2:$I$20000,DATOS!$I8976,DATOS!$G$2:$G$20000,"EX")=0),0))))</f>
      </c>
      <c r="H8976">
        <f>IF(DATOS!$G8976&lt;&gt;"EX",0,--(COUNTIFS(DATOS!$A$2:$A$20000,DATOS!$A8976,DATOS!$D$2:$D$20000,DATOS!$D8976,DATOS!$E$2:$E$20000,DATOS!$E8976,DATOS!$I$2:$I$20000,DATOS!$I8976,DATOS!$G$2:$G$20000,"OR")=0))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DATOS!$A$2:$A$20000,DATOS!$A8977,DATOS!$D$2:$D$20000,DATOS!$D8977,DATOS!$E$2:$E$20000,DATOS!$E8977,DATOS!$I$2:$I$20000,DATOS!$I8977,DATOS!$G$2:$G$20000,"EX")=0),0))))</f>
      </c>
      <c r="H8977">
        <f>IF(DATOS!$G8977&lt;&gt;"EX",0,--(COUNTIFS(DATOS!$A$2:$A$20000,DATOS!$A8977,DATOS!$D$2:$D$20000,DATOS!$D8977,DATOS!$E$2:$E$20000,DATOS!$E8977,DATOS!$I$2:$I$20000,DATOS!$I8977,DATOS!$G$2:$G$20000,"OR")=0))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DATOS!$A$2:$A$20000,DATOS!$A8978,DATOS!$D$2:$D$20000,DATOS!$D8978,DATOS!$E$2:$E$20000,DATOS!$E8978,DATOS!$I$2:$I$20000,DATOS!$I8978,DATOS!$G$2:$G$20000,"EX")=0),0))))</f>
      </c>
      <c r="H8978">
        <f>IF(DATOS!$G8978&lt;&gt;"EX",0,--(COUNTIFS(DATOS!$A$2:$A$20000,DATOS!$A8978,DATOS!$D$2:$D$20000,DATOS!$D8978,DATOS!$E$2:$E$20000,DATOS!$E8978,DATOS!$I$2:$I$20000,DATOS!$I8978,DATOS!$G$2:$G$20000,"OR")=0))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DATOS!$A$2:$A$20000,DATOS!$A8979,DATOS!$D$2:$D$20000,DATOS!$D8979,DATOS!$E$2:$E$20000,DATOS!$E8979,DATOS!$I$2:$I$20000,DATOS!$I8979,DATOS!$G$2:$G$20000,"EX")=0),0))))</f>
      </c>
      <c r="H8979">
        <f>IF(DATOS!$G8979&lt;&gt;"EX",0,--(COUNTIFS(DATOS!$A$2:$A$20000,DATOS!$A8979,DATOS!$D$2:$D$20000,DATOS!$D8979,DATOS!$E$2:$E$20000,DATOS!$E8979,DATOS!$I$2:$I$20000,DATOS!$I8979,DATOS!$G$2:$G$20000,"OR")=0))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DATOS!$A$2:$A$20000,DATOS!$A8980,DATOS!$D$2:$D$20000,DATOS!$D8980,DATOS!$E$2:$E$20000,DATOS!$E8980,DATOS!$I$2:$I$20000,DATOS!$I8980,DATOS!$G$2:$G$20000,"EX")=0),0))))</f>
      </c>
      <c r="H8980">
        <f>IF(DATOS!$G8980&lt;&gt;"EX",0,--(COUNTIFS(DATOS!$A$2:$A$20000,DATOS!$A8980,DATOS!$D$2:$D$20000,DATOS!$D8980,DATOS!$E$2:$E$20000,DATOS!$E8980,DATOS!$I$2:$I$20000,DATOS!$I8980,DATOS!$G$2:$G$20000,"OR")=0))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DATOS!$A$2:$A$20000,DATOS!$A8981,DATOS!$D$2:$D$20000,DATOS!$D8981,DATOS!$E$2:$E$20000,DATOS!$E8981,DATOS!$I$2:$I$20000,DATOS!$I8981,DATOS!$G$2:$G$20000,"EX")=0),0))))</f>
      </c>
      <c r="H8981">
        <f>IF(DATOS!$G8981&lt;&gt;"EX",0,--(COUNTIFS(DATOS!$A$2:$A$20000,DATOS!$A8981,DATOS!$D$2:$D$20000,DATOS!$D8981,DATOS!$E$2:$E$20000,DATOS!$E8981,DATOS!$I$2:$I$20000,DATOS!$I8981,DATOS!$G$2:$G$20000,"OR")=0))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DATOS!$A$2:$A$20000,DATOS!$A8982,DATOS!$D$2:$D$20000,DATOS!$D8982,DATOS!$E$2:$E$20000,DATOS!$E8982,DATOS!$I$2:$I$20000,DATOS!$I8982,DATOS!$G$2:$G$20000,"EX")=0),0))))</f>
      </c>
      <c r="H8982">
        <f>IF(DATOS!$G8982&lt;&gt;"EX",0,--(COUNTIFS(DATOS!$A$2:$A$20000,DATOS!$A8982,DATOS!$D$2:$D$20000,DATOS!$D8982,DATOS!$E$2:$E$20000,DATOS!$E8982,DATOS!$I$2:$I$20000,DATOS!$I8982,DATOS!$G$2:$G$20000,"OR")=0))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DATOS!$A$2:$A$20000,DATOS!$A8983,DATOS!$D$2:$D$20000,DATOS!$D8983,DATOS!$E$2:$E$20000,DATOS!$E8983,DATOS!$I$2:$I$20000,DATOS!$I8983,DATOS!$G$2:$G$20000,"EX")=0),0))))</f>
      </c>
      <c r="H8983">
        <f>IF(DATOS!$G8983&lt;&gt;"EX",0,--(COUNTIFS(DATOS!$A$2:$A$20000,DATOS!$A8983,DATOS!$D$2:$D$20000,DATOS!$D8983,DATOS!$E$2:$E$20000,DATOS!$E8983,DATOS!$I$2:$I$20000,DATOS!$I8983,DATOS!$G$2:$G$20000,"OR")=0))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DATOS!$A$2:$A$20000,DATOS!$A8984,DATOS!$D$2:$D$20000,DATOS!$D8984,DATOS!$E$2:$E$20000,DATOS!$E8984,DATOS!$I$2:$I$20000,DATOS!$I8984,DATOS!$G$2:$G$20000,"EX")=0),0))))</f>
      </c>
      <c r="H8984">
        <f>IF(DATOS!$G8984&lt;&gt;"EX",0,--(COUNTIFS(DATOS!$A$2:$A$20000,DATOS!$A8984,DATOS!$D$2:$D$20000,DATOS!$D8984,DATOS!$E$2:$E$20000,DATOS!$E8984,DATOS!$I$2:$I$20000,DATOS!$I8984,DATOS!$G$2:$G$20000,"OR")=0))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DATOS!$A$2:$A$20000,DATOS!$A8985,DATOS!$D$2:$D$20000,DATOS!$D8985,DATOS!$E$2:$E$20000,DATOS!$E8985,DATOS!$I$2:$I$20000,DATOS!$I8985,DATOS!$G$2:$G$20000,"EX")=0),0))))</f>
      </c>
      <c r="H8985">
        <f>IF(DATOS!$G8985&lt;&gt;"EX",0,--(COUNTIFS(DATOS!$A$2:$A$20000,DATOS!$A8985,DATOS!$D$2:$D$20000,DATOS!$D8985,DATOS!$E$2:$E$20000,DATOS!$E8985,DATOS!$I$2:$I$20000,DATOS!$I8985,DATOS!$G$2:$G$20000,"OR")=0))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DATOS!$A$2:$A$20000,DATOS!$A8986,DATOS!$D$2:$D$20000,DATOS!$D8986,DATOS!$E$2:$E$20000,DATOS!$E8986,DATOS!$I$2:$I$20000,DATOS!$I8986,DATOS!$G$2:$G$20000,"EX")=0),0))))</f>
      </c>
      <c r="H8986">
        <f>IF(DATOS!$G8986&lt;&gt;"EX",0,--(COUNTIFS(DATOS!$A$2:$A$20000,DATOS!$A8986,DATOS!$D$2:$D$20000,DATOS!$D8986,DATOS!$E$2:$E$20000,DATOS!$E8986,DATOS!$I$2:$I$20000,DATOS!$I8986,DATOS!$G$2:$G$20000,"OR")=0))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DATOS!$A$2:$A$20000,DATOS!$A8987,DATOS!$D$2:$D$20000,DATOS!$D8987,DATOS!$E$2:$E$20000,DATOS!$E8987,DATOS!$I$2:$I$20000,DATOS!$I8987,DATOS!$G$2:$G$20000,"EX")=0),0))))</f>
      </c>
      <c r="H8987">
        <f>IF(DATOS!$G8987&lt;&gt;"EX",0,--(COUNTIFS(DATOS!$A$2:$A$20000,DATOS!$A8987,DATOS!$D$2:$D$20000,DATOS!$D8987,DATOS!$E$2:$E$20000,DATOS!$E8987,DATOS!$I$2:$I$20000,DATOS!$I8987,DATOS!$G$2:$G$20000,"OR")=0))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DATOS!$A$2:$A$20000,DATOS!$A8988,DATOS!$D$2:$D$20000,DATOS!$D8988,DATOS!$E$2:$E$20000,DATOS!$E8988,DATOS!$I$2:$I$20000,DATOS!$I8988,DATOS!$G$2:$G$20000,"EX")=0),0))))</f>
      </c>
      <c r="H8988">
        <f>IF(DATOS!$G8988&lt;&gt;"EX",0,--(COUNTIFS(DATOS!$A$2:$A$20000,DATOS!$A8988,DATOS!$D$2:$D$20000,DATOS!$D8988,DATOS!$E$2:$E$20000,DATOS!$E8988,DATOS!$I$2:$I$20000,DATOS!$I8988,DATOS!$G$2:$G$20000,"OR")=0))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DATOS!$A$2:$A$20000,DATOS!$A8989,DATOS!$D$2:$D$20000,DATOS!$D8989,DATOS!$E$2:$E$20000,DATOS!$E8989,DATOS!$I$2:$I$20000,DATOS!$I8989,DATOS!$G$2:$G$20000,"EX")=0),0))))</f>
      </c>
      <c r="H8989">
        <f>IF(DATOS!$G8989&lt;&gt;"EX",0,--(COUNTIFS(DATOS!$A$2:$A$20000,DATOS!$A8989,DATOS!$D$2:$D$20000,DATOS!$D8989,DATOS!$E$2:$E$20000,DATOS!$E8989,DATOS!$I$2:$I$20000,DATOS!$I8989,DATOS!$G$2:$G$20000,"OR")=0))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DATOS!$A$2:$A$20000,DATOS!$A8990,DATOS!$D$2:$D$20000,DATOS!$D8990,DATOS!$E$2:$E$20000,DATOS!$E8990,DATOS!$I$2:$I$20000,DATOS!$I8990,DATOS!$G$2:$G$20000,"EX")=0),0))))</f>
      </c>
      <c r="H8990">
        <f>IF(DATOS!$G8990&lt;&gt;"EX",0,--(COUNTIFS(DATOS!$A$2:$A$20000,DATOS!$A8990,DATOS!$D$2:$D$20000,DATOS!$D8990,DATOS!$E$2:$E$20000,DATOS!$E8990,DATOS!$I$2:$I$20000,DATOS!$I8990,DATOS!$G$2:$G$20000,"OR")=0))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DATOS!$A$2:$A$20000,DATOS!$A8991,DATOS!$D$2:$D$20000,DATOS!$D8991,DATOS!$E$2:$E$20000,DATOS!$E8991,DATOS!$I$2:$I$20000,DATOS!$I8991,DATOS!$G$2:$G$20000,"EX")=0),0))))</f>
      </c>
      <c r="H8991">
        <f>IF(DATOS!$G8991&lt;&gt;"EX",0,--(COUNTIFS(DATOS!$A$2:$A$20000,DATOS!$A8991,DATOS!$D$2:$D$20000,DATOS!$D8991,DATOS!$E$2:$E$20000,DATOS!$E8991,DATOS!$I$2:$I$20000,DATOS!$I8991,DATOS!$G$2:$G$20000,"OR")=0))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DATOS!$A$2:$A$20000,DATOS!$A8992,DATOS!$D$2:$D$20000,DATOS!$D8992,DATOS!$E$2:$E$20000,DATOS!$E8992,DATOS!$I$2:$I$20000,DATOS!$I8992,DATOS!$G$2:$G$20000,"EX")=0),0))))</f>
      </c>
      <c r="H8992">
        <f>IF(DATOS!$G8992&lt;&gt;"EX",0,--(COUNTIFS(DATOS!$A$2:$A$20000,DATOS!$A8992,DATOS!$D$2:$D$20000,DATOS!$D8992,DATOS!$E$2:$E$20000,DATOS!$E8992,DATOS!$I$2:$I$20000,DATOS!$I8992,DATOS!$G$2:$G$20000,"OR")=0))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DATOS!$A$2:$A$20000,DATOS!$A8993,DATOS!$D$2:$D$20000,DATOS!$D8993,DATOS!$E$2:$E$20000,DATOS!$E8993,DATOS!$I$2:$I$20000,DATOS!$I8993,DATOS!$G$2:$G$20000,"EX")=0),0))))</f>
      </c>
      <c r="H8993">
        <f>IF(DATOS!$G8993&lt;&gt;"EX",0,--(COUNTIFS(DATOS!$A$2:$A$20000,DATOS!$A8993,DATOS!$D$2:$D$20000,DATOS!$D8993,DATOS!$E$2:$E$20000,DATOS!$E8993,DATOS!$I$2:$I$20000,DATOS!$I8993,DATOS!$G$2:$G$20000,"OR")=0))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DATOS!$A$2:$A$20000,DATOS!$A8994,DATOS!$D$2:$D$20000,DATOS!$D8994,DATOS!$E$2:$E$20000,DATOS!$E8994,DATOS!$I$2:$I$20000,DATOS!$I8994,DATOS!$G$2:$G$20000,"EX")=0),0))))</f>
      </c>
      <c r="H8994">
        <f>IF(DATOS!$G8994&lt;&gt;"EX",0,--(COUNTIFS(DATOS!$A$2:$A$20000,DATOS!$A8994,DATOS!$D$2:$D$20000,DATOS!$D8994,DATOS!$E$2:$E$20000,DATOS!$E8994,DATOS!$I$2:$I$20000,DATOS!$I8994,DATOS!$G$2:$G$20000,"OR")=0))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DATOS!$A$2:$A$20000,DATOS!$A8995,DATOS!$D$2:$D$20000,DATOS!$D8995,DATOS!$E$2:$E$20000,DATOS!$E8995,DATOS!$I$2:$I$20000,DATOS!$I8995,DATOS!$G$2:$G$20000,"EX")=0),0))))</f>
      </c>
      <c r="H8995">
        <f>IF(DATOS!$G8995&lt;&gt;"EX",0,--(COUNTIFS(DATOS!$A$2:$A$20000,DATOS!$A8995,DATOS!$D$2:$D$20000,DATOS!$D8995,DATOS!$E$2:$E$20000,DATOS!$E8995,DATOS!$I$2:$I$20000,DATOS!$I8995,DATOS!$G$2:$G$20000,"OR")=0))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DATOS!$A$2:$A$20000,DATOS!$A8996,DATOS!$D$2:$D$20000,DATOS!$D8996,DATOS!$E$2:$E$20000,DATOS!$E8996,DATOS!$I$2:$I$20000,DATOS!$I8996,DATOS!$G$2:$G$20000,"EX")=0),0))))</f>
      </c>
      <c r="H8996">
        <f>IF(DATOS!$G8996&lt;&gt;"EX",0,--(COUNTIFS(DATOS!$A$2:$A$20000,DATOS!$A8996,DATOS!$D$2:$D$20000,DATOS!$D8996,DATOS!$E$2:$E$20000,DATOS!$E8996,DATOS!$I$2:$I$20000,DATOS!$I8996,DATOS!$G$2:$G$20000,"OR")=0))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DATOS!$A$2:$A$20000,DATOS!$A8997,DATOS!$D$2:$D$20000,DATOS!$D8997,DATOS!$E$2:$E$20000,DATOS!$E8997,DATOS!$I$2:$I$20000,DATOS!$I8997,DATOS!$G$2:$G$20000,"EX")=0),0))))</f>
      </c>
      <c r="H8997">
        <f>IF(DATOS!$G8997&lt;&gt;"EX",0,--(COUNTIFS(DATOS!$A$2:$A$20000,DATOS!$A8997,DATOS!$D$2:$D$20000,DATOS!$D8997,DATOS!$E$2:$E$20000,DATOS!$E8997,DATOS!$I$2:$I$20000,DATOS!$I8997,DATOS!$G$2:$G$20000,"OR")=0))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DATOS!$A$2:$A$20000,DATOS!$A8998,DATOS!$D$2:$D$20000,DATOS!$D8998,DATOS!$E$2:$E$20000,DATOS!$E8998,DATOS!$I$2:$I$20000,DATOS!$I8998,DATOS!$G$2:$G$20000,"EX")=0),0))))</f>
      </c>
      <c r="H8998">
        <f>IF(DATOS!$G8998&lt;&gt;"EX",0,--(COUNTIFS(DATOS!$A$2:$A$20000,DATOS!$A8998,DATOS!$D$2:$D$20000,DATOS!$D8998,DATOS!$E$2:$E$20000,DATOS!$E8998,DATOS!$I$2:$I$20000,DATOS!$I8998,DATOS!$G$2:$G$20000,"OR")=0))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DATOS!$A$2:$A$20000,DATOS!$A8999,DATOS!$D$2:$D$20000,DATOS!$D8999,DATOS!$E$2:$E$20000,DATOS!$E8999,DATOS!$I$2:$I$20000,DATOS!$I8999,DATOS!$G$2:$G$20000,"EX")=0),0))))</f>
      </c>
      <c r="H8999">
        <f>IF(DATOS!$G8999&lt;&gt;"EX",0,--(COUNTIFS(DATOS!$A$2:$A$20000,DATOS!$A8999,DATOS!$D$2:$D$20000,DATOS!$D8999,DATOS!$E$2:$E$20000,DATOS!$E8999,DATOS!$I$2:$I$20000,DATOS!$I8999,DATOS!$G$2:$G$20000,"OR")=0))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DATOS!$A$2:$A$20000,DATOS!$A9000,DATOS!$D$2:$D$20000,DATOS!$D9000,DATOS!$E$2:$E$20000,DATOS!$E9000,DATOS!$I$2:$I$20000,DATOS!$I9000,DATOS!$G$2:$G$20000,"EX")=0),0))))</f>
      </c>
      <c r="H9000">
        <f>IF(DATOS!$G9000&lt;&gt;"EX",0,--(COUNTIFS(DATOS!$A$2:$A$20000,DATOS!$A9000,DATOS!$D$2:$D$20000,DATOS!$D9000,DATOS!$E$2:$E$20000,DATOS!$E9000,DATOS!$I$2:$I$20000,DATOS!$I9000,DATOS!$G$2:$G$20000,"OR")=0))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DATOS!$A$2:$A$20000,DATOS!$A9001,DATOS!$D$2:$D$20000,DATOS!$D9001,DATOS!$E$2:$E$20000,DATOS!$E9001,DATOS!$I$2:$I$20000,DATOS!$I9001,DATOS!$G$2:$G$20000,"EX")=0),0))))</f>
      </c>
      <c r="H9001">
        <f>IF(DATOS!$G9001&lt;&gt;"EX",0,--(COUNTIFS(DATOS!$A$2:$A$20000,DATOS!$A9001,DATOS!$D$2:$D$20000,DATOS!$D9001,DATOS!$E$2:$E$20000,DATOS!$E9001,DATOS!$I$2:$I$20000,DATOS!$I9001,DATOS!$G$2:$G$20000,"OR")=0))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DATOS!$A$2:$A$20000,DATOS!$A9002,DATOS!$D$2:$D$20000,DATOS!$D9002,DATOS!$E$2:$E$20000,DATOS!$E9002,DATOS!$I$2:$I$20000,DATOS!$I9002,DATOS!$G$2:$G$20000,"EX")=0),0))))</f>
      </c>
      <c r="H9002">
        <f>IF(DATOS!$G9002&lt;&gt;"EX",0,--(COUNTIFS(DATOS!$A$2:$A$20000,DATOS!$A9002,DATOS!$D$2:$D$20000,DATOS!$D9002,DATOS!$E$2:$E$20000,DATOS!$E9002,DATOS!$I$2:$I$20000,DATOS!$I9002,DATOS!$G$2:$G$20000,"OR")=0))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DATOS!$A$2:$A$20000,DATOS!$A9003,DATOS!$D$2:$D$20000,DATOS!$D9003,DATOS!$E$2:$E$20000,DATOS!$E9003,DATOS!$I$2:$I$20000,DATOS!$I9003,DATOS!$G$2:$G$20000,"EX")=0),0))))</f>
      </c>
      <c r="H9003">
        <f>IF(DATOS!$G9003&lt;&gt;"EX",0,--(COUNTIFS(DATOS!$A$2:$A$20000,DATOS!$A9003,DATOS!$D$2:$D$20000,DATOS!$D9003,DATOS!$E$2:$E$20000,DATOS!$E9003,DATOS!$I$2:$I$20000,DATOS!$I9003,DATOS!$G$2:$G$20000,"OR")=0))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DATOS!$A$2:$A$20000,DATOS!$A9004,DATOS!$D$2:$D$20000,DATOS!$D9004,DATOS!$E$2:$E$20000,DATOS!$E9004,DATOS!$I$2:$I$20000,DATOS!$I9004,DATOS!$G$2:$G$20000,"EX")=0),0))))</f>
      </c>
      <c r="H9004">
        <f>IF(DATOS!$G9004&lt;&gt;"EX",0,--(COUNTIFS(DATOS!$A$2:$A$20000,DATOS!$A9004,DATOS!$D$2:$D$20000,DATOS!$D9004,DATOS!$E$2:$E$20000,DATOS!$E9004,DATOS!$I$2:$I$20000,DATOS!$I9004,DATOS!$G$2:$G$20000,"OR")=0))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DATOS!$A$2:$A$20000,DATOS!$A9005,DATOS!$D$2:$D$20000,DATOS!$D9005,DATOS!$E$2:$E$20000,DATOS!$E9005,DATOS!$I$2:$I$20000,DATOS!$I9005,DATOS!$G$2:$G$20000,"EX")=0),0))))</f>
      </c>
      <c r="H9005">
        <f>IF(DATOS!$G9005&lt;&gt;"EX",0,--(COUNTIFS(DATOS!$A$2:$A$20000,DATOS!$A9005,DATOS!$D$2:$D$20000,DATOS!$D9005,DATOS!$E$2:$E$20000,DATOS!$E9005,DATOS!$I$2:$I$20000,DATOS!$I9005,DATOS!$G$2:$G$20000,"OR")=0))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DATOS!$A$2:$A$20000,DATOS!$A9006,DATOS!$D$2:$D$20000,DATOS!$D9006,DATOS!$E$2:$E$20000,DATOS!$E9006,DATOS!$I$2:$I$20000,DATOS!$I9006,DATOS!$G$2:$G$20000,"EX")=0),0))))</f>
      </c>
      <c r="H9006">
        <f>IF(DATOS!$G9006&lt;&gt;"EX",0,--(COUNTIFS(DATOS!$A$2:$A$20000,DATOS!$A9006,DATOS!$D$2:$D$20000,DATOS!$D9006,DATOS!$E$2:$E$20000,DATOS!$E9006,DATOS!$I$2:$I$20000,DATOS!$I9006,DATOS!$G$2:$G$20000,"OR")=0))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DATOS!$A$2:$A$20000,DATOS!$A9007,DATOS!$D$2:$D$20000,DATOS!$D9007,DATOS!$E$2:$E$20000,DATOS!$E9007,DATOS!$I$2:$I$20000,DATOS!$I9007,DATOS!$G$2:$G$20000,"EX")=0),0))))</f>
      </c>
      <c r="H9007">
        <f>IF(DATOS!$G9007&lt;&gt;"EX",0,--(COUNTIFS(DATOS!$A$2:$A$20000,DATOS!$A9007,DATOS!$D$2:$D$20000,DATOS!$D9007,DATOS!$E$2:$E$20000,DATOS!$E9007,DATOS!$I$2:$I$20000,DATOS!$I9007,DATOS!$G$2:$G$20000,"OR")=0))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DATOS!$A$2:$A$20000,DATOS!$A9008,DATOS!$D$2:$D$20000,DATOS!$D9008,DATOS!$E$2:$E$20000,DATOS!$E9008,DATOS!$I$2:$I$20000,DATOS!$I9008,DATOS!$G$2:$G$20000,"EX")=0),0))))</f>
      </c>
      <c r="H9008">
        <f>IF(DATOS!$G9008&lt;&gt;"EX",0,--(COUNTIFS(DATOS!$A$2:$A$20000,DATOS!$A9008,DATOS!$D$2:$D$20000,DATOS!$D9008,DATOS!$E$2:$E$20000,DATOS!$E9008,DATOS!$I$2:$I$20000,DATOS!$I9008,DATOS!$G$2:$G$20000,"OR")=0))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DATOS!$A$2:$A$20000,DATOS!$A9009,DATOS!$D$2:$D$20000,DATOS!$D9009,DATOS!$E$2:$E$20000,DATOS!$E9009,DATOS!$I$2:$I$20000,DATOS!$I9009,DATOS!$G$2:$G$20000,"EX")=0),0))))</f>
      </c>
      <c r="H9009">
        <f>IF(DATOS!$G9009&lt;&gt;"EX",0,--(COUNTIFS(DATOS!$A$2:$A$20000,DATOS!$A9009,DATOS!$D$2:$D$20000,DATOS!$D9009,DATOS!$E$2:$E$20000,DATOS!$E9009,DATOS!$I$2:$I$20000,DATOS!$I9009,DATOS!$G$2:$G$20000,"OR")=0))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DATOS!$A$2:$A$20000,DATOS!$A9010,DATOS!$D$2:$D$20000,DATOS!$D9010,DATOS!$E$2:$E$20000,DATOS!$E9010,DATOS!$I$2:$I$20000,DATOS!$I9010,DATOS!$G$2:$G$20000,"EX")=0),0))))</f>
      </c>
      <c r="H9010">
        <f>IF(DATOS!$G9010&lt;&gt;"EX",0,--(COUNTIFS(DATOS!$A$2:$A$20000,DATOS!$A9010,DATOS!$D$2:$D$20000,DATOS!$D9010,DATOS!$E$2:$E$20000,DATOS!$E9010,DATOS!$I$2:$I$20000,DATOS!$I9010,DATOS!$G$2:$G$20000,"OR")=0))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DATOS!$A$2:$A$20000,DATOS!$A9011,DATOS!$D$2:$D$20000,DATOS!$D9011,DATOS!$E$2:$E$20000,DATOS!$E9011,DATOS!$I$2:$I$20000,DATOS!$I9011,DATOS!$G$2:$G$20000,"EX")=0),0))))</f>
      </c>
      <c r="H9011">
        <f>IF(DATOS!$G9011&lt;&gt;"EX",0,--(COUNTIFS(DATOS!$A$2:$A$20000,DATOS!$A9011,DATOS!$D$2:$D$20000,DATOS!$D9011,DATOS!$E$2:$E$20000,DATOS!$E9011,DATOS!$I$2:$I$20000,DATOS!$I9011,DATOS!$G$2:$G$20000,"OR")=0))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DATOS!$A$2:$A$20000,DATOS!$A9012,DATOS!$D$2:$D$20000,DATOS!$D9012,DATOS!$E$2:$E$20000,DATOS!$E9012,DATOS!$I$2:$I$20000,DATOS!$I9012,DATOS!$G$2:$G$20000,"EX")=0),0))))</f>
      </c>
      <c r="H9012">
        <f>IF(DATOS!$G9012&lt;&gt;"EX",0,--(COUNTIFS(DATOS!$A$2:$A$20000,DATOS!$A9012,DATOS!$D$2:$D$20000,DATOS!$D9012,DATOS!$E$2:$E$20000,DATOS!$E9012,DATOS!$I$2:$I$20000,DATOS!$I9012,DATOS!$G$2:$G$20000,"OR")=0))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DATOS!$A$2:$A$20000,DATOS!$A9013,DATOS!$D$2:$D$20000,DATOS!$D9013,DATOS!$E$2:$E$20000,DATOS!$E9013,DATOS!$I$2:$I$20000,DATOS!$I9013,DATOS!$G$2:$G$20000,"EX")=0),0))))</f>
      </c>
      <c r="H9013">
        <f>IF(DATOS!$G9013&lt;&gt;"EX",0,--(COUNTIFS(DATOS!$A$2:$A$20000,DATOS!$A9013,DATOS!$D$2:$D$20000,DATOS!$D9013,DATOS!$E$2:$E$20000,DATOS!$E9013,DATOS!$I$2:$I$20000,DATOS!$I9013,DATOS!$G$2:$G$20000,"OR")=0))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DATOS!$A$2:$A$20000,DATOS!$A9014,DATOS!$D$2:$D$20000,DATOS!$D9014,DATOS!$E$2:$E$20000,DATOS!$E9014,DATOS!$I$2:$I$20000,DATOS!$I9014,DATOS!$G$2:$G$20000,"EX")=0),0))))</f>
      </c>
      <c r="H9014">
        <f>IF(DATOS!$G9014&lt;&gt;"EX",0,--(COUNTIFS(DATOS!$A$2:$A$20000,DATOS!$A9014,DATOS!$D$2:$D$20000,DATOS!$D9014,DATOS!$E$2:$E$20000,DATOS!$E9014,DATOS!$I$2:$I$20000,DATOS!$I9014,DATOS!$G$2:$G$20000,"OR")=0))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DATOS!$A$2:$A$20000,DATOS!$A9015,DATOS!$D$2:$D$20000,DATOS!$D9015,DATOS!$E$2:$E$20000,DATOS!$E9015,DATOS!$I$2:$I$20000,DATOS!$I9015,DATOS!$G$2:$G$20000,"EX")=0),0))))</f>
      </c>
      <c r="H9015">
        <f>IF(DATOS!$G9015&lt;&gt;"EX",0,--(COUNTIFS(DATOS!$A$2:$A$20000,DATOS!$A9015,DATOS!$D$2:$D$20000,DATOS!$D9015,DATOS!$E$2:$E$20000,DATOS!$E9015,DATOS!$I$2:$I$20000,DATOS!$I9015,DATOS!$G$2:$G$20000,"OR")=0))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DATOS!$A$2:$A$20000,DATOS!$A9016,DATOS!$D$2:$D$20000,DATOS!$D9016,DATOS!$E$2:$E$20000,DATOS!$E9016,DATOS!$I$2:$I$20000,DATOS!$I9016,DATOS!$G$2:$G$20000,"EX")=0),0))))</f>
      </c>
      <c r="H9016">
        <f>IF(DATOS!$G9016&lt;&gt;"EX",0,--(COUNTIFS(DATOS!$A$2:$A$20000,DATOS!$A9016,DATOS!$D$2:$D$20000,DATOS!$D9016,DATOS!$E$2:$E$20000,DATOS!$E9016,DATOS!$I$2:$I$20000,DATOS!$I9016,DATOS!$G$2:$G$20000,"OR")=0))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DATOS!$A$2:$A$20000,DATOS!$A9017,DATOS!$D$2:$D$20000,DATOS!$D9017,DATOS!$E$2:$E$20000,DATOS!$E9017,DATOS!$I$2:$I$20000,DATOS!$I9017,DATOS!$G$2:$G$20000,"EX")=0),0))))</f>
      </c>
      <c r="H9017">
        <f>IF(DATOS!$G9017&lt;&gt;"EX",0,--(COUNTIFS(DATOS!$A$2:$A$20000,DATOS!$A9017,DATOS!$D$2:$D$20000,DATOS!$D9017,DATOS!$E$2:$E$20000,DATOS!$E9017,DATOS!$I$2:$I$20000,DATOS!$I9017,DATOS!$G$2:$G$20000,"OR")=0))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DATOS!$A$2:$A$20000,DATOS!$A9018,DATOS!$D$2:$D$20000,DATOS!$D9018,DATOS!$E$2:$E$20000,DATOS!$E9018,DATOS!$I$2:$I$20000,DATOS!$I9018,DATOS!$G$2:$G$20000,"EX")=0),0))))</f>
      </c>
      <c r="H9018">
        <f>IF(DATOS!$G9018&lt;&gt;"EX",0,--(COUNTIFS(DATOS!$A$2:$A$20000,DATOS!$A9018,DATOS!$D$2:$D$20000,DATOS!$D9018,DATOS!$E$2:$E$20000,DATOS!$E9018,DATOS!$I$2:$I$20000,DATOS!$I9018,DATOS!$G$2:$G$20000,"OR")=0))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DATOS!$A$2:$A$20000,DATOS!$A9019,DATOS!$D$2:$D$20000,DATOS!$D9019,DATOS!$E$2:$E$20000,DATOS!$E9019,DATOS!$I$2:$I$20000,DATOS!$I9019,DATOS!$G$2:$G$20000,"EX")=0),0))))</f>
      </c>
      <c r="H9019">
        <f>IF(DATOS!$G9019&lt;&gt;"EX",0,--(COUNTIFS(DATOS!$A$2:$A$20000,DATOS!$A9019,DATOS!$D$2:$D$20000,DATOS!$D9019,DATOS!$E$2:$E$20000,DATOS!$E9019,DATOS!$I$2:$I$20000,DATOS!$I9019,DATOS!$G$2:$G$20000,"OR")=0))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DATOS!$A$2:$A$20000,DATOS!$A9020,DATOS!$D$2:$D$20000,DATOS!$D9020,DATOS!$E$2:$E$20000,DATOS!$E9020,DATOS!$I$2:$I$20000,DATOS!$I9020,DATOS!$G$2:$G$20000,"EX")=0),0))))</f>
      </c>
      <c r="H9020">
        <f>IF(DATOS!$G9020&lt;&gt;"EX",0,--(COUNTIFS(DATOS!$A$2:$A$20000,DATOS!$A9020,DATOS!$D$2:$D$20000,DATOS!$D9020,DATOS!$E$2:$E$20000,DATOS!$E9020,DATOS!$I$2:$I$20000,DATOS!$I9020,DATOS!$G$2:$G$20000,"OR")=0))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DATOS!$A$2:$A$20000,DATOS!$A9021,DATOS!$D$2:$D$20000,DATOS!$D9021,DATOS!$E$2:$E$20000,DATOS!$E9021,DATOS!$I$2:$I$20000,DATOS!$I9021,DATOS!$G$2:$G$20000,"EX")=0),0))))</f>
      </c>
      <c r="H9021">
        <f>IF(DATOS!$G9021&lt;&gt;"EX",0,--(COUNTIFS(DATOS!$A$2:$A$20000,DATOS!$A9021,DATOS!$D$2:$D$20000,DATOS!$D9021,DATOS!$E$2:$E$20000,DATOS!$E9021,DATOS!$I$2:$I$20000,DATOS!$I9021,DATOS!$G$2:$G$20000,"OR")=0))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DATOS!$A$2:$A$20000,DATOS!$A9022,DATOS!$D$2:$D$20000,DATOS!$D9022,DATOS!$E$2:$E$20000,DATOS!$E9022,DATOS!$I$2:$I$20000,DATOS!$I9022,DATOS!$G$2:$G$20000,"EX")=0),0))))</f>
      </c>
      <c r="H9022">
        <f>IF(DATOS!$G9022&lt;&gt;"EX",0,--(COUNTIFS(DATOS!$A$2:$A$20000,DATOS!$A9022,DATOS!$D$2:$D$20000,DATOS!$D9022,DATOS!$E$2:$E$20000,DATOS!$E9022,DATOS!$I$2:$I$20000,DATOS!$I9022,DATOS!$G$2:$G$20000,"OR")=0))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DATOS!$A$2:$A$20000,DATOS!$A9023,DATOS!$D$2:$D$20000,DATOS!$D9023,DATOS!$E$2:$E$20000,DATOS!$E9023,DATOS!$I$2:$I$20000,DATOS!$I9023,DATOS!$G$2:$G$20000,"EX")=0),0))))</f>
      </c>
      <c r="H9023">
        <f>IF(DATOS!$G9023&lt;&gt;"EX",0,--(COUNTIFS(DATOS!$A$2:$A$20000,DATOS!$A9023,DATOS!$D$2:$D$20000,DATOS!$D9023,DATOS!$E$2:$E$20000,DATOS!$E9023,DATOS!$I$2:$I$20000,DATOS!$I9023,DATOS!$G$2:$G$20000,"OR")=0))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DATOS!$A$2:$A$20000,DATOS!$A9024,DATOS!$D$2:$D$20000,DATOS!$D9024,DATOS!$E$2:$E$20000,DATOS!$E9024,DATOS!$I$2:$I$20000,DATOS!$I9024,DATOS!$G$2:$G$20000,"EX")=0),0))))</f>
      </c>
      <c r="H9024">
        <f>IF(DATOS!$G9024&lt;&gt;"EX",0,--(COUNTIFS(DATOS!$A$2:$A$20000,DATOS!$A9024,DATOS!$D$2:$D$20000,DATOS!$D9024,DATOS!$E$2:$E$20000,DATOS!$E9024,DATOS!$I$2:$I$20000,DATOS!$I9024,DATOS!$G$2:$G$20000,"OR")=0))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DATOS!$A$2:$A$20000,DATOS!$A9025,DATOS!$D$2:$D$20000,DATOS!$D9025,DATOS!$E$2:$E$20000,DATOS!$E9025,DATOS!$I$2:$I$20000,DATOS!$I9025,DATOS!$G$2:$G$20000,"EX")=0),0))))</f>
      </c>
      <c r="H9025">
        <f>IF(DATOS!$G9025&lt;&gt;"EX",0,--(COUNTIFS(DATOS!$A$2:$A$20000,DATOS!$A9025,DATOS!$D$2:$D$20000,DATOS!$D9025,DATOS!$E$2:$E$20000,DATOS!$E9025,DATOS!$I$2:$I$20000,DATOS!$I9025,DATOS!$G$2:$G$20000,"OR")=0))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DATOS!$A$2:$A$20000,DATOS!$A9026,DATOS!$D$2:$D$20000,DATOS!$D9026,DATOS!$E$2:$E$20000,DATOS!$E9026,DATOS!$I$2:$I$20000,DATOS!$I9026,DATOS!$G$2:$G$20000,"EX")=0),0))))</f>
      </c>
      <c r="H9026">
        <f>IF(DATOS!$G9026&lt;&gt;"EX",0,--(COUNTIFS(DATOS!$A$2:$A$20000,DATOS!$A9026,DATOS!$D$2:$D$20000,DATOS!$D9026,DATOS!$E$2:$E$20000,DATOS!$E9026,DATOS!$I$2:$I$20000,DATOS!$I9026,DATOS!$G$2:$G$20000,"OR")=0))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DATOS!$A$2:$A$20000,DATOS!$A9027,DATOS!$D$2:$D$20000,DATOS!$D9027,DATOS!$E$2:$E$20000,DATOS!$E9027,DATOS!$I$2:$I$20000,DATOS!$I9027,DATOS!$G$2:$G$20000,"EX")=0),0))))</f>
      </c>
      <c r="H9027">
        <f>IF(DATOS!$G9027&lt;&gt;"EX",0,--(COUNTIFS(DATOS!$A$2:$A$20000,DATOS!$A9027,DATOS!$D$2:$D$20000,DATOS!$D9027,DATOS!$E$2:$E$20000,DATOS!$E9027,DATOS!$I$2:$I$20000,DATOS!$I9027,DATOS!$G$2:$G$20000,"OR")=0))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DATOS!$A$2:$A$20000,DATOS!$A9028,DATOS!$D$2:$D$20000,DATOS!$D9028,DATOS!$E$2:$E$20000,DATOS!$E9028,DATOS!$I$2:$I$20000,DATOS!$I9028,DATOS!$G$2:$G$20000,"EX")=0),0))))</f>
      </c>
      <c r="H9028">
        <f>IF(DATOS!$G9028&lt;&gt;"EX",0,--(COUNTIFS(DATOS!$A$2:$A$20000,DATOS!$A9028,DATOS!$D$2:$D$20000,DATOS!$D9028,DATOS!$E$2:$E$20000,DATOS!$E9028,DATOS!$I$2:$I$20000,DATOS!$I9028,DATOS!$G$2:$G$20000,"OR")=0))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DATOS!$A$2:$A$20000,DATOS!$A9029,DATOS!$D$2:$D$20000,DATOS!$D9029,DATOS!$E$2:$E$20000,DATOS!$E9029,DATOS!$I$2:$I$20000,DATOS!$I9029,DATOS!$G$2:$G$20000,"EX")=0),0))))</f>
      </c>
      <c r="H9029">
        <f>IF(DATOS!$G9029&lt;&gt;"EX",0,--(COUNTIFS(DATOS!$A$2:$A$20000,DATOS!$A9029,DATOS!$D$2:$D$20000,DATOS!$D9029,DATOS!$E$2:$E$20000,DATOS!$E9029,DATOS!$I$2:$I$20000,DATOS!$I9029,DATOS!$G$2:$G$20000,"OR")=0))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DATOS!$A$2:$A$20000,DATOS!$A9030,DATOS!$D$2:$D$20000,DATOS!$D9030,DATOS!$E$2:$E$20000,DATOS!$E9030,DATOS!$I$2:$I$20000,DATOS!$I9030,DATOS!$G$2:$G$20000,"EX")=0),0))))</f>
      </c>
      <c r="H9030">
        <f>IF(DATOS!$G9030&lt;&gt;"EX",0,--(COUNTIFS(DATOS!$A$2:$A$20000,DATOS!$A9030,DATOS!$D$2:$D$20000,DATOS!$D9030,DATOS!$E$2:$E$20000,DATOS!$E9030,DATOS!$I$2:$I$20000,DATOS!$I9030,DATOS!$G$2:$G$20000,"OR")=0))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DATOS!$A$2:$A$20000,DATOS!$A9031,DATOS!$D$2:$D$20000,DATOS!$D9031,DATOS!$E$2:$E$20000,DATOS!$E9031,DATOS!$I$2:$I$20000,DATOS!$I9031,DATOS!$G$2:$G$20000,"EX")=0),0))))</f>
      </c>
      <c r="H9031">
        <f>IF(DATOS!$G9031&lt;&gt;"EX",0,--(COUNTIFS(DATOS!$A$2:$A$20000,DATOS!$A9031,DATOS!$D$2:$D$20000,DATOS!$D9031,DATOS!$E$2:$E$20000,DATOS!$E9031,DATOS!$I$2:$I$20000,DATOS!$I9031,DATOS!$G$2:$G$20000,"OR")=0))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DATOS!$A$2:$A$20000,DATOS!$A9032,DATOS!$D$2:$D$20000,DATOS!$D9032,DATOS!$E$2:$E$20000,DATOS!$E9032,DATOS!$I$2:$I$20000,DATOS!$I9032,DATOS!$G$2:$G$20000,"EX")=0),0))))</f>
      </c>
      <c r="H9032">
        <f>IF(DATOS!$G9032&lt;&gt;"EX",0,--(COUNTIFS(DATOS!$A$2:$A$20000,DATOS!$A9032,DATOS!$D$2:$D$20000,DATOS!$D9032,DATOS!$E$2:$E$20000,DATOS!$E9032,DATOS!$I$2:$I$20000,DATOS!$I9032,DATOS!$G$2:$G$20000,"OR")=0))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DATOS!$A$2:$A$20000,DATOS!$A9033,DATOS!$D$2:$D$20000,DATOS!$D9033,DATOS!$E$2:$E$20000,DATOS!$E9033,DATOS!$I$2:$I$20000,DATOS!$I9033,DATOS!$G$2:$G$20000,"EX")=0),0))))</f>
      </c>
      <c r="H9033">
        <f>IF(DATOS!$G9033&lt;&gt;"EX",0,--(COUNTIFS(DATOS!$A$2:$A$20000,DATOS!$A9033,DATOS!$D$2:$D$20000,DATOS!$D9033,DATOS!$E$2:$E$20000,DATOS!$E9033,DATOS!$I$2:$I$20000,DATOS!$I9033,DATOS!$G$2:$G$20000,"OR")=0))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DATOS!$A$2:$A$20000,DATOS!$A9034,DATOS!$D$2:$D$20000,DATOS!$D9034,DATOS!$E$2:$E$20000,DATOS!$E9034,DATOS!$I$2:$I$20000,DATOS!$I9034,DATOS!$G$2:$G$20000,"EX")=0),0))))</f>
      </c>
      <c r="H9034">
        <f>IF(DATOS!$G9034&lt;&gt;"EX",0,--(COUNTIFS(DATOS!$A$2:$A$20000,DATOS!$A9034,DATOS!$D$2:$D$20000,DATOS!$D9034,DATOS!$E$2:$E$20000,DATOS!$E9034,DATOS!$I$2:$I$20000,DATOS!$I9034,DATOS!$G$2:$G$20000,"OR")=0))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DATOS!$A$2:$A$20000,DATOS!$A9035,DATOS!$D$2:$D$20000,DATOS!$D9035,DATOS!$E$2:$E$20000,DATOS!$E9035,DATOS!$I$2:$I$20000,DATOS!$I9035,DATOS!$G$2:$G$20000,"EX")=0),0))))</f>
      </c>
      <c r="H9035">
        <f>IF(DATOS!$G9035&lt;&gt;"EX",0,--(COUNTIFS(DATOS!$A$2:$A$20000,DATOS!$A9035,DATOS!$D$2:$D$20000,DATOS!$D9035,DATOS!$E$2:$E$20000,DATOS!$E9035,DATOS!$I$2:$I$20000,DATOS!$I9035,DATOS!$G$2:$G$20000,"OR")=0))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DATOS!$A$2:$A$20000,DATOS!$A9036,DATOS!$D$2:$D$20000,DATOS!$D9036,DATOS!$E$2:$E$20000,DATOS!$E9036,DATOS!$I$2:$I$20000,DATOS!$I9036,DATOS!$G$2:$G$20000,"EX")=0),0))))</f>
      </c>
      <c r="H9036">
        <f>IF(DATOS!$G9036&lt;&gt;"EX",0,--(COUNTIFS(DATOS!$A$2:$A$20000,DATOS!$A9036,DATOS!$D$2:$D$20000,DATOS!$D9036,DATOS!$E$2:$E$20000,DATOS!$E9036,DATOS!$I$2:$I$20000,DATOS!$I9036,DATOS!$G$2:$G$20000,"OR")=0))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DATOS!$A$2:$A$20000,DATOS!$A9037,DATOS!$D$2:$D$20000,DATOS!$D9037,DATOS!$E$2:$E$20000,DATOS!$E9037,DATOS!$I$2:$I$20000,DATOS!$I9037,DATOS!$G$2:$G$20000,"EX")=0),0))))</f>
      </c>
      <c r="H9037">
        <f>IF(DATOS!$G9037&lt;&gt;"EX",0,--(COUNTIFS(DATOS!$A$2:$A$20000,DATOS!$A9037,DATOS!$D$2:$D$20000,DATOS!$D9037,DATOS!$E$2:$E$20000,DATOS!$E9037,DATOS!$I$2:$I$20000,DATOS!$I9037,DATOS!$G$2:$G$20000,"OR")=0))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DATOS!$A$2:$A$20000,DATOS!$A9038,DATOS!$D$2:$D$20000,DATOS!$D9038,DATOS!$E$2:$E$20000,DATOS!$E9038,DATOS!$I$2:$I$20000,DATOS!$I9038,DATOS!$G$2:$G$20000,"EX")=0),0))))</f>
      </c>
      <c r="H9038">
        <f>IF(DATOS!$G9038&lt;&gt;"EX",0,--(COUNTIFS(DATOS!$A$2:$A$20000,DATOS!$A9038,DATOS!$D$2:$D$20000,DATOS!$D9038,DATOS!$E$2:$E$20000,DATOS!$E9038,DATOS!$I$2:$I$20000,DATOS!$I9038,DATOS!$G$2:$G$20000,"OR")=0))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DATOS!$A$2:$A$20000,DATOS!$A9039,DATOS!$D$2:$D$20000,DATOS!$D9039,DATOS!$E$2:$E$20000,DATOS!$E9039,DATOS!$I$2:$I$20000,DATOS!$I9039,DATOS!$G$2:$G$20000,"EX")=0),0))))</f>
      </c>
      <c r="H9039">
        <f>IF(DATOS!$G9039&lt;&gt;"EX",0,--(COUNTIFS(DATOS!$A$2:$A$20000,DATOS!$A9039,DATOS!$D$2:$D$20000,DATOS!$D9039,DATOS!$E$2:$E$20000,DATOS!$E9039,DATOS!$I$2:$I$20000,DATOS!$I9039,DATOS!$G$2:$G$20000,"OR")=0))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DATOS!$A$2:$A$20000,DATOS!$A9040,DATOS!$D$2:$D$20000,DATOS!$D9040,DATOS!$E$2:$E$20000,DATOS!$E9040,DATOS!$I$2:$I$20000,DATOS!$I9040,DATOS!$G$2:$G$20000,"EX")=0),0))))</f>
      </c>
      <c r="H9040">
        <f>IF(DATOS!$G9040&lt;&gt;"EX",0,--(COUNTIFS(DATOS!$A$2:$A$20000,DATOS!$A9040,DATOS!$D$2:$D$20000,DATOS!$D9040,DATOS!$E$2:$E$20000,DATOS!$E9040,DATOS!$I$2:$I$20000,DATOS!$I9040,DATOS!$G$2:$G$20000,"OR")=0))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DATOS!$A$2:$A$20000,DATOS!$A9041,DATOS!$D$2:$D$20000,DATOS!$D9041,DATOS!$E$2:$E$20000,DATOS!$E9041,DATOS!$I$2:$I$20000,DATOS!$I9041,DATOS!$G$2:$G$20000,"EX")=0),0))))</f>
      </c>
      <c r="H9041">
        <f>IF(DATOS!$G9041&lt;&gt;"EX",0,--(COUNTIFS(DATOS!$A$2:$A$20000,DATOS!$A9041,DATOS!$D$2:$D$20000,DATOS!$D9041,DATOS!$E$2:$E$20000,DATOS!$E9041,DATOS!$I$2:$I$20000,DATOS!$I9041,DATOS!$G$2:$G$20000,"OR")=0))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DATOS!$A$2:$A$20000,DATOS!$A9042,DATOS!$D$2:$D$20000,DATOS!$D9042,DATOS!$E$2:$E$20000,DATOS!$E9042,DATOS!$I$2:$I$20000,DATOS!$I9042,DATOS!$G$2:$G$20000,"EX")=0),0))))</f>
      </c>
      <c r="H9042">
        <f>IF(DATOS!$G9042&lt;&gt;"EX",0,--(COUNTIFS(DATOS!$A$2:$A$20000,DATOS!$A9042,DATOS!$D$2:$D$20000,DATOS!$D9042,DATOS!$E$2:$E$20000,DATOS!$E9042,DATOS!$I$2:$I$20000,DATOS!$I9042,DATOS!$G$2:$G$20000,"OR")=0))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DATOS!$A$2:$A$20000,DATOS!$A9043,DATOS!$D$2:$D$20000,DATOS!$D9043,DATOS!$E$2:$E$20000,DATOS!$E9043,DATOS!$I$2:$I$20000,DATOS!$I9043,DATOS!$G$2:$G$20000,"EX")=0),0))))</f>
      </c>
      <c r="H9043">
        <f>IF(DATOS!$G9043&lt;&gt;"EX",0,--(COUNTIFS(DATOS!$A$2:$A$20000,DATOS!$A9043,DATOS!$D$2:$D$20000,DATOS!$D9043,DATOS!$E$2:$E$20000,DATOS!$E9043,DATOS!$I$2:$I$20000,DATOS!$I9043,DATOS!$G$2:$G$20000,"OR")=0))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DATOS!$A$2:$A$20000,DATOS!$A9044,DATOS!$D$2:$D$20000,DATOS!$D9044,DATOS!$E$2:$E$20000,DATOS!$E9044,DATOS!$I$2:$I$20000,DATOS!$I9044,DATOS!$G$2:$G$20000,"EX")=0),0))))</f>
      </c>
      <c r="H9044">
        <f>IF(DATOS!$G9044&lt;&gt;"EX",0,--(COUNTIFS(DATOS!$A$2:$A$20000,DATOS!$A9044,DATOS!$D$2:$D$20000,DATOS!$D9044,DATOS!$E$2:$E$20000,DATOS!$E9044,DATOS!$I$2:$I$20000,DATOS!$I9044,DATOS!$G$2:$G$20000,"OR")=0))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DATOS!$A$2:$A$20000,DATOS!$A9045,DATOS!$D$2:$D$20000,DATOS!$D9045,DATOS!$E$2:$E$20000,DATOS!$E9045,DATOS!$I$2:$I$20000,DATOS!$I9045,DATOS!$G$2:$G$20000,"EX")=0),0))))</f>
      </c>
      <c r="H9045">
        <f>IF(DATOS!$G9045&lt;&gt;"EX",0,--(COUNTIFS(DATOS!$A$2:$A$20000,DATOS!$A9045,DATOS!$D$2:$D$20000,DATOS!$D9045,DATOS!$E$2:$E$20000,DATOS!$E9045,DATOS!$I$2:$I$20000,DATOS!$I9045,DATOS!$G$2:$G$20000,"OR")=0))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DATOS!$A$2:$A$20000,DATOS!$A9046,DATOS!$D$2:$D$20000,DATOS!$D9046,DATOS!$E$2:$E$20000,DATOS!$E9046,DATOS!$I$2:$I$20000,DATOS!$I9046,DATOS!$G$2:$G$20000,"EX")=0),0))))</f>
      </c>
      <c r="H9046">
        <f>IF(DATOS!$G9046&lt;&gt;"EX",0,--(COUNTIFS(DATOS!$A$2:$A$20000,DATOS!$A9046,DATOS!$D$2:$D$20000,DATOS!$D9046,DATOS!$E$2:$E$20000,DATOS!$E9046,DATOS!$I$2:$I$20000,DATOS!$I9046,DATOS!$G$2:$G$20000,"OR")=0))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DATOS!$A$2:$A$20000,DATOS!$A9047,DATOS!$D$2:$D$20000,DATOS!$D9047,DATOS!$E$2:$E$20000,DATOS!$E9047,DATOS!$I$2:$I$20000,DATOS!$I9047,DATOS!$G$2:$G$20000,"EX")=0),0))))</f>
      </c>
      <c r="H9047">
        <f>IF(DATOS!$G9047&lt;&gt;"EX",0,--(COUNTIFS(DATOS!$A$2:$A$20000,DATOS!$A9047,DATOS!$D$2:$D$20000,DATOS!$D9047,DATOS!$E$2:$E$20000,DATOS!$E9047,DATOS!$I$2:$I$20000,DATOS!$I9047,DATOS!$G$2:$G$20000,"OR")=0))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DATOS!$A$2:$A$20000,DATOS!$A9048,DATOS!$D$2:$D$20000,DATOS!$D9048,DATOS!$E$2:$E$20000,DATOS!$E9048,DATOS!$I$2:$I$20000,DATOS!$I9048,DATOS!$G$2:$G$20000,"EX")=0),0))))</f>
      </c>
      <c r="H9048">
        <f>IF(DATOS!$G9048&lt;&gt;"EX",0,--(COUNTIFS(DATOS!$A$2:$A$20000,DATOS!$A9048,DATOS!$D$2:$D$20000,DATOS!$D9048,DATOS!$E$2:$E$20000,DATOS!$E9048,DATOS!$I$2:$I$20000,DATOS!$I9048,DATOS!$G$2:$G$20000,"OR")=0))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DATOS!$A$2:$A$20000,DATOS!$A9049,DATOS!$D$2:$D$20000,DATOS!$D9049,DATOS!$E$2:$E$20000,DATOS!$E9049,DATOS!$I$2:$I$20000,DATOS!$I9049,DATOS!$G$2:$G$20000,"EX")=0),0))))</f>
      </c>
      <c r="H9049">
        <f>IF(DATOS!$G9049&lt;&gt;"EX",0,--(COUNTIFS(DATOS!$A$2:$A$20000,DATOS!$A9049,DATOS!$D$2:$D$20000,DATOS!$D9049,DATOS!$E$2:$E$20000,DATOS!$E9049,DATOS!$I$2:$I$20000,DATOS!$I9049,DATOS!$G$2:$G$20000,"OR")=0))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DATOS!$A$2:$A$20000,DATOS!$A9050,DATOS!$D$2:$D$20000,DATOS!$D9050,DATOS!$E$2:$E$20000,DATOS!$E9050,DATOS!$I$2:$I$20000,DATOS!$I9050,DATOS!$G$2:$G$20000,"EX")=0),0))))</f>
      </c>
      <c r="H9050">
        <f>IF(DATOS!$G9050&lt;&gt;"EX",0,--(COUNTIFS(DATOS!$A$2:$A$20000,DATOS!$A9050,DATOS!$D$2:$D$20000,DATOS!$D9050,DATOS!$E$2:$E$20000,DATOS!$E9050,DATOS!$I$2:$I$20000,DATOS!$I9050,DATOS!$G$2:$G$20000,"OR")=0))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DATOS!$A$2:$A$20000,DATOS!$A9051,DATOS!$D$2:$D$20000,DATOS!$D9051,DATOS!$E$2:$E$20000,DATOS!$E9051,DATOS!$I$2:$I$20000,DATOS!$I9051,DATOS!$G$2:$G$20000,"EX")=0),0))))</f>
      </c>
      <c r="H9051">
        <f>IF(DATOS!$G9051&lt;&gt;"EX",0,--(COUNTIFS(DATOS!$A$2:$A$20000,DATOS!$A9051,DATOS!$D$2:$D$20000,DATOS!$D9051,DATOS!$E$2:$E$20000,DATOS!$E9051,DATOS!$I$2:$I$20000,DATOS!$I9051,DATOS!$G$2:$G$20000,"OR")=0))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DATOS!$A$2:$A$20000,DATOS!$A9052,DATOS!$D$2:$D$20000,DATOS!$D9052,DATOS!$E$2:$E$20000,DATOS!$E9052,DATOS!$I$2:$I$20000,DATOS!$I9052,DATOS!$G$2:$G$20000,"EX")=0),0))))</f>
      </c>
      <c r="H9052">
        <f>IF(DATOS!$G9052&lt;&gt;"EX",0,--(COUNTIFS(DATOS!$A$2:$A$20000,DATOS!$A9052,DATOS!$D$2:$D$20000,DATOS!$D9052,DATOS!$E$2:$E$20000,DATOS!$E9052,DATOS!$I$2:$I$20000,DATOS!$I9052,DATOS!$G$2:$G$20000,"OR")=0))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DATOS!$A$2:$A$20000,DATOS!$A9053,DATOS!$D$2:$D$20000,DATOS!$D9053,DATOS!$E$2:$E$20000,DATOS!$E9053,DATOS!$I$2:$I$20000,DATOS!$I9053,DATOS!$G$2:$G$20000,"EX")=0),0))))</f>
      </c>
      <c r="H9053">
        <f>IF(DATOS!$G9053&lt;&gt;"EX",0,--(COUNTIFS(DATOS!$A$2:$A$20000,DATOS!$A9053,DATOS!$D$2:$D$20000,DATOS!$D9053,DATOS!$E$2:$E$20000,DATOS!$E9053,DATOS!$I$2:$I$20000,DATOS!$I9053,DATOS!$G$2:$G$20000,"OR")=0))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DATOS!$A$2:$A$20000,DATOS!$A9054,DATOS!$D$2:$D$20000,DATOS!$D9054,DATOS!$E$2:$E$20000,DATOS!$E9054,DATOS!$I$2:$I$20000,DATOS!$I9054,DATOS!$G$2:$G$20000,"EX")=0),0))))</f>
      </c>
      <c r="H9054">
        <f>IF(DATOS!$G9054&lt;&gt;"EX",0,--(COUNTIFS(DATOS!$A$2:$A$20000,DATOS!$A9054,DATOS!$D$2:$D$20000,DATOS!$D9054,DATOS!$E$2:$E$20000,DATOS!$E9054,DATOS!$I$2:$I$20000,DATOS!$I9054,DATOS!$G$2:$G$20000,"OR")=0))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DATOS!$A$2:$A$20000,DATOS!$A9055,DATOS!$D$2:$D$20000,DATOS!$D9055,DATOS!$E$2:$E$20000,DATOS!$E9055,DATOS!$I$2:$I$20000,DATOS!$I9055,DATOS!$G$2:$G$20000,"EX")=0),0))))</f>
      </c>
      <c r="H9055">
        <f>IF(DATOS!$G9055&lt;&gt;"EX",0,--(COUNTIFS(DATOS!$A$2:$A$20000,DATOS!$A9055,DATOS!$D$2:$D$20000,DATOS!$D9055,DATOS!$E$2:$E$20000,DATOS!$E9055,DATOS!$I$2:$I$20000,DATOS!$I9055,DATOS!$G$2:$G$20000,"OR")=0))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DATOS!$A$2:$A$20000,DATOS!$A9056,DATOS!$D$2:$D$20000,DATOS!$D9056,DATOS!$E$2:$E$20000,DATOS!$E9056,DATOS!$I$2:$I$20000,DATOS!$I9056,DATOS!$G$2:$G$20000,"EX")=0),0))))</f>
      </c>
      <c r="H9056">
        <f>IF(DATOS!$G9056&lt;&gt;"EX",0,--(COUNTIFS(DATOS!$A$2:$A$20000,DATOS!$A9056,DATOS!$D$2:$D$20000,DATOS!$D9056,DATOS!$E$2:$E$20000,DATOS!$E9056,DATOS!$I$2:$I$20000,DATOS!$I9056,DATOS!$G$2:$G$20000,"OR")=0))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DATOS!$A$2:$A$20000,DATOS!$A9057,DATOS!$D$2:$D$20000,DATOS!$D9057,DATOS!$E$2:$E$20000,DATOS!$E9057,DATOS!$I$2:$I$20000,DATOS!$I9057,DATOS!$G$2:$G$20000,"EX")=0),0))))</f>
      </c>
      <c r="H9057">
        <f>IF(DATOS!$G9057&lt;&gt;"EX",0,--(COUNTIFS(DATOS!$A$2:$A$20000,DATOS!$A9057,DATOS!$D$2:$D$20000,DATOS!$D9057,DATOS!$E$2:$E$20000,DATOS!$E9057,DATOS!$I$2:$I$20000,DATOS!$I9057,DATOS!$G$2:$G$20000,"OR")=0))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DATOS!$A$2:$A$20000,DATOS!$A9058,DATOS!$D$2:$D$20000,DATOS!$D9058,DATOS!$E$2:$E$20000,DATOS!$E9058,DATOS!$I$2:$I$20000,DATOS!$I9058,DATOS!$G$2:$G$20000,"EX")=0),0))))</f>
      </c>
      <c r="H9058">
        <f>IF(DATOS!$G9058&lt;&gt;"EX",0,--(COUNTIFS(DATOS!$A$2:$A$20000,DATOS!$A9058,DATOS!$D$2:$D$20000,DATOS!$D9058,DATOS!$E$2:$E$20000,DATOS!$E9058,DATOS!$I$2:$I$20000,DATOS!$I9058,DATOS!$G$2:$G$20000,"OR")=0))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DATOS!$A$2:$A$20000,DATOS!$A9059,DATOS!$D$2:$D$20000,DATOS!$D9059,DATOS!$E$2:$E$20000,DATOS!$E9059,DATOS!$I$2:$I$20000,DATOS!$I9059,DATOS!$G$2:$G$20000,"EX")=0),0))))</f>
      </c>
      <c r="H9059">
        <f>IF(DATOS!$G9059&lt;&gt;"EX",0,--(COUNTIFS(DATOS!$A$2:$A$20000,DATOS!$A9059,DATOS!$D$2:$D$20000,DATOS!$D9059,DATOS!$E$2:$E$20000,DATOS!$E9059,DATOS!$I$2:$I$20000,DATOS!$I9059,DATOS!$G$2:$G$20000,"OR")=0))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DATOS!$A$2:$A$20000,DATOS!$A9060,DATOS!$D$2:$D$20000,DATOS!$D9060,DATOS!$E$2:$E$20000,DATOS!$E9060,DATOS!$I$2:$I$20000,DATOS!$I9060,DATOS!$G$2:$G$20000,"EX")=0),0))))</f>
      </c>
      <c r="H9060">
        <f>IF(DATOS!$G9060&lt;&gt;"EX",0,--(COUNTIFS(DATOS!$A$2:$A$20000,DATOS!$A9060,DATOS!$D$2:$D$20000,DATOS!$D9060,DATOS!$E$2:$E$20000,DATOS!$E9060,DATOS!$I$2:$I$20000,DATOS!$I9060,DATOS!$G$2:$G$20000,"OR")=0))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DATOS!$A$2:$A$20000,DATOS!$A9061,DATOS!$D$2:$D$20000,DATOS!$D9061,DATOS!$E$2:$E$20000,DATOS!$E9061,DATOS!$I$2:$I$20000,DATOS!$I9061,DATOS!$G$2:$G$20000,"EX")=0),0))))</f>
      </c>
      <c r="H9061">
        <f>IF(DATOS!$G9061&lt;&gt;"EX",0,--(COUNTIFS(DATOS!$A$2:$A$20000,DATOS!$A9061,DATOS!$D$2:$D$20000,DATOS!$D9061,DATOS!$E$2:$E$20000,DATOS!$E9061,DATOS!$I$2:$I$20000,DATOS!$I9061,DATOS!$G$2:$G$20000,"OR")=0))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DATOS!$A$2:$A$20000,DATOS!$A9062,DATOS!$D$2:$D$20000,DATOS!$D9062,DATOS!$E$2:$E$20000,DATOS!$E9062,DATOS!$I$2:$I$20000,DATOS!$I9062,DATOS!$G$2:$G$20000,"EX")=0),0))))</f>
      </c>
      <c r="H9062">
        <f>IF(DATOS!$G9062&lt;&gt;"EX",0,--(COUNTIFS(DATOS!$A$2:$A$20000,DATOS!$A9062,DATOS!$D$2:$D$20000,DATOS!$D9062,DATOS!$E$2:$E$20000,DATOS!$E9062,DATOS!$I$2:$I$20000,DATOS!$I9062,DATOS!$G$2:$G$20000,"OR")=0))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DATOS!$A$2:$A$20000,DATOS!$A9063,DATOS!$D$2:$D$20000,DATOS!$D9063,DATOS!$E$2:$E$20000,DATOS!$E9063,DATOS!$I$2:$I$20000,DATOS!$I9063,DATOS!$G$2:$G$20000,"EX")=0),0))))</f>
      </c>
      <c r="H9063">
        <f>IF(DATOS!$G9063&lt;&gt;"EX",0,--(COUNTIFS(DATOS!$A$2:$A$20000,DATOS!$A9063,DATOS!$D$2:$D$20000,DATOS!$D9063,DATOS!$E$2:$E$20000,DATOS!$E9063,DATOS!$I$2:$I$20000,DATOS!$I9063,DATOS!$G$2:$G$20000,"OR")=0))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DATOS!$A$2:$A$20000,DATOS!$A9064,DATOS!$D$2:$D$20000,DATOS!$D9064,DATOS!$E$2:$E$20000,DATOS!$E9064,DATOS!$I$2:$I$20000,DATOS!$I9064,DATOS!$G$2:$G$20000,"EX")=0),0))))</f>
      </c>
      <c r="H9064">
        <f>IF(DATOS!$G9064&lt;&gt;"EX",0,--(COUNTIFS(DATOS!$A$2:$A$20000,DATOS!$A9064,DATOS!$D$2:$D$20000,DATOS!$D9064,DATOS!$E$2:$E$20000,DATOS!$E9064,DATOS!$I$2:$I$20000,DATOS!$I9064,DATOS!$G$2:$G$20000,"OR")=0))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DATOS!$A$2:$A$20000,DATOS!$A9065,DATOS!$D$2:$D$20000,DATOS!$D9065,DATOS!$E$2:$E$20000,DATOS!$E9065,DATOS!$I$2:$I$20000,DATOS!$I9065,DATOS!$G$2:$G$20000,"EX")=0),0))))</f>
      </c>
      <c r="H9065">
        <f>IF(DATOS!$G9065&lt;&gt;"EX",0,--(COUNTIFS(DATOS!$A$2:$A$20000,DATOS!$A9065,DATOS!$D$2:$D$20000,DATOS!$D9065,DATOS!$E$2:$E$20000,DATOS!$E9065,DATOS!$I$2:$I$20000,DATOS!$I9065,DATOS!$G$2:$G$20000,"OR")=0))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DATOS!$A$2:$A$20000,DATOS!$A9066,DATOS!$D$2:$D$20000,DATOS!$D9066,DATOS!$E$2:$E$20000,DATOS!$E9066,DATOS!$I$2:$I$20000,DATOS!$I9066,DATOS!$G$2:$G$20000,"EX")=0),0))))</f>
      </c>
      <c r="H9066">
        <f>IF(DATOS!$G9066&lt;&gt;"EX",0,--(COUNTIFS(DATOS!$A$2:$A$20000,DATOS!$A9066,DATOS!$D$2:$D$20000,DATOS!$D9066,DATOS!$E$2:$E$20000,DATOS!$E9066,DATOS!$I$2:$I$20000,DATOS!$I9066,DATOS!$G$2:$G$20000,"OR")=0))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DATOS!$A$2:$A$20000,DATOS!$A9067,DATOS!$D$2:$D$20000,DATOS!$D9067,DATOS!$E$2:$E$20000,DATOS!$E9067,DATOS!$I$2:$I$20000,DATOS!$I9067,DATOS!$G$2:$G$20000,"EX")=0),0))))</f>
      </c>
      <c r="H9067">
        <f>IF(DATOS!$G9067&lt;&gt;"EX",0,--(COUNTIFS(DATOS!$A$2:$A$20000,DATOS!$A9067,DATOS!$D$2:$D$20000,DATOS!$D9067,DATOS!$E$2:$E$20000,DATOS!$E9067,DATOS!$I$2:$I$20000,DATOS!$I9067,DATOS!$G$2:$G$20000,"OR")=0))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DATOS!$A$2:$A$20000,DATOS!$A9068,DATOS!$D$2:$D$20000,DATOS!$D9068,DATOS!$E$2:$E$20000,DATOS!$E9068,DATOS!$I$2:$I$20000,DATOS!$I9068,DATOS!$G$2:$G$20000,"EX")=0),0))))</f>
      </c>
      <c r="H9068">
        <f>IF(DATOS!$G9068&lt;&gt;"EX",0,--(COUNTIFS(DATOS!$A$2:$A$20000,DATOS!$A9068,DATOS!$D$2:$D$20000,DATOS!$D9068,DATOS!$E$2:$E$20000,DATOS!$E9068,DATOS!$I$2:$I$20000,DATOS!$I9068,DATOS!$G$2:$G$20000,"OR")=0))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DATOS!$A$2:$A$20000,DATOS!$A9069,DATOS!$D$2:$D$20000,DATOS!$D9069,DATOS!$E$2:$E$20000,DATOS!$E9069,DATOS!$I$2:$I$20000,DATOS!$I9069,DATOS!$G$2:$G$20000,"EX")=0),0))))</f>
      </c>
      <c r="H9069">
        <f>IF(DATOS!$G9069&lt;&gt;"EX",0,--(COUNTIFS(DATOS!$A$2:$A$20000,DATOS!$A9069,DATOS!$D$2:$D$20000,DATOS!$D9069,DATOS!$E$2:$E$20000,DATOS!$E9069,DATOS!$I$2:$I$20000,DATOS!$I9069,DATOS!$G$2:$G$20000,"OR")=0))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DATOS!$A$2:$A$20000,DATOS!$A9070,DATOS!$D$2:$D$20000,DATOS!$D9070,DATOS!$E$2:$E$20000,DATOS!$E9070,DATOS!$I$2:$I$20000,DATOS!$I9070,DATOS!$G$2:$G$20000,"EX")=0),0))))</f>
      </c>
      <c r="H9070">
        <f>IF(DATOS!$G9070&lt;&gt;"EX",0,--(COUNTIFS(DATOS!$A$2:$A$20000,DATOS!$A9070,DATOS!$D$2:$D$20000,DATOS!$D9070,DATOS!$E$2:$E$20000,DATOS!$E9070,DATOS!$I$2:$I$20000,DATOS!$I9070,DATOS!$G$2:$G$20000,"OR")=0))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DATOS!$A$2:$A$20000,DATOS!$A9071,DATOS!$D$2:$D$20000,DATOS!$D9071,DATOS!$E$2:$E$20000,DATOS!$E9071,DATOS!$I$2:$I$20000,DATOS!$I9071,DATOS!$G$2:$G$20000,"EX")=0),0))))</f>
      </c>
      <c r="H9071">
        <f>IF(DATOS!$G9071&lt;&gt;"EX",0,--(COUNTIFS(DATOS!$A$2:$A$20000,DATOS!$A9071,DATOS!$D$2:$D$20000,DATOS!$D9071,DATOS!$E$2:$E$20000,DATOS!$E9071,DATOS!$I$2:$I$20000,DATOS!$I9071,DATOS!$G$2:$G$20000,"OR")=0))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DATOS!$A$2:$A$20000,DATOS!$A9072,DATOS!$D$2:$D$20000,DATOS!$D9072,DATOS!$E$2:$E$20000,DATOS!$E9072,DATOS!$I$2:$I$20000,DATOS!$I9072,DATOS!$G$2:$G$20000,"EX")=0),0))))</f>
      </c>
      <c r="H9072">
        <f>IF(DATOS!$G9072&lt;&gt;"EX",0,--(COUNTIFS(DATOS!$A$2:$A$20000,DATOS!$A9072,DATOS!$D$2:$D$20000,DATOS!$D9072,DATOS!$E$2:$E$20000,DATOS!$E9072,DATOS!$I$2:$I$20000,DATOS!$I9072,DATOS!$G$2:$G$20000,"OR")=0))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DATOS!$A$2:$A$20000,DATOS!$A9073,DATOS!$D$2:$D$20000,DATOS!$D9073,DATOS!$E$2:$E$20000,DATOS!$E9073,DATOS!$I$2:$I$20000,DATOS!$I9073,DATOS!$G$2:$G$20000,"EX")=0),0))))</f>
      </c>
      <c r="H9073">
        <f>IF(DATOS!$G9073&lt;&gt;"EX",0,--(COUNTIFS(DATOS!$A$2:$A$20000,DATOS!$A9073,DATOS!$D$2:$D$20000,DATOS!$D9073,DATOS!$E$2:$E$20000,DATOS!$E9073,DATOS!$I$2:$I$20000,DATOS!$I9073,DATOS!$G$2:$G$20000,"OR")=0))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DATOS!$A$2:$A$20000,DATOS!$A9074,DATOS!$D$2:$D$20000,DATOS!$D9074,DATOS!$E$2:$E$20000,DATOS!$E9074,DATOS!$I$2:$I$20000,DATOS!$I9074,DATOS!$G$2:$G$20000,"EX")=0),0))))</f>
      </c>
      <c r="H9074">
        <f>IF(DATOS!$G9074&lt;&gt;"EX",0,--(COUNTIFS(DATOS!$A$2:$A$20000,DATOS!$A9074,DATOS!$D$2:$D$20000,DATOS!$D9074,DATOS!$E$2:$E$20000,DATOS!$E9074,DATOS!$I$2:$I$20000,DATOS!$I9074,DATOS!$G$2:$G$20000,"OR")=0))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DATOS!$A$2:$A$20000,DATOS!$A9075,DATOS!$D$2:$D$20000,DATOS!$D9075,DATOS!$E$2:$E$20000,DATOS!$E9075,DATOS!$I$2:$I$20000,DATOS!$I9075,DATOS!$G$2:$G$20000,"EX")=0),0))))</f>
      </c>
      <c r="H9075">
        <f>IF(DATOS!$G9075&lt;&gt;"EX",0,--(COUNTIFS(DATOS!$A$2:$A$20000,DATOS!$A9075,DATOS!$D$2:$D$20000,DATOS!$D9075,DATOS!$E$2:$E$20000,DATOS!$E9075,DATOS!$I$2:$I$20000,DATOS!$I9075,DATOS!$G$2:$G$20000,"OR")=0))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DATOS!$A$2:$A$20000,DATOS!$A9076,DATOS!$D$2:$D$20000,DATOS!$D9076,DATOS!$E$2:$E$20000,DATOS!$E9076,DATOS!$I$2:$I$20000,DATOS!$I9076,DATOS!$G$2:$G$20000,"EX")=0),0))))</f>
      </c>
      <c r="H9076">
        <f>IF(DATOS!$G9076&lt;&gt;"EX",0,--(COUNTIFS(DATOS!$A$2:$A$20000,DATOS!$A9076,DATOS!$D$2:$D$20000,DATOS!$D9076,DATOS!$E$2:$E$20000,DATOS!$E9076,DATOS!$I$2:$I$20000,DATOS!$I9076,DATOS!$G$2:$G$20000,"OR")=0))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DATOS!$A$2:$A$20000,DATOS!$A9077,DATOS!$D$2:$D$20000,DATOS!$D9077,DATOS!$E$2:$E$20000,DATOS!$E9077,DATOS!$I$2:$I$20000,DATOS!$I9077,DATOS!$G$2:$G$20000,"EX")=0),0))))</f>
      </c>
      <c r="H9077">
        <f>IF(DATOS!$G9077&lt;&gt;"EX",0,--(COUNTIFS(DATOS!$A$2:$A$20000,DATOS!$A9077,DATOS!$D$2:$D$20000,DATOS!$D9077,DATOS!$E$2:$E$20000,DATOS!$E9077,DATOS!$I$2:$I$20000,DATOS!$I9077,DATOS!$G$2:$G$20000,"OR")=0))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DATOS!$A$2:$A$20000,DATOS!$A9078,DATOS!$D$2:$D$20000,DATOS!$D9078,DATOS!$E$2:$E$20000,DATOS!$E9078,DATOS!$I$2:$I$20000,DATOS!$I9078,DATOS!$G$2:$G$20000,"EX")=0),0))))</f>
      </c>
      <c r="H9078">
        <f>IF(DATOS!$G9078&lt;&gt;"EX",0,--(COUNTIFS(DATOS!$A$2:$A$20000,DATOS!$A9078,DATOS!$D$2:$D$20000,DATOS!$D9078,DATOS!$E$2:$E$20000,DATOS!$E9078,DATOS!$I$2:$I$20000,DATOS!$I9078,DATOS!$G$2:$G$20000,"OR")=0))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DATOS!$A$2:$A$20000,DATOS!$A9079,DATOS!$D$2:$D$20000,DATOS!$D9079,DATOS!$E$2:$E$20000,DATOS!$E9079,DATOS!$I$2:$I$20000,DATOS!$I9079,DATOS!$G$2:$G$20000,"EX")=0),0))))</f>
      </c>
      <c r="H9079">
        <f>IF(DATOS!$G9079&lt;&gt;"EX",0,--(COUNTIFS(DATOS!$A$2:$A$20000,DATOS!$A9079,DATOS!$D$2:$D$20000,DATOS!$D9079,DATOS!$E$2:$E$20000,DATOS!$E9079,DATOS!$I$2:$I$20000,DATOS!$I9079,DATOS!$G$2:$G$20000,"OR")=0))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DATOS!$A$2:$A$20000,DATOS!$A9080,DATOS!$D$2:$D$20000,DATOS!$D9080,DATOS!$E$2:$E$20000,DATOS!$E9080,DATOS!$I$2:$I$20000,DATOS!$I9080,DATOS!$G$2:$G$20000,"EX")=0),0))))</f>
      </c>
      <c r="H9080">
        <f>IF(DATOS!$G9080&lt;&gt;"EX",0,--(COUNTIFS(DATOS!$A$2:$A$20000,DATOS!$A9080,DATOS!$D$2:$D$20000,DATOS!$D9080,DATOS!$E$2:$E$20000,DATOS!$E9080,DATOS!$I$2:$I$20000,DATOS!$I9080,DATOS!$G$2:$G$20000,"OR")=0))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DATOS!$A$2:$A$20000,DATOS!$A9081,DATOS!$D$2:$D$20000,DATOS!$D9081,DATOS!$E$2:$E$20000,DATOS!$E9081,DATOS!$I$2:$I$20000,DATOS!$I9081,DATOS!$G$2:$G$20000,"EX")=0),0))))</f>
      </c>
      <c r="H9081">
        <f>IF(DATOS!$G9081&lt;&gt;"EX",0,--(COUNTIFS(DATOS!$A$2:$A$20000,DATOS!$A9081,DATOS!$D$2:$D$20000,DATOS!$D9081,DATOS!$E$2:$E$20000,DATOS!$E9081,DATOS!$I$2:$I$20000,DATOS!$I9081,DATOS!$G$2:$G$20000,"OR")=0))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DATOS!$A$2:$A$20000,DATOS!$A9082,DATOS!$D$2:$D$20000,DATOS!$D9082,DATOS!$E$2:$E$20000,DATOS!$E9082,DATOS!$I$2:$I$20000,DATOS!$I9082,DATOS!$G$2:$G$20000,"EX")=0),0))))</f>
      </c>
      <c r="H9082">
        <f>IF(DATOS!$G9082&lt;&gt;"EX",0,--(COUNTIFS(DATOS!$A$2:$A$20000,DATOS!$A9082,DATOS!$D$2:$D$20000,DATOS!$D9082,DATOS!$E$2:$E$20000,DATOS!$E9082,DATOS!$I$2:$I$20000,DATOS!$I9082,DATOS!$G$2:$G$20000,"OR")=0))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DATOS!$A$2:$A$20000,DATOS!$A9083,DATOS!$D$2:$D$20000,DATOS!$D9083,DATOS!$E$2:$E$20000,DATOS!$E9083,DATOS!$I$2:$I$20000,DATOS!$I9083,DATOS!$G$2:$G$20000,"EX")=0),0))))</f>
      </c>
      <c r="H9083">
        <f>IF(DATOS!$G9083&lt;&gt;"EX",0,--(COUNTIFS(DATOS!$A$2:$A$20000,DATOS!$A9083,DATOS!$D$2:$D$20000,DATOS!$D9083,DATOS!$E$2:$E$20000,DATOS!$E9083,DATOS!$I$2:$I$20000,DATOS!$I9083,DATOS!$G$2:$G$20000,"OR")=0))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DATOS!$A$2:$A$20000,DATOS!$A9084,DATOS!$D$2:$D$20000,DATOS!$D9084,DATOS!$E$2:$E$20000,DATOS!$E9084,DATOS!$I$2:$I$20000,DATOS!$I9084,DATOS!$G$2:$G$20000,"EX")=0),0))))</f>
      </c>
      <c r="H9084">
        <f>IF(DATOS!$G9084&lt;&gt;"EX",0,--(COUNTIFS(DATOS!$A$2:$A$20000,DATOS!$A9084,DATOS!$D$2:$D$20000,DATOS!$D9084,DATOS!$E$2:$E$20000,DATOS!$E9084,DATOS!$I$2:$I$20000,DATOS!$I9084,DATOS!$G$2:$G$20000,"OR")=0))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DATOS!$A$2:$A$20000,DATOS!$A9085,DATOS!$D$2:$D$20000,DATOS!$D9085,DATOS!$E$2:$E$20000,DATOS!$E9085,DATOS!$I$2:$I$20000,DATOS!$I9085,DATOS!$G$2:$G$20000,"EX")=0),0))))</f>
      </c>
      <c r="H9085">
        <f>IF(DATOS!$G9085&lt;&gt;"EX",0,--(COUNTIFS(DATOS!$A$2:$A$20000,DATOS!$A9085,DATOS!$D$2:$D$20000,DATOS!$D9085,DATOS!$E$2:$E$20000,DATOS!$E9085,DATOS!$I$2:$I$20000,DATOS!$I9085,DATOS!$G$2:$G$20000,"OR")=0))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DATOS!$A$2:$A$20000,DATOS!$A9086,DATOS!$D$2:$D$20000,DATOS!$D9086,DATOS!$E$2:$E$20000,DATOS!$E9086,DATOS!$I$2:$I$20000,DATOS!$I9086,DATOS!$G$2:$G$20000,"EX")=0),0))))</f>
      </c>
      <c r="H9086">
        <f>IF(DATOS!$G9086&lt;&gt;"EX",0,--(COUNTIFS(DATOS!$A$2:$A$20000,DATOS!$A9086,DATOS!$D$2:$D$20000,DATOS!$D9086,DATOS!$E$2:$E$20000,DATOS!$E9086,DATOS!$I$2:$I$20000,DATOS!$I9086,DATOS!$G$2:$G$20000,"OR")=0))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DATOS!$A$2:$A$20000,DATOS!$A9087,DATOS!$D$2:$D$20000,DATOS!$D9087,DATOS!$E$2:$E$20000,DATOS!$E9087,DATOS!$I$2:$I$20000,DATOS!$I9087,DATOS!$G$2:$G$20000,"EX")=0),0))))</f>
      </c>
      <c r="H9087">
        <f>IF(DATOS!$G9087&lt;&gt;"EX",0,--(COUNTIFS(DATOS!$A$2:$A$20000,DATOS!$A9087,DATOS!$D$2:$D$20000,DATOS!$D9087,DATOS!$E$2:$E$20000,DATOS!$E9087,DATOS!$I$2:$I$20000,DATOS!$I9087,DATOS!$G$2:$G$20000,"OR")=0))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DATOS!$A$2:$A$20000,DATOS!$A9088,DATOS!$D$2:$D$20000,DATOS!$D9088,DATOS!$E$2:$E$20000,DATOS!$E9088,DATOS!$I$2:$I$20000,DATOS!$I9088,DATOS!$G$2:$G$20000,"EX")=0),0))))</f>
      </c>
      <c r="H9088">
        <f>IF(DATOS!$G9088&lt;&gt;"EX",0,--(COUNTIFS(DATOS!$A$2:$A$20000,DATOS!$A9088,DATOS!$D$2:$D$20000,DATOS!$D9088,DATOS!$E$2:$E$20000,DATOS!$E9088,DATOS!$I$2:$I$20000,DATOS!$I9088,DATOS!$G$2:$G$20000,"OR")=0))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DATOS!$A$2:$A$20000,DATOS!$A9089,DATOS!$D$2:$D$20000,DATOS!$D9089,DATOS!$E$2:$E$20000,DATOS!$E9089,DATOS!$I$2:$I$20000,DATOS!$I9089,DATOS!$G$2:$G$20000,"EX")=0),0))))</f>
      </c>
      <c r="H9089">
        <f>IF(DATOS!$G9089&lt;&gt;"EX",0,--(COUNTIFS(DATOS!$A$2:$A$20000,DATOS!$A9089,DATOS!$D$2:$D$20000,DATOS!$D9089,DATOS!$E$2:$E$20000,DATOS!$E9089,DATOS!$I$2:$I$20000,DATOS!$I9089,DATOS!$G$2:$G$20000,"OR")=0))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DATOS!$A$2:$A$20000,DATOS!$A9090,DATOS!$D$2:$D$20000,DATOS!$D9090,DATOS!$E$2:$E$20000,DATOS!$E9090,DATOS!$I$2:$I$20000,DATOS!$I9090,DATOS!$G$2:$G$20000,"EX")=0),0))))</f>
      </c>
      <c r="H9090">
        <f>IF(DATOS!$G9090&lt;&gt;"EX",0,--(COUNTIFS(DATOS!$A$2:$A$20000,DATOS!$A9090,DATOS!$D$2:$D$20000,DATOS!$D9090,DATOS!$E$2:$E$20000,DATOS!$E9090,DATOS!$I$2:$I$20000,DATOS!$I9090,DATOS!$G$2:$G$20000,"OR")=0))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DATOS!$A$2:$A$20000,DATOS!$A9091,DATOS!$D$2:$D$20000,DATOS!$D9091,DATOS!$E$2:$E$20000,DATOS!$E9091,DATOS!$I$2:$I$20000,DATOS!$I9091,DATOS!$G$2:$G$20000,"EX")=0),0))))</f>
      </c>
      <c r="H9091">
        <f>IF(DATOS!$G9091&lt;&gt;"EX",0,--(COUNTIFS(DATOS!$A$2:$A$20000,DATOS!$A9091,DATOS!$D$2:$D$20000,DATOS!$D9091,DATOS!$E$2:$E$20000,DATOS!$E9091,DATOS!$I$2:$I$20000,DATOS!$I9091,DATOS!$G$2:$G$20000,"OR")=0))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DATOS!$A$2:$A$20000,DATOS!$A9092,DATOS!$D$2:$D$20000,DATOS!$D9092,DATOS!$E$2:$E$20000,DATOS!$E9092,DATOS!$I$2:$I$20000,DATOS!$I9092,DATOS!$G$2:$G$20000,"EX")=0),0))))</f>
      </c>
      <c r="H9092">
        <f>IF(DATOS!$G9092&lt;&gt;"EX",0,--(COUNTIFS(DATOS!$A$2:$A$20000,DATOS!$A9092,DATOS!$D$2:$D$20000,DATOS!$D9092,DATOS!$E$2:$E$20000,DATOS!$E9092,DATOS!$I$2:$I$20000,DATOS!$I9092,DATOS!$G$2:$G$20000,"OR")=0))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DATOS!$A$2:$A$20000,DATOS!$A9093,DATOS!$D$2:$D$20000,DATOS!$D9093,DATOS!$E$2:$E$20000,DATOS!$E9093,DATOS!$I$2:$I$20000,DATOS!$I9093,DATOS!$G$2:$G$20000,"EX")=0),0))))</f>
      </c>
      <c r="H9093">
        <f>IF(DATOS!$G9093&lt;&gt;"EX",0,--(COUNTIFS(DATOS!$A$2:$A$20000,DATOS!$A9093,DATOS!$D$2:$D$20000,DATOS!$D9093,DATOS!$E$2:$E$20000,DATOS!$E9093,DATOS!$I$2:$I$20000,DATOS!$I9093,DATOS!$G$2:$G$20000,"OR")=0))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DATOS!$A$2:$A$20000,DATOS!$A9094,DATOS!$D$2:$D$20000,DATOS!$D9094,DATOS!$E$2:$E$20000,DATOS!$E9094,DATOS!$I$2:$I$20000,DATOS!$I9094,DATOS!$G$2:$G$20000,"EX")=0),0))))</f>
      </c>
      <c r="H9094">
        <f>IF(DATOS!$G9094&lt;&gt;"EX",0,--(COUNTIFS(DATOS!$A$2:$A$20000,DATOS!$A9094,DATOS!$D$2:$D$20000,DATOS!$D9094,DATOS!$E$2:$E$20000,DATOS!$E9094,DATOS!$I$2:$I$20000,DATOS!$I9094,DATOS!$G$2:$G$20000,"OR")=0))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DATOS!$A$2:$A$20000,DATOS!$A9095,DATOS!$D$2:$D$20000,DATOS!$D9095,DATOS!$E$2:$E$20000,DATOS!$E9095,DATOS!$I$2:$I$20000,DATOS!$I9095,DATOS!$G$2:$G$20000,"EX")=0),0))))</f>
      </c>
      <c r="H9095">
        <f>IF(DATOS!$G9095&lt;&gt;"EX",0,--(COUNTIFS(DATOS!$A$2:$A$20000,DATOS!$A9095,DATOS!$D$2:$D$20000,DATOS!$D9095,DATOS!$E$2:$E$20000,DATOS!$E9095,DATOS!$I$2:$I$20000,DATOS!$I9095,DATOS!$G$2:$G$20000,"OR")=0))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DATOS!$A$2:$A$20000,DATOS!$A9096,DATOS!$D$2:$D$20000,DATOS!$D9096,DATOS!$E$2:$E$20000,DATOS!$E9096,DATOS!$I$2:$I$20000,DATOS!$I9096,DATOS!$G$2:$G$20000,"EX")=0),0))))</f>
      </c>
      <c r="H9096">
        <f>IF(DATOS!$G9096&lt;&gt;"EX",0,--(COUNTIFS(DATOS!$A$2:$A$20000,DATOS!$A9096,DATOS!$D$2:$D$20000,DATOS!$D9096,DATOS!$E$2:$E$20000,DATOS!$E9096,DATOS!$I$2:$I$20000,DATOS!$I9096,DATOS!$G$2:$G$20000,"OR")=0))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DATOS!$A$2:$A$20000,DATOS!$A9097,DATOS!$D$2:$D$20000,DATOS!$D9097,DATOS!$E$2:$E$20000,DATOS!$E9097,DATOS!$I$2:$I$20000,DATOS!$I9097,DATOS!$G$2:$G$20000,"EX")=0),0))))</f>
      </c>
      <c r="H9097">
        <f>IF(DATOS!$G9097&lt;&gt;"EX",0,--(COUNTIFS(DATOS!$A$2:$A$20000,DATOS!$A9097,DATOS!$D$2:$D$20000,DATOS!$D9097,DATOS!$E$2:$E$20000,DATOS!$E9097,DATOS!$I$2:$I$20000,DATOS!$I9097,DATOS!$G$2:$G$20000,"OR")=0))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DATOS!$A$2:$A$20000,DATOS!$A9098,DATOS!$D$2:$D$20000,DATOS!$D9098,DATOS!$E$2:$E$20000,DATOS!$E9098,DATOS!$I$2:$I$20000,DATOS!$I9098,DATOS!$G$2:$G$20000,"EX")=0),0))))</f>
      </c>
      <c r="H9098">
        <f>IF(DATOS!$G9098&lt;&gt;"EX",0,--(COUNTIFS(DATOS!$A$2:$A$20000,DATOS!$A9098,DATOS!$D$2:$D$20000,DATOS!$D9098,DATOS!$E$2:$E$20000,DATOS!$E9098,DATOS!$I$2:$I$20000,DATOS!$I9098,DATOS!$G$2:$G$20000,"OR")=0))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DATOS!$A$2:$A$20000,DATOS!$A9099,DATOS!$D$2:$D$20000,DATOS!$D9099,DATOS!$E$2:$E$20000,DATOS!$E9099,DATOS!$I$2:$I$20000,DATOS!$I9099,DATOS!$G$2:$G$20000,"EX")=0),0))))</f>
      </c>
      <c r="H9099">
        <f>IF(DATOS!$G9099&lt;&gt;"EX",0,--(COUNTIFS(DATOS!$A$2:$A$20000,DATOS!$A9099,DATOS!$D$2:$D$20000,DATOS!$D9099,DATOS!$E$2:$E$20000,DATOS!$E9099,DATOS!$I$2:$I$20000,DATOS!$I9099,DATOS!$G$2:$G$20000,"OR")=0))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DATOS!$A$2:$A$20000,DATOS!$A9100,DATOS!$D$2:$D$20000,DATOS!$D9100,DATOS!$E$2:$E$20000,DATOS!$E9100,DATOS!$I$2:$I$20000,DATOS!$I9100,DATOS!$G$2:$G$20000,"EX")=0),0))))</f>
      </c>
      <c r="H9100">
        <f>IF(DATOS!$G9100&lt;&gt;"EX",0,--(COUNTIFS(DATOS!$A$2:$A$20000,DATOS!$A9100,DATOS!$D$2:$D$20000,DATOS!$D9100,DATOS!$E$2:$E$20000,DATOS!$E9100,DATOS!$I$2:$I$20000,DATOS!$I9100,DATOS!$G$2:$G$20000,"OR")=0))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DATOS!$A$2:$A$20000,DATOS!$A9101,DATOS!$D$2:$D$20000,DATOS!$D9101,DATOS!$E$2:$E$20000,DATOS!$E9101,DATOS!$I$2:$I$20000,DATOS!$I9101,DATOS!$G$2:$G$20000,"EX")=0),0))))</f>
      </c>
      <c r="H9101">
        <f>IF(DATOS!$G9101&lt;&gt;"EX",0,--(COUNTIFS(DATOS!$A$2:$A$20000,DATOS!$A9101,DATOS!$D$2:$D$20000,DATOS!$D9101,DATOS!$E$2:$E$20000,DATOS!$E9101,DATOS!$I$2:$I$20000,DATOS!$I9101,DATOS!$G$2:$G$20000,"OR")=0))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DATOS!$A$2:$A$20000,DATOS!$A9102,DATOS!$D$2:$D$20000,DATOS!$D9102,DATOS!$E$2:$E$20000,DATOS!$E9102,DATOS!$I$2:$I$20000,DATOS!$I9102,DATOS!$G$2:$G$20000,"EX")=0),0))))</f>
      </c>
      <c r="H9102">
        <f>IF(DATOS!$G9102&lt;&gt;"EX",0,--(COUNTIFS(DATOS!$A$2:$A$20000,DATOS!$A9102,DATOS!$D$2:$D$20000,DATOS!$D9102,DATOS!$E$2:$E$20000,DATOS!$E9102,DATOS!$I$2:$I$20000,DATOS!$I9102,DATOS!$G$2:$G$20000,"OR")=0))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DATOS!$A$2:$A$20000,DATOS!$A9103,DATOS!$D$2:$D$20000,DATOS!$D9103,DATOS!$E$2:$E$20000,DATOS!$E9103,DATOS!$I$2:$I$20000,DATOS!$I9103,DATOS!$G$2:$G$20000,"EX")=0),0))))</f>
      </c>
      <c r="H9103">
        <f>IF(DATOS!$G9103&lt;&gt;"EX",0,--(COUNTIFS(DATOS!$A$2:$A$20000,DATOS!$A9103,DATOS!$D$2:$D$20000,DATOS!$D9103,DATOS!$E$2:$E$20000,DATOS!$E9103,DATOS!$I$2:$I$20000,DATOS!$I9103,DATOS!$G$2:$G$20000,"OR")=0))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DATOS!$A$2:$A$20000,DATOS!$A9104,DATOS!$D$2:$D$20000,DATOS!$D9104,DATOS!$E$2:$E$20000,DATOS!$E9104,DATOS!$I$2:$I$20000,DATOS!$I9104,DATOS!$G$2:$G$20000,"EX")=0),0))))</f>
      </c>
      <c r="H9104">
        <f>IF(DATOS!$G9104&lt;&gt;"EX",0,--(COUNTIFS(DATOS!$A$2:$A$20000,DATOS!$A9104,DATOS!$D$2:$D$20000,DATOS!$D9104,DATOS!$E$2:$E$20000,DATOS!$E9104,DATOS!$I$2:$I$20000,DATOS!$I9104,DATOS!$G$2:$G$20000,"OR")=0))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DATOS!$A$2:$A$20000,DATOS!$A9105,DATOS!$D$2:$D$20000,DATOS!$D9105,DATOS!$E$2:$E$20000,DATOS!$E9105,DATOS!$I$2:$I$20000,DATOS!$I9105,DATOS!$G$2:$G$20000,"EX")=0),0))))</f>
      </c>
      <c r="H9105">
        <f>IF(DATOS!$G9105&lt;&gt;"EX",0,--(COUNTIFS(DATOS!$A$2:$A$20000,DATOS!$A9105,DATOS!$D$2:$D$20000,DATOS!$D9105,DATOS!$E$2:$E$20000,DATOS!$E9105,DATOS!$I$2:$I$20000,DATOS!$I9105,DATOS!$G$2:$G$20000,"OR")=0))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DATOS!$A$2:$A$20000,DATOS!$A9106,DATOS!$D$2:$D$20000,DATOS!$D9106,DATOS!$E$2:$E$20000,DATOS!$E9106,DATOS!$I$2:$I$20000,DATOS!$I9106,DATOS!$G$2:$G$20000,"EX")=0),0))))</f>
      </c>
      <c r="H9106">
        <f>IF(DATOS!$G9106&lt;&gt;"EX",0,--(COUNTIFS(DATOS!$A$2:$A$20000,DATOS!$A9106,DATOS!$D$2:$D$20000,DATOS!$D9106,DATOS!$E$2:$E$20000,DATOS!$E9106,DATOS!$I$2:$I$20000,DATOS!$I9106,DATOS!$G$2:$G$20000,"OR")=0))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DATOS!$A$2:$A$20000,DATOS!$A9107,DATOS!$D$2:$D$20000,DATOS!$D9107,DATOS!$E$2:$E$20000,DATOS!$E9107,DATOS!$I$2:$I$20000,DATOS!$I9107,DATOS!$G$2:$G$20000,"EX")=0),0))))</f>
      </c>
      <c r="H9107">
        <f>IF(DATOS!$G9107&lt;&gt;"EX",0,--(COUNTIFS(DATOS!$A$2:$A$20000,DATOS!$A9107,DATOS!$D$2:$D$20000,DATOS!$D9107,DATOS!$E$2:$E$20000,DATOS!$E9107,DATOS!$I$2:$I$20000,DATOS!$I9107,DATOS!$G$2:$G$20000,"OR")=0))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DATOS!$A$2:$A$20000,DATOS!$A9108,DATOS!$D$2:$D$20000,DATOS!$D9108,DATOS!$E$2:$E$20000,DATOS!$E9108,DATOS!$I$2:$I$20000,DATOS!$I9108,DATOS!$G$2:$G$20000,"EX")=0),0))))</f>
      </c>
      <c r="H9108">
        <f>IF(DATOS!$G9108&lt;&gt;"EX",0,--(COUNTIFS(DATOS!$A$2:$A$20000,DATOS!$A9108,DATOS!$D$2:$D$20000,DATOS!$D9108,DATOS!$E$2:$E$20000,DATOS!$E9108,DATOS!$I$2:$I$20000,DATOS!$I9108,DATOS!$G$2:$G$20000,"OR")=0))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DATOS!$A$2:$A$20000,DATOS!$A9109,DATOS!$D$2:$D$20000,DATOS!$D9109,DATOS!$E$2:$E$20000,DATOS!$E9109,DATOS!$I$2:$I$20000,DATOS!$I9109,DATOS!$G$2:$G$20000,"EX")=0),0))))</f>
      </c>
      <c r="H9109">
        <f>IF(DATOS!$G9109&lt;&gt;"EX",0,--(COUNTIFS(DATOS!$A$2:$A$20000,DATOS!$A9109,DATOS!$D$2:$D$20000,DATOS!$D9109,DATOS!$E$2:$E$20000,DATOS!$E9109,DATOS!$I$2:$I$20000,DATOS!$I9109,DATOS!$G$2:$G$20000,"OR")=0))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DATOS!$A$2:$A$20000,DATOS!$A9110,DATOS!$D$2:$D$20000,DATOS!$D9110,DATOS!$E$2:$E$20000,DATOS!$E9110,DATOS!$I$2:$I$20000,DATOS!$I9110,DATOS!$G$2:$G$20000,"EX")=0),0))))</f>
      </c>
      <c r="H9110">
        <f>IF(DATOS!$G9110&lt;&gt;"EX",0,--(COUNTIFS(DATOS!$A$2:$A$20000,DATOS!$A9110,DATOS!$D$2:$D$20000,DATOS!$D9110,DATOS!$E$2:$E$20000,DATOS!$E9110,DATOS!$I$2:$I$20000,DATOS!$I9110,DATOS!$G$2:$G$20000,"OR")=0))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DATOS!$A$2:$A$20000,DATOS!$A9111,DATOS!$D$2:$D$20000,DATOS!$D9111,DATOS!$E$2:$E$20000,DATOS!$E9111,DATOS!$I$2:$I$20000,DATOS!$I9111,DATOS!$G$2:$G$20000,"EX")=0),0))))</f>
      </c>
      <c r="H9111">
        <f>IF(DATOS!$G9111&lt;&gt;"EX",0,--(COUNTIFS(DATOS!$A$2:$A$20000,DATOS!$A9111,DATOS!$D$2:$D$20000,DATOS!$D9111,DATOS!$E$2:$E$20000,DATOS!$E9111,DATOS!$I$2:$I$20000,DATOS!$I9111,DATOS!$G$2:$G$20000,"OR")=0))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DATOS!$A$2:$A$20000,DATOS!$A9112,DATOS!$D$2:$D$20000,DATOS!$D9112,DATOS!$E$2:$E$20000,DATOS!$E9112,DATOS!$I$2:$I$20000,DATOS!$I9112,DATOS!$G$2:$G$20000,"EX")=0),0))))</f>
      </c>
      <c r="H9112">
        <f>IF(DATOS!$G9112&lt;&gt;"EX",0,--(COUNTIFS(DATOS!$A$2:$A$20000,DATOS!$A9112,DATOS!$D$2:$D$20000,DATOS!$D9112,DATOS!$E$2:$E$20000,DATOS!$E9112,DATOS!$I$2:$I$20000,DATOS!$I9112,DATOS!$G$2:$G$20000,"OR")=0))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DATOS!$A$2:$A$20000,DATOS!$A9113,DATOS!$D$2:$D$20000,DATOS!$D9113,DATOS!$E$2:$E$20000,DATOS!$E9113,DATOS!$I$2:$I$20000,DATOS!$I9113,DATOS!$G$2:$G$20000,"EX")=0),0))))</f>
      </c>
      <c r="H9113">
        <f>IF(DATOS!$G9113&lt;&gt;"EX",0,--(COUNTIFS(DATOS!$A$2:$A$20000,DATOS!$A9113,DATOS!$D$2:$D$20000,DATOS!$D9113,DATOS!$E$2:$E$20000,DATOS!$E9113,DATOS!$I$2:$I$20000,DATOS!$I9113,DATOS!$G$2:$G$20000,"OR")=0))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DATOS!$A$2:$A$20000,DATOS!$A9114,DATOS!$D$2:$D$20000,DATOS!$D9114,DATOS!$E$2:$E$20000,DATOS!$E9114,DATOS!$I$2:$I$20000,DATOS!$I9114,DATOS!$G$2:$G$20000,"EX")=0),0))))</f>
      </c>
      <c r="H9114">
        <f>IF(DATOS!$G9114&lt;&gt;"EX",0,--(COUNTIFS(DATOS!$A$2:$A$20000,DATOS!$A9114,DATOS!$D$2:$D$20000,DATOS!$D9114,DATOS!$E$2:$E$20000,DATOS!$E9114,DATOS!$I$2:$I$20000,DATOS!$I9114,DATOS!$G$2:$G$20000,"OR")=0))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DATOS!$A$2:$A$20000,DATOS!$A9115,DATOS!$D$2:$D$20000,DATOS!$D9115,DATOS!$E$2:$E$20000,DATOS!$E9115,DATOS!$I$2:$I$20000,DATOS!$I9115,DATOS!$G$2:$G$20000,"EX")=0),0))))</f>
      </c>
      <c r="H9115">
        <f>IF(DATOS!$G9115&lt;&gt;"EX",0,--(COUNTIFS(DATOS!$A$2:$A$20000,DATOS!$A9115,DATOS!$D$2:$D$20000,DATOS!$D9115,DATOS!$E$2:$E$20000,DATOS!$E9115,DATOS!$I$2:$I$20000,DATOS!$I9115,DATOS!$G$2:$G$20000,"OR")=0))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DATOS!$A$2:$A$20000,DATOS!$A9116,DATOS!$D$2:$D$20000,DATOS!$D9116,DATOS!$E$2:$E$20000,DATOS!$E9116,DATOS!$I$2:$I$20000,DATOS!$I9116,DATOS!$G$2:$G$20000,"EX")=0),0))))</f>
      </c>
      <c r="H9116">
        <f>IF(DATOS!$G9116&lt;&gt;"EX",0,--(COUNTIFS(DATOS!$A$2:$A$20000,DATOS!$A9116,DATOS!$D$2:$D$20000,DATOS!$D9116,DATOS!$E$2:$E$20000,DATOS!$E9116,DATOS!$I$2:$I$20000,DATOS!$I9116,DATOS!$G$2:$G$20000,"OR")=0))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DATOS!$A$2:$A$20000,DATOS!$A9117,DATOS!$D$2:$D$20000,DATOS!$D9117,DATOS!$E$2:$E$20000,DATOS!$E9117,DATOS!$I$2:$I$20000,DATOS!$I9117,DATOS!$G$2:$G$20000,"EX")=0),0))))</f>
      </c>
      <c r="H9117">
        <f>IF(DATOS!$G9117&lt;&gt;"EX",0,--(COUNTIFS(DATOS!$A$2:$A$20000,DATOS!$A9117,DATOS!$D$2:$D$20000,DATOS!$D9117,DATOS!$E$2:$E$20000,DATOS!$E9117,DATOS!$I$2:$I$20000,DATOS!$I9117,DATOS!$G$2:$G$20000,"OR")=0))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DATOS!$A$2:$A$20000,DATOS!$A9118,DATOS!$D$2:$D$20000,DATOS!$D9118,DATOS!$E$2:$E$20000,DATOS!$E9118,DATOS!$I$2:$I$20000,DATOS!$I9118,DATOS!$G$2:$G$20000,"EX")=0),0))))</f>
      </c>
      <c r="H9118">
        <f>IF(DATOS!$G9118&lt;&gt;"EX",0,--(COUNTIFS(DATOS!$A$2:$A$20000,DATOS!$A9118,DATOS!$D$2:$D$20000,DATOS!$D9118,DATOS!$E$2:$E$20000,DATOS!$E9118,DATOS!$I$2:$I$20000,DATOS!$I9118,DATOS!$G$2:$G$20000,"OR")=0))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DATOS!$A$2:$A$20000,DATOS!$A9119,DATOS!$D$2:$D$20000,DATOS!$D9119,DATOS!$E$2:$E$20000,DATOS!$E9119,DATOS!$I$2:$I$20000,DATOS!$I9119,DATOS!$G$2:$G$20000,"EX")=0),0))))</f>
      </c>
      <c r="H9119">
        <f>IF(DATOS!$G9119&lt;&gt;"EX",0,--(COUNTIFS(DATOS!$A$2:$A$20000,DATOS!$A9119,DATOS!$D$2:$D$20000,DATOS!$D9119,DATOS!$E$2:$E$20000,DATOS!$E9119,DATOS!$I$2:$I$20000,DATOS!$I9119,DATOS!$G$2:$G$20000,"OR")=0))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DATOS!$A$2:$A$20000,DATOS!$A9120,DATOS!$D$2:$D$20000,DATOS!$D9120,DATOS!$E$2:$E$20000,DATOS!$E9120,DATOS!$I$2:$I$20000,DATOS!$I9120,DATOS!$G$2:$G$20000,"EX")=0),0))))</f>
      </c>
      <c r="H9120">
        <f>IF(DATOS!$G9120&lt;&gt;"EX",0,--(COUNTIFS(DATOS!$A$2:$A$20000,DATOS!$A9120,DATOS!$D$2:$D$20000,DATOS!$D9120,DATOS!$E$2:$E$20000,DATOS!$E9120,DATOS!$I$2:$I$20000,DATOS!$I9120,DATOS!$G$2:$G$20000,"OR")=0))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DATOS!$A$2:$A$20000,DATOS!$A9121,DATOS!$D$2:$D$20000,DATOS!$D9121,DATOS!$E$2:$E$20000,DATOS!$E9121,DATOS!$I$2:$I$20000,DATOS!$I9121,DATOS!$G$2:$G$20000,"EX")=0),0))))</f>
      </c>
      <c r="H9121">
        <f>IF(DATOS!$G9121&lt;&gt;"EX",0,--(COUNTIFS(DATOS!$A$2:$A$20000,DATOS!$A9121,DATOS!$D$2:$D$20000,DATOS!$D9121,DATOS!$E$2:$E$20000,DATOS!$E9121,DATOS!$I$2:$I$20000,DATOS!$I9121,DATOS!$G$2:$G$20000,"OR")=0))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DATOS!$A$2:$A$20000,DATOS!$A9122,DATOS!$D$2:$D$20000,DATOS!$D9122,DATOS!$E$2:$E$20000,DATOS!$E9122,DATOS!$I$2:$I$20000,DATOS!$I9122,DATOS!$G$2:$G$20000,"EX")=0),0))))</f>
      </c>
      <c r="H9122">
        <f>IF(DATOS!$G9122&lt;&gt;"EX",0,--(COUNTIFS(DATOS!$A$2:$A$20000,DATOS!$A9122,DATOS!$D$2:$D$20000,DATOS!$D9122,DATOS!$E$2:$E$20000,DATOS!$E9122,DATOS!$I$2:$I$20000,DATOS!$I9122,DATOS!$G$2:$G$20000,"OR")=0))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DATOS!$A$2:$A$20000,DATOS!$A9123,DATOS!$D$2:$D$20000,DATOS!$D9123,DATOS!$E$2:$E$20000,DATOS!$E9123,DATOS!$I$2:$I$20000,DATOS!$I9123,DATOS!$G$2:$G$20000,"EX")=0),0))))</f>
      </c>
      <c r="H9123">
        <f>IF(DATOS!$G9123&lt;&gt;"EX",0,--(COUNTIFS(DATOS!$A$2:$A$20000,DATOS!$A9123,DATOS!$D$2:$D$20000,DATOS!$D9123,DATOS!$E$2:$E$20000,DATOS!$E9123,DATOS!$I$2:$I$20000,DATOS!$I9123,DATOS!$G$2:$G$20000,"OR")=0))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DATOS!$A$2:$A$20000,DATOS!$A9124,DATOS!$D$2:$D$20000,DATOS!$D9124,DATOS!$E$2:$E$20000,DATOS!$E9124,DATOS!$I$2:$I$20000,DATOS!$I9124,DATOS!$G$2:$G$20000,"EX")=0),0))))</f>
      </c>
      <c r="H9124">
        <f>IF(DATOS!$G9124&lt;&gt;"EX",0,--(COUNTIFS(DATOS!$A$2:$A$20000,DATOS!$A9124,DATOS!$D$2:$D$20000,DATOS!$D9124,DATOS!$E$2:$E$20000,DATOS!$E9124,DATOS!$I$2:$I$20000,DATOS!$I9124,DATOS!$G$2:$G$20000,"OR")=0))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DATOS!$A$2:$A$20000,DATOS!$A9125,DATOS!$D$2:$D$20000,DATOS!$D9125,DATOS!$E$2:$E$20000,DATOS!$E9125,DATOS!$I$2:$I$20000,DATOS!$I9125,DATOS!$G$2:$G$20000,"EX")=0),0))))</f>
      </c>
      <c r="H9125">
        <f>IF(DATOS!$G9125&lt;&gt;"EX",0,--(COUNTIFS(DATOS!$A$2:$A$20000,DATOS!$A9125,DATOS!$D$2:$D$20000,DATOS!$D9125,DATOS!$E$2:$E$20000,DATOS!$E9125,DATOS!$I$2:$I$20000,DATOS!$I9125,DATOS!$G$2:$G$20000,"OR")=0))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DATOS!$A$2:$A$20000,DATOS!$A9126,DATOS!$D$2:$D$20000,DATOS!$D9126,DATOS!$E$2:$E$20000,DATOS!$E9126,DATOS!$I$2:$I$20000,DATOS!$I9126,DATOS!$G$2:$G$20000,"EX")=0),0))))</f>
      </c>
      <c r="H9126">
        <f>IF(DATOS!$G9126&lt;&gt;"EX",0,--(COUNTIFS(DATOS!$A$2:$A$20000,DATOS!$A9126,DATOS!$D$2:$D$20000,DATOS!$D9126,DATOS!$E$2:$E$20000,DATOS!$E9126,DATOS!$I$2:$I$20000,DATOS!$I9126,DATOS!$G$2:$G$20000,"OR")=0))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DATOS!$A$2:$A$20000,DATOS!$A9127,DATOS!$D$2:$D$20000,DATOS!$D9127,DATOS!$E$2:$E$20000,DATOS!$E9127,DATOS!$I$2:$I$20000,DATOS!$I9127,DATOS!$G$2:$G$20000,"EX")=0),0))))</f>
      </c>
      <c r="H9127">
        <f>IF(DATOS!$G9127&lt;&gt;"EX",0,--(COUNTIFS(DATOS!$A$2:$A$20000,DATOS!$A9127,DATOS!$D$2:$D$20000,DATOS!$D9127,DATOS!$E$2:$E$20000,DATOS!$E9127,DATOS!$I$2:$I$20000,DATOS!$I9127,DATOS!$G$2:$G$20000,"OR")=0))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DATOS!$A$2:$A$20000,DATOS!$A9128,DATOS!$D$2:$D$20000,DATOS!$D9128,DATOS!$E$2:$E$20000,DATOS!$E9128,DATOS!$I$2:$I$20000,DATOS!$I9128,DATOS!$G$2:$G$20000,"EX")=0),0))))</f>
      </c>
      <c r="H9128">
        <f>IF(DATOS!$G9128&lt;&gt;"EX",0,--(COUNTIFS(DATOS!$A$2:$A$20000,DATOS!$A9128,DATOS!$D$2:$D$20000,DATOS!$D9128,DATOS!$E$2:$E$20000,DATOS!$E9128,DATOS!$I$2:$I$20000,DATOS!$I9128,DATOS!$G$2:$G$20000,"OR")=0))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DATOS!$A$2:$A$20000,DATOS!$A9129,DATOS!$D$2:$D$20000,DATOS!$D9129,DATOS!$E$2:$E$20000,DATOS!$E9129,DATOS!$I$2:$I$20000,DATOS!$I9129,DATOS!$G$2:$G$20000,"EX")=0),0))))</f>
      </c>
      <c r="H9129">
        <f>IF(DATOS!$G9129&lt;&gt;"EX",0,--(COUNTIFS(DATOS!$A$2:$A$20000,DATOS!$A9129,DATOS!$D$2:$D$20000,DATOS!$D9129,DATOS!$E$2:$E$20000,DATOS!$E9129,DATOS!$I$2:$I$20000,DATOS!$I9129,DATOS!$G$2:$G$20000,"OR")=0))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DATOS!$A$2:$A$20000,DATOS!$A9130,DATOS!$D$2:$D$20000,DATOS!$D9130,DATOS!$E$2:$E$20000,DATOS!$E9130,DATOS!$I$2:$I$20000,DATOS!$I9130,DATOS!$G$2:$G$20000,"EX")=0),0))))</f>
      </c>
      <c r="H9130">
        <f>IF(DATOS!$G9130&lt;&gt;"EX",0,--(COUNTIFS(DATOS!$A$2:$A$20000,DATOS!$A9130,DATOS!$D$2:$D$20000,DATOS!$D9130,DATOS!$E$2:$E$20000,DATOS!$E9130,DATOS!$I$2:$I$20000,DATOS!$I9130,DATOS!$G$2:$G$20000,"OR")=0))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DATOS!$A$2:$A$20000,DATOS!$A9131,DATOS!$D$2:$D$20000,DATOS!$D9131,DATOS!$E$2:$E$20000,DATOS!$E9131,DATOS!$I$2:$I$20000,DATOS!$I9131,DATOS!$G$2:$G$20000,"EX")=0),0))))</f>
      </c>
      <c r="H9131">
        <f>IF(DATOS!$G9131&lt;&gt;"EX",0,--(COUNTIFS(DATOS!$A$2:$A$20000,DATOS!$A9131,DATOS!$D$2:$D$20000,DATOS!$D9131,DATOS!$E$2:$E$20000,DATOS!$E9131,DATOS!$I$2:$I$20000,DATOS!$I9131,DATOS!$G$2:$G$20000,"OR")=0))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DATOS!$A$2:$A$20000,DATOS!$A9132,DATOS!$D$2:$D$20000,DATOS!$D9132,DATOS!$E$2:$E$20000,DATOS!$E9132,DATOS!$I$2:$I$20000,DATOS!$I9132,DATOS!$G$2:$G$20000,"EX")=0),0))))</f>
      </c>
      <c r="H9132">
        <f>IF(DATOS!$G9132&lt;&gt;"EX",0,--(COUNTIFS(DATOS!$A$2:$A$20000,DATOS!$A9132,DATOS!$D$2:$D$20000,DATOS!$D9132,DATOS!$E$2:$E$20000,DATOS!$E9132,DATOS!$I$2:$I$20000,DATOS!$I9132,DATOS!$G$2:$G$20000,"OR")=0))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DATOS!$A$2:$A$20000,DATOS!$A9133,DATOS!$D$2:$D$20000,DATOS!$D9133,DATOS!$E$2:$E$20000,DATOS!$E9133,DATOS!$I$2:$I$20000,DATOS!$I9133,DATOS!$G$2:$G$20000,"EX")=0),0))))</f>
      </c>
      <c r="H9133">
        <f>IF(DATOS!$G9133&lt;&gt;"EX",0,--(COUNTIFS(DATOS!$A$2:$A$20000,DATOS!$A9133,DATOS!$D$2:$D$20000,DATOS!$D9133,DATOS!$E$2:$E$20000,DATOS!$E9133,DATOS!$I$2:$I$20000,DATOS!$I9133,DATOS!$G$2:$G$20000,"OR")=0))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DATOS!$A$2:$A$20000,DATOS!$A9134,DATOS!$D$2:$D$20000,DATOS!$D9134,DATOS!$E$2:$E$20000,DATOS!$E9134,DATOS!$I$2:$I$20000,DATOS!$I9134,DATOS!$G$2:$G$20000,"EX")=0),0))))</f>
      </c>
      <c r="H9134">
        <f>IF(DATOS!$G9134&lt;&gt;"EX",0,--(COUNTIFS(DATOS!$A$2:$A$20000,DATOS!$A9134,DATOS!$D$2:$D$20000,DATOS!$D9134,DATOS!$E$2:$E$20000,DATOS!$E9134,DATOS!$I$2:$I$20000,DATOS!$I9134,DATOS!$G$2:$G$20000,"OR")=0))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DATOS!$A$2:$A$20000,DATOS!$A9135,DATOS!$D$2:$D$20000,DATOS!$D9135,DATOS!$E$2:$E$20000,DATOS!$E9135,DATOS!$I$2:$I$20000,DATOS!$I9135,DATOS!$G$2:$G$20000,"EX")=0),0))))</f>
      </c>
      <c r="H9135">
        <f>IF(DATOS!$G9135&lt;&gt;"EX",0,--(COUNTIFS(DATOS!$A$2:$A$20000,DATOS!$A9135,DATOS!$D$2:$D$20000,DATOS!$D9135,DATOS!$E$2:$E$20000,DATOS!$E9135,DATOS!$I$2:$I$20000,DATOS!$I9135,DATOS!$G$2:$G$20000,"OR")=0))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DATOS!$A$2:$A$20000,DATOS!$A9136,DATOS!$D$2:$D$20000,DATOS!$D9136,DATOS!$E$2:$E$20000,DATOS!$E9136,DATOS!$I$2:$I$20000,DATOS!$I9136,DATOS!$G$2:$G$20000,"EX")=0),0))))</f>
      </c>
      <c r="H9136">
        <f>IF(DATOS!$G9136&lt;&gt;"EX",0,--(COUNTIFS(DATOS!$A$2:$A$20000,DATOS!$A9136,DATOS!$D$2:$D$20000,DATOS!$D9136,DATOS!$E$2:$E$20000,DATOS!$E9136,DATOS!$I$2:$I$20000,DATOS!$I9136,DATOS!$G$2:$G$20000,"OR")=0))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DATOS!$A$2:$A$20000,DATOS!$A9137,DATOS!$D$2:$D$20000,DATOS!$D9137,DATOS!$E$2:$E$20000,DATOS!$E9137,DATOS!$I$2:$I$20000,DATOS!$I9137,DATOS!$G$2:$G$20000,"EX")=0),0))))</f>
      </c>
      <c r="H9137">
        <f>IF(DATOS!$G9137&lt;&gt;"EX",0,--(COUNTIFS(DATOS!$A$2:$A$20000,DATOS!$A9137,DATOS!$D$2:$D$20000,DATOS!$D9137,DATOS!$E$2:$E$20000,DATOS!$E9137,DATOS!$I$2:$I$20000,DATOS!$I9137,DATOS!$G$2:$G$20000,"OR")=0))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DATOS!$A$2:$A$20000,DATOS!$A9138,DATOS!$D$2:$D$20000,DATOS!$D9138,DATOS!$E$2:$E$20000,DATOS!$E9138,DATOS!$I$2:$I$20000,DATOS!$I9138,DATOS!$G$2:$G$20000,"EX")=0),0))))</f>
      </c>
      <c r="H9138">
        <f>IF(DATOS!$G9138&lt;&gt;"EX",0,--(COUNTIFS(DATOS!$A$2:$A$20000,DATOS!$A9138,DATOS!$D$2:$D$20000,DATOS!$D9138,DATOS!$E$2:$E$20000,DATOS!$E9138,DATOS!$I$2:$I$20000,DATOS!$I9138,DATOS!$G$2:$G$20000,"OR")=0))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DATOS!$A$2:$A$20000,DATOS!$A9139,DATOS!$D$2:$D$20000,DATOS!$D9139,DATOS!$E$2:$E$20000,DATOS!$E9139,DATOS!$I$2:$I$20000,DATOS!$I9139,DATOS!$G$2:$G$20000,"EX")=0),0))))</f>
      </c>
      <c r="H9139">
        <f>IF(DATOS!$G9139&lt;&gt;"EX",0,--(COUNTIFS(DATOS!$A$2:$A$20000,DATOS!$A9139,DATOS!$D$2:$D$20000,DATOS!$D9139,DATOS!$E$2:$E$20000,DATOS!$E9139,DATOS!$I$2:$I$20000,DATOS!$I9139,DATOS!$G$2:$G$20000,"OR")=0))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DATOS!$A$2:$A$20000,DATOS!$A9140,DATOS!$D$2:$D$20000,DATOS!$D9140,DATOS!$E$2:$E$20000,DATOS!$E9140,DATOS!$I$2:$I$20000,DATOS!$I9140,DATOS!$G$2:$G$20000,"EX")=0),0))))</f>
      </c>
      <c r="H9140">
        <f>IF(DATOS!$G9140&lt;&gt;"EX",0,--(COUNTIFS(DATOS!$A$2:$A$20000,DATOS!$A9140,DATOS!$D$2:$D$20000,DATOS!$D9140,DATOS!$E$2:$E$20000,DATOS!$E9140,DATOS!$I$2:$I$20000,DATOS!$I9140,DATOS!$G$2:$G$20000,"OR")=0))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DATOS!$A$2:$A$20000,DATOS!$A9141,DATOS!$D$2:$D$20000,DATOS!$D9141,DATOS!$E$2:$E$20000,DATOS!$E9141,DATOS!$I$2:$I$20000,DATOS!$I9141,DATOS!$G$2:$G$20000,"EX")=0),0))))</f>
      </c>
      <c r="H9141">
        <f>IF(DATOS!$G9141&lt;&gt;"EX",0,--(COUNTIFS(DATOS!$A$2:$A$20000,DATOS!$A9141,DATOS!$D$2:$D$20000,DATOS!$D9141,DATOS!$E$2:$E$20000,DATOS!$E9141,DATOS!$I$2:$I$20000,DATOS!$I9141,DATOS!$G$2:$G$20000,"OR")=0))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DATOS!$A$2:$A$20000,DATOS!$A9142,DATOS!$D$2:$D$20000,DATOS!$D9142,DATOS!$E$2:$E$20000,DATOS!$E9142,DATOS!$I$2:$I$20000,DATOS!$I9142,DATOS!$G$2:$G$20000,"EX")=0),0))))</f>
      </c>
      <c r="H9142">
        <f>IF(DATOS!$G9142&lt;&gt;"EX",0,--(COUNTIFS(DATOS!$A$2:$A$20000,DATOS!$A9142,DATOS!$D$2:$D$20000,DATOS!$D9142,DATOS!$E$2:$E$20000,DATOS!$E9142,DATOS!$I$2:$I$20000,DATOS!$I9142,DATOS!$G$2:$G$20000,"OR")=0))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DATOS!$A$2:$A$20000,DATOS!$A9143,DATOS!$D$2:$D$20000,DATOS!$D9143,DATOS!$E$2:$E$20000,DATOS!$E9143,DATOS!$I$2:$I$20000,DATOS!$I9143,DATOS!$G$2:$G$20000,"EX")=0),0))))</f>
      </c>
      <c r="H9143">
        <f>IF(DATOS!$G9143&lt;&gt;"EX",0,--(COUNTIFS(DATOS!$A$2:$A$20000,DATOS!$A9143,DATOS!$D$2:$D$20000,DATOS!$D9143,DATOS!$E$2:$E$20000,DATOS!$E9143,DATOS!$I$2:$I$20000,DATOS!$I9143,DATOS!$G$2:$G$20000,"OR")=0))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DATOS!$A$2:$A$20000,DATOS!$A9144,DATOS!$D$2:$D$20000,DATOS!$D9144,DATOS!$E$2:$E$20000,DATOS!$E9144,DATOS!$I$2:$I$20000,DATOS!$I9144,DATOS!$G$2:$G$20000,"EX")=0),0))))</f>
      </c>
      <c r="H9144">
        <f>IF(DATOS!$G9144&lt;&gt;"EX",0,--(COUNTIFS(DATOS!$A$2:$A$20000,DATOS!$A9144,DATOS!$D$2:$D$20000,DATOS!$D9144,DATOS!$E$2:$E$20000,DATOS!$E9144,DATOS!$I$2:$I$20000,DATOS!$I9144,DATOS!$G$2:$G$20000,"OR")=0))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DATOS!$A$2:$A$20000,DATOS!$A9145,DATOS!$D$2:$D$20000,DATOS!$D9145,DATOS!$E$2:$E$20000,DATOS!$E9145,DATOS!$I$2:$I$20000,DATOS!$I9145,DATOS!$G$2:$G$20000,"EX")=0),0))))</f>
      </c>
      <c r="H9145">
        <f>IF(DATOS!$G9145&lt;&gt;"EX",0,--(COUNTIFS(DATOS!$A$2:$A$20000,DATOS!$A9145,DATOS!$D$2:$D$20000,DATOS!$D9145,DATOS!$E$2:$E$20000,DATOS!$E9145,DATOS!$I$2:$I$20000,DATOS!$I9145,DATOS!$G$2:$G$20000,"OR")=0))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DATOS!$A$2:$A$20000,DATOS!$A9146,DATOS!$D$2:$D$20000,DATOS!$D9146,DATOS!$E$2:$E$20000,DATOS!$E9146,DATOS!$I$2:$I$20000,DATOS!$I9146,DATOS!$G$2:$G$20000,"EX")=0),0))))</f>
      </c>
      <c r="H9146">
        <f>IF(DATOS!$G9146&lt;&gt;"EX",0,--(COUNTIFS(DATOS!$A$2:$A$20000,DATOS!$A9146,DATOS!$D$2:$D$20000,DATOS!$D9146,DATOS!$E$2:$E$20000,DATOS!$E9146,DATOS!$I$2:$I$20000,DATOS!$I9146,DATOS!$G$2:$G$20000,"OR")=0))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DATOS!$A$2:$A$20000,DATOS!$A9147,DATOS!$D$2:$D$20000,DATOS!$D9147,DATOS!$E$2:$E$20000,DATOS!$E9147,DATOS!$I$2:$I$20000,DATOS!$I9147,DATOS!$G$2:$G$20000,"EX")=0),0))))</f>
      </c>
      <c r="H9147">
        <f>IF(DATOS!$G9147&lt;&gt;"EX",0,--(COUNTIFS(DATOS!$A$2:$A$20000,DATOS!$A9147,DATOS!$D$2:$D$20000,DATOS!$D9147,DATOS!$E$2:$E$20000,DATOS!$E9147,DATOS!$I$2:$I$20000,DATOS!$I9147,DATOS!$G$2:$G$20000,"OR")=0))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DATOS!$A$2:$A$20000,DATOS!$A9148,DATOS!$D$2:$D$20000,DATOS!$D9148,DATOS!$E$2:$E$20000,DATOS!$E9148,DATOS!$I$2:$I$20000,DATOS!$I9148,DATOS!$G$2:$G$20000,"EX")=0),0))))</f>
      </c>
      <c r="H9148">
        <f>IF(DATOS!$G9148&lt;&gt;"EX",0,--(COUNTIFS(DATOS!$A$2:$A$20000,DATOS!$A9148,DATOS!$D$2:$D$20000,DATOS!$D9148,DATOS!$E$2:$E$20000,DATOS!$E9148,DATOS!$I$2:$I$20000,DATOS!$I9148,DATOS!$G$2:$G$20000,"OR")=0))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DATOS!$A$2:$A$20000,DATOS!$A9149,DATOS!$D$2:$D$20000,DATOS!$D9149,DATOS!$E$2:$E$20000,DATOS!$E9149,DATOS!$I$2:$I$20000,DATOS!$I9149,DATOS!$G$2:$G$20000,"EX")=0),0))))</f>
      </c>
      <c r="H9149">
        <f>IF(DATOS!$G9149&lt;&gt;"EX",0,--(COUNTIFS(DATOS!$A$2:$A$20000,DATOS!$A9149,DATOS!$D$2:$D$20000,DATOS!$D9149,DATOS!$E$2:$E$20000,DATOS!$E9149,DATOS!$I$2:$I$20000,DATOS!$I9149,DATOS!$G$2:$G$20000,"OR")=0))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DATOS!$A$2:$A$20000,DATOS!$A9150,DATOS!$D$2:$D$20000,DATOS!$D9150,DATOS!$E$2:$E$20000,DATOS!$E9150,DATOS!$I$2:$I$20000,DATOS!$I9150,DATOS!$G$2:$G$20000,"EX")=0),0))))</f>
      </c>
      <c r="H9150">
        <f>IF(DATOS!$G9150&lt;&gt;"EX",0,--(COUNTIFS(DATOS!$A$2:$A$20000,DATOS!$A9150,DATOS!$D$2:$D$20000,DATOS!$D9150,DATOS!$E$2:$E$20000,DATOS!$E9150,DATOS!$I$2:$I$20000,DATOS!$I9150,DATOS!$G$2:$G$20000,"OR")=0))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DATOS!$A$2:$A$20000,DATOS!$A9151,DATOS!$D$2:$D$20000,DATOS!$D9151,DATOS!$E$2:$E$20000,DATOS!$E9151,DATOS!$I$2:$I$20000,DATOS!$I9151,DATOS!$G$2:$G$20000,"EX")=0),0))))</f>
      </c>
      <c r="H9151">
        <f>IF(DATOS!$G9151&lt;&gt;"EX",0,--(COUNTIFS(DATOS!$A$2:$A$20000,DATOS!$A9151,DATOS!$D$2:$D$20000,DATOS!$D9151,DATOS!$E$2:$E$20000,DATOS!$E9151,DATOS!$I$2:$I$20000,DATOS!$I9151,DATOS!$G$2:$G$20000,"OR")=0))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DATOS!$A$2:$A$20000,DATOS!$A9152,DATOS!$D$2:$D$20000,DATOS!$D9152,DATOS!$E$2:$E$20000,DATOS!$E9152,DATOS!$I$2:$I$20000,DATOS!$I9152,DATOS!$G$2:$G$20000,"EX")=0),0))))</f>
      </c>
      <c r="H9152">
        <f>IF(DATOS!$G9152&lt;&gt;"EX",0,--(COUNTIFS(DATOS!$A$2:$A$20000,DATOS!$A9152,DATOS!$D$2:$D$20000,DATOS!$D9152,DATOS!$E$2:$E$20000,DATOS!$E9152,DATOS!$I$2:$I$20000,DATOS!$I9152,DATOS!$G$2:$G$20000,"OR")=0))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DATOS!$A$2:$A$20000,DATOS!$A9153,DATOS!$D$2:$D$20000,DATOS!$D9153,DATOS!$E$2:$E$20000,DATOS!$E9153,DATOS!$I$2:$I$20000,DATOS!$I9153,DATOS!$G$2:$G$20000,"EX")=0),0))))</f>
      </c>
      <c r="H9153">
        <f>IF(DATOS!$G9153&lt;&gt;"EX",0,--(COUNTIFS(DATOS!$A$2:$A$20000,DATOS!$A9153,DATOS!$D$2:$D$20000,DATOS!$D9153,DATOS!$E$2:$E$20000,DATOS!$E9153,DATOS!$I$2:$I$20000,DATOS!$I9153,DATOS!$G$2:$G$20000,"OR")=0))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DATOS!$A$2:$A$20000,DATOS!$A9154,DATOS!$D$2:$D$20000,DATOS!$D9154,DATOS!$E$2:$E$20000,DATOS!$E9154,DATOS!$I$2:$I$20000,DATOS!$I9154,DATOS!$G$2:$G$20000,"EX")=0),0))))</f>
      </c>
      <c r="H9154">
        <f>IF(DATOS!$G9154&lt;&gt;"EX",0,--(COUNTIFS(DATOS!$A$2:$A$20000,DATOS!$A9154,DATOS!$D$2:$D$20000,DATOS!$D9154,DATOS!$E$2:$E$20000,DATOS!$E9154,DATOS!$I$2:$I$20000,DATOS!$I9154,DATOS!$G$2:$G$20000,"OR")=0))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DATOS!$A$2:$A$20000,DATOS!$A9155,DATOS!$D$2:$D$20000,DATOS!$D9155,DATOS!$E$2:$E$20000,DATOS!$E9155,DATOS!$I$2:$I$20000,DATOS!$I9155,DATOS!$G$2:$G$20000,"EX")=0),0))))</f>
      </c>
      <c r="H9155">
        <f>IF(DATOS!$G9155&lt;&gt;"EX",0,--(COUNTIFS(DATOS!$A$2:$A$20000,DATOS!$A9155,DATOS!$D$2:$D$20000,DATOS!$D9155,DATOS!$E$2:$E$20000,DATOS!$E9155,DATOS!$I$2:$I$20000,DATOS!$I9155,DATOS!$G$2:$G$20000,"OR")=0))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DATOS!$A$2:$A$20000,DATOS!$A9156,DATOS!$D$2:$D$20000,DATOS!$D9156,DATOS!$E$2:$E$20000,DATOS!$E9156,DATOS!$I$2:$I$20000,DATOS!$I9156,DATOS!$G$2:$G$20000,"EX")=0),0))))</f>
      </c>
      <c r="H9156">
        <f>IF(DATOS!$G9156&lt;&gt;"EX",0,--(COUNTIFS(DATOS!$A$2:$A$20000,DATOS!$A9156,DATOS!$D$2:$D$20000,DATOS!$D9156,DATOS!$E$2:$E$20000,DATOS!$E9156,DATOS!$I$2:$I$20000,DATOS!$I9156,DATOS!$G$2:$G$20000,"OR")=0))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DATOS!$A$2:$A$20000,DATOS!$A9157,DATOS!$D$2:$D$20000,DATOS!$D9157,DATOS!$E$2:$E$20000,DATOS!$E9157,DATOS!$I$2:$I$20000,DATOS!$I9157,DATOS!$G$2:$G$20000,"EX")=0),0))))</f>
      </c>
      <c r="H9157">
        <f>IF(DATOS!$G9157&lt;&gt;"EX",0,--(COUNTIFS(DATOS!$A$2:$A$20000,DATOS!$A9157,DATOS!$D$2:$D$20000,DATOS!$D9157,DATOS!$E$2:$E$20000,DATOS!$E9157,DATOS!$I$2:$I$20000,DATOS!$I9157,DATOS!$G$2:$G$20000,"OR")=0))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DATOS!$A$2:$A$20000,DATOS!$A9158,DATOS!$D$2:$D$20000,DATOS!$D9158,DATOS!$E$2:$E$20000,DATOS!$E9158,DATOS!$I$2:$I$20000,DATOS!$I9158,DATOS!$G$2:$G$20000,"EX")=0),0))))</f>
      </c>
      <c r="H9158">
        <f>IF(DATOS!$G9158&lt;&gt;"EX",0,--(COUNTIFS(DATOS!$A$2:$A$20000,DATOS!$A9158,DATOS!$D$2:$D$20000,DATOS!$D9158,DATOS!$E$2:$E$20000,DATOS!$E9158,DATOS!$I$2:$I$20000,DATOS!$I9158,DATOS!$G$2:$G$20000,"OR")=0))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DATOS!$A$2:$A$20000,DATOS!$A9159,DATOS!$D$2:$D$20000,DATOS!$D9159,DATOS!$E$2:$E$20000,DATOS!$E9159,DATOS!$I$2:$I$20000,DATOS!$I9159,DATOS!$G$2:$G$20000,"EX")=0),0))))</f>
      </c>
      <c r="H9159">
        <f>IF(DATOS!$G9159&lt;&gt;"EX",0,--(COUNTIFS(DATOS!$A$2:$A$20000,DATOS!$A9159,DATOS!$D$2:$D$20000,DATOS!$D9159,DATOS!$E$2:$E$20000,DATOS!$E9159,DATOS!$I$2:$I$20000,DATOS!$I9159,DATOS!$G$2:$G$20000,"OR")=0))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DATOS!$A$2:$A$20000,DATOS!$A9160,DATOS!$D$2:$D$20000,DATOS!$D9160,DATOS!$E$2:$E$20000,DATOS!$E9160,DATOS!$I$2:$I$20000,DATOS!$I9160,DATOS!$G$2:$G$20000,"EX")=0),0))))</f>
      </c>
      <c r="H9160">
        <f>IF(DATOS!$G9160&lt;&gt;"EX",0,--(COUNTIFS(DATOS!$A$2:$A$20000,DATOS!$A9160,DATOS!$D$2:$D$20000,DATOS!$D9160,DATOS!$E$2:$E$20000,DATOS!$E9160,DATOS!$I$2:$I$20000,DATOS!$I9160,DATOS!$G$2:$G$20000,"OR")=0))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DATOS!$A$2:$A$20000,DATOS!$A9161,DATOS!$D$2:$D$20000,DATOS!$D9161,DATOS!$E$2:$E$20000,DATOS!$E9161,DATOS!$I$2:$I$20000,DATOS!$I9161,DATOS!$G$2:$G$20000,"EX")=0),0))))</f>
      </c>
      <c r="H9161">
        <f>IF(DATOS!$G9161&lt;&gt;"EX",0,--(COUNTIFS(DATOS!$A$2:$A$20000,DATOS!$A9161,DATOS!$D$2:$D$20000,DATOS!$D9161,DATOS!$E$2:$E$20000,DATOS!$E9161,DATOS!$I$2:$I$20000,DATOS!$I9161,DATOS!$G$2:$G$20000,"OR")=0))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DATOS!$A$2:$A$20000,DATOS!$A9162,DATOS!$D$2:$D$20000,DATOS!$D9162,DATOS!$E$2:$E$20000,DATOS!$E9162,DATOS!$I$2:$I$20000,DATOS!$I9162,DATOS!$G$2:$G$20000,"EX")=0),0))))</f>
      </c>
      <c r="H9162">
        <f>IF(DATOS!$G9162&lt;&gt;"EX",0,--(COUNTIFS(DATOS!$A$2:$A$20000,DATOS!$A9162,DATOS!$D$2:$D$20000,DATOS!$D9162,DATOS!$E$2:$E$20000,DATOS!$E9162,DATOS!$I$2:$I$20000,DATOS!$I9162,DATOS!$G$2:$G$20000,"OR")=0))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DATOS!$A$2:$A$20000,DATOS!$A9163,DATOS!$D$2:$D$20000,DATOS!$D9163,DATOS!$E$2:$E$20000,DATOS!$E9163,DATOS!$I$2:$I$20000,DATOS!$I9163,DATOS!$G$2:$G$20000,"EX")=0),0))))</f>
      </c>
      <c r="H9163">
        <f>IF(DATOS!$G9163&lt;&gt;"EX",0,--(COUNTIFS(DATOS!$A$2:$A$20000,DATOS!$A9163,DATOS!$D$2:$D$20000,DATOS!$D9163,DATOS!$E$2:$E$20000,DATOS!$E9163,DATOS!$I$2:$I$20000,DATOS!$I9163,DATOS!$G$2:$G$20000,"OR")=0))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DATOS!$A$2:$A$20000,DATOS!$A9164,DATOS!$D$2:$D$20000,DATOS!$D9164,DATOS!$E$2:$E$20000,DATOS!$E9164,DATOS!$I$2:$I$20000,DATOS!$I9164,DATOS!$G$2:$G$20000,"EX")=0),0))))</f>
      </c>
      <c r="H9164">
        <f>IF(DATOS!$G9164&lt;&gt;"EX",0,--(COUNTIFS(DATOS!$A$2:$A$20000,DATOS!$A9164,DATOS!$D$2:$D$20000,DATOS!$D9164,DATOS!$E$2:$E$20000,DATOS!$E9164,DATOS!$I$2:$I$20000,DATOS!$I9164,DATOS!$G$2:$G$20000,"OR")=0))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DATOS!$A$2:$A$20000,DATOS!$A9165,DATOS!$D$2:$D$20000,DATOS!$D9165,DATOS!$E$2:$E$20000,DATOS!$E9165,DATOS!$I$2:$I$20000,DATOS!$I9165,DATOS!$G$2:$G$20000,"EX")=0),0))))</f>
      </c>
      <c r="H9165">
        <f>IF(DATOS!$G9165&lt;&gt;"EX",0,--(COUNTIFS(DATOS!$A$2:$A$20000,DATOS!$A9165,DATOS!$D$2:$D$20000,DATOS!$D9165,DATOS!$E$2:$E$20000,DATOS!$E9165,DATOS!$I$2:$I$20000,DATOS!$I9165,DATOS!$G$2:$G$20000,"OR")=0))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DATOS!$A$2:$A$20000,DATOS!$A9166,DATOS!$D$2:$D$20000,DATOS!$D9166,DATOS!$E$2:$E$20000,DATOS!$E9166,DATOS!$I$2:$I$20000,DATOS!$I9166,DATOS!$G$2:$G$20000,"EX")=0),0))))</f>
      </c>
      <c r="H9166">
        <f>IF(DATOS!$G9166&lt;&gt;"EX",0,--(COUNTIFS(DATOS!$A$2:$A$20000,DATOS!$A9166,DATOS!$D$2:$D$20000,DATOS!$D9166,DATOS!$E$2:$E$20000,DATOS!$E9166,DATOS!$I$2:$I$20000,DATOS!$I9166,DATOS!$G$2:$G$20000,"OR")=0))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DATOS!$A$2:$A$20000,DATOS!$A9167,DATOS!$D$2:$D$20000,DATOS!$D9167,DATOS!$E$2:$E$20000,DATOS!$E9167,DATOS!$I$2:$I$20000,DATOS!$I9167,DATOS!$G$2:$G$20000,"EX")=0),0))))</f>
      </c>
      <c r="H9167">
        <f>IF(DATOS!$G9167&lt;&gt;"EX",0,--(COUNTIFS(DATOS!$A$2:$A$20000,DATOS!$A9167,DATOS!$D$2:$D$20000,DATOS!$D9167,DATOS!$E$2:$E$20000,DATOS!$E9167,DATOS!$I$2:$I$20000,DATOS!$I9167,DATOS!$G$2:$G$20000,"OR")=0))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DATOS!$A$2:$A$20000,DATOS!$A9168,DATOS!$D$2:$D$20000,DATOS!$D9168,DATOS!$E$2:$E$20000,DATOS!$E9168,DATOS!$I$2:$I$20000,DATOS!$I9168,DATOS!$G$2:$G$20000,"EX")=0),0))))</f>
      </c>
      <c r="H9168">
        <f>IF(DATOS!$G9168&lt;&gt;"EX",0,--(COUNTIFS(DATOS!$A$2:$A$20000,DATOS!$A9168,DATOS!$D$2:$D$20000,DATOS!$D9168,DATOS!$E$2:$E$20000,DATOS!$E9168,DATOS!$I$2:$I$20000,DATOS!$I9168,DATOS!$G$2:$G$20000,"OR")=0))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DATOS!$A$2:$A$20000,DATOS!$A9169,DATOS!$D$2:$D$20000,DATOS!$D9169,DATOS!$E$2:$E$20000,DATOS!$E9169,DATOS!$I$2:$I$20000,DATOS!$I9169,DATOS!$G$2:$G$20000,"EX")=0),0))))</f>
      </c>
      <c r="H9169">
        <f>IF(DATOS!$G9169&lt;&gt;"EX",0,--(COUNTIFS(DATOS!$A$2:$A$20000,DATOS!$A9169,DATOS!$D$2:$D$20000,DATOS!$D9169,DATOS!$E$2:$E$20000,DATOS!$E9169,DATOS!$I$2:$I$20000,DATOS!$I9169,DATOS!$G$2:$G$20000,"OR")=0))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DATOS!$A$2:$A$20000,DATOS!$A9170,DATOS!$D$2:$D$20000,DATOS!$D9170,DATOS!$E$2:$E$20000,DATOS!$E9170,DATOS!$I$2:$I$20000,DATOS!$I9170,DATOS!$G$2:$G$20000,"EX")=0),0))))</f>
      </c>
      <c r="H9170">
        <f>IF(DATOS!$G9170&lt;&gt;"EX",0,--(COUNTIFS(DATOS!$A$2:$A$20000,DATOS!$A9170,DATOS!$D$2:$D$20000,DATOS!$D9170,DATOS!$E$2:$E$20000,DATOS!$E9170,DATOS!$I$2:$I$20000,DATOS!$I9170,DATOS!$G$2:$G$20000,"OR")=0))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DATOS!$A$2:$A$20000,DATOS!$A9171,DATOS!$D$2:$D$20000,DATOS!$D9171,DATOS!$E$2:$E$20000,DATOS!$E9171,DATOS!$I$2:$I$20000,DATOS!$I9171,DATOS!$G$2:$G$20000,"EX")=0),0))))</f>
      </c>
      <c r="H9171">
        <f>IF(DATOS!$G9171&lt;&gt;"EX",0,--(COUNTIFS(DATOS!$A$2:$A$20000,DATOS!$A9171,DATOS!$D$2:$D$20000,DATOS!$D9171,DATOS!$E$2:$E$20000,DATOS!$E9171,DATOS!$I$2:$I$20000,DATOS!$I9171,DATOS!$G$2:$G$20000,"OR")=0))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DATOS!$A$2:$A$20000,DATOS!$A9172,DATOS!$D$2:$D$20000,DATOS!$D9172,DATOS!$E$2:$E$20000,DATOS!$E9172,DATOS!$I$2:$I$20000,DATOS!$I9172,DATOS!$G$2:$G$20000,"EX")=0),0))))</f>
      </c>
      <c r="H9172">
        <f>IF(DATOS!$G9172&lt;&gt;"EX",0,--(COUNTIFS(DATOS!$A$2:$A$20000,DATOS!$A9172,DATOS!$D$2:$D$20000,DATOS!$D9172,DATOS!$E$2:$E$20000,DATOS!$E9172,DATOS!$I$2:$I$20000,DATOS!$I9172,DATOS!$G$2:$G$20000,"OR")=0))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DATOS!$A$2:$A$20000,DATOS!$A9173,DATOS!$D$2:$D$20000,DATOS!$D9173,DATOS!$E$2:$E$20000,DATOS!$E9173,DATOS!$I$2:$I$20000,DATOS!$I9173,DATOS!$G$2:$G$20000,"EX")=0),0))))</f>
      </c>
      <c r="H9173">
        <f>IF(DATOS!$G9173&lt;&gt;"EX",0,--(COUNTIFS(DATOS!$A$2:$A$20000,DATOS!$A9173,DATOS!$D$2:$D$20000,DATOS!$D9173,DATOS!$E$2:$E$20000,DATOS!$E9173,DATOS!$I$2:$I$20000,DATOS!$I9173,DATOS!$G$2:$G$20000,"OR")=0))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DATOS!$A$2:$A$20000,DATOS!$A9174,DATOS!$D$2:$D$20000,DATOS!$D9174,DATOS!$E$2:$E$20000,DATOS!$E9174,DATOS!$I$2:$I$20000,DATOS!$I9174,DATOS!$G$2:$G$20000,"EX")=0),0))))</f>
      </c>
      <c r="H9174">
        <f>IF(DATOS!$G9174&lt;&gt;"EX",0,--(COUNTIFS(DATOS!$A$2:$A$20000,DATOS!$A9174,DATOS!$D$2:$D$20000,DATOS!$D9174,DATOS!$E$2:$E$20000,DATOS!$E9174,DATOS!$I$2:$I$20000,DATOS!$I9174,DATOS!$G$2:$G$20000,"OR")=0))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DATOS!$A$2:$A$20000,DATOS!$A9175,DATOS!$D$2:$D$20000,DATOS!$D9175,DATOS!$E$2:$E$20000,DATOS!$E9175,DATOS!$I$2:$I$20000,DATOS!$I9175,DATOS!$G$2:$G$20000,"EX")=0),0))))</f>
      </c>
      <c r="H9175">
        <f>IF(DATOS!$G9175&lt;&gt;"EX",0,--(COUNTIFS(DATOS!$A$2:$A$20000,DATOS!$A9175,DATOS!$D$2:$D$20000,DATOS!$D9175,DATOS!$E$2:$E$20000,DATOS!$E9175,DATOS!$I$2:$I$20000,DATOS!$I9175,DATOS!$G$2:$G$20000,"OR")=0))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DATOS!$A$2:$A$20000,DATOS!$A9176,DATOS!$D$2:$D$20000,DATOS!$D9176,DATOS!$E$2:$E$20000,DATOS!$E9176,DATOS!$I$2:$I$20000,DATOS!$I9176,DATOS!$G$2:$G$20000,"EX")=0),0))))</f>
      </c>
      <c r="H9176">
        <f>IF(DATOS!$G9176&lt;&gt;"EX",0,--(COUNTIFS(DATOS!$A$2:$A$20000,DATOS!$A9176,DATOS!$D$2:$D$20000,DATOS!$D9176,DATOS!$E$2:$E$20000,DATOS!$E9176,DATOS!$I$2:$I$20000,DATOS!$I9176,DATOS!$G$2:$G$20000,"OR")=0))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DATOS!$A$2:$A$20000,DATOS!$A9177,DATOS!$D$2:$D$20000,DATOS!$D9177,DATOS!$E$2:$E$20000,DATOS!$E9177,DATOS!$I$2:$I$20000,DATOS!$I9177,DATOS!$G$2:$G$20000,"EX")=0),0))))</f>
      </c>
      <c r="H9177">
        <f>IF(DATOS!$G9177&lt;&gt;"EX",0,--(COUNTIFS(DATOS!$A$2:$A$20000,DATOS!$A9177,DATOS!$D$2:$D$20000,DATOS!$D9177,DATOS!$E$2:$E$20000,DATOS!$E9177,DATOS!$I$2:$I$20000,DATOS!$I9177,DATOS!$G$2:$G$20000,"OR")=0))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DATOS!$A$2:$A$20000,DATOS!$A9178,DATOS!$D$2:$D$20000,DATOS!$D9178,DATOS!$E$2:$E$20000,DATOS!$E9178,DATOS!$I$2:$I$20000,DATOS!$I9178,DATOS!$G$2:$G$20000,"EX")=0),0))))</f>
      </c>
      <c r="H9178">
        <f>IF(DATOS!$G9178&lt;&gt;"EX",0,--(COUNTIFS(DATOS!$A$2:$A$20000,DATOS!$A9178,DATOS!$D$2:$D$20000,DATOS!$D9178,DATOS!$E$2:$E$20000,DATOS!$E9178,DATOS!$I$2:$I$20000,DATOS!$I9178,DATOS!$G$2:$G$20000,"OR")=0))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DATOS!$A$2:$A$20000,DATOS!$A9179,DATOS!$D$2:$D$20000,DATOS!$D9179,DATOS!$E$2:$E$20000,DATOS!$E9179,DATOS!$I$2:$I$20000,DATOS!$I9179,DATOS!$G$2:$G$20000,"EX")=0),0))))</f>
      </c>
      <c r="H9179">
        <f>IF(DATOS!$G9179&lt;&gt;"EX",0,--(COUNTIFS(DATOS!$A$2:$A$20000,DATOS!$A9179,DATOS!$D$2:$D$20000,DATOS!$D9179,DATOS!$E$2:$E$20000,DATOS!$E9179,DATOS!$I$2:$I$20000,DATOS!$I9179,DATOS!$G$2:$G$20000,"OR")=0))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DATOS!$A$2:$A$20000,DATOS!$A9180,DATOS!$D$2:$D$20000,DATOS!$D9180,DATOS!$E$2:$E$20000,DATOS!$E9180,DATOS!$I$2:$I$20000,DATOS!$I9180,DATOS!$G$2:$G$20000,"EX")=0),0))))</f>
      </c>
      <c r="H9180">
        <f>IF(DATOS!$G9180&lt;&gt;"EX",0,--(COUNTIFS(DATOS!$A$2:$A$20000,DATOS!$A9180,DATOS!$D$2:$D$20000,DATOS!$D9180,DATOS!$E$2:$E$20000,DATOS!$E9180,DATOS!$I$2:$I$20000,DATOS!$I9180,DATOS!$G$2:$G$20000,"OR")=0))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DATOS!$A$2:$A$20000,DATOS!$A9181,DATOS!$D$2:$D$20000,DATOS!$D9181,DATOS!$E$2:$E$20000,DATOS!$E9181,DATOS!$I$2:$I$20000,DATOS!$I9181,DATOS!$G$2:$G$20000,"EX")=0),0))))</f>
      </c>
      <c r="H9181">
        <f>IF(DATOS!$G9181&lt;&gt;"EX",0,--(COUNTIFS(DATOS!$A$2:$A$20000,DATOS!$A9181,DATOS!$D$2:$D$20000,DATOS!$D9181,DATOS!$E$2:$E$20000,DATOS!$E9181,DATOS!$I$2:$I$20000,DATOS!$I9181,DATOS!$G$2:$G$20000,"OR")=0))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DATOS!$A$2:$A$20000,DATOS!$A9182,DATOS!$D$2:$D$20000,DATOS!$D9182,DATOS!$E$2:$E$20000,DATOS!$E9182,DATOS!$I$2:$I$20000,DATOS!$I9182,DATOS!$G$2:$G$20000,"EX")=0),0))))</f>
      </c>
      <c r="H9182">
        <f>IF(DATOS!$G9182&lt;&gt;"EX",0,--(COUNTIFS(DATOS!$A$2:$A$20000,DATOS!$A9182,DATOS!$D$2:$D$20000,DATOS!$D9182,DATOS!$E$2:$E$20000,DATOS!$E9182,DATOS!$I$2:$I$20000,DATOS!$I9182,DATOS!$G$2:$G$20000,"OR")=0))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DATOS!$A$2:$A$20000,DATOS!$A9183,DATOS!$D$2:$D$20000,DATOS!$D9183,DATOS!$E$2:$E$20000,DATOS!$E9183,DATOS!$I$2:$I$20000,DATOS!$I9183,DATOS!$G$2:$G$20000,"EX")=0),0))))</f>
      </c>
      <c r="H9183">
        <f>IF(DATOS!$G9183&lt;&gt;"EX",0,--(COUNTIFS(DATOS!$A$2:$A$20000,DATOS!$A9183,DATOS!$D$2:$D$20000,DATOS!$D9183,DATOS!$E$2:$E$20000,DATOS!$E9183,DATOS!$I$2:$I$20000,DATOS!$I9183,DATOS!$G$2:$G$20000,"OR")=0))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DATOS!$A$2:$A$20000,DATOS!$A9184,DATOS!$D$2:$D$20000,DATOS!$D9184,DATOS!$E$2:$E$20000,DATOS!$E9184,DATOS!$I$2:$I$20000,DATOS!$I9184,DATOS!$G$2:$G$20000,"EX")=0),0))))</f>
      </c>
      <c r="H9184">
        <f>IF(DATOS!$G9184&lt;&gt;"EX",0,--(COUNTIFS(DATOS!$A$2:$A$20000,DATOS!$A9184,DATOS!$D$2:$D$20000,DATOS!$D9184,DATOS!$E$2:$E$20000,DATOS!$E9184,DATOS!$I$2:$I$20000,DATOS!$I9184,DATOS!$G$2:$G$20000,"OR")=0))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DATOS!$A$2:$A$20000,DATOS!$A9185,DATOS!$D$2:$D$20000,DATOS!$D9185,DATOS!$E$2:$E$20000,DATOS!$E9185,DATOS!$I$2:$I$20000,DATOS!$I9185,DATOS!$G$2:$G$20000,"EX")=0),0))))</f>
      </c>
      <c r="H9185">
        <f>IF(DATOS!$G9185&lt;&gt;"EX",0,--(COUNTIFS(DATOS!$A$2:$A$20000,DATOS!$A9185,DATOS!$D$2:$D$20000,DATOS!$D9185,DATOS!$E$2:$E$20000,DATOS!$E9185,DATOS!$I$2:$I$20000,DATOS!$I9185,DATOS!$G$2:$G$20000,"OR")=0))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DATOS!$A$2:$A$20000,DATOS!$A9186,DATOS!$D$2:$D$20000,DATOS!$D9186,DATOS!$E$2:$E$20000,DATOS!$E9186,DATOS!$I$2:$I$20000,DATOS!$I9186,DATOS!$G$2:$G$20000,"EX")=0),0))))</f>
      </c>
      <c r="H9186">
        <f>IF(DATOS!$G9186&lt;&gt;"EX",0,--(COUNTIFS(DATOS!$A$2:$A$20000,DATOS!$A9186,DATOS!$D$2:$D$20000,DATOS!$D9186,DATOS!$E$2:$E$20000,DATOS!$E9186,DATOS!$I$2:$I$20000,DATOS!$I9186,DATOS!$G$2:$G$20000,"OR")=0))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DATOS!$A$2:$A$20000,DATOS!$A9187,DATOS!$D$2:$D$20000,DATOS!$D9187,DATOS!$E$2:$E$20000,DATOS!$E9187,DATOS!$I$2:$I$20000,DATOS!$I9187,DATOS!$G$2:$G$20000,"EX")=0),0))))</f>
      </c>
      <c r="H9187">
        <f>IF(DATOS!$G9187&lt;&gt;"EX",0,--(COUNTIFS(DATOS!$A$2:$A$20000,DATOS!$A9187,DATOS!$D$2:$D$20000,DATOS!$D9187,DATOS!$E$2:$E$20000,DATOS!$E9187,DATOS!$I$2:$I$20000,DATOS!$I9187,DATOS!$G$2:$G$20000,"OR")=0))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DATOS!$A$2:$A$20000,DATOS!$A9188,DATOS!$D$2:$D$20000,DATOS!$D9188,DATOS!$E$2:$E$20000,DATOS!$E9188,DATOS!$I$2:$I$20000,DATOS!$I9188,DATOS!$G$2:$G$20000,"EX")=0),0))))</f>
      </c>
      <c r="H9188">
        <f>IF(DATOS!$G9188&lt;&gt;"EX",0,--(COUNTIFS(DATOS!$A$2:$A$20000,DATOS!$A9188,DATOS!$D$2:$D$20000,DATOS!$D9188,DATOS!$E$2:$E$20000,DATOS!$E9188,DATOS!$I$2:$I$20000,DATOS!$I9188,DATOS!$G$2:$G$20000,"OR")=0))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DATOS!$A$2:$A$20000,DATOS!$A9189,DATOS!$D$2:$D$20000,DATOS!$D9189,DATOS!$E$2:$E$20000,DATOS!$E9189,DATOS!$I$2:$I$20000,DATOS!$I9189,DATOS!$G$2:$G$20000,"EX")=0),0))))</f>
      </c>
      <c r="H9189">
        <f>IF(DATOS!$G9189&lt;&gt;"EX",0,--(COUNTIFS(DATOS!$A$2:$A$20000,DATOS!$A9189,DATOS!$D$2:$D$20000,DATOS!$D9189,DATOS!$E$2:$E$20000,DATOS!$E9189,DATOS!$I$2:$I$20000,DATOS!$I9189,DATOS!$G$2:$G$20000,"OR")=0))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DATOS!$A$2:$A$20000,DATOS!$A9190,DATOS!$D$2:$D$20000,DATOS!$D9190,DATOS!$E$2:$E$20000,DATOS!$E9190,DATOS!$I$2:$I$20000,DATOS!$I9190,DATOS!$G$2:$G$20000,"EX")=0),0))))</f>
      </c>
      <c r="H9190">
        <f>IF(DATOS!$G9190&lt;&gt;"EX",0,--(COUNTIFS(DATOS!$A$2:$A$20000,DATOS!$A9190,DATOS!$D$2:$D$20000,DATOS!$D9190,DATOS!$E$2:$E$20000,DATOS!$E9190,DATOS!$I$2:$I$20000,DATOS!$I9190,DATOS!$G$2:$G$20000,"OR")=0))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DATOS!$A$2:$A$20000,DATOS!$A9191,DATOS!$D$2:$D$20000,DATOS!$D9191,DATOS!$E$2:$E$20000,DATOS!$E9191,DATOS!$I$2:$I$20000,DATOS!$I9191,DATOS!$G$2:$G$20000,"EX")=0),0))))</f>
      </c>
      <c r="H9191">
        <f>IF(DATOS!$G9191&lt;&gt;"EX",0,--(COUNTIFS(DATOS!$A$2:$A$20000,DATOS!$A9191,DATOS!$D$2:$D$20000,DATOS!$D9191,DATOS!$E$2:$E$20000,DATOS!$E9191,DATOS!$I$2:$I$20000,DATOS!$I9191,DATOS!$G$2:$G$20000,"OR")=0))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DATOS!$A$2:$A$20000,DATOS!$A9192,DATOS!$D$2:$D$20000,DATOS!$D9192,DATOS!$E$2:$E$20000,DATOS!$E9192,DATOS!$I$2:$I$20000,DATOS!$I9192,DATOS!$G$2:$G$20000,"EX")=0),0))))</f>
      </c>
      <c r="H9192">
        <f>IF(DATOS!$G9192&lt;&gt;"EX",0,--(COUNTIFS(DATOS!$A$2:$A$20000,DATOS!$A9192,DATOS!$D$2:$D$20000,DATOS!$D9192,DATOS!$E$2:$E$20000,DATOS!$E9192,DATOS!$I$2:$I$20000,DATOS!$I9192,DATOS!$G$2:$G$20000,"OR")=0))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DATOS!$A$2:$A$20000,DATOS!$A9193,DATOS!$D$2:$D$20000,DATOS!$D9193,DATOS!$E$2:$E$20000,DATOS!$E9193,DATOS!$I$2:$I$20000,DATOS!$I9193,DATOS!$G$2:$G$20000,"EX")=0),0))))</f>
      </c>
      <c r="H9193">
        <f>IF(DATOS!$G9193&lt;&gt;"EX",0,--(COUNTIFS(DATOS!$A$2:$A$20000,DATOS!$A9193,DATOS!$D$2:$D$20000,DATOS!$D9193,DATOS!$E$2:$E$20000,DATOS!$E9193,DATOS!$I$2:$I$20000,DATOS!$I9193,DATOS!$G$2:$G$20000,"OR")=0))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DATOS!$A$2:$A$20000,DATOS!$A9194,DATOS!$D$2:$D$20000,DATOS!$D9194,DATOS!$E$2:$E$20000,DATOS!$E9194,DATOS!$I$2:$I$20000,DATOS!$I9194,DATOS!$G$2:$G$20000,"EX")=0),0))))</f>
      </c>
      <c r="H9194">
        <f>IF(DATOS!$G9194&lt;&gt;"EX",0,--(COUNTIFS(DATOS!$A$2:$A$20000,DATOS!$A9194,DATOS!$D$2:$D$20000,DATOS!$D9194,DATOS!$E$2:$E$20000,DATOS!$E9194,DATOS!$I$2:$I$20000,DATOS!$I9194,DATOS!$G$2:$G$20000,"OR")=0))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DATOS!$A$2:$A$20000,DATOS!$A9195,DATOS!$D$2:$D$20000,DATOS!$D9195,DATOS!$E$2:$E$20000,DATOS!$E9195,DATOS!$I$2:$I$20000,DATOS!$I9195,DATOS!$G$2:$G$20000,"EX")=0),0))))</f>
      </c>
      <c r="H9195">
        <f>IF(DATOS!$G9195&lt;&gt;"EX",0,--(COUNTIFS(DATOS!$A$2:$A$20000,DATOS!$A9195,DATOS!$D$2:$D$20000,DATOS!$D9195,DATOS!$E$2:$E$20000,DATOS!$E9195,DATOS!$I$2:$I$20000,DATOS!$I9195,DATOS!$G$2:$G$20000,"OR")=0))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DATOS!$A$2:$A$20000,DATOS!$A9196,DATOS!$D$2:$D$20000,DATOS!$D9196,DATOS!$E$2:$E$20000,DATOS!$E9196,DATOS!$I$2:$I$20000,DATOS!$I9196,DATOS!$G$2:$G$20000,"EX")=0),0))))</f>
      </c>
      <c r="H9196">
        <f>IF(DATOS!$G9196&lt;&gt;"EX",0,--(COUNTIFS(DATOS!$A$2:$A$20000,DATOS!$A9196,DATOS!$D$2:$D$20000,DATOS!$D9196,DATOS!$E$2:$E$20000,DATOS!$E9196,DATOS!$I$2:$I$20000,DATOS!$I9196,DATOS!$G$2:$G$20000,"OR")=0))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DATOS!$A$2:$A$20000,DATOS!$A9197,DATOS!$D$2:$D$20000,DATOS!$D9197,DATOS!$E$2:$E$20000,DATOS!$E9197,DATOS!$I$2:$I$20000,DATOS!$I9197,DATOS!$G$2:$G$20000,"EX")=0),0))))</f>
      </c>
      <c r="H9197">
        <f>IF(DATOS!$G9197&lt;&gt;"EX",0,--(COUNTIFS(DATOS!$A$2:$A$20000,DATOS!$A9197,DATOS!$D$2:$D$20000,DATOS!$D9197,DATOS!$E$2:$E$20000,DATOS!$E9197,DATOS!$I$2:$I$20000,DATOS!$I9197,DATOS!$G$2:$G$20000,"OR")=0))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DATOS!$A$2:$A$20000,DATOS!$A9198,DATOS!$D$2:$D$20000,DATOS!$D9198,DATOS!$E$2:$E$20000,DATOS!$E9198,DATOS!$I$2:$I$20000,DATOS!$I9198,DATOS!$G$2:$G$20000,"EX")=0),0))))</f>
      </c>
      <c r="H9198">
        <f>IF(DATOS!$G9198&lt;&gt;"EX",0,--(COUNTIFS(DATOS!$A$2:$A$20000,DATOS!$A9198,DATOS!$D$2:$D$20000,DATOS!$D9198,DATOS!$E$2:$E$20000,DATOS!$E9198,DATOS!$I$2:$I$20000,DATOS!$I9198,DATOS!$G$2:$G$20000,"OR")=0))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DATOS!$A$2:$A$20000,DATOS!$A9199,DATOS!$D$2:$D$20000,DATOS!$D9199,DATOS!$E$2:$E$20000,DATOS!$E9199,DATOS!$I$2:$I$20000,DATOS!$I9199,DATOS!$G$2:$G$20000,"EX")=0),0))))</f>
      </c>
      <c r="H9199">
        <f>IF(DATOS!$G9199&lt;&gt;"EX",0,--(COUNTIFS(DATOS!$A$2:$A$20000,DATOS!$A9199,DATOS!$D$2:$D$20000,DATOS!$D9199,DATOS!$E$2:$E$20000,DATOS!$E9199,DATOS!$I$2:$I$20000,DATOS!$I9199,DATOS!$G$2:$G$20000,"OR")=0))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DATOS!$A$2:$A$20000,DATOS!$A9200,DATOS!$D$2:$D$20000,DATOS!$D9200,DATOS!$E$2:$E$20000,DATOS!$E9200,DATOS!$I$2:$I$20000,DATOS!$I9200,DATOS!$G$2:$G$20000,"EX")=0),0))))</f>
      </c>
      <c r="H9200">
        <f>IF(DATOS!$G9200&lt;&gt;"EX",0,--(COUNTIFS(DATOS!$A$2:$A$20000,DATOS!$A9200,DATOS!$D$2:$D$20000,DATOS!$D9200,DATOS!$E$2:$E$20000,DATOS!$E9200,DATOS!$I$2:$I$20000,DATOS!$I9200,DATOS!$G$2:$G$20000,"OR")=0))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DATOS!$A$2:$A$20000,DATOS!$A9201,DATOS!$D$2:$D$20000,DATOS!$D9201,DATOS!$E$2:$E$20000,DATOS!$E9201,DATOS!$I$2:$I$20000,DATOS!$I9201,DATOS!$G$2:$G$20000,"EX")=0),0))))</f>
      </c>
      <c r="H9201">
        <f>IF(DATOS!$G9201&lt;&gt;"EX",0,--(COUNTIFS(DATOS!$A$2:$A$20000,DATOS!$A9201,DATOS!$D$2:$D$20000,DATOS!$D9201,DATOS!$E$2:$E$20000,DATOS!$E9201,DATOS!$I$2:$I$20000,DATOS!$I9201,DATOS!$G$2:$G$20000,"OR")=0))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DATOS!$A$2:$A$20000,DATOS!$A9202,DATOS!$D$2:$D$20000,DATOS!$D9202,DATOS!$E$2:$E$20000,DATOS!$E9202,DATOS!$I$2:$I$20000,DATOS!$I9202,DATOS!$G$2:$G$20000,"EX")=0),0))))</f>
      </c>
      <c r="H9202">
        <f>IF(DATOS!$G9202&lt;&gt;"EX",0,--(COUNTIFS(DATOS!$A$2:$A$20000,DATOS!$A9202,DATOS!$D$2:$D$20000,DATOS!$D9202,DATOS!$E$2:$E$20000,DATOS!$E9202,DATOS!$I$2:$I$20000,DATOS!$I9202,DATOS!$G$2:$G$20000,"OR")=0))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DATOS!$A$2:$A$20000,DATOS!$A9203,DATOS!$D$2:$D$20000,DATOS!$D9203,DATOS!$E$2:$E$20000,DATOS!$E9203,DATOS!$I$2:$I$20000,DATOS!$I9203,DATOS!$G$2:$G$20000,"EX")=0),0))))</f>
      </c>
      <c r="H9203">
        <f>IF(DATOS!$G9203&lt;&gt;"EX",0,--(COUNTIFS(DATOS!$A$2:$A$20000,DATOS!$A9203,DATOS!$D$2:$D$20000,DATOS!$D9203,DATOS!$E$2:$E$20000,DATOS!$E9203,DATOS!$I$2:$I$20000,DATOS!$I9203,DATOS!$G$2:$G$20000,"OR")=0))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DATOS!$A$2:$A$20000,DATOS!$A9204,DATOS!$D$2:$D$20000,DATOS!$D9204,DATOS!$E$2:$E$20000,DATOS!$E9204,DATOS!$I$2:$I$20000,DATOS!$I9204,DATOS!$G$2:$G$20000,"EX")=0),0))))</f>
      </c>
      <c r="H9204">
        <f>IF(DATOS!$G9204&lt;&gt;"EX",0,--(COUNTIFS(DATOS!$A$2:$A$20000,DATOS!$A9204,DATOS!$D$2:$D$20000,DATOS!$D9204,DATOS!$E$2:$E$20000,DATOS!$E9204,DATOS!$I$2:$I$20000,DATOS!$I9204,DATOS!$G$2:$G$20000,"OR")=0))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DATOS!$A$2:$A$20000,DATOS!$A9205,DATOS!$D$2:$D$20000,DATOS!$D9205,DATOS!$E$2:$E$20000,DATOS!$E9205,DATOS!$I$2:$I$20000,DATOS!$I9205,DATOS!$G$2:$G$20000,"EX")=0),0))))</f>
      </c>
      <c r="H9205">
        <f>IF(DATOS!$G9205&lt;&gt;"EX",0,--(COUNTIFS(DATOS!$A$2:$A$20000,DATOS!$A9205,DATOS!$D$2:$D$20000,DATOS!$D9205,DATOS!$E$2:$E$20000,DATOS!$E9205,DATOS!$I$2:$I$20000,DATOS!$I9205,DATOS!$G$2:$G$20000,"OR")=0))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DATOS!$A$2:$A$20000,DATOS!$A9206,DATOS!$D$2:$D$20000,DATOS!$D9206,DATOS!$E$2:$E$20000,DATOS!$E9206,DATOS!$I$2:$I$20000,DATOS!$I9206,DATOS!$G$2:$G$20000,"EX")=0),0))))</f>
      </c>
      <c r="H9206">
        <f>IF(DATOS!$G9206&lt;&gt;"EX",0,--(COUNTIFS(DATOS!$A$2:$A$20000,DATOS!$A9206,DATOS!$D$2:$D$20000,DATOS!$D9206,DATOS!$E$2:$E$20000,DATOS!$E9206,DATOS!$I$2:$I$20000,DATOS!$I9206,DATOS!$G$2:$G$20000,"OR")=0))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DATOS!$A$2:$A$20000,DATOS!$A9207,DATOS!$D$2:$D$20000,DATOS!$D9207,DATOS!$E$2:$E$20000,DATOS!$E9207,DATOS!$I$2:$I$20000,DATOS!$I9207,DATOS!$G$2:$G$20000,"EX")=0),0))))</f>
      </c>
      <c r="H9207">
        <f>IF(DATOS!$G9207&lt;&gt;"EX",0,--(COUNTIFS(DATOS!$A$2:$A$20000,DATOS!$A9207,DATOS!$D$2:$D$20000,DATOS!$D9207,DATOS!$E$2:$E$20000,DATOS!$E9207,DATOS!$I$2:$I$20000,DATOS!$I9207,DATOS!$G$2:$G$20000,"OR")=0))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DATOS!$A$2:$A$20000,DATOS!$A9208,DATOS!$D$2:$D$20000,DATOS!$D9208,DATOS!$E$2:$E$20000,DATOS!$E9208,DATOS!$I$2:$I$20000,DATOS!$I9208,DATOS!$G$2:$G$20000,"EX")=0),0))))</f>
      </c>
      <c r="H9208">
        <f>IF(DATOS!$G9208&lt;&gt;"EX",0,--(COUNTIFS(DATOS!$A$2:$A$20000,DATOS!$A9208,DATOS!$D$2:$D$20000,DATOS!$D9208,DATOS!$E$2:$E$20000,DATOS!$E9208,DATOS!$I$2:$I$20000,DATOS!$I9208,DATOS!$G$2:$G$20000,"OR")=0))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DATOS!$A$2:$A$20000,DATOS!$A9209,DATOS!$D$2:$D$20000,DATOS!$D9209,DATOS!$E$2:$E$20000,DATOS!$E9209,DATOS!$I$2:$I$20000,DATOS!$I9209,DATOS!$G$2:$G$20000,"EX")=0),0))))</f>
      </c>
      <c r="H9209">
        <f>IF(DATOS!$G9209&lt;&gt;"EX",0,--(COUNTIFS(DATOS!$A$2:$A$20000,DATOS!$A9209,DATOS!$D$2:$D$20000,DATOS!$D9209,DATOS!$E$2:$E$20000,DATOS!$E9209,DATOS!$I$2:$I$20000,DATOS!$I9209,DATOS!$G$2:$G$20000,"OR")=0))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DATOS!$A$2:$A$20000,DATOS!$A9210,DATOS!$D$2:$D$20000,DATOS!$D9210,DATOS!$E$2:$E$20000,DATOS!$E9210,DATOS!$I$2:$I$20000,DATOS!$I9210,DATOS!$G$2:$G$20000,"EX")=0),0))))</f>
      </c>
      <c r="H9210">
        <f>IF(DATOS!$G9210&lt;&gt;"EX",0,--(COUNTIFS(DATOS!$A$2:$A$20000,DATOS!$A9210,DATOS!$D$2:$D$20000,DATOS!$D9210,DATOS!$E$2:$E$20000,DATOS!$E9210,DATOS!$I$2:$I$20000,DATOS!$I9210,DATOS!$G$2:$G$20000,"OR")=0))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DATOS!$A$2:$A$20000,DATOS!$A9211,DATOS!$D$2:$D$20000,DATOS!$D9211,DATOS!$E$2:$E$20000,DATOS!$E9211,DATOS!$I$2:$I$20000,DATOS!$I9211,DATOS!$G$2:$G$20000,"EX")=0),0))))</f>
      </c>
      <c r="H9211">
        <f>IF(DATOS!$G9211&lt;&gt;"EX",0,--(COUNTIFS(DATOS!$A$2:$A$20000,DATOS!$A9211,DATOS!$D$2:$D$20000,DATOS!$D9211,DATOS!$E$2:$E$20000,DATOS!$E9211,DATOS!$I$2:$I$20000,DATOS!$I9211,DATOS!$G$2:$G$20000,"OR")=0))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DATOS!$A$2:$A$20000,DATOS!$A9212,DATOS!$D$2:$D$20000,DATOS!$D9212,DATOS!$E$2:$E$20000,DATOS!$E9212,DATOS!$I$2:$I$20000,DATOS!$I9212,DATOS!$G$2:$G$20000,"EX")=0),0))))</f>
      </c>
      <c r="H9212">
        <f>IF(DATOS!$G9212&lt;&gt;"EX",0,--(COUNTIFS(DATOS!$A$2:$A$20000,DATOS!$A9212,DATOS!$D$2:$D$20000,DATOS!$D9212,DATOS!$E$2:$E$20000,DATOS!$E9212,DATOS!$I$2:$I$20000,DATOS!$I9212,DATOS!$G$2:$G$20000,"OR")=0))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DATOS!$A$2:$A$20000,DATOS!$A9213,DATOS!$D$2:$D$20000,DATOS!$D9213,DATOS!$E$2:$E$20000,DATOS!$E9213,DATOS!$I$2:$I$20000,DATOS!$I9213,DATOS!$G$2:$G$20000,"EX")=0),0))))</f>
      </c>
      <c r="H9213">
        <f>IF(DATOS!$G9213&lt;&gt;"EX",0,--(COUNTIFS(DATOS!$A$2:$A$20000,DATOS!$A9213,DATOS!$D$2:$D$20000,DATOS!$D9213,DATOS!$E$2:$E$20000,DATOS!$E9213,DATOS!$I$2:$I$20000,DATOS!$I9213,DATOS!$G$2:$G$20000,"OR")=0))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DATOS!$A$2:$A$20000,DATOS!$A9214,DATOS!$D$2:$D$20000,DATOS!$D9214,DATOS!$E$2:$E$20000,DATOS!$E9214,DATOS!$I$2:$I$20000,DATOS!$I9214,DATOS!$G$2:$G$20000,"EX")=0),0))))</f>
      </c>
      <c r="H9214">
        <f>IF(DATOS!$G9214&lt;&gt;"EX",0,--(COUNTIFS(DATOS!$A$2:$A$20000,DATOS!$A9214,DATOS!$D$2:$D$20000,DATOS!$D9214,DATOS!$E$2:$E$20000,DATOS!$E9214,DATOS!$I$2:$I$20000,DATOS!$I9214,DATOS!$G$2:$G$20000,"OR")=0))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DATOS!$A$2:$A$20000,DATOS!$A9215,DATOS!$D$2:$D$20000,DATOS!$D9215,DATOS!$E$2:$E$20000,DATOS!$E9215,DATOS!$I$2:$I$20000,DATOS!$I9215,DATOS!$G$2:$G$20000,"EX")=0),0))))</f>
      </c>
      <c r="H9215">
        <f>IF(DATOS!$G9215&lt;&gt;"EX",0,--(COUNTIFS(DATOS!$A$2:$A$20000,DATOS!$A9215,DATOS!$D$2:$D$20000,DATOS!$D9215,DATOS!$E$2:$E$20000,DATOS!$E9215,DATOS!$I$2:$I$20000,DATOS!$I9215,DATOS!$G$2:$G$20000,"OR")=0))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DATOS!$A$2:$A$20000,DATOS!$A9216,DATOS!$D$2:$D$20000,DATOS!$D9216,DATOS!$E$2:$E$20000,DATOS!$E9216,DATOS!$I$2:$I$20000,DATOS!$I9216,DATOS!$G$2:$G$20000,"EX")=0),0))))</f>
      </c>
      <c r="H9216">
        <f>IF(DATOS!$G9216&lt;&gt;"EX",0,--(COUNTIFS(DATOS!$A$2:$A$20000,DATOS!$A9216,DATOS!$D$2:$D$20000,DATOS!$D9216,DATOS!$E$2:$E$20000,DATOS!$E9216,DATOS!$I$2:$I$20000,DATOS!$I9216,DATOS!$G$2:$G$20000,"OR")=0))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DATOS!$A$2:$A$20000,DATOS!$A9217,DATOS!$D$2:$D$20000,DATOS!$D9217,DATOS!$E$2:$E$20000,DATOS!$E9217,DATOS!$I$2:$I$20000,DATOS!$I9217,DATOS!$G$2:$G$20000,"EX")=0),0))))</f>
      </c>
      <c r="H9217">
        <f>IF(DATOS!$G9217&lt;&gt;"EX",0,--(COUNTIFS(DATOS!$A$2:$A$20000,DATOS!$A9217,DATOS!$D$2:$D$20000,DATOS!$D9217,DATOS!$E$2:$E$20000,DATOS!$E9217,DATOS!$I$2:$I$20000,DATOS!$I9217,DATOS!$G$2:$G$20000,"OR")=0))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DATOS!$A$2:$A$20000,DATOS!$A9218,DATOS!$D$2:$D$20000,DATOS!$D9218,DATOS!$E$2:$E$20000,DATOS!$E9218,DATOS!$I$2:$I$20000,DATOS!$I9218,DATOS!$G$2:$G$20000,"EX")=0),0))))</f>
      </c>
      <c r="H9218">
        <f>IF(DATOS!$G9218&lt;&gt;"EX",0,--(COUNTIFS(DATOS!$A$2:$A$20000,DATOS!$A9218,DATOS!$D$2:$D$20000,DATOS!$D9218,DATOS!$E$2:$E$20000,DATOS!$E9218,DATOS!$I$2:$I$20000,DATOS!$I9218,DATOS!$G$2:$G$20000,"OR")=0))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DATOS!$A$2:$A$20000,DATOS!$A9219,DATOS!$D$2:$D$20000,DATOS!$D9219,DATOS!$E$2:$E$20000,DATOS!$E9219,DATOS!$I$2:$I$20000,DATOS!$I9219,DATOS!$G$2:$G$20000,"EX")=0),0))))</f>
      </c>
      <c r="H9219">
        <f>IF(DATOS!$G9219&lt;&gt;"EX",0,--(COUNTIFS(DATOS!$A$2:$A$20000,DATOS!$A9219,DATOS!$D$2:$D$20000,DATOS!$D9219,DATOS!$E$2:$E$20000,DATOS!$E9219,DATOS!$I$2:$I$20000,DATOS!$I9219,DATOS!$G$2:$G$20000,"OR")=0))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DATOS!$A$2:$A$20000,DATOS!$A9220,DATOS!$D$2:$D$20000,DATOS!$D9220,DATOS!$E$2:$E$20000,DATOS!$E9220,DATOS!$I$2:$I$20000,DATOS!$I9220,DATOS!$G$2:$G$20000,"EX")=0),0))))</f>
      </c>
      <c r="H9220">
        <f>IF(DATOS!$G9220&lt;&gt;"EX",0,--(COUNTIFS(DATOS!$A$2:$A$20000,DATOS!$A9220,DATOS!$D$2:$D$20000,DATOS!$D9220,DATOS!$E$2:$E$20000,DATOS!$E9220,DATOS!$I$2:$I$20000,DATOS!$I9220,DATOS!$G$2:$G$20000,"OR")=0))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DATOS!$A$2:$A$20000,DATOS!$A9221,DATOS!$D$2:$D$20000,DATOS!$D9221,DATOS!$E$2:$E$20000,DATOS!$E9221,DATOS!$I$2:$I$20000,DATOS!$I9221,DATOS!$G$2:$G$20000,"EX")=0),0))))</f>
      </c>
      <c r="H9221">
        <f>IF(DATOS!$G9221&lt;&gt;"EX",0,--(COUNTIFS(DATOS!$A$2:$A$20000,DATOS!$A9221,DATOS!$D$2:$D$20000,DATOS!$D9221,DATOS!$E$2:$E$20000,DATOS!$E9221,DATOS!$I$2:$I$20000,DATOS!$I9221,DATOS!$G$2:$G$20000,"OR")=0))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DATOS!$A$2:$A$20000,DATOS!$A9222,DATOS!$D$2:$D$20000,DATOS!$D9222,DATOS!$E$2:$E$20000,DATOS!$E9222,DATOS!$I$2:$I$20000,DATOS!$I9222,DATOS!$G$2:$G$20000,"EX")=0),0))))</f>
      </c>
      <c r="H9222">
        <f>IF(DATOS!$G9222&lt;&gt;"EX",0,--(COUNTIFS(DATOS!$A$2:$A$20000,DATOS!$A9222,DATOS!$D$2:$D$20000,DATOS!$D9222,DATOS!$E$2:$E$20000,DATOS!$E9222,DATOS!$I$2:$I$20000,DATOS!$I9222,DATOS!$G$2:$G$20000,"OR")=0))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DATOS!$A$2:$A$20000,DATOS!$A9223,DATOS!$D$2:$D$20000,DATOS!$D9223,DATOS!$E$2:$E$20000,DATOS!$E9223,DATOS!$I$2:$I$20000,DATOS!$I9223,DATOS!$G$2:$G$20000,"EX")=0),0))))</f>
      </c>
      <c r="H9223">
        <f>IF(DATOS!$G9223&lt;&gt;"EX",0,--(COUNTIFS(DATOS!$A$2:$A$20000,DATOS!$A9223,DATOS!$D$2:$D$20000,DATOS!$D9223,DATOS!$E$2:$E$20000,DATOS!$E9223,DATOS!$I$2:$I$20000,DATOS!$I9223,DATOS!$G$2:$G$20000,"OR")=0))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DATOS!$A$2:$A$20000,DATOS!$A9224,DATOS!$D$2:$D$20000,DATOS!$D9224,DATOS!$E$2:$E$20000,DATOS!$E9224,DATOS!$I$2:$I$20000,DATOS!$I9224,DATOS!$G$2:$G$20000,"EX")=0),0))))</f>
      </c>
      <c r="H9224">
        <f>IF(DATOS!$G9224&lt;&gt;"EX",0,--(COUNTIFS(DATOS!$A$2:$A$20000,DATOS!$A9224,DATOS!$D$2:$D$20000,DATOS!$D9224,DATOS!$E$2:$E$20000,DATOS!$E9224,DATOS!$I$2:$I$20000,DATOS!$I9224,DATOS!$G$2:$G$20000,"OR")=0))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DATOS!$A$2:$A$20000,DATOS!$A9225,DATOS!$D$2:$D$20000,DATOS!$D9225,DATOS!$E$2:$E$20000,DATOS!$E9225,DATOS!$I$2:$I$20000,DATOS!$I9225,DATOS!$G$2:$G$20000,"EX")=0),0))))</f>
      </c>
      <c r="H9225">
        <f>IF(DATOS!$G9225&lt;&gt;"EX",0,--(COUNTIFS(DATOS!$A$2:$A$20000,DATOS!$A9225,DATOS!$D$2:$D$20000,DATOS!$D9225,DATOS!$E$2:$E$20000,DATOS!$E9225,DATOS!$I$2:$I$20000,DATOS!$I9225,DATOS!$G$2:$G$20000,"OR")=0))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DATOS!$A$2:$A$20000,DATOS!$A9226,DATOS!$D$2:$D$20000,DATOS!$D9226,DATOS!$E$2:$E$20000,DATOS!$E9226,DATOS!$I$2:$I$20000,DATOS!$I9226,DATOS!$G$2:$G$20000,"EX")=0),0))))</f>
      </c>
      <c r="H9226">
        <f>IF(DATOS!$G9226&lt;&gt;"EX",0,--(COUNTIFS(DATOS!$A$2:$A$20000,DATOS!$A9226,DATOS!$D$2:$D$20000,DATOS!$D9226,DATOS!$E$2:$E$20000,DATOS!$E9226,DATOS!$I$2:$I$20000,DATOS!$I9226,DATOS!$G$2:$G$20000,"OR")=0))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DATOS!$A$2:$A$20000,DATOS!$A9227,DATOS!$D$2:$D$20000,DATOS!$D9227,DATOS!$E$2:$E$20000,DATOS!$E9227,DATOS!$I$2:$I$20000,DATOS!$I9227,DATOS!$G$2:$G$20000,"EX")=0),0))))</f>
      </c>
      <c r="H9227">
        <f>IF(DATOS!$G9227&lt;&gt;"EX",0,--(COUNTIFS(DATOS!$A$2:$A$20000,DATOS!$A9227,DATOS!$D$2:$D$20000,DATOS!$D9227,DATOS!$E$2:$E$20000,DATOS!$E9227,DATOS!$I$2:$I$20000,DATOS!$I9227,DATOS!$G$2:$G$20000,"OR")=0))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DATOS!$A$2:$A$20000,DATOS!$A9228,DATOS!$D$2:$D$20000,DATOS!$D9228,DATOS!$E$2:$E$20000,DATOS!$E9228,DATOS!$I$2:$I$20000,DATOS!$I9228,DATOS!$G$2:$G$20000,"EX")=0),0))))</f>
      </c>
      <c r="H9228">
        <f>IF(DATOS!$G9228&lt;&gt;"EX",0,--(COUNTIFS(DATOS!$A$2:$A$20000,DATOS!$A9228,DATOS!$D$2:$D$20000,DATOS!$D9228,DATOS!$E$2:$E$20000,DATOS!$E9228,DATOS!$I$2:$I$20000,DATOS!$I9228,DATOS!$G$2:$G$20000,"OR")=0))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DATOS!$A$2:$A$20000,DATOS!$A9229,DATOS!$D$2:$D$20000,DATOS!$D9229,DATOS!$E$2:$E$20000,DATOS!$E9229,DATOS!$I$2:$I$20000,DATOS!$I9229,DATOS!$G$2:$G$20000,"EX")=0),0))))</f>
      </c>
      <c r="H9229">
        <f>IF(DATOS!$G9229&lt;&gt;"EX",0,--(COUNTIFS(DATOS!$A$2:$A$20000,DATOS!$A9229,DATOS!$D$2:$D$20000,DATOS!$D9229,DATOS!$E$2:$E$20000,DATOS!$E9229,DATOS!$I$2:$I$20000,DATOS!$I9229,DATOS!$G$2:$G$20000,"OR")=0))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DATOS!$A$2:$A$20000,DATOS!$A9230,DATOS!$D$2:$D$20000,DATOS!$D9230,DATOS!$E$2:$E$20000,DATOS!$E9230,DATOS!$I$2:$I$20000,DATOS!$I9230,DATOS!$G$2:$G$20000,"EX")=0),0))))</f>
      </c>
      <c r="H9230">
        <f>IF(DATOS!$G9230&lt;&gt;"EX",0,--(COUNTIFS(DATOS!$A$2:$A$20000,DATOS!$A9230,DATOS!$D$2:$D$20000,DATOS!$D9230,DATOS!$E$2:$E$20000,DATOS!$E9230,DATOS!$I$2:$I$20000,DATOS!$I9230,DATOS!$G$2:$G$20000,"OR")=0))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DATOS!$A$2:$A$20000,DATOS!$A9231,DATOS!$D$2:$D$20000,DATOS!$D9231,DATOS!$E$2:$E$20000,DATOS!$E9231,DATOS!$I$2:$I$20000,DATOS!$I9231,DATOS!$G$2:$G$20000,"EX")=0),0))))</f>
      </c>
      <c r="H9231">
        <f>IF(DATOS!$G9231&lt;&gt;"EX",0,--(COUNTIFS(DATOS!$A$2:$A$20000,DATOS!$A9231,DATOS!$D$2:$D$20000,DATOS!$D9231,DATOS!$E$2:$E$20000,DATOS!$E9231,DATOS!$I$2:$I$20000,DATOS!$I9231,DATOS!$G$2:$G$20000,"OR")=0))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DATOS!$A$2:$A$20000,DATOS!$A9232,DATOS!$D$2:$D$20000,DATOS!$D9232,DATOS!$E$2:$E$20000,DATOS!$E9232,DATOS!$I$2:$I$20000,DATOS!$I9232,DATOS!$G$2:$G$20000,"EX")=0),0))))</f>
      </c>
      <c r="H9232">
        <f>IF(DATOS!$G9232&lt;&gt;"EX",0,--(COUNTIFS(DATOS!$A$2:$A$20000,DATOS!$A9232,DATOS!$D$2:$D$20000,DATOS!$D9232,DATOS!$E$2:$E$20000,DATOS!$E9232,DATOS!$I$2:$I$20000,DATOS!$I9232,DATOS!$G$2:$G$20000,"OR")=0))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DATOS!$A$2:$A$20000,DATOS!$A9233,DATOS!$D$2:$D$20000,DATOS!$D9233,DATOS!$E$2:$E$20000,DATOS!$E9233,DATOS!$I$2:$I$20000,DATOS!$I9233,DATOS!$G$2:$G$20000,"EX")=0),0))))</f>
      </c>
      <c r="H9233">
        <f>IF(DATOS!$G9233&lt;&gt;"EX",0,--(COUNTIFS(DATOS!$A$2:$A$20000,DATOS!$A9233,DATOS!$D$2:$D$20000,DATOS!$D9233,DATOS!$E$2:$E$20000,DATOS!$E9233,DATOS!$I$2:$I$20000,DATOS!$I9233,DATOS!$G$2:$G$20000,"OR")=0))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DATOS!$A$2:$A$20000,DATOS!$A9234,DATOS!$D$2:$D$20000,DATOS!$D9234,DATOS!$E$2:$E$20000,DATOS!$E9234,DATOS!$I$2:$I$20000,DATOS!$I9234,DATOS!$G$2:$G$20000,"EX")=0),0))))</f>
      </c>
      <c r="H9234">
        <f>IF(DATOS!$G9234&lt;&gt;"EX",0,--(COUNTIFS(DATOS!$A$2:$A$20000,DATOS!$A9234,DATOS!$D$2:$D$20000,DATOS!$D9234,DATOS!$E$2:$E$20000,DATOS!$E9234,DATOS!$I$2:$I$20000,DATOS!$I9234,DATOS!$G$2:$G$20000,"OR")=0))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DATOS!$A$2:$A$20000,DATOS!$A9235,DATOS!$D$2:$D$20000,DATOS!$D9235,DATOS!$E$2:$E$20000,DATOS!$E9235,DATOS!$I$2:$I$20000,DATOS!$I9235,DATOS!$G$2:$G$20000,"EX")=0),0))))</f>
      </c>
      <c r="H9235">
        <f>IF(DATOS!$G9235&lt;&gt;"EX",0,--(COUNTIFS(DATOS!$A$2:$A$20000,DATOS!$A9235,DATOS!$D$2:$D$20000,DATOS!$D9235,DATOS!$E$2:$E$20000,DATOS!$E9235,DATOS!$I$2:$I$20000,DATOS!$I9235,DATOS!$G$2:$G$20000,"OR")=0))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DATOS!$A$2:$A$20000,DATOS!$A9236,DATOS!$D$2:$D$20000,DATOS!$D9236,DATOS!$E$2:$E$20000,DATOS!$E9236,DATOS!$I$2:$I$20000,DATOS!$I9236,DATOS!$G$2:$G$20000,"EX")=0),0))))</f>
      </c>
      <c r="H9236">
        <f>IF(DATOS!$G9236&lt;&gt;"EX",0,--(COUNTIFS(DATOS!$A$2:$A$20000,DATOS!$A9236,DATOS!$D$2:$D$20000,DATOS!$D9236,DATOS!$E$2:$E$20000,DATOS!$E9236,DATOS!$I$2:$I$20000,DATOS!$I9236,DATOS!$G$2:$G$20000,"OR")=0))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DATOS!$A$2:$A$20000,DATOS!$A9237,DATOS!$D$2:$D$20000,DATOS!$D9237,DATOS!$E$2:$E$20000,DATOS!$E9237,DATOS!$I$2:$I$20000,DATOS!$I9237,DATOS!$G$2:$G$20000,"EX")=0),0))))</f>
      </c>
      <c r="H9237">
        <f>IF(DATOS!$G9237&lt;&gt;"EX",0,--(COUNTIFS(DATOS!$A$2:$A$20000,DATOS!$A9237,DATOS!$D$2:$D$20000,DATOS!$D9237,DATOS!$E$2:$E$20000,DATOS!$E9237,DATOS!$I$2:$I$20000,DATOS!$I9237,DATOS!$G$2:$G$20000,"OR")=0))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DATOS!$A$2:$A$20000,DATOS!$A9238,DATOS!$D$2:$D$20000,DATOS!$D9238,DATOS!$E$2:$E$20000,DATOS!$E9238,DATOS!$I$2:$I$20000,DATOS!$I9238,DATOS!$G$2:$G$20000,"EX")=0),0))))</f>
      </c>
      <c r="H9238">
        <f>IF(DATOS!$G9238&lt;&gt;"EX",0,--(COUNTIFS(DATOS!$A$2:$A$20000,DATOS!$A9238,DATOS!$D$2:$D$20000,DATOS!$D9238,DATOS!$E$2:$E$20000,DATOS!$E9238,DATOS!$I$2:$I$20000,DATOS!$I9238,DATOS!$G$2:$G$20000,"OR")=0))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DATOS!$A$2:$A$20000,DATOS!$A9239,DATOS!$D$2:$D$20000,DATOS!$D9239,DATOS!$E$2:$E$20000,DATOS!$E9239,DATOS!$I$2:$I$20000,DATOS!$I9239,DATOS!$G$2:$G$20000,"EX")=0),0))))</f>
      </c>
      <c r="H9239">
        <f>IF(DATOS!$G9239&lt;&gt;"EX",0,--(COUNTIFS(DATOS!$A$2:$A$20000,DATOS!$A9239,DATOS!$D$2:$D$20000,DATOS!$D9239,DATOS!$E$2:$E$20000,DATOS!$E9239,DATOS!$I$2:$I$20000,DATOS!$I9239,DATOS!$G$2:$G$20000,"OR")=0))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DATOS!$A$2:$A$20000,DATOS!$A9240,DATOS!$D$2:$D$20000,DATOS!$D9240,DATOS!$E$2:$E$20000,DATOS!$E9240,DATOS!$I$2:$I$20000,DATOS!$I9240,DATOS!$G$2:$G$20000,"EX")=0),0))))</f>
      </c>
      <c r="H9240">
        <f>IF(DATOS!$G9240&lt;&gt;"EX",0,--(COUNTIFS(DATOS!$A$2:$A$20000,DATOS!$A9240,DATOS!$D$2:$D$20000,DATOS!$D9240,DATOS!$E$2:$E$20000,DATOS!$E9240,DATOS!$I$2:$I$20000,DATOS!$I9240,DATOS!$G$2:$G$20000,"OR")=0))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DATOS!$A$2:$A$20000,DATOS!$A9241,DATOS!$D$2:$D$20000,DATOS!$D9241,DATOS!$E$2:$E$20000,DATOS!$E9241,DATOS!$I$2:$I$20000,DATOS!$I9241,DATOS!$G$2:$G$20000,"EX")=0),0))))</f>
      </c>
      <c r="H9241">
        <f>IF(DATOS!$G9241&lt;&gt;"EX",0,--(COUNTIFS(DATOS!$A$2:$A$20000,DATOS!$A9241,DATOS!$D$2:$D$20000,DATOS!$D9241,DATOS!$E$2:$E$20000,DATOS!$E9241,DATOS!$I$2:$I$20000,DATOS!$I9241,DATOS!$G$2:$G$20000,"OR")=0))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DATOS!$A$2:$A$20000,DATOS!$A9242,DATOS!$D$2:$D$20000,DATOS!$D9242,DATOS!$E$2:$E$20000,DATOS!$E9242,DATOS!$I$2:$I$20000,DATOS!$I9242,DATOS!$G$2:$G$20000,"EX")=0),0))))</f>
      </c>
      <c r="H9242">
        <f>IF(DATOS!$G9242&lt;&gt;"EX",0,--(COUNTIFS(DATOS!$A$2:$A$20000,DATOS!$A9242,DATOS!$D$2:$D$20000,DATOS!$D9242,DATOS!$E$2:$E$20000,DATOS!$E9242,DATOS!$I$2:$I$20000,DATOS!$I9242,DATOS!$G$2:$G$20000,"OR")=0))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DATOS!$A$2:$A$20000,DATOS!$A9243,DATOS!$D$2:$D$20000,DATOS!$D9243,DATOS!$E$2:$E$20000,DATOS!$E9243,DATOS!$I$2:$I$20000,DATOS!$I9243,DATOS!$G$2:$G$20000,"EX")=0),0))))</f>
      </c>
      <c r="H9243">
        <f>IF(DATOS!$G9243&lt;&gt;"EX",0,--(COUNTIFS(DATOS!$A$2:$A$20000,DATOS!$A9243,DATOS!$D$2:$D$20000,DATOS!$D9243,DATOS!$E$2:$E$20000,DATOS!$E9243,DATOS!$I$2:$I$20000,DATOS!$I9243,DATOS!$G$2:$G$20000,"OR")=0))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DATOS!$A$2:$A$20000,DATOS!$A9244,DATOS!$D$2:$D$20000,DATOS!$D9244,DATOS!$E$2:$E$20000,DATOS!$E9244,DATOS!$I$2:$I$20000,DATOS!$I9244,DATOS!$G$2:$G$20000,"EX")=0),0))))</f>
      </c>
      <c r="H9244">
        <f>IF(DATOS!$G9244&lt;&gt;"EX",0,--(COUNTIFS(DATOS!$A$2:$A$20000,DATOS!$A9244,DATOS!$D$2:$D$20000,DATOS!$D9244,DATOS!$E$2:$E$20000,DATOS!$E9244,DATOS!$I$2:$I$20000,DATOS!$I9244,DATOS!$G$2:$G$20000,"OR")=0))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DATOS!$A$2:$A$20000,DATOS!$A9245,DATOS!$D$2:$D$20000,DATOS!$D9245,DATOS!$E$2:$E$20000,DATOS!$E9245,DATOS!$I$2:$I$20000,DATOS!$I9245,DATOS!$G$2:$G$20000,"EX")=0),0))))</f>
      </c>
      <c r="H9245">
        <f>IF(DATOS!$G9245&lt;&gt;"EX",0,--(COUNTIFS(DATOS!$A$2:$A$20000,DATOS!$A9245,DATOS!$D$2:$D$20000,DATOS!$D9245,DATOS!$E$2:$E$20000,DATOS!$E9245,DATOS!$I$2:$I$20000,DATOS!$I9245,DATOS!$G$2:$G$20000,"OR")=0))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DATOS!$A$2:$A$20000,DATOS!$A9246,DATOS!$D$2:$D$20000,DATOS!$D9246,DATOS!$E$2:$E$20000,DATOS!$E9246,DATOS!$I$2:$I$20000,DATOS!$I9246,DATOS!$G$2:$G$20000,"EX")=0),0))))</f>
      </c>
      <c r="H9246">
        <f>IF(DATOS!$G9246&lt;&gt;"EX",0,--(COUNTIFS(DATOS!$A$2:$A$20000,DATOS!$A9246,DATOS!$D$2:$D$20000,DATOS!$D9246,DATOS!$E$2:$E$20000,DATOS!$E9246,DATOS!$I$2:$I$20000,DATOS!$I9246,DATOS!$G$2:$G$20000,"OR")=0))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DATOS!$A$2:$A$20000,DATOS!$A9247,DATOS!$D$2:$D$20000,DATOS!$D9247,DATOS!$E$2:$E$20000,DATOS!$E9247,DATOS!$I$2:$I$20000,DATOS!$I9247,DATOS!$G$2:$G$20000,"EX")=0),0))))</f>
      </c>
      <c r="H9247">
        <f>IF(DATOS!$G9247&lt;&gt;"EX",0,--(COUNTIFS(DATOS!$A$2:$A$20000,DATOS!$A9247,DATOS!$D$2:$D$20000,DATOS!$D9247,DATOS!$E$2:$E$20000,DATOS!$E9247,DATOS!$I$2:$I$20000,DATOS!$I9247,DATOS!$G$2:$G$20000,"OR")=0))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DATOS!$A$2:$A$20000,DATOS!$A9248,DATOS!$D$2:$D$20000,DATOS!$D9248,DATOS!$E$2:$E$20000,DATOS!$E9248,DATOS!$I$2:$I$20000,DATOS!$I9248,DATOS!$G$2:$G$20000,"EX")=0),0))))</f>
      </c>
      <c r="H9248">
        <f>IF(DATOS!$G9248&lt;&gt;"EX",0,--(COUNTIFS(DATOS!$A$2:$A$20000,DATOS!$A9248,DATOS!$D$2:$D$20000,DATOS!$D9248,DATOS!$E$2:$E$20000,DATOS!$E9248,DATOS!$I$2:$I$20000,DATOS!$I9248,DATOS!$G$2:$G$20000,"OR")=0))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DATOS!$A$2:$A$20000,DATOS!$A9249,DATOS!$D$2:$D$20000,DATOS!$D9249,DATOS!$E$2:$E$20000,DATOS!$E9249,DATOS!$I$2:$I$20000,DATOS!$I9249,DATOS!$G$2:$G$20000,"EX")=0),0))))</f>
      </c>
      <c r="H9249">
        <f>IF(DATOS!$G9249&lt;&gt;"EX",0,--(COUNTIFS(DATOS!$A$2:$A$20000,DATOS!$A9249,DATOS!$D$2:$D$20000,DATOS!$D9249,DATOS!$E$2:$E$20000,DATOS!$E9249,DATOS!$I$2:$I$20000,DATOS!$I9249,DATOS!$G$2:$G$20000,"OR")=0))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DATOS!$A$2:$A$20000,DATOS!$A9250,DATOS!$D$2:$D$20000,DATOS!$D9250,DATOS!$E$2:$E$20000,DATOS!$E9250,DATOS!$I$2:$I$20000,DATOS!$I9250,DATOS!$G$2:$G$20000,"EX")=0),0))))</f>
      </c>
      <c r="H9250">
        <f>IF(DATOS!$G9250&lt;&gt;"EX",0,--(COUNTIFS(DATOS!$A$2:$A$20000,DATOS!$A9250,DATOS!$D$2:$D$20000,DATOS!$D9250,DATOS!$E$2:$E$20000,DATOS!$E9250,DATOS!$I$2:$I$20000,DATOS!$I9250,DATOS!$G$2:$G$20000,"OR")=0))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DATOS!$A$2:$A$20000,DATOS!$A9251,DATOS!$D$2:$D$20000,DATOS!$D9251,DATOS!$E$2:$E$20000,DATOS!$E9251,DATOS!$I$2:$I$20000,DATOS!$I9251,DATOS!$G$2:$G$20000,"EX")=0),0))))</f>
      </c>
      <c r="H9251">
        <f>IF(DATOS!$G9251&lt;&gt;"EX",0,--(COUNTIFS(DATOS!$A$2:$A$20000,DATOS!$A9251,DATOS!$D$2:$D$20000,DATOS!$D9251,DATOS!$E$2:$E$20000,DATOS!$E9251,DATOS!$I$2:$I$20000,DATOS!$I9251,DATOS!$G$2:$G$20000,"OR")=0))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DATOS!$A$2:$A$20000,DATOS!$A9252,DATOS!$D$2:$D$20000,DATOS!$D9252,DATOS!$E$2:$E$20000,DATOS!$E9252,DATOS!$I$2:$I$20000,DATOS!$I9252,DATOS!$G$2:$G$20000,"EX")=0),0))))</f>
      </c>
      <c r="H9252">
        <f>IF(DATOS!$G9252&lt;&gt;"EX",0,--(COUNTIFS(DATOS!$A$2:$A$20000,DATOS!$A9252,DATOS!$D$2:$D$20000,DATOS!$D9252,DATOS!$E$2:$E$20000,DATOS!$E9252,DATOS!$I$2:$I$20000,DATOS!$I9252,DATOS!$G$2:$G$20000,"OR")=0))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DATOS!$A$2:$A$20000,DATOS!$A9253,DATOS!$D$2:$D$20000,DATOS!$D9253,DATOS!$E$2:$E$20000,DATOS!$E9253,DATOS!$I$2:$I$20000,DATOS!$I9253,DATOS!$G$2:$G$20000,"EX")=0),0))))</f>
      </c>
      <c r="H9253">
        <f>IF(DATOS!$G9253&lt;&gt;"EX",0,--(COUNTIFS(DATOS!$A$2:$A$20000,DATOS!$A9253,DATOS!$D$2:$D$20000,DATOS!$D9253,DATOS!$E$2:$E$20000,DATOS!$E9253,DATOS!$I$2:$I$20000,DATOS!$I9253,DATOS!$G$2:$G$20000,"OR")=0))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DATOS!$A$2:$A$20000,DATOS!$A9254,DATOS!$D$2:$D$20000,DATOS!$D9254,DATOS!$E$2:$E$20000,DATOS!$E9254,DATOS!$I$2:$I$20000,DATOS!$I9254,DATOS!$G$2:$G$20000,"EX")=0),0))))</f>
      </c>
      <c r="H9254">
        <f>IF(DATOS!$G9254&lt;&gt;"EX",0,--(COUNTIFS(DATOS!$A$2:$A$20000,DATOS!$A9254,DATOS!$D$2:$D$20000,DATOS!$D9254,DATOS!$E$2:$E$20000,DATOS!$E9254,DATOS!$I$2:$I$20000,DATOS!$I9254,DATOS!$G$2:$G$20000,"OR")=0))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DATOS!$A$2:$A$20000,DATOS!$A9255,DATOS!$D$2:$D$20000,DATOS!$D9255,DATOS!$E$2:$E$20000,DATOS!$E9255,DATOS!$I$2:$I$20000,DATOS!$I9255,DATOS!$G$2:$G$20000,"EX")=0),0))))</f>
      </c>
      <c r="H9255">
        <f>IF(DATOS!$G9255&lt;&gt;"EX",0,--(COUNTIFS(DATOS!$A$2:$A$20000,DATOS!$A9255,DATOS!$D$2:$D$20000,DATOS!$D9255,DATOS!$E$2:$E$20000,DATOS!$E9255,DATOS!$I$2:$I$20000,DATOS!$I9255,DATOS!$G$2:$G$20000,"OR")=0))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DATOS!$A$2:$A$20000,DATOS!$A9256,DATOS!$D$2:$D$20000,DATOS!$D9256,DATOS!$E$2:$E$20000,DATOS!$E9256,DATOS!$I$2:$I$20000,DATOS!$I9256,DATOS!$G$2:$G$20000,"EX")=0),0))))</f>
      </c>
      <c r="H9256">
        <f>IF(DATOS!$G9256&lt;&gt;"EX",0,--(COUNTIFS(DATOS!$A$2:$A$20000,DATOS!$A9256,DATOS!$D$2:$D$20000,DATOS!$D9256,DATOS!$E$2:$E$20000,DATOS!$E9256,DATOS!$I$2:$I$20000,DATOS!$I9256,DATOS!$G$2:$G$20000,"OR")=0))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DATOS!$A$2:$A$20000,DATOS!$A9257,DATOS!$D$2:$D$20000,DATOS!$D9257,DATOS!$E$2:$E$20000,DATOS!$E9257,DATOS!$I$2:$I$20000,DATOS!$I9257,DATOS!$G$2:$G$20000,"EX")=0),0))))</f>
      </c>
      <c r="H9257">
        <f>IF(DATOS!$G9257&lt;&gt;"EX",0,--(COUNTIFS(DATOS!$A$2:$A$20000,DATOS!$A9257,DATOS!$D$2:$D$20000,DATOS!$D9257,DATOS!$E$2:$E$20000,DATOS!$E9257,DATOS!$I$2:$I$20000,DATOS!$I9257,DATOS!$G$2:$G$20000,"OR")=0))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DATOS!$A$2:$A$20000,DATOS!$A9258,DATOS!$D$2:$D$20000,DATOS!$D9258,DATOS!$E$2:$E$20000,DATOS!$E9258,DATOS!$I$2:$I$20000,DATOS!$I9258,DATOS!$G$2:$G$20000,"EX")=0),0))))</f>
      </c>
      <c r="H9258">
        <f>IF(DATOS!$G9258&lt;&gt;"EX",0,--(COUNTIFS(DATOS!$A$2:$A$20000,DATOS!$A9258,DATOS!$D$2:$D$20000,DATOS!$D9258,DATOS!$E$2:$E$20000,DATOS!$E9258,DATOS!$I$2:$I$20000,DATOS!$I9258,DATOS!$G$2:$G$20000,"OR")=0))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DATOS!$A$2:$A$20000,DATOS!$A9259,DATOS!$D$2:$D$20000,DATOS!$D9259,DATOS!$E$2:$E$20000,DATOS!$E9259,DATOS!$I$2:$I$20000,DATOS!$I9259,DATOS!$G$2:$G$20000,"EX")=0),0))))</f>
      </c>
      <c r="H9259">
        <f>IF(DATOS!$G9259&lt;&gt;"EX",0,--(COUNTIFS(DATOS!$A$2:$A$20000,DATOS!$A9259,DATOS!$D$2:$D$20000,DATOS!$D9259,DATOS!$E$2:$E$20000,DATOS!$E9259,DATOS!$I$2:$I$20000,DATOS!$I9259,DATOS!$G$2:$G$20000,"OR")=0))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DATOS!$A$2:$A$20000,DATOS!$A9260,DATOS!$D$2:$D$20000,DATOS!$D9260,DATOS!$E$2:$E$20000,DATOS!$E9260,DATOS!$I$2:$I$20000,DATOS!$I9260,DATOS!$G$2:$G$20000,"EX")=0),0))))</f>
      </c>
      <c r="H9260">
        <f>IF(DATOS!$G9260&lt;&gt;"EX",0,--(COUNTIFS(DATOS!$A$2:$A$20000,DATOS!$A9260,DATOS!$D$2:$D$20000,DATOS!$D9260,DATOS!$E$2:$E$20000,DATOS!$E9260,DATOS!$I$2:$I$20000,DATOS!$I9260,DATOS!$G$2:$G$20000,"OR")=0))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DATOS!$A$2:$A$20000,DATOS!$A9261,DATOS!$D$2:$D$20000,DATOS!$D9261,DATOS!$E$2:$E$20000,DATOS!$E9261,DATOS!$I$2:$I$20000,DATOS!$I9261,DATOS!$G$2:$G$20000,"EX")=0),0))))</f>
      </c>
      <c r="H9261">
        <f>IF(DATOS!$G9261&lt;&gt;"EX",0,--(COUNTIFS(DATOS!$A$2:$A$20000,DATOS!$A9261,DATOS!$D$2:$D$20000,DATOS!$D9261,DATOS!$E$2:$E$20000,DATOS!$E9261,DATOS!$I$2:$I$20000,DATOS!$I9261,DATOS!$G$2:$G$20000,"OR")=0))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DATOS!$A$2:$A$20000,DATOS!$A9262,DATOS!$D$2:$D$20000,DATOS!$D9262,DATOS!$E$2:$E$20000,DATOS!$E9262,DATOS!$I$2:$I$20000,DATOS!$I9262,DATOS!$G$2:$G$20000,"EX")=0),0))))</f>
      </c>
      <c r="H9262">
        <f>IF(DATOS!$G9262&lt;&gt;"EX",0,--(COUNTIFS(DATOS!$A$2:$A$20000,DATOS!$A9262,DATOS!$D$2:$D$20000,DATOS!$D9262,DATOS!$E$2:$E$20000,DATOS!$E9262,DATOS!$I$2:$I$20000,DATOS!$I9262,DATOS!$G$2:$G$20000,"OR")=0))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DATOS!$A$2:$A$20000,DATOS!$A9263,DATOS!$D$2:$D$20000,DATOS!$D9263,DATOS!$E$2:$E$20000,DATOS!$E9263,DATOS!$I$2:$I$20000,DATOS!$I9263,DATOS!$G$2:$G$20000,"EX")=0),0))))</f>
      </c>
      <c r="H9263">
        <f>IF(DATOS!$G9263&lt;&gt;"EX",0,--(COUNTIFS(DATOS!$A$2:$A$20000,DATOS!$A9263,DATOS!$D$2:$D$20000,DATOS!$D9263,DATOS!$E$2:$E$20000,DATOS!$E9263,DATOS!$I$2:$I$20000,DATOS!$I9263,DATOS!$G$2:$G$20000,"OR")=0))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DATOS!$A$2:$A$20000,DATOS!$A9264,DATOS!$D$2:$D$20000,DATOS!$D9264,DATOS!$E$2:$E$20000,DATOS!$E9264,DATOS!$I$2:$I$20000,DATOS!$I9264,DATOS!$G$2:$G$20000,"EX")=0),0))))</f>
      </c>
      <c r="H9264">
        <f>IF(DATOS!$G9264&lt;&gt;"EX",0,--(COUNTIFS(DATOS!$A$2:$A$20000,DATOS!$A9264,DATOS!$D$2:$D$20000,DATOS!$D9264,DATOS!$E$2:$E$20000,DATOS!$E9264,DATOS!$I$2:$I$20000,DATOS!$I9264,DATOS!$G$2:$G$20000,"OR")=0))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DATOS!$A$2:$A$20000,DATOS!$A9265,DATOS!$D$2:$D$20000,DATOS!$D9265,DATOS!$E$2:$E$20000,DATOS!$E9265,DATOS!$I$2:$I$20000,DATOS!$I9265,DATOS!$G$2:$G$20000,"EX")=0),0))))</f>
      </c>
      <c r="H9265">
        <f>IF(DATOS!$G9265&lt;&gt;"EX",0,--(COUNTIFS(DATOS!$A$2:$A$20000,DATOS!$A9265,DATOS!$D$2:$D$20000,DATOS!$D9265,DATOS!$E$2:$E$20000,DATOS!$E9265,DATOS!$I$2:$I$20000,DATOS!$I9265,DATOS!$G$2:$G$20000,"OR")=0))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DATOS!$A$2:$A$20000,DATOS!$A9266,DATOS!$D$2:$D$20000,DATOS!$D9266,DATOS!$E$2:$E$20000,DATOS!$E9266,DATOS!$I$2:$I$20000,DATOS!$I9266,DATOS!$G$2:$G$20000,"EX")=0),0))))</f>
      </c>
      <c r="H9266">
        <f>IF(DATOS!$G9266&lt;&gt;"EX",0,--(COUNTIFS(DATOS!$A$2:$A$20000,DATOS!$A9266,DATOS!$D$2:$D$20000,DATOS!$D9266,DATOS!$E$2:$E$20000,DATOS!$E9266,DATOS!$I$2:$I$20000,DATOS!$I9266,DATOS!$G$2:$G$20000,"OR")=0))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DATOS!$A$2:$A$20000,DATOS!$A9267,DATOS!$D$2:$D$20000,DATOS!$D9267,DATOS!$E$2:$E$20000,DATOS!$E9267,DATOS!$I$2:$I$20000,DATOS!$I9267,DATOS!$G$2:$G$20000,"EX")=0),0))))</f>
      </c>
      <c r="H9267">
        <f>IF(DATOS!$G9267&lt;&gt;"EX",0,--(COUNTIFS(DATOS!$A$2:$A$20000,DATOS!$A9267,DATOS!$D$2:$D$20000,DATOS!$D9267,DATOS!$E$2:$E$20000,DATOS!$E9267,DATOS!$I$2:$I$20000,DATOS!$I9267,DATOS!$G$2:$G$20000,"OR")=0))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DATOS!$A$2:$A$20000,DATOS!$A9268,DATOS!$D$2:$D$20000,DATOS!$D9268,DATOS!$E$2:$E$20000,DATOS!$E9268,DATOS!$I$2:$I$20000,DATOS!$I9268,DATOS!$G$2:$G$20000,"EX")=0),0))))</f>
      </c>
      <c r="H9268">
        <f>IF(DATOS!$G9268&lt;&gt;"EX",0,--(COUNTIFS(DATOS!$A$2:$A$20000,DATOS!$A9268,DATOS!$D$2:$D$20000,DATOS!$D9268,DATOS!$E$2:$E$20000,DATOS!$E9268,DATOS!$I$2:$I$20000,DATOS!$I9268,DATOS!$G$2:$G$20000,"OR")=0))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DATOS!$A$2:$A$20000,DATOS!$A9269,DATOS!$D$2:$D$20000,DATOS!$D9269,DATOS!$E$2:$E$20000,DATOS!$E9269,DATOS!$I$2:$I$20000,DATOS!$I9269,DATOS!$G$2:$G$20000,"EX")=0),0))))</f>
      </c>
      <c r="H9269">
        <f>IF(DATOS!$G9269&lt;&gt;"EX",0,--(COUNTIFS(DATOS!$A$2:$A$20000,DATOS!$A9269,DATOS!$D$2:$D$20000,DATOS!$D9269,DATOS!$E$2:$E$20000,DATOS!$E9269,DATOS!$I$2:$I$20000,DATOS!$I9269,DATOS!$G$2:$G$20000,"OR")=0))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DATOS!$A$2:$A$20000,DATOS!$A9270,DATOS!$D$2:$D$20000,DATOS!$D9270,DATOS!$E$2:$E$20000,DATOS!$E9270,DATOS!$I$2:$I$20000,DATOS!$I9270,DATOS!$G$2:$G$20000,"EX")=0),0))))</f>
      </c>
      <c r="H9270">
        <f>IF(DATOS!$G9270&lt;&gt;"EX",0,--(COUNTIFS(DATOS!$A$2:$A$20000,DATOS!$A9270,DATOS!$D$2:$D$20000,DATOS!$D9270,DATOS!$E$2:$E$20000,DATOS!$E9270,DATOS!$I$2:$I$20000,DATOS!$I9270,DATOS!$G$2:$G$20000,"OR")=0))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DATOS!$A$2:$A$20000,DATOS!$A9271,DATOS!$D$2:$D$20000,DATOS!$D9271,DATOS!$E$2:$E$20000,DATOS!$E9271,DATOS!$I$2:$I$20000,DATOS!$I9271,DATOS!$G$2:$G$20000,"EX")=0),0))))</f>
      </c>
      <c r="H9271">
        <f>IF(DATOS!$G9271&lt;&gt;"EX",0,--(COUNTIFS(DATOS!$A$2:$A$20000,DATOS!$A9271,DATOS!$D$2:$D$20000,DATOS!$D9271,DATOS!$E$2:$E$20000,DATOS!$E9271,DATOS!$I$2:$I$20000,DATOS!$I9271,DATOS!$G$2:$G$20000,"OR")=0))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DATOS!$A$2:$A$20000,DATOS!$A9272,DATOS!$D$2:$D$20000,DATOS!$D9272,DATOS!$E$2:$E$20000,DATOS!$E9272,DATOS!$I$2:$I$20000,DATOS!$I9272,DATOS!$G$2:$G$20000,"EX")=0),0))))</f>
      </c>
      <c r="H9272">
        <f>IF(DATOS!$G9272&lt;&gt;"EX",0,--(COUNTIFS(DATOS!$A$2:$A$20000,DATOS!$A9272,DATOS!$D$2:$D$20000,DATOS!$D9272,DATOS!$E$2:$E$20000,DATOS!$E9272,DATOS!$I$2:$I$20000,DATOS!$I9272,DATOS!$G$2:$G$20000,"OR")=0))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DATOS!$A$2:$A$20000,DATOS!$A9273,DATOS!$D$2:$D$20000,DATOS!$D9273,DATOS!$E$2:$E$20000,DATOS!$E9273,DATOS!$I$2:$I$20000,DATOS!$I9273,DATOS!$G$2:$G$20000,"EX")=0),0))))</f>
      </c>
      <c r="H9273">
        <f>IF(DATOS!$G9273&lt;&gt;"EX",0,--(COUNTIFS(DATOS!$A$2:$A$20000,DATOS!$A9273,DATOS!$D$2:$D$20000,DATOS!$D9273,DATOS!$E$2:$E$20000,DATOS!$E9273,DATOS!$I$2:$I$20000,DATOS!$I9273,DATOS!$G$2:$G$20000,"OR")=0))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DATOS!$A$2:$A$20000,DATOS!$A9274,DATOS!$D$2:$D$20000,DATOS!$D9274,DATOS!$E$2:$E$20000,DATOS!$E9274,DATOS!$I$2:$I$20000,DATOS!$I9274,DATOS!$G$2:$G$20000,"EX")=0),0))))</f>
      </c>
      <c r="H9274">
        <f>IF(DATOS!$G9274&lt;&gt;"EX",0,--(COUNTIFS(DATOS!$A$2:$A$20000,DATOS!$A9274,DATOS!$D$2:$D$20000,DATOS!$D9274,DATOS!$E$2:$E$20000,DATOS!$E9274,DATOS!$I$2:$I$20000,DATOS!$I9274,DATOS!$G$2:$G$20000,"OR")=0))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DATOS!$A$2:$A$20000,DATOS!$A9275,DATOS!$D$2:$D$20000,DATOS!$D9275,DATOS!$E$2:$E$20000,DATOS!$E9275,DATOS!$I$2:$I$20000,DATOS!$I9275,DATOS!$G$2:$G$20000,"EX")=0),0))))</f>
      </c>
      <c r="H9275">
        <f>IF(DATOS!$G9275&lt;&gt;"EX",0,--(COUNTIFS(DATOS!$A$2:$A$20000,DATOS!$A9275,DATOS!$D$2:$D$20000,DATOS!$D9275,DATOS!$E$2:$E$20000,DATOS!$E9275,DATOS!$I$2:$I$20000,DATOS!$I9275,DATOS!$G$2:$G$20000,"OR")=0))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DATOS!$A$2:$A$20000,DATOS!$A9276,DATOS!$D$2:$D$20000,DATOS!$D9276,DATOS!$E$2:$E$20000,DATOS!$E9276,DATOS!$I$2:$I$20000,DATOS!$I9276,DATOS!$G$2:$G$20000,"EX")=0),0))))</f>
      </c>
      <c r="H9276">
        <f>IF(DATOS!$G9276&lt;&gt;"EX",0,--(COUNTIFS(DATOS!$A$2:$A$20000,DATOS!$A9276,DATOS!$D$2:$D$20000,DATOS!$D9276,DATOS!$E$2:$E$20000,DATOS!$E9276,DATOS!$I$2:$I$20000,DATOS!$I9276,DATOS!$G$2:$G$20000,"OR")=0))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DATOS!$A$2:$A$20000,DATOS!$A9277,DATOS!$D$2:$D$20000,DATOS!$D9277,DATOS!$E$2:$E$20000,DATOS!$E9277,DATOS!$I$2:$I$20000,DATOS!$I9277,DATOS!$G$2:$G$20000,"EX")=0),0))))</f>
      </c>
      <c r="H9277">
        <f>IF(DATOS!$G9277&lt;&gt;"EX",0,--(COUNTIFS(DATOS!$A$2:$A$20000,DATOS!$A9277,DATOS!$D$2:$D$20000,DATOS!$D9277,DATOS!$E$2:$E$20000,DATOS!$E9277,DATOS!$I$2:$I$20000,DATOS!$I9277,DATOS!$G$2:$G$20000,"OR")=0))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DATOS!$A$2:$A$20000,DATOS!$A9278,DATOS!$D$2:$D$20000,DATOS!$D9278,DATOS!$E$2:$E$20000,DATOS!$E9278,DATOS!$I$2:$I$20000,DATOS!$I9278,DATOS!$G$2:$G$20000,"EX")=0),0))))</f>
      </c>
      <c r="H9278">
        <f>IF(DATOS!$G9278&lt;&gt;"EX",0,--(COUNTIFS(DATOS!$A$2:$A$20000,DATOS!$A9278,DATOS!$D$2:$D$20000,DATOS!$D9278,DATOS!$E$2:$E$20000,DATOS!$E9278,DATOS!$I$2:$I$20000,DATOS!$I9278,DATOS!$G$2:$G$20000,"OR")=0))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DATOS!$A$2:$A$20000,DATOS!$A9279,DATOS!$D$2:$D$20000,DATOS!$D9279,DATOS!$E$2:$E$20000,DATOS!$E9279,DATOS!$I$2:$I$20000,DATOS!$I9279,DATOS!$G$2:$G$20000,"EX")=0),0))))</f>
      </c>
      <c r="H9279">
        <f>IF(DATOS!$G9279&lt;&gt;"EX",0,--(COUNTIFS(DATOS!$A$2:$A$20000,DATOS!$A9279,DATOS!$D$2:$D$20000,DATOS!$D9279,DATOS!$E$2:$E$20000,DATOS!$E9279,DATOS!$I$2:$I$20000,DATOS!$I9279,DATOS!$G$2:$G$20000,"OR")=0))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DATOS!$A$2:$A$20000,DATOS!$A9280,DATOS!$D$2:$D$20000,DATOS!$D9280,DATOS!$E$2:$E$20000,DATOS!$E9280,DATOS!$I$2:$I$20000,DATOS!$I9280,DATOS!$G$2:$G$20000,"EX")=0),0))))</f>
      </c>
      <c r="H9280">
        <f>IF(DATOS!$G9280&lt;&gt;"EX",0,--(COUNTIFS(DATOS!$A$2:$A$20000,DATOS!$A9280,DATOS!$D$2:$D$20000,DATOS!$D9280,DATOS!$E$2:$E$20000,DATOS!$E9280,DATOS!$I$2:$I$20000,DATOS!$I9280,DATOS!$G$2:$G$20000,"OR")=0))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DATOS!$A$2:$A$20000,DATOS!$A9281,DATOS!$D$2:$D$20000,DATOS!$D9281,DATOS!$E$2:$E$20000,DATOS!$E9281,DATOS!$I$2:$I$20000,DATOS!$I9281,DATOS!$G$2:$G$20000,"EX")=0),0))))</f>
      </c>
      <c r="H9281">
        <f>IF(DATOS!$G9281&lt;&gt;"EX",0,--(COUNTIFS(DATOS!$A$2:$A$20000,DATOS!$A9281,DATOS!$D$2:$D$20000,DATOS!$D9281,DATOS!$E$2:$E$20000,DATOS!$E9281,DATOS!$I$2:$I$20000,DATOS!$I9281,DATOS!$G$2:$G$20000,"OR")=0))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DATOS!$A$2:$A$20000,DATOS!$A9282,DATOS!$D$2:$D$20000,DATOS!$D9282,DATOS!$E$2:$E$20000,DATOS!$E9282,DATOS!$I$2:$I$20000,DATOS!$I9282,DATOS!$G$2:$G$20000,"EX")=0),0))))</f>
      </c>
      <c r="H9282">
        <f>IF(DATOS!$G9282&lt;&gt;"EX",0,--(COUNTIFS(DATOS!$A$2:$A$20000,DATOS!$A9282,DATOS!$D$2:$D$20000,DATOS!$D9282,DATOS!$E$2:$E$20000,DATOS!$E9282,DATOS!$I$2:$I$20000,DATOS!$I9282,DATOS!$G$2:$G$20000,"OR")=0))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DATOS!$A$2:$A$20000,DATOS!$A9283,DATOS!$D$2:$D$20000,DATOS!$D9283,DATOS!$E$2:$E$20000,DATOS!$E9283,DATOS!$I$2:$I$20000,DATOS!$I9283,DATOS!$G$2:$G$20000,"EX")=0),0))))</f>
      </c>
      <c r="H9283">
        <f>IF(DATOS!$G9283&lt;&gt;"EX",0,--(COUNTIFS(DATOS!$A$2:$A$20000,DATOS!$A9283,DATOS!$D$2:$D$20000,DATOS!$D9283,DATOS!$E$2:$E$20000,DATOS!$E9283,DATOS!$I$2:$I$20000,DATOS!$I9283,DATOS!$G$2:$G$20000,"OR")=0))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DATOS!$A$2:$A$20000,DATOS!$A9284,DATOS!$D$2:$D$20000,DATOS!$D9284,DATOS!$E$2:$E$20000,DATOS!$E9284,DATOS!$I$2:$I$20000,DATOS!$I9284,DATOS!$G$2:$G$20000,"EX")=0),0))))</f>
      </c>
      <c r="H9284">
        <f>IF(DATOS!$G9284&lt;&gt;"EX",0,--(COUNTIFS(DATOS!$A$2:$A$20000,DATOS!$A9284,DATOS!$D$2:$D$20000,DATOS!$D9284,DATOS!$E$2:$E$20000,DATOS!$E9284,DATOS!$I$2:$I$20000,DATOS!$I9284,DATOS!$G$2:$G$20000,"OR")=0))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DATOS!$A$2:$A$20000,DATOS!$A9285,DATOS!$D$2:$D$20000,DATOS!$D9285,DATOS!$E$2:$E$20000,DATOS!$E9285,DATOS!$I$2:$I$20000,DATOS!$I9285,DATOS!$G$2:$G$20000,"EX")=0),0))))</f>
      </c>
      <c r="H9285">
        <f>IF(DATOS!$G9285&lt;&gt;"EX",0,--(COUNTIFS(DATOS!$A$2:$A$20000,DATOS!$A9285,DATOS!$D$2:$D$20000,DATOS!$D9285,DATOS!$E$2:$E$20000,DATOS!$E9285,DATOS!$I$2:$I$20000,DATOS!$I9285,DATOS!$G$2:$G$20000,"OR")=0))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DATOS!$A$2:$A$20000,DATOS!$A9286,DATOS!$D$2:$D$20000,DATOS!$D9286,DATOS!$E$2:$E$20000,DATOS!$E9286,DATOS!$I$2:$I$20000,DATOS!$I9286,DATOS!$G$2:$G$20000,"EX")=0),0))))</f>
      </c>
      <c r="H9286">
        <f>IF(DATOS!$G9286&lt;&gt;"EX",0,--(COUNTIFS(DATOS!$A$2:$A$20000,DATOS!$A9286,DATOS!$D$2:$D$20000,DATOS!$D9286,DATOS!$E$2:$E$20000,DATOS!$E9286,DATOS!$I$2:$I$20000,DATOS!$I9286,DATOS!$G$2:$G$20000,"OR")=0))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DATOS!$A$2:$A$20000,DATOS!$A9287,DATOS!$D$2:$D$20000,DATOS!$D9287,DATOS!$E$2:$E$20000,DATOS!$E9287,DATOS!$I$2:$I$20000,DATOS!$I9287,DATOS!$G$2:$G$20000,"EX")=0),0))))</f>
      </c>
      <c r="H9287">
        <f>IF(DATOS!$G9287&lt;&gt;"EX",0,--(COUNTIFS(DATOS!$A$2:$A$20000,DATOS!$A9287,DATOS!$D$2:$D$20000,DATOS!$D9287,DATOS!$E$2:$E$20000,DATOS!$E9287,DATOS!$I$2:$I$20000,DATOS!$I9287,DATOS!$G$2:$G$20000,"OR")=0))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DATOS!$A$2:$A$20000,DATOS!$A9288,DATOS!$D$2:$D$20000,DATOS!$D9288,DATOS!$E$2:$E$20000,DATOS!$E9288,DATOS!$I$2:$I$20000,DATOS!$I9288,DATOS!$G$2:$G$20000,"EX")=0),0))))</f>
      </c>
      <c r="H9288">
        <f>IF(DATOS!$G9288&lt;&gt;"EX",0,--(COUNTIFS(DATOS!$A$2:$A$20000,DATOS!$A9288,DATOS!$D$2:$D$20000,DATOS!$D9288,DATOS!$E$2:$E$20000,DATOS!$E9288,DATOS!$I$2:$I$20000,DATOS!$I9288,DATOS!$G$2:$G$20000,"OR")=0))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DATOS!$A$2:$A$20000,DATOS!$A9289,DATOS!$D$2:$D$20000,DATOS!$D9289,DATOS!$E$2:$E$20000,DATOS!$E9289,DATOS!$I$2:$I$20000,DATOS!$I9289,DATOS!$G$2:$G$20000,"EX")=0),0))))</f>
      </c>
      <c r="H9289">
        <f>IF(DATOS!$G9289&lt;&gt;"EX",0,--(COUNTIFS(DATOS!$A$2:$A$20000,DATOS!$A9289,DATOS!$D$2:$D$20000,DATOS!$D9289,DATOS!$E$2:$E$20000,DATOS!$E9289,DATOS!$I$2:$I$20000,DATOS!$I9289,DATOS!$G$2:$G$20000,"OR")=0))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DATOS!$A$2:$A$20000,DATOS!$A9290,DATOS!$D$2:$D$20000,DATOS!$D9290,DATOS!$E$2:$E$20000,DATOS!$E9290,DATOS!$I$2:$I$20000,DATOS!$I9290,DATOS!$G$2:$G$20000,"EX")=0),0))))</f>
      </c>
      <c r="H9290">
        <f>IF(DATOS!$G9290&lt;&gt;"EX",0,--(COUNTIFS(DATOS!$A$2:$A$20000,DATOS!$A9290,DATOS!$D$2:$D$20000,DATOS!$D9290,DATOS!$E$2:$E$20000,DATOS!$E9290,DATOS!$I$2:$I$20000,DATOS!$I9290,DATOS!$G$2:$G$20000,"OR")=0))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DATOS!$A$2:$A$20000,DATOS!$A9291,DATOS!$D$2:$D$20000,DATOS!$D9291,DATOS!$E$2:$E$20000,DATOS!$E9291,DATOS!$I$2:$I$20000,DATOS!$I9291,DATOS!$G$2:$G$20000,"EX")=0),0))))</f>
      </c>
      <c r="H9291">
        <f>IF(DATOS!$G9291&lt;&gt;"EX",0,--(COUNTIFS(DATOS!$A$2:$A$20000,DATOS!$A9291,DATOS!$D$2:$D$20000,DATOS!$D9291,DATOS!$E$2:$E$20000,DATOS!$E9291,DATOS!$I$2:$I$20000,DATOS!$I9291,DATOS!$G$2:$G$20000,"OR")=0))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DATOS!$A$2:$A$20000,DATOS!$A9292,DATOS!$D$2:$D$20000,DATOS!$D9292,DATOS!$E$2:$E$20000,DATOS!$E9292,DATOS!$I$2:$I$20000,DATOS!$I9292,DATOS!$G$2:$G$20000,"EX")=0),0))))</f>
      </c>
      <c r="H9292">
        <f>IF(DATOS!$G9292&lt;&gt;"EX",0,--(COUNTIFS(DATOS!$A$2:$A$20000,DATOS!$A9292,DATOS!$D$2:$D$20000,DATOS!$D9292,DATOS!$E$2:$E$20000,DATOS!$E9292,DATOS!$I$2:$I$20000,DATOS!$I9292,DATOS!$G$2:$G$20000,"OR")=0))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DATOS!$A$2:$A$20000,DATOS!$A9293,DATOS!$D$2:$D$20000,DATOS!$D9293,DATOS!$E$2:$E$20000,DATOS!$E9293,DATOS!$I$2:$I$20000,DATOS!$I9293,DATOS!$G$2:$G$20000,"EX")=0),0))))</f>
      </c>
      <c r="H9293">
        <f>IF(DATOS!$G9293&lt;&gt;"EX",0,--(COUNTIFS(DATOS!$A$2:$A$20000,DATOS!$A9293,DATOS!$D$2:$D$20000,DATOS!$D9293,DATOS!$E$2:$E$20000,DATOS!$E9293,DATOS!$I$2:$I$20000,DATOS!$I9293,DATOS!$G$2:$G$20000,"OR")=0))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DATOS!$A$2:$A$20000,DATOS!$A9294,DATOS!$D$2:$D$20000,DATOS!$D9294,DATOS!$E$2:$E$20000,DATOS!$E9294,DATOS!$I$2:$I$20000,DATOS!$I9294,DATOS!$G$2:$G$20000,"EX")=0),0))))</f>
      </c>
      <c r="H9294">
        <f>IF(DATOS!$G9294&lt;&gt;"EX",0,--(COUNTIFS(DATOS!$A$2:$A$20000,DATOS!$A9294,DATOS!$D$2:$D$20000,DATOS!$D9294,DATOS!$E$2:$E$20000,DATOS!$E9294,DATOS!$I$2:$I$20000,DATOS!$I9294,DATOS!$G$2:$G$20000,"OR")=0))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DATOS!$A$2:$A$20000,DATOS!$A9295,DATOS!$D$2:$D$20000,DATOS!$D9295,DATOS!$E$2:$E$20000,DATOS!$E9295,DATOS!$I$2:$I$20000,DATOS!$I9295,DATOS!$G$2:$G$20000,"EX")=0),0))))</f>
      </c>
      <c r="H9295">
        <f>IF(DATOS!$G9295&lt;&gt;"EX",0,--(COUNTIFS(DATOS!$A$2:$A$20000,DATOS!$A9295,DATOS!$D$2:$D$20000,DATOS!$D9295,DATOS!$E$2:$E$20000,DATOS!$E9295,DATOS!$I$2:$I$20000,DATOS!$I9295,DATOS!$G$2:$G$20000,"OR")=0))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DATOS!$A$2:$A$20000,DATOS!$A9296,DATOS!$D$2:$D$20000,DATOS!$D9296,DATOS!$E$2:$E$20000,DATOS!$E9296,DATOS!$I$2:$I$20000,DATOS!$I9296,DATOS!$G$2:$G$20000,"EX")=0),0))))</f>
      </c>
      <c r="H9296">
        <f>IF(DATOS!$G9296&lt;&gt;"EX",0,--(COUNTIFS(DATOS!$A$2:$A$20000,DATOS!$A9296,DATOS!$D$2:$D$20000,DATOS!$D9296,DATOS!$E$2:$E$20000,DATOS!$E9296,DATOS!$I$2:$I$20000,DATOS!$I9296,DATOS!$G$2:$G$20000,"OR")=0))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DATOS!$A$2:$A$20000,DATOS!$A9297,DATOS!$D$2:$D$20000,DATOS!$D9297,DATOS!$E$2:$E$20000,DATOS!$E9297,DATOS!$I$2:$I$20000,DATOS!$I9297,DATOS!$G$2:$G$20000,"EX")=0),0))))</f>
      </c>
      <c r="H9297">
        <f>IF(DATOS!$G9297&lt;&gt;"EX",0,--(COUNTIFS(DATOS!$A$2:$A$20000,DATOS!$A9297,DATOS!$D$2:$D$20000,DATOS!$D9297,DATOS!$E$2:$E$20000,DATOS!$E9297,DATOS!$I$2:$I$20000,DATOS!$I9297,DATOS!$G$2:$G$20000,"OR")=0))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DATOS!$A$2:$A$20000,DATOS!$A9298,DATOS!$D$2:$D$20000,DATOS!$D9298,DATOS!$E$2:$E$20000,DATOS!$E9298,DATOS!$I$2:$I$20000,DATOS!$I9298,DATOS!$G$2:$G$20000,"EX")=0),0))))</f>
      </c>
      <c r="H9298">
        <f>IF(DATOS!$G9298&lt;&gt;"EX",0,--(COUNTIFS(DATOS!$A$2:$A$20000,DATOS!$A9298,DATOS!$D$2:$D$20000,DATOS!$D9298,DATOS!$E$2:$E$20000,DATOS!$E9298,DATOS!$I$2:$I$20000,DATOS!$I9298,DATOS!$G$2:$G$20000,"OR")=0))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DATOS!$A$2:$A$20000,DATOS!$A9299,DATOS!$D$2:$D$20000,DATOS!$D9299,DATOS!$E$2:$E$20000,DATOS!$E9299,DATOS!$I$2:$I$20000,DATOS!$I9299,DATOS!$G$2:$G$20000,"EX")=0),0))))</f>
      </c>
      <c r="H9299">
        <f>IF(DATOS!$G9299&lt;&gt;"EX",0,--(COUNTIFS(DATOS!$A$2:$A$20000,DATOS!$A9299,DATOS!$D$2:$D$20000,DATOS!$D9299,DATOS!$E$2:$E$20000,DATOS!$E9299,DATOS!$I$2:$I$20000,DATOS!$I9299,DATOS!$G$2:$G$20000,"OR")=0))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DATOS!$A$2:$A$20000,DATOS!$A9300,DATOS!$D$2:$D$20000,DATOS!$D9300,DATOS!$E$2:$E$20000,DATOS!$E9300,DATOS!$I$2:$I$20000,DATOS!$I9300,DATOS!$G$2:$G$20000,"EX")=0),0))))</f>
      </c>
      <c r="H9300">
        <f>IF(DATOS!$G9300&lt;&gt;"EX",0,--(COUNTIFS(DATOS!$A$2:$A$20000,DATOS!$A9300,DATOS!$D$2:$D$20000,DATOS!$D9300,DATOS!$E$2:$E$20000,DATOS!$E9300,DATOS!$I$2:$I$20000,DATOS!$I9300,DATOS!$G$2:$G$20000,"OR")=0))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DATOS!$A$2:$A$20000,DATOS!$A9301,DATOS!$D$2:$D$20000,DATOS!$D9301,DATOS!$E$2:$E$20000,DATOS!$E9301,DATOS!$I$2:$I$20000,DATOS!$I9301,DATOS!$G$2:$G$20000,"EX")=0),0))))</f>
      </c>
      <c r="H9301">
        <f>IF(DATOS!$G9301&lt;&gt;"EX",0,--(COUNTIFS(DATOS!$A$2:$A$20000,DATOS!$A9301,DATOS!$D$2:$D$20000,DATOS!$D9301,DATOS!$E$2:$E$20000,DATOS!$E9301,DATOS!$I$2:$I$20000,DATOS!$I9301,DATOS!$G$2:$G$20000,"OR")=0))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DATOS!$A$2:$A$20000,DATOS!$A9302,DATOS!$D$2:$D$20000,DATOS!$D9302,DATOS!$E$2:$E$20000,DATOS!$E9302,DATOS!$I$2:$I$20000,DATOS!$I9302,DATOS!$G$2:$G$20000,"EX")=0),0))))</f>
      </c>
      <c r="H9302">
        <f>IF(DATOS!$G9302&lt;&gt;"EX",0,--(COUNTIFS(DATOS!$A$2:$A$20000,DATOS!$A9302,DATOS!$D$2:$D$20000,DATOS!$D9302,DATOS!$E$2:$E$20000,DATOS!$E9302,DATOS!$I$2:$I$20000,DATOS!$I9302,DATOS!$G$2:$G$20000,"OR")=0))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DATOS!$A$2:$A$20000,DATOS!$A9303,DATOS!$D$2:$D$20000,DATOS!$D9303,DATOS!$E$2:$E$20000,DATOS!$E9303,DATOS!$I$2:$I$20000,DATOS!$I9303,DATOS!$G$2:$G$20000,"EX")=0),0))))</f>
      </c>
      <c r="H9303">
        <f>IF(DATOS!$G9303&lt;&gt;"EX",0,--(COUNTIFS(DATOS!$A$2:$A$20000,DATOS!$A9303,DATOS!$D$2:$D$20000,DATOS!$D9303,DATOS!$E$2:$E$20000,DATOS!$E9303,DATOS!$I$2:$I$20000,DATOS!$I9303,DATOS!$G$2:$G$20000,"OR")=0))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DATOS!$A$2:$A$20000,DATOS!$A9304,DATOS!$D$2:$D$20000,DATOS!$D9304,DATOS!$E$2:$E$20000,DATOS!$E9304,DATOS!$I$2:$I$20000,DATOS!$I9304,DATOS!$G$2:$G$20000,"EX")=0),0))))</f>
      </c>
      <c r="H9304">
        <f>IF(DATOS!$G9304&lt;&gt;"EX",0,--(COUNTIFS(DATOS!$A$2:$A$20000,DATOS!$A9304,DATOS!$D$2:$D$20000,DATOS!$D9304,DATOS!$E$2:$E$20000,DATOS!$E9304,DATOS!$I$2:$I$20000,DATOS!$I9304,DATOS!$G$2:$G$20000,"OR")=0))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DATOS!$A$2:$A$20000,DATOS!$A9305,DATOS!$D$2:$D$20000,DATOS!$D9305,DATOS!$E$2:$E$20000,DATOS!$E9305,DATOS!$I$2:$I$20000,DATOS!$I9305,DATOS!$G$2:$G$20000,"EX")=0),0))))</f>
      </c>
      <c r="H9305">
        <f>IF(DATOS!$G9305&lt;&gt;"EX",0,--(COUNTIFS(DATOS!$A$2:$A$20000,DATOS!$A9305,DATOS!$D$2:$D$20000,DATOS!$D9305,DATOS!$E$2:$E$20000,DATOS!$E9305,DATOS!$I$2:$I$20000,DATOS!$I9305,DATOS!$G$2:$G$20000,"OR")=0))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DATOS!$A$2:$A$20000,DATOS!$A9306,DATOS!$D$2:$D$20000,DATOS!$D9306,DATOS!$E$2:$E$20000,DATOS!$E9306,DATOS!$I$2:$I$20000,DATOS!$I9306,DATOS!$G$2:$G$20000,"EX")=0),0))))</f>
      </c>
      <c r="H9306">
        <f>IF(DATOS!$G9306&lt;&gt;"EX",0,--(COUNTIFS(DATOS!$A$2:$A$20000,DATOS!$A9306,DATOS!$D$2:$D$20000,DATOS!$D9306,DATOS!$E$2:$E$20000,DATOS!$E9306,DATOS!$I$2:$I$20000,DATOS!$I9306,DATOS!$G$2:$G$20000,"OR")=0))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DATOS!$A$2:$A$20000,DATOS!$A9307,DATOS!$D$2:$D$20000,DATOS!$D9307,DATOS!$E$2:$E$20000,DATOS!$E9307,DATOS!$I$2:$I$20000,DATOS!$I9307,DATOS!$G$2:$G$20000,"EX")=0),0))))</f>
      </c>
      <c r="H9307">
        <f>IF(DATOS!$G9307&lt;&gt;"EX",0,--(COUNTIFS(DATOS!$A$2:$A$20000,DATOS!$A9307,DATOS!$D$2:$D$20000,DATOS!$D9307,DATOS!$E$2:$E$20000,DATOS!$E9307,DATOS!$I$2:$I$20000,DATOS!$I9307,DATOS!$G$2:$G$20000,"OR")=0))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DATOS!$A$2:$A$20000,DATOS!$A9308,DATOS!$D$2:$D$20000,DATOS!$D9308,DATOS!$E$2:$E$20000,DATOS!$E9308,DATOS!$I$2:$I$20000,DATOS!$I9308,DATOS!$G$2:$G$20000,"EX")=0),0))))</f>
      </c>
      <c r="H9308">
        <f>IF(DATOS!$G9308&lt;&gt;"EX",0,--(COUNTIFS(DATOS!$A$2:$A$20000,DATOS!$A9308,DATOS!$D$2:$D$20000,DATOS!$D9308,DATOS!$E$2:$E$20000,DATOS!$E9308,DATOS!$I$2:$I$20000,DATOS!$I9308,DATOS!$G$2:$G$20000,"OR")=0))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DATOS!$A$2:$A$20000,DATOS!$A9309,DATOS!$D$2:$D$20000,DATOS!$D9309,DATOS!$E$2:$E$20000,DATOS!$E9309,DATOS!$I$2:$I$20000,DATOS!$I9309,DATOS!$G$2:$G$20000,"EX")=0),0))))</f>
      </c>
      <c r="H9309">
        <f>IF(DATOS!$G9309&lt;&gt;"EX",0,--(COUNTIFS(DATOS!$A$2:$A$20000,DATOS!$A9309,DATOS!$D$2:$D$20000,DATOS!$D9309,DATOS!$E$2:$E$20000,DATOS!$E9309,DATOS!$I$2:$I$20000,DATOS!$I9309,DATOS!$G$2:$G$20000,"OR")=0))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DATOS!$A$2:$A$20000,DATOS!$A9310,DATOS!$D$2:$D$20000,DATOS!$D9310,DATOS!$E$2:$E$20000,DATOS!$E9310,DATOS!$I$2:$I$20000,DATOS!$I9310,DATOS!$G$2:$G$20000,"EX")=0),0))))</f>
      </c>
      <c r="H9310">
        <f>IF(DATOS!$G9310&lt;&gt;"EX",0,--(COUNTIFS(DATOS!$A$2:$A$20000,DATOS!$A9310,DATOS!$D$2:$D$20000,DATOS!$D9310,DATOS!$E$2:$E$20000,DATOS!$E9310,DATOS!$I$2:$I$20000,DATOS!$I9310,DATOS!$G$2:$G$20000,"OR")=0))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DATOS!$A$2:$A$20000,DATOS!$A9311,DATOS!$D$2:$D$20000,DATOS!$D9311,DATOS!$E$2:$E$20000,DATOS!$E9311,DATOS!$I$2:$I$20000,DATOS!$I9311,DATOS!$G$2:$G$20000,"EX")=0),0))))</f>
      </c>
      <c r="H9311">
        <f>IF(DATOS!$G9311&lt;&gt;"EX",0,--(COUNTIFS(DATOS!$A$2:$A$20000,DATOS!$A9311,DATOS!$D$2:$D$20000,DATOS!$D9311,DATOS!$E$2:$E$20000,DATOS!$E9311,DATOS!$I$2:$I$20000,DATOS!$I9311,DATOS!$G$2:$G$20000,"OR")=0))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DATOS!$A$2:$A$20000,DATOS!$A9312,DATOS!$D$2:$D$20000,DATOS!$D9312,DATOS!$E$2:$E$20000,DATOS!$E9312,DATOS!$I$2:$I$20000,DATOS!$I9312,DATOS!$G$2:$G$20000,"EX")=0),0))))</f>
      </c>
      <c r="H9312">
        <f>IF(DATOS!$G9312&lt;&gt;"EX",0,--(COUNTIFS(DATOS!$A$2:$A$20000,DATOS!$A9312,DATOS!$D$2:$D$20000,DATOS!$D9312,DATOS!$E$2:$E$20000,DATOS!$E9312,DATOS!$I$2:$I$20000,DATOS!$I9312,DATOS!$G$2:$G$20000,"OR")=0))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DATOS!$A$2:$A$20000,DATOS!$A9313,DATOS!$D$2:$D$20000,DATOS!$D9313,DATOS!$E$2:$E$20000,DATOS!$E9313,DATOS!$I$2:$I$20000,DATOS!$I9313,DATOS!$G$2:$G$20000,"EX")=0),0))))</f>
      </c>
      <c r="H9313">
        <f>IF(DATOS!$G9313&lt;&gt;"EX",0,--(COUNTIFS(DATOS!$A$2:$A$20000,DATOS!$A9313,DATOS!$D$2:$D$20000,DATOS!$D9313,DATOS!$E$2:$E$20000,DATOS!$E9313,DATOS!$I$2:$I$20000,DATOS!$I9313,DATOS!$G$2:$G$20000,"OR")=0))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DATOS!$A$2:$A$20000,DATOS!$A9314,DATOS!$D$2:$D$20000,DATOS!$D9314,DATOS!$E$2:$E$20000,DATOS!$E9314,DATOS!$I$2:$I$20000,DATOS!$I9314,DATOS!$G$2:$G$20000,"EX")=0),0))))</f>
      </c>
      <c r="H9314">
        <f>IF(DATOS!$G9314&lt;&gt;"EX",0,--(COUNTIFS(DATOS!$A$2:$A$20000,DATOS!$A9314,DATOS!$D$2:$D$20000,DATOS!$D9314,DATOS!$E$2:$E$20000,DATOS!$E9314,DATOS!$I$2:$I$20000,DATOS!$I9314,DATOS!$G$2:$G$20000,"OR")=0))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DATOS!$A$2:$A$20000,DATOS!$A9315,DATOS!$D$2:$D$20000,DATOS!$D9315,DATOS!$E$2:$E$20000,DATOS!$E9315,DATOS!$I$2:$I$20000,DATOS!$I9315,DATOS!$G$2:$G$20000,"EX")=0),0))))</f>
      </c>
      <c r="H9315">
        <f>IF(DATOS!$G9315&lt;&gt;"EX",0,--(COUNTIFS(DATOS!$A$2:$A$20000,DATOS!$A9315,DATOS!$D$2:$D$20000,DATOS!$D9315,DATOS!$E$2:$E$20000,DATOS!$E9315,DATOS!$I$2:$I$20000,DATOS!$I9315,DATOS!$G$2:$G$20000,"OR")=0))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DATOS!$A$2:$A$20000,DATOS!$A9316,DATOS!$D$2:$D$20000,DATOS!$D9316,DATOS!$E$2:$E$20000,DATOS!$E9316,DATOS!$I$2:$I$20000,DATOS!$I9316,DATOS!$G$2:$G$20000,"EX")=0),0))))</f>
      </c>
      <c r="H9316">
        <f>IF(DATOS!$G9316&lt;&gt;"EX",0,--(COUNTIFS(DATOS!$A$2:$A$20000,DATOS!$A9316,DATOS!$D$2:$D$20000,DATOS!$D9316,DATOS!$E$2:$E$20000,DATOS!$E9316,DATOS!$I$2:$I$20000,DATOS!$I9316,DATOS!$G$2:$G$20000,"OR")=0))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DATOS!$A$2:$A$20000,DATOS!$A9317,DATOS!$D$2:$D$20000,DATOS!$D9317,DATOS!$E$2:$E$20000,DATOS!$E9317,DATOS!$I$2:$I$20000,DATOS!$I9317,DATOS!$G$2:$G$20000,"EX")=0),0))))</f>
      </c>
      <c r="H9317">
        <f>IF(DATOS!$G9317&lt;&gt;"EX",0,--(COUNTIFS(DATOS!$A$2:$A$20000,DATOS!$A9317,DATOS!$D$2:$D$20000,DATOS!$D9317,DATOS!$E$2:$E$20000,DATOS!$E9317,DATOS!$I$2:$I$20000,DATOS!$I9317,DATOS!$G$2:$G$20000,"OR")=0))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DATOS!$A$2:$A$20000,DATOS!$A9318,DATOS!$D$2:$D$20000,DATOS!$D9318,DATOS!$E$2:$E$20000,DATOS!$E9318,DATOS!$I$2:$I$20000,DATOS!$I9318,DATOS!$G$2:$G$20000,"EX")=0),0))))</f>
      </c>
      <c r="H9318">
        <f>IF(DATOS!$G9318&lt;&gt;"EX",0,--(COUNTIFS(DATOS!$A$2:$A$20000,DATOS!$A9318,DATOS!$D$2:$D$20000,DATOS!$D9318,DATOS!$E$2:$E$20000,DATOS!$E9318,DATOS!$I$2:$I$20000,DATOS!$I9318,DATOS!$G$2:$G$20000,"OR")=0))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DATOS!$A$2:$A$20000,DATOS!$A9319,DATOS!$D$2:$D$20000,DATOS!$D9319,DATOS!$E$2:$E$20000,DATOS!$E9319,DATOS!$I$2:$I$20000,DATOS!$I9319,DATOS!$G$2:$G$20000,"EX")=0),0))))</f>
      </c>
      <c r="H9319">
        <f>IF(DATOS!$G9319&lt;&gt;"EX",0,--(COUNTIFS(DATOS!$A$2:$A$20000,DATOS!$A9319,DATOS!$D$2:$D$20000,DATOS!$D9319,DATOS!$E$2:$E$20000,DATOS!$E9319,DATOS!$I$2:$I$20000,DATOS!$I9319,DATOS!$G$2:$G$20000,"OR")=0))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DATOS!$A$2:$A$20000,DATOS!$A9320,DATOS!$D$2:$D$20000,DATOS!$D9320,DATOS!$E$2:$E$20000,DATOS!$E9320,DATOS!$I$2:$I$20000,DATOS!$I9320,DATOS!$G$2:$G$20000,"EX")=0),0))))</f>
      </c>
      <c r="H9320">
        <f>IF(DATOS!$G9320&lt;&gt;"EX",0,--(COUNTIFS(DATOS!$A$2:$A$20000,DATOS!$A9320,DATOS!$D$2:$D$20000,DATOS!$D9320,DATOS!$E$2:$E$20000,DATOS!$E9320,DATOS!$I$2:$I$20000,DATOS!$I9320,DATOS!$G$2:$G$20000,"OR")=0))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DATOS!$A$2:$A$20000,DATOS!$A9321,DATOS!$D$2:$D$20000,DATOS!$D9321,DATOS!$E$2:$E$20000,DATOS!$E9321,DATOS!$I$2:$I$20000,DATOS!$I9321,DATOS!$G$2:$G$20000,"EX")=0),0))))</f>
      </c>
      <c r="H9321">
        <f>IF(DATOS!$G9321&lt;&gt;"EX",0,--(COUNTIFS(DATOS!$A$2:$A$20000,DATOS!$A9321,DATOS!$D$2:$D$20000,DATOS!$D9321,DATOS!$E$2:$E$20000,DATOS!$E9321,DATOS!$I$2:$I$20000,DATOS!$I9321,DATOS!$G$2:$G$20000,"OR")=0))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DATOS!$A$2:$A$20000,DATOS!$A9322,DATOS!$D$2:$D$20000,DATOS!$D9322,DATOS!$E$2:$E$20000,DATOS!$E9322,DATOS!$I$2:$I$20000,DATOS!$I9322,DATOS!$G$2:$G$20000,"EX")=0),0))))</f>
      </c>
      <c r="H9322">
        <f>IF(DATOS!$G9322&lt;&gt;"EX",0,--(COUNTIFS(DATOS!$A$2:$A$20000,DATOS!$A9322,DATOS!$D$2:$D$20000,DATOS!$D9322,DATOS!$E$2:$E$20000,DATOS!$E9322,DATOS!$I$2:$I$20000,DATOS!$I9322,DATOS!$G$2:$G$20000,"OR")=0))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DATOS!$A$2:$A$20000,DATOS!$A9323,DATOS!$D$2:$D$20000,DATOS!$D9323,DATOS!$E$2:$E$20000,DATOS!$E9323,DATOS!$I$2:$I$20000,DATOS!$I9323,DATOS!$G$2:$G$20000,"EX")=0),0))))</f>
      </c>
      <c r="H9323">
        <f>IF(DATOS!$G9323&lt;&gt;"EX",0,--(COUNTIFS(DATOS!$A$2:$A$20000,DATOS!$A9323,DATOS!$D$2:$D$20000,DATOS!$D9323,DATOS!$E$2:$E$20000,DATOS!$E9323,DATOS!$I$2:$I$20000,DATOS!$I9323,DATOS!$G$2:$G$20000,"OR")=0))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DATOS!$A$2:$A$20000,DATOS!$A9324,DATOS!$D$2:$D$20000,DATOS!$D9324,DATOS!$E$2:$E$20000,DATOS!$E9324,DATOS!$I$2:$I$20000,DATOS!$I9324,DATOS!$G$2:$G$20000,"EX")=0),0))))</f>
      </c>
      <c r="H9324">
        <f>IF(DATOS!$G9324&lt;&gt;"EX",0,--(COUNTIFS(DATOS!$A$2:$A$20000,DATOS!$A9324,DATOS!$D$2:$D$20000,DATOS!$D9324,DATOS!$E$2:$E$20000,DATOS!$E9324,DATOS!$I$2:$I$20000,DATOS!$I9324,DATOS!$G$2:$G$20000,"OR")=0))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DATOS!$A$2:$A$20000,DATOS!$A9325,DATOS!$D$2:$D$20000,DATOS!$D9325,DATOS!$E$2:$E$20000,DATOS!$E9325,DATOS!$I$2:$I$20000,DATOS!$I9325,DATOS!$G$2:$G$20000,"EX")=0),0))))</f>
      </c>
      <c r="H9325">
        <f>IF(DATOS!$G9325&lt;&gt;"EX",0,--(COUNTIFS(DATOS!$A$2:$A$20000,DATOS!$A9325,DATOS!$D$2:$D$20000,DATOS!$D9325,DATOS!$E$2:$E$20000,DATOS!$E9325,DATOS!$I$2:$I$20000,DATOS!$I9325,DATOS!$G$2:$G$20000,"OR")=0))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DATOS!$A$2:$A$20000,DATOS!$A9326,DATOS!$D$2:$D$20000,DATOS!$D9326,DATOS!$E$2:$E$20000,DATOS!$E9326,DATOS!$I$2:$I$20000,DATOS!$I9326,DATOS!$G$2:$G$20000,"EX")=0),0))))</f>
      </c>
      <c r="H9326">
        <f>IF(DATOS!$G9326&lt;&gt;"EX",0,--(COUNTIFS(DATOS!$A$2:$A$20000,DATOS!$A9326,DATOS!$D$2:$D$20000,DATOS!$D9326,DATOS!$E$2:$E$20000,DATOS!$E9326,DATOS!$I$2:$I$20000,DATOS!$I9326,DATOS!$G$2:$G$20000,"OR")=0))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DATOS!$A$2:$A$20000,DATOS!$A9327,DATOS!$D$2:$D$20000,DATOS!$D9327,DATOS!$E$2:$E$20000,DATOS!$E9327,DATOS!$I$2:$I$20000,DATOS!$I9327,DATOS!$G$2:$G$20000,"EX")=0),0))))</f>
      </c>
      <c r="H9327">
        <f>IF(DATOS!$G9327&lt;&gt;"EX",0,--(COUNTIFS(DATOS!$A$2:$A$20000,DATOS!$A9327,DATOS!$D$2:$D$20000,DATOS!$D9327,DATOS!$E$2:$E$20000,DATOS!$E9327,DATOS!$I$2:$I$20000,DATOS!$I9327,DATOS!$G$2:$G$20000,"OR")=0))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DATOS!$A$2:$A$20000,DATOS!$A9328,DATOS!$D$2:$D$20000,DATOS!$D9328,DATOS!$E$2:$E$20000,DATOS!$E9328,DATOS!$I$2:$I$20000,DATOS!$I9328,DATOS!$G$2:$G$20000,"EX")=0),0))))</f>
      </c>
      <c r="H9328">
        <f>IF(DATOS!$G9328&lt;&gt;"EX",0,--(COUNTIFS(DATOS!$A$2:$A$20000,DATOS!$A9328,DATOS!$D$2:$D$20000,DATOS!$D9328,DATOS!$E$2:$E$20000,DATOS!$E9328,DATOS!$I$2:$I$20000,DATOS!$I9328,DATOS!$G$2:$G$20000,"OR")=0))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DATOS!$A$2:$A$20000,DATOS!$A9329,DATOS!$D$2:$D$20000,DATOS!$D9329,DATOS!$E$2:$E$20000,DATOS!$E9329,DATOS!$I$2:$I$20000,DATOS!$I9329,DATOS!$G$2:$G$20000,"EX")=0),0))))</f>
      </c>
      <c r="H9329">
        <f>IF(DATOS!$G9329&lt;&gt;"EX",0,--(COUNTIFS(DATOS!$A$2:$A$20000,DATOS!$A9329,DATOS!$D$2:$D$20000,DATOS!$D9329,DATOS!$E$2:$E$20000,DATOS!$E9329,DATOS!$I$2:$I$20000,DATOS!$I9329,DATOS!$G$2:$G$20000,"OR")=0))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DATOS!$A$2:$A$20000,DATOS!$A9330,DATOS!$D$2:$D$20000,DATOS!$D9330,DATOS!$E$2:$E$20000,DATOS!$E9330,DATOS!$I$2:$I$20000,DATOS!$I9330,DATOS!$G$2:$G$20000,"EX")=0),0))))</f>
      </c>
      <c r="H9330">
        <f>IF(DATOS!$G9330&lt;&gt;"EX",0,--(COUNTIFS(DATOS!$A$2:$A$20000,DATOS!$A9330,DATOS!$D$2:$D$20000,DATOS!$D9330,DATOS!$E$2:$E$20000,DATOS!$E9330,DATOS!$I$2:$I$20000,DATOS!$I9330,DATOS!$G$2:$G$20000,"OR")=0))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DATOS!$A$2:$A$20000,DATOS!$A9331,DATOS!$D$2:$D$20000,DATOS!$D9331,DATOS!$E$2:$E$20000,DATOS!$E9331,DATOS!$I$2:$I$20000,DATOS!$I9331,DATOS!$G$2:$G$20000,"EX")=0),0))))</f>
      </c>
      <c r="H9331">
        <f>IF(DATOS!$G9331&lt;&gt;"EX",0,--(COUNTIFS(DATOS!$A$2:$A$20000,DATOS!$A9331,DATOS!$D$2:$D$20000,DATOS!$D9331,DATOS!$E$2:$E$20000,DATOS!$E9331,DATOS!$I$2:$I$20000,DATOS!$I9331,DATOS!$G$2:$G$20000,"OR")=0))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DATOS!$A$2:$A$20000,DATOS!$A9332,DATOS!$D$2:$D$20000,DATOS!$D9332,DATOS!$E$2:$E$20000,DATOS!$E9332,DATOS!$I$2:$I$20000,DATOS!$I9332,DATOS!$G$2:$G$20000,"EX")=0),0))))</f>
      </c>
      <c r="H9332">
        <f>IF(DATOS!$G9332&lt;&gt;"EX",0,--(COUNTIFS(DATOS!$A$2:$A$20000,DATOS!$A9332,DATOS!$D$2:$D$20000,DATOS!$D9332,DATOS!$E$2:$E$20000,DATOS!$E9332,DATOS!$I$2:$I$20000,DATOS!$I9332,DATOS!$G$2:$G$20000,"OR")=0))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DATOS!$A$2:$A$20000,DATOS!$A9333,DATOS!$D$2:$D$20000,DATOS!$D9333,DATOS!$E$2:$E$20000,DATOS!$E9333,DATOS!$I$2:$I$20000,DATOS!$I9333,DATOS!$G$2:$G$20000,"EX")=0),0))))</f>
      </c>
      <c r="H9333">
        <f>IF(DATOS!$G9333&lt;&gt;"EX",0,--(COUNTIFS(DATOS!$A$2:$A$20000,DATOS!$A9333,DATOS!$D$2:$D$20000,DATOS!$D9333,DATOS!$E$2:$E$20000,DATOS!$E9333,DATOS!$I$2:$I$20000,DATOS!$I9333,DATOS!$G$2:$G$20000,"OR")=0))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DATOS!$A$2:$A$20000,DATOS!$A9334,DATOS!$D$2:$D$20000,DATOS!$D9334,DATOS!$E$2:$E$20000,DATOS!$E9334,DATOS!$I$2:$I$20000,DATOS!$I9334,DATOS!$G$2:$G$20000,"EX")=0),0))))</f>
      </c>
      <c r="H9334">
        <f>IF(DATOS!$G9334&lt;&gt;"EX",0,--(COUNTIFS(DATOS!$A$2:$A$20000,DATOS!$A9334,DATOS!$D$2:$D$20000,DATOS!$D9334,DATOS!$E$2:$E$20000,DATOS!$E9334,DATOS!$I$2:$I$20000,DATOS!$I9334,DATOS!$G$2:$G$20000,"OR")=0))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DATOS!$A$2:$A$20000,DATOS!$A9335,DATOS!$D$2:$D$20000,DATOS!$D9335,DATOS!$E$2:$E$20000,DATOS!$E9335,DATOS!$I$2:$I$20000,DATOS!$I9335,DATOS!$G$2:$G$20000,"EX")=0),0))))</f>
      </c>
      <c r="H9335">
        <f>IF(DATOS!$G9335&lt;&gt;"EX",0,--(COUNTIFS(DATOS!$A$2:$A$20000,DATOS!$A9335,DATOS!$D$2:$D$20000,DATOS!$D9335,DATOS!$E$2:$E$20000,DATOS!$E9335,DATOS!$I$2:$I$20000,DATOS!$I9335,DATOS!$G$2:$G$20000,"OR")=0))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DATOS!$A$2:$A$20000,DATOS!$A9336,DATOS!$D$2:$D$20000,DATOS!$D9336,DATOS!$E$2:$E$20000,DATOS!$E9336,DATOS!$I$2:$I$20000,DATOS!$I9336,DATOS!$G$2:$G$20000,"EX")=0),0))))</f>
      </c>
      <c r="H9336">
        <f>IF(DATOS!$G9336&lt;&gt;"EX",0,--(COUNTIFS(DATOS!$A$2:$A$20000,DATOS!$A9336,DATOS!$D$2:$D$20000,DATOS!$D9336,DATOS!$E$2:$E$20000,DATOS!$E9336,DATOS!$I$2:$I$20000,DATOS!$I9336,DATOS!$G$2:$G$20000,"OR")=0))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DATOS!$A$2:$A$20000,DATOS!$A9337,DATOS!$D$2:$D$20000,DATOS!$D9337,DATOS!$E$2:$E$20000,DATOS!$E9337,DATOS!$I$2:$I$20000,DATOS!$I9337,DATOS!$G$2:$G$20000,"EX")=0),0))))</f>
      </c>
      <c r="H9337">
        <f>IF(DATOS!$G9337&lt;&gt;"EX",0,--(COUNTIFS(DATOS!$A$2:$A$20000,DATOS!$A9337,DATOS!$D$2:$D$20000,DATOS!$D9337,DATOS!$E$2:$E$20000,DATOS!$E9337,DATOS!$I$2:$I$20000,DATOS!$I9337,DATOS!$G$2:$G$20000,"OR")=0))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DATOS!$A$2:$A$20000,DATOS!$A9338,DATOS!$D$2:$D$20000,DATOS!$D9338,DATOS!$E$2:$E$20000,DATOS!$E9338,DATOS!$I$2:$I$20000,DATOS!$I9338,DATOS!$G$2:$G$20000,"EX")=0),0))))</f>
      </c>
      <c r="H9338">
        <f>IF(DATOS!$G9338&lt;&gt;"EX",0,--(COUNTIFS(DATOS!$A$2:$A$20000,DATOS!$A9338,DATOS!$D$2:$D$20000,DATOS!$D9338,DATOS!$E$2:$E$20000,DATOS!$E9338,DATOS!$I$2:$I$20000,DATOS!$I9338,DATOS!$G$2:$G$20000,"OR")=0))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DATOS!$A$2:$A$20000,DATOS!$A9339,DATOS!$D$2:$D$20000,DATOS!$D9339,DATOS!$E$2:$E$20000,DATOS!$E9339,DATOS!$I$2:$I$20000,DATOS!$I9339,DATOS!$G$2:$G$20000,"EX")=0),0))))</f>
      </c>
      <c r="H9339">
        <f>IF(DATOS!$G9339&lt;&gt;"EX",0,--(COUNTIFS(DATOS!$A$2:$A$20000,DATOS!$A9339,DATOS!$D$2:$D$20000,DATOS!$D9339,DATOS!$E$2:$E$20000,DATOS!$E9339,DATOS!$I$2:$I$20000,DATOS!$I9339,DATOS!$G$2:$G$20000,"OR")=0))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DATOS!$A$2:$A$20000,DATOS!$A9340,DATOS!$D$2:$D$20000,DATOS!$D9340,DATOS!$E$2:$E$20000,DATOS!$E9340,DATOS!$I$2:$I$20000,DATOS!$I9340,DATOS!$G$2:$G$20000,"EX")=0),0))))</f>
      </c>
      <c r="H9340">
        <f>IF(DATOS!$G9340&lt;&gt;"EX",0,--(COUNTIFS(DATOS!$A$2:$A$20000,DATOS!$A9340,DATOS!$D$2:$D$20000,DATOS!$D9340,DATOS!$E$2:$E$20000,DATOS!$E9340,DATOS!$I$2:$I$20000,DATOS!$I9340,DATOS!$G$2:$G$20000,"OR")=0))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DATOS!$A$2:$A$20000,DATOS!$A9341,DATOS!$D$2:$D$20000,DATOS!$D9341,DATOS!$E$2:$E$20000,DATOS!$E9341,DATOS!$I$2:$I$20000,DATOS!$I9341,DATOS!$G$2:$G$20000,"EX")=0),0))))</f>
      </c>
      <c r="H9341">
        <f>IF(DATOS!$G9341&lt;&gt;"EX",0,--(COUNTIFS(DATOS!$A$2:$A$20000,DATOS!$A9341,DATOS!$D$2:$D$20000,DATOS!$D9341,DATOS!$E$2:$E$20000,DATOS!$E9341,DATOS!$I$2:$I$20000,DATOS!$I9341,DATOS!$G$2:$G$20000,"OR")=0))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DATOS!$A$2:$A$20000,DATOS!$A9342,DATOS!$D$2:$D$20000,DATOS!$D9342,DATOS!$E$2:$E$20000,DATOS!$E9342,DATOS!$I$2:$I$20000,DATOS!$I9342,DATOS!$G$2:$G$20000,"EX")=0),0))))</f>
      </c>
      <c r="H9342">
        <f>IF(DATOS!$G9342&lt;&gt;"EX",0,--(COUNTIFS(DATOS!$A$2:$A$20000,DATOS!$A9342,DATOS!$D$2:$D$20000,DATOS!$D9342,DATOS!$E$2:$E$20000,DATOS!$E9342,DATOS!$I$2:$I$20000,DATOS!$I9342,DATOS!$G$2:$G$20000,"OR")=0))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DATOS!$A$2:$A$20000,DATOS!$A9343,DATOS!$D$2:$D$20000,DATOS!$D9343,DATOS!$E$2:$E$20000,DATOS!$E9343,DATOS!$I$2:$I$20000,DATOS!$I9343,DATOS!$G$2:$G$20000,"EX")=0),0))))</f>
      </c>
      <c r="H9343">
        <f>IF(DATOS!$G9343&lt;&gt;"EX",0,--(COUNTIFS(DATOS!$A$2:$A$20000,DATOS!$A9343,DATOS!$D$2:$D$20000,DATOS!$D9343,DATOS!$E$2:$E$20000,DATOS!$E9343,DATOS!$I$2:$I$20000,DATOS!$I9343,DATOS!$G$2:$G$20000,"OR")=0))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DATOS!$A$2:$A$20000,DATOS!$A9344,DATOS!$D$2:$D$20000,DATOS!$D9344,DATOS!$E$2:$E$20000,DATOS!$E9344,DATOS!$I$2:$I$20000,DATOS!$I9344,DATOS!$G$2:$G$20000,"EX")=0),0))))</f>
      </c>
      <c r="H9344">
        <f>IF(DATOS!$G9344&lt;&gt;"EX",0,--(COUNTIFS(DATOS!$A$2:$A$20000,DATOS!$A9344,DATOS!$D$2:$D$20000,DATOS!$D9344,DATOS!$E$2:$E$20000,DATOS!$E9344,DATOS!$I$2:$I$20000,DATOS!$I9344,DATOS!$G$2:$G$20000,"OR")=0))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DATOS!$A$2:$A$20000,DATOS!$A9345,DATOS!$D$2:$D$20000,DATOS!$D9345,DATOS!$E$2:$E$20000,DATOS!$E9345,DATOS!$I$2:$I$20000,DATOS!$I9345,DATOS!$G$2:$G$20000,"EX")=0),0))))</f>
      </c>
      <c r="H9345">
        <f>IF(DATOS!$G9345&lt;&gt;"EX",0,--(COUNTIFS(DATOS!$A$2:$A$20000,DATOS!$A9345,DATOS!$D$2:$D$20000,DATOS!$D9345,DATOS!$E$2:$E$20000,DATOS!$E9345,DATOS!$I$2:$I$20000,DATOS!$I9345,DATOS!$G$2:$G$20000,"OR")=0))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DATOS!$A$2:$A$20000,DATOS!$A9346,DATOS!$D$2:$D$20000,DATOS!$D9346,DATOS!$E$2:$E$20000,DATOS!$E9346,DATOS!$I$2:$I$20000,DATOS!$I9346,DATOS!$G$2:$G$20000,"EX")=0),0))))</f>
      </c>
      <c r="H9346">
        <f>IF(DATOS!$G9346&lt;&gt;"EX",0,--(COUNTIFS(DATOS!$A$2:$A$20000,DATOS!$A9346,DATOS!$D$2:$D$20000,DATOS!$D9346,DATOS!$E$2:$E$20000,DATOS!$E9346,DATOS!$I$2:$I$20000,DATOS!$I9346,DATOS!$G$2:$G$20000,"OR")=0))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DATOS!$A$2:$A$20000,DATOS!$A9347,DATOS!$D$2:$D$20000,DATOS!$D9347,DATOS!$E$2:$E$20000,DATOS!$E9347,DATOS!$I$2:$I$20000,DATOS!$I9347,DATOS!$G$2:$G$20000,"EX")=0),0))))</f>
      </c>
      <c r="H9347">
        <f>IF(DATOS!$G9347&lt;&gt;"EX",0,--(COUNTIFS(DATOS!$A$2:$A$20000,DATOS!$A9347,DATOS!$D$2:$D$20000,DATOS!$D9347,DATOS!$E$2:$E$20000,DATOS!$E9347,DATOS!$I$2:$I$20000,DATOS!$I9347,DATOS!$G$2:$G$20000,"OR")=0))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DATOS!$A$2:$A$20000,DATOS!$A9348,DATOS!$D$2:$D$20000,DATOS!$D9348,DATOS!$E$2:$E$20000,DATOS!$E9348,DATOS!$I$2:$I$20000,DATOS!$I9348,DATOS!$G$2:$G$20000,"EX")=0),0))))</f>
      </c>
      <c r="H9348">
        <f>IF(DATOS!$G9348&lt;&gt;"EX",0,--(COUNTIFS(DATOS!$A$2:$A$20000,DATOS!$A9348,DATOS!$D$2:$D$20000,DATOS!$D9348,DATOS!$E$2:$E$20000,DATOS!$E9348,DATOS!$I$2:$I$20000,DATOS!$I9348,DATOS!$G$2:$G$20000,"OR")=0))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DATOS!$A$2:$A$20000,DATOS!$A9349,DATOS!$D$2:$D$20000,DATOS!$D9349,DATOS!$E$2:$E$20000,DATOS!$E9349,DATOS!$I$2:$I$20000,DATOS!$I9349,DATOS!$G$2:$G$20000,"EX")=0),0))))</f>
      </c>
      <c r="H9349">
        <f>IF(DATOS!$G9349&lt;&gt;"EX",0,--(COUNTIFS(DATOS!$A$2:$A$20000,DATOS!$A9349,DATOS!$D$2:$D$20000,DATOS!$D9349,DATOS!$E$2:$E$20000,DATOS!$E9349,DATOS!$I$2:$I$20000,DATOS!$I9349,DATOS!$G$2:$G$20000,"OR")=0))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DATOS!$A$2:$A$20000,DATOS!$A9350,DATOS!$D$2:$D$20000,DATOS!$D9350,DATOS!$E$2:$E$20000,DATOS!$E9350,DATOS!$I$2:$I$20000,DATOS!$I9350,DATOS!$G$2:$G$20000,"EX")=0),0))))</f>
      </c>
      <c r="H9350">
        <f>IF(DATOS!$G9350&lt;&gt;"EX",0,--(COUNTIFS(DATOS!$A$2:$A$20000,DATOS!$A9350,DATOS!$D$2:$D$20000,DATOS!$D9350,DATOS!$E$2:$E$20000,DATOS!$E9350,DATOS!$I$2:$I$20000,DATOS!$I9350,DATOS!$G$2:$G$20000,"OR")=0))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DATOS!$A$2:$A$20000,DATOS!$A9351,DATOS!$D$2:$D$20000,DATOS!$D9351,DATOS!$E$2:$E$20000,DATOS!$E9351,DATOS!$I$2:$I$20000,DATOS!$I9351,DATOS!$G$2:$G$20000,"EX")=0),0))))</f>
      </c>
      <c r="H9351">
        <f>IF(DATOS!$G9351&lt;&gt;"EX",0,--(COUNTIFS(DATOS!$A$2:$A$20000,DATOS!$A9351,DATOS!$D$2:$D$20000,DATOS!$D9351,DATOS!$E$2:$E$20000,DATOS!$E9351,DATOS!$I$2:$I$20000,DATOS!$I9351,DATOS!$G$2:$G$20000,"OR")=0))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DATOS!$A$2:$A$20000,DATOS!$A9352,DATOS!$D$2:$D$20000,DATOS!$D9352,DATOS!$E$2:$E$20000,DATOS!$E9352,DATOS!$I$2:$I$20000,DATOS!$I9352,DATOS!$G$2:$G$20000,"EX")=0),0))))</f>
      </c>
      <c r="H9352">
        <f>IF(DATOS!$G9352&lt;&gt;"EX",0,--(COUNTIFS(DATOS!$A$2:$A$20000,DATOS!$A9352,DATOS!$D$2:$D$20000,DATOS!$D9352,DATOS!$E$2:$E$20000,DATOS!$E9352,DATOS!$I$2:$I$20000,DATOS!$I9352,DATOS!$G$2:$G$20000,"OR")=0))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DATOS!$A$2:$A$20000,DATOS!$A9353,DATOS!$D$2:$D$20000,DATOS!$D9353,DATOS!$E$2:$E$20000,DATOS!$E9353,DATOS!$I$2:$I$20000,DATOS!$I9353,DATOS!$G$2:$G$20000,"EX")=0),0))))</f>
      </c>
      <c r="H9353">
        <f>IF(DATOS!$G9353&lt;&gt;"EX",0,--(COUNTIFS(DATOS!$A$2:$A$20000,DATOS!$A9353,DATOS!$D$2:$D$20000,DATOS!$D9353,DATOS!$E$2:$E$20000,DATOS!$E9353,DATOS!$I$2:$I$20000,DATOS!$I9353,DATOS!$G$2:$G$20000,"OR")=0))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DATOS!$A$2:$A$20000,DATOS!$A9354,DATOS!$D$2:$D$20000,DATOS!$D9354,DATOS!$E$2:$E$20000,DATOS!$E9354,DATOS!$I$2:$I$20000,DATOS!$I9354,DATOS!$G$2:$G$20000,"EX")=0),0))))</f>
      </c>
      <c r="H9354">
        <f>IF(DATOS!$G9354&lt;&gt;"EX",0,--(COUNTIFS(DATOS!$A$2:$A$20000,DATOS!$A9354,DATOS!$D$2:$D$20000,DATOS!$D9354,DATOS!$E$2:$E$20000,DATOS!$E9354,DATOS!$I$2:$I$20000,DATOS!$I9354,DATOS!$G$2:$G$20000,"OR")=0))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DATOS!$A$2:$A$20000,DATOS!$A9355,DATOS!$D$2:$D$20000,DATOS!$D9355,DATOS!$E$2:$E$20000,DATOS!$E9355,DATOS!$I$2:$I$20000,DATOS!$I9355,DATOS!$G$2:$G$20000,"EX")=0),0))))</f>
      </c>
      <c r="H9355">
        <f>IF(DATOS!$G9355&lt;&gt;"EX",0,--(COUNTIFS(DATOS!$A$2:$A$20000,DATOS!$A9355,DATOS!$D$2:$D$20000,DATOS!$D9355,DATOS!$E$2:$E$20000,DATOS!$E9355,DATOS!$I$2:$I$20000,DATOS!$I9355,DATOS!$G$2:$G$20000,"OR")=0))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DATOS!$A$2:$A$20000,DATOS!$A9356,DATOS!$D$2:$D$20000,DATOS!$D9356,DATOS!$E$2:$E$20000,DATOS!$E9356,DATOS!$I$2:$I$20000,DATOS!$I9356,DATOS!$G$2:$G$20000,"EX")=0),0))))</f>
      </c>
      <c r="H9356">
        <f>IF(DATOS!$G9356&lt;&gt;"EX",0,--(COUNTIFS(DATOS!$A$2:$A$20000,DATOS!$A9356,DATOS!$D$2:$D$20000,DATOS!$D9356,DATOS!$E$2:$E$20000,DATOS!$E9356,DATOS!$I$2:$I$20000,DATOS!$I9356,DATOS!$G$2:$G$20000,"OR")=0))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DATOS!$A$2:$A$20000,DATOS!$A9357,DATOS!$D$2:$D$20000,DATOS!$D9357,DATOS!$E$2:$E$20000,DATOS!$E9357,DATOS!$I$2:$I$20000,DATOS!$I9357,DATOS!$G$2:$G$20000,"EX")=0),0))))</f>
      </c>
      <c r="H9357">
        <f>IF(DATOS!$G9357&lt;&gt;"EX",0,--(COUNTIFS(DATOS!$A$2:$A$20000,DATOS!$A9357,DATOS!$D$2:$D$20000,DATOS!$D9357,DATOS!$E$2:$E$20000,DATOS!$E9357,DATOS!$I$2:$I$20000,DATOS!$I9357,DATOS!$G$2:$G$20000,"OR")=0))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DATOS!$A$2:$A$20000,DATOS!$A9358,DATOS!$D$2:$D$20000,DATOS!$D9358,DATOS!$E$2:$E$20000,DATOS!$E9358,DATOS!$I$2:$I$20000,DATOS!$I9358,DATOS!$G$2:$G$20000,"EX")=0),0))))</f>
      </c>
      <c r="H9358">
        <f>IF(DATOS!$G9358&lt;&gt;"EX",0,--(COUNTIFS(DATOS!$A$2:$A$20000,DATOS!$A9358,DATOS!$D$2:$D$20000,DATOS!$D9358,DATOS!$E$2:$E$20000,DATOS!$E9358,DATOS!$I$2:$I$20000,DATOS!$I9358,DATOS!$G$2:$G$20000,"OR")=0))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DATOS!$A$2:$A$20000,DATOS!$A9359,DATOS!$D$2:$D$20000,DATOS!$D9359,DATOS!$E$2:$E$20000,DATOS!$E9359,DATOS!$I$2:$I$20000,DATOS!$I9359,DATOS!$G$2:$G$20000,"EX")=0),0))))</f>
      </c>
      <c r="H9359">
        <f>IF(DATOS!$G9359&lt;&gt;"EX",0,--(COUNTIFS(DATOS!$A$2:$A$20000,DATOS!$A9359,DATOS!$D$2:$D$20000,DATOS!$D9359,DATOS!$E$2:$E$20000,DATOS!$E9359,DATOS!$I$2:$I$20000,DATOS!$I9359,DATOS!$G$2:$G$20000,"OR")=0))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DATOS!$A$2:$A$20000,DATOS!$A9360,DATOS!$D$2:$D$20000,DATOS!$D9360,DATOS!$E$2:$E$20000,DATOS!$E9360,DATOS!$I$2:$I$20000,DATOS!$I9360,DATOS!$G$2:$G$20000,"EX")=0),0))))</f>
      </c>
      <c r="H9360">
        <f>IF(DATOS!$G9360&lt;&gt;"EX",0,--(COUNTIFS(DATOS!$A$2:$A$20000,DATOS!$A9360,DATOS!$D$2:$D$20000,DATOS!$D9360,DATOS!$E$2:$E$20000,DATOS!$E9360,DATOS!$I$2:$I$20000,DATOS!$I9360,DATOS!$G$2:$G$20000,"OR")=0))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DATOS!$A$2:$A$20000,DATOS!$A9361,DATOS!$D$2:$D$20000,DATOS!$D9361,DATOS!$E$2:$E$20000,DATOS!$E9361,DATOS!$I$2:$I$20000,DATOS!$I9361,DATOS!$G$2:$G$20000,"EX")=0),0))))</f>
      </c>
      <c r="H9361">
        <f>IF(DATOS!$G9361&lt;&gt;"EX",0,--(COUNTIFS(DATOS!$A$2:$A$20000,DATOS!$A9361,DATOS!$D$2:$D$20000,DATOS!$D9361,DATOS!$E$2:$E$20000,DATOS!$E9361,DATOS!$I$2:$I$20000,DATOS!$I9361,DATOS!$G$2:$G$20000,"OR")=0))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DATOS!$A$2:$A$20000,DATOS!$A9362,DATOS!$D$2:$D$20000,DATOS!$D9362,DATOS!$E$2:$E$20000,DATOS!$E9362,DATOS!$I$2:$I$20000,DATOS!$I9362,DATOS!$G$2:$G$20000,"EX")=0),0))))</f>
      </c>
      <c r="H9362">
        <f>IF(DATOS!$G9362&lt;&gt;"EX",0,--(COUNTIFS(DATOS!$A$2:$A$20000,DATOS!$A9362,DATOS!$D$2:$D$20000,DATOS!$D9362,DATOS!$E$2:$E$20000,DATOS!$E9362,DATOS!$I$2:$I$20000,DATOS!$I9362,DATOS!$G$2:$G$20000,"OR")=0))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DATOS!$A$2:$A$20000,DATOS!$A9363,DATOS!$D$2:$D$20000,DATOS!$D9363,DATOS!$E$2:$E$20000,DATOS!$E9363,DATOS!$I$2:$I$20000,DATOS!$I9363,DATOS!$G$2:$G$20000,"EX")=0),0))))</f>
      </c>
      <c r="H9363">
        <f>IF(DATOS!$G9363&lt;&gt;"EX",0,--(COUNTIFS(DATOS!$A$2:$A$20000,DATOS!$A9363,DATOS!$D$2:$D$20000,DATOS!$D9363,DATOS!$E$2:$E$20000,DATOS!$E9363,DATOS!$I$2:$I$20000,DATOS!$I9363,DATOS!$G$2:$G$20000,"OR")=0))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DATOS!$A$2:$A$20000,DATOS!$A9364,DATOS!$D$2:$D$20000,DATOS!$D9364,DATOS!$E$2:$E$20000,DATOS!$E9364,DATOS!$I$2:$I$20000,DATOS!$I9364,DATOS!$G$2:$G$20000,"EX")=0),0))))</f>
      </c>
      <c r="H9364">
        <f>IF(DATOS!$G9364&lt;&gt;"EX",0,--(COUNTIFS(DATOS!$A$2:$A$20000,DATOS!$A9364,DATOS!$D$2:$D$20000,DATOS!$D9364,DATOS!$E$2:$E$20000,DATOS!$E9364,DATOS!$I$2:$I$20000,DATOS!$I9364,DATOS!$G$2:$G$20000,"OR")=0))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DATOS!$A$2:$A$20000,DATOS!$A9365,DATOS!$D$2:$D$20000,DATOS!$D9365,DATOS!$E$2:$E$20000,DATOS!$E9365,DATOS!$I$2:$I$20000,DATOS!$I9365,DATOS!$G$2:$G$20000,"EX")=0),0))))</f>
      </c>
      <c r="H9365">
        <f>IF(DATOS!$G9365&lt;&gt;"EX",0,--(COUNTIFS(DATOS!$A$2:$A$20000,DATOS!$A9365,DATOS!$D$2:$D$20000,DATOS!$D9365,DATOS!$E$2:$E$20000,DATOS!$E9365,DATOS!$I$2:$I$20000,DATOS!$I9365,DATOS!$G$2:$G$20000,"OR")=0))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DATOS!$A$2:$A$20000,DATOS!$A9366,DATOS!$D$2:$D$20000,DATOS!$D9366,DATOS!$E$2:$E$20000,DATOS!$E9366,DATOS!$I$2:$I$20000,DATOS!$I9366,DATOS!$G$2:$G$20000,"EX")=0),0))))</f>
      </c>
      <c r="H9366">
        <f>IF(DATOS!$G9366&lt;&gt;"EX",0,--(COUNTIFS(DATOS!$A$2:$A$20000,DATOS!$A9366,DATOS!$D$2:$D$20000,DATOS!$D9366,DATOS!$E$2:$E$20000,DATOS!$E9366,DATOS!$I$2:$I$20000,DATOS!$I9366,DATOS!$G$2:$G$20000,"OR")=0))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DATOS!$A$2:$A$20000,DATOS!$A9367,DATOS!$D$2:$D$20000,DATOS!$D9367,DATOS!$E$2:$E$20000,DATOS!$E9367,DATOS!$I$2:$I$20000,DATOS!$I9367,DATOS!$G$2:$G$20000,"EX")=0),0))))</f>
      </c>
      <c r="H9367">
        <f>IF(DATOS!$G9367&lt;&gt;"EX",0,--(COUNTIFS(DATOS!$A$2:$A$20000,DATOS!$A9367,DATOS!$D$2:$D$20000,DATOS!$D9367,DATOS!$E$2:$E$20000,DATOS!$E9367,DATOS!$I$2:$I$20000,DATOS!$I9367,DATOS!$G$2:$G$20000,"OR")=0))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DATOS!$A$2:$A$20000,DATOS!$A9368,DATOS!$D$2:$D$20000,DATOS!$D9368,DATOS!$E$2:$E$20000,DATOS!$E9368,DATOS!$I$2:$I$20000,DATOS!$I9368,DATOS!$G$2:$G$20000,"EX")=0),0))))</f>
      </c>
      <c r="H9368">
        <f>IF(DATOS!$G9368&lt;&gt;"EX",0,--(COUNTIFS(DATOS!$A$2:$A$20000,DATOS!$A9368,DATOS!$D$2:$D$20000,DATOS!$D9368,DATOS!$E$2:$E$20000,DATOS!$E9368,DATOS!$I$2:$I$20000,DATOS!$I9368,DATOS!$G$2:$G$20000,"OR")=0))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DATOS!$A$2:$A$20000,DATOS!$A9369,DATOS!$D$2:$D$20000,DATOS!$D9369,DATOS!$E$2:$E$20000,DATOS!$E9369,DATOS!$I$2:$I$20000,DATOS!$I9369,DATOS!$G$2:$G$20000,"EX")=0),0))))</f>
      </c>
      <c r="H9369">
        <f>IF(DATOS!$G9369&lt;&gt;"EX",0,--(COUNTIFS(DATOS!$A$2:$A$20000,DATOS!$A9369,DATOS!$D$2:$D$20000,DATOS!$D9369,DATOS!$E$2:$E$20000,DATOS!$E9369,DATOS!$I$2:$I$20000,DATOS!$I9369,DATOS!$G$2:$G$20000,"OR")=0))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DATOS!$A$2:$A$20000,DATOS!$A9370,DATOS!$D$2:$D$20000,DATOS!$D9370,DATOS!$E$2:$E$20000,DATOS!$E9370,DATOS!$I$2:$I$20000,DATOS!$I9370,DATOS!$G$2:$G$20000,"EX")=0),0))))</f>
      </c>
      <c r="H9370">
        <f>IF(DATOS!$G9370&lt;&gt;"EX",0,--(COUNTIFS(DATOS!$A$2:$A$20000,DATOS!$A9370,DATOS!$D$2:$D$20000,DATOS!$D9370,DATOS!$E$2:$E$20000,DATOS!$E9370,DATOS!$I$2:$I$20000,DATOS!$I9370,DATOS!$G$2:$G$20000,"OR")=0))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DATOS!$A$2:$A$20000,DATOS!$A9371,DATOS!$D$2:$D$20000,DATOS!$D9371,DATOS!$E$2:$E$20000,DATOS!$E9371,DATOS!$I$2:$I$20000,DATOS!$I9371,DATOS!$G$2:$G$20000,"EX")=0),0))))</f>
      </c>
      <c r="H9371">
        <f>IF(DATOS!$G9371&lt;&gt;"EX",0,--(COUNTIFS(DATOS!$A$2:$A$20000,DATOS!$A9371,DATOS!$D$2:$D$20000,DATOS!$D9371,DATOS!$E$2:$E$20000,DATOS!$E9371,DATOS!$I$2:$I$20000,DATOS!$I9371,DATOS!$G$2:$G$20000,"OR")=0))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DATOS!$A$2:$A$20000,DATOS!$A9372,DATOS!$D$2:$D$20000,DATOS!$D9372,DATOS!$E$2:$E$20000,DATOS!$E9372,DATOS!$I$2:$I$20000,DATOS!$I9372,DATOS!$G$2:$G$20000,"EX")=0),0))))</f>
      </c>
      <c r="H9372">
        <f>IF(DATOS!$G9372&lt;&gt;"EX",0,--(COUNTIFS(DATOS!$A$2:$A$20000,DATOS!$A9372,DATOS!$D$2:$D$20000,DATOS!$D9372,DATOS!$E$2:$E$20000,DATOS!$E9372,DATOS!$I$2:$I$20000,DATOS!$I9372,DATOS!$G$2:$G$20000,"OR")=0))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DATOS!$A$2:$A$20000,DATOS!$A9373,DATOS!$D$2:$D$20000,DATOS!$D9373,DATOS!$E$2:$E$20000,DATOS!$E9373,DATOS!$I$2:$I$20000,DATOS!$I9373,DATOS!$G$2:$G$20000,"EX")=0),0))))</f>
      </c>
      <c r="H9373">
        <f>IF(DATOS!$G9373&lt;&gt;"EX",0,--(COUNTIFS(DATOS!$A$2:$A$20000,DATOS!$A9373,DATOS!$D$2:$D$20000,DATOS!$D9373,DATOS!$E$2:$E$20000,DATOS!$E9373,DATOS!$I$2:$I$20000,DATOS!$I9373,DATOS!$G$2:$G$20000,"OR")=0))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DATOS!$A$2:$A$20000,DATOS!$A9374,DATOS!$D$2:$D$20000,DATOS!$D9374,DATOS!$E$2:$E$20000,DATOS!$E9374,DATOS!$I$2:$I$20000,DATOS!$I9374,DATOS!$G$2:$G$20000,"EX")=0),0))))</f>
      </c>
      <c r="H9374">
        <f>IF(DATOS!$G9374&lt;&gt;"EX",0,--(COUNTIFS(DATOS!$A$2:$A$20000,DATOS!$A9374,DATOS!$D$2:$D$20000,DATOS!$D9374,DATOS!$E$2:$E$20000,DATOS!$E9374,DATOS!$I$2:$I$20000,DATOS!$I9374,DATOS!$G$2:$G$20000,"OR")=0))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DATOS!$A$2:$A$20000,DATOS!$A9375,DATOS!$D$2:$D$20000,DATOS!$D9375,DATOS!$E$2:$E$20000,DATOS!$E9375,DATOS!$I$2:$I$20000,DATOS!$I9375,DATOS!$G$2:$G$20000,"EX")=0),0))))</f>
      </c>
      <c r="H9375">
        <f>IF(DATOS!$G9375&lt;&gt;"EX",0,--(COUNTIFS(DATOS!$A$2:$A$20000,DATOS!$A9375,DATOS!$D$2:$D$20000,DATOS!$D9375,DATOS!$E$2:$E$20000,DATOS!$E9375,DATOS!$I$2:$I$20000,DATOS!$I9375,DATOS!$G$2:$G$20000,"OR")=0))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DATOS!$A$2:$A$20000,DATOS!$A9376,DATOS!$D$2:$D$20000,DATOS!$D9376,DATOS!$E$2:$E$20000,DATOS!$E9376,DATOS!$I$2:$I$20000,DATOS!$I9376,DATOS!$G$2:$G$20000,"EX")=0),0))))</f>
      </c>
      <c r="H9376">
        <f>IF(DATOS!$G9376&lt;&gt;"EX",0,--(COUNTIFS(DATOS!$A$2:$A$20000,DATOS!$A9376,DATOS!$D$2:$D$20000,DATOS!$D9376,DATOS!$E$2:$E$20000,DATOS!$E9376,DATOS!$I$2:$I$20000,DATOS!$I9376,DATOS!$G$2:$G$20000,"OR")=0))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DATOS!$A$2:$A$20000,DATOS!$A9377,DATOS!$D$2:$D$20000,DATOS!$D9377,DATOS!$E$2:$E$20000,DATOS!$E9377,DATOS!$I$2:$I$20000,DATOS!$I9377,DATOS!$G$2:$G$20000,"EX")=0),0))))</f>
      </c>
      <c r="H9377">
        <f>IF(DATOS!$G9377&lt;&gt;"EX",0,--(COUNTIFS(DATOS!$A$2:$A$20000,DATOS!$A9377,DATOS!$D$2:$D$20000,DATOS!$D9377,DATOS!$E$2:$E$20000,DATOS!$E9377,DATOS!$I$2:$I$20000,DATOS!$I9377,DATOS!$G$2:$G$20000,"OR")=0))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DATOS!$A$2:$A$20000,DATOS!$A9378,DATOS!$D$2:$D$20000,DATOS!$D9378,DATOS!$E$2:$E$20000,DATOS!$E9378,DATOS!$I$2:$I$20000,DATOS!$I9378,DATOS!$G$2:$G$20000,"EX")=0),0))))</f>
      </c>
      <c r="H9378">
        <f>IF(DATOS!$G9378&lt;&gt;"EX",0,--(COUNTIFS(DATOS!$A$2:$A$20000,DATOS!$A9378,DATOS!$D$2:$D$20000,DATOS!$D9378,DATOS!$E$2:$E$20000,DATOS!$E9378,DATOS!$I$2:$I$20000,DATOS!$I9378,DATOS!$G$2:$G$20000,"OR")=0))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DATOS!$A$2:$A$20000,DATOS!$A9379,DATOS!$D$2:$D$20000,DATOS!$D9379,DATOS!$E$2:$E$20000,DATOS!$E9379,DATOS!$I$2:$I$20000,DATOS!$I9379,DATOS!$G$2:$G$20000,"EX")=0),0))))</f>
      </c>
      <c r="H9379">
        <f>IF(DATOS!$G9379&lt;&gt;"EX",0,--(COUNTIFS(DATOS!$A$2:$A$20000,DATOS!$A9379,DATOS!$D$2:$D$20000,DATOS!$D9379,DATOS!$E$2:$E$20000,DATOS!$E9379,DATOS!$I$2:$I$20000,DATOS!$I9379,DATOS!$G$2:$G$20000,"OR")=0))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DATOS!$A$2:$A$20000,DATOS!$A9380,DATOS!$D$2:$D$20000,DATOS!$D9380,DATOS!$E$2:$E$20000,DATOS!$E9380,DATOS!$I$2:$I$20000,DATOS!$I9380,DATOS!$G$2:$G$20000,"EX")=0),0))))</f>
      </c>
      <c r="H9380">
        <f>IF(DATOS!$G9380&lt;&gt;"EX",0,--(COUNTIFS(DATOS!$A$2:$A$20000,DATOS!$A9380,DATOS!$D$2:$D$20000,DATOS!$D9380,DATOS!$E$2:$E$20000,DATOS!$E9380,DATOS!$I$2:$I$20000,DATOS!$I9380,DATOS!$G$2:$G$20000,"OR")=0))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DATOS!$A$2:$A$20000,DATOS!$A9381,DATOS!$D$2:$D$20000,DATOS!$D9381,DATOS!$E$2:$E$20000,DATOS!$E9381,DATOS!$I$2:$I$20000,DATOS!$I9381,DATOS!$G$2:$G$20000,"EX")=0),0))))</f>
      </c>
      <c r="H9381">
        <f>IF(DATOS!$G9381&lt;&gt;"EX",0,--(COUNTIFS(DATOS!$A$2:$A$20000,DATOS!$A9381,DATOS!$D$2:$D$20000,DATOS!$D9381,DATOS!$E$2:$E$20000,DATOS!$E9381,DATOS!$I$2:$I$20000,DATOS!$I9381,DATOS!$G$2:$G$20000,"OR")=0))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DATOS!$A$2:$A$20000,DATOS!$A9382,DATOS!$D$2:$D$20000,DATOS!$D9382,DATOS!$E$2:$E$20000,DATOS!$E9382,DATOS!$I$2:$I$20000,DATOS!$I9382,DATOS!$G$2:$G$20000,"EX")=0),0))))</f>
      </c>
      <c r="H9382">
        <f>IF(DATOS!$G9382&lt;&gt;"EX",0,--(COUNTIFS(DATOS!$A$2:$A$20000,DATOS!$A9382,DATOS!$D$2:$D$20000,DATOS!$D9382,DATOS!$E$2:$E$20000,DATOS!$E9382,DATOS!$I$2:$I$20000,DATOS!$I9382,DATOS!$G$2:$G$20000,"OR")=0))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DATOS!$A$2:$A$20000,DATOS!$A9383,DATOS!$D$2:$D$20000,DATOS!$D9383,DATOS!$E$2:$E$20000,DATOS!$E9383,DATOS!$I$2:$I$20000,DATOS!$I9383,DATOS!$G$2:$G$20000,"EX")=0),0))))</f>
      </c>
      <c r="H9383">
        <f>IF(DATOS!$G9383&lt;&gt;"EX",0,--(COUNTIFS(DATOS!$A$2:$A$20000,DATOS!$A9383,DATOS!$D$2:$D$20000,DATOS!$D9383,DATOS!$E$2:$E$20000,DATOS!$E9383,DATOS!$I$2:$I$20000,DATOS!$I9383,DATOS!$G$2:$G$20000,"OR")=0))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DATOS!$A$2:$A$20000,DATOS!$A9384,DATOS!$D$2:$D$20000,DATOS!$D9384,DATOS!$E$2:$E$20000,DATOS!$E9384,DATOS!$I$2:$I$20000,DATOS!$I9384,DATOS!$G$2:$G$20000,"EX")=0),0))))</f>
      </c>
      <c r="H9384">
        <f>IF(DATOS!$G9384&lt;&gt;"EX",0,--(COUNTIFS(DATOS!$A$2:$A$20000,DATOS!$A9384,DATOS!$D$2:$D$20000,DATOS!$D9384,DATOS!$E$2:$E$20000,DATOS!$E9384,DATOS!$I$2:$I$20000,DATOS!$I9384,DATOS!$G$2:$G$20000,"OR")=0))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DATOS!$A$2:$A$20000,DATOS!$A9385,DATOS!$D$2:$D$20000,DATOS!$D9385,DATOS!$E$2:$E$20000,DATOS!$E9385,DATOS!$I$2:$I$20000,DATOS!$I9385,DATOS!$G$2:$G$20000,"EX")=0),0))))</f>
      </c>
      <c r="H9385">
        <f>IF(DATOS!$G9385&lt;&gt;"EX",0,--(COUNTIFS(DATOS!$A$2:$A$20000,DATOS!$A9385,DATOS!$D$2:$D$20000,DATOS!$D9385,DATOS!$E$2:$E$20000,DATOS!$E9385,DATOS!$I$2:$I$20000,DATOS!$I9385,DATOS!$G$2:$G$20000,"OR")=0))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DATOS!$A$2:$A$20000,DATOS!$A9386,DATOS!$D$2:$D$20000,DATOS!$D9386,DATOS!$E$2:$E$20000,DATOS!$E9386,DATOS!$I$2:$I$20000,DATOS!$I9386,DATOS!$G$2:$G$20000,"EX")=0),0))))</f>
      </c>
      <c r="H9386">
        <f>IF(DATOS!$G9386&lt;&gt;"EX",0,--(COUNTIFS(DATOS!$A$2:$A$20000,DATOS!$A9386,DATOS!$D$2:$D$20000,DATOS!$D9386,DATOS!$E$2:$E$20000,DATOS!$E9386,DATOS!$I$2:$I$20000,DATOS!$I9386,DATOS!$G$2:$G$20000,"OR")=0))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DATOS!$A$2:$A$20000,DATOS!$A9387,DATOS!$D$2:$D$20000,DATOS!$D9387,DATOS!$E$2:$E$20000,DATOS!$E9387,DATOS!$I$2:$I$20000,DATOS!$I9387,DATOS!$G$2:$G$20000,"EX")=0),0))))</f>
      </c>
      <c r="H9387">
        <f>IF(DATOS!$G9387&lt;&gt;"EX",0,--(COUNTIFS(DATOS!$A$2:$A$20000,DATOS!$A9387,DATOS!$D$2:$D$20000,DATOS!$D9387,DATOS!$E$2:$E$20000,DATOS!$E9387,DATOS!$I$2:$I$20000,DATOS!$I9387,DATOS!$G$2:$G$20000,"OR")=0))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DATOS!$A$2:$A$20000,DATOS!$A9388,DATOS!$D$2:$D$20000,DATOS!$D9388,DATOS!$E$2:$E$20000,DATOS!$E9388,DATOS!$I$2:$I$20000,DATOS!$I9388,DATOS!$G$2:$G$20000,"EX")=0),0))))</f>
      </c>
      <c r="H9388">
        <f>IF(DATOS!$G9388&lt;&gt;"EX",0,--(COUNTIFS(DATOS!$A$2:$A$20000,DATOS!$A9388,DATOS!$D$2:$D$20000,DATOS!$D9388,DATOS!$E$2:$E$20000,DATOS!$E9388,DATOS!$I$2:$I$20000,DATOS!$I9388,DATOS!$G$2:$G$20000,"OR")=0))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DATOS!$A$2:$A$20000,DATOS!$A9389,DATOS!$D$2:$D$20000,DATOS!$D9389,DATOS!$E$2:$E$20000,DATOS!$E9389,DATOS!$I$2:$I$20000,DATOS!$I9389,DATOS!$G$2:$G$20000,"EX")=0),0))))</f>
      </c>
      <c r="H9389">
        <f>IF(DATOS!$G9389&lt;&gt;"EX",0,--(COUNTIFS(DATOS!$A$2:$A$20000,DATOS!$A9389,DATOS!$D$2:$D$20000,DATOS!$D9389,DATOS!$E$2:$E$20000,DATOS!$E9389,DATOS!$I$2:$I$20000,DATOS!$I9389,DATOS!$G$2:$G$20000,"OR")=0))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DATOS!$A$2:$A$20000,DATOS!$A9390,DATOS!$D$2:$D$20000,DATOS!$D9390,DATOS!$E$2:$E$20000,DATOS!$E9390,DATOS!$I$2:$I$20000,DATOS!$I9390,DATOS!$G$2:$G$20000,"EX")=0),0))))</f>
      </c>
      <c r="H9390">
        <f>IF(DATOS!$G9390&lt;&gt;"EX",0,--(COUNTIFS(DATOS!$A$2:$A$20000,DATOS!$A9390,DATOS!$D$2:$D$20000,DATOS!$D9390,DATOS!$E$2:$E$20000,DATOS!$E9390,DATOS!$I$2:$I$20000,DATOS!$I9390,DATOS!$G$2:$G$20000,"OR")=0))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DATOS!$A$2:$A$20000,DATOS!$A9391,DATOS!$D$2:$D$20000,DATOS!$D9391,DATOS!$E$2:$E$20000,DATOS!$E9391,DATOS!$I$2:$I$20000,DATOS!$I9391,DATOS!$G$2:$G$20000,"EX")=0),0))))</f>
      </c>
      <c r="H9391">
        <f>IF(DATOS!$G9391&lt;&gt;"EX",0,--(COUNTIFS(DATOS!$A$2:$A$20000,DATOS!$A9391,DATOS!$D$2:$D$20000,DATOS!$D9391,DATOS!$E$2:$E$20000,DATOS!$E9391,DATOS!$I$2:$I$20000,DATOS!$I9391,DATOS!$G$2:$G$20000,"OR")=0))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DATOS!$A$2:$A$20000,DATOS!$A9392,DATOS!$D$2:$D$20000,DATOS!$D9392,DATOS!$E$2:$E$20000,DATOS!$E9392,DATOS!$I$2:$I$20000,DATOS!$I9392,DATOS!$G$2:$G$20000,"EX")=0),0))))</f>
      </c>
      <c r="H9392">
        <f>IF(DATOS!$G9392&lt;&gt;"EX",0,--(COUNTIFS(DATOS!$A$2:$A$20000,DATOS!$A9392,DATOS!$D$2:$D$20000,DATOS!$D9392,DATOS!$E$2:$E$20000,DATOS!$E9392,DATOS!$I$2:$I$20000,DATOS!$I9392,DATOS!$G$2:$G$20000,"OR")=0))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DATOS!$A$2:$A$20000,DATOS!$A9393,DATOS!$D$2:$D$20000,DATOS!$D9393,DATOS!$E$2:$E$20000,DATOS!$E9393,DATOS!$I$2:$I$20000,DATOS!$I9393,DATOS!$G$2:$G$20000,"EX")=0),0))))</f>
      </c>
      <c r="H9393">
        <f>IF(DATOS!$G9393&lt;&gt;"EX",0,--(COUNTIFS(DATOS!$A$2:$A$20000,DATOS!$A9393,DATOS!$D$2:$D$20000,DATOS!$D9393,DATOS!$E$2:$E$20000,DATOS!$E9393,DATOS!$I$2:$I$20000,DATOS!$I9393,DATOS!$G$2:$G$20000,"OR")=0))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DATOS!$A$2:$A$20000,DATOS!$A9394,DATOS!$D$2:$D$20000,DATOS!$D9394,DATOS!$E$2:$E$20000,DATOS!$E9394,DATOS!$I$2:$I$20000,DATOS!$I9394,DATOS!$G$2:$G$20000,"EX")=0),0))))</f>
      </c>
      <c r="H9394">
        <f>IF(DATOS!$G9394&lt;&gt;"EX",0,--(COUNTIFS(DATOS!$A$2:$A$20000,DATOS!$A9394,DATOS!$D$2:$D$20000,DATOS!$D9394,DATOS!$E$2:$E$20000,DATOS!$E9394,DATOS!$I$2:$I$20000,DATOS!$I9394,DATOS!$G$2:$G$20000,"OR")=0))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DATOS!$A$2:$A$20000,DATOS!$A9395,DATOS!$D$2:$D$20000,DATOS!$D9395,DATOS!$E$2:$E$20000,DATOS!$E9395,DATOS!$I$2:$I$20000,DATOS!$I9395,DATOS!$G$2:$G$20000,"EX")=0),0))))</f>
      </c>
      <c r="H9395">
        <f>IF(DATOS!$G9395&lt;&gt;"EX",0,--(COUNTIFS(DATOS!$A$2:$A$20000,DATOS!$A9395,DATOS!$D$2:$D$20000,DATOS!$D9395,DATOS!$E$2:$E$20000,DATOS!$E9395,DATOS!$I$2:$I$20000,DATOS!$I9395,DATOS!$G$2:$G$20000,"OR")=0))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DATOS!$A$2:$A$20000,DATOS!$A9396,DATOS!$D$2:$D$20000,DATOS!$D9396,DATOS!$E$2:$E$20000,DATOS!$E9396,DATOS!$I$2:$I$20000,DATOS!$I9396,DATOS!$G$2:$G$20000,"EX")=0),0))))</f>
      </c>
      <c r="H9396">
        <f>IF(DATOS!$G9396&lt;&gt;"EX",0,--(COUNTIFS(DATOS!$A$2:$A$20000,DATOS!$A9396,DATOS!$D$2:$D$20000,DATOS!$D9396,DATOS!$E$2:$E$20000,DATOS!$E9396,DATOS!$I$2:$I$20000,DATOS!$I9396,DATOS!$G$2:$G$20000,"OR")=0))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DATOS!$A$2:$A$20000,DATOS!$A9397,DATOS!$D$2:$D$20000,DATOS!$D9397,DATOS!$E$2:$E$20000,DATOS!$E9397,DATOS!$I$2:$I$20000,DATOS!$I9397,DATOS!$G$2:$G$20000,"EX")=0),0))))</f>
      </c>
      <c r="H9397">
        <f>IF(DATOS!$G9397&lt;&gt;"EX",0,--(COUNTIFS(DATOS!$A$2:$A$20000,DATOS!$A9397,DATOS!$D$2:$D$20000,DATOS!$D9397,DATOS!$E$2:$E$20000,DATOS!$E9397,DATOS!$I$2:$I$20000,DATOS!$I9397,DATOS!$G$2:$G$20000,"OR")=0))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DATOS!$A$2:$A$20000,DATOS!$A9398,DATOS!$D$2:$D$20000,DATOS!$D9398,DATOS!$E$2:$E$20000,DATOS!$E9398,DATOS!$I$2:$I$20000,DATOS!$I9398,DATOS!$G$2:$G$20000,"EX")=0),0))))</f>
      </c>
      <c r="H9398">
        <f>IF(DATOS!$G9398&lt;&gt;"EX",0,--(COUNTIFS(DATOS!$A$2:$A$20000,DATOS!$A9398,DATOS!$D$2:$D$20000,DATOS!$D9398,DATOS!$E$2:$E$20000,DATOS!$E9398,DATOS!$I$2:$I$20000,DATOS!$I9398,DATOS!$G$2:$G$20000,"OR")=0))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DATOS!$A$2:$A$20000,DATOS!$A9399,DATOS!$D$2:$D$20000,DATOS!$D9399,DATOS!$E$2:$E$20000,DATOS!$E9399,DATOS!$I$2:$I$20000,DATOS!$I9399,DATOS!$G$2:$G$20000,"EX")=0),0))))</f>
      </c>
      <c r="H9399">
        <f>IF(DATOS!$G9399&lt;&gt;"EX",0,--(COUNTIFS(DATOS!$A$2:$A$20000,DATOS!$A9399,DATOS!$D$2:$D$20000,DATOS!$D9399,DATOS!$E$2:$E$20000,DATOS!$E9399,DATOS!$I$2:$I$20000,DATOS!$I9399,DATOS!$G$2:$G$20000,"OR")=0))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DATOS!$A$2:$A$20000,DATOS!$A9400,DATOS!$D$2:$D$20000,DATOS!$D9400,DATOS!$E$2:$E$20000,DATOS!$E9400,DATOS!$I$2:$I$20000,DATOS!$I9400,DATOS!$G$2:$G$20000,"EX")=0),0))))</f>
      </c>
      <c r="H9400">
        <f>IF(DATOS!$G9400&lt;&gt;"EX",0,--(COUNTIFS(DATOS!$A$2:$A$20000,DATOS!$A9400,DATOS!$D$2:$D$20000,DATOS!$D9400,DATOS!$E$2:$E$20000,DATOS!$E9400,DATOS!$I$2:$I$20000,DATOS!$I9400,DATOS!$G$2:$G$20000,"OR")=0))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DATOS!$A$2:$A$20000,DATOS!$A9401,DATOS!$D$2:$D$20000,DATOS!$D9401,DATOS!$E$2:$E$20000,DATOS!$E9401,DATOS!$I$2:$I$20000,DATOS!$I9401,DATOS!$G$2:$G$20000,"EX")=0),0))))</f>
      </c>
      <c r="H9401">
        <f>IF(DATOS!$G9401&lt;&gt;"EX",0,--(COUNTIFS(DATOS!$A$2:$A$20000,DATOS!$A9401,DATOS!$D$2:$D$20000,DATOS!$D9401,DATOS!$E$2:$E$20000,DATOS!$E9401,DATOS!$I$2:$I$20000,DATOS!$I9401,DATOS!$G$2:$G$20000,"OR")=0))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DATOS!$A$2:$A$20000,DATOS!$A9402,DATOS!$D$2:$D$20000,DATOS!$D9402,DATOS!$E$2:$E$20000,DATOS!$E9402,DATOS!$I$2:$I$20000,DATOS!$I9402,DATOS!$G$2:$G$20000,"EX")=0),0))))</f>
      </c>
      <c r="H9402">
        <f>IF(DATOS!$G9402&lt;&gt;"EX",0,--(COUNTIFS(DATOS!$A$2:$A$20000,DATOS!$A9402,DATOS!$D$2:$D$20000,DATOS!$D9402,DATOS!$E$2:$E$20000,DATOS!$E9402,DATOS!$I$2:$I$20000,DATOS!$I9402,DATOS!$G$2:$G$20000,"OR")=0))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DATOS!$A$2:$A$20000,DATOS!$A9403,DATOS!$D$2:$D$20000,DATOS!$D9403,DATOS!$E$2:$E$20000,DATOS!$E9403,DATOS!$I$2:$I$20000,DATOS!$I9403,DATOS!$G$2:$G$20000,"EX")=0),0))))</f>
      </c>
      <c r="H9403">
        <f>IF(DATOS!$G9403&lt;&gt;"EX",0,--(COUNTIFS(DATOS!$A$2:$A$20000,DATOS!$A9403,DATOS!$D$2:$D$20000,DATOS!$D9403,DATOS!$E$2:$E$20000,DATOS!$E9403,DATOS!$I$2:$I$20000,DATOS!$I9403,DATOS!$G$2:$G$20000,"OR")=0))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DATOS!$A$2:$A$20000,DATOS!$A9404,DATOS!$D$2:$D$20000,DATOS!$D9404,DATOS!$E$2:$E$20000,DATOS!$E9404,DATOS!$I$2:$I$20000,DATOS!$I9404,DATOS!$G$2:$G$20000,"EX")=0),0))))</f>
      </c>
      <c r="H9404">
        <f>IF(DATOS!$G9404&lt;&gt;"EX",0,--(COUNTIFS(DATOS!$A$2:$A$20000,DATOS!$A9404,DATOS!$D$2:$D$20000,DATOS!$D9404,DATOS!$E$2:$E$20000,DATOS!$E9404,DATOS!$I$2:$I$20000,DATOS!$I9404,DATOS!$G$2:$G$20000,"OR")=0))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DATOS!$A$2:$A$20000,DATOS!$A9405,DATOS!$D$2:$D$20000,DATOS!$D9405,DATOS!$E$2:$E$20000,DATOS!$E9405,DATOS!$I$2:$I$20000,DATOS!$I9405,DATOS!$G$2:$G$20000,"EX")=0),0))))</f>
      </c>
      <c r="H9405">
        <f>IF(DATOS!$G9405&lt;&gt;"EX",0,--(COUNTIFS(DATOS!$A$2:$A$20000,DATOS!$A9405,DATOS!$D$2:$D$20000,DATOS!$D9405,DATOS!$E$2:$E$20000,DATOS!$E9405,DATOS!$I$2:$I$20000,DATOS!$I9405,DATOS!$G$2:$G$20000,"OR")=0))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DATOS!$A$2:$A$20000,DATOS!$A9406,DATOS!$D$2:$D$20000,DATOS!$D9406,DATOS!$E$2:$E$20000,DATOS!$E9406,DATOS!$I$2:$I$20000,DATOS!$I9406,DATOS!$G$2:$G$20000,"EX")=0),0))))</f>
      </c>
      <c r="H9406">
        <f>IF(DATOS!$G9406&lt;&gt;"EX",0,--(COUNTIFS(DATOS!$A$2:$A$20000,DATOS!$A9406,DATOS!$D$2:$D$20000,DATOS!$D9406,DATOS!$E$2:$E$20000,DATOS!$E9406,DATOS!$I$2:$I$20000,DATOS!$I9406,DATOS!$G$2:$G$20000,"OR")=0))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DATOS!$A$2:$A$20000,DATOS!$A9407,DATOS!$D$2:$D$20000,DATOS!$D9407,DATOS!$E$2:$E$20000,DATOS!$E9407,DATOS!$I$2:$I$20000,DATOS!$I9407,DATOS!$G$2:$G$20000,"EX")=0),0))))</f>
      </c>
      <c r="H9407">
        <f>IF(DATOS!$G9407&lt;&gt;"EX",0,--(COUNTIFS(DATOS!$A$2:$A$20000,DATOS!$A9407,DATOS!$D$2:$D$20000,DATOS!$D9407,DATOS!$E$2:$E$20000,DATOS!$E9407,DATOS!$I$2:$I$20000,DATOS!$I9407,DATOS!$G$2:$G$20000,"OR")=0))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DATOS!$A$2:$A$20000,DATOS!$A9408,DATOS!$D$2:$D$20000,DATOS!$D9408,DATOS!$E$2:$E$20000,DATOS!$E9408,DATOS!$I$2:$I$20000,DATOS!$I9408,DATOS!$G$2:$G$20000,"EX")=0),0))))</f>
      </c>
      <c r="H9408">
        <f>IF(DATOS!$G9408&lt;&gt;"EX",0,--(COUNTIFS(DATOS!$A$2:$A$20000,DATOS!$A9408,DATOS!$D$2:$D$20000,DATOS!$D9408,DATOS!$E$2:$E$20000,DATOS!$E9408,DATOS!$I$2:$I$20000,DATOS!$I9408,DATOS!$G$2:$G$20000,"OR")=0))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DATOS!$A$2:$A$20000,DATOS!$A9409,DATOS!$D$2:$D$20000,DATOS!$D9409,DATOS!$E$2:$E$20000,DATOS!$E9409,DATOS!$I$2:$I$20000,DATOS!$I9409,DATOS!$G$2:$G$20000,"EX")=0),0))))</f>
      </c>
      <c r="H9409">
        <f>IF(DATOS!$G9409&lt;&gt;"EX",0,--(COUNTIFS(DATOS!$A$2:$A$20000,DATOS!$A9409,DATOS!$D$2:$D$20000,DATOS!$D9409,DATOS!$E$2:$E$20000,DATOS!$E9409,DATOS!$I$2:$I$20000,DATOS!$I9409,DATOS!$G$2:$G$20000,"OR")=0))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DATOS!$A$2:$A$20000,DATOS!$A9410,DATOS!$D$2:$D$20000,DATOS!$D9410,DATOS!$E$2:$E$20000,DATOS!$E9410,DATOS!$I$2:$I$20000,DATOS!$I9410,DATOS!$G$2:$G$20000,"EX")=0),0))))</f>
      </c>
      <c r="H9410">
        <f>IF(DATOS!$G9410&lt;&gt;"EX",0,--(COUNTIFS(DATOS!$A$2:$A$20000,DATOS!$A9410,DATOS!$D$2:$D$20000,DATOS!$D9410,DATOS!$E$2:$E$20000,DATOS!$E9410,DATOS!$I$2:$I$20000,DATOS!$I9410,DATOS!$G$2:$G$20000,"OR")=0))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DATOS!$A$2:$A$20000,DATOS!$A9411,DATOS!$D$2:$D$20000,DATOS!$D9411,DATOS!$E$2:$E$20000,DATOS!$E9411,DATOS!$I$2:$I$20000,DATOS!$I9411,DATOS!$G$2:$G$20000,"EX")=0),0))))</f>
      </c>
      <c r="H9411">
        <f>IF(DATOS!$G9411&lt;&gt;"EX",0,--(COUNTIFS(DATOS!$A$2:$A$20000,DATOS!$A9411,DATOS!$D$2:$D$20000,DATOS!$D9411,DATOS!$E$2:$E$20000,DATOS!$E9411,DATOS!$I$2:$I$20000,DATOS!$I9411,DATOS!$G$2:$G$20000,"OR")=0))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DATOS!$A$2:$A$20000,DATOS!$A9412,DATOS!$D$2:$D$20000,DATOS!$D9412,DATOS!$E$2:$E$20000,DATOS!$E9412,DATOS!$I$2:$I$20000,DATOS!$I9412,DATOS!$G$2:$G$20000,"EX")=0),0))))</f>
      </c>
      <c r="H9412">
        <f>IF(DATOS!$G9412&lt;&gt;"EX",0,--(COUNTIFS(DATOS!$A$2:$A$20000,DATOS!$A9412,DATOS!$D$2:$D$20000,DATOS!$D9412,DATOS!$E$2:$E$20000,DATOS!$E9412,DATOS!$I$2:$I$20000,DATOS!$I9412,DATOS!$G$2:$G$20000,"OR")=0))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DATOS!$A$2:$A$20000,DATOS!$A9413,DATOS!$D$2:$D$20000,DATOS!$D9413,DATOS!$E$2:$E$20000,DATOS!$E9413,DATOS!$I$2:$I$20000,DATOS!$I9413,DATOS!$G$2:$G$20000,"EX")=0),0))))</f>
      </c>
      <c r="H9413">
        <f>IF(DATOS!$G9413&lt;&gt;"EX",0,--(COUNTIFS(DATOS!$A$2:$A$20000,DATOS!$A9413,DATOS!$D$2:$D$20000,DATOS!$D9413,DATOS!$E$2:$E$20000,DATOS!$E9413,DATOS!$I$2:$I$20000,DATOS!$I9413,DATOS!$G$2:$G$20000,"OR")=0))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DATOS!$A$2:$A$20000,DATOS!$A9414,DATOS!$D$2:$D$20000,DATOS!$D9414,DATOS!$E$2:$E$20000,DATOS!$E9414,DATOS!$I$2:$I$20000,DATOS!$I9414,DATOS!$G$2:$G$20000,"EX")=0),0))))</f>
      </c>
      <c r="H9414">
        <f>IF(DATOS!$G9414&lt;&gt;"EX",0,--(COUNTIFS(DATOS!$A$2:$A$20000,DATOS!$A9414,DATOS!$D$2:$D$20000,DATOS!$D9414,DATOS!$E$2:$E$20000,DATOS!$E9414,DATOS!$I$2:$I$20000,DATOS!$I9414,DATOS!$G$2:$G$20000,"OR")=0))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DATOS!$A$2:$A$20000,DATOS!$A9415,DATOS!$D$2:$D$20000,DATOS!$D9415,DATOS!$E$2:$E$20000,DATOS!$E9415,DATOS!$I$2:$I$20000,DATOS!$I9415,DATOS!$G$2:$G$20000,"EX")=0),0))))</f>
      </c>
      <c r="H9415">
        <f>IF(DATOS!$G9415&lt;&gt;"EX",0,--(COUNTIFS(DATOS!$A$2:$A$20000,DATOS!$A9415,DATOS!$D$2:$D$20000,DATOS!$D9415,DATOS!$E$2:$E$20000,DATOS!$E9415,DATOS!$I$2:$I$20000,DATOS!$I9415,DATOS!$G$2:$G$20000,"OR")=0))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DATOS!$A$2:$A$20000,DATOS!$A9416,DATOS!$D$2:$D$20000,DATOS!$D9416,DATOS!$E$2:$E$20000,DATOS!$E9416,DATOS!$I$2:$I$20000,DATOS!$I9416,DATOS!$G$2:$G$20000,"EX")=0),0))))</f>
      </c>
      <c r="H9416">
        <f>IF(DATOS!$G9416&lt;&gt;"EX",0,--(COUNTIFS(DATOS!$A$2:$A$20000,DATOS!$A9416,DATOS!$D$2:$D$20000,DATOS!$D9416,DATOS!$E$2:$E$20000,DATOS!$E9416,DATOS!$I$2:$I$20000,DATOS!$I9416,DATOS!$G$2:$G$20000,"OR")=0))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DATOS!$A$2:$A$20000,DATOS!$A9417,DATOS!$D$2:$D$20000,DATOS!$D9417,DATOS!$E$2:$E$20000,DATOS!$E9417,DATOS!$I$2:$I$20000,DATOS!$I9417,DATOS!$G$2:$G$20000,"EX")=0),0))))</f>
      </c>
      <c r="H9417">
        <f>IF(DATOS!$G9417&lt;&gt;"EX",0,--(COUNTIFS(DATOS!$A$2:$A$20000,DATOS!$A9417,DATOS!$D$2:$D$20000,DATOS!$D9417,DATOS!$E$2:$E$20000,DATOS!$E9417,DATOS!$I$2:$I$20000,DATOS!$I9417,DATOS!$G$2:$G$20000,"OR")=0))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DATOS!$A$2:$A$20000,DATOS!$A9418,DATOS!$D$2:$D$20000,DATOS!$D9418,DATOS!$E$2:$E$20000,DATOS!$E9418,DATOS!$I$2:$I$20000,DATOS!$I9418,DATOS!$G$2:$G$20000,"EX")=0),0))))</f>
      </c>
      <c r="H9418">
        <f>IF(DATOS!$G9418&lt;&gt;"EX",0,--(COUNTIFS(DATOS!$A$2:$A$20000,DATOS!$A9418,DATOS!$D$2:$D$20000,DATOS!$D9418,DATOS!$E$2:$E$20000,DATOS!$E9418,DATOS!$I$2:$I$20000,DATOS!$I9418,DATOS!$G$2:$G$20000,"OR")=0))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DATOS!$A$2:$A$20000,DATOS!$A9419,DATOS!$D$2:$D$20000,DATOS!$D9419,DATOS!$E$2:$E$20000,DATOS!$E9419,DATOS!$I$2:$I$20000,DATOS!$I9419,DATOS!$G$2:$G$20000,"EX")=0),0))))</f>
      </c>
      <c r="H9419">
        <f>IF(DATOS!$G9419&lt;&gt;"EX",0,--(COUNTIFS(DATOS!$A$2:$A$20000,DATOS!$A9419,DATOS!$D$2:$D$20000,DATOS!$D9419,DATOS!$E$2:$E$20000,DATOS!$E9419,DATOS!$I$2:$I$20000,DATOS!$I9419,DATOS!$G$2:$G$20000,"OR")=0))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DATOS!$A$2:$A$20000,DATOS!$A9420,DATOS!$D$2:$D$20000,DATOS!$D9420,DATOS!$E$2:$E$20000,DATOS!$E9420,DATOS!$I$2:$I$20000,DATOS!$I9420,DATOS!$G$2:$G$20000,"EX")=0),0))))</f>
      </c>
      <c r="H9420">
        <f>IF(DATOS!$G9420&lt;&gt;"EX",0,--(COUNTIFS(DATOS!$A$2:$A$20000,DATOS!$A9420,DATOS!$D$2:$D$20000,DATOS!$D9420,DATOS!$E$2:$E$20000,DATOS!$E9420,DATOS!$I$2:$I$20000,DATOS!$I9420,DATOS!$G$2:$G$20000,"OR")=0))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DATOS!$A$2:$A$20000,DATOS!$A9421,DATOS!$D$2:$D$20000,DATOS!$D9421,DATOS!$E$2:$E$20000,DATOS!$E9421,DATOS!$I$2:$I$20000,DATOS!$I9421,DATOS!$G$2:$G$20000,"EX")=0),0))))</f>
      </c>
      <c r="H9421">
        <f>IF(DATOS!$G9421&lt;&gt;"EX",0,--(COUNTIFS(DATOS!$A$2:$A$20000,DATOS!$A9421,DATOS!$D$2:$D$20000,DATOS!$D9421,DATOS!$E$2:$E$20000,DATOS!$E9421,DATOS!$I$2:$I$20000,DATOS!$I9421,DATOS!$G$2:$G$20000,"OR")=0))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DATOS!$A$2:$A$20000,DATOS!$A9422,DATOS!$D$2:$D$20000,DATOS!$D9422,DATOS!$E$2:$E$20000,DATOS!$E9422,DATOS!$I$2:$I$20000,DATOS!$I9422,DATOS!$G$2:$G$20000,"EX")=0),0))))</f>
      </c>
      <c r="H9422">
        <f>IF(DATOS!$G9422&lt;&gt;"EX",0,--(COUNTIFS(DATOS!$A$2:$A$20000,DATOS!$A9422,DATOS!$D$2:$D$20000,DATOS!$D9422,DATOS!$E$2:$E$20000,DATOS!$E9422,DATOS!$I$2:$I$20000,DATOS!$I9422,DATOS!$G$2:$G$20000,"OR")=0))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DATOS!$A$2:$A$20000,DATOS!$A9423,DATOS!$D$2:$D$20000,DATOS!$D9423,DATOS!$E$2:$E$20000,DATOS!$E9423,DATOS!$I$2:$I$20000,DATOS!$I9423,DATOS!$G$2:$G$20000,"EX")=0),0))))</f>
      </c>
      <c r="H9423">
        <f>IF(DATOS!$G9423&lt;&gt;"EX",0,--(COUNTIFS(DATOS!$A$2:$A$20000,DATOS!$A9423,DATOS!$D$2:$D$20000,DATOS!$D9423,DATOS!$E$2:$E$20000,DATOS!$E9423,DATOS!$I$2:$I$20000,DATOS!$I9423,DATOS!$G$2:$G$20000,"OR")=0))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DATOS!$A$2:$A$20000,DATOS!$A9424,DATOS!$D$2:$D$20000,DATOS!$D9424,DATOS!$E$2:$E$20000,DATOS!$E9424,DATOS!$I$2:$I$20000,DATOS!$I9424,DATOS!$G$2:$G$20000,"EX")=0),0))))</f>
      </c>
      <c r="H9424">
        <f>IF(DATOS!$G9424&lt;&gt;"EX",0,--(COUNTIFS(DATOS!$A$2:$A$20000,DATOS!$A9424,DATOS!$D$2:$D$20000,DATOS!$D9424,DATOS!$E$2:$E$20000,DATOS!$E9424,DATOS!$I$2:$I$20000,DATOS!$I9424,DATOS!$G$2:$G$20000,"OR")=0))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DATOS!$A$2:$A$20000,DATOS!$A9425,DATOS!$D$2:$D$20000,DATOS!$D9425,DATOS!$E$2:$E$20000,DATOS!$E9425,DATOS!$I$2:$I$20000,DATOS!$I9425,DATOS!$G$2:$G$20000,"EX")=0),0))))</f>
      </c>
      <c r="H9425">
        <f>IF(DATOS!$G9425&lt;&gt;"EX",0,--(COUNTIFS(DATOS!$A$2:$A$20000,DATOS!$A9425,DATOS!$D$2:$D$20000,DATOS!$D9425,DATOS!$E$2:$E$20000,DATOS!$E9425,DATOS!$I$2:$I$20000,DATOS!$I9425,DATOS!$G$2:$G$20000,"OR")=0))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DATOS!$A$2:$A$20000,DATOS!$A9426,DATOS!$D$2:$D$20000,DATOS!$D9426,DATOS!$E$2:$E$20000,DATOS!$E9426,DATOS!$I$2:$I$20000,DATOS!$I9426,DATOS!$G$2:$G$20000,"EX")=0),0))))</f>
      </c>
      <c r="H9426">
        <f>IF(DATOS!$G9426&lt;&gt;"EX",0,--(COUNTIFS(DATOS!$A$2:$A$20000,DATOS!$A9426,DATOS!$D$2:$D$20000,DATOS!$D9426,DATOS!$E$2:$E$20000,DATOS!$E9426,DATOS!$I$2:$I$20000,DATOS!$I9426,DATOS!$G$2:$G$20000,"OR")=0))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DATOS!$A$2:$A$20000,DATOS!$A9427,DATOS!$D$2:$D$20000,DATOS!$D9427,DATOS!$E$2:$E$20000,DATOS!$E9427,DATOS!$I$2:$I$20000,DATOS!$I9427,DATOS!$G$2:$G$20000,"EX")=0),0))))</f>
      </c>
      <c r="H9427">
        <f>IF(DATOS!$G9427&lt;&gt;"EX",0,--(COUNTIFS(DATOS!$A$2:$A$20000,DATOS!$A9427,DATOS!$D$2:$D$20000,DATOS!$D9427,DATOS!$E$2:$E$20000,DATOS!$E9427,DATOS!$I$2:$I$20000,DATOS!$I9427,DATOS!$G$2:$G$20000,"OR")=0))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DATOS!$A$2:$A$20000,DATOS!$A9428,DATOS!$D$2:$D$20000,DATOS!$D9428,DATOS!$E$2:$E$20000,DATOS!$E9428,DATOS!$I$2:$I$20000,DATOS!$I9428,DATOS!$G$2:$G$20000,"EX")=0),0))))</f>
      </c>
      <c r="H9428">
        <f>IF(DATOS!$G9428&lt;&gt;"EX",0,--(COUNTIFS(DATOS!$A$2:$A$20000,DATOS!$A9428,DATOS!$D$2:$D$20000,DATOS!$D9428,DATOS!$E$2:$E$20000,DATOS!$E9428,DATOS!$I$2:$I$20000,DATOS!$I9428,DATOS!$G$2:$G$20000,"OR")=0))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DATOS!$A$2:$A$20000,DATOS!$A9429,DATOS!$D$2:$D$20000,DATOS!$D9429,DATOS!$E$2:$E$20000,DATOS!$E9429,DATOS!$I$2:$I$20000,DATOS!$I9429,DATOS!$G$2:$G$20000,"EX")=0),0))))</f>
      </c>
      <c r="H9429">
        <f>IF(DATOS!$G9429&lt;&gt;"EX",0,--(COUNTIFS(DATOS!$A$2:$A$20000,DATOS!$A9429,DATOS!$D$2:$D$20000,DATOS!$D9429,DATOS!$E$2:$E$20000,DATOS!$E9429,DATOS!$I$2:$I$20000,DATOS!$I9429,DATOS!$G$2:$G$20000,"OR")=0))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DATOS!$A$2:$A$20000,DATOS!$A9430,DATOS!$D$2:$D$20000,DATOS!$D9430,DATOS!$E$2:$E$20000,DATOS!$E9430,DATOS!$I$2:$I$20000,DATOS!$I9430,DATOS!$G$2:$G$20000,"EX")=0),0))))</f>
      </c>
      <c r="H9430">
        <f>IF(DATOS!$G9430&lt;&gt;"EX",0,--(COUNTIFS(DATOS!$A$2:$A$20000,DATOS!$A9430,DATOS!$D$2:$D$20000,DATOS!$D9430,DATOS!$E$2:$E$20000,DATOS!$E9430,DATOS!$I$2:$I$20000,DATOS!$I9430,DATOS!$G$2:$G$20000,"OR")=0))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DATOS!$A$2:$A$20000,DATOS!$A9431,DATOS!$D$2:$D$20000,DATOS!$D9431,DATOS!$E$2:$E$20000,DATOS!$E9431,DATOS!$I$2:$I$20000,DATOS!$I9431,DATOS!$G$2:$G$20000,"EX")=0),0))))</f>
      </c>
      <c r="H9431">
        <f>IF(DATOS!$G9431&lt;&gt;"EX",0,--(COUNTIFS(DATOS!$A$2:$A$20000,DATOS!$A9431,DATOS!$D$2:$D$20000,DATOS!$D9431,DATOS!$E$2:$E$20000,DATOS!$E9431,DATOS!$I$2:$I$20000,DATOS!$I9431,DATOS!$G$2:$G$20000,"OR")=0))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DATOS!$A$2:$A$20000,DATOS!$A9432,DATOS!$D$2:$D$20000,DATOS!$D9432,DATOS!$E$2:$E$20000,DATOS!$E9432,DATOS!$I$2:$I$20000,DATOS!$I9432,DATOS!$G$2:$G$20000,"EX")=0),0))))</f>
      </c>
      <c r="H9432">
        <f>IF(DATOS!$G9432&lt;&gt;"EX",0,--(COUNTIFS(DATOS!$A$2:$A$20000,DATOS!$A9432,DATOS!$D$2:$D$20000,DATOS!$D9432,DATOS!$E$2:$E$20000,DATOS!$E9432,DATOS!$I$2:$I$20000,DATOS!$I9432,DATOS!$G$2:$G$20000,"OR")=0))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DATOS!$A$2:$A$20000,DATOS!$A9433,DATOS!$D$2:$D$20000,DATOS!$D9433,DATOS!$E$2:$E$20000,DATOS!$E9433,DATOS!$I$2:$I$20000,DATOS!$I9433,DATOS!$G$2:$G$20000,"EX")=0),0))))</f>
      </c>
      <c r="H9433">
        <f>IF(DATOS!$G9433&lt;&gt;"EX",0,--(COUNTIFS(DATOS!$A$2:$A$20000,DATOS!$A9433,DATOS!$D$2:$D$20000,DATOS!$D9433,DATOS!$E$2:$E$20000,DATOS!$E9433,DATOS!$I$2:$I$20000,DATOS!$I9433,DATOS!$G$2:$G$20000,"OR")=0))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DATOS!$A$2:$A$20000,DATOS!$A9434,DATOS!$D$2:$D$20000,DATOS!$D9434,DATOS!$E$2:$E$20000,DATOS!$E9434,DATOS!$I$2:$I$20000,DATOS!$I9434,DATOS!$G$2:$G$20000,"EX")=0),0))))</f>
      </c>
      <c r="H9434">
        <f>IF(DATOS!$G9434&lt;&gt;"EX",0,--(COUNTIFS(DATOS!$A$2:$A$20000,DATOS!$A9434,DATOS!$D$2:$D$20000,DATOS!$D9434,DATOS!$E$2:$E$20000,DATOS!$E9434,DATOS!$I$2:$I$20000,DATOS!$I9434,DATOS!$G$2:$G$20000,"OR")=0))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DATOS!$A$2:$A$20000,DATOS!$A9435,DATOS!$D$2:$D$20000,DATOS!$D9435,DATOS!$E$2:$E$20000,DATOS!$E9435,DATOS!$I$2:$I$20000,DATOS!$I9435,DATOS!$G$2:$G$20000,"EX")=0),0))))</f>
      </c>
      <c r="H9435">
        <f>IF(DATOS!$G9435&lt;&gt;"EX",0,--(COUNTIFS(DATOS!$A$2:$A$20000,DATOS!$A9435,DATOS!$D$2:$D$20000,DATOS!$D9435,DATOS!$E$2:$E$20000,DATOS!$E9435,DATOS!$I$2:$I$20000,DATOS!$I9435,DATOS!$G$2:$G$20000,"OR")=0))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DATOS!$A$2:$A$20000,DATOS!$A9436,DATOS!$D$2:$D$20000,DATOS!$D9436,DATOS!$E$2:$E$20000,DATOS!$E9436,DATOS!$I$2:$I$20000,DATOS!$I9436,DATOS!$G$2:$G$20000,"EX")=0),0))))</f>
      </c>
      <c r="H9436">
        <f>IF(DATOS!$G9436&lt;&gt;"EX",0,--(COUNTIFS(DATOS!$A$2:$A$20000,DATOS!$A9436,DATOS!$D$2:$D$20000,DATOS!$D9436,DATOS!$E$2:$E$20000,DATOS!$E9436,DATOS!$I$2:$I$20000,DATOS!$I9436,DATOS!$G$2:$G$20000,"OR")=0))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DATOS!$A$2:$A$20000,DATOS!$A9437,DATOS!$D$2:$D$20000,DATOS!$D9437,DATOS!$E$2:$E$20000,DATOS!$E9437,DATOS!$I$2:$I$20000,DATOS!$I9437,DATOS!$G$2:$G$20000,"EX")=0),0))))</f>
      </c>
      <c r="H9437">
        <f>IF(DATOS!$G9437&lt;&gt;"EX",0,--(COUNTIFS(DATOS!$A$2:$A$20000,DATOS!$A9437,DATOS!$D$2:$D$20000,DATOS!$D9437,DATOS!$E$2:$E$20000,DATOS!$E9437,DATOS!$I$2:$I$20000,DATOS!$I9437,DATOS!$G$2:$G$20000,"OR")=0))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DATOS!$A$2:$A$20000,DATOS!$A9438,DATOS!$D$2:$D$20000,DATOS!$D9438,DATOS!$E$2:$E$20000,DATOS!$E9438,DATOS!$I$2:$I$20000,DATOS!$I9438,DATOS!$G$2:$G$20000,"EX")=0),0))))</f>
      </c>
      <c r="H9438">
        <f>IF(DATOS!$G9438&lt;&gt;"EX",0,--(COUNTIFS(DATOS!$A$2:$A$20000,DATOS!$A9438,DATOS!$D$2:$D$20000,DATOS!$D9438,DATOS!$E$2:$E$20000,DATOS!$E9438,DATOS!$I$2:$I$20000,DATOS!$I9438,DATOS!$G$2:$G$20000,"OR")=0))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DATOS!$A$2:$A$20000,DATOS!$A9439,DATOS!$D$2:$D$20000,DATOS!$D9439,DATOS!$E$2:$E$20000,DATOS!$E9439,DATOS!$I$2:$I$20000,DATOS!$I9439,DATOS!$G$2:$G$20000,"EX")=0),0))))</f>
      </c>
      <c r="H9439">
        <f>IF(DATOS!$G9439&lt;&gt;"EX",0,--(COUNTIFS(DATOS!$A$2:$A$20000,DATOS!$A9439,DATOS!$D$2:$D$20000,DATOS!$D9439,DATOS!$E$2:$E$20000,DATOS!$E9439,DATOS!$I$2:$I$20000,DATOS!$I9439,DATOS!$G$2:$G$20000,"OR")=0))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DATOS!$A$2:$A$20000,DATOS!$A9440,DATOS!$D$2:$D$20000,DATOS!$D9440,DATOS!$E$2:$E$20000,DATOS!$E9440,DATOS!$I$2:$I$20000,DATOS!$I9440,DATOS!$G$2:$G$20000,"EX")=0),0))))</f>
      </c>
      <c r="H9440">
        <f>IF(DATOS!$G9440&lt;&gt;"EX",0,--(COUNTIFS(DATOS!$A$2:$A$20000,DATOS!$A9440,DATOS!$D$2:$D$20000,DATOS!$D9440,DATOS!$E$2:$E$20000,DATOS!$E9440,DATOS!$I$2:$I$20000,DATOS!$I9440,DATOS!$G$2:$G$20000,"OR")=0))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DATOS!$A$2:$A$20000,DATOS!$A9441,DATOS!$D$2:$D$20000,DATOS!$D9441,DATOS!$E$2:$E$20000,DATOS!$E9441,DATOS!$I$2:$I$20000,DATOS!$I9441,DATOS!$G$2:$G$20000,"EX")=0),0))))</f>
      </c>
      <c r="H9441">
        <f>IF(DATOS!$G9441&lt;&gt;"EX",0,--(COUNTIFS(DATOS!$A$2:$A$20000,DATOS!$A9441,DATOS!$D$2:$D$20000,DATOS!$D9441,DATOS!$E$2:$E$20000,DATOS!$E9441,DATOS!$I$2:$I$20000,DATOS!$I9441,DATOS!$G$2:$G$20000,"OR")=0))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DATOS!$A$2:$A$20000,DATOS!$A9442,DATOS!$D$2:$D$20000,DATOS!$D9442,DATOS!$E$2:$E$20000,DATOS!$E9442,DATOS!$I$2:$I$20000,DATOS!$I9442,DATOS!$G$2:$G$20000,"EX")=0),0))))</f>
      </c>
      <c r="H9442">
        <f>IF(DATOS!$G9442&lt;&gt;"EX",0,--(COUNTIFS(DATOS!$A$2:$A$20000,DATOS!$A9442,DATOS!$D$2:$D$20000,DATOS!$D9442,DATOS!$E$2:$E$20000,DATOS!$E9442,DATOS!$I$2:$I$20000,DATOS!$I9442,DATOS!$G$2:$G$20000,"OR")=0))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DATOS!$A$2:$A$20000,DATOS!$A9443,DATOS!$D$2:$D$20000,DATOS!$D9443,DATOS!$E$2:$E$20000,DATOS!$E9443,DATOS!$I$2:$I$20000,DATOS!$I9443,DATOS!$G$2:$G$20000,"EX")=0),0))))</f>
      </c>
      <c r="H9443">
        <f>IF(DATOS!$G9443&lt;&gt;"EX",0,--(COUNTIFS(DATOS!$A$2:$A$20000,DATOS!$A9443,DATOS!$D$2:$D$20000,DATOS!$D9443,DATOS!$E$2:$E$20000,DATOS!$E9443,DATOS!$I$2:$I$20000,DATOS!$I9443,DATOS!$G$2:$G$20000,"OR")=0))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DATOS!$A$2:$A$20000,DATOS!$A9444,DATOS!$D$2:$D$20000,DATOS!$D9444,DATOS!$E$2:$E$20000,DATOS!$E9444,DATOS!$I$2:$I$20000,DATOS!$I9444,DATOS!$G$2:$G$20000,"EX")=0),0))))</f>
      </c>
      <c r="H9444">
        <f>IF(DATOS!$G9444&lt;&gt;"EX",0,--(COUNTIFS(DATOS!$A$2:$A$20000,DATOS!$A9444,DATOS!$D$2:$D$20000,DATOS!$D9444,DATOS!$E$2:$E$20000,DATOS!$E9444,DATOS!$I$2:$I$20000,DATOS!$I9444,DATOS!$G$2:$G$20000,"OR")=0))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DATOS!$A$2:$A$20000,DATOS!$A9445,DATOS!$D$2:$D$20000,DATOS!$D9445,DATOS!$E$2:$E$20000,DATOS!$E9445,DATOS!$I$2:$I$20000,DATOS!$I9445,DATOS!$G$2:$G$20000,"EX")=0),0))))</f>
      </c>
      <c r="H9445">
        <f>IF(DATOS!$G9445&lt;&gt;"EX",0,--(COUNTIFS(DATOS!$A$2:$A$20000,DATOS!$A9445,DATOS!$D$2:$D$20000,DATOS!$D9445,DATOS!$E$2:$E$20000,DATOS!$E9445,DATOS!$I$2:$I$20000,DATOS!$I9445,DATOS!$G$2:$G$20000,"OR")=0))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DATOS!$A$2:$A$20000,DATOS!$A9446,DATOS!$D$2:$D$20000,DATOS!$D9446,DATOS!$E$2:$E$20000,DATOS!$E9446,DATOS!$I$2:$I$20000,DATOS!$I9446,DATOS!$G$2:$G$20000,"EX")=0),0))))</f>
      </c>
      <c r="H9446">
        <f>IF(DATOS!$G9446&lt;&gt;"EX",0,--(COUNTIFS(DATOS!$A$2:$A$20000,DATOS!$A9446,DATOS!$D$2:$D$20000,DATOS!$D9446,DATOS!$E$2:$E$20000,DATOS!$E9446,DATOS!$I$2:$I$20000,DATOS!$I9446,DATOS!$G$2:$G$20000,"OR")=0))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DATOS!$A$2:$A$20000,DATOS!$A9447,DATOS!$D$2:$D$20000,DATOS!$D9447,DATOS!$E$2:$E$20000,DATOS!$E9447,DATOS!$I$2:$I$20000,DATOS!$I9447,DATOS!$G$2:$G$20000,"EX")=0),0))))</f>
      </c>
      <c r="H9447">
        <f>IF(DATOS!$G9447&lt;&gt;"EX",0,--(COUNTIFS(DATOS!$A$2:$A$20000,DATOS!$A9447,DATOS!$D$2:$D$20000,DATOS!$D9447,DATOS!$E$2:$E$20000,DATOS!$E9447,DATOS!$I$2:$I$20000,DATOS!$I9447,DATOS!$G$2:$G$20000,"OR")=0))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DATOS!$A$2:$A$20000,DATOS!$A9448,DATOS!$D$2:$D$20000,DATOS!$D9448,DATOS!$E$2:$E$20000,DATOS!$E9448,DATOS!$I$2:$I$20000,DATOS!$I9448,DATOS!$G$2:$G$20000,"EX")=0),0))))</f>
      </c>
      <c r="H9448">
        <f>IF(DATOS!$G9448&lt;&gt;"EX",0,--(COUNTIFS(DATOS!$A$2:$A$20000,DATOS!$A9448,DATOS!$D$2:$D$20000,DATOS!$D9448,DATOS!$E$2:$E$20000,DATOS!$E9448,DATOS!$I$2:$I$20000,DATOS!$I9448,DATOS!$G$2:$G$20000,"OR")=0))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DATOS!$A$2:$A$20000,DATOS!$A9449,DATOS!$D$2:$D$20000,DATOS!$D9449,DATOS!$E$2:$E$20000,DATOS!$E9449,DATOS!$I$2:$I$20000,DATOS!$I9449,DATOS!$G$2:$G$20000,"EX")=0),0))))</f>
      </c>
      <c r="H9449">
        <f>IF(DATOS!$G9449&lt;&gt;"EX",0,--(COUNTIFS(DATOS!$A$2:$A$20000,DATOS!$A9449,DATOS!$D$2:$D$20000,DATOS!$D9449,DATOS!$E$2:$E$20000,DATOS!$E9449,DATOS!$I$2:$I$20000,DATOS!$I9449,DATOS!$G$2:$G$20000,"OR")=0))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DATOS!$A$2:$A$20000,DATOS!$A9450,DATOS!$D$2:$D$20000,DATOS!$D9450,DATOS!$E$2:$E$20000,DATOS!$E9450,DATOS!$I$2:$I$20000,DATOS!$I9450,DATOS!$G$2:$G$20000,"EX")=0),0))))</f>
      </c>
      <c r="H9450">
        <f>IF(DATOS!$G9450&lt;&gt;"EX",0,--(COUNTIFS(DATOS!$A$2:$A$20000,DATOS!$A9450,DATOS!$D$2:$D$20000,DATOS!$D9450,DATOS!$E$2:$E$20000,DATOS!$E9450,DATOS!$I$2:$I$20000,DATOS!$I9450,DATOS!$G$2:$G$20000,"OR")=0))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DATOS!$A$2:$A$20000,DATOS!$A9451,DATOS!$D$2:$D$20000,DATOS!$D9451,DATOS!$E$2:$E$20000,DATOS!$E9451,DATOS!$I$2:$I$20000,DATOS!$I9451,DATOS!$G$2:$G$20000,"EX")=0),0))))</f>
      </c>
      <c r="H9451">
        <f>IF(DATOS!$G9451&lt;&gt;"EX",0,--(COUNTIFS(DATOS!$A$2:$A$20000,DATOS!$A9451,DATOS!$D$2:$D$20000,DATOS!$D9451,DATOS!$E$2:$E$20000,DATOS!$E9451,DATOS!$I$2:$I$20000,DATOS!$I9451,DATOS!$G$2:$G$20000,"OR")=0))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DATOS!$A$2:$A$20000,DATOS!$A9452,DATOS!$D$2:$D$20000,DATOS!$D9452,DATOS!$E$2:$E$20000,DATOS!$E9452,DATOS!$I$2:$I$20000,DATOS!$I9452,DATOS!$G$2:$G$20000,"EX")=0),0))))</f>
      </c>
      <c r="H9452">
        <f>IF(DATOS!$G9452&lt;&gt;"EX",0,--(COUNTIFS(DATOS!$A$2:$A$20000,DATOS!$A9452,DATOS!$D$2:$D$20000,DATOS!$D9452,DATOS!$E$2:$E$20000,DATOS!$E9452,DATOS!$I$2:$I$20000,DATOS!$I9452,DATOS!$G$2:$G$20000,"OR")=0))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DATOS!$A$2:$A$20000,DATOS!$A9453,DATOS!$D$2:$D$20000,DATOS!$D9453,DATOS!$E$2:$E$20000,DATOS!$E9453,DATOS!$I$2:$I$20000,DATOS!$I9453,DATOS!$G$2:$G$20000,"EX")=0),0))))</f>
      </c>
      <c r="H9453">
        <f>IF(DATOS!$G9453&lt;&gt;"EX",0,--(COUNTIFS(DATOS!$A$2:$A$20000,DATOS!$A9453,DATOS!$D$2:$D$20000,DATOS!$D9453,DATOS!$E$2:$E$20000,DATOS!$E9453,DATOS!$I$2:$I$20000,DATOS!$I9453,DATOS!$G$2:$G$20000,"OR")=0))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DATOS!$A$2:$A$20000,DATOS!$A9454,DATOS!$D$2:$D$20000,DATOS!$D9454,DATOS!$E$2:$E$20000,DATOS!$E9454,DATOS!$I$2:$I$20000,DATOS!$I9454,DATOS!$G$2:$G$20000,"EX")=0),0))))</f>
      </c>
      <c r="H9454">
        <f>IF(DATOS!$G9454&lt;&gt;"EX",0,--(COUNTIFS(DATOS!$A$2:$A$20000,DATOS!$A9454,DATOS!$D$2:$D$20000,DATOS!$D9454,DATOS!$E$2:$E$20000,DATOS!$E9454,DATOS!$I$2:$I$20000,DATOS!$I9454,DATOS!$G$2:$G$20000,"OR")=0))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DATOS!$A$2:$A$20000,DATOS!$A9455,DATOS!$D$2:$D$20000,DATOS!$D9455,DATOS!$E$2:$E$20000,DATOS!$E9455,DATOS!$I$2:$I$20000,DATOS!$I9455,DATOS!$G$2:$G$20000,"EX")=0),0))))</f>
      </c>
      <c r="H9455">
        <f>IF(DATOS!$G9455&lt;&gt;"EX",0,--(COUNTIFS(DATOS!$A$2:$A$20000,DATOS!$A9455,DATOS!$D$2:$D$20000,DATOS!$D9455,DATOS!$E$2:$E$20000,DATOS!$E9455,DATOS!$I$2:$I$20000,DATOS!$I9455,DATOS!$G$2:$G$20000,"OR")=0))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DATOS!$A$2:$A$20000,DATOS!$A9456,DATOS!$D$2:$D$20000,DATOS!$D9456,DATOS!$E$2:$E$20000,DATOS!$E9456,DATOS!$I$2:$I$20000,DATOS!$I9456,DATOS!$G$2:$G$20000,"EX")=0),0))))</f>
      </c>
      <c r="H9456">
        <f>IF(DATOS!$G9456&lt;&gt;"EX",0,--(COUNTIFS(DATOS!$A$2:$A$20000,DATOS!$A9456,DATOS!$D$2:$D$20000,DATOS!$D9456,DATOS!$E$2:$E$20000,DATOS!$E9456,DATOS!$I$2:$I$20000,DATOS!$I9456,DATOS!$G$2:$G$20000,"OR")=0))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DATOS!$A$2:$A$20000,DATOS!$A9457,DATOS!$D$2:$D$20000,DATOS!$D9457,DATOS!$E$2:$E$20000,DATOS!$E9457,DATOS!$I$2:$I$20000,DATOS!$I9457,DATOS!$G$2:$G$20000,"EX")=0),0))))</f>
      </c>
      <c r="H9457">
        <f>IF(DATOS!$G9457&lt;&gt;"EX",0,--(COUNTIFS(DATOS!$A$2:$A$20000,DATOS!$A9457,DATOS!$D$2:$D$20000,DATOS!$D9457,DATOS!$E$2:$E$20000,DATOS!$E9457,DATOS!$I$2:$I$20000,DATOS!$I9457,DATOS!$G$2:$G$20000,"OR")=0))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DATOS!$A$2:$A$20000,DATOS!$A9458,DATOS!$D$2:$D$20000,DATOS!$D9458,DATOS!$E$2:$E$20000,DATOS!$E9458,DATOS!$I$2:$I$20000,DATOS!$I9458,DATOS!$G$2:$G$20000,"EX")=0),0))))</f>
      </c>
      <c r="H9458">
        <f>IF(DATOS!$G9458&lt;&gt;"EX",0,--(COUNTIFS(DATOS!$A$2:$A$20000,DATOS!$A9458,DATOS!$D$2:$D$20000,DATOS!$D9458,DATOS!$E$2:$E$20000,DATOS!$E9458,DATOS!$I$2:$I$20000,DATOS!$I9458,DATOS!$G$2:$G$20000,"OR")=0))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DATOS!$A$2:$A$20000,DATOS!$A9459,DATOS!$D$2:$D$20000,DATOS!$D9459,DATOS!$E$2:$E$20000,DATOS!$E9459,DATOS!$I$2:$I$20000,DATOS!$I9459,DATOS!$G$2:$G$20000,"EX")=0),0))))</f>
      </c>
      <c r="H9459">
        <f>IF(DATOS!$G9459&lt;&gt;"EX",0,--(COUNTIFS(DATOS!$A$2:$A$20000,DATOS!$A9459,DATOS!$D$2:$D$20000,DATOS!$D9459,DATOS!$E$2:$E$20000,DATOS!$E9459,DATOS!$I$2:$I$20000,DATOS!$I9459,DATOS!$G$2:$G$20000,"OR")=0))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DATOS!$A$2:$A$20000,DATOS!$A9460,DATOS!$D$2:$D$20000,DATOS!$D9460,DATOS!$E$2:$E$20000,DATOS!$E9460,DATOS!$I$2:$I$20000,DATOS!$I9460,DATOS!$G$2:$G$20000,"EX")=0),0))))</f>
      </c>
      <c r="H9460">
        <f>IF(DATOS!$G9460&lt;&gt;"EX",0,--(COUNTIFS(DATOS!$A$2:$A$20000,DATOS!$A9460,DATOS!$D$2:$D$20000,DATOS!$D9460,DATOS!$E$2:$E$20000,DATOS!$E9460,DATOS!$I$2:$I$20000,DATOS!$I9460,DATOS!$G$2:$G$20000,"OR")=0))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DATOS!$A$2:$A$20000,DATOS!$A9461,DATOS!$D$2:$D$20000,DATOS!$D9461,DATOS!$E$2:$E$20000,DATOS!$E9461,DATOS!$I$2:$I$20000,DATOS!$I9461,DATOS!$G$2:$G$20000,"EX")=0),0))))</f>
      </c>
      <c r="H9461">
        <f>IF(DATOS!$G9461&lt;&gt;"EX",0,--(COUNTIFS(DATOS!$A$2:$A$20000,DATOS!$A9461,DATOS!$D$2:$D$20000,DATOS!$D9461,DATOS!$E$2:$E$20000,DATOS!$E9461,DATOS!$I$2:$I$20000,DATOS!$I9461,DATOS!$G$2:$G$20000,"OR")=0))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DATOS!$A$2:$A$20000,DATOS!$A9462,DATOS!$D$2:$D$20000,DATOS!$D9462,DATOS!$E$2:$E$20000,DATOS!$E9462,DATOS!$I$2:$I$20000,DATOS!$I9462,DATOS!$G$2:$G$20000,"EX")=0),0))))</f>
      </c>
      <c r="H9462">
        <f>IF(DATOS!$G9462&lt;&gt;"EX",0,--(COUNTIFS(DATOS!$A$2:$A$20000,DATOS!$A9462,DATOS!$D$2:$D$20000,DATOS!$D9462,DATOS!$E$2:$E$20000,DATOS!$E9462,DATOS!$I$2:$I$20000,DATOS!$I9462,DATOS!$G$2:$G$20000,"OR")=0))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DATOS!$A$2:$A$20000,DATOS!$A9463,DATOS!$D$2:$D$20000,DATOS!$D9463,DATOS!$E$2:$E$20000,DATOS!$E9463,DATOS!$I$2:$I$20000,DATOS!$I9463,DATOS!$G$2:$G$20000,"EX")=0),0))))</f>
      </c>
      <c r="H9463">
        <f>IF(DATOS!$G9463&lt;&gt;"EX",0,--(COUNTIFS(DATOS!$A$2:$A$20000,DATOS!$A9463,DATOS!$D$2:$D$20000,DATOS!$D9463,DATOS!$E$2:$E$20000,DATOS!$E9463,DATOS!$I$2:$I$20000,DATOS!$I9463,DATOS!$G$2:$G$20000,"OR")=0))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DATOS!$A$2:$A$20000,DATOS!$A9464,DATOS!$D$2:$D$20000,DATOS!$D9464,DATOS!$E$2:$E$20000,DATOS!$E9464,DATOS!$I$2:$I$20000,DATOS!$I9464,DATOS!$G$2:$G$20000,"EX")=0),0))))</f>
      </c>
      <c r="H9464">
        <f>IF(DATOS!$G9464&lt;&gt;"EX",0,--(COUNTIFS(DATOS!$A$2:$A$20000,DATOS!$A9464,DATOS!$D$2:$D$20000,DATOS!$D9464,DATOS!$E$2:$E$20000,DATOS!$E9464,DATOS!$I$2:$I$20000,DATOS!$I9464,DATOS!$G$2:$G$20000,"OR")=0))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DATOS!$A$2:$A$20000,DATOS!$A9465,DATOS!$D$2:$D$20000,DATOS!$D9465,DATOS!$E$2:$E$20000,DATOS!$E9465,DATOS!$I$2:$I$20000,DATOS!$I9465,DATOS!$G$2:$G$20000,"EX")=0),0))))</f>
      </c>
      <c r="H9465">
        <f>IF(DATOS!$G9465&lt;&gt;"EX",0,--(COUNTIFS(DATOS!$A$2:$A$20000,DATOS!$A9465,DATOS!$D$2:$D$20000,DATOS!$D9465,DATOS!$E$2:$E$20000,DATOS!$E9465,DATOS!$I$2:$I$20000,DATOS!$I9465,DATOS!$G$2:$G$20000,"OR")=0))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DATOS!$A$2:$A$20000,DATOS!$A9466,DATOS!$D$2:$D$20000,DATOS!$D9466,DATOS!$E$2:$E$20000,DATOS!$E9466,DATOS!$I$2:$I$20000,DATOS!$I9466,DATOS!$G$2:$G$20000,"EX")=0),0))))</f>
      </c>
      <c r="H9466">
        <f>IF(DATOS!$G9466&lt;&gt;"EX",0,--(COUNTIFS(DATOS!$A$2:$A$20000,DATOS!$A9466,DATOS!$D$2:$D$20000,DATOS!$D9466,DATOS!$E$2:$E$20000,DATOS!$E9466,DATOS!$I$2:$I$20000,DATOS!$I9466,DATOS!$G$2:$G$20000,"OR")=0))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DATOS!$A$2:$A$20000,DATOS!$A9467,DATOS!$D$2:$D$20000,DATOS!$D9467,DATOS!$E$2:$E$20000,DATOS!$E9467,DATOS!$I$2:$I$20000,DATOS!$I9467,DATOS!$G$2:$G$20000,"EX")=0),0))))</f>
      </c>
      <c r="H9467">
        <f>IF(DATOS!$G9467&lt;&gt;"EX",0,--(COUNTIFS(DATOS!$A$2:$A$20000,DATOS!$A9467,DATOS!$D$2:$D$20000,DATOS!$D9467,DATOS!$E$2:$E$20000,DATOS!$E9467,DATOS!$I$2:$I$20000,DATOS!$I9467,DATOS!$G$2:$G$20000,"OR")=0))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DATOS!$A$2:$A$20000,DATOS!$A9468,DATOS!$D$2:$D$20000,DATOS!$D9468,DATOS!$E$2:$E$20000,DATOS!$E9468,DATOS!$I$2:$I$20000,DATOS!$I9468,DATOS!$G$2:$G$20000,"EX")=0),0))))</f>
      </c>
      <c r="H9468">
        <f>IF(DATOS!$G9468&lt;&gt;"EX",0,--(COUNTIFS(DATOS!$A$2:$A$20000,DATOS!$A9468,DATOS!$D$2:$D$20000,DATOS!$D9468,DATOS!$E$2:$E$20000,DATOS!$E9468,DATOS!$I$2:$I$20000,DATOS!$I9468,DATOS!$G$2:$G$20000,"OR")=0))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DATOS!$A$2:$A$20000,DATOS!$A9469,DATOS!$D$2:$D$20000,DATOS!$D9469,DATOS!$E$2:$E$20000,DATOS!$E9469,DATOS!$I$2:$I$20000,DATOS!$I9469,DATOS!$G$2:$G$20000,"EX")=0),0))))</f>
      </c>
      <c r="H9469">
        <f>IF(DATOS!$G9469&lt;&gt;"EX",0,--(COUNTIFS(DATOS!$A$2:$A$20000,DATOS!$A9469,DATOS!$D$2:$D$20000,DATOS!$D9469,DATOS!$E$2:$E$20000,DATOS!$E9469,DATOS!$I$2:$I$20000,DATOS!$I9469,DATOS!$G$2:$G$20000,"OR")=0))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DATOS!$A$2:$A$20000,DATOS!$A9470,DATOS!$D$2:$D$20000,DATOS!$D9470,DATOS!$E$2:$E$20000,DATOS!$E9470,DATOS!$I$2:$I$20000,DATOS!$I9470,DATOS!$G$2:$G$20000,"EX")=0),0))))</f>
      </c>
      <c r="H9470">
        <f>IF(DATOS!$G9470&lt;&gt;"EX",0,--(COUNTIFS(DATOS!$A$2:$A$20000,DATOS!$A9470,DATOS!$D$2:$D$20000,DATOS!$D9470,DATOS!$E$2:$E$20000,DATOS!$E9470,DATOS!$I$2:$I$20000,DATOS!$I9470,DATOS!$G$2:$G$20000,"OR")=0))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DATOS!$A$2:$A$20000,DATOS!$A9471,DATOS!$D$2:$D$20000,DATOS!$D9471,DATOS!$E$2:$E$20000,DATOS!$E9471,DATOS!$I$2:$I$20000,DATOS!$I9471,DATOS!$G$2:$G$20000,"EX")=0),0))))</f>
      </c>
      <c r="H9471">
        <f>IF(DATOS!$G9471&lt;&gt;"EX",0,--(COUNTIFS(DATOS!$A$2:$A$20000,DATOS!$A9471,DATOS!$D$2:$D$20000,DATOS!$D9471,DATOS!$E$2:$E$20000,DATOS!$E9471,DATOS!$I$2:$I$20000,DATOS!$I9471,DATOS!$G$2:$G$20000,"OR")=0))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DATOS!$A$2:$A$20000,DATOS!$A9472,DATOS!$D$2:$D$20000,DATOS!$D9472,DATOS!$E$2:$E$20000,DATOS!$E9472,DATOS!$I$2:$I$20000,DATOS!$I9472,DATOS!$G$2:$G$20000,"EX")=0),0))))</f>
      </c>
      <c r="H9472">
        <f>IF(DATOS!$G9472&lt;&gt;"EX",0,--(COUNTIFS(DATOS!$A$2:$A$20000,DATOS!$A9472,DATOS!$D$2:$D$20000,DATOS!$D9472,DATOS!$E$2:$E$20000,DATOS!$E9472,DATOS!$I$2:$I$20000,DATOS!$I9472,DATOS!$G$2:$G$20000,"OR")=0))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DATOS!$A$2:$A$20000,DATOS!$A9473,DATOS!$D$2:$D$20000,DATOS!$D9473,DATOS!$E$2:$E$20000,DATOS!$E9473,DATOS!$I$2:$I$20000,DATOS!$I9473,DATOS!$G$2:$G$20000,"EX")=0),0))))</f>
      </c>
      <c r="H9473">
        <f>IF(DATOS!$G9473&lt;&gt;"EX",0,--(COUNTIFS(DATOS!$A$2:$A$20000,DATOS!$A9473,DATOS!$D$2:$D$20000,DATOS!$D9473,DATOS!$E$2:$E$20000,DATOS!$E9473,DATOS!$I$2:$I$20000,DATOS!$I9473,DATOS!$G$2:$G$20000,"OR")=0))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DATOS!$A$2:$A$20000,DATOS!$A9474,DATOS!$D$2:$D$20000,DATOS!$D9474,DATOS!$E$2:$E$20000,DATOS!$E9474,DATOS!$I$2:$I$20000,DATOS!$I9474,DATOS!$G$2:$G$20000,"EX")=0),0))))</f>
      </c>
      <c r="H9474">
        <f>IF(DATOS!$G9474&lt;&gt;"EX",0,--(COUNTIFS(DATOS!$A$2:$A$20000,DATOS!$A9474,DATOS!$D$2:$D$20000,DATOS!$D9474,DATOS!$E$2:$E$20000,DATOS!$E9474,DATOS!$I$2:$I$20000,DATOS!$I9474,DATOS!$G$2:$G$20000,"OR")=0))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DATOS!$A$2:$A$20000,DATOS!$A9475,DATOS!$D$2:$D$20000,DATOS!$D9475,DATOS!$E$2:$E$20000,DATOS!$E9475,DATOS!$I$2:$I$20000,DATOS!$I9475,DATOS!$G$2:$G$20000,"EX")=0),0))))</f>
      </c>
      <c r="H9475">
        <f>IF(DATOS!$G9475&lt;&gt;"EX",0,--(COUNTIFS(DATOS!$A$2:$A$20000,DATOS!$A9475,DATOS!$D$2:$D$20000,DATOS!$D9475,DATOS!$E$2:$E$20000,DATOS!$E9475,DATOS!$I$2:$I$20000,DATOS!$I9475,DATOS!$G$2:$G$20000,"OR")=0))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DATOS!$A$2:$A$20000,DATOS!$A9476,DATOS!$D$2:$D$20000,DATOS!$D9476,DATOS!$E$2:$E$20000,DATOS!$E9476,DATOS!$I$2:$I$20000,DATOS!$I9476,DATOS!$G$2:$G$20000,"EX")=0),0))))</f>
      </c>
      <c r="H9476">
        <f>IF(DATOS!$G9476&lt;&gt;"EX",0,--(COUNTIFS(DATOS!$A$2:$A$20000,DATOS!$A9476,DATOS!$D$2:$D$20000,DATOS!$D9476,DATOS!$E$2:$E$20000,DATOS!$E9476,DATOS!$I$2:$I$20000,DATOS!$I9476,DATOS!$G$2:$G$20000,"OR")=0))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DATOS!$A$2:$A$20000,DATOS!$A9477,DATOS!$D$2:$D$20000,DATOS!$D9477,DATOS!$E$2:$E$20000,DATOS!$E9477,DATOS!$I$2:$I$20000,DATOS!$I9477,DATOS!$G$2:$G$20000,"EX")=0),0))))</f>
      </c>
      <c r="H9477">
        <f>IF(DATOS!$G9477&lt;&gt;"EX",0,--(COUNTIFS(DATOS!$A$2:$A$20000,DATOS!$A9477,DATOS!$D$2:$D$20000,DATOS!$D9477,DATOS!$E$2:$E$20000,DATOS!$E9477,DATOS!$I$2:$I$20000,DATOS!$I9477,DATOS!$G$2:$G$20000,"OR")=0))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DATOS!$A$2:$A$20000,DATOS!$A9478,DATOS!$D$2:$D$20000,DATOS!$D9478,DATOS!$E$2:$E$20000,DATOS!$E9478,DATOS!$I$2:$I$20000,DATOS!$I9478,DATOS!$G$2:$G$20000,"EX")=0),0))))</f>
      </c>
      <c r="H9478">
        <f>IF(DATOS!$G9478&lt;&gt;"EX",0,--(COUNTIFS(DATOS!$A$2:$A$20000,DATOS!$A9478,DATOS!$D$2:$D$20000,DATOS!$D9478,DATOS!$E$2:$E$20000,DATOS!$E9478,DATOS!$I$2:$I$20000,DATOS!$I9478,DATOS!$G$2:$G$20000,"OR")=0))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DATOS!$A$2:$A$20000,DATOS!$A9479,DATOS!$D$2:$D$20000,DATOS!$D9479,DATOS!$E$2:$E$20000,DATOS!$E9479,DATOS!$I$2:$I$20000,DATOS!$I9479,DATOS!$G$2:$G$20000,"EX")=0),0))))</f>
      </c>
      <c r="H9479">
        <f>IF(DATOS!$G9479&lt;&gt;"EX",0,--(COUNTIFS(DATOS!$A$2:$A$20000,DATOS!$A9479,DATOS!$D$2:$D$20000,DATOS!$D9479,DATOS!$E$2:$E$20000,DATOS!$E9479,DATOS!$I$2:$I$20000,DATOS!$I9479,DATOS!$G$2:$G$20000,"OR")=0))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DATOS!$A$2:$A$20000,DATOS!$A9480,DATOS!$D$2:$D$20000,DATOS!$D9480,DATOS!$E$2:$E$20000,DATOS!$E9480,DATOS!$I$2:$I$20000,DATOS!$I9480,DATOS!$G$2:$G$20000,"EX")=0),0))))</f>
      </c>
      <c r="H9480">
        <f>IF(DATOS!$G9480&lt;&gt;"EX",0,--(COUNTIFS(DATOS!$A$2:$A$20000,DATOS!$A9480,DATOS!$D$2:$D$20000,DATOS!$D9480,DATOS!$E$2:$E$20000,DATOS!$E9480,DATOS!$I$2:$I$20000,DATOS!$I9480,DATOS!$G$2:$G$20000,"OR")=0))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DATOS!$A$2:$A$20000,DATOS!$A9481,DATOS!$D$2:$D$20000,DATOS!$D9481,DATOS!$E$2:$E$20000,DATOS!$E9481,DATOS!$I$2:$I$20000,DATOS!$I9481,DATOS!$G$2:$G$20000,"EX")=0),0))))</f>
      </c>
      <c r="H9481">
        <f>IF(DATOS!$G9481&lt;&gt;"EX",0,--(COUNTIFS(DATOS!$A$2:$A$20000,DATOS!$A9481,DATOS!$D$2:$D$20000,DATOS!$D9481,DATOS!$E$2:$E$20000,DATOS!$E9481,DATOS!$I$2:$I$20000,DATOS!$I9481,DATOS!$G$2:$G$20000,"OR")=0))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DATOS!$A$2:$A$20000,DATOS!$A9482,DATOS!$D$2:$D$20000,DATOS!$D9482,DATOS!$E$2:$E$20000,DATOS!$E9482,DATOS!$I$2:$I$20000,DATOS!$I9482,DATOS!$G$2:$G$20000,"EX")=0),0))))</f>
      </c>
      <c r="H9482">
        <f>IF(DATOS!$G9482&lt;&gt;"EX",0,--(COUNTIFS(DATOS!$A$2:$A$20000,DATOS!$A9482,DATOS!$D$2:$D$20000,DATOS!$D9482,DATOS!$E$2:$E$20000,DATOS!$E9482,DATOS!$I$2:$I$20000,DATOS!$I9482,DATOS!$G$2:$G$20000,"OR")=0))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DATOS!$A$2:$A$20000,DATOS!$A9483,DATOS!$D$2:$D$20000,DATOS!$D9483,DATOS!$E$2:$E$20000,DATOS!$E9483,DATOS!$I$2:$I$20000,DATOS!$I9483,DATOS!$G$2:$G$20000,"EX")=0),0))))</f>
      </c>
      <c r="H9483">
        <f>IF(DATOS!$G9483&lt;&gt;"EX",0,--(COUNTIFS(DATOS!$A$2:$A$20000,DATOS!$A9483,DATOS!$D$2:$D$20000,DATOS!$D9483,DATOS!$E$2:$E$20000,DATOS!$E9483,DATOS!$I$2:$I$20000,DATOS!$I9483,DATOS!$G$2:$G$20000,"OR")=0))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DATOS!$A$2:$A$20000,DATOS!$A9484,DATOS!$D$2:$D$20000,DATOS!$D9484,DATOS!$E$2:$E$20000,DATOS!$E9484,DATOS!$I$2:$I$20000,DATOS!$I9484,DATOS!$G$2:$G$20000,"EX")=0),0))))</f>
      </c>
      <c r="H9484">
        <f>IF(DATOS!$G9484&lt;&gt;"EX",0,--(COUNTIFS(DATOS!$A$2:$A$20000,DATOS!$A9484,DATOS!$D$2:$D$20000,DATOS!$D9484,DATOS!$E$2:$E$20000,DATOS!$E9484,DATOS!$I$2:$I$20000,DATOS!$I9484,DATOS!$G$2:$G$20000,"OR")=0))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DATOS!$A$2:$A$20000,DATOS!$A9485,DATOS!$D$2:$D$20000,DATOS!$D9485,DATOS!$E$2:$E$20000,DATOS!$E9485,DATOS!$I$2:$I$20000,DATOS!$I9485,DATOS!$G$2:$G$20000,"EX")=0),0))))</f>
      </c>
      <c r="H9485">
        <f>IF(DATOS!$G9485&lt;&gt;"EX",0,--(COUNTIFS(DATOS!$A$2:$A$20000,DATOS!$A9485,DATOS!$D$2:$D$20000,DATOS!$D9485,DATOS!$E$2:$E$20000,DATOS!$E9485,DATOS!$I$2:$I$20000,DATOS!$I9485,DATOS!$G$2:$G$20000,"OR")=0))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DATOS!$A$2:$A$20000,DATOS!$A9486,DATOS!$D$2:$D$20000,DATOS!$D9486,DATOS!$E$2:$E$20000,DATOS!$E9486,DATOS!$I$2:$I$20000,DATOS!$I9486,DATOS!$G$2:$G$20000,"EX")=0),0))))</f>
      </c>
      <c r="H9486">
        <f>IF(DATOS!$G9486&lt;&gt;"EX",0,--(COUNTIFS(DATOS!$A$2:$A$20000,DATOS!$A9486,DATOS!$D$2:$D$20000,DATOS!$D9486,DATOS!$E$2:$E$20000,DATOS!$E9486,DATOS!$I$2:$I$20000,DATOS!$I9486,DATOS!$G$2:$G$20000,"OR")=0))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DATOS!$A$2:$A$20000,DATOS!$A9487,DATOS!$D$2:$D$20000,DATOS!$D9487,DATOS!$E$2:$E$20000,DATOS!$E9487,DATOS!$I$2:$I$20000,DATOS!$I9487,DATOS!$G$2:$G$20000,"EX")=0),0))))</f>
      </c>
      <c r="H9487">
        <f>IF(DATOS!$G9487&lt;&gt;"EX",0,--(COUNTIFS(DATOS!$A$2:$A$20000,DATOS!$A9487,DATOS!$D$2:$D$20000,DATOS!$D9487,DATOS!$E$2:$E$20000,DATOS!$E9487,DATOS!$I$2:$I$20000,DATOS!$I9487,DATOS!$G$2:$G$20000,"OR")=0))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DATOS!$A$2:$A$20000,DATOS!$A9488,DATOS!$D$2:$D$20000,DATOS!$D9488,DATOS!$E$2:$E$20000,DATOS!$E9488,DATOS!$I$2:$I$20000,DATOS!$I9488,DATOS!$G$2:$G$20000,"EX")=0),0))))</f>
      </c>
      <c r="H9488">
        <f>IF(DATOS!$G9488&lt;&gt;"EX",0,--(COUNTIFS(DATOS!$A$2:$A$20000,DATOS!$A9488,DATOS!$D$2:$D$20000,DATOS!$D9488,DATOS!$E$2:$E$20000,DATOS!$E9488,DATOS!$I$2:$I$20000,DATOS!$I9488,DATOS!$G$2:$G$20000,"OR")=0))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DATOS!$A$2:$A$20000,DATOS!$A9489,DATOS!$D$2:$D$20000,DATOS!$D9489,DATOS!$E$2:$E$20000,DATOS!$E9489,DATOS!$I$2:$I$20000,DATOS!$I9489,DATOS!$G$2:$G$20000,"EX")=0),0))))</f>
      </c>
      <c r="H9489">
        <f>IF(DATOS!$G9489&lt;&gt;"EX",0,--(COUNTIFS(DATOS!$A$2:$A$20000,DATOS!$A9489,DATOS!$D$2:$D$20000,DATOS!$D9489,DATOS!$E$2:$E$20000,DATOS!$E9489,DATOS!$I$2:$I$20000,DATOS!$I9489,DATOS!$G$2:$G$20000,"OR")=0))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DATOS!$A$2:$A$20000,DATOS!$A9490,DATOS!$D$2:$D$20000,DATOS!$D9490,DATOS!$E$2:$E$20000,DATOS!$E9490,DATOS!$I$2:$I$20000,DATOS!$I9490,DATOS!$G$2:$G$20000,"EX")=0),0))))</f>
      </c>
      <c r="H9490">
        <f>IF(DATOS!$G9490&lt;&gt;"EX",0,--(COUNTIFS(DATOS!$A$2:$A$20000,DATOS!$A9490,DATOS!$D$2:$D$20000,DATOS!$D9490,DATOS!$E$2:$E$20000,DATOS!$E9490,DATOS!$I$2:$I$20000,DATOS!$I9490,DATOS!$G$2:$G$20000,"OR")=0))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DATOS!$A$2:$A$20000,DATOS!$A9491,DATOS!$D$2:$D$20000,DATOS!$D9491,DATOS!$E$2:$E$20000,DATOS!$E9491,DATOS!$I$2:$I$20000,DATOS!$I9491,DATOS!$G$2:$G$20000,"EX")=0),0))))</f>
      </c>
      <c r="H9491">
        <f>IF(DATOS!$G9491&lt;&gt;"EX",0,--(COUNTIFS(DATOS!$A$2:$A$20000,DATOS!$A9491,DATOS!$D$2:$D$20000,DATOS!$D9491,DATOS!$E$2:$E$20000,DATOS!$E9491,DATOS!$I$2:$I$20000,DATOS!$I9491,DATOS!$G$2:$G$20000,"OR")=0))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DATOS!$A$2:$A$20000,DATOS!$A9492,DATOS!$D$2:$D$20000,DATOS!$D9492,DATOS!$E$2:$E$20000,DATOS!$E9492,DATOS!$I$2:$I$20000,DATOS!$I9492,DATOS!$G$2:$G$20000,"EX")=0),0))))</f>
      </c>
      <c r="H9492">
        <f>IF(DATOS!$G9492&lt;&gt;"EX",0,--(COUNTIFS(DATOS!$A$2:$A$20000,DATOS!$A9492,DATOS!$D$2:$D$20000,DATOS!$D9492,DATOS!$E$2:$E$20000,DATOS!$E9492,DATOS!$I$2:$I$20000,DATOS!$I9492,DATOS!$G$2:$G$20000,"OR")=0))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DATOS!$A$2:$A$20000,DATOS!$A9493,DATOS!$D$2:$D$20000,DATOS!$D9493,DATOS!$E$2:$E$20000,DATOS!$E9493,DATOS!$I$2:$I$20000,DATOS!$I9493,DATOS!$G$2:$G$20000,"EX")=0),0))))</f>
      </c>
      <c r="H9493">
        <f>IF(DATOS!$G9493&lt;&gt;"EX",0,--(COUNTIFS(DATOS!$A$2:$A$20000,DATOS!$A9493,DATOS!$D$2:$D$20000,DATOS!$D9493,DATOS!$E$2:$E$20000,DATOS!$E9493,DATOS!$I$2:$I$20000,DATOS!$I9493,DATOS!$G$2:$G$20000,"OR")=0))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DATOS!$A$2:$A$20000,DATOS!$A9494,DATOS!$D$2:$D$20000,DATOS!$D9494,DATOS!$E$2:$E$20000,DATOS!$E9494,DATOS!$I$2:$I$20000,DATOS!$I9494,DATOS!$G$2:$G$20000,"EX")=0),0))))</f>
      </c>
      <c r="H9494">
        <f>IF(DATOS!$G9494&lt;&gt;"EX",0,--(COUNTIFS(DATOS!$A$2:$A$20000,DATOS!$A9494,DATOS!$D$2:$D$20000,DATOS!$D9494,DATOS!$E$2:$E$20000,DATOS!$E9494,DATOS!$I$2:$I$20000,DATOS!$I9494,DATOS!$G$2:$G$20000,"OR")=0))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DATOS!$A$2:$A$20000,DATOS!$A9495,DATOS!$D$2:$D$20000,DATOS!$D9495,DATOS!$E$2:$E$20000,DATOS!$E9495,DATOS!$I$2:$I$20000,DATOS!$I9495,DATOS!$G$2:$G$20000,"EX")=0),0))))</f>
      </c>
      <c r="H9495">
        <f>IF(DATOS!$G9495&lt;&gt;"EX",0,--(COUNTIFS(DATOS!$A$2:$A$20000,DATOS!$A9495,DATOS!$D$2:$D$20000,DATOS!$D9495,DATOS!$E$2:$E$20000,DATOS!$E9495,DATOS!$I$2:$I$20000,DATOS!$I9495,DATOS!$G$2:$G$20000,"OR")=0))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DATOS!$A$2:$A$20000,DATOS!$A9496,DATOS!$D$2:$D$20000,DATOS!$D9496,DATOS!$E$2:$E$20000,DATOS!$E9496,DATOS!$I$2:$I$20000,DATOS!$I9496,DATOS!$G$2:$G$20000,"EX")=0),0))))</f>
      </c>
      <c r="H9496">
        <f>IF(DATOS!$G9496&lt;&gt;"EX",0,--(COUNTIFS(DATOS!$A$2:$A$20000,DATOS!$A9496,DATOS!$D$2:$D$20000,DATOS!$D9496,DATOS!$E$2:$E$20000,DATOS!$E9496,DATOS!$I$2:$I$20000,DATOS!$I9496,DATOS!$G$2:$G$20000,"OR")=0))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DATOS!$A$2:$A$20000,DATOS!$A9497,DATOS!$D$2:$D$20000,DATOS!$D9497,DATOS!$E$2:$E$20000,DATOS!$E9497,DATOS!$I$2:$I$20000,DATOS!$I9497,DATOS!$G$2:$G$20000,"EX")=0),0))))</f>
      </c>
      <c r="H9497">
        <f>IF(DATOS!$G9497&lt;&gt;"EX",0,--(COUNTIFS(DATOS!$A$2:$A$20000,DATOS!$A9497,DATOS!$D$2:$D$20000,DATOS!$D9497,DATOS!$E$2:$E$20000,DATOS!$E9497,DATOS!$I$2:$I$20000,DATOS!$I9497,DATOS!$G$2:$G$20000,"OR")=0))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DATOS!$A$2:$A$20000,DATOS!$A9498,DATOS!$D$2:$D$20000,DATOS!$D9498,DATOS!$E$2:$E$20000,DATOS!$E9498,DATOS!$I$2:$I$20000,DATOS!$I9498,DATOS!$G$2:$G$20000,"EX")=0),0))))</f>
      </c>
      <c r="H9498">
        <f>IF(DATOS!$G9498&lt;&gt;"EX",0,--(COUNTIFS(DATOS!$A$2:$A$20000,DATOS!$A9498,DATOS!$D$2:$D$20000,DATOS!$D9498,DATOS!$E$2:$E$20000,DATOS!$E9498,DATOS!$I$2:$I$20000,DATOS!$I9498,DATOS!$G$2:$G$20000,"OR")=0))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DATOS!$A$2:$A$20000,DATOS!$A9499,DATOS!$D$2:$D$20000,DATOS!$D9499,DATOS!$E$2:$E$20000,DATOS!$E9499,DATOS!$I$2:$I$20000,DATOS!$I9499,DATOS!$G$2:$G$20000,"EX")=0),0))))</f>
      </c>
      <c r="H9499">
        <f>IF(DATOS!$G9499&lt;&gt;"EX",0,--(COUNTIFS(DATOS!$A$2:$A$20000,DATOS!$A9499,DATOS!$D$2:$D$20000,DATOS!$D9499,DATOS!$E$2:$E$20000,DATOS!$E9499,DATOS!$I$2:$I$20000,DATOS!$I9499,DATOS!$G$2:$G$20000,"OR")=0))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DATOS!$A$2:$A$20000,DATOS!$A9500,DATOS!$D$2:$D$20000,DATOS!$D9500,DATOS!$E$2:$E$20000,DATOS!$E9500,DATOS!$I$2:$I$20000,DATOS!$I9500,DATOS!$G$2:$G$20000,"EX")=0),0))))</f>
      </c>
      <c r="H9500">
        <f>IF(DATOS!$G9500&lt;&gt;"EX",0,--(COUNTIFS(DATOS!$A$2:$A$20000,DATOS!$A9500,DATOS!$D$2:$D$20000,DATOS!$D9500,DATOS!$E$2:$E$20000,DATOS!$E9500,DATOS!$I$2:$I$20000,DATOS!$I9500,DATOS!$G$2:$G$20000,"OR")=0))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DATOS!$A$2:$A$20000,DATOS!$A9501,DATOS!$D$2:$D$20000,DATOS!$D9501,DATOS!$E$2:$E$20000,DATOS!$E9501,DATOS!$I$2:$I$20000,DATOS!$I9501,DATOS!$G$2:$G$20000,"EX")=0),0))))</f>
      </c>
      <c r="H9501">
        <f>IF(DATOS!$G9501&lt;&gt;"EX",0,--(COUNTIFS(DATOS!$A$2:$A$20000,DATOS!$A9501,DATOS!$D$2:$D$20000,DATOS!$D9501,DATOS!$E$2:$E$20000,DATOS!$E9501,DATOS!$I$2:$I$20000,DATOS!$I9501,DATOS!$G$2:$G$20000,"OR")=0))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DATOS!$A$2:$A$20000,DATOS!$A9502,DATOS!$D$2:$D$20000,DATOS!$D9502,DATOS!$E$2:$E$20000,DATOS!$E9502,DATOS!$I$2:$I$20000,DATOS!$I9502,DATOS!$G$2:$G$20000,"EX")=0),0))))</f>
      </c>
      <c r="H9502">
        <f>IF(DATOS!$G9502&lt;&gt;"EX",0,--(COUNTIFS(DATOS!$A$2:$A$20000,DATOS!$A9502,DATOS!$D$2:$D$20000,DATOS!$D9502,DATOS!$E$2:$E$20000,DATOS!$E9502,DATOS!$I$2:$I$20000,DATOS!$I9502,DATOS!$G$2:$G$20000,"OR")=0))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DATOS!$A$2:$A$20000,DATOS!$A9503,DATOS!$D$2:$D$20000,DATOS!$D9503,DATOS!$E$2:$E$20000,DATOS!$E9503,DATOS!$I$2:$I$20000,DATOS!$I9503,DATOS!$G$2:$G$20000,"EX")=0),0))))</f>
      </c>
      <c r="H9503">
        <f>IF(DATOS!$G9503&lt;&gt;"EX",0,--(COUNTIFS(DATOS!$A$2:$A$20000,DATOS!$A9503,DATOS!$D$2:$D$20000,DATOS!$D9503,DATOS!$E$2:$E$20000,DATOS!$E9503,DATOS!$I$2:$I$20000,DATOS!$I9503,DATOS!$G$2:$G$20000,"OR")=0))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DATOS!$A$2:$A$20000,DATOS!$A9504,DATOS!$D$2:$D$20000,DATOS!$D9504,DATOS!$E$2:$E$20000,DATOS!$E9504,DATOS!$I$2:$I$20000,DATOS!$I9504,DATOS!$G$2:$G$20000,"EX")=0),0))))</f>
      </c>
      <c r="H9504">
        <f>IF(DATOS!$G9504&lt;&gt;"EX",0,--(COUNTIFS(DATOS!$A$2:$A$20000,DATOS!$A9504,DATOS!$D$2:$D$20000,DATOS!$D9504,DATOS!$E$2:$E$20000,DATOS!$E9504,DATOS!$I$2:$I$20000,DATOS!$I9504,DATOS!$G$2:$G$20000,"OR")=0))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DATOS!$A$2:$A$20000,DATOS!$A9505,DATOS!$D$2:$D$20000,DATOS!$D9505,DATOS!$E$2:$E$20000,DATOS!$E9505,DATOS!$I$2:$I$20000,DATOS!$I9505,DATOS!$G$2:$G$20000,"EX")=0),0))))</f>
      </c>
      <c r="H9505">
        <f>IF(DATOS!$G9505&lt;&gt;"EX",0,--(COUNTIFS(DATOS!$A$2:$A$20000,DATOS!$A9505,DATOS!$D$2:$D$20000,DATOS!$D9505,DATOS!$E$2:$E$20000,DATOS!$E9505,DATOS!$I$2:$I$20000,DATOS!$I9505,DATOS!$G$2:$G$20000,"OR")=0))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DATOS!$A$2:$A$20000,DATOS!$A9506,DATOS!$D$2:$D$20000,DATOS!$D9506,DATOS!$E$2:$E$20000,DATOS!$E9506,DATOS!$I$2:$I$20000,DATOS!$I9506,DATOS!$G$2:$G$20000,"EX")=0),0))))</f>
      </c>
      <c r="H9506">
        <f>IF(DATOS!$G9506&lt;&gt;"EX",0,--(COUNTIFS(DATOS!$A$2:$A$20000,DATOS!$A9506,DATOS!$D$2:$D$20000,DATOS!$D9506,DATOS!$E$2:$E$20000,DATOS!$E9506,DATOS!$I$2:$I$20000,DATOS!$I9506,DATOS!$G$2:$G$20000,"OR")=0))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DATOS!$A$2:$A$20000,DATOS!$A9507,DATOS!$D$2:$D$20000,DATOS!$D9507,DATOS!$E$2:$E$20000,DATOS!$E9507,DATOS!$I$2:$I$20000,DATOS!$I9507,DATOS!$G$2:$G$20000,"EX")=0),0))))</f>
      </c>
      <c r="H9507">
        <f>IF(DATOS!$G9507&lt;&gt;"EX",0,--(COUNTIFS(DATOS!$A$2:$A$20000,DATOS!$A9507,DATOS!$D$2:$D$20000,DATOS!$D9507,DATOS!$E$2:$E$20000,DATOS!$E9507,DATOS!$I$2:$I$20000,DATOS!$I9507,DATOS!$G$2:$G$20000,"OR")=0))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DATOS!$A$2:$A$20000,DATOS!$A9508,DATOS!$D$2:$D$20000,DATOS!$D9508,DATOS!$E$2:$E$20000,DATOS!$E9508,DATOS!$I$2:$I$20000,DATOS!$I9508,DATOS!$G$2:$G$20000,"EX")=0),0))))</f>
      </c>
      <c r="H9508">
        <f>IF(DATOS!$G9508&lt;&gt;"EX",0,--(COUNTIFS(DATOS!$A$2:$A$20000,DATOS!$A9508,DATOS!$D$2:$D$20000,DATOS!$D9508,DATOS!$E$2:$E$20000,DATOS!$E9508,DATOS!$I$2:$I$20000,DATOS!$I9508,DATOS!$G$2:$G$20000,"OR")=0))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DATOS!$A$2:$A$20000,DATOS!$A9509,DATOS!$D$2:$D$20000,DATOS!$D9509,DATOS!$E$2:$E$20000,DATOS!$E9509,DATOS!$I$2:$I$20000,DATOS!$I9509,DATOS!$G$2:$G$20000,"EX")=0),0))))</f>
      </c>
      <c r="H9509">
        <f>IF(DATOS!$G9509&lt;&gt;"EX",0,--(COUNTIFS(DATOS!$A$2:$A$20000,DATOS!$A9509,DATOS!$D$2:$D$20000,DATOS!$D9509,DATOS!$E$2:$E$20000,DATOS!$E9509,DATOS!$I$2:$I$20000,DATOS!$I9509,DATOS!$G$2:$G$20000,"OR")=0))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DATOS!$A$2:$A$20000,DATOS!$A9510,DATOS!$D$2:$D$20000,DATOS!$D9510,DATOS!$E$2:$E$20000,DATOS!$E9510,DATOS!$I$2:$I$20000,DATOS!$I9510,DATOS!$G$2:$G$20000,"EX")=0),0))))</f>
      </c>
      <c r="H9510">
        <f>IF(DATOS!$G9510&lt;&gt;"EX",0,--(COUNTIFS(DATOS!$A$2:$A$20000,DATOS!$A9510,DATOS!$D$2:$D$20000,DATOS!$D9510,DATOS!$E$2:$E$20000,DATOS!$E9510,DATOS!$I$2:$I$20000,DATOS!$I9510,DATOS!$G$2:$G$20000,"OR")=0))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DATOS!$A$2:$A$20000,DATOS!$A9511,DATOS!$D$2:$D$20000,DATOS!$D9511,DATOS!$E$2:$E$20000,DATOS!$E9511,DATOS!$I$2:$I$20000,DATOS!$I9511,DATOS!$G$2:$G$20000,"EX")=0),0))))</f>
      </c>
      <c r="H9511">
        <f>IF(DATOS!$G9511&lt;&gt;"EX",0,--(COUNTIFS(DATOS!$A$2:$A$20000,DATOS!$A9511,DATOS!$D$2:$D$20000,DATOS!$D9511,DATOS!$E$2:$E$20000,DATOS!$E9511,DATOS!$I$2:$I$20000,DATOS!$I9511,DATOS!$G$2:$G$20000,"OR")=0))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DATOS!$A$2:$A$20000,DATOS!$A9512,DATOS!$D$2:$D$20000,DATOS!$D9512,DATOS!$E$2:$E$20000,DATOS!$E9512,DATOS!$I$2:$I$20000,DATOS!$I9512,DATOS!$G$2:$G$20000,"EX")=0),0))))</f>
      </c>
      <c r="H9512">
        <f>IF(DATOS!$G9512&lt;&gt;"EX",0,--(COUNTIFS(DATOS!$A$2:$A$20000,DATOS!$A9512,DATOS!$D$2:$D$20000,DATOS!$D9512,DATOS!$E$2:$E$20000,DATOS!$E9512,DATOS!$I$2:$I$20000,DATOS!$I9512,DATOS!$G$2:$G$20000,"OR")=0))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DATOS!$A$2:$A$20000,DATOS!$A9513,DATOS!$D$2:$D$20000,DATOS!$D9513,DATOS!$E$2:$E$20000,DATOS!$E9513,DATOS!$I$2:$I$20000,DATOS!$I9513,DATOS!$G$2:$G$20000,"EX")=0),0))))</f>
      </c>
      <c r="H9513">
        <f>IF(DATOS!$G9513&lt;&gt;"EX",0,--(COUNTIFS(DATOS!$A$2:$A$20000,DATOS!$A9513,DATOS!$D$2:$D$20000,DATOS!$D9513,DATOS!$E$2:$E$20000,DATOS!$E9513,DATOS!$I$2:$I$20000,DATOS!$I9513,DATOS!$G$2:$G$20000,"OR")=0))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DATOS!$A$2:$A$20000,DATOS!$A9514,DATOS!$D$2:$D$20000,DATOS!$D9514,DATOS!$E$2:$E$20000,DATOS!$E9514,DATOS!$I$2:$I$20000,DATOS!$I9514,DATOS!$G$2:$G$20000,"EX")=0),0))))</f>
      </c>
      <c r="H9514">
        <f>IF(DATOS!$G9514&lt;&gt;"EX",0,--(COUNTIFS(DATOS!$A$2:$A$20000,DATOS!$A9514,DATOS!$D$2:$D$20000,DATOS!$D9514,DATOS!$E$2:$E$20000,DATOS!$E9514,DATOS!$I$2:$I$20000,DATOS!$I9514,DATOS!$G$2:$G$20000,"OR")=0))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DATOS!$A$2:$A$20000,DATOS!$A9515,DATOS!$D$2:$D$20000,DATOS!$D9515,DATOS!$E$2:$E$20000,DATOS!$E9515,DATOS!$I$2:$I$20000,DATOS!$I9515,DATOS!$G$2:$G$20000,"EX")=0),0))))</f>
      </c>
      <c r="H9515">
        <f>IF(DATOS!$G9515&lt;&gt;"EX",0,--(COUNTIFS(DATOS!$A$2:$A$20000,DATOS!$A9515,DATOS!$D$2:$D$20000,DATOS!$D9515,DATOS!$E$2:$E$20000,DATOS!$E9515,DATOS!$I$2:$I$20000,DATOS!$I9515,DATOS!$G$2:$G$20000,"OR")=0))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DATOS!$A$2:$A$20000,DATOS!$A9516,DATOS!$D$2:$D$20000,DATOS!$D9516,DATOS!$E$2:$E$20000,DATOS!$E9516,DATOS!$I$2:$I$20000,DATOS!$I9516,DATOS!$G$2:$G$20000,"EX")=0),0))))</f>
      </c>
      <c r="H9516">
        <f>IF(DATOS!$G9516&lt;&gt;"EX",0,--(COUNTIFS(DATOS!$A$2:$A$20000,DATOS!$A9516,DATOS!$D$2:$D$20000,DATOS!$D9516,DATOS!$E$2:$E$20000,DATOS!$E9516,DATOS!$I$2:$I$20000,DATOS!$I9516,DATOS!$G$2:$G$20000,"OR")=0))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DATOS!$A$2:$A$20000,DATOS!$A9517,DATOS!$D$2:$D$20000,DATOS!$D9517,DATOS!$E$2:$E$20000,DATOS!$E9517,DATOS!$I$2:$I$20000,DATOS!$I9517,DATOS!$G$2:$G$20000,"EX")=0),0))))</f>
      </c>
      <c r="H9517">
        <f>IF(DATOS!$G9517&lt;&gt;"EX",0,--(COUNTIFS(DATOS!$A$2:$A$20000,DATOS!$A9517,DATOS!$D$2:$D$20000,DATOS!$D9517,DATOS!$E$2:$E$20000,DATOS!$E9517,DATOS!$I$2:$I$20000,DATOS!$I9517,DATOS!$G$2:$G$20000,"OR")=0))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DATOS!$A$2:$A$20000,DATOS!$A9518,DATOS!$D$2:$D$20000,DATOS!$D9518,DATOS!$E$2:$E$20000,DATOS!$E9518,DATOS!$I$2:$I$20000,DATOS!$I9518,DATOS!$G$2:$G$20000,"EX")=0),0))))</f>
      </c>
      <c r="H9518">
        <f>IF(DATOS!$G9518&lt;&gt;"EX",0,--(COUNTIFS(DATOS!$A$2:$A$20000,DATOS!$A9518,DATOS!$D$2:$D$20000,DATOS!$D9518,DATOS!$E$2:$E$20000,DATOS!$E9518,DATOS!$I$2:$I$20000,DATOS!$I9518,DATOS!$G$2:$G$20000,"OR")=0))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DATOS!$A$2:$A$20000,DATOS!$A9519,DATOS!$D$2:$D$20000,DATOS!$D9519,DATOS!$E$2:$E$20000,DATOS!$E9519,DATOS!$I$2:$I$20000,DATOS!$I9519,DATOS!$G$2:$G$20000,"EX")=0),0))))</f>
      </c>
      <c r="H9519">
        <f>IF(DATOS!$G9519&lt;&gt;"EX",0,--(COUNTIFS(DATOS!$A$2:$A$20000,DATOS!$A9519,DATOS!$D$2:$D$20000,DATOS!$D9519,DATOS!$E$2:$E$20000,DATOS!$E9519,DATOS!$I$2:$I$20000,DATOS!$I9519,DATOS!$G$2:$G$20000,"OR")=0))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DATOS!$A$2:$A$20000,DATOS!$A9520,DATOS!$D$2:$D$20000,DATOS!$D9520,DATOS!$E$2:$E$20000,DATOS!$E9520,DATOS!$I$2:$I$20000,DATOS!$I9520,DATOS!$G$2:$G$20000,"EX")=0),0))))</f>
      </c>
      <c r="H9520">
        <f>IF(DATOS!$G9520&lt;&gt;"EX",0,--(COUNTIFS(DATOS!$A$2:$A$20000,DATOS!$A9520,DATOS!$D$2:$D$20000,DATOS!$D9520,DATOS!$E$2:$E$20000,DATOS!$E9520,DATOS!$I$2:$I$20000,DATOS!$I9520,DATOS!$G$2:$G$20000,"OR")=0))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DATOS!$A$2:$A$20000,DATOS!$A9521,DATOS!$D$2:$D$20000,DATOS!$D9521,DATOS!$E$2:$E$20000,DATOS!$E9521,DATOS!$I$2:$I$20000,DATOS!$I9521,DATOS!$G$2:$G$20000,"EX")=0),0))))</f>
      </c>
      <c r="H9521">
        <f>IF(DATOS!$G9521&lt;&gt;"EX",0,--(COUNTIFS(DATOS!$A$2:$A$20000,DATOS!$A9521,DATOS!$D$2:$D$20000,DATOS!$D9521,DATOS!$E$2:$E$20000,DATOS!$E9521,DATOS!$I$2:$I$20000,DATOS!$I9521,DATOS!$G$2:$G$20000,"OR")=0))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DATOS!$A$2:$A$20000,DATOS!$A9522,DATOS!$D$2:$D$20000,DATOS!$D9522,DATOS!$E$2:$E$20000,DATOS!$E9522,DATOS!$I$2:$I$20000,DATOS!$I9522,DATOS!$G$2:$G$20000,"EX")=0),0))))</f>
      </c>
      <c r="H9522">
        <f>IF(DATOS!$G9522&lt;&gt;"EX",0,--(COUNTIFS(DATOS!$A$2:$A$20000,DATOS!$A9522,DATOS!$D$2:$D$20000,DATOS!$D9522,DATOS!$E$2:$E$20000,DATOS!$E9522,DATOS!$I$2:$I$20000,DATOS!$I9522,DATOS!$G$2:$G$20000,"OR")=0))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DATOS!$A$2:$A$20000,DATOS!$A9523,DATOS!$D$2:$D$20000,DATOS!$D9523,DATOS!$E$2:$E$20000,DATOS!$E9523,DATOS!$I$2:$I$20000,DATOS!$I9523,DATOS!$G$2:$G$20000,"EX")=0),0))))</f>
      </c>
      <c r="H9523">
        <f>IF(DATOS!$G9523&lt;&gt;"EX",0,--(COUNTIFS(DATOS!$A$2:$A$20000,DATOS!$A9523,DATOS!$D$2:$D$20000,DATOS!$D9523,DATOS!$E$2:$E$20000,DATOS!$E9523,DATOS!$I$2:$I$20000,DATOS!$I9523,DATOS!$G$2:$G$20000,"OR")=0))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DATOS!$A$2:$A$20000,DATOS!$A9524,DATOS!$D$2:$D$20000,DATOS!$D9524,DATOS!$E$2:$E$20000,DATOS!$E9524,DATOS!$I$2:$I$20000,DATOS!$I9524,DATOS!$G$2:$G$20000,"EX")=0),0))))</f>
      </c>
      <c r="H9524">
        <f>IF(DATOS!$G9524&lt;&gt;"EX",0,--(COUNTIFS(DATOS!$A$2:$A$20000,DATOS!$A9524,DATOS!$D$2:$D$20000,DATOS!$D9524,DATOS!$E$2:$E$20000,DATOS!$E9524,DATOS!$I$2:$I$20000,DATOS!$I9524,DATOS!$G$2:$G$20000,"OR")=0))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DATOS!$A$2:$A$20000,DATOS!$A9525,DATOS!$D$2:$D$20000,DATOS!$D9525,DATOS!$E$2:$E$20000,DATOS!$E9525,DATOS!$I$2:$I$20000,DATOS!$I9525,DATOS!$G$2:$G$20000,"EX")=0),0))))</f>
      </c>
      <c r="H9525">
        <f>IF(DATOS!$G9525&lt;&gt;"EX",0,--(COUNTIFS(DATOS!$A$2:$A$20000,DATOS!$A9525,DATOS!$D$2:$D$20000,DATOS!$D9525,DATOS!$E$2:$E$20000,DATOS!$E9525,DATOS!$I$2:$I$20000,DATOS!$I9525,DATOS!$G$2:$G$20000,"OR")=0))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DATOS!$A$2:$A$20000,DATOS!$A9526,DATOS!$D$2:$D$20000,DATOS!$D9526,DATOS!$E$2:$E$20000,DATOS!$E9526,DATOS!$I$2:$I$20000,DATOS!$I9526,DATOS!$G$2:$G$20000,"EX")=0),0))))</f>
      </c>
      <c r="H9526">
        <f>IF(DATOS!$G9526&lt;&gt;"EX",0,--(COUNTIFS(DATOS!$A$2:$A$20000,DATOS!$A9526,DATOS!$D$2:$D$20000,DATOS!$D9526,DATOS!$E$2:$E$20000,DATOS!$E9526,DATOS!$I$2:$I$20000,DATOS!$I9526,DATOS!$G$2:$G$20000,"OR")=0))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DATOS!$A$2:$A$20000,DATOS!$A9527,DATOS!$D$2:$D$20000,DATOS!$D9527,DATOS!$E$2:$E$20000,DATOS!$E9527,DATOS!$I$2:$I$20000,DATOS!$I9527,DATOS!$G$2:$G$20000,"EX")=0),0))))</f>
      </c>
      <c r="H9527">
        <f>IF(DATOS!$G9527&lt;&gt;"EX",0,--(COUNTIFS(DATOS!$A$2:$A$20000,DATOS!$A9527,DATOS!$D$2:$D$20000,DATOS!$D9527,DATOS!$E$2:$E$20000,DATOS!$E9527,DATOS!$I$2:$I$20000,DATOS!$I9527,DATOS!$G$2:$G$20000,"OR")=0))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DATOS!$A$2:$A$20000,DATOS!$A9528,DATOS!$D$2:$D$20000,DATOS!$D9528,DATOS!$E$2:$E$20000,DATOS!$E9528,DATOS!$I$2:$I$20000,DATOS!$I9528,DATOS!$G$2:$G$20000,"EX")=0),0))))</f>
      </c>
      <c r="H9528">
        <f>IF(DATOS!$G9528&lt;&gt;"EX",0,--(COUNTIFS(DATOS!$A$2:$A$20000,DATOS!$A9528,DATOS!$D$2:$D$20000,DATOS!$D9528,DATOS!$E$2:$E$20000,DATOS!$E9528,DATOS!$I$2:$I$20000,DATOS!$I9528,DATOS!$G$2:$G$20000,"OR")=0))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DATOS!$A$2:$A$20000,DATOS!$A9529,DATOS!$D$2:$D$20000,DATOS!$D9529,DATOS!$E$2:$E$20000,DATOS!$E9529,DATOS!$I$2:$I$20000,DATOS!$I9529,DATOS!$G$2:$G$20000,"EX")=0),0))))</f>
      </c>
      <c r="H9529">
        <f>IF(DATOS!$G9529&lt;&gt;"EX",0,--(COUNTIFS(DATOS!$A$2:$A$20000,DATOS!$A9529,DATOS!$D$2:$D$20000,DATOS!$D9529,DATOS!$E$2:$E$20000,DATOS!$E9529,DATOS!$I$2:$I$20000,DATOS!$I9529,DATOS!$G$2:$G$20000,"OR")=0))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DATOS!$A$2:$A$20000,DATOS!$A9530,DATOS!$D$2:$D$20000,DATOS!$D9530,DATOS!$E$2:$E$20000,DATOS!$E9530,DATOS!$I$2:$I$20000,DATOS!$I9530,DATOS!$G$2:$G$20000,"EX")=0),0))))</f>
      </c>
      <c r="H9530">
        <f>IF(DATOS!$G9530&lt;&gt;"EX",0,--(COUNTIFS(DATOS!$A$2:$A$20000,DATOS!$A9530,DATOS!$D$2:$D$20000,DATOS!$D9530,DATOS!$E$2:$E$20000,DATOS!$E9530,DATOS!$I$2:$I$20000,DATOS!$I9530,DATOS!$G$2:$G$20000,"OR")=0))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DATOS!$A$2:$A$20000,DATOS!$A9531,DATOS!$D$2:$D$20000,DATOS!$D9531,DATOS!$E$2:$E$20000,DATOS!$E9531,DATOS!$I$2:$I$20000,DATOS!$I9531,DATOS!$G$2:$G$20000,"EX")=0),0))))</f>
      </c>
      <c r="H9531">
        <f>IF(DATOS!$G9531&lt;&gt;"EX",0,--(COUNTIFS(DATOS!$A$2:$A$20000,DATOS!$A9531,DATOS!$D$2:$D$20000,DATOS!$D9531,DATOS!$E$2:$E$20000,DATOS!$E9531,DATOS!$I$2:$I$20000,DATOS!$I9531,DATOS!$G$2:$G$20000,"OR")=0))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DATOS!$A$2:$A$20000,DATOS!$A9532,DATOS!$D$2:$D$20000,DATOS!$D9532,DATOS!$E$2:$E$20000,DATOS!$E9532,DATOS!$I$2:$I$20000,DATOS!$I9532,DATOS!$G$2:$G$20000,"EX")=0),0))))</f>
      </c>
      <c r="H9532">
        <f>IF(DATOS!$G9532&lt;&gt;"EX",0,--(COUNTIFS(DATOS!$A$2:$A$20000,DATOS!$A9532,DATOS!$D$2:$D$20000,DATOS!$D9532,DATOS!$E$2:$E$20000,DATOS!$E9532,DATOS!$I$2:$I$20000,DATOS!$I9532,DATOS!$G$2:$G$20000,"OR")=0))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DATOS!$A$2:$A$20000,DATOS!$A9533,DATOS!$D$2:$D$20000,DATOS!$D9533,DATOS!$E$2:$E$20000,DATOS!$E9533,DATOS!$I$2:$I$20000,DATOS!$I9533,DATOS!$G$2:$G$20000,"EX")=0),0))))</f>
      </c>
      <c r="H9533">
        <f>IF(DATOS!$G9533&lt;&gt;"EX",0,--(COUNTIFS(DATOS!$A$2:$A$20000,DATOS!$A9533,DATOS!$D$2:$D$20000,DATOS!$D9533,DATOS!$E$2:$E$20000,DATOS!$E9533,DATOS!$I$2:$I$20000,DATOS!$I9533,DATOS!$G$2:$G$20000,"OR")=0))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DATOS!$A$2:$A$20000,DATOS!$A9534,DATOS!$D$2:$D$20000,DATOS!$D9534,DATOS!$E$2:$E$20000,DATOS!$E9534,DATOS!$I$2:$I$20000,DATOS!$I9534,DATOS!$G$2:$G$20000,"EX")=0),0))))</f>
      </c>
      <c r="H9534">
        <f>IF(DATOS!$G9534&lt;&gt;"EX",0,--(COUNTIFS(DATOS!$A$2:$A$20000,DATOS!$A9534,DATOS!$D$2:$D$20000,DATOS!$D9534,DATOS!$E$2:$E$20000,DATOS!$E9534,DATOS!$I$2:$I$20000,DATOS!$I9534,DATOS!$G$2:$G$20000,"OR")=0))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DATOS!$A$2:$A$20000,DATOS!$A9535,DATOS!$D$2:$D$20000,DATOS!$D9535,DATOS!$E$2:$E$20000,DATOS!$E9535,DATOS!$I$2:$I$20000,DATOS!$I9535,DATOS!$G$2:$G$20000,"EX")=0),0))))</f>
      </c>
      <c r="H9535">
        <f>IF(DATOS!$G9535&lt;&gt;"EX",0,--(COUNTIFS(DATOS!$A$2:$A$20000,DATOS!$A9535,DATOS!$D$2:$D$20000,DATOS!$D9535,DATOS!$E$2:$E$20000,DATOS!$E9535,DATOS!$I$2:$I$20000,DATOS!$I9535,DATOS!$G$2:$G$20000,"OR")=0))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DATOS!$A$2:$A$20000,DATOS!$A9536,DATOS!$D$2:$D$20000,DATOS!$D9536,DATOS!$E$2:$E$20000,DATOS!$E9536,DATOS!$I$2:$I$20000,DATOS!$I9536,DATOS!$G$2:$G$20000,"EX")=0),0))))</f>
      </c>
      <c r="H9536">
        <f>IF(DATOS!$G9536&lt;&gt;"EX",0,--(COUNTIFS(DATOS!$A$2:$A$20000,DATOS!$A9536,DATOS!$D$2:$D$20000,DATOS!$D9536,DATOS!$E$2:$E$20000,DATOS!$E9536,DATOS!$I$2:$I$20000,DATOS!$I9536,DATOS!$G$2:$G$20000,"OR")=0))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DATOS!$A$2:$A$20000,DATOS!$A9537,DATOS!$D$2:$D$20000,DATOS!$D9537,DATOS!$E$2:$E$20000,DATOS!$E9537,DATOS!$I$2:$I$20000,DATOS!$I9537,DATOS!$G$2:$G$20000,"EX")=0),0))))</f>
      </c>
      <c r="H9537">
        <f>IF(DATOS!$G9537&lt;&gt;"EX",0,--(COUNTIFS(DATOS!$A$2:$A$20000,DATOS!$A9537,DATOS!$D$2:$D$20000,DATOS!$D9537,DATOS!$E$2:$E$20000,DATOS!$E9537,DATOS!$I$2:$I$20000,DATOS!$I9537,DATOS!$G$2:$G$20000,"OR")=0))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DATOS!$A$2:$A$20000,DATOS!$A9538,DATOS!$D$2:$D$20000,DATOS!$D9538,DATOS!$E$2:$E$20000,DATOS!$E9538,DATOS!$I$2:$I$20000,DATOS!$I9538,DATOS!$G$2:$G$20000,"EX")=0),0))))</f>
      </c>
      <c r="H9538">
        <f>IF(DATOS!$G9538&lt;&gt;"EX",0,--(COUNTIFS(DATOS!$A$2:$A$20000,DATOS!$A9538,DATOS!$D$2:$D$20000,DATOS!$D9538,DATOS!$E$2:$E$20000,DATOS!$E9538,DATOS!$I$2:$I$20000,DATOS!$I9538,DATOS!$G$2:$G$20000,"OR")=0))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DATOS!$A$2:$A$20000,DATOS!$A9539,DATOS!$D$2:$D$20000,DATOS!$D9539,DATOS!$E$2:$E$20000,DATOS!$E9539,DATOS!$I$2:$I$20000,DATOS!$I9539,DATOS!$G$2:$G$20000,"EX")=0),0))))</f>
      </c>
      <c r="H9539">
        <f>IF(DATOS!$G9539&lt;&gt;"EX",0,--(COUNTIFS(DATOS!$A$2:$A$20000,DATOS!$A9539,DATOS!$D$2:$D$20000,DATOS!$D9539,DATOS!$E$2:$E$20000,DATOS!$E9539,DATOS!$I$2:$I$20000,DATOS!$I9539,DATOS!$G$2:$G$20000,"OR")=0))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DATOS!$A$2:$A$20000,DATOS!$A9540,DATOS!$D$2:$D$20000,DATOS!$D9540,DATOS!$E$2:$E$20000,DATOS!$E9540,DATOS!$I$2:$I$20000,DATOS!$I9540,DATOS!$G$2:$G$20000,"EX")=0),0))))</f>
      </c>
      <c r="H9540">
        <f>IF(DATOS!$G9540&lt;&gt;"EX",0,--(COUNTIFS(DATOS!$A$2:$A$20000,DATOS!$A9540,DATOS!$D$2:$D$20000,DATOS!$D9540,DATOS!$E$2:$E$20000,DATOS!$E9540,DATOS!$I$2:$I$20000,DATOS!$I9540,DATOS!$G$2:$G$20000,"OR")=0))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DATOS!$A$2:$A$20000,DATOS!$A9541,DATOS!$D$2:$D$20000,DATOS!$D9541,DATOS!$E$2:$E$20000,DATOS!$E9541,DATOS!$I$2:$I$20000,DATOS!$I9541,DATOS!$G$2:$G$20000,"EX")=0),0))))</f>
      </c>
      <c r="H9541">
        <f>IF(DATOS!$G9541&lt;&gt;"EX",0,--(COUNTIFS(DATOS!$A$2:$A$20000,DATOS!$A9541,DATOS!$D$2:$D$20000,DATOS!$D9541,DATOS!$E$2:$E$20000,DATOS!$E9541,DATOS!$I$2:$I$20000,DATOS!$I9541,DATOS!$G$2:$G$20000,"OR")=0))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DATOS!$A$2:$A$20000,DATOS!$A9542,DATOS!$D$2:$D$20000,DATOS!$D9542,DATOS!$E$2:$E$20000,DATOS!$E9542,DATOS!$I$2:$I$20000,DATOS!$I9542,DATOS!$G$2:$G$20000,"EX")=0),0))))</f>
      </c>
      <c r="H9542">
        <f>IF(DATOS!$G9542&lt;&gt;"EX",0,--(COUNTIFS(DATOS!$A$2:$A$20000,DATOS!$A9542,DATOS!$D$2:$D$20000,DATOS!$D9542,DATOS!$E$2:$E$20000,DATOS!$E9542,DATOS!$I$2:$I$20000,DATOS!$I9542,DATOS!$G$2:$G$20000,"OR")=0))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DATOS!$A$2:$A$20000,DATOS!$A9543,DATOS!$D$2:$D$20000,DATOS!$D9543,DATOS!$E$2:$E$20000,DATOS!$E9543,DATOS!$I$2:$I$20000,DATOS!$I9543,DATOS!$G$2:$G$20000,"EX")=0),0))))</f>
      </c>
      <c r="H9543">
        <f>IF(DATOS!$G9543&lt;&gt;"EX",0,--(COUNTIFS(DATOS!$A$2:$A$20000,DATOS!$A9543,DATOS!$D$2:$D$20000,DATOS!$D9543,DATOS!$E$2:$E$20000,DATOS!$E9543,DATOS!$I$2:$I$20000,DATOS!$I9543,DATOS!$G$2:$G$20000,"OR")=0))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DATOS!$A$2:$A$20000,DATOS!$A9544,DATOS!$D$2:$D$20000,DATOS!$D9544,DATOS!$E$2:$E$20000,DATOS!$E9544,DATOS!$I$2:$I$20000,DATOS!$I9544,DATOS!$G$2:$G$20000,"EX")=0),0))))</f>
      </c>
      <c r="H9544">
        <f>IF(DATOS!$G9544&lt;&gt;"EX",0,--(COUNTIFS(DATOS!$A$2:$A$20000,DATOS!$A9544,DATOS!$D$2:$D$20000,DATOS!$D9544,DATOS!$E$2:$E$20000,DATOS!$E9544,DATOS!$I$2:$I$20000,DATOS!$I9544,DATOS!$G$2:$G$20000,"OR")=0))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DATOS!$A$2:$A$20000,DATOS!$A9545,DATOS!$D$2:$D$20000,DATOS!$D9545,DATOS!$E$2:$E$20000,DATOS!$E9545,DATOS!$I$2:$I$20000,DATOS!$I9545,DATOS!$G$2:$G$20000,"EX")=0),0))))</f>
      </c>
      <c r="H9545">
        <f>IF(DATOS!$G9545&lt;&gt;"EX",0,--(COUNTIFS(DATOS!$A$2:$A$20000,DATOS!$A9545,DATOS!$D$2:$D$20000,DATOS!$D9545,DATOS!$E$2:$E$20000,DATOS!$E9545,DATOS!$I$2:$I$20000,DATOS!$I9545,DATOS!$G$2:$G$20000,"OR")=0))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DATOS!$A$2:$A$20000,DATOS!$A9546,DATOS!$D$2:$D$20000,DATOS!$D9546,DATOS!$E$2:$E$20000,DATOS!$E9546,DATOS!$I$2:$I$20000,DATOS!$I9546,DATOS!$G$2:$G$20000,"EX")=0),0))))</f>
      </c>
      <c r="H9546">
        <f>IF(DATOS!$G9546&lt;&gt;"EX",0,--(COUNTIFS(DATOS!$A$2:$A$20000,DATOS!$A9546,DATOS!$D$2:$D$20000,DATOS!$D9546,DATOS!$E$2:$E$20000,DATOS!$E9546,DATOS!$I$2:$I$20000,DATOS!$I9546,DATOS!$G$2:$G$20000,"OR")=0))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DATOS!$A$2:$A$20000,DATOS!$A9547,DATOS!$D$2:$D$20000,DATOS!$D9547,DATOS!$E$2:$E$20000,DATOS!$E9547,DATOS!$I$2:$I$20000,DATOS!$I9547,DATOS!$G$2:$G$20000,"EX")=0),0))))</f>
      </c>
      <c r="H9547">
        <f>IF(DATOS!$G9547&lt;&gt;"EX",0,--(COUNTIFS(DATOS!$A$2:$A$20000,DATOS!$A9547,DATOS!$D$2:$D$20000,DATOS!$D9547,DATOS!$E$2:$E$20000,DATOS!$E9547,DATOS!$I$2:$I$20000,DATOS!$I9547,DATOS!$G$2:$G$20000,"OR")=0))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DATOS!$A$2:$A$20000,DATOS!$A9548,DATOS!$D$2:$D$20000,DATOS!$D9548,DATOS!$E$2:$E$20000,DATOS!$E9548,DATOS!$I$2:$I$20000,DATOS!$I9548,DATOS!$G$2:$G$20000,"EX")=0),0))))</f>
      </c>
      <c r="H9548">
        <f>IF(DATOS!$G9548&lt;&gt;"EX",0,--(COUNTIFS(DATOS!$A$2:$A$20000,DATOS!$A9548,DATOS!$D$2:$D$20000,DATOS!$D9548,DATOS!$E$2:$E$20000,DATOS!$E9548,DATOS!$I$2:$I$20000,DATOS!$I9548,DATOS!$G$2:$G$20000,"OR")=0))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DATOS!$A$2:$A$20000,DATOS!$A9549,DATOS!$D$2:$D$20000,DATOS!$D9549,DATOS!$E$2:$E$20000,DATOS!$E9549,DATOS!$I$2:$I$20000,DATOS!$I9549,DATOS!$G$2:$G$20000,"EX")=0),0))))</f>
      </c>
      <c r="H9549">
        <f>IF(DATOS!$G9549&lt;&gt;"EX",0,--(COUNTIFS(DATOS!$A$2:$A$20000,DATOS!$A9549,DATOS!$D$2:$D$20000,DATOS!$D9549,DATOS!$E$2:$E$20000,DATOS!$E9549,DATOS!$I$2:$I$20000,DATOS!$I9549,DATOS!$G$2:$G$20000,"OR")=0))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DATOS!$A$2:$A$20000,DATOS!$A9550,DATOS!$D$2:$D$20000,DATOS!$D9550,DATOS!$E$2:$E$20000,DATOS!$E9550,DATOS!$I$2:$I$20000,DATOS!$I9550,DATOS!$G$2:$G$20000,"EX")=0),0))))</f>
      </c>
      <c r="H9550">
        <f>IF(DATOS!$G9550&lt;&gt;"EX",0,--(COUNTIFS(DATOS!$A$2:$A$20000,DATOS!$A9550,DATOS!$D$2:$D$20000,DATOS!$D9550,DATOS!$E$2:$E$20000,DATOS!$E9550,DATOS!$I$2:$I$20000,DATOS!$I9550,DATOS!$G$2:$G$20000,"OR")=0))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DATOS!$A$2:$A$20000,DATOS!$A9551,DATOS!$D$2:$D$20000,DATOS!$D9551,DATOS!$E$2:$E$20000,DATOS!$E9551,DATOS!$I$2:$I$20000,DATOS!$I9551,DATOS!$G$2:$G$20000,"EX")=0),0))))</f>
      </c>
      <c r="H9551">
        <f>IF(DATOS!$G9551&lt;&gt;"EX",0,--(COUNTIFS(DATOS!$A$2:$A$20000,DATOS!$A9551,DATOS!$D$2:$D$20000,DATOS!$D9551,DATOS!$E$2:$E$20000,DATOS!$E9551,DATOS!$I$2:$I$20000,DATOS!$I9551,DATOS!$G$2:$G$20000,"OR")=0))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DATOS!$A$2:$A$20000,DATOS!$A9552,DATOS!$D$2:$D$20000,DATOS!$D9552,DATOS!$E$2:$E$20000,DATOS!$E9552,DATOS!$I$2:$I$20000,DATOS!$I9552,DATOS!$G$2:$G$20000,"EX")=0),0))))</f>
      </c>
      <c r="H9552">
        <f>IF(DATOS!$G9552&lt;&gt;"EX",0,--(COUNTIFS(DATOS!$A$2:$A$20000,DATOS!$A9552,DATOS!$D$2:$D$20000,DATOS!$D9552,DATOS!$E$2:$E$20000,DATOS!$E9552,DATOS!$I$2:$I$20000,DATOS!$I9552,DATOS!$G$2:$G$20000,"OR")=0))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DATOS!$A$2:$A$20000,DATOS!$A9553,DATOS!$D$2:$D$20000,DATOS!$D9553,DATOS!$E$2:$E$20000,DATOS!$E9553,DATOS!$I$2:$I$20000,DATOS!$I9553,DATOS!$G$2:$G$20000,"EX")=0),0))))</f>
      </c>
      <c r="H9553">
        <f>IF(DATOS!$G9553&lt;&gt;"EX",0,--(COUNTIFS(DATOS!$A$2:$A$20000,DATOS!$A9553,DATOS!$D$2:$D$20000,DATOS!$D9553,DATOS!$E$2:$E$20000,DATOS!$E9553,DATOS!$I$2:$I$20000,DATOS!$I9553,DATOS!$G$2:$G$20000,"OR")=0))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DATOS!$A$2:$A$20000,DATOS!$A9554,DATOS!$D$2:$D$20000,DATOS!$D9554,DATOS!$E$2:$E$20000,DATOS!$E9554,DATOS!$I$2:$I$20000,DATOS!$I9554,DATOS!$G$2:$G$20000,"EX")=0),0))))</f>
      </c>
      <c r="H9554">
        <f>IF(DATOS!$G9554&lt;&gt;"EX",0,--(COUNTIFS(DATOS!$A$2:$A$20000,DATOS!$A9554,DATOS!$D$2:$D$20000,DATOS!$D9554,DATOS!$E$2:$E$20000,DATOS!$E9554,DATOS!$I$2:$I$20000,DATOS!$I9554,DATOS!$G$2:$G$20000,"OR")=0))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DATOS!$A$2:$A$20000,DATOS!$A9555,DATOS!$D$2:$D$20000,DATOS!$D9555,DATOS!$E$2:$E$20000,DATOS!$E9555,DATOS!$I$2:$I$20000,DATOS!$I9555,DATOS!$G$2:$G$20000,"EX")=0),0))))</f>
      </c>
      <c r="H9555">
        <f>IF(DATOS!$G9555&lt;&gt;"EX",0,--(COUNTIFS(DATOS!$A$2:$A$20000,DATOS!$A9555,DATOS!$D$2:$D$20000,DATOS!$D9555,DATOS!$E$2:$E$20000,DATOS!$E9555,DATOS!$I$2:$I$20000,DATOS!$I9555,DATOS!$G$2:$G$20000,"OR")=0))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DATOS!$A$2:$A$20000,DATOS!$A9556,DATOS!$D$2:$D$20000,DATOS!$D9556,DATOS!$E$2:$E$20000,DATOS!$E9556,DATOS!$I$2:$I$20000,DATOS!$I9556,DATOS!$G$2:$G$20000,"EX")=0),0))))</f>
      </c>
      <c r="H9556">
        <f>IF(DATOS!$G9556&lt;&gt;"EX",0,--(COUNTIFS(DATOS!$A$2:$A$20000,DATOS!$A9556,DATOS!$D$2:$D$20000,DATOS!$D9556,DATOS!$E$2:$E$20000,DATOS!$E9556,DATOS!$I$2:$I$20000,DATOS!$I9556,DATOS!$G$2:$G$20000,"OR")=0))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DATOS!$A$2:$A$20000,DATOS!$A9557,DATOS!$D$2:$D$20000,DATOS!$D9557,DATOS!$E$2:$E$20000,DATOS!$E9557,DATOS!$I$2:$I$20000,DATOS!$I9557,DATOS!$G$2:$G$20000,"EX")=0),0))))</f>
      </c>
      <c r="H9557">
        <f>IF(DATOS!$G9557&lt;&gt;"EX",0,--(COUNTIFS(DATOS!$A$2:$A$20000,DATOS!$A9557,DATOS!$D$2:$D$20000,DATOS!$D9557,DATOS!$E$2:$E$20000,DATOS!$E9557,DATOS!$I$2:$I$20000,DATOS!$I9557,DATOS!$G$2:$G$20000,"OR")=0))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DATOS!$A$2:$A$20000,DATOS!$A9558,DATOS!$D$2:$D$20000,DATOS!$D9558,DATOS!$E$2:$E$20000,DATOS!$E9558,DATOS!$I$2:$I$20000,DATOS!$I9558,DATOS!$G$2:$G$20000,"EX")=0),0))))</f>
      </c>
      <c r="H9558">
        <f>IF(DATOS!$G9558&lt;&gt;"EX",0,--(COUNTIFS(DATOS!$A$2:$A$20000,DATOS!$A9558,DATOS!$D$2:$D$20000,DATOS!$D9558,DATOS!$E$2:$E$20000,DATOS!$E9558,DATOS!$I$2:$I$20000,DATOS!$I9558,DATOS!$G$2:$G$20000,"OR")=0))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DATOS!$A$2:$A$20000,DATOS!$A9559,DATOS!$D$2:$D$20000,DATOS!$D9559,DATOS!$E$2:$E$20000,DATOS!$E9559,DATOS!$I$2:$I$20000,DATOS!$I9559,DATOS!$G$2:$G$20000,"EX")=0),0))))</f>
      </c>
      <c r="H9559">
        <f>IF(DATOS!$G9559&lt;&gt;"EX",0,--(COUNTIFS(DATOS!$A$2:$A$20000,DATOS!$A9559,DATOS!$D$2:$D$20000,DATOS!$D9559,DATOS!$E$2:$E$20000,DATOS!$E9559,DATOS!$I$2:$I$20000,DATOS!$I9559,DATOS!$G$2:$G$20000,"OR")=0))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DATOS!$A$2:$A$20000,DATOS!$A9560,DATOS!$D$2:$D$20000,DATOS!$D9560,DATOS!$E$2:$E$20000,DATOS!$E9560,DATOS!$I$2:$I$20000,DATOS!$I9560,DATOS!$G$2:$G$20000,"EX")=0),0))))</f>
      </c>
      <c r="H9560">
        <f>IF(DATOS!$G9560&lt;&gt;"EX",0,--(COUNTIFS(DATOS!$A$2:$A$20000,DATOS!$A9560,DATOS!$D$2:$D$20000,DATOS!$D9560,DATOS!$E$2:$E$20000,DATOS!$E9560,DATOS!$I$2:$I$20000,DATOS!$I9560,DATOS!$G$2:$G$20000,"OR")=0))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DATOS!$A$2:$A$20000,DATOS!$A9561,DATOS!$D$2:$D$20000,DATOS!$D9561,DATOS!$E$2:$E$20000,DATOS!$E9561,DATOS!$I$2:$I$20000,DATOS!$I9561,DATOS!$G$2:$G$20000,"EX")=0),0))))</f>
      </c>
      <c r="H9561">
        <f>IF(DATOS!$G9561&lt;&gt;"EX",0,--(COUNTIFS(DATOS!$A$2:$A$20000,DATOS!$A9561,DATOS!$D$2:$D$20000,DATOS!$D9561,DATOS!$E$2:$E$20000,DATOS!$E9561,DATOS!$I$2:$I$20000,DATOS!$I9561,DATOS!$G$2:$G$20000,"OR")=0))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DATOS!$A$2:$A$20000,DATOS!$A9562,DATOS!$D$2:$D$20000,DATOS!$D9562,DATOS!$E$2:$E$20000,DATOS!$E9562,DATOS!$I$2:$I$20000,DATOS!$I9562,DATOS!$G$2:$G$20000,"EX")=0),0))))</f>
      </c>
      <c r="H9562">
        <f>IF(DATOS!$G9562&lt;&gt;"EX",0,--(COUNTIFS(DATOS!$A$2:$A$20000,DATOS!$A9562,DATOS!$D$2:$D$20000,DATOS!$D9562,DATOS!$E$2:$E$20000,DATOS!$E9562,DATOS!$I$2:$I$20000,DATOS!$I9562,DATOS!$G$2:$G$20000,"OR")=0))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DATOS!$A$2:$A$20000,DATOS!$A9563,DATOS!$D$2:$D$20000,DATOS!$D9563,DATOS!$E$2:$E$20000,DATOS!$E9563,DATOS!$I$2:$I$20000,DATOS!$I9563,DATOS!$G$2:$G$20000,"EX")=0),0))))</f>
      </c>
      <c r="H9563">
        <f>IF(DATOS!$G9563&lt;&gt;"EX",0,--(COUNTIFS(DATOS!$A$2:$A$20000,DATOS!$A9563,DATOS!$D$2:$D$20000,DATOS!$D9563,DATOS!$E$2:$E$20000,DATOS!$E9563,DATOS!$I$2:$I$20000,DATOS!$I9563,DATOS!$G$2:$G$20000,"OR")=0))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DATOS!$A$2:$A$20000,DATOS!$A9564,DATOS!$D$2:$D$20000,DATOS!$D9564,DATOS!$E$2:$E$20000,DATOS!$E9564,DATOS!$I$2:$I$20000,DATOS!$I9564,DATOS!$G$2:$G$20000,"EX")=0),0))))</f>
      </c>
      <c r="H9564">
        <f>IF(DATOS!$G9564&lt;&gt;"EX",0,--(COUNTIFS(DATOS!$A$2:$A$20000,DATOS!$A9564,DATOS!$D$2:$D$20000,DATOS!$D9564,DATOS!$E$2:$E$20000,DATOS!$E9564,DATOS!$I$2:$I$20000,DATOS!$I9564,DATOS!$G$2:$G$20000,"OR")=0))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DATOS!$A$2:$A$20000,DATOS!$A9565,DATOS!$D$2:$D$20000,DATOS!$D9565,DATOS!$E$2:$E$20000,DATOS!$E9565,DATOS!$I$2:$I$20000,DATOS!$I9565,DATOS!$G$2:$G$20000,"EX")=0),0))))</f>
      </c>
      <c r="H9565">
        <f>IF(DATOS!$G9565&lt;&gt;"EX",0,--(COUNTIFS(DATOS!$A$2:$A$20000,DATOS!$A9565,DATOS!$D$2:$D$20000,DATOS!$D9565,DATOS!$E$2:$E$20000,DATOS!$E9565,DATOS!$I$2:$I$20000,DATOS!$I9565,DATOS!$G$2:$G$20000,"OR")=0))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DATOS!$A$2:$A$20000,DATOS!$A9566,DATOS!$D$2:$D$20000,DATOS!$D9566,DATOS!$E$2:$E$20000,DATOS!$E9566,DATOS!$I$2:$I$20000,DATOS!$I9566,DATOS!$G$2:$G$20000,"EX")=0),0))))</f>
      </c>
      <c r="H9566">
        <f>IF(DATOS!$G9566&lt;&gt;"EX",0,--(COUNTIFS(DATOS!$A$2:$A$20000,DATOS!$A9566,DATOS!$D$2:$D$20000,DATOS!$D9566,DATOS!$E$2:$E$20000,DATOS!$E9566,DATOS!$I$2:$I$20000,DATOS!$I9566,DATOS!$G$2:$G$20000,"OR")=0))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DATOS!$A$2:$A$20000,DATOS!$A9567,DATOS!$D$2:$D$20000,DATOS!$D9567,DATOS!$E$2:$E$20000,DATOS!$E9567,DATOS!$I$2:$I$20000,DATOS!$I9567,DATOS!$G$2:$G$20000,"EX")=0),0))))</f>
      </c>
      <c r="H9567">
        <f>IF(DATOS!$G9567&lt;&gt;"EX",0,--(COUNTIFS(DATOS!$A$2:$A$20000,DATOS!$A9567,DATOS!$D$2:$D$20000,DATOS!$D9567,DATOS!$E$2:$E$20000,DATOS!$E9567,DATOS!$I$2:$I$20000,DATOS!$I9567,DATOS!$G$2:$G$20000,"OR")=0))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DATOS!$A$2:$A$20000,DATOS!$A9568,DATOS!$D$2:$D$20000,DATOS!$D9568,DATOS!$E$2:$E$20000,DATOS!$E9568,DATOS!$I$2:$I$20000,DATOS!$I9568,DATOS!$G$2:$G$20000,"EX")=0),0))))</f>
      </c>
      <c r="H9568">
        <f>IF(DATOS!$G9568&lt;&gt;"EX",0,--(COUNTIFS(DATOS!$A$2:$A$20000,DATOS!$A9568,DATOS!$D$2:$D$20000,DATOS!$D9568,DATOS!$E$2:$E$20000,DATOS!$E9568,DATOS!$I$2:$I$20000,DATOS!$I9568,DATOS!$G$2:$G$20000,"OR")=0))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DATOS!$A$2:$A$20000,DATOS!$A9569,DATOS!$D$2:$D$20000,DATOS!$D9569,DATOS!$E$2:$E$20000,DATOS!$E9569,DATOS!$I$2:$I$20000,DATOS!$I9569,DATOS!$G$2:$G$20000,"EX")=0),0))))</f>
      </c>
      <c r="H9569">
        <f>IF(DATOS!$G9569&lt;&gt;"EX",0,--(COUNTIFS(DATOS!$A$2:$A$20000,DATOS!$A9569,DATOS!$D$2:$D$20000,DATOS!$D9569,DATOS!$E$2:$E$20000,DATOS!$E9569,DATOS!$I$2:$I$20000,DATOS!$I9569,DATOS!$G$2:$G$20000,"OR")=0))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DATOS!$A$2:$A$20000,DATOS!$A9570,DATOS!$D$2:$D$20000,DATOS!$D9570,DATOS!$E$2:$E$20000,DATOS!$E9570,DATOS!$I$2:$I$20000,DATOS!$I9570,DATOS!$G$2:$G$20000,"EX")=0),0))))</f>
      </c>
      <c r="H9570">
        <f>IF(DATOS!$G9570&lt;&gt;"EX",0,--(COUNTIFS(DATOS!$A$2:$A$20000,DATOS!$A9570,DATOS!$D$2:$D$20000,DATOS!$D9570,DATOS!$E$2:$E$20000,DATOS!$E9570,DATOS!$I$2:$I$20000,DATOS!$I9570,DATOS!$G$2:$G$20000,"OR")=0))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DATOS!$A$2:$A$20000,DATOS!$A9571,DATOS!$D$2:$D$20000,DATOS!$D9571,DATOS!$E$2:$E$20000,DATOS!$E9571,DATOS!$I$2:$I$20000,DATOS!$I9571,DATOS!$G$2:$G$20000,"EX")=0),0))))</f>
      </c>
      <c r="H9571">
        <f>IF(DATOS!$G9571&lt;&gt;"EX",0,--(COUNTIFS(DATOS!$A$2:$A$20000,DATOS!$A9571,DATOS!$D$2:$D$20000,DATOS!$D9571,DATOS!$E$2:$E$20000,DATOS!$E9571,DATOS!$I$2:$I$20000,DATOS!$I9571,DATOS!$G$2:$G$20000,"OR")=0))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DATOS!$A$2:$A$20000,DATOS!$A9572,DATOS!$D$2:$D$20000,DATOS!$D9572,DATOS!$E$2:$E$20000,DATOS!$E9572,DATOS!$I$2:$I$20000,DATOS!$I9572,DATOS!$G$2:$G$20000,"EX")=0),0))))</f>
      </c>
      <c r="H9572">
        <f>IF(DATOS!$G9572&lt;&gt;"EX",0,--(COUNTIFS(DATOS!$A$2:$A$20000,DATOS!$A9572,DATOS!$D$2:$D$20000,DATOS!$D9572,DATOS!$E$2:$E$20000,DATOS!$E9572,DATOS!$I$2:$I$20000,DATOS!$I9572,DATOS!$G$2:$G$20000,"OR")=0))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DATOS!$A$2:$A$20000,DATOS!$A9573,DATOS!$D$2:$D$20000,DATOS!$D9573,DATOS!$E$2:$E$20000,DATOS!$E9573,DATOS!$I$2:$I$20000,DATOS!$I9573,DATOS!$G$2:$G$20000,"EX")=0),0))))</f>
      </c>
      <c r="H9573">
        <f>IF(DATOS!$G9573&lt;&gt;"EX",0,--(COUNTIFS(DATOS!$A$2:$A$20000,DATOS!$A9573,DATOS!$D$2:$D$20000,DATOS!$D9573,DATOS!$E$2:$E$20000,DATOS!$E9573,DATOS!$I$2:$I$20000,DATOS!$I9573,DATOS!$G$2:$G$20000,"OR")=0))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DATOS!$A$2:$A$20000,DATOS!$A9574,DATOS!$D$2:$D$20000,DATOS!$D9574,DATOS!$E$2:$E$20000,DATOS!$E9574,DATOS!$I$2:$I$20000,DATOS!$I9574,DATOS!$G$2:$G$20000,"EX")=0),0))))</f>
      </c>
      <c r="H9574">
        <f>IF(DATOS!$G9574&lt;&gt;"EX",0,--(COUNTIFS(DATOS!$A$2:$A$20000,DATOS!$A9574,DATOS!$D$2:$D$20000,DATOS!$D9574,DATOS!$E$2:$E$20000,DATOS!$E9574,DATOS!$I$2:$I$20000,DATOS!$I9574,DATOS!$G$2:$G$20000,"OR")=0))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DATOS!$A$2:$A$20000,DATOS!$A9575,DATOS!$D$2:$D$20000,DATOS!$D9575,DATOS!$E$2:$E$20000,DATOS!$E9575,DATOS!$I$2:$I$20000,DATOS!$I9575,DATOS!$G$2:$G$20000,"EX")=0),0))))</f>
      </c>
      <c r="H9575">
        <f>IF(DATOS!$G9575&lt;&gt;"EX",0,--(COUNTIFS(DATOS!$A$2:$A$20000,DATOS!$A9575,DATOS!$D$2:$D$20000,DATOS!$D9575,DATOS!$E$2:$E$20000,DATOS!$E9575,DATOS!$I$2:$I$20000,DATOS!$I9575,DATOS!$G$2:$G$20000,"OR")=0))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DATOS!$A$2:$A$20000,DATOS!$A9576,DATOS!$D$2:$D$20000,DATOS!$D9576,DATOS!$E$2:$E$20000,DATOS!$E9576,DATOS!$I$2:$I$20000,DATOS!$I9576,DATOS!$G$2:$G$20000,"EX")=0),0))))</f>
      </c>
      <c r="H9576">
        <f>IF(DATOS!$G9576&lt;&gt;"EX",0,--(COUNTIFS(DATOS!$A$2:$A$20000,DATOS!$A9576,DATOS!$D$2:$D$20000,DATOS!$D9576,DATOS!$E$2:$E$20000,DATOS!$E9576,DATOS!$I$2:$I$20000,DATOS!$I9576,DATOS!$G$2:$G$20000,"OR")=0))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DATOS!$A$2:$A$20000,DATOS!$A9577,DATOS!$D$2:$D$20000,DATOS!$D9577,DATOS!$E$2:$E$20000,DATOS!$E9577,DATOS!$I$2:$I$20000,DATOS!$I9577,DATOS!$G$2:$G$20000,"EX")=0),0))))</f>
      </c>
      <c r="H9577">
        <f>IF(DATOS!$G9577&lt;&gt;"EX",0,--(COUNTIFS(DATOS!$A$2:$A$20000,DATOS!$A9577,DATOS!$D$2:$D$20000,DATOS!$D9577,DATOS!$E$2:$E$20000,DATOS!$E9577,DATOS!$I$2:$I$20000,DATOS!$I9577,DATOS!$G$2:$G$20000,"OR")=0))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DATOS!$A$2:$A$20000,DATOS!$A9578,DATOS!$D$2:$D$20000,DATOS!$D9578,DATOS!$E$2:$E$20000,DATOS!$E9578,DATOS!$I$2:$I$20000,DATOS!$I9578,DATOS!$G$2:$G$20000,"EX")=0),0))))</f>
      </c>
      <c r="H9578">
        <f>IF(DATOS!$G9578&lt;&gt;"EX",0,--(COUNTIFS(DATOS!$A$2:$A$20000,DATOS!$A9578,DATOS!$D$2:$D$20000,DATOS!$D9578,DATOS!$E$2:$E$20000,DATOS!$E9578,DATOS!$I$2:$I$20000,DATOS!$I9578,DATOS!$G$2:$G$20000,"OR")=0))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DATOS!$A$2:$A$20000,DATOS!$A9579,DATOS!$D$2:$D$20000,DATOS!$D9579,DATOS!$E$2:$E$20000,DATOS!$E9579,DATOS!$I$2:$I$20000,DATOS!$I9579,DATOS!$G$2:$G$20000,"EX")=0),0))))</f>
      </c>
      <c r="H9579">
        <f>IF(DATOS!$G9579&lt;&gt;"EX",0,--(COUNTIFS(DATOS!$A$2:$A$20000,DATOS!$A9579,DATOS!$D$2:$D$20000,DATOS!$D9579,DATOS!$E$2:$E$20000,DATOS!$E9579,DATOS!$I$2:$I$20000,DATOS!$I9579,DATOS!$G$2:$G$20000,"OR")=0))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DATOS!$A$2:$A$20000,DATOS!$A9580,DATOS!$D$2:$D$20000,DATOS!$D9580,DATOS!$E$2:$E$20000,DATOS!$E9580,DATOS!$I$2:$I$20000,DATOS!$I9580,DATOS!$G$2:$G$20000,"EX")=0),0))))</f>
      </c>
      <c r="H9580">
        <f>IF(DATOS!$G9580&lt;&gt;"EX",0,--(COUNTIFS(DATOS!$A$2:$A$20000,DATOS!$A9580,DATOS!$D$2:$D$20000,DATOS!$D9580,DATOS!$E$2:$E$20000,DATOS!$E9580,DATOS!$I$2:$I$20000,DATOS!$I9580,DATOS!$G$2:$G$20000,"OR")=0))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DATOS!$A$2:$A$20000,DATOS!$A9581,DATOS!$D$2:$D$20000,DATOS!$D9581,DATOS!$E$2:$E$20000,DATOS!$E9581,DATOS!$I$2:$I$20000,DATOS!$I9581,DATOS!$G$2:$G$20000,"EX")=0),0))))</f>
      </c>
      <c r="H9581">
        <f>IF(DATOS!$G9581&lt;&gt;"EX",0,--(COUNTIFS(DATOS!$A$2:$A$20000,DATOS!$A9581,DATOS!$D$2:$D$20000,DATOS!$D9581,DATOS!$E$2:$E$20000,DATOS!$E9581,DATOS!$I$2:$I$20000,DATOS!$I9581,DATOS!$G$2:$G$20000,"OR")=0))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DATOS!$A$2:$A$20000,DATOS!$A9582,DATOS!$D$2:$D$20000,DATOS!$D9582,DATOS!$E$2:$E$20000,DATOS!$E9582,DATOS!$I$2:$I$20000,DATOS!$I9582,DATOS!$G$2:$G$20000,"EX")=0),0))))</f>
      </c>
      <c r="H9582">
        <f>IF(DATOS!$G9582&lt;&gt;"EX",0,--(COUNTIFS(DATOS!$A$2:$A$20000,DATOS!$A9582,DATOS!$D$2:$D$20000,DATOS!$D9582,DATOS!$E$2:$E$20000,DATOS!$E9582,DATOS!$I$2:$I$20000,DATOS!$I9582,DATOS!$G$2:$G$20000,"OR")=0))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DATOS!$A$2:$A$20000,DATOS!$A9583,DATOS!$D$2:$D$20000,DATOS!$D9583,DATOS!$E$2:$E$20000,DATOS!$E9583,DATOS!$I$2:$I$20000,DATOS!$I9583,DATOS!$G$2:$G$20000,"EX")=0),0))))</f>
      </c>
      <c r="H9583">
        <f>IF(DATOS!$G9583&lt;&gt;"EX",0,--(COUNTIFS(DATOS!$A$2:$A$20000,DATOS!$A9583,DATOS!$D$2:$D$20000,DATOS!$D9583,DATOS!$E$2:$E$20000,DATOS!$E9583,DATOS!$I$2:$I$20000,DATOS!$I9583,DATOS!$G$2:$G$20000,"OR")=0))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DATOS!$A$2:$A$20000,DATOS!$A9584,DATOS!$D$2:$D$20000,DATOS!$D9584,DATOS!$E$2:$E$20000,DATOS!$E9584,DATOS!$I$2:$I$20000,DATOS!$I9584,DATOS!$G$2:$G$20000,"EX")=0),0))))</f>
      </c>
      <c r="H9584">
        <f>IF(DATOS!$G9584&lt;&gt;"EX",0,--(COUNTIFS(DATOS!$A$2:$A$20000,DATOS!$A9584,DATOS!$D$2:$D$20000,DATOS!$D9584,DATOS!$E$2:$E$20000,DATOS!$E9584,DATOS!$I$2:$I$20000,DATOS!$I9584,DATOS!$G$2:$G$20000,"OR")=0))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DATOS!$A$2:$A$20000,DATOS!$A9585,DATOS!$D$2:$D$20000,DATOS!$D9585,DATOS!$E$2:$E$20000,DATOS!$E9585,DATOS!$I$2:$I$20000,DATOS!$I9585,DATOS!$G$2:$G$20000,"EX")=0),0))))</f>
      </c>
      <c r="H9585">
        <f>IF(DATOS!$G9585&lt;&gt;"EX",0,--(COUNTIFS(DATOS!$A$2:$A$20000,DATOS!$A9585,DATOS!$D$2:$D$20000,DATOS!$D9585,DATOS!$E$2:$E$20000,DATOS!$E9585,DATOS!$I$2:$I$20000,DATOS!$I9585,DATOS!$G$2:$G$20000,"OR")=0))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DATOS!$A$2:$A$20000,DATOS!$A9586,DATOS!$D$2:$D$20000,DATOS!$D9586,DATOS!$E$2:$E$20000,DATOS!$E9586,DATOS!$I$2:$I$20000,DATOS!$I9586,DATOS!$G$2:$G$20000,"EX")=0),0))))</f>
      </c>
      <c r="H9586">
        <f>IF(DATOS!$G9586&lt;&gt;"EX",0,--(COUNTIFS(DATOS!$A$2:$A$20000,DATOS!$A9586,DATOS!$D$2:$D$20000,DATOS!$D9586,DATOS!$E$2:$E$20000,DATOS!$E9586,DATOS!$I$2:$I$20000,DATOS!$I9586,DATOS!$G$2:$G$20000,"OR")=0))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DATOS!$A$2:$A$20000,DATOS!$A9587,DATOS!$D$2:$D$20000,DATOS!$D9587,DATOS!$E$2:$E$20000,DATOS!$E9587,DATOS!$I$2:$I$20000,DATOS!$I9587,DATOS!$G$2:$G$20000,"EX")=0),0))))</f>
      </c>
      <c r="H9587">
        <f>IF(DATOS!$G9587&lt;&gt;"EX",0,--(COUNTIFS(DATOS!$A$2:$A$20000,DATOS!$A9587,DATOS!$D$2:$D$20000,DATOS!$D9587,DATOS!$E$2:$E$20000,DATOS!$E9587,DATOS!$I$2:$I$20000,DATOS!$I9587,DATOS!$G$2:$G$20000,"OR")=0))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DATOS!$A$2:$A$20000,DATOS!$A9588,DATOS!$D$2:$D$20000,DATOS!$D9588,DATOS!$E$2:$E$20000,DATOS!$E9588,DATOS!$I$2:$I$20000,DATOS!$I9588,DATOS!$G$2:$G$20000,"EX")=0),0))))</f>
      </c>
      <c r="H9588">
        <f>IF(DATOS!$G9588&lt;&gt;"EX",0,--(COUNTIFS(DATOS!$A$2:$A$20000,DATOS!$A9588,DATOS!$D$2:$D$20000,DATOS!$D9588,DATOS!$E$2:$E$20000,DATOS!$E9588,DATOS!$I$2:$I$20000,DATOS!$I9588,DATOS!$G$2:$G$20000,"OR")=0))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DATOS!$A$2:$A$20000,DATOS!$A9589,DATOS!$D$2:$D$20000,DATOS!$D9589,DATOS!$E$2:$E$20000,DATOS!$E9589,DATOS!$I$2:$I$20000,DATOS!$I9589,DATOS!$G$2:$G$20000,"EX")=0),0))))</f>
      </c>
      <c r="H9589">
        <f>IF(DATOS!$G9589&lt;&gt;"EX",0,--(COUNTIFS(DATOS!$A$2:$A$20000,DATOS!$A9589,DATOS!$D$2:$D$20000,DATOS!$D9589,DATOS!$E$2:$E$20000,DATOS!$E9589,DATOS!$I$2:$I$20000,DATOS!$I9589,DATOS!$G$2:$G$20000,"OR")=0))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DATOS!$A$2:$A$20000,DATOS!$A9590,DATOS!$D$2:$D$20000,DATOS!$D9590,DATOS!$E$2:$E$20000,DATOS!$E9590,DATOS!$I$2:$I$20000,DATOS!$I9590,DATOS!$G$2:$G$20000,"EX")=0),0))))</f>
      </c>
      <c r="H9590">
        <f>IF(DATOS!$G9590&lt;&gt;"EX",0,--(COUNTIFS(DATOS!$A$2:$A$20000,DATOS!$A9590,DATOS!$D$2:$D$20000,DATOS!$D9590,DATOS!$E$2:$E$20000,DATOS!$E9590,DATOS!$I$2:$I$20000,DATOS!$I9590,DATOS!$G$2:$G$20000,"OR")=0))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DATOS!$A$2:$A$20000,DATOS!$A9591,DATOS!$D$2:$D$20000,DATOS!$D9591,DATOS!$E$2:$E$20000,DATOS!$E9591,DATOS!$I$2:$I$20000,DATOS!$I9591,DATOS!$G$2:$G$20000,"EX")=0),0))))</f>
      </c>
      <c r="H9591">
        <f>IF(DATOS!$G9591&lt;&gt;"EX",0,--(COUNTIFS(DATOS!$A$2:$A$20000,DATOS!$A9591,DATOS!$D$2:$D$20000,DATOS!$D9591,DATOS!$E$2:$E$20000,DATOS!$E9591,DATOS!$I$2:$I$20000,DATOS!$I9591,DATOS!$G$2:$G$20000,"OR")=0))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DATOS!$A$2:$A$20000,DATOS!$A9592,DATOS!$D$2:$D$20000,DATOS!$D9592,DATOS!$E$2:$E$20000,DATOS!$E9592,DATOS!$I$2:$I$20000,DATOS!$I9592,DATOS!$G$2:$G$20000,"EX")=0),0))))</f>
      </c>
      <c r="H9592">
        <f>IF(DATOS!$G9592&lt;&gt;"EX",0,--(COUNTIFS(DATOS!$A$2:$A$20000,DATOS!$A9592,DATOS!$D$2:$D$20000,DATOS!$D9592,DATOS!$E$2:$E$20000,DATOS!$E9592,DATOS!$I$2:$I$20000,DATOS!$I9592,DATOS!$G$2:$G$20000,"OR")=0))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DATOS!$A$2:$A$20000,DATOS!$A9593,DATOS!$D$2:$D$20000,DATOS!$D9593,DATOS!$E$2:$E$20000,DATOS!$E9593,DATOS!$I$2:$I$20000,DATOS!$I9593,DATOS!$G$2:$G$20000,"EX")=0),0))))</f>
      </c>
      <c r="H9593">
        <f>IF(DATOS!$G9593&lt;&gt;"EX",0,--(COUNTIFS(DATOS!$A$2:$A$20000,DATOS!$A9593,DATOS!$D$2:$D$20000,DATOS!$D9593,DATOS!$E$2:$E$20000,DATOS!$E9593,DATOS!$I$2:$I$20000,DATOS!$I9593,DATOS!$G$2:$G$20000,"OR")=0))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DATOS!$A$2:$A$20000,DATOS!$A9594,DATOS!$D$2:$D$20000,DATOS!$D9594,DATOS!$E$2:$E$20000,DATOS!$E9594,DATOS!$I$2:$I$20000,DATOS!$I9594,DATOS!$G$2:$G$20000,"EX")=0),0))))</f>
      </c>
      <c r="H9594">
        <f>IF(DATOS!$G9594&lt;&gt;"EX",0,--(COUNTIFS(DATOS!$A$2:$A$20000,DATOS!$A9594,DATOS!$D$2:$D$20000,DATOS!$D9594,DATOS!$E$2:$E$20000,DATOS!$E9594,DATOS!$I$2:$I$20000,DATOS!$I9594,DATOS!$G$2:$G$20000,"OR")=0))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DATOS!$A$2:$A$20000,DATOS!$A9595,DATOS!$D$2:$D$20000,DATOS!$D9595,DATOS!$E$2:$E$20000,DATOS!$E9595,DATOS!$I$2:$I$20000,DATOS!$I9595,DATOS!$G$2:$G$20000,"EX")=0),0))))</f>
      </c>
      <c r="H9595">
        <f>IF(DATOS!$G9595&lt;&gt;"EX",0,--(COUNTIFS(DATOS!$A$2:$A$20000,DATOS!$A9595,DATOS!$D$2:$D$20000,DATOS!$D9595,DATOS!$E$2:$E$20000,DATOS!$E9595,DATOS!$I$2:$I$20000,DATOS!$I9595,DATOS!$G$2:$G$20000,"OR")=0))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DATOS!$A$2:$A$20000,DATOS!$A9596,DATOS!$D$2:$D$20000,DATOS!$D9596,DATOS!$E$2:$E$20000,DATOS!$E9596,DATOS!$I$2:$I$20000,DATOS!$I9596,DATOS!$G$2:$G$20000,"EX")=0),0))))</f>
      </c>
      <c r="H9596">
        <f>IF(DATOS!$G9596&lt;&gt;"EX",0,--(COUNTIFS(DATOS!$A$2:$A$20000,DATOS!$A9596,DATOS!$D$2:$D$20000,DATOS!$D9596,DATOS!$E$2:$E$20000,DATOS!$E9596,DATOS!$I$2:$I$20000,DATOS!$I9596,DATOS!$G$2:$G$20000,"OR")=0))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DATOS!$A$2:$A$20000,DATOS!$A9597,DATOS!$D$2:$D$20000,DATOS!$D9597,DATOS!$E$2:$E$20000,DATOS!$E9597,DATOS!$I$2:$I$20000,DATOS!$I9597,DATOS!$G$2:$G$20000,"EX")=0),0))))</f>
      </c>
      <c r="H9597">
        <f>IF(DATOS!$G9597&lt;&gt;"EX",0,--(COUNTIFS(DATOS!$A$2:$A$20000,DATOS!$A9597,DATOS!$D$2:$D$20000,DATOS!$D9597,DATOS!$E$2:$E$20000,DATOS!$E9597,DATOS!$I$2:$I$20000,DATOS!$I9597,DATOS!$G$2:$G$20000,"OR")=0))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DATOS!$A$2:$A$20000,DATOS!$A9598,DATOS!$D$2:$D$20000,DATOS!$D9598,DATOS!$E$2:$E$20000,DATOS!$E9598,DATOS!$I$2:$I$20000,DATOS!$I9598,DATOS!$G$2:$G$20000,"EX")=0),0))))</f>
      </c>
      <c r="H9598">
        <f>IF(DATOS!$G9598&lt;&gt;"EX",0,--(COUNTIFS(DATOS!$A$2:$A$20000,DATOS!$A9598,DATOS!$D$2:$D$20000,DATOS!$D9598,DATOS!$E$2:$E$20000,DATOS!$E9598,DATOS!$I$2:$I$20000,DATOS!$I9598,DATOS!$G$2:$G$20000,"OR")=0))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DATOS!$A$2:$A$20000,DATOS!$A9599,DATOS!$D$2:$D$20000,DATOS!$D9599,DATOS!$E$2:$E$20000,DATOS!$E9599,DATOS!$I$2:$I$20000,DATOS!$I9599,DATOS!$G$2:$G$20000,"EX")=0),0))))</f>
      </c>
      <c r="H9599">
        <f>IF(DATOS!$G9599&lt;&gt;"EX",0,--(COUNTIFS(DATOS!$A$2:$A$20000,DATOS!$A9599,DATOS!$D$2:$D$20000,DATOS!$D9599,DATOS!$E$2:$E$20000,DATOS!$E9599,DATOS!$I$2:$I$20000,DATOS!$I9599,DATOS!$G$2:$G$20000,"OR")=0))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DATOS!$A$2:$A$20000,DATOS!$A9600,DATOS!$D$2:$D$20000,DATOS!$D9600,DATOS!$E$2:$E$20000,DATOS!$E9600,DATOS!$I$2:$I$20000,DATOS!$I9600,DATOS!$G$2:$G$20000,"EX")=0),0))))</f>
      </c>
      <c r="H9600">
        <f>IF(DATOS!$G9600&lt;&gt;"EX",0,--(COUNTIFS(DATOS!$A$2:$A$20000,DATOS!$A9600,DATOS!$D$2:$D$20000,DATOS!$D9600,DATOS!$E$2:$E$20000,DATOS!$E9600,DATOS!$I$2:$I$20000,DATOS!$I9600,DATOS!$G$2:$G$20000,"OR")=0))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DATOS!$A$2:$A$20000,DATOS!$A9601,DATOS!$D$2:$D$20000,DATOS!$D9601,DATOS!$E$2:$E$20000,DATOS!$E9601,DATOS!$I$2:$I$20000,DATOS!$I9601,DATOS!$G$2:$G$20000,"EX")=0),0))))</f>
      </c>
      <c r="H9601">
        <f>IF(DATOS!$G9601&lt;&gt;"EX",0,--(COUNTIFS(DATOS!$A$2:$A$20000,DATOS!$A9601,DATOS!$D$2:$D$20000,DATOS!$D9601,DATOS!$E$2:$E$20000,DATOS!$E9601,DATOS!$I$2:$I$20000,DATOS!$I9601,DATOS!$G$2:$G$20000,"OR")=0))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DATOS!$A$2:$A$20000,DATOS!$A9602,DATOS!$D$2:$D$20000,DATOS!$D9602,DATOS!$E$2:$E$20000,DATOS!$E9602,DATOS!$I$2:$I$20000,DATOS!$I9602,DATOS!$G$2:$G$20000,"EX")=0),0))))</f>
      </c>
      <c r="H9602">
        <f>IF(DATOS!$G9602&lt;&gt;"EX",0,--(COUNTIFS(DATOS!$A$2:$A$20000,DATOS!$A9602,DATOS!$D$2:$D$20000,DATOS!$D9602,DATOS!$E$2:$E$20000,DATOS!$E9602,DATOS!$I$2:$I$20000,DATOS!$I9602,DATOS!$G$2:$G$20000,"OR")=0))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DATOS!$A$2:$A$20000,DATOS!$A9603,DATOS!$D$2:$D$20000,DATOS!$D9603,DATOS!$E$2:$E$20000,DATOS!$E9603,DATOS!$I$2:$I$20000,DATOS!$I9603,DATOS!$G$2:$G$20000,"EX")=0),0))))</f>
      </c>
      <c r="H9603">
        <f>IF(DATOS!$G9603&lt;&gt;"EX",0,--(COUNTIFS(DATOS!$A$2:$A$20000,DATOS!$A9603,DATOS!$D$2:$D$20000,DATOS!$D9603,DATOS!$E$2:$E$20000,DATOS!$E9603,DATOS!$I$2:$I$20000,DATOS!$I9603,DATOS!$G$2:$G$20000,"OR")=0))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DATOS!$A$2:$A$20000,DATOS!$A9604,DATOS!$D$2:$D$20000,DATOS!$D9604,DATOS!$E$2:$E$20000,DATOS!$E9604,DATOS!$I$2:$I$20000,DATOS!$I9604,DATOS!$G$2:$G$20000,"EX")=0),0))))</f>
      </c>
      <c r="H9604">
        <f>IF(DATOS!$G9604&lt;&gt;"EX",0,--(COUNTIFS(DATOS!$A$2:$A$20000,DATOS!$A9604,DATOS!$D$2:$D$20000,DATOS!$D9604,DATOS!$E$2:$E$20000,DATOS!$E9604,DATOS!$I$2:$I$20000,DATOS!$I9604,DATOS!$G$2:$G$20000,"OR")=0))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DATOS!$A$2:$A$20000,DATOS!$A9605,DATOS!$D$2:$D$20000,DATOS!$D9605,DATOS!$E$2:$E$20000,DATOS!$E9605,DATOS!$I$2:$I$20000,DATOS!$I9605,DATOS!$G$2:$G$20000,"EX")=0),0))))</f>
      </c>
      <c r="H9605">
        <f>IF(DATOS!$G9605&lt;&gt;"EX",0,--(COUNTIFS(DATOS!$A$2:$A$20000,DATOS!$A9605,DATOS!$D$2:$D$20000,DATOS!$D9605,DATOS!$E$2:$E$20000,DATOS!$E9605,DATOS!$I$2:$I$20000,DATOS!$I9605,DATOS!$G$2:$G$20000,"OR")=0))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DATOS!$A$2:$A$20000,DATOS!$A9606,DATOS!$D$2:$D$20000,DATOS!$D9606,DATOS!$E$2:$E$20000,DATOS!$E9606,DATOS!$I$2:$I$20000,DATOS!$I9606,DATOS!$G$2:$G$20000,"EX")=0),0))))</f>
      </c>
      <c r="H9606">
        <f>IF(DATOS!$G9606&lt;&gt;"EX",0,--(COUNTIFS(DATOS!$A$2:$A$20000,DATOS!$A9606,DATOS!$D$2:$D$20000,DATOS!$D9606,DATOS!$E$2:$E$20000,DATOS!$E9606,DATOS!$I$2:$I$20000,DATOS!$I9606,DATOS!$G$2:$G$20000,"OR")=0))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DATOS!$A$2:$A$20000,DATOS!$A9607,DATOS!$D$2:$D$20000,DATOS!$D9607,DATOS!$E$2:$E$20000,DATOS!$E9607,DATOS!$I$2:$I$20000,DATOS!$I9607,DATOS!$G$2:$G$20000,"EX")=0),0))))</f>
      </c>
      <c r="H9607">
        <f>IF(DATOS!$G9607&lt;&gt;"EX",0,--(COUNTIFS(DATOS!$A$2:$A$20000,DATOS!$A9607,DATOS!$D$2:$D$20000,DATOS!$D9607,DATOS!$E$2:$E$20000,DATOS!$E9607,DATOS!$I$2:$I$20000,DATOS!$I9607,DATOS!$G$2:$G$20000,"OR")=0))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DATOS!$A$2:$A$20000,DATOS!$A9608,DATOS!$D$2:$D$20000,DATOS!$D9608,DATOS!$E$2:$E$20000,DATOS!$E9608,DATOS!$I$2:$I$20000,DATOS!$I9608,DATOS!$G$2:$G$20000,"EX")=0),0))))</f>
      </c>
      <c r="H9608">
        <f>IF(DATOS!$G9608&lt;&gt;"EX",0,--(COUNTIFS(DATOS!$A$2:$A$20000,DATOS!$A9608,DATOS!$D$2:$D$20000,DATOS!$D9608,DATOS!$E$2:$E$20000,DATOS!$E9608,DATOS!$I$2:$I$20000,DATOS!$I9608,DATOS!$G$2:$G$20000,"OR")=0))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DATOS!$A$2:$A$20000,DATOS!$A9609,DATOS!$D$2:$D$20000,DATOS!$D9609,DATOS!$E$2:$E$20000,DATOS!$E9609,DATOS!$I$2:$I$20000,DATOS!$I9609,DATOS!$G$2:$G$20000,"EX")=0),0))))</f>
      </c>
      <c r="H9609">
        <f>IF(DATOS!$G9609&lt;&gt;"EX",0,--(COUNTIFS(DATOS!$A$2:$A$20000,DATOS!$A9609,DATOS!$D$2:$D$20000,DATOS!$D9609,DATOS!$E$2:$E$20000,DATOS!$E9609,DATOS!$I$2:$I$20000,DATOS!$I9609,DATOS!$G$2:$G$20000,"OR")=0))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DATOS!$A$2:$A$20000,DATOS!$A9610,DATOS!$D$2:$D$20000,DATOS!$D9610,DATOS!$E$2:$E$20000,DATOS!$E9610,DATOS!$I$2:$I$20000,DATOS!$I9610,DATOS!$G$2:$G$20000,"EX")=0),0))))</f>
      </c>
      <c r="H9610">
        <f>IF(DATOS!$G9610&lt;&gt;"EX",0,--(COUNTIFS(DATOS!$A$2:$A$20000,DATOS!$A9610,DATOS!$D$2:$D$20000,DATOS!$D9610,DATOS!$E$2:$E$20000,DATOS!$E9610,DATOS!$I$2:$I$20000,DATOS!$I9610,DATOS!$G$2:$G$20000,"OR")=0))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DATOS!$A$2:$A$20000,DATOS!$A9611,DATOS!$D$2:$D$20000,DATOS!$D9611,DATOS!$E$2:$E$20000,DATOS!$E9611,DATOS!$I$2:$I$20000,DATOS!$I9611,DATOS!$G$2:$G$20000,"EX")=0),0))))</f>
      </c>
      <c r="H9611">
        <f>IF(DATOS!$G9611&lt;&gt;"EX",0,--(COUNTIFS(DATOS!$A$2:$A$20000,DATOS!$A9611,DATOS!$D$2:$D$20000,DATOS!$D9611,DATOS!$E$2:$E$20000,DATOS!$E9611,DATOS!$I$2:$I$20000,DATOS!$I9611,DATOS!$G$2:$G$20000,"OR")=0))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DATOS!$A$2:$A$20000,DATOS!$A9612,DATOS!$D$2:$D$20000,DATOS!$D9612,DATOS!$E$2:$E$20000,DATOS!$E9612,DATOS!$I$2:$I$20000,DATOS!$I9612,DATOS!$G$2:$G$20000,"EX")=0),0))))</f>
      </c>
      <c r="H9612">
        <f>IF(DATOS!$G9612&lt;&gt;"EX",0,--(COUNTIFS(DATOS!$A$2:$A$20000,DATOS!$A9612,DATOS!$D$2:$D$20000,DATOS!$D9612,DATOS!$E$2:$E$20000,DATOS!$E9612,DATOS!$I$2:$I$20000,DATOS!$I9612,DATOS!$G$2:$G$20000,"OR")=0))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DATOS!$A$2:$A$20000,DATOS!$A9613,DATOS!$D$2:$D$20000,DATOS!$D9613,DATOS!$E$2:$E$20000,DATOS!$E9613,DATOS!$I$2:$I$20000,DATOS!$I9613,DATOS!$G$2:$G$20000,"EX")=0),0))))</f>
      </c>
      <c r="H9613">
        <f>IF(DATOS!$G9613&lt;&gt;"EX",0,--(COUNTIFS(DATOS!$A$2:$A$20000,DATOS!$A9613,DATOS!$D$2:$D$20000,DATOS!$D9613,DATOS!$E$2:$E$20000,DATOS!$E9613,DATOS!$I$2:$I$20000,DATOS!$I9613,DATOS!$G$2:$G$20000,"OR")=0))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DATOS!$A$2:$A$20000,DATOS!$A9614,DATOS!$D$2:$D$20000,DATOS!$D9614,DATOS!$E$2:$E$20000,DATOS!$E9614,DATOS!$I$2:$I$20000,DATOS!$I9614,DATOS!$G$2:$G$20000,"EX")=0),0))))</f>
      </c>
      <c r="H9614">
        <f>IF(DATOS!$G9614&lt;&gt;"EX",0,--(COUNTIFS(DATOS!$A$2:$A$20000,DATOS!$A9614,DATOS!$D$2:$D$20000,DATOS!$D9614,DATOS!$E$2:$E$20000,DATOS!$E9614,DATOS!$I$2:$I$20000,DATOS!$I9614,DATOS!$G$2:$G$20000,"OR")=0))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DATOS!$A$2:$A$20000,DATOS!$A9615,DATOS!$D$2:$D$20000,DATOS!$D9615,DATOS!$E$2:$E$20000,DATOS!$E9615,DATOS!$I$2:$I$20000,DATOS!$I9615,DATOS!$G$2:$G$20000,"EX")=0),0))))</f>
      </c>
      <c r="H9615">
        <f>IF(DATOS!$G9615&lt;&gt;"EX",0,--(COUNTIFS(DATOS!$A$2:$A$20000,DATOS!$A9615,DATOS!$D$2:$D$20000,DATOS!$D9615,DATOS!$E$2:$E$20000,DATOS!$E9615,DATOS!$I$2:$I$20000,DATOS!$I9615,DATOS!$G$2:$G$20000,"OR")=0))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DATOS!$A$2:$A$20000,DATOS!$A9616,DATOS!$D$2:$D$20000,DATOS!$D9616,DATOS!$E$2:$E$20000,DATOS!$E9616,DATOS!$I$2:$I$20000,DATOS!$I9616,DATOS!$G$2:$G$20000,"EX")=0),0))))</f>
      </c>
      <c r="H9616">
        <f>IF(DATOS!$G9616&lt;&gt;"EX",0,--(COUNTIFS(DATOS!$A$2:$A$20000,DATOS!$A9616,DATOS!$D$2:$D$20000,DATOS!$D9616,DATOS!$E$2:$E$20000,DATOS!$E9616,DATOS!$I$2:$I$20000,DATOS!$I9616,DATOS!$G$2:$G$20000,"OR")=0))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DATOS!$A$2:$A$20000,DATOS!$A9617,DATOS!$D$2:$D$20000,DATOS!$D9617,DATOS!$E$2:$E$20000,DATOS!$E9617,DATOS!$I$2:$I$20000,DATOS!$I9617,DATOS!$G$2:$G$20000,"EX")=0),0))))</f>
      </c>
      <c r="H9617">
        <f>IF(DATOS!$G9617&lt;&gt;"EX",0,--(COUNTIFS(DATOS!$A$2:$A$20000,DATOS!$A9617,DATOS!$D$2:$D$20000,DATOS!$D9617,DATOS!$E$2:$E$20000,DATOS!$E9617,DATOS!$I$2:$I$20000,DATOS!$I9617,DATOS!$G$2:$G$20000,"OR")=0))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DATOS!$A$2:$A$20000,DATOS!$A9618,DATOS!$D$2:$D$20000,DATOS!$D9618,DATOS!$E$2:$E$20000,DATOS!$E9618,DATOS!$I$2:$I$20000,DATOS!$I9618,DATOS!$G$2:$G$20000,"EX")=0),0))))</f>
      </c>
      <c r="H9618">
        <f>IF(DATOS!$G9618&lt;&gt;"EX",0,--(COUNTIFS(DATOS!$A$2:$A$20000,DATOS!$A9618,DATOS!$D$2:$D$20000,DATOS!$D9618,DATOS!$E$2:$E$20000,DATOS!$E9618,DATOS!$I$2:$I$20000,DATOS!$I9618,DATOS!$G$2:$G$20000,"OR")=0))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DATOS!$A$2:$A$20000,DATOS!$A9619,DATOS!$D$2:$D$20000,DATOS!$D9619,DATOS!$E$2:$E$20000,DATOS!$E9619,DATOS!$I$2:$I$20000,DATOS!$I9619,DATOS!$G$2:$G$20000,"EX")=0),0))))</f>
      </c>
      <c r="H9619">
        <f>IF(DATOS!$G9619&lt;&gt;"EX",0,--(COUNTIFS(DATOS!$A$2:$A$20000,DATOS!$A9619,DATOS!$D$2:$D$20000,DATOS!$D9619,DATOS!$E$2:$E$20000,DATOS!$E9619,DATOS!$I$2:$I$20000,DATOS!$I9619,DATOS!$G$2:$G$20000,"OR")=0))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DATOS!$A$2:$A$20000,DATOS!$A9620,DATOS!$D$2:$D$20000,DATOS!$D9620,DATOS!$E$2:$E$20000,DATOS!$E9620,DATOS!$I$2:$I$20000,DATOS!$I9620,DATOS!$G$2:$G$20000,"EX")=0),0))))</f>
      </c>
      <c r="H9620">
        <f>IF(DATOS!$G9620&lt;&gt;"EX",0,--(COUNTIFS(DATOS!$A$2:$A$20000,DATOS!$A9620,DATOS!$D$2:$D$20000,DATOS!$D9620,DATOS!$E$2:$E$20000,DATOS!$E9620,DATOS!$I$2:$I$20000,DATOS!$I9620,DATOS!$G$2:$G$20000,"OR")=0))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DATOS!$A$2:$A$20000,DATOS!$A9621,DATOS!$D$2:$D$20000,DATOS!$D9621,DATOS!$E$2:$E$20000,DATOS!$E9621,DATOS!$I$2:$I$20000,DATOS!$I9621,DATOS!$G$2:$G$20000,"EX")=0),0))))</f>
      </c>
      <c r="H9621">
        <f>IF(DATOS!$G9621&lt;&gt;"EX",0,--(COUNTIFS(DATOS!$A$2:$A$20000,DATOS!$A9621,DATOS!$D$2:$D$20000,DATOS!$D9621,DATOS!$E$2:$E$20000,DATOS!$E9621,DATOS!$I$2:$I$20000,DATOS!$I9621,DATOS!$G$2:$G$20000,"OR")=0))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DATOS!$A$2:$A$20000,DATOS!$A9622,DATOS!$D$2:$D$20000,DATOS!$D9622,DATOS!$E$2:$E$20000,DATOS!$E9622,DATOS!$I$2:$I$20000,DATOS!$I9622,DATOS!$G$2:$G$20000,"EX")=0),0))))</f>
      </c>
      <c r="H9622">
        <f>IF(DATOS!$G9622&lt;&gt;"EX",0,--(COUNTIFS(DATOS!$A$2:$A$20000,DATOS!$A9622,DATOS!$D$2:$D$20000,DATOS!$D9622,DATOS!$E$2:$E$20000,DATOS!$E9622,DATOS!$I$2:$I$20000,DATOS!$I9622,DATOS!$G$2:$G$20000,"OR")=0))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DATOS!$A$2:$A$20000,DATOS!$A9623,DATOS!$D$2:$D$20000,DATOS!$D9623,DATOS!$E$2:$E$20000,DATOS!$E9623,DATOS!$I$2:$I$20000,DATOS!$I9623,DATOS!$G$2:$G$20000,"EX")=0),0))))</f>
      </c>
      <c r="H9623">
        <f>IF(DATOS!$G9623&lt;&gt;"EX",0,--(COUNTIFS(DATOS!$A$2:$A$20000,DATOS!$A9623,DATOS!$D$2:$D$20000,DATOS!$D9623,DATOS!$E$2:$E$20000,DATOS!$E9623,DATOS!$I$2:$I$20000,DATOS!$I9623,DATOS!$G$2:$G$20000,"OR")=0))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DATOS!$A$2:$A$20000,DATOS!$A9624,DATOS!$D$2:$D$20000,DATOS!$D9624,DATOS!$E$2:$E$20000,DATOS!$E9624,DATOS!$I$2:$I$20000,DATOS!$I9624,DATOS!$G$2:$G$20000,"EX")=0),0))))</f>
      </c>
      <c r="H9624">
        <f>IF(DATOS!$G9624&lt;&gt;"EX",0,--(COUNTIFS(DATOS!$A$2:$A$20000,DATOS!$A9624,DATOS!$D$2:$D$20000,DATOS!$D9624,DATOS!$E$2:$E$20000,DATOS!$E9624,DATOS!$I$2:$I$20000,DATOS!$I9624,DATOS!$G$2:$G$20000,"OR")=0))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DATOS!$A$2:$A$20000,DATOS!$A9625,DATOS!$D$2:$D$20000,DATOS!$D9625,DATOS!$E$2:$E$20000,DATOS!$E9625,DATOS!$I$2:$I$20000,DATOS!$I9625,DATOS!$G$2:$G$20000,"EX")=0),0))))</f>
      </c>
      <c r="H9625">
        <f>IF(DATOS!$G9625&lt;&gt;"EX",0,--(COUNTIFS(DATOS!$A$2:$A$20000,DATOS!$A9625,DATOS!$D$2:$D$20000,DATOS!$D9625,DATOS!$E$2:$E$20000,DATOS!$E9625,DATOS!$I$2:$I$20000,DATOS!$I9625,DATOS!$G$2:$G$20000,"OR")=0))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DATOS!$A$2:$A$20000,DATOS!$A9626,DATOS!$D$2:$D$20000,DATOS!$D9626,DATOS!$E$2:$E$20000,DATOS!$E9626,DATOS!$I$2:$I$20000,DATOS!$I9626,DATOS!$G$2:$G$20000,"EX")=0),0))))</f>
      </c>
      <c r="H9626">
        <f>IF(DATOS!$G9626&lt;&gt;"EX",0,--(COUNTIFS(DATOS!$A$2:$A$20000,DATOS!$A9626,DATOS!$D$2:$D$20000,DATOS!$D9626,DATOS!$E$2:$E$20000,DATOS!$E9626,DATOS!$I$2:$I$20000,DATOS!$I9626,DATOS!$G$2:$G$20000,"OR")=0))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DATOS!$A$2:$A$20000,DATOS!$A9627,DATOS!$D$2:$D$20000,DATOS!$D9627,DATOS!$E$2:$E$20000,DATOS!$E9627,DATOS!$I$2:$I$20000,DATOS!$I9627,DATOS!$G$2:$G$20000,"EX")=0),0))))</f>
      </c>
      <c r="H9627">
        <f>IF(DATOS!$G9627&lt;&gt;"EX",0,--(COUNTIFS(DATOS!$A$2:$A$20000,DATOS!$A9627,DATOS!$D$2:$D$20000,DATOS!$D9627,DATOS!$E$2:$E$20000,DATOS!$E9627,DATOS!$I$2:$I$20000,DATOS!$I9627,DATOS!$G$2:$G$20000,"OR")=0))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DATOS!$A$2:$A$20000,DATOS!$A9628,DATOS!$D$2:$D$20000,DATOS!$D9628,DATOS!$E$2:$E$20000,DATOS!$E9628,DATOS!$I$2:$I$20000,DATOS!$I9628,DATOS!$G$2:$G$20000,"EX")=0),0))))</f>
      </c>
      <c r="H9628">
        <f>IF(DATOS!$G9628&lt;&gt;"EX",0,--(COUNTIFS(DATOS!$A$2:$A$20000,DATOS!$A9628,DATOS!$D$2:$D$20000,DATOS!$D9628,DATOS!$E$2:$E$20000,DATOS!$E9628,DATOS!$I$2:$I$20000,DATOS!$I9628,DATOS!$G$2:$G$20000,"OR")=0))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DATOS!$A$2:$A$20000,DATOS!$A9629,DATOS!$D$2:$D$20000,DATOS!$D9629,DATOS!$E$2:$E$20000,DATOS!$E9629,DATOS!$I$2:$I$20000,DATOS!$I9629,DATOS!$G$2:$G$20000,"EX")=0),0))))</f>
      </c>
      <c r="H9629">
        <f>IF(DATOS!$G9629&lt;&gt;"EX",0,--(COUNTIFS(DATOS!$A$2:$A$20000,DATOS!$A9629,DATOS!$D$2:$D$20000,DATOS!$D9629,DATOS!$E$2:$E$20000,DATOS!$E9629,DATOS!$I$2:$I$20000,DATOS!$I9629,DATOS!$G$2:$G$20000,"OR")=0))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DATOS!$A$2:$A$20000,DATOS!$A9630,DATOS!$D$2:$D$20000,DATOS!$D9630,DATOS!$E$2:$E$20000,DATOS!$E9630,DATOS!$I$2:$I$20000,DATOS!$I9630,DATOS!$G$2:$G$20000,"EX")=0),0))))</f>
      </c>
      <c r="H9630">
        <f>IF(DATOS!$G9630&lt;&gt;"EX",0,--(COUNTIFS(DATOS!$A$2:$A$20000,DATOS!$A9630,DATOS!$D$2:$D$20000,DATOS!$D9630,DATOS!$E$2:$E$20000,DATOS!$E9630,DATOS!$I$2:$I$20000,DATOS!$I9630,DATOS!$G$2:$G$20000,"OR")=0))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DATOS!$A$2:$A$20000,DATOS!$A9631,DATOS!$D$2:$D$20000,DATOS!$D9631,DATOS!$E$2:$E$20000,DATOS!$E9631,DATOS!$I$2:$I$20000,DATOS!$I9631,DATOS!$G$2:$G$20000,"EX")=0),0))))</f>
      </c>
      <c r="H9631">
        <f>IF(DATOS!$G9631&lt;&gt;"EX",0,--(COUNTIFS(DATOS!$A$2:$A$20000,DATOS!$A9631,DATOS!$D$2:$D$20000,DATOS!$D9631,DATOS!$E$2:$E$20000,DATOS!$E9631,DATOS!$I$2:$I$20000,DATOS!$I9631,DATOS!$G$2:$G$20000,"OR")=0))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DATOS!$A$2:$A$20000,DATOS!$A9632,DATOS!$D$2:$D$20000,DATOS!$D9632,DATOS!$E$2:$E$20000,DATOS!$E9632,DATOS!$I$2:$I$20000,DATOS!$I9632,DATOS!$G$2:$G$20000,"EX")=0),0))))</f>
      </c>
      <c r="H9632">
        <f>IF(DATOS!$G9632&lt;&gt;"EX",0,--(COUNTIFS(DATOS!$A$2:$A$20000,DATOS!$A9632,DATOS!$D$2:$D$20000,DATOS!$D9632,DATOS!$E$2:$E$20000,DATOS!$E9632,DATOS!$I$2:$I$20000,DATOS!$I9632,DATOS!$G$2:$G$20000,"OR")=0))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DATOS!$A$2:$A$20000,DATOS!$A9633,DATOS!$D$2:$D$20000,DATOS!$D9633,DATOS!$E$2:$E$20000,DATOS!$E9633,DATOS!$I$2:$I$20000,DATOS!$I9633,DATOS!$G$2:$G$20000,"EX")=0),0))))</f>
      </c>
      <c r="H9633">
        <f>IF(DATOS!$G9633&lt;&gt;"EX",0,--(COUNTIFS(DATOS!$A$2:$A$20000,DATOS!$A9633,DATOS!$D$2:$D$20000,DATOS!$D9633,DATOS!$E$2:$E$20000,DATOS!$E9633,DATOS!$I$2:$I$20000,DATOS!$I9633,DATOS!$G$2:$G$20000,"OR")=0))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DATOS!$A$2:$A$20000,DATOS!$A9634,DATOS!$D$2:$D$20000,DATOS!$D9634,DATOS!$E$2:$E$20000,DATOS!$E9634,DATOS!$I$2:$I$20000,DATOS!$I9634,DATOS!$G$2:$G$20000,"EX")=0),0))))</f>
      </c>
      <c r="H9634">
        <f>IF(DATOS!$G9634&lt;&gt;"EX",0,--(COUNTIFS(DATOS!$A$2:$A$20000,DATOS!$A9634,DATOS!$D$2:$D$20000,DATOS!$D9634,DATOS!$E$2:$E$20000,DATOS!$E9634,DATOS!$I$2:$I$20000,DATOS!$I9634,DATOS!$G$2:$G$20000,"OR")=0))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DATOS!$A$2:$A$20000,DATOS!$A9635,DATOS!$D$2:$D$20000,DATOS!$D9635,DATOS!$E$2:$E$20000,DATOS!$E9635,DATOS!$I$2:$I$20000,DATOS!$I9635,DATOS!$G$2:$G$20000,"EX")=0),0))))</f>
      </c>
      <c r="H9635">
        <f>IF(DATOS!$G9635&lt;&gt;"EX",0,--(COUNTIFS(DATOS!$A$2:$A$20000,DATOS!$A9635,DATOS!$D$2:$D$20000,DATOS!$D9635,DATOS!$E$2:$E$20000,DATOS!$E9635,DATOS!$I$2:$I$20000,DATOS!$I9635,DATOS!$G$2:$G$20000,"OR")=0))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DATOS!$A$2:$A$20000,DATOS!$A9636,DATOS!$D$2:$D$20000,DATOS!$D9636,DATOS!$E$2:$E$20000,DATOS!$E9636,DATOS!$I$2:$I$20000,DATOS!$I9636,DATOS!$G$2:$G$20000,"EX")=0),0))))</f>
      </c>
      <c r="H9636">
        <f>IF(DATOS!$G9636&lt;&gt;"EX",0,--(COUNTIFS(DATOS!$A$2:$A$20000,DATOS!$A9636,DATOS!$D$2:$D$20000,DATOS!$D9636,DATOS!$E$2:$E$20000,DATOS!$E9636,DATOS!$I$2:$I$20000,DATOS!$I9636,DATOS!$G$2:$G$20000,"OR")=0))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DATOS!$A$2:$A$20000,DATOS!$A9637,DATOS!$D$2:$D$20000,DATOS!$D9637,DATOS!$E$2:$E$20000,DATOS!$E9637,DATOS!$I$2:$I$20000,DATOS!$I9637,DATOS!$G$2:$G$20000,"EX")=0),0))))</f>
      </c>
      <c r="H9637">
        <f>IF(DATOS!$G9637&lt;&gt;"EX",0,--(COUNTIFS(DATOS!$A$2:$A$20000,DATOS!$A9637,DATOS!$D$2:$D$20000,DATOS!$D9637,DATOS!$E$2:$E$20000,DATOS!$E9637,DATOS!$I$2:$I$20000,DATOS!$I9637,DATOS!$G$2:$G$20000,"OR")=0))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DATOS!$A$2:$A$20000,DATOS!$A9638,DATOS!$D$2:$D$20000,DATOS!$D9638,DATOS!$E$2:$E$20000,DATOS!$E9638,DATOS!$I$2:$I$20000,DATOS!$I9638,DATOS!$G$2:$G$20000,"EX")=0),0))))</f>
      </c>
      <c r="H9638">
        <f>IF(DATOS!$G9638&lt;&gt;"EX",0,--(COUNTIFS(DATOS!$A$2:$A$20000,DATOS!$A9638,DATOS!$D$2:$D$20000,DATOS!$D9638,DATOS!$E$2:$E$20000,DATOS!$E9638,DATOS!$I$2:$I$20000,DATOS!$I9638,DATOS!$G$2:$G$20000,"OR")=0))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DATOS!$A$2:$A$20000,DATOS!$A9639,DATOS!$D$2:$D$20000,DATOS!$D9639,DATOS!$E$2:$E$20000,DATOS!$E9639,DATOS!$I$2:$I$20000,DATOS!$I9639,DATOS!$G$2:$G$20000,"EX")=0),0))))</f>
      </c>
      <c r="H9639">
        <f>IF(DATOS!$G9639&lt;&gt;"EX",0,--(COUNTIFS(DATOS!$A$2:$A$20000,DATOS!$A9639,DATOS!$D$2:$D$20000,DATOS!$D9639,DATOS!$E$2:$E$20000,DATOS!$E9639,DATOS!$I$2:$I$20000,DATOS!$I9639,DATOS!$G$2:$G$20000,"OR")=0))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DATOS!$A$2:$A$20000,DATOS!$A9640,DATOS!$D$2:$D$20000,DATOS!$D9640,DATOS!$E$2:$E$20000,DATOS!$E9640,DATOS!$I$2:$I$20000,DATOS!$I9640,DATOS!$G$2:$G$20000,"EX")=0),0))))</f>
      </c>
      <c r="H9640">
        <f>IF(DATOS!$G9640&lt;&gt;"EX",0,--(COUNTIFS(DATOS!$A$2:$A$20000,DATOS!$A9640,DATOS!$D$2:$D$20000,DATOS!$D9640,DATOS!$E$2:$E$20000,DATOS!$E9640,DATOS!$I$2:$I$20000,DATOS!$I9640,DATOS!$G$2:$G$20000,"OR")=0))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DATOS!$A$2:$A$20000,DATOS!$A9641,DATOS!$D$2:$D$20000,DATOS!$D9641,DATOS!$E$2:$E$20000,DATOS!$E9641,DATOS!$I$2:$I$20000,DATOS!$I9641,DATOS!$G$2:$G$20000,"EX")=0),0))))</f>
      </c>
      <c r="H9641">
        <f>IF(DATOS!$G9641&lt;&gt;"EX",0,--(COUNTIFS(DATOS!$A$2:$A$20000,DATOS!$A9641,DATOS!$D$2:$D$20000,DATOS!$D9641,DATOS!$E$2:$E$20000,DATOS!$E9641,DATOS!$I$2:$I$20000,DATOS!$I9641,DATOS!$G$2:$G$20000,"OR")=0))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DATOS!$A$2:$A$20000,DATOS!$A9642,DATOS!$D$2:$D$20000,DATOS!$D9642,DATOS!$E$2:$E$20000,DATOS!$E9642,DATOS!$I$2:$I$20000,DATOS!$I9642,DATOS!$G$2:$G$20000,"EX")=0),0))))</f>
      </c>
      <c r="H9642">
        <f>IF(DATOS!$G9642&lt;&gt;"EX",0,--(COUNTIFS(DATOS!$A$2:$A$20000,DATOS!$A9642,DATOS!$D$2:$D$20000,DATOS!$D9642,DATOS!$E$2:$E$20000,DATOS!$E9642,DATOS!$I$2:$I$20000,DATOS!$I9642,DATOS!$G$2:$G$20000,"OR")=0))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DATOS!$A$2:$A$20000,DATOS!$A9643,DATOS!$D$2:$D$20000,DATOS!$D9643,DATOS!$E$2:$E$20000,DATOS!$E9643,DATOS!$I$2:$I$20000,DATOS!$I9643,DATOS!$G$2:$G$20000,"EX")=0),0))))</f>
      </c>
      <c r="H9643">
        <f>IF(DATOS!$G9643&lt;&gt;"EX",0,--(COUNTIFS(DATOS!$A$2:$A$20000,DATOS!$A9643,DATOS!$D$2:$D$20000,DATOS!$D9643,DATOS!$E$2:$E$20000,DATOS!$E9643,DATOS!$I$2:$I$20000,DATOS!$I9643,DATOS!$G$2:$G$20000,"OR")=0))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DATOS!$A$2:$A$20000,DATOS!$A9644,DATOS!$D$2:$D$20000,DATOS!$D9644,DATOS!$E$2:$E$20000,DATOS!$E9644,DATOS!$I$2:$I$20000,DATOS!$I9644,DATOS!$G$2:$G$20000,"EX")=0),0))))</f>
      </c>
      <c r="H9644">
        <f>IF(DATOS!$G9644&lt;&gt;"EX",0,--(COUNTIFS(DATOS!$A$2:$A$20000,DATOS!$A9644,DATOS!$D$2:$D$20000,DATOS!$D9644,DATOS!$E$2:$E$20000,DATOS!$E9644,DATOS!$I$2:$I$20000,DATOS!$I9644,DATOS!$G$2:$G$20000,"OR")=0))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DATOS!$A$2:$A$20000,DATOS!$A9645,DATOS!$D$2:$D$20000,DATOS!$D9645,DATOS!$E$2:$E$20000,DATOS!$E9645,DATOS!$I$2:$I$20000,DATOS!$I9645,DATOS!$G$2:$G$20000,"EX")=0),0))))</f>
      </c>
      <c r="H9645">
        <f>IF(DATOS!$G9645&lt;&gt;"EX",0,--(COUNTIFS(DATOS!$A$2:$A$20000,DATOS!$A9645,DATOS!$D$2:$D$20000,DATOS!$D9645,DATOS!$E$2:$E$20000,DATOS!$E9645,DATOS!$I$2:$I$20000,DATOS!$I9645,DATOS!$G$2:$G$20000,"OR")=0))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DATOS!$A$2:$A$20000,DATOS!$A9646,DATOS!$D$2:$D$20000,DATOS!$D9646,DATOS!$E$2:$E$20000,DATOS!$E9646,DATOS!$I$2:$I$20000,DATOS!$I9646,DATOS!$G$2:$G$20000,"EX")=0),0))))</f>
      </c>
      <c r="H9646">
        <f>IF(DATOS!$G9646&lt;&gt;"EX",0,--(COUNTIFS(DATOS!$A$2:$A$20000,DATOS!$A9646,DATOS!$D$2:$D$20000,DATOS!$D9646,DATOS!$E$2:$E$20000,DATOS!$E9646,DATOS!$I$2:$I$20000,DATOS!$I9646,DATOS!$G$2:$G$20000,"OR")=0))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DATOS!$A$2:$A$20000,DATOS!$A9647,DATOS!$D$2:$D$20000,DATOS!$D9647,DATOS!$E$2:$E$20000,DATOS!$E9647,DATOS!$I$2:$I$20000,DATOS!$I9647,DATOS!$G$2:$G$20000,"EX")=0),0))))</f>
      </c>
      <c r="H9647">
        <f>IF(DATOS!$G9647&lt;&gt;"EX",0,--(COUNTIFS(DATOS!$A$2:$A$20000,DATOS!$A9647,DATOS!$D$2:$D$20000,DATOS!$D9647,DATOS!$E$2:$E$20000,DATOS!$E9647,DATOS!$I$2:$I$20000,DATOS!$I9647,DATOS!$G$2:$G$20000,"OR")=0))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DATOS!$A$2:$A$20000,DATOS!$A9648,DATOS!$D$2:$D$20000,DATOS!$D9648,DATOS!$E$2:$E$20000,DATOS!$E9648,DATOS!$I$2:$I$20000,DATOS!$I9648,DATOS!$G$2:$G$20000,"EX")=0),0))))</f>
      </c>
      <c r="H9648">
        <f>IF(DATOS!$G9648&lt;&gt;"EX",0,--(COUNTIFS(DATOS!$A$2:$A$20000,DATOS!$A9648,DATOS!$D$2:$D$20000,DATOS!$D9648,DATOS!$E$2:$E$20000,DATOS!$E9648,DATOS!$I$2:$I$20000,DATOS!$I9648,DATOS!$G$2:$G$20000,"OR")=0))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DATOS!$A$2:$A$20000,DATOS!$A9649,DATOS!$D$2:$D$20000,DATOS!$D9649,DATOS!$E$2:$E$20000,DATOS!$E9649,DATOS!$I$2:$I$20000,DATOS!$I9649,DATOS!$G$2:$G$20000,"EX")=0),0))))</f>
      </c>
      <c r="H9649">
        <f>IF(DATOS!$G9649&lt;&gt;"EX",0,--(COUNTIFS(DATOS!$A$2:$A$20000,DATOS!$A9649,DATOS!$D$2:$D$20000,DATOS!$D9649,DATOS!$E$2:$E$20000,DATOS!$E9649,DATOS!$I$2:$I$20000,DATOS!$I9649,DATOS!$G$2:$G$20000,"OR")=0))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DATOS!$A$2:$A$20000,DATOS!$A9650,DATOS!$D$2:$D$20000,DATOS!$D9650,DATOS!$E$2:$E$20000,DATOS!$E9650,DATOS!$I$2:$I$20000,DATOS!$I9650,DATOS!$G$2:$G$20000,"EX")=0),0))))</f>
      </c>
      <c r="H9650">
        <f>IF(DATOS!$G9650&lt;&gt;"EX",0,--(COUNTIFS(DATOS!$A$2:$A$20000,DATOS!$A9650,DATOS!$D$2:$D$20000,DATOS!$D9650,DATOS!$E$2:$E$20000,DATOS!$E9650,DATOS!$I$2:$I$20000,DATOS!$I9650,DATOS!$G$2:$G$20000,"OR")=0))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DATOS!$A$2:$A$20000,DATOS!$A9651,DATOS!$D$2:$D$20000,DATOS!$D9651,DATOS!$E$2:$E$20000,DATOS!$E9651,DATOS!$I$2:$I$20000,DATOS!$I9651,DATOS!$G$2:$G$20000,"EX")=0),0))))</f>
      </c>
      <c r="H9651">
        <f>IF(DATOS!$G9651&lt;&gt;"EX",0,--(COUNTIFS(DATOS!$A$2:$A$20000,DATOS!$A9651,DATOS!$D$2:$D$20000,DATOS!$D9651,DATOS!$E$2:$E$20000,DATOS!$E9651,DATOS!$I$2:$I$20000,DATOS!$I9651,DATOS!$G$2:$G$20000,"OR")=0))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DATOS!$A$2:$A$20000,DATOS!$A9652,DATOS!$D$2:$D$20000,DATOS!$D9652,DATOS!$E$2:$E$20000,DATOS!$E9652,DATOS!$I$2:$I$20000,DATOS!$I9652,DATOS!$G$2:$G$20000,"EX")=0),0))))</f>
      </c>
      <c r="H9652">
        <f>IF(DATOS!$G9652&lt;&gt;"EX",0,--(COUNTIFS(DATOS!$A$2:$A$20000,DATOS!$A9652,DATOS!$D$2:$D$20000,DATOS!$D9652,DATOS!$E$2:$E$20000,DATOS!$E9652,DATOS!$I$2:$I$20000,DATOS!$I9652,DATOS!$G$2:$G$20000,"OR")=0))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DATOS!$A$2:$A$20000,DATOS!$A9653,DATOS!$D$2:$D$20000,DATOS!$D9653,DATOS!$E$2:$E$20000,DATOS!$E9653,DATOS!$I$2:$I$20000,DATOS!$I9653,DATOS!$G$2:$G$20000,"EX")=0),0))))</f>
      </c>
      <c r="H9653">
        <f>IF(DATOS!$G9653&lt;&gt;"EX",0,--(COUNTIFS(DATOS!$A$2:$A$20000,DATOS!$A9653,DATOS!$D$2:$D$20000,DATOS!$D9653,DATOS!$E$2:$E$20000,DATOS!$E9653,DATOS!$I$2:$I$20000,DATOS!$I9653,DATOS!$G$2:$G$20000,"OR")=0))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DATOS!$A$2:$A$20000,DATOS!$A9654,DATOS!$D$2:$D$20000,DATOS!$D9654,DATOS!$E$2:$E$20000,DATOS!$E9654,DATOS!$I$2:$I$20000,DATOS!$I9654,DATOS!$G$2:$G$20000,"EX")=0),0))))</f>
      </c>
      <c r="H9654">
        <f>IF(DATOS!$G9654&lt;&gt;"EX",0,--(COUNTIFS(DATOS!$A$2:$A$20000,DATOS!$A9654,DATOS!$D$2:$D$20000,DATOS!$D9654,DATOS!$E$2:$E$20000,DATOS!$E9654,DATOS!$I$2:$I$20000,DATOS!$I9654,DATOS!$G$2:$G$20000,"OR")=0))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DATOS!$A$2:$A$20000,DATOS!$A9655,DATOS!$D$2:$D$20000,DATOS!$D9655,DATOS!$E$2:$E$20000,DATOS!$E9655,DATOS!$I$2:$I$20000,DATOS!$I9655,DATOS!$G$2:$G$20000,"EX")=0),0))))</f>
      </c>
      <c r="H9655">
        <f>IF(DATOS!$G9655&lt;&gt;"EX",0,--(COUNTIFS(DATOS!$A$2:$A$20000,DATOS!$A9655,DATOS!$D$2:$D$20000,DATOS!$D9655,DATOS!$E$2:$E$20000,DATOS!$E9655,DATOS!$I$2:$I$20000,DATOS!$I9655,DATOS!$G$2:$G$20000,"OR")=0))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DATOS!$A$2:$A$20000,DATOS!$A9656,DATOS!$D$2:$D$20000,DATOS!$D9656,DATOS!$E$2:$E$20000,DATOS!$E9656,DATOS!$I$2:$I$20000,DATOS!$I9656,DATOS!$G$2:$G$20000,"EX")=0),0))))</f>
      </c>
      <c r="H9656">
        <f>IF(DATOS!$G9656&lt;&gt;"EX",0,--(COUNTIFS(DATOS!$A$2:$A$20000,DATOS!$A9656,DATOS!$D$2:$D$20000,DATOS!$D9656,DATOS!$E$2:$E$20000,DATOS!$E9656,DATOS!$I$2:$I$20000,DATOS!$I9656,DATOS!$G$2:$G$20000,"OR")=0))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DATOS!$A$2:$A$20000,DATOS!$A9657,DATOS!$D$2:$D$20000,DATOS!$D9657,DATOS!$E$2:$E$20000,DATOS!$E9657,DATOS!$I$2:$I$20000,DATOS!$I9657,DATOS!$G$2:$G$20000,"EX")=0),0))))</f>
      </c>
      <c r="H9657">
        <f>IF(DATOS!$G9657&lt;&gt;"EX",0,--(COUNTIFS(DATOS!$A$2:$A$20000,DATOS!$A9657,DATOS!$D$2:$D$20000,DATOS!$D9657,DATOS!$E$2:$E$20000,DATOS!$E9657,DATOS!$I$2:$I$20000,DATOS!$I9657,DATOS!$G$2:$G$20000,"OR")=0))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DATOS!$A$2:$A$20000,DATOS!$A9658,DATOS!$D$2:$D$20000,DATOS!$D9658,DATOS!$E$2:$E$20000,DATOS!$E9658,DATOS!$I$2:$I$20000,DATOS!$I9658,DATOS!$G$2:$G$20000,"EX")=0),0))))</f>
      </c>
      <c r="H9658">
        <f>IF(DATOS!$G9658&lt;&gt;"EX",0,--(COUNTIFS(DATOS!$A$2:$A$20000,DATOS!$A9658,DATOS!$D$2:$D$20000,DATOS!$D9658,DATOS!$E$2:$E$20000,DATOS!$E9658,DATOS!$I$2:$I$20000,DATOS!$I9658,DATOS!$G$2:$G$20000,"OR")=0))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DATOS!$A$2:$A$20000,DATOS!$A9659,DATOS!$D$2:$D$20000,DATOS!$D9659,DATOS!$E$2:$E$20000,DATOS!$E9659,DATOS!$I$2:$I$20000,DATOS!$I9659,DATOS!$G$2:$G$20000,"EX")=0),0))))</f>
      </c>
      <c r="H9659">
        <f>IF(DATOS!$G9659&lt;&gt;"EX",0,--(COUNTIFS(DATOS!$A$2:$A$20000,DATOS!$A9659,DATOS!$D$2:$D$20000,DATOS!$D9659,DATOS!$E$2:$E$20000,DATOS!$E9659,DATOS!$I$2:$I$20000,DATOS!$I9659,DATOS!$G$2:$G$20000,"OR")=0))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DATOS!$A$2:$A$20000,DATOS!$A9660,DATOS!$D$2:$D$20000,DATOS!$D9660,DATOS!$E$2:$E$20000,DATOS!$E9660,DATOS!$I$2:$I$20000,DATOS!$I9660,DATOS!$G$2:$G$20000,"EX")=0),0))))</f>
      </c>
      <c r="H9660">
        <f>IF(DATOS!$G9660&lt;&gt;"EX",0,--(COUNTIFS(DATOS!$A$2:$A$20000,DATOS!$A9660,DATOS!$D$2:$D$20000,DATOS!$D9660,DATOS!$E$2:$E$20000,DATOS!$E9660,DATOS!$I$2:$I$20000,DATOS!$I9660,DATOS!$G$2:$G$20000,"OR")=0))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DATOS!$A$2:$A$20000,DATOS!$A9661,DATOS!$D$2:$D$20000,DATOS!$D9661,DATOS!$E$2:$E$20000,DATOS!$E9661,DATOS!$I$2:$I$20000,DATOS!$I9661,DATOS!$G$2:$G$20000,"EX")=0),0))))</f>
      </c>
      <c r="H9661">
        <f>IF(DATOS!$G9661&lt;&gt;"EX",0,--(COUNTIFS(DATOS!$A$2:$A$20000,DATOS!$A9661,DATOS!$D$2:$D$20000,DATOS!$D9661,DATOS!$E$2:$E$20000,DATOS!$E9661,DATOS!$I$2:$I$20000,DATOS!$I9661,DATOS!$G$2:$G$20000,"OR")=0))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DATOS!$A$2:$A$20000,DATOS!$A9662,DATOS!$D$2:$D$20000,DATOS!$D9662,DATOS!$E$2:$E$20000,DATOS!$E9662,DATOS!$I$2:$I$20000,DATOS!$I9662,DATOS!$G$2:$G$20000,"EX")=0),0))))</f>
      </c>
      <c r="H9662">
        <f>IF(DATOS!$G9662&lt;&gt;"EX",0,--(COUNTIFS(DATOS!$A$2:$A$20000,DATOS!$A9662,DATOS!$D$2:$D$20000,DATOS!$D9662,DATOS!$E$2:$E$20000,DATOS!$E9662,DATOS!$I$2:$I$20000,DATOS!$I9662,DATOS!$G$2:$G$20000,"OR")=0))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DATOS!$A$2:$A$20000,DATOS!$A9663,DATOS!$D$2:$D$20000,DATOS!$D9663,DATOS!$E$2:$E$20000,DATOS!$E9663,DATOS!$I$2:$I$20000,DATOS!$I9663,DATOS!$G$2:$G$20000,"EX")=0),0))))</f>
      </c>
      <c r="H9663">
        <f>IF(DATOS!$G9663&lt;&gt;"EX",0,--(COUNTIFS(DATOS!$A$2:$A$20000,DATOS!$A9663,DATOS!$D$2:$D$20000,DATOS!$D9663,DATOS!$E$2:$E$20000,DATOS!$E9663,DATOS!$I$2:$I$20000,DATOS!$I9663,DATOS!$G$2:$G$20000,"OR")=0))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DATOS!$A$2:$A$20000,DATOS!$A9664,DATOS!$D$2:$D$20000,DATOS!$D9664,DATOS!$E$2:$E$20000,DATOS!$E9664,DATOS!$I$2:$I$20000,DATOS!$I9664,DATOS!$G$2:$G$20000,"EX")=0),0))))</f>
      </c>
      <c r="H9664">
        <f>IF(DATOS!$G9664&lt;&gt;"EX",0,--(COUNTIFS(DATOS!$A$2:$A$20000,DATOS!$A9664,DATOS!$D$2:$D$20000,DATOS!$D9664,DATOS!$E$2:$E$20000,DATOS!$E9664,DATOS!$I$2:$I$20000,DATOS!$I9664,DATOS!$G$2:$G$20000,"OR")=0))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DATOS!$A$2:$A$20000,DATOS!$A9665,DATOS!$D$2:$D$20000,DATOS!$D9665,DATOS!$E$2:$E$20000,DATOS!$E9665,DATOS!$I$2:$I$20000,DATOS!$I9665,DATOS!$G$2:$G$20000,"EX")=0),0))))</f>
      </c>
      <c r="H9665">
        <f>IF(DATOS!$G9665&lt;&gt;"EX",0,--(COUNTIFS(DATOS!$A$2:$A$20000,DATOS!$A9665,DATOS!$D$2:$D$20000,DATOS!$D9665,DATOS!$E$2:$E$20000,DATOS!$E9665,DATOS!$I$2:$I$20000,DATOS!$I9665,DATOS!$G$2:$G$20000,"OR")=0))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DATOS!$A$2:$A$20000,DATOS!$A9666,DATOS!$D$2:$D$20000,DATOS!$D9666,DATOS!$E$2:$E$20000,DATOS!$E9666,DATOS!$I$2:$I$20000,DATOS!$I9666,DATOS!$G$2:$G$20000,"EX")=0),0))))</f>
      </c>
      <c r="H9666">
        <f>IF(DATOS!$G9666&lt;&gt;"EX",0,--(COUNTIFS(DATOS!$A$2:$A$20000,DATOS!$A9666,DATOS!$D$2:$D$20000,DATOS!$D9666,DATOS!$E$2:$E$20000,DATOS!$E9666,DATOS!$I$2:$I$20000,DATOS!$I9666,DATOS!$G$2:$G$20000,"OR")=0))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DATOS!$A$2:$A$20000,DATOS!$A9667,DATOS!$D$2:$D$20000,DATOS!$D9667,DATOS!$E$2:$E$20000,DATOS!$E9667,DATOS!$I$2:$I$20000,DATOS!$I9667,DATOS!$G$2:$G$20000,"EX")=0),0))))</f>
      </c>
      <c r="H9667">
        <f>IF(DATOS!$G9667&lt;&gt;"EX",0,--(COUNTIFS(DATOS!$A$2:$A$20000,DATOS!$A9667,DATOS!$D$2:$D$20000,DATOS!$D9667,DATOS!$E$2:$E$20000,DATOS!$E9667,DATOS!$I$2:$I$20000,DATOS!$I9667,DATOS!$G$2:$G$20000,"OR")=0))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DATOS!$A$2:$A$20000,DATOS!$A9668,DATOS!$D$2:$D$20000,DATOS!$D9668,DATOS!$E$2:$E$20000,DATOS!$E9668,DATOS!$I$2:$I$20000,DATOS!$I9668,DATOS!$G$2:$G$20000,"EX")=0),0))))</f>
      </c>
      <c r="H9668">
        <f>IF(DATOS!$G9668&lt;&gt;"EX",0,--(COUNTIFS(DATOS!$A$2:$A$20000,DATOS!$A9668,DATOS!$D$2:$D$20000,DATOS!$D9668,DATOS!$E$2:$E$20000,DATOS!$E9668,DATOS!$I$2:$I$20000,DATOS!$I9668,DATOS!$G$2:$G$20000,"OR")=0))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DATOS!$A$2:$A$20000,DATOS!$A9669,DATOS!$D$2:$D$20000,DATOS!$D9669,DATOS!$E$2:$E$20000,DATOS!$E9669,DATOS!$I$2:$I$20000,DATOS!$I9669,DATOS!$G$2:$G$20000,"EX")=0),0))))</f>
      </c>
      <c r="H9669">
        <f>IF(DATOS!$G9669&lt;&gt;"EX",0,--(COUNTIFS(DATOS!$A$2:$A$20000,DATOS!$A9669,DATOS!$D$2:$D$20000,DATOS!$D9669,DATOS!$E$2:$E$20000,DATOS!$E9669,DATOS!$I$2:$I$20000,DATOS!$I9669,DATOS!$G$2:$G$20000,"OR")=0))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DATOS!$A$2:$A$20000,DATOS!$A9670,DATOS!$D$2:$D$20000,DATOS!$D9670,DATOS!$E$2:$E$20000,DATOS!$E9670,DATOS!$I$2:$I$20000,DATOS!$I9670,DATOS!$G$2:$G$20000,"EX")=0),0))))</f>
      </c>
      <c r="H9670">
        <f>IF(DATOS!$G9670&lt;&gt;"EX",0,--(COUNTIFS(DATOS!$A$2:$A$20000,DATOS!$A9670,DATOS!$D$2:$D$20000,DATOS!$D9670,DATOS!$E$2:$E$20000,DATOS!$E9670,DATOS!$I$2:$I$20000,DATOS!$I9670,DATOS!$G$2:$G$20000,"OR")=0))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DATOS!$A$2:$A$20000,DATOS!$A9671,DATOS!$D$2:$D$20000,DATOS!$D9671,DATOS!$E$2:$E$20000,DATOS!$E9671,DATOS!$I$2:$I$20000,DATOS!$I9671,DATOS!$G$2:$G$20000,"EX")=0),0))))</f>
      </c>
      <c r="H9671">
        <f>IF(DATOS!$G9671&lt;&gt;"EX",0,--(COUNTIFS(DATOS!$A$2:$A$20000,DATOS!$A9671,DATOS!$D$2:$D$20000,DATOS!$D9671,DATOS!$E$2:$E$20000,DATOS!$E9671,DATOS!$I$2:$I$20000,DATOS!$I9671,DATOS!$G$2:$G$20000,"OR")=0))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DATOS!$A$2:$A$20000,DATOS!$A9672,DATOS!$D$2:$D$20000,DATOS!$D9672,DATOS!$E$2:$E$20000,DATOS!$E9672,DATOS!$I$2:$I$20000,DATOS!$I9672,DATOS!$G$2:$G$20000,"EX")=0),0))))</f>
      </c>
      <c r="H9672">
        <f>IF(DATOS!$G9672&lt;&gt;"EX",0,--(COUNTIFS(DATOS!$A$2:$A$20000,DATOS!$A9672,DATOS!$D$2:$D$20000,DATOS!$D9672,DATOS!$E$2:$E$20000,DATOS!$E9672,DATOS!$I$2:$I$20000,DATOS!$I9672,DATOS!$G$2:$G$20000,"OR")=0))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DATOS!$A$2:$A$20000,DATOS!$A9673,DATOS!$D$2:$D$20000,DATOS!$D9673,DATOS!$E$2:$E$20000,DATOS!$E9673,DATOS!$I$2:$I$20000,DATOS!$I9673,DATOS!$G$2:$G$20000,"EX")=0),0))))</f>
      </c>
      <c r="H9673">
        <f>IF(DATOS!$G9673&lt;&gt;"EX",0,--(COUNTIFS(DATOS!$A$2:$A$20000,DATOS!$A9673,DATOS!$D$2:$D$20000,DATOS!$D9673,DATOS!$E$2:$E$20000,DATOS!$E9673,DATOS!$I$2:$I$20000,DATOS!$I9673,DATOS!$G$2:$G$20000,"OR")=0))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DATOS!$A$2:$A$20000,DATOS!$A9674,DATOS!$D$2:$D$20000,DATOS!$D9674,DATOS!$E$2:$E$20000,DATOS!$E9674,DATOS!$I$2:$I$20000,DATOS!$I9674,DATOS!$G$2:$G$20000,"EX")=0),0))))</f>
      </c>
      <c r="H9674">
        <f>IF(DATOS!$G9674&lt;&gt;"EX",0,--(COUNTIFS(DATOS!$A$2:$A$20000,DATOS!$A9674,DATOS!$D$2:$D$20000,DATOS!$D9674,DATOS!$E$2:$E$20000,DATOS!$E9674,DATOS!$I$2:$I$20000,DATOS!$I9674,DATOS!$G$2:$G$20000,"OR")=0))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DATOS!$A$2:$A$20000,DATOS!$A9675,DATOS!$D$2:$D$20000,DATOS!$D9675,DATOS!$E$2:$E$20000,DATOS!$E9675,DATOS!$I$2:$I$20000,DATOS!$I9675,DATOS!$G$2:$G$20000,"EX")=0),0))))</f>
      </c>
      <c r="H9675">
        <f>IF(DATOS!$G9675&lt;&gt;"EX",0,--(COUNTIFS(DATOS!$A$2:$A$20000,DATOS!$A9675,DATOS!$D$2:$D$20000,DATOS!$D9675,DATOS!$E$2:$E$20000,DATOS!$E9675,DATOS!$I$2:$I$20000,DATOS!$I9675,DATOS!$G$2:$G$20000,"OR")=0))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DATOS!$A$2:$A$20000,DATOS!$A9676,DATOS!$D$2:$D$20000,DATOS!$D9676,DATOS!$E$2:$E$20000,DATOS!$E9676,DATOS!$I$2:$I$20000,DATOS!$I9676,DATOS!$G$2:$G$20000,"EX")=0),0))))</f>
      </c>
      <c r="H9676">
        <f>IF(DATOS!$G9676&lt;&gt;"EX",0,--(COUNTIFS(DATOS!$A$2:$A$20000,DATOS!$A9676,DATOS!$D$2:$D$20000,DATOS!$D9676,DATOS!$E$2:$E$20000,DATOS!$E9676,DATOS!$I$2:$I$20000,DATOS!$I9676,DATOS!$G$2:$G$20000,"OR")=0))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DATOS!$A$2:$A$20000,DATOS!$A9677,DATOS!$D$2:$D$20000,DATOS!$D9677,DATOS!$E$2:$E$20000,DATOS!$E9677,DATOS!$I$2:$I$20000,DATOS!$I9677,DATOS!$G$2:$G$20000,"EX")=0),0))))</f>
      </c>
      <c r="H9677">
        <f>IF(DATOS!$G9677&lt;&gt;"EX",0,--(COUNTIFS(DATOS!$A$2:$A$20000,DATOS!$A9677,DATOS!$D$2:$D$20000,DATOS!$D9677,DATOS!$E$2:$E$20000,DATOS!$E9677,DATOS!$I$2:$I$20000,DATOS!$I9677,DATOS!$G$2:$G$20000,"OR")=0))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DATOS!$A$2:$A$20000,DATOS!$A9678,DATOS!$D$2:$D$20000,DATOS!$D9678,DATOS!$E$2:$E$20000,DATOS!$E9678,DATOS!$I$2:$I$20000,DATOS!$I9678,DATOS!$G$2:$G$20000,"EX")=0),0))))</f>
      </c>
      <c r="H9678">
        <f>IF(DATOS!$G9678&lt;&gt;"EX",0,--(COUNTIFS(DATOS!$A$2:$A$20000,DATOS!$A9678,DATOS!$D$2:$D$20000,DATOS!$D9678,DATOS!$E$2:$E$20000,DATOS!$E9678,DATOS!$I$2:$I$20000,DATOS!$I9678,DATOS!$G$2:$G$20000,"OR")=0))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DATOS!$A$2:$A$20000,DATOS!$A9679,DATOS!$D$2:$D$20000,DATOS!$D9679,DATOS!$E$2:$E$20000,DATOS!$E9679,DATOS!$I$2:$I$20000,DATOS!$I9679,DATOS!$G$2:$G$20000,"EX")=0),0))))</f>
      </c>
      <c r="H9679">
        <f>IF(DATOS!$G9679&lt;&gt;"EX",0,--(COUNTIFS(DATOS!$A$2:$A$20000,DATOS!$A9679,DATOS!$D$2:$D$20000,DATOS!$D9679,DATOS!$E$2:$E$20000,DATOS!$E9679,DATOS!$I$2:$I$20000,DATOS!$I9679,DATOS!$G$2:$G$20000,"OR")=0))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DATOS!$A$2:$A$20000,DATOS!$A9680,DATOS!$D$2:$D$20000,DATOS!$D9680,DATOS!$E$2:$E$20000,DATOS!$E9680,DATOS!$I$2:$I$20000,DATOS!$I9680,DATOS!$G$2:$G$20000,"EX")=0),0))))</f>
      </c>
      <c r="H9680">
        <f>IF(DATOS!$G9680&lt;&gt;"EX",0,--(COUNTIFS(DATOS!$A$2:$A$20000,DATOS!$A9680,DATOS!$D$2:$D$20000,DATOS!$D9680,DATOS!$E$2:$E$20000,DATOS!$E9680,DATOS!$I$2:$I$20000,DATOS!$I9680,DATOS!$G$2:$G$20000,"OR")=0))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DATOS!$A$2:$A$20000,DATOS!$A9681,DATOS!$D$2:$D$20000,DATOS!$D9681,DATOS!$E$2:$E$20000,DATOS!$E9681,DATOS!$I$2:$I$20000,DATOS!$I9681,DATOS!$G$2:$G$20000,"EX")=0),0))))</f>
      </c>
      <c r="H9681">
        <f>IF(DATOS!$G9681&lt;&gt;"EX",0,--(COUNTIFS(DATOS!$A$2:$A$20000,DATOS!$A9681,DATOS!$D$2:$D$20000,DATOS!$D9681,DATOS!$E$2:$E$20000,DATOS!$E9681,DATOS!$I$2:$I$20000,DATOS!$I9681,DATOS!$G$2:$G$20000,"OR")=0))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DATOS!$A$2:$A$20000,DATOS!$A9682,DATOS!$D$2:$D$20000,DATOS!$D9682,DATOS!$E$2:$E$20000,DATOS!$E9682,DATOS!$I$2:$I$20000,DATOS!$I9682,DATOS!$G$2:$G$20000,"EX")=0),0))))</f>
      </c>
      <c r="H9682">
        <f>IF(DATOS!$G9682&lt;&gt;"EX",0,--(COUNTIFS(DATOS!$A$2:$A$20000,DATOS!$A9682,DATOS!$D$2:$D$20000,DATOS!$D9682,DATOS!$E$2:$E$20000,DATOS!$E9682,DATOS!$I$2:$I$20000,DATOS!$I9682,DATOS!$G$2:$G$20000,"OR")=0))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DATOS!$A$2:$A$20000,DATOS!$A9683,DATOS!$D$2:$D$20000,DATOS!$D9683,DATOS!$E$2:$E$20000,DATOS!$E9683,DATOS!$I$2:$I$20000,DATOS!$I9683,DATOS!$G$2:$G$20000,"EX")=0),0))))</f>
      </c>
      <c r="H9683">
        <f>IF(DATOS!$G9683&lt;&gt;"EX",0,--(COUNTIFS(DATOS!$A$2:$A$20000,DATOS!$A9683,DATOS!$D$2:$D$20000,DATOS!$D9683,DATOS!$E$2:$E$20000,DATOS!$E9683,DATOS!$I$2:$I$20000,DATOS!$I9683,DATOS!$G$2:$G$20000,"OR")=0))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DATOS!$A$2:$A$20000,DATOS!$A9684,DATOS!$D$2:$D$20000,DATOS!$D9684,DATOS!$E$2:$E$20000,DATOS!$E9684,DATOS!$I$2:$I$20000,DATOS!$I9684,DATOS!$G$2:$G$20000,"EX")=0),0))))</f>
      </c>
      <c r="H9684">
        <f>IF(DATOS!$G9684&lt;&gt;"EX",0,--(COUNTIFS(DATOS!$A$2:$A$20000,DATOS!$A9684,DATOS!$D$2:$D$20000,DATOS!$D9684,DATOS!$E$2:$E$20000,DATOS!$E9684,DATOS!$I$2:$I$20000,DATOS!$I9684,DATOS!$G$2:$G$20000,"OR")=0))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DATOS!$A$2:$A$20000,DATOS!$A9685,DATOS!$D$2:$D$20000,DATOS!$D9685,DATOS!$E$2:$E$20000,DATOS!$E9685,DATOS!$I$2:$I$20000,DATOS!$I9685,DATOS!$G$2:$G$20000,"EX")=0),0))))</f>
      </c>
      <c r="H9685">
        <f>IF(DATOS!$G9685&lt;&gt;"EX",0,--(COUNTIFS(DATOS!$A$2:$A$20000,DATOS!$A9685,DATOS!$D$2:$D$20000,DATOS!$D9685,DATOS!$E$2:$E$20000,DATOS!$E9685,DATOS!$I$2:$I$20000,DATOS!$I9685,DATOS!$G$2:$G$20000,"OR")=0))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DATOS!$A$2:$A$20000,DATOS!$A9686,DATOS!$D$2:$D$20000,DATOS!$D9686,DATOS!$E$2:$E$20000,DATOS!$E9686,DATOS!$I$2:$I$20000,DATOS!$I9686,DATOS!$G$2:$G$20000,"EX")=0),0))))</f>
      </c>
      <c r="H9686">
        <f>IF(DATOS!$G9686&lt;&gt;"EX",0,--(COUNTIFS(DATOS!$A$2:$A$20000,DATOS!$A9686,DATOS!$D$2:$D$20000,DATOS!$D9686,DATOS!$E$2:$E$20000,DATOS!$E9686,DATOS!$I$2:$I$20000,DATOS!$I9686,DATOS!$G$2:$G$20000,"OR")=0))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DATOS!$A$2:$A$20000,DATOS!$A9687,DATOS!$D$2:$D$20000,DATOS!$D9687,DATOS!$E$2:$E$20000,DATOS!$E9687,DATOS!$I$2:$I$20000,DATOS!$I9687,DATOS!$G$2:$G$20000,"EX")=0),0))))</f>
      </c>
      <c r="H9687">
        <f>IF(DATOS!$G9687&lt;&gt;"EX",0,--(COUNTIFS(DATOS!$A$2:$A$20000,DATOS!$A9687,DATOS!$D$2:$D$20000,DATOS!$D9687,DATOS!$E$2:$E$20000,DATOS!$E9687,DATOS!$I$2:$I$20000,DATOS!$I9687,DATOS!$G$2:$G$20000,"OR")=0))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DATOS!$A$2:$A$20000,DATOS!$A9688,DATOS!$D$2:$D$20000,DATOS!$D9688,DATOS!$E$2:$E$20000,DATOS!$E9688,DATOS!$I$2:$I$20000,DATOS!$I9688,DATOS!$G$2:$G$20000,"EX")=0),0))))</f>
      </c>
      <c r="H9688">
        <f>IF(DATOS!$G9688&lt;&gt;"EX",0,--(COUNTIFS(DATOS!$A$2:$A$20000,DATOS!$A9688,DATOS!$D$2:$D$20000,DATOS!$D9688,DATOS!$E$2:$E$20000,DATOS!$E9688,DATOS!$I$2:$I$20000,DATOS!$I9688,DATOS!$G$2:$G$20000,"OR")=0))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DATOS!$A$2:$A$20000,DATOS!$A9689,DATOS!$D$2:$D$20000,DATOS!$D9689,DATOS!$E$2:$E$20000,DATOS!$E9689,DATOS!$I$2:$I$20000,DATOS!$I9689,DATOS!$G$2:$G$20000,"EX")=0),0))))</f>
      </c>
      <c r="H9689">
        <f>IF(DATOS!$G9689&lt;&gt;"EX",0,--(COUNTIFS(DATOS!$A$2:$A$20000,DATOS!$A9689,DATOS!$D$2:$D$20000,DATOS!$D9689,DATOS!$E$2:$E$20000,DATOS!$E9689,DATOS!$I$2:$I$20000,DATOS!$I9689,DATOS!$G$2:$G$20000,"OR")=0))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DATOS!$A$2:$A$20000,DATOS!$A9690,DATOS!$D$2:$D$20000,DATOS!$D9690,DATOS!$E$2:$E$20000,DATOS!$E9690,DATOS!$I$2:$I$20000,DATOS!$I9690,DATOS!$G$2:$G$20000,"EX")=0),0))))</f>
      </c>
      <c r="H9690">
        <f>IF(DATOS!$G9690&lt;&gt;"EX",0,--(COUNTIFS(DATOS!$A$2:$A$20000,DATOS!$A9690,DATOS!$D$2:$D$20000,DATOS!$D9690,DATOS!$E$2:$E$20000,DATOS!$E9690,DATOS!$I$2:$I$20000,DATOS!$I9690,DATOS!$G$2:$G$20000,"OR")=0))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DATOS!$A$2:$A$20000,DATOS!$A9691,DATOS!$D$2:$D$20000,DATOS!$D9691,DATOS!$E$2:$E$20000,DATOS!$E9691,DATOS!$I$2:$I$20000,DATOS!$I9691,DATOS!$G$2:$G$20000,"EX")=0),0))))</f>
      </c>
      <c r="H9691">
        <f>IF(DATOS!$G9691&lt;&gt;"EX",0,--(COUNTIFS(DATOS!$A$2:$A$20000,DATOS!$A9691,DATOS!$D$2:$D$20000,DATOS!$D9691,DATOS!$E$2:$E$20000,DATOS!$E9691,DATOS!$I$2:$I$20000,DATOS!$I9691,DATOS!$G$2:$G$20000,"OR")=0))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DATOS!$A$2:$A$20000,DATOS!$A9692,DATOS!$D$2:$D$20000,DATOS!$D9692,DATOS!$E$2:$E$20000,DATOS!$E9692,DATOS!$I$2:$I$20000,DATOS!$I9692,DATOS!$G$2:$G$20000,"EX")=0),0))))</f>
      </c>
      <c r="H9692">
        <f>IF(DATOS!$G9692&lt;&gt;"EX",0,--(COUNTIFS(DATOS!$A$2:$A$20000,DATOS!$A9692,DATOS!$D$2:$D$20000,DATOS!$D9692,DATOS!$E$2:$E$20000,DATOS!$E9692,DATOS!$I$2:$I$20000,DATOS!$I9692,DATOS!$G$2:$G$20000,"OR")=0))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DATOS!$A$2:$A$20000,DATOS!$A9693,DATOS!$D$2:$D$20000,DATOS!$D9693,DATOS!$E$2:$E$20000,DATOS!$E9693,DATOS!$I$2:$I$20000,DATOS!$I9693,DATOS!$G$2:$G$20000,"EX")=0),0))))</f>
      </c>
      <c r="H9693">
        <f>IF(DATOS!$G9693&lt;&gt;"EX",0,--(COUNTIFS(DATOS!$A$2:$A$20000,DATOS!$A9693,DATOS!$D$2:$D$20000,DATOS!$D9693,DATOS!$E$2:$E$20000,DATOS!$E9693,DATOS!$I$2:$I$20000,DATOS!$I9693,DATOS!$G$2:$G$20000,"OR")=0))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DATOS!$A$2:$A$20000,DATOS!$A9694,DATOS!$D$2:$D$20000,DATOS!$D9694,DATOS!$E$2:$E$20000,DATOS!$E9694,DATOS!$I$2:$I$20000,DATOS!$I9694,DATOS!$G$2:$G$20000,"EX")=0),0))))</f>
      </c>
      <c r="H9694">
        <f>IF(DATOS!$G9694&lt;&gt;"EX",0,--(COUNTIFS(DATOS!$A$2:$A$20000,DATOS!$A9694,DATOS!$D$2:$D$20000,DATOS!$D9694,DATOS!$E$2:$E$20000,DATOS!$E9694,DATOS!$I$2:$I$20000,DATOS!$I9694,DATOS!$G$2:$G$20000,"OR")=0))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DATOS!$A$2:$A$20000,DATOS!$A9695,DATOS!$D$2:$D$20000,DATOS!$D9695,DATOS!$E$2:$E$20000,DATOS!$E9695,DATOS!$I$2:$I$20000,DATOS!$I9695,DATOS!$G$2:$G$20000,"EX")=0),0))))</f>
      </c>
      <c r="H9695">
        <f>IF(DATOS!$G9695&lt;&gt;"EX",0,--(COUNTIFS(DATOS!$A$2:$A$20000,DATOS!$A9695,DATOS!$D$2:$D$20000,DATOS!$D9695,DATOS!$E$2:$E$20000,DATOS!$E9695,DATOS!$I$2:$I$20000,DATOS!$I9695,DATOS!$G$2:$G$20000,"OR")=0))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DATOS!$A$2:$A$20000,DATOS!$A9696,DATOS!$D$2:$D$20000,DATOS!$D9696,DATOS!$E$2:$E$20000,DATOS!$E9696,DATOS!$I$2:$I$20000,DATOS!$I9696,DATOS!$G$2:$G$20000,"EX")=0),0))))</f>
      </c>
      <c r="H9696">
        <f>IF(DATOS!$G9696&lt;&gt;"EX",0,--(COUNTIFS(DATOS!$A$2:$A$20000,DATOS!$A9696,DATOS!$D$2:$D$20000,DATOS!$D9696,DATOS!$E$2:$E$20000,DATOS!$E9696,DATOS!$I$2:$I$20000,DATOS!$I9696,DATOS!$G$2:$G$20000,"OR")=0))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DATOS!$A$2:$A$20000,DATOS!$A9697,DATOS!$D$2:$D$20000,DATOS!$D9697,DATOS!$E$2:$E$20000,DATOS!$E9697,DATOS!$I$2:$I$20000,DATOS!$I9697,DATOS!$G$2:$G$20000,"EX")=0),0))))</f>
      </c>
      <c r="H9697">
        <f>IF(DATOS!$G9697&lt;&gt;"EX",0,--(COUNTIFS(DATOS!$A$2:$A$20000,DATOS!$A9697,DATOS!$D$2:$D$20000,DATOS!$D9697,DATOS!$E$2:$E$20000,DATOS!$E9697,DATOS!$I$2:$I$20000,DATOS!$I9697,DATOS!$G$2:$G$20000,"OR")=0))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DATOS!$A$2:$A$20000,DATOS!$A9698,DATOS!$D$2:$D$20000,DATOS!$D9698,DATOS!$E$2:$E$20000,DATOS!$E9698,DATOS!$I$2:$I$20000,DATOS!$I9698,DATOS!$G$2:$G$20000,"EX")=0),0))))</f>
      </c>
      <c r="H9698">
        <f>IF(DATOS!$G9698&lt;&gt;"EX",0,--(COUNTIFS(DATOS!$A$2:$A$20000,DATOS!$A9698,DATOS!$D$2:$D$20000,DATOS!$D9698,DATOS!$E$2:$E$20000,DATOS!$E9698,DATOS!$I$2:$I$20000,DATOS!$I9698,DATOS!$G$2:$G$20000,"OR")=0))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DATOS!$A$2:$A$20000,DATOS!$A9699,DATOS!$D$2:$D$20000,DATOS!$D9699,DATOS!$E$2:$E$20000,DATOS!$E9699,DATOS!$I$2:$I$20000,DATOS!$I9699,DATOS!$G$2:$G$20000,"EX")=0),0))))</f>
      </c>
      <c r="H9699">
        <f>IF(DATOS!$G9699&lt;&gt;"EX",0,--(COUNTIFS(DATOS!$A$2:$A$20000,DATOS!$A9699,DATOS!$D$2:$D$20000,DATOS!$D9699,DATOS!$E$2:$E$20000,DATOS!$E9699,DATOS!$I$2:$I$20000,DATOS!$I9699,DATOS!$G$2:$G$20000,"OR")=0))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DATOS!$A$2:$A$20000,DATOS!$A9700,DATOS!$D$2:$D$20000,DATOS!$D9700,DATOS!$E$2:$E$20000,DATOS!$E9700,DATOS!$I$2:$I$20000,DATOS!$I9700,DATOS!$G$2:$G$20000,"EX")=0),0))))</f>
      </c>
      <c r="H9700">
        <f>IF(DATOS!$G9700&lt;&gt;"EX",0,--(COUNTIFS(DATOS!$A$2:$A$20000,DATOS!$A9700,DATOS!$D$2:$D$20000,DATOS!$D9700,DATOS!$E$2:$E$20000,DATOS!$E9700,DATOS!$I$2:$I$20000,DATOS!$I9700,DATOS!$G$2:$G$20000,"OR")=0))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DATOS!$A$2:$A$20000,DATOS!$A9701,DATOS!$D$2:$D$20000,DATOS!$D9701,DATOS!$E$2:$E$20000,DATOS!$E9701,DATOS!$I$2:$I$20000,DATOS!$I9701,DATOS!$G$2:$G$20000,"EX")=0),0))))</f>
      </c>
      <c r="H9701">
        <f>IF(DATOS!$G9701&lt;&gt;"EX",0,--(COUNTIFS(DATOS!$A$2:$A$20000,DATOS!$A9701,DATOS!$D$2:$D$20000,DATOS!$D9701,DATOS!$E$2:$E$20000,DATOS!$E9701,DATOS!$I$2:$I$20000,DATOS!$I9701,DATOS!$G$2:$G$20000,"OR")=0))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DATOS!$A$2:$A$20000,DATOS!$A9702,DATOS!$D$2:$D$20000,DATOS!$D9702,DATOS!$E$2:$E$20000,DATOS!$E9702,DATOS!$I$2:$I$20000,DATOS!$I9702,DATOS!$G$2:$G$20000,"EX")=0),0))))</f>
      </c>
      <c r="H9702">
        <f>IF(DATOS!$G9702&lt;&gt;"EX",0,--(COUNTIFS(DATOS!$A$2:$A$20000,DATOS!$A9702,DATOS!$D$2:$D$20000,DATOS!$D9702,DATOS!$E$2:$E$20000,DATOS!$E9702,DATOS!$I$2:$I$20000,DATOS!$I9702,DATOS!$G$2:$G$20000,"OR")=0))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DATOS!$A$2:$A$20000,DATOS!$A9703,DATOS!$D$2:$D$20000,DATOS!$D9703,DATOS!$E$2:$E$20000,DATOS!$E9703,DATOS!$I$2:$I$20000,DATOS!$I9703,DATOS!$G$2:$G$20000,"EX")=0),0))))</f>
      </c>
      <c r="H9703">
        <f>IF(DATOS!$G9703&lt;&gt;"EX",0,--(COUNTIFS(DATOS!$A$2:$A$20000,DATOS!$A9703,DATOS!$D$2:$D$20000,DATOS!$D9703,DATOS!$E$2:$E$20000,DATOS!$E9703,DATOS!$I$2:$I$20000,DATOS!$I9703,DATOS!$G$2:$G$20000,"OR")=0))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DATOS!$A$2:$A$20000,DATOS!$A9704,DATOS!$D$2:$D$20000,DATOS!$D9704,DATOS!$E$2:$E$20000,DATOS!$E9704,DATOS!$I$2:$I$20000,DATOS!$I9704,DATOS!$G$2:$G$20000,"EX")=0),0))))</f>
      </c>
      <c r="H9704">
        <f>IF(DATOS!$G9704&lt;&gt;"EX",0,--(COUNTIFS(DATOS!$A$2:$A$20000,DATOS!$A9704,DATOS!$D$2:$D$20000,DATOS!$D9704,DATOS!$E$2:$E$20000,DATOS!$E9704,DATOS!$I$2:$I$20000,DATOS!$I9704,DATOS!$G$2:$G$20000,"OR")=0))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DATOS!$A$2:$A$20000,DATOS!$A9705,DATOS!$D$2:$D$20000,DATOS!$D9705,DATOS!$E$2:$E$20000,DATOS!$E9705,DATOS!$I$2:$I$20000,DATOS!$I9705,DATOS!$G$2:$G$20000,"EX")=0),0))))</f>
      </c>
      <c r="H9705">
        <f>IF(DATOS!$G9705&lt;&gt;"EX",0,--(COUNTIFS(DATOS!$A$2:$A$20000,DATOS!$A9705,DATOS!$D$2:$D$20000,DATOS!$D9705,DATOS!$E$2:$E$20000,DATOS!$E9705,DATOS!$I$2:$I$20000,DATOS!$I9705,DATOS!$G$2:$G$20000,"OR")=0))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DATOS!$A$2:$A$20000,DATOS!$A9706,DATOS!$D$2:$D$20000,DATOS!$D9706,DATOS!$E$2:$E$20000,DATOS!$E9706,DATOS!$I$2:$I$20000,DATOS!$I9706,DATOS!$G$2:$G$20000,"EX")=0),0))))</f>
      </c>
      <c r="H9706">
        <f>IF(DATOS!$G9706&lt;&gt;"EX",0,--(COUNTIFS(DATOS!$A$2:$A$20000,DATOS!$A9706,DATOS!$D$2:$D$20000,DATOS!$D9706,DATOS!$E$2:$E$20000,DATOS!$E9706,DATOS!$I$2:$I$20000,DATOS!$I9706,DATOS!$G$2:$G$20000,"OR")=0))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DATOS!$A$2:$A$20000,DATOS!$A9707,DATOS!$D$2:$D$20000,DATOS!$D9707,DATOS!$E$2:$E$20000,DATOS!$E9707,DATOS!$I$2:$I$20000,DATOS!$I9707,DATOS!$G$2:$G$20000,"EX")=0),0))))</f>
      </c>
      <c r="H9707">
        <f>IF(DATOS!$G9707&lt;&gt;"EX",0,--(COUNTIFS(DATOS!$A$2:$A$20000,DATOS!$A9707,DATOS!$D$2:$D$20000,DATOS!$D9707,DATOS!$E$2:$E$20000,DATOS!$E9707,DATOS!$I$2:$I$20000,DATOS!$I9707,DATOS!$G$2:$G$20000,"OR")=0))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DATOS!$A$2:$A$20000,DATOS!$A9708,DATOS!$D$2:$D$20000,DATOS!$D9708,DATOS!$E$2:$E$20000,DATOS!$E9708,DATOS!$I$2:$I$20000,DATOS!$I9708,DATOS!$G$2:$G$20000,"EX")=0),0))))</f>
      </c>
      <c r="H9708">
        <f>IF(DATOS!$G9708&lt;&gt;"EX",0,--(COUNTIFS(DATOS!$A$2:$A$20000,DATOS!$A9708,DATOS!$D$2:$D$20000,DATOS!$D9708,DATOS!$E$2:$E$20000,DATOS!$E9708,DATOS!$I$2:$I$20000,DATOS!$I9708,DATOS!$G$2:$G$20000,"OR")=0))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DATOS!$A$2:$A$20000,DATOS!$A9709,DATOS!$D$2:$D$20000,DATOS!$D9709,DATOS!$E$2:$E$20000,DATOS!$E9709,DATOS!$I$2:$I$20000,DATOS!$I9709,DATOS!$G$2:$G$20000,"EX")=0),0))))</f>
      </c>
      <c r="H9709">
        <f>IF(DATOS!$G9709&lt;&gt;"EX",0,--(COUNTIFS(DATOS!$A$2:$A$20000,DATOS!$A9709,DATOS!$D$2:$D$20000,DATOS!$D9709,DATOS!$E$2:$E$20000,DATOS!$E9709,DATOS!$I$2:$I$20000,DATOS!$I9709,DATOS!$G$2:$G$20000,"OR")=0))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DATOS!$A$2:$A$20000,DATOS!$A9710,DATOS!$D$2:$D$20000,DATOS!$D9710,DATOS!$E$2:$E$20000,DATOS!$E9710,DATOS!$I$2:$I$20000,DATOS!$I9710,DATOS!$G$2:$G$20000,"EX")=0),0))))</f>
      </c>
      <c r="H9710">
        <f>IF(DATOS!$G9710&lt;&gt;"EX",0,--(COUNTIFS(DATOS!$A$2:$A$20000,DATOS!$A9710,DATOS!$D$2:$D$20000,DATOS!$D9710,DATOS!$E$2:$E$20000,DATOS!$E9710,DATOS!$I$2:$I$20000,DATOS!$I9710,DATOS!$G$2:$G$20000,"OR")=0))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DATOS!$A$2:$A$20000,DATOS!$A9711,DATOS!$D$2:$D$20000,DATOS!$D9711,DATOS!$E$2:$E$20000,DATOS!$E9711,DATOS!$I$2:$I$20000,DATOS!$I9711,DATOS!$G$2:$G$20000,"EX")=0),0))))</f>
      </c>
      <c r="H9711">
        <f>IF(DATOS!$G9711&lt;&gt;"EX",0,--(COUNTIFS(DATOS!$A$2:$A$20000,DATOS!$A9711,DATOS!$D$2:$D$20000,DATOS!$D9711,DATOS!$E$2:$E$20000,DATOS!$E9711,DATOS!$I$2:$I$20000,DATOS!$I9711,DATOS!$G$2:$G$20000,"OR")=0))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DATOS!$A$2:$A$20000,DATOS!$A9712,DATOS!$D$2:$D$20000,DATOS!$D9712,DATOS!$E$2:$E$20000,DATOS!$E9712,DATOS!$I$2:$I$20000,DATOS!$I9712,DATOS!$G$2:$G$20000,"EX")=0),0))))</f>
      </c>
      <c r="H9712">
        <f>IF(DATOS!$G9712&lt;&gt;"EX",0,--(COUNTIFS(DATOS!$A$2:$A$20000,DATOS!$A9712,DATOS!$D$2:$D$20000,DATOS!$D9712,DATOS!$E$2:$E$20000,DATOS!$E9712,DATOS!$I$2:$I$20000,DATOS!$I9712,DATOS!$G$2:$G$20000,"OR")=0))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DATOS!$A$2:$A$20000,DATOS!$A9713,DATOS!$D$2:$D$20000,DATOS!$D9713,DATOS!$E$2:$E$20000,DATOS!$E9713,DATOS!$I$2:$I$20000,DATOS!$I9713,DATOS!$G$2:$G$20000,"EX")=0),0))))</f>
      </c>
      <c r="H9713">
        <f>IF(DATOS!$G9713&lt;&gt;"EX",0,--(COUNTIFS(DATOS!$A$2:$A$20000,DATOS!$A9713,DATOS!$D$2:$D$20000,DATOS!$D9713,DATOS!$E$2:$E$20000,DATOS!$E9713,DATOS!$I$2:$I$20000,DATOS!$I9713,DATOS!$G$2:$G$20000,"OR")=0))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DATOS!$A$2:$A$20000,DATOS!$A9714,DATOS!$D$2:$D$20000,DATOS!$D9714,DATOS!$E$2:$E$20000,DATOS!$E9714,DATOS!$I$2:$I$20000,DATOS!$I9714,DATOS!$G$2:$G$20000,"EX")=0),0))))</f>
      </c>
      <c r="H9714">
        <f>IF(DATOS!$G9714&lt;&gt;"EX",0,--(COUNTIFS(DATOS!$A$2:$A$20000,DATOS!$A9714,DATOS!$D$2:$D$20000,DATOS!$D9714,DATOS!$E$2:$E$20000,DATOS!$E9714,DATOS!$I$2:$I$20000,DATOS!$I9714,DATOS!$G$2:$G$20000,"OR")=0))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DATOS!$A$2:$A$20000,DATOS!$A9715,DATOS!$D$2:$D$20000,DATOS!$D9715,DATOS!$E$2:$E$20000,DATOS!$E9715,DATOS!$I$2:$I$20000,DATOS!$I9715,DATOS!$G$2:$G$20000,"EX")=0),0))))</f>
      </c>
      <c r="H9715">
        <f>IF(DATOS!$G9715&lt;&gt;"EX",0,--(COUNTIFS(DATOS!$A$2:$A$20000,DATOS!$A9715,DATOS!$D$2:$D$20000,DATOS!$D9715,DATOS!$E$2:$E$20000,DATOS!$E9715,DATOS!$I$2:$I$20000,DATOS!$I9715,DATOS!$G$2:$G$20000,"OR")=0))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DATOS!$A$2:$A$20000,DATOS!$A9716,DATOS!$D$2:$D$20000,DATOS!$D9716,DATOS!$E$2:$E$20000,DATOS!$E9716,DATOS!$I$2:$I$20000,DATOS!$I9716,DATOS!$G$2:$G$20000,"EX")=0),0))))</f>
      </c>
      <c r="H9716">
        <f>IF(DATOS!$G9716&lt;&gt;"EX",0,--(COUNTIFS(DATOS!$A$2:$A$20000,DATOS!$A9716,DATOS!$D$2:$D$20000,DATOS!$D9716,DATOS!$E$2:$E$20000,DATOS!$E9716,DATOS!$I$2:$I$20000,DATOS!$I9716,DATOS!$G$2:$G$20000,"OR")=0))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DATOS!$A$2:$A$20000,DATOS!$A9717,DATOS!$D$2:$D$20000,DATOS!$D9717,DATOS!$E$2:$E$20000,DATOS!$E9717,DATOS!$I$2:$I$20000,DATOS!$I9717,DATOS!$G$2:$G$20000,"EX")=0),0))))</f>
      </c>
      <c r="H9717">
        <f>IF(DATOS!$G9717&lt;&gt;"EX",0,--(COUNTIFS(DATOS!$A$2:$A$20000,DATOS!$A9717,DATOS!$D$2:$D$20000,DATOS!$D9717,DATOS!$E$2:$E$20000,DATOS!$E9717,DATOS!$I$2:$I$20000,DATOS!$I9717,DATOS!$G$2:$G$20000,"OR")=0))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DATOS!$A$2:$A$20000,DATOS!$A9718,DATOS!$D$2:$D$20000,DATOS!$D9718,DATOS!$E$2:$E$20000,DATOS!$E9718,DATOS!$I$2:$I$20000,DATOS!$I9718,DATOS!$G$2:$G$20000,"EX")=0),0))))</f>
      </c>
      <c r="H9718">
        <f>IF(DATOS!$G9718&lt;&gt;"EX",0,--(COUNTIFS(DATOS!$A$2:$A$20000,DATOS!$A9718,DATOS!$D$2:$D$20000,DATOS!$D9718,DATOS!$E$2:$E$20000,DATOS!$E9718,DATOS!$I$2:$I$20000,DATOS!$I9718,DATOS!$G$2:$G$20000,"OR")=0))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DATOS!$A$2:$A$20000,DATOS!$A9719,DATOS!$D$2:$D$20000,DATOS!$D9719,DATOS!$E$2:$E$20000,DATOS!$E9719,DATOS!$I$2:$I$20000,DATOS!$I9719,DATOS!$G$2:$G$20000,"EX")=0),0))))</f>
      </c>
      <c r="H9719">
        <f>IF(DATOS!$G9719&lt;&gt;"EX",0,--(COUNTIFS(DATOS!$A$2:$A$20000,DATOS!$A9719,DATOS!$D$2:$D$20000,DATOS!$D9719,DATOS!$E$2:$E$20000,DATOS!$E9719,DATOS!$I$2:$I$20000,DATOS!$I9719,DATOS!$G$2:$G$20000,"OR")=0))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DATOS!$A$2:$A$20000,DATOS!$A9720,DATOS!$D$2:$D$20000,DATOS!$D9720,DATOS!$E$2:$E$20000,DATOS!$E9720,DATOS!$I$2:$I$20000,DATOS!$I9720,DATOS!$G$2:$G$20000,"EX")=0),0))))</f>
      </c>
      <c r="H9720">
        <f>IF(DATOS!$G9720&lt;&gt;"EX",0,--(COUNTIFS(DATOS!$A$2:$A$20000,DATOS!$A9720,DATOS!$D$2:$D$20000,DATOS!$D9720,DATOS!$E$2:$E$20000,DATOS!$E9720,DATOS!$I$2:$I$20000,DATOS!$I9720,DATOS!$G$2:$G$20000,"OR")=0))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DATOS!$A$2:$A$20000,DATOS!$A9721,DATOS!$D$2:$D$20000,DATOS!$D9721,DATOS!$E$2:$E$20000,DATOS!$E9721,DATOS!$I$2:$I$20000,DATOS!$I9721,DATOS!$G$2:$G$20000,"EX")=0),0))))</f>
      </c>
      <c r="H9721">
        <f>IF(DATOS!$G9721&lt;&gt;"EX",0,--(COUNTIFS(DATOS!$A$2:$A$20000,DATOS!$A9721,DATOS!$D$2:$D$20000,DATOS!$D9721,DATOS!$E$2:$E$20000,DATOS!$E9721,DATOS!$I$2:$I$20000,DATOS!$I9721,DATOS!$G$2:$G$20000,"OR")=0))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DATOS!$A$2:$A$20000,DATOS!$A9722,DATOS!$D$2:$D$20000,DATOS!$D9722,DATOS!$E$2:$E$20000,DATOS!$E9722,DATOS!$I$2:$I$20000,DATOS!$I9722,DATOS!$G$2:$G$20000,"EX")=0),0))))</f>
      </c>
      <c r="H9722">
        <f>IF(DATOS!$G9722&lt;&gt;"EX",0,--(COUNTIFS(DATOS!$A$2:$A$20000,DATOS!$A9722,DATOS!$D$2:$D$20000,DATOS!$D9722,DATOS!$E$2:$E$20000,DATOS!$E9722,DATOS!$I$2:$I$20000,DATOS!$I9722,DATOS!$G$2:$G$20000,"OR")=0))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DATOS!$A$2:$A$20000,DATOS!$A9723,DATOS!$D$2:$D$20000,DATOS!$D9723,DATOS!$E$2:$E$20000,DATOS!$E9723,DATOS!$I$2:$I$20000,DATOS!$I9723,DATOS!$G$2:$G$20000,"EX")=0),0))))</f>
      </c>
      <c r="H9723">
        <f>IF(DATOS!$G9723&lt;&gt;"EX",0,--(COUNTIFS(DATOS!$A$2:$A$20000,DATOS!$A9723,DATOS!$D$2:$D$20000,DATOS!$D9723,DATOS!$E$2:$E$20000,DATOS!$E9723,DATOS!$I$2:$I$20000,DATOS!$I9723,DATOS!$G$2:$G$20000,"OR")=0))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DATOS!$A$2:$A$20000,DATOS!$A9724,DATOS!$D$2:$D$20000,DATOS!$D9724,DATOS!$E$2:$E$20000,DATOS!$E9724,DATOS!$I$2:$I$20000,DATOS!$I9724,DATOS!$G$2:$G$20000,"EX")=0),0))))</f>
      </c>
      <c r="H9724">
        <f>IF(DATOS!$G9724&lt;&gt;"EX",0,--(COUNTIFS(DATOS!$A$2:$A$20000,DATOS!$A9724,DATOS!$D$2:$D$20000,DATOS!$D9724,DATOS!$E$2:$E$20000,DATOS!$E9724,DATOS!$I$2:$I$20000,DATOS!$I9724,DATOS!$G$2:$G$20000,"OR")=0))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DATOS!$A$2:$A$20000,DATOS!$A9725,DATOS!$D$2:$D$20000,DATOS!$D9725,DATOS!$E$2:$E$20000,DATOS!$E9725,DATOS!$I$2:$I$20000,DATOS!$I9725,DATOS!$G$2:$G$20000,"EX")=0),0))))</f>
      </c>
      <c r="H9725">
        <f>IF(DATOS!$G9725&lt;&gt;"EX",0,--(COUNTIFS(DATOS!$A$2:$A$20000,DATOS!$A9725,DATOS!$D$2:$D$20000,DATOS!$D9725,DATOS!$E$2:$E$20000,DATOS!$E9725,DATOS!$I$2:$I$20000,DATOS!$I9725,DATOS!$G$2:$G$20000,"OR")=0))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DATOS!$A$2:$A$20000,DATOS!$A9726,DATOS!$D$2:$D$20000,DATOS!$D9726,DATOS!$E$2:$E$20000,DATOS!$E9726,DATOS!$I$2:$I$20000,DATOS!$I9726,DATOS!$G$2:$G$20000,"EX")=0),0))))</f>
      </c>
      <c r="H9726">
        <f>IF(DATOS!$G9726&lt;&gt;"EX",0,--(COUNTIFS(DATOS!$A$2:$A$20000,DATOS!$A9726,DATOS!$D$2:$D$20000,DATOS!$D9726,DATOS!$E$2:$E$20000,DATOS!$E9726,DATOS!$I$2:$I$20000,DATOS!$I9726,DATOS!$G$2:$G$20000,"OR")=0))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DATOS!$A$2:$A$20000,DATOS!$A9727,DATOS!$D$2:$D$20000,DATOS!$D9727,DATOS!$E$2:$E$20000,DATOS!$E9727,DATOS!$I$2:$I$20000,DATOS!$I9727,DATOS!$G$2:$G$20000,"EX")=0),0))))</f>
      </c>
      <c r="H9727">
        <f>IF(DATOS!$G9727&lt;&gt;"EX",0,--(COUNTIFS(DATOS!$A$2:$A$20000,DATOS!$A9727,DATOS!$D$2:$D$20000,DATOS!$D9727,DATOS!$E$2:$E$20000,DATOS!$E9727,DATOS!$I$2:$I$20000,DATOS!$I9727,DATOS!$G$2:$G$20000,"OR")=0))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DATOS!$A$2:$A$20000,DATOS!$A9728,DATOS!$D$2:$D$20000,DATOS!$D9728,DATOS!$E$2:$E$20000,DATOS!$E9728,DATOS!$I$2:$I$20000,DATOS!$I9728,DATOS!$G$2:$G$20000,"EX")=0),0))))</f>
      </c>
      <c r="H9728">
        <f>IF(DATOS!$G9728&lt;&gt;"EX",0,--(COUNTIFS(DATOS!$A$2:$A$20000,DATOS!$A9728,DATOS!$D$2:$D$20000,DATOS!$D9728,DATOS!$E$2:$E$20000,DATOS!$E9728,DATOS!$I$2:$I$20000,DATOS!$I9728,DATOS!$G$2:$G$20000,"OR")=0))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DATOS!$A$2:$A$20000,DATOS!$A9729,DATOS!$D$2:$D$20000,DATOS!$D9729,DATOS!$E$2:$E$20000,DATOS!$E9729,DATOS!$I$2:$I$20000,DATOS!$I9729,DATOS!$G$2:$G$20000,"EX")=0),0))))</f>
      </c>
      <c r="H9729">
        <f>IF(DATOS!$G9729&lt;&gt;"EX",0,--(COUNTIFS(DATOS!$A$2:$A$20000,DATOS!$A9729,DATOS!$D$2:$D$20000,DATOS!$D9729,DATOS!$E$2:$E$20000,DATOS!$E9729,DATOS!$I$2:$I$20000,DATOS!$I9729,DATOS!$G$2:$G$20000,"OR")=0))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DATOS!$A$2:$A$20000,DATOS!$A9730,DATOS!$D$2:$D$20000,DATOS!$D9730,DATOS!$E$2:$E$20000,DATOS!$E9730,DATOS!$I$2:$I$20000,DATOS!$I9730,DATOS!$G$2:$G$20000,"EX")=0),0))))</f>
      </c>
      <c r="H9730">
        <f>IF(DATOS!$G9730&lt;&gt;"EX",0,--(COUNTIFS(DATOS!$A$2:$A$20000,DATOS!$A9730,DATOS!$D$2:$D$20000,DATOS!$D9730,DATOS!$E$2:$E$20000,DATOS!$E9730,DATOS!$I$2:$I$20000,DATOS!$I9730,DATOS!$G$2:$G$20000,"OR")=0))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DATOS!$A$2:$A$20000,DATOS!$A9731,DATOS!$D$2:$D$20000,DATOS!$D9731,DATOS!$E$2:$E$20000,DATOS!$E9731,DATOS!$I$2:$I$20000,DATOS!$I9731,DATOS!$G$2:$G$20000,"EX")=0),0))))</f>
      </c>
      <c r="H9731">
        <f>IF(DATOS!$G9731&lt;&gt;"EX",0,--(COUNTIFS(DATOS!$A$2:$A$20000,DATOS!$A9731,DATOS!$D$2:$D$20000,DATOS!$D9731,DATOS!$E$2:$E$20000,DATOS!$E9731,DATOS!$I$2:$I$20000,DATOS!$I9731,DATOS!$G$2:$G$20000,"OR")=0))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DATOS!$A$2:$A$20000,DATOS!$A9732,DATOS!$D$2:$D$20000,DATOS!$D9732,DATOS!$E$2:$E$20000,DATOS!$E9732,DATOS!$I$2:$I$20000,DATOS!$I9732,DATOS!$G$2:$G$20000,"EX")=0),0))))</f>
      </c>
      <c r="H9732">
        <f>IF(DATOS!$G9732&lt;&gt;"EX",0,--(COUNTIFS(DATOS!$A$2:$A$20000,DATOS!$A9732,DATOS!$D$2:$D$20000,DATOS!$D9732,DATOS!$E$2:$E$20000,DATOS!$E9732,DATOS!$I$2:$I$20000,DATOS!$I9732,DATOS!$G$2:$G$20000,"OR")=0))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DATOS!$A$2:$A$20000,DATOS!$A9733,DATOS!$D$2:$D$20000,DATOS!$D9733,DATOS!$E$2:$E$20000,DATOS!$E9733,DATOS!$I$2:$I$20000,DATOS!$I9733,DATOS!$G$2:$G$20000,"EX")=0),0))))</f>
      </c>
      <c r="H9733">
        <f>IF(DATOS!$G9733&lt;&gt;"EX",0,--(COUNTIFS(DATOS!$A$2:$A$20000,DATOS!$A9733,DATOS!$D$2:$D$20000,DATOS!$D9733,DATOS!$E$2:$E$20000,DATOS!$E9733,DATOS!$I$2:$I$20000,DATOS!$I9733,DATOS!$G$2:$G$20000,"OR")=0))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DATOS!$A$2:$A$20000,DATOS!$A9734,DATOS!$D$2:$D$20000,DATOS!$D9734,DATOS!$E$2:$E$20000,DATOS!$E9734,DATOS!$I$2:$I$20000,DATOS!$I9734,DATOS!$G$2:$G$20000,"EX")=0),0))))</f>
      </c>
      <c r="H9734">
        <f>IF(DATOS!$G9734&lt;&gt;"EX",0,--(COUNTIFS(DATOS!$A$2:$A$20000,DATOS!$A9734,DATOS!$D$2:$D$20000,DATOS!$D9734,DATOS!$E$2:$E$20000,DATOS!$E9734,DATOS!$I$2:$I$20000,DATOS!$I9734,DATOS!$G$2:$G$20000,"OR")=0))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DATOS!$A$2:$A$20000,DATOS!$A9735,DATOS!$D$2:$D$20000,DATOS!$D9735,DATOS!$E$2:$E$20000,DATOS!$E9735,DATOS!$I$2:$I$20000,DATOS!$I9735,DATOS!$G$2:$G$20000,"EX")=0),0))))</f>
      </c>
      <c r="H9735">
        <f>IF(DATOS!$G9735&lt;&gt;"EX",0,--(COUNTIFS(DATOS!$A$2:$A$20000,DATOS!$A9735,DATOS!$D$2:$D$20000,DATOS!$D9735,DATOS!$E$2:$E$20000,DATOS!$E9735,DATOS!$I$2:$I$20000,DATOS!$I9735,DATOS!$G$2:$G$20000,"OR")=0))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DATOS!$A$2:$A$20000,DATOS!$A9736,DATOS!$D$2:$D$20000,DATOS!$D9736,DATOS!$E$2:$E$20000,DATOS!$E9736,DATOS!$I$2:$I$20000,DATOS!$I9736,DATOS!$G$2:$G$20000,"EX")=0),0))))</f>
      </c>
      <c r="H9736">
        <f>IF(DATOS!$G9736&lt;&gt;"EX",0,--(COUNTIFS(DATOS!$A$2:$A$20000,DATOS!$A9736,DATOS!$D$2:$D$20000,DATOS!$D9736,DATOS!$E$2:$E$20000,DATOS!$E9736,DATOS!$I$2:$I$20000,DATOS!$I9736,DATOS!$G$2:$G$20000,"OR")=0))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DATOS!$A$2:$A$20000,DATOS!$A9737,DATOS!$D$2:$D$20000,DATOS!$D9737,DATOS!$E$2:$E$20000,DATOS!$E9737,DATOS!$I$2:$I$20000,DATOS!$I9737,DATOS!$G$2:$G$20000,"EX")=0),0))))</f>
      </c>
      <c r="H9737">
        <f>IF(DATOS!$G9737&lt;&gt;"EX",0,--(COUNTIFS(DATOS!$A$2:$A$20000,DATOS!$A9737,DATOS!$D$2:$D$20000,DATOS!$D9737,DATOS!$E$2:$E$20000,DATOS!$E9737,DATOS!$I$2:$I$20000,DATOS!$I9737,DATOS!$G$2:$G$20000,"OR")=0))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DATOS!$A$2:$A$20000,DATOS!$A9738,DATOS!$D$2:$D$20000,DATOS!$D9738,DATOS!$E$2:$E$20000,DATOS!$E9738,DATOS!$I$2:$I$20000,DATOS!$I9738,DATOS!$G$2:$G$20000,"EX")=0),0))))</f>
      </c>
      <c r="H9738">
        <f>IF(DATOS!$G9738&lt;&gt;"EX",0,--(COUNTIFS(DATOS!$A$2:$A$20000,DATOS!$A9738,DATOS!$D$2:$D$20000,DATOS!$D9738,DATOS!$E$2:$E$20000,DATOS!$E9738,DATOS!$I$2:$I$20000,DATOS!$I9738,DATOS!$G$2:$G$20000,"OR")=0))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DATOS!$A$2:$A$20000,DATOS!$A9739,DATOS!$D$2:$D$20000,DATOS!$D9739,DATOS!$E$2:$E$20000,DATOS!$E9739,DATOS!$I$2:$I$20000,DATOS!$I9739,DATOS!$G$2:$G$20000,"EX")=0),0))))</f>
      </c>
      <c r="H9739">
        <f>IF(DATOS!$G9739&lt;&gt;"EX",0,--(COUNTIFS(DATOS!$A$2:$A$20000,DATOS!$A9739,DATOS!$D$2:$D$20000,DATOS!$D9739,DATOS!$E$2:$E$20000,DATOS!$E9739,DATOS!$I$2:$I$20000,DATOS!$I9739,DATOS!$G$2:$G$20000,"OR")=0))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DATOS!$A$2:$A$20000,DATOS!$A9740,DATOS!$D$2:$D$20000,DATOS!$D9740,DATOS!$E$2:$E$20000,DATOS!$E9740,DATOS!$I$2:$I$20000,DATOS!$I9740,DATOS!$G$2:$G$20000,"EX")=0),0))))</f>
      </c>
      <c r="H9740">
        <f>IF(DATOS!$G9740&lt;&gt;"EX",0,--(COUNTIFS(DATOS!$A$2:$A$20000,DATOS!$A9740,DATOS!$D$2:$D$20000,DATOS!$D9740,DATOS!$E$2:$E$20000,DATOS!$E9740,DATOS!$I$2:$I$20000,DATOS!$I9740,DATOS!$G$2:$G$20000,"OR")=0))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DATOS!$A$2:$A$20000,DATOS!$A9741,DATOS!$D$2:$D$20000,DATOS!$D9741,DATOS!$E$2:$E$20000,DATOS!$E9741,DATOS!$I$2:$I$20000,DATOS!$I9741,DATOS!$G$2:$G$20000,"EX")=0),0))))</f>
      </c>
      <c r="H9741">
        <f>IF(DATOS!$G9741&lt;&gt;"EX",0,--(COUNTIFS(DATOS!$A$2:$A$20000,DATOS!$A9741,DATOS!$D$2:$D$20000,DATOS!$D9741,DATOS!$E$2:$E$20000,DATOS!$E9741,DATOS!$I$2:$I$20000,DATOS!$I9741,DATOS!$G$2:$G$20000,"OR")=0))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DATOS!$A$2:$A$20000,DATOS!$A9742,DATOS!$D$2:$D$20000,DATOS!$D9742,DATOS!$E$2:$E$20000,DATOS!$E9742,DATOS!$I$2:$I$20000,DATOS!$I9742,DATOS!$G$2:$G$20000,"EX")=0),0))))</f>
      </c>
      <c r="H9742">
        <f>IF(DATOS!$G9742&lt;&gt;"EX",0,--(COUNTIFS(DATOS!$A$2:$A$20000,DATOS!$A9742,DATOS!$D$2:$D$20000,DATOS!$D9742,DATOS!$E$2:$E$20000,DATOS!$E9742,DATOS!$I$2:$I$20000,DATOS!$I9742,DATOS!$G$2:$G$20000,"OR")=0))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DATOS!$A$2:$A$20000,DATOS!$A9743,DATOS!$D$2:$D$20000,DATOS!$D9743,DATOS!$E$2:$E$20000,DATOS!$E9743,DATOS!$I$2:$I$20000,DATOS!$I9743,DATOS!$G$2:$G$20000,"EX")=0),0))))</f>
      </c>
      <c r="H9743">
        <f>IF(DATOS!$G9743&lt;&gt;"EX",0,--(COUNTIFS(DATOS!$A$2:$A$20000,DATOS!$A9743,DATOS!$D$2:$D$20000,DATOS!$D9743,DATOS!$E$2:$E$20000,DATOS!$E9743,DATOS!$I$2:$I$20000,DATOS!$I9743,DATOS!$G$2:$G$20000,"OR")=0))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DATOS!$A$2:$A$20000,DATOS!$A9744,DATOS!$D$2:$D$20000,DATOS!$D9744,DATOS!$E$2:$E$20000,DATOS!$E9744,DATOS!$I$2:$I$20000,DATOS!$I9744,DATOS!$G$2:$G$20000,"EX")=0),0))))</f>
      </c>
      <c r="H9744">
        <f>IF(DATOS!$G9744&lt;&gt;"EX",0,--(COUNTIFS(DATOS!$A$2:$A$20000,DATOS!$A9744,DATOS!$D$2:$D$20000,DATOS!$D9744,DATOS!$E$2:$E$20000,DATOS!$E9744,DATOS!$I$2:$I$20000,DATOS!$I9744,DATOS!$G$2:$G$20000,"OR")=0))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DATOS!$A$2:$A$20000,DATOS!$A9745,DATOS!$D$2:$D$20000,DATOS!$D9745,DATOS!$E$2:$E$20000,DATOS!$E9745,DATOS!$I$2:$I$20000,DATOS!$I9745,DATOS!$G$2:$G$20000,"EX")=0),0))))</f>
      </c>
      <c r="H9745">
        <f>IF(DATOS!$G9745&lt;&gt;"EX",0,--(COUNTIFS(DATOS!$A$2:$A$20000,DATOS!$A9745,DATOS!$D$2:$D$20000,DATOS!$D9745,DATOS!$E$2:$E$20000,DATOS!$E9745,DATOS!$I$2:$I$20000,DATOS!$I9745,DATOS!$G$2:$G$20000,"OR")=0))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DATOS!$A$2:$A$20000,DATOS!$A9746,DATOS!$D$2:$D$20000,DATOS!$D9746,DATOS!$E$2:$E$20000,DATOS!$E9746,DATOS!$I$2:$I$20000,DATOS!$I9746,DATOS!$G$2:$G$20000,"EX")=0),0))))</f>
      </c>
      <c r="H9746">
        <f>IF(DATOS!$G9746&lt;&gt;"EX",0,--(COUNTIFS(DATOS!$A$2:$A$20000,DATOS!$A9746,DATOS!$D$2:$D$20000,DATOS!$D9746,DATOS!$E$2:$E$20000,DATOS!$E9746,DATOS!$I$2:$I$20000,DATOS!$I9746,DATOS!$G$2:$G$20000,"OR")=0))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DATOS!$A$2:$A$20000,DATOS!$A9747,DATOS!$D$2:$D$20000,DATOS!$D9747,DATOS!$E$2:$E$20000,DATOS!$E9747,DATOS!$I$2:$I$20000,DATOS!$I9747,DATOS!$G$2:$G$20000,"EX")=0),0))))</f>
      </c>
      <c r="H9747">
        <f>IF(DATOS!$G9747&lt;&gt;"EX",0,--(COUNTIFS(DATOS!$A$2:$A$20000,DATOS!$A9747,DATOS!$D$2:$D$20000,DATOS!$D9747,DATOS!$E$2:$E$20000,DATOS!$E9747,DATOS!$I$2:$I$20000,DATOS!$I9747,DATOS!$G$2:$G$20000,"OR")=0))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DATOS!$A$2:$A$20000,DATOS!$A9748,DATOS!$D$2:$D$20000,DATOS!$D9748,DATOS!$E$2:$E$20000,DATOS!$E9748,DATOS!$I$2:$I$20000,DATOS!$I9748,DATOS!$G$2:$G$20000,"EX")=0),0))))</f>
      </c>
      <c r="H9748">
        <f>IF(DATOS!$G9748&lt;&gt;"EX",0,--(COUNTIFS(DATOS!$A$2:$A$20000,DATOS!$A9748,DATOS!$D$2:$D$20000,DATOS!$D9748,DATOS!$E$2:$E$20000,DATOS!$E9748,DATOS!$I$2:$I$20000,DATOS!$I9748,DATOS!$G$2:$G$20000,"OR")=0))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DATOS!$A$2:$A$20000,DATOS!$A9749,DATOS!$D$2:$D$20000,DATOS!$D9749,DATOS!$E$2:$E$20000,DATOS!$E9749,DATOS!$I$2:$I$20000,DATOS!$I9749,DATOS!$G$2:$G$20000,"EX")=0),0))))</f>
      </c>
      <c r="H9749">
        <f>IF(DATOS!$G9749&lt;&gt;"EX",0,--(COUNTIFS(DATOS!$A$2:$A$20000,DATOS!$A9749,DATOS!$D$2:$D$20000,DATOS!$D9749,DATOS!$E$2:$E$20000,DATOS!$E9749,DATOS!$I$2:$I$20000,DATOS!$I9749,DATOS!$G$2:$G$20000,"OR")=0))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DATOS!$A$2:$A$20000,DATOS!$A9750,DATOS!$D$2:$D$20000,DATOS!$D9750,DATOS!$E$2:$E$20000,DATOS!$E9750,DATOS!$I$2:$I$20000,DATOS!$I9750,DATOS!$G$2:$G$20000,"EX")=0),0))))</f>
      </c>
      <c r="H9750">
        <f>IF(DATOS!$G9750&lt;&gt;"EX",0,--(COUNTIFS(DATOS!$A$2:$A$20000,DATOS!$A9750,DATOS!$D$2:$D$20000,DATOS!$D9750,DATOS!$E$2:$E$20000,DATOS!$E9750,DATOS!$I$2:$I$20000,DATOS!$I9750,DATOS!$G$2:$G$20000,"OR")=0))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DATOS!$A$2:$A$20000,DATOS!$A9751,DATOS!$D$2:$D$20000,DATOS!$D9751,DATOS!$E$2:$E$20000,DATOS!$E9751,DATOS!$I$2:$I$20000,DATOS!$I9751,DATOS!$G$2:$G$20000,"EX")=0),0))))</f>
      </c>
      <c r="H9751">
        <f>IF(DATOS!$G9751&lt;&gt;"EX",0,--(COUNTIFS(DATOS!$A$2:$A$20000,DATOS!$A9751,DATOS!$D$2:$D$20000,DATOS!$D9751,DATOS!$E$2:$E$20000,DATOS!$E9751,DATOS!$I$2:$I$20000,DATOS!$I9751,DATOS!$G$2:$G$20000,"OR")=0))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DATOS!$A$2:$A$20000,DATOS!$A9752,DATOS!$D$2:$D$20000,DATOS!$D9752,DATOS!$E$2:$E$20000,DATOS!$E9752,DATOS!$I$2:$I$20000,DATOS!$I9752,DATOS!$G$2:$G$20000,"EX")=0),0))))</f>
      </c>
      <c r="H9752">
        <f>IF(DATOS!$G9752&lt;&gt;"EX",0,--(COUNTIFS(DATOS!$A$2:$A$20000,DATOS!$A9752,DATOS!$D$2:$D$20000,DATOS!$D9752,DATOS!$E$2:$E$20000,DATOS!$E9752,DATOS!$I$2:$I$20000,DATOS!$I9752,DATOS!$G$2:$G$20000,"OR")=0))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DATOS!$A$2:$A$20000,DATOS!$A9753,DATOS!$D$2:$D$20000,DATOS!$D9753,DATOS!$E$2:$E$20000,DATOS!$E9753,DATOS!$I$2:$I$20000,DATOS!$I9753,DATOS!$G$2:$G$20000,"EX")=0),0))))</f>
      </c>
      <c r="H9753">
        <f>IF(DATOS!$G9753&lt;&gt;"EX",0,--(COUNTIFS(DATOS!$A$2:$A$20000,DATOS!$A9753,DATOS!$D$2:$D$20000,DATOS!$D9753,DATOS!$E$2:$E$20000,DATOS!$E9753,DATOS!$I$2:$I$20000,DATOS!$I9753,DATOS!$G$2:$G$20000,"OR")=0))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DATOS!$A$2:$A$20000,DATOS!$A9754,DATOS!$D$2:$D$20000,DATOS!$D9754,DATOS!$E$2:$E$20000,DATOS!$E9754,DATOS!$I$2:$I$20000,DATOS!$I9754,DATOS!$G$2:$G$20000,"EX")=0),0))))</f>
      </c>
      <c r="H9754">
        <f>IF(DATOS!$G9754&lt;&gt;"EX",0,--(COUNTIFS(DATOS!$A$2:$A$20000,DATOS!$A9754,DATOS!$D$2:$D$20000,DATOS!$D9754,DATOS!$E$2:$E$20000,DATOS!$E9754,DATOS!$I$2:$I$20000,DATOS!$I9754,DATOS!$G$2:$G$20000,"OR")=0))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DATOS!$A$2:$A$20000,DATOS!$A9755,DATOS!$D$2:$D$20000,DATOS!$D9755,DATOS!$E$2:$E$20000,DATOS!$E9755,DATOS!$I$2:$I$20000,DATOS!$I9755,DATOS!$G$2:$G$20000,"EX")=0),0))))</f>
      </c>
      <c r="H9755">
        <f>IF(DATOS!$G9755&lt;&gt;"EX",0,--(COUNTIFS(DATOS!$A$2:$A$20000,DATOS!$A9755,DATOS!$D$2:$D$20000,DATOS!$D9755,DATOS!$E$2:$E$20000,DATOS!$E9755,DATOS!$I$2:$I$20000,DATOS!$I9755,DATOS!$G$2:$G$20000,"OR")=0))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DATOS!$A$2:$A$20000,DATOS!$A9756,DATOS!$D$2:$D$20000,DATOS!$D9756,DATOS!$E$2:$E$20000,DATOS!$E9756,DATOS!$I$2:$I$20000,DATOS!$I9756,DATOS!$G$2:$G$20000,"EX")=0),0))))</f>
      </c>
      <c r="H9756">
        <f>IF(DATOS!$G9756&lt;&gt;"EX",0,--(COUNTIFS(DATOS!$A$2:$A$20000,DATOS!$A9756,DATOS!$D$2:$D$20000,DATOS!$D9756,DATOS!$E$2:$E$20000,DATOS!$E9756,DATOS!$I$2:$I$20000,DATOS!$I9756,DATOS!$G$2:$G$20000,"OR")=0))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DATOS!$A$2:$A$20000,DATOS!$A9757,DATOS!$D$2:$D$20000,DATOS!$D9757,DATOS!$E$2:$E$20000,DATOS!$E9757,DATOS!$I$2:$I$20000,DATOS!$I9757,DATOS!$G$2:$G$20000,"EX")=0),0))))</f>
      </c>
      <c r="H9757">
        <f>IF(DATOS!$G9757&lt;&gt;"EX",0,--(COUNTIFS(DATOS!$A$2:$A$20000,DATOS!$A9757,DATOS!$D$2:$D$20000,DATOS!$D9757,DATOS!$E$2:$E$20000,DATOS!$E9757,DATOS!$I$2:$I$20000,DATOS!$I9757,DATOS!$G$2:$G$20000,"OR")=0))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DATOS!$A$2:$A$20000,DATOS!$A9758,DATOS!$D$2:$D$20000,DATOS!$D9758,DATOS!$E$2:$E$20000,DATOS!$E9758,DATOS!$I$2:$I$20000,DATOS!$I9758,DATOS!$G$2:$G$20000,"EX")=0),0))))</f>
      </c>
      <c r="H9758">
        <f>IF(DATOS!$G9758&lt;&gt;"EX",0,--(COUNTIFS(DATOS!$A$2:$A$20000,DATOS!$A9758,DATOS!$D$2:$D$20000,DATOS!$D9758,DATOS!$E$2:$E$20000,DATOS!$E9758,DATOS!$I$2:$I$20000,DATOS!$I9758,DATOS!$G$2:$G$20000,"OR")=0))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DATOS!$A$2:$A$20000,DATOS!$A9759,DATOS!$D$2:$D$20000,DATOS!$D9759,DATOS!$E$2:$E$20000,DATOS!$E9759,DATOS!$I$2:$I$20000,DATOS!$I9759,DATOS!$G$2:$G$20000,"EX")=0),0))))</f>
      </c>
      <c r="H9759">
        <f>IF(DATOS!$G9759&lt;&gt;"EX",0,--(COUNTIFS(DATOS!$A$2:$A$20000,DATOS!$A9759,DATOS!$D$2:$D$20000,DATOS!$D9759,DATOS!$E$2:$E$20000,DATOS!$E9759,DATOS!$I$2:$I$20000,DATOS!$I9759,DATOS!$G$2:$G$20000,"OR")=0))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DATOS!$A$2:$A$20000,DATOS!$A9760,DATOS!$D$2:$D$20000,DATOS!$D9760,DATOS!$E$2:$E$20000,DATOS!$E9760,DATOS!$I$2:$I$20000,DATOS!$I9760,DATOS!$G$2:$G$20000,"EX")=0),0))))</f>
      </c>
      <c r="H9760">
        <f>IF(DATOS!$G9760&lt;&gt;"EX",0,--(COUNTIFS(DATOS!$A$2:$A$20000,DATOS!$A9760,DATOS!$D$2:$D$20000,DATOS!$D9760,DATOS!$E$2:$E$20000,DATOS!$E9760,DATOS!$I$2:$I$20000,DATOS!$I9760,DATOS!$G$2:$G$20000,"OR")=0))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DATOS!$A$2:$A$20000,DATOS!$A9761,DATOS!$D$2:$D$20000,DATOS!$D9761,DATOS!$E$2:$E$20000,DATOS!$E9761,DATOS!$I$2:$I$20000,DATOS!$I9761,DATOS!$G$2:$G$20000,"EX")=0),0))))</f>
      </c>
      <c r="H9761">
        <f>IF(DATOS!$G9761&lt;&gt;"EX",0,--(COUNTIFS(DATOS!$A$2:$A$20000,DATOS!$A9761,DATOS!$D$2:$D$20000,DATOS!$D9761,DATOS!$E$2:$E$20000,DATOS!$E9761,DATOS!$I$2:$I$20000,DATOS!$I9761,DATOS!$G$2:$G$20000,"OR")=0))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DATOS!$A$2:$A$20000,DATOS!$A9762,DATOS!$D$2:$D$20000,DATOS!$D9762,DATOS!$E$2:$E$20000,DATOS!$E9762,DATOS!$I$2:$I$20000,DATOS!$I9762,DATOS!$G$2:$G$20000,"EX")=0),0))))</f>
      </c>
      <c r="H9762">
        <f>IF(DATOS!$G9762&lt;&gt;"EX",0,--(COUNTIFS(DATOS!$A$2:$A$20000,DATOS!$A9762,DATOS!$D$2:$D$20000,DATOS!$D9762,DATOS!$E$2:$E$20000,DATOS!$E9762,DATOS!$I$2:$I$20000,DATOS!$I9762,DATOS!$G$2:$G$20000,"OR")=0))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DATOS!$A$2:$A$20000,DATOS!$A9763,DATOS!$D$2:$D$20000,DATOS!$D9763,DATOS!$E$2:$E$20000,DATOS!$E9763,DATOS!$I$2:$I$20000,DATOS!$I9763,DATOS!$G$2:$G$20000,"EX")=0),0))))</f>
      </c>
      <c r="H9763">
        <f>IF(DATOS!$G9763&lt;&gt;"EX",0,--(COUNTIFS(DATOS!$A$2:$A$20000,DATOS!$A9763,DATOS!$D$2:$D$20000,DATOS!$D9763,DATOS!$E$2:$E$20000,DATOS!$E9763,DATOS!$I$2:$I$20000,DATOS!$I9763,DATOS!$G$2:$G$20000,"OR")=0))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DATOS!$A$2:$A$20000,DATOS!$A9764,DATOS!$D$2:$D$20000,DATOS!$D9764,DATOS!$E$2:$E$20000,DATOS!$E9764,DATOS!$I$2:$I$20000,DATOS!$I9764,DATOS!$G$2:$G$20000,"EX")=0),0))))</f>
      </c>
      <c r="H9764">
        <f>IF(DATOS!$G9764&lt;&gt;"EX",0,--(COUNTIFS(DATOS!$A$2:$A$20000,DATOS!$A9764,DATOS!$D$2:$D$20000,DATOS!$D9764,DATOS!$E$2:$E$20000,DATOS!$E9764,DATOS!$I$2:$I$20000,DATOS!$I9764,DATOS!$G$2:$G$20000,"OR")=0))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DATOS!$A$2:$A$20000,DATOS!$A9765,DATOS!$D$2:$D$20000,DATOS!$D9765,DATOS!$E$2:$E$20000,DATOS!$E9765,DATOS!$I$2:$I$20000,DATOS!$I9765,DATOS!$G$2:$G$20000,"EX")=0),0))))</f>
      </c>
      <c r="H9765">
        <f>IF(DATOS!$G9765&lt;&gt;"EX",0,--(COUNTIFS(DATOS!$A$2:$A$20000,DATOS!$A9765,DATOS!$D$2:$D$20000,DATOS!$D9765,DATOS!$E$2:$E$20000,DATOS!$E9765,DATOS!$I$2:$I$20000,DATOS!$I9765,DATOS!$G$2:$G$20000,"OR")=0))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DATOS!$A$2:$A$20000,DATOS!$A9766,DATOS!$D$2:$D$20000,DATOS!$D9766,DATOS!$E$2:$E$20000,DATOS!$E9766,DATOS!$I$2:$I$20000,DATOS!$I9766,DATOS!$G$2:$G$20000,"EX")=0),0))))</f>
      </c>
      <c r="H9766">
        <f>IF(DATOS!$G9766&lt;&gt;"EX",0,--(COUNTIFS(DATOS!$A$2:$A$20000,DATOS!$A9766,DATOS!$D$2:$D$20000,DATOS!$D9766,DATOS!$E$2:$E$20000,DATOS!$E9766,DATOS!$I$2:$I$20000,DATOS!$I9766,DATOS!$G$2:$G$20000,"OR")=0))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DATOS!$A$2:$A$20000,DATOS!$A9767,DATOS!$D$2:$D$20000,DATOS!$D9767,DATOS!$E$2:$E$20000,DATOS!$E9767,DATOS!$I$2:$I$20000,DATOS!$I9767,DATOS!$G$2:$G$20000,"EX")=0),0))))</f>
      </c>
      <c r="H9767">
        <f>IF(DATOS!$G9767&lt;&gt;"EX",0,--(COUNTIFS(DATOS!$A$2:$A$20000,DATOS!$A9767,DATOS!$D$2:$D$20000,DATOS!$D9767,DATOS!$E$2:$E$20000,DATOS!$E9767,DATOS!$I$2:$I$20000,DATOS!$I9767,DATOS!$G$2:$G$20000,"OR")=0))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DATOS!$A$2:$A$20000,DATOS!$A9768,DATOS!$D$2:$D$20000,DATOS!$D9768,DATOS!$E$2:$E$20000,DATOS!$E9768,DATOS!$I$2:$I$20000,DATOS!$I9768,DATOS!$G$2:$G$20000,"EX")=0),0))))</f>
      </c>
      <c r="H9768">
        <f>IF(DATOS!$G9768&lt;&gt;"EX",0,--(COUNTIFS(DATOS!$A$2:$A$20000,DATOS!$A9768,DATOS!$D$2:$D$20000,DATOS!$D9768,DATOS!$E$2:$E$20000,DATOS!$E9768,DATOS!$I$2:$I$20000,DATOS!$I9768,DATOS!$G$2:$G$20000,"OR")=0))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DATOS!$A$2:$A$20000,DATOS!$A9769,DATOS!$D$2:$D$20000,DATOS!$D9769,DATOS!$E$2:$E$20000,DATOS!$E9769,DATOS!$I$2:$I$20000,DATOS!$I9769,DATOS!$G$2:$G$20000,"EX")=0),0))))</f>
      </c>
      <c r="H9769">
        <f>IF(DATOS!$G9769&lt;&gt;"EX",0,--(COUNTIFS(DATOS!$A$2:$A$20000,DATOS!$A9769,DATOS!$D$2:$D$20000,DATOS!$D9769,DATOS!$E$2:$E$20000,DATOS!$E9769,DATOS!$I$2:$I$20000,DATOS!$I9769,DATOS!$G$2:$G$20000,"OR")=0))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DATOS!$A$2:$A$20000,DATOS!$A9770,DATOS!$D$2:$D$20000,DATOS!$D9770,DATOS!$E$2:$E$20000,DATOS!$E9770,DATOS!$I$2:$I$20000,DATOS!$I9770,DATOS!$G$2:$G$20000,"EX")=0),0))))</f>
      </c>
      <c r="H9770">
        <f>IF(DATOS!$G9770&lt;&gt;"EX",0,--(COUNTIFS(DATOS!$A$2:$A$20000,DATOS!$A9770,DATOS!$D$2:$D$20000,DATOS!$D9770,DATOS!$E$2:$E$20000,DATOS!$E9770,DATOS!$I$2:$I$20000,DATOS!$I9770,DATOS!$G$2:$G$20000,"OR")=0))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DATOS!$A$2:$A$20000,DATOS!$A9771,DATOS!$D$2:$D$20000,DATOS!$D9771,DATOS!$E$2:$E$20000,DATOS!$E9771,DATOS!$I$2:$I$20000,DATOS!$I9771,DATOS!$G$2:$G$20000,"EX")=0),0))))</f>
      </c>
      <c r="H9771">
        <f>IF(DATOS!$G9771&lt;&gt;"EX",0,--(COUNTIFS(DATOS!$A$2:$A$20000,DATOS!$A9771,DATOS!$D$2:$D$20000,DATOS!$D9771,DATOS!$E$2:$E$20000,DATOS!$E9771,DATOS!$I$2:$I$20000,DATOS!$I9771,DATOS!$G$2:$G$20000,"OR")=0))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DATOS!$A$2:$A$20000,DATOS!$A9772,DATOS!$D$2:$D$20000,DATOS!$D9772,DATOS!$E$2:$E$20000,DATOS!$E9772,DATOS!$I$2:$I$20000,DATOS!$I9772,DATOS!$G$2:$G$20000,"EX")=0),0))))</f>
      </c>
      <c r="H9772">
        <f>IF(DATOS!$G9772&lt;&gt;"EX",0,--(COUNTIFS(DATOS!$A$2:$A$20000,DATOS!$A9772,DATOS!$D$2:$D$20000,DATOS!$D9772,DATOS!$E$2:$E$20000,DATOS!$E9772,DATOS!$I$2:$I$20000,DATOS!$I9772,DATOS!$G$2:$G$20000,"OR")=0))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DATOS!$A$2:$A$20000,DATOS!$A9773,DATOS!$D$2:$D$20000,DATOS!$D9773,DATOS!$E$2:$E$20000,DATOS!$E9773,DATOS!$I$2:$I$20000,DATOS!$I9773,DATOS!$G$2:$G$20000,"EX")=0),0))))</f>
      </c>
      <c r="H9773">
        <f>IF(DATOS!$G9773&lt;&gt;"EX",0,--(COUNTIFS(DATOS!$A$2:$A$20000,DATOS!$A9773,DATOS!$D$2:$D$20000,DATOS!$D9773,DATOS!$E$2:$E$20000,DATOS!$E9773,DATOS!$I$2:$I$20000,DATOS!$I9773,DATOS!$G$2:$G$20000,"OR")=0))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DATOS!$A$2:$A$20000,DATOS!$A9774,DATOS!$D$2:$D$20000,DATOS!$D9774,DATOS!$E$2:$E$20000,DATOS!$E9774,DATOS!$I$2:$I$20000,DATOS!$I9774,DATOS!$G$2:$G$20000,"EX")=0),0))))</f>
      </c>
      <c r="H9774">
        <f>IF(DATOS!$G9774&lt;&gt;"EX",0,--(COUNTIFS(DATOS!$A$2:$A$20000,DATOS!$A9774,DATOS!$D$2:$D$20000,DATOS!$D9774,DATOS!$E$2:$E$20000,DATOS!$E9774,DATOS!$I$2:$I$20000,DATOS!$I9774,DATOS!$G$2:$G$20000,"OR")=0))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DATOS!$A$2:$A$20000,DATOS!$A9775,DATOS!$D$2:$D$20000,DATOS!$D9775,DATOS!$E$2:$E$20000,DATOS!$E9775,DATOS!$I$2:$I$20000,DATOS!$I9775,DATOS!$G$2:$G$20000,"EX")=0),0))))</f>
      </c>
      <c r="H9775">
        <f>IF(DATOS!$G9775&lt;&gt;"EX",0,--(COUNTIFS(DATOS!$A$2:$A$20000,DATOS!$A9775,DATOS!$D$2:$D$20000,DATOS!$D9775,DATOS!$E$2:$E$20000,DATOS!$E9775,DATOS!$I$2:$I$20000,DATOS!$I9775,DATOS!$G$2:$G$20000,"OR")=0))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DATOS!$A$2:$A$20000,DATOS!$A9776,DATOS!$D$2:$D$20000,DATOS!$D9776,DATOS!$E$2:$E$20000,DATOS!$E9776,DATOS!$I$2:$I$20000,DATOS!$I9776,DATOS!$G$2:$G$20000,"EX")=0),0))))</f>
      </c>
      <c r="H9776">
        <f>IF(DATOS!$G9776&lt;&gt;"EX",0,--(COUNTIFS(DATOS!$A$2:$A$20000,DATOS!$A9776,DATOS!$D$2:$D$20000,DATOS!$D9776,DATOS!$E$2:$E$20000,DATOS!$E9776,DATOS!$I$2:$I$20000,DATOS!$I9776,DATOS!$G$2:$G$20000,"OR")=0))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DATOS!$A$2:$A$20000,DATOS!$A9777,DATOS!$D$2:$D$20000,DATOS!$D9777,DATOS!$E$2:$E$20000,DATOS!$E9777,DATOS!$I$2:$I$20000,DATOS!$I9777,DATOS!$G$2:$G$20000,"EX")=0),0))))</f>
      </c>
      <c r="H9777">
        <f>IF(DATOS!$G9777&lt;&gt;"EX",0,--(COUNTIFS(DATOS!$A$2:$A$20000,DATOS!$A9777,DATOS!$D$2:$D$20000,DATOS!$D9777,DATOS!$E$2:$E$20000,DATOS!$E9777,DATOS!$I$2:$I$20000,DATOS!$I9777,DATOS!$G$2:$G$20000,"OR")=0))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DATOS!$A$2:$A$20000,DATOS!$A9778,DATOS!$D$2:$D$20000,DATOS!$D9778,DATOS!$E$2:$E$20000,DATOS!$E9778,DATOS!$I$2:$I$20000,DATOS!$I9778,DATOS!$G$2:$G$20000,"EX")=0),0))))</f>
      </c>
      <c r="H9778">
        <f>IF(DATOS!$G9778&lt;&gt;"EX",0,--(COUNTIFS(DATOS!$A$2:$A$20000,DATOS!$A9778,DATOS!$D$2:$D$20000,DATOS!$D9778,DATOS!$E$2:$E$20000,DATOS!$E9778,DATOS!$I$2:$I$20000,DATOS!$I9778,DATOS!$G$2:$G$20000,"OR")=0))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DATOS!$A$2:$A$20000,DATOS!$A9779,DATOS!$D$2:$D$20000,DATOS!$D9779,DATOS!$E$2:$E$20000,DATOS!$E9779,DATOS!$I$2:$I$20000,DATOS!$I9779,DATOS!$G$2:$G$20000,"EX")=0),0))))</f>
      </c>
      <c r="H9779">
        <f>IF(DATOS!$G9779&lt;&gt;"EX",0,--(COUNTIFS(DATOS!$A$2:$A$20000,DATOS!$A9779,DATOS!$D$2:$D$20000,DATOS!$D9779,DATOS!$E$2:$E$20000,DATOS!$E9779,DATOS!$I$2:$I$20000,DATOS!$I9779,DATOS!$G$2:$G$20000,"OR")=0))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DATOS!$A$2:$A$20000,DATOS!$A9780,DATOS!$D$2:$D$20000,DATOS!$D9780,DATOS!$E$2:$E$20000,DATOS!$E9780,DATOS!$I$2:$I$20000,DATOS!$I9780,DATOS!$G$2:$G$20000,"EX")=0),0))))</f>
      </c>
      <c r="H9780">
        <f>IF(DATOS!$G9780&lt;&gt;"EX",0,--(COUNTIFS(DATOS!$A$2:$A$20000,DATOS!$A9780,DATOS!$D$2:$D$20000,DATOS!$D9780,DATOS!$E$2:$E$20000,DATOS!$E9780,DATOS!$I$2:$I$20000,DATOS!$I9780,DATOS!$G$2:$G$20000,"OR")=0))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DATOS!$A$2:$A$20000,DATOS!$A9781,DATOS!$D$2:$D$20000,DATOS!$D9781,DATOS!$E$2:$E$20000,DATOS!$E9781,DATOS!$I$2:$I$20000,DATOS!$I9781,DATOS!$G$2:$G$20000,"EX")=0),0))))</f>
      </c>
      <c r="H9781">
        <f>IF(DATOS!$G9781&lt;&gt;"EX",0,--(COUNTIFS(DATOS!$A$2:$A$20000,DATOS!$A9781,DATOS!$D$2:$D$20000,DATOS!$D9781,DATOS!$E$2:$E$20000,DATOS!$E9781,DATOS!$I$2:$I$20000,DATOS!$I9781,DATOS!$G$2:$G$20000,"OR")=0))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DATOS!$A$2:$A$20000,DATOS!$A9782,DATOS!$D$2:$D$20000,DATOS!$D9782,DATOS!$E$2:$E$20000,DATOS!$E9782,DATOS!$I$2:$I$20000,DATOS!$I9782,DATOS!$G$2:$G$20000,"EX")=0),0))))</f>
      </c>
      <c r="H9782">
        <f>IF(DATOS!$G9782&lt;&gt;"EX",0,--(COUNTIFS(DATOS!$A$2:$A$20000,DATOS!$A9782,DATOS!$D$2:$D$20000,DATOS!$D9782,DATOS!$E$2:$E$20000,DATOS!$E9782,DATOS!$I$2:$I$20000,DATOS!$I9782,DATOS!$G$2:$G$20000,"OR")=0))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DATOS!$A$2:$A$20000,DATOS!$A9783,DATOS!$D$2:$D$20000,DATOS!$D9783,DATOS!$E$2:$E$20000,DATOS!$E9783,DATOS!$I$2:$I$20000,DATOS!$I9783,DATOS!$G$2:$G$20000,"EX")=0),0))))</f>
      </c>
      <c r="H9783">
        <f>IF(DATOS!$G9783&lt;&gt;"EX",0,--(COUNTIFS(DATOS!$A$2:$A$20000,DATOS!$A9783,DATOS!$D$2:$D$20000,DATOS!$D9783,DATOS!$E$2:$E$20000,DATOS!$E9783,DATOS!$I$2:$I$20000,DATOS!$I9783,DATOS!$G$2:$G$20000,"OR")=0))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DATOS!$A$2:$A$20000,DATOS!$A9784,DATOS!$D$2:$D$20000,DATOS!$D9784,DATOS!$E$2:$E$20000,DATOS!$E9784,DATOS!$I$2:$I$20000,DATOS!$I9784,DATOS!$G$2:$G$20000,"EX")=0),0))))</f>
      </c>
      <c r="H9784">
        <f>IF(DATOS!$G9784&lt;&gt;"EX",0,--(COUNTIFS(DATOS!$A$2:$A$20000,DATOS!$A9784,DATOS!$D$2:$D$20000,DATOS!$D9784,DATOS!$E$2:$E$20000,DATOS!$E9784,DATOS!$I$2:$I$20000,DATOS!$I9784,DATOS!$G$2:$G$20000,"OR")=0))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DATOS!$A$2:$A$20000,DATOS!$A9785,DATOS!$D$2:$D$20000,DATOS!$D9785,DATOS!$E$2:$E$20000,DATOS!$E9785,DATOS!$I$2:$I$20000,DATOS!$I9785,DATOS!$G$2:$G$20000,"EX")=0),0))))</f>
      </c>
      <c r="H9785">
        <f>IF(DATOS!$G9785&lt;&gt;"EX",0,--(COUNTIFS(DATOS!$A$2:$A$20000,DATOS!$A9785,DATOS!$D$2:$D$20000,DATOS!$D9785,DATOS!$E$2:$E$20000,DATOS!$E9785,DATOS!$I$2:$I$20000,DATOS!$I9785,DATOS!$G$2:$G$20000,"OR")=0))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DATOS!$A$2:$A$20000,DATOS!$A9786,DATOS!$D$2:$D$20000,DATOS!$D9786,DATOS!$E$2:$E$20000,DATOS!$E9786,DATOS!$I$2:$I$20000,DATOS!$I9786,DATOS!$G$2:$G$20000,"EX")=0),0))))</f>
      </c>
      <c r="H9786">
        <f>IF(DATOS!$G9786&lt;&gt;"EX",0,--(COUNTIFS(DATOS!$A$2:$A$20000,DATOS!$A9786,DATOS!$D$2:$D$20000,DATOS!$D9786,DATOS!$E$2:$E$20000,DATOS!$E9786,DATOS!$I$2:$I$20000,DATOS!$I9786,DATOS!$G$2:$G$20000,"OR")=0))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DATOS!$A$2:$A$20000,DATOS!$A9787,DATOS!$D$2:$D$20000,DATOS!$D9787,DATOS!$E$2:$E$20000,DATOS!$E9787,DATOS!$I$2:$I$20000,DATOS!$I9787,DATOS!$G$2:$G$20000,"EX")=0),0))))</f>
      </c>
      <c r="H9787">
        <f>IF(DATOS!$G9787&lt;&gt;"EX",0,--(COUNTIFS(DATOS!$A$2:$A$20000,DATOS!$A9787,DATOS!$D$2:$D$20000,DATOS!$D9787,DATOS!$E$2:$E$20000,DATOS!$E9787,DATOS!$I$2:$I$20000,DATOS!$I9787,DATOS!$G$2:$G$20000,"OR")=0))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DATOS!$A$2:$A$20000,DATOS!$A9788,DATOS!$D$2:$D$20000,DATOS!$D9788,DATOS!$E$2:$E$20000,DATOS!$E9788,DATOS!$I$2:$I$20000,DATOS!$I9788,DATOS!$G$2:$G$20000,"EX")=0),0))))</f>
      </c>
      <c r="H9788">
        <f>IF(DATOS!$G9788&lt;&gt;"EX",0,--(COUNTIFS(DATOS!$A$2:$A$20000,DATOS!$A9788,DATOS!$D$2:$D$20000,DATOS!$D9788,DATOS!$E$2:$E$20000,DATOS!$E9788,DATOS!$I$2:$I$20000,DATOS!$I9788,DATOS!$G$2:$G$20000,"OR")=0))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DATOS!$A$2:$A$20000,DATOS!$A9789,DATOS!$D$2:$D$20000,DATOS!$D9789,DATOS!$E$2:$E$20000,DATOS!$E9789,DATOS!$I$2:$I$20000,DATOS!$I9789,DATOS!$G$2:$G$20000,"EX")=0),0))))</f>
      </c>
      <c r="H9789">
        <f>IF(DATOS!$G9789&lt;&gt;"EX",0,--(COUNTIFS(DATOS!$A$2:$A$20000,DATOS!$A9789,DATOS!$D$2:$D$20000,DATOS!$D9789,DATOS!$E$2:$E$20000,DATOS!$E9789,DATOS!$I$2:$I$20000,DATOS!$I9789,DATOS!$G$2:$G$20000,"OR")=0))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DATOS!$A$2:$A$20000,DATOS!$A9790,DATOS!$D$2:$D$20000,DATOS!$D9790,DATOS!$E$2:$E$20000,DATOS!$E9790,DATOS!$I$2:$I$20000,DATOS!$I9790,DATOS!$G$2:$G$20000,"EX")=0),0))))</f>
      </c>
      <c r="H9790">
        <f>IF(DATOS!$G9790&lt;&gt;"EX",0,--(COUNTIFS(DATOS!$A$2:$A$20000,DATOS!$A9790,DATOS!$D$2:$D$20000,DATOS!$D9790,DATOS!$E$2:$E$20000,DATOS!$E9790,DATOS!$I$2:$I$20000,DATOS!$I9790,DATOS!$G$2:$G$20000,"OR")=0))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DATOS!$A$2:$A$20000,DATOS!$A9791,DATOS!$D$2:$D$20000,DATOS!$D9791,DATOS!$E$2:$E$20000,DATOS!$E9791,DATOS!$I$2:$I$20000,DATOS!$I9791,DATOS!$G$2:$G$20000,"EX")=0),0))))</f>
      </c>
      <c r="H9791">
        <f>IF(DATOS!$G9791&lt;&gt;"EX",0,--(COUNTIFS(DATOS!$A$2:$A$20000,DATOS!$A9791,DATOS!$D$2:$D$20000,DATOS!$D9791,DATOS!$E$2:$E$20000,DATOS!$E9791,DATOS!$I$2:$I$20000,DATOS!$I9791,DATOS!$G$2:$G$20000,"OR")=0))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DATOS!$A$2:$A$20000,DATOS!$A9792,DATOS!$D$2:$D$20000,DATOS!$D9792,DATOS!$E$2:$E$20000,DATOS!$E9792,DATOS!$I$2:$I$20000,DATOS!$I9792,DATOS!$G$2:$G$20000,"EX")=0),0))))</f>
      </c>
      <c r="H9792">
        <f>IF(DATOS!$G9792&lt;&gt;"EX",0,--(COUNTIFS(DATOS!$A$2:$A$20000,DATOS!$A9792,DATOS!$D$2:$D$20000,DATOS!$D9792,DATOS!$E$2:$E$20000,DATOS!$E9792,DATOS!$I$2:$I$20000,DATOS!$I9792,DATOS!$G$2:$G$20000,"OR")=0))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DATOS!$A$2:$A$20000,DATOS!$A9793,DATOS!$D$2:$D$20000,DATOS!$D9793,DATOS!$E$2:$E$20000,DATOS!$E9793,DATOS!$I$2:$I$20000,DATOS!$I9793,DATOS!$G$2:$G$20000,"EX")=0),0))))</f>
      </c>
      <c r="H9793">
        <f>IF(DATOS!$G9793&lt;&gt;"EX",0,--(COUNTIFS(DATOS!$A$2:$A$20000,DATOS!$A9793,DATOS!$D$2:$D$20000,DATOS!$D9793,DATOS!$E$2:$E$20000,DATOS!$E9793,DATOS!$I$2:$I$20000,DATOS!$I9793,DATOS!$G$2:$G$20000,"OR")=0))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DATOS!$A$2:$A$20000,DATOS!$A9794,DATOS!$D$2:$D$20000,DATOS!$D9794,DATOS!$E$2:$E$20000,DATOS!$E9794,DATOS!$I$2:$I$20000,DATOS!$I9794,DATOS!$G$2:$G$20000,"EX")=0),0))))</f>
      </c>
      <c r="H9794">
        <f>IF(DATOS!$G9794&lt;&gt;"EX",0,--(COUNTIFS(DATOS!$A$2:$A$20000,DATOS!$A9794,DATOS!$D$2:$D$20000,DATOS!$D9794,DATOS!$E$2:$E$20000,DATOS!$E9794,DATOS!$I$2:$I$20000,DATOS!$I9794,DATOS!$G$2:$G$20000,"OR")=0))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DATOS!$A$2:$A$20000,DATOS!$A9795,DATOS!$D$2:$D$20000,DATOS!$D9795,DATOS!$E$2:$E$20000,DATOS!$E9795,DATOS!$I$2:$I$20000,DATOS!$I9795,DATOS!$G$2:$G$20000,"EX")=0),0))))</f>
      </c>
      <c r="H9795">
        <f>IF(DATOS!$G9795&lt;&gt;"EX",0,--(COUNTIFS(DATOS!$A$2:$A$20000,DATOS!$A9795,DATOS!$D$2:$D$20000,DATOS!$D9795,DATOS!$E$2:$E$20000,DATOS!$E9795,DATOS!$I$2:$I$20000,DATOS!$I9795,DATOS!$G$2:$G$20000,"OR")=0))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DATOS!$A$2:$A$20000,DATOS!$A9796,DATOS!$D$2:$D$20000,DATOS!$D9796,DATOS!$E$2:$E$20000,DATOS!$E9796,DATOS!$I$2:$I$20000,DATOS!$I9796,DATOS!$G$2:$G$20000,"EX")=0),0))))</f>
      </c>
      <c r="H9796">
        <f>IF(DATOS!$G9796&lt;&gt;"EX",0,--(COUNTIFS(DATOS!$A$2:$A$20000,DATOS!$A9796,DATOS!$D$2:$D$20000,DATOS!$D9796,DATOS!$E$2:$E$20000,DATOS!$E9796,DATOS!$I$2:$I$20000,DATOS!$I9796,DATOS!$G$2:$G$20000,"OR")=0))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DATOS!$A$2:$A$20000,DATOS!$A9797,DATOS!$D$2:$D$20000,DATOS!$D9797,DATOS!$E$2:$E$20000,DATOS!$E9797,DATOS!$I$2:$I$20000,DATOS!$I9797,DATOS!$G$2:$G$20000,"EX")=0),0))))</f>
      </c>
      <c r="H9797">
        <f>IF(DATOS!$G9797&lt;&gt;"EX",0,--(COUNTIFS(DATOS!$A$2:$A$20000,DATOS!$A9797,DATOS!$D$2:$D$20000,DATOS!$D9797,DATOS!$E$2:$E$20000,DATOS!$E9797,DATOS!$I$2:$I$20000,DATOS!$I9797,DATOS!$G$2:$G$20000,"OR")=0))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DATOS!$A$2:$A$20000,DATOS!$A9798,DATOS!$D$2:$D$20000,DATOS!$D9798,DATOS!$E$2:$E$20000,DATOS!$E9798,DATOS!$I$2:$I$20000,DATOS!$I9798,DATOS!$G$2:$G$20000,"EX")=0),0))))</f>
      </c>
      <c r="H9798">
        <f>IF(DATOS!$G9798&lt;&gt;"EX",0,--(COUNTIFS(DATOS!$A$2:$A$20000,DATOS!$A9798,DATOS!$D$2:$D$20000,DATOS!$D9798,DATOS!$E$2:$E$20000,DATOS!$E9798,DATOS!$I$2:$I$20000,DATOS!$I9798,DATOS!$G$2:$G$20000,"OR")=0))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DATOS!$A$2:$A$20000,DATOS!$A9799,DATOS!$D$2:$D$20000,DATOS!$D9799,DATOS!$E$2:$E$20000,DATOS!$E9799,DATOS!$I$2:$I$20000,DATOS!$I9799,DATOS!$G$2:$G$20000,"EX")=0),0))))</f>
      </c>
      <c r="H9799">
        <f>IF(DATOS!$G9799&lt;&gt;"EX",0,--(COUNTIFS(DATOS!$A$2:$A$20000,DATOS!$A9799,DATOS!$D$2:$D$20000,DATOS!$D9799,DATOS!$E$2:$E$20000,DATOS!$E9799,DATOS!$I$2:$I$20000,DATOS!$I9799,DATOS!$G$2:$G$20000,"OR")=0))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DATOS!$A$2:$A$20000,DATOS!$A9800,DATOS!$D$2:$D$20000,DATOS!$D9800,DATOS!$E$2:$E$20000,DATOS!$E9800,DATOS!$I$2:$I$20000,DATOS!$I9800,DATOS!$G$2:$G$20000,"EX")=0),0))))</f>
      </c>
      <c r="H9800">
        <f>IF(DATOS!$G9800&lt;&gt;"EX",0,--(COUNTIFS(DATOS!$A$2:$A$20000,DATOS!$A9800,DATOS!$D$2:$D$20000,DATOS!$D9800,DATOS!$E$2:$E$20000,DATOS!$E9800,DATOS!$I$2:$I$20000,DATOS!$I9800,DATOS!$G$2:$G$20000,"OR")=0))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DATOS!$A$2:$A$20000,DATOS!$A9801,DATOS!$D$2:$D$20000,DATOS!$D9801,DATOS!$E$2:$E$20000,DATOS!$E9801,DATOS!$I$2:$I$20000,DATOS!$I9801,DATOS!$G$2:$G$20000,"EX")=0),0))))</f>
      </c>
      <c r="H9801">
        <f>IF(DATOS!$G9801&lt;&gt;"EX",0,--(COUNTIFS(DATOS!$A$2:$A$20000,DATOS!$A9801,DATOS!$D$2:$D$20000,DATOS!$D9801,DATOS!$E$2:$E$20000,DATOS!$E9801,DATOS!$I$2:$I$20000,DATOS!$I9801,DATOS!$G$2:$G$20000,"OR")=0))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DATOS!$A$2:$A$20000,DATOS!$A9802,DATOS!$D$2:$D$20000,DATOS!$D9802,DATOS!$E$2:$E$20000,DATOS!$E9802,DATOS!$I$2:$I$20000,DATOS!$I9802,DATOS!$G$2:$G$20000,"EX")=0),0))))</f>
      </c>
      <c r="H9802">
        <f>IF(DATOS!$G9802&lt;&gt;"EX",0,--(COUNTIFS(DATOS!$A$2:$A$20000,DATOS!$A9802,DATOS!$D$2:$D$20000,DATOS!$D9802,DATOS!$E$2:$E$20000,DATOS!$E9802,DATOS!$I$2:$I$20000,DATOS!$I9802,DATOS!$G$2:$G$20000,"OR")=0))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DATOS!$A$2:$A$20000,DATOS!$A9803,DATOS!$D$2:$D$20000,DATOS!$D9803,DATOS!$E$2:$E$20000,DATOS!$E9803,DATOS!$I$2:$I$20000,DATOS!$I9803,DATOS!$G$2:$G$20000,"EX")=0),0))))</f>
      </c>
      <c r="H9803">
        <f>IF(DATOS!$G9803&lt;&gt;"EX",0,--(COUNTIFS(DATOS!$A$2:$A$20000,DATOS!$A9803,DATOS!$D$2:$D$20000,DATOS!$D9803,DATOS!$E$2:$E$20000,DATOS!$E9803,DATOS!$I$2:$I$20000,DATOS!$I9803,DATOS!$G$2:$G$20000,"OR")=0))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DATOS!$A$2:$A$20000,DATOS!$A9804,DATOS!$D$2:$D$20000,DATOS!$D9804,DATOS!$E$2:$E$20000,DATOS!$E9804,DATOS!$I$2:$I$20000,DATOS!$I9804,DATOS!$G$2:$G$20000,"EX")=0),0))))</f>
      </c>
      <c r="H9804">
        <f>IF(DATOS!$G9804&lt;&gt;"EX",0,--(COUNTIFS(DATOS!$A$2:$A$20000,DATOS!$A9804,DATOS!$D$2:$D$20000,DATOS!$D9804,DATOS!$E$2:$E$20000,DATOS!$E9804,DATOS!$I$2:$I$20000,DATOS!$I9804,DATOS!$G$2:$G$20000,"OR")=0))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DATOS!$A$2:$A$20000,DATOS!$A9805,DATOS!$D$2:$D$20000,DATOS!$D9805,DATOS!$E$2:$E$20000,DATOS!$E9805,DATOS!$I$2:$I$20000,DATOS!$I9805,DATOS!$G$2:$G$20000,"EX")=0),0))))</f>
      </c>
      <c r="H9805">
        <f>IF(DATOS!$G9805&lt;&gt;"EX",0,--(COUNTIFS(DATOS!$A$2:$A$20000,DATOS!$A9805,DATOS!$D$2:$D$20000,DATOS!$D9805,DATOS!$E$2:$E$20000,DATOS!$E9805,DATOS!$I$2:$I$20000,DATOS!$I9805,DATOS!$G$2:$G$20000,"OR")=0))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DATOS!$A$2:$A$20000,DATOS!$A9806,DATOS!$D$2:$D$20000,DATOS!$D9806,DATOS!$E$2:$E$20000,DATOS!$E9806,DATOS!$I$2:$I$20000,DATOS!$I9806,DATOS!$G$2:$G$20000,"EX")=0),0))))</f>
      </c>
      <c r="H9806">
        <f>IF(DATOS!$G9806&lt;&gt;"EX",0,--(COUNTIFS(DATOS!$A$2:$A$20000,DATOS!$A9806,DATOS!$D$2:$D$20000,DATOS!$D9806,DATOS!$E$2:$E$20000,DATOS!$E9806,DATOS!$I$2:$I$20000,DATOS!$I9806,DATOS!$G$2:$G$20000,"OR")=0))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DATOS!$A$2:$A$20000,DATOS!$A9807,DATOS!$D$2:$D$20000,DATOS!$D9807,DATOS!$E$2:$E$20000,DATOS!$E9807,DATOS!$I$2:$I$20000,DATOS!$I9807,DATOS!$G$2:$G$20000,"EX")=0),0))))</f>
      </c>
      <c r="H9807">
        <f>IF(DATOS!$G9807&lt;&gt;"EX",0,--(COUNTIFS(DATOS!$A$2:$A$20000,DATOS!$A9807,DATOS!$D$2:$D$20000,DATOS!$D9807,DATOS!$E$2:$E$20000,DATOS!$E9807,DATOS!$I$2:$I$20000,DATOS!$I9807,DATOS!$G$2:$G$20000,"OR")=0))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DATOS!$A$2:$A$20000,DATOS!$A9808,DATOS!$D$2:$D$20000,DATOS!$D9808,DATOS!$E$2:$E$20000,DATOS!$E9808,DATOS!$I$2:$I$20000,DATOS!$I9808,DATOS!$G$2:$G$20000,"EX")=0),0))))</f>
      </c>
      <c r="H9808">
        <f>IF(DATOS!$G9808&lt;&gt;"EX",0,--(COUNTIFS(DATOS!$A$2:$A$20000,DATOS!$A9808,DATOS!$D$2:$D$20000,DATOS!$D9808,DATOS!$E$2:$E$20000,DATOS!$E9808,DATOS!$I$2:$I$20000,DATOS!$I9808,DATOS!$G$2:$G$20000,"OR")=0))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DATOS!$A$2:$A$20000,DATOS!$A9809,DATOS!$D$2:$D$20000,DATOS!$D9809,DATOS!$E$2:$E$20000,DATOS!$E9809,DATOS!$I$2:$I$20000,DATOS!$I9809,DATOS!$G$2:$G$20000,"EX")=0),0))))</f>
      </c>
      <c r="H9809">
        <f>IF(DATOS!$G9809&lt;&gt;"EX",0,--(COUNTIFS(DATOS!$A$2:$A$20000,DATOS!$A9809,DATOS!$D$2:$D$20000,DATOS!$D9809,DATOS!$E$2:$E$20000,DATOS!$E9809,DATOS!$I$2:$I$20000,DATOS!$I9809,DATOS!$G$2:$G$20000,"OR")=0))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DATOS!$A$2:$A$20000,DATOS!$A9810,DATOS!$D$2:$D$20000,DATOS!$D9810,DATOS!$E$2:$E$20000,DATOS!$E9810,DATOS!$I$2:$I$20000,DATOS!$I9810,DATOS!$G$2:$G$20000,"EX")=0),0))))</f>
      </c>
      <c r="H9810">
        <f>IF(DATOS!$G9810&lt;&gt;"EX",0,--(COUNTIFS(DATOS!$A$2:$A$20000,DATOS!$A9810,DATOS!$D$2:$D$20000,DATOS!$D9810,DATOS!$E$2:$E$20000,DATOS!$E9810,DATOS!$I$2:$I$20000,DATOS!$I9810,DATOS!$G$2:$G$20000,"OR")=0))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DATOS!$A$2:$A$20000,DATOS!$A9811,DATOS!$D$2:$D$20000,DATOS!$D9811,DATOS!$E$2:$E$20000,DATOS!$E9811,DATOS!$I$2:$I$20000,DATOS!$I9811,DATOS!$G$2:$G$20000,"EX")=0),0))))</f>
      </c>
      <c r="H9811">
        <f>IF(DATOS!$G9811&lt;&gt;"EX",0,--(COUNTIFS(DATOS!$A$2:$A$20000,DATOS!$A9811,DATOS!$D$2:$D$20000,DATOS!$D9811,DATOS!$E$2:$E$20000,DATOS!$E9811,DATOS!$I$2:$I$20000,DATOS!$I9811,DATOS!$G$2:$G$20000,"OR")=0))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DATOS!$A$2:$A$20000,DATOS!$A9812,DATOS!$D$2:$D$20000,DATOS!$D9812,DATOS!$E$2:$E$20000,DATOS!$E9812,DATOS!$I$2:$I$20000,DATOS!$I9812,DATOS!$G$2:$G$20000,"EX")=0),0))))</f>
      </c>
      <c r="H9812">
        <f>IF(DATOS!$G9812&lt;&gt;"EX",0,--(COUNTIFS(DATOS!$A$2:$A$20000,DATOS!$A9812,DATOS!$D$2:$D$20000,DATOS!$D9812,DATOS!$E$2:$E$20000,DATOS!$E9812,DATOS!$I$2:$I$20000,DATOS!$I9812,DATOS!$G$2:$G$20000,"OR")=0))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DATOS!$A$2:$A$20000,DATOS!$A9813,DATOS!$D$2:$D$20000,DATOS!$D9813,DATOS!$E$2:$E$20000,DATOS!$E9813,DATOS!$I$2:$I$20000,DATOS!$I9813,DATOS!$G$2:$G$20000,"EX")=0),0))))</f>
      </c>
      <c r="H9813">
        <f>IF(DATOS!$G9813&lt;&gt;"EX",0,--(COUNTIFS(DATOS!$A$2:$A$20000,DATOS!$A9813,DATOS!$D$2:$D$20000,DATOS!$D9813,DATOS!$E$2:$E$20000,DATOS!$E9813,DATOS!$I$2:$I$20000,DATOS!$I9813,DATOS!$G$2:$G$20000,"OR")=0))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DATOS!$A$2:$A$20000,DATOS!$A9814,DATOS!$D$2:$D$20000,DATOS!$D9814,DATOS!$E$2:$E$20000,DATOS!$E9814,DATOS!$I$2:$I$20000,DATOS!$I9814,DATOS!$G$2:$G$20000,"EX")=0),0))))</f>
      </c>
      <c r="H9814">
        <f>IF(DATOS!$G9814&lt;&gt;"EX",0,--(COUNTIFS(DATOS!$A$2:$A$20000,DATOS!$A9814,DATOS!$D$2:$D$20000,DATOS!$D9814,DATOS!$E$2:$E$20000,DATOS!$E9814,DATOS!$I$2:$I$20000,DATOS!$I9814,DATOS!$G$2:$G$20000,"OR")=0))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DATOS!$A$2:$A$20000,DATOS!$A9815,DATOS!$D$2:$D$20000,DATOS!$D9815,DATOS!$E$2:$E$20000,DATOS!$E9815,DATOS!$I$2:$I$20000,DATOS!$I9815,DATOS!$G$2:$G$20000,"EX")=0),0))))</f>
      </c>
      <c r="H9815">
        <f>IF(DATOS!$G9815&lt;&gt;"EX",0,--(COUNTIFS(DATOS!$A$2:$A$20000,DATOS!$A9815,DATOS!$D$2:$D$20000,DATOS!$D9815,DATOS!$E$2:$E$20000,DATOS!$E9815,DATOS!$I$2:$I$20000,DATOS!$I9815,DATOS!$G$2:$G$20000,"OR")=0))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DATOS!$A$2:$A$20000,DATOS!$A9816,DATOS!$D$2:$D$20000,DATOS!$D9816,DATOS!$E$2:$E$20000,DATOS!$E9816,DATOS!$I$2:$I$20000,DATOS!$I9816,DATOS!$G$2:$G$20000,"EX")=0),0))))</f>
      </c>
      <c r="H9816">
        <f>IF(DATOS!$G9816&lt;&gt;"EX",0,--(COUNTIFS(DATOS!$A$2:$A$20000,DATOS!$A9816,DATOS!$D$2:$D$20000,DATOS!$D9816,DATOS!$E$2:$E$20000,DATOS!$E9816,DATOS!$I$2:$I$20000,DATOS!$I9816,DATOS!$G$2:$G$20000,"OR")=0))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DATOS!$A$2:$A$20000,DATOS!$A9817,DATOS!$D$2:$D$20000,DATOS!$D9817,DATOS!$E$2:$E$20000,DATOS!$E9817,DATOS!$I$2:$I$20000,DATOS!$I9817,DATOS!$G$2:$G$20000,"EX")=0),0))))</f>
      </c>
      <c r="H9817">
        <f>IF(DATOS!$G9817&lt;&gt;"EX",0,--(COUNTIFS(DATOS!$A$2:$A$20000,DATOS!$A9817,DATOS!$D$2:$D$20000,DATOS!$D9817,DATOS!$E$2:$E$20000,DATOS!$E9817,DATOS!$I$2:$I$20000,DATOS!$I9817,DATOS!$G$2:$G$20000,"OR")=0))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DATOS!$A$2:$A$20000,DATOS!$A9818,DATOS!$D$2:$D$20000,DATOS!$D9818,DATOS!$E$2:$E$20000,DATOS!$E9818,DATOS!$I$2:$I$20000,DATOS!$I9818,DATOS!$G$2:$G$20000,"EX")=0),0))))</f>
      </c>
      <c r="H9818">
        <f>IF(DATOS!$G9818&lt;&gt;"EX",0,--(COUNTIFS(DATOS!$A$2:$A$20000,DATOS!$A9818,DATOS!$D$2:$D$20000,DATOS!$D9818,DATOS!$E$2:$E$20000,DATOS!$E9818,DATOS!$I$2:$I$20000,DATOS!$I9818,DATOS!$G$2:$G$20000,"OR")=0))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DATOS!$A$2:$A$20000,DATOS!$A9819,DATOS!$D$2:$D$20000,DATOS!$D9819,DATOS!$E$2:$E$20000,DATOS!$E9819,DATOS!$I$2:$I$20000,DATOS!$I9819,DATOS!$G$2:$G$20000,"EX")=0),0))))</f>
      </c>
      <c r="H9819">
        <f>IF(DATOS!$G9819&lt;&gt;"EX",0,--(COUNTIFS(DATOS!$A$2:$A$20000,DATOS!$A9819,DATOS!$D$2:$D$20000,DATOS!$D9819,DATOS!$E$2:$E$20000,DATOS!$E9819,DATOS!$I$2:$I$20000,DATOS!$I9819,DATOS!$G$2:$G$20000,"OR")=0))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DATOS!$A$2:$A$20000,DATOS!$A9820,DATOS!$D$2:$D$20000,DATOS!$D9820,DATOS!$E$2:$E$20000,DATOS!$E9820,DATOS!$I$2:$I$20000,DATOS!$I9820,DATOS!$G$2:$G$20000,"EX")=0),0))))</f>
      </c>
      <c r="H9820">
        <f>IF(DATOS!$G9820&lt;&gt;"EX",0,--(COUNTIFS(DATOS!$A$2:$A$20000,DATOS!$A9820,DATOS!$D$2:$D$20000,DATOS!$D9820,DATOS!$E$2:$E$20000,DATOS!$E9820,DATOS!$I$2:$I$20000,DATOS!$I9820,DATOS!$G$2:$G$20000,"OR")=0))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DATOS!$A$2:$A$20000,DATOS!$A9821,DATOS!$D$2:$D$20000,DATOS!$D9821,DATOS!$E$2:$E$20000,DATOS!$E9821,DATOS!$I$2:$I$20000,DATOS!$I9821,DATOS!$G$2:$G$20000,"EX")=0),0))))</f>
      </c>
      <c r="H9821">
        <f>IF(DATOS!$G9821&lt;&gt;"EX",0,--(COUNTIFS(DATOS!$A$2:$A$20000,DATOS!$A9821,DATOS!$D$2:$D$20000,DATOS!$D9821,DATOS!$E$2:$E$20000,DATOS!$E9821,DATOS!$I$2:$I$20000,DATOS!$I9821,DATOS!$G$2:$G$20000,"OR")=0))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DATOS!$A$2:$A$20000,DATOS!$A9822,DATOS!$D$2:$D$20000,DATOS!$D9822,DATOS!$E$2:$E$20000,DATOS!$E9822,DATOS!$I$2:$I$20000,DATOS!$I9822,DATOS!$G$2:$G$20000,"EX")=0),0))))</f>
      </c>
      <c r="H9822">
        <f>IF(DATOS!$G9822&lt;&gt;"EX",0,--(COUNTIFS(DATOS!$A$2:$A$20000,DATOS!$A9822,DATOS!$D$2:$D$20000,DATOS!$D9822,DATOS!$E$2:$E$20000,DATOS!$E9822,DATOS!$I$2:$I$20000,DATOS!$I9822,DATOS!$G$2:$G$20000,"OR")=0))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DATOS!$A$2:$A$20000,DATOS!$A9823,DATOS!$D$2:$D$20000,DATOS!$D9823,DATOS!$E$2:$E$20000,DATOS!$E9823,DATOS!$I$2:$I$20000,DATOS!$I9823,DATOS!$G$2:$G$20000,"EX")=0),0))))</f>
      </c>
      <c r="H9823">
        <f>IF(DATOS!$G9823&lt;&gt;"EX",0,--(COUNTIFS(DATOS!$A$2:$A$20000,DATOS!$A9823,DATOS!$D$2:$D$20000,DATOS!$D9823,DATOS!$E$2:$E$20000,DATOS!$E9823,DATOS!$I$2:$I$20000,DATOS!$I9823,DATOS!$G$2:$G$20000,"OR")=0))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DATOS!$A$2:$A$20000,DATOS!$A9824,DATOS!$D$2:$D$20000,DATOS!$D9824,DATOS!$E$2:$E$20000,DATOS!$E9824,DATOS!$I$2:$I$20000,DATOS!$I9824,DATOS!$G$2:$G$20000,"EX")=0),0))))</f>
      </c>
      <c r="H9824">
        <f>IF(DATOS!$G9824&lt;&gt;"EX",0,--(COUNTIFS(DATOS!$A$2:$A$20000,DATOS!$A9824,DATOS!$D$2:$D$20000,DATOS!$D9824,DATOS!$E$2:$E$20000,DATOS!$E9824,DATOS!$I$2:$I$20000,DATOS!$I9824,DATOS!$G$2:$G$20000,"OR")=0))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DATOS!$A$2:$A$20000,DATOS!$A9825,DATOS!$D$2:$D$20000,DATOS!$D9825,DATOS!$E$2:$E$20000,DATOS!$E9825,DATOS!$I$2:$I$20000,DATOS!$I9825,DATOS!$G$2:$G$20000,"EX")=0),0))))</f>
      </c>
      <c r="H9825">
        <f>IF(DATOS!$G9825&lt;&gt;"EX",0,--(COUNTIFS(DATOS!$A$2:$A$20000,DATOS!$A9825,DATOS!$D$2:$D$20000,DATOS!$D9825,DATOS!$E$2:$E$20000,DATOS!$E9825,DATOS!$I$2:$I$20000,DATOS!$I9825,DATOS!$G$2:$G$20000,"OR")=0))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DATOS!$A$2:$A$20000,DATOS!$A9826,DATOS!$D$2:$D$20000,DATOS!$D9826,DATOS!$E$2:$E$20000,DATOS!$E9826,DATOS!$I$2:$I$20000,DATOS!$I9826,DATOS!$G$2:$G$20000,"EX")=0),0))))</f>
      </c>
      <c r="H9826">
        <f>IF(DATOS!$G9826&lt;&gt;"EX",0,--(COUNTIFS(DATOS!$A$2:$A$20000,DATOS!$A9826,DATOS!$D$2:$D$20000,DATOS!$D9826,DATOS!$E$2:$E$20000,DATOS!$E9826,DATOS!$I$2:$I$20000,DATOS!$I9826,DATOS!$G$2:$G$20000,"OR")=0))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DATOS!$A$2:$A$20000,DATOS!$A9827,DATOS!$D$2:$D$20000,DATOS!$D9827,DATOS!$E$2:$E$20000,DATOS!$E9827,DATOS!$I$2:$I$20000,DATOS!$I9827,DATOS!$G$2:$G$20000,"EX")=0),0))))</f>
      </c>
      <c r="H9827">
        <f>IF(DATOS!$G9827&lt;&gt;"EX",0,--(COUNTIFS(DATOS!$A$2:$A$20000,DATOS!$A9827,DATOS!$D$2:$D$20000,DATOS!$D9827,DATOS!$E$2:$E$20000,DATOS!$E9827,DATOS!$I$2:$I$20000,DATOS!$I9827,DATOS!$G$2:$G$20000,"OR")=0))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DATOS!$A$2:$A$20000,DATOS!$A9828,DATOS!$D$2:$D$20000,DATOS!$D9828,DATOS!$E$2:$E$20000,DATOS!$E9828,DATOS!$I$2:$I$20000,DATOS!$I9828,DATOS!$G$2:$G$20000,"EX")=0),0))))</f>
      </c>
      <c r="H9828">
        <f>IF(DATOS!$G9828&lt;&gt;"EX",0,--(COUNTIFS(DATOS!$A$2:$A$20000,DATOS!$A9828,DATOS!$D$2:$D$20000,DATOS!$D9828,DATOS!$E$2:$E$20000,DATOS!$E9828,DATOS!$I$2:$I$20000,DATOS!$I9828,DATOS!$G$2:$G$20000,"OR")=0))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DATOS!$A$2:$A$20000,DATOS!$A9829,DATOS!$D$2:$D$20000,DATOS!$D9829,DATOS!$E$2:$E$20000,DATOS!$E9829,DATOS!$I$2:$I$20000,DATOS!$I9829,DATOS!$G$2:$G$20000,"EX")=0),0))))</f>
      </c>
      <c r="H9829">
        <f>IF(DATOS!$G9829&lt;&gt;"EX",0,--(COUNTIFS(DATOS!$A$2:$A$20000,DATOS!$A9829,DATOS!$D$2:$D$20000,DATOS!$D9829,DATOS!$E$2:$E$20000,DATOS!$E9829,DATOS!$I$2:$I$20000,DATOS!$I9829,DATOS!$G$2:$G$20000,"OR")=0))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DATOS!$A$2:$A$20000,DATOS!$A9830,DATOS!$D$2:$D$20000,DATOS!$D9830,DATOS!$E$2:$E$20000,DATOS!$E9830,DATOS!$I$2:$I$20000,DATOS!$I9830,DATOS!$G$2:$G$20000,"EX")=0),0))))</f>
      </c>
      <c r="H9830">
        <f>IF(DATOS!$G9830&lt;&gt;"EX",0,--(COUNTIFS(DATOS!$A$2:$A$20000,DATOS!$A9830,DATOS!$D$2:$D$20000,DATOS!$D9830,DATOS!$E$2:$E$20000,DATOS!$E9830,DATOS!$I$2:$I$20000,DATOS!$I9830,DATOS!$G$2:$G$20000,"OR")=0))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DATOS!$A$2:$A$20000,DATOS!$A9831,DATOS!$D$2:$D$20000,DATOS!$D9831,DATOS!$E$2:$E$20000,DATOS!$E9831,DATOS!$I$2:$I$20000,DATOS!$I9831,DATOS!$G$2:$G$20000,"EX")=0),0))))</f>
      </c>
      <c r="H9831">
        <f>IF(DATOS!$G9831&lt;&gt;"EX",0,--(COUNTIFS(DATOS!$A$2:$A$20000,DATOS!$A9831,DATOS!$D$2:$D$20000,DATOS!$D9831,DATOS!$E$2:$E$20000,DATOS!$E9831,DATOS!$I$2:$I$20000,DATOS!$I9831,DATOS!$G$2:$G$20000,"OR")=0))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DATOS!$A$2:$A$20000,DATOS!$A9832,DATOS!$D$2:$D$20000,DATOS!$D9832,DATOS!$E$2:$E$20000,DATOS!$E9832,DATOS!$I$2:$I$20000,DATOS!$I9832,DATOS!$G$2:$G$20000,"EX")=0),0))))</f>
      </c>
      <c r="H9832">
        <f>IF(DATOS!$G9832&lt;&gt;"EX",0,--(COUNTIFS(DATOS!$A$2:$A$20000,DATOS!$A9832,DATOS!$D$2:$D$20000,DATOS!$D9832,DATOS!$E$2:$E$20000,DATOS!$E9832,DATOS!$I$2:$I$20000,DATOS!$I9832,DATOS!$G$2:$G$20000,"OR")=0))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DATOS!$A$2:$A$20000,DATOS!$A9833,DATOS!$D$2:$D$20000,DATOS!$D9833,DATOS!$E$2:$E$20000,DATOS!$E9833,DATOS!$I$2:$I$20000,DATOS!$I9833,DATOS!$G$2:$G$20000,"EX")=0),0))))</f>
      </c>
      <c r="H9833">
        <f>IF(DATOS!$G9833&lt;&gt;"EX",0,--(COUNTIFS(DATOS!$A$2:$A$20000,DATOS!$A9833,DATOS!$D$2:$D$20000,DATOS!$D9833,DATOS!$E$2:$E$20000,DATOS!$E9833,DATOS!$I$2:$I$20000,DATOS!$I9833,DATOS!$G$2:$G$20000,"OR")=0))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DATOS!$A$2:$A$20000,DATOS!$A9834,DATOS!$D$2:$D$20000,DATOS!$D9834,DATOS!$E$2:$E$20000,DATOS!$E9834,DATOS!$I$2:$I$20000,DATOS!$I9834,DATOS!$G$2:$G$20000,"EX")=0),0))))</f>
      </c>
      <c r="H9834">
        <f>IF(DATOS!$G9834&lt;&gt;"EX",0,--(COUNTIFS(DATOS!$A$2:$A$20000,DATOS!$A9834,DATOS!$D$2:$D$20000,DATOS!$D9834,DATOS!$E$2:$E$20000,DATOS!$E9834,DATOS!$I$2:$I$20000,DATOS!$I9834,DATOS!$G$2:$G$20000,"OR")=0))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DATOS!$A$2:$A$20000,DATOS!$A9835,DATOS!$D$2:$D$20000,DATOS!$D9835,DATOS!$E$2:$E$20000,DATOS!$E9835,DATOS!$I$2:$I$20000,DATOS!$I9835,DATOS!$G$2:$G$20000,"EX")=0),0))))</f>
      </c>
      <c r="H9835">
        <f>IF(DATOS!$G9835&lt;&gt;"EX",0,--(COUNTIFS(DATOS!$A$2:$A$20000,DATOS!$A9835,DATOS!$D$2:$D$20000,DATOS!$D9835,DATOS!$E$2:$E$20000,DATOS!$E9835,DATOS!$I$2:$I$20000,DATOS!$I9835,DATOS!$G$2:$G$20000,"OR")=0))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DATOS!$A$2:$A$20000,DATOS!$A9836,DATOS!$D$2:$D$20000,DATOS!$D9836,DATOS!$E$2:$E$20000,DATOS!$E9836,DATOS!$I$2:$I$20000,DATOS!$I9836,DATOS!$G$2:$G$20000,"EX")=0),0))))</f>
      </c>
      <c r="H9836">
        <f>IF(DATOS!$G9836&lt;&gt;"EX",0,--(COUNTIFS(DATOS!$A$2:$A$20000,DATOS!$A9836,DATOS!$D$2:$D$20000,DATOS!$D9836,DATOS!$E$2:$E$20000,DATOS!$E9836,DATOS!$I$2:$I$20000,DATOS!$I9836,DATOS!$G$2:$G$20000,"OR")=0))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DATOS!$A$2:$A$20000,DATOS!$A9837,DATOS!$D$2:$D$20000,DATOS!$D9837,DATOS!$E$2:$E$20000,DATOS!$E9837,DATOS!$I$2:$I$20000,DATOS!$I9837,DATOS!$G$2:$G$20000,"EX")=0),0))))</f>
      </c>
      <c r="H9837">
        <f>IF(DATOS!$G9837&lt;&gt;"EX",0,--(COUNTIFS(DATOS!$A$2:$A$20000,DATOS!$A9837,DATOS!$D$2:$D$20000,DATOS!$D9837,DATOS!$E$2:$E$20000,DATOS!$E9837,DATOS!$I$2:$I$20000,DATOS!$I9837,DATOS!$G$2:$G$20000,"OR")=0))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DATOS!$A$2:$A$20000,DATOS!$A9838,DATOS!$D$2:$D$20000,DATOS!$D9838,DATOS!$E$2:$E$20000,DATOS!$E9838,DATOS!$I$2:$I$20000,DATOS!$I9838,DATOS!$G$2:$G$20000,"EX")=0),0))))</f>
      </c>
      <c r="H9838">
        <f>IF(DATOS!$G9838&lt;&gt;"EX",0,--(COUNTIFS(DATOS!$A$2:$A$20000,DATOS!$A9838,DATOS!$D$2:$D$20000,DATOS!$D9838,DATOS!$E$2:$E$20000,DATOS!$E9838,DATOS!$I$2:$I$20000,DATOS!$I9838,DATOS!$G$2:$G$20000,"OR")=0))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DATOS!$A$2:$A$20000,DATOS!$A9839,DATOS!$D$2:$D$20000,DATOS!$D9839,DATOS!$E$2:$E$20000,DATOS!$E9839,DATOS!$I$2:$I$20000,DATOS!$I9839,DATOS!$G$2:$G$20000,"EX")=0),0))))</f>
      </c>
      <c r="H9839">
        <f>IF(DATOS!$G9839&lt;&gt;"EX",0,--(COUNTIFS(DATOS!$A$2:$A$20000,DATOS!$A9839,DATOS!$D$2:$D$20000,DATOS!$D9839,DATOS!$E$2:$E$20000,DATOS!$E9839,DATOS!$I$2:$I$20000,DATOS!$I9839,DATOS!$G$2:$G$20000,"OR")=0))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DATOS!$A$2:$A$20000,DATOS!$A9840,DATOS!$D$2:$D$20000,DATOS!$D9840,DATOS!$E$2:$E$20000,DATOS!$E9840,DATOS!$I$2:$I$20000,DATOS!$I9840,DATOS!$G$2:$G$20000,"EX")=0),0))))</f>
      </c>
      <c r="H9840">
        <f>IF(DATOS!$G9840&lt;&gt;"EX",0,--(COUNTIFS(DATOS!$A$2:$A$20000,DATOS!$A9840,DATOS!$D$2:$D$20000,DATOS!$D9840,DATOS!$E$2:$E$20000,DATOS!$E9840,DATOS!$I$2:$I$20000,DATOS!$I9840,DATOS!$G$2:$G$20000,"OR")=0))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DATOS!$A$2:$A$20000,DATOS!$A9841,DATOS!$D$2:$D$20000,DATOS!$D9841,DATOS!$E$2:$E$20000,DATOS!$E9841,DATOS!$I$2:$I$20000,DATOS!$I9841,DATOS!$G$2:$G$20000,"EX")=0),0))))</f>
      </c>
      <c r="H9841">
        <f>IF(DATOS!$G9841&lt;&gt;"EX",0,--(COUNTIFS(DATOS!$A$2:$A$20000,DATOS!$A9841,DATOS!$D$2:$D$20000,DATOS!$D9841,DATOS!$E$2:$E$20000,DATOS!$E9841,DATOS!$I$2:$I$20000,DATOS!$I9841,DATOS!$G$2:$G$20000,"OR")=0))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DATOS!$A$2:$A$20000,DATOS!$A9842,DATOS!$D$2:$D$20000,DATOS!$D9842,DATOS!$E$2:$E$20000,DATOS!$E9842,DATOS!$I$2:$I$20000,DATOS!$I9842,DATOS!$G$2:$G$20000,"EX")=0),0))))</f>
      </c>
      <c r="H9842">
        <f>IF(DATOS!$G9842&lt;&gt;"EX",0,--(COUNTIFS(DATOS!$A$2:$A$20000,DATOS!$A9842,DATOS!$D$2:$D$20000,DATOS!$D9842,DATOS!$E$2:$E$20000,DATOS!$E9842,DATOS!$I$2:$I$20000,DATOS!$I9842,DATOS!$G$2:$G$20000,"OR")=0))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DATOS!$A$2:$A$20000,DATOS!$A9843,DATOS!$D$2:$D$20000,DATOS!$D9843,DATOS!$E$2:$E$20000,DATOS!$E9843,DATOS!$I$2:$I$20000,DATOS!$I9843,DATOS!$G$2:$G$20000,"EX")=0),0))))</f>
      </c>
      <c r="H9843">
        <f>IF(DATOS!$G9843&lt;&gt;"EX",0,--(COUNTIFS(DATOS!$A$2:$A$20000,DATOS!$A9843,DATOS!$D$2:$D$20000,DATOS!$D9843,DATOS!$E$2:$E$20000,DATOS!$E9843,DATOS!$I$2:$I$20000,DATOS!$I9843,DATOS!$G$2:$G$20000,"OR")=0))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DATOS!$A$2:$A$20000,DATOS!$A9844,DATOS!$D$2:$D$20000,DATOS!$D9844,DATOS!$E$2:$E$20000,DATOS!$E9844,DATOS!$I$2:$I$20000,DATOS!$I9844,DATOS!$G$2:$G$20000,"EX")=0),0))))</f>
      </c>
      <c r="H9844">
        <f>IF(DATOS!$G9844&lt;&gt;"EX",0,--(COUNTIFS(DATOS!$A$2:$A$20000,DATOS!$A9844,DATOS!$D$2:$D$20000,DATOS!$D9844,DATOS!$E$2:$E$20000,DATOS!$E9844,DATOS!$I$2:$I$20000,DATOS!$I9844,DATOS!$G$2:$G$20000,"OR")=0))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DATOS!$A$2:$A$20000,DATOS!$A9845,DATOS!$D$2:$D$20000,DATOS!$D9845,DATOS!$E$2:$E$20000,DATOS!$E9845,DATOS!$I$2:$I$20000,DATOS!$I9845,DATOS!$G$2:$G$20000,"EX")=0),0))))</f>
      </c>
      <c r="H9845">
        <f>IF(DATOS!$G9845&lt;&gt;"EX",0,--(COUNTIFS(DATOS!$A$2:$A$20000,DATOS!$A9845,DATOS!$D$2:$D$20000,DATOS!$D9845,DATOS!$E$2:$E$20000,DATOS!$E9845,DATOS!$I$2:$I$20000,DATOS!$I9845,DATOS!$G$2:$G$20000,"OR")=0))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DATOS!$A$2:$A$20000,DATOS!$A9846,DATOS!$D$2:$D$20000,DATOS!$D9846,DATOS!$E$2:$E$20000,DATOS!$E9846,DATOS!$I$2:$I$20000,DATOS!$I9846,DATOS!$G$2:$G$20000,"EX")=0),0))))</f>
      </c>
      <c r="H9846">
        <f>IF(DATOS!$G9846&lt;&gt;"EX",0,--(COUNTIFS(DATOS!$A$2:$A$20000,DATOS!$A9846,DATOS!$D$2:$D$20000,DATOS!$D9846,DATOS!$E$2:$E$20000,DATOS!$E9846,DATOS!$I$2:$I$20000,DATOS!$I9846,DATOS!$G$2:$G$20000,"OR")=0))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DATOS!$A$2:$A$20000,DATOS!$A9847,DATOS!$D$2:$D$20000,DATOS!$D9847,DATOS!$E$2:$E$20000,DATOS!$E9847,DATOS!$I$2:$I$20000,DATOS!$I9847,DATOS!$G$2:$G$20000,"EX")=0),0))))</f>
      </c>
      <c r="H9847">
        <f>IF(DATOS!$G9847&lt;&gt;"EX",0,--(COUNTIFS(DATOS!$A$2:$A$20000,DATOS!$A9847,DATOS!$D$2:$D$20000,DATOS!$D9847,DATOS!$E$2:$E$20000,DATOS!$E9847,DATOS!$I$2:$I$20000,DATOS!$I9847,DATOS!$G$2:$G$20000,"OR")=0))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DATOS!$A$2:$A$20000,DATOS!$A9848,DATOS!$D$2:$D$20000,DATOS!$D9848,DATOS!$E$2:$E$20000,DATOS!$E9848,DATOS!$I$2:$I$20000,DATOS!$I9848,DATOS!$G$2:$G$20000,"EX")=0),0))))</f>
      </c>
      <c r="H9848">
        <f>IF(DATOS!$G9848&lt;&gt;"EX",0,--(COUNTIFS(DATOS!$A$2:$A$20000,DATOS!$A9848,DATOS!$D$2:$D$20000,DATOS!$D9848,DATOS!$E$2:$E$20000,DATOS!$E9848,DATOS!$I$2:$I$20000,DATOS!$I9848,DATOS!$G$2:$G$20000,"OR")=0))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DATOS!$A$2:$A$20000,DATOS!$A9849,DATOS!$D$2:$D$20000,DATOS!$D9849,DATOS!$E$2:$E$20000,DATOS!$E9849,DATOS!$I$2:$I$20000,DATOS!$I9849,DATOS!$G$2:$G$20000,"EX")=0),0))))</f>
      </c>
      <c r="H9849">
        <f>IF(DATOS!$G9849&lt;&gt;"EX",0,--(COUNTIFS(DATOS!$A$2:$A$20000,DATOS!$A9849,DATOS!$D$2:$D$20000,DATOS!$D9849,DATOS!$E$2:$E$20000,DATOS!$E9849,DATOS!$I$2:$I$20000,DATOS!$I9849,DATOS!$G$2:$G$20000,"OR")=0))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DATOS!$A$2:$A$20000,DATOS!$A9850,DATOS!$D$2:$D$20000,DATOS!$D9850,DATOS!$E$2:$E$20000,DATOS!$E9850,DATOS!$I$2:$I$20000,DATOS!$I9850,DATOS!$G$2:$G$20000,"EX")=0),0))))</f>
      </c>
      <c r="H9850">
        <f>IF(DATOS!$G9850&lt;&gt;"EX",0,--(COUNTIFS(DATOS!$A$2:$A$20000,DATOS!$A9850,DATOS!$D$2:$D$20000,DATOS!$D9850,DATOS!$E$2:$E$20000,DATOS!$E9850,DATOS!$I$2:$I$20000,DATOS!$I9850,DATOS!$G$2:$G$20000,"OR")=0))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DATOS!$A$2:$A$20000,DATOS!$A9851,DATOS!$D$2:$D$20000,DATOS!$D9851,DATOS!$E$2:$E$20000,DATOS!$E9851,DATOS!$I$2:$I$20000,DATOS!$I9851,DATOS!$G$2:$G$20000,"EX")=0),0))))</f>
      </c>
      <c r="H9851">
        <f>IF(DATOS!$G9851&lt;&gt;"EX",0,--(COUNTIFS(DATOS!$A$2:$A$20000,DATOS!$A9851,DATOS!$D$2:$D$20000,DATOS!$D9851,DATOS!$E$2:$E$20000,DATOS!$E9851,DATOS!$I$2:$I$20000,DATOS!$I9851,DATOS!$G$2:$G$20000,"OR")=0))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DATOS!$A$2:$A$20000,DATOS!$A9852,DATOS!$D$2:$D$20000,DATOS!$D9852,DATOS!$E$2:$E$20000,DATOS!$E9852,DATOS!$I$2:$I$20000,DATOS!$I9852,DATOS!$G$2:$G$20000,"EX")=0),0))))</f>
      </c>
      <c r="H9852">
        <f>IF(DATOS!$G9852&lt;&gt;"EX",0,--(COUNTIFS(DATOS!$A$2:$A$20000,DATOS!$A9852,DATOS!$D$2:$D$20000,DATOS!$D9852,DATOS!$E$2:$E$20000,DATOS!$E9852,DATOS!$I$2:$I$20000,DATOS!$I9852,DATOS!$G$2:$G$20000,"OR")=0))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DATOS!$A$2:$A$20000,DATOS!$A9853,DATOS!$D$2:$D$20000,DATOS!$D9853,DATOS!$E$2:$E$20000,DATOS!$E9853,DATOS!$I$2:$I$20000,DATOS!$I9853,DATOS!$G$2:$G$20000,"EX")=0),0))))</f>
      </c>
      <c r="H9853">
        <f>IF(DATOS!$G9853&lt;&gt;"EX",0,--(COUNTIFS(DATOS!$A$2:$A$20000,DATOS!$A9853,DATOS!$D$2:$D$20000,DATOS!$D9853,DATOS!$E$2:$E$20000,DATOS!$E9853,DATOS!$I$2:$I$20000,DATOS!$I9853,DATOS!$G$2:$G$20000,"OR")=0))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DATOS!$A$2:$A$20000,DATOS!$A9854,DATOS!$D$2:$D$20000,DATOS!$D9854,DATOS!$E$2:$E$20000,DATOS!$E9854,DATOS!$I$2:$I$20000,DATOS!$I9854,DATOS!$G$2:$G$20000,"EX")=0),0))))</f>
      </c>
      <c r="H9854">
        <f>IF(DATOS!$G9854&lt;&gt;"EX",0,--(COUNTIFS(DATOS!$A$2:$A$20000,DATOS!$A9854,DATOS!$D$2:$D$20000,DATOS!$D9854,DATOS!$E$2:$E$20000,DATOS!$E9854,DATOS!$I$2:$I$20000,DATOS!$I9854,DATOS!$G$2:$G$20000,"OR")=0))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DATOS!$A$2:$A$20000,DATOS!$A9855,DATOS!$D$2:$D$20000,DATOS!$D9855,DATOS!$E$2:$E$20000,DATOS!$E9855,DATOS!$I$2:$I$20000,DATOS!$I9855,DATOS!$G$2:$G$20000,"EX")=0),0))))</f>
      </c>
      <c r="H9855">
        <f>IF(DATOS!$G9855&lt;&gt;"EX",0,--(COUNTIFS(DATOS!$A$2:$A$20000,DATOS!$A9855,DATOS!$D$2:$D$20000,DATOS!$D9855,DATOS!$E$2:$E$20000,DATOS!$E9855,DATOS!$I$2:$I$20000,DATOS!$I9855,DATOS!$G$2:$G$20000,"OR")=0))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DATOS!$A$2:$A$20000,DATOS!$A9856,DATOS!$D$2:$D$20000,DATOS!$D9856,DATOS!$E$2:$E$20000,DATOS!$E9856,DATOS!$I$2:$I$20000,DATOS!$I9856,DATOS!$G$2:$G$20000,"EX")=0),0))))</f>
      </c>
      <c r="H9856">
        <f>IF(DATOS!$G9856&lt;&gt;"EX",0,--(COUNTIFS(DATOS!$A$2:$A$20000,DATOS!$A9856,DATOS!$D$2:$D$20000,DATOS!$D9856,DATOS!$E$2:$E$20000,DATOS!$E9856,DATOS!$I$2:$I$20000,DATOS!$I9856,DATOS!$G$2:$G$20000,"OR")=0))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DATOS!$A$2:$A$20000,DATOS!$A9857,DATOS!$D$2:$D$20000,DATOS!$D9857,DATOS!$E$2:$E$20000,DATOS!$E9857,DATOS!$I$2:$I$20000,DATOS!$I9857,DATOS!$G$2:$G$20000,"EX")=0),0))))</f>
      </c>
      <c r="H9857">
        <f>IF(DATOS!$G9857&lt;&gt;"EX",0,--(COUNTIFS(DATOS!$A$2:$A$20000,DATOS!$A9857,DATOS!$D$2:$D$20000,DATOS!$D9857,DATOS!$E$2:$E$20000,DATOS!$E9857,DATOS!$I$2:$I$20000,DATOS!$I9857,DATOS!$G$2:$G$20000,"OR")=0))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DATOS!$A$2:$A$20000,DATOS!$A9858,DATOS!$D$2:$D$20000,DATOS!$D9858,DATOS!$E$2:$E$20000,DATOS!$E9858,DATOS!$I$2:$I$20000,DATOS!$I9858,DATOS!$G$2:$G$20000,"EX")=0),0))))</f>
      </c>
      <c r="H9858">
        <f>IF(DATOS!$G9858&lt;&gt;"EX",0,--(COUNTIFS(DATOS!$A$2:$A$20000,DATOS!$A9858,DATOS!$D$2:$D$20000,DATOS!$D9858,DATOS!$E$2:$E$20000,DATOS!$E9858,DATOS!$I$2:$I$20000,DATOS!$I9858,DATOS!$G$2:$G$20000,"OR")=0))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DATOS!$A$2:$A$20000,DATOS!$A9859,DATOS!$D$2:$D$20000,DATOS!$D9859,DATOS!$E$2:$E$20000,DATOS!$E9859,DATOS!$I$2:$I$20000,DATOS!$I9859,DATOS!$G$2:$G$20000,"EX")=0),0))))</f>
      </c>
      <c r="H9859">
        <f>IF(DATOS!$G9859&lt;&gt;"EX",0,--(COUNTIFS(DATOS!$A$2:$A$20000,DATOS!$A9859,DATOS!$D$2:$D$20000,DATOS!$D9859,DATOS!$E$2:$E$20000,DATOS!$E9859,DATOS!$I$2:$I$20000,DATOS!$I9859,DATOS!$G$2:$G$20000,"OR")=0))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DATOS!$A$2:$A$20000,DATOS!$A9860,DATOS!$D$2:$D$20000,DATOS!$D9860,DATOS!$E$2:$E$20000,DATOS!$E9860,DATOS!$I$2:$I$20000,DATOS!$I9860,DATOS!$G$2:$G$20000,"EX")=0),0))))</f>
      </c>
      <c r="H9860">
        <f>IF(DATOS!$G9860&lt;&gt;"EX",0,--(COUNTIFS(DATOS!$A$2:$A$20000,DATOS!$A9860,DATOS!$D$2:$D$20000,DATOS!$D9860,DATOS!$E$2:$E$20000,DATOS!$E9860,DATOS!$I$2:$I$20000,DATOS!$I9860,DATOS!$G$2:$G$20000,"OR")=0))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DATOS!$A$2:$A$20000,DATOS!$A9861,DATOS!$D$2:$D$20000,DATOS!$D9861,DATOS!$E$2:$E$20000,DATOS!$E9861,DATOS!$I$2:$I$20000,DATOS!$I9861,DATOS!$G$2:$G$20000,"EX")=0),0))))</f>
      </c>
      <c r="H9861">
        <f>IF(DATOS!$G9861&lt;&gt;"EX",0,--(COUNTIFS(DATOS!$A$2:$A$20000,DATOS!$A9861,DATOS!$D$2:$D$20000,DATOS!$D9861,DATOS!$E$2:$E$20000,DATOS!$E9861,DATOS!$I$2:$I$20000,DATOS!$I9861,DATOS!$G$2:$G$20000,"OR")=0))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DATOS!$A$2:$A$20000,DATOS!$A9862,DATOS!$D$2:$D$20000,DATOS!$D9862,DATOS!$E$2:$E$20000,DATOS!$E9862,DATOS!$I$2:$I$20000,DATOS!$I9862,DATOS!$G$2:$G$20000,"EX")=0),0))))</f>
      </c>
      <c r="H9862">
        <f>IF(DATOS!$G9862&lt;&gt;"EX",0,--(COUNTIFS(DATOS!$A$2:$A$20000,DATOS!$A9862,DATOS!$D$2:$D$20000,DATOS!$D9862,DATOS!$E$2:$E$20000,DATOS!$E9862,DATOS!$I$2:$I$20000,DATOS!$I9862,DATOS!$G$2:$G$20000,"OR")=0))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DATOS!$A$2:$A$20000,DATOS!$A9863,DATOS!$D$2:$D$20000,DATOS!$D9863,DATOS!$E$2:$E$20000,DATOS!$E9863,DATOS!$I$2:$I$20000,DATOS!$I9863,DATOS!$G$2:$G$20000,"EX")=0),0))))</f>
      </c>
      <c r="H9863">
        <f>IF(DATOS!$G9863&lt;&gt;"EX",0,--(COUNTIFS(DATOS!$A$2:$A$20000,DATOS!$A9863,DATOS!$D$2:$D$20000,DATOS!$D9863,DATOS!$E$2:$E$20000,DATOS!$E9863,DATOS!$I$2:$I$20000,DATOS!$I9863,DATOS!$G$2:$G$20000,"OR")=0))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DATOS!$A$2:$A$20000,DATOS!$A9864,DATOS!$D$2:$D$20000,DATOS!$D9864,DATOS!$E$2:$E$20000,DATOS!$E9864,DATOS!$I$2:$I$20000,DATOS!$I9864,DATOS!$G$2:$G$20000,"EX")=0),0))))</f>
      </c>
      <c r="H9864">
        <f>IF(DATOS!$G9864&lt;&gt;"EX",0,--(COUNTIFS(DATOS!$A$2:$A$20000,DATOS!$A9864,DATOS!$D$2:$D$20000,DATOS!$D9864,DATOS!$E$2:$E$20000,DATOS!$E9864,DATOS!$I$2:$I$20000,DATOS!$I9864,DATOS!$G$2:$G$20000,"OR")=0))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DATOS!$A$2:$A$20000,DATOS!$A9865,DATOS!$D$2:$D$20000,DATOS!$D9865,DATOS!$E$2:$E$20000,DATOS!$E9865,DATOS!$I$2:$I$20000,DATOS!$I9865,DATOS!$G$2:$G$20000,"EX")=0),0))))</f>
      </c>
      <c r="H9865">
        <f>IF(DATOS!$G9865&lt;&gt;"EX",0,--(COUNTIFS(DATOS!$A$2:$A$20000,DATOS!$A9865,DATOS!$D$2:$D$20000,DATOS!$D9865,DATOS!$E$2:$E$20000,DATOS!$E9865,DATOS!$I$2:$I$20000,DATOS!$I9865,DATOS!$G$2:$G$20000,"OR")=0))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DATOS!$A$2:$A$20000,DATOS!$A9866,DATOS!$D$2:$D$20000,DATOS!$D9866,DATOS!$E$2:$E$20000,DATOS!$E9866,DATOS!$I$2:$I$20000,DATOS!$I9866,DATOS!$G$2:$G$20000,"EX")=0),0))))</f>
      </c>
      <c r="H9866">
        <f>IF(DATOS!$G9866&lt;&gt;"EX",0,--(COUNTIFS(DATOS!$A$2:$A$20000,DATOS!$A9866,DATOS!$D$2:$D$20000,DATOS!$D9866,DATOS!$E$2:$E$20000,DATOS!$E9866,DATOS!$I$2:$I$20000,DATOS!$I9866,DATOS!$G$2:$G$20000,"OR")=0))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DATOS!$A$2:$A$20000,DATOS!$A9867,DATOS!$D$2:$D$20000,DATOS!$D9867,DATOS!$E$2:$E$20000,DATOS!$E9867,DATOS!$I$2:$I$20000,DATOS!$I9867,DATOS!$G$2:$G$20000,"EX")=0),0))))</f>
      </c>
      <c r="H9867">
        <f>IF(DATOS!$G9867&lt;&gt;"EX",0,--(COUNTIFS(DATOS!$A$2:$A$20000,DATOS!$A9867,DATOS!$D$2:$D$20000,DATOS!$D9867,DATOS!$E$2:$E$20000,DATOS!$E9867,DATOS!$I$2:$I$20000,DATOS!$I9867,DATOS!$G$2:$G$20000,"OR")=0))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DATOS!$A$2:$A$20000,DATOS!$A9868,DATOS!$D$2:$D$20000,DATOS!$D9868,DATOS!$E$2:$E$20000,DATOS!$E9868,DATOS!$I$2:$I$20000,DATOS!$I9868,DATOS!$G$2:$G$20000,"EX")=0),0))))</f>
      </c>
      <c r="H9868">
        <f>IF(DATOS!$G9868&lt;&gt;"EX",0,--(COUNTIFS(DATOS!$A$2:$A$20000,DATOS!$A9868,DATOS!$D$2:$D$20000,DATOS!$D9868,DATOS!$E$2:$E$20000,DATOS!$E9868,DATOS!$I$2:$I$20000,DATOS!$I9868,DATOS!$G$2:$G$20000,"OR")=0))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DATOS!$A$2:$A$20000,DATOS!$A9869,DATOS!$D$2:$D$20000,DATOS!$D9869,DATOS!$E$2:$E$20000,DATOS!$E9869,DATOS!$I$2:$I$20000,DATOS!$I9869,DATOS!$G$2:$G$20000,"EX")=0),0))))</f>
      </c>
      <c r="H9869">
        <f>IF(DATOS!$G9869&lt;&gt;"EX",0,--(COUNTIFS(DATOS!$A$2:$A$20000,DATOS!$A9869,DATOS!$D$2:$D$20000,DATOS!$D9869,DATOS!$E$2:$E$20000,DATOS!$E9869,DATOS!$I$2:$I$20000,DATOS!$I9869,DATOS!$G$2:$G$20000,"OR")=0))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DATOS!$A$2:$A$20000,DATOS!$A9870,DATOS!$D$2:$D$20000,DATOS!$D9870,DATOS!$E$2:$E$20000,DATOS!$E9870,DATOS!$I$2:$I$20000,DATOS!$I9870,DATOS!$G$2:$G$20000,"EX")=0),0))))</f>
      </c>
      <c r="H9870">
        <f>IF(DATOS!$G9870&lt;&gt;"EX",0,--(COUNTIFS(DATOS!$A$2:$A$20000,DATOS!$A9870,DATOS!$D$2:$D$20000,DATOS!$D9870,DATOS!$E$2:$E$20000,DATOS!$E9870,DATOS!$I$2:$I$20000,DATOS!$I9870,DATOS!$G$2:$G$20000,"OR")=0))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DATOS!$A$2:$A$20000,DATOS!$A9871,DATOS!$D$2:$D$20000,DATOS!$D9871,DATOS!$E$2:$E$20000,DATOS!$E9871,DATOS!$I$2:$I$20000,DATOS!$I9871,DATOS!$G$2:$G$20000,"EX")=0),0))))</f>
      </c>
      <c r="H9871">
        <f>IF(DATOS!$G9871&lt;&gt;"EX",0,--(COUNTIFS(DATOS!$A$2:$A$20000,DATOS!$A9871,DATOS!$D$2:$D$20000,DATOS!$D9871,DATOS!$E$2:$E$20000,DATOS!$E9871,DATOS!$I$2:$I$20000,DATOS!$I9871,DATOS!$G$2:$G$20000,"OR")=0))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DATOS!$A$2:$A$20000,DATOS!$A9872,DATOS!$D$2:$D$20000,DATOS!$D9872,DATOS!$E$2:$E$20000,DATOS!$E9872,DATOS!$I$2:$I$20000,DATOS!$I9872,DATOS!$G$2:$G$20000,"EX")=0),0))))</f>
      </c>
      <c r="H9872">
        <f>IF(DATOS!$G9872&lt;&gt;"EX",0,--(COUNTIFS(DATOS!$A$2:$A$20000,DATOS!$A9872,DATOS!$D$2:$D$20000,DATOS!$D9872,DATOS!$E$2:$E$20000,DATOS!$E9872,DATOS!$I$2:$I$20000,DATOS!$I9872,DATOS!$G$2:$G$20000,"OR")=0))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DATOS!$A$2:$A$20000,DATOS!$A9873,DATOS!$D$2:$D$20000,DATOS!$D9873,DATOS!$E$2:$E$20000,DATOS!$E9873,DATOS!$I$2:$I$20000,DATOS!$I9873,DATOS!$G$2:$G$20000,"EX")=0),0))))</f>
      </c>
      <c r="H9873">
        <f>IF(DATOS!$G9873&lt;&gt;"EX",0,--(COUNTIFS(DATOS!$A$2:$A$20000,DATOS!$A9873,DATOS!$D$2:$D$20000,DATOS!$D9873,DATOS!$E$2:$E$20000,DATOS!$E9873,DATOS!$I$2:$I$20000,DATOS!$I9873,DATOS!$G$2:$G$20000,"OR")=0))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DATOS!$A$2:$A$20000,DATOS!$A9874,DATOS!$D$2:$D$20000,DATOS!$D9874,DATOS!$E$2:$E$20000,DATOS!$E9874,DATOS!$I$2:$I$20000,DATOS!$I9874,DATOS!$G$2:$G$20000,"EX")=0),0))))</f>
      </c>
      <c r="H9874">
        <f>IF(DATOS!$G9874&lt;&gt;"EX",0,--(COUNTIFS(DATOS!$A$2:$A$20000,DATOS!$A9874,DATOS!$D$2:$D$20000,DATOS!$D9874,DATOS!$E$2:$E$20000,DATOS!$E9874,DATOS!$I$2:$I$20000,DATOS!$I9874,DATOS!$G$2:$G$20000,"OR")=0))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DATOS!$A$2:$A$20000,DATOS!$A9875,DATOS!$D$2:$D$20000,DATOS!$D9875,DATOS!$E$2:$E$20000,DATOS!$E9875,DATOS!$I$2:$I$20000,DATOS!$I9875,DATOS!$G$2:$G$20000,"EX")=0),0))))</f>
      </c>
      <c r="H9875">
        <f>IF(DATOS!$G9875&lt;&gt;"EX",0,--(COUNTIFS(DATOS!$A$2:$A$20000,DATOS!$A9875,DATOS!$D$2:$D$20000,DATOS!$D9875,DATOS!$E$2:$E$20000,DATOS!$E9875,DATOS!$I$2:$I$20000,DATOS!$I9875,DATOS!$G$2:$G$20000,"OR")=0))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DATOS!$A$2:$A$20000,DATOS!$A9876,DATOS!$D$2:$D$20000,DATOS!$D9876,DATOS!$E$2:$E$20000,DATOS!$E9876,DATOS!$I$2:$I$20000,DATOS!$I9876,DATOS!$G$2:$G$20000,"EX")=0),0))))</f>
      </c>
      <c r="H9876">
        <f>IF(DATOS!$G9876&lt;&gt;"EX",0,--(COUNTIFS(DATOS!$A$2:$A$20000,DATOS!$A9876,DATOS!$D$2:$D$20000,DATOS!$D9876,DATOS!$E$2:$E$20000,DATOS!$E9876,DATOS!$I$2:$I$20000,DATOS!$I9876,DATOS!$G$2:$G$20000,"OR")=0))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DATOS!$A$2:$A$20000,DATOS!$A9877,DATOS!$D$2:$D$20000,DATOS!$D9877,DATOS!$E$2:$E$20000,DATOS!$E9877,DATOS!$I$2:$I$20000,DATOS!$I9877,DATOS!$G$2:$G$20000,"EX")=0),0))))</f>
      </c>
      <c r="H9877">
        <f>IF(DATOS!$G9877&lt;&gt;"EX",0,--(COUNTIFS(DATOS!$A$2:$A$20000,DATOS!$A9877,DATOS!$D$2:$D$20000,DATOS!$D9877,DATOS!$E$2:$E$20000,DATOS!$E9877,DATOS!$I$2:$I$20000,DATOS!$I9877,DATOS!$G$2:$G$20000,"OR")=0))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DATOS!$A$2:$A$20000,DATOS!$A9878,DATOS!$D$2:$D$20000,DATOS!$D9878,DATOS!$E$2:$E$20000,DATOS!$E9878,DATOS!$I$2:$I$20000,DATOS!$I9878,DATOS!$G$2:$G$20000,"EX")=0),0))))</f>
      </c>
      <c r="H9878">
        <f>IF(DATOS!$G9878&lt;&gt;"EX",0,--(COUNTIFS(DATOS!$A$2:$A$20000,DATOS!$A9878,DATOS!$D$2:$D$20000,DATOS!$D9878,DATOS!$E$2:$E$20000,DATOS!$E9878,DATOS!$I$2:$I$20000,DATOS!$I9878,DATOS!$G$2:$G$20000,"OR")=0))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DATOS!$A$2:$A$20000,DATOS!$A9879,DATOS!$D$2:$D$20000,DATOS!$D9879,DATOS!$E$2:$E$20000,DATOS!$E9879,DATOS!$I$2:$I$20000,DATOS!$I9879,DATOS!$G$2:$G$20000,"EX")=0),0))))</f>
      </c>
      <c r="H9879">
        <f>IF(DATOS!$G9879&lt;&gt;"EX",0,--(COUNTIFS(DATOS!$A$2:$A$20000,DATOS!$A9879,DATOS!$D$2:$D$20000,DATOS!$D9879,DATOS!$E$2:$E$20000,DATOS!$E9879,DATOS!$I$2:$I$20000,DATOS!$I9879,DATOS!$G$2:$G$20000,"OR")=0))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DATOS!$A$2:$A$20000,DATOS!$A9880,DATOS!$D$2:$D$20000,DATOS!$D9880,DATOS!$E$2:$E$20000,DATOS!$E9880,DATOS!$I$2:$I$20000,DATOS!$I9880,DATOS!$G$2:$G$20000,"EX")=0),0))))</f>
      </c>
      <c r="H9880">
        <f>IF(DATOS!$G9880&lt;&gt;"EX",0,--(COUNTIFS(DATOS!$A$2:$A$20000,DATOS!$A9880,DATOS!$D$2:$D$20000,DATOS!$D9880,DATOS!$E$2:$E$20000,DATOS!$E9880,DATOS!$I$2:$I$20000,DATOS!$I9880,DATOS!$G$2:$G$20000,"OR")=0))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DATOS!$A$2:$A$20000,DATOS!$A9881,DATOS!$D$2:$D$20000,DATOS!$D9881,DATOS!$E$2:$E$20000,DATOS!$E9881,DATOS!$I$2:$I$20000,DATOS!$I9881,DATOS!$G$2:$G$20000,"EX")=0),0))))</f>
      </c>
      <c r="H9881">
        <f>IF(DATOS!$G9881&lt;&gt;"EX",0,--(COUNTIFS(DATOS!$A$2:$A$20000,DATOS!$A9881,DATOS!$D$2:$D$20000,DATOS!$D9881,DATOS!$E$2:$E$20000,DATOS!$E9881,DATOS!$I$2:$I$20000,DATOS!$I9881,DATOS!$G$2:$G$20000,"OR")=0))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DATOS!$A$2:$A$20000,DATOS!$A9882,DATOS!$D$2:$D$20000,DATOS!$D9882,DATOS!$E$2:$E$20000,DATOS!$E9882,DATOS!$I$2:$I$20000,DATOS!$I9882,DATOS!$G$2:$G$20000,"EX")=0),0))))</f>
      </c>
      <c r="H9882">
        <f>IF(DATOS!$G9882&lt;&gt;"EX",0,--(COUNTIFS(DATOS!$A$2:$A$20000,DATOS!$A9882,DATOS!$D$2:$D$20000,DATOS!$D9882,DATOS!$E$2:$E$20000,DATOS!$E9882,DATOS!$I$2:$I$20000,DATOS!$I9882,DATOS!$G$2:$G$20000,"OR")=0))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DATOS!$A$2:$A$20000,DATOS!$A9883,DATOS!$D$2:$D$20000,DATOS!$D9883,DATOS!$E$2:$E$20000,DATOS!$E9883,DATOS!$I$2:$I$20000,DATOS!$I9883,DATOS!$G$2:$G$20000,"EX")=0),0))))</f>
      </c>
      <c r="H9883">
        <f>IF(DATOS!$G9883&lt;&gt;"EX",0,--(COUNTIFS(DATOS!$A$2:$A$20000,DATOS!$A9883,DATOS!$D$2:$D$20000,DATOS!$D9883,DATOS!$E$2:$E$20000,DATOS!$E9883,DATOS!$I$2:$I$20000,DATOS!$I9883,DATOS!$G$2:$G$20000,"OR")=0))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DATOS!$A$2:$A$20000,DATOS!$A9884,DATOS!$D$2:$D$20000,DATOS!$D9884,DATOS!$E$2:$E$20000,DATOS!$E9884,DATOS!$I$2:$I$20000,DATOS!$I9884,DATOS!$G$2:$G$20000,"EX")=0),0))))</f>
      </c>
      <c r="H9884">
        <f>IF(DATOS!$G9884&lt;&gt;"EX",0,--(COUNTIFS(DATOS!$A$2:$A$20000,DATOS!$A9884,DATOS!$D$2:$D$20000,DATOS!$D9884,DATOS!$E$2:$E$20000,DATOS!$E9884,DATOS!$I$2:$I$20000,DATOS!$I9884,DATOS!$G$2:$G$20000,"OR")=0))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DATOS!$A$2:$A$20000,DATOS!$A9885,DATOS!$D$2:$D$20000,DATOS!$D9885,DATOS!$E$2:$E$20000,DATOS!$E9885,DATOS!$I$2:$I$20000,DATOS!$I9885,DATOS!$G$2:$G$20000,"EX")=0),0))))</f>
      </c>
      <c r="H9885">
        <f>IF(DATOS!$G9885&lt;&gt;"EX",0,--(COUNTIFS(DATOS!$A$2:$A$20000,DATOS!$A9885,DATOS!$D$2:$D$20000,DATOS!$D9885,DATOS!$E$2:$E$20000,DATOS!$E9885,DATOS!$I$2:$I$20000,DATOS!$I9885,DATOS!$G$2:$G$20000,"OR")=0))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DATOS!$A$2:$A$20000,DATOS!$A9886,DATOS!$D$2:$D$20000,DATOS!$D9886,DATOS!$E$2:$E$20000,DATOS!$E9886,DATOS!$I$2:$I$20000,DATOS!$I9886,DATOS!$G$2:$G$20000,"EX")=0),0))))</f>
      </c>
      <c r="H9886">
        <f>IF(DATOS!$G9886&lt;&gt;"EX",0,--(COUNTIFS(DATOS!$A$2:$A$20000,DATOS!$A9886,DATOS!$D$2:$D$20000,DATOS!$D9886,DATOS!$E$2:$E$20000,DATOS!$E9886,DATOS!$I$2:$I$20000,DATOS!$I9886,DATOS!$G$2:$G$20000,"OR")=0))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DATOS!$A$2:$A$20000,DATOS!$A9887,DATOS!$D$2:$D$20000,DATOS!$D9887,DATOS!$E$2:$E$20000,DATOS!$E9887,DATOS!$I$2:$I$20000,DATOS!$I9887,DATOS!$G$2:$G$20000,"EX")=0),0))))</f>
      </c>
      <c r="H9887">
        <f>IF(DATOS!$G9887&lt;&gt;"EX",0,--(COUNTIFS(DATOS!$A$2:$A$20000,DATOS!$A9887,DATOS!$D$2:$D$20000,DATOS!$D9887,DATOS!$E$2:$E$20000,DATOS!$E9887,DATOS!$I$2:$I$20000,DATOS!$I9887,DATOS!$G$2:$G$20000,"OR")=0))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DATOS!$A$2:$A$20000,DATOS!$A9888,DATOS!$D$2:$D$20000,DATOS!$D9888,DATOS!$E$2:$E$20000,DATOS!$E9888,DATOS!$I$2:$I$20000,DATOS!$I9888,DATOS!$G$2:$G$20000,"EX")=0),0))))</f>
      </c>
      <c r="H9888">
        <f>IF(DATOS!$G9888&lt;&gt;"EX",0,--(COUNTIFS(DATOS!$A$2:$A$20000,DATOS!$A9888,DATOS!$D$2:$D$20000,DATOS!$D9888,DATOS!$E$2:$E$20000,DATOS!$E9888,DATOS!$I$2:$I$20000,DATOS!$I9888,DATOS!$G$2:$G$20000,"OR")=0))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DATOS!$A$2:$A$20000,DATOS!$A9889,DATOS!$D$2:$D$20000,DATOS!$D9889,DATOS!$E$2:$E$20000,DATOS!$E9889,DATOS!$I$2:$I$20000,DATOS!$I9889,DATOS!$G$2:$G$20000,"EX")=0),0))))</f>
      </c>
      <c r="H9889">
        <f>IF(DATOS!$G9889&lt;&gt;"EX",0,--(COUNTIFS(DATOS!$A$2:$A$20000,DATOS!$A9889,DATOS!$D$2:$D$20000,DATOS!$D9889,DATOS!$E$2:$E$20000,DATOS!$E9889,DATOS!$I$2:$I$20000,DATOS!$I9889,DATOS!$G$2:$G$20000,"OR")=0))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DATOS!$A$2:$A$20000,DATOS!$A9890,DATOS!$D$2:$D$20000,DATOS!$D9890,DATOS!$E$2:$E$20000,DATOS!$E9890,DATOS!$I$2:$I$20000,DATOS!$I9890,DATOS!$G$2:$G$20000,"EX")=0),0))))</f>
      </c>
      <c r="H9890">
        <f>IF(DATOS!$G9890&lt;&gt;"EX",0,--(COUNTIFS(DATOS!$A$2:$A$20000,DATOS!$A9890,DATOS!$D$2:$D$20000,DATOS!$D9890,DATOS!$E$2:$E$20000,DATOS!$E9890,DATOS!$I$2:$I$20000,DATOS!$I9890,DATOS!$G$2:$G$20000,"OR")=0))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DATOS!$A$2:$A$20000,DATOS!$A9891,DATOS!$D$2:$D$20000,DATOS!$D9891,DATOS!$E$2:$E$20000,DATOS!$E9891,DATOS!$I$2:$I$20000,DATOS!$I9891,DATOS!$G$2:$G$20000,"EX")=0),0))))</f>
      </c>
      <c r="H9891">
        <f>IF(DATOS!$G9891&lt;&gt;"EX",0,--(COUNTIFS(DATOS!$A$2:$A$20000,DATOS!$A9891,DATOS!$D$2:$D$20000,DATOS!$D9891,DATOS!$E$2:$E$20000,DATOS!$E9891,DATOS!$I$2:$I$20000,DATOS!$I9891,DATOS!$G$2:$G$20000,"OR")=0))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DATOS!$A$2:$A$20000,DATOS!$A9892,DATOS!$D$2:$D$20000,DATOS!$D9892,DATOS!$E$2:$E$20000,DATOS!$E9892,DATOS!$I$2:$I$20000,DATOS!$I9892,DATOS!$G$2:$G$20000,"EX")=0),0))))</f>
      </c>
      <c r="H9892">
        <f>IF(DATOS!$G9892&lt;&gt;"EX",0,--(COUNTIFS(DATOS!$A$2:$A$20000,DATOS!$A9892,DATOS!$D$2:$D$20000,DATOS!$D9892,DATOS!$E$2:$E$20000,DATOS!$E9892,DATOS!$I$2:$I$20000,DATOS!$I9892,DATOS!$G$2:$G$20000,"OR")=0))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DATOS!$A$2:$A$20000,DATOS!$A9893,DATOS!$D$2:$D$20000,DATOS!$D9893,DATOS!$E$2:$E$20000,DATOS!$E9893,DATOS!$I$2:$I$20000,DATOS!$I9893,DATOS!$G$2:$G$20000,"EX")=0),0))))</f>
      </c>
      <c r="H9893">
        <f>IF(DATOS!$G9893&lt;&gt;"EX",0,--(COUNTIFS(DATOS!$A$2:$A$20000,DATOS!$A9893,DATOS!$D$2:$D$20000,DATOS!$D9893,DATOS!$E$2:$E$20000,DATOS!$E9893,DATOS!$I$2:$I$20000,DATOS!$I9893,DATOS!$G$2:$G$20000,"OR")=0))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DATOS!$A$2:$A$20000,DATOS!$A9894,DATOS!$D$2:$D$20000,DATOS!$D9894,DATOS!$E$2:$E$20000,DATOS!$E9894,DATOS!$I$2:$I$20000,DATOS!$I9894,DATOS!$G$2:$G$20000,"EX")=0),0))))</f>
      </c>
      <c r="H9894">
        <f>IF(DATOS!$G9894&lt;&gt;"EX",0,--(COUNTIFS(DATOS!$A$2:$A$20000,DATOS!$A9894,DATOS!$D$2:$D$20000,DATOS!$D9894,DATOS!$E$2:$E$20000,DATOS!$E9894,DATOS!$I$2:$I$20000,DATOS!$I9894,DATOS!$G$2:$G$20000,"OR")=0))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DATOS!$A$2:$A$20000,DATOS!$A9895,DATOS!$D$2:$D$20000,DATOS!$D9895,DATOS!$E$2:$E$20000,DATOS!$E9895,DATOS!$I$2:$I$20000,DATOS!$I9895,DATOS!$G$2:$G$20000,"EX")=0),0))))</f>
      </c>
      <c r="H9895">
        <f>IF(DATOS!$G9895&lt;&gt;"EX",0,--(COUNTIFS(DATOS!$A$2:$A$20000,DATOS!$A9895,DATOS!$D$2:$D$20000,DATOS!$D9895,DATOS!$E$2:$E$20000,DATOS!$E9895,DATOS!$I$2:$I$20000,DATOS!$I9895,DATOS!$G$2:$G$20000,"OR")=0))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DATOS!$A$2:$A$20000,DATOS!$A9896,DATOS!$D$2:$D$20000,DATOS!$D9896,DATOS!$E$2:$E$20000,DATOS!$E9896,DATOS!$I$2:$I$20000,DATOS!$I9896,DATOS!$G$2:$G$20000,"EX")=0),0))))</f>
      </c>
      <c r="H9896">
        <f>IF(DATOS!$G9896&lt;&gt;"EX",0,--(COUNTIFS(DATOS!$A$2:$A$20000,DATOS!$A9896,DATOS!$D$2:$D$20000,DATOS!$D9896,DATOS!$E$2:$E$20000,DATOS!$E9896,DATOS!$I$2:$I$20000,DATOS!$I9896,DATOS!$G$2:$G$20000,"OR")=0))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DATOS!$A$2:$A$20000,DATOS!$A9897,DATOS!$D$2:$D$20000,DATOS!$D9897,DATOS!$E$2:$E$20000,DATOS!$E9897,DATOS!$I$2:$I$20000,DATOS!$I9897,DATOS!$G$2:$G$20000,"EX")=0),0))))</f>
      </c>
      <c r="H9897">
        <f>IF(DATOS!$G9897&lt;&gt;"EX",0,--(COUNTIFS(DATOS!$A$2:$A$20000,DATOS!$A9897,DATOS!$D$2:$D$20000,DATOS!$D9897,DATOS!$E$2:$E$20000,DATOS!$E9897,DATOS!$I$2:$I$20000,DATOS!$I9897,DATOS!$G$2:$G$20000,"OR")=0))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DATOS!$A$2:$A$20000,DATOS!$A9898,DATOS!$D$2:$D$20000,DATOS!$D9898,DATOS!$E$2:$E$20000,DATOS!$E9898,DATOS!$I$2:$I$20000,DATOS!$I9898,DATOS!$G$2:$G$20000,"EX")=0),0))))</f>
      </c>
      <c r="H9898">
        <f>IF(DATOS!$G9898&lt;&gt;"EX",0,--(COUNTIFS(DATOS!$A$2:$A$20000,DATOS!$A9898,DATOS!$D$2:$D$20000,DATOS!$D9898,DATOS!$E$2:$E$20000,DATOS!$E9898,DATOS!$I$2:$I$20000,DATOS!$I9898,DATOS!$G$2:$G$20000,"OR")=0))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DATOS!$A$2:$A$20000,DATOS!$A9899,DATOS!$D$2:$D$20000,DATOS!$D9899,DATOS!$E$2:$E$20000,DATOS!$E9899,DATOS!$I$2:$I$20000,DATOS!$I9899,DATOS!$G$2:$G$20000,"EX")=0),0))))</f>
      </c>
      <c r="H9899">
        <f>IF(DATOS!$G9899&lt;&gt;"EX",0,--(COUNTIFS(DATOS!$A$2:$A$20000,DATOS!$A9899,DATOS!$D$2:$D$20000,DATOS!$D9899,DATOS!$E$2:$E$20000,DATOS!$E9899,DATOS!$I$2:$I$20000,DATOS!$I9899,DATOS!$G$2:$G$20000,"OR")=0))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DATOS!$A$2:$A$20000,DATOS!$A9900,DATOS!$D$2:$D$20000,DATOS!$D9900,DATOS!$E$2:$E$20000,DATOS!$E9900,DATOS!$I$2:$I$20000,DATOS!$I9900,DATOS!$G$2:$G$20000,"EX")=0),0))))</f>
      </c>
      <c r="H9900">
        <f>IF(DATOS!$G9900&lt;&gt;"EX",0,--(COUNTIFS(DATOS!$A$2:$A$20000,DATOS!$A9900,DATOS!$D$2:$D$20000,DATOS!$D9900,DATOS!$E$2:$E$20000,DATOS!$E9900,DATOS!$I$2:$I$20000,DATOS!$I9900,DATOS!$G$2:$G$20000,"OR")=0))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DATOS!$A$2:$A$20000,DATOS!$A9901,DATOS!$D$2:$D$20000,DATOS!$D9901,DATOS!$E$2:$E$20000,DATOS!$E9901,DATOS!$I$2:$I$20000,DATOS!$I9901,DATOS!$G$2:$G$20000,"EX")=0),0))))</f>
      </c>
      <c r="H9901">
        <f>IF(DATOS!$G9901&lt;&gt;"EX",0,--(COUNTIFS(DATOS!$A$2:$A$20000,DATOS!$A9901,DATOS!$D$2:$D$20000,DATOS!$D9901,DATOS!$E$2:$E$20000,DATOS!$E9901,DATOS!$I$2:$I$20000,DATOS!$I9901,DATOS!$G$2:$G$20000,"OR")=0))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DATOS!$A$2:$A$20000,DATOS!$A9902,DATOS!$D$2:$D$20000,DATOS!$D9902,DATOS!$E$2:$E$20000,DATOS!$E9902,DATOS!$I$2:$I$20000,DATOS!$I9902,DATOS!$G$2:$G$20000,"EX")=0),0))))</f>
      </c>
      <c r="H9902">
        <f>IF(DATOS!$G9902&lt;&gt;"EX",0,--(COUNTIFS(DATOS!$A$2:$A$20000,DATOS!$A9902,DATOS!$D$2:$D$20000,DATOS!$D9902,DATOS!$E$2:$E$20000,DATOS!$E9902,DATOS!$I$2:$I$20000,DATOS!$I9902,DATOS!$G$2:$G$20000,"OR")=0))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DATOS!$A$2:$A$20000,DATOS!$A9903,DATOS!$D$2:$D$20000,DATOS!$D9903,DATOS!$E$2:$E$20000,DATOS!$E9903,DATOS!$I$2:$I$20000,DATOS!$I9903,DATOS!$G$2:$G$20000,"EX")=0),0))))</f>
      </c>
      <c r="H9903">
        <f>IF(DATOS!$G9903&lt;&gt;"EX",0,--(COUNTIFS(DATOS!$A$2:$A$20000,DATOS!$A9903,DATOS!$D$2:$D$20000,DATOS!$D9903,DATOS!$E$2:$E$20000,DATOS!$E9903,DATOS!$I$2:$I$20000,DATOS!$I9903,DATOS!$G$2:$G$20000,"OR")=0))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DATOS!$A$2:$A$20000,DATOS!$A9904,DATOS!$D$2:$D$20000,DATOS!$D9904,DATOS!$E$2:$E$20000,DATOS!$E9904,DATOS!$I$2:$I$20000,DATOS!$I9904,DATOS!$G$2:$G$20000,"EX")=0),0))))</f>
      </c>
      <c r="H9904">
        <f>IF(DATOS!$G9904&lt;&gt;"EX",0,--(COUNTIFS(DATOS!$A$2:$A$20000,DATOS!$A9904,DATOS!$D$2:$D$20000,DATOS!$D9904,DATOS!$E$2:$E$20000,DATOS!$E9904,DATOS!$I$2:$I$20000,DATOS!$I9904,DATOS!$G$2:$G$20000,"OR")=0))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DATOS!$A$2:$A$20000,DATOS!$A9905,DATOS!$D$2:$D$20000,DATOS!$D9905,DATOS!$E$2:$E$20000,DATOS!$E9905,DATOS!$I$2:$I$20000,DATOS!$I9905,DATOS!$G$2:$G$20000,"EX")=0),0))))</f>
      </c>
      <c r="H9905">
        <f>IF(DATOS!$G9905&lt;&gt;"EX",0,--(COUNTIFS(DATOS!$A$2:$A$20000,DATOS!$A9905,DATOS!$D$2:$D$20000,DATOS!$D9905,DATOS!$E$2:$E$20000,DATOS!$E9905,DATOS!$I$2:$I$20000,DATOS!$I9905,DATOS!$G$2:$G$20000,"OR")=0))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DATOS!$A$2:$A$20000,DATOS!$A9906,DATOS!$D$2:$D$20000,DATOS!$D9906,DATOS!$E$2:$E$20000,DATOS!$E9906,DATOS!$I$2:$I$20000,DATOS!$I9906,DATOS!$G$2:$G$20000,"EX")=0),0))))</f>
      </c>
      <c r="H9906">
        <f>IF(DATOS!$G9906&lt;&gt;"EX",0,--(COUNTIFS(DATOS!$A$2:$A$20000,DATOS!$A9906,DATOS!$D$2:$D$20000,DATOS!$D9906,DATOS!$E$2:$E$20000,DATOS!$E9906,DATOS!$I$2:$I$20000,DATOS!$I9906,DATOS!$G$2:$G$20000,"OR")=0))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DATOS!$A$2:$A$20000,DATOS!$A9907,DATOS!$D$2:$D$20000,DATOS!$D9907,DATOS!$E$2:$E$20000,DATOS!$E9907,DATOS!$I$2:$I$20000,DATOS!$I9907,DATOS!$G$2:$G$20000,"EX")=0),0))))</f>
      </c>
      <c r="H9907">
        <f>IF(DATOS!$G9907&lt;&gt;"EX",0,--(COUNTIFS(DATOS!$A$2:$A$20000,DATOS!$A9907,DATOS!$D$2:$D$20000,DATOS!$D9907,DATOS!$E$2:$E$20000,DATOS!$E9907,DATOS!$I$2:$I$20000,DATOS!$I9907,DATOS!$G$2:$G$20000,"OR")=0))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DATOS!$A$2:$A$20000,DATOS!$A9908,DATOS!$D$2:$D$20000,DATOS!$D9908,DATOS!$E$2:$E$20000,DATOS!$E9908,DATOS!$I$2:$I$20000,DATOS!$I9908,DATOS!$G$2:$G$20000,"EX")=0),0))))</f>
      </c>
      <c r="H9908">
        <f>IF(DATOS!$G9908&lt;&gt;"EX",0,--(COUNTIFS(DATOS!$A$2:$A$20000,DATOS!$A9908,DATOS!$D$2:$D$20000,DATOS!$D9908,DATOS!$E$2:$E$20000,DATOS!$E9908,DATOS!$I$2:$I$20000,DATOS!$I9908,DATOS!$G$2:$G$20000,"OR")=0))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DATOS!$A$2:$A$20000,DATOS!$A9909,DATOS!$D$2:$D$20000,DATOS!$D9909,DATOS!$E$2:$E$20000,DATOS!$E9909,DATOS!$I$2:$I$20000,DATOS!$I9909,DATOS!$G$2:$G$20000,"EX")=0),0))))</f>
      </c>
      <c r="H9909">
        <f>IF(DATOS!$G9909&lt;&gt;"EX",0,--(COUNTIFS(DATOS!$A$2:$A$20000,DATOS!$A9909,DATOS!$D$2:$D$20000,DATOS!$D9909,DATOS!$E$2:$E$20000,DATOS!$E9909,DATOS!$I$2:$I$20000,DATOS!$I9909,DATOS!$G$2:$G$20000,"OR")=0))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DATOS!$A$2:$A$20000,DATOS!$A9910,DATOS!$D$2:$D$20000,DATOS!$D9910,DATOS!$E$2:$E$20000,DATOS!$E9910,DATOS!$I$2:$I$20000,DATOS!$I9910,DATOS!$G$2:$G$20000,"EX")=0),0))))</f>
      </c>
      <c r="H9910">
        <f>IF(DATOS!$G9910&lt;&gt;"EX",0,--(COUNTIFS(DATOS!$A$2:$A$20000,DATOS!$A9910,DATOS!$D$2:$D$20000,DATOS!$D9910,DATOS!$E$2:$E$20000,DATOS!$E9910,DATOS!$I$2:$I$20000,DATOS!$I9910,DATOS!$G$2:$G$20000,"OR")=0))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DATOS!$A$2:$A$20000,DATOS!$A9911,DATOS!$D$2:$D$20000,DATOS!$D9911,DATOS!$E$2:$E$20000,DATOS!$E9911,DATOS!$I$2:$I$20000,DATOS!$I9911,DATOS!$G$2:$G$20000,"EX")=0),0))))</f>
      </c>
      <c r="H9911">
        <f>IF(DATOS!$G9911&lt;&gt;"EX",0,--(COUNTIFS(DATOS!$A$2:$A$20000,DATOS!$A9911,DATOS!$D$2:$D$20000,DATOS!$D9911,DATOS!$E$2:$E$20000,DATOS!$E9911,DATOS!$I$2:$I$20000,DATOS!$I9911,DATOS!$G$2:$G$20000,"OR")=0))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DATOS!$A$2:$A$20000,DATOS!$A9912,DATOS!$D$2:$D$20000,DATOS!$D9912,DATOS!$E$2:$E$20000,DATOS!$E9912,DATOS!$I$2:$I$20000,DATOS!$I9912,DATOS!$G$2:$G$20000,"EX")=0),0))))</f>
      </c>
      <c r="H9912">
        <f>IF(DATOS!$G9912&lt;&gt;"EX",0,--(COUNTIFS(DATOS!$A$2:$A$20000,DATOS!$A9912,DATOS!$D$2:$D$20000,DATOS!$D9912,DATOS!$E$2:$E$20000,DATOS!$E9912,DATOS!$I$2:$I$20000,DATOS!$I9912,DATOS!$G$2:$G$20000,"OR")=0))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DATOS!$A$2:$A$20000,DATOS!$A9913,DATOS!$D$2:$D$20000,DATOS!$D9913,DATOS!$E$2:$E$20000,DATOS!$E9913,DATOS!$I$2:$I$20000,DATOS!$I9913,DATOS!$G$2:$G$20000,"EX")=0),0))))</f>
      </c>
      <c r="H9913">
        <f>IF(DATOS!$G9913&lt;&gt;"EX",0,--(COUNTIFS(DATOS!$A$2:$A$20000,DATOS!$A9913,DATOS!$D$2:$D$20000,DATOS!$D9913,DATOS!$E$2:$E$20000,DATOS!$E9913,DATOS!$I$2:$I$20000,DATOS!$I9913,DATOS!$G$2:$G$20000,"OR")=0))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DATOS!$A$2:$A$20000,DATOS!$A9914,DATOS!$D$2:$D$20000,DATOS!$D9914,DATOS!$E$2:$E$20000,DATOS!$E9914,DATOS!$I$2:$I$20000,DATOS!$I9914,DATOS!$G$2:$G$20000,"EX")=0),0))))</f>
      </c>
      <c r="H9914">
        <f>IF(DATOS!$G9914&lt;&gt;"EX",0,--(COUNTIFS(DATOS!$A$2:$A$20000,DATOS!$A9914,DATOS!$D$2:$D$20000,DATOS!$D9914,DATOS!$E$2:$E$20000,DATOS!$E9914,DATOS!$I$2:$I$20000,DATOS!$I9914,DATOS!$G$2:$G$20000,"OR")=0))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DATOS!$A$2:$A$20000,DATOS!$A9915,DATOS!$D$2:$D$20000,DATOS!$D9915,DATOS!$E$2:$E$20000,DATOS!$E9915,DATOS!$I$2:$I$20000,DATOS!$I9915,DATOS!$G$2:$G$20000,"EX")=0),0))))</f>
      </c>
      <c r="H9915">
        <f>IF(DATOS!$G9915&lt;&gt;"EX",0,--(COUNTIFS(DATOS!$A$2:$A$20000,DATOS!$A9915,DATOS!$D$2:$D$20000,DATOS!$D9915,DATOS!$E$2:$E$20000,DATOS!$E9915,DATOS!$I$2:$I$20000,DATOS!$I9915,DATOS!$G$2:$G$20000,"OR")=0))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DATOS!$A$2:$A$20000,DATOS!$A9916,DATOS!$D$2:$D$20000,DATOS!$D9916,DATOS!$E$2:$E$20000,DATOS!$E9916,DATOS!$I$2:$I$20000,DATOS!$I9916,DATOS!$G$2:$G$20000,"EX")=0),0))))</f>
      </c>
      <c r="H9916">
        <f>IF(DATOS!$G9916&lt;&gt;"EX",0,--(COUNTIFS(DATOS!$A$2:$A$20000,DATOS!$A9916,DATOS!$D$2:$D$20000,DATOS!$D9916,DATOS!$E$2:$E$20000,DATOS!$E9916,DATOS!$I$2:$I$20000,DATOS!$I9916,DATOS!$G$2:$G$20000,"OR")=0))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DATOS!$A$2:$A$20000,DATOS!$A9917,DATOS!$D$2:$D$20000,DATOS!$D9917,DATOS!$E$2:$E$20000,DATOS!$E9917,DATOS!$I$2:$I$20000,DATOS!$I9917,DATOS!$G$2:$G$20000,"EX")=0),0))))</f>
      </c>
      <c r="H9917">
        <f>IF(DATOS!$G9917&lt;&gt;"EX",0,--(COUNTIFS(DATOS!$A$2:$A$20000,DATOS!$A9917,DATOS!$D$2:$D$20000,DATOS!$D9917,DATOS!$E$2:$E$20000,DATOS!$E9917,DATOS!$I$2:$I$20000,DATOS!$I9917,DATOS!$G$2:$G$20000,"OR")=0))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DATOS!$A$2:$A$20000,DATOS!$A9918,DATOS!$D$2:$D$20000,DATOS!$D9918,DATOS!$E$2:$E$20000,DATOS!$E9918,DATOS!$I$2:$I$20000,DATOS!$I9918,DATOS!$G$2:$G$20000,"EX")=0),0))))</f>
      </c>
      <c r="H9918">
        <f>IF(DATOS!$G9918&lt;&gt;"EX",0,--(COUNTIFS(DATOS!$A$2:$A$20000,DATOS!$A9918,DATOS!$D$2:$D$20000,DATOS!$D9918,DATOS!$E$2:$E$20000,DATOS!$E9918,DATOS!$I$2:$I$20000,DATOS!$I9918,DATOS!$G$2:$G$20000,"OR")=0))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DATOS!$A$2:$A$20000,DATOS!$A9919,DATOS!$D$2:$D$20000,DATOS!$D9919,DATOS!$E$2:$E$20000,DATOS!$E9919,DATOS!$I$2:$I$20000,DATOS!$I9919,DATOS!$G$2:$G$20000,"EX")=0),0))))</f>
      </c>
      <c r="H9919">
        <f>IF(DATOS!$G9919&lt;&gt;"EX",0,--(COUNTIFS(DATOS!$A$2:$A$20000,DATOS!$A9919,DATOS!$D$2:$D$20000,DATOS!$D9919,DATOS!$E$2:$E$20000,DATOS!$E9919,DATOS!$I$2:$I$20000,DATOS!$I9919,DATOS!$G$2:$G$20000,"OR")=0))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DATOS!$A$2:$A$20000,DATOS!$A9920,DATOS!$D$2:$D$20000,DATOS!$D9920,DATOS!$E$2:$E$20000,DATOS!$E9920,DATOS!$I$2:$I$20000,DATOS!$I9920,DATOS!$G$2:$G$20000,"EX")=0),0))))</f>
      </c>
      <c r="H9920">
        <f>IF(DATOS!$G9920&lt;&gt;"EX",0,--(COUNTIFS(DATOS!$A$2:$A$20000,DATOS!$A9920,DATOS!$D$2:$D$20000,DATOS!$D9920,DATOS!$E$2:$E$20000,DATOS!$E9920,DATOS!$I$2:$I$20000,DATOS!$I9920,DATOS!$G$2:$G$20000,"OR")=0))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DATOS!$A$2:$A$20000,DATOS!$A9921,DATOS!$D$2:$D$20000,DATOS!$D9921,DATOS!$E$2:$E$20000,DATOS!$E9921,DATOS!$I$2:$I$20000,DATOS!$I9921,DATOS!$G$2:$G$20000,"EX")=0),0))))</f>
      </c>
      <c r="H9921">
        <f>IF(DATOS!$G9921&lt;&gt;"EX",0,--(COUNTIFS(DATOS!$A$2:$A$20000,DATOS!$A9921,DATOS!$D$2:$D$20000,DATOS!$D9921,DATOS!$E$2:$E$20000,DATOS!$E9921,DATOS!$I$2:$I$20000,DATOS!$I9921,DATOS!$G$2:$G$20000,"OR")=0))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DATOS!$A$2:$A$20000,DATOS!$A9922,DATOS!$D$2:$D$20000,DATOS!$D9922,DATOS!$E$2:$E$20000,DATOS!$E9922,DATOS!$I$2:$I$20000,DATOS!$I9922,DATOS!$G$2:$G$20000,"EX")=0),0))))</f>
      </c>
      <c r="H9922">
        <f>IF(DATOS!$G9922&lt;&gt;"EX",0,--(COUNTIFS(DATOS!$A$2:$A$20000,DATOS!$A9922,DATOS!$D$2:$D$20000,DATOS!$D9922,DATOS!$E$2:$E$20000,DATOS!$E9922,DATOS!$I$2:$I$20000,DATOS!$I9922,DATOS!$G$2:$G$20000,"OR")=0))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DATOS!$A$2:$A$20000,DATOS!$A9923,DATOS!$D$2:$D$20000,DATOS!$D9923,DATOS!$E$2:$E$20000,DATOS!$E9923,DATOS!$I$2:$I$20000,DATOS!$I9923,DATOS!$G$2:$G$20000,"EX")=0),0))))</f>
      </c>
      <c r="H9923">
        <f>IF(DATOS!$G9923&lt;&gt;"EX",0,--(COUNTIFS(DATOS!$A$2:$A$20000,DATOS!$A9923,DATOS!$D$2:$D$20000,DATOS!$D9923,DATOS!$E$2:$E$20000,DATOS!$E9923,DATOS!$I$2:$I$20000,DATOS!$I9923,DATOS!$G$2:$G$20000,"OR")=0))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DATOS!$A$2:$A$20000,DATOS!$A9924,DATOS!$D$2:$D$20000,DATOS!$D9924,DATOS!$E$2:$E$20000,DATOS!$E9924,DATOS!$I$2:$I$20000,DATOS!$I9924,DATOS!$G$2:$G$20000,"EX")=0),0))))</f>
      </c>
      <c r="H9924">
        <f>IF(DATOS!$G9924&lt;&gt;"EX",0,--(COUNTIFS(DATOS!$A$2:$A$20000,DATOS!$A9924,DATOS!$D$2:$D$20000,DATOS!$D9924,DATOS!$E$2:$E$20000,DATOS!$E9924,DATOS!$I$2:$I$20000,DATOS!$I9924,DATOS!$G$2:$G$20000,"OR")=0))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DATOS!$A$2:$A$20000,DATOS!$A9925,DATOS!$D$2:$D$20000,DATOS!$D9925,DATOS!$E$2:$E$20000,DATOS!$E9925,DATOS!$I$2:$I$20000,DATOS!$I9925,DATOS!$G$2:$G$20000,"EX")=0),0))))</f>
      </c>
      <c r="H9925">
        <f>IF(DATOS!$G9925&lt;&gt;"EX",0,--(COUNTIFS(DATOS!$A$2:$A$20000,DATOS!$A9925,DATOS!$D$2:$D$20000,DATOS!$D9925,DATOS!$E$2:$E$20000,DATOS!$E9925,DATOS!$I$2:$I$20000,DATOS!$I9925,DATOS!$G$2:$G$20000,"OR")=0))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DATOS!$A$2:$A$20000,DATOS!$A9926,DATOS!$D$2:$D$20000,DATOS!$D9926,DATOS!$E$2:$E$20000,DATOS!$E9926,DATOS!$I$2:$I$20000,DATOS!$I9926,DATOS!$G$2:$G$20000,"EX")=0),0))))</f>
      </c>
      <c r="H9926">
        <f>IF(DATOS!$G9926&lt;&gt;"EX",0,--(COUNTIFS(DATOS!$A$2:$A$20000,DATOS!$A9926,DATOS!$D$2:$D$20000,DATOS!$D9926,DATOS!$E$2:$E$20000,DATOS!$E9926,DATOS!$I$2:$I$20000,DATOS!$I9926,DATOS!$G$2:$G$20000,"OR")=0))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DATOS!$A$2:$A$20000,DATOS!$A9927,DATOS!$D$2:$D$20000,DATOS!$D9927,DATOS!$E$2:$E$20000,DATOS!$E9927,DATOS!$I$2:$I$20000,DATOS!$I9927,DATOS!$G$2:$G$20000,"EX")=0),0))))</f>
      </c>
      <c r="H9927">
        <f>IF(DATOS!$G9927&lt;&gt;"EX",0,--(COUNTIFS(DATOS!$A$2:$A$20000,DATOS!$A9927,DATOS!$D$2:$D$20000,DATOS!$D9927,DATOS!$E$2:$E$20000,DATOS!$E9927,DATOS!$I$2:$I$20000,DATOS!$I9927,DATOS!$G$2:$G$20000,"OR")=0))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DATOS!$A$2:$A$20000,DATOS!$A9928,DATOS!$D$2:$D$20000,DATOS!$D9928,DATOS!$E$2:$E$20000,DATOS!$E9928,DATOS!$I$2:$I$20000,DATOS!$I9928,DATOS!$G$2:$G$20000,"EX")=0),0))))</f>
      </c>
      <c r="H9928">
        <f>IF(DATOS!$G9928&lt;&gt;"EX",0,--(COUNTIFS(DATOS!$A$2:$A$20000,DATOS!$A9928,DATOS!$D$2:$D$20000,DATOS!$D9928,DATOS!$E$2:$E$20000,DATOS!$E9928,DATOS!$I$2:$I$20000,DATOS!$I9928,DATOS!$G$2:$G$20000,"OR")=0))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DATOS!$A$2:$A$20000,DATOS!$A9929,DATOS!$D$2:$D$20000,DATOS!$D9929,DATOS!$E$2:$E$20000,DATOS!$E9929,DATOS!$I$2:$I$20000,DATOS!$I9929,DATOS!$G$2:$G$20000,"EX")=0),0))))</f>
      </c>
      <c r="H9929">
        <f>IF(DATOS!$G9929&lt;&gt;"EX",0,--(COUNTIFS(DATOS!$A$2:$A$20000,DATOS!$A9929,DATOS!$D$2:$D$20000,DATOS!$D9929,DATOS!$E$2:$E$20000,DATOS!$E9929,DATOS!$I$2:$I$20000,DATOS!$I9929,DATOS!$G$2:$G$20000,"OR")=0))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DATOS!$A$2:$A$20000,DATOS!$A9930,DATOS!$D$2:$D$20000,DATOS!$D9930,DATOS!$E$2:$E$20000,DATOS!$E9930,DATOS!$I$2:$I$20000,DATOS!$I9930,DATOS!$G$2:$G$20000,"EX")=0),0))))</f>
      </c>
      <c r="H9930">
        <f>IF(DATOS!$G9930&lt;&gt;"EX",0,--(COUNTIFS(DATOS!$A$2:$A$20000,DATOS!$A9930,DATOS!$D$2:$D$20000,DATOS!$D9930,DATOS!$E$2:$E$20000,DATOS!$E9930,DATOS!$I$2:$I$20000,DATOS!$I9930,DATOS!$G$2:$G$20000,"OR")=0))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DATOS!$A$2:$A$20000,DATOS!$A9931,DATOS!$D$2:$D$20000,DATOS!$D9931,DATOS!$E$2:$E$20000,DATOS!$E9931,DATOS!$I$2:$I$20000,DATOS!$I9931,DATOS!$G$2:$G$20000,"EX")=0),0))))</f>
      </c>
      <c r="H9931">
        <f>IF(DATOS!$G9931&lt;&gt;"EX",0,--(COUNTIFS(DATOS!$A$2:$A$20000,DATOS!$A9931,DATOS!$D$2:$D$20000,DATOS!$D9931,DATOS!$E$2:$E$20000,DATOS!$E9931,DATOS!$I$2:$I$20000,DATOS!$I9931,DATOS!$G$2:$G$20000,"OR")=0))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DATOS!$A$2:$A$20000,DATOS!$A9932,DATOS!$D$2:$D$20000,DATOS!$D9932,DATOS!$E$2:$E$20000,DATOS!$E9932,DATOS!$I$2:$I$20000,DATOS!$I9932,DATOS!$G$2:$G$20000,"EX")=0),0))))</f>
      </c>
      <c r="H9932">
        <f>IF(DATOS!$G9932&lt;&gt;"EX",0,--(COUNTIFS(DATOS!$A$2:$A$20000,DATOS!$A9932,DATOS!$D$2:$D$20000,DATOS!$D9932,DATOS!$E$2:$E$20000,DATOS!$E9932,DATOS!$I$2:$I$20000,DATOS!$I9932,DATOS!$G$2:$G$20000,"OR")=0))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DATOS!$A$2:$A$20000,DATOS!$A9933,DATOS!$D$2:$D$20000,DATOS!$D9933,DATOS!$E$2:$E$20000,DATOS!$E9933,DATOS!$I$2:$I$20000,DATOS!$I9933,DATOS!$G$2:$G$20000,"EX")=0),0))))</f>
      </c>
      <c r="H9933">
        <f>IF(DATOS!$G9933&lt;&gt;"EX",0,--(COUNTIFS(DATOS!$A$2:$A$20000,DATOS!$A9933,DATOS!$D$2:$D$20000,DATOS!$D9933,DATOS!$E$2:$E$20000,DATOS!$E9933,DATOS!$I$2:$I$20000,DATOS!$I9933,DATOS!$G$2:$G$20000,"OR")=0))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DATOS!$A$2:$A$20000,DATOS!$A9934,DATOS!$D$2:$D$20000,DATOS!$D9934,DATOS!$E$2:$E$20000,DATOS!$E9934,DATOS!$I$2:$I$20000,DATOS!$I9934,DATOS!$G$2:$G$20000,"EX")=0),0))))</f>
      </c>
      <c r="H9934">
        <f>IF(DATOS!$G9934&lt;&gt;"EX",0,--(COUNTIFS(DATOS!$A$2:$A$20000,DATOS!$A9934,DATOS!$D$2:$D$20000,DATOS!$D9934,DATOS!$E$2:$E$20000,DATOS!$E9934,DATOS!$I$2:$I$20000,DATOS!$I9934,DATOS!$G$2:$G$20000,"OR")=0))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DATOS!$A$2:$A$20000,DATOS!$A9935,DATOS!$D$2:$D$20000,DATOS!$D9935,DATOS!$E$2:$E$20000,DATOS!$E9935,DATOS!$I$2:$I$20000,DATOS!$I9935,DATOS!$G$2:$G$20000,"EX")=0),0))))</f>
      </c>
      <c r="H9935">
        <f>IF(DATOS!$G9935&lt;&gt;"EX",0,--(COUNTIFS(DATOS!$A$2:$A$20000,DATOS!$A9935,DATOS!$D$2:$D$20000,DATOS!$D9935,DATOS!$E$2:$E$20000,DATOS!$E9935,DATOS!$I$2:$I$20000,DATOS!$I9935,DATOS!$G$2:$G$20000,"OR")=0))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DATOS!$A$2:$A$20000,DATOS!$A9936,DATOS!$D$2:$D$20000,DATOS!$D9936,DATOS!$E$2:$E$20000,DATOS!$E9936,DATOS!$I$2:$I$20000,DATOS!$I9936,DATOS!$G$2:$G$20000,"EX")=0),0))))</f>
      </c>
      <c r="H9936">
        <f>IF(DATOS!$G9936&lt;&gt;"EX",0,--(COUNTIFS(DATOS!$A$2:$A$20000,DATOS!$A9936,DATOS!$D$2:$D$20000,DATOS!$D9936,DATOS!$E$2:$E$20000,DATOS!$E9936,DATOS!$I$2:$I$20000,DATOS!$I9936,DATOS!$G$2:$G$20000,"OR")=0))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DATOS!$A$2:$A$20000,DATOS!$A9937,DATOS!$D$2:$D$20000,DATOS!$D9937,DATOS!$E$2:$E$20000,DATOS!$E9937,DATOS!$I$2:$I$20000,DATOS!$I9937,DATOS!$G$2:$G$20000,"EX")=0),0))))</f>
      </c>
      <c r="H9937">
        <f>IF(DATOS!$G9937&lt;&gt;"EX",0,--(COUNTIFS(DATOS!$A$2:$A$20000,DATOS!$A9937,DATOS!$D$2:$D$20000,DATOS!$D9937,DATOS!$E$2:$E$20000,DATOS!$E9937,DATOS!$I$2:$I$20000,DATOS!$I9937,DATOS!$G$2:$G$20000,"OR")=0))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DATOS!$A$2:$A$20000,DATOS!$A9938,DATOS!$D$2:$D$20000,DATOS!$D9938,DATOS!$E$2:$E$20000,DATOS!$E9938,DATOS!$I$2:$I$20000,DATOS!$I9938,DATOS!$G$2:$G$20000,"EX")=0),0))))</f>
      </c>
      <c r="H9938">
        <f>IF(DATOS!$G9938&lt;&gt;"EX",0,--(COUNTIFS(DATOS!$A$2:$A$20000,DATOS!$A9938,DATOS!$D$2:$D$20000,DATOS!$D9938,DATOS!$E$2:$E$20000,DATOS!$E9938,DATOS!$I$2:$I$20000,DATOS!$I9938,DATOS!$G$2:$G$20000,"OR")=0))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DATOS!$A$2:$A$20000,DATOS!$A9939,DATOS!$D$2:$D$20000,DATOS!$D9939,DATOS!$E$2:$E$20000,DATOS!$E9939,DATOS!$I$2:$I$20000,DATOS!$I9939,DATOS!$G$2:$G$20000,"EX")=0),0))))</f>
      </c>
      <c r="H9939">
        <f>IF(DATOS!$G9939&lt;&gt;"EX",0,--(COUNTIFS(DATOS!$A$2:$A$20000,DATOS!$A9939,DATOS!$D$2:$D$20000,DATOS!$D9939,DATOS!$E$2:$E$20000,DATOS!$E9939,DATOS!$I$2:$I$20000,DATOS!$I9939,DATOS!$G$2:$G$20000,"OR")=0))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DATOS!$A$2:$A$20000,DATOS!$A9940,DATOS!$D$2:$D$20000,DATOS!$D9940,DATOS!$E$2:$E$20000,DATOS!$E9940,DATOS!$I$2:$I$20000,DATOS!$I9940,DATOS!$G$2:$G$20000,"EX")=0),0))))</f>
      </c>
      <c r="H9940">
        <f>IF(DATOS!$G9940&lt;&gt;"EX",0,--(COUNTIFS(DATOS!$A$2:$A$20000,DATOS!$A9940,DATOS!$D$2:$D$20000,DATOS!$D9940,DATOS!$E$2:$E$20000,DATOS!$E9940,DATOS!$I$2:$I$20000,DATOS!$I9940,DATOS!$G$2:$G$20000,"OR")=0))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DATOS!$A$2:$A$20000,DATOS!$A9941,DATOS!$D$2:$D$20000,DATOS!$D9941,DATOS!$E$2:$E$20000,DATOS!$E9941,DATOS!$I$2:$I$20000,DATOS!$I9941,DATOS!$G$2:$G$20000,"EX")=0),0))))</f>
      </c>
      <c r="H9941">
        <f>IF(DATOS!$G9941&lt;&gt;"EX",0,--(COUNTIFS(DATOS!$A$2:$A$20000,DATOS!$A9941,DATOS!$D$2:$D$20000,DATOS!$D9941,DATOS!$E$2:$E$20000,DATOS!$E9941,DATOS!$I$2:$I$20000,DATOS!$I9941,DATOS!$G$2:$G$20000,"OR")=0))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DATOS!$A$2:$A$20000,DATOS!$A9942,DATOS!$D$2:$D$20000,DATOS!$D9942,DATOS!$E$2:$E$20000,DATOS!$E9942,DATOS!$I$2:$I$20000,DATOS!$I9942,DATOS!$G$2:$G$20000,"EX")=0),0))))</f>
      </c>
      <c r="H9942">
        <f>IF(DATOS!$G9942&lt;&gt;"EX",0,--(COUNTIFS(DATOS!$A$2:$A$20000,DATOS!$A9942,DATOS!$D$2:$D$20000,DATOS!$D9942,DATOS!$E$2:$E$20000,DATOS!$E9942,DATOS!$I$2:$I$20000,DATOS!$I9942,DATOS!$G$2:$G$20000,"OR")=0))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DATOS!$A$2:$A$20000,DATOS!$A9943,DATOS!$D$2:$D$20000,DATOS!$D9943,DATOS!$E$2:$E$20000,DATOS!$E9943,DATOS!$I$2:$I$20000,DATOS!$I9943,DATOS!$G$2:$G$20000,"EX")=0),0))))</f>
      </c>
      <c r="H9943">
        <f>IF(DATOS!$G9943&lt;&gt;"EX",0,--(COUNTIFS(DATOS!$A$2:$A$20000,DATOS!$A9943,DATOS!$D$2:$D$20000,DATOS!$D9943,DATOS!$E$2:$E$20000,DATOS!$E9943,DATOS!$I$2:$I$20000,DATOS!$I9943,DATOS!$G$2:$G$20000,"OR")=0))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DATOS!$A$2:$A$20000,DATOS!$A9944,DATOS!$D$2:$D$20000,DATOS!$D9944,DATOS!$E$2:$E$20000,DATOS!$E9944,DATOS!$I$2:$I$20000,DATOS!$I9944,DATOS!$G$2:$G$20000,"EX")=0),0))))</f>
      </c>
      <c r="H9944">
        <f>IF(DATOS!$G9944&lt;&gt;"EX",0,--(COUNTIFS(DATOS!$A$2:$A$20000,DATOS!$A9944,DATOS!$D$2:$D$20000,DATOS!$D9944,DATOS!$E$2:$E$20000,DATOS!$E9944,DATOS!$I$2:$I$20000,DATOS!$I9944,DATOS!$G$2:$G$20000,"OR")=0))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DATOS!$A$2:$A$20000,DATOS!$A9945,DATOS!$D$2:$D$20000,DATOS!$D9945,DATOS!$E$2:$E$20000,DATOS!$E9945,DATOS!$I$2:$I$20000,DATOS!$I9945,DATOS!$G$2:$G$20000,"EX")=0),0))))</f>
      </c>
      <c r="H9945">
        <f>IF(DATOS!$G9945&lt;&gt;"EX",0,--(COUNTIFS(DATOS!$A$2:$A$20000,DATOS!$A9945,DATOS!$D$2:$D$20000,DATOS!$D9945,DATOS!$E$2:$E$20000,DATOS!$E9945,DATOS!$I$2:$I$20000,DATOS!$I9945,DATOS!$G$2:$G$20000,"OR")=0))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DATOS!$A$2:$A$20000,DATOS!$A9946,DATOS!$D$2:$D$20000,DATOS!$D9946,DATOS!$E$2:$E$20000,DATOS!$E9946,DATOS!$I$2:$I$20000,DATOS!$I9946,DATOS!$G$2:$G$20000,"EX")=0),0))))</f>
      </c>
      <c r="H9946">
        <f>IF(DATOS!$G9946&lt;&gt;"EX",0,--(COUNTIFS(DATOS!$A$2:$A$20000,DATOS!$A9946,DATOS!$D$2:$D$20000,DATOS!$D9946,DATOS!$E$2:$E$20000,DATOS!$E9946,DATOS!$I$2:$I$20000,DATOS!$I9946,DATOS!$G$2:$G$20000,"OR")=0))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DATOS!$A$2:$A$20000,DATOS!$A9947,DATOS!$D$2:$D$20000,DATOS!$D9947,DATOS!$E$2:$E$20000,DATOS!$E9947,DATOS!$I$2:$I$20000,DATOS!$I9947,DATOS!$G$2:$G$20000,"EX")=0),0))))</f>
      </c>
      <c r="H9947">
        <f>IF(DATOS!$G9947&lt;&gt;"EX",0,--(COUNTIFS(DATOS!$A$2:$A$20000,DATOS!$A9947,DATOS!$D$2:$D$20000,DATOS!$D9947,DATOS!$E$2:$E$20000,DATOS!$E9947,DATOS!$I$2:$I$20000,DATOS!$I9947,DATOS!$G$2:$G$20000,"OR")=0))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DATOS!$A$2:$A$20000,DATOS!$A9948,DATOS!$D$2:$D$20000,DATOS!$D9948,DATOS!$E$2:$E$20000,DATOS!$E9948,DATOS!$I$2:$I$20000,DATOS!$I9948,DATOS!$G$2:$G$20000,"EX")=0),0))))</f>
      </c>
      <c r="H9948">
        <f>IF(DATOS!$G9948&lt;&gt;"EX",0,--(COUNTIFS(DATOS!$A$2:$A$20000,DATOS!$A9948,DATOS!$D$2:$D$20000,DATOS!$D9948,DATOS!$E$2:$E$20000,DATOS!$E9948,DATOS!$I$2:$I$20000,DATOS!$I9948,DATOS!$G$2:$G$20000,"OR")=0))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DATOS!$A$2:$A$20000,DATOS!$A9949,DATOS!$D$2:$D$20000,DATOS!$D9949,DATOS!$E$2:$E$20000,DATOS!$E9949,DATOS!$I$2:$I$20000,DATOS!$I9949,DATOS!$G$2:$G$20000,"EX")=0),0))))</f>
      </c>
      <c r="H9949">
        <f>IF(DATOS!$G9949&lt;&gt;"EX",0,--(COUNTIFS(DATOS!$A$2:$A$20000,DATOS!$A9949,DATOS!$D$2:$D$20000,DATOS!$D9949,DATOS!$E$2:$E$20000,DATOS!$E9949,DATOS!$I$2:$I$20000,DATOS!$I9949,DATOS!$G$2:$G$20000,"OR")=0))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DATOS!$A$2:$A$20000,DATOS!$A9950,DATOS!$D$2:$D$20000,DATOS!$D9950,DATOS!$E$2:$E$20000,DATOS!$E9950,DATOS!$I$2:$I$20000,DATOS!$I9950,DATOS!$G$2:$G$20000,"EX")=0),0))))</f>
      </c>
      <c r="H9950">
        <f>IF(DATOS!$G9950&lt;&gt;"EX",0,--(COUNTIFS(DATOS!$A$2:$A$20000,DATOS!$A9950,DATOS!$D$2:$D$20000,DATOS!$D9950,DATOS!$E$2:$E$20000,DATOS!$E9950,DATOS!$I$2:$I$20000,DATOS!$I9950,DATOS!$G$2:$G$20000,"OR")=0))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DATOS!$A$2:$A$20000,DATOS!$A9951,DATOS!$D$2:$D$20000,DATOS!$D9951,DATOS!$E$2:$E$20000,DATOS!$E9951,DATOS!$I$2:$I$20000,DATOS!$I9951,DATOS!$G$2:$G$20000,"EX")=0),0))))</f>
      </c>
      <c r="H9951">
        <f>IF(DATOS!$G9951&lt;&gt;"EX",0,--(COUNTIFS(DATOS!$A$2:$A$20000,DATOS!$A9951,DATOS!$D$2:$D$20000,DATOS!$D9951,DATOS!$E$2:$E$20000,DATOS!$E9951,DATOS!$I$2:$I$20000,DATOS!$I9951,DATOS!$G$2:$G$20000,"OR")=0))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DATOS!$A$2:$A$20000,DATOS!$A9952,DATOS!$D$2:$D$20000,DATOS!$D9952,DATOS!$E$2:$E$20000,DATOS!$E9952,DATOS!$I$2:$I$20000,DATOS!$I9952,DATOS!$G$2:$G$20000,"EX")=0),0))))</f>
      </c>
      <c r="H9952">
        <f>IF(DATOS!$G9952&lt;&gt;"EX",0,--(COUNTIFS(DATOS!$A$2:$A$20000,DATOS!$A9952,DATOS!$D$2:$D$20000,DATOS!$D9952,DATOS!$E$2:$E$20000,DATOS!$E9952,DATOS!$I$2:$I$20000,DATOS!$I9952,DATOS!$G$2:$G$20000,"OR")=0))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DATOS!$A$2:$A$20000,DATOS!$A9953,DATOS!$D$2:$D$20000,DATOS!$D9953,DATOS!$E$2:$E$20000,DATOS!$E9953,DATOS!$I$2:$I$20000,DATOS!$I9953,DATOS!$G$2:$G$20000,"EX")=0),0))))</f>
      </c>
      <c r="H9953">
        <f>IF(DATOS!$G9953&lt;&gt;"EX",0,--(COUNTIFS(DATOS!$A$2:$A$20000,DATOS!$A9953,DATOS!$D$2:$D$20000,DATOS!$D9953,DATOS!$E$2:$E$20000,DATOS!$E9953,DATOS!$I$2:$I$20000,DATOS!$I9953,DATOS!$G$2:$G$20000,"OR")=0))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DATOS!$A$2:$A$20000,DATOS!$A9954,DATOS!$D$2:$D$20000,DATOS!$D9954,DATOS!$E$2:$E$20000,DATOS!$E9954,DATOS!$I$2:$I$20000,DATOS!$I9954,DATOS!$G$2:$G$20000,"EX")=0),0))))</f>
      </c>
      <c r="H9954">
        <f>IF(DATOS!$G9954&lt;&gt;"EX",0,--(COUNTIFS(DATOS!$A$2:$A$20000,DATOS!$A9954,DATOS!$D$2:$D$20000,DATOS!$D9954,DATOS!$E$2:$E$20000,DATOS!$E9954,DATOS!$I$2:$I$20000,DATOS!$I9954,DATOS!$G$2:$G$20000,"OR")=0))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DATOS!$A$2:$A$20000,DATOS!$A9955,DATOS!$D$2:$D$20000,DATOS!$D9955,DATOS!$E$2:$E$20000,DATOS!$E9955,DATOS!$I$2:$I$20000,DATOS!$I9955,DATOS!$G$2:$G$20000,"EX")=0),0))))</f>
      </c>
      <c r="H9955">
        <f>IF(DATOS!$G9955&lt;&gt;"EX",0,--(COUNTIFS(DATOS!$A$2:$A$20000,DATOS!$A9955,DATOS!$D$2:$D$20000,DATOS!$D9955,DATOS!$E$2:$E$20000,DATOS!$E9955,DATOS!$I$2:$I$20000,DATOS!$I9955,DATOS!$G$2:$G$20000,"OR")=0))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DATOS!$A$2:$A$20000,DATOS!$A9956,DATOS!$D$2:$D$20000,DATOS!$D9956,DATOS!$E$2:$E$20000,DATOS!$E9956,DATOS!$I$2:$I$20000,DATOS!$I9956,DATOS!$G$2:$G$20000,"EX")=0),0))))</f>
      </c>
      <c r="H9956">
        <f>IF(DATOS!$G9956&lt;&gt;"EX",0,--(COUNTIFS(DATOS!$A$2:$A$20000,DATOS!$A9956,DATOS!$D$2:$D$20000,DATOS!$D9956,DATOS!$E$2:$E$20000,DATOS!$E9956,DATOS!$I$2:$I$20000,DATOS!$I9956,DATOS!$G$2:$G$20000,"OR")=0))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DATOS!$A$2:$A$20000,DATOS!$A9957,DATOS!$D$2:$D$20000,DATOS!$D9957,DATOS!$E$2:$E$20000,DATOS!$E9957,DATOS!$I$2:$I$20000,DATOS!$I9957,DATOS!$G$2:$G$20000,"EX")=0),0))))</f>
      </c>
      <c r="H9957">
        <f>IF(DATOS!$G9957&lt;&gt;"EX",0,--(COUNTIFS(DATOS!$A$2:$A$20000,DATOS!$A9957,DATOS!$D$2:$D$20000,DATOS!$D9957,DATOS!$E$2:$E$20000,DATOS!$E9957,DATOS!$I$2:$I$20000,DATOS!$I9957,DATOS!$G$2:$G$20000,"OR")=0))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DATOS!$A$2:$A$20000,DATOS!$A9958,DATOS!$D$2:$D$20000,DATOS!$D9958,DATOS!$E$2:$E$20000,DATOS!$E9958,DATOS!$I$2:$I$20000,DATOS!$I9958,DATOS!$G$2:$G$20000,"EX")=0),0))))</f>
      </c>
      <c r="H9958">
        <f>IF(DATOS!$G9958&lt;&gt;"EX",0,--(COUNTIFS(DATOS!$A$2:$A$20000,DATOS!$A9958,DATOS!$D$2:$D$20000,DATOS!$D9958,DATOS!$E$2:$E$20000,DATOS!$E9958,DATOS!$I$2:$I$20000,DATOS!$I9958,DATOS!$G$2:$G$20000,"OR")=0))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DATOS!$A$2:$A$20000,DATOS!$A9959,DATOS!$D$2:$D$20000,DATOS!$D9959,DATOS!$E$2:$E$20000,DATOS!$E9959,DATOS!$I$2:$I$20000,DATOS!$I9959,DATOS!$G$2:$G$20000,"EX")=0),0))))</f>
      </c>
      <c r="H9959">
        <f>IF(DATOS!$G9959&lt;&gt;"EX",0,--(COUNTIFS(DATOS!$A$2:$A$20000,DATOS!$A9959,DATOS!$D$2:$D$20000,DATOS!$D9959,DATOS!$E$2:$E$20000,DATOS!$E9959,DATOS!$I$2:$I$20000,DATOS!$I9959,DATOS!$G$2:$G$20000,"OR")=0))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DATOS!$A$2:$A$20000,DATOS!$A9960,DATOS!$D$2:$D$20000,DATOS!$D9960,DATOS!$E$2:$E$20000,DATOS!$E9960,DATOS!$I$2:$I$20000,DATOS!$I9960,DATOS!$G$2:$G$20000,"EX")=0),0))))</f>
      </c>
      <c r="H9960">
        <f>IF(DATOS!$G9960&lt;&gt;"EX",0,--(COUNTIFS(DATOS!$A$2:$A$20000,DATOS!$A9960,DATOS!$D$2:$D$20000,DATOS!$D9960,DATOS!$E$2:$E$20000,DATOS!$E9960,DATOS!$I$2:$I$20000,DATOS!$I9960,DATOS!$G$2:$G$20000,"OR")=0))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DATOS!$A$2:$A$20000,DATOS!$A9961,DATOS!$D$2:$D$20000,DATOS!$D9961,DATOS!$E$2:$E$20000,DATOS!$E9961,DATOS!$I$2:$I$20000,DATOS!$I9961,DATOS!$G$2:$G$20000,"EX")=0),0))))</f>
      </c>
      <c r="H9961">
        <f>IF(DATOS!$G9961&lt;&gt;"EX",0,--(COUNTIFS(DATOS!$A$2:$A$20000,DATOS!$A9961,DATOS!$D$2:$D$20000,DATOS!$D9961,DATOS!$E$2:$E$20000,DATOS!$E9961,DATOS!$I$2:$I$20000,DATOS!$I9961,DATOS!$G$2:$G$20000,"OR")=0))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DATOS!$A$2:$A$20000,DATOS!$A9962,DATOS!$D$2:$D$20000,DATOS!$D9962,DATOS!$E$2:$E$20000,DATOS!$E9962,DATOS!$I$2:$I$20000,DATOS!$I9962,DATOS!$G$2:$G$20000,"EX")=0),0))))</f>
      </c>
      <c r="H9962">
        <f>IF(DATOS!$G9962&lt;&gt;"EX",0,--(COUNTIFS(DATOS!$A$2:$A$20000,DATOS!$A9962,DATOS!$D$2:$D$20000,DATOS!$D9962,DATOS!$E$2:$E$20000,DATOS!$E9962,DATOS!$I$2:$I$20000,DATOS!$I9962,DATOS!$G$2:$G$20000,"OR")=0))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DATOS!$A$2:$A$20000,DATOS!$A9963,DATOS!$D$2:$D$20000,DATOS!$D9963,DATOS!$E$2:$E$20000,DATOS!$E9963,DATOS!$I$2:$I$20000,DATOS!$I9963,DATOS!$G$2:$G$20000,"EX")=0),0))))</f>
      </c>
      <c r="H9963">
        <f>IF(DATOS!$G9963&lt;&gt;"EX",0,--(COUNTIFS(DATOS!$A$2:$A$20000,DATOS!$A9963,DATOS!$D$2:$D$20000,DATOS!$D9963,DATOS!$E$2:$E$20000,DATOS!$E9963,DATOS!$I$2:$I$20000,DATOS!$I9963,DATOS!$G$2:$G$20000,"OR")=0))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DATOS!$A$2:$A$20000,DATOS!$A9964,DATOS!$D$2:$D$20000,DATOS!$D9964,DATOS!$E$2:$E$20000,DATOS!$E9964,DATOS!$I$2:$I$20000,DATOS!$I9964,DATOS!$G$2:$G$20000,"EX")=0),0))))</f>
      </c>
      <c r="H9964">
        <f>IF(DATOS!$G9964&lt;&gt;"EX",0,--(COUNTIFS(DATOS!$A$2:$A$20000,DATOS!$A9964,DATOS!$D$2:$D$20000,DATOS!$D9964,DATOS!$E$2:$E$20000,DATOS!$E9964,DATOS!$I$2:$I$20000,DATOS!$I9964,DATOS!$G$2:$G$20000,"OR")=0))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DATOS!$A$2:$A$20000,DATOS!$A9965,DATOS!$D$2:$D$20000,DATOS!$D9965,DATOS!$E$2:$E$20000,DATOS!$E9965,DATOS!$I$2:$I$20000,DATOS!$I9965,DATOS!$G$2:$G$20000,"EX")=0),0))))</f>
      </c>
      <c r="H9965">
        <f>IF(DATOS!$G9965&lt;&gt;"EX",0,--(COUNTIFS(DATOS!$A$2:$A$20000,DATOS!$A9965,DATOS!$D$2:$D$20000,DATOS!$D9965,DATOS!$E$2:$E$20000,DATOS!$E9965,DATOS!$I$2:$I$20000,DATOS!$I9965,DATOS!$G$2:$G$20000,"OR")=0))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DATOS!$A$2:$A$20000,DATOS!$A9966,DATOS!$D$2:$D$20000,DATOS!$D9966,DATOS!$E$2:$E$20000,DATOS!$E9966,DATOS!$I$2:$I$20000,DATOS!$I9966,DATOS!$G$2:$G$20000,"EX")=0),0))))</f>
      </c>
      <c r="H9966">
        <f>IF(DATOS!$G9966&lt;&gt;"EX",0,--(COUNTIFS(DATOS!$A$2:$A$20000,DATOS!$A9966,DATOS!$D$2:$D$20000,DATOS!$D9966,DATOS!$E$2:$E$20000,DATOS!$E9966,DATOS!$I$2:$I$20000,DATOS!$I9966,DATOS!$G$2:$G$20000,"OR")=0))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DATOS!$A$2:$A$20000,DATOS!$A9967,DATOS!$D$2:$D$20000,DATOS!$D9967,DATOS!$E$2:$E$20000,DATOS!$E9967,DATOS!$I$2:$I$20000,DATOS!$I9967,DATOS!$G$2:$G$20000,"EX")=0),0))))</f>
      </c>
      <c r="H9967">
        <f>IF(DATOS!$G9967&lt;&gt;"EX",0,--(COUNTIFS(DATOS!$A$2:$A$20000,DATOS!$A9967,DATOS!$D$2:$D$20000,DATOS!$D9967,DATOS!$E$2:$E$20000,DATOS!$E9967,DATOS!$I$2:$I$20000,DATOS!$I9967,DATOS!$G$2:$G$20000,"OR")=0))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DATOS!$A$2:$A$20000,DATOS!$A9968,DATOS!$D$2:$D$20000,DATOS!$D9968,DATOS!$E$2:$E$20000,DATOS!$E9968,DATOS!$I$2:$I$20000,DATOS!$I9968,DATOS!$G$2:$G$20000,"EX")=0),0))))</f>
      </c>
      <c r="H9968">
        <f>IF(DATOS!$G9968&lt;&gt;"EX",0,--(COUNTIFS(DATOS!$A$2:$A$20000,DATOS!$A9968,DATOS!$D$2:$D$20000,DATOS!$D9968,DATOS!$E$2:$E$20000,DATOS!$E9968,DATOS!$I$2:$I$20000,DATOS!$I9968,DATOS!$G$2:$G$20000,"OR")=0))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DATOS!$A$2:$A$20000,DATOS!$A9969,DATOS!$D$2:$D$20000,DATOS!$D9969,DATOS!$E$2:$E$20000,DATOS!$E9969,DATOS!$I$2:$I$20000,DATOS!$I9969,DATOS!$G$2:$G$20000,"EX")=0),0))))</f>
      </c>
      <c r="H9969">
        <f>IF(DATOS!$G9969&lt;&gt;"EX",0,--(COUNTIFS(DATOS!$A$2:$A$20000,DATOS!$A9969,DATOS!$D$2:$D$20000,DATOS!$D9969,DATOS!$E$2:$E$20000,DATOS!$E9969,DATOS!$I$2:$I$20000,DATOS!$I9969,DATOS!$G$2:$G$20000,"OR")=0))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DATOS!$A$2:$A$20000,DATOS!$A9970,DATOS!$D$2:$D$20000,DATOS!$D9970,DATOS!$E$2:$E$20000,DATOS!$E9970,DATOS!$I$2:$I$20000,DATOS!$I9970,DATOS!$G$2:$G$20000,"EX")=0),0))))</f>
      </c>
      <c r="H9970">
        <f>IF(DATOS!$G9970&lt;&gt;"EX",0,--(COUNTIFS(DATOS!$A$2:$A$20000,DATOS!$A9970,DATOS!$D$2:$D$20000,DATOS!$D9970,DATOS!$E$2:$E$20000,DATOS!$E9970,DATOS!$I$2:$I$20000,DATOS!$I9970,DATOS!$G$2:$G$20000,"OR")=0))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DATOS!$A$2:$A$20000,DATOS!$A9971,DATOS!$D$2:$D$20000,DATOS!$D9971,DATOS!$E$2:$E$20000,DATOS!$E9971,DATOS!$I$2:$I$20000,DATOS!$I9971,DATOS!$G$2:$G$20000,"EX")=0),0))))</f>
      </c>
      <c r="H9971">
        <f>IF(DATOS!$G9971&lt;&gt;"EX",0,--(COUNTIFS(DATOS!$A$2:$A$20000,DATOS!$A9971,DATOS!$D$2:$D$20000,DATOS!$D9971,DATOS!$E$2:$E$20000,DATOS!$E9971,DATOS!$I$2:$I$20000,DATOS!$I9971,DATOS!$G$2:$G$20000,"OR")=0))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DATOS!$A$2:$A$20000,DATOS!$A9972,DATOS!$D$2:$D$20000,DATOS!$D9972,DATOS!$E$2:$E$20000,DATOS!$E9972,DATOS!$I$2:$I$20000,DATOS!$I9972,DATOS!$G$2:$G$20000,"EX")=0),0))))</f>
      </c>
      <c r="H9972">
        <f>IF(DATOS!$G9972&lt;&gt;"EX",0,--(COUNTIFS(DATOS!$A$2:$A$20000,DATOS!$A9972,DATOS!$D$2:$D$20000,DATOS!$D9972,DATOS!$E$2:$E$20000,DATOS!$E9972,DATOS!$I$2:$I$20000,DATOS!$I9972,DATOS!$G$2:$G$20000,"OR")=0))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DATOS!$A$2:$A$20000,DATOS!$A9973,DATOS!$D$2:$D$20000,DATOS!$D9973,DATOS!$E$2:$E$20000,DATOS!$E9973,DATOS!$I$2:$I$20000,DATOS!$I9973,DATOS!$G$2:$G$20000,"EX")=0),0))))</f>
      </c>
      <c r="H9973">
        <f>IF(DATOS!$G9973&lt;&gt;"EX",0,--(COUNTIFS(DATOS!$A$2:$A$20000,DATOS!$A9973,DATOS!$D$2:$D$20000,DATOS!$D9973,DATOS!$E$2:$E$20000,DATOS!$E9973,DATOS!$I$2:$I$20000,DATOS!$I9973,DATOS!$G$2:$G$20000,"OR")=0))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DATOS!$A$2:$A$20000,DATOS!$A9974,DATOS!$D$2:$D$20000,DATOS!$D9974,DATOS!$E$2:$E$20000,DATOS!$E9974,DATOS!$I$2:$I$20000,DATOS!$I9974,DATOS!$G$2:$G$20000,"EX")=0),0))))</f>
      </c>
      <c r="H9974">
        <f>IF(DATOS!$G9974&lt;&gt;"EX",0,--(COUNTIFS(DATOS!$A$2:$A$20000,DATOS!$A9974,DATOS!$D$2:$D$20000,DATOS!$D9974,DATOS!$E$2:$E$20000,DATOS!$E9974,DATOS!$I$2:$I$20000,DATOS!$I9974,DATOS!$G$2:$G$20000,"OR")=0))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DATOS!$A$2:$A$20000,DATOS!$A9975,DATOS!$D$2:$D$20000,DATOS!$D9975,DATOS!$E$2:$E$20000,DATOS!$E9975,DATOS!$I$2:$I$20000,DATOS!$I9975,DATOS!$G$2:$G$20000,"EX")=0),0))))</f>
      </c>
      <c r="H9975">
        <f>IF(DATOS!$G9975&lt;&gt;"EX",0,--(COUNTIFS(DATOS!$A$2:$A$20000,DATOS!$A9975,DATOS!$D$2:$D$20000,DATOS!$D9975,DATOS!$E$2:$E$20000,DATOS!$E9975,DATOS!$I$2:$I$20000,DATOS!$I9975,DATOS!$G$2:$G$20000,"OR")=0))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DATOS!$A$2:$A$20000,DATOS!$A9976,DATOS!$D$2:$D$20000,DATOS!$D9976,DATOS!$E$2:$E$20000,DATOS!$E9976,DATOS!$I$2:$I$20000,DATOS!$I9976,DATOS!$G$2:$G$20000,"EX")=0),0))))</f>
      </c>
      <c r="H9976">
        <f>IF(DATOS!$G9976&lt;&gt;"EX",0,--(COUNTIFS(DATOS!$A$2:$A$20000,DATOS!$A9976,DATOS!$D$2:$D$20000,DATOS!$D9976,DATOS!$E$2:$E$20000,DATOS!$E9976,DATOS!$I$2:$I$20000,DATOS!$I9976,DATOS!$G$2:$G$20000,"OR")=0))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DATOS!$A$2:$A$20000,DATOS!$A9977,DATOS!$D$2:$D$20000,DATOS!$D9977,DATOS!$E$2:$E$20000,DATOS!$E9977,DATOS!$I$2:$I$20000,DATOS!$I9977,DATOS!$G$2:$G$20000,"EX")=0),0))))</f>
      </c>
      <c r="H9977">
        <f>IF(DATOS!$G9977&lt;&gt;"EX",0,--(COUNTIFS(DATOS!$A$2:$A$20000,DATOS!$A9977,DATOS!$D$2:$D$20000,DATOS!$D9977,DATOS!$E$2:$E$20000,DATOS!$E9977,DATOS!$I$2:$I$20000,DATOS!$I9977,DATOS!$G$2:$G$20000,"OR")=0))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DATOS!$A$2:$A$20000,DATOS!$A9978,DATOS!$D$2:$D$20000,DATOS!$D9978,DATOS!$E$2:$E$20000,DATOS!$E9978,DATOS!$I$2:$I$20000,DATOS!$I9978,DATOS!$G$2:$G$20000,"EX")=0),0))))</f>
      </c>
      <c r="H9978">
        <f>IF(DATOS!$G9978&lt;&gt;"EX",0,--(COUNTIFS(DATOS!$A$2:$A$20000,DATOS!$A9978,DATOS!$D$2:$D$20000,DATOS!$D9978,DATOS!$E$2:$E$20000,DATOS!$E9978,DATOS!$I$2:$I$20000,DATOS!$I9978,DATOS!$G$2:$G$20000,"OR")=0))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DATOS!$A$2:$A$20000,DATOS!$A9979,DATOS!$D$2:$D$20000,DATOS!$D9979,DATOS!$E$2:$E$20000,DATOS!$E9979,DATOS!$I$2:$I$20000,DATOS!$I9979,DATOS!$G$2:$G$20000,"EX")=0),0))))</f>
      </c>
      <c r="H9979">
        <f>IF(DATOS!$G9979&lt;&gt;"EX",0,--(COUNTIFS(DATOS!$A$2:$A$20000,DATOS!$A9979,DATOS!$D$2:$D$20000,DATOS!$D9979,DATOS!$E$2:$E$20000,DATOS!$E9979,DATOS!$I$2:$I$20000,DATOS!$I9979,DATOS!$G$2:$G$20000,"OR")=0))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DATOS!$A$2:$A$20000,DATOS!$A9980,DATOS!$D$2:$D$20000,DATOS!$D9980,DATOS!$E$2:$E$20000,DATOS!$E9980,DATOS!$I$2:$I$20000,DATOS!$I9980,DATOS!$G$2:$G$20000,"EX")=0),0))))</f>
      </c>
      <c r="H9980">
        <f>IF(DATOS!$G9980&lt;&gt;"EX",0,--(COUNTIFS(DATOS!$A$2:$A$20000,DATOS!$A9980,DATOS!$D$2:$D$20000,DATOS!$D9980,DATOS!$E$2:$E$20000,DATOS!$E9980,DATOS!$I$2:$I$20000,DATOS!$I9980,DATOS!$G$2:$G$20000,"OR")=0))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DATOS!$A$2:$A$20000,DATOS!$A9981,DATOS!$D$2:$D$20000,DATOS!$D9981,DATOS!$E$2:$E$20000,DATOS!$E9981,DATOS!$I$2:$I$20000,DATOS!$I9981,DATOS!$G$2:$G$20000,"EX")=0),0))))</f>
      </c>
      <c r="H9981">
        <f>IF(DATOS!$G9981&lt;&gt;"EX",0,--(COUNTIFS(DATOS!$A$2:$A$20000,DATOS!$A9981,DATOS!$D$2:$D$20000,DATOS!$D9981,DATOS!$E$2:$E$20000,DATOS!$E9981,DATOS!$I$2:$I$20000,DATOS!$I9981,DATOS!$G$2:$G$20000,"OR")=0))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DATOS!$A$2:$A$20000,DATOS!$A9982,DATOS!$D$2:$D$20000,DATOS!$D9982,DATOS!$E$2:$E$20000,DATOS!$E9982,DATOS!$I$2:$I$20000,DATOS!$I9982,DATOS!$G$2:$G$20000,"EX")=0),0))))</f>
      </c>
      <c r="H9982">
        <f>IF(DATOS!$G9982&lt;&gt;"EX",0,--(COUNTIFS(DATOS!$A$2:$A$20000,DATOS!$A9982,DATOS!$D$2:$D$20000,DATOS!$D9982,DATOS!$E$2:$E$20000,DATOS!$E9982,DATOS!$I$2:$I$20000,DATOS!$I9982,DATOS!$G$2:$G$20000,"OR")=0))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DATOS!$A$2:$A$20000,DATOS!$A9983,DATOS!$D$2:$D$20000,DATOS!$D9983,DATOS!$E$2:$E$20000,DATOS!$E9983,DATOS!$I$2:$I$20000,DATOS!$I9983,DATOS!$G$2:$G$20000,"EX")=0),0))))</f>
      </c>
      <c r="H9983">
        <f>IF(DATOS!$G9983&lt;&gt;"EX",0,--(COUNTIFS(DATOS!$A$2:$A$20000,DATOS!$A9983,DATOS!$D$2:$D$20000,DATOS!$D9983,DATOS!$E$2:$E$20000,DATOS!$E9983,DATOS!$I$2:$I$20000,DATOS!$I9983,DATOS!$G$2:$G$20000,"OR")=0))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DATOS!$A$2:$A$20000,DATOS!$A9984,DATOS!$D$2:$D$20000,DATOS!$D9984,DATOS!$E$2:$E$20000,DATOS!$E9984,DATOS!$I$2:$I$20000,DATOS!$I9984,DATOS!$G$2:$G$20000,"EX")=0),0))))</f>
      </c>
      <c r="H9984">
        <f>IF(DATOS!$G9984&lt;&gt;"EX",0,--(COUNTIFS(DATOS!$A$2:$A$20000,DATOS!$A9984,DATOS!$D$2:$D$20000,DATOS!$D9984,DATOS!$E$2:$E$20000,DATOS!$E9984,DATOS!$I$2:$I$20000,DATOS!$I9984,DATOS!$G$2:$G$20000,"OR")=0))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DATOS!$A$2:$A$20000,DATOS!$A9985,DATOS!$D$2:$D$20000,DATOS!$D9985,DATOS!$E$2:$E$20000,DATOS!$E9985,DATOS!$I$2:$I$20000,DATOS!$I9985,DATOS!$G$2:$G$20000,"EX")=0),0))))</f>
      </c>
      <c r="H9985">
        <f>IF(DATOS!$G9985&lt;&gt;"EX",0,--(COUNTIFS(DATOS!$A$2:$A$20000,DATOS!$A9985,DATOS!$D$2:$D$20000,DATOS!$D9985,DATOS!$E$2:$E$20000,DATOS!$E9985,DATOS!$I$2:$I$20000,DATOS!$I9985,DATOS!$G$2:$G$20000,"OR")=0))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DATOS!$A$2:$A$20000,DATOS!$A9986,DATOS!$D$2:$D$20000,DATOS!$D9986,DATOS!$E$2:$E$20000,DATOS!$E9986,DATOS!$I$2:$I$20000,DATOS!$I9986,DATOS!$G$2:$G$20000,"EX")=0),0))))</f>
      </c>
      <c r="H9986">
        <f>IF(DATOS!$G9986&lt;&gt;"EX",0,--(COUNTIFS(DATOS!$A$2:$A$20000,DATOS!$A9986,DATOS!$D$2:$D$20000,DATOS!$D9986,DATOS!$E$2:$E$20000,DATOS!$E9986,DATOS!$I$2:$I$20000,DATOS!$I9986,DATOS!$G$2:$G$20000,"OR")=0))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DATOS!$A$2:$A$20000,DATOS!$A9987,DATOS!$D$2:$D$20000,DATOS!$D9987,DATOS!$E$2:$E$20000,DATOS!$E9987,DATOS!$I$2:$I$20000,DATOS!$I9987,DATOS!$G$2:$G$20000,"EX")=0),0))))</f>
      </c>
      <c r="H9987">
        <f>IF(DATOS!$G9987&lt;&gt;"EX",0,--(COUNTIFS(DATOS!$A$2:$A$20000,DATOS!$A9987,DATOS!$D$2:$D$20000,DATOS!$D9987,DATOS!$E$2:$E$20000,DATOS!$E9987,DATOS!$I$2:$I$20000,DATOS!$I9987,DATOS!$G$2:$G$20000,"OR")=0))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DATOS!$A$2:$A$20000,DATOS!$A9988,DATOS!$D$2:$D$20000,DATOS!$D9988,DATOS!$E$2:$E$20000,DATOS!$E9988,DATOS!$I$2:$I$20000,DATOS!$I9988,DATOS!$G$2:$G$20000,"EX")=0),0))))</f>
      </c>
      <c r="H9988">
        <f>IF(DATOS!$G9988&lt;&gt;"EX",0,--(COUNTIFS(DATOS!$A$2:$A$20000,DATOS!$A9988,DATOS!$D$2:$D$20000,DATOS!$D9988,DATOS!$E$2:$E$20000,DATOS!$E9988,DATOS!$I$2:$I$20000,DATOS!$I9988,DATOS!$G$2:$G$20000,"OR")=0))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DATOS!$A$2:$A$20000,DATOS!$A9989,DATOS!$D$2:$D$20000,DATOS!$D9989,DATOS!$E$2:$E$20000,DATOS!$E9989,DATOS!$I$2:$I$20000,DATOS!$I9989,DATOS!$G$2:$G$20000,"EX")=0),0))))</f>
      </c>
      <c r="H9989">
        <f>IF(DATOS!$G9989&lt;&gt;"EX",0,--(COUNTIFS(DATOS!$A$2:$A$20000,DATOS!$A9989,DATOS!$D$2:$D$20000,DATOS!$D9989,DATOS!$E$2:$E$20000,DATOS!$E9989,DATOS!$I$2:$I$20000,DATOS!$I9989,DATOS!$G$2:$G$20000,"OR")=0))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DATOS!$A$2:$A$20000,DATOS!$A9990,DATOS!$D$2:$D$20000,DATOS!$D9990,DATOS!$E$2:$E$20000,DATOS!$E9990,DATOS!$I$2:$I$20000,DATOS!$I9990,DATOS!$G$2:$G$20000,"EX")=0),0))))</f>
      </c>
      <c r="H9990">
        <f>IF(DATOS!$G9990&lt;&gt;"EX",0,--(COUNTIFS(DATOS!$A$2:$A$20000,DATOS!$A9990,DATOS!$D$2:$D$20000,DATOS!$D9990,DATOS!$E$2:$E$20000,DATOS!$E9990,DATOS!$I$2:$I$20000,DATOS!$I9990,DATOS!$G$2:$G$20000,"OR")=0))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DATOS!$A$2:$A$20000,DATOS!$A9991,DATOS!$D$2:$D$20000,DATOS!$D9991,DATOS!$E$2:$E$20000,DATOS!$E9991,DATOS!$I$2:$I$20000,DATOS!$I9991,DATOS!$G$2:$G$20000,"EX")=0),0))))</f>
      </c>
      <c r="H9991">
        <f>IF(DATOS!$G9991&lt;&gt;"EX",0,--(COUNTIFS(DATOS!$A$2:$A$20000,DATOS!$A9991,DATOS!$D$2:$D$20000,DATOS!$D9991,DATOS!$E$2:$E$20000,DATOS!$E9991,DATOS!$I$2:$I$20000,DATOS!$I9991,DATOS!$G$2:$G$20000,"OR")=0))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DATOS!$A$2:$A$20000,DATOS!$A9992,DATOS!$D$2:$D$20000,DATOS!$D9992,DATOS!$E$2:$E$20000,DATOS!$E9992,DATOS!$I$2:$I$20000,DATOS!$I9992,DATOS!$G$2:$G$20000,"EX")=0),0))))</f>
      </c>
      <c r="H9992">
        <f>IF(DATOS!$G9992&lt;&gt;"EX",0,--(COUNTIFS(DATOS!$A$2:$A$20000,DATOS!$A9992,DATOS!$D$2:$D$20000,DATOS!$D9992,DATOS!$E$2:$E$20000,DATOS!$E9992,DATOS!$I$2:$I$20000,DATOS!$I9992,DATOS!$G$2:$G$20000,"OR")=0))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DATOS!$A$2:$A$20000,DATOS!$A9993,DATOS!$D$2:$D$20000,DATOS!$D9993,DATOS!$E$2:$E$20000,DATOS!$E9993,DATOS!$I$2:$I$20000,DATOS!$I9993,DATOS!$G$2:$G$20000,"EX")=0),0))))</f>
      </c>
      <c r="H9993">
        <f>IF(DATOS!$G9993&lt;&gt;"EX",0,--(COUNTIFS(DATOS!$A$2:$A$20000,DATOS!$A9993,DATOS!$D$2:$D$20000,DATOS!$D9993,DATOS!$E$2:$E$20000,DATOS!$E9993,DATOS!$I$2:$I$20000,DATOS!$I9993,DATOS!$G$2:$G$20000,"OR")=0))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DATOS!$A$2:$A$20000,DATOS!$A9994,DATOS!$D$2:$D$20000,DATOS!$D9994,DATOS!$E$2:$E$20000,DATOS!$E9994,DATOS!$I$2:$I$20000,DATOS!$I9994,DATOS!$G$2:$G$20000,"EX")=0),0))))</f>
      </c>
      <c r="H9994">
        <f>IF(DATOS!$G9994&lt;&gt;"EX",0,--(COUNTIFS(DATOS!$A$2:$A$20000,DATOS!$A9994,DATOS!$D$2:$D$20000,DATOS!$D9994,DATOS!$E$2:$E$20000,DATOS!$E9994,DATOS!$I$2:$I$20000,DATOS!$I9994,DATOS!$G$2:$G$20000,"OR")=0))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DATOS!$A$2:$A$20000,DATOS!$A9995,DATOS!$D$2:$D$20000,DATOS!$D9995,DATOS!$E$2:$E$20000,DATOS!$E9995,DATOS!$I$2:$I$20000,DATOS!$I9995,DATOS!$G$2:$G$20000,"EX")=0),0))))</f>
      </c>
      <c r="H9995">
        <f>IF(DATOS!$G9995&lt;&gt;"EX",0,--(COUNTIFS(DATOS!$A$2:$A$20000,DATOS!$A9995,DATOS!$D$2:$D$20000,DATOS!$D9995,DATOS!$E$2:$E$20000,DATOS!$E9995,DATOS!$I$2:$I$20000,DATOS!$I9995,DATOS!$G$2:$G$20000,"OR")=0))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DATOS!$A$2:$A$20000,DATOS!$A9996,DATOS!$D$2:$D$20000,DATOS!$D9996,DATOS!$E$2:$E$20000,DATOS!$E9996,DATOS!$I$2:$I$20000,DATOS!$I9996,DATOS!$G$2:$G$20000,"EX")=0),0))))</f>
      </c>
      <c r="H9996">
        <f>IF(DATOS!$G9996&lt;&gt;"EX",0,--(COUNTIFS(DATOS!$A$2:$A$20000,DATOS!$A9996,DATOS!$D$2:$D$20000,DATOS!$D9996,DATOS!$E$2:$E$20000,DATOS!$E9996,DATOS!$I$2:$I$20000,DATOS!$I9996,DATOS!$G$2:$G$20000,"OR")=0))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DATOS!$A$2:$A$20000,DATOS!$A9997,DATOS!$D$2:$D$20000,DATOS!$D9997,DATOS!$E$2:$E$20000,DATOS!$E9997,DATOS!$I$2:$I$20000,DATOS!$I9997,DATOS!$G$2:$G$20000,"EX")=0),0))))</f>
      </c>
      <c r="H9997">
        <f>IF(DATOS!$G9997&lt;&gt;"EX",0,--(COUNTIFS(DATOS!$A$2:$A$20000,DATOS!$A9997,DATOS!$D$2:$D$20000,DATOS!$D9997,DATOS!$E$2:$E$20000,DATOS!$E9997,DATOS!$I$2:$I$20000,DATOS!$I9997,DATOS!$G$2:$G$20000,"OR")=0))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DATOS!$A$2:$A$20000,DATOS!$A9998,DATOS!$D$2:$D$20000,DATOS!$D9998,DATOS!$E$2:$E$20000,DATOS!$E9998,DATOS!$I$2:$I$20000,DATOS!$I9998,DATOS!$G$2:$G$20000,"EX")=0),0))))</f>
      </c>
      <c r="H9998">
        <f>IF(DATOS!$G9998&lt;&gt;"EX",0,--(COUNTIFS(DATOS!$A$2:$A$20000,DATOS!$A9998,DATOS!$D$2:$D$20000,DATOS!$D9998,DATOS!$E$2:$E$20000,DATOS!$E9998,DATOS!$I$2:$I$20000,DATOS!$I9998,DATOS!$G$2:$G$20000,"OR")=0))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DATOS!$A$2:$A$20000,DATOS!$A9999,DATOS!$D$2:$D$20000,DATOS!$D9999,DATOS!$E$2:$E$20000,DATOS!$E9999,DATOS!$I$2:$I$20000,DATOS!$I9999,DATOS!$G$2:$G$20000,"EX")=0),0))))</f>
      </c>
      <c r="H9999">
        <f>IF(DATOS!$G9999&lt;&gt;"EX",0,--(COUNTIFS(DATOS!$A$2:$A$20000,DATOS!$A9999,DATOS!$D$2:$D$20000,DATOS!$D9999,DATOS!$E$2:$E$20000,DATOS!$E9999,DATOS!$I$2:$I$20000,DATOS!$I9999,DATOS!$G$2:$G$20000,"OR")=0))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DATOS!$A$2:$A$20000,DATOS!$A10000,DATOS!$D$2:$D$20000,DATOS!$D10000,DATOS!$E$2:$E$20000,DATOS!$E10000,DATOS!$I$2:$I$20000,DATOS!$I10000,DATOS!$G$2:$G$20000,"EX")=0),0))))</f>
      </c>
      <c r="H10000">
        <f>IF(DATOS!$G10000&lt;&gt;"EX",0,--(COUNTIFS(DATOS!$A$2:$A$20000,DATOS!$A10000,DATOS!$D$2:$D$20000,DATOS!$D10000,DATOS!$E$2:$E$20000,DATOS!$E10000,DATOS!$I$2:$I$20000,DATOS!$I10000,DATOS!$G$2:$G$20000,"OR")=0))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DATOS!$A$2:$A$20000,DATOS!$A10001,DATOS!$D$2:$D$20000,DATOS!$D10001,DATOS!$E$2:$E$20000,DATOS!$E10001,DATOS!$I$2:$I$20000,DATOS!$I10001,DATOS!$G$2:$G$20000,"EX")=0),0))))</f>
      </c>
      <c r="H10001">
        <f>IF(DATOS!$G10001&lt;&gt;"EX",0,--(COUNTIFS(DATOS!$A$2:$A$20000,DATOS!$A10001,DATOS!$D$2:$D$20000,DATOS!$D10001,DATOS!$E$2:$E$20000,DATOS!$E10001,DATOS!$I$2:$I$20000,DATOS!$I10001,DATOS!$G$2:$G$20000,"OR")=0))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DATOS!$A$2:$A$20000,DATOS!$A10002,DATOS!$D$2:$D$20000,DATOS!$D10002,DATOS!$E$2:$E$20000,DATOS!$E10002,DATOS!$I$2:$I$20000,DATOS!$I10002,DATOS!$G$2:$G$20000,"EX")=0),0))))</f>
      </c>
      <c r="H10002">
        <f>IF(DATOS!$G10002&lt;&gt;"EX",0,--(COUNTIFS(DATOS!$A$2:$A$20000,DATOS!$A10002,DATOS!$D$2:$D$20000,DATOS!$D10002,DATOS!$E$2:$E$20000,DATOS!$E10002,DATOS!$I$2:$I$20000,DATOS!$I10002,DATOS!$G$2:$G$20000,"OR")=0))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DATOS!$A$2:$A$20000,DATOS!$A10003,DATOS!$D$2:$D$20000,DATOS!$D10003,DATOS!$E$2:$E$20000,DATOS!$E10003,DATOS!$I$2:$I$20000,DATOS!$I10003,DATOS!$G$2:$G$20000,"EX")=0),0))))</f>
      </c>
      <c r="H10003">
        <f>IF(DATOS!$G10003&lt;&gt;"EX",0,--(COUNTIFS(DATOS!$A$2:$A$20000,DATOS!$A10003,DATOS!$D$2:$D$20000,DATOS!$D10003,DATOS!$E$2:$E$20000,DATOS!$E10003,DATOS!$I$2:$I$20000,DATOS!$I10003,DATOS!$G$2:$G$20000,"OR")=0))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DATOS!$A$2:$A$20000,DATOS!$A10004,DATOS!$D$2:$D$20000,DATOS!$D10004,DATOS!$E$2:$E$20000,DATOS!$E10004,DATOS!$I$2:$I$20000,DATOS!$I10004,DATOS!$G$2:$G$20000,"EX")=0),0))))</f>
      </c>
      <c r="H10004">
        <f>IF(DATOS!$G10004&lt;&gt;"EX",0,--(COUNTIFS(DATOS!$A$2:$A$20000,DATOS!$A10004,DATOS!$D$2:$D$20000,DATOS!$D10004,DATOS!$E$2:$E$20000,DATOS!$E10004,DATOS!$I$2:$I$20000,DATOS!$I10004,DATOS!$G$2:$G$20000,"OR")=0))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DATOS!$A$2:$A$20000,DATOS!$A10005,DATOS!$D$2:$D$20000,DATOS!$D10005,DATOS!$E$2:$E$20000,DATOS!$E10005,DATOS!$I$2:$I$20000,DATOS!$I10005,DATOS!$G$2:$G$20000,"EX")=0),0))))</f>
      </c>
      <c r="H10005">
        <f>IF(DATOS!$G10005&lt;&gt;"EX",0,--(COUNTIFS(DATOS!$A$2:$A$20000,DATOS!$A10005,DATOS!$D$2:$D$20000,DATOS!$D10005,DATOS!$E$2:$E$20000,DATOS!$E10005,DATOS!$I$2:$I$20000,DATOS!$I10005,DATOS!$G$2:$G$20000,"OR")=0))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DATOS!$A$2:$A$20000,DATOS!$A10006,DATOS!$D$2:$D$20000,DATOS!$D10006,DATOS!$E$2:$E$20000,DATOS!$E10006,DATOS!$I$2:$I$20000,DATOS!$I10006,DATOS!$G$2:$G$20000,"EX")=0),0))))</f>
      </c>
      <c r="H10006">
        <f>IF(DATOS!$G10006&lt;&gt;"EX",0,--(COUNTIFS(DATOS!$A$2:$A$20000,DATOS!$A10006,DATOS!$D$2:$D$20000,DATOS!$D10006,DATOS!$E$2:$E$20000,DATOS!$E10006,DATOS!$I$2:$I$20000,DATOS!$I10006,DATOS!$G$2:$G$20000,"OR")=0))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DATOS!$A$2:$A$20000,DATOS!$A10007,DATOS!$D$2:$D$20000,DATOS!$D10007,DATOS!$E$2:$E$20000,DATOS!$E10007,DATOS!$I$2:$I$20000,DATOS!$I10007,DATOS!$G$2:$G$20000,"EX")=0),0))))</f>
      </c>
      <c r="H10007">
        <f>IF(DATOS!$G10007&lt;&gt;"EX",0,--(COUNTIFS(DATOS!$A$2:$A$20000,DATOS!$A10007,DATOS!$D$2:$D$20000,DATOS!$D10007,DATOS!$E$2:$E$20000,DATOS!$E10007,DATOS!$I$2:$I$20000,DATOS!$I10007,DATOS!$G$2:$G$20000,"OR")=0))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DATOS!$A$2:$A$20000,DATOS!$A10008,DATOS!$D$2:$D$20000,DATOS!$D10008,DATOS!$E$2:$E$20000,DATOS!$E10008,DATOS!$I$2:$I$20000,DATOS!$I10008,DATOS!$G$2:$G$20000,"EX")=0),0))))</f>
      </c>
      <c r="H10008">
        <f>IF(DATOS!$G10008&lt;&gt;"EX",0,--(COUNTIFS(DATOS!$A$2:$A$20000,DATOS!$A10008,DATOS!$D$2:$D$20000,DATOS!$D10008,DATOS!$E$2:$E$20000,DATOS!$E10008,DATOS!$I$2:$I$20000,DATOS!$I10008,DATOS!$G$2:$G$20000,"OR")=0))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DATOS!$A$2:$A$20000,DATOS!$A10009,DATOS!$D$2:$D$20000,DATOS!$D10009,DATOS!$E$2:$E$20000,DATOS!$E10009,DATOS!$I$2:$I$20000,DATOS!$I10009,DATOS!$G$2:$G$20000,"EX")=0),0))))</f>
      </c>
      <c r="H10009">
        <f>IF(DATOS!$G10009&lt;&gt;"EX",0,--(COUNTIFS(DATOS!$A$2:$A$20000,DATOS!$A10009,DATOS!$D$2:$D$20000,DATOS!$D10009,DATOS!$E$2:$E$20000,DATOS!$E10009,DATOS!$I$2:$I$20000,DATOS!$I10009,DATOS!$G$2:$G$20000,"OR")=0))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DATOS!$A$2:$A$20000,DATOS!$A10010,DATOS!$D$2:$D$20000,DATOS!$D10010,DATOS!$E$2:$E$20000,DATOS!$E10010,DATOS!$I$2:$I$20000,DATOS!$I10010,DATOS!$G$2:$G$20000,"EX")=0),0))))</f>
      </c>
      <c r="H10010">
        <f>IF(DATOS!$G10010&lt;&gt;"EX",0,--(COUNTIFS(DATOS!$A$2:$A$20000,DATOS!$A10010,DATOS!$D$2:$D$20000,DATOS!$D10010,DATOS!$E$2:$E$20000,DATOS!$E10010,DATOS!$I$2:$I$20000,DATOS!$I10010,DATOS!$G$2:$G$20000,"OR")=0))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DATOS!$A$2:$A$20000,DATOS!$A10011,DATOS!$D$2:$D$20000,DATOS!$D10011,DATOS!$E$2:$E$20000,DATOS!$E10011,DATOS!$I$2:$I$20000,DATOS!$I10011,DATOS!$G$2:$G$20000,"EX")=0),0))))</f>
      </c>
      <c r="H10011">
        <f>IF(DATOS!$G10011&lt;&gt;"EX",0,--(COUNTIFS(DATOS!$A$2:$A$20000,DATOS!$A10011,DATOS!$D$2:$D$20000,DATOS!$D10011,DATOS!$E$2:$E$20000,DATOS!$E10011,DATOS!$I$2:$I$20000,DATOS!$I10011,DATOS!$G$2:$G$20000,"OR")=0))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DATOS!$A$2:$A$20000,DATOS!$A10012,DATOS!$D$2:$D$20000,DATOS!$D10012,DATOS!$E$2:$E$20000,DATOS!$E10012,DATOS!$I$2:$I$20000,DATOS!$I10012,DATOS!$G$2:$G$20000,"EX")=0),0))))</f>
      </c>
      <c r="H10012">
        <f>IF(DATOS!$G10012&lt;&gt;"EX",0,--(COUNTIFS(DATOS!$A$2:$A$20000,DATOS!$A10012,DATOS!$D$2:$D$20000,DATOS!$D10012,DATOS!$E$2:$E$20000,DATOS!$E10012,DATOS!$I$2:$I$20000,DATOS!$I10012,DATOS!$G$2:$G$20000,"OR")=0))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DATOS!$A$2:$A$20000,DATOS!$A10013,DATOS!$D$2:$D$20000,DATOS!$D10013,DATOS!$E$2:$E$20000,DATOS!$E10013,DATOS!$I$2:$I$20000,DATOS!$I10013,DATOS!$G$2:$G$20000,"EX")=0),0))))</f>
      </c>
      <c r="H10013">
        <f>IF(DATOS!$G10013&lt;&gt;"EX",0,--(COUNTIFS(DATOS!$A$2:$A$20000,DATOS!$A10013,DATOS!$D$2:$D$20000,DATOS!$D10013,DATOS!$E$2:$E$20000,DATOS!$E10013,DATOS!$I$2:$I$20000,DATOS!$I10013,DATOS!$G$2:$G$20000,"OR")=0))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DATOS!$A$2:$A$20000,DATOS!$A10014,DATOS!$D$2:$D$20000,DATOS!$D10014,DATOS!$E$2:$E$20000,DATOS!$E10014,DATOS!$I$2:$I$20000,DATOS!$I10014,DATOS!$G$2:$G$20000,"EX")=0),0))))</f>
      </c>
      <c r="H10014">
        <f>IF(DATOS!$G10014&lt;&gt;"EX",0,--(COUNTIFS(DATOS!$A$2:$A$20000,DATOS!$A10014,DATOS!$D$2:$D$20000,DATOS!$D10014,DATOS!$E$2:$E$20000,DATOS!$E10014,DATOS!$I$2:$I$20000,DATOS!$I10014,DATOS!$G$2:$G$20000,"OR")=0))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DATOS!$A$2:$A$20000,DATOS!$A10015,DATOS!$D$2:$D$20000,DATOS!$D10015,DATOS!$E$2:$E$20000,DATOS!$E10015,DATOS!$I$2:$I$20000,DATOS!$I10015,DATOS!$G$2:$G$20000,"EX")=0),0))))</f>
      </c>
      <c r="H10015">
        <f>IF(DATOS!$G10015&lt;&gt;"EX",0,--(COUNTIFS(DATOS!$A$2:$A$20000,DATOS!$A10015,DATOS!$D$2:$D$20000,DATOS!$D10015,DATOS!$E$2:$E$20000,DATOS!$E10015,DATOS!$I$2:$I$20000,DATOS!$I10015,DATOS!$G$2:$G$20000,"OR")=0))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DATOS!$A$2:$A$20000,DATOS!$A10016,DATOS!$D$2:$D$20000,DATOS!$D10016,DATOS!$E$2:$E$20000,DATOS!$E10016,DATOS!$I$2:$I$20000,DATOS!$I10016,DATOS!$G$2:$G$20000,"EX")=0),0))))</f>
      </c>
      <c r="H10016">
        <f>IF(DATOS!$G10016&lt;&gt;"EX",0,--(COUNTIFS(DATOS!$A$2:$A$20000,DATOS!$A10016,DATOS!$D$2:$D$20000,DATOS!$D10016,DATOS!$E$2:$E$20000,DATOS!$E10016,DATOS!$I$2:$I$20000,DATOS!$I10016,DATOS!$G$2:$G$20000,"OR")=0))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DATOS!$A$2:$A$20000,DATOS!$A10017,DATOS!$D$2:$D$20000,DATOS!$D10017,DATOS!$E$2:$E$20000,DATOS!$E10017,DATOS!$I$2:$I$20000,DATOS!$I10017,DATOS!$G$2:$G$20000,"EX")=0),0))))</f>
      </c>
      <c r="H10017">
        <f>IF(DATOS!$G10017&lt;&gt;"EX",0,--(COUNTIFS(DATOS!$A$2:$A$20000,DATOS!$A10017,DATOS!$D$2:$D$20000,DATOS!$D10017,DATOS!$E$2:$E$20000,DATOS!$E10017,DATOS!$I$2:$I$20000,DATOS!$I10017,DATOS!$G$2:$G$20000,"OR")=0))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DATOS!$A$2:$A$20000,DATOS!$A10018,DATOS!$D$2:$D$20000,DATOS!$D10018,DATOS!$E$2:$E$20000,DATOS!$E10018,DATOS!$I$2:$I$20000,DATOS!$I10018,DATOS!$G$2:$G$20000,"EX")=0),0))))</f>
      </c>
      <c r="H10018">
        <f>IF(DATOS!$G10018&lt;&gt;"EX",0,--(COUNTIFS(DATOS!$A$2:$A$20000,DATOS!$A10018,DATOS!$D$2:$D$20000,DATOS!$D10018,DATOS!$E$2:$E$20000,DATOS!$E10018,DATOS!$I$2:$I$20000,DATOS!$I10018,DATOS!$G$2:$G$20000,"OR")=0))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DATOS!$A$2:$A$20000,DATOS!$A10019,DATOS!$D$2:$D$20000,DATOS!$D10019,DATOS!$E$2:$E$20000,DATOS!$E10019,DATOS!$I$2:$I$20000,DATOS!$I10019,DATOS!$G$2:$G$20000,"EX")=0),0))))</f>
      </c>
      <c r="H10019">
        <f>IF(DATOS!$G10019&lt;&gt;"EX",0,--(COUNTIFS(DATOS!$A$2:$A$20000,DATOS!$A10019,DATOS!$D$2:$D$20000,DATOS!$D10019,DATOS!$E$2:$E$20000,DATOS!$E10019,DATOS!$I$2:$I$20000,DATOS!$I10019,DATOS!$G$2:$G$20000,"OR")=0))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DATOS!$A$2:$A$20000,DATOS!$A10020,DATOS!$D$2:$D$20000,DATOS!$D10020,DATOS!$E$2:$E$20000,DATOS!$E10020,DATOS!$I$2:$I$20000,DATOS!$I10020,DATOS!$G$2:$G$20000,"EX")=0),0))))</f>
      </c>
      <c r="H10020">
        <f>IF(DATOS!$G10020&lt;&gt;"EX",0,--(COUNTIFS(DATOS!$A$2:$A$20000,DATOS!$A10020,DATOS!$D$2:$D$20000,DATOS!$D10020,DATOS!$E$2:$E$20000,DATOS!$E10020,DATOS!$I$2:$I$20000,DATOS!$I10020,DATOS!$G$2:$G$20000,"OR")=0))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DATOS!$A$2:$A$20000,DATOS!$A10021,DATOS!$D$2:$D$20000,DATOS!$D10021,DATOS!$E$2:$E$20000,DATOS!$E10021,DATOS!$I$2:$I$20000,DATOS!$I10021,DATOS!$G$2:$G$20000,"EX")=0),0))))</f>
      </c>
      <c r="H10021">
        <f>IF(DATOS!$G10021&lt;&gt;"EX",0,--(COUNTIFS(DATOS!$A$2:$A$20000,DATOS!$A10021,DATOS!$D$2:$D$20000,DATOS!$D10021,DATOS!$E$2:$E$20000,DATOS!$E10021,DATOS!$I$2:$I$20000,DATOS!$I10021,DATOS!$G$2:$G$20000,"OR")=0))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DATOS!$A$2:$A$20000,DATOS!$A10022,DATOS!$D$2:$D$20000,DATOS!$D10022,DATOS!$E$2:$E$20000,DATOS!$E10022,DATOS!$I$2:$I$20000,DATOS!$I10022,DATOS!$G$2:$G$20000,"EX")=0),0))))</f>
      </c>
      <c r="H10022">
        <f>IF(DATOS!$G10022&lt;&gt;"EX",0,--(COUNTIFS(DATOS!$A$2:$A$20000,DATOS!$A10022,DATOS!$D$2:$D$20000,DATOS!$D10022,DATOS!$E$2:$E$20000,DATOS!$E10022,DATOS!$I$2:$I$20000,DATOS!$I10022,DATOS!$G$2:$G$20000,"OR")=0))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DATOS!$A$2:$A$20000,DATOS!$A10023,DATOS!$D$2:$D$20000,DATOS!$D10023,DATOS!$E$2:$E$20000,DATOS!$E10023,DATOS!$I$2:$I$20000,DATOS!$I10023,DATOS!$G$2:$G$20000,"EX")=0),0))))</f>
      </c>
      <c r="H10023">
        <f>IF(DATOS!$G10023&lt;&gt;"EX",0,--(COUNTIFS(DATOS!$A$2:$A$20000,DATOS!$A10023,DATOS!$D$2:$D$20000,DATOS!$D10023,DATOS!$E$2:$E$20000,DATOS!$E10023,DATOS!$I$2:$I$20000,DATOS!$I10023,DATOS!$G$2:$G$20000,"OR")=0))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DATOS!$A$2:$A$20000,DATOS!$A10024,DATOS!$D$2:$D$20000,DATOS!$D10024,DATOS!$E$2:$E$20000,DATOS!$E10024,DATOS!$I$2:$I$20000,DATOS!$I10024,DATOS!$G$2:$G$20000,"EX")=0),0))))</f>
      </c>
      <c r="H10024">
        <f>IF(DATOS!$G10024&lt;&gt;"EX",0,--(COUNTIFS(DATOS!$A$2:$A$20000,DATOS!$A10024,DATOS!$D$2:$D$20000,DATOS!$D10024,DATOS!$E$2:$E$20000,DATOS!$E10024,DATOS!$I$2:$I$20000,DATOS!$I10024,DATOS!$G$2:$G$20000,"OR")=0))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DATOS!$A$2:$A$20000,DATOS!$A10025,DATOS!$D$2:$D$20000,DATOS!$D10025,DATOS!$E$2:$E$20000,DATOS!$E10025,DATOS!$I$2:$I$20000,DATOS!$I10025,DATOS!$G$2:$G$20000,"EX")=0),0))))</f>
      </c>
      <c r="H10025">
        <f>IF(DATOS!$G10025&lt;&gt;"EX",0,--(COUNTIFS(DATOS!$A$2:$A$20000,DATOS!$A10025,DATOS!$D$2:$D$20000,DATOS!$D10025,DATOS!$E$2:$E$20000,DATOS!$E10025,DATOS!$I$2:$I$20000,DATOS!$I10025,DATOS!$G$2:$G$20000,"OR")=0))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DATOS!$A$2:$A$20000,DATOS!$A10026,DATOS!$D$2:$D$20000,DATOS!$D10026,DATOS!$E$2:$E$20000,DATOS!$E10026,DATOS!$I$2:$I$20000,DATOS!$I10026,DATOS!$G$2:$G$20000,"EX")=0),0))))</f>
      </c>
      <c r="H10026">
        <f>IF(DATOS!$G10026&lt;&gt;"EX",0,--(COUNTIFS(DATOS!$A$2:$A$20000,DATOS!$A10026,DATOS!$D$2:$D$20000,DATOS!$D10026,DATOS!$E$2:$E$20000,DATOS!$E10026,DATOS!$I$2:$I$20000,DATOS!$I10026,DATOS!$G$2:$G$20000,"OR")=0))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DATOS!$A$2:$A$20000,DATOS!$A10027,DATOS!$D$2:$D$20000,DATOS!$D10027,DATOS!$E$2:$E$20000,DATOS!$E10027,DATOS!$I$2:$I$20000,DATOS!$I10027,DATOS!$G$2:$G$20000,"EX")=0),0))))</f>
      </c>
      <c r="H10027">
        <f>IF(DATOS!$G10027&lt;&gt;"EX",0,--(COUNTIFS(DATOS!$A$2:$A$20000,DATOS!$A10027,DATOS!$D$2:$D$20000,DATOS!$D10027,DATOS!$E$2:$E$20000,DATOS!$E10027,DATOS!$I$2:$I$20000,DATOS!$I10027,DATOS!$G$2:$G$20000,"OR")=0))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DATOS!$A$2:$A$20000,DATOS!$A10028,DATOS!$D$2:$D$20000,DATOS!$D10028,DATOS!$E$2:$E$20000,DATOS!$E10028,DATOS!$I$2:$I$20000,DATOS!$I10028,DATOS!$G$2:$G$20000,"EX")=0),0))))</f>
      </c>
      <c r="H10028">
        <f>IF(DATOS!$G10028&lt;&gt;"EX",0,--(COUNTIFS(DATOS!$A$2:$A$20000,DATOS!$A10028,DATOS!$D$2:$D$20000,DATOS!$D10028,DATOS!$E$2:$E$20000,DATOS!$E10028,DATOS!$I$2:$I$20000,DATOS!$I10028,DATOS!$G$2:$G$20000,"OR")=0))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DATOS!$A$2:$A$20000,DATOS!$A10029,DATOS!$D$2:$D$20000,DATOS!$D10029,DATOS!$E$2:$E$20000,DATOS!$E10029,DATOS!$I$2:$I$20000,DATOS!$I10029,DATOS!$G$2:$G$20000,"EX")=0),0))))</f>
      </c>
      <c r="H10029">
        <f>IF(DATOS!$G10029&lt;&gt;"EX",0,--(COUNTIFS(DATOS!$A$2:$A$20000,DATOS!$A10029,DATOS!$D$2:$D$20000,DATOS!$D10029,DATOS!$E$2:$E$20000,DATOS!$E10029,DATOS!$I$2:$I$20000,DATOS!$I10029,DATOS!$G$2:$G$20000,"OR")=0))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DATOS!$A$2:$A$20000,DATOS!$A10030,DATOS!$D$2:$D$20000,DATOS!$D10030,DATOS!$E$2:$E$20000,DATOS!$E10030,DATOS!$I$2:$I$20000,DATOS!$I10030,DATOS!$G$2:$G$20000,"EX")=0),0))))</f>
      </c>
      <c r="H10030">
        <f>IF(DATOS!$G10030&lt;&gt;"EX",0,--(COUNTIFS(DATOS!$A$2:$A$20000,DATOS!$A10030,DATOS!$D$2:$D$20000,DATOS!$D10030,DATOS!$E$2:$E$20000,DATOS!$E10030,DATOS!$I$2:$I$20000,DATOS!$I10030,DATOS!$G$2:$G$20000,"OR")=0))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DATOS!$A$2:$A$20000,DATOS!$A10031,DATOS!$D$2:$D$20000,DATOS!$D10031,DATOS!$E$2:$E$20000,DATOS!$E10031,DATOS!$I$2:$I$20000,DATOS!$I10031,DATOS!$G$2:$G$20000,"EX")=0),0))))</f>
      </c>
      <c r="H10031">
        <f>IF(DATOS!$G10031&lt;&gt;"EX",0,--(COUNTIFS(DATOS!$A$2:$A$20000,DATOS!$A10031,DATOS!$D$2:$D$20000,DATOS!$D10031,DATOS!$E$2:$E$20000,DATOS!$E10031,DATOS!$I$2:$I$20000,DATOS!$I10031,DATOS!$G$2:$G$20000,"OR")=0))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DATOS!$A$2:$A$20000,DATOS!$A10032,DATOS!$D$2:$D$20000,DATOS!$D10032,DATOS!$E$2:$E$20000,DATOS!$E10032,DATOS!$I$2:$I$20000,DATOS!$I10032,DATOS!$G$2:$G$20000,"EX")=0),0))))</f>
      </c>
      <c r="H10032">
        <f>IF(DATOS!$G10032&lt;&gt;"EX",0,--(COUNTIFS(DATOS!$A$2:$A$20000,DATOS!$A10032,DATOS!$D$2:$D$20000,DATOS!$D10032,DATOS!$E$2:$E$20000,DATOS!$E10032,DATOS!$I$2:$I$20000,DATOS!$I10032,DATOS!$G$2:$G$20000,"OR")=0))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DATOS!$A$2:$A$20000,DATOS!$A10033,DATOS!$D$2:$D$20000,DATOS!$D10033,DATOS!$E$2:$E$20000,DATOS!$E10033,DATOS!$I$2:$I$20000,DATOS!$I10033,DATOS!$G$2:$G$20000,"EX")=0),0))))</f>
      </c>
      <c r="H10033">
        <f>IF(DATOS!$G10033&lt;&gt;"EX",0,--(COUNTIFS(DATOS!$A$2:$A$20000,DATOS!$A10033,DATOS!$D$2:$D$20000,DATOS!$D10033,DATOS!$E$2:$E$20000,DATOS!$E10033,DATOS!$I$2:$I$20000,DATOS!$I10033,DATOS!$G$2:$G$20000,"OR")=0))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DATOS!$A$2:$A$20000,DATOS!$A10034,DATOS!$D$2:$D$20000,DATOS!$D10034,DATOS!$E$2:$E$20000,DATOS!$E10034,DATOS!$I$2:$I$20000,DATOS!$I10034,DATOS!$G$2:$G$20000,"EX")=0),0))))</f>
      </c>
      <c r="H10034">
        <f>IF(DATOS!$G10034&lt;&gt;"EX",0,--(COUNTIFS(DATOS!$A$2:$A$20000,DATOS!$A10034,DATOS!$D$2:$D$20000,DATOS!$D10034,DATOS!$E$2:$E$20000,DATOS!$E10034,DATOS!$I$2:$I$20000,DATOS!$I10034,DATOS!$G$2:$G$20000,"OR")=0))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DATOS!$A$2:$A$20000,DATOS!$A10035,DATOS!$D$2:$D$20000,DATOS!$D10035,DATOS!$E$2:$E$20000,DATOS!$E10035,DATOS!$I$2:$I$20000,DATOS!$I10035,DATOS!$G$2:$G$20000,"EX")=0),0))))</f>
      </c>
      <c r="H10035">
        <f>IF(DATOS!$G10035&lt;&gt;"EX",0,--(COUNTIFS(DATOS!$A$2:$A$20000,DATOS!$A10035,DATOS!$D$2:$D$20000,DATOS!$D10035,DATOS!$E$2:$E$20000,DATOS!$E10035,DATOS!$I$2:$I$20000,DATOS!$I10035,DATOS!$G$2:$G$20000,"OR")=0))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DATOS!$A$2:$A$20000,DATOS!$A10036,DATOS!$D$2:$D$20000,DATOS!$D10036,DATOS!$E$2:$E$20000,DATOS!$E10036,DATOS!$I$2:$I$20000,DATOS!$I10036,DATOS!$G$2:$G$20000,"EX")=0),0))))</f>
      </c>
      <c r="H10036">
        <f>IF(DATOS!$G10036&lt;&gt;"EX",0,--(COUNTIFS(DATOS!$A$2:$A$20000,DATOS!$A10036,DATOS!$D$2:$D$20000,DATOS!$D10036,DATOS!$E$2:$E$20000,DATOS!$E10036,DATOS!$I$2:$I$20000,DATOS!$I10036,DATOS!$G$2:$G$20000,"OR")=0))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DATOS!$A$2:$A$20000,DATOS!$A10037,DATOS!$D$2:$D$20000,DATOS!$D10037,DATOS!$E$2:$E$20000,DATOS!$E10037,DATOS!$I$2:$I$20000,DATOS!$I10037,DATOS!$G$2:$G$20000,"EX")=0),0))))</f>
      </c>
      <c r="H10037">
        <f>IF(DATOS!$G10037&lt;&gt;"EX",0,--(COUNTIFS(DATOS!$A$2:$A$20000,DATOS!$A10037,DATOS!$D$2:$D$20000,DATOS!$D10037,DATOS!$E$2:$E$20000,DATOS!$E10037,DATOS!$I$2:$I$20000,DATOS!$I10037,DATOS!$G$2:$G$20000,"OR")=0))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DATOS!$A$2:$A$20000,DATOS!$A10038,DATOS!$D$2:$D$20000,DATOS!$D10038,DATOS!$E$2:$E$20000,DATOS!$E10038,DATOS!$I$2:$I$20000,DATOS!$I10038,DATOS!$G$2:$G$20000,"EX")=0),0))))</f>
      </c>
      <c r="H10038">
        <f>IF(DATOS!$G10038&lt;&gt;"EX",0,--(COUNTIFS(DATOS!$A$2:$A$20000,DATOS!$A10038,DATOS!$D$2:$D$20000,DATOS!$D10038,DATOS!$E$2:$E$20000,DATOS!$E10038,DATOS!$I$2:$I$20000,DATOS!$I10038,DATOS!$G$2:$G$20000,"OR")=0))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DATOS!$A$2:$A$20000,DATOS!$A10039,DATOS!$D$2:$D$20000,DATOS!$D10039,DATOS!$E$2:$E$20000,DATOS!$E10039,DATOS!$I$2:$I$20000,DATOS!$I10039,DATOS!$G$2:$G$20000,"EX")=0),0))))</f>
      </c>
      <c r="H10039">
        <f>IF(DATOS!$G10039&lt;&gt;"EX",0,--(COUNTIFS(DATOS!$A$2:$A$20000,DATOS!$A10039,DATOS!$D$2:$D$20000,DATOS!$D10039,DATOS!$E$2:$E$20000,DATOS!$E10039,DATOS!$I$2:$I$20000,DATOS!$I10039,DATOS!$G$2:$G$20000,"OR")=0))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DATOS!$A$2:$A$20000,DATOS!$A10040,DATOS!$D$2:$D$20000,DATOS!$D10040,DATOS!$E$2:$E$20000,DATOS!$E10040,DATOS!$I$2:$I$20000,DATOS!$I10040,DATOS!$G$2:$G$20000,"EX")=0),0))))</f>
      </c>
      <c r="H10040">
        <f>IF(DATOS!$G10040&lt;&gt;"EX",0,--(COUNTIFS(DATOS!$A$2:$A$20000,DATOS!$A10040,DATOS!$D$2:$D$20000,DATOS!$D10040,DATOS!$E$2:$E$20000,DATOS!$E10040,DATOS!$I$2:$I$20000,DATOS!$I10040,DATOS!$G$2:$G$20000,"OR")=0))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DATOS!$A$2:$A$20000,DATOS!$A10041,DATOS!$D$2:$D$20000,DATOS!$D10041,DATOS!$E$2:$E$20000,DATOS!$E10041,DATOS!$I$2:$I$20000,DATOS!$I10041,DATOS!$G$2:$G$20000,"EX")=0),0))))</f>
      </c>
      <c r="H10041">
        <f>IF(DATOS!$G10041&lt;&gt;"EX",0,--(COUNTIFS(DATOS!$A$2:$A$20000,DATOS!$A10041,DATOS!$D$2:$D$20000,DATOS!$D10041,DATOS!$E$2:$E$20000,DATOS!$E10041,DATOS!$I$2:$I$20000,DATOS!$I10041,DATOS!$G$2:$G$20000,"OR")=0))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DATOS!$A$2:$A$20000,DATOS!$A10042,DATOS!$D$2:$D$20000,DATOS!$D10042,DATOS!$E$2:$E$20000,DATOS!$E10042,DATOS!$I$2:$I$20000,DATOS!$I10042,DATOS!$G$2:$G$20000,"EX")=0),0))))</f>
      </c>
      <c r="H10042">
        <f>IF(DATOS!$G10042&lt;&gt;"EX",0,--(COUNTIFS(DATOS!$A$2:$A$20000,DATOS!$A10042,DATOS!$D$2:$D$20000,DATOS!$D10042,DATOS!$E$2:$E$20000,DATOS!$E10042,DATOS!$I$2:$I$20000,DATOS!$I10042,DATOS!$G$2:$G$20000,"OR")=0))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DATOS!$A$2:$A$20000,DATOS!$A10043,DATOS!$D$2:$D$20000,DATOS!$D10043,DATOS!$E$2:$E$20000,DATOS!$E10043,DATOS!$I$2:$I$20000,DATOS!$I10043,DATOS!$G$2:$G$20000,"EX")=0),0))))</f>
      </c>
      <c r="H10043">
        <f>IF(DATOS!$G10043&lt;&gt;"EX",0,--(COUNTIFS(DATOS!$A$2:$A$20000,DATOS!$A10043,DATOS!$D$2:$D$20000,DATOS!$D10043,DATOS!$E$2:$E$20000,DATOS!$E10043,DATOS!$I$2:$I$20000,DATOS!$I10043,DATOS!$G$2:$G$20000,"OR")=0))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DATOS!$A$2:$A$20000,DATOS!$A10044,DATOS!$D$2:$D$20000,DATOS!$D10044,DATOS!$E$2:$E$20000,DATOS!$E10044,DATOS!$I$2:$I$20000,DATOS!$I10044,DATOS!$G$2:$G$20000,"EX")=0),0))))</f>
      </c>
      <c r="H10044">
        <f>IF(DATOS!$G10044&lt;&gt;"EX",0,--(COUNTIFS(DATOS!$A$2:$A$20000,DATOS!$A10044,DATOS!$D$2:$D$20000,DATOS!$D10044,DATOS!$E$2:$E$20000,DATOS!$E10044,DATOS!$I$2:$I$20000,DATOS!$I10044,DATOS!$G$2:$G$20000,"OR")=0))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DATOS!$A$2:$A$20000,DATOS!$A10045,DATOS!$D$2:$D$20000,DATOS!$D10045,DATOS!$E$2:$E$20000,DATOS!$E10045,DATOS!$I$2:$I$20000,DATOS!$I10045,DATOS!$G$2:$G$20000,"EX")=0),0))))</f>
      </c>
      <c r="H10045">
        <f>IF(DATOS!$G10045&lt;&gt;"EX",0,--(COUNTIFS(DATOS!$A$2:$A$20000,DATOS!$A10045,DATOS!$D$2:$D$20000,DATOS!$D10045,DATOS!$E$2:$E$20000,DATOS!$E10045,DATOS!$I$2:$I$20000,DATOS!$I10045,DATOS!$G$2:$G$20000,"OR")=0))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DATOS!$A$2:$A$20000,DATOS!$A10046,DATOS!$D$2:$D$20000,DATOS!$D10046,DATOS!$E$2:$E$20000,DATOS!$E10046,DATOS!$I$2:$I$20000,DATOS!$I10046,DATOS!$G$2:$G$20000,"EX")=0),0))))</f>
      </c>
      <c r="H10046">
        <f>IF(DATOS!$G10046&lt;&gt;"EX",0,--(COUNTIFS(DATOS!$A$2:$A$20000,DATOS!$A10046,DATOS!$D$2:$D$20000,DATOS!$D10046,DATOS!$E$2:$E$20000,DATOS!$E10046,DATOS!$I$2:$I$20000,DATOS!$I10046,DATOS!$G$2:$G$20000,"OR")=0))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DATOS!$A$2:$A$20000,DATOS!$A10047,DATOS!$D$2:$D$20000,DATOS!$D10047,DATOS!$E$2:$E$20000,DATOS!$E10047,DATOS!$I$2:$I$20000,DATOS!$I10047,DATOS!$G$2:$G$20000,"EX")=0),0))))</f>
      </c>
      <c r="H10047">
        <f>IF(DATOS!$G10047&lt;&gt;"EX",0,--(COUNTIFS(DATOS!$A$2:$A$20000,DATOS!$A10047,DATOS!$D$2:$D$20000,DATOS!$D10047,DATOS!$E$2:$E$20000,DATOS!$E10047,DATOS!$I$2:$I$20000,DATOS!$I10047,DATOS!$G$2:$G$20000,"OR")=0))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DATOS!$A$2:$A$20000,DATOS!$A10048,DATOS!$D$2:$D$20000,DATOS!$D10048,DATOS!$E$2:$E$20000,DATOS!$E10048,DATOS!$I$2:$I$20000,DATOS!$I10048,DATOS!$G$2:$G$20000,"EX")=0),0))))</f>
      </c>
      <c r="H10048">
        <f>IF(DATOS!$G10048&lt;&gt;"EX",0,--(COUNTIFS(DATOS!$A$2:$A$20000,DATOS!$A10048,DATOS!$D$2:$D$20000,DATOS!$D10048,DATOS!$E$2:$E$20000,DATOS!$E10048,DATOS!$I$2:$I$20000,DATOS!$I10048,DATOS!$G$2:$G$20000,"OR")=0))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DATOS!$A$2:$A$20000,DATOS!$A10049,DATOS!$D$2:$D$20000,DATOS!$D10049,DATOS!$E$2:$E$20000,DATOS!$E10049,DATOS!$I$2:$I$20000,DATOS!$I10049,DATOS!$G$2:$G$20000,"EX")=0),0))))</f>
      </c>
      <c r="H10049">
        <f>IF(DATOS!$G10049&lt;&gt;"EX",0,--(COUNTIFS(DATOS!$A$2:$A$20000,DATOS!$A10049,DATOS!$D$2:$D$20000,DATOS!$D10049,DATOS!$E$2:$E$20000,DATOS!$E10049,DATOS!$I$2:$I$20000,DATOS!$I10049,DATOS!$G$2:$G$20000,"OR")=0))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DATOS!$A$2:$A$20000,DATOS!$A10050,DATOS!$D$2:$D$20000,DATOS!$D10050,DATOS!$E$2:$E$20000,DATOS!$E10050,DATOS!$I$2:$I$20000,DATOS!$I10050,DATOS!$G$2:$G$20000,"EX")=0),0))))</f>
      </c>
      <c r="H10050">
        <f>IF(DATOS!$G10050&lt;&gt;"EX",0,--(COUNTIFS(DATOS!$A$2:$A$20000,DATOS!$A10050,DATOS!$D$2:$D$20000,DATOS!$D10050,DATOS!$E$2:$E$20000,DATOS!$E10050,DATOS!$I$2:$I$20000,DATOS!$I10050,DATOS!$G$2:$G$20000,"OR")=0))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DATOS!$A$2:$A$20000,DATOS!$A10051,DATOS!$D$2:$D$20000,DATOS!$D10051,DATOS!$E$2:$E$20000,DATOS!$E10051,DATOS!$I$2:$I$20000,DATOS!$I10051,DATOS!$G$2:$G$20000,"EX")=0),0))))</f>
      </c>
      <c r="H10051">
        <f>IF(DATOS!$G10051&lt;&gt;"EX",0,--(COUNTIFS(DATOS!$A$2:$A$20000,DATOS!$A10051,DATOS!$D$2:$D$20000,DATOS!$D10051,DATOS!$E$2:$E$20000,DATOS!$E10051,DATOS!$I$2:$I$20000,DATOS!$I10051,DATOS!$G$2:$G$20000,"OR")=0))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DATOS!$A$2:$A$20000,DATOS!$A10052,DATOS!$D$2:$D$20000,DATOS!$D10052,DATOS!$E$2:$E$20000,DATOS!$E10052,DATOS!$I$2:$I$20000,DATOS!$I10052,DATOS!$G$2:$G$20000,"EX")=0),0))))</f>
      </c>
      <c r="H10052">
        <f>IF(DATOS!$G10052&lt;&gt;"EX",0,--(COUNTIFS(DATOS!$A$2:$A$20000,DATOS!$A10052,DATOS!$D$2:$D$20000,DATOS!$D10052,DATOS!$E$2:$E$20000,DATOS!$E10052,DATOS!$I$2:$I$20000,DATOS!$I10052,DATOS!$G$2:$G$20000,"OR")=0))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DATOS!$A$2:$A$20000,DATOS!$A10053,DATOS!$D$2:$D$20000,DATOS!$D10053,DATOS!$E$2:$E$20000,DATOS!$E10053,DATOS!$I$2:$I$20000,DATOS!$I10053,DATOS!$G$2:$G$20000,"EX")=0),0))))</f>
      </c>
      <c r="H10053">
        <f>IF(DATOS!$G10053&lt;&gt;"EX",0,--(COUNTIFS(DATOS!$A$2:$A$20000,DATOS!$A10053,DATOS!$D$2:$D$20000,DATOS!$D10053,DATOS!$E$2:$E$20000,DATOS!$E10053,DATOS!$I$2:$I$20000,DATOS!$I10053,DATOS!$G$2:$G$20000,"OR")=0))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DATOS!$A$2:$A$20000,DATOS!$A10054,DATOS!$D$2:$D$20000,DATOS!$D10054,DATOS!$E$2:$E$20000,DATOS!$E10054,DATOS!$I$2:$I$20000,DATOS!$I10054,DATOS!$G$2:$G$20000,"EX")=0),0))))</f>
      </c>
      <c r="H10054">
        <f>IF(DATOS!$G10054&lt;&gt;"EX",0,--(COUNTIFS(DATOS!$A$2:$A$20000,DATOS!$A10054,DATOS!$D$2:$D$20000,DATOS!$D10054,DATOS!$E$2:$E$20000,DATOS!$E10054,DATOS!$I$2:$I$20000,DATOS!$I10054,DATOS!$G$2:$G$20000,"OR")=0))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DATOS!$A$2:$A$20000,DATOS!$A10055,DATOS!$D$2:$D$20000,DATOS!$D10055,DATOS!$E$2:$E$20000,DATOS!$E10055,DATOS!$I$2:$I$20000,DATOS!$I10055,DATOS!$G$2:$G$20000,"EX")=0),0))))</f>
      </c>
      <c r="H10055">
        <f>IF(DATOS!$G10055&lt;&gt;"EX",0,--(COUNTIFS(DATOS!$A$2:$A$20000,DATOS!$A10055,DATOS!$D$2:$D$20000,DATOS!$D10055,DATOS!$E$2:$E$20000,DATOS!$E10055,DATOS!$I$2:$I$20000,DATOS!$I10055,DATOS!$G$2:$G$20000,"OR")=0))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DATOS!$A$2:$A$20000,DATOS!$A10056,DATOS!$D$2:$D$20000,DATOS!$D10056,DATOS!$E$2:$E$20000,DATOS!$E10056,DATOS!$I$2:$I$20000,DATOS!$I10056,DATOS!$G$2:$G$20000,"EX")=0),0))))</f>
      </c>
      <c r="H10056">
        <f>IF(DATOS!$G10056&lt;&gt;"EX",0,--(COUNTIFS(DATOS!$A$2:$A$20000,DATOS!$A10056,DATOS!$D$2:$D$20000,DATOS!$D10056,DATOS!$E$2:$E$20000,DATOS!$E10056,DATOS!$I$2:$I$20000,DATOS!$I10056,DATOS!$G$2:$G$20000,"OR")=0))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DATOS!$A$2:$A$20000,DATOS!$A10057,DATOS!$D$2:$D$20000,DATOS!$D10057,DATOS!$E$2:$E$20000,DATOS!$E10057,DATOS!$I$2:$I$20000,DATOS!$I10057,DATOS!$G$2:$G$20000,"EX")=0),0))))</f>
      </c>
      <c r="H10057">
        <f>IF(DATOS!$G10057&lt;&gt;"EX",0,--(COUNTIFS(DATOS!$A$2:$A$20000,DATOS!$A10057,DATOS!$D$2:$D$20000,DATOS!$D10057,DATOS!$E$2:$E$20000,DATOS!$E10057,DATOS!$I$2:$I$20000,DATOS!$I10057,DATOS!$G$2:$G$20000,"OR")=0))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DATOS!$A$2:$A$20000,DATOS!$A10058,DATOS!$D$2:$D$20000,DATOS!$D10058,DATOS!$E$2:$E$20000,DATOS!$E10058,DATOS!$I$2:$I$20000,DATOS!$I10058,DATOS!$G$2:$G$20000,"EX")=0),0))))</f>
      </c>
      <c r="H10058">
        <f>IF(DATOS!$G10058&lt;&gt;"EX",0,--(COUNTIFS(DATOS!$A$2:$A$20000,DATOS!$A10058,DATOS!$D$2:$D$20000,DATOS!$D10058,DATOS!$E$2:$E$20000,DATOS!$E10058,DATOS!$I$2:$I$20000,DATOS!$I10058,DATOS!$G$2:$G$20000,"OR")=0))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DATOS!$A$2:$A$20000,DATOS!$A10059,DATOS!$D$2:$D$20000,DATOS!$D10059,DATOS!$E$2:$E$20000,DATOS!$E10059,DATOS!$I$2:$I$20000,DATOS!$I10059,DATOS!$G$2:$G$20000,"EX")=0),0))))</f>
      </c>
      <c r="H10059">
        <f>IF(DATOS!$G10059&lt;&gt;"EX",0,--(COUNTIFS(DATOS!$A$2:$A$20000,DATOS!$A10059,DATOS!$D$2:$D$20000,DATOS!$D10059,DATOS!$E$2:$E$20000,DATOS!$E10059,DATOS!$I$2:$I$20000,DATOS!$I10059,DATOS!$G$2:$G$20000,"OR")=0))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DATOS!$A$2:$A$20000,DATOS!$A10060,DATOS!$D$2:$D$20000,DATOS!$D10060,DATOS!$E$2:$E$20000,DATOS!$E10060,DATOS!$I$2:$I$20000,DATOS!$I10060,DATOS!$G$2:$G$20000,"EX")=0),0))))</f>
      </c>
      <c r="H10060">
        <f>IF(DATOS!$G10060&lt;&gt;"EX",0,--(COUNTIFS(DATOS!$A$2:$A$20000,DATOS!$A10060,DATOS!$D$2:$D$20000,DATOS!$D10060,DATOS!$E$2:$E$20000,DATOS!$E10060,DATOS!$I$2:$I$20000,DATOS!$I10060,DATOS!$G$2:$G$20000,"OR")=0))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DATOS!$A$2:$A$20000,DATOS!$A10061,DATOS!$D$2:$D$20000,DATOS!$D10061,DATOS!$E$2:$E$20000,DATOS!$E10061,DATOS!$I$2:$I$20000,DATOS!$I10061,DATOS!$G$2:$G$20000,"EX")=0),0))))</f>
      </c>
      <c r="H10061">
        <f>IF(DATOS!$G10061&lt;&gt;"EX",0,--(COUNTIFS(DATOS!$A$2:$A$20000,DATOS!$A10061,DATOS!$D$2:$D$20000,DATOS!$D10061,DATOS!$E$2:$E$20000,DATOS!$E10061,DATOS!$I$2:$I$20000,DATOS!$I10061,DATOS!$G$2:$G$20000,"OR")=0))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DATOS!$A$2:$A$20000,DATOS!$A10062,DATOS!$D$2:$D$20000,DATOS!$D10062,DATOS!$E$2:$E$20000,DATOS!$E10062,DATOS!$I$2:$I$20000,DATOS!$I10062,DATOS!$G$2:$G$20000,"EX")=0),0))))</f>
      </c>
      <c r="H10062">
        <f>IF(DATOS!$G10062&lt;&gt;"EX",0,--(COUNTIFS(DATOS!$A$2:$A$20000,DATOS!$A10062,DATOS!$D$2:$D$20000,DATOS!$D10062,DATOS!$E$2:$E$20000,DATOS!$E10062,DATOS!$I$2:$I$20000,DATOS!$I10062,DATOS!$G$2:$G$20000,"OR")=0))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DATOS!$A$2:$A$20000,DATOS!$A10063,DATOS!$D$2:$D$20000,DATOS!$D10063,DATOS!$E$2:$E$20000,DATOS!$E10063,DATOS!$I$2:$I$20000,DATOS!$I10063,DATOS!$G$2:$G$20000,"EX")=0),0))))</f>
      </c>
      <c r="H10063">
        <f>IF(DATOS!$G10063&lt;&gt;"EX",0,--(COUNTIFS(DATOS!$A$2:$A$20000,DATOS!$A10063,DATOS!$D$2:$D$20000,DATOS!$D10063,DATOS!$E$2:$E$20000,DATOS!$E10063,DATOS!$I$2:$I$20000,DATOS!$I10063,DATOS!$G$2:$G$20000,"OR")=0))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DATOS!$A$2:$A$20000,DATOS!$A10064,DATOS!$D$2:$D$20000,DATOS!$D10064,DATOS!$E$2:$E$20000,DATOS!$E10064,DATOS!$I$2:$I$20000,DATOS!$I10064,DATOS!$G$2:$G$20000,"EX")=0),0))))</f>
      </c>
      <c r="H10064">
        <f>IF(DATOS!$G10064&lt;&gt;"EX",0,--(COUNTIFS(DATOS!$A$2:$A$20000,DATOS!$A10064,DATOS!$D$2:$D$20000,DATOS!$D10064,DATOS!$E$2:$E$20000,DATOS!$E10064,DATOS!$I$2:$I$20000,DATOS!$I10064,DATOS!$G$2:$G$20000,"OR")=0))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DATOS!$A$2:$A$20000,DATOS!$A10065,DATOS!$D$2:$D$20000,DATOS!$D10065,DATOS!$E$2:$E$20000,DATOS!$E10065,DATOS!$I$2:$I$20000,DATOS!$I10065,DATOS!$G$2:$G$20000,"EX")=0),0))))</f>
      </c>
      <c r="H10065">
        <f>IF(DATOS!$G10065&lt;&gt;"EX",0,--(COUNTIFS(DATOS!$A$2:$A$20000,DATOS!$A10065,DATOS!$D$2:$D$20000,DATOS!$D10065,DATOS!$E$2:$E$20000,DATOS!$E10065,DATOS!$I$2:$I$20000,DATOS!$I10065,DATOS!$G$2:$G$20000,"OR")=0))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DATOS!$A$2:$A$20000,DATOS!$A10066,DATOS!$D$2:$D$20000,DATOS!$D10066,DATOS!$E$2:$E$20000,DATOS!$E10066,DATOS!$I$2:$I$20000,DATOS!$I10066,DATOS!$G$2:$G$20000,"EX")=0),0))))</f>
      </c>
      <c r="H10066">
        <f>IF(DATOS!$G10066&lt;&gt;"EX",0,--(COUNTIFS(DATOS!$A$2:$A$20000,DATOS!$A10066,DATOS!$D$2:$D$20000,DATOS!$D10066,DATOS!$E$2:$E$20000,DATOS!$E10066,DATOS!$I$2:$I$20000,DATOS!$I10066,DATOS!$G$2:$G$20000,"OR")=0))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DATOS!$A$2:$A$20000,DATOS!$A10067,DATOS!$D$2:$D$20000,DATOS!$D10067,DATOS!$E$2:$E$20000,DATOS!$E10067,DATOS!$I$2:$I$20000,DATOS!$I10067,DATOS!$G$2:$G$20000,"EX")=0),0))))</f>
      </c>
      <c r="H10067">
        <f>IF(DATOS!$G10067&lt;&gt;"EX",0,--(COUNTIFS(DATOS!$A$2:$A$20000,DATOS!$A10067,DATOS!$D$2:$D$20000,DATOS!$D10067,DATOS!$E$2:$E$20000,DATOS!$E10067,DATOS!$I$2:$I$20000,DATOS!$I10067,DATOS!$G$2:$G$20000,"OR")=0))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DATOS!$A$2:$A$20000,DATOS!$A10068,DATOS!$D$2:$D$20000,DATOS!$D10068,DATOS!$E$2:$E$20000,DATOS!$E10068,DATOS!$I$2:$I$20000,DATOS!$I10068,DATOS!$G$2:$G$20000,"EX")=0),0))))</f>
      </c>
      <c r="H10068">
        <f>IF(DATOS!$G10068&lt;&gt;"EX",0,--(COUNTIFS(DATOS!$A$2:$A$20000,DATOS!$A10068,DATOS!$D$2:$D$20000,DATOS!$D10068,DATOS!$E$2:$E$20000,DATOS!$E10068,DATOS!$I$2:$I$20000,DATOS!$I10068,DATOS!$G$2:$G$20000,"OR")=0))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DATOS!$A$2:$A$20000,DATOS!$A10069,DATOS!$D$2:$D$20000,DATOS!$D10069,DATOS!$E$2:$E$20000,DATOS!$E10069,DATOS!$I$2:$I$20000,DATOS!$I10069,DATOS!$G$2:$G$20000,"EX")=0),0))))</f>
      </c>
      <c r="H10069">
        <f>IF(DATOS!$G10069&lt;&gt;"EX",0,--(COUNTIFS(DATOS!$A$2:$A$20000,DATOS!$A10069,DATOS!$D$2:$D$20000,DATOS!$D10069,DATOS!$E$2:$E$20000,DATOS!$E10069,DATOS!$I$2:$I$20000,DATOS!$I10069,DATOS!$G$2:$G$20000,"OR")=0))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DATOS!$A$2:$A$20000,DATOS!$A10070,DATOS!$D$2:$D$20000,DATOS!$D10070,DATOS!$E$2:$E$20000,DATOS!$E10070,DATOS!$I$2:$I$20000,DATOS!$I10070,DATOS!$G$2:$G$20000,"EX")=0),0))))</f>
      </c>
      <c r="H10070">
        <f>IF(DATOS!$G10070&lt;&gt;"EX",0,--(COUNTIFS(DATOS!$A$2:$A$20000,DATOS!$A10070,DATOS!$D$2:$D$20000,DATOS!$D10070,DATOS!$E$2:$E$20000,DATOS!$E10070,DATOS!$I$2:$I$20000,DATOS!$I10070,DATOS!$G$2:$G$20000,"OR")=0))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DATOS!$A$2:$A$20000,DATOS!$A10071,DATOS!$D$2:$D$20000,DATOS!$D10071,DATOS!$E$2:$E$20000,DATOS!$E10071,DATOS!$I$2:$I$20000,DATOS!$I10071,DATOS!$G$2:$G$20000,"EX")=0),0))))</f>
      </c>
      <c r="H10071">
        <f>IF(DATOS!$G10071&lt;&gt;"EX",0,--(COUNTIFS(DATOS!$A$2:$A$20000,DATOS!$A10071,DATOS!$D$2:$D$20000,DATOS!$D10071,DATOS!$E$2:$E$20000,DATOS!$E10071,DATOS!$I$2:$I$20000,DATOS!$I10071,DATOS!$G$2:$G$20000,"OR")=0))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DATOS!$A$2:$A$20000,DATOS!$A10072,DATOS!$D$2:$D$20000,DATOS!$D10072,DATOS!$E$2:$E$20000,DATOS!$E10072,DATOS!$I$2:$I$20000,DATOS!$I10072,DATOS!$G$2:$G$20000,"EX")=0),0))))</f>
      </c>
      <c r="H10072">
        <f>IF(DATOS!$G10072&lt;&gt;"EX",0,--(COUNTIFS(DATOS!$A$2:$A$20000,DATOS!$A10072,DATOS!$D$2:$D$20000,DATOS!$D10072,DATOS!$E$2:$E$20000,DATOS!$E10072,DATOS!$I$2:$I$20000,DATOS!$I10072,DATOS!$G$2:$G$20000,"OR")=0))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DATOS!$A$2:$A$20000,DATOS!$A10073,DATOS!$D$2:$D$20000,DATOS!$D10073,DATOS!$E$2:$E$20000,DATOS!$E10073,DATOS!$I$2:$I$20000,DATOS!$I10073,DATOS!$G$2:$G$20000,"EX")=0),0))))</f>
      </c>
      <c r="H10073">
        <f>IF(DATOS!$G10073&lt;&gt;"EX",0,--(COUNTIFS(DATOS!$A$2:$A$20000,DATOS!$A10073,DATOS!$D$2:$D$20000,DATOS!$D10073,DATOS!$E$2:$E$20000,DATOS!$E10073,DATOS!$I$2:$I$20000,DATOS!$I10073,DATOS!$G$2:$G$20000,"OR")=0))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DATOS!$A$2:$A$20000,DATOS!$A10074,DATOS!$D$2:$D$20000,DATOS!$D10074,DATOS!$E$2:$E$20000,DATOS!$E10074,DATOS!$I$2:$I$20000,DATOS!$I10074,DATOS!$G$2:$G$20000,"EX")=0),0))))</f>
      </c>
      <c r="H10074">
        <f>IF(DATOS!$G10074&lt;&gt;"EX",0,--(COUNTIFS(DATOS!$A$2:$A$20000,DATOS!$A10074,DATOS!$D$2:$D$20000,DATOS!$D10074,DATOS!$E$2:$E$20000,DATOS!$E10074,DATOS!$I$2:$I$20000,DATOS!$I10074,DATOS!$G$2:$G$20000,"OR")=0))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DATOS!$A$2:$A$20000,DATOS!$A10075,DATOS!$D$2:$D$20000,DATOS!$D10075,DATOS!$E$2:$E$20000,DATOS!$E10075,DATOS!$I$2:$I$20000,DATOS!$I10075,DATOS!$G$2:$G$20000,"EX")=0),0))))</f>
      </c>
      <c r="H10075">
        <f>IF(DATOS!$G10075&lt;&gt;"EX",0,--(COUNTIFS(DATOS!$A$2:$A$20000,DATOS!$A10075,DATOS!$D$2:$D$20000,DATOS!$D10075,DATOS!$E$2:$E$20000,DATOS!$E10075,DATOS!$I$2:$I$20000,DATOS!$I10075,DATOS!$G$2:$G$20000,"OR")=0))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DATOS!$A$2:$A$20000,DATOS!$A10076,DATOS!$D$2:$D$20000,DATOS!$D10076,DATOS!$E$2:$E$20000,DATOS!$E10076,DATOS!$I$2:$I$20000,DATOS!$I10076,DATOS!$G$2:$G$20000,"EX")=0),0))))</f>
      </c>
      <c r="H10076">
        <f>IF(DATOS!$G10076&lt;&gt;"EX",0,--(COUNTIFS(DATOS!$A$2:$A$20000,DATOS!$A10076,DATOS!$D$2:$D$20000,DATOS!$D10076,DATOS!$E$2:$E$20000,DATOS!$E10076,DATOS!$I$2:$I$20000,DATOS!$I10076,DATOS!$G$2:$G$20000,"OR")=0))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DATOS!$A$2:$A$20000,DATOS!$A10077,DATOS!$D$2:$D$20000,DATOS!$D10077,DATOS!$E$2:$E$20000,DATOS!$E10077,DATOS!$I$2:$I$20000,DATOS!$I10077,DATOS!$G$2:$G$20000,"EX")=0),0))))</f>
      </c>
      <c r="H10077">
        <f>IF(DATOS!$G10077&lt;&gt;"EX",0,--(COUNTIFS(DATOS!$A$2:$A$20000,DATOS!$A10077,DATOS!$D$2:$D$20000,DATOS!$D10077,DATOS!$E$2:$E$20000,DATOS!$E10077,DATOS!$I$2:$I$20000,DATOS!$I10077,DATOS!$G$2:$G$20000,"OR")=0))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DATOS!$A$2:$A$20000,DATOS!$A10078,DATOS!$D$2:$D$20000,DATOS!$D10078,DATOS!$E$2:$E$20000,DATOS!$E10078,DATOS!$I$2:$I$20000,DATOS!$I10078,DATOS!$G$2:$G$20000,"EX")=0),0))))</f>
      </c>
      <c r="H10078">
        <f>IF(DATOS!$G10078&lt;&gt;"EX",0,--(COUNTIFS(DATOS!$A$2:$A$20000,DATOS!$A10078,DATOS!$D$2:$D$20000,DATOS!$D10078,DATOS!$E$2:$E$20000,DATOS!$E10078,DATOS!$I$2:$I$20000,DATOS!$I10078,DATOS!$G$2:$G$20000,"OR")=0))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DATOS!$A$2:$A$20000,DATOS!$A10079,DATOS!$D$2:$D$20000,DATOS!$D10079,DATOS!$E$2:$E$20000,DATOS!$E10079,DATOS!$I$2:$I$20000,DATOS!$I10079,DATOS!$G$2:$G$20000,"EX")=0),0))))</f>
      </c>
      <c r="H10079">
        <f>IF(DATOS!$G10079&lt;&gt;"EX",0,--(COUNTIFS(DATOS!$A$2:$A$20000,DATOS!$A10079,DATOS!$D$2:$D$20000,DATOS!$D10079,DATOS!$E$2:$E$20000,DATOS!$E10079,DATOS!$I$2:$I$20000,DATOS!$I10079,DATOS!$G$2:$G$20000,"OR")=0))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DATOS!$A$2:$A$20000,DATOS!$A10080,DATOS!$D$2:$D$20000,DATOS!$D10080,DATOS!$E$2:$E$20000,DATOS!$E10080,DATOS!$I$2:$I$20000,DATOS!$I10080,DATOS!$G$2:$G$20000,"EX")=0),0))))</f>
      </c>
      <c r="H10080">
        <f>IF(DATOS!$G10080&lt;&gt;"EX",0,--(COUNTIFS(DATOS!$A$2:$A$20000,DATOS!$A10080,DATOS!$D$2:$D$20000,DATOS!$D10080,DATOS!$E$2:$E$20000,DATOS!$E10080,DATOS!$I$2:$I$20000,DATOS!$I10080,DATOS!$G$2:$G$20000,"OR")=0))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DATOS!$A$2:$A$20000,DATOS!$A10081,DATOS!$D$2:$D$20000,DATOS!$D10081,DATOS!$E$2:$E$20000,DATOS!$E10081,DATOS!$I$2:$I$20000,DATOS!$I10081,DATOS!$G$2:$G$20000,"EX")=0),0))))</f>
      </c>
      <c r="H10081">
        <f>IF(DATOS!$G10081&lt;&gt;"EX",0,--(COUNTIFS(DATOS!$A$2:$A$20000,DATOS!$A10081,DATOS!$D$2:$D$20000,DATOS!$D10081,DATOS!$E$2:$E$20000,DATOS!$E10081,DATOS!$I$2:$I$20000,DATOS!$I10081,DATOS!$G$2:$G$20000,"OR")=0))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DATOS!$A$2:$A$20000,DATOS!$A10082,DATOS!$D$2:$D$20000,DATOS!$D10082,DATOS!$E$2:$E$20000,DATOS!$E10082,DATOS!$I$2:$I$20000,DATOS!$I10082,DATOS!$G$2:$G$20000,"EX")=0),0))))</f>
      </c>
      <c r="H10082">
        <f>IF(DATOS!$G10082&lt;&gt;"EX",0,--(COUNTIFS(DATOS!$A$2:$A$20000,DATOS!$A10082,DATOS!$D$2:$D$20000,DATOS!$D10082,DATOS!$E$2:$E$20000,DATOS!$E10082,DATOS!$I$2:$I$20000,DATOS!$I10082,DATOS!$G$2:$G$20000,"OR")=0))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DATOS!$A$2:$A$20000,DATOS!$A10083,DATOS!$D$2:$D$20000,DATOS!$D10083,DATOS!$E$2:$E$20000,DATOS!$E10083,DATOS!$I$2:$I$20000,DATOS!$I10083,DATOS!$G$2:$G$20000,"EX")=0),0))))</f>
      </c>
      <c r="H10083">
        <f>IF(DATOS!$G10083&lt;&gt;"EX",0,--(COUNTIFS(DATOS!$A$2:$A$20000,DATOS!$A10083,DATOS!$D$2:$D$20000,DATOS!$D10083,DATOS!$E$2:$E$20000,DATOS!$E10083,DATOS!$I$2:$I$20000,DATOS!$I10083,DATOS!$G$2:$G$20000,"OR")=0))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DATOS!$A$2:$A$20000,DATOS!$A10084,DATOS!$D$2:$D$20000,DATOS!$D10084,DATOS!$E$2:$E$20000,DATOS!$E10084,DATOS!$I$2:$I$20000,DATOS!$I10084,DATOS!$G$2:$G$20000,"EX")=0),0))))</f>
      </c>
      <c r="H10084">
        <f>IF(DATOS!$G10084&lt;&gt;"EX",0,--(COUNTIFS(DATOS!$A$2:$A$20000,DATOS!$A10084,DATOS!$D$2:$D$20000,DATOS!$D10084,DATOS!$E$2:$E$20000,DATOS!$E10084,DATOS!$I$2:$I$20000,DATOS!$I10084,DATOS!$G$2:$G$20000,"OR")=0))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DATOS!$A$2:$A$20000,DATOS!$A10085,DATOS!$D$2:$D$20000,DATOS!$D10085,DATOS!$E$2:$E$20000,DATOS!$E10085,DATOS!$I$2:$I$20000,DATOS!$I10085,DATOS!$G$2:$G$20000,"EX")=0),0))))</f>
      </c>
      <c r="H10085">
        <f>IF(DATOS!$G10085&lt;&gt;"EX",0,--(COUNTIFS(DATOS!$A$2:$A$20000,DATOS!$A10085,DATOS!$D$2:$D$20000,DATOS!$D10085,DATOS!$E$2:$E$20000,DATOS!$E10085,DATOS!$I$2:$I$20000,DATOS!$I10085,DATOS!$G$2:$G$20000,"OR")=0))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DATOS!$A$2:$A$20000,DATOS!$A10086,DATOS!$D$2:$D$20000,DATOS!$D10086,DATOS!$E$2:$E$20000,DATOS!$E10086,DATOS!$I$2:$I$20000,DATOS!$I10086,DATOS!$G$2:$G$20000,"EX")=0),0))))</f>
      </c>
      <c r="H10086">
        <f>IF(DATOS!$G10086&lt;&gt;"EX",0,--(COUNTIFS(DATOS!$A$2:$A$20000,DATOS!$A10086,DATOS!$D$2:$D$20000,DATOS!$D10086,DATOS!$E$2:$E$20000,DATOS!$E10086,DATOS!$I$2:$I$20000,DATOS!$I10086,DATOS!$G$2:$G$20000,"OR")=0))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DATOS!$A$2:$A$20000,DATOS!$A10087,DATOS!$D$2:$D$20000,DATOS!$D10087,DATOS!$E$2:$E$20000,DATOS!$E10087,DATOS!$I$2:$I$20000,DATOS!$I10087,DATOS!$G$2:$G$20000,"EX")=0),0))))</f>
      </c>
      <c r="H10087">
        <f>IF(DATOS!$G10087&lt;&gt;"EX",0,--(COUNTIFS(DATOS!$A$2:$A$20000,DATOS!$A10087,DATOS!$D$2:$D$20000,DATOS!$D10087,DATOS!$E$2:$E$20000,DATOS!$E10087,DATOS!$I$2:$I$20000,DATOS!$I10087,DATOS!$G$2:$G$20000,"OR")=0))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DATOS!$A$2:$A$20000,DATOS!$A10088,DATOS!$D$2:$D$20000,DATOS!$D10088,DATOS!$E$2:$E$20000,DATOS!$E10088,DATOS!$I$2:$I$20000,DATOS!$I10088,DATOS!$G$2:$G$20000,"EX")=0),0))))</f>
      </c>
      <c r="H10088">
        <f>IF(DATOS!$G10088&lt;&gt;"EX",0,--(COUNTIFS(DATOS!$A$2:$A$20000,DATOS!$A10088,DATOS!$D$2:$D$20000,DATOS!$D10088,DATOS!$E$2:$E$20000,DATOS!$E10088,DATOS!$I$2:$I$20000,DATOS!$I10088,DATOS!$G$2:$G$20000,"OR")=0))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DATOS!$A$2:$A$20000,DATOS!$A10089,DATOS!$D$2:$D$20000,DATOS!$D10089,DATOS!$E$2:$E$20000,DATOS!$E10089,DATOS!$I$2:$I$20000,DATOS!$I10089,DATOS!$G$2:$G$20000,"EX")=0),0))))</f>
      </c>
      <c r="H10089">
        <f>IF(DATOS!$G10089&lt;&gt;"EX",0,--(COUNTIFS(DATOS!$A$2:$A$20000,DATOS!$A10089,DATOS!$D$2:$D$20000,DATOS!$D10089,DATOS!$E$2:$E$20000,DATOS!$E10089,DATOS!$I$2:$I$20000,DATOS!$I10089,DATOS!$G$2:$G$20000,"OR")=0))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DATOS!$A$2:$A$20000,DATOS!$A10090,DATOS!$D$2:$D$20000,DATOS!$D10090,DATOS!$E$2:$E$20000,DATOS!$E10090,DATOS!$I$2:$I$20000,DATOS!$I10090,DATOS!$G$2:$G$20000,"EX")=0),0))))</f>
      </c>
      <c r="H10090">
        <f>IF(DATOS!$G10090&lt;&gt;"EX",0,--(COUNTIFS(DATOS!$A$2:$A$20000,DATOS!$A10090,DATOS!$D$2:$D$20000,DATOS!$D10090,DATOS!$E$2:$E$20000,DATOS!$E10090,DATOS!$I$2:$I$20000,DATOS!$I10090,DATOS!$G$2:$G$20000,"OR")=0))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DATOS!$A$2:$A$20000,DATOS!$A10091,DATOS!$D$2:$D$20000,DATOS!$D10091,DATOS!$E$2:$E$20000,DATOS!$E10091,DATOS!$I$2:$I$20000,DATOS!$I10091,DATOS!$G$2:$G$20000,"EX")=0),0))))</f>
      </c>
      <c r="H10091">
        <f>IF(DATOS!$G10091&lt;&gt;"EX",0,--(COUNTIFS(DATOS!$A$2:$A$20000,DATOS!$A10091,DATOS!$D$2:$D$20000,DATOS!$D10091,DATOS!$E$2:$E$20000,DATOS!$E10091,DATOS!$I$2:$I$20000,DATOS!$I10091,DATOS!$G$2:$G$20000,"OR")=0))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DATOS!$A$2:$A$20000,DATOS!$A10092,DATOS!$D$2:$D$20000,DATOS!$D10092,DATOS!$E$2:$E$20000,DATOS!$E10092,DATOS!$I$2:$I$20000,DATOS!$I10092,DATOS!$G$2:$G$20000,"EX")=0),0))))</f>
      </c>
      <c r="H10092">
        <f>IF(DATOS!$G10092&lt;&gt;"EX",0,--(COUNTIFS(DATOS!$A$2:$A$20000,DATOS!$A10092,DATOS!$D$2:$D$20000,DATOS!$D10092,DATOS!$E$2:$E$20000,DATOS!$E10092,DATOS!$I$2:$I$20000,DATOS!$I10092,DATOS!$G$2:$G$20000,"OR")=0))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DATOS!$A$2:$A$20000,DATOS!$A10093,DATOS!$D$2:$D$20000,DATOS!$D10093,DATOS!$E$2:$E$20000,DATOS!$E10093,DATOS!$I$2:$I$20000,DATOS!$I10093,DATOS!$G$2:$G$20000,"EX")=0),0))))</f>
      </c>
      <c r="H10093">
        <f>IF(DATOS!$G10093&lt;&gt;"EX",0,--(COUNTIFS(DATOS!$A$2:$A$20000,DATOS!$A10093,DATOS!$D$2:$D$20000,DATOS!$D10093,DATOS!$E$2:$E$20000,DATOS!$E10093,DATOS!$I$2:$I$20000,DATOS!$I10093,DATOS!$G$2:$G$20000,"OR")=0))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DATOS!$A$2:$A$20000,DATOS!$A10094,DATOS!$D$2:$D$20000,DATOS!$D10094,DATOS!$E$2:$E$20000,DATOS!$E10094,DATOS!$I$2:$I$20000,DATOS!$I10094,DATOS!$G$2:$G$20000,"EX")=0),0))))</f>
      </c>
      <c r="H10094">
        <f>IF(DATOS!$G10094&lt;&gt;"EX",0,--(COUNTIFS(DATOS!$A$2:$A$20000,DATOS!$A10094,DATOS!$D$2:$D$20000,DATOS!$D10094,DATOS!$E$2:$E$20000,DATOS!$E10094,DATOS!$I$2:$I$20000,DATOS!$I10094,DATOS!$G$2:$G$20000,"OR")=0))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DATOS!$A$2:$A$20000,DATOS!$A10095,DATOS!$D$2:$D$20000,DATOS!$D10095,DATOS!$E$2:$E$20000,DATOS!$E10095,DATOS!$I$2:$I$20000,DATOS!$I10095,DATOS!$G$2:$G$20000,"EX")=0),0))))</f>
      </c>
      <c r="H10095">
        <f>IF(DATOS!$G10095&lt;&gt;"EX",0,--(COUNTIFS(DATOS!$A$2:$A$20000,DATOS!$A10095,DATOS!$D$2:$D$20000,DATOS!$D10095,DATOS!$E$2:$E$20000,DATOS!$E10095,DATOS!$I$2:$I$20000,DATOS!$I10095,DATOS!$G$2:$G$20000,"OR")=0))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DATOS!$A$2:$A$20000,DATOS!$A10096,DATOS!$D$2:$D$20000,DATOS!$D10096,DATOS!$E$2:$E$20000,DATOS!$E10096,DATOS!$I$2:$I$20000,DATOS!$I10096,DATOS!$G$2:$G$20000,"EX")=0),0))))</f>
      </c>
      <c r="H10096">
        <f>IF(DATOS!$G10096&lt;&gt;"EX",0,--(COUNTIFS(DATOS!$A$2:$A$20000,DATOS!$A10096,DATOS!$D$2:$D$20000,DATOS!$D10096,DATOS!$E$2:$E$20000,DATOS!$E10096,DATOS!$I$2:$I$20000,DATOS!$I10096,DATOS!$G$2:$G$20000,"OR")=0))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DATOS!$A$2:$A$20000,DATOS!$A10097,DATOS!$D$2:$D$20000,DATOS!$D10097,DATOS!$E$2:$E$20000,DATOS!$E10097,DATOS!$I$2:$I$20000,DATOS!$I10097,DATOS!$G$2:$G$20000,"EX")=0),0))))</f>
      </c>
      <c r="H10097">
        <f>IF(DATOS!$G10097&lt;&gt;"EX",0,--(COUNTIFS(DATOS!$A$2:$A$20000,DATOS!$A10097,DATOS!$D$2:$D$20000,DATOS!$D10097,DATOS!$E$2:$E$20000,DATOS!$E10097,DATOS!$I$2:$I$20000,DATOS!$I10097,DATOS!$G$2:$G$20000,"OR")=0))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DATOS!$A$2:$A$20000,DATOS!$A10098,DATOS!$D$2:$D$20000,DATOS!$D10098,DATOS!$E$2:$E$20000,DATOS!$E10098,DATOS!$I$2:$I$20000,DATOS!$I10098,DATOS!$G$2:$G$20000,"EX")=0),0))))</f>
      </c>
      <c r="H10098">
        <f>IF(DATOS!$G10098&lt;&gt;"EX",0,--(COUNTIFS(DATOS!$A$2:$A$20000,DATOS!$A10098,DATOS!$D$2:$D$20000,DATOS!$D10098,DATOS!$E$2:$E$20000,DATOS!$E10098,DATOS!$I$2:$I$20000,DATOS!$I10098,DATOS!$G$2:$G$20000,"OR")=0))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DATOS!$A$2:$A$20000,DATOS!$A10099,DATOS!$D$2:$D$20000,DATOS!$D10099,DATOS!$E$2:$E$20000,DATOS!$E10099,DATOS!$I$2:$I$20000,DATOS!$I10099,DATOS!$G$2:$G$20000,"EX")=0),0))))</f>
      </c>
      <c r="H10099">
        <f>IF(DATOS!$G10099&lt;&gt;"EX",0,--(COUNTIFS(DATOS!$A$2:$A$20000,DATOS!$A10099,DATOS!$D$2:$D$20000,DATOS!$D10099,DATOS!$E$2:$E$20000,DATOS!$E10099,DATOS!$I$2:$I$20000,DATOS!$I10099,DATOS!$G$2:$G$20000,"OR")=0))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DATOS!$A$2:$A$20000,DATOS!$A10100,DATOS!$D$2:$D$20000,DATOS!$D10100,DATOS!$E$2:$E$20000,DATOS!$E10100,DATOS!$I$2:$I$20000,DATOS!$I10100,DATOS!$G$2:$G$20000,"EX")=0),0))))</f>
      </c>
      <c r="H10100">
        <f>IF(DATOS!$G10100&lt;&gt;"EX",0,--(COUNTIFS(DATOS!$A$2:$A$20000,DATOS!$A10100,DATOS!$D$2:$D$20000,DATOS!$D10100,DATOS!$E$2:$E$20000,DATOS!$E10100,DATOS!$I$2:$I$20000,DATOS!$I10100,DATOS!$G$2:$G$20000,"OR")=0))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DATOS!$A$2:$A$20000,DATOS!$A10101,DATOS!$D$2:$D$20000,DATOS!$D10101,DATOS!$E$2:$E$20000,DATOS!$E10101,DATOS!$I$2:$I$20000,DATOS!$I10101,DATOS!$G$2:$G$20000,"EX")=0),0))))</f>
      </c>
      <c r="H10101">
        <f>IF(DATOS!$G10101&lt;&gt;"EX",0,--(COUNTIFS(DATOS!$A$2:$A$20000,DATOS!$A10101,DATOS!$D$2:$D$20000,DATOS!$D10101,DATOS!$E$2:$E$20000,DATOS!$E10101,DATOS!$I$2:$I$20000,DATOS!$I10101,DATOS!$G$2:$G$20000,"OR")=0))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DATOS!$A$2:$A$20000,DATOS!$A10102,DATOS!$D$2:$D$20000,DATOS!$D10102,DATOS!$E$2:$E$20000,DATOS!$E10102,DATOS!$I$2:$I$20000,DATOS!$I10102,DATOS!$G$2:$G$20000,"EX")=0),0))))</f>
      </c>
      <c r="H10102">
        <f>IF(DATOS!$G10102&lt;&gt;"EX",0,--(COUNTIFS(DATOS!$A$2:$A$20000,DATOS!$A10102,DATOS!$D$2:$D$20000,DATOS!$D10102,DATOS!$E$2:$E$20000,DATOS!$E10102,DATOS!$I$2:$I$20000,DATOS!$I10102,DATOS!$G$2:$G$20000,"OR")=0))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DATOS!$A$2:$A$20000,DATOS!$A10103,DATOS!$D$2:$D$20000,DATOS!$D10103,DATOS!$E$2:$E$20000,DATOS!$E10103,DATOS!$I$2:$I$20000,DATOS!$I10103,DATOS!$G$2:$G$20000,"EX")=0),0))))</f>
      </c>
      <c r="H10103">
        <f>IF(DATOS!$G10103&lt;&gt;"EX",0,--(COUNTIFS(DATOS!$A$2:$A$20000,DATOS!$A10103,DATOS!$D$2:$D$20000,DATOS!$D10103,DATOS!$E$2:$E$20000,DATOS!$E10103,DATOS!$I$2:$I$20000,DATOS!$I10103,DATOS!$G$2:$G$20000,"OR")=0))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DATOS!$A$2:$A$20000,DATOS!$A10104,DATOS!$D$2:$D$20000,DATOS!$D10104,DATOS!$E$2:$E$20000,DATOS!$E10104,DATOS!$I$2:$I$20000,DATOS!$I10104,DATOS!$G$2:$G$20000,"EX")=0),0))))</f>
      </c>
      <c r="H10104">
        <f>IF(DATOS!$G10104&lt;&gt;"EX",0,--(COUNTIFS(DATOS!$A$2:$A$20000,DATOS!$A10104,DATOS!$D$2:$D$20000,DATOS!$D10104,DATOS!$E$2:$E$20000,DATOS!$E10104,DATOS!$I$2:$I$20000,DATOS!$I10104,DATOS!$G$2:$G$20000,"OR")=0))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DATOS!$A$2:$A$20000,DATOS!$A10105,DATOS!$D$2:$D$20000,DATOS!$D10105,DATOS!$E$2:$E$20000,DATOS!$E10105,DATOS!$I$2:$I$20000,DATOS!$I10105,DATOS!$G$2:$G$20000,"EX")=0),0))))</f>
      </c>
      <c r="H10105">
        <f>IF(DATOS!$G10105&lt;&gt;"EX",0,--(COUNTIFS(DATOS!$A$2:$A$20000,DATOS!$A10105,DATOS!$D$2:$D$20000,DATOS!$D10105,DATOS!$E$2:$E$20000,DATOS!$E10105,DATOS!$I$2:$I$20000,DATOS!$I10105,DATOS!$G$2:$G$20000,"OR")=0))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DATOS!$A$2:$A$20000,DATOS!$A10106,DATOS!$D$2:$D$20000,DATOS!$D10106,DATOS!$E$2:$E$20000,DATOS!$E10106,DATOS!$I$2:$I$20000,DATOS!$I10106,DATOS!$G$2:$G$20000,"EX")=0),0))))</f>
      </c>
      <c r="H10106">
        <f>IF(DATOS!$G10106&lt;&gt;"EX",0,--(COUNTIFS(DATOS!$A$2:$A$20000,DATOS!$A10106,DATOS!$D$2:$D$20000,DATOS!$D10106,DATOS!$E$2:$E$20000,DATOS!$E10106,DATOS!$I$2:$I$20000,DATOS!$I10106,DATOS!$G$2:$G$20000,"OR")=0))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DATOS!$A$2:$A$20000,DATOS!$A10107,DATOS!$D$2:$D$20000,DATOS!$D10107,DATOS!$E$2:$E$20000,DATOS!$E10107,DATOS!$I$2:$I$20000,DATOS!$I10107,DATOS!$G$2:$G$20000,"EX")=0),0))))</f>
      </c>
      <c r="H10107">
        <f>IF(DATOS!$G10107&lt;&gt;"EX",0,--(COUNTIFS(DATOS!$A$2:$A$20000,DATOS!$A10107,DATOS!$D$2:$D$20000,DATOS!$D10107,DATOS!$E$2:$E$20000,DATOS!$E10107,DATOS!$I$2:$I$20000,DATOS!$I10107,DATOS!$G$2:$G$20000,"OR")=0))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DATOS!$A$2:$A$20000,DATOS!$A10108,DATOS!$D$2:$D$20000,DATOS!$D10108,DATOS!$E$2:$E$20000,DATOS!$E10108,DATOS!$I$2:$I$20000,DATOS!$I10108,DATOS!$G$2:$G$20000,"EX")=0),0))))</f>
      </c>
      <c r="H10108">
        <f>IF(DATOS!$G10108&lt;&gt;"EX",0,--(COUNTIFS(DATOS!$A$2:$A$20000,DATOS!$A10108,DATOS!$D$2:$D$20000,DATOS!$D10108,DATOS!$E$2:$E$20000,DATOS!$E10108,DATOS!$I$2:$I$20000,DATOS!$I10108,DATOS!$G$2:$G$20000,"OR")=0))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DATOS!$A$2:$A$20000,DATOS!$A10109,DATOS!$D$2:$D$20000,DATOS!$D10109,DATOS!$E$2:$E$20000,DATOS!$E10109,DATOS!$I$2:$I$20000,DATOS!$I10109,DATOS!$G$2:$G$20000,"EX")=0),0))))</f>
      </c>
      <c r="H10109">
        <f>IF(DATOS!$G10109&lt;&gt;"EX",0,--(COUNTIFS(DATOS!$A$2:$A$20000,DATOS!$A10109,DATOS!$D$2:$D$20000,DATOS!$D10109,DATOS!$E$2:$E$20000,DATOS!$E10109,DATOS!$I$2:$I$20000,DATOS!$I10109,DATOS!$G$2:$G$20000,"OR")=0))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DATOS!$A$2:$A$20000,DATOS!$A10110,DATOS!$D$2:$D$20000,DATOS!$D10110,DATOS!$E$2:$E$20000,DATOS!$E10110,DATOS!$I$2:$I$20000,DATOS!$I10110,DATOS!$G$2:$G$20000,"EX")=0),0))))</f>
      </c>
      <c r="H10110">
        <f>IF(DATOS!$G10110&lt;&gt;"EX",0,--(COUNTIFS(DATOS!$A$2:$A$20000,DATOS!$A10110,DATOS!$D$2:$D$20000,DATOS!$D10110,DATOS!$E$2:$E$20000,DATOS!$E10110,DATOS!$I$2:$I$20000,DATOS!$I10110,DATOS!$G$2:$G$20000,"OR")=0))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DATOS!$A$2:$A$20000,DATOS!$A10111,DATOS!$D$2:$D$20000,DATOS!$D10111,DATOS!$E$2:$E$20000,DATOS!$E10111,DATOS!$I$2:$I$20000,DATOS!$I10111,DATOS!$G$2:$G$20000,"EX")=0),0))))</f>
      </c>
      <c r="H10111">
        <f>IF(DATOS!$G10111&lt;&gt;"EX",0,--(COUNTIFS(DATOS!$A$2:$A$20000,DATOS!$A10111,DATOS!$D$2:$D$20000,DATOS!$D10111,DATOS!$E$2:$E$20000,DATOS!$E10111,DATOS!$I$2:$I$20000,DATOS!$I10111,DATOS!$G$2:$G$20000,"OR")=0))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DATOS!$A$2:$A$20000,DATOS!$A10112,DATOS!$D$2:$D$20000,DATOS!$D10112,DATOS!$E$2:$E$20000,DATOS!$E10112,DATOS!$I$2:$I$20000,DATOS!$I10112,DATOS!$G$2:$G$20000,"EX")=0),0))))</f>
      </c>
      <c r="H10112">
        <f>IF(DATOS!$G10112&lt;&gt;"EX",0,--(COUNTIFS(DATOS!$A$2:$A$20000,DATOS!$A10112,DATOS!$D$2:$D$20000,DATOS!$D10112,DATOS!$E$2:$E$20000,DATOS!$E10112,DATOS!$I$2:$I$20000,DATOS!$I10112,DATOS!$G$2:$G$20000,"OR")=0))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DATOS!$A$2:$A$20000,DATOS!$A10113,DATOS!$D$2:$D$20000,DATOS!$D10113,DATOS!$E$2:$E$20000,DATOS!$E10113,DATOS!$I$2:$I$20000,DATOS!$I10113,DATOS!$G$2:$G$20000,"EX")=0),0))))</f>
      </c>
      <c r="H10113">
        <f>IF(DATOS!$G10113&lt;&gt;"EX",0,--(COUNTIFS(DATOS!$A$2:$A$20000,DATOS!$A10113,DATOS!$D$2:$D$20000,DATOS!$D10113,DATOS!$E$2:$E$20000,DATOS!$E10113,DATOS!$I$2:$I$20000,DATOS!$I10113,DATOS!$G$2:$G$20000,"OR")=0))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DATOS!$A$2:$A$20000,DATOS!$A10114,DATOS!$D$2:$D$20000,DATOS!$D10114,DATOS!$E$2:$E$20000,DATOS!$E10114,DATOS!$I$2:$I$20000,DATOS!$I10114,DATOS!$G$2:$G$20000,"EX")=0),0))))</f>
      </c>
      <c r="H10114">
        <f>IF(DATOS!$G10114&lt;&gt;"EX",0,--(COUNTIFS(DATOS!$A$2:$A$20000,DATOS!$A10114,DATOS!$D$2:$D$20000,DATOS!$D10114,DATOS!$E$2:$E$20000,DATOS!$E10114,DATOS!$I$2:$I$20000,DATOS!$I10114,DATOS!$G$2:$G$20000,"OR")=0))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DATOS!$A$2:$A$20000,DATOS!$A10115,DATOS!$D$2:$D$20000,DATOS!$D10115,DATOS!$E$2:$E$20000,DATOS!$E10115,DATOS!$I$2:$I$20000,DATOS!$I10115,DATOS!$G$2:$G$20000,"EX")=0),0))))</f>
      </c>
      <c r="H10115">
        <f>IF(DATOS!$G10115&lt;&gt;"EX",0,--(COUNTIFS(DATOS!$A$2:$A$20000,DATOS!$A10115,DATOS!$D$2:$D$20000,DATOS!$D10115,DATOS!$E$2:$E$20000,DATOS!$E10115,DATOS!$I$2:$I$20000,DATOS!$I10115,DATOS!$G$2:$G$20000,"OR")=0))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DATOS!$A$2:$A$20000,DATOS!$A10116,DATOS!$D$2:$D$20000,DATOS!$D10116,DATOS!$E$2:$E$20000,DATOS!$E10116,DATOS!$I$2:$I$20000,DATOS!$I10116,DATOS!$G$2:$G$20000,"EX")=0),0))))</f>
      </c>
      <c r="H10116">
        <f>IF(DATOS!$G10116&lt;&gt;"EX",0,--(COUNTIFS(DATOS!$A$2:$A$20000,DATOS!$A10116,DATOS!$D$2:$D$20000,DATOS!$D10116,DATOS!$E$2:$E$20000,DATOS!$E10116,DATOS!$I$2:$I$20000,DATOS!$I10116,DATOS!$G$2:$G$20000,"OR")=0))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DATOS!$A$2:$A$20000,DATOS!$A10117,DATOS!$D$2:$D$20000,DATOS!$D10117,DATOS!$E$2:$E$20000,DATOS!$E10117,DATOS!$I$2:$I$20000,DATOS!$I10117,DATOS!$G$2:$G$20000,"EX")=0),0))))</f>
      </c>
      <c r="H10117">
        <f>IF(DATOS!$G10117&lt;&gt;"EX",0,--(COUNTIFS(DATOS!$A$2:$A$20000,DATOS!$A10117,DATOS!$D$2:$D$20000,DATOS!$D10117,DATOS!$E$2:$E$20000,DATOS!$E10117,DATOS!$I$2:$I$20000,DATOS!$I10117,DATOS!$G$2:$G$20000,"OR")=0))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DATOS!$A$2:$A$20000,DATOS!$A10118,DATOS!$D$2:$D$20000,DATOS!$D10118,DATOS!$E$2:$E$20000,DATOS!$E10118,DATOS!$I$2:$I$20000,DATOS!$I10118,DATOS!$G$2:$G$20000,"EX")=0),0))))</f>
      </c>
      <c r="H10118">
        <f>IF(DATOS!$G10118&lt;&gt;"EX",0,--(COUNTIFS(DATOS!$A$2:$A$20000,DATOS!$A10118,DATOS!$D$2:$D$20000,DATOS!$D10118,DATOS!$E$2:$E$20000,DATOS!$E10118,DATOS!$I$2:$I$20000,DATOS!$I10118,DATOS!$G$2:$G$20000,"OR")=0))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DATOS!$A$2:$A$20000,DATOS!$A10119,DATOS!$D$2:$D$20000,DATOS!$D10119,DATOS!$E$2:$E$20000,DATOS!$E10119,DATOS!$I$2:$I$20000,DATOS!$I10119,DATOS!$G$2:$G$20000,"EX")=0),0))))</f>
      </c>
      <c r="H10119">
        <f>IF(DATOS!$G10119&lt;&gt;"EX",0,--(COUNTIFS(DATOS!$A$2:$A$20000,DATOS!$A10119,DATOS!$D$2:$D$20000,DATOS!$D10119,DATOS!$E$2:$E$20000,DATOS!$E10119,DATOS!$I$2:$I$20000,DATOS!$I10119,DATOS!$G$2:$G$20000,"OR")=0))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DATOS!$A$2:$A$20000,DATOS!$A10120,DATOS!$D$2:$D$20000,DATOS!$D10120,DATOS!$E$2:$E$20000,DATOS!$E10120,DATOS!$I$2:$I$20000,DATOS!$I10120,DATOS!$G$2:$G$20000,"EX")=0),0))))</f>
      </c>
      <c r="H10120">
        <f>IF(DATOS!$G10120&lt;&gt;"EX",0,--(COUNTIFS(DATOS!$A$2:$A$20000,DATOS!$A10120,DATOS!$D$2:$D$20000,DATOS!$D10120,DATOS!$E$2:$E$20000,DATOS!$E10120,DATOS!$I$2:$I$20000,DATOS!$I10120,DATOS!$G$2:$G$20000,"OR")=0))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DATOS!$A$2:$A$20000,DATOS!$A10121,DATOS!$D$2:$D$20000,DATOS!$D10121,DATOS!$E$2:$E$20000,DATOS!$E10121,DATOS!$I$2:$I$20000,DATOS!$I10121,DATOS!$G$2:$G$20000,"EX")=0),0))))</f>
      </c>
      <c r="H10121">
        <f>IF(DATOS!$G10121&lt;&gt;"EX",0,--(COUNTIFS(DATOS!$A$2:$A$20000,DATOS!$A10121,DATOS!$D$2:$D$20000,DATOS!$D10121,DATOS!$E$2:$E$20000,DATOS!$E10121,DATOS!$I$2:$I$20000,DATOS!$I10121,DATOS!$G$2:$G$20000,"OR")=0))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DATOS!$A$2:$A$20000,DATOS!$A10122,DATOS!$D$2:$D$20000,DATOS!$D10122,DATOS!$E$2:$E$20000,DATOS!$E10122,DATOS!$I$2:$I$20000,DATOS!$I10122,DATOS!$G$2:$G$20000,"EX")=0),0))))</f>
      </c>
      <c r="H10122">
        <f>IF(DATOS!$G10122&lt;&gt;"EX",0,--(COUNTIFS(DATOS!$A$2:$A$20000,DATOS!$A10122,DATOS!$D$2:$D$20000,DATOS!$D10122,DATOS!$E$2:$E$20000,DATOS!$E10122,DATOS!$I$2:$I$20000,DATOS!$I10122,DATOS!$G$2:$G$20000,"OR")=0))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DATOS!$A$2:$A$20000,DATOS!$A10123,DATOS!$D$2:$D$20000,DATOS!$D10123,DATOS!$E$2:$E$20000,DATOS!$E10123,DATOS!$I$2:$I$20000,DATOS!$I10123,DATOS!$G$2:$G$20000,"EX")=0),0))))</f>
      </c>
      <c r="H10123">
        <f>IF(DATOS!$G10123&lt;&gt;"EX",0,--(COUNTIFS(DATOS!$A$2:$A$20000,DATOS!$A10123,DATOS!$D$2:$D$20000,DATOS!$D10123,DATOS!$E$2:$E$20000,DATOS!$E10123,DATOS!$I$2:$I$20000,DATOS!$I10123,DATOS!$G$2:$G$20000,"OR")=0))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DATOS!$A$2:$A$20000,DATOS!$A10124,DATOS!$D$2:$D$20000,DATOS!$D10124,DATOS!$E$2:$E$20000,DATOS!$E10124,DATOS!$I$2:$I$20000,DATOS!$I10124,DATOS!$G$2:$G$20000,"EX")=0),0))))</f>
      </c>
      <c r="H10124">
        <f>IF(DATOS!$G10124&lt;&gt;"EX",0,--(COUNTIFS(DATOS!$A$2:$A$20000,DATOS!$A10124,DATOS!$D$2:$D$20000,DATOS!$D10124,DATOS!$E$2:$E$20000,DATOS!$E10124,DATOS!$I$2:$I$20000,DATOS!$I10124,DATOS!$G$2:$G$20000,"OR")=0))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DATOS!$A$2:$A$20000,DATOS!$A10125,DATOS!$D$2:$D$20000,DATOS!$D10125,DATOS!$E$2:$E$20000,DATOS!$E10125,DATOS!$I$2:$I$20000,DATOS!$I10125,DATOS!$G$2:$G$20000,"EX")=0),0))))</f>
      </c>
      <c r="H10125">
        <f>IF(DATOS!$G10125&lt;&gt;"EX",0,--(COUNTIFS(DATOS!$A$2:$A$20000,DATOS!$A10125,DATOS!$D$2:$D$20000,DATOS!$D10125,DATOS!$E$2:$E$20000,DATOS!$E10125,DATOS!$I$2:$I$20000,DATOS!$I10125,DATOS!$G$2:$G$20000,"OR")=0))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DATOS!$A$2:$A$20000,DATOS!$A10126,DATOS!$D$2:$D$20000,DATOS!$D10126,DATOS!$E$2:$E$20000,DATOS!$E10126,DATOS!$I$2:$I$20000,DATOS!$I10126,DATOS!$G$2:$G$20000,"EX")=0),0))))</f>
      </c>
      <c r="H10126">
        <f>IF(DATOS!$G10126&lt;&gt;"EX",0,--(COUNTIFS(DATOS!$A$2:$A$20000,DATOS!$A10126,DATOS!$D$2:$D$20000,DATOS!$D10126,DATOS!$E$2:$E$20000,DATOS!$E10126,DATOS!$I$2:$I$20000,DATOS!$I10126,DATOS!$G$2:$G$20000,"OR")=0))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DATOS!$A$2:$A$20000,DATOS!$A10127,DATOS!$D$2:$D$20000,DATOS!$D10127,DATOS!$E$2:$E$20000,DATOS!$E10127,DATOS!$I$2:$I$20000,DATOS!$I10127,DATOS!$G$2:$G$20000,"EX")=0),0))))</f>
      </c>
      <c r="H10127">
        <f>IF(DATOS!$G10127&lt;&gt;"EX",0,--(COUNTIFS(DATOS!$A$2:$A$20000,DATOS!$A10127,DATOS!$D$2:$D$20000,DATOS!$D10127,DATOS!$E$2:$E$20000,DATOS!$E10127,DATOS!$I$2:$I$20000,DATOS!$I10127,DATOS!$G$2:$G$20000,"OR")=0))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DATOS!$A$2:$A$20000,DATOS!$A10128,DATOS!$D$2:$D$20000,DATOS!$D10128,DATOS!$E$2:$E$20000,DATOS!$E10128,DATOS!$I$2:$I$20000,DATOS!$I10128,DATOS!$G$2:$G$20000,"EX")=0),0))))</f>
      </c>
      <c r="H10128">
        <f>IF(DATOS!$G10128&lt;&gt;"EX",0,--(COUNTIFS(DATOS!$A$2:$A$20000,DATOS!$A10128,DATOS!$D$2:$D$20000,DATOS!$D10128,DATOS!$E$2:$E$20000,DATOS!$E10128,DATOS!$I$2:$I$20000,DATOS!$I10128,DATOS!$G$2:$G$20000,"OR")=0))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DATOS!$A$2:$A$20000,DATOS!$A10129,DATOS!$D$2:$D$20000,DATOS!$D10129,DATOS!$E$2:$E$20000,DATOS!$E10129,DATOS!$I$2:$I$20000,DATOS!$I10129,DATOS!$G$2:$G$20000,"EX")=0),0))))</f>
      </c>
      <c r="H10129">
        <f>IF(DATOS!$G10129&lt;&gt;"EX",0,--(COUNTIFS(DATOS!$A$2:$A$20000,DATOS!$A10129,DATOS!$D$2:$D$20000,DATOS!$D10129,DATOS!$E$2:$E$20000,DATOS!$E10129,DATOS!$I$2:$I$20000,DATOS!$I10129,DATOS!$G$2:$G$20000,"OR")=0))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DATOS!$A$2:$A$20000,DATOS!$A10130,DATOS!$D$2:$D$20000,DATOS!$D10130,DATOS!$E$2:$E$20000,DATOS!$E10130,DATOS!$I$2:$I$20000,DATOS!$I10130,DATOS!$G$2:$G$20000,"EX")=0),0))))</f>
      </c>
      <c r="H10130">
        <f>IF(DATOS!$G10130&lt;&gt;"EX",0,--(COUNTIFS(DATOS!$A$2:$A$20000,DATOS!$A10130,DATOS!$D$2:$D$20000,DATOS!$D10130,DATOS!$E$2:$E$20000,DATOS!$E10130,DATOS!$I$2:$I$20000,DATOS!$I10130,DATOS!$G$2:$G$20000,"OR")=0))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DATOS!$A$2:$A$20000,DATOS!$A10131,DATOS!$D$2:$D$20000,DATOS!$D10131,DATOS!$E$2:$E$20000,DATOS!$E10131,DATOS!$I$2:$I$20000,DATOS!$I10131,DATOS!$G$2:$G$20000,"EX")=0),0))))</f>
      </c>
      <c r="H10131">
        <f>IF(DATOS!$G10131&lt;&gt;"EX",0,--(COUNTIFS(DATOS!$A$2:$A$20000,DATOS!$A10131,DATOS!$D$2:$D$20000,DATOS!$D10131,DATOS!$E$2:$E$20000,DATOS!$E10131,DATOS!$I$2:$I$20000,DATOS!$I10131,DATOS!$G$2:$G$20000,"OR")=0))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DATOS!$A$2:$A$20000,DATOS!$A10132,DATOS!$D$2:$D$20000,DATOS!$D10132,DATOS!$E$2:$E$20000,DATOS!$E10132,DATOS!$I$2:$I$20000,DATOS!$I10132,DATOS!$G$2:$G$20000,"EX")=0),0))))</f>
      </c>
      <c r="H10132">
        <f>IF(DATOS!$G10132&lt;&gt;"EX",0,--(COUNTIFS(DATOS!$A$2:$A$20000,DATOS!$A10132,DATOS!$D$2:$D$20000,DATOS!$D10132,DATOS!$E$2:$E$20000,DATOS!$E10132,DATOS!$I$2:$I$20000,DATOS!$I10132,DATOS!$G$2:$G$20000,"OR")=0))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DATOS!$A$2:$A$20000,DATOS!$A10133,DATOS!$D$2:$D$20000,DATOS!$D10133,DATOS!$E$2:$E$20000,DATOS!$E10133,DATOS!$I$2:$I$20000,DATOS!$I10133,DATOS!$G$2:$G$20000,"EX")=0),0))))</f>
      </c>
      <c r="H10133">
        <f>IF(DATOS!$G10133&lt;&gt;"EX",0,--(COUNTIFS(DATOS!$A$2:$A$20000,DATOS!$A10133,DATOS!$D$2:$D$20000,DATOS!$D10133,DATOS!$E$2:$E$20000,DATOS!$E10133,DATOS!$I$2:$I$20000,DATOS!$I10133,DATOS!$G$2:$G$20000,"OR")=0))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DATOS!$A$2:$A$20000,DATOS!$A10134,DATOS!$D$2:$D$20000,DATOS!$D10134,DATOS!$E$2:$E$20000,DATOS!$E10134,DATOS!$I$2:$I$20000,DATOS!$I10134,DATOS!$G$2:$G$20000,"EX")=0),0))))</f>
      </c>
      <c r="H10134">
        <f>IF(DATOS!$G10134&lt;&gt;"EX",0,--(COUNTIFS(DATOS!$A$2:$A$20000,DATOS!$A10134,DATOS!$D$2:$D$20000,DATOS!$D10134,DATOS!$E$2:$E$20000,DATOS!$E10134,DATOS!$I$2:$I$20000,DATOS!$I10134,DATOS!$G$2:$G$20000,"OR")=0))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DATOS!$A$2:$A$20000,DATOS!$A10135,DATOS!$D$2:$D$20000,DATOS!$D10135,DATOS!$E$2:$E$20000,DATOS!$E10135,DATOS!$I$2:$I$20000,DATOS!$I10135,DATOS!$G$2:$G$20000,"EX")=0),0))))</f>
      </c>
      <c r="H10135">
        <f>IF(DATOS!$G10135&lt;&gt;"EX",0,--(COUNTIFS(DATOS!$A$2:$A$20000,DATOS!$A10135,DATOS!$D$2:$D$20000,DATOS!$D10135,DATOS!$E$2:$E$20000,DATOS!$E10135,DATOS!$I$2:$I$20000,DATOS!$I10135,DATOS!$G$2:$G$20000,"OR")=0))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DATOS!$A$2:$A$20000,DATOS!$A10136,DATOS!$D$2:$D$20000,DATOS!$D10136,DATOS!$E$2:$E$20000,DATOS!$E10136,DATOS!$I$2:$I$20000,DATOS!$I10136,DATOS!$G$2:$G$20000,"EX")=0),0))))</f>
      </c>
      <c r="H10136">
        <f>IF(DATOS!$G10136&lt;&gt;"EX",0,--(COUNTIFS(DATOS!$A$2:$A$20000,DATOS!$A10136,DATOS!$D$2:$D$20000,DATOS!$D10136,DATOS!$E$2:$E$20000,DATOS!$E10136,DATOS!$I$2:$I$20000,DATOS!$I10136,DATOS!$G$2:$G$20000,"OR")=0))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DATOS!$A$2:$A$20000,DATOS!$A10137,DATOS!$D$2:$D$20000,DATOS!$D10137,DATOS!$E$2:$E$20000,DATOS!$E10137,DATOS!$I$2:$I$20000,DATOS!$I10137,DATOS!$G$2:$G$20000,"EX")=0),0))))</f>
      </c>
      <c r="H10137">
        <f>IF(DATOS!$G10137&lt;&gt;"EX",0,--(COUNTIFS(DATOS!$A$2:$A$20000,DATOS!$A10137,DATOS!$D$2:$D$20000,DATOS!$D10137,DATOS!$E$2:$E$20000,DATOS!$E10137,DATOS!$I$2:$I$20000,DATOS!$I10137,DATOS!$G$2:$G$20000,"OR")=0))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DATOS!$A$2:$A$20000,DATOS!$A10138,DATOS!$D$2:$D$20000,DATOS!$D10138,DATOS!$E$2:$E$20000,DATOS!$E10138,DATOS!$I$2:$I$20000,DATOS!$I10138,DATOS!$G$2:$G$20000,"EX")=0),0))))</f>
      </c>
      <c r="H10138">
        <f>IF(DATOS!$G10138&lt;&gt;"EX",0,--(COUNTIFS(DATOS!$A$2:$A$20000,DATOS!$A10138,DATOS!$D$2:$D$20000,DATOS!$D10138,DATOS!$E$2:$E$20000,DATOS!$E10138,DATOS!$I$2:$I$20000,DATOS!$I10138,DATOS!$G$2:$G$20000,"OR")=0))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DATOS!$A$2:$A$20000,DATOS!$A10139,DATOS!$D$2:$D$20000,DATOS!$D10139,DATOS!$E$2:$E$20000,DATOS!$E10139,DATOS!$I$2:$I$20000,DATOS!$I10139,DATOS!$G$2:$G$20000,"EX")=0),0))))</f>
      </c>
      <c r="H10139">
        <f>IF(DATOS!$G10139&lt;&gt;"EX",0,--(COUNTIFS(DATOS!$A$2:$A$20000,DATOS!$A10139,DATOS!$D$2:$D$20000,DATOS!$D10139,DATOS!$E$2:$E$20000,DATOS!$E10139,DATOS!$I$2:$I$20000,DATOS!$I10139,DATOS!$G$2:$G$20000,"OR")=0))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DATOS!$A$2:$A$20000,DATOS!$A10140,DATOS!$D$2:$D$20000,DATOS!$D10140,DATOS!$E$2:$E$20000,DATOS!$E10140,DATOS!$I$2:$I$20000,DATOS!$I10140,DATOS!$G$2:$G$20000,"EX")=0),0))))</f>
      </c>
      <c r="H10140">
        <f>IF(DATOS!$G10140&lt;&gt;"EX",0,--(COUNTIFS(DATOS!$A$2:$A$20000,DATOS!$A10140,DATOS!$D$2:$D$20000,DATOS!$D10140,DATOS!$E$2:$E$20000,DATOS!$E10140,DATOS!$I$2:$I$20000,DATOS!$I10140,DATOS!$G$2:$G$20000,"OR")=0))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DATOS!$A$2:$A$20000,DATOS!$A10141,DATOS!$D$2:$D$20000,DATOS!$D10141,DATOS!$E$2:$E$20000,DATOS!$E10141,DATOS!$I$2:$I$20000,DATOS!$I10141,DATOS!$G$2:$G$20000,"EX")=0),0))))</f>
      </c>
      <c r="H10141">
        <f>IF(DATOS!$G10141&lt;&gt;"EX",0,--(COUNTIFS(DATOS!$A$2:$A$20000,DATOS!$A10141,DATOS!$D$2:$D$20000,DATOS!$D10141,DATOS!$E$2:$E$20000,DATOS!$E10141,DATOS!$I$2:$I$20000,DATOS!$I10141,DATOS!$G$2:$G$20000,"OR")=0))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DATOS!$A$2:$A$20000,DATOS!$A10142,DATOS!$D$2:$D$20000,DATOS!$D10142,DATOS!$E$2:$E$20000,DATOS!$E10142,DATOS!$I$2:$I$20000,DATOS!$I10142,DATOS!$G$2:$G$20000,"EX")=0),0))))</f>
      </c>
      <c r="H10142">
        <f>IF(DATOS!$G10142&lt;&gt;"EX",0,--(COUNTIFS(DATOS!$A$2:$A$20000,DATOS!$A10142,DATOS!$D$2:$D$20000,DATOS!$D10142,DATOS!$E$2:$E$20000,DATOS!$E10142,DATOS!$I$2:$I$20000,DATOS!$I10142,DATOS!$G$2:$G$20000,"OR")=0))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DATOS!$A$2:$A$20000,DATOS!$A10143,DATOS!$D$2:$D$20000,DATOS!$D10143,DATOS!$E$2:$E$20000,DATOS!$E10143,DATOS!$I$2:$I$20000,DATOS!$I10143,DATOS!$G$2:$G$20000,"EX")=0),0))))</f>
      </c>
      <c r="H10143">
        <f>IF(DATOS!$G10143&lt;&gt;"EX",0,--(COUNTIFS(DATOS!$A$2:$A$20000,DATOS!$A10143,DATOS!$D$2:$D$20000,DATOS!$D10143,DATOS!$E$2:$E$20000,DATOS!$E10143,DATOS!$I$2:$I$20000,DATOS!$I10143,DATOS!$G$2:$G$20000,"OR")=0))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DATOS!$A$2:$A$20000,DATOS!$A10144,DATOS!$D$2:$D$20000,DATOS!$D10144,DATOS!$E$2:$E$20000,DATOS!$E10144,DATOS!$I$2:$I$20000,DATOS!$I10144,DATOS!$G$2:$G$20000,"EX")=0),0))))</f>
      </c>
      <c r="H10144">
        <f>IF(DATOS!$G10144&lt;&gt;"EX",0,--(COUNTIFS(DATOS!$A$2:$A$20000,DATOS!$A10144,DATOS!$D$2:$D$20000,DATOS!$D10144,DATOS!$E$2:$E$20000,DATOS!$E10144,DATOS!$I$2:$I$20000,DATOS!$I10144,DATOS!$G$2:$G$20000,"OR")=0))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DATOS!$A$2:$A$20000,DATOS!$A10145,DATOS!$D$2:$D$20000,DATOS!$D10145,DATOS!$E$2:$E$20000,DATOS!$E10145,DATOS!$I$2:$I$20000,DATOS!$I10145,DATOS!$G$2:$G$20000,"EX")=0),0))))</f>
      </c>
      <c r="H10145">
        <f>IF(DATOS!$G10145&lt;&gt;"EX",0,--(COUNTIFS(DATOS!$A$2:$A$20000,DATOS!$A10145,DATOS!$D$2:$D$20000,DATOS!$D10145,DATOS!$E$2:$E$20000,DATOS!$E10145,DATOS!$I$2:$I$20000,DATOS!$I10145,DATOS!$G$2:$G$20000,"OR")=0))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DATOS!$A$2:$A$20000,DATOS!$A10146,DATOS!$D$2:$D$20000,DATOS!$D10146,DATOS!$E$2:$E$20000,DATOS!$E10146,DATOS!$I$2:$I$20000,DATOS!$I10146,DATOS!$G$2:$G$20000,"EX")=0),0))))</f>
      </c>
      <c r="H10146">
        <f>IF(DATOS!$G10146&lt;&gt;"EX",0,--(COUNTIFS(DATOS!$A$2:$A$20000,DATOS!$A10146,DATOS!$D$2:$D$20000,DATOS!$D10146,DATOS!$E$2:$E$20000,DATOS!$E10146,DATOS!$I$2:$I$20000,DATOS!$I10146,DATOS!$G$2:$G$20000,"OR")=0))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DATOS!$A$2:$A$20000,DATOS!$A10147,DATOS!$D$2:$D$20000,DATOS!$D10147,DATOS!$E$2:$E$20000,DATOS!$E10147,DATOS!$I$2:$I$20000,DATOS!$I10147,DATOS!$G$2:$G$20000,"EX")=0),0))))</f>
      </c>
      <c r="H10147">
        <f>IF(DATOS!$G10147&lt;&gt;"EX",0,--(COUNTIFS(DATOS!$A$2:$A$20000,DATOS!$A10147,DATOS!$D$2:$D$20000,DATOS!$D10147,DATOS!$E$2:$E$20000,DATOS!$E10147,DATOS!$I$2:$I$20000,DATOS!$I10147,DATOS!$G$2:$G$20000,"OR")=0))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DATOS!$A$2:$A$20000,DATOS!$A10148,DATOS!$D$2:$D$20000,DATOS!$D10148,DATOS!$E$2:$E$20000,DATOS!$E10148,DATOS!$I$2:$I$20000,DATOS!$I10148,DATOS!$G$2:$G$20000,"EX")=0),0))))</f>
      </c>
      <c r="H10148">
        <f>IF(DATOS!$G10148&lt;&gt;"EX",0,--(COUNTIFS(DATOS!$A$2:$A$20000,DATOS!$A10148,DATOS!$D$2:$D$20000,DATOS!$D10148,DATOS!$E$2:$E$20000,DATOS!$E10148,DATOS!$I$2:$I$20000,DATOS!$I10148,DATOS!$G$2:$G$20000,"OR")=0))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DATOS!$A$2:$A$20000,DATOS!$A10149,DATOS!$D$2:$D$20000,DATOS!$D10149,DATOS!$E$2:$E$20000,DATOS!$E10149,DATOS!$I$2:$I$20000,DATOS!$I10149,DATOS!$G$2:$G$20000,"EX")=0),0))))</f>
      </c>
      <c r="H10149">
        <f>IF(DATOS!$G10149&lt;&gt;"EX",0,--(COUNTIFS(DATOS!$A$2:$A$20000,DATOS!$A10149,DATOS!$D$2:$D$20000,DATOS!$D10149,DATOS!$E$2:$E$20000,DATOS!$E10149,DATOS!$I$2:$I$20000,DATOS!$I10149,DATOS!$G$2:$G$20000,"OR")=0))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DATOS!$A$2:$A$20000,DATOS!$A10150,DATOS!$D$2:$D$20000,DATOS!$D10150,DATOS!$E$2:$E$20000,DATOS!$E10150,DATOS!$I$2:$I$20000,DATOS!$I10150,DATOS!$G$2:$G$20000,"EX")=0),0))))</f>
      </c>
      <c r="H10150">
        <f>IF(DATOS!$G10150&lt;&gt;"EX",0,--(COUNTIFS(DATOS!$A$2:$A$20000,DATOS!$A10150,DATOS!$D$2:$D$20000,DATOS!$D10150,DATOS!$E$2:$E$20000,DATOS!$E10150,DATOS!$I$2:$I$20000,DATOS!$I10150,DATOS!$G$2:$G$20000,"OR")=0))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DATOS!$A$2:$A$20000,DATOS!$A10151,DATOS!$D$2:$D$20000,DATOS!$D10151,DATOS!$E$2:$E$20000,DATOS!$E10151,DATOS!$I$2:$I$20000,DATOS!$I10151,DATOS!$G$2:$G$20000,"EX")=0),0))))</f>
      </c>
      <c r="H10151">
        <f>IF(DATOS!$G10151&lt;&gt;"EX",0,--(COUNTIFS(DATOS!$A$2:$A$20000,DATOS!$A10151,DATOS!$D$2:$D$20000,DATOS!$D10151,DATOS!$E$2:$E$20000,DATOS!$E10151,DATOS!$I$2:$I$20000,DATOS!$I10151,DATOS!$G$2:$G$20000,"OR")=0))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DATOS!$A$2:$A$20000,DATOS!$A10152,DATOS!$D$2:$D$20000,DATOS!$D10152,DATOS!$E$2:$E$20000,DATOS!$E10152,DATOS!$I$2:$I$20000,DATOS!$I10152,DATOS!$G$2:$G$20000,"EX")=0),0))))</f>
      </c>
      <c r="H10152">
        <f>IF(DATOS!$G10152&lt;&gt;"EX",0,--(COUNTIFS(DATOS!$A$2:$A$20000,DATOS!$A10152,DATOS!$D$2:$D$20000,DATOS!$D10152,DATOS!$E$2:$E$20000,DATOS!$E10152,DATOS!$I$2:$I$20000,DATOS!$I10152,DATOS!$G$2:$G$20000,"OR")=0))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DATOS!$A$2:$A$20000,DATOS!$A10153,DATOS!$D$2:$D$20000,DATOS!$D10153,DATOS!$E$2:$E$20000,DATOS!$E10153,DATOS!$I$2:$I$20000,DATOS!$I10153,DATOS!$G$2:$G$20000,"EX")=0),0))))</f>
      </c>
      <c r="H10153">
        <f>IF(DATOS!$G10153&lt;&gt;"EX",0,--(COUNTIFS(DATOS!$A$2:$A$20000,DATOS!$A10153,DATOS!$D$2:$D$20000,DATOS!$D10153,DATOS!$E$2:$E$20000,DATOS!$E10153,DATOS!$I$2:$I$20000,DATOS!$I10153,DATOS!$G$2:$G$20000,"OR")=0))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DATOS!$A$2:$A$20000,DATOS!$A10154,DATOS!$D$2:$D$20000,DATOS!$D10154,DATOS!$E$2:$E$20000,DATOS!$E10154,DATOS!$I$2:$I$20000,DATOS!$I10154,DATOS!$G$2:$G$20000,"EX")=0),0))))</f>
      </c>
      <c r="H10154">
        <f>IF(DATOS!$G10154&lt;&gt;"EX",0,--(COUNTIFS(DATOS!$A$2:$A$20000,DATOS!$A10154,DATOS!$D$2:$D$20000,DATOS!$D10154,DATOS!$E$2:$E$20000,DATOS!$E10154,DATOS!$I$2:$I$20000,DATOS!$I10154,DATOS!$G$2:$G$20000,"OR")=0))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DATOS!$A$2:$A$20000,DATOS!$A10155,DATOS!$D$2:$D$20000,DATOS!$D10155,DATOS!$E$2:$E$20000,DATOS!$E10155,DATOS!$I$2:$I$20000,DATOS!$I10155,DATOS!$G$2:$G$20000,"EX")=0),0))))</f>
      </c>
      <c r="H10155">
        <f>IF(DATOS!$G10155&lt;&gt;"EX",0,--(COUNTIFS(DATOS!$A$2:$A$20000,DATOS!$A10155,DATOS!$D$2:$D$20000,DATOS!$D10155,DATOS!$E$2:$E$20000,DATOS!$E10155,DATOS!$I$2:$I$20000,DATOS!$I10155,DATOS!$G$2:$G$20000,"OR")=0))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DATOS!$A$2:$A$20000,DATOS!$A10156,DATOS!$D$2:$D$20000,DATOS!$D10156,DATOS!$E$2:$E$20000,DATOS!$E10156,DATOS!$I$2:$I$20000,DATOS!$I10156,DATOS!$G$2:$G$20000,"EX")=0),0))))</f>
      </c>
      <c r="H10156">
        <f>IF(DATOS!$G10156&lt;&gt;"EX",0,--(COUNTIFS(DATOS!$A$2:$A$20000,DATOS!$A10156,DATOS!$D$2:$D$20000,DATOS!$D10156,DATOS!$E$2:$E$20000,DATOS!$E10156,DATOS!$I$2:$I$20000,DATOS!$I10156,DATOS!$G$2:$G$20000,"OR")=0))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DATOS!$A$2:$A$20000,DATOS!$A10157,DATOS!$D$2:$D$20000,DATOS!$D10157,DATOS!$E$2:$E$20000,DATOS!$E10157,DATOS!$I$2:$I$20000,DATOS!$I10157,DATOS!$G$2:$G$20000,"EX")=0),0))))</f>
      </c>
      <c r="H10157">
        <f>IF(DATOS!$G10157&lt;&gt;"EX",0,--(COUNTIFS(DATOS!$A$2:$A$20000,DATOS!$A10157,DATOS!$D$2:$D$20000,DATOS!$D10157,DATOS!$E$2:$E$20000,DATOS!$E10157,DATOS!$I$2:$I$20000,DATOS!$I10157,DATOS!$G$2:$G$20000,"OR")=0))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DATOS!$A$2:$A$20000,DATOS!$A10158,DATOS!$D$2:$D$20000,DATOS!$D10158,DATOS!$E$2:$E$20000,DATOS!$E10158,DATOS!$I$2:$I$20000,DATOS!$I10158,DATOS!$G$2:$G$20000,"EX")=0),0))))</f>
      </c>
      <c r="H10158">
        <f>IF(DATOS!$G10158&lt;&gt;"EX",0,--(COUNTIFS(DATOS!$A$2:$A$20000,DATOS!$A10158,DATOS!$D$2:$D$20000,DATOS!$D10158,DATOS!$E$2:$E$20000,DATOS!$E10158,DATOS!$I$2:$I$20000,DATOS!$I10158,DATOS!$G$2:$G$20000,"OR")=0))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DATOS!$A$2:$A$20000,DATOS!$A10159,DATOS!$D$2:$D$20000,DATOS!$D10159,DATOS!$E$2:$E$20000,DATOS!$E10159,DATOS!$I$2:$I$20000,DATOS!$I10159,DATOS!$G$2:$G$20000,"EX")=0),0))))</f>
      </c>
      <c r="H10159">
        <f>IF(DATOS!$G10159&lt;&gt;"EX",0,--(COUNTIFS(DATOS!$A$2:$A$20000,DATOS!$A10159,DATOS!$D$2:$D$20000,DATOS!$D10159,DATOS!$E$2:$E$20000,DATOS!$E10159,DATOS!$I$2:$I$20000,DATOS!$I10159,DATOS!$G$2:$G$20000,"OR")=0))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DATOS!$A$2:$A$20000,DATOS!$A10160,DATOS!$D$2:$D$20000,DATOS!$D10160,DATOS!$E$2:$E$20000,DATOS!$E10160,DATOS!$I$2:$I$20000,DATOS!$I10160,DATOS!$G$2:$G$20000,"EX")=0),0))))</f>
      </c>
      <c r="H10160">
        <f>IF(DATOS!$G10160&lt;&gt;"EX",0,--(COUNTIFS(DATOS!$A$2:$A$20000,DATOS!$A10160,DATOS!$D$2:$D$20000,DATOS!$D10160,DATOS!$E$2:$E$20000,DATOS!$E10160,DATOS!$I$2:$I$20000,DATOS!$I10160,DATOS!$G$2:$G$20000,"OR")=0))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DATOS!$A$2:$A$20000,DATOS!$A10161,DATOS!$D$2:$D$20000,DATOS!$D10161,DATOS!$E$2:$E$20000,DATOS!$E10161,DATOS!$I$2:$I$20000,DATOS!$I10161,DATOS!$G$2:$G$20000,"EX")=0),0))))</f>
      </c>
      <c r="H10161">
        <f>IF(DATOS!$G10161&lt;&gt;"EX",0,--(COUNTIFS(DATOS!$A$2:$A$20000,DATOS!$A10161,DATOS!$D$2:$D$20000,DATOS!$D10161,DATOS!$E$2:$E$20000,DATOS!$E10161,DATOS!$I$2:$I$20000,DATOS!$I10161,DATOS!$G$2:$G$20000,"OR")=0))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DATOS!$A$2:$A$20000,DATOS!$A10162,DATOS!$D$2:$D$20000,DATOS!$D10162,DATOS!$E$2:$E$20000,DATOS!$E10162,DATOS!$I$2:$I$20000,DATOS!$I10162,DATOS!$G$2:$G$20000,"EX")=0),0))))</f>
      </c>
      <c r="H10162">
        <f>IF(DATOS!$G10162&lt;&gt;"EX",0,--(COUNTIFS(DATOS!$A$2:$A$20000,DATOS!$A10162,DATOS!$D$2:$D$20000,DATOS!$D10162,DATOS!$E$2:$E$20000,DATOS!$E10162,DATOS!$I$2:$I$20000,DATOS!$I10162,DATOS!$G$2:$G$20000,"OR")=0))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DATOS!$A$2:$A$20000,DATOS!$A10163,DATOS!$D$2:$D$20000,DATOS!$D10163,DATOS!$E$2:$E$20000,DATOS!$E10163,DATOS!$I$2:$I$20000,DATOS!$I10163,DATOS!$G$2:$G$20000,"EX")=0),0))))</f>
      </c>
      <c r="H10163">
        <f>IF(DATOS!$G10163&lt;&gt;"EX",0,--(COUNTIFS(DATOS!$A$2:$A$20000,DATOS!$A10163,DATOS!$D$2:$D$20000,DATOS!$D10163,DATOS!$E$2:$E$20000,DATOS!$E10163,DATOS!$I$2:$I$20000,DATOS!$I10163,DATOS!$G$2:$G$20000,"OR")=0))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DATOS!$A$2:$A$20000,DATOS!$A10164,DATOS!$D$2:$D$20000,DATOS!$D10164,DATOS!$E$2:$E$20000,DATOS!$E10164,DATOS!$I$2:$I$20000,DATOS!$I10164,DATOS!$G$2:$G$20000,"EX")=0),0))))</f>
      </c>
      <c r="H10164">
        <f>IF(DATOS!$G10164&lt;&gt;"EX",0,--(COUNTIFS(DATOS!$A$2:$A$20000,DATOS!$A10164,DATOS!$D$2:$D$20000,DATOS!$D10164,DATOS!$E$2:$E$20000,DATOS!$E10164,DATOS!$I$2:$I$20000,DATOS!$I10164,DATOS!$G$2:$G$20000,"OR")=0))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DATOS!$A$2:$A$20000,DATOS!$A10165,DATOS!$D$2:$D$20000,DATOS!$D10165,DATOS!$E$2:$E$20000,DATOS!$E10165,DATOS!$I$2:$I$20000,DATOS!$I10165,DATOS!$G$2:$G$20000,"EX")=0),0))))</f>
      </c>
      <c r="H10165">
        <f>IF(DATOS!$G10165&lt;&gt;"EX",0,--(COUNTIFS(DATOS!$A$2:$A$20000,DATOS!$A10165,DATOS!$D$2:$D$20000,DATOS!$D10165,DATOS!$E$2:$E$20000,DATOS!$E10165,DATOS!$I$2:$I$20000,DATOS!$I10165,DATOS!$G$2:$G$20000,"OR")=0))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DATOS!$A$2:$A$20000,DATOS!$A10166,DATOS!$D$2:$D$20000,DATOS!$D10166,DATOS!$E$2:$E$20000,DATOS!$E10166,DATOS!$I$2:$I$20000,DATOS!$I10166,DATOS!$G$2:$G$20000,"EX")=0),0))))</f>
      </c>
      <c r="H10166">
        <f>IF(DATOS!$G10166&lt;&gt;"EX",0,--(COUNTIFS(DATOS!$A$2:$A$20000,DATOS!$A10166,DATOS!$D$2:$D$20000,DATOS!$D10166,DATOS!$E$2:$E$20000,DATOS!$E10166,DATOS!$I$2:$I$20000,DATOS!$I10166,DATOS!$G$2:$G$20000,"OR")=0))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DATOS!$A$2:$A$20000,DATOS!$A10167,DATOS!$D$2:$D$20000,DATOS!$D10167,DATOS!$E$2:$E$20000,DATOS!$E10167,DATOS!$I$2:$I$20000,DATOS!$I10167,DATOS!$G$2:$G$20000,"EX")=0),0))))</f>
      </c>
      <c r="H10167">
        <f>IF(DATOS!$G10167&lt;&gt;"EX",0,--(COUNTIFS(DATOS!$A$2:$A$20000,DATOS!$A10167,DATOS!$D$2:$D$20000,DATOS!$D10167,DATOS!$E$2:$E$20000,DATOS!$E10167,DATOS!$I$2:$I$20000,DATOS!$I10167,DATOS!$G$2:$G$20000,"OR")=0))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DATOS!$A$2:$A$20000,DATOS!$A10168,DATOS!$D$2:$D$20000,DATOS!$D10168,DATOS!$E$2:$E$20000,DATOS!$E10168,DATOS!$I$2:$I$20000,DATOS!$I10168,DATOS!$G$2:$G$20000,"EX")=0),0))))</f>
      </c>
      <c r="H10168">
        <f>IF(DATOS!$G10168&lt;&gt;"EX",0,--(COUNTIFS(DATOS!$A$2:$A$20000,DATOS!$A10168,DATOS!$D$2:$D$20000,DATOS!$D10168,DATOS!$E$2:$E$20000,DATOS!$E10168,DATOS!$I$2:$I$20000,DATOS!$I10168,DATOS!$G$2:$G$20000,"OR")=0))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DATOS!$A$2:$A$20000,DATOS!$A10169,DATOS!$D$2:$D$20000,DATOS!$D10169,DATOS!$E$2:$E$20000,DATOS!$E10169,DATOS!$I$2:$I$20000,DATOS!$I10169,DATOS!$G$2:$G$20000,"EX")=0),0))))</f>
      </c>
      <c r="H10169">
        <f>IF(DATOS!$G10169&lt;&gt;"EX",0,--(COUNTIFS(DATOS!$A$2:$A$20000,DATOS!$A10169,DATOS!$D$2:$D$20000,DATOS!$D10169,DATOS!$E$2:$E$20000,DATOS!$E10169,DATOS!$I$2:$I$20000,DATOS!$I10169,DATOS!$G$2:$G$20000,"OR")=0))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DATOS!$A$2:$A$20000,DATOS!$A10170,DATOS!$D$2:$D$20000,DATOS!$D10170,DATOS!$E$2:$E$20000,DATOS!$E10170,DATOS!$I$2:$I$20000,DATOS!$I10170,DATOS!$G$2:$G$20000,"EX")=0),0))))</f>
      </c>
      <c r="H10170">
        <f>IF(DATOS!$G10170&lt;&gt;"EX",0,--(COUNTIFS(DATOS!$A$2:$A$20000,DATOS!$A10170,DATOS!$D$2:$D$20000,DATOS!$D10170,DATOS!$E$2:$E$20000,DATOS!$E10170,DATOS!$I$2:$I$20000,DATOS!$I10170,DATOS!$G$2:$G$20000,"OR")=0))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DATOS!$A$2:$A$20000,DATOS!$A10171,DATOS!$D$2:$D$20000,DATOS!$D10171,DATOS!$E$2:$E$20000,DATOS!$E10171,DATOS!$I$2:$I$20000,DATOS!$I10171,DATOS!$G$2:$G$20000,"EX")=0),0))))</f>
      </c>
      <c r="H10171">
        <f>IF(DATOS!$G10171&lt;&gt;"EX",0,--(COUNTIFS(DATOS!$A$2:$A$20000,DATOS!$A10171,DATOS!$D$2:$D$20000,DATOS!$D10171,DATOS!$E$2:$E$20000,DATOS!$E10171,DATOS!$I$2:$I$20000,DATOS!$I10171,DATOS!$G$2:$G$20000,"OR")=0))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DATOS!$A$2:$A$20000,DATOS!$A10172,DATOS!$D$2:$D$20000,DATOS!$D10172,DATOS!$E$2:$E$20000,DATOS!$E10172,DATOS!$I$2:$I$20000,DATOS!$I10172,DATOS!$G$2:$G$20000,"EX")=0),0))))</f>
      </c>
      <c r="H10172">
        <f>IF(DATOS!$G10172&lt;&gt;"EX",0,--(COUNTIFS(DATOS!$A$2:$A$20000,DATOS!$A10172,DATOS!$D$2:$D$20000,DATOS!$D10172,DATOS!$E$2:$E$20000,DATOS!$E10172,DATOS!$I$2:$I$20000,DATOS!$I10172,DATOS!$G$2:$G$20000,"OR")=0))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DATOS!$A$2:$A$20000,DATOS!$A10173,DATOS!$D$2:$D$20000,DATOS!$D10173,DATOS!$E$2:$E$20000,DATOS!$E10173,DATOS!$I$2:$I$20000,DATOS!$I10173,DATOS!$G$2:$G$20000,"EX")=0),0))))</f>
      </c>
      <c r="H10173">
        <f>IF(DATOS!$G10173&lt;&gt;"EX",0,--(COUNTIFS(DATOS!$A$2:$A$20000,DATOS!$A10173,DATOS!$D$2:$D$20000,DATOS!$D10173,DATOS!$E$2:$E$20000,DATOS!$E10173,DATOS!$I$2:$I$20000,DATOS!$I10173,DATOS!$G$2:$G$20000,"OR")=0))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DATOS!$A$2:$A$20000,DATOS!$A10174,DATOS!$D$2:$D$20000,DATOS!$D10174,DATOS!$E$2:$E$20000,DATOS!$E10174,DATOS!$I$2:$I$20000,DATOS!$I10174,DATOS!$G$2:$G$20000,"EX")=0),0))))</f>
      </c>
      <c r="H10174">
        <f>IF(DATOS!$G10174&lt;&gt;"EX",0,--(COUNTIFS(DATOS!$A$2:$A$20000,DATOS!$A10174,DATOS!$D$2:$D$20000,DATOS!$D10174,DATOS!$E$2:$E$20000,DATOS!$E10174,DATOS!$I$2:$I$20000,DATOS!$I10174,DATOS!$G$2:$G$20000,"OR")=0))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DATOS!$A$2:$A$20000,DATOS!$A10175,DATOS!$D$2:$D$20000,DATOS!$D10175,DATOS!$E$2:$E$20000,DATOS!$E10175,DATOS!$I$2:$I$20000,DATOS!$I10175,DATOS!$G$2:$G$20000,"EX")=0),0))))</f>
      </c>
      <c r="H10175">
        <f>IF(DATOS!$G10175&lt;&gt;"EX",0,--(COUNTIFS(DATOS!$A$2:$A$20000,DATOS!$A10175,DATOS!$D$2:$D$20000,DATOS!$D10175,DATOS!$E$2:$E$20000,DATOS!$E10175,DATOS!$I$2:$I$20000,DATOS!$I10175,DATOS!$G$2:$G$20000,"OR")=0))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DATOS!$A$2:$A$20000,DATOS!$A10176,DATOS!$D$2:$D$20000,DATOS!$D10176,DATOS!$E$2:$E$20000,DATOS!$E10176,DATOS!$I$2:$I$20000,DATOS!$I10176,DATOS!$G$2:$G$20000,"EX")=0),0))))</f>
      </c>
      <c r="H10176">
        <f>IF(DATOS!$G10176&lt;&gt;"EX",0,--(COUNTIFS(DATOS!$A$2:$A$20000,DATOS!$A10176,DATOS!$D$2:$D$20000,DATOS!$D10176,DATOS!$E$2:$E$20000,DATOS!$E10176,DATOS!$I$2:$I$20000,DATOS!$I10176,DATOS!$G$2:$G$20000,"OR")=0))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DATOS!$A$2:$A$20000,DATOS!$A10177,DATOS!$D$2:$D$20000,DATOS!$D10177,DATOS!$E$2:$E$20000,DATOS!$E10177,DATOS!$I$2:$I$20000,DATOS!$I10177,DATOS!$G$2:$G$20000,"EX")=0),0))))</f>
      </c>
      <c r="H10177">
        <f>IF(DATOS!$G10177&lt;&gt;"EX",0,--(COUNTIFS(DATOS!$A$2:$A$20000,DATOS!$A10177,DATOS!$D$2:$D$20000,DATOS!$D10177,DATOS!$E$2:$E$20000,DATOS!$E10177,DATOS!$I$2:$I$20000,DATOS!$I10177,DATOS!$G$2:$G$20000,"OR")=0))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DATOS!$A$2:$A$20000,DATOS!$A10178,DATOS!$D$2:$D$20000,DATOS!$D10178,DATOS!$E$2:$E$20000,DATOS!$E10178,DATOS!$I$2:$I$20000,DATOS!$I10178,DATOS!$G$2:$G$20000,"EX")=0),0))))</f>
      </c>
      <c r="H10178">
        <f>IF(DATOS!$G10178&lt;&gt;"EX",0,--(COUNTIFS(DATOS!$A$2:$A$20000,DATOS!$A10178,DATOS!$D$2:$D$20000,DATOS!$D10178,DATOS!$E$2:$E$20000,DATOS!$E10178,DATOS!$I$2:$I$20000,DATOS!$I10178,DATOS!$G$2:$G$20000,"OR")=0))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DATOS!$A$2:$A$20000,DATOS!$A10179,DATOS!$D$2:$D$20000,DATOS!$D10179,DATOS!$E$2:$E$20000,DATOS!$E10179,DATOS!$I$2:$I$20000,DATOS!$I10179,DATOS!$G$2:$G$20000,"EX")=0),0))))</f>
      </c>
      <c r="H10179">
        <f>IF(DATOS!$G10179&lt;&gt;"EX",0,--(COUNTIFS(DATOS!$A$2:$A$20000,DATOS!$A10179,DATOS!$D$2:$D$20000,DATOS!$D10179,DATOS!$E$2:$E$20000,DATOS!$E10179,DATOS!$I$2:$I$20000,DATOS!$I10179,DATOS!$G$2:$G$20000,"OR")=0))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DATOS!$A$2:$A$20000,DATOS!$A10180,DATOS!$D$2:$D$20000,DATOS!$D10180,DATOS!$E$2:$E$20000,DATOS!$E10180,DATOS!$I$2:$I$20000,DATOS!$I10180,DATOS!$G$2:$G$20000,"EX")=0),0))))</f>
      </c>
      <c r="H10180">
        <f>IF(DATOS!$G10180&lt;&gt;"EX",0,--(COUNTIFS(DATOS!$A$2:$A$20000,DATOS!$A10180,DATOS!$D$2:$D$20000,DATOS!$D10180,DATOS!$E$2:$E$20000,DATOS!$E10180,DATOS!$I$2:$I$20000,DATOS!$I10180,DATOS!$G$2:$G$20000,"OR")=0))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DATOS!$A$2:$A$20000,DATOS!$A10181,DATOS!$D$2:$D$20000,DATOS!$D10181,DATOS!$E$2:$E$20000,DATOS!$E10181,DATOS!$I$2:$I$20000,DATOS!$I10181,DATOS!$G$2:$G$20000,"EX")=0),0))))</f>
      </c>
      <c r="H10181">
        <f>IF(DATOS!$G10181&lt;&gt;"EX",0,--(COUNTIFS(DATOS!$A$2:$A$20000,DATOS!$A10181,DATOS!$D$2:$D$20000,DATOS!$D10181,DATOS!$E$2:$E$20000,DATOS!$E10181,DATOS!$I$2:$I$20000,DATOS!$I10181,DATOS!$G$2:$G$20000,"OR")=0))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DATOS!$A$2:$A$20000,DATOS!$A10182,DATOS!$D$2:$D$20000,DATOS!$D10182,DATOS!$E$2:$E$20000,DATOS!$E10182,DATOS!$I$2:$I$20000,DATOS!$I10182,DATOS!$G$2:$G$20000,"EX")=0),0))))</f>
      </c>
      <c r="H10182">
        <f>IF(DATOS!$G10182&lt;&gt;"EX",0,--(COUNTIFS(DATOS!$A$2:$A$20000,DATOS!$A10182,DATOS!$D$2:$D$20000,DATOS!$D10182,DATOS!$E$2:$E$20000,DATOS!$E10182,DATOS!$I$2:$I$20000,DATOS!$I10182,DATOS!$G$2:$G$20000,"OR")=0))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DATOS!$A$2:$A$20000,DATOS!$A10183,DATOS!$D$2:$D$20000,DATOS!$D10183,DATOS!$E$2:$E$20000,DATOS!$E10183,DATOS!$I$2:$I$20000,DATOS!$I10183,DATOS!$G$2:$G$20000,"EX")=0),0))))</f>
      </c>
      <c r="H10183">
        <f>IF(DATOS!$G10183&lt;&gt;"EX",0,--(COUNTIFS(DATOS!$A$2:$A$20000,DATOS!$A10183,DATOS!$D$2:$D$20000,DATOS!$D10183,DATOS!$E$2:$E$20000,DATOS!$E10183,DATOS!$I$2:$I$20000,DATOS!$I10183,DATOS!$G$2:$G$20000,"OR")=0))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DATOS!$A$2:$A$20000,DATOS!$A10184,DATOS!$D$2:$D$20000,DATOS!$D10184,DATOS!$E$2:$E$20000,DATOS!$E10184,DATOS!$I$2:$I$20000,DATOS!$I10184,DATOS!$G$2:$G$20000,"EX")=0),0))))</f>
      </c>
      <c r="H10184">
        <f>IF(DATOS!$G10184&lt;&gt;"EX",0,--(COUNTIFS(DATOS!$A$2:$A$20000,DATOS!$A10184,DATOS!$D$2:$D$20000,DATOS!$D10184,DATOS!$E$2:$E$20000,DATOS!$E10184,DATOS!$I$2:$I$20000,DATOS!$I10184,DATOS!$G$2:$G$20000,"OR")=0))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DATOS!$A$2:$A$20000,DATOS!$A10185,DATOS!$D$2:$D$20000,DATOS!$D10185,DATOS!$E$2:$E$20000,DATOS!$E10185,DATOS!$I$2:$I$20000,DATOS!$I10185,DATOS!$G$2:$G$20000,"EX")=0),0))))</f>
      </c>
      <c r="H10185">
        <f>IF(DATOS!$G10185&lt;&gt;"EX",0,--(COUNTIFS(DATOS!$A$2:$A$20000,DATOS!$A10185,DATOS!$D$2:$D$20000,DATOS!$D10185,DATOS!$E$2:$E$20000,DATOS!$E10185,DATOS!$I$2:$I$20000,DATOS!$I10185,DATOS!$G$2:$G$20000,"OR")=0))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DATOS!$A$2:$A$20000,DATOS!$A10186,DATOS!$D$2:$D$20000,DATOS!$D10186,DATOS!$E$2:$E$20000,DATOS!$E10186,DATOS!$I$2:$I$20000,DATOS!$I10186,DATOS!$G$2:$G$20000,"EX")=0),0))))</f>
      </c>
      <c r="H10186">
        <f>IF(DATOS!$G10186&lt;&gt;"EX",0,--(COUNTIFS(DATOS!$A$2:$A$20000,DATOS!$A10186,DATOS!$D$2:$D$20000,DATOS!$D10186,DATOS!$E$2:$E$20000,DATOS!$E10186,DATOS!$I$2:$I$20000,DATOS!$I10186,DATOS!$G$2:$G$20000,"OR")=0))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DATOS!$A$2:$A$20000,DATOS!$A10187,DATOS!$D$2:$D$20000,DATOS!$D10187,DATOS!$E$2:$E$20000,DATOS!$E10187,DATOS!$I$2:$I$20000,DATOS!$I10187,DATOS!$G$2:$G$20000,"EX")=0),0))))</f>
      </c>
      <c r="H10187">
        <f>IF(DATOS!$G10187&lt;&gt;"EX",0,--(COUNTIFS(DATOS!$A$2:$A$20000,DATOS!$A10187,DATOS!$D$2:$D$20000,DATOS!$D10187,DATOS!$E$2:$E$20000,DATOS!$E10187,DATOS!$I$2:$I$20000,DATOS!$I10187,DATOS!$G$2:$G$20000,"OR")=0))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DATOS!$A$2:$A$20000,DATOS!$A10188,DATOS!$D$2:$D$20000,DATOS!$D10188,DATOS!$E$2:$E$20000,DATOS!$E10188,DATOS!$I$2:$I$20000,DATOS!$I10188,DATOS!$G$2:$G$20000,"EX")=0),0))))</f>
      </c>
      <c r="H10188">
        <f>IF(DATOS!$G10188&lt;&gt;"EX",0,--(COUNTIFS(DATOS!$A$2:$A$20000,DATOS!$A10188,DATOS!$D$2:$D$20000,DATOS!$D10188,DATOS!$E$2:$E$20000,DATOS!$E10188,DATOS!$I$2:$I$20000,DATOS!$I10188,DATOS!$G$2:$G$20000,"OR")=0))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DATOS!$A$2:$A$20000,DATOS!$A10189,DATOS!$D$2:$D$20000,DATOS!$D10189,DATOS!$E$2:$E$20000,DATOS!$E10189,DATOS!$I$2:$I$20000,DATOS!$I10189,DATOS!$G$2:$G$20000,"EX")=0),0))))</f>
      </c>
      <c r="H10189">
        <f>IF(DATOS!$G10189&lt;&gt;"EX",0,--(COUNTIFS(DATOS!$A$2:$A$20000,DATOS!$A10189,DATOS!$D$2:$D$20000,DATOS!$D10189,DATOS!$E$2:$E$20000,DATOS!$E10189,DATOS!$I$2:$I$20000,DATOS!$I10189,DATOS!$G$2:$G$20000,"OR")=0))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DATOS!$A$2:$A$20000,DATOS!$A10190,DATOS!$D$2:$D$20000,DATOS!$D10190,DATOS!$E$2:$E$20000,DATOS!$E10190,DATOS!$I$2:$I$20000,DATOS!$I10190,DATOS!$G$2:$G$20000,"EX")=0),0))))</f>
      </c>
      <c r="H10190">
        <f>IF(DATOS!$G10190&lt;&gt;"EX",0,--(COUNTIFS(DATOS!$A$2:$A$20000,DATOS!$A10190,DATOS!$D$2:$D$20000,DATOS!$D10190,DATOS!$E$2:$E$20000,DATOS!$E10190,DATOS!$I$2:$I$20000,DATOS!$I10190,DATOS!$G$2:$G$20000,"OR")=0))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DATOS!$A$2:$A$20000,DATOS!$A10191,DATOS!$D$2:$D$20000,DATOS!$D10191,DATOS!$E$2:$E$20000,DATOS!$E10191,DATOS!$I$2:$I$20000,DATOS!$I10191,DATOS!$G$2:$G$20000,"EX")=0),0))))</f>
      </c>
      <c r="H10191">
        <f>IF(DATOS!$G10191&lt;&gt;"EX",0,--(COUNTIFS(DATOS!$A$2:$A$20000,DATOS!$A10191,DATOS!$D$2:$D$20000,DATOS!$D10191,DATOS!$E$2:$E$20000,DATOS!$E10191,DATOS!$I$2:$I$20000,DATOS!$I10191,DATOS!$G$2:$G$20000,"OR")=0))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DATOS!$A$2:$A$20000,DATOS!$A10192,DATOS!$D$2:$D$20000,DATOS!$D10192,DATOS!$E$2:$E$20000,DATOS!$E10192,DATOS!$I$2:$I$20000,DATOS!$I10192,DATOS!$G$2:$G$20000,"EX")=0),0))))</f>
      </c>
      <c r="H10192">
        <f>IF(DATOS!$G10192&lt;&gt;"EX",0,--(COUNTIFS(DATOS!$A$2:$A$20000,DATOS!$A10192,DATOS!$D$2:$D$20000,DATOS!$D10192,DATOS!$E$2:$E$20000,DATOS!$E10192,DATOS!$I$2:$I$20000,DATOS!$I10192,DATOS!$G$2:$G$20000,"OR")=0))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DATOS!$A$2:$A$20000,DATOS!$A10193,DATOS!$D$2:$D$20000,DATOS!$D10193,DATOS!$E$2:$E$20000,DATOS!$E10193,DATOS!$I$2:$I$20000,DATOS!$I10193,DATOS!$G$2:$G$20000,"EX")=0),0))))</f>
      </c>
      <c r="H10193">
        <f>IF(DATOS!$G10193&lt;&gt;"EX",0,--(COUNTIFS(DATOS!$A$2:$A$20000,DATOS!$A10193,DATOS!$D$2:$D$20000,DATOS!$D10193,DATOS!$E$2:$E$20000,DATOS!$E10193,DATOS!$I$2:$I$20000,DATOS!$I10193,DATOS!$G$2:$G$20000,"OR")=0))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DATOS!$A$2:$A$20000,DATOS!$A10194,DATOS!$D$2:$D$20000,DATOS!$D10194,DATOS!$E$2:$E$20000,DATOS!$E10194,DATOS!$I$2:$I$20000,DATOS!$I10194,DATOS!$G$2:$G$20000,"EX")=0),0))))</f>
      </c>
      <c r="H10194">
        <f>IF(DATOS!$G10194&lt;&gt;"EX",0,--(COUNTIFS(DATOS!$A$2:$A$20000,DATOS!$A10194,DATOS!$D$2:$D$20000,DATOS!$D10194,DATOS!$E$2:$E$20000,DATOS!$E10194,DATOS!$I$2:$I$20000,DATOS!$I10194,DATOS!$G$2:$G$20000,"OR")=0))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DATOS!$A$2:$A$20000,DATOS!$A10195,DATOS!$D$2:$D$20000,DATOS!$D10195,DATOS!$E$2:$E$20000,DATOS!$E10195,DATOS!$I$2:$I$20000,DATOS!$I10195,DATOS!$G$2:$G$20000,"EX")=0),0))))</f>
      </c>
      <c r="H10195">
        <f>IF(DATOS!$G10195&lt;&gt;"EX",0,--(COUNTIFS(DATOS!$A$2:$A$20000,DATOS!$A10195,DATOS!$D$2:$D$20000,DATOS!$D10195,DATOS!$E$2:$E$20000,DATOS!$E10195,DATOS!$I$2:$I$20000,DATOS!$I10195,DATOS!$G$2:$G$20000,"OR")=0))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DATOS!$A$2:$A$20000,DATOS!$A10196,DATOS!$D$2:$D$20000,DATOS!$D10196,DATOS!$E$2:$E$20000,DATOS!$E10196,DATOS!$I$2:$I$20000,DATOS!$I10196,DATOS!$G$2:$G$20000,"EX")=0),0))))</f>
      </c>
      <c r="H10196">
        <f>IF(DATOS!$G10196&lt;&gt;"EX",0,--(COUNTIFS(DATOS!$A$2:$A$20000,DATOS!$A10196,DATOS!$D$2:$D$20000,DATOS!$D10196,DATOS!$E$2:$E$20000,DATOS!$E10196,DATOS!$I$2:$I$20000,DATOS!$I10196,DATOS!$G$2:$G$20000,"OR")=0))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DATOS!$A$2:$A$20000,DATOS!$A10197,DATOS!$D$2:$D$20000,DATOS!$D10197,DATOS!$E$2:$E$20000,DATOS!$E10197,DATOS!$I$2:$I$20000,DATOS!$I10197,DATOS!$G$2:$G$20000,"EX")=0),0))))</f>
      </c>
      <c r="H10197">
        <f>IF(DATOS!$G10197&lt;&gt;"EX",0,--(COUNTIFS(DATOS!$A$2:$A$20000,DATOS!$A10197,DATOS!$D$2:$D$20000,DATOS!$D10197,DATOS!$E$2:$E$20000,DATOS!$E10197,DATOS!$I$2:$I$20000,DATOS!$I10197,DATOS!$G$2:$G$20000,"OR")=0))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DATOS!$A$2:$A$20000,DATOS!$A10198,DATOS!$D$2:$D$20000,DATOS!$D10198,DATOS!$E$2:$E$20000,DATOS!$E10198,DATOS!$I$2:$I$20000,DATOS!$I10198,DATOS!$G$2:$G$20000,"EX")=0),0))))</f>
      </c>
      <c r="H10198">
        <f>IF(DATOS!$G10198&lt;&gt;"EX",0,--(COUNTIFS(DATOS!$A$2:$A$20000,DATOS!$A10198,DATOS!$D$2:$D$20000,DATOS!$D10198,DATOS!$E$2:$E$20000,DATOS!$E10198,DATOS!$I$2:$I$20000,DATOS!$I10198,DATOS!$G$2:$G$20000,"OR")=0))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DATOS!$A$2:$A$20000,DATOS!$A10199,DATOS!$D$2:$D$20000,DATOS!$D10199,DATOS!$E$2:$E$20000,DATOS!$E10199,DATOS!$I$2:$I$20000,DATOS!$I10199,DATOS!$G$2:$G$20000,"EX")=0),0))))</f>
      </c>
      <c r="H10199">
        <f>IF(DATOS!$G10199&lt;&gt;"EX",0,--(COUNTIFS(DATOS!$A$2:$A$20000,DATOS!$A10199,DATOS!$D$2:$D$20000,DATOS!$D10199,DATOS!$E$2:$E$20000,DATOS!$E10199,DATOS!$I$2:$I$20000,DATOS!$I10199,DATOS!$G$2:$G$20000,"OR")=0))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DATOS!$A$2:$A$20000,DATOS!$A10200,DATOS!$D$2:$D$20000,DATOS!$D10200,DATOS!$E$2:$E$20000,DATOS!$E10200,DATOS!$I$2:$I$20000,DATOS!$I10200,DATOS!$G$2:$G$20000,"EX")=0),0))))</f>
      </c>
      <c r="H10200">
        <f>IF(DATOS!$G10200&lt;&gt;"EX",0,--(COUNTIFS(DATOS!$A$2:$A$20000,DATOS!$A10200,DATOS!$D$2:$D$20000,DATOS!$D10200,DATOS!$E$2:$E$20000,DATOS!$E10200,DATOS!$I$2:$I$20000,DATOS!$I10200,DATOS!$G$2:$G$20000,"OR")=0))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DATOS!$A$2:$A$20000,DATOS!$A10201,DATOS!$D$2:$D$20000,DATOS!$D10201,DATOS!$E$2:$E$20000,DATOS!$E10201,DATOS!$I$2:$I$20000,DATOS!$I10201,DATOS!$G$2:$G$20000,"EX")=0),0))))</f>
      </c>
      <c r="H10201">
        <f>IF(DATOS!$G10201&lt;&gt;"EX",0,--(COUNTIFS(DATOS!$A$2:$A$20000,DATOS!$A10201,DATOS!$D$2:$D$20000,DATOS!$D10201,DATOS!$E$2:$E$20000,DATOS!$E10201,DATOS!$I$2:$I$20000,DATOS!$I10201,DATOS!$G$2:$G$20000,"OR")=0))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DATOS!$A$2:$A$20000,DATOS!$A10202,DATOS!$D$2:$D$20000,DATOS!$D10202,DATOS!$E$2:$E$20000,DATOS!$E10202,DATOS!$I$2:$I$20000,DATOS!$I10202,DATOS!$G$2:$G$20000,"EX")=0),0))))</f>
      </c>
      <c r="H10202">
        <f>IF(DATOS!$G10202&lt;&gt;"EX",0,--(COUNTIFS(DATOS!$A$2:$A$20000,DATOS!$A10202,DATOS!$D$2:$D$20000,DATOS!$D10202,DATOS!$E$2:$E$20000,DATOS!$E10202,DATOS!$I$2:$I$20000,DATOS!$I10202,DATOS!$G$2:$G$20000,"OR")=0))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DATOS!$A$2:$A$20000,DATOS!$A10203,DATOS!$D$2:$D$20000,DATOS!$D10203,DATOS!$E$2:$E$20000,DATOS!$E10203,DATOS!$I$2:$I$20000,DATOS!$I10203,DATOS!$G$2:$G$20000,"EX")=0),0))))</f>
      </c>
      <c r="H10203">
        <f>IF(DATOS!$G10203&lt;&gt;"EX",0,--(COUNTIFS(DATOS!$A$2:$A$20000,DATOS!$A10203,DATOS!$D$2:$D$20000,DATOS!$D10203,DATOS!$E$2:$E$20000,DATOS!$E10203,DATOS!$I$2:$I$20000,DATOS!$I10203,DATOS!$G$2:$G$20000,"OR")=0))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DATOS!$A$2:$A$20000,DATOS!$A10204,DATOS!$D$2:$D$20000,DATOS!$D10204,DATOS!$E$2:$E$20000,DATOS!$E10204,DATOS!$I$2:$I$20000,DATOS!$I10204,DATOS!$G$2:$G$20000,"EX")=0),0))))</f>
      </c>
      <c r="H10204">
        <f>IF(DATOS!$G10204&lt;&gt;"EX",0,--(COUNTIFS(DATOS!$A$2:$A$20000,DATOS!$A10204,DATOS!$D$2:$D$20000,DATOS!$D10204,DATOS!$E$2:$E$20000,DATOS!$E10204,DATOS!$I$2:$I$20000,DATOS!$I10204,DATOS!$G$2:$G$20000,"OR")=0))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DATOS!$A$2:$A$20000,DATOS!$A10205,DATOS!$D$2:$D$20000,DATOS!$D10205,DATOS!$E$2:$E$20000,DATOS!$E10205,DATOS!$I$2:$I$20000,DATOS!$I10205,DATOS!$G$2:$G$20000,"EX")=0),0))))</f>
      </c>
      <c r="H10205">
        <f>IF(DATOS!$G10205&lt;&gt;"EX",0,--(COUNTIFS(DATOS!$A$2:$A$20000,DATOS!$A10205,DATOS!$D$2:$D$20000,DATOS!$D10205,DATOS!$E$2:$E$20000,DATOS!$E10205,DATOS!$I$2:$I$20000,DATOS!$I10205,DATOS!$G$2:$G$20000,"OR")=0))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DATOS!$A$2:$A$20000,DATOS!$A10206,DATOS!$D$2:$D$20000,DATOS!$D10206,DATOS!$E$2:$E$20000,DATOS!$E10206,DATOS!$I$2:$I$20000,DATOS!$I10206,DATOS!$G$2:$G$20000,"EX")=0),0))))</f>
      </c>
      <c r="H10206">
        <f>IF(DATOS!$G10206&lt;&gt;"EX",0,--(COUNTIFS(DATOS!$A$2:$A$20000,DATOS!$A10206,DATOS!$D$2:$D$20000,DATOS!$D10206,DATOS!$E$2:$E$20000,DATOS!$E10206,DATOS!$I$2:$I$20000,DATOS!$I10206,DATOS!$G$2:$G$20000,"OR")=0))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DATOS!$A$2:$A$20000,DATOS!$A10207,DATOS!$D$2:$D$20000,DATOS!$D10207,DATOS!$E$2:$E$20000,DATOS!$E10207,DATOS!$I$2:$I$20000,DATOS!$I10207,DATOS!$G$2:$G$20000,"EX")=0),0))))</f>
      </c>
      <c r="H10207">
        <f>IF(DATOS!$G10207&lt;&gt;"EX",0,--(COUNTIFS(DATOS!$A$2:$A$20000,DATOS!$A10207,DATOS!$D$2:$D$20000,DATOS!$D10207,DATOS!$E$2:$E$20000,DATOS!$E10207,DATOS!$I$2:$I$20000,DATOS!$I10207,DATOS!$G$2:$G$20000,"OR")=0))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DATOS!$A$2:$A$20000,DATOS!$A10208,DATOS!$D$2:$D$20000,DATOS!$D10208,DATOS!$E$2:$E$20000,DATOS!$E10208,DATOS!$I$2:$I$20000,DATOS!$I10208,DATOS!$G$2:$G$20000,"EX")=0),0))))</f>
      </c>
      <c r="H10208">
        <f>IF(DATOS!$G10208&lt;&gt;"EX",0,--(COUNTIFS(DATOS!$A$2:$A$20000,DATOS!$A10208,DATOS!$D$2:$D$20000,DATOS!$D10208,DATOS!$E$2:$E$20000,DATOS!$E10208,DATOS!$I$2:$I$20000,DATOS!$I10208,DATOS!$G$2:$G$20000,"OR")=0))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DATOS!$A$2:$A$20000,DATOS!$A10209,DATOS!$D$2:$D$20000,DATOS!$D10209,DATOS!$E$2:$E$20000,DATOS!$E10209,DATOS!$I$2:$I$20000,DATOS!$I10209,DATOS!$G$2:$G$20000,"EX")=0),0))))</f>
      </c>
      <c r="H10209">
        <f>IF(DATOS!$G10209&lt;&gt;"EX",0,--(COUNTIFS(DATOS!$A$2:$A$20000,DATOS!$A10209,DATOS!$D$2:$D$20000,DATOS!$D10209,DATOS!$E$2:$E$20000,DATOS!$E10209,DATOS!$I$2:$I$20000,DATOS!$I10209,DATOS!$G$2:$G$20000,"OR")=0))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DATOS!$A$2:$A$20000,DATOS!$A10210,DATOS!$D$2:$D$20000,DATOS!$D10210,DATOS!$E$2:$E$20000,DATOS!$E10210,DATOS!$I$2:$I$20000,DATOS!$I10210,DATOS!$G$2:$G$20000,"EX")=0),0))))</f>
      </c>
      <c r="H10210">
        <f>IF(DATOS!$G10210&lt;&gt;"EX",0,--(COUNTIFS(DATOS!$A$2:$A$20000,DATOS!$A10210,DATOS!$D$2:$D$20000,DATOS!$D10210,DATOS!$E$2:$E$20000,DATOS!$E10210,DATOS!$I$2:$I$20000,DATOS!$I10210,DATOS!$G$2:$G$20000,"OR")=0))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DATOS!$A$2:$A$20000,DATOS!$A10211,DATOS!$D$2:$D$20000,DATOS!$D10211,DATOS!$E$2:$E$20000,DATOS!$E10211,DATOS!$I$2:$I$20000,DATOS!$I10211,DATOS!$G$2:$G$20000,"EX")=0),0))))</f>
      </c>
      <c r="H10211">
        <f>IF(DATOS!$G10211&lt;&gt;"EX",0,--(COUNTIFS(DATOS!$A$2:$A$20000,DATOS!$A10211,DATOS!$D$2:$D$20000,DATOS!$D10211,DATOS!$E$2:$E$20000,DATOS!$E10211,DATOS!$I$2:$I$20000,DATOS!$I10211,DATOS!$G$2:$G$20000,"OR")=0))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DATOS!$A$2:$A$20000,DATOS!$A10212,DATOS!$D$2:$D$20000,DATOS!$D10212,DATOS!$E$2:$E$20000,DATOS!$E10212,DATOS!$I$2:$I$20000,DATOS!$I10212,DATOS!$G$2:$G$20000,"EX")=0),0))))</f>
      </c>
      <c r="H10212">
        <f>IF(DATOS!$G10212&lt;&gt;"EX",0,--(COUNTIFS(DATOS!$A$2:$A$20000,DATOS!$A10212,DATOS!$D$2:$D$20000,DATOS!$D10212,DATOS!$E$2:$E$20000,DATOS!$E10212,DATOS!$I$2:$I$20000,DATOS!$I10212,DATOS!$G$2:$G$20000,"OR")=0))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DATOS!$A$2:$A$20000,DATOS!$A10213,DATOS!$D$2:$D$20000,DATOS!$D10213,DATOS!$E$2:$E$20000,DATOS!$E10213,DATOS!$I$2:$I$20000,DATOS!$I10213,DATOS!$G$2:$G$20000,"EX")=0),0))))</f>
      </c>
      <c r="H10213">
        <f>IF(DATOS!$G10213&lt;&gt;"EX",0,--(COUNTIFS(DATOS!$A$2:$A$20000,DATOS!$A10213,DATOS!$D$2:$D$20000,DATOS!$D10213,DATOS!$E$2:$E$20000,DATOS!$E10213,DATOS!$I$2:$I$20000,DATOS!$I10213,DATOS!$G$2:$G$20000,"OR")=0))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DATOS!$A$2:$A$20000,DATOS!$A10214,DATOS!$D$2:$D$20000,DATOS!$D10214,DATOS!$E$2:$E$20000,DATOS!$E10214,DATOS!$I$2:$I$20000,DATOS!$I10214,DATOS!$G$2:$G$20000,"EX")=0),0))))</f>
      </c>
      <c r="H10214">
        <f>IF(DATOS!$G10214&lt;&gt;"EX",0,--(COUNTIFS(DATOS!$A$2:$A$20000,DATOS!$A10214,DATOS!$D$2:$D$20000,DATOS!$D10214,DATOS!$E$2:$E$20000,DATOS!$E10214,DATOS!$I$2:$I$20000,DATOS!$I10214,DATOS!$G$2:$G$20000,"OR")=0))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DATOS!$A$2:$A$20000,DATOS!$A10215,DATOS!$D$2:$D$20000,DATOS!$D10215,DATOS!$E$2:$E$20000,DATOS!$E10215,DATOS!$I$2:$I$20000,DATOS!$I10215,DATOS!$G$2:$G$20000,"EX")=0),0))))</f>
      </c>
      <c r="H10215">
        <f>IF(DATOS!$G10215&lt;&gt;"EX",0,--(COUNTIFS(DATOS!$A$2:$A$20000,DATOS!$A10215,DATOS!$D$2:$D$20000,DATOS!$D10215,DATOS!$E$2:$E$20000,DATOS!$E10215,DATOS!$I$2:$I$20000,DATOS!$I10215,DATOS!$G$2:$G$20000,"OR")=0))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DATOS!$A$2:$A$20000,DATOS!$A10216,DATOS!$D$2:$D$20000,DATOS!$D10216,DATOS!$E$2:$E$20000,DATOS!$E10216,DATOS!$I$2:$I$20000,DATOS!$I10216,DATOS!$G$2:$G$20000,"EX")=0),0))))</f>
      </c>
      <c r="H10216">
        <f>IF(DATOS!$G10216&lt;&gt;"EX",0,--(COUNTIFS(DATOS!$A$2:$A$20000,DATOS!$A10216,DATOS!$D$2:$D$20000,DATOS!$D10216,DATOS!$E$2:$E$20000,DATOS!$E10216,DATOS!$I$2:$I$20000,DATOS!$I10216,DATOS!$G$2:$G$20000,"OR")=0))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DATOS!$A$2:$A$20000,DATOS!$A10217,DATOS!$D$2:$D$20000,DATOS!$D10217,DATOS!$E$2:$E$20000,DATOS!$E10217,DATOS!$I$2:$I$20000,DATOS!$I10217,DATOS!$G$2:$G$20000,"EX")=0),0))))</f>
      </c>
      <c r="H10217">
        <f>IF(DATOS!$G10217&lt;&gt;"EX",0,--(COUNTIFS(DATOS!$A$2:$A$20000,DATOS!$A10217,DATOS!$D$2:$D$20000,DATOS!$D10217,DATOS!$E$2:$E$20000,DATOS!$E10217,DATOS!$I$2:$I$20000,DATOS!$I10217,DATOS!$G$2:$G$20000,"OR")=0))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DATOS!$A$2:$A$20000,DATOS!$A10218,DATOS!$D$2:$D$20000,DATOS!$D10218,DATOS!$E$2:$E$20000,DATOS!$E10218,DATOS!$I$2:$I$20000,DATOS!$I10218,DATOS!$G$2:$G$20000,"EX")=0),0))))</f>
      </c>
      <c r="H10218">
        <f>IF(DATOS!$G10218&lt;&gt;"EX",0,--(COUNTIFS(DATOS!$A$2:$A$20000,DATOS!$A10218,DATOS!$D$2:$D$20000,DATOS!$D10218,DATOS!$E$2:$E$20000,DATOS!$E10218,DATOS!$I$2:$I$20000,DATOS!$I10218,DATOS!$G$2:$G$20000,"OR")=0))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DATOS!$A$2:$A$20000,DATOS!$A10219,DATOS!$D$2:$D$20000,DATOS!$D10219,DATOS!$E$2:$E$20000,DATOS!$E10219,DATOS!$I$2:$I$20000,DATOS!$I10219,DATOS!$G$2:$G$20000,"EX")=0),0))))</f>
      </c>
      <c r="H10219">
        <f>IF(DATOS!$G10219&lt;&gt;"EX",0,--(COUNTIFS(DATOS!$A$2:$A$20000,DATOS!$A10219,DATOS!$D$2:$D$20000,DATOS!$D10219,DATOS!$E$2:$E$20000,DATOS!$E10219,DATOS!$I$2:$I$20000,DATOS!$I10219,DATOS!$G$2:$G$20000,"OR")=0))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DATOS!$A$2:$A$20000,DATOS!$A10220,DATOS!$D$2:$D$20000,DATOS!$D10220,DATOS!$E$2:$E$20000,DATOS!$E10220,DATOS!$I$2:$I$20000,DATOS!$I10220,DATOS!$G$2:$G$20000,"EX")=0),0))))</f>
      </c>
      <c r="H10220">
        <f>IF(DATOS!$G10220&lt;&gt;"EX",0,--(COUNTIFS(DATOS!$A$2:$A$20000,DATOS!$A10220,DATOS!$D$2:$D$20000,DATOS!$D10220,DATOS!$E$2:$E$20000,DATOS!$E10220,DATOS!$I$2:$I$20000,DATOS!$I10220,DATOS!$G$2:$G$20000,"OR")=0))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DATOS!$A$2:$A$20000,DATOS!$A10221,DATOS!$D$2:$D$20000,DATOS!$D10221,DATOS!$E$2:$E$20000,DATOS!$E10221,DATOS!$I$2:$I$20000,DATOS!$I10221,DATOS!$G$2:$G$20000,"EX")=0),0))))</f>
      </c>
      <c r="H10221">
        <f>IF(DATOS!$G10221&lt;&gt;"EX",0,--(COUNTIFS(DATOS!$A$2:$A$20000,DATOS!$A10221,DATOS!$D$2:$D$20000,DATOS!$D10221,DATOS!$E$2:$E$20000,DATOS!$E10221,DATOS!$I$2:$I$20000,DATOS!$I10221,DATOS!$G$2:$G$20000,"OR")=0))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DATOS!$A$2:$A$20000,DATOS!$A10222,DATOS!$D$2:$D$20000,DATOS!$D10222,DATOS!$E$2:$E$20000,DATOS!$E10222,DATOS!$I$2:$I$20000,DATOS!$I10222,DATOS!$G$2:$G$20000,"EX")=0),0))))</f>
      </c>
      <c r="H10222">
        <f>IF(DATOS!$G10222&lt;&gt;"EX",0,--(COUNTIFS(DATOS!$A$2:$A$20000,DATOS!$A10222,DATOS!$D$2:$D$20000,DATOS!$D10222,DATOS!$E$2:$E$20000,DATOS!$E10222,DATOS!$I$2:$I$20000,DATOS!$I10222,DATOS!$G$2:$G$20000,"OR")=0))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DATOS!$A$2:$A$20000,DATOS!$A10223,DATOS!$D$2:$D$20000,DATOS!$D10223,DATOS!$E$2:$E$20000,DATOS!$E10223,DATOS!$I$2:$I$20000,DATOS!$I10223,DATOS!$G$2:$G$20000,"EX")=0),0))))</f>
      </c>
      <c r="H10223">
        <f>IF(DATOS!$G10223&lt;&gt;"EX",0,--(COUNTIFS(DATOS!$A$2:$A$20000,DATOS!$A10223,DATOS!$D$2:$D$20000,DATOS!$D10223,DATOS!$E$2:$E$20000,DATOS!$E10223,DATOS!$I$2:$I$20000,DATOS!$I10223,DATOS!$G$2:$G$20000,"OR")=0))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DATOS!$A$2:$A$20000,DATOS!$A10224,DATOS!$D$2:$D$20000,DATOS!$D10224,DATOS!$E$2:$E$20000,DATOS!$E10224,DATOS!$I$2:$I$20000,DATOS!$I10224,DATOS!$G$2:$G$20000,"EX")=0),0))))</f>
      </c>
      <c r="H10224">
        <f>IF(DATOS!$G10224&lt;&gt;"EX",0,--(COUNTIFS(DATOS!$A$2:$A$20000,DATOS!$A10224,DATOS!$D$2:$D$20000,DATOS!$D10224,DATOS!$E$2:$E$20000,DATOS!$E10224,DATOS!$I$2:$I$20000,DATOS!$I10224,DATOS!$G$2:$G$20000,"OR")=0))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DATOS!$A$2:$A$20000,DATOS!$A10225,DATOS!$D$2:$D$20000,DATOS!$D10225,DATOS!$E$2:$E$20000,DATOS!$E10225,DATOS!$I$2:$I$20000,DATOS!$I10225,DATOS!$G$2:$G$20000,"EX")=0),0))))</f>
      </c>
      <c r="H10225">
        <f>IF(DATOS!$G10225&lt;&gt;"EX",0,--(COUNTIFS(DATOS!$A$2:$A$20000,DATOS!$A10225,DATOS!$D$2:$D$20000,DATOS!$D10225,DATOS!$E$2:$E$20000,DATOS!$E10225,DATOS!$I$2:$I$20000,DATOS!$I10225,DATOS!$G$2:$G$20000,"OR")=0))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DATOS!$A$2:$A$20000,DATOS!$A10226,DATOS!$D$2:$D$20000,DATOS!$D10226,DATOS!$E$2:$E$20000,DATOS!$E10226,DATOS!$I$2:$I$20000,DATOS!$I10226,DATOS!$G$2:$G$20000,"EX")=0),0))))</f>
      </c>
      <c r="H10226">
        <f>IF(DATOS!$G10226&lt;&gt;"EX",0,--(COUNTIFS(DATOS!$A$2:$A$20000,DATOS!$A10226,DATOS!$D$2:$D$20000,DATOS!$D10226,DATOS!$E$2:$E$20000,DATOS!$E10226,DATOS!$I$2:$I$20000,DATOS!$I10226,DATOS!$G$2:$G$20000,"OR")=0))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DATOS!$A$2:$A$20000,DATOS!$A10227,DATOS!$D$2:$D$20000,DATOS!$D10227,DATOS!$E$2:$E$20000,DATOS!$E10227,DATOS!$I$2:$I$20000,DATOS!$I10227,DATOS!$G$2:$G$20000,"EX")=0),0))))</f>
      </c>
      <c r="H10227">
        <f>IF(DATOS!$G10227&lt;&gt;"EX",0,--(COUNTIFS(DATOS!$A$2:$A$20000,DATOS!$A10227,DATOS!$D$2:$D$20000,DATOS!$D10227,DATOS!$E$2:$E$20000,DATOS!$E10227,DATOS!$I$2:$I$20000,DATOS!$I10227,DATOS!$G$2:$G$20000,"OR")=0))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DATOS!$A$2:$A$20000,DATOS!$A10228,DATOS!$D$2:$D$20000,DATOS!$D10228,DATOS!$E$2:$E$20000,DATOS!$E10228,DATOS!$I$2:$I$20000,DATOS!$I10228,DATOS!$G$2:$G$20000,"EX")=0),0))))</f>
      </c>
      <c r="H10228">
        <f>IF(DATOS!$G10228&lt;&gt;"EX",0,--(COUNTIFS(DATOS!$A$2:$A$20000,DATOS!$A10228,DATOS!$D$2:$D$20000,DATOS!$D10228,DATOS!$E$2:$E$20000,DATOS!$E10228,DATOS!$I$2:$I$20000,DATOS!$I10228,DATOS!$G$2:$G$20000,"OR")=0))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DATOS!$A$2:$A$20000,DATOS!$A10229,DATOS!$D$2:$D$20000,DATOS!$D10229,DATOS!$E$2:$E$20000,DATOS!$E10229,DATOS!$I$2:$I$20000,DATOS!$I10229,DATOS!$G$2:$G$20000,"EX")=0),0))))</f>
      </c>
      <c r="H10229">
        <f>IF(DATOS!$G10229&lt;&gt;"EX",0,--(COUNTIFS(DATOS!$A$2:$A$20000,DATOS!$A10229,DATOS!$D$2:$D$20000,DATOS!$D10229,DATOS!$E$2:$E$20000,DATOS!$E10229,DATOS!$I$2:$I$20000,DATOS!$I10229,DATOS!$G$2:$G$20000,"OR")=0))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DATOS!$A$2:$A$20000,DATOS!$A10230,DATOS!$D$2:$D$20000,DATOS!$D10230,DATOS!$E$2:$E$20000,DATOS!$E10230,DATOS!$I$2:$I$20000,DATOS!$I10230,DATOS!$G$2:$G$20000,"EX")=0),0))))</f>
      </c>
      <c r="H10230">
        <f>IF(DATOS!$G10230&lt;&gt;"EX",0,--(COUNTIFS(DATOS!$A$2:$A$20000,DATOS!$A10230,DATOS!$D$2:$D$20000,DATOS!$D10230,DATOS!$E$2:$E$20000,DATOS!$E10230,DATOS!$I$2:$I$20000,DATOS!$I10230,DATOS!$G$2:$G$20000,"OR")=0))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DATOS!$A$2:$A$20000,DATOS!$A10231,DATOS!$D$2:$D$20000,DATOS!$D10231,DATOS!$E$2:$E$20000,DATOS!$E10231,DATOS!$I$2:$I$20000,DATOS!$I10231,DATOS!$G$2:$G$20000,"EX")=0),0))))</f>
      </c>
      <c r="H10231">
        <f>IF(DATOS!$G10231&lt;&gt;"EX",0,--(COUNTIFS(DATOS!$A$2:$A$20000,DATOS!$A10231,DATOS!$D$2:$D$20000,DATOS!$D10231,DATOS!$E$2:$E$20000,DATOS!$E10231,DATOS!$I$2:$I$20000,DATOS!$I10231,DATOS!$G$2:$G$20000,"OR")=0))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DATOS!$A$2:$A$20000,DATOS!$A10232,DATOS!$D$2:$D$20000,DATOS!$D10232,DATOS!$E$2:$E$20000,DATOS!$E10232,DATOS!$I$2:$I$20000,DATOS!$I10232,DATOS!$G$2:$G$20000,"EX")=0),0))))</f>
      </c>
      <c r="H10232">
        <f>IF(DATOS!$G10232&lt;&gt;"EX",0,--(COUNTIFS(DATOS!$A$2:$A$20000,DATOS!$A10232,DATOS!$D$2:$D$20000,DATOS!$D10232,DATOS!$E$2:$E$20000,DATOS!$E10232,DATOS!$I$2:$I$20000,DATOS!$I10232,DATOS!$G$2:$G$20000,"OR")=0))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DATOS!$A$2:$A$20000,DATOS!$A10233,DATOS!$D$2:$D$20000,DATOS!$D10233,DATOS!$E$2:$E$20000,DATOS!$E10233,DATOS!$I$2:$I$20000,DATOS!$I10233,DATOS!$G$2:$G$20000,"EX")=0),0))))</f>
      </c>
      <c r="H10233">
        <f>IF(DATOS!$G10233&lt;&gt;"EX",0,--(COUNTIFS(DATOS!$A$2:$A$20000,DATOS!$A10233,DATOS!$D$2:$D$20000,DATOS!$D10233,DATOS!$E$2:$E$20000,DATOS!$E10233,DATOS!$I$2:$I$20000,DATOS!$I10233,DATOS!$G$2:$G$20000,"OR")=0))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DATOS!$A$2:$A$20000,DATOS!$A10234,DATOS!$D$2:$D$20000,DATOS!$D10234,DATOS!$E$2:$E$20000,DATOS!$E10234,DATOS!$I$2:$I$20000,DATOS!$I10234,DATOS!$G$2:$G$20000,"EX")=0),0))))</f>
      </c>
      <c r="H10234">
        <f>IF(DATOS!$G10234&lt;&gt;"EX",0,--(COUNTIFS(DATOS!$A$2:$A$20000,DATOS!$A10234,DATOS!$D$2:$D$20000,DATOS!$D10234,DATOS!$E$2:$E$20000,DATOS!$E10234,DATOS!$I$2:$I$20000,DATOS!$I10234,DATOS!$G$2:$G$20000,"OR")=0))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DATOS!$A$2:$A$20000,DATOS!$A10235,DATOS!$D$2:$D$20000,DATOS!$D10235,DATOS!$E$2:$E$20000,DATOS!$E10235,DATOS!$I$2:$I$20000,DATOS!$I10235,DATOS!$G$2:$G$20000,"EX")=0),0))))</f>
      </c>
      <c r="H10235">
        <f>IF(DATOS!$G10235&lt;&gt;"EX",0,--(COUNTIFS(DATOS!$A$2:$A$20000,DATOS!$A10235,DATOS!$D$2:$D$20000,DATOS!$D10235,DATOS!$E$2:$E$20000,DATOS!$E10235,DATOS!$I$2:$I$20000,DATOS!$I10235,DATOS!$G$2:$G$20000,"OR")=0))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DATOS!$A$2:$A$20000,DATOS!$A10236,DATOS!$D$2:$D$20000,DATOS!$D10236,DATOS!$E$2:$E$20000,DATOS!$E10236,DATOS!$I$2:$I$20000,DATOS!$I10236,DATOS!$G$2:$G$20000,"EX")=0),0))))</f>
      </c>
      <c r="H10236">
        <f>IF(DATOS!$G10236&lt;&gt;"EX",0,--(COUNTIFS(DATOS!$A$2:$A$20000,DATOS!$A10236,DATOS!$D$2:$D$20000,DATOS!$D10236,DATOS!$E$2:$E$20000,DATOS!$E10236,DATOS!$I$2:$I$20000,DATOS!$I10236,DATOS!$G$2:$G$20000,"OR")=0))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DATOS!$A$2:$A$20000,DATOS!$A10237,DATOS!$D$2:$D$20000,DATOS!$D10237,DATOS!$E$2:$E$20000,DATOS!$E10237,DATOS!$I$2:$I$20000,DATOS!$I10237,DATOS!$G$2:$G$20000,"EX")=0),0))))</f>
      </c>
      <c r="H10237">
        <f>IF(DATOS!$G10237&lt;&gt;"EX",0,--(COUNTIFS(DATOS!$A$2:$A$20000,DATOS!$A10237,DATOS!$D$2:$D$20000,DATOS!$D10237,DATOS!$E$2:$E$20000,DATOS!$E10237,DATOS!$I$2:$I$20000,DATOS!$I10237,DATOS!$G$2:$G$20000,"OR")=0))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DATOS!$A$2:$A$20000,DATOS!$A10238,DATOS!$D$2:$D$20000,DATOS!$D10238,DATOS!$E$2:$E$20000,DATOS!$E10238,DATOS!$I$2:$I$20000,DATOS!$I10238,DATOS!$G$2:$G$20000,"EX")=0),0))))</f>
      </c>
      <c r="H10238">
        <f>IF(DATOS!$G10238&lt;&gt;"EX",0,--(COUNTIFS(DATOS!$A$2:$A$20000,DATOS!$A10238,DATOS!$D$2:$D$20000,DATOS!$D10238,DATOS!$E$2:$E$20000,DATOS!$E10238,DATOS!$I$2:$I$20000,DATOS!$I10238,DATOS!$G$2:$G$20000,"OR")=0))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DATOS!$A$2:$A$20000,DATOS!$A10239,DATOS!$D$2:$D$20000,DATOS!$D10239,DATOS!$E$2:$E$20000,DATOS!$E10239,DATOS!$I$2:$I$20000,DATOS!$I10239,DATOS!$G$2:$G$20000,"EX")=0),0))))</f>
      </c>
      <c r="H10239">
        <f>IF(DATOS!$G10239&lt;&gt;"EX",0,--(COUNTIFS(DATOS!$A$2:$A$20000,DATOS!$A10239,DATOS!$D$2:$D$20000,DATOS!$D10239,DATOS!$E$2:$E$20000,DATOS!$E10239,DATOS!$I$2:$I$20000,DATOS!$I10239,DATOS!$G$2:$G$20000,"OR")=0))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DATOS!$A$2:$A$20000,DATOS!$A10240,DATOS!$D$2:$D$20000,DATOS!$D10240,DATOS!$E$2:$E$20000,DATOS!$E10240,DATOS!$I$2:$I$20000,DATOS!$I10240,DATOS!$G$2:$G$20000,"EX")=0),0))))</f>
      </c>
      <c r="H10240">
        <f>IF(DATOS!$G10240&lt;&gt;"EX",0,--(COUNTIFS(DATOS!$A$2:$A$20000,DATOS!$A10240,DATOS!$D$2:$D$20000,DATOS!$D10240,DATOS!$E$2:$E$20000,DATOS!$E10240,DATOS!$I$2:$I$20000,DATOS!$I10240,DATOS!$G$2:$G$20000,"OR")=0))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DATOS!$A$2:$A$20000,DATOS!$A10241,DATOS!$D$2:$D$20000,DATOS!$D10241,DATOS!$E$2:$E$20000,DATOS!$E10241,DATOS!$I$2:$I$20000,DATOS!$I10241,DATOS!$G$2:$G$20000,"EX")=0),0))))</f>
      </c>
      <c r="H10241">
        <f>IF(DATOS!$G10241&lt;&gt;"EX",0,--(COUNTIFS(DATOS!$A$2:$A$20000,DATOS!$A10241,DATOS!$D$2:$D$20000,DATOS!$D10241,DATOS!$E$2:$E$20000,DATOS!$E10241,DATOS!$I$2:$I$20000,DATOS!$I10241,DATOS!$G$2:$G$20000,"OR")=0))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DATOS!$A$2:$A$20000,DATOS!$A10242,DATOS!$D$2:$D$20000,DATOS!$D10242,DATOS!$E$2:$E$20000,DATOS!$E10242,DATOS!$I$2:$I$20000,DATOS!$I10242,DATOS!$G$2:$G$20000,"EX")=0),0))))</f>
      </c>
      <c r="H10242">
        <f>IF(DATOS!$G10242&lt;&gt;"EX",0,--(COUNTIFS(DATOS!$A$2:$A$20000,DATOS!$A10242,DATOS!$D$2:$D$20000,DATOS!$D10242,DATOS!$E$2:$E$20000,DATOS!$E10242,DATOS!$I$2:$I$20000,DATOS!$I10242,DATOS!$G$2:$G$20000,"OR")=0))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DATOS!$A$2:$A$20000,DATOS!$A10243,DATOS!$D$2:$D$20000,DATOS!$D10243,DATOS!$E$2:$E$20000,DATOS!$E10243,DATOS!$I$2:$I$20000,DATOS!$I10243,DATOS!$G$2:$G$20000,"EX")=0),0))))</f>
      </c>
      <c r="H10243">
        <f>IF(DATOS!$G10243&lt;&gt;"EX",0,--(COUNTIFS(DATOS!$A$2:$A$20000,DATOS!$A10243,DATOS!$D$2:$D$20000,DATOS!$D10243,DATOS!$E$2:$E$20000,DATOS!$E10243,DATOS!$I$2:$I$20000,DATOS!$I10243,DATOS!$G$2:$G$20000,"OR")=0))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DATOS!$A$2:$A$20000,DATOS!$A10244,DATOS!$D$2:$D$20000,DATOS!$D10244,DATOS!$E$2:$E$20000,DATOS!$E10244,DATOS!$I$2:$I$20000,DATOS!$I10244,DATOS!$G$2:$G$20000,"EX")=0),0))))</f>
      </c>
      <c r="H10244">
        <f>IF(DATOS!$G10244&lt;&gt;"EX",0,--(COUNTIFS(DATOS!$A$2:$A$20000,DATOS!$A10244,DATOS!$D$2:$D$20000,DATOS!$D10244,DATOS!$E$2:$E$20000,DATOS!$E10244,DATOS!$I$2:$I$20000,DATOS!$I10244,DATOS!$G$2:$G$20000,"OR")=0))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DATOS!$A$2:$A$20000,DATOS!$A10245,DATOS!$D$2:$D$20000,DATOS!$D10245,DATOS!$E$2:$E$20000,DATOS!$E10245,DATOS!$I$2:$I$20000,DATOS!$I10245,DATOS!$G$2:$G$20000,"EX")=0),0))))</f>
      </c>
      <c r="H10245">
        <f>IF(DATOS!$G10245&lt;&gt;"EX",0,--(COUNTIFS(DATOS!$A$2:$A$20000,DATOS!$A10245,DATOS!$D$2:$D$20000,DATOS!$D10245,DATOS!$E$2:$E$20000,DATOS!$E10245,DATOS!$I$2:$I$20000,DATOS!$I10245,DATOS!$G$2:$G$20000,"OR")=0))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DATOS!$A$2:$A$20000,DATOS!$A10246,DATOS!$D$2:$D$20000,DATOS!$D10246,DATOS!$E$2:$E$20000,DATOS!$E10246,DATOS!$I$2:$I$20000,DATOS!$I10246,DATOS!$G$2:$G$20000,"EX")=0),0))))</f>
      </c>
      <c r="H10246">
        <f>IF(DATOS!$G10246&lt;&gt;"EX",0,--(COUNTIFS(DATOS!$A$2:$A$20000,DATOS!$A10246,DATOS!$D$2:$D$20000,DATOS!$D10246,DATOS!$E$2:$E$20000,DATOS!$E10246,DATOS!$I$2:$I$20000,DATOS!$I10246,DATOS!$G$2:$G$20000,"OR")=0))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DATOS!$A$2:$A$20000,DATOS!$A10247,DATOS!$D$2:$D$20000,DATOS!$D10247,DATOS!$E$2:$E$20000,DATOS!$E10247,DATOS!$I$2:$I$20000,DATOS!$I10247,DATOS!$G$2:$G$20000,"EX")=0),0))))</f>
      </c>
      <c r="H10247">
        <f>IF(DATOS!$G10247&lt;&gt;"EX",0,--(COUNTIFS(DATOS!$A$2:$A$20000,DATOS!$A10247,DATOS!$D$2:$D$20000,DATOS!$D10247,DATOS!$E$2:$E$20000,DATOS!$E10247,DATOS!$I$2:$I$20000,DATOS!$I10247,DATOS!$G$2:$G$20000,"OR")=0))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DATOS!$A$2:$A$20000,DATOS!$A10248,DATOS!$D$2:$D$20000,DATOS!$D10248,DATOS!$E$2:$E$20000,DATOS!$E10248,DATOS!$I$2:$I$20000,DATOS!$I10248,DATOS!$G$2:$G$20000,"EX")=0),0))))</f>
      </c>
      <c r="H10248">
        <f>IF(DATOS!$G10248&lt;&gt;"EX",0,--(COUNTIFS(DATOS!$A$2:$A$20000,DATOS!$A10248,DATOS!$D$2:$D$20000,DATOS!$D10248,DATOS!$E$2:$E$20000,DATOS!$E10248,DATOS!$I$2:$I$20000,DATOS!$I10248,DATOS!$G$2:$G$20000,"OR")=0))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DATOS!$A$2:$A$20000,DATOS!$A10249,DATOS!$D$2:$D$20000,DATOS!$D10249,DATOS!$E$2:$E$20000,DATOS!$E10249,DATOS!$I$2:$I$20000,DATOS!$I10249,DATOS!$G$2:$G$20000,"EX")=0),0))))</f>
      </c>
      <c r="H10249">
        <f>IF(DATOS!$G10249&lt;&gt;"EX",0,--(COUNTIFS(DATOS!$A$2:$A$20000,DATOS!$A10249,DATOS!$D$2:$D$20000,DATOS!$D10249,DATOS!$E$2:$E$20000,DATOS!$E10249,DATOS!$I$2:$I$20000,DATOS!$I10249,DATOS!$G$2:$G$20000,"OR")=0))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DATOS!$A$2:$A$20000,DATOS!$A10250,DATOS!$D$2:$D$20000,DATOS!$D10250,DATOS!$E$2:$E$20000,DATOS!$E10250,DATOS!$I$2:$I$20000,DATOS!$I10250,DATOS!$G$2:$G$20000,"EX")=0),0))))</f>
      </c>
      <c r="H10250">
        <f>IF(DATOS!$G10250&lt;&gt;"EX",0,--(COUNTIFS(DATOS!$A$2:$A$20000,DATOS!$A10250,DATOS!$D$2:$D$20000,DATOS!$D10250,DATOS!$E$2:$E$20000,DATOS!$E10250,DATOS!$I$2:$I$20000,DATOS!$I10250,DATOS!$G$2:$G$20000,"OR")=0))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DATOS!$A$2:$A$20000,DATOS!$A10251,DATOS!$D$2:$D$20000,DATOS!$D10251,DATOS!$E$2:$E$20000,DATOS!$E10251,DATOS!$I$2:$I$20000,DATOS!$I10251,DATOS!$G$2:$G$20000,"EX")=0),0))))</f>
      </c>
      <c r="H10251">
        <f>IF(DATOS!$G10251&lt;&gt;"EX",0,--(COUNTIFS(DATOS!$A$2:$A$20000,DATOS!$A10251,DATOS!$D$2:$D$20000,DATOS!$D10251,DATOS!$E$2:$E$20000,DATOS!$E10251,DATOS!$I$2:$I$20000,DATOS!$I10251,DATOS!$G$2:$G$20000,"OR")=0))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DATOS!$A$2:$A$20000,DATOS!$A10252,DATOS!$D$2:$D$20000,DATOS!$D10252,DATOS!$E$2:$E$20000,DATOS!$E10252,DATOS!$I$2:$I$20000,DATOS!$I10252,DATOS!$G$2:$G$20000,"EX")=0),0))))</f>
      </c>
      <c r="H10252">
        <f>IF(DATOS!$G10252&lt;&gt;"EX",0,--(COUNTIFS(DATOS!$A$2:$A$20000,DATOS!$A10252,DATOS!$D$2:$D$20000,DATOS!$D10252,DATOS!$E$2:$E$20000,DATOS!$E10252,DATOS!$I$2:$I$20000,DATOS!$I10252,DATOS!$G$2:$G$20000,"OR")=0))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DATOS!$A$2:$A$20000,DATOS!$A10253,DATOS!$D$2:$D$20000,DATOS!$D10253,DATOS!$E$2:$E$20000,DATOS!$E10253,DATOS!$I$2:$I$20000,DATOS!$I10253,DATOS!$G$2:$G$20000,"EX")=0),0))))</f>
      </c>
      <c r="H10253">
        <f>IF(DATOS!$G10253&lt;&gt;"EX",0,--(COUNTIFS(DATOS!$A$2:$A$20000,DATOS!$A10253,DATOS!$D$2:$D$20000,DATOS!$D10253,DATOS!$E$2:$E$20000,DATOS!$E10253,DATOS!$I$2:$I$20000,DATOS!$I10253,DATOS!$G$2:$G$20000,"OR")=0))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DATOS!$A$2:$A$20000,DATOS!$A10254,DATOS!$D$2:$D$20000,DATOS!$D10254,DATOS!$E$2:$E$20000,DATOS!$E10254,DATOS!$I$2:$I$20000,DATOS!$I10254,DATOS!$G$2:$G$20000,"EX")=0),0))))</f>
      </c>
      <c r="H10254">
        <f>IF(DATOS!$G10254&lt;&gt;"EX",0,--(COUNTIFS(DATOS!$A$2:$A$20000,DATOS!$A10254,DATOS!$D$2:$D$20000,DATOS!$D10254,DATOS!$E$2:$E$20000,DATOS!$E10254,DATOS!$I$2:$I$20000,DATOS!$I10254,DATOS!$G$2:$G$20000,"OR")=0))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DATOS!$A$2:$A$20000,DATOS!$A10255,DATOS!$D$2:$D$20000,DATOS!$D10255,DATOS!$E$2:$E$20000,DATOS!$E10255,DATOS!$I$2:$I$20000,DATOS!$I10255,DATOS!$G$2:$G$20000,"EX")=0),0))))</f>
      </c>
      <c r="H10255">
        <f>IF(DATOS!$G10255&lt;&gt;"EX",0,--(COUNTIFS(DATOS!$A$2:$A$20000,DATOS!$A10255,DATOS!$D$2:$D$20000,DATOS!$D10255,DATOS!$E$2:$E$20000,DATOS!$E10255,DATOS!$I$2:$I$20000,DATOS!$I10255,DATOS!$G$2:$G$20000,"OR")=0))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DATOS!$A$2:$A$20000,DATOS!$A10256,DATOS!$D$2:$D$20000,DATOS!$D10256,DATOS!$E$2:$E$20000,DATOS!$E10256,DATOS!$I$2:$I$20000,DATOS!$I10256,DATOS!$G$2:$G$20000,"EX")=0),0))))</f>
      </c>
      <c r="H10256">
        <f>IF(DATOS!$G10256&lt;&gt;"EX",0,--(COUNTIFS(DATOS!$A$2:$A$20000,DATOS!$A10256,DATOS!$D$2:$D$20000,DATOS!$D10256,DATOS!$E$2:$E$20000,DATOS!$E10256,DATOS!$I$2:$I$20000,DATOS!$I10256,DATOS!$G$2:$G$20000,"OR")=0))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DATOS!$A$2:$A$20000,DATOS!$A10257,DATOS!$D$2:$D$20000,DATOS!$D10257,DATOS!$E$2:$E$20000,DATOS!$E10257,DATOS!$I$2:$I$20000,DATOS!$I10257,DATOS!$G$2:$G$20000,"EX")=0),0))))</f>
      </c>
      <c r="H10257">
        <f>IF(DATOS!$G10257&lt;&gt;"EX",0,--(COUNTIFS(DATOS!$A$2:$A$20000,DATOS!$A10257,DATOS!$D$2:$D$20000,DATOS!$D10257,DATOS!$E$2:$E$20000,DATOS!$E10257,DATOS!$I$2:$I$20000,DATOS!$I10257,DATOS!$G$2:$G$20000,"OR")=0))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DATOS!$A$2:$A$20000,DATOS!$A10258,DATOS!$D$2:$D$20000,DATOS!$D10258,DATOS!$E$2:$E$20000,DATOS!$E10258,DATOS!$I$2:$I$20000,DATOS!$I10258,DATOS!$G$2:$G$20000,"EX")=0),0))))</f>
      </c>
      <c r="H10258">
        <f>IF(DATOS!$G10258&lt;&gt;"EX",0,--(COUNTIFS(DATOS!$A$2:$A$20000,DATOS!$A10258,DATOS!$D$2:$D$20000,DATOS!$D10258,DATOS!$E$2:$E$20000,DATOS!$E10258,DATOS!$I$2:$I$20000,DATOS!$I10258,DATOS!$G$2:$G$20000,"OR")=0))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DATOS!$A$2:$A$20000,DATOS!$A10259,DATOS!$D$2:$D$20000,DATOS!$D10259,DATOS!$E$2:$E$20000,DATOS!$E10259,DATOS!$I$2:$I$20000,DATOS!$I10259,DATOS!$G$2:$G$20000,"EX")=0),0))))</f>
      </c>
      <c r="H10259">
        <f>IF(DATOS!$G10259&lt;&gt;"EX",0,--(COUNTIFS(DATOS!$A$2:$A$20000,DATOS!$A10259,DATOS!$D$2:$D$20000,DATOS!$D10259,DATOS!$E$2:$E$20000,DATOS!$E10259,DATOS!$I$2:$I$20000,DATOS!$I10259,DATOS!$G$2:$G$20000,"OR")=0))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DATOS!$A$2:$A$20000,DATOS!$A10260,DATOS!$D$2:$D$20000,DATOS!$D10260,DATOS!$E$2:$E$20000,DATOS!$E10260,DATOS!$I$2:$I$20000,DATOS!$I10260,DATOS!$G$2:$G$20000,"EX")=0),0))))</f>
      </c>
      <c r="H10260">
        <f>IF(DATOS!$G10260&lt;&gt;"EX",0,--(COUNTIFS(DATOS!$A$2:$A$20000,DATOS!$A10260,DATOS!$D$2:$D$20000,DATOS!$D10260,DATOS!$E$2:$E$20000,DATOS!$E10260,DATOS!$I$2:$I$20000,DATOS!$I10260,DATOS!$G$2:$G$20000,"OR")=0))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DATOS!$A$2:$A$20000,DATOS!$A10261,DATOS!$D$2:$D$20000,DATOS!$D10261,DATOS!$E$2:$E$20000,DATOS!$E10261,DATOS!$I$2:$I$20000,DATOS!$I10261,DATOS!$G$2:$G$20000,"EX")=0),0))))</f>
      </c>
      <c r="H10261">
        <f>IF(DATOS!$G10261&lt;&gt;"EX",0,--(COUNTIFS(DATOS!$A$2:$A$20000,DATOS!$A10261,DATOS!$D$2:$D$20000,DATOS!$D10261,DATOS!$E$2:$E$20000,DATOS!$E10261,DATOS!$I$2:$I$20000,DATOS!$I10261,DATOS!$G$2:$G$20000,"OR")=0))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DATOS!$A$2:$A$20000,DATOS!$A10262,DATOS!$D$2:$D$20000,DATOS!$D10262,DATOS!$E$2:$E$20000,DATOS!$E10262,DATOS!$I$2:$I$20000,DATOS!$I10262,DATOS!$G$2:$G$20000,"EX")=0),0))))</f>
      </c>
      <c r="H10262">
        <f>IF(DATOS!$G10262&lt;&gt;"EX",0,--(COUNTIFS(DATOS!$A$2:$A$20000,DATOS!$A10262,DATOS!$D$2:$D$20000,DATOS!$D10262,DATOS!$E$2:$E$20000,DATOS!$E10262,DATOS!$I$2:$I$20000,DATOS!$I10262,DATOS!$G$2:$G$20000,"OR")=0))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DATOS!$A$2:$A$20000,DATOS!$A10263,DATOS!$D$2:$D$20000,DATOS!$D10263,DATOS!$E$2:$E$20000,DATOS!$E10263,DATOS!$I$2:$I$20000,DATOS!$I10263,DATOS!$G$2:$G$20000,"EX")=0),0))))</f>
      </c>
      <c r="H10263">
        <f>IF(DATOS!$G10263&lt;&gt;"EX",0,--(COUNTIFS(DATOS!$A$2:$A$20000,DATOS!$A10263,DATOS!$D$2:$D$20000,DATOS!$D10263,DATOS!$E$2:$E$20000,DATOS!$E10263,DATOS!$I$2:$I$20000,DATOS!$I10263,DATOS!$G$2:$G$20000,"OR")=0))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DATOS!$A$2:$A$20000,DATOS!$A10264,DATOS!$D$2:$D$20000,DATOS!$D10264,DATOS!$E$2:$E$20000,DATOS!$E10264,DATOS!$I$2:$I$20000,DATOS!$I10264,DATOS!$G$2:$G$20000,"EX")=0),0))))</f>
      </c>
      <c r="H10264">
        <f>IF(DATOS!$G10264&lt;&gt;"EX",0,--(COUNTIFS(DATOS!$A$2:$A$20000,DATOS!$A10264,DATOS!$D$2:$D$20000,DATOS!$D10264,DATOS!$E$2:$E$20000,DATOS!$E10264,DATOS!$I$2:$I$20000,DATOS!$I10264,DATOS!$G$2:$G$20000,"OR")=0))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DATOS!$A$2:$A$20000,DATOS!$A10265,DATOS!$D$2:$D$20000,DATOS!$D10265,DATOS!$E$2:$E$20000,DATOS!$E10265,DATOS!$I$2:$I$20000,DATOS!$I10265,DATOS!$G$2:$G$20000,"EX")=0),0))))</f>
      </c>
      <c r="H10265">
        <f>IF(DATOS!$G10265&lt;&gt;"EX",0,--(COUNTIFS(DATOS!$A$2:$A$20000,DATOS!$A10265,DATOS!$D$2:$D$20000,DATOS!$D10265,DATOS!$E$2:$E$20000,DATOS!$E10265,DATOS!$I$2:$I$20000,DATOS!$I10265,DATOS!$G$2:$G$20000,"OR")=0))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DATOS!$A$2:$A$20000,DATOS!$A10266,DATOS!$D$2:$D$20000,DATOS!$D10266,DATOS!$E$2:$E$20000,DATOS!$E10266,DATOS!$I$2:$I$20000,DATOS!$I10266,DATOS!$G$2:$G$20000,"EX")=0),0))))</f>
      </c>
      <c r="H10266">
        <f>IF(DATOS!$G10266&lt;&gt;"EX",0,--(COUNTIFS(DATOS!$A$2:$A$20000,DATOS!$A10266,DATOS!$D$2:$D$20000,DATOS!$D10266,DATOS!$E$2:$E$20000,DATOS!$E10266,DATOS!$I$2:$I$20000,DATOS!$I10266,DATOS!$G$2:$G$20000,"OR")=0))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DATOS!$A$2:$A$20000,DATOS!$A10267,DATOS!$D$2:$D$20000,DATOS!$D10267,DATOS!$E$2:$E$20000,DATOS!$E10267,DATOS!$I$2:$I$20000,DATOS!$I10267,DATOS!$G$2:$G$20000,"EX")=0),0))))</f>
      </c>
      <c r="H10267">
        <f>IF(DATOS!$G10267&lt;&gt;"EX",0,--(COUNTIFS(DATOS!$A$2:$A$20000,DATOS!$A10267,DATOS!$D$2:$D$20000,DATOS!$D10267,DATOS!$E$2:$E$20000,DATOS!$E10267,DATOS!$I$2:$I$20000,DATOS!$I10267,DATOS!$G$2:$G$20000,"OR")=0))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DATOS!$A$2:$A$20000,DATOS!$A10268,DATOS!$D$2:$D$20000,DATOS!$D10268,DATOS!$E$2:$E$20000,DATOS!$E10268,DATOS!$I$2:$I$20000,DATOS!$I10268,DATOS!$G$2:$G$20000,"EX")=0),0))))</f>
      </c>
      <c r="H10268">
        <f>IF(DATOS!$G10268&lt;&gt;"EX",0,--(COUNTIFS(DATOS!$A$2:$A$20000,DATOS!$A10268,DATOS!$D$2:$D$20000,DATOS!$D10268,DATOS!$E$2:$E$20000,DATOS!$E10268,DATOS!$I$2:$I$20000,DATOS!$I10268,DATOS!$G$2:$G$20000,"OR")=0))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DATOS!$A$2:$A$20000,DATOS!$A10269,DATOS!$D$2:$D$20000,DATOS!$D10269,DATOS!$E$2:$E$20000,DATOS!$E10269,DATOS!$I$2:$I$20000,DATOS!$I10269,DATOS!$G$2:$G$20000,"EX")=0),0))))</f>
      </c>
      <c r="H10269">
        <f>IF(DATOS!$G10269&lt;&gt;"EX",0,--(COUNTIFS(DATOS!$A$2:$A$20000,DATOS!$A10269,DATOS!$D$2:$D$20000,DATOS!$D10269,DATOS!$E$2:$E$20000,DATOS!$E10269,DATOS!$I$2:$I$20000,DATOS!$I10269,DATOS!$G$2:$G$20000,"OR")=0))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DATOS!$A$2:$A$20000,DATOS!$A10270,DATOS!$D$2:$D$20000,DATOS!$D10270,DATOS!$E$2:$E$20000,DATOS!$E10270,DATOS!$I$2:$I$20000,DATOS!$I10270,DATOS!$G$2:$G$20000,"EX")=0),0))))</f>
      </c>
      <c r="H10270">
        <f>IF(DATOS!$G10270&lt;&gt;"EX",0,--(COUNTIFS(DATOS!$A$2:$A$20000,DATOS!$A10270,DATOS!$D$2:$D$20000,DATOS!$D10270,DATOS!$E$2:$E$20000,DATOS!$E10270,DATOS!$I$2:$I$20000,DATOS!$I10270,DATOS!$G$2:$G$20000,"OR")=0))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DATOS!$A$2:$A$20000,DATOS!$A10271,DATOS!$D$2:$D$20000,DATOS!$D10271,DATOS!$E$2:$E$20000,DATOS!$E10271,DATOS!$I$2:$I$20000,DATOS!$I10271,DATOS!$G$2:$G$20000,"EX")=0),0))))</f>
      </c>
      <c r="H10271">
        <f>IF(DATOS!$G10271&lt;&gt;"EX",0,--(COUNTIFS(DATOS!$A$2:$A$20000,DATOS!$A10271,DATOS!$D$2:$D$20000,DATOS!$D10271,DATOS!$E$2:$E$20000,DATOS!$E10271,DATOS!$I$2:$I$20000,DATOS!$I10271,DATOS!$G$2:$G$20000,"OR")=0))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DATOS!$A$2:$A$20000,DATOS!$A10272,DATOS!$D$2:$D$20000,DATOS!$D10272,DATOS!$E$2:$E$20000,DATOS!$E10272,DATOS!$I$2:$I$20000,DATOS!$I10272,DATOS!$G$2:$G$20000,"EX")=0),0))))</f>
      </c>
      <c r="H10272">
        <f>IF(DATOS!$G10272&lt;&gt;"EX",0,--(COUNTIFS(DATOS!$A$2:$A$20000,DATOS!$A10272,DATOS!$D$2:$D$20000,DATOS!$D10272,DATOS!$E$2:$E$20000,DATOS!$E10272,DATOS!$I$2:$I$20000,DATOS!$I10272,DATOS!$G$2:$G$20000,"OR")=0))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DATOS!$A$2:$A$20000,DATOS!$A10273,DATOS!$D$2:$D$20000,DATOS!$D10273,DATOS!$E$2:$E$20000,DATOS!$E10273,DATOS!$I$2:$I$20000,DATOS!$I10273,DATOS!$G$2:$G$20000,"EX")=0),0))))</f>
      </c>
      <c r="H10273">
        <f>IF(DATOS!$G10273&lt;&gt;"EX",0,--(COUNTIFS(DATOS!$A$2:$A$20000,DATOS!$A10273,DATOS!$D$2:$D$20000,DATOS!$D10273,DATOS!$E$2:$E$20000,DATOS!$E10273,DATOS!$I$2:$I$20000,DATOS!$I10273,DATOS!$G$2:$G$20000,"OR")=0))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DATOS!$A$2:$A$20000,DATOS!$A10274,DATOS!$D$2:$D$20000,DATOS!$D10274,DATOS!$E$2:$E$20000,DATOS!$E10274,DATOS!$I$2:$I$20000,DATOS!$I10274,DATOS!$G$2:$G$20000,"EX")=0),0))))</f>
      </c>
      <c r="H10274">
        <f>IF(DATOS!$G10274&lt;&gt;"EX",0,--(COUNTIFS(DATOS!$A$2:$A$20000,DATOS!$A10274,DATOS!$D$2:$D$20000,DATOS!$D10274,DATOS!$E$2:$E$20000,DATOS!$E10274,DATOS!$I$2:$I$20000,DATOS!$I10274,DATOS!$G$2:$G$20000,"OR")=0))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DATOS!$A$2:$A$20000,DATOS!$A10275,DATOS!$D$2:$D$20000,DATOS!$D10275,DATOS!$E$2:$E$20000,DATOS!$E10275,DATOS!$I$2:$I$20000,DATOS!$I10275,DATOS!$G$2:$G$20000,"EX")=0),0))))</f>
      </c>
      <c r="H10275">
        <f>IF(DATOS!$G10275&lt;&gt;"EX",0,--(COUNTIFS(DATOS!$A$2:$A$20000,DATOS!$A10275,DATOS!$D$2:$D$20000,DATOS!$D10275,DATOS!$E$2:$E$20000,DATOS!$E10275,DATOS!$I$2:$I$20000,DATOS!$I10275,DATOS!$G$2:$G$20000,"OR")=0))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DATOS!$A$2:$A$20000,DATOS!$A10276,DATOS!$D$2:$D$20000,DATOS!$D10276,DATOS!$E$2:$E$20000,DATOS!$E10276,DATOS!$I$2:$I$20000,DATOS!$I10276,DATOS!$G$2:$G$20000,"EX")=0),0))))</f>
      </c>
      <c r="H10276">
        <f>IF(DATOS!$G10276&lt;&gt;"EX",0,--(COUNTIFS(DATOS!$A$2:$A$20000,DATOS!$A10276,DATOS!$D$2:$D$20000,DATOS!$D10276,DATOS!$E$2:$E$20000,DATOS!$E10276,DATOS!$I$2:$I$20000,DATOS!$I10276,DATOS!$G$2:$G$20000,"OR")=0))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DATOS!$A$2:$A$20000,DATOS!$A10277,DATOS!$D$2:$D$20000,DATOS!$D10277,DATOS!$E$2:$E$20000,DATOS!$E10277,DATOS!$I$2:$I$20000,DATOS!$I10277,DATOS!$G$2:$G$20000,"EX")=0),0))))</f>
      </c>
      <c r="H10277">
        <f>IF(DATOS!$G10277&lt;&gt;"EX",0,--(COUNTIFS(DATOS!$A$2:$A$20000,DATOS!$A10277,DATOS!$D$2:$D$20000,DATOS!$D10277,DATOS!$E$2:$E$20000,DATOS!$E10277,DATOS!$I$2:$I$20000,DATOS!$I10277,DATOS!$G$2:$G$20000,"OR")=0))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DATOS!$A$2:$A$20000,DATOS!$A10278,DATOS!$D$2:$D$20000,DATOS!$D10278,DATOS!$E$2:$E$20000,DATOS!$E10278,DATOS!$I$2:$I$20000,DATOS!$I10278,DATOS!$G$2:$G$20000,"EX")=0),0))))</f>
      </c>
      <c r="H10278">
        <f>IF(DATOS!$G10278&lt;&gt;"EX",0,--(COUNTIFS(DATOS!$A$2:$A$20000,DATOS!$A10278,DATOS!$D$2:$D$20000,DATOS!$D10278,DATOS!$E$2:$E$20000,DATOS!$E10278,DATOS!$I$2:$I$20000,DATOS!$I10278,DATOS!$G$2:$G$20000,"OR")=0))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DATOS!$A$2:$A$20000,DATOS!$A10279,DATOS!$D$2:$D$20000,DATOS!$D10279,DATOS!$E$2:$E$20000,DATOS!$E10279,DATOS!$I$2:$I$20000,DATOS!$I10279,DATOS!$G$2:$G$20000,"EX")=0),0))))</f>
      </c>
      <c r="H10279">
        <f>IF(DATOS!$G10279&lt;&gt;"EX",0,--(COUNTIFS(DATOS!$A$2:$A$20000,DATOS!$A10279,DATOS!$D$2:$D$20000,DATOS!$D10279,DATOS!$E$2:$E$20000,DATOS!$E10279,DATOS!$I$2:$I$20000,DATOS!$I10279,DATOS!$G$2:$G$20000,"OR")=0))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DATOS!$A$2:$A$20000,DATOS!$A10280,DATOS!$D$2:$D$20000,DATOS!$D10280,DATOS!$E$2:$E$20000,DATOS!$E10280,DATOS!$I$2:$I$20000,DATOS!$I10280,DATOS!$G$2:$G$20000,"EX")=0),0))))</f>
      </c>
      <c r="H10280">
        <f>IF(DATOS!$G10280&lt;&gt;"EX",0,--(COUNTIFS(DATOS!$A$2:$A$20000,DATOS!$A10280,DATOS!$D$2:$D$20000,DATOS!$D10280,DATOS!$E$2:$E$20000,DATOS!$E10280,DATOS!$I$2:$I$20000,DATOS!$I10280,DATOS!$G$2:$G$20000,"OR")=0))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DATOS!$A$2:$A$20000,DATOS!$A10281,DATOS!$D$2:$D$20000,DATOS!$D10281,DATOS!$E$2:$E$20000,DATOS!$E10281,DATOS!$I$2:$I$20000,DATOS!$I10281,DATOS!$G$2:$G$20000,"EX")=0),0))))</f>
      </c>
      <c r="H10281">
        <f>IF(DATOS!$G10281&lt;&gt;"EX",0,--(COUNTIFS(DATOS!$A$2:$A$20000,DATOS!$A10281,DATOS!$D$2:$D$20000,DATOS!$D10281,DATOS!$E$2:$E$20000,DATOS!$E10281,DATOS!$I$2:$I$20000,DATOS!$I10281,DATOS!$G$2:$G$20000,"OR")=0))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DATOS!$A$2:$A$20000,DATOS!$A10282,DATOS!$D$2:$D$20000,DATOS!$D10282,DATOS!$E$2:$E$20000,DATOS!$E10282,DATOS!$I$2:$I$20000,DATOS!$I10282,DATOS!$G$2:$G$20000,"EX")=0),0))))</f>
      </c>
      <c r="H10282">
        <f>IF(DATOS!$G10282&lt;&gt;"EX",0,--(COUNTIFS(DATOS!$A$2:$A$20000,DATOS!$A10282,DATOS!$D$2:$D$20000,DATOS!$D10282,DATOS!$E$2:$E$20000,DATOS!$E10282,DATOS!$I$2:$I$20000,DATOS!$I10282,DATOS!$G$2:$G$20000,"OR")=0))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DATOS!$A$2:$A$20000,DATOS!$A10283,DATOS!$D$2:$D$20000,DATOS!$D10283,DATOS!$E$2:$E$20000,DATOS!$E10283,DATOS!$I$2:$I$20000,DATOS!$I10283,DATOS!$G$2:$G$20000,"EX")=0),0))))</f>
      </c>
      <c r="H10283">
        <f>IF(DATOS!$G10283&lt;&gt;"EX",0,--(COUNTIFS(DATOS!$A$2:$A$20000,DATOS!$A10283,DATOS!$D$2:$D$20000,DATOS!$D10283,DATOS!$E$2:$E$20000,DATOS!$E10283,DATOS!$I$2:$I$20000,DATOS!$I10283,DATOS!$G$2:$G$20000,"OR")=0))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DATOS!$A$2:$A$20000,DATOS!$A10284,DATOS!$D$2:$D$20000,DATOS!$D10284,DATOS!$E$2:$E$20000,DATOS!$E10284,DATOS!$I$2:$I$20000,DATOS!$I10284,DATOS!$G$2:$G$20000,"EX")=0),0))))</f>
      </c>
      <c r="H10284">
        <f>IF(DATOS!$G10284&lt;&gt;"EX",0,--(COUNTIFS(DATOS!$A$2:$A$20000,DATOS!$A10284,DATOS!$D$2:$D$20000,DATOS!$D10284,DATOS!$E$2:$E$20000,DATOS!$E10284,DATOS!$I$2:$I$20000,DATOS!$I10284,DATOS!$G$2:$G$20000,"OR")=0))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DATOS!$A$2:$A$20000,DATOS!$A10285,DATOS!$D$2:$D$20000,DATOS!$D10285,DATOS!$E$2:$E$20000,DATOS!$E10285,DATOS!$I$2:$I$20000,DATOS!$I10285,DATOS!$G$2:$G$20000,"EX")=0),0))))</f>
      </c>
      <c r="H10285">
        <f>IF(DATOS!$G10285&lt;&gt;"EX",0,--(COUNTIFS(DATOS!$A$2:$A$20000,DATOS!$A10285,DATOS!$D$2:$D$20000,DATOS!$D10285,DATOS!$E$2:$E$20000,DATOS!$E10285,DATOS!$I$2:$I$20000,DATOS!$I10285,DATOS!$G$2:$G$20000,"OR")=0))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DATOS!$A$2:$A$20000,DATOS!$A10286,DATOS!$D$2:$D$20000,DATOS!$D10286,DATOS!$E$2:$E$20000,DATOS!$E10286,DATOS!$I$2:$I$20000,DATOS!$I10286,DATOS!$G$2:$G$20000,"EX")=0),0))))</f>
      </c>
      <c r="H10286">
        <f>IF(DATOS!$G10286&lt;&gt;"EX",0,--(COUNTIFS(DATOS!$A$2:$A$20000,DATOS!$A10286,DATOS!$D$2:$D$20000,DATOS!$D10286,DATOS!$E$2:$E$20000,DATOS!$E10286,DATOS!$I$2:$I$20000,DATOS!$I10286,DATOS!$G$2:$G$20000,"OR")=0))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DATOS!$A$2:$A$20000,DATOS!$A10287,DATOS!$D$2:$D$20000,DATOS!$D10287,DATOS!$E$2:$E$20000,DATOS!$E10287,DATOS!$I$2:$I$20000,DATOS!$I10287,DATOS!$G$2:$G$20000,"EX")=0),0))))</f>
      </c>
      <c r="H10287">
        <f>IF(DATOS!$G10287&lt;&gt;"EX",0,--(COUNTIFS(DATOS!$A$2:$A$20000,DATOS!$A10287,DATOS!$D$2:$D$20000,DATOS!$D10287,DATOS!$E$2:$E$20000,DATOS!$E10287,DATOS!$I$2:$I$20000,DATOS!$I10287,DATOS!$G$2:$G$20000,"OR")=0))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DATOS!$A$2:$A$20000,DATOS!$A10288,DATOS!$D$2:$D$20000,DATOS!$D10288,DATOS!$E$2:$E$20000,DATOS!$E10288,DATOS!$I$2:$I$20000,DATOS!$I10288,DATOS!$G$2:$G$20000,"EX")=0),0))))</f>
      </c>
      <c r="H10288">
        <f>IF(DATOS!$G10288&lt;&gt;"EX",0,--(COUNTIFS(DATOS!$A$2:$A$20000,DATOS!$A10288,DATOS!$D$2:$D$20000,DATOS!$D10288,DATOS!$E$2:$E$20000,DATOS!$E10288,DATOS!$I$2:$I$20000,DATOS!$I10288,DATOS!$G$2:$G$20000,"OR")=0))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DATOS!$A$2:$A$20000,DATOS!$A10289,DATOS!$D$2:$D$20000,DATOS!$D10289,DATOS!$E$2:$E$20000,DATOS!$E10289,DATOS!$I$2:$I$20000,DATOS!$I10289,DATOS!$G$2:$G$20000,"EX")=0),0))))</f>
      </c>
      <c r="H10289">
        <f>IF(DATOS!$G10289&lt;&gt;"EX",0,--(COUNTIFS(DATOS!$A$2:$A$20000,DATOS!$A10289,DATOS!$D$2:$D$20000,DATOS!$D10289,DATOS!$E$2:$E$20000,DATOS!$E10289,DATOS!$I$2:$I$20000,DATOS!$I10289,DATOS!$G$2:$G$20000,"OR")=0))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DATOS!$A$2:$A$20000,DATOS!$A10290,DATOS!$D$2:$D$20000,DATOS!$D10290,DATOS!$E$2:$E$20000,DATOS!$E10290,DATOS!$I$2:$I$20000,DATOS!$I10290,DATOS!$G$2:$G$20000,"EX")=0),0))))</f>
      </c>
      <c r="H10290">
        <f>IF(DATOS!$G10290&lt;&gt;"EX",0,--(COUNTIFS(DATOS!$A$2:$A$20000,DATOS!$A10290,DATOS!$D$2:$D$20000,DATOS!$D10290,DATOS!$E$2:$E$20000,DATOS!$E10290,DATOS!$I$2:$I$20000,DATOS!$I10290,DATOS!$G$2:$G$20000,"OR")=0))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DATOS!$A$2:$A$20000,DATOS!$A10291,DATOS!$D$2:$D$20000,DATOS!$D10291,DATOS!$E$2:$E$20000,DATOS!$E10291,DATOS!$I$2:$I$20000,DATOS!$I10291,DATOS!$G$2:$G$20000,"EX")=0),0))))</f>
      </c>
      <c r="H10291">
        <f>IF(DATOS!$G10291&lt;&gt;"EX",0,--(COUNTIFS(DATOS!$A$2:$A$20000,DATOS!$A10291,DATOS!$D$2:$D$20000,DATOS!$D10291,DATOS!$E$2:$E$20000,DATOS!$E10291,DATOS!$I$2:$I$20000,DATOS!$I10291,DATOS!$G$2:$G$20000,"OR")=0))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DATOS!$A$2:$A$20000,DATOS!$A10292,DATOS!$D$2:$D$20000,DATOS!$D10292,DATOS!$E$2:$E$20000,DATOS!$E10292,DATOS!$I$2:$I$20000,DATOS!$I10292,DATOS!$G$2:$G$20000,"EX")=0),0))))</f>
      </c>
      <c r="H10292">
        <f>IF(DATOS!$G10292&lt;&gt;"EX",0,--(COUNTIFS(DATOS!$A$2:$A$20000,DATOS!$A10292,DATOS!$D$2:$D$20000,DATOS!$D10292,DATOS!$E$2:$E$20000,DATOS!$E10292,DATOS!$I$2:$I$20000,DATOS!$I10292,DATOS!$G$2:$G$20000,"OR")=0))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DATOS!$A$2:$A$20000,DATOS!$A10293,DATOS!$D$2:$D$20000,DATOS!$D10293,DATOS!$E$2:$E$20000,DATOS!$E10293,DATOS!$I$2:$I$20000,DATOS!$I10293,DATOS!$G$2:$G$20000,"EX")=0),0))))</f>
      </c>
      <c r="H10293">
        <f>IF(DATOS!$G10293&lt;&gt;"EX",0,--(COUNTIFS(DATOS!$A$2:$A$20000,DATOS!$A10293,DATOS!$D$2:$D$20000,DATOS!$D10293,DATOS!$E$2:$E$20000,DATOS!$E10293,DATOS!$I$2:$I$20000,DATOS!$I10293,DATOS!$G$2:$G$20000,"OR")=0))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DATOS!$A$2:$A$20000,DATOS!$A10294,DATOS!$D$2:$D$20000,DATOS!$D10294,DATOS!$E$2:$E$20000,DATOS!$E10294,DATOS!$I$2:$I$20000,DATOS!$I10294,DATOS!$G$2:$G$20000,"EX")=0),0))))</f>
      </c>
      <c r="H10294">
        <f>IF(DATOS!$G10294&lt;&gt;"EX",0,--(COUNTIFS(DATOS!$A$2:$A$20000,DATOS!$A10294,DATOS!$D$2:$D$20000,DATOS!$D10294,DATOS!$E$2:$E$20000,DATOS!$E10294,DATOS!$I$2:$I$20000,DATOS!$I10294,DATOS!$G$2:$G$20000,"OR")=0))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DATOS!$A$2:$A$20000,DATOS!$A10295,DATOS!$D$2:$D$20000,DATOS!$D10295,DATOS!$E$2:$E$20000,DATOS!$E10295,DATOS!$I$2:$I$20000,DATOS!$I10295,DATOS!$G$2:$G$20000,"EX")=0),0))))</f>
      </c>
      <c r="H10295">
        <f>IF(DATOS!$G10295&lt;&gt;"EX",0,--(COUNTIFS(DATOS!$A$2:$A$20000,DATOS!$A10295,DATOS!$D$2:$D$20000,DATOS!$D10295,DATOS!$E$2:$E$20000,DATOS!$E10295,DATOS!$I$2:$I$20000,DATOS!$I10295,DATOS!$G$2:$G$20000,"OR")=0))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DATOS!$A$2:$A$20000,DATOS!$A10296,DATOS!$D$2:$D$20000,DATOS!$D10296,DATOS!$E$2:$E$20000,DATOS!$E10296,DATOS!$I$2:$I$20000,DATOS!$I10296,DATOS!$G$2:$G$20000,"EX")=0),0))))</f>
      </c>
      <c r="H10296">
        <f>IF(DATOS!$G10296&lt;&gt;"EX",0,--(COUNTIFS(DATOS!$A$2:$A$20000,DATOS!$A10296,DATOS!$D$2:$D$20000,DATOS!$D10296,DATOS!$E$2:$E$20000,DATOS!$E10296,DATOS!$I$2:$I$20000,DATOS!$I10296,DATOS!$G$2:$G$20000,"OR")=0))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DATOS!$A$2:$A$20000,DATOS!$A10297,DATOS!$D$2:$D$20000,DATOS!$D10297,DATOS!$E$2:$E$20000,DATOS!$E10297,DATOS!$I$2:$I$20000,DATOS!$I10297,DATOS!$G$2:$G$20000,"EX")=0),0))))</f>
      </c>
      <c r="H10297">
        <f>IF(DATOS!$G10297&lt;&gt;"EX",0,--(COUNTIFS(DATOS!$A$2:$A$20000,DATOS!$A10297,DATOS!$D$2:$D$20000,DATOS!$D10297,DATOS!$E$2:$E$20000,DATOS!$E10297,DATOS!$I$2:$I$20000,DATOS!$I10297,DATOS!$G$2:$G$20000,"OR")=0))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DATOS!$A$2:$A$20000,DATOS!$A10298,DATOS!$D$2:$D$20000,DATOS!$D10298,DATOS!$E$2:$E$20000,DATOS!$E10298,DATOS!$I$2:$I$20000,DATOS!$I10298,DATOS!$G$2:$G$20000,"EX")=0),0))))</f>
      </c>
      <c r="H10298">
        <f>IF(DATOS!$G10298&lt;&gt;"EX",0,--(COUNTIFS(DATOS!$A$2:$A$20000,DATOS!$A10298,DATOS!$D$2:$D$20000,DATOS!$D10298,DATOS!$E$2:$E$20000,DATOS!$E10298,DATOS!$I$2:$I$20000,DATOS!$I10298,DATOS!$G$2:$G$20000,"OR")=0))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DATOS!$A$2:$A$20000,DATOS!$A10299,DATOS!$D$2:$D$20000,DATOS!$D10299,DATOS!$E$2:$E$20000,DATOS!$E10299,DATOS!$I$2:$I$20000,DATOS!$I10299,DATOS!$G$2:$G$20000,"EX")=0),0))))</f>
      </c>
      <c r="H10299">
        <f>IF(DATOS!$G10299&lt;&gt;"EX",0,--(COUNTIFS(DATOS!$A$2:$A$20000,DATOS!$A10299,DATOS!$D$2:$D$20000,DATOS!$D10299,DATOS!$E$2:$E$20000,DATOS!$E10299,DATOS!$I$2:$I$20000,DATOS!$I10299,DATOS!$G$2:$G$20000,"OR")=0))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DATOS!$A$2:$A$20000,DATOS!$A10300,DATOS!$D$2:$D$20000,DATOS!$D10300,DATOS!$E$2:$E$20000,DATOS!$E10300,DATOS!$I$2:$I$20000,DATOS!$I10300,DATOS!$G$2:$G$20000,"EX")=0),0))))</f>
      </c>
      <c r="H10300">
        <f>IF(DATOS!$G10300&lt;&gt;"EX",0,--(COUNTIFS(DATOS!$A$2:$A$20000,DATOS!$A10300,DATOS!$D$2:$D$20000,DATOS!$D10300,DATOS!$E$2:$E$20000,DATOS!$E10300,DATOS!$I$2:$I$20000,DATOS!$I10300,DATOS!$G$2:$G$20000,"OR")=0))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DATOS!$A$2:$A$20000,DATOS!$A10301,DATOS!$D$2:$D$20000,DATOS!$D10301,DATOS!$E$2:$E$20000,DATOS!$E10301,DATOS!$I$2:$I$20000,DATOS!$I10301,DATOS!$G$2:$G$20000,"EX")=0),0))))</f>
      </c>
      <c r="H10301">
        <f>IF(DATOS!$G10301&lt;&gt;"EX",0,--(COUNTIFS(DATOS!$A$2:$A$20000,DATOS!$A10301,DATOS!$D$2:$D$20000,DATOS!$D10301,DATOS!$E$2:$E$20000,DATOS!$E10301,DATOS!$I$2:$I$20000,DATOS!$I10301,DATOS!$G$2:$G$20000,"OR")=0))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DATOS!$A$2:$A$20000,DATOS!$A10302,DATOS!$D$2:$D$20000,DATOS!$D10302,DATOS!$E$2:$E$20000,DATOS!$E10302,DATOS!$I$2:$I$20000,DATOS!$I10302,DATOS!$G$2:$G$20000,"EX")=0),0))))</f>
      </c>
      <c r="H10302">
        <f>IF(DATOS!$G10302&lt;&gt;"EX",0,--(COUNTIFS(DATOS!$A$2:$A$20000,DATOS!$A10302,DATOS!$D$2:$D$20000,DATOS!$D10302,DATOS!$E$2:$E$20000,DATOS!$E10302,DATOS!$I$2:$I$20000,DATOS!$I10302,DATOS!$G$2:$G$20000,"OR")=0))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DATOS!$A$2:$A$20000,DATOS!$A10303,DATOS!$D$2:$D$20000,DATOS!$D10303,DATOS!$E$2:$E$20000,DATOS!$E10303,DATOS!$I$2:$I$20000,DATOS!$I10303,DATOS!$G$2:$G$20000,"EX")=0),0))))</f>
      </c>
      <c r="H10303">
        <f>IF(DATOS!$G10303&lt;&gt;"EX",0,--(COUNTIFS(DATOS!$A$2:$A$20000,DATOS!$A10303,DATOS!$D$2:$D$20000,DATOS!$D10303,DATOS!$E$2:$E$20000,DATOS!$E10303,DATOS!$I$2:$I$20000,DATOS!$I10303,DATOS!$G$2:$G$20000,"OR")=0))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DATOS!$A$2:$A$20000,DATOS!$A10304,DATOS!$D$2:$D$20000,DATOS!$D10304,DATOS!$E$2:$E$20000,DATOS!$E10304,DATOS!$I$2:$I$20000,DATOS!$I10304,DATOS!$G$2:$G$20000,"EX")=0),0))))</f>
      </c>
      <c r="H10304">
        <f>IF(DATOS!$G10304&lt;&gt;"EX",0,--(COUNTIFS(DATOS!$A$2:$A$20000,DATOS!$A10304,DATOS!$D$2:$D$20000,DATOS!$D10304,DATOS!$E$2:$E$20000,DATOS!$E10304,DATOS!$I$2:$I$20000,DATOS!$I10304,DATOS!$G$2:$G$20000,"OR")=0))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DATOS!$A$2:$A$20000,DATOS!$A10305,DATOS!$D$2:$D$20000,DATOS!$D10305,DATOS!$E$2:$E$20000,DATOS!$E10305,DATOS!$I$2:$I$20000,DATOS!$I10305,DATOS!$G$2:$G$20000,"EX")=0),0))))</f>
      </c>
      <c r="H10305">
        <f>IF(DATOS!$G10305&lt;&gt;"EX",0,--(COUNTIFS(DATOS!$A$2:$A$20000,DATOS!$A10305,DATOS!$D$2:$D$20000,DATOS!$D10305,DATOS!$E$2:$E$20000,DATOS!$E10305,DATOS!$I$2:$I$20000,DATOS!$I10305,DATOS!$G$2:$G$20000,"OR")=0))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DATOS!$A$2:$A$20000,DATOS!$A10306,DATOS!$D$2:$D$20000,DATOS!$D10306,DATOS!$E$2:$E$20000,DATOS!$E10306,DATOS!$I$2:$I$20000,DATOS!$I10306,DATOS!$G$2:$G$20000,"EX")=0),0))))</f>
      </c>
      <c r="H10306">
        <f>IF(DATOS!$G10306&lt;&gt;"EX",0,--(COUNTIFS(DATOS!$A$2:$A$20000,DATOS!$A10306,DATOS!$D$2:$D$20000,DATOS!$D10306,DATOS!$E$2:$E$20000,DATOS!$E10306,DATOS!$I$2:$I$20000,DATOS!$I10306,DATOS!$G$2:$G$20000,"OR")=0))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DATOS!$A$2:$A$20000,DATOS!$A10307,DATOS!$D$2:$D$20000,DATOS!$D10307,DATOS!$E$2:$E$20000,DATOS!$E10307,DATOS!$I$2:$I$20000,DATOS!$I10307,DATOS!$G$2:$G$20000,"EX")=0),0))))</f>
      </c>
      <c r="H10307">
        <f>IF(DATOS!$G10307&lt;&gt;"EX",0,--(COUNTIFS(DATOS!$A$2:$A$20000,DATOS!$A10307,DATOS!$D$2:$D$20000,DATOS!$D10307,DATOS!$E$2:$E$20000,DATOS!$E10307,DATOS!$I$2:$I$20000,DATOS!$I10307,DATOS!$G$2:$G$20000,"OR")=0))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DATOS!$A$2:$A$20000,DATOS!$A10308,DATOS!$D$2:$D$20000,DATOS!$D10308,DATOS!$E$2:$E$20000,DATOS!$E10308,DATOS!$I$2:$I$20000,DATOS!$I10308,DATOS!$G$2:$G$20000,"EX")=0),0))))</f>
      </c>
      <c r="H10308">
        <f>IF(DATOS!$G10308&lt;&gt;"EX",0,--(COUNTIFS(DATOS!$A$2:$A$20000,DATOS!$A10308,DATOS!$D$2:$D$20000,DATOS!$D10308,DATOS!$E$2:$E$20000,DATOS!$E10308,DATOS!$I$2:$I$20000,DATOS!$I10308,DATOS!$G$2:$G$20000,"OR")=0))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DATOS!$A$2:$A$20000,DATOS!$A10309,DATOS!$D$2:$D$20000,DATOS!$D10309,DATOS!$E$2:$E$20000,DATOS!$E10309,DATOS!$I$2:$I$20000,DATOS!$I10309,DATOS!$G$2:$G$20000,"EX")=0),0))))</f>
      </c>
      <c r="H10309">
        <f>IF(DATOS!$G10309&lt;&gt;"EX",0,--(COUNTIFS(DATOS!$A$2:$A$20000,DATOS!$A10309,DATOS!$D$2:$D$20000,DATOS!$D10309,DATOS!$E$2:$E$20000,DATOS!$E10309,DATOS!$I$2:$I$20000,DATOS!$I10309,DATOS!$G$2:$G$20000,"OR")=0))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DATOS!$A$2:$A$20000,DATOS!$A10310,DATOS!$D$2:$D$20000,DATOS!$D10310,DATOS!$E$2:$E$20000,DATOS!$E10310,DATOS!$I$2:$I$20000,DATOS!$I10310,DATOS!$G$2:$G$20000,"EX")=0),0))))</f>
      </c>
      <c r="H10310">
        <f>IF(DATOS!$G10310&lt;&gt;"EX",0,--(COUNTIFS(DATOS!$A$2:$A$20000,DATOS!$A10310,DATOS!$D$2:$D$20000,DATOS!$D10310,DATOS!$E$2:$E$20000,DATOS!$E10310,DATOS!$I$2:$I$20000,DATOS!$I10310,DATOS!$G$2:$G$20000,"OR")=0))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DATOS!$A$2:$A$20000,DATOS!$A10311,DATOS!$D$2:$D$20000,DATOS!$D10311,DATOS!$E$2:$E$20000,DATOS!$E10311,DATOS!$I$2:$I$20000,DATOS!$I10311,DATOS!$G$2:$G$20000,"EX")=0),0))))</f>
      </c>
      <c r="H10311">
        <f>IF(DATOS!$G10311&lt;&gt;"EX",0,--(COUNTIFS(DATOS!$A$2:$A$20000,DATOS!$A10311,DATOS!$D$2:$D$20000,DATOS!$D10311,DATOS!$E$2:$E$20000,DATOS!$E10311,DATOS!$I$2:$I$20000,DATOS!$I10311,DATOS!$G$2:$G$20000,"OR")=0))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DATOS!$A$2:$A$20000,DATOS!$A10312,DATOS!$D$2:$D$20000,DATOS!$D10312,DATOS!$E$2:$E$20000,DATOS!$E10312,DATOS!$I$2:$I$20000,DATOS!$I10312,DATOS!$G$2:$G$20000,"EX")=0),0))))</f>
      </c>
      <c r="H10312">
        <f>IF(DATOS!$G10312&lt;&gt;"EX",0,--(COUNTIFS(DATOS!$A$2:$A$20000,DATOS!$A10312,DATOS!$D$2:$D$20000,DATOS!$D10312,DATOS!$E$2:$E$20000,DATOS!$E10312,DATOS!$I$2:$I$20000,DATOS!$I10312,DATOS!$G$2:$G$20000,"OR")=0))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DATOS!$A$2:$A$20000,DATOS!$A10313,DATOS!$D$2:$D$20000,DATOS!$D10313,DATOS!$E$2:$E$20000,DATOS!$E10313,DATOS!$I$2:$I$20000,DATOS!$I10313,DATOS!$G$2:$G$20000,"EX")=0),0))))</f>
      </c>
      <c r="H10313">
        <f>IF(DATOS!$G10313&lt;&gt;"EX",0,--(COUNTIFS(DATOS!$A$2:$A$20000,DATOS!$A10313,DATOS!$D$2:$D$20000,DATOS!$D10313,DATOS!$E$2:$E$20000,DATOS!$E10313,DATOS!$I$2:$I$20000,DATOS!$I10313,DATOS!$G$2:$G$20000,"OR")=0))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DATOS!$A$2:$A$20000,DATOS!$A10314,DATOS!$D$2:$D$20000,DATOS!$D10314,DATOS!$E$2:$E$20000,DATOS!$E10314,DATOS!$I$2:$I$20000,DATOS!$I10314,DATOS!$G$2:$G$20000,"EX")=0),0))))</f>
      </c>
      <c r="H10314">
        <f>IF(DATOS!$G10314&lt;&gt;"EX",0,--(COUNTIFS(DATOS!$A$2:$A$20000,DATOS!$A10314,DATOS!$D$2:$D$20000,DATOS!$D10314,DATOS!$E$2:$E$20000,DATOS!$E10314,DATOS!$I$2:$I$20000,DATOS!$I10314,DATOS!$G$2:$G$20000,"OR")=0))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DATOS!$A$2:$A$20000,DATOS!$A10315,DATOS!$D$2:$D$20000,DATOS!$D10315,DATOS!$E$2:$E$20000,DATOS!$E10315,DATOS!$I$2:$I$20000,DATOS!$I10315,DATOS!$G$2:$G$20000,"EX")=0),0))))</f>
      </c>
      <c r="H10315">
        <f>IF(DATOS!$G10315&lt;&gt;"EX",0,--(COUNTIFS(DATOS!$A$2:$A$20000,DATOS!$A10315,DATOS!$D$2:$D$20000,DATOS!$D10315,DATOS!$E$2:$E$20000,DATOS!$E10315,DATOS!$I$2:$I$20000,DATOS!$I10315,DATOS!$G$2:$G$20000,"OR")=0))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DATOS!$A$2:$A$20000,DATOS!$A10316,DATOS!$D$2:$D$20000,DATOS!$D10316,DATOS!$E$2:$E$20000,DATOS!$E10316,DATOS!$I$2:$I$20000,DATOS!$I10316,DATOS!$G$2:$G$20000,"EX")=0),0))))</f>
      </c>
      <c r="H10316">
        <f>IF(DATOS!$G10316&lt;&gt;"EX",0,--(COUNTIFS(DATOS!$A$2:$A$20000,DATOS!$A10316,DATOS!$D$2:$D$20000,DATOS!$D10316,DATOS!$E$2:$E$20000,DATOS!$E10316,DATOS!$I$2:$I$20000,DATOS!$I10316,DATOS!$G$2:$G$20000,"OR")=0))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DATOS!$A$2:$A$20000,DATOS!$A10317,DATOS!$D$2:$D$20000,DATOS!$D10317,DATOS!$E$2:$E$20000,DATOS!$E10317,DATOS!$I$2:$I$20000,DATOS!$I10317,DATOS!$G$2:$G$20000,"EX")=0),0))))</f>
      </c>
      <c r="H10317">
        <f>IF(DATOS!$G10317&lt;&gt;"EX",0,--(COUNTIFS(DATOS!$A$2:$A$20000,DATOS!$A10317,DATOS!$D$2:$D$20000,DATOS!$D10317,DATOS!$E$2:$E$20000,DATOS!$E10317,DATOS!$I$2:$I$20000,DATOS!$I10317,DATOS!$G$2:$G$20000,"OR")=0))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DATOS!$A$2:$A$20000,DATOS!$A10318,DATOS!$D$2:$D$20000,DATOS!$D10318,DATOS!$E$2:$E$20000,DATOS!$E10318,DATOS!$I$2:$I$20000,DATOS!$I10318,DATOS!$G$2:$G$20000,"EX")=0),0))))</f>
      </c>
      <c r="H10318">
        <f>IF(DATOS!$G10318&lt;&gt;"EX",0,--(COUNTIFS(DATOS!$A$2:$A$20000,DATOS!$A10318,DATOS!$D$2:$D$20000,DATOS!$D10318,DATOS!$E$2:$E$20000,DATOS!$E10318,DATOS!$I$2:$I$20000,DATOS!$I10318,DATOS!$G$2:$G$20000,"OR")=0))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DATOS!$A$2:$A$20000,DATOS!$A10319,DATOS!$D$2:$D$20000,DATOS!$D10319,DATOS!$E$2:$E$20000,DATOS!$E10319,DATOS!$I$2:$I$20000,DATOS!$I10319,DATOS!$G$2:$G$20000,"EX")=0),0))))</f>
      </c>
      <c r="H10319">
        <f>IF(DATOS!$G10319&lt;&gt;"EX",0,--(COUNTIFS(DATOS!$A$2:$A$20000,DATOS!$A10319,DATOS!$D$2:$D$20000,DATOS!$D10319,DATOS!$E$2:$E$20000,DATOS!$E10319,DATOS!$I$2:$I$20000,DATOS!$I10319,DATOS!$G$2:$G$20000,"OR")=0))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DATOS!$A$2:$A$20000,DATOS!$A10320,DATOS!$D$2:$D$20000,DATOS!$D10320,DATOS!$E$2:$E$20000,DATOS!$E10320,DATOS!$I$2:$I$20000,DATOS!$I10320,DATOS!$G$2:$G$20000,"EX")=0),0))))</f>
      </c>
      <c r="H10320">
        <f>IF(DATOS!$G10320&lt;&gt;"EX",0,--(COUNTIFS(DATOS!$A$2:$A$20000,DATOS!$A10320,DATOS!$D$2:$D$20000,DATOS!$D10320,DATOS!$E$2:$E$20000,DATOS!$E10320,DATOS!$I$2:$I$20000,DATOS!$I10320,DATOS!$G$2:$G$20000,"OR")=0))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DATOS!$A$2:$A$20000,DATOS!$A10321,DATOS!$D$2:$D$20000,DATOS!$D10321,DATOS!$E$2:$E$20000,DATOS!$E10321,DATOS!$I$2:$I$20000,DATOS!$I10321,DATOS!$G$2:$G$20000,"EX")=0),0))))</f>
      </c>
      <c r="H10321">
        <f>IF(DATOS!$G10321&lt;&gt;"EX",0,--(COUNTIFS(DATOS!$A$2:$A$20000,DATOS!$A10321,DATOS!$D$2:$D$20000,DATOS!$D10321,DATOS!$E$2:$E$20000,DATOS!$E10321,DATOS!$I$2:$I$20000,DATOS!$I10321,DATOS!$G$2:$G$20000,"OR")=0))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DATOS!$A$2:$A$20000,DATOS!$A10322,DATOS!$D$2:$D$20000,DATOS!$D10322,DATOS!$E$2:$E$20000,DATOS!$E10322,DATOS!$I$2:$I$20000,DATOS!$I10322,DATOS!$G$2:$G$20000,"EX")=0),0))))</f>
      </c>
      <c r="H10322">
        <f>IF(DATOS!$G10322&lt;&gt;"EX",0,--(COUNTIFS(DATOS!$A$2:$A$20000,DATOS!$A10322,DATOS!$D$2:$D$20000,DATOS!$D10322,DATOS!$E$2:$E$20000,DATOS!$E10322,DATOS!$I$2:$I$20000,DATOS!$I10322,DATOS!$G$2:$G$20000,"OR")=0))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DATOS!$A$2:$A$20000,DATOS!$A10323,DATOS!$D$2:$D$20000,DATOS!$D10323,DATOS!$E$2:$E$20000,DATOS!$E10323,DATOS!$I$2:$I$20000,DATOS!$I10323,DATOS!$G$2:$G$20000,"EX")=0),0))))</f>
      </c>
      <c r="H10323">
        <f>IF(DATOS!$G10323&lt;&gt;"EX",0,--(COUNTIFS(DATOS!$A$2:$A$20000,DATOS!$A10323,DATOS!$D$2:$D$20000,DATOS!$D10323,DATOS!$E$2:$E$20000,DATOS!$E10323,DATOS!$I$2:$I$20000,DATOS!$I10323,DATOS!$G$2:$G$20000,"OR")=0))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DATOS!$A$2:$A$20000,DATOS!$A10324,DATOS!$D$2:$D$20000,DATOS!$D10324,DATOS!$E$2:$E$20000,DATOS!$E10324,DATOS!$I$2:$I$20000,DATOS!$I10324,DATOS!$G$2:$G$20000,"EX")=0),0))))</f>
      </c>
      <c r="H10324">
        <f>IF(DATOS!$G10324&lt;&gt;"EX",0,--(COUNTIFS(DATOS!$A$2:$A$20000,DATOS!$A10324,DATOS!$D$2:$D$20000,DATOS!$D10324,DATOS!$E$2:$E$20000,DATOS!$E10324,DATOS!$I$2:$I$20000,DATOS!$I10324,DATOS!$G$2:$G$20000,"OR")=0))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DATOS!$A$2:$A$20000,DATOS!$A10325,DATOS!$D$2:$D$20000,DATOS!$D10325,DATOS!$E$2:$E$20000,DATOS!$E10325,DATOS!$I$2:$I$20000,DATOS!$I10325,DATOS!$G$2:$G$20000,"EX")=0),0))))</f>
      </c>
      <c r="H10325">
        <f>IF(DATOS!$G10325&lt;&gt;"EX",0,--(COUNTIFS(DATOS!$A$2:$A$20000,DATOS!$A10325,DATOS!$D$2:$D$20000,DATOS!$D10325,DATOS!$E$2:$E$20000,DATOS!$E10325,DATOS!$I$2:$I$20000,DATOS!$I10325,DATOS!$G$2:$G$20000,"OR")=0))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DATOS!$A$2:$A$20000,DATOS!$A10326,DATOS!$D$2:$D$20000,DATOS!$D10326,DATOS!$E$2:$E$20000,DATOS!$E10326,DATOS!$I$2:$I$20000,DATOS!$I10326,DATOS!$G$2:$G$20000,"EX")=0),0))))</f>
      </c>
      <c r="H10326">
        <f>IF(DATOS!$G10326&lt;&gt;"EX",0,--(COUNTIFS(DATOS!$A$2:$A$20000,DATOS!$A10326,DATOS!$D$2:$D$20000,DATOS!$D10326,DATOS!$E$2:$E$20000,DATOS!$E10326,DATOS!$I$2:$I$20000,DATOS!$I10326,DATOS!$G$2:$G$20000,"OR")=0))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DATOS!$A$2:$A$20000,DATOS!$A10327,DATOS!$D$2:$D$20000,DATOS!$D10327,DATOS!$E$2:$E$20000,DATOS!$E10327,DATOS!$I$2:$I$20000,DATOS!$I10327,DATOS!$G$2:$G$20000,"EX")=0),0))))</f>
      </c>
      <c r="H10327">
        <f>IF(DATOS!$G10327&lt;&gt;"EX",0,--(COUNTIFS(DATOS!$A$2:$A$20000,DATOS!$A10327,DATOS!$D$2:$D$20000,DATOS!$D10327,DATOS!$E$2:$E$20000,DATOS!$E10327,DATOS!$I$2:$I$20000,DATOS!$I10327,DATOS!$G$2:$G$20000,"OR")=0))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DATOS!$A$2:$A$20000,DATOS!$A10328,DATOS!$D$2:$D$20000,DATOS!$D10328,DATOS!$E$2:$E$20000,DATOS!$E10328,DATOS!$I$2:$I$20000,DATOS!$I10328,DATOS!$G$2:$G$20000,"EX")=0),0))))</f>
      </c>
      <c r="H10328">
        <f>IF(DATOS!$G10328&lt;&gt;"EX",0,--(COUNTIFS(DATOS!$A$2:$A$20000,DATOS!$A10328,DATOS!$D$2:$D$20000,DATOS!$D10328,DATOS!$E$2:$E$20000,DATOS!$E10328,DATOS!$I$2:$I$20000,DATOS!$I10328,DATOS!$G$2:$G$20000,"OR")=0))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DATOS!$A$2:$A$20000,DATOS!$A10329,DATOS!$D$2:$D$20000,DATOS!$D10329,DATOS!$E$2:$E$20000,DATOS!$E10329,DATOS!$I$2:$I$20000,DATOS!$I10329,DATOS!$G$2:$G$20000,"EX")=0),0))))</f>
      </c>
      <c r="H10329">
        <f>IF(DATOS!$G10329&lt;&gt;"EX",0,--(COUNTIFS(DATOS!$A$2:$A$20000,DATOS!$A10329,DATOS!$D$2:$D$20000,DATOS!$D10329,DATOS!$E$2:$E$20000,DATOS!$E10329,DATOS!$I$2:$I$20000,DATOS!$I10329,DATOS!$G$2:$G$20000,"OR")=0))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DATOS!$A$2:$A$20000,DATOS!$A10330,DATOS!$D$2:$D$20000,DATOS!$D10330,DATOS!$E$2:$E$20000,DATOS!$E10330,DATOS!$I$2:$I$20000,DATOS!$I10330,DATOS!$G$2:$G$20000,"EX")=0),0))))</f>
      </c>
      <c r="H10330">
        <f>IF(DATOS!$G10330&lt;&gt;"EX",0,--(COUNTIFS(DATOS!$A$2:$A$20000,DATOS!$A10330,DATOS!$D$2:$D$20000,DATOS!$D10330,DATOS!$E$2:$E$20000,DATOS!$E10330,DATOS!$I$2:$I$20000,DATOS!$I10330,DATOS!$G$2:$G$20000,"OR")=0))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DATOS!$A$2:$A$20000,DATOS!$A10331,DATOS!$D$2:$D$20000,DATOS!$D10331,DATOS!$E$2:$E$20000,DATOS!$E10331,DATOS!$I$2:$I$20000,DATOS!$I10331,DATOS!$G$2:$G$20000,"EX")=0),0))))</f>
      </c>
      <c r="H10331">
        <f>IF(DATOS!$G10331&lt;&gt;"EX",0,--(COUNTIFS(DATOS!$A$2:$A$20000,DATOS!$A10331,DATOS!$D$2:$D$20000,DATOS!$D10331,DATOS!$E$2:$E$20000,DATOS!$E10331,DATOS!$I$2:$I$20000,DATOS!$I10331,DATOS!$G$2:$G$20000,"OR")=0))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DATOS!$A$2:$A$20000,DATOS!$A10332,DATOS!$D$2:$D$20000,DATOS!$D10332,DATOS!$E$2:$E$20000,DATOS!$E10332,DATOS!$I$2:$I$20000,DATOS!$I10332,DATOS!$G$2:$G$20000,"EX")=0),0))))</f>
      </c>
      <c r="H10332">
        <f>IF(DATOS!$G10332&lt;&gt;"EX",0,--(COUNTIFS(DATOS!$A$2:$A$20000,DATOS!$A10332,DATOS!$D$2:$D$20000,DATOS!$D10332,DATOS!$E$2:$E$20000,DATOS!$E10332,DATOS!$I$2:$I$20000,DATOS!$I10332,DATOS!$G$2:$G$20000,"OR")=0))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DATOS!$A$2:$A$20000,DATOS!$A10333,DATOS!$D$2:$D$20000,DATOS!$D10333,DATOS!$E$2:$E$20000,DATOS!$E10333,DATOS!$I$2:$I$20000,DATOS!$I10333,DATOS!$G$2:$G$20000,"EX")=0),0))))</f>
      </c>
      <c r="H10333">
        <f>IF(DATOS!$G10333&lt;&gt;"EX",0,--(COUNTIFS(DATOS!$A$2:$A$20000,DATOS!$A10333,DATOS!$D$2:$D$20000,DATOS!$D10333,DATOS!$E$2:$E$20000,DATOS!$E10333,DATOS!$I$2:$I$20000,DATOS!$I10333,DATOS!$G$2:$G$20000,"OR")=0))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DATOS!$A$2:$A$20000,DATOS!$A10334,DATOS!$D$2:$D$20000,DATOS!$D10334,DATOS!$E$2:$E$20000,DATOS!$E10334,DATOS!$I$2:$I$20000,DATOS!$I10334,DATOS!$G$2:$G$20000,"EX")=0),0))))</f>
      </c>
      <c r="H10334">
        <f>IF(DATOS!$G10334&lt;&gt;"EX",0,--(COUNTIFS(DATOS!$A$2:$A$20000,DATOS!$A10334,DATOS!$D$2:$D$20000,DATOS!$D10334,DATOS!$E$2:$E$20000,DATOS!$E10334,DATOS!$I$2:$I$20000,DATOS!$I10334,DATOS!$G$2:$G$20000,"OR")=0))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DATOS!$A$2:$A$20000,DATOS!$A10335,DATOS!$D$2:$D$20000,DATOS!$D10335,DATOS!$E$2:$E$20000,DATOS!$E10335,DATOS!$I$2:$I$20000,DATOS!$I10335,DATOS!$G$2:$G$20000,"EX")=0),0))))</f>
      </c>
      <c r="H10335">
        <f>IF(DATOS!$G10335&lt;&gt;"EX",0,--(COUNTIFS(DATOS!$A$2:$A$20000,DATOS!$A10335,DATOS!$D$2:$D$20000,DATOS!$D10335,DATOS!$E$2:$E$20000,DATOS!$E10335,DATOS!$I$2:$I$20000,DATOS!$I10335,DATOS!$G$2:$G$20000,"OR")=0))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DATOS!$A$2:$A$20000,DATOS!$A10336,DATOS!$D$2:$D$20000,DATOS!$D10336,DATOS!$E$2:$E$20000,DATOS!$E10336,DATOS!$I$2:$I$20000,DATOS!$I10336,DATOS!$G$2:$G$20000,"EX")=0),0))))</f>
      </c>
      <c r="H10336">
        <f>IF(DATOS!$G10336&lt;&gt;"EX",0,--(COUNTIFS(DATOS!$A$2:$A$20000,DATOS!$A10336,DATOS!$D$2:$D$20000,DATOS!$D10336,DATOS!$E$2:$E$20000,DATOS!$E10336,DATOS!$I$2:$I$20000,DATOS!$I10336,DATOS!$G$2:$G$20000,"OR")=0))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DATOS!$A$2:$A$20000,DATOS!$A10337,DATOS!$D$2:$D$20000,DATOS!$D10337,DATOS!$E$2:$E$20000,DATOS!$E10337,DATOS!$I$2:$I$20000,DATOS!$I10337,DATOS!$G$2:$G$20000,"EX")=0),0))))</f>
      </c>
      <c r="H10337">
        <f>IF(DATOS!$G10337&lt;&gt;"EX",0,--(COUNTIFS(DATOS!$A$2:$A$20000,DATOS!$A10337,DATOS!$D$2:$D$20000,DATOS!$D10337,DATOS!$E$2:$E$20000,DATOS!$E10337,DATOS!$I$2:$I$20000,DATOS!$I10337,DATOS!$G$2:$G$20000,"OR")=0))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DATOS!$A$2:$A$20000,DATOS!$A10338,DATOS!$D$2:$D$20000,DATOS!$D10338,DATOS!$E$2:$E$20000,DATOS!$E10338,DATOS!$I$2:$I$20000,DATOS!$I10338,DATOS!$G$2:$G$20000,"EX")=0),0))))</f>
      </c>
      <c r="H10338">
        <f>IF(DATOS!$G10338&lt;&gt;"EX",0,--(COUNTIFS(DATOS!$A$2:$A$20000,DATOS!$A10338,DATOS!$D$2:$D$20000,DATOS!$D10338,DATOS!$E$2:$E$20000,DATOS!$E10338,DATOS!$I$2:$I$20000,DATOS!$I10338,DATOS!$G$2:$G$20000,"OR")=0))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DATOS!$A$2:$A$20000,DATOS!$A10339,DATOS!$D$2:$D$20000,DATOS!$D10339,DATOS!$E$2:$E$20000,DATOS!$E10339,DATOS!$I$2:$I$20000,DATOS!$I10339,DATOS!$G$2:$G$20000,"EX")=0),0))))</f>
      </c>
      <c r="H10339">
        <f>IF(DATOS!$G10339&lt;&gt;"EX",0,--(COUNTIFS(DATOS!$A$2:$A$20000,DATOS!$A10339,DATOS!$D$2:$D$20000,DATOS!$D10339,DATOS!$E$2:$E$20000,DATOS!$E10339,DATOS!$I$2:$I$20000,DATOS!$I10339,DATOS!$G$2:$G$20000,"OR")=0))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DATOS!$A$2:$A$20000,DATOS!$A10340,DATOS!$D$2:$D$20000,DATOS!$D10340,DATOS!$E$2:$E$20000,DATOS!$E10340,DATOS!$I$2:$I$20000,DATOS!$I10340,DATOS!$G$2:$G$20000,"EX")=0),0))))</f>
      </c>
      <c r="H10340">
        <f>IF(DATOS!$G10340&lt;&gt;"EX",0,--(COUNTIFS(DATOS!$A$2:$A$20000,DATOS!$A10340,DATOS!$D$2:$D$20000,DATOS!$D10340,DATOS!$E$2:$E$20000,DATOS!$E10340,DATOS!$I$2:$I$20000,DATOS!$I10340,DATOS!$G$2:$G$20000,"OR")=0))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DATOS!$A$2:$A$20000,DATOS!$A10341,DATOS!$D$2:$D$20000,DATOS!$D10341,DATOS!$E$2:$E$20000,DATOS!$E10341,DATOS!$I$2:$I$20000,DATOS!$I10341,DATOS!$G$2:$G$20000,"EX")=0),0))))</f>
      </c>
      <c r="H10341">
        <f>IF(DATOS!$G10341&lt;&gt;"EX",0,--(COUNTIFS(DATOS!$A$2:$A$20000,DATOS!$A10341,DATOS!$D$2:$D$20000,DATOS!$D10341,DATOS!$E$2:$E$20000,DATOS!$E10341,DATOS!$I$2:$I$20000,DATOS!$I10341,DATOS!$G$2:$G$20000,"OR")=0))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DATOS!$A$2:$A$20000,DATOS!$A10342,DATOS!$D$2:$D$20000,DATOS!$D10342,DATOS!$E$2:$E$20000,DATOS!$E10342,DATOS!$I$2:$I$20000,DATOS!$I10342,DATOS!$G$2:$G$20000,"EX")=0),0))))</f>
      </c>
      <c r="H10342">
        <f>IF(DATOS!$G10342&lt;&gt;"EX",0,--(COUNTIFS(DATOS!$A$2:$A$20000,DATOS!$A10342,DATOS!$D$2:$D$20000,DATOS!$D10342,DATOS!$E$2:$E$20000,DATOS!$E10342,DATOS!$I$2:$I$20000,DATOS!$I10342,DATOS!$G$2:$G$20000,"OR")=0))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DATOS!$A$2:$A$20000,DATOS!$A10343,DATOS!$D$2:$D$20000,DATOS!$D10343,DATOS!$E$2:$E$20000,DATOS!$E10343,DATOS!$I$2:$I$20000,DATOS!$I10343,DATOS!$G$2:$G$20000,"EX")=0),0))))</f>
      </c>
      <c r="H10343">
        <f>IF(DATOS!$G10343&lt;&gt;"EX",0,--(COUNTIFS(DATOS!$A$2:$A$20000,DATOS!$A10343,DATOS!$D$2:$D$20000,DATOS!$D10343,DATOS!$E$2:$E$20000,DATOS!$E10343,DATOS!$I$2:$I$20000,DATOS!$I10343,DATOS!$G$2:$G$20000,"OR")=0))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DATOS!$A$2:$A$20000,DATOS!$A10344,DATOS!$D$2:$D$20000,DATOS!$D10344,DATOS!$E$2:$E$20000,DATOS!$E10344,DATOS!$I$2:$I$20000,DATOS!$I10344,DATOS!$G$2:$G$20000,"EX")=0),0))))</f>
      </c>
      <c r="H10344">
        <f>IF(DATOS!$G10344&lt;&gt;"EX",0,--(COUNTIFS(DATOS!$A$2:$A$20000,DATOS!$A10344,DATOS!$D$2:$D$20000,DATOS!$D10344,DATOS!$E$2:$E$20000,DATOS!$E10344,DATOS!$I$2:$I$20000,DATOS!$I10344,DATOS!$G$2:$G$20000,"OR")=0))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DATOS!$A$2:$A$20000,DATOS!$A10345,DATOS!$D$2:$D$20000,DATOS!$D10345,DATOS!$E$2:$E$20000,DATOS!$E10345,DATOS!$I$2:$I$20000,DATOS!$I10345,DATOS!$G$2:$G$20000,"EX")=0),0))))</f>
      </c>
      <c r="H10345">
        <f>IF(DATOS!$G10345&lt;&gt;"EX",0,--(COUNTIFS(DATOS!$A$2:$A$20000,DATOS!$A10345,DATOS!$D$2:$D$20000,DATOS!$D10345,DATOS!$E$2:$E$20000,DATOS!$E10345,DATOS!$I$2:$I$20000,DATOS!$I10345,DATOS!$G$2:$G$20000,"OR")=0))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DATOS!$A$2:$A$20000,DATOS!$A10346,DATOS!$D$2:$D$20000,DATOS!$D10346,DATOS!$E$2:$E$20000,DATOS!$E10346,DATOS!$I$2:$I$20000,DATOS!$I10346,DATOS!$G$2:$G$20000,"EX")=0),0))))</f>
      </c>
      <c r="H10346">
        <f>IF(DATOS!$G10346&lt;&gt;"EX",0,--(COUNTIFS(DATOS!$A$2:$A$20000,DATOS!$A10346,DATOS!$D$2:$D$20000,DATOS!$D10346,DATOS!$E$2:$E$20000,DATOS!$E10346,DATOS!$I$2:$I$20000,DATOS!$I10346,DATOS!$G$2:$G$20000,"OR")=0))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DATOS!$A$2:$A$20000,DATOS!$A10347,DATOS!$D$2:$D$20000,DATOS!$D10347,DATOS!$E$2:$E$20000,DATOS!$E10347,DATOS!$I$2:$I$20000,DATOS!$I10347,DATOS!$G$2:$G$20000,"EX")=0),0))))</f>
      </c>
      <c r="H10347">
        <f>IF(DATOS!$G10347&lt;&gt;"EX",0,--(COUNTIFS(DATOS!$A$2:$A$20000,DATOS!$A10347,DATOS!$D$2:$D$20000,DATOS!$D10347,DATOS!$E$2:$E$20000,DATOS!$E10347,DATOS!$I$2:$I$20000,DATOS!$I10347,DATOS!$G$2:$G$20000,"OR")=0))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DATOS!$A$2:$A$20000,DATOS!$A10348,DATOS!$D$2:$D$20000,DATOS!$D10348,DATOS!$E$2:$E$20000,DATOS!$E10348,DATOS!$I$2:$I$20000,DATOS!$I10348,DATOS!$G$2:$G$20000,"EX")=0),0))))</f>
      </c>
      <c r="H10348">
        <f>IF(DATOS!$G10348&lt;&gt;"EX",0,--(COUNTIFS(DATOS!$A$2:$A$20000,DATOS!$A10348,DATOS!$D$2:$D$20000,DATOS!$D10348,DATOS!$E$2:$E$20000,DATOS!$E10348,DATOS!$I$2:$I$20000,DATOS!$I10348,DATOS!$G$2:$G$20000,"OR")=0))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DATOS!$A$2:$A$20000,DATOS!$A10349,DATOS!$D$2:$D$20000,DATOS!$D10349,DATOS!$E$2:$E$20000,DATOS!$E10349,DATOS!$I$2:$I$20000,DATOS!$I10349,DATOS!$G$2:$G$20000,"EX")=0),0))))</f>
      </c>
      <c r="H10349">
        <f>IF(DATOS!$G10349&lt;&gt;"EX",0,--(COUNTIFS(DATOS!$A$2:$A$20000,DATOS!$A10349,DATOS!$D$2:$D$20000,DATOS!$D10349,DATOS!$E$2:$E$20000,DATOS!$E10349,DATOS!$I$2:$I$20000,DATOS!$I10349,DATOS!$G$2:$G$20000,"OR")=0))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DATOS!$A$2:$A$20000,DATOS!$A10350,DATOS!$D$2:$D$20000,DATOS!$D10350,DATOS!$E$2:$E$20000,DATOS!$E10350,DATOS!$I$2:$I$20000,DATOS!$I10350,DATOS!$G$2:$G$20000,"EX")=0),0))))</f>
      </c>
      <c r="H10350">
        <f>IF(DATOS!$G10350&lt;&gt;"EX",0,--(COUNTIFS(DATOS!$A$2:$A$20000,DATOS!$A10350,DATOS!$D$2:$D$20000,DATOS!$D10350,DATOS!$E$2:$E$20000,DATOS!$E10350,DATOS!$I$2:$I$20000,DATOS!$I10350,DATOS!$G$2:$G$20000,"OR")=0))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DATOS!$A$2:$A$20000,DATOS!$A10351,DATOS!$D$2:$D$20000,DATOS!$D10351,DATOS!$E$2:$E$20000,DATOS!$E10351,DATOS!$I$2:$I$20000,DATOS!$I10351,DATOS!$G$2:$G$20000,"EX")=0),0))))</f>
      </c>
      <c r="H10351">
        <f>IF(DATOS!$G10351&lt;&gt;"EX",0,--(COUNTIFS(DATOS!$A$2:$A$20000,DATOS!$A10351,DATOS!$D$2:$D$20000,DATOS!$D10351,DATOS!$E$2:$E$20000,DATOS!$E10351,DATOS!$I$2:$I$20000,DATOS!$I10351,DATOS!$G$2:$G$20000,"OR")=0))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DATOS!$A$2:$A$20000,DATOS!$A10352,DATOS!$D$2:$D$20000,DATOS!$D10352,DATOS!$E$2:$E$20000,DATOS!$E10352,DATOS!$I$2:$I$20000,DATOS!$I10352,DATOS!$G$2:$G$20000,"EX")=0),0))))</f>
      </c>
      <c r="H10352">
        <f>IF(DATOS!$G10352&lt;&gt;"EX",0,--(COUNTIFS(DATOS!$A$2:$A$20000,DATOS!$A10352,DATOS!$D$2:$D$20000,DATOS!$D10352,DATOS!$E$2:$E$20000,DATOS!$E10352,DATOS!$I$2:$I$20000,DATOS!$I10352,DATOS!$G$2:$G$20000,"OR")=0))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DATOS!$A$2:$A$20000,DATOS!$A10353,DATOS!$D$2:$D$20000,DATOS!$D10353,DATOS!$E$2:$E$20000,DATOS!$E10353,DATOS!$I$2:$I$20000,DATOS!$I10353,DATOS!$G$2:$G$20000,"EX")=0),0))))</f>
      </c>
      <c r="H10353">
        <f>IF(DATOS!$G10353&lt;&gt;"EX",0,--(COUNTIFS(DATOS!$A$2:$A$20000,DATOS!$A10353,DATOS!$D$2:$D$20000,DATOS!$D10353,DATOS!$E$2:$E$20000,DATOS!$E10353,DATOS!$I$2:$I$20000,DATOS!$I10353,DATOS!$G$2:$G$20000,"OR")=0))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DATOS!$A$2:$A$20000,DATOS!$A10354,DATOS!$D$2:$D$20000,DATOS!$D10354,DATOS!$E$2:$E$20000,DATOS!$E10354,DATOS!$I$2:$I$20000,DATOS!$I10354,DATOS!$G$2:$G$20000,"EX")=0),0))))</f>
      </c>
      <c r="H10354">
        <f>IF(DATOS!$G10354&lt;&gt;"EX",0,--(COUNTIFS(DATOS!$A$2:$A$20000,DATOS!$A10354,DATOS!$D$2:$D$20000,DATOS!$D10354,DATOS!$E$2:$E$20000,DATOS!$E10354,DATOS!$I$2:$I$20000,DATOS!$I10354,DATOS!$G$2:$G$20000,"OR")=0))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DATOS!$A$2:$A$20000,DATOS!$A10355,DATOS!$D$2:$D$20000,DATOS!$D10355,DATOS!$E$2:$E$20000,DATOS!$E10355,DATOS!$I$2:$I$20000,DATOS!$I10355,DATOS!$G$2:$G$20000,"EX")=0),0))))</f>
      </c>
      <c r="H10355">
        <f>IF(DATOS!$G10355&lt;&gt;"EX",0,--(COUNTIFS(DATOS!$A$2:$A$20000,DATOS!$A10355,DATOS!$D$2:$D$20000,DATOS!$D10355,DATOS!$E$2:$E$20000,DATOS!$E10355,DATOS!$I$2:$I$20000,DATOS!$I10355,DATOS!$G$2:$G$20000,"OR")=0))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DATOS!$A$2:$A$20000,DATOS!$A10356,DATOS!$D$2:$D$20000,DATOS!$D10356,DATOS!$E$2:$E$20000,DATOS!$E10356,DATOS!$I$2:$I$20000,DATOS!$I10356,DATOS!$G$2:$G$20000,"EX")=0),0))))</f>
      </c>
      <c r="H10356">
        <f>IF(DATOS!$G10356&lt;&gt;"EX",0,--(COUNTIFS(DATOS!$A$2:$A$20000,DATOS!$A10356,DATOS!$D$2:$D$20000,DATOS!$D10356,DATOS!$E$2:$E$20000,DATOS!$E10356,DATOS!$I$2:$I$20000,DATOS!$I10356,DATOS!$G$2:$G$20000,"OR")=0))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DATOS!$A$2:$A$20000,DATOS!$A10357,DATOS!$D$2:$D$20000,DATOS!$D10357,DATOS!$E$2:$E$20000,DATOS!$E10357,DATOS!$I$2:$I$20000,DATOS!$I10357,DATOS!$G$2:$G$20000,"EX")=0),0))))</f>
      </c>
      <c r="H10357">
        <f>IF(DATOS!$G10357&lt;&gt;"EX",0,--(COUNTIFS(DATOS!$A$2:$A$20000,DATOS!$A10357,DATOS!$D$2:$D$20000,DATOS!$D10357,DATOS!$E$2:$E$20000,DATOS!$E10357,DATOS!$I$2:$I$20000,DATOS!$I10357,DATOS!$G$2:$G$20000,"OR")=0))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DATOS!$A$2:$A$20000,DATOS!$A10358,DATOS!$D$2:$D$20000,DATOS!$D10358,DATOS!$E$2:$E$20000,DATOS!$E10358,DATOS!$I$2:$I$20000,DATOS!$I10358,DATOS!$G$2:$G$20000,"EX")=0),0))))</f>
      </c>
      <c r="H10358">
        <f>IF(DATOS!$G10358&lt;&gt;"EX",0,--(COUNTIFS(DATOS!$A$2:$A$20000,DATOS!$A10358,DATOS!$D$2:$D$20000,DATOS!$D10358,DATOS!$E$2:$E$20000,DATOS!$E10358,DATOS!$I$2:$I$20000,DATOS!$I10358,DATOS!$G$2:$G$20000,"OR")=0))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DATOS!$A$2:$A$20000,DATOS!$A10359,DATOS!$D$2:$D$20000,DATOS!$D10359,DATOS!$E$2:$E$20000,DATOS!$E10359,DATOS!$I$2:$I$20000,DATOS!$I10359,DATOS!$G$2:$G$20000,"EX")=0),0))))</f>
      </c>
      <c r="H10359">
        <f>IF(DATOS!$G10359&lt;&gt;"EX",0,--(COUNTIFS(DATOS!$A$2:$A$20000,DATOS!$A10359,DATOS!$D$2:$D$20000,DATOS!$D10359,DATOS!$E$2:$E$20000,DATOS!$E10359,DATOS!$I$2:$I$20000,DATOS!$I10359,DATOS!$G$2:$G$20000,"OR")=0))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DATOS!$A$2:$A$20000,DATOS!$A10360,DATOS!$D$2:$D$20000,DATOS!$D10360,DATOS!$E$2:$E$20000,DATOS!$E10360,DATOS!$I$2:$I$20000,DATOS!$I10360,DATOS!$G$2:$G$20000,"EX")=0),0))))</f>
      </c>
      <c r="H10360">
        <f>IF(DATOS!$G10360&lt;&gt;"EX",0,--(COUNTIFS(DATOS!$A$2:$A$20000,DATOS!$A10360,DATOS!$D$2:$D$20000,DATOS!$D10360,DATOS!$E$2:$E$20000,DATOS!$E10360,DATOS!$I$2:$I$20000,DATOS!$I10360,DATOS!$G$2:$G$20000,"OR")=0))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DATOS!$A$2:$A$20000,DATOS!$A10361,DATOS!$D$2:$D$20000,DATOS!$D10361,DATOS!$E$2:$E$20000,DATOS!$E10361,DATOS!$I$2:$I$20000,DATOS!$I10361,DATOS!$G$2:$G$20000,"EX")=0),0))))</f>
      </c>
      <c r="H10361">
        <f>IF(DATOS!$G10361&lt;&gt;"EX",0,--(COUNTIFS(DATOS!$A$2:$A$20000,DATOS!$A10361,DATOS!$D$2:$D$20000,DATOS!$D10361,DATOS!$E$2:$E$20000,DATOS!$E10361,DATOS!$I$2:$I$20000,DATOS!$I10361,DATOS!$G$2:$G$20000,"OR")=0))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DATOS!$A$2:$A$20000,DATOS!$A10362,DATOS!$D$2:$D$20000,DATOS!$D10362,DATOS!$E$2:$E$20000,DATOS!$E10362,DATOS!$I$2:$I$20000,DATOS!$I10362,DATOS!$G$2:$G$20000,"EX")=0),0))))</f>
      </c>
      <c r="H10362">
        <f>IF(DATOS!$G10362&lt;&gt;"EX",0,--(COUNTIFS(DATOS!$A$2:$A$20000,DATOS!$A10362,DATOS!$D$2:$D$20000,DATOS!$D10362,DATOS!$E$2:$E$20000,DATOS!$E10362,DATOS!$I$2:$I$20000,DATOS!$I10362,DATOS!$G$2:$G$20000,"OR")=0))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DATOS!$A$2:$A$20000,DATOS!$A10363,DATOS!$D$2:$D$20000,DATOS!$D10363,DATOS!$E$2:$E$20000,DATOS!$E10363,DATOS!$I$2:$I$20000,DATOS!$I10363,DATOS!$G$2:$G$20000,"EX")=0),0))))</f>
      </c>
      <c r="H10363">
        <f>IF(DATOS!$G10363&lt;&gt;"EX",0,--(COUNTIFS(DATOS!$A$2:$A$20000,DATOS!$A10363,DATOS!$D$2:$D$20000,DATOS!$D10363,DATOS!$E$2:$E$20000,DATOS!$E10363,DATOS!$I$2:$I$20000,DATOS!$I10363,DATOS!$G$2:$G$20000,"OR")=0))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DATOS!$A$2:$A$20000,DATOS!$A10364,DATOS!$D$2:$D$20000,DATOS!$D10364,DATOS!$E$2:$E$20000,DATOS!$E10364,DATOS!$I$2:$I$20000,DATOS!$I10364,DATOS!$G$2:$G$20000,"EX")=0),0))))</f>
      </c>
      <c r="H10364">
        <f>IF(DATOS!$G10364&lt;&gt;"EX",0,--(COUNTIFS(DATOS!$A$2:$A$20000,DATOS!$A10364,DATOS!$D$2:$D$20000,DATOS!$D10364,DATOS!$E$2:$E$20000,DATOS!$E10364,DATOS!$I$2:$I$20000,DATOS!$I10364,DATOS!$G$2:$G$20000,"OR")=0))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DATOS!$A$2:$A$20000,DATOS!$A10365,DATOS!$D$2:$D$20000,DATOS!$D10365,DATOS!$E$2:$E$20000,DATOS!$E10365,DATOS!$I$2:$I$20000,DATOS!$I10365,DATOS!$G$2:$G$20000,"EX")=0),0))))</f>
      </c>
      <c r="H10365">
        <f>IF(DATOS!$G10365&lt;&gt;"EX",0,--(COUNTIFS(DATOS!$A$2:$A$20000,DATOS!$A10365,DATOS!$D$2:$D$20000,DATOS!$D10365,DATOS!$E$2:$E$20000,DATOS!$E10365,DATOS!$I$2:$I$20000,DATOS!$I10365,DATOS!$G$2:$G$20000,"OR")=0))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DATOS!$A$2:$A$20000,DATOS!$A10366,DATOS!$D$2:$D$20000,DATOS!$D10366,DATOS!$E$2:$E$20000,DATOS!$E10366,DATOS!$I$2:$I$20000,DATOS!$I10366,DATOS!$G$2:$G$20000,"EX")=0),0))))</f>
      </c>
      <c r="H10366">
        <f>IF(DATOS!$G10366&lt;&gt;"EX",0,--(COUNTIFS(DATOS!$A$2:$A$20000,DATOS!$A10366,DATOS!$D$2:$D$20000,DATOS!$D10366,DATOS!$E$2:$E$20000,DATOS!$E10366,DATOS!$I$2:$I$20000,DATOS!$I10366,DATOS!$G$2:$G$20000,"OR")=0))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DATOS!$A$2:$A$20000,DATOS!$A10367,DATOS!$D$2:$D$20000,DATOS!$D10367,DATOS!$E$2:$E$20000,DATOS!$E10367,DATOS!$I$2:$I$20000,DATOS!$I10367,DATOS!$G$2:$G$20000,"EX")=0),0))))</f>
      </c>
      <c r="H10367">
        <f>IF(DATOS!$G10367&lt;&gt;"EX",0,--(COUNTIFS(DATOS!$A$2:$A$20000,DATOS!$A10367,DATOS!$D$2:$D$20000,DATOS!$D10367,DATOS!$E$2:$E$20000,DATOS!$E10367,DATOS!$I$2:$I$20000,DATOS!$I10367,DATOS!$G$2:$G$20000,"OR")=0))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DATOS!$A$2:$A$20000,DATOS!$A10368,DATOS!$D$2:$D$20000,DATOS!$D10368,DATOS!$E$2:$E$20000,DATOS!$E10368,DATOS!$I$2:$I$20000,DATOS!$I10368,DATOS!$G$2:$G$20000,"EX")=0),0))))</f>
      </c>
      <c r="H10368">
        <f>IF(DATOS!$G10368&lt;&gt;"EX",0,--(COUNTIFS(DATOS!$A$2:$A$20000,DATOS!$A10368,DATOS!$D$2:$D$20000,DATOS!$D10368,DATOS!$E$2:$E$20000,DATOS!$E10368,DATOS!$I$2:$I$20000,DATOS!$I10368,DATOS!$G$2:$G$20000,"OR")=0))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DATOS!$A$2:$A$20000,DATOS!$A10369,DATOS!$D$2:$D$20000,DATOS!$D10369,DATOS!$E$2:$E$20000,DATOS!$E10369,DATOS!$I$2:$I$20000,DATOS!$I10369,DATOS!$G$2:$G$20000,"EX")=0),0))))</f>
      </c>
      <c r="H10369">
        <f>IF(DATOS!$G10369&lt;&gt;"EX",0,--(COUNTIFS(DATOS!$A$2:$A$20000,DATOS!$A10369,DATOS!$D$2:$D$20000,DATOS!$D10369,DATOS!$E$2:$E$20000,DATOS!$E10369,DATOS!$I$2:$I$20000,DATOS!$I10369,DATOS!$G$2:$G$20000,"OR")=0))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DATOS!$A$2:$A$20000,DATOS!$A10370,DATOS!$D$2:$D$20000,DATOS!$D10370,DATOS!$E$2:$E$20000,DATOS!$E10370,DATOS!$I$2:$I$20000,DATOS!$I10370,DATOS!$G$2:$G$20000,"EX")=0),0))))</f>
      </c>
      <c r="H10370">
        <f>IF(DATOS!$G10370&lt;&gt;"EX",0,--(COUNTIFS(DATOS!$A$2:$A$20000,DATOS!$A10370,DATOS!$D$2:$D$20000,DATOS!$D10370,DATOS!$E$2:$E$20000,DATOS!$E10370,DATOS!$I$2:$I$20000,DATOS!$I10370,DATOS!$G$2:$G$20000,"OR")=0))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DATOS!$A$2:$A$20000,DATOS!$A10371,DATOS!$D$2:$D$20000,DATOS!$D10371,DATOS!$E$2:$E$20000,DATOS!$E10371,DATOS!$I$2:$I$20000,DATOS!$I10371,DATOS!$G$2:$G$20000,"EX")=0),0))))</f>
      </c>
      <c r="H10371">
        <f>IF(DATOS!$G10371&lt;&gt;"EX",0,--(COUNTIFS(DATOS!$A$2:$A$20000,DATOS!$A10371,DATOS!$D$2:$D$20000,DATOS!$D10371,DATOS!$E$2:$E$20000,DATOS!$E10371,DATOS!$I$2:$I$20000,DATOS!$I10371,DATOS!$G$2:$G$20000,"OR")=0))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DATOS!$A$2:$A$20000,DATOS!$A10372,DATOS!$D$2:$D$20000,DATOS!$D10372,DATOS!$E$2:$E$20000,DATOS!$E10372,DATOS!$I$2:$I$20000,DATOS!$I10372,DATOS!$G$2:$G$20000,"EX")=0),0))))</f>
      </c>
      <c r="H10372">
        <f>IF(DATOS!$G10372&lt;&gt;"EX",0,--(COUNTIFS(DATOS!$A$2:$A$20000,DATOS!$A10372,DATOS!$D$2:$D$20000,DATOS!$D10372,DATOS!$E$2:$E$20000,DATOS!$E10372,DATOS!$I$2:$I$20000,DATOS!$I10372,DATOS!$G$2:$G$20000,"OR")=0))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DATOS!$A$2:$A$20000,DATOS!$A10373,DATOS!$D$2:$D$20000,DATOS!$D10373,DATOS!$E$2:$E$20000,DATOS!$E10373,DATOS!$I$2:$I$20000,DATOS!$I10373,DATOS!$G$2:$G$20000,"EX")=0),0))))</f>
      </c>
      <c r="H10373">
        <f>IF(DATOS!$G10373&lt;&gt;"EX",0,--(COUNTIFS(DATOS!$A$2:$A$20000,DATOS!$A10373,DATOS!$D$2:$D$20000,DATOS!$D10373,DATOS!$E$2:$E$20000,DATOS!$E10373,DATOS!$I$2:$I$20000,DATOS!$I10373,DATOS!$G$2:$G$20000,"OR")=0))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DATOS!$A$2:$A$20000,DATOS!$A10374,DATOS!$D$2:$D$20000,DATOS!$D10374,DATOS!$E$2:$E$20000,DATOS!$E10374,DATOS!$I$2:$I$20000,DATOS!$I10374,DATOS!$G$2:$G$20000,"EX")=0),0))))</f>
      </c>
      <c r="H10374">
        <f>IF(DATOS!$G10374&lt;&gt;"EX",0,--(COUNTIFS(DATOS!$A$2:$A$20000,DATOS!$A10374,DATOS!$D$2:$D$20000,DATOS!$D10374,DATOS!$E$2:$E$20000,DATOS!$E10374,DATOS!$I$2:$I$20000,DATOS!$I10374,DATOS!$G$2:$G$20000,"OR")=0))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DATOS!$A$2:$A$20000,DATOS!$A10375,DATOS!$D$2:$D$20000,DATOS!$D10375,DATOS!$E$2:$E$20000,DATOS!$E10375,DATOS!$I$2:$I$20000,DATOS!$I10375,DATOS!$G$2:$G$20000,"EX")=0),0))))</f>
      </c>
      <c r="H10375">
        <f>IF(DATOS!$G10375&lt;&gt;"EX",0,--(COUNTIFS(DATOS!$A$2:$A$20000,DATOS!$A10375,DATOS!$D$2:$D$20000,DATOS!$D10375,DATOS!$E$2:$E$20000,DATOS!$E10375,DATOS!$I$2:$I$20000,DATOS!$I10375,DATOS!$G$2:$G$20000,"OR")=0))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DATOS!$A$2:$A$20000,DATOS!$A10376,DATOS!$D$2:$D$20000,DATOS!$D10376,DATOS!$E$2:$E$20000,DATOS!$E10376,DATOS!$I$2:$I$20000,DATOS!$I10376,DATOS!$G$2:$G$20000,"EX")=0),0))))</f>
      </c>
      <c r="H10376">
        <f>IF(DATOS!$G10376&lt;&gt;"EX",0,--(COUNTIFS(DATOS!$A$2:$A$20000,DATOS!$A10376,DATOS!$D$2:$D$20000,DATOS!$D10376,DATOS!$E$2:$E$20000,DATOS!$E10376,DATOS!$I$2:$I$20000,DATOS!$I10376,DATOS!$G$2:$G$20000,"OR")=0))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DATOS!$A$2:$A$20000,DATOS!$A10377,DATOS!$D$2:$D$20000,DATOS!$D10377,DATOS!$E$2:$E$20000,DATOS!$E10377,DATOS!$I$2:$I$20000,DATOS!$I10377,DATOS!$G$2:$G$20000,"EX")=0),0))))</f>
      </c>
      <c r="H10377">
        <f>IF(DATOS!$G10377&lt;&gt;"EX",0,--(COUNTIFS(DATOS!$A$2:$A$20000,DATOS!$A10377,DATOS!$D$2:$D$20000,DATOS!$D10377,DATOS!$E$2:$E$20000,DATOS!$E10377,DATOS!$I$2:$I$20000,DATOS!$I10377,DATOS!$G$2:$G$20000,"OR")=0))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DATOS!$A$2:$A$20000,DATOS!$A10378,DATOS!$D$2:$D$20000,DATOS!$D10378,DATOS!$E$2:$E$20000,DATOS!$E10378,DATOS!$I$2:$I$20000,DATOS!$I10378,DATOS!$G$2:$G$20000,"EX")=0),0))))</f>
      </c>
      <c r="H10378">
        <f>IF(DATOS!$G10378&lt;&gt;"EX",0,--(COUNTIFS(DATOS!$A$2:$A$20000,DATOS!$A10378,DATOS!$D$2:$D$20000,DATOS!$D10378,DATOS!$E$2:$E$20000,DATOS!$E10378,DATOS!$I$2:$I$20000,DATOS!$I10378,DATOS!$G$2:$G$20000,"OR")=0))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DATOS!$A$2:$A$20000,DATOS!$A10379,DATOS!$D$2:$D$20000,DATOS!$D10379,DATOS!$E$2:$E$20000,DATOS!$E10379,DATOS!$I$2:$I$20000,DATOS!$I10379,DATOS!$G$2:$G$20000,"EX")=0),0))))</f>
      </c>
      <c r="H10379">
        <f>IF(DATOS!$G10379&lt;&gt;"EX",0,--(COUNTIFS(DATOS!$A$2:$A$20000,DATOS!$A10379,DATOS!$D$2:$D$20000,DATOS!$D10379,DATOS!$E$2:$E$20000,DATOS!$E10379,DATOS!$I$2:$I$20000,DATOS!$I10379,DATOS!$G$2:$G$20000,"OR")=0))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DATOS!$A$2:$A$20000,DATOS!$A10380,DATOS!$D$2:$D$20000,DATOS!$D10380,DATOS!$E$2:$E$20000,DATOS!$E10380,DATOS!$I$2:$I$20000,DATOS!$I10380,DATOS!$G$2:$G$20000,"EX")=0),0))))</f>
      </c>
      <c r="H10380">
        <f>IF(DATOS!$G10380&lt;&gt;"EX",0,--(COUNTIFS(DATOS!$A$2:$A$20000,DATOS!$A10380,DATOS!$D$2:$D$20000,DATOS!$D10380,DATOS!$E$2:$E$20000,DATOS!$E10380,DATOS!$I$2:$I$20000,DATOS!$I10380,DATOS!$G$2:$G$20000,"OR")=0))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DATOS!$A$2:$A$20000,DATOS!$A10381,DATOS!$D$2:$D$20000,DATOS!$D10381,DATOS!$E$2:$E$20000,DATOS!$E10381,DATOS!$I$2:$I$20000,DATOS!$I10381,DATOS!$G$2:$G$20000,"EX")=0),0))))</f>
      </c>
      <c r="H10381">
        <f>IF(DATOS!$G10381&lt;&gt;"EX",0,--(COUNTIFS(DATOS!$A$2:$A$20000,DATOS!$A10381,DATOS!$D$2:$D$20000,DATOS!$D10381,DATOS!$E$2:$E$20000,DATOS!$E10381,DATOS!$I$2:$I$20000,DATOS!$I10381,DATOS!$G$2:$G$20000,"OR")=0))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DATOS!$A$2:$A$20000,DATOS!$A10382,DATOS!$D$2:$D$20000,DATOS!$D10382,DATOS!$E$2:$E$20000,DATOS!$E10382,DATOS!$I$2:$I$20000,DATOS!$I10382,DATOS!$G$2:$G$20000,"EX")=0),0))))</f>
      </c>
      <c r="H10382">
        <f>IF(DATOS!$G10382&lt;&gt;"EX",0,--(COUNTIFS(DATOS!$A$2:$A$20000,DATOS!$A10382,DATOS!$D$2:$D$20000,DATOS!$D10382,DATOS!$E$2:$E$20000,DATOS!$E10382,DATOS!$I$2:$I$20000,DATOS!$I10382,DATOS!$G$2:$G$20000,"OR")=0))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DATOS!$A$2:$A$20000,DATOS!$A10383,DATOS!$D$2:$D$20000,DATOS!$D10383,DATOS!$E$2:$E$20000,DATOS!$E10383,DATOS!$I$2:$I$20000,DATOS!$I10383,DATOS!$G$2:$G$20000,"EX")=0),0))))</f>
      </c>
      <c r="H10383">
        <f>IF(DATOS!$G10383&lt;&gt;"EX",0,--(COUNTIFS(DATOS!$A$2:$A$20000,DATOS!$A10383,DATOS!$D$2:$D$20000,DATOS!$D10383,DATOS!$E$2:$E$20000,DATOS!$E10383,DATOS!$I$2:$I$20000,DATOS!$I10383,DATOS!$G$2:$G$20000,"OR")=0))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DATOS!$A$2:$A$20000,DATOS!$A10384,DATOS!$D$2:$D$20000,DATOS!$D10384,DATOS!$E$2:$E$20000,DATOS!$E10384,DATOS!$I$2:$I$20000,DATOS!$I10384,DATOS!$G$2:$G$20000,"EX")=0),0))))</f>
      </c>
      <c r="H10384">
        <f>IF(DATOS!$G10384&lt;&gt;"EX",0,--(COUNTIFS(DATOS!$A$2:$A$20000,DATOS!$A10384,DATOS!$D$2:$D$20000,DATOS!$D10384,DATOS!$E$2:$E$20000,DATOS!$E10384,DATOS!$I$2:$I$20000,DATOS!$I10384,DATOS!$G$2:$G$20000,"OR")=0))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DATOS!$A$2:$A$20000,DATOS!$A10385,DATOS!$D$2:$D$20000,DATOS!$D10385,DATOS!$E$2:$E$20000,DATOS!$E10385,DATOS!$I$2:$I$20000,DATOS!$I10385,DATOS!$G$2:$G$20000,"EX")=0),0))))</f>
      </c>
      <c r="H10385">
        <f>IF(DATOS!$G10385&lt;&gt;"EX",0,--(COUNTIFS(DATOS!$A$2:$A$20000,DATOS!$A10385,DATOS!$D$2:$D$20000,DATOS!$D10385,DATOS!$E$2:$E$20000,DATOS!$E10385,DATOS!$I$2:$I$20000,DATOS!$I10385,DATOS!$G$2:$G$20000,"OR")=0))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DATOS!$A$2:$A$20000,DATOS!$A10386,DATOS!$D$2:$D$20000,DATOS!$D10386,DATOS!$E$2:$E$20000,DATOS!$E10386,DATOS!$I$2:$I$20000,DATOS!$I10386,DATOS!$G$2:$G$20000,"EX")=0),0))))</f>
      </c>
      <c r="H10386">
        <f>IF(DATOS!$G10386&lt;&gt;"EX",0,--(COUNTIFS(DATOS!$A$2:$A$20000,DATOS!$A10386,DATOS!$D$2:$D$20000,DATOS!$D10386,DATOS!$E$2:$E$20000,DATOS!$E10386,DATOS!$I$2:$I$20000,DATOS!$I10386,DATOS!$G$2:$G$20000,"OR")=0))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DATOS!$A$2:$A$20000,DATOS!$A10387,DATOS!$D$2:$D$20000,DATOS!$D10387,DATOS!$E$2:$E$20000,DATOS!$E10387,DATOS!$I$2:$I$20000,DATOS!$I10387,DATOS!$G$2:$G$20000,"EX")=0),0))))</f>
      </c>
      <c r="H10387">
        <f>IF(DATOS!$G10387&lt;&gt;"EX",0,--(COUNTIFS(DATOS!$A$2:$A$20000,DATOS!$A10387,DATOS!$D$2:$D$20000,DATOS!$D10387,DATOS!$E$2:$E$20000,DATOS!$E10387,DATOS!$I$2:$I$20000,DATOS!$I10387,DATOS!$G$2:$G$20000,"OR")=0))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DATOS!$A$2:$A$20000,DATOS!$A10388,DATOS!$D$2:$D$20000,DATOS!$D10388,DATOS!$E$2:$E$20000,DATOS!$E10388,DATOS!$I$2:$I$20000,DATOS!$I10388,DATOS!$G$2:$G$20000,"EX")=0),0))))</f>
      </c>
      <c r="H10388">
        <f>IF(DATOS!$G10388&lt;&gt;"EX",0,--(COUNTIFS(DATOS!$A$2:$A$20000,DATOS!$A10388,DATOS!$D$2:$D$20000,DATOS!$D10388,DATOS!$E$2:$E$20000,DATOS!$E10388,DATOS!$I$2:$I$20000,DATOS!$I10388,DATOS!$G$2:$G$20000,"OR")=0))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DATOS!$A$2:$A$20000,DATOS!$A10389,DATOS!$D$2:$D$20000,DATOS!$D10389,DATOS!$E$2:$E$20000,DATOS!$E10389,DATOS!$I$2:$I$20000,DATOS!$I10389,DATOS!$G$2:$G$20000,"EX")=0),0))))</f>
      </c>
      <c r="H10389">
        <f>IF(DATOS!$G10389&lt;&gt;"EX",0,--(COUNTIFS(DATOS!$A$2:$A$20000,DATOS!$A10389,DATOS!$D$2:$D$20000,DATOS!$D10389,DATOS!$E$2:$E$20000,DATOS!$E10389,DATOS!$I$2:$I$20000,DATOS!$I10389,DATOS!$G$2:$G$20000,"OR")=0))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DATOS!$A$2:$A$20000,DATOS!$A10390,DATOS!$D$2:$D$20000,DATOS!$D10390,DATOS!$E$2:$E$20000,DATOS!$E10390,DATOS!$I$2:$I$20000,DATOS!$I10390,DATOS!$G$2:$G$20000,"EX")=0),0))))</f>
      </c>
      <c r="H10390">
        <f>IF(DATOS!$G10390&lt;&gt;"EX",0,--(COUNTIFS(DATOS!$A$2:$A$20000,DATOS!$A10390,DATOS!$D$2:$D$20000,DATOS!$D10390,DATOS!$E$2:$E$20000,DATOS!$E10390,DATOS!$I$2:$I$20000,DATOS!$I10390,DATOS!$G$2:$G$20000,"OR")=0))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DATOS!$A$2:$A$20000,DATOS!$A10391,DATOS!$D$2:$D$20000,DATOS!$D10391,DATOS!$E$2:$E$20000,DATOS!$E10391,DATOS!$I$2:$I$20000,DATOS!$I10391,DATOS!$G$2:$G$20000,"EX")=0),0))))</f>
      </c>
      <c r="H10391">
        <f>IF(DATOS!$G10391&lt;&gt;"EX",0,--(COUNTIFS(DATOS!$A$2:$A$20000,DATOS!$A10391,DATOS!$D$2:$D$20000,DATOS!$D10391,DATOS!$E$2:$E$20000,DATOS!$E10391,DATOS!$I$2:$I$20000,DATOS!$I10391,DATOS!$G$2:$G$20000,"OR")=0))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DATOS!$A$2:$A$20000,DATOS!$A10392,DATOS!$D$2:$D$20000,DATOS!$D10392,DATOS!$E$2:$E$20000,DATOS!$E10392,DATOS!$I$2:$I$20000,DATOS!$I10392,DATOS!$G$2:$G$20000,"EX")=0),0))))</f>
      </c>
      <c r="H10392">
        <f>IF(DATOS!$G10392&lt;&gt;"EX",0,--(COUNTIFS(DATOS!$A$2:$A$20000,DATOS!$A10392,DATOS!$D$2:$D$20000,DATOS!$D10392,DATOS!$E$2:$E$20000,DATOS!$E10392,DATOS!$I$2:$I$20000,DATOS!$I10392,DATOS!$G$2:$G$20000,"OR")=0))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DATOS!$A$2:$A$20000,DATOS!$A10393,DATOS!$D$2:$D$20000,DATOS!$D10393,DATOS!$E$2:$E$20000,DATOS!$E10393,DATOS!$I$2:$I$20000,DATOS!$I10393,DATOS!$G$2:$G$20000,"EX")=0),0))))</f>
      </c>
      <c r="H10393">
        <f>IF(DATOS!$G10393&lt;&gt;"EX",0,--(COUNTIFS(DATOS!$A$2:$A$20000,DATOS!$A10393,DATOS!$D$2:$D$20000,DATOS!$D10393,DATOS!$E$2:$E$20000,DATOS!$E10393,DATOS!$I$2:$I$20000,DATOS!$I10393,DATOS!$G$2:$G$20000,"OR")=0))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DATOS!$A$2:$A$20000,DATOS!$A10394,DATOS!$D$2:$D$20000,DATOS!$D10394,DATOS!$E$2:$E$20000,DATOS!$E10394,DATOS!$I$2:$I$20000,DATOS!$I10394,DATOS!$G$2:$G$20000,"EX")=0),0))))</f>
      </c>
      <c r="H10394">
        <f>IF(DATOS!$G10394&lt;&gt;"EX",0,--(COUNTIFS(DATOS!$A$2:$A$20000,DATOS!$A10394,DATOS!$D$2:$D$20000,DATOS!$D10394,DATOS!$E$2:$E$20000,DATOS!$E10394,DATOS!$I$2:$I$20000,DATOS!$I10394,DATOS!$G$2:$G$20000,"OR")=0))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DATOS!$A$2:$A$20000,DATOS!$A10395,DATOS!$D$2:$D$20000,DATOS!$D10395,DATOS!$E$2:$E$20000,DATOS!$E10395,DATOS!$I$2:$I$20000,DATOS!$I10395,DATOS!$G$2:$G$20000,"EX")=0),0))))</f>
      </c>
      <c r="H10395">
        <f>IF(DATOS!$G10395&lt;&gt;"EX",0,--(COUNTIFS(DATOS!$A$2:$A$20000,DATOS!$A10395,DATOS!$D$2:$D$20000,DATOS!$D10395,DATOS!$E$2:$E$20000,DATOS!$E10395,DATOS!$I$2:$I$20000,DATOS!$I10395,DATOS!$G$2:$G$20000,"OR")=0))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DATOS!$A$2:$A$20000,DATOS!$A10396,DATOS!$D$2:$D$20000,DATOS!$D10396,DATOS!$E$2:$E$20000,DATOS!$E10396,DATOS!$I$2:$I$20000,DATOS!$I10396,DATOS!$G$2:$G$20000,"EX")=0),0))))</f>
      </c>
      <c r="H10396">
        <f>IF(DATOS!$G10396&lt;&gt;"EX",0,--(COUNTIFS(DATOS!$A$2:$A$20000,DATOS!$A10396,DATOS!$D$2:$D$20000,DATOS!$D10396,DATOS!$E$2:$E$20000,DATOS!$E10396,DATOS!$I$2:$I$20000,DATOS!$I10396,DATOS!$G$2:$G$20000,"OR")=0))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DATOS!$A$2:$A$20000,DATOS!$A10397,DATOS!$D$2:$D$20000,DATOS!$D10397,DATOS!$E$2:$E$20000,DATOS!$E10397,DATOS!$I$2:$I$20000,DATOS!$I10397,DATOS!$G$2:$G$20000,"EX")=0),0))))</f>
      </c>
      <c r="H10397">
        <f>IF(DATOS!$G10397&lt;&gt;"EX",0,--(COUNTIFS(DATOS!$A$2:$A$20000,DATOS!$A10397,DATOS!$D$2:$D$20000,DATOS!$D10397,DATOS!$E$2:$E$20000,DATOS!$E10397,DATOS!$I$2:$I$20000,DATOS!$I10397,DATOS!$G$2:$G$20000,"OR")=0))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DATOS!$A$2:$A$20000,DATOS!$A10398,DATOS!$D$2:$D$20000,DATOS!$D10398,DATOS!$E$2:$E$20000,DATOS!$E10398,DATOS!$I$2:$I$20000,DATOS!$I10398,DATOS!$G$2:$G$20000,"EX")=0),0))))</f>
      </c>
      <c r="H10398">
        <f>IF(DATOS!$G10398&lt;&gt;"EX",0,--(COUNTIFS(DATOS!$A$2:$A$20000,DATOS!$A10398,DATOS!$D$2:$D$20000,DATOS!$D10398,DATOS!$E$2:$E$20000,DATOS!$E10398,DATOS!$I$2:$I$20000,DATOS!$I10398,DATOS!$G$2:$G$20000,"OR")=0))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DATOS!$A$2:$A$20000,DATOS!$A10399,DATOS!$D$2:$D$20000,DATOS!$D10399,DATOS!$E$2:$E$20000,DATOS!$E10399,DATOS!$I$2:$I$20000,DATOS!$I10399,DATOS!$G$2:$G$20000,"EX")=0),0))))</f>
      </c>
      <c r="H10399">
        <f>IF(DATOS!$G10399&lt;&gt;"EX",0,--(COUNTIFS(DATOS!$A$2:$A$20000,DATOS!$A10399,DATOS!$D$2:$D$20000,DATOS!$D10399,DATOS!$E$2:$E$20000,DATOS!$E10399,DATOS!$I$2:$I$20000,DATOS!$I10399,DATOS!$G$2:$G$20000,"OR")=0))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DATOS!$A$2:$A$20000,DATOS!$A10400,DATOS!$D$2:$D$20000,DATOS!$D10400,DATOS!$E$2:$E$20000,DATOS!$E10400,DATOS!$I$2:$I$20000,DATOS!$I10400,DATOS!$G$2:$G$20000,"EX")=0),0))))</f>
      </c>
      <c r="H10400">
        <f>IF(DATOS!$G10400&lt;&gt;"EX",0,--(COUNTIFS(DATOS!$A$2:$A$20000,DATOS!$A10400,DATOS!$D$2:$D$20000,DATOS!$D10400,DATOS!$E$2:$E$20000,DATOS!$E10400,DATOS!$I$2:$I$20000,DATOS!$I10400,DATOS!$G$2:$G$20000,"OR")=0))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DATOS!$A$2:$A$20000,DATOS!$A10401,DATOS!$D$2:$D$20000,DATOS!$D10401,DATOS!$E$2:$E$20000,DATOS!$E10401,DATOS!$I$2:$I$20000,DATOS!$I10401,DATOS!$G$2:$G$20000,"EX")=0),0))))</f>
      </c>
      <c r="H10401">
        <f>IF(DATOS!$G10401&lt;&gt;"EX",0,--(COUNTIFS(DATOS!$A$2:$A$20000,DATOS!$A10401,DATOS!$D$2:$D$20000,DATOS!$D10401,DATOS!$E$2:$E$20000,DATOS!$E10401,DATOS!$I$2:$I$20000,DATOS!$I10401,DATOS!$G$2:$G$20000,"OR")=0))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DATOS!$A$2:$A$20000,DATOS!$A10402,DATOS!$D$2:$D$20000,DATOS!$D10402,DATOS!$E$2:$E$20000,DATOS!$E10402,DATOS!$I$2:$I$20000,DATOS!$I10402,DATOS!$G$2:$G$20000,"EX")=0),0))))</f>
      </c>
      <c r="H10402">
        <f>IF(DATOS!$G10402&lt;&gt;"EX",0,--(COUNTIFS(DATOS!$A$2:$A$20000,DATOS!$A10402,DATOS!$D$2:$D$20000,DATOS!$D10402,DATOS!$E$2:$E$20000,DATOS!$E10402,DATOS!$I$2:$I$20000,DATOS!$I10402,DATOS!$G$2:$G$20000,"OR")=0))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DATOS!$A$2:$A$20000,DATOS!$A10403,DATOS!$D$2:$D$20000,DATOS!$D10403,DATOS!$E$2:$E$20000,DATOS!$E10403,DATOS!$I$2:$I$20000,DATOS!$I10403,DATOS!$G$2:$G$20000,"EX")=0),0))))</f>
      </c>
      <c r="H10403">
        <f>IF(DATOS!$G10403&lt;&gt;"EX",0,--(COUNTIFS(DATOS!$A$2:$A$20000,DATOS!$A10403,DATOS!$D$2:$D$20000,DATOS!$D10403,DATOS!$E$2:$E$20000,DATOS!$E10403,DATOS!$I$2:$I$20000,DATOS!$I10403,DATOS!$G$2:$G$20000,"OR")=0))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DATOS!$A$2:$A$20000,DATOS!$A10404,DATOS!$D$2:$D$20000,DATOS!$D10404,DATOS!$E$2:$E$20000,DATOS!$E10404,DATOS!$I$2:$I$20000,DATOS!$I10404,DATOS!$G$2:$G$20000,"EX")=0),0))))</f>
      </c>
      <c r="H10404">
        <f>IF(DATOS!$G10404&lt;&gt;"EX",0,--(COUNTIFS(DATOS!$A$2:$A$20000,DATOS!$A10404,DATOS!$D$2:$D$20000,DATOS!$D10404,DATOS!$E$2:$E$20000,DATOS!$E10404,DATOS!$I$2:$I$20000,DATOS!$I10404,DATOS!$G$2:$G$20000,"OR")=0))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DATOS!$A$2:$A$20000,DATOS!$A10405,DATOS!$D$2:$D$20000,DATOS!$D10405,DATOS!$E$2:$E$20000,DATOS!$E10405,DATOS!$I$2:$I$20000,DATOS!$I10405,DATOS!$G$2:$G$20000,"EX")=0),0))))</f>
      </c>
      <c r="H10405">
        <f>IF(DATOS!$G10405&lt;&gt;"EX",0,--(COUNTIFS(DATOS!$A$2:$A$20000,DATOS!$A10405,DATOS!$D$2:$D$20000,DATOS!$D10405,DATOS!$E$2:$E$20000,DATOS!$E10405,DATOS!$I$2:$I$20000,DATOS!$I10405,DATOS!$G$2:$G$20000,"OR")=0))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DATOS!$A$2:$A$20000,DATOS!$A10406,DATOS!$D$2:$D$20000,DATOS!$D10406,DATOS!$E$2:$E$20000,DATOS!$E10406,DATOS!$I$2:$I$20000,DATOS!$I10406,DATOS!$G$2:$G$20000,"EX")=0),0))))</f>
      </c>
      <c r="H10406">
        <f>IF(DATOS!$G10406&lt;&gt;"EX",0,--(COUNTIFS(DATOS!$A$2:$A$20000,DATOS!$A10406,DATOS!$D$2:$D$20000,DATOS!$D10406,DATOS!$E$2:$E$20000,DATOS!$E10406,DATOS!$I$2:$I$20000,DATOS!$I10406,DATOS!$G$2:$G$20000,"OR")=0))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DATOS!$A$2:$A$20000,DATOS!$A10407,DATOS!$D$2:$D$20000,DATOS!$D10407,DATOS!$E$2:$E$20000,DATOS!$E10407,DATOS!$I$2:$I$20000,DATOS!$I10407,DATOS!$G$2:$G$20000,"EX")=0),0))))</f>
      </c>
      <c r="H10407">
        <f>IF(DATOS!$G10407&lt;&gt;"EX",0,--(COUNTIFS(DATOS!$A$2:$A$20000,DATOS!$A10407,DATOS!$D$2:$D$20000,DATOS!$D10407,DATOS!$E$2:$E$20000,DATOS!$E10407,DATOS!$I$2:$I$20000,DATOS!$I10407,DATOS!$G$2:$G$20000,"OR")=0))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DATOS!$A$2:$A$20000,DATOS!$A10408,DATOS!$D$2:$D$20000,DATOS!$D10408,DATOS!$E$2:$E$20000,DATOS!$E10408,DATOS!$I$2:$I$20000,DATOS!$I10408,DATOS!$G$2:$G$20000,"EX")=0),0))))</f>
      </c>
      <c r="H10408">
        <f>IF(DATOS!$G10408&lt;&gt;"EX",0,--(COUNTIFS(DATOS!$A$2:$A$20000,DATOS!$A10408,DATOS!$D$2:$D$20000,DATOS!$D10408,DATOS!$E$2:$E$20000,DATOS!$E10408,DATOS!$I$2:$I$20000,DATOS!$I10408,DATOS!$G$2:$G$20000,"OR")=0))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DATOS!$A$2:$A$20000,DATOS!$A10409,DATOS!$D$2:$D$20000,DATOS!$D10409,DATOS!$E$2:$E$20000,DATOS!$E10409,DATOS!$I$2:$I$20000,DATOS!$I10409,DATOS!$G$2:$G$20000,"EX")=0),0))))</f>
      </c>
      <c r="H10409">
        <f>IF(DATOS!$G10409&lt;&gt;"EX",0,--(COUNTIFS(DATOS!$A$2:$A$20000,DATOS!$A10409,DATOS!$D$2:$D$20000,DATOS!$D10409,DATOS!$E$2:$E$20000,DATOS!$E10409,DATOS!$I$2:$I$20000,DATOS!$I10409,DATOS!$G$2:$G$20000,"OR")=0))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DATOS!$A$2:$A$20000,DATOS!$A10410,DATOS!$D$2:$D$20000,DATOS!$D10410,DATOS!$E$2:$E$20000,DATOS!$E10410,DATOS!$I$2:$I$20000,DATOS!$I10410,DATOS!$G$2:$G$20000,"EX")=0),0))))</f>
      </c>
      <c r="H10410">
        <f>IF(DATOS!$G10410&lt;&gt;"EX",0,--(COUNTIFS(DATOS!$A$2:$A$20000,DATOS!$A10410,DATOS!$D$2:$D$20000,DATOS!$D10410,DATOS!$E$2:$E$20000,DATOS!$E10410,DATOS!$I$2:$I$20000,DATOS!$I10410,DATOS!$G$2:$G$20000,"OR")=0))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DATOS!$A$2:$A$20000,DATOS!$A10411,DATOS!$D$2:$D$20000,DATOS!$D10411,DATOS!$E$2:$E$20000,DATOS!$E10411,DATOS!$I$2:$I$20000,DATOS!$I10411,DATOS!$G$2:$G$20000,"EX")=0),0))))</f>
      </c>
      <c r="H10411">
        <f>IF(DATOS!$G10411&lt;&gt;"EX",0,--(COUNTIFS(DATOS!$A$2:$A$20000,DATOS!$A10411,DATOS!$D$2:$D$20000,DATOS!$D10411,DATOS!$E$2:$E$20000,DATOS!$E10411,DATOS!$I$2:$I$20000,DATOS!$I10411,DATOS!$G$2:$G$20000,"OR")=0))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DATOS!$A$2:$A$20000,DATOS!$A10412,DATOS!$D$2:$D$20000,DATOS!$D10412,DATOS!$E$2:$E$20000,DATOS!$E10412,DATOS!$I$2:$I$20000,DATOS!$I10412,DATOS!$G$2:$G$20000,"EX")=0),0))))</f>
      </c>
      <c r="H10412">
        <f>IF(DATOS!$G10412&lt;&gt;"EX",0,--(COUNTIFS(DATOS!$A$2:$A$20000,DATOS!$A10412,DATOS!$D$2:$D$20000,DATOS!$D10412,DATOS!$E$2:$E$20000,DATOS!$E10412,DATOS!$I$2:$I$20000,DATOS!$I10412,DATOS!$G$2:$G$20000,"OR")=0))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DATOS!$A$2:$A$20000,DATOS!$A10413,DATOS!$D$2:$D$20000,DATOS!$D10413,DATOS!$E$2:$E$20000,DATOS!$E10413,DATOS!$I$2:$I$20000,DATOS!$I10413,DATOS!$G$2:$G$20000,"EX")=0),0))))</f>
      </c>
      <c r="H10413">
        <f>IF(DATOS!$G10413&lt;&gt;"EX",0,--(COUNTIFS(DATOS!$A$2:$A$20000,DATOS!$A10413,DATOS!$D$2:$D$20000,DATOS!$D10413,DATOS!$E$2:$E$20000,DATOS!$E10413,DATOS!$I$2:$I$20000,DATOS!$I10413,DATOS!$G$2:$G$20000,"OR")=0))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DATOS!$A$2:$A$20000,DATOS!$A10414,DATOS!$D$2:$D$20000,DATOS!$D10414,DATOS!$E$2:$E$20000,DATOS!$E10414,DATOS!$I$2:$I$20000,DATOS!$I10414,DATOS!$G$2:$G$20000,"EX")=0),0))))</f>
      </c>
      <c r="H10414">
        <f>IF(DATOS!$G10414&lt;&gt;"EX",0,--(COUNTIFS(DATOS!$A$2:$A$20000,DATOS!$A10414,DATOS!$D$2:$D$20000,DATOS!$D10414,DATOS!$E$2:$E$20000,DATOS!$E10414,DATOS!$I$2:$I$20000,DATOS!$I10414,DATOS!$G$2:$G$20000,"OR")=0))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DATOS!$A$2:$A$20000,DATOS!$A10415,DATOS!$D$2:$D$20000,DATOS!$D10415,DATOS!$E$2:$E$20000,DATOS!$E10415,DATOS!$I$2:$I$20000,DATOS!$I10415,DATOS!$G$2:$G$20000,"EX")=0),0))))</f>
      </c>
      <c r="H10415">
        <f>IF(DATOS!$G10415&lt;&gt;"EX",0,--(COUNTIFS(DATOS!$A$2:$A$20000,DATOS!$A10415,DATOS!$D$2:$D$20000,DATOS!$D10415,DATOS!$E$2:$E$20000,DATOS!$E10415,DATOS!$I$2:$I$20000,DATOS!$I10415,DATOS!$G$2:$G$20000,"OR")=0))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DATOS!$A$2:$A$20000,DATOS!$A10416,DATOS!$D$2:$D$20000,DATOS!$D10416,DATOS!$E$2:$E$20000,DATOS!$E10416,DATOS!$I$2:$I$20000,DATOS!$I10416,DATOS!$G$2:$G$20000,"EX")=0),0))))</f>
      </c>
      <c r="H10416">
        <f>IF(DATOS!$G10416&lt;&gt;"EX",0,--(COUNTIFS(DATOS!$A$2:$A$20000,DATOS!$A10416,DATOS!$D$2:$D$20000,DATOS!$D10416,DATOS!$E$2:$E$20000,DATOS!$E10416,DATOS!$I$2:$I$20000,DATOS!$I10416,DATOS!$G$2:$G$20000,"OR")=0))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DATOS!$A$2:$A$20000,DATOS!$A10417,DATOS!$D$2:$D$20000,DATOS!$D10417,DATOS!$E$2:$E$20000,DATOS!$E10417,DATOS!$I$2:$I$20000,DATOS!$I10417,DATOS!$G$2:$G$20000,"EX")=0),0))))</f>
      </c>
      <c r="H10417">
        <f>IF(DATOS!$G10417&lt;&gt;"EX",0,--(COUNTIFS(DATOS!$A$2:$A$20000,DATOS!$A10417,DATOS!$D$2:$D$20000,DATOS!$D10417,DATOS!$E$2:$E$20000,DATOS!$E10417,DATOS!$I$2:$I$20000,DATOS!$I10417,DATOS!$G$2:$G$20000,"OR")=0))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DATOS!$A$2:$A$20000,DATOS!$A10418,DATOS!$D$2:$D$20000,DATOS!$D10418,DATOS!$E$2:$E$20000,DATOS!$E10418,DATOS!$I$2:$I$20000,DATOS!$I10418,DATOS!$G$2:$G$20000,"EX")=0),0))))</f>
      </c>
      <c r="H10418">
        <f>IF(DATOS!$G10418&lt;&gt;"EX",0,--(COUNTIFS(DATOS!$A$2:$A$20000,DATOS!$A10418,DATOS!$D$2:$D$20000,DATOS!$D10418,DATOS!$E$2:$E$20000,DATOS!$E10418,DATOS!$I$2:$I$20000,DATOS!$I10418,DATOS!$G$2:$G$20000,"OR")=0))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DATOS!$A$2:$A$20000,DATOS!$A10419,DATOS!$D$2:$D$20000,DATOS!$D10419,DATOS!$E$2:$E$20000,DATOS!$E10419,DATOS!$I$2:$I$20000,DATOS!$I10419,DATOS!$G$2:$G$20000,"EX")=0),0))))</f>
      </c>
      <c r="H10419">
        <f>IF(DATOS!$G10419&lt;&gt;"EX",0,--(COUNTIFS(DATOS!$A$2:$A$20000,DATOS!$A10419,DATOS!$D$2:$D$20000,DATOS!$D10419,DATOS!$E$2:$E$20000,DATOS!$E10419,DATOS!$I$2:$I$20000,DATOS!$I10419,DATOS!$G$2:$G$20000,"OR")=0))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DATOS!$A$2:$A$20000,DATOS!$A10420,DATOS!$D$2:$D$20000,DATOS!$D10420,DATOS!$E$2:$E$20000,DATOS!$E10420,DATOS!$I$2:$I$20000,DATOS!$I10420,DATOS!$G$2:$G$20000,"EX")=0),0))))</f>
      </c>
      <c r="H10420">
        <f>IF(DATOS!$G10420&lt;&gt;"EX",0,--(COUNTIFS(DATOS!$A$2:$A$20000,DATOS!$A10420,DATOS!$D$2:$D$20000,DATOS!$D10420,DATOS!$E$2:$E$20000,DATOS!$E10420,DATOS!$I$2:$I$20000,DATOS!$I10420,DATOS!$G$2:$G$20000,"OR")=0))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DATOS!$A$2:$A$20000,DATOS!$A10421,DATOS!$D$2:$D$20000,DATOS!$D10421,DATOS!$E$2:$E$20000,DATOS!$E10421,DATOS!$I$2:$I$20000,DATOS!$I10421,DATOS!$G$2:$G$20000,"EX")=0),0))))</f>
      </c>
      <c r="H10421">
        <f>IF(DATOS!$G10421&lt;&gt;"EX",0,--(COUNTIFS(DATOS!$A$2:$A$20000,DATOS!$A10421,DATOS!$D$2:$D$20000,DATOS!$D10421,DATOS!$E$2:$E$20000,DATOS!$E10421,DATOS!$I$2:$I$20000,DATOS!$I10421,DATOS!$G$2:$G$20000,"OR")=0))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DATOS!$A$2:$A$20000,DATOS!$A10422,DATOS!$D$2:$D$20000,DATOS!$D10422,DATOS!$E$2:$E$20000,DATOS!$E10422,DATOS!$I$2:$I$20000,DATOS!$I10422,DATOS!$G$2:$G$20000,"EX")=0),0))))</f>
      </c>
      <c r="H10422">
        <f>IF(DATOS!$G10422&lt;&gt;"EX",0,--(COUNTIFS(DATOS!$A$2:$A$20000,DATOS!$A10422,DATOS!$D$2:$D$20000,DATOS!$D10422,DATOS!$E$2:$E$20000,DATOS!$E10422,DATOS!$I$2:$I$20000,DATOS!$I10422,DATOS!$G$2:$G$20000,"OR")=0))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DATOS!$A$2:$A$20000,DATOS!$A10423,DATOS!$D$2:$D$20000,DATOS!$D10423,DATOS!$E$2:$E$20000,DATOS!$E10423,DATOS!$I$2:$I$20000,DATOS!$I10423,DATOS!$G$2:$G$20000,"EX")=0),0))))</f>
      </c>
      <c r="H10423">
        <f>IF(DATOS!$G10423&lt;&gt;"EX",0,--(COUNTIFS(DATOS!$A$2:$A$20000,DATOS!$A10423,DATOS!$D$2:$D$20000,DATOS!$D10423,DATOS!$E$2:$E$20000,DATOS!$E10423,DATOS!$I$2:$I$20000,DATOS!$I10423,DATOS!$G$2:$G$20000,"OR")=0))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DATOS!$A$2:$A$20000,DATOS!$A10424,DATOS!$D$2:$D$20000,DATOS!$D10424,DATOS!$E$2:$E$20000,DATOS!$E10424,DATOS!$I$2:$I$20000,DATOS!$I10424,DATOS!$G$2:$G$20000,"EX")=0),0))))</f>
      </c>
      <c r="H10424">
        <f>IF(DATOS!$G10424&lt;&gt;"EX",0,--(COUNTIFS(DATOS!$A$2:$A$20000,DATOS!$A10424,DATOS!$D$2:$D$20000,DATOS!$D10424,DATOS!$E$2:$E$20000,DATOS!$E10424,DATOS!$I$2:$I$20000,DATOS!$I10424,DATOS!$G$2:$G$20000,"OR")=0))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DATOS!$A$2:$A$20000,DATOS!$A10425,DATOS!$D$2:$D$20000,DATOS!$D10425,DATOS!$E$2:$E$20000,DATOS!$E10425,DATOS!$I$2:$I$20000,DATOS!$I10425,DATOS!$G$2:$G$20000,"EX")=0),0))))</f>
      </c>
      <c r="H10425">
        <f>IF(DATOS!$G10425&lt;&gt;"EX",0,--(COUNTIFS(DATOS!$A$2:$A$20000,DATOS!$A10425,DATOS!$D$2:$D$20000,DATOS!$D10425,DATOS!$E$2:$E$20000,DATOS!$E10425,DATOS!$I$2:$I$20000,DATOS!$I10425,DATOS!$G$2:$G$20000,"OR")=0))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DATOS!$A$2:$A$20000,DATOS!$A10426,DATOS!$D$2:$D$20000,DATOS!$D10426,DATOS!$E$2:$E$20000,DATOS!$E10426,DATOS!$I$2:$I$20000,DATOS!$I10426,DATOS!$G$2:$G$20000,"EX")=0),0))))</f>
      </c>
      <c r="H10426">
        <f>IF(DATOS!$G10426&lt;&gt;"EX",0,--(COUNTIFS(DATOS!$A$2:$A$20000,DATOS!$A10426,DATOS!$D$2:$D$20000,DATOS!$D10426,DATOS!$E$2:$E$20000,DATOS!$E10426,DATOS!$I$2:$I$20000,DATOS!$I10426,DATOS!$G$2:$G$20000,"OR")=0))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DATOS!$A$2:$A$20000,DATOS!$A10427,DATOS!$D$2:$D$20000,DATOS!$D10427,DATOS!$E$2:$E$20000,DATOS!$E10427,DATOS!$I$2:$I$20000,DATOS!$I10427,DATOS!$G$2:$G$20000,"EX")=0),0))))</f>
      </c>
      <c r="H10427">
        <f>IF(DATOS!$G10427&lt;&gt;"EX",0,--(COUNTIFS(DATOS!$A$2:$A$20000,DATOS!$A10427,DATOS!$D$2:$D$20000,DATOS!$D10427,DATOS!$E$2:$E$20000,DATOS!$E10427,DATOS!$I$2:$I$20000,DATOS!$I10427,DATOS!$G$2:$G$20000,"OR")=0))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DATOS!$A$2:$A$20000,DATOS!$A10428,DATOS!$D$2:$D$20000,DATOS!$D10428,DATOS!$E$2:$E$20000,DATOS!$E10428,DATOS!$I$2:$I$20000,DATOS!$I10428,DATOS!$G$2:$G$20000,"EX")=0),0))))</f>
      </c>
      <c r="H10428">
        <f>IF(DATOS!$G10428&lt;&gt;"EX",0,--(COUNTIFS(DATOS!$A$2:$A$20000,DATOS!$A10428,DATOS!$D$2:$D$20000,DATOS!$D10428,DATOS!$E$2:$E$20000,DATOS!$E10428,DATOS!$I$2:$I$20000,DATOS!$I10428,DATOS!$G$2:$G$20000,"OR")=0))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DATOS!$A$2:$A$20000,DATOS!$A10429,DATOS!$D$2:$D$20000,DATOS!$D10429,DATOS!$E$2:$E$20000,DATOS!$E10429,DATOS!$I$2:$I$20000,DATOS!$I10429,DATOS!$G$2:$G$20000,"EX")=0),0))))</f>
      </c>
      <c r="H10429">
        <f>IF(DATOS!$G10429&lt;&gt;"EX",0,--(COUNTIFS(DATOS!$A$2:$A$20000,DATOS!$A10429,DATOS!$D$2:$D$20000,DATOS!$D10429,DATOS!$E$2:$E$20000,DATOS!$E10429,DATOS!$I$2:$I$20000,DATOS!$I10429,DATOS!$G$2:$G$20000,"OR")=0))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DATOS!$A$2:$A$20000,DATOS!$A10430,DATOS!$D$2:$D$20000,DATOS!$D10430,DATOS!$E$2:$E$20000,DATOS!$E10430,DATOS!$I$2:$I$20000,DATOS!$I10430,DATOS!$G$2:$G$20000,"EX")=0),0))))</f>
      </c>
      <c r="H10430">
        <f>IF(DATOS!$G10430&lt;&gt;"EX",0,--(COUNTIFS(DATOS!$A$2:$A$20000,DATOS!$A10430,DATOS!$D$2:$D$20000,DATOS!$D10430,DATOS!$E$2:$E$20000,DATOS!$E10430,DATOS!$I$2:$I$20000,DATOS!$I10430,DATOS!$G$2:$G$20000,"OR")=0))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DATOS!$A$2:$A$20000,DATOS!$A10431,DATOS!$D$2:$D$20000,DATOS!$D10431,DATOS!$E$2:$E$20000,DATOS!$E10431,DATOS!$I$2:$I$20000,DATOS!$I10431,DATOS!$G$2:$G$20000,"EX")=0),0))))</f>
      </c>
      <c r="H10431">
        <f>IF(DATOS!$G10431&lt;&gt;"EX",0,--(COUNTIFS(DATOS!$A$2:$A$20000,DATOS!$A10431,DATOS!$D$2:$D$20000,DATOS!$D10431,DATOS!$E$2:$E$20000,DATOS!$E10431,DATOS!$I$2:$I$20000,DATOS!$I10431,DATOS!$G$2:$G$20000,"OR")=0))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DATOS!$A$2:$A$20000,DATOS!$A10432,DATOS!$D$2:$D$20000,DATOS!$D10432,DATOS!$E$2:$E$20000,DATOS!$E10432,DATOS!$I$2:$I$20000,DATOS!$I10432,DATOS!$G$2:$G$20000,"EX")=0),0))))</f>
      </c>
      <c r="H10432">
        <f>IF(DATOS!$G10432&lt;&gt;"EX",0,--(COUNTIFS(DATOS!$A$2:$A$20000,DATOS!$A10432,DATOS!$D$2:$D$20000,DATOS!$D10432,DATOS!$E$2:$E$20000,DATOS!$E10432,DATOS!$I$2:$I$20000,DATOS!$I10432,DATOS!$G$2:$G$20000,"OR")=0))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DATOS!$A$2:$A$20000,DATOS!$A10433,DATOS!$D$2:$D$20000,DATOS!$D10433,DATOS!$E$2:$E$20000,DATOS!$E10433,DATOS!$I$2:$I$20000,DATOS!$I10433,DATOS!$G$2:$G$20000,"EX")=0),0))))</f>
      </c>
      <c r="H10433">
        <f>IF(DATOS!$G10433&lt;&gt;"EX",0,--(COUNTIFS(DATOS!$A$2:$A$20000,DATOS!$A10433,DATOS!$D$2:$D$20000,DATOS!$D10433,DATOS!$E$2:$E$20000,DATOS!$E10433,DATOS!$I$2:$I$20000,DATOS!$I10433,DATOS!$G$2:$G$20000,"OR")=0))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DATOS!$A$2:$A$20000,DATOS!$A10434,DATOS!$D$2:$D$20000,DATOS!$D10434,DATOS!$E$2:$E$20000,DATOS!$E10434,DATOS!$I$2:$I$20000,DATOS!$I10434,DATOS!$G$2:$G$20000,"EX")=0),0))))</f>
      </c>
      <c r="H10434">
        <f>IF(DATOS!$G10434&lt;&gt;"EX",0,--(COUNTIFS(DATOS!$A$2:$A$20000,DATOS!$A10434,DATOS!$D$2:$D$20000,DATOS!$D10434,DATOS!$E$2:$E$20000,DATOS!$E10434,DATOS!$I$2:$I$20000,DATOS!$I10434,DATOS!$G$2:$G$20000,"OR")=0))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DATOS!$A$2:$A$20000,DATOS!$A10435,DATOS!$D$2:$D$20000,DATOS!$D10435,DATOS!$E$2:$E$20000,DATOS!$E10435,DATOS!$I$2:$I$20000,DATOS!$I10435,DATOS!$G$2:$G$20000,"EX")=0),0))))</f>
      </c>
      <c r="H10435">
        <f>IF(DATOS!$G10435&lt;&gt;"EX",0,--(COUNTIFS(DATOS!$A$2:$A$20000,DATOS!$A10435,DATOS!$D$2:$D$20000,DATOS!$D10435,DATOS!$E$2:$E$20000,DATOS!$E10435,DATOS!$I$2:$I$20000,DATOS!$I10435,DATOS!$G$2:$G$20000,"OR")=0))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DATOS!$A$2:$A$20000,DATOS!$A10436,DATOS!$D$2:$D$20000,DATOS!$D10436,DATOS!$E$2:$E$20000,DATOS!$E10436,DATOS!$I$2:$I$20000,DATOS!$I10436,DATOS!$G$2:$G$20000,"EX")=0),0))))</f>
      </c>
      <c r="H10436">
        <f>IF(DATOS!$G10436&lt;&gt;"EX",0,--(COUNTIFS(DATOS!$A$2:$A$20000,DATOS!$A10436,DATOS!$D$2:$D$20000,DATOS!$D10436,DATOS!$E$2:$E$20000,DATOS!$E10436,DATOS!$I$2:$I$20000,DATOS!$I10436,DATOS!$G$2:$G$20000,"OR")=0))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DATOS!$A$2:$A$20000,DATOS!$A10437,DATOS!$D$2:$D$20000,DATOS!$D10437,DATOS!$E$2:$E$20000,DATOS!$E10437,DATOS!$I$2:$I$20000,DATOS!$I10437,DATOS!$G$2:$G$20000,"EX")=0),0))))</f>
      </c>
      <c r="H10437">
        <f>IF(DATOS!$G10437&lt;&gt;"EX",0,--(COUNTIFS(DATOS!$A$2:$A$20000,DATOS!$A10437,DATOS!$D$2:$D$20000,DATOS!$D10437,DATOS!$E$2:$E$20000,DATOS!$E10437,DATOS!$I$2:$I$20000,DATOS!$I10437,DATOS!$G$2:$G$20000,"OR")=0))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DATOS!$A$2:$A$20000,DATOS!$A10438,DATOS!$D$2:$D$20000,DATOS!$D10438,DATOS!$E$2:$E$20000,DATOS!$E10438,DATOS!$I$2:$I$20000,DATOS!$I10438,DATOS!$G$2:$G$20000,"EX")=0),0))))</f>
      </c>
      <c r="H10438">
        <f>IF(DATOS!$G10438&lt;&gt;"EX",0,--(COUNTIFS(DATOS!$A$2:$A$20000,DATOS!$A10438,DATOS!$D$2:$D$20000,DATOS!$D10438,DATOS!$E$2:$E$20000,DATOS!$E10438,DATOS!$I$2:$I$20000,DATOS!$I10438,DATOS!$G$2:$G$20000,"OR")=0))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DATOS!$A$2:$A$20000,DATOS!$A10439,DATOS!$D$2:$D$20000,DATOS!$D10439,DATOS!$E$2:$E$20000,DATOS!$E10439,DATOS!$I$2:$I$20000,DATOS!$I10439,DATOS!$G$2:$G$20000,"EX")=0),0))))</f>
      </c>
      <c r="H10439">
        <f>IF(DATOS!$G10439&lt;&gt;"EX",0,--(COUNTIFS(DATOS!$A$2:$A$20000,DATOS!$A10439,DATOS!$D$2:$D$20000,DATOS!$D10439,DATOS!$E$2:$E$20000,DATOS!$E10439,DATOS!$I$2:$I$20000,DATOS!$I10439,DATOS!$G$2:$G$20000,"OR")=0))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DATOS!$A$2:$A$20000,DATOS!$A10440,DATOS!$D$2:$D$20000,DATOS!$D10440,DATOS!$E$2:$E$20000,DATOS!$E10440,DATOS!$I$2:$I$20000,DATOS!$I10440,DATOS!$G$2:$G$20000,"EX")=0),0))))</f>
      </c>
      <c r="H10440">
        <f>IF(DATOS!$G10440&lt;&gt;"EX",0,--(COUNTIFS(DATOS!$A$2:$A$20000,DATOS!$A10440,DATOS!$D$2:$D$20000,DATOS!$D10440,DATOS!$E$2:$E$20000,DATOS!$E10440,DATOS!$I$2:$I$20000,DATOS!$I10440,DATOS!$G$2:$G$20000,"OR")=0))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DATOS!$A$2:$A$20000,DATOS!$A10441,DATOS!$D$2:$D$20000,DATOS!$D10441,DATOS!$E$2:$E$20000,DATOS!$E10441,DATOS!$I$2:$I$20000,DATOS!$I10441,DATOS!$G$2:$G$20000,"EX")=0),0))))</f>
      </c>
      <c r="H10441">
        <f>IF(DATOS!$G10441&lt;&gt;"EX",0,--(COUNTIFS(DATOS!$A$2:$A$20000,DATOS!$A10441,DATOS!$D$2:$D$20000,DATOS!$D10441,DATOS!$E$2:$E$20000,DATOS!$E10441,DATOS!$I$2:$I$20000,DATOS!$I10441,DATOS!$G$2:$G$20000,"OR")=0))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DATOS!$A$2:$A$20000,DATOS!$A10442,DATOS!$D$2:$D$20000,DATOS!$D10442,DATOS!$E$2:$E$20000,DATOS!$E10442,DATOS!$I$2:$I$20000,DATOS!$I10442,DATOS!$G$2:$G$20000,"EX")=0),0))))</f>
      </c>
      <c r="H10442">
        <f>IF(DATOS!$G10442&lt;&gt;"EX",0,--(COUNTIFS(DATOS!$A$2:$A$20000,DATOS!$A10442,DATOS!$D$2:$D$20000,DATOS!$D10442,DATOS!$E$2:$E$20000,DATOS!$E10442,DATOS!$I$2:$I$20000,DATOS!$I10442,DATOS!$G$2:$G$20000,"OR")=0))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DATOS!$A$2:$A$20000,DATOS!$A10443,DATOS!$D$2:$D$20000,DATOS!$D10443,DATOS!$E$2:$E$20000,DATOS!$E10443,DATOS!$I$2:$I$20000,DATOS!$I10443,DATOS!$G$2:$G$20000,"EX")=0),0))))</f>
      </c>
      <c r="H10443">
        <f>IF(DATOS!$G10443&lt;&gt;"EX",0,--(COUNTIFS(DATOS!$A$2:$A$20000,DATOS!$A10443,DATOS!$D$2:$D$20000,DATOS!$D10443,DATOS!$E$2:$E$20000,DATOS!$E10443,DATOS!$I$2:$I$20000,DATOS!$I10443,DATOS!$G$2:$G$20000,"OR")=0))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DATOS!$A$2:$A$20000,DATOS!$A10444,DATOS!$D$2:$D$20000,DATOS!$D10444,DATOS!$E$2:$E$20000,DATOS!$E10444,DATOS!$I$2:$I$20000,DATOS!$I10444,DATOS!$G$2:$G$20000,"EX")=0),0))))</f>
      </c>
      <c r="H10444">
        <f>IF(DATOS!$G10444&lt;&gt;"EX",0,--(COUNTIFS(DATOS!$A$2:$A$20000,DATOS!$A10444,DATOS!$D$2:$D$20000,DATOS!$D10444,DATOS!$E$2:$E$20000,DATOS!$E10444,DATOS!$I$2:$I$20000,DATOS!$I10444,DATOS!$G$2:$G$20000,"OR")=0))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DATOS!$A$2:$A$20000,DATOS!$A10445,DATOS!$D$2:$D$20000,DATOS!$D10445,DATOS!$E$2:$E$20000,DATOS!$E10445,DATOS!$I$2:$I$20000,DATOS!$I10445,DATOS!$G$2:$G$20000,"EX")=0),0))))</f>
      </c>
      <c r="H10445">
        <f>IF(DATOS!$G10445&lt;&gt;"EX",0,--(COUNTIFS(DATOS!$A$2:$A$20000,DATOS!$A10445,DATOS!$D$2:$D$20000,DATOS!$D10445,DATOS!$E$2:$E$20000,DATOS!$E10445,DATOS!$I$2:$I$20000,DATOS!$I10445,DATOS!$G$2:$G$20000,"OR")=0))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DATOS!$A$2:$A$20000,DATOS!$A10446,DATOS!$D$2:$D$20000,DATOS!$D10446,DATOS!$E$2:$E$20000,DATOS!$E10446,DATOS!$I$2:$I$20000,DATOS!$I10446,DATOS!$G$2:$G$20000,"EX")=0),0))))</f>
      </c>
      <c r="H10446">
        <f>IF(DATOS!$G10446&lt;&gt;"EX",0,--(COUNTIFS(DATOS!$A$2:$A$20000,DATOS!$A10446,DATOS!$D$2:$D$20000,DATOS!$D10446,DATOS!$E$2:$E$20000,DATOS!$E10446,DATOS!$I$2:$I$20000,DATOS!$I10446,DATOS!$G$2:$G$20000,"OR")=0))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DATOS!$A$2:$A$20000,DATOS!$A10447,DATOS!$D$2:$D$20000,DATOS!$D10447,DATOS!$E$2:$E$20000,DATOS!$E10447,DATOS!$I$2:$I$20000,DATOS!$I10447,DATOS!$G$2:$G$20000,"EX")=0),0))))</f>
      </c>
      <c r="H10447">
        <f>IF(DATOS!$G10447&lt;&gt;"EX",0,--(COUNTIFS(DATOS!$A$2:$A$20000,DATOS!$A10447,DATOS!$D$2:$D$20000,DATOS!$D10447,DATOS!$E$2:$E$20000,DATOS!$E10447,DATOS!$I$2:$I$20000,DATOS!$I10447,DATOS!$G$2:$G$20000,"OR")=0))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DATOS!$A$2:$A$20000,DATOS!$A10448,DATOS!$D$2:$D$20000,DATOS!$D10448,DATOS!$E$2:$E$20000,DATOS!$E10448,DATOS!$I$2:$I$20000,DATOS!$I10448,DATOS!$G$2:$G$20000,"EX")=0),0))))</f>
      </c>
      <c r="H10448">
        <f>IF(DATOS!$G10448&lt;&gt;"EX",0,--(COUNTIFS(DATOS!$A$2:$A$20000,DATOS!$A10448,DATOS!$D$2:$D$20000,DATOS!$D10448,DATOS!$E$2:$E$20000,DATOS!$E10448,DATOS!$I$2:$I$20000,DATOS!$I10448,DATOS!$G$2:$G$20000,"OR")=0))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DATOS!$A$2:$A$20000,DATOS!$A10449,DATOS!$D$2:$D$20000,DATOS!$D10449,DATOS!$E$2:$E$20000,DATOS!$E10449,DATOS!$I$2:$I$20000,DATOS!$I10449,DATOS!$G$2:$G$20000,"EX")=0),0))))</f>
      </c>
      <c r="H10449">
        <f>IF(DATOS!$G10449&lt;&gt;"EX",0,--(COUNTIFS(DATOS!$A$2:$A$20000,DATOS!$A10449,DATOS!$D$2:$D$20000,DATOS!$D10449,DATOS!$E$2:$E$20000,DATOS!$E10449,DATOS!$I$2:$I$20000,DATOS!$I10449,DATOS!$G$2:$G$20000,"OR")=0))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DATOS!$A$2:$A$20000,DATOS!$A10450,DATOS!$D$2:$D$20000,DATOS!$D10450,DATOS!$E$2:$E$20000,DATOS!$E10450,DATOS!$I$2:$I$20000,DATOS!$I10450,DATOS!$G$2:$G$20000,"EX")=0),0))))</f>
      </c>
      <c r="H10450">
        <f>IF(DATOS!$G10450&lt;&gt;"EX",0,--(COUNTIFS(DATOS!$A$2:$A$20000,DATOS!$A10450,DATOS!$D$2:$D$20000,DATOS!$D10450,DATOS!$E$2:$E$20000,DATOS!$E10450,DATOS!$I$2:$I$20000,DATOS!$I10450,DATOS!$G$2:$G$20000,"OR")=0))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DATOS!$A$2:$A$20000,DATOS!$A10451,DATOS!$D$2:$D$20000,DATOS!$D10451,DATOS!$E$2:$E$20000,DATOS!$E10451,DATOS!$I$2:$I$20000,DATOS!$I10451,DATOS!$G$2:$G$20000,"EX")=0),0))))</f>
      </c>
      <c r="H10451">
        <f>IF(DATOS!$G10451&lt;&gt;"EX",0,--(COUNTIFS(DATOS!$A$2:$A$20000,DATOS!$A10451,DATOS!$D$2:$D$20000,DATOS!$D10451,DATOS!$E$2:$E$20000,DATOS!$E10451,DATOS!$I$2:$I$20000,DATOS!$I10451,DATOS!$G$2:$G$20000,"OR")=0))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DATOS!$A$2:$A$20000,DATOS!$A10452,DATOS!$D$2:$D$20000,DATOS!$D10452,DATOS!$E$2:$E$20000,DATOS!$E10452,DATOS!$I$2:$I$20000,DATOS!$I10452,DATOS!$G$2:$G$20000,"EX")=0),0))))</f>
      </c>
      <c r="H10452">
        <f>IF(DATOS!$G10452&lt;&gt;"EX",0,--(COUNTIFS(DATOS!$A$2:$A$20000,DATOS!$A10452,DATOS!$D$2:$D$20000,DATOS!$D10452,DATOS!$E$2:$E$20000,DATOS!$E10452,DATOS!$I$2:$I$20000,DATOS!$I10452,DATOS!$G$2:$G$20000,"OR")=0))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DATOS!$A$2:$A$20000,DATOS!$A10453,DATOS!$D$2:$D$20000,DATOS!$D10453,DATOS!$E$2:$E$20000,DATOS!$E10453,DATOS!$I$2:$I$20000,DATOS!$I10453,DATOS!$G$2:$G$20000,"EX")=0),0))))</f>
      </c>
      <c r="H10453">
        <f>IF(DATOS!$G10453&lt;&gt;"EX",0,--(COUNTIFS(DATOS!$A$2:$A$20000,DATOS!$A10453,DATOS!$D$2:$D$20000,DATOS!$D10453,DATOS!$E$2:$E$20000,DATOS!$E10453,DATOS!$I$2:$I$20000,DATOS!$I10453,DATOS!$G$2:$G$20000,"OR")=0))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DATOS!$A$2:$A$20000,DATOS!$A10454,DATOS!$D$2:$D$20000,DATOS!$D10454,DATOS!$E$2:$E$20000,DATOS!$E10454,DATOS!$I$2:$I$20000,DATOS!$I10454,DATOS!$G$2:$G$20000,"EX")=0),0))))</f>
      </c>
      <c r="H10454">
        <f>IF(DATOS!$G10454&lt;&gt;"EX",0,--(COUNTIFS(DATOS!$A$2:$A$20000,DATOS!$A10454,DATOS!$D$2:$D$20000,DATOS!$D10454,DATOS!$E$2:$E$20000,DATOS!$E10454,DATOS!$I$2:$I$20000,DATOS!$I10454,DATOS!$G$2:$G$20000,"OR")=0))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DATOS!$A$2:$A$20000,DATOS!$A10455,DATOS!$D$2:$D$20000,DATOS!$D10455,DATOS!$E$2:$E$20000,DATOS!$E10455,DATOS!$I$2:$I$20000,DATOS!$I10455,DATOS!$G$2:$G$20000,"EX")=0),0))))</f>
      </c>
      <c r="H10455">
        <f>IF(DATOS!$G10455&lt;&gt;"EX",0,--(COUNTIFS(DATOS!$A$2:$A$20000,DATOS!$A10455,DATOS!$D$2:$D$20000,DATOS!$D10455,DATOS!$E$2:$E$20000,DATOS!$E10455,DATOS!$I$2:$I$20000,DATOS!$I10455,DATOS!$G$2:$G$20000,"OR")=0))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DATOS!$A$2:$A$20000,DATOS!$A10456,DATOS!$D$2:$D$20000,DATOS!$D10456,DATOS!$E$2:$E$20000,DATOS!$E10456,DATOS!$I$2:$I$20000,DATOS!$I10456,DATOS!$G$2:$G$20000,"EX")=0),0))))</f>
      </c>
      <c r="H10456">
        <f>IF(DATOS!$G10456&lt;&gt;"EX",0,--(COUNTIFS(DATOS!$A$2:$A$20000,DATOS!$A10456,DATOS!$D$2:$D$20000,DATOS!$D10456,DATOS!$E$2:$E$20000,DATOS!$E10456,DATOS!$I$2:$I$20000,DATOS!$I10456,DATOS!$G$2:$G$20000,"OR")=0))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DATOS!$A$2:$A$20000,DATOS!$A10457,DATOS!$D$2:$D$20000,DATOS!$D10457,DATOS!$E$2:$E$20000,DATOS!$E10457,DATOS!$I$2:$I$20000,DATOS!$I10457,DATOS!$G$2:$G$20000,"EX")=0),0))))</f>
      </c>
      <c r="H10457">
        <f>IF(DATOS!$G10457&lt;&gt;"EX",0,--(COUNTIFS(DATOS!$A$2:$A$20000,DATOS!$A10457,DATOS!$D$2:$D$20000,DATOS!$D10457,DATOS!$E$2:$E$20000,DATOS!$E10457,DATOS!$I$2:$I$20000,DATOS!$I10457,DATOS!$G$2:$G$20000,"OR")=0))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DATOS!$A$2:$A$20000,DATOS!$A10458,DATOS!$D$2:$D$20000,DATOS!$D10458,DATOS!$E$2:$E$20000,DATOS!$E10458,DATOS!$I$2:$I$20000,DATOS!$I10458,DATOS!$G$2:$G$20000,"EX")=0),0))))</f>
      </c>
      <c r="H10458">
        <f>IF(DATOS!$G10458&lt;&gt;"EX",0,--(COUNTIFS(DATOS!$A$2:$A$20000,DATOS!$A10458,DATOS!$D$2:$D$20000,DATOS!$D10458,DATOS!$E$2:$E$20000,DATOS!$E10458,DATOS!$I$2:$I$20000,DATOS!$I10458,DATOS!$G$2:$G$20000,"OR")=0))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DATOS!$A$2:$A$20000,DATOS!$A10459,DATOS!$D$2:$D$20000,DATOS!$D10459,DATOS!$E$2:$E$20000,DATOS!$E10459,DATOS!$I$2:$I$20000,DATOS!$I10459,DATOS!$G$2:$G$20000,"EX")=0),0))))</f>
      </c>
      <c r="H10459">
        <f>IF(DATOS!$G10459&lt;&gt;"EX",0,--(COUNTIFS(DATOS!$A$2:$A$20000,DATOS!$A10459,DATOS!$D$2:$D$20000,DATOS!$D10459,DATOS!$E$2:$E$20000,DATOS!$E10459,DATOS!$I$2:$I$20000,DATOS!$I10459,DATOS!$G$2:$G$20000,"OR")=0))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DATOS!$A$2:$A$20000,DATOS!$A10460,DATOS!$D$2:$D$20000,DATOS!$D10460,DATOS!$E$2:$E$20000,DATOS!$E10460,DATOS!$I$2:$I$20000,DATOS!$I10460,DATOS!$G$2:$G$20000,"EX")=0),0))))</f>
      </c>
      <c r="H10460">
        <f>IF(DATOS!$G10460&lt;&gt;"EX",0,--(COUNTIFS(DATOS!$A$2:$A$20000,DATOS!$A10460,DATOS!$D$2:$D$20000,DATOS!$D10460,DATOS!$E$2:$E$20000,DATOS!$E10460,DATOS!$I$2:$I$20000,DATOS!$I10460,DATOS!$G$2:$G$20000,"OR")=0))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DATOS!$A$2:$A$20000,DATOS!$A10461,DATOS!$D$2:$D$20000,DATOS!$D10461,DATOS!$E$2:$E$20000,DATOS!$E10461,DATOS!$I$2:$I$20000,DATOS!$I10461,DATOS!$G$2:$G$20000,"EX")=0),0))))</f>
      </c>
      <c r="H10461">
        <f>IF(DATOS!$G10461&lt;&gt;"EX",0,--(COUNTIFS(DATOS!$A$2:$A$20000,DATOS!$A10461,DATOS!$D$2:$D$20000,DATOS!$D10461,DATOS!$E$2:$E$20000,DATOS!$E10461,DATOS!$I$2:$I$20000,DATOS!$I10461,DATOS!$G$2:$G$20000,"OR")=0))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DATOS!$A$2:$A$20000,DATOS!$A10462,DATOS!$D$2:$D$20000,DATOS!$D10462,DATOS!$E$2:$E$20000,DATOS!$E10462,DATOS!$I$2:$I$20000,DATOS!$I10462,DATOS!$G$2:$G$20000,"EX")=0),0))))</f>
      </c>
      <c r="H10462">
        <f>IF(DATOS!$G10462&lt;&gt;"EX",0,--(COUNTIFS(DATOS!$A$2:$A$20000,DATOS!$A10462,DATOS!$D$2:$D$20000,DATOS!$D10462,DATOS!$E$2:$E$20000,DATOS!$E10462,DATOS!$I$2:$I$20000,DATOS!$I10462,DATOS!$G$2:$G$20000,"OR")=0))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DATOS!$A$2:$A$20000,DATOS!$A10463,DATOS!$D$2:$D$20000,DATOS!$D10463,DATOS!$E$2:$E$20000,DATOS!$E10463,DATOS!$I$2:$I$20000,DATOS!$I10463,DATOS!$G$2:$G$20000,"EX")=0),0))))</f>
      </c>
      <c r="H10463">
        <f>IF(DATOS!$G10463&lt;&gt;"EX",0,--(COUNTIFS(DATOS!$A$2:$A$20000,DATOS!$A10463,DATOS!$D$2:$D$20000,DATOS!$D10463,DATOS!$E$2:$E$20000,DATOS!$E10463,DATOS!$I$2:$I$20000,DATOS!$I10463,DATOS!$G$2:$G$20000,"OR")=0))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DATOS!$A$2:$A$20000,DATOS!$A10464,DATOS!$D$2:$D$20000,DATOS!$D10464,DATOS!$E$2:$E$20000,DATOS!$E10464,DATOS!$I$2:$I$20000,DATOS!$I10464,DATOS!$G$2:$G$20000,"EX")=0),0))))</f>
      </c>
      <c r="H10464">
        <f>IF(DATOS!$G10464&lt;&gt;"EX",0,--(COUNTIFS(DATOS!$A$2:$A$20000,DATOS!$A10464,DATOS!$D$2:$D$20000,DATOS!$D10464,DATOS!$E$2:$E$20000,DATOS!$E10464,DATOS!$I$2:$I$20000,DATOS!$I10464,DATOS!$G$2:$G$20000,"OR")=0))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DATOS!$A$2:$A$20000,DATOS!$A10465,DATOS!$D$2:$D$20000,DATOS!$D10465,DATOS!$E$2:$E$20000,DATOS!$E10465,DATOS!$I$2:$I$20000,DATOS!$I10465,DATOS!$G$2:$G$20000,"EX")=0),0))))</f>
      </c>
      <c r="H10465">
        <f>IF(DATOS!$G10465&lt;&gt;"EX",0,--(COUNTIFS(DATOS!$A$2:$A$20000,DATOS!$A10465,DATOS!$D$2:$D$20000,DATOS!$D10465,DATOS!$E$2:$E$20000,DATOS!$E10465,DATOS!$I$2:$I$20000,DATOS!$I10465,DATOS!$G$2:$G$20000,"OR")=0))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DATOS!$A$2:$A$20000,DATOS!$A10466,DATOS!$D$2:$D$20000,DATOS!$D10466,DATOS!$E$2:$E$20000,DATOS!$E10466,DATOS!$I$2:$I$20000,DATOS!$I10466,DATOS!$G$2:$G$20000,"EX")=0),0))))</f>
      </c>
      <c r="H10466">
        <f>IF(DATOS!$G10466&lt;&gt;"EX",0,--(COUNTIFS(DATOS!$A$2:$A$20000,DATOS!$A10466,DATOS!$D$2:$D$20000,DATOS!$D10466,DATOS!$E$2:$E$20000,DATOS!$E10466,DATOS!$I$2:$I$20000,DATOS!$I10466,DATOS!$G$2:$G$20000,"OR")=0))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DATOS!$A$2:$A$20000,DATOS!$A10467,DATOS!$D$2:$D$20000,DATOS!$D10467,DATOS!$E$2:$E$20000,DATOS!$E10467,DATOS!$I$2:$I$20000,DATOS!$I10467,DATOS!$G$2:$G$20000,"EX")=0),0))))</f>
      </c>
      <c r="H10467">
        <f>IF(DATOS!$G10467&lt;&gt;"EX",0,--(COUNTIFS(DATOS!$A$2:$A$20000,DATOS!$A10467,DATOS!$D$2:$D$20000,DATOS!$D10467,DATOS!$E$2:$E$20000,DATOS!$E10467,DATOS!$I$2:$I$20000,DATOS!$I10467,DATOS!$G$2:$G$20000,"OR")=0))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DATOS!$A$2:$A$20000,DATOS!$A10468,DATOS!$D$2:$D$20000,DATOS!$D10468,DATOS!$E$2:$E$20000,DATOS!$E10468,DATOS!$I$2:$I$20000,DATOS!$I10468,DATOS!$G$2:$G$20000,"EX")=0),0))))</f>
      </c>
      <c r="H10468">
        <f>IF(DATOS!$G10468&lt;&gt;"EX",0,--(COUNTIFS(DATOS!$A$2:$A$20000,DATOS!$A10468,DATOS!$D$2:$D$20000,DATOS!$D10468,DATOS!$E$2:$E$20000,DATOS!$E10468,DATOS!$I$2:$I$20000,DATOS!$I10468,DATOS!$G$2:$G$20000,"OR")=0))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DATOS!$A$2:$A$20000,DATOS!$A10469,DATOS!$D$2:$D$20000,DATOS!$D10469,DATOS!$E$2:$E$20000,DATOS!$E10469,DATOS!$I$2:$I$20000,DATOS!$I10469,DATOS!$G$2:$G$20000,"EX")=0),0))))</f>
      </c>
      <c r="H10469">
        <f>IF(DATOS!$G10469&lt;&gt;"EX",0,--(COUNTIFS(DATOS!$A$2:$A$20000,DATOS!$A10469,DATOS!$D$2:$D$20000,DATOS!$D10469,DATOS!$E$2:$E$20000,DATOS!$E10469,DATOS!$I$2:$I$20000,DATOS!$I10469,DATOS!$G$2:$G$20000,"OR")=0))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DATOS!$A$2:$A$20000,DATOS!$A10470,DATOS!$D$2:$D$20000,DATOS!$D10470,DATOS!$E$2:$E$20000,DATOS!$E10470,DATOS!$I$2:$I$20000,DATOS!$I10470,DATOS!$G$2:$G$20000,"EX")=0),0))))</f>
      </c>
      <c r="H10470">
        <f>IF(DATOS!$G10470&lt;&gt;"EX",0,--(COUNTIFS(DATOS!$A$2:$A$20000,DATOS!$A10470,DATOS!$D$2:$D$20000,DATOS!$D10470,DATOS!$E$2:$E$20000,DATOS!$E10470,DATOS!$I$2:$I$20000,DATOS!$I10470,DATOS!$G$2:$G$20000,"OR")=0))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DATOS!$A$2:$A$20000,DATOS!$A10471,DATOS!$D$2:$D$20000,DATOS!$D10471,DATOS!$E$2:$E$20000,DATOS!$E10471,DATOS!$I$2:$I$20000,DATOS!$I10471,DATOS!$G$2:$G$20000,"EX")=0),0))))</f>
      </c>
      <c r="H10471">
        <f>IF(DATOS!$G10471&lt;&gt;"EX",0,--(COUNTIFS(DATOS!$A$2:$A$20000,DATOS!$A10471,DATOS!$D$2:$D$20000,DATOS!$D10471,DATOS!$E$2:$E$20000,DATOS!$E10471,DATOS!$I$2:$I$20000,DATOS!$I10471,DATOS!$G$2:$G$20000,"OR")=0))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DATOS!$A$2:$A$20000,DATOS!$A10472,DATOS!$D$2:$D$20000,DATOS!$D10472,DATOS!$E$2:$E$20000,DATOS!$E10472,DATOS!$I$2:$I$20000,DATOS!$I10472,DATOS!$G$2:$G$20000,"EX")=0),0))))</f>
      </c>
      <c r="H10472">
        <f>IF(DATOS!$G10472&lt;&gt;"EX",0,--(COUNTIFS(DATOS!$A$2:$A$20000,DATOS!$A10472,DATOS!$D$2:$D$20000,DATOS!$D10472,DATOS!$E$2:$E$20000,DATOS!$E10472,DATOS!$I$2:$I$20000,DATOS!$I10472,DATOS!$G$2:$G$20000,"OR")=0))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DATOS!$A$2:$A$20000,DATOS!$A10473,DATOS!$D$2:$D$20000,DATOS!$D10473,DATOS!$E$2:$E$20000,DATOS!$E10473,DATOS!$I$2:$I$20000,DATOS!$I10473,DATOS!$G$2:$G$20000,"EX")=0),0))))</f>
      </c>
      <c r="H10473">
        <f>IF(DATOS!$G10473&lt;&gt;"EX",0,--(COUNTIFS(DATOS!$A$2:$A$20000,DATOS!$A10473,DATOS!$D$2:$D$20000,DATOS!$D10473,DATOS!$E$2:$E$20000,DATOS!$E10473,DATOS!$I$2:$I$20000,DATOS!$I10473,DATOS!$G$2:$G$20000,"OR")=0))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DATOS!$A$2:$A$20000,DATOS!$A10474,DATOS!$D$2:$D$20000,DATOS!$D10474,DATOS!$E$2:$E$20000,DATOS!$E10474,DATOS!$I$2:$I$20000,DATOS!$I10474,DATOS!$G$2:$G$20000,"EX")=0),0))))</f>
      </c>
      <c r="H10474">
        <f>IF(DATOS!$G10474&lt;&gt;"EX",0,--(COUNTIFS(DATOS!$A$2:$A$20000,DATOS!$A10474,DATOS!$D$2:$D$20000,DATOS!$D10474,DATOS!$E$2:$E$20000,DATOS!$E10474,DATOS!$I$2:$I$20000,DATOS!$I10474,DATOS!$G$2:$G$20000,"OR")=0))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DATOS!$A$2:$A$20000,DATOS!$A10475,DATOS!$D$2:$D$20000,DATOS!$D10475,DATOS!$E$2:$E$20000,DATOS!$E10475,DATOS!$I$2:$I$20000,DATOS!$I10475,DATOS!$G$2:$G$20000,"EX")=0),0))))</f>
      </c>
      <c r="H10475">
        <f>IF(DATOS!$G10475&lt;&gt;"EX",0,--(COUNTIFS(DATOS!$A$2:$A$20000,DATOS!$A10475,DATOS!$D$2:$D$20000,DATOS!$D10475,DATOS!$E$2:$E$20000,DATOS!$E10475,DATOS!$I$2:$I$20000,DATOS!$I10475,DATOS!$G$2:$G$20000,"OR")=0))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DATOS!$A$2:$A$20000,DATOS!$A10476,DATOS!$D$2:$D$20000,DATOS!$D10476,DATOS!$E$2:$E$20000,DATOS!$E10476,DATOS!$I$2:$I$20000,DATOS!$I10476,DATOS!$G$2:$G$20000,"EX")=0),0))))</f>
      </c>
      <c r="H10476">
        <f>IF(DATOS!$G10476&lt;&gt;"EX",0,--(COUNTIFS(DATOS!$A$2:$A$20000,DATOS!$A10476,DATOS!$D$2:$D$20000,DATOS!$D10476,DATOS!$E$2:$E$20000,DATOS!$E10476,DATOS!$I$2:$I$20000,DATOS!$I10476,DATOS!$G$2:$G$20000,"OR")=0))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DATOS!$A$2:$A$20000,DATOS!$A10477,DATOS!$D$2:$D$20000,DATOS!$D10477,DATOS!$E$2:$E$20000,DATOS!$E10477,DATOS!$I$2:$I$20000,DATOS!$I10477,DATOS!$G$2:$G$20000,"EX")=0),0))))</f>
      </c>
      <c r="H10477">
        <f>IF(DATOS!$G10477&lt;&gt;"EX",0,--(COUNTIFS(DATOS!$A$2:$A$20000,DATOS!$A10477,DATOS!$D$2:$D$20000,DATOS!$D10477,DATOS!$E$2:$E$20000,DATOS!$E10477,DATOS!$I$2:$I$20000,DATOS!$I10477,DATOS!$G$2:$G$20000,"OR")=0))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DATOS!$A$2:$A$20000,DATOS!$A10478,DATOS!$D$2:$D$20000,DATOS!$D10478,DATOS!$E$2:$E$20000,DATOS!$E10478,DATOS!$I$2:$I$20000,DATOS!$I10478,DATOS!$G$2:$G$20000,"EX")=0),0))))</f>
      </c>
      <c r="H10478">
        <f>IF(DATOS!$G10478&lt;&gt;"EX",0,--(COUNTIFS(DATOS!$A$2:$A$20000,DATOS!$A10478,DATOS!$D$2:$D$20000,DATOS!$D10478,DATOS!$E$2:$E$20000,DATOS!$E10478,DATOS!$I$2:$I$20000,DATOS!$I10478,DATOS!$G$2:$G$20000,"OR")=0))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DATOS!$A$2:$A$20000,DATOS!$A10479,DATOS!$D$2:$D$20000,DATOS!$D10479,DATOS!$E$2:$E$20000,DATOS!$E10479,DATOS!$I$2:$I$20000,DATOS!$I10479,DATOS!$G$2:$G$20000,"EX")=0),0))))</f>
      </c>
      <c r="H10479">
        <f>IF(DATOS!$G10479&lt;&gt;"EX",0,--(COUNTIFS(DATOS!$A$2:$A$20000,DATOS!$A10479,DATOS!$D$2:$D$20000,DATOS!$D10479,DATOS!$E$2:$E$20000,DATOS!$E10479,DATOS!$I$2:$I$20000,DATOS!$I10479,DATOS!$G$2:$G$20000,"OR")=0))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DATOS!$A$2:$A$20000,DATOS!$A10480,DATOS!$D$2:$D$20000,DATOS!$D10480,DATOS!$E$2:$E$20000,DATOS!$E10480,DATOS!$I$2:$I$20000,DATOS!$I10480,DATOS!$G$2:$G$20000,"EX")=0),0))))</f>
      </c>
      <c r="H10480">
        <f>IF(DATOS!$G10480&lt;&gt;"EX",0,--(COUNTIFS(DATOS!$A$2:$A$20000,DATOS!$A10480,DATOS!$D$2:$D$20000,DATOS!$D10480,DATOS!$E$2:$E$20000,DATOS!$E10480,DATOS!$I$2:$I$20000,DATOS!$I10480,DATOS!$G$2:$G$20000,"OR")=0))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DATOS!$A$2:$A$20000,DATOS!$A10481,DATOS!$D$2:$D$20000,DATOS!$D10481,DATOS!$E$2:$E$20000,DATOS!$E10481,DATOS!$I$2:$I$20000,DATOS!$I10481,DATOS!$G$2:$G$20000,"EX")=0),0))))</f>
      </c>
      <c r="H10481">
        <f>IF(DATOS!$G10481&lt;&gt;"EX",0,--(COUNTIFS(DATOS!$A$2:$A$20000,DATOS!$A10481,DATOS!$D$2:$D$20000,DATOS!$D10481,DATOS!$E$2:$E$20000,DATOS!$E10481,DATOS!$I$2:$I$20000,DATOS!$I10481,DATOS!$G$2:$G$20000,"OR")=0))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DATOS!$A$2:$A$20000,DATOS!$A10482,DATOS!$D$2:$D$20000,DATOS!$D10482,DATOS!$E$2:$E$20000,DATOS!$E10482,DATOS!$I$2:$I$20000,DATOS!$I10482,DATOS!$G$2:$G$20000,"EX")=0),0))))</f>
      </c>
      <c r="H10482">
        <f>IF(DATOS!$G10482&lt;&gt;"EX",0,--(COUNTIFS(DATOS!$A$2:$A$20000,DATOS!$A10482,DATOS!$D$2:$D$20000,DATOS!$D10482,DATOS!$E$2:$E$20000,DATOS!$E10482,DATOS!$I$2:$I$20000,DATOS!$I10482,DATOS!$G$2:$G$20000,"OR")=0))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DATOS!$A$2:$A$20000,DATOS!$A10483,DATOS!$D$2:$D$20000,DATOS!$D10483,DATOS!$E$2:$E$20000,DATOS!$E10483,DATOS!$I$2:$I$20000,DATOS!$I10483,DATOS!$G$2:$G$20000,"EX")=0),0))))</f>
      </c>
      <c r="H10483">
        <f>IF(DATOS!$G10483&lt;&gt;"EX",0,--(COUNTIFS(DATOS!$A$2:$A$20000,DATOS!$A10483,DATOS!$D$2:$D$20000,DATOS!$D10483,DATOS!$E$2:$E$20000,DATOS!$E10483,DATOS!$I$2:$I$20000,DATOS!$I10483,DATOS!$G$2:$G$20000,"OR")=0))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DATOS!$A$2:$A$20000,DATOS!$A10484,DATOS!$D$2:$D$20000,DATOS!$D10484,DATOS!$E$2:$E$20000,DATOS!$E10484,DATOS!$I$2:$I$20000,DATOS!$I10484,DATOS!$G$2:$G$20000,"EX")=0),0))))</f>
      </c>
      <c r="H10484">
        <f>IF(DATOS!$G10484&lt;&gt;"EX",0,--(COUNTIFS(DATOS!$A$2:$A$20000,DATOS!$A10484,DATOS!$D$2:$D$20000,DATOS!$D10484,DATOS!$E$2:$E$20000,DATOS!$E10484,DATOS!$I$2:$I$20000,DATOS!$I10484,DATOS!$G$2:$G$20000,"OR")=0))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DATOS!$A$2:$A$20000,DATOS!$A10485,DATOS!$D$2:$D$20000,DATOS!$D10485,DATOS!$E$2:$E$20000,DATOS!$E10485,DATOS!$I$2:$I$20000,DATOS!$I10485,DATOS!$G$2:$G$20000,"EX")=0),0))))</f>
      </c>
      <c r="H10485">
        <f>IF(DATOS!$G10485&lt;&gt;"EX",0,--(COUNTIFS(DATOS!$A$2:$A$20000,DATOS!$A10485,DATOS!$D$2:$D$20000,DATOS!$D10485,DATOS!$E$2:$E$20000,DATOS!$E10485,DATOS!$I$2:$I$20000,DATOS!$I10485,DATOS!$G$2:$G$20000,"OR")=0))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DATOS!$A$2:$A$20000,DATOS!$A10486,DATOS!$D$2:$D$20000,DATOS!$D10486,DATOS!$E$2:$E$20000,DATOS!$E10486,DATOS!$I$2:$I$20000,DATOS!$I10486,DATOS!$G$2:$G$20000,"EX")=0),0))))</f>
      </c>
      <c r="H10486">
        <f>IF(DATOS!$G10486&lt;&gt;"EX",0,--(COUNTIFS(DATOS!$A$2:$A$20000,DATOS!$A10486,DATOS!$D$2:$D$20000,DATOS!$D10486,DATOS!$E$2:$E$20000,DATOS!$E10486,DATOS!$I$2:$I$20000,DATOS!$I10486,DATOS!$G$2:$G$20000,"OR")=0))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DATOS!$A$2:$A$20000,DATOS!$A10487,DATOS!$D$2:$D$20000,DATOS!$D10487,DATOS!$E$2:$E$20000,DATOS!$E10487,DATOS!$I$2:$I$20000,DATOS!$I10487,DATOS!$G$2:$G$20000,"EX")=0),0))))</f>
      </c>
      <c r="H10487">
        <f>IF(DATOS!$G10487&lt;&gt;"EX",0,--(COUNTIFS(DATOS!$A$2:$A$20000,DATOS!$A10487,DATOS!$D$2:$D$20000,DATOS!$D10487,DATOS!$E$2:$E$20000,DATOS!$E10487,DATOS!$I$2:$I$20000,DATOS!$I10487,DATOS!$G$2:$G$20000,"OR")=0))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DATOS!$A$2:$A$20000,DATOS!$A10488,DATOS!$D$2:$D$20000,DATOS!$D10488,DATOS!$E$2:$E$20000,DATOS!$E10488,DATOS!$I$2:$I$20000,DATOS!$I10488,DATOS!$G$2:$G$20000,"EX")=0),0))))</f>
      </c>
      <c r="H10488">
        <f>IF(DATOS!$G10488&lt;&gt;"EX",0,--(COUNTIFS(DATOS!$A$2:$A$20000,DATOS!$A10488,DATOS!$D$2:$D$20000,DATOS!$D10488,DATOS!$E$2:$E$20000,DATOS!$E10488,DATOS!$I$2:$I$20000,DATOS!$I10488,DATOS!$G$2:$G$20000,"OR")=0))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DATOS!$A$2:$A$20000,DATOS!$A10489,DATOS!$D$2:$D$20000,DATOS!$D10489,DATOS!$E$2:$E$20000,DATOS!$E10489,DATOS!$I$2:$I$20000,DATOS!$I10489,DATOS!$G$2:$G$20000,"EX")=0),0))))</f>
      </c>
      <c r="H10489">
        <f>IF(DATOS!$G10489&lt;&gt;"EX",0,--(COUNTIFS(DATOS!$A$2:$A$20000,DATOS!$A10489,DATOS!$D$2:$D$20000,DATOS!$D10489,DATOS!$E$2:$E$20000,DATOS!$E10489,DATOS!$I$2:$I$20000,DATOS!$I10489,DATOS!$G$2:$G$20000,"OR")=0))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DATOS!$A$2:$A$20000,DATOS!$A10490,DATOS!$D$2:$D$20000,DATOS!$D10490,DATOS!$E$2:$E$20000,DATOS!$E10490,DATOS!$I$2:$I$20000,DATOS!$I10490,DATOS!$G$2:$G$20000,"EX")=0),0))))</f>
      </c>
      <c r="H10490">
        <f>IF(DATOS!$G10490&lt;&gt;"EX",0,--(COUNTIFS(DATOS!$A$2:$A$20000,DATOS!$A10490,DATOS!$D$2:$D$20000,DATOS!$D10490,DATOS!$E$2:$E$20000,DATOS!$E10490,DATOS!$I$2:$I$20000,DATOS!$I10490,DATOS!$G$2:$G$20000,"OR")=0))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DATOS!$A$2:$A$20000,DATOS!$A10491,DATOS!$D$2:$D$20000,DATOS!$D10491,DATOS!$E$2:$E$20000,DATOS!$E10491,DATOS!$I$2:$I$20000,DATOS!$I10491,DATOS!$G$2:$G$20000,"EX")=0),0))))</f>
      </c>
      <c r="H10491">
        <f>IF(DATOS!$G10491&lt;&gt;"EX",0,--(COUNTIFS(DATOS!$A$2:$A$20000,DATOS!$A10491,DATOS!$D$2:$D$20000,DATOS!$D10491,DATOS!$E$2:$E$20000,DATOS!$E10491,DATOS!$I$2:$I$20000,DATOS!$I10491,DATOS!$G$2:$G$20000,"OR")=0))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DATOS!$A$2:$A$20000,DATOS!$A10492,DATOS!$D$2:$D$20000,DATOS!$D10492,DATOS!$E$2:$E$20000,DATOS!$E10492,DATOS!$I$2:$I$20000,DATOS!$I10492,DATOS!$G$2:$G$20000,"EX")=0),0))))</f>
      </c>
      <c r="H10492">
        <f>IF(DATOS!$G10492&lt;&gt;"EX",0,--(COUNTIFS(DATOS!$A$2:$A$20000,DATOS!$A10492,DATOS!$D$2:$D$20000,DATOS!$D10492,DATOS!$E$2:$E$20000,DATOS!$E10492,DATOS!$I$2:$I$20000,DATOS!$I10492,DATOS!$G$2:$G$20000,"OR")=0))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DATOS!$A$2:$A$20000,DATOS!$A10493,DATOS!$D$2:$D$20000,DATOS!$D10493,DATOS!$E$2:$E$20000,DATOS!$E10493,DATOS!$I$2:$I$20000,DATOS!$I10493,DATOS!$G$2:$G$20000,"EX")=0),0))))</f>
      </c>
      <c r="H10493">
        <f>IF(DATOS!$G10493&lt;&gt;"EX",0,--(COUNTIFS(DATOS!$A$2:$A$20000,DATOS!$A10493,DATOS!$D$2:$D$20000,DATOS!$D10493,DATOS!$E$2:$E$20000,DATOS!$E10493,DATOS!$I$2:$I$20000,DATOS!$I10493,DATOS!$G$2:$G$20000,"OR")=0))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DATOS!$A$2:$A$20000,DATOS!$A10494,DATOS!$D$2:$D$20000,DATOS!$D10494,DATOS!$E$2:$E$20000,DATOS!$E10494,DATOS!$I$2:$I$20000,DATOS!$I10494,DATOS!$G$2:$G$20000,"EX")=0),0))))</f>
      </c>
      <c r="H10494">
        <f>IF(DATOS!$G10494&lt;&gt;"EX",0,--(COUNTIFS(DATOS!$A$2:$A$20000,DATOS!$A10494,DATOS!$D$2:$D$20000,DATOS!$D10494,DATOS!$E$2:$E$20000,DATOS!$E10494,DATOS!$I$2:$I$20000,DATOS!$I10494,DATOS!$G$2:$G$20000,"OR")=0))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DATOS!$A$2:$A$20000,DATOS!$A10495,DATOS!$D$2:$D$20000,DATOS!$D10495,DATOS!$E$2:$E$20000,DATOS!$E10495,DATOS!$I$2:$I$20000,DATOS!$I10495,DATOS!$G$2:$G$20000,"EX")=0),0))))</f>
      </c>
      <c r="H10495">
        <f>IF(DATOS!$G10495&lt;&gt;"EX",0,--(COUNTIFS(DATOS!$A$2:$A$20000,DATOS!$A10495,DATOS!$D$2:$D$20000,DATOS!$D10495,DATOS!$E$2:$E$20000,DATOS!$E10495,DATOS!$I$2:$I$20000,DATOS!$I10495,DATOS!$G$2:$G$20000,"OR")=0))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DATOS!$A$2:$A$20000,DATOS!$A10496,DATOS!$D$2:$D$20000,DATOS!$D10496,DATOS!$E$2:$E$20000,DATOS!$E10496,DATOS!$I$2:$I$20000,DATOS!$I10496,DATOS!$G$2:$G$20000,"EX")=0),0))))</f>
      </c>
      <c r="H10496">
        <f>IF(DATOS!$G10496&lt;&gt;"EX",0,--(COUNTIFS(DATOS!$A$2:$A$20000,DATOS!$A10496,DATOS!$D$2:$D$20000,DATOS!$D10496,DATOS!$E$2:$E$20000,DATOS!$E10496,DATOS!$I$2:$I$20000,DATOS!$I10496,DATOS!$G$2:$G$20000,"OR")=0))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DATOS!$A$2:$A$20000,DATOS!$A10497,DATOS!$D$2:$D$20000,DATOS!$D10497,DATOS!$E$2:$E$20000,DATOS!$E10497,DATOS!$I$2:$I$20000,DATOS!$I10497,DATOS!$G$2:$G$20000,"EX")=0),0))))</f>
      </c>
      <c r="H10497">
        <f>IF(DATOS!$G10497&lt;&gt;"EX",0,--(COUNTIFS(DATOS!$A$2:$A$20000,DATOS!$A10497,DATOS!$D$2:$D$20000,DATOS!$D10497,DATOS!$E$2:$E$20000,DATOS!$E10497,DATOS!$I$2:$I$20000,DATOS!$I10497,DATOS!$G$2:$G$20000,"OR")=0))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DATOS!$A$2:$A$20000,DATOS!$A10498,DATOS!$D$2:$D$20000,DATOS!$D10498,DATOS!$E$2:$E$20000,DATOS!$E10498,DATOS!$I$2:$I$20000,DATOS!$I10498,DATOS!$G$2:$G$20000,"EX")=0),0))))</f>
      </c>
      <c r="H10498">
        <f>IF(DATOS!$G10498&lt;&gt;"EX",0,--(COUNTIFS(DATOS!$A$2:$A$20000,DATOS!$A10498,DATOS!$D$2:$D$20000,DATOS!$D10498,DATOS!$E$2:$E$20000,DATOS!$E10498,DATOS!$I$2:$I$20000,DATOS!$I10498,DATOS!$G$2:$G$20000,"OR")=0))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DATOS!$A$2:$A$20000,DATOS!$A10499,DATOS!$D$2:$D$20000,DATOS!$D10499,DATOS!$E$2:$E$20000,DATOS!$E10499,DATOS!$I$2:$I$20000,DATOS!$I10499,DATOS!$G$2:$G$20000,"EX")=0),0))))</f>
      </c>
      <c r="H10499">
        <f>IF(DATOS!$G10499&lt;&gt;"EX",0,--(COUNTIFS(DATOS!$A$2:$A$20000,DATOS!$A10499,DATOS!$D$2:$D$20000,DATOS!$D10499,DATOS!$E$2:$E$20000,DATOS!$E10499,DATOS!$I$2:$I$20000,DATOS!$I10499,DATOS!$G$2:$G$20000,"OR")=0))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DATOS!$A$2:$A$20000,DATOS!$A10500,DATOS!$D$2:$D$20000,DATOS!$D10500,DATOS!$E$2:$E$20000,DATOS!$E10500,DATOS!$I$2:$I$20000,DATOS!$I10500,DATOS!$G$2:$G$20000,"EX")=0),0))))</f>
      </c>
      <c r="H10500">
        <f>IF(DATOS!$G10500&lt;&gt;"EX",0,--(COUNTIFS(DATOS!$A$2:$A$20000,DATOS!$A10500,DATOS!$D$2:$D$20000,DATOS!$D10500,DATOS!$E$2:$E$20000,DATOS!$E10500,DATOS!$I$2:$I$20000,DATOS!$I10500,DATOS!$G$2:$G$20000,"OR")=0))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DATOS!$A$2:$A$20000,DATOS!$A10501,DATOS!$D$2:$D$20000,DATOS!$D10501,DATOS!$E$2:$E$20000,DATOS!$E10501,DATOS!$I$2:$I$20000,DATOS!$I10501,DATOS!$G$2:$G$20000,"EX")=0),0))))</f>
      </c>
      <c r="H10501">
        <f>IF(DATOS!$G10501&lt;&gt;"EX",0,--(COUNTIFS(DATOS!$A$2:$A$20000,DATOS!$A10501,DATOS!$D$2:$D$20000,DATOS!$D10501,DATOS!$E$2:$E$20000,DATOS!$E10501,DATOS!$I$2:$I$20000,DATOS!$I10501,DATOS!$G$2:$G$20000,"OR")=0))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DATOS!$A$2:$A$20000,DATOS!$A10502,DATOS!$D$2:$D$20000,DATOS!$D10502,DATOS!$E$2:$E$20000,DATOS!$E10502,DATOS!$I$2:$I$20000,DATOS!$I10502,DATOS!$G$2:$G$20000,"EX")=0),0))))</f>
      </c>
      <c r="H10502">
        <f>IF(DATOS!$G10502&lt;&gt;"EX",0,--(COUNTIFS(DATOS!$A$2:$A$20000,DATOS!$A10502,DATOS!$D$2:$D$20000,DATOS!$D10502,DATOS!$E$2:$E$20000,DATOS!$E10502,DATOS!$I$2:$I$20000,DATOS!$I10502,DATOS!$G$2:$G$20000,"OR")=0))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DATOS!$A$2:$A$20000,DATOS!$A10503,DATOS!$D$2:$D$20000,DATOS!$D10503,DATOS!$E$2:$E$20000,DATOS!$E10503,DATOS!$I$2:$I$20000,DATOS!$I10503,DATOS!$G$2:$G$20000,"EX")=0),0))))</f>
      </c>
      <c r="H10503">
        <f>IF(DATOS!$G10503&lt;&gt;"EX",0,--(COUNTIFS(DATOS!$A$2:$A$20000,DATOS!$A10503,DATOS!$D$2:$D$20000,DATOS!$D10503,DATOS!$E$2:$E$20000,DATOS!$E10503,DATOS!$I$2:$I$20000,DATOS!$I10503,DATOS!$G$2:$G$20000,"OR")=0))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DATOS!$A$2:$A$20000,DATOS!$A10504,DATOS!$D$2:$D$20000,DATOS!$D10504,DATOS!$E$2:$E$20000,DATOS!$E10504,DATOS!$I$2:$I$20000,DATOS!$I10504,DATOS!$G$2:$G$20000,"EX")=0),0))))</f>
      </c>
      <c r="H10504">
        <f>IF(DATOS!$G10504&lt;&gt;"EX",0,--(COUNTIFS(DATOS!$A$2:$A$20000,DATOS!$A10504,DATOS!$D$2:$D$20000,DATOS!$D10504,DATOS!$E$2:$E$20000,DATOS!$E10504,DATOS!$I$2:$I$20000,DATOS!$I10504,DATOS!$G$2:$G$20000,"OR")=0))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DATOS!$A$2:$A$20000,DATOS!$A10505,DATOS!$D$2:$D$20000,DATOS!$D10505,DATOS!$E$2:$E$20000,DATOS!$E10505,DATOS!$I$2:$I$20000,DATOS!$I10505,DATOS!$G$2:$G$20000,"EX")=0),0))))</f>
      </c>
      <c r="H10505">
        <f>IF(DATOS!$G10505&lt;&gt;"EX",0,--(COUNTIFS(DATOS!$A$2:$A$20000,DATOS!$A10505,DATOS!$D$2:$D$20000,DATOS!$D10505,DATOS!$E$2:$E$20000,DATOS!$E10505,DATOS!$I$2:$I$20000,DATOS!$I10505,DATOS!$G$2:$G$20000,"OR")=0))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DATOS!$A$2:$A$20000,DATOS!$A10506,DATOS!$D$2:$D$20000,DATOS!$D10506,DATOS!$E$2:$E$20000,DATOS!$E10506,DATOS!$I$2:$I$20000,DATOS!$I10506,DATOS!$G$2:$G$20000,"EX")=0),0))))</f>
      </c>
      <c r="H10506">
        <f>IF(DATOS!$G10506&lt;&gt;"EX",0,--(COUNTIFS(DATOS!$A$2:$A$20000,DATOS!$A10506,DATOS!$D$2:$D$20000,DATOS!$D10506,DATOS!$E$2:$E$20000,DATOS!$E10506,DATOS!$I$2:$I$20000,DATOS!$I10506,DATOS!$G$2:$G$20000,"OR")=0))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DATOS!$A$2:$A$20000,DATOS!$A10507,DATOS!$D$2:$D$20000,DATOS!$D10507,DATOS!$E$2:$E$20000,DATOS!$E10507,DATOS!$I$2:$I$20000,DATOS!$I10507,DATOS!$G$2:$G$20000,"EX")=0),0))))</f>
      </c>
      <c r="H10507">
        <f>IF(DATOS!$G10507&lt;&gt;"EX",0,--(COUNTIFS(DATOS!$A$2:$A$20000,DATOS!$A10507,DATOS!$D$2:$D$20000,DATOS!$D10507,DATOS!$E$2:$E$20000,DATOS!$E10507,DATOS!$I$2:$I$20000,DATOS!$I10507,DATOS!$G$2:$G$20000,"OR")=0))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DATOS!$A$2:$A$20000,DATOS!$A10508,DATOS!$D$2:$D$20000,DATOS!$D10508,DATOS!$E$2:$E$20000,DATOS!$E10508,DATOS!$I$2:$I$20000,DATOS!$I10508,DATOS!$G$2:$G$20000,"EX")=0),0))))</f>
      </c>
      <c r="H10508">
        <f>IF(DATOS!$G10508&lt;&gt;"EX",0,--(COUNTIFS(DATOS!$A$2:$A$20000,DATOS!$A10508,DATOS!$D$2:$D$20000,DATOS!$D10508,DATOS!$E$2:$E$20000,DATOS!$E10508,DATOS!$I$2:$I$20000,DATOS!$I10508,DATOS!$G$2:$G$20000,"OR")=0))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DATOS!$A$2:$A$20000,DATOS!$A10509,DATOS!$D$2:$D$20000,DATOS!$D10509,DATOS!$E$2:$E$20000,DATOS!$E10509,DATOS!$I$2:$I$20000,DATOS!$I10509,DATOS!$G$2:$G$20000,"EX")=0),0))))</f>
      </c>
      <c r="H10509">
        <f>IF(DATOS!$G10509&lt;&gt;"EX",0,--(COUNTIFS(DATOS!$A$2:$A$20000,DATOS!$A10509,DATOS!$D$2:$D$20000,DATOS!$D10509,DATOS!$E$2:$E$20000,DATOS!$E10509,DATOS!$I$2:$I$20000,DATOS!$I10509,DATOS!$G$2:$G$20000,"OR")=0))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DATOS!$A$2:$A$20000,DATOS!$A10510,DATOS!$D$2:$D$20000,DATOS!$D10510,DATOS!$E$2:$E$20000,DATOS!$E10510,DATOS!$I$2:$I$20000,DATOS!$I10510,DATOS!$G$2:$G$20000,"EX")=0),0))))</f>
      </c>
      <c r="H10510">
        <f>IF(DATOS!$G10510&lt;&gt;"EX",0,--(COUNTIFS(DATOS!$A$2:$A$20000,DATOS!$A10510,DATOS!$D$2:$D$20000,DATOS!$D10510,DATOS!$E$2:$E$20000,DATOS!$E10510,DATOS!$I$2:$I$20000,DATOS!$I10510,DATOS!$G$2:$G$20000,"OR")=0))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DATOS!$A$2:$A$20000,DATOS!$A10511,DATOS!$D$2:$D$20000,DATOS!$D10511,DATOS!$E$2:$E$20000,DATOS!$E10511,DATOS!$I$2:$I$20000,DATOS!$I10511,DATOS!$G$2:$G$20000,"EX")=0),0))))</f>
      </c>
      <c r="H10511">
        <f>IF(DATOS!$G10511&lt;&gt;"EX",0,--(COUNTIFS(DATOS!$A$2:$A$20000,DATOS!$A10511,DATOS!$D$2:$D$20000,DATOS!$D10511,DATOS!$E$2:$E$20000,DATOS!$E10511,DATOS!$I$2:$I$20000,DATOS!$I10511,DATOS!$G$2:$G$20000,"OR")=0))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DATOS!$A$2:$A$20000,DATOS!$A10512,DATOS!$D$2:$D$20000,DATOS!$D10512,DATOS!$E$2:$E$20000,DATOS!$E10512,DATOS!$I$2:$I$20000,DATOS!$I10512,DATOS!$G$2:$G$20000,"EX")=0),0))))</f>
      </c>
      <c r="H10512">
        <f>IF(DATOS!$G10512&lt;&gt;"EX",0,--(COUNTIFS(DATOS!$A$2:$A$20000,DATOS!$A10512,DATOS!$D$2:$D$20000,DATOS!$D10512,DATOS!$E$2:$E$20000,DATOS!$E10512,DATOS!$I$2:$I$20000,DATOS!$I10512,DATOS!$G$2:$G$20000,"OR")=0))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DATOS!$A$2:$A$20000,DATOS!$A10513,DATOS!$D$2:$D$20000,DATOS!$D10513,DATOS!$E$2:$E$20000,DATOS!$E10513,DATOS!$I$2:$I$20000,DATOS!$I10513,DATOS!$G$2:$G$20000,"EX")=0),0))))</f>
      </c>
      <c r="H10513">
        <f>IF(DATOS!$G10513&lt;&gt;"EX",0,--(COUNTIFS(DATOS!$A$2:$A$20000,DATOS!$A10513,DATOS!$D$2:$D$20000,DATOS!$D10513,DATOS!$E$2:$E$20000,DATOS!$E10513,DATOS!$I$2:$I$20000,DATOS!$I10513,DATOS!$G$2:$G$20000,"OR")=0))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DATOS!$A$2:$A$20000,DATOS!$A10514,DATOS!$D$2:$D$20000,DATOS!$D10514,DATOS!$E$2:$E$20000,DATOS!$E10514,DATOS!$I$2:$I$20000,DATOS!$I10514,DATOS!$G$2:$G$20000,"EX")=0),0))))</f>
      </c>
      <c r="H10514">
        <f>IF(DATOS!$G10514&lt;&gt;"EX",0,--(COUNTIFS(DATOS!$A$2:$A$20000,DATOS!$A10514,DATOS!$D$2:$D$20000,DATOS!$D10514,DATOS!$E$2:$E$20000,DATOS!$E10514,DATOS!$I$2:$I$20000,DATOS!$I10514,DATOS!$G$2:$G$20000,"OR")=0))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DATOS!$A$2:$A$20000,DATOS!$A10515,DATOS!$D$2:$D$20000,DATOS!$D10515,DATOS!$E$2:$E$20000,DATOS!$E10515,DATOS!$I$2:$I$20000,DATOS!$I10515,DATOS!$G$2:$G$20000,"EX")=0),0))))</f>
      </c>
      <c r="H10515">
        <f>IF(DATOS!$G10515&lt;&gt;"EX",0,--(COUNTIFS(DATOS!$A$2:$A$20000,DATOS!$A10515,DATOS!$D$2:$D$20000,DATOS!$D10515,DATOS!$E$2:$E$20000,DATOS!$E10515,DATOS!$I$2:$I$20000,DATOS!$I10515,DATOS!$G$2:$G$20000,"OR")=0))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DATOS!$A$2:$A$20000,DATOS!$A10516,DATOS!$D$2:$D$20000,DATOS!$D10516,DATOS!$E$2:$E$20000,DATOS!$E10516,DATOS!$I$2:$I$20000,DATOS!$I10516,DATOS!$G$2:$G$20000,"EX")=0),0))))</f>
      </c>
      <c r="H10516">
        <f>IF(DATOS!$G10516&lt;&gt;"EX",0,--(COUNTIFS(DATOS!$A$2:$A$20000,DATOS!$A10516,DATOS!$D$2:$D$20000,DATOS!$D10516,DATOS!$E$2:$E$20000,DATOS!$E10516,DATOS!$I$2:$I$20000,DATOS!$I10516,DATOS!$G$2:$G$20000,"OR")=0))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DATOS!$A$2:$A$20000,DATOS!$A10517,DATOS!$D$2:$D$20000,DATOS!$D10517,DATOS!$E$2:$E$20000,DATOS!$E10517,DATOS!$I$2:$I$20000,DATOS!$I10517,DATOS!$G$2:$G$20000,"EX")=0),0))))</f>
      </c>
      <c r="H10517">
        <f>IF(DATOS!$G10517&lt;&gt;"EX",0,--(COUNTIFS(DATOS!$A$2:$A$20000,DATOS!$A10517,DATOS!$D$2:$D$20000,DATOS!$D10517,DATOS!$E$2:$E$20000,DATOS!$E10517,DATOS!$I$2:$I$20000,DATOS!$I10517,DATOS!$G$2:$G$20000,"OR")=0))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DATOS!$A$2:$A$20000,DATOS!$A10518,DATOS!$D$2:$D$20000,DATOS!$D10518,DATOS!$E$2:$E$20000,DATOS!$E10518,DATOS!$I$2:$I$20000,DATOS!$I10518,DATOS!$G$2:$G$20000,"EX")=0),0))))</f>
      </c>
      <c r="H10518">
        <f>IF(DATOS!$G10518&lt;&gt;"EX",0,--(COUNTIFS(DATOS!$A$2:$A$20000,DATOS!$A10518,DATOS!$D$2:$D$20000,DATOS!$D10518,DATOS!$E$2:$E$20000,DATOS!$E10518,DATOS!$I$2:$I$20000,DATOS!$I10518,DATOS!$G$2:$G$20000,"OR")=0))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DATOS!$A$2:$A$20000,DATOS!$A10519,DATOS!$D$2:$D$20000,DATOS!$D10519,DATOS!$E$2:$E$20000,DATOS!$E10519,DATOS!$I$2:$I$20000,DATOS!$I10519,DATOS!$G$2:$G$20000,"EX")=0),0))))</f>
      </c>
      <c r="H10519">
        <f>IF(DATOS!$G10519&lt;&gt;"EX",0,--(COUNTIFS(DATOS!$A$2:$A$20000,DATOS!$A10519,DATOS!$D$2:$D$20000,DATOS!$D10519,DATOS!$E$2:$E$20000,DATOS!$E10519,DATOS!$I$2:$I$20000,DATOS!$I10519,DATOS!$G$2:$G$20000,"OR")=0))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DATOS!$A$2:$A$20000,DATOS!$A10520,DATOS!$D$2:$D$20000,DATOS!$D10520,DATOS!$E$2:$E$20000,DATOS!$E10520,DATOS!$I$2:$I$20000,DATOS!$I10520,DATOS!$G$2:$G$20000,"EX")=0),0))))</f>
      </c>
      <c r="H10520">
        <f>IF(DATOS!$G10520&lt;&gt;"EX",0,--(COUNTIFS(DATOS!$A$2:$A$20000,DATOS!$A10520,DATOS!$D$2:$D$20000,DATOS!$D10520,DATOS!$E$2:$E$20000,DATOS!$E10520,DATOS!$I$2:$I$20000,DATOS!$I10520,DATOS!$G$2:$G$20000,"OR")=0))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DATOS!$A$2:$A$20000,DATOS!$A10521,DATOS!$D$2:$D$20000,DATOS!$D10521,DATOS!$E$2:$E$20000,DATOS!$E10521,DATOS!$I$2:$I$20000,DATOS!$I10521,DATOS!$G$2:$G$20000,"EX")=0),0))))</f>
      </c>
      <c r="H10521">
        <f>IF(DATOS!$G10521&lt;&gt;"EX",0,--(COUNTIFS(DATOS!$A$2:$A$20000,DATOS!$A10521,DATOS!$D$2:$D$20000,DATOS!$D10521,DATOS!$E$2:$E$20000,DATOS!$E10521,DATOS!$I$2:$I$20000,DATOS!$I10521,DATOS!$G$2:$G$20000,"OR")=0))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DATOS!$A$2:$A$20000,DATOS!$A10522,DATOS!$D$2:$D$20000,DATOS!$D10522,DATOS!$E$2:$E$20000,DATOS!$E10522,DATOS!$I$2:$I$20000,DATOS!$I10522,DATOS!$G$2:$G$20000,"EX")=0),0))))</f>
      </c>
      <c r="H10522">
        <f>IF(DATOS!$G10522&lt;&gt;"EX",0,--(COUNTIFS(DATOS!$A$2:$A$20000,DATOS!$A10522,DATOS!$D$2:$D$20000,DATOS!$D10522,DATOS!$E$2:$E$20000,DATOS!$E10522,DATOS!$I$2:$I$20000,DATOS!$I10522,DATOS!$G$2:$G$20000,"OR")=0))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DATOS!$A$2:$A$20000,DATOS!$A10523,DATOS!$D$2:$D$20000,DATOS!$D10523,DATOS!$E$2:$E$20000,DATOS!$E10523,DATOS!$I$2:$I$20000,DATOS!$I10523,DATOS!$G$2:$G$20000,"EX")=0),0))))</f>
      </c>
      <c r="H10523">
        <f>IF(DATOS!$G10523&lt;&gt;"EX",0,--(COUNTIFS(DATOS!$A$2:$A$20000,DATOS!$A10523,DATOS!$D$2:$D$20000,DATOS!$D10523,DATOS!$E$2:$E$20000,DATOS!$E10523,DATOS!$I$2:$I$20000,DATOS!$I10523,DATOS!$G$2:$G$20000,"OR")=0))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DATOS!$A$2:$A$20000,DATOS!$A10524,DATOS!$D$2:$D$20000,DATOS!$D10524,DATOS!$E$2:$E$20000,DATOS!$E10524,DATOS!$I$2:$I$20000,DATOS!$I10524,DATOS!$G$2:$G$20000,"EX")=0),0))))</f>
      </c>
      <c r="H10524">
        <f>IF(DATOS!$G10524&lt;&gt;"EX",0,--(COUNTIFS(DATOS!$A$2:$A$20000,DATOS!$A10524,DATOS!$D$2:$D$20000,DATOS!$D10524,DATOS!$E$2:$E$20000,DATOS!$E10524,DATOS!$I$2:$I$20000,DATOS!$I10524,DATOS!$G$2:$G$20000,"OR")=0))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DATOS!$A$2:$A$20000,DATOS!$A10525,DATOS!$D$2:$D$20000,DATOS!$D10525,DATOS!$E$2:$E$20000,DATOS!$E10525,DATOS!$I$2:$I$20000,DATOS!$I10525,DATOS!$G$2:$G$20000,"EX")=0),0))))</f>
      </c>
      <c r="H10525">
        <f>IF(DATOS!$G10525&lt;&gt;"EX",0,--(COUNTIFS(DATOS!$A$2:$A$20000,DATOS!$A10525,DATOS!$D$2:$D$20000,DATOS!$D10525,DATOS!$E$2:$E$20000,DATOS!$E10525,DATOS!$I$2:$I$20000,DATOS!$I10525,DATOS!$G$2:$G$20000,"OR")=0))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DATOS!$A$2:$A$20000,DATOS!$A10526,DATOS!$D$2:$D$20000,DATOS!$D10526,DATOS!$E$2:$E$20000,DATOS!$E10526,DATOS!$I$2:$I$20000,DATOS!$I10526,DATOS!$G$2:$G$20000,"EX")=0),0))))</f>
      </c>
      <c r="H10526">
        <f>IF(DATOS!$G10526&lt;&gt;"EX",0,--(COUNTIFS(DATOS!$A$2:$A$20000,DATOS!$A10526,DATOS!$D$2:$D$20000,DATOS!$D10526,DATOS!$E$2:$E$20000,DATOS!$E10526,DATOS!$I$2:$I$20000,DATOS!$I10526,DATOS!$G$2:$G$20000,"OR")=0))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DATOS!$A$2:$A$20000,DATOS!$A10527,DATOS!$D$2:$D$20000,DATOS!$D10527,DATOS!$E$2:$E$20000,DATOS!$E10527,DATOS!$I$2:$I$20000,DATOS!$I10527,DATOS!$G$2:$G$20000,"EX")=0),0))))</f>
      </c>
      <c r="H10527">
        <f>IF(DATOS!$G10527&lt;&gt;"EX",0,--(COUNTIFS(DATOS!$A$2:$A$20000,DATOS!$A10527,DATOS!$D$2:$D$20000,DATOS!$D10527,DATOS!$E$2:$E$20000,DATOS!$E10527,DATOS!$I$2:$I$20000,DATOS!$I10527,DATOS!$G$2:$G$20000,"OR")=0))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DATOS!$A$2:$A$20000,DATOS!$A10528,DATOS!$D$2:$D$20000,DATOS!$D10528,DATOS!$E$2:$E$20000,DATOS!$E10528,DATOS!$I$2:$I$20000,DATOS!$I10528,DATOS!$G$2:$G$20000,"EX")=0),0))))</f>
      </c>
      <c r="H10528">
        <f>IF(DATOS!$G10528&lt;&gt;"EX",0,--(COUNTIFS(DATOS!$A$2:$A$20000,DATOS!$A10528,DATOS!$D$2:$D$20000,DATOS!$D10528,DATOS!$E$2:$E$20000,DATOS!$E10528,DATOS!$I$2:$I$20000,DATOS!$I10528,DATOS!$G$2:$G$20000,"OR")=0))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DATOS!$A$2:$A$20000,DATOS!$A10529,DATOS!$D$2:$D$20000,DATOS!$D10529,DATOS!$E$2:$E$20000,DATOS!$E10529,DATOS!$I$2:$I$20000,DATOS!$I10529,DATOS!$G$2:$G$20000,"EX")=0),0))))</f>
      </c>
      <c r="H10529">
        <f>IF(DATOS!$G10529&lt;&gt;"EX",0,--(COUNTIFS(DATOS!$A$2:$A$20000,DATOS!$A10529,DATOS!$D$2:$D$20000,DATOS!$D10529,DATOS!$E$2:$E$20000,DATOS!$E10529,DATOS!$I$2:$I$20000,DATOS!$I10529,DATOS!$G$2:$G$20000,"OR")=0))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DATOS!$A$2:$A$20000,DATOS!$A10530,DATOS!$D$2:$D$20000,DATOS!$D10530,DATOS!$E$2:$E$20000,DATOS!$E10530,DATOS!$I$2:$I$20000,DATOS!$I10530,DATOS!$G$2:$G$20000,"EX")=0),0))))</f>
      </c>
      <c r="H10530">
        <f>IF(DATOS!$G10530&lt;&gt;"EX",0,--(COUNTIFS(DATOS!$A$2:$A$20000,DATOS!$A10530,DATOS!$D$2:$D$20000,DATOS!$D10530,DATOS!$E$2:$E$20000,DATOS!$E10530,DATOS!$I$2:$I$20000,DATOS!$I10530,DATOS!$G$2:$G$20000,"OR")=0))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DATOS!$A$2:$A$20000,DATOS!$A10531,DATOS!$D$2:$D$20000,DATOS!$D10531,DATOS!$E$2:$E$20000,DATOS!$E10531,DATOS!$I$2:$I$20000,DATOS!$I10531,DATOS!$G$2:$G$20000,"EX")=0),0))))</f>
      </c>
      <c r="H10531">
        <f>IF(DATOS!$G10531&lt;&gt;"EX",0,--(COUNTIFS(DATOS!$A$2:$A$20000,DATOS!$A10531,DATOS!$D$2:$D$20000,DATOS!$D10531,DATOS!$E$2:$E$20000,DATOS!$E10531,DATOS!$I$2:$I$20000,DATOS!$I10531,DATOS!$G$2:$G$20000,"OR")=0))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DATOS!$A$2:$A$20000,DATOS!$A10532,DATOS!$D$2:$D$20000,DATOS!$D10532,DATOS!$E$2:$E$20000,DATOS!$E10532,DATOS!$I$2:$I$20000,DATOS!$I10532,DATOS!$G$2:$G$20000,"EX")=0),0))))</f>
      </c>
      <c r="H10532">
        <f>IF(DATOS!$G10532&lt;&gt;"EX",0,--(COUNTIFS(DATOS!$A$2:$A$20000,DATOS!$A10532,DATOS!$D$2:$D$20000,DATOS!$D10532,DATOS!$E$2:$E$20000,DATOS!$E10532,DATOS!$I$2:$I$20000,DATOS!$I10532,DATOS!$G$2:$G$20000,"OR")=0))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DATOS!$A$2:$A$20000,DATOS!$A10533,DATOS!$D$2:$D$20000,DATOS!$D10533,DATOS!$E$2:$E$20000,DATOS!$E10533,DATOS!$I$2:$I$20000,DATOS!$I10533,DATOS!$G$2:$G$20000,"EX")=0),0))))</f>
      </c>
      <c r="H10533">
        <f>IF(DATOS!$G10533&lt;&gt;"EX",0,--(COUNTIFS(DATOS!$A$2:$A$20000,DATOS!$A10533,DATOS!$D$2:$D$20000,DATOS!$D10533,DATOS!$E$2:$E$20000,DATOS!$E10533,DATOS!$I$2:$I$20000,DATOS!$I10533,DATOS!$G$2:$G$20000,"OR")=0))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DATOS!$A$2:$A$20000,DATOS!$A10534,DATOS!$D$2:$D$20000,DATOS!$D10534,DATOS!$E$2:$E$20000,DATOS!$E10534,DATOS!$I$2:$I$20000,DATOS!$I10534,DATOS!$G$2:$G$20000,"EX")=0),0))))</f>
      </c>
      <c r="H10534">
        <f>IF(DATOS!$G10534&lt;&gt;"EX",0,--(COUNTIFS(DATOS!$A$2:$A$20000,DATOS!$A10534,DATOS!$D$2:$D$20000,DATOS!$D10534,DATOS!$E$2:$E$20000,DATOS!$E10534,DATOS!$I$2:$I$20000,DATOS!$I10534,DATOS!$G$2:$G$20000,"OR")=0))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DATOS!$A$2:$A$20000,DATOS!$A10535,DATOS!$D$2:$D$20000,DATOS!$D10535,DATOS!$E$2:$E$20000,DATOS!$E10535,DATOS!$I$2:$I$20000,DATOS!$I10535,DATOS!$G$2:$G$20000,"EX")=0),0))))</f>
      </c>
      <c r="H10535">
        <f>IF(DATOS!$G10535&lt;&gt;"EX",0,--(COUNTIFS(DATOS!$A$2:$A$20000,DATOS!$A10535,DATOS!$D$2:$D$20000,DATOS!$D10535,DATOS!$E$2:$E$20000,DATOS!$E10535,DATOS!$I$2:$I$20000,DATOS!$I10535,DATOS!$G$2:$G$20000,"OR")=0))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DATOS!$A$2:$A$20000,DATOS!$A10536,DATOS!$D$2:$D$20000,DATOS!$D10536,DATOS!$E$2:$E$20000,DATOS!$E10536,DATOS!$I$2:$I$20000,DATOS!$I10536,DATOS!$G$2:$G$20000,"EX")=0),0))))</f>
      </c>
      <c r="H10536">
        <f>IF(DATOS!$G10536&lt;&gt;"EX",0,--(COUNTIFS(DATOS!$A$2:$A$20000,DATOS!$A10536,DATOS!$D$2:$D$20000,DATOS!$D10536,DATOS!$E$2:$E$20000,DATOS!$E10536,DATOS!$I$2:$I$20000,DATOS!$I10536,DATOS!$G$2:$G$20000,"OR")=0))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DATOS!$A$2:$A$20000,DATOS!$A10537,DATOS!$D$2:$D$20000,DATOS!$D10537,DATOS!$E$2:$E$20000,DATOS!$E10537,DATOS!$I$2:$I$20000,DATOS!$I10537,DATOS!$G$2:$G$20000,"EX")=0),0))))</f>
      </c>
      <c r="H10537">
        <f>IF(DATOS!$G10537&lt;&gt;"EX",0,--(COUNTIFS(DATOS!$A$2:$A$20000,DATOS!$A10537,DATOS!$D$2:$D$20000,DATOS!$D10537,DATOS!$E$2:$E$20000,DATOS!$E10537,DATOS!$I$2:$I$20000,DATOS!$I10537,DATOS!$G$2:$G$20000,"OR")=0))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DATOS!$A$2:$A$20000,DATOS!$A10538,DATOS!$D$2:$D$20000,DATOS!$D10538,DATOS!$E$2:$E$20000,DATOS!$E10538,DATOS!$I$2:$I$20000,DATOS!$I10538,DATOS!$G$2:$G$20000,"EX")=0),0))))</f>
      </c>
      <c r="H10538">
        <f>IF(DATOS!$G10538&lt;&gt;"EX",0,--(COUNTIFS(DATOS!$A$2:$A$20000,DATOS!$A10538,DATOS!$D$2:$D$20000,DATOS!$D10538,DATOS!$E$2:$E$20000,DATOS!$E10538,DATOS!$I$2:$I$20000,DATOS!$I10538,DATOS!$G$2:$G$20000,"OR")=0))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DATOS!$A$2:$A$20000,DATOS!$A10539,DATOS!$D$2:$D$20000,DATOS!$D10539,DATOS!$E$2:$E$20000,DATOS!$E10539,DATOS!$I$2:$I$20000,DATOS!$I10539,DATOS!$G$2:$G$20000,"EX")=0),0))))</f>
      </c>
      <c r="H10539">
        <f>IF(DATOS!$G10539&lt;&gt;"EX",0,--(COUNTIFS(DATOS!$A$2:$A$20000,DATOS!$A10539,DATOS!$D$2:$D$20000,DATOS!$D10539,DATOS!$E$2:$E$20000,DATOS!$E10539,DATOS!$I$2:$I$20000,DATOS!$I10539,DATOS!$G$2:$G$20000,"OR")=0))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DATOS!$A$2:$A$20000,DATOS!$A10540,DATOS!$D$2:$D$20000,DATOS!$D10540,DATOS!$E$2:$E$20000,DATOS!$E10540,DATOS!$I$2:$I$20000,DATOS!$I10540,DATOS!$G$2:$G$20000,"EX")=0),0))))</f>
      </c>
      <c r="H10540">
        <f>IF(DATOS!$G10540&lt;&gt;"EX",0,--(COUNTIFS(DATOS!$A$2:$A$20000,DATOS!$A10540,DATOS!$D$2:$D$20000,DATOS!$D10540,DATOS!$E$2:$E$20000,DATOS!$E10540,DATOS!$I$2:$I$20000,DATOS!$I10540,DATOS!$G$2:$G$20000,"OR")=0))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DATOS!$A$2:$A$20000,DATOS!$A10541,DATOS!$D$2:$D$20000,DATOS!$D10541,DATOS!$E$2:$E$20000,DATOS!$E10541,DATOS!$I$2:$I$20000,DATOS!$I10541,DATOS!$G$2:$G$20000,"EX")=0),0))))</f>
      </c>
      <c r="H10541">
        <f>IF(DATOS!$G10541&lt;&gt;"EX",0,--(COUNTIFS(DATOS!$A$2:$A$20000,DATOS!$A10541,DATOS!$D$2:$D$20000,DATOS!$D10541,DATOS!$E$2:$E$20000,DATOS!$E10541,DATOS!$I$2:$I$20000,DATOS!$I10541,DATOS!$G$2:$G$20000,"OR")=0))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DATOS!$A$2:$A$20000,DATOS!$A10542,DATOS!$D$2:$D$20000,DATOS!$D10542,DATOS!$E$2:$E$20000,DATOS!$E10542,DATOS!$I$2:$I$20000,DATOS!$I10542,DATOS!$G$2:$G$20000,"EX")=0),0))))</f>
      </c>
      <c r="H10542">
        <f>IF(DATOS!$G10542&lt;&gt;"EX",0,--(COUNTIFS(DATOS!$A$2:$A$20000,DATOS!$A10542,DATOS!$D$2:$D$20000,DATOS!$D10542,DATOS!$E$2:$E$20000,DATOS!$E10542,DATOS!$I$2:$I$20000,DATOS!$I10542,DATOS!$G$2:$G$20000,"OR")=0))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DATOS!$A$2:$A$20000,DATOS!$A10543,DATOS!$D$2:$D$20000,DATOS!$D10543,DATOS!$E$2:$E$20000,DATOS!$E10543,DATOS!$I$2:$I$20000,DATOS!$I10543,DATOS!$G$2:$G$20000,"EX")=0),0))))</f>
      </c>
      <c r="H10543">
        <f>IF(DATOS!$G10543&lt;&gt;"EX",0,--(COUNTIFS(DATOS!$A$2:$A$20000,DATOS!$A10543,DATOS!$D$2:$D$20000,DATOS!$D10543,DATOS!$E$2:$E$20000,DATOS!$E10543,DATOS!$I$2:$I$20000,DATOS!$I10543,DATOS!$G$2:$G$20000,"OR")=0))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DATOS!$A$2:$A$20000,DATOS!$A10544,DATOS!$D$2:$D$20000,DATOS!$D10544,DATOS!$E$2:$E$20000,DATOS!$E10544,DATOS!$I$2:$I$20000,DATOS!$I10544,DATOS!$G$2:$G$20000,"EX")=0),0))))</f>
      </c>
      <c r="H10544">
        <f>IF(DATOS!$G10544&lt;&gt;"EX",0,--(COUNTIFS(DATOS!$A$2:$A$20000,DATOS!$A10544,DATOS!$D$2:$D$20000,DATOS!$D10544,DATOS!$E$2:$E$20000,DATOS!$E10544,DATOS!$I$2:$I$20000,DATOS!$I10544,DATOS!$G$2:$G$20000,"OR")=0))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DATOS!$A$2:$A$20000,DATOS!$A10545,DATOS!$D$2:$D$20000,DATOS!$D10545,DATOS!$E$2:$E$20000,DATOS!$E10545,DATOS!$I$2:$I$20000,DATOS!$I10545,DATOS!$G$2:$G$20000,"EX")=0),0))))</f>
      </c>
      <c r="H10545">
        <f>IF(DATOS!$G10545&lt;&gt;"EX",0,--(COUNTIFS(DATOS!$A$2:$A$20000,DATOS!$A10545,DATOS!$D$2:$D$20000,DATOS!$D10545,DATOS!$E$2:$E$20000,DATOS!$E10545,DATOS!$I$2:$I$20000,DATOS!$I10545,DATOS!$G$2:$G$20000,"OR")=0))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DATOS!$A$2:$A$20000,DATOS!$A10546,DATOS!$D$2:$D$20000,DATOS!$D10546,DATOS!$E$2:$E$20000,DATOS!$E10546,DATOS!$I$2:$I$20000,DATOS!$I10546,DATOS!$G$2:$G$20000,"EX")=0),0))))</f>
      </c>
      <c r="H10546">
        <f>IF(DATOS!$G10546&lt;&gt;"EX",0,--(COUNTIFS(DATOS!$A$2:$A$20000,DATOS!$A10546,DATOS!$D$2:$D$20000,DATOS!$D10546,DATOS!$E$2:$E$20000,DATOS!$E10546,DATOS!$I$2:$I$20000,DATOS!$I10546,DATOS!$G$2:$G$20000,"OR")=0))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DATOS!$A$2:$A$20000,DATOS!$A10547,DATOS!$D$2:$D$20000,DATOS!$D10547,DATOS!$E$2:$E$20000,DATOS!$E10547,DATOS!$I$2:$I$20000,DATOS!$I10547,DATOS!$G$2:$G$20000,"EX")=0),0))))</f>
      </c>
      <c r="H10547">
        <f>IF(DATOS!$G10547&lt;&gt;"EX",0,--(COUNTIFS(DATOS!$A$2:$A$20000,DATOS!$A10547,DATOS!$D$2:$D$20000,DATOS!$D10547,DATOS!$E$2:$E$20000,DATOS!$E10547,DATOS!$I$2:$I$20000,DATOS!$I10547,DATOS!$G$2:$G$20000,"OR")=0))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DATOS!$A$2:$A$20000,DATOS!$A10548,DATOS!$D$2:$D$20000,DATOS!$D10548,DATOS!$E$2:$E$20000,DATOS!$E10548,DATOS!$I$2:$I$20000,DATOS!$I10548,DATOS!$G$2:$G$20000,"EX")=0),0))))</f>
      </c>
      <c r="H10548">
        <f>IF(DATOS!$G10548&lt;&gt;"EX",0,--(COUNTIFS(DATOS!$A$2:$A$20000,DATOS!$A10548,DATOS!$D$2:$D$20000,DATOS!$D10548,DATOS!$E$2:$E$20000,DATOS!$E10548,DATOS!$I$2:$I$20000,DATOS!$I10548,DATOS!$G$2:$G$20000,"OR")=0))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DATOS!$A$2:$A$20000,DATOS!$A10549,DATOS!$D$2:$D$20000,DATOS!$D10549,DATOS!$E$2:$E$20000,DATOS!$E10549,DATOS!$I$2:$I$20000,DATOS!$I10549,DATOS!$G$2:$G$20000,"EX")=0),0))))</f>
      </c>
      <c r="H10549">
        <f>IF(DATOS!$G10549&lt;&gt;"EX",0,--(COUNTIFS(DATOS!$A$2:$A$20000,DATOS!$A10549,DATOS!$D$2:$D$20000,DATOS!$D10549,DATOS!$E$2:$E$20000,DATOS!$E10549,DATOS!$I$2:$I$20000,DATOS!$I10549,DATOS!$G$2:$G$20000,"OR")=0))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DATOS!$A$2:$A$20000,DATOS!$A10550,DATOS!$D$2:$D$20000,DATOS!$D10550,DATOS!$E$2:$E$20000,DATOS!$E10550,DATOS!$I$2:$I$20000,DATOS!$I10550,DATOS!$G$2:$G$20000,"EX")=0),0))))</f>
      </c>
      <c r="H10550">
        <f>IF(DATOS!$G10550&lt;&gt;"EX",0,--(COUNTIFS(DATOS!$A$2:$A$20000,DATOS!$A10550,DATOS!$D$2:$D$20000,DATOS!$D10550,DATOS!$E$2:$E$20000,DATOS!$E10550,DATOS!$I$2:$I$20000,DATOS!$I10550,DATOS!$G$2:$G$20000,"OR")=0))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DATOS!$A$2:$A$20000,DATOS!$A10551,DATOS!$D$2:$D$20000,DATOS!$D10551,DATOS!$E$2:$E$20000,DATOS!$E10551,DATOS!$I$2:$I$20000,DATOS!$I10551,DATOS!$G$2:$G$20000,"EX")=0),0))))</f>
      </c>
      <c r="H10551">
        <f>IF(DATOS!$G10551&lt;&gt;"EX",0,--(COUNTIFS(DATOS!$A$2:$A$20000,DATOS!$A10551,DATOS!$D$2:$D$20000,DATOS!$D10551,DATOS!$E$2:$E$20000,DATOS!$E10551,DATOS!$I$2:$I$20000,DATOS!$I10551,DATOS!$G$2:$G$20000,"OR")=0))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DATOS!$A$2:$A$20000,DATOS!$A10552,DATOS!$D$2:$D$20000,DATOS!$D10552,DATOS!$E$2:$E$20000,DATOS!$E10552,DATOS!$I$2:$I$20000,DATOS!$I10552,DATOS!$G$2:$G$20000,"EX")=0),0))))</f>
      </c>
      <c r="H10552">
        <f>IF(DATOS!$G10552&lt;&gt;"EX",0,--(COUNTIFS(DATOS!$A$2:$A$20000,DATOS!$A10552,DATOS!$D$2:$D$20000,DATOS!$D10552,DATOS!$E$2:$E$20000,DATOS!$E10552,DATOS!$I$2:$I$20000,DATOS!$I10552,DATOS!$G$2:$G$20000,"OR")=0))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DATOS!$A$2:$A$20000,DATOS!$A10553,DATOS!$D$2:$D$20000,DATOS!$D10553,DATOS!$E$2:$E$20000,DATOS!$E10553,DATOS!$I$2:$I$20000,DATOS!$I10553,DATOS!$G$2:$G$20000,"EX")=0),0))))</f>
      </c>
      <c r="H10553">
        <f>IF(DATOS!$G10553&lt;&gt;"EX",0,--(COUNTIFS(DATOS!$A$2:$A$20000,DATOS!$A10553,DATOS!$D$2:$D$20000,DATOS!$D10553,DATOS!$E$2:$E$20000,DATOS!$E10553,DATOS!$I$2:$I$20000,DATOS!$I10553,DATOS!$G$2:$G$20000,"OR")=0))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DATOS!$A$2:$A$20000,DATOS!$A10554,DATOS!$D$2:$D$20000,DATOS!$D10554,DATOS!$E$2:$E$20000,DATOS!$E10554,DATOS!$I$2:$I$20000,DATOS!$I10554,DATOS!$G$2:$G$20000,"EX")=0),0))))</f>
      </c>
      <c r="H10554">
        <f>IF(DATOS!$G10554&lt;&gt;"EX",0,--(COUNTIFS(DATOS!$A$2:$A$20000,DATOS!$A10554,DATOS!$D$2:$D$20000,DATOS!$D10554,DATOS!$E$2:$E$20000,DATOS!$E10554,DATOS!$I$2:$I$20000,DATOS!$I10554,DATOS!$G$2:$G$20000,"OR")=0))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DATOS!$A$2:$A$20000,DATOS!$A10555,DATOS!$D$2:$D$20000,DATOS!$D10555,DATOS!$E$2:$E$20000,DATOS!$E10555,DATOS!$I$2:$I$20000,DATOS!$I10555,DATOS!$G$2:$G$20000,"EX")=0),0))))</f>
      </c>
      <c r="H10555">
        <f>IF(DATOS!$G10555&lt;&gt;"EX",0,--(COUNTIFS(DATOS!$A$2:$A$20000,DATOS!$A10555,DATOS!$D$2:$D$20000,DATOS!$D10555,DATOS!$E$2:$E$20000,DATOS!$E10555,DATOS!$I$2:$I$20000,DATOS!$I10555,DATOS!$G$2:$G$20000,"OR")=0))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DATOS!$A$2:$A$20000,DATOS!$A10556,DATOS!$D$2:$D$20000,DATOS!$D10556,DATOS!$E$2:$E$20000,DATOS!$E10556,DATOS!$I$2:$I$20000,DATOS!$I10556,DATOS!$G$2:$G$20000,"EX")=0),0))))</f>
      </c>
      <c r="H10556">
        <f>IF(DATOS!$G10556&lt;&gt;"EX",0,--(COUNTIFS(DATOS!$A$2:$A$20000,DATOS!$A10556,DATOS!$D$2:$D$20000,DATOS!$D10556,DATOS!$E$2:$E$20000,DATOS!$E10556,DATOS!$I$2:$I$20000,DATOS!$I10556,DATOS!$G$2:$G$20000,"OR")=0))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DATOS!$A$2:$A$20000,DATOS!$A10557,DATOS!$D$2:$D$20000,DATOS!$D10557,DATOS!$E$2:$E$20000,DATOS!$E10557,DATOS!$I$2:$I$20000,DATOS!$I10557,DATOS!$G$2:$G$20000,"EX")=0),0))))</f>
      </c>
      <c r="H10557">
        <f>IF(DATOS!$G10557&lt;&gt;"EX",0,--(COUNTIFS(DATOS!$A$2:$A$20000,DATOS!$A10557,DATOS!$D$2:$D$20000,DATOS!$D10557,DATOS!$E$2:$E$20000,DATOS!$E10557,DATOS!$I$2:$I$20000,DATOS!$I10557,DATOS!$G$2:$G$20000,"OR")=0))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DATOS!$A$2:$A$20000,DATOS!$A10558,DATOS!$D$2:$D$20000,DATOS!$D10558,DATOS!$E$2:$E$20000,DATOS!$E10558,DATOS!$I$2:$I$20000,DATOS!$I10558,DATOS!$G$2:$G$20000,"EX")=0),0))))</f>
      </c>
      <c r="H10558">
        <f>IF(DATOS!$G10558&lt;&gt;"EX",0,--(COUNTIFS(DATOS!$A$2:$A$20000,DATOS!$A10558,DATOS!$D$2:$D$20000,DATOS!$D10558,DATOS!$E$2:$E$20000,DATOS!$E10558,DATOS!$I$2:$I$20000,DATOS!$I10558,DATOS!$G$2:$G$20000,"OR")=0))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DATOS!$A$2:$A$20000,DATOS!$A10559,DATOS!$D$2:$D$20000,DATOS!$D10559,DATOS!$E$2:$E$20000,DATOS!$E10559,DATOS!$I$2:$I$20000,DATOS!$I10559,DATOS!$G$2:$G$20000,"EX")=0),0))))</f>
      </c>
      <c r="H10559">
        <f>IF(DATOS!$G10559&lt;&gt;"EX",0,--(COUNTIFS(DATOS!$A$2:$A$20000,DATOS!$A10559,DATOS!$D$2:$D$20000,DATOS!$D10559,DATOS!$E$2:$E$20000,DATOS!$E10559,DATOS!$I$2:$I$20000,DATOS!$I10559,DATOS!$G$2:$G$20000,"OR")=0))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DATOS!$A$2:$A$20000,DATOS!$A10560,DATOS!$D$2:$D$20000,DATOS!$D10560,DATOS!$E$2:$E$20000,DATOS!$E10560,DATOS!$I$2:$I$20000,DATOS!$I10560,DATOS!$G$2:$G$20000,"EX")=0),0))))</f>
      </c>
      <c r="H10560">
        <f>IF(DATOS!$G10560&lt;&gt;"EX",0,--(COUNTIFS(DATOS!$A$2:$A$20000,DATOS!$A10560,DATOS!$D$2:$D$20000,DATOS!$D10560,DATOS!$E$2:$E$20000,DATOS!$E10560,DATOS!$I$2:$I$20000,DATOS!$I10560,DATOS!$G$2:$G$20000,"OR")=0))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DATOS!$A$2:$A$20000,DATOS!$A10561,DATOS!$D$2:$D$20000,DATOS!$D10561,DATOS!$E$2:$E$20000,DATOS!$E10561,DATOS!$I$2:$I$20000,DATOS!$I10561,DATOS!$G$2:$G$20000,"EX")=0),0))))</f>
      </c>
      <c r="H10561">
        <f>IF(DATOS!$G10561&lt;&gt;"EX",0,--(COUNTIFS(DATOS!$A$2:$A$20000,DATOS!$A10561,DATOS!$D$2:$D$20000,DATOS!$D10561,DATOS!$E$2:$E$20000,DATOS!$E10561,DATOS!$I$2:$I$20000,DATOS!$I10561,DATOS!$G$2:$G$20000,"OR")=0))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DATOS!$A$2:$A$20000,DATOS!$A10562,DATOS!$D$2:$D$20000,DATOS!$D10562,DATOS!$E$2:$E$20000,DATOS!$E10562,DATOS!$I$2:$I$20000,DATOS!$I10562,DATOS!$G$2:$G$20000,"EX")=0),0))))</f>
      </c>
      <c r="H10562">
        <f>IF(DATOS!$G10562&lt;&gt;"EX",0,--(COUNTIFS(DATOS!$A$2:$A$20000,DATOS!$A10562,DATOS!$D$2:$D$20000,DATOS!$D10562,DATOS!$E$2:$E$20000,DATOS!$E10562,DATOS!$I$2:$I$20000,DATOS!$I10562,DATOS!$G$2:$G$20000,"OR")=0))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DATOS!$A$2:$A$20000,DATOS!$A10563,DATOS!$D$2:$D$20000,DATOS!$D10563,DATOS!$E$2:$E$20000,DATOS!$E10563,DATOS!$I$2:$I$20000,DATOS!$I10563,DATOS!$G$2:$G$20000,"EX")=0),0))))</f>
      </c>
      <c r="H10563">
        <f>IF(DATOS!$G10563&lt;&gt;"EX",0,--(COUNTIFS(DATOS!$A$2:$A$20000,DATOS!$A10563,DATOS!$D$2:$D$20000,DATOS!$D10563,DATOS!$E$2:$E$20000,DATOS!$E10563,DATOS!$I$2:$I$20000,DATOS!$I10563,DATOS!$G$2:$G$20000,"OR")=0))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DATOS!$A$2:$A$20000,DATOS!$A10564,DATOS!$D$2:$D$20000,DATOS!$D10564,DATOS!$E$2:$E$20000,DATOS!$E10564,DATOS!$I$2:$I$20000,DATOS!$I10564,DATOS!$G$2:$G$20000,"EX")=0),0))))</f>
      </c>
      <c r="H10564">
        <f>IF(DATOS!$G10564&lt;&gt;"EX",0,--(COUNTIFS(DATOS!$A$2:$A$20000,DATOS!$A10564,DATOS!$D$2:$D$20000,DATOS!$D10564,DATOS!$E$2:$E$20000,DATOS!$E10564,DATOS!$I$2:$I$20000,DATOS!$I10564,DATOS!$G$2:$G$20000,"OR")=0))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DATOS!$A$2:$A$20000,DATOS!$A10565,DATOS!$D$2:$D$20000,DATOS!$D10565,DATOS!$E$2:$E$20000,DATOS!$E10565,DATOS!$I$2:$I$20000,DATOS!$I10565,DATOS!$G$2:$G$20000,"EX")=0),0))))</f>
      </c>
      <c r="H10565">
        <f>IF(DATOS!$G10565&lt;&gt;"EX",0,--(COUNTIFS(DATOS!$A$2:$A$20000,DATOS!$A10565,DATOS!$D$2:$D$20000,DATOS!$D10565,DATOS!$E$2:$E$20000,DATOS!$E10565,DATOS!$I$2:$I$20000,DATOS!$I10565,DATOS!$G$2:$G$20000,"OR")=0))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DATOS!$A$2:$A$20000,DATOS!$A10566,DATOS!$D$2:$D$20000,DATOS!$D10566,DATOS!$E$2:$E$20000,DATOS!$E10566,DATOS!$I$2:$I$20000,DATOS!$I10566,DATOS!$G$2:$G$20000,"EX")=0),0))))</f>
      </c>
      <c r="H10566">
        <f>IF(DATOS!$G10566&lt;&gt;"EX",0,--(COUNTIFS(DATOS!$A$2:$A$20000,DATOS!$A10566,DATOS!$D$2:$D$20000,DATOS!$D10566,DATOS!$E$2:$E$20000,DATOS!$E10566,DATOS!$I$2:$I$20000,DATOS!$I10566,DATOS!$G$2:$G$20000,"OR")=0))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DATOS!$A$2:$A$20000,DATOS!$A10567,DATOS!$D$2:$D$20000,DATOS!$D10567,DATOS!$E$2:$E$20000,DATOS!$E10567,DATOS!$I$2:$I$20000,DATOS!$I10567,DATOS!$G$2:$G$20000,"EX")=0),0))))</f>
      </c>
      <c r="H10567">
        <f>IF(DATOS!$G10567&lt;&gt;"EX",0,--(COUNTIFS(DATOS!$A$2:$A$20000,DATOS!$A10567,DATOS!$D$2:$D$20000,DATOS!$D10567,DATOS!$E$2:$E$20000,DATOS!$E10567,DATOS!$I$2:$I$20000,DATOS!$I10567,DATOS!$G$2:$G$20000,"OR")=0))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DATOS!$A$2:$A$20000,DATOS!$A10568,DATOS!$D$2:$D$20000,DATOS!$D10568,DATOS!$E$2:$E$20000,DATOS!$E10568,DATOS!$I$2:$I$20000,DATOS!$I10568,DATOS!$G$2:$G$20000,"EX")=0),0))))</f>
      </c>
      <c r="H10568">
        <f>IF(DATOS!$G10568&lt;&gt;"EX",0,--(COUNTIFS(DATOS!$A$2:$A$20000,DATOS!$A10568,DATOS!$D$2:$D$20000,DATOS!$D10568,DATOS!$E$2:$E$20000,DATOS!$E10568,DATOS!$I$2:$I$20000,DATOS!$I10568,DATOS!$G$2:$G$20000,"OR")=0))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DATOS!$A$2:$A$20000,DATOS!$A10569,DATOS!$D$2:$D$20000,DATOS!$D10569,DATOS!$E$2:$E$20000,DATOS!$E10569,DATOS!$I$2:$I$20000,DATOS!$I10569,DATOS!$G$2:$G$20000,"EX")=0),0))))</f>
      </c>
      <c r="H10569">
        <f>IF(DATOS!$G10569&lt;&gt;"EX",0,--(COUNTIFS(DATOS!$A$2:$A$20000,DATOS!$A10569,DATOS!$D$2:$D$20000,DATOS!$D10569,DATOS!$E$2:$E$20000,DATOS!$E10569,DATOS!$I$2:$I$20000,DATOS!$I10569,DATOS!$G$2:$G$20000,"OR")=0))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DATOS!$A$2:$A$20000,DATOS!$A10570,DATOS!$D$2:$D$20000,DATOS!$D10570,DATOS!$E$2:$E$20000,DATOS!$E10570,DATOS!$I$2:$I$20000,DATOS!$I10570,DATOS!$G$2:$G$20000,"EX")=0),0))))</f>
      </c>
      <c r="H10570">
        <f>IF(DATOS!$G10570&lt;&gt;"EX",0,--(COUNTIFS(DATOS!$A$2:$A$20000,DATOS!$A10570,DATOS!$D$2:$D$20000,DATOS!$D10570,DATOS!$E$2:$E$20000,DATOS!$E10570,DATOS!$I$2:$I$20000,DATOS!$I10570,DATOS!$G$2:$G$20000,"OR")=0))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DATOS!$A$2:$A$20000,DATOS!$A10571,DATOS!$D$2:$D$20000,DATOS!$D10571,DATOS!$E$2:$E$20000,DATOS!$E10571,DATOS!$I$2:$I$20000,DATOS!$I10571,DATOS!$G$2:$G$20000,"EX")=0),0))))</f>
      </c>
      <c r="H10571">
        <f>IF(DATOS!$G10571&lt;&gt;"EX",0,--(COUNTIFS(DATOS!$A$2:$A$20000,DATOS!$A10571,DATOS!$D$2:$D$20000,DATOS!$D10571,DATOS!$E$2:$E$20000,DATOS!$E10571,DATOS!$I$2:$I$20000,DATOS!$I10571,DATOS!$G$2:$G$20000,"OR")=0))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DATOS!$A$2:$A$20000,DATOS!$A10572,DATOS!$D$2:$D$20000,DATOS!$D10572,DATOS!$E$2:$E$20000,DATOS!$E10572,DATOS!$I$2:$I$20000,DATOS!$I10572,DATOS!$G$2:$G$20000,"EX")=0),0))))</f>
      </c>
      <c r="H10572">
        <f>IF(DATOS!$G10572&lt;&gt;"EX",0,--(COUNTIFS(DATOS!$A$2:$A$20000,DATOS!$A10572,DATOS!$D$2:$D$20000,DATOS!$D10572,DATOS!$E$2:$E$20000,DATOS!$E10572,DATOS!$I$2:$I$20000,DATOS!$I10572,DATOS!$G$2:$G$20000,"OR")=0))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DATOS!$A$2:$A$20000,DATOS!$A10573,DATOS!$D$2:$D$20000,DATOS!$D10573,DATOS!$E$2:$E$20000,DATOS!$E10573,DATOS!$I$2:$I$20000,DATOS!$I10573,DATOS!$G$2:$G$20000,"EX")=0),0))))</f>
      </c>
      <c r="H10573">
        <f>IF(DATOS!$G10573&lt;&gt;"EX",0,--(COUNTIFS(DATOS!$A$2:$A$20000,DATOS!$A10573,DATOS!$D$2:$D$20000,DATOS!$D10573,DATOS!$E$2:$E$20000,DATOS!$E10573,DATOS!$I$2:$I$20000,DATOS!$I10573,DATOS!$G$2:$G$20000,"OR")=0))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DATOS!$A$2:$A$20000,DATOS!$A10574,DATOS!$D$2:$D$20000,DATOS!$D10574,DATOS!$E$2:$E$20000,DATOS!$E10574,DATOS!$I$2:$I$20000,DATOS!$I10574,DATOS!$G$2:$G$20000,"EX")=0),0))))</f>
      </c>
      <c r="H10574">
        <f>IF(DATOS!$G10574&lt;&gt;"EX",0,--(COUNTIFS(DATOS!$A$2:$A$20000,DATOS!$A10574,DATOS!$D$2:$D$20000,DATOS!$D10574,DATOS!$E$2:$E$20000,DATOS!$E10574,DATOS!$I$2:$I$20000,DATOS!$I10574,DATOS!$G$2:$G$20000,"OR")=0))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DATOS!$A$2:$A$20000,DATOS!$A10575,DATOS!$D$2:$D$20000,DATOS!$D10575,DATOS!$E$2:$E$20000,DATOS!$E10575,DATOS!$I$2:$I$20000,DATOS!$I10575,DATOS!$G$2:$G$20000,"EX")=0),0))))</f>
      </c>
      <c r="H10575">
        <f>IF(DATOS!$G10575&lt;&gt;"EX",0,--(COUNTIFS(DATOS!$A$2:$A$20000,DATOS!$A10575,DATOS!$D$2:$D$20000,DATOS!$D10575,DATOS!$E$2:$E$20000,DATOS!$E10575,DATOS!$I$2:$I$20000,DATOS!$I10575,DATOS!$G$2:$G$20000,"OR")=0))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DATOS!$A$2:$A$20000,DATOS!$A10576,DATOS!$D$2:$D$20000,DATOS!$D10576,DATOS!$E$2:$E$20000,DATOS!$E10576,DATOS!$I$2:$I$20000,DATOS!$I10576,DATOS!$G$2:$G$20000,"EX")=0),0))))</f>
      </c>
      <c r="H10576">
        <f>IF(DATOS!$G10576&lt;&gt;"EX",0,--(COUNTIFS(DATOS!$A$2:$A$20000,DATOS!$A10576,DATOS!$D$2:$D$20000,DATOS!$D10576,DATOS!$E$2:$E$20000,DATOS!$E10576,DATOS!$I$2:$I$20000,DATOS!$I10576,DATOS!$G$2:$G$20000,"OR")=0))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DATOS!$A$2:$A$20000,DATOS!$A10577,DATOS!$D$2:$D$20000,DATOS!$D10577,DATOS!$E$2:$E$20000,DATOS!$E10577,DATOS!$I$2:$I$20000,DATOS!$I10577,DATOS!$G$2:$G$20000,"EX")=0),0))))</f>
      </c>
      <c r="H10577">
        <f>IF(DATOS!$G10577&lt;&gt;"EX",0,--(COUNTIFS(DATOS!$A$2:$A$20000,DATOS!$A10577,DATOS!$D$2:$D$20000,DATOS!$D10577,DATOS!$E$2:$E$20000,DATOS!$E10577,DATOS!$I$2:$I$20000,DATOS!$I10577,DATOS!$G$2:$G$20000,"OR")=0))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DATOS!$A$2:$A$20000,DATOS!$A10578,DATOS!$D$2:$D$20000,DATOS!$D10578,DATOS!$E$2:$E$20000,DATOS!$E10578,DATOS!$I$2:$I$20000,DATOS!$I10578,DATOS!$G$2:$G$20000,"EX")=0),0))))</f>
      </c>
      <c r="H10578">
        <f>IF(DATOS!$G10578&lt;&gt;"EX",0,--(COUNTIFS(DATOS!$A$2:$A$20000,DATOS!$A10578,DATOS!$D$2:$D$20000,DATOS!$D10578,DATOS!$E$2:$E$20000,DATOS!$E10578,DATOS!$I$2:$I$20000,DATOS!$I10578,DATOS!$G$2:$G$20000,"OR")=0))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DATOS!$A$2:$A$20000,DATOS!$A10579,DATOS!$D$2:$D$20000,DATOS!$D10579,DATOS!$E$2:$E$20000,DATOS!$E10579,DATOS!$I$2:$I$20000,DATOS!$I10579,DATOS!$G$2:$G$20000,"EX")=0),0))))</f>
      </c>
      <c r="H10579">
        <f>IF(DATOS!$G10579&lt;&gt;"EX",0,--(COUNTIFS(DATOS!$A$2:$A$20000,DATOS!$A10579,DATOS!$D$2:$D$20000,DATOS!$D10579,DATOS!$E$2:$E$20000,DATOS!$E10579,DATOS!$I$2:$I$20000,DATOS!$I10579,DATOS!$G$2:$G$20000,"OR")=0))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DATOS!$A$2:$A$20000,DATOS!$A10580,DATOS!$D$2:$D$20000,DATOS!$D10580,DATOS!$E$2:$E$20000,DATOS!$E10580,DATOS!$I$2:$I$20000,DATOS!$I10580,DATOS!$G$2:$G$20000,"EX")=0),0))))</f>
      </c>
      <c r="H10580">
        <f>IF(DATOS!$G10580&lt;&gt;"EX",0,--(COUNTIFS(DATOS!$A$2:$A$20000,DATOS!$A10580,DATOS!$D$2:$D$20000,DATOS!$D10580,DATOS!$E$2:$E$20000,DATOS!$E10580,DATOS!$I$2:$I$20000,DATOS!$I10580,DATOS!$G$2:$G$20000,"OR")=0))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DATOS!$A$2:$A$20000,DATOS!$A10581,DATOS!$D$2:$D$20000,DATOS!$D10581,DATOS!$E$2:$E$20000,DATOS!$E10581,DATOS!$I$2:$I$20000,DATOS!$I10581,DATOS!$G$2:$G$20000,"EX")=0),0))))</f>
      </c>
      <c r="H10581">
        <f>IF(DATOS!$G10581&lt;&gt;"EX",0,--(COUNTIFS(DATOS!$A$2:$A$20000,DATOS!$A10581,DATOS!$D$2:$D$20000,DATOS!$D10581,DATOS!$E$2:$E$20000,DATOS!$E10581,DATOS!$I$2:$I$20000,DATOS!$I10581,DATOS!$G$2:$G$20000,"OR")=0))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DATOS!$A$2:$A$20000,DATOS!$A10582,DATOS!$D$2:$D$20000,DATOS!$D10582,DATOS!$E$2:$E$20000,DATOS!$E10582,DATOS!$I$2:$I$20000,DATOS!$I10582,DATOS!$G$2:$G$20000,"EX")=0),0))))</f>
      </c>
      <c r="H10582">
        <f>IF(DATOS!$G10582&lt;&gt;"EX",0,--(COUNTIFS(DATOS!$A$2:$A$20000,DATOS!$A10582,DATOS!$D$2:$D$20000,DATOS!$D10582,DATOS!$E$2:$E$20000,DATOS!$E10582,DATOS!$I$2:$I$20000,DATOS!$I10582,DATOS!$G$2:$G$20000,"OR")=0))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DATOS!$A$2:$A$20000,DATOS!$A10583,DATOS!$D$2:$D$20000,DATOS!$D10583,DATOS!$E$2:$E$20000,DATOS!$E10583,DATOS!$I$2:$I$20000,DATOS!$I10583,DATOS!$G$2:$G$20000,"EX")=0),0))))</f>
      </c>
      <c r="H10583">
        <f>IF(DATOS!$G10583&lt;&gt;"EX",0,--(COUNTIFS(DATOS!$A$2:$A$20000,DATOS!$A10583,DATOS!$D$2:$D$20000,DATOS!$D10583,DATOS!$E$2:$E$20000,DATOS!$E10583,DATOS!$I$2:$I$20000,DATOS!$I10583,DATOS!$G$2:$G$20000,"OR")=0))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DATOS!$A$2:$A$20000,DATOS!$A10584,DATOS!$D$2:$D$20000,DATOS!$D10584,DATOS!$E$2:$E$20000,DATOS!$E10584,DATOS!$I$2:$I$20000,DATOS!$I10584,DATOS!$G$2:$G$20000,"EX")=0),0))))</f>
      </c>
      <c r="H10584">
        <f>IF(DATOS!$G10584&lt;&gt;"EX",0,--(COUNTIFS(DATOS!$A$2:$A$20000,DATOS!$A10584,DATOS!$D$2:$D$20000,DATOS!$D10584,DATOS!$E$2:$E$20000,DATOS!$E10584,DATOS!$I$2:$I$20000,DATOS!$I10584,DATOS!$G$2:$G$20000,"OR")=0))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DATOS!$A$2:$A$20000,DATOS!$A10585,DATOS!$D$2:$D$20000,DATOS!$D10585,DATOS!$E$2:$E$20000,DATOS!$E10585,DATOS!$I$2:$I$20000,DATOS!$I10585,DATOS!$G$2:$G$20000,"EX")=0),0))))</f>
      </c>
      <c r="H10585">
        <f>IF(DATOS!$G10585&lt;&gt;"EX",0,--(COUNTIFS(DATOS!$A$2:$A$20000,DATOS!$A10585,DATOS!$D$2:$D$20000,DATOS!$D10585,DATOS!$E$2:$E$20000,DATOS!$E10585,DATOS!$I$2:$I$20000,DATOS!$I10585,DATOS!$G$2:$G$20000,"OR")=0))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DATOS!$A$2:$A$20000,DATOS!$A10586,DATOS!$D$2:$D$20000,DATOS!$D10586,DATOS!$E$2:$E$20000,DATOS!$E10586,DATOS!$I$2:$I$20000,DATOS!$I10586,DATOS!$G$2:$G$20000,"EX")=0),0))))</f>
      </c>
      <c r="H10586">
        <f>IF(DATOS!$G10586&lt;&gt;"EX",0,--(COUNTIFS(DATOS!$A$2:$A$20000,DATOS!$A10586,DATOS!$D$2:$D$20000,DATOS!$D10586,DATOS!$E$2:$E$20000,DATOS!$E10586,DATOS!$I$2:$I$20000,DATOS!$I10586,DATOS!$G$2:$G$20000,"OR")=0))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DATOS!$A$2:$A$20000,DATOS!$A10587,DATOS!$D$2:$D$20000,DATOS!$D10587,DATOS!$E$2:$E$20000,DATOS!$E10587,DATOS!$I$2:$I$20000,DATOS!$I10587,DATOS!$G$2:$G$20000,"EX")=0),0))))</f>
      </c>
      <c r="H10587">
        <f>IF(DATOS!$G10587&lt;&gt;"EX",0,--(COUNTIFS(DATOS!$A$2:$A$20000,DATOS!$A10587,DATOS!$D$2:$D$20000,DATOS!$D10587,DATOS!$E$2:$E$20000,DATOS!$E10587,DATOS!$I$2:$I$20000,DATOS!$I10587,DATOS!$G$2:$G$20000,"OR")=0))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DATOS!$A$2:$A$20000,DATOS!$A10588,DATOS!$D$2:$D$20000,DATOS!$D10588,DATOS!$E$2:$E$20000,DATOS!$E10588,DATOS!$I$2:$I$20000,DATOS!$I10588,DATOS!$G$2:$G$20000,"EX")=0),0))))</f>
      </c>
      <c r="H10588">
        <f>IF(DATOS!$G10588&lt;&gt;"EX",0,--(COUNTIFS(DATOS!$A$2:$A$20000,DATOS!$A10588,DATOS!$D$2:$D$20000,DATOS!$D10588,DATOS!$E$2:$E$20000,DATOS!$E10588,DATOS!$I$2:$I$20000,DATOS!$I10588,DATOS!$G$2:$G$20000,"OR")=0))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DATOS!$A$2:$A$20000,DATOS!$A10589,DATOS!$D$2:$D$20000,DATOS!$D10589,DATOS!$E$2:$E$20000,DATOS!$E10589,DATOS!$I$2:$I$20000,DATOS!$I10589,DATOS!$G$2:$G$20000,"EX")=0),0))))</f>
      </c>
      <c r="H10589">
        <f>IF(DATOS!$G10589&lt;&gt;"EX",0,--(COUNTIFS(DATOS!$A$2:$A$20000,DATOS!$A10589,DATOS!$D$2:$D$20000,DATOS!$D10589,DATOS!$E$2:$E$20000,DATOS!$E10589,DATOS!$I$2:$I$20000,DATOS!$I10589,DATOS!$G$2:$G$20000,"OR")=0))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DATOS!$A$2:$A$20000,DATOS!$A10590,DATOS!$D$2:$D$20000,DATOS!$D10590,DATOS!$E$2:$E$20000,DATOS!$E10590,DATOS!$I$2:$I$20000,DATOS!$I10590,DATOS!$G$2:$G$20000,"EX")=0),0))))</f>
      </c>
      <c r="H10590">
        <f>IF(DATOS!$G10590&lt;&gt;"EX",0,--(COUNTIFS(DATOS!$A$2:$A$20000,DATOS!$A10590,DATOS!$D$2:$D$20000,DATOS!$D10590,DATOS!$E$2:$E$20000,DATOS!$E10590,DATOS!$I$2:$I$20000,DATOS!$I10590,DATOS!$G$2:$G$20000,"OR")=0))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DATOS!$A$2:$A$20000,DATOS!$A10591,DATOS!$D$2:$D$20000,DATOS!$D10591,DATOS!$E$2:$E$20000,DATOS!$E10591,DATOS!$I$2:$I$20000,DATOS!$I10591,DATOS!$G$2:$G$20000,"EX")=0),0))))</f>
      </c>
      <c r="H10591">
        <f>IF(DATOS!$G10591&lt;&gt;"EX",0,--(COUNTIFS(DATOS!$A$2:$A$20000,DATOS!$A10591,DATOS!$D$2:$D$20000,DATOS!$D10591,DATOS!$E$2:$E$20000,DATOS!$E10591,DATOS!$I$2:$I$20000,DATOS!$I10591,DATOS!$G$2:$G$20000,"OR")=0))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DATOS!$A$2:$A$20000,DATOS!$A10592,DATOS!$D$2:$D$20000,DATOS!$D10592,DATOS!$E$2:$E$20000,DATOS!$E10592,DATOS!$I$2:$I$20000,DATOS!$I10592,DATOS!$G$2:$G$20000,"EX")=0),0))))</f>
      </c>
      <c r="H10592">
        <f>IF(DATOS!$G10592&lt;&gt;"EX",0,--(COUNTIFS(DATOS!$A$2:$A$20000,DATOS!$A10592,DATOS!$D$2:$D$20000,DATOS!$D10592,DATOS!$E$2:$E$20000,DATOS!$E10592,DATOS!$I$2:$I$20000,DATOS!$I10592,DATOS!$G$2:$G$20000,"OR")=0))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DATOS!$A$2:$A$20000,DATOS!$A10593,DATOS!$D$2:$D$20000,DATOS!$D10593,DATOS!$E$2:$E$20000,DATOS!$E10593,DATOS!$I$2:$I$20000,DATOS!$I10593,DATOS!$G$2:$G$20000,"EX")=0),0))))</f>
      </c>
      <c r="H10593">
        <f>IF(DATOS!$G10593&lt;&gt;"EX",0,--(COUNTIFS(DATOS!$A$2:$A$20000,DATOS!$A10593,DATOS!$D$2:$D$20000,DATOS!$D10593,DATOS!$E$2:$E$20000,DATOS!$E10593,DATOS!$I$2:$I$20000,DATOS!$I10593,DATOS!$G$2:$G$20000,"OR")=0))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DATOS!$A$2:$A$20000,DATOS!$A10594,DATOS!$D$2:$D$20000,DATOS!$D10594,DATOS!$E$2:$E$20000,DATOS!$E10594,DATOS!$I$2:$I$20000,DATOS!$I10594,DATOS!$G$2:$G$20000,"EX")=0),0))))</f>
      </c>
      <c r="H10594">
        <f>IF(DATOS!$G10594&lt;&gt;"EX",0,--(COUNTIFS(DATOS!$A$2:$A$20000,DATOS!$A10594,DATOS!$D$2:$D$20000,DATOS!$D10594,DATOS!$E$2:$E$20000,DATOS!$E10594,DATOS!$I$2:$I$20000,DATOS!$I10594,DATOS!$G$2:$G$20000,"OR")=0))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DATOS!$A$2:$A$20000,DATOS!$A10595,DATOS!$D$2:$D$20000,DATOS!$D10595,DATOS!$E$2:$E$20000,DATOS!$E10595,DATOS!$I$2:$I$20000,DATOS!$I10595,DATOS!$G$2:$G$20000,"EX")=0),0))))</f>
      </c>
      <c r="H10595">
        <f>IF(DATOS!$G10595&lt;&gt;"EX",0,--(COUNTIFS(DATOS!$A$2:$A$20000,DATOS!$A10595,DATOS!$D$2:$D$20000,DATOS!$D10595,DATOS!$E$2:$E$20000,DATOS!$E10595,DATOS!$I$2:$I$20000,DATOS!$I10595,DATOS!$G$2:$G$20000,"OR")=0))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DATOS!$A$2:$A$20000,DATOS!$A10596,DATOS!$D$2:$D$20000,DATOS!$D10596,DATOS!$E$2:$E$20000,DATOS!$E10596,DATOS!$I$2:$I$20000,DATOS!$I10596,DATOS!$G$2:$G$20000,"EX")=0),0))))</f>
      </c>
      <c r="H10596">
        <f>IF(DATOS!$G10596&lt;&gt;"EX",0,--(COUNTIFS(DATOS!$A$2:$A$20000,DATOS!$A10596,DATOS!$D$2:$D$20000,DATOS!$D10596,DATOS!$E$2:$E$20000,DATOS!$E10596,DATOS!$I$2:$I$20000,DATOS!$I10596,DATOS!$G$2:$G$20000,"OR")=0))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DATOS!$A$2:$A$20000,DATOS!$A10597,DATOS!$D$2:$D$20000,DATOS!$D10597,DATOS!$E$2:$E$20000,DATOS!$E10597,DATOS!$I$2:$I$20000,DATOS!$I10597,DATOS!$G$2:$G$20000,"EX")=0),0))))</f>
      </c>
      <c r="H10597">
        <f>IF(DATOS!$G10597&lt;&gt;"EX",0,--(COUNTIFS(DATOS!$A$2:$A$20000,DATOS!$A10597,DATOS!$D$2:$D$20000,DATOS!$D10597,DATOS!$E$2:$E$20000,DATOS!$E10597,DATOS!$I$2:$I$20000,DATOS!$I10597,DATOS!$G$2:$G$20000,"OR")=0))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DATOS!$A$2:$A$20000,DATOS!$A10598,DATOS!$D$2:$D$20000,DATOS!$D10598,DATOS!$E$2:$E$20000,DATOS!$E10598,DATOS!$I$2:$I$20000,DATOS!$I10598,DATOS!$G$2:$G$20000,"EX")=0),0))))</f>
      </c>
      <c r="H10598">
        <f>IF(DATOS!$G10598&lt;&gt;"EX",0,--(COUNTIFS(DATOS!$A$2:$A$20000,DATOS!$A10598,DATOS!$D$2:$D$20000,DATOS!$D10598,DATOS!$E$2:$E$20000,DATOS!$E10598,DATOS!$I$2:$I$20000,DATOS!$I10598,DATOS!$G$2:$G$20000,"OR")=0))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DATOS!$A$2:$A$20000,DATOS!$A10599,DATOS!$D$2:$D$20000,DATOS!$D10599,DATOS!$E$2:$E$20000,DATOS!$E10599,DATOS!$I$2:$I$20000,DATOS!$I10599,DATOS!$G$2:$G$20000,"EX")=0),0))))</f>
      </c>
      <c r="H10599">
        <f>IF(DATOS!$G10599&lt;&gt;"EX",0,--(COUNTIFS(DATOS!$A$2:$A$20000,DATOS!$A10599,DATOS!$D$2:$D$20000,DATOS!$D10599,DATOS!$E$2:$E$20000,DATOS!$E10599,DATOS!$I$2:$I$20000,DATOS!$I10599,DATOS!$G$2:$G$20000,"OR")=0))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DATOS!$A$2:$A$20000,DATOS!$A10600,DATOS!$D$2:$D$20000,DATOS!$D10600,DATOS!$E$2:$E$20000,DATOS!$E10600,DATOS!$I$2:$I$20000,DATOS!$I10600,DATOS!$G$2:$G$20000,"EX")=0),0))))</f>
      </c>
      <c r="H10600">
        <f>IF(DATOS!$G10600&lt;&gt;"EX",0,--(COUNTIFS(DATOS!$A$2:$A$20000,DATOS!$A10600,DATOS!$D$2:$D$20000,DATOS!$D10600,DATOS!$E$2:$E$20000,DATOS!$E10600,DATOS!$I$2:$I$20000,DATOS!$I10600,DATOS!$G$2:$G$20000,"OR")=0))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DATOS!$A$2:$A$20000,DATOS!$A10601,DATOS!$D$2:$D$20000,DATOS!$D10601,DATOS!$E$2:$E$20000,DATOS!$E10601,DATOS!$I$2:$I$20000,DATOS!$I10601,DATOS!$G$2:$G$20000,"EX")=0),0))))</f>
      </c>
      <c r="H10601">
        <f>IF(DATOS!$G10601&lt;&gt;"EX",0,--(COUNTIFS(DATOS!$A$2:$A$20000,DATOS!$A10601,DATOS!$D$2:$D$20000,DATOS!$D10601,DATOS!$E$2:$E$20000,DATOS!$E10601,DATOS!$I$2:$I$20000,DATOS!$I10601,DATOS!$G$2:$G$20000,"OR")=0))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DATOS!$A$2:$A$20000,DATOS!$A10602,DATOS!$D$2:$D$20000,DATOS!$D10602,DATOS!$E$2:$E$20000,DATOS!$E10602,DATOS!$I$2:$I$20000,DATOS!$I10602,DATOS!$G$2:$G$20000,"EX")=0),0))))</f>
      </c>
      <c r="H10602">
        <f>IF(DATOS!$G10602&lt;&gt;"EX",0,--(COUNTIFS(DATOS!$A$2:$A$20000,DATOS!$A10602,DATOS!$D$2:$D$20000,DATOS!$D10602,DATOS!$E$2:$E$20000,DATOS!$E10602,DATOS!$I$2:$I$20000,DATOS!$I10602,DATOS!$G$2:$G$20000,"OR")=0))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DATOS!$A$2:$A$20000,DATOS!$A10603,DATOS!$D$2:$D$20000,DATOS!$D10603,DATOS!$E$2:$E$20000,DATOS!$E10603,DATOS!$I$2:$I$20000,DATOS!$I10603,DATOS!$G$2:$G$20000,"EX")=0),0))))</f>
      </c>
      <c r="H10603">
        <f>IF(DATOS!$G10603&lt;&gt;"EX",0,--(COUNTIFS(DATOS!$A$2:$A$20000,DATOS!$A10603,DATOS!$D$2:$D$20000,DATOS!$D10603,DATOS!$E$2:$E$20000,DATOS!$E10603,DATOS!$I$2:$I$20000,DATOS!$I10603,DATOS!$G$2:$G$20000,"OR")=0))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DATOS!$A$2:$A$20000,DATOS!$A10604,DATOS!$D$2:$D$20000,DATOS!$D10604,DATOS!$E$2:$E$20000,DATOS!$E10604,DATOS!$I$2:$I$20000,DATOS!$I10604,DATOS!$G$2:$G$20000,"EX")=0),0))))</f>
      </c>
      <c r="H10604">
        <f>IF(DATOS!$G10604&lt;&gt;"EX",0,--(COUNTIFS(DATOS!$A$2:$A$20000,DATOS!$A10604,DATOS!$D$2:$D$20000,DATOS!$D10604,DATOS!$E$2:$E$20000,DATOS!$E10604,DATOS!$I$2:$I$20000,DATOS!$I10604,DATOS!$G$2:$G$20000,"OR")=0))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DATOS!$A$2:$A$20000,DATOS!$A10605,DATOS!$D$2:$D$20000,DATOS!$D10605,DATOS!$E$2:$E$20000,DATOS!$E10605,DATOS!$I$2:$I$20000,DATOS!$I10605,DATOS!$G$2:$G$20000,"EX")=0),0))))</f>
      </c>
      <c r="H10605">
        <f>IF(DATOS!$G10605&lt;&gt;"EX",0,--(COUNTIFS(DATOS!$A$2:$A$20000,DATOS!$A10605,DATOS!$D$2:$D$20000,DATOS!$D10605,DATOS!$E$2:$E$20000,DATOS!$E10605,DATOS!$I$2:$I$20000,DATOS!$I10605,DATOS!$G$2:$G$20000,"OR")=0))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DATOS!$A$2:$A$20000,DATOS!$A10606,DATOS!$D$2:$D$20000,DATOS!$D10606,DATOS!$E$2:$E$20000,DATOS!$E10606,DATOS!$I$2:$I$20000,DATOS!$I10606,DATOS!$G$2:$G$20000,"EX")=0),0))))</f>
      </c>
      <c r="H10606">
        <f>IF(DATOS!$G10606&lt;&gt;"EX",0,--(COUNTIFS(DATOS!$A$2:$A$20000,DATOS!$A10606,DATOS!$D$2:$D$20000,DATOS!$D10606,DATOS!$E$2:$E$20000,DATOS!$E10606,DATOS!$I$2:$I$20000,DATOS!$I10606,DATOS!$G$2:$G$20000,"OR")=0))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DATOS!$A$2:$A$20000,DATOS!$A10607,DATOS!$D$2:$D$20000,DATOS!$D10607,DATOS!$E$2:$E$20000,DATOS!$E10607,DATOS!$I$2:$I$20000,DATOS!$I10607,DATOS!$G$2:$G$20000,"EX")=0),0))))</f>
      </c>
      <c r="H10607">
        <f>IF(DATOS!$G10607&lt;&gt;"EX",0,--(COUNTIFS(DATOS!$A$2:$A$20000,DATOS!$A10607,DATOS!$D$2:$D$20000,DATOS!$D10607,DATOS!$E$2:$E$20000,DATOS!$E10607,DATOS!$I$2:$I$20000,DATOS!$I10607,DATOS!$G$2:$G$20000,"OR")=0))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DATOS!$A$2:$A$20000,DATOS!$A10608,DATOS!$D$2:$D$20000,DATOS!$D10608,DATOS!$E$2:$E$20000,DATOS!$E10608,DATOS!$I$2:$I$20000,DATOS!$I10608,DATOS!$G$2:$G$20000,"EX")=0),0))))</f>
      </c>
      <c r="H10608">
        <f>IF(DATOS!$G10608&lt;&gt;"EX",0,--(COUNTIFS(DATOS!$A$2:$A$20000,DATOS!$A10608,DATOS!$D$2:$D$20000,DATOS!$D10608,DATOS!$E$2:$E$20000,DATOS!$E10608,DATOS!$I$2:$I$20000,DATOS!$I10608,DATOS!$G$2:$G$20000,"OR")=0))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DATOS!$A$2:$A$20000,DATOS!$A10609,DATOS!$D$2:$D$20000,DATOS!$D10609,DATOS!$E$2:$E$20000,DATOS!$E10609,DATOS!$I$2:$I$20000,DATOS!$I10609,DATOS!$G$2:$G$20000,"EX")=0),0))))</f>
      </c>
      <c r="H10609">
        <f>IF(DATOS!$G10609&lt;&gt;"EX",0,--(COUNTIFS(DATOS!$A$2:$A$20000,DATOS!$A10609,DATOS!$D$2:$D$20000,DATOS!$D10609,DATOS!$E$2:$E$20000,DATOS!$E10609,DATOS!$I$2:$I$20000,DATOS!$I10609,DATOS!$G$2:$G$20000,"OR")=0))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DATOS!$A$2:$A$20000,DATOS!$A10610,DATOS!$D$2:$D$20000,DATOS!$D10610,DATOS!$E$2:$E$20000,DATOS!$E10610,DATOS!$I$2:$I$20000,DATOS!$I10610,DATOS!$G$2:$G$20000,"EX")=0),0))))</f>
      </c>
      <c r="H10610">
        <f>IF(DATOS!$G10610&lt;&gt;"EX",0,--(COUNTIFS(DATOS!$A$2:$A$20000,DATOS!$A10610,DATOS!$D$2:$D$20000,DATOS!$D10610,DATOS!$E$2:$E$20000,DATOS!$E10610,DATOS!$I$2:$I$20000,DATOS!$I10610,DATOS!$G$2:$G$20000,"OR")=0))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DATOS!$A$2:$A$20000,DATOS!$A10611,DATOS!$D$2:$D$20000,DATOS!$D10611,DATOS!$E$2:$E$20000,DATOS!$E10611,DATOS!$I$2:$I$20000,DATOS!$I10611,DATOS!$G$2:$G$20000,"EX")=0),0))))</f>
      </c>
      <c r="H10611">
        <f>IF(DATOS!$G10611&lt;&gt;"EX",0,--(COUNTIFS(DATOS!$A$2:$A$20000,DATOS!$A10611,DATOS!$D$2:$D$20000,DATOS!$D10611,DATOS!$E$2:$E$20000,DATOS!$E10611,DATOS!$I$2:$I$20000,DATOS!$I10611,DATOS!$G$2:$G$20000,"OR")=0))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DATOS!$A$2:$A$20000,DATOS!$A10612,DATOS!$D$2:$D$20000,DATOS!$D10612,DATOS!$E$2:$E$20000,DATOS!$E10612,DATOS!$I$2:$I$20000,DATOS!$I10612,DATOS!$G$2:$G$20000,"EX")=0),0))))</f>
      </c>
      <c r="H10612">
        <f>IF(DATOS!$G10612&lt;&gt;"EX",0,--(COUNTIFS(DATOS!$A$2:$A$20000,DATOS!$A10612,DATOS!$D$2:$D$20000,DATOS!$D10612,DATOS!$E$2:$E$20000,DATOS!$E10612,DATOS!$I$2:$I$20000,DATOS!$I10612,DATOS!$G$2:$G$20000,"OR")=0))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DATOS!$A$2:$A$20000,DATOS!$A10613,DATOS!$D$2:$D$20000,DATOS!$D10613,DATOS!$E$2:$E$20000,DATOS!$E10613,DATOS!$I$2:$I$20000,DATOS!$I10613,DATOS!$G$2:$G$20000,"EX")=0),0))))</f>
      </c>
      <c r="H10613">
        <f>IF(DATOS!$G10613&lt;&gt;"EX",0,--(COUNTIFS(DATOS!$A$2:$A$20000,DATOS!$A10613,DATOS!$D$2:$D$20000,DATOS!$D10613,DATOS!$E$2:$E$20000,DATOS!$E10613,DATOS!$I$2:$I$20000,DATOS!$I10613,DATOS!$G$2:$G$20000,"OR")=0))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DATOS!$A$2:$A$20000,DATOS!$A10614,DATOS!$D$2:$D$20000,DATOS!$D10614,DATOS!$E$2:$E$20000,DATOS!$E10614,DATOS!$I$2:$I$20000,DATOS!$I10614,DATOS!$G$2:$G$20000,"EX")=0),0))))</f>
      </c>
      <c r="H10614">
        <f>IF(DATOS!$G10614&lt;&gt;"EX",0,--(COUNTIFS(DATOS!$A$2:$A$20000,DATOS!$A10614,DATOS!$D$2:$D$20000,DATOS!$D10614,DATOS!$E$2:$E$20000,DATOS!$E10614,DATOS!$I$2:$I$20000,DATOS!$I10614,DATOS!$G$2:$G$20000,"OR")=0))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DATOS!$A$2:$A$20000,DATOS!$A10615,DATOS!$D$2:$D$20000,DATOS!$D10615,DATOS!$E$2:$E$20000,DATOS!$E10615,DATOS!$I$2:$I$20000,DATOS!$I10615,DATOS!$G$2:$G$20000,"EX")=0),0))))</f>
      </c>
      <c r="H10615">
        <f>IF(DATOS!$G10615&lt;&gt;"EX",0,--(COUNTIFS(DATOS!$A$2:$A$20000,DATOS!$A10615,DATOS!$D$2:$D$20000,DATOS!$D10615,DATOS!$E$2:$E$20000,DATOS!$E10615,DATOS!$I$2:$I$20000,DATOS!$I10615,DATOS!$G$2:$G$20000,"OR")=0))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DATOS!$A$2:$A$20000,DATOS!$A10616,DATOS!$D$2:$D$20000,DATOS!$D10616,DATOS!$E$2:$E$20000,DATOS!$E10616,DATOS!$I$2:$I$20000,DATOS!$I10616,DATOS!$G$2:$G$20000,"EX")=0),0))))</f>
      </c>
      <c r="H10616">
        <f>IF(DATOS!$G10616&lt;&gt;"EX",0,--(COUNTIFS(DATOS!$A$2:$A$20000,DATOS!$A10616,DATOS!$D$2:$D$20000,DATOS!$D10616,DATOS!$E$2:$E$20000,DATOS!$E10616,DATOS!$I$2:$I$20000,DATOS!$I10616,DATOS!$G$2:$G$20000,"OR")=0))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DATOS!$A$2:$A$20000,DATOS!$A10617,DATOS!$D$2:$D$20000,DATOS!$D10617,DATOS!$E$2:$E$20000,DATOS!$E10617,DATOS!$I$2:$I$20000,DATOS!$I10617,DATOS!$G$2:$G$20000,"EX")=0),0))))</f>
      </c>
      <c r="H10617">
        <f>IF(DATOS!$G10617&lt;&gt;"EX",0,--(COUNTIFS(DATOS!$A$2:$A$20000,DATOS!$A10617,DATOS!$D$2:$D$20000,DATOS!$D10617,DATOS!$E$2:$E$20000,DATOS!$E10617,DATOS!$I$2:$I$20000,DATOS!$I10617,DATOS!$G$2:$G$20000,"OR")=0))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DATOS!$A$2:$A$20000,DATOS!$A10618,DATOS!$D$2:$D$20000,DATOS!$D10618,DATOS!$E$2:$E$20000,DATOS!$E10618,DATOS!$I$2:$I$20000,DATOS!$I10618,DATOS!$G$2:$G$20000,"EX")=0),0))))</f>
      </c>
      <c r="H10618">
        <f>IF(DATOS!$G10618&lt;&gt;"EX",0,--(COUNTIFS(DATOS!$A$2:$A$20000,DATOS!$A10618,DATOS!$D$2:$D$20000,DATOS!$D10618,DATOS!$E$2:$E$20000,DATOS!$E10618,DATOS!$I$2:$I$20000,DATOS!$I10618,DATOS!$G$2:$G$20000,"OR")=0))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DATOS!$A$2:$A$20000,DATOS!$A10619,DATOS!$D$2:$D$20000,DATOS!$D10619,DATOS!$E$2:$E$20000,DATOS!$E10619,DATOS!$I$2:$I$20000,DATOS!$I10619,DATOS!$G$2:$G$20000,"EX")=0),0))))</f>
      </c>
      <c r="H10619">
        <f>IF(DATOS!$G10619&lt;&gt;"EX",0,--(COUNTIFS(DATOS!$A$2:$A$20000,DATOS!$A10619,DATOS!$D$2:$D$20000,DATOS!$D10619,DATOS!$E$2:$E$20000,DATOS!$E10619,DATOS!$I$2:$I$20000,DATOS!$I10619,DATOS!$G$2:$G$20000,"OR")=0))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DATOS!$A$2:$A$20000,DATOS!$A10620,DATOS!$D$2:$D$20000,DATOS!$D10620,DATOS!$E$2:$E$20000,DATOS!$E10620,DATOS!$I$2:$I$20000,DATOS!$I10620,DATOS!$G$2:$G$20000,"EX")=0),0))))</f>
      </c>
      <c r="H10620">
        <f>IF(DATOS!$G10620&lt;&gt;"EX",0,--(COUNTIFS(DATOS!$A$2:$A$20000,DATOS!$A10620,DATOS!$D$2:$D$20000,DATOS!$D10620,DATOS!$E$2:$E$20000,DATOS!$E10620,DATOS!$I$2:$I$20000,DATOS!$I10620,DATOS!$G$2:$G$20000,"OR")=0))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DATOS!$A$2:$A$20000,DATOS!$A10621,DATOS!$D$2:$D$20000,DATOS!$D10621,DATOS!$E$2:$E$20000,DATOS!$E10621,DATOS!$I$2:$I$20000,DATOS!$I10621,DATOS!$G$2:$G$20000,"EX")=0),0))))</f>
      </c>
      <c r="H10621">
        <f>IF(DATOS!$G10621&lt;&gt;"EX",0,--(COUNTIFS(DATOS!$A$2:$A$20000,DATOS!$A10621,DATOS!$D$2:$D$20000,DATOS!$D10621,DATOS!$E$2:$E$20000,DATOS!$E10621,DATOS!$I$2:$I$20000,DATOS!$I10621,DATOS!$G$2:$G$20000,"OR")=0))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DATOS!$A$2:$A$20000,DATOS!$A10622,DATOS!$D$2:$D$20000,DATOS!$D10622,DATOS!$E$2:$E$20000,DATOS!$E10622,DATOS!$I$2:$I$20000,DATOS!$I10622,DATOS!$G$2:$G$20000,"EX")=0),0))))</f>
      </c>
      <c r="H10622">
        <f>IF(DATOS!$G10622&lt;&gt;"EX",0,--(COUNTIFS(DATOS!$A$2:$A$20000,DATOS!$A10622,DATOS!$D$2:$D$20000,DATOS!$D10622,DATOS!$E$2:$E$20000,DATOS!$E10622,DATOS!$I$2:$I$20000,DATOS!$I10622,DATOS!$G$2:$G$20000,"OR")=0))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DATOS!$A$2:$A$20000,DATOS!$A10623,DATOS!$D$2:$D$20000,DATOS!$D10623,DATOS!$E$2:$E$20000,DATOS!$E10623,DATOS!$I$2:$I$20000,DATOS!$I10623,DATOS!$G$2:$G$20000,"EX")=0),0))))</f>
      </c>
      <c r="H10623">
        <f>IF(DATOS!$G10623&lt;&gt;"EX",0,--(COUNTIFS(DATOS!$A$2:$A$20000,DATOS!$A10623,DATOS!$D$2:$D$20000,DATOS!$D10623,DATOS!$E$2:$E$20000,DATOS!$E10623,DATOS!$I$2:$I$20000,DATOS!$I10623,DATOS!$G$2:$G$20000,"OR")=0))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DATOS!$A$2:$A$20000,DATOS!$A10624,DATOS!$D$2:$D$20000,DATOS!$D10624,DATOS!$E$2:$E$20000,DATOS!$E10624,DATOS!$I$2:$I$20000,DATOS!$I10624,DATOS!$G$2:$G$20000,"EX")=0),0))))</f>
      </c>
      <c r="H10624">
        <f>IF(DATOS!$G10624&lt;&gt;"EX",0,--(COUNTIFS(DATOS!$A$2:$A$20000,DATOS!$A10624,DATOS!$D$2:$D$20000,DATOS!$D10624,DATOS!$E$2:$E$20000,DATOS!$E10624,DATOS!$I$2:$I$20000,DATOS!$I10624,DATOS!$G$2:$G$20000,"OR")=0))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DATOS!$A$2:$A$20000,DATOS!$A10625,DATOS!$D$2:$D$20000,DATOS!$D10625,DATOS!$E$2:$E$20000,DATOS!$E10625,DATOS!$I$2:$I$20000,DATOS!$I10625,DATOS!$G$2:$G$20000,"EX")=0),0))))</f>
      </c>
      <c r="H10625">
        <f>IF(DATOS!$G10625&lt;&gt;"EX",0,--(COUNTIFS(DATOS!$A$2:$A$20000,DATOS!$A10625,DATOS!$D$2:$D$20000,DATOS!$D10625,DATOS!$E$2:$E$20000,DATOS!$E10625,DATOS!$I$2:$I$20000,DATOS!$I10625,DATOS!$G$2:$G$20000,"OR")=0))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DATOS!$A$2:$A$20000,DATOS!$A10626,DATOS!$D$2:$D$20000,DATOS!$D10626,DATOS!$E$2:$E$20000,DATOS!$E10626,DATOS!$I$2:$I$20000,DATOS!$I10626,DATOS!$G$2:$G$20000,"EX")=0),0))))</f>
      </c>
      <c r="H10626">
        <f>IF(DATOS!$G10626&lt;&gt;"EX",0,--(COUNTIFS(DATOS!$A$2:$A$20000,DATOS!$A10626,DATOS!$D$2:$D$20000,DATOS!$D10626,DATOS!$E$2:$E$20000,DATOS!$E10626,DATOS!$I$2:$I$20000,DATOS!$I10626,DATOS!$G$2:$G$20000,"OR")=0))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DATOS!$A$2:$A$20000,DATOS!$A10627,DATOS!$D$2:$D$20000,DATOS!$D10627,DATOS!$E$2:$E$20000,DATOS!$E10627,DATOS!$I$2:$I$20000,DATOS!$I10627,DATOS!$G$2:$G$20000,"EX")=0),0))))</f>
      </c>
      <c r="H10627">
        <f>IF(DATOS!$G10627&lt;&gt;"EX",0,--(COUNTIFS(DATOS!$A$2:$A$20000,DATOS!$A10627,DATOS!$D$2:$D$20000,DATOS!$D10627,DATOS!$E$2:$E$20000,DATOS!$E10627,DATOS!$I$2:$I$20000,DATOS!$I10627,DATOS!$G$2:$G$20000,"OR")=0))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DATOS!$A$2:$A$20000,DATOS!$A10628,DATOS!$D$2:$D$20000,DATOS!$D10628,DATOS!$E$2:$E$20000,DATOS!$E10628,DATOS!$I$2:$I$20000,DATOS!$I10628,DATOS!$G$2:$G$20000,"EX")=0),0))))</f>
      </c>
      <c r="H10628">
        <f>IF(DATOS!$G10628&lt;&gt;"EX",0,--(COUNTIFS(DATOS!$A$2:$A$20000,DATOS!$A10628,DATOS!$D$2:$D$20000,DATOS!$D10628,DATOS!$E$2:$E$20000,DATOS!$E10628,DATOS!$I$2:$I$20000,DATOS!$I10628,DATOS!$G$2:$G$20000,"OR")=0))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DATOS!$A$2:$A$20000,DATOS!$A10629,DATOS!$D$2:$D$20000,DATOS!$D10629,DATOS!$E$2:$E$20000,DATOS!$E10629,DATOS!$I$2:$I$20000,DATOS!$I10629,DATOS!$G$2:$G$20000,"EX")=0),0))))</f>
      </c>
      <c r="H10629">
        <f>IF(DATOS!$G10629&lt;&gt;"EX",0,--(COUNTIFS(DATOS!$A$2:$A$20000,DATOS!$A10629,DATOS!$D$2:$D$20000,DATOS!$D10629,DATOS!$E$2:$E$20000,DATOS!$E10629,DATOS!$I$2:$I$20000,DATOS!$I10629,DATOS!$G$2:$G$20000,"OR")=0))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DATOS!$A$2:$A$20000,DATOS!$A10630,DATOS!$D$2:$D$20000,DATOS!$D10630,DATOS!$E$2:$E$20000,DATOS!$E10630,DATOS!$I$2:$I$20000,DATOS!$I10630,DATOS!$G$2:$G$20000,"EX")=0),0))))</f>
      </c>
      <c r="H10630">
        <f>IF(DATOS!$G10630&lt;&gt;"EX",0,--(COUNTIFS(DATOS!$A$2:$A$20000,DATOS!$A10630,DATOS!$D$2:$D$20000,DATOS!$D10630,DATOS!$E$2:$E$20000,DATOS!$E10630,DATOS!$I$2:$I$20000,DATOS!$I10630,DATOS!$G$2:$G$20000,"OR")=0))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DATOS!$A$2:$A$20000,DATOS!$A10631,DATOS!$D$2:$D$20000,DATOS!$D10631,DATOS!$E$2:$E$20000,DATOS!$E10631,DATOS!$I$2:$I$20000,DATOS!$I10631,DATOS!$G$2:$G$20000,"EX")=0),0))))</f>
      </c>
      <c r="H10631">
        <f>IF(DATOS!$G10631&lt;&gt;"EX",0,--(COUNTIFS(DATOS!$A$2:$A$20000,DATOS!$A10631,DATOS!$D$2:$D$20000,DATOS!$D10631,DATOS!$E$2:$E$20000,DATOS!$E10631,DATOS!$I$2:$I$20000,DATOS!$I10631,DATOS!$G$2:$G$20000,"OR")=0))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DATOS!$A$2:$A$20000,DATOS!$A10632,DATOS!$D$2:$D$20000,DATOS!$D10632,DATOS!$E$2:$E$20000,DATOS!$E10632,DATOS!$I$2:$I$20000,DATOS!$I10632,DATOS!$G$2:$G$20000,"EX")=0),0))))</f>
      </c>
      <c r="H10632">
        <f>IF(DATOS!$G10632&lt;&gt;"EX",0,--(COUNTIFS(DATOS!$A$2:$A$20000,DATOS!$A10632,DATOS!$D$2:$D$20000,DATOS!$D10632,DATOS!$E$2:$E$20000,DATOS!$E10632,DATOS!$I$2:$I$20000,DATOS!$I10632,DATOS!$G$2:$G$20000,"OR")=0))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DATOS!$A$2:$A$20000,DATOS!$A10633,DATOS!$D$2:$D$20000,DATOS!$D10633,DATOS!$E$2:$E$20000,DATOS!$E10633,DATOS!$I$2:$I$20000,DATOS!$I10633,DATOS!$G$2:$G$20000,"EX")=0),0))))</f>
      </c>
      <c r="H10633">
        <f>IF(DATOS!$G10633&lt;&gt;"EX",0,--(COUNTIFS(DATOS!$A$2:$A$20000,DATOS!$A10633,DATOS!$D$2:$D$20000,DATOS!$D10633,DATOS!$E$2:$E$20000,DATOS!$E10633,DATOS!$I$2:$I$20000,DATOS!$I10633,DATOS!$G$2:$G$20000,"OR")=0))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DATOS!$A$2:$A$20000,DATOS!$A10634,DATOS!$D$2:$D$20000,DATOS!$D10634,DATOS!$E$2:$E$20000,DATOS!$E10634,DATOS!$I$2:$I$20000,DATOS!$I10634,DATOS!$G$2:$G$20000,"EX")=0),0))))</f>
      </c>
      <c r="H10634">
        <f>IF(DATOS!$G10634&lt;&gt;"EX",0,--(COUNTIFS(DATOS!$A$2:$A$20000,DATOS!$A10634,DATOS!$D$2:$D$20000,DATOS!$D10634,DATOS!$E$2:$E$20000,DATOS!$E10634,DATOS!$I$2:$I$20000,DATOS!$I10634,DATOS!$G$2:$G$20000,"OR")=0))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DATOS!$A$2:$A$20000,DATOS!$A10635,DATOS!$D$2:$D$20000,DATOS!$D10635,DATOS!$E$2:$E$20000,DATOS!$E10635,DATOS!$I$2:$I$20000,DATOS!$I10635,DATOS!$G$2:$G$20000,"EX")=0),0))))</f>
      </c>
      <c r="H10635">
        <f>IF(DATOS!$G10635&lt;&gt;"EX",0,--(COUNTIFS(DATOS!$A$2:$A$20000,DATOS!$A10635,DATOS!$D$2:$D$20000,DATOS!$D10635,DATOS!$E$2:$E$20000,DATOS!$E10635,DATOS!$I$2:$I$20000,DATOS!$I10635,DATOS!$G$2:$G$20000,"OR")=0))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DATOS!$A$2:$A$20000,DATOS!$A10636,DATOS!$D$2:$D$20000,DATOS!$D10636,DATOS!$E$2:$E$20000,DATOS!$E10636,DATOS!$I$2:$I$20000,DATOS!$I10636,DATOS!$G$2:$G$20000,"EX")=0),0))))</f>
      </c>
      <c r="H10636">
        <f>IF(DATOS!$G10636&lt;&gt;"EX",0,--(COUNTIFS(DATOS!$A$2:$A$20000,DATOS!$A10636,DATOS!$D$2:$D$20000,DATOS!$D10636,DATOS!$E$2:$E$20000,DATOS!$E10636,DATOS!$I$2:$I$20000,DATOS!$I10636,DATOS!$G$2:$G$20000,"OR")=0))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DATOS!$A$2:$A$20000,DATOS!$A10637,DATOS!$D$2:$D$20000,DATOS!$D10637,DATOS!$E$2:$E$20000,DATOS!$E10637,DATOS!$I$2:$I$20000,DATOS!$I10637,DATOS!$G$2:$G$20000,"EX")=0),0))))</f>
      </c>
      <c r="H10637">
        <f>IF(DATOS!$G10637&lt;&gt;"EX",0,--(COUNTIFS(DATOS!$A$2:$A$20000,DATOS!$A10637,DATOS!$D$2:$D$20000,DATOS!$D10637,DATOS!$E$2:$E$20000,DATOS!$E10637,DATOS!$I$2:$I$20000,DATOS!$I10637,DATOS!$G$2:$G$20000,"OR")=0))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DATOS!$A$2:$A$20000,DATOS!$A10638,DATOS!$D$2:$D$20000,DATOS!$D10638,DATOS!$E$2:$E$20000,DATOS!$E10638,DATOS!$I$2:$I$20000,DATOS!$I10638,DATOS!$G$2:$G$20000,"EX")=0),0))))</f>
      </c>
      <c r="H10638">
        <f>IF(DATOS!$G10638&lt;&gt;"EX",0,--(COUNTIFS(DATOS!$A$2:$A$20000,DATOS!$A10638,DATOS!$D$2:$D$20000,DATOS!$D10638,DATOS!$E$2:$E$20000,DATOS!$E10638,DATOS!$I$2:$I$20000,DATOS!$I10638,DATOS!$G$2:$G$20000,"OR")=0))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DATOS!$A$2:$A$20000,DATOS!$A10639,DATOS!$D$2:$D$20000,DATOS!$D10639,DATOS!$E$2:$E$20000,DATOS!$E10639,DATOS!$I$2:$I$20000,DATOS!$I10639,DATOS!$G$2:$G$20000,"EX")=0),0))))</f>
      </c>
      <c r="H10639">
        <f>IF(DATOS!$G10639&lt;&gt;"EX",0,--(COUNTIFS(DATOS!$A$2:$A$20000,DATOS!$A10639,DATOS!$D$2:$D$20000,DATOS!$D10639,DATOS!$E$2:$E$20000,DATOS!$E10639,DATOS!$I$2:$I$20000,DATOS!$I10639,DATOS!$G$2:$G$20000,"OR")=0))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DATOS!$A$2:$A$20000,DATOS!$A10640,DATOS!$D$2:$D$20000,DATOS!$D10640,DATOS!$E$2:$E$20000,DATOS!$E10640,DATOS!$I$2:$I$20000,DATOS!$I10640,DATOS!$G$2:$G$20000,"EX")=0),0))))</f>
      </c>
      <c r="H10640">
        <f>IF(DATOS!$G10640&lt;&gt;"EX",0,--(COUNTIFS(DATOS!$A$2:$A$20000,DATOS!$A10640,DATOS!$D$2:$D$20000,DATOS!$D10640,DATOS!$E$2:$E$20000,DATOS!$E10640,DATOS!$I$2:$I$20000,DATOS!$I10640,DATOS!$G$2:$G$20000,"OR")=0))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DATOS!$A$2:$A$20000,DATOS!$A10641,DATOS!$D$2:$D$20000,DATOS!$D10641,DATOS!$E$2:$E$20000,DATOS!$E10641,DATOS!$I$2:$I$20000,DATOS!$I10641,DATOS!$G$2:$G$20000,"EX")=0),0))))</f>
      </c>
      <c r="H10641">
        <f>IF(DATOS!$G10641&lt;&gt;"EX",0,--(COUNTIFS(DATOS!$A$2:$A$20000,DATOS!$A10641,DATOS!$D$2:$D$20000,DATOS!$D10641,DATOS!$E$2:$E$20000,DATOS!$E10641,DATOS!$I$2:$I$20000,DATOS!$I10641,DATOS!$G$2:$G$20000,"OR")=0))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DATOS!$A$2:$A$20000,DATOS!$A10642,DATOS!$D$2:$D$20000,DATOS!$D10642,DATOS!$E$2:$E$20000,DATOS!$E10642,DATOS!$I$2:$I$20000,DATOS!$I10642,DATOS!$G$2:$G$20000,"EX")=0),0))))</f>
      </c>
      <c r="H10642">
        <f>IF(DATOS!$G10642&lt;&gt;"EX",0,--(COUNTIFS(DATOS!$A$2:$A$20000,DATOS!$A10642,DATOS!$D$2:$D$20000,DATOS!$D10642,DATOS!$E$2:$E$20000,DATOS!$E10642,DATOS!$I$2:$I$20000,DATOS!$I10642,DATOS!$G$2:$G$20000,"OR")=0))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DATOS!$A$2:$A$20000,DATOS!$A10643,DATOS!$D$2:$D$20000,DATOS!$D10643,DATOS!$E$2:$E$20000,DATOS!$E10643,DATOS!$I$2:$I$20000,DATOS!$I10643,DATOS!$G$2:$G$20000,"EX")=0),0))))</f>
      </c>
      <c r="H10643">
        <f>IF(DATOS!$G10643&lt;&gt;"EX",0,--(COUNTIFS(DATOS!$A$2:$A$20000,DATOS!$A10643,DATOS!$D$2:$D$20000,DATOS!$D10643,DATOS!$E$2:$E$20000,DATOS!$E10643,DATOS!$I$2:$I$20000,DATOS!$I10643,DATOS!$G$2:$G$20000,"OR")=0))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DATOS!$A$2:$A$20000,DATOS!$A10644,DATOS!$D$2:$D$20000,DATOS!$D10644,DATOS!$E$2:$E$20000,DATOS!$E10644,DATOS!$I$2:$I$20000,DATOS!$I10644,DATOS!$G$2:$G$20000,"EX")=0),0))))</f>
      </c>
      <c r="H10644">
        <f>IF(DATOS!$G10644&lt;&gt;"EX",0,--(COUNTIFS(DATOS!$A$2:$A$20000,DATOS!$A10644,DATOS!$D$2:$D$20000,DATOS!$D10644,DATOS!$E$2:$E$20000,DATOS!$E10644,DATOS!$I$2:$I$20000,DATOS!$I10644,DATOS!$G$2:$G$20000,"OR")=0))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DATOS!$A$2:$A$20000,DATOS!$A10645,DATOS!$D$2:$D$20000,DATOS!$D10645,DATOS!$E$2:$E$20000,DATOS!$E10645,DATOS!$I$2:$I$20000,DATOS!$I10645,DATOS!$G$2:$G$20000,"EX")=0),0))))</f>
      </c>
      <c r="H10645">
        <f>IF(DATOS!$G10645&lt;&gt;"EX",0,--(COUNTIFS(DATOS!$A$2:$A$20000,DATOS!$A10645,DATOS!$D$2:$D$20000,DATOS!$D10645,DATOS!$E$2:$E$20000,DATOS!$E10645,DATOS!$I$2:$I$20000,DATOS!$I10645,DATOS!$G$2:$G$20000,"OR")=0))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DATOS!$A$2:$A$20000,DATOS!$A10646,DATOS!$D$2:$D$20000,DATOS!$D10646,DATOS!$E$2:$E$20000,DATOS!$E10646,DATOS!$I$2:$I$20000,DATOS!$I10646,DATOS!$G$2:$G$20000,"EX")=0),0))))</f>
      </c>
      <c r="H10646">
        <f>IF(DATOS!$G10646&lt;&gt;"EX",0,--(COUNTIFS(DATOS!$A$2:$A$20000,DATOS!$A10646,DATOS!$D$2:$D$20000,DATOS!$D10646,DATOS!$E$2:$E$20000,DATOS!$E10646,DATOS!$I$2:$I$20000,DATOS!$I10646,DATOS!$G$2:$G$20000,"OR")=0))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DATOS!$A$2:$A$20000,DATOS!$A10647,DATOS!$D$2:$D$20000,DATOS!$D10647,DATOS!$E$2:$E$20000,DATOS!$E10647,DATOS!$I$2:$I$20000,DATOS!$I10647,DATOS!$G$2:$G$20000,"EX")=0),0))))</f>
      </c>
      <c r="H10647">
        <f>IF(DATOS!$G10647&lt;&gt;"EX",0,--(COUNTIFS(DATOS!$A$2:$A$20000,DATOS!$A10647,DATOS!$D$2:$D$20000,DATOS!$D10647,DATOS!$E$2:$E$20000,DATOS!$E10647,DATOS!$I$2:$I$20000,DATOS!$I10647,DATOS!$G$2:$G$20000,"OR")=0))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DATOS!$A$2:$A$20000,DATOS!$A10648,DATOS!$D$2:$D$20000,DATOS!$D10648,DATOS!$E$2:$E$20000,DATOS!$E10648,DATOS!$I$2:$I$20000,DATOS!$I10648,DATOS!$G$2:$G$20000,"EX")=0),0))))</f>
      </c>
      <c r="H10648">
        <f>IF(DATOS!$G10648&lt;&gt;"EX",0,--(COUNTIFS(DATOS!$A$2:$A$20000,DATOS!$A10648,DATOS!$D$2:$D$20000,DATOS!$D10648,DATOS!$E$2:$E$20000,DATOS!$E10648,DATOS!$I$2:$I$20000,DATOS!$I10648,DATOS!$G$2:$G$20000,"OR")=0))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DATOS!$A$2:$A$20000,DATOS!$A10649,DATOS!$D$2:$D$20000,DATOS!$D10649,DATOS!$E$2:$E$20000,DATOS!$E10649,DATOS!$I$2:$I$20000,DATOS!$I10649,DATOS!$G$2:$G$20000,"EX")=0),0))))</f>
      </c>
      <c r="H10649">
        <f>IF(DATOS!$G10649&lt;&gt;"EX",0,--(COUNTIFS(DATOS!$A$2:$A$20000,DATOS!$A10649,DATOS!$D$2:$D$20000,DATOS!$D10649,DATOS!$E$2:$E$20000,DATOS!$E10649,DATOS!$I$2:$I$20000,DATOS!$I10649,DATOS!$G$2:$G$20000,"OR")=0))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DATOS!$A$2:$A$20000,DATOS!$A10650,DATOS!$D$2:$D$20000,DATOS!$D10650,DATOS!$E$2:$E$20000,DATOS!$E10650,DATOS!$I$2:$I$20000,DATOS!$I10650,DATOS!$G$2:$G$20000,"EX")=0),0))))</f>
      </c>
      <c r="H10650">
        <f>IF(DATOS!$G10650&lt;&gt;"EX",0,--(COUNTIFS(DATOS!$A$2:$A$20000,DATOS!$A10650,DATOS!$D$2:$D$20000,DATOS!$D10650,DATOS!$E$2:$E$20000,DATOS!$E10650,DATOS!$I$2:$I$20000,DATOS!$I10650,DATOS!$G$2:$G$20000,"OR")=0))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DATOS!$A$2:$A$20000,DATOS!$A10651,DATOS!$D$2:$D$20000,DATOS!$D10651,DATOS!$E$2:$E$20000,DATOS!$E10651,DATOS!$I$2:$I$20000,DATOS!$I10651,DATOS!$G$2:$G$20000,"EX")=0),0))))</f>
      </c>
      <c r="H10651">
        <f>IF(DATOS!$G10651&lt;&gt;"EX",0,--(COUNTIFS(DATOS!$A$2:$A$20000,DATOS!$A10651,DATOS!$D$2:$D$20000,DATOS!$D10651,DATOS!$E$2:$E$20000,DATOS!$E10651,DATOS!$I$2:$I$20000,DATOS!$I10651,DATOS!$G$2:$G$20000,"OR")=0))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DATOS!$A$2:$A$20000,DATOS!$A10652,DATOS!$D$2:$D$20000,DATOS!$D10652,DATOS!$E$2:$E$20000,DATOS!$E10652,DATOS!$I$2:$I$20000,DATOS!$I10652,DATOS!$G$2:$G$20000,"EX")=0),0))))</f>
      </c>
      <c r="H10652">
        <f>IF(DATOS!$G10652&lt;&gt;"EX",0,--(COUNTIFS(DATOS!$A$2:$A$20000,DATOS!$A10652,DATOS!$D$2:$D$20000,DATOS!$D10652,DATOS!$E$2:$E$20000,DATOS!$E10652,DATOS!$I$2:$I$20000,DATOS!$I10652,DATOS!$G$2:$G$20000,"OR")=0))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DATOS!$A$2:$A$20000,DATOS!$A10653,DATOS!$D$2:$D$20000,DATOS!$D10653,DATOS!$E$2:$E$20000,DATOS!$E10653,DATOS!$I$2:$I$20000,DATOS!$I10653,DATOS!$G$2:$G$20000,"EX")=0),0))))</f>
      </c>
      <c r="H10653">
        <f>IF(DATOS!$G10653&lt;&gt;"EX",0,--(COUNTIFS(DATOS!$A$2:$A$20000,DATOS!$A10653,DATOS!$D$2:$D$20000,DATOS!$D10653,DATOS!$E$2:$E$20000,DATOS!$E10653,DATOS!$I$2:$I$20000,DATOS!$I10653,DATOS!$G$2:$G$20000,"OR")=0))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DATOS!$A$2:$A$20000,DATOS!$A10654,DATOS!$D$2:$D$20000,DATOS!$D10654,DATOS!$E$2:$E$20000,DATOS!$E10654,DATOS!$I$2:$I$20000,DATOS!$I10654,DATOS!$G$2:$G$20000,"EX")=0),0))))</f>
      </c>
      <c r="H10654">
        <f>IF(DATOS!$G10654&lt;&gt;"EX",0,--(COUNTIFS(DATOS!$A$2:$A$20000,DATOS!$A10654,DATOS!$D$2:$D$20000,DATOS!$D10654,DATOS!$E$2:$E$20000,DATOS!$E10654,DATOS!$I$2:$I$20000,DATOS!$I10654,DATOS!$G$2:$G$20000,"OR")=0))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DATOS!$A$2:$A$20000,DATOS!$A10655,DATOS!$D$2:$D$20000,DATOS!$D10655,DATOS!$E$2:$E$20000,DATOS!$E10655,DATOS!$I$2:$I$20000,DATOS!$I10655,DATOS!$G$2:$G$20000,"EX")=0),0))))</f>
      </c>
      <c r="H10655">
        <f>IF(DATOS!$G10655&lt;&gt;"EX",0,--(COUNTIFS(DATOS!$A$2:$A$20000,DATOS!$A10655,DATOS!$D$2:$D$20000,DATOS!$D10655,DATOS!$E$2:$E$20000,DATOS!$E10655,DATOS!$I$2:$I$20000,DATOS!$I10655,DATOS!$G$2:$G$20000,"OR")=0))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DATOS!$A$2:$A$20000,DATOS!$A10656,DATOS!$D$2:$D$20000,DATOS!$D10656,DATOS!$E$2:$E$20000,DATOS!$E10656,DATOS!$I$2:$I$20000,DATOS!$I10656,DATOS!$G$2:$G$20000,"EX")=0),0))))</f>
      </c>
      <c r="H10656">
        <f>IF(DATOS!$G10656&lt;&gt;"EX",0,--(COUNTIFS(DATOS!$A$2:$A$20000,DATOS!$A10656,DATOS!$D$2:$D$20000,DATOS!$D10656,DATOS!$E$2:$E$20000,DATOS!$E10656,DATOS!$I$2:$I$20000,DATOS!$I10656,DATOS!$G$2:$G$20000,"OR")=0))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DATOS!$A$2:$A$20000,DATOS!$A10657,DATOS!$D$2:$D$20000,DATOS!$D10657,DATOS!$E$2:$E$20000,DATOS!$E10657,DATOS!$I$2:$I$20000,DATOS!$I10657,DATOS!$G$2:$G$20000,"EX")=0),0))))</f>
      </c>
      <c r="H10657">
        <f>IF(DATOS!$G10657&lt;&gt;"EX",0,--(COUNTIFS(DATOS!$A$2:$A$20000,DATOS!$A10657,DATOS!$D$2:$D$20000,DATOS!$D10657,DATOS!$E$2:$E$20000,DATOS!$E10657,DATOS!$I$2:$I$20000,DATOS!$I10657,DATOS!$G$2:$G$20000,"OR")=0))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DATOS!$A$2:$A$20000,DATOS!$A10658,DATOS!$D$2:$D$20000,DATOS!$D10658,DATOS!$E$2:$E$20000,DATOS!$E10658,DATOS!$I$2:$I$20000,DATOS!$I10658,DATOS!$G$2:$G$20000,"EX")=0),0))))</f>
      </c>
      <c r="H10658">
        <f>IF(DATOS!$G10658&lt;&gt;"EX",0,--(COUNTIFS(DATOS!$A$2:$A$20000,DATOS!$A10658,DATOS!$D$2:$D$20000,DATOS!$D10658,DATOS!$E$2:$E$20000,DATOS!$E10658,DATOS!$I$2:$I$20000,DATOS!$I10658,DATOS!$G$2:$G$20000,"OR")=0))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DATOS!$A$2:$A$20000,DATOS!$A10659,DATOS!$D$2:$D$20000,DATOS!$D10659,DATOS!$E$2:$E$20000,DATOS!$E10659,DATOS!$I$2:$I$20000,DATOS!$I10659,DATOS!$G$2:$G$20000,"EX")=0),0))))</f>
      </c>
      <c r="H10659">
        <f>IF(DATOS!$G10659&lt;&gt;"EX",0,--(COUNTIFS(DATOS!$A$2:$A$20000,DATOS!$A10659,DATOS!$D$2:$D$20000,DATOS!$D10659,DATOS!$E$2:$E$20000,DATOS!$E10659,DATOS!$I$2:$I$20000,DATOS!$I10659,DATOS!$G$2:$G$20000,"OR")=0))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DATOS!$A$2:$A$20000,DATOS!$A10660,DATOS!$D$2:$D$20000,DATOS!$D10660,DATOS!$E$2:$E$20000,DATOS!$E10660,DATOS!$I$2:$I$20000,DATOS!$I10660,DATOS!$G$2:$G$20000,"EX")=0),0))))</f>
      </c>
      <c r="H10660">
        <f>IF(DATOS!$G10660&lt;&gt;"EX",0,--(COUNTIFS(DATOS!$A$2:$A$20000,DATOS!$A10660,DATOS!$D$2:$D$20000,DATOS!$D10660,DATOS!$E$2:$E$20000,DATOS!$E10660,DATOS!$I$2:$I$20000,DATOS!$I10660,DATOS!$G$2:$G$20000,"OR")=0))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DATOS!$A$2:$A$20000,DATOS!$A10661,DATOS!$D$2:$D$20000,DATOS!$D10661,DATOS!$E$2:$E$20000,DATOS!$E10661,DATOS!$I$2:$I$20000,DATOS!$I10661,DATOS!$G$2:$G$20000,"EX")=0),0))))</f>
      </c>
      <c r="H10661">
        <f>IF(DATOS!$G10661&lt;&gt;"EX",0,--(COUNTIFS(DATOS!$A$2:$A$20000,DATOS!$A10661,DATOS!$D$2:$D$20000,DATOS!$D10661,DATOS!$E$2:$E$20000,DATOS!$E10661,DATOS!$I$2:$I$20000,DATOS!$I10661,DATOS!$G$2:$G$20000,"OR")=0))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DATOS!$A$2:$A$20000,DATOS!$A10662,DATOS!$D$2:$D$20000,DATOS!$D10662,DATOS!$E$2:$E$20000,DATOS!$E10662,DATOS!$I$2:$I$20000,DATOS!$I10662,DATOS!$G$2:$G$20000,"EX")=0),0))))</f>
      </c>
      <c r="H10662">
        <f>IF(DATOS!$G10662&lt;&gt;"EX",0,--(COUNTIFS(DATOS!$A$2:$A$20000,DATOS!$A10662,DATOS!$D$2:$D$20000,DATOS!$D10662,DATOS!$E$2:$E$20000,DATOS!$E10662,DATOS!$I$2:$I$20000,DATOS!$I10662,DATOS!$G$2:$G$20000,"OR")=0))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DATOS!$A$2:$A$20000,DATOS!$A10663,DATOS!$D$2:$D$20000,DATOS!$D10663,DATOS!$E$2:$E$20000,DATOS!$E10663,DATOS!$I$2:$I$20000,DATOS!$I10663,DATOS!$G$2:$G$20000,"EX")=0),0))))</f>
      </c>
      <c r="H10663">
        <f>IF(DATOS!$G10663&lt;&gt;"EX",0,--(COUNTIFS(DATOS!$A$2:$A$20000,DATOS!$A10663,DATOS!$D$2:$D$20000,DATOS!$D10663,DATOS!$E$2:$E$20000,DATOS!$E10663,DATOS!$I$2:$I$20000,DATOS!$I10663,DATOS!$G$2:$G$20000,"OR")=0))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DATOS!$A$2:$A$20000,DATOS!$A10664,DATOS!$D$2:$D$20000,DATOS!$D10664,DATOS!$E$2:$E$20000,DATOS!$E10664,DATOS!$I$2:$I$20000,DATOS!$I10664,DATOS!$G$2:$G$20000,"EX")=0),0))))</f>
      </c>
      <c r="H10664">
        <f>IF(DATOS!$G10664&lt;&gt;"EX",0,--(COUNTIFS(DATOS!$A$2:$A$20000,DATOS!$A10664,DATOS!$D$2:$D$20000,DATOS!$D10664,DATOS!$E$2:$E$20000,DATOS!$E10664,DATOS!$I$2:$I$20000,DATOS!$I10664,DATOS!$G$2:$G$20000,"OR")=0))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DATOS!$A$2:$A$20000,DATOS!$A10665,DATOS!$D$2:$D$20000,DATOS!$D10665,DATOS!$E$2:$E$20000,DATOS!$E10665,DATOS!$I$2:$I$20000,DATOS!$I10665,DATOS!$G$2:$G$20000,"EX")=0),0))))</f>
      </c>
      <c r="H10665">
        <f>IF(DATOS!$G10665&lt;&gt;"EX",0,--(COUNTIFS(DATOS!$A$2:$A$20000,DATOS!$A10665,DATOS!$D$2:$D$20000,DATOS!$D10665,DATOS!$E$2:$E$20000,DATOS!$E10665,DATOS!$I$2:$I$20000,DATOS!$I10665,DATOS!$G$2:$G$20000,"OR")=0))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DATOS!$A$2:$A$20000,DATOS!$A10666,DATOS!$D$2:$D$20000,DATOS!$D10666,DATOS!$E$2:$E$20000,DATOS!$E10666,DATOS!$I$2:$I$20000,DATOS!$I10666,DATOS!$G$2:$G$20000,"EX")=0),0))))</f>
      </c>
      <c r="H10666">
        <f>IF(DATOS!$G10666&lt;&gt;"EX",0,--(COUNTIFS(DATOS!$A$2:$A$20000,DATOS!$A10666,DATOS!$D$2:$D$20000,DATOS!$D10666,DATOS!$E$2:$E$20000,DATOS!$E10666,DATOS!$I$2:$I$20000,DATOS!$I10666,DATOS!$G$2:$G$20000,"OR")=0))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DATOS!$A$2:$A$20000,DATOS!$A10667,DATOS!$D$2:$D$20000,DATOS!$D10667,DATOS!$E$2:$E$20000,DATOS!$E10667,DATOS!$I$2:$I$20000,DATOS!$I10667,DATOS!$G$2:$G$20000,"EX")=0),0))))</f>
      </c>
      <c r="H10667">
        <f>IF(DATOS!$G10667&lt;&gt;"EX",0,--(COUNTIFS(DATOS!$A$2:$A$20000,DATOS!$A10667,DATOS!$D$2:$D$20000,DATOS!$D10667,DATOS!$E$2:$E$20000,DATOS!$E10667,DATOS!$I$2:$I$20000,DATOS!$I10667,DATOS!$G$2:$G$20000,"OR")=0))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DATOS!$A$2:$A$20000,DATOS!$A10668,DATOS!$D$2:$D$20000,DATOS!$D10668,DATOS!$E$2:$E$20000,DATOS!$E10668,DATOS!$I$2:$I$20000,DATOS!$I10668,DATOS!$G$2:$G$20000,"EX")=0),0))))</f>
      </c>
      <c r="H10668">
        <f>IF(DATOS!$G10668&lt;&gt;"EX",0,--(COUNTIFS(DATOS!$A$2:$A$20000,DATOS!$A10668,DATOS!$D$2:$D$20000,DATOS!$D10668,DATOS!$E$2:$E$20000,DATOS!$E10668,DATOS!$I$2:$I$20000,DATOS!$I10668,DATOS!$G$2:$G$20000,"OR")=0))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DATOS!$A$2:$A$20000,DATOS!$A10669,DATOS!$D$2:$D$20000,DATOS!$D10669,DATOS!$E$2:$E$20000,DATOS!$E10669,DATOS!$I$2:$I$20000,DATOS!$I10669,DATOS!$G$2:$G$20000,"EX")=0),0))))</f>
      </c>
      <c r="H10669">
        <f>IF(DATOS!$G10669&lt;&gt;"EX",0,--(COUNTIFS(DATOS!$A$2:$A$20000,DATOS!$A10669,DATOS!$D$2:$D$20000,DATOS!$D10669,DATOS!$E$2:$E$20000,DATOS!$E10669,DATOS!$I$2:$I$20000,DATOS!$I10669,DATOS!$G$2:$G$20000,"OR")=0))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DATOS!$A$2:$A$20000,DATOS!$A10670,DATOS!$D$2:$D$20000,DATOS!$D10670,DATOS!$E$2:$E$20000,DATOS!$E10670,DATOS!$I$2:$I$20000,DATOS!$I10670,DATOS!$G$2:$G$20000,"EX")=0),0))))</f>
      </c>
      <c r="H10670">
        <f>IF(DATOS!$G10670&lt;&gt;"EX",0,--(COUNTIFS(DATOS!$A$2:$A$20000,DATOS!$A10670,DATOS!$D$2:$D$20000,DATOS!$D10670,DATOS!$E$2:$E$20000,DATOS!$E10670,DATOS!$I$2:$I$20000,DATOS!$I10670,DATOS!$G$2:$G$20000,"OR")=0))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DATOS!$A$2:$A$20000,DATOS!$A10671,DATOS!$D$2:$D$20000,DATOS!$D10671,DATOS!$E$2:$E$20000,DATOS!$E10671,DATOS!$I$2:$I$20000,DATOS!$I10671,DATOS!$G$2:$G$20000,"EX")=0),0))))</f>
      </c>
      <c r="H10671">
        <f>IF(DATOS!$G10671&lt;&gt;"EX",0,--(COUNTIFS(DATOS!$A$2:$A$20000,DATOS!$A10671,DATOS!$D$2:$D$20000,DATOS!$D10671,DATOS!$E$2:$E$20000,DATOS!$E10671,DATOS!$I$2:$I$20000,DATOS!$I10671,DATOS!$G$2:$G$20000,"OR")=0))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DATOS!$A$2:$A$20000,DATOS!$A10672,DATOS!$D$2:$D$20000,DATOS!$D10672,DATOS!$E$2:$E$20000,DATOS!$E10672,DATOS!$I$2:$I$20000,DATOS!$I10672,DATOS!$G$2:$G$20000,"EX")=0),0))))</f>
      </c>
      <c r="H10672">
        <f>IF(DATOS!$G10672&lt;&gt;"EX",0,--(COUNTIFS(DATOS!$A$2:$A$20000,DATOS!$A10672,DATOS!$D$2:$D$20000,DATOS!$D10672,DATOS!$E$2:$E$20000,DATOS!$E10672,DATOS!$I$2:$I$20000,DATOS!$I10672,DATOS!$G$2:$G$20000,"OR")=0))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DATOS!$A$2:$A$20000,DATOS!$A10673,DATOS!$D$2:$D$20000,DATOS!$D10673,DATOS!$E$2:$E$20000,DATOS!$E10673,DATOS!$I$2:$I$20000,DATOS!$I10673,DATOS!$G$2:$G$20000,"EX")=0),0))))</f>
      </c>
      <c r="H10673">
        <f>IF(DATOS!$G10673&lt;&gt;"EX",0,--(COUNTIFS(DATOS!$A$2:$A$20000,DATOS!$A10673,DATOS!$D$2:$D$20000,DATOS!$D10673,DATOS!$E$2:$E$20000,DATOS!$E10673,DATOS!$I$2:$I$20000,DATOS!$I10673,DATOS!$G$2:$G$20000,"OR")=0))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DATOS!$A$2:$A$20000,DATOS!$A10674,DATOS!$D$2:$D$20000,DATOS!$D10674,DATOS!$E$2:$E$20000,DATOS!$E10674,DATOS!$I$2:$I$20000,DATOS!$I10674,DATOS!$G$2:$G$20000,"EX")=0),0))))</f>
      </c>
      <c r="H10674">
        <f>IF(DATOS!$G10674&lt;&gt;"EX",0,--(COUNTIFS(DATOS!$A$2:$A$20000,DATOS!$A10674,DATOS!$D$2:$D$20000,DATOS!$D10674,DATOS!$E$2:$E$20000,DATOS!$E10674,DATOS!$I$2:$I$20000,DATOS!$I10674,DATOS!$G$2:$G$20000,"OR")=0))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DATOS!$A$2:$A$20000,DATOS!$A10675,DATOS!$D$2:$D$20000,DATOS!$D10675,DATOS!$E$2:$E$20000,DATOS!$E10675,DATOS!$I$2:$I$20000,DATOS!$I10675,DATOS!$G$2:$G$20000,"EX")=0),0))))</f>
      </c>
      <c r="H10675">
        <f>IF(DATOS!$G10675&lt;&gt;"EX",0,--(COUNTIFS(DATOS!$A$2:$A$20000,DATOS!$A10675,DATOS!$D$2:$D$20000,DATOS!$D10675,DATOS!$E$2:$E$20000,DATOS!$E10675,DATOS!$I$2:$I$20000,DATOS!$I10675,DATOS!$G$2:$G$20000,"OR")=0))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DATOS!$A$2:$A$20000,DATOS!$A10676,DATOS!$D$2:$D$20000,DATOS!$D10676,DATOS!$E$2:$E$20000,DATOS!$E10676,DATOS!$I$2:$I$20000,DATOS!$I10676,DATOS!$G$2:$G$20000,"EX")=0),0))))</f>
      </c>
      <c r="H10676">
        <f>IF(DATOS!$G10676&lt;&gt;"EX",0,--(COUNTIFS(DATOS!$A$2:$A$20000,DATOS!$A10676,DATOS!$D$2:$D$20000,DATOS!$D10676,DATOS!$E$2:$E$20000,DATOS!$E10676,DATOS!$I$2:$I$20000,DATOS!$I10676,DATOS!$G$2:$G$20000,"OR")=0))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DATOS!$A$2:$A$20000,DATOS!$A10677,DATOS!$D$2:$D$20000,DATOS!$D10677,DATOS!$E$2:$E$20000,DATOS!$E10677,DATOS!$I$2:$I$20000,DATOS!$I10677,DATOS!$G$2:$G$20000,"EX")=0),0))))</f>
      </c>
      <c r="H10677">
        <f>IF(DATOS!$G10677&lt;&gt;"EX",0,--(COUNTIFS(DATOS!$A$2:$A$20000,DATOS!$A10677,DATOS!$D$2:$D$20000,DATOS!$D10677,DATOS!$E$2:$E$20000,DATOS!$E10677,DATOS!$I$2:$I$20000,DATOS!$I10677,DATOS!$G$2:$G$20000,"OR")=0))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DATOS!$A$2:$A$20000,DATOS!$A10678,DATOS!$D$2:$D$20000,DATOS!$D10678,DATOS!$E$2:$E$20000,DATOS!$E10678,DATOS!$I$2:$I$20000,DATOS!$I10678,DATOS!$G$2:$G$20000,"EX")=0),0))))</f>
      </c>
      <c r="H10678">
        <f>IF(DATOS!$G10678&lt;&gt;"EX",0,--(COUNTIFS(DATOS!$A$2:$A$20000,DATOS!$A10678,DATOS!$D$2:$D$20000,DATOS!$D10678,DATOS!$E$2:$E$20000,DATOS!$E10678,DATOS!$I$2:$I$20000,DATOS!$I10678,DATOS!$G$2:$G$20000,"OR")=0))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DATOS!$A$2:$A$20000,DATOS!$A10679,DATOS!$D$2:$D$20000,DATOS!$D10679,DATOS!$E$2:$E$20000,DATOS!$E10679,DATOS!$I$2:$I$20000,DATOS!$I10679,DATOS!$G$2:$G$20000,"EX")=0),0))))</f>
      </c>
      <c r="H10679">
        <f>IF(DATOS!$G10679&lt;&gt;"EX",0,--(COUNTIFS(DATOS!$A$2:$A$20000,DATOS!$A10679,DATOS!$D$2:$D$20000,DATOS!$D10679,DATOS!$E$2:$E$20000,DATOS!$E10679,DATOS!$I$2:$I$20000,DATOS!$I10679,DATOS!$G$2:$G$20000,"OR")=0))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DATOS!$A$2:$A$20000,DATOS!$A10680,DATOS!$D$2:$D$20000,DATOS!$D10680,DATOS!$E$2:$E$20000,DATOS!$E10680,DATOS!$I$2:$I$20000,DATOS!$I10680,DATOS!$G$2:$G$20000,"EX")=0),0))))</f>
      </c>
      <c r="H10680">
        <f>IF(DATOS!$G10680&lt;&gt;"EX",0,--(COUNTIFS(DATOS!$A$2:$A$20000,DATOS!$A10680,DATOS!$D$2:$D$20000,DATOS!$D10680,DATOS!$E$2:$E$20000,DATOS!$E10680,DATOS!$I$2:$I$20000,DATOS!$I10680,DATOS!$G$2:$G$20000,"OR")=0))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DATOS!$A$2:$A$20000,DATOS!$A10681,DATOS!$D$2:$D$20000,DATOS!$D10681,DATOS!$E$2:$E$20000,DATOS!$E10681,DATOS!$I$2:$I$20000,DATOS!$I10681,DATOS!$G$2:$G$20000,"EX")=0),0))))</f>
      </c>
      <c r="H10681">
        <f>IF(DATOS!$G10681&lt;&gt;"EX",0,--(COUNTIFS(DATOS!$A$2:$A$20000,DATOS!$A10681,DATOS!$D$2:$D$20000,DATOS!$D10681,DATOS!$E$2:$E$20000,DATOS!$E10681,DATOS!$I$2:$I$20000,DATOS!$I10681,DATOS!$G$2:$G$20000,"OR")=0))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DATOS!$A$2:$A$20000,DATOS!$A10682,DATOS!$D$2:$D$20000,DATOS!$D10682,DATOS!$E$2:$E$20000,DATOS!$E10682,DATOS!$I$2:$I$20000,DATOS!$I10682,DATOS!$G$2:$G$20000,"EX")=0),0))))</f>
      </c>
      <c r="H10682">
        <f>IF(DATOS!$G10682&lt;&gt;"EX",0,--(COUNTIFS(DATOS!$A$2:$A$20000,DATOS!$A10682,DATOS!$D$2:$D$20000,DATOS!$D10682,DATOS!$E$2:$E$20000,DATOS!$E10682,DATOS!$I$2:$I$20000,DATOS!$I10682,DATOS!$G$2:$G$20000,"OR")=0))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DATOS!$A$2:$A$20000,DATOS!$A10683,DATOS!$D$2:$D$20000,DATOS!$D10683,DATOS!$E$2:$E$20000,DATOS!$E10683,DATOS!$I$2:$I$20000,DATOS!$I10683,DATOS!$G$2:$G$20000,"EX")=0),0))))</f>
      </c>
      <c r="H10683">
        <f>IF(DATOS!$G10683&lt;&gt;"EX",0,--(COUNTIFS(DATOS!$A$2:$A$20000,DATOS!$A10683,DATOS!$D$2:$D$20000,DATOS!$D10683,DATOS!$E$2:$E$20000,DATOS!$E10683,DATOS!$I$2:$I$20000,DATOS!$I10683,DATOS!$G$2:$G$20000,"OR")=0))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DATOS!$A$2:$A$20000,DATOS!$A10684,DATOS!$D$2:$D$20000,DATOS!$D10684,DATOS!$E$2:$E$20000,DATOS!$E10684,DATOS!$I$2:$I$20000,DATOS!$I10684,DATOS!$G$2:$G$20000,"EX")=0),0))))</f>
      </c>
      <c r="H10684">
        <f>IF(DATOS!$G10684&lt;&gt;"EX",0,--(COUNTIFS(DATOS!$A$2:$A$20000,DATOS!$A10684,DATOS!$D$2:$D$20000,DATOS!$D10684,DATOS!$E$2:$E$20000,DATOS!$E10684,DATOS!$I$2:$I$20000,DATOS!$I10684,DATOS!$G$2:$G$20000,"OR")=0))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DATOS!$A$2:$A$20000,DATOS!$A10685,DATOS!$D$2:$D$20000,DATOS!$D10685,DATOS!$E$2:$E$20000,DATOS!$E10685,DATOS!$I$2:$I$20000,DATOS!$I10685,DATOS!$G$2:$G$20000,"EX")=0),0))))</f>
      </c>
      <c r="H10685">
        <f>IF(DATOS!$G10685&lt;&gt;"EX",0,--(COUNTIFS(DATOS!$A$2:$A$20000,DATOS!$A10685,DATOS!$D$2:$D$20000,DATOS!$D10685,DATOS!$E$2:$E$20000,DATOS!$E10685,DATOS!$I$2:$I$20000,DATOS!$I10685,DATOS!$G$2:$G$20000,"OR")=0))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DATOS!$A$2:$A$20000,DATOS!$A10686,DATOS!$D$2:$D$20000,DATOS!$D10686,DATOS!$E$2:$E$20000,DATOS!$E10686,DATOS!$I$2:$I$20000,DATOS!$I10686,DATOS!$G$2:$G$20000,"EX")=0),0))))</f>
      </c>
      <c r="H10686">
        <f>IF(DATOS!$G10686&lt;&gt;"EX",0,--(COUNTIFS(DATOS!$A$2:$A$20000,DATOS!$A10686,DATOS!$D$2:$D$20000,DATOS!$D10686,DATOS!$E$2:$E$20000,DATOS!$E10686,DATOS!$I$2:$I$20000,DATOS!$I10686,DATOS!$G$2:$G$20000,"OR")=0))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DATOS!$A$2:$A$20000,DATOS!$A10687,DATOS!$D$2:$D$20000,DATOS!$D10687,DATOS!$E$2:$E$20000,DATOS!$E10687,DATOS!$I$2:$I$20000,DATOS!$I10687,DATOS!$G$2:$G$20000,"EX")=0),0))))</f>
      </c>
      <c r="H10687">
        <f>IF(DATOS!$G10687&lt;&gt;"EX",0,--(COUNTIFS(DATOS!$A$2:$A$20000,DATOS!$A10687,DATOS!$D$2:$D$20000,DATOS!$D10687,DATOS!$E$2:$E$20000,DATOS!$E10687,DATOS!$I$2:$I$20000,DATOS!$I10687,DATOS!$G$2:$G$20000,"OR")=0))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DATOS!$A$2:$A$20000,DATOS!$A10688,DATOS!$D$2:$D$20000,DATOS!$D10688,DATOS!$E$2:$E$20000,DATOS!$E10688,DATOS!$I$2:$I$20000,DATOS!$I10688,DATOS!$G$2:$G$20000,"EX")=0),0))))</f>
      </c>
      <c r="H10688">
        <f>IF(DATOS!$G10688&lt;&gt;"EX",0,--(COUNTIFS(DATOS!$A$2:$A$20000,DATOS!$A10688,DATOS!$D$2:$D$20000,DATOS!$D10688,DATOS!$E$2:$E$20000,DATOS!$E10688,DATOS!$I$2:$I$20000,DATOS!$I10688,DATOS!$G$2:$G$20000,"OR")=0))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DATOS!$A$2:$A$20000,DATOS!$A10689,DATOS!$D$2:$D$20000,DATOS!$D10689,DATOS!$E$2:$E$20000,DATOS!$E10689,DATOS!$I$2:$I$20000,DATOS!$I10689,DATOS!$G$2:$G$20000,"EX")=0),0))))</f>
      </c>
      <c r="H10689">
        <f>IF(DATOS!$G10689&lt;&gt;"EX",0,--(COUNTIFS(DATOS!$A$2:$A$20000,DATOS!$A10689,DATOS!$D$2:$D$20000,DATOS!$D10689,DATOS!$E$2:$E$20000,DATOS!$E10689,DATOS!$I$2:$I$20000,DATOS!$I10689,DATOS!$G$2:$G$20000,"OR")=0))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DATOS!$A$2:$A$20000,DATOS!$A10690,DATOS!$D$2:$D$20000,DATOS!$D10690,DATOS!$E$2:$E$20000,DATOS!$E10690,DATOS!$I$2:$I$20000,DATOS!$I10690,DATOS!$G$2:$G$20000,"EX")=0),0))))</f>
      </c>
      <c r="H10690">
        <f>IF(DATOS!$G10690&lt;&gt;"EX",0,--(COUNTIFS(DATOS!$A$2:$A$20000,DATOS!$A10690,DATOS!$D$2:$D$20000,DATOS!$D10690,DATOS!$E$2:$E$20000,DATOS!$E10690,DATOS!$I$2:$I$20000,DATOS!$I10690,DATOS!$G$2:$G$20000,"OR")=0))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DATOS!$A$2:$A$20000,DATOS!$A10691,DATOS!$D$2:$D$20000,DATOS!$D10691,DATOS!$E$2:$E$20000,DATOS!$E10691,DATOS!$I$2:$I$20000,DATOS!$I10691,DATOS!$G$2:$G$20000,"EX")=0),0))))</f>
      </c>
      <c r="H10691">
        <f>IF(DATOS!$G10691&lt;&gt;"EX",0,--(COUNTIFS(DATOS!$A$2:$A$20000,DATOS!$A10691,DATOS!$D$2:$D$20000,DATOS!$D10691,DATOS!$E$2:$E$20000,DATOS!$E10691,DATOS!$I$2:$I$20000,DATOS!$I10691,DATOS!$G$2:$G$20000,"OR")=0))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DATOS!$A$2:$A$20000,DATOS!$A10692,DATOS!$D$2:$D$20000,DATOS!$D10692,DATOS!$E$2:$E$20000,DATOS!$E10692,DATOS!$I$2:$I$20000,DATOS!$I10692,DATOS!$G$2:$G$20000,"EX")=0),0))))</f>
      </c>
      <c r="H10692">
        <f>IF(DATOS!$G10692&lt;&gt;"EX",0,--(COUNTIFS(DATOS!$A$2:$A$20000,DATOS!$A10692,DATOS!$D$2:$D$20000,DATOS!$D10692,DATOS!$E$2:$E$20000,DATOS!$E10692,DATOS!$I$2:$I$20000,DATOS!$I10692,DATOS!$G$2:$G$20000,"OR")=0))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DATOS!$A$2:$A$20000,DATOS!$A10693,DATOS!$D$2:$D$20000,DATOS!$D10693,DATOS!$E$2:$E$20000,DATOS!$E10693,DATOS!$I$2:$I$20000,DATOS!$I10693,DATOS!$G$2:$G$20000,"EX")=0),0))))</f>
      </c>
      <c r="H10693">
        <f>IF(DATOS!$G10693&lt;&gt;"EX",0,--(COUNTIFS(DATOS!$A$2:$A$20000,DATOS!$A10693,DATOS!$D$2:$D$20000,DATOS!$D10693,DATOS!$E$2:$E$20000,DATOS!$E10693,DATOS!$I$2:$I$20000,DATOS!$I10693,DATOS!$G$2:$G$20000,"OR")=0))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DATOS!$A$2:$A$20000,DATOS!$A10694,DATOS!$D$2:$D$20000,DATOS!$D10694,DATOS!$E$2:$E$20000,DATOS!$E10694,DATOS!$I$2:$I$20000,DATOS!$I10694,DATOS!$G$2:$G$20000,"EX")=0),0))))</f>
      </c>
      <c r="H10694">
        <f>IF(DATOS!$G10694&lt;&gt;"EX",0,--(COUNTIFS(DATOS!$A$2:$A$20000,DATOS!$A10694,DATOS!$D$2:$D$20000,DATOS!$D10694,DATOS!$E$2:$E$20000,DATOS!$E10694,DATOS!$I$2:$I$20000,DATOS!$I10694,DATOS!$G$2:$G$20000,"OR")=0))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DATOS!$A$2:$A$20000,DATOS!$A10695,DATOS!$D$2:$D$20000,DATOS!$D10695,DATOS!$E$2:$E$20000,DATOS!$E10695,DATOS!$I$2:$I$20000,DATOS!$I10695,DATOS!$G$2:$G$20000,"EX")=0),0))))</f>
      </c>
      <c r="H10695">
        <f>IF(DATOS!$G10695&lt;&gt;"EX",0,--(COUNTIFS(DATOS!$A$2:$A$20000,DATOS!$A10695,DATOS!$D$2:$D$20000,DATOS!$D10695,DATOS!$E$2:$E$20000,DATOS!$E10695,DATOS!$I$2:$I$20000,DATOS!$I10695,DATOS!$G$2:$G$20000,"OR")=0))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DATOS!$A$2:$A$20000,DATOS!$A10696,DATOS!$D$2:$D$20000,DATOS!$D10696,DATOS!$E$2:$E$20000,DATOS!$E10696,DATOS!$I$2:$I$20000,DATOS!$I10696,DATOS!$G$2:$G$20000,"EX")=0),0))))</f>
      </c>
      <c r="H10696">
        <f>IF(DATOS!$G10696&lt;&gt;"EX",0,--(COUNTIFS(DATOS!$A$2:$A$20000,DATOS!$A10696,DATOS!$D$2:$D$20000,DATOS!$D10696,DATOS!$E$2:$E$20000,DATOS!$E10696,DATOS!$I$2:$I$20000,DATOS!$I10696,DATOS!$G$2:$G$20000,"OR")=0))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DATOS!$A$2:$A$20000,DATOS!$A10697,DATOS!$D$2:$D$20000,DATOS!$D10697,DATOS!$E$2:$E$20000,DATOS!$E10697,DATOS!$I$2:$I$20000,DATOS!$I10697,DATOS!$G$2:$G$20000,"EX")=0),0))))</f>
      </c>
      <c r="H10697">
        <f>IF(DATOS!$G10697&lt;&gt;"EX",0,--(COUNTIFS(DATOS!$A$2:$A$20000,DATOS!$A10697,DATOS!$D$2:$D$20000,DATOS!$D10697,DATOS!$E$2:$E$20000,DATOS!$E10697,DATOS!$I$2:$I$20000,DATOS!$I10697,DATOS!$G$2:$G$20000,"OR")=0))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DATOS!$A$2:$A$20000,DATOS!$A10698,DATOS!$D$2:$D$20000,DATOS!$D10698,DATOS!$E$2:$E$20000,DATOS!$E10698,DATOS!$I$2:$I$20000,DATOS!$I10698,DATOS!$G$2:$G$20000,"EX")=0),0))))</f>
      </c>
      <c r="H10698">
        <f>IF(DATOS!$G10698&lt;&gt;"EX",0,--(COUNTIFS(DATOS!$A$2:$A$20000,DATOS!$A10698,DATOS!$D$2:$D$20000,DATOS!$D10698,DATOS!$E$2:$E$20000,DATOS!$E10698,DATOS!$I$2:$I$20000,DATOS!$I10698,DATOS!$G$2:$G$20000,"OR")=0))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DATOS!$A$2:$A$20000,DATOS!$A10699,DATOS!$D$2:$D$20000,DATOS!$D10699,DATOS!$E$2:$E$20000,DATOS!$E10699,DATOS!$I$2:$I$20000,DATOS!$I10699,DATOS!$G$2:$G$20000,"EX")=0),0))))</f>
      </c>
      <c r="H10699">
        <f>IF(DATOS!$G10699&lt;&gt;"EX",0,--(COUNTIFS(DATOS!$A$2:$A$20000,DATOS!$A10699,DATOS!$D$2:$D$20000,DATOS!$D10699,DATOS!$E$2:$E$20000,DATOS!$E10699,DATOS!$I$2:$I$20000,DATOS!$I10699,DATOS!$G$2:$G$20000,"OR")=0))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DATOS!$A$2:$A$20000,DATOS!$A10700,DATOS!$D$2:$D$20000,DATOS!$D10700,DATOS!$E$2:$E$20000,DATOS!$E10700,DATOS!$I$2:$I$20000,DATOS!$I10700,DATOS!$G$2:$G$20000,"EX")=0),0))))</f>
      </c>
      <c r="H10700">
        <f>IF(DATOS!$G10700&lt;&gt;"EX",0,--(COUNTIFS(DATOS!$A$2:$A$20000,DATOS!$A10700,DATOS!$D$2:$D$20000,DATOS!$D10700,DATOS!$E$2:$E$20000,DATOS!$E10700,DATOS!$I$2:$I$20000,DATOS!$I10700,DATOS!$G$2:$G$20000,"OR")=0))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DATOS!$A$2:$A$20000,DATOS!$A10701,DATOS!$D$2:$D$20000,DATOS!$D10701,DATOS!$E$2:$E$20000,DATOS!$E10701,DATOS!$I$2:$I$20000,DATOS!$I10701,DATOS!$G$2:$G$20000,"EX")=0),0))))</f>
      </c>
      <c r="H10701">
        <f>IF(DATOS!$G10701&lt;&gt;"EX",0,--(COUNTIFS(DATOS!$A$2:$A$20000,DATOS!$A10701,DATOS!$D$2:$D$20000,DATOS!$D10701,DATOS!$E$2:$E$20000,DATOS!$E10701,DATOS!$I$2:$I$20000,DATOS!$I10701,DATOS!$G$2:$G$20000,"OR")=0))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DATOS!$A$2:$A$20000,DATOS!$A10702,DATOS!$D$2:$D$20000,DATOS!$D10702,DATOS!$E$2:$E$20000,DATOS!$E10702,DATOS!$I$2:$I$20000,DATOS!$I10702,DATOS!$G$2:$G$20000,"EX")=0),0))))</f>
      </c>
      <c r="H10702">
        <f>IF(DATOS!$G10702&lt;&gt;"EX",0,--(COUNTIFS(DATOS!$A$2:$A$20000,DATOS!$A10702,DATOS!$D$2:$D$20000,DATOS!$D10702,DATOS!$E$2:$E$20000,DATOS!$E10702,DATOS!$I$2:$I$20000,DATOS!$I10702,DATOS!$G$2:$G$20000,"OR")=0))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DATOS!$A$2:$A$20000,DATOS!$A10703,DATOS!$D$2:$D$20000,DATOS!$D10703,DATOS!$E$2:$E$20000,DATOS!$E10703,DATOS!$I$2:$I$20000,DATOS!$I10703,DATOS!$G$2:$G$20000,"EX")=0),0))))</f>
      </c>
      <c r="H10703">
        <f>IF(DATOS!$G10703&lt;&gt;"EX",0,--(COUNTIFS(DATOS!$A$2:$A$20000,DATOS!$A10703,DATOS!$D$2:$D$20000,DATOS!$D10703,DATOS!$E$2:$E$20000,DATOS!$E10703,DATOS!$I$2:$I$20000,DATOS!$I10703,DATOS!$G$2:$G$20000,"OR")=0))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DATOS!$A$2:$A$20000,DATOS!$A10704,DATOS!$D$2:$D$20000,DATOS!$D10704,DATOS!$E$2:$E$20000,DATOS!$E10704,DATOS!$I$2:$I$20000,DATOS!$I10704,DATOS!$G$2:$G$20000,"EX")=0),0))))</f>
      </c>
      <c r="H10704">
        <f>IF(DATOS!$G10704&lt;&gt;"EX",0,--(COUNTIFS(DATOS!$A$2:$A$20000,DATOS!$A10704,DATOS!$D$2:$D$20000,DATOS!$D10704,DATOS!$E$2:$E$20000,DATOS!$E10704,DATOS!$I$2:$I$20000,DATOS!$I10704,DATOS!$G$2:$G$20000,"OR")=0))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DATOS!$A$2:$A$20000,DATOS!$A10705,DATOS!$D$2:$D$20000,DATOS!$D10705,DATOS!$E$2:$E$20000,DATOS!$E10705,DATOS!$I$2:$I$20000,DATOS!$I10705,DATOS!$G$2:$G$20000,"EX")=0),0))))</f>
      </c>
      <c r="H10705">
        <f>IF(DATOS!$G10705&lt;&gt;"EX",0,--(COUNTIFS(DATOS!$A$2:$A$20000,DATOS!$A10705,DATOS!$D$2:$D$20000,DATOS!$D10705,DATOS!$E$2:$E$20000,DATOS!$E10705,DATOS!$I$2:$I$20000,DATOS!$I10705,DATOS!$G$2:$G$20000,"OR")=0))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DATOS!$A$2:$A$20000,DATOS!$A10706,DATOS!$D$2:$D$20000,DATOS!$D10706,DATOS!$E$2:$E$20000,DATOS!$E10706,DATOS!$I$2:$I$20000,DATOS!$I10706,DATOS!$G$2:$G$20000,"EX")=0),0))))</f>
      </c>
      <c r="H10706">
        <f>IF(DATOS!$G10706&lt;&gt;"EX",0,--(COUNTIFS(DATOS!$A$2:$A$20000,DATOS!$A10706,DATOS!$D$2:$D$20000,DATOS!$D10706,DATOS!$E$2:$E$20000,DATOS!$E10706,DATOS!$I$2:$I$20000,DATOS!$I10706,DATOS!$G$2:$G$20000,"OR")=0))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DATOS!$A$2:$A$20000,DATOS!$A10707,DATOS!$D$2:$D$20000,DATOS!$D10707,DATOS!$E$2:$E$20000,DATOS!$E10707,DATOS!$I$2:$I$20000,DATOS!$I10707,DATOS!$G$2:$G$20000,"EX")=0),0))))</f>
      </c>
      <c r="H10707">
        <f>IF(DATOS!$G10707&lt;&gt;"EX",0,--(COUNTIFS(DATOS!$A$2:$A$20000,DATOS!$A10707,DATOS!$D$2:$D$20000,DATOS!$D10707,DATOS!$E$2:$E$20000,DATOS!$E10707,DATOS!$I$2:$I$20000,DATOS!$I10707,DATOS!$G$2:$G$20000,"OR")=0))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DATOS!$A$2:$A$20000,DATOS!$A10708,DATOS!$D$2:$D$20000,DATOS!$D10708,DATOS!$E$2:$E$20000,DATOS!$E10708,DATOS!$I$2:$I$20000,DATOS!$I10708,DATOS!$G$2:$G$20000,"EX")=0),0))))</f>
      </c>
      <c r="H10708">
        <f>IF(DATOS!$G10708&lt;&gt;"EX",0,--(COUNTIFS(DATOS!$A$2:$A$20000,DATOS!$A10708,DATOS!$D$2:$D$20000,DATOS!$D10708,DATOS!$E$2:$E$20000,DATOS!$E10708,DATOS!$I$2:$I$20000,DATOS!$I10708,DATOS!$G$2:$G$20000,"OR")=0))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DATOS!$A$2:$A$20000,DATOS!$A10709,DATOS!$D$2:$D$20000,DATOS!$D10709,DATOS!$E$2:$E$20000,DATOS!$E10709,DATOS!$I$2:$I$20000,DATOS!$I10709,DATOS!$G$2:$G$20000,"EX")=0),0))))</f>
      </c>
      <c r="H10709">
        <f>IF(DATOS!$G10709&lt;&gt;"EX",0,--(COUNTIFS(DATOS!$A$2:$A$20000,DATOS!$A10709,DATOS!$D$2:$D$20000,DATOS!$D10709,DATOS!$E$2:$E$20000,DATOS!$E10709,DATOS!$I$2:$I$20000,DATOS!$I10709,DATOS!$G$2:$G$20000,"OR")=0))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DATOS!$A$2:$A$20000,DATOS!$A10710,DATOS!$D$2:$D$20000,DATOS!$D10710,DATOS!$E$2:$E$20000,DATOS!$E10710,DATOS!$I$2:$I$20000,DATOS!$I10710,DATOS!$G$2:$G$20000,"EX")=0),0))))</f>
      </c>
      <c r="H10710">
        <f>IF(DATOS!$G10710&lt;&gt;"EX",0,--(COUNTIFS(DATOS!$A$2:$A$20000,DATOS!$A10710,DATOS!$D$2:$D$20000,DATOS!$D10710,DATOS!$E$2:$E$20000,DATOS!$E10710,DATOS!$I$2:$I$20000,DATOS!$I10710,DATOS!$G$2:$G$20000,"OR")=0))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DATOS!$A$2:$A$20000,DATOS!$A10711,DATOS!$D$2:$D$20000,DATOS!$D10711,DATOS!$E$2:$E$20000,DATOS!$E10711,DATOS!$I$2:$I$20000,DATOS!$I10711,DATOS!$G$2:$G$20000,"EX")=0),0))))</f>
      </c>
      <c r="H10711">
        <f>IF(DATOS!$G10711&lt;&gt;"EX",0,--(COUNTIFS(DATOS!$A$2:$A$20000,DATOS!$A10711,DATOS!$D$2:$D$20000,DATOS!$D10711,DATOS!$E$2:$E$20000,DATOS!$E10711,DATOS!$I$2:$I$20000,DATOS!$I10711,DATOS!$G$2:$G$20000,"OR")=0))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DATOS!$A$2:$A$20000,DATOS!$A10712,DATOS!$D$2:$D$20000,DATOS!$D10712,DATOS!$E$2:$E$20000,DATOS!$E10712,DATOS!$I$2:$I$20000,DATOS!$I10712,DATOS!$G$2:$G$20000,"EX")=0),0))))</f>
      </c>
      <c r="H10712">
        <f>IF(DATOS!$G10712&lt;&gt;"EX",0,--(COUNTIFS(DATOS!$A$2:$A$20000,DATOS!$A10712,DATOS!$D$2:$D$20000,DATOS!$D10712,DATOS!$E$2:$E$20000,DATOS!$E10712,DATOS!$I$2:$I$20000,DATOS!$I10712,DATOS!$G$2:$G$20000,"OR")=0))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DATOS!$A$2:$A$20000,DATOS!$A10713,DATOS!$D$2:$D$20000,DATOS!$D10713,DATOS!$E$2:$E$20000,DATOS!$E10713,DATOS!$I$2:$I$20000,DATOS!$I10713,DATOS!$G$2:$G$20000,"EX")=0),0))))</f>
      </c>
      <c r="H10713">
        <f>IF(DATOS!$G10713&lt;&gt;"EX",0,--(COUNTIFS(DATOS!$A$2:$A$20000,DATOS!$A10713,DATOS!$D$2:$D$20000,DATOS!$D10713,DATOS!$E$2:$E$20000,DATOS!$E10713,DATOS!$I$2:$I$20000,DATOS!$I10713,DATOS!$G$2:$G$20000,"OR")=0))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DATOS!$A$2:$A$20000,DATOS!$A10714,DATOS!$D$2:$D$20000,DATOS!$D10714,DATOS!$E$2:$E$20000,DATOS!$E10714,DATOS!$I$2:$I$20000,DATOS!$I10714,DATOS!$G$2:$G$20000,"EX")=0),0))))</f>
      </c>
      <c r="H10714">
        <f>IF(DATOS!$G10714&lt;&gt;"EX",0,--(COUNTIFS(DATOS!$A$2:$A$20000,DATOS!$A10714,DATOS!$D$2:$D$20000,DATOS!$D10714,DATOS!$E$2:$E$20000,DATOS!$E10714,DATOS!$I$2:$I$20000,DATOS!$I10714,DATOS!$G$2:$G$20000,"OR")=0))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DATOS!$A$2:$A$20000,DATOS!$A10715,DATOS!$D$2:$D$20000,DATOS!$D10715,DATOS!$E$2:$E$20000,DATOS!$E10715,DATOS!$I$2:$I$20000,DATOS!$I10715,DATOS!$G$2:$G$20000,"EX")=0),0))))</f>
      </c>
      <c r="H10715">
        <f>IF(DATOS!$G10715&lt;&gt;"EX",0,--(COUNTIFS(DATOS!$A$2:$A$20000,DATOS!$A10715,DATOS!$D$2:$D$20000,DATOS!$D10715,DATOS!$E$2:$E$20000,DATOS!$E10715,DATOS!$I$2:$I$20000,DATOS!$I10715,DATOS!$G$2:$G$20000,"OR")=0))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DATOS!$A$2:$A$20000,DATOS!$A10716,DATOS!$D$2:$D$20000,DATOS!$D10716,DATOS!$E$2:$E$20000,DATOS!$E10716,DATOS!$I$2:$I$20000,DATOS!$I10716,DATOS!$G$2:$G$20000,"EX")=0),0))))</f>
      </c>
      <c r="H10716">
        <f>IF(DATOS!$G10716&lt;&gt;"EX",0,--(COUNTIFS(DATOS!$A$2:$A$20000,DATOS!$A10716,DATOS!$D$2:$D$20000,DATOS!$D10716,DATOS!$E$2:$E$20000,DATOS!$E10716,DATOS!$I$2:$I$20000,DATOS!$I10716,DATOS!$G$2:$G$20000,"OR")=0))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DATOS!$A$2:$A$20000,DATOS!$A10717,DATOS!$D$2:$D$20000,DATOS!$D10717,DATOS!$E$2:$E$20000,DATOS!$E10717,DATOS!$I$2:$I$20000,DATOS!$I10717,DATOS!$G$2:$G$20000,"EX")=0),0))))</f>
      </c>
      <c r="H10717">
        <f>IF(DATOS!$G10717&lt;&gt;"EX",0,--(COUNTIFS(DATOS!$A$2:$A$20000,DATOS!$A10717,DATOS!$D$2:$D$20000,DATOS!$D10717,DATOS!$E$2:$E$20000,DATOS!$E10717,DATOS!$I$2:$I$20000,DATOS!$I10717,DATOS!$G$2:$G$20000,"OR")=0))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DATOS!$A$2:$A$20000,DATOS!$A10718,DATOS!$D$2:$D$20000,DATOS!$D10718,DATOS!$E$2:$E$20000,DATOS!$E10718,DATOS!$I$2:$I$20000,DATOS!$I10718,DATOS!$G$2:$G$20000,"EX")=0),0))))</f>
      </c>
      <c r="H10718">
        <f>IF(DATOS!$G10718&lt;&gt;"EX",0,--(COUNTIFS(DATOS!$A$2:$A$20000,DATOS!$A10718,DATOS!$D$2:$D$20000,DATOS!$D10718,DATOS!$E$2:$E$20000,DATOS!$E10718,DATOS!$I$2:$I$20000,DATOS!$I10718,DATOS!$G$2:$G$20000,"OR")=0))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DATOS!$A$2:$A$20000,DATOS!$A10719,DATOS!$D$2:$D$20000,DATOS!$D10719,DATOS!$E$2:$E$20000,DATOS!$E10719,DATOS!$I$2:$I$20000,DATOS!$I10719,DATOS!$G$2:$G$20000,"EX")=0),0))))</f>
      </c>
      <c r="H10719">
        <f>IF(DATOS!$G10719&lt;&gt;"EX",0,--(COUNTIFS(DATOS!$A$2:$A$20000,DATOS!$A10719,DATOS!$D$2:$D$20000,DATOS!$D10719,DATOS!$E$2:$E$20000,DATOS!$E10719,DATOS!$I$2:$I$20000,DATOS!$I10719,DATOS!$G$2:$G$20000,"OR")=0))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DATOS!$A$2:$A$20000,DATOS!$A10720,DATOS!$D$2:$D$20000,DATOS!$D10720,DATOS!$E$2:$E$20000,DATOS!$E10720,DATOS!$I$2:$I$20000,DATOS!$I10720,DATOS!$G$2:$G$20000,"EX")=0),0))))</f>
      </c>
      <c r="H10720">
        <f>IF(DATOS!$G10720&lt;&gt;"EX",0,--(COUNTIFS(DATOS!$A$2:$A$20000,DATOS!$A10720,DATOS!$D$2:$D$20000,DATOS!$D10720,DATOS!$E$2:$E$20000,DATOS!$E10720,DATOS!$I$2:$I$20000,DATOS!$I10720,DATOS!$G$2:$G$20000,"OR")=0))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DATOS!$A$2:$A$20000,DATOS!$A10721,DATOS!$D$2:$D$20000,DATOS!$D10721,DATOS!$E$2:$E$20000,DATOS!$E10721,DATOS!$I$2:$I$20000,DATOS!$I10721,DATOS!$G$2:$G$20000,"EX")=0),0))))</f>
      </c>
      <c r="H10721">
        <f>IF(DATOS!$G10721&lt;&gt;"EX",0,--(COUNTIFS(DATOS!$A$2:$A$20000,DATOS!$A10721,DATOS!$D$2:$D$20000,DATOS!$D10721,DATOS!$E$2:$E$20000,DATOS!$E10721,DATOS!$I$2:$I$20000,DATOS!$I10721,DATOS!$G$2:$G$20000,"OR")=0))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DATOS!$A$2:$A$20000,DATOS!$A10722,DATOS!$D$2:$D$20000,DATOS!$D10722,DATOS!$E$2:$E$20000,DATOS!$E10722,DATOS!$I$2:$I$20000,DATOS!$I10722,DATOS!$G$2:$G$20000,"EX")=0),0))))</f>
      </c>
      <c r="H10722">
        <f>IF(DATOS!$G10722&lt;&gt;"EX",0,--(COUNTIFS(DATOS!$A$2:$A$20000,DATOS!$A10722,DATOS!$D$2:$D$20000,DATOS!$D10722,DATOS!$E$2:$E$20000,DATOS!$E10722,DATOS!$I$2:$I$20000,DATOS!$I10722,DATOS!$G$2:$G$20000,"OR")=0))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DATOS!$A$2:$A$20000,DATOS!$A10723,DATOS!$D$2:$D$20000,DATOS!$D10723,DATOS!$E$2:$E$20000,DATOS!$E10723,DATOS!$I$2:$I$20000,DATOS!$I10723,DATOS!$G$2:$G$20000,"EX")=0),0))))</f>
      </c>
      <c r="H10723">
        <f>IF(DATOS!$G10723&lt;&gt;"EX",0,--(COUNTIFS(DATOS!$A$2:$A$20000,DATOS!$A10723,DATOS!$D$2:$D$20000,DATOS!$D10723,DATOS!$E$2:$E$20000,DATOS!$E10723,DATOS!$I$2:$I$20000,DATOS!$I10723,DATOS!$G$2:$G$20000,"OR")=0))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DATOS!$A$2:$A$20000,DATOS!$A10724,DATOS!$D$2:$D$20000,DATOS!$D10724,DATOS!$E$2:$E$20000,DATOS!$E10724,DATOS!$I$2:$I$20000,DATOS!$I10724,DATOS!$G$2:$G$20000,"EX")=0),0))))</f>
      </c>
      <c r="H10724">
        <f>IF(DATOS!$G10724&lt;&gt;"EX",0,--(COUNTIFS(DATOS!$A$2:$A$20000,DATOS!$A10724,DATOS!$D$2:$D$20000,DATOS!$D10724,DATOS!$E$2:$E$20000,DATOS!$E10724,DATOS!$I$2:$I$20000,DATOS!$I10724,DATOS!$G$2:$G$20000,"OR")=0))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DATOS!$A$2:$A$20000,DATOS!$A10725,DATOS!$D$2:$D$20000,DATOS!$D10725,DATOS!$E$2:$E$20000,DATOS!$E10725,DATOS!$I$2:$I$20000,DATOS!$I10725,DATOS!$G$2:$G$20000,"EX")=0),0))))</f>
      </c>
      <c r="H10725">
        <f>IF(DATOS!$G10725&lt;&gt;"EX",0,--(COUNTIFS(DATOS!$A$2:$A$20000,DATOS!$A10725,DATOS!$D$2:$D$20000,DATOS!$D10725,DATOS!$E$2:$E$20000,DATOS!$E10725,DATOS!$I$2:$I$20000,DATOS!$I10725,DATOS!$G$2:$G$20000,"OR")=0))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DATOS!$A$2:$A$20000,DATOS!$A10726,DATOS!$D$2:$D$20000,DATOS!$D10726,DATOS!$E$2:$E$20000,DATOS!$E10726,DATOS!$I$2:$I$20000,DATOS!$I10726,DATOS!$G$2:$G$20000,"EX")=0),0))))</f>
      </c>
      <c r="H10726">
        <f>IF(DATOS!$G10726&lt;&gt;"EX",0,--(COUNTIFS(DATOS!$A$2:$A$20000,DATOS!$A10726,DATOS!$D$2:$D$20000,DATOS!$D10726,DATOS!$E$2:$E$20000,DATOS!$E10726,DATOS!$I$2:$I$20000,DATOS!$I10726,DATOS!$G$2:$G$20000,"OR")=0))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DATOS!$A$2:$A$20000,DATOS!$A10727,DATOS!$D$2:$D$20000,DATOS!$D10727,DATOS!$E$2:$E$20000,DATOS!$E10727,DATOS!$I$2:$I$20000,DATOS!$I10727,DATOS!$G$2:$G$20000,"EX")=0),0))))</f>
      </c>
      <c r="H10727">
        <f>IF(DATOS!$G10727&lt;&gt;"EX",0,--(COUNTIFS(DATOS!$A$2:$A$20000,DATOS!$A10727,DATOS!$D$2:$D$20000,DATOS!$D10727,DATOS!$E$2:$E$20000,DATOS!$E10727,DATOS!$I$2:$I$20000,DATOS!$I10727,DATOS!$G$2:$G$20000,"OR")=0))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DATOS!$A$2:$A$20000,DATOS!$A10728,DATOS!$D$2:$D$20000,DATOS!$D10728,DATOS!$E$2:$E$20000,DATOS!$E10728,DATOS!$I$2:$I$20000,DATOS!$I10728,DATOS!$G$2:$G$20000,"EX")=0),0))))</f>
      </c>
      <c r="H10728">
        <f>IF(DATOS!$G10728&lt;&gt;"EX",0,--(COUNTIFS(DATOS!$A$2:$A$20000,DATOS!$A10728,DATOS!$D$2:$D$20000,DATOS!$D10728,DATOS!$E$2:$E$20000,DATOS!$E10728,DATOS!$I$2:$I$20000,DATOS!$I10728,DATOS!$G$2:$G$20000,"OR")=0))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DATOS!$A$2:$A$20000,DATOS!$A10729,DATOS!$D$2:$D$20000,DATOS!$D10729,DATOS!$E$2:$E$20000,DATOS!$E10729,DATOS!$I$2:$I$20000,DATOS!$I10729,DATOS!$G$2:$G$20000,"EX")=0),0))))</f>
      </c>
      <c r="H10729">
        <f>IF(DATOS!$G10729&lt;&gt;"EX",0,--(COUNTIFS(DATOS!$A$2:$A$20000,DATOS!$A10729,DATOS!$D$2:$D$20000,DATOS!$D10729,DATOS!$E$2:$E$20000,DATOS!$E10729,DATOS!$I$2:$I$20000,DATOS!$I10729,DATOS!$G$2:$G$20000,"OR")=0))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DATOS!$A$2:$A$20000,DATOS!$A10730,DATOS!$D$2:$D$20000,DATOS!$D10730,DATOS!$E$2:$E$20000,DATOS!$E10730,DATOS!$I$2:$I$20000,DATOS!$I10730,DATOS!$G$2:$G$20000,"EX")=0),0))))</f>
      </c>
      <c r="H10730">
        <f>IF(DATOS!$G10730&lt;&gt;"EX",0,--(COUNTIFS(DATOS!$A$2:$A$20000,DATOS!$A10730,DATOS!$D$2:$D$20000,DATOS!$D10730,DATOS!$E$2:$E$20000,DATOS!$E10730,DATOS!$I$2:$I$20000,DATOS!$I10730,DATOS!$G$2:$G$20000,"OR")=0))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DATOS!$A$2:$A$20000,DATOS!$A10731,DATOS!$D$2:$D$20000,DATOS!$D10731,DATOS!$E$2:$E$20000,DATOS!$E10731,DATOS!$I$2:$I$20000,DATOS!$I10731,DATOS!$G$2:$G$20000,"EX")=0),0))))</f>
      </c>
      <c r="H10731">
        <f>IF(DATOS!$G10731&lt;&gt;"EX",0,--(COUNTIFS(DATOS!$A$2:$A$20000,DATOS!$A10731,DATOS!$D$2:$D$20000,DATOS!$D10731,DATOS!$E$2:$E$20000,DATOS!$E10731,DATOS!$I$2:$I$20000,DATOS!$I10731,DATOS!$G$2:$G$20000,"OR")=0))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DATOS!$A$2:$A$20000,DATOS!$A10732,DATOS!$D$2:$D$20000,DATOS!$D10732,DATOS!$E$2:$E$20000,DATOS!$E10732,DATOS!$I$2:$I$20000,DATOS!$I10732,DATOS!$G$2:$G$20000,"EX")=0),0))))</f>
      </c>
      <c r="H10732">
        <f>IF(DATOS!$G10732&lt;&gt;"EX",0,--(COUNTIFS(DATOS!$A$2:$A$20000,DATOS!$A10732,DATOS!$D$2:$D$20000,DATOS!$D10732,DATOS!$E$2:$E$20000,DATOS!$E10732,DATOS!$I$2:$I$20000,DATOS!$I10732,DATOS!$G$2:$G$20000,"OR")=0))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DATOS!$A$2:$A$20000,DATOS!$A10733,DATOS!$D$2:$D$20000,DATOS!$D10733,DATOS!$E$2:$E$20000,DATOS!$E10733,DATOS!$I$2:$I$20000,DATOS!$I10733,DATOS!$G$2:$G$20000,"EX")=0),0))))</f>
      </c>
      <c r="H10733">
        <f>IF(DATOS!$G10733&lt;&gt;"EX",0,--(COUNTIFS(DATOS!$A$2:$A$20000,DATOS!$A10733,DATOS!$D$2:$D$20000,DATOS!$D10733,DATOS!$E$2:$E$20000,DATOS!$E10733,DATOS!$I$2:$I$20000,DATOS!$I10733,DATOS!$G$2:$G$20000,"OR")=0))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DATOS!$A$2:$A$20000,DATOS!$A10734,DATOS!$D$2:$D$20000,DATOS!$D10734,DATOS!$E$2:$E$20000,DATOS!$E10734,DATOS!$I$2:$I$20000,DATOS!$I10734,DATOS!$G$2:$G$20000,"EX")=0),0))))</f>
      </c>
      <c r="H10734">
        <f>IF(DATOS!$G10734&lt;&gt;"EX",0,--(COUNTIFS(DATOS!$A$2:$A$20000,DATOS!$A10734,DATOS!$D$2:$D$20000,DATOS!$D10734,DATOS!$E$2:$E$20000,DATOS!$E10734,DATOS!$I$2:$I$20000,DATOS!$I10734,DATOS!$G$2:$G$20000,"OR")=0))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DATOS!$A$2:$A$20000,DATOS!$A10735,DATOS!$D$2:$D$20000,DATOS!$D10735,DATOS!$E$2:$E$20000,DATOS!$E10735,DATOS!$I$2:$I$20000,DATOS!$I10735,DATOS!$G$2:$G$20000,"EX")=0),0))))</f>
      </c>
      <c r="H10735">
        <f>IF(DATOS!$G10735&lt;&gt;"EX",0,--(COUNTIFS(DATOS!$A$2:$A$20000,DATOS!$A10735,DATOS!$D$2:$D$20000,DATOS!$D10735,DATOS!$E$2:$E$20000,DATOS!$E10735,DATOS!$I$2:$I$20000,DATOS!$I10735,DATOS!$G$2:$G$20000,"OR")=0))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DATOS!$A$2:$A$20000,DATOS!$A10736,DATOS!$D$2:$D$20000,DATOS!$D10736,DATOS!$E$2:$E$20000,DATOS!$E10736,DATOS!$I$2:$I$20000,DATOS!$I10736,DATOS!$G$2:$G$20000,"EX")=0),0))))</f>
      </c>
      <c r="H10736">
        <f>IF(DATOS!$G10736&lt;&gt;"EX",0,--(COUNTIFS(DATOS!$A$2:$A$20000,DATOS!$A10736,DATOS!$D$2:$D$20000,DATOS!$D10736,DATOS!$E$2:$E$20000,DATOS!$E10736,DATOS!$I$2:$I$20000,DATOS!$I10736,DATOS!$G$2:$G$20000,"OR")=0))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DATOS!$A$2:$A$20000,DATOS!$A10737,DATOS!$D$2:$D$20000,DATOS!$D10737,DATOS!$E$2:$E$20000,DATOS!$E10737,DATOS!$I$2:$I$20000,DATOS!$I10737,DATOS!$G$2:$G$20000,"EX")=0),0))))</f>
      </c>
      <c r="H10737">
        <f>IF(DATOS!$G10737&lt;&gt;"EX",0,--(COUNTIFS(DATOS!$A$2:$A$20000,DATOS!$A10737,DATOS!$D$2:$D$20000,DATOS!$D10737,DATOS!$E$2:$E$20000,DATOS!$E10737,DATOS!$I$2:$I$20000,DATOS!$I10737,DATOS!$G$2:$G$20000,"OR")=0))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DATOS!$A$2:$A$20000,DATOS!$A10738,DATOS!$D$2:$D$20000,DATOS!$D10738,DATOS!$E$2:$E$20000,DATOS!$E10738,DATOS!$I$2:$I$20000,DATOS!$I10738,DATOS!$G$2:$G$20000,"EX")=0),0))))</f>
      </c>
      <c r="H10738">
        <f>IF(DATOS!$G10738&lt;&gt;"EX",0,--(COUNTIFS(DATOS!$A$2:$A$20000,DATOS!$A10738,DATOS!$D$2:$D$20000,DATOS!$D10738,DATOS!$E$2:$E$20000,DATOS!$E10738,DATOS!$I$2:$I$20000,DATOS!$I10738,DATOS!$G$2:$G$20000,"OR")=0))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DATOS!$A$2:$A$20000,DATOS!$A10739,DATOS!$D$2:$D$20000,DATOS!$D10739,DATOS!$E$2:$E$20000,DATOS!$E10739,DATOS!$I$2:$I$20000,DATOS!$I10739,DATOS!$G$2:$G$20000,"EX")=0),0))))</f>
      </c>
      <c r="H10739">
        <f>IF(DATOS!$G10739&lt;&gt;"EX",0,--(COUNTIFS(DATOS!$A$2:$A$20000,DATOS!$A10739,DATOS!$D$2:$D$20000,DATOS!$D10739,DATOS!$E$2:$E$20000,DATOS!$E10739,DATOS!$I$2:$I$20000,DATOS!$I10739,DATOS!$G$2:$G$20000,"OR")=0))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DATOS!$A$2:$A$20000,DATOS!$A10740,DATOS!$D$2:$D$20000,DATOS!$D10740,DATOS!$E$2:$E$20000,DATOS!$E10740,DATOS!$I$2:$I$20000,DATOS!$I10740,DATOS!$G$2:$G$20000,"EX")=0),0))))</f>
      </c>
      <c r="H10740">
        <f>IF(DATOS!$G10740&lt;&gt;"EX",0,--(COUNTIFS(DATOS!$A$2:$A$20000,DATOS!$A10740,DATOS!$D$2:$D$20000,DATOS!$D10740,DATOS!$E$2:$E$20000,DATOS!$E10740,DATOS!$I$2:$I$20000,DATOS!$I10740,DATOS!$G$2:$G$20000,"OR")=0))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DATOS!$A$2:$A$20000,DATOS!$A10741,DATOS!$D$2:$D$20000,DATOS!$D10741,DATOS!$E$2:$E$20000,DATOS!$E10741,DATOS!$I$2:$I$20000,DATOS!$I10741,DATOS!$G$2:$G$20000,"EX")=0),0))))</f>
      </c>
      <c r="H10741">
        <f>IF(DATOS!$G10741&lt;&gt;"EX",0,--(COUNTIFS(DATOS!$A$2:$A$20000,DATOS!$A10741,DATOS!$D$2:$D$20000,DATOS!$D10741,DATOS!$E$2:$E$20000,DATOS!$E10741,DATOS!$I$2:$I$20000,DATOS!$I10741,DATOS!$G$2:$G$20000,"OR")=0))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DATOS!$A$2:$A$20000,DATOS!$A10742,DATOS!$D$2:$D$20000,DATOS!$D10742,DATOS!$E$2:$E$20000,DATOS!$E10742,DATOS!$I$2:$I$20000,DATOS!$I10742,DATOS!$G$2:$G$20000,"EX")=0),0))))</f>
      </c>
      <c r="H10742">
        <f>IF(DATOS!$G10742&lt;&gt;"EX",0,--(COUNTIFS(DATOS!$A$2:$A$20000,DATOS!$A10742,DATOS!$D$2:$D$20000,DATOS!$D10742,DATOS!$E$2:$E$20000,DATOS!$E10742,DATOS!$I$2:$I$20000,DATOS!$I10742,DATOS!$G$2:$G$20000,"OR")=0))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DATOS!$A$2:$A$20000,DATOS!$A10743,DATOS!$D$2:$D$20000,DATOS!$D10743,DATOS!$E$2:$E$20000,DATOS!$E10743,DATOS!$I$2:$I$20000,DATOS!$I10743,DATOS!$G$2:$G$20000,"EX")=0),0))))</f>
      </c>
      <c r="H10743">
        <f>IF(DATOS!$G10743&lt;&gt;"EX",0,--(COUNTIFS(DATOS!$A$2:$A$20000,DATOS!$A10743,DATOS!$D$2:$D$20000,DATOS!$D10743,DATOS!$E$2:$E$20000,DATOS!$E10743,DATOS!$I$2:$I$20000,DATOS!$I10743,DATOS!$G$2:$G$20000,"OR")=0))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DATOS!$A$2:$A$20000,DATOS!$A10744,DATOS!$D$2:$D$20000,DATOS!$D10744,DATOS!$E$2:$E$20000,DATOS!$E10744,DATOS!$I$2:$I$20000,DATOS!$I10744,DATOS!$G$2:$G$20000,"EX")=0),0))))</f>
      </c>
      <c r="H10744">
        <f>IF(DATOS!$G10744&lt;&gt;"EX",0,--(COUNTIFS(DATOS!$A$2:$A$20000,DATOS!$A10744,DATOS!$D$2:$D$20000,DATOS!$D10744,DATOS!$E$2:$E$20000,DATOS!$E10744,DATOS!$I$2:$I$20000,DATOS!$I10744,DATOS!$G$2:$G$20000,"OR")=0))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DATOS!$A$2:$A$20000,DATOS!$A10745,DATOS!$D$2:$D$20000,DATOS!$D10745,DATOS!$E$2:$E$20000,DATOS!$E10745,DATOS!$I$2:$I$20000,DATOS!$I10745,DATOS!$G$2:$G$20000,"EX")=0),0))))</f>
      </c>
      <c r="H10745">
        <f>IF(DATOS!$G10745&lt;&gt;"EX",0,--(COUNTIFS(DATOS!$A$2:$A$20000,DATOS!$A10745,DATOS!$D$2:$D$20000,DATOS!$D10745,DATOS!$E$2:$E$20000,DATOS!$E10745,DATOS!$I$2:$I$20000,DATOS!$I10745,DATOS!$G$2:$G$20000,"OR")=0))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DATOS!$A$2:$A$20000,DATOS!$A10746,DATOS!$D$2:$D$20000,DATOS!$D10746,DATOS!$E$2:$E$20000,DATOS!$E10746,DATOS!$I$2:$I$20000,DATOS!$I10746,DATOS!$G$2:$G$20000,"EX")=0),0))))</f>
      </c>
      <c r="H10746">
        <f>IF(DATOS!$G10746&lt;&gt;"EX",0,--(COUNTIFS(DATOS!$A$2:$A$20000,DATOS!$A10746,DATOS!$D$2:$D$20000,DATOS!$D10746,DATOS!$E$2:$E$20000,DATOS!$E10746,DATOS!$I$2:$I$20000,DATOS!$I10746,DATOS!$G$2:$G$20000,"OR")=0))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DATOS!$A$2:$A$20000,DATOS!$A10747,DATOS!$D$2:$D$20000,DATOS!$D10747,DATOS!$E$2:$E$20000,DATOS!$E10747,DATOS!$I$2:$I$20000,DATOS!$I10747,DATOS!$G$2:$G$20000,"EX")=0),0))))</f>
      </c>
      <c r="H10747">
        <f>IF(DATOS!$G10747&lt;&gt;"EX",0,--(COUNTIFS(DATOS!$A$2:$A$20000,DATOS!$A10747,DATOS!$D$2:$D$20000,DATOS!$D10747,DATOS!$E$2:$E$20000,DATOS!$E10747,DATOS!$I$2:$I$20000,DATOS!$I10747,DATOS!$G$2:$G$20000,"OR")=0))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DATOS!$A$2:$A$20000,DATOS!$A10748,DATOS!$D$2:$D$20000,DATOS!$D10748,DATOS!$E$2:$E$20000,DATOS!$E10748,DATOS!$I$2:$I$20000,DATOS!$I10748,DATOS!$G$2:$G$20000,"EX")=0),0))))</f>
      </c>
      <c r="H10748">
        <f>IF(DATOS!$G10748&lt;&gt;"EX",0,--(COUNTIFS(DATOS!$A$2:$A$20000,DATOS!$A10748,DATOS!$D$2:$D$20000,DATOS!$D10748,DATOS!$E$2:$E$20000,DATOS!$E10748,DATOS!$I$2:$I$20000,DATOS!$I10748,DATOS!$G$2:$G$20000,"OR")=0))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DATOS!$A$2:$A$20000,DATOS!$A10749,DATOS!$D$2:$D$20000,DATOS!$D10749,DATOS!$E$2:$E$20000,DATOS!$E10749,DATOS!$I$2:$I$20000,DATOS!$I10749,DATOS!$G$2:$G$20000,"EX")=0),0))))</f>
      </c>
      <c r="H10749">
        <f>IF(DATOS!$G10749&lt;&gt;"EX",0,--(COUNTIFS(DATOS!$A$2:$A$20000,DATOS!$A10749,DATOS!$D$2:$D$20000,DATOS!$D10749,DATOS!$E$2:$E$20000,DATOS!$E10749,DATOS!$I$2:$I$20000,DATOS!$I10749,DATOS!$G$2:$G$20000,"OR")=0))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DATOS!$A$2:$A$20000,DATOS!$A10750,DATOS!$D$2:$D$20000,DATOS!$D10750,DATOS!$E$2:$E$20000,DATOS!$E10750,DATOS!$I$2:$I$20000,DATOS!$I10750,DATOS!$G$2:$G$20000,"EX")=0),0))))</f>
      </c>
      <c r="H10750">
        <f>IF(DATOS!$G10750&lt;&gt;"EX",0,--(COUNTIFS(DATOS!$A$2:$A$20000,DATOS!$A10750,DATOS!$D$2:$D$20000,DATOS!$D10750,DATOS!$E$2:$E$20000,DATOS!$E10750,DATOS!$I$2:$I$20000,DATOS!$I10750,DATOS!$G$2:$G$20000,"OR")=0))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DATOS!$A$2:$A$20000,DATOS!$A10751,DATOS!$D$2:$D$20000,DATOS!$D10751,DATOS!$E$2:$E$20000,DATOS!$E10751,DATOS!$I$2:$I$20000,DATOS!$I10751,DATOS!$G$2:$G$20000,"EX")=0),0))))</f>
      </c>
      <c r="H10751">
        <f>IF(DATOS!$G10751&lt;&gt;"EX",0,--(COUNTIFS(DATOS!$A$2:$A$20000,DATOS!$A10751,DATOS!$D$2:$D$20000,DATOS!$D10751,DATOS!$E$2:$E$20000,DATOS!$E10751,DATOS!$I$2:$I$20000,DATOS!$I10751,DATOS!$G$2:$G$20000,"OR")=0))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DATOS!$A$2:$A$20000,DATOS!$A10752,DATOS!$D$2:$D$20000,DATOS!$D10752,DATOS!$E$2:$E$20000,DATOS!$E10752,DATOS!$I$2:$I$20000,DATOS!$I10752,DATOS!$G$2:$G$20000,"EX")=0),0))))</f>
      </c>
      <c r="H10752">
        <f>IF(DATOS!$G10752&lt;&gt;"EX",0,--(COUNTIFS(DATOS!$A$2:$A$20000,DATOS!$A10752,DATOS!$D$2:$D$20000,DATOS!$D10752,DATOS!$E$2:$E$20000,DATOS!$E10752,DATOS!$I$2:$I$20000,DATOS!$I10752,DATOS!$G$2:$G$20000,"OR")=0))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DATOS!$A$2:$A$20000,DATOS!$A10753,DATOS!$D$2:$D$20000,DATOS!$D10753,DATOS!$E$2:$E$20000,DATOS!$E10753,DATOS!$I$2:$I$20000,DATOS!$I10753,DATOS!$G$2:$G$20000,"EX")=0),0))))</f>
      </c>
      <c r="H10753">
        <f>IF(DATOS!$G10753&lt;&gt;"EX",0,--(COUNTIFS(DATOS!$A$2:$A$20000,DATOS!$A10753,DATOS!$D$2:$D$20000,DATOS!$D10753,DATOS!$E$2:$E$20000,DATOS!$E10753,DATOS!$I$2:$I$20000,DATOS!$I10753,DATOS!$G$2:$G$20000,"OR")=0))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DATOS!$A$2:$A$20000,DATOS!$A10754,DATOS!$D$2:$D$20000,DATOS!$D10754,DATOS!$E$2:$E$20000,DATOS!$E10754,DATOS!$I$2:$I$20000,DATOS!$I10754,DATOS!$G$2:$G$20000,"EX")=0),0))))</f>
      </c>
      <c r="H10754">
        <f>IF(DATOS!$G10754&lt;&gt;"EX",0,--(COUNTIFS(DATOS!$A$2:$A$20000,DATOS!$A10754,DATOS!$D$2:$D$20000,DATOS!$D10754,DATOS!$E$2:$E$20000,DATOS!$E10754,DATOS!$I$2:$I$20000,DATOS!$I10754,DATOS!$G$2:$G$20000,"OR")=0))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DATOS!$A$2:$A$20000,DATOS!$A10755,DATOS!$D$2:$D$20000,DATOS!$D10755,DATOS!$E$2:$E$20000,DATOS!$E10755,DATOS!$I$2:$I$20000,DATOS!$I10755,DATOS!$G$2:$G$20000,"EX")=0),0))))</f>
      </c>
      <c r="H10755">
        <f>IF(DATOS!$G10755&lt;&gt;"EX",0,--(COUNTIFS(DATOS!$A$2:$A$20000,DATOS!$A10755,DATOS!$D$2:$D$20000,DATOS!$D10755,DATOS!$E$2:$E$20000,DATOS!$E10755,DATOS!$I$2:$I$20000,DATOS!$I10755,DATOS!$G$2:$G$20000,"OR")=0))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DATOS!$A$2:$A$20000,DATOS!$A10756,DATOS!$D$2:$D$20000,DATOS!$D10756,DATOS!$E$2:$E$20000,DATOS!$E10756,DATOS!$I$2:$I$20000,DATOS!$I10756,DATOS!$G$2:$G$20000,"EX")=0),0))))</f>
      </c>
      <c r="H10756">
        <f>IF(DATOS!$G10756&lt;&gt;"EX",0,--(COUNTIFS(DATOS!$A$2:$A$20000,DATOS!$A10756,DATOS!$D$2:$D$20000,DATOS!$D10756,DATOS!$E$2:$E$20000,DATOS!$E10756,DATOS!$I$2:$I$20000,DATOS!$I10756,DATOS!$G$2:$G$20000,"OR")=0))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DATOS!$A$2:$A$20000,DATOS!$A10757,DATOS!$D$2:$D$20000,DATOS!$D10757,DATOS!$E$2:$E$20000,DATOS!$E10757,DATOS!$I$2:$I$20000,DATOS!$I10757,DATOS!$G$2:$G$20000,"EX")=0),0))))</f>
      </c>
      <c r="H10757">
        <f>IF(DATOS!$G10757&lt;&gt;"EX",0,--(COUNTIFS(DATOS!$A$2:$A$20000,DATOS!$A10757,DATOS!$D$2:$D$20000,DATOS!$D10757,DATOS!$E$2:$E$20000,DATOS!$E10757,DATOS!$I$2:$I$20000,DATOS!$I10757,DATOS!$G$2:$G$20000,"OR")=0))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DATOS!$A$2:$A$20000,DATOS!$A10758,DATOS!$D$2:$D$20000,DATOS!$D10758,DATOS!$E$2:$E$20000,DATOS!$E10758,DATOS!$I$2:$I$20000,DATOS!$I10758,DATOS!$G$2:$G$20000,"EX")=0),0))))</f>
      </c>
      <c r="H10758">
        <f>IF(DATOS!$G10758&lt;&gt;"EX",0,--(COUNTIFS(DATOS!$A$2:$A$20000,DATOS!$A10758,DATOS!$D$2:$D$20000,DATOS!$D10758,DATOS!$E$2:$E$20000,DATOS!$E10758,DATOS!$I$2:$I$20000,DATOS!$I10758,DATOS!$G$2:$G$20000,"OR")=0))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DATOS!$A$2:$A$20000,DATOS!$A10759,DATOS!$D$2:$D$20000,DATOS!$D10759,DATOS!$E$2:$E$20000,DATOS!$E10759,DATOS!$I$2:$I$20000,DATOS!$I10759,DATOS!$G$2:$G$20000,"EX")=0),0))))</f>
      </c>
      <c r="H10759">
        <f>IF(DATOS!$G10759&lt;&gt;"EX",0,--(COUNTIFS(DATOS!$A$2:$A$20000,DATOS!$A10759,DATOS!$D$2:$D$20000,DATOS!$D10759,DATOS!$E$2:$E$20000,DATOS!$E10759,DATOS!$I$2:$I$20000,DATOS!$I10759,DATOS!$G$2:$G$20000,"OR")=0))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DATOS!$A$2:$A$20000,DATOS!$A10760,DATOS!$D$2:$D$20000,DATOS!$D10760,DATOS!$E$2:$E$20000,DATOS!$E10760,DATOS!$I$2:$I$20000,DATOS!$I10760,DATOS!$G$2:$G$20000,"EX")=0),0))))</f>
      </c>
      <c r="H10760">
        <f>IF(DATOS!$G10760&lt;&gt;"EX",0,--(COUNTIFS(DATOS!$A$2:$A$20000,DATOS!$A10760,DATOS!$D$2:$D$20000,DATOS!$D10760,DATOS!$E$2:$E$20000,DATOS!$E10760,DATOS!$I$2:$I$20000,DATOS!$I10760,DATOS!$G$2:$G$20000,"OR")=0))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DATOS!$A$2:$A$20000,DATOS!$A10761,DATOS!$D$2:$D$20000,DATOS!$D10761,DATOS!$E$2:$E$20000,DATOS!$E10761,DATOS!$I$2:$I$20000,DATOS!$I10761,DATOS!$G$2:$G$20000,"EX")=0),0))))</f>
      </c>
      <c r="H10761">
        <f>IF(DATOS!$G10761&lt;&gt;"EX",0,--(COUNTIFS(DATOS!$A$2:$A$20000,DATOS!$A10761,DATOS!$D$2:$D$20000,DATOS!$D10761,DATOS!$E$2:$E$20000,DATOS!$E10761,DATOS!$I$2:$I$20000,DATOS!$I10761,DATOS!$G$2:$G$20000,"OR")=0))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DATOS!$A$2:$A$20000,DATOS!$A10762,DATOS!$D$2:$D$20000,DATOS!$D10762,DATOS!$E$2:$E$20000,DATOS!$E10762,DATOS!$I$2:$I$20000,DATOS!$I10762,DATOS!$G$2:$G$20000,"EX")=0),0))))</f>
      </c>
      <c r="H10762">
        <f>IF(DATOS!$G10762&lt;&gt;"EX",0,--(COUNTIFS(DATOS!$A$2:$A$20000,DATOS!$A10762,DATOS!$D$2:$D$20000,DATOS!$D10762,DATOS!$E$2:$E$20000,DATOS!$E10762,DATOS!$I$2:$I$20000,DATOS!$I10762,DATOS!$G$2:$G$20000,"OR")=0))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DATOS!$A$2:$A$20000,DATOS!$A10763,DATOS!$D$2:$D$20000,DATOS!$D10763,DATOS!$E$2:$E$20000,DATOS!$E10763,DATOS!$I$2:$I$20000,DATOS!$I10763,DATOS!$G$2:$G$20000,"EX")=0),0))))</f>
      </c>
      <c r="H10763">
        <f>IF(DATOS!$G10763&lt;&gt;"EX",0,--(COUNTIFS(DATOS!$A$2:$A$20000,DATOS!$A10763,DATOS!$D$2:$D$20000,DATOS!$D10763,DATOS!$E$2:$E$20000,DATOS!$E10763,DATOS!$I$2:$I$20000,DATOS!$I10763,DATOS!$G$2:$G$20000,"OR")=0))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DATOS!$A$2:$A$20000,DATOS!$A10764,DATOS!$D$2:$D$20000,DATOS!$D10764,DATOS!$E$2:$E$20000,DATOS!$E10764,DATOS!$I$2:$I$20000,DATOS!$I10764,DATOS!$G$2:$G$20000,"EX")=0),0))))</f>
      </c>
      <c r="H10764">
        <f>IF(DATOS!$G10764&lt;&gt;"EX",0,--(COUNTIFS(DATOS!$A$2:$A$20000,DATOS!$A10764,DATOS!$D$2:$D$20000,DATOS!$D10764,DATOS!$E$2:$E$20000,DATOS!$E10764,DATOS!$I$2:$I$20000,DATOS!$I10764,DATOS!$G$2:$G$20000,"OR")=0))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DATOS!$A$2:$A$20000,DATOS!$A10765,DATOS!$D$2:$D$20000,DATOS!$D10765,DATOS!$E$2:$E$20000,DATOS!$E10765,DATOS!$I$2:$I$20000,DATOS!$I10765,DATOS!$G$2:$G$20000,"EX")=0),0))))</f>
      </c>
      <c r="H10765">
        <f>IF(DATOS!$G10765&lt;&gt;"EX",0,--(COUNTIFS(DATOS!$A$2:$A$20000,DATOS!$A10765,DATOS!$D$2:$D$20000,DATOS!$D10765,DATOS!$E$2:$E$20000,DATOS!$E10765,DATOS!$I$2:$I$20000,DATOS!$I10765,DATOS!$G$2:$G$20000,"OR")=0))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DATOS!$A$2:$A$20000,DATOS!$A10766,DATOS!$D$2:$D$20000,DATOS!$D10766,DATOS!$E$2:$E$20000,DATOS!$E10766,DATOS!$I$2:$I$20000,DATOS!$I10766,DATOS!$G$2:$G$20000,"EX")=0),0))))</f>
      </c>
      <c r="H10766">
        <f>IF(DATOS!$G10766&lt;&gt;"EX",0,--(COUNTIFS(DATOS!$A$2:$A$20000,DATOS!$A10766,DATOS!$D$2:$D$20000,DATOS!$D10766,DATOS!$E$2:$E$20000,DATOS!$E10766,DATOS!$I$2:$I$20000,DATOS!$I10766,DATOS!$G$2:$G$20000,"OR")=0))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DATOS!$A$2:$A$20000,DATOS!$A10767,DATOS!$D$2:$D$20000,DATOS!$D10767,DATOS!$E$2:$E$20000,DATOS!$E10767,DATOS!$I$2:$I$20000,DATOS!$I10767,DATOS!$G$2:$G$20000,"EX")=0),0))))</f>
      </c>
      <c r="H10767">
        <f>IF(DATOS!$G10767&lt;&gt;"EX",0,--(COUNTIFS(DATOS!$A$2:$A$20000,DATOS!$A10767,DATOS!$D$2:$D$20000,DATOS!$D10767,DATOS!$E$2:$E$20000,DATOS!$E10767,DATOS!$I$2:$I$20000,DATOS!$I10767,DATOS!$G$2:$G$20000,"OR")=0))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DATOS!$A$2:$A$20000,DATOS!$A10768,DATOS!$D$2:$D$20000,DATOS!$D10768,DATOS!$E$2:$E$20000,DATOS!$E10768,DATOS!$I$2:$I$20000,DATOS!$I10768,DATOS!$G$2:$G$20000,"EX")=0),0))))</f>
      </c>
      <c r="H10768">
        <f>IF(DATOS!$G10768&lt;&gt;"EX",0,--(COUNTIFS(DATOS!$A$2:$A$20000,DATOS!$A10768,DATOS!$D$2:$D$20000,DATOS!$D10768,DATOS!$E$2:$E$20000,DATOS!$E10768,DATOS!$I$2:$I$20000,DATOS!$I10768,DATOS!$G$2:$G$20000,"OR")=0))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DATOS!$A$2:$A$20000,DATOS!$A10769,DATOS!$D$2:$D$20000,DATOS!$D10769,DATOS!$E$2:$E$20000,DATOS!$E10769,DATOS!$I$2:$I$20000,DATOS!$I10769,DATOS!$G$2:$G$20000,"EX")=0),0))))</f>
      </c>
      <c r="H10769">
        <f>IF(DATOS!$G10769&lt;&gt;"EX",0,--(COUNTIFS(DATOS!$A$2:$A$20000,DATOS!$A10769,DATOS!$D$2:$D$20000,DATOS!$D10769,DATOS!$E$2:$E$20000,DATOS!$E10769,DATOS!$I$2:$I$20000,DATOS!$I10769,DATOS!$G$2:$G$20000,"OR")=0))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DATOS!$A$2:$A$20000,DATOS!$A10770,DATOS!$D$2:$D$20000,DATOS!$D10770,DATOS!$E$2:$E$20000,DATOS!$E10770,DATOS!$I$2:$I$20000,DATOS!$I10770,DATOS!$G$2:$G$20000,"EX")=0),0))))</f>
      </c>
      <c r="H10770">
        <f>IF(DATOS!$G10770&lt;&gt;"EX",0,--(COUNTIFS(DATOS!$A$2:$A$20000,DATOS!$A10770,DATOS!$D$2:$D$20000,DATOS!$D10770,DATOS!$E$2:$E$20000,DATOS!$E10770,DATOS!$I$2:$I$20000,DATOS!$I10770,DATOS!$G$2:$G$20000,"OR")=0))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DATOS!$A$2:$A$20000,DATOS!$A10771,DATOS!$D$2:$D$20000,DATOS!$D10771,DATOS!$E$2:$E$20000,DATOS!$E10771,DATOS!$I$2:$I$20000,DATOS!$I10771,DATOS!$G$2:$G$20000,"EX")=0),0))))</f>
      </c>
      <c r="H10771">
        <f>IF(DATOS!$G10771&lt;&gt;"EX",0,--(COUNTIFS(DATOS!$A$2:$A$20000,DATOS!$A10771,DATOS!$D$2:$D$20000,DATOS!$D10771,DATOS!$E$2:$E$20000,DATOS!$E10771,DATOS!$I$2:$I$20000,DATOS!$I10771,DATOS!$G$2:$G$20000,"OR")=0))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DATOS!$A$2:$A$20000,DATOS!$A10772,DATOS!$D$2:$D$20000,DATOS!$D10772,DATOS!$E$2:$E$20000,DATOS!$E10772,DATOS!$I$2:$I$20000,DATOS!$I10772,DATOS!$G$2:$G$20000,"EX")=0),0))))</f>
      </c>
      <c r="H10772">
        <f>IF(DATOS!$G10772&lt;&gt;"EX",0,--(COUNTIFS(DATOS!$A$2:$A$20000,DATOS!$A10772,DATOS!$D$2:$D$20000,DATOS!$D10772,DATOS!$E$2:$E$20000,DATOS!$E10772,DATOS!$I$2:$I$20000,DATOS!$I10772,DATOS!$G$2:$G$20000,"OR")=0))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DATOS!$A$2:$A$20000,DATOS!$A10773,DATOS!$D$2:$D$20000,DATOS!$D10773,DATOS!$E$2:$E$20000,DATOS!$E10773,DATOS!$I$2:$I$20000,DATOS!$I10773,DATOS!$G$2:$G$20000,"EX")=0),0))))</f>
      </c>
      <c r="H10773">
        <f>IF(DATOS!$G10773&lt;&gt;"EX",0,--(COUNTIFS(DATOS!$A$2:$A$20000,DATOS!$A10773,DATOS!$D$2:$D$20000,DATOS!$D10773,DATOS!$E$2:$E$20000,DATOS!$E10773,DATOS!$I$2:$I$20000,DATOS!$I10773,DATOS!$G$2:$G$20000,"OR")=0))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DATOS!$A$2:$A$20000,DATOS!$A10774,DATOS!$D$2:$D$20000,DATOS!$D10774,DATOS!$E$2:$E$20000,DATOS!$E10774,DATOS!$I$2:$I$20000,DATOS!$I10774,DATOS!$G$2:$G$20000,"EX")=0),0))))</f>
      </c>
      <c r="H10774">
        <f>IF(DATOS!$G10774&lt;&gt;"EX",0,--(COUNTIFS(DATOS!$A$2:$A$20000,DATOS!$A10774,DATOS!$D$2:$D$20000,DATOS!$D10774,DATOS!$E$2:$E$20000,DATOS!$E10774,DATOS!$I$2:$I$20000,DATOS!$I10774,DATOS!$G$2:$G$20000,"OR")=0))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DATOS!$A$2:$A$20000,DATOS!$A10775,DATOS!$D$2:$D$20000,DATOS!$D10775,DATOS!$E$2:$E$20000,DATOS!$E10775,DATOS!$I$2:$I$20000,DATOS!$I10775,DATOS!$G$2:$G$20000,"EX")=0),0))))</f>
      </c>
      <c r="H10775">
        <f>IF(DATOS!$G10775&lt;&gt;"EX",0,--(COUNTIFS(DATOS!$A$2:$A$20000,DATOS!$A10775,DATOS!$D$2:$D$20000,DATOS!$D10775,DATOS!$E$2:$E$20000,DATOS!$E10775,DATOS!$I$2:$I$20000,DATOS!$I10775,DATOS!$G$2:$G$20000,"OR")=0))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DATOS!$A$2:$A$20000,DATOS!$A10776,DATOS!$D$2:$D$20000,DATOS!$D10776,DATOS!$E$2:$E$20000,DATOS!$E10776,DATOS!$I$2:$I$20000,DATOS!$I10776,DATOS!$G$2:$G$20000,"EX")=0),0))))</f>
      </c>
      <c r="H10776">
        <f>IF(DATOS!$G10776&lt;&gt;"EX",0,--(COUNTIFS(DATOS!$A$2:$A$20000,DATOS!$A10776,DATOS!$D$2:$D$20000,DATOS!$D10776,DATOS!$E$2:$E$20000,DATOS!$E10776,DATOS!$I$2:$I$20000,DATOS!$I10776,DATOS!$G$2:$G$20000,"OR")=0))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DATOS!$A$2:$A$20000,DATOS!$A10777,DATOS!$D$2:$D$20000,DATOS!$D10777,DATOS!$E$2:$E$20000,DATOS!$E10777,DATOS!$I$2:$I$20000,DATOS!$I10777,DATOS!$G$2:$G$20000,"EX")=0),0))))</f>
      </c>
      <c r="H10777">
        <f>IF(DATOS!$G10777&lt;&gt;"EX",0,--(COUNTIFS(DATOS!$A$2:$A$20000,DATOS!$A10777,DATOS!$D$2:$D$20000,DATOS!$D10777,DATOS!$E$2:$E$20000,DATOS!$E10777,DATOS!$I$2:$I$20000,DATOS!$I10777,DATOS!$G$2:$G$20000,"OR")=0))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DATOS!$A$2:$A$20000,DATOS!$A10778,DATOS!$D$2:$D$20000,DATOS!$D10778,DATOS!$E$2:$E$20000,DATOS!$E10778,DATOS!$I$2:$I$20000,DATOS!$I10778,DATOS!$G$2:$G$20000,"EX")=0),0))))</f>
      </c>
      <c r="H10778">
        <f>IF(DATOS!$G10778&lt;&gt;"EX",0,--(COUNTIFS(DATOS!$A$2:$A$20000,DATOS!$A10778,DATOS!$D$2:$D$20000,DATOS!$D10778,DATOS!$E$2:$E$20000,DATOS!$E10778,DATOS!$I$2:$I$20000,DATOS!$I10778,DATOS!$G$2:$G$20000,"OR")=0))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DATOS!$A$2:$A$20000,DATOS!$A10779,DATOS!$D$2:$D$20000,DATOS!$D10779,DATOS!$E$2:$E$20000,DATOS!$E10779,DATOS!$I$2:$I$20000,DATOS!$I10779,DATOS!$G$2:$G$20000,"EX")=0),0))))</f>
      </c>
      <c r="H10779">
        <f>IF(DATOS!$G10779&lt;&gt;"EX",0,--(COUNTIFS(DATOS!$A$2:$A$20000,DATOS!$A10779,DATOS!$D$2:$D$20000,DATOS!$D10779,DATOS!$E$2:$E$20000,DATOS!$E10779,DATOS!$I$2:$I$20000,DATOS!$I10779,DATOS!$G$2:$G$20000,"OR")=0))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DATOS!$A$2:$A$20000,DATOS!$A10780,DATOS!$D$2:$D$20000,DATOS!$D10780,DATOS!$E$2:$E$20000,DATOS!$E10780,DATOS!$I$2:$I$20000,DATOS!$I10780,DATOS!$G$2:$G$20000,"EX")=0),0))))</f>
      </c>
      <c r="H10780">
        <f>IF(DATOS!$G10780&lt;&gt;"EX",0,--(COUNTIFS(DATOS!$A$2:$A$20000,DATOS!$A10780,DATOS!$D$2:$D$20000,DATOS!$D10780,DATOS!$E$2:$E$20000,DATOS!$E10780,DATOS!$I$2:$I$20000,DATOS!$I10780,DATOS!$G$2:$G$20000,"OR")=0))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DATOS!$A$2:$A$20000,DATOS!$A10781,DATOS!$D$2:$D$20000,DATOS!$D10781,DATOS!$E$2:$E$20000,DATOS!$E10781,DATOS!$I$2:$I$20000,DATOS!$I10781,DATOS!$G$2:$G$20000,"EX")=0),0))))</f>
      </c>
      <c r="H10781">
        <f>IF(DATOS!$G10781&lt;&gt;"EX",0,--(COUNTIFS(DATOS!$A$2:$A$20000,DATOS!$A10781,DATOS!$D$2:$D$20000,DATOS!$D10781,DATOS!$E$2:$E$20000,DATOS!$E10781,DATOS!$I$2:$I$20000,DATOS!$I10781,DATOS!$G$2:$G$20000,"OR")=0))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DATOS!$A$2:$A$20000,DATOS!$A10782,DATOS!$D$2:$D$20000,DATOS!$D10782,DATOS!$E$2:$E$20000,DATOS!$E10782,DATOS!$I$2:$I$20000,DATOS!$I10782,DATOS!$G$2:$G$20000,"EX")=0),0))))</f>
      </c>
      <c r="H10782">
        <f>IF(DATOS!$G10782&lt;&gt;"EX",0,--(COUNTIFS(DATOS!$A$2:$A$20000,DATOS!$A10782,DATOS!$D$2:$D$20000,DATOS!$D10782,DATOS!$E$2:$E$20000,DATOS!$E10782,DATOS!$I$2:$I$20000,DATOS!$I10782,DATOS!$G$2:$G$20000,"OR")=0))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DATOS!$A$2:$A$20000,DATOS!$A10783,DATOS!$D$2:$D$20000,DATOS!$D10783,DATOS!$E$2:$E$20000,DATOS!$E10783,DATOS!$I$2:$I$20000,DATOS!$I10783,DATOS!$G$2:$G$20000,"EX")=0),0))))</f>
      </c>
      <c r="H10783">
        <f>IF(DATOS!$G10783&lt;&gt;"EX",0,--(COUNTIFS(DATOS!$A$2:$A$20000,DATOS!$A10783,DATOS!$D$2:$D$20000,DATOS!$D10783,DATOS!$E$2:$E$20000,DATOS!$E10783,DATOS!$I$2:$I$20000,DATOS!$I10783,DATOS!$G$2:$G$20000,"OR")=0))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DATOS!$A$2:$A$20000,DATOS!$A10784,DATOS!$D$2:$D$20000,DATOS!$D10784,DATOS!$E$2:$E$20000,DATOS!$E10784,DATOS!$I$2:$I$20000,DATOS!$I10784,DATOS!$G$2:$G$20000,"EX")=0),0))))</f>
      </c>
      <c r="H10784">
        <f>IF(DATOS!$G10784&lt;&gt;"EX",0,--(COUNTIFS(DATOS!$A$2:$A$20000,DATOS!$A10784,DATOS!$D$2:$D$20000,DATOS!$D10784,DATOS!$E$2:$E$20000,DATOS!$E10784,DATOS!$I$2:$I$20000,DATOS!$I10784,DATOS!$G$2:$G$20000,"OR")=0))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DATOS!$A$2:$A$20000,DATOS!$A10785,DATOS!$D$2:$D$20000,DATOS!$D10785,DATOS!$E$2:$E$20000,DATOS!$E10785,DATOS!$I$2:$I$20000,DATOS!$I10785,DATOS!$G$2:$G$20000,"EX")=0),0))))</f>
      </c>
      <c r="H10785">
        <f>IF(DATOS!$G10785&lt;&gt;"EX",0,--(COUNTIFS(DATOS!$A$2:$A$20000,DATOS!$A10785,DATOS!$D$2:$D$20000,DATOS!$D10785,DATOS!$E$2:$E$20000,DATOS!$E10785,DATOS!$I$2:$I$20000,DATOS!$I10785,DATOS!$G$2:$G$20000,"OR")=0))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DATOS!$A$2:$A$20000,DATOS!$A10786,DATOS!$D$2:$D$20000,DATOS!$D10786,DATOS!$E$2:$E$20000,DATOS!$E10786,DATOS!$I$2:$I$20000,DATOS!$I10786,DATOS!$G$2:$G$20000,"EX")=0),0))))</f>
      </c>
      <c r="H10786">
        <f>IF(DATOS!$G10786&lt;&gt;"EX",0,--(COUNTIFS(DATOS!$A$2:$A$20000,DATOS!$A10786,DATOS!$D$2:$D$20000,DATOS!$D10786,DATOS!$E$2:$E$20000,DATOS!$E10786,DATOS!$I$2:$I$20000,DATOS!$I10786,DATOS!$G$2:$G$20000,"OR")=0))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DATOS!$A$2:$A$20000,DATOS!$A10787,DATOS!$D$2:$D$20000,DATOS!$D10787,DATOS!$E$2:$E$20000,DATOS!$E10787,DATOS!$I$2:$I$20000,DATOS!$I10787,DATOS!$G$2:$G$20000,"EX")=0),0))))</f>
      </c>
      <c r="H10787">
        <f>IF(DATOS!$G10787&lt;&gt;"EX",0,--(COUNTIFS(DATOS!$A$2:$A$20000,DATOS!$A10787,DATOS!$D$2:$D$20000,DATOS!$D10787,DATOS!$E$2:$E$20000,DATOS!$E10787,DATOS!$I$2:$I$20000,DATOS!$I10787,DATOS!$G$2:$G$20000,"OR")=0))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DATOS!$A$2:$A$20000,DATOS!$A10788,DATOS!$D$2:$D$20000,DATOS!$D10788,DATOS!$E$2:$E$20000,DATOS!$E10788,DATOS!$I$2:$I$20000,DATOS!$I10788,DATOS!$G$2:$G$20000,"EX")=0),0))))</f>
      </c>
      <c r="H10788">
        <f>IF(DATOS!$G10788&lt;&gt;"EX",0,--(COUNTIFS(DATOS!$A$2:$A$20000,DATOS!$A10788,DATOS!$D$2:$D$20000,DATOS!$D10788,DATOS!$E$2:$E$20000,DATOS!$E10788,DATOS!$I$2:$I$20000,DATOS!$I10788,DATOS!$G$2:$G$20000,"OR")=0))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DATOS!$A$2:$A$20000,DATOS!$A10789,DATOS!$D$2:$D$20000,DATOS!$D10789,DATOS!$E$2:$E$20000,DATOS!$E10789,DATOS!$I$2:$I$20000,DATOS!$I10789,DATOS!$G$2:$G$20000,"EX")=0),0))))</f>
      </c>
      <c r="H10789">
        <f>IF(DATOS!$G10789&lt;&gt;"EX",0,--(COUNTIFS(DATOS!$A$2:$A$20000,DATOS!$A10789,DATOS!$D$2:$D$20000,DATOS!$D10789,DATOS!$E$2:$E$20000,DATOS!$E10789,DATOS!$I$2:$I$20000,DATOS!$I10789,DATOS!$G$2:$G$20000,"OR")=0))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DATOS!$A$2:$A$20000,DATOS!$A10790,DATOS!$D$2:$D$20000,DATOS!$D10790,DATOS!$E$2:$E$20000,DATOS!$E10790,DATOS!$I$2:$I$20000,DATOS!$I10790,DATOS!$G$2:$G$20000,"EX")=0),0))))</f>
      </c>
      <c r="H10790">
        <f>IF(DATOS!$G10790&lt;&gt;"EX",0,--(COUNTIFS(DATOS!$A$2:$A$20000,DATOS!$A10790,DATOS!$D$2:$D$20000,DATOS!$D10790,DATOS!$E$2:$E$20000,DATOS!$E10790,DATOS!$I$2:$I$20000,DATOS!$I10790,DATOS!$G$2:$G$20000,"OR")=0))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DATOS!$A$2:$A$20000,DATOS!$A10791,DATOS!$D$2:$D$20000,DATOS!$D10791,DATOS!$E$2:$E$20000,DATOS!$E10791,DATOS!$I$2:$I$20000,DATOS!$I10791,DATOS!$G$2:$G$20000,"EX")=0),0))))</f>
      </c>
      <c r="H10791">
        <f>IF(DATOS!$G10791&lt;&gt;"EX",0,--(COUNTIFS(DATOS!$A$2:$A$20000,DATOS!$A10791,DATOS!$D$2:$D$20000,DATOS!$D10791,DATOS!$E$2:$E$20000,DATOS!$E10791,DATOS!$I$2:$I$20000,DATOS!$I10791,DATOS!$G$2:$G$20000,"OR")=0))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DATOS!$A$2:$A$20000,DATOS!$A10792,DATOS!$D$2:$D$20000,DATOS!$D10792,DATOS!$E$2:$E$20000,DATOS!$E10792,DATOS!$I$2:$I$20000,DATOS!$I10792,DATOS!$G$2:$G$20000,"EX")=0),0))))</f>
      </c>
      <c r="H10792">
        <f>IF(DATOS!$G10792&lt;&gt;"EX",0,--(COUNTIFS(DATOS!$A$2:$A$20000,DATOS!$A10792,DATOS!$D$2:$D$20000,DATOS!$D10792,DATOS!$E$2:$E$20000,DATOS!$E10792,DATOS!$I$2:$I$20000,DATOS!$I10792,DATOS!$G$2:$G$20000,"OR")=0))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DATOS!$A$2:$A$20000,DATOS!$A10793,DATOS!$D$2:$D$20000,DATOS!$D10793,DATOS!$E$2:$E$20000,DATOS!$E10793,DATOS!$I$2:$I$20000,DATOS!$I10793,DATOS!$G$2:$G$20000,"EX")=0),0))))</f>
      </c>
      <c r="H10793">
        <f>IF(DATOS!$G10793&lt;&gt;"EX",0,--(COUNTIFS(DATOS!$A$2:$A$20000,DATOS!$A10793,DATOS!$D$2:$D$20000,DATOS!$D10793,DATOS!$E$2:$E$20000,DATOS!$E10793,DATOS!$I$2:$I$20000,DATOS!$I10793,DATOS!$G$2:$G$20000,"OR")=0))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DATOS!$A$2:$A$20000,DATOS!$A10794,DATOS!$D$2:$D$20000,DATOS!$D10794,DATOS!$E$2:$E$20000,DATOS!$E10794,DATOS!$I$2:$I$20000,DATOS!$I10794,DATOS!$G$2:$G$20000,"EX")=0),0))))</f>
      </c>
      <c r="H10794">
        <f>IF(DATOS!$G10794&lt;&gt;"EX",0,--(COUNTIFS(DATOS!$A$2:$A$20000,DATOS!$A10794,DATOS!$D$2:$D$20000,DATOS!$D10794,DATOS!$E$2:$E$20000,DATOS!$E10794,DATOS!$I$2:$I$20000,DATOS!$I10794,DATOS!$G$2:$G$20000,"OR")=0))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DATOS!$A$2:$A$20000,DATOS!$A10795,DATOS!$D$2:$D$20000,DATOS!$D10795,DATOS!$E$2:$E$20000,DATOS!$E10795,DATOS!$I$2:$I$20000,DATOS!$I10795,DATOS!$G$2:$G$20000,"EX")=0),0))))</f>
      </c>
      <c r="H10795">
        <f>IF(DATOS!$G10795&lt;&gt;"EX",0,--(COUNTIFS(DATOS!$A$2:$A$20000,DATOS!$A10795,DATOS!$D$2:$D$20000,DATOS!$D10795,DATOS!$E$2:$E$20000,DATOS!$E10795,DATOS!$I$2:$I$20000,DATOS!$I10795,DATOS!$G$2:$G$20000,"OR")=0))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DATOS!$A$2:$A$20000,DATOS!$A10796,DATOS!$D$2:$D$20000,DATOS!$D10796,DATOS!$E$2:$E$20000,DATOS!$E10796,DATOS!$I$2:$I$20000,DATOS!$I10796,DATOS!$G$2:$G$20000,"EX")=0),0))))</f>
      </c>
      <c r="H10796">
        <f>IF(DATOS!$G10796&lt;&gt;"EX",0,--(COUNTIFS(DATOS!$A$2:$A$20000,DATOS!$A10796,DATOS!$D$2:$D$20000,DATOS!$D10796,DATOS!$E$2:$E$20000,DATOS!$E10796,DATOS!$I$2:$I$20000,DATOS!$I10796,DATOS!$G$2:$G$20000,"OR")=0))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DATOS!$A$2:$A$20000,DATOS!$A10797,DATOS!$D$2:$D$20000,DATOS!$D10797,DATOS!$E$2:$E$20000,DATOS!$E10797,DATOS!$I$2:$I$20000,DATOS!$I10797,DATOS!$G$2:$G$20000,"EX")=0),0))))</f>
      </c>
      <c r="H10797">
        <f>IF(DATOS!$G10797&lt;&gt;"EX",0,--(COUNTIFS(DATOS!$A$2:$A$20000,DATOS!$A10797,DATOS!$D$2:$D$20000,DATOS!$D10797,DATOS!$E$2:$E$20000,DATOS!$E10797,DATOS!$I$2:$I$20000,DATOS!$I10797,DATOS!$G$2:$G$20000,"OR")=0))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DATOS!$A$2:$A$20000,DATOS!$A10798,DATOS!$D$2:$D$20000,DATOS!$D10798,DATOS!$E$2:$E$20000,DATOS!$E10798,DATOS!$I$2:$I$20000,DATOS!$I10798,DATOS!$G$2:$G$20000,"EX")=0),0))))</f>
      </c>
      <c r="H10798">
        <f>IF(DATOS!$G10798&lt;&gt;"EX",0,--(COUNTIFS(DATOS!$A$2:$A$20000,DATOS!$A10798,DATOS!$D$2:$D$20000,DATOS!$D10798,DATOS!$E$2:$E$20000,DATOS!$E10798,DATOS!$I$2:$I$20000,DATOS!$I10798,DATOS!$G$2:$G$20000,"OR")=0))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DATOS!$A$2:$A$20000,DATOS!$A10799,DATOS!$D$2:$D$20000,DATOS!$D10799,DATOS!$E$2:$E$20000,DATOS!$E10799,DATOS!$I$2:$I$20000,DATOS!$I10799,DATOS!$G$2:$G$20000,"EX")=0),0))))</f>
      </c>
      <c r="H10799">
        <f>IF(DATOS!$G10799&lt;&gt;"EX",0,--(COUNTIFS(DATOS!$A$2:$A$20000,DATOS!$A10799,DATOS!$D$2:$D$20000,DATOS!$D10799,DATOS!$E$2:$E$20000,DATOS!$E10799,DATOS!$I$2:$I$20000,DATOS!$I10799,DATOS!$G$2:$G$20000,"OR")=0))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DATOS!$A$2:$A$20000,DATOS!$A10800,DATOS!$D$2:$D$20000,DATOS!$D10800,DATOS!$E$2:$E$20000,DATOS!$E10800,DATOS!$I$2:$I$20000,DATOS!$I10800,DATOS!$G$2:$G$20000,"EX")=0),0))))</f>
      </c>
      <c r="H10800">
        <f>IF(DATOS!$G10800&lt;&gt;"EX",0,--(COUNTIFS(DATOS!$A$2:$A$20000,DATOS!$A10800,DATOS!$D$2:$D$20000,DATOS!$D10800,DATOS!$E$2:$E$20000,DATOS!$E10800,DATOS!$I$2:$I$20000,DATOS!$I10800,DATOS!$G$2:$G$20000,"OR")=0))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DATOS!$A$2:$A$20000,DATOS!$A10801,DATOS!$D$2:$D$20000,DATOS!$D10801,DATOS!$E$2:$E$20000,DATOS!$E10801,DATOS!$I$2:$I$20000,DATOS!$I10801,DATOS!$G$2:$G$20000,"EX")=0),0))))</f>
      </c>
      <c r="H10801">
        <f>IF(DATOS!$G10801&lt;&gt;"EX",0,--(COUNTIFS(DATOS!$A$2:$A$20000,DATOS!$A10801,DATOS!$D$2:$D$20000,DATOS!$D10801,DATOS!$E$2:$E$20000,DATOS!$E10801,DATOS!$I$2:$I$20000,DATOS!$I10801,DATOS!$G$2:$G$20000,"OR")=0))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DATOS!$A$2:$A$20000,DATOS!$A10802,DATOS!$D$2:$D$20000,DATOS!$D10802,DATOS!$E$2:$E$20000,DATOS!$E10802,DATOS!$I$2:$I$20000,DATOS!$I10802,DATOS!$G$2:$G$20000,"EX")=0),0))))</f>
      </c>
      <c r="H10802">
        <f>IF(DATOS!$G10802&lt;&gt;"EX",0,--(COUNTIFS(DATOS!$A$2:$A$20000,DATOS!$A10802,DATOS!$D$2:$D$20000,DATOS!$D10802,DATOS!$E$2:$E$20000,DATOS!$E10802,DATOS!$I$2:$I$20000,DATOS!$I10802,DATOS!$G$2:$G$20000,"OR")=0))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DATOS!$A$2:$A$20000,DATOS!$A10803,DATOS!$D$2:$D$20000,DATOS!$D10803,DATOS!$E$2:$E$20000,DATOS!$E10803,DATOS!$I$2:$I$20000,DATOS!$I10803,DATOS!$G$2:$G$20000,"EX")=0),0))))</f>
      </c>
      <c r="H10803">
        <f>IF(DATOS!$G10803&lt;&gt;"EX",0,--(COUNTIFS(DATOS!$A$2:$A$20000,DATOS!$A10803,DATOS!$D$2:$D$20000,DATOS!$D10803,DATOS!$E$2:$E$20000,DATOS!$E10803,DATOS!$I$2:$I$20000,DATOS!$I10803,DATOS!$G$2:$G$20000,"OR")=0))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DATOS!$A$2:$A$20000,DATOS!$A10804,DATOS!$D$2:$D$20000,DATOS!$D10804,DATOS!$E$2:$E$20000,DATOS!$E10804,DATOS!$I$2:$I$20000,DATOS!$I10804,DATOS!$G$2:$G$20000,"EX")=0),0))))</f>
      </c>
      <c r="H10804">
        <f>IF(DATOS!$G10804&lt;&gt;"EX",0,--(COUNTIFS(DATOS!$A$2:$A$20000,DATOS!$A10804,DATOS!$D$2:$D$20000,DATOS!$D10804,DATOS!$E$2:$E$20000,DATOS!$E10804,DATOS!$I$2:$I$20000,DATOS!$I10804,DATOS!$G$2:$G$20000,"OR")=0))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DATOS!$A$2:$A$20000,DATOS!$A10805,DATOS!$D$2:$D$20000,DATOS!$D10805,DATOS!$E$2:$E$20000,DATOS!$E10805,DATOS!$I$2:$I$20000,DATOS!$I10805,DATOS!$G$2:$G$20000,"EX")=0),0))))</f>
      </c>
      <c r="H10805">
        <f>IF(DATOS!$G10805&lt;&gt;"EX",0,--(COUNTIFS(DATOS!$A$2:$A$20000,DATOS!$A10805,DATOS!$D$2:$D$20000,DATOS!$D10805,DATOS!$E$2:$E$20000,DATOS!$E10805,DATOS!$I$2:$I$20000,DATOS!$I10805,DATOS!$G$2:$G$20000,"OR")=0))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DATOS!$A$2:$A$20000,DATOS!$A10806,DATOS!$D$2:$D$20000,DATOS!$D10806,DATOS!$E$2:$E$20000,DATOS!$E10806,DATOS!$I$2:$I$20000,DATOS!$I10806,DATOS!$G$2:$G$20000,"EX")=0),0))))</f>
      </c>
      <c r="H10806">
        <f>IF(DATOS!$G10806&lt;&gt;"EX",0,--(COUNTIFS(DATOS!$A$2:$A$20000,DATOS!$A10806,DATOS!$D$2:$D$20000,DATOS!$D10806,DATOS!$E$2:$E$20000,DATOS!$E10806,DATOS!$I$2:$I$20000,DATOS!$I10806,DATOS!$G$2:$G$20000,"OR")=0))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DATOS!$A$2:$A$20000,DATOS!$A10807,DATOS!$D$2:$D$20000,DATOS!$D10807,DATOS!$E$2:$E$20000,DATOS!$E10807,DATOS!$I$2:$I$20000,DATOS!$I10807,DATOS!$G$2:$G$20000,"EX")=0),0))))</f>
      </c>
      <c r="H10807">
        <f>IF(DATOS!$G10807&lt;&gt;"EX",0,--(COUNTIFS(DATOS!$A$2:$A$20000,DATOS!$A10807,DATOS!$D$2:$D$20000,DATOS!$D10807,DATOS!$E$2:$E$20000,DATOS!$E10807,DATOS!$I$2:$I$20000,DATOS!$I10807,DATOS!$G$2:$G$20000,"OR")=0))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DATOS!$A$2:$A$20000,DATOS!$A10808,DATOS!$D$2:$D$20000,DATOS!$D10808,DATOS!$E$2:$E$20000,DATOS!$E10808,DATOS!$I$2:$I$20000,DATOS!$I10808,DATOS!$G$2:$G$20000,"EX")=0),0))))</f>
      </c>
      <c r="H10808">
        <f>IF(DATOS!$G10808&lt;&gt;"EX",0,--(COUNTIFS(DATOS!$A$2:$A$20000,DATOS!$A10808,DATOS!$D$2:$D$20000,DATOS!$D10808,DATOS!$E$2:$E$20000,DATOS!$E10808,DATOS!$I$2:$I$20000,DATOS!$I10808,DATOS!$G$2:$G$20000,"OR")=0))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DATOS!$A$2:$A$20000,DATOS!$A10809,DATOS!$D$2:$D$20000,DATOS!$D10809,DATOS!$E$2:$E$20000,DATOS!$E10809,DATOS!$I$2:$I$20000,DATOS!$I10809,DATOS!$G$2:$G$20000,"EX")=0),0))))</f>
      </c>
      <c r="H10809">
        <f>IF(DATOS!$G10809&lt;&gt;"EX",0,--(COUNTIFS(DATOS!$A$2:$A$20000,DATOS!$A10809,DATOS!$D$2:$D$20000,DATOS!$D10809,DATOS!$E$2:$E$20000,DATOS!$E10809,DATOS!$I$2:$I$20000,DATOS!$I10809,DATOS!$G$2:$G$20000,"OR")=0))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DATOS!$A$2:$A$20000,DATOS!$A10810,DATOS!$D$2:$D$20000,DATOS!$D10810,DATOS!$E$2:$E$20000,DATOS!$E10810,DATOS!$I$2:$I$20000,DATOS!$I10810,DATOS!$G$2:$G$20000,"EX")=0),0))))</f>
      </c>
      <c r="H10810">
        <f>IF(DATOS!$G10810&lt;&gt;"EX",0,--(COUNTIFS(DATOS!$A$2:$A$20000,DATOS!$A10810,DATOS!$D$2:$D$20000,DATOS!$D10810,DATOS!$E$2:$E$20000,DATOS!$E10810,DATOS!$I$2:$I$20000,DATOS!$I10810,DATOS!$G$2:$G$20000,"OR")=0))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DATOS!$A$2:$A$20000,DATOS!$A10811,DATOS!$D$2:$D$20000,DATOS!$D10811,DATOS!$E$2:$E$20000,DATOS!$E10811,DATOS!$I$2:$I$20000,DATOS!$I10811,DATOS!$G$2:$G$20000,"EX")=0),0))))</f>
      </c>
      <c r="H10811">
        <f>IF(DATOS!$G10811&lt;&gt;"EX",0,--(COUNTIFS(DATOS!$A$2:$A$20000,DATOS!$A10811,DATOS!$D$2:$D$20000,DATOS!$D10811,DATOS!$E$2:$E$20000,DATOS!$E10811,DATOS!$I$2:$I$20000,DATOS!$I10811,DATOS!$G$2:$G$20000,"OR")=0))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DATOS!$A$2:$A$20000,DATOS!$A10812,DATOS!$D$2:$D$20000,DATOS!$D10812,DATOS!$E$2:$E$20000,DATOS!$E10812,DATOS!$I$2:$I$20000,DATOS!$I10812,DATOS!$G$2:$G$20000,"EX")=0),0))))</f>
      </c>
      <c r="H10812">
        <f>IF(DATOS!$G10812&lt;&gt;"EX",0,--(COUNTIFS(DATOS!$A$2:$A$20000,DATOS!$A10812,DATOS!$D$2:$D$20000,DATOS!$D10812,DATOS!$E$2:$E$20000,DATOS!$E10812,DATOS!$I$2:$I$20000,DATOS!$I10812,DATOS!$G$2:$G$20000,"OR")=0))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DATOS!$A$2:$A$20000,DATOS!$A10813,DATOS!$D$2:$D$20000,DATOS!$D10813,DATOS!$E$2:$E$20000,DATOS!$E10813,DATOS!$I$2:$I$20000,DATOS!$I10813,DATOS!$G$2:$G$20000,"EX")=0),0))))</f>
      </c>
      <c r="H10813">
        <f>IF(DATOS!$G10813&lt;&gt;"EX",0,--(COUNTIFS(DATOS!$A$2:$A$20000,DATOS!$A10813,DATOS!$D$2:$D$20000,DATOS!$D10813,DATOS!$E$2:$E$20000,DATOS!$E10813,DATOS!$I$2:$I$20000,DATOS!$I10813,DATOS!$G$2:$G$20000,"OR")=0))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DATOS!$A$2:$A$20000,DATOS!$A10814,DATOS!$D$2:$D$20000,DATOS!$D10814,DATOS!$E$2:$E$20000,DATOS!$E10814,DATOS!$I$2:$I$20000,DATOS!$I10814,DATOS!$G$2:$G$20000,"EX")=0),0))))</f>
      </c>
      <c r="H10814">
        <f>IF(DATOS!$G10814&lt;&gt;"EX",0,--(COUNTIFS(DATOS!$A$2:$A$20000,DATOS!$A10814,DATOS!$D$2:$D$20000,DATOS!$D10814,DATOS!$E$2:$E$20000,DATOS!$E10814,DATOS!$I$2:$I$20000,DATOS!$I10814,DATOS!$G$2:$G$20000,"OR")=0))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DATOS!$A$2:$A$20000,DATOS!$A10815,DATOS!$D$2:$D$20000,DATOS!$D10815,DATOS!$E$2:$E$20000,DATOS!$E10815,DATOS!$I$2:$I$20000,DATOS!$I10815,DATOS!$G$2:$G$20000,"EX")=0),0))))</f>
      </c>
      <c r="H10815">
        <f>IF(DATOS!$G10815&lt;&gt;"EX",0,--(COUNTIFS(DATOS!$A$2:$A$20000,DATOS!$A10815,DATOS!$D$2:$D$20000,DATOS!$D10815,DATOS!$E$2:$E$20000,DATOS!$E10815,DATOS!$I$2:$I$20000,DATOS!$I10815,DATOS!$G$2:$G$20000,"OR")=0))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DATOS!$A$2:$A$20000,DATOS!$A10816,DATOS!$D$2:$D$20000,DATOS!$D10816,DATOS!$E$2:$E$20000,DATOS!$E10816,DATOS!$I$2:$I$20000,DATOS!$I10816,DATOS!$G$2:$G$20000,"EX")=0),0))))</f>
      </c>
      <c r="H10816">
        <f>IF(DATOS!$G10816&lt;&gt;"EX",0,--(COUNTIFS(DATOS!$A$2:$A$20000,DATOS!$A10816,DATOS!$D$2:$D$20000,DATOS!$D10816,DATOS!$E$2:$E$20000,DATOS!$E10816,DATOS!$I$2:$I$20000,DATOS!$I10816,DATOS!$G$2:$G$20000,"OR")=0))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DATOS!$A$2:$A$20000,DATOS!$A10817,DATOS!$D$2:$D$20000,DATOS!$D10817,DATOS!$E$2:$E$20000,DATOS!$E10817,DATOS!$I$2:$I$20000,DATOS!$I10817,DATOS!$G$2:$G$20000,"EX")=0),0))))</f>
      </c>
      <c r="H10817">
        <f>IF(DATOS!$G10817&lt;&gt;"EX",0,--(COUNTIFS(DATOS!$A$2:$A$20000,DATOS!$A10817,DATOS!$D$2:$D$20000,DATOS!$D10817,DATOS!$E$2:$E$20000,DATOS!$E10817,DATOS!$I$2:$I$20000,DATOS!$I10817,DATOS!$G$2:$G$20000,"OR")=0))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DATOS!$A$2:$A$20000,DATOS!$A10818,DATOS!$D$2:$D$20000,DATOS!$D10818,DATOS!$E$2:$E$20000,DATOS!$E10818,DATOS!$I$2:$I$20000,DATOS!$I10818,DATOS!$G$2:$G$20000,"EX")=0),0))))</f>
      </c>
      <c r="H10818">
        <f>IF(DATOS!$G10818&lt;&gt;"EX",0,--(COUNTIFS(DATOS!$A$2:$A$20000,DATOS!$A10818,DATOS!$D$2:$D$20000,DATOS!$D10818,DATOS!$E$2:$E$20000,DATOS!$E10818,DATOS!$I$2:$I$20000,DATOS!$I10818,DATOS!$G$2:$G$20000,"OR")=0))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DATOS!$A$2:$A$20000,DATOS!$A10819,DATOS!$D$2:$D$20000,DATOS!$D10819,DATOS!$E$2:$E$20000,DATOS!$E10819,DATOS!$I$2:$I$20000,DATOS!$I10819,DATOS!$G$2:$G$20000,"EX")=0),0))))</f>
      </c>
      <c r="H10819">
        <f>IF(DATOS!$G10819&lt;&gt;"EX",0,--(COUNTIFS(DATOS!$A$2:$A$20000,DATOS!$A10819,DATOS!$D$2:$D$20000,DATOS!$D10819,DATOS!$E$2:$E$20000,DATOS!$E10819,DATOS!$I$2:$I$20000,DATOS!$I10819,DATOS!$G$2:$G$20000,"OR")=0))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DATOS!$A$2:$A$20000,DATOS!$A10820,DATOS!$D$2:$D$20000,DATOS!$D10820,DATOS!$E$2:$E$20000,DATOS!$E10820,DATOS!$I$2:$I$20000,DATOS!$I10820,DATOS!$G$2:$G$20000,"EX")=0),0))))</f>
      </c>
      <c r="H10820">
        <f>IF(DATOS!$G10820&lt;&gt;"EX",0,--(COUNTIFS(DATOS!$A$2:$A$20000,DATOS!$A10820,DATOS!$D$2:$D$20000,DATOS!$D10820,DATOS!$E$2:$E$20000,DATOS!$E10820,DATOS!$I$2:$I$20000,DATOS!$I10820,DATOS!$G$2:$G$20000,"OR")=0))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DATOS!$A$2:$A$20000,DATOS!$A10821,DATOS!$D$2:$D$20000,DATOS!$D10821,DATOS!$E$2:$E$20000,DATOS!$E10821,DATOS!$I$2:$I$20000,DATOS!$I10821,DATOS!$G$2:$G$20000,"EX")=0),0))))</f>
      </c>
      <c r="H10821">
        <f>IF(DATOS!$G10821&lt;&gt;"EX",0,--(COUNTIFS(DATOS!$A$2:$A$20000,DATOS!$A10821,DATOS!$D$2:$D$20000,DATOS!$D10821,DATOS!$E$2:$E$20000,DATOS!$E10821,DATOS!$I$2:$I$20000,DATOS!$I10821,DATOS!$G$2:$G$20000,"OR")=0))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DATOS!$A$2:$A$20000,DATOS!$A10822,DATOS!$D$2:$D$20000,DATOS!$D10822,DATOS!$E$2:$E$20000,DATOS!$E10822,DATOS!$I$2:$I$20000,DATOS!$I10822,DATOS!$G$2:$G$20000,"EX")=0),0))))</f>
      </c>
      <c r="H10822">
        <f>IF(DATOS!$G10822&lt;&gt;"EX",0,--(COUNTIFS(DATOS!$A$2:$A$20000,DATOS!$A10822,DATOS!$D$2:$D$20000,DATOS!$D10822,DATOS!$E$2:$E$20000,DATOS!$E10822,DATOS!$I$2:$I$20000,DATOS!$I10822,DATOS!$G$2:$G$20000,"OR")=0))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DATOS!$A$2:$A$20000,DATOS!$A10823,DATOS!$D$2:$D$20000,DATOS!$D10823,DATOS!$E$2:$E$20000,DATOS!$E10823,DATOS!$I$2:$I$20000,DATOS!$I10823,DATOS!$G$2:$G$20000,"EX")=0),0))))</f>
      </c>
      <c r="H10823">
        <f>IF(DATOS!$G10823&lt;&gt;"EX",0,--(COUNTIFS(DATOS!$A$2:$A$20000,DATOS!$A10823,DATOS!$D$2:$D$20000,DATOS!$D10823,DATOS!$E$2:$E$20000,DATOS!$E10823,DATOS!$I$2:$I$20000,DATOS!$I10823,DATOS!$G$2:$G$20000,"OR")=0))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DATOS!$A$2:$A$20000,DATOS!$A10824,DATOS!$D$2:$D$20000,DATOS!$D10824,DATOS!$E$2:$E$20000,DATOS!$E10824,DATOS!$I$2:$I$20000,DATOS!$I10824,DATOS!$G$2:$G$20000,"EX")=0),0))))</f>
      </c>
      <c r="H10824">
        <f>IF(DATOS!$G10824&lt;&gt;"EX",0,--(COUNTIFS(DATOS!$A$2:$A$20000,DATOS!$A10824,DATOS!$D$2:$D$20000,DATOS!$D10824,DATOS!$E$2:$E$20000,DATOS!$E10824,DATOS!$I$2:$I$20000,DATOS!$I10824,DATOS!$G$2:$G$20000,"OR")=0))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DATOS!$A$2:$A$20000,DATOS!$A10825,DATOS!$D$2:$D$20000,DATOS!$D10825,DATOS!$E$2:$E$20000,DATOS!$E10825,DATOS!$I$2:$I$20000,DATOS!$I10825,DATOS!$G$2:$G$20000,"EX")=0),0))))</f>
      </c>
      <c r="H10825">
        <f>IF(DATOS!$G10825&lt;&gt;"EX",0,--(COUNTIFS(DATOS!$A$2:$A$20000,DATOS!$A10825,DATOS!$D$2:$D$20000,DATOS!$D10825,DATOS!$E$2:$E$20000,DATOS!$E10825,DATOS!$I$2:$I$20000,DATOS!$I10825,DATOS!$G$2:$G$20000,"OR")=0))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DATOS!$A$2:$A$20000,DATOS!$A10826,DATOS!$D$2:$D$20000,DATOS!$D10826,DATOS!$E$2:$E$20000,DATOS!$E10826,DATOS!$I$2:$I$20000,DATOS!$I10826,DATOS!$G$2:$G$20000,"EX")=0),0))))</f>
      </c>
      <c r="H10826">
        <f>IF(DATOS!$G10826&lt;&gt;"EX",0,--(COUNTIFS(DATOS!$A$2:$A$20000,DATOS!$A10826,DATOS!$D$2:$D$20000,DATOS!$D10826,DATOS!$E$2:$E$20000,DATOS!$E10826,DATOS!$I$2:$I$20000,DATOS!$I10826,DATOS!$G$2:$G$20000,"OR")=0))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DATOS!$A$2:$A$20000,DATOS!$A10827,DATOS!$D$2:$D$20000,DATOS!$D10827,DATOS!$E$2:$E$20000,DATOS!$E10827,DATOS!$I$2:$I$20000,DATOS!$I10827,DATOS!$G$2:$G$20000,"EX")=0),0))))</f>
      </c>
      <c r="H10827">
        <f>IF(DATOS!$G10827&lt;&gt;"EX",0,--(COUNTIFS(DATOS!$A$2:$A$20000,DATOS!$A10827,DATOS!$D$2:$D$20000,DATOS!$D10827,DATOS!$E$2:$E$20000,DATOS!$E10827,DATOS!$I$2:$I$20000,DATOS!$I10827,DATOS!$G$2:$G$20000,"OR")=0))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DATOS!$A$2:$A$20000,DATOS!$A10828,DATOS!$D$2:$D$20000,DATOS!$D10828,DATOS!$E$2:$E$20000,DATOS!$E10828,DATOS!$I$2:$I$20000,DATOS!$I10828,DATOS!$G$2:$G$20000,"EX")=0),0))))</f>
      </c>
      <c r="H10828">
        <f>IF(DATOS!$G10828&lt;&gt;"EX",0,--(COUNTIFS(DATOS!$A$2:$A$20000,DATOS!$A10828,DATOS!$D$2:$D$20000,DATOS!$D10828,DATOS!$E$2:$E$20000,DATOS!$E10828,DATOS!$I$2:$I$20000,DATOS!$I10828,DATOS!$G$2:$G$20000,"OR")=0))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DATOS!$A$2:$A$20000,DATOS!$A10829,DATOS!$D$2:$D$20000,DATOS!$D10829,DATOS!$E$2:$E$20000,DATOS!$E10829,DATOS!$I$2:$I$20000,DATOS!$I10829,DATOS!$G$2:$G$20000,"EX")=0),0))))</f>
      </c>
      <c r="H10829">
        <f>IF(DATOS!$G10829&lt;&gt;"EX",0,--(COUNTIFS(DATOS!$A$2:$A$20000,DATOS!$A10829,DATOS!$D$2:$D$20000,DATOS!$D10829,DATOS!$E$2:$E$20000,DATOS!$E10829,DATOS!$I$2:$I$20000,DATOS!$I10829,DATOS!$G$2:$G$20000,"OR")=0))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DATOS!$A$2:$A$20000,DATOS!$A10830,DATOS!$D$2:$D$20000,DATOS!$D10830,DATOS!$E$2:$E$20000,DATOS!$E10830,DATOS!$I$2:$I$20000,DATOS!$I10830,DATOS!$G$2:$G$20000,"EX")=0),0))))</f>
      </c>
      <c r="H10830">
        <f>IF(DATOS!$G10830&lt;&gt;"EX",0,--(COUNTIFS(DATOS!$A$2:$A$20000,DATOS!$A10830,DATOS!$D$2:$D$20000,DATOS!$D10830,DATOS!$E$2:$E$20000,DATOS!$E10830,DATOS!$I$2:$I$20000,DATOS!$I10830,DATOS!$G$2:$G$20000,"OR")=0))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DATOS!$A$2:$A$20000,DATOS!$A10831,DATOS!$D$2:$D$20000,DATOS!$D10831,DATOS!$E$2:$E$20000,DATOS!$E10831,DATOS!$I$2:$I$20000,DATOS!$I10831,DATOS!$G$2:$G$20000,"EX")=0),0))))</f>
      </c>
      <c r="H10831">
        <f>IF(DATOS!$G10831&lt;&gt;"EX",0,--(COUNTIFS(DATOS!$A$2:$A$20000,DATOS!$A10831,DATOS!$D$2:$D$20000,DATOS!$D10831,DATOS!$E$2:$E$20000,DATOS!$E10831,DATOS!$I$2:$I$20000,DATOS!$I10831,DATOS!$G$2:$G$20000,"OR")=0))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DATOS!$A$2:$A$20000,DATOS!$A10832,DATOS!$D$2:$D$20000,DATOS!$D10832,DATOS!$E$2:$E$20000,DATOS!$E10832,DATOS!$I$2:$I$20000,DATOS!$I10832,DATOS!$G$2:$G$20000,"EX")=0),0))))</f>
      </c>
      <c r="H10832">
        <f>IF(DATOS!$G10832&lt;&gt;"EX",0,--(COUNTIFS(DATOS!$A$2:$A$20000,DATOS!$A10832,DATOS!$D$2:$D$20000,DATOS!$D10832,DATOS!$E$2:$E$20000,DATOS!$E10832,DATOS!$I$2:$I$20000,DATOS!$I10832,DATOS!$G$2:$G$20000,"OR")=0))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DATOS!$A$2:$A$20000,DATOS!$A10833,DATOS!$D$2:$D$20000,DATOS!$D10833,DATOS!$E$2:$E$20000,DATOS!$E10833,DATOS!$I$2:$I$20000,DATOS!$I10833,DATOS!$G$2:$G$20000,"EX")=0),0))))</f>
      </c>
      <c r="H10833">
        <f>IF(DATOS!$G10833&lt;&gt;"EX",0,--(COUNTIFS(DATOS!$A$2:$A$20000,DATOS!$A10833,DATOS!$D$2:$D$20000,DATOS!$D10833,DATOS!$E$2:$E$20000,DATOS!$E10833,DATOS!$I$2:$I$20000,DATOS!$I10833,DATOS!$G$2:$G$20000,"OR")=0))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DATOS!$A$2:$A$20000,DATOS!$A10834,DATOS!$D$2:$D$20000,DATOS!$D10834,DATOS!$E$2:$E$20000,DATOS!$E10834,DATOS!$I$2:$I$20000,DATOS!$I10834,DATOS!$G$2:$G$20000,"EX")=0),0))))</f>
      </c>
      <c r="H10834">
        <f>IF(DATOS!$G10834&lt;&gt;"EX",0,--(COUNTIFS(DATOS!$A$2:$A$20000,DATOS!$A10834,DATOS!$D$2:$D$20000,DATOS!$D10834,DATOS!$E$2:$E$20000,DATOS!$E10834,DATOS!$I$2:$I$20000,DATOS!$I10834,DATOS!$G$2:$G$20000,"OR")=0))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DATOS!$A$2:$A$20000,DATOS!$A10835,DATOS!$D$2:$D$20000,DATOS!$D10835,DATOS!$E$2:$E$20000,DATOS!$E10835,DATOS!$I$2:$I$20000,DATOS!$I10835,DATOS!$G$2:$G$20000,"EX")=0),0))))</f>
      </c>
      <c r="H10835">
        <f>IF(DATOS!$G10835&lt;&gt;"EX",0,--(COUNTIFS(DATOS!$A$2:$A$20000,DATOS!$A10835,DATOS!$D$2:$D$20000,DATOS!$D10835,DATOS!$E$2:$E$20000,DATOS!$E10835,DATOS!$I$2:$I$20000,DATOS!$I10835,DATOS!$G$2:$G$20000,"OR")=0))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DATOS!$A$2:$A$20000,DATOS!$A10836,DATOS!$D$2:$D$20000,DATOS!$D10836,DATOS!$E$2:$E$20000,DATOS!$E10836,DATOS!$I$2:$I$20000,DATOS!$I10836,DATOS!$G$2:$G$20000,"EX")=0),0))))</f>
      </c>
      <c r="H10836">
        <f>IF(DATOS!$G10836&lt;&gt;"EX",0,--(COUNTIFS(DATOS!$A$2:$A$20000,DATOS!$A10836,DATOS!$D$2:$D$20000,DATOS!$D10836,DATOS!$E$2:$E$20000,DATOS!$E10836,DATOS!$I$2:$I$20000,DATOS!$I10836,DATOS!$G$2:$G$20000,"OR")=0))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DATOS!$A$2:$A$20000,DATOS!$A10837,DATOS!$D$2:$D$20000,DATOS!$D10837,DATOS!$E$2:$E$20000,DATOS!$E10837,DATOS!$I$2:$I$20000,DATOS!$I10837,DATOS!$G$2:$G$20000,"EX")=0),0))))</f>
      </c>
      <c r="H10837">
        <f>IF(DATOS!$G10837&lt;&gt;"EX",0,--(COUNTIFS(DATOS!$A$2:$A$20000,DATOS!$A10837,DATOS!$D$2:$D$20000,DATOS!$D10837,DATOS!$E$2:$E$20000,DATOS!$E10837,DATOS!$I$2:$I$20000,DATOS!$I10837,DATOS!$G$2:$G$20000,"OR")=0))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DATOS!$A$2:$A$20000,DATOS!$A10838,DATOS!$D$2:$D$20000,DATOS!$D10838,DATOS!$E$2:$E$20000,DATOS!$E10838,DATOS!$I$2:$I$20000,DATOS!$I10838,DATOS!$G$2:$G$20000,"EX")=0),0))))</f>
      </c>
      <c r="H10838">
        <f>IF(DATOS!$G10838&lt;&gt;"EX",0,--(COUNTIFS(DATOS!$A$2:$A$20000,DATOS!$A10838,DATOS!$D$2:$D$20000,DATOS!$D10838,DATOS!$E$2:$E$20000,DATOS!$E10838,DATOS!$I$2:$I$20000,DATOS!$I10838,DATOS!$G$2:$G$20000,"OR")=0))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DATOS!$A$2:$A$20000,DATOS!$A10839,DATOS!$D$2:$D$20000,DATOS!$D10839,DATOS!$E$2:$E$20000,DATOS!$E10839,DATOS!$I$2:$I$20000,DATOS!$I10839,DATOS!$G$2:$G$20000,"EX")=0),0))))</f>
      </c>
      <c r="H10839">
        <f>IF(DATOS!$G10839&lt;&gt;"EX",0,--(COUNTIFS(DATOS!$A$2:$A$20000,DATOS!$A10839,DATOS!$D$2:$D$20000,DATOS!$D10839,DATOS!$E$2:$E$20000,DATOS!$E10839,DATOS!$I$2:$I$20000,DATOS!$I10839,DATOS!$G$2:$G$20000,"OR")=0))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DATOS!$A$2:$A$20000,DATOS!$A10840,DATOS!$D$2:$D$20000,DATOS!$D10840,DATOS!$E$2:$E$20000,DATOS!$E10840,DATOS!$I$2:$I$20000,DATOS!$I10840,DATOS!$G$2:$G$20000,"EX")=0),0))))</f>
      </c>
      <c r="H10840">
        <f>IF(DATOS!$G10840&lt;&gt;"EX",0,--(COUNTIFS(DATOS!$A$2:$A$20000,DATOS!$A10840,DATOS!$D$2:$D$20000,DATOS!$D10840,DATOS!$E$2:$E$20000,DATOS!$E10840,DATOS!$I$2:$I$20000,DATOS!$I10840,DATOS!$G$2:$G$20000,"OR")=0))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DATOS!$A$2:$A$20000,DATOS!$A10841,DATOS!$D$2:$D$20000,DATOS!$D10841,DATOS!$E$2:$E$20000,DATOS!$E10841,DATOS!$I$2:$I$20000,DATOS!$I10841,DATOS!$G$2:$G$20000,"EX")=0),0))))</f>
      </c>
      <c r="H10841">
        <f>IF(DATOS!$G10841&lt;&gt;"EX",0,--(COUNTIFS(DATOS!$A$2:$A$20000,DATOS!$A10841,DATOS!$D$2:$D$20000,DATOS!$D10841,DATOS!$E$2:$E$20000,DATOS!$E10841,DATOS!$I$2:$I$20000,DATOS!$I10841,DATOS!$G$2:$G$20000,"OR")=0))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DATOS!$A$2:$A$20000,DATOS!$A10842,DATOS!$D$2:$D$20000,DATOS!$D10842,DATOS!$E$2:$E$20000,DATOS!$E10842,DATOS!$I$2:$I$20000,DATOS!$I10842,DATOS!$G$2:$G$20000,"EX")=0),0))))</f>
      </c>
      <c r="H10842">
        <f>IF(DATOS!$G10842&lt;&gt;"EX",0,--(COUNTIFS(DATOS!$A$2:$A$20000,DATOS!$A10842,DATOS!$D$2:$D$20000,DATOS!$D10842,DATOS!$E$2:$E$20000,DATOS!$E10842,DATOS!$I$2:$I$20000,DATOS!$I10842,DATOS!$G$2:$G$20000,"OR")=0))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DATOS!$A$2:$A$20000,DATOS!$A10843,DATOS!$D$2:$D$20000,DATOS!$D10843,DATOS!$E$2:$E$20000,DATOS!$E10843,DATOS!$I$2:$I$20000,DATOS!$I10843,DATOS!$G$2:$G$20000,"EX")=0),0))))</f>
      </c>
      <c r="H10843">
        <f>IF(DATOS!$G10843&lt;&gt;"EX",0,--(COUNTIFS(DATOS!$A$2:$A$20000,DATOS!$A10843,DATOS!$D$2:$D$20000,DATOS!$D10843,DATOS!$E$2:$E$20000,DATOS!$E10843,DATOS!$I$2:$I$20000,DATOS!$I10843,DATOS!$G$2:$G$20000,"OR")=0))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DATOS!$A$2:$A$20000,DATOS!$A10844,DATOS!$D$2:$D$20000,DATOS!$D10844,DATOS!$E$2:$E$20000,DATOS!$E10844,DATOS!$I$2:$I$20000,DATOS!$I10844,DATOS!$G$2:$G$20000,"EX")=0),0))))</f>
      </c>
      <c r="H10844">
        <f>IF(DATOS!$G10844&lt;&gt;"EX",0,--(COUNTIFS(DATOS!$A$2:$A$20000,DATOS!$A10844,DATOS!$D$2:$D$20000,DATOS!$D10844,DATOS!$E$2:$E$20000,DATOS!$E10844,DATOS!$I$2:$I$20000,DATOS!$I10844,DATOS!$G$2:$G$20000,"OR")=0))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DATOS!$A$2:$A$20000,DATOS!$A10845,DATOS!$D$2:$D$20000,DATOS!$D10845,DATOS!$E$2:$E$20000,DATOS!$E10845,DATOS!$I$2:$I$20000,DATOS!$I10845,DATOS!$G$2:$G$20000,"EX")=0),0))))</f>
      </c>
      <c r="H10845">
        <f>IF(DATOS!$G10845&lt;&gt;"EX",0,--(COUNTIFS(DATOS!$A$2:$A$20000,DATOS!$A10845,DATOS!$D$2:$D$20000,DATOS!$D10845,DATOS!$E$2:$E$20000,DATOS!$E10845,DATOS!$I$2:$I$20000,DATOS!$I10845,DATOS!$G$2:$G$20000,"OR")=0))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DATOS!$A$2:$A$20000,DATOS!$A10846,DATOS!$D$2:$D$20000,DATOS!$D10846,DATOS!$E$2:$E$20000,DATOS!$E10846,DATOS!$I$2:$I$20000,DATOS!$I10846,DATOS!$G$2:$G$20000,"EX")=0),0))))</f>
      </c>
      <c r="H10846">
        <f>IF(DATOS!$G10846&lt;&gt;"EX",0,--(COUNTIFS(DATOS!$A$2:$A$20000,DATOS!$A10846,DATOS!$D$2:$D$20000,DATOS!$D10846,DATOS!$E$2:$E$20000,DATOS!$E10846,DATOS!$I$2:$I$20000,DATOS!$I10846,DATOS!$G$2:$G$20000,"OR")=0))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DATOS!$A$2:$A$20000,DATOS!$A10847,DATOS!$D$2:$D$20000,DATOS!$D10847,DATOS!$E$2:$E$20000,DATOS!$E10847,DATOS!$I$2:$I$20000,DATOS!$I10847,DATOS!$G$2:$G$20000,"EX")=0),0))))</f>
      </c>
      <c r="H10847">
        <f>IF(DATOS!$G10847&lt;&gt;"EX",0,--(COUNTIFS(DATOS!$A$2:$A$20000,DATOS!$A10847,DATOS!$D$2:$D$20000,DATOS!$D10847,DATOS!$E$2:$E$20000,DATOS!$E10847,DATOS!$I$2:$I$20000,DATOS!$I10847,DATOS!$G$2:$G$20000,"OR")=0))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DATOS!$A$2:$A$20000,DATOS!$A10848,DATOS!$D$2:$D$20000,DATOS!$D10848,DATOS!$E$2:$E$20000,DATOS!$E10848,DATOS!$I$2:$I$20000,DATOS!$I10848,DATOS!$G$2:$G$20000,"EX")=0),0))))</f>
      </c>
      <c r="H10848">
        <f>IF(DATOS!$G10848&lt;&gt;"EX",0,--(COUNTIFS(DATOS!$A$2:$A$20000,DATOS!$A10848,DATOS!$D$2:$D$20000,DATOS!$D10848,DATOS!$E$2:$E$20000,DATOS!$E10848,DATOS!$I$2:$I$20000,DATOS!$I10848,DATOS!$G$2:$G$20000,"OR")=0))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DATOS!$A$2:$A$20000,DATOS!$A10849,DATOS!$D$2:$D$20000,DATOS!$D10849,DATOS!$E$2:$E$20000,DATOS!$E10849,DATOS!$I$2:$I$20000,DATOS!$I10849,DATOS!$G$2:$G$20000,"EX")=0),0))))</f>
      </c>
      <c r="H10849">
        <f>IF(DATOS!$G10849&lt;&gt;"EX",0,--(COUNTIFS(DATOS!$A$2:$A$20000,DATOS!$A10849,DATOS!$D$2:$D$20000,DATOS!$D10849,DATOS!$E$2:$E$20000,DATOS!$E10849,DATOS!$I$2:$I$20000,DATOS!$I10849,DATOS!$G$2:$G$20000,"OR")=0))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DATOS!$A$2:$A$20000,DATOS!$A10850,DATOS!$D$2:$D$20000,DATOS!$D10850,DATOS!$E$2:$E$20000,DATOS!$E10850,DATOS!$I$2:$I$20000,DATOS!$I10850,DATOS!$G$2:$G$20000,"EX")=0),0))))</f>
      </c>
      <c r="H10850">
        <f>IF(DATOS!$G10850&lt;&gt;"EX",0,--(COUNTIFS(DATOS!$A$2:$A$20000,DATOS!$A10850,DATOS!$D$2:$D$20000,DATOS!$D10850,DATOS!$E$2:$E$20000,DATOS!$E10850,DATOS!$I$2:$I$20000,DATOS!$I10850,DATOS!$G$2:$G$20000,"OR")=0))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DATOS!$A$2:$A$20000,DATOS!$A10851,DATOS!$D$2:$D$20000,DATOS!$D10851,DATOS!$E$2:$E$20000,DATOS!$E10851,DATOS!$I$2:$I$20000,DATOS!$I10851,DATOS!$G$2:$G$20000,"EX")=0),0))))</f>
      </c>
      <c r="H10851">
        <f>IF(DATOS!$G10851&lt;&gt;"EX",0,--(COUNTIFS(DATOS!$A$2:$A$20000,DATOS!$A10851,DATOS!$D$2:$D$20000,DATOS!$D10851,DATOS!$E$2:$E$20000,DATOS!$E10851,DATOS!$I$2:$I$20000,DATOS!$I10851,DATOS!$G$2:$G$20000,"OR")=0))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DATOS!$A$2:$A$20000,DATOS!$A10852,DATOS!$D$2:$D$20000,DATOS!$D10852,DATOS!$E$2:$E$20000,DATOS!$E10852,DATOS!$I$2:$I$20000,DATOS!$I10852,DATOS!$G$2:$G$20000,"EX")=0),0))))</f>
      </c>
      <c r="H10852">
        <f>IF(DATOS!$G10852&lt;&gt;"EX",0,--(COUNTIFS(DATOS!$A$2:$A$20000,DATOS!$A10852,DATOS!$D$2:$D$20000,DATOS!$D10852,DATOS!$E$2:$E$20000,DATOS!$E10852,DATOS!$I$2:$I$20000,DATOS!$I10852,DATOS!$G$2:$G$20000,"OR")=0))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DATOS!$A$2:$A$20000,DATOS!$A10853,DATOS!$D$2:$D$20000,DATOS!$D10853,DATOS!$E$2:$E$20000,DATOS!$E10853,DATOS!$I$2:$I$20000,DATOS!$I10853,DATOS!$G$2:$G$20000,"EX")=0),0))))</f>
      </c>
      <c r="H10853">
        <f>IF(DATOS!$G10853&lt;&gt;"EX",0,--(COUNTIFS(DATOS!$A$2:$A$20000,DATOS!$A10853,DATOS!$D$2:$D$20000,DATOS!$D10853,DATOS!$E$2:$E$20000,DATOS!$E10853,DATOS!$I$2:$I$20000,DATOS!$I10853,DATOS!$G$2:$G$20000,"OR")=0))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DATOS!$A$2:$A$20000,DATOS!$A10854,DATOS!$D$2:$D$20000,DATOS!$D10854,DATOS!$E$2:$E$20000,DATOS!$E10854,DATOS!$I$2:$I$20000,DATOS!$I10854,DATOS!$G$2:$G$20000,"EX")=0),0))))</f>
      </c>
      <c r="H10854">
        <f>IF(DATOS!$G10854&lt;&gt;"EX",0,--(COUNTIFS(DATOS!$A$2:$A$20000,DATOS!$A10854,DATOS!$D$2:$D$20000,DATOS!$D10854,DATOS!$E$2:$E$20000,DATOS!$E10854,DATOS!$I$2:$I$20000,DATOS!$I10854,DATOS!$G$2:$G$20000,"OR")=0))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DATOS!$A$2:$A$20000,DATOS!$A10855,DATOS!$D$2:$D$20000,DATOS!$D10855,DATOS!$E$2:$E$20000,DATOS!$E10855,DATOS!$I$2:$I$20000,DATOS!$I10855,DATOS!$G$2:$G$20000,"EX")=0),0))))</f>
      </c>
      <c r="H10855">
        <f>IF(DATOS!$G10855&lt;&gt;"EX",0,--(COUNTIFS(DATOS!$A$2:$A$20000,DATOS!$A10855,DATOS!$D$2:$D$20000,DATOS!$D10855,DATOS!$E$2:$E$20000,DATOS!$E10855,DATOS!$I$2:$I$20000,DATOS!$I10855,DATOS!$G$2:$G$20000,"OR")=0))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DATOS!$A$2:$A$20000,DATOS!$A10856,DATOS!$D$2:$D$20000,DATOS!$D10856,DATOS!$E$2:$E$20000,DATOS!$E10856,DATOS!$I$2:$I$20000,DATOS!$I10856,DATOS!$G$2:$G$20000,"EX")=0),0))))</f>
      </c>
      <c r="H10856">
        <f>IF(DATOS!$G10856&lt;&gt;"EX",0,--(COUNTIFS(DATOS!$A$2:$A$20000,DATOS!$A10856,DATOS!$D$2:$D$20000,DATOS!$D10856,DATOS!$E$2:$E$20000,DATOS!$E10856,DATOS!$I$2:$I$20000,DATOS!$I10856,DATOS!$G$2:$G$20000,"OR")=0))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DATOS!$A$2:$A$20000,DATOS!$A10857,DATOS!$D$2:$D$20000,DATOS!$D10857,DATOS!$E$2:$E$20000,DATOS!$E10857,DATOS!$I$2:$I$20000,DATOS!$I10857,DATOS!$G$2:$G$20000,"EX")=0),0))))</f>
      </c>
      <c r="H10857">
        <f>IF(DATOS!$G10857&lt;&gt;"EX",0,--(COUNTIFS(DATOS!$A$2:$A$20000,DATOS!$A10857,DATOS!$D$2:$D$20000,DATOS!$D10857,DATOS!$E$2:$E$20000,DATOS!$E10857,DATOS!$I$2:$I$20000,DATOS!$I10857,DATOS!$G$2:$G$20000,"OR")=0))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DATOS!$A$2:$A$20000,DATOS!$A10858,DATOS!$D$2:$D$20000,DATOS!$D10858,DATOS!$E$2:$E$20000,DATOS!$E10858,DATOS!$I$2:$I$20000,DATOS!$I10858,DATOS!$G$2:$G$20000,"EX")=0),0))))</f>
      </c>
      <c r="H10858">
        <f>IF(DATOS!$G10858&lt;&gt;"EX",0,--(COUNTIFS(DATOS!$A$2:$A$20000,DATOS!$A10858,DATOS!$D$2:$D$20000,DATOS!$D10858,DATOS!$E$2:$E$20000,DATOS!$E10858,DATOS!$I$2:$I$20000,DATOS!$I10858,DATOS!$G$2:$G$20000,"OR")=0))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DATOS!$A$2:$A$20000,DATOS!$A10859,DATOS!$D$2:$D$20000,DATOS!$D10859,DATOS!$E$2:$E$20000,DATOS!$E10859,DATOS!$I$2:$I$20000,DATOS!$I10859,DATOS!$G$2:$G$20000,"EX")=0),0))))</f>
      </c>
      <c r="H10859">
        <f>IF(DATOS!$G10859&lt;&gt;"EX",0,--(COUNTIFS(DATOS!$A$2:$A$20000,DATOS!$A10859,DATOS!$D$2:$D$20000,DATOS!$D10859,DATOS!$E$2:$E$20000,DATOS!$E10859,DATOS!$I$2:$I$20000,DATOS!$I10859,DATOS!$G$2:$G$20000,"OR")=0))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DATOS!$A$2:$A$20000,DATOS!$A10860,DATOS!$D$2:$D$20000,DATOS!$D10860,DATOS!$E$2:$E$20000,DATOS!$E10860,DATOS!$I$2:$I$20000,DATOS!$I10860,DATOS!$G$2:$G$20000,"EX")=0),0))))</f>
      </c>
      <c r="H10860">
        <f>IF(DATOS!$G10860&lt;&gt;"EX",0,--(COUNTIFS(DATOS!$A$2:$A$20000,DATOS!$A10860,DATOS!$D$2:$D$20000,DATOS!$D10860,DATOS!$E$2:$E$20000,DATOS!$E10860,DATOS!$I$2:$I$20000,DATOS!$I10860,DATOS!$G$2:$G$20000,"OR")=0))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DATOS!$A$2:$A$20000,DATOS!$A10861,DATOS!$D$2:$D$20000,DATOS!$D10861,DATOS!$E$2:$E$20000,DATOS!$E10861,DATOS!$I$2:$I$20000,DATOS!$I10861,DATOS!$G$2:$G$20000,"EX")=0),0))))</f>
      </c>
      <c r="H10861">
        <f>IF(DATOS!$G10861&lt;&gt;"EX",0,--(COUNTIFS(DATOS!$A$2:$A$20000,DATOS!$A10861,DATOS!$D$2:$D$20000,DATOS!$D10861,DATOS!$E$2:$E$20000,DATOS!$E10861,DATOS!$I$2:$I$20000,DATOS!$I10861,DATOS!$G$2:$G$20000,"OR")=0))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DATOS!$A$2:$A$20000,DATOS!$A10862,DATOS!$D$2:$D$20000,DATOS!$D10862,DATOS!$E$2:$E$20000,DATOS!$E10862,DATOS!$I$2:$I$20000,DATOS!$I10862,DATOS!$G$2:$G$20000,"EX")=0),0))))</f>
      </c>
      <c r="H10862">
        <f>IF(DATOS!$G10862&lt;&gt;"EX",0,--(COUNTIFS(DATOS!$A$2:$A$20000,DATOS!$A10862,DATOS!$D$2:$D$20000,DATOS!$D10862,DATOS!$E$2:$E$20000,DATOS!$E10862,DATOS!$I$2:$I$20000,DATOS!$I10862,DATOS!$G$2:$G$20000,"OR")=0))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DATOS!$A$2:$A$20000,DATOS!$A10863,DATOS!$D$2:$D$20000,DATOS!$D10863,DATOS!$E$2:$E$20000,DATOS!$E10863,DATOS!$I$2:$I$20000,DATOS!$I10863,DATOS!$G$2:$G$20000,"EX")=0),0))))</f>
      </c>
      <c r="H10863">
        <f>IF(DATOS!$G10863&lt;&gt;"EX",0,--(COUNTIFS(DATOS!$A$2:$A$20000,DATOS!$A10863,DATOS!$D$2:$D$20000,DATOS!$D10863,DATOS!$E$2:$E$20000,DATOS!$E10863,DATOS!$I$2:$I$20000,DATOS!$I10863,DATOS!$G$2:$G$20000,"OR")=0))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DATOS!$A$2:$A$20000,DATOS!$A10864,DATOS!$D$2:$D$20000,DATOS!$D10864,DATOS!$E$2:$E$20000,DATOS!$E10864,DATOS!$I$2:$I$20000,DATOS!$I10864,DATOS!$G$2:$G$20000,"EX")=0),0))))</f>
      </c>
      <c r="H10864">
        <f>IF(DATOS!$G10864&lt;&gt;"EX",0,--(COUNTIFS(DATOS!$A$2:$A$20000,DATOS!$A10864,DATOS!$D$2:$D$20000,DATOS!$D10864,DATOS!$E$2:$E$20000,DATOS!$E10864,DATOS!$I$2:$I$20000,DATOS!$I10864,DATOS!$G$2:$G$20000,"OR")=0))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DATOS!$A$2:$A$20000,DATOS!$A10865,DATOS!$D$2:$D$20000,DATOS!$D10865,DATOS!$E$2:$E$20000,DATOS!$E10865,DATOS!$I$2:$I$20000,DATOS!$I10865,DATOS!$G$2:$G$20000,"EX")=0),0))))</f>
      </c>
      <c r="H10865">
        <f>IF(DATOS!$G10865&lt;&gt;"EX",0,--(COUNTIFS(DATOS!$A$2:$A$20000,DATOS!$A10865,DATOS!$D$2:$D$20000,DATOS!$D10865,DATOS!$E$2:$E$20000,DATOS!$E10865,DATOS!$I$2:$I$20000,DATOS!$I10865,DATOS!$G$2:$G$20000,"OR")=0))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DATOS!$A$2:$A$20000,DATOS!$A10866,DATOS!$D$2:$D$20000,DATOS!$D10866,DATOS!$E$2:$E$20000,DATOS!$E10866,DATOS!$I$2:$I$20000,DATOS!$I10866,DATOS!$G$2:$G$20000,"EX")=0),0))))</f>
      </c>
      <c r="H10866">
        <f>IF(DATOS!$G10866&lt;&gt;"EX",0,--(COUNTIFS(DATOS!$A$2:$A$20000,DATOS!$A10866,DATOS!$D$2:$D$20000,DATOS!$D10866,DATOS!$E$2:$E$20000,DATOS!$E10866,DATOS!$I$2:$I$20000,DATOS!$I10866,DATOS!$G$2:$G$20000,"OR")=0))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DATOS!$A$2:$A$20000,DATOS!$A10867,DATOS!$D$2:$D$20000,DATOS!$D10867,DATOS!$E$2:$E$20000,DATOS!$E10867,DATOS!$I$2:$I$20000,DATOS!$I10867,DATOS!$G$2:$G$20000,"EX")=0),0))))</f>
      </c>
      <c r="H10867">
        <f>IF(DATOS!$G10867&lt;&gt;"EX",0,--(COUNTIFS(DATOS!$A$2:$A$20000,DATOS!$A10867,DATOS!$D$2:$D$20000,DATOS!$D10867,DATOS!$E$2:$E$20000,DATOS!$E10867,DATOS!$I$2:$I$20000,DATOS!$I10867,DATOS!$G$2:$G$20000,"OR")=0))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DATOS!$A$2:$A$20000,DATOS!$A10868,DATOS!$D$2:$D$20000,DATOS!$D10868,DATOS!$E$2:$E$20000,DATOS!$E10868,DATOS!$I$2:$I$20000,DATOS!$I10868,DATOS!$G$2:$G$20000,"EX")=0),0))))</f>
      </c>
      <c r="H10868">
        <f>IF(DATOS!$G10868&lt;&gt;"EX",0,--(COUNTIFS(DATOS!$A$2:$A$20000,DATOS!$A10868,DATOS!$D$2:$D$20000,DATOS!$D10868,DATOS!$E$2:$E$20000,DATOS!$E10868,DATOS!$I$2:$I$20000,DATOS!$I10868,DATOS!$G$2:$G$20000,"OR")=0))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DATOS!$A$2:$A$20000,DATOS!$A10869,DATOS!$D$2:$D$20000,DATOS!$D10869,DATOS!$E$2:$E$20000,DATOS!$E10869,DATOS!$I$2:$I$20000,DATOS!$I10869,DATOS!$G$2:$G$20000,"EX")=0),0))))</f>
      </c>
      <c r="H10869">
        <f>IF(DATOS!$G10869&lt;&gt;"EX",0,--(COUNTIFS(DATOS!$A$2:$A$20000,DATOS!$A10869,DATOS!$D$2:$D$20000,DATOS!$D10869,DATOS!$E$2:$E$20000,DATOS!$E10869,DATOS!$I$2:$I$20000,DATOS!$I10869,DATOS!$G$2:$G$20000,"OR")=0))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DATOS!$A$2:$A$20000,DATOS!$A10870,DATOS!$D$2:$D$20000,DATOS!$D10870,DATOS!$E$2:$E$20000,DATOS!$E10870,DATOS!$I$2:$I$20000,DATOS!$I10870,DATOS!$G$2:$G$20000,"EX")=0),0))))</f>
      </c>
      <c r="H10870">
        <f>IF(DATOS!$G10870&lt;&gt;"EX",0,--(COUNTIFS(DATOS!$A$2:$A$20000,DATOS!$A10870,DATOS!$D$2:$D$20000,DATOS!$D10870,DATOS!$E$2:$E$20000,DATOS!$E10870,DATOS!$I$2:$I$20000,DATOS!$I10870,DATOS!$G$2:$G$20000,"OR")=0))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DATOS!$A$2:$A$20000,DATOS!$A10871,DATOS!$D$2:$D$20000,DATOS!$D10871,DATOS!$E$2:$E$20000,DATOS!$E10871,DATOS!$I$2:$I$20000,DATOS!$I10871,DATOS!$G$2:$G$20000,"EX")=0),0))))</f>
      </c>
      <c r="H10871">
        <f>IF(DATOS!$G10871&lt;&gt;"EX",0,--(COUNTIFS(DATOS!$A$2:$A$20000,DATOS!$A10871,DATOS!$D$2:$D$20000,DATOS!$D10871,DATOS!$E$2:$E$20000,DATOS!$E10871,DATOS!$I$2:$I$20000,DATOS!$I10871,DATOS!$G$2:$G$20000,"OR")=0))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DATOS!$A$2:$A$20000,DATOS!$A10872,DATOS!$D$2:$D$20000,DATOS!$D10872,DATOS!$E$2:$E$20000,DATOS!$E10872,DATOS!$I$2:$I$20000,DATOS!$I10872,DATOS!$G$2:$G$20000,"EX")=0),0))))</f>
      </c>
      <c r="H10872">
        <f>IF(DATOS!$G10872&lt;&gt;"EX",0,--(COUNTIFS(DATOS!$A$2:$A$20000,DATOS!$A10872,DATOS!$D$2:$D$20000,DATOS!$D10872,DATOS!$E$2:$E$20000,DATOS!$E10872,DATOS!$I$2:$I$20000,DATOS!$I10872,DATOS!$G$2:$G$20000,"OR")=0))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DATOS!$A$2:$A$20000,DATOS!$A10873,DATOS!$D$2:$D$20000,DATOS!$D10873,DATOS!$E$2:$E$20000,DATOS!$E10873,DATOS!$I$2:$I$20000,DATOS!$I10873,DATOS!$G$2:$G$20000,"EX")=0),0))))</f>
      </c>
      <c r="H10873">
        <f>IF(DATOS!$G10873&lt;&gt;"EX",0,--(COUNTIFS(DATOS!$A$2:$A$20000,DATOS!$A10873,DATOS!$D$2:$D$20000,DATOS!$D10873,DATOS!$E$2:$E$20000,DATOS!$E10873,DATOS!$I$2:$I$20000,DATOS!$I10873,DATOS!$G$2:$G$20000,"OR")=0))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DATOS!$A$2:$A$20000,DATOS!$A10874,DATOS!$D$2:$D$20000,DATOS!$D10874,DATOS!$E$2:$E$20000,DATOS!$E10874,DATOS!$I$2:$I$20000,DATOS!$I10874,DATOS!$G$2:$G$20000,"EX")=0),0))))</f>
      </c>
      <c r="H10874">
        <f>IF(DATOS!$G10874&lt;&gt;"EX",0,--(COUNTIFS(DATOS!$A$2:$A$20000,DATOS!$A10874,DATOS!$D$2:$D$20000,DATOS!$D10874,DATOS!$E$2:$E$20000,DATOS!$E10874,DATOS!$I$2:$I$20000,DATOS!$I10874,DATOS!$G$2:$G$20000,"OR")=0))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DATOS!$A$2:$A$20000,DATOS!$A10875,DATOS!$D$2:$D$20000,DATOS!$D10875,DATOS!$E$2:$E$20000,DATOS!$E10875,DATOS!$I$2:$I$20000,DATOS!$I10875,DATOS!$G$2:$G$20000,"EX")=0),0))))</f>
      </c>
      <c r="H10875">
        <f>IF(DATOS!$G10875&lt;&gt;"EX",0,--(COUNTIFS(DATOS!$A$2:$A$20000,DATOS!$A10875,DATOS!$D$2:$D$20000,DATOS!$D10875,DATOS!$E$2:$E$20000,DATOS!$E10875,DATOS!$I$2:$I$20000,DATOS!$I10875,DATOS!$G$2:$G$20000,"OR")=0))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DATOS!$A$2:$A$20000,DATOS!$A10876,DATOS!$D$2:$D$20000,DATOS!$D10876,DATOS!$E$2:$E$20000,DATOS!$E10876,DATOS!$I$2:$I$20000,DATOS!$I10876,DATOS!$G$2:$G$20000,"EX")=0),0))))</f>
      </c>
      <c r="H10876">
        <f>IF(DATOS!$G10876&lt;&gt;"EX",0,--(COUNTIFS(DATOS!$A$2:$A$20000,DATOS!$A10876,DATOS!$D$2:$D$20000,DATOS!$D10876,DATOS!$E$2:$E$20000,DATOS!$E10876,DATOS!$I$2:$I$20000,DATOS!$I10876,DATOS!$G$2:$G$20000,"OR")=0))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DATOS!$A$2:$A$20000,DATOS!$A10877,DATOS!$D$2:$D$20000,DATOS!$D10877,DATOS!$E$2:$E$20000,DATOS!$E10877,DATOS!$I$2:$I$20000,DATOS!$I10877,DATOS!$G$2:$G$20000,"EX")=0),0))))</f>
      </c>
      <c r="H10877">
        <f>IF(DATOS!$G10877&lt;&gt;"EX",0,--(COUNTIFS(DATOS!$A$2:$A$20000,DATOS!$A10877,DATOS!$D$2:$D$20000,DATOS!$D10877,DATOS!$E$2:$E$20000,DATOS!$E10877,DATOS!$I$2:$I$20000,DATOS!$I10877,DATOS!$G$2:$G$20000,"OR")=0))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DATOS!$A$2:$A$20000,DATOS!$A10878,DATOS!$D$2:$D$20000,DATOS!$D10878,DATOS!$E$2:$E$20000,DATOS!$E10878,DATOS!$I$2:$I$20000,DATOS!$I10878,DATOS!$G$2:$G$20000,"EX")=0),0))))</f>
      </c>
      <c r="H10878">
        <f>IF(DATOS!$G10878&lt;&gt;"EX",0,--(COUNTIFS(DATOS!$A$2:$A$20000,DATOS!$A10878,DATOS!$D$2:$D$20000,DATOS!$D10878,DATOS!$E$2:$E$20000,DATOS!$E10878,DATOS!$I$2:$I$20000,DATOS!$I10878,DATOS!$G$2:$G$20000,"OR")=0))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DATOS!$A$2:$A$20000,DATOS!$A10879,DATOS!$D$2:$D$20000,DATOS!$D10879,DATOS!$E$2:$E$20000,DATOS!$E10879,DATOS!$I$2:$I$20000,DATOS!$I10879,DATOS!$G$2:$G$20000,"EX")=0),0))))</f>
      </c>
      <c r="H10879">
        <f>IF(DATOS!$G10879&lt;&gt;"EX",0,--(COUNTIFS(DATOS!$A$2:$A$20000,DATOS!$A10879,DATOS!$D$2:$D$20000,DATOS!$D10879,DATOS!$E$2:$E$20000,DATOS!$E10879,DATOS!$I$2:$I$20000,DATOS!$I10879,DATOS!$G$2:$G$20000,"OR")=0))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DATOS!$A$2:$A$20000,DATOS!$A10880,DATOS!$D$2:$D$20000,DATOS!$D10880,DATOS!$E$2:$E$20000,DATOS!$E10880,DATOS!$I$2:$I$20000,DATOS!$I10880,DATOS!$G$2:$G$20000,"EX")=0),0))))</f>
      </c>
      <c r="H10880">
        <f>IF(DATOS!$G10880&lt;&gt;"EX",0,--(COUNTIFS(DATOS!$A$2:$A$20000,DATOS!$A10880,DATOS!$D$2:$D$20000,DATOS!$D10880,DATOS!$E$2:$E$20000,DATOS!$E10880,DATOS!$I$2:$I$20000,DATOS!$I10880,DATOS!$G$2:$G$20000,"OR")=0))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DATOS!$A$2:$A$20000,DATOS!$A10881,DATOS!$D$2:$D$20000,DATOS!$D10881,DATOS!$E$2:$E$20000,DATOS!$E10881,DATOS!$I$2:$I$20000,DATOS!$I10881,DATOS!$G$2:$G$20000,"EX")=0),0))))</f>
      </c>
      <c r="H10881">
        <f>IF(DATOS!$G10881&lt;&gt;"EX",0,--(COUNTIFS(DATOS!$A$2:$A$20000,DATOS!$A10881,DATOS!$D$2:$D$20000,DATOS!$D10881,DATOS!$E$2:$E$20000,DATOS!$E10881,DATOS!$I$2:$I$20000,DATOS!$I10881,DATOS!$G$2:$G$20000,"OR")=0))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DATOS!$A$2:$A$20000,DATOS!$A10882,DATOS!$D$2:$D$20000,DATOS!$D10882,DATOS!$E$2:$E$20000,DATOS!$E10882,DATOS!$I$2:$I$20000,DATOS!$I10882,DATOS!$G$2:$G$20000,"EX")=0),0))))</f>
      </c>
      <c r="H10882">
        <f>IF(DATOS!$G10882&lt;&gt;"EX",0,--(COUNTIFS(DATOS!$A$2:$A$20000,DATOS!$A10882,DATOS!$D$2:$D$20000,DATOS!$D10882,DATOS!$E$2:$E$20000,DATOS!$E10882,DATOS!$I$2:$I$20000,DATOS!$I10882,DATOS!$G$2:$G$20000,"OR")=0))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DATOS!$A$2:$A$20000,DATOS!$A10883,DATOS!$D$2:$D$20000,DATOS!$D10883,DATOS!$E$2:$E$20000,DATOS!$E10883,DATOS!$I$2:$I$20000,DATOS!$I10883,DATOS!$G$2:$G$20000,"EX")=0),0))))</f>
      </c>
      <c r="H10883">
        <f>IF(DATOS!$G10883&lt;&gt;"EX",0,--(COUNTIFS(DATOS!$A$2:$A$20000,DATOS!$A10883,DATOS!$D$2:$D$20000,DATOS!$D10883,DATOS!$E$2:$E$20000,DATOS!$E10883,DATOS!$I$2:$I$20000,DATOS!$I10883,DATOS!$G$2:$G$20000,"OR")=0))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DATOS!$A$2:$A$20000,DATOS!$A10884,DATOS!$D$2:$D$20000,DATOS!$D10884,DATOS!$E$2:$E$20000,DATOS!$E10884,DATOS!$I$2:$I$20000,DATOS!$I10884,DATOS!$G$2:$G$20000,"EX")=0),0))))</f>
      </c>
      <c r="H10884">
        <f>IF(DATOS!$G10884&lt;&gt;"EX",0,--(COUNTIFS(DATOS!$A$2:$A$20000,DATOS!$A10884,DATOS!$D$2:$D$20000,DATOS!$D10884,DATOS!$E$2:$E$20000,DATOS!$E10884,DATOS!$I$2:$I$20000,DATOS!$I10884,DATOS!$G$2:$G$20000,"OR")=0))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DATOS!$A$2:$A$20000,DATOS!$A10885,DATOS!$D$2:$D$20000,DATOS!$D10885,DATOS!$E$2:$E$20000,DATOS!$E10885,DATOS!$I$2:$I$20000,DATOS!$I10885,DATOS!$G$2:$G$20000,"EX")=0),0))))</f>
      </c>
      <c r="H10885">
        <f>IF(DATOS!$G10885&lt;&gt;"EX",0,--(COUNTIFS(DATOS!$A$2:$A$20000,DATOS!$A10885,DATOS!$D$2:$D$20000,DATOS!$D10885,DATOS!$E$2:$E$20000,DATOS!$E10885,DATOS!$I$2:$I$20000,DATOS!$I10885,DATOS!$G$2:$G$20000,"OR")=0))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DATOS!$A$2:$A$20000,DATOS!$A10886,DATOS!$D$2:$D$20000,DATOS!$D10886,DATOS!$E$2:$E$20000,DATOS!$E10886,DATOS!$I$2:$I$20000,DATOS!$I10886,DATOS!$G$2:$G$20000,"EX")=0),0))))</f>
      </c>
      <c r="H10886">
        <f>IF(DATOS!$G10886&lt;&gt;"EX",0,--(COUNTIFS(DATOS!$A$2:$A$20000,DATOS!$A10886,DATOS!$D$2:$D$20000,DATOS!$D10886,DATOS!$E$2:$E$20000,DATOS!$E10886,DATOS!$I$2:$I$20000,DATOS!$I10886,DATOS!$G$2:$G$20000,"OR")=0))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DATOS!$A$2:$A$20000,DATOS!$A10887,DATOS!$D$2:$D$20000,DATOS!$D10887,DATOS!$E$2:$E$20000,DATOS!$E10887,DATOS!$I$2:$I$20000,DATOS!$I10887,DATOS!$G$2:$G$20000,"EX")=0),0))))</f>
      </c>
      <c r="H10887">
        <f>IF(DATOS!$G10887&lt;&gt;"EX",0,--(COUNTIFS(DATOS!$A$2:$A$20000,DATOS!$A10887,DATOS!$D$2:$D$20000,DATOS!$D10887,DATOS!$E$2:$E$20000,DATOS!$E10887,DATOS!$I$2:$I$20000,DATOS!$I10887,DATOS!$G$2:$G$20000,"OR")=0))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DATOS!$A$2:$A$20000,DATOS!$A10888,DATOS!$D$2:$D$20000,DATOS!$D10888,DATOS!$E$2:$E$20000,DATOS!$E10888,DATOS!$I$2:$I$20000,DATOS!$I10888,DATOS!$G$2:$G$20000,"EX")=0),0))))</f>
      </c>
      <c r="H10888">
        <f>IF(DATOS!$G10888&lt;&gt;"EX",0,--(COUNTIFS(DATOS!$A$2:$A$20000,DATOS!$A10888,DATOS!$D$2:$D$20000,DATOS!$D10888,DATOS!$E$2:$E$20000,DATOS!$E10888,DATOS!$I$2:$I$20000,DATOS!$I10888,DATOS!$G$2:$G$20000,"OR")=0))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DATOS!$A$2:$A$20000,DATOS!$A10889,DATOS!$D$2:$D$20000,DATOS!$D10889,DATOS!$E$2:$E$20000,DATOS!$E10889,DATOS!$I$2:$I$20000,DATOS!$I10889,DATOS!$G$2:$G$20000,"EX")=0),0))))</f>
      </c>
      <c r="H10889">
        <f>IF(DATOS!$G10889&lt;&gt;"EX",0,--(COUNTIFS(DATOS!$A$2:$A$20000,DATOS!$A10889,DATOS!$D$2:$D$20000,DATOS!$D10889,DATOS!$E$2:$E$20000,DATOS!$E10889,DATOS!$I$2:$I$20000,DATOS!$I10889,DATOS!$G$2:$G$20000,"OR")=0))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DATOS!$A$2:$A$20000,DATOS!$A10890,DATOS!$D$2:$D$20000,DATOS!$D10890,DATOS!$E$2:$E$20000,DATOS!$E10890,DATOS!$I$2:$I$20000,DATOS!$I10890,DATOS!$G$2:$G$20000,"EX")=0),0))))</f>
      </c>
      <c r="H10890">
        <f>IF(DATOS!$G10890&lt;&gt;"EX",0,--(COUNTIFS(DATOS!$A$2:$A$20000,DATOS!$A10890,DATOS!$D$2:$D$20000,DATOS!$D10890,DATOS!$E$2:$E$20000,DATOS!$E10890,DATOS!$I$2:$I$20000,DATOS!$I10890,DATOS!$G$2:$G$20000,"OR")=0))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DATOS!$A$2:$A$20000,DATOS!$A10891,DATOS!$D$2:$D$20000,DATOS!$D10891,DATOS!$E$2:$E$20000,DATOS!$E10891,DATOS!$I$2:$I$20000,DATOS!$I10891,DATOS!$G$2:$G$20000,"EX")=0),0))))</f>
      </c>
      <c r="H10891">
        <f>IF(DATOS!$G10891&lt;&gt;"EX",0,--(COUNTIFS(DATOS!$A$2:$A$20000,DATOS!$A10891,DATOS!$D$2:$D$20000,DATOS!$D10891,DATOS!$E$2:$E$20000,DATOS!$E10891,DATOS!$I$2:$I$20000,DATOS!$I10891,DATOS!$G$2:$G$20000,"OR")=0))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DATOS!$A$2:$A$20000,DATOS!$A10892,DATOS!$D$2:$D$20000,DATOS!$D10892,DATOS!$E$2:$E$20000,DATOS!$E10892,DATOS!$I$2:$I$20000,DATOS!$I10892,DATOS!$G$2:$G$20000,"EX")=0),0))))</f>
      </c>
      <c r="H10892">
        <f>IF(DATOS!$G10892&lt;&gt;"EX",0,--(COUNTIFS(DATOS!$A$2:$A$20000,DATOS!$A10892,DATOS!$D$2:$D$20000,DATOS!$D10892,DATOS!$E$2:$E$20000,DATOS!$E10892,DATOS!$I$2:$I$20000,DATOS!$I10892,DATOS!$G$2:$G$20000,"OR")=0))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DATOS!$A$2:$A$20000,DATOS!$A10893,DATOS!$D$2:$D$20000,DATOS!$D10893,DATOS!$E$2:$E$20000,DATOS!$E10893,DATOS!$I$2:$I$20000,DATOS!$I10893,DATOS!$G$2:$G$20000,"EX")=0),0))))</f>
      </c>
      <c r="H10893">
        <f>IF(DATOS!$G10893&lt;&gt;"EX",0,--(COUNTIFS(DATOS!$A$2:$A$20000,DATOS!$A10893,DATOS!$D$2:$D$20000,DATOS!$D10893,DATOS!$E$2:$E$20000,DATOS!$E10893,DATOS!$I$2:$I$20000,DATOS!$I10893,DATOS!$G$2:$G$20000,"OR")=0))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DATOS!$A$2:$A$20000,DATOS!$A10894,DATOS!$D$2:$D$20000,DATOS!$D10894,DATOS!$E$2:$E$20000,DATOS!$E10894,DATOS!$I$2:$I$20000,DATOS!$I10894,DATOS!$G$2:$G$20000,"EX")=0),0))))</f>
      </c>
      <c r="H10894">
        <f>IF(DATOS!$G10894&lt;&gt;"EX",0,--(COUNTIFS(DATOS!$A$2:$A$20000,DATOS!$A10894,DATOS!$D$2:$D$20000,DATOS!$D10894,DATOS!$E$2:$E$20000,DATOS!$E10894,DATOS!$I$2:$I$20000,DATOS!$I10894,DATOS!$G$2:$G$20000,"OR")=0))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DATOS!$A$2:$A$20000,DATOS!$A10895,DATOS!$D$2:$D$20000,DATOS!$D10895,DATOS!$E$2:$E$20000,DATOS!$E10895,DATOS!$I$2:$I$20000,DATOS!$I10895,DATOS!$G$2:$G$20000,"EX")=0),0))))</f>
      </c>
      <c r="H10895">
        <f>IF(DATOS!$G10895&lt;&gt;"EX",0,--(COUNTIFS(DATOS!$A$2:$A$20000,DATOS!$A10895,DATOS!$D$2:$D$20000,DATOS!$D10895,DATOS!$E$2:$E$20000,DATOS!$E10895,DATOS!$I$2:$I$20000,DATOS!$I10895,DATOS!$G$2:$G$20000,"OR")=0))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DATOS!$A$2:$A$20000,DATOS!$A10896,DATOS!$D$2:$D$20000,DATOS!$D10896,DATOS!$E$2:$E$20000,DATOS!$E10896,DATOS!$I$2:$I$20000,DATOS!$I10896,DATOS!$G$2:$G$20000,"EX")=0),0))))</f>
      </c>
      <c r="H10896">
        <f>IF(DATOS!$G10896&lt;&gt;"EX",0,--(COUNTIFS(DATOS!$A$2:$A$20000,DATOS!$A10896,DATOS!$D$2:$D$20000,DATOS!$D10896,DATOS!$E$2:$E$20000,DATOS!$E10896,DATOS!$I$2:$I$20000,DATOS!$I10896,DATOS!$G$2:$G$20000,"OR")=0))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DATOS!$A$2:$A$20000,DATOS!$A10897,DATOS!$D$2:$D$20000,DATOS!$D10897,DATOS!$E$2:$E$20000,DATOS!$E10897,DATOS!$I$2:$I$20000,DATOS!$I10897,DATOS!$G$2:$G$20000,"EX")=0),0))))</f>
      </c>
      <c r="H10897">
        <f>IF(DATOS!$G10897&lt;&gt;"EX",0,--(COUNTIFS(DATOS!$A$2:$A$20000,DATOS!$A10897,DATOS!$D$2:$D$20000,DATOS!$D10897,DATOS!$E$2:$E$20000,DATOS!$E10897,DATOS!$I$2:$I$20000,DATOS!$I10897,DATOS!$G$2:$G$20000,"OR")=0))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DATOS!$A$2:$A$20000,DATOS!$A10898,DATOS!$D$2:$D$20000,DATOS!$D10898,DATOS!$E$2:$E$20000,DATOS!$E10898,DATOS!$I$2:$I$20000,DATOS!$I10898,DATOS!$G$2:$G$20000,"EX")=0),0))))</f>
      </c>
      <c r="H10898">
        <f>IF(DATOS!$G10898&lt;&gt;"EX",0,--(COUNTIFS(DATOS!$A$2:$A$20000,DATOS!$A10898,DATOS!$D$2:$D$20000,DATOS!$D10898,DATOS!$E$2:$E$20000,DATOS!$E10898,DATOS!$I$2:$I$20000,DATOS!$I10898,DATOS!$G$2:$G$20000,"OR")=0))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DATOS!$A$2:$A$20000,DATOS!$A10899,DATOS!$D$2:$D$20000,DATOS!$D10899,DATOS!$E$2:$E$20000,DATOS!$E10899,DATOS!$I$2:$I$20000,DATOS!$I10899,DATOS!$G$2:$G$20000,"EX")=0),0))))</f>
      </c>
      <c r="H10899">
        <f>IF(DATOS!$G10899&lt;&gt;"EX",0,--(COUNTIFS(DATOS!$A$2:$A$20000,DATOS!$A10899,DATOS!$D$2:$D$20000,DATOS!$D10899,DATOS!$E$2:$E$20000,DATOS!$E10899,DATOS!$I$2:$I$20000,DATOS!$I10899,DATOS!$G$2:$G$20000,"OR")=0))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DATOS!$A$2:$A$20000,DATOS!$A10900,DATOS!$D$2:$D$20000,DATOS!$D10900,DATOS!$E$2:$E$20000,DATOS!$E10900,DATOS!$I$2:$I$20000,DATOS!$I10900,DATOS!$G$2:$G$20000,"EX")=0),0))))</f>
      </c>
      <c r="H10900">
        <f>IF(DATOS!$G10900&lt;&gt;"EX",0,--(COUNTIFS(DATOS!$A$2:$A$20000,DATOS!$A10900,DATOS!$D$2:$D$20000,DATOS!$D10900,DATOS!$E$2:$E$20000,DATOS!$E10900,DATOS!$I$2:$I$20000,DATOS!$I10900,DATOS!$G$2:$G$20000,"OR")=0))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DATOS!$A$2:$A$20000,DATOS!$A10901,DATOS!$D$2:$D$20000,DATOS!$D10901,DATOS!$E$2:$E$20000,DATOS!$E10901,DATOS!$I$2:$I$20000,DATOS!$I10901,DATOS!$G$2:$G$20000,"EX")=0),0))))</f>
      </c>
      <c r="H10901">
        <f>IF(DATOS!$G10901&lt;&gt;"EX",0,--(COUNTIFS(DATOS!$A$2:$A$20000,DATOS!$A10901,DATOS!$D$2:$D$20000,DATOS!$D10901,DATOS!$E$2:$E$20000,DATOS!$E10901,DATOS!$I$2:$I$20000,DATOS!$I10901,DATOS!$G$2:$G$20000,"OR")=0))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DATOS!$A$2:$A$20000,DATOS!$A10902,DATOS!$D$2:$D$20000,DATOS!$D10902,DATOS!$E$2:$E$20000,DATOS!$E10902,DATOS!$I$2:$I$20000,DATOS!$I10902,DATOS!$G$2:$G$20000,"EX")=0),0))))</f>
      </c>
      <c r="H10902">
        <f>IF(DATOS!$G10902&lt;&gt;"EX",0,--(COUNTIFS(DATOS!$A$2:$A$20000,DATOS!$A10902,DATOS!$D$2:$D$20000,DATOS!$D10902,DATOS!$E$2:$E$20000,DATOS!$E10902,DATOS!$I$2:$I$20000,DATOS!$I10902,DATOS!$G$2:$G$20000,"OR")=0))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DATOS!$A$2:$A$20000,DATOS!$A10903,DATOS!$D$2:$D$20000,DATOS!$D10903,DATOS!$E$2:$E$20000,DATOS!$E10903,DATOS!$I$2:$I$20000,DATOS!$I10903,DATOS!$G$2:$G$20000,"EX")=0),0))))</f>
      </c>
      <c r="H10903">
        <f>IF(DATOS!$G10903&lt;&gt;"EX",0,--(COUNTIFS(DATOS!$A$2:$A$20000,DATOS!$A10903,DATOS!$D$2:$D$20000,DATOS!$D10903,DATOS!$E$2:$E$20000,DATOS!$E10903,DATOS!$I$2:$I$20000,DATOS!$I10903,DATOS!$G$2:$G$20000,"OR")=0))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DATOS!$A$2:$A$20000,DATOS!$A10904,DATOS!$D$2:$D$20000,DATOS!$D10904,DATOS!$E$2:$E$20000,DATOS!$E10904,DATOS!$I$2:$I$20000,DATOS!$I10904,DATOS!$G$2:$G$20000,"EX")=0),0))))</f>
      </c>
      <c r="H10904">
        <f>IF(DATOS!$G10904&lt;&gt;"EX",0,--(COUNTIFS(DATOS!$A$2:$A$20000,DATOS!$A10904,DATOS!$D$2:$D$20000,DATOS!$D10904,DATOS!$E$2:$E$20000,DATOS!$E10904,DATOS!$I$2:$I$20000,DATOS!$I10904,DATOS!$G$2:$G$20000,"OR")=0))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DATOS!$A$2:$A$20000,DATOS!$A10905,DATOS!$D$2:$D$20000,DATOS!$D10905,DATOS!$E$2:$E$20000,DATOS!$E10905,DATOS!$I$2:$I$20000,DATOS!$I10905,DATOS!$G$2:$G$20000,"EX")=0),0))))</f>
      </c>
      <c r="H10905">
        <f>IF(DATOS!$G10905&lt;&gt;"EX",0,--(COUNTIFS(DATOS!$A$2:$A$20000,DATOS!$A10905,DATOS!$D$2:$D$20000,DATOS!$D10905,DATOS!$E$2:$E$20000,DATOS!$E10905,DATOS!$I$2:$I$20000,DATOS!$I10905,DATOS!$G$2:$G$20000,"OR")=0))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DATOS!$A$2:$A$20000,DATOS!$A10906,DATOS!$D$2:$D$20000,DATOS!$D10906,DATOS!$E$2:$E$20000,DATOS!$E10906,DATOS!$I$2:$I$20000,DATOS!$I10906,DATOS!$G$2:$G$20000,"EX")=0),0))))</f>
      </c>
      <c r="H10906">
        <f>IF(DATOS!$G10906&lt;&gt;"EX",0,--(COUNTIFS(DATOS!$A$2:$A$20000,DATOS!$A10906,DATOS!$D$2:$D$20000,DATOS!$D10906,DATOS!$E$2:$E$20000,DATOS!$E10906,DATOS!$I$2:$I$20000,DATOS!$I10906,DATOS!$G$2:$G$20000,"OR")=0))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DATOS!$A$2:$A$20000,DATOS!$A10907,DATOS!$D$2:$D$20000,DATOS!$D10907,DATOS!$E$2:$E$20000,DATOS!$E10907,DATOS!$I$2:$I$20000,DATOS!$I10907,DATOS!$G$2:$G$20000,"EX")=0),0))))</f>
      </c>
      <c r="H10907">
        <f>IF(DATOS!$G10907&lt;&gt;"EX",0,--(COUNTIFS(DATOS!$A$2:$A$20000,DATOS!$A10907,DATOS!$D$2:$D$20000,DATOS!$D10907,DATOS!$E$2:$E$20000,DATOS!$E10907,DATOS!$I$2:$I$20000,DATOS!$I10907,DATOS!$G$2:$G$20000,"OR")=0))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DATOS!$A$2:$A$20000,DATOS!$A10908,DATOS!$D$2:$D$20000,DATOS!$D10908,DATOS!$E$2:$E$20000,DATOS!$E10908,DATOS!$I$2:$I$20000,DATOS!$I10908,DATOS!$G$2:$G$20000,"EX")=0),0))))</f>
      </c>
      <c r="H10908">
        <f>IF(DATOS!$G10908&lt;&gt;"EX",0,--(COUNTIFS(DATOS!$A$2:$A$20000,DATOS!$A10908,DATOS!$D$2:$D$20000,DATOS!$D10908,DATOS!$E$2:$E$20000,DATOS!$E10908,DATOS!$I$2:$I$20000,DATOS!$I10908,DATOS!$G$2:$G$20000,"OR")=0))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DATOS!$A$2:$A$20000,DATOS!$A10909,DATOS!$D$2:$D$20000,DATOS!$D10909,DATOS!$E$2:$E$20000,DATOS!$E10909,DATOS!$I$2:$I$20000,DATOS!$I10909,DATOS!$G$2:$G$20000,"EX")=0),0))))</f>
      </c>
      <c r="H10909">
        <f>IF(DATOS!$G10909&lt;&gt;"EX",0,--(COUNTIFS(DATOS!$A$2:$A$20000,DATOS!$A10909,DATOS!$D$2:$D$20000,DATOS!$D10909,DATOS!$E$2:$E$20000,DATOS!$E10909,DATOS!$I$2:$I$20000,DATOS!$I10909,DATOS!$G$2:$G$20000,"OR")=0))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DATOS!$A$2:$A$20000,DATOS!$A10910,DATOS!$D$2:$D$20000,DATOS!$D10910,DATOS!$E$2:$E$20000,DATOS!$E10910,DATOS!$I$2:$I$20000,DATOS!$I10910,DATOS!$G$2:$G$20000,"EX")=0),0))))</f>
      </c>
      <c r="H10910">
        <f>IF(DATOS!$G10910&lt;&gt;"EX",0,--(COUNTIFS(DATOS!$A$2:$A$20000,DATOS!$A10910,DATOS!$D$2:$D$20000,DATOS!$D10910,DATOS!$E$2:$E$20000,DATOS!$E10910,DATOS!$I$2:$I$20000,DATOS!$I10910,DATOS!$G$2:$G$20000,"OR")=0))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DATOS!$A$2:$A$20000,DATOS!$A10911,DATOS!$D$2:$D$20000,DATOS!$D10911,DATOS!$E$2:$E$20000,DATOS!$E10911,DATOS!$I$2:$I$20000,DATOS!$I10911,DATOS!$G$2:$G$20000,"EX")=0),0))))</f>
      </c>
      <c r="H10911">
        <f>IF(DATOS!$G10911&lt;&gt;"EX",0,--(COUNTIFS(DATOS!$A$2:$A$20000,DATOS!$A10911,DATOS!$D$2:$D$20000,DATOS!$D10911,DATOS!$E$2:$E$20000,DATOS!$E10911,DATOS!$I$2:$I$20000,DATOS!$I10911,DATOS!$G$2:$G$20000,"OR")=0))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DATOS!$A$2:$A$20000,DATOS!$A10912,DATOS!$D$2:$D$20000,DATOS!$D10912,DATOS!$E$2:$E$20000,DATOS!$E10912,DATOS!$I$2:$I$20000,DATOS!$I10912,DATOS!$G$2:$G$20000,"EX")=0),0))))</f>
      </c>
      <c r="H10912">
        <f>IF(DATOS!$G10912&lt;&gt;"EX",0,--(COUNTIFS(DATOS!$A$2:$A$20000,DATOS!$A10912,DATOS!$D$2:$D$20000,DATOS!$D10912,DATOS!$E$2:$E$20000,DATOS!$E10912,DATOS!$I$2:$I$20000,DATOS!$I10912,DATOS!$G$2:$G$20000,"OR")=0))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DATOS!$A$2:$A$20000,DATOS!$A10913,DATOS!$D$2:$D$20000,DATOS!$D10913,DATOS!$E$2:$E$20000,DATOS!$E10913,DATOS!$I$2:$I$20000,DATOS!$I10913,DATOS!$G$2:$G$20000,"EX")=0),0))))</f>
      </c>
      <c r="H10913">
        <f>IF(DATOS!$G10913&lt;&gt;"EX",0,--(COUNTIFS(DATOS!$A$2:$A$20000,DATOS!$A10913,DATOS!$D$2:$D$20000,DATOS!$D10913,DATOS!$E$2:$E$20000,DATOS!$E10913,DATOS!$I$2:$I$20000,DATOS!$I10913,DATOS!$G$2:$G$20000,"OR")=0))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DATOS!$A$2:$A$20000,DATOS!$A10914,DATOS!$D$2:$D$20000,DATOS!$D10914,DATOS!$E$2:$E$20000,DATOS!$E10914,DATOS!$I$2:$I$20000,DATOS!$I10914,DATOS!$G$2:$G$20000,"EX")=0),0))))</f>
      </c>
      <c r="H10914">
        <f>IF(DATOS!$G10914&lt;&gt;"EX",0,--(COUNTIFS(DATOS!$A$2:$A$20000,DATOS!$A10914,DATOS!$D$2:$D$20000,DATOS!$D10914,DATOS!$E$2:$E$20000,DATOS!$E10914,DATOS!$I$2:$I$20000,DATOS!$I10914,DATOS!$G$2:$G$20000,"OR")=0))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DATOS!$A$2:$A$20000,DATOS!$A10915,DATOS!$D$2:$D$20000,DATOS!$D10915,DATOS!$E$2:$E$20000,DATOS!$E10915,DATOS!$I$2:$I$20000,DATOS!$I10915,DATOS!$G$2:$G$20000,"EX")=0),0))))</f>
      </c>
      <c r="H10915">
        <f>IF(DATOS!$G10915&lt;&gt;"EX",0,--(COUNTIFS(DATOS!$A$2:$A$20000,DATOS!$A10915,DATOS!$D$2:$D$20000,DATOS!$D10915,DATOS!$E$2:$E$20000,DATOS!$E10915,DATOS!$I$2:$I$20000,DATOS!$I10915,DATOS!$G$2:$G$20000,"OR")=0))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DATOS!$A$2:$A$20000,DATOS!$A10916,DATOS!$D$2:$D$20000,DATOS!$D10916,DATOS!$E$2:$E$20000,DATOS!$E10916,DATOS!$I$2:$I$20000,DATOS!$I10916,DATOS!$G$2:$G$20000,"EX")=0),0))))</f>
      </c>
      <c r="H10916">
        <f>IF(DATOS!$G10916&lt;&gt;"EX",0,--(COUNTIFS(DATOS!$A$2:$A$20000,DATOS!$A10916,DATOS!$D$2:$D$20000,DATOS!$D10916,DATOS!$E$2:$E$20000,DATOS!$E10916,DATOS!$I$2:$I$20000,DATOS!$I10916,DATOS!$G$2:$G$20000,"OR")=0))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DATOS!$A$2:$A$20000,DATOS!$A10917,DATOS!$D$2:$D$20000,DATOS!$D10917,DATOS!$E$2:$E$20000,DATOS!$E10917,DATOS!$I$2:$I$20000,DATOS!$I10917,DATOS!$G$2:$G$20000,"EX")=0),0))))</f>
      </c>
      <c r="H10917">
        <f>IF(DATOS!$G10917&lt;&gt;"EX",0,--(COUNTIFS(DATOS!$A$2:$A$20000,DATOS!$A10917,DATOS!$D$2:$D$20000,DATOS!$D10917,DATOS!$E$2:$E$20000,DATOS!$E10917,DATOS!$I$2:$I$20000,DATOS!$I10917,DATOS!$G$2:$G$20000,"OR")=0))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DATOS!$A$2:$A$20000,DATOS!$A10918,DATOS!$D$2:$D$20000,DATOS!$D10918,DATOS!$E$2:$E$20000,DATOS!$E10918,DATOS!$I$2:$I$20000,DATOS!$I10918,DATOS!$G$2:$G$20000,"EX")=0),0))))</f>
      </c>
      <c r="H10918">
        <f>IF(DATOS!$G10918&lt;&gt;"EX",0,--(COUNTIFS(DATOS!$A$2:$A$20000,DATOS!$A10918,DATOS!$D$2:$D$20000,DATOS!$D10918,DATOS!$E$2:$E$20000,DATOS!$E10918,DATOS!$I$2:$I$20000,DATOS!$I10918,DATOS!$G$2:$G$20000,"OR")=0))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DATOS!$A$2:$A$20000,DATOS!$A10919,DATOS!$D$2:$D$20000,DATOS!$D10919,DATOS!$E$2:$E$20000,DATOS!$E10919,DATOS!$I$2:$I$20000,DATOS!$I10919,DATOS!$G$2:$G$20000,"EX")=0),0))))</f>
      </c>
      <c r="H10919">
        <f>IF(DATOS!$G10919&lt;&gt;"EX",0,--(COUNTIFS(DATOS!$A$2:$A$20000,DATOS!$A10919,DATOS!$D$2:$D$20000,DATOS!$D10919,DATOS!$E$2:$E$20000,DATOS!$E10919,DATOS!$I$2:$I$20000,DATOS!$I10919,DATOS!$G$2:$G$20000,"OR")=0))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DATOS!$A$2:$A$20000,DATOS!$A10920,DATOS!$D$2:$D$20000,DATOS!$D10920,DATOS!$E$2:$E$20000,DATOS!$E10920,DATOS!$I$2:$I$20000,DATOS!$I10920,DATOS!$G$2:$G$20000,"EX")=0),0))))</f>
      </c>
      <c r="H10920">
        <f>IF(DATOS!$G10920&lt;&gt;"EX",0,--(COUNTIFS(DATOS!$A$2:$A$20000,DATOS!$A10920,DATOS!$D$2:$D$20000,DATOS!$D10920,DATOS!$E$2:$E$20000,DATOS!$E10920,DATOS!$I$2:$I$20000,DATOS!$I10920,DATOS!$G$2:$G$20000,"OR")=0))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DATOS!$A$2:$A$20000,DATOS!$A10921,DATOS!$D$2:$D$20000,DATOS!$D10921,DATOS!$E$2:$E$20000,DATOS!$E10921,DATOS!$I$2:$I$20000,DATOS!$I10921,DATOS!$G$2:$G$20000,"EX")=0),0))))</f>
      </c>
      <c r="H10921">
        <f>IF(DATOS!$G10921&lt;&gt;"EX",0,--(COUNTIFS(DATOS!$A$2:$A$20000,DATOS!$A10921,DATOS!$D$2:$D$20000,DATOS!$D10921,DATOS!$E$2:$E$20000,DATOS!$E10921,DATOS!$I$2:$I$20000,DATOS!$I10921,DATOS!$G$2:$G$20000,"OR")=0))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DATOS!$A$2:$A$20000,DATOS!$A10922,DATOS!$D$2:$D$20000,DATOS!$D10922,DATOS!$E$2:$E$20000,DATOS!$E10922,DATOS!$I$2:$I$20000,DATOS!$I10922,DATOS!$G$2:$G$20000,"EX")=0),0))))</f>
      </c>
      <c r="H10922">
        <f>IF(DATOS!$G10922&lt;&gt;"EX",0,--(COUNTIFS(DATOS!$A$2:$A$20000,DATOS!$A10922,DATOS!$D$2:$D$20000,DATOS!$D10922,DATOS!$E$2:$E$20000,DATOS!$E10922,DATOS!$I$2:$I$20000,DATOS!$I10922,DATOS!$G$2:$G$20000,"OR")=0))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DATOS!$A$2:$A$20000,DATOS!$A10923,DATOS!$D$2:$D$20000,DATOS!$D10923,DATOS!$E$2:$E$20000,DATOS!$E10923,DATOS!$I$2:$I$20000,DATOS!$I10923,DATOS!$G$2:$G$20000,"EX")=0),0))))</f>
      </c>
      <c r="H10923">
        <f>IF(DATOS!$G10923&lt;&gt;"EX",0,--(COUNTIFS(DATOS!$A$2:$A$20000,DATOS!$A10923,DATOS!$D$2:$D$20000,DATOS!$D10923,DATOS!$E$2:$E$20000,DATOS!$E10923,DATOS!$I$2:$I$20000,DATOS!$I10923,DATOS!$G$2:$G$20000,"OR")=0))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DATOS!$A$2:$A$20000,DATOS!$A10924,DATOS!$D$2:$D$20000,DATOS!$D10924,DATOS!$E$2:$E$20000,DATOS!$E10924,DATOS!$I$2:$I$20000,DATOS!$I10924,DATOS!$G$2:$G$20000,"EX")=0),0))))</f>
      </c>
      <c r="H10924">
        <f>IF(DATOS!$G10924&lt;&gt;"EX",0,--(COUNTIFS(DATOS!$A$2:$A$20000,DATOS!$A10924,DATOS!$D$2:$D$20000,DATOS!$D10924,DATOS!$E$2:$E$20000,DATOS!$E10924,DATOS!$I$2:$I$20000,DATOS!$I10924,DATOS!$G$2:$G$20000,"OR")=0))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DATOS!$A$2:$A$20000,DATOS!$A10925,DATOS!$D$2:$D$20000,DATOS!$D10925,DATOS!$E$2:$E$20000,DATOS!$E10925,DATOS!$I$2:$I$20000,DATOS!$I10925,DATOS!$G$2:$G$20000,"EX")=0),0))))</f>
      </c>
      <c r="H10925">
        <f>IF(DATOS!$G10925&lt;&gt;"EX",0,--(COUNTIFS(DATOS!$A$2:$A$20000,DATOS!$A10925,DATOS!$D$2:$D$20000,DATOS!$D10925,DATOS!$E$2:$E$20000,DATOS!$E10925,DATOS!$I$2:$I$20000,DATOS!$I10925,DATOS!$G$2:$G$20000,"OR")=0))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DATOS!$A$2:$A$20000,DATOS!$A10926,DATOS!$D$2:$D$20000,DATOS!$D10926,DATOS!$E$2:$E$20000,DATOS!$E10926,DATOS!$I$2:$I$20000,DATOS!$I10926,DATOS!$G$2:$G$20000,"EX")=0),0))))</f>
      </c>
      <c r="H10926">
        <f>IF(DATOS!$G10926&lt;&gt;"EX",0,--(COUNTIFS(DATOS!$A$2:$A$20000,DATOS!$A10926,DATOS!$D$2:$D$20000,DATOS!$D10926,DATOS!$E$2:$E$20000,DATOS!$E10926,DATOS!$I$2:$I$20000,DATOS!$I10926,DATOS!$G$2:$G$20000,"OR")=0))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DATOS!$A$2:$A$20000,DATOS!$A10927,DATOS!$D$2:$D$20000,DATOS!$D10927,DATOS!$E$2:$E$20000,DATOS!$E10927,DATOS!$I$2:$I$20000,DATOS!$I10927,DATOS!$G$2:$G$20000,"EX")=0),0))))</f>
      </c>
      <c r="H10927">
        <f>IF(DATOS!$G10927&lt;&gt;"EX",0,--(COUNTIFS(DATOS!$A$2:$A$20000,DATOS!$A10927,DATOS!$D$2:$D$20000,DATOS!$D10927,DATOS!$E$2:$E$20000,DATOS!$E10927,DATOS!$I$2:$I$20000,DATOS!$I10927,DATOS!$G$2:$G$20000,"OR")=0))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DATOS!$A$2:$A$20000,DATOS!$A10928,DATOS!$D$2:$D$20000,DATOS!$D10928,DATOS!$E$2:$E$20000,DATOS!$E10928,DATOS!$I$2:$I$20000,DATOS!$I10928,DATOS!$G$2:$G$20000,"EX")=0),0))))</f>
      </c>
      <c r="H10928">
        <f>IF(DATOS!$G10928&lt;&gt;"EX",0,--(COUNTIFS(DATOS!$A$2:$A$20000,DATOS!$A10928,DATOS!$D$2:$D$20000,DATOS!$D10928,DATOS!$E$2:$E$20000,DATOS!$E10928,DATOS!$I$2:$I$20000,DATOS!$I10928,DATOS!$G$2:$G$20000,"OR")=0))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DATOS!$A$2:$A$20000,DATOS!$A10929,DATOS!$D$2:$D$20000,DATOS!$D10929,DATOS!$E$2:$E$20000,DATOS!$E10929,DATOS!$I$2:$I$20000,DATOS!$I10929,DATOS!$G$2:$G$20000,"EX")=0),0))))</f>
      </c>
      <c r="H10929">
        <f>IF(DATOS!$G10929&lt;&gt;"EX",0,--(COUNTIFS(DATOS!$A$2:$A$20000,DATOS!$A10929,DATOS!$D$2:$D$20000,DATOS!$D10929,DATOS!$E$2:$E$20000,DATOS!$E10929,DATOS!$I$2:$I$20000,DATOS!$I10929,DATOS!$G$2:$G$20000,"OR")=0))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DATOS!$A$2:$A$20000,DATOS!$A10930,DATOS!$D$2:$D$20000,DATOS!$D10930,DATOS!$E$2:$E$20000,DATOS!$E10930,DATOS!$I$2:$I$20000,DATOS!$I10930,DATOS!$G$2:$G$20000,"EX")=0),0))))</f>
      </c>
      <c r="H10930">
        <f>IF(DATOS!$G10930&lt;&gt;"EX",0,--(COUNTIFS(DATOS!$A$2:$A$20000,DATOS!$A10930,DATOS!$D$2:$D$20000,DATOS!$D10930,DATOS!$E$2:$E$20000,DATOS!$E10930,DATOS!$I$2:$I$20000,DATOS!$I10930,DATOS!$G$2:$G$20000,"OR")=0))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DATOS!$A$2:$A$20000,DATOS!$A10931,DATOS!$D$2:$D$20000,DATOS!$D10931,DATOS!$E$2:$E$20000,DATOS!$E10931,DATOS!$I$2:$I$20000,DATOS!$I10931,DATOS!$G$2:$G$20000,"EX")=0),0))))</f>
      </c>
      <c r="H10931">
        <f>IF(DATOS!$G10931&lt;&gt;"EX",0,--(COUNTIFS(DATOS!$A$2:$A$20000,DATOS!$A10931,DATOS!$D$2:$D$20000,DATOS!$D10931,DATOS!$E$2:$E$20000,DATOS!$E10931,DATOS!$I$2:$I$20000,DATOS!$I10931,DATOS!$G$2:$G$20000,"OR")=0))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DATOS!$A$2:$A$20000,DATOS!$A10932,DATOS!$D$2:$D$20000,DATOS!$D10932,DATOS!$E$2:$E$20000,DATOS!$E10932,DATOS!$I$2:$I$20000,DATOS!$I10932,DATOS!$G$2:$G$20000,"EX")=0),0))))</f>
      </c>
      <c r="H10932">
        <f>IF(DATOS!$G10932&lt;&gt;"EX",0,--(COUNTIFS(DATOS!$A$2:$A$20000,DATOS!$A10932,DATOS!$D$2:$D$20000,DATOS!$D10932,DATOS!$E$2:$E$20000,DATOS!$E10932,DATOS!$I$2:$I$20000,DATOS!$I10932,DATOS!$G$2:$G$20000,"OR")=0))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DATOS!$A$2:$A$20000,DATOS!$A10933,DATOS!$D$2:$D$20000,DATOS!$D10933,DATOS!$E$2:$E$20000,DATOS!$E10933,DATOS!$I$2:$I$20000,DATOS!$I10933,DATOS!$G$2:$G$20000,"EX")=0),0))))</f>
      </c>
      <c r="H10933">
        <f>IF(DATOS!$G10933&lt;&gt;"EX",0,--(COUNTIFS(DATOS!$A$2:$A$20000,DATOS!$A10933,DATOS!$D$2:$D$20000,DATOS!$D10933,DATOS!$E$2:$E$20000,DATOS!$E10933,DATOS!$I$2:$I$20000,DATOS!$I10933,DATOS!$G$2:$G$20000,"OR")=0))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DATOS!$A$2:$A$20000,DATOS!$A10934,DATOS!$D$2:$D$20000,DATOS!$D10934,DATOS!$E$2:$E$20000,DATOS!$E10934,DATOS!$I$2:$I$20000,DATOS!$I10934,DATOS!$G$2:$G$20000,"EX")=0),0))))</f>
      </c>
      <c r="H10934">
        <f>IF(DATOS!$G10934&lt;&gt;"EX",0,--(COUNTIFS(DATOS!$A$2:$A$20000,DATOS!$A10934,DATOS!$D$2:$D$20000,DATOS!$D10934,DATOS!$E$2:$E$20000,DATOS!$E10934,DATOS!$I$2:$I$20000,DATOS!$I10934,DATOS!$G$2:$G$20000,"OR")=0))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DATOS!$A$2:$A$20000,DATOS!$A10935,DATOS!$D$2:$D$20000,DATOS!$D10935,DATOS!$E$2:$E$20000,DATOS!$E10935,DATOS!$I$2:$I$20000,DATOS!$I10935,DATOS!$G$2:$G$20000,"EX")=0),0))))</f>
      </c>
      <c r="H10935">
        <f>IF(DATOS!$G10935&lt;&gt;"EX",0,--(COUNTIFS(DATOS!$A$2:$A$20000,DATOS!$A10935,DATOS!$D$2:$D$20000,DATOS!$D10935,DATOS!$E$2:$E$20000,DATOS!$E10935,DATOS!$I$2:$I$20000,DATOS!$I10935,DATOS!$G$2:$G$20000,"OR")=0))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DATOS!$A$2:$A$20000,DATOS!$A10936,DATOS!$D$2:$D$20000,DATOS!$D10936,DATOS!$E$2:$E$20000,DATOS!$E10936,DATOS!$I$2:$I$20000,DATOS!$I10936,DATOS!$G$2:$G$20000,"EX")=0),0))))</f>
      </c>
      <c r="H10936">
        <f>IF(DATOS!$G10936&lt;&gt;"EX",0,--(COUNTIFS(DATOS!$A$2:$A$20000,DATOS!$A10936,DATOS!$D$2:$D$20000,DATOS!$D10936,DATOS!$E$2:$E$20000,DATOS!$E10936,DATOS!$I$2:$I$20000,DATOS!$I10936,DATOS!$G$2:$G$20000,"OR")=0))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DATOS!$A$2:$A$20000,DATOS!$A10937,DATOS!$D$2:$D$20000,DATOS!$D10937,DATOS!$E$2:$E$20000,DATOS!$E10937,DATOS!$I$2:$I$20000,DATOS!$I10937,DATOS!$G$2:$G$20000,"EX")=0),0))))</f>
      </c>
      <c r="H10937">
        <f>IF(DATOS!$G10937&lt;&gt;"EX",0,--(COUNTIFS(DATOS!$A$2:$A$20000,DATOS!$A10937,DATOS!$D$2:$D$20000,DATOS!$D10937,DATOS!$E$2:$E$20000,DATOS!$E10937,DATOS!$I$2:$I$20000,DATOS!$I10937,DATOS!$G$2:$G$20000,"OR")=0))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DATOS!$A$2:$A$20000,DATOS!$A10938,DATOS!$D$2:$D$20000,DATOS!$D10938,DATOS!$E$2:$E$20000,DATOS!$E10938,DATOS!$I$2:$I$20000,DATOS!$I10938,DATOS!$G$2:$G$20000,"EX")=0),0))))</f>
      </c>
      <c r="H10938">
        <f>IF(DATOS!$G10938&lt;&gt;"EX",0,--(COUNTIFS(DATOS!$A$2:$A$20000,DATOS!$A10938,DATOS!$D$2:$D$20000,DATOS!$D10938,DATOS!$E$2:$E$20000,DATOS!$E10938,DATOS!$I$2:$I$20000,DATOS!$I10938,DATOS!$G$2:$G$20000,"OR")=0))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DATOS!$A$2:$A$20000,DATOS!$A10939,DATOS!$D$2:$D$20000,DATOS!$D10939,DATOS!$E$2:$E$20000,DATOS!$E10939,DATOS!$I$2:$I$20000,DATOS!$I10939,DATOS!$G$2:$G$20000,"EX")=0),0))))</f>
      </c>
      <c r="H10939">
        <f>IF(DATOS!$G10939&lt;&gt;"EX",0,--(COUNTIFS(DATOS!$A$2:$A$20000,DATOS!$A10939,DATOS!$D$2:$D$20000,DATOS!$D10939,DATOS!$E$2:$E$20000,DATOS!$E10939,DATOS!$I$2:$I$20000,DATOS!$I10939,DATOS!$G$2:$G$20000,"OR")=0))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DATOS!$A$2:$A$20000,DATOS!$A10940,DATOS!$D$2:$D$20000,DATOS!$D10940,DATOS!$E$2:$E$20000,DATOS!$E10940,DATOS!$I$2:$I$20000,DATOS!$I10940,DATOS!$G$2:$G$20000,"EX")=0),0))))</f>
      </c>
      <c r="H10940">
        <f>IF(DATOS!$G10940&lt;&gt;"EX",0,--(COUNTIFS(DATOS!$A$2:$A$20000,DATOS!$A10940,DATOS!$D$2:$D$20000,DATOS!$D10940,DATOS!$E$2:$E$20000,DATOS!$E10940,DATOS!$I$2:$I$20000,DATOS!$I10940,DATOS!$G$2:$G$20000,"OR")=0))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DATOS!$A$2:$A$20000,DATOS!$A10941,DATOS!$D$2:$D$20000,DATOS!$D10941,DATOS!$E$2:$E$20000,DATOS!$E10941,DATOS!$I$2:$I$20000,DATOS!$I10941,DATOS!$G$2:$G$20000,"EX")=0),0))))</f>
      </c>
      <c r="H10941">
        <f>IF(DATOS!$G10941&lt;&gt;"EX",0,--(COUNTIFS(DATOS!$A$2:$A$20000,DATOS!$A10941,DATOS!$D$2:$D$20000,DATOS!$D10941,DATOS!$E$2:$E$20000,DATOS!$E10941,DATOS!$I$2:$I$20000,DATOS!$I10941,DATOS!$G$2:$G$20000,"OR")=0))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DATOS!$A$2:$A$20000,DATOS!$A10942,DATOS!$D$2:$D$20000,DATOS!$D10942,DATOS!$E$2:$E$20000,DATOS!$E10942,DATOS!$I$2:$I$20000,DATOS!$I10942,DATOS!$G$2:$G$20000,"EX")=0),0))))</f>
      </c>
      <c r="H10942">
        <f>IF(DATOS!$G10942&lt;&gt;"EX",0,--(COUNTIFS(DATOS!$A$2:$A$20000,DATOS!$A10942,DATOS!$D$2:$D$20000,DATOS!$D10942,DATOS!$E$2:$E$20000,DATOS!$E10942,DATOS!$I$2:$I$20000,DATOS!$I10942,DATOS!$G$2:$G$20000,"OR")=0))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DATOS!$A$2:$A$20000,DATOS!$A10943,DATOS!$D$2:$D$20000,DATOS!$D10943,DATOS!$E$2:$E$20000,DATOS!$E10943,DATOS!$I$2:$I$20000,DATOS!$I10943,DATOS!$G$2:$G$20000,"EX")=0),0))))</f>
      </c>
      <c r="H10943">
        <f>IF(DATOS!$G10943&lt;&gt;"EX",0,--(COUNTIFS(DATOS!$A$2:$A$20000,DATOS!$A10943,DATOS!$D$2:$D$20000,DATOS!$D10943,DATOS!$E$2:$E$20000,DATOS!$E10943,DATOS!$I$2:$I$20000,DATOS!$I10943,DATOS!$G$2:$G$20000,"OR")=0))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DATOS!$A$2:$A$20000,DATOS!$A10944,DATOS!$D$2:$D$20000,DATOS!$D10944,DATOS!$E$2:$E$20000,DATOS!$E10944,DATOS!$I$2:$I$20000,DATOS!$I10944,DATOS!$G$2:$G$20000,"EX")=0),0))))</f>
      </c>
      <c r="H10944">
        <f>IF(DATOS!$G10944&lt;&gt;"EX",0,--(COUNTIFS(DATOS!$A$2:$A$20000,DATOS!$A10944,DATOS!$D$2:$D$20000,DATOS!$D10944,DATOS!$E$2:$E$20000,DATOS!$E10944,DATOS!$I$2:$I$20000,DATOS!$I10944,DATOS!$G$2:$G$20000,"OR")=0))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DATOS!$A$2:$A$20000,DATOS!$A10945,DATOS!$D$2:$D$20000,DATOS!$D10945,DATOS!$E$2:$E$20000,DATOS!$E10945,DATOS!$I$2:$I$20000,DATOS!$I10945,DATOS!$G$2:$G$20000,"EX")=0),0))))</f>
      </c>
      <c r="H10945">
        <f>IF(DATOS!$G10945&lt;&gt;"EX",0,--(COUNTIFS(DATOS!$A$2:$A$20000,DATOS!$A10945,DATOS!$D$2:$D$20000,DATOS!$D10945,DATOS!$E$2:$E$20000,DATOS!$E10945,DATOS!$I$2:$I$20000,DATOS!$I10945,DATOS!$G$2:$G$20000,"OR")=0))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DATOS!$A$2:$A$20000,DATOS!$A10946,DATOS!$D$2:$D$20000,DATOS!$D10946,DATOS!$E$2:$E$20000,DATOS!$E10946,DATOS!$I$2:$I$20000,DATOS!$I10946,DATOS!$G$2:$G$20000,"EX")=0),0))))</f>
      </c>
      <c r="H10946">
        <f>IF(DATOS!$G10946&lt;&gt;"EX",0,--(COUNTIFS(DATOS!$A$2:$A$20000,DATOS!$A10946,DATOS!$D$2:$D$20000,DATOS!$D10946,DATOS!$E$2:$E$20000,DATOS!$E10946,DATOS!$I$2:$I$20000,DATOS!$I10946,DATOS!$G$2:$G$20000,"OR")=0))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DATOS!$A$2:$A$20000,DATOS!$A10947,DATOS!$D$2:$D$20000,DATOS!$D10947,DATOS!$E$2:$E$20000,DATOS!$E10947,DATOS!$I$2:$I$20000,DATOS!$I10947,DATOS!$G$2:$G$20000,"EX")=0),0))))</f>
      </c>
      <c r="H10947">
        <f>IF(DATOS!$G10947&lt;&gt;"EX",0,--(COUNTIFS(DATOS!$A$2:$A$20000,DATOS!$A10947,DATOS!$D$2:$D$20000,DATOS!$D10947,DATOS!$E$2:$E$20000,DATOS!$E10947,DATOS!$I$2:$I$20000,DATOS!$I10947,DATOS!$G$2:$G$20000,"OR")=0))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DATOS!$A$2:$A$20000,DATOS!$A10948,DATOS!$D$2:$D$20000,DATOS!$D10948,DATOS!$E$2:$E$20000,DATOS!$E10948,DATOS!$I$2:$I$20000,DATOS!$I10948,DATOS!$G$2:$G$20000,"EX")=0),0))))</f>
      </c>
      <c r="H10948">
        <f>IF(DATOS!$G10948&lt;&gt;"EX",0,--(COUNTIFS(DATOS!$A$2:$A$20000,DATOS!$A10948,DATOS!$D$2:$D$20000,DATOS!$D10948,DATOS!$E$2:$E$20000,DATOS!$E10948,DATOS!$I$2:$I$20000,DATOS!$I10948,DATOS!$G$2:$G$20000,"OR")=0))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DATOS!$A$2:$A$20000,DATOS!$A10949,DATOS!$D$2:$D$20000,DATOS!$D10949,DATOS!$E$2:$E$20000,DATOS!$E10949,DATOS!$I$2:$I$20000,DATOS!$I10949,DATOS!$G$2:$G$20000,"EX")=0),0))))</f>
      </c>
      <c r="H10949">
        <f>IF(DATOS!$G10949&lt;&gt;"EX",0,--(COUNTIFS(DATOS!$A$2:$A$20000,DATOS!$A10949,DATOS!$D$2:$D$20000,DATOS!$D10949,DATOS!$E$2:$E$20000,DATOS!$E10949,DATOS!$I$2:$I$20000,DATOS!$I10949,DATOS!$G$2:$G$20000,"OR")=0))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DATOS!$A$2:$A$20000,DATOS!$A10950,DATOS!$D$2:$D$20000,DATOS!$D10950,DATOS!$E$2:$E$20000,DATOS!$E10950,DATOS!$I$2:$I$20000,DATOS!$I10950,DATOS!$G$2:$G$20000,"EX")=0),0))))</f>
      </c>
      <c r="H10950">
        <f>IF(DATOS!$G10950&lt;&gt;"EX",0,--(COUNTIFS(DATOS!$A$2:$A$20000,DATOS!$A10950,DATOS!$D$2:$D$20000,DATOS!$D10950,DATOS!$E$2:$E$20000,DATOS!$E10950,DATOS!$I$2:$I$20000,DATOS!$I10950,DATOS!$G$2:$G$20000,"OR")=0))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DATOS!$A$2:$A$20000,DATOS!$A10951,DATOS!$D$2:$D$20000,DATOS!$D10951,DATOS!$E$2:$E$20000,DATOS!$E10951,DATOS!$I$2:$I$20000,DATOS!$I10951,DATOS!$G$2:$G$20000,"EX")=0),0))))</f>
      </c>
      <c r="H10951">
        <f>IF(DATOS!$G10951&lt;&gt;"EX",0,--(COUNTIFS(DATOS!$A$2:$A$20000,DATOS!$A10951,DATOS!$D$2:$D$20000,DATOS!$D10951,DATOS!$E$2:$E$20000,DATOS!$E10951,DATOS!$I$2:$I$20000,DATOS!$I10951,DATOS!$G$2:$G$20000,"OR")=0))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DATOS!$A$2:$A$20000,DATOS!$A10952,DATOS!$D$2:$D$20000,DATOS!$D10952,DATOS!$E$2:$E$20000,DATOS!$E10952,DATOS!$I$2:$I$20000,DATOS!$I10952,DATOS!$G$2:$G$20000,"EX")=0),0))))</f>
      </c>
      <c r="H10952">
        <f>IF(DATOS!$G10952&lt;&gt;"EX",0,--(COUNTIFS(DATOS!$A$2:$A$20000,DATOS!$A10952,DATOS!$D$2:$D$20000,DATOS!$D10952,DATOS!$E$2:$E$20000,DATOS!$E10952,DATOS!$I$2:$I$20000,DATOS!$I10952,DATOS!$G$2:$G$20000,"OR")=0))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DATOS!$A$2:$A$20000,DATOS!$A10953,DATOS!$D$2:$D$20000,DATOS!$D10953,DATOS!$E$2:$E$20000,DATOS!$E10953,DATOS!$I$2:$I$20000,DATOS!$I10953,DATOS!$G$2:$G$20000,"EX")=0),0))))</f>
      </c>
      <c r="H10953">
        <f>IF(DATOS!$G10953&lt;&gt;"EX",0,--(COUNTIFS(DATOS!$A$2:$A$20000,DATOS!$A10953,DATOS!$D$2:$D$20000,DATOS!$D10953,DATOS!$E$2:$E$20000,DATOS!$E10953,DATOS!$I$2:$I$20000,DATOS!$I10953,DATOS!$G$2:$G$20000,"OR")=0))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DATOS!$A$2:$A$20000,DATOS!$A10954,DATOS!$D$2:$D$20000,DATOS!$D10954,DATOS!$E$2:$E$20000,DATOS!$E10954,DATOS!$I$2:$I$20000,DATOS!$I10954,DATOS!$G$2:$G$20000,"EX")=0),0))))</f>
      </c>
      <c r="H10954">
        <f>IF(DATOS!$G10954&lt;&gt;"EX",0,--(COUNTIFS(DATOS!$A$2:$A$20000,DATOS!$A10954,DATOS!$D$2:$D$20000,DATOS!$D10954,DATOS!$E$2:$E$20000,DATOS!$E10954,DATOS!$I$2:$I$20000,DATOS!$I10954,DATOS!$G$2:$G$20000,"OR")=0))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DATOS!$A$2:$A$20000,DATOS!$A10955,DATOS!$D$2:$D$20000,DATOS!$D10955,DATOS!$E$2:$E$20000,DATOS!$E10955,DATOS!$I$2:$I$20000,DATOS!$I10955,DATOS!$G$2:$G$20000,"EX")=0),0))))</f>
      </c>
      <c r="H10955">
        <f>IF(DATOS!$G10955&lt;&gt;"EX",0,--(COUNTIFS(DATOS!$A$2:$A$20000,DATOS!$A10955,DATOS!$D$2:$D$20000,DATOS!$D10955,DATOS!$E$2:$E$20000,DATOS!$E10955,DATOS!$I$2:$I$20000,DATOS!$I10955,DATOS!$G$2:$G$20000,"OR")=0))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DATOS!$A$2:$A$20000,DATOS!$A10956,DATOS!$D$2:$D$20000,DATOS!$D10956,DATOS!$E$2:$E$20000,DATOS!$E10956,DATOS!$I$2:$I$20000,DATOS!$I10956,DATOS!$G$2:$G$20000,"EX")=0),0))))</f>
      </c>
      <c r="H10956">
        <f>IF(DATOS!$G10956&lt;&gt;"EX",0,--(COUNTIFS(DATOS!$A$2:$A$20000,DATOS!$A10956,DATOS!$D$2:$D$20000,DATOS!$D10956,DATOS!$E$2:$E$20000,DATOS!$E10956,DATOS!$I$2:$I$20000,DATOS!$I10956,DATOS!$G$2:$G$20000,"OR")=0))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DATOS!$A$2:$A$20000,DATOS!$A10957,DATOS!$D$2:$D$20000,DATOS!$D10957,DATOS!$E$2:$E$20000,DATOS!$E10957,DATOS!$I$2:$I$20000,DATOS!$I10957,DATOS!$G$2:$G$20000,"EX")=0),0))))</f>
      </c>
      <c r="H10957">
        <f>IF(DATOS!$G10957&lt;&gt;"EX",0,--(COUNTIFS(DATOS!$A$2:$A$20000,DATOS!$A10957,DATOS!$D$2:$D$20000,DATOS!$D10957,DATOS!$E$2:$E$20000,DATOS!$E10957,DATOS!$I$2:$I$20000,DATOS!$I10957,DATOS!$G$2:$G$20000,"OR")=0))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DATOS!$A$2:$A$20000,DATOS!$A10958,DATOS!$D$2:$D$20000,DATOS!$D10958,DATOS!$E$2:$E$20000,DATOS!$E10958,DATOS!$I$2:$I$20000,DATOS!$I10958,DATOS!$G$2:$G$20000,"EX")=0),0))))</f>
      </c>
      <c r="H10958">
        <f>IF(DATOS!$G10958&lt;&gt;"EX",0,--(COUNTIFS(DATOS!$A$2:$A$20000,DATOS!$A10958,DATOS!$D$2:$D$20000,DATOS!$D10958,DATOS!$E$2:$E$20000,DATOS!$E10958,DATOS!$I$2:$I$20000,DATOS!$I10958,DATOS!$G$2:$G$20000,"OR")=0))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DATOS!$A$2:$A$20000,DATOS!$A10959,DATOS!$D$2:$D$20000,DATOS!$D10959,DATOS!$E$2:$E$20000,DATOS!$E10959,DATOS!$I$2:$I$20000,DATOS!$I10959,DATOS!$G$2:$G$20000,"EX")=0),0))))</f>
      </c>
      <c r="H10959">
        <f>IF(DATOS!$G10959&lt;&gt;"EX",0,--(COUNTIFS(DATOS!$A$2:$A$20000,DATOS!$A10959,DATOS!$D$2:$D$20000,DATOS!$D10959,DATOS!$E$2:$E$20000,DATOS!$E10959,DATOS!$I$2:$I$20000,DATOS!$I10959,DATOS!$G$2:$G$20000,"OR")=0))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DATOS!$A$2:$A$20000,DATOS!$A10960,DATOS!$D$2:$D$20000,DATOS!$D10960,DATOS!$E$2:$E$20000,DATOS!$E10960,DATOS!$I$2:$I$20000,DATOS!$I10960,DATOS!$G$2:$G$20000,"EX")=0),0))))</f>
      </c>
      <c r="H10960">
        <f>IF(DATOS!$G10960&lt;&gt;"EX",0,--(COUNTIFS(DATOS!$A$2:$A$20000,DATOS!$A10960,DATOS!$D$2:$D$20000,DATOS!$D10960,DATOS!$E$2:$E$20000,DATOS!$E10960,DATOS!$I$2:$I$20000,DATOS!$I10960,DATOS!$G$2:$G$20000,"OR")=0))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DATOS!$A$2:$A$20000,DATOS!$A10961,DATOS!$D$2:$D$20000,DATOS!$D10961,DATOS!$E$2:$E$20000,DATOS!$E10961,DATOS!$I$2:$I$20000,DATOS!$I10961,DATOS!$G$2:$G$20000,"EX")=0),0))))</f>
      </c>
      <c r="H10961">
        <f>IF(DATOS!$G10961&lt;&gt;"EX",0,--(COUNTIFS(DATOS!$A$2:$A$20000,DATOS!$A10961,DATOS!$D$2:$D$20000,DATOS!$D10961,DATOS!$E$2:$E$20000,DATOS!$E10961,DATOS!$I$2:$I$20000,DATOS!$I10961,DATOS!$G$2:$G$20000,"OR")=0))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DATOS!$A$2:$A$20000,DATOS!$A10962,DATOS!$D$2:$D$20000,DATOS!$D10962,DATOS!$E$2:$E$20000,DATOS!$E10962,DATOS!$I$2:$I$20000,DATOS!$I10962,DATOS!$G$2:$G$20000,"EX")=0),0))))</f>
      </c>
      <c r="H10962">
        <f>IF(DATOS!$G10962&lt;&gt;"EX",0,--(COUNTIFS(DATOS!$A$2:$A$20000,DATOS!$A10962,DATOS!$D$2:$D$20000,DATOS!$D10962,DATOS!$E$2:$E$20000,DATOS!$E10962,DATOS!$I$2:$I$20000,DATOS!$I10962,DATOS!$G$2:$G$20000,"OR")=0))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DATOS!$A$2:$A$20000,DATOS!$A10963,DATOS!$D$2:$D$20000,DATOS!$D10963,DATOS!$E$2:$E$20000,DATOS!$E10963,DATOS!$I$2:$I$20000,DATOS!$I10963,DATOS!$G$2:$G$20000,"EX")=0),0))))</f>
      </c>
      <c r="H10963">
        <f>IF(DATOS!$G10963&lt;&gt;"EX",0,--(COUNTIFS(DATOS!$A$2:$A$20000,DATOS!$A10963,DATOS!$D$2:$D$20000,DATOS!$D10963,DATOS!$E$2:$E$20000,DATOS!$E10963,DATOS!$I$2:$I$20000,DATOS!$I10963,DATOS!$G$2:$G$20000,"OR")=0))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DATOS!$A$2:$A$20000,DATOS!$A10964,DATOS!$D$2:$D$20000,DATOS!$D10964,DATOS!$E$2:$E$20000,DATOS!$E10964,DATOS!$I$2:$I$20000,DATOS!$I10964,DATOS!$G$2:$G$20000,"EX")=0),0))))</f>
      </c>
      <c r="H10964">
        <f>IF(DATOS!$G10964&lt;&gt;"EX",0,--(COUNTIFS(DATOS!$A$2:$A$20000,DATOS!$A10964,DATOS!$D$2:$D$20000,DATOS!$D10964,DATOS!$E$2:$E$20000,DATOS!$E10964,DATOS!$I$2:$I$20000,DATOS!$I10964,DATOS!$G$2:$G$20000,"OR")=0))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DATOS!$A$2:$A$20000,DATOS!$A10965,DATOS!$D$2:$D$20000,DATOS!$D10965,DATOS!$E$2:$E$20000,DATOS!$E10965,DATOS!$I$2:$I$20000,DATOS!$I10965,DATOS!$G$2:$G$20000,"EX")=0),0))))</f>
      </c>
      <c r="H10965">
        <f>IF(DATOS!$G10965&lt;&gt;"EX",0,--(COUNTIFS(DATOS!$A$2:$A$20000,DATOS!$A10965,DATOS!$D$2:$D$20000,DATOS!$D10965,DATOS!$E$2:$E$20000,DATOS!$E10965,DATOS!$I$2:$I$20000,DATOS!$I10965,DATOS!$G$2:$G$20000,"OR")=0))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DATOS!$A$2:$A$20000,DATOS!$A10966,DATOS!$D$2:$D$20000,DATOS!$D10966,DATOS!$E$2:$E$20000,DATOS!$E10966,DATOS!$I$2:$I$20000,DATOS!$I10966,DATOS!$G$2:$G$20000,"EX")=0),0))))</f>
      </c>
      <c r="H10966">
        <f>IF(DATOS!$G10966&lt;&gt;"EX",0,--(COUNTIFS(DATOS!$A$2:$A$20000,DATOS!$A10966,DATOS!$D$2:$D$20000,DATOS!$D10966,DATOS!$E$2:$E$20000,DATOS!$E10966,DATOS!$I$2:$I$20000,DATOS!$I10966,DATOS!$G$2:$G$20000,"OR")=0))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DATOS!$A$2:$A$20000,DATOS!$A10967,DATOS!$D$2:$D$20000,DATOS!$D10967,DATOS!$E$2:$E$20000,DATOS!$E10967,DATOS!$I$2:$I$20000,DATOS!$I10967,DATOS!$G$2:$G$20000,"EX")=0),0))))</f>
      </c>
      <c r="H10967">
        <f>IF(DATOS!$G10967&lt;&gt;"EX",0,--(COUNTIFS(DATOS!$A$2:$A$20000,DATOS!$A10967,DATOS!$D$2:$D$20000,DATOS!$D10967,DATOS!$E$2:$E$20000,DATOS!$E10967,DATOS!$I$2:$I$20000,DATOS!$I10967,DATOS!$G$2:$G$20000,"OR")=0))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DATOS!$A$2:$A$20000,DATOS!$A10968,DATOS!$D$2:$D$20000,DATOS!$D10968,DATOS!$E$2:$E$20000,DATOS!$E10968,DATOS!$I$2:$I$20000,DATOS!$I10968,DATOS!$G$2:$G$20000,"EX")=0),0))))</f>
      </c>
      <c r="H10968">
        <f>IF(DATOS!$G10968&lt;&gt;"EX",0,--(COUNTIFS(DATOS!$A$2:$A$20000,DATOS!$A10968,DATOS!$D$2:$D$20000,DATOS!$D10968,DATOS!$E$2:$E$20000,DATOS!$E10968,DATOS!$I$2:$I$20000,DATOS!$I10968,DATOS!$G$2:$G$20000,"OR")=0))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DATOS!$A$2:$A$20000,DATOS!$A10969,DATOS!$D$2:$D$20000,DATOS!$D10969,DATOS!$E$2:$E$20000,DATOS!$E10969,DATOS!$I$2:$I$20000,DATOS!$I10969,DATOS!$G$2:$G$20000,"EX")=0),0))))</f>
      </c>
      <c r="H10969">
        <f>IF(DATOS!$G10969&lt;&gt;"EX",0,--(COUNTIFS(DATOS!$A$2:$A$20000,DATOS!$A10969,DATOS!$D$2:$D$20000,DATOS!$D10969,DATOS!$E$2:$E$20000,DATOS!$E10969,DATOS!$I$2:$I$20000,DATOS!$I10969,DATOS!$G$2:$G$20000,"OR")=0))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DATOS!$A$2:$A$20000,DATOS!$A10970,DATOS!$D$2:$D$20000,DATOS!$D10970,DATOS!$E$2:$E$20000,DATOS!$E10970,DATOS!$I$2:$I$20000,DATOS!$I10970,DATOS!$G$2:$G$20000,"EX")=0),0))))</f>
      </c>
      <c r="H10970">
        <f>IF(DATOS!$G10970&lt;&gt;"EX",0,--(COUNTIFS(DATOS!$A$2:$A$20000,DATOS!$A10970,DATOS!$D$2:$D$20000,DATOS!$D10970,DATOS!$E$2:$E$20000,DATOS!$E10970,DATOS!$I$2:$I$20000,DATOS!$I10970,DATOS!$G$2:$G$20000,"OR")=0))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DATOS!$A$2:$A$20000,DATOS!$A10971,DATOS!$D$2:$D$20000,DATOS!$D10971,DATOS!$E$2:$E$20000,DATOS!$E10971,DATOS!$I$2:$I$20000,DATOS!$I10971,DATOS!$G$2:$G$20000,"EX")=0),0))))</f>
      </c>
      <c r="H10971">
        <f>IF(DATOS!$G10971&lt;&gt;"EX",0,--(COUNTIFS(DATOS!$A$2:$A$20000,DATOS!$A10971,DATOS!$D$2:$D$20000,DATOS!$D10971,DATOS!$E$2:$E$20000,DATOS!$E10971,DATOS!$I$2:$I$20000,DATOS!$I10971,DATOS!$G$2:$G$20000,"OR")=0))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DATOS!$A$2:$A$20000,DATOS!$A10972,DATOS!$D$2:$D$20000,DATOS!$D10972,DATOS!$E$2:$E$20000,DATOS!$E10972,DATOS!$I$2:$I$20000,DATOS!$I10972,DATOS!$G$2:$G$20000,"EX")=0),0))))</f>
      </c>
      <c r="H10972">
        <f>IF(DATOS!$G10972&lt;&gt;"EX",0,--(COUNTIFS(DATOS!$A$2:$A$20000,DATOS!$A10972,DATOS!$D$2:$D$20000,DATOS!$D10972,DATOS!$E$2:$E$20000,DATOS!$E10972,DATOS!$I$2:$I$20000,DATOS!$I10972,DATOS!$G$2:$G$20000,"OR")=0))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DATOS!$A$2:$A$20000,DATOS!$A10973,DATOS!$D$2:$D$20000,DATOS!$D10973,DATOS!$E$2:$E$20000,DATOS!$E10973,DATOS!$I$2:$I$20000,DATOS!$I10973,DATOS!$G$2:$G$20000,"EX")=0),0))))</f>
      </c>
      <c r="H10973">
        <f>IF(DATOS!$G10973&lt;&gt;"EX",0,--(COUNTIFS(DATOS!$A$2:$A$20000,DATOS!$A10973,DATOS!$D$2:$D$20000,DATOS!$D10973,DATOS!$E$2:$E$20000,DATOS!$E10973,DATOS!$I$2:$I$20000,DATOS!$I10973,DATOS!$G$2:$G$20000,"OR")=0))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DATOS!$A$2:$A$20000,DATOS!$A10974,DATOS!$D$2:$D$20000,DATOS!$D10974,DATOS!$E$2:$E$20000,DATOS!$E10974,DATOS!$I$2:$I$20000,DATOS!$I10974,DATOS!$G$2:$G$20000,"EX")=0),0))))</f>
      </c>
      <c r="H10974">
        <f>IF(DATOS!$G10974&lt;&gt;"EX",0,--(COUNTIFS(DATOS!$A$2:$A$20000,DATOS!$A10974,DATOS!$D$2:$D$20000,DATOS!$D10974,DATOS!$E$2:$E$20000,DATOS!$E10974,DATOS!$I$2:$I$20000,DATOS!$I10974,DATOS!$G$2:$G$20000,"OR")=0))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DATOS!$A$2:$A$20000,DATOS!$A10975,DATOS!$D$2:$D$20000,DATOS!$D10975,DATOS!$E$2:$E$20000,DATOS!$E10975,DATOS!$I$2:$I$20000,DATOS!$I10975,DATOS!$G$2:$G$20000,"EX")=0),0))))</f>
      </c>
      <c r="H10975">
        <f>IF(DATOS!$G10975&lt;&gt;"EX",0,--(COUNTIFS(DATOS!$A$2:$A$20000,DATOS!$A10975,DATOS!$D$2:$D$20000,DATOS!$D10975,DATOS!$E$2:$E$20000,DATOS!$E10975,DATOS!$I$2:$I$20000,DATOS!$I10975,DATOS!$G$2:$G$20000,"OR")=0))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DATOS!$A$2:$A$20000,DATOS!$A10976,DATOS!$D$2:$D$20000,DATOS!$D10976,DATOS!$E$2:$E$20000,DATOS!$E10976,DATOS!$I$2:$I$20000,DATOS!$I10976,DATOS!$G$2:$G$20000,"EX")=0),0))))</f>
      </c>
      <c r="H10976">
        <f>IF(DATOS!$G10976&lt;&gt;"EX",0,--(COUNTIFS(DATOS!$A$2:$A$20000,DATOS!$A10976,DATOS!$D$2:$D$20000,DATOS!$D10976,DATOS!$E$2:$E$20000,DATOS!$E10976,DATOS!$I$2:$I$20000,DATOS!$I10976,DATOS!$G$2:$G$20000,"OR")=0))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DATOS!$A$2:$A$20000,DATOS!$A10977,DATOS!$D$2:$D$20000,DATOS!$D10977,DATOS!$E$2:$E$20000,DATOS!$E10977,DATOS!$I$2:$I$20000,DATOS!$I10977,DATOS!$G$2:$G$20000,"EX")=0),0))))</f>
      </c>
      <c r="H10977">
        <f>IF(DATOS!$G10977&lt;&gt;"EX",0,--(COUNTIFS(DATOS!$A$2:$A$20000,DATOS!$A10977,DATOS!$D$2:$D$20000,DATOS!$D10977,DATOS!$E$2:$E$20000,DATOS!$E10977,DATOS!$I$2:$I$20000,DATOS!$I10977,DATOS!$G$2:$G$20000,"OR")=0))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DATOS!$A$2:$A$20000,DATOS!$A10978,DATOS!$D$2:$D$20000,DATOS!$D10978,DATOS!$E$2:$E$20000,DATOS!$E10978,DATOS!$I$2:$I$20000,DATOS!$I10978,DATOS!$G$2:$G$20000,"EX")=0),0))))</f>
      </c>
      <c r="H10978">
        <f>IF(DATOS!$G10978&lt;&gt;"EX",0,--(COUNTIFS(DATOS!$A$2:$A$20000,DATOS!$A10978,DATOS!$D$2:$D$20000,DATOS!$D10978,DATOS!$E$2:$E$20000,DATOS!$E10978,DATOS!$I$2:$I$20000,DATOS!$I10978,DATOS!$G$2:$G$20000,"OR")=0))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DATOS!$A$2:$A$20000,DATOS!$A10979,DATOS!$D$2:$D$20000,DATOS!$D10979,DATOS!$E$2:$E$20000,DATOS!$E10979,DATOS!$I$2:$I$20000,DATOS!$I10979,DATOS!$G$2:$G$20000,"EX")=0),0))))</f>
      </c>
      <c r="H10979">
        <f>IF(DATOS!$G10979&lt;&gt;"EX",0,--(COUNTIFS(DATOS!$A$2:$A$20000,DATOS!$A10979,DATOS!$D$2:$D$20000,DATOS!$D10979,DATOS!$E$2:$E$20000,DATOS!$E10979,DATOS!$I$2:$I$20000,DATOS!$I10979,DATOS!$G$2:$G$20000,"OR")=0))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DATOS!$A$2:$A$20000,DATOS!$A10980,DATOS!$D$2:$D$20000,DATOS!$D10980,DATOS!$E$2:$E$20000,DATOS!$E10980,DATOS!$I$2:$I$20000,DATOS!$I10980,DATOS!$G$2:$G$20000,"EX")=0),0))))</f>
      </c>
      <c r="H10980">
        <f>IF(DATOS!$G10980&lt;&gt;"EX",0,--(COUNTIFS(DATOS!$A$2:$A$20000,DATOS!$A10980,DATOS!$D$2:$D$20000,DATOS!$D10980,DATOS!$E$2:$E$20000,DATOS!$E10980,DATOS!$I$2:$I$20000,DATOS!$I10980,DATOS!$G$2:$G$20000,"OR")=0))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DATOS!$A$2:$A$20000,DATOS!$A10981,DATOS!$D$2:$D$20000,DATOS!$D10981,DATOS!$E$2:$E$20000,DATOS!$E10981,DATOS!$I$2:$I$20000,DATOS!$I10981,DATOS!$G$2:$G$20000,"EX")=0),0))))</f>
      </c>
      <c r="H10981">
        <f>IF(DATOS!$G10981&lt;&gt;"EX",0,--(COUNTIFS(DATOS!$A$2:$A$20000,DATOS!$A10981,DATOS!$D$2:$D$20000,DATOS!$D10981,DATOS!$E$2:$E$20000,DATOS!$E10981,DATOS!$I$2:$I$20000,DATOS!$I10981,DATOS!$G$2:$G$20000,"OR")=0))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DATOS!$A$2:$A$20000,DATOS!$A10982,DATOS!$D$2:$D$20000,DATOS!$D10982,DATOS!$E$2:$E$20000,DATOS!$E10982,DATOS!$I$2:$I$20000,DATOS!$I10982,DATOS!$G$2:$G$20000,"EX")=0),0))))</f>
      </c>
      <c r="H10982">
        <f>IF(DATOS!$G10982&lt;&gt;"EX",0,--(COUNTIFS(DATOS!$A$2:$A$20000,DATOS!$A10982,DATOS!$D$2:$D$20000,DATOS!$D10982,DATOS!$E$2:$E$20000,DATOS!$E10982,DATOS!$I$2:$I$20000,DATOS!$I10982,DATOS!$G$2:$G$20000,"OR")=0))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DATOS!$A$2:$A$20000,DATOS!$A10983,DATOS!$D$2:$D$20000,DATOS!$D10983,DATOS!$E$2:$E$20000,DATOS!$E10983,DATOS!$I$2:$I$20000,DATOS!$I10983,DATOS!$G$2:$G$20000,"EX")=0),0))))</f>
      </c>
      <c r="H10983">
        <f>IF(DATOS!$G10983&lt;&gt;"EX",0,--(COUNTIFS(DATOS!$A$2:$A$20000,DATOS!$A10983,DATOS!$D$2:$D$20000,DATOS!$D10983,DATOS!$E$2:$E$20000,DATOS!$E10983,DATOS!$I$2:$I$20000,DATOS!$I10983,DATOS!$G$2:$G$20000,"OR")=0))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DATOS!$A$2:$A$20000,DATOS!$A10984,DATOS!$D$2:$D$20000,DATOS!$D10984,DATOS!$E$2:$E$20000,DATOS!$E10984,DATOS!$I$2:$I$20000,DATOS!$I10984,DATOS!$G$2:$G$20000,"EX")=0),0))))</f>
      </c>
      <c r="H10984">
        <f>IF(DATOS!$G10984&lt;&gt;"EX",0,--(COUNTIFS(DATOS!$A$2:$A$20000,DATOS!$A10984,DATOS!$D$2:$D$20000,DATOS!$D10984,DATOS!$E$2:$E$20000,DATOS!$E10984,DATOS!$I$2:$I$20000,DATOS!$I10984,DATOS!$G$2:$G$20000,"OR")=0))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DATOS!$A$2:$A$20000,DATOS!$A10985,DATOS!$D$2:$D$20000,DATOS!$D10985,DATOS!$E$2:$E$20000,DATOS!$E10985,DATOS!$I$2:$I$20000,DATOS!$I10985,DATOS!$G$2:$G$20000,"EX")=0),0))))</f>
      </c>
      <c r="H10985">
        <f>IF(DATOS!$G10985&lt;&gt;"EX",0,--(COUNTIFS(DATOS!$A$2:$A$20000,DATOS!$A10985,DATOS!$D$2:$D$20000,DATOS!$D10985,DATOS!$E$2:$E$20000,DATOS!$E10985,DATOS!$I$2:$I$20000,DATOS!$I10985,DATOS!$G$2:$G$20000,"OR")=0))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DATOS!$A$2:$A$20000,DATOS!$A10986,DATOS!$D$2:$D$20000,DATOS!$D10986,DATOS!$E$2:$E$20000,DATOS!$E10986,DATOS!$I$2:$I$20000,DATOS!$I10986,DATOS!$G$2:$G$20000,"EX")=0),0))))</f>
      </c>
      <c r="H10986">
        <f>IF(DATOS!$G10986&lt;&gt;"EX",0,--(COUNTIFS(DATOS!$A$2:$A$20000,DATOS!$A10986,DATOS!$D$2:$D$20000,DATOS!$D10986,DATOS!$E$2:$E$20000,DATOS!$E10986,DATOS!$I$2:$I$20000,DATOS!$I10986,DATOS!$G$2:$G$20000,"OR")=0))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DATOS!$A$2:$A$20000,DATOS!$A10987,DATOS!$D$2:$D$20000,DATOS!$D10987,DATOS!$E$2:$E$20000,DATOS!$E10987,DATOS!$I$2:$I$20000,DATOS!$I10987,DATOS!$G$2:$G$20000,"EX")=0),0))))</f>
      </c>
      <c r="H10987">
        <f>IF(DATOS!$G10987&lt;&gt;"EX",0,--(COUNTIFS(DATOS!$A$2:$A$20000,DATOS!$A10987,DATOS!$D$2:$D$20000,DATOS!$D10987,DATOS!$E$2:$E$20000,DATOS!$E10987,DATOS!$I$2:$I$20000,DATOS!$I10987,DATOS!$G$2:$G$20000,"OR")=0))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DATOS!$A$2:$A$20000,DATOS!$A10988,DATOS!$D$2:$D$20000,DATOS!$D10988,DATOS!$E$2:$E$20000,DATOS!$E10988,DATOS!$I$2:$I$20000,DATOS!$I10988,DATOS!$G$2:$G$20000,"EX")=0),0))))</f>
      </c>
      <c r="H10988">
        <f>IF(DATOS!$G10988&lt;&gt;"EX",0,--(COUNTIFS(DATOS!$A$2:$A$20000,DATOS!$A10988,DATOS!$D$2:$D$20000,DATOS!$D10988,DATOS!$E$2:$E$20000,DATOS!$E10988,DATOS!$I$2:$I$20000,DATOS!$I10988,DATOS!$G$2:$G$20000,"OR")=0))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DATOS!$A$2:$A$20000,DATOS!$A10989,DATOS!$D$2:$D$20000,DATOS!$D10989,DATOS!$E$2:$E$20000,DATOS!$E10989,DATOS!$I$2:$I$20000,DATOS!$I10989,DATOS!$G$2:$G$20000,"EX")=0),0))))</f>
      </c>
      <c r="H10989">
        <f>IF(DATOS!$G10989&lt;&gt;"EX",0,--(COUNTIFS(DATOS!$A$2:$A$20000,DATOS!$A10989,DATOS!$D$2:$D$20000,DATOS!$D10989,DATOS!$E$2:$E$20000,DATOS!$E10989,DATOS!$I$2:$I$20000,DATOS!$I10989,DATOS!$G$2:$G$20000,"OR")=0))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DATOS!$A$2:$A$20000,DATOS!$A10990,DATOS!$D$2:$D$20000,DATOS!$D10990,DATOS!$E$2:$E$20000,DATOS!$E10990,DATOS!$I$2:$I$20000,DATOS!$I10990,DATOS!$G$2:$G$20000,"EX")=0),0))))</f>
      </c>
      <c r="H10990">
        <f>IF(DATOS!$G10990&lt;&gt;"EX",0,--(COUNTIFS(DATOS!$A$2:$A$20000,DATOS!$A10990,DATOS!$D$2:$D$20000,DATOS!$D10990,DATOS!$E$2:$E$20000,DATOS!$E10990,DATOS!$I$2:$I$20000,DATOS!$I10990,DATOS!$G$2:$G$20000,"OR")=0))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DATOS!$A$2:$A$20000,DATOS!$A10991,DATOS!$D$2:$D$20000,DATOS!$D10991,DATOS!$E$2:$E$20000,DATOS!$E10991,DATOS!$I$2:$I$20000,DATOS!$I10991,DATOS!$G$2:$G$20000,"EX")=0),0))))</f>
      </c>
      <c r="H10991">
        <f>IF(DATOS!$G10991&lt;&gt;"EX",0,--(COUNTIFS(DATOS!$A$2:$A$20000,DATOS!$A10991,DATOS!$D$2:$D$20000,DATOS!$D10991,DATOS!$E$2:$E$20000,DATOS!$E10991,DATOS!$I$2:$I$20000,DATOS!$I10991,DATOS!$G$2:$G$20000,"OR")=0))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DATOS!$A$2:$A$20000,DATOS!$A10992,DATOS!$D$2:$D$20000,DATOS!$D10992,DATOS!$E$2:$E$20000,DATOS!$E10992,DATOS!$I$2:$I$20000,DATOS!$I10992,DATOS!$G$2:$G$20000,"EX")=0),0))))</f>
      </c>
      <c r="H10992">
        <f>IF(DATOS!$G10992&lt;&gt;"EX",0,--(COUNTIFS(DATOS!$A$2:$A$20000,DATOS!$A10992,DATOS!$D$2:$D$20000,DATOS!$D10992,DATOS!$E$2:$E$20000,DATOS!$E10992,DATOS!$I$2:$I$20000,DATOS!$I10992,DATOS!$G$2:$G$20000,"OR")=0))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DATOS!$A$2:$A$20000,DATOS!$A10993,DATOS!$D$2:$D$20000,DATOS!$D10993,DATOS!$E$2:$E$20000,DATOS!$E10993,DATOS!$I$2:$I$20000,DATOS!$I10993,DATOS!$G$2:$G$20000,"EX")=0),0))))</f>
      </c>
      <c r="H10993">
        <f>IF(DATOS!$G10993&lt;&gt;"EX",0,--(COUNTIFS(DATOS!$A$2:$A$20000,DATOS!$A10993,DATOS!$D$2:$D$20000,DATOS!$D10993,DATOS!$E$2:$E$20000,DATOS!$E10993,DATOS!$I$2:$I$20000,DATOS!$I10993,DATOS!$G$2:$G$20000,"OR")=0))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DATOS!$A$2:$A$20000,DATOS!$A10994,DATOS!$D$2:$D$20000,DATOS!$D10994,DATOS!$E$2:$E$20000,DATOS!$E10994,DATOS!$I$2:$I$20000,DATOS!$I10994,DATOS!$G$2:$G$20000,"EX")=0),0))))</f>
      </c>
      <c r="H10994">
        <f>IF(DATOS!$G10994&lt;&gt;"EX",0,--(COUNTIFS(DATOS!$A$2:$A$20000,DATOS!$A10994,DATOS!$D$2:$D$20000,DATOS!$D10994,DATOS!$E$2:$E$20000,DATOS!$E10994,DATOS!$I$2:$I$20000,DATOS!$I10994,DATOS!$G$2:$G$20000,"OR")=0))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DATOS!$A$2:$A$20000,DATOS!$A10995,DATOS!$D$2:$D$20000,DATOS!$D10995,DATOS!$E$2:$E$20000,DATOS!$E10995,DATOS!$I$2:$I$20000,DATOS!$I10995,DATOS!$G$2:$G$20000,"EX")=0),0))))</f>
      </c>
      <c r="H10995">
        <f>IF(DATOS!$G10995&lt;&gt;"EX",0,--(COUNTIFS(DATOS!$A$2:$A$20000,DATOS!$A10995,DATOS!$D$2:$D$20000,DATOS!$D10995,DATOS!$E$2:$E$20000,DATOS!$E10995,DATOS!$I$2:$I$20000,DATOS!$I10995,DATOS!$G$2:$G$20000,"OR")=0))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DATOS!$A$2:$A$20000,DATOS!$A10996,DATOS!$D$2:$D$20000,DATOS!$D10996,DATOS!$E$2:$E$20000,DATOS!$E10996,DATOS!$I$2:$I$20000,DATOS!$I10996,DATOS!$G$2:$G$20000,"EX")=0),0))))</f>
      </c>
      <c r="H10996">
        <f>IF(DATOS!$G10996&lt;&gt;"EX",0,--(COUNTIFS(DATOS!$A$2:$A$20000,DATOS!$A10996,DATOS!$D$2:$D$20000,DATOS!$D10996,DATOS!$E$2:$E$20000,DATOS!$E10996,DATOS!$I$2:$I$20000,DATOS!$I10996,DATOS!$G$2:$G$20000,"OR")=0))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DATOS!$A$2:$A$20000,DATOS!$A10997,DATOS!$D$2:$D$20000,DATOS!$D10997,DATOS!$E$2:$E$20000,DATOS!$E10997,DATOS!$I$2:$I$20000,DATOS!$I10997,DATOS!$G$2:$G$20000,"EX")=0),0))))</f>
      </c>
      <c r="H10997">
        <f>IF(DATOS!$G10997&lt;&gt;"EX",0,--(COUNTIFS(DATOS!$A$2:$A$20000,DATOS!$A10997,DATOS!$D$2:$D$20000,DATOS!$D10997,DATOS!$E$2:$E$20000,DATOS!$E10997,DATOS!$I$2:$I$20000,DATOS!$I10997,DATOS!$G$2:$G$20000,"OR")=0))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DATOS!$A$2:$A$20000,DATOS!$A10998,DATOS!$D$2:$D$20000,DATOS!$D10998,DATOS!$E$2:$E$20000,DATOS!$E10998,DATOS!$I$2:$I$20000,DATOS!$I10998,DATOS!$G$2:$G$20000,"EX")=0),0))))</f>
      </c>
      <c r="H10998">
        <f>IF(DATOS!$G10998&lt;&gt;"EX",0,--(COUNTIFS(DATOS!$A$2:$A$20000,DATOS!$A10998,DATOS!$D$2:$D$20000,DATOS!$D10998,DATOS!$E$2:$E$20000,DATOS!$E10998,DATOS!$I$2:$I$20000,DATOS!$I10998,DATOS!$G$2:$G$20000,"OR")=0))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DATOS!$A$2:$A$20000,DATOS!$A10999,DATOS!$D$2:$D$20000,DATOS!$D10999,DATOS!$E$2:$E$20000,DATOS!$E10999,DATOS!$I$2:$I$20000,DATOS!$I10999,DATOS!$G$2:$G$20000,"EX")=0),0))))</f>
      </c>
      <c r="H10999">
        <f>IF(DATOS!$G10999&lt;&gt;"EX",0,--(COUNTIFS(DATOS!$A$2:$A$20000,DATOS!$A10999,DATOS!$D$2:$D$20000,DATOS!$D10999,DATOS!$E$2:$E$20000,DATOS!$E10999,DATOS!$I$2:$I$20000,DATOS!$I10999,DATOS!$G$2:$G$20000,"OR")=0))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DATOS!$A$2:$A$20000,DATOS!$A11000,DATOS!$D$2:$D$20000,DATOS!$D11000,DATOS!$E$2:$E$20000,DATOS!$E11000,DATOS!$I$2:$I$20000,DATOS!$I11000,DATOS!$G$2:$G$20000,"EX")=0),0))))</f>
      </c>
      <c r="H11000">
        <f>IF(DATOS!$G11000&lt;&gt;"EX",0,--(COUNTIFS(DATOS!$A$2:$A$20000,DATOS!$A11000,DATOS!$D$2:$D$20000,DATOS!$D11000,DATOS!$E$2:$E$20000,DATOS!$E11000,DATOS!$I$2:$I$20000,DATOS!$I11000,DATOS!$G$2:$G$20000,"OR")=0))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DATOS!$A$2:$A$20000,DATOS!$A11001,DATOS!$D$2:$D$20000,DATOS!$D11001,DATOS!$E$2:$E$20000,DATOS!$E11001,DATOS!$I$2:$I$20000,DATOS!$I11001,DATOS!$G$2:$G$20000,"EX")=0),0))))</f>
      </c>
      <c r="H11001">
        <f>IF(DATOS!$G11001&lt;&gt;"EX",0,--(COUNTIFS(DATOS!$A$2:$A$20000,DATOS!$A11001,DATOS!$D$2:$D$20000,DATOS!$D11001,DATOS!$E$2:$E$20000,DATOS!$E11001,DATOS!$I$2:$I$20000,DATOS!$I11001,DATOS!$G$2:$G$20000,"OR")=0))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DATOS!$A$2:$A$20000,DATOS!$A11002,DATOS!$D$2:$D$20000,DATOS!$D11002,DATOS!$E$2:$E$20000,DATOS!$E11002,DATOS!$I$2:$I$20000,DATOS!$I11002,DATOS!$G$2:$G$20000,"EX")=0),0))))</f>
      </c>
      <c r="H11002">
        <f>IF(DATOS!$G11002&lt;&gt;"EX",0,--(COUNTIFS(DATOS!$A$2:$A$20000,DATOS!$A11002,DATOS!$D$2:$D$20000,DATOS!$D11002,DATOS!$E$2:$E$20000,DATOS!$E11002,DATOS!$I$2:$I$20000,DATOS!$I11002,DATOS!$G$2:$G$20000,"OR")=0))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DATOS!$A$2:$A$20000,DATOS!$A11003,DATOS!$D$2:$D$20000,DATOS!$D11003,DATOS!$E$2:$E$20000,DATOS!$E11003,DATOS!$I$2:$I$20000,DATOS!$I11003,DATOS!$G$2:$G$20000,"EX")=0),0))))</f>
      </c>
      <c r="H11003">
        <f>IF(DATOS!$G11003&lt;&gt;"EX",0,--(COUNTIFS(DATOS!$A$2:$A$20000,DATOS!$A11003,DATOS!$D$2:$D$20000,DATOS!$D11003,DATOS!$E$2:$E$20000,DATOS!$E11003,DATOS!$I$2:$I$20000,DATOS!$I11003,DATOS!$G$2:$G$20000,"OR")=0))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DATOS!$A$2:$A$20000,DATOS!$A11004,DATOS!$D$2:$D$20000,DATOS!$D11004,DATOS!$E$2:$E$20000,DATOS!$E11004,DATOS!$I$2:$I$20000,DATOS!$I11004,DATOS!$G$2:$G$20000,"EX")=0),0))))</f>
      </c>
      <c r="H11004">
        <f>IF(DATOS!$G11004&lt;&gt;"EX",0,--(COUNTIFS(DATOS!$A$2:$A$20000,DATOS!$A11004,DATOS!$D$2:$D$20000,DATOS!$D11004,DATOS!$E$2:$E$20000,DATOS!$E11004,DATOS!$I$2:$I$20000,DATOS!$I11004,DATOS!$G$2:$G$20000,"OR")=0))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DATOS!$A$2:$A$20000,DATOS!$A11005,DATOS!$D$2:$D$20000,DATOS!$D11005,DATOS!$E$2:$E$20000,DATOS!$E11005,DATOS!$I$2:$I$20000,DATOS!$I11005,DATOS!$G$2:$G$20000,"EX")=0),0))))</f>
      </c>
      <c r="H11005">
        <f>IF(DATOS!$G11005&lt;&gt;"EX",0,--(COUNTIFS(DATOS!$A$2:$A$20000,DATOS!$A11005,DATOS!$D$2:$D$20000,DATOS!$D11005,DATOS!$E$2:$E$20000,DATOS!$E11005,DATOS!$I$2:$I$20000,DATOS!$I11005,DATOS!$G$2:$G$20000,"OR")=0))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DATOS!$A$2:$A$20000,DATOS!$A11006,DATOS!$D$2:$D$20000,DATOS!$D11006,DATOS!$E$2:$E$20000,DATOS!$E11006,DATOS!$I$2:$I$20000,DATOS!$I11006,DATOS!$G$2:$G$20000,"EX")=0),0))))</f>
      </c>
      <c r="H11006">
        <f>IF(DATOS!$G11006&lt;&gt;"EX",0,--(COUNTIFS(DATOS!$A$2:$A$20000,DATOS!$A11006,DATOS!$D$2:$D$20000,DATOS!$D11006,DATOS!$E$2:$E$20000,DATOS!$E11006,DATOS!$I$2:$I$20000,DATOS!$I11006,DATOS!$G$2:$G$20000,"OR")=0))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DATOS!$A$2:$A$20000,DATOS!$A11007,DATOS!$D$2:$D$20000,DATOS!$D11007,DATOS!$E$2:$E$20000,DATOS!$E11007,DATOS!$I$2:$I$20000,DATOS!$I11007,DATOS!$G$2:$G$20000,"EX")=0),0))))</f>
      </c>
      <c r="H11007">
        <f>IF(DATOS!$G11007&lt;&gt;"EX",0,--(COUNTIFS(DATOS!$A$2:$A$20000,DATOS!$A11007,DATOS!$D$2:$D$20000,DATOS!$D11007,DATOS!$E$2:$E$20000,DATOS!$E11007,DATOS!$I$2:$I$20000,DATOS!$I11007,DATOS!$G$2:$G$20000,"OR")=0))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DATOS!$A$2:$A$20000,DATOS!$A11008,DATOS!$D$2:$D$20000,DATOS!$D11008,DATOS!$E$2:$E$20000,DATOS!$E11008,DATOS!$I$2:$I$20000,DATOS!$I11008,DATOS!$G$2:$G$20000,"EX")=0),0))))</f>
      </c>
      <c r="H11008">
        <f>IF(DATOS!$G11008&lt;&gt;"EX",0,--(COUNTIFS(DATOS!$A$2:$A$20000,DATOS!$A11008,DATOS!$D$2:$D$20000,DATOS!$D11008,DATOS!$E$2:$E$20000,DATOS!$E11008,DATOS!$I$2:$I$20000,DATOS!$I11008,DATOS!$G$2:$G$20000,"OR")=0))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DATOS!$A$2:$A$20000,DATOS!$A11009,DATOS!$D$2:$D$20000,DATOS!$D11009,DATOS!$E$2:$E$20000,DATOS!$E11009,DATOS!$I$2:$I$20000,DATOS!$I11009,DATOS!$G$2:$G$20000,"EX")=0),0))))</f>
      </c>
      <c r="H11009">
        <f>IF(DATOS!$G11009&lt;&gt;"EX",0,--(COUNTIFS(DATOS!$A$2:$A$20000,DATOS!$A11009,DATOS!$D$2:$D$20000,DATOS!$D11009,DATOS!$E$2:$E$20000,DATOS!$E11009,DATOS!$I$2:$I$20000,DATOS!$I11009,DATOS!$G$2:$G$20000,"OR")=0))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DATOS!$A$2:$A$20000,DATOS!$A11010,DATOS!$D$2:$D$20000,DATOS!$D11010,DATOS!$E$2:$E$20000,DATOS!$E11010,DATOS!$I$2:$I$20000,DATOS!$I11010,DATOS!$G$2:$G$20000,"EX")=0),0))))</f>
      </c>
      <c r="H11010">
        <f>IF(DATOS!$G11010&lt;&gt;"EX",0,--(COUNTIFS(DATOS!$A$2:$A$20000,DATOS!$A11010,DATOS!$D$2:$D$20000,DATOS!$D11010,DATOS!$E$2:$E$20000,DATOS!$E11010,DATOS!$I$2:$I$20000,DATOS!$I11010,DATOS!$G$2:$G$20000,"OR")=0))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DATOS!$A$2:$A$20000,DATOS!$A11011,DATOS!$D$2:$D$20000,DATOS!$D11011,DATOS!$E$2:$E$20000,DATOS!$E11011,DATOS!$I$2:$I$20000,DATOS!$I11011,DATOS!$G$2:$G$20000,"EX")=0),0))))</f>
      </c>
      <c r="H11011">
        <f>IF(DATOS!$G11011&lt;&gt;"EX",0,--(COUNTIFS(DATOS!$A$2:$A$20000,DATOS!$A11011,DATOS!$D$2:$D$20000,DATOS!$D11011,DATOS!$E$2:$E$20000,DATOS!$E11011,DATOS!$I$2:$I$20000,DATOS!$I11011,DATOS!$G$2:$G$20000,"OR")=0))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DATOS!$A$2:$A$20000,DATOS!$A11012,DATOS!$D$2:$D$20000,DATOS!$D11012,DATOS!$E$2:$E$20000,DATOS!$E11012,DATOS!$I$2:$I$20000,DATOS!$I11012,DATOS!$G$2:$G$20000,"EX")=0),0))))</f>
      </c>
      <c r="H11012">
        <f>IF(DATOS!$G11012&lt;&gt;"EX",0,--(COUNTIFS(DATOS!$A$2:$A$20000,DATOS!$A11012,DATOS!$D$2:$D$20000,DATOS!$D11012,DATOS!$E$2:$E$20000,DATOS!$E11012,DATOS!$I$2:$I$20000,DATOS!$I11012,DATOS!$G$2:$G$20000,"OR")=0))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DATOS!$A$2:$A$20000,DATOS!$A11013,DATOS!$D$2:$D$20000,DATOS!$D11013,DATOS!$E$2:$E$20000,DATOS!$E11013,DATOS!$I$2:$I$20000,DATOS!$I11013,DATOS!$G$2:$G$20000,"EX")=0),0))))</f>
      </c>
      <c r="H11013">
        <f>IF(DATOS!$G11013&lt;&gt;"EX",0,--(COUNTIFS(DATOS!$A$2:$A$20000,DATOS!$A11013,DATOS!$D$2:$D$20000,DATOS!$D11013,DATOS!$E$2:$E$20000,DATOS!$E11013,DATOS!$I$2:$I$20000,DATOS!$I11013,DATOS!$G$2:$G$20000,"OR")=0))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DATOS!$A$2:$A$20000,DATOS!$A11014,DATOS!$D$2:$D$20000,DATOS!$D11014,DATOS!$E$2:$E$20000,DATOS!$E11014,DATOS!$I$2:$I$20000,DATOS!$I11014,DATOS!$G$2:$G$20000,"EX")=0),0))))</f>
      </c>
      <c r="H11014">
        <f>IF(DATOS!$G11014&lt;&gt;"EX",0,--(COUNTIFS(DATOS!$A$2:$A$20000,DATOS!$A11014,DATOS!$D$2:$D$20000,DATOS!$D11014,DATOS!$E$2:$E$20000,DATOS!$E11014,DATOS!$I$2:$I$20000,DATOS!$I11014,DATOS!$G$2:$G$20000,"OR")=0))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DATOS!$A$2:$A$20000,DATOS!$A11015,DATOS!$D$2:$D$20000,DATOS!$D11015,DATOS!$E$2:$E$20000,DATOS!$E11015,DATOS!$I$2:$I$20000,DATOS!$I11015,DATOS!$G$2:$G$20000,"EX")=0),0))))</f>
      </c>
      <c r="H11015">
        <f>IF(DATOS!$G11015&lt;&gt;"EX",0,--(COUNTIFS(DATOS!$A$2:$A$20000,DATOS!$A11015,DATOS!$D$2:$D$20000,DATOS!$D11015,DATOS!$E$2:$E$20000,DATOS!$E11015,DATOS!$I$2:$I$20000,DATOS!$I11015,DATOS!$G$2:$G$20000,"OR")=0))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DATOS!$A$2:$A$20000,DATOS!$A11016,DATOS!$D$2:$D$20000,DATOS!$D11016,DATOS!$E$2:$E$20000,DATOS!$E11016,DATOS!$I$2:$I$20000,DATOS!$I11016,DATOS!$G$2:$G$20000,"EX")=0),0))))</f>
      </c>
      <c r="H11016">
        <f>IF(DATOS!$G11016&lt;&gt;"EX",0,--(COUNTIFS(DATOS!$A$2:$A$20000,DATOS!$A11016,DATOS!$D$2:$D$20000,DATOS!$D11016,DATOS!$E$2:$E$20000,DATOS!$E11016,DATOS!$I$2:$I$20000,DATOS!$I11016,DATOS!$G$2:$G$20000,"OR")=0))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DATOS!$A$2:$A$20000,DATOS!$A11017,DATOS!$D$2:$D$20000,DATOS!$D11017,DATOS!$E$2:$E$20000,DATOS!$E11017,DATOS!$I$2:$I$20000,DATOS!$I11017,DATOS!$G$2:$G$20000,"EX")=0),0))))</f>
      </c>
      <c r="H11017">
        <f>IF(DATOS!$G11017&lt;&gt;"EX",0,--(COUNTIFS(DATOS!$A$2:$A$20000,DATOS!$A11017,DATOS!$D$2:$D$20000,DATOS!$D11017,DATOS!$E$2:$E$20000,DATOS!$E11017,DATOS!$I$2:$I$20000,DATOS!$I11017,DATOS!$G$2:$G$20000,"OR")=0))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DATOS!$A$2:$A$20000,DATOS!$A11018,DATOS!$D$2:$D$20000,DATOS!$D11018,DATOS!$E$2:$E$20000,DATOS!$E11018,DATOS!$I$2:$I$20000,DATOS!$I11018,DATOS!$G$2:$G$20000,"EX")=0),0))))</f>
      </c>
      <c r="H11018">
        <f>IF(DATOS!$G11018&lt;&gt;"EX",0,--(COUNTIFS(DATOS!$A$2:$A$20000,DATOS!$A11018,DATOS!$D$2:$D$20000,DATOS!$D11018,DATOS!$E$2:$E$20000,DATOS!$E11018,DATOS!$I$2:$I$20000,DATOS!$I11018,DATOS!$G$2:$G$20000,"OR")=0))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DATOS!$A$2:$A$20000,DATOS!$A11019,DATOS!$D$2:$D$20000,DATOS!$D11019,DATOS!$E$2:$E$20000,DATOS!$E11019,DATOS!$I$2:$I$20000,DATOS!$I11019,DATOS!$G$2:$G$20000,"EX")=0),0))))</f>
      </c>
      <c r="H11019">
        <f>IF(DATOS!$G11019&lt;&gt;"EX",0,--(COUNTIFS(DATOS!$A$2:$A$20000,DATOS!$A11019,DATOS!$D$2:$D$20000,DATOS!$D11019,DATOS!$E$2:$E$20000,DATOS!$E11019,DATOS!$I$2:$I$20000,DATOS!$I11019,DATOS!$G$2:$G$20000,"OR")=0))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DATOS!$A$2:$A$20000,DATOS!$A11020,DATOS!$D$2:$D$20000,DATOS!$D11020,DATOS!$E$2:$E$20000,DATOS!$E11020,DATOS!$I$2:$I$20000,DATOS!$I11020,DATOS!$G$2:$G$20000,"EX")=0),0))))</f>
      </c>
      <c r="H11020">
        <f>IF(DATOS!$G11020&lt;&gt;"EX",0,--(COUNTIFS(DATOS!$A$2:$A$20000,DATOS!$A11020,DATOS!$D$2:$D$20000,DATOS!$D11020,DATOS!$E$2:$E$20000,DATOS!$E11020,DATOS!$I$2:$I$20000,DATOS!$I11020,DATOS!$G$2:$G$20000,"OR")=0))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DATOS!$A$2:$A$20000,DATOS!$A11021,DATOS!$D$2:$D$20000,DATOS!$D11021,DATOS!$E$2:$E$20000,DATOS!$E11021,DATOS!$I$2:$I$20000,DATOS!$I11021,DATOS!$G$2:$G$20000,"EX")=0),0))))</f>
      </c>
      <c r="H11021">
        <f>IF(DATOS!$G11021&lt;&gt;"EX",0,--(COUNTIFS(DATOS!$A$2:$A$20000,DATOS!$A11021,DATOS!$D$2:$D$20000,DATOS!$D11021,DATOS!$E$2:$E$20000,DATOS!$E11021,DATOS!$I$2:$I$20000,DATOS!$I11021,DATOS!$G$2:$G$20000,"OR")=0))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DATOS!$A$2:$A$20000,DATOS!$A11022,DATOS!$D$2:$D$20000,DATOS!$D11022,DATOS!$E$2:$E$20000,DATOS!$E11022,DATOS!$I$2:$I$20000,DATOS!$I11022,DATOS!$G$2:$G$20000,"EX")=0),0))))</f>
      </c>
      <c r="H11022">
        <f>IF(DATOS!$G11022&lt;&gt;"EX",0,--(COUNTIFS(DATOS!$A$2:$A$20000,DATOS!$A11022,DATOS!$D$2:$D$20000,DATOS!$D11022,DATOS!$E$2:$E$20000,DATOS!$E11022,DATOS!$I$2:$I$20000,DATOS!$I11022,DATOS!$G$2:$G$20000,"OR")=0))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DATOS!$A$2:$A$20000,DATOS!$A11023,DATOS!$D$2:$D$20000,DATOS!$D11023,DATOS!$E$2:$E$20000,DATOS!$E11023,DATOS!$I$2:$I$20000,DATOS!$I11023,DATOS!$G$2:$G$20000,"EX")=0),0))))</f>
      </c>
      <c r="H11023">
        <f>IF(DATOS!$G11023&lt;&gt;"EX",0,--(COUNTIFS(DATOS!$A$2:$A$20000,DATOS!$A11023,DATOS!$D$2:$D$20000,DATOS!$D11023,DATOS!$E$2:$E$20000,DATOS!$E11023,DATOS!$I$2:$I$20000,DATOS!$I11023,DATOS!$G$2:$G$20000,"OR")=0))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DATOS!$A$2:$A$20000,DATOS!$A11024,DATOS!$D$2:$D$20000,DATOS!$D11024,DATOS!$E$2:$E$20000,DATOS!$E11024,DATOS!$I$2:$I$20000,DATOS!$I11024,DATOS!$G$2:$G$20000,"EX")=0),0))))</f>
      </c>
      <c r="H11024">
        <f>IF(DATOS!$G11024&lt;&gt;"EX",0,--(COUNTIFS(DATOS!$A$2:$A$20000,DATOS!$A11024,DATOS!$D$2:$D$20000,DATOS!$D11024,DATOS!$E$2:$E$20000,DATOS!$E11024,DATOS!$I$2:$I$20000,DATOS!$I11024,DATOS!$G$2:$G$20000,"OR")=0))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DATOS!$A$2:$A$20000,DATOS!$A11025,DATOS!$D$2:$D$20000,DATOS!$D11025,DATOS!$E$2:$E$20000,DATOS!$E11025,DATOS!$I$2:$I$20000,DATOS!$I11025,DATOS!$G$2:$G$20000,"EX")=0),0))))</f>
      </c>
      <c r="H11025">
        <f>IF(DATOS!$G11025&lt;&gt;"EX",0,--(COUNTIFS(DATOS!$A$2:$A$20000,DATOS!$A11025,DATOS!$D$2:$D$20000,DATOS!$D11025,DATOS!$E$2:$E$20000,DATOS!$E11025,DATOS!$I$2:$I$20000,DATOS!$I11025,DATOS!$G$2:$G$20000,"OR")=0))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DATOS!$A$2:$A$20000,DATOS!$A11026,DATOS!$D$2:$D$20000,DATOS!$D11026,DATOS!$E$2:$E$20000,DATOS!$E11026,DATOS!$I$2:$I$20000,DATOS!$I11026,DATOS!$G$2:$G$20000,"EX")=0),0))))</f>
      </c>
      <c r="H11026">
        <f>IF(DATOS!$G11026&lt;&gt;"EX",0,--(COUNTIFS(DATOS!$A$2:$A$20000,DATOS!$A11026,DATOS!$D$2:$D$20000,DATOS!$D11026,DATOS!$E$2:$E$20000,DATOS!$E11026,DATOS!$I$2:$I$20000,DATOS!$I11026,DATOS!$G$2:$G$20000,"OR")=0))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DATOS!$A$2:$A$20000,DATOS!$A11027,DATOS!$D$2:$D$20000,DATOS!$D11027,DATOS!$E$2:$E$20000,DATOS!$E11027,DATOS!$I$2:$I$20000,DATOS!$I11027,DATOS!$G$2:$G$20000,"EX")=0),0))))</f>
      </c>
      <c r="H11027">
        <f>IF(DATOS!$G11027&lt;&gt;"EX",0,--(COUNTIFS(DATOS!$A$2:$A$20000,DATOS!$A11027,DATOS!$D$2:$D$20000,DATOS!$D11027,DATOS!$E$2:$E$20000,DATOS!$E11027,DATOS!$I$2:$I$20000,DATOS!$I11027,DATOS!$G$2:$G$20000,"OR")=0))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DATOS!$A$2:$A$20000,DATOS!$A11028,DATOS!$D$2:$D$20000,DATOS!$D11028,DATOS!$E$2:$E$20000,DATOS!$E11028,DATOS!$I$2:$I$20000,DATOS!$I11028,DATOS!$G$2:$G$20000,"EX")=0),0))))</f>
      </c>
      <c r="H11028">
        <f>IF(DATOS!$G11028&lt;&gt;"EX",0,--(COUNTIFS(DATOS!$A$2:$A$20000,DATOS!$A11028,DATOS!$D$2:$D$20000,DATOS!$D11028,DATOS!$E$2:$E$20000,DATOS!$E11028,DATOS!$I$2:$I$20000,DATOS!$I11028,DATOS!$G$2:$G$20000,"OR")=0))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DATOS!$A$2:$A$20000,DATOS!$A11029,DATOS!$D$2:$D$20000,DATOS!$D11029,DATOS!$E$2:$E$20000,DATOS!$E11029,DATOS!$I$2:$I$20000,DATOS!$I11029,DATOS!$G$2:$G$20000,"EX")=0),0))))</f>
      </c>
      <c r="H11029">
        <f>IF(DATOS!$G11029&lt;&gt;"EX",0,--(COUNTIFS(DATOS!$A$2:$A$20000,DATOS!$A11029,DATOS!$D$2:$D$20000,DATOS!$D11029,DATOS!$E$2:$E$20000,DATOS!$E11029,DATOS!$I$2:$I$20000,DATOS!$I11029,DATOS!$G$2:$G$20000,"OR")=0))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DATOS!$A$2:$A$20000,DATOS!$A11030,DATOS!$D$2:$D$20000,DATOS!$D11030,DATOS!$E$2:$E$20000,DATOS!$E11030,DATOS!$I$2:$I$20000,DATOS!$I11030,DATOS!$G$2:$G$20000,"EX")=0),0))))</f>
      </c>
      <c r="H11030">
        <f>IF(DATOS!$G11030&lt;&gt;"EX",0,--(COUNTIFS(DATOS!$A$2:$A$20000,DATOS!$A11030,DATOS!$D$2:$D$20000,DATOS!$D11030,DATOS!$E$2:$E$20000,DATOS!$E11030,DATOS!$I$2:$I$20000,DATOS!$I11030,DATOS!$G$2:$G$20000,"OR")=0))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DATOS!$A$2:$A$20000,DATOS!$A11031,DATOS!$D$2:$D$20000,DATOS!$D11031,DATOS!$E$2:$E$20000,DATOS!$E11031,DATOS!$I$2:$I$20000,DATOS!$I11031,DATOS!$G$2:$G$20000,"EX")=0),0))))</f>
      </c>
      <c r="H11031">
        <f>IF(DATOS!$G11031&lt;&gt;"EX",0,--(COUNTIFS(DATOS!$A$2:$A$20000,DATOS!$A11031,DATOS!$D$2:$D$20000,DATOS!$D11031,DATOS!$E$2:$E$20000,DATOS!$E11031,DATOS!$I$2:$I$20000,DATOS!$I11031,DATOS!$G$2:$G$20000,"OR")=0))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DATOS!$A$2:$A$20000,DATOS!$A11032,DATOS!$D$2:$D$20000,DATOS!$D11032,DATOS!$E$2:$E$20000,DATOS!$E11032,DATOS!$I$2:$I$20000,DATOS!$I11032,DATOS!$G$2:$G$20000,"EX")=0),0))))</f>
      </c>
      <c r="H11032">
        <f>IF(DATOS!$G11032&lt;&gt;"EX",0,--(COUNTIFS(DATOS!$A$2:$A$20000,DATOS!$A11032,DATOS!$D$2:$D$20000,DATOS!$D11032,DATOS!$E$2:$E$20000,DATOS!$E11032,DATOS!$I$2:$I$20000,DATOS!$I11032,DATOS!$G$2:$G$20000,"OR")=0))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DATOS!$A$2:$A$20000,DATOS!$A11033,DATOS!$D$2:$D$20000,DATOS!$D11033,DATOS!$E$2:$E$20000,DATOS!$E11033,DATOS!$I$2:$I$20000,DATOS!$I11033,DATOS!$G$2:$G$20000,"EX")=0),0))))</f>
      </c>
      <c r="H11033">
        <f>IF(DATOS!$G11033&lt;&gt;"EX",0,--(COUNTIFS(DATOS!$A$2:$A$20000,DATOS!$A11033,DATOS!$D$2:$D$20000,DATOS!$D11033,DATOS!$E$2:$E$20000,DATOS!$E11033,DATOS!$I$2:$I$20000,DATOS!$I11033,DATOS!$G$2:$G$20000,"OR")=0))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DATOS!$A$2:$A$20000,DATOS!$A11034,DATOS!$D$2:$D$20000,DATOS!$D11034,DATOS!$E$2:$E$20000,DATOS!$E11034,DATOS!$I$2:$I$20000,DATOS!$I11034,DATOS!$G$2:$G$20000,"EX")=0),0))))</f>
      </c>
      <c r="H11034">
        <f>IF(DATOS!$G11034&lt;&gt;"EX",0,--(COUNTIFS(DATOS!$A$2:$A$20000,DATOS!$A11034,DATOS!$D$2:$D$20000,DATOS!$D11034,DATOS!$E$2:$E$20000,DATOS!$E11034,DATOS!$I$2:$I$20000,DATOS!$I11034,DATOS!$G$2:$G$20000,"OR")=0))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DATOS!$A$2:$A$20000,DATOS!$A11035,DATOS!$D$2:$D$20000,DATOS!$D11035,DATOS!$E$2:$E$20000,DATOS!$E11035,DATOS!$I$2:$I$20000,DATOS!$I11035,DATOS!$G$2:$G$20000,"EX")=0),0))))</f>
      </c>
      <c r="H11035">
        <f>IF(DATOS!$G11035&lt;&gt;"EX",0,--(COUNTIFS(DATOS!$A$2:$A$20000,DATOS!$A11035,DATOS!$D$2:$D$20000,DATOS!$D11035,DATOS!$E$2:$E$20000,DATOS!$E11035,DATOS!$I$2:$I$20000,DATOS!$I11035,DATOS!$G$2:$G$20000,"OR")=0))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DATOS!$A$2:$A$20000,DATOS!$A11036,DATOS!$D$2:$D$20000,DATOS!$D11036,DATOS!$E$2:$E$20000,DATOS!$E11036,DATOS!$I$2:$I$20000,DATOS!$I11036,DATOS!$G$2:$G$20000,"EX")=0),0))))</f>
      </c>
      <c r="H11036">
        <f>IF(DATOS!$G11036&lt;&gt;"EX",0,--(COUNTIFS(DATOS!$A$2:$A$20000,DATOS!$A11036,DATOS!$D$2:$D$20000,DATOS!$D11036,DATOS!$E$2:$E$20000,DATOS!$E11036,DATOS!$I$2:$I$20000,DATOS!$I11036,DATOS!$G$2:$G$20000,"OR")=0))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DATOS!$A$2:$A$20000,DATOS!$A11037,DATOS!$D$2:$D$20000,DATOS!$D11037,DATOS!$E$2:$E$20000,DATOS!$E11037,DATOS!$I$2:$I$20000,DATOS!$I11037,DATOS!$G$2:$G$20000,"EX")=0),0))))</f>
      </c>
      <c r="H11037">
        <f>IF(DATOS!$G11037&lt;&gt;"EX",0,--(COUNTIFS(DATOS!$A$2:$A$20000,DATOS!$A11037,DATOS!$D$2:$D$20000,DATOS!$D11037,DATOS!$E$2:$E$20000,DATOS!$E11037,DATOS!$I$2:$I$20000,DATOS!$I11037,DATOS!$G$2:$G$20000,"OR")=0))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DATOS!$A$2:$A$20000,DATOS!$A11038,DATOS!$D$2:$D$20000,DATOS!$D11038,DATOS!$E$2:$E$20000,DATOS!$E11038,DATOS!$I$2:$I$20000,DATOS!$I11038,DATOS!$G$2:$G$20000,"EX")=0),0))))</f>
      </c>
      <c r="H11038">
        <f>IF(DATOS!$G11038&lt;&gt;"EX",0,--(COUNTIFS(DATOS!$A$2:$A$20000,DATOS!$A11038,DATOS!$D$2:$D$20000,DATOS!$D11038,DATOS!$E$2:$E$20000,DATOS!$E11038,DATOS!$I$2:$I$20000,DATOS!$I11038,DATOS!$G$2:$G$20000,"OR")=0))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DATOS!$A$2:$A$20000,DATOS!$A11039,DATOS!$D$2:$D$20000,DATOS!$D11039,DATOS!$E$2:$E$20000,DATOS!$E11039,DATOS!$I$2:$I$20000,DATOS!$I11039,DATOS!$G$2:$G$20000,"EX")=0),0))))</f>
      </c>
      <c r="H11039">
        <f>IF(DATOS!$G11039&lt;&gt;"EX",0,--(COUNTIFS(DATOS!$A$2:$A$20000,DATOS!$A11039,DATOS!$D$2:$D$20000,DATOS!$D11039,DATOS!$E$2:$E$20000,DATOS!$E11039,DATOS!$I$2:$I$20000,DATOS!$I11039,DATOS!$G$2:$G$20000,"OR")=0))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DATOS!$A$2:$A$20000,DATOS!$A11040,DATOS!$D$2:$D$20000,DATOS!$D11040,DATOS!$E$2:$E$20000,DATOS!$E11040,DATOS!$I$2:$I$20000,DATOS!$I11040,DATOS!$G$2:$G$20000,"EX")=0),0))))</f>
      </c>
      <c r="H11040">
        <f>IF(DATOS!$G11040&lt;&gt;"EX",0,--(COUNTIFS(DATOS!$A$2:$A$20000,DATOS!$A11040,DATOS!$D$2:$D$20000,DATOS!$D11040,DATOS!$E$2:$E$20000,DATOS!$E11040,DATOS!$I$2:$I$20000,DATOS!$I11040,DATOS!$G$2:$G$20000,"OR")=0))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DATOS!$A$2:$A$20000,DATOS!$A11041,DATOS!$D$2:$D$20000,DATOS!$D11041,DATOS!$E$2:$E$20000,DATOS!$E11041,DATOS!$I$2:$I$20000,DATOS!$I11041,DATOS!$G$2:$G$20000,"EX")=0),0))))</f>
      </c>
      <c r="H11041">
        <f>IF(DATOS!$G11041&lt;&gt;"EX",0,--(COUNTIFS(DATOS!$A$2:$A$20000,DATOS!$A11041,DATOS!$D$2:$D$20000,DATOS!$D11041,DATOS!$E$2:$E$20000,DATOS!$E11041,DATOS!$I$2:$I$20000,DATOS!$I11041,DATOS!$G$2:$G$20000,"OR")=0))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DATOS!$A$2:$A$20000,DATOS!$A11042,DATOS!$D$2:$D$20000,DATOS!$D11042,DATOS!$E$2:$E$20000,DATOS!$E11042,DATOS!$I$2:$I$20000,DATOS!$I11042,DATOS!$G$2:$G$20000,"EX")=0),0))))</f>
      </c>
      <c r="H11042">
        <f>IF(DATOS!$G11042&lt;&gt;"EX",0,--(COUNTIFS(DATOS!$A$2:$A$20000,DATOS!$A11042,DATOS!$D$2:$D$20000,DATOS!$D11042,DATOS!$E$2:$E$20000,DATOS!$E11042,DATOS!$I$2:$I$20000,DATOS!$I11042,DATOS!$G$2:$G$20000,"OR")=0))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DATOS!$A$2:$A$20000,DATOS!$A11043,DATOS!$D$2:$D$20000,DATOS!$D11043,DATOS!$E$2:$E$20000,DATOS!$E11043,DATOS!$I$2:$I$20000,DATOS!$I11043,DATOS!$G$2:$G$20000,"EX")=0),0))))</f>
      </c>
      <c r="H11043">
        <f>IF(DATOS!$G11043&lt;&gt;"EX",0,--(COUNTIFS(DATOS!$A$2:$A$20000,DATOS!$A11043,DATOS!$D$2:$D$20000,DATOS!$D11043,DATOS!$E$2:$E$20000,DATOS!$E11043,DATOS!$I$2:$I$20000,DATOS!$I11043,DATOS!$G$2:$G$20000,"OR")=0))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DATOS!$A$2:$A$20000,DATOS!$A11044,DATOS!$D$2:$D$20000,DATOS!$D11044,DATOS!$E$2:$E$20000,DATOS!$E11044,DATOS!$I$2:$I$20000,DATOS!$I11044,DATOS!$G$2:$G$20000,"EX")=0),0))))</f>
      </c>
      <c r="H11044">
        <f>IF(DATOS!$G11044&lt;&gt;"EX",0,--(COUNTIFS(DATOS!$A$2:$A$20000,DATOS!$A11044,DATOS!$D$2:$D$20000,DATOS!$D11044,DATOS!$E$2:$E$20000,DATOS!$E11044,DATOS!$I$2:$I$20000,DATOS!$I11044,DATOS!$G$2:$G$20000,"OR")=0))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DATOS!$A$2:$A$20000,DATOS!$A11045,DATOS!$D$2:$D$20000,DATOS!$D11045,DATOS!$E$2:$E$20000,DATOS!$E11045,DATOS!$I$2:$I$20000,DATOS!$I11045,DATOS!$G$2:$G$20000,"EX")=0),0))))</f>
      </c>
      <c r="H11045">
        <f>IF(DATOS!$G11045&lt;&gt;"EX",0,--(COUNTIFS(DATOS!$A$2:$A$20000,DATOS!$A11045,DATOS!$D$2:$D$20000,DATOS!$D11045,DATOS!$E$2:$E$20000,DATOS!$E11045,DATOS!$I$2:$I$20000,DATOS!$I11045,DATOS!$G$2:$G$20000,"OR")=0))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DATOS!$A$2:$A$20000,DATOS!$A11046,DATOS!$D$2:$D$20000,DATOS!$D11046,DATOS!$E$2:$E$20000,DATOS!$E11046,DATOS!$I$2:$I$20000,DATOS!$I11046,DATOS!$G$2:$G$20000,"EX")=0),0))))</f>
      </c>
      <c r="H11046">
        <f>IF(DATOS!$G11046&lt;&gt;"EX",0,--(COUNTIFS(DATOS!$A$2:$A$20000,DATOS!$A11046,DATOS!$D$2:$D$20000,DATOS!$D11046,DATOS!$E$2:$E$20000,DATOS!$E11046,DATOS!$I$2:$I$20000,DATOS!$I11046,DATOS!$G$2:$G$20000,"OR")=0))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DATOS!$A$2:$A$20000,DATOS!$A11047,DATOS!$D$2:$D$20000,DATOS!$D11047,DATOS!$E$2:$E$20000,DATOS!$E11047,DATOS!$I$2:$I$20000,DATOS!$I11047,DATOS!$G$2:$G$20000,"EX")=0),0))))</f>
      </c>
      <c r="H11047">
        <f>IF(DATOS!$G11047&lt;&gt;"EX",0,--(COUNTIFS(DATOS!$A$2:$A$20000,DATOS!$A11047,DATOS!$D$2:$D$20000,DATOS!$D11047,DATOS!$E$2:$E$20000,DATOS!$E11047,DATOS!$I$2:$I$20000,DATOS!$I11047,DATOS!$G$2:$G$20000,"OR")=0))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DATOS!$A$2:$A$20000,DATOS!$A11048,DATOS!$D$2:$D$20000,DATOS!$D11048,DATOS!$E$2:$E$20000,DATOS!$E11048,DATOS!$I$2:$I$20000,DATOS!$I11048,DATOS!$G$2:$G$20000,"EX")=0),0))))</f>
      </c>
      <c r="H11048">
        <f>IF(DATOS!$G11048&lt;&gt;"EX",0,--(COUNTIFS(DATOS!$A$2:$A$20000,DATOS!$A11048,DATOS!$D$2:$D$20000,DATOS!$D11048,DATOS!$E$2:$E$20000,DATOS!$E11048,DATOS!$I$2:$I$20000,DATOS!$I11048,DATOS!$G$2:$G$20000,"OR")=0))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DATOS!$A$2:$A$20000,DATOS!$A11049,DATOS!$D$2:$D$20000,DATOS!$D11049,DATOS!$E$2:$E$20000,DATOS!$E11049,DATOS!$I$2:$I$20000,DATOS!$I11049,DATOS!$G$2:$G$20000,"EX")=0),0))))</f>
      </c>
      <c r="H11049">
        <f>IF(DATOS!$G11049&lt;&gt;"EX",0,--(COUNTIFS(DATOS!$A$2:$A$20000,DATOS!$A11049,DATOS!$D$2:$D$20000,DATOS!$D11049,DATOS!$E$2:$E$20000,DATOS!$E11049,DATOS!$I$2:$I$20000,DATOS!$I11049,DATOS!$G$2:$G$20000,"OR")=0))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DATOS!$A$2:$A$20000,DATOS!$A11050,DATOS!$D$2:$D$20000,DATOS!$D11050,DATOS!$E$2:$E$20000,DATOS!$E11050,DATOS!$I$2:$I$20000,DATOS!$I11050,DATOS!$G$2:$G$20000,"EX")=0),0))))</f>
      </c>
      <c r="H11050">
        <f>IF(DATOS!$G11050&lt;&gt;"EX",0,--(COUNTIFS(DATOS!$A$2:$A$20000,DATOS!$A11050,DATOS!$D$2:$D$20000,DATOS!$D11050,DATOS!$E$2:$E$20000,DATOS!$E11050,DATOS!$I$2:$I$20000,DATOS!$I11050,DATOS!$G$2:$G$20000,"OR")=0))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DATOS!$A$2:$A$20000,DATOS!$A11051,DATOS!$D$2:$D$20000,DATOS!$D11051,DATOS!$E$2:$E$20000,DATOS!$E11051,DATOS!$I$2:$I$20000,DATOS!$I11051,DATOS!$G$2:$G$20000,"EX")=0),0))))</f>
      </c>
      <c r="H11051">
        <f>IF(DATOS!$G11051&lt;&gt;"EX",0,--(COUNTIFS(DATOS!$A$2:$A$20000,DATOS!$A11051,DATOS!$D$2:$D$20000,DATOS!$D11051,DATOS!$E$2:$E$20000,DATOS!$E11051,DATOS!$I$2:$I$20000,DATOS!$I11051,DATOS!$G$2:$G$20000,"OR")=0))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DATOS!$A$2:$A$20000,DATOS!$A11052,DATOS!$D$2:$D$20000,DATOS!$D11052,DATOS!$E$2:$E$20000,DATOS!$E11052,DATOS!$I$2:$I$20000,DATOS!$I11052,DATOS!$G$2:$G$20000,"EX")=0),0))))</f>
      </c>
      <c r="H11052">
        <f>IF(DATOS!$G11052&lt;&gt;"EX",0,--(COUNTIFS(DATOS!$A$2:$A$20000,DATOS!$A11052,DATOS!$D$2:$D$20000,DATOS!$D11052,DATOS!$E$2:$E$20000,DATOS!$E11052,DATOS!$I$2:$I$20000,DATOS!$I11052,DATOS!$G$2:$G$20000,"OR")=0))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DATOS!$A$2:$A$20000,DATOS!$A11053,DATOS!$D$2:$D$20000,DATOS!$D11053,DATOS!$E$2:$E$20000,DATOS!$E11053,DATOS!$I$2:$I$20000,DATOS!$I11053,DATOS!$G$2:$G$20000,"EX")=0),0))))</f>
      </c>
      <c r="H11053">
        <f>IF(DATOS!$G11053&lt;&gt;"EX",0,--(COUNTIFS(DATOS!$A$2:$A$20000,DATOS!$A11053,DATOS!$D$2:$D$20000,DATOS!$D11053,DATOS!$E$2:$E$20000,DATOS!$E11053,DATOS!$I$2:$I$20000,DATOS!$I11053,DATOS!$G$2:$G$20000,"OR")=0))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DATOS!$A$2:$A$20000,DATOS!$A11054,DATOS!$D$2:$D$20000,DATOS!$D11054,DATOS!$E$2:$E$20000,DATOS!$E11054,DATOS!$I$2:$I$20000,DATOS!$I11054,DATOS!$G$2:$G$20000,"EX")=0),0))))</f>
      </c>
      <c r="H11054">
        <f>IF(DATOS!$G11054&lt;&gt;"EX",0,--(COUNTIFS(DATOS!$A$2:$A$20000,DATOS!$A11054,DATOS!$D$2:$D$20000,DATOS!$D11054,DATOS!$E$2:$E$20000,DATOS!$E11054,DATOS!$I$2:$I$20000,DATOS!$I11054,DATOS!$G$2:$G$20000,"OR")=0))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DATOS!$A$2:$A$20000,DATOS!$A11055,DATOS!$D$2:$D$20000,DATOS!$D11055,DATOS!$E$2:$E$20000,DATOS!$E11055,DATOS!$I$2:$I$20000,DATOS!$I11055,DATOS!$G$2:$G$20000,"EX")=0),0))))</f>
      </c>
      <c r="H11055">
        <f>IF(DATOS!$G11055&lt;&gt;"EX",0,--(COUNTIFS(DATOS!$A$2:$A$20000,DATOS!$A11055,DATOS!$D$2:$D$20000,DATOS!$D11055,DATOS!$E$2:$E$20000,DATOS!$E11055,DATOS!$I$2:$I$20000,DATOS!$I11055,DATOS!$G$2:$G$20000,"OR")=0))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DATOS!$A$2:$A$20000,DATOS!$A11056,DATOS!$D$2:$D$20000,DATOS!$D11056,DATOS!$E$2:$E$20000,DATOS!$E11056,DATOS!$I$2:$I$20000,DATOS!$I11056,DATOS!$G$2:$G$20000,"EX")=0),0))))</f>
      </c>
      <c r="H11056">
        <f>IF(DATOS!$G11056&lt;&gt;"EX",0,--(COUNTIFS(DATOS!$A$2:$A$20000,DATOS!$A11056,DATOS!$D$2:$D$20000,DATOS!$D11056,DATOS!$E$2:$E$20000,DATOS!$E11056,DATOS!$I$2:$I$20000,DATOS!$I11056,DATOS!$G$2:$G$20000,"OR")=0))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DATOS!$A$2:$A$20000,DATOS!$A11057,DATOS!$D$2:$D$20000,DATOS!$D11057,DATOS!$E$2:$E$20000,DATOS!$E11057,DATOS!$I$2:$I$20000,DATOS!$I11057,DATOS!$G$2:$G$20000,"EX")=0),0))))</f>
      </c>
      <c r="H11057">
        <f>IF(DATOS!$G11057&lt;&gt;"EX",0,--(COUNTIFS(DATOS!$A$2:$A$20000,DATOS!$A11057,DATOS!$D$2:$D$20000,DATOS!$D11057,DATOS!$E$2:$E$20000,DATOS!$E11057,DATOS!$I$2:$I$20000,DATOS!$I11057,DATOS!$G$2:$G$20000,"OR")=0))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DATOS!$A$2:$A$20000,DATOS!$A11058,DATOS!$D$2:$D$20000,DATOS!$D11058,DATOS!$E$2:$E$20000,DATOS!$E11058,DATOS!$I$2:$I$20000,DATOS!$I11058,DATOS!$G$2:$G$20000,"EX")=0),0))))</f>
      </c>
      <c r="H11058">
        <f>IF(DATOS!$G11058&lt;&gt;"EX",0,--(COUNTIFS(DATOS!$A$2:$A$20000,DATOS!$A11058,DATOS!$D$2:$D$20000,DATOS!$D11058,DATOS!$E$2:$E$20000,DATOS!$E11058,DATOS!$I$2:$I$20000,DATOS!$I11058,DATOS!$G$2:$G$20000,"OR")=0))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DATOS!$A$2:$A$20000,DATOS!$A11059,DATOS!$D$2:$D$20000,DATOS!$D11059,DATOS!$E$2:$E$20000,DATOS!$E11059,DATOS!$I$2:$I$20000,DATOS!$I11059,DATOS!$G$2:$G$20000,"EX")=0),0))))</f>
      </c>
      <c r="H11059">
        <f>IF(DATOS!$G11059&lt;&gt;"EX",0,--(COUNTIFS(DATOS!$A$2:$A$20000,DATOS!$A11059,DATOS!$D$2:$D$20000,DATOS!$D11059,DATOS!$E$2:$E$20000,DATOS!$E11059,DATOS!$I$2:$I$20000,DATOS!$I11059,DATOS!$G$2:$G$20000,"OR")=0))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DATOS!$A$2:$A$20000,DATOS!$A11060,DATOS!$D$2:$D$20000,DATOS!$D11060,DATOS!$E$2:$E$20000,DATOS!$E11060,DATOS!$I$2:$I$20000,DATOS!$I11060,DATOS!$G$2:$G$20000,"EX")=0),0))))</f>
      </c>
      <c r="H11060">
        <f>IF(DATOS!$G11060&lt;&gt;"EX",0,--(COUNTIFS(DATOS!$A$2:$A$20000,DATOS!$A11060,DATOS!$D$2:$D$20000,DATOS!$D11060,DATOS!$E$2:$E$20000,DATOS!$E11060,DATOS!$I$2:$I$20000,DATOS!$I11060,DATOS!$G$2:$G$20000,"OR")=0))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DATOS!$A$2:$A$20000,DATOS!$A11061,DATOS!$D$2:$D$20000,DATOS!$D11061,DATOS!$E$2:$E$20000,DATOS!$E11061,DATOS!$I$2:$I$20000,DATOS!$I11061,DATOS!$G$2:$G$20000,"EX")=0),0))))</f>
      </c>
      <c r="H11061">
        <f>IF(DATOS!$G11061&lt;&gt;"EX",0,--(COUNTIFS(DATOS!$A$2:$A$20000,DATOS!$A11061,DATOS!$D$2:$D$20000,DATOS!$D11061,DATOS!$E$2:$E$20000,DATOS!$E11061,DATOS!$I$2:$I$20000,DATOS!$I11061,DATOS!$G$2:$G$20000,"OR")=0))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DATOS!$A$2:$A$20000,DATOS!$A11062,DATOS!$D$2:$D$20000,DATOS!$D11062,DATOS!$E$2:$E$20000,DATOS!$E11062,DATOS!$I$2:$I$20000,DATOS!$I11062,DATOS!$G$2:$G$20000,"EX")=0),0))))</f>
      </c>
      <c r="H11062">
        <f>IF(DATOS!$G11062&lt;&gt;"EX",0,--(COUNTIFS(DATOS!$A$2:$A$20000,DATOS!$A11062,DATOS!$D$2:$D$20000,DATOS!$D11062,DATOS!$E$2:$E$20000,DATOS!$E11062,DATOS!$I$2:$I$20000,DATOS!$I11062,DATOS!$G$2:$G$20000,"OR")=0))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DATOS!$A$2:$A$20000,DATOS!$A11063,DATOS!$D$2:$D$20000,DATOS!$D11063,DATOS!$E$2:$E$20000,DATOS!$E11063,DATOS!$I$2:$I$20000,DATOS!$I11063,DATOS!$G$2:$G$20000,"EX")=0),0))))</f>
      </c>
      <c r="H11063">
        <f>IF(DATOS!$G11063&lt;&gt;"EX",0,--(COUNTIFS(DATOS!$A$2:$A$20000,DATOS!$A11063,DATOS!$D$2:$D$20000,DATOS!$D11063,DATOS!$E$2:$E$20000,DATOS!$E11063,DATOS!$I$2:$I$20000,DATOS!$I11063,DATOS!$G$2:$G$20000,"OR")=0))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DATOS!$A$2:$A$20000,DATOS!$A11064,DATOS!$D$2:$D$20000,DATOS!$D11064,DATOS!$E$2:$E$20000,DATOS!$E11064,DATOS!$I$2:$I$20000,DATOS!$I11064,DATOS!$G$2:$G$20000,"EX")=0),0))))</f>
      </c>
      <c r="H11064">
        <f>IF(DATOS!$G11064&lt;&gt;"EX",0,--(COUNTIFS(DATOS!$A$2:$A$20000,DATOS!$A11064,DATOS!$D$2:$D$20000,DATOS!$D11064,DATOS!$E$2:$E$20000,DATOS!$E11064,DATOS!$I$2:$I$20000,DATOS!$I11064,DATOS!$G$2:$G$20000,"OR")=0))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DATOS!$A$2:$A$20000,DATOS!$A11065,DATOS!$D$2:$D$20000,DATOS!$D11065,DATOS!$E$2:$E$20000,DATOS!$E11065,DATOS!$I$2:$I$20000,DATOS!$I11065,DATOS!$G$2:$G$20000,"EX")=0),0))))</f>
      </c>
      <c r="H11065">
        <f>IF(DATOS!$G11065&lt;&gt;"EX",0,--(COUNTIFS(DATOS!$A$2:$A$20000,DATOS!$A11065,DATOS!$D$2:$D$20000,DATOS!$D11065,DATOS!$E$2:$E$20000,DATOS!$E11065,DATOS!$I$2:$I$20000,DATOS!$I11065,DATOS!$G$2:$G$20000,"OR")=0))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DATOS!$A$2:$A$20000,DATOS!$A11066,DATOS!$D$2:$D$20000,DATOS!$D11066,DATOS!$E$2:$E$20000,DATOS!$E11066,DATOS!$I$2:$I$20000,DATOS!$I11066,DATOS!$G$2:$G$20000,"EX")=0),0))))</f>
      </c>
      <c r="H11066">
        <f>IF(DATOS!$G11066&lt;&gt;"EX",0,--(COUNTIFS(DATOS!$A$2:$A$20000,DATOS!$A11066,DATOS!$D$2:$D$20000,DATOS!$D11066,DATOS!$E$2:$E$20000,DATOS!$E11066,DATOS!$I$2:$I$20000,DATOS!$I11066,DATOS!$G$2:$G$20000,"OR")=0))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DATOS!$A$2:$A$20000,DATOS!$A11067,DATOS!$D$2:$D$20000,DATOS!$D11067,DATOS!$E$2:$E$20000,DATOS!$E11067,DATOS!$I$2:$I$20000,DATOS!$I11067,DATOS!$G$2:$G$20000,"EX")=0),0))))</f>
      </c>
      <c r="H11067">
        <f>IF(DATOS!$G11067&lt;&gt;"EX",0,--(COUNTIFS(DATOS!$A$2:$A$20000,DATOS!$A11067,DATOS!$D$2:$D$20000,DATOS!$D11067,DATOS!$E$2:$E$20000,DATOS!$E11067,DATOS!$I$2:$I$20000,DATOS!$I11067,DATOS!$G$2:$G$20000,"OR")=0))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DATOS!$A$2:$A$20000,DATOS!$A11068,DATOS!$D$2:$D$20000,DATOS!$D11068,DATOS!$E$2:$E$20000,DATOS!$E11068,DATOS!$I$2:$I$20000,DATOS!$I11068,DATOS!$G$2:$G$20000,"EX")=0),0))))</f>
      </c>
      <c r="H11068">
        <f>IF(DATOS!$G11068&lt;&gt;"EX",0,--(COUNTIFS(DATOS!$A$2:$A$20000,DATOS!$A11068,DATOS!$D$2:$D$20000,DATOS!$D11068,DATOS!$E$2:$E$20000,DATOS!$E11068,DATOS!$I$2:$I$20000,DATOS!$I11068,DATOS!$G$2:$G$20000,"OR")=0))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DATOS!$A$2:$A$20000,DATOS!$A11069,DATOS!$D$2:$D$20000,DATOS!$D11069,DATOS!$E$2:$E$20000,DATOS!$E11069,DATOS!$I$2:$I$20000,DATOS!$I11069,DATOS!$G$2:$G$20000,"EX")=0),0))))</f>
      </c>
      <c r="H11069">
        <f>IF(DATOS!$G11069&lt;&gt;"EX",0,--(COUNTIFS(DATOS!$A$2:$A$20000,DATOS!$A11069,DATOS!$D$2:$D$20000,DATOS!$D11069,DATOS!$E$2:$E$20000,DATOS!$E11069,DATOS!$I$2:$I$20000,DATOS!$I11069,DATOS!$G$2:$G$20000,"OR")=0))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DATOS!$A$2:$A$20000,DATOS!$A11070,DATOS!$D$2:$D$20000,DATOS!$D11070,DATOS!$E$2:$E$20000,DATOS!$E11070,DATOS!$I$2:$I$20000,DATOS!$I11070,DATOS!$G$2:$G$20000,"EX")=0),0))))</f>
      </c>
      <c r="H11070">
        <f>IF(DATOS!$G11070&lt;&gt;"EX",0,--(COUNTIFS(DATOS!$A$2:$A$20000,DATOS!$A11070,DATOS!$D$2:$D$20000,DATOS!$D11070,DATOS!$E$2:$E$20000,DATOS!$E11070,DATOS!$I$2:$I$20000,DATOS!$I11070,DATOS!$G$2:$G$20000,"OR")=0))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DATOS!$A$2:$A$20000,DATOS!$A11071,DATOS!$D$2:$D$20000,DATOS!$D11071,DATOS!$E$2:$E$20000,DATOS!$E11071,DATOS!$I$2:$I$20000,DATOS!$I11071,DATOS!$G$2:$G$20000,"EX")=0),0))))</f>
      </c>
      <c r="H11071">
        <f>IF(DATOS!$G11071&lt;&gt;"EX",0,--(COUNTIFS(DATOS!$A$2:$A$20000,DATOS!$A11071,DATOS!$D$2:$D$20000,DATOS!$D11071,DATOS!$E$2:$E$20000,DATOS!$E11071,DATOS!$I$2:$I$20000,DATOS!$I11071,DATOS!$G$2:$G$20000,"OR")=0))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DATOS!$A$2:$A$20000,DATOS!$A11072,DATOS!$D$2:$D$20000,DATOS!$D11072,DATOS!$E$2:$E$20000,DATOS!$E11072,DATOS!$I$2:$I$20000,DATOS!$I11072,DATOS!$G$2:$G$20000,"EX")=0),0))))</f>
      </c>
      <c r="H11072">
        <f>IF(DATOS!$G11072&lt;&gt;"EX",0,--(COUNTIFS(DATOS!$A$2:$A$20000,DATOS!$A11072,DATOS!$D$2:$D$20000,DATOS!$D11072,DATOS!$E$2:$E$20000,DATOS!$E11072,DATOS!$I$2:$I$20000,DATOS!$I11072,DATOS!$G$2:$G$20000,"OR")=0))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DATOS!$A$2:$A$20000,DATOS!$A11073,DATOS!$D$2:$D$20000,DATOS!$D11073,DATOS!$E$2:$E$20000,DATOS!$E11073,DATOS!$I$2:$I$20000,DATOS!$I11073,DATOS!$G$2:$G$20000,"EX")=0),0))))</f>
      </c>
      <c r="H11073">
        <f>IF(DATOS!$G11073&lt;&gt;"EX",0,--(COUNTIFS(DATOS!$A$2:$A$20000,DATOS!$A11073,DATOS!$D$2:$D$20000,DATOS!$D11073,DATOS!$E$2:$E$20000,DATOS!$E11073,DATOS!$I$2:$I$20000,DATOS!$I11073,DATOS!$G$2:$G$20000,"OR")=0))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DATOS!$A$2:$A$20000,DATOS!$A11074,DATOS!$D$2:$D$20000,DATOS!$D11074,DATOS!$E$2:$E$20000,DATOS!$E11074,DATOS!$I$2:$I$20000,DATOS!$I11074,DATOS!$G$2:$G$20000,"EX")=0),0))))</f>
      </c>
      <c r="H11074">
        <f>IF(DATOS!$G11074&lt;&gt;"EX",0,--(COUNTIFS(DATOS!$A$2:$A$20000,DATOS!$A11074,DATOS!$D$2:$D$20000,DATOS!$D11074,DATOS!$E$2:$E$20000,DATOS!$E11074,DATOS!$I$2:$I$20000,DATOS!$I11074,DATOS!$G$2:$G$20000,"OR")=0))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DATOS!$A$2:$A$20000,DATOS!$A11075,DATOS!$D$2:$D$20000,DATOS!$D11075,DATOS!$E$2:$E$20000,DATOS!$E11075,DATOS!$I$2:$I$20000,DATOS!$I11075,DATOS!$G$2:$G$20000,"EX")=0),0))))</f>
      </c>
      <c r="H11075">
        <f>IF(DATOS!$G11075&lt;&gt;"EX",0,--(COUNTIFS(DATOS!$A$2:$A$20000,DATOS!$A11075,DATOS!$D$2:$D$20000,DATOS!$D11075,DATOS!$E$2:$E$20000,DATOS!$E11075,DATOS!$I$2:$I$20000,DATOS!$I11075,DATOS!$G$2:$G$20000,"OR")=0))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DATOS!$A$2:$A$20000,DATOS!$A11076,DATOS!$D$2:$D$20000,DATOS!$D11076,DATOS!$E$2:$E$20000,DATOS!$E11076,DATOS!$I$2:$I$20000,DATOS!$I11076,DATOS!$G$2:$G$20000,"EX")=0),0))))</f>
      </c>
      <c r="H11076">
        <f>IF(DATOS!$G11076&lt;&gt;"EX",0,--(COUNTIFS(DATOS!$A$2:$A$20000,DATOS!$A11076,DATOS!$D$2:$D$20000,DATOS!$D11076,DATOS!$E$2:$E$20000,DATOS!$E11076,DATOS!$I$2:$I$20000,DATOS!$I11076,DATOS!$G$2:$G$20000,"OR")=0))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DATOS!$A$2:$A$20000,DATOS!$A11077,DATOS!$D$2:$D$20000,DATOS!$D11077,DATOS!$E$2:$E$20000,DATOS!$E11077,DATOS!$I$2:$I$20000,DATOS!$I11077,DATOS!$G$2:$G$20000,"EX")=0),0))))</f>
      </c>
      <c r="H11077">
        <f>IF(DATOS!$G11077&lt;&gt;"EX",0,--(COUNTIFS(DATOS!$A$2:$A$20000,DATOS!$A11077,DATOS!$D$2:$D$20000,DATOS!$D11077,DATOS!$E$2:$E$20000,DATOS!$E11077,DATOS!$I$2:$I$20000,DATOS!$I11077,DATOS!$G$2:$G$20000,"OR")=0))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DATOS!$A$2:$A$20000,DATOS!$A11078,DATOS!$D$2:$D$20000,DATOS!$D11078,DATOS!$E$2:$E$20000,DATOS!$E11078,DATOS!$I$2:$I$20000,DATOS!$I11078,DATOS!$G$2:$G$20000,"EX")=0),0))))</f>
      </c>
      <c r="H11078">
        <f>IF(DATOS!$G11078&lt;&gt;"EX",0,--(COUNTIFS(DATOS!$A$2:$A$20000,DATOS!$A11078,DATOS!$D$2:$D$20000,DATOS!$D11078,DATOS!$E$2:$E$20000,DATOS!$E11078,DATOS!$I$2:$I$20000,DATOS!$I11078,DATOS!$G$2:$G$20000,"OR")=0))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DATOS!$A$2:$A$20000,DATOS!$A11079,DATOS!$D$2:$D$20000,DATOS!$D11079,DATOS!$E$2:$E$20000,DATOS!$E11079,DATOS!$I$2:$I$20000,DATOS!$I11079,DATOS!$G$2:$G$20000,"EX")=0),0))))</f>
      </c>
      <c r="H11079">
        <f>IF(DATOS!$G11079&lt;&gt;"EX",0,--(COUNTIFS(DATOS!$A$2:$A$20000,DATOS!$A11079,DATOS!$D$2:$D$20000,DATOS!$D11079,DATOS!$E$2:$E$20000,DATOS!$E11079,DATOS!$I$2:$I$20000,DATOS!$I11079,DATOS!$G$2:$G$20000,"OR")=0))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DATOS!$A$2:$A$20000,DATOS!$A11080,DATOS!$D$2:$D$20000,DATOS!$D11080,DATOS!$E$2:$E$20000,DATOS!$E11080,DATOS!$I$2:$I$20000,DATOS!$I11080,DATOS!$G$2:$G$20000,"EX")=0),0))))</f>
      </c>
      <c r="H11080">
        <f>IF(DATOS!$G11080&lt;&gt;"EX",0,--(COUNTIFS(DATOS!$A$2:$A$20000,DATOS!$A11080,DATOS!$D$2:$D$20000,DATOS!$D11080,DATOS!$E$2:$E$20000,DATOS!$E11080,DATOS!$I$2:$I$20000,DATOS!$I11080,DATOS!$G$2:$G$20000,"OR")=0))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DATOS!$A$2:$A$20000,DATOS!$A11081,DATOS!$D$2:$D$20000,DATOS!$D11081,DATOS!$E$2:$E$20000,DATOS!$E11081,DATOS!$I$2:$I$20000,DATOS!$I11081,DATOS!$G$2:$G$20000,"EX")=0),0))))</f>
      </c>
      <c r="H11081">
        <f>IF(DATOS!$G11081&lt;&gt;"EX",0,--(COUNTIFS(DATOS!$A$2:$A$20000,DATOS!$A11081,DATOS!$D$2:$D$20000,DATOS!$D11081,DATOS!$E$2:$E$20000,DATOS!$E11081,DATOS!$I$2:$I$20000,DATOS!$I11081,DATOS!$G$2:$G$20000,"OR")=0))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DATOS!$A$2:$A$20000,DATOS!$A11082,DATOS!$D$2:$D$20000,DATOS!$D11082,DATOS!$E$2:$E$20000,DATOS!$E11082,DATOS!$I$2:$I$20000,DATOS!$I11082,DATOS!$G$2:$G$20000,"EX")=0),0))))</f>
      </c>
      <c r="H11082">
        <f>IF(DATOS!$G11082&lt;&gt;"EX",0,--(COUNTIFS(DATOS!$A$2:$A$20000,DATOS!$A11082,DATOS!$D$2:$D$20000,DATOS!$D11082,DATOS!$E$2:$E$20000,DATOS!$E11082,DATOS!$I$2:$I$20000,DATOS!$I11082,DATOS!$G$2:$G$20000,"OR")=0))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DATOS!$A$2:$A$20000,DATOS!$A11083,DATOS!$D$2:$D$20000,DATOS!$D11083,DATOS!$E$2:$E$20000,DATOS!$E11083,DATOS!$I$2:$I$20000,DATOS!$I11083,DATOS!$G$2:$G$20000,"EX")=0),0))))</f>
      </c>
      <c r="H11083">
        <f>IF(DATOS!$G11083&lt;&gt;"EX",0,--(COUNTIFS(DATOS!$A$2:$A$20000,DATOS!$A11083,DATOS!$D$2:$D$20000,DATOS!$D11083,DATOS!$E$2:$E$20000,DATOS!$E11083,DATOS!$I$2:$I$20000,DATOS!$I11083,DATOS!$G$2:$G$20000,"OR")=0))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DATOS!$A$2:$A$20000,DATOS!$A11084,DATOS!$D$2:$D$20000,DATOS!$D11084,DATOS!$E$2:$E$20000,DATOS!$E11084,DATOS!$I$2:$I$20000,DATOS!$I11084,DATOS!$G$2:$G$20000,"EX")=0),0))))</f>
      </c>
      <c r="H11084">
        <f>IF(DATOS!$G11084&lt;&gt;"EX",0,--(COUNTIFS(DATOS!$A$2:$A$20000,DATOS!$A11084,DATOS!$D$2:$D$20000,DATOS!$D11084,DATOS!$E$2:$E$20000,DATOS!$E11084,DATOS!$I$2:$I$20000,DATOS!$I11084,DATOS!$G$2:$G$20000,"OR")=0))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DATOS!$A$2:$A$20000,DATOS!$A11085,DATOS!$D$2:$D$20000,DATOS!$D11085,DATOS!$E$2:$E$20000,DATOS!$E11085,DATOS!$I$2:$I$20000,DATOS!$I11085,DATOS!$G$2:$G$20000,"EX")=0),0))))</f>
      </c>
      <c r="H11085">
        <f>IF(DATOS!$G11085&lt;&gt;"EX",0,--(COUNTIFS(DATOS!$A$2:$A$20000,DATOS!$A11085,DATOS!$D$2:$D$20000,DATOS!$D11085,DATOS!$E$2:$E$20000,DATOS!$E11085,DATOS!$I$2:$I$20000,DATOS!$I11085,DATOS!$G$2:$G$20000,"OR")=0))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DATOS!$A$2:$A$20000,DATOS!$A11086,DATOS!$D$2:$D$20000,DATOS!$D11086,DATOS!$E$2:$E$20000,DATOS!$E11086,DATOS!$I$2:$I$20000,DATOS!$I11086,DATOS!$G$2:$G$20000,"EX")=0),0))))</f>
      </c>
      <c r="H11086">
        <f>IF(DATOS!$G11086&lt;&gt;"EX",0,--(COUNTIFS(DATOS!$A$2:$A$20000,DATOS!$A11086,DATOS!$D$2:$D$20000,DATOS!$D11086,DATOS!$E$2:$E$20000,DATOS!$E11086,DATOS!$I$2:$I$20000,DATOS!$I11086,DATOS!$G$2:$G$20000,"OR")=0))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DATOS!$A$2:$A$20000,DATOS!$A11087,DATOS!$D$2:$D$20000,DATOS!$D11087,DATOS!$E$2:$E$20000,DATOS!$E11087,DATOS!$I$2:$I$20000,DATOS!$I11087,DATOS!$G$2:$G$20000,"EX")=0),0))))</f>
      </c>
      <c r="H11087">
        <f>IF(DATOS!$G11087&lt;&gt;"EX",0,--(COUNTIFS(DATOS!$A$2:$A$20000,DATOS!$A11087,DATOS!$D$2:$D$20000,DATOS!$D11087,DATOS!$E$2:$E$20000,DATOS!$E11087,DATOS!$I$2:$I$20000,DATOS!$I11087,DATOS!$G$2:$G$20000,"OR")=0))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DATOS!$A$2:$A$20000,DATOS!$A11088,DATOS!$D$2:$D$20000,DATOS!$D11088,DATOS!$E$2:$E$20000,DATOS!$E11088,DATOS!$I$2:$I$20000,DATOS!$I11088,DATOS!$G$2:$G$20000,"EX")=0),0))))</f>
      </c>
      <c r="H11088">
        <f>IF(DATOS!$G11088&lt;&gt;"EX",0,--(COUNTIFS(DATOS!$A$2:$A$20000,DATOS!$A11088,DATOS!$D$2:$D$20000,DATOS!$D11088,DATOS!$E$2:$E$20000,DATOS!$E11088,DATOS!$I$2:$I$20000,DATOS!$I11088,DATOS!$G$2:$G$20000,"OR")=0))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DATOS!$A$2:$A$20000,DATOS!$A11089,DATOS!$D$2:$D$20000,DATOS!$D11089,DATOS!$E$2:$E$20000,DATOS!$E11089,DATOS!$I$2:$I$20000,DATOS!$I11089,DATOS!$G$2:$G$20000,"EX")=0),0))))</f>
      </c>
      <c r="H11089">
        <f>IF(DATOS!$G11089&lt;&gt;"EX",0,--(COUNTIFS(DATOS!$A$2:$A$20000,DATOS!$A11089,DATOS!$D$2:$D$20000,DATOS!$D11089,DATOS!$E$2:$E$20000,DATOS!$E11089,DATOS!$I$2:$I$20000,DATOS!$I11089,DATOS!$G$2:$G$20000,"OR")=0))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DATOS!$A$2:$A$20000,DATOS!$A11090,DATOS!$D$2:$D$20000,DATOS!$D11090,DATOS!$E$2:$E$20000,DATOS!$E11090,DATOS!$I$2:$I$20000,DATOS!$I11090,DATOS!$G$2:$G$20000,"EX")=0),0))))</f>
      </c>
      <c r="H11090">
        <f>IF(DATOS!$G11090&lt;&gt;"EX",0,--(COUNTIFS(DATOS!$A$2:$A$20000,DATOS!$A11090,DATOS!$D$2:$D$20000,DATOS!$D11090,DATOS!$E$2:$E$20000,DATOS!$E11090,DATOS!$I$2:$I$20000,DATOS!$I11090,DATOS!$G$2:$G$20000,"OR")=0))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DATOS!$A$2:$A$20000,DATOS!$A11091,DATOS!$D$2:$D$20000,DATOS!$D11091,DATOS!$E$2:$E$20000,DATOS!$E11091,DATOS!$I$2:$I$20000,DATOS!$I11091,DATOS!$G$2:$G$20000,"EX")=0),0))))</f>
      </c>
      <c r="H11091">
        <f>IF(DATOS!$G11091&lt;&gt;"EX",0,--(COUNTIFS(DATOS!$A$2:$A$20000,DATOS!$A11091,DATOS!$D$2:$D$20000,DATOS!$D11091,DATOS!$E$2:$E$20000,DATOS!$E11091,DATOS!$I$2:$I$20000,DATOS!$I11091,DATOS!$G$2:$G$20000,"OR")=0))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DATOS!$A$2:$A$20000,DATOS!$A11092,DATOS!$D$2:$D$20000,DATOS!$D11092,DATOS!$E$2:$E$20000,DATOS!$E11092,DATOS!$I$2:$I$20000,DATOS!$I11092,DATOS!$G$2:$G$20000,"EX")=0),0))))</f>
      </c>
      <c r="H11092">
        <f>IF(DATOS!$G11092&lt;&gt;"EX",0,--(COUNTIFS(DATOS!$A$2:$A$20000,DATOS!$A11092,DATOS!$D$2:$D$20000,DATOS!$D11092,DATOS!$E$2:$E$20000,DATOS!$E11092,DATOS!$I$2:$I$20000,DATOS!$I11092,DATOS!$G$2:$G$20000,"OR")=0))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DATOS!$A$2:$A$20000,DATOS!$A11093,DATOS!$D$2:$D$20000,DATOS!$D11093,DATOS!$E$2:$E$20000,DATOS!$E11093,DATOS!$I$2:$I$20000,DATOS!$I11093,DATOS!$G$2:$G$20000,"EX")=0),0))))</f>
      </c>
      <c r="H11093">
        <f>IF(DATOS!$G11093&lt;&gt;"EX",0,--(COUNTIFS(DATOS!$A$2:$A$20000,DATOS!$A11093,DATOS!$D$2:$D$20000,DATOS!$D11093,DATOS!$E$2:$E$20000,DATOS!$E11093,DATOS!$I$2:$I$20000,DATOS!$I11093,DATOS!$G$2:$G$20000,"OR")=0))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DATOS!$A$2:$A$20000,DATOS!$A11094,DATOS!$D$2:$D$20000,DATOS!$D11094,DATOS!$E$2:$E$20000,DATOS!$E11094,DATOS!$I$2:$I$20000,DATOS!$I11094,DATOS!$G$2:$G$20000,"EX")=0),0))))</f>
      </c>
      <c r="H11094">
        <f>IF(DATOS!$G11094&lt;&gt;"EX",0,--(COUNTIFS(DATOS!$A$2:$A$20000,DATOS!$A11094,DATOS!$D$2:$D$20000,DATOS!$D11094,DATOS!$E$2:$E$20000,DATOS!$E11094,DATOS!$I$2:$I$20000,DATOS!$I11094,DATOS!$G$2:$G$20000,"OR")=0))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DATOS!$A$2:$A$20000,DATOS!$A11095,DATOS!$D$2:$D$20000,DATOS!$D11095,DATOS!$E$2:$E$20000,DATOS!$E11095,DATOS!$I$2:$I$20000,DATOS!$I11095,DATOS!$G$2:$G$20000,"EX")=0),0))))</f>
      </c>
      <c r="H11095">
        <f>IF(DATOS!$G11095&lt;&gt;"EX",0,--(COUNTIFS(DATOS!$A$2:$A$20000,DATOS!$A11095,DATOS!$D$2:$D$20000,DATOS!$D11095,DATOS!$E$2:$E$20000,DATOS!$E11095,DATOS!$I$2:$I$20000,DATOS!$I11095,DATOS!$G$2:$G$20000,"OR")=0))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DATOS!$A$2:$A$20000,DATOS!$A11096,DATOS!$D$2:$D$20000,DATOS!$D11096,DATOS!$E$2:$E$20000,DATOS!$E11096,DATOS!$I$2:$I$20000,DATOS!$I11096,DATOS!$G$2:$G$20000,"EX")=0),0))))</f>
      </c>
      <c r="H11096">
        <f>IF(DATOS!$G11096&lt;&gt;"EX",0,--(COUNTIFS(DATOS!$A$2:$A$20000,DATOS!$A11096,DATOS!$D$2:$D$20000,DATOS!$D11096,DATOS!$E$2:$E$20000,DATOS!$E11096,DATOS!$I$2:$I$20000,DATOS!$I11096,DATOS!$G$2:$G$20000,"OR")=0))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DATOS!$A$2:$A$20000,DATOS!$A11097,DATOS!$D$2:$D$20000,DATOS!$D11097,DATOS!$E$2:$E$20000,DATOS!$E11097,DATOS!$I$2:$I$20000,DATOS!$I11097,DATOS!$G$2:$G$20000,"EX")=0),0))))</f>
      </c>
      <c r="H11097">
        <f>IF(DATOS!$G11097&lt;&gt;"EX",0,--(COUNTIFS(DATOS!$A$2:$A$20000,DATOS!$A11097,DATOS!$D$2:$D$20000,DATOS!$D11097,DATOS!$E$2:$E$20000,DATOS!$E11097,DATOS!$I$2:$I$20000,DATOS!$I11097,DATOS!$G$2:$G$20000,"OR")=0))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DATOS!$A$2:$A$20000,DATOS!$A11098,DATOS!$D$2:$D$20000,DATOS!$D11098,DATOS!$E$2:$E$20000,DATOS!$E11098,DATOS!$I$2:$I$20000,DATOS!$I11098,DATOS!$G$2:$G$20000,"EX")=0),0))))</f>
      </c>
      <c r="H11098">
        <f>IF(DATOS!$G11098&lt;&gt;"EX",0,--(COUNTIFS(DATOS!$A$2:$A$20000,DATOS!$A11098,DATOS!$D$2:$D$20000,DATOS!$D11098,DATOS!$E$2:$E$20000,DATOS!$E11098,DATOS!$I$2:$I$20000,DATOS!$I11098,DATOS!$G$2:$G$20000,"OR")=0))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DATOS!$A$2:$A$20000,DATOS!$A11099,DATOS!$D$2:$D$20000,DATOS!$D11099,DATOS!$E$2:$E$20000,DATOS!$E11099,DATOS!$I$2:$I$20000,DATOS!$I11099,DATOS!$G$2:$G$20000,"EX")=0),0))))</f>
      </c>
      <c r="H11099">
        <f>IF(DATOS!$G11099&lt;&gt;"EX",0,--(COUNTIFS(DATOS!$A$2:$A$20000,DATOS!$A11099,DATOS!$D$2:$D$20000,DATOS!$D11099,DATOS!$E$2:$E$20000,DATOS!$E11099,DATOS!$I$2:$I$20000,DATOS!$I11099,DATOS!$G$2:$G$20000,"OR")=0))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DATOS!$A$2:$A$20000,DATOS!$A11100,DATOS!$D$2:$D$20000,DATOS!$D11100,DATOS!$E$2:$E$20000,DATOS!$E11100,DATOS!$I$2:$I$20000,DATOS!$I11100,DATOS!$G$2:$G$20000,"EX")=0),0))))</f>
      </c>
      <c r="H11100">
        <f>IF(DATOS!$G11100&lt;&gt;"EX",0,--(COUNTIFS(DATOS!$A$2:$A$20000,DATOS!$A11100,DATOS!$D$2:$D$20000,DATOS!$D11100,DATOS!$E$2:$E$20000,DATOS!$E11100,DATOS!$I$2:$I$20000,DATOS!$I11100,DATOS!$G$2:$G$20000,"OR")=0))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DATOS!$A$2:$A$20000,DATOS!$A11101,DATOS!$D$2:$D$20000,DATOS!$D11101,DATOS!$E$2:$E$20000,DATOS!$E11101,DATOS!$I$2:$I$20000,DATOS!$I11101,DATOS!$G$2:$G$20000,"EX")=0),0))))</f>
      </c>
      <c r="H11101">
        <f>IF(DATOS!$G11101&lt;&gt;"EX",0,--(COUNTIFS(DATOS!$A$2:$A$20000,DATOS!$A11101,DATOS!$D$2:$D$20000,DATOS!$D11101,DATOS!$E$2:$E$20000,DATOS!$E11101,DATOS!$I$2:$I$20000,DATOS!$I11101,DATOS!$G$2:$G$20000,"OR")=0))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DATOS!$A$2:$A$20000,DATOS!$A11102,DATOS!$D$2:$D$20000,DATOS!$D11102,DATOS!$E$2:$E$20000,DATOS!$E11102,DATOS!$I$2:$I$20000,DATOS!$I11102,DATOS!$G$2:$G$20000,"EX")=0),0))))</f>
      </c>
      <c r="H11102">
        <f>IF(DATOS!$G11102&lt;&gt;"EX",0,--(COUNTIFS(DATOS!$A$2:$A$20000,DATOS!$A11102,DATOS!$D$2:$D$20000,DATOS!$D11102,DATOS!$E$2:$E$20000,DATOS!$E11102,DATOS!$I$2:$I$20000,DATOS!$I11102,DATOS!$G$2:$G$20000,"OR")=0))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DATOS!$A$2:$A$20000,DATOS!$A11103,DATOS!$D$2:$D$20000,DATOS!$D11103,DATOS!$E$2:$E$20000,DATOS!$E11103,DATOS!$I$2:$I$20000,DATOS!$I11103,DATOS!$G$2:$G$20000,"EX")=0),0))))</f>
      </c>
      <c r="H11103">
        <f>IF(DATOS!$G11103&lt;&gt;"EX",0,--(COUNTIFS(DATOS!$A$2:$A$20000,DATOS!$A11103,DATOS!$D$2:$D$20000,DATOS!$D11103,DATOS!$E$2:$E$20000,DATOS!$E11103,DATOS!$I$2:$I$20000,DATOS!$I11103,DATOS!$G$2:$G$20000,"OR")=0))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DATOS!$A$2:$A$20000,DATOS!$A11104,DATOS!$D$2:$D$20000,DATOS!$D11104,DATOS!$E$2:$E$20000,DATOS!$E11104,DATOS!$I$2:$I$20000,DATOS!$I11104,DATOS!$G$2:$G$20000,"EX")=0),0))))</f>
      </c>
      <c r="H11104">
        <f>IF(DATOS!$G11104&lt;&gt;"EX",0,--(COUNTIFS(DATOS!$A$2:$A$20000,DATOS!$A11104,DATOS!$D$2:$D$20000,DATOS!$D11104,DATOS!$E$2:$E$20000,DATOS!$E11104,DATOS!$I$2:$I$20000,DATOS!$I11104,DATOS!$G$2:$G$20000,"OR")=0))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DATOS!$A$2:$A$20000,DATOS!$A11105,DATOS!$D$2:$D$20000,DATOS!$D11105,DATOS!$E$2:$E$20000,DATOS!$E11105,DATOS!$I$2:$I$20000,DATOS!$I11105,DATOS!$G$2:$G$20000,"EX")=0),0))))</f>
      </c>
      <c r="H11105">
        <f>IF(DATOS!$G11105&lt;&gt;"EX",0,--(COUNTIFS(DATOS!$A$2:$A$20000,DATOS!$A11105,DATOS!$D$2:$D$20000,DATOS!$D11105,DATOS!$E$2:$E$20000,DATOS!$E11105,DATOS!$I$2:$I$20000,DATOS!$I11105,DATOS!$G$2:$G$20000,"OR")=0))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DATOS!$A$2:$A$20000,DATOS!$A11106,DATOS!$D$2:$D$20000,DATOS!$D11106,DATOS!$E$2:$E$20000,DATOS!$E11106,DATOS!$I$2:$I$20000,DATOS!$I11106,DATOS!$G$2:$G$20000,"EX")=0),0))))</f>
      </c>
      <c r="H11106">
        <f>IF(DATOS!$G11106&lt;&gt;"EX",0,--(COUNTIFS(DATOS!$A$2:$A$20000,DATOS!$A11106,DATOS!$D$2:$D$20000,DATOS!$D11106,DATOS!$E$2:$E$20000,DATOS!$E11106,DATOS!$I$2:$I$20000,DATOS!$I11106,DATOS!$G$2:$G$20000,"OR")=0))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DATOS!$A$2:$A$20000,DATOS!$A11107,DATOS!$D$2:$D$20000,DATOS!$D11107,DATOS!$E$2:$E$20000,DATOS!$E11107,DATOS!$I$2:$I$20000,DATOS!$I11107,DATOS!$G$2:$G$20000,"EX")=0),0))))</f>
      </c>
      <c r="H11107">
        <f>IF(DATOS!$G11107&lt;&gt;"EX",0,--(COUNTIFS(DATOS!$A$2:$A$20000,DATOS!$A11107,DATOS!$D$2:$D$20000,DATOS!$D11107,DATOS!$E$2:$E$20000,DATOS!$E11107,DATOS!$I$2:$I$20000,DATOS!$I11107,DATOS!$G$2:$G$20000,"OR")=0))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DATOS!$A$2:$A$20000,DATOS!$A11108,DATOS!$D$2:$D$20000,DATOS!$D11108,DATOS!$E$2:$E$20000,DATOS!$E11108,DATOS!$I$2:$I$20000,DATOS!$I11108,DATOS!$G$2:$G$20000,"EX")=0),0))))</f>
      </c>
      <c r="H11108">
        <f>IF(DATOS!$G11108&lt;&gt;"EX",0,--(COUNTIFS(DATOS!$A$2:$A$20000,DATOS!$A11108,DATOS!$D$2:$D$20000,DATOS!$D11108,DATOS!$E$2:$E$20000,DATOS!$E11108,DATOS!$I$2:$I$20000,DATOS!$I11108,DATOS!$G$2:$G$20000,"OR")=0))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DATOS!$A$2:$A$20000,DATOS!$A11109,DATOS!$D$2:$D$20000,DATOS!$D11109,DATOS!$E$2:$E$20000,DATOS!$E11109,DATOS!$I$2:$I$20000,DATOS!$I11109,DATOS!$G$2:$G$20000,"EX")=0),0))))</f>
      </c>
      <c r="H11109">
        <f>IF(DATOS!$G11109&lt;&gt;"EX",0,--(COUNTIFS(DATOS!$A$2:$A$20000,DATOS!$A11109,DATOS!$D$2:$D$20000,DATOS!$D11109,DATOS!$E$2:$E$20000,DATOS!$E11109,DATOS!$I$2:$I$20000,DATOS!$I11109,DATOS!$G$2:$G$20000,"OR")=0))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DATOS!$A$2:$A$20000,DATOS!$A11110,DATOS!$D$2:$D$20000,DATOS!$D11110,DATOS!$E$2:$E$20000,DATOS!$E11110,DATOS!$I$2:$I$20000,DATOS!$I11110,DATOS!$G$2:$G$20000,"EX")=0),0))))</f>
      </c>
      <c r="H11110">
        <f>IF(DATOS!$G11110&lt;&gt;"EX",0,--(COUNTIFS(DATOS!$A$2:$A$20000,DATOS!$A11110,DATOS!$D$2:$D$20000,DATOS!$D11110,DATOS!$E$2:$E$20000,DATOS!$E11110,DATOS!$I$2:$I$20000,DATOS!$I11110,DATOS!$G$2:$G$20000,"OR")=0))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DATOS!$A$2:$A$20000,DATOS!$A11111,DATOS!$D$2:$D$20000,DATOS!$D11111,DATOS!$E$2:$E$20000,DATOS!$E11111,DATOS!$I$2:$I$20000,DATOS!$I11111,DATOS!$G$2:$G$20000,"EX")=0),0))))</f>
      </c>
      <c r="H11111">
        <f>IF(DATOS!$G11111&lt;&gt;"EX",0,--(COUNTIFS(DATOS!$A$2:$A$20000,DATOS!$A11111,DATOS!$D$2:$D$20000,DATOS!$D11111,DATOS!$E$2:$E$20000,DATOS!$E11111,DATOS!$I$2:$I$20000,DATOS!$I11111,DATOS!$G$2:$G$20000,"OR")=0))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DATOS!$A$2:$A$20000,DATOS!$A11112,DATOS!$D$2:$D$20000,DATOS!$D11112,DATOS!$E$2:$E$20000,DATOS!$E11112,DATOS!$I$2:$I$20000,DATOS!$I11112,DATOS!$G$2:$G$20000,"EX")=0),0))))</f>
      </c>
      <c r="H11112">
        <f>IF(DATOS!$G11112&lt;&gt;"EX",0,--(COUNTIFS(DATOS!$A$2:$A$20000,DATOS!$A11112,DATOS!$D$2:$D$20000,DATOS!$D11112,DATOS!$E$2:$E$20000,DATOS!$E11112,DATOS!$I$2:$I$20000,DATOS!$I11112,DATOS!$G$2:$G$20000,"OR")=0))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DATOS!$A$2:$A$20000,DATOS!$A11113,DATOS!$D$2:$D$20000,DATOS!$D11113,DATOS!$E$2:$E$20000,DATOS!$E11113,DATOS!$I$2:$I$20000,DATOS!$I11113,DATOS!$G$2:$G$20000,"EX")=0),0))))</f>
      </c>
      <c r="H11113">
        <f>IF(DATOS!$G11113&lt;&gt;"EX",0,--(COUNTIFS(DATOS!$A$2:$A$20000,DATOS!$A11113,DATOS!$D$2:$D$20000,DATOS!$D11113,DATOS!$E$2:$E$20000,DATOS!$E11113,DATOS!$I$2:$I$20000,DATOS!$I11113,DATOS!$G$2:$G$20000,"OR")=0))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DATOS!$A$2:$A$20000,DATOS!$A11114,DATOS!$D$2:$D$20000,DATOS!$D11114,DATOS!$E$2:$E$20000,DATOS!$E11114,DATOS!$I$2:$I$20000,DATOS!$I11114,DATOS!$G$2:$G$20000,"EX")=0),0))))</f>
      </c>
      <c r="H11114">
        <f>IF(DATOS!$G11114&lt;&gt;"EX",0,--(COUNTIFS(DATOS!$A$2:$A$20000,DATOS!$A11114,DATOS!$D$2:$D$20000,DATOS!$D11114,DATOS!$E$2:$E$20000,DATOS!$E11114,DATOS!$I$2:$I$20000,DATOS!$I11114,DATOS!$G$2:$G$20000,"OR")=0))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DATOS!$A$2:$A$20000,DATOS!$A11115,DATOS!$D$2:$D$20000,DATOS!$D11115,DATOS!$E$2:$E$20000,DATOS!$E11115,DATOS!$I$2:$I$20000,DATOS!$I11115,DATOS!$G$2:$G$20000,"EX")=0),0))))</f>
      </c>
      <c r="H11115">
        <f>IF(DATOS!$G11115&lt;&gt;"EX",0,--(COUNTIFS(DATOS!$A$2:$A$20000,DATOS!$A11115,DATOS!$D$2:$D$20000,DATOS!$D11115,DATOS!$E$2:$E$20000,DATOS!$E11115,DATOS!$I$2:$I$20000,DATOS!$I11115,DATOS!$G$2:$G$20000,"OR")=0))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DATOS!$A$2:$A$20000,DATOS!$A11116,DATOS!$D$2:$D$20000,DATOS!$D11116,DATOS!$E$2:$E$20000,DATOS!$E11116,DATOS!$I$2:$I$20000,DATOS!$I11116,DATOS!$G$2:$G$20000,"EX")=0),0))))</f>
      </c>
      <c r="H11116">
        <f>IF(DATOS!$G11116&lt;&gt;"EX",0,--(COUNTIFS(DATOS!$A$2:$A$20000,DATOS!$A11116,DATOS!$D$2:$D$20000,DATOS!$D11116,DATOS!$E$2:$E$20000,DATOS!$E11116,DATOS!$I$2:$I$20000,DATOS!$I11116,DATOS!$G$2:$G$20000,"OR")=0))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DATOS!$A$2:$A$20000,DATOS!$A11117,DATOS!$D$2:$D$20000,DATOS!$D11117,DATOS!$E$2:$E$20000,DATOS!$E11117,DATOS!$I$2:$I$20000,DATOS!$I11117,DATOS!$G$2:$G$20000,"EX")=0),0))))</f>
      </c>
      <c r="H11117">
        <f>IF(DATOS!$G11117&lt;&gt;"EX",0,--(COUNTIFS(DATOS!$A$2:$A$20000,DATOS!$A11117,DATOS!$D$2:$D$20000,DATOS!$D11117,DATOS!$E$2:$E$20000,DATOS!$E11117,DATOS!$I$2:$I$20000,DATOS!$I11117,DATOS!$G$2:$G$20000,"OR")=0))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DATOS!$A$2:$A$20000,DATOS!$A11118,DATOS!$D$2:$D$20000,DATOS!$D11118,DATOS!$E$2:$E$20000,DATOS!$E11118,DATOS!$I$2:$I$20000,DATOS!$I11118,DATOS!$G$2:$G$20000,"EX")=0),0))))</f>
      </c>
      <c r="H11118">
        <f>IF(DATOS!$G11118&lt;&gt;"EX",0,--(COUNTIFS(DATOS!$A$2:$A$20000,DATOS!$A11118,DATOS!$D$2:$D$20000,DATOS!$D11118,DATOS!$E$2:$E$20000,DATOS!$E11118,DATOS!$I$2:$I$20000,DATOS!$I11118,DATOS!$G$2:$G$20000,"OR")=0))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DATOS!$A$2:$A$20000,DATOS!$A11119,DATOS!$D$2:$D$20000,DATOS!$D11119,DATOS!$E$2:$E$20000,DATOS!$E11119,DATOS!$I$2:$I$20000,DATOS!$I11119,DATOS!$G$2:$G$20000,"EX")=0),0))))</f>
      </c>
      <c r="H11119">
        <f>IF(DATOS!$G11119&lt;&gt;"EX",0,--(COUNTIFS(DATOS!$A$2:$A$20000,DATOS!$A11119,DATOS!$D$2:$D$20000,DATOS!$D11119,DATOS!$E$2:$E$20000,DATOS!$E11119,DATOS!$I$2:$I$20000,DATOS!$I11119,DATOS!$G$2:$G$20000,"OR")=0))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DATOS!$A$2:$A$20000,DATOS!$A11120,DATOS!$D$2:$D$20000,DATOS!$D11120,DATOS!$E$2:$E$20000,DATOS!$E11120,DATOS!$I$2:$I$20000,DATOS!$I11120,DATOS!$G$2:$G$20000,"EX")=0),0))))</f>
      </c>
      <c r="H11120">
        <f>IF(DATOS!$G11120&lt;&gt;"EX",0,--(COUNTIFS(DATOS!$A$2:$A$20000,DATOS!$A11120,DATOS!$D$2:$D$20000,DATOS!$D11120,DATOS!$E$2:$E$20000,DATOS!$E11120,DATOS!$I$2:$I$20000,DATOS!$I11120,DATOS!$G$2:$G$20000,"OR")=0))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DATOS!$A$2:$A$20000,DATOS!$A11121,DATOS!$D$2:$D$20000,DATOS!$D11121,DATOS!$E$2:$E$20000,DATOS!$E11121,DATOS!$I$2:$I$20000,DATOS!$I11121,DATOS!$G$2:$G$20000,"EX")=0),0))))</f>
      </c>
      <c r="H11121">
        <f>IF(DATOS!$G11121&lt;&gt;"EX",0,--(COUNTIFS(DATOS!$A$2:$A$20000,DATOS!$A11121,DATOS!$D$2:$D$20000,DATOS!$D11121,DATOS!$E$2:$E$20000,DATOS!$E11121,DATOS!$I$2:$I$20000,DATOS!$I11121,DATOS!$G$2:$G$20000,"OR")=0))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DATOS!$A$2:$A$20000,DATOS!$A11122,DATOS!$D$2:$D$20000,DATOS!$D11122,DATOS!$E$2:$E$20000,DATOS!$E11122,DATOS!$I$2:$I$20000,DATOS!$I11122,DATOS!$G$2:$G$20000,"EX")=0),0))))</f>
      </c>
      <c r="H11122">
        <f>IF(DATOS!$G11122&lt;&gt;"EX",0,--(COUNTIFS(DATOS!$A$2:$A$20000,DATOS!$A11122,DATOS!$D$2:$D$20000,DATOS!$D11122,DATOS!$E$2:$E$20000,DATOS!$E11122,DATOS!$I$2:$I$20000,DATOS!$I11122,DATOS!$G$2:$G$20000,"OR")=0))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DATOS!$A$2:$A$20000,DATOS!$A11123,DATOS!$D$2:$D$20000,DATOS!$D11123,DATOS!$E$2:$E$20000,DATOS!$E11123,DATOS!$I$2:$I$20000,DATOS!$I11123,DATOS!$G$2:$G$20000,"EX")=0),0))))</f>
      </c>
      <c r="H11123">
        <f>IF(DATOS!$G11123&lt;&gt;"EX",0,--(COUNTIFS(DATOS!$A$2:$A$20000,DATOS!$A11123,DATOS!$D$2:$D$20000,DATOS!$D11123,DATOS!$E$2:$E$20000,DATOS!$E11123,DATOS!$I$2:$I$20000,DATOS!$I11123,DATOS!$G$2:$G$20000,"OR")=0))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DATOS!$A$2:$A$20000,DATOS!$A11124,DATOS!$D$2:$D$20000,DATOS!$D11124,DATOS!$E$2:$E$20000,DATOS!$E11124,DATOS!$I$2:$I$20000,DATOS!$I11124,DATOS!$G$2:$G$20000,"EX")=0),0))))</f>
      </c>
      <c r="H11124">
        <f>IF(DATOS!$G11124&lt;&gt;"EX",0,--(COUNTIFS(DATOS!$A$2:$A$20000,DATOS!$A11124,DATOS!$D$2:$D$20000,DATOS!$D11124,DATOS!$E$2:$E$20000,DATOS!$E11124,DATOS!$I$2:$I$20000,DATOS!$I11124,DATOS!$G$2:$G$20000,"OR")=0))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DATOS!$A$2:$A$20000,DATOS!$A11125,DATOS!$D$2:$D$20000,DATOS!$D11125,DATOS!$E$2:$E$20000,DATOS!$E11125,DATOS!$I$2:$I$20000,DATOS!$I11125,DATOS!$G$2:$G$20000,"EX")=0),0))))</f>
      </c>
      <c r="H11125">
        <f>IF(DATOS!$G11125&lt;&gt;"EX",0,--(COUNTIFS(DATOS!$A$2:$A$20000,DATOS!$A11125,DATOS!$D$2:$D$20000,DATOS!$D11125,DATOS!$E$2:$E$20000,DATOS!$E11125,DATOS!$I$2:$I$20000,DATOS!$I11125,DATOS!$G$2:$G$20000,"OR")=0))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DATOS!$A$2:$A$20000,DATOS!$A11126,DATOS!$D$2:$D$20000,DATOS!$D11126,DATOS!$E$2:$E$20000,DATOS!$E11126,DATOS!$I$2:$I$20000,DATOS!$I11126,DATOS!$G$2:$G$20000,"EX")=0),0))))</f>
      </c>
      <c r="H11126">
        <f>IF(DATOS!$G11126&lt;&gt;"EX",0,--(COUNTIFS(DATOS!$A$2:$A$20000,DATOS!$A11126,DATOS!$D$2:$D$20000,DATOS!$D11126,DATOS!$E$2:$E$20000,DATOS!$E11126,DATOS!$I$2:$I$20000,DATOS!$I11126,DATOS!$G$2:$G$20000,"OR")=0))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DATOS!$A$2:$A$20000,DATOS!$A11127,DATOS!$D$2:$D$20000,DATOS!$D11127,DATOS!$E$2:$E$20000,DATOS!$E11127,DATOS!$I$2:$I$20000,DATOS!$I11127,DATOS!$G$2:$G$20000,"EX")=0),0))))</f>
      </c>
      <c r="H11127">
        <f>IF(DATOS!$G11127&lt;&gt;"EX",0,--(COUNTIFS(DATOS!$A$2:$A$20000,DATOS!$A11127,DATOS!$D$2:$D$20000,DATOS!$D11127,DATOS!$E$2:$E$20000,DATOS!$E11127,DATOS!$I$2:$I$20000,DATOS!$I11127,DATOS!$G$2:$G$20000,"OR")=0))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DATOS!$A$2:$A$20000,DATOS!$A11128,DATOS!$D$2:$D$20000,DATOS!$D11128,DATOS!$E$2:$E$20000,DATOS!$E11128,DATOS!$I$2:$I$20000,DATOS!$I11128,DATOS!$G$2:$G$20000,"EX")=0),0))))</f>
      </c>
      <c r="H11128">
        <f>IF(DATOS!$G11128&lt;&gt;"EX",0,--(COUNTIFS(DATOS!$A$2:$A$20000,DATOS!$A11128,DATOS!$D$2:$D$20000,DATOS!$D11128,DATOS!$E$2:$E$20000,DATOS!$E11128,DATOS!$I$2:$I$20000,DATOS!$I11128,DATOS!$G$2:$G$20000,"OR")=0))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DATOS!$A$2:$A$20000,DATOS!$A11129,DATOS!$D$2:$D$20000,DATOS!$D11129,DATOS!$E$2:$E$20000,DATOS!$E11129,DATOS!$I$2:$I$20000,DATOS!$I11129,DATOS!$G$2:$G$20000,"EX")=0),0))))</f>
      </c>
      <c r="H11129">
        <f>IF(DATOS!$G11129&lt;&gt;"EX",0,--(COUNTIFS(DATOS!$A$2:$A$20000,DATOS!$A11129,DATOS!$D$2:$D$20000,DATOS!$D11129,DATOS!$E$2:$E$20000,DATOS!$E11129,DATOS!$I$2:$I$20000,DATOS!$I11129,DATOS!$G$2:$G$20000,"OR")=0))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DATOS!$A$2:$A$20000,DATOS!$A11130,DATOS!$D$2:$D$20000,DATOS!$D11130,DATOS!$E$2:$E$20000,DATOS!$E11130,DATOS!$I$2:$I$20000,DATOS!$I11130,DATOS!$G$2:$G$20000,"EX")=0),0))))</f>
      </c>
      <c r="H11130">
        <f>IF(DATOS!$G11130&lt;&gt;"EX",0,--(COUNTIFS(DATOS!$A$2:$A$20000,DATOS!$A11130,DATOS!$D$2:$D$20000,DATOS!$D11130,DATOS!$E$2:$E$20000,DATOS!$E11130,DATOS!$I$2:$I$20000,DATOS!$I11130,DATOS!$G$2:$G$20000,"OR")=0))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DATOS!$A$2:$A$20000,DATOS!$A11131,DATOS!$D$2:$D$20000,DATOS!$D11131,DATOS!$E$2:$E$20000,DATOS!$E11131,DATOS!$I$2:$I$20000,DATOS!$I11131,DATOS!$G$2:$G$20000,"EX")=0),0))))</f>
      </c>
      <c r="H11131">
        <f>IF(DATOS!$G11131&lt;&gt;"EX",0,--(COUNTIFS(DATOS!$A$2:$A$20000,DATOS!$A11131,DATOS!$D$2:$D$20000,DATOS!$D11131,DATOS!$E$2:$E$20000,DATOS!$E11131,DATOS!$I$2:$I$20000,DATOS!$I11131,DATOS!$G$2:$G$20000,"OR")=0))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DATOS!$A$2:$A$20000,DATOS!$A11132,DATOS!$D$2:$D$20000,DATOS!$D11132,DATOS!$E$2:$E$20000,DATOS!$E11132,DATOS!$I$2:$I$20000,DATOS!$I11132,DATOS!$G$2:$G$20000,"EX")=0),0))))</f>
      </c>
      <c r="H11132">
        <f>IF(DATOS!$G11132&lt;&gt;"EX",0,--(COUNTIFS(DATOS!$A$2:$A$20000,DATOS!$A11132,DATOS!$D$2:$D$20000,DATOS!$D11132,DATOS!$E$2:$E$20000,DATOS!$E11132,DATOS!$I$2:$I$20000,DATOS!$I11132,DATOS!$G$2:$G$20000,"OR")=0))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DATOS!$A$2:$A$20000,DATOS!$A11133,DATOS!$D$2:$D$20000,DATOS!$D11133,DATOS!$E$2:$E$20000,DATOS!$E11133,DATOS!$I$2:$I$20000,DATOS!$I11133,DATOS!$G$2:$G$20000,"EX")=0),0))))</f>
      </c>
      <c r="H11133">
        <f>IF(DATOS!$G11133&lt;&gt;"EX",0,--(COUNTIFS(DATOS!$A$2:$A$20000,DATOS!$A11133,DATOS!$D$2:$D$20000,DATOS!$D11133,DATOS!$E$2:$E$20000,DATOS!$E11133,DATOS!$I$2:$I$20000,DATOS!$I11133,DATOS!$G$2:$G$20000,"OR")=0))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DATOS!$A$2:$A$20000,DATOS!$A11134,DATOS!$D$2:$D$20000,DATOS!$D11134,DATOS!$E$2:$E$20000,DATOS!$E11134,DATOS!$I$2:$I$20000,DATOS!$I11134,DATOS!$G$2:$G$20000,"EX")=0),0))))</f>
      </c>
      <c r="H11134">
        <f>IF(DATOS!$G11134&lt;&gt;"EX",0,--(COUNTIFS(DATOS!$A$2:$A$20000,DATOS!$A11134,DATOS!$D$2:$D$20000,DATOS!$D11134,DATOS!$E$2:$E$20000,DATOS!$E11134,DATOS!$I$2:$I$20000,DATOS!$I11134,DATOS!$G$2:$G$20000,"OR")=0))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DATOS!$A$2:$A$20000,DATOS!$A11135,DATOS!$D$2:$D$20000,DATOS!$D11135,DATOS!$E$2:$E$20000,DATOS!$E11135,DATOS!$I$2:$I$20000,DATOS!$I11135,DATOS!$G$2:$G$20000,"EX")=0),0))))</f>
      </c>
      <c r="H11135">
        <f>IF(DATOS!$G11135&lt;&gt;"EX",0,--(COUNTIFS(DATOS!$A$2:$A$20000,DATOS!$A11135,DATOS!$D$2:$D$20000,DATOS!$D11135,DATOS!$E$2:$E$20000,DATOS!$E11135,DATOS!$I$2:$I$20000,DATOS!$I11135,DATOS!$G$2:$G$20000,"OR")=0))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DATOS!$A$2:$A$20000,DATOS!$A11136,DATOS!$D$2:$D$20000,DATOS!$D11136,DATOS!$E$2:$E$20000,DATOS!$E11136,DATOS!$I$2:$I$20000,DATOS!$I11136,DATOS!$G$2:$G$20000,"EX")=0),0))))</f>
      </c>
      <c r="H11136">
        <f>IF(DATOS!$G11136&lt;&gt;"EX",0,--(COUNTIFS(DATOS!$A$2:$A$20000,DATOS!$A11136,DATOS!$D$2:$D$20000,DATOS!$D11136,DATOS!$E$2:$E$20000,DATOS!$E11136,DATOS!$I$2:$I$20000,DATOS!$I11136,DATOS!$G$2:$G$20000,"OR")=0))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DATOS!$A$2:$A$20000,DATOS!$A11137,DATOS!$D$2:$D$20000,DATOS!$D11137,DATOS!$E$2:$E$20000,DATOS!$E11137,DATOS!$I$2:$I$20000,DATOS!$I11137,DATOS!$G$2:$G$20000,"EX")=0),0))))</f>
      </c>
      <c r="H11137">
        <f>IF(DATOS!$G11137&lt;&gt;"EX",0,--(COUNTIFS(DATOS!$A$2:$A$20000,DATOS!$A11137,DATOS!$D$2:$D$20000,DATOS!$D11137,DATOS!$E$2:$E$20000,DATOS!$E11137,DATOS!$I$2:$I$20000,DATOS!$I11137,DATOS!$G$2:$G$20000,"OR")=0))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DATOS!$A$2:$A$20000,DATOS!$A11138,DATOS!$D$2:$D$20000,DATOS!$D11138,DATOS!$E$2:$E$20000,DATOS!$E11138,DATOS!$I$2:$I$20000,DATOS!$I11138,DATOS!$G$2:$G$20000,"EX")=0),0))))</f>
      </c>
      <c r="H11138">
        <f>IF(DATOS!$G11138&lt;&gt;"EX",0,--(COUNTIFS(DATOS!$A$2:$A$20000,DATOS!$A11138,DATOS!$D$2:$D$20000,DATOS!$D11138,DATOS!$E$2:$E$20000,DATOS!$E11138,DATOS!$I$2:$I$20000,DATOS!$I11138,DATOS!$G$2:$G$20000,"OR")=0))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DATOS!$A$2:$A$20000,DATOS!$A11139,DATOS!$D$2:$D$20000,DATOS!$D11139,DATOS!$E$2:$E$20000,DATOS!$E11139,DATOS!$I$2:$I$20000,DATOS!$I11139,DATOS!$G$2:$G$20000,"EX")=0),0))))</f>
      </c>
      <c r="H11139">
        <f>IF(DATOS!$G11139&lt;&gt;"EX",0,--(COUNTIFS(DATOS!$A$2:$A$20000,DATOS!$A11139,DATOS!$D$2:$D$20000,DATOS!$D11139,DATOS!$E$2:$E$20000,DATOS!$E11139,DATOS!$I$2:$I$20000,DATOS!$I11139,DATOS!$G$2:$G$20000,"OR")=0))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DATOS!$A$2:$A$20000,DATOS!$A11140,DATOS!$D$2:$D$20000,DATOS!$D11140,DATOS!$E$2:$E$20000,DATOS!$E11140,DATOS!$I$2:$I$20000,DATOS!$I11140,DATOS!$G$2:$G$20000,"EX")=0),0))))</f>
      </c>
      <c r="H11140">
        <f>IF(DATOS!$G11140&lt;&gt;"EX",0,--(COUNTIFS(DATOS!$A$2:$A$20000,DATOS!$A11140,DATOS!$D$2:$D$20000,DATOS!$D11140,DATOS!$E$2:$E$20000,DATOS!$E11140,DATOS!$I$2:$I$20000,DATOS!$I11140,DATOS!$G$2:$G$20000,"OR")=0))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DATOS!$A$2:$A$20000,DATOS!$A11141,DATOS!$D$2:$D$20000,DATOS!$D11141,DATOS!$E$2:$E$20000,DATOS!$E11141,DATOS!$I$2:$I$20000,DATOS!$I11141,DATOS!$G$2:$G$20000,"EX")=0),0))))</f>
      </c>
      <c r="H11141">
        <f>IF(DATOS!$G11141&lt;&gt;"EX",0,--(COUNTIFS(DATOS!$A$2:$A$20000,DATOS!$A11141,DATOS!$D$2:$D$20000,DATOS!$D11141,DATOS!$E$2:$E$20000,DATOS!$E11141,DATOS!$I$2:$I$20000,DATOS!$I11141,DATOS!$G$2:$G$20000,"OR")=0))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DATOS!$A$2:$A$20000,DATOS!$A11142,DATOS!$D$2:$D$20000,DATOS!$D11142,DATOS!$E$2:$E$20000,DATOS!$E11142,DATOS!$I$2:$I$20000,DATOS!$I11142,DATOS!$G$2:$G$20000,"EX")=0),0))))</f>
      </c>
      <c r="H11142">
        <f>IF(DATOS!$G11142&lt;&gt;"EX",0,--(COUNTIFS(DATOS!$A$2:$A$20000,DATOS!$A11142,DATOS!$D$2:$D$20000,DATOS!$D11142,DATOS!$E$2:$E$20000,DATOS!$E11142,DATOS!$I$2:$I$20000,DATOS!$I11142,DATOS!$G$2:$G$20000,"OR")=0))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DATOS!$A$2:$A$20000,DATOS!$A11143,DATOS!$D$2:$D$20000,DATOS!$D11143,DATOS!$E$2:$E$20000,DATOS!$E11143,DATOS!$I$2:$I$20000,DATOS!$I11143,DATOS!$G$2:$G$20000,"EX")=0),0))))</f>
      </c>
      <c r="H11143">
        <f>IF(DATOS!$G11143&lt;&gt;"EX",0,--(COUNTIFS(DATOS!$A$2:$A$20000,DATOS!$A11143,DATOS!$D$2:$D$20000,DATOS!$D11143,DATOS!$E$2:$E$20000,DATOS!$E11143,DATOS!$I$2:$I$20000,DATOS!$I11143,DATOS!$G$2:$G$20000,"OR")=0))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DATOS!$A$2:$A$20000,DATOS!$A11144,DATOS!$D$2:$D$20000,DATOS!$D11144,DATOS!$E$2:$E$20000,DATOS!$E11144,DATOS!$I$2:$I$20000,DATOS!$I11144,DATOS!$G$2:$G$20000,"EX")=0),0))))</f>
      </c>
      <c r="H11144">
        <f>IF(DATOS!$G11144&lt;&gt;"EX",0,--(COUNTIFS(DATOS!$A$2:$A$20000,DATOS!$A11144,DATOS!$D$2:$D$20000,DATOS!$D11144,DATOS!$E$2:$E$20000,DATOS!$E11144,DATOS!$I$2:$I$20000,DATOS!$I11144,DATOS!$G$2:$G$20000,"OR")=0))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DATOS!$A$2:$A$20000,DATOS!$A11145,DATOS!$D$2:$D$20000,DATOS!$D11145,DATOS!$E$2:$E$20000,DATOS!$E11145,DATOS!$I$2:$I$20000,DATOS!$I11145,DATOS!$G$2:$G$20000,"EX")=0),0))))</f>
      </c>
      <c r="H11145">
        <f>IF(DATOS!$G11145&lt;&gt;"EX",0,--(COUNTIFS(DATOS!$A$2:$A$20000,DATOS!$A11145,DATOS!$D$2:$D$20000,DATOS!$D11145,DATOS!$E$2:$E$20000,DATOS!$E11145,DATOS!$I$2:$I$20000,DATOS!$I11145,DATOS!$G$2:$G$20000,"OR")=0))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DATOS!$A$2:$A$20000,DATOS!$A11146,DATOS!$D$2:$D$20000,DATOS!$D11146,DATOS!$E$2:$E$20000,DATOS!$E11146,DATOS!$I$2:$I$20000,DATOS!$I11146,DATOS!$G$2:$G$20000,"EX")=0),0))))</f>
      </c>
      <c r="H11146">
        <f>IF(DATOS!$G11146&lt;&gt;"EX",0,--(COUNTIFS(DATOS!$A$2:$A$20000,DATOS!$A11146,DATOS!$D$2:$D$20000,DATOS!$D11146,DATOS!$E$2:$E$20000,DATOS!$E11146,DATOS!$I$2:$I$20000,DATOS!$I11146,DATOS!$G$2:$G$20000,"OR")=0))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DATOS!$A$2:$A$20000,DATOS!$A11147,DATOS!$D$2:$D$20000,DATOS!$D11147,DATOS!$E$2:$E$20000,DATOS!$E11147,DATOS!$I$2:$I$20000,DATOS!$I11147,DATOS!$G$2:$G$20000,"EX")=0),0))))</f>
      </c>
      <c r="H11147">
        <f>IF(DATOS!$G11147&lt;&gt;"EX",0,--(COUNTIFS(DATOS!$A$2:$A$20000,DATOS!$A11147,DATOS!$D$2:$D$20000,DATOS!$D11147,DATOS!$E$2:$E$20000,DATOS!$E11147,DATOS!$I$2:$I$20000,DATOS!$I11147,DATOS!$G$2:$G$20000,"OR")=0))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DATOS!$A$2:$A$20000,DATOS!$A11148,DATOS!$D$2:$D$20000,DATOS!$D11148,DATOS!$E$2:$E$20000,DATOS!$E11148,DATOS!$I$2:$I$20000,DATOS!$I11148,DATOS!$G$2:$G$20000,"EX")=0),0))))</f>
      </c>
      <c r="H11148">
        <f>IF(DATOS!$G11148&lt;&gt;"EX",0,--(COUNTIFS(DATOS!$A$2:$A$20000,DATOS!$A11148,DATOS!$D$2:$D$20000,DATOS!$D11148,DATOS!$E$2:$E$20000,DATOS!$E11148,DATOS!$I$2:$I$20000,DATOS!$I11148,DATOS!$G$2:$G$20000,"OR")=0))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DATOS!$A$2:$A$20000,DATOS!$A11149,DATOS!$D$2:$D$20000,DATOS!$D11149,DATOS!$E$2:$E$20000,DATOS!$E11149,DATOS!$I$2:$I$20000,DATOS!$I11149,DATOS!$G$2:$G$20000,"EX")=0),0))))</f>
      </c>
      <c r="H11149">
        <f>IF(DATOS!$G11149&lt;&gt;"EX",0,--(COUNTIFS(DATOS!$A$2:$A$20000,DATOS!$A11149,DATOS!$D$2:$D$20000,DATOS!$D11149,DATOS!$E$2:$E$20000,DATOS!$E11149,DATOS!$I$2:$I$20000,DATOS!$I11149,DATOS!$G$2:$G$20000,"OR")=0))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DATOS!$A$2:$A$20000,DATOS!$A11150,DATOS!$D$2:$D$20000,DATOS!$D11150,DATOS!$E$2:$E$20000,DATOS!$E11150,DATOS!$I$2:$I$20000,DATOS!$I11150,DATOS!$G$2:$G$20000,"EX")=0),0))))</f>
      </c>
      <c r="H11150">
        <f>IF(DATOS!$G11150&lt;&gt;"EX",0,--(COUNTIFS(DATOS!$A$2:$A$20000,DATOS!$A11150,DATOS!$D$2:$D$20000,DATOS!$D11150,DATOS!$E$2:$E$20000,DATOS!$E11150,DATOS!$I$2:$I$20000,DATOS!$I11150,DATOS!$G$2:$G$20000,"OR")=0))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DATOS!$A$2:$A$20000,DATOS!$A11151,DATOS!$D$2:$D$20000,DATOS!$D11151,DATOS!$E$2:$E$20000,DATOS!$E11151,DATOS!$I$2:$I$20000,DATOS!$I11151,DATOS!$G$2:$G$20000,"EX")=0),0))))</f>
      </c>
      <c r="H11151">
        <f>IF(DATOS!$G11151&lt;&gt;"EX",0,--(COUNTIFS(DATOS!$A$2:$A$20000,DATOS!$A11151,DATOS!$D$2:$D$20000,DATOS!$D11151,DATOS!$E$2:$E$20000,DATOS!$E11151,DATOS!$I$2:$I$20000,DATOS!$I11151,DATOS!$G$2:$G$20000,"OR")=0))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DATOS!$A$2:$A$20000,DATOS!$A11152,DATOS!$D$2:$D$20000,DATOS!$D11152,DATOS!$E$2:$E$20000,DATOS!$E11152,DATOS!$I$2:$I$20000,DATOS!$I11152,DATOS!$G$2:$G$20000,"EX")=0),0))))</f>
      </c>
      <c r="H11152">
        <f>IF(DATOS!$G11152&lt;&gt;"EX",0,--(COUNTIFS(DATOS!$A$2:$A$20000,DATOS!$A11152,DATOS!$D$2:$D$20000,DATOS!$D11152,DATOS!$E$2:$E$20000,DATOS!$E11152,DATOS!$I$2:$I$20000,DATOS!$I11152,DATOS!$G$2:$G$20000,"OR")=0))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DATOS!$A$2:$A$20000,DATOS!$A11153,DATOS!$D$2:$D$20000,DATOS!$D11153,DATOS!$E$2:$E$20000,DATOS!$E11153,DATOS!$I$2:$I$20000,DATOS!$I11153,DATOS!$G$2:$G$20000,"EX")=0),0))))</f>
      </c>
      <c r="H11153">
        <f>IF(DATOS!$G11153&lt;&gt;"EX",0,--(COUNTIFS(DATOS!$A$2:$A$20000,DATOS!$A11153,DATOS!$D$2:$D$20000,DATOS!$D11153,DATOS!$E$2:$E$20000,DATOS!$E11153,DATOS!$I$2:$I$20000,DATOS!$I11153,DATOS!$G$2:$G$20000,"OR")=0))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DATOS!$A$2:$A$20000,DATOS!$A11154,DATOS!$D$2:$D$20000,DATOS!$D11154,DATOS!$E$2:$E$20000,DATOS!$E11154,DATOS!$I$2:$I$20000,DATOS!$I11154,DATOS!$G$2:$G$20000,"EX")=0),0))))</f>
      </c>
      <c r="H11154">
        <f>IF(DATOS!$G11154&lt;&gt;"EX",0,--(COUNTIFS(DATOS!$A$2:$A$20000,DATOS!$A11154,DATOS!$D$2:$D$20000,DATOS!$D11154,DATOS!$E$2:$E$20000,DATOS!$E11154,DATOS!$I$2:$I$20000,DATOS!$I11154,DATOS!$G$2:$G$20000,"OR")=0))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DATOS!$A$2:$A$20000,DATOS!$A11155,DATOS!$D$2:$D$20000,DATOS!$D11155,DATOS!$E$2:$E$20000,DATOS!$E11155,DATOS!$I$2:$I$20000,DATOS!$I11155,DATOS!$G$2:$G$20000,"EX")=0),0))))</f>
      </c>
      <c r="H11155">
        <f>IF(DATOS!$G11155&lt;&gt;"EX",0,--(COUNTIFS(DATOS!$A$2:$A$20000,DATOS!$A11155,DATOS!$D$2:$D$20000,DATOS!$D11155,DATOS!$E$2:$E$20000,DATOS!$E11155,DATOS!$I$2:$I$20000,DATOS!$I11155,DATOS!$G$2:$G$20000,"OR")=0))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DATOS!$A$2:$A$20000,DATOS!$A11156,DATOS!$D$2:$D$20000,DATOS!$D11156,DATOS!$E$2:$E$20000,DATOS!$E11156,DATOS!$I$2:$I$20000,DATOS!$I11156,DATOS!$G$2:$G$20000,"EX")=0),0))))</f>
      </c>
      <c r="H11156">
        <f>IF(DATOS!$G11156&lt;&gt;"EX",0,--(COUNTIFS(DATOS!$A$2:$A$20000,DATOS!$A11156,DATOS!$D$2:$D$20000,DATOS!$D11156,DATOS!$E$2:$E$20000,DATOS!$E11156,DATOS!$I$2:$I$20000,DATOS!$I11156,DATOS!$G$2:$G$20000,"OR")=0))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DATOS!$A$2:$A$20000,DATOS!$A11157,DATOS!$D$2:$D$20000,DATOS!$D11157,DATOS!$E$2:$E$20000,DATOS!$E11157,DATOS!$I$2:$I$20000,DATOS!$I11157,DATOS!$G$2:$G$20000,"EX")=0),0))))</f>
      </c>
      <c r="H11157">
        <f>IF(DATOS!$G11157&lt;&gt;"EX",0,--(COUNTIFS(DATOS!$A$2:$A$20000,DATOS!$A11157,DATOS!$D$2:$D$20000,DATOS!$D11157,DATOS!$E$2:$E$20000,DATOS!$E11157,DATOS!$I$2:$I$20000,DATOS!$I11157,DATOS!$G$2:$G$20000,"OR")=0))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DATOS!$A$2:$A$20000,DATOS!$A11158,DATOS!$D$2:$D$20000,DATOS!$D11158,DATOS!$E$2:$E$20000,DATOS!$E11158,DATOS!$I$2:$I$20000,DATOS!$I11158,DATOS!$G$2:$G$20000,"EX")=0),0))))</f>
      </c>
      <c r="H11158">
        <f>IF(DATOS!$G11158&lt;&gt;"EX",0,--(COUNTIFS(DATOS!$A$2:$A$20000,DATOS!$A11158,DATOS!$D$2:$D$20000,DATOS!$D11158,DATOS!$E$2:$E$20000,DATOS!$E11158,DATOS!$I$2:$I$20000,DATOS!$I11158,DATOS!$G$2:$G$20000,"OR")=0))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DATOS!$A$2:$A$20000,DATOS!$A11159,DATOS!$D$2:$D$20000,DATOS!$D11159,DATOS!$E$2:$E$20000,DATOS!$E11159,DATOS!$I$2:$I$20000,DATOS!$I11159,DATOS!$G$2:$G$20000,"EX")=0),0))))</f>
      </c>
      <c r="H11159">
        <f>IF(DATOS!$G11159&lt;&gt;"EX",0,--(COUNTIFS(DATOS!$A$2:$A$20000,DATOS!$A11159,DATOS!$D$2:$D$20000,DATOS!$D11159,DATOS!$E$2:$E$20000,DATOS!$E11159,DATOS!$I$2:$I$20000,DATOS!$I11159,DATOS!$G$2:$G$20000,"OR")=0))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DATOS!$A$2:$A$20000,DATOS!$A11160,DATOS!$D$2:$D$20000,DATOS!$D11160,DATOS!$E$2:$E$20000,DATOS!$E11160,DATOS!$I$2:$I$20000,DATOS!$I11160,DATOS!$G$2:$G$20000,"EX")=0),0))))</f>
      </c>
      <c r="H11160">
        <f>IF(DATOS!$G11160&lt;&gt;"EX",0,--(COUNTIFS(DATOS!$A$2:$A$20000,DATOS!$A11160,DATOS!$D$2:$D$20000,DATOS!$D11160,DATOS!$E$2:$E$20000,DATOS!$E11160,DATOS!$I$2:$I$20000,DATOS!$I11160,DATOS!$G$2:$G$20000,"OR")=0))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DATOS!$A$2:$A$20000,DATOS!$A11161,DATOS!$D$2:$D$20000,DATOS!$D11161,DATOS!$E$2:$E$20000,DATOS!$E11161,DATOS!$I$2:$I$20000,DATOS!$I11161,DATOS!$G$2:$G$20000,"EX")=0),0))))</f>
      </c>
      <c r="H11161">
        <f>IF(DATOS!$G11161&lt;&gt;"EX",0,--(COUNTIFS(DATOS!$A$2:$A$20000,DATOS!$A11161,DATOS!$D$2:$D$20000,DATOS!$D11161,DATOS!$E$2:$E$20000,DATOS!$E11161,DATOS!$I$2:$I$20000,DATOS!$I11161,DATOS!$G$2:$G$20000,"OR")=0))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DATOS!$A$2:$A$20000,DATOS!$A11162,DATOS!$D$2:$D$20000,DATOS!$D11162,DATOS!$E$2:$E$20000,DATOS!$E11162,DATOS!$I$2:$I$20000,DATOS!$I11162,DATOS!$G$2:$G$20000,"EX")=0),0))))</f>
      </c>
      <c r="H11162">
        <f>IF(DATOS!$G11162&lt;&gt;"EX",0,--(COUNTIFS(DATOS!$A$2:$A$20000,DATOS!$A11162,DATOS!$D$2:$D$20000,DATOS!$D11162,DATOS!$E$2:$E$20000,DATOS!$E11162,DATOS!$I$2:$I$20000,DATOS!$I11162,DATOS!$G$2:$G$20000,"OR")=0))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DATOS!$A$2:$A$20000,DATOS!$A11163,DATOS!$D$2:$D$20000,DATOS!$D11163,DATOS!$E$2:$E$20000,DATOS!$E11163,DATOS!$I$2:$I$20000,DATOS!$I11163,DATOS!$G$2:$G$20000,"EX")=0),0))))</f>
      </c>
      <c r="H11163">
        <f>IF(DATOS!$G11163&lt;&gt;"EX",0,--(COUNTIFS(DATOS!$A$2:$A$20000,DATOS!$A11163,DATOS!$D$2:$D$20000,DATOS!$D11163,DATOS!$E$2:$E$20000,DATOS!$E11163,DATOS!$I$2:$I$20000,DATOS!$I11163,DATOS!$G$2:$G$20000,"OR")=0))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DATOS!$A$2:$A$20000,DATOS!$A11164,DATOS!$D$2:$D$20000,DATOS!$D11164,DATOS!$E$2:$E$20000,DATOS!$E11164,DATOS!$I$2:$I$20000,DATOS!$I11164,DATOS!$G$2:$G$20000,"EX")=0),0))))</f>
      </c>
      <c r="H11164">
        <f>IF(DATOS!$G11164&lt;&gt;"EX",0,--(COUNTIFS(DATOS!$A$2:$A$20000,DATOS!$A11164,DATOS!$D$2:$D$20000,DATOS!$D11164,DATOS!$E$2:$E$20000,DATOS!$E11164,DATOS!$I$2:$I$20000,DATOS!$I11164,DATOS!$G$2:$G$20000,"OR")=0))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DATOS!$A$2:$A$20000,DATOS!$A11165,DATOS!$D$2:$D$20000,DATOS!$D11165,DATOS!$E$2:$E$20000,DATOS!$E11165,DATOS!$I$2:$I$20000,DATOS!$I11165,DATOS!$G$2:$G$20000,"EX")=0),0))))</f>
      </c>
      <c r="H11165">
        <f>IF(DATOS!$G11165&lt;&gt;"EX",0,--(COUNTIFS(DATOS!$A$2:$A$20000,DATOS!$A11165,DATOS!$D$2:$D$20000,DATOS!$D11165,DATOS!$E$2:$E$20000,DATOS!$E11165,DATOS!$I$2:$I$20000,DATOS!$I11165,DATOS!$G$2:$G$20000,"OR")=0))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DATOS!$A$2:$A$20000,DATOS!$A11166,DATOS!$D$2:$D$20000,DATOS!$D11166,DATOS!$E$2:$E$20000,DATOS!$E11166,DATOS!$I$2:$I$20000,DATOS!$I11166,DATOS!$G$2:$G$20000,"EX")=0),0))))</f>
      </c>
      <c r="H11166">
        <f>IF(DATOS!$G11166&lt;&gt;"EX",0,--(COUNTIFS(DATOS!$A$2:$A$20000,DATOS!$A11166,DATOS!$D$2:$D$20000,DATOS!$D11166,DATOS!$E$2:$E$20000,DATOS!$E11166,DATOS!$I$2:$I$20000,DATOS!$I11166,DATOS!$G$2:$G$20000,"OR")=0))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DATOS!$A$2:$A$20000,DATOS!$A11167,DATOS!$D$2:$D$20000,DATOS!$D11167,DATOS!$E$2:$E$20000,DATOS!$E11167,DATOS!$I$2:$I$20000,DATOS!$I11167,DATOS!$G$2:$G$20000,"EX")=0),0))))</f>
      </c>
      <c r="H11167">
        <f>IF(DATOS!$G11167&lt;&gt;"EX",0,--(COUNTIFS(DATOS!$A$2:$A$20000,DATOS!$A11167,DATOS!$D$2:$D$20000,DATOS!$D11167,DATOS!$E$2:$E$20000,DATOS!$E11167,DATOS!$I$2:$I$20000,DATOS!$I11167,DATOS!$G$2:$G$20000,"OR")=0))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DATOS!$A$2:$A$20000,DATOS!$A11168,DATOS!$D$2:$D$20000,DATOS!$D11168,DATOS!$E$2:$E$20000,DATOS!$E11168,DATOS!$I$2:$I$20000,DATOS!$I11168,DATOS!$G$2:$G$20000,"EX")=0),0))))</f>
      </c>
      <c r="H11168">
        <f>IF(DATOS!$G11168&lt;&gt;"EX",0,--(COUNTIFS(DATOS!$A$2:$A$20000,DATOS!$A11168,DATOS!$D$2:$D$20000,DATOS!$D11168,DATOS!$E$2:$E$20000,DATOS!$E11168,DATOS!$I$2:$I$20000,DATOS!$I11168,DATOS!$G$2:$G$20000,"OR")=0))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DATOS!$A$2:$A$20000,DATOS!$A11169,DATOS!$D$2:$D$20000,DATOS!$D11169,DATOS!$E$2:$E$20000,DATOS!$E11169,DATOS!$I$2:$I$20000,DATOS!$I11169,DATOS!$G$2:$G$20000,"EX")=0),0))))</f>
      </c>
      <c r="H11169">
        <f>IF(DATOS!$G11169&lt;&gt;"EX",0,--(COUNTIFS(DATOS!$A$2:$A$20000,DATOS!$A11169,DATOS!$D$2:$D$20000,DATOS!$D11169,DATOS!$E$2:$E$20000,DATOS!$E11169,DATOS!$I$2:$I$20000,DATOS!$I11169,DATOS!$G$2:$G$20000,"OR")=0))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DATOS!$A$2:$A$20000,DATOS!$A11170,DATOS!$D$2:$D$20000,DATOS!$D11170,DATOS!$E$2:$E$20000,DATOS!$E11170,DATOS!$I$2:$I$20000,DATOS!$I11170,DATOS!$G$2:$G$20000,"EX")=0),0))))</f>
      </c>
      <c r="H11170">
        <f>IF(DATOS!$G11170&lt;&gt;"EX",0,--(COUNTIFS(DATOS!$A$2:$A$20000,DATOS!$A11170,DATOS!$D$2:$D$20000,DATOS!$D11170,DATOS!$E$2:$E$20000,DATOS!$E11170,DATOS!$I$2:$I$20000,DATOS!$I11170,DATOS!$G$2:$G$20000,"OR")=0))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DATOS!$A$2:$A$20000,DATOS!$A11171,DATOS!$D$2:$D$20000,DATOS!$D11171,DATOS!$E$2:$E$20000,DATOS!$E11171,DATOS!$I$2:$I$20000,DATOS!$I11171,DATOS!$G$2:$G$20000,"EX")=0),0))))</f>
      </c>
      <c r="H11171">
        <f>IF(DATOS!$G11171&lt;&gt;"EX",0,--(COUNTIFS(DATOS!$A$2:$A$20000,DATOS!$A11171,DATOS!$D$2:$D$20000,DATOS!$D11171,DATOS!$E$2:$E$20000,DATOS!$E11171,DATOS!$I$2:$I$20000,DATOS!$I11171,DATOS!$G$2:$G$20000,"OR")=0))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DATOS!$A$2:$A$20000,DATOS!$A11172,DATOS!$D$2:$D$20000,DATOS!$D11172,DATOS!$E$2:$E$20000,DATOS!$E11172,DATOS!$I$2:$I$20000,DATOS!$I11172,DATOS!$G$2:$G$20000,"EX")=0),0))))</f>
      </c>
      <c r="H11172">
        <f>IF(DATOS!$G11172&lt;&gt;"EX",0,--(COUNTIFS(DATOS!$A$2:$A$20000,DATOS!$A11172,DATOS!$D$2:$D$20000,DATOS!$D11172,DATOS!$E$2:$E$20000,DATOS!$E11172,DATOS!$I$2:$I$20000,DATOS!$I11172,DATOS!$G$2:$G$20000,"OR")=0))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DATOS!$A$2:$A$20000,DATOS!$A11173,DATOS!$D$2:$D$20000,DATOS!$D11173,DATOS!$E$2:$E$20000,DATOS!$E11173,DATOS!$I$2:$I$20000,DATOS!$I11173,DATOS!$G$2:$G$20000,"EX")=0),0))))</f>
      </c>
      <c r="H11173">
        <f>IF(DATOS!$G11173&lt;&gt;"EX",0,--(COUNTIFS(DATOS!$A$2:$A$20000,DATOS!$A11173,DATOS!$D$2:$D$20000,DATOS!$D11173,DATOS!$E$2:$E$20000,DATOS!$E11173,DATOS!$I$2:$I$20000,DATOS!$I11173,DATOS!$G$2:$G$20000,"OR")=0))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DATOS!$A$2:$A$20000,DATOS!$A11174,DATOS!$D$2:$D$20000,DATOS!$D11174,DATOS!$E$2:$E$20000,DATOS!$E11174,DATOS!$I$2:$I$20000,DATOS!$I11174,DATOS!$G$2:$G$20000,"EX")=0),0))))</f>
      </c>
      <c r="H11174">
        <f>IF(DATOS!$G11174&lt;&gt;"EX",0,--(COUNTIFS(DATOS!$A$2:$A$20000,DATOS!$A11174,DATOS!$D$2:$D$20000,DATOS!$D11174,DATOS!$E$2:$E$20000,DATOS!$E11174,DATOS!$I$2:$I$20000,DATOS!$I11174,DATOS!$G$2:$G$20000,"OR")=0))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DATOS!$A$2:$A$20000,DATOS!$A11175,DATOS!$D$2:$D$20000,DATOS!$D11175,DATOS!$E$2:$E$20000,DATOS!$E11175,DATOS!$I$2:$I$20000,DATOS!$I11175,DATOS!$G$2:$G$20000,"EX")=0),0))))</f>
      </c>
      <c r="H11175">
        <f>IF(DATOS!$G11175&lt;&gt;"EX",0,--(COUNTIFS(DATOS!$A$2:$A$20000,DATOS!$A11175,DATOS!$D$2:$D$20000,DATOS!$D11175,DATOS!$E$2:$E$20000,DATOS!$E11175,DATOS!$I$2:$I$20000,DATOS!$I11175,DATOS!$G$2:$G$20000,"OR")=0))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DATOS!$A$2:$A$20000,DATOS!$A11176,DATOS!$D$2:$D$20000,DATOS!$D11176,DATOS!$E$2:$E$20000,DATOS!$E11176,DATOS!$I$2:$I$20000,DATOS!$I11176,DATOS!$G$2:$G$20000,"EX")=0),0))))</f>
      </c>
      <c r="H11176">
        <f>IF(DATOS!$G11176&lt;&gt;"EX",0,--(COUNTIFS(DATOS!$A$2:$A$20000,DATOS!$A11176,DATOS!$D$2:$D$20000,DATOS!$D11176,DATOS!$E$2:$E$20000,DATOS!$E11176,DATOS!$I$2:$I$20000,DATOS!$I11176,DATOS!$G$2:$G$20000,"OR")=0))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DATOS!$A$2:$A$20000,DATOS!$A11177,DATOS!$D$2:$D$20000,DATOS!$D11177,DATOS!$E$2:$E$20000,DATOS!$E11177,DATOS!$I$2:$I$20000,DATOS!$I11177,DATOS!$G$2:$G$20000,"EX")=0),0))))</f>
      </c>
      <c r="H11177">
        <f>IF(DATOS!$G11177&lt;&gt;"EX",0,--(COUNTIFS(DATOS!$A$2:$A$20000,DATOS!$A11177,DATOS!$D$2:$D$20000,DATOS!$D11177,DATOS!$E$2:$E$20000,DATOS!$E11177,DATOS!$I$2:$I$20000,DATOS!$I11177,DATOS!$G$2:$G$20000,"OR")=0))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DATOS!$A$2:$A$20000,DATOS!$A11178,DATOS!$D$2:$D$20000,DATOS!$D11178,DATOS!$E$2:$E$20000,DATOS!$E11178,DATOS!$I$2:$I$20000,DATOS!$I11178,DATOS!$G$2:$G$20000,"EX")=0),0))))</f>
      </c>
      <c r="H11178">
        <f>IF(DATOS!$G11178&lt;&gt;"EX",0,--(COUNTIFS(DATOS!$A$2:$A$20000,DATOS!$A11178,DATOS!$D$2:$D$20000,DATOS!$D11178,DATOS!$E$2:$E$20000,DATOS!$E11178,DATOS!$I$2:$I$20000,DATOS!$I11178,DATOS!$G$2:$G$20000,"OR")=0))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DATOS!$A$2:$A$20000,DATOS!$A11179,DATOS!$D$2:$D$20000,DATOS!$D11179,DATOS!$E$2:$E$20000,DATOS!$E11179,DATOS!$I$2:$I$20000,DATOS!$I11179,DATOS!$G$2:$G$20000,"EX")=0),0))))</f>
      </c>
      <c r="H11179">
        <f>IF(DATOS!$G11179&lt;&gt;"EX",0,--(COUNTIFS(DATOS!$A$2:$A$20000,DATOS!$A11179,DATOS!$D$2:$D$20000,DATOS!$D11179,DATOS!$E$2:$E$20000,DATOS!$E11179,DATOS!$I$2:$I$20000,DATOS!$I11179,DATOS!$G$2:$G$20000,"OR")=0))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DATOS!$A$2:$A$20000,DATOS!$A11180,DATOS!$D$2:$D$20000,DATOS!$D11180,DATOS!$E$2:$E$20000,DATOS!$E11180,DATOS!$I$2:$I$20000,DATOS!$I11180,DATOS!$G$2:$G$20000,"EX")=0),0))))</f>
      </c>
      <c r="H11180">
        <f>IF(DATOS!$G11180&lt;&gt;"EX",0,--(COUNTIFS(DATOS!$A$2:$A$20000,DATOS!$A11180,DATOS!$D$2:$D$20000,DATOS!$D11180,DATOS!$E$2:$E$20000,DATOS!$E11180,DATOS!$I$2:$I$20000,DATOS!$I11180,DATOS!$G$2:$G$20000,"OR")=0))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DATOS!$A$2:$A$20000,DATOS!$A11181,DATOS!$D$2:$D$20000,DATOS!$D11181,DATOS!$E$2:$E$20000,DATOS!$E11181,DATOS!$I$2:$I$20000,DATOS!$I11181,DATOS!$G$2:$G$20000,"EX")=0),0))))</f>
      </c>
      <c r="H11181">
        <f>IF(DATOS!$G11181&lt;&gt;"EX",0,--(COUNTIFS(DATOS!$A$2:$A$20000,DATOS!$A11181,DATOS!$D$2:$D$20000,DATOS!$D11181,DATOS!$E$2:$E$20000,DATOS!$E11181,DATOS!$I$2:$I$20000,DATOS!$I11181,DATOS!$G$2:$G$20000,"OR")=0))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DATOS!$A$2:$A$20000,DATOS!$A11182,DATOS!$D$2:$D$20000,DATOS!$D11182,DATOS!$E$2:$E$20000,DATOS!$E11182,DATOS!$I$2:$I$20000,DATOS!$I11182,DATOS!$G$2:$G$20000,"EX")=0),0))))</f>
      </c>
      <c r="H11182">
        <f>IF(DATOS!$G11182&lt;&gt;"EX",0,--(COUNTIFS(DATOS!$A$2:$A$20000,DATOS!$A11182,DATOS!$D$2:$D$20000,DATOS!$D11182,DATOS!$E$2:$E$20000,DATOS!$E11182,DATOS!$I$2:$I$20000,DATOS!$I11182,DATOS!$G$2:$G$20000,"OR")=0))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DATOS!$A$2:$A$20000,DATOS!$A11183,DATOS!$D$2:$D$20000,DATOS!$D11183,DATOS!$E$2:$E$20000,DATOS!$E11183,DATOS!$I$2:$I$20000,DATOS!$I11183,DATOS!$G$2:$G$20000,"EX")=0),0))))</f>
      </c>
      <c r="H11183">
        <f>IF(DATOS!$G11183&lt;&gt;"EX",0,--(COUNTIFS(DATOS!$A$2:$A$20000,DATOS!$A11183,DATOS!$D$2:$D$20000,DATOS!$D11183,DATOS!$E$2:$E$20000,DATOS!$E11183,DATOS!$I$2:$I$20000,DATOS!$I11183,DATOS!$G$2:$G$20000,"OR")=0))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DATOS!$A$2:$A$20000,DATOS!$A11184,DATOS!$D$2:$D$20000,DATOS!$D11184,DATOS!$E$2:$E$20000,DATOS!$E11184,DATOS!$I$2:$I$20000,DATOS!$I11184,DATOS!$G$2:$G$20000,"EX")=0),0))))</f>
      </c>
      <c r="H11184">
        <f>IF(DATOS!$G11184&lt;&gt;"EX",0,--(COUNTIFS(DATOS!$A$2:$A$20000,DATOS!$A11184,DATOS!$D$2:$D$20000,DATOS!$D11184,DATOS!$E$2:$E$20000,DATOS!$E11184,DATOS!$I$2:$I$20000,DATOS!$I11184,DATOS!$G$2:$G$20000,"OR")=0))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DATOS!$A$2:$A$20000,DATOS!$A11185,DATOS!$D$2:$D$20000,DATOS!$D11185,DATOS!$E$2:$E$20000,DATOS!$E11185,DATOS!$I$2:$I$20000,DATOS!$I11185,DATOS!$G$2:$G$20000,"EX")=0),0))))</f>
      </c>
      <c r="H11185">
        <f>IF(DATOS!$G11185&lt;&gt;"EX",0,--(COUNTIFS(DATOS!$A$2:$A$20000,DATOS!$A11185,DATOS!$D$2:$D$20000,DATOS!$D11185,DATOS!$E$2:$E$20000,DATOS!$E11185,DATOS!$I$2:$I$20000,DATOS!$I11185,DATOS!$G$2:$G$20000,"OR")=0))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DATOS!$A$2:$A$20000,DATOS!$A11186,DATOS!$D$2:$D$20000,DATOS!$D11186,DATOS!$E$2:$E$20000,DATOS!$E11186,DATOS!$I$2:$I$20000,DATOS!$I11186,DATOS!$G$2:$G$20000,"EX")=0),0))))</f>
      </c>
      <c r="H11186">
        <f>IF(DATOS!$G11186&lt;&gt;"EX",0,--(COUNTIFS(DATOS!$A$2:$A$20000,DATOS!$A11186,DATOS!$D$2:$D$20000,DATOS!$D11186,DATOS!$E$2:$E$20000,DATOS!$E11186,DATOS!$I$2:$I$20000,DATOS!$I11186,DATOS!$G$2:$G$20000,"OR")=0))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DATOS!$A$2:$A$20000,DATOS!$A11187,DATOS!$D$2:$D$20000,DATOS!$D11187,DATOS!$E$2:$E$20000,DATOS!$E11187,DATOS!$I$2:$I$20000,DATOS!$I11187,DATOS!$G$2:$G$20000,"EX")=0),0))))</f>
      </c>
      <c r="H11187">
        <f>IF(DATOS!$G11187&lt;&gt;"EX",0,--(COUNTIFS(DATOS!$A$2:$A$20000,DATOS!$A11187,DATOS!$D$2:$D$20000,DATOS!$D11187,DATOS!$E$2:$E$20000,DATOS!$E11187,DATOS!$I$2:$I$20000,DATOS!$I11187,DATOS!$G$2:$G$20000,"OR")=0))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DATOS!$A$2:$A$20000,DATOS!$A11188,DATOS!$D$2:$D$20000,DATOS!$D11188,DATOS!$E$2:$E$20000,DATOS!$E11188,DATOS!$I$2:$I$20000,DATOS!$I11188,DATOS!$G$2:$G$20000,"EX")=0),0))))</f>
      </c>
      <c r="H11188">
        <f>IF(DATOS!$G11188&lt;&gt;"EX",0,--(COUNTIFS(DATOS!$A$2:$A$20000,DATOS!$A11188,DATOS!$D$2:$D$20000,DATOS!$D11188,DATOS!$E$2:$E$20000,DATOS!$E11188,DATOS!$I$2:$I$20000,DATOS!$I11188,DATOS!$G$2:$G$20000,"OR")=0))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DATOS!$A$2:$A$20000,DATOS!$A11189,DATOS!$D$2:$D$20000,DATOS!$D11189,DATOS!$E$2:$E$20000,DATOS!$E11189,DATOS!$I$2:$I$20000,DATOS!$I11189,DATOS!$G$2:$G$20000,"EX")=0),0))))</f>
      </c>
      <c r="H11189">
        <f>IF(DATOS!$G11189&lt;&gt;"EX",0,--(COUNTIFS(DATOS!$A$2:$A$20000,DATOS!$A11189,DATOS!$D$2:$D$20000,DATOS!$D11189,DATOS!$E$2:$E$20000,DATOS!$E11189,DATOS!$I$2:$I$20000,DATOS!$I11189,DATOS!$G$2:$G$20000,"OR")=0))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DATOS!$A$2:$A$20000,DATOS!$A11190,DATOS!$D$2:$D$20000,DATOS!$D11190,DATOS!$E$2:$E$20000,DATOS!$E11190,DATOS!$I$2:$I$20000,DATOS!$I11190,DATOS!$G$2:$G$20000,"EX")=0),0))))</f>
      </c>
      <c r="H11190">
        <f>IF(DATOS!$G11190&lt;&gt;"EX",0,--(COUNTIFS(DATOS!$A$2:$A$20000,DATOS!$A11190,DATOS!$D$2:$D$20000,DATOS!$D11190,DATOS!$E$2:$E$20000,DATOS!$E11190,DATOS!$I$2:$I$20000,DATOS!$I11190,DATOS!$G$2:$G$20000,"OR")=0))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DATOS!$A$2:$A$20000,DATOS!$A11191,DATOS!$D$2:$D$20000,DATOS!$D11191,DATOS!$E$2:$E$20000,DATOS!$E11191,DATOS!$I$2:$I$20000,DATOS!$I11191,DATOS!$G$2:$G$20000,"EX")=0),0))))</f>
      </c>
      <c r="H11191">
        <f>IF(DATOS!$G11191&lt;&gt;"EX",0,--(COUNTIFS(DATOS!$A$2:$A$20000,DATOS!$A11191,DATOS!$D$2:$D$20000,DATOS!$D11191,DATOS!$E$2:$E$20000,DATOS!$E11191,DATOS!$I$2:$I$20000,DATOS!$I11191,DATOS!$G$2:$G$20000,"OR")=0))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DATOS!$A$2:$A$20000,DATOS!$A11192,DATOS!$D$2:$D$20000,DATOS!$D11192,DATOS!$E$2:$E$20000,DATOS!$E11192,DATOS!$I$2:$I$20000,DATOS!$I11192,DATOS!$G$2:$G$20000,"EX")=0),0))))</f>
      </c>
      <c r="H11192">
        <f>IF(DATOS!$G11192&lt;&gt;"EX",0,--(COUNTIFS(DATOS!$A$2:$A$20000,DATOS!$A11192,DATOS!$D$2:$D$20000,DATOS!$D11192,DATOS!$E$2:$E$20000,DATOS!$E11192,DATOS!$I$2:$I$20000,DATOS!$I11192,DATOS!$G$2:$G$20000,"OR")=0))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DATOS!$A$2:$A$20000,DATOS!$A11193,DATOS!$D$2:$D$20000,DATOS!$D11193,DATOS!$E$2:$E$20000,DATOS!$E11193,DATOS!$I$2:$I$20000,DATOS!$I11193,DATOS!$G$2:$G$20000,"EX")=0),0))))</f>
      </c>
      <c r="H11193">
        <f>IF(DATOS!$G11193&lt;&gt;"EX",0,--(COUNTIFS(DATOS!$A$2:$A$20000,DATOS!$A11193,DATOS!$D$2:$D$20000,DATOS!$D11193,DATOS!$E$2:$E$20000,DATOS!$E11193,DATOS!$I$2:$I$20000,DATOS!$I11193,DATOS!$G$2:$G$20000,"OR")=0))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DATOS!$A$2:$A$20000,DATOS!$A11194,DATOS!$D$2:$D$20000,DATOS!$D11194,DATOS!$E$2:$E$20000,DATOS!$E11194,DATOS!$I$2:$I$20000,DATOS!$I11194,DATOS!$G$2:$G$20000,"EX")=0),0))))</f>
      </c>
      <c r="H11194">
        <f>IF(DATOS!$G11194&lt;&gt;"EX",0,--(COUNTIFS(DATOS!$A$2:$A$20000,DATOS!$A11194,DATOS!$D$2:$D$20000,DATOS!$D11194,DATOS!$E$2:$E$20000,DATOS!$E11194,DATOS!$I$2:$I$20000,DATOS!$I11194,DATOS!$G$2:$G$20000,"OR")=0))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DATOS!$A$2:$A$20000,DATOS!$A11195,DATOS!$D$2:$D$20000,DATOS!$D11195,DATOS!$E$2:$E$20000,DATOS!$E11195,DATOS!$I$2:$I$20000,DATOS!$I11195,DATOS!$G$2:$G$20000,"EX")=0),0))))</f>
      </c>
      <c r="H11195">
        <f>IF(DATOS!$G11195&lt;&gt;"EX",0,--(COUNTIFS(DATOS!$A$2:$A$20000,DATOS!$A11195,DATOS!$D$2:$D$20000,DATOS!$D11195,DATOS!$E$2:$E$20000,DATOS!$E11195,DATOS!$I$2:$I$20000,DATOS!$I11195,DATOS!$G$2:$G$20000,"OR")=0))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DATOS!$A$2:$A$20000,DATOS!$A11196,DATOS!$D$2:$D$20000,DATOS!$D11196,DATOS!$E$2:$E$20000,DATOS!$E11196,DATOS!$I$2:$I$20000,DATOS!$I11196,DATOS!$G$2:$G$20000,"EX")=0),0))))</f>
      </c>
      <c r="H11196">
        <f>IF(DATOS!$G11196&lt;&gt;"EX",0,--(COUNTIFS(DATOS!$A$2:$A$20000,DATOS!$A11196,DATOS!$D$2:$D$20000,DATOS!$D11196,DATOS!$E$2:$E$20000,DATOS!$E11196,DATOS!$I$2:$I$20000,DATOS!$I11196,DATOS!$G$2:$G$20000,"OR")=0))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DATOS!$A$2:$A$20000,DATOS!$A11197,DATOS!$D$2:$D$20000,DATOS!$D11197,DATOS!$E$2:$E$20000,DATOS!$E11197,DATOS!$I$2:$I$20000,DATOS!$I11197,DATOS!$G$2:$G$20000,"EX")=0),0))))</f>
      </c>
      <c r="H11197">
        <f>IF(DATOS!$G11197&lt;&gt;"EX",0,--(COUNTIFS(DATOS!$A$2:$A$20000,DATOS!$A11197,DATOS!$D$2:$D$20000,DATOS!$D11197,DATOS!$E$2:$E$20000,DATOS!$E11197,DATOS!$I$2:$I$20000,DATOS!$I11197,DATOS!$G$2:$G$20000,"OR")=0))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DATOS!$A$2:$A$20000,DATOS!$A11198,DATOS!$D$2:$D$20000,DATOS!$D11198,DATOS!$E$2:$E$20000,DATOS!$E11198,DATOS!$I$2:$I$20000,DATOS!$I11198,DATOS!$G$2:$G$20000,"EX")=0),0))))</f>
      </c>
      <c r="H11198">
        <f>IF(DATOS!$G11198&lt;&gt;"EX",0,--(COUNTIFS(DATOS!$A$2:$A$20000,DATOS!$A11198,DATOS!$D$2:$D$20000,DATOS!$D11198,DATOS!$E$2:$E$20000,DATOS!$E11198,DATOS!$I$2:$I$20000,DATOS!$I11198,DATOS!$G$2:$G$20000,"OR")=0))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DATOS!$A$2:$A$20000,DATOS!$A11199,DATOS!$D$2:$D$20000,DATOS!$D11199,DATOS!$E$2:$E$20000,DATOS!$E11199,DATOS!$I$2:$I$20000,DATOS!$I11199,DATOS!$G$2:$G$20000,"EX")=0),0))))</f>
      </c>
      <c r="H11199">
        <f>IF(DATOS!$G11199&lt;&gt;"EX",0,--(COUNTIFS(DATOS!$A$2:$A$20000,DATOS!$A11199,DATOS!$D$2:$D$20000,DATOS!$D11199,DATOS!$E$2:$E$20000,DATOS!$E11199,DATOS!$I$2:$I$20000,DATOS!$I11199,DATOS!$G$2:$G$20000,"OR")=0))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DATOS!$A$2:$A$20000,DATOS!$A11200,DATOS!$D$2:$D$20000,DATOS!$D11200,DATOS!$E$2:$E$20000,DATOS!$E11200,DATOS!$I$2:$I$20000,DATOS!$I11200,DATOS!$G$2:$G$20000,"EX")=0),0))))</f>
      </c>
      <c r="H11200">
        <f>IF(DATOS!$G11200&lt;&gt;"EX",0,--(COUNTIFS(DATOS!$A$2:$A$20000,DATOS!$A11200,DATOS!$D$2:$D$20000,DATOS!$D11200,DATOS!$E$2:$E$20000,DATOS!$E11200,DATOS!$I$2:$I$20000,DATOS!$I11200,DATOS!$G$2:$G$20000,"OR")=0))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DATOS!$A$2:$A$20000,DATOS!$A11201,DATOS!$D$2:$D$20000,DATOS!$D11201,DATOS!$E$2:$E$20000,DATOS!$E11201,DATOS!$I$2:$I$20000,DATOS!$I11201,DATOS!$G$2:$G$20000,"EX")=0),0))))</f>
      </c>
      <c r="H11201">
        <f>IF(DATOS!$G11201&lt;&gt;"EX",0,--(COUNTIFS(DATOS!$A$2:$A$20000,DATOS!$A11201,DATOS!$D$2:$D$20000,DATOS!$D11201,DATOS!$E$2:$E$20000,DATOS!$E11201,DATOS!$I$2:$I$20000,DATOS!$I11201,DATOS!$G$2:$G$20000,"OR")=0))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DATOS!$A$2:$A$20000,DATOS!$A11202,DATOS!$D$2:$D$20000,DATOS!$D11202,DATOS!$E$2:$E$20000,DATOS!$E11202,DATOS!$I$2:$I$20000,DATOS!$I11202,DATOS!$G$2:$G$20000,"EX")=0),0))))</f>
      </c>
      <c r="H11202">
        <f>IF(DATOS!$G11202&lt;&gt;"EX",0,--(COUNTIFS(DATOS!$A$2:$A$20000,DATOS!$A11202,DATOS!$D$2:$D$20000,DATOS!$D11202,DATOS!$E$2:$E$20000,DATOS!$E11202,DATOS!$I$2:$I$20000,DATOS!$I11202,DATOS!$G$2:$G$20000,"OR")=0))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DATOS!$A$2:$A$20000,DATOS!$A11203,DATOS!$D$2:$D$20000,DATOS!$D11203,DATOS!$E$2:$E$20000,DATOS!$E11203,DATOS!$I$2:$I$20000,DATOS!$I11203,DATOS!$G$2:$G$20000,"EX")=0),0))))</f>
      </c>
      <c r="H11203">
        <f>IF(DATOS!$G11203&lt;&gt;"EX",0,--(COUNTIFS(DATOS!$A$2:$A$20000,DATOS!$A11203,DATOS!$D$2:$D$20000,DATOS!$D11203,DATOS!$E$2:$E$20000,DATOS!$E11203,DATOS!$I$2:$I$20000,DATOS!$I11203,DATOS!$G$2:$G$20000,"OR")=0))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DATOS!$A$2:$A$20000,DATOS!$A11204,DATOS!$D$2:$D$20000,DATOS!$D11204,DATOS!$E$2:$E$20000,DATOS!$E11204,DATOS!$I$2:$I$20000,DATOS!$I11204,DATOS!$G$2:$G$20000,"EX")=0),0))))</f>
      </c>
      <c r="H11204">
        <f>IF(DATOS!$G11204&lt;&gt;"EX",0,--(COUNTIFS(DATOS!$A$2:$A$20000,DATOS!$A11204,DATOS!$D$2:$D$20000,DATOS!$D11204,DATOS!$E$2:$E$20000,DATOS!$E11204,DATOS!$I$2:$I$20000,DATOS!$I11204,DATOS!$G$2:$G$20000,"OR")=0))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DATOS!$A$2:$A$20000,DATOS!$A11205,DATOS!$D$2:$D$20000,DATOS!$D11205,DATOS!$E$2:$E$20000,DATOS!$E11205,DATOS!$I$2:$I$20000,DATOS!$I11205,DATOS!$G$2:$G$20000,"EX")=0),0))))</f>
      </c>
      <c r="H11205">
        <f>IF(DATOS!$G11205&lt;&gt;"EX",0,--(COUNTIFS(DATOS!$A$2:$A$20000,DATOS!$A11205,DATOS!$D$2:$D$20000,DATOS!$D11205,DATOS!$E$2:$E$20000,DATOS!$E11205,DATOS!$I$2:$I$20000,DATOS!$I11205,DATOS!$G$2:$G$20000,"OR")=0))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DATOS!$A$2:$A$20000,DATOS!$A11206,DATOS!$D$2:$D$20000,DATOS!$D11206,DATOS!$E$2:$E$20000,DATOS!$E11206,DATOS!$I$2:$I$20000,DATOS!$I11206,DATOS!$G$2:$G$20000,"EX")=0),0))))</f>
      </c>
      <c r="H11206">
        <f>IF(DATOS!$G11206&lt;&gt;"EX",0,--(COUNTIFS(DATOS!$A$2:$A$20000,DATOS!$A11206,DATOS!$D$2:$D$20000,DATOS!$D11206,DATOS!$E$2:$E$20000,DATOS!$E11206,DATOS!$I$2:$I$20000,DATOS!$I11206,DATOS!$G$2:$G$20000,"OR")=0))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DATOS!$A$2:$A$20000,DATOS!$A11207,DATOS!$D$2:$D$20000,DATOS!$D11207,DATOS!$E$2:$E$20000,DATOS!$E11207,DATOS!$I$2:$I$20000,DATOS!$I11207,DATOS!$G$2:$G$20000,"EX")=0),0))))</f>
      </c>
      <c r="H11207">
        <f>IF(DATOS!$G11207&lt;&gt;"EX",0,--(COUNTIFS(DATOS!$A$2:$A$20000,DATOS!$A11207,DATOS!$D$2:$D$20000,DATOS!$D11207,DATOS!$E$2:$E$20000,DATOS!$E11207,DATOS!$I$2:$I$20000,DATOS!$I11207,DATOS!$G$2:$G$20000,"OR")=0))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DATOS!$A$2:$A$20000,DATOS!$A11208,DATOS!$D$2:$D$20000,DATOS!$D11208,DATOS!$E$2:$E$20000,DATOS!$E11208,DATOS!$I$2:$I$20000,DATOS!$I11208,DATOS!$G$2:$G$20000,"EX")=0),0))))</f>
      </c>
      <c r="H11208">
        <f>IF(DATOS!$G11208&lt;&gt;"EX",0,--(COUNTIFS(DATOS!$A$2:$A$20000,DATOS!$A11208,DATOS!$D$2:$D$20000,DATOS!$D11208,DATOS!$E$2:$E$20000,DATOS!$E11208,DATOS!$I$2:$I$20000,DATOS!$I11208,DATOS!$G$2:$G$20000,"OR")=0))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DATOS!$A$2:$A$20000,DATOS!$A11209,DATOS!$D$2:$D$20000,DATOS!$D11209,DATOS!$E$2:$E$20000,DATOS!$E11209,DATOS!$I$2:$I$20000,DATOS!$I11209,DATOS!$G$2:$G$20000,"EX")=0),0))))</f>
      </c>
      <c r="H11209">
        <f>IF(DATOS!$G11209&lt;&gt;"EX",0,--(COUNTIFS(DATOS!$A$2:$A$20000,DATOS!$A11209,DATOS!$D$2:$D$20000,DATOS!$D11209,DATOS!$E$2:$E$20000,DATOS!$E11209,DATOS!$I$2:$I$20000,DATOS!$I11209,DATOS!$G$2:$G$20000,"OR")=0))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DATOS!$A$2:$A$20000,DATOS!$A11210,DATOS!$D$2:$D$20000,DATOS!$D11210,DATOS!$E$2:$E$20000,DATOS!$E11210,DATOS!$I$2:$I$20000,DATOS!$I11210,DATOS!$G$2:$G$20000,"EX")=0),0))))</f>
      </c>
      <c r="H11210">
        <f>IF(DATOS!$G11210&lt;&gt;"EX",0,--(COUNTIFS(DATOS!$A$2:$A$20000,DATOS!$A11210,DATOS!$D$2:$D$20000,DATOS!$D11210,DATOS!$E$2:$E$20000,DATOS!$E11210,DATOS!$I$2:$I$20000,DATOS!$I11210,DATOS!$G$2:$G$20000,"OR")=0))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DATOS!$A$2:$A$20000,DATOS!$A11211,DATOS!$D$2:$D$20000,DATOS!$D11211,DATOS!$E$2:$E$20000,DATOS!$E11211,DATOS!$I$2:$I$20000,DATOS!$I11211,DATOS!$G$2:$G$20000,"EX")=0),0))))</f>
      </c>
      <c r="H11211">
        <f>IF(DATOS!$G11211&lt;&gt;"EX",0,--(COUNTIFS(DATOS!$A$2:$A$20000,DATOS!$A11211,DATOS!$D$2:$D$20000,DATOS!$D11211,DATOS!$E$2:$E$20000,DATOS!$E11211,DATOS!$I$2:$I$20000,DATOS!$I11211,DATOS!$G$2:$G$20000,"OR")=0))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DATOS!$A$2:$A$20000,DATOS!$A11212,DATOS!$D$2:$D$20000,DATOS!$D11212,DATOS!$E$2:$E$20000,DATOS!$E11212,DATOS!$I$2:$I$20000,DATOS!$I11212,DATOS!$G$2:$G$20000,"EX")=0),0))))</f>
      </c>
      <c r="H11212">
        <f>IF(DATOS!$G11212&lt;&gt;"EX",0,--(COUNTIFS(DATOS!$A$2:$A$20000,DATOS!$A11212,DATOS!$D$2:$D$20000,DATOS!$D11212,DATOS!$E$2:$E$20000,DATOS!$E11212,DATOS!$I$2:$I$20000,DATOS!$I11212,DATOS!$G$2:$G$20000,"OR")=0))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DATOS!$A$2:$A$20000,DATOS!$A11213,DATOS!$D$2:$D$20000,DATOS!$D11213,DATOS!$E$2:$E$20000,DATOS!$E11213,DATOS!$I$2:$I$20000,DATOS!$I11213,DATOS!$G$2:$G$20000,"EX")=0),0))))</f>
      </c>
      <c r="H11213">
        <f>IF(DATOS!$G11213&lt;&gt;"EX",0,--(COUNTIFS(DATOS!$A$2:$A$20000,DATOS!$A11213,DATOS!$D$2:$D$20000,DATOS!$D11213,DATOS!$E$2:$E$20000,DATOS!$E11213,DATOS!$I$2:$I$20000,DATOS!$I11213,DATOS!$G$2:$G$20000,"OR")=0))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DATOS!$A$2:$A$20000,DATOS!$A11214,DATOS!$D$2:$D$20000,DATOS!$D11214,DATOS!$E$2:$E$20000,DATOS!$E11214,DATOS!$I$2:$I$20000,DATOS!$I11214,DATOS!$G$2:$G$20000,"EX")=0),0))))</f>
      </c>
      <c r="H11214">
        <f>IF(DATOS!$G11214&lt;&gt;"EX",0,--(COUNTIFS(DATOS!$A$2:$A$20000,DATOS!$A11214,DATOS!$D$2:$D$20000,DATOS!$D11214,DATOS!$E$2:$E$20000,DATOS!$E11214,DATOS!$I$2:$I$20000,DATOS!$I11214,DATOS!$G$2:$G$20000,"OR")=0))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DATOS!$A$2:$A$20000,DATOS!$A11215,DATOS!$D$2:$D$20000,DATOS!$D11215,DATOS!$E$2:$E$20000,DATOS!$E11215,DATOS!$I$2:$I$20000,DATOS!$I11215,DATOS!$G$2:$G$20000,"EX")=0),0))))</f>
      </c>
      <c r="H11215">
        <f>IF(DATOS!$G11215&lt;&gt;"EX",0,--(COUNTIFS(DATOS!$A$2:$A$20000,DATOS!$A11215,DATOS!$D$2:$D$20000,DATOS!$D11215,DATOS!$E$2:$E$20000,DATOS!$E11215,DATOS!$I$2:$I$20000,DATOS!$I11215,DATOS!$G$2:$G$20000,"OR")=0))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DATOS!$A$2:$A$20000,DATOS!$A11216,DATOS!$D$2:$D$20000,DATOS!$D11216,DATOS!$E$2:$E$20000,DATOS!$E11216,DATOS!$I$2:$I$20000,DATOS!$I11216,DATOS!$G$2:$G$20000,"EX")=0),0))))</f>
      </c>
      <c r="H11216">
        <f>IF(DATOS!$G11216&lt;&gt;"EX",0,--(COUNTIFS(DATOS!$A$2:$A$20000,DATOS!$A11216,DATOS!$D$2:$D$20000,DATOS!$D11216,DATOS!$E$2:$E$20000,DATOS!$E11216,DATOS!$I$2:$I$20000,DATOS!$I11216,DATOS!$G$2:$G$20000,"OR")=0))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DATOS!$A$2:$A$20000,DATOS!$A11217,DATOS!$D$2:$D$20000,DATOS!$D11217,DATOS!$E$2:$E$20000,DATOS!$E11217,DATOS!$I$2:$I$20000,DATOS!$I11217,DATOS!$G$2:$G$20000,"EX")=0),0))))</f>
      </c>
      <c r="H11217">
        <f>IF(DATOS!$G11217&lt;&gt;"EX",0,--(COUNTIFS(DATOS!$A$2:$A$20000,DATOS!$A11217,DATOS!$D$2:$D$20000,DATOS!$D11217,DATOS!$E$2:$E$20000,DATOS!$E11217,DATOS!$I$2:$I$20000,DATOS!$I11217,DATOS!$G$2:$G$20000,"OR")=0))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DATOS!$A$2:$A$20000,DATOS!$A11218,DATOS!$D$2:$D$20000,DATOS!$D11218,DATOS!$E$2:$E$20000,DATOS!$E11218,DATOS!$I$2:$I$20000,DATOS!$I11218,DATOS!$G$2:$G$20000,"EX")=0),0))))</f>
      </c>
      <c r="H11218">
        <f>IF(DATOS!$G11218&lt;&gt;"EX",0,--(COUNTIFS(DATOS!$A$2:$A$20000,DATOS!$A11218,DATOS!$D$2:$D$20000,DATOS!$D11218,DATOS!$E$2:$E$20000,DATOS!$E11218,DATOS!$I$2:$I$20000,DATOS!$I11218,DATOS!$G$2:$G$20000,"OR")=0))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DATOS!$A$2:$A$20000,DATOS!$A11219,DATOS!$D$2:$D$20000,DATOS!$D11219,DATOS!$E$2:$E$20000,DATOS!$E11219,DATOS!$I$2:$I$20000,DATOS!$I11219,DATOS!$G$2:$G$20000,"EX")=0),0))))</f>
      </c>
      <c r="H11219">
        <f>IF(DATOS!$G11219&lt;&gt;"EX",0,--(COUNTIFS(DATOS!$A$2:$A$20000,DATOS!$A11219,DATOS!$D$2:$D$20000,DATOS!$D11219,DATOS!$E$2:$E$20000,DATOS!$E11219,DATOS!$I$2:$I$20000,DATOS!$I11219,DATOS!$G$2:$G$20000,"OR")=0))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DATOS!$A$2:$A$20000,DATOS!$A11220,DATOS!$D$2:$D$20000,DATOS!$D11220,DATOS!$E$2:$E$20000,DATOS!$E11220,DATOS!$I$2:$I$20000,DATOS!$I11220,DATOS!$G$2:$G$20000,"EX")=0),0))))</f>
      </c>
      <c r="H11220">
        <f>IF(DATOS!$G11220&lt;&gt;"EX",0,--(COUNTIFS(DATOS!$A$2:$A$20000,DATOS!$A11220,DATOS!$D$2:$D$20000,DATOS!$D11220,DATOS!$E$2:$E$20000,DATOS!$E11220,DATOS!$I$2:$I$20000,DATOS!$I11220,DATOS!$G$2:$G$20000,"OR")=0))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DATOS!$A$2:$A$20000,DATOS!$A11221,DATOS!$D$2:$D$20000,DATOS!$D11221,DATOS!$E$2:$E$20000,DATOS!$E11221,DATOS!$I$2:$I$20000,DATOS!$I11221,DATOS!$G$2:$G$20000,"EX")=0),0))))</f>
      </c>
      <c r="H11221">
        <f>IF(DATOS!$G11221&lt;&gt;"EX",0,--(COUNTIFS(DATOS!$A$2:$A$20000,DATOS!$A11221,DATOS!$D$2:$D$20000,DATOS!$D11221,DATOS!$E$2:$E$20000,DATOS!$E11221,DATOS!$I$2:$I$20000,DATOS!$I11221,DATOS!$G$2:$G$20000,"OR")=0))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DATOS!$A$2:$A$20000,DATOS!$A11222,DATOS!$D$2:$D$20000,DATOS!$D11222,DATOS!$E$2:$E$20000,DATOS!$E11222,DATOS!$I$2:$I$20000,DATOS!$I11222,DATOS!$G$2:$G$20000,"EX")=0),0))))</f>
      </c>
      <c r="H11222">
        <f>IF(DATOS!$G11222&lt;&gt;"EX",0,--(COUNTIFS(DATOS!$A$2:$A$20000,DATOS!$A11222,DATOS!$D$2:$D$20000,DATOS!$D11222,DATOS!$E$2:$E$20000,DATOS!$E11222,DATOS!$I$2:$I$20000,DATOS!$I11222,DATOS!$G$2:$G$20000,"OR")=0))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DATOS!$A$2:$A$20000,DATOS!$A11223,DATOS!$D$2:$D$20000,DATOS!$D11223,DATOS!$E$2:$E$20000,DATOS!$E11223,DATOS!$I$2:$I$20000,DATOS!$I11223,DATOS!$G$2:$G$20000,"EX")=0),0))))</f>
      </c>
      <c r="H11223">
        <f>IF(DATOS!$G11223&lt;&gt;"EX",0,--(COUNTIFS(DATOS!$A$2:$A$20000,DATOS!$A11223,DATOS!$D$2:$D$20000,DATOS!$D11223,DATOS!$E$2:$E$20000,DATOS!$E11223,DATOS!$I$2:$I$20000,DATOS!$I11223,DATOS!$G$2:$G$20000,"OR")=0))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DATOS!$A$2:$A$20000,DATOS!$A11224,DATOS!$D$2:$D$20000,DATOS!$D11224,DATOS!$E$2:$E$20000,DATOS!$E11224,DATOS!$I$2:$I$20000,DATOS!$I11224,DATOS!$G$2:$G$20000,"EX")=0),0))))</f>
      </c>
      <c r="H11224">
        <f>IF(DATOS!$G11224&lt;&gt;"EX",0,--(COUNTIFS(DATOS!$A$2:$A$20000,DATOS!$A11224,DATOS!$D$2:$D$20000,DATOS!$D11224,DATOS!$E$2:$E$20000,DATOS!$E11224,DATOS!$I$2:$I$20000,DATOS!$I11224,DATOS!$G$2:$G$20000,"OR")=0))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DATOS!$A$2:$A$20000,DATOS!$A11225,DATOS!$D$2:$D$20000,DATOS!$D11225,DATOS!$E$2:$E$20000,DATOS!$E11225,DATOS!$I$2:$I$20000,DATOS!$I11225,DATOS!$G$2:$G$20000,"EX")=0),0))))</f>
      </c>
      <c r="H11225">
        <f>IF(DATOS!$G11225&lt;&gt;"EX",0,--(COUNTIFS(DATOS!$A$2:$A$20000,DATOS!$A11225,DATOS!$D$2:$D$20000,DATOS!$D11225,DATOS!$E$2:$E$20000,DATOS!$E11225,DATOS!$I$2:$I$20000,DATOS!$I11225,DATOS!$G$2:$G$20000,"OR")=0))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DATOS!$A$2:$A$20000,DATOS!$A11226,DATOS!$D$2:$D$20000,DATOS!$D11226,DATOS!$E$2:$E$20000,DATOS!$E11226,DATOS!$I$2:$I$20000,DATOS!$I11226,DATOS!$G$2:$G$20000,"EX")=0),0))))</f>
      </c>
      <c r="H11226">
        <f>IF(DATOS!$G11226&lt;&gt;"EX",0,--(COUNTIFS(DATOS!$A$2:$A$20000,DATOS!$A11226,DATOS!$D$2:$D$20000,DATOS!$D11226,DATOS!$E$2:$E$20000,DATOS!$E11226,DATOS!$I$2:$I$20000,DATOS!$I11226,DATOS!$G$2:$G$20000,"OR")=0))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DATOS!$A$2:$A$20000,DATOS!$A11227,DATOS!$D$2:$D$20000,DATOS!$D11227,DATOS!$E$2:$E$20000,DATOS!$E11227,DATOS!$I$2:$I$20000,DATOS!$I11227,DATOS!$G$2:$G$20000,"EX")=0),0))))</f>
      </c>
      <c r="H11227">
        <f>IF(DATOS!$G11227&lt;&gt;"EX",0,--(COUNTIFS(DATOS!$A$2:$A$20000,DATOS!$A11227,DATOS!$D$2:$D$20000,DATOS!$D11227,DATOS!$E$2:$E$20000,DATOS!$E11227,DATOS!$I$2:$I$20000,DATOS!$I11227,DATOS!$G$2:$G$20000,"OR")=0))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DATOS!$A$2:$A$20000,DATOS!$A11228,DATOS!$D$2:$D$20000,DATOS!$D11228,DATOS!$E$2:$E$20000,DATOS!$E11228,DATOS!$I$2:$I$20000,DATOS!$I11228,DATOS!$G$2:$G$20000,"EX")=0),0))))</f>
      </c>
      <c r="H11228">
        <f>IF(DATOS!$G11228&lt;&gt;"EX",0,--(COUNTIFS(DATOS!$A$2:$A$20000,DATOS!$A11228,DATOS!$D$2:$D$20000,DATOS!$D11228,DATOS!$E$2:$E$20000,DATOS!$E11228,DATOS!$I$2:$I$20000,DATOS!$I11228,DATOS!$G$2:$G$20000,"OR")=0))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DATOS!$A$2:$A$20000,DATOS!$A11229,DATOS!$D$2:$D$20000,DATOS!$D11229,DATOS!$E$2:$E$20000,DATOS!$E11229,DATOS!$I$2:$I$20000,DATOS!$I11229,DATOS!$G$2:$G$20000,"EX")=0),0))))</f>
      </c>
      <c r="H11229">
        <f>IF(DATOS!$G11229&lt;&gt;"EX",0,--(COUNTIFS(DATOS!$A$2:$A$20000,DATOS!$A11229,DATOS!$D$2:$D$20000,DATOS!$D11229,DATOS!$E$2:$E$20000,DATOS!$E11229,DATOS!$I$2:$I$20000,DATOS!$I11229,DATOS!$G$2:$G$20000,"OR")=0))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DATOS!$A$2:$A$20000,DATOS!$A11230,DATOS!$D$2:$D$20000,DATOS!$D11230,DATOS!$E$2:$E$20000,DATOS!$E11230,DATOS!$I$2:$I$20000,DATOS!$I11230,DATOS!$G$2:$G$20000,"EX")=0),0))))</f>
      </c>
      <c r="H11230">
        <f>IF(DATOS!$G11230&lt;&gt;"EX",0,--(COUNTIFS(DATOS!$A$2:$A$20000,DATOS!$A11230,DATOS!$D$2:$D$20000,DATOS!$D11230,DATOS!$E$2:$E$20000,DATOS!$E11230,DATOS!$I$2:$I$20000,DATOS!$I11230,DATOS!$G$2:$G$20000,"OR")=0))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DATOS!$A$2:$A$20000,DATOS!$A11231,DATOS!$D$2:$D$20000,DATOS!$D11231,DATOS!$E$2:$E$20000,DATOS!$E11231,DATOS!$I$2:$I$20000,DATOS!$I11231,DATOS!$G$2:$G$20000,"EX")=0),0))))</f>
      </c>
      <c r="H11231">
        <f>IF(DATOS!$G11231&lt;&gt;"EX",0,--(COUNTIFS(DATOS!$A$2:$A$20000,DATOS!$A11231,DATOS!$D$2:$D$20000,DATOS!$D11231,DATOS!$E$2:$E$20000,DATOS!$E11231,DATOS!$I$2:$I$20000,DATOS!$I11231,DATOS!$G$2:$G$20000,"OR")=0))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DATOS!$A$2:$A$20000,DATOS!$A11232,DATOS!$D$2:$D$20000,DATOS!$D11232,DATOS!$E$2:$E$20000,DATOS!$E11232,DATOS!$I$2:$I$20000,DATOS!$I11232,DATOS!$G$2:$G$20000,"EX")=0),0))))</f>
      </c>
      <c r="H11232">
        <f>IF(DATOS!$G11232&lt;&gt;"EX",0,--(COUNTIFS(DATOS!$A$2:$A$20000,DATOS!$A11232,DATOS!$D$2:$D$20000,DATOS!$D11232,DATOS!$E$2:$E$20000,DATOS!$E11232,DATOS!$I$2:$I$20000,DATOS!$I11232,DATOS!$G$2:$G$20000,"OR")=0))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DATOS!$A$2:$A$20000,DATOS!$A11233,DATOS!$D$2:$D$20000,DATOS!$D11233,DATOS!$E$2:$E$20000,DATOS!$E11233,DATOS!$I$2:$I$20000,DATOS!$I11233,DATOS!$G$2:$G$20000,"EX")=0),0))))</f>
      </c>
      <c r="H11233">
        <f>IF(DATOS!$G11233&lt;&gt;"EX",0,--(COUNTIFS(DATOS!$A$2:$A$20000,DATOS!$A11233,DATOS!$D$2:$D$20000,DATOS!$D11233,DATOS!$E$2:$E$20000,DATOS!$E11233,DATOS!$I$2:$I$20000,DATOS!$I11233,DATOS!$G$2:$G$20000,"OR")=0))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DATOS!$A$2:$A$20000,DATOS!$A11234,DATOS!$D$2:$D$20000,DATOS!$D11234,DATOS!$E$2:$E$20000,DATOS!$E11234,DATOS!$I$2:$I$20000,DATOS!$I11234,DATOS!$G$2:$G$20000,"EX")=0),0))))</f>
      </c>
      <c r="H11234">
        <f>IF(DATOS!$G11234&lt;&gt;"EX",0,--(COUNTIFS(DATOS!$A$2:$A$20000,DATOS!$A11234,DATOS!$D$2:$D$20000,DATOS!$D11234,DATOS!$E$2:$E$20000,DATOS!$E11234,DATOS!$I$2:$I$20000,DATOS!$I11234,DATOS!$G$2:$G$20000,"OR")=0))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DATOS!$A$2:$A$20000,DATOS!$A11235,DATOS!$D$2:$D$20000,DATOS!$D11235,DATOS!$E$2:$E$20000,DATOS!$E11235,DATOS!$I$2:$I$20000,DATOS!$I11235,DATOS!$G$2:$G$20000,"EX")=0),0))))</f>
      </c>
      <c r="H11235">
        <f>IF(DATOS!$G11235&lt;&gt;"EX",0,--(COUNTIFS(DATOS!$A$2:$A$20000,DATOS!$A11235,DATOS!$D$2:$D$20000,DATOS!$D11235,DATOS!$E$2:$E$20000,DATOS!$E11235,DATOS!$I$2:$I$20000,DATOS!$I11235,DATOS!$G$2:$G$20000,"OR")=0))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DATOS!$A$2:$A$20000,DATOS!$A11236,DATOS!$D$2:$D$20000,DATOS!$D11236,DATOS!$E$2:$E$20000,DATOS!$E11236,DATOS!$I$2:$I$20000,DATOS!$I11236,DATOS!$G$2:$G$20000,"EX")=0),0))))</f>
      </c>
      <c r="H11236">
        <f>IF(DATOS!$G11236&lt;&gt;"EX",0,--(COUNTIFS(DATOS!$A$2:$A$20000,DATOS!$A11236,DATOS!$D$2:$D$20000,DATOS!$D11236,DATOS!$E$2:$E$20000,DATOS!$E11236,DATOS!$I$2:$I$20000,DATOS!$I11236,DATOS!$G$2:$G$20000,"OR")=0))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DATOS!$A$2:$A$20000,DATOS!$A11237,DATOS!$D$2:$D$20000,DATOS!$D11237,DATOS!$E$2:$E$20000,DATOS!$E11237,DATOS!$I$2:$I$20000,DATOS!$I11237,DATOS!$G$2:$G$20000,"EX")=0),0))))</f>
      </c>
      <c r="H11237">
        <f>IF(DATOS!$G11237&lt;&gt;"EX",0,--(COUNTIFS(DATOS!$A$2:$A$20000,DATOS!$A11237,DATOS!$D$2:$D$20000,DATOS!$D11237,DATOS!$E$2:$E$20000,DATOS!$E11237,DATOS!$I$2:$I$20000,DATOS!$I11237,DATOS!$G$2:$G$20000,"OR")=0))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DATOS!$A$2:$A$20000,DATOS!$A11238,DATOS!$D$2:$D$20000,DATOS!$D11238,DATOS!$E$2:$E$20000,DATOS!$E11238,DATOS!$I$2:$I$20000,DATOS!$I11238,DATOS!$G$2:$G$20000,"EX")=0),0))))</f>
      </c>
      <c r="H11238">
        <f>IF(DATOS!$G11238&lt;&gt;"EX",0,--(COUNTIFS(DATOS!$A$2:$A$20000,DATOS!$A11238,DATOS!$D$2:$D$20000,DATOS!$D11238,DATOS!$E$2:$E$20000,DATOS!$E11238,DATOS!$I$2:$I$20000,DATOS!$I11238,DATOS!$G$2:$G$20000,"OR")=0))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DATOS!$A$2:$A$20000,DATOS!$A11239,DATOS!$D$2:$D$20000,DATOS!$D11239,DATOS!$E$2:$E$20000,DATOS!$E11239,DATOS!$I$2:$I$20000,DATOS!$I11239,DATOS!$G$2:$G$20000,"EX")=0),0))))</f>
      </c>
      <c r="H11239">
        <f>IF(DATOS!$G11239&lt;&gt;"EX",0,--(COUNTIFS(DATOS!$A$2:$A$20000,DATOS!$A11239,DATOS!$D$2:$D$20000,DATOS!$D11239,DATOS!$E$2:$E$20000,DATOS!$E11239,DATOS!$I$2:$I$20000,DATOS!$I11239,DATOS!$G$2:$G$20000,"OR")=0))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DATOS!$A$2:$A$20000,DATOS!$A11240,DATOS!$D$2:$D$20000,DATOS!$D11240,DATOS!$E$2:$E$20000,DATOS!$E11240,DATOS!$I$2:$I$20000,DATOS!$I11240,DATOS!$G$2:$G$20000,"EX")=0),0))))</f>
      </c>
      <c r="H11240">
        <f>IF(DATOS!$G11240&lt;&gt;"EX",0,--(COUNTIFS(DATOS!$A$2:$A$20000,DATOS!$A11240,DATOS!$D$2:$D$20000,DATOS!$D11240,DATOS!$E$2:$E$20000,DATOS!$E11240,DATOS!$I$2:$I$20000,DATOS!$I11240,DATOS!$G$2:$G$20000,"OR")=0))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DATOS!$A$2:$A$20000,DATOS!$A11241,DATOS!$D$2:$D$20000,DATOS!$D11241,DATOS!$E$2:$E$20000,DATOS!$E11241,DATOS!$I$2:$I$20000,DATOS!$I11241,DATOS!$G$2:$G$20000,"EX")=0),0))))</f>
      </c>
      <c r="H11241">
        <f>IF(DATOS!$G11241&lt;&gt;"EX",0,--(COUNTIFS(DATOS!$A$2:$A$20000,DATOS!$A11241,DATOS!$D$2:$D$20000,DATOS!$D11241,DATOS!$E$2:$E$20000,DATOS!$E11241,DATOS!$I$2:$I$20000,DATOS!$I11241,DATOS!$G$2:$G$20000,"OR")=0))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DATOS!$A$2:$A$20000,DATOS!$A11242,DATOS!$D$2:$D$20000,DATOS!$D11242,DATOS!$E$2:$E$20000,DATOS!$E11242,DATOS!$I$2:$I$20000,DATOS!$I11242,DATOS!$G$2:$G$20000,"EX")=0),0))))</f>
      </c>
      <c r="H11242">
        <f>IF(DATOS!$G11242&lt;&gt;"EX",0,--(COUNTIFS(DATOS!$A$2:$A$20000,DATOS!$A11242,DATOS!$D$2:$D$20000,DATOS!$D11242,DATOS!$E$2:$E$20000,DATOS!$E11242,DATOS!$I$2:$I$20000,DATOS!$I11242,DATOS!$G$2:$G$20000,"OR")=0))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DATOS!$A$2:$A$20000,DATOS!$A11243,DATOS!$D$2:$D$20000,DATOS!$D11243,DATOS!$E$2:$E$20000,DATOS!$E11243,DATOS!$I$2:$I$20000,DATOS!$I11243,DATOS!$G$2:$G$20000,"EX")=0),0))))</f>
      </c>
      <c r="H11243">
        <f>IF(DATOS!$G11243&lt;&gt;"EX",0,--(COUNTIFS(DATOS!$A$2:$A$20000,DATOS!$A11243,DATOS!$D$2:$D$20000,DATOS!$D11243,DATOS!$E$2:$E$20000,DATOS!$E11243,DATOS!$I$2:$I$20000,DATOS!$I11243,DATOS!$G$2:$G$20000,"OR")=0))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DATOS!$A$2:$A$20000,DATOS!$A11244,DATOS!$D$2:$D$20000,DATOS!$D11244,DATOS!$E$2:$E$20000,DATOS!$E11244,DATOS!$I$2:$I$20000,DATOS!$I11244,DATOS!$G$2:$G$20000,"EX")=0),0))))</f>
      </c>
      <c r="H11244">
        <f>IF(DATOS!$G11244&lt;&gt;"EX",0,--(COUNTIFS(DATOS!$A$2:$A$20000,DATOS!$A11244,DATOS!$D$2:$D$20000,DATOS!$D11244,DATOS!$E$2:$E$20000,DATOS!$E11244,DATOS!$I$2:$I$20000,DATOS!$I11244,DATOS!$G$2:$G$20000,"OR")=0))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DATOS!$A$2:$A$20000,DATOS!$A11245,DATOS!$D$2:$D$20000,DATOS!$D11245,DATOS!$E$2:$E$20000,DATOS!$E11245,DATOS!$I$2:$I$20000,DATOS!$I11245,DATOS!$G$2:$G$20000,"EX")=0),0))))</f>
      </c>
      <c r="H11245">
        <f>IF(DATOS!$G11245&lt;&gt;"EX",0,--(COUNTIFS(DATOS!$A$2:$A$20000,DATOS!$A11245,DATOS!$D$2:$D$20000,DATOS!$D11245,DATOS!$E$2:$E$20000,DATOS!$E11245,DATOS!$I$2:$I$20000,DATOS!$I11245,DATOS!$G$2:$G$20000,"OR")=0))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DATOS!$A$2:$A$20000,DATOS!$A11246,DATOS!$D$2:$D$20000,DATOS!$D11246,DATOS!$E$2:$E$20000,DATOS!$E11246,DATOS!$I$2:$I$20000,DATOS!$I11246,DATOS!$G$2:$G$20000,"EX")=0),0))))</f>
      </c>
      <c r="H11246">
        <f>IF(DATOS!$G11246&lt;&gt;"EX",0,--(COUNTIFS(DATOS!$A$2:$A$20000,DATOS!$A11246,DATOS!$D$2:$D$20000,DATOS!$D11246,DATOS!$E$2:$E$20000,DATOS!$E11246,DATOS!$I$2:$I$20000,DATOS!$I11246,DATOS!$G$2:$G$20000,"OR")=0))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DATOS!$A$2:$A$20000,DATOS!$A11247,DATOS!$D$2:$D$20000,DATOS!$D11247,DATOS!$E$2:$E$20000,DATOS!$E11247,DATOS!$I$2:$I$20000,DATOS!$I11247,DATOS!$G$2:$G$20000,"EX")=0),0))))</f>
      </c>
      <c r="H11247">
        <f>IF(DATOS!$G11247&lt;&gt;"EX",0,--(COUNTIFS(DATOS!$A$2:$A$20000,DATOS!$A11247,DATOS!$D$2:$D$20000,DATOS!$D11247,DATOS!$E$2:$E$20000,DATOS!$E11247,DATOS!$I$2:$I$20000,DATOS!$I11247,DATOS!$G$2:$G$20000,"OR")=0))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DATOS!$A$2:$A$20000,DATOS!$A11248,DATOS!$D$2:$D$20000,DATOS!$D11248,DATOS!$E$2:$E$20000,DATOS!$E11248,DATOS!$I$2:$I$20000,DATOS!$I11248,DATOS!$G$2:$G$20000,"EX")=0),0))))</f>
      </c>
      <c r="H11248">
        <f>IF(DATOS!$G11248&lt;&gt;"EX",0,--(COUNTIFS(DATOS!$A$2:$A$20000,DATOS!$A11248,DATOS!$D$2:$D$20000,DATOS!$D11248,DATOS!$E$2:$E$20000,DATOS!$E11248,DATOS!$I$2:$I$20000,DATOS!$I11248,DATOS!$G$2:$G$20000,"OR")=0))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DATOS!$A$2:$A$20000,DATOS!$A11249,DATOS!$D$2:$D$20000,DATOS!$D11249,DATOS!$E$2:$E$20000,DATOS!$E11249,DATOS!$I$2:$I$20000,DATOS!$I11249,DATOS!$G$2:$G$20000,"EX")=0),0))))</f>
      </c>
      <c r="H11249">
        <f>IF(DATOS!$G11249&lt;&gt;"EX",0,--(COUNTIFS(DATOS!$A$2:$A$20000,DATOS!$A11249,DATOS!$D$2:$D$20000,DATOS!$D11249,DATOS!$E$2:$E$20000,DATOS!$E11249,DATOS!$I$2:$I$20000,DATOS!$I11249,DATOS!$G$2:$G$20000,"OR")=0))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DATOS!$A$2:$A$20000,DATOS!$A11250,DATOS!$D$2:$D$20000,DATOS!$D11250,DATOS!$E$2:$E$20000,DATOS!$E11250,DATOS!$I$2:$I$20000,DATOS!$I11250,DATOS!$G$2:$G$20000,"EX")=0),0))))</f>
      </c>
      <c r="H11250">
        <f>IF(DATOS!$G11250&lt;&gt;"EX",0,--(COUNTIFS(DATOS!$A$2:$A$20000,DATOS!$A11250,DATOS!$D$2:$D$20000,DATOS!$D11250,DATOS!$E$2:$E$20000,DATOS!$E11250,DATOS!$I$2:$I$20000,DATOS!$I11250,DATOS!$G$2:$G$20000,"OR")=0))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DATOS!$A$2:$A$20000,DATOS!$A11251,DATOS!$D$2:$D$20000,DATOS!$D11251,DATOS!$E$2:$E$20000,DATOS!$E11251,DATOS!$I$2:$I$20000,DATOS!$I11251,DATOS!$G$2:$G$20000,"EX")=0),0))))</f>
      </c>
      <c r="H11251">
        <f>IF(DATOS!$G11251&lt;&gt;"EX",0,--(COUNTIFS(DATOS!$A$2:$A$20000,DATOS!$A11251,DATOS!$D$2:$D$20000,DATOS!$D11251,DATOS!$E$2:$E$20000,DATOS!$E11251,DATOS!$I$2:$I$20000,DATOS!$I11251,DATOS!$G$2:$G$20000,"OR")=0))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DATOS!$A$2:$A$20000,DATOS!$A11252,DATOS!$D$2:$D$20000,DATOS!$D11252,DATOS!$E$2:$E$20000,DATOS!$E11252,DATOS!$I$2:$I$20000,DATOS!$I11252,DATOS!$G$2:$G$20000,"EX")=0),0))))</f>
      </c>
      <c r="H11252">
        <f>IF(DATOS!$G11252&lt;&gt;"EX",0,--(COUNTIFS(DATOS!$A$2:$A$20000,DATOS!$A11252,DATOS!$D$2:$D$20000,DATOS!$D11252,DATOS!$E$2:$E$20000,DATOS!$E11252,DATOS!$I$2:$I$20000,DATOS!$I11252,DATOS!$G$2:$G$20000,"OR")=0))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DATOS!$A$2:$A$20000,DATOS!$A11253,DATOS!$D$2:$D$20000,DATOS!$D11253,DATOS!$E$2:$E$20000,DATOS!$E11253,DATOS!$I$2:$I$20000,DATOS!$I11253,DATOS!$G$2:$G$20000,"EX")=0),0))))</f>
      </c>
      <c r="H11253">
        <f>IF(DATOS!$G11253&lt;&gt;"EX",0,--(COUNTIFS(DATOS!$A$2:$A$20000,DATOS!$A11253,DATOS!$D$2:$D$20000,DATOS!$D11253,DATOS!$E$2:$E$20000,DATOS!$E11253,DATOS!$I$2:$I$20000,DATOS!$I11253,DATOS!$G$2:$G$20000,"OR")=0))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DATOS!$A$2:$A$20000,DATOS!$A11254,DATOS!$D$2:$D$20000,DATOS!$D11254,DATOS!$E$2:$E$20000,DATOS!$E11254,DATOS!$I$2:$I$20000,DATOS!$I11254,DATOS!$G$2:$G$20000,"EX")=0),0))))</f>
      </c>
      <c r="H11254">
        <f>IF(DATOS!$G11254&lt;&gt;"EX",0,--(COUNTIFS(DATOS!$A$2:$A$20000,DATOS!$A11254,DATOS!$D$2:$D$20000,DATOS!$D11254,DATOS!$E$2:$E$20000,DATOS!$E11254,DATOS!$I$2:$I$20000,DATOS!$I11254,DATOS!$G$2:$G$20000,"OR")=0))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DATOS!$A$2:$A$20000,DATOS!$A11255,DATOS!$D$2:$D$20000,DATOS!$D11255,DATOS!$E$2:$E$20000,DATOS!$E11255,DATOS!$I$2:$I$20000,DATOS!$I11255,DATOS!$G$2:$G$20000,"EX")=0),0))))</f>
      </c>
      <c r="H11255">
        <f>IF(DATOS!$G11255&lt;&gt;"EX",0,--(COUNTIFS(DATOS!$A$2:$A$20000,DATOS!$A11255,DATOS!$D$2:$D$20000,DATOS!$D11255,DATOS!$E$2:$E$20000,DATOS!$E11255,DATOS!$I$2:$I$20000,DATOS!$I11255,DATOS!$G$2:$G$20000,"OR")=0))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DATOS!$A$2:$A$20000,DATOS!$A11256,DATOS!$D$2:$D$20000,DATOS!$D11256,DATOS!$E$2:$E$20000,DATOS!$E11256,DATOS!$I$2:$I$20000,DATOS!$I11256,DATOS!$G$2:$G$20000,"EX")=0),0))))</f>
      </c>
      <c r="H11256">
        <f>IF(DATOS!$G11256&lt;&gt;"EX",0,--(COUNTIFS(DATOS!$A$2:$A$20000,DATOS!$A11256,DATOS!$D$2:$D$20000,DATOS!$D11256,DATOS!$E$2:$E$20000,DATOS!$E11256,DATOS!$I$2:$I$20000,DATOS!$I11256,DATOS!$G$2:$G$20000,"OR")=0))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DATOS!$A$2:$A$20000,DATOS!$A11257,DATOS!$D$2:$D$20000,DATOS!$D11257,DATOS!$E$2:$E$20000,DATOS!$E11257,DATOS!$I$2:$I$20000,DATOS!$I11257,DATOS!$G$2:$G$20000,"EX")=0),0))))</f>
      </c>
      <c r="H11257">
        <f>IF(DATOS!$G11257&lt;&gt;"EX",0,--(COUNTIFS(DATOS!$A$2:$A$20000,DATOS!$A11257,DATOS!$D$2:$D$20000,DATOS!$D11257,DATOS!$E$2:$E$20000,DATOS!$E11257,DATOS!$I$2:$I$20000,DATOS!$I11257,DATOS!$G$2:$G$20000,"OR")=0))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DATOS!$A$2:$A$20000,DATOS!$A11258,DATOS!$D$2:$D$20000,DATOS!$D11258,DATOS!$E$2:$E$20000,DATOS!$E11258,DATOS!$I$2:$I$20000,DATOS!$I11258,DATOS!$G$2:$G$20000,"EX")=0),0))))</f>
      </c>
      <c r="H11258">
        <f>IF(DATOS!$G11258&lt;&gt;"EX",0,--(COUNTIFS(DATOS!$A$2:$A$20000,DATOS!$A11258,DATOS!$D$2:$D$20000,DATOS!$D11258,DATOS!$E$2:$E$20000,DATOS!$E11258,DATOS!$I$2:$I$20000,DATOS!$I11258,DATOS!$G$2:$G$20000,"OR")=0))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DATOS!$A$2:$A$20000,DATOS!$A11259,DATOS!$D$2:$D$20000,DATOS!$D11259,DATOS!$E$2:$E$20000,DATOS!$E11259,DATOS!$I$2:$I$20000,DATOS!$I11259,DATOS!$G$2:$G$20000,"EX")=0),0))))</f>
      </c>
      <c r="H11259">
        <f>IF(DATOS!$G11259&lt;&gt;"EX",0,--(COUNTIFS(DATOS!$A$2:$A$20000,DATOS!$A11259,DATOS!$D$2:$D$20000,DATOS!$D11259,DATOS!$E$2:$E$20000,DATOS!$E11259,DATOS!$I$2:$I$20000,DATOS!$I11259,DATOS!$G$2:$G$20000,"OR")=0))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DATOS!$A$2:$A$20000,DATOS!$A11260,DATOS!$D$2:$D$20000,DATOS!$D11260,DATOS!$E$2:$E$20000,DATOS!$E11260,DATOS!$I$2:$I$20000,DATOS!$I11260,DATOS!$G$2:$G$20000,"EX")=0),0))))</f>
      </c>
      <c r="H11260">
        <f>IF(DATOS!$G11260&lt;&gt;"EX",0,--(COUNTIFS(DATOS!$A$2:$A$20000,DATOS!$A11260,DATOS!$D$2:$D$20000,DATOS!$D11260,DATOS!$E$2:$E$20000,DATOS!$E11260,DATOS!$I$2:$I$20000,DATOS!$I11260,DATOS!$G$2:$G$20000,"OR")=0))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DATOS!$A$2:$A$20000,DATOS!$A11261,DATOS!$D$2:$D$20000,DATOS!$D11261,DATOS!$E$2:$E$20000,DATOS!$E11261,DATOS!$I$2:$I$20000,DATOS!$I11261,DATOS!$G$2:$G$20000,"EX")=0),0))))</f>
      </c>
      <c r="H11261">
        <f>IF(DATOS!$G11261&lt;&gt;"EX",0,--(COUNTIFS(DATOS!$A$2:$A$20000,DATOS!$A11261,DATOS!$D$2:$D$20000,DATOS!$D11261,DATOS!$E$2:$E$20000,DATOS!$E11261,DATOS!$I$2:$I$20000,DATOS!$I11261,DATOS!$G$2:$G$20000,"OR")=0))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DATOS!$A$2:$A$20000,DATOS!$A11262,DATOS!$D$2:$D$20000,DATOS!$D11262,DATOS!$E$2:$E$20000,DATOS!$E11262,DATOS!$I$2:$I$20000,DATOS!$I11262,DATOS!$G$2:$G$20000,"EX")=0),0))))</f>
      </c>
      <c r="H11262">
        <f>IF(DATOS!$G11262&lt;&gt;"EX",0,--(COUNTIFS(DATOS!$A$2:$A$20000,DATOS!$A11262,DATOS!$D$2:$D$20000,DATOS!$D11262,DATOS!$E$2:$E$20000,DATOS!$E11262,DATOS!$I$2:$I$20000,DATOS!$I11262,DATOS!$G$2:$G$20000,"OR")=0))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DATOS!$A$2:$A$20000,DATOS!$A11263,DATOS!$D$2:$D$20000,DATOS!$D11263,DATOS!$E$2:$E$20000,DATOS!$E11263,DATOS!$I$2:$I$20000,DATOS!$I11263,DATOS!$G$2:$G$20000,"EX")=0),0))))</f>
      </c>
      <c r="H11263">
        <f>IF(DATOS!$G11263&lt;&gt;"EX",0,--(COUNTIFS(DATOS!$A$2:$A$20000,DATOS!$A11263,DATOS!$D$2:$D$20000,DATOS!$D11263,DATOS!$E$2:$E$20000,DATOS!$E11263,DATOS!$I$2:$I$20000,DATOS!$I11263,DATOS!$G$2:$G$20000,"OR")=0))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DATOS!$A$2:$A$20000,DATOS!$A11264,DATOS!$D$2:$D$20000,DATOS!$D11264,DATOS!$E$2:$E$20000,DATOS!$E11264,DATOS!$I$2:$I$20000,DATOS!$I11264,DATOS!$G$2:$G$20000,"EX")=0),0))))</f>
      </c>
      <c r="H11264">
        <f>IF(DATOS!$G11264&lt;&gt;"EX",0,--(COUNTIFS(DATOS!$A$2:$A$20000,DATOS!$A11264,DATOS!$D$2:$D$20000,DATOS!$D11264,DATOS!$E$2:$E$20000,DATOS!$E11264,DATOS!$I$2:$I$20000,DATOS!$I11264,DATOS!$G$2:$G$20000,"OR")=0))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DATOS!$A$2:$A$20000,DATOS!$A11265,DATOS!$D$2:$D$20000,DATOS!$D11265,DATOS!$E$2:$E$20000,DATOS!$E11265,DATOS!$I$2:$I$20000,DATOS!$I11265,DATOS!$G$2:$G$20000,"EX")=0),0))))</f>
      </c>
      <c r="H11265">
        <f>IF(DATOS!$G11265&lt;&gt;"EX",0,--(COUNTIFS(DATOS!$A$2:$A$20000,DATOS!$A11265,DATOS!$D$2:$D$20000,DATOS!$D11265,DATOS!$E$2:$E$20000,DATOS!$E11265,DATOS!$I$2:$I$20000,DATOS!$I11265,DATOS!$G$2:$G$20000,"OR")=0))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DATOS!$A$2:$A$20000,DATOS!$A11266,DATOS!$D$2:$D$20000,DATOS!$D11266,DATOS!$E$2:$E$20000,DATOS!$E11266,DATOS!$I$2:$I$20000,DATOS!$I11266,DATOS!$G$2:$G$20000,"EX")=0),0))))</f>
      </c>
      <c r="H11266">
        <f>IF(DATOS!$G11266&lt;&gt;"EX",0,--(COUNTIFS(DATOS!$A$2:$A$20000,DATOS!$A11266,DATOS!$D$2:$D$20000,DATOS!$D11266,DATOS!$E$2:$E$20000,DATOS!$E11266,DATOS!$I$2:$I$20000,DATOS!$I11266,DATOS!$G$2:$G$20000,"OR")=0))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DATOS!$A$2:$A$20000,DATOS!$A11267,DATOS!$D$2:$D$20000,DATOS!$D11267,DATOS!$E$2:$E$20000,DATOS!$E11267,DATOS!$I$2:$I$20000,DATOS!$I11267,DATOS!$G$2:$G$20000,"EX")=0),0))))</f>
      </c>
      <c r="H11267">
        <f>IF(DATOS!$G11267&lt;&gt;"EX",0,--(COUNTIFS(DATOS!$A$2:$A$20000,DATOS!$A11267,DATOS!$D$2:$D$20000,DATOS!$D11267,DATOS!$E$2:$E$20000,DATOS!$E11267,DATOS!$I$2:$I$20000,DATOS!$I11267,DATOS!$G$2:$G$20000,"OR")=0))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DATOS!$A$2:$A$20000,DATOS!$A11268,DATOS!$D$2:$D$20000,DATOS!$D11268,DATOS!$E$2:$E$20000,DATOS!$E11268,DATOS!$I$2:$I$20000,DATOS!$I11268,DATOS!$G$2:$G$20000,"EX")=0),0))))</f>
      </c>
      <c r="H11268">
        <f>IF(DATOS!$G11268&lt;&gt;"EX",0,--(COUNTIFS(DATOS!$A$2:$A$20000,DATOS!$A11268,DATOS!$D$2:$D$20000,DATOS!$D11268,DATOS!$E$2:$E$20000,DATOS!$E11268,DATOS!$I$2:$I$20000,DATOS!$I11268,DATOS!$G$2:$G$20000,"OR")=0))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DATOS!$A$2:$A$20000,DATOS!$A11269,DATOS!$D$2:$D$20000,DATOS!$D11269,DATOS!$E$2:$E$20000,DATOS!$E11269,DATOS!$I$2:$I$20000,DATOS!$I11269,DATOS!$G$2:$G$20000,"EX")=0),0))))</f>
      </c>
      <c r="H11269">
        <f>IF(DATOS!$G11269&lt;&gt;"EX",0,--(COUNTIFS(DATOS!$A$2:$A$20000,DATOS!$A11269,DATOS!$D$2:$D$20000,DATOS!$D11269,DATOS!$E$2:$E$20000,DATOS!$E11269,DATOS!$I$2:$I$20000,DATOS!$I11269,DATOS!$G$2:$G$20000,"OR")=0))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DATOS!$A$2:$A$20000,DATOS!$A11270,DATOS!$D$2:$D$20000,DATOS!$D11270,DATOS!$E$2:$E$20000,DATOS!$E11270,DATOS!$I$2:$I$20000,DATOS!$I11270,DATOS!$G$2:$G$20000,"EX")=0),0))))</f>
      </c>
      <c r="H11270">
        <f>IF(DATOS!$G11270&lt;&gt;"EX",0,--(COUNTIFS(DATOS!$A$2:$A$20000,DATOS!$A11270,DATOS!$D$2:$D$20000,DATOS!$D11270,DATOS!$E$2:$E$20000,DATOS!$E11270,DATOS!$I$2:$I$20000,DATOS!$I11270,DATOS!$G$2:$G$20000,"OR")=0))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DATOS!$A$2:$A$20000,DATOS!$A11271,DATOS!$D$2:$D$20000,DATOS!$D11271,DATOS!$E$2:$E$20000,DATOS!$E11271,DATOS!$I$2:$I$20000,DATOS!$I11271,DATOS!$G$2:$G$20000,"EX")=0),0))))</f>
      </c>
      <c r="H11271">
        <f>IF(DATOS!$G11271&lt;&gt;"EX",0,--(COUNTIFS(DATOS!$A$2:$A$20000,DATOS!$A11271,DATOS!$D$2:$D$20000,DATOS!$D11271,DATOS!$E$2:$E$20000,DATOS!$E11271,DATOS!$I$2:$I$20000,DATOS!$I11271,DATOS!$G$2:$G$20000,"OR")=0))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DATOS!$A$2:$A$20000,DATOS!$A11272,DATOS!$D$2:$D$20000,DATOS!$D11272,DATOS!$E$2:$E$20000,DATOS!$E11272,DATOS!$I$2:$I$20000,DATOS!$I11272,DATOS!$G$2:$G$20000,"EX")=0),0))))</f>
      </c>
      <c r="H11272">
        <f>IF(DATOS!$G11272&lt;&gt;"EX",0,--(COUNTIFS(DATOS!$A$2:$A$20000,DATOS!$A11272,DATOS!$D$2:$D$20000,DATOS!$D11272,DATOS!$E$2:$E$20000,DATOS!$E11272,DATOS!$I$2:$I$20000,DATOS!$I11272,DATOS!$G$2:$G$20000,"OR")=0))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DATOS!$A$2:$A$20000,DATOS!$A11273,DATOS!$D$2:$D$20000,DATOS!$D11273,DATOS!$E$2:$E$20000,DATOS!$E11273,DATOS!$I$2:$I$20000,DATOS!$I11273,DATOS!$G$2:$G$20000,"EX")=0),0))))</f>
      </c>
      <c r="H11273">
        <f>IF(DATOS!$G11273&lt;&gt;"EX",0,--(COUNTIFS(DATOS!$A$2:$A$20000,DATOS!$A11273,DATOS!$D$2:$D$20000,DATOS!$D11273,DATOS!$E$2:$E$20000,DATOS!$E11273,DATOS!$I$2:$I$20000,DATOS!$I11273,DATOS!$G$2:$G$20000,"OR")=0))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DATOS!$A$2:$A$20000,DATOS!$A11274,DATOS!$D$2:$D$20000,DATOS!$D11274,DATOS!$E$2:$E$20000,DATOS!$E11274,DATOS!$I$2:$I$20000,DATOS!$I11274,DATOS!$G$2:$G$20000,"EX")=0),0))))</f>
      </c>
      <c r="H11274">
        <f>IF(DATOS!$G11274&lt;&gt;"EX",0,--(COUNTIFS(DATOS!$A$2:$A$20000,DATOS!$A11274,DATOS!$D$2:$D$20000,DATOS!$D11274,DATOS!$E$2:$E$20000,DATOS!$E11274,DATOS!$I$2:$I$20000,DATOS!$I11274,DATOS!$G$2:$G$20000,"OR")=0))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DATOS!$A$2:$A$20000,DATOS!$A11275,DATOS!$D$2:$D$20000,DATOS!$D11275,DATOS!$E$2:$E$20000,DATOS!$E11275,DATOS!$I$2:$I$20000,DATOS!$I11275,DATOS!$G$2:$G$20000,"EX")=0),0))))</f>
      </c>
      <c r="H11275">
        <f>IF(DATOS!$G11275&lt;&gt;"EX",0,--(COUNTIFS(DATOS!$A$2:$A$20000,DATOS!$A11275,DATOS!$D$2:$D$20000,DATOS!$D11275,DATOS!$E$2:$E$20000,DATOS!$E11275,DATOS!$I$2:$I$20000,DATOS!$I11275,DATOS!$G$2:$G$20000,"OR")=0))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DATOS!$A$2:$A$20000,DATOS!$A11276,DATOS!$D$2:$D$20000,DATOS!$D11276,DATOS!$E$2:$E$20000,DATOS!$E11276,DATOS!$I$2:$I$20000,DATOS!$I11276,DATOS!$G$2:$G$20000,"EX")=0),0))))</f>
      </c>
      <c r="H11276">
        <f>IF(DATOS!$G11276&lt;&gt;"EX",0,--(COUNTIFS(DATOS!$A$2:$A$20000,DATOS!$A11276,DATOS!$D$2:$D$20000,DATOS!$D11276,DATOS!$E$2:$E$20000,DATOS!$E11276,DATOS!$I$2:$I$20000,DATOS!$I11276,DATOS!$G$2:$G$20000,"OR")=0))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DATOS!$A$2:$A$20000,DATOS!$A11277,DATOS!$D$2:$D$20000,DATOS!$D11277,DATOS!$E$2:$E$20000,DATOS!$E11277,DATOS!$I$2:$I$20000,DATOS!$I11277,DATOS!$G$2:$G$20000,"EX")=0),0))))</f>
      </c>
      <c r="H11277">
        <f>IF(DATOS!$G11277&lt;&gt;"EX",0,--(COUNTIFS(DATOS!$A$2:$A$20000,DATOS!$A11277,DATOS!$D$2:$D$20000,DATOS!$D11277,DATOS!$E$2:$E$20000,DATOS!$E11277,DATOS!$I$2:$I$20000,DATOS!$I11277,DATOS!$G$2:$G$20000,"OR")=0))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DATOS!$A$2:$A$20000,DATOS!$A11278,DATOS!$D$2:$D$20000,DATOS!$D11278,DATOS!$E$2:$E$20000,DATOS!$E11278,DATOS!$I$2:$I$20000,DATOS!$I11278,DATOS!$G$2:$G$20000,"EX")=0),0))))</f>
      </c>
      <c r="H11278">
        <f>IF(DATOS!$G11278&lt;&gt;"EX",0,--(COUNTIFS(DATOS!$A$2:$A$20000,DATOS!$A11278,DATOS!$D$2:$D$20000,DATOS!$D11278,DATOS!$E$2:$E$20000,DATOS!$E11278,DATOS!$I$2:$I$20000,DATOS!$I11278,DATOS!$G$2:$G$20000,"OR")=0))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DATOS!$A$2:$A$20000,DATOS!$A11279,DATOS!$D$2:$D$20000,DATOS!$D11279,DATOS!$E$2:$E$20000,DATOS!$E11279,DATOS!$I$2:$I$20000,DATOS!$I11279,DATOS!$G$2:$G$20000,"EX")=0),0))))</f>
      </c>
      <c r="H11279">
        <f>IF(DATOS!$G11279&lt;&gt;"EX",0,--(COUNTIFS(DATOS!$A$2:$A$20000,DATOS!$A11279,DATOS!$D$2:$D$20000,DATOS!$D11279,DATOS!$E$2:$E$20000,DATOS!$E11279,DATOS!$I$2:$I$20000,DATOS!$I11279,DATOS!$G$2:$G$20000,"OR")=0))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DATOS!$A$2:$A$20000,DATOS!$A11280,DATOS!$D$2:$D$20000,DATOS!$D11280,DATOS!$E$2:$E$20000,DATOS!$E11280,DATOS!$I$2:$I$20000,DATOS!$I11280,DATOS!$G$2:$G$20000,"EX")=0),0))))</f>
      </c>
      <c r="H11280">
        <f>IF(DATOS!$G11280&lt;&gt;"EX",0,--(COUNTIFS(DATOS!$A$2:$A$20000,DATOS!$A11280,DATOS!$D$2:$D$20000,DATOS!$D11280,DATOS!$E$2:$E$20000,DATOS!$E11280,DATOS!$I$2:$I$20000,DATOS!$I11280,DATOS!$G$2:$G$20000,"OR")=0))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DATOS!$A$2:$A$20000,DATOS!$A11281,DATOS!$D$2:$D$20000,DATOS!$D11281,DATOS!$E$2:$E$20000,DATOS!$E11281,DATOS!$I$2:$I$20000,DATOS!$I11281,DATOS!$G$2:$G$20000,"EX")=0),0))))</f>
      </c>
      <c r="H11281">
        <f>IF(DATOS!$G11281&lt;&gt;"EX",0,--(COUNTIFS(DATOS!$A$2:$A$20000,DATOS!$A11281,DATOS!$D$2:$D$20000,DATOS!$D11281,DATOS!$E$2:$E$20000,DATOS!$E11281,DATOS!$I$2:$I$20000,DATOS!$I11281,DATOS!$G$2:$G$20000,"OR")=0))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DATOS!$A$2:$A$20000,DATOS!$A11282,DATOS!$D$2:$D$20000,DATOS!$D11282,DATOS!$E$2:$E$20000,DATOS!$E11282,DATOS!$I$2:$I$20000,DATOS!$I11282,DATOS!$G$2:$G$20000,"EX")=0),0))))</f>
      </c>
      <c r="H11282">
        <f>IF(DATOS!$G11282&lt;&gt;"EX",0,--(COUNTIFS(DATOS!$A$2:$A$20000,DATOS!$A11282,DATOS!$D$2:$D$20000,DATOS!$D11282,DATOS!$E$2:$E$20000,DATOS!$E11282,DATOS!$I$2:$I$20000,DATOS!$I11282,DATOS!$G$2:$G$20000,"OR")=0))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DATOS!$A$2:$A$20000,DATOS!$A11283,DATOS!$D$2:$D$20000,DATOS!$D11283,DATOS!$E$2:$E$20000,DATOS!$E11283,DATOS!$I$2:$I$20000,DATOS!$I11283,DATOS!$G$2:$G$20000,"EX")=0),0))))</f>
      </c>
      <c r="H11283">
        <f>IF(DATOS!$G11283&lt;&gt;"EX",0,--(COUNTIFS(DATOS!$A$2:$A$20000,DATOS!$A11283,DATOS!$D$2:$D$20000,DATOS!$D11283,DATOS!$E$2:$E$20000,DATOS!$E11283,DATOS!$I$2:$I$20000,DATOS!$I11283,DATOS!$G$2:$G$20000,"OR")=0))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DATOS!$A$2:$A$20000,DATOS!$A11284,DATOS!$D$2:$D$20000,DATOS!$D11284,DATOS!$E$2:$E$20000,DATOS!$E11284,DATOS!$I$2:$I$20000,DATOS!$I11284,DATOS!$G$2:$G$20000,"EX")=0),0))))</f>
      </c>
      <c r="H11284">
        <f>IF(DATOS!$G11284&lt;&gt;"EX",0,--(COUNTIFS(DATOS!$A$2:$A$20000,DATOS!$A11284,DATOS!$D$2:$D$20000,DATOS!$D11284,DATOS!$E$2:$E$20000,DATOS!$E11284,DATOS!$I$2:$I$20000,DATOS!$I11284,DATOS!$G$2:$G$20000,"OR")=0))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DATOS!$A$2:$A$20000,DATOS!$A11285,DATOS!$D$2:$D$20000,DATOS!$D11285,DATOS!$E$2:$E$20000,DATOS!$E11285,DATOS!$I$2:$I$20000,DATOS!$I11285,DATOS!$G$2:$G$20000,"EX")=0),0))))</f>
      </c>
      <c r="H11285">
        <f>IF(DATOS!$G11285&lt;&gt;"EX",0,--(COUNTIFS(DATOS!$A$2:$A$20000,DATOS!$A11285,DATOS!$D$2:$D$20000,DATOS!$D11285,DATOS!$E$2:$E$20000,DATOS!$E11285,DATOS!$I$2:$I$20000,DATOS!$I11285,DATOS!$G$2:$G$20000,"OR")=0))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DATOS!$A$2:$A$20000,DATOS!$A11286,DATOS!$D$2:$D$20000,DATOS!$D11286,DATOS!$E$2:$E$20000,DATOS!$E11286,DATOS!$I$2:$I$20000,DATOS!$I11286,DATOS!$G$2:$G$20000,"EX")=0),0))))</f>
      </c>
      <c r="H11286">
        <f>IF(DATOS!$G11286&lt;&gt;"EX",0,--(COUNTIFS(DATOS!$A$2:$A$20000,DATOS!$A11286,DATOS!$D$2:$D$20000,DATOS!$D11286,DATOS!$E$2:$E$20000,DATOS!$E11286,DATOS!$I$2:$I$20000,DATOS!$I11286,DATOS!$G$2:$G$20000,"OR")=0))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DATOS!$A$2:$A$20000,DATOS!$A11287,DATOS!$D$2:$D$20000,DATOS!$D11287,DATOS!$E$2:$E$20000,DATOS!$E11287,DATOS!$I$2:$I$20000,DATOS!$I11287,DATOS!$G$2:$G$20000,"EX")=0),0))))</f>
      </c>
      <c r="H11287">
        <f>IF(DATOS!$G11287&lt;&gt;"EX",0,--(COUNTIFS(DATOS!$A$2:$A$20000,DATOS!$A11287,DATOS!$D$2:$D$20000,DATOS!$D11287,DATOS!$E$2:$E$20000,DATOS!$E11287,DATOS!$I$2:$I$20000,DATOS!$I11287,DATOS!$G$2:$G$20000,"OR")=0))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DATOS!$A$2:$A$20000,DATOS!$A11288,DATOS!$D$2:$D$20000,DATOS!$D11288,DATOS!$E$2:$E$20000,DATOS!$E11288,DATOS!$I$2:$I$20000,DATOS!$I11288,DATOS!$G$2:$G$20000,"EX")=0),0))))</f>
      </c>
      <c r="H11288">
        <f>IF(DATOS!$G11288&lt;&gt;"EX",0,--(COUNTIFS(DATOS!$A$2:$A$20000,DATOS!$A11288,DATOS!$D$2:$D$20000,DATOS!$D11288,DATOS!$E$2:$E$20000,DATOS!$E11288,DATOS!$I$2:$I$20000,DATOS!$I11288,DATOS!$G$2:$G$20000,"OR")=0))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DATOS!$A$2:$A$20000,DATOS!$A11289,DATOS!$D$2:$D$20000,DATOS!$D11289,DATOS!$E$2:$E$20000,DATOS!$E11289,DATOS!$I$2:$I$20000,DATOS!$I11289,DATOS!$G$2:$G$20000,"EX")=0),0))))</f>
      </c>
      <c r="H11289">
        <f>IF(DATOS!$G11289&lt;&gt;"EX",0,--(COUNTIFS(DATOS!$A$2:$A$20000,DATOS!$A11289,DATOS!$D$2:$D$20000,DATOS!$D11289,DATOS!$E$2:$E$20000,DATOS!$E11289,DATOS!$I$2:$I$20000,DATOS!$I11289,DATOS!$G$2:$G$20000,"OR")=0))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DATOS!$A$2:$A$20000,DATOS!$A11290,DATOS!$D$2:$D$20000,DATOS!$D11290,DATOS!$E$2:$E$20000,DATOS!$E11290,DATOS!$I$2:$I$20000,DATOS!$I11290,DATOS!$G$2:$G$20000,"EX")=0),0))))</f>
      </c>
      <c r="H11290">
        <f>IF(DATOS!$G11290&lt;&gt;"EX",0,--(COUNTIFS(DATOS!$A$2:$A$20000,DATOS!$A11290,DATOS!$D$2:$D$20000,DATOS!$D11290,DATOS!$E$2:$E$20000,DATOS!$E11290,DATOS!$I$2:$I$20000,DATOS!$I11290,DATOS!$G$2:$G$20000,"OR")=0))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DATOS!$A$2:$A$20000,DATOS!$A11291,DATOS!$D$2:$D$20000,DATOS!$D11291,DATOS!$E$2:$E$20000,DATOS!$E11291,DATOS!$I$2:$I$20000,DATOS!$I11291,DATOS!$G$2:$G$20000,"EX")=0),0))))</f>
      </c>
      <c r="H11291">
        <f>IF(DATOS!$G11291&lt;&gt;"EX",0,--(COUNTIFS(DATOS!$A$2:$A$20000,DATOS!$A11291,DATOS!$D$2:$D$20000,DATOS!$D11291,DATOS!$E$2:$E$20000,DATOS!$E11291,DATOS!$I$2:$I$20000,DATOS!$I11291,DATOS!$G$2:$G$20000,"OR")=0))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DATOS!$A$2:$A$20000,DATOS!$A11292,DATOS!$D$2:$D$20000,DATOS!$D11292,DATOS!$E$2:$E$20000,DATOS!$E11292,DATOS!$I$2:$I$20000,DATOS!$I11292,DATOS!$G$2:$G$20000,"EX")=0),0))))</f>
      </c>
      <c r="H11292">
        <f>IF(DATOS!$G11292&lt;&gt;"EX",0,--(COUNTIFS(DATOS!$A$2:$A$20000,DATOS!$A11292,DATOS!$D$2:$D$20000,DATOS!$D11292,DATOS!$E$2:$E$20000,DATOS!$E11292,DATOS!$I$2:$I$20000,DATOS!$I11292,DATOS!$G$2:$G$20000,"OR")=0))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DATOS!$A$2:$A$20000,DATOS!$A11293,DATOS!$D$2:$D$20000,DATOS!$D11293,DATOS!$E$2:$E$20000,DATOS!$E11293,DATOS!$I$2:$I$20000,DATOS!$I11293,DATOS!$G$2:$G$20000,"EX")=0),0))))</f>
      </c>
      <c r="H11293">
        <f>IF(DATOS!$G11293&lt;&gt;"EX",0,--(COUNTIFS(DATOS!$A$2:$A$20000,DATOS!$A11293,DATOS!$D$2:$D$20000,DATOS!$D11293,DATOS!$E$2:$E$20000,DATOS!$E11293,DATOS!$I$2:$I$20000,DATOS!$I11293,DATOS!$G$2:$G$20000,"OR")=0))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DATOS!$A$2:$A$20000,DATOS!$A11294,DATOS!$D$2:$D$20000,DATOS!$D11294,DATOS!$E$2:$E$20000,DATOS!$E11294,DATOS!$I$2:$I$20000,DATOS!$I11294,DATOS!$G$2:$G$20000,"EX")=0),0))))</f>
      </c>
      <c r="H11294">
        <f>IF(DATOS!$G11294&lt;&gt;"EX",0,--(COUNTIFS(DATOS!$A$2:$A$20000,DATOS!$A11294,DATOS!$D$2:$D$20000,DATOS!$D11294,DATOS!$E$2:$E$20000,DATOS!$E11294,DATOS!$I$2:$I$20000,DATOS!$I11294,DATOS!$G$2:$G$20000,"OR")=0))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DATOS!$A$2:$A$20000,DATOS!$A11295,DATOS!$D$2:$D$20000,DATOS!$D11295,DATOS!$E$2:$E$20000,DATOS!$E11295,DATOS!$I$2:$I$20000,DATOS!$I11295,DATOS!$G$2:$G$20000,"EX")=0),0))))</f>
      </c>
      <c r="H11295">
        <f>IF(DATOS!$G11295&lt;&gt;"EX",0,--(COUNTIFS(DATOS!$A$2:$A$20000,DATOS!$A11295,DATOS!$D$2:$D$20000,DATOS!$D11295,DATOS!$E$2:$E$20000,DATOS!$E11295,DATOS!$I$2:$I$20000,DATOS!$I11295,DATOS!$G$2:$G$20000,"OR")=0))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DATOS!$A$2:$A$20000,DATOS!$A11296,DATOS!$D$2:$D$20000,DATOS!$D11296,DATOS!$E$2:$E$20000,DATOS!$E11296,DATOS!$I$2:$I$20000,DATOS!$I11296,DATOS!$G$2:$G$20000,"EX")=0),0))))</f>
      </c>
      <c r="H11296">
        <f>IF(DATOS!$G11296&lt;&gt;"EX",0,--(COUNTIFS(DATOS!$A$2:$A$20000,DATOS!$A11296,DATOS!$D$2:$D$20000,DATOS!$D11296,DATOS!$E$2:$E$20000,DATOS!$E11296,DATOS!$I$2:$I$20000,DATOS!$I11296,DATOS!$G$2:$G$20000,"OR")=0))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DATOS!$A$2:$A$20000,DATOS!$A11297,DATOS!$D$2:$D$20000,DATOS!$D11297,DATOS!$E$2:$E$20000,DATOS!$E11297,DATOS!$I$2:$I$20000,DATOS!$I11297,DATOS!$G$2:$G$20000,"EX")=0),0))))</f>
      </c>
      <c r="H11297">
        <f>IF(DATOS!$G11297&lt;&gt;"EX",0,--(COUNTIFS(DATOS!$A$2:$A$20000,DATOS!$A11297,DATOS!$D$2:$D$20000,DATOS!$D11297,DATOS!$E$2:$E$20000,DATOS!$E11297,DATOS!$I$2:$I$20000,DATOS!$I11297,DATOS!$G$2:$G$20000,"OR")=0))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DATOS!$A$2:$A$20000,DATOS!$A11298,DATOS!$D$2:$D$20000,DATOS!$D11298,DATOS!$E$2:$E$20000,DATOS!$E11298,DATOS!$I$2:$I$20000,DATOS!$I11298,DATOS!$G$2:$G$20000,"EX")=0),0))))</f>
      </c>
      <c r="H11298">
        <f>IF(DATOS!$G11298&lt;&gt;"EX",0,--(COUNTIFS(DATOS!$A$2:$A$20000,DATOS!$A11298,DATOS!$D$2:$D$20000,DATOS!$D11298,DATOS!$E$2:$E$20000,DATOS!$E11298,DATOS!$I$2:$I$20000,DATOS!$I11298,DATOS!$G$2:$G$20000,"OR")=0))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DATOS!$A$2:$A$20000,DATOS!$A11299,DATOS!$D$2:$D$20000,DATOS!$D11299,DATOS!$E$2:$E$20000,DATOS!$E11299,DATOS!$I$2:$I$20000,DATOS!$I11299,DATOS!$G$2:$G$20000,"EX")=0),0))))</f>
      </c>
      <c r="H11299">
        <f>IF(DATOS!$G11299&lt;&gt;"EX",0,--(COUNTIFS(DATOS!$A$2:$A$20000,DATOS!$A11299,DATOS!$D$2:$D$20000,DATOS!$D11299,DATOS!$E$2:$E$20000,DATOS!$E11299,DATOS!$I$2:$I$20000,DATOS!$I11299,DATOS!$G$2:$G$20000,"OR")=0))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DATOS!$A$2:$A$20000,DATOS!$A11300,DATOS!$D$2:$D$20000,DATOS!$D11300,DATOS!$E$2:$E$20000,DATOS!$E11300,DATOS!$I$2:$I$20000,DATOS!$I11300,DATOS!$G$2:$G$20000,"EX")=0),0))))</f>
      </c>
      <c r="H11300">
        <f>IF(DATOS!$G11300&lt;&gt;"EX",0,--(COUNTIFS(DATOS!$A$2:$A$20000,DATOS!$A11300,DATOS!$D$2:$D$20000,DATOS!$D11300,DATOS!$E$2:$E$20000,DATOS!$E11300,DATOS!$I$2:$I$20000,DATOS!$I11300,DATOS!$G$2:$G$20000,"OR")=0))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DATOS!$A$2:$A$20000,DATOS!$A11301,DATOS!$D$2:$D$20000,DATOS!$D11301,DATOS!$E$2:$E$20000,DATOS!$E11301,DATOS!$I$2:$I$20000,DATOS!$I11301,DATOS!$G$2:$G$20000,"EX")=0),0))))</f>
      </c>
      <c r="H11301">
        <f>IF(DATOS!$G11301&lt;&gt;"EX",0,--(COUNTIFS(DATOS!$A$2:$A$20000,DATOS!$A11301,DATOS!$D$2:$D$20000,DATOS!$D11301,DATOS!$E$2:$E$20000,DATOS!$E11301,DATOS!$I$2:$I$20000,DATOS!$I11301,DATOS!$G$2:$G$20000,"OR")=0))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DATOS!$A$2:$A$20000,DATOS!$A11302,DATOS!$D$2:$D$20000,DATOS!$D11302,DATOS!$E$2:$E$20000,DATOS!$E11302,DATOS!$I$2:$I$20000,DATOS!$I11302,DATOS!$G$2:$G$20000,"EX")=0),0))))</f>
      </c>
      <c r="H11302">
        <f>IF(DATOS!$G11302&lt;&gt;"EX",0,--(COUNTIFS(DATOS!$A$2:$A$20000,DATOS!$A11302,DATOS!$D$2:$D$20000,DATOS!$D11302,DATOS!$E$2:$E$20000,DATOS!$E11302,DATOS!$I$2:$I$20000,DATOS!$I11302,DATOS!$G$2:$G$20000,"OR")=0))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DATOS!$A$2:$A$20000,DATOS!$A11303,DATOS!$D$2:$D$20000,DATOS!$D11303,DATOS!$E$2:$E$20000,DATOS!$E11303,DATOS!$I$2:$I$20000,DATOS!$I11303,DATOS!$G$2:$G$20000,"EX")=0),0))))</f>
      </c>
      <c r="H11303">
        <f>IF(DATOS!$G11303&lt;&gt;"EX",0,--(COUNTIFS(DATOS!$A$2:$A$20000,DATOS!$A11303,DATOS!$D$2:$D$20000,DATOS!$D11303,DATOS!$E$2:$E$20000,DATOS!$E11303,DATOS!$I$2:$I$20000,DATOS!$I11303,DATOS!$G$2:$G$20000,"OR")=0))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DATOS!$A$2:$A$20000,DATOS!$A11304,DATOS!$D$2:$D$20000,DATOS!$D11304,DATOS!$E$2:$E$20000,DATOS!$E11304,DATOS!$I$2:$I$20000,DATOS!$I11304,DATOS!$G$2:$G$20000,"EX")=0),0))))</f>
      </c>
      <c r="H11304">
        <f>IF(DATOS!$G11304&lt;&gt;"EX",0,--(COUNTIFS(DATOS!$A$2:$A$20000,DATOS!$A11304,DATOS!$D$2:$D$20000,DATOS!$D11304,DATOS!$E$2:$E$20000,DATOS!$E11304,DATOS!$I$2:$I$20000,DATOS!$I11304,DATOS!$G$2:$G$20000,"OR")=0))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DATOS!$A$2:$A$20000,DATOS!$A11305,DATOS!$D$2:$D$20000,DATOS!$D11305,DATOS!$E$2:$E$20000,DATOS!$E11305,DATOS!$I$2:$I$20000,DATOS!$I11305,DATOS!$G$2:$G$20000,"EX")=0),0))))</f>
      </c>
      <c r="H11305">
        <f>IF(DATOS!$G11305&lt;&gt;"EX",0,--(COUNTIFS(DATOS!$A$2:$A$20000,DATOS!$A11305,DATOS!$D$2:$D$20000,DATOS!$D11305,DATOS!$E$2:$E$20000,DATOS!$E11305,DATOS!$I$2:$I$20000,DATOS!$I11305,DATOS!$G$2:$G$20000,"OR")=0))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DATOS!$A$2:$A$20000,DATOS!$A11306,DATOS!$D$2:$D$20000,DATOS!$D11306,DATOS!$E$2:$E$20000,DATOS!$E11306,DATOS!$I$2:$I$20000,DATOS!$I11306,DATOS!$G$2:$G$20000,"EX")=0),0))))</f>
      </c>
      <c r="H11306">
        <f>IF(DATOS!$G11306&lt;&gt;"EX",0,--(COUNTIFS(DATOS!$A$2:$A$20000,DATOS!$A11306,DATOS!$D$2:$D$20000,DATOS!$D11306,DATOS!$E$2:$E$20000,DATOS!$E11306,DATOS!$I$2:$I$20000,DATOS!$I11306,DATOS!$G$2:$G$20000,"OR")=0))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DATOS!$A$2:$A$20000,DATOS!$A11307,DATOS!$D$2:$D$20000,DATOS!$D11307,DATOS!$E$2:$E$20000,DATOS!$E11307,DATOS!$I$2:$I$20000,DATOS!$I11307,DATOS!$G$2:$G$20000,"EX")=0),0))))</f>
      </c>
      <c r="H11307">
        <f>IF(DATOS!$G11307&lt;&gt;"EX",0,--(COUNTIFS(DATOS!$A$2:$A$20000,DATOS!$A11307,DATOS!$D$2:$D$20000,DATOS!$D11307,DATOS!$E$2:$E$20000,DATOS!$E11307,DATOS!$I$2:$I$20000,DATOS!$I11307,DATOS!$G$2:$G$20000,"OR")=0))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DATOS!$A$2:$A$20000,DATOS!$A11308,DATOS!$D$2:$D$20000,DATOS!$D11308,DATOS!$E$2:$E$20000,DATOS!$E11308,DATOS!$I$2:$I$20000,DATOS!$I11308,DATOS!$G$2:$G$20000,"EX")=0),0))))</f>
      </c>
      <c r="H11308">
        <f>IF(DATOS!$G11308&lt;&gt;"EX",0,--(COUNTIFS(DATOS!$A$2:$A$20000,DATOS!$A11308,DATOS!$D$2:$D$20000,DATOS!$D11308,DATOS!$E$2:$E$20000,DATOS!$E11308,DATOS!$I$2:$I$20000,DATOS!$I11308,DATOS!$G$2:$G$20000,"OR")=0))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DATOS!$A$2:$A$20000,DATOS!$A11309,DATOS!$D$2:$D$20000,DATOS!$D11309,DATOS!$E$2:$E$20000,DATOS!$E11309,DATOS!$I$2:$I$20000,DATOS!$I11309,DATOS!$G$2:$G$20000,"EX")=0),0))))</f>
      </c>
      <c r="H11309">
        <f>IF(DATOS!$G11309&lt;&gt;"EX",0,--(COUNTIFS(DATOS!$A$2:$A$20000,DATOS!$A11309,DATOS!$D$2:$D$20000,DATOS!$D11309,DATOS!$E$2:$E$20000,DATOS!$E11309,DATOS!$I$2:$I$20000,DATOS!$I11309,DATOS!$G$2:$G$20000,"OR")=0))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DATOS!$A$2:$A$20000,DATOS!$A11310,DATOS!$D$2:$D$20000,DATOS!$D11310,DATOS!$E$2:$E$20000,DATOS!$E11310,DATOS!$I$2:$I$20000,DATOS!$I11310,DATOS!$G$2:$G$20000,"EX")=0),0))))</f>
      </c>
      <c r="H11310">
        <f>IF(DATOS!$G11310&lt;&gt;"EX",0,--(COUNTIFS(DATOS!$A$2:$A$20000,DATOS!$A11310,DATOS!$D$2:$D$20000,DATOS!$D11310,DATOS!$E$2:$E$20000,DATOS!$E11310,DATOS!$I$2:$I$20000,DATOS!$I11310,DATOS!$G$2:$G$20000,"OR")=0))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DATOS!$A$2:$A$20000,DATOS!$A11311,DATOS!$D$2:$D$20000,DATOS!$D11311,DATOS!$E$2:$E$20000,DATOS!$E11311,DATOS!$I$2:$I$20000,DATOS!$I11311,DATOS!$G$2:$G$20000,"EX")=0),0))))</f>
      </c>
      <c r="H11311">
        <f>IF(DATOS!$G11311&lt;&gt;"EX",0,--(COUNTIFS(DATOS!$A$2:$A$20000,DATOS!$A11311,DATOS!$D$2:$D$20000,DATOS!$D11311,DATOS!$E$2:$E$20000,DATOS!$E11311,DATOS!$I$2:$I$20000,DATOS!$I11311,DATOS!$G$2:$G$20000,"OR")=0))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DATOS!$A$2:$A$20000,DATOS!$A11312,DATOS!$D$2:$D$20000,DATOS!$D11312,DATOS!$E$2:$E$20000,DATOS!$E11312,DATOS!$I$2:$I$20000,DATOS!$I11312,DATOS!$G$2:$G$20000,"EX")=0),0))))</f>
      </c>
      <c r="H11312">
        <f>IF(DATOS!$G11312&lt;&gt;"EX",0,--(COUNTIFS(DATOS!$A$2:$A$20000,DATOS!$A11312,DATOS!$D$2:$D$20000,DATOS!$D11312,DATOS!$E$2:$E$20000,DATOS!$E11312,DATOS!$I$2:$I$20000,DATOS!$I11312,DATOS!$G$2:$G$20000,"OR")=0))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DATOS!$A$2:$A$20000,DATOS!$A11313,DATOS!$D$2:$D$20000,DATOS!$D11313,DATOS!$E$2:$E$20000,DATOS!$E11313,DATOS!$I$2:$I$20000,DATOS!$I11313,DATOS!$G$2:$G$20000,"EX")=0),0))))</f>
      </c>
      <c r="H11313">
        <f>IF(DATOS!$G11313&lt;&gt;"EX",0,--(COUNTIFS(DATOS!$A$2:$A$20000,DATOS!$A11313,DATOS!$D$2:$D$20000,DATOS!$D11313,DATOS!$E$2:$E$20000,DATOS!$E11313,DATOS!$I$2:$I$20000,DATOS!$I11313,DATOS!$G$2:$G$20000,"OR")=0))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DATOS!$A$2:$A$20000,DATOS!$A11314,DATOS!$D$2:$D$20000,DATOS!$D11314,DATOS!$E$2:$E$20000,DATOS!$E11314,DATOS!$I$2:$I$20000,DATOS!$I11314,DATOS!$G$2:$G$20000,"EX")=0),0))))</f>
      </c>
      <c r="H11314">
        <f>IF(DATOS!$G11314&lt;&gt;"EX",0,--(COUNTIFS(DATOS!$A$2:$A$20000,DATOS!$A11314,DATOS!$D$2:$D$20000,DATOS!$D11314,DATOS!$E$2:$E$20000,DATOS!$E11314,DATOS!$I$2:$I$20000,DATOS!$I11314,DATOS!$G$2:$G$20000,"OR")=0))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DATOS!$A$2:$A$20000,DATOS!$A11315,DATOS!$D$2:$D$20000,DATOS!$D11315,DATOS!$E$2:$E$20000,DATOS!$E11315,DATOS!$I$2:$I$20000,DATOS!$I11315,DATOS!$G$2:$G$20000,"EX")=0),0))))</f>
      </c>
      <c r="H11315">
        <f>IF(DATOS!$G11315&lt;&gt;"EX",0,--(COUNTIFS(DATOS!$A$2:$A$20000,DATOS!$A11315,DATOS!$D$2:$D$20000,DATOS!$D11315,DATOS!$E$2:$E$20000,DATOS!$E11315,DATOS!$I$2:$I$20000,DATOS!$I11315,DATOS!$G$2:$G$20000,"OR")=0))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DATOS!$A$2:$A$20000,DATOS!$A11316,DATOS!$D$2:$D$20000,DATOS!$D11316,DATOS!$E$2:$E$20000,DATOS!$E11316,DATOS!$I$2:$I$20000,DATOS!$I11316,DATOS!$G$2:$G$20000,"EX")=0),0))))</f>
      </c>
      <c r="H11316">
        <f>IF(DATOS!$G11316&lt;&gt;"EX",0,--(COUNTIFS(DATOS!$A$2:$A$20000,DATOS!$A11316,DATOS!$D$2:$D$20000,DATOS!$D11316,DATOS!$E$2:$E$20000,DATOS!$E11316,DATOS!$I$2:$I$20000,DATOS!$I11316,DATOS!$G$2:$G$20000,"OR")=0))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DATOS!$A$2:$A$20000,DATOS!$A11317,DATOS!$D$2:$D$20000,DATOS!$D11317,DATOS!$E$2:$E$20000,DATOS!$E11317,DATOS!$I$2:$I$20000,DATOS!$I11317,DATOS!$G$2:$G$20000,"EX")=0),0))))</f>
      </c>
      <c r="H11317">
        <f>IF(DATOS!$G11317&lt;&gt;"EX",0,--(COUNTIFS(DATOS!$A$2:$A$20000,DATOS!$A11317,DATOS!$D$2:$D$20000,DATOS!$D11317,DATOS!$E$2:$E$20000,DATOS!$E11317,DATOS!$I$2:$I$20000,DATOS!$I11317,DATOS!$G$2:$G$20000,"OR")=0))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DATOS!$A$2:$A$20000,DATOS!$A11318,DATOS!$D$2:$D$20000,DATOS!$D11318,DATOS!$E$2:$E$20000,DATOS!$E11318,DATOS!$I$2:$I$20000,DATOS!$I11318,DATOS!$G$2:$G$20000,"EX")=0),0))))</f>
      </c>
      <c r="H11318">
        <f>IF(DATOS!$G11318&lt;&gt;"EX",0,--(COUNTIFS(DATOS!$A$2:$A$20000,DATOS!$A11318,DATOS!$D$2:$D$20000,DATOS!$D11318,DATOS!$E$2:$E$20000,DATOS!$E11318,DATOS!$I$2:$I$20000,DATOS!$I11318,DATOS!$G$2:$G$20000,"OR")=0))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DATOS!$A$2:$A$20000,DATOS!$A11319,DATOS!$D$2:$D$20000,DATOS!$D11319,DATOS!$E$2:$E$20000,DATOS!$E11319,DATOS!$I$2:$I$20000,DATOS!$I11319,DATOS!$G$2:$G$20000,"EX")=0),0))))</f>
      </c>
      <c r="H11319">
        <f>IF(DATOS!$G11319&lt;&gt;"EX",0,--(COUNTIFS(DATOS!$A$2:$A$20000,DATOS!$A11319,DATOS!$D$2:$D$20000,DATOS!$D11319,DATOS!$E$2:$E$20000,DATOS!$E11319,DATOS!$I$2:$I$20000,DATOS!$I11319,DATOS!$G$2:$G$20000,"OR")=0))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DATOS!$A$2:$A$20000,DATOS!$A11320,DATOS!$D$2:$D$20000,DATOS!$D11320,DATOS!$E$2:$E$20000,DATOS!$E11320,DATOS!$I$2:$I$20000,DATOS!$I11320,DATOS!$G$2:$G$20000,"EX")=0),0))))</f>
      </c>
      <c r="H11320">
        <f>IF(DATOS!$G11320&lt;&gt;"EX",0,--(COUNTIFS(DATOS!$A$2:$A$20000,DATOS!$A11320,DATOS!$D$2:$D$20000,DATOS!$D11320,DATOS!$E$2:$E$20000,DATOS!$E11320,DATOS!$I$2:$I$20000,DATOS!$I11320,DATOS!$G$2:$G$20000,"OR")=0))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DATOS!$A$2:$A$20000,DATOS!$A11321,DATOS!$D$2:$D$20000,DATOS!$D11321,DATOS!$E$2:$E$20000,DATOS!$E11321,DATOS!$I$2:$I$20000,DATOS!$I11321,DATOS!$G$2:$G$20000,"EX")=0),0))))</f>
      </c>
      <c r="H11321">
        <f>IF(DATOS!$G11321&lt;&gt;"EX",0,--(COUNTIFS(DATOS!$A$2:$A$20000,DATOS!$A11321,DATOS!$D$2:$D$20000,DATOS!$D11321,DATOS!$E$2:$E$20000,DATOS!$E11321,DATOS!$I$2:$I$20000,DATOS!$I11321,DATOS!$G$2:$G$20000,"OR")=0))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DATOS!$A$2:$A$20000,DATOS!$A11322,DATOS!$D$2:$D$20000,DATOS!$D11322,DATOS!$E$2:$E$20000,DATOS!$E11322,DATOS!$I$2:$I$20000,DATOS!$I11322,DATOS!$G$2:$G$20000,"EX")=0),0))))</f>
      </c>
      <c r="H11322">
        <f>IF(DATOS!$G11322&lt;&gt;"EX",0,--(COUNTIFS(DATOS!$A$2:$A$20000,DATOS!$A11322,DATOS!$D$2:$D$20000,DATOS!$D11322,DATOS!$E$2:$E$20000,DATOS!$E11322,DATOS!$I$2:$I$20000,DATOS!$I11322,DATOS!$G$2:$G$20000,"OR")=0))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DATOS!$A$2:$A$20000,DATOS!$A11323,DATOS!$D$2:$D$20000,DATOS!$D11323,DATOS!$E$2:$E$20000,DATOS!$E11323,DATOS!$I$2:$I$20000,DATOS!$I11323,DATOS!$G$2:$G$20000,"EX")=0),0))))</f>
      </c>
      <c r="H11323">
        <f>IF(DATOS!$G11323&lt;&gt;"EX",0,--(COUNTIFS(DATOS!$A$2:$A$20000,DATOS!$A11323,DATOS!$D$2:$D$20000,DATOS!$D11323,DATOS!$E$2:$E$20000,DATOS!$E11323,DATOS!$I$2:$I$20000,DATOS!$I11323,DATOS!$G$2:$G$20000,"OR")=0))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DATOS!$A$2:$A$20000,DATOS!$A11324,DATOS!$D$2:$D$20000,DATOS!$D11324,DATOS!$E$2:$E$20000,DATOS!$E11324,DATOS!$I$2:$I$20000,DATOS!$I11324,DATOS!$G$2:$G$20000,"EX")=0),0))))</f>
      </c>
      <c r="H11324">
        <f>IF(DATOS!$G11324&lt;&gt;"EX",0,--(COUNTIFS(DATOS!$A$2:$A$20000,DATOS!$A11324,DATOS!$D$2:$D$20000,DATOS!$D11324,DATOS!$E$2:$E$20000,DATOS!$E11324,DATOS!$I$2:$I$20000,DATOS!$I11324,DATOS!$G$2:$G$20000,"OR")=0))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DATOS!$A$2:$A$20000,DATOS!$A11325,DATOS!$D$2:$D$20000,DATOS!$D11325,DATOS!$E$2:$E$20000,DATOS!$E11325,DATOS!$I$2:$I$20000,DATOS!$I11325,DATOS!$G$2:$G$20000,"EX")=0),0))))</f>
      </c>
      <c r="H11325">
        <f>IF(DATOS!$G11325&lt;&gt;"EX",0,--(COUNTIFS(DATOS!$A$2:$A$20000,DATOS!$A11325,DATOS!$D$2:$D$20000,DATOS!$D11325,DATOS!$E$2:$E$20000,DATOS!$E11325,DATOS!$I$2:$I$20000,DATOS!$I11325,DATOS!$G$2:$G$20000,"OR")=0))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DATOS!$A$2:$A$20000,DATOS!$A11326,DATOS!$D$2:$D$20000,DATOS!$D11326,DATOS!$E$2:$E$20000,DATOS!$E11326,DATOS!$I$2:$I$20000,DATOS!$I11326,DATOS!$G$2:$G$20000,"EX")=0),0))))</f>
      </c>
      <c r="H11326">
        <f>IF(DATOS!$G11326&lt;&gt;"EX",0,--(COUNTIFS(DATOS!$A$2:$A$20000,DATOS!$A11326,DATOS!$D$2:$D$20000,DATOS!$D11326,DATOS!$E$2:$E$20000,DATOS!$E11326,DATOS!$I$2:$I$20000,DATOS!$I11326,DATOS!$G$2:$G$20000,"OR")=0))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DATOS!$A$2:$A$20000,DATOS!$A11327,DATOS!$D$2:$D$20000,DATOS!$D11327,DATOS!$E$2:$E$20000,DATOS!$E11327,DATOS!$I$2:$I$20000,DATOS!$I11327,DATOS!$G$2:$G$20000,"EX")=0),0))))</f>
      </c>
      <c r="H11327">
        <f>IF(DATOS!$G11327&lt;&gt;"EX",0,--(COUNTIFS(DATOS!$A$2:$A$20000,DATOS!$A11327,DATOS!$D$2:$D$20000,DATOS!$D11327,DATOS!$E$2:$E$20000,DATOS!$E11327,DATOS!$I$2:$I$20000,DATOS!$I11327,DATOS!$G$2:$G$20000,"OR")=0))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DATOS!$A$2:$A$20000,DATOS!$A11328,DATOS!$D$2:$D$20000,DATOS!$D11328,DATOS!$E$2:$E$20000,DATOS!$E11328,DATOS!$I$2:$I$20000,DATOS!$I11328,DATOS!$G$2:$G$20000,"EX")=0),0))))</f>
      </c>
      <c r="H11328">
        <f>IF(DATOS!$G11328&lt;&gt;"EX",0,--(COUNTIFS(DATOS!$A$2:$A$20000,DATOS!$A11328,DATOS!$D$2:$D$20000,DATOS!$D11328,DATOS!$E$2:$E$20000,DATOS!$E11328,DATOS!$I$2:$I$20000,DATOS!$I11328,DATOS!$G$2:$G$20000,"OR")=0))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DATOS!$A$2:$A$20000,DATOS!$A11329,DATOS!$D$2:$D$20000,DATOS!$D11329,DATOS!$E$2:$E$20000,DATOS!$E11329,DATOS!$I$2:$I$20000,DATOS!$I11329,DATOS!$G$2:$G$20000,"EX")=0),0))))</f>
      </c>
      <c r="H11329">
        <f>IF(DATOS!$G11329&lt;&gt;"EX",0,--(COUNTIFS(DATOS!$A$2:$A$20000,DATOS!$A11329,DATOS!$D$2:$D$20000,DATOS!$D11329,DATOS!$E$2:$E$20000,DATOS!$E11329,DATOS!$I$2:$I$20000,DATOS!$I11329,DATOS!$G$2:$G$20000,"OR")=0))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DATOS!$A$2:$A$20000,DATOS!$A11330,DATOS!$D$2:$D$20000,DATOS!$D11330,DATOS!$E$2:$E$20000,DATOS!$E11330,DATOS!$I$2:$I$20000,DATOS!$I11330,DATOS!$G$2:$G$20000,"EX")=0),0))))</f>
      </c>
      <c r="H11330">
        <f>IF(DATOS!$G11330&lt;&gt;"EX",0,--(COUNTIFS(DATOS!$A$2:$A$20000,DATOS!$A11330,DATOS!$D$2:$D$20000,DATOS!$D11330,DATOS!$E$2:$E$20000,DATOS!$E11330,DATOS!$I$2:$I$20000,DATOS!$I11330,DATOS!$G$2:$G$20000,"OR")=0))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DATOS!$A$2:$A$20000,DATOS!$A11331,DATOS!$D$2:$D$20000,DATOS!$D11331,DATOS!$E$2:$E$20000,DATOS!$E11331,DATOS!$I$2:$I$20000,DATOS!$I11331,DATOS!$G$2:$G$20000,"EX")=0),0))))</f>
      </c>
      <c r="H11331">
        <f>IF(DATOS!$G11331&lt;&gt;"EX",0,--(COUNTIFS(DATOS!$A$2:$A$20000,DATOS!$A11331,DATOS!$D$2:$D$20000,DATOS!$D11331,DATOS!$E$2:$E$20000,DATOS!$E11331,DATOS!$I$2:$I$20000,DATOS!$I11331,DATOS!$G$2:$G$20000,"OR")=0))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DATOS!$A$2:$A$20000,DATOS!$A11332,DATOS!$D$2:$D$20000,DATOS!$D11332,DATOS!$E$2:$E$20000,DATOS!$E11332,DATOS!$I$2:$I$20000,DATOS!$I11332,DATOS!$G$2:$G$20000,"EX")=0),0))))</f>
      </c>
      <c r="H11332">
        <f>IF(DATOS!$G11332&lt;&gt;"EX",0,--(COUNTIFS(DATOS!$A$2:$A$20000,DATOS!$A11332,DATOS!$D$2:$D$20000,DATOS!$D11332,DATOS!$E$2:$E$20000,DATOS!$E11332,DATOS!$I$2:$I$20000,DATOS!$I11332,DATOS!$G$2:$G$20000,"OR")=0))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DATOS!$A$2:$A$20000,DATOS!$A11333,DATOS!$D$2:$D$20000,DATOS!$D11333,DATOS!$E$2:$E$20000,DATOS!$E11333,DATOS!$I$2:$I$20000,DATOS!$I11333,DATOS!$G$2:$G$20000,"EX")=0),0))))</f>
      </c>
      <c r="H11333">
        <f>IF(DATOS!$G11333&lt;&gt;"EX",0,--(COUNTIFS(DATOS!$A$2:$A$20000,DATOS!$A11333,DATOS!$D$2:$D$20000,DATOS!$D11333,DATOS!$E$2:$E$20000,DATOS!$E11333,DATOS!$I$2:$I$20000,DATOS!$I11333,DATOS!$G$2:$G$20000,"OR")=0))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DATOS!$A$2:$A$20000,DATOS!$A11334,DATOS!$D$2:$D$20000,DATOS!$D11334,DATOS!$E$2:$E$20000,DATOS!$E11334,DATOS!$I$2:$I$20000,DATOS!$I11334,DATOS!$G$2:$G$20000,"EX")=0),0))))</f>
      </c>
      <c r="H11334">
        <f>IF(DATOS!$G11334&lt;&gt;"EX",0,--(COUNTIFS(DATOS!$A$2:$A$20000,DATOS!$A11334,DATOS!$D$2:$D$20000,DATOS!$D11334,DATOS!$E$2:$E$20000,DATOS!$E11334,DATOS!$I$2:$I$20000,DATOS!$I11334,DATOS!$G$2:$G$20000,"OR")=0))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DATOS!$A$2:$A$20000,DATOS!$A11335,DATOS!$D$2:$D$20000,DATOS!$D11335,DATOS!$E$2:$E$20000,DATOS!$E11335,DATOS!$I$2:$I$20000,DATOS!$I11335,DATOS!$G$2:$G$20000,"EX")=0),0))))</f>
      </c>
      <c r="H11335">
        <f>IF(DATOS!$G11335&lt;&gt;"EX",0,--(COUNTIFS(DATOS!$A$2:$A$20000,DATOS!$A11335,DATOS!$D$2:$D$20000,DATOS!$D11335,DATOS!$E$2:$E$20000,DATOS!$E11335,DATOS!$I$2:$I$20000,DATOS!$I11335,DATOS!$G$2:$G$20000,"OR")=0))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DATOS!$A$2:$A$20000,DATOS!$A11336,DATOS!$D$2:$D$20000,DATOS!$D11336,DATOS!$E$2:$E$20000,DATOS!$E11336,DATOS!$I$2:$I$20000,DATOS!$I11336,DATOS!$G$2:$G$20000,"EX")=0),0))))</f>
      </c>
      <c r="H11336">
        <f>IF(DATOS!$G11336&lt;&gt;"EX",0,--(COUNTIFS(DATOS!$A$2:$A$20000,DATOS!$A11336,DATOS!$D$2:$D$20000,DATOS!$D11336,DATOS!$E$2:$E$20000,DATOS!$E11336,DATOS!$I$2:$I$20000,DATOS!$I11336,DATOS!$G$2:$G$20000,"OR")=0))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DATOS!$A$2:$A$20000,DATOS!$A11337,DATOS!$D$2:$D$20000,DATOS!$D11337,DATOS!$E$2:$E$20000,DATOS!$E11337,DATOS!$I$2:$I$20000,DATOS!$I11337,DATOS!$G$2:$G$20000,"EX")=0),0))))</f>
      </c>
      <c r="H11337">
        <f>IF(DATOS!$G11337&lt;&gt;"EX",0,--(COUNTIFS(DATOS!$A$2:$A$20000,DATOS!$A11337,DATOS!$D$2:$D$20000,DATOS!$D11337,DATOS!$E$2:$E$20000,DATOS!$E11337,DATOS!$I$2:$I$20000,DATOS!$I11337,DATOS!$G$2:$G$20000,"OR")=0))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DATOS!$A$2:$A$20000,DATOS!$A11338,DATOS!$D$2:$D$20000,DATOS!$D11338,DATOS!$E$2:$E$20000,DATOS!$E11338,DATOS!$I$2:$I$20000,DATOS!$I11338,DATOS!$G$2:$G$20000,"EX")=0),0))))</f>
      </c>
      <c r="H11338">
        <f>IF(DATOS!$G11338&lt;&gt;"EX",0,--(COUNTIFS(DATOS!$A$2:$A$20000,DATOS!$A11338,DATOS!$D$2:$D$20000,DATOS!$D11338,DATOS!$E$2:$E$20000,DATOS!$E11338,DATOS!$I$2:$I$20000,DATOS!$I11338,DATOS!$G$2:$G$20000,"OR")=0))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DATOS!$A$2:$A$20000,DATOS!$A11339,DATOS!$D$2:$D$20000,DATOS!$D11339,DATOS!$E$2:$E$20000,DATOS!$E11339,DATOS!$I$2:$I$20000,DATOS!$I11339,DATOS!$G$2:$G$20000,"EX")=0),0))))</f>
      </c>
      <c r="H11339">
        <f>IF(DATOS!$G11339&lt;&gt;"EX",0,--(COUNTIFS(DATOS!$A$2:$A$20000,DATOS!$A11339,DATOS!$D$2:$D$20000,DATOS!$D11339,DATOS!$E$2:$E$20000,DATOS!$E11339,DATOS!$I$2:$I$20000,DATOS!$I11339,DATOS!$G$2:$G$20000,"OR")=0))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DATOS!$A$2:$A$20000,DATOS!$A11340,DATOS!$D$2:$D$20000,DATOS!$D11340,DATOS!$E$2:$E$20000,DATOS!$E11340,DATOS!$I$2:$I$20000,DATOS!$I11340,DATOS!$G$2:$G$20000,"EX")=0),0))))</f>
      </c>
      <c r="H11340">
        <f>IF(DATOS!$G11340&lt;&gt;"EX",0,--(COUNTIFS(DATOS!$A$2:$A$20000,DATOS!$A11340,DATOS!$D$2:$D$20000,DATOS!$D11340,DATOS!$E$2:$E$20000,DATOS!$E11340,DATOS!$I$2:$I$20000,DATOS!$I11340,DATOS!$G$2:$G$20000,"OR")=0))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DATOS!$A$2:$A$20000,DATOS!$A11341,DATOS!$D$2:$D$20000,DATOS!$D11341,DATOS!$E$2:$E$20000,DATOS!$E11341,DATOS!$I$2:$I$20000,DATOS!$I11341,DATOS!$G$2:$G$20000,"EX")=0),0))))</f>
      </c>
      <c r="H11341">
        <f>IF(DATOS!$G11341&lt;&gt;"EX",0,--(COUNTIFS(DATOS!$A$2:$A$20000,DATOS!$A11341,DATOS!$D$2:$D$20000,DATOS!$D11341,DATOS!$E$2:$E$20000,DATOS!$E11341,DATOS!$I$2:$I$20000,DATOS!$I11341,DATOS!$G$2:$G$20000,"OR")=0))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DATOS!$A$2:$A$20000,DATOS!$A11342,DATOS!$D$2:$D$20000,DATOS!$D11342,DATOS!$E$2:$E$20000,DATOS!$E11342,DATOS!$I$2:$I$20000,DATOS!$I11342,DATOS!$G$2:$G$20000,"EX")=0),0))))</f>
      </c>
      <c r="H11342">
        <f>IF(DATOS!$G11342&lt;&gt;"EX",0,--(COUNTIFS(DATOS!$A$2:$A$20000,DATOS!$A11342,DATOS!$D$2:$D$20000,DATOS!$D11342,DATOS!$E$2:$E$20000,DATOS!$E11342,DATOS!$I$2:$I$20000,DATOS!$I11342,DATOS!$G$2:$G$20000,"OR")=0))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DATOS!$A$2:$A$20000,DATOS!$A11343,DATOS!$D$2:$D$20000,DATOS!$D11343,DATOS!$E$2:$E$20000,DATOS!$E11343,DATOS!$I$2:$I$20000,DATOS!$I11343,DATOS!$G$2:$G$20000,"EX")=0),0))))</f>
      </c>
      <c r="H11343">
        <f>IF(DATOS!$G11343&lt;&gt;"EX",0,--(COUNTIFS(DATOS!$A$2:$A$20000,DATOS!$A11343,DATOS!$D$2:$D$20000,DATOS!$D11343,DATOS!$E$2:$E$20000,DATOS!$E11343,DATOS!$I$2:$I$20000,DATOS!$I11343,DATOS!$G$2:$G$20000,"OR")=0))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DATOS!$A$2:$A$20000,DATOS!$A11344,DATOS!$D$2:$D$20000,DATOS!$D11344,DATOS!$E$2:$E$20000,DATOS!$E11344,DATOS!$I$2:$I$20000,DATOS!$I11344,DATOS!$G$2:$G$20000,"EX")=0),0))))</f>
      </c>
      <c r="H11344">
        <f>IF(DATOS!$G11344&lt;&gt;"EX",0,--(COUNTIFS(DATOS!$A$2:$A$20000,DATOS!$A11344,DATOS!$D$2:$D$20000,DATOS!$D11344,DATOS!$E$2:$E$20000,DATOS!$E11344,DATOS!$I$2:$I$20000,DATOS!$I11344,DATOS!$G$2:$G$20000,"OR")=0))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DATOS!$A$2:$A$20000,DATOS!$A11345,DATOS!$D$2:$D$20000,DATOS!$D11345,DATOS!$E$2:$E$20000,DATOS!$E11345,DATOS!$I$2:$I$20000,DATOS!$I11345,DATOS!$G$2:$G$20000,"EX")=0),0))))</f>
      </c>
      <c r="H11345">
        <f>IF(DATOS!$G11345&lt;&gt;"EX",0,--(COUNTIFS(DATOS!$A$2:$A$20000,DATOS!$A11345,DATOS!$D$2:$D$20000,DATOS!$D11345,DATOS!$E$2:$E$20000,DATOS!$E11345,DATOS!$I$2:$I$20000,DATOS!$I11345,DATOS!$G$2:$G$20000,"OR")=0))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DATOS!$A$2:$A$20000,DATOS!$A11346,DATOS!$D$2:$D$20000,DATOS!$D11346,DATOS!$E$2:$E$20000,DATOS!$E11346,DATOS!$I$2:$I$20000,DATOS!$I11346,DATOS!$G$2:$G$20000,"EX")=0),0))))</f>
      </c>
      <c r="H11346">
        <f>IF(DATOS!$G11346&lt;&gt;"EX",0,--(COUNTIFS(DATOS!$A$2:$A$20000,DATOS!$A11346,DATOS!$D$2:$D$20000,DATOS!$D11346,DATOS!$E$2:$E$20000,DATOS!$E11346,DATOS!$I$2:$I$20000,DATOS!$I11346,DATOS!$G$2:$G$20000,"OR")=0))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DATOS!$A$2:$A$20000,DATOS!$A11347,DATOS!$D$2:$D$20000,DATOS!$D11347,DATOS!$E$2:$E$20000,DATOS!$E11347,DATOS!$I$2:$I$20000,DATOS!$I11347,DATOS!$G$2:$G$20000,"EX")=0),0))))</f>
      </c>
      <c r="H11347">
        <f>IF(DATOS!$G11347&lt;&gt;"EX",0,--(COUNTIFS(DATOS!$A$2:$A$20000,DATOS!$A11347,DATOS!$D$2:$D$20000,DATOS!$D11347,DATOS!$E$2:$E$20000,DATOS!$E11347,DATOS!$I$2:$I$20000,DATOS!$I11347,DATOS!$G$2:$G$20000,"OR")=0))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DATOS!$A$2:$A$20000,DATOS!$A11348,DATOS!$D$2:$D$20000,DATOS!$D11348,DATOS!$E$2:$E$20000,DATOS!$E11348,DATOS!$I$2:$I$20000,DATOS!$I11348,DATOS!$G$2:$G$20000,"EX")=0),0))))</f>
      </c>
      <c r="H11348">
        <f>IF(DATOS!$G11348&lt;&gt;"EX",0,--(COUNTIFS(DATOS!$A$2:$A$20000,DATOS!$A11348,DATOS!$D$2:$D$20000,DATOS!$D11348,DATOS!$E$2:$E$20000,DATOS!$E11348,DATOS!$I$2:$I$20000,DATOS!$I11348,DATOS!$G$2:$G$20000,"OR")=0))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DATOS!$A$2:$A$20000,DATOS!$A11349,DATOS!$D$2:$D$20000,DATOS!$D11349,DATOS!$E$2:$E$20000,DATOS!$E11349,DATOS!$I$2:$I$20000,DATOS!$I11349,DATOS!$G$2:$G$20000,"EX")=0),0))))</f>
      </c>
      <c r="H11349">
        <f>IF(DATOS!$G11349&lt;&gt;"EX",0,--(COUNTIFS(DATOS!$A$2:$A$20000,DATOS!$A11349,DATOS!$D$2:$D$20000,DATOS!$D11349,DATOS!$E$2:$E$20000,DATOS!$E11349,DATOS!$I$2:$I$20000,DATOS!$I11349,DATOS!$G$2:$G$20000,"OR")=0))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DATOS!$A$2:$A$20000,DATOS!$A11350,DATOS!$D$2:$D$20000,DATOS!$D11350,DATOS!$E$2:$E$20000,DATOS!$E11350,DATOS!$I$2:$I$20000,DATOS!$I11350,DATOS!$G$2:$G$20000,"EX")=0),0))))</f>
      </c>
      <c r="H11350">
        <f>IF(DATOS!$G11350&lt;&gt;"EX",0,--(COUNTIFS(DATOS!$A$2:$A$20000,DATOS!$A11350,DATOS!$D$2:$D$20000,DATOS!$D11350,DATOS!$E$2:$E$20000,DATOS!$E11350,DATOS!$I$2:$I$20000,DATOS!$I11350,DATOS!$G$2:$G$20000,"OR")=0))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DATOS!$A$2:$A$20000,DATOS!$A11351,DATOS!$D$2:$D$20000,DATOS!$D11351,DATOS!$E$2:$E$20000,DATOS!$E11351,DATOS!$I$2:$I$20000,DATOS!$I11351,DATOS!$G$2:$G$20000,"EX")=0),0))))</f>
      </c>
      <c r="H11351">
        <f>IF(DATOS!$G11351&lt;&gt;"EX",0,--(COUNTIFS(DATOS!$A$2:$A$20000,DATOS!$A11351,DATOS!$D$2:$D$20000,DATOS!$D11351,DATOS!$E$2:$E$20000,DATOS!$E11351,DATOS!$I$2:$I$20000,DATOS!$I11351,DATOS!$G$2:$G$20000,"OR")=0))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DATOS!$A$2:$A$20000,DATOS!$A11352,DATOS!$D$2:$D$20000,DATOS!$D11352,DATOS!$E$2:$E$20000,DATOS!$E11352,DATOS!$I$2:$I$20000,DATOS!$I11352,DATOS!$G$2:$G$20000,"EX")=0),0))))</f>
      </c>
      <c r="H11352">
        <f>IF(DATOS!$G11352&lt;&gt;"EX",0,--(COUNTIFS(DATOS!$A$2:$A$20000,DATOS!$A11352,DATOS!$D$2:$D$20000,DATOS!$D11352,DATOS!$E$2:$E$20000,DATOS!$E11352,DATOS!$I$2:$I$20000,DATOS!$I11352,DATOS!$G$2:$G$20000,"OR")=0))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DATOS!$A$2:$A$20000,DATOS!$A11353,DATOS!$D$2:$D$20000,DATOS!$D11353,DATOS!$E$2:$E$20000,DATOS!$E11353,DATOS!$I$2:$I$20000,DATOS!$I11353,DATOS!$G$2:$G$20000,"EX")=0),0))))</f>
      </c>
      <c r="H11353">
        <f>IF(DATOS!$G11353&lt;&gt;"EX",0,--(COUNTIFS(DATOS!$A$2:$A$20000,DATOS!$A11353,DATOS!$D$2:$D$20000,DATOS!$D11353,DATOS!$E$2:$E$20000,DATOS!$E11353,DATOS!$I$2:$I$20000,DATOS!$I11353,DATOS!$G$2:$G$20000,"OR")=0))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DATOS!$A$2:$A$20000,DATOS!$A11354,DATOS!$D$2:$D$20000,DATOS!$D11354,DATOS!$E$2:$E$20000,DATOS!$E11354,DATOS!$I$2:$I$20000,DATOS!$I11354,DATOS!$G$2:$G$20000,"EX")=0),0))))</f>
      </c>
      <c r="H11354">
        <f>IF(DATOS!$G11354&lt;&gt;"EX",0,--(COUNTIFS(DATOS!$A$2:$A$20000,DATOS!$A11354,DATOS!$D$2:$D$20000,DATOS!$D11354,DATOS!$E$2:$E$20000,DATOS!$E11354,DATOS!$I$2:$I$20000,DATOS!$I11354,DATOS!$G$2:$G$20000,"OR")=0))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DATOS!$A$2:$A$20000,DATOS!$A11355,DATOS!$D$2:$D$20000,DATOS!$D11355,DATOS!$E$2:$E$20000,DATOS!$E11355,DATOS!$I$2:$I$20000,DATOS!$I11355,DATOS!$G$2:$G$20000,"EX")=0),0))))</f>
      </c>
      <c r="H11355">
        <f>IF(DATOS!$G11355&lt;&gt;"EX",0,--(COUNTIFS(DATOS!$A$2:$A$20000,DATOS!$A11355,DATOS!$D$2:$D$20000,DATOS!$D11355,DATOS!$E$2:$E$20000,DATOS!$E11355,DATOS!$I$2:$I$20000,DATOS!$I11355,DATOS!$G$2:$G$20000,"OR")=0))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DATOS!$A$2:$A$20000,DATOS!$A11356,DATOS!$D$2:$D$20000,DATOS!$D11356,DATOS!$E$2:$E$20000,DATOS!$E11356,DATOS!$I$2:$I$20000,DATOS!$I11356,DATOS!$G$2:$G$20000,"EX")=0),0))))</f>
      </c>
      <c r="H11356">
        <f>IF(DATOS!$G11356&lt;&gt;"EX",0,--(COUNTIFS(DATOS!$A$2:$A$20000,DATOS!$A11356,DATOS!$D$2:$D$20000,DATOS!$D11356,DATOS!$E$2:$E$20000,DATOS!$E11356,DATOS!$I$2:$I$20000,DATOS!$I11356,DATOS!$G$2:$G$20000,"OR")=0))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DATOS!$A$2:$A$20000,DATOS!$A11357,DATOS!$D$2:$D$20000,DATOS!$D11357,DATOS!$E$2:$E$20000,DATOS!$E11357,DATOS!$I$2:$I$20000,DATOS!$I11357,DATOS!$G$2:$G$20000,"EX")=0),0))))</f>
      </c>
      <c r="H11357">
        <f>IF(DATOS!$G11357&lt;&gt;"EX",0,--(COUNTIFS(DATOS!$A$2:$A$20000,DATOS!$A11357,DATOS!$D$2:$D$20000,DATOS!$D11357,DATOS!$E$2:$E$20000,DATOS!$E11357,DATOS!$I$2:$I$20000,DATOS!$I11357,DATOS!$G$2:$G$20000,"OR")=0))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DATOS!$A$2:$A$20000,DATOS!$A11358,DATOS!$D$2:$D$20000,DATOS!$D11358,DATOS!$E$2:$E$20000,DATOS!$E11358,DATOS!$I$2:$I$20000,DATOS!$I11358,DATOS!$G$2:$G$20000,"EX")=0),0))))</f>
      </c>
      <c r="H11358">
        <f>IF(DATOS!$G11358&lt;&gt;"EX",0,--(COUNTIFS(DATOS!$A$2:$A$20000,DATOS!$A11358,DATOS!$D$2:$D$20000,DATOS!$D11358,DATOS!$E$2:$E$20000,DATOS!$E11358,DATOS!$I$2:$I$20000,DATOS!$I11358,DATOS!$G$2:$G$20000,"OR")=0))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DATOS!$A$2:$A$20000,DATOS!$A11359,DATOS!$D$2:$D$20000,DATOS!$D11359,DATOS!$E$2:$E$20000,DATOS!$E11359,DATOS!$I$2:$I$20000,DATOS!$I11359,DATOS!$G$2:$G$20000,"EX")=0),0))))</f>
      </c>
      <c r="H11359">
        <f>IF(DATOS!$G11359&lt;&gt;"EX",0,--(COUNTIFS(DATOS!$A$2:$A$20000,DATOS!$A11359,DATOS!$D$2:$D$20000,DATOS!$D11359,DATOS!$E$2:$E$20000,DATOS!$E11359,DATOS!$I$2:$I$20000,DATOS!$I11359,DATOS!$G$2:$G$20000,"OR")=0))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DATOS!$A$2:$A$20000,DATOS!$A11360,DATOS!$D$2:$D$20000,DATOS!$D11360,DATOS!$E$2:$E$20000,DATOS!$E11360,DATOS!$I$2:$I$20000,DATOS!$I11360,DATOS!$G$2:$G$20000,"EX")=0),0))))</f>
      </c>
      <c r="H11360">
        <f>IF(DATOS!$G11360&lt;&gt;"EX",0,--(COUNTIFS(DATOS!$A$2:$A$20000,DATOS!$A11360,DATOS!$D$2:$D$20000,DATOS!$D11360,DATOS!$E$2:$E$20000,DATOS!$E11360,DATOS!$I$2:$I$20000,DATOS!$I11360,DATOS!$G$2:$G$20000,"OR")=0))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DATOS!$A$2:$A$20000,DATOS!$A11361,DATOS!$D$2:$D$20000,DATOS!$D11361,DATOS!$E$2:$E$20000,DATOS!$E11361,DATOS!$I$2:$I$20000,DATOS!$I11361,DATOS!$G$2:$G$20000,"EX")=0),0))))</f>
      </c>
      <c r="H11361">
        <f>IF(DATOS!$G11361&lt;&gt;"EX",0,--(COUNTIFS(DATOS!$A$2:$A$20000,DATOS!$A11361,DATOS!$D$2:$D$20000,DATOS!$D11361,DATOS!$E$2:$E$20000,DATOS!$E11361,DATOS!$I$2:$I$20000,DATOS!$I11361,DATOS!$G$2:$G$20000,"OR")=0))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DATOS!$A$2:$A$20000,DATOS!$A11362,DATOS!$D$2:$D$20000,DATOS!$D11362,DATOS!$E$2:$E$20000,DATOS!$E11362,DATOS!$I$2:$I$20000,DATOS!$I11362,DATOS!$G$2:$G$20000,"EX")=0),0))))</f>
      </c>
      <c r="H11362">
        <f>IF(DATOS!$G11362&lt;&gt;"EX",0,--(COUNTIFS(DATOS!$A$2:$A$20000,DATOS!$A11362,DATOS!$D$2:$D$20000,DATOS!$D11362,DATOS!$E$2:$E$20000,DATOS!$E11362,DATOS!$I$2:$I$20000,DATOS!$I11362,DATOS!$G$2:$G$20000,"OR")=0))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DATOS!$A$2:$A$20000,DATOS!$A11363,DATOS!$D$2:$D$20000,DATOS!$D11363,DATOS!$E$2:$E$20000,DATOS!$E11363,DATOS!$I$2:$I$20000,DATOS!$I11363,DATOS!$G$2:$G$20000,"EX")=0),0))))</f>
      </c>
      <c r="H11363">
        <f>IF(DATOS!$G11363&lt;&gt;"EX",0,--(COUNTIFS(DATOS!$A$2:$A$20000,DATOS!$A11363,DATOS!$D$2:$D$20000,DATOS!$D11363,DATOS!$E$2:$E$20000,DATOS!$E11363,DATOS!$I$2:$I$20000,DATOS!$I11363,DATOS!$G$2:$G$20000,"OR")=0))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DATOS!$A$2:$A$20000,DATOS!$A11364,DATOS!$D$2:$D$20000,DATOS!$D11364,DATOS!$E$2:$E$20000,DATOS!$E11364,DATOS!$I$2:$I$20000,DATOS!$I11364,DATOS!$G$2:$G$20000,"EX")=0),0))))</f>
      </c>
      <c r="H11364">
        <f>IF(DATOS!$G11364&lt;&gt;"EX",0,--(COUNTIFS(DATOS!$A$2:$A$20000,DATOS!$A11364,DATOS!$D$2:$D$20000,DATOS!$D11364,DATOS!$E$2:$E$20000,DATOS!$E11364,DATOS!$I$2:$I$20000,DATOS!$I11364,DATOS!$G$2:$G$20000,"OR")=0))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DATOS!$A$2:$A$20000,DATOS!$A11365,DATOS!$D$2:$D$20000,DATOS!$D11365,DATOS!$E$2:$E$20000,DATOS!$E11365,DATOS!$I$2:$I$20000,DATOS!$I11365,DATOS!$G$2:$G$20000,"EX")=0),0))))</f>
      </c>
      <c r="H11365">
        <f>IF(DATOS!$G11365&lt;&gt;"EX",0,--(COUNTIFS(DATOS!$A$2:$A$20000,DATOS!$A11365,DATOS!$D$2:$D$20000,DATOS!$D11365,DATOS!$E$2:$E$20000,DATOS!$E11365,DATOS!$I$2:$I$20000,DATOS!$I11365,DATOS!$G$2:$G$20000,"OR")=0))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DATOS!$A$2:$A$20000,DATOS!$A11366,DATOS!$D$2:$D$20000,DATOS!$D11366,DATOS!$E$2:$E$20000,DATOS!$E11366,DATOS!$I$2:$I$20000,DATOS!$I11366,DATOS!$G$2:$G$20000,"EX")=0),0))))</f>
      </c>
      <c r="H11366">
        <f>IF(DATOS!$G11366&lt;&gt;"EX",0,--(COUNTIFS(DATOS!$A$2:$A$20000,DATOS!$A11366,DATOS!$D$2:$D$20000,DATOS!$D11366,DATOS!$E$2:$E$20000,DATOS!$E11366,DATOS!$I$2:$I$20000,DATOS!$I11366,DATOS!$G$2:$G$20000,"OR")=0))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DATOS!$A$2:$A$20000,DATOS!$A11367,DATOS!$D$2:$D$20000,DATOS!$D11367,DATOS!$E$2:$E$20000,DATOS!$E11367,DATOS!$I$2:$I$20000,DATOS!$I11367,DATOS!$G$2:$G$20000,"EX")=0),0))))</f>
      </c>
      <c r="H11367">
        <f>IF(DATOS!$G11367&lt;&gt;"EX",0,--(COUNTIFS(DATOS!$A$2:$A$20000,DATOS!$A11367,DATOS!$D$2:$D$20000,DATOS!$D11367,DATOS!$E$2:$E$20000,DATOS!$E11367,DATOS!$I$2:$I$20000,DATOS!$I11367,DATOS!$G$2:$G$20000,"OR")=0))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DATOS!$A$2:$A$20000,DATOS!$A11368,DATOS!$D$2:$D$20000,DATOS!$D11368,DATOS!$E$2:$E$20000,DATOS!$E11368,DATOS!$I$2:$I$20000,DATOS!$I11368,DATOS!$G$2:$G$20000,"EX")=0),0))))</f>
      </c>
      <c r="H11368">
        <f>IF(DATOS!$G11368&lt;&gt;"EX",0,--(COUNTIFS(DATOS!$A$2:$A$20000,DATOS!$A11368,DATOS!$D$2:$D$20000,DATOS!$D11368,DATOS!$E$2:$E$20000,DATOS!$E11368,DATOS!$I$2:$I$20000,DATOS!$I11368,DATOS!$G$2:$G$20000,"OR")=0))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DATOS!$A$2:$A$20000,DATOS!$A11369,DATOS!$D$2:$D$20000,DATOS!$D11369,DATOS!$E$2:$E$20000,DATOS!$E11369,DATOS!$I$2:$I$20000,DATOS!$I11369,DATOS!$G$2:$G$20000,"EX")=0),0))))</f>
      </c>
      <c r="H11369">
        <f>IF(DATOS!$G11369&lt;&gt;"EX",0,--(COUNTIFS(DATOS!$A$2:$A$20000,DATOS!$A11369,DATOS!$D$2:$D$20000,DATOS!$D11369,DATOS!$E$2:$E$20000,DATOS!$E11369,DATOS!$I$2:$I$20000,DATOS!$I11369,DATOS!$G$2:$G$20000,"OR")=0))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DATOS!$A$2:$A$20000,DATOS!$A11370,DATOS!$D$2:$D$20000,DATOS!$D11370,DATOS!$E$2:$E$20000,DATOS!$E11370,DATOS!$I$2:$I$20000,DATOS!$I11370,DATOS!$G$2:$G$20000,"EX")=0),0))))</f>
      </c>
      <c r="H11370">
        <f>IF(DATOS!$G11370&lt;&gt;"EX",0,--(COUNTIFS(DATOS!$A$2:$A$20000,DATOS!$A11370,DATOS!$D$2:$D$20000,DATOS!$D11370,DATOS!$E$2:$E$20000,DATOS!$E11370,DATOS!$I$2:$I$20000,DATOS!$I11370,DATOS!$G$2:$G$20000,"OR")=0))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DATOS!$A$2:$A$20000,DATOS!$A11371,DATOS!$D$2:$D$20000,DATOS!$D11371,DATOS!$E$2:$E$20000,DATOS!$E11371,DATOS!$I$2:$I$20000,DATOS!$I11371,DATOS!$G$2:$G$20000,"EX")=0),0))))</f>
      </c>
      <c r="H11371">
        <f>IF(DATOS!$G11371&lt;&gt;"EX",0,--(COUNTIFS(DATOS!$A$2:$A$20000,DATOS!$A11371,DATOS!$D$2:$D$20000,DATOS!$D11371,DATOS!$E$2:$E$20000,DATOS!$E11371,DATOS!$I$2:$I$20000,DATOS!$I11371,DATOS!$G$2:$G$20000,"OR")=0))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DATOS!$A$2:$A$20000,DATOS!$A11372,DATOS!$D$2:$D$20000,DATOS!$D11372,DATOS!$E$2:$E$20000,DATOS!$E11372,DATOS!$I$2:$I$20000,DATOS!$I11372,DATOS!$G$2:$G$20000,"EX")=0),0))))</f>
      </c>
      <c r="H11372">
        <f>IF(DATOS!$G11372&lt;&gt;"EX",0,--(COUNTIFS(DATOS!$A$2:$A$20000,DATOS!$A11372,DATOS!$D$2:$D$20000,DATOS!$D11372,DATOS!$E$2:$E$20000,DATOS!$E11372,DATOS!$I$2:$I$20000,DATOS!$I11372,DATOS!$G$2:$G$20000,"OR")=0))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DATOS!$A$2:$A$20000,DATOS!$A11373,DATOS!$D$2:$D$20000,DATOS!$D11373,DATOS!$E$2:$E$20000,DATOS!$E11373,DATOS!$I$2:$I$20000,DATOS!$I11373,DATOS!$G$2:$G$20000,"EX")=0),0))))</f>
      </c>
      <c r="H11373">
        <f>IF(DATOS!$G11373&lt;&gt;"EX",0,--(COUNTIFS(DATOS!$A$2:$A$20000,DATOS!$A11373,DATOS!$D$2:$D$20000,DATOS!$D11373,DATOS!$E$2:$E$20000,DATOS!$E11373,DATOS!$I$2:$I$20000,DATOS!$I11373,DATOS!$G$2:$G$20000,"OR")=0))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DATOS!$A$2:$A$20000,DATOS!$A11374,DATOS!$D$2:$D$20000,DATOS!$D11374,DATOS!$E$2:$E$20000,DATOS!$E11374,DATOS!$I$2:$I$20000,DATOS!$I11374,DATOS!$G$2:$G$20000,"EX")=0),0))))</f>
      </c>
      <c r="H11374">
        <f>IF(DATOS!$G11374&lt;&gt;"EX",0,--(COUNTIFS(DATOS!$A$2:$A$20000,DATOS!$A11374,DATOS!$D$2:$D$20000,DATOS!$D11374,DATOS!$E$2:$E$20000,DATOS!$E11374,DATOS!$I$2:$I$20000,DATOS!$I11374,DATOS!$G$2:$G$20000,"OR")=0))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DATOS!$A$2:$A$20000,DATOS!$A11375,DATOS!$D$2:$D$20000,DATOS!$D11375,DATOS!$E$2:$E$20000,DATOS!$E11375,DATOS!$I$2:$I$20000,DATOS!$I11375,DATOS!$G$2:$G$20000,"EX")=0),0))))</f>
      </c>
      <c r="H11375">
        <f>IF(DATOS!$G11375&lt;&gt;"EX",0,--(COUNTIFS(DATOS!$A$2:$A$20000,DATOS!$A11375,DATOS!$D$2:$D$20000,DATOS!$D11375,DATOS!$E$2:$E$20000,DATOS!$E11375,DATOS!$I$2:$I$20000,DATOS!$I11375,DATOS!$G$2:$G$20000,"OR")=0))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DATOS!$A$2:$A$20000,DATOS!$A11376,DATOS!$D$2:$D$20000,DATOS!$D11376,DATOS!$E$2:$E$20000,DATOS!$E11376,DATOS!$I$2:$I$20000,DATOS!$I11376,DATOS!$G$2:$G$20000,"EX")=0),0))))</f>
      </c>
      <c r="H11376">
        <f>IF(DATOS!$G11376&lt;&gt;"EX",0,--(COUNTIFS(DATOS!$A$2:$A$20000,DATOS!$A11376,DATOS!$D$2:$D$20000,DATOS!$D11376,DATOS!$E$2:$E$20000,DATOS!$E11376,DATOS!$I$2:$I$20000,DATOS!$I11376,DATOS!$G$2:$G$20000,"OR")=0))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DATOS!$A$2:$A$20000,DATOS!$A11377,DATOS!$D$2:$D$20000,DATOS!$D11377,DATOS!$E$2:$E$20000,DATOS!$E11377,DATOS!$I$2:$I$20000,DATOS!$I11377,DATOS!$G$2:$G$20000,"EX")=0),0))))</f>
      </c>
      <c r="H11377">
        <f>IF(DATOS!$G11377&lt;&gt;"EX",0,--(COUNTIFS(DATOS!$A$2:$A$20000,DATOS!$A11377,DATOS!$D$2:$D$20000,DATOS!$D11377,DATOS!$E$2:$E$20000,DATOS!$E11377,DATOS!$I$2:$I$20000,DATOS!$I11377,DATOS!$G$2:$G$20000,"OR")=0))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DATOS!$A$2:$A$20000,DATOS!$A11378,DATOS!$D$2:$D$20000,DATOS!$D11378,DATOS!$E$2:$E$20000,DATOS!$E11378,DATOS!$I$2:$I$20000,DATOS!$I11378,DATOS!$G$2:$G$20000,"EX")=0),0))))</f>
      </c>
      <c r="H11378">
        <f>IF(DATOS!$G11378&lt;&gt;"EX",0,--(COUNTIFS(DATOS!$A$2:$A$20000,DATOS!$A11378,DATOS!$D$2:$D$20000,DATOS!$D11378,DATOS!$E$2:$E$20000,DATOS!$E11378,DATOS!$I$2:$I$20000,DATOS!$I11378,DATOS!$G$2:$G$20000,"OR")=0))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DATOS!$A$2:$A$20000,DATOS!$A11379,DATOS!$D$2:$D$20000,DATOS!$D11379,DATOS!$E$2:$E$20000,DATOS!$E11379,DATOS!$I$2:$I$20000,DATOS!$I11379,DATOS!$G$2:$G$20000,"EX")=0),0))))</f>
      </c>
      <c r="H11379">
        <f>IF(DATOS!$G11379&lt;&gt;"EX",0,--(COUNTIFS(DATOS!$A$2:$A$20000,DATOS!$A11379,DATOS!$D$2:$D$20000,DATOS!$D11379,DATOS!$E$2:$E$20000,DATOS!$E11379,DATOS!$I$2:$I$20000,DATOS!$I11379,DATOS!$G$2:$G$20000,"OR")=0))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DATOS!$A$2:$A$20000,DATOS!$A11380,DATOS!$D$2:$D$20000,DATOS!$D11380,DATOS!$E$2:$E$20000,DATOS!$E11380,DATOS!$I$2:$I$20000,DATOS!$I11380,DATOS!$G$2:$G$20000,"EX")=0),0))))</f>
      </c>
      <c r="H11380">
        <f>IF(DATOS!$G11380&lt;&gt;"EX",0,--(COUNTIFS(DATOS!$A$2:$A$20000,DATOS!$A11380,DATOS!$D$2:$D$20000,DATOS!$D11380,DATOS!$E$2:$E$20000,DATOS!$E11380,DATOS!$I$2:$I$20000,DATOS!$I11380,DATOS!$G$2:$G$20000,"OR")=0))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DATOS!$A$2:$A$20000,DATOS!$A11381,DATOS!$D$2:$D$20000,DATOS!$D11381,DATOS!$E$2:$E$20000,DATOS!$E11381,DATOS!$I$2:$I$20000,DATOS!$I11381,DATOS!$G$2:$G$20000,"EX")=0),0))))</f>
      </c>
      <c r="H11381">
        <f>IF(DATOS!$G11381&lt;&gt;"EX",0,--(COUNTIFS(DATOS!$A$2:$A$20000,DATOS!$A11381,DATOS!$D$2:$D$20000,DATOS!$D11381,DATOS!$E$2:$E$20000,DATOS!$E11381,DATOS!$I$2:$I$20000,DATOS!$I11381,DATOS!$G$2:$G$20000,"OR")=0))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DATOS!$A$2:$A$20000,DATOS!$A11382,DATOS!$D$2:$D$20000,DATOS!$D11382,DATOS!$E$2:$E$20000,DATOS!$E11382,DATOS!$I$2:$I$20000,DATOS!$I11382,DATOS!$G$2:$G$20000,"EX")=0),0))))</f>
      </c>
      <c r="H11382">
        <f>IF(DATOS!$G11382&lt;&gt;"EX",0,--(COUNTIFS(DATOS!$A$2:$A$20000,DATOS!$A11382,DATOS!$D$2:$D$20000,DATOS!$D11382,DATOS!$E$2:$E$20000,DATOS!$E11382,DATOS!$I$2:$I$20000,DATOS!$I11382,DATOS!$G$2:$G$20000,"OR")=0))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DATOS!$A$2:$A$20000,DATOS!$A11383,DATOS!$D$2:$D$20000,DATOS!$D11383,DATOS!$E$2:$E$20000,DATOS!$E11383,DATOS!$I$2:$I$20000,DATOS!$I11383,DATOS!$G$2:$G$20000,"EX")=0),0))))</f>
      </c>
      <c r="H11383">
        <f>IF(DATOS!$G11383&lt;&gt;"EX",0,--(COUNTIFS(DATOS!$A$2:$A$20000,DATOS!$A11383,DATOS!$D$2:$D$20000,DATOS!$D11383,DATOS!$E$2:$E$20000,DATOS!$E11383,DATOS!$I$2:$I$20000,DATOS!$I11383,DATOS!$G$2:$G$20000,"OR")=0))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DATOS!$A$2:$A$20000,DATOS!$A11384,DATOS!$D$2:$D$20000,DATOS!$D11384,DATOS!$E$2:$E$20000,DATOS!$E11384,DATOS!$I$2:$I$20000,DATOS!$I11384,DATOS!$G$2:$G$20000,"EX")=0),0))))</f>
      </c>
      <c r="H11384">
        <f>IF(DATOS!$G11384&lt;&gt;"EX",0,--(COUNTIFS(DATOS!$A$2:$A$20000,DATOS!$A11384,DATOS!$D$2:$D$20000,DATOS!$D11384,DATOS!$E$2:$E$20000,DATOS!$E11384,DATOS!$I$2:$I$20000,DATOS!$I11384,DATOS!$G$2:$G$20000,"OR")=0))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DATOS!$A$2:$A$20000,DATOS!$A11385,DATOS!$D$2:$D$20000,DATOS!$D11385,DATOS!$E$2:$E$20000,DATOS!$E11385,DATOS!$I$2:$I$20000,DATOS!$I11385,DATOS!$G$2:$G$20000,"EX")=0),0))))</f>
      </c>
      <c r="H11385">
        <f>IF(DATOS!$G11385&lt;&gt;"EX",0,--(COUNTIFS(DATOS!$A$2:$A$20000,DATOS!$A11385,DATOS!$D$2:$D$20000,DATOS!$D11385,DATOS!$E$2:$E$20000,DATOS!$E11385,DATOS!$I$2:$I$20000,DATOS!$I11385,DATOS!$G$2:$G$20000,"OR")=0))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DATOS!$A$2:$A$20000,DATOS!$A11386,DATOS!$D$2:$D$20000,DATOS!$D11386,DATOS!$E$2:$E$20000,DATOS!$E11386,DATOS!$I$2:$I$20000,DATOS!$I11386,DATOS!$G$2:$G$20000,"EX")=0),0))))</f>
      </c>
      <c r="H11386">
        <f>IF(DATOS!$G11386&lt;&gt;"EX",0,--(COUNTIFS(DATOS!$A$2:$A$20000,DATOS!$A11386,DATOS!$D$2:$D$20000,DATOS!$D11386,DATOS!$E$2:$E$20000,DATOS!$E11386,DATOS!$I$2:$I$20000,DATOS!$I11386,DATOS!$G$2:$G$20000,"OR")=0))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DATOS!$A$2:$A$20000,DATOS!$A11387,DATOS!$D$2:$D$20000,DATOS!$D11387,DATOS!$E$2:$E$20000,DATOS!$E11387,DATOS!$I$2:$I$20000,DATOS!$I11387,DATOS!$G$2:$G$20000,"EX")=0),0))))</f>
      </c>
      <c r="H11387">
        <f>IF(DATOS!$G11387&lt;&gt;"EX",0,--(COUNTIFS(DATOS!$A$2:$A$20000,DATOS!$A11387,DATOS!$D$2:$D$20000,DATOS!$D11387,DATOS!$E$2:$E$20000,DATOS!$E11387,DATOS!$I$2:$I$20000,DATOS!$I11387,DATOS!$G$2:$G$20000,"OR")=0))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DATOS!$A$2:$A$20000,DATOS!$A11388,DATOS!$D$2:$D$20000,DATOS!$D11388,DATOS!$E$2:$E$20000,DATOS!$E11388,DATOS!$I$2:$I$20000,DATOS!$I11388,DATOS!$G$2:$G$20000,"EX")=0),0))))</f>
      </c>
      <c r="H11388">
        <f>IF(DATOS!$G11388&lt;&gt;"EX",0,--(COUNTIFS(DATOS!$A$2:$A$20000,DATOS!$A11388,DATOS!$D$2:$D$20000,DATOS!$D11388,DATOS!$E$2:$E$20000,DATOS!$E11388,DATOS!$I$2:$I$20000,DATOS!$I11388,DATOS!$G$2:$G$20000,"OR")=0))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DATOS!$A$2:$A$20000,DATOS!$A11389,DATOS!$D$2:$D$20000,DATOS!$D11389,DATOS!$E$2:$E$20000,DATOS!$E11389,DATOS!$I$2:$I$20000,DATOS!$I11389,DATOS!$G$2:$G$20000,"EX")=0),0))))</f>
      </c>
      <c r="H11389">
        <f>IF(DATOS!$G11389&lt;&gt;"EX",0,--(COUNTIFS(DATOS!$A$2:$A$20000,DATOS!$A11389,DATOS!$D$2:$D$20000,DATOS!$D11389,DATOS!$E$2:$E$20000,DATOS!$E11389,DATOS!$I$2:$I$20000,DATOS!$I11389,DATOS!$G$2:$G$20000,"OR")=0))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DATOS!$A$2:$A$20000,DATOS!$A11390,DATOS!$D$2:$D$20000,DATOS!$D11390,DATOS!$E$2:$E$20000,DATOS!$E11390,DATOS!$I$2:$I$20000,DATOS!$I11390,DATOS!$G$2:$G$20000,"EX")=0),0))))</f>
      </c>
      <c r="H11390">
        <f>IF(DATOS!$G11390&lt;&gt;"EX",0,--(COUNTIFS(DATOS!$A$2:$A$20000,DATOS!$A11390,DATOS!$D$2:$D$20000,DATOS!$D11390,DATOS!$E$2:$E$20000,DATOS!$E11390,DATOS!$I$2:$I$20000,DATOS!$I11390,DATOS!$G$2:$G$20000,"OR")=0))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DATOS!$A$2:$A$20000,DATOS!$A11391,DATOS!$D$2:$D$20000,DATOS!$D11391,DATOS!$E$2:$E$20000,DATOS!$E11391,DATOS!$I$2:$I$20000,DATOS!$I11391,DATOS!$G$2:$G$20000,"EX")=0),0))))</f>
      </c>
      <c r="H11391">
        <f>IF(DATOS!$G11391&lt;&gt;"EX",0,--(COUNTIFS(DATOS!$A$2:$A$20000,DATOS!$A11391,DATOS!$D$2:$D$20000,DATOS!$D11391,DATOS!$E$2:$E$20000,DATOS!$E11391,DATOS!$I$2:$I$20000,DATOS!$I11391,DATOS!$G$2:$G$20000,"OR")=0))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DATOS!$A$2:$A$20000,DATOS!$A11392,DATOS!$D$2:$D$20000,DATOS!$D11392,DATOS!$E$2:$E$20000,DATOS!$E11392,DATOS!$I$2:$I$20000,DATOS!$I11392,DATOS!$G$2:$G$20000,"EX")=0),0))))</f>
      </c>
      <c r="H11392">
        <f>IF(DATOS!$G11392&lt;&gt;"EX",0,--(COUNTIFS(DATOS!$A$2:$A$20000,DATOS!$A11392,DATOS!$D$2:$D$20000,DATOS!$D11392,DATOS!$E$2:$E$20000,DATOS!$E11392,DATOS!$I$2:$I$20000,DATOS!$I11392,DATOS!$G$2:$G$20000,"OR")=0))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DATOS!$A$2:$A$20000,DATOS!$A11393,DATOS!$D$2:$D$20000,DATOS!$D11393,DATOS!$E$2:$E$20000,DATOS!$E11393,DATOS!$I$2:$I$20000,DATOS!$I11393,DATOS!$G$2:$G$20000,"EX")=0),0))))</f>
      </c>
      <c r="H11393">
        <f>IF(DATOS!$G11393&lt;&gt;"EX",0,--(COUNTIFS(DATOS!$A$2:$A$20000,DATOS!$A11393,DATOS!$D$2:$D$20000,DATOS!$D11393,DATOS!$E$2:$E$20000,DATOS!$E11393,DATOS!$I$2:$I$20000,DATOS!$I11393,DATOS!$G$2:$G$20000,"OR")=0))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DATOS!$A$2:$A$20000,DATOS!$A11394,DATOS!$D$2:$D$20000,DATOS!$D11394,DATOS!$E$2:$E$20000,DATOS!$E11394,DATOS!$I$2:$I$20000,DATOS!$I11394,DATOS!$G$2:$G$20000,"EX")=0),0))))</f>
      </c>
      <c r="H11394">
        <f>IF(DATOS!$G11394&lt;&gt;"EX",0,--(COUNTIFS(DATOS!$A$2:$A$20000,DATOS!$A11394,DATOS!$D$2:$D$20000,DATOS!$D11394,DATOS!$E$2:$E$20000,DATOS!$E11394,DATOS!$I$2:$I$20000,DATOS!$I11394,DATOS!$G$2:$G$20000,"OR")=0))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DATOS!$A$2:$A$20000,DATOS!$A11395,DATOS!$D$2:$D$20000,DATOS!$D11395,DATOS!$E$2:$E$20000,DATOS!$E11395,DATOS!$I$2:$I$20000,DATOS!$I11395,DATOS!$G$2:$G$20000,"EX")=0),0))))</f>
      </c>
      <c r="H11395">
        <f>IF(DATOS!$G11395&lt;&gt;"EX",0,--(COUNTIFS(DATOS!$A$2:$A$20000,DATOS!$A11395,DATOS!$D$2:$D$20000,DATOS!$D11395,DATOS!$E$2:$E$20000,DATOS!$E11395,DATOS!$I$2:$I$20000,DATOS!$I11395,DATOS!$G$2:$G$20000,"OR")=0))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DATOS!$A$2:$A$20000,DATOS!$A11396,DATOS!$D$2:$D$20000,DATOS!$D11396,DATOS!$E$2:$E$20000,DATOS!$E11396,DATOS!$I$2:$I$20000,DATOS!$I11396,DATOS!$G$2:$G$20000,"EX")=0),0))))</f>
      </c>
      <c r="H11396">
        <f>IF(DATOS!$G11396&lt;&gt;"EX",0,--(COUNTIFS(DATOS!$A$2:$A$20000,DATOS!$A11396,DATOS!$D$2:$D$20000,DATOS!$D11396,DATOS!$E$2:$E$20000,DATOS!$E11396,DATOS!$I$2:$I$20000,DATOS!$I11396,DATOS!$G$2:$G$20000,"OR")=0))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DATOS!$A$2:$A$20000,DATOS!$A11397,DATOS!$D$2:$D$20000,DATOS!$D11397,DATOS!$E$2:$E$20000,DATOS!$E11397,DATOS!$I$2:$I$20000,DATOS!$I11397,DATOS!$G$2:$G$20000,"EX")=0),0))))</f>
      </c>
      <c r="H11397">
        <f>IF(DATOS!$G11397&lt;&gt;"EX",0,--(COUNTIFS(DATOS!$A$2:$A$20000,DATOS!$A11397,DATOS!$D$2:$D$20000,DATOS!$D11397,DATOS!$E$2:$E$20000,DATOS!$E11397,DATOS!$I$2:$I$20000,DATOS!$I11397,DATOS!$G$2:$G$20000,"OR")=0))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DATOS!$A$2:$A$20000,DATOS!$A11398,DATOS!$D$2:$D$20000,DATOS!$D11398,DATOS!$E$2:$E$20000,DATOS!$E11398,DATOS!$I$2:$I$20000,DATOS!$I11398,DATOS!$G$2:$G$20000,"EX")=0),0))))</f>
      </c>
      <c r="H11398">
        <f>IF(DATOS!$G11398&lt;&gt;"EX",0,--(COUNTIFS(DATOS!$A$2:$A$20000,DATOS!$A11398,DATOS!$D$2:$D$20000,DATOS!$D11398,DATOS!$E$2:$E$20000,DATOS!$E11398,DATOS!$I$2:$I$20000,DATOS!$I11398,DATOS!$G$2:$G$20000,"OR")=0))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DATOS!$A$2:$A$20000,DATOS!$A11399,DATOS!$D$2:$D$20000,DATOS!$D11399,DATOS!$E$2:$E$20000,DATOS!$E11399,DATOS!$I$2:$I$20000,DATOS!$I11399,DATOS!$G$2:$G$20000,"EX")=0),0))))</f>
      </c>
      <c r="H11399">
        <f>IF(DATOS!$G11399&lt;&gt;"EX",0,--(COUNTIFS(DATOS!$A$2:$A$20000,DATOS!$A11399,DATOS!$D$2:$D$20000,DATOS!$D11399,DATOS!$E$2:$E$20000,DATOS!$E11399,DATOS!$I$2:$I$20000,DATOS!$I11399,DATOS!$G$2:$G$20000,"OR")=0))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DATOS!$A$2:$A$20000,DATOS!$A11400,DATOS!$D$2:$D$20000,DATOS!$D11400,DATOS!$E$2:$E$20000,DATOS!$E11400,DATOS!$I$2:$I$20000,DATOS!$I11400,DATOS!$G$2:$G$20000,"EX")=0),0))))</f>
      </c>
      <c r="H11400">
        <f>IF(DATOS!$G11400&lt;&gt;"EX",0,--(COUNTIFS(DATOS!$A$2:$A$20000,DATOS!$A11400,DATOS!$D$2:$D$20000,DATOS!$D11400,DATOS!$E$2:$E$20000,DATOS!$E11400,DATOS!$I$2:$I$20000,DATOS!$I11400,DATOS!$G$2:$G$20000,"OR")=0))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DATOS!$A$2:$A$20000,DATOS!$A11401,DATOS!$D$2:$D$20000,DATOS!$D11401,DATOS!$E$2:$E$20000,DATOS!$E11401,DATOS!$I$2:$I$20000,DATOS!$I11401,DATOS!$G$2:$G$20000,"EX")=0),0))))</f>
      </c>
      <c r="H11401">
        <f>IF(DATOS!$G11401&lt;&gt;"EX",0,--(COUNTIFS(DATOS!$A$2:$A$20000,DATOS!$A11401,DATOS!$D$2:$D$20000,DATOS!$D11401,DATOS!$E$2:$E$20000,DATOS!$E11401,DATOS!$I$2:$I$20000,DATOS!$I11401,DATOS!$G$2:$G$20000,"OR")=0))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DATOS!$A$2:$A$20000,DATOS!$A11402,DATOS!$D$2:$D$20000,DATOS!$D11402,DATOS!$E$2:$E$20000,DATOS!$E11402,DATOS!$I$2:$I$20000,DATOS!$I11402,DATOS!$G$2:$G$20000,"EX")=0),0))))</f>
      </c>
      <c r="H11402">
        <f>IF(DATOS!$G11402&lt;&gt;"EX",0,--(COUNTIFS(DATOS!$A$2:$A$20000,DATOS!$A11402,DATOS!$D$2:$D$20000,DATOS!$D11402,DATOS!$E$2:$E$20000,DATOS!$E11402,DATOS!$I$2:$I$20000,DATOS!$I11402,DATOS!$G$2:$G$20000,"OR")=0))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DATOS!$A$2:$A$20000,DATOS!$A11403,DATOS!$D$2:$D$20000,DATOS!$D11403,DATOS!$E$2:$E$20000,DATOS!$E11403,DATOS!$I$2:$I$20000,DATOS!$I11403,DATOS!$G$2:$G$20000,"EX")=0),0))))</f>
      </c>
      <c r="H11403">
        <f>IF(DATOS!$G11403&lt;&gt;"EX",0,--(COUNTIFS(DATOS!$A$2:$A$20000,DATOS!$A11403,DATOS!$D$2:$D$20000,DATOS!$D11403,DATOS!$E$2:$E$20000,DATOS!$E11403,DATOS!$I$2:$I$20000,DATOS!$I11403,DATOS!$G$2:$G$20000,"OR")=0))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DATOS!$A$2:$A$20000,DATOS!$A11404,DATOS!$D$2:$D$20000,DATOS!$D11404,DATOS!$E$2:$E$20000,DATOS!$E11404,DATOS!$I$2:$I$20000,DATOS!$I11404,DATOS!$G$2:$G$20000,"EX")=0),0))))</f>
      </c>
      <c r="H11404">
        <f>IF(DATOS!$G11404&lt;&gt;"EX",0,--(COUNTIFS(DATOS!$A$2:$A$20000,DATOS!$A11404,DATOS!$D$2:$D$20000,DATOS!$D11404,DATOS!$E$2:$E$20000,DATOS!$E11404,DATOS!$I$2:$I$20000,DATOS!$I11404,DATOS!$G$2:$G$20000,"OR")=0))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DATOS!$A$2:$A$20000,DATOS!$A11405,DATOS!$D$2:$D$20000,DATOS!$D11405,DATOS!$E$2:$E$20000,DATOS!$E11405,DATOS!$I$2:$I$20000,DATOS!$I11405,DATOS!$G$2:$G$20000,"EX")=0),0))))</f>
      </c>
      <c r="H11405">
        <f>IF(DATOS!$G11405&lt;&gt;"EX",0,--(COUNTIFS(DATOS!$A$2:$A$20000,DATOS!$A11405,DATOS!$D$2:$D$20000,DATOS!$D11405,DATOS!$E$2:$E$20000,DATOS!$E11405,DATOS!$I$2:$I$20000,DATOS!$I11405,DATOS!$G$2:$G$20000,"OR")=0))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DATOS!$A$2:$A$20000,DATOS!$A11406,DATOS!$D$2:$D$20000,DATOS!$D11406,DATOS!$E$2:$E$20000,DATOS!$E11406,DATOS!$I$2:$I$20000,DATOS!$I11406,DATOS!$G$2:$G$20000,"EX")=0),0))))</f>
      </c>
      <c r="H11406">
        <f>IF(DATOS!$G11406&lt;&gt;"EX",0,--(COUNTIFS(DATOS!$A$2:$A$20000,DATOS!$A11406,DATOS!$D$2:$D$20000,DATOS!$D11406,DATOS!$E$2:$E$20000,DATOS!$E11406,DATOS!$I$2:$I$20000,DATOS!$I11406,DATOS!$G$2:$G$20000,"OR")=0))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DATOS!$A$2:$A$20000,DATOS!$A11407,DATOS!$D$2:$D$20000,DATOS!$D11407,DATOS!$E$2:$E$20000,DATOS!$E11407,DATOS!$I$2:$I$20000,DATOS!$I11407,DATOS!$G$2:$G$20000,"EX")=0),0))))</f>
      </c>
      <c r="H11407">
        <f>IF(DATOS!$G11407&lt;&gt;"EX",0,--(COUNTIFS(DATOS!$A$2:$A$20000,DATOS!$A11407,DATOS!$D$2:$D$20000,DATOS!$D11407,DATOS!$E$2:$E$20000,DATOS!$E11407,DATOS!$I$2:$I$20000,DATOS!$I11407,DATOS!$G$2:$G$20000,"OR")=0))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DATOS!$A$2:$A$20000,DATOS!$A11408,DATOS!$D$2:$D$20000,DATOS!$D11408,DATOS!$E$2:$E$20000,DATOS!$E11408,DATOS!$I$2:$I$20000,DATOS!$I11408,DATOS!$G$2:$G$20000,"EX")=0),0))))</f>
      </c>
      <c r="H11408">
        <f>IF(DATOS!$G11408&lt;&gt;"EX",0,--(COUNTIFS(DATOS!$A$2:$A$20000,DATOS!$A11408,DATOS!$D$2:$D$20000,DATOS!$D11408,DATOS!$E$2:$E$20000,DATOS!$E11408,DATOS!$I$2:$I$20000,DATOS!$I11408,DATOS!$G$2:$G$20000,"OR")=0))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DATOS!$A$2:$A$20000,DATOS!$A11409,DATOS!$D$2:$D$20000,DATOS!$D11409,DATOS!$E$2:$E$20000,DATOS!$E11409,DATOS!$I$2:$I$20000,DATOS!$I11409,DATOS!$G$2:$G$20000,"EX")=0),0))))</f>
      </c>
      <c r="H11409">
        <f>IF(DATOS!$G11409&lt;&gt;"EX",0,--(COUNTIFS(DATOS!$A$2:$A$20000,DATOS!$A11409,DATOS!$D$2:$D$20000,DATOS!$D11409,DATOS!$E$2:$E$20000,DATOS!$E11409,DATOS!$I$2:$I$20000,DATOS!$I11409,DATOS!$G$2:$G$20000,"OR")=0))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DATOS!$A$2:$A$20000,DATOS!$A11410,DATOS!$D$2:$D$20000,DATOS!$D11410,DATOS!$E$2:$E$20000,DATOS!$E11410,DATOS!$I$2:$I$20000,DATOS!$I11410,DATOS!$G$2:$G$20000,"EX")=0),0))))</f>
      </c>
      <c r="H11410">
        <f>IF(DATOS!$G11410&lt;&gt;"EX",0,--(COUNTIFS(DATOS!$A$2:$A$20000,DATOS!$A11410,DATOS!$D$2:$D$20000,DATOS!$D11410,DATOS!$E$2:$E$20000,DATOS!$E11410,DATOS!$I$2:$I$20000,DATOS!$I11410,DATOS!$G$2:$G$20000,"OR")=0))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DATOS!$A$2:$A$20000,DATOS!$A11411,DATOS!$D$2:$D$20000,DATOS!$D11411,DATOS!$E$2:$E$20000,DATOS!$E11411,DATOS!$I$2:$I$20000,DATOS!$I11411,DATOS!$G$2:$G$20000,"EX")=0),0))))</f>
      </c>
      <c r="H11411">
        <f>IF(DATOS!$G11411&lt;&gt;"EX",0,--(COUNTIFS(DATOS!$A$2:$A$20000,DATOS!$A11411,DATOS!$D$2:$D$20000,DATOS!$D11411,DATOS!$E$2:$E$20000,DATOS!$E11411,DATOS!$I$2:$I$20000,DATOS!$I11411,DATOS!$G$2:$G$20000,"OR")=0))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DATOS!$A$2:$A$20000,DATOS!$A11412,DATOS!$D$2:$D$20000,DATOS!$D11412,DATOS!$E$2:$E$20000,DATOS!$E11412,DATOS!$I$2:$I$20000,DATOS!$I11412,DATOS!$G$2:$G$20000,"EX")=0),0))))</f>
      </c>
      <c r="H11412">
        <f>IF(DATOS!$G11412&lt;&gt;"EX",0,--(COUNTIFS(DATOS!$A$2:$A$20000,DATOS!$A11412,DATOS!$D$2:$D$20000,DATOS!$D11412,DATOS!$E$2:$E$20000,DATOS!$E11412,DATOS!$I$2:$I$20000,DATOS!$I11412,DATOS!$G$2:$G$20000,"OR")=0))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DATOS!$A$2:$A$20000,DATOS!$A11413,DATOS!$D$2:$D$20000,DATOS!$D11413,DATOS!$E$2:$E$20000,DATOS!$E11413,DATOS!$I$2:$I$20000,DATOS!$I11413,DATOS!$G$2:$G$20000,"EX")=0),0))))</f>
      </c>
      <c r="H11413">
        <f>IF(DATOS!$G11413&lt;&gt;"EX",0,--(COUNTIFS(DATOS!$A$2:$A$20000,DATOS!$A11413,DATOS!$D$2:$D$20000,DATOS!$D11413,DATOS!$E$2:$E$20000,DATOS!$E11413,DATOS!$I$2:$I$20000,DATOS!$I11413,DATOS!$G$2:$G$20000,"OR")=0))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DATOS!$A$2:$A$20000,DATOS!$A11414,DATOS!$D$2:$D$20000,DATOS!$D11414,DATOS!$E$2:$E$20000,DATOS!$E11414,DATOS!$I$2:$I$20000,DATOS!$I11414,DATOS!$G$2:$G$20000,"EX")=0),0))))</f>
      </c>
      <c r="H11414">
        <f>IF(DATOS!$G11414&lt;&gt;"EX",0,--(COUNTIFS(DATOS!$A$2:$A$20000,DATOS!$A11414,DATOS!$D$2:$D$20000,DATOS!$D11414,DATOS!$E$2:$E$20000,DATOS!$E11414,DATOS!$I$2:$I$20000,DATOS!$I11414,DATOS!$G$2:$G$20000,"OR")=0))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DATOS!$A$2:$A$20000,DATOS!$A11415,DATOS!$D$2:$D$20000,DATOS!$D11415,DATOS!$E$2:$E$20000,DATOS!$E11415,DATOS!$I$2:$I$20000,DATOS!$I11415,DATOS!$G$2:$G$20000,"EX")=0),0))))</f>
      </c>
      <c r="H11415">
        <f>IF(DATOS!$G11415&lt;&gt;"EX",0,--(COUNTIFS(DATOS!$A$2:$A$20000,DATOS!$A11415,DATOS!$D$2:$D$20000,DATOS!$D11415,DATOS!$E$2:$E$20000,DATOS!$E11415,DATOS!$I$2:$I$20000,DATOS!$I11415,DATOS!$G$2:$G$20000,"OR")=0))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DATOS!$A$2:$A$20000,DATOS!$A11416,DATOS!$D$2:$D$20000,DATOS!$D11416,DATOS!$E$2:$E$20000,DATOS!$E11416,DATOS!$I$2:$I$20000,DATOS!$I11416,DATOS!$G$2:$G$20000,"EX")=0),0))))</f>
      </c>
      <c r="H11416">
        <f>IF(DATOS!$G11416&lt;&gt;"EX",0,--(COUNTIFS(DATOS!$A$2:$A$20000,DATOS!$A11416,DATOS!$D$2:$D$20000,DATOS!$D11416,DATOS!$E$2:$E$20000,DATOS!$E11416,DATOS!$I$2:$I$20000,DATOS!$I11416,DATOS!$G$2:$G$20000,"OR")=0))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DATOS!$A$2:$A$20000,DATOS!$A11417,DATOS!$D$2:$D$20000,DATOS!$D11417,DATOS!$E$2:$E$20000,DATOS!$E11417,DATOS!$I$2:$I$20000,DATOS!$I11417,DATOS!$G$2:$G$20000,"EX")=0),0))))</f>
      </c>
      <c r="H11417">
        <f>IF(DATOS!$G11417&lt;&gt;"EX",0,--(COUNTIFS(DATOS!$A$2:$A$20000,DATOS!$A11417,DATOS!$D$2:$D$20000,DATOS!$D11417,DATOS!$E$2:$E$20000,DATOS!$E11417,DATOS!$I$2:$I$20000,DATOS!$I11417,DATOS!$G$2:$G$20000,"OR")=0))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DATOS!$A$2:$A$20000,DATOS!$A11418,DATOS!$D$2:$D$20000,DATOS!$D11418,DATOS!$E$2:$E$20000,DATOS!$E11418,DATOS!$I$2:$I$20000,DATOS!$I11418,DATOS!$G$2:$G$20000,"EX")=0),0))))</f>
      </c>
      <c r="H11418">
        <f>IF(DATOS!$G11418&lt;&gt;"EX",0,--(COUNTIFS(DATOS!$A$2:$A$20000,DATOS!$A11418,DATOS!$D$2:$D$20000,DATOS!$D11418,DATOS!$E$2:$E$20000,DATOS!$E11418,DATOS!$I$2:$I$20000,DATOS!$I11418,DATOS!$G$2:$G$20000,"OR")=0))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DATOS!$A$2:$A$20000,DATOS!$A11419,DATOS!$D$2:$D$20000,DATOS!$D11419,DATOS!$E$2:$E$20000,DATOS!$E11419,DATOS!$I$2:$I$20000,DATOS!$I11419,DATOS!$G$2:$G$20000,"EX")=0),0))))</f>
      </c>
      <c r="H11419">
        <f>IF(DATOS!$G11419&lt;&gt;"EX",0,--(COUNTIFS(DATOS!$A$2:$A$20000,DATOS!$A11419,DATOS!$D$2:$D$20000,DATOS!$D11419,DATOS!$E$2:$E$20000,DATOS!$E11419,DATOS!$I$2:$I$20000,DATOS!$I11419,DATOS!$G$2:$G$20000,"OR")=0))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DATOS!$A$2:$A$20000,DATOS!$A11420,DATOS!$D$2:$D$20000,DATOS!$D11420,DATOS!$E$2:$E$20000,DATOS!$E11420,DATOS!$I$2:$I$20000,DATOS!$I11420,DATOS!$G$2:$G$20000,"EX")=0),0))))</f>
      </c>
      <c r="H11420">
        <f>IF(DATOS!$G11420&lt;&gt;"EX",0,--(COUNTIFS(DATOS!$A$2:$A$20000,DATOS!$A11420,DATOS!$D$2:$D$20000,DATOS!$D11420,DATOS!$E$2:$E$20000,DATOS!$E11420,DATOS!$I$2:$I$20000,DATOS!$I11420,DATOS!$G$2:$G$20000,"OR")=0))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DATOS!$A$2:$A$20000,DATOS!$A11421,DATOS!$D$2:$D$20000,DATOS!$D11421,DATOS!$E$2:$E$20000,DATOS!$E11421,DATOS!$I$2:$I$20000,DATOS!$I11421,DATOS!$G$2:$G$20000,"EX")=0),0))))</f>
      </c>
      <c r="H11421">
        <f>IF(DATOS!$G11421&lt;&gt;"EX",0,--(COUNTIFS(DATOS!$A$2:$A$20000,DATOS!$A11421,DATOS!$D$2:$D$20000,DATOS!$D11421,DATOS!$E$2:$E$20000,DATOS!$E11421,DATOS!$I$2:$I$20000,DATOS!$I11421,DATOS!$G$2:$G$20000,"OR")=0))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DATOS!$A$2:$A$20000,DATOS!$A11422,DATOS!$D$2:$D$20000,DATOS!$D11422,DATOS!$E$2:$E$20000,DATOS!$E11422,DATOS!$I$2:$I$20000,DATOS!$I11422,DATOS!$G$2:$G$20000,"EX")=0),0))))</f>
      </c>
      <c r="H11422">
        <f>IF(DATOS!$G11422&lt;&gt;"EX",0,--(COUNTIFS(DATOS!$A$2:$A$20000,DATOS!$A11422,DATOS!$D$2:$D$20000,DATOS!$D11422,DATOS!$E$2:$E$20000,DATOS!$E11422,DATOS!$I$2:$I$20000,DATOS!$I11422,DATOS!$G$2:$G$20000,"OR")=0))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DATOS!$A$2:$A$20000,DATOS!$A11423,DATOS!$D$2:$D$20000,DATOS!$D11423,DATOS!$E$2:$E$20000,DATOS!$E11423,DATOS!$I$2:$I$20000,DATOS!$I11423,DATOS!$G$2:$G$20000,"EX")=0),0))))</f>
      </c>
      <c r="H11423">
        <f>IF(DATOS!$G11423&lt;&gt;"EX",0,--(COUNTIFS(DATOS!$A$2:$A$20000,DATOS!$A11423,DATOS!$D$2:$D$20000,DATOS!$D11423,DATOS!$E$2:$E$20000,DATOS!$E11423,DATOS!$I$2:$I$20000,DATOS!$I11423,DATOS!$G$2:$G$20000,"OR")=0))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DATOS!$A$2:$A$20000,DATOS!$A11424,DATOS!$D$2:$D$20000,DATOS!$D11424,DATOS!$E$2:$E$20000,DATOS!$E11424,DATOS!$I$2:$I$20000,DATOS!$I11424,DATOS!$G$2:$G$20000,"EX")=0),0))))</f>
      </c>
      <c r="H11424">
        <f>IF(DATOS!$G11424&lt;&gt;"EX",0,--(COUNTIFS(DATOS!$A$2:$A$20000,DATOS!$A11424,DATOS!$D$2:$D$20000,DATOS!$D11424,DATOS!$E$2:$E$20000,DATOS!$E11424,DATOS!$I$2:$I$20000,DATOS!$I11424,DATOS!$G$2:$G$20000,"OR")=0))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DATOS!$A$2:$A$20000,DATOS!$A11425,DATOS!$D$2:$D$20000,DATOS!$D11425,DATOS!$E$2:$E$20000,DATOS!$E11425,DATOS!$I$2:$I$20000,DATOS!$I11425,DATOS!$G$2:$G$20000,"EX")=0),0))))</f>
      </c>
      <c r="H11425">
        <f>IF(DATOS!$G11425&lt;&gt;"EX",0,--(COUNTIFS(DATOS!$A$2:$A$20000,DATOS!$A11425,DATOS!$D$2:$D$20000,DATOS!$D11425,DATOS!$E$2:$E$20000,DATOS!$E11425,DATOS!$I$2:$I$20000,DATOS!$I11425,DATOS!$G$2:$G$20000,"OR")=0))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DATOS!$A$2:$A$20000,DATOS!$A11426,DATOS!$D$2:$D$20000,DATOS!$D11426,DATOS!$E$2:$E$20000,DATOS!$E11426,DATOS!$I$2:$I$20000,DATOS!$I11426,DATOS!$G$2:$G$20000,"EX")=0),0))))</f>
      </c>
      <c r="H11426">
        <f>IF(DATOS!$G11426&lt;&gt;"EX",0,--(COUNTIFS(DATOS!$A$2:$A$20000,DATOS!$A11426,DATOS!$D$2:$D$20000,DATOS!$D11426,DATOS!$E$2:$E$20000,DATOS!$E11426,DATOS!$I$2:$I$20000,DATOS!$I11426,DATOS!$G$2:$G$20000,"OR")=0))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DATOS!$A$2:$A$20000,DATOS!$A11427,DATOS!$D$2:$D$20000,DATOS!$D11427,DATOS!$E$2:$E$20000,DATOS!$E11427,DATOS!$I$2:$I$20000,DATOS!$I11427,DATOS!$G$2:$G$20000,"EX")=0),0))))</f>
      </c>
      <c r="H11427">
        <f>IF(DATOS!$G11427&lt;&gt;"EX",0,--(COUNTIFS(DATOS!$A$2:$A$20000,DATOS!$A11427,DATOS!$D$2:$D$20000,DATOS!$D11427,DATOS!$E$2:$E$20000,DATOS!$E11427,DATOS!$I$2:$I$20000,DATOS!$I11427,DATOS!$G$2:$G$20000,"OR")=0))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DATOS!$A$2:$A$20000,DATOS!$A11428,DATOS!$D$2:$D$20000,DATOS!$D11428,DATOS!$E$2:$E$20000,DATOS!$E11428,DATOS!$I$2:$I$20000,DATOS!$I11428,DATOS!$G$2:$G$20000,"EX")=0),0))))</f>
      </c>
      <c r="H11428">
        <f>IF(DATOS!$G11428&lt;&gt;"EX",0,--(COUNTIFS(DATOS!$A$2:$A$20000,DATOS!$A11428,DATOS!$D$2:$D$20000,DATOS!$D11428,DATOS!$E$2:$E$20000,DATOS!$E11428,DATOS!$I$2:$I$20000,DATOS!$I11428,DATOS!$G$2:$G$20000,"OR")=0))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DATOS!$A$2:$A$20000,DATOS!$A11429,DATOS!$D$2:$D$20000,DATOS!$D11429,DATOS!$E$2:$E$20000,DATOS!$E11429,DATOS!$I$2:$I$20000,DATOS!$I11429,DATOS!$G$2:$G$20000,"EX")=0),0))))</f>
      </c>
      <c r="H11429">
        <f>IF(DATOS!$G11429&lt;&gt;"EX",0,--(COUNTIFS(DATOS!$A$2:$A$20000,DATOS!$A11429,DATOS!$D$2:$D$20000,DATOS!$D11429,DATOS!$E$2:$E$20000,DATOS!$E11429,DATOS!$I$2:$I$20000,DATOS!$I11429,DATOS!$G$2:$G$20000,"OR")=0))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DATOS!$A$2:$A$20000,DATOS!$A11430,DATOS!$D$2:$D$20000,DATOS!$D11430,DATOS!$E$2:$E$20000,DATOS!$E11430,DATOS!$I$2:$I$20000,DATOS!$I11430,DATOS!$G$2:$G$20000,"EX")=0),0))))</f>
      </c>
      <c r="H11430">
        <f>IF(DATOS!$G11430&lt;&gt;"EX",0,--(COUNTIFS(DATOS!$A$2:$A$20000,DATOS!$A11430,DATOS!$D$2:$D$20000,DATOS!$D11430,DATOS!$E$2:$E$20000,DATOS!$E11430,DATOS!$I$2:$I$20000,DATOS!$I11430,DATOS!$G$2:$G$20000,"OR")=0))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DATOS!$A$2:$A$20000,DATOS!$A11431,DATOS!$D$2:$D$20000,DATOS!$D11431,DATOS!$E$2:$E$20000,DATOS!$E11431,DATOS!$I$2:$I$20000,DATOS!$I11431,DATOS!$G$2:$G$20000,"EX")=0),0))))</f>
      </c>
      <c r="H11431">
        <f>IF(DATOS!$G11431&lt;&gt;"EX",0,--(COUNTIFS(DATOS!$A$2:$A$20000,DATOS!$A11431,DATOS!$D$2:$D$20000,DATOS!$D11431,DATOS!$E$2:$E$20000,DATOS!$E11431,DATOS!$I$2:$I$20000,DATOS!$I11431,DATOS!$G$2:$G$20000,"OR")=0))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DATOS!$A$2:$A$20000,DATOS!$A11432,DATOS!$D$2:$D$20000,DATOS!$D11432,DATOS!$E$2:$E$20000,DATOS!$E11432,DATOS!$I$2:$I$20000,DATOS!$I11432,DATOS!$G$2:$G$20000,"EX")=0),0))))</f>
      </c>
      <c r="H11432">
        <f>IF(DATOS!$G11432&lt;&gt;"EX",0,--(COUNTIFS(DATOS!$A$2:$A$20000,DATOS!$A11432,DATOS!$D$2:$D$20000,DATOS!$D11432,DATOS!$E$2:$E$20000,DATOS!$E11432,DATOS!$I$2:$I$20000,DATOS!$I11432,DATOS!$G$2:$G$20000,"OR")=0))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DATOS!$A$2:$A$20000,DATOS!$A11433,DATOS!$D$2:$D$20000,DATOS!$D11433,DATOS!$E$2:$E$20000,DATOS!$E11433,DATOS!$I$2:$I$20000,DATOS!$I11433,DATOS!$G$2:$G$20000,"EX")=0),0))))</f>
      </c>
      <c r="H11433">
        <f>IF(DATOS!$G11433&lt;&gt;"EX",0,--(COUNTIFS(DATOS!$A$2:$A$20000,DATOS!$A11433,DATOS!$D$2:$D$20000,DATOS!$D11433,DATOS!$E$2:$E$20000,DATOS!$E11433,DATOS!$I$2:$I$20000,DATOS!$I11433,DATOS!$G$2:$G$20000,"OR")=0))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DATOS!$A$2:$A$20000,DATOS!$A11434,DATOS!$D$2:$D$20000,DATOS!$D11434,DATOS!$E$2:$E$20000,DATOS!$E11434,DATOS!$I$2:$I$20000,DATOS!$I11434,DATOS!$G$2:$G$20000,"EX")=0),0))))</f>
      </c>
      <c r="H11434">
        <f>IF(DATOS!$G11434&lt;&gt;"EX",0,--(COUNTIFS(DATOS!$A$2:$A$20000,DATOS!$A11434,DATOS!$D$2:$D$20000,DATOS!$D11434,DATOS!$E$2:$E$20000,DATOS!$E11434,DATOS!$I$2:$I$20000,DATOS!$I11434,DATOS!$G$2:$G$20000,"OR")=0))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DATOS!$A$2:$A$20000,DATOS!$A11435,DATOS!$D$2:$D$20000,DATOS!$D11435,DATOS!$E$2:$E$20000,DATOS!$E11435,DATOS!$I$2:$I$20000,DATOS!$I11435,DATOS!$G$2:$G$20000,"EX")=0),0))))</f>
      </c>
      <c r="H11435">
        <f>IF(DATOS!$G11435&lt;&gt;"EX",0,--(COUNTIFS(DATOS!$A$2:$A$20000,DATOS!$A11435,DATOS!$D$2:$D$20000,DATOS!$D11435,DATOS!$E$2:$E$20000,DATOS!$E11435,DATOS!$I$2:$I$20000,DATOS!$I11435,DATOS!$G$2:$G$20000,"OR")=0))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DATOS!$A$2:$A$20000,DATOS!$A11436,DATOS!$D$2:$D$20000,DATOS!$D11436,DATOS!$E$2:$E$20000,DATOS!$E11436,DATOS!$I$2:$I$20000,DATOS!$I11436,DATOS!$G$2:$G$20000,"EX")=0),0))))</f>
      </c>
      <c r="H11436">
        <f>IF(DATOS!$G11436&lt;&gt;"EX",0,--(COUNTIFS(DATOS!$A$2:$A$20000,DATOS!$A11436,DATOS!$D$2:$D$20000,DATOS!$D11436,DATOS!$E$2:$E$20000,DATOS!$E11436,DATOS!$I$2:$I$20000,DATOS!$I11436,DATOS!$G$2:$G$20000,"OR")=0))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DATOS!$A$2:$A$20000,DATOS!$A11437,DATOS!$D$2:$D$20000,DATOS!$D11437,DATOS!$E$2:$E$20000,DATOS!$E11437,DATOS!$I$2:$I$20000,DATOS!$I11437,DATOS!$G$2:$G$20000,"EX")=0),0))))</f>
      </c>
      <c r="H11437">
        <f>IF(DATOS!$G11437&lt;&gt;"EX",0,--(COUNTIFS(DATOS!$A$2:$A$20000,DATOS!$A11437,DATOS!$D$2:$D$20000,DATOS!$D11437,DATOS!$E$2:$E$20000,DATOS!$E11437,DATOS!$I$2:$I$20000,DATOS!$I11437,DATOS!$G$2:$G$20000,"OR")=0))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DATOS!$A$2:$A$20000,DATOS!$A11438,DATOS!$D$2:$D$20000,DATOS!$D11438,DATOS!$E$2:$E$20000,DATOS!$E11438,DATOS!$I$2:$I$20000,DATOS!$I11438,DATOS!$G$2:$G$20000,"EX")=0),0))))</f>
      </c>
      <c r="H11438">
        <f>IF(DATOS!$G11438&lt;&gt;"EX",0,--(COUNTIFS(DATOS!$A$2:$A$20000,DATOS!$A11438,DATOS!$D$2:$D$20000,DATOS!$D11438,DATOS!$E$2:$E$20000,DATOS!$E11438,DATOS!$I$2:$I$20000,DATOS!$I11438,DATOS!$G$2:$G$20000,"OR")=0))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DATOS!$A$2:$A$20000,DATOS!$A11439,DATOS!$D$2:$D$20000,DATOS!$D11439,DATOS!$E$2:$E$20000,DATOS!$E11439,DATOS!$I$2:$I$20000,DATOS!$I11439,DATOS!$G$2:$G$20000,"EX")=0),0))))</f>
      </c>
      <c r="H11439">
        <f>IF(DATOS!$G11439&lt;&gt;"EX",0,--(COUNTIFS(DATOS!$A$2:$A$20000,DATOS!$A11439,DATOS!$D$2:$D$20000,DATOS!$D11439,DATOS!$E$2:$E$20000,DATOS!$E11439,DATOS!$I$2:$I$20000,DATOS!$I11439,DATOS!$G$2:$G$20000,"OR")=0))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DATOS!$A$2:$A$20000,DATOS!$A11440,DATOS!$D$2:$D$20000,DATOS!$D11440,DATOS!$E$2:$E$20000,DATOS!$E11440,DATOS!$I$2:$I$20000,DATOS!$I11440,DATOS!$G$2:$G$20000,"EX")=0),0))))</f>
      </c>
      <c r="H11440">
        <f>IF(DATOS!$G11440&lt;&gt;"EX",0,--(COUNTIFS(DATOS!$A$2:$A$20000,DATOS!$A11440,DATOS!$D$2:$D$20000,DATOS!$D11440,DATOS!$E$2:$E$20000,DATOS!$E11440,DATOS!$I$2:$I$20000,DATOS!$I11440,DATOS!$G$2:$G$20000,"OR")=0))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DATOS!$A$2:$A$20000,DATOS!$A11441,DATOS!$D$2:$D$20000,DATOS!$D11441,DATOS!$E$2:$E$20000,DATOS!$E11441,DATOS!$I$2:$I$20000,DATOS!$I11441,DATOS!$G$2:$G$20000,"EX")=0),0))))</f>
      </c>
      <c r="H11441">
        <f>IF(DATOS!$G11441&lt;&gt;"EX",0,--(COUNTIFS(DATOS!$A$2:$A$20000,DATOS!$A11441,DATOS!$D$2:$D$20000,DATOS!$D11441,DATOS!$E$2:$E$20000,DATOS!$E11441,DATOS!$I$2:$I$20000,DATOS!$I11441,DATOS!$G$2:$G$20000,"OR")=0))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DATOS!$A$2:$A$20000,DATOS!$A11442,DATOS!$D$2:$D$20000,DATOS!$D11442,DATOS!$E$2:$E$20000,DATOS!$E11442,DATOS!$I$2:$I$20000,DATOS!$I11442,DATOS!$G$2:$G$20000,"EX")=0),0))))</f>
      </c>
      <c r="H11442">
        <f>IF(DATOS!$G11442&lt;&gt;"EX",0,--(COUNTIFS(DATOS!$A$2:$A$20000,DATOS!$A11442,DATOS!$D$2:$D$20000,DATOS!$D11442,DATOS!$E$2:$E$20000,DATOS!$E11442,DATOS!$I$2:$I$20000,DATOS!$I11442,DATOS!$G$2:$G$20000,"OR")=0))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DATOS!$A$2:$A$20000,DATOS!$A11443,DATOS!$D$2:$D$20000,DATOS!$D11443,DATOS!$E$2:$E$20000,DATOS!$E11443,DATOS!$I$2:$I$20000,DATOS!$I11443,DATOS!$G$2:$G$20000,"EX")=0),0))))</f>
      </c>
      <c r="H11443">
        <f>IF(DATOS!$G11443&lt;&gt;"EX",0,--(COUNTIFS(DATOS!$A$2:$A$20000,DATOS!$A11443,DATOS!$D$2:$D$20000,DATOS!$D11443,DATOS!$E$2:$E$20000,DATOS!$E11443,DATOS!$I$2:$I$20000,DATOS!$I11443,DATOS!$G$2:$G$20000,"OR")=0))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DATOS!$A$2:$A$20000,DATOS!$A11444,DATOS!$D$2:$D$20000,DATOS!$D11444,DATOS!$E$2:$E$20000,DATOS!$E11444,DATOS!$I$2:$I$20000,DATOS!$I11444,DATOS!$G$2:$G$20000,"EX")=0),0))))</f>
      </c>
      <c r="H11444">
        <f>IF(DATOS!$G11444&lt;&gt;"EX",0,--(COUNTIFS(DATOS!$A$2:$A$20000,DATOS!$A11444,DATOS!$D$2:$D$20000,DATOS!$D11444,DATOS!$E$2:$E$20000,DATOS!$E11444,DATOS!$I$2:$I$20000,DATOS!$I11444,DATOS!$G$2:$G$20000,"OR")=0))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DATOS!$A$2:$A$20000,DATOS!$A11445,DATOS!$D$2:$D$20000,DATOS!$D11445,DATOS!$E$2:$E$20000,DATOS!$E11445,DATOS!$I$2:$I$20000,DATOS!$I11445,DATOS!$G$2:$G$20000,"EX")=0),0))))</f>
      </c>
      <c r="H11445">
        <f>IF(DATOS!$G11445&lt;&gt;"EX",0,--(COUNTIFS(DATOS!$A$2:$A$20000,DATOS!$A11445,DATOS!$D$2:$D$20000,DATOS!$D11445,DATOS!$E$2:$E$20000,DATOS!$E11445,DATOS!$I$2:$I$20000,DATOS!$I11445,DATOS!$G$2:$G$20000,"OR")=0))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DATOS!$A$2:$A$20000,DATOS!$A11446,DATOS!$D$2:$D$20000,DATOS!$D11446,DATOS!$E$2:$E$20000,DATOS!$E11446,DATOS!$I$2:$I$20000,DATOS!$I11446,DATOS!$G$2:$G$20000,"EX")=0),0))))</f>
      </c>
      <c r="H11446">
        <f>IF(DATOS!$G11446&lt;&gt;"EX",0,--(COUNTIFS(DATOS!$A$2:$A$20000,DATOS!$A11446,DATOS!$D$2:$D$20000,DATOS!$D11446,DATOS!$E$2:$E$20000,DATOS!$E11446,DATOS!$I$2:$I$20000,DATOS!$I11446,DATOS!$G$2:$G$20000,"OR")=0))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DATOS!$A$2:$A$20000,DATOS!$A11447,DATOS!$D$2:$D$20000,DATOS!$D11447,DATOS!$E$2:$E$20000,DATOS!$E11447,DATOS!$I$2:$I$20000,DATOS!$I11447,DATOS!$G$2:$G$20000,"EX")=0),0))))</f>
      </c>
      <c r="H11447">
        <f>IF(DATOS!$G11447&lt;&gt;"EX",0,--(COUNTIFS(DATOS!$A$2:$A$20000,DATOS!$A11447,DATOS!$D$2:$D$20000,DATOS!$D11447,DATOS!$E$2:$E$20000,DATOS!$E11447,DATOS!$I$2:$I$20000,DATOS!$I11447,DATOS!$G$2:$G$20000,"OR")=0))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DATOS!$A$2:$A$20000,DATOS!$A11448,DATOS!$D$2:$D$20000,DATOS!$D11448,DATOS!$E$2:$E$20000,DATOS!$E11448,DATOS!$I$2:$I$20000,DATOS!$I11448,DATOS!$G$2:$G$20000,"EX")=0),0))))</f>
      </c>
      <c r="H11448">
        <f>IF(DATOS!$G11448&lt;&gt;"EX",0,--(COUNTIFS(DATOS!$A$2:$A$20000,DATOS!$A11448,DATOS!$D$2:$D$20000,DATOS!$D11448,DATOS!$E$2:$E$20000,DATOS!$E11448,DATOS!$I$2:$I$20000,DATOS!$I11448,DATOS!$G$2:$G$20000,"OR")=0))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DATOS!$A$2:$A$20000,DATOS!$A11449,DATOS!$D$2:$D$20000,DATOS!$D11449,DATOS!$E$2:$E$20000,DATOS!$E11449,DATOS!$I$2:$I$20000,DATOS!$I11449,DATOS!$G$2:$G$20000,"EX")=0),0))))</f>
      </c>
      <c r="H11449">
        <f>IF(DATOS!$G11449&lt;&gt;"EX",0,--(COUNTIFS(DATOS!$A$2:$A$20000,DATOS!$A11449,DATOS!$D$2:$D$20000,DATOS!$D11449,DATOS!$E$2:$E$20000,DATOS!$E11449,DATOS!$I$2:$I$20000,DATOS!$I11449,DATOS!$G$2:$G$20000,"OR")=0))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DATOS!$A$2:$A$20000,DATOS!$A11450,DATOS!$D$2:$D$20000,DATOS!$D11450,DATOS!$E$2:$E$20000,DATOS!$E11450,DATOS!$I$2:$I$20000,DATOS!$I11450,DATOS!$G$2:$G$20000,"EX")=0),0))))</f>
      </c>
      <c r="H11450">
        <f>IF(DATOS!$G11450&lt;&gt;"EX",0,--(COUNTIFS(DATOS!$A$2:$A$20000,DATOS!$A11450,DATOS!$D$2:$D$20000,DATOS!$D11450,DATOS!$E$2:$E$20000,DATOS!$E11450,DATOS!$I$2:$I$20000,DATOS!$I11450,DATOS!$G$2:$G$20000,"OR")=0))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DATOS!$A$2:$A$20000,DATOS!$A11451,DATOS!$D$2:$D$20000,DATOS!$D11451,DATOS!$E$2:$E$20000,DATOS!$E11451,DATOS!$I$2:$I$20000,DATOS!$I11451,DATOS!$G$2:$G$20000,"EX")=0),0))))</f>
      </c>
      <c r="H11451">
        <f>IF(DATOS!$G11451&lt;&gt;"EX",0,--(COUNTIFS(DATOS!$A$2:$A$20000,DATOS!$A11451,DATOS!$D$2:$D$20000,DATOS!$D11451,DATOS!$E$2:$E$20000,DATOS!$E11451,DATOS!$I$2:$I$20000,DATOS!$I11451,DATOS!$G$2:$G$20000,"OR")=0))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DATOS!$A$2:$A$20000,DATOS!$A11452,DATOS!$D$2:$D$20000,DATOS!$D11452,DATOS!$E$2:$E$20000,DATOS!$E11452,DATOS!$I$2:$I$20000,DATOS!$I11452,DATOS!$G$2:$G$20000,"EX")=0),0))))</f>
      </c>
      <c r="H11452">
        <f>IF(DATOS!$G11452&lt;&gt;"EX",0,--(COUNTIFS(DATOS!$A$2:$A$20000,DATOS!$A11452,DATOS!$D$2:$D$20000,DATOS!$D11452,DATOS!$E$2:$E$20000,DATOS!$E11452,DATOS!$I$2:$I$20000,DATOS!$I11452,DATOS!$G$2:$G$20000,"OR")=0))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DATOS!$A$2:$A$20000,DATOS!$A11453,DATOS!$D$2:$D$20000,DATOS!$D11453,DATOS!$E$2:$E$20000,DATOS!$E11453,DATOS!$I$2:$I$20000,DATOS!$I11453,DATOS!$G$2:$G$20000,"EX")=0),0))))</f>
      </c>
      <c r="H11453">
        <f>IF(DATOS!$G11453&lt;&gt;"EX",0,--(COUNTIFS(DATOS!$A$2:$A$20000,DATOS!$A11453,DATOS!$D$2:$D$20000,DATOS!$D11453,DATOS!$E$2:$E$20000,DATOS!$E11453,DATOS!$I$2:$I$20000,DATOS!$I11453,DATOS!$G$2:$G$20000,"OR")=0))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DATOS!$A$2:$A$20000,DATOS!$A11454,DATOS!$D$2:$D$20000,DATOS!$D11454,DATOS!$E$2:$E$20000,DATOS!$E11454,DATOS!$I$2:$I$20000,DATOS!$I11454,DATOS!$G$2:$G$20000,"EX")=0),0))))</f>
      </c>
      <c r="H11454">
        <f>IF(DATOS!$G11454&lt;&gt;"EX",0,--(COUNTIFS(DATOS!$A$2:$A$20000,DATOS!$A11454,DATOS!$D$2:$D$20000,DATOS!$D11454,DATOS!$E$2:$E$20000,DATOS!$E11454,DATOS!$I$2:$I$20000,DATOS!$I11454,DATOS!$G$2:$G$20000,"OR")=0))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DATOS!$A$2:$A$20000,DATOS!$A11455,DATOS!$D$2:$D$20000,DATOS!$D11455,DATOS!$E$2:$E$20000,DATOS!$E11455,DATOS!$I$2:$I$20000,DATOS!$I11455,DATOS!$G$2:$G$20000,"EX")=0),0))))</f>
      </c>
      <c r="H11455">
        <f>IF(DATOS!$G11455&lt;&gt;"EX",0,--(COUNTIFS(DATOS!$A$2:$A$20000,DATOS!$A11455,DATOS!$D$2:$D$20000,DATOS!$D11455,DATOS!$E$2:$E$20000,DATOS!$E11455,DATOS!$I$2:$I$20000,DATOS!$I11455,DATOS!$G$2:$G$20000,"OR")=0))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DATOS!$A$2:$A$20000,DATOS!$A11456,DATOS!$D$2:$D$20000,DATOS!$D11456,DATOS!$E$2:$E$20000,DATOS!$E11456,DATOS!$I$2:$I$20000,DATOS!$I11456,DATOS!$G$2:$G$20000,"EX")=0),0))))</f>
      </c>
      <c r="H11456">
        <f>IF(DATOS!$G11456&lt;&gt;"EX",0,--(COUNTIFS(DATOS!$A$2:$A$20000,DATOS!$A11456,DATOS!$D$2:$D$20000,DATOS!$D11456,DATOS!$E$2:$E$20000,DATOS!$E11456,DATOS!$I$2:$I$20000,DATOS!$I11456,DATOS!$G$2:$G$20000,"OR")=0))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DATOS!$A$2:$A$20000,DATOS!$A11457,DATOS!$D$2:$D$20000,DATOS!$D11457,DATOS!$E$2:$E$20000,DATOS!$E11457,DATOS!$I$2:$I$20000,DATOS!$I11457,DATOS!$G$2:$G$20000,"EX")=0),0))))</f>
      </c>
      <c r="H11457">
        <f>IF(DATOS!$G11457&lt;&gt;"EX",0,--(COUNTIFS(DATOS!$A$2:$A$20000,DATOS!$A11457,DATOS!$D$2:$D$20000,DATOS!$D11457,DATOS!$E$2:$E$20000,DATOS!$E11457,DATOS!$I$2:$I$20000,DATOS!$I11457,DATOS!$G$2:$G$20000,"OR")=0))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DATOS!$A$2:$A$20000,DATOS!$A11458,DATOS!$D$2:$D$20000,DATOS!$D11458,DATOS!$E$2:$E$20000,DATOS!$E11458,DATOS!$I$2:$I$20000,DATOS!$I11458,DATOS!$G$2:$G$20000,"EX")=0),0))))</f>
      </c>
      <c r="H11458">
        <f>IF(DATOS!$G11458&lt;&gt;"EX",0,--(COUNTIFS(DATOS!$A$2:$A$20000,DATOS!$A11458,DATOS!$D$2:$D$20000,DATOS!$D11458,DATOS!$E$2:$E$20000,DATOS!$E11458,DATOS!$I$2:$I$20000,DATOS!$I11458,DATOS!$G$2:$G$20000,"OR")=0))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DATOS!$A$2:$A$20000,DATOS!$A11459,DATOS!$D$2:$D$20000,DATOS!$D11459,DATOS!$E$2:$E$20000,DATOS!$E11459,DATOS!$I$2:$I$20000,DATOS!$I11459,DATOS!$G$2:$G$20000,"EX")=0),0))))</f>
      </c>
      <c r="H11459">
        <f>IF(DATOS!$G11459&lt;&gt;"EX",0,--(COUNTIFS(DATOS!$A$2:$A$20000,DATOS!$A11459,DATOS!$D$2:$D$20000,DATOS!$D11459,DATOS!$E$2:$E$20000,DATOS!$E11459,DATOS!$I$2:$I$20000,DATOS!$I11459,DATOS!$G$2:$G$20000,"OR")=0))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DATOS!$A$2:$A$20000,DATOS!$A11460,DATOS!$D$2:$D$20000,DATOS!$D11460,DATOS!$E$2:$E$20000,DATOS!$E11460,DATOS!$I$2:$I$20000,DATOS!$I11460,DATOS!$G$2:$G$20000,"EX")=0),0))))</f>
      </c>
      <c r="H11460">
        <f>IF(DATOS!$G11460&lt;&gt;"EX",0,--(COUNTIFS(DATOS!$A$2:$A$20000,DATOS!$A11460,DATOS!$D$2:$D$20000,DATOS!$D11460,DATOS!$E$2:$E$20000,DATOS!$E11460,DATOS!$I$2:$I$20000,DATOS!$I11460,DATOS!$G$2:$G$20000,"OR")=0))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DATOS!$A$2:$A$20000,DATOS!$A11461,DATOS!$D$2:$D$20000,DATOS!$D11461,DATOS!$E$2:$E$20000,DATOS!$E11461,DATOS!$I$2:$I$20000,DATOS!$I11461,DATOS!$G$2:$G$20000,"EX")=0),0))))</f>
      </c>
      <c r="H11461">
        <f>IF(DATOS!$G11461&lt;&gt;"EX",0,--(COUNTIFS(DATOS!$A$2:$A$20000,DATOS!$A11461,DATOS!$D$2:$D$20000,DATOS!$D11461,DATOS!$E$2:$E$20000,DATOS!$E11461,DATOS!$I$2:$I$20000,DATOS!$I11461,DATOS!$G$2:$G$20000,"OR")=0))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DATOS!$A$2:$A$20000,DATOS!$A11462,DATOS!$D$2:$D$20000,DATOS!$D11462,DATOS!$E$2:$E$20000,DATOS!$E11462,DATOS!$I$2:$I$20000,DATOS!$I11462,DATOS!$G$2:$G$20000,"EX")=0),0))))</f>
      </c>
      <c r="H11462">
        <f>IF(DATOS!$G11462&lt;&gt;"EX",0,--(COUNTIFS(DATOS!$A$2:$A$20000,DATOS!$A11462,DATOS!$D$2:$D$20000,DATOS!$D11462,DATOS!$E$2:$E$20000,DATOS!$E11462,DATOS!$I$2:$I$20000,DATOS!$I11462,DATOS!$G$2:$G$20000,"OR")=0))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DATOS!$A$2:$A$20000,DATOS!$A11463,DATOS!$D$2:$D$20000,DATOS!$D11463,DATOS!$E$2:$E$20000,DATOS!$E11463,DATOS!$I$2:$I$20000,DATOS!$I11463,DATOS!$G$2:$G$20000,"EX")=0),0))))</f>
      </c>
      <c r="H11463">
        <f>IF(DATOS!$G11463&lt;&gt;"EX",0,--(COUNTIFS(DATOS!$A$2:$A$20000,DATOS!$A11463,DATOS!$D$2:$D$20000,DATOS!$D11463,DATOS!$E$2:$E$20000,DATOS!$E11463,DATOS!$I$2:$I$20000,DATOS!$I11463,DATOS!$G$2:$G$20000,"OR")=0))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DATOS!$A$2:$A$20000,DATOS!$A11464,DATOS!$D$2:$D$20000,DATOS!$D11464,DATOS!$E$2:$E$20000,DATOS!$E11464,DATOS!$I$2:$I$20000,DATOS!$I11464,DATOS!$G$2:$G$20000,"EX")=0),0))))</f>
      </c>
      <c r="H11464">
        <f>IF(DATOS!$G11464&lt;&gt;"EX",0,--(COUNTIFS(DATOS!$A$2:$A$20000,DATOS!$A11464,DATOS!$D$2:$D$20000,DATOS!$D11464,DATOS!$E$2:$E$20000,DATOS!$E11464,DATOS!$I$2:$I$20000,DATOS!$I11464,DATOS!$G$2:$G$20000,"OR")=0))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DATOS!$A$2:$A$20000,DATOS!$A11465,DATOS!$D$2:$D$20000,DATOS!$D11465,DATOS!$E$2:$E$20000,DATOS!$E11465,DATOS!$I$2:$I$20000,DATOS!$I11465,DATOS!$G$2:$G$20000,"EX")=0),0))))</f>
      </c>
      <c r="H11465">
        <f>IF(DATOS!$G11465&lt;&gt;"EX",0,--(COUNTIFS(DATOS!$A$2:$A$20000,DATOS!$A11465,DATOS!$D$2:$D$20000,DATOS!$D11465,DATOS!$E$2:$E$20000,DATOS!$E11465,DATOS!$I$2:$I$20000,DATOS!$I11465,DATOS!$G$2:$G$20000,"OR")=0))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DATOS!$A$2:$A$20000,DATOS!$A11466,DATOS!$D$2:$D$20000,DATOS!$D11466,DATOS!$E$2:$E$20000,DATOS!$E11466,DATOS!$I$2:$I$20000,DATOS!$I11466,DATOS!$G$2:$G$20000,"EX")=0),0))))</f>
      </c>
      <c r="H11466">
        <f>IF(DATOS!$G11466&lt;&gt;"EX",0,--(COUNTIFS(DATOS!$A$2:$A$20000,DATOS!$A11466,DATOS!$D$2:$D$20000,DATOS!$D11466,DATOS!$E$2:$E$20000,DATOS!$E11466,DATOS!$I$2:$I$20000,DATOS!$I11466,DATOS!$G$2:$G$20000,"OR")=0))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DATOS!$A$2:$A$20000,DATOS!$A11467,DATOS!$D$2:$D$20000,DATOS!$D11467,DATOS!$E$2:$E$20000,DATOS!$E11467,DATOS!$I$2:$I$20000,DATOS!$I11467,DATOS!$G$2:$G$20000,"EX")=0),0))))</f>
      </c>
      <c r="H11467">
        <f>IF(DATOS!$G11467&lt;&gt;"EX",0,--(COUNTIFS(DATOS!$A$2:$A$20000,DATOS!$A11467,DATOS!$D$2:$D$20000,DATOS!$D11467,DATOS!$E$2:$E$20000,DATOS!$E11467,DATOS!$I$2:$I$20000,DATOS!$I11467,DATOS!$G$2:$G$20000,"OR")=0))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DATOS!$A$2:$A$20000,DATOS!$A11468,DATOS!$D$2:$D$20000,DATOS!$D11468,DATOS!$E$2:$E$20000,DATOS!$E11468,DATOS!$I$2:$I$20000,DATOS!$I11468,DATOS!$G$2:$G$20000,"EX")=0),0))))</f>
      </c>
      <c r="H11468">
        <f>IF(DATOS!$G11468&lt;&gt;"EX",0,--(COUNTIFS(DATOS!$A$2:$A$20000,DATOS!$A11468,DATOS!$D$2:$D$20000,DATOS!$D11468,DATOS!$E$2:$E$20000,DATOS!$E11468,DATOS!$I$2:$I$20000,DATOS!$I11468,DATOS!$G$2:$G$20000,"OR")=0))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DATOS!$A$2:$A$20000,DATOS!$A11469,DATOS!$D$2:$D$20000,DATOS!$D11469,DATOS!$E$2:$E$20000,DATOS!$E11469,DATOS!$I$2:$I$20000,DATOS!$I11469,DATOS!$G$2:$G$20000,"EX")=0),0))))</f>
      </c>
      <c r="H11469">
        <f>IF(DATOS!$G11469&lt;&gt;"EX",0,--(COUNTIFS(DATOS!$A$2:$A$20000,DATOS!$A11469,DATOS!$D$2:$D$20000,DATOS!$D11469,DATOS!$E$2:$E$20000,DATOS!$E11469,DATOS!$I$2:$I$20000,DATOS!$I11469,DATOS!$G$2:$G$20000,"OR")=0))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DATOS!$A$2:$A$20000,DATOS!$A11470,DATOS!$D$2:$D$20000,DATOS!$D11470,DATOS!$E$2:$E$20000,DATOS!$E11470,DATOS!$I$2:$I$20000,DATOS!$I11470,DATOS!$G$2:$G$20000,"EX")=0),0))))</f>
      </c>
      <c r="H11470">
        <f>IF(DATOS!$G11470&lt;&gt;"EX",0,--(COUNTIFS(DATOS!$A$2:$A$20000,DATOS!$A11470,DATOS!$D$2:$D$20000,DATOS!$D11470,DATOS!$E$2:$E$20000,DATOS!$E11470,DATOS!$I$2:$I$20000,DATOS!$I11470,DATOS!$G$2:$G$20000,"OR")=0))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DATOS!$A$2:$A$20000,DATOS!$A11471,DATOS!$D$2:$D$20000,DATOS!$D11471,DATOS!$E$2:$E$20000,DATOS!$E11471,DATOS!$I$2:$I$20000,DATOS!$I11471,DATOS!$G$2:$G$20000,"EX")=0),0))))</f>
      </c>
      <c r="H11471">
        <f>IF(DATOS!$G11471&lt;&gt;"EX",0,--(COUNTIFS(DATOS!$A$2:$A$20000,DATOS!$A11471,DATOS!$D$2:$D$20000,DATOS!$D11471,DATOS!$E$2:$E$20000,DATOS!$E11471,DATOS!$I$2:$I$20000,DATOS!$I11471,DATOS!$G$2:$G$20000,"OR")=0))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DATOS!$A$2:$A$20000,DATOS!$A11472,DATOS!$D$2:$D$20000,DATOS!$D11472,DATOS!$E$2:$E$20000,DATOS!$E11472,DATOS!$I$2:$I$20000,DATOS!$I11472,DATOS!$G$2:$G$20000,"EX")=0),0))))</f>
      </c>
      <c r="H11472">
        <f>IF(DATOS!$G11472&lt;&gt;"EX",0,--(COUNTIFS(DATOS!$A$2:$A$20000,DATOS!$A11472,DATOS!$D$2:$D$20000,DATOS!$D11472,DATOS!$E$2:$E$20000,DATOS!$E11472,DATOS!$I$2:$I$20000,DATOS!$I11472,DATOS!$G$2:$G$20000,"OR")=0))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DATOS!$A$2:$A$20000,DATOS!$A11473,DATOS!$D$2:$D$20000,DATOS!$D11473,DATOS!$E$2:$E$20000,DATOS!$E11473,DATOS!$I$2:$I$20000,DATOS!$I11473,DATOS!$G$2:$G$20000,"EX")=0),0))))</f>
      </c>
      <c r="H11473">
        <f>IF(DATOS!$G11473&lt;&gt;"EX",0,--(COUNTIFS(DATOS!$A$2:$A$20000,DATOS!$A11473,DATOS!$D$2:$D$20000,DATOS!$D11473,DATOS!$E$2:$E$20000,DATOS!$E11473,DATOS!$I$2:$I$20000,DATOS!$I11473,DATOS!$G$2:$G$20000,"OR")=0))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DATOS!$A$2:$A$20000,DATOS!$A11474,DATOS!$D$2:$D$20000,DATOS!$D11474,DATOS!$E$2:$E$20000,DATOS!$E11474,DATOS!$I$2:$I$20000,DATOS!$I11474,DATOS!$G$2:$G$20000,"EX")=0),0))))</f>
      </c>
      <c r="H11474">
        <f>IF(DATOS!$G11474&lt;&gt;"EX",0,--(COUNTIFS(DATOS!$A$2:$A$20000,DATOS!$A11474,DATOS!$D$2:$D$20000,DATOS!$D11474,DATOS!$E$2:$E$20000,DATOS!$E11474,DATOS!$I$2:$I$20000,DATOS!$I11474,DATOS!$G$2:$G$20000,"OR")=0))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DATOS!$A$2:$A$20000,DATOS!$A11475,DATOS!$D$2:$D$20000,DATOS!$D11475,DATOS!$E$2:$E$20000,DATOS!$E11475,DATOS!$I$2:$I$20000,DATOS!$I11475,DATOS!$G$2:$G$20000,"EX")=0),0))))</f>
      </c>
      <c r="H11475">
        <f>IF(DATOS!$G11475&lt;&gt;"EX",0,--(COUNTIFS(DATOS!$A$2:$A$20000,DATOS!$A11475,DATOS!$D$2:$D$20000,DATOS!$D11475,DATOS!$E$2:$E$20000,DATOS!$E11475,DATOS!$I$2:$I$20000,DATOS!$I11475,DATOS!$G$2:$G$20000,"OR")=0))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DATOS!$A$2:$A$20000,DATOS!$A11476,DATOS!$D$2:$D$20000,DATOS!$D11476,DATOS!$E$2:$E$20000,DATOS!$E11476,DATOS!$I$2:$I$20000,DATOS!$I11476,DATOS!$G$2:$G$20000,"EX")=0),0))))</f>
      </c>
      <c r="H11476">
        <f>IF(DATOS!$G11476&lt;&gt;"EX",0,--(COUNTIFS(DATOS!$A$2:$A$20000,DATOS!$A11476,DATOS!$D$2:$D$20000,DATOS!$D11476,DATOS!$E$2:$E$20000,DATOS!$E11476,DATOS!$I$2:$I$20000,DATOS!$I11476,DATOS!$G$2:$G$20000,"OR")=0))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DATOS!$A$2:$A$20000,DATOS!$A11477,DATOS!$D$2:$D$20000,DATOS!$D11477,DATOS!$E$2:$E$20000,DATOS!$E11477,DATOS!$I$2:$I$20000,DATOS!$I11477,DATOS!$G$2:$G$20000,"EX")=0),0))))</f>
      </c>
      <c r="H11477">
        <f>IF(DATOS!$G11477&lt;&gt;"EX",0,--(COUNTIFS(DATOS!$A$2:$A$20000,DATOS!$A11477,DATOS!$D$2:$D$20000,DATOS!$D11477,DATOS!$E$2:$E$20000,DATOS!$E11477,DATOS!$I$2:$I$20000,DATOS!$I11477,DATOS!$G$2:$G$20000,"OR")=0))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DATOS!$A$2:$A$20000,DATOS!$A11478,DATOS!$D$2:$D$20000,DATOS!$D11478,DATOS!$E$2:$E$20000,DATOS!$E11478,DATOS!$I$2:$I$20000,DATOS!$I11478,DATOS!$G$2:$G$20000,"EX")=0),0))))</f>
      </c>
      <c r="H11478">
        <f>IF(DATOS!$G11478&lt;&gt;"EX",0,--(COUNTIFS(DATOS!$A$2:$A$20000,DATOS!$A11478,DATOS!$D$2:$D$20000,DATOS!$D11478,DATOS!$E$2:$E$20000,DATOS!$E11478,DATOS!$I$2:$I$20000,DATOS!$I11478,DATOS!$G$2:$G$20000,"OR")=0))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DATOS!$A$2:$A$20000,DATOS!$A11479,DATOS!$D$2:$D$20000,DATOS!$D11479,DATOS!$E$2:$E$20000,DATOS!$E11479,DATOS!$I$2:$I$20000,DATOS!$I11479,DATOS!$G$2:$G$20000,"EX")=0),0))))</f>
      </c>
      <c r="H11479">
        <f>IF(DATOS!$G11479&lt;&gt;"EX",0,--(COUNTIFS(DATOS!$A$2:$A$20000,DATOS!$A11479,DATOS!$D$2:$D$20000,DATOS!$D11479,DATOS!$E$2:$E$20000,DATOS!$E11479,DATOS!$I$2:$I$20000,DATOS!$I11479,DATOS!$G$2:$G$20000,"OR")=0))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DATOS!$A$2:$A$20000,DATOS!$A11480,DATOS!$D$2:$D$20000,DATOS!$D11480,DATOS!$E$2:$E$20000,DATOS!$E11480,DATOS!$I$2:$I$20000,DATOS!$I11480,DATOS!$G$2:$G$20000,"EX")=0),0))))</f>
      </c>
      <c r="H11480">
        <f>IF(DATOS!$G11480&lt;&gt;"EX",0,--(COUNTIFS(DATOS!$A$2:$A$20000,DATOS!$A11480,DATOS!$D$2:$D$20000,DATOS!$D11480,DATOS!$E$2:$E$20000,DATOS!$E11480,DATOS!$I$2:$I$20000,DATOS!$I11480,DATOS!$G$2:$G$20000,"OR")=0))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DATOS!$A$2:$A$20000,DATOS!$A11481,DATOS!$D$2:$D$20000,DATOS!$D11481,DATOS!$E$2:$E$20000,DATOS!$E11481,DATOS!$I$2:$I$20000,DATOS!$I11481,DATOS!$G$2:$G$20000,"EX")=0),0))))</f>
      </c>
      <c r="H11481">
        <f>IF(DATOS!$G11481&lt;&gt;"EX",0,--(COUNTIFS(DATOS!$A$2:$A$20000,DATOS!$A11481,DATOS!$D$2:$D$20000,DATOS!$D11481,DATOS!$E$2:$E$20000,DATOS!$E11481,DATOS!$I$2:$I$20000,DATOS!$I11481,DATOS!$G$2:$G$20000,"OR")=0))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DATOS!$A$2:$A$20000,DATOS!$A11482,DATOS!$D$2:$D$20000,DATOS!$D11482,DATOS!$E$2:$E$20000,DATOS!$E11482,DATOS!$I$2:$I$20000,DATOS!$I11482,DATOS!$G$2:$G$20000,"EX")=0),0))))</f>
      </c>
      <c r="H11482">
        <f>IF(DATOS!$G11482&lt;&gt;"EX",0,--(COUNTIFS(DATOS!$A$2:$A$20000,DATOS!$A11482,DATOS!$D$2:$D$20000,DATOS!$D11482,DATOS!$E$2:$E$20000,DATOS!$E11482,DATOS!$I$2:$I$20000,DATOS!$I11482,DATOS!$G$2:$G$20000,"OR")=0))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DATOS!$A$2:$A$20000,DATOS!$A11483,DATOS!$D$2:$D$20000,DATOS!$D11483,DATOS!$E$2:$E$20000,DATOS!$E11483,DATOS!$I$2:$I$20000,DATOS!$I11483,DATOS!$G$2:$G$20000,"EX")=0),0))))</f>
      </c>
      <c r="H11483">
        <f>IF(DATOS!$G11483&lt;&gt;"EX",0,--(COUNTIFS(DATOS!$A$2:$A$20000,DATOS!$A11483,DATOS!$D$2:$D$20000,DATOS!$D11483,DATOS!$E$2:$E$20000,DATOS!$E11483,DATOS!$I$2:$I$20000,DATOS!$I11483,DATOS!$G$2:$G$20000,"OR")=0))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DATOS!$A$2:$A$20000,DATOS!$A11484,DATOS!$D$2:$D$20000,DATOS!$D11484,DATOS!$E$2:$E$20000,DATOS!$E11484,DATOS!$I$2:$I$20000,DATOS!$I11484,DATOS!$G$2:$G$20000,"EX")=0),0))))</f>
      </c>
      <c r="H11484">
        <f>IF(DATOS!$G11484&lt;&gt;"EX",0,--(COUNTIFS(DATOS!$A$2:$A$20000,DATOS!$A11484,DATOS!$D$2:$D$20000,DATOS!$D11484,DATOS!$E$2:$E$20000,DATOS!$E11484,DATOS!$I$2:$I$20000,DATOS!$I11484,DATOS!$G$2:$G$20000,"OR")=0))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DATOS!$A$2:$A$20000,DATOS!$A11485,DATOS!$D$2:$D$20000,DATOS!$D11485,DATOS!$E$2:$E$20000,DATOS!$E11485,DATOS!$I$2:$I$20000,DATOS!$I11485,DATOS!$G$2:$G$20000,"EX")=0),0))))</f>
      </c>
      <c r="H11485">
        <f>IF(DATOS!$G11485&lt;&gt;"EX",0,--(COUNTIFS(DATOS!$A$2:$A$20000,DATOS!$A11485,DATOS!$D$2:$D$20000,DATOS!$D11485,DATOS!$E$2:$E$20000,DATOS!$E11485,DATOS!$I$2:$I$20000,DATOS!$I11485,DATOS!$G$2:$G$20000,"OR")=0))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DATOS!$A$2:$A$20000,DATOS!$A11486,DATOS!$D$2:$D$20000,DATOS!$D11486,DATOS!$E$2:$E$20000,DATOS!$E11486,DATOS!$I$2:$I$20000,DATOS!$I11486,DATOS!$G$2:$G$20000,"EX")=0),0))))</f>
      </c>
      <c r="H11486">
        <f>IF(DATOS!$G11486&lt;&gt;"EX",0,--(COUNTIFS(DATOS!$A$2:$A$20000,DATOS!$A11486,DATOS!$D$2:$D$20000,DATOS!$D11486,DATOS!$E$2:$E$20000,DATOS!$E11486,DATOS!$I$2:$I$20000,DATOS!$I11486,DATOS!$G$2:$G$20000,"OR")=0))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DATOS!$A$2:$A$20000,DATOS!$A11487,DATOS!$D$2:$D$20000,DATOS!$D11487,DATOS!$E$2:$E$20000,DATOS!$E11487,DATOS!$I$2:$I$20000,DATOS!$I11487,DATOS!$G$2:$G$20000,"EX")=0),0))))</f>
      </c>
      <c r="H11487">
        <f>IF(DATOS!$G11487&lt;&gt;"EX",0,--(COUNTIFS(DATOS!$A$2:$A$20000,DATOS!$A11487,DATOS!$D$2:$D$20000,DATOS!$D11487,DATOS!$E$2:$E$20000,DATOS!$E11487,DATOS!$I$2:$I$20000,DATOS!$I11487,DATOS!$G$2:$G$20000,"OR")=0))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DATOS!$A$2:$A$20000,DATOS!$A11488,DATOS!$D$2:$D$20000,DATOS!$D11488,DATOS!$E$2:$E$20000,DATOS!$E11488,DATOS!$I$2:$I$20000,DATOS!$I11488,DATOS!$G$2:$G$20000,"EX")=0),0))))</f>
      </c>
      <c r="H11488">
        <f>IF(DATOS!$G11488&lt;&gt;"EX",0,--(COUNTIFS(DATOS!$A$2:$A$20000,DATOS!$A11488,DATOS!$D$2:$D$20000,DATOS!$D11488,DATOS!$E$2:$E$20000,DATOS!$E11488,DATOS!$I$2:$I$20000,DATOS!$I11488,DATOS!$G$2:$G$20000,"OR")=0))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DATOS!$A$2:$A$20000,DATOS!$A11489,DATOS!$D$2:$D$20000,DATOS!$D11489,DATOS!$E$2:$E$20000,DATOS!$E11489,DATOS!$I$2:$I$20000,DATOS!$I11489,DATOS!$G$2:$G$20000,"EX")=0),0))))</f>
      </c>
      <c r="H11489">
        <f>IF(DATOS!$G11489&lt;&gt;"EX",0,--(COUNTIFS(DATOS!$A$2:$A$20000,DATOS!$A11489,DATOS!$D$2:$D$20000,DATOS!$D11489,DATOS!$E$2:$E$20000,DATOS!$E11489,DATOS!$I$2:$I$20000,DATOS!$I11489,DATOS!$G$2:$G$20000,"OR")=0))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DATOS!$A$2:$A$20000,DATOS!$A11490,DATOS!$D$2:$D$20000,DATOS!$D11490,DATOS!$E$2:$E$20000,DATOS!$E11490,DATOS!$I$2:$I$20000,DATOS!$I11490,DATOS!$G$2:$G$20000,"EX")=0),0))))</f>
      </c>
      <c r="H11490">
        <f>IF(DATOS!$G11490&lt;&gt;"EX",0,--(COUNTIFS(DATOS!$A$2:$A$20000,DATOS!$A11490,DATOS!$D$2:$D$20000,DATOS!$D11490,DATOS!$E$2:$E$20000,DATOS!$E11490,DATOS!$I$2:$I$20000,DATOS!$I11490,DATOS!$G$2:$G$20000,"OR")=0))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DATOS!$A$2:$A$20000,DATOS!$A11491,DATOS!$D$2:$D$20000,DATOS!$D11491,DATOS!$E$2:$E$20000,DATOS!$E11491,DATOS!$I$2:$I$20000,DATOS!$I11491,DATOS!$G$2:$G$20000,"EX")=0),0))))</f>
      </c>
      <c r="H11491">
        <f>IF(DATOS!$G11491&lt;&gt;"EX",0,--(COUNTIFS(DATOS!$A$2:$A$20000,DATOS!$A11491,DATOS!$D$2:$D$20000,DATOS!$D11491,DATOS!$E$2:$E$20000,DATOS!$E11491,DATOS!$I$2:$I$20000,DATOS!$I11491,DATOS!$G$2:$G$20000,"OR")=0))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DATOS!$A$2:$A$20000,DATOS!$A11492,DATOS!$D$2:$D$20000,DATOS!$D11492,DATOS!$E$2:$E$20000,DATOS!$E11492,DATOS!$I$2:$I$20000,DATOS!$I11492,DATOS!$G$2:$G$20000,"EX")=0),0))))</f>
      </c>
      <c r="H11492">
        <f>IF(DATOS!$G11492&lt;&gt;"EX",0,--(COUNTIFS(DATOS!$A$2:$A$20000,DATOS!$A11492,DATOS!$D$2:$D$20000,DATOS!$D11492,DATOS!$E$2:$E$20000,DATOS!$E11492,DATOS!$I$2:$I$20000,DATOS!$I11492,DATOS!$G$2:$G$20000,"OR")=0))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DATOS!$A$2:$A$20000,DATOS!$A11493,DATOS!$D$2:$D$20000,DATOS!$D11493,DATOS!$E$2:$E$20000,DATOS!$E11493,DATOS!$I$2:$I$20000,DATOS!$I11493,DATOS!$G$2:$G$20000,"EX")=0),0))))</f>
      </c>
      <c r="H11493">
        <f>IF(DATOS!$G11493&lt;&gt;"EX",0,--(COUNTIFS(DATOS!$A$2:$A$20000,DATOS!$A11493,DATOS!$D$2:$D$20000,DATOS!$D11493,DATOS!$E$2:$E$20000,DATOS!$E11493,DATOS!$I$2:$I$20000,DATOS!$I11493,DATOS!$G$2:$G$20000,"OR")=0))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DATOS!$A$2:$A$20000,DATOS!$A11494,DATOS!$D$2:$D$20000,DATOS!$D11494,DATOS!$E$2:$E$20000,DATOS!$E11494,DATOS!$I$2:$I$20000,DATOS!$I11494,DATOS!$G$2:$G$20000,"EX")=0),0))))</f>
      </c>
      <c r="H11494">
        <f>IF(DATOS!$G11494&lt;&gt;"EX",0,--(COUNTIFS(DATOS!$A$2:$A$20000,DATOS!$A11494,DATOS!$D$2:$D$20000,DATOS!$D11494,DATOS!$E$2:$E$20000,DATOS!$E11494,DATOS!$I$2:$I$20000,DATOS!$I11494,DATOS!$G$2:$G$20000,"OR")=0))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DATOS!$A$2:$A$20000,DATOS!$A11495,DATOS!$D$2:$D$20000,DATOS!$D11495,DATOS!$E$2:$E$20000,DATOS!$E11495,DATOS!$I$2:$I$20000,DATOS!$I11495,DATOS!$G$2:$G$20000,"EX")=0),0))))</f>
      </c>
      <c r="H11495">
        <f>IF(DATOS!$G11495&lt;&gt;"EX",0,--(COUNTIFS(DATOS!$A$2:$A$20000,DATOS!$A11495,DATOS!$D$2:$D$20000,DATOS!$D11495,DATOS!$E$2:$E$20000,DATOS!$E11495,DATOS!$I$2:$I$20000,DATOS!$I11495,DATOS!$G$2:$G$20000,"OR")=0))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DATOS!$A$2:$A$20000,DATOS!$A11496,DATOS!$D$2:$D$20000,DATOS!$D11496,DATOS!$E$2:$E$20000,DATOS!$E11496,DATOS!$I$2:$I$20000,DATOS!$I11496,DATOS!$G$2:$G$20000,"EX")=0),0))))</f>
      </c>
      <c r="H11496">
        <f>IF(DATOS!$G11496&lt;&gt;"EX",0,--(COUNTIFS(DATOS!$A$2:$A$20000,DATOS!$A11496,DATOS!$D$2:$D$20000,DATOS!$D11496,DATOS!$E$2:$E$20000,DATOS!$E11496,DATOS!$I$2:$I$20000,DATOS!$I11496,DATOS!$G$2:$G$20000,"OR")=0))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DATOS!$A$2:$A$20000,DATOS!$A11497,DATOS!$D$2:$D$20000,DATOS!$D11497,DATOS!$E$2:$E$20000,DATOS!$E11497,DATOS!$I$2:$I$20000,DATOS!$I11497,DATOS!$G$2:$G$20000,"EX")=0),0))))</f>
      </c>
      <c r="H11497">
        <f>IF(DATOS!$G11497&lt;&gt;"EX",0,--(COUNTIFS(DATOS!$A$2:$A$20000,DATOS!$A11497,DATOS!$D$2:$D$20000,DATOS!$D11497,DATOS!$E$2:$E$20000,DATOS!$E11497,DATOS!$I$2:$I$20000,DATOS!$I11497,DATOS!$G$2:$G$20000,"OR")=0))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DATOS!$A$2:$A$20000,DATOS!$A11498,DATOS!$D$2:$D$20000,DATOS!$D11498,DATOS!$E$2:$E$20000,DATOS!$E11498,DATOS!$I$2:$I$20000,DATOS!$I11498,DATOS!$G$2:$G$20000,"EX")=0),0))))</f>
      </c>
      <c r="H11498">
        <f>IF(DATOS!$G11498&lt;&gt;"EX",0,--(COUNTIFS(DATOS!$A$2:$A$20000,DATOS!$A11498,DATOS!$D$2:$D$20000,DATOS!$D11498,DATOS!$E$2:$E$20000,DATOS!$E11498,DATOS!$I$2:$I$20000,DATOS!$I11498,DATOS!$G$2:$G$20000,"OR")=0))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DATOS!$A$2:$A$20000,DATOS!$A11499,DATOS!$D$2:$D$20000,DATOS!$D11499,DATOS!$E$2:$E$20000,DATOS!$E11499,DATOS!$I$2:$I$20000,DATOS!$I11499,DATOS!$G$2:$G$20000,"EX")=0),0))))</f>
      </c>
      <c r="H11499">
        <f>IF(DATOS!$G11499&lt;&gt;"EX",0,--(COUNTIFS(DATOS!$A$2:$A$20000,DATOS!$A11499,DATOS!$D$2:$D$20000,DATOS!$D11499,DATOS!$E$2:$E$20000,DATOS!$E11499,DATOS!$I$2:$I$20000,DATOS!$I11499,DATOS!$G$2:$G$20000,"OR")=0))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DATOS!$A$2:$A$20000,DATOS!$A11500,DATOS!$D$2:$D$20000,DATOS!$D11500,DATOS!$E$2:$E$20000,DATOS!$E11500,DATOS!$I$2:$I$20000,DATOS!$I11500,DATOS!$G$2:$G$20000,"EX")=0),0))))</f>
      </c>
      <c r="H11500">
        <f>IF(DATOS!$G11500&lt;&gt;"EX",0,--(COUNTIFS(DATOS!$A$2:$A$20000,DATOS!$A11500,DATOS!$D$2:$D$20000,DATOS!$D11500,DATOS!$E$2:$E$20000,DATOS!$E11500,DATOS!$I$2:$I$20000,DATOS!$I11500,DATOS!$G$2:$G$20000,"OR")=0))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DATOS!$A$2:$A$20000,DATOS!$A11501,DATOS!$D$2:$D$20000,DATOS!$D11501,DATOS!$E$2:$E$20000,DATOS!$E11501,DATOS!$I$2:$I$20000,DATOS!$I11501,DATOS!$G$2:$G$20000,"EX")=0),0))))</f>
      </c>
      <c r="H11501">
        <f>IF(DATOS!$G11501&lt;&gt;"EX",0,--(COUNTIFS(DATOS!$A$2:$A$20000,DATOS!$A11501,DATOS!$D$2:$D$20000,DATOS!$D11501,DATOS!$E$2:$E$20000,DATOS!$E11501,DATOS!$I$2:$I$20000,DATOS!$I11501,DATOS!$G$2:$G$20000,"OR")=0))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DATOS!$A$2:$A$20000,DATOS!$A11502,DATOS!$D$2:$D$20000,DATOS!$D11502,DATOS!$E$2:$E$20000,DATOS!$E11502,DATOS!$I$2:$I$20000,DATOS!$I11502,DATOS!$G$2:$G$20000,"EX")=0),0))))</f>
      </c>
      <c r="H11502">
        <f>IF(DATOS!$G11502&lt;&gt;"EX",0,--(COUNTIFS(DATOS!$A$2:$A$20000,DATOS!$A11502,DATOS!$D$2:$D$20000,DATOS!$D11502,DATOS!$E$2:$E$20000,DATOS!$E11502,DATOS!$I$2:$I$20000,DATOS!$I11502,DATOS!$G$2:$G$20000,"OR")=0))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DATOS!$A$2:$A$20000,DATOS!$A11503,DATOS!$D$2:$D$20000,DATOS!$D11503,DATOS!$E$2:$E$20000,DATOS!$E11503,DATOS!$I$2:$I$20000,DATOS!$I11503,DATOS!$G$2:$G$20000,"EX")=0),0))))</f>
      </c>
      <c r="H11503">
        <f>IF(DATOS!$G11503&lt;&gt;"EX",0,--(COUNTIFS(DATOS!$A$2:$A$20000,DATOS!$A11503,DATOS!$D$2:$D$20000,DATOS!$D11503,DATOS!$E$2:$E$20000,DATOS!$E11503,DATOS!$I$2:$I$20000,DATOS!$I11503,DATOS!$G$2:$G$20000,"OR")=0))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DATOS!$A$2:$A$20000,DATOS!$A11504,DATOS!$D$2:$D$20000,DATOS!$D11504,DATOS!$E$2:$E$20000,DATOS!$E11504,DATOS!$I$2:$I$20000,DATOS!$I11504,DATOS!$G$2:$G$20000,"EX")=0),0))))</f>
      </c>
      <c r="H11504">
        <f>IF(DATOS!$G11504&lt;&gt;"EX",0,--(COUNTIFS(DATOS!$A$2:$A$20000,DATOS!$A11504,DATOS!$D$2:$D$20000,DATOS!$D11504,DATOS!$E$2:$E$20000,DATOS!$E11504,DATOS!$I$2:$I$20000,DATOS!$I11504,DATOS!$G$2:$G$20000,"OR")=0))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DATOS!$A$2:$A$20000,DATOS!$A11505,DATOS!$D$2:$D$20000,DATOS!$D11505,DATOS!$E$2:$E$20000,DATOS!$E11505,DATOS!$I$2:$I$20000,DATOS!$I11505,DATOS!$G$2:$G$20000,"EX")=0),0))))</f>
      </c>
      <c r="H11505">
        <f>IF(DATOS!$G11505&lt;&gt;"EX",0,--(COUNTIFS(DATOS!$A$2:$A$20000,DATOS!$A11505,DATOS!$D$2:$D$20000,DATOS!$D11505,DATOS!$E$2:$E$20000,DATOS!$E11505,DATOS!$I$2:$I$20000,DATOS!$I11505,DATOS!$G$2:$G$20000,"OR")=0))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DATOS!$A$2:$A$20000,DATOS!$A11506,DATOS!$D$2:$D$20000,DATOS!$D11506,DATOS!$E$2:$E$20000,DATOS!$E11506,DATOS!$I$2:$I$20000,DATOS!$I11506,DATOS!$G$2:$G$20000,"EX")=0),0))))</f>
      </c>
      <c r="H11506">
        <f>IF(DATOS!$G11506&lt;&gt;"EX",0,--(COUNTIFS(DATOS!$A$2:$A$20000,DATOS!$A11506,DATOS!$D$2:$D$20000,DATOS!$D11506,DATOS!$E$2:$E$20000,DATOS!$E11506,DATOS!$I$2:$I$20000,DATOS!$I11506,DATOS!$G$2:$G$20000,"OR")=0))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DATOS!$A$2:$A$20000,DATOS!$A11507,DATOS!$D$2:$D$20000,DATOS!$D11507,DATOS!$E$2:$E$20000,DATOS!$E11507,DATOS!$I$2:$I$20000,DATOS!$I11507,DATOS!$G$2:$G$20000,"EX")=0),0))))</f>
      </c>
      <c r="H11507">
        <f>IF(DATOS!$G11507&lt;&gt;"EX",0,--(COUNTIFS(DATOS!$A$2:$A$20000,DATOS!$A11507,DATOS!$D$2:$D$20000,DATOS!$D11507,DATOS!$E$2:$E$20000,DATOS!$E11507,DATOS!$I$2:$I$20000,DATOS!$I11507,DATOS!$G$2:$G$20000,"OR")=0))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DATOS!$A$2:$A$20000,DATOS!$A11508,DATOS!$D$2:$D$20000,DATOS!$D11508,DATOS!$E$2:$E$20000,DATOS!$E11508,DATOS!$I$2:$I$20000,DATOS!$I11508,DATOS!$G$2:$G$20000,"EX")=0),0))))</f>
      </c>
      <c r="H11508">
        <f>IF(DATOS!$G11508&lt;&gt;"EX",0,--(COUNTIFS(DATOS!$A$2:$A$20000,DATOS!$A11508,DATOS!$D$2:$D$20000,DATOS!$D11508,DATOS!$E$2:$E$20000,DATOS!$E11508,DATOS!$I$2:$I$20000,DATOS!$I11508,DATOS!$G$2:$G$20000,"OR")=0))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DATOS!$A$2:$A$20000,DATOS!$A11509,DATOS!$D$2:$D$20000,DATOS!$D11509,DATOS!$E$2:$E$20000,DATOS!$E11509,DATOS!$I$2:$I$20000,DATOS!$I11509,DATOS!$G$2:$G$20000,"EX")=0),0))))</f>
      </c>
      <c r="H11509">
        <f>IF(DATOS!$G11509&lt;&gt;"EX",0,--(COUNTIFS(DATOS!$A$2:$A$20000,DATOS!$A11509,DATOS!$D$2:$D$20000,DATOS!$D11509,DATOS!$E$2:$E$20000,DATOS!$E11509,DATOS!$I$2:$I$20000,DATOS!$I11509,DATOS!$G$2:$G$20000,"OR")=0))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DATOS!$A$2:$A$20000,DATOS!$A11510,DATOS!$D$2:$D$20000,DATOS!$D11510,DATOS!$E$2:$E$20000,DATOS!$E11510,DATOS!$I$2:$I$20000,DATOS!$I11510,DATOS!$G$2:$G$20000,"EX")=0),0))))</f>
      </c>
      <c r="H11510">
        <f>IF(DATOS!$G11510&lt;&gt;"EX",0,--(COUNTIFS(DATOS!$A$2:$A$20000,DATOS!$A11510,DATOS!$D$2:$D$20000,DATOS!$D11510,DATOS!$E$2:$E$20000,DATOS!$E11510,DATOS!$I$2:$I$20000,DATOS!$I11510,DATOS!$G$2:$G$20000,"OR")=0))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DATOS!$A$2:$A$20000,DATOS!$A11511,DATOS!$D$2:$D$20000,DATOS!$D11511,DATOS!$E$2:$E$20000,DATOS!$E11511,DATOS!$I$2:$I$20000,DATOS!$I11511,DATOS!$G$2:$G$20000,"EX")=0),0))))</f>
      </c>
      <c r="H11511">
        <f>IF(DATOS!$G11511&lt;&gt;"EX",0,--(COUNTIFS(DATOS!$A$2:$A$20000,DATOS!$A11511,DATOS!$D$2:$D$20000,DATOS!$D11511,DATOS!$E$2:$E$20000,DATOS!$E11511,DATOS!$I$2:$I$20000,DATOS!$I11511,DATOS!$G$2:$G$20000,"OR")=0))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DATOS!$A$2:$A$20000,DATOS!$A11512,DATOS!$D$2:$D$20000,DATOS!$D11512,DATOS!$E$2:$E$20000,DATOS!$E11512,DATOS!$I$2:$I$20000,DATOS!$I11512,DATOS!$G$2:$G$20000,"EX")=0),0))))</f>
      </c>
      <c r="H11512">
        <f>IF(DATOS!$G11512&lt;&gt;"EX",0,--(COUNTIFS(DATOS!$A$2:$A$20000,DATOS!$A11512,DATOS!$D$2:$D$20000,DATOS!$D11512,DATOS!$E$2:$E$20000,DATOS!$E11512,DATOS!$I$2:$I$20000,DATOS!$I11512,DATOS!$G$2:$G$20000,"OR")=0))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DATOS!$A$2:$A$20000,DATOS!$A11513,DATOS!$D$2:$D$20000,DATOS!$D11513,DATOS!$E$2:$E$20000,DATOS!$E11513,DATOS!$I$2:$I$20000,DATOS!$I11513,DATOS!$G$2:$G$20000,"EX")=0),0))))</f>
      </c>
      <c r="H11513">
        <f>IF(DATOS!$G11513&lt;&gt;"EX",0,--(COUNTIFS(DATOS!$A$2:$A$20000,DATOS!$A11513,DATOS!$D$2:$D$20000,DATOS!$D11513,DATOS!$E$2:$E$20000,DATOS!$E11513,DATOS!$I$2:$I$20000,DATOS!$I11513,DATOS!$G$2:$G$20000,"OR")=0))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DATOS!$A$2:$A$20000,DATOS!$A11514,DATOS!$D$2:$D$20000,DATOS!$D11514,DATOS!$E$2:$E$20000,DATOS!$E11514,DATOS!$I$2:$I$20000,DATOS!$I11514,DATOS!$G$2:$G$20000,"EX")=0),0))))</f>
      </c>
      <c r="H11514">
        <f>IF(DATOS!$G11514&lt;&gt;"EX",0,--(COUNTIFS(DATOS!$A$2:$A$20000,DATOS!$A11514,DATOS!$D$2:$D$20000,DATOS!$D11514,DATOS!$E$2:$E$20000,DATOS!$E11514,DATOS!$I$2:$I$20000,DATOS!$I11514,DATOS!$G$2:$G$20000,"OR")=0))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DATOS!$A$2:$A$20000,DATOS!$A11515,DATOS!$D$2:$D$20000,DATOS!$D11515,DATOS!$E$2:$E$20000,DATOS!$E11515,DATOS!$I$2:$I$20000,DATOS!$I11515,DATOS!$G$2:$G$20000,"EX")=0),0))))</f>
      </c>
      <c r="H11515">
        <f>IF(DATOS!$G11515&lt;&gt;"EX",0,--(COUNTIFS(DATOS!$A$2:$A$20000,DATOS!$A11515,DATOS!$D$2:$D$20000,DATOS!$D11515,DATOS!$E$2:$E$20000,DATOS!$E11515,DATOS!$I$2:$I$20000,DATOS!$I11515,DATOS!$G$2:$G$20000,"OR")=0))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DATOS!$A$2:$A$20000,DATOS!$A11516,DATOS!$D$2:$D$20000,DATOS!$D11516,DATOS!$E$2:$E$20000,DATOS!$E11516,DATOS!$I$2:$I$20000,DATOS!$I11516,DATOS!$G$2:$G$20000,"EX")=0),0))))</f>
      </c>
      <c r="H11516">
        <f>IF(DATOS!$G11516&lt;&gt;"EX",0,--(COUNTIFS(DATOS!$A$2:$A$20000,DATOS!$A11516,DATOS!$D$2:$D$20000,DATOS!$D11516,DATOS!$E$2:$E$20000,DATOS!$E11516,DATOS!$I$2:$I$20000,DATOS!$I11516,DATOS!$G$2:$G$20000,"OR")=0))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DATOS!$A$2:$A$20000,DATOS!$A11517,DATOS!$D$2:$D$20000,DATOS!$D11517,DATOS!$E$2:$E$20000,DATOS!$E11517,DATOS!$I$2:$I$20000,DATOS!$I11517,DATOS!$G$2:$G$20000,"EX")=0),0))))</f>
      </c>
      <c r="H11517">
        <f>IF(DATOS!$G11517&lt;&gt;"EX",0,--(COUNTIFS(DATOS!$A$2:$A$20000,DATOS!$A11517,DATOS!$D$2:$D$20000,DATOS!$D11517,DATOS!$E$2:$E$20000,DATOS!$E11517,DATOS!$I$2:$I$20000,DATOS!$I11517,DATOS!$G$2:$G$20000,"OR")=0))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DATOS!$A$2:$A$20000,DATOS!$A11518,DATOS!$D$2:$D$20000,DATOS!$D11518,DATOS!$E$2:$E$20000,DATOS!$E11518,DATOS!$I$2:$I$20000,DATOS!$I11518,DATOS!$G$2:$G$20000,"EX")=0),0))))</f>
      </c>
      <c r="H11518">
        <f>IF(DATOS!$G11518&lt;&gt;"EX",0,--(COUNTIFS(DATOS!$A$2:$A$20000,DATOS!$A11518,DATOS!$D$2:$D$20000,DATOS!$D11518,DATOS!$E$2:$E$20000,DATOS!$E11518,DATOS!$I$2:$I$20000,DATOS!$I11518,DATOS!$G$2:$G$20000,"OR")=0))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DATOS!$A$2:$A$20000,DATOS!$A11519,DATOS!$D$2:$D$20000,DATOS!$D11519,DATOS!$E$2:$E$20000,DATOS!$E11519,DATOS!$I$2:$I$20000,DATOS!$I11519,DATOS!$G$2:$G$20000,"EX")=0),0))))</f>
      </c>
      <c r="H11519">
        <f>IF(DATOS!$G11519&lt;&gt;"EX",0,--(COUNTIFS(DATOS!$A$2:$A$20000,DATOS!$A11519,DATOS!$D$2:$D$20000,DATOS!$D11519,DATOS!$E$2:$E$20000,DATOS!$E11519,DATOS!$I$2:$I$20000,DATOS!$I11519,DATOS!$G$2:$G$20000,"OR")=0))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DATOS!$A$2:$A$20000,DATOS!$A11520,DATOS!$D$2:$D$20000,DATOS!$D11520,DATOS!$E$2:$E$20000,DATOS!$E11520,DATOS!$I$2:$I$20000,DATOS!$I11520,DATOS!$G$2:$G$20000,"EX")=0),0))))</f>
      </c>
      <c r="H11520">
        <f>IF(DATOS!$G11520&lt;&gt;"EX",0,--(COUNTIFS(DATOS!$A$2:$A$20000,DATOS!$A11520,DATOS!$D$2:$D$20000,DATOS!$D11520,DATOS!$E$2:$E$20000,DATOS!$E11520,DATOS!$I$2:$I$20000,DATOS!$I11520,DATOS!$G$2:$G$20000,"OR")=0))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DATOS!$A$2:$A$20000,DATOS!$A11521,DATOS!$D$2:$D$20000,DATOS!$D11521,DATOS!$E$2:$E$20000,DATOS!$E11521,DATOS!$I$2:$I$20000,DATOS!$I11521,DATOS!$G$2:$G$20000,"EX")=0),0))))</f>
      </c>
      <c r="H11521">
        <f>IF(DATOS!$G11521&lt;&gt;"EX",0,--(COUNTIFS(DATOS!$A$2:$A$20000,DATOS!$A11521,DATOS!$D$2:$D$20000,DATOS!$D11521,DATOS!$E$2:$E$20000,DATOS!$E11521,DATOS!$I$2:$I$20000,DATOS!$I11521,DATOS!$G$2:$G$20000,"OR")=0))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DATOS!$A$2:$A$20000,DATOS!$A11522,DATOS!$D$2:$D$20000,DATOS!$D11522,DATOS!$E$2:$E$20000,DATOS!$E11522,DATOS!$I$2:$I$20000,DATOS!$I11522,DATOS!$G$2:$G$20000,"EX")=0),0))))</f>
      </c>
      <c r="H11522">
        <f>IF(DATOS!$G11522&lt;&gt;"EX",0,--(COUNTIFS(DATOS!$A$2:$A$20000,DATOS!$A11522,DATOS!$D$2:$D$20000,DATOS!$D11522,DATOS!$E$2:$E$20000,DATOS!$E11522,DATOS!$I$2:$I$20000,DATOS!$I11522,DATOS!$G$2:$G$20000,"OR")=0))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DATOS!$A$2:$A$20000,DATOS!$A11523,DATOS!$D$2:$D$20000,DATOS!$D11523,DATOS!$E$2:$E$20000,DATOS!$E11523,DATOS!$I$2:$I$20000,DATOS!$I11523,DATOS!$G$2:$G$20000,"EX")=0),0))))</f>
      </c>
      <c r="H11523">
        <f>IF(DATOS!$G11523&lt;&gt;"EX",0,--(COUNTIFS(DATOS!$A$2:$A$20000,DATOS!$A11523,DATOS!$D$2:$D$20000,DATOS!$D11523,DATOS!$E$2:$E$20000,DATOS!$E11523,DATOS!$I$2:$I$20000,DATOS!$I11523,DATOS!$G$2:$G$20000,"OR")=0))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DATOS!$A$2:$A$20000,DATOS!$A11524,DATOS!$D$2:$D$20000,DATOS!$D11524,DATOS!$E$2:$E$20000,DATOS!$E11524,DATOS!$I$2:$I$20000,DATOS!$I11524,DATOS!$G$2:$G$20000,"EX")=0),0))))</f>
      </c>
      <c r="H11524">
        <f>IF(DATOS!$G11524&lt;&gt;"EX",0,--(COUNTIFS(DATOS!$A$2:$A$20000,DATOS!$A11524,DATOS!$D$2:$D$20000,DATOS!$D11524,DATOS!$E$2:$E$20000,DATOS!$E11524,DATOS!$I$2:$I$20000,DATOS!$I11524,DATOS!$G$2:$G$20000,"OR")=0))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DATOS!$A$2:$A$20000,DATOS!$A11525,DATOS!$D$2:$D$20000,DATOS!$D11525,DATOS!$E$2:$E$20000,DATOS!$E11525,DATOS!$I$2:$I$20000,DATOS!$I11525,DATOS!$G$2:$G$20000,"EX")=0),0))))</f>
      </c>
      <c r="H11525">
        <f>IF(DATOS!$G11525&lt;&gt;"EX",0,--(COUNTIFS(DATOS!$A$2:$A$20000,DATOS!$A11525,DATOS!$D$2:$D$20000,DATOS!$D11525,DATOS!$E$2:$E$20000,DATOS!$E11525,DATOS!$I$2:$I$20000,DATOS!$I11525,DATOS!$G$2:$G$20000,"OR")=0))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DATOS!$A$2:$A$20000,DATOS!$A11526,DATOS!$D$2:$D$20000,DATOS!$D11526,DATOS!$E$2:$E$20000,DATOS!$E11526,DATOS!$I$2:$I$20000,DATOS!$I11526,DATOS!$G$2:$G$20000,"EX")=0),0))))</f>
      </c>
      <c r="H11526">
        <f>IF(DATOS!$G11526&lt;&gt;"EX",0,--(COUNTIFS(DATOS!$A$2:$A$20000,DATOS!$A11526,DATOS!$D$2:$D$20000,DATOS!$D11526,DATOS!$E$2:$E$20000,DATOS!$E11526,DATOS!$I$2:$I$20000,DATOS!$I11526,DATOS!$G$2:$G$20000,"OR")=0))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DATOS!$A$2:$A$20000,DATOS!$A11527,DATOS!$D$2:$D$20000,DATOS!$D11527,DATOS!$E$2:$E$20000,DATOS!$E11527,DATOS!$I$2:$I$20000,DATOS!$I11527,DATOS!$G$2:$G$20000,"EX")=0),0))))</f>
      </c>
      <c r="H11527">
        <f>IF(DATOS!$G11527&lt;&gt;"EX",0,--(COUNTIFS(DATOS!$A$2:$A$20000,DATOS!$A11527,DATOS!$D$2:$D$20000,DATOS!$D11527,DATOS!$E$2:$E$20000,DATOS!$E11527,DATOS!$I$2:$I$20000,DATOS!$I11527,DATOS!$G$2:$G$20000,"OR")=0))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DATOS!$A$2:$A$20000,DATOS!$A11528,DATOS!$D$2:$D$20000,DATOS!$D11528,DATOS!$E$2:$E$20000,DATOS!$E11528,DATOS!$I$2:$I$20000,DATOS!$I11528,DATOS!$G$2:$G$20000,"EX")=0),0))))</f>
      </c>
      <c r="H11528">
        <f>IF(DATOS!$G11528&lt;&gt;"EX",0,--(COUNTIFS(DATOS!$A$2:$A$20000,DATOS!$A11528,DATOS!$D$2:$D$20000,DATOS!$D11528,DATOS!$E$2:$E$20000,DATOS!$E11528,DATOS!$I$2:$I$20000,DATOS!$I11528,DATOS!$G$2:$G$20000,"OR")=0))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DATOS!$A$2:$A$20000,DATOS!$A11529,DATOS!$D$2:$D$20000,DATOS!$D11529,DATOS!$E$2:$E$20000,DATOS!$E11529,DATOS!$I$2:$I$20000,DATOS!$I11529,DATOS!$G$2:$G$20000,"EX")=0),0))))</f>
      </c>
      <c r="H11529">
        <f>IF(DATOS!$G11529&lt;&gt;"EX",0,--(COUNTIFS(DATOS!$A$2:$A$20000,DATOS!$A11529,DATOS!$D$2:$D$20000,DATOS!$D11529,DATOS!$E$2:$E$20000,DATOS!$E11529,DATOS!$I$2:$I$20000,DATOS!$I11529,DATOS!$G$2:$G$20000,"OR")=0))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DATOS!$A$2:$A$20000,DATOS!$A11530,DATOS!$D$2:$D$20000,DATOS!$D11530,DATOS!$E$2:$E$20000,DATOS!$E11530,DATOS!$I$2:$I$20000,DATOS!$I11530,DATOS!$G$2:$G$20000,"EX")=0),0))))</f>
      </c>
      <c r="H11530">
        <f>IF(DATOS!$G11530&lt;&gt;"EX",0,--(COUNTIFS(DATOS!$A$2:$A$20000,DATOS!$A11530,DATOS!$D$2:$D$20000,DATOS!$D11530,DATOS!$E$2:$E$20000,DATOS!$E11530,DATOS!$I$2:$I$20000,DATOS!$I11530,DATOS!$G$2:$G$20000,"OR")=0))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DATOS!$A$2:$A$20000,DATOS!$A11531,DATOS!$D$2:$D$20000,DATOS!$D11531,DATOS!$E$2:$E$20000,DATOS!$E11531,DATOS!$I$2:$I$20000,DATOS!$I11531,DATOS!$G$2:$G$20000,"EX")=0),0))))</f>
      </c>
      <c r="H11531">
        <f>IF(DATOS!$G11531&lt;&gt;"EX",0,--(COUNTIFS(DATOS!$A$2:$A$20000,DATOS!$A11531,DATOS!$D$2:$D$20000,DATOS!$D11531,DATOS!$E$2:$E$20000,DATOS!$E11531,DATOS!$I$2:$I$20000,DATOS!$I11531,DATOS!$G$2:$G$20000,"OR")=0))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DATOS!$A$2:$A$20000,DATOS!$A11532,DATOS!$D$2:$D$20000,DATOS!$D11532,DATOS!$E$2:$E$20000,DATOS!$E11532,DATOS!$I$2:$I$20000,DATOS!$I11532,DATOS!$G$2:$G$20000,"EX")=0),0))))</f>
      </c>
      <c r="H11532">
        <f>IF(DATOS!$G11532&lt;&gt;"EX",0,--(COUNTIFS(DATOS!$A$2:$A$20000,DATOS!$A11532,DATOS!$D$2:$D$20000,DATOS!$D11532,DATOS!$E$2:$E$20000,DATOS!$E11532,DATOS!$I$2:$I$20000,DATOS!$I11532,DATOS!$G$2:$G$20000,"OR")=0))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DATOS!$A$2:$A$20000,DATOS!$A11533,DATOS!$D$2:$D$20000,DATOS!$D11533,DATOS!$E$2:$E$20000,DATOS!$E11533,DATOS!$I$2:$I$20000,DATOS!$I11533,DATOS!$G$2:$G$20000,"EX")=0),0))))</f>
      </c>
      <c r="H11533">
        <f>IF(DATOS!$G11533&lt;&gt;"EX",0,--(COUNTIFS(DATOS!$A$2:$A$20000,DATOS!$A11533,DATOS!$D$2:$D$20000,DATOS!$D11533,DATOS!$E$2:$E$20000,DATOS!$E11533,DATOS!$I$2:$I$20000,DATOS!$I11533,DATOS!$G$2:$G$20000,"OR")=0))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DATOS!$A$2:$A$20000,DATOS!$A11534,DATOS!$D$2:$D$20000,DATOS!$D11534,DATOS!$E$2:$E$20000,DATOS!$E11534,DATOS!$I$2:$I$20000,DATOS!$I11534,DATOS!$G$2:$G$20000,"EX")=0),0))))</f>
      </c>
      <c r="H11534">
        <f>IF(DATOS!$G11534&lt;&gt;"EX",0,--(COUNTIFS(DATOS!$A$2:$A$20000,DATOS!$A11534,DATOS!$D$2:$D$20000,DATOS!$D11534,DATOS!$E$2:$E$20000,DATOS!$E11534,DATOS!$I$2:$I$20000,DATOS!$I11534,DATOS!$G$2:$G$20000,"OR")=0))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DATOS!$A$2:$A$20000,DATOS!$A11535,DATOS!$D$2:$D$20000,DATOS!$D11535,DATOS!$E$2:$E$20000,DATOS!$E11535,DATOS!$I$2:$I$20000,DATOS!$I11535,DATOS!$G$2:$G$20000,"EX")=0),0))))</f>
      </c>
      <c r="H11535">
        <f>IF(DATOS!$G11535&lt;&gt;"EX",0,--(COUNTIFS(DATOS!$A$2:$A$20000,DATOS!$A11535,DATOS!$D$2:$D$20000,DATOS!$D11535,DATOS!$E$2:$E$20000,DATOS!$E11535,DATOS!$I$2:$I$20000,DATOS!$I11535,DATOS!$G$2:$G$20000,"OR")=0))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DATOS!$A$2:$A$20000,DATOS!$A11536,DATOS!$D$2:$D$20000,DATOS!$D11536,DATOS!$E$2:$E$20000,DATOS!$E11536,DATOS!$I$2:$I$20000,DATOS!$I11536,DATOS!$G$2:$G$20000,"EX")=0),0))))</f>
      </c>
      <c r="H11536">
        <f>IF(DATOS!$G11536&lt;&gt;"EX",0,--(COUNTIFS(DATOS!$A$2:$A$20000,DATOS!$A11536,DATOS!$D$2:$D$20000,DATOS!$D11536,DATOS!$E$2:$E$20000,DATOS!$E11536,DATOS!$I$2:$I$20000,DATOS!$I11536,DATOS!$G$2:$G$20000,"OR")=0))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DATOS!$A$2:$A$20000,DATOS!$A11537,DATOS!$D$2:$D$20000,DATOS!$D11537,DATOS!$E$2:$E$20000,DATOS!$E11537,DATOS!$I$2:$I$20000,DATOS!$I11537,DATOS!$G$2:$G$20000,"EX")=0),0))))</f>
      </c>
      <c r="H11537">
        <f>IF(DATOS!$G11537&lt;&gt;"EX",0,--(COUNTIFS(DATOS!$A$2:$A$20000,DATOS!$A11537,DATOS!$D$2:$D$20000,DATOS!$D11537,DATOS!$E$2:$E$20000,DATOS!$E11537,DATOS!$I$2:$I$20000,DATOS!$I11537,DATOS!$G$2:$G$20000,"OR")=0))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DATOS!$A$2:$A$20000,DATOS!$A11538,DATOS!$D$2:$D$20000,DATOS!$D11538,DATOS!$E$2:$E$20000,DATOS!$E11538,DATOS!$I$2:$I$20000,DATOS!$I11538,DATOS!$G$2:$G$20000,"EX")=0),0))))</f>
      </c>
      <c r="H11538">
        <f>IF(DATOS!$G11538&lt;&gt;"EX",0,--(COUNTIFS(DATOS!$A$2:$A$20000,DATOS!$A11538,DATOS!$D$2:$D$20000,DATOS!$D11538,DATOS!$E$2:$E$20000,DATOS!$E11538,DATOS!$I$2:$I$20000,DATOS!$I11538,DATOS!$G$2:$G$20000,"OR")=0))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DATOS!$A$2:$A$20000,DATOS!$A11539,DATOS!$D$2:$D$20000,DATOS!$D11539,DATOS!$E$2:$E$20000,DATOS!$E11539,DATOS!$I$2:$I$20000,DATOS!$I11539,DATOS!$G$2:$G$20000,"EX")=0),0))))</f>
      </c>
      <c r="H11539">
        <f>IF(DATOS!$G11539&lt;&gt;"EX",0,--(COUNTIFS(DATOS!$A$2:$A$20000,DATOS!$A11539,DATOS!$D$2:$D$20000,DATOS!$D11539,DATOS!$E$2:$E$20000,DATOS!$E11539,DATOS!$I$2:$I$20000,DATOS!$I11539,DATOS!$G$2:$G$20000,"OR")=0))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DATOS!$A$2:$A$20000,DATOS!$A11540,DATOS!$D$2:$D$20000,DATOS!$D11540,DATOS!$E$2:$E$20000,DATOS!$E11540,DATOS!$I$2:$I$20000,DATOS!$I11540,DATOS!$G$2:$G$20000,"EX")=0),0))))</f>
      </c>
      <c r="H11540">
        <f>IF(DATOS!$G11540&lt;&gt;"EX",0,--(COUNTIFS(DATOS!$A$2:$A$20000,DATOS!$A11540,DATOS!$D$2:$D$20000,DATOS!$D11540,DATOS!$E$2:$E$20000,DATOS!$E11540,DATOS!$I$2:$I$20000,DATOS!$I11540,DATOS!$G$2:$G$20000,"OR")=0))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DATOS!$A$2:$A$20000,DATOS!$A11541,DATOS!$D$2:$D$20000,DATOS!$D11541,DATOS!$E$2:$E$20000,DATOS!$E11541,DATOS!$I$2:$I$20000,DATOS!$I11541,DATOS!$G$2:$G$20000,"EX")=0),0))))</f>
      </c>
      <c r="H11541">
        <f>IF(DATOS!$G11541&lt;&gt;"EX",0,--(COUNTIFS(DATOS!$A$2:$A$20000,DATOS!$A11541,DATOS!$D$2:$D$20000,DATOS!$D11541,DATOS!$E$2:$E$20000,DATOS!$E11541,DATOS!$I$2:$I$20000,DATOS!$I11541,DATOS!$G$2:$G$20000,"OR")=0))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DATOS!$A$2:$A$20000,DATOS!$A11542,DATOS!$D$2:$D$20000,DATOS!$D11542,DATOS!$E$2:$E$20000,DATOS!$E11542,DATOS!$I$2:$I$20000,DATOS!$I11542,DATOS!$G$2:$G$20000,"EX")=0),0))))</f>
      </c>
      <c r="H11542">
        <f>IF(DATOS!$G11542&lt;&gt;"EX",0,--(COUNTIFS(DATOS!$A$2:$A$20000,DATOS!$A11542,DATOS!$D$2:$D$20000,DATOS!$D11542,DATOS!$E$2:$E$20000,DATOS!$E11542,DATOS!$I$2:$I$20000,DATOS!$I11542,DATOS!$G$2:$G$20000,"OR")=0))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DATOS!$A$2:$A$20000,DATOS!$A11543,DATOS!$D$2:$D$20000,DATOS!$D11543,DATOS!$E$2:$E$20000,DATOS!$E11543,DATOS!$I$2:$I$20000,DATOS!$I11543,DATOS!$G$2:$G$20000,"EX")=0),0))))</f>
      </c>
      <c r="H11543">
        <f>IF(DATOS!$G11543&lt;&gt;"EX",0,--(COUNTIFS(DATOS!$A$2:$A$20000,DATOS!$A11543,DATOS!$D$2:$D$20000,DATOS!$D11543,DATOS!$E$2:$E$20000,DATOS!$E11543,DATOS!$I$2:$I$20000,DATOS!$I11543,DATOS!$G$2:$G$20000,"OR")=0))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DATOS!$A$2:$A$20000,DATOS!$A11544,DATOS!$D$2:$D$20000,DATOS!$D11544,DATOS!$E$2:$E$20000,DATOS!$E11544,DATOS!$I$2:$I$20000,DATOS!$I11544,DATOS!$G$2:$G$20000,"EX")=0),0))))</f>
      </c>
      <c r="H11544">
        <f>IF(DATOS!$G11544&lt;&gt;"EX",0,--(COUNTIFS(DATOS!$A$2:$A$20000,DATOS!$A11544,DATOS!$D$2:$D$20000,DATOS!$D11544,DATOS!$E$2:$E$20000,DATOS!$E11544,DATOS!$I$2:$I$20000,DATOS!$I11544,DATOS!$G$2:$G$20000,"OR")=0))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DATOS!$A$2:$A$20000,DATOS!$A11545,DATOS!$D$2:$D$20000,DATOS!$D11545,DATOS!$E$2:$E$20000,DATOS!$E11545,DATOS!$I$2:$I$20000,DATOS!$I11545,DATOS!$G$2:$G$20000,"EX")=0),0))))</f>
      </c>
      <c r="H11545">
        <f>IF(DATOS!$G11545&lt;&gt;"EX",0,--(COUNTIFS(DATOS!$A$2:$A$20000,DATOS!$A11545,DATOS!$D$2:$D$20000,DATOS!$D11545,DATOS!$E$2:$E$20000,DATOS!$E11545,DATOS!$I$2:$I$20000,DATOS!$I11545,DATOS!$G$2:$G$20000,"OR")=0))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DATOS!$A$2:$A$20000,DATOS!$A11546,DATOS!$D$2:$D$20000,DATOS!$D11546,DATOS!$E$2:$E$20000,DATOS!$E11546,DATOS!$I$2:$I$20000,DATOS!$I11546,DATOS!$G$2:$G$20000,"EX")=0),0))))</f>
      </c>
      <c r="H11546">
        <f>IF(DATOS!$G11546&lt;&gt;"EX",0,--(COUNTIFS(DATOS!$A$2:$A$20000,DATOS!$A11546,DATOS!$D$2:$D$20000,DATOS!$D11546,DATOS!$E$2:$E$20000,DATOS!$E11546,DATOS!$I$2:$I$20000,DATOS!$I11546,DATOS!$G$2:$G$20000,"OR")=0))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DATOS!$A$2:$A$20000,DATOS!$A11547,DATOS!$D$2:$D$20000,DATOS!$D11547,DATOS!$E$2:$E$20000,DATOS!$E11547,DATOS!$I$2:$I$20000,DATOS!$I11547,DATOS!$G$2:$G$20000,"EX")=0),0))))</f>
      </c>
      <c r="H11547">
        <f>IF(DATOS!$G11547&lt;&gt;"EX",0,--(COUNTIFS(DATOS!$A$2:$A$20000,DATOS!$A11547,DATOS!$D$2:$D$20000,DATOS!$D11547,DATOS!$E$2:$E$20000,DATOS!$E11547,DATOS!$I$2:$I$20000,DATOS!$I11547,DATOS!$G$2:$G$20000,"OR")=0))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DATOS!$A$2:$A$20000,DATOS!$A11548,DATOS!$D$2:$D$20000,DATOS!$D11548,DATOS!$E$2:$E$20000,DATOS!$E11548,DATOS!$I$2:$I$20000,DATOS!$I11548,DATOS!$G$2:$G$20000,"EX")=0),0))))</f>
      </c>
      <c r="H11548">
        <f>IF(DATOS!$G11548&lt;&gt;"EX",0,--(COUNTIFS(DATOS!$A$2:$A$20000,DATOS!$A11548,DATOS!$D$2:$D$20000,DATOS!$D11548,DATOS!$E$2:$E$20000,DATOS!$E11548,DATOS!$I$2:$I$20000,DATOS!$I11548,DATOS!$G$2:$G$20000,"OR")=0))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DATOS!$A$2:$A$20000,DATOS!$A11549,DATOS!$D$2:$D$20000,DATOS!$D11549,DATOS!$E$2:$E$20000,DATOS!$E11549,DATOS!$I$2:$I$20000,DATOS!$I11549,DATOS!$G$2:$G$20000,"EX")=0),0))))</f>
      </c>
      <c r="H11549">
        <f>IF(DATOS!$G11549&lt;&gt;"EX",0,--(COUNTIFS(DATOS!$A$2:$A$20000,DATOS!$A11549,DATOS!$D$2:$D$20000,DATOS!$D11549,DATOS!$E$2:$E$20000,DATOS!$E11549,DATOS!$I$2:$I$20000,DATOS!$I11549,DATOS!$G$2:$G$20000,"OR")=0))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DATOS!$A$2:$A$20000,DATOS!$A11550,DATOS!$D$2:$D$20000,DATOS!$D11550,DATOS!$E$2:$E$20000,DATOS!$E11550,DATOS!$I$2:$I$20000,DATOS!$I11550,DATOS!$G$2:$G$20000,"EX")=0),0))))</f>
      </c>
      <c r="H11550">
        <f>IF(DATOS!$G11550&lt;&gt;"EX",0,--(COUNTIFS(DATOS!$A$2:$A$20000,DATOS!$A11550,DATOS!$D$2:$D$20000,DATOS!$D11550,DATOS!$E$2:$E$20000,DATOS!$E11550,DATOS!$I$2:$I$20000,DATOS!$I11550,DATOS!$G$2:$G$20000,"OR")=0))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DATOS!$A$2:$A$20000,DATOS!$A11551,DATOS!$D$2:$D$20000,DATOS!$D11551,DATOS!$E$2:$E$20000,DATOS!$E11551,DATOS!$I$2:$I$20000,DATOS!$I11551,DATOS!$G$2:$G$20000,"EX")=0),0))))</f>
      </c>
      <c r="H11551">
        <f>IF(DATOS!$G11551&lt;&gt;"EX",0,--(COUNTIFS(DATOS!$A$2:$A$20000,DATOS!$A11551,DATOS!$D$2:$D$20000,DATOS!$D11551,DATOS!$E$2:$E$20000,DATOS!$E11551,DATOS!$I$2:$I$20000,DATOS!$I11551,DATOS!$G$2:$G$20000,"OR")=0))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DATOS!$A$2:$A$20000,DATOS!$A11552,DATOS!$D$2:$D$20000,DATOS!$D11552,DATOS!$E$2:$E$20000,DATOS!$E11552,DATOS!$I$2:$I$20000,DATOS!$I11552,DATOS!$G$2:$G$20000,"EX")=0),0))))</f>
      </c>
      <c r="H11552">
        <f>IF(DATOS!$G11552&lt;&gt;"EX",0,--(COUNTIFS(DATOS!$A$2:$A$20000,DATOS!$A11552,DATOS!$D$2:$D$20000,DATOS!$D11552,DATOS!$E$2:$E$20000,DATOS!$E11552,DATOS!$I$2:$I$20000,DATOS!$I11552,DATOS!$G$2:$G$20000,"OR")=0))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DATOS!$A$2:$A$20000,DATOS!$A11553,DATOS!$D$2:$D$20000,DATOS!$D11553,DATOS!$E$2:$E$20000,DATOS!$E11553,DATOS!$I$2:$I$20000,DATOS!$I11553,DATOS!$G$2:$G$20000,"EX")=0),0))))</f>
      </c>
      <c r="H11553">
        <f>IF(DATOS!$G11553&lt;&gt;"EX",0,--(COUNTIFS(DATOS!$A$2:$A$20000,DATOS!$A11553,DATOS!$D$2:$D$20000,DATOS!$D11553,DATOS!$E$2:$E$20000,DATOS!$E11553,DATOS!$I$2:$I$20000,DATOS!$I11553,DATOS!$G$2:$G$20000,"OR")=0))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DATOS!$A$2:$A$20000,DATOS!$A11554,DATOS!$D$2:$D$20000,DATOS!$D11554,DATOS!$E$2:$E$20000,DATOS!$E11554,DATOS!$I$2:$I$20000,DATOS!$I11554,DATOS!$G$2:$G$20000,"EX")=0),0))))</f>
      </c>
      <c r="H11554">
        <f>IF(DATOS!$G11554&lt;&gt;"EX",0,--(COUNTIFS(DATOS!$A$2:$A$20000,DATOS!$A11554,DATOS!$D$2:$D$20000,DATOS!$D11554,DATOS!$E$2:$E$20000,DATOS!$E11554,DATOS!$I$2:$I$20000,DATOS!$I11554,DATOS!$G$2:$G$20000,"OR")=0))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DATOS!$A$2:$A$20000,DATOS!$A11555,DATOS!$D$2:$D$20000,DATOS!$D11555,DATOS!$E$2:$E$20000,DATOS!$E11555,DATOS!$I$2:$I$20000,DATOS!$I11555,DATOS!$G$2:$G$20000,"EX")=0),0))))</f>
      </c>
      <c r="H11555">
        <f>IF(DATOS!$G11555&lt;&gt;"EX",0,--(COUNTIFS(DATOS!$A$2:$A$20000,DATOS!$A11555,DATOS!$D$2:$D$20000,DATOS!$D11555,DATOS!$E$2:$E$20000,DATOS!$E11555,DATOS!$I$2:$I$20000,DATOS!$I11555,DATOS!$G$2:$G$20000,"OR")=0))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DATOS!$A$2:$A$20000,DATOS!$A11556,DATOS!$D$2:$D$20000,DATOS!$D11556,DATOS!$E$2:$E$20000,DATOS!$E11556,DATOS!$I$2:$I$20000,DATOS!$I11556,DATOS!$G$2:$G$20000,"EX")=0),0))))</f>
      </c>
      <c r="H11556">
        <f>IF(DATOS!$G11556&lt;&gt;"EX",0,--(COUNTIFS(DATOS!$A$2:$A$20000,DATOS!$A11556,DATOS!$D$2:$D$20000,DATOS!$D11556,DATOS!$E$2:$E$20000,DATOS!$E11556,DATOS!$I$2:$I$20000,DATOS!$I11556,DATOS!$G$2:$G$20000,"OR")=0))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DATOS!$A$2:$A$20000,DATOS!$A11557,DATOS!$D$2:$D$20000,DATOS!$D11557,DATOS!$E$2:$E$20000,DATOS!$E11557,DATOS!$I$2:$I$20000,DATOS!$I11557,DATOS!$G$2:$G$20000,"EX")=0),0))))</f>
      </c>
      <c r="H11557">
        <f>IF(DATOS!$G11557&lt;&gt;"EX",0,--(COUNTIFS(DATOS!$A$2:$A$20000,DATOS!$A11557,DATOS!$D$2:$D$20000,DATOS!$D11557,DATOS!$E$2:$E$20000,DATOS!$E11557,DATOS!$I$2:$I$20000,DATOS!$I11557,DATOS!$G$2:$G$20000,"OR")=0))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DATOS!$A$2:$A$20000,DATOS!$A11558,DATOS!$D$2:$D$20000,DATOS!$D11558,DATOS!$E$2:$E$20000,DATOS!$E11558,DATOS!$I$2:$I$20000,DATOS!$I11558,DATOS!$G$2:$G$20000,"EX")=0),0))))</f>
      </c>
      <c r="H11558">
        <f>IF(DATOS!$G11558&lt;&gt;"EX",0,--(COUNTIFS(DATOS!$A$2:$A$20000,DATOS!$A11558,DATOS!$D$2:$D$20000,DATOS!$D11558,DATOS!$E$2:$E$20000,DATOS!$E11558,DATOS!$I$2:$I$20000,DATOS!$I11558,DATOS!$G$2:$G$20000,"OR")=0))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DATOS!$A$2:$A$20000,DATOS!$A11559,DATOS!$D$2:$D$20000,DATOS!$D11559,DATOS!$E$2:$E$20000,DATOS!$E11559,DATOS!$I$2:$I$20000,DATOS!$I11559,DATOS!$G$2:$G$20000,"EX")=0),0))))</f>
      </c>
      <c r="H11559">
        <f>IF(DATOS!$G11559&lt;&gt;"EX",0,--(COUNTIFS(DATOS!$A$2:$A$20000,DATOS!$A11559,DATOS!$D$2:$D$20000,DATOS!$D11559,DATOS!$E$2:$E$20000,DATOS!$E11559,DATOS!$I$2:$I$20000,DATOS!$I11559,DATOS!$G$2:$G$20000,"OR")=0))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DATOS!$A$2:$A$20000,DATOS!$A11560,DATOS!$D$2:$D$20000,DATOS!$D11560,DATOS!$E$2:$E$20000,DATOS!$E11560,DATOS!$I$2:$I$20000,DATOS!$I11560,DATOS!$G$2:$G$20000,"EX")=0),0))))</f>
      </c>
      <c r="H11560">
        <f>IF(DATOS!$G11560&lt;&gt;"EX",0,--(COUNTIFS(DATOS!$A$2:$A$20000,DATOS!$A11560,DATOS!$D$2:$D$20000,DATOS!$D11560,DATOS!$E$2:$E$20000,DATOS!$E11560,DATOS!$I$2:$I$20000,DATOS!$I11560,DATOS!$G$2:$G$20000,"OR")=0))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DATOS!$A$2:$A$20000,DATOS!$A11561,DATOS!$D$2:$D$20000,DATOS!$D11561,DATOS!$E$2:$E$20000,DATOS!$E11561,DATOS!$I$2:$I$20000,DATOS!$I11561,DATOS!$G$2:$G$20000,"EX")=0),0))))</f>
      </c>
      <c r="H11561">
        <f>IF(DATOS!$G11561&lt;&gt;"EX",0,--(COUNTIFS(DATOS!$A$2:$A$20000,DATOS!$A11561,DATOS!$D$2:$D$20000,DATOS!$D11561,DATOS!$E$2:$E$20000,DATOS!$E11561,DATOS!$I$2:$I$20000,DATOS!$I11561,DATOS!$G$2:$G$20000,"OR")=0))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DATOS!$A$2:$A$20000,DATOS!$A11562,DATOS!$D$2:$D$20000,DATOS!$D11562,DATOS!$E$2:$E$20000,DATOS!$E11562,DATOS!$I$2:$I$20000,DATOS!$I11562,DATOS!$G$2:$G$20000,"EX")=0),0))))</f>
      </c>
      <c r="H11562">
        <f>IF(DATOS!$G11562&lt;&gt;"EX",0,--(COUNTIFS(DATOS!$A$2:$A$20000,DATOS!$A11562,DATOS!$D$2:$D$20000,DATOS!$D11562,DATOS!$E$2:$E$20000,DATOS!$E11562,DATOS!$I$2:$I$20000,DATOS!$I11562,DATOS!$G$2:$G$20000,"OR")=0))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DATOS!$A$2:$A$20000,DATOS!$A11563,DATOS!$D$2:$D$20000,DATOS!$D11563,DATOS!$E$2:$E$20000,DATOS!$E11563,DATOS!$I$2:$I$20000,DATOS!$I11563,DATOS!$G$2:$G$20000,"EX")=0),0))))</f>
      </c>
      <c r="H11563">
        <f>IF(DATOS!$G11563&lt;&gt;"EX",0,--(COUNTIFS(DATOS!$A$2:$A$20000,DATOS!$A11563,DATOS!$D$2:$D$20000,DATOS!$D11563,DATOS!$E$2:$E$20000,DATOS!$E11563,DATOS!$I$2:$I$20000,DATOS!$I11563,DATOS!$G$2:$G$20000,"OR")=0))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DATOS!$A$2:$A$20000,DATOS!$A11564,DATOS!$D$2:$D$20000,DATOS!$D11564,DATOS!$E$2:$E$20000,DATOS!$E11564,DATOS!$I$2:$I$20000,DATOS!$I11564,DATOS!$G$2:$G$20000,"EX")=0),0))))</f>
      </c>
      <c r="H11564">
        <f>IF(DATOS!$G11564&lt;&gt;"EX",0,--(COUNTIFS(DATOS!$A$2:$A$20000,DATOS!$A11564,DATOS!$D$2:$D$20000,DATOS!$D11564,DATOS!$E$2:$E$20000,DATOS!$E11564,DATOS!$I$2:$I$20000,DATOS!$I11564,DATOS!$G$2:$G$20000,"OR")=0))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DATOS!$A$2:$A$20000,DATOS!$A11565,DATOS!$D$2:$D$20000,DATOS!$D11565,DATOS!$E$2:$E$20000,DATOS!$E11565,DATOS!$I$2:$I$20000,DATOS!$I11565,DATOS!$G$2:$G$20000,"EX")=0),0))))</f>
      </c>
      <c r="H11565">
        <f>IF(DATOS!$G11565&lt;&gt;"EX",0,--(COUNTIFS(DATOS!$A$2:$A$20000,DATOS!$A11565,DATOS!$D$2:$D$20000,DATOS!$D11565,DATOS!$E$2:$E$20000,DATOS!$E11565,DATOS!$I$2:$I$20000,DATOS!$I11565,DATOS!$G$2:$G$20000,"OR")=0))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DATOS!$A$2:$A$20000,DATOS!$A11566,DATOS!$D$2:$D$20000,DATOS!$D11566,DATOS!$E$2:$E$20000,DATOS!$E11566,DATOS!$I$2:$I$20000,DATOS!$I11566,DATOS!$G$2:$G$20000,"EX")=0),0))))</f>
      </c>
      <c r="H11566">
        <f>IF(DATOS!$G11566&lt;&gt;"EX",0,--(COUNTIFS(DATOS!$A$2:$A$20000,DATOS!$A11566,DATOS!$D$2:$D$20000,DATOS!$D11566,DATOS!$E$2:$E$20000,DATOS!$E11566,DATOS!$I$2:$I$20000,DATOS!$I11566,DATOS!$G$2:$G$20000,"OR")=0))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DATOS!$A$2:$A$20000,DATOS!$A11567,DATOS!$D$2:$D$20000,DATOS!$D11567,DATOS!$E$2:$E$20000,DATOS!$E11567,DATOS!$I$2:$I$20000,DATOS!$I11567,DATOS!$G$2:$G$20000,"EX")=0),0))))</f>
      </c>
      <c r="H11567">
        <f>IF(DATOS!$G11567&lt;&gt;"EX",0,--(COUNTIFS(DATOS!$A$2:$A$20000,DATOS!$A11567,DATOS!$D$2:$D$20000,DATOS!$D11567,DATOS!$E$2:$E$20000,DATOS!$E11567,DATOS!$I$2:$I$20000,DATOS!$I11567,DATOS!$G$2:$G$20000,"OR")=0))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DATOS!$A$2:$A$20000,DATOS!$A11568,DATOS!$D$2:$D$20000,DATOS!$D11568,DATOS!$E$2:$E$20000,DATOS!$E11568,DATOS!$I$2:$I$20000,DATOS!$I11568,DATOS!$G$2:$G$20000,"EX")=0),0))))</f>
      </c>
      <c r="H11568">
        <f>IF(DATOS!$G11568&lt;&gt;"EX",0,--(COUNTIFS(DATOS!$A$2:$A$20000,DATOS!$A11568,DATOS!$D$2:$D$20000,DATOS!$D11568,DATOS!$E$2:$E$20000,DATOS!$E11568,DATOS!$I$2:$I$20000,DATOS!$I11568,DATOS!$G$2:$G$20000,"OR")=0))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DATOS!$A$2:$A$20000,DATOS!$A11569,DATOS!$D$2:$D$20000,DATOS!$D11569,DATOS!$E$2:$E$20000,DATOS!$E11569,DATOS!$I$2:$I$20000,DATOS!$I11569,DATOS!$G$2:$G$20000,"EX")=0),0))))</f>
      </c>
      <c r="H11569">
        <f>IF(DATOS!$G11569&lt;&gt;"EX",0,--(COUNTIFS(DATOS!$A$2:$A$20000,DATOS!$A11569,DATOS!$D$2:$D$20000,DATOS!$D11569,DATOS!$E$2:$E$20000,DATOS!$E11569,DATOS!$I$2:$I$20000,DATOS!$I11569,DATOS!$G$2:$G$20000,"OR")=0))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DATOS!$A$2:$A$20000,DATOS!$A11570,DATOS!$D$2:$D$20000,DATOS!$D11570,DATOS!$E$2:$E$20000,DATOS!$E11570,DATOS!$I$2:$I$20000,DATOS!$I11570,DATOS!$G$2:$G$20000,"EX")=0),0))))</f>
      </c>
      <c r="H11570">
        <f>IF(DATOS!$G11570&lt;&gt;"EX",0,--(COUNTIFS(DATOS!$A$2:$A$20000,DATOS!$A11570,DATOS!$D$2:$D$20000,DATOS!$D11570,DATOS!$E$2:$E$20000,DATOS!$E11570,DATOS!$I$2:$I$20000,DATOS!$I11570,DATOS!$G$2:$G$20000,"OR")=0))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DATOS!$A$2:$A$20000,DATOS!$A11571,DATOS!$D$2:$D$20000,DATOS!$D11571,DATOS!$E$2:$E$20000,DATOS!$E11571,DATOS!$I$2:$I$20000,DATOS!$I11571,DATOS!$G$2:$G$20000,"EX")=0),0))))</f>
      </c>
      <c r="H11571">
        <f>IF(DATOS!$G11571&lt;&gt;"EX",0,--(COUNTIFS(DATOS!$A$2:$A$20000,DATOS!$A11571,DATOS!$D$2:$D$20000,DATOS!$D11571,DATOS!$E$2:$E$20000,DATOS!$E11571,DATOS!$I$2:$I$20000,DATOS!$I11571,DATOS!$G$2:$G$20000,"OR")=0))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DATOS!$A$2:$A$20000,DATOS!$A11572,DATOS!$D$2:$D$20000,DATOS!$D11572,DATOS!$E$2:$E$20000,DATOS!$E11572,DATOS!$I$2:$I$20000,DATOS!$I11572,DATOS!$G$2:$G$20000,"EX")=0),0))))</f>
      </c>
      <c r="H11572">
        <f>IF(DATOS!$G11572&lt;&gt;"EX",0,--(COUNTIFS(DATOS!$A$2:$A$20000,DATOS!$A11572,DATOS!$D$2:$D$20000,DATOS!$D11572,DATOS!$E$2:$E$20000,DATOS!$E11572,DATOS!$I$2:$I$20000,DATOS!$I11572,DATOS!$G$2:$G$20000,"OR")=0))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DATOS!$A$2:$A$20000,DATOS!$A11573,DATOS!$D$2:$D$20000,DATOS!$D11573,DATOS!$E$2:$E$20000,DATOS!$E11573,DATOS!$I$2:$I$20000,DATOS!$I11573,DATOS!$G$2:$G$20000,"EX")=0),0))))</f>
      </c>
      <c r="H11573">
        <f>IF(DATOS!$G11573&lt;&gt;"EX",0,--(COUNTIFS(DATOS!$A$2:$A$20000,DATOS!$A11573,DATOS!$D$2:$D$20000,DATOS!$D11573,DATOS!$E$2:$E$20000,DATOS!$E11573,DATOS!$I$2:$I$20000,DATOS!$I11573,DATOS!$G$2:$G$20000,"OR")=0))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DATOS!$A$2:$A$20000,DATOS!$A11574,DATOS!$D$2:$D$20000,DATOS!$D11574,DATOS!$E$2:$E$20000,DATOS!$E11574,DATOS!$I$2:$I$20000,DATOS!$I11574,DATOS!$G$2:$G$20000,"EX")=0),0))))</f>
      </c>
      <c r="H11574">
        <f>IF(DATOS!$G11574&lt;&gt;"EX",0,--(COUNTIFS(DATOS!$A$2:$A$20000,DATOS!$A11574,DATOS!$D$2:$D$20000,DATOS!$D11574,DATOS!$E$2:$E$20000,DATOS!$E11574,DATOS!$I$2:$I$20000,DATOS!$I11574,DATOS!$G$2:$G$20000,"OR")=0))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DATOS!$A$2:$A$20000,DATOS!$A11575,DATOS!$D$2:$D$20000,DATOS!$D11575,DATOS!$E$2:$E$20000,DATOS!$E11575,DATOS!$I$2:$I$20000,DATOS!$I11575,DATOS!$G$2:$G$20000,"EX")=0),0))))</f>
      </c>
      <c r="H11575">
        <f>IF(DATOS!$G11575&lt;&gt;"EX",0,--(COUNTIFS(DATOS!$A$2:$A$20000,DATOS!$A11575,DATOS!$D$2:$D$20000,DATOS!$D11575,DATOS!$E$2:$E$20000,DATOS!$E11575,DATOS!$I$2:$I$20000,DATOS!$I11575,DATOS!$G$2:$G$20000,"OR")=0))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DATOS!$A$2:$A$20000,DATOS!$A11576,DATOS!$D$2:$D$20000,DATOS!$D11576,DATOS!$E$2:$E$20000,DATOS!$E11576,DATOS!$I$2:$I$20000,DATOS!$I11576,DATOS!$G$2:$G$20000,"EX")=0),0))))</f>
      </c>
      <c r="H11576">
        <f>IF(DATOS!$G11576&lt;&gt;"EX",0,--(COUNTIFS(DATOS!$A$2:$A$20000,DATOS!$A11576,DATOS!$D$2:$D$20000,DATOS!$D11576,DATOS!$E$2:$E$20000,DATOS!$E11576,DATOS!$I$2:$I$20000,DATOS!$I11576,DATOS!$G$2:$G$20000,"OR")=0))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DATOS!$A$2:$A$20000,DATOS!$A11577,DATOS!$D$2:$D$20000,DATOS!$D11577,DATOS!$E$2:$E$20000,DATOS!$E11577,DATOS!$I$2:$I$20000,DATOS!$I11577,DATOS!$G$2:$G$20000,"EX")=0),0))))</f>
      </c>
      <c r="H11577">
        <f>IF(DATOS!$G11577&lt;&gt;"EX",0,--(COUNTIFS(DATOS!$A$2:$A$20000,DATOS!$A11577,DATOS!$D$2:$D$20000,DATOS!$D11577,DATOS!$E$2:$E$20000,DATOS!$E11577,DATOS!$I$2:$I$20000,DATOS!$I11577,DATOS!$G$2:$G$20000,"OR")=0))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DATOS!$A$2:$A$20000,DATOS!$A11578,DATOS!$D$2:$D$20000,DATOS!$D11578,DATOS!$E$2:$E$20000,DATOS!$E11578,DATOS!$I$2:$I$20000,DATOS!$I11578,DATOS!$G$2:$G$20000,"EX")=0),0))))</f>
      </c>
      <c r="H11578">
        <f>IF(DATOS!$G11578&lt;&gt;"EX",0,--(COUNTIFS(DATOS!$A$2:$A$20000,DATOS!$A11578,DATOS!$D$2:$D$20000,DATOS!$D11578,DATOS!$E$2:$E$20000,DATOS!$E11578,DATOS!$I$2:$I$20000,DATOS!$I11578,DATOS!$G$2:$G$20000,"OR")=0))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DATOS!$A$2:$A$20000,DATOS!$A11579,DATOS!$D$2:$D$20000,DATOS!$D11579,DATOS!$E$2:$E$20000,DATOS!$E11579,DATOS!$I$2:$I$20000,DATOS!$I11579,DATOS!$G$2:$G$20000,"EX")=0),0))))</f>
      </c>
      <c r="H11579">
        <f>IF(DATOS!$G11579&lt;&gt;"EX",0,--(COUNTIFS(DATOS!$A$2:$A$20000,DATOS!$A11579,DATOS!$D$2:$D$20000,DATOS!$D11579,DATOS!$E$2:$E$20000,DATOS!$E11579,DATOS!$I$2:$I$20000,DATOS!$I11579,DATOS!$G$2:$G$20000,"OR")=0))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DATOS!$A$2:$A$20000,DATOS!$A11580,DATOS!$D$2:$D$20000,DATOS!$D11580,DATOS!$E$2:$E$20000,DATOS!$E11580,DATOS!$I$2:$I$20000,DATOS!$I11580,DATOS!$G$2:$G$20000,"EX")=0),0))))</f>
      </c>
      <c r="H11580">
        <f>IF(DATOS!$G11580&lt;&gt;"EX",0,--(COUNTIFS(DATOS!$A$2:$A$20000,DATOS!$A11580,DATOS!$D$2:$D$20000,DATOS!$D11580,DATOS!$E$2:$E$20000,DATOS!$E11580,DATOS!$I$2:$I$20000,DATOS!$I11580,DATOS!$G$2:$G$20000,"OR")=0))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DATOS!$A$2:$A$20000,DATOS!$A11581,DATOS!$D$2:$D$20000,DATOS!$D11581,DATOS!$E$2:$E$20000,DATOS!$E11581,DATOS!$I$2:$I$20000,DATOS!$I11581,DATOS!$G$2:$G$20000,"EX")=0),0))))</f>
      </c>
      <c r="H11581">
        <f>IF(DATOS!$G11581&lt;&gt;"EX",0,--(COUNTIFS(DATOS!$A$2:$A$20000,DATOS!$A11581,DATOS!$D$2:$D$20000,DATOS!$D11581,DATOS!$E$2:$E$20000,DATOS!$E11581,DATOS!$I$2:$I$20000,DATOS!$I11581,DATOS!$G$2:$G$20000,"OR")=0))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DATOS!$A$2:$A$20000,DATOS!$A11582,DATOS!$D$2:$D$20000,DATOS!$D11582,DATOS!$E$2:$E$20000,DATOS!$E11582,DATOS!$I$2:$I$20000,DATOS!$I11582,DATOS!$G$2:$G$20000,"EX")=0),0))))</f>
      </c>
      <c r="H11582">
        <f>IF(DATOS!$G11582&lt;&gt;"EX",0,--(COUNTIFS(DATOS!$A$2:$A$20000,DATOS!$A11582,DATOS!$D$2:$D$20000,DATOS!$D11582,DATOS!$E$2:$E$20000,DATOS!$E11582,DATOS!$I$2:$I$20000,DATOS!$I11582,DATOS!$G$2:$G$20000,"OR")=0))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DATOS!$A$2:$A$20000,DATOS!$A11583,DATOS!$D$2:$D$20000,DATOS!$D11583,DATOS!$E$2:$E$20000,DATOS!$E11583,DATOS!$I$2:$I$20000,DATOS!$I11583,DATOS!$G$2:$G$20000,"EX")=0),0))))</f>
      </c>
      <c r="H11583">
        <f>IF(DATOS!$G11583&lt;&gt;"EX",0,--(COUNTIFS(DATOS!$A$2:$A$20000,DATOS!$A11583,DATOS!$D$2:$D$20000,DATOS!$D11583,DATOS!$E$2:$E$20000,DATOS!$E11583,DATOS!$I$2:$I$20000,DATOS!$I11583,DATOS!$G$2:$G$20000,"OR")=0))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DATOS!$A$2:$A$20000,DATOS!$A11584,DATOS!$D$2:$D$20000,DATOS!$D11584,DATOS!$E$2:$E$20000,DATOS!$E11584,DATOS!$I$2:$I$20000,DATOS!$I11584,DATOS!$G$2:$G$20000,"EX")=0),0))))</f>
      </c>
      <c r="H11584">
        <f>IF(DATOS!$G11584&lt;&gt;"EX",0,--(COUNTIFS(DATOS!$A$2:$A$20000,DATOS!$A11584,DATOS!$D$2:$D$20000,DATOS!$D11584,DATOS!$E$2:$E$20000,DATOS!$E11584,DATOS!$I$2:$I$20000,DATOS!$I11584,DATOS!$G$2:$G$20000,"OR")=0))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DATOS!$A$2:$A$20000,DATOS!$A11585,DATOS!$D$2:$D$20000,DATOS!$D11585,DATOS!$E$2:$E$20000,DATOS!$E11585,DATOS!$I$2:$I$20000,DATOS!$I11585,DATOS!$G$2:$G$20000,"EX")=0),0))))</f>
      </c>
      <c r="H11585">
        <f>IF(DATOS!$G11585&lt;&gt;"EX",0,--(COUNTIFS(DATOS!$A$2:$A$20000,DATOS!$A11585,DATOS!$D$2:$D$20000,DATOS!$D11585,DATOS!$E$2:$E$20000,DATOS!$E11585,DATOS!$I$2:$I$20000,DATOS!$I11585,DATOS!$G$2:$G$20000,"OR")=0))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DATOS!$A$2:$A$20000,DATOS!$A11586,DATOS!$D$2:$D$20000,DATOS!$D11586,DATOS!$E$2:$E$20000,DATOS!$E11586,DATOS!$I$2:$I$20000,DATOS!$I11586,DATOS!$G$2:$G$20000,"EX")=0),0))))</f>
      </c>
      <c r="H11586">
        <f>IF(DATOS!$G11586&lt;&gt;"EX",0,--(COUNTIFS(DATOS!$A$2:$A$20000,DATOS!$A11586,DATOS!$D$2:$D$20000,DATOS!$D11586,DATOS!$E$2:$E$20000,DATOS!$E11586,DATOS!$I$2:$I$20000,DATOS!$I11586,DATOS!$G$2:$G$20000,"OR")=0))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DATOS!$A$2:$A$20000,DATOS!$A11587,DATOS!$D$2:$D$20000,DATOS!$D11587,DATOS!$E$2:$E$20000,DATOS!$E11587,DATOS!$I$2:$I$20000,DATOS!$I11587,DATOS!$G$2:$G$20000,"EX")=0),0))))</f>
      </c>
      <c r="H11587">
        <f>IF(DATOS!$G11587&lt;&gt;"EX",0,--(COUNTIFS(DATOS!$A$2:$A$20000,DATOS!$A11587,DATOS!$D$2:$D$20000,DATOS!$D11587,DATOS!$E$2:$E$20000,DATOS!$E11587,DATOS!$I$2:$I$20000,DATOS!$I11587,DATOS!$G$2:$G$20000,"OR")=0))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DATOS!$A$2:$A$20000,DATOS!$A11588,DATOS!$D$2:$D$20000,DATOS!$D11588,DATOS!$E$2:$E$20000,DATOS!$E11588,DATOS!$I$2:$I$20000,DATOS!$I11588,DATOS!$G$2:$G$20000,"EX")=0),0))))</f>
      </c>
      <c r="H11588">
        <f>IF(DATOS!$G11588&lt;&gt;"EX",0,--(COUNTIFS(DATOS!$A$2:$A$20000,DATOS!$A11588,DATOS!$D$2:$D$20000,DATOS!$D11588,DATOS!$E$2:$E$20000,DATOS!$E11588,DATOS!$I$2:$I$20000,DATOS!$I11588,DATOS!$G$2:$G$20000,"OR")=0))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DATOS!$A$2:$A$20000,DATOS!$A11589,DATOS!$D$2:$D$20000,DATOS!$D11589,DATOS!$E$2:$E$20000,DATOS!$E11589,DATOS!$I$2:$I$20000,DATOS!$I11589,DATOS!$G$2:$G$20000,"EX")=0),0))))</f>
      </c>
      <c r="H11589">
        <f>IF(DATOS!$G11589&lt;&gt;"EX",0,--(COUNTIFS(DATOS!$A$2:$A$20000,DATOS!$A11589,DATOS!$D$2:$D$20000,DATOS!$D11589,DATOS!$E$2:$E$20000,DATOS!$E11589,DATOS!$I$2:$I$20000,DATOS!$I11589,DATOS!$G$2:$G$20000,"OR")=0))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DATOS!$A$2:$A$20000,DATOS!$A11590,DATOS!$D$2:$D$20000,DATOS!$D11590,DATOS!$E$2:$E$20000,DATOS!$E11590,DATOS!$I$2:$I$20000,DATOS!$I11590,DATOS!$G$2:$G$20000,"EX")=0),0))))</f>
      </c>
      <c r="H11590">
        <f>IF(DATOS!$G11590&lt;&gt;"EX",0,--(COUNTIFS(DATOS!$A$2:$A$20000,DATOS!$A11590,DATOS!$D$2:$D$20000,DATOS!$D11590,DATOS!$E$2:$E$20000,DATOS!$E11590,DATOS!$I$2:$I$20000,DATOS!$I11590,DATOS!$G$2:$G$20000,"OR")=0))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DATOS!$A$2:$A$20000,DATOS!$A11591,DATOS!$D$2:$D$20000,DATOS!$D11591,DATOS!$E$2:$E$20000,DATOS!$E11591,DATOS!$I$2:$I$20000,DATOS!$I11591,DATOS!$G$2:$G$20000,"EX")=0),0))))</f>
      </c>
      <c r="H11591">
        <f>IF(DATOS!$G11591&lt;&gt;"EX",0,--(COUNTIFS(DATOS!$A$2:$A$20000,DATOS!$A11591,DATOS!$D$2:$D$20000,DATOS!$D11591,DATOS!$E$2:$E$20000,DATOS!$E11591,DATOS!$I$2:$I$20000,DATOS!$I11591,DATOS!$G$2:$G$20000,"OR")=0))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DATOS!$A$2:$A$20000,DATOS!$A11592,DATOS!$D$2:$D$20000,DATOS!$D11592,DATOS!$E$2:$E$20000,DATOS!$E11592,DATOS!$I$2:$I$20000,DATOS!$I11592,DATOS!$G$2:$G$20000,"EX")=0),0))))</f>
      </c>
      <c r="H11592">
        <f>IF(DATOS!$G11592&lt;&gt;"EX",0,--(COUNTIFS(DATOS!$A$2:$A$20000,DATOS!$A11592,DATOS!$D$2:$D$20000,DATOS!$D11592,DATOS!$E$2:$E$20000,DATOS!$E11592,DATOS!$I$2:$I$20000,DATOS!$I11592,DATOS!$G$2:$G$20000,"OR")=0))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DATOS!$A$2:$A$20000,DATOS!$A11593,DATOS!$D$2:$D$20000,DATOS!$D11593,DATOS!$E$2:$E$20000,DATOS!$E11593,DATOS!$I$2:$I$20000,DATOS!$I11593,DATOS!$G$2:$G$20000,"EX")=0),0))))</f>
      </c>
      <c r="H11593">
        <f>IF(DATOS!$G11593&lt;&gt;"EX",0,--(COUNTIFS(DATOS!$A$2:$A$20000,DATOS!$A11593,DATOS!$D$2:$D$20000,DATOS!$D11593,DATOS!$E$2:$E$20000,DATOS!$E11593,DATOS!$I$2:$I$20000,DATOS!$I11593,DATOS!$G$2:$G$20000,"OR")=0))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DATOS!$A$2:$A$20000,DATOS!$A11594,DATOS!$D$2:$D$20000,DATOS!$D11594,DATOS!$E$2:$E$20000,DATOS!$E11594,DATOS!$I$2:$I$20000,DATOS!$I11594,DATOS!$G$2:$G$20000,"EX")=0),0))))</f>
      </c>
      <c r="H11594">
        <f>IF(DATOS!$G11594&lt;&gt;"EX",0,--(COUNTIFS(DATOS!$A$2:$A$20000,DATOS!$A11594,DATOS!$D$2:$D$20000,DATOS!$D11594,DATOS!$E$2:$E$20000,DATOS!$E11594,DATOS!$I$2:$I$20000,DATOS!$I11594,DATOS!$G$2:$G$20000,"OR")=0))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DATOS!$A$2:$A$20000,DATOS!$A11595,DATOS!$D$2:$D$20000,DATOS!$D11595,DATOS!$E$2:$E$20000,DATOS!$E11595,DATOS!$I$2:$I$20000,DATOS!$I11595,DATOS!$G$2:$G$20000,"EX")=0),0))))</f>
      </c>
      <c r="H11595">
        <f>IF(DATOS!$G11595&lt;&gt;"EX",0,--(COUNTIFS(DATOS!$A$2:$A$20000,DATOS!$A11595,DATOS!$D$2:$D$20000,DATOS!$D11595,DATOS!$E$2:$E$20000,DATOS!$E11595,DATOS!$I$2:$I$20000,DATOS!$I11595,DATOS!$G$2:$G$20000,"OR")=0))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DATOS!$A$2:$A$20000,DATOS!$A11596,DATOS!$D$2:$D$20000,DATOS!$D11596,DATOS!$E$2:$E$20000,DATOS!$E11596,DATOS!$I$2:$I$20000,DATOS!$I11596,DATOS!$G$2:$G$20000,"EX")=0),0))))</f>
      </c>
      <c r="H11596">
        <f>IF(DATOS!$G11596&lt;&gt;"EX",0,--(COUNTIFS(DATOS!$A$2:$A$20000,DATOS!$A11596,DATOS!$D$2:$D$20000,DATOS!$D11596,DATOS!$E$2:$E$20000,DATOS!$E11596,DATOS!$I$2:$I$20000,DATOS!$I11596,DATOS!$G$2:$G$20000,"OR")=0))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DATOS!$A$2:$A$20000,DATOS!$A11597,DATOS!$D$2:$D$20000,DATOS!$D11597,DATOS!$E$2:$E$20000,DATOS!$E11597,DATOS!$I$2:$I$20000,DATOS!$I11597,DATOS!$G$2:$G$20000,"EX")=0),0))))</f>
      </c>
      <c r="H11597">
        <f>IF(DATOS!$G11597&lt;&gt;"EX",0,--(COUNTIFS(DATOS!$A$2:$A$20000,DATOS!$A11597,DATOS!$D$2:$D$20000,DATOS!$D11597,DATOS!$E$2:$E$20000,DATOS!$E11597,DATOS!$I$2:$I$20000,DATOS!$I11597,DATOS!$G$2:$G$20000,"OR")=0))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DATOS!$A$2:$A$20000,DATOS!$A11598,DATOS!$D$2:$D$20000,DATOS!$D11598,DATOS!$E$2:$E$20000,DATOS!$E11598,DATOS!$I$2:$I$20000,DATOS!$I11598,DATOS!$G$2:$G$20000,"EX")=0),0))))</f>
      </c>
      <c r="H11598">
        <f>IF(DATOS!$G11598&lt;&gt;"EX",0,--(COUNTIFS(DATOS!$A$2:$A$20000,DATOS!$A11598,DATOS!$D$2:$D$20000,DATOS!$D11598,DATOS!$E$2:$E$20000,DATOS!$E11598,DATOS!$I$2:$I$20000,DATOS!$I11598,DATOS!$G$2:$G$20000,"OR")=0))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DATOS!$A$2:$A$20000,DATOS!$A11599,DATOS!$D$2:$D$20000,DATOS!$D11599,DATOS!$E$2:$E$20000,DATOS!$E11599,DATOS!$I$2:$I$20000,DATOS!$I11599,DATOS!$G$2:$G$20000,"EX")=0),0))))</f>
      </c>
      <c r="H11599">
        <f>IF(DATOS!$G11599&lt;&gt;"EX",0,--(COUNTIFS(DATOS!$A$2:$A$20000,DATOS!$A11599,DATOS!$D$2:$D$20000,DATOS!$D11599,DATOS!$E$2:$E$20000,DATOS!$E11599,DATOS!$I$2:$I$20000,DATOS!$I11599,DATOS!$G$2:$G$20000,"OR")=0))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DATOS!$A$2:$A$20000,DATOS!$A11600,DATOS!$D$2:$D$20000,DATOS!$D11600,DATOS!$E$2:$E$20000,DATOS!$E11600,DATOS!$I$2:$I$20000,DATOS!$I11600,DATOS!$G$2:$G$20000,"EX")=0),0))))</f>
      </c>
      <c r="H11600">
        <f>IF(DATOS!$G11600&lt;&gt;"EX",0,--(COUNTIFS(DATOS!$A$2:$A$20000,DATOS!$A11600,DATOS!$D$2:$D$20000,DATOS!$D11600,DATOS!$E$2:$E$20000,DATOS!$E11600,DATOS!$I$2:$I$20000,DATOS!$I11600,DATOS!$G$2:$G$20000,"OR")=0))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DATOS!$A$2:$A$20000,DATOS!$A11601,DATOS!$D$2:$D$20000,DATOS!$D11601,DATOS!$E$2:$E$20000,DATOS!$E11601,DATOS!$I$2:$I$20000,DATOS!$I11601,DATOS!$G$2:$G$20000,"EX")=0),0))))</f>
      </c>
      <c r="H11601">
        <f>IF(DATOS!$G11601&lt;&gt;"EX",0,--(COUNTIFS(DATOS!$A$2:$A$20000,DATOS!$A11601,DATOS!$D$2:$D$20000,DATOS!$D11601,DATOS!$E$2:$E$20000,DATOS!$E11601,DATOS!$I$2:$I$20000,DATOS!$I11601,DATOS!$G$2:$G$20000,"OR")=0))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DATOS!$A$2:$A$20000,DATOS!$A11602,DATOS!$D$2:$D$20000,DATOS!$D11602,DATOS!$E$2:$E$20000,DATOS!$E11602,DATOS!$I$2:$I$20000,DATOS!$I11602,DATOS!$G$2:$G$20000,"EX")=0),0))))</f>
      </c>
      <c r="H11602">
        <f>IF(DATOS!$G11602&lt;&gt;"EX",0,--(COUNTIFS(DATOS!$A$2:$A$20000,DATOS!$A11602,DATOS!$D$2:$D$20000,DATOS!$D11602,DATOS!$E$2:$E$20000,DATOS!$E11602,DATOS!$I$2:$I$20000,DATOS!$I11602,DATOS!$G$2:$G$20000,"OR")=0))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DATOS!$A$2:$A$20000,DATOS!$A11603,DATOS!$D$2:$D$20000,DATOS!$D11603,DATOS!$E$2:$E$20000,DATOS!$E11603,DATOS!$I$2:$I$20000,DATOS!$I11603,DATOS!$G$2:$G$20000,"EX")=0),0))))</f>
      </c>
      <c r="H11603">
        <f>IF(DATOS!$G11603&lt;&gt;"EX",0,--(COUNTIFS(DATOS!$A$2:$A$20000,DATOS!$A11603,DATOS!$D$2:$D$20000,DATOS!$D11603,DATOS!$E$2:$E$20000,DATOS!$E11603,DATOS!$I$2:$I$20000,DATOS!$I11603,DATOS!$G$2:$G$20000,"OR")=0))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DATOS!$A$2:$A$20000,DATOS!$A11604,DATOS!$D$2:$D$20000,DATOS!$D11604,DATOS!$E$2:$E$20000,DATOS!$E11604,DATOS!$I$2:$I$20000,DATOS!$I11604,DATOS!$G$2:$G$20000,"EX")=0),0))))</f>
      </c>
      <c r="H11604">
        <f>IF(DATOS!$G11604&lt;&gt;"EX",0,--(COUNTIFS(DATOS!$A$2:$A$20000,DATOS!$A11604,DATOS!$D$2:$D$20000,DATOS!$D11604,DATOS!$E$2:$E$20000,DATOS!$E11604,DATOS!$I$2:$I$20000,DATOS!$I11604,DATOS!$G$2:$G$20000,"OR")=0))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DATOS!$A$2:$A$20000,DATOS!$A11605,DATOS!$D$2:$D$20000,DATOS!$D11605,DATOS!$E$2:$E$20000,DATOS!$E11605,DATOS!$I$2:$I$20000,DATOS!$I11605,DATOS!$G$2:$G$20000,"EX")=0),0))))</f>
      </c>
      <c r="H11605">
        <f>IF(DATOS!$G11605&lt;&gt;"EX",0,--(COUNTIFS(DATOS!$A$2:$A$20000,DATOS!$A11605,DATOS!$D$2:$D$20000,DATOS!$D11605,DATOS!$E$2:$E$20000,DATOS!$E11605,DATOS!$I$2:$I$20000,DATOS!$I11605,DATOS!$G$2:$G$20000,"OR")=0))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DATOS!$A$2:$A$20000,DATOS!$A11606,DATOS!$D$2:$D$20000,DATOS!$D11606,DATOS!$E$2:$E$20000,DATOS!$E11606,DATOS!$I$2:$I$20000,DATOS!$I11606,DATOS!$G$2:$G$20000,"EX")=0),0))))</f>
      </c>
      <c r="H11606">
        <f>IF(DATOS!$G11606&lt;&gt;"EX",0,--(COUNTIFS(DATOS!$A$2:$A$20000,DATOS!$A11606,DATOS!$D$2:$D$20000,DATOS!$D11606,DATOS!$E$2:$E$20000,DATOS!$E11606,DATOS!$I$2:$I$20000,DATOS!$I11606,DATOS!$G$2:$G$20000,"OR")=0))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DATOS!$A$2:$A$20000,DATOS!$A11607,DATOS!$D$2:$D$20000,DATOS!$D11607,DATOS!$E$2:$E$20000,DATOS!$E11607,DATOS!$I$2:$I$20000,DATOS!$I11607,DATOS!$G$2:$G$20000,"EX")=0),0))))</f>
      </c>
      <c r="H11607">
        <f>IF(DATOS!$G11607&lt;&gt;"EX",0,--(COUNTIFS(DATOS!$A$2:$A$20000,DATOS!$A11607,DATOS!$D$2:$D$20000,DATOS!$D11607,DATOS!$E$2:$E$20000,DATOS!$E11607,DATOS!$I$2:$I$20000,DATOS!$I11607,DATOS!$G$2:$G$20000,"OR")=0))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DATOS!$A$2:$A$20000,DATOS!$A11608,DATOS!$D$2:$D$20000,DATOS!$D11608,DATOS!$E$2:$E$20000,DATOS!$E11608,DATOS!$I$2:$I$20000,DATOS!$I11608,DATOS!$G$2:$G$20000,"EX")=0),0))))</f>
      </c>
      <c r="H11608">
        <f>IF(DATOS!$G11608&lt;&gt;"EX",0,--(COUNTIFS(DATOS!$A$2:$A$20000,DATOS!$A11608,DATOS!$D$2:$D$20000,DATOS!$D11608,DATOS!$E$2:$E$20000,DATOS!$E11608,DATOS!$I$2:$I$20000,DATOS!$I11608,DATOS!$G$2:$G$20000,"OR")=0))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DATOS!$A$2:$A$20000,DATOS!$A11609,DATOS!$D$2:$D$20000,DATOS!$D11609,DATOS!$E$2:$E$20000,DATOS!$E11609,DATOS!$I$2:$I$20000,DATOS!$I11609,DATOS!$G$2:$G$20000,"EX")=0),0))))</f>
      </c>
      <c r="H11609">
        <f>IF(DATOS!$G11609&lt;&gt;"EX",0,--(COUNTIFS(DATOS!$A$2:$A$20000,DATOS!$A11609,DATOS!$D$2:$D$20000,DATOS!$D11609,DATOS!$E$2:$E$20000,DATOS!$E11609,DATOS!$I$2:$I$20000,DATOS!$I11609,DATOS!$G$2:$G$20000,"OR")=0))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DATOS!$A$2:$A$20000,DATOS!$A11610,DATOS!$D$2:$D$20000,DATOS!$D11610,DATOS!$E$2:$E$20000,DATOS!$E11610,DATOS!$I$2:$I$20000,DATOS!$I11610,DATOS!$G$2:$G$20000,"EX")=0),0))))</f>
      </c>
      <c r="H11610">
        <f>IF(DATOS!$G11610&lt;&gt;"EX",0,--(COUNTIFS(DATOS!$A$2:$A$20000,DATOS!$A11610,DATOS!$D$2:$D$20000,DATOS!$D11610,DATOS!$E$2:$E$20000,DATOS!$E11610,DATOS!$I$2:$I$20000,DATOS!$I11610,DATOS!$G$2:$G$20000,"OR")=0))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DATOS!$A$2:$A$20000,DATOS!$A11611,DATOS!$D$2:$D$20000,DATOS!$D11611,DATOS!$E$2:$E$20000,DATOS!$E11611,DATOS!$I$2:$I$20000,DATOS!$I11611,DATOS!$G$2:$G$20000,"EX")=0),0))))</f>
      </c>
      <c r="H11611">
        <f>IF(DATOS!$G11611&lt;&gt;"EX",0,--(COUNTIFS(DATOS!$A$2:$A$20000,DATOS!$A11611,DATOS!$D$2:$D$20000,DATOS!$D11611,DATOS!$E$2:$E$20000,DATOS!$E11611,DATOS!$I$2:$I$20000,DATOS!$I11611,DATOS!$G$2:$G$20000,"OR")=0))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DATOS!$A$2:$A$20000,DATOS!$A11612,DATOS!$D$2:$D$20000,DATOS!$D11612,DATOS!$E$2:$E$20000,DATOS!$E11612,DATOS!$I$2:$I$20000,DATOS!$I11612,DATOS!$G$2:$G$20000,"EX")=0),0))))</f>
      </c>
      <c r="H11612">
        <f>IF(DATOS!$G11612&lt;&gt;"EX",0,--(COUNTIFS(DATOS!$A$2:$A$20000,DATOS!$A11612,DATOS!$D$2:$D$20000,DATOS!$D11612,DATOS!$E$2:$E$20000,DATOS!$E11612,DATOS!$I$2:$I$20000,DATOS!$I11612,DATOS!$G$2:$G$20000,"OR")=0))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DATOS!$A$2:$A$20000,DATOS!$A11613,DATOS!$D$2:$D$20000,DATOS!$D11613,DATOS!$E$2:$E$20000,DATOS!$E11613,DATOS!$I$2:$I$20000,DATOS!$I11613,DATOS!$G$2:$G$20000,"EX")=0),0))))</f>
      </c>
      <c r="H11613">
        <f>IF(DATOS!$G11613&lt;&gt;"EX",0,--(COUNTIFS(DATOS!$A$2:$A$20000,DATOS!$A11613,DATOS!$D$2:$D$20000,DATOS!$D11613,DATOS!$E$2:$E$20000,DATOS!$E11613,DATOS!$I$2:$I$20000,DATOS!$I11613,DATOS!$G$2:$G$20000,"OR")=0))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DATOS!$A$2:$A$20000,DATOS!$A11614,DATOS!$D$2:$D$20000,DATOS!$D11614,DATOS!$E$2:$E$20000,DATOS!$E11614,DATOS!$I$2:$I$20000,DATOS!$I11614,DATOS!$G$2:$G$20000,"EX")=0),0))))</f>
      </c>
      <c r="H11614">
        <f>IF(DATOS!$G11614&lt;&gt;"EX",0,--(COUNTIFS(DATOS!$A$2:$A$20000,DATOS!$A11614,DATOS!$D$2:$D$20000,DATOS!$D11614,DATOS!$E$2:$E$20000,DATOS!$E11614,DATOS!$I$2:$I$20000,DATOS!$I11614,DATOS!$G$2:$G$20000,"OR")=0))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DATOS!$A$2:$A$20000,DATOS!$A11615,DATOS!$D$2:$D$20000,DATOS!$D11615,DATOS!$E$2:$E$20000,DATOS!$E11615,DATOS!$I$2:$I$20000,DATOS!$I11615,DATOS!$G$2:$G$20000,"EX")=0),0))))</f>
      </c>
      <c r="H11615">
        <f>IF(DATOS!$G11615&lt;&gt;"EX",0,--(COUNTIFS(DATOS!$A$2:$A$20000,DATOS!$A11615,DATOS!$D$2:$D$20000,DATOS!$D11615,DATOS!$E$2:$E$20000,DATOS!$E11615,DATOS!$I$2:$I$20000,DATOS!$I11615,DATOS!$G$2:$G$20000,"OR")=0))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DATOS!$A$2:$A$20000,DATOS!$A11616,DATOS!$D$2:$D$20000,DATOS!$D11616,DATOS!$E$2:$E$20000,DATOS!$E11616,DATOS!$I$2:$I$20000,DATOS!$I11616,DATOS!$G$2:$G$20000,"EX")=0),0))))</f>
      </c>
      <c r="H11616">
        <f>IF(DATOS!$G11616&lt;&gt;"EX",0,--(COUNTIFS(DATOS!$A$2:$A$20000,DATOS!$A11616,DATOS!$D$2:$D$20000,DATOS!$D11616,DATOS!$E$2:$E$20000,DATOS!$E11616,DATOS!$I$2:$I$20000,DATOS!$I11616,DATOS!$G$2:$G$20000,"OR")=0))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DATOS!$A$2:$A$20000,DATOS!$A11617,DATOS!$D$2:$D$20000,DATOS!$D11617,DATOS!$E$2:$E$20000,DATOS!$E11617,DATOS!$I$2:$I$20000,DATOS!$I11617,DATOS!$G$2:$G$20000,"EX")=0),0))))</f>
      </c>
      <c r="H11617">
        <f>IF(DATOS!$G11617&lt;&gt;"EX",0,--(COUNTIFS(DATOS!$A$2:$A$20000,DATOS!$A11617,DATOS!$D$2:$D$20000,DATOS!$D11617,DATOS!$E$2:$E$20000,DATOS!$E11617,DATOS!$I$2:$I$20000,DATOS!$I11617,DATOS!$G$2:$G$20000,"OR")=0))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DATOS!$A$2:$A$20000,DATOS!$A11618,DATOS!$D$2:$D$20000,DATOS!$D11618,DATOS!$E$2:$E$20000,DATOS!$E11618,DATOS!$I$2:$I$20000,DATOS!$I11618,DATOS!$G$2:$G$20000,"EX")=0),0))))</f>
      </c>
      <c r="H11618">
        <f>IF(DATOS!$G11618&lt;&gt;"EX",0,--(COUNTIFS(DATOS!$A$2:$A$20000,DATOS!$A11618,DATOS!$D$2:$D$20000,DATOS!$D11618,DATOS!$E$2:$E$20000,DATOS!$E11618,DATOS!$I$2:$I$20000,DATOS!$I11618,DATOS!$G$2:$G$20000,"OR")=0))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DATOS!$A$2:$A$20000,DATOS!$A11619,DATOS!$D$2:$D$20000,DATOS!$D11619,DATOS!$E$2:$E$20000,DATOS!$E11619,DATOS!$I$2:$I$20000,DATOS!$I11619,DATOS!$G$2:$G$20000,"EX")=0),0))))</f>
      </c>
      <c r="H11619">
        <f>IF(DATOS!$G11619&lt;&gt;"EX",0,--(COUNTIFS(DATOS!$A$2:$A$20000,DATOS!$A11619,DATOS!$D$2:$D$20000,DATOS!$D11619,DATOS!$E$2:$E$20000,DATOS!$E11619,DATOS!$I$2:$I$20000,DATOS!$I11619,DATOS!$G$2:$G$20000,"OR")=0))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DATOS!$A$2:$A$20000,DATOS!$A11620,DATOS!$D$2:$D$20000,DATOS!$D11620,DATOS!$E$2:$E$20000,DATOS!$E11620,DATOS!$I$2:$I$20000,DATOS!$I11620,DATOS!$G$2:$G$20000,"EX")=0),0))))</f>
      </c>
      <c r="H11620">
        <f>IF(DATOS!$G11620&lt;&gt;"EX",0,--(COUNTIFS(DATOS!$A$2:$A$20000,DATOS!$A11620,DATOS!$D$2:$D$20000,DATOS!$D11620,DATOS!$E$2:$E$20000,DATOS!$E11620,DATOS!$I$2:$I$20000,DATOS!$I11620,DATOS!$G$2:$G$20000,"OR")=0))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DATOS!$A$2:$A$20000,DATOS!$A11621,DATOS!$D$2:$D$20000,DATOS!$D11621,DATOS!$E$2:$E$20000,DATOS!$E11621,DATOS!$I$2:$I$20000,DATOS!$I11621,DATOS!$G$2:$G$20000,"EX")=0),0))))</f>
      </c>
      <c r="H11621">
        <f>IF(DATOS!$G11621&lt;&gt;"EX",0,--(COUNTIFS(DATOS!$A$2:$A$20000,DATOS!$A11621,DATOS!$D$2:$D$20000,DATOS!$D11621,DATOS!$E$2:$E$20000,DATOS!$E11621,DATOS!$I$2:$I$20000,DATOS!$I11621,DATOS!$G$2:$G$20000,"OR")=0))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DATOS!$A$2:$A$20000,DATOS!$A11622,DATOS!$D$2:$D$20000,DATOS!$D11622,DATOS!$E$2:$E$20000,DATOS!$E11622,DATOS!$I$2:$I$20000,DATOS!$I11622,DATOS!$G$2:$G$20000,"EX")=0),0))))</f>
      </c>
      <c r="H11622">
        <f>IF(DATOS!$G11622&lt;&gt;"EX",0,--(COUNTIFS(DATOS!$A$2:$A$20000,DATOS!$A11622,DATOS!$D$2:$D$20000,DATOS!$D11622,DATOS!$E$2:$E$20000,DATOS!$E11622,DATOS!$I$2:$I$20000,DATOS!$I11622,DATOS!$G$2:$G$20000,"OR")=0))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DATOS!$A$2:$A$20000,DATOS!$A11623,DATOS!$D$2:$D$20000,DATOS!$D11623,DATOS!$E$2:$E$20000,DATOS!$E11623,DATOS!$I$2:$I$20000,DATOS!$I11623,DATOS!$G$2:$G$20000,"EX")=0),0))))</f>
      </c>
      <c r="H11623">
        <f>IF(DATOS!$G11623&lt;&gt;"EX",0,--(COUNTIFS(DATOS!$A$2:$A$20000,DATOS!$A11623,DATOS!$D$2:$D$20000,DATOS!$D11623,DATOS!$E$2:$E$20000,DATOS!$E11623,DATOS!$I$2:$I$20000,DATOS!$I11623,DATOS!$G$2:$G$20000,"OR")=0))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DATOS!$A$2:$A$20000,DATOS!$A11624,DATOS!$D$2:$D$20000,DATOS!$D11624,DATOS!$E$2:$E$20000,DATOS!$E11624,DATOS!$I$2:$I$20000,DATOS!$I11624,DATOS!$G$2:$G$20000,"EX")=0),0))))</f>
      </c>
      <c r="H11624">
        <f>IF(DATOS!$G11624&lt;&gt;"EX",0,--(COUNTIFS(DATOS!$A$2:$A$20000,DATOS!$A11624,DATOS!$D$2:$D$20000,DATOS!$D11624,DATOS!$E$2:$E$20000,DATOS!$E11624,DATOS!$I$2:$I$20000,DATOS!$I11624,DATOS!$G$2:$G$20000,"OR")=0))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DATOS!$A$2:$A$20000,DATOS!$A11625,DATOS!$D$2:$D$20000,DATOS!$D11625,DATOS!$E$2:$E$20000,DATOS!$E11625,DATOS!$I$2:$I$20000,DATOS!$I11625,DATOS!$G$2:$G$20000,"EX")=0),0))))</f>
      </c>
      <c r="H11625">
        <f>IF(DATOS!$G11625&lt;&gt;"EX",0,--(COUNTIFS(DATOS!$A$2:$A$20000,DATOS!$A11625,DATOS!$D$2:$D$20000,DATOS!$D11625,DATOS!$E$2:$E$20000,DATOS!$E11625,DATOS!$I$2:$I$20000,DATOS!$I11625,DATOS!$G$2:$G$20000,"OR")=0))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DATOS!$A$2:$A$20000,DATOS!$A11626,DATOS!$D$2:$D$20000,DATOS!$D11626,DATOS!$E$2:$E$20000,DATOS!$E11626,DATOS!$I$2:$I$20000,DATOS!$I11626,DATOS!$G$2:$G$20000,"EX")=0),0))))</f>
      </c>
      <c r="H11626">
        <f>IF(DATOS!$G11626&lt;&gt;"EX",0,--(COUNTIFS(DATOS!$A$2:$A$20000,DATOS!$A11626,DATOS!$D$2:$D$20000,DATOS!$D11626,DATOS!$E$2:$E$20000,DATOS!$E11626,DATOS!$I$2:$I$20000,DATOS!$I11626,DATOS!$G$2:$G$20000,"OR")=0))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DATOS!$A$2:$A$20000,DATOS!$A11627,DATOS!$D$2:$D$20000,DATOS!$D11627,DATOS!$E$2:$E$20000,DATOS!$E11627,DATOS!$I$2:$I$20000,DATOS!$I11627,DATOS!$G$2:$G$20000,"EX")=0),0))))</f>
      </c>
      <c r="H11627">
        <f>IF(DATOS!$G11627&lt;&gt;"EX",0,--(COUNTIFS(DATOS!$A$2:$A$20000,DATOS!$A11627,DATOS!$D$2:$D$20000,DATOS!$D11627,DATOS!$E$2:$E$20000,DATOS!$E11627,DATOS!$I$2:$I$20000,DATOS!$I11627,DATOS!$G$2:$G$20000,"OR")=0))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DATOS!$A$2:$A$20000,DATOS!$A11628,DATOS!$D$2:$D$20000,DATOS!$D11628,DATOS!$E$2:$E$20000,DATOS!$E11628,DATOS!$I$2:$I$20000,DATOS!$I11628,DATOS!$G$2:$G$20000,"EX")=0),0))))</f>
      </c>
      <c r="H11628">
        <f>IF(DATOS!$G11628&lt;&gt;"EX",0,--(COUNTIFS(DATOS!$A$2:$A$20000,DATOS!$A11628,DATOS!$D$2:$D$20000,DATOS!$D11628,DATOS!$E$2:$E$20000,DATOS!$E11628,DATOS!$I$2:$I$20000,DATOS!$I11628,DATOS!$G$2:$G$20000,"OR")=0))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DATOS!$A$2:$A$20000,DATOS!$A11629,DATOS!$D$2:$D$20000,DATOS!$D11629,DATOS!$E$2:$E$20000,DATOS!$E11629,DATOS!$I$2:$I$20000,DATOS!$I11629,DATOS!$G$2:$G$20000,"EX")=0),0))))</f>
      </c>
      <c r="H11629">
        <f>IF(DATOS!$G11629&lt;&gt;"EX",0,--(COUNTIFS(DATOS!$A$2:$A$20000,DATOS!$A11629,DATOS!$D$2:$D$20000,DATOS!$D11629,DATOS!$E$2:$E$20000,DATOS!$E11629,DATOS!$I$2:$I$20000,DATOS!$I11629,DATOS!$G$2:$G$20000,"OR")=0))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DATOS!$A$2:$A$20000,DATOS!$A11630,DATOS!$D$2:$D$20000,DATOS!$D11630,DATOS!$E$2:$E$20000,DATOS!$E11630,DATOS!$I$2:$I$20000,DATOS!$I11630,DATOS!$G$2:$G$20000,"EX")=0),0))))</f>
      </c>
      <c r="H11630">
        <f>IF(DATOS!$G11630&lt;&gt;"EX",0,--(COUNTIFS(DATOS!$A$2:$A$20000,DATOS!$A11630,DATOS!$D$2:$D$20000,DATOS!$D11630,DATOS!$E$2:$E$20000,DATOS!$E11630,DATOS!$I$2:$I$20000,DATOS!$I11630,DATOS!$G$2:$G$20000,"OR")=0))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DATOS!$A$2:$A$20000,DATOS!$A11631,DATOS!$D$2:$D$20000,DATOS!$D11631,DATOS!$E$2:$E$20000,DATOS!$E11631,DATOS!$I$2:$I$20000,DATOS!$I11631,DATOS!$G$2:$G$20000,"EX")=0),0))))</f>
      </c>
      <c r="H11631">
        <f>IF(DATOS!$G11631&lt;&gt;"EX",0,--(COUNTIFS(DATOS!$A$2:$A$20000,DATOS!$A11631,DATOS!$D$2:$D$20000,DATOS!$D11631,DATOS!$E$2:$E$20000,DATOS!$E11631,DATOS!$I$2:$I$20000,DATOS!$I11631,DATOS!$G$2:$G$20000,"OR")=0))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DATOS!$A$2:$A$20000,DATOS!$A11632,DATOS!$D$2:$D$20000,DATOS!$D11632,DATOS!$E$2:$E$20000,DATOS!$E11632,DATOS!$I$2:$I$20000,DATOS!$I11632,DATOS!$G$2:$G$20000,"EX")=0),0))))</f>
      </c>
      <c r="H11632">
        <f>IF(DATOS!$G11632&lt;&gt;"EX",0,--(COUNTIFS(DATOS!$A$2:$A$20000,DATOS!$A11632,DATOS!$D$2:$D$20000,DATOS!$D11632,DATOS!$E$2:$E$20000,DATOS!$E11632,DATOS!$I$2:$I$20000,DATOS!$I11632,DATOS!$G$2:$G$20000,"OR")=0))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DATOS!$A$2:$A$20000,DATOS!$A11633,DATOS!$D$2:$D$20000,DATOS!$D11633,DATOS!$E$2:$E$20000,DATOS!$E11633,DATOS!$I$2:$I$20000,DATOS!$I11633,DATOS!$G$2:$G$20000,"EX")=0),0))))</f>
      </c>
      <c r="H11633">
        <f>IF(DATOS!$G11633&lt;&gt;"EX",0,--(COUNTIFS(DATOS!$A$2:$A$20000,DATOS!$A11633,DATOS!$D$2:$D$20000,DATOS!$D11633,DATOS!$E$2:$E$20000,DATOS!$E11633,DATOS!$I$2:$I$20000,DATOS!$I11633,DATOS!$G$2:$G$20000,"OR")=0))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DATOS!$A$2:$A$20000,DATOS!$A11634,DATOS!$D$2:$D$20000,DATOS!$D11634,DATOS!$E$2:$E$20000,DATOS!$E11634,DATOS!$I$2:$I$20000,DATOS!$I11634,DATOS!$G$2:$G$20000,"EX")=0),0))))</f>
      </c>
      <c r="H11634">
        <f>IF(DATOS!$G11634&lt;&gt;"EX",0,--(COUNTIFS(DATOS!$A$2:$A$20000,DATOS!$A11634,DATOS!$D$2:$D$20000,DATOS!$D11634,DATOS!$E$2:$E$20000,DATOS!$E11634,DATOS!$I$2:$I$20000,DATOS!$I11634,DATOS!$G$2:$G$20000,"OR")=0))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DATOS!$A$2:$A$20000,DATOS!$A11635,DATOS!$D$2:$D$20000,DATOS!$D11635,DATOS!$E$2:$E$20000,DATOS!$E11635,DATOS!$I$2:$I$20000,DATOS!$I11635,DATOS!$G$2:$G$20000,"EX")=0),0))))</f>
      </c>
      <c r="H11635">
        <f>IF(DATOS!$G11635&lt;&gt;"EX",0,--(COUNTIFS(DATOS!$A$2:$A$20000,DATOS!$A11635,DATOS!$D$2:$D$20000,DATOS!$D11635,DATOS!$E$2:$E$20000,DATOS!$E11635,DATOS!$I$2:$I$20000,DATOS!$I11635,DATOS!$G$2:$G$20000,"OR")=0))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DATOS!$A$2:$A$20000,DATOS!$A11636,DATOS!$D$2:$D$20000,DATOS!$D11636,DATOS!$E$2:$E$20000,DATOS!$E11636,DATOS!$I$2:$I$20000,DATOS!$I11636,DATOS!$G$2:$G$20000,"EX")=0),0))))</f>
      </c>
      <c r="H11636">
        <f>IF(DATOS!$G11636&lt;&gt;"EX",0,--(COUNTIFS(DATOS!$A$2:$A$20000,DATOS!$A11636,DATOS!$D$2:$D$20000,DATOS!$D11636,DATOS!$E$2:$E$20000,DATOS!$E11636,DATOS!$I$2:$I$20000,DATOS!$I11636,DATOS!$G$2:$G$20000,"OR")=0))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DATOS!$A$2:$A$20000,DATOS!$A11637,DATOS!$D$2:$D$20000,DATOS!$D11637,DATOS!$E$2:$E$20000,DATOS!$E11637,DATOS!$I$2:$I$20000,DATOS!$I11637,DATOS!$G$2:$G$20000,"EX")=0),0))))</f>
      </c>
      <c r="H11637">
        <f>IF(DATOS!$G11637&lt;&gt;"EX",0,--(COUNTIFS(DATOS!$A$2:$A$20000,DATOS!$A11637,DATOS!$D$2:$D$20000,DATOS!$D11637,DATOS!$E$2:$E$20000,DATOS!$E11637,DATOS!$I$2:$I$20000,DATOS!$I11637,DATOS!$G$2:$G$20000,"OR")=0))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DATOS!$A$2:$A$20000,DATOS!$A11638,DATOS!$D$2:$D$20000,DATOS!$D11638,DATOS!$E$2:$E$20000,DATOS!$E11638,DATOS!$I$2:$I$20000,DATOS!$I11638,DATOS!$G$2:$G$20000,"EX")=0),0))))</f>
      </c>
      <c r="H11638">
        <f>IF(DATOS!$G11638&lt;&gt;"EX",0,--(COUNTIFS(DATOS!$A$2:$A$20000,DATOS!$A11638,DATOS!$D$2:$D$20000,DATOS!$D11638,DATOS!$E$2:$E$20000,DATOS!$E11638,DATOS!$I$2:$I$20000,DATOS!$I11638,DATOS!$G$2:$G$20000,"OR")=0))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DATOS!$A$2:$A$20000,DATOS!$A11639,DATOS!$D$2:$D$20000,DATOS!$D11639,DATOS!$E$2:$E$20000,DATOS!$E11639,DATOS!$I$2:$I$20000,DATOS!$I11639,DATOS!$G$2:$G$20000,"EX")=0),0))))</f>
      </c>
      <c r="H11639">
        <f>IF(DATOS!$G11639&lt;&gt;"EX",0,--(COUNTIFS(DATOS!$A$2:$A$20000,DATOS!$A11639,DATOS!$D$2:$D$20000,DATOS!$D11639,DATOS!$E$2:$E$20000,DATOS!$E11639,DATOS!$I$2:$I$20000,DATOS!$I11639,DATOS!$G$2:$G$20000,"OR")=0))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DATOS!$A$2:$A$20000,DATOS!$A11640,DATOS!$D$2:$D$20000,DATOS!$D11640,DATOS!$E$2:$E$20000,DATOS!$E11640,DATOS!$I$2:$I$20000,DATOS!$I11640,DATOS!$G$2:$G$20000,"EX")=0),0))))</f>
      </c>
      <c r="H11640">
        <f>IF(DATOS!$G11640&lt;&gt;"EX",0,--(COUNTIFS(DATOS!$A$2:$A$20000,DATOS!$A11640,DATOS!$D$2:$D$20000,DATOS!$D11640,DATOS!$E$2:$E$20000,DATOS!$E11640,DATOS!$I$2:$I$20000,DATOS!$I11640,DATOS!$G$2:$G$20000,"OR")=0))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DATOS!$A$2:$A$20000,DATOS!$A11641,DATOS!$D$2:$D$20000,DATOS!$D11641,DATOS!$E$2:$E$20000,DATOS!$E11641,DATOS!$I$2:$I$20000,DATOS!$I11641,DATOS!$G$2:$G$20000,"EX")=0),0))))</f>
      </c>
      <c r="H11641">
        <f>IF(DATOS!$G11641&lt;&gt;"EX",0,--(COUNTIFS(DATOS!$A$2:$A$20000,DATOS!$A11641,DATOS!$D$2:$D$20000,DATOS!$D11641,DATOS!$E$2:$E$20000,DATOS!$E11641,DATOS!$I$2:$I$20000,DATOS!$I11641,DATOS!$G$2:$G$20000,"OR")=0))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DATOS!$A$2:$A$20000,DATOS!$A11642,DATOS!$D$2:$D$20000,DATOS!$D11642,DATOS!$E$2:$E$20000,DATOS!$E11642,DATOS!$I$2:$I$20000,DATOS!$I11642,DATOS!$G$2:$G$20000,"EX")=0),0))))</f>
      </c>
      <c r="H11642">
        <f>IF(DATOS!$G11642&lt;&gt;"EX",0,--(COUNTIFS(DATOS!$A$2:$A$20000,DATOS!$A11642,DATOS!$D$2:$D$20000,DATOS!$D11642,DATOS!$E$2:$E$20000,DATOS!$E11642,DATOS!$I$2:$I$20000,DATOS!$I11642,DATOS!$G$2:$G$20000,"OR")=0))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DATOS!$A$2:$A$20000,DATOS!$A11643,DATOS!$D$2:$D$20000,DATOS!$D11643,DATOS!$E$2:$E$20000,DATOS!$E11643,DATOS!$I$2:$I$20000,DATOS!$I11643,DATOS!$G$2:$G$20000,"EX")=0),0))))</f>
      </c>
      <c r="H11643">
        <f>IF(DATOS!$G11643&lt;&gt;"EX",0,--(COUNTIFS(DATOS!$A$2:$A$20000,DATOS!$A11643,DATOS!$D$2:$D$20000,DATOS!$D11643,DATOS!$E$2:$E$20000,DATOS!$E11643,DATOS!$I$2:$I$20000,DATOS!$I11643,DATOS!$G$2:$G$20000,"OR")=0))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DATOS!$A$2:$A$20000,DATOS!$A11644,DATOS!$D$2:$D$20000,DATOS!$D11644,DATOS!$E$2:$E$20000,DATOS!$E11644,DATOS!$I$2:$I$20000,DATOS!$I11644,DATOS!$G$2:$G$20000,"EX")=0),0))))</f>
      </c>
      <c r="H11644">
        <f>IF(DATOS!$G11644&lt;&gt;"EX",0,--(COUNTIFS(DATOS!$A$2:$A$20000,DATOS!$A11644,DATOS!$D$2:$D$20000,DATOS!$D11644,DATOS!$E$2:$E$20000,DATOS!$E11644,DATOS!$I$2:$I$20000,DATOS!$I11644,DATOS!$G$2:$G$20000,"OR")=0))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DATOS!$A$2:$A$20000,DATOS!$A11645,DATOS!$D$2:$D$20000,DATOS!$D11645,DATOS!$E$2:$E$20000,DATOS!$E11645,DATOS!$I$2:$I$20000,DATOS!$I11645,DATOS!$G$2:$G$20000,"EX")=0),0))))</f>
      </c>
      <c r="H11645">
        <f>IF(DATOS!$G11645&lt;&gt;"EX",0,--(COUNTIFS(DATOS!$A$2:$A$20000,DATOS!$A11645,DATOS!$D$2:$D$20000,DATOS!$D11645,DATOS!$E$2:$E$20000,DATOS!$E11645,DATOS!$I$2:$I$20000,DATOS!$I11645,DATOS!$G$2:$G$20000,"OR")=0))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DATOS!$A$2:$A$20000,DATOS!$A11646,DATOS!$D$2:$D$20000,DATOS!$D11646,DATOS!$E$2:$E$20000,DATOS!$E11646,DATOS!$I$2:$I$20000,DATOS!$I11646,DATOS!$G$2:$G$20000,"EX")=0),0))))</f>
      </c>
      <c r="H11646">
        <f>IF(DATOS!$G11646&lt;&gt;"EX",0,--(COUNTIFS(DATOS!$A$2:$A$20000,DATOS!$A11646,DATOS!$D$2:$D$20000,DATOS!$D11646,DATOS!$E$2:$E$20000,DATOS!$E11646,DATOS!$I$2:$I$20000,DATOS!$I11646,DATOS!$G$2:$G$20000,"OR")=0))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DATOS!$A$2:$A$20000,DATOS!$A11647,DATOS!$D$2:$D$20000,DATOS!$D11647,DATOS!$E$2:$E$20000,DATOS!$E11647,DATOS!$I$2:$I$20000,DATOS!$I11647,DATOS!$G$2:$G$20000,"EX")=0),0))))</f>
      </c>
      <c r="H11647">
        <f>IF(DATOS!$G11647&lt;&gt;"EX",0,--(COUNTIFS(DATOS!$A$2:$A$20000,DATOS!$A11647,DATOS!$D$2:$D$20000,DATOS!$D11647,DATOS!$E$2:$E$20000,DATOS!$E11647,DATOS!$I$2:$I$20000,DATOS!$I11647,DATOS!$G$2:$G$20000,"OR")=0))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DATOS!$A$2:$A$20000,DATOS!$A11648,DATOS!$D$2:$D$20000,DATOS!$D11648,DATOS!$E$2:$E$20000,DATOS!$E11648,DATOS!$I$2:$I$20000,DATOS!$I11648,DATOS!$G$2:$G$20000,"EX")=0),0))))</f>
      </c>
      <c r="H11648">
        <f>IF(DATOS!$G11648&lt;&gt;"EX",0,--(COUNTIFS(DATOS!$A$2:$A$20000,DATOS!$A11648,DATOS!$D$2:$D$20000,DATOS!$D11648,DATOS!$E$2:$E$20000,DATOS!$E11648,DATOS!$I$2:$I$20000,DATOS!$I11648,DATOS!$G$2:$G$20000,"OR")=0))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DATOS!$A$2:$A$20000,DATOS!$A11649,DATOS!$D$2:$D$20000,DATOS!$D11649,DATOS!$E$2:$E$20000,DATOS!$E11649,DATOS!$I$2:$I$20000,DATOS!$I11649,DATOS!$G$2:$G$20000,"EX")=0),0))))</f>
      </c>
      <c r="H11649">
        <f>IF(DATOS!$G11649&lt;&gt;"EX",0,--(COUNTIFS(DATOS!$A$2:$A$20000,DATOS!$A11649,DATOS!$D$2:$D$20000,DATOS!$D11649,DATOS!$E$2:$E$20000,DATOS!$E11649,DATOS!$I$2:$I$20000,DATOS!$I11649,DATOS!$G$2:$G$20000,"OR")=0))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DATOS!$A$2:$A$20000,DATOS!$A11650,DATOS!$D$2:$D$20000,DATOS!$D11650,DATOS!$E$2:$E$20000,DATOS!$E11650,DATOS!$I$2:$I$20000,DATOS!$I11650,DATOS!$G$2:$G$20000,"EX")=0),0))))</f>
      </c>
      <c r="H11650">
        <f>IF(DATOS!$G11650&lt;&gt;"EX",0,--(COUNTIFS(DATOS!$A$2:$A$20000,DATOS!$A11650,DATOS!$D$2:$D$20000,DATOS!$D11650,DATOS!$E$2:$E$20000,DATOS!$E11650,DATOS!$I$2:$I$20000,DATOS!$I11650,DATOS!$G$2:$G$20000,"OR")=0))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DATOS!$A$2:$A$20000,DATOS!$A11651,DATOS!$D$2:$D$20000,DATOS!$D11651,DATOS!$E$2:$E$20000,DATOS!$E11651,DATOS!$I$2:$I$20000,DATOS!$I11651,DATOS!$G$2:$G$20000,"EX")=0),0))))</f>
      </c>
      <c r="H11651">
        <f>IF(DATOS!$G11651&lt;&gt;"EX",0,--(COUNTIFS(DATOS!$A$2:$A$20000,DATOS!$A11651,DATOS!$D$2:$D$20000,DATOS!$D11651,DATOS!$E$2:$E$20000,DATOS!$E11651,DATOS!$I$2:$I$20000,DATOS!$I11651,DATOS!$G$2:$G$20000,"OR")=0))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DATOS!$A$2:$A$20000,DATOS!$A11652,DATOS!$D$2:$D$20000,DATOS!$D11652,DATOS!$E$2:$E$20000,DATOS!$E11652,DATOS!$I$2:$I$20000,DATOS!$I11652,DATOS!$G$2:$G$20000,"EX")=0),0))))</f>
      </c>
      <c r="H11652">
        <f>IF(DATOS!$G11652&lt;&gt;"EX",0,--(COUNTIFS(DATOS!$A$2:$A$20000,DATOS!$A11652,DATOS!$D$2:$D$20000,DATOS!$D11652,DATOS!$E$2:$E$20000,DATOS!$E11652,DATOS!$I$2:$I$20000,DATOS!$I11652,DATOS!$G$2:$G$20000,"OR")=0))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DATOS!$A$2:$A$20000,DATOS!$A11653,DATOS!$D$2:$D$20000,DATOS!$D11653,DATOS!$E$2:$E$20000,DATOS!$E11653,DATOS!$I$2:$I$20000,DATOS!$I11653,DATOS!$G$2:$G$20000,"EX")=0),0))))</f>
      </c>
      <c r="H11653">
        <f>IF(DATOS!$G11653&lt;&gt;"EX",0,--(COUNTIFS(DATOS!$A$2:$A$20000,DATOS!$A11653,DATOS!$D$2:$D$20000,DATOS!$D11653,DATOS!$E$2:$E$20000,DATOS!$E11653,DATOS!$I$2:$I$20000,DATOS!$I11653,DATOS!$G$2:$G$20000,"OR")=0))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DATOS!$A$2:$A$20000,DATOS!$A11654,DATOS!$D$2:$D$20000,DATOS!$D11654,DATOS!$E$2:$E$20000,DATOS!$E11654,DATOS!$I$2:$I$20000,DATOS!$I11654,DATOS!$G$2:$G$20000,"EX")=0),0))))</f>
      </c>
      <c r="H11654">
        <f>IF(DATOS!$G11654&lt;&gt;"EX",0,--(COUNTIFS(DATOS!$A$2:$A$20000,DATOS!$A11654,DATOS!$D$2:$D$20000,DATOS!$D11654,DATOS!$E$2:$E$20000,DATOS!$E11654,DATOS!$I$2:$I$20000,DATOS!$I11654,DATOS!$G$2:$G$20000,"OR")=0))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DATOS!$A$2:$A$20000,DATOS!$A11655,DATOS!$D$2:$D$20000,DATOS!$D11655,DATOS!$E$2:$E$20000,DATOS!$E11655,DATOS!$I$2:$I$20000,DATOS!$I11655,DATOS!$G$2:$G$20000,"EX")=0),0))))</f>
      </c>
      <c r="H11655">
        <f>IF(DATOS!$G11655&lt;&gt;"EX",0,--(COUNTIFS(DATOS!$A$2:$A$20000,DATOS!$A11655,DATOS!$D$2:$D$20000,DATOS!$D11655,DATOS!$E$2:$E$20000,DATOS!$E11655,DATOS!$I$2:$I$20000,DATOS!$I11655,DATOS!$G$2:$G$20000,"OR")=0))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DATOS!$A$2:$A$20000,DATOS!$A11656,DATOS!$D$2:$D$20000,DATOS!$D11656,DATOS!$E$2:$E$20000,DATOS!$E11656,DATOS!$I$2:$I$20000,DATOS!$I11656,DATOS!$G$2:$G$20000,"EX")=0),0))))</f>
      </c>
      <c r="H11656">
        <f>IF(DATOS!$G11656&lt;&gt;"EX",0,--(COUNTIFS(DATOS!$A$2:$A$20000,DATOS!$A11656,DATOS!$D$2:$D$20000,DATOS!$D11656,DATOS!$E$2:$E$20000,DATOS!$E11656,DATOS!$I$2:$I$20000,DATOS!$I11656,DATOS!$G$2:$G$20000,"OR")=0))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DATOS!$A$2:$A$20000,DATOS!$A11657,DATOS!$D$2:$D$20000,DATOS!$D11657,DATOS!$E$2:$E$20000,DATOS!$E11657,DATOS!$I$2:$I$20000,DATOS!$I11657,DATOS!$G$2:$G$20000,"EX")=0),0))))</f>
      </c>
      <c r="H11657">
        <f>IF(DATOS!$G11657&lt;&gt;"EX",0,--(COUNTIFS(DATOS!$A$2:$A$20000,DATOS!$A11657,DATOS!$D$2:$D$20000,DATOS!$D11657,DATOS!$E$2:$E$20000,DATOS!$E11657,DATOS!$I$2:$I$20000,DATOS!$I11657,DATOS!$G$2:$G$20000,"OR")=0))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DATOS!$A$2:$A$20000,DATOS!$A11658,DATOS!$D$2:$D$20000,DATOS!$D11658,DATOS!$E$2:$E$20000,DATOS!$E11658,DATOS!$I$2:$I$20000,DATOS!$I11658,DATOS!$G$2:$G$20000,"EX")=0),0))))</f>
      </c>
      <c r="H11658">
        <f>IF(DATOS!$G11658&lt;&gt;"EX",0,--(COUNTIFS(DATOS!$A$2:$A$20000,DATOS!$A11658,DATOS!$D$2:$D$20000,DATOS!$D11658,DATOS!$E$2:$E$20000,DATOS!$E11658,DATOS!$I$2:$I$20000,DATOS!$I11658,DATOS!$G$2:$G$20000,"OR")=0))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DATOS!$A$2:$A$20000,DATOS!$A11659,DATOS!$D$2:$D$20000,DATOS!$D11659,DATOS!$E$2:$E$20000,DATOS!$E11659,DATOS!$I$2:$I$20000,DATOS!$I11659,DATOS!$G$2:$G$20000,"EX")=0),0))))</f>
      </c>
      <c r="H11659">
        <f>IF(DATOS!$G11659&lt;&gt;"EX",0,--(COUNTIFS(DATOS!$A$2:$A$20000,DATOS!$A11659,DATOS!$D$2:$D$20000,DATOS!$D11659,DATOS!$E$2:$E$20000,DATOS!$E11659,DATOS!$I$2:$I$20000,DATOS!$I11659,DATOS!$G$2:$G$20000,"OR")=0))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DATOS!$A$2:$A$20000,DATOS!$A11660,DATOS!$D$2:$D$20000,DATOS!$D11660,DATOS!$E$2:$E$20000,DATOS!$E11660,DATOS!$I$2:$I$20000,DATOS!$I11660,DATOS!$G$2:$G$20000,"EX")=0),0))))</f>
      </c>
      <c r="H11660">
        <f>IF(DATOS!$G11660&lt;&gt;"EX",0,--(COUNTIFS(DATOS!$A$2:$A$20000,DATOS!$A11660,DATOS!$D$2:$D$20000,DATOS!$D11660,DATOS!$E$2:$E$20000,DATOS!$E11660,DATOS!$I$2:$I$20000,DATOS!$I11660,DATOS!$G$2:$G$20000,"OR")=0))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DATOS!$A$2:$A$20000,DATOS!$A11661,DATOS!$D$2:$D$20000,DATOS!$D11661,DATOS!$E$2:$E$20000,DATOS!$E11661,DATOS!$I$2:$I$20000,DATOS!$I11661,DATOS!$G$2:$G$20000,"EX")=0),0))))</f>
      </c>
      <c r="H11661">
        <f>IF(DATOS!$G11661&lt;&gt;"EX",0,--(COUNTIFS(DATOS!$A$2:$A$20000,DATOS!$A11661,DATOS!$D$2:$D$20000,DATOS!$D11661,DATOS!$E$2:$E$20000,DATOS!$E11661,DATOS!$I$2:$I$20000,DATOS!$I11661,DATOS!$G$2:$G$20000,"OR")=0))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DATOS!$A$2:$A$20000,DATOS!$A11662,DATOS!$D$2:$D$20000,DATOS!$D11662,DATOS!$E$2:$E$20000,DATOS!$E11662,DATOS!$I$2:$I$20000,DATOS!$I11662,DATOS!$G$2:$G$20000,"EX")=0),0))))</f>
      </c>
      <c r="H11662">
        <f>IF(DATOS!$G11662&lt;&gt;"EX",0,--(COUNTIFS(DATOS!$A$2:$A$20000,DATOS!$A11662,DATOS!$D$2:$D$20000,DATOS!$D11662,DATOS!$E$2:$E$20000,DATOS!$E11662,DATOS!$I$2:$I$20000,DATOS!$I11662,DATOS!$G$2:$G$20000,"OR")=0))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DATOS!$A$2:$A$20000,DATOS!$A11663,DATOS!$D$2:$D$20000,DATOS!$D11663,DATOS!$E$2:$E$20000,DATOS!$E11663,DATOS!$I$2:$I$20000,DATOS!$I11663,DATOS!$G$2:$G$20000,"EX")=0),0))))</f>
      </c>
      <c r="H11663">
        <f>IF(DATOS!$G11663&lt;&gt;"EX",0,--(COUNTIFS(DATOS!$A$2:$A$20000,DATOS!$A11663,DATOS!$D$2:$D$20000,DATOS!$D11663,DATOS!$E$2:$E$20000,DATOS!$E11663,DATOS!$I$2:$I$20000,DATOS!$I11663,DATOS!$G$2:$G$20000,"OR")=0))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DATOS!$A$2:$A$20000,DATOS!$A11664,DATOS!$D$2:$D$20000,DATOS!$D11664,DATOS!$E$2:$E$20000,DATOS!$E11664,DATOS!$I$2:$I$20000,DATOS!$I11664,DATOS!$G$2:$G$20000,"EX")=0),0))))</f>
      </c>
      <c r="H11664">
        <f>IF(DATOS!$G11664&lt;&gt;"EX",0,--(COUNTIFS(DATOS!$A$2:$A$20000,DATOS!$A11664,DATOS!$D$2:$D$20000,DATOS!$D11664,DATOS!$E$2:$E$20000,DATOS!$E11664,DATOS!$I$2:$I$20000,DATOS!$I11664,DATOS!$G$2:$G$20000,"OR")=0))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DATOS!$A$2:$A$20000,DATOS!$A11665,DATOS!$D$2:$D$20000,DATOS!$D11665,DATOS!$E$2:$E$20000,DATOS!$E11665,DATOS!$I$2:$I$20000,DATOS!$I11665,DATOS!$G$2:$G$20000,"EX")=0),0))))</f>
      </c>
      <c r="H11665">
        <f>IF(DATOS!$G11665&lt;&gt;"EX",0,--(COUNTIFS(DATOS!$A$2:$A$20000,DATOS!$A11665,DATOS!$D$2:$D$20000,DATOS!$D11665,DATOS!$E$2:$E$20000,DATOS!$E11665,DATOS!$I$2:$I$20000,DATOS!$I11665,DATOS!$G$2:$G$20000,"OR")=0))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DATOS!$A$2:$A$20000,DATOS!$A11666,DATOS!$D$2:$D$20000,DATOS!$D11666,DATOS!$E$2:$E$20000,DATOS!$E11666,DATOS!$I$2:$I$20000,DATOS!$I11666,DATOS!$G$2:$G$20000,"EX")=0),0))))</f>
      </c>
      <c r="H11666">
        <f>IF(DATOS!$G11666&lt;&gt;"EX",0,--(COUNTIFS(DATOS!$A$2:$A$20000,DATOS!$A11666,DATOS!$D$2:$D$20000,DATOS!$D11666,DATOS!$E$2:$E$20000,DATOS!$E11666,DATOS!$I$2:$I$20000,DATOS!$I11666,DATOS!$G$2:$G$20000,"OR")=0))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DATOS!$A$2:$A$20000,DATOS!$A11667,DATOS!$D$2:$D$20000,DATOS!$D11667,DATOS!$E$2:$E$20000,DATOS!$E11667,DATOS!$I$2:$I$20000,DATOS!$I11667,DATOS!$G$2:$G$20000,"EX")=0),0))))</f>
      </c>
      <c r="H11667">
        <f>IF(DATOS!$G11667&lt;&gt;"EX",0,--(COUNTIFS(DATOS!$A$2:$A$20000,DATOS!$A11667,DATOS!$D$2:$D$20000,DATOS!$D11667,DATOS!$E$2:$E$20000,DATOS!$E11667,DATOS!$I$2:$I$20000,DATOS!$I11667,DATOS!$G$2:$G$20000,"OR")=0))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DATOS!$A$2:$A$20000,DATOS!$A11668,DATOS!$D$2:$D$20000,DATOS!$D11668,DATOS!$E$2:$E$20000,DATOS!$E11668,DATOS!$I$2:$I$20000,DATOS!$I11668,DATOS!$G$2:$G$20000,"EX")=0),0))))</f>
      </c>
      <c r="H11668">
        <f>IF(DATOS!$G11668&lt;&gt;"EX",0,--(COUNTIFS(DATOS!$A$2:$A$20000,DATOS!$A11668,DATOS!$D$2:$D$20000,DATOS!$D11668,DATOS!$E$2:$E$20000,DATOS!$E11668,DATOS!$I$2:$I$20000,DATOS!$I11668,DATOS!$G$2:$G$20000,"OR")=0))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DATOS!$A$2:$A$20000,DATOS!$A11669,DATOS!$D$2:$D$20000,DATOS!$D11669,DATOS!$E$2:$E$20000,DATOS!$E11669,DATOS!$I$2:$I$20000,DATOS!$I11669,DATOS!$G$2:$G$20000,"EX")=0),0))))</f>
      </c>
      <c r="H11669">
        <f>IF(DATOS!$G11669&lt;&gt;"EX",0,--(COUNTIFS(DATOS!$A$2:$A$20000,DATOS!$A11669,DATOS!$D$2:$D$20000,DATOS!$D11669,DATOS!$E$2:$E$20000,DATOS!$E11669,DATOS!$I$2:$I$20000,DATOS!$I11669,DATOS!$G$2:$G$20000,"OR")=0))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DATOS!$A$2:$A$20000,DATOS!$A11670,DATOS!$D$2:$D$20000,DATOS!$D11670,DATOS!$E$2:$E$20000,DATOS!$E11670,DATOS!$I$2:$I$20000,DATOS!$I11670,DATOS!$G$2:$G$20000,"EX")=0),0))))</f>
      </c>
      <c r="H11670">
        <f>IF(DATOS!$G11670&lt;&gt;"EX",0,--(COUNTIFS(DATOS!$A$2:$A$20000,DATOS!$A11670,DATOS!$D$2:$D$20000,DATOS!$D11670,DATOS!$E$2:$E$20000,DATOS!$E11670,DATOS!$I$2:$I$20000,DATOS!$I11670,DATOS!$G$2:$G$20000,"OR")=0))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DATOS!$A$2:$A$20000,DATOS!$A11671,DATOS!$D$2:$D$20000,DATOS!$D11671,DATOS!$E$2:$E$20000,DATOS!$E11671,DATOS!$I$2:$I$20000,DATOS!$I11671,DATOS!$G$2:$G$20000,"EX")=0),0))))</f>
      </c>
      <c r="H11671">
        <f>IF(DATOS!$G11671&lt;&gt;"EX",0,--(COUNTIFS(DATOS!$A$2:$A$20000,DATOS!$A11671,DATOS!$D$2:$D$20000,DATOS!$D11671,DATOS!$E$2:$E$20000,DATOS!$E11671,DATOS!$I$2:$I$20000,DATOS!$I11671,DATOS!$G$2:$G$20000,"OR")=0))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DATOS!$A$2:$A$20000,DATOS!$A11672,DATOS!$D$2:$D$20000,DATOS!$D11672,DATOS!$E$2:$E$20000,DATOS!$E11672,DATOS!$I$2:$I$20000,DATOS!$I11672,DATOS!$G$2:$G$20000,"EX")=0),0))))</f>
      </c>
      <c r="H11672">
        <f>IF(DATOS!$G11672&lt;&gt;"EX",0,--(COUNTIFS(DATOS!$A$2:$A$20000,DATOS!$A11672,DATOS!$D$2:$D$20000,DATOS!$D11672,DATOS!$E$2:$E$20000,DATOS!$E11672,DATOS!$I$2:$I$20000,DATOS!$I11672,DATOS!$G$2:$G$20000,"OR")=0))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DATOS!$A$2:$A$20000,DATOS!$A11673,DATOS!$D$2:$D$20000,DATOS!$D11673,DATOS!$E$2:$E$20000,DATOS!$E11673,DATOS!$I$2:$I$20000,DATOS!$I11673,DATOS!$G$2:$G$20000,"EX")=0),0))))</f>
      </c>
      <c r="H11673">
        <f>IF(DATOS!$G11673&lt;&gt;"EX",0,--(COUNTIFS(DATOS!$A$2:$A$20000,DATOS!$A11673,DATOS!$D$2:$D$20000,DATOS!$D11673,DATOS!$E$2:$E$20000,DATOS!$E11673,DATOS!$I$2:$I$20000,DATOS!$I11673,DATOS!$G$2:$G$20000,"OR")=0))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DATOS!$A$2:$A$20000,DATOS!$A11674,DATOS!$D$2:$D$20000,DATOS!$D11674,DATOS!$E$2:$E$20000,DATOS!$E11674,DATOS!$I$2:$I$20000,DATOS!$I11674,DATOS!$G$2:$G$20000,"EX")=0),0))))</f>
      </c>
      <c r="H11674">
        <f>IF(DATOS!$G11674&lt;&gt;"EX",0,--(COUNTIFS(DATOS!$A$2:$A$20000,DATOS!$A11674,DATOS!$D$2:$D$20000,DATOS!$D11674,DATOS!$E$2:$E$20000,DATOS!$E11674,DATOS!$I$2:$I$20000,DATOS!$I11674,DATOS!$G$2:$G$20000,"OR")=0))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DATOS!$A$2:$A$20000,DATOS!$A11675,DATOS!$D$2:$D$20000,DATOS!$D11675,DATOS!$E$2:$E$20000,DATOS!$E11675,DATOS!$I$2:$I$20000,DATOS!$I11675,DATOS!$G$2:$G$20000,"EX")=0),0))))</f>
      </c>
      <c r="H11675">
        <f>IF(DATOS!$G11675&lt;&gt;"EX",0,--(COUNTIFS(DATOS!$A$2:$A$20000,DATOS!$A11675,DATOS!$D$2:$D$20000,DATOS!$D11675,DATOS!$E$2:$E$20000,DATOS!$E11675,DATOS!$I$2:$I$20000,DATOS!$I11675,DATOS!$G$2:$G$20000,"OR")=0))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DATOS!$A$2:$A$20000,DATOS!$A11676,DATOS!$D$2:$D$20000,DATOS!$D11676,DATOS!$E$2:$E$20000,DATOS!$E11676,DATOS!$I$2:$I$20000,DATOS!$I11676,DATOS!$G$2:$G$20000,"EX")=0),0))))</f>
      </c>
      <c r="H11676">
        <f>IF(DATOS!$G11676&lt;&gt;"EX",0,--(COUNTIFS(DATOS!$A$2:$A$20000,DATOS!$A11676,DATOS!$D$2:$D$20000,DATOS!$D11676,DATOS!$E$2:$E$20000,DATOS!$E11676,DATOS!$I$2:$I$20000,DATOS!$I11676,DATOS!$G$2:$G$20000,"OR")=0))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DATOS!$A$2:$A$20000,DATOS!$A11677,DATOS!$D$2:$D$20000,DATOS!$D11677,DATOS!$E$2:$E$20000,DATOS!$E11677,DATOS!$I$2:$I$20000,DATOS!$I11677,DATOS!$G$2:$G$20000,"EX")=0),0))))</f>
      </c>
      <c r="H11677">
        <f>IF(DATOS!$G11677&lt;&gt;"EX",0,--(COUNTIFS(DATOS!$A$2:$A$20000,DATOS!$A11677,DATOS!$D$2:$D$20000,DATOS!$D11677,DATOS!$E$2:$E$20000,DATOS!$E11677,DATOS!$I$2:$I$20000,DATOS!$I11677,DATOS!$G$2:$G$20000,"OR")=0))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DATOS!$A$2:$A$20000,DATOS!$A11678,DATOS!$D$2:$D$20000,DATOS!$D11678,DATOS!$E$2:$E$20000,DATOS!$E11678,DATOS!$I$2:$I$20000,DATOS!$I11678,DATOS!$G$2:$G$20000,"EX")=0),0))))</f>
      </c>
      <c r="H11678">
        <f>IF(DATOS!$G11678&lt;&gt;"EX",0,--(COUNTIFS(DATOS!$A$2:$A$20000,DATOS!$A11678,DATOS!$D$2:$D$20000,DATOS!$D11678,DATOS!$E$2:$E$20000,DATOS!$E11678,DATOS!$I$2:$I$20000,DATOS!$I11678,DATOS!$G$2:$G$20000,"OR")=0))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DATOS!$A$2:$A$20000,DATOS!$A11679,DATOS!$D$2:$D$20000,DATOS!$D11679,DATOS!$E$2:$E$20000,DATOS!$E11679,DATOS!$I$2:$I$20000,DATOS!$I11679,DATOS!$G$2:$G$20000,"EX")=0),0))))</f>
      </c>
      <c r="H11679">
        <f>IF(DATOS!$G11679&lt;&gt;"EX",0,--(COUNTIFS(DATOS!$A$2:$A$20000,DATOS!$A11679,DATOS!$D$2:$D$20000,DATOS!$D11679,DATOS!$E$2:$E$20000,DATOS!$E11679,DATOS!$I$2:$I$20000,DATOS!$I11679,DATOS!$G$2:$G$20000,"OR")=0))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DATOS!$A$2:$A$20000,DATOS!$A11680,DATOS!$D$2:$D$20000,DATOS!$D11680,DATOS!$E$2:$E$20000,DATOS!$E11680,DATOS!$I$2:$I$20000,DATOS!$I11680,DATOS!$G$2:$G$20000,"EX")=0),0))))</f>
      </c>
      <c r="H11680">
        <f>IF(DATOS!$G11680&lt;&gt;"EX",0,--(COUNTIFS(DATOS!$A$2:$A$20000,DATOS!$A11680,DATOS!$D$2:$D$20000,DATOS!$D11680,DATOS!$E$2:$E$20000,DATOS!$E11680,DATOS!$I$2:$I$20000,DATOS!$I11680,DATOS!$G$2:$G$20000,"OR")=0))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DATOS!$A$2:$A$20000,DATOS!$A11681,DATOS!$D$2:$D$20000,DATOS!$D11681,DATOS!$E$2:$E$20000,DATOS!$E11681,DATOS!$I$2:$I$20000,DATOS!$I11681,DATOS!$G$2:$G$20000,"EX")=0),0))))</f>
      </c>
      <c r="H11681">
        <f>IF(DATOS!$G11681&lt;&gt;"EX",0,--(COUNTIFS(DATOS!$A$2:$A$20000,DATOS!$A11681,DATOS!$D$2:$D$20000,DATOS!$D11681,DATOS!$E$2:$E$20000,DATOS!$E11681,DATOS!$I$2:$I$20000,DATOS!$I11681,DATOS!$G$2:$G$20000,"OR")=0))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DATOS!$A$2:$A$20000,DATOS!$A11682,DATOS!$D$2:$D$20000,DATOS!$D11682,DATOS!$E$2:$E$20000,DATOS!$E11682,DATOS!$I$2:$I$20000,DATOS!$I11682,DATOS!$G$2:$G$20000,"EX")=0),0))))</f>
      </c>
      <c r="H11682">
        <f>IF(DATOS!$G11682&lt;&gt;"EX",0,--(COUNTIFS(DATOS!$A$2:$A$20000,DATOS!$A11682,DATOS!$D$2:$D$20000,DATOS!$D11682,DATOS!$E$2:$E$20000,DATOS!$E11682,DATOS!$I$2:$I$20000,DATOS!$I11682,DATOS!$G$2:$G$20000,"OR")=0))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DATOS!$A$2:$A$20000,DATOS!$A11683,DATOS!$D$2:$D$20000,DATOS!$D11683,DATOS!$E$2:$E$20000,DATOS!$E11683,DATOS!$I$2:$I$20000,DATOS!$I11683,DATOS!$G$2:$G$20000,"EX")=0),0))))</f>
      </c>
      <c r="H11683">
        <f>IF(DATOS!$G11683&lt;&gt;"EX",0,--(COUNTIFS(DATOS!$A$2:$A$20000,DATOS!$A11683,DATOS!$D$2:$D$20000,DATOS!$D11683,DATOS!$E$2:$E$20000,DATOS!$E11683,DATOS!$I$2:$I$20000,DATOS!$I11683,DATOS!$G$2:$G$20000,"OR")=0))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DATOS!$A$2:$A$20000,DATOS!$A11684,DATOS!$D$2:$D$20000,DATOS!$D11684,DATOS!$E$2:$E$20000,DATOS!$E11684,DATOS!$I$2:$I$20000,DATOS!$I11684,DATOS!$G$2:$G$20000,"EX")=0),0))))</f>
      </c>
      <c r="H11684">
        <f>IF(DATOS!$G11684&lt;&gt;"EX",0,--(COUNTIFS(DATOS!$A$2:$A$20000,DATOS!$A11684,DATOS!$D$2:$D$20000,DATOS!$D11684,DATOS!$E$2:$E$20000,DATOS!$E11684,DATOS!$I$2:$I$20000,DATOS!$I11684,DATOS!$G$2:$G$20000,"OR")=0))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DATOS!$A$2:$A$20000,DATOS!$A11685,DATOS!$D$2:$D$20000,DATOS!$D11685,DATOS!$E$2:$E$20000,DATOS!$E11685,DATOS!$I$2:$I$20000,DATOS!$I11685,DATOS!$G$2:$G$20000,"EX")=0),0))))</f>
      </c>
      <c r="H11685">
        <f>IF(DATOS!$G11685&lt;&gt;"EX",0,--(COUNTIFS(DATOS!$A$2:$A$20000,DATOS!$A11685,DATOS!$D$2:$D$20000,DATOS!$D11685,DATOS!$E$2:$E$20000,DATOS!$E11685,DATOS!$I$2:$I$20000,DATOS!$I11685,DATOS!$G$2:$G$20000,"OR")=0))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DATOS!$A$2:$A$20000,DATOS!$A11686,DATOS!$D$2:$D$20000,DATOS!$D11686,DATOS!$E$2:$E$20000,DATOS!$E11686,DATOS!$I$2:$I$20000,DATOS!$I11686,DATOS!$G$2:$G$20000,"EX")=0),0))))</f>
      </c>
      <c r="H11686">
        <f>IF(DATOS!$G11686&lt;&gt;"EX",0,--(COUNTIFS(DATOS!$A$2:$A$20000,DATOS!$A11686,DATOS!$D$2:$D$20000,DATOS!$D11686,DATOS!$E$2:$E$20000,DATOS!$E11686,DATOS!$I$2:$I$20000,DATOS!$I11686,DATOS!$G$2:$G$20000,"OR")=0))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DATOS!$A$2:$A$20000,DATOS!$A11687,DATOS!$D$2:$D$20000,DATOS!$D11687,DATOS!$E$2:$E$20000,DATOS!$E11687,DATOS!$I$2:$I$20000,DATOS!$I11687,DATOS!$G$2:$G$20000,"EX")=0),0))))</f>
      </c>
      <c r="H11687">
        <f>IF(DATOS!$G11687&lt;&gt;"EX",0,--(COUNTIFS(DATOS!$A$2:$A$20000,DATOS!$A11687,DATOS!$D$2:$D$20000,DATOS!$D11687,DATOS!$E$2:$E$20000,DATOS!$E11687,DATOS!$I$2:$I$20000,DATOS!$I11687,DATOS!$G$2:$G$20000,"OR")=0))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DATOS!$A$2:$A$20000,DATOS!$A11688,DATOS!$D$2:$D$20000,DATOS!$D11688,DATOS!$E$2:$E$20000,DATOS!$E11688,DATOS!$I$2:$I$20000,DATOS!$I11688,DATOS!$G$2:$G$20000,"EX")=0),0))))</f>
      </c>
      <c r="H11688">
        <f>IF(DATOS!$G11688&lt;&gt;"EX",0,--(COUNTIFS(DATOS!$A$2:$A$20000,DATOS!$A11688,DATOS!$D$2:$D$20000,DATOS!$D11688,DATOS!$E$2:$E$20000,DATOS!$E11688,DATOS!$I$2:$I$20000,DATOS!$I11688,DATOS!$G$2:$G$20000,"OR")=0))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DATOS!$A$2:$A$20000,DATOS!$A11689,DATOS!$D$2:$D$20000,DATOS!$D11689,DATOS!$E$2:$E$20000,DATOS!$E11689,DATOS!$I$2:$I$20000,DATOS!$I11689,DATOS!$G$2:$G$20000,"EX")=0),0))))</f>
      </c>
      <c r="H11689">
        <f>IF(DATOS!$G11689&lt;&gt;"EX",0,--(COUNTIFS(DATOS!$A$2:$A$20000,DATOS!$A11689,DATOS!$D$2:$D$20000,DATOS!$D11689,DATOS!$E$2:$E$20000,DATOS!$E11689,DATOS!$I$2:$I$20000,DATOS!$I11689,DATOS!$G$2:$G$20000,"OR")=0))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DATOS!$A$2:$A$20000,DATOS!$A11690,DATOS!$D$2:$D$20000,DATOS!$D11690,DATOS!$E$2:$E$20000,DATOS!$E11690,DATOS!$I$2:$I$20000,DATOS!$I11690,DATOS!$G$2:$G$20000,"EX")=0),0))))</f>
      </c>
      <c r="H11690">
        <f>IF(DATOS!$G11690&lt;&gt;"EX",0,--(COUNTIFS(DATOS!$A$2:$A$20000,DATOS!$A11690,DATOS!$D$2:$D$20000,DATOS!$D11690,DATOS!$E$2:$E$20000,DATOS!$E11690,DATOS!$I$2:$I$20000,DATOS!$I11690,DATOS!$G$2:$G$20000,"OR")=0))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DATOS!$A$2:$A$20000,DATOS!$A11691,DATOS!$D$2:$D$20000,DATOS!$D11691,DATOS!$E$2:$E$20000,DATOS!$E11691,DATOS!$I$2:$I$20000,DATOS!$I11691,DATOS!$G$2:$G$20000,"EX")=0),0))))</f>
      </c>
      <c r="H11691">
        <f>IF(DATOS!$G11691&lt;&gt;"EX",0,--(COUNTIFS(DATOS!$A$2:$A$20000,DATOS!$A11691,DATOS!$D$2:$D$20000,DATOS!$D11691,DATOS!$E$2:$E$20000,DATOS!$E11691,DATOS!$I$2:$I$20000,DATOS!$I11691,DATOS!$G$2:$G$20000,"OR")=0))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DATOS!$A$2:$A$20000,DATOS!$A11692,DATOS!$D$2:$D$20000,DATOS!$D11692,DATOS!$E$2:$E$20000,DATOS!$E11692,DATOS!$I$2:$I$20000,DATOS!$I11692,DATOS!$G$2:$G$20000,"EX")=0),0))))</f>
      </c>
      <c r="H11692">
        <f>IF(DATOS!$G11692&lt;&gt;"EX",0,--(COUNTIFS(DATOS!$A$2:$A$20000,DATOS!$A11692,DATOS!$D$2:$D$20000,DATOS!$D11692,DATOS!$E$2:$E$20000,DATOS!$E11692,DATOS!$I$2:$I$20000,DATOS!$I11692,DATOS!$G$2:$G$20000,"OR")=0))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DATOS!$A$2:$A$20000,DATOS!$A11693,DATOS!$D$2:$D$20000,DATOS!$D11693,DATOS!$E$2:$E$20000,DATOS!$E11693,DATOS!$I$2:$I$20000,DATOS!$I11693,DATOS!$G$2:$G$20000,"EX")=0),0))))</f>
      </c>
      <c r="H11693">
        <f>IF(DATOS!$G11693&lt;&gt;"EX",0,--(COUNTIFS(DATOS!$A$2:$A$20000,DATOS!$A11693,DATOS!$D$2:$D$20000,DATOS!$D11693,DATOS!$E$2:$E$20000,DATOS!$E11693,DATOS!$I$2:$I$20000,DATOS!$I11693,DATOS!$G$2:$G$20000,"OR")=0))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DATOS!$A$2:$A$20000,DATOS!$A11694,DATOS!$D$2:$D$20000,DATOS!$D11694,DATOS!$E$2:$E$20000,DATOS!$E11694,DATOS!$I$2:$I$20000,DATOS!$I11694,DATOS!$G$2:$G$20000,"EX")=0),0))))</f>
      </c>
      <c r="H11694">
        <f>IF(DATOS!$G11694&lt;&gt;"EX",0,--(COUNTIFS(DATOS!$A$2:$A$20000,DATOS!$A11694,DATOS!$D$2:$D$20000,DATOS!$D11694,DATOS!$E$2:$E$20000,DATOS!$E11694,DATOS!$I$2:$I$20000,DATOS!$I11694,DATOS!$G$2:$G$20000,"OR")=0))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DATOS!$A$2:$A$20000,DATOS!$A11695,DATOS!$D$2:$D$20000,DATOS!$D11695,DATOS!$E$2:$E$20000,DATOS!$E11695,DATOS!$I$2:$I$20000,DATOS!$I11695,DATOS!$G$2:$G$20000,"EX")=0),0))))</f>
      </c>
      <c r="H11695">
        <f>IF(DATOS!$G11695&lt;&gt;"EX",0,--(COUNTIFS(DATOS!$A$2:$A$20000,DATOS!$A11695,DATOS!$D$2:$D$20000,DATOS!$D11695,DATOS!$E$2:$E$20000,DATOS!$E11695,DATOS!$I$2:$I$20000,DATOS!$I11695,DATOS!$G$2:$G$20000,"OR")=0))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DATOS!$A$2:$A$20000,DATOS!$A11696,DATOS!$D$2:$D$20000,DATOS!$D11696,DATOS!$E$2:$E$20000,DATOS!$E11696,DATOS!$I$2:$I$20000,DATOS!$I11696,DATOS!$G$2:$G$20000,"EX")=0),0))))</f>
      </c>
      <c r="H11696">
        <f>IF(DATOS!$G11696&lt;&gt;"EX",0,--(COUNTIFS(DATOS!$A$2:$A$20000,DATOS!$A11696,DATOS!$D$2:$D$20000,DATOS!$D11696,DATOS!$E$2:$E$20000,DATOS!$E11696,DATOS!$I$2:$I$20000,DATOS!$I11696,DATOS!$G$2:$G$20000,"OR")=0))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DATOS!$A$2:$A$20000,DATOS!$A11697,DATOS!$D$2:$D$20000,DATOS!$D11697,DATOS!$E$2:$E$20000,DATOS!$E11697,DATOS!$I$2:$I$20000,DATOS!$I11697,DATOS!$G$2:$G$20000,"EX")=0),0))))</f>
      </c>
      <c r="H11697">
        <f>IF(DATOS!$G11697&lt;&gt;"EX",0,--(COUNTIFS(DATOS!$A$2:$A$20000,DATOS!$A11697,DATOS!$D$2:$D$20000,DATOS!$D11697,DATOS!$E$2:$E$20000,DATOS!$E11697,DATOS!$I$2:$I$20000,DATOS!$I11697,DATOS!$G$2:$G$20000,"OR")=0))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DATOS!$A$2:$A$20000,DATOS!$A11698,DATOS!$D$2:$D$20000,DATOS!$D11698,DATOS!$E$2:$E$20000,DATOS!$E11698,DATOS!$I$2:$I$20000,DATOS!$I11698,DATOS!$G$2:$G$20000,"EX")=0),0))))</f>
      </c>
      <c r="H11698">
        <f>IF(DATOS!$G11698&lt;&gt;"EX",0,--(COUNTIFS(DATOS!$A$2:$A$20000,DATOS!$A11698,DATOS!$D$2:$D$20000,DATOS!$D11698,DATOS!$E$2:$E$20000,DATOS!$E11698,DATOS!$I$2:$I$20000,DATOS!$I11698,DATOS!$G$2:$G$20000,"OR")=0))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DATOS!$A$2:$A$20000,DATOS!$A11699,DATOS!$D$2:$D$20000,DATOS!$D11699,DATOS!$E$2:$E$20000,DATOS!$E11699,DATOS!$I$2:$I$20000,DATOS!$I11699,DATOS!$G$2:$G$20000,"EX")=0),0))))</f>
      </c>
      <c r="H11699">
        <f>IF(DATOS!$G11699&lt;&gt;"EX",0,--(COUNTIFS(DATOS!$A$2:$A$20000,DATOS!$A11699,DATOS!$D$2:$D$20000,DATOS!$D11699,DATOS!$E$2:$E$20000,DATOS!$E11699,DATOS!$I$2:$I$20000,DATOS!$I11699,DATOS!$G$2:$G$20000,"OR")=0))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DATOS!$A$2:$A$20000,DATOS!$A11700,DATOS!$D$2:$D$20000,DATOS!$D11700,DATOS!$E$2:$E$20000,DATOS!$E11700,DATOS!$I$2:$I$20000,DATOS!$I11700,DATOS!$G$2:$G$20000,"EX")=0),0))))</f>
      </c>
      <c r="H11700">
        <f>IF(DATOS!$G11700&lt;&gt;"EX",0,--(COUNTIFS(DATOS!$A$2:$A$20000,DATOS!$A11700,DATOS!$D$2:$D$20000,DATOS!$D11700,DATOS!$E$2:$E$20000,DATOS!$E11700,DATOS!$I$2:$I$20000,DATOS!$I11700,DATOS!$G$2:$G$20000,"OR")=0))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DATOS!$A$2:$A$20000,DATOS!$A11701,DATOS!$D$2:$D$20000,DATOS!$D11701,DATOS!$E$2:$E$20000,DATOS!$E11701,DATOS!$I$2:$I$20000,DATOS!$I11701,DATOS!$G$2:$G$20000,"EX")=0),0))))</f>
      </c>
      <c r="H11701">
        <f>IF(DATOS!$G11701&lt;&gt;"EX",0,--(COUNTIFS(DATOS!$A$2:$A$20000,DATOS!$A11701,DATOS!$D$2:$D$20000,DATOS!$D11701,DATOS!$E$2:$E$20000,DATOS!$E11701,DATOS!$I$2:$I$20000,DATOS!$I11701,DATOS!$G$2:$G$20000,"OR")=0))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DATOS!$A$2:$A$20000,DATOS!$A11702,DATOS!$D$2:$D$20000,DATOS!$D11702,DATOS!$E$2:$E$20000,DATOS!$E11702,DATOS!$I$2:$I$20000,DATOS!$I11702,DATOS!$G$2:$G$20000,"EX")=0),0))))</f>
      </c>
      <c r="H11702">
        <f>IF(DATOS!$G11702&lt;&gt;"EX",0,--(COUNTIFS(DATOS!$A$2:$A$20000,DATOS!$A11702,DATOS!$D$2:$D$20000,DATOS!$D11702,DATOS!$E$2:$E$20000,DATOS!$E11702,DATOS!$I$2:$I$20000,DATOS!$I11702,DATOS!$G$2:$G$20000,"OR")=0))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DATOS!$A$2:$A$20000,DATOS!$A11703,DATOS!$D$2:$D$20000,DATOS!$D11703,DATOS!$E$2:$E$20000,DATOS!$E11703,DATOS!$I$2:$I$20000,DATOS!$I11703,DATOS!$G$2:$G$20000,"EX")=0),0))))</f>
      </c>
      <c r="H11703">
        <f>IF(DATOS!$G11703&lt;&gt;"EX",0,--(COUNTIFS(DATOS!$A$2:$A$20000,DATOS!$A11703,DATOS!$D$2:$D$20000,DATOS!$D11703,DATOS!$E$2:$E$20000,DATOS!$E11703,DATOS!$I$2:$I$20000,DATOS!$I11703,DATOS!$G$2:$G$20000,"OR")=0))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DATOS!$A$2:$A$20000,DATOS!$A11704,DATOS!$D$2:$D$20000,DATOS!$D11704,DATOS!$E$2:$E$20000,DATOS!$E11704,DATOS!$I$2:$I$20000,DATOS!$I11704,DATOS!$G$2:$G$20000,"EX")=0),0))))</f>
      </c>
      <c r="H11704">
        <f>IF(DATOS!$G11704&lt;&gt;"EX",0,--(COUNTIFS(DATOS!$A$2:$A$20000,DATOS!$A11704,DATOS!$D$2:$D$20000,DATOS!$D11704,DATOS!$E$2:$E$20000,DATOS!$E11704,DATOS!$I$2:$I$20000,DATOS!$I11704,DATOS!$G$2:$G$20000,"OR")=0))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DATOS!$A$2:$A$20000,DATOS!$A11705,DATOS!$D$2:$D$20000,DATOS!$D11705,DATOS!$E$2:$E$20000,DATOS!$E11705,DATOS!$I$2:$I$20000,DATOS!$I11705,DATOS!$G$2:$G$20000,"EX")=0),0))))</f>
      </c>
      <c r="H11705">
        <f>IF(DATOS!$G11705&lt;&gt;"EX",0,--(COUNTIFS(DATOS!$A$2:$A$20000,DATOS!$A11705,DATOS!$D$2:$D$20000,DATOS!$D11705,DATOS!$E$2:$E$20000,DATOS!$E11705,DATOS!$I$2:$I$20000,DATOS!$I11705,DATOS!$G$2:$G$20000,"OR")=0))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DATOS!$A$2:$A$20000,DATOS!$A11706,DATOS!$D$2:$D$20000,DATOS!$D11706,DATOS!$E$2:$E$20000,DATOS!$E11706,DATOS!$I$2:$I$20000,DATOS!$I11706,DATOS!$G$2:$G$20000,"EX")=0),0))))</f>
      </c>
      <c r="H11706">
        <f>IF(DATOS!$G11706&lt;&gt;"EX",0,--(COUNTIFS(DATOS!$A$2:$A$20000,DATOS!$A11706,DATOS!$D$2:$D$20000,DATOS!$D11706,DATOS!$E$2:$E$20000,DATOS!$E11706,DATOS!$I$2:$I$20000,DATOS!$I11706,DATOS!$G$2:$G$20000,"OR")=0))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DATOS!$A$2:$A$20000,DATOS!$A11707,DATOS!$D$2:$D$20000,DATOS!$D11707,DATOS!$E$2:$E$20000,DATOS!$E11707,DATOS!$I$2:$I$20000,DATOS!$I11707,DATOS!$G$2:$G$20000,"EX")=0),0))))</f>
      </c>
      <c r="H11707">
        <f>IF(DATOS!$G11707&lt;&gt;"EX",0,--(COUNTIFS(DATOS!$A$2:$A$20000,DATOS!$A11707,DATOS!$D$2:$D$20000,DATOS!$D11707,DATOS!$E$2:$E$20000,DATOS!$E11707,DATOS!$I$2:$I$20000,DATOS!$I11707,DATOS!$G$2:$G$20000,"OR")=0))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DATOS!$A$2:$A$20000,DATOS!$A11708,DATOS!$D$2:$D$20000,DATOS!$D11708,DATOS!$E$2:$E$20000,DATOS!$E11708,DATOS!$I$2:$I$20000,DATOS!$I11708,DATOS!$G$2:$G$20000,"EX")=0),0))))</f>
      </c>
      <c r="H11708">
        <f>IF(DATOS!$G11708&lt;&gt;"EX",0,--(COUNTIFS(DATOS!$A$2:$A$20000,DATOS!$A11708,DATOS!$D$2:$D$20000,DATOS!$D11708,DATOS!$E$2:$E$20000,DATOS!$E11708,DATOS!$I$2:$I$20000,DATOS!$I11708,DATOS!$G$2:$G$20000,"OR")=0))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DATOS!$A$2:$A$20000,DATOS!$A11709,DATOS!$D$2:$D$20000,DATOS!$D11709,DATOS!$E$2:$E$20000,DATOS!$E11709,DATOS!$I$2:$I$20000,DATOS!$I11709,DATOS!$G$2:$G$20000,"EX")=0),0))))</f>
      </c>
      <c r="H11709">
        <f>IF(DATOS!$G11709&lt;&gt;"EX",0,--(COUNTIFS(DATOS!$A$2:$A$20000,DATOS!$A11709,DATOS!$D$2:$D$20000,DATOS!$D11709,DATOS!$E$2:$E$20000,DATOS!$E11709,DATOS!$I$2:$I$20000,DATOS!$I11709,DATOS!$G$2:$G$20000,"OR")=0))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DATOS!$A$2:$A$20000,DATOS!$A11710,DATOS!$D$2:$D$20000,DATOS!$D11710,DATOS!$E$2:$E$20000,DATOS!$E11710,DATOS!$I$2:$I$20000,DATOS!$I11710,DATOS!$G$2:$G$20000,"EX")=0),0))))</f>
      </c>
      <c r="H11710">
        <f>IF(DATOS!$G11710&lt;&gt;"EX",0,--(COUNTIFS(DATOS!$A$2:$A$20000,DATOS!$A11710,DATOS!$D$2:$D$20000,DATOS!$D11710,DATOS!$E$2:$E$20000,DATOS!$E11710,DATOS!$I$2:$I$20000,DATOS!$I11710,DATOS!$G$2:$G$20000,"OR")=0))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DATOS!$A$2:$A$20000,DATOS!$A11711,DATOS!$D$2:$D$20000,DATOS!$D11711,DATOS!$E$2:$E$20000,DATOS!$E11711,DATOS!$I$2:$I$20000,DATOS!$I11711,DATOS!$G$2:$G$20000,"EX")=0),0))))</f>
      </c>
      <c r="H11711">
        <f>IF(DATOS!$G11711&lt;&gt;"EX",0,--(COUNTIFS(DATOS!$A$2:$A$20000,DATOS!$A11711,DATOS!$D$2:$D$20000,DATOS!$D11711,DATOS!$E$2:$E$20000,DATOS!$E11711,DATOS!$I$2:$I$20000,DATOS!$I11711,DATOS!$G$2:$G$20000,"OR")=0))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DATOS!$A$2:$A$20000,DATOS!$A11712,DATOS!$D$2:$D$20000,DATOS!$D11712,DATOS!$E$2:$E$20000,DATOS!$E11712,DATOS!$I$2:$I$20000,DATOS!$I11712,DATOS!$G$2:$G$20000,"EX")=0),0))))</f>
      </c>
      <c r="H11712">
        <f>IF(DATOS!$G11712&lt;&gt;"EX",0,--(COUNTIFS(DATOS!$A$2:$A$20000,DATOS!$A11712,DATOS!$D$2:$D$20000,DATOS!$D11712,DATOS!$E$2:$E$20000,DATOS!$E11712,DATOS!$I$2:$I$20000,DATOS!$I11712,DATOS!$G$2:$G$20000,"OR")=0))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DATOS!$A$2:$A$20000,DATOS!$A11713,DATOS!$D$2:$D$20000,DATOS!$D11713,DATOS!$E$2:$E$20000,DATOS!$E11713,DATOS!$I$2:$I$20000,DATOS!$I11713,DATOS!$G$2:$G$20000,"EX")=0),0))))</f>
      </c>
      <c r="H11713">
        <f>IF(DATOS!$G11713&lt;&gt;"EX",0,--(COUNTIFS(DATOS!$A$2:$A$20000,DATOS!$A11713,DATOS!$D$2:$D$20000,DATOS!$D11713,DATOS!$E$2:$E$20000,DATOS!$E11713,DATOS!$I$2:$I$20000,DATOS!$I11713,DATOS!$G$2:$G$20000,"OR")=0))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DATOS!$A$2:$A$20000,DATOS!$A11714,DATOS!$D$2:$D$20000,DATOS!$D11714,DATOS!$E$2:$E$20000,DATOS!$E11714,DATOS!$I$2:$I$20000,DATOS!$I11714,DATOS!$G$2:$G$20000,"EX")=0),0))))</f>
      </c>
      <c r="H11714">
        <f>IF(DATOS!$G11714&lt;&gt;"EX",0,--(COUNTIFS(DATOS!$A$2:$A$20000,DATOS!$A11714,DATOS!$D$2:$D$20000,DATOS!$D11714,DATOS!$E$2:$E$20000,DATOS!$E11714,DATOS!$I$2:$I$20000,DATOS!$I11714,DATOS!$G$2:$G$20000,"OR")=0))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DATOS!$A$2:$A$20000,DATOS!$A11715,DATOS!$D$2:$D$20000,DATOS!$D11715,DATOS!$E$2:$E$20000,DATOS!$E11715,DATOS!$I$2:$I$20000,DATOS!$I11715,DATOS!$G$2:$G$20000,"EX")=0),0))))</f>
      </c>
      <c r="H11715">
        <f>IF(DATOS!$G11715&lt;&gt;"EX",0,--(COUNTIFS(DATOS!$A$2:$A$20000,DATOS!$A11715,DATOS!$D$2:$D$20000,DATOS!$D11715,DATOS!$E$2:$E$20000,DATOS!$E11715,DATOS!$I$2:$I$20000,DATOS!$I11715,DATOS!$G$2:$G$20000,"OR")=0))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DATOS!$A$2:$A$20000,DATOS!$A11716,DATOS!$D$2:$D$20000,DATOS!$D11716,DATOS!$E$2:$E$20000,DATOS!$E11716,DATOS!$I$2:$I$20000,DATOS!$I11716,DATOS!$G$2:$G$20000,"EX")=0),0))))</f>
      </c>
      <c r="H11716">
        <f>IF(DATOS!$G11716&lt;&gt;"EX",0,--(COUNTIFS(DATOS!$A$2:$A$20000,DATOS!$A11716,DATOS!$D$2:$D$20000,DATOS!$D11716,DATOS!$E$2:$E$20000,DATOS!$E11716,DATOS!$I$2:$I$20000,DATOS!$I11716,DATOS!$G$2:$G$20000,"OR")=0))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DATOS!$A$2:$A$20000,DATOS!$A11717,DATOS!$D$2:$D$20000,DATOS!$D11717,DATOS!$E$2:$E$20000,DATOS!$E11717,DATOS!$I$2:$I$20000,DATOS!$I11717,DATOS!$G$2:$G$20000,"EX")=0),0))))</f>
      </c>
      <c r="H11717">
        <f>IF(DATOS!$G11717&lt;&gt;"EX",0,--(COUNTIFS(DATOS!$A$2:$A$20000,DATOS!$A11717,DATOS!$D$2:$D$20000,DATOS!$D11717,DATOS!$E$2:$E$20000,DATOS!$E11717,DATOS!$I$2:$I$20000,DATOS!$I11717,DATOS!$G$2:$G$20000,"OR")=0))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DATOS!$A$2:$A$20000,DATOS!$A11718,DATOS!$D$2:$D$20000,DATOS!$D11718,DATOS!$E$2:$E$20000,DATOS!$E11718,DATOS!$I$2:$I$20000,DATOS!$I11718,DATOS!$G$2:$G$20000,"EX")=0),0))))</f>
      </c>
      <c r="H11718">
        <f>IF(DATOS!$G11718&lt;&gt;"EX",0,--(COUNTIFS(DATOS!$A$2:$A$20000,DATOS!$A11718,DATOS!$D$2:$D$20000,DATOS!$D11718,DATOS!$E$2:$E$20000,DATOS!$E11718,DATOS!$I$2:$I$20000,DATOS!$I11718,DATOS!$G$2:$G$20000,"OR")=0))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DATOS!$A$2:$A$20000,DATOS!$A11719,DATOS!$D$2:$D$20000,DATOS!$D11719,DATOS!$E$2:$E$20000,DATOS!$E11719,DATOS!$I$2:$I$20000,DATOS!$I11719,DATOS!$G$2:$G$20000,"EX")=0),0))))</f>
      </c>
      <c r="H11719">
        <f>IF(DATOS!$G11719&lt;&gt;"EX",0,--(COUNTIFS(DATOS!$A$2:$A$20000,DATOS!$A11719,DATOS!$D$2:$D$20000,DATOS!$D11719,DATOS!$E$2:$E$20000,DATOS!$E11719,DATOS!$I$2:$I$20000,DATOS!$I11719,DATOS!$G$2:$G$20000,"OR")=0))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DATOS!$A$2:$A$20000,DATOS!$A11720,DATOS!$D$2:$D$20000,DATOS!$D11720,DATOS!$E$2:$E$20000,DATOS!$E11720,DATOS!$I$2:$I$20000,DATOS!$I11720,DATOS!$G$2:$G$20000,"EX")=0),0))))</f>
      </c>
      <c r="H11720">
        <f>IF(DATOS!$G11720&lt;&gt;"EX",0,--(COUNTIFS(DATOS!$A$2:$A$20000,DATOS!$A11720,DATOS!$D$2:$D$20000,DATOS!$D11720,DATOS!$E$2:$E$20000,DATOS!$E11720,DATOS!$I$2:$I$20000,DATOS!$I11720,DATOS!$G$2:$G$20000,"OR")=0))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DATOS!$A$2:$A$20000,DATOS!$A11721,DATOS!$D$2:$D$20000,DATOS!$D11721,DATOS!$E$2:$E$20000,DATOS!$E11721,DATOS!$I$2:$I$20000,DATOS!$I11721,DATOS!$G$2:$G$20000,"EX")=0),0))))</f>
      </c>
      <c r="H11721">
        <f>IF(DATOS!$G11721&lt;&gt;"EX",0,--(COUNTIFS(DATOS!$A$2:$A$20000,DATOS!$A11721,DATOS!$D$2:$D$20000,DATOS!$D11721,DATOS!$E$2:$E$20000,DATOS!$E11721,DATOS!$I$2:$I$20000,DATOS!$I11721,DATOS!$G$2:$G$20000,"OR")=0))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DATOS!$A$2:$A$20000,DATOS!$A11722,DATOS!$D$2:$D$20000,DATOS!$D11722,DATOS!$E$2:$E$20000,DATOS!$E11722,DATOS!$I$2:$I$20000,DATOS!$I11722,DATOS!$G$2:$G$20000,"EX")=0),0))))</f>
      </c>
      <c r="H11722">
        <f>IF(DATOS!$G11722&lt;&gt;"EX",0,--(COUNTIFS(DATOS!$A$2:$A$20000,DATOS!$A11722,DATOS!$D$2:$D$20000,DATOS!$D11722,DATOS!$E$2:$E$20000,DATOS!$E11722,DATOS!$I$2:$I$20000,DATOS!$I11722,DATOS!$G$2:$G$20000,"OR")=0))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DATOS!$A$2:$A$20000,DATOS!$A11723,DATOS!$D$2:$D$20000,DATOS!$D11723,DATOS!$E$2:$E$20000,DATOS!$E11723,DATOS!$I$2:$I$20000,DATOS!$I11723,DATOS!$G$2:$G$20000,"EX")=0),0))))</f>
      </c>
      <c r="H11723">
        <f>IF(DATOS!$G11723&lt;&gt;"EX",0,--(COUNTIFS(DATOS!$A$2:$A$20000,DATOS!$A11723,DATOS!$D$2:$D$20000,DATOS!$D11723,DATOS!$E$2:$E$20000,DATOS!$E11723,DATOS!$I$2:$I$20000,DATOS!$I11723,DATOS!$G$2:$G$20000,"OR")=0))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DATOS!$A$2:$A$20000,DATOS!$A11724,DATOS!$D$2:$D$20000,DATOS!$D11724,DATOS!$E$2:$E$20000,DATOS!$E11724,DATOS!$I$2:$I$20000,DATOS!$I11724,DATOS!$G$2:$G$20000,"EX")=0),0))))</f>
      </c>
      <c r="H11724">
        <f>IF(DATOS!$G11724&lt;&gt;"EX",0,--(COUNTIFS(DATOS!$A$2:$A$20000,DATOS!$A11724,DATOS!$D$2:$D$20000,DATOS!$D11724,DATOS!$E$2:$E$20000,DATOS!$E11724,DATOS!$I$2:$I$20000,DATOS!$I11724,DATOS!$G$2:$G$20000,"OR")=0))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DATOS!$A$2:$A$20000,DATOS!$A11725,DATOS!$D$2:$D$20000,DATOS!$D11725,DATOS!$E$2:$E$20000,DATOS!$E11725,DATOS!$I$2:$I$20000,DATOS!$I11725,DATOS!$G$2:$G$20000,"EX")=0),0))))</f>
      </c>
      <c r="H11725">
        <f>IF(DATOS!$G11725&lt;&gt;"EX",0,--(COUNTIFS(DATOS!$A$2:$A$20000,DATOS!$A11725,DATOS!$D$2:$D$20000,DATOS!$D11725,DATOS!$E$2:$E$20000,DATOS!$E11725,DATOS!$I$2:$I$20000,DATOS!$I11725,DATOS!$G$2:$G$20000,"OR")=0))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DATOS!$A$2:$A$20000,DATOS!$A11726,DATOS!$D$2:$D$20000,DATOS!$D11726,DATOS!$E$2:$E$20000,DATOS!$E11726,DATOS!$I$2:$I$20000,DATOS!$I11726,DATOS!$G$2:$G$20000,"EX")=0),0))))</f>
      </c>
      <c r="H11726">
        <f>IF(DATOS!$G11726&lt;&gt;"EX",0,--(COUNTIFS(DATOS!$A$2:$A$20000,DATOS!$A11726,DATOS!$D$2:$D$20000,DATOS!$D11726,DATOS!$E$2:$E$20000,DATOS!$E11726,DATOS!$I$2:$I$20000,DATOS!$I11726,DATOS!$G$2:$G$20000,"OR")=0))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DATOS!$A$2:$A$20000,DATOS!$A11727,DATOS!$D$2:$D$20000,DATOS!$D11727,DATOS!$E$2:$E$20000,DATOS!$E11727,DATOS!$I$2:$I$20000,DATOS!$I11727,DATOS!$G$2:$G$20000,"EX")=0),0))))</f>
      </c>
      <c r="H11727">
        <f>IF(DATOS!$G11727&lt;&gt;"EX",0,--(COUNTIFS(DATOS!$A$2:$A$20000,DATOS!$A11727,DATOS!$D$2:$D$20000,DATOS!$D11727,DATOS!$E$2:$E$20000,DATOS!$E11727,DATOS!$I$2:$I$20000,DATOS!$I11727,DATOS!$G$2:$G$20000,"OR")=0))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DATOS!$A$2:$A$20000,DATOS!$A11728,DATOS!$D$2:$D$20000,DATOS!$D11728,DATOS!$E$2:$E$20000,DATOS!$E11728,DATOS!$I$2:$I$20000,DATOS!$I11728,DATOS!$G$2:$G$20000,"EX")=0),0))))</f>
      </c>
      <c r="H11728">
        <f>IF(DATOS!$G11728&lt;&gt;"EX",0,--(COUNTIFS(DATOS!$A$2:$A$20000,DATOS!$A11728,DATOS!$D$2:$D$20000,DATOS!$D11728,DATOS!$E$2:$E$20000,DATOS!$E11728,DATOS!$I$2:$I$20000,DATOS!$I11728,DATOS!$G$2:$G$20000,"OR")=0))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DATOS!$A$2:$A$20000,DATOS!$A11729,DATOS!$D$2:$D$20000,DATOS!$D11729,DATOS!$E$2:$E$20000,DATOS!$E11729,DATOS!$I$2:$I$20000,DATOS!$I11729,DATOS!$G$2:$G$20000,"EX")=0),0))))</f>
      </c>
      <c r="H11729">
        <f>IF(DATOS!$G11729&lt;&gt;"EX",0,--(COUNTIFS(DATOS!$A$2:$A$20000,DATOS!$A11729,DATOS!$D$2:$D$20000,DATOS!$D11729,DATOS!$E$2:$E$20000,DATOS!$E11729,DATOS!$I$2:$I$20000,DATOS!$I11729,DATOS!$G$2:$G$20000,"OR")=0))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DATOS!$A$2:$A$20000,DATOS!$A11730,DATOS!$D$2:$D$20000,DATOS!$D11730,DATOS!$E$2:$E$20000,DATOS!$E11730,DATOS!$I$2:$I$20000,DATOS!$I11730,DATOS!$G$2:$G$20000,"EX")=0),0))))</f>
      </c>
      <c r="H11730">
        <f>IF(DATOS!$G11730&lt;&gt;"EX",0,--(COUNTIFS(DATOS!$A$2:$A$20000,DATOS!$A11730,DATOS!$D$2:$D$20000,DATOS!$D11730,DATOS!$E$2:$E$20000,DATOS!$E11730,DATOS!$I$2:$I$20000,DATOS!$I11730,DATOS!$G$2:$G$20000,"OR")=0))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DATOS!$A$2:$A$20000,DATOS!$A11731,DATOS!$D$2:$D$20000,DATOS!$D11731,DATOS!$E$2:$E$20000,DATOS!$E11731,DATOS!$I$2:$I$20000,DATOS!$I11731,DATOS!$G$2:$G$20000,"EX")=0),0))))</f>
      </c>
      <c r="H11731">
        <f>IF(DATOS!$G11731&lt;&gt;"EX",0,--(COUNTIFS(DATOS!$A$2:$A$20000,DATOS!$A11731,DATOS!$D$2:$D$20000,DATOS!$D11731,DATOS!$E$2:$E$20000,DATOS!$E11731,DATOS!$I$2:$I$20000,DATOS!$I11731,DATOS!$G$2:$G$20000,"OR")=0))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DATOS!$A$2:$A$20000,DATOS!$A11732,DATOS!$D$2:$D$20000,DATOS!$D11732,DATOS!$E$2:$E$20000,DATOS!$E11732,DATOS!$I$2:$I$20000,DATOS!$I11732,DATOS!$G$2:$G$20000,"EX")=0),0))))</f>
      </c>
      <c r="H11732">
        <f>IF(DATOS!$G11732&lt;&gt;"EX",0,--(COUNTIFS(DATOS!$A$2:$A$20000,DATOS!$A11732,DATOS!$D$2:$D$20000,DATOS!$D11732,DATOS!$E$2:$E$20000,DATOS!$E11732,DATOS!$I$2:$I$20000,DATOS!$I11732,DATOS!$G$2:$G$20000,"OR")=0))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DATOS!$A$2:$A$20000,DATOS!$A11733,DATOS!$D$2:$D$20000,DATOS!$D11733,DATOS!$E$2:$E$20000,DATOS!$E11733,DATOS!$I$2:$I$20000,DATOS!$I11733,DATOS!$G$2:$G$20000,"EX")=0),0))))</f>
      </c>
      <c r="H11733">
        <f>IF(DATOS!$G11733&lt;&gt;"EX",0,--(COUNTIFS(DATOS!$A$2:$A$20000,DATOS!$A11733,DATOS!$D$2:$D$20000,DATOS!$D11733,DATOS!$E$2:$E$20000,DATOS!$E11733,DATOS!$I$2:$I$20000,DATOS!$I11733,DATOS!$G$2:$G$20000,"OR")=0))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DATOS!$A$2:$A$20000,DATOS!$A11734,DATOS!$D$2:$D$20000,DATOS!$D11734,DATOS!$E$2:$E$20000,DATOS!$E11734,DATOS!$I$2:$I$20000,DATOS!$I11734,DATOS!$G$2:$G$20000,"EX")=0),0))))</f>
      </c>
      <c r="H11734">
        <f>IF(DATOS!$G11734&lt;&gt;"EX",0,--(COUNTIFS(DATOS!$A$2:$A$20000,DATOS!$A11734,DATOS!$D$2:$D$20000,DATOS!$D11734,DATOS!$E$2:$E$20000,DATOS!$E11734,DATOS!$I$2:$I$20000,DATOS!$I11734,DATOS!$G$2:$G$20000,"OR")=0))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DATOS!$A$2:$A$20000,DATOS!$A11735,DATOS!$D$2:$D$20000,DATOS!$D11735,DATOS!$E$2:$E$20000,DATOS!$E11735,DATOS!$I$2:$I$20000,DATOS!$I11735,DATOS!$G$2:$G$20000,"EX")=0),0))))</f>
      </c>
      <c r="H11735">
        <f>IF(DATOS!$G11735&lt;&gt;"EX",0,--(COUNTIFS(DATOS!$A$2:$A$20000,DATOS!$A11735,DATOS!$D$2:$D$20000,DATOS!$D11735,DATOS!$E$2:$E$20000,DATOS!$E11735,DATOS!$I$2:$I$20000,DATOS!$I11735,DATOS!$G$2:$G$20000,"OR")=0))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DATOS!$A$2:$A$20000,DATOS!$A11736,DATOS!$D$2:$D$20000,DATOS!$D11736,DATOS!$E$2:$E$20000,DATOS!$E11736,DATOS!$I$2:$I$20000,DATOS!$I11736,DATOS!$G$2:$G$20000,"EX")=0),0))))</f>
      </c>
      <c r="H11736">
        <f>IF(DATOS!$G11736&lt;&gt;"EX",0,--(COUNTIFS(DATOS!$A$2:$A$20000,DATOS!$A11736,DATOS!$D$2:$D$20000,DATOS!$D11736,DATOS!$E$2:$E$20000,DATOS!$E11736,DATOS!$I$2:$I$20000,DATOS!$I11736,DATOS!$G$2:$G$20000,"OR")=0))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DATOS!$A$2:$A$20000,DATOS!$A11737,DATOS!$D$2:$D$20000,DATOS!$D11737,DATOS!$E$2:$E$20000,DATOS!$E11737,DATOS!$I$2:$I$20000,DATOS!$I11737,DATOS!$G$2:$G$20000,"EX")=0),0))))</f>
      </c>
      <c r="H11737">
        <f>IF(DATOS!$G11737&lt;&gt;"EX",0,--(COUNTIFS(DATOS!$A$2:$A$20000,DATOS!$A11737,DATOS!$D$2:$D$20000,DATOS!$D11737,DATOS!$E$2:$E$20000,DATOS!$E11737,DATOS!$I$2:$I$20000,DATOS!$I11737,DATOS!$G$2:$G$20000,"OR")=0))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DATOS!$A$2:$A$20000,DATOS!$A11738,DATOS!$D$2:$D$20000,DATOS!$D11738,DATOS!$E$2:$E$20000,DATOS!$E11738,DATOS!$I$2:$I$20000,DATOS!$I11738,DATOS!$G$2:$G$20000,"EX")=0),0))))</f>
      </c>
      <c r="H11738">
        <f>IF(DATOS!$G11738&lt;&gt;"EX",0,--(COUNTIFS(DATOS!$A$2:$A$20000,DATOS!$A11738,DATOS!$D$2:$D$20000,DATOS!$D11738,DATOS!$E$2:$E$20000,DATOS!$E11738,DATOS!$I$2:$I$20000,DATOS!$I11738,DATOS!$G$2:$G$20000,"OR")=0))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DATOS!$A$2:$A$20000,DATOS!$A11739,DATOS!$D$2:$D$20000,DATOS!$D11739,DATOS!$E$2:$E$20000,DATOS!$E11739,DATOS!$I$2:$I$20000,DATOS!$I11739,DATOS!$G$2:$G$20000,"EX")=0),0))))</f>
      </c>
      <c r="H11739">
        <f>IF(DATOS!$G11739&lt;&gt;"EX",0,--(COUNTIFS(DATOS!$A$2:$A$20000,DATOS!$A11739,DATOS!$D$2:$D$20000,DATOS!$D11739,DATOS!$E$2:$E$20000,DATOS!$E11739,DATOS!$I$2:$I$20000,DATOS!$I11739,DATOS!$G$2:$G$20000,"OR")=0))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DATOS!$A$2:$A$20000,DATOS!$A11740,DATOS!$D$2:$D$20000,DATOS!$D11740,DATOS!$E$2:$E$20000,DATOS!$E11740,DATOS!$I$2:$I$20000,DATOS!$I11740,DATOS!$G$2:$G$20000,"EX")=0),0))))</f>
      </c>
      <c r="H11740">
        <f>IF(DATOS!$G11740&lt;&gt;"EX",0,--(COUNTIFS(DATOS!$A$2:$A$20000,DATOS!$A11740,DATOS!$D$2:$D$20000,DATOS!$D11740,DATOS!$E$2:$E$20000,DATOS!$E11740,DATOS!$I$2:$I$20000,DATOS!$I11740,DATOS!$G$2:$G$20000,"OR")=0))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DATOS!$A$2:$A$20000,DATOS!$A11741,DATOS!$D$2:$D$20000,DATOS!$D11741,DATOS!$E$2:$E$20000,DATOS!$E11741,DATOS!$I$2:$I$20000,DATOS!$I11741,DATOS!$G$2:$G$20000,"EX")=0),0))))</f>
      </c>
      <c r="H11741">
        <f>IF(DATOS!$G11741&lt;&gt;"EX",0,--(COUNTIFS(DATOS!$A$2:$A$20000,DATOS!$A11741,DATOS!$D$2:$D$20000,DATOS!$D11741,DATOS!$E$2:$E$20000,DATOS!$E11741,DATOS!$I$2:$I$20000,DATOS!$I11741,DATOS!$G$2:$G$20000,"OR")=0))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DATOS!$A$2:$A$20000,DATOS!$A11742,DATOS!$D$2:$D$20000,DATOS!$D11742,DATOS!$E$2:$E$20000,DATOS!$E11742,DATOS!$I$2:$I$20000,DATOS!$I11742,DATOS!$G$2:$G$20000,"EX")=0),0))))</f>
      </c>
      <c r="H11742">
        <f>IF(DATOS!$G11742&lt;&gt;"EX",0,--(COUNTIFS(DATOS!$A$2:$A$20000,DATOS!$A11742,DATOS!$D$2:$D$20000,DATOS!$D11742,DATOS!$E$2:$E$20000,DATOS!$E11742,DATOS!$I$2:$I$20000,DATOS!$I11742,DATOS!$G$2:$G$20000,"OR")=0))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DATOS!$A$2:$A$20000,DATOS!$A11743,DATOS!$D$2:$D$20000,DATOS!$D11743,DATOS!$E$2:$E$20000,DATOS!$E11743,DATOS!$I$2:$I$20000,DATOS!$I11743,DATOS!$G$2:$G$20000,"EX")=0),0))))</f>
      </c>
      <c r="H11743">
        <f>IF(DATOS!$G11743&lt;&gt;"EX",0,--(COUNTIFS(DATOS!$A$2:$A$20000,DATOS!$A11743,DATOS!$D$2:$D$20000,DATOS!$D11743,DATOS!$E$2:$E$20000,DATOS!$E11743,DATOS!$I$2:$I$20000,DATOS!$I11743,DATOS!$G$2:$G$20000,"OR")=0))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DATOS!$A$2:$A$20000,DATOS!$A11744,DATOS!$D$2:$D$20000,DATOS!$D11744,DATOS!$E$2:$E$20000,DATOS!$E11744,DATOS!$I$2:$I$20000,DATOS!$I11744,DATOS!$G$2:$G$20000,"EX")=0),0))))</f>
      </c>
      <c r="H11744">
        <f>IF(DATOS!$G11744&lt;&gt;"EX",0,--(COUNTIFS(DATOS!$A$2:$A$20000,DATOS!$A11744,DATOS!$D$2:$D$20000,DATOS!$D11744,DATOS!$E$2:$E$20000,DATOS!$E11744,DATOS!$I$2:$I$20000,DATOS!$I11744,DATOS!$G$2:$G$20000,"OR")=0))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DATOS!$A$2:$A$20000,DATOS!$A11745,DATOS!$D$2:$D$20000,DATOS!$D11745,DATOS!$E$2:$E$20000,DATOS!$E11745,DATOS!$I$2:$I$20000,DATOS!$I11745,DATOS!$G$2:$G$20000,"EX")=0),0))))</f>
      </c>
      <c r="H11745">
        <f>IF(DATOS!$G11745&lt;&gt;"EX",0,--(COUNTIFS(DATOS!$A$2:$A$20000,DATOS!$A11745,DATOS!$D$2:$D$20000,DATOS!$D11745,DATOS!$E$2:$E$20000,DATOS!$E11745,DATOS!$I$2:$I$20000,DATOS!$I11745,DATOS!$G$2:$G$20000,"OR")=0))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DATOS!$A$2:$A$20000,DATOS!$A11746,DATOS!$D$2:$D$20000,DATOS!$D11746,DATOS!$E$2:$E$20000,DATOS!$E11746,DATOS!$I$2:$I$20000,DATOS!$I11746,DATOS!$G$2:$G$20000,"EX")=0),0))))</f>
      </c>
      <c r="H11746">
        <f>IF(DATOS!$G11746&lt;&gt;"EX",0,--(COUNTIFS(DATOS!$A$2:$A$20000,DATOS!$A11746,DATOS!$D$2:$D$20000,DATOS!$D11746,DATOS!$E$2:$E$20000,DATOS!$E11746,DATOS!$I$2:$I$20000,DATOS!$I11746,DATOS!$G$2:$G$20000,"OR")=0))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DATOS!$A$2:$A$20000,DATOS!$A11747,DATOS!$D$2:$D$20000,DATOS!$D11747,DATOS!$E$2:$E$20000,DATOS!$E11747,DATOS!$I$2:$I$20000,DATOS!$I11747,DATOS!$G$2:$G$20000,"EX")=0),0))))</f>
      </c>
      <c r="H11747">
        <f>IF(DATOS!$G11747&lt;&gt;"EX",0,--(COUNTIFS(DATOS!$A$2:$A$20000,DATOS!$A11747,DATOS!$D$2:$D$20000,DATOS!$D11747,DATOS!$E$2:$E$20000,DATOS!$E11747,DATOS!$I$2:$I$20000,DATOS!$I11747,DATOS!$G$2:$G$20000,"OR")=0))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DATOS!$A$2:$A$20000,DATOS!$A11748,DATOS!$D$2:$D$20000,DATOS!$D11748,DATOS!$E$2:$E$20000,DATOS!$E11748,DATOS!$I$2:$I$20000,DATOS!$I11748,DATOS!$G$2:$G$20000,"EX")=0),0))))</f>
      </c>
      <c r="H11748">
        <f>IF(DATOS!$G11748&lt;&gt;"EX",0,--(COUNTIFS(DATOS!$A$2:$A$20000,DATOS!$A11748,DATOS!$D$2:$D$20000,DATOS!$D11748,DATOS!$E$2:$E$20000,DATOS!$E11748,DATOS!$I$2:$I$20000,DATOS!$I11748,DATOS!$G$2:$G$20000,"OR")=0))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DATOS!$A$2:$A$20000,DATOS!$A11749,DATOS!$D$2:$D$20000,DATOS!$D11749,DATOS!$E$2:$E$20000,DATOS!$E11749,DATOS!$I$2:$I$20000,DATOS!$I11749,DATOS!$G$2:$G$20000,"EX")=0),0))))</f>
      </c>
      <c r="H11749">
        <f>IF(DATOS!$G11749&lt;&gt;"EX",0,--(COUNTIFS(DATOS!$A$2:$A$20000,DATOS!$A11749,DATOS!$D$2:$D$20000,DATOS!$D11749,DATOS!$E$2:$E$20000,DATOS!$E11749,DATOS!$I$2:$I$20000,DATOS!$I11749,DATOS!$G$2:$G$20000,"OR")=0))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DATOS!$A$2:$A$20000,DATOS!$A11750,DATOS!$D$2:$D$20000,DATOS!$D11750,DATOS!$E$2:$E$20000,DATOS!$E11750,DATOS!$I$2:$I$20000,DATOS!$I11750,DATOS!$G$2:$G$20000,"EX")=0),0))))</f>
      </c>
      <c r="H11750">
        <f>IF(DATOS!$G11750&lt;&gt;"EX",0,--(COUNTIFS(DATOS!$A$2:$A$20000,DATOS!$A11750,DATOS!$D$2:$D$20000,DATOS!$D11750,DATOS!$E$2:$E$20000,DATOS!$E11750,DATOS!$I$2:$I$20000,DATOS!$I11750,DATOS!$G$2:$G$20000,"OR")=0))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DATOS!$A$2:$A$20000,DATOS!$A11751,DATOS!$D$2:$D$20000,DATOS!$D11751,DATOS!$E$2:$E$20000,DATOS!$E11751,DATOS!$I$2:$I$20000,DATOS!$I11751,DATOS!$G$2:$G$20000,"EX")=0),0))))</f>
      </c>
      <c r="H11751">
        <f>IF(DATOS!$G11751&lt;&gt;"EX",0,--(COUNTIFS(DATOS!$A$2:$A$20000,DATOS!$A11751,DATOS!$D$2:$D$20000,DATOS!$D11751,DATOS!$E$2:$E$20000,DATOS!$E11751,DATOS!$I$2:$I$20000,DATOS!$I11751,DATOS!$G$2:$G$20000,"OR")=0))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DATOS!$A$2:$A$20000,DATOS!$A11752,DATOS!$D$2:$D$20000,DATOS!$D11752,DATOS!$E$2:$E$20000,DATOS!$E11752,DATOS!$I$2:$I$20000,DATOS!$I11752,DATOS!$G$2:$G$20000,"EX")=0),0))))</f>
      </c>
      <c r="H11752">
        <f>IF(DATOS!$G11752&lt;&gt;"EX",0,--(COUNTIFS(DATOS!$A$2:$A$20000,DATOS!$A11752,DATOS!$D$2:$D$20000,DATOS!$D11752,DATOS!$E$2:$E$20000,DATOS!$E11752,DATOS!$I$2:$I$20000,DATOS!$I11752,DATOS!$G$2:$G$20000,"OR")=0))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DATOS!$A$2:$A$20000,DATOS!$A11753,DATOS!$D$2:$D$20000,DATOS!$D11753,DATOS!$E$2:$E$20000,DATOS!$E11753,DATOS!$I$2:$I$20000,DATOS!$I11753,DATOS!$G$2:$G$20000,"EX")=0),0))))</f>
      </c>
      <c r="H11753">
        <f>IF(DATOS!$G11753&lt;&gt;"EX",0,--(COUNTIFS(DATOS!$A$2:$A$20000,DATOS!$A11753,DATOS!$D$2:$D$20000,DATOS!$D11753,DATOS!$E$2:$E$20000,DATOS!$E11753,DATOS!$I$2:$I$20000,DATOS!$I11753,DATOS!$G$2:$G$20000,"OR")=0))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DATOS!$A$2:$A$20000,DATOS!$A11754,DATOS!$D$2:$D$20000,DATOS!$D11754,DATOS!$E$2:$E$20000,DATOS!$E11754,DATOS!$I$2:$I$20000,DATOS!$I11754,DATOS!$G$2:$G$20000,"EX")=0),0))))</f>
      </c>
      <c r="H11754">
        <f>IF(DATOS!$G11754&lt;&gt;"EX",0,--(COUNTIFS(DATOS!$A$2:$A$20000,DATOS!$A11754,DATOS!$D$2:$D$20000,DATOS!$D11754,DATOS!$E$2:$E$20000,DATOS!$E11754,DATOS!$I$2:$I$20000,DATOS!$I11754,DATOS!$G$2:$G$20000,"OR")=0))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DATOS!$A$2:$A$20000,DATOS!$A11755,DATOS!$D$2:$D$20000,DATOS!$D11755,DATOS!$E$2:$E$20000,DATOS!$E11755,DATOS!$I$2:$I$20000,DATOS!$I11755,DATOS!$G$2:$G$20000,"EX")=0),0))))</f>
      </c>
      <c r="H11755">
        <f>IF(DATOS!$G11755&lt;&gt;"EX",0,--(COUNTIFS(DATOS!$A$2:$A$20000,DATOS!$A11755,DATOS!$D$2:$D$20000,DATOS!$D11755,DATOS!$E$2:$E$20000,DATOS!$E11755,DATOS!$I$2:$I$20000,DATOS!$I11755,DATOS!$G$2:$G$20000,"OR")=0))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DATOS!$A$2:$A$20000,DATOS!$A11756,DATOS!$D$2:$D$20000,DATOS!$D11756,DATOS!$E$2:$E$20000,DATOS!$E11756,DATOS!$I$2:$I$20000,DATOS!$I11756,DATOS!$G$2:$G$20000,"EX")=0),0))))</f>
      </c>
      <c r="H11756">
        <f>IF(DATOS!$G11756&lt;&gt;"EX",0,--(COUNTIFS(DATOS!$A$2:$A$20000,DATOS!$A11756,DATOS!$D$2:$D$20000,DATOS!$D11756,DATOS!$E$2:$E$20000,DATOS!$E11756,DATOS!$I$2:$I$20000,DATOS!$I11756,DATOS!$G$2:$G$20000,"OR")=0))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DATOS!$A$2:$A$20000,DATOS!$A11757,DATOS!$D$2:$D$20000,DATOS!$D11757,DATOS!$E$2:$E$20000,DATOS!$E11757,DATOS!$I$2:$I$20000,DATOS!$I11757,DATOS!$G$2:$G$20000,"EX")=0),0))))</f>
      </c>
      <c r="H11757">
        <f>IF(DATOS!$G11757&lt;&gt;"EX",0,--(COUNTIFS(DATOS!$A$2:$A$20000,DATOS!$A11757,DATOS!$D$2:$D$20000,DATOS!$D11757,DATOS!$E$2:$E$20000,DATOS!$E11757,DATOS!$I$2:$I$20000,DATOS!$I11757,DATOS!$G$2:$G$20000,"OR")=0))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DATOS!$A$2:$A$20000,DATOS!$A11758,DATOS!$D$2:$D$20000,DATOS!$D11758,DATOS!$E$2:$E$20000,DATOS!$E11758,DATOS!$I$2:$I$20000,DATOS!$I11758,DATOS!$G$2:$G$20000,"EX")=0),0))))</f>
      </c>
      <c r="H11758">
        <f>IF(DATOS!$G11758&lt;&gt;"EX",0,--(COUNTIFS(DATOS!$A$2:$A$20000,DATOS!$A11758,DATOS!$D$2:$D$20000,DATOS!$D11758,DATOS!$E$2:$E$20000,DATOS!$E11758,DATOS!$I$2:$I$20000,DATOS!$I11758,DATOS!$G$2:$G$20000,"OR")=0))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DATOS!$A$2:$A$20000,DATOS!$A11759,DATOS!$D$2:$D$20000,DATOS!$D11759,DATOS!$E$2:$E$20000,DATOS!$E11759,DATOS!$I$2:$I$20000,DATOS!$I11759,DATOS!$G$2:$G$20000,"EX")=0),0))))</f>
      </c>
      <c r="H11759">
        <f>IF(DATOS!$G11759&lt;&gt;"EX",0,--(COUNTIFS(DATOS!$A$2:$A$20000,DATOS!$A11759,DATOS!$D$2:$D$20000,DATOS!$D11759,DATOS!$E$2:$E$20000,DATOS!$E11759,DATOS!$I$2:$I$20000,DATOS!$I11759,DATOS!$G$2:$G$20000,"OR")=0))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DATOS!$A$2:$A$20000,DATOS!$A11760,DATOS!$D$2:$D$20000,DATOS!$D11760,DATOS!$E$2:$E$20000,DATOS!$E11760,DATOS!$I$2:$I$20000,DATOS!$I11760,DATOS!$G$2:$G$20000,"EX")=0),0))))</f>
      </c>
      <c r="H11760">
        <f>IF(DATOS!$G11760&lt;&gt;"EX",0,--(COUNTIFS(DATOS!$A$2:$A$20000,DATOS!$A11760,DATOS!$D$2:$D$20000,DATOS!$D11760,DATOS!$E$2:$E$20000,DATOS!$E11760,DATOS!$I$2:$I$20000,DATOS!$I11760,DATOS!$G$2:$G$20000,"OR")=0))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DATOS!$A$2:$A$20000,DATOS!$A11761,DATOS!$D$2:$D$20000,DATOS!$D11761,DATOS!$E$2:$E$20000,DATOS!$E11761,DATOS!$I$2:$I$20000,DATOS!$I11761,DATOS!$G$2:$G$20000,"EX")=0),0))))</f>
      </c>
      <c r="H11761">
        <f>IF(DATOS!$G11761&lt;&gt;"EX",0,--(COUNTIFS(DATOS!$A$2:$A$20000,DATOS!$A11761,DATOS!$D$2:$D$20000,DATOS!$D11761,DATOS!$E$2:$E$20000,DATOS!$E11761,DATOS!$I$2:$I$20000,DATOS!$I11761,DATOS!$G$2:$G$20000,"OR")=0))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DATOS!$A$2:$A$20000,DATOS!$A11762,DATOS!$D$2:$D$20000,DATOS!$D11762,DATOS!$E$2:$E$20000,DATOS!$E11762,DATOS!$I$2:$I$20000,DATOS!$I11762,DATOS!$G$2:$G$20000,"EX")=0),0))))</f>
      </c>
      <c r="H11762">
        <f>IF(DATOS!$G11762&lt;&gt;"EX",0,--(COUNTIFS(DATOS!$A$2:$A$20000,DATOS!$A11762,DATOS!$D$2:$D$20000,DATOS!$D11762,DATOS!$E$2:$E$20000,DATOS!$E11762,DATOS!$I$2:$I$20000,DATOS!$I11762,DATOS!$G$2:$G$20000,"OR")=0))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DATOS!$A$2:$A$20000,DATOS!$A11763,DATOS!$D$2:$D$20000,DATOS!$D11763,DATOS!$E$2:$E$20000,DATOS!$E11763,DATOS!$I$2:$I$20000,DATOS!$I11763,DATOS!$G$2:$G$20000,"EX")=0),0))))</f>
      </c>
      <c r="H11763">
        <f>IF(DATOS!$G11763&lt;&gt;"EX",0,--(COUNTIFS(DATOS!$A$2:$A$20000,DATOS!$A11763,DATOS!$D$2:$D$20000,DATOS!$D11763,DATOS!$E$2:$E$20000,DATOS!$E11763,DATOS!$I$2:$I$20000,DATOS!$I11763,DATOS!$G$2:$G$20000,"OR")=0))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DATOS!$A$2:$A$20000,DATOS!$A11764,DATOS!$D$2:$D$20000,DATOS!$D11764,DATOS!$E$2:$E$20000,DATOS!$E11764,DATOS!$I$2:$I$20000,DATOS!$I11764,DATOS!$G$2:$G$20000,"EX")=0),0))))</f>
      </c>
      <c r="H11764">
        <f>IF(DATOS!$G11764&lt;&gt;"EX",0,--(COUNTIFS(DATOS!$A$2:$A$20000,DATOS!$A11764,DATOS!$D$2:$D$20000,DATOS!$D11764,DATOS!$E$2:$E$20000,DATOS!$E11764,DATOS!$I$2:$I$20000,DATOS!$I11764,DATOS!$G$2:$G$20000,"OR")=0))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DATOS!$A$2:$A$20000,DATOS!$A11765,DATOS!$D$2:$D$20000,DATOS!$D11765,DATOS!$E$2:$E$20000,DATOS!$E11765,DATOS!$I$2:$I$20000,DATOS!$I11765,DATOS!$G$2:$G$20000,"EX")=0),0))))</f>
      </c>
      <c r="H11765">
        <f>IF(DATOS!$G11765&lt;&gt;"EX",0,--(COUNTIFS(DATOS!$A$2:$A$20000,DATOS!$A11765,DATOS!$D$2:$D$20000,DATOS!$D11765,DATOS!$E$2:$E$20000,DATOS!$E11765,DATOS!$I$2:$I$20000,DATOS!$I11765,DATOS!$G$2:$G$20000,"OR")=0))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DATOS!$A$2:$A$20000,DATOS!$A11766,DATOS!$D$2:$D$20000,DATOS!$D11766,DATOS!$E$2:$E$20000,DATOS!$E11766,DATOS!$I$2:$I$20000,DATOS!$I11766,DATOS!$G$2:$G$20000,"EX")=0),0))))</f>
      </c>
      <c r="H11766">
        <f>IF(DATOS!$G11766&lt;&gt;"EX",0,--(COUNTIFS(DATOS!$A$2:$A$20000,DATOS!$A11766,DATOS!$D$2:$D$20000,DATOS!$D11766,DATOS!$E$2:$E$20000,DATOS!$E11766,DATOS!$I$2:$I$20000,DATOS!$I11766,DATOS!$G$2:$G$20000,"OR")=0))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DATOS!$A$2:$A$20000,DATOS!$A11767,DATOS!$D$2:$D$20000,DATOS!$D11767,DATOS!$E$2:$E$20000,DATOS!$E11767,DATOS!$I$2:$I$20000,DATOS!$I11767,DATOS!$G$2:$G$20000,"EX")=0),0))))</f>
      </c>
      <c r="H11767">
        <f>IF(DATOS!$G11767&lt;&gt;"EX",0,--(COUNTIFS(DATOS!$A$2:$A$20000,DATOS!$A11767,DATOS!$D$2:$D$20000,DATOS!$D11767,DATOS!$E$2:$E$20000,DATOS!$E11767,DATOS!$I$2:$I$20000,DATOS!$I11767,DATOS!$G$2:$G$20000,"OR")=0))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DATOS!$A$2:$A$20000,DATOS!$A11768,DATOS!$D$2:$D$20000,DATOS!$D11768,DATOS!$E$2:$E$20000,DATOS!$E11768,DATOS!$I$2:$I$20000,DATOS!$I11768,DATOS!$G$2:$G$20000,"EX")=0),0))))</f>
      </c>
      <c r="H11768">
        <f>IF(DATOS!$G11768&lt;&gt;"EX",0,--(COUNTIFS(DATOS!$A$2:$A$20000,DATOS!$A11768,DATOS!$D$2:$D$20000,DATOS!$D11768,DATOS!$E$2:$E$20000,DATOS!$E11768,DATOS!$I$2:$I$20000,DATOS!$I11768,DATOS!$G$2:$G$20000,"OR")=0))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DATOS!$A$2:$A$20000,DATOS!$A11769,DATOS!$D$2:$D$20000,DATOS!$D11769,DATOS!$E$2:$E$20000,DATOS!$E11769,DATOS!$I$2:$I$20000,DATOS!$I11769,DATOS!$G$2:$G$20000,"EX")=0),0))))</f>
      </c>
      <c r="H11769">
        <f>IF(DATOS!$G11769&lt;&gt;"EX",0,--(COUNTIFS(DATOS!$A$2:$A$20000,DATOS!$A11769,DATOS!$D$2:$D$20000,DATOS!$D11769,DATOS!$E$2:$E$20000,DATOS!$E11769,DATOS!$I$2:$I$20000,DATOS!$I11769,DATOS!$G$2:$G$20000,"OR")=0))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DATOS!$A$2:$A$20000,DATOS!$A11770,DATOS!$D$2:$D$20000,DATOS!$D11770,DATOS!$E$2:$E$20000,DATOS!$E11770,DATOS!$I$2:$I$20000,DATOS!$I11770,DATOS!$G$2:$G$20000,"EX")=0),0))))</f>
      </c>
      <c r="H11770">
        <f>IF(DATOS!$G11770&lt;&gt;"EX",0,--(COUNTIFS(DATOS!$A$2:$A$20000,DATOS!$A11770,DATOS!$D$2:$D$20000,DATOS!$D11770,DATOS!$E$2:$E$20000,DATOS!$E11770,DATOS!$I$2:$I$20000,DATOS!$I11770,DATOS!$G$2:$G$20000,"OR")=0))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DATOS!$A$2:$A$20000,DATOS!$A11771,DATOS!$D$2:$D$20000,DATOS!$D11771,DATOS!$E$2:$E$20000,DATOS!$E11771,DATOS!$I$2:$I$20000,DATOS!$I11771,DATOS!$G$2:$G$20000,"EX")=0),0))))</f>
      </c>
      <c r="H11771">
        <f>IF(DATOS!$G11771&lt;&gt;"EX",0,--(COUNTIFS(DATOS!$A$2:$A$20000,DATOS!$A11771,DATOS!$D$2:$D$20000,DATOS!$D11771,DATOS!$E$2:$E$20000,DATOS!$E11771,DATOS!$I$2:$I$20000,DATOS!$I11771,DATOS!$G$2:$G$20000,"OR")=0))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DATOS!$A$2:$A$20000,DATOS!$A11772,DATOS!$D$2:$D$20000,DATOS!$D11772,DATOS!$E$2:$E$20000,DATOS!$E11772,DATOS!$I$2:$I$20000,DATOS!$I11772,DATOS!$G$2:$G$20000,"EX")=0),0))))</f>
      </c>
      <c r="H11772">
        <f>IF(DATOS!$G11772&lt;&gt;"EX",0,--(COUNTIFS(DATOS!$A$2:$A$20000,DATOS!$A11772,DATOS!$D$2:$D$20000,DATOS!$D11772,DATOS!$E$2:$E$20000,DATOS!$E11772,DATOS!$I$2:$I$20000,DATOS!$I11772,DATOS!$G$2:$G$20000,"OR")=0))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DATOS!$A$2:$A$20000,DATOS!$A11773,DATOS!$D$2:$D$20000,DATOS!$D11773,DATOS!$E$2:$E$20000,DATOS!$E11773,DATOS!$I$2:$I$20000,DATOS!$I11773,DATOS!$G$2:$G$20000,"EX")=0),0))))</f>
      </c>
      <c r="H11773">
        <f>IF(DATOS!$G11773&lt;&gt;"EX",0,--(COUNTIFS(DATOS!$A$2:$A$20000,DATOS!$A11773,DATOS!$D$2:$D$20000,DATOS!$D11773,DATOS!$E$2:$E$20000,DATOS!$E11773,DATOS!$I$2:$I$20000,DATOS!$I11773,DATOS!$G$2:$G$20000,"OR")=0))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DATOS!$A$2:$A$20000,DATOS!$A11774,DATOS!$D$2:$D$20000,DATOS!$D11774,DATOS!$E$2:$E$20000,DATOS!$E11774,DATOS!$I$2:$I$20000,DATOS!$I11774,DATOS!$G$2:$G$20000,"EX")=0),0))))</f>
      </c>
      <c r="H11774">
        <f>IF(DATOS!$G11774&lt;&gt;"EX",0,--(COUNTIFS(DATOS!$A$2:$A$20000,DATOS!$A11774,DATOS!$D$2:$D$20000,DATOS!$D11774,DATOS!$E$2:$E$20000,DATOS!$E11774,DATOS!$I$2:$I$20000,DATOS!$I11774,DATOS!$G$2:$G$20000,"OR")=0))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DATOS!$A$2:$A$20000,DATOS!$A11775,DATOS!$D$2:$D$20000,DATOS!$D11775,DATOS!$E$2:$E$20000,DATOS!$E11775,DATOS!$I$2:$I$20000,DATOS!$I11775,DATOS!$G$2:$G$20000,"EX")=0),0))))</f>
      </c>
      <c r="H11775">
        <f>IF(DATOS!$G11775&lt;&gt;"EX",0,--(COUNTIFS(DATOS!$A$2:$A$20000,DATOS!$A11775,DATOS!$D$2:$D$20000,DATOS!$D11775,DATOS!$E$2:$E$20000,DATOS!$E11775,DATOS!$I$2:$I$20000,DATOS!$I11775,DATOS!$G$2:$G$20000,"OR")=0))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DATOS!$A$2:$A$20000,DATOS!$A11776,DATOS!$D$2:$D$20000,DATOS!$D11776,DATOS!$E$2:$E$20000,DATOS!$E11776,DATOS!$I$2:$I$20000,DATOS!$I11776,DATOS!$G$2:$G$20000,"EX")=0),0))))</f>
      </c>
      <c r="H11776">
        <f>IF(DATOS!$G11776&lt;&gt;"EX",0,--(COUNTIFS(DATOS!$A$2:$A$20000,DATOS!$A11776,DATOS!$D$2:$D$20000,DATOS!$D11776,DATOS!$E$2:$E$20000,DATOS!$E11776,DATOS!$I$2:$I$20000,DATOS!$I11776,DATOS!$G$2:$G$20000,"OR")=0))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DATOS!$A$2:$A$20000,DATOS!$A11777,DATOS!$D$2:$D$20000,DATOS!$D11777,DATOS!$E$2:$E$20000,DATOS!$E11777,DATOS!$I$2:$I$20000,DATOS!$I11777,DATOS!$G$2:$G$20000,"EX")=0),0))))</f>
      </c>
      <c r="H11777">
        <f>IF(DATOS!$G11777&lt;&gt;"EX",0,--(COUNTIFS(DATOS!$A$2:$A$20000,DATOS!$A11777,DATOS!$D$2:$D$20000,DATOS!$D11777,DATOS!$E$2:$E$20000,DATOS!$E11777,DATOS!$I$2:$I$20000,DATOS!$I11777,DATOS!$G$2:$G$20000,"OR")=0))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DATOS!$A$2:$A$20000,DATOS!$A11778,DATOS!$D$2:$D$20000,DATOS!$D11778,DATOS!$E$2:$E$20000,DATOS!$E11778,DATOS!$I$2:$I$20000,DATOS!$I11778,DATOS!$G$2:$G$20000,"EX")=0),0))))</f>
      </c>
      <c r="H11778">
        <f>IF(DATOS!$G11778&lt;&gt;"EX",0,--(COUNTIFS(DATOS!$A$2:$A$20000,DATOS!$A11778,DATOS!$D$2:$D$20000,DATOS!$D11778,DATOS!$E$2:$E$20000,DATOS!$E11778,DATOS!$I$2:$I$20000,DATOS!$I11778,DATOS!$G$2:$G$20000,"OR")=0))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DATOS!$A$2:$A$20000,DATOS!$A11779,DATOS!$D$2:$D$20000,DATOS!$D11779,DATOS!$E$2:$E$20000,DATOS!$E11779,DATOS!$I$2:$I$20000,DATOS!$I11779,DATOS!$G$2:$G$20000,"EX")=0),0))))</f>
      </c>
      <c r="H11779">
        <f>IF(DATOS!$G11779&lt;&gt;"EX",0,--(COUNTIFS(DATOS!$A$2:$A$20000,DATOS!$A11779,DATOS!$D$2:$D$20000,DATOS!$D11779,DATOS!$E$2:$E$20000,DATOS!$E11779,DATOS!$I$2:$I$20000,DATOS!$I11779,DATOS!$G$2:$G$20000,"OR")=0))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DATOS!$A$2:$A$20000,DATOS!$A11780,DATOS!$D$2:$D$20000,DATOS!$D11780,DATOS!$E$2:$E$20000,DATOS!$E11780,DATOS!$I$2:$I$20000,DATOS!$I11780,DATOS!$G$2:$G$20000,"EX")=0),0))))</f>
      </c>
      <c r="H11780">
        <f>IF(DATOS!$G11780&lt;&gt;"EX",0,--(COUNTIFS(DATOS!$A$2:$A$20000,DATOS!$A11780,DATOS!$D$2:$D$20000,DATOS!$D11780,DATOS!$E$2:$E$20000,DATOS!$E11780,DATOS!$I$2:$I$20000,DATOS!$I11780,DATOS!$G$2:$G$20000,"OR")=0))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DATOS!$A$2:$A$20000,DATOS!$A11781,DATOS!$D$2:$D$20000,DATOS!$D11781,DATOS!$E$2:$E$20000,DATOS!$E11781,DATOS!$I$2:$I$20000,DATOS!$I11781,DATOS!$G$2:$G$20000,"EX")=0),0))))</f>
      </c>
      <c r="H11781">
        <f>IF(DATOS!$G11781&lt;&gt;"EX",0,--(COUNTIFS(DATOS!$A$2:$A$20000,DATOS!$A11781,DATOS!$D$2:$D$20000,DATOS!$D11781,DATOS!$E$2:$E$20000,DATOS!$E11781,DATOS!$I$2:$I$20000,DATOS!$I11781,DATOS!$G$2:$G$20000,"OR")=0))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DATOS!$A$2:$A$20000,DATOS!$A11782,DATOS!$D$2:$D$20000,DATOS!$D11782,DATOS!$E$2:$E$20000,DATOS!$E11782,DATOS!$I$2:$I$20000,DATOS!$I11782,DATOS!$G$2:$G$20000,"EX")=0),0))))</f>
      </c>
      <c r="H11782">
        <f>IF(DATOS!$G11782&lt;&gt;"EX",0,--(COUNTIFS(DATOS!$A$2:$A$20000,DATOS!$A11782,DATOS!$D$2:$D$20000,DATOS!$D11782,DATOS!$E$2:$E$20000,DATOS!$E11782,DATOS!$I$2:$I$20000,DATOS!$I11782,DATOS!$G$2:$G$20000,"OR")=0))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DATOS!$A$2:$A$20000,DATOS!$A11783,DATOS!$D$2:$D$20000,DATOS!$D11783,DATOS!$E$2:$E$20000,DATOS!$E11783,DATOS!$I$2:$I$20000,DATOS!$I11783,DATOS!$G$2:$G$20000,"EX")=0),0))))</f>
      </c>
      <c r="H11783">
        <f>IF(DATOS!$G11783&lt;&gt;"EX",0,--(COUNTIFS(DATOS!$A$2:$A$20000,DATOS!$A11783,DATOS!$D$2:$D$20000,DATOS!$D11783,DATOS!$E$2:$E$20000,DATOS!$E11783,DATOS!$I$2:$I$20000,DATOS!$I11783,DATOS!$G$2:$G$20000,"OR")=0))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DATOS!$A$2:$A$20000,DATOS!$A11784,DATOS!$D$2:$D$20000,DATOS!$D11784,DATOS!$E$2:$E$20000,DATOS!$E11784,DATOS!$I$2:$I$20000,DATOS!$I11784,DATOS!$G$2:$G$20000,"EX")=0),0))))</f>
      </c>
      <c r="H11784">
        <f>IF(DATOS!$G11784&lt;&gt;"EX",0,--(COUNTIFS(DATOS!$A$2:$A$20000,DATOS!$A11784,DATOS!$D$2:$D$20000,DATOS!$D11784,DATOS!$E$2:$E$20000,DATOS!$E11784,DATOS!$I$2:$I$20000,DATOS!$I11784,DATOS!$G$2:$G$20000,"OR")=0))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DATOS!$A$2:$A$20000,DATOS!$A11785,DATOS!$D$2:$D$20000,DATOS!$D11785,DATOS!$E$2:$E$20000,DATOS!$E11785,DATOS!$I$2:$I$20000,DATOS!$I11785,DATOS!$G$2:$G$20000,"EX")=0),0))))</f>
      </c>
      <c r="H11785">
        <f>IF(DATOS!$G11785&lt;&gt;"EX",0,--(COUNTIFS(DATOS!$A$2:$A$20000,DATOS!$A11785,DATOS!$D$2:$D$20000,DATOS!$D11785,DATOS!$E$2:$E$20000,DATOS!$E11785,DATOS!$I$2:$I$20000,DATOS!$I11785,DATOS!$G$2:$G$20000,"OR")=0))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DATOS!$A$2:$A$20000,DATOS!$A11786,DATOS!$D$2:$D$20000,DATOS!$D11786,DATOS!$E$2:$E$20000,DATOS!$E11786,DATOS!$I$2:$I$20000,DATOS!$I11786,DATOS!$G$2:$G$20000,"EX")=0),0))))</f>
      </c>
      <c r="H11786">
        <f>IF(DATOS!$G11786&lt;&gt;"EX",0,--(COUNTIFS(DATOS!$A$2:$A$20000,DATOS!$A11786,DATOS!$D$2:$D$20000,DATOS!$D11786,DATOS!$E$2:$E$20000,DATOS!$E11786,DATOS!$I$2:$I$20000,DATOS!$I11786,DATOS!$G$2:$G$20000,"OR")=0))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DATOS!$A$2:$A$20000,DATOS!$A11787,DATOS!$D$2:$D$20000,DATOS!$D11787,DATOS!$E$2:$E$20000,DATOS!$E11787,DATOS!$I$2:$I$20000,DATOS!$I11787,DATOS!$G$2:$G$20000,"EX")=0),0))))</f>
      </c>
      <c r="H11787">
        <f>IF(DATOS!$G11787&lt;&gt;"EX",0,--(COUNTIFS(DATOS!$A$2:$A$20000,DATOS!$A11787,DATOS!$D$2:$D$20000,DATOS!$D11787,DATOS!$E$2:$E$20000,DATOS!$E11787,DATOS!$I$2:$I$20000,DATOS!$I11787,DATOS!$G$2:$G$20000,"OR")=0))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DATOS!$A$2:$A$20000,DATOS!$A11788,DATOS!$D$2:$D$20000,DATOS!$D11788,DATOS!$E$2:$E$20000,DATOS!$E11788,DATOS!$I$2:$I$20000,DATOS!$I11788,DATOS!$G$2:$G$20000,"EX")=0),0))))</f>
      </c>
      <c r="H11788">
        <f>IF(DATOS!$G11788&lt;&gt;"EX",0,--(COUNTIFS(DATOS!$A$2:$A$20000,DATOS!$A11788,DATOS!$D$2:$D$20000,DATOS!$D11788,DATOS!$E$2:$E$20000,DATOS!$E11788,DATOS!$I$2:$I$20000,DATOS!$I11788,DATOS!$G$2:$G$20000,"OR")=0))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DATOS!$A$2:$A$20000,DATOS!$A11789,DATOS!$D$2:$D$20000,DATOS!$D11789,DATOS!$E$2:$E$20000,DATOS!$E11789,DATOS!$I$2:$I$20000,DATOS!$I11789,DATOS!$G$2:$G$20000,"EX")=0),0))))</f>
      </c>
      <c r="H11789">
        <f>IF(DATOS!$G11789&lt;&gt;"EX",0,--(COUNTIFS(DATOS!$A$2:$A$20000,DATOS!$A11789,DATOS!$D$2:$D$20000,DATOS!$D11789,DATOS!$E$2:$E$20000,DATOS!$E11789,DATOS!$I$2:$I$20000,DATOS!$I11789,DATOS!$G$2:$G$20000,"OR")=0))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DATOS!$A$2:$A$20000,DATOS!$A11790,DATOS!$D$2:$D$20000,DATOS!$D11790,DATOS!$E$2:$E$20000,DATOS!$E11790,DATOS!$I$2:$I$20000,DATOS!$I11790,DATOS!$G$2:$G$20000,"EX")=0),0))))</f>
      </c>
      <c r="H11790">
        <f>IF(DATOS!$G11790&lt;&gt;"EX",0,--(COUNTIFS(DATOS!$A$2:$A$20000,DATOS!$A11790,DATOS!$D$2:$D$20000,DATOS!$D11790,DATOS!$E$2:$E$20000,DATOS!$E11790,DATOS!$I$2:$I$20000,DATOS!$I11790,DATOS!$G$2:$G$20000,"OR")=0))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DATOS!$A$2:$A$20000,DATOS!$A11791,DATOS!$D$2:$D$20000,DATOS!$D11791,DATOS!$E$2:$E$20000,DATOS!$E11791,DATOS!$I$2:$I$20000,DATOS!$I11791,DATOS!$G$2:$G$20000,"EX")=0),0))))</f>
      </c>
      <c r="H11791">
        <f>IF(DATOS!$G11791&lt;&gt;"EX",0,--(COUNTIFS(DATOS!$A$2:$A$20000,DATOS!$A11791,DATOS!$D$2:$D$20000,DATOS!$D11791,DATOS!$E$2:$E$20000,DATOS!$E11791,DATOS!$I$2:$I$20000,DATOS!$I11791,DATOS!$G$2:$G$20000,"OR")=0))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DATOS!$A$2:$A$20000,DATOS!$A11792,DATOS!$D$2:$D$20000,DATOS!$D11792,DATOS!$E$2:$E$20000,DATOS!$E11792,DATOS!$I$2:$I$20000,DATOS!$I11792,DATOS!$G$2:$G$20000,"EX")=0),0))))</f>
      </c>
      <c r="H11792">
        <f>IF(DATOS!$G11792&lt;&gt;"EX",0,--(COUNTIFS(DATOS!$A$2:$A$20000,DATOS!$A11792,DATOS!$D$2:$D$20000,DATOS!$D11792,DATOS!$E$2:$E$20000,DATOS!$E11792,DATOS!$I$2:$I$20000,DATOS!$I11792,DATOS!$G$2:$G$20000,"OR")=0))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DATOS!$A$2:$A$20000,DATOS!$A11793,DATOS!$D$2:$D$20000,DATOS!$D11793,DATOS!$E$2:$E$20000,DATOS!$E11793,DATOS!$I$2:$I$20000,DATOS!$I11793,DATOS!$G$2:$G$20000,"EX")=0),0))))</f>
      </c>
      <c r="H11793">
        <f>IF(DATOS!$G11793&lt;&gt;"EX",0,--(COUNTIFS(DATOS!$A$2:$A$20000,DATOS!$A11793,DATOS!$D$2:$D$20000,DATOS!$D11793,DATOS!$E$2:$E$20000,DATOS!$E11793,DATOS!$I$2:$I$20000,DATOS!$I11793,DATOS!$G$2:$G$20000,"OR")=0))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DATOS!$A$2:$A$20000,DATOS!$A11794,DATOS!$D$2:$D$20000,DATOS!$D11794,DATOS!$E$2:$E$20000,DATOS!$E11794,DATOS!$I$2:$I$20000,DATOS!$I11794,DATOS!$G$2:$G$20000,"EX")=0),0))))</f>
      </c>
      <c r="H11794">
        <f>IF(DATOS!$G11794&lt;&gt;"EX",0,--(COUNTIFS(DATOS!$A$2:$A$20000,DATOS!$A11794,DATOS!$D$2:$D$20000,DATOS!$D11794,DATOS!$E$2:$E$20000,DATOS!$E11794,DATOS!$I$2:$I$20000,DATOS!$I11794,DATOS!$G$2:$G$20000,"OR")=0))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DATOS!$A$2:$A$20000,DATOS!$A11795,DATOS!$D$2:$D$20000,DATOS!$D11795,DATOS!$E$2:$E$20000,DATOS!$E11795,DATOS!$I$2:$I$20000,DATOS!$I11795,DATOS!$G$2:$G$20000,"EX")=0),0))))</f>
      </c>
      <c r="H11795">
        <f>IF(DATOS!$G11795&lt;&gt;"EX",0,--(COUNTIFS(DATOS!$A$2:$A$20000,DATOS!$A11795,DATOS!$D$2:$D$20000,DATOS!$D11795,DATOS!$E$2:$E$20000,DATOS!$E11795,DATOS!$I$2:$I$20000,DATOS!$I11795,DATOS!$G$2:$G$20000,"OR")=0))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DATOS!$A$2:$A$20000,DATOS!$A11796,DATOS!$D$2:$D$20000,DATOS!$D11796,DATOS!$E$2:$E$20000,DATOS!$E11796,DATOS!$I$2:$I$20000,DATOS!$I11796,DATOS!$G$2:$G$20000,"EX")=0),0))))</f>
      </c>
      <c r="H11796">
        <f>IF(DATOS!$G11796&lt;&gt;"EX",0,--(COUNTIFS(DATOS!$A$2:$A$20000,DATOS!$A11796,DATOS!$D$2:$D$20000,DATOS!$D11796,DATOS!$E$2:$E$20000,DATOS!$E11796,DATOS!$I$2:$I$20000,DATOS!$I11796,DATOS!$G$2:$G$20000,"OR")=0))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DATOS!$A$2:$A$20000,DATOS!$A11797,DATOS!$D$2:$D$20000,DATOS!$D11797,DATOS!$E$2:$E$20000,DATOS!$E11797,DATOS!$I$2:$I$20000,DATOS!$I11797,DATOS!$G$2:$G$20000,"EX")=0),0))))</f>
      </c>
      <c r="H11797">
        <f>IF(DATOS!$G11797&lt;&gt;"EX",0,--(COUNTIFS(DATOS!$A$2:$A$20000,DATOS!$A11797,DATOS!$D$2:$D$20000,DATOS!$D11797,DATOS!$E$2:$E$20000,DATOS!$E11797,DATOS!$I$2:$I$20000,DATOS!$I11797,DATOS!$G$2:$G$20000,"OR")=0))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DATOS!$A$2:$A$20000,DATOS!$A11798,DATOS!$D$2:$D$20000,DATOS!$D11798,DATOS!$E$2:$E$20000,DATOS!$E11798,DATOS!$I$2:$I$20000,DATOS!$I11798,DATOS!$G$2:$G$20000,"EX")=0),0))))</f>
      </c>
      <c r="H11798">
        <f>IF(DATOS!$G11798&lt;&gt;"EX",0,--(COUNTIFS(DATOS!$A$2:$A$20000,DATOS!$A11798,DATOS!$D$2:$D$20000,DATOS!$D11798,DATOS!$E$2:$E$20000,DATOS!$E11798,DATOS!$I$2:$I$20000,DATOS!$I11798,DATOS!$G$2:$G$20000,"OR")=0))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DATOS!$A$2:$A$20000,DATOS!$A11799,DATOS!$D$2:$D$20000,DATOS!$D11799,DATOS!$E$2:$E$20000,DATOS!$E11799,DATOS!$I$2:$I$20000,DATOS!$I11799,DATOS!$G$2:$G$20000,"EX")=0),0))))</f>
      </c>
      <c r="H11799">
        <f>IF(DATOS!$G11799&lt;&gt;"EX",0,--(COUNTIFS(DATOS!$A$2:$A$20000,DATOS!$A11799,DATOS!$D$2:$D$20000,DATOS!$D11799,DATOS!$E$2:$E$20000,DATOS!$E11799,DATOS!$I$2:$I$20000,DATOS!$I11799,DATOS!$G$2:$G$20000,"OR")=0))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DATOS!$A$2:$A$20000,DATOS!$A11800,DATOS!$D$2:$D$20000,DATOS!$D11800,DATOS!$E$2:$E$20000,DATOS!$E11800,DATOS!$I$2:$I$20000,DATOS!$I11800,DATOS!$G$2:$G$20000,"EX")=0),0))))</f>
      </c>
      <c r="H11800">
        <f>IF(DATOS!$G11800&lt;&gt;"EX",0,--(COUNTIFS(DATOS!$A$2:$A$20000,DATOS!$A11800,DATOS!$D$2:$D$20000,DATOS!$D11800,DATOS!$E$2:$E$20000,DATOS!$E11800,DATOS!$I$2:$I$20000,DATOS!$I11800,DATOS!$G$2:$G$20000,"OR")=0))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DATOS!$A$2:$A$20000,DATOS!$A11801,DATOS!$D$2:$D$20000,DATOS!$D11801,DATOS!$E$2:$E$20000,DATOS!$E11801,DATOS!$I$2:$I$20000,DATOS!$I11801,DATOS!$G$2:$G$20000,"EX")=0),0))))</f>
      </c>
      <c r="H11801">
        <f>IF(DATOS!$G11801&lt;&gt;"EX",0,--(COUNTIFS(DATOS!$A$2:$A$20000,DATOS!$A11801,DATOS!$D$2:$D$20000,DATOS!$D11801,DATOS!$E$2:$E$20000,DATOS!$E11801,DATOS!$I$2:$I$20000,DATOS!$I11801,DATOS!$G$2:$G$20000,"OR")=0))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DATOS!$A$2:$A$20000,DATOS!$A11802,DATOS!$D$2:$D$20000,DATOS!$D11802,DATOS!$E$2:$E$20000,DATOS!$E11802,DATOS!$I$2:$I$20000,DATOS!$I11802,DATOS!$G$2:$G$20000,"EX")=0),0))))</f>
      </c>
      <c r="H11802">
        <f>IF(DATOS!$G11802&lt;&gt;"EX",0,--(COUNTIFS(DATOS!$A$2:$A$20000,DATOS!$A11802,DATOS!$D$2:$D$20000,DATOS!$D11802,DATOS!$E$2:$E$20000,DATOS!$E11802,DATOS!$I$2:$I$20000,DATOS!$I11802,DATOS!$G$2:$G$20000,"OR")=0))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DATOS!$A$2:$A$20000,DATOS!$A11803,DATOS!$D$2:$D$20000,DATOS!$D11803,DATOS!$E$2:$E$20000,DATOS!$E11803,DATOS!$I$2:$I$20000,DATOS!$I11803,DATOS!$G$2:$G$20000,"EX")=0),0))))</f>
      </c>
      <c r="H11803">
        <f>IF(DATOS!$G11803&lt;&gt;"EX",0,--(COUNTIFS(DATOS!$A$2:$A$20000,DATOS!$A11803,DATOS!$D$2:$D$20000,DATOS!$D11803,DATOS!$E$2:$E$20000,DATOS!$E11803,DATOS!$I$2:$I$20000,DATOS!$I11803,DATOS!$G$2:$G$20000,"OR")=0))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DATOS!$A$2:$A$20000,DATOS!$A11804,DATOS!$D$2:$D$20000,DATOS!$D11804,DATOS!$E$2:$E$20000,DATOS!$E11804,DATOS!$I$2:$I$20000,DATOS!$I11804,DATOS!$G$2:$G$20000,"EX")=0),0))))</f>
      </c>
      <c r="H11804">
        <f>IF(DATOS!$G11804&lt;&gt;"EX",0,--(COUNTIFS(DATOS!$A$2:$A$20000,DATOS!$A11804,DATOS!$D$2:$D$20000,DATOS!$D11804,DATOS!$E$2:$E$20000,DATOS!$E11804,DATOS!$I$2:$I$20000,DATOS!$I11804,DATOS!$G$2:$G$20000,"OR")=0))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DATOS!$A$2:$A$20000,DATOS!$A11805,DATOS!$D$2:$D$20000,DATOS!$D11805,DATOS!$E$2:$E$20000,DATOS!$E11805,DATOS!$I$2:$I$20000,DATOS!$I11805,DATOS!$G$2:$G$20000,"EX")=0),0))))</f>
      </c>
      <c r="H11805">
        <f>IF(DATOS!$G11805&lt;&gt;"EX",0,--(COUNTIFS(DATOS!$A$2:$A$20000,DATOS!$A11805,DATOS!$D$2:$D$20000,DATOS!$D11805,DATOS!$E$2:$E$20000,DATOS!$E11805,DATOS!$I$2:$I$20000,DATOS!$I11805,DATOS!$G$2:$G$20000,"OR")=0))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DATOS!$A$2:$A$20000,DATOS!$A11806,DATOS!$D$2:$D$20000,DATOS!$D11806,DATOS!$E$2:$E$20000,DATOS!$E11806,DATOS!$I$2:$I$20000,DATOS!$I11806,DATOS!$G$2:$G$20000,"EX")=0),0))))</f>
      </c>
      <c r="H11806">
        <f>IF(DATOS!$G11806&lt;&gt;"EX",0,--(COUNTIFS(DATOS!$A$2:$A$20000,DATOS!$A11806,DATOS!$D$2:$D$20000,DATOS!$D11806,DATOS!$E$2:$E$20000,DATOS!$E11806,DATOS!$I$2:$I$20000,DATOS!$I11806,DATOS!$G$2:$G$20000,"OR")=0))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DATOS!$A$2:$A$20000,DATOS!$A11807,DATOS!$D$2:$D$20000,DATOS!$D11807,DATOS!$E$2:$E$20000,DATOS!$E11807,DATOS!$I$2:$I$20000,DATOS!$I11807,DATOS!$G$2:$G$20000,"EX")=0),0))))</f>
      </c>
      <c r="H11807">
        <f>IF(DATOS!$G11807&lt;&gt;"EX",0,--(COUNTIFS(DATOS!$A$2:$A$20000,DATOS!$A11807,DATOS!$D$2:$D$20000,DATOS!$D11807,DATOS!$E$2:$E$20000,DATOS!$E11807,DATOS!$I$2:$I$20000,DATOS!$I11807,DATOS!$G$2:$G$20000,"OR")=0))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DATOS!$A$2:$A$20000,DATOS!$A11808,DATOS!$D$2:$D$20000,DATOS!$D11808,DATOS!$E$2:$E$20000,DATOS!$E11808,DATOS!$I$2:$I$20000,DATOS!$I11808,DATOS!$G$2:$G$20000,"EX")=0),0))))</f>
      </c>
      <c r="H11808">
        <f>IF(DATOS!$G11808&lt;&gt;"EX",0,--(COUNTIFS(DATOS!$A$2:$A$20000,DATOS!$A11808,DATOS!$D$2:$D$20000,DATOS!$D11808,DATOS!$E$2:$E$20000,DATOS!$E11808,DATOS!$I$2:$I$20000,DATOS!$I11808,DATOS!$G$2:$G$20000,"OR")=0))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DATOS!$A$2:$A$20000,DATOS!$A11809,DATOS!$D$2:$D$20000,DATOS!$D11809,DATOS!$E$2:$E$20000,DATOS!$E11809,DATOS!$I$2:$I$20000,DATOS!$I11809,DATOS!$G$2:$G$20000,"EX")=0),0))))</f>
      </c>
      <c r="H11809">
        <f>IF(DATOS!$G11809&lt;&gt;"EX",0,--(COUNTIFS(DATOS!$A$2:$A$20000,DATOS!$A11809,DATOS!$D$2:$D$20000,DATOS!$D11809,DATOS!$E$2:$E$20000,DATOS!$E11809,DATOS!$I$2:$I$20000,DATOS!$I11809,DATOS!$G$2:$G$20000,"OR")=0))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DATOS!$A$2:$A$20000,DATOS!$A11810,DATOS!$D$2:$D$20000,DATOS!$D11810,DATOS!$E$2:$E$20000,DATOS!$E11810,DATOS!$I$2:$I$20000,DATOS!$I11810,DATOS!$G$2:$G$20000,"EX")=0),0))))</f>
      </c>
      <c r="H11810">
        <f>IF(DATOS!$G11810&lt;&gt;"EX",0,--(COUNTIFS(DATOS!$A$2:$A$20000,DATOS!$A11810,DATOS!$D$2:$D$20000,DATOS!$D11810,DATOS!$E$2:$E$20000,DATOS!$E11810,DATOS!$I$2:$I$20000,DATOS!$I11810,DATOS!$G$2:$G$20000,"OR")=0))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DATOS!$A$2:$A$20000,DATOS!$A11811,DATOS!$D$2:$D$20000,DATOS!$D11811,DATOS!$E$2:$E$20000,DATOS!$E11811,DATOS!$I$2:$I$20000,DATOS!$I11811,DATOS!$G$2:$G$20000,"EX")=0),0))))</f>
      </c>
      <c r="H11811">
        <f>IF(DATOS!$G11811&lt;&gt;"EX",0,--(COUNTIFS(DATOS!$A$2:$A$20000,DATOS!$A11811,DATOS!$D$2:$D$20000,DATOS!$D11811,DATOS!$E$2:$E$20000,DATOS!$E11811,DATOS!$I$2:$I$20000,DATOS!$I11811,DATOS!$G$2:$G$20000,"OR")=0))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DATOS!$A$2:$A$20000,DATOS!$A11812,DATOS!$D$2:$D$20000,DATOS!$D11812,DATOS!$E$2:$E$20000,DATOS!$E11812,DATOS!$I$2:$I$20000,DATOS!$I11812,DATOS!$G$2:$G$20000,"EX")=0),0))))</f>
      </c>
      <c r="H11812">
        <f>IF(DATOS!$G11812&lt;&gt;"EX",0,--(COUNTIFS(DATOS!$A$2:$A$20000,DATOS!$A11812,DATOS!$D$2:$D$20000,DATOS!$D11812,DATOS!$E$2:$E$20000,DATOS!$E11812,DATOS!$I$2:$I$20000,DATOS!$I11812,DATOS!$G$2:$G$20000,"OR")=0))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DATOS!$A$2:$A$20000,DATOS!$A11813,DATOS!$D$2:$D$20000,DATOS!$D11813,DATOS!$E$2:$E$20000,DATOS!$E11813,DATOS!$I$2:$I$20000,DATOS!$I11813,DATOS!$G$2:$G$20000,"EX")=0),0))))</f>
      </c>
      <c r="H11813">
        <f>IF(DATOS!$G11813&lt;&gt;"EX",0,--(COUNTIFS(DATOS!$A$2:$A$20000,DATOS!$A11813,DATOS!$D$2:$D$20000,DATOS!$D11813,DATOS!$E$2:$E$20000,DATOS!$E11813,DATOS!$I$2:$I$20000,DATOS!$I11813,DATOS!$G$2:$G$20000,"OR")=0))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DATOS!$A$2:$A$20000,DATOS!$A11814,DATOS!$D$2:$D$20000,DATOS!$D11814,DATOS!$E$2:$E$20000,DATOS!$E11814,DATOS!$I$2:$I$20000,DATOS!$I11814,DATOS!$G$2:$G$20000,"EX")=0),0))))</f>
      </c>
      <c r="H11814">
        <f>IF(DATOS!$G11814&lt;&gt;"EX",0,--(COUNTIFS(DATOS!$A$2:$A$20000,DATOS!$A11814,DATOS!$D$2:$D$20000,DATOS!$D11814,DATOS!$E$2:$E$20000,DATOS!$E11814,DATOS!$I$2:$I$20000,DATOS!$I11814,DATOS!$G$2:$G$20000,"OR")=0))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DATOS!$A$2:$A$20000,DATOS!$A11815,DATOS!$D$2:$D$20000,DATOS!$D11815,DATOS!$E$2:$E$20000,DATOS!$E11815,DATOS!$I$2:$I$20000,DATOS!$I11815,DATOS!$G$2:$G$20000,"EX")=0),0))))</f>
      </c>
      <c r="H11815">
        <f>IF(DATOS!$G11815&lt;&gt;"EX",0,--(COUNTIFS(DATOS!$A$2:$A$20000,DATOS!$A11815,DATOS!$D$2:$D$20000,DATOS!$D11815,DATOS!$E$2:$E$20000,DATOS!$E11815,DATOS!$I$2:$I$20000,DATOS!$I11815,DATOS!$G$2:$G$20000,"OR")=0))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DATOS!$A$2:$A$20000,DATOS!$A11816,DATOS!$D$2:$D$20000,DATOS!$D11816,DATOS!$E$2:$E$20000,DATOS!$E11816,DATOS!$I$2:$I$20000,DATOS!$I11816,DATOS!$G$2:$G$20000,"EX")=0),0))))</f>
      </c>
      <c r="H11816">
        <f>IF(DATOS!$G11816&lt;&gt;"EX",0,--(COUNTIFS(DATOS!$A$2:$A$20000,DATOS!$A11816,DATOS!$D$2:$D$20000,DATOS!$D11816,DATOS!$E$2:$E$20000,DATOS!$E11816,DATOS!$I$2:$I$20000,DATOS!$I11816,DATOS!$G$2:$G$20000,"OR")=0))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DATOS!$A$2:$A$20000,DATOS!$A11817,DATOS!$D$2:$D$20000,DATOS!$D11817,DATOS!$E$2:$E$20000,DATOS!$E11817,DATOS!$I$2:$I$20000,DATOS!$I11817,DATOS!$G$2:$G$20000,"EX")=0),0))))</f>
      </c>
      <c r="H11817">
        <f>IF(DATOS!$G11817&lt;&gt;"EX",0,--(COUNTIFS(DATOS!$A$2:$A$20000,DATOS!$A11817,DATOS!$D$2:$D$20000,DATOS!$D11817,DATOS!$E$2:$E$20000,DATOS!$E11817,DATOS!$I$2:$I$20000,DATOS!$I11817,DATOS!$G$2:$G$20000,"OR")=0))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DATOS!$A$2:$A$20000,DATOS!$A11818,DATOS!$D$2:$D$20000,DATOS!$D11818,DATOS!$E$2:$E$20000,DATOS!$E11818,DATOS!$I$2:$I$20000,DATOS!$I11818,DATOS!$G$2:$G$20000,"EX")=0),0))))</f>
      </c>
      <c r="H11818">
        <f>IF(DATOS!$G11818&lt;&gt;"EX",0,--(COUNTIFS(DATOS!$A$2:$A$20000,DATOS!$A11818,DATOS!$D$2:$D$20000,DATOS!$D11818,DATOS!$E$2:$E$20000,DATOS!$E11818,DATOS!$I$2:$I$20000,DATOS!$I11818,DATOS!$G$2:$G$20000,"OR")=0))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DATOS!$A$2:$A$20000,DATOS!$A11819,DATOS!$D$2:$D$20000,DATOS!$D11819,DATOS!$E$2:$E$20000,DATOS!$E11819,DATOS!$I$2:$I$20000,DATOS!$I11819,DATOS!$G$2:$G$20000,"EX")=0),0))))</f>
      </c>
      <c r="H11819">
        <f>IF(DATOS!$G11819&lt;&gt;"EX",0,--(COUNTIFS(DATOS!$A$2:$A$20000,DATOS!$A11819,DATOS!$D$2:$D$20000,DATOS!$D11819,DATOS!$E$2:$E$20000,DATOS!$E11819,DATOS!$I$2:$I$20000,DATOS!$I11819,DATOS!$G$2:$G$20000,"OR")=0))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DATOS!$A$2:$A$20000,DATOS!$A11820,DATOS!$D$2:$D$20000,DATOS!$D11820,DATOS!$E$2:$E$20000,DATOS!$E11820,DATOS!$I$2:$I$20000,DATOS!$I11820,DATOS!$G$2:$G$20000,"EX")=0),0))))</f>
      </c>
      <c r="H11820">
        <f>IF(DATOS!$G11820&lt;&gt;"EX",0,--(COUNTIFS(DATOS!$A$2:$A$20000,DATOS!$A11820,DATOS!$D$2:$D$20000,DATOS!$D11820,DATOS!$E$2:$E$20000,DATOS!$E11820,DATOS!$I$2:$I$20000,DATOS!$I11820,DATOS!$G$2:$G$20000,"OR")=0))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DATOS!$A$2:$A$20000,DATOS!$A11821,DATOS!$D$2:$D$20000,DATOS!$D11821,DATOS!$E$2:$E$20000,DATOS!$E11821,DATOS!$I$2:$I$20000,DATOS!$I11821,DATOS!$G$2:$G$20000,"EX")=0),0))))</f>
      </c>
      <c r="H11821">
        <f>IF(DATOS!$G11821&lt;&gt;"EX",0,--(COUNTIFS(DATOS!$A$2:$A$20000,DATOS!$A11821,DATOS!$D$2:$D$20000,DATOS!$D11821,DATOS!$E$2:$E$20000,DATOS!$E11821,DATOS!$I$2:$I$20000,DATOS!$I11821,DATOS!$G$2:$G$20000,"OR")=0))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DATOS!$A$2:$A$20000,DATOS!$A11822,DATOS!$D$2:$D$20000,DATOS!$D11822,DATOS!$E$2:$E$20000,DATOS!$E11822,DATOS!$I$2:$I$20000,DATOS!$I11822,DATOS!$G$2:$G$20000,"EX")=0),0))))</f>
      </c>
      <c r="H11822">
        <f>IF(DATOS!$G11822&lt;&gt;"EX",0,--(COUNTIFS(DATOS!$A$2:$A$20000,DATOS!$A11822,DATOS!$D$2:$D$20000,DATOS!$D11822,DATOS!$E$2:$E$20000,DATOS!$E11822,DATOS!$I$2:$I$20000,DATOS!$I11822,DATOS!$G$2:$G$20000,"OR")=0))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DATOS!$A$2:$A$20000,DATOS!$A11823,DATOS!$D$2:$D$20000,DATOS!$D11823,DATOS!$E$2:$E$20000,DATOS!$E11823,DATOS!$I$2:$I$20000,DATOS!$I11823,DATOS!$G$2:$G$20000,"EX")=0),0))))</f>
      </c>
      <c r="H11823">
        <f>IF(DATOS!$G11823&lt;&gt;"EX",0,--(COUNTIFS(DATOS!$A$2:$A$20000,DATOS!$A11823,DATOS!$D$2:$D$20000,DATOS!$D11823,DATOS!$E$2:$E$20000,DATOS!$E11823,DATOS!$I$2:$I$20000,DATOS!$I11823,DATOS!$G$2:$G$20000,"OR")=0))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DATOS!$A$2:$A$20000,DATOS!$A11824,DATOS!$D$2:$D$20000,DATOS!$D11824,DATOS!$E$2:$E$20000,DATOS!$E11824,DATOS!$I$2:$I$20000,DATOS!$I11824,DATOS!$G$2:$G$20000,"EX")=0),0))))</f>
      </c>
      <c r="H11824">
        <f>IF(DATOS!$G11824&lt;&gt;"EX",0,--(COUNTIFS(DATOS!$A$2:$A$20000,DATOS!$A11824,DATOS!$D$2:$D$20000,DATOS!$D11824,DATOS!$E$2:$E$20000,DATOS!$E11824,DATOS!$I$2:$I$20000,DATOS!$I11824,DATOS!$G$2:$G$20000,"OR")=0))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DATOS!$A$2:$A$20000,DATOS!$A11825,DATOS!$D$2:$D$20000,DATOS!$D11825,DATOS!$E$2:$E$20000,DATOS!$E11825,DATOS!$I$2:$I$20000,DATOS!$I11825,DATOS!$G$2:$G$20000,"EX")=0),0))))</f>
      </c>
      <c r="H11825">
        <f>IF(DATOS!$G11825&lt;&gt;"EX",0,--(COUNTIFS(DATOS!$A$2:$A$20000,DATOS!$A11825,DATOS!$D$2:$D$20000,DATOS!$D11825,DATOS!$E$2:$E$20000,DATOS!$E11825,DATOS!$I$2:$I$20000,DATOS!$I11825,DATOS!$G$2:$G$20000,"OR")=0))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DATOS!$A$2:$A$20000,DATOS!$A11826,DATOS!$D$2:$D$20000,DATOS!$D11826,DATOS!$E$2:$E$20000,DATOS!$E11826,DATOS!$I$2:$I$20000,DATOS!$I11826,DATOS!$G$2:$G$20000,"EX")=0),0))))</f>
      </c>
      <c r="H11826">
        <f>IF(DATOS!$G11826&lt;&gt;"EX",0,--(COUNTIFS(DATOS!$A$2:$A$20000,DATOS!$A11826,DATOS!$D$2:$D$20000,DATOS!$D11826,DATOS!$E$2:$E$20000,DATOS!$E11826,DATOS!$I$2:$I$20000,DATOS!$I11826,DATOS!$G$2:$G$20000,"OR")=0))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DATOS!$A$2:$A$20000,DATOS!$A11827,DATOS!$D$2:$D$20000,DATOS!$D11827,DATOS!$E$2:$E$20000,DATOS!$E11827,DATOS!$I$2:$I$20000,DATOS!$I11827,DATOS!$G$2:$G$20000,"EX")=0),0))))</f>
      </c>
      <c r="H11827">
        <f>IF(DATOS!$G11827&lt;&gt;"EX",0,--(COUNTIFS(DATOS!$A$2:$A$20000,DATOS!$A11827,DATOS!$D$2:$D$20000,DATOS!$D11827,DATOS!$E$2:$E$20000,DATOS!$E11827,DATOS!$I$2:$I$20000,DATOS!$I11827,DATOS!$G$2:$G$20000,"OR")=0))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DATOS!$A$2:$A$20000,DATOS!$A11828,DATOS!$D$2:$D$20000,DATOS!$D11828,DATOS!$E$2:$E$20000,DATOS!$E11828,DATOS!$I$2:$I$20000,DATOS!$I11828,DATOS!$G$2:$G$20000,"EX")=0),0))))</f>
      </c>
      <c r="H11828">
        <f>IF(DATOS!$G11828&lt;&gt;"EX",0,--(COUNTIFS(DATOS!$A$2:$A$20000,DATOS!$A11828,DATOS!$D$2:$D$20000,DATOS!$D11828,DATOS!$E$2:$E$20000,DATOS!$E11828,DATOS!$I$2:$I$20000,DATOS!$I11828,DATOS!$G$2:$G$20000,"OR")=0))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DATOS!$A$2:$A$20000,DATOS!$A11829,DATOS!$D$2:$D$20000,DATOS!$D11829,DATOS!$E$2:$E$20000,DATOS!$E11829,DATOS!$I$2:$I$20000,DATOS!$I11829,DATOS!$G$2:$G$20000,"EX")=0),0))))</f>
      </c>
      <c r="H11829">
        <f>IF(DATOS!$G11829&lt;&gt;"EX",0,--(COUNTIFS(DATOS!$A$2:$A$20000,DATOS!$A11829,DATOS!$D$2:$D$20000,DATOS!$D11829,DATOS!$E$2:$E$20000,DATOS!$E11829,DATOS!$I$2:$I$20000,DATOS!$I11829,DATOS!$G$2:$G$20000,"OR")=0))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DATOS!$A$2:$A$20000,DATOS!$A11830,DATOS!$D$2:$D$20000,DATOS!$D11830,DATOS!$E$2:$E$20000,DATOS!$E11830,DATOS!$I$2:$I$20000,DATOS!$I11830,DATOS!$G$2:$G$20000,"EX")=0),0))))</f>
      </c>
      <c r="H11830">
        <f>IF(DATOS!$G11830&lt;&gt;"EX",0,--(COUNTIFS(DATOS!$A$2:$A$20000,DATOS!$A11830,DATOS!$D$2:$D$20000,DATOS!$D11830,DATOS!$E$2:$E$20000,DATOS!$E11830,DATOS!$I$2:$I$20000,DATOS!$I11830,DATOS!$G$2:$G$20000,"OR")=0))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DATOS!$A$2:$A$20000,DATOS!$A11831,DATOS!$D$2:$D$20000,DATOS!$D11831,DATOS!$E$2:$E$20000,DATOS!$E11831,DATOS!$I$2:$I$20000,DATOS!$I11831,DATOS!$G$2:$G$20000,"EX")=0),0))))</f>
      </c>
      <c r="H11831">
        <f>IF(DATOS!$G11831&lt;&gt;"EX",0,--(COUNTIFS(DATOS!$A$2:$A$20000,DATOS!$A11831,DATOS!$D$2:$D$20000,DATOS!$D11831,DATOS!$E$2:$E$20000,DATOS!$E11831,DATOS!$I$2:$I$20000,DATOS!$I11831,DATOS!$G$2:$G$20000,"OR")=0))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DATOS!$A$2:$A$20000,DATOS!$A11832,DATOS!$D$2:$D$20000,DATOS!$D11832,DATOS!$E$2:$E$20000,DATOS!$E11832,DATOS!$I$2:$I$20000,DATOS!$I11832,DATOS!$G$2:$G$20000,"EX")=0),0))))</f>
      </c>
      <c r="H11832">
        <f>IF(DATOS!$G11832&lt;&gt;"EX",0,--(COUNTIFS(DATOS!$A$2:$A$20000,DATOS!$A11832,DATOS!$D$2:$D$20000,DATOS!$D11832,DATOS!$E$2:$E$20000,DATOS!$E11832,DATOS!$I$2:$I$20000,DATOS!$I11832,DATOS!$G$2:$G$20000,"OR")=0))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DATOS!$A$2:$A$20000,DATOS!$A11833,DATOS!$D$2:$D$20000,DATOS!$D11833,DATOS!$E$2:$E$20000,DATOS!$E11833,DATOS!$I$2:$I$20000,DATOS!$I11833,DATOS!$G$2:$G$20000,"EX")=0),0))))</f>
      </c>
      <c r="H11833">
        <f>IF(DATOS!$G11833&lt;&gt;"EX",0,--(COUNTIFS(DATOS!$A$2:$A$20000,DATOS!$A11833,DATOS!$D$2:$D$20000,DATOS!$D11833,DATOS!$E$2:$E$20000,DATOS!$E11833,DATOS!$I$2:$I$20000,DATOS!$I11833,DATOS!$G$2:$G$20000,"OR")=0))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DATOS!$A$2:$A$20000,DATOS!$A11834,DATOS!$D$2:$D$20000,DATOS!$D11834,DATOS!$E$2:$E$20000,DATOS!$E11834,DATOS!$I$2:$I$20000,DATOS!$I11834,DATOS!$G$2:$G$20000,"EX")=0),0))))</f>
      </c>
      <c r="H11834">
        <f>IF(DATOS!$G11834&lt;&gt;"EX",0,--(COUNTIFS(DATOS!$A$2:$A$20000,DATOS!$A11834,DATOS!$D$2:$D$20000,DATOS!$D11834,DATOS!$E$2:$E$20000,DATOS!$E11834,DATOS!$I$2:$I$20000,DATOS!$I11834,DATOS!$G$2:$G$20000,"OR")=0))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DATOS!$A$2:$A$20000,DATOS!$A11835,DATOS!$D$2:$D$20000,DATOS!$D11835,DATOS!$E$2:$E$20000,DATOS!$E11835,DATOS!$I$2:$I$20000,DATOS!$I11835,DATOS!$G$2:$G$20000,"EX")=0),0))))</f>
      </c>
      <c r="H11835">
        <f>IF(DATOS!$G11835&lt;&gt;"EX",0,--(COUNTIFS(DATOS!$A$2:$A$20000,DATOS!$A11835,DATOS!$D$2:$D$20000,DATOS!$D11835,DATOS!$E$2:$E$20000,DATOS!$E11835,DATOS!$I$2:$I$20000,DATOS!$I11835,DATOS!$G$2:$G$20000,"OR")=0))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DATOS!$A$2:$A$20000,DATOS!$A11836,DATOS!$D$2:$D$20000,DATOS!$D11836,DATOS!$E$2:$E$20000,DATOS!$E11836,DATOS!$I$2:$I$20000,DATOS!$I11836,DATOS!$G$2:$G$20000,"EX")=0),0))))</f>
      </c>
      <c r="H11836">
        <f>IF(DATOS!$G11836&lt;&gt;"EX",0,--(COUNTIFS(DATOS!$A$2:$A$20000,DATOS!$A11836,DATOS!$D$2:$D$20000,DATOS!$D11836,DATOS!$E$2:$E$20000,DATOS!$E11836,DATOS!$I$2:$I$20000,DATOS!$I11836,DATOS!$G$2:$G$20000,"OR")=0))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DATOS!$A$2:$A$20000,DATOS!$A11837,DATOS!$D$2:$D$20000,DATOS!$D11837,DATOS!$E$2:$E$20000,DATOS!$E11837,DATOS!$I$2:$I$20000,DATOS!$I11837,DATOS!$G$2:$G$20000,"EX")=0),0))))</f>
      </c>
      <c r="H11837">
        <f>IF(DATOS!$G11837&lt;&gt;"EX",0,--(COUNTIFS(DATOS!$A$2:$A$20000,DATOS!$A11837,DATOS!$D$2:$D$20000,DATOS!$D11837,DATOS!$E$2:$E$20000,DATOS!$E11837,DATOS!$I$2:$I$20000,DATOS!$I11837,DATOS!$G$2:$G$20000,"OR")=0))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DATOS!$A$2:$A$20000,DATOS!$A11838,DATOS!$D$2:$D$20000,DATOS!$D11838,DATOS!$E$2:$E$20000,DATOS!$E11838,DATOS!$I$2:$I$20000,DATOS!$I11838,DATOS!$G$2:$G$20000,"EX")=0),0))))</f>
      </c>
      <c r="H11838">
        <f>IF(DATOS!$G11838&lt;&gt;"EX",0,--(COUNTIFS(DATOS!$A$2:$A$20000,DATOS!$A11838,DATOS!$D$2:$D$20000,DATOS!$D11838,DATOS!$E$2:$E$20000,DATOS!$E11838,DATOS!$I$2:$I$20000,DATOS!$I11838,DATOS!$G$2:$G$20000,"OR")=0))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DATOS!$A$2:$A$20000,DATOS!$A11839,DATOS!$D$2:$D$20000,DATOS!$D11839,DATOS!$E$2:$E$20000,DATOS!$E11839,DATOS!$I$2:$I$20000,DATOS!$I11839,DATOS!$G$2:$G$20000,"EX")=0),0))))</f>
      </c>
      <c r="H11839">
        <f>IF(DATOS!$G11839&lt;&gt;"EX",0,--(COUNTIFS(DATOS!$A$2:$A$20000,DATOS!$A11839,DATOS!$D$2:$D$20000,DATOS!$D11839,DATOS!$E$2:$E$20000,DATOS!$E11839,DATOS!$I$2:$I$20000,DATOS!$I11839,DATOS!$G$2:$G$20000,"OR")=0))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DATOS!$A$2:$A$20000,DATOS!$A11840,DATOS!$D$2:$D$20000,DATOS!$D11840,DATOS!$E$2:$E$20000,DATOS!$E11840,DATOS!$I$2:$I$20000,DATOS!$I11840,DATOS!$G$2:$G$20000,"EX")=0),0))))</f>
      </c>
      <c r="H11840">
        <f>IF(DATOS!$G11840&lt;&gt;"EX",0,--(COUNTIFS(DATOS!$A$2:$A$20000,DATOS!$A11840,DATOS!$D$2:$D$20000,DATOS!$D11840,DATOS!$E$2:$E$20000,DATOS!$E11840,DATOS!$I$2:$I$20000,DATOS!$I11840,DATOS!$G$2:$G$20000,"OR")=0))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DATOS!$A$2:$A$20000,DATOS!$A11841,DATOS!$D$2:$D$20000,DATOS!$D11841,DATOS!$E$2:$E$20000,DATOS!$E11841,DATOS!$I$2:$I$20000,DATOS!$I11841,DATOS!$G$2:$G$20000,"EX")=0),0))))</f>
      </c>
      <c r="H11841">
        <f>IF(DATOS!$G11841&lt;&gt;"EX",0,--(COUNTIFS(DATOS!$A$2:$A$20000,DATOS!$A11841,DATOS!$D$2:$D$20000,DATOS!$D11841,DATOS!$E$2:$E$20000,DATOS!$E11841,DATOS!$I$2:$I$20000,DATOS!$I11841,DATOS!$G$2:$G$20000,"OR")=0))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DATOS!$A$2:$A$20000,DATOS!$A11842,DATOS!$D$2:$D$20000,DATOS!$D11842,DATOS!$E$2:$E$20000,DATOS!$E11842,DATOS!$I$2:$I$20000,DATOS!$I11842,DATOS!$G$2:$G$20000,"EX")=0),0))))</f>
      </c>
      <c r="H11842">
        <f>IF(DATOS!$G11842&lt;&gt;"EX",0,--(COUNTIFS(DATOS!$A$2:$A$20000,DATOS!$A11842,DATOS!$D$2:$D$20000,DATOS!$D11842,DATOS!$E$2:$E$20000,DATOS!$E11842,DATOS!$I$2:$I$20000,DATOS!$I11842,DATOS!$G$2:$G$20000,"OR")=0))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DATOS!$A$2:$A$20000,DATOS!$A11843,DATOS!$D$2:$D$20000,DATOS!$D11843,DATOS!$E$2:$E$20000,DATOS!$E11843,DATOS!$I$2:$I$20000,DATOS!$I11843,DATOS!$G$2:$G$20000,"EX")=0),0))))</f>
      </c>
      <c r="H11843">
        <f>IF(DATOS!$G11843&lt;&gt;"EX",0,--(COUNTIFS(DATOS!$A$2:$A$20000,DATOS!$A11843,DATOS!$D$2:$D$20000,DATOS!$D11843,DATOS!$E$2:$E$20000,DATOS!$E11843,DATOS!$I$2:$I$20000,DATOS!$I11843,DATOS!$G$2:$G$20000,"OR")=0))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DATOS!$A$2:$A$20000,DATOS!$A11844,DATOS!$D$2:$D$20000,DATOS!$D11844,DATOS!$E$2:$E$20000,DATOS!$E11844,DATOS!$I$2:$I$20000,DATOS!$I11844,DATOS!$G$2:$G$20000,"EX")=0),0))))</f>
      </c>
      <c r="H11844">
        <f>IF(DATOS!$G11844&lt;&gt;"EX",0,--(COUNTIFS(DATOS!$A$2:$A$20000,DATOS!$A11844,DATOS!$D$2:$D$20000,DATOS!$D11844,DATOS!$E$2:$E$20000,DATOS!$E11844,DATOS!$I$2:$I$20000,DATOS!$I11844,DATOS!$G$2:$G$20000,"OR")=0))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DATOS!$A$2:$A$20000,DATOS!$A11845,DATOS!$D$2:$D$20000,DATOS!$D11845,DATOS!$E$2:$E$20000,DATOS!$E11845,DATOS!$I$2:$I$20000,DATOS!$I11845,DATOS!$G$2:$G$20000,"EX")=0),0))))</f>
      </c>
      <c r="H11845">
        <f>IF(DATOS!$G11845&lt;&gt;"EX",0,--(COUNTIFS(DATOS!$A$2:$A$20000,DATOS!$A11845,DATOS!$D$2:$D$20000,DATOS!$D11845,DATOS!$E$2:$E$20000,DATOS!$E11845,DATOS!$I$2:$I$20000,DATOS!$I11845,DATOS!$G$2:$G$20000,"OR")=0))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DATOS!$A$2:$A$20000,DATOS!$A11846,DATOS!$D$2:$D$20000,DATOS!$D11846,DATOS!$E$2:$E$20000,DATOS!$E11846,DATOS!$I$2:$I$20000,DATOS!$I11846,DATOS!$G$2:$G$20000,"EX")=0),0))))</f>
      </c>
      <c r="H11846">
        <f>IF(DATOS!$G11846&lt;&gt;"EX",0,--(COUNTIFS(DATOS!$A$2:$A$20000,DATOS!$A11846,DATOS!$D$2:$D$20000,DATOS!$D11846,DATOS!$E$2:$E$20000,DATOS!$E11846,DATOS!$I$2:$I$20000,DATOS!$I11846,DATOS!$G$2:$G$20000,"OR")=0))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DATOS!$A$2:$A$20000,DATOS!$A11847,DATOS!$D$2:$D$20000,DATOS!$D11847,DATOS!$E$2:$E$20000,DATOS!$E11847,DATOS!$I$2:$I$20000,DATOS!$I11847,DATOS!$G$2:$G$20000,"EX")=0),0))))</f>
      </c>
      <c r="H11847">
        <f>IF(DATOS!$G11847&lt;&gt;"EX",0,--(COUNTIFS(DATOS!$A$2:$A$20000,DATOS!$A11847,DATOS!$D$2:$D$20000,DATOS!$D11847,DATOS!$E$2:$E$20000,DATOS!$E11847,DATOS!$I$2:$I$20000,DATOS!$I11847,DATOS!$G$2:$G$20000,"OR")=0))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DATOS!$A$2:$A$20000,DATOS!$A11848,DATOS!$D$2:$D$20000,DATOS!$D11848,DATOS!$E$2:$E$20000,DATOS!$E11848,DATOS!$I$2:$I$20000,DATOS!$I11848,DATOS!$G$2:$G$20000,"EX")=0),0))))</f>
      </c>
      <c r="H11848">
        <f>IF(DATOS!$G11848&lt;&gt;"EX",0,--(COUNTIFS(DATOS!$A$2:$A$20000,DATOS!$A11848,DATOS!$D$2:$D$20000,DATOS!$D11848,DATOS!$E$2:$E$20000,DATOS!$E11848,DATOS!$I$2:$I$20000,DATOS!$I11848,DATOS!$G$2:$G$20000,"OR")=0))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DATOS!$A$2:$A$20000,DATOS!$A11849,DATOS!$D$2:$D$20000,DATOS!$D11849,DATOS!$E$2:$E$20000,DATOS!$E11849,DATOS!$I$2:$I$20000,DATOS!$I11849,DATOS!$G$2:$G$20000,"EX")=0),0))))</f>
      </c>
      <c r="H11849">
        <f>IF(DATOS!$G11849&lt;&gt;"EX",0,--(COUNTIFS(DATOS!$A$2:$A$20000,DATOS!$A11849,DATOS!$D$2:$D$20000,DATOS!$D11849,DATOS!$E$2:$E$20000,DATOS!$E11849,DATOS!$I$2:$I$20000,DATOS!$I11849,DATOS!$G$2:$G$20000,"OR")=0))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DATOS!$A$2:$A$20000,DATOS!$A11850,DATOS!$D$2:$D$20000,DATOS!$D11850,DATOS!$E$2:$E$20000,DATOS!$E11850,DATOS!$I$2:$I$20000,DATOS!$I11850,DATOS!$G$2:$G$20000,"EX")=0),0))))</f>
      </c>
      <c r="H11850">
        <f>IF(DATOS!$G11850&lt;&gt;"EX",0,--(COUNTIFS(DATOS!$A$2:$A$20000,DATOS!$A11850,DATOS!$D$2:$D$20000,DATOS!$D11850,DATOS!$E$2:$E$20000,DATOS!$E11850,DATOS!$I$2:$I$20000,DATOS!$I11850,DATOS!$G$2:$G$20000,"OR")=0))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DATOS!$A$2:$A$20000,DATOS!$A11851,DATOS!$D$2:$D$20000,DATOS!$D11851,DATOS!$E$2:$E$20000,DATOS!$E11851,DATOS!$I$2:$I$20000,DATOS!$I11851,DATOS!$G$2:$G$20000,"EX")=0),0))))</f>
      </c>
      <c r="H11851">
        <f>IF(DATOS!$G11851&lt;&gt;"EX",0,--(COUNTIFS(DATOS!$A$2:$A$20000,DATOS!$A11851,DATOS!$D$2:$D$20000,DATOS!$D11851,DATOS!$E$2:$E$20000,DATOS!$E11851,DATOS!$I$2:$I$20000,DATOS!$I11851,DATOS!$G$2:$G$20000,"OR")=0))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DATOS!$A$2:$A$20000,DATOS!$A11852,DATOS!$D$2:$D$20000,DATOS!$D11852,DATOS!$E$2:$E$20000,DATOS!$E11852,DATOS!$I$2:$I$20000,DATOS!$I11852,DATOS!$G$2:$G$20000,"EX")=0),0))))</f>
      </c>
      <c r="H11852">
        <f>IF(DATOS!$G11852&lt;&gt;"EX",0,--(COUNTIFS(DATOS!$A$2:$A$20000,DATOS!$A11852,DATOS!$D$2:$D$20000,DATOS!$D11852,DATOS!$E$2:$E$20000,DATOS!$E11852,DATOS!$I$2:$I$20000,DATOS!$I11852,DATOS!$G$2:$G$20000,"OR")=0))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DATOS!$A$2:$A$20000,DATOS!$A11853,DATOS!$D$2:$D$20000,DATOS!$D11853,DATOS!$E$2:$E$20000,DATOS!$E11853,DATOS!$I$2:$I$20000,DATOS!$I11853,DATOS!$G$2:$G$20000,"EX")=0),0))))</f>
      </c>
      <c r="H11853">
        <f>IF(DATOS!$G11853&lt;&gt;"EX",0,--(COUNTIFS(DATOS!$A$2:$A$20000,DATOS!$A11853,DATOS!$D$2:$D$20000,DATOS!$D11853,DATOS!$E$2:$E$20000,DATOS!$E11853,DATOS!$I$2:$I$20000,DATOS!$I11853,DATOS!$G$2:$G$20000,"OR")=0))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DATOS!$A$2:$A$20000,DATOS!$A11854,DATOS!$D$2:$D$20000,DATOS!$D11854,DATOS!$E$2:$E$20000,DATOS!$E11854,DATOS!$I$2:$I$20000,DATOS!$I11854,DATOS!$G$2:$G$20000,"EX")=0),0))))</f>
      </c>
      <c r="H11854">
        <f>IF(DATOS!$G11854&lt;&gt;"EX",0,--(COUNTIFS(DATOS!$A$2:$A$20000,DATOS!$A11854,DATOS!$D$2:$D$20000,DATOS!$D11854,DATOS!$E$2:$E$20000,DATOS!$E11854,DATOS!$I$2:$I$20000,DATOS!$I11854,DATOS!$G$2:$G$20000,"OR")=0))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DATOS!$A$2:$A$20000,DATOS!$A11855,DATOS!$D$2:$D$20000,DATOS!$D11855,DATOS!$E$2:$E$20000,DATOS!$E11855,DATOS!$I$2:$I$20000,DATOS!$I11855,DATOS!$G$2:$G$20000,"EX")=0),0))))</f>
      </c>
      <c r="H11855">
        <f>IF(DATOS!$G11855&lt;&gt;"EX",0,--(COUNTIFS(DATOS!$A$2:$A$20000,DATOS!$A11855,DATOS!$D$2:$D$20000,DATOS!$D11855,DATOS!$E$2:$E$20000,DATOS!$E11855,DATOS!$I$2:$I$20000,DATOS!$I11855,DATOS!$G$2:$G$20000,"OR")=0))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DATOS!$A$2:$A$20000,DATOS!$A11856,DATOS!$D$2:$D$20000,DATOS!$D11856,DATOS!$E$2:$E$20000,DATOS!$E11856,DATOS!$I$2:$I$20000,DATOS!$I11856,DATOS!$G$2:$G$20000,"EX")=0),0))))</f>
      </c>
      <c r="H11856">
        <f>IF(DATOS!$G11856&lt;&gt;"EX",0,--(COUNTIFS(DATOS!$A$2:$A$20000,DATOS!$A11856,DATOS!$D$2:$D$20000,DATOS!$D11856,DATOS!$E$2:$E$20000,DATOS!$E11856,DATOS!$I$2:$I$20000,DATOS!$I11856,DATOS!$G$2:$G$20000,"OR")=0))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DATOS!$A$2:$A$20000,DATOS!$A11857,DATOS!$D$2:$D$20000,DATOS!$D11857,DATOS!$E$2:$E$20000,DATOS!$E11857,DATOS!$I$2:$I$20000,DATOS!$I11857,DATOS!$G$2:$G$20000,"EX")=0),0))))</f>
      </c>
      <c r="H11857">
        <f>IF(DATOS!$G11857&lt;&gt;"EX",0,--(COUNTIFS(DATOS!$A$2:$A$20000,DATOS!$A11857,DATOS!$D$2:$D$20000,DATOS!$D11857,DATOS!$E$2:$E$20000,DATOS!$E11857,DATOS!$I$2:$I$20000,DATOS!$I11857,DATOS!$G$2:$G$20000,"OR")=0))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DATOS!$A$2:$A$20000,DATOS!$A11858,DATOS!$D$2:$D$20000,DATOS!$D11858,DATOS!$E$2:$E$20000,DATOS!$E11858,DATOS!$I$2:$I$20000,DATOS!$I11858,DATOS!$G$2:$G$20000,"EX")=0),0))))</f>
      </c>
      <c r="H11858">
        <f>IF(DATOS!$G11858&lt;&gt;"EX",0,--(COUNTIFS(DATOS!$A$2:$A$20000,DATOS!$A11858,DATOS!$D$2:$D$20000,DATOS!$D11858,DATOS!$E$2:$E$20000,DATOS!$E11858,DATOS!$I$2:$I$20000,DATOS!$I11858,DATOS!$G$2:$G$20000,"OR")=0))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DATOS!$A$2:$A$20000,DATOS!$A11859,DATOS!$D$2:$D$20000,DATOS!$D11859,DATOS!$E$2:$E$20000,DATOS!$E11859,DATOS!$I$2:$I$20000,DATOS!$I11859,DATOS!$G$2:$G$20000,"EX")=0),0))))</f>
      </c>
      <c r="H11859">
        <f>IF(DATOS!$G11859&lt;&gt;"EX",0,--(COUNTIFS(DATOS!$A$2:$A$20000,DATOS!$A11859,DATOS!$D$2:$D$20000,DATOS!$D11859,DATOS!$E$2:$E$20000,DATOS!$E11859,DATOS!$I$2:$I$20000,DATOS!$I11859,DATOS!$G$2:$G$20000,"OR")=0))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DATOS!$A$2:$A$20000,DATOS!$A11860,DATOS!$D$2:$D$20000,DATOS!$D11860,DATOS!$E$2:$E$20000,DATOS!$E11860,DATOS!$I$2:$I$20000,DATOS!$I11860,DATOS!$G$2:$G$20000,"EX")=0),0))))</f>
      </c>
      <c r="H11860">
        <f>IF(DATOS!$G11860&lt;&gt;"EX",0,--(COUNTIFS(DATOS!$A$2:$A$20000,DATOS!$A11860,DATOS!$D$2:$D$20000,DATOS!$D11860,DATOS!$E$2:$E$20000,DATOS!$E11860,DATOS!$I$2:$I$20000,DATOS!$I11860,DATOS!$G$2:$G$20000,"OR")=0))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DATOS!$A$2:$A$20000,DATOS!$A11861,DATOS!$D$2:$D$20000,DATOS!$D11861,DATOS!$E$2:$E$20000,DATOS!$E11861,DATOS!$I$2:$I$20000,DATOS!$I11861,DATOS!$G$2:$G$20000,"EX")=0),0))))</f>
      </c>
      <c r="H11861">
        <f>IF(DATOS!$G11861&lt;&gt;"EX",0,--(COUNTIFS(DATOS!$A$2:$A$20000,DATOS!$A11861,DATOS!$D$2:$D$20000,DATOS!$D11861,DATOS!$E$2:$E$20000,DATOS!$E11861,DATOS!$I$2:$I$20000,DATOS!$I11861,DATOS!$G$2:$G$20000,"OR")=0))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DATOS!$A$2:$A$20000,DATOS!$A11862,DATOS!$D$2:$D$20000,DATOS!$D11862,DATOS!$E$2:$E$20000,DATOS!$E11862,DATOS!$I$2:$I$20000,DATOS!$I11862,DATOS!$G$2:$G$20000,"EX")=0),0))))</f>
      </c>
      <c r="H11862">
        <f>IF(DATOS!$G11862&lt;&gt;"EX",0,--(COUNTIFS(DATOS!$A$2:$A$20000,DATOS!$A11862,DATOS!$D$2:$D$20000,DATOS!$D11862,DATOS!$E$2:$E$20000,DATOS!$E11862,DATOS!$I$2:$I$20000,DATOS!$I11862,DATOS!$G$2:$G$20000,"OR")=0))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DATOS!$A$2:$A$20000,DATOS!$A11863,DATOS!$D$2:$D$20000,DATOS!$D11863,DATOS!$E$2:$E$20000,DATOS!$E11863,DATOS!$I$2:$I$20000,DATOS!$I11863,DATOS!$G$2:$G$20000,"EX")=0),0))))</f>
      </c>
      <c r="H11863">
        <f>IF(DATOS!$G11863&lt;&gt;"EX",0,--(COUNTIFS(DATOS!$A$2:$A$20000,DATOS!$A11863,DATOS!$D$2:$D$20000,DATOS!$D11863,DATOS!$E$2:$E$20000,DATOS!$E11863,DATOS!$I$2:$I$20000,DATOS!$I11863,DATOS!$G$2:$G$20000,"OR")=0))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DATOS!$A$2:$A$20000,DATOS!$A11864,DATOS!$D$2:$D$20000,DATOS!$D11864,DATOS!$E$2:$E$20000,DATOS!$E11864,DATOS!$I$2:$I$20000,DATOS!$I11864,DATOS!$G$2:$G$20000,"EX")=0),0))))</f>
      </c>
      <c r="H11864">
        <f>IF(DATOS!$G11864&lt;&gt;"EX",0,--(COUNTIFS(DATOS!$A$2:$A$20000,DATOS!$A11864,DATOS!$D$2:$D$20000,DATOS!$D11864,DATOS!$E$2:$E$20000,DATOS!$E11864,DATOS!$I$2:$I$20000,DATOS!$I11864,DATOS!$G$2:$G$20000,"OR")=0))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DATOS!$A$2:$A$20000,DATOS!$A11865,DATOS!$D$2:$D$20000,DATOS!$D11865,DATOS!$E$2:$E$20000,DATOS!$E11865,DATOS!$I$2:$I$20000,DATOS!$I11865,DATOS!$G$2:$G$20000,"EX")=0),0))))</f>
      </c>
      <c r="H11865">
        <f>IF(DATOS!$G11865&lt;&gt;"EX",0,--(COUNTIFS(DATOS!$A$2:$A$20000,DATOS!$A11865,DATOS!$D$2:$D$20000,DATOS!$D11865,DATOS!$E$2:$E$20000,DATOS!$E11865,DATOS!$I$2:$I$20000,DATOS!$I11865,DATOS!$G$2:$G$20000,"OR")=0))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DATOS!$A$2:$A$20000,DATOS!$A11866,DATOS!$D$2:$D$20000,DATOS!$D11866,DATOS!$E$2:$E$20000,DATOS!$E11866,DATOS!$I$2:$I$20000,DATOS!$I11866,DATOS!$G$2:$G$20000,"EX")=0),0))))</f>
      </c>
      <c r="H11866">
        <f>IF(DATOS!$G11866&lt;&gt;"EX",0,--(COUNTIFS(DATOS!$A$2:$A$20000,DATOS!$A11866,DATOS!$D$2:$D$20000,DATOS!$D11866,DATOS!$E$2:$E$20000,DATOS!$E11866,DATOS!$I$2:$I$20000,DATOS!$I11866,DATOS!$G$2:$G$20000,"OR")=0))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DATOS!$A$2:$A$20000,DATOS!$A11867,DATOS!$D$2:$D$20000,DATOS!$D11867,DATOS!$E$2:$E$20000,DATOS!$E11867,DATOS!$I$2:$I$20000,DATOS!$I11867,DATOS!$G$2:$G$20000,"EX")=0),0))))</f>
      </c>
      <c r="H11867">
        <f>IF(DATOS!$G11867&lt;&gt;"EX",0,--(COUNTIFS(DATOS!$A$2:$A$20000,DATOS!$A11867,DATOS!$D$2:$D$20000,DATOS!$D11867,DATOS!$E$2:$E$20000,DATOS!$E11867,DATOS!$I$2:$I$20000,DATOS!$I11867,DATOS!$G$2:$G$20000,"OR")=0))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DATOS!$A$2:$A$20000,DATOS!$A11868,DATOS!$D$2:$D$20000,DATOS!$D11868,DATOS!$E$2:$E$20000,DATOS!$E11868,DATOS!$I$2:$I$20000,DATOS!$I11868,DATOS!$G$2:$G$20000,"EX")=0),0))))</f>
      </c>
      <c r="H11868">
        <f>IF(DATOS!$G11868&lt;&gt;"EX",0,--(COUNTIFS(DATOS!$A$2:$A$20000,DATOS!$A11868,DATOS!$D$2:$D$20000,DATOS!$D11868,DATOS!$E$2:$E$20000,DATOS!$E11868,DATOS!$I$2:$I$20000,DATOS!$I11868,DATOS!$G$2:$G$20000,"OR")=0))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DATOS!$A$2:$A$20000,DATOS!$A11869,DATOS!$D$2:$D$20000,DATOS!$D11869,DATOS!$E$2:$E$20000,DATOS!$E11869,DATOS!$I$2:$I$20000,DATOS!$I11869,DATOS!$G$2:$G$20000,"EX")=0),0))))</f>
      </c>
      <c r="H11869">
        <f>IF(DATOS!$G11869&lt;&gt;"EX",0,--(COUNTIFS(DATOS!$A$2:$A$20000,DATOS!$A11869,DATOS!$D$2:$D$20000,DATOS!$D11869,DATOS!$E$2:$E$20000,DATOS!$E11869,DATOS!$I$2:$I$20000,DATOS!$I11869,DATOS!$G$2:$G$20000,"OR")=0))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DATOS!$A$2:$A$20000,DATOS!$A11870,DATOS!$D$2:$D$20000,DATOS!$D11870,DATOS!$E$2:$E$20000,DATOS!$E11870,DATOS!$I$2:$I$20000,DATOS!$I11870,DATOS!$G$2:$G$20000,"EX")=0),0))))</f>
      </c>
      <c r="H11870">
        <f>IF(DATOS!$G11870&lt;&gt;"EX",0,--(COUNTIFS(DATOS!$A$2:$A$20000,DATOS!$A11870,DATOS!$D$2:$D$20000,DATOS!$D11870,DATOS!$E$2:$E$20000,DATOS!$E11870,DATOS!$I$2:$I$20000,DATOS!$I11870,DATOS!$G$2:$G$20000,"OR")=0))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DATOS!$A$2:$A$20000,DATOS!$A11871,DATOS!$D$2:$D$20000,DATOS!$D11871,DATOS!$E$2:$E$20000,DATOS!$E11871,DATOS!$I$2:$I$20000,DATOS!$I11871,DATOS!$G$2:$G$20000,"EX")=0),0))))</f>
      </c>
      <c r="H11871">
        <f>IF(DATOS!$G11871&lt;&gt;"EX",0,--(COUNTIFS(DATOS!$A$2:$A$20000,DATOS!$A11871,DATOS!$D$2:$D$20000,DATOS!$D11871,DATOS!$E$2:$E$20000,DATOS!$E11871,DATOS!$I$2:$I$20000,DATOS!$I11871,DATOS!$G$2:$G$20000,"OR")=0))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DATOS!$A$2:$A$20000,DATOS!$A11872,DATOS!$D$2:$D$20000,DATOS!$D11872,DATOS!$E$2:$E$20000,DATOS!$E11872,DATOS!$I$2:$I$20000,DATOS!$I11872,DATOS!$G$2:$G$20000,"EX")=0),0))))</f>
      </c>
      <c r="H11872">
        <f>IF(DATOS!$G11872&lt;&gt;"EX",0,--(COUNTIFS(DATOS!$A$2:$A$20000,DATOS!$A11872,DATOS!$D$2:$D$20000,DATOS!$D11872,DATOS!$E$2:$E$20000,DATOS!$E11872,DATOS!$I$2:$I$20000,DATOS!$I11872,DATOS!$G$2:$G$20000,"OR")=0))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DATOS!$A$2:$A$20000,DATOS!$A11873,DATOS!$D$2:$D$20000,DATOS!$D11873,DATOS!$E$2:$E$20000,DATOS!$E11873,DATOS!$I$2:$I$20000,DATOS!$I11873,DATOS!$G$2:$G$20000,"EX")=0),0))))</f>
      </c>
      <c r="H11873">
        <f>IF(DATOS!$G11873&lt;&gt;"EX",0,--(COUNTIFS(DATOS!$A$2:$A$20000,DATOS!$A11873,DATOS!$D$2:$D$20000,DATOS!$D11873,DATOS!$E$2:$E$20000,DATOS!$E11873,DATOS!$I$2:$I$20000,DATOS!$I11873,DATOS!$G$2:$G$20000,"OR")=0))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DATOS!$A$2:$A$20000,DATOS!$A11874,DATOS!$D$2:$D$20000,DATOS!$D11874,DATOS!$E$2:$E$20000,DATOS!$E11874,DATOS!$I$2:$I$20000,DATOS!$I11874,DATOS!$G$2:$G$20000,"EX")=0),0))))</f>
      </c>
      <c r="H11874">
        <f>IF(DATOS!$G11874&lt;&gt;"EX",0,--(COUNTIFS(DATOS!$A$2:$A$20000,DATOS!$A11874,DATOS!$D$2:$D$20000,DATOS!$D11874,DATOS!$E$2:$E$20000,DATOS!$E11874,DATOS!$I$2:$I$20000,DATOS!$I11874,DATOS!$G$2:$G$20000,"OR")=0))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DATOS!$A$2:$A$20000,DATOS!$A11875,DATOS!$D$2:$D$20000,DATOS!$D11875,DATOS!$E$2:$E$20000,DATOS!$E11875,DATOS!$I$2:$I$20000,DATOS!$I11875,DATOS!$G$2:$G$20000,"EX")=0),0))))</f>
      </c>
      <c r="H11875">
        <f>IF(DATOS!$G11875&lt;&gt;"EX",0,--(COUNTIFS(DATOS!$A$2:$A$20000,DATOS!$A11875,DATOS!$D$2:$D$20000,DATOS!$D11875,DATOS!$E$2:$E$20000,DATOS!$E11875,DATOS!$I$2:$I$20000,DATOS!$I11875,DATOS!$G$2:$G$20000,"OR")=0))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DATOS!$A$2:$A$20000,DATOS!$A11876,DATOS!$D$2:$D$20000,DATOS!$D11876,DATOS!$E$2:$E$20000,DATOS!$E11876,DATOS!$I$2:$I$20000,DATOS!$I11876,DATOS!$G$2:$G$20000,"EX")=0),0))))</f>
      </c>
      <c r="H11876">
        <f>IF(DATOS!$G11876&lt;&gt;"EX",0,--(COUNTIFS(DATOS!$A$2:$A$20000,DATOS!$A11876,DATOS!$D$2:$D$20000,DATOS!$D11876,DATOS!$E$2:$E$20000,DATOS!$E11876,DATOS!$I$2:$I$20000,DATOS!$I11876,DATOS!$G$2:$G$20000,"OR")=0))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DATOS!$A$2:$A$20000,DATOS!$A11877,DATOS!$D$2:$D$20000,DATOS!$D11877,DATOS!$E$2:$E$20000,DATOS!$E11877,DATOS!$I$2:$I$20000,DATOS!$I11877,DATOS!$G$2:$G$20000,"EX")=0),0))))</f>
      </c>
      <c r="H11877">
        <f>IF(DATOS!$G11877&lt;&gt;"EX",0,--(COUNTIFS(DATOS!$A$2:$A$20000,DATOS!$A11877,DATOS!$D$2:$D$20000,DATOS!$D11877,DATOS!$E$2:$E$20000,DATOS!$E11877,DATOS!$I$2:$I$20000,DATOS!$I11877,DATOS!$G$2:$G$20000,"OR")=0))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DATOS!$A$2:$A$20000,DATOS!$A11878,DATOS!$D$2:$D$20000,DATOS!$D11878,DATOS!$E$2:$E$20000,DATOS!$E11878,DATOS!$I$2:$I$20000,DATOS!$I11878,DATOS!$G$2:$G$20000,"EX")=0),0))))</f>
      </c>
      <c r="H11878">
        <f>IF(DATOS!$G11878&lt;&gt;"EX",0,--(COUNTIFS(DATOS!$A$2:$A$20000,DATOS!$A11878,DATOS!$D$2:$D$20000,DATOS!$D11878,DATOS!$E$2:$E$20000,DATOS!$E11878,DATOS!$I$2:$I$20000,DATOS!$I11878,DATOS!$G$2:$G$20000,"OR")=0))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DATOS!$A$2:$A$20000,DATOS!$A11879,DATOS!$D$2:$D$20000,DATOS!$D11879,DATOS!$E$2:$E$20000,DATOS!$E11879,DATOS!$I$2:$I$20000,DATOS!$I11879,DATOS!$G$2:$G$20000,"EX")=0),0))))</f>
      </c>
      <c r="H11879">
        <f>IF(DATOS!$G11879&lt;&gt;"EX",0,--(COUNTIFS(DATOS!$A$2:$A$20000,DATOS!$A11879,DATOS!$D$2:$D$20000,DATOS!$D11879,DATOS!$E$2:$E$20000,DATOS!$E11879,DATOS!$I$2:$I$20000,DATOS!$I11879,DATOS!$G$2:$G$20000,"OR")=0))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DATOS!$A$2:$A$20000,DATOS!$A11880,DATOS!$D$2:$D$20000,DATOS!$D11880,DATOS!$E$2:$E$20000,DATOS!$E11880,DATOS!$I$2:$I$20000,DATOS!$I11880,DATOS!$G$2:$G$20000,"EX")=0),0))))</f>
      </c>
      <c r="H11880">
        <f>IF(DATOS!$G11880&lt;&gt;"EX",0,--(COUNTIFS(DATOS!$A$2:$A$20000,DATOS!$A11880,DATOS!$D$2:$D$20000,DATOS!$D11880,DATOS!$E$2:$E$20000,DATOS!$E11880,DATOS!$I$2:$I$20000,DATOS!$I11880,DATOS!$G$2:$G$20000,"OR")=0))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DATOS!$A$2:$A$20000,DATOS!$A11881,DATOS!$D$2:$D$20000,DATOS!$D11881,DATOS!$E$2:$E$20000,DATOS!$E11881,DATOS!$I$2:$I$20000,DATOS!$I11881,DATOS!$G$2:$G$20000,"EX")=0),0))))</f>
      </c>
      <c r="H11881">
        <f>IF(DATOS!$G11881&lt;&gt;"EX",0,--(COUNTIFS(DATOS!$A$2:$A$20000,DATOS!$A11881,DATOS!$D$2:$D$20000,DATOS!$D11881,DATOS!$E$2:$E$20000,DATOS!$E11881,DATOS!$I$2:$I$20000,DATOS!$I11881,DATOS!$G$2:$G$20000,"OR")=0))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DATOS!$A$2:$A$20000,DATOS!$A11882,DATOS!$D$2:$D$20000,DATOS!$D11882,DATOS!$E$2:$E$20000,DATOS!$E11882,DATOS!$I$2:$I$20000,DATOS!$I11882,DATOS!$G$2:$G$20000,"EX")=0),0))))</f>
      </c>
      <c r="H11882">
        <f>IF(DATOS!$G11882&lt;&gt;"EX",0,--(COUNTIFS(DATOS!$A$2:$A$20000,DATOS!$A11882,DATOS!$D$2:$D$20000,DATOS!$D11882,DATOS!$E$2:$E$20000,DATOS!$E11882,DATOS!$I$2:$I$20000,DATOS!$I11882,DATOS!$G$2:$G$20000,"OR")=0))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DATOS!$A$2:$A$20000,DATOS!$A11883,DATOS!$D$2:$D$20000,DATOS!$D11883,DATOS!$E$2:$E$20000,DATOS!$E11883,DATOS!$I$2:$I$20000,DATOS!$I11883,DATOS!$G$2:$G$20000,"EX")=0),0))))</f>
      </c>
      <c r="H11883">
        <f>IF(DATOS!$G11883&lt;&gt;"EX",0,--(COUNTIFS(DATOS!$A$2:$A$20000,DATOS!$A11883,DATOS!$D$2:$D$20000,DATOS!$D11883,DATOS!$E$2:$E$20000,DATOS!$E11883,DATOS!$I$2:$I$20000,DATOS!$I11883,DATOS!$G$2:$G$20000,"OR")=0))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DATOS!$A$2:$A$20000,DATOS!$A11884,DATOS!$D$2:$D$20000,DATOS!$D11884,DATOS!$E$2:$E$20000,DATOS!$E11884,DATOS!$I$2:$I$20000,DATOS!$I11884,DATOS!$G$2:$G$20000,"EX")=0),0))))</f>
      </c>
      <c r="H11884">
        <f>IF(DATOS!$G11884&lt;&gt;"EX",0,--(COUNTIFS(DATOS!$A$2:$A$20000,DATOS!$A11884,DATOS!$D$2:$D$20000,DATOS!$D11884,DATOS!$E$2:$E$20000,DATOS!$E11884,DATOS!$I$2:$I$20000,DATOS!$I11884,DATOS!$G$2:$G$20000,"OR")=0))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DATOS!$A$2:$A$20000,DATOS!$A11885,DATOS!$D$2:$D$20000,DATOS!$D11885,DATOS!$E$2:$E$20000,DATOS!$E11885,DATOS!$I$2:$I$20000,DATOS!$I11885,DATOS!$G$2:$G$20000,"EX")=0),0))))</f>
      </c>
      <c r="H11885">
        <f>IF(DATOS!$G11885&lt;&gt;"EX",0,--(COUNTIFS(DATOS!$A$2:$A$20000,DATOS!$A11885,DATOS!$D$2:$D$20000,DATOS!$D11885,DATOS!$E$2:$E$20000,DATOS!$E11885,DATOS!$I$2:$I$20000,DATOS!$I11885,DATOS!$G$2:$G$20000,"OR")=0))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DATOS!$A$2:$A$20000,DATOS!$A11886,DATOS!$D$2:$D$20000,DATOS!$D11886,DATOS!$E$2:$E$20000,DATOS!$E11886,DATOS!$I$2:$I$20000,DATOS!$I11886,DATOS!$G$2:$G$20000,"EX")=0),0))))</f>
      </c>
      <c r="H11886">
        <f>IF(DATOS!$G11886&lt;&gt;"EX",0,--(COUNTIFS(DATOS!$A$2:$A$20000,DATOS!$A11886,DATOS!$D$2:$D$20000,DATOS!$D11886,DATOS!$E$2:$E$20000,DATOS!$E11886,DATOS!$I$2:$I$20000,DATOS!$I11886,DATOS!$G$2:$G$20000,"OR")=0))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DATOS!$A$2:$A$20000,DATOS!$A11887,DATOS!$D$2:$D$20000,DATOS!$D11887,DATOS!$E$2:$E$20000,DATOS!$E11887,DATOS!$I$2:$I$20000,DATOS!$I11887,DATOS!$G$2:$G$20000,"EX")=0),0))))</f>
      </c>
      <c r="H11887">
        <f>IF(DATOS!$G11887&lt;&gt;"EX",0,--(COUNTIFS(DATOS!$A$2:$A$20000,DATOS!$A11887,DATOS!$D$2:$D$20000,DATOS!$D11887,DATOS!$E$2:$E$20000,DATOS!$E11887,DATOS!$I$2:$I$20000,DATOS!$I11887,DATOS!$G$2:$G$20000,"OR")=0))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DATOS!$A$2:$A$20000,DATOS!$A11888,DATOS!$D$2:$D$20000,DATOS!$D11888,DATOS!$E$2:$E$20000,DATOS!$E11888,DATOS!$I$2:$I$20000,DATOS!$I11888,DATOS!$G$2:$G$20000,"EX")=0),0))))</f>
      </c>
      <c r="H11888">
        <f>IF(DATOS!$G11888&lt;&gt;"EX",0,--(COUNTIFS(DATOS!$A$2:$A$20000,DATOS!$A11888,DATOS!$D$2:$D$20000,DATOS!$D11888,DATOS!$E$2:$E$20000,DATOS!$E11888,DATOS!$I$2:$I$20000,DATOS!$I11888,DATOS!$G$2:$G$20000,"OR")=0))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DATOS!$A$2:$A$20000,DATOS!$A11889,DATOS!$D$2:$D$20000,DATOS!$D11889,DATOS!$E$2:$E$20000,DATOS!$E11889,DATOS!$I$2:$I$20000,DATOS!$I11889,DATOS!$G$2:$G$20000,"EX")=0),0))))</f>
      </c>
      <c r="H11889">
        <f>IF(DATOS!$G11889&lt;&gt;"EX",0,--(COUNTIFS(DATOS!$A$2:$A$20000,DATOS!$A11889,DATOS!$D$2:$D$20000,DATOS!$D11889,DATOS!$E$2:$E$20000,DATOS!$E11889,DATOS!$I$2:$I$20000,DATOS!$I11889,DATOS!$G$2:$G$20000,"OR")=0))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DATOS!$A$2:$A$20000,DATOS!$A11890,DATOS!$D$2:$D$20000,DATOS!$D11890,DATOS!$E$2:$E$20000,DATOS!$E11890,DATOS!$I$2:$I$20000,DATOS!$I11890,DATOS!$G$2:$G$20000,"EX")=0),0))))</f>
      </c>
      <c r="H11890">
        <f>IF(DATOS!$G11890&lt;&gt;"EX",0,--(COUNTIFS(DATOS!$A$2:$A$20000,DATOS!$A11890,DATOS!$D$2:$D$20000,DATOS!$D11890,DATOS!$E$2:$E$20000,DATOS!$E11890,DATOS!$I$2:$I$20000,DATOS!$I11890,DATOS!$G$2:$G$20000,"OR")=0))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DATOS!$A$2:$A$20000,DATOS!$A11891,DATOS!$D$2:$D$20000,DATOS!$D11891,DATOS!$E$2:$E$20000,DATOS!$E11891,DATOS!$I$2:$I$20000,DATOS!$I11891,DATOS!$G$2:$G$20000,"EX")=0),0))))</f>
      </c>
      <c r="H11891">
        <f>IF(DATOS!$G11891&lt;&gt;"EX",0,--(COUNTIFS(DATOS!$A$2:$A$20000,DATOS!$A11891,DATOS!$D$2:$D$20000,DATOS!$D11891,DATOS!$E$2:$E$20000,DATOS!$E11891,DATOS!$I$2:$I$20000,DATOS!$I11891,DATOS!$G$2:$G$20000,"OR")=0))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DATOS!$A$2:$A$20000,DATOS!$A11892,DATOS!$D$2:$D$20000,DATOS!$D11892,DATOS!$E$2:$E$20000,DATOS!$E11892,DATOS!$I$2:$I$20000,DATOS!$I11892,DATOS!$G$2:$G$20000,"EX")=0),0))))</f>
      </c>
      <c r="H11892">
        <f>IF(DATOS!$G11892&lt;&gt;"EX",0,--(COUNTIFS(DATOS!$A$2:$A$20000,DATOS!$A11892,DATOS!$D$2:$D$20000,DATOS!$D11892,DATOS!$E$2:$E$20000,DATOS!$E11892,DATOS!$I$2:$I$20000,DATOS!$I11892,DATOS!$G$2:$G$20000,"OR")=0))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DATOS!$A$2:$A$20000,DATOS!$A11893,DATOS!$D$2:$D$20000,DATOS!$D11893,DATOS!$E$2:$E$20000,DATOS!$E11893,DATOS!$I$2:$I$20000,DATOS!$I11893,DATOS!$G$2:$G$20000,"EX")=0),0))))</f>
      </c>
      <c r="H11893">
        <f>IF(DATOS!$G11893&lt;&gt;"EX",0,--(COUNTIFS(DATOS!$A$2:$A$20000,DATOS!$A11893,DATOS!$D$2:$D$20000,DATOS!$D11893,DATOS!$E$2:$E$20000,DATOS!$E11893,DATOS!$I$2:$I$20000,DATOS!$I11893,DATOS!$G$2:$G$20000,"OR")=0))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DATOS!$A$2:$A$20000,DATOS!$A11894,DATOS!$D$2:$D$20000,DATOS!$D11894,DATOS!$E$2:$E$20000,DATOS!$E11894,DATOS!$I$2:$I$20000,DATOS!$I11894,DATOS!$G$2:$G$20000,"EX")=0),0))))</f>
      </c>
      <c r="H11894">
        <f>IF(DATOS!$G11894&lt;&gt;"EX",0,--(COUNTIFS(DATOS!$A$2:$A$20000,DATOS!$A11894,DATOS!$D$2:$D$20000,DATOS!$D11894,DATOS!$E$2:$E$20000,DATOS!$E11894,DATOS!$I$2:$I$20000,DATOS!$I11894,DATOS!$G$2:$G$20000,"OR")=0))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DATOS!$A$2:$A$20000,DATOS!$A11895,DATOS!$D$2:$D$20000,DATOS!$D11895,DATOS!$E$2:$E$20000,DATOS!$E11895,DATOS!$I$2:$I$20000,DATOS!$I11895,DATOS!$G$2:$G$20000,"EX")=0),0))))</f>
      </c>
      <c r="H11895">
        <f>IF(DATOS!$G11895&lt;&gt;"EX",0,--(COUNTIFS(DATOS!$A$2:$A$20000,DATOS!$A11895,DATOS!$D$2:$D$20000,DATOS!$D11895,DATOS!$E$2:$E$20000,DATOS!$E11895,DATOS!$I$2:$I$20000,DATOS!$I11895,DATOS!$G$2:$G$20000,"OR")=0))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DATOS!$A$2:$A$20000,DATOS!$A11896,DATOS!$D$2:$D$20000,DATOS!$D11896,DATOS!$E$2:$E$20000,DATOS!$E11896,DATOS!$I$2:$I$20000,DATOS!$I11896,DATOS!$G$2:$G$20000,"EX")=0),0))))</f>
      </c>
      <c r="H11896">
        <f>IF(DATOS!$G11896&lt;&gt;"EX",0,--(COUNTIFS(DATOS!$A$2:$A$20000,DATOS!$A11896,DATOS!$D$2:$D$20000,DATOS!$D11896,DATOS!$E$2:$E$20000,DATOS!$E11896,DATOS!$I$2:$I$20000,DATOS!$I11896,DATOS!$G$2:$G$20000,"OR")=0))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DATOS!$A$2:$A$20000,DATOS!$A11897,DATOS!$D$2:$D$20000,DATOS!$D11897,DATOS!$E$2:$E$20000,DATOS!$E11897,DATOS!$I$2:$I$20000,DATOS!$I11897,DATOS!$G$2:$G$20000,"EX")=0),0))))</f>
      </c>
      <c r="H11897">
        <f>IF(DATOS!$G11897&lt;&gt;"EX",0,--(COUNTIFS(DATOS!$A$2:$A$20000,DATOS!$A11897,DATOS!$D$2:$D$20000,DATOS!$D11897,DATOS!$E$2:$E$20000,DATOS!$E11897,DATOS!$I$2:$I$20000,DATOS!$I11897,DATOS!$G$2:$G$20000,"OR")=0))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DATOS!$A$2:$A$20000,DATOS!$A11898,DATOS!$D$2:$D$20000,DATOS!$D11898,DATOS!$E$2:$E$20000,DATOS!$E11898,DATOS!$I$2:$I$20000,DATOS!$I11898,DATOS!$G$2:$G$20000,"EX")=0),0))))</f>
      </c>
      <c r="H11898">
        <f>IF(DATOS!$G11898&lt;&gt;"EX",0,--(COUNTIFS(DATOS!$A$2:$A$20000,DATOS!$A11898,DATOS!$D$2:$D$20000,DATOS!$D11898,DATOS!$E$2:$E$20000,DATOS!$E11898,DATOS!$I$2:$I$20000,DATOS!$I11898,DATOS!$G$2:$G$20000,"OR")=0))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DATOS!$A$2:$A$20000,DATOS!$A11899,DATOS!$D$2:$D$20000,DATOS!$D11899,DATOS!$E$2:$E$20000,DATOS!$E11899,DATOS!$I$2:$I$20000,DATOS!$I11899,DATOS!$G$2:$G$20000,"EX")=0),0))))</f>
      </c>
      <c r="H11899">
        <f>IF(DATOS!$G11899&lt;&gt;"EX",0,--(COUNTIFS(DATOS!$A$2:$A$20000,DATOS!$A11899,DATOS!$D$2:$D$20000,DATOS!$D11899,DATOS!$E$2:$E$20000,DATOS!$E11899,DATOS!$I$2:$I$20000,DATOS!$I11899,DATOS!$G$2:$G$20000,"OR")=0))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DATOS!$A$2:$A$20000,DATOS!$A11900,DATOS!$D$2:$D$20000,DATOS!$D11900,DATOS!$E$2:$E$20000,DATOS!$E11900,DATOS!$I$2:$I$20000,DATOS!$I11900,DATOS!$G$2:$G$20000,"EX")=0),0))))</f>
      </c>
      <c r="H11900">
        <f>IF(DATOS!$G11900&lt;&gt;"EX",0,--(COUNTIFS(DATOS!$A$2:$A$20000,DATOS!$A11900,DATOS!$D$2:$D$20000,DATOS!$D11900,DATOS!$E$2:$E$20000,DATOS!$E11900,DATOS!$I$2:$I$20000,DATOS!$I11900,DATOS!$G$2:$G$20000,"OR")=0))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DATOS!$A$2:$A$20000,DATOS!$A11901,DATOS!$D$2:$D$20000,DATOS!$D11901,DATOS!$E$2:$E$20000,DATOS!$E11901,DATOS!$I$2:$I$20000,DATOS!$I11901,DATOS!$G$2:$G$20000,"EX")=0),0))))</f>
      </c>
      <c r="H11901">
        <f>IF(DATOS!$G11901&lt;&gt;"EX",0,--(COUNTIFS(DATOS!$A$2:$A$20000,DATOS!$A11901,DATOS!$D$2:$D$20000,DATOS!$D11901,DATOS!$E$2:$E$20000,DATOS!$E11901,DATOS!$I$2:$I$20000,DATOS!$I11901,DATOS!$G$2:$G$20000,"OR")=0))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DATOS!$A$2:$A$20000,DATOS!$A11902,DATOS!$D$2:$D$20000,DATOS!$D11902,DATOS!$E$2:$E$20000,DATOS!$E11902,DATOS!$I$2:$I$20000,DATOS!$I11902,DATOS!$G$2:$G$20000,"EX")=0),0))))</f>
      </c>
      <c r="H11902">
        <f>IF(DATOS!$G11902&lt;&gt;"EX",0,--(COUNTIFS(DATOS!$A$2:$A$20000,DATOS!$A11902,DATOS!$D$2:$D$20000,DATOS!$D11902,DATOS!$E$2:$E$20000,DATOS!$E11902,DATOS!$I$2:$I$20000,DATOS!$I11902,DATOS!$G$2:$G$20000,"OR")=0))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DATOS!$A$2:$A$20000,DATOS!$A11903,DATOS!$D$2:$D$20000,DATOS!$D11903,DATOS!$E$2:$E$20000,DATOS!$E11903,DATOS!$I$2:$I$20000,DATOS!$I11903,DATOS!$G$2:$G$20000,"EX")=0),0))))</f>
      </c>
      <c r="H11903">
        <f>IF(DATOS!$G11903&lt;&gt;"EX",0,--(COUNTIFS(DATOS!$A$2:$A$20000,DATOS!$A11903,DATOS!$D$2:$D$20000,DATOS!$D11903,DATOS!$E$2:$E$20000,DATOS!$E11903,DATOS!$I$2:$I$20000,DATOS!$I11903,DATOS!$G$2:$G$20000,"OR")=0))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DATOS!$A$2:$A$20000,DATOS!$A11904,DATOS!$D$2:$D$20000,DATOS!$D11904,DATOS!$E$2:$E$20000,DATOS!$E11904,DATOS!$I$2:$I$20000,DATOS!$I11904,DATOS!$G$2:$G$20000,"EX")=0),0))))</f>
      </c>
      <c r="H11904">
        <f>IF(DATOS!$G11904&lt;&gt;"EX",0,--(COUNTIFS(DATOS!$A$2:$A$20000,DATOS!$A11904,DATOS!$D$2:$D$20000,DATOS!$D11904,DATOS!$E$2:$E$20000,DATOS!$E11904,DATOS!$I$2:$I$20000,DATOS!$I11904,DATOS!$G$2:$G$20000,"OR")=0))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DATOS!$A$2:$A$20000,DATOS!$A11905,DATOS!$D$2:$D$20000,DATOS!$D11905,DATOS!$E$2:$E$20000,DATOS!$E11905,DATOS!$I$2:$I$20000,DATOS!$I11905,DATOS!$G$2:$G$20000,"EX")=0),0))))</f>
      </c>
      <c r="H11905">
        <f>IF(DATOS!$G11905&lt;&gt;"EX",0,--(COUNTIFS(DATOS!$A$2:$A$20000,DATOS!$A11905,DATOS!$D$2:$D$20000,DATOS!$D11905,DATOS!$E$2:$E$20000,DATOS!$E11905,DATOS!$I$2:$I$20000,DATOS!$I11905,DATOS!$G$2:$G$20000,"OR")=0))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DATOS!$A$2:$A$20000,DATOS!$A11906,DATOS!$D$2:$D$20000,DATOS!$D11906,DATOS!$E$2:$E$20000,DATOS!$E11906,DATOS!$I$2:$I$20000,DATOS!$I11906,DATOS!$G$2:$G$20000,"EX")=0),0))))</f>
      </c>
      <c r="H11906">
        <f>IF(DATOS!$G11906&lt;&gt;"EX",0,--(COUNTIFS(DATOS!$A$2:$A$20000,DATOS!$A11906,DATOS!$D$2:$D$20000,DATOS!$D11906,DATOS!$E$2:$E$20000,DATOS!$E11906,DATOS!$I$2:$I$20000,DATOS!$I11906,DATOS!$G$2:$G$20000,"OR")=0))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DATOS!$A$2:$A$20000,DATOS!$A11907,DATOS!$D$2:$D$20000,DATOS!$D11907,DATOS!$E$2:$E$20000,DATOS!$E11907,DATOS!$I$2:$I$20000,DATOS!$I11907,DATOS!$G$2:$G$20000,"EX")=0),0))))</f>
      </c>
      <c r="H11907">
        <f>IF(DATOS!$G11907&lt;&gt;"EX",0,--(COUNTIFS(DATOS!$A$2:$A$20000,DATOS!$A11907,DATOS!$D$2:$D$20000,DATOS!$D11907,DATOS!$E$2:$E$20000,DATOS!$E11907,DATOS!$I$2:$I$20000,DATOS!$I11907,DATOS!$G$2:$G$20000,"OR")=0))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DATOS!$A$2:$A$20000,DATOS!$A11908,DATOS!$D$2:$D$20000,DATOS!$D11908,DATOS!$E$2:$E$20000,DATOS!$E11908,DATOS!$I$2:$I$20000,DATOS!$I11908,DATOS!$G$2:$G$20000,"EX")=0),0))))</f>
      </c>
      <c r="H11908">
        <f>IF(DATOS!$G11908&lt;&gt;"EX",0,--(COUNTIFS(DATOS!$A$2:$A$20000,DATOS!$A11908,DATOS!$D$2:$D$20000,DATOS!$D11908,DATOS!$E$2:$E$20000,DATOS!$E11908,DATOS!$I$2:$I$20000,DATOS!$I11908,DATOS!$G$2:$G$20000,"OR")=0))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DATOS!$A$2:$A$20000,DATOS!$A11909,DATOS!$D$2:$D$20000,DATOS!$D11909,DATOS!$E$2:$E$20000,DATOS!$E11909,DATOS!$I$2:$I$20000,DATOS!$I11909,DATOS!$G$2:$G$20000,"EX")=0),0))))</f>
      </c>
      <c r="H11909">
        <f>IF(DATOS!$G11909&lt;&gt;"EX",0,--(COUNTIFS(DATOS!$A$2:$A$20000,DATOS!$A11909,DATOS!$D$2:$D$20000,DATOS!$D11909,DATOS!$E$2:$E$20000,DATOS!$E11909,DATOS!$I$2:$I$20000,DATOS!$I11909,DATOS!$G$2:$G$20000,"OR")=0))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DATOS!$A$2:$A$20000,DATOS!$A11910,DATOS!$D$2:$D$20000,DATOS!$D11910,DATOS!$E$2:$E$20000,DATOS!$E11910,DATOS!$I$2:$I$20000,DATOS!$I11910,DATOS!$G$2:$G$20000,"EX")=0),0))))</f>
      </c>
      <c r="H11910">
        <f>IF(DATOS!$G11910&lt;&gt;"EX",0,--(COUNTIFS(DATOS!$A$2:$A$20000,DATOS!$A11910,DATOS!$D$2:$D$20000,DATOS!$D11910,DATOS!$E$2:$E$20000,DATOS!$E11910,DATOS!$I$2:$I$20000,DATOS!$I11910,DATOS!$G$2:$G$20000,"OR")=0))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DATOS!$A$2:$A$20000,DATOS!$A11911,DATOS!$D$2:$D$20000,DATOS!$D11911,DATOS!$E$2:$E$20000,DATOS!$E11911,DATOS!$I$2:$I$20000,DATOS!$I11911,DATOS!$G$2:$G$20000,"EX")=0),0))))</f>
      </c>
      <c r="H11911">
        <f>IF(DATOS!$G11911&lt;&gt;"EX",0,--(COUNTIFS(DATOS!$A$2:$A$20000,DATOS!$A11911,DATOS!$D$2:$D$20000,DATOS!$D11911,DATOS!$E$2:$E$20000,DATOS!$E11911,DATOS!$I$2:$I$20000,DATOS!$I11911,DATOS!$G$2:$G$20000,"OR")=0))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DATOS!$A$2:$A$20000,DATOS!$A11912,DATOS!$D$2:$D$20000,DATOS!$D11912,DATOS!$E$2:$E$20000,DATOS!$E11912,DATOS!$I$2:$I$20000,DATOS!$I11912,DATOS!$G$2:$G$20000,"EX")=0),0))))</f>
      </c>
      <c r="H11912">
        <f>IF(DATOS!$G11912&lt;&gt;"EX",0,--(COUNTIFS(DATOS!$A$2:$A$20000,DATOS!$A11912,DATOS!$D$2:$D$20000,DATOS!$D11912,DATOS!$E$2:$E$20000,DATOS!$E11912,DATOS!$I$2:$I$20000,DATOS!$I11912,DATOS!$G$2:$G$20000,"OR")=0))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DATOS!$A$2:$A$20000,DATOS!$A11913,DATOS!$D$2:$D$20000,DATOS!$D11913,DATOS!$E$2:$E$20000,DATOS!$E11913,DATOS!$I$2:$I$20000,DATOS!$I11913,DATOS!$G$2:$G$20000,"EX")=0),0))))</f>
      </c>
      <c r="H11913">
        <f>IF(DATOS!$G11913&lt;&gt;"EX",0,--(COUNTIFS(DATOS!$A$2:$A$20000,DATOS!$A11913,DATOS!$D$2:$D$20000,DATOS!$D11913,DATOS!$E$2:$E$20000,DATOS!$E11913,DATOS!$I$2:$I$20000,DATOS!$I11913,DATOS!$G$2:$G$20000,"OR")=0))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DATOS!$A$2:$A$20000,DATOS!$A11914,DATOS!$D$2:$D$20000,DATOS!$D11914,DATOS!$E$2:$E$20000,DATOS!$E11914,DATOS!$I$2:$I$20000,DATOS!$I11914,DATOS!$G$2:$G$20000,"EX")=0),0))))</f>
      </c>
      <c r="H11914">
        <f>IF(DATOS!$G11914&lt;&gt;"EX",0,--(COUNTIFS(DATOS!$A$2:$A$20000,DATOS!$A11914,DATOS!$D$2:$D$20000,DATOS!$D11914,DATOS!$E$2:$E$20000,DATOS!$E11914,DATOS!$I$2:$I$20000,DATOS!$I11914,DATOS!$G$2:$G$20000,"OR")=0))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DATOS!$A$2:$A$20000,DATOS!$A11915,DATOS!$D$2:$D$20000,DATOS!$D11915,DATOS!$E$2:$E$20000,DATOS!$E11915,DATOS!$I$2:$I$20000,DATOS!$I11915,DATOS!$G$2:$G$20000,"EX")=0),0))))</f>
      </c>
      <c r="H11915">
        <f>IF(DATOS!$G11915&lt;&gt;"EX",0,--(COUNTIFS(DATOS!$A$2:$A$20000,DATOS!$A11915,DATOS!$D$2:$D$20000,DATOS!$D11915,DATOS!$E$2:$E$20000,DATOS!$E11915,DATOS!$I$2:$I$20000,DATOS!$I11915,DATOS!$G$2:$G$20000,"OR")=0))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DATOS!$A$2:$A$20000,DATOS!$A11916,DATOS!$D$2:$D$20000,DATOS!$D11916,DATOS!$E$2:$E$20000,DATOS!$E11916,DATOS!$I$2:$I$20000,DATOS!$I11916,DATOS!$G$2:$G$20000,"EX")=0),0))))</f>
      </c>
      <c r="H11916">
        <f>IF(DATOS!$G11916&lt;&gt;"EX",0,--(COUNTIFS(DATOS!$A$2:$A$20000,DATOS!$A11916,DATOS!$D$2:$D$20000,DATOS!$D11916,DATOS!$E$2:$E$20000,DATOS!$E11916,DATOS!$I$2:$I$20000,DATOS!$I11916,DATOS!$G$2:$G$20000,"OR")=0))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DATOS!$A$2:$A$20000,DATOS!$A11917,DATOS!$D$2:$D$20000,DATOS!$D11917,DATOS!$E$2:$E$20000,DATOS!$E11917,DATOS!$I$2:$I$20000,DATOS!$I11917,DATOS!$G$2:$G$20000,"EX")=0),0))))</f>
      </c>
      <c r="H11917">
        <f>IF(DATOS!$G11917&lt;&gt;"EX",0,--(COUNTIFS(DATOS!$A$2:$A$20000,DATOS!$A11917,DATOS!$D$2:$D$20000,DATOS!$D11917,DATOS!$E$2:$E$20000,DATOS!$E11917,DATOS!$I$2:$I$20000,DATOS!$I11917,DATOS!$G$2:$G$20000,"OR")=0))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DATOS!$A$2:$A$20000,DATOS!$A11918,DATOS!$D$2:$D$20000,DATOS!$D11918,DATOS!$E$2:$E$20000,DATOS!$E11918,DATOS!$I$2:$I$20000,DATOS!$I11918,DATOS!$G$2:$G$20000,"EX")=0),0))))</f>
      </c>
      <c r="H11918">
        <f>IF(DATOS!$G11918&lt;&gt;"EX",0,--(COUNTIFS(DATOS!$A$2:$A$20000,DATOS!$A11918,DATOS!$D$2:$D$20000,DATOS!$D11918,DATOS!$E$2:$E$20000,DATOS!$E11918,DATOS!$I$2:$I$20000,DATOS!$I11918,DATOS!$G$2:$G$20000,"OR")=0))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DATOS!$A$2:$A$20000,DATOS!$A11919,DATOS!$D$2:$D$20000,DATOS!$D11919,DATOS!$E$2:$E$20000,DATOS!$E11919,DATOS!$I$2:$I$20000,DATOS!$I11919,DATOS!$G$2:$G$20000,"EX")=0),0))))</f>
      </c>
      <c r="H11919">
        <f>IF(DATOS!$G11919&lt;&gt;"EX",0,--(COUNTIFS(DATOS!$A$2:$A$20000,DATOS!$A11919,DATOS!$D$2:$D$20000,DATOS!$D11919,DATOS!$E$2:$E$20000,DATOS!$E11919,DATOS!$I$2:$I$20000,DATOS!$I11919,DATOS!$G$2:$G$20000,"OR")=0))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DATOS!$A$2:$A$20000,DATOS!$A11920,DATOS!$D$2:$D$20000,DATOS!$D11920,DATOS!$E$2:$E$20000,DATOS!$E11920,DATOS!$I$2:$I$20000,DATOS!$I11920,DATOS!$G$2:$G$20000,"EX")=0),0))))</f>
      </c>
      <c r="H11920">
        <f>IF(DATOS!$G11920&lt;&gt;"EX",0,--(COUNTIFS(DATOS!$A$2:$A$20000,DATOS!$A11920,DATOS!$D$2:$D$20000,DATOS!$D11920,DATOS!$E$2:$E$20000,DATOS!$E11920,DATOS!$I$2:$I$20000,DATOS!$I11920,DATOS!$G$2:$G$20000,"OR")=0))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DATOS!$A$2:$A$20000,DATOS!$A11921,DATOS!$D$2:$D$20000,DATOS!$D11921,DATOS!$E$2:$E$20000,DATOS!$E11921,DATOS!$I$2:$I$20000,DATOS!$I11921,DATOS!$G$2:$G$20000,"EX")=0),0))))</f>
      </c>
      <c r="H11921">
        <f>IF(DATOS!$G11921&lt;&gt;"EX",0,--(COUNTIFS(DATOS!$A$2:$A$20000,DATOS!$A11921,DATOS!$D$2:$D$20000,DATOS!$D11921,DATOS!$E$2:$E$20000,DATOS!$E11921,DATOS!$I$2:$I$20000,DATOS!$I11921,DATOS!$G$2:$G$20000,"OR")=0))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DATOS!$A$2:$A$20000,DATOS!$A11922,DATOS!$D$2:$D$20000,DATOS!$D11922,DATOS!$E$2:$E$20000,DATOS!$E11922,DATOS!$I$2:$I$20000,DATOS!$I11922,DATOS!$G$2:$G$20000,"EX")=0),0))))</f>
      </c>
      <c r="H11922">
        <f>IF(DATOS!$G11922&lt;&gt;"EX",0,--(COUNTIFS(DATOS!$A$2:$A$20000,DATOS!$A11922,DATOS!$D$2:$D$20000,DATOS!$D11922,DATOS!$E$2:$E$20000,DATOS!$E11922,DATOS!$I$2:$I$20000,DATOS!$I11922,DATOS!$G$2:$G$20000,"OR")=0))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DATOS!$A$2:$A$20000,DATOS!$A11923,DATOS!$D$2:$D$20000,DATOS!$D11923,DATOS!$E$2:$E$20000,DATOS!$E11923,DATOS!$I$2:$I$20000,DATOS!$I11923,DATOS!$G$2:$G$20000,"EX")=0),0))))</f>
      </c>
      <c r="H11923">
        <f>IF(DATOS!$G11923&lt;&gt;"EX",0,--(COUNTIFS(DATOS!$A$2:$A$20000,DATOS!$A11923,DATOS!$D$2:$D$20000,DATOS!$D11923,DATOS!$E$2:$E$20000,DATOS!$E11923,DATOS!$I$2:$I$20000,DATOS!$I11923,DATOS!$G$2:$G$20000,"OR")=0))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DATOS!$A$2:$A$20000,DATOS!$A11924,DATOS!$D$2:$D$20000,DATOS!$D11924,DATOS!$E$2:$E$20000,DATOS!$E11924,DATOS!$I$2:$I$20000,DATOS!$I11924,DATOS!$G$2:$G$20000,"EX")=0),0))))</f>
      </c>
      <c r="H11924">
        <f>IF(DATOS!$G11924&lt;&gt;"EX",0,--(COUNTIFS(DATOS!$A$2:$A$20000,DATOS!$A11924,DATOS!$D$2:$D$20000,DATOS!$D11924,DATOS!$E$2:$E$20000,DATOS!$E11924,DATOS!$I$2:$I$20000,DATOS!$I11924,DATOS!$G$2:$G$20000,"OR")=0))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DATOS!$A$2:$A$20000,DATOS!$A11925,DATOS!$D$2:$D$20000,DATOS!$D11925,DATOS!$E$2:$E$20000,DATOS!$E11925,DATOS!$I$2:$I$20000,DATOS!$I11925,DATOS!$G$2:$G$20000,"EX")=0),0))))</f>
      </c>
      <c r="H11925">
        <f>IF(DATOS!$G11925&lt;&gt;"EX",0,--(COUNTIFS(DATOS!$A$2:$A$20000,DATOS!$A11925,DATOS!$D$2:$D$20000,DATOS!$D11925,DATOS!$E$2:$E$20000,DATOS!$E11925,DATOS!$I$2:$I$20000,DATOS!$I11925,DATOS!$G$2:$G$20000,"OR")=0))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DATOS!$A$2:$A$20000,DATOS!$A11926,DATOS!$D$2:$D$20000,DATOS!$D11926,DATOS!$E$2:$E$20000,DATOS!$E11926,DATOS!$I$2:$I$20000,DATOS!$I11926,DATOS!$G$2:$G$20000,"EX")=0),0))))</f>
      </c>
      <c r="H11926">
        <f>IF(DATOS!$G11926&lt;&gt;"EX",0,--(COUNTIFS(DATOS!$A$2:$A$20000,DATOS!$A11926,DATOS!$D$2:$D$20000,DATOS!$D11926,DATOS!$E$2:$E$20000,DATOS!$E11926,DATOS!$I$2:$I$20000,DATOS!$I11926,DATOS!$G$2:$G$20000,"OR")=0))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DATOS!$A$2:$A$20000,DATOS!$A11927,DATOS!$D$2:$D$20000,DATOS!$D11927,DATOS!$E$2:$E$20000,DATOS!$E11927,DATOS!$I$2:$I$20000,DATOS!$I11927,DATOS!$G$2:$G$20000,"EX")=0),0))))</f>
      </c>
      <c r="H11927">
        <f>IF(DATOS!$G11927&lt;&gt;"EX",0,--(COUNTIFS(DATOS!$A$2:$A$20000,DATOS!$A11927,DATOS!$D$2:$D$20000,DATOS!$D11927,DATOS!$E$2:$E$20000,DATOS!$E11927,DATOS!$I$2:$I$20000,DATOS!$I11927,DATOS!$G$2:$G$20000,"OR")=0))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DATOS!$A$2:$A$20000,DATOS!$A11928,DATOS!$D$2:$D$20000,DATOS!$D11928,DATOS!$E$2:$E$20000,DATOS!$E11928,DATOS!$I$2:$I$20000,DATOS!$I11928,DATOS!$G$2:$G$20000,"EX")=0),0))))</f>
      </c>
      <c r="H11928">
        <f>IF(DATOS!$G11928&lt;&gt;"EX",0,--(COUNTIFS(DATOS!$A$2:$A$20000,DATOS!$A11928,DATOS!$D$2:$D$20000,DATOS!$D11928,DATOS!$E$2:$E$20000,DATOS!$E11928,DATOS!$I$2:$I$20000,DATOS!$I11928,DATOS!$G$2:$G$20000,"OR")=0))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DATOS!$A$2:$A$20000,DATOS!$A11929,DATOS!$D$2:$D$20000,DATOS!$D11929,DATOS!$E$2:$E$20000,DATOS!$E11929,DATOS!$I$2:$I$20000,DATOS!$I11929,DATOS!$G$2:$G$20000,"EX")=0),0))))</f>
      </c>
      <c r="H11929">
        <f>IF(DATOS!$G11929&lt;&gt;"EX",0,--(COUNTIFS(DATOS!$A$2:$A$20000,DATOS!$A11929,DATOS!$D$2:$D$20000,DATOS!$D11929,DATOS!$E$2:$E$20000,DATOS!$E11929,DATOS!$I$2:$I$20000,DATOS!$I11929,DATOS!$G$2:$G$20000,"OR")=0))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DATOS!$A$2:$A$20000,DATOS!$A11930,DATOS!$D$2:$D$20000,DATOS!$D11930,DATOS!$E$2:$E$20000,DATOS!$E11930,DATOS!$I$2:$I$20000,DATOS!$I11930,DATOS!$G$2:$G$20000,"EX")=0),0))))</f>
      </c>
      <c r="H11930">
        <f>IF(DATOS!$G11930&lt;&gt;"EX",0,--(COUNTIFS(DATOS!$A$2:$A$20000,DATOS!$A11930,DATOS!$D$2:$D$20000,DATOS!$D11930,DATOS!$E$2:$E$20000,DATOS!$E11930,DATOS!$I$2:$I$20000,DATOS!$I11930,DATOS!$G$2:$G$20000,"OR")=0))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DATOS!$A$2:$A$20000,DATOS!$A11931,DATOS!$D$2:$D$20000,DATOS!$D11931,DATOS!$E$2:$E$20000,DATOS!$E11931,DATOS!$I$2:$I$20000,DATOS!$I11931,DATOS!$G$2:$G$20000,"EX")=0),0))))</f>
      </c>
      <c r="H11931">
        <f>IF(DATOS!$G11931&lt;&gt;"EX",0,--(COUNTIFS(DATOS!$A$2:$A$20000,DATOS!$A11931,DATOS!$D$2:$D$20000,DATOS!$D11931,DATOS!$E$2:$E$20000,DATOS!$E11931,DATOS!$I$2:$I$20000,DATOS!$I11931,DATOS!$G$2:$G$20000,"OR")=0))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DATOS!$A$2:$A$20000,DATOS!$A11932,DATOS!$D$2:$D$20000,DATOS!$D11932,DATOS!$E$2:$E$20000,DATOS!$E11932,DATOS!$I$2:$I$20000,DATOS!$I11932,DATOS!$G$2:$G$20000,"EX")=0),0))))</f>
      </c>
      <c r="H11932">
        <f>IF(DATOS!$G11932&lt;&gt;"EX",0,--(COUNTIFS(DATOS!$A$2:$A$20000,DATOS!$A11932,DATOS!$D$2:$D$20000,DATOS!$D11932,DATOS!$E$2:$E$20000,DATOS!$E11932,DATOS!$I$2:$I$20000,DATOS!$I11932,DATOS!$G$2:$G$20000,"OR")=0))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DATOS!$A$2:$A$20000,DATOS!$A11933,DATOS!$D$2:$D$20000,DATOS!$D11933,DATOS!$E$2:$E$20000,DATOS!$E11933,DATOS!$I$2:$I$20000,DATOS!$I11933,DATOS!$G$2:$G$20000,"EX")=0),0))))</f>
      </c>
      <c r="H11933">
        <f>IF(DATOS!$G11933&lt;&gt;"EX",0,--(COUNTIFS(DATOS!$A$2:$A$20000,DATOS!$A11933,DATOS!$D$2:$D$20000,DATOS!$D11933,DATOS!$E$2:$E$20000,DATOS!$E11933,DATOS!$I$2:$I$20000,DATOS!$I11933,DATOS!$G$2:$G$20000,"OR")=0))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DATOS!$A$2:$A$20000,DATOS!$A11934,DATOS!$D$2:$D$20000,DATOS!$D11934,DATOS!$E$2:$E$20000,DATOS!$E11934,DATOS!$I$2:$I$20000,DATOS!$I11934,DATOS!$G$2:$G$20000,"EX")=0),0))))</f>
      </c>
      <c r="H11934">
        <f>IF(DATOS!$G11934&lt;&gt;"EX",0,--(COUNTIFS(DATOS!$A$2:$A$20000,DATOS!$A11934,DATOS!$D$2:$D$20000,DATOS!$D11934,DATOS!$E$2:$E$20000,DATOS!$E11934,DATOS!$I$2:$I$20000,DATOS!$I11934,DATOS!$G$2:$G$20000,"OR")=0))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DATOS!$A$2:$A$20000,DATOS!$A11935,DATOS!$D$2:$D$20000,DATOS!$D11935,DATOS!$E$2:$E$20000,DATOS!$E11935,DATOS!$I$2:$I$20000,DATOS!$I11935,DATOS!$G$2:$G$20000,"EX")=0),0))))</f>
      </c>
      <c r="H11935">
        <f>IF(DATOS!$G11935&lt;&gt;"EX",0,--(COUNTIFS(DATOS!$A$2:$A$20000,DATOS!$A11935,DATOS!$D$2:$D$20000,DATOS!$D11935,DATOS!$E$2:$E$20000,DATOS!$E11935,DATOS!$I$2:$I$20000,DATOS!$I11935,DATOS!$G$2:$G$20000,"OR")=0))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DATOS!$A$2:$A$20000,DATOS!$A11936,DATOS!$D$2:$D$20000,DATOS!$D11936,DATOS!$E$2:$E$20000,DATOS!$E11936,DATOS!$I$2:$I$20000,DATOS!$I11936,DATOS!$G$2:$G$20000,"EX")=0),0))))</f>
      </c>
      <c r="H11936">
        <f>IF(DATOS!$G11936&lt;&gt;"EX",0,--(COUNTIFS(DATOS!$A$2:$A$20000,DATOS!$A11936,DATOS!$D$2:$D$20000,DATOS!$D11936,DATOS!$E$2:$E$20000,DATOS!$E11936,DATOS!$I$2:$I$20000,DATOS!$I11936,DATOS!$G$2:$G$20000,"OR")=0))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DATOS!$A$2:$A$20000,DATOS!$A11937,DATOS!$D$2:$D$20000,DATOS!$D11937,DATOS!$E$2:$E$20000,DATOS!$E11937,DATOS!$I$2:$I$20000,DATOS!$I11937,DATOS!$G$2:$G$20000,"EX")=0),0))))</f>
      </c>
      <c r="H11937">
        <f>IF(DATOS!$G11937&lt;&gt;"EX",0,--(COUNTIFS(DATOS!$A$2:$A$20000,DATOS!$A11937,DATOS!$D$2:$D$20000,DATOS!$D11937,DATOS!$E$2:$E$20000,DATOS!$E11937,DATOS!$I$2:$I$20000,DATOS!$I11937,DATOS!$G$2:$G$20000,"OR")=0))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DATOS!$A$2:$A$20000,DATOS!$A11938,DATOS!$D$2:$D$20000,DATOS!$D11938,DATOS!$E$2:$E$20000,DATOS!$E11938,DATOS!$I$2:$I$20000,DATOS!$I11938,DATOS!$G$2:$G$20000,"EX")=0),0))))</f>
      </c>
      <c r="H11938">
        <f>IF(DATOS!$G11938&lt;&gt;"EX",0,--(COUNTIFS(DATOS!$A$2:$A$20000,DATOS!$A11938,DATOS!$D$2:$D$20000,DATOS!$D11938,DATOS!$E$2:$E$20000,DATOS!$E11938,DATOS!$I$2:$I$20000,DATOS!$I11938,DATOS!$G$2:$G$20000,"OR")=0))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DATOS!$A$2:$A$20000,DATOS!$A11939,DATOS!$D$2:$D$20000,DATOS!$D11939,DATOS!$E$2:$E$20000,DATOS!$E11939,DATOS!$I$2:$I$20000,DATOS!$I11939,DATOS!$G$2:$G$20000,"EX")=0),0))))</f>
      </c>
      <c r="H11939">
        <f>IF(DATOS!$G11939&lt;&gt;"EX",0,--(COUNTIFS(DATOS!$A$2:$A$20000,DATOS!$A11939,DATOS!$D$2:$D$20000,DATOS!$D11939,DATOS!$E$2:$E$20000,DATOS!$E11939,DATOS!$I$2:$I$20000,DATOS!$I11939,DATOS!$G$2:$G$20000,"OR")=0))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DATOS!$A$2:$A$20000,DATOS!$A11940,DATOS!$D$2:$D$20000,DATOS!$D11940,DATOS!$E$2:$E$20000,DATOS!$E11940,DATOS!$I$2:$I$20000,DATOS!$I11940,DATOS!$G$2:$G$20000,"EX")=0),0))))</f>
      </c>
      <c r="H11940">
        <f>IF(DATOS!$G11940&lt;&gt;"EX",0,--(COUNTIFS(DATOS!$A$2:$A$20000,DATOS!$A11940,DATOS!$D$2:$D$20000,DATOS!$D11940,DATOS!$E$2:$E$20000,DATOS!$E11940,DATOS!$I$2:$I$20000,DATOS!$I11940,DATOS!$G$2:$G$20000,"OR")=0))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DATOS!$A$2:$A$20000,DATOS!$A11941,DATOS!$D$2:$D$20000,DATOS!$D11941,DATOS!$E$2:$E$20000,DATOS!$E11941,DATOS!$I$2:$I$20000,DATOS!$I11941,DATOS!$G$2:$G$20000,"EX")=0),0))))</f>
      </c>
      <c r="H11941">
        <f>IF(DATOS!$G11941&lt;&gt;"EX",0,--(COUNTIFS(DATOS!$A$2:$A$20000,DATOS!$A11941,DATOS!$D$2:$D$20000,DATOS!$D11941,DATOS!$E$2:$E$20000,DATOS!$E11941,DATOS!$I$2:$I$20000,DATOS!$I11941,DATOS!$G$2:$G$20000,"OR")=0))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DATOS!$A$2:$A$20000,DATOS!$A11942,DATOS!$D$2:$D$20000,DATOS!$D11942,DATOS!$E$2:$E$20000,DATOS!$E11942,DATOS!$I$2:$I$20000,DATOS!$I11942,DATOS!$G$2:$G$20000,"EX")=0),0))))</f>
      </c>
      <c r="H11942">
        <f>IF(DATOS!$G11942&lt;&gt;"EX",0,--(COUNTIFS(DATOS!$A$2:$A$20000,DATOS!$A11942,DATOS!$D$2:$D$20000,DATOS!$D11942,DATOS!$E$2:$E$20000,DATOS!$E11942,DATOS!$I$2:$I$20000,DATOS!$I11942,DATOS!$G$2:$G$20000,"OR")=0))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DATOS!$A$2:$A$20000,DATOS!$A11943,DATOS!$D$2:$D$20000,DATOS!$D11943,DATOS!$E$2:$E$20000,DATOS!$E11943,DATOS!$I$2:$I$20000,DATOS!$I11943,DATOS!$G$2:$G$20000,"EX")=0),0))))</f>
      </c>
      <c r="H11943">
        <f>IF(DATOS!$G11943&lt;&gt;"EX",0,--(COUNTIFS(DATOS!$A$2:$A$20000,DATOS!$A11943,DATOS!$D$2:$D$20000,DATOS!$D11943,DATOS!$E$2:$E$20000,DATOS!$E11943,DATOS!$I$2:$I$20000,DATOS!$I11943,DATOS!$G$2:$G$20000,"OR")=0))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DATOS!$A$2:$A$20000,DATOS!$A11944,DATOS!$D$2:$D$20000,DATOS!$D11944,DATOS!$E$2:$E$20000,DATOS!$E11944,DATOS!$I$2:$I$20000,DATOS!$I11944,DATOS!$G$2:$G$20000,"EX")=0),0))))</f>
      </c>
      <c r="H11944">
        <f>IF(DATOS!$G11944&lt;&gt;"EX",0,--(COUNTIFS(DATOS!$A$2:$A$20000,DATOS!$A11944,DATOS!$D$2:$D$20000,DATOS!$D11944,DATOS!$E$2:$E$20000,DATOS!$E11944,DATOS!$I$2:$I$20000,DATOS!$I11944,DATOS!$G$2:$G$20000,"OR")=0))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DATOS!$A$2:$A$20000,DATOS!$A11945,DATOS!$D$2:$D$20000,DATOS!$D11945,DATOS!$E$2:$E$20000,DATOS!$E11945,DATOS!$I$2:$I$20000,DATOS!$I11945,DATOS!$G$2:$G$20000,"EX")=0),0))))</f>
      </c>
      <c r="H11945">
        <f>IF(DATOS!$G11945&lt;&gt;"EX",0,--(COUNTIFS(DATOS!$A$2:$A$20000,DATOS!$A11945,DATOS!$D$2:$D$20000,DATOS!$D11945,DATOS!$E$2:$E$20000,DATOS!$E11945,DATOS!$I$2:$I$20000,DATOS!$I11945,DATOS!$G$2:$G$20000,"OR")=0))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DATOS!$A$2:$A$20000,DATOS!$A11946,DATOS!$D$2:$D$20000,DATOS!$D11946,DATOS!$E$2:$E$20000,DATOS!$E11946,DATOS!$I$2:$I$20000,DATOS!$I11946,DATOS!$G$2:$G$20000,"EX")=0),0))))</f>
      </c>
      <c r="H11946">
        <f>IF(DATOS!$G11946&lt;&gt;"EX",0,--(COUNTIFS(DATOS!$A$2:$A$20000,DATOS!$A11946,DATOS!$D$2:$D$20000,DATOS!$D11946,DATOS!$E$2:$E$20000,DATOS!$E11946,DATOS!$I$2:$I$20000,DATOS!$I11946,DATOS!$G$2:$G$20000,"OR")=0))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DATOS!$A$2:$A$20000,DATOS!$A11947,DATOS!$D$2:$D$20000,DATOS!$D11947,DATOS!$E$2:$E$20000,DATOS!$E11947,DATOS!$I$2:$I$20000,DATOS!$I11947,DATOS!$G$2:$G$20000,"EX")=0),0))))</f>
      </c>
      <c r="H11947">
        <f>IF(DATOS!$G11947&lt;&gt;"EX",0,--(COUNTIFS(DATOS!$A$2:$A$20000,DATOS!$A11947,DATOS!$D$2:$D$20000,DATOS!$D11947,DATOS!$E$2:$E$20000,DATOS!$E11947,DATOS!$I$2:$I$20000,DATOS!$I11947,DATOS!$G$2:$G$20000,"OR")=0))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DATOS!$A$2:$A$20000,DATOS!$A11948,DATOS!$D$2:$D$20000,DATOS!$D11948,DATOS!$E$2:$E$20000,DATOS!$E11948,DATOS!$I$2:$I$20000,DATOS!$I11948,DATOS!$G$2:$G$20000,"EX")=0),0))))</f>
      </c>
      <c r="H11948">
        <f>IF(DATOS!$G11948&lt;&gt;"EX",0,--(COUNTIFS(DATOS!$A$2:$A$20000,DATOS!$A11948,DATOS!$D$2:$D$20000,DATOS!$D11948,DATOS!$E$2:$E$20000,DATOS!$E11948,DATOS!$I$2:$I$20000,DATOS!$I11948,DATOS!$G$2:$G$20000,"OR")=0))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DATOS!$A$2:$A$20000,DATOS!$A11949,DATOS!$D$2:$D$20000,DATOS!$D11949,DATOS!$E$2:$E$20000,DATOS!$E11949,DATOS!$I$2:$I$20000,DATOS!$I11949,DATOS!$G$2:$G$20000,"EX")=0),0))))</f>
      </c>
      <c r="H11949">
        <f>IF(DATOS!$G11949&lt;&gt;"EX",0,--(COUNTIFS(DATOS!$A$2:$A$20000,DATOS!$A11949,DATOS!$D$2:$D$20000,DATOS!$D11949,DATOS!$E$2:$E$20000,DATOS!$E11949,DATOS!$I$2:$I$20000,DATOS!$I11949,DATOS!$G$2:$G$20000,"OR")=0))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DATOS!$A$2:$A$20000,DATOS!$A11950,DATOS!$D$2:$D$20000,DATOS!$D11950,DATOS!$E$2:$E$20000,DATOS!$E11950,DATOS!$I$2:$I$20000,DATOS!$I11950,DATOS!$G$2:$G$20000,"EX")=0),0))))</f>
      </c>
      <c r="H11950">
        <f>IF(DATOS!$G11950&lt;&gt;"EX",0,--(COUNTIFS(DATOS!$A$2:$A$20000,DATOS!$A11950,DATOS!$D$2:$D$20000,DATOS!$D11950,DATOS!$E$2:$E$20000,DATOS!$E11950,DATOS!$I$2:$I$20000,DATOS!$I11950,DATOS!$G$2:$G$20000,"OR")=0))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DATOS!$A$2:$A$20000,DATOS!$A11951,DATOS!$D$2:$D$20000,DATOS!$D11951,DATOS!$E$2:$E$20000,DATOS!$E11951,DATOS!$I$2:$I$20000,DATOS!$I11951,DATOS!$G$2:$G$20000,"EX")=0),0))))</f>
      </c>
      <c r="H11951">
        <f>IF(DATOS!$G11951&lt;&gt;"EX",0,--(COUNTIFS(DATOS!$A$2:$A$20000,DATOS!$A11951,DATOS!$D$2:$D$20000,DATOS!$D11951,DATOS!$E$2:$E$20000,DATOS!$E11951,DATOS!$I$2:$I$20000,DATOS!$I11951,DATOS!$G$2:$G$20000,"OR")=0))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DATOS!$A$2:$A$20000,DATOS!$A11952,DATOS!$D$2:$D$20000,DATOS!$D11952,DATOS!$E$2:$E$20000,DATOS!$E11952,DATOS!$I$2:$I$20000,DATOS!$I11952,DATOS!$G$2:$G$20000,"EX")=0),0))))</f>
      </c>
      <c r="H11952">
        <f>IF(DATOS!$G11952&lt;&gt;"EX",0,--(COUNTIFS(DATOS!$A$2:$A$20000,DATOS!$A11952,DATOS!$D$2:$D$20000,DATOS!$D11952,DATOS!$E$2:$E$20000,DATOS!$E11952,DATOS!$I$2:$I$20000,DATOS!$I11952,DATOS!$G$2:$G$20000,"OR")=0))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DATOS!$A$2:$A$20000,DATOS!$A11953,DATOS!$D$2:$D$20000,DATOS!$D11953,DATOS!$E$2:$E$20000,DATOS!$E11953,DATOS!$I$2:$I$20000,DATOS!$I11953,DATOS!$G$2:$G$20000,"EX")=0),0))))</f>
      </c>
      <c r="H11953">
        <f>IF(DATOS!$G11953&lt;&gt;"EX",0,--(COUNTIFS(DATOS!$A$2:$A$20000,DATOS!$A11953,DATOS!$D$2:$D$20000,DATOS!$D11953,DATOS!$E$2:$E$20000,DATOS!$E11953,DATOS!$I$2:$I$20000,DATOS!$I11953,DATOS!$G$2:$G$20000,"OR")=0))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DATOS!$A$2:$A$20000,DATOS!$A11954,DATOS!$D$2:$D$20000,DATOS!$D11954,DATOS!$E$2:$E$20000,DATOS!$E11954,DATOS!$I$2:$I$20000,DATOS!$I11954,DATOS!$G$2:$G$20000,"EX")=0),0))))</f>
      </c>
      <c r="H11954">
        <f>IF(DATOS!$G11954&lt;&gt;"EX",0,--(COUNTIFS(DATOS!$A$2:$A$20000,DATOS!$A11954,DATOS!$D$2:$D$20000,DATOS!$D11954,DATOS!$E$2:$E$20000,DATOS!$E11954,DATOS!$I$2:$I$20000,DATOS!$I11954,DATOS!$G$2:$G$20000,"OR")=0))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DATOS!$A$2:$A$20000,DATOS!$A11955,DATOS!$D$2:$D$20000,DATOS!$D11955,DATOS!$E$2:$E$20000,DATOS!$E11955,DATOS!$I$2:$I$20000,DATOS!$I11955,DATOS!$G$2:$G$20000,"EX")=0),0))))</f>
      </c>
      <c r="H11955">
        <f>IF(DATOS!$G11955&lt;&gt;"EX",0,--(COUNTIFS(DATOS!$A$2:$A$20000,DATOS!$A11955,DATOS!$D$2:$D$20000,DATOS!$D11955,DATOS!$E$2:$E$20000,DATOS!$E11955,DATOS!$I$2:$I$20000,DATOS!$I11955,DATOS!$G$2:$G$20000,"OR")=0))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DATOS!$A$2:$A$20000,DATOS!$A11956,DATOS!$D$2:$D$20000,DATOS!$D11956,DATOS!$E$2:$E$20000,DATOS!$E11956,DATOS!$I$2:$I$20000,DATOS!$I11956,DATOS!$G$2:$G$20000,"EX")=0),0))))</f>
      </c>
      <c r="H11956">
        <f>IF(DATOS!$G11956&lt;&gt;"EX",0,--(COUNTIFS(DATOS!$A$2:$A$20000,DATOS!$A11956,DATOS!$D$2:$D$20000,DATOS!$D11956,DATOS!$E$2:$E$20000,DATOS!$E11956,DATOS!$I$2:$I$20000,DATOS!$I11956,DATOS!$G$2:$G$20000,"OR")=0))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DATOS!$A$2:$A$20000,DATOS!$A11957,DATOS!$D$2:$D$20000,DATOS!$D11957,DATOS!$E$2:$E$20000,DATOS!$E11957,DATOS!$I$2:$I$20000,DATOS!$I11957,DATOS!$G$2:$G$20000,"EX")=0),0))))</f>
      </c>
      <c r="H11957">
        <f>IF(DATOS!$G11957&lt;&gt;"EX",0,--(COUNTIFS(DATOS!$A$2:$A$20000,DATOS!$A11957,DATOS!$D$2:$D$20000,DATOS!$D11957,DATOS!$E$2:$E$20000,DATOS!$E11957,DATOS!$I$2:$I$20000,DATOS!$I11957,DATOS!$G$2:$G$20000,"OR")=0))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DATOS!$A$2:$A$20000,DATOS!$A11958,DATOS!$D$2:$D$20000,DATOS!$D11958,DATOS!$E$2:$E$20000,DATOS!$E11958,DATOS!$I$2:$I$20000,DATOS!$I11958,DATOS!$G$2:$G$20000,"EX")=0),0))))</f>
      </c>
      <c r="H11958">
        <f>IF(DATOS!$G11958&lt;&gt;"EX",0,--(COUNTIFS(DATOS!$A$2:$A$20000,DATOS!$A11958,DATOS!$D$2:$D$20000,DATOS!$D11958,DATOS!$E$2:$E$20000,DATOS!$E11958,DATOS!$I$2:$I$20000,DATOS!$I11958,DATOS!$G$2:$G$20000,"OR")=0))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DATOS!$A$2:$A$20000,DATOS!$A11959,DATOS!$D$2:$D$20000,DATOS!$D11959,DATOS!$E$2:$E$20000,DATOS!$E11959,DATOS!$I$2:$I$20000,DATOS!$I11959,DATOS!$G$2:$G$20000,"EX")=0),0))))</f>
      </c>
      <c r="H11959">
        <f>IF(DATOS!$G11959&lt;&gt;"EX",0,--(COUNTIFS(DATOS!$A$2:$A$20000,DATOS!$A11959,DATOS!$D$2:$D$20000,DATOS!$D11959,DATOS!$E$2:$E$20000,DATOS!$E11959,DATOS!$I$2:$I$20000,DATOS!$I11959,DATOS!$G$2:$G$20000,"OR")=0))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DATOS!$A$2:$A$20000,DATOS!$A11960,DATOS!$D$2:$D$20000,DATOS!$D11960,DATOS!$E$2:$E$20000,DATOS!$E11960,DATOS!$I$2:$I$20000,DATOS!$I11960,DATOS!$G$2:$G$20000,"EX")=0),0))))</f>
      </c>
      <c r="H11960">
        <f>IF(DATOS!$G11960&lt;&gt;"EX",0,--(COUNTIFS(DATOS!$A$2:$A$20000,DATOS!$A11960,DATOS!$D$2:$D$20000,DATOS!$D11960,DATOS!$E$2:$E$20000,DATOS!$E11960,DATOS!$I$2:$I$20000,DATOS!$I11960,DATOS!$G$2:$G$20000,"OR")=0))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DATOS!$A$2:$A$20000,DATOS!$A11961,DATOS!$D$2:$D$20000,DATOS!$D11961,DATOS!$E$2:$E$20000,DATOS!$E11961,DATOS!$I$2:$I$20000,DATOS!$I11961,DATOS!$G$2:$G$20000,"EX")=0),0))))</f>
      </c>
      <c r="H11961">
        <f>IF(DATOS!$G11961&lt;&gt;"EX",0,--(COUNTIFS(DATOS!$A$2:$A$20000,DATOS!$A11961,DATOS!$D$2:$D$20000,DATOS!$D11961,DATOS!$E$2:$E$20000,DATOS!$E11961,DATOS!$I$2:$I$20000,DATOS!$I11961,DATOS!$G$2:$G$20000,"OR")=0))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DATOS!$A$2:$A$20000,DATOS!$A11962,DATOS!$D$2:$D$20000,DATOS!$D11962,DATOS!$E$2:$E$20000,DATOS!$E11962,DATOS!$I$2:$I$20000,DATOS!$I11962,DATOS!$G$2:$G$20000,"EX")=0),0))))</f>
      </c>
      <c r="H11962">
        <f>IF(DATOS!$G11962&lt;&gt;"EX",0,--(COUNTIFS(DATOS!$A$2:$A$20000,DATOS!$A11962,DATOS!$D$2:$D$20000,DATOS!$D11962,DATOS!$E$2:$E$20000,DATOS!$E11962,DATOS!$I$2:$I$20000,DATOS!$I11962,DATOS!$G$2:$G$20000,"OR")=0))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DATOS!$A$2:$A$20000,DATOS!$A11963,DATOS!$D$2:$D$20000,DATOS!$D11963,DATOS!$E$2:$E$20000,DATOS!$E11963,DATOS!$I$2:$I$20000,DATOS!$I11963,DATOS!$G$2:$G$20000,"EX")=0),0))))</f>
      </c>
      <c r="H11963">
        <f>IF(DATOS!$G11963&lt;&gt;"EX",0,--(COUNTIFS(DATOS!$A$2:$A$20000,DATOS!$A11963,DATOS!$D$2:$D$20000,DATOS!$D11963,DATOS!$E$2:$E$20000,DATOS!$E11963,DATOS!$I$2:$I$20000,DATOS!$I11963,DATOS!$G$2:$G$20000,"OR")=0))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DATOS!$A$2:$A$20000,DATOS!$A11964,DATOS!$D$2:$D$20000,DATOS!$D11964,DATOS!$E$2:$E$20000,DATOS!$E11964,DATOS!$I$2:$I$20000,DATOS!$I11964,DATOS!$G$2:$G$20000,"EX")=0),0))))</f>
      </c>
      <c r="H11964">
        <f>IF(DATOS!$G11964&lt;&gt;"EX",0,--(COUNTIFS(DATOS!$A$2:$A$20000,DATOS!$A11964,DATOS!$D$2:$D$20000,DATOS!$D11964,DATOS!$E$2:$E$20000,DATOS!$E11964,DATOS!$I$2:$I$20000,DATOS!$I11964,DATOS!$G$2:$G$20000,"OR")=0))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DATOS!$A$2:$A$20000,DATOS!$A11965,DATOS!$D$2:$D$20000,DATOS!$D11965,DATOS!$E$2:$E$20000,DATOS!$E11965,DATOS!$I$2:$I$20000,DATOS!$I11965,DATOS!$G$2:$G$20000,"EX")=0),0))))</f>
      </c>
      <c r="H11965">
        <f>IF(DATOS!$G11965&lt;&gt;"EX",0,--(COUNTIFS(DATOS!$A$2:$A$20000,DATOS!$A11965,DATOS!$D$2:$D$20000,DATOS!$D11965,DATOS!$E$2:$E$20000,DATOS!$E11965,DATOS!$I$2:$I$20000,DATOS!$I11965,DATOS!$G$2:$G$20000,"OR")=0))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DATOS!$A$2:$A$20000,DATOS!$A11966,DATOS!$D$2:$D$20000,DATOS!$D11966,DATOS!$E$2:$E$20000,DATOS!$E11966,DATOS!$I$2:$I$20000,DATOS!$I11966,DATOS!$G$2:$G$20000,"EX")=0),0))))</f>
      </c>
      <c r="H11966">
        <f>IF(DATOS!$G11966&lt;&gt;"EX",0,--(COUNTIFS(DATOS!$A$2:$A$20000,DATOS!$A11966,DATOS!$D$2:$D$20000,DATOS!$D11966,DATOS!$E$2:$E$20000,DATOS!$E11966,DATOS!$I$2:$I$20000,DATOS!$I11966,DATOS!$G$2:$G$20000,"OR")=0))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DATOS!$A$2:$A$20000,DATOS!$A11967,DATOS!$D$2:$D$20000,DATOS!$D11967,DATOS!$E$2:$E$20000,DATOS!$E11967,DATOS!$I$2:$I$20000,DATOS!$I11967,DATOS!$G$2:$G$20000,"EX")=0),0))))</f>
      </c>
      <c r="H11967">
        <f>IF(DATOS!$G11967&lt;&gt;"EX",0,--(COUNTIFS(DATOS!$A$2:$A$20000,DATOS!$A11967,DATOS!$D$2:$D$20000,DATOS!$D11967,DATOS!$E$2:$E$20000,DATOS!$E11967,DATOS!$I$2:$I$20000,DATOS!$I11967,DATOS!$G$2:$G$20000,"OR")=0))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DATOS!$A$2:$A$20000,DATOS!$A11968,DATOS!$D$2:$D$20000,DATOS!$D11968,DATOS!$E$2:$E$20000,DATOS!$E11968,DATOS!$I$2:$I$20000,DATOS!$I11968,DATOS!$G$2:$G$20000,"EX")=0),0))))</f>
      </c>
      <c r="H11968">
        <f>IF(DATOS!$G11968&lt;&gt;"EX",0,--(COUNTIFS(DATOS!$A$2:$A$20000,DATOS!$A11968,DATOS!$D$2:$D$20000,DATOS!$D11968,DATOS!$E$2:$E$20000,DATOS!$E11968,DATOS!$I$2:$I$20000,DATOS!$I11968,DATOS!$G$2:$G$20000,"OR")=0))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DATOS!$A$2:$A$20000,DATOS!$A11969,DATOS!$D$2:$D$20000,DATOS!$D11969,DATOS!$E$2:$E$20000,DATOS!$E11969,DATOS!$I$2:$I$20000,DATOS!$I11969,DATOS!$G$2:$G$20000,"EX")=0),0))))</f>
      </c>
      <c r="H11969">
        <f>IF(DATOS!$G11969&lt;&gt;"EX",0,--(COUNTIFS(DATOS!$A$2:$A$20000,DATOS!$A11969,DATOS!$D$2:$D$20000,DATOS!$D11969,DATOS!$E$2:$E$20000,DATOS!$E11969,DATOS!$I$2:$I$20000,DATOS!$I11969,DATOS!$G$2:$G$20000,"OR")=0))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DATOS!$A$2:$A$20000,DATOS!$A11970,DATOS!$D$2:$D$20000,DATOS!$D11970,DATOS!$E$2:$E$20000,DATOS!$E11970,DATOS!$I$2:$I$20000,DATOS!$I11970,DATOS!$G$2:$G$20000,"EX")=0),0))))</f>
      </c>
      <c r="H11970">
        <f>IF(DATOS!$G11970&lt;&gt;"EX",0,--(COUNTIFS(DATOS!$A$2:$A$20000,DATOS!$A11970,DATOS!$D$2:$D$20000,DATOS!$D11970,DATOS!$E$2:$E$20000,DATOS!$E11970,DATOS!$I$2:$I$20000,DATOS!$I11970,DATOS!$G$2:$G$20000,"OR")=0))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DATOS!$A$2:$A$20000,DATOS!$A11971,DATOS!$D$2:$D$20000,DATOS!$D11971,DATOS!$E$2:$E$20000,DATOS!$E11971,DATOS!$I$2:$I$20000,DATOS!$I11971,DATOS!$G$2:$G$20000,"EX")=0),0))))</f>
      </c>
      <c r="H11971">
        <f>IF(DATOS!$G11971&lt;&gt;"EX",0,--(COUNTIFS(DATOS!$A$2:$A$20000,DATOS!$A11971,DATOS!$D$2:$D$20000,DATOS!$D11971,DATOS!$E$2:$E$20000,DATOS!$E11971,DATOS!$I$2:$I$20000,DATOS!$I11971,DATOS!$G$2:$G$20000,"OR")=0))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DATOS!$A$2:$A$20000,DATOS!$A11972,DATOS!$D$2:$D$20000,DATOS!$D11972,DATOS!$E$2:$E$20000,DATOS!$E11972,DATOS!$I$2:$I$20000,DATOS!$I11972,DATOS!$G$2:$G$20000,"EX")=0),0))))</f>
      </c>
      <c r="H11972">
        <f>IF(DATOS!$G11972&lt;&gt;"EX",0,--(COUNTIFS(DATOS!$A$2:$A$20000,DATOS!$A11972,DATOS!$D$2:$D$20000,DATOS!$D11972,DATOS!$E$2:$E$20000,DATOS!$E11972,DATOS!$I$2:$I$20000,DATOS!$I11972,DATOS!$G$2:$G$20000,"OR")=0))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DATOS!$A$2:$A$20000,DATOS!$A11973,DATOS!$D$2:$D$20000,DATOS!$D11973,DATOS!$E$2:$E$20000,DATOS!$E11973,DATOS!$I$2:$I$20000,DATOS!$I11973,DATOS!$G$2:$G$20000,"EX")=0),0))))</f>
      </c>
      <c r="H11973">
        <f>IF(DATOS!$G11973&lt;&gt;"EX",0,--(COUNTIFS(DATOS!$A$2:$A$20000,DATOS!$A11973,DATOS!$D$2:$D$20000,DATOS!$D11973,DATOS!$E$2:$E$20000,DATOS!$E11973,DATOS!$I$2:$I$20000,DATOS!$I11973,DATOS!$G$2:$G$20000,"OR")=0))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DATOS!$A$2:$A$20000,DATOS!$A11974,DATOS!$D$2:$D$20000,DATOS!$D11974,DATOS!$E$2:$E$20000,DATOS!$E11974,DATOS!$I$2:$I$20000,DATOS!$I11974,DATOS!$G$2:$G$20000,"EX")=0),0))))</f>
      </c>
      <c r="H11974">
        <f>IF(DATOS!$G11974&lt;&gt;"EX",0,--(COUNTIFS(DATOS!$A$2:$A$20000,DATOS!$A11974,DATOS!$D$2:$D$20000,DATOS!$D11974,DATOS!$E$2:$E$20000,DATOS!$E11974,DATOS!$I$2:$I$20000,DATOS!$I11974,DATOS!$G$2:$G$20000,"OR")=0))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DATOS!$A$2:$A$20000,DATOS!$A11975,DATOS!$D$2:$D$20000,DATOS!$D11975,DATOS!$E$2:$E$20000,DATOS!$E11975,DATOS!$I$2:$I$20000,DATOS!$I11975,DATOS!$G$2:$G$20000,"EX")=0),0))))</f>
      </c>
      <c r="H11975">
        <f>IF(DATOS!$G11975&lt;&gt;"EX",0,--(COUNTIFS(DATOS!$A$2:$A$20000,DATOS!$A11975,DATOS!$D$2:$D$20000,DATOS!$D11975,DATOS!$E$2:$E$20000,DATOS!$E11975,DATOS!$I$2:$I$20000,DATOS!$I11975,DATOS!$G$2:$G$20000,"OR")=0))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DATOS!$A$2:$A$20000,DATOS!$A11976,DATOS!$D$2:$D$20000,DATOS!$D11976,DATOS!$E$2:$E$20000,DATOS!$E11976,DATOS!$I$2:$I$20000,DATOS!$I11976,DATOS!$G$2:$G$20000,"EX")=0),0))))</f>
      </c>
      <c r="H11976">
        <f>IF(DATOS!$G11976&lt;&gt;"EX",0,--(COUNTIFS(DATOS!$A$2:$A$20000,DATOS!$A11976,DATOS!$D$2:$D$20000,DATOS!$D11976,DATOS!$E$2:$E$20000,DATOS!$E11976,DATOS!$I$2:$I$20000,DATOS!$I11976,DATOS!$G$2:$G$20000,"OR")=0))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DATOS!$A$2:$A$20000,DATOS!$A11977,DATOS!$D$2:$D$20000,DATOS!$D11977,DATOS!$E$2:$E$20000,DATOS!$E11977,DATOS!$I$2:$I$20000,DATOS!$I11977,DATOS!$G$2:$G$20000,"EX")=0),0))))</f>
      </c>
      <c r="H11977">
        <f>IF(DATOS!$G11977&lt;&gt;"EX",0,--(COUNTIFS(DATOS!$A$2:$A$20000,DATOS!$A11977,DATOS!$D$2:$D$20000,DATOS!$D11977,DATOS!$E$2:$E$20000,DATOS!$E11977,DATOS!$I$2:$I$20000,DATOS!$I11977,DATOS!$G$2:$G$20000,"OR")=0))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DATOS!$A$2:$A$20000,DATOS!$A11978,DATOS!$D$2:$D$20000,DATOS!$D11978,DATOS!$E$2:$E$20000,DATOS!$E11978,DATOS!$I$2:$I$20000,DATOS!$I11978,DATOS!$G$2:$G$20000,"EX")=0),0))))</f>
      </c>
      <c r="H11978">
        <f>IF(DATOS!$G11978&lt;&gt;"EX",0,--(COUNTIFS(DATOS!$A$2:$A$20000,DATOS!$A11978,DATOS!$D$2:$D$20000,DATOS!$D11978,DATOS!$E$2:$E$20000,DATOS!$E11978,DATOS!$I$2:$I$20000,DATOS!$I11978,DATOS!$G$2:$G$20000,"OR")=0))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DATOS!$A$2:$A$20000,DATOS!$A11979,DATOS!$D$2:$D$20000,DATOS!$D11979,DATOS!$E$2:$E$20000,DATOS!$E11979,DATOS!$I$2:$I$20000,DATOS!$I11979,DATOS!$G$2:$G$20000,"EX")=0),0))))</f>
      </c>
      <c r="H11979">
        <f>IF(DATOS!$G11979&lt;&gt;"EX",0,--(COUNTIFS(DATOS!$A$2:$A$20000,DATOS!$A11979,DATOS!$D$2:$D$20000,DATOS!$D11979,DATOS!$E$2:$E$20000,DATOS!$E11979,DATOS!$I$2:$I$20000,DATOS!$I11979,DATOS!$G$2:$G$20000,"OR")=0))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DATOS!$A$2:$A$20000,DATOS!$A11980,DATOS!$D$2:$D$20000,DATOS!$D11980,DATOS!$E$2:$E$20000,DATOS!$E11980,DATOS!$I$2:$I$20000,DATOS!$I11980,DATOS!$G$2:$G$20000,"EX")=0),0))))</f>
      </c>
      <c r="H11980">
        <f>IF(DATOS!$G11980&lt;&gt;"EX",0,--(COUNTIFS(DATOS!$A$2:$A$20000,DATOS!$A11980,DATOS!$D$2:$D$20000,DATOS!$D11980,DATOS!$E$2:$E$20000,DATOS!$E11980,DATOS!$I$2:$I$20000,DATOS!$I11980,DATOS!$G$2:$G$20000,"OR")=0))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DATOS!$A$2:$A$20000,DATOS!$A11981,DATOS!$D$2:$D$20000,DATOS!$D11981,DATOS!$E$2:$E$20000,DATOS!$E11981,DATOS!$I$2:$I$20000,DATOS!$I11981,DATOS!$G$2:$G$20000,"EX")=0),0))))</f>
      </c>
      <c r="H11981">
        <f>IF(DATOS!$G11981&lt;&gt;"EX",0,--(COUNTIFS(DATOS!$A$2:$A$20000,DATOS!$A11981,DATOS!$D$2:$D$20000,DATOS!$D11981,DATOS!$E$2:$E$20000,DATOS!$E11981,DATOS!$I$2:$I$20000,DATOS!$I11981,DATOS!$G$2:$G$20000,"OR")=0))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DATOS!$A$2:$A$20000,DATOS!$A11982,DATOS!$D$2:$D$20000,DATOS!$D11982,DATOS!$E$2:$E$20000,DATOS!$E11982,DATOS!$I$2:$I$20000,DATOS!$I11982,DATOS!$G$2:$G$20000,"EX")=0),0))))</f>
      </c>
      <c r="H11982">
        <f>IF(DATOS!$G11982&lt;&gt;"EX",0,--(COUNTIFS(DATOS!$A$2:$A$20000,DATOS!$A11982,DATOS!$D$2:$D$20000,DATOS!$D11982,DATOS!$E$2:$E$20000,DATOS!$E11982,DATOS!$I$2:$I$20000,DATOS!$I11982,DATOS!$G$2:$G$20000,"OR")=0))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DATOS!$A$2:$A$20000,DATOS!$A11983,DATOS!$D$2:$D$20000,DATOS!$D11983,DATOS!$E$2:$E$20000,DATOS!$E11983,DATOS!$I$2:$I$20000,DATOS!$I11983,DATOS!$G$2:$G$20000,"EX")=0),0))))</f>
      </c>
      <c r="H11983">
        <f>IF(DATOS!$G11983&lt;&gt;"EX",0,--(COUNTIFS(DATOS!$A$2:$A$20000,DATOS!$A11983,DATOS!$D$2:$D$20000,DATOS!$D11983,DATOS!$E$2:$E$20000,DATOS!$E11983,DATOS!$I$2:$I$20000,DATOS!$I11983,DATOS!$G$2:$G$20000,"OR")=0))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DATOS!$A$2:$A$20000,DATOS!$A11984,DATOS!$D$2:$D$20000,DATOS!$D11984,DATOS!$E$2:$E$20000,DATOS!$E11984,DATOS!$I$2:$I$20000,DATOS!$I11984,DATOS!$G$2:$G$20000,"EX")=0),0))))</f>
      </c>
      <c r="H11984">
        <f>IF(DATOS!$G11984&lt;&gt;"EX",0,--(COUNTIFS(DATOS!$A$2:$A$20000,DATOS!$A11984,DATOS!$D$2:$D$20000,DATOS!$D11984,DATOS!$E$2:$E$20000,DATOS!$E11984,DATOS!$I$2:$I$20000,DATOS!$I11984,DATOS!$G$2:$G$20000,"OR")=0))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DATOS!$A$2:$A$20000,DATOS!$A11985,DATOS!$D$2:$D$20000,DATOS!$D11985,DATOS!$E$2:$E$20000,DATOS!$E11985,DATOS!$I$2:$I$20000,DATOS!$I11985,DATOS!$G$2:$G$20000,"EX")=0),0))))</f>
      </c>
      <c r="H11985">
        <f>IF(DATOS!$G11985&lt;&gt;"EX",0,--(COUNTIFS(DATOS!$A$2:$A$20000,DATOS!$A11985,DATOS!$D$2:$D$20000,DATOS!$D11985,DATOS!$E$2:$E$20000,DATOS!$E11985,DATOS!$I$2:$I$20000,DATOS!$I11985,DATOS!$G$2:$G$20000,"OR")=0))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DATOS!$A$2:$A$20000,DATOS!$A11986,DATOS!$D$2:$D$20000,DATOS!$D11986,DATOS!$E$2:$E$20000,DATOS!$E11986,DATOS!$I$2:$I$20000,DATOS!$I11986,DATOS!$G$2:$G$20000,"EX")=0),0))))</f>
      </c>
      <c r="H11986">
        <f>IF(DATOS!$G11986&lt;&gt;"EX",0,--(COUNTIFS(DATOS!$A$2:$A$20000,DATOS!$A11986,DATOS!$D$2:$D$20000,DATOS!$D11986,DATOS!$E$2:$E$20000,DATOS!$E11986,DATOS!$I$2:$I$20000,DATOS!$I11986,DATOS!$G$2:$G$20000,"OR")=0))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DATOS!$A$2:$A$20000,DATOS!$A11987,DATOS!$D$2:$D$20000,DATOS!$D11987,DATOS!$E$2:$E$20000,DATOS!$E11987,DATOS!$I$2:$I$20000,DATOS!$I11987,DATOS!$G$2:$G$20000,"EX")=0),0))))</f>
      </c>
      <c r="H11987">
        <f>IF(DATOS!$G11987&lt;&gt;"EX",0,--(COUNTIFS(DATOS!$A$2:$A$20000,DATOS!$A11987,DATOS!$D$2:$D$20000,DATOS!$D11987,DATOS!$E$2:$E$20000,DATOS!$E11987,DATOS!$I$2:$I$20000,DATOS!$I11987,DATOS!$G$2:$G$20000,"OR")=0))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DATOS!$A$2:$A$20000,DATOS!$A11988,DATOS!$D$2:$D$20000,DATOS!$D11988,DATOS!$E$2:$E$20000,DATOS!$E11988,DATOS!$I$2:$I$20000,DATOS!$I11988,DATOS!$G$2:$G$20000,"EX")=0),0))))</f>
      </c>
      <c r="H11988">
        <f>IF(DATOS!$G11988&lt;&gt;"EX",0,--(COUNTIFS(DATOS!$A$2:$A$20000,DATOS!$A11988,DATOS!$D$2:$D$20000,DATOS!$D11988,DATOS!$E$2:$E$20000,DATOS!$E11988,DATOS!$I$2:$I$20000,DATOS!$I11988,DATOS!$G$2:$G$20000,"OR")=0))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DATOS!$A$2:$A$20000,DATOS!$A11989,DATOS!$D$2:$D$20000,DATOS!$D11989,DATOS!$E$2:$E$20000,DATOS!$E11989,DATOS!$I$2:$I$20000,DATOS!$I11989,DATOS!$G$2:$G$20000,"EX")=0),0))))</f>
      </c>
      <c r="H11989">
        <f>IF(DATOS!$G11989&lt;&gt;"EX",0,--(COUNTIFS(DATOS!$A$2:$A$20000,DATOS!$A11989,DATOS!$D$2:$D$20000,DATOS!$D11989,DATOS!$E$2:$E$20000,DATOS!$E11989,DATOS!$I$2:$I$20000,DATOS!$I11989,DATOS!$G$2:$G$20000,"OR")=0))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DATOS!$A$2:$A$20000,DATOS!$A11990,DATOS!$D$2:$D$20000,DATOS!$D11990,DATOS!$E$2:$E$20000,DATOS!$E11990,DATOS!$I$2:$I$20000,DATOS!$I11990,DATOS!$G$2:$G$20000,"EX")=0),0))))</f>
      </c>
      <c r="H11990">
        <f>IF(DATOS!$G11990&lt;&gt;"EX",0,--(COUNTIFS(DATOS!$A$2:$A$20000,DATOS!$A11990,DATOS!$D$2:$D$20000,DATOS!$D11990,DATOS!$E$2:$E$20000,DATOS!$E11990,DATOS!$I$2:$I$20000,DATOS!$I11990,DATOS!$G$2:$G$20000,"OR")=0))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DATOS!$A$2:$A$20000,DATOS!$A11991,DATOS!$D$2:$D$20000,DATOS!$D11991,DATOS!$E$2:$E$20000,DATOS!$E11991,DATOS!$I$2:$I$20000,DATOS!$I11991,DATOS!$G$2:$G$20000,"EX")=0),0))))</f>
      </c>
      <c r="H11991">
        <f>IF(DATOS!$G11991&lt;&gt;"EX",0,--(COUNTIFS(DATOS!$A$2:$A$20000,DATOS!$A11991,DATOS!$D$2:$D$20000,DATOS!$D11991,DATOS!$E$2:$E$20000,DATOS!$E11991,DATOS!$I$2:$I$20000,DATOS!$I11991,DATOS!$G$2:$G$20000,"OR")=0))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DATOS!$A$2:$A$20000,DATOS!$A11992,DATOS!$D$2:$D$20000,DATOS!$D11992,DATOS!$E$2:$E$20000,DATOS!$E11992,DATOS!$I$2:$I$20000,DATOS!$I11992,DATOS!$G$2:$G$20000,"EX")=0),0))))</f>
      </c>
      <c r="H11992">
        <f>IF(DATOS!$G11992&lt;&gt;"EX",0,--(COUNTIFS(DATOS!$A$2:$A$20000,DATOS!$A11992,DATOS!$D$2:$D$20000,DATOS!$D11992,DATOS!$E$2:$E$20000,DATOS!$E11992,DATOS!$I$2:$I$20000,DATOS!$I11992,DATOS!$G$2:$G$20000,"OR")=0))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DATOS!$A$2:$A$20000,DATOS!$A11993,DATOS!$D$2:$D$20000,DATOS!$D11993,DATOS!$E$2:$E$20000,DATOS!$E11993,DATOS!$I$2:$I$20000,DATOS!$I11993,DATOS!$G$2:$G$20000,"EX")=0),0))))</f>
      </c>
      <c r="H11993">
        <f>IF(DATOS!$G11993&lt;&gt;"EX",0,--(COUNTIFS(DATOS!$A$2:$A$20000,DATOS!$A11993,DATOS!$D$2:$D$20000,DATOS!$D11993,DATOS!$E$2:$E$20000,DATOS!$E11993,DATOS!$I$2:$I$20000,DATOS!$I11993,DATOS!$G$2:$G$20000,"OR")=0))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DATOS!$A$2:$A$20000,DATOS!$A11994,DATOS!$D$2:$D$20000,DATOS!$D11994,DATOS!$E$2:$E$20000,DATOS!$E11994,DATOS!$I$2:$I$20000,DATOS!$I11994,DATOS!$G$2:$G$20000,"EX")=0),0))))</f>
      </c>
      <c r="H11994">
        <f>IF(DATOS!$G11994&lt;&gt;"EX",0,--(COUNTIFS(DATOS!$A$2:$A$20000,DATOS!$A11994,DATOS!$D$2:$D$20000,DATOS!$D11994,DATOS!$E$2:$E$20000,DATOS!$E11994,DATOS!$I$2:$I$20000,DATOS!$I11994,DATOS!$G$2:$G$20000,"OR")=0))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DATOS!$A$2:$A$20000,DATOS!$A11995,DATOS!$D$2:$D$20000,DATOS!$D11995,DATOS!$E$2:$E$20000,DATOS!$E11995,DATOS!$I$2:$I$20000,DATOS!$I11995,DATOS!$G$2:$G$20000,"EX")=0),0))))</f>
      </c>
      <c r="H11995">
        <f>IF(DATOS!$G11995&lt;&gt;"EX",0,--(COUNTIFS(DATOS!$A$2:$A$20000,DATOS!$A11995,DATOS!$D$2:$D$20000,DATOS!$D11995,DATOS!$E$2:$E$20000,DATOS!$E11995,DATOS!$I$2:$I$20000,DATOS!$I11995,DATOS!$G$2:$G$20000,"OR")=0))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DATOS!$A$2:$A$20000,DATOS!$A11996,DATOS!$D$2:$D$20000,DATOS!$D11996,DATOS!$E$2:$E$20000,DATOS!$E11996,DATOS!$I$2:$I$20000,DATOS!$I11996,DATOS!$G$2:$G$20000,"EX")=0),0))))</f>
      </c>
      <c r="H11996">
        <f>IF(DATOS!$G11996&lt;&gt;"EX",0,--(COUNTIFS(DATOS!$A$2:$A$20000,DATOS!$A11996,DATOS!$D$2:$D$20000,DATOS!$D11996,DATOS!$E$2:$E$20000,DATOS!$E11996,DATOS!$I$2:$I$20000,DATOS!$I11996,DATOS!$G$2:$G$20000,"OR")=0))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DATOS!$A$2:$A$20000,DATOS!$A11997,DATOS!$D$2:$D$20000,DATOS!$D11997,DATOS!$E$2:$E$20000,DATOS!$E11997,DATOS!$I$2:$I$20000,DATOS!$I11997,DATOS!$G$2:$G$20000,"EX")=0),0))))</f>
      </c>
      <c r="H11997">
        <f>IF(DATOS!$G11997&lt;&gt;"EX",0,--(COUNTIFS(DATOS!$A$2:$A$20000,DATOS!$A11997,DATOS!$D$2:$D$20000,DATOS!$D11997,DATOS!$E$2:$E$20000,DATOS!$E11997,DATOS!$I$2:$I$20000,DATOS!$I11997,DATOS!$G$2:$G$20000,"OR")=0))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DATOS!$A$2:$A$20000,DATOS!$A11998,DATOS!$D$2:$D$20000,DATOS!$D11998,DATOS!$E$2:$E$20000,DATOS!$E11998,DATOS!$I$2:$I$20000,DATOS!$I11998,DATOS!$G$2:$G$20000,"EX")=0),0))))</f>
      </c>
      <c r="H11998">
        <f>IF(DATOS!$G11998&lt;&gt;"EX",0,--(COUNTIFS(DATOS!$A$2:$A$20000,DATOS!$A11998,DATOS!$D$2:$D$20000,DATOS!$D11998,DATOS!$E$2:$E$20000,DATOS!$E11998,DATOS!$I$2:$I$20000,DATOS!$I11998,DATOS!$G$2:$G$20000,"OR")=0))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DATOS!$A$2:$A$20000,DATOS!$A11999,DATOS!$D$2:$D$20000,DATOS!$D11999,DATOS!$E$2:$E$20000,DATOS!$E11999,DATOS!$I$2:$I$20000,DATOS!$I11999,DATOS!$G$2:$G$20000,"EX")=0),0))))</f>
      </c>
      <c r="H11999">
        <f>IF(DATOS!$G11999&lt;&gt;"EX",0,--(COUNTIFS(DATOS!$A$2:$A$20000,DATOS!$A11999,DATOS!$D$2:$D$20000,DATOS!$D11999,DATOS!$E$2:$E$20000,DATOS!$E11999,DATOS!$I$2:$I$20000,DATOS!$I11999,DATOS!$G$2:$G$20000,"OR")=0))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DATOS!$A$2:$A$20000,DATOS!$A12000,DATOS!$D$2:$D$20000,DATOS!$D12000,DATOS!$E$2:$E$20000,DATOS!$E12000,DATOS!$I$2:$I$20000,DATOS!$I12000,DATOS!$G$2:$G$20000,"EX")=0),0))))</f>
      </c>
      <c r="H12000">
        <f>IF(DATOS!$G12000&lt;&gt;"EX",0,--(COUNTIFS(DATOS!$A$2:$A$20000,DATOS!$A12000,DATOS!$D$2:$D$20000,DATOS!$D12000,DATOS!$E$2:$E$20000,DATOS!$E12000,DATOS!$I$2:$I$20000,DATOS!$I12000,DATOS!$G$2:$G$20000,"OR")=0))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DATOS!$A$2:$A$20000,DATOS!$A12001,DATOS!$D$2:$D$20000,DATOS!$D12001,DATOS!$E$2:$E$20000,DATOS!$E12001,DATOS!$I$2:$I$20000,DATOS!$I12001,DATOS!$G$2:$G$20000,"EX")=0),0))))</f>
      </c>
      <c r="H12001">
        <f>IF(DATOS!$G12001&lt;&gt;"EX",0,--(COUNTIFS(DATOS!$A$2:$A$20000,DATOS!$A12001,DATOS!$D$2:$D$20000,DATOS!$D12001,DATOS!$E$2:$E$20000,DATOS!$E12001,DATOS!$I$2:$I$20000,DATOS!$I12001,DATOS!$G$2:$G$20000,"OR")=0))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DATOS!$A$2:$A$20000,DATOS!$A12002,DATOS!$D$2:$D$20000,DATOS!$D12002,DATOS!$E$2:$E$20000,DATOS!$E12002,DATOS!$I$2:$I$20000,DATOS!$I12002,DATOS!$G$2:$G$20000,"EX")=0),0))))</f>
      </c>
      <c r="H12002">
        <f>IF(DATOS!$G12002&lt;&gt;"EX",0,--(COUNTIFS(DATOS!$A$2:$A$20000,DATOS!$A12002,DATOS!$D$2:$D$20000,DATOS!$D12002,DATOS!$E$2:$E$20000,DATOS!$E12002,DATOS!$I$2:$I$20000,DATOS!$I12002,DATOS!$G$2:$G$20000,"OR")=0))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DATOS!$A$2:$A$20000,DATOS!$A12003,DATOS!$D$2:$D$20000,DATOS!$D12003,DATOS!$E$2:$E$20000,DATOS!$E12003,DATOS!$I$2:$I$20000,DATOS!$I12003,DATOS!$G$2:$G$20000,"EX")=0),0))))</f>
      </c>
      <c r="H12003">
        <f>IF(DATOS!$G12003&lt;&gt;"EX",0,--(COUNTIFS(DATOS!$A$2:$A$20000,DATOS!$A12003,DATOS!$D$2:$D$20000,DATOS!$D12003,DATOS!$E$2:$E$20000,DATOS!$E12003,DATOS!$I$2:$I$20000,DATOS!$I12003,DATOS!$G$2:$G$20000,"OR")=0))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DATOS!$A$2:$A$20000,DATOS!$A12004,DATOS!$D$2:$D$20000,DATOS!$D12004,DATOS!$E$2:$E$20000,DATOS!$E12004,DATOS!$I$2:$I$20000,DATOS!$I12004,DATOS!$G$2:$G$20000,"EX")=0),0))))</f>
      </c>
      <c r="H12004">
        <f>IF(DATOS!$G12004&lt;&gt;"EX",0,--(COUNTIFS(DATOS!$A$2:$A$20000,DATOS!$A12004,DATOS!$D$2:$D$20000,DATOS!$D12004,DATOS!$E$2:$E$20000,DATOS!$E12004,DATOS!$I$2:$I$20000,DATOS!$I12004,DATOS!$G$2:$G$20000,"OR")=0))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DATOS!$A$2:$A$20000,DATOS!$A12005,DATOS!$D$2:$D$20000,DATOS!$D12005,DATOS!$E$2:$E$20000,DATOS!$E12005,DATOS!$I$2:$I$20000,DATOS!$I12005,DATOS!$G$2:$G$20000,"EX")=0),0))))</f>
      </c>
      <c r="H12005">
        <f>IF(DATOS!$G12005&lt;&gt;"EX",0,--(COUNTIFS(DATOS!$A$2:$A$20000,DATOS!$A12005,DATOS!$D$2:$D$20000,DATOS!$D12005,DATOS!$E$2:$E$20000,DATOS!$E12005,DATOS!$I$2:$I$20000,DATOS!$I12005,DATOS!$G$2:$G$20000,"OR")=0))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DATOS!$A$2:$A$20000,DATOS!$A12006,DATOS!$D$2:$D$20000,DATOS!$D12006,DATOS!$E$2:$E$20000,DATOS!$E12006,DATOS!$I$2:$I$20000,DATOS!$I12006,DATOS!$G$2:$G$20000,"EX")=0),0))))</f>
      </c>
      <c r="H12006">
        <f>IF(DATOS!$G12006&lt;&gt;"EX",0,--(COUNTIFS(DATOS!$A$2:$A$20000,DATOS!$A12006,DATOS!$D$2:$D$20000,DATOS!$D12006,DATOS!$E$2:$E$20000,DATOS!$E12006,DATOS!$I$2:$I$20000,DATOS!$I12006,DATOS!$G$2:$G$20000,"OR")=0))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DATOS!$A$2:$A$20000,DATOS!$A12007,DATOS!$D$2:$D$20000,DATOS!$D12007,DATOS!$E$2:$E$20000,DATOS!$E12007,DATOS!$I$2:$I$20000,DATOS!$I12007,DATOS!$G$2:$G$20000,"EX")=0),0))))</f>
      </c>
      <c r="H12007">
        <f>IF(DATOS!$G12007&lt;&gt;"EX",0,--(COUNTIFS(DATOS!$A$2:$A$20000,DATOS!$A12007,DATOS!$D$2:$D$20000,DATOS!$D12007,DATOS!$E$2:$E$20000,DATOS!$E12007,DATOS!$I$2:$I$20000,DATOS!$I12007,DATOS!$G$2:$G$20000,"OR")=0))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DATOS!$A$2:$A$20000,DATOS!$A12008,DATOS!$D$2:$D$20000,DATOS!$D12008,DATOS!$E$2:$E$20000,DATOS!$E12008,DATOS!$I$2:$I$20000,DATOS!$I12008,DATOS!$G$2:$G$20000,"EX")=0),0))))</f>
      </c>
      <c r="H12008">
        <f>IF(DATOS!$G12008&lt;&gt;"EX",0,--(COUNTIFS(DATOS!$A$2:$A$20000,DATOS!$A12008,DATOS!$D$2:$D$20000,DATOS!$D12008,DATOS!$E$2:$E$20000,DATOS!$E12008,DATOS!$I$2:$I$20000,DATOS!$I12008,DATOS!$G$2:$G$20000,"OR")=0))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DATOS!$A$2:$A$20000,DATOS!$A12009,DATOS!$D$2:$D$20000,DATOS!$D12009,DATOS!$E$2:$E$20000,DATOS!$E12009,DATOS!$I$2:$I$20000,DATOS!$I12009,DATOS!$G$2:$G$20000,"EX")=0),0))))</f>
      </c>
      <c r="H12009">
        <f>IF(DATOS!$G12009&lt;&gt;"EX",0,--(COUNTIFS(DATOS!$A$2:$A$20000,DATOS!$A12009,DATOS!$D$2:$D$20000,DATOS!$D12009,DATOS!$E$2:$E$20000,DATOS!$E12009,DATOS!$I$2:$I$20000,DATOS!$I12009,DATOS!$G$2:$G$20000,"OR")=0))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DATOS!$A$2:$A$20000,DATOS!$A12010,DATOS!$D$2:$D$20000,DATOS!$D12010,DATOS!$E$2:$E$20000,DATOS!$E12010,DATOS!$I$2:$I$20000,DATOS!$I12010,DATOS!$G$2:$G$20000,"EX")=0),0))))</f>
      </c>
      <c r="H12010">
        <f>IF(DATOS!$G12010&lt;&gt;"EX",0,--(COUNTIFS(DATOS!$A$2:$A$20000,DATOS!$A12010,DATOS!$D$2:$D$20000,DATOS!$D12010,DATOS!$E$2:$E$20000,DATOS!$E12010,DATOS!$I$2:$I$20000,DATOS!$I12010,DATOS!$G$2:$G$20000,"OR")=0))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DATOS!$A$2:$A$20000,DATOS!$A12011,DATOS!$D$2:$D$20000,DATOS!$D12011,DATOS!$E$2:$E$20000,DATOS!$E12011,DATOS!$I$2:$I$20000,DATOS!$I12011,DATOS!$G$2:$G$20000,"EX")=0),0))))</f>
      </c>
      <c r="H12011">
        <f>IF(DATOS!$G12011&lt;&gt;"EX",0,--(COUNTIFS(DATOS!$A$2:$A$20000,DATOS!$A12011,DATOS!$D$2:$D$20000,DATOS!$D12011,DATOS!$E$2:$E$20000,DATOS!$E12011,DATOS!$I$2:$I$20000,DATOS!$I12011,DATOS!$G$2:$G$20000,"OR")=0))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DATOS!$A$2:$A$20000,DATOS!$A12012,DATOS!$D$2:$D$20000,DATOS!$D12012,DATOS!$E$2:$E$20000,DATOS!$E12012,DATOS!$I$2:$I$20000,DATOS!$I12012,DATOS!$G$2:$G$20000,"EX")=0),0))))</f>
      </c>
      <c r="H12012">
        <f>IF(DATOS!$G12012&lt;&gt;"EX",0,--(COUNTIFS(DATOS!$A$2:$A$20000,DATOS!$A12012,DATOS!$D$2:$D$20000,DATOS!$D12012,DATOS!$E$2:$E$20000,DATOS!$E12012,DATOS!$I$2:$I$20000,DATOS!$I12012,DATOS!$G$2:$G$20000,"OR")=0))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DATOS!$A$2:$A$20000,DATOS!$A12013,DATOS!$D$2:$D$20000,DATOS!$D12013,DATOS!$E$2:$E$20000,DATOS!$E12013,DATOS!$I$2:$I$20000,DATOS!$I12013,DATOS!$G$2:$G$20000,"EX")=0),0))))</f>
      </c>
      <c r="H12013">
        <f>IF(DATOS!$G12013&lt;&gt;"EX",0,--(COUNTIFS(DATOS!$A$2:$A$20000,DATOS!$A12013,DATOS!$D$2:$D$20000,DATOS!$D12013,DATOS!$E$2:$E$20000,DATOS!$E12013,DATOS!$I$2:$I$20000,DATOS!$I12013,DATOS!$G$2:$G$20000,"OR")=0))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DATOS!$A$2:$A$20000,DATOS!$A12014,DATOS!$D$2:$D$20000,DATOS!$D12014,DATOS!$E$2:$E$20000,DATOS!$E12014,DATOS!$I$2:$I$20000,DATOS!$I12014,DATOS!$G$2:$G$20000,"EX")=0),0))))</f>
      </c>
      <c r="H12014">
        <f>IF(DATOS!$G12014&lt;&gt;"EX",0,--(COUNTIFS(DATOS!$A$2:$A$20000,DATOS!$A12014,DATOS!$D$2:$D$20000,DATOS!$D12014,DATOS!$E$2:$E$20000,DATOS!$E12014,DATOS!$I$2:$I$20000,DATOS!$I12014,DATOS!$G$2:$G$20000,"OR")=0))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DATOS!$A$2:$A$20000,DATOS!$A12015,DATOS!$D$2:$D$20000,DATOS!$D12015,DATOS!$E$2:$E$20000,DATOS!$E12015,DATOS!$I$2:$I$20000,DATOS!$I12015,DATOS!$G$2:$G$20000,"EX")=0),0))))</f>
      </c>
      <c r="H12015">
        <f>IF(DATOS!$G12015&lt;&gt;"EX",0,--(COUNTIFS(DATOS!$A$2:$A$20000,DATOS!$A12015,DATOS!$D$2:$D$20000,DATOS!$D12015,DATOS!$E$2:$E$20000,DATOS!$E12015,DATOS!$I$2:$I$20000,DATOS!$I12015,DATOS!$G$2:$G$20000,"OR")=0))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DATOS!$A$2:$A$20000,DATOS!$A12016,DATOS!$D$2:$D$20000,DATOS!$D12016,DATOS!$E$2:$E$20000,DATOS!$E12016,DATOS!$I$2:$I$20000,DATOS!$I12016,DATOS!$G$2:$G$20000,"EX")=0),0))))</f>
      </c>
      <c r="H12016">
        <f>IF(DATOS!$G12016&lt;&gt;"EX",0,--(COUNTIFS(DATOS!$A$2:$A$20000,DATOS!$A12016,DATOS!$D$2:$D$20000,DATOS!$D12016,DATOS!$E$2:$E$20000,DATOS!$E12016,DATOS!$I$2:$I$20000,DATOS!$I12016,DATOS!$G$2:$G$20000,"OR")=0))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DATOS!$A$2:$A$20000,DATOS!$A12017,DATOS!$D$2:$D$20000,DATOS!$D12017,DATOS!$E$2:$E$20000,DATOS!$E12017,DATOS!$I$2:$I$20000,DATOS!$I12017,DATOS!$G$2:$G$20000,"EX")=0),0))))</f>
      </c>
      <c r="H12017">
        <f>IF(DATOS!$G12017&lt;&gt;"EX",0,--(COUNTIFS(DATOS!$A$2:$A$20000,DATOS!$A12017,DATOS!$D$2:$D$20000,DATOS!$D12017,DATOS!$E$2:$E$20000,DATOS!$E12017,DATOS!$I$2:$I$20000,DATOS!$I12017,DATOS!$G$2:$G$20000,"OR")=0))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DATOS!$A$2:$A$20000,DATOS!$A12018,DATOS!$D$2:$D$20000,DATOS!$D12018,DATOS!$E$2:$E$20000,DATOS!$E12018,DATOS!$I$2:$I$20000,DATOS!$I12018,DATOS!$G$2:$G$20000,"EX")=0),0))))</f>
      </c>
      <c r="H12018">
        <f>IF(DATOS!$G12018&lt;&gt;"EX",0,--(COUNTIFS(DATOS!$A$2:$A$20000,DATOS!$A12018,DATOS!$D$2:$D$20000,DATOS!$D12018,DATOS!$E$2:$E$20000,DATOS!$E12018,DATOS!$I$2:$I$20000,DATOS!$I12018,DATOS!$G$2:$G$20000,"OR")=0))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DATOS!$A$2:$A$20000,DATOS!$A12019,DATOS!$D$2:$D$20000,DATOS!$D12019,DATOS!$E$2:$E$20000,DATOS!$E12019,DATOS!$I$2:$I$20000,DATOS!$I12019,DATOS!$G$2:$G$20000,"EX")=0),0))))</f>
      </c>
      <c r="H12019">
        <f>IF(DATOS!$G12019&lt;&gt;"EX",0,--(COUNTIFS(DATOS!$A$2:$A$20000,DATOS!$A12019,DATOS!$D$2:$D$20000,DATOS!$D12019,DATOS!$E$2:$E$20000,DATOS!$E12019,DATOS!$I$2:$I$20000,DATOS!$I12019,DATOS!$G$2:$G$20000,"OR")=0))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DATOS!$A$2:$A$20000,DATOS!$A12020,DATOS!$D$2:$D$20000,DATOS!$D12020,DATOS!$E$2:$E$20000,DATOS!$E12020,DATOS!$I$2:$I$20000,DATOS!$I12020,DATOS!$G$2:$G$20000,"EX")=0),0))))</f>
      </c>
      <c r="H12020">
        <f>IF(DATOS!$G12020&lt;&gt;"EX",0,--(COUNTIFS(DATOS!$A$2:$A$20000,DATOS!$A12020,DATOS!$D$2:$D$20000,DATOS!$D12020,DATOS!$E$2:$E$20000,DATOS!$E12020,DATOS!$I$2:$I$20000,DATOS!$I12020,DATOS!$G$2:$G$20000,"OR")=0))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DATOS!$A$2:$A$20000,DATOS!$A12021,DATOS!$D$2:$D$20000,DATOS!$D12021,DATOS!$E$2:$E$20000,DATOS!$E12021,DATOS!$I$2:$I$20000,DATOS!$I12021,DATOS!$G$2:$G$20000,"EX")=0),0))))</f>
      </c>
      <c r="H12021">
        <f>IF(DATOS!$G12021&lt;&gt;"EX",0,--(COUNTIFS(DATOS!$A$2:$A$20000,DATOS!$A12021,DATOS!$D$2:$D$20000,DATOS!$D12021,DATOS!$E$2:$E$20000,DATOS!$E12021,DATOS!$I$2:$I$20000,DATOS!$I12021,DATOS!$G$2:$G$20000,"OR")=0))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DATOS!$A$2:$A$20000,DATOS!$A12022,DATOS!$D$2:$D$20000,DATOS!$D12022,DATOS!$E$2:$E$20000,DATOS!$E12022,DATOS!$I$2:$I$20000,DATOS!$I12022,DATOS!$G$2:$G$20000,"EX")=0),0))))</f>
      </c>
      <c r="H12022">
        <f>IF(DATOS!$G12022&lt;&gt;"EX",0,--(COUNTIFS(DATOS!$A$2:$A$20000,DATOS!$A12022,DATOS!$D$2:$D$20000,DATOS!$D12022,DATOS!$E$2:$E$20000,DATOS!$E12022,DATOS!$I$2:$I$20000,DATOS!$I12022,DATOS!$G$2:$G$20000,"OR")=0))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DATOS!$A$2:$A$20000,DATOS!$A12023,DATOS!$D$2:$D$20000,DATOS!$D12023,DATOS!$E$2:$E$20000,DATOS!$E12023,DATOS!$I$2:$I$20000,DATOS!$I12023,DATOS!$G$2:$G$20000,"EX")=0),0))))</f>
      </c>
      <c r="H12023">
        <f>IF(DATOS!$G12023&lt;&gt;"EX",0,--(COUNTIFS(DATOS!$A$2:$A$20000,DATOS!$A12023,DATOS!$D$2:$D$20000,DATOS!$D12023,DATOS!$E$2:$E$20000,DATOS!$E12023,DATOS!$I$2:$I$20000,DATOS!$I12023,DATOS!$G$2:$G$20000,"OR")=0))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DATOS!$A$2:$A$20000,DATOS!$A12024,DATOS!$D$2:$D$20000,DATOS!$D12024,DATOS!$E$2:$E$20000,DATOS!$E12024,DATOS!$I$2:$I$20000,DATOS!$I12024,DATOS!$G$2:$G$20000,"EX")=0),0))))</f>
      </c>
      <c r="H12024">
        <f>IF(DATOS!$G12024&lt;&gt;"EX",0,--(COUNTIFS(DATOS!$A$2:$A$20000,DATOS!$A12024,DATOS!$D$2:$D$20000,DATOS!$D12024,DATOS!$E$2:$E$20000,DATOS!$E12024,DATOS!$I$2:$I$20000,DATOS!$I12024,DATOS!$G$2:$G$20000,"OR")=0))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DATOS!$A$2:$A$20000,DATOS!$A12025,DATOS!$D$2:$D$20000,DATOS!$D12025,DATOS!$E$2:$E$20000,DATOS!$E12025,DATOS!$I$2:$I$20000,DATOS!$I12025,DATOS!$G$2:$G$20000,"EX")=0),0))))</f>
      </c>
      <c r="H12025">
        <f>IF(DATOS!$G12025&lt;&gt;"EX",0,--(COUNTIFS(DATOS!$A$2:$A$20000,DATOS!$A12025,DATOS!$D$2:$D$20000,DATOS!$D12025,DATOS!$E$2:$E$20000,DATOS!$E12025,DATOS!$I$2:$I$20000,DATOS!$I12025,DATOS!$G$2:$G$20000,"OR")=0))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DATOS!$A$2:$A$20000,DATOS!$A12026,DATOS!$D$2:$D$20000,DATOS!$D12026,DATOS!$E$2:$E$20000,DATOS!$E12026,DATOS!$I$2:$I$20000,DATOS!$I12026,DATOS!$G$2:$G$20000,"EX")=0),0))))</f>
      </c>
      <c r="H12026">
        <f>IF(DATOS!$G12026&lt;&gt;"EX",0,--(COUNTIFS(DATOS!$A$2:$A$20000,DATOS!$A12026,DATOS!$D$2:$D$20000,DATOS!$D12026,DATOS!$E$2:$E$20000,DATOS!$E12026,DATOS!$I$2:$I$20000,DATOS!$I12026,DATOS!$G$2:$G$20000,"OR")=0))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DATOS!$A$2:$A$20000,DATOS!$A12027,DATOS!$D$2:$D$20000,DATOS!$D12027,DATOS!$E$2:$E$20000,DATOS!$E12027,DATOS!$I$2:$I$20000,DATOS!$I12027,DATOS!$G$2:$G$20000,"EX")=0),0))))</f>
      </c>
      <c r="H12027">
        <f>IF(DATOS!$G12027&lt;&gt;"EX",0,--(COUNTIFS(DATOS!$A$2:$A$20000,DATOS!$A12027,DATOS!$D$2:$D$20000,DATOS!$D12027,DATOS!$E$2:$E$20000,DATOS!$E12027,DATOS!$I$2:$I$20000,DATOS!$I12027,DATOS!$G$2:$G$20000,"OR")=0))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DATOS!$A$2:$A$20000,DATOS!$A12028,DATOS!$D$2:$D$20000,DATOS!$D12028,DATOS!$E$2:$E$20000,DATOS!$E12028,DATOS!$I$2:$I$20000,DATOS!$I12028,DATOS!$G$2:$G$20000,"EX")=0),0))))</f>
      </c>
      <c r="H12028">
        <f>IF(DATOS!$G12028&lt;&gt;"EX",0,--(COUNTIFS(DATOS!$A$2:$A$20000,DATOS!$A12028,DATOS!$D$2:$D$20000,DATOS!$D12028,DATOS!$E$2:$E$20000,DATOS!$E12028,DATOS!$I$2:$I$20000,DATOS!$I12028,DATOS!$G$2:$G$20000,"OR")=0))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DATOS!$A$2:$A$20000,DATOS!$A12029,DATOS!$D$2:$D$20000,DATOS!$D12029,DATOS!$E$2:$E$20000,DATOS!$E12029,DATOS!$I$2:$I$20000,DATOS!$I12029,DATOS!$G$2:$G$20000,"EX")=0),0))))</f>
      </c>
      <c r="H12029">
        <f>IF(DATOS!$G12029&lt;&gt;"EX",0,--(COUNTIFS(DATOS!$A$2:$A$20000,DATOS!$A12029,DATOS!$D$2:$D$20000,DATOS!$D12029,DATOS!$E$2:$E$20000,DATOS!$E12029,DATOS!$I$2:$I$20000,DATOS!$I12029,DATOS!$G$2:$G$20000,"OR")=0))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DATOS!$A$2:$A$20000,DATOS!$A12030,DATOS!$D$2:$D$20000,DATOS!$D12030,DATOS!$E$2:$E$20000,DATOS!$E12030,DATOS!$I$2:$I$20000,DATOS!$I12030,DATOS!$G$2:$G$20000,"EX")=0),0))))</f>
      </c>
      <c r="H12030">
        <f>IF(DATOS!$G12030&lt;&gt;"EX",0,--(COUNTIFS(DATOS!$A$2:$A$20000,DATOS!$A12030,DATOS!$D$2:$D$20000,DATOS!$D12030,DATOS!$E$2:$E$20000,DATOS!$E12030,DATOS!$I$2:$I$20000,DATOS!$I12030,DATOS!$G$2:$G$20000,"OR")=0))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DATOS!$A$2:$A$20000,DATOS!$A12031,DATOS!$D$2:$D$20000,DATOS!$D12031,DATOS!$E$2:$E$20000,DATOS!$E12031,DATOS!$I$2:$I$20000,DATOS!$I12031,DATOS!$G$2:$G$20000,"EX")=0),0))))</f>
      </c>
      <c r="H12031">
        <f>IF(DATOS!$G12031&lt;&gt;"EX",0,--(COUNTIFS(DATOS!$A$2:$A$20000,DATOS!$A12031,DATOS!$D$2:$D$20000,DATOS!$D12031,DATOS!$E$2:$E$20000,DATOS!$E12031,DATOS!$I$2:$I$20000,DATOS!$I12031,DATOS!$G$2:$G$20000,"OR")=0))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DATOS!$A$2:$A$20000,DATOS!$A12032,DATOS!$D$2:$D$20000,DATOS!$D12032,DATOS!$E$2:$E$20000,DATOS!$E12032,DATOS!$I$2:$I$20000,DATOS!$I12032,DATOS!$G$2:$G$20000,"EX")=0),0))))</f>
      </c>
      <c r="H12032">
        <f>IF(DATOS!$G12032&lt;&gt;"EX",0,--(COUNTIFS(DATOS!$A$2:$A$20000,DATOS!$A12032,DATOS!$D$2:$D$20000,DATOS!$D12032,DATOS!$E$2:$E$20000,DATOS!$E12032,DATOS!$I$2:$I$20000,DATOS!$I12032,DATOS!$G$2:$G$20000,"OR")=0))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DATOS!$A$2:$A$20000,DATOS!$A12033,DATOS!$D$2:$D$20000,DATOS!$D12033,DATOS!$E$2:$E$20000,DATOS!$E12033,DATOS!$I$2:$I$20000,DATOS!$I12033,DATOS!$G$2:$G$20000,"EX")=0),0))))</f>
      </c>
      <c r="H12033">
        <f>IF(DATOS!$G12033&lt;&gt;"EX",0,--(COUNTIFS(DATOS!$A$2:$A$20000,DATOS!$A12033,DATOS!$D$2:$D$20000,DATOS!$D12033,DATOS!$E$2:$E$20000,DATOS!$E12033,DATOS!$I$2:$I$20000,DATOS!$I12033,DATOS!$G$2:$G$20000,"OR")=0))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DATOS!$A$2:$A$20000,DATOS!$A12034,DATOS!$D$2:$D$20000,DATOS!$D12034,DATOS!$E$2:$E$20000,DATOS!$E12034,DATOS!$I$2:$I$20000,DATOS!$I12034,DATOS!$G$2:$G$20000,"EX")=0),0))))</f>
      </c>
      <c r="H12034">
        <f>IF(DATOS!$G12034&lt;&gt;"EX",0,--(COUNTIFS(DATOS!$A$2:$A$20000,DATOS!$A12034,DATOS!$D$2:$D$20000,DATOS!$D12034,DATOS!$E$2:$E$20000,DATOS!$E12034,DATOS!$I$2:$I$20000,DATOS!$I12034,DATOS!$G$2:$G$20000,"OR")=0))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DATOS!$A$2:$A$20000,DATOS!$A12035,DATOS!$D$2:$D$20000,DATOS!$D12035,DATOS!$E$2:$E$20000,DATOS!$E12035,DATOS!$I$2:$I$20000,DATOS!$I12035,DATOS!$G$2:$G$20000,"EX")=0),0))))</f>
      </c>
      <c r="H12035">
        <f>IF(DATOS!$G12035&lt;&gt;"EX",0,--(COUNTIFS(DATOS!$A$2:$A$20000,DATOS!$A12035,DATOS!$D$2:$D$20000,DATOS!$D12035,DATOS!$E$2:$E$20000,DATOS!$E12035,DATOS!$I$2:$I$20000,DATOS!$I12035,DATOS!$G$2:$G$20000,"OR")=0))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DATOS!$A$2:$A$20000,DATOS!$A12036,DATOS!$D$2:$D$20000,DATOS!$D12036,DATOS!$E$2:$E$20000,DATOS!$E12036,DATOS!$I$2:$I$20000,DATOS!$I12036,DATOS!$G$2:$G$20000,"EX")=0),0))))</f>
      </c>
      <c r="H12036">
        <f>IF(DATOS!$G12036&lt;&gt;"EX",0,--(COUNTIFS(DATOS!$A$2:$A$20000,DATOS!$A12036,DATOS!$D$2:$D$20000,DATOS!$D12036,DATOS!$E$2:$E$20000,DATOS!$E12036,DATOS!$I$2:$I$20000,DATOS!$I12036,DATOS!$G$2:$G$20000,"OR")=0))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DATOS!$A$2:$A$20000,DATOS!$A12037,DATOS!$D$2:$D$20000,DATOS!$D12037,DATOS!$E$2:$E$20000,DATOS!$E12037,DATOS!$I$2:$I$20000,DATOS!$I12037,DATOS!$G$2:$G$20000,"EX")=0),0))))</f>
      </c>
      <c r="H12037">
        <f>IF(DATOS!$G12037&lt;&gt;"EX",0,--(COUNTIFS(DATOS!$A$2:$A$20000,DATOS!$A12037,DATOS!$D$2:$D$20000,DATOS!$D12037,DATOS!$E$2:$E$20000,DATOS!$E12037,DATOS!$I$2:$I$20000,DATOS!$I12037,DATOS!$G$2:$G$20000,"OR")=0))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DATOS!$A$2:$A$20000,DATOS!$A12038,DATOS!$D$2:$D$20000,DATOS!$D12038,DATOS!$E$2:$E$20000,DATOS!$E12038,DATOS!$I$2:$I$20000,DATOS!$I12038,DATOS!$G$2:$G$20000,"EX")=0),0))))</f>
      </c>
      <c r="H12038">
        <f>IF(DATOS!$G12038&lt;&gt;"EX",0,--(COUNTIFS(DATOS!$A$2:$A$20000,DATOS!$A12038,DATOS!$D$2:$D$20000,DATOS!$D12038,DATOS!$E$2:$E$20000,DATOS!$E12038,DATOS!$I$2:$I$20000,DATOS!$I12038,DATOS!$G$2:$G$20000,"OR")=0))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DATOS!$A$2:$A$20000,DATOS!$A12039,DATOS!$D$2:$D$20000,DATOS!$D12039,DATOS!$E$2:$E$20000,DATOS!$E12039,DATOS!$I$2:$I$20000,DATOS!$I12039,DATOS!$G$2:$G$20000,"EX")=0),0))))</f>
      </c>
      <c r="H12039">
        <f>IF(DATOS!$G12039&lt;&gt;"EX",0,--(COUNTIFS(DATOS!$A$2:$A$20000,DATOS!$A12039,DATOS!$D$2:$D$20000,DATOS!$D12039,DATOS!$E$2:$E$20000,DATOS!$E12039,DATOS!$I$2:$I$20000,DATOS!$I12039,DATOS!$G$2:$G$20000,"OR")=0))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DATOS!$A$2:$A$20000,DATOS!$A12040,DATOS!$D$2:$D$20000,DATOS!$D12040,DATOS!$E$2:$E$20000,DATOS!$E12040,DATOS!$I$2:$I$20000,DATOS!$I12040,DATOS!$G$2:$G$20000,"EX")=0),0))))</f>
      </c>
      <c r="H12040">
        <f>IF(DATOS!$G12040&lt;&gt;"EX",0,--(COUNTIFS(DATOS!$A$2:$A$20000,DATOS!$A12040,DATOS!$D$2:$D$20000,DATOS!$D12040,DATOS!$E$2:$E$20000,DATOS!$E12040,DATOS!$I$2:$I$20000,DATOS!$I12040,DATOS!$G$2:$G$20000,"OR")=0))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DATOS!$A$2:$A$20000,DATOS!$A12041,DATOS!$D$2:$D$20000,DATOS!$D12041,DATOS!$E$2:$E$20000,DATOS!$E12041,DATOS!$I$2:$I$20000,DATOS!$I12041,DATOS!$G$2:$G$20000,"EX")=0),0))))</f>
      </c>
      <c r="H12041">
        <f>IF(DATOS!$G12041&lt;&gt;"EX",0,--(COUNTIFS(DATOS!$A$2:$A$20000,DATOS!$A12041,DATOS!$D$2:$D$20000,DATOS!$D12041,DATOS!$E$2:$E$20000,DATOS!$E12041,DATOS!$I$2:$I$20000,DATOS!$I12041,DATOS!$G$2:$G$20000,"OR")=0))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DATOS!$A$2:$A$20000,DATOS!$A12042,DATOS!$D$2:$D$20000,DATOS!$D12042,DATOS!$E$2:$E$20000,DATOS!$E12042,DATOS!$I$2:$I$20000,DATOS!$I12042,DATOS!$G$2:$G$20000,"EX")=0),0))))</f>
      </c>
      <c r="H12042">
        <f>IF(DATOS!$G12042&lt;&gt;"EX",0,--(COUNTIFS(DATOS!$A$2:$A$20000,DATOS!$A12042,DATOS!$D$2:$D$20000,DATOS!$D12042,DATOS!$E$2:$E$20000,DATOS!$E12042,DATOS!$I$2:$I$20000,DATOS!$I12042,DATOS!$G$2:$G$20000,"OR")=0))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DATOS!$A$2:$A$20000,DATOS!$A12043,DATOS!$D$2:$D$20000,DATOS!$D12043,DATOS!$E$2:$E$20000,DATOS!$E12043,DATOS!$I$2:$I$20000,DATOS!$I12043,DATOS!$G$2:$G$20000,"EX")=0),0))))</f>
      </c>
      <c r="H12043">
        <f>IF(DATOS!$G12043&lt;&gt;"EX",0,--(COUNTIFS(DATOS!$A$2:$A$20000,DATOS!$A12043,DATOS!$D$2:$D$20000,DATOS!$D12043,DATOS!$E$2:$E$20000,DATOS!$E12043,DATOS!$I$2:$I$20000,DATOS!$I12043,DATOS!$G$2:$G$20000,"OR")=0))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DATOS!$A$2:$A$20000,DATOS!$A12044,DATOS!$D$2:$D$20000,DATOS!$D12044,DATOS!$E$2:$E$20000,DATOS!$E12044,DATOS!$I$2:$I$20000,DATOS!$I12044,DATOS!$G$2:$G$20000,"EX")=0),0))))</f>
      </c>
      <c r="H12044">
        <f>IF(DATOS!$G12044&lt;&gt;"EX",0,--(COUNTIFS(DATOS!$A$2:$A$20000,DATOS!$A12044,DATOS!$D$2:$D$20000,DATOS!$D12044,DATOS!$E$2:$E$20000,DATOS!$E12044,DATOS!$I$2:$I$20000,DATOS!$I12044,DATOS!$G$2:$G$20000,"OR")=0))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DATOS!$A$2:$A$20000,DATOS!$A12045,DATOS!$D$2:$D$20000,DATOS!$D12045,DATOS!$E$2:$E$20000,DATOS!$E12045,DATOS!$I$2:$I$20000,DATOS!$I12045,DATOS!$G$2:$G$20000,"EX")=0),0))))</f>
      </c>
      <c r="H12045">
        <f>IF(DATOS!$G12045&lt;&gt;"EX",0,--(COUNTIFS(DATOS!$A$2:$A$20000,DATOS!$A12045,DATOS!$D$2:$D$20000,DATOS!$D12045,DATOS!$E$2:$E$20000,DATOS!$E12045,DATOS!$I$2:$I$20000,DATOS!$I12045,DATOS!$G$2:$G$20000,"OR")=0))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DATOS!$A$2:$A$20000,DATOS!$A12046,DATOS!$D$2:$D$20000,DATOS!$D12046,DATOS!$E$2:$E$20000,DATOS!$E12046,DATOS!$I$2:$I$20000,DATOS!$I12046,DATOS!$G$2:$G$20000,"EX")=0),0))))</f>
      </c>
      <c r="H12046">
        <f>IF(DATOS!$G12046&lt;&gt;"EX",0,--(COUNTIFS(DATOS!$A$2:$A$20000,DATOS!$A12046,DATOS!$D$2:$D$20000,DATOS!$D12046,DATOS!$E$2:$E$20000,DATOS!$E12046,DATOS!$I$2:$I$20000,DATOS!$I12046,DATOS!$G$2:$G$20000,"OR")=0))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DATOS!$A$2:$A$20000,DATOS!$A12047,DATOS!$D$2:$D$20000,DATOS!$D12047,DATOS!$E$2:$E$20000,DATOS!$E12047,DATOS!$I$2:$I$20000,DATOS!$I12047,DATOS!$G$2:$G$20000,"EX")=0),0))))</f>
      </c>
      <c r="H12047">
        <f>IF(DATOS!$G12047&lt;&gt;"EX",0,--(COUNTIFS(DATOS!$A$2:$A$20000,DATOS!$A12047,DATOS!$D$2:$D$20000,DATOS!$D12047,DATOS!$E$2:$E$20000,DATOS!$E12047,DATOS!$I$2:$I$20000,DATOS!$I12047,DATOS!$G$2:$G$20000,"OR")=0))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DATOS!$A$2:$A$20000,DATOS!$A12048,DATOS!$D$2:$D$20000,DATOS!$D12048,DATOS!$E$2:$E$20000,DATOS!$E12048,DATOS!$I$2:$I$20000,DATOS!$I12048,DATOS!$G$2:$G$20000,"EX")=0),0))))</f>
      </c>
      <c r="H12048">
        <f>IF(DATOS!$G12048&lt;&gt;"EX",0,--(COUNTIFS(DATOS!$A$2:$A$20000,DATOS!$A12048,DATOS!$D$2:$D$20000,DATOS!$D12048,DATOS!$E$2:$E$20000,DATOS!$E12048,DATOS!$I$2:$I$20000,DATOS!$I12048,DATOS!$G$2:$G$20000,"OR")=0))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DATOS!$A$2:$A$20000,DATOS!$A12049,DATOS!$D$2:$D$20000,DATOS!$D12049,DATOS!$E$2:$E$20000,DATOS!$E12049,DATOS!$I$2:$I$20000,DATOS!$I12049,DATOS!$G$2:$G$20000,"EX")=0),0))))</f>
      </c>
      <c r="H12049">
        <f>IF(DATOS!$G12049&lt;&gt;"EX",0,--(COUNTIFS(DATOS!$A$2:$A$20000,DATOS!$A12049,DATOS!$D$2:$D$20000,DATOS!$D12049,DATOS!$E$2:$E$20000,DATOS!$E12049,DATOS!$I$2:$I$20000,DATOS!$I12049,DATOS!$G$2:$G$20000,"OR")=0))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DATOS!$A$2:$A$20000,DATOS!$A12050,DATOS!$D$2:$D$20000,DATOS!$D12050,DATOS!$E$2:$E$20000,DATOS!$E12050,DATOS!$I$2:$I$20000,DATOS!$I12050,DATOS!$G$2:$G$20000,"EX")=0),0))))</f>
      </c>
      <c r="H12050">
        <f>IF(DATOS!$G12050&lt;&gt;"EX",0,--(COUNTIFS(DATOS!$A$2:$A$20000,DATOS!$A12050,DATOS!$D$2:$D$20000,DATOS!$D12050,DATOS!$E$2:$E$20000,DATOS!$E12050,DATOS!$I$2:$I$20000,DATOS!$I12050,DATOS!$G$2:$G$20000,"OR")=0))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DATOS!$A$2:$A$20000,DATOS!$A12051,DATOS!$D$2:$D$20000,DATOS!$D12051,DATOS!$E$2:$E$20000,DATOS!$E12051,DATOS!$I$2:$I$20000,DATOS!$I12051,DATOS!$G$2:$G$20000,"EX")=0),0))))</f>
      </c>
      <c r="H12051">
        <f>IF(DATOS!$G12051&lt;&gt;"EX",0,--(COUNTIFS(DATOS!$A$2:$A$20000,DATOS!$A12051,DATOS!$D$2:$D$20000,DATOS!$D12051,DATOS!$E$2:$E$20000,DATOS!$E12051,DATOS!$I$2:$I$20000,DATOS!$I12051,DATOS!$G$2:$G$20000,"OR")=0))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DATOS!$A$2:$A$20000,DATOS!$A12052,DATOS!$D$2:$D$20000,DATOS!$D12052,DATOS!$E$2:$E$20000,DATOS!$E12052,DATOS!$I$2:$I$20000,DATOS!$I12052,DATOS!$G$2:$G$20000,"EX")=0),0))))</f>
      </c>
      <c r="H12052">
        <f>IF(DATOS!$G12052&lt;&gt;"EX",0,--(COUNTIFS(DATOS!$A$2:$A$20000,DATOS!$A12052,DATOS!$D$2:$D$20000,DATOS!$D12052,DATOS!$E$2:$E$20000,DATOS!$E12052,DATOS!$I$2:$I$20000,DATOS!$I12052,DATOS!$G$2:$G$20000,"OR")=0))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DATOS!$A$2:$A$20000,DATOS!$A12053,DATOS!$D$2:$D$20000,DATOS!$D12053,DATOS!$E$2:$E$20000,DATOS!$E12053,DATOS!$I$2:$I$20000,DATOS!$I12053,DATOS!$G$2:$G$20000,"EX")=0),0))))</f>
      </c>
      <c r="H12053">
        <f>IF(DATOS!$G12053&lt;&gt;"EX",0,--(COUNTIFS(DATOS!$A$2:$A$20000,DATOS!$A12053,DATOS!$D$2:$D$20000,DATOS!$D12053,DATOS!$E$2:$E$20000,DATOS!$E12053,DATOS!$I$2:$I$20000,DATOS!$I12053,DATOS!$G$2:$G$20000,"OR")=0))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DATOS!$A$2:$A$20000,DATOS!$A12054,DATOS!$D$2:$D$20000,DATOS!$D12054,DATOS!$E$2:$E$20000,DATOS!$E12054,DATOS!$I$2:$I$20000,DATOS!$I12054,DATOS!$G$2:$G$20000,"EX")=0),0))))</f>
      </c>
      <c r="H12054">
        <f>IF(DATOS!$G12054&lt;&gt;"EX",0,--(COUNTIFS(DATOS!$A$2:$A$20000,DATOS!$A12054,DATOS!$D$2:$D$20000,DATOS!$D12054,DATOS!$E$2:$E$20000,DATOS!$E12054,DATOS!$I$2:$I$20000,DATOS!$I12054,DATOS!$G$2:$G$20000,"OR")=0))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DATOS!$A$2:$A$20000,DATOS!$A12055,DATOS!$D$2:$D$20000,DATOS!$D12055,DATOS!$E$2:$E$20000,DATOS!$E12055,DATOS!$I$2:$I$20000,DATOS!$I12055,DATOS!$G$2:$G$20000,"EX")=0),0))))</f>
      </c>
      <c r="H12055">
        <f>IF(DATOS!$G12055&lt;&gt;"EX",0,--(COUNTIFS(DATOS!$A$2:$A$20000,DATOS!$A12055,DATOS!$D$2:$D$20000,DATOS!$D12055,DATOS!$E$2:$E$20000,DATOS!$E12055,DATOS!$I$2:$I$20000,DATOS!$I12055,DATOS!$G$2:$G$20000,"OR")=0))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DATOS!$A$2:$A$20000,DATOS!$A12056,DATOS!$D$2:$D$20000,DATOS!$D12056,DATOS!$E$2:$E$20000,DATOS!$E12056,DATOS!$I$2:$I$20000,DATOS!$I12056,DATOS!$G$2:$G$20000,"EX")=0),0))))</f>
      </c>
      <c r="H12056">
        <f>IF(DATOS!$G12056&lt;&gt;"EX",0,--(COUNTIFS(DATOS!$A$2:$A$20000,DATOS!$A12056,DATOS!$D$2:$D$20000,DATOS!$D12056,DATOS!$E$2:$E$20000,DATOS!$E12056,DATOS!$I$2:$I$20000,DATOS!$I12056,DATOS!$G$2:$G$20000,"OR")=0))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DATOS!$A$2:$A$20000,DATOS!$A12057,DATOS!$D$2:$D$20000,DATOS!$D12057,DATOS!$E$2:$E$20000,DATOS!$E12057,DATOS!$I$2:$I$20000,DATOS!$I12057,DATOS!$G$2:$G$20000,"EX")=0),0))))</f>
      </c>
      <c r="H12057">
        <f>IF(DATOS!$G12057&lt;&gt;"EX",0,--(COUNTIFS(DATOS!$A$2:$A$20000,DATOS!$A12057,DATOS!$D$2:$D$20000,DATOS!$D12057,DATOS!$E$2:$E$20000,DATOS!$E12057,DATOS!$I$2:$I$20000,DATOS!$I12057,DATOS!$G$2:$G$20000,"OR")=0))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DATOS!$A$2:$A$20000,DATOS!$A12058,DATOS!$D$2:$D$20000,DATOS!$D12058,DATOS!$E$2:$E$20000,DATOS!$E12058,DATOS!$I$2:$I$20000,DATOS!$I12058,DATOS!$G$2:$G$20000,"EX")=0),0))))</f>
      </c>
      <c r="H12058">
        <f>IF(DATOS!$G12058&lt;&gt;"EX",0,--(COUNTIFS(DATOS!$A$2:$A$20000,DATOS!$A12058,DATOS!$D$2:$D$20000,DATOS!$D12058,DATOS!$E$2:$E$20000,DATOS!$E12058,DATOS!$I$2:$I$20000,DATOS!$I12058,DATOS!$G$2:$G$20000,"OR")=0))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DATOS!$A$2:$A$20000,DATOS!$A12059,DATOS!$D$2:$D$20000,DATOS!$D12059,DATOS!$E$2:$E$20000,DATOS!$E12059,DATOS!$I$2:$I$20000,DATOS!$I12059,DATOS!$G$2:$G$20000,"EX")=0),0))))</f>
      </c>
      <c r="H12059">
        <f>IF(DATOS!$G12059&lt;&gt;"EX",0,--(COUNTIFS(DATOS!$A$2:$A$20000,DATOS!$A12059,DATOS!$D$2:$D$20000,DATOS!$D12059,DATOS!$E$2:$E$20000,DATOS!$E12059,DATOS!$I$2:$I$20000,DATOS!$I12059,DATOS!$G$2:$G$20000,"OR")=0))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DATOS!$A$2:$A$20000,DATOS!$A12060,DATOS!$D$2:$D$20000,DATOS!$D12060,DATOS!$E$2:$E$20000,DATOS!$E12060,DATOS!$I$2:$I$20000,DATOS!$I12060,DATOS!$G$2:$G$20000,"EX")=0),0))))</f>
      </c>
      <c r="H12060">
        <f>IF(DATOS!$G12060&lt;&gt;"EX",0,--(COUNTIFS(DATOS!$A$2:$A$20000,DATOS!$A12060,DATOS!$D$2:$D$20000,DATOS!$D12060,DATOS!$E$2:$E$20000,DATOS!$E12060,DATOS!$I$2:$I$20000,DATOS!$I12060,DATOS!$G$2:$G$20000,"OR")=0))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DATOS!$A$2:$A$20000,DATOS!$A12061,DATOS!$D$2:$D$20000,DATOS!$D12061,DATOS!$E$2:$E$20000,DATOS!$E12061,DATOS!$I$2:$I$20000,DATOS!$I12061,DATOS!$G$2:$G$20000,"EX")=0),0))))</f>
      </c>
      <c r="H12061">
        <f>IF(DATOS!$G12061&lt;&gt;"EX",0,--(COUNTIFS(DATOS!$A$2:$A$20000,DATOS!$A12061,DATOS!$D$2:$D$20000,DATOS!$D12061,DATOS!$E$2:$E$20000,DATOS!$E12061,DATOS!$I$2:$I$20000,DATOS!$I12061,DATOS!$G$2:$G$20000,"OR")=0))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DATOS!$A$2:$A$20000,DATOS!$A12062,DATOS!$D$2:$D$20000,DATOS!$D12062,DATOS!$E$2:$E$20000,DATOS!$E12062,DATOS!$I$2:$I$20000,DATOS!$I12062,DATOS!$G$2:$G$20000,"EX")=0),0))))</f>
      </c>
      <c r="H12062">
        <f>IF(DATOS!$G12062&lt;&gt;"EX",0,--(COUNTIFS(DATOS!$A$2:$A$20000,DATOS!$A12062,DATOS!$D$2:$D$20000,DATOS!$D12062,DATOS!$E$2:$E$20000,DATOS!$E12062,DATOS!$I$2:$I$20000,DATOS!$I12062,DATOS!$G$2:$G$20000,"OR")=0))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DATOS!$A$2:$A$20000,DATOS!$A12063,DATOS!$D$2:$D$20000,DATOS!$D12063,DATOS!$E$2:$E$20000,DATOS!$E12063,DATOS!$I$2:$I$20000,DATOS!$I12063,DATOS!$G$2:$G$20000,"EX")=0),0))))</f>
      </c>
      <c r="H12063">
        <f>IF(DATOS!$G12063&lt;&gt;"EX",0,--(COUNTIFS(DATOS!$A$2:$A$20000,DATOS!$A12063,DATOS!$D$2:$D$20000,DATOS!$D12063,DATOS!$E$2:$E$20000,DATOS!$E12063,DATOS!$I$2:$I$20000,DATOS!$I12063,DATOS!$G$2:$G$20000,"OR")=0))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DATOS!$A$2:$A$20000,DATOS!$A12064,DATOS!$D$2:$D$20000,DATOS!$D12064,DATOS!$E$2:$E$20000,DATOS!$E12064,DATOS!$I$2:$I$20000,DATOS!$I12064,DATOS!$G$2:$G$20000,"EX")=0),0))))</f>
      </c>
      <c r="H12064">
        <f>IF(DATOS!$G12064&lt;&gt;"EX",0,--(COUNTIFS(DATOS!$A$2:$A$20000,DATOS!$A12064,DATOS!$D$2:$D$20000,DATOS!$D12064,DATOS!$E$2:$E$20000,DATOS!$E12064,DATOS!$I$2:$I$20000,DATOS!$I12064,DATOS!$G$2:$G$20000,"OR")=0))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DATOS!$A$2:$A$20000,DATOS!$A12065,DATOS!$D$2:$D$20000,DATOS!$D12065,DATOS!$E$2:$E$20000,DATOS!$E12065,DATOS!$I$2:$I$20000,DATOS!$I12065,DATOS!$G$2:$G$20000,"EX")=0),0))))</f>
      </c>
      <c r="H12065">
        <f>IF(DATOS!$G12065&lt;&gt;"EX",0,--(COUNTIFS(DATOS!$A$2:$A$20000,DATOS!$A12065,DATOS!$D$2:$D$20000,DATOS!$D12065,DATOS!$E$2:$E$20000,DATOS!$E12065,DATOS!$I$2:$I$20000,DATOS!$I12065,DATOS!$G$2:$G$20000,"OR")=0))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DATOS!$A$2:$A$20000,DATOS!$A12066,DATOS!$D$2:$D$20000,DATOS!$D12066,DATOS!$E$2:$E$20000,DATOS!$E12066,DATOS!$I$2:$I$20000,DATOS!$I12066,DATOS!$G$2:$G$20000,"EX")=0),0))))</f>
      </c>
      <c r="H12066">
        <f>IF(DATOS!$G12066&lt;&gt;"EX",0,--(COUNTIFS(DATOS!$A$2:$A$20000,DATOS!$A12066,DATOS!$D$2:$D$20000,DATOS!$D12066,DATOS!$E$2:$E$20000,DATOS!$E12066,DATOS!$I$2:$I$20000,DATOS!$I12066,DATOS!$G$2:$G$20000,"OR")=0))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DATOS!$A$2:$A$20000,DATOS!$A12067,DATOS!$D$2:$D$20000,DATOS!$D12067,DATOS!$E$2:$E$20000,DATOS!$E12067,DATOS!$I$2:$I$20000,DATOS!$I12067,DATOS!$G$2:$G$20000,"EX")=0),0))))</f>
      </c>
      <c r="H12067">
        <f>IF(DATOS!$G12067&lt;&gt;"EX",0,--(COUNTIFS(DATOS!$A$2:$A$20000,DATOS!$A12067,DATOS!$D$2:$D$20000,DATOS!$D12067,DATOS!$E$2:$E$20000,DATOS!$E12067,DATOS!$I$2:$I$20000,DATOS!$I12067,DATOS!$G$2:$G$20000,"OR")=0))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DATOS!$A$2:$A$20000,DATOS!$A12068,DATOS!$D$2:$D$20000,DATOS!$D12068,DATOS!$E$2:$E$20000,DATOS!$E12068,DATOS!$I$2:$I$20000,DATOS!$I12068,DATOS!$G$2:$G$20000,"EX")=0),0))))</f>
      </c>
      <c r="H12068">
        <f>IF(DATOS!$G12068&lt;&gt;"EX",0,--(COUNTIFS(DATOS!$A$2:$A$20000,DATOS!$A12068,DATOS!$D$2:$D$20000,DATOS!$D12068,DATOS!$E$2:$E$20000,DATOS!$E12068,DATOS!$I$2:$I$20000,DATOS!$I12068,DATOS!$G$2:$G$20000,"OR")=0))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DATOS!$A$2:$A$20000,DATOS!$A12069,DATOS!$D$2:$D$20000,DATOS!$D12069,DATOS!$E$2:$E$20000,DATOS!$E12069,DATOS!$I$2:$I$20000,DATOS!$I12069,DATOS!$G$2:$G$20000,"EX")=0),0))))</f>
      </c>
      <c r="H12069">
        <f>IF(DATOS!$G12069&lt;&gt;"EX",0,--(COUNTIFS(DATOS!$A$2:$A$20000,DATOS!$A12069,DATOS!$D$2:$D$20000,DATOS!$D12069,DATOS!$E$2:$E$20000,DATOS!$E12069,DATOS!$I$2:$I$20000,DATOS!$I12069,DATOS!$G$2:$G$20000,"OR")=0))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DATOS!$A$2:$A$20000,DATOS!$A12070,DATOS!$D$2:$D$20000,DATOS!$D12070,DATOS!$E$2:$E$20000,DATOS!$E12070,DATOS!$I$2:$I$20000,DATOS!$I12070,DATOS!$G$2:$G$20000,"EX")=0),0))))</f>
      </c>
      <c r="H12070">
        <f>IF(DATOS!$G12070&lt;&gt;"EX",0,--(COUNTIFS(DATOS!$A$2:$A$20000,DATOS!$A12070,DATOS!$D$2:$D$20000,DATOS!$D12070,DATOS!$E$2:$E$20000,DATOS!$E12070,DATOS!$I$2:$I$20000,DATOS!$I12070,DATOS!$G$2:$G$20000,"OR")=0))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DATOS!$A$2:$A$20000,DATOS!$A12071,DATOS!$D$2:$D$20000,DATOS!$D12071,DATOS!$E$2:$E$20000,DATOS!$E12071,DATOS!$I$2:$I$20000,DATOS!$I12071,DATOS!$G$2:$G$20000,"EX")=0),0))))</f>
      </c>
      <c r="H12071">
        <f>IF(DATOS!$G12071&lt;&gt;"EX",0,--(COUNTIFS(DATOS!$A$2:$A$20000,DATOS!$A12071,DATOS!$D$2:$D$20000,DATOS!$D12071,DATOS!$E$2:$E$20000,DATOS!$E12071,DATOS!$I$2:$I$20000,DATOS!$I12071,DATOS!$G$2:$G$20000,"OR")=0))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DATOS!$A$2:$A$20000,DATOS!$A12072,DATOS!$D$2:$D$20000,DATOS!$D12072,DATOS!$E$2:$E$20000,DATOS!$E12072,DATOS!$I$2:$I$20000,DATOS!$I12072,DATOS!$G$2:$G$20000,"EX")=0),0))))</f>
      </c>
      <c r="H12072">
        <f>IF(DATOS!$G12072&lt;&gt;"EX",0,--(COUNTIFS(DATOS!$A$2:$A$20000,DATOS!$A12072,DATOS!$D$2:$D$20000,DATOS!$D12072,DATOS!$E$2:$E$20000,DATOS!$E12072,DATOS!$I$2:$I$20000,DATOS!$I12072,DATOS!$G$2:$G$20000,"OR")=0))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DATOS!$A$2:$A$20000,DATOS!$A12073,DATOS!$D$2:$D$20000,DATOS!$D12073,DATOS!$E$2:$E$20000,DATOS!$E12073,DATOS!$I$2:$I$20000,DATOS!$I12073,DATOS!$G$2:$G$20000,"EX")=0),0))))</f>
      </c>
      <c r="H12073">
        <f>IF(DATOS!$G12073&lt;&gt;"EX",0,--(COUNTIFS(DATOS!$A$2:$A$20000,DATOS!$A12073,DATOS!$D$2:$D$20000,DATOS!$D12073,DATOS!$E$2:$E$20000,DATOS!$E12073,DATOS!$I$2:$I$20000,DATOS!$I12073,DATOS!$G$2:$G$20000,"OR")=0))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DATOS!$A$2:$A$20000,DATOS!$A12074,DATOS!$D$2:$D$20000,DATOS!$D12074,DATOS!$E$2:$E$20000,DATOS!$E12074,DATOS!$I$2:$I$20000,DATOS!$I12074,DATOS!$G$2:$G$20000,"EX")=0),0))))</f>
      </c>
      <c r="H12074">
        <f>IF(DATOS!$G12074&lt;&gt;"EX",0,--(COUNTIFS(DATOS!$A$2:$A$20000,DATOS!$A12074,DATOS!$D$2:$D$20000,DATOS!$D12074,DATOS!$E$2:$E$20000,DATOS!$E12074,DATOS!$I$2:$I$20000,DATOS!$I12074,DATOS!$G$2:$G$20000,"OR")=0))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DATOS!$A$2:$A$20000,DATOS!$A12075,DATOS!$D$2:$D$20000,DATOS!$D12075,DATOS!$E$2:$E$20000,DATOS!$E12075,DATOS!$I$2:$I$20000,DATOS!$I12075,DATOS!$G$2:$G$20000,"EX")=0),0))))</f>
      </c>
      <c r="H12075">
        <f>IF(DATOS!$G12075&lt;&gt;"EX",0,--(COUNTIFS(DATOS!$A$2:$A$20000,DATOS!$A12075,DATOS!$D$2:$D$20000,DATOS!$D12075,DATOS!$E$2:$E$20000,DATOS!$E12075,DATOS!$I$2:$I$20000,DATOS!$I12075,DATOS!$G$2:$G$20000,"OR")=0))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DATOS!$A$2:$A$20000,DATOS!$A12076,DATOS!$D$2:$D$20000,DATOS!$D12076,DATOS!$E$2:$E$20000,DATOS!$E12076,DATOS!$I$2:$I$20000,DATOS!$I12076,DATOS!$G$2:$G$20000,"EX")=0),0))))</f>
      </c>
      <c r="H12076">
        <f>IF(DATOS!$G12076&lt;&gt;"EX",0,--(COUNTIFS(DATOS!$A$2:$A$20000,DATOS!$A12076,DATOS!$D$2:$D$20000,DATOS!$D12076,DATOS!$E$2:$E$20000,DATOS!$E12076,DATOS!$I$2:$I$20000,DATOS!$I12076,DATOS!$G$2:$G$20000,"OR")=0))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DATOS!$A$2:$A$20000,DATOS!$A12077,DATOS!$D$2:$D$20000,DATOS!$D12077,DATOS!$E$2:$E$20000,DATOS!$E12077,DATOS!$I$2:$I$20000,DATOS!$I12077,DATOS!$G$2:$G$20000,"EX")=0),0))))</f>
      </c>
      <c r="H12077">
        <f>IF(DATOS!$G12077&lt;&gt;"EX",0,--(COUNTIFS(DATOS!$A$2:$A$20000,DATOS!$A12077,DATOS!$D$2:$D$20000,DATOS!$D12077,DATOS!$E$2:$E$20000,DATOS!$E12077,DATOS!$I$2:$I$20000,DATOS!$I12077,DATOS!$G$2:$G$20000,"OR")=0))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DATOS!$A$2:$A$20000,DATOS!$A12078,DATOS!$D$2:$D$20000,DATOS!$D12078,DATOS!$E$2:$E$20000,DATOS!$E12078,DATOS!$I$2:$I$20000,DATOS!$I12078,DATOS!$G$2:$G$20000,"EX")=0),0))))</f>
      </c>
      <c r="H12078">
        <f>IF(DATOS!$G12078&lt;&gt;"EX",0,--(COUNTIFS(DATOS!$A$2:$A$20000,DATOS!$A12078,DATOS!$D$2:$D$20000,DATOS!$D12078,DATOS!$E$2:$E$20000,DATOS!$E12078,DATOS!$I$2:$I$20000,DATOS!$I12078,DATOS!$G$2:$G$20000,"OR")=0))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DATOS!$A$2:$A$20000,DATOS!$A12079,DATOS!$D$2:$D$20000,DATOS!$D12079,DATOS!$E$2:$E$20000,DATOS!$E12079,DATOS!$I$2:$I$20000,DATOS!$I12079,DATOS!$G$2:$G$20000,"EX")=0),0))))</f>
      </c>
      <c r="H12079">
        <f>IF(DATOS!$G12079&lt;&gt;"EX",0,--(COUNTIFS(DATOS!$A$2:$A$20000,DATOS!$A12079,DATOS!$D$2:$D$20000,DATOS!$D12079,DATOS!$E$2:$E$20000,DATOS!$E12079,DATOS!$I$2:$I$20000,DATOS!$I12079,DATOS!$G$2:$G$20000,"OR")=0))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DATOS!$A$2:$A$20000,DATOS!$A12080,DATOS!$D$2:$D$20000,DATOS!$D12080,DATOS!$E$2:$E$20000,DATOS!$E12080,DATOS!$I$2:$I$20000,DATOS!$I12080,DATOS!$G$2:$G$20000,"EX")=0),0))))</f>
      </c>
      <c r="H12080">
        <f>IF(DATOS!$G12080&lt;&gt;"EX",0,--(COUNTIFS(DATOS!$A$2:$A$20000,DATOS!$A12080,DATOS!$D$2:$D$20000,DATOS!$D12080,DATOS!$E$2:$E$20000,DATOS!$E12080,DATOS!$I$2:$I$20000,DATOS!$I12080,DATOS!$G$2:$G$20000,"OR")=0))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DATOS!$A$2:$A$20000,DATOS!$A12081,DATOS!$D$2:$D$20000,DATOS!$D12081,DATOS!$E$2:$E$20000,DATOS!$E12081,DATOS!$I$2:$I$20000,DATOS!$I12081,DATOS!$G$2:$G$20000,"EX")=0),0))))</f>
      </c>
      <c r="H12081">
        <f>IF(DATOS!$G12081&lt;&gt;"EX",0,--(COUNTIFS(DATOS!$A$2:$A$20000,DATOS!$A12081,DATOS!$D$2:$D$20000,DATOS!$D12081,DATOS!$E$2:$E$20000,DATOS!$E12081,DATOS!$I$2:$I$20000,DATOS!$I12081,DATOS!$G$2:$G$20000,"OR")=0))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DATOS!$A$2:$A$20000,DATOS!$A12082,DATOS!$D$2:$D$20000,DATOS!$D12082,DATOS!$E$2:$E$20000,DATOS!$E12082,DATOS!$I$2:$I$20000,DATOS!$I12082,DATOS!$G$2:$G$20000,"EX")=0),0))))</f>
      </c>
      <c r="H12082">
        <f>IF(DATOS!$G12082&lt;&gt;"EX",0,--(COUNTIFS(DATOS!$A$2:$A$20000,DATOS!$A12082,DATOS!$D$2:$D$20000,DATOS!$D12082,DATOS!$E$2:$E$20000,DATOS!$E12082,DATOS!$I$2:$I$20000,DATOS!$I12082,DATOS!$G$2:$G$20000,"OR")=0))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DATOS!$A$2:$A$20000,DATOS!$A12083,DATOS!$D$2:$D$20000,DATOS!$D12083,DATOS!$E$2:$E$20000,DATOS!$E12083,DATOS!$I$2:$I$20000,DATOS!$I12083,DATOS!$G$2:$G$20000,"EX")=0),0))))</f>
      </c>
      <c r="H12083">
        <f>IF(DATOS!$G12083&lt;&gt;"EX",0,--(COUNTIFS(DATOS!$A$2:$A$20000,DATOS!$A12083,DATOS!$D$2:$D$20000,DATOS!$D12083,DATOS!$E$2:$E$20000,DATOS!$E12083,DATOS!$I$2:$I$20000,DATOS!$I12083,DATOS!$G$2:$G$20000,"OR")=0))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DATOS!$A$2:$A$20000,DATOS!$A12084,DATOS!$D$2:$D$20000,DATOS!$D12084,DATOS!$E$2:$E$20000,DATOS!$E12084,DATOS!$I$2:$I$20000,DATOS!$I12084,DATOS!$G$2:$G$20000,"EX")=0),0))))</f>
      </c>
      <c r="H12084">
        <f>IF(DATOS!$G12084&lt;&gt;"EX",0,--(COUNTIFS(DATOS!$A$2:$A$20000,DATOS!$A12084,DATOS!$D$2:$D$20000,DATOS!$D12084,DATOS!$E$2:$E$20000,DATOS!$E12084,DATOS!$I$2:$I$20000,DATOS!$I12084,DATOS!$G$2:$G$20000,"OR")=0))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DATOS!$A$2:$A$20000,DATOS!$A12085,DATOS!$D$2:$D$20000,DATOS!$D12085,DATOS!$E$2:$E$20000,DATOS!$E12085,DATOS!$I$2:$I$20000,DATOS!$I12085,DATOS!$G$2:$G$20000,"EX")=0),0))))</f>
      </c>
      <c r="H12085">
        <f>IF(DATOS!$G12085&lt;&gt;"EX",0,--(COUNTIFS(DATOS!$A$2:$A$20000,DATOS!$A12085,DATOS!$D$2:$D$20000,DATOS!$D12085,DATOS!$E$2:$E$20000,DATOS!$E12085,DATOS!$I$2:$I$20000,DATOS!$I12085,DATOS!$G$2:$G$20000,"OR")=0))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DATOS!$A$2:$A$20000,DATOS!$A12086,DATOS!$D$2:$D$20000,DATOS!$D12086,DATOS!$E$2:$E$20000,DATOS!$E12086,DATOS!$I$2:$I$20000,DATOS!$I12086,DATOS!$G$2:$G$20000,"EX")=0),0))))</f>
      </c>
      <c r="H12086">
        <f>IF(DATOS!$G12086&lt;&gt;"EX",0,--(COUNTIFS(DATOS!$A$2:$A$20000,DATOS!$A12086,DATOS!$D$2:$D$20000,DATOS!$D12086,DATOS!$E$2:$E$20000,DATOS!$E12086,DATOS!$I$2:$I$20000,DATOS!$I12086,DATOS!$G$2:$G$20000,"OR")=0))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DATOS!$A$2:$A$20000,DATOS!$A12087,DATOS!$D$2:$D$20000,DATOS!$D12087,DATOS!$E$2:$E$20000,DATOS!$E12087,DATOS!$I$2:$I$20000,DATOS!$I12087,DATOS!$G$2:$G$20000,"EX")=0),0))))</f>
      </c>
      <c r="H12087">
        <f>IF(DATOS!$G12087&lt;&gt;"EX",0,--(COUNTIFS(DATOS!$A$2:$A$20000,DATOS!$A12087,DATOS!$D$2:$D$20000,DATOS!$D12087,DATOS!$E$2:$E$20000,DATOS!$E12087,DATOS!$I$2:$I$20000,DATOS!$I12087,DATOS!$G$2:$G$20000,"OR")=0))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DATOS!$A$2:$A$20000,DATOS!$A12088,DATOS!$D$2:$D$20000,DATOS!$D12088,DATOS!$E$2:$E$20000,DATOS!$E12088,DATOS!$I$2:$I$20000,DATOS!$I12088,DATOS!$G$2:$G$20000,"EX")=0),0))))</f>
      </c>
      <c r="H12088">
        <f>IF(DATOS!$G12088&lt;&gt;"EX",0,--(COUNTIFS(DATOS!$A$2:$A$20000,DATOS!$A12088,DATOS!$D$2:$D$20000,DATOS!$D12088,DATOS!$E$2:$E$20000,DATOS!$E12088,DATOS!$I$2:$I$20000,DATOS!$I12088,DATOS!$G$2:$G$20000,"OR")=0))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DATOS!$A$2:$A$20000,DATOS!$A12089,DATOS!$D$2:$D$20000,DATOS!$D12089,DATOS!$E$2:$E$20000,DATOS!$E12089,DATOS!$I$2:$I$20000,DATOS!$I12089,DATOS!$G$2:$G$20000,"EX")=0),0))))</f>
      </c>
      <c r="H12089">
        <f>IF(DATOS!$G12089&lt;&gt;"EX",0,--(COUNTIFS(DATOS!$A$2:$A$20000,DATOS!$A12089,DATOS!$D$2:$D$20000,DATOS!$D12089,DATOS!$E$2:$E$20000,DATOS!$E12089,DATOS!$I$2:$I$20000,DATOS!$I12089,DATOS!$G$2:$G$20000,"OR")=0))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DATOS!$A$2:$A$20000,DATOS!$A12090,DATOS!$D$2:$D$20000,DATOS!$D12090,DATOS!$E$2:$E$20000,DATOS!$E12090,DATOS!$I$2:$I$20000,DATOS!$I12090,DATOS!$G$2:$G$20000,"EX")=0),0))))</f>
      </c>
      <c r="H12090">
        <f>IF(DATOS!$G12090&lt;&gt;"EX",0,--(COUNTIFS(DATOS!$A$2:$A$20000,DATOS!$A12090,DATOS!$D$2:$D$20000,DATOS!$D12090,DATOS!$E$2:$E$20000,DATOS!$E12090,DATOS!$I$2:$I$20000,DATOS!$I12090,DATOS!$G$2:$G$20000,"OR")=0))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DATOS!$A$2:$A$20000,DATOS!$A12091,DATOS!$D$2:$D$20000,DATOS!$D12091,DATOS!$E$2:$E$20000,DATOS!$E12091,DATOS!$I$2:$I$20000,DATOS!$I12091,DATOS!$G$2:$G$20000,"EX")=0),0))))</f>
      </c>
      <c r="H12091">
        <f>IF(DATOS!$G12091&lt;&gt;"EX",0,--(COUNTIFS(DATOS!$A$2:$A$20000,DATOS!$A12091,DATOS!$D$2:$D$20000,DATOS!$D12091,DATOS!$E$2:$E$20000,DATOS!$E12091,DATOS!$I$2:$I$20000,DATOS!$I12091,DATOS!$G$2:$G$20000,"OR")=0))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DATOS!$A$2:$A$20000,DATOS!$A12092,DATOS!$D$2:$D$20000,DATOS!$D12092,DATOS!$E$2:$E$20000,DATOS!$E12092,DATOS!$I$2:$I$20000,DATOS!$I12092,DATOS!$G$2:$G$20000,"EX")=0),0))))</f>
      </c>
      <c r="H12092">
        <f>IF(DATOS!$G12092&lt;&gt;"EX",0,--(COUNTIFS(DATOS!$A$2:$A$20000,DATOS!$A12092,DATOS!$D$2:$D$20000,DATOS!$D12092,DATOS!$E$2:$E$20000,DATOS!$E12092,DATOS!$I$2:$I$20000,DATOS!$I12092,DATOS!$G$2:$G$20000,"OR")=0))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DATOS!$A$2:$A$20000,DATOS!$A12093,DATOS!$D$2:$D$20000,DATOS!$D12093,DATOS!$E$2:$E$20000,DATOS!$E12093,DATOS!$I$2:$I$20000,DATOS!$I12093,DATOS!$G$2:$G$20000,"EX")=0),0))))</f>
      </c>
      <c r="H12093">
        <f>IF(DATOS!$G12093&lt;&gt;"EX",0,--(COUNTIFS(DATOS!$A$2:$A$20000,DATOS!$A12093,DATOS!$D$2:$D$20000,DATOS!$D12093,DATOS!$E$2:$E$20000,DATOS!$E12093,DATOS!$I$2:$I$20000,DATOS!$I12093,DATOS!$G$2:$G$20000,"OR")=0))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DATOS!$A$2:$A$20000,DATOS!$A12094,DATOS!$D$2:$D$20000,DATOS!$D12094,DATOS!$E$2:$E$20000,DATOS!$E12094,DATOS!$I$2:$I$20000,DATOS!$I12094,DATOS!$G$2:$G$20000,"EX")=0),0))))</f>
      </c>
      <c r="H12094">
        <f>IF(DATOS!$G12094&lt;&gt;"EX",0,--(COUNTIFS(DATOS!$A$2:$A$20000,DATOS!$A12094,DATOS!$D$2:$D$20000,DATOS!$D12094,DATOS!$E$2:$E$20000,DATOS!$E12094,DATOS!$I$2:$I$20000,DATOS!$I12094,DATOS!$G$2:$G$20000,"OR")=0))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DATOS!$A$2:$A$20000,DATOS!$A12095,DATOS!$D$2:$D$20000,DATOS!$D12095,DATOS!$E$2:$E$20000,DATOS!$E12095,DATOS!$I$2:$I$20000,DATOS!$I12095,DATOS!$G$2:$G$20000,"EX")=0),0))))</f>
      </c>
      <c r="H12095">
        <f>IF(DATOS!$G12095&lt;&gt;"EX",0,--(COUNTIFS(DATOS!$A$2:$A$20000,DATOS!$A12095,DATOS!$D$2:$D$20000,DATOS!$D12095,DATOS!$E$2:$E$20000,DATOS!$E12095,DATOS!$I$2:$I$20000,DATOS!$I12095,DATOS!$G$2:$G$20000,"OR")=0))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DATOS!$A$2:$A$20000,DATOS!$A12096,DATOS!$D$2:$D$20000,DATOS!$D12096,DATOS!$E$2:$E$20000,DATOS!$E12096,DATOS!$I$2:$I$20000,DATOS!$I12096,DATOS!$G$2:$G$20000,"EX")=0),0))))</f>
      </c>
      <c r="H12096">
        <f>IF(DATOS!$G12096&lt;&gt;"EX",0,--(COUNTIFS(DATOS!$A$2:$A$20000,DATOS!$A12096,DATOS!$D$2:$D$20000,DATOS!$D12096,DATOS!$E$2:$E$20000,DATOS!$E12096,DATOS!$I$2:$I$20000,DATOS!$I12096,DATOS!$G$2:$G$20000,"OR")=0))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DATOS!$A$2:$A$20000,DATOS!$A12097,DATOS!$D$2:$D$20000,DATOS!$D12097,DATOS!$E$2:$E$20000,DATOS!$E12097,DATOS!$I$2:$I$20000,DATOS!$I12097,DATOS!$G$2:$G$20000,"EX")=0),0))))</f>
      </c>
      <c r="H12097">
        <f>IF(DATOS!$G12097&lt;&gt;"EX",0,--(COUNTIFS(DATOS!$A$2:$A$20000,DATOS!$A12097,DATOS!$D$2:$D$20000,DATOS!$D12097,DATOS!$E$2:$E$20000,DATOS!$E12097,DATOS!$I$2:$I$20000,DATOS!$I12097,DATOS!$G$2:$G$20000,"OR")=0))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DATOS!$A$2:$A$20000,DATOS!$A12098,DATOS!$D$2:$D$20000,DATOS!$D12098,DATOS!$E$2:$E$20000,DATOS!$E12098,DATOS!$I$2:$I$20000,DATOS!$I12098,DATOS!$G$2:$G$20000,"EX")=0),0))))</f>
      </c>
      <c r="H12098">
        <f>IF(DATOS!$G12098&lt;&gt;"EX",0,--(COUNTIFS(DATOS!$A$2:$A$20000,DATOS!$A12098,DATOS!$D$2:$D$20000,DATOS!$D12098,DATOS!$E$2:$E$20000,DATOS!$E12098,DATOS!$I$2:$I$20000,DATOS!$I12098,DATOS!$G$2:$G$20000,"OR")=0))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DATOS!$A$2:$A$20000,DATOS!$A12099,DATOS!$D$2:$D$20000,DATOS!$D12099,DATOS!$E$2:$E$20000,DATOS!$E12099,DATOS!$I$2:$I$20000,DATOS!$I12099,DATOS!$G$2:$G$20000,"EX")=0),0))))</f>
      </c>
      <c r="H12099">
        <f>IF(DATOS!$G12099&lt;&gt;"EX",0,--(COUNTIFS(DATOS!$A$2:$A$20000,DATOS!$A12099,DATOS!$D$2:$D$20000,DATOS!$D12099,DATOS!$E$2:$E$20000,DATOS!$E12099,DATOS!$I$2:$I$20000,DATOS!$I12099,DATOS!$G$2:$G$20000,"OR")=0))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DATOS!$A$2:$A$20000,DATOS!$A12100,DATOS!$D$2:$D$20000,DATOS!$D12100,DATOS!$E$2:$E$20000,DATOS!$E12100,DATOS!$I$2:$I$20000,DATOS!$I12100,DATOS!$G$2:$G$20000,"EX")=0),0))))</f>
      </c>
      <c r="H12100">
        <f>IF(DATOS!$G12100&lt;&gt;"EX",0,--(COUNTIFS(DATOS!$A$2:$A$20000,DATOS!$A12100,DATOS!$D$2:$D$20000,DATOS!$D12100,DATOS!$E$2:$E$20000,DATOS!$E12100,DATOS!$I$2:$I$20000,DATOS!$I12100,DATOS!$G$2:$G$20000,"OR")=0))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DATOS!$A$2:$A$20000,DATOS!$A12101,DATOS!$D$2:$D$20000,DATOS!$D12101,DATOS!$E$2:$E$20000,DATOS!$E12101,DATOS!$I$2:$I$20000,DATOS!$I12101,DATOS!$G$2:$G$20000,"EX")=0),0))))</f>
      </c>
      <c r="H12101">
        <f>IF(DATOS!$G12101&lt;&gt;"EX",0,--(COUNTIFS(DATOS!$A$2:$A$20000,DATOS!$A12101,DATOS!$D$2:$D$20000,DATOS!$D12101,DATOS!$E$2:$E$20000,DATOS!$E12101,DATOS!$I$2:$I$20000,DATOS!$I12101,DATOS!$G$2:$G$20000,"OR")=0))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DATOS!$A$2:$A$20000,DATOS!$A12102,DATOS!$D$2:$D$20000,DATOS!$D12102,DATOS!$E$2:$E$20000,DATOS!$E12102,DATOS!$I$2:$I$20000,DATOS!$I12102,DATOS!$G$2:$G$20000,"EX")=0),0))))</f>
      </c>
      <c r="H12102">
        <f>IF(DATOS!$G12102&lt;&gt;"EX",0,--(COUNTIFS(DATOS!$A$2:$A$20000,DATOS!$A12102,DATOS!$D$2:$D$20000,DATOS!$D12102,DATOS!$E$2:$E$20000,DATOS!$E12102,DATOS!$I$2:$I$20000,DATOS!$I12102,DATOS!$G$2:$G$20000,"OR")=0))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DATOS!$A$2:$A$20000,DATOS!$A12103,DATOS!$D$2:$D$20000,DATOS!$D12103,DATOS!$E$2:$E$20000,DATOS!$E12103,DATOS!$I$2:$I$20000,DATOS!$I12103,DATOS!$G$2:$G$20000,"EX")=0),0))))</f>
      </c>
      <c r="H12103">
        <f>IF(DATOS!$G12103&lt;&gt;"EX",0,--(COUNTIFS(DATOS!$A$2:$A$20000,DATOS!$A12103,DATOS!$D$2:$D$20000,DATOS!$D12103,DATOS!$E$2:$E$20000,DATOS!$E12103,DATOS!$I$2:$I$20000,DATOS!$I12103,DATOS!$G$2:$G$20000,"OR")=0))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DATOS!$A$2:$A$20000,DATOS!$A12104,DATOS!$D$2:$D$20000,DATOS!$D12104,DATOS!$E$2:$E$20000,DATOS!$E12104,DATOS!$I$2:$I$20000,DATOS!$I12104,DATOS!$G$2:$G$20000,"EX")=0),0))))</f>
      </c>
      <c r="H12104">
        <f>IF(DATOS!$G12104&lt;&gt;"EX",0,--(COUNTIFS(DATOS!$A$2:$A$20000,DATOS!$A12104,DATOS!$D$2:$D$20000,DATOS!$D12104,DATOS!$E$2:$E$20000,DATOS!$E12104,DATOS!$I$2:$I$20000,DATOS!$I12104,DATOS!$G$2:$G$20000,"OR")=0))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DATOS!$A$2:$A$20000,DATOS!$A12105,DATOS!$D$2:$D$20000,DATOS!$D12105,DATOS!$E$2:$E$20000,DATOS!$E12105,DATOS!$I$2:$I$20000,DATOS!$I12105,DATOS!$G$2:$G$20000,"EX")=0),0))))</f>
      </c>
      <c r="H12105">
        <f>IF(DATOS!$G12105&lt;&gt;"EX",0,--(COUNTIFS(DATOS!$A$2:$A$20000,DATOS!$A12105,DATOS!$D$2:$D$20000,DATOS!$D12105,DATOS!$E$2:$E$20000,DATOS!$E12105,DATOS!$I$2:$I$20000,DATOS!$I12105,DATOS!$G$2:$G$20000,"OR")=0))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DATOS!$A$2:$A$20000,DATOS!$A12106,DATOS!$D$2:$D$20000,DATOS!$D12106,DATOS!$E$2:$E$20000,DATOS!$E12106,DATOS!$I$2:$I$20000,DATOS!$I12106,DATOS!$G$2:$G$20000,"EX")=0),0))))</f>
      </c>
      <c r="H12106">
        <f>IF(DATOS!$G12106&lt;&gt;"EX",0,--(COUNTIFS(DATOS!$A$2:$A$20000,DATOS!$A12106,DATOS!$D$2:$D$20000,DATOS!$D12106,DATOS!$E$2:$E$20000,DATOS!$E12106,DATOS!$I$2:$I$20000,DATOS!$I12106,DATOS!$G$2:$G$20000,"OR")=0))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DATOS!$A$2:$A$20000,DATOS!$A12107,DATOS!$D$2:$D$20000,DATOS!$D12107,DATOS!$E$2:$E$20000,DATOS!$E12107,DATOS!$I$2:$I$20000,DATOS!$I12107,DATOS!$G$2:$G$20000,"EX")=0),0))))</f>
      </c>
      <c r="H12107">
        <f>IF(DATOS!$G12107&lt;&gt;"EX",0,--(COUNTIFS(DATOS!$A$2:$A$20000,DATOS!$A12107,DATOS!$D$2:$D$20000,DATOS!$D12107,DATOS!$E$2:$E$20000,DATOS!$E12107,DATOS!$I$2:$I$20000,DATOS!$I12107,DATOS!$G$2:$G$20000,"OR")=0))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DATOS!$A$2:$A$20000,DATOS!$A12108,DATOS!$D$2:$D$20000,DATOS!$D12108,DATOS!$E$2:$E$20000,DATOS!$E12108,DATOS!$I$2:$I$20000,DATOS!$I12108,DATOS!$G$2:$G$20000,"EX")=0),0))))</f>
      </c>
      <c r="H12108">
        <f>IF(DATOS!$G12108&lt;&gt;"EX",0,--(COUNTIFS(DATOS!$A$2:$A$20000,DATOS!$A12108,DATOS!$D$2:$D$20000,DATOS!$D12108,DATOS!$E$2:$E$20000,DATOS!$E12108,DATOS!$I$2:$I$20000,DATOS!$I12108,DATOS!$G$2:$G$20000,"OR")=0))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DATOS!$A$2:$A$20000,DATOS!$A12109,DATOS!$D$2:$D$20000,DATOS!$D12109,DATOS!$E$2:$E$20000,DATOS!$E12109,DATOS!$I$2:$I$20000,DATOS!$I12109,DATOS!$G$2:$G$20000,"EX")=0),0))))</f>
      </c>
      <c r="H12109">
        <f>IF(DATOS!$G12109&lt;&gt;"EX",0,--(COUNTIFS(DATOS!$A$2:$A$20000,DATOS!$A12109,DATOS!$D$2:$D$20000,DATOS!$D12109,DATOS!$E$2:$E$20000,DATOS!$E12109,DATOS!$I$2:$I$20000,DATOS!$I12109,DATOS!$G$2:$G$20000,"OR")=0))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DATOS!$A$2:$A$20000,DATOS!$A12110,DATOS!$D$2:$D$20000,DATOS!$D12110,DATOS!$E$2:$E$20000,DATOS!$E12110,DATOS!$I$2:$I$20000,DATOS!$I12110,DATOS!$G$2:$G$20000,"EX")=0),0))))</f>
      </c>
      <c r="H12110">
        <f>IF(DATOS!$G12110&lt;&gt;"EX",0,--(COUNTIFS(DATOS!$A$2:$A$20000,DATOS!$A12110,DATOS!$D$2:$D$20000,DATOS!$D12110,DATOS!$E$2:$E$20000,DATOS!$E12110,DATOS!$I$2:$I$20000,DATOS!$I12110,DATOS!$G$2:$G$20000,"OR")=0))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DATOS!$A$2:$A$20000,DATOS!$A12111,DATOS!$D$2:$D$20000,DATOS!$D12111,DATOS!$E$2:$E$20000,DATOS!$E12111,DATOS!$I$2:$I$20000,DATOS!$I12111,DATOS!$G$2:$G$20000,"EX")=0),0))))</f>
      </c>
      <c r="H12111">
        <f>IF(DATOS!$G12111&lt;&gt;"EX",0,--(COUNTIFS(DATOS!$A$2:$A$20000,DATOS!$A12111,DATOS!$D$2:$D$20000,DATOS!$D12111,DATOS!$E$2:$E$20000,DATOS!$E12111,DATOS!$I$2:$I$20000,DATOS!$I12111,DATOS!$G$2:$G$20000,"OR")=0))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DATOS!$A$2:$A$20000,DATOS!$A12112,DATOS!$D$2:$D$20000,DATOS!$D12112,DATOS!$E$2:$E$20000,DATOS!$E12112,DATOS!$I$2:$I$20000,DATOS!$I12112,DATOS!$G$2:$G$20000,"EX")=0),0))))</f>
      </c>
      <c r="H12112">
        <f>IF(DATOS!$G12112&lt;&gt;"EX",0,--(COUNTIFS(DATOS!$A$2:$A$20000,DATOS!$A12112,DATOS!$D$2:$D$20000,DATOS!$D12112,DATOS!$E$2:$E$20000,DATOS!$E12112,DATOS!$I$2:$I$20000,DATOS!$I12112,DATOS!$G$2:$G$20000,"OR")=0))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DATOS!$A$2:$A$20000,DATOS!$A12113,DATOS!$D$2:$D$20000,DATOS!$D12113,DATOS!$E$2:$E$20000,DATOS!$E12113,DATOS!$I$2:$I$20000,DATOS!$I12113,DATOS!$G$2:$G$20000,"EX")=0),0))))</f>
      </c>
      <c r="H12113">
        <f>IF(DATOS!$G12113&lt;&gt;"EX",0,--(COUNTIFS(DATOS!$A$2:$A$20000,DATOS!$A12113,DATOS!$D$2:$D$20000,DATOS!$D12113,DATOS!$E$2:$E$20000,DATOS!$E12113,DATOS!$I$2:$I$20000,DATOS!$I12113,DATOS!$G$2:$G$20000,"OR")=0))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DATOS!$A$2:$A$20000,DATOS!$A12114,DATOS!$D$2:$D$20000,DATOS!$D12114,DATOS!$E$2:$E$20000,DATOS!$E12114,DATOS!$I$2:$I$20000,DATOS!$I12114,DATOS!$G$2:$G$20000,"EX")=0),0))))</f>
      </c>
      <c r="H12114">
        <f>IF(DATOS!$G12114&lt;&gt;"EX",0,--(COUNTIFS(DATOS!$A$2:$A$20000,DATOS!$A12114,DATOS!$D$2:$D$20000,DATOS!$D12114,DATOS!$E$2:$E$20000,DATOS!$E12114,DATOS!$I$2:$I$20000,DATOS!$I12114,DATOS!$G$2:$G$20000,"OR")=0))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DATOS!$A$2:$A$20000,DATOS!$A12115,DATOS!$D$2:$D$20000,DATOS!$D12115,DATOS!$E$2:$E$20000,DATOS!$E12115,DATOS!$I$2:$I$20000,DATOS!$I12115,DATOS!$G$2:$G$20000,"EX")=0),0))))</f>
      </c>
      <c r="H12115">
        <f>IF(DATOS!$G12115&lt;&gt;"EX",0,--(COUNTIFS(DATOS!$A$2:$A$20000,DATOS!$A12115,DATOS!$D$2:$D$20000,DATOS!$D12115,DATOS!$E$2:$E$20000,DATOS!$E12115,DATOS!$I$2:$I$20000,DATOS!$I12115,DATOS!$G$2:$G$20000,"OR")=0))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DATOS!$A$2:$A$20000,DATOS!$A12116,DATOS!$D$2:$D$20000,DATOS!$D12116,DATOS!$E$2:$E$20000,DATOS!$E12116,DATOS!$I$2:$I$20000,DATOS!$I12116,DATOS!$G$2:$G$20000,"EX")=0),0))))</f>
      </c>
      <c r="H12116">
        <f>IF(DATOS!$G12116&lt;&gt;"EX",0,--(COUNTIFS(DATOS!$A$2:$A$20000,DATOS!$A12116,DATOS!$D$2:$D$20000,DATOS!$D12116,DATOS!$E$2:$E$20000,DATOS!$E12116,DATOS!$I$2:$I$20000,DATOS!$I12116,DATOS!$G$2:$G$20000,"OR")=0))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DATOS!$A$2:$A$20000,DATOS!$A12117,DATOS!$D$2:$D$20000,DATOS!$D12117,DATOS!$E$2:$E$20000,DATOS!$E12117,DATOS!$I$2:$I$20000,DATOS!$I12117,DATOS!$G$2:$G$20000,"EX")=0),0))))</f>
      </c>
      <c r="H12117">
        <f>IF(DATOS!$G12117&lt;&gt;"EX",0,--(COUNTIFS(DATOS!$A$2:$A$20000,DATOS!$A12117,DATOS!$D$2:$D$20000,DATOS!$D12117,DATOS!$E$2:$E$20000,DATOS!$E12117,DATOS!$I$2:$I$20000,DATOS!$I12117,DATOS!$G$2:$G$20000,"OR")=0))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DATOS!$A$2:$A$20000,DATOS!$A12118,DATOS!$D$2:$D$20000,DATOS!$D12118,DATOS!$E$2:$E$20000,DATOS!$E12118,DATOS!$I$2:$I$20000,DATOS!$I12118,DATOS!$G$2:$G$20000,"EX")=0),0))))</f>
      </c>
      <c r="H12118">
        <f>IF(DATOS!$G12118&lt;&gt;"EX",0,--(COUNTIFS(DATOS!$A$2:$A$20000,DATOS!$A12118,DATOS!$D$2:$D$20000,DATOS!$D12118,DATOS!$E$2:$E$20000,DATOS!$E12118,DATOS!$I$2:$I$20000,DATOS!$I12118,DATOS!$G$2:$G$20000,"OR")=0))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DATOS!$A$2:$A$20000,DATOS!$A12119,DATOS!$D$2:$D$20000,DATOS!$D12119,DATOS!$E$2:$E$20000,DATOS!$E12119,DATOS!$I$2:$I$20000,DATOS!$I12119,DATOS!$G$2:$G$20000,"EX")=0),0))))</f>
      </c>
      <c r="H12119">
        <f>IF(DATOS!$G12119&lt;&gt;"EX",0,--(COUNTIFS(DATOS!$A$2:$A$20000,DATOS!$A12119,DATOS!$D$2:$D$20000,DATOS!$D12119,DATOS!$E$2:$E$20000,DATOS!$E12119,DATOS!$I$2:$I$20000,DATOS!$I12119,DATOS!$G$2:$G$20000,"OR")=0))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DATOS!$A$2:$A$20000,DATOS!$A12120,DATOS!$D$2:$D$20000,DATOS!$D12120,DATOS!$E$2:$E$20000,DATOS!$E12120,DATOS!$I$2:$I$20000,DATOS!$I12120,DATOS!$G$2:$G$20000,"EX")=0),0))))</f>
      </c>
      <c r="H12120">
        <f>IF(DATOS!$G12120&lt;&gt;"EX",0,--(COUNTIFS(DATOS!$A$2:$A$20000,DATOS!$A12120,DATOS!$D$2:$D$20000,DATOS!$D12120,DATOS!$E$2:$E$20000,DATOS!$E12120,DATOS!$I$2:$I$20000,DATOS!$I12120,DATOS!$G$2:$G$20000,"OR")=0))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DATOS!$A$2:$A$20000,DATOS!$A12121,DATOS!$D$2:$D$20000,DATOS!$D12121,DATOS!$E$2:$E$20000,DATOS!$E12121,DATOS!$I$2:$I$20000,DATOS!$I12121,DATOS!$G$2:$G$20000,"EX")=0),0))))</f>
      </c>
      <c r="H12121">
        <f>IF(DATOS!$G12121&lt;&gt;"EX",0,--(COUNTIFS(DATOS!$A$2:$A$20000,DATOS!$A12121,DATOS!$D$2:$D$20000,DATOS!$D12121,DATOS!$E$2:$E$20000,DATOS!$E12121,DATOS!$I$2:$I$20000,DATOS!$I12121,DATOS!$G$2:$G$20000,"OR")=0))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DATOS!$A$2:$A$20000,DATOS!$A12122,DATOS!$D$2:$D$20000,DATOS!$D12122,DATOS!$E$2:$E$20000,DATOS!$E12122,DATOS!$I$2:$I$20000,DATOS!$I12122,DATOS!$G$2:$G$20000,"EX")=0),0))))</f>
      </c>
      <c r="H12122">
        <f>IF(DATOS!$G12122&lt;&gt;"EX",0,--(COUNTIFS(DATOS!$A$2:$A$20000,DATOS!$A12122,DATOS!$D$2:$D$20000,DATOS!$D12122,DATOS!$E$2:$E$20000,DATOS!$E12122,DATOS!$I$2:$I$20000,DATOS!$I12122,DATOS!$G$2:$G$20000,"OR")=0))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DATOS!$A$2:$A$20000,DATOS!$A12123,DATOS!$D$2:$D$20000,DATOS!$D12123,DATOS!$E$2:$E$20000,DATOS!$E12123,DATOS!$I$2:$I$20000,DATOS!$I12123,DATOS!$G$2:$G$20000,"EX")=0),0))))</f>
      </c>
      <c r="H12123">
        <f>IF(DATOS!$G12123&lt;&gt;"EX",0,--(COUNTIFS(DATOS!$A$2:$A$20000,DATOS!$A12123,DATOS!$D$2:$D$20000,DATOS!$D12123,DATOS!$E$2:$E$20000,DATOS!$E12123,DATOS!$I$2:$I$20000,DATOS!$I12123,DATOS!$G$2:$G$20000,"OR")=0))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DATOS!$A$2:$A$20000,DATOS!$A12124,DATOS!$D$2:$D$20000,DATOS!$D12124,DATOS!$E$2:$E$20000,DATOS!$E12124,DATOS!$I$2:$I$20000,DATOS!$I12124,DATOS!$G$2:$G$20000,"EX")=0),0))))</f>
      </c>
      <c r="H12124">
        <f>IF(DATOS!$G12124&lt;&gt;"EX",0,--(COUNTIFS(DATOS!$A$2:$A$20000,DATOS!$A12124,DATOS!$D$2:$D$20000,DATOS!$D12124,DATOS!$E$2:$E$20000,DATOS!$E12124,DATOS!$I$2:$I$20000,DATOS!$I12124,DATOS!$G$2:$G$20000,"OR")=0))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DATOS!$A$2:$A$20000,DATOS!$A12125,DATOS!$D$2:$D$20000,DATOS!$D12125,DATOS!$E$2:$E$20000,DATOS!$E12125,DATOS!$I$2:$I$20000,DATOS!$I12125,DATOS!$G$2:$G$20000,"EX")=0),0))))</f>
      </c>
      <c r="H12125">
        <f>IF(DATOS!$G12125&lt;&gt;"EX",0,--(COUNTIFS(DATOS!$A$2:$A$20000,DATOS!$A12125,DATOS!$D$2:$D$20000,DATOS!$D12125,DATOS!$E$2:$E$20000,DATOS!$E12125,DATOS!$I$2:$I$20000,DATOS!$I12125,DATOS!$G$2:$G$20000,"OR")=0))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DATOS!$A$2:$A$20000,DATOS!$A12126,DATOS!$D$2:$D$20000,DATOS!$D12126,DATOS!$E$2:$E$20000,DATOS!$E12126,DATOS!$I$2:$I$20000,DATOS!$I12126,DATOS!$G$2:$G$20000,"EX")=0),0))))</f>
      </c>
      <c r="H12126">
        <f>IF(DATOS!$G12126&lt;&gt;"EX",0,--(COUNTIFS(DATOS!$A$2:$A$20000,DATOS!$A12126,DATOS!$D$2:$D$20000,DATOS!$D12126,DATOS!$E$2:$E$20000,DATOS!$E12126,DATOS!$I$2:$I$20000,DATOS!$I12126,DATOS!$G$2:$G$20000,"OR")=0))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DATOS!$A$2:$A$20000,DATOS!$A12127,DATOS!$D$2:$D$20000,DATOS!$D12127,DATOS!$E$2:$E$20000,DATOS!$E12127,DATOS!$I$2:$I$20000,DATOS!$I12127,DATOS!$G$2:$G$20000,"EX")=0),0))))</f>
      </c>
      <c r="H12127">
        <f>IF(DATOS!$G12127&lt;&gt;"EX",0,--(COUNTIFS(DATOS!$A$2:$A$20000,DATOS!$A12127,DATOS!$D$2:$D$20000,DATOS!$D12127,DATOS!$E$2:$E$20000,DATOS!$E12127,DATOS!$I$2:$I$20000,DATOS!$I12127,DATOS!$G$2:$G$20000,"OR")=0))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DATOS!$A$2:$A$20000,DATOS!$A12128,DATOS!$D$2:$D$20000,DATOS!$D12128,DATOS!$E$2:$E$20000,DATOS!$E12128,DATOS!$I$2:$I$20000,DATOS!$I12128,DATOS!$G$2:$G$20000,"EX")=0),0))))</f>
      </c>
      <c r="H12128">
        <f>IF(DATOS!$G12128&lt;&gt;"EX",0,--(COUNTIFS(DATOS!$A$2:$A$20000,DATOS!$A12128,DATOS!$D$2:$D$20000,DATOS!$D12128,DATOS!$E$2:$E$20000,DATOS!$E12128,DATOS!$I$2:$I$20000,DATOS!$I12128,DATOS!$G$2:$G$20000,"OR")=0))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DATOS!$A$2:$A$20000,DATOS!$A12129,DATOS!$D$2:$D$20000,DATOS!$D12129,DATOS!$E$2:$E$20000,DATOS!$E12129,DATOS!$I$2:$I$20000,DATOS!$I12129,DATOS!$G$2:$G$20000,"EX")=0),0))))</f>
      </c>
      <c r="H12129">
        <f>IF(DATOS!$G12129&lt;&gt;"EX",0,--(COUNTIFS(DATOS!$A$2:$A$20000,DATOS!$A12129,DATOS!$D$2:$D$20000,DATOS!$D12129,DATOS!$E$2:$E$20000,DATOS!$E12129,DATOS!$I$2:$I$20000,DATOS!$I12129,DATOS!$G$2:$G$20000,"OR")=0))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DATOS!$A$2:$A$20000,DATOS!$A12130,DATOS!$D$2:$D$20000,DATOS!$D12130,DATOS!$E$2:$E$20000,DATOS!$E12130,DATOS!$I$2:$I$20000,DATOS!$I12130,DATOS!$G$2:$G$20000,"EX")=0),0))))</f>
      </c>
      <c r="H12130">
        <f>IF(DATOS!$G12130&lt;&gt;"EX",0,--(COUNTIFS(DATOS!$A$2:$A$20000,DATOS!$A12130,DATOS!$D$2:$D$20000,DATOS!$D12130,DATOS!$E$2:$E$20000,DATOS!$E12130,DATOS!$I$2:$I$20000,DATOS!$I12130,DATOS!$G$2:$G$20000,"OR")=0))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DATOS!$A$2:$A$20000,DATOS!$A12131,DATOS!$D$2:$D$20000,DATOS!$D12131,DATOS!$E$2:$E$20000,DATOS!$E12131,DATOS!$I$2:$I$20000,DATOS!$I12131,DATOS!$G$2:$G$20000,"EX")=0),0))))</f>
      </c>
      <c r="H12131">
        <f>IF(DATOS!$G12131&lt;&gt;"EX",0,--(COUNTIFS(DATOS!$A$2:$A$20000,DATOS!$A12131,DATOS!$D$2:$D$20000,DATOS!$D12131,DATOS!$E$2:$E$20000,DATOS!$E12131,DATOS!$I$2:$I$20000,DATOS!$I12131,DATOS!$G$2:$G$20000,"OR")=0))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DATOS!$A$2:$A$20000,DATOS!$A12132,DATOS!$D$2:$D$20000,DATOS!$D12132,DATOS!$E$2:$E$20000,DATOS!$E12132,DATOS!$I$2:$I$20000,DATOS!$I12132,DATOS!$G$2:$G$20000,"EX")=0),0))))</f>
      </c>
      <c r="H12132">
        <f>IF(DATOS!$G12132&lt;&gt;"EX",0,--(COUNTIFS(DATOS!$A$2:$A$20000,DATOS!$A12132,DATOS!$D$2:$D$20000,DATOS!$D12132,DATOS!$E$2:$E$20000,DATOS!$E12132,DATOS!$I$2:$I$20000,DATOS!$I12132,DATOS!$G$2:$G$20000,"OR")=0))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DATOS!$A$2:$A$20000,DATOS!$A12133,DATOS!$D$2:$D$20000,DATOS!$D12133,DATOS!$E$2:$E$20000,DATOS!$E12133,DATOS!$I$2:$I$20000,DATOS!$I12133,DATOS!$G$2:$G$20000,"EX")=0),0))))</f>
      </c>
      <c r="H12133">
        <f>IF(DATOS!$G12133&lt;&gt;"EX",0,--(COUNTIFS(DATOS!$A$2:$A$20000,DATOS!$A12133,DATOS!$D$2:$D$20000,DATOS!$D12133,DATOS!$E$2:$E$20000,DATOS!$E12133,DATOS!$I$2:$I$20000,DATOS!$I12133,DATOS!$G$2:$G$20000,"OR")=0))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DATOS!$A$2:$A$20000,DATOS!$A12134,DATOS!$D$2:$D$20000,DATOS!$D12134,DATOS!$E$2:$E$20000,DATOS!$E12134,DATOS!$I$2:$I$20000,DATOS!$I12134,DATOS!$G$2:$G$20000,"EX")=0),0))))</f>
      </c>
      <c r="H12134">
        <f>IF(DATOS!$G12134&lt;&gt;"EX",0,--(COUNTIFS(DATOS!$A$2:$A$20000,DATOS!$A12134,DATOS!$D$2:$D$20000,DATOS!$D12134,DATOS!$E$2:$E$20000,DATOS!$E12134,DATOS!$I$2:$I$20000,DATOS!$I12134,DATOS!$G$2:$G$20000,"OR")=0))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DATOS!$A$2:$A$20000,DATOS!$A12135,DATOS!$D$2:$D$20000,DATOS!$D12135,DATOS!$E$2:$E$20000,DATOS!$E12135,DATOS!$I$2:$I$20000,DATOS!$I12135,DATOS!$G$2:$G$20000,"EX")=0),0))))</f>
      </c>
      <c r="H12135">
        <f>IF(DATOS!$G12135&lt;&gt;"EX",0,--(COUNTIFS(DATOS!$A$2:$A$20000,DATOS!$A12135,DATOS!$D$2:$D$20000,DATOS!$D12135,DATOS!$E$2:$E$20000,DATOS!$E12135,DATOS!$I$2:$I$20000,DATOS!$I12135,DATOS!$G$2:$G$20000,"OR")=0))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DATOS!$A$2:$A$20000,DATOS!$A12136,DATOS!$D$2:$D$20000,DATOS!$D12136,DATOS!$E$2:$E$20000,DATOS!$E12136,DATOS!$I$2:$I$20000,DATOS!$I12136,DATOS!$G$2:$G$20000,"EX")=0),0))))</f>
      </c>
      <c r="H12136">
        <f>IF(DATOS!$G12136&lt;&gt;"EX",0,--(COUNTIFS(DATOS!$A$2:$A$20000,DATOS!$A12136,DATOS!$D$2:$D$20000,DATOS!$D12136,DATOS!$E$2:$E$20000,DATOS!$E12136,DATOS!$I$2:$I$20000,DATOS!$I12136,DATOS!$G$2:$G$20000,"OR")=0))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DATOS!$A$2:$A$20000,DATOS!$A12137,DATOS!$D$2:$D$20000,DATOS!$D12137,DATOS!$E$2:$E$20000,DATOS!$E12137,DATOS!$I$2:$I$20000,DATOS!$I12137,DATOS!$G$2:$G$20000,"EX")=0),0))))</f>
      </c>
      <c r="H12137">
        <f>IF(DATOS!$G12137&lt;&gt;"EX",0,--(COUNTIFS(DATOS!$A$2:$A$20000,DATOS!$A12137,DATOS!$D$2:$D$20000,DATOS!$D12137,DATOS!$E$2:$E$20000,DATOS!$E12137,DATOS!$I$2:$I$20000,DATOS!$I12137,DATOS!$G$2:$G$20000,"OR")=0))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DATOS!$A$2:$A$20000,DATOS!$A12138,DATOS!$D$2:$D$20000,DATOS!$D12138,DATOS!$E$2:$E$20000,DATOS!$E12138,DATOS!$I$2:$I$20000,DATOS!$I12138,DATOS!$G$2:$G$20000,"EX")=0),0))))</f>
      </c>
      <c r="H12138">
        <f>IF(DATOS!$G12138&lt;&gt;"EX",0,--(COUNTIFS(DATOS!$A$2:$A$20000,DATOS!$A12138,DATOS!$D$2:$D$20000,DATOS!$D12138,DATOS!$E$2:$E$20000,DATOS!$E12138,DATOS!$I$2:$I$20000,DATOS!$I12138,DATOS!$G$2:$G$20000,"OR")=0))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DATOS!$A$2:$A$20000,DATOS!$A12139,DATOS!$D$2:$D$20000,DATOS!$D12139,DATOS!$E$2:$E$20000,DATOS!$E12139,DATOS!$I$2:$I$20000,DATOS!$I12139,DATOS!$G$2:$G$20000,"EX")=0),0))))</f>
      </c>
      <c r="H12139">
        <f>IF(DATOS!$G12139&lt;&gt;"EX",0,--(COUNTIFS(DATOS!$A$2:$A$20000,DATOS!$A12139,DATOS!$D$2:$D$20000,DATOS!$D12139,DATOS!$E$2:$E$20000,DATOS!$E12139,DATOS!$I$2:$I$20000,DATOS!$I12139,DATOS!$G$2:$G$20000,"OR")=0))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DATOS!$A$2:$A$20000,DATOS!$A12140,DATOS!$D$2:$D$20000,DATOS!$D12140,DATOS!$E$2:$E$20000,DATOS!$E12140,DATOS!$I$2:$I$20000,DATOS!$I12140,DATOS!$G$2:$G$20000,"EX")=0),0))))</f>
      </c>
      <c r="H12140">
        <f>IF(DATOS!$G12140&lt;&gt;"EX",0,--(COUNTIFS(DATOS!$A$2:$A$20000,DATOS!$A12140,DATOS!$D$2:$D$20000,DATOS!$D12140,DATOS!$E$2:$E$20000,DATOS!$E12140,DATOS!$I$2:$I$20000,DATOS!$I12140,DATOS!$G$2:$G$20000,"OR")=0))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DATOS!$A$2:$A$20000,DATOS!$A12141,DATOS!$D$2:$D$20000,DATOS!$D12141,DATOS!$E$2:$E$20000,DATOS!$E12141,DATOS!$I$2:$I$20000,DATOS!$I12141,DATOS!$G$2:$G$20000,"EX")=0),0))))</f>
      </c>
      <c r="H12141">
        <f>IF(DATOS!$G12141&lt;&gt;"EX",0,--(COUNTIFS(DATOS!$A$2:$A$20000,DATOS!$A12141,DATOS!$D$2:$D$20000,DATOS!$D12141,DATOS!$E$2:$E$20000,DATOS!$E12141,DATOS!$I$2:$I$20000,DATOS!$I12141,DATOS!$G$2:$G$20000,"OR")=0))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DATOS!$A$2:$A$20000,DATOS!$A12142,DATOS!$D$2:$D$20000,DATOS!$D12142,DATOS!$E$2:$E$20000,DATOS!$E12142,DATOS!$I$2:$I$20000,DATOS!$I12142,DATOS!$G$2:$G$20000,"EX")=0),0))))</f>
      </c>
      <c r="H12142">
        <f>IF(DATOS!$G12142&lt;&gt;"EX",0,--(COUNTIFS(DATOS!$A$2:$A$20000,DATOS!$A12142,DATOS!$D$2:$D$20000,DATOS!$D12142,DATOS!$E$2:$E$20000,DATOS!$E12142,DATOS!$I$2:$I$20000,DATOS!$I12142,DATOS!$G$2:$G$20000,"OR")=0))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DATOS!$A$2:$A$20000,DATOS!$A12143,DATOS!$D$2:$D$20000,DATOS!$D12143,DATOS!$E$2:$E$20000,DATOS!$E12143,DATOS!$I$2:$I$20000,DATOS!$I12143,DATOS!$G$2:$G$20000,"EX")=0),0))))</f>
      </c>
      <c r="H12143">
        <f>IF(DATOS!$G12143&lt;&gt;"EX",0,--(COUNTIFS(DATOS!$A$2:$A$20000,DATOS!$A12143,DATOS!$D$2:$D$20000,DATOS!$D12143,DATOS!$E$2:$E$20000,DATOS!$E12143,DATOS!$I$2:$I$20000,DATOS!$I12143,DATOS!$G$2:$G$20000,"OR")=0))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DATOS!$A$2:$A$20000,DATOS!$A12144,DATOS!$D$2:$D$20000,DATOS!$D12144,DATOS!$E$2:$E$20000,DATOS!$E12144,DATOS!$I$2:$I$20000,DATOS!$I12144,DATOS!$G$2:$G$20000,"EX")=0),0))))</f>
      </c>
      <c r="H12144">
        <f>IF(DATOS!$G12144&lt;&gt;"EX",0,--(COUNTIFS(DATOS!$A$2:$A$20000,DATOS!$A12144,DATOS!$D$2:$D$20000,DATOS!$D12144,DATOS!$E$2:$E$20000,DATOS!$E12144,DATOS!$I$2:$I$20000,DATOS!$I12144,DATOS!$G$2:$G$20000,"OR")=0))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DATOS!$A$2:$A$20000,DATOS!$A12145,DATOS!$D$2:$D$20000,DATOS!$D12145,DATOS!$E$2:$E$20000,DATOS!$E12145,DATOS!$I$2:$I$20000,DATOS!$I12145,DATOS!$G$2:$G$20000,"EX")=0),0))))</f>
      </c>
      <c r="H12145">
        <f>IF(DATOS!$G12145&lt;&gt;"EX",0,--(COUNTIFS(DATOS!$A$2:$A$20000,DATOS!$A12145,DATOS!$D$2:$D$20000,DATOS!$D12145,DATOS!$E$2:$E$20000,DATOS!$E12145,DATOS!$I$2:$I$20000,DATOS!$I12145,DATOS!$G$2:$G$20000,"OR")=0))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DATOS!$A$2:$A$20000,DATOS!$A12146,DATOS!$D$2:$D$20000,DATOS!$D12146,DATOS!$E$2:$E$20000,DATOS!$E12146,DATOS!$I$2:$I$20000,DATOS!$I12146,DATOS!$G$2:$G$20000,"EX")=0),0))))</f>
      </c>
      <c r="H12146">
        <f>IF(DATOS!$G12146&lt;&gt;"EX",0,--(COUNTIFS(DATOS!$A$2:$A$20000,DATOS!$A12146,DATOS!$D$2:$D$20000,DATOS!$D12146,DATOS!$E$2:$E$20000,DATOS!$E12146,DATOS!$I$2:$I$20000,DATOS!$I12146,DATOS!$G$2:$G$20000,"OR")=0))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DATOS!$A$2:$A$20000,DATOS!$A12147,DATOS!$D$2:$D$20000,DATOS!$D12147,DATOS!$E$2:$E$20000,DATOS!$E12147,DATOS!$I$2:$I$20000,DATOS!$I12147,DATOS!$G$2:$G$20000,"EX")=0),0))))</f>
      </c>
      <c r="H12147">
        <f>IF(DATOS!$G12147&lt;&gt;"EX",0,--(COUNTIFS(DATOS!$A$2:$A$20000,DATOS!$A12147,DATOS!$D$2:$D$20000,DATOS!$D12147,DATOS!$E$2:$E$20000,DATOS!$E12147,DATOS!$I$2:$I$20000,DATOS!$I12147,DATOS!$G$2:$G$20000,"OR")=0))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DATOS!$A$2:$A$20000,DATOS!$A12148,DATOS!$D$2:$D$20000,DATOS!$D12148,DATOS!$E$2:$E$20000,DATOS!$E12148,DATOS!$I$2:$I$20000,DATOS!$I12148,DATOS!$G$2:$G$20000,"EX")=0),0))))</f>
      </c>
      <c r="H12148">
        <f>IF(DATOS!$G12148&lt;&gt;"EX",0,--(COUNTIFS(DATOS!$A$2:$A$20000,DATOS!$A12148,DATOS!$D$2:$D$20000,DATOS!$D12148,DATOS!$E$2:$E$20000,DATOS!$E12148,DATOS!$I$2:$I$20000,DATOS!$I12148,DATOS!$G$2:$G$20000,"OR")=0))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DATOS!$A$2:$A$20000,DATOS!$A12149,DATOS!$D$2:$D$20000,DATOS!$D12149,DATOS!$E$2:$E$20000,DATOS!$E12149,DATOS!$I$2:$I$20000,DATOS!$I12149,DATOS!$G$2:$G$20000,"EX")=0),0))))</f>
      </c>
      <c r="H12149">
        <f>IF(DATOS!$G12149&lt;&gt;"EX",0,--(COUNTIFS(DATOS!$A$2:$A$20000,DATOS!$A12149,DATOS!$D$2:$D$20000,DATOS!$D12149,DATOS!$E$2:$E$20000,DATOS!$E12149,DATOS!$I$2:$I$20000,DATOS!$I12149,DATOS!$G$2:$G$20000,"OR")=0))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DATOS!$A$2:$A$20000,DATOS!$A12150,DATOS!$D$2:$D$20000,DATOS!$D12150,DATOS!$E$2:$E$20000,DATOS!$E12150,DATOS!$I$2:$I$20000,DATOS!$I12150,DATOS!$G$2:$G$20000,"EX")=0),0))))</f>
      </c>
      <c r="H12150">
        <f>IF(DATOS!$G12150&lt;&gt;"EX",0,--(COUNTIFS(DATOS!$A$2:$A$20000,DATOS!$A12150,DATOS!$D$2:$D$20000,DATOS!$D12150,DATOS!$E$2:$E$20000,DATOS!$E12150,DATOS!$I$2:$I$20000,DATOS!$I12150,DATOS!$G$2:$G$20000,"OR")=0))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DATOS!$A$2:$A$20000,DATOS!$A12151,DATOS!$D$2:$D$20000,DATOS!$D12151,DATOS!$E$2:$E$20000,DATOS!$E12151,DATOS!$I$2:$I$20000,DATOS!$I12151,DATOS!$G$2:$G$20000,"EX")=0),0))))</f>
      </c>
      <c r="H12151">
        <f>IF(DATOS!$G12151&lt;&gt;"EX",0,--(COUNTIFS(DATOS!$A$2:$A$20000,DATOS!$A12151,DATOS!$D$2:$D$20000,DATOS!$D12151,DATOS!$E$2:$E$20000,DATOS!$E12151,DATOS!$I$2:$I$20000,DATOS!$I12151,DATOS!$G$2:$G$20000,"OR")=0))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DATOS!$A$2:$A$20000,DATOS!$A12152,DATOS!$D$2:$D$20000,DATOS!$D12152,DATOS!$E$2:$E$20000,DATOS!$E12152,DATOS!$I$2:$I$20000,DATOS!$I12152,DATOS!$G$2:$G$20000,"EX")=0),0))))</f>
      </c>
      <c r="H12152">
        <f>IF(DATOS!$G12152&lt;&gt;"EX",0,--(COUNTIFS(DATOS!$A$2:$A$20000,DATOS!$A12152,DATOS!$D$2:$D$20000,DATOS!$D12152,DATOS!$E$2:$E$20000,DATOS!$E12152,DATOS!$I$2:$I$20000,DATOS!$I12152,DATOS!$G$2:$G$20000,"OR")=0))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DATOS!$A$2:$A$20000,DATOS!$A12153,DATOS!$D$2:$D$20000,DATOS!$D12153,DATOS!$E$2:$E$20000,DATOS!$E12153,DATOS!$I$2:$I$20000,DATOS!$I12153,DATOS!$G$2:$G$20000,"EX")=0),0))))</f>
      </c>
      <c r="H12153">
        <f>IF(DATOS!$G12153&lt;&gt;"EX",0,--(COUNTIFS(DATOS!$A$2:$A$20000,DATOS!$A12153,DATOS!$D$2:$D$20000,DATOS!$D12153,DATOS!$E$2:$E$20000,DATOS!$E12153,DATOS!$I$2:$I$20000,DATOS!$I12153,DATOS!$G$2:$G$20000,"OR")=0))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DATOS!$A$2:$A$20000,DATOS!$A12154,DATOS!$D$2:$D$20000,DATOS!$D12154,DATOS!$E$2:$E$20000,DATOS!$E12154,DATOS!$I$2:$I$20000,DATOS!$I12154,DATOS!$G$2:$G$20000,"EX")=0),0))))</f>
      </c>
      <c r="H12154">
        <f>IF(DATOS!$G12154&lt;&gt;"EX",0,--(COUNTIFS(DATOS!$A$2:$A$20000,DATOS!$A12154,DATOS!$D$2:$D$20000,DATOS!$D12154,DATOS!$E$2:$E$20000,DATOS!$E12154,DATOS!$I$2:$I$20000,DATOS!$I12154,DATOS!$G$2:$G$20000,"OR")=0))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DATOS!$A$2:$A$20000,DATOS!$A12155,DATOS!$D$2:$D$20000,DATOS!$D12155,DATOS!$E$2:$E$20000,DATOS!$E12155,DATOS!$I$2:$I$20000,DATOS!$I12155,DATOS!$G$2:$G$20000,"EX")=0),0))))</f>
      </c>
      <c r="H12155">
        <f>IF(DATOS!$G12155&lt;&gt;"EX",0,--(COUNTIFS(DATOS!$A$2:$A$20000,DATOS!$A12155,DATOS!$D$2:$D$20000,DATOS!$D12155,DATOS!$E$2:$E$20000,DATOS!$E12155,DATOS!$I$2:$I$20000,DATOS!$I12155,DATOS!$G$2:$G$20000,"OR")=0))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DATOS!$A$2:$A$20000,DATOS!$A12156,DATOS!$D$2:$D$20000,DATOS!$D12156,DATOS!$E$2:$E$20000,DATOS!$E12156,DATOS!$I$2:$I$20000,DATOS!$I12156,DATOS!$G$2:$G$20000,"EX")=0),0))))</f>
      </c>
      <c r="H12156">
        <f>IF(DATOS!$G12156&lt;&gt;"EX",0,--(COUNTIFS(DATOS!$A$2:$A$20000,DATOS!$A12156,DATOS!$D$2:$D$20000,DATOS!$D12156,DATOS!$E$2:$E$20000,DATOS!$E12156,DATOS!$I$2:$I$20000,DATOS!$I12156,DATOS!$G$2:$G$20000,"OR")=0))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DATOS!$A$2:$A$20000,DATOS!$A12157,DATOS!$D$2:$D$20000,DATOS!$D12157,DATOS!$E$2:$E$20000,DATOS!$E12157,DATOS!$I$2:$I$20000,DATOS!$I12157,DATOS!$G$2:$G$20000,"EX")=0),0))))</f>
      </c>
      <c r="H12157">
        <f>IF(DATOS!$G12157&lt;&gt;"EX",0,--(COUNTIFS(DATOS!$A$2:$A$20000,DATOS!$A12157,DATOS!$D$2:$D$20000,DATOS!$D12157,DATOS!$E$2:$E$20000,DATOS!$E12157,DATOS!$I$2:$I$20000,DATOS!$I12157,DATOS!$G$2:$G$20000,"OR")=0))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DATOS!$A$2:$A$20000,DATOS!$A12158,DATOS!$D$2:$D$20000,DATOS!$D12158,DATOS!$E$2:$E$20000,DATOS!$E12158,DATOS!$I$2:$I$20000,DATOS!$I12158,DATOS!$G$2:$G$20000,"EX")=0),0))))</f>
      </c>
      <c r="H12158">
        <f>IF(DATOS!$G12158&lt;&gt;"EX",0,--(COUNTIFS(DATOS!$A$2:$A$20000,DATOS!$A12158,DATOS!$D$2:$D$20000,DATOS!$D12158,DATOS!$E$2:$E$20000,DATOS!$E12158,DATOS!$I$2:$I$20000,DATOS!$I12158,DATOS!$G$2:$G$20000,"OR")=0))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DATOS!$A$2:$A$20000,DATOS!$A12159,DATOS!$D$2:$D$20000,DATOS!$D12159,DATOS!$E$2:$E$20000,DATOS!$E12159,DATOS!$I$2:$I$20000,DATOS!$I12159,DATOS!$G$2:$G$20000,"EX")=0),0))))</f>
      </c>
      <c r="H12159">
        <f>IF(DATOS!$G12159&lt;&gt;"EX",0,--(COUNTIFS(DATOS!$A$2:$A$20000,DATOS!$A12159,DATOS!$D$2:$D$20000,DATOS!$D12159,DATOS!$E$2:$E$20000,DATOS!$E12159,DATOS!$I$2:$I$20000,DATOS!$I12159,DATOS!$G$2:$G$20000,"OR")=0))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DATOS!$A$2:$A$20000,DATOS!$A12160,DATOS!$D$2:$D$20000,DATOS!$D12160,DATOS!$E$2:$E$20000,DATOS!$E12160,DATOS!$I$2:$I$20000,DATOS!$I12160,DATOS!$G$2:$G$20000,"EX")=0),0))))</f>
      </c>
      <c r="H12160">
        <f>IF(DATOS!$G12160&lt;&gt;"EX",0,--(COUNTIFS(DATOS!$A$2:$A$20000,DATOS!$A12160,DATOS!$D$2:$D$20000,DATOS!$D12160,DATOS!$E$2:$E$20000,DATOS!$E12160,DATOS!$I$2:$I$20000,DATOS!$I12160,DATOS!$G$2:$G$20000,"OR")=0))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DATOS!$A$2:$A$20000,DATOS!$A12161,DATOS!$D$2:$D$20000,DATOS!$D12161,DATOS!$E$2:$E$20000,DATOS!$E12161,DATOS!$I$2:$I$20000,DATOS!$I12161,DATOS!$G$2:$G$20000,"EX")=0),0))))</f>
      </c>
      <c r="H12161">
        <f>IF(DATOS!$G12161&lt;&gt;"EX",0,--(COUNTIFS(DATOS!$A$2:$A$20000,DATOS!$A12161,DATOS!$D$2:$D$20000,DATOS!$D12161,DATOS!$E$2:$E$20000,DATOS!$E12161,DATOS!$I$2:$I$20000,DATOS!$I12161,DATOS!$G$2:$G$20000,"OR")=0))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DATOS!$A$2:$A$20000,DATOS!$A12162,DATOS!$D$2:$D$20000,DATOS!$D12162,DATOS!$E$2:$E$20000,DATOS!$E12162,DATOS!$I$2:$I$20000,DATOS!$I12162,DATOS!$G$2:$G$20000,"EX")=0),0))))</f>
      </c>
      <c r="H12162">
        <f>IF(DATOS!$G12162&lt;&gt;"EX",0,--(COUNTIFS(DATOS!$A$2:$A$20000,DATOS!$A12162,DATOS!$D$2:$D$20000,DATOS!$D12162,DATOS!$E$2:$E$20000,DATOS!$E12162,DATOS!$I$2:$I$20000,DATOS!$I12162,DATOS!$G$2:$G$20000,"OR")=0))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DATOS!$A$2:$A$20000,DATOS!$A12163,DATOS!$D$2:$D$20000,DATOS!$D12163,DATOS!$E$2:$E$20000,DATOS!$E12163,DATOS!$I$2:$I$20000,DATOS!$I12163,DATOS!$G$2:$G$20000,"EX")=0),0))))</f>
      </c>
      <c r="H12163">
        <f>IF(DATOS!$G12163&lt;&gt;"EX",0,--(COUNTIFS(DATOS!$A$2:$A$20000,DATOS!$A12163,DATOS!$D$2:$D$20000,DATOS!$D12163,DATOS!$E$2:$E$20000,DATOS!$E12163,DATOS!$I$2:$I$20000,DATOS!$I12163,DATOS!$G$2:$G$20000,"OR")=0))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DATOS!$A$2:$A$20000,DATOS!$A12164,DATOS!$D$2:$D$20000,DATOS!$D12164,DATOS!$E$2:$E$20000,DATOS!$E12164,DATOS!$I$2:$I$20000,DATOS!$I12164,DATOS!$G$2:$G$20000,"EX")=0),0))))</f>
      </c>
      <c r="H12164">
        <f>IF(DATOS!$G12164&lt;&gt;"EX",0,--(COUNTIFS(DATOS!$A$2:$A$20000,DATOS!$A12164,DATOS!$D$2:$D$20000,DATOS!$D12164,DATOS!$E$2:$E$20000,DATOS!$E12164,DATOS!$I$2:$I$20000,DATOS!$I12164,DATOS!$G$2:$G$20000,"OR")=0))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DATOS!$A$2:$A$20000,DATOS!$A12165,DATOS!$D$2:$D$20000,DATOS!$D12165,DATOS!$E$2:$E$20000,DATOS!$E12165,DATOS!$I$2:$I$20000,DATOS!$I12165,DATOS!$G$2:$G$20000,"EX")=0),0))))</f>
      </c>
      <c r="H12165">
        <f>IF(DATOS!$G12165&lt;&gt;"EX",0,--(COUNTIFS(DATOS!$A$2:$A$20000,DATOS!$A12165,DATOS!$D$2:$D$20000,DATOS!$D12165,DATOS!$E$2:$E$20000,DATOS!$E12165,DATOS!$I$2:$I$20000,DATOS!$I12165,DATOS!$G$2:$G$20000,"OR")=0))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DATOS!$A$2:$A$20000,DATOS!$A12166,DATOS!$D$2:$D$20000,DATOS!$D12166,DATOS!$E$2:$E$20000,DATOS!$E12166,DATOS!$I$2:$I$20000,DATOS!$I12166,DATOS!$G$2:$G$20000,"EX")=0),0))))</f>
      </c>
      <c r="H12166">
        <f>IF(DATOS!$G12166&lt;&gt;"EX",0,--(COUNTIFS(DATOS!$A$2:$A$20000,DATOS!$A12166,DATOS!$D$2:$D$20000,DATOS!$D12166,DATOS!$E$2:$E$20000,DATOS!$E12166,DATOS!$I$2:$I$20000,DATOS!$I12166,DATOS!$G$2:$G$20000,"OR")=0))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DATOS!$A$2:$A$20000,DATOS!$A12167,DATOS!$D$2:$D$20000,DATOS!$D12167,DATOS!$E$2:$E$20000,DATOS!$E12167,DATOS!$I$2:$I$20000,DATOS!$I12167,DATOS!$G$2:$G$20000,"EX")=0),0))))</f>
      </c>
      <c r="H12167">
        <f>IF(DATOS!$G12167&lt;&gt;"EX",0,--(COUNTIFS(DATOS!$A$2:$A$20000,DATOS!$A12167,DATOS!$D$2:$D$20000,DATOS!$D12167,DATOS!$E$2:$E$20000,DATOS!$E12167,DATOS!$I$2:$I$20000,DATOS!$I12167,DATOS!$G$2:$G$20000,"OR")=0))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DATOS!$A$2:$A$20000,DATOS!$A12168,DATOS!$D$2:$D$20000,DATOS!$D12168,DATOS!$E$2:$E$20000,DATOS!$E12168,DATOS!$I$2:$I$20000,DATOS!$I12168,DATOS!$G$2:$G$20000,"EX")=0),0))))</f>
      </c>
      <c r="H12168">
        <f>IF(DATOS!$G12168&lt;&gt;"EX",0,--(COUNTIFS(DATOS!$A$2:$A$20000,DATOS!$A12168,DATOS!$D$2:$D$20000,DATOS!$D12168,DATOS!$E$2:$E$20000,DATOS!$E12168,DATOS!$I$2:$I$20000,DATOS!$I12168,DATOS!$G$2:$G$20000,"OR")=0))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DATOS!$A$2:$A$20000,DATOS!$A12169,DATOS!$D$2:$D$20000,DATOS!$D12169,DATOS!$E$2:$E$20000,DATOS!$E12169,DATOS!$I$2:$I$20000,DATOS!$I12169,DATOS!$G$2:$G$20000,"EX")=0),0))))</f>
      </c>
      <c r="H12169">
        <f>IF(DATOS!$G12169&lt;&gt;"EX",0,--(COUNTIFS(DATOS!$A$2:$A$20000,DATOS!$A12169,DATOS!$D$2:$D$20000,DATOS!$D12169,DATOS!$E$2:$E$20000,DATOS!$E12169,DATOS!$I$2:$I$20000,DATOS!$I12169,DATOS!$G$2:$G$20000,"OR")=0))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DATOS!$A$2:$A$20000,DATOS!$A12170,DATOS!$D$2:$D$20000,DATOS!$D12170,DATOS!$E$2:$E$20000,DATOS!$E12170,DATOS!$I$2:$I$20000,DATOS!$I12170,DATOS!$G$2:$G$20000,"EX")=0),0))))</f>
      </c>
      <c r="H12170">
        <f>IF(DATOS!$G12170&lt;&gt;"EX",0,--(COUNTIFS(DATOS!$A$2:$A$20000,DATOS!$A12170,DATOS!$D$2:$D$20000,DATOS!$D12170,DATOS!$E$2:$E$20000,DATOS!$E12170,DATOS!$I$2:$I$20000,DATOS!$I12170,DATOS!$G$2:$G$20000,"OR")=0))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DATOS!$A$2:$A$20000,DATOS!$A12171,DATOS!$D$2:$D$20000,DATOS!$D12171,DATOS!$E$2:$E$20000,DATOS!$E12171,DATOS!$I$2:$I$20000,DATOS!$I12171,DATOS!$G$2:$G$20000,"EX")=0),0))))</f>
      </c>
      <c r="H12171">
        <f>IF(DATOS!$G12171&lt;&gt;"EX",0,--(COUNTIFS(DATOS!$A$2:$A$20000,DATOS!$A12171,DATOS!$D$2:$D$20000,DATOS!$D12171,DATOS!$E$2:$E$20000,DATOS!$E12171,DATOS!$I$2:$I$20000,DATOS!$I12171,DATOS!$G$2:$G$20000,"OR")=0))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DATOS!$A$2:$A$20000,DATOS!$A12172,DATOS!$D$2:$D$20000,DATOS!$D12172,DATOS!$E$2:$E$20000,DATOS!$E12172,DATOS!$I$2:$I$20000,DATOS!$I12172,DATOS!$G$2:$G$20000,"EX")=0),0))))</f>
      </c>
      <c r="H12172">
        <f>IF(DATOS!$G12172&lt;&gt;"EX",0,--(COUNTIFS(DATOS!$A$2:$A$20000,DATOS!$A12172,DATOS!$D$2:$D$20000,DATOS!$D12172,DATOS!$E$2:$E$20000,DATOS!$E12172,DATOS!$I$2:$I$20000,DATOS!$I12172,DATOS!$G$2:$G$20000,"OR")=0))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DATOS!$A$2:$A$20000,DATOS!$A12173,DATOS!$D$2:$D$20000,DATOS!$D12173,DATOS!$E$2:$E$20000,DATOS!$E12173,DATOS!$I$2:$I$20000,DATOS!$I12173,DATOS!$G$2:$G$20000,"EX")=0),0))))</f>
      </c>
      <c r="H12173">
        <f>IF(DATOS!$G12173&lt;&gt;"EX",0,--(COUNTIFS(DATOS!$A$2:$A$20000,DATOS!$A12173,DATOS!$D$2:$D$20000,DATOS!$D12173,DATOS!$E$2:$E$20000,DATOS!$E12173,DATOS!$I$2:$I$20000,DATOS!$I12173,DATOS!$G$2:$G$20000,"OR")=0))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DATOS!$A$2:$A$20000,DATOS!$A12174,DATOS!$D$2:$D$20000,DATOS!$D12174,DATOS!$E$2:$E$20000,DATOS!$E12174,DATOS!$I$2:$I$20000,DATOS!$I12174,DATOS!$G$2:$G$20000,"EX")=0),0))))</f>
      </c>
      <c r="H12174">
        <f>IF(DATOS!$G12174&lt;&gt;"EX",0,--(COUNTIFS(DATOS!$A$2:$A$20000,DATOS!$A12174,DATOS!$D$2:$D$20000,DATOS!$D12174,DATOS!$E$2:$E$20000,DATOS!$E12174,DATOS!$I$2:$I$20000,DATOS!$I12174,DATOS!$G$2:$G$20000,"OR")=0))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DATOS!$A$2:$A$20000,DATOS!$A12175,DATOS!$D$2:$D$20000,DATOS!$D12175,DATOS!$E$2:$E$20000,DATOS!$E12175,DATOS!$I$2:$I$20000,DATOS!$I12175,DATOS!$G$2:$G$20000,"EX")=0),0))))</f>
      </c>
      <c r="H12175">
        <f>IF(DATOS!$G12175&lt;&gt;"EX",0,--(COUNTIFS(DATOS!$A$2:$A$20000,DATOS!$A12175,DATOS!$D$2:$D$20000,DATOS!$D12175,DATOS!$E$2:$E$20000,DATOS!$E12175,DATOS!$I$2:$I$20000,DATOS!$I12175,DATOS!$G$2:$G$20000,"OR")=0))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DATOS!$A$2:$A$20000,DATOS!$A12176,DATOS!$D$2:$D$20000,DATOS!$D12176,DATOS!$E$2:$E$20000,DATOS!$E12176,DATOS!$I$2:$I$20000,DATOS!$I12176,DATOS!$G$2:$G$20000,"EX")=0),0))))</f>
      </c>
      <c r="H12176">
        <f>IF(DATOS!$G12176&lt;&gt;"EX",0,--(COUNTIFS(DATOS!$A$2:$A$20000,DATOS!$A12176,DATOS!$D$2:$D$20000,DATOS!$D12176,DATOS!$E$2:$E$20000,DATOS!$E12176,DATOS!$I$2:$I$20000,DATOS!$I12176,DATOS!$G$2:$G$20000,"OR")=0))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DATOS!$A$2:$A$20000,DATOS!$A12177,DATOS!$D$2:$D$20000,DATOS!$D12177,DATOS!$E$2:$E$20000,DATOS!$E12177,DATOS!$I$2:$I$20000,DATOS!$I12177,DATOS!$G$2:$G$20000,"EX")=0),0))))</f>
      </c>
      <c r="H12177">
        <f>IF(DATOS!$G12177&lt;&gt;"EX",0,--(COUNTIFS(DATOS!$A$2:$A$20000,DATOS!$A12177,DATOS!$D$2:$D$20000,DATOS!$D12177,DATOS!$E$2:$E$20000,DATOS!$E12177,DATOS!$I$2:$I$20000,DATOS!$I12177,DATOS!$G$2:$G$20000,"OR")=0))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DATOS!$A$2:$A$20000,DATOS!$A12178,DATOS!$D$2:$D$20000,DATOS!$D12178,DATOS!$E$2:$E$20000,DATOS!$E12178,DATOS!$I$2:$I$20000,DATOS!$I12178,DATOS!$G$2:$G$20000,"EX")=0),0))))</f>
      </c>
      <c r="H12178">
        <f>IF(DATOS!$G12178&lt;&gt;"EX",0,--(COUNTIFS(DATOS!$A$2:$A$20000,DATOS!$A12178,DATOS!$D$2:$D$20000,DATOS!$D12178,DATOS!$E$2:$E$20000,DATOS!$E12178,DATOS!$I$2:$I$20000,DATOS!$I12178,DATOS!$G$2:$G$20000,"OR")=0))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DATOS!$A$2:$A$20000,DATOS!$A12179,DATOS!$D$2:$D$20000,DATOS!$D12179,DATOS!$E$2:$E$20000,DATOS!$E12179,DATOS!$I$2:$I$20000,DATOS!$I12179,DATOS!$G$2:$G$20000,"EX")=0),0))))</f>
      </c>
      <c r="H12179">
        <f>IF(DATOS!$G12179&lt;&gt;"EX",0,--(COUNTIFS(DATOS!$A$2:$A$20000,DATOS!$A12179,DATOS!$D$2:$D$20000,DATOS!$D12179,DATOS!$E$2:$E$20000,DATOS!$E12179,DATOS!$I$2:$I$20000,DATOS!$I12179,DATOS!$G$2:$G$20000,"OR")=0))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DATOS!$A$2:$A$20000,DATOS!$A12180,DATOS!$D$2:$D$20000,DATOS!$D12180,DATOS!$E$2:$E$20000,DATOS!$E12180,DATOS!$I$2:$I$20000,DATOS!$I12180,DATOS!$G$2:$G$20000,"EX")=0),0))))</f>
      </c>
      <c r="H12180">
        <f>IF(DATOS!$G12180&lt;&gt;"EX",0,--(COUNTIFS(DATOS!$A$2:$A$20000,DATOS!$A12180,DATOS!$D$2:$D$20000,DATOS!$D12180,DATOS!$E$2:$E$20000,DATOS!$E12180,DATOS!$I$2:$I$20000,DATOS!$I12180,DATOS!$G$2:$G$20000,"OR")=0))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DATOS!$A$2:$A$20000,DATOS!$A12181,DATOS!$D$2:$D$20000,DATOS!$D12181,DATOS!$E$2:$E$20000,DATOS!$E12181,DATOS!$I$2:$I$20000,DATOS!$I12181,DATOS!$G$2:$G$20000,"EX")=0),0))))</f>
      </c>
      <c r="H12181">
        <f>IF(DATOS!$G12181&lt;&gt;"EX",0,--(COUNTIFS(DATOS!$A$2:$A$20000,DATOS!$A12181,DATOS!$D$2:$D$20000,DATOS!$D12181,DATOS!$E$2:$E$20000,DATOS!$E12181,DATOS!$I$2:$I$20000,DATOS!$I12181,DATOS!$G$2:$G$20000,"OR")=0))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DATOS!$A$2:$A$20000,DATOS!$A12182,DATOS!$D$2:$D$20000,DATOS!$D12182,DATOS!$E$2:$E$20000,DATOS!$E12182,DATOS!$I$2:$I$20000,DATOS!$I12182,DATOS!$G$2:$G$20000,"EX")=0),0))))</f>
      </c>
      <c r="H12182">
        <f>IF(DATOS!$G12182&lt;&gt;"EX",0,--(COUNTIFS(DATOS!$A$2:$A$20000,DATOS!$A12182,DATOS!$D$2:$D$20000,DATOS!$D12182,DATOS!$E$2:$E$20000,DATOS!$E12182,DATOS!$I$2:$I$20000,DATOS!$I12182,DATOS!$G$2:$G$20000,"OR")=0))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DATOS!$A$2:$A$20000,DATOS!$A12183,DATOS!$D$2:$D$20000,DATOS!$D12183,DATOS!$E$2:$E$20000,DATOS!$E12183,DATOS!$I$2:$I$20000,DATOS!$I12183,DATOS!$G$2:$G$20000,"EX")=0),0))))</f>
      </c>
      <c r="H12183">
        <f>IF(DATOS!$G12183&lt;&gt;"EX",0,--(COUNTIFS(DATOS!$A$2:$A$20000,DATOS!$A12183,DATOS!$D$2:$D$20000,DATOS!$D12183,DATOS!$E$2:$E$20000,DATOS!$E12183,DATOS!$I$2:$I$20000,DATOS!$I12183,DATOS!$G$2:$G$20000,"OR")=0))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DATOS!$A$2:$A$20000,DATOS!$A12184,DATOS!$D$2:$D$20000,DATOS!$D12184,DATOS!$E$2:$E$20000,DATOS!$E12184,DATOS!$I$2:$I$20000,DATOS!$I12184,DATOS!$G$2:$G$20000,"EX")=0),0))))</f>
      </c>
      <c r="H12184">
        <f>IF(DATOS!$G12184&lt;&gt;"EX",0,--(COUNTIFS(DATOS!$A$2:$A$20000,DATOS!$A12184,DATOS!$D$2:$D$20000,DATOS!$D12184,DATOS!$E$2:$E$20000,DATOS!$E12184,DATOS!$I$2:$I$20000,DATOS!$I12184,DATOS!$G$2:$G$20000,"OR")=0))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DATOS!$A$2:$A$20000,DATOS!$A12185,DATOS!$D$2:$D$20000,DATOS!$D12185,DATOS!$E$2:$E$20000,DATOS!$E12185,DATOS!$I$2:$I$20000,DATOS!$I12185,DATOS!$G$2:$G$20000,"EX")=0),0))))</f>
      </c>
      <c r="H12185">
        <f>IF(DATOS!$G12185&lt;&gt;"EX",0,--(COUNTIFS(DATOS!$A$2:$A$20000,DATOS!$A12185,DATOS!$D$2:$D$20000,DATOS!$D12185,DATOS!$E$2:$E$20000,DATOS!$E12185,DATOS!$I$2:$I$20000,DATOS!$I12185,DATOS!$G$2:$G$20000,"OR")=0))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DATOS!$A$2:$A$20000,DATOS!$A12186,DATOS!$D$2:$D$20000,DATOS!$D12186,DATOS!$E$2:$E$20000,DATOS!$E12186,DATOS!$I$2:$I$20000,DATOS!$I12186,DATOS!$G$2:$G$20000,"EX")=0),0))))</f>
      </c>
      <c r="H12186">
        <f>IF(DATOS!$G12186&lt;&gt;"EX",0,--(COUNTIFS(DATOS!$A$2:$A$20000,DATOS!$A12186,DATOS!$D$2:$D$20000,DATOS!$D12186,DATOS!$E$2:$E$20000,DATOS!$E12186,DATOS!$I$2:$I$20000,DATOS!$I12186,DATOS!$G$2:$G$20000,"OR")=0))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DATOS!$A$2:$A$20000,DATOS!$A12187,DATOS!$D$2:$D$20000,DATOS!$D12187,DATOS!$E$2:$E$20000,DATOS!$E12187,DATOS!$I$2:$I$20000,DATOS!$I12187,DATOS!$G$2:$G$20000,"EX")=0),0))))</f>
      </c>
      <c r="H12187">
        <f>IF(DATOS!$G12187&lt;&gt;"EX",0,--(COUNTIFS(DATOS!$A$2:$A$20000,DATOS!$A12187,DATOS!$D$2:$D$20000,DATOS!$D12187,DATOS!$E$2:$E$20000,DATOS!$E12187,DATOS!$I$2:$I$20000,DATOS!$I12187,DATOS!$G$2:$G$20000,"OR")=0))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DATOS!$A$2:$A$20000,DATOS!$A12188,DATOS!$D$2:$D$20000,DATOS!$D12188,DATOS!$E$2:$E$20000,DATOS!$E12188,DATOS!$I$2:$I$20000,DATOS!$I12188,DATOS!$G$2:$G$20000,"EX")=0),0))))</f>
      </c>
      <c r="H12188">
        <f>IF(DATOS!$G12188&lt;&gt;"EX",0,--(COUNTIFS(DATOS!$A$2:$A$20000,DATOS!$A12188,DATOS!$D$2:$D$20000,DATOS!$D12188,DATOS!$E$2:$E$20000,DATOS!$E12188,DATOS!$I$2:$I$20000,DATOS!$I12188,DATOS!$G$2:$G$20000,"OR")=0))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DATOS!$A$2:$A$20000,DATOS!$A12189,DATOS!$D$2:$D$20000,DATOS!$D12189,DATOS!$E$2:$E$20000,DATOS!$E12189,DATOS!$I$2:$I$20000,DATOS!$I12189,DATOS!$G$2:$G$20000,"EX")=0),0))))</f>
      </c>
      <c r="H12189">
        <f>IF(DATOS!$G12189&lt;&gt;"EX",0,--(COUNTIFS(DATOS!$A$2:$A$20000,DATOS!$A12189,DATOS!$D$2:$D$20000,DATOS!$D12189,DATOS!$E$2:$E$20000,DATOS!$E12189,DATOS!$I$2:$I$20000,DATOS!$I12189,DATOS!$G$2:$G$20000,"OR")=0))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DATOS!$A$2:$A$20000,DATOS!$A12190,DATOS!$D$2:$D$20000,DATOS!$D12190,DATOS!$E$2:$E$20000,DATOS!$E12190,DATOS!$I$2:$I$20000,DATOS!$I12190,DATOS!$G$2:$G$20000,"EX")=0),0))))</f>
      </c>
      <c r="H12190">
        <f>IF(DATOS!$G12190&lt;&gt;"EX",0,--(COUNTIFS(DATOS!$A$2:$A$20000,DATOS!$A12190,DATOS!$D$2:$D$20000,DATOS!$D12190,DATOS!$E$2:$E$20000,DATOS!$E12190,DATOS!$I$2:$I$20000,DATOS!$I12190,DATOS!$G$2:$G$20000,"OR")=0))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DATOS!$A$2:$A$20000,DATOS!$A12191,DATOS!$D$2:$D$20000,DATOS!$D12191,DATOS!$E$2:$E$20000,DATOS!$E12191,DATOS!$I$2:$I$20000,DATOS!$I12191,DATOS!$G$2:$G$20000,"EX")=0),0))))</f>
      </c>
      <c r="H12191">
        <f>IF(DATOS!$G12191&lt;&gt;"EX",0,--(COUNTIFS(DATOS!$A$2:$A$20000,DATOS!$A12191,DATOS!$D$2:$D$20000,DATOS!$D12191,DATOS!$E$2:$E$20000,DATOS!$E12191,DATOS!$I$2:$I$20000,DATOS!$I12191,DATOS!$G$2:$G$20000,"OR")=0))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DATOS!$A$2:$A$20000,DATOS!$A12192,DATOS!$D$2:$D$20000,DATOS!$D12192,DATOS!$E$2:$E$20000,DATOS!$E12192,DATOS!$I$2:$I$20000,DATOS!$I12192,DATOS!$G$2:$G$20000,"EX")=0),0))))</f>
      </c>
      <c r="H12192">
        <f>IF(DATOS!$G12192&lt;&gt;"EX",0,--(COUNTIFS(DATOS!$A$2:$A$20000,DATOS!$A12192,DATOS!$D$2:$D$20000,DATOS!$D12192,DATOS!$E$2:$E$20000,DATOS!$E12192,DATOS!$I$2:$I$20000,DATOS!$I12192,DATOS!$G$2:$G$20000,"OR")=0))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DATOS!$A$2:$A$20000,DATOS!$A12193,DATOS!$D$2:$D$20000,DATOS!$D12193,DATOS!$E$2:$E$20000,DATOS!$E12193,DATOS!$I$2:$I$20000,DATOS!$I12193,DATOS!$G$2:$G$20000,"EX")=0),0))))</f>
      </c>
      <c r="H12193">
        <f>IF(DATOS!$G12193&lt;&gt;"EX",0,--(COUNTIFS(DATOS!$A$2:$A$20000,DATOS!$A12193,DATOS!$D$2:$D$20000,DATOS!$D12193,DATOS!$E$2:$E$20000,DATOS!$E12193,DATOS!$I$2:$I$20000,DATOS!$I12193,DATOS!$G$2:$G$20000,"OR")=0))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DATOS!$A$2:$A$20000,DATOS!$A12194,DATOS!$D$2:$D$20000,DATOS!$D12194,DATOS!$E$2:$E$20000,DATOS!$E12194,DATOS!$I$2:$I$20000,DATOS!$I12194,DATOS!$G$2:$G$20000,"EX")=0),0))))</f>
      </c>
      <c r="H12194">
        <f>IF(DATOS!$G12194&lt;&gt;"EX",0,--(COUNTIFS(DATOS!$A$2:$A$20000,DATOS!$A12194,DATOS!$D$2:$D$20000,DATOS!$D12194,DATOS!$E$2:$E$20000,DATOS!$E12194,DATOS!$I$2:$I$20000,DATOS!$I12194,DATOS!$G$2:$G$20000,"OR")=0))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DATOS!$A$2:$A$20000,DATOS!$A12195,DATOS!$D$2:$D$20000,DATOS!$D12195,DATOS!$E$2:$E$20000,DATOS!$E12195,DATOS!$I$2:$I$20000,DATOS!$I12195,DATOS!$G$2:$G$20000,"EX")=0),0))))</f>
      </c>
      <c r="H12195">
        <f>IF(DATOS!$G12195&lt;&gt;"EX",0,--(COUNTIFS(DATOS!$A$2:$A$20000,DATOS!$A12195,DATOS!$D$2:$D$20000,DATOS!$D12195,DATOS!$E$2:$E$20000,DATOS!$E12195,DATOS!$I$2:$I$20000,DATOS!$I12195,DATOS!$G$2:$G$20000,"OR")=0))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DATOS!$A$2:$A$20000,DATOS!$A12196,DATOS!$D$2:$D$20000,DATOS!$D12196,DATOS!$E$2:$E$20000,DATOS!$E12196,DATOS!$I$2:$I$20000,DATOS!$I12196,DATOS!$G$2:$G$20000,"EX")=0),0))))</f>
      </c>
      <c r="H12196">
        <f>IF(DATOS!$G12196&lt;&gt;"EX",0,--(COUNTIFS(DATOS!$A$2:$A$20000,DATOS!$A12196,DATOS!$D$2:$D$20000,DATOS!$D12196,DATOS!$E$2:$E$20000,DATOS!$E12196,DATOS!$I$2:$I$20000,DATOS!$I12196,DATOS!$G$2:$G$20000,"OR")=0))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DATOS!$A$2:$A$20000,DATOS!$A12197,DATOS!$D$2:$D$20000,DATOS!$D12197,DATOS!$E$2:$E$20000,DATOS!$E12197,DATOS!$I$2:$I$20000,DATOS!$I12197,DATOS!$G$2:$G$20000,"EX")=0),0))))</f>
      </c>
      <c r="H12197">
        <f>IF(DATOS!$G12197&lt;&gt;"EX",0,--(COUNTIFS(DATOS!$A$2:$A$20000,DATOS!$A12197,DATOS!$D$2:$D$20000,DATOS!$D12197,DATOS!$E$2:$E$20000,DATOS!$E12197,DATOS!$I$2:$I$20000,DATOS!$I12197,DATOS!$G$2:$G$20000,"OR")=0))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DATOS!$A$2:$A$20000,DATOS!$A12198,DATOS!$D$2:$D$20000,DATOS!$D12198,DATOS!$E$2:$E$20000,DATOS!$E12198,DATOS!$I$2:$I$20000,DATOS!$I12198,DATOS!$G$2:$G$20000,"EX")=0),0))))</f>
      </c>
      <c r="H12198">
        <f>IF(DATOS!$G12198&lt;&gt;"EX",0,--(COUNTIFS(DATOS!$A$2:$A$20000,DATOS!$A12198,DATOS!$D$2:$D$20000,DATOS!$D12198,DATOS!$E$2:$E$20000,DATOS!$E12198,DATOS!$I$2:$I$20000,DATOS!$I12198,DATOS!$G$2:$G$20000,"OR")=0))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DATOS!$A$2:$A$20000,DATOS!$A12199,DATOS!$D$2:$D$20000,DATOS!$D12199,DATOS!$E$2:$E$20000,DATOS!$E12199,DATOS!$I$2:$I$20000,DATOS!$I12199,DATOS!$G$2:$G$20000,"EX")=0),0))))</f>
      </c>
      <c r="H12199">
        <f>IF(DATOS!$G12199&lt;&gt;"EX",0,--(COUNTIFS(DATOS!$A$2:$A$20000,DATOS!$A12199,DATOS!$D$2:$D$20000,DATOS!$D12199,DATOS!$E$2:$E$20000,DATOS!$E12199,DATOS!$I$2:$I$20000,DATOS!$I12199,DATOS!$G$2:$G$20000,"OR")=0))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DATOS!$A$2:$A$20000,DATOS!$A12200,DATOS!$D$2:$D$20000,DATOS!$D12200,DATOS!$E$2:$E$20000,DATOS!$E12200,DATOS!$I$2:$I$20000,DATOS!$I12200,DATOS!$G$2:$G$20000,"EX")=0),0))))</f>
      </c>
      <c r="H12200">
        <f>IF(DATOS!$G12200&lt;&gt;"EX",0,--(COUNTIFS(DATOS!$A$2:$A$20000,DATOS!$A12200,DATOS!$D$2:$D$20000,DATOS!$D12200,DATOS!$E$2:$E$20000,DATOS!$E12200,DATOS!$I$2:$I$20000,DATOS!$I12200,DATOS!$G$2:$G$20000,"OR")=0))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DATOS!$A$2:$A$20000,DATOS!$A12201,DATOS!$D$2:$D$20000,DATOS!$D12201,DATOS!$E$2:$E$20000,DATOS!$E12201,DATOS!$I$2:$I$20000,DATOS!$I12201,DATOS!$G$2:$G$20000,"EX")=0),0))))</f>
      </c>
      <c r="H12201">
        <f>IF(DATOS!$G12201&lt;&gt;"EX",0,--(COUNTIFS(DATOS!$A$2:$A$20000,DATOS!$A12201,DATOS!$D$2:$D$20000,DATOS!$D12201,DATOS!$E$2:$E$20000,DATOS!$E12201,DATOS!$I$2:$I$20000,DATOS!$I12201,DATOS!$G$2:$G$20000,"OR")=0))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DATOS!$A$2:$A$20000,DATOS!$A12202,DATOS!$D$2:$D$20000,DATOS!$D12202,DATOS!$E$2:$E$20000,DATOS!$E12202,DATOS!$I$2:$I$20000,DATOS!$I12202,DATOS!$G$2:$G$20000,"EX")=0),0))))</f>
      </c>
      <c r="H12202">
        <f>IF(DATOS!$G12202&lt;&gt;"EX",0,--(COUNTIFS(DATOS!$A$2:$A$20000,DATOS!$A12202,DATOS!$D$2:$D$20000,DATOS!$D12202,DATOS!$E$2:$E$20000,DATOS!$E12202,DATOS!$I$2:$I$20000,DATOS!$I12202,DATOS!$G$2:$G$20000,"OR")=0))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DATOS!$A$2:$A$20000,DATOS!$A12203,DATOS!$D$2:$D$20000,DATOS!$D12203,DATOS!$E$2:$E$20000,DATOS!$E12203,DATOS!$I$2:$I$20000,DATOS!$I12203,DATOS!$G$2:$G$20000,"EX")=0),0))))</f>
      </c>
      <c r="H12203">
        <f>IF(DATOS!$G12203&lt;&gt;"EX",0,--(COUNTIFS(DATOS!$A$2:$A$20000,DATOS!$A12203,DATOS!$D$2:$D$20000,DATOS!$D12203,DATOS!$E$2:$E$20000,DATOS!$E12203,DATOS!$I$2:$I$20000,DATOS!$I12203,DATOS!$G$2:$G$20000,"OR")=0))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DATOS!$A$2:$A$20000,DATOS!$A12204,DATOS!$D$2:$D$20000,DATOS!$D12204,DATOS!$E$2:$E$20000,DATOS!$E12204,DATOS!$I$2:$I$20000,DATOS!$I12204,DATOS!$G$2:$G$20000,"EX")=0),0))))</f>
      </c>
      <c r="H12204">
        <f>IF(DATOS!$G12204&lt;&gt;"EX",0,--(COUNTIFS(DATOS!$A$2:$A$20000,DATOS!$A12204,DATOS!$D$2:$D$20000,DATOS!$D12204,DATOS!$E$2:$E$20000,DATOS!$E12204,DATOS!$I$2:$I$20000,DATOS!$I12204,DATOS!$G$2:$G$20000,"OR")=0))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DATOS!$A$2:$A$20000,DATOS!$A12205,DATOS!$D$2:$D$20000,DATOS!$D12205,DATOS!$E$2:$E$20000,DATOS!$E12205,DATOS!$I$2:$I$20000,DATOS!$I12205,DATOS!$G$2:$G$20000,"EX")=0),0))))</f>
      </c>
      <c r="H12205">
        <f>IF(DATOS!$G12205&lt;&gt;"EX",0,--(COUNTIFS(DATOS!$A$2:$A$20000,DATOS!$A12205,DATOS!$D$2:$D$20000,DATOS!$D12205,DATOS!$E$2:$E$20000,DATOS!$E12205,DATOS!$I$2:$I$20000,DATOS!$I12205,DATOS!$G$2:$G$20000,"OR")=0))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DATOS!$A$2:$A$20000,DATOS!$A12206,DATOS!$D$2:$D$20000,DATOS!$D12206,DATOS!$E$2:$E$20000,DATOS!$E12206,DATOS!$I$2:$I$20000,DATOS!$I12206,DATOS!$G$2:$G$20000,"EX")=0),0))))</f>
      </c>
      <c r="H12206">
        <f>IF(DATOS!$G12206&lt;&gt;"EX",0,--(COUNTIFS(DATOS!$A$2:$A$20000,DATOS!$A12206,DATOS!$D$2:$D$20000,DATOS!$D12206,DATOS!$E$2:$E$20000,DATOS!$E12206,DATOS!$I$2:$I$20000,DATOS!$I12206,DATOS!$G$2:$G$20000,"OR")=0))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DATOS!$A$2:$A$20000,DATOS!$A12207,DATOS!$D$2:$D$20000,DATOS!$D12207,DATOS!$E$2:$E$20000,DATOS!$E12207,DATOS!$I$2:$I$20000,DATOS!$I12207,DATOS!$G$2:$G$20000,"EX")=0),0))))</f>
      </c>
      <c r="H12207">
        <f>IF(DATOS!$G12207&lt;&gt;"EX",0,--(COUNTIFS(DATOS!$A$2:$A$20000,DATOS!$A12207,DATOS!$D$2:$D$20000,DATOS!$D12207,DATOS!$E$2:$E$20000,DATOS!$E12207,DATOS!$I$2:$I$20000,DATOS!$I12207,DATOS!$G$2:$G$20000,"OR")=0))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DATOS!$A$2:$A$20000,DATOS!$A12208,DATOS!$D$2:$D$20000,DATOS!$D12208,DATOS!$E$2:$E$20000,DATOS!$E12208,DATOS!$I$2:$I$20000,DATOS!$I12208,DATOS!$G$2:$G$20000,"EX")=0),0))))</f>
      </c>
      <c r="H12208">
        <f>IF(DATOS!$G12208&lt;&gt;"EX",0,--(COUNTIFS(DATOS!$A$2:$A$20000,DATOS!$A12208,DATOS!$D$2:$D$20000,DATOS!$D12208,DATOS!$E$2:$E$20000,DATOS!$E12208,DATOS!$I$2:$I$20000,DATOS!$I12208,DATOS!$G$2:$G$20000,"OR")=0))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DATOS!$A$2:$A$20000,DATOS!$A12209,DATOS!$D$2:$D$20000,DATOS!$D12209,DATOS!$E$2:$E$20000,DATOS!$E12209,DATOS!$I$2:$I$20000,DATOS!$I12209,DATOS!$G$2:$G$20000,"EX")=0),0))))</f>
      </c>
      <c r="H12209">
        <f>IF(DATOS!$G12209&lt;&gt;"EX",0,--(COUNTIFS(DATOS!$A$2:$A$20000,DATOS!$A12209,DATOS!$D$2:$D$20000,DATOS!$D12209,DATOS!$E$2:$E$20000,DATOS!$E12209,DATOS!$I$2:$I$20000,DATOS!$I12209,DATOS!$G$2:$G$20000,"OR")=0))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DATOS!$A$2:$A$20000,DATOS!$A12210,DATOS!$D$2:$D$20000,DATOS!$D12210,DATOS!$E$2:$E$20000,DATOS!$E12210,DATOS!$I$2:$I$20000,DATOS!$I12210,DATOS!$G$2:$G$20000,"EX")=0),0))))</f>
      </c>
      <c r="H12210">
        <f>IF(DATOS!$G12210&lt;&gt;"EX",0,--(COUNTIFS(DATOS!$A$2:$A$20000,DATOS!$A12210,DATOS!$D$2:$D$20000,DATOS!$D12210,DATOS!$E$2:$E$20000,DATOS!$E12210,DATOS!$I$2:$I$20000,DATOS!$I12210,DATOS!$G$2:$G$20000,"OR")=0))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DATOS!$A$2:$A$20000,DATOS!$A12211,DATOS!$D$2:$D$20000,DATOS!$D12211,DATOS!$E$2:$E$20000,DATOS!$E12211,DATOS!$I$2:$I$20000,DATOS!$I12211,DATOS!$G$2:$G$20000,"EX")=0),0))))</f>
      </c>
      <c r="H12211">
        <f>IF(DATOS!$G12211&lt;&gt;"EX",0,--(COUNTIFS(DATOS!$A$2:$A$20000,DATOS!$A12211,DATOS!$D$2:$D$20000,DATOS!$D12211,DATOS!$E$2:$E$20000,DATOS!$E12211,DATOS!$I$2:$I$20000,DATOS!$I12211,DATOS!$G$2:$G$20000,"OR")=0))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DATOS!$A$2:$A$20000,DATOS!$A12212,DATOS!$D$2:$D$20000,DATOS!$D12212,DATOS!$E$2:$E$20000,DATOS!$E12212,DATOS!$I$2:$I$20000,DATOS!$I12212,DATOS!$G$2:$G$20000,"EX")=0),0))))</f>
      </c>
      <c r="H12212">
        <f>IF(DATOS!$G12212&lt;&gt;"EX",0,--(COUNTIFS(DATOS!$A$2:$A$20000,DATOS!$A12212,DATOS!$D$2:$D$20000,DATOS!$D12212,DATOS!$E$2:$E$20000,DATOS!$E12212,DATOS!$I$2:$I$20000,DATOS!$I12212,DATOS!$G$2:$G$20000,"OR")=0))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DATOS!$A$2:$A$20000,DATOS!$A12213,DATOS!$D$2:$D$20000,DATOS!$D12213,DATOS!$E$2:$E$20000,DATOS!$E12213,DATOS!$I$2:$I$20000,DATOS!$I12213,DATOS!$G$2:$G$20000,"EX")=0),0))))</f>
      </c>
      <c r="H12213">
        <f>IF(DATOS!$G12213&lt;&gt;"EX",0,--(COUNTIFS(DATOS!$A$2:$A$20000,DATOS!$A12213,DATOS!$D$2:$D$20000,DATOS!$D12213,DATOS!$E$2:$E$20000,DATOS!$E12213,DATOS!$I$2:$I$20000,DATOS!$I12213,DATOS!$G$2:$G$20000,"OR")=0))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DATOS!$A$2:$A$20000,DATOS!$A12214,DATOS!$D$2:$D$20000,DATOS!$D12214,DATOS!$E$2:$E$20000,DATOS!$E12214,DATOS!$I$2:$I$20000,DATOS!$I12214,DATOS!$G$2:$G$20000,"EX")=0),0))))</f>
      </c>
      <c r="H12214">
        <f>IF(DATOS!$G12214&lt;&gt;"EX",0,--(COUNTIFS(DATOS!$A$2:$A$20000,DATOS!$A12214,DATOS!$D$2:$D$20000,DATOS!$D12214,DATOS!$E$2:$E$20000,DATOS!$E12214,DATOS!$I$2:$I$20000,DATOS!$I12214,DATOS!$G$2:$G$20000,"OR")=0))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DATOS!$A$2:$A$20000,DATOS!$A12215,DATOS!$D$2:$D$20000,DATOS!$D12215,DATOS!$E$2:$E$20000,DATOS!$E12215,DATOS!$I$2:$I$20000,DATOS!$I12215,DATOS!$G$2:$G$20000,"EX")=0),0))))</f>
      </c>
      <c r="H12215">
        <f>IF(DATOS!$G12215&lt;&gt;"EX",0,--(COUNTIFS(DATOS!$A$2:$A$20000,DATOS!$A12215,DATOS!$D$2:$D$20000,DATOS!$D12215,DATOS!$E$2:$E$20000,DATOS!$E12215,DATOS!$I$2:$I$20000,DATOS!$I12215,DATOS!$G$2:$G$20000,"OR")=0))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DATOS!$A$2:$A$20000,DATOS!$A12216,DATOS!$D$2:$D$20000,DATOS!$D12216,DATOS!$E$2:$E$20000,DATOS!$E12216,DATOS!$I$2:$I$20000,DATOS!$I12216,DATOS!$G$2:$G$20000,"EX")=0),0))))</f>
      </c>
      <c r="H12216">
        <f>IF(DATOS!$G12216&lt;&gt;"EX",0,--(COUNTIFS(DATOS!$A$2:$A$20000,DATOS!$A12216,DATOS!$D$2:$D$20000,DATOS!$D12216,DATOS!$E$2:$E$20000,DATOS!$E12216,DATOS!$I$2:$I$20000,DATOS!$I12216,DATOS!$G$2:$G$20000,"OR")=0))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DATOS!$A$2:$A$20000,DATOS!$A12217,DATOS!$D$2:$D$20000,DATOS!$D12217,DATOS!$E$2:$E$20000,DATOS!$E12217,DATOS!$I$2:$I$20000,DATOS!$I12217,DATOS!$G$2:$G$20000,"EX")=0),0))))</f>
      </c>
      <c r="H12217">
        <f>IF(DATOS!$G12217&lt;&gt;"EX",0,--(COUNTIFS(DATOS!$A$2:$A$20000,DATOS!$A12217,DATOS!$D$2:$D$20000,DATOS!$D12217,DATOS!$E$2:$E$20000,DATOS!$E12217,DATOS!$I$2:$I$20000,DATOS!$I12217,DATOS!$G$2:$G$20000,"OR")=0))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DATOS!$A$2:$A$20000,DATOS!$A12218,DATOS!$D$2:$D$20000,DATOS!$D12218,DATOS!$E$2:$E$20000,DATOS!$E12218,DATOS!$I$2:$I$20000,DATOS!$I12218,DATOS!$G$2:$G$20000,"EX")=0),0))))</f>
      </c>
      <c r="H12218">
        <f>IF(DATOS!$G12218&lt;&gt;"EX",0,--(COUNTIFS(DATOS!$A$2:$A$20000,DATOS!$A12218,DATOS!$D$2:$D$20000,DATOS!$D12218,DATOS!$E$2:$E$20000,DATOS!$E12218,DATOS!$I$2:$I$20000,DATOS!$I12218,DATOS!$G$2:$G$20000,"OR")=0))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DATOS!$A$2:$A$20000,DATOS!$A12219,DATOS!$D$2:$D$20000,DATOS!$D12219,DATOS!$E$2:$E$20000,DATOS!$E12219,DATOS!$I$2:$I$20000,DATOS!$I12219,DATOS!$G$2:$G$20000,"EX")=0),0))))</f>
      </c>
      <c r="H12219">
        <f>IF(DATOS!$G12219&lt;&gt;"EX",0,--(COUNTIFS(DATOS!$A$2:$A$20000,DATOS!$A12219,DATOS!$D$2:$D$20000,DATOS!$D12219,DATOS!$E$2:$E$20000,DATOS!$E12219,DATOS!$I$2:$I$20000,DATOS!$I12219,DATOS!$G$2:$G$20000,"OR")=0))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DATOS!$A$2:$A$20000,DATOS!$A12220,DATOS!$D$2:$D$20000,DATOS!$D12220,DATOS!$E$2:$E$20000,DATOS!$E12220,DATOS!$I$2:$I$20000,DATOS!$I12220,DATOS!$G$2:$G$20000,"EX")=0),0))))</f>
      </c>
      <c r="H12220">
        <f>IF(DATOS!$G12220&lt;&gt;"EX",0,--(COUNTIFS(DATOS!$A$2:$A$20000,DATOS!$A12220,DATOS!$D$2:$D$20000,DATOS!$D12220,DATOS!$E$2:$E$20000,DATOS!$E12220,DATOS!$I$2:$I$20000,DATOS!$I12220,DATOS!$G$2:$G$20000,"OR")=0))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DATOS!$A$2:$A$20000,DATOS!$A12221,DATOS!$D$2:$D$20000,DATOS!$D12221,DATOS!$E$2:$E$20000,DATOS!$E12221,DATOS!$I$2:$I$20000,DATOS!$I12221,DATOS!$G$2:$G$20000,"EX")=0),0))))</f>
      </c>
      <c r="H12221">
        <f>IF(DATOS!$G12221&lt;&gt;"EX",0,--(COUNTIFS(DATOS!$A$2:$A$20000,DATOS!$A12221,DATOS!$D$2:$D$20000,DATOS!$D12221,DATOS!$E$2:$E$20000,DATOS!$E12221,DATOS!$I$2:$I$20000,DATOS!$I12221,DATOS!$G$2:$G$20000,"OR")=0))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DATOS!$A$2:$A$20000,DATOS!$A12222,DATOS!$D$2:$D$20000,DATOS!$D12222,DATOS!$E$2:$E$20000,DATOS!$E12222,DATOS!$I$2:$I$20000,DATOS!$I12222,DATOS!$G$2:$G$20000,"EX")=0),0))))</f>
      </c>
      <c r="H12222">
        <f>IF(DATOS!$G12222&lt;&gt;"EX",0,--(COUNTIFS(DATOS!$A$2:$A$20000,DATOS!$A12222,DATOS!$D$2:$D$20000,DATOS!$D12222,DATOS!$E$2:$E$20000,DATOS!$E12222,DATOS!$I$2:$I$20000,DATOS!$I12222,DATOS!$G$2:$G$20000,"OR")=0))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DATOS!$A$2:$A$20000,DATOS!$A12223,DATOS!$D$2:$D$20000,DATOS!$D12223,DATOS!$E$2:$E$20000,DATOS!$E12223,DATOS!$I$2:$I$20000,DATOS!$I12223,DATOS!$G$2:$G$20000,"EX")=0),0))))</f>
      </c>
      <c r="H12223">
        <f>IF(DATOS!$G12223&lt;&gt;"EX",0,--(COUNTIFS(DATOS!$A$2:$A$20000,DATOS!$A12223,DATOS!$D$2:$D$20000,DATOS!$D12223,DATOS!$E$2:$E$20000,DATOS!$E12223,DATOS!$I$2:$I$20000,DATOS!$I12223,DATOS!$G$2:$G$20000,"OR")=0))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DATOS!$A$2:$A$20000,DATOS!$A12224,DATOS!$D$2:$D$20000,DATOS!$D12224,DATOS!$E$2:$E$20000,DATOS!$E12224,DATOS!$I$2:$I$20000,DATOS!$I12224,DATOS!$G$2:$G$20000,"EX")=0),0))))</f>
      </c>
      <c r="H12224">
        <f>IF(DATOS!$G12224&lt;&gt;"EX",0,--(COUNTIFS(DATOS!$A$2:$A$20000,DATOS!$A12224,DATOS!$D$2:$D$20000,DATOS!$D12224,DATOS!$E$2:$E$20000,DATOS!$E12224,DATOS!$I$2:$I$20000,DATOS!$I12224,DATOS!$G$2:$G$20000,"OR")=0))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DATOS!$A$2:$A$20000,DATOS!$A12225,DATOS!$D$2:$D$20000,DATOS!$D12225,DATOS!$E$2:$E$20000,DATOS!$E12225,DATOS!$I$2:$I$20000,DATOS!$I12225,DATOS!$G$2:$G$20000,"EX")=0),0))))</f>
      </c>
      <c r="H12225">
        <f>IF(DATOS!$G12225&lt;&gt;"EX",0,--(COUNTIFS(DATOS!$A$2:$A$20000,DATOS!$A12225,DATOS!$D$2:$D$20000,DATOS!$D12225,DATOS!$E$2:$E$20000,DATOS!$E12225,DATOS!$I$2:$I$20000,DATOS!$I12225,DATOS!$G$2:$G$20000,"OR")=0))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DATOS!$A$2:$A$20000,DATOS!$A12226,DATOS!$D$2:$D$20000,DATOS!$D12226,DATOS!$E$2:$E$20000,DATOS!$E12226,DATOS!$I$2:$I$20000,DATOS!$I12226,DATOS!$G$2:$G$20000,"EX")=0),0))))</f>
      </c>
      <c r="H12226">
        <f>IF(DATOS!$G12226&lt;&gt;"EX",0,--(COUNTIFS(DATOS!$A$2:$A$20000,DATOS!$A12226,DATOS!$D$2:$D$20000,DATOS!$D12226,DATOS!$E$2:$E$20000,DATOS!$E12226,DATOS!$I$2:$I$20000,DATOS!$I12226,DATOS!$G$2:$G$20000,"OR")=0))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DATOS!$A$2:$A$20000,DATOS!$A12227,DATOS!$D$2:$D$20000,DATOS!$D12227,DATOS!$E$2:$E$20000,DATOS!$E12227,DATOS!$I$2:$I$20000,DATOS!$I12227,DATOS!$G$2:$G$20000,"EX")=0),0))))</f>
      </c>
      <c r="H12227">
        <f>IF(DATOS!$G12227&lt;&gt;"EX",0,--(COUNTIFS(DATOS!$A$2:$A$20000,DATOS!$A12227,DATOS!$D$2:$D$20000,DATOS!$D12227,DATOS!$E$2:$E$20000,DATOS!$E12227,DATOS!$I$2:$I$20000,DATOS!$I12227,DATOS!$G$2:$G$20000,"OR")=0))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DATOS!$A$2:$A$20000,DATOS!$A12228,DATOS!$D$2:$D$20000,DATOS!$D12228,DATOS!$E$2:$E$20000,DATOS!$E12228,DATOS!$I$2:$I$20000,DATOS!$I12228,DATOS!$G$2:$G$20000,"EX")=0),0))))</f>
      </c>
      <c r="H12228">
        <f>IF(DATOS!$G12228&lt;&gt;"EX",0,--(COUNTIFS(DATOS!$A$2:$A$20000,DATOS!$A12228,DATOS!$D$2:$D$20000,DATOS!$D12228,DATOS!$E$2:$E$20000,DATOS!$E12228,DATOS!$I$2:$I$20000,DATOS!$I12228,DATOS!$G$2:$G$20000,"OR")=0))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DATOS!$A$2:$A$20000,DATOS!$A12229,DATOS!$D$2:$D$20000,DATOS!$D12229,DATOS!$E$2:$E$20000,DATOS!$E12229,DATOS!$I$2:$I$20000,DATOS!$I12229,DATOS!$G$2:$G$20000,"EX")=0),0))))</f>
      </c>
      <c r="H12229">
        <f>IF(DATOS!$G12229&lt;&gt;"EX",0,--(COUNTIFS(DATOS!$A$2:$A$20000,DATOS!$A12229,DATOS!$D$2:$D$20000,DATOS!$D12229,DATOS!$E$2:$E$20000,DATOS!$E12229,DATOS!$I$2:$I$20000,DATOS!$I12229,DATOS!$G$2:$G$20000,"OR")=0))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DATOS!$A$2:$A$20000,DATOS!$A12230,DATOS!$D$2:$D$20000,DATOS!$D12230,DATOS!$E$2:$E$20000,DATOS!$E12230,DATOS!$I$2:$I$20000,DATOS!$I12230,DATOS!$G$2:$G$20000,"EX")=0),0))))</f>
      </c>
      <c r="H12230">
        <f>IF(DATOS!$G12230&lt;&gt;"EX",0,--(COUNTIFS(DATOS!$A$2:$A$20000,DATOS!$A12230,DATOS!$D$2:$D$20000,DATOS!$D12230,DATOS!$E$2:$E$20000,DATOS!$E12230,DATOS!$I$2:$I$20000,DATOS!$I12230,DATOS!$G$2:$G$20000,"OR")=0))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DATOS!$A$2:$A$20000,DATOS!$A12231,DATOS!$D$2:$D$20000,DATOS!$D12231,DATOS!$E$2:$E$20000,DATOS!$E12231,DATOS!$I$2:$I$20000,DATOS!$I12231,DATOS!$G$2:$G$20000,"EX")=0),0))))</f>
      </c>
      <c r="H12231">
        <f>IF(DATOS!$G12231&lt;&gt;"EX",0,--(COUNTIFS(DATOS!$A$2:$A$20000,DATOS!$A12231,DATOS!$D$2:$D$20000,DATOS!$D12231,DATOS!$E$2:$E$20000,DATOS!$E12231,DATOS!$I$2:$I$20000,DATOS!$I12231,DATOS!$G$2:$G$20000,"OR")=0))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DATOS!$A$2:$A$20000,DATOS!$A12232,DATOS!$D$2:$D$20000,DATOS!$D12232,DATOS!$E$2:$E$20000,DATOS!$E12232,DATOS!$I$2:$I$20000,DATOS!$I12232,DATOS!$G$2:$G$20000,"EX")=0),0))))</f>
      </c>
      <c r="H12232">
        <f>IF(DATOS!$G12232&lt;&gt;"EX",0,--(COUNTIFS(DATOS!$A$2:$A$20000,DATOS!$A12232,DATOS!$D$2:$D$20000,DATOS!$D12232,DATOS!$E$2:$E$20000,DATOS!$E12232,DATOS!$I$2:$I$20000,DATOS!$I12232,DATOS!$G$2:$G$20000,"OR")=0))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DATOS!$A$2:$A$20000,DATOS!$A12233,DATOS!$D$2:$D$20000,DATOS!$D12233,DATOS!$E$2:$E$20000,DATOS!$E12233,DATOS!$I$2:$I$20000,DATOS!$I12233,DATOS!$G$2:$G$20000,"EX")=0),0))))</f>
      </c>
      <c r="H12233">
        <f>IF(DATOS!$G12233&lt;&gt;"EX",0,--(COUNTIFS(DATOS!$A$2:$A$20000,DATOS!$A12233,DATOS!$D$2:$D$20000,DATOS!$D12233,DATOS!$E$2:$E$20000,DATOS!$E12233,DATOS!$I$2:$I$20000,DATOS!$I12233,DATOS!$G$2:$G$20000,"OR")=0))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DATOS!$A$2:$A$20000,DATOS!$A12234,DATOS!$D$2:$D$20000,DATOS!$D12234,DATOS!$E$2:$E$20000,DATOS!$E12234,DATOS!$I$2:$I$20000,DATOS!$I12234,DATOS!$G$2:$G$20000,"EX")=0),0))))</f>
      </c>
      <c r="H12234">
        <f>IF(DATOS!$G12234&lt;&gt;"EX",0,--(COUNTIFS(DATOS!$A$2:$A$20000,DATOS!$A12234,DATOS!$D$2:$D$20000,DATOS!$D12234,DATOS!$E$2:$E$20000,DATOS!$E12234,DATOS!$I$2:$I$20000,DATOS!$I12234,DATOS!$G$2:$G$20000,"OR")=0))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DATOS!$A$2:$A$20000,DATOS!$A12235,DATOS!$D$2:$D$20000,DATOS!$D12235,DATOS!$E$2:$E$20000,DATOS!$E12235,DATOS!$I$2:$I$20000,DATOS!$I12235,DATOS!$G$2:$G$20000,"EX")=0),0))))</f>
      </c>
      <c r="H12235">
        <f>IF(DATOS!$G12235&lt;&gt;"EX",0,--(COUNTIFS(DATOS!$A$2:$A$20000,DATOS!$A12235,DATOS!$D$2:$D$20000,DATOS!$D12235,DATOS!$E$2:$E$20000,DATOS!$E12235,DATOS!$I$2:$I$20000,DATOS!$I12235,DATOS!$G$2:$G$20000,"OR")=0))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DATOS!$A$2:$A$20000,DATOS!$A12236,DATOS!$D$2:$D$20000,DATOS!$D12236,DATOS!$E$2:$E$20000,DATOS!$E12236,DATOS!$I$2:$I$20000,DATOS!$I12236,DATOS!$G$2:$G$20000,"EX")=0),0))))</f>
      </c>
      <c r="H12236">
        <f>IF(DATOS!$G12236&lt;&gt;"EX",0,--(COUNTIFS(DATOS!$A$2:$A$20000,DATOS!$A12236,DATOS!$D$2:$D$20000,DATOS!$D12236,DATOS!$E$2:$E$20000,DATOS!$E12236,DATOS!$I$2:$I$20000,DATOS!$I12236,DATOS!$G$2:$G$20000,"OR")=0))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DATOS!$A$2:$A$20000,DATOS!$A12237,DATOS!$D$2:$D$20000,DATOS!$D12237,DATOS!$E$2:$E$20000,DATOS!$E12237,DATOS!$I$2:$I$20000,DATOS!$I12237,DATOS!$G$2:$G$20000,"EX")=0),0))))</f>
      </c>
      <c r="H12237">
        <f>IF(DATOS!$G12237&lt;&gt;"EX",0,--(COUNTIFS(DATOS!$A$2:$A$20000,DATOS!$A12237,DATOS!$D$2:$D$20000,DATOS!$D12237,DATOS!$E$2:$E$20000,DATOS!$E12237,DATOS!$I$2:$I$20000,DATOS!$I12237,DATOS!$G$2:$G$20000,"OR")=0))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DATOS!$A$2:$A$20000,DATOS!$A12238,DATOS!$D$2:$D$20000,DATOS!$D12238,DATOS!$E$2:$E$20000,DATOS!$E12238,DATOS!$I$2:$I$20000,DATOS!$I12238,DATOS!$G$2:$G$20000,"EX")=0),0))))</f>
      </c>
      <c r="H12238">
        <f>IF(DATOS!$G12238&lt;&gt;"EX",0,--(COUNTIFS(DATOS!$A$2:$A$20000,DATOS!$A12238,DATOS!$D$2:$D$20000,DATOS!$D12238,DATOS!$E$2:$E$20000,DATOS!$E12238,DATOS!$I$2:$I$20000,DATOS!$I12238,DATOS!$G$2:$G$20000,"OR")=0))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DATOS!$A$2:$A$20000,DATOS!$A12239,DATOS!$D$2:$D$20000,DATOS!$D12239,DATOS!$E$2:$E$20000,DATOS!$E12239,DATOS!$I$2:$I$20000,DATOS!$I12239,DATOS!$G$2:$G$20000,"EX")=0),0))))</f>
      </c>
      <c r="H12239">
        <f>IF(DATOS!$G12239&lt;&gt;"EX",0,--(COUNTIFS(DATOS!$A$2:$A$20000,DATOS!$A12239,DATOS!$D$2:$D$20000,DATOS!$D12239,DATOS!$E$2:$E$20000,DATOS!$E12239,DATOS!$I$2:$I$20000,DATOS!$I12239,DATOS!$G$2:$G$20000,"OR")=0))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DATOS!$A$2:$A$20000,DATOS!$A12240,DATOS!$D$2:$D$20000,DATOS!$D12240,DATOS!$E$2:$E$20000,DATOS!$E12240,DATOS!$I$2:$I$20000,DATOS!$I12240,DATOS!$G$2:$G$20000,"EX")=0),0))))</f>
      </c>
      <c r="H12240">
        <f>IF(DATOS!$G12240&lt;&gt;"EX",0,--(COUNTIFS(DATOS!$A$2:$A$20000,DATOS!$A12240,DATOS!$D$2:$D$20000,DATOS!$D12240,DATOS!$E$2:$E$20000,DATOS!$E12240,DATOS!$I$2:$I$20000,DATOS!$I12240,DATOS!$G$2:$G$20000,"OR")=0))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DATOS!$A$2:$A$20000,DATOS!$A12241,DATOS!$D$2:$D$20000,DATOS!$D12241,DATOS!$E$2:$E$20000,DATOS!$E12241,DATOS!$I$2:$I$20000,DATOS!$I12241,DATOS!$G$2:$G$20000,"EX")=0),0))))</f>
      </c>
      <c r="H12241">
        <f>IF(DATOS!$G12241&lt;&gt;"EX",0,--(COUNTIFS(DATOS!$A$2:$A$20000,DATOS!$A12241,DATOS!$D$2:$D$20000,DATOS!$D12241,DATOS!$E$2:$E$20000,DATOS!$E12241,DATOS!$I$2:$I$20000,DATOS!$I12241,DATOS!$G$2:$G$20000,"OR")=0))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DATOS!$A$2:$A$20000,DATOS!$A12242,DATOS!$D$2:$D$20000,DATOS!$D12242,DATOS!$E$2:$E$20000,DATOS!$E12242,DATOS!$I$2:$I$20000,DATOS!$I12242,DATOS!$G$2:$G$20000,"EX")=0),0))))</f>
      </c>
      <c r="H12242">
        <f>IF(DATOS!$G12242&lt;&gt;"EX",0,--(COUNTIFS(DATOS!$A$2:$A$20000,DATOS!$A12242,DATOS!$D$2:$D$20000,DATOS!$D12242,DATOS!$E$2:$E$20000,DATOS!$E12242,DATOS!$I$2:$I$20000,DATOS!$I12242,DATOS!$G$2:$G$20000,"OR")=0))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DATOS!$A$2:$A$20000,DATOS!$A12243,DATOS!$D$2:$D$20000,DATOS!$D12243,DATOS!$E$2:$E$20000,DATOS!$E12243,DATOS!$I$2:$I$20000,DATOS!$I12243,DATOS!$G$2:$G$20000,"EX")=0),0))))</f>
      </c>
      <c r="H12243">
        <f>IF(DATOS!$G12243&lt;&gt;"EX",0,--(COUNTIFS(DATOS!$A$2:$A$20000,DATOS!$A12243,DATOS!$D$2:$D$20000,DATOS!$D12243,DATOS!$E$2:$E$20000,DATOS!$E12243,DATOS!$I$2:$I$20000,DATOS!$I12243,DATOS!$G$2:$G$20000,"OR")=0))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DATOS!$A$2:$A$20000,DATOS!$A12244,DATOS!$D$2:$D$20000,DATOS!$D12244,DATOS!$E$2:$E$20000,DATOS!$E12244,DATOS!$I$2:$I$20000,DATOS!$I12244,DATOS!$G$2:$G$20000,"EX")=0),0))))</f>
      </c>
      <c r="H12244">
        <f>IF(DATOS!$G12244&lt;&gt;"EX",0,--(COUNTIFS(DATOS!$A$2:$A$20000,DATOS!$A12244,DATOS!$D$2:$D$20000,DATOS!$D12244,DATOS!$E$2:$E$20000,DATOS!$E12244,DATOS!$I$2:$I$20000,DATOS!$I12244,DATOS!$G$2:$G$20000,"OR")=0))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DATOS!$A$2:$A$20000,DATOS!$A12245,DATOS!$D$2:$D$20000,DATOS!$D12245,DATOS!$E$2:$E$20000,DATOS!$E12245,DATOS!$I$2:$I$20000,DATOS!$I12245,DATOS!$G$2:$G$20000,"EX")=0),0))))</f>
      </c>
      <c r="H12245">
        <f>IF(DATOS!$G12245&lt;&gt;"EX",0,--(COUNTIFS(DATOS!$A$2:$A$20000,DATOS!$A12245,DATOS!$D$2:$D$20000,DATOS!$D12245,DATOS!$E$2:$E$20000,DATOS!$E12245,DATOS!$I$2:$I$20000,DATOS!$I12245,DATOS!$G$2:$G$20000,"OR")=0))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DATOS!$A$2:$A$20000,DATOS!$A12246,DATOS!$D$2:$D$20000,DATOS!$D12246,DATOS!$E$2:$E$20000,DATOS!$E12246,DATOS!$I$2:$I$20000,DATOS!$I12246,DATOS!$G$2:$G$20000,"EX")=0),0))))</f>
      </c>
      <c r="H12246">
        <f>IF(DATOS!$G12246&lt;&gt;"EX",0,--(COUNTIFS(DATOS!$A$2:$A$20000,DATOS!$A12246,DATOS!$D$2:$D$20000,DATOS!$D12246,DATOS!$E$2:$E$20000,DATOS!$E12246,DATOS!$I$2:$I$20000,DATOS!$I12246,DATOS!$G$2:$G$20000,"OR")=0))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DATOS!$A$2:$A$20000,DATOS!$A12247,DATOS!$D$2:$D$20000,DATOS!$D12247,DATOS!$E$2:$E$20000,DATOS!$E12247,DATOS!$I$2:$I$20000,DATOS!$I12247,DATOS!$G$2:$G$20000,"EX")=0),0))))</f>
      </c>
      <c r="H12247">
        <f>IF(DATOS!$G12247&lt;&gt;"EX",0,--(COUNTIFS(DATOS!$A$2:$A$20000,DATOS!$A12247,DATOS!$D$2:$D$20000,DATOS!$D12247,DATOS!$E$2:$E$20000,DATOS!$E12247,DATOS!$I$2:$I$20000,DATOS!$I12247,DATOS!$G$2:$G$20000,"OR")=0))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DATOS!$A$2:$A$20000,DATOS!$A12248,DATOS!$D$2:$D$20000,DATOS!$D12248,DATOS!$E$2:$E$20000,DATOS!$E12248,DATOS!$I$2:$I$20000,DATOS!$I12248,DATOS!$G$2:$G$20000,"EX")=0),0))))</f>
      </c>
      <c r="H12248">
        <f>IF(DATOS!$G12248&lt;&gt;"EX",0,--(COUNTIFS(DATOS!$A$2:$A$20000,DATOS!$A12248,DATOS!$D$2:$D$20000,DATOS!$D12248,DATOS!$E$2:$E$20000,DATOS!$E12248,DATOS!$I$2:$I$20000,DATOS!$I12248,DATOS!$G$2:$G$20000,"OR")=0))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DATOS!$A$2:$A$20000,DATOS!$A12249,DATOS!$D$2:$D$20000,DATOS!$D12249,DATOS!$E$2:$E$20000,DATOS!$E12249,DATOS!$I$2:$I$20000,DATOS!$I12249,DATOS!$G$2:$G$20000,"EX")=0),0))))</f>
      </c>
      <c r="H12249">
        <f>IF(DATOS!$G12249&lt;&gt;"EX",0,--(COUNTIFS(DATOS!$A$2:$A$20000,DATOS!$A12249,DATOS!$D$2:$D$20000,DATOS!$D12249,DATOS!$E$2:$E$20000,DATOS!$E12249,DATOS!$I$2:$I$20000,DATOS!$I12249,DATOS!$G$2:$G$20000,"OR")=0))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DATOS!$A$2:$A$20000,DATOS!$A12250,DATOS!$D$2:$D$20000,DATOS!$D12250,DATOS!$E$2:$E$20000,DATOS!$E12250,DATOS!$I$2:$I$20000,DATOS!$I12250,DATOS!$G$2:$G$20000,"EX")=0),0))))</f>
      </c>
      <c r="H12250">
        <f>IF(DATOS!$G12250&lt;&gt;"EX",0,--(COUNTIFS(DATOS!$A$2:$A$20000,DATOS!$A12250,DATOS!$D$2:$D$20000,DATOS!$D12250,DATOS!$E$2:$E$20000,DATOS!$E12250,DATOS!$I$2:$I$20000,DATOS!$I12250,DATOS!$G$2:$G$20000,"OR")=0))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DATOS!$A$2:$A$20000,DATOS!$A12251,DATOS!$D$2:$D$20000,DATOS!$D12251,DATOS!$E$2:$E$20000,DATOS!$E12251,DATOS!$I$2:$I$20000,DATOS!$I12251,DATOS!$G$2:$G$20000,"EX")=0),0))))</f>
      </c>
      <c r="H12251">
        <f>IF(DATOS!$G12251&lt;&gt;"EX",0,--(COUNTIFS(DATOS!$A$2:$A$20000,DATOS!$A12251,DATOS!$D$2:$D$20000,DATOS!$D12251,DATOS!$E$2:$E$20000,DATOS!$E12251,DATOS!$I$2:$I$20000,DATOS!$I12251,DATOS!$G$2:$G$20000,"OR")=0))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DATOS!$A$2:$A$20000,DATOS!$A12252,DATOS!$D$2:$D$20000,DATOS!$D12252,DATOS!$E$2:$E$20000,DATOS!$E12252,DATOS!$I$2:$I$20000,DATOS!$I12252,DATOS!$G$2:$G$20000,"EX")=0),0))))</f>
      </c>
      <c r="H12252">
        <f>IF(DATOS!$G12252&lt;&gt;"EX",0,--(COUNTIFS(DATOS!$A$2:$A$20000,DATOS!$A12252,DATOS!$D$2:$D$20000,DATOS!$D12252,DATOS!$E$2:$E$20000,DATOS!$E12252,DATOS!$I$2:$I$20000,DATOS!$I12252,DATOS!$G$2:$G$20000,"OR")=0))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DATOS!$A$2:$A$20000,DATOS!$A12253,DATOS!$D$2:$D$20000,DATOS!$D12253,DATOS!$E$2:$E$20000,DATOS!$E12253,DATOS!$I$2:$I$20000,DATOS!$I12253,DATOS!$G$2:$G$20000,"EX")=0),0))))</f>
      </c>
      <c r="H12253">
        <f>IF(DATOS!$G12253&lt;&gt;"EX",0,--(COUNTIFS(DATOS!$A$2:$A$20000,DATOS!$A12253,DATOS!$D$2:$D$20000,DATOS!$D12253,DATOS!$E$2:$E$20000,DATOS!$E12253,DATOS!$I$2:$I$20000,DATOS!$I12253,DATOS!$G$2:$G$20000,"OR")=0))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DATOS!$A$2:$A$20000,DATOS!$A12254,DATOS!$D$2:$D$20000,DATOS!$D12254,DATOS!$E$2:$E$20000,DATOS!$E12254,DATOS!$I$2:$I$20000,DATOS!$I12254,DATOS!$G$2:$G$20000,"EX")=0),0))))</f>
      </c>
      <c r="H12254">
        <f>IF(DATOS!$G12254&lt;&gt;"EX",0,--(COUNTIFS(DATOS!$A$2:$A$20000,DATOS!$A12254,DATOS!$D$2:$D$20000,DATOS!$D12254,DATOS!$E$2:$E$20000,DATOS!$E12254,DATOS!$I$2:$I$20000,DATOS!$I12254,DATOS!$G$2:$G$20000,"OR")=0))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DATOS!$A$2:$A$20000,DATOS!$A12255,DATOS!$D$2:$D$20000,DATOS!$D12255,DATOS!$E$2:$E$20000,DATOS!$E12255,DATOS!$I$2:$I$20000,DATOS!$I12255,DATOS!$G$2:$G$20000,"EX")=0),0))))</f>
      </c>
      <c r="H12255">
        <f>IF(DATOS!$G12255&lt;&gt;"EX",0,--(COUNTIFS(DATOS!$A$2:$A$20000,DATOS!$A12255,DATOS!$D$2:$D$20000,DATOS!$D12255,DATOS!$E$2:$E$20000,DATOS!$E12255,DATOS!$I$2:$I$20000,DATOS!$I12255,DATOS!$G$2:$G$20000,"OR")=0))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DATOS!$A$2:$A$20000,DATOS!$A12256,DATOS!$D$2:$D$20000,DATOS!$D12256,DATOS!$E$2:$E$20000,DATOS!$E12256,DATOS!$I$2:$I$20000,DATOS!$I12256,DATOS!$G$2:$G$20000,"EX")=0),0))))</f>
      </c>
      <c r="H12256">
        <f>IF(DATOS!$G12256&lt;&gt;"EX",0,--(COUNTIFS(DATOS!$A$2:$A$20000,DATOS!$A12256,DATOS!$D$2:$D$20000,DATOS!$D12256,DATOS!$E$2:$E$20000,DATOS!$E12256,DATOS!$I$2:$I$20000,DATOS!$I12256,DATOS!$G$2:$G$20000,"OR")=0))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DATOS!$A$2:$A$20000,DATOS!$A12257,DATOS!$D$2:$D$20000,DATOS!$D12257,DATOS!$E$2:$E$20000,DATOS!$E12257,DATOS!$I$2:$I$20000,DATOS!$I12257,DATOS!$G$2:$G$20000,"EX")=0),0))))</f>
      </c>
      <c r="H12257">
        <f>IF(DATOS!$G12257&lt;&gt;"EX",0,--(COUNTIFS(DATOS!$A$2:$A$20000,DATOS!$A12257,DATOS!$D$2:$D$20000,DATOS!$D12257,DATOS!$E$2:$E$20000,DATOS!$E12257,DATOS!$I$2:$I$20000,DATOS!$I12257,DATOS!$G$2:$G$20000,"OR")=0))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DATOS!$A$2:$A$20000,DATOS!$A12258,DATOS!$D$2:$D$20000,DATOS!$D12258,DATOS!$E$2:$E$20000,DATOS!$E12258,DATOS!$I$2:$I$20000,DATOS!$I12258,DATOS!$G$2:$G$20000,"EX")=0),0))))</f>
      </c>
      <c r="H12258">
        <f>IF(DATOS!$G12258&lt;&gt;"EX",0,--(COUNTIFS(DATOS!$A$2:$A$20000,DATOS!$A12258,DATOS!$D$2:$D$20000,DATOS!$D12258,DATOS!$E$2:$E$20000,DATOS!$E12258,DATOS!$I$2:$I$20000,DATOS!$I12258,DATOS!$G$2:$G$20000,"OR")=0))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DATOS!$A$2:$A$20000,DATOS!$A12259,DATOS!$D$2:$D$20000,DATOS!$D12259,DATOS!$E$2:$E$20000,DATOS!$E12259,DATOS!$I$2:$I$20000,DATOS!$I12259,DATOS!$G$2:$G$20000,"EX")=0),0))))</f>
      </c>
      <c r="H12259">
        <f>IF(DATOS!$G12259&lt;&gt;"EX",0,--(COUNTIFS(DATOS!$A$2:$A$20000,DATOS!$A12259,DATOS!$D$2:$D$20000,DATOS!$D12259,DATOS!$E$2:$E$20000,DATOS!$E12259,DATOS!$I$2:$I$20000,DATOS!$I12259,DATOS!$G$2:$G$20000,"OR")=0))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DATOS!$A$2:$A$20000,DATOS!$A12260,DATOS!$D$2:$D$20000,DATOS!$D12260,DATOS!$E$2:$E$20000,DATOS!$E12260,DATOS!$I$2:$I$20000,DATOS!$I12260,DATOS!$G$2:$G$20000,"EX")=0),0))))</f>
      </c>
      <c r="H12260">
        <f>IF(DATOS!$G12260&lt;&gt;"EX",0,--(COUNTIFS(DATOS!$A$2:$A$20000,DATOS!$A12260,DATOS!$D$2:$D$20000,DATOS!$D12260,DATOS!$E$2:$E$20000,DATOS!$E12260,DATOS!$I$2:$I$20000,DATOS!$I12260,DATOS!$G$2:$G$20000,"OR")=0))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DATOS!$A$2:$A$20000,DATOS!$A12261,DATOS!$D$2:$D$20000,DATOS!$D12261,DATOS!$E$2:$E$20000,DATOS!$E12261,DATOS!$I$2:$I$20000,DATOS!$I12261,DATOS!$G$2:$G$20000,"EX")=0),0))))</f>
      </c>
      <c r="H12261">
        <f>IF(DATOS!$G12261&lt;&gt;"EX",0,--(COUNTIFS(DATOS!$A$2:$A$20000,DATOS!$A12261,DATOS!$D$2:$D$20000,DATOS!$D12261,DATOS!$E$2:$E$20000,DATOS!$E12261,DATOS!$I$2:$I$20000,DATOS!$I12261,DATOS!$G$2:$G$20000,"OR")=0))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DATOS!$A$2:$A$20000,DATOS!$A12262,DATOS!$D$2:$D$20000,DATOS!$D12262,DATOS!$E$2:$E$20000,DATOS!$E12262,DATOS!$I$2:$I$20000,DATOS!$I12262,DATOS!$G$2:$G$20000,"EX")=0),0))))</f>
      </c>
      <c r="H12262">
        <f>IF(DATOS!$G12262&lt;&gt;"EX",0,--(COUNTIFS(DATOS!$A$2:$A$20000,DATOS!$A12262,DATOS!$D$2:$D$20000,DATOS!$D12262,DATOS!$E$2:$E$20000,DATOS!$E12262,DATOS!$I$2:$I$20000,DATOS!$I12262,DATOS!$G$2:$G$20000,"OR")=0))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DATOS!$A$2:$A$20000,DATOS!$A12263,DATOS!$D$2:$D$20000,DATOS!$D12263,DATOS!$E$2:$E$20000,DATOS!$E12263,DATOS!$I$2:$I$20000,DATOS!$I12263,DATOS!$G$2:$G$20000,"EX")=0),0))))</f>
      </c>
      <c r="H12263">
        <f>IF(DATOS!$G12263&lt;&gt;"EX",0,--(COUNTIFS(DATOS!$A$2:$A$20000,DATOS!$A12263,DATOS!$D$2:$D$20000,DATOS!$D12263,DATOS!$E$2:$E$20000,DATOS!$E12263,DATOS!$I$2:$I$20000,DATOS!$I12263,DATOS!$G$2:$G$20000,"OR")=0))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DATOS!$A$2:$A$20000,DATOS!$A12264,DATOS!$D$2:$D$20000,DATOS!$D12264,DATOS!$E$2:$E$20000,DATOS!$E12264,DATOS!$I$2:$I$20000,DATOS!$I12264,DATOS!$G$2:$G$20000,"EX")=0),0))))</f>
      </c>
      <c r="H12264">
        <f>IF(DATOS!$G12264&lt;&gt;"EX",0,--(COUNTIFS(DATOS!$A$2:$A$20000,DATOS!$A12264,DATOS!$D$2:$D$20000,DATOS!$D12264,DATOS!$E$2:$E$20000,DATOS!$E12264,DATOS!$I$2:$I$20000,DATOS!$I12264,DATOS!$G$2:$G$20000,"OR")=0))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DATOS!$A$2:$A$20000,DATOS!$A12265,DATOS!$D$2:$D$20000,DATOS!$D12265,DATOS!$E$2:$E$20000,DATOS!$E12265,DATOS!$I$2:$I$20000,DATOS!$I12265,DATOS!$G$2:$G$20000,"EX")=0),0))))</f>
      </c>
      <c r="H12265">
        <f>IF(DATOS!$G12265&lt;&gt;"EX",0,--(COUNTIFS(DATOS!$A$2:$A$20000,DATOS!$A12265,DATOS!$D$2:$D$20000,DATOS!$D12265,DATOS!$E$2:$E$20000,DATOS!$E12265,DATOS!$I$2:$I$20000,DATOS!$I12265,DATOS!$G$2:$G$20000,"OR")=0))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DATOS!$A$2:$A$20000,DATOS!$A12266,DATOS!$D$2:$D$20000,DATOS!$D12266,DATOS!$E$2:$E$20000,DATOS!$E12266,DATOS!$I$2:$I$20000,DATOS!$I12266,DATOS!$G$2:$G$20000,"EX")=0),0))))</f>
      </c>
      <c r="H12266">
        <f>IF(DATOS!$G12266&lt;&gt;"EX",0,--(COUNTIFS(DATOS!$A$2:$A$20000,DATOS!$A12266,DATOS!$D$2:$D$20000,DATOS!$D12266,DATOS!$E$2:$E$20000,DATOS!$E12266,DATOS!$I$2:$I$20000,DATOS!$I12266,DATOS!$G$2:$G$20000,"OR")=0))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DATOS!$A$2:$A$20000,DATOS!$A12267,DATOS!$D$2:$D$20000,DATOS!$D12267,DATOS!$E$2:$E$20000,DATOS!$E12267,DATOS!$I$2:$I$20000,DATOS!$I12267,DATOS!$G$2:$G$20000,"EX")=0),0))))</f>
      </c>
      <c r="H12267">
        <f>IF(DATOS!$G12267&lt;&gt;"EX",0,--(COUNTIFS(DATOS!$A$2:$A$20000,DATOS!$A12267,DATOS!$D$2:$D$20000,DATOS!$D12267,DATOS!$E$2:$E$20000,DATOS!$E12267,DATOS!$I$2:$I$20000,DATOS!$I12267,DATOS!$G$2:$G$20000,"OR")=0))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DATOS!$A$2:$A$20000,DATOS!$A12268,DATOS!$D$2:$D$20000,DATOS!$D12268,DATOS!$E$2:$E$20000,DATOS!$E12268,DATOS!$I$2:$I$20000,DATOS!$I12268,DATOS!$G$2:$G$20000,"EX")=0),0))))</f>
      </c>
      <c r="H12268">
        <f>IF(DATOS!$G12268&lt;&gt;"EX",0,--(COUNTIFS(DATOS!$A$2:$A$20000,DATOS!$A12268,DATOS!$D$2:$D$20000,DATOS!$D12268,DATOS!$E$2:$E$20000,DATOS!$E12268,DATOS!$I$2:$I$20000,DATOS!$I12268,DATOS!$G$2:$G$20000,"OR")=0))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DATOS!$A$2:$A$20000,DATOS!$A12269,DATOS!$D$2:$D$20000,DATOS!$D12269,DATOS!$E$2:$E$20000,DATOS!$E12269,DATOS!$I$2:$I$20000,DATOS!$I12269,DATOS!$G$2:$G$20000,"EX")=0),0))))</f>
      </c>
      <c r="H12269">
        <f>IF(DATOS!$G12269&lt;&gt;"EX",0,--(COUNTIFS(DATOS!$A$2:$A$20000,DATOS!$A12269,DATOS!$D$2:$D$20000,DATOS!$D12269,DATOS!$E$2:$E$20000,DATOS!$E12269,DATOS!$I$2:$I$20000,DATOS!$I12269,DATOS!$G$2:$G$20000,"OR")=0))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DATOS!$A$2:$A$20000,DATOS!$A12270,DATOS!$D$2:$D$20000,DATOS!$D12270,DATOS!$E$2:$E$20000,DATOS!$E12270,DATOS!$I$2:$I$20000,DATOS!$I12270,DATOS!$G$2:$G$20000,"EX")=0),0))))</f>
      </c>
      <c r="H12270">
        <f>IF(DATOS!$G12270&lt;&gt;"EX",0,--(COUNTIFS(DATOS!$A$2:$A$20000,DATOS!$A12270,DATOS!$D$2:$D$20000,DATOS!$D12270,DATOS!$E$2:$E$20000,DATOS!$E12270,DATOS!$I$2:$I$20000,DATOS!$I12270,DATOS!$G$2:$G$20000,"OR")=0))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DATOS!$A$2:$A$20000,DATOS!$A12271,DATOS!$D$2:$D$20000,DATOS!$D12271,DATOS!$E$2:$E$20000,DATOS!$E12271,DATOS!$I$2:$I$20000,DATOS!$I12271,DATOS!$G$2:$G$20000,"EX")=0),0))))</f>
      </c>
      <c r="H12271">
        <f>IF(DATOS!$G12271&lt;&gt;"EX",0,--(COUNTIFS(DATOS!$A$2:$A$20000,DATOS!$A12271,DATOS!$D$2:$D$20000,DATOS!$D12271,DATOS!$E$2:$E$20000,DATOS!$E12271,DATOS!$I$2:$I$20000,DATOS!$I12271,DATOS!$G$2:$G$20000,"OR")=0))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DATOS!$A$2:$A$20000,DATOS!$A12272,DATOS!$D$2:$D$20000,DATOS!$D12272,DATOS!$E$2:$E$20000,DATOS!$E12272,DATOS!$I$2:$I$20000,DATOS!$I12272,DATOS!$G$2:$G$20000,"EX")=0),0))))</f>
      </c>
      <c r="H12272">
        <f>IF(DATOS!$G12272&lt;&gt;"EX",0,--(COUNTIFS(DATOS!$A$2:$A$20000,DATOS!$A12272,DATOS!$D$2:$D$20000,DATOS!$D12272,DATOS!$E$2:$E$20000,DATOS!$E12272,DATOS!$I$2:$I$20000,DATOS!$I12272,DATOS!$G$2:$G$20000,"OR")=0))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DATOS!$A$2:$A$20000,DATOS!$A12273,DATOS!$D$2:$D$20000,DATOS!$D12273,DATOS!$E$2:$E$20000,DATOS!$E12273,DATOS!$I$2:$I$20000,DATOS!$I12273,DATOS!$G$2:$G$20000,"EX")=0),0))))</f>
      </c>
      <c r="H12273">
        <f>IF(DATOS!$G12273&lt;&gt;"EX",0,--(COUNTIFS(DATOS!$A$2:$A$20000,DATOS!$A12273,DATOS!$D$2:$D$20000,DATOS!$D12273,DATOS!$E$2:$E$20000,DATOS!$E12273,DATOS!$I$2:$I$20000,DATOS!$I12273,DATOS!$G$2:$G$20000,"OR")=0))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DATOS!$A$2:$A$20000,DATOS!$A12274,DATOS!$D$2:$D$20000,DATOS!$D12274,DATOS!$E$2:$E$20000,DATOS!$E12274,DATOS!$I$2:$I$20000,DATOS!$I12274,DATOS!$G$2:$G$20000,"EX")=0),0))))</f>
      </c>
      <c r="H12274">
        <f>IF(DATOS!$G12274&lt;&gt;"EX",0,--(COUNTIFS(DATOS!$A$2:$A$20000,DATOS!$A12274,DATOS!$D$2:$D$20000,DATOS!$D12274,DATOS!$E$2:$E$20000,DATOS!$E12274,DATOS!$I$2:$I$20000,DATOS!$I12274,DATOS!$G$2:$G$20000,"OR")=0))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DATOS!$A$2:$A$20000,DATOS!$A12275,DATOS!$D$2:$D$20000,DATOS!$D12275,DATOS!$E$2:$E$20000,DATOS!$E12275,DATOS!$I$2:$I$20000,DATOS!$I12275,DATOS!$G$2:$G$20000,"EX")=0),0))))</f>
      </c>
      <c r="H12275">
        <f>IF(DATOS!$G12275&lt;&gt;"EX",0,--(COUNTIFS(DATOS!$A$2:$A$20000,DATOS!$A12275,DATOS!$D$2:$D$20000,DATOS!$D12275,DATOS!$E$2:$E$20000,DATOS!$E12275,DATOS!$I$2:$I$20000,DATOS!$I12275,DATOS!$G$2:$G$20000,"OR")=0))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DATOS!$A$2:$A$20000,DATOS!$A12276,DATOS!$D$2:$D$20000,DATOS!$D12276,DATOS!$E$2:$E$20000,DATOS!$E12276,DATOS!$I$2:$I$20000,DATOS!$I12276,DATOS!$G$2:$G$20000,"EX")=0),0))))</f>
      </c>
      <c r="H12276">
        <f>IF(DATOS!$G12276&lt;&gt;"EX",0,--(COUNTIFS(DATOS!$A$2:$A$20000,DATOS!$A12276,DATOS!$D$2:$D$20000,DATOS!$D12276,DATOS!$E$2:$E$20000,DATOS!$E12276,DATOS!$I$2:$I$20000,DATOS!$I12276,DATOS!$G$2:$G$20000,"OR")=0))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DATOS!$A$2:$A$20000,DATOS!$A12277,DATOS!$D$2:$D$20000,DATOS!$D12277,DATOS!$E$2:$E$20000,DATOS!$E12277,DATOS!$I$2:$I$20000,DATOS!$I12277,DATOS!$G$2:$G$20000,"EX")=0),0))))</f>
      </c>
      <c r="H12277">
        <f>IF(DATOS!$G12277&lt;&gt;"EX",0,--(COUNTIFS(DATOS!$A$2:$A$20000,DATOS!$A12277,DATOS!$D$2:$D$20000,DATOS!$D12277,DATOS!$E$2:$E$20000,DATOS!$E12277,DATOS!$I$2:$I$20000,DATOS!$I12277,DATOS!$G$2:$G$20000,"OR")=0))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DATOS!$A$2:$A$20000,DATOS!$A12278,DATOS!$D$2:$D$20000,DATOS!$D12278,DATOS!$E$2:$E$20000,DATOS!$E12278,DATOS!$I$2:$I$20000,DATOS!$I12278,DATOS!$G$2:$G$20000,"EX")=0),0))))</f>
      </c>
      <c r="H12278">
        <f>IF(DATOS!$G12278&lt;&gt;"EX",0,--(COUNTIFS(DATOS!$A$2:$A$20000,DATOS!$A12278,DATOS!$D$2:$D$20000,DATOS!$D12278,DATOS!$E$2:$E$20000,DATOS!$E12278,DATOS!$I$2:$I$20000,DATOS!$I12278,DATOS!$G$2:$G$20000,"OR")=0))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DATOS!$A$2:$A$20000,DATOS!$A12279,DATOS!$D$2:$D$20000,DATOS!$D12279,DATOS!$E$2:$E$20000,DATOS!$E12279,DATOS!$I$2:$I$20000,DATOS!$I12279,DATOS!$G$2:$G$20000,"EX")=0),0))))</f>
      </c>
      <c r="H12279">
        <f>IF(DATOS!$G12279&lt;&gt;"EX",0,--(COUNTIFS(DATOS!$A$2:$A$20000,DATOS!$A12279,DATOS!$D$2:$D$20000,DATOS!$D12279,DATOS!$E$2:$E$20000,DATOS!$E12279,DATOS!$I$2:$I$20000,DATOS!$I12279,DATOS!$G$2:$G$20000,"OR")=0))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DATOS!$A$2:$A$20000,DATOS!$A12280,DATOS!$D$2:$D$20000,DATOS!$D12280,DATOS!$E$2:$E$20000,DATOS!$E12280,DATOS!$I$2:$I$20000,DATOS!$I12280,DATOS!$G$2:$G$20000,"EX")=0),0))))</f>
      </c>
      <c r="H12280">
        <f>IF(DATOS!$G12280&lt;&gt;"EX",0,--(COUNTIFS(DATOS!$A$2:$A$20000,DATOS!$A12280,DATOS!$D$2:$D$20000,DATOS!$D12280,DATOS!$E$2:$E$20000,DATOS!$E12280,DATOS!$I$2:$I$20000,DATOS!$I12280,DATOS!$G$2:$G$20000,"OR")=0))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DATOS!$A$2:$A$20000,DATOS!$A12281,DATOS!$D$2:$D$20000,DATOS!$D12281,DATOS!$E$2:$E$20000,DATOS!$E12281,DATOS!$I$2:$I$20000,DATOS!$I12281,DATOS!$G$2:$G$20000,"EX")=0),0))))</f>
      </c>
      <c r="H12281">
        <f>IF(DATOS!$G12281&lt;&gt;"EX",0,--(COUNTIFS(DATOS!$A$2:$A$20000,DATOS!$A12281,DATOS!$D$2:$D$20000,DATOS!$D12281,DATOS!$E$2:$E$20000,DATOS!$E12281,DATOS!$I$2:$I$20000,DATOS!$I12281,DATOS!$G$2:$G$20000,"OR")=0))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DATOS!$A$2:$A$20000,DATOS!$A12282,DATOS!$D$2:$D$20000,DATOS!$D12282,DATOS!$E$2:$E$20000,DATOS!$E12282,DATOS!$I$2:$I$20000,DATOS!$I12282,DATOS!$G$2:$G$20000,"EX")=0),0))))</f>
      </c>
      <c r="H12282">
        <f>IF(DATOS!$G12282&lt;&gt;"EX",0,--(COUNTIFS(DATOS!$A$2:$A$20000,DATOS!$A12282,DATOS!$D$2:$D$20000,DATOS!$D12282,DATOS!$E$2:$E$20000,DATOS!$E12282,DATOS!$I$2:$I$20000,DATOS!$I12282,DATOS!$G$2:$G$20000,"OR")=0))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DATOS!$A$2:$A$20000,DATOS!$A12283,DATOS!$D$2:$D$20000,DATOS!$D12283,DATOS!$E$2:$E$20000,DATOS!$E12283,DATOS!$I$2:$I$20000,DATOS!$I12283,DATOS!$G$2:$G$20000,"EX")=0),0))))</f>
      </c>
      <c r="H12283">
        <f>IF(DATOS!$G12283&lt;&gt;"EX",0,--(COUNTIFS(DATOS!$A$2:$A$20000,DATOS!$A12283,DATOS!$D$2:$D$20000,DATOS!$D12283,DATOS!$E$2:$E$20000,DATOS!$E12283,DATOS!$I$2:$I$20000,DATOS!$I12283,DATOS!$G$2:$G$20000,"OR")=0))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DATOS!$A$2:$A$20000,DATOS!$A12284,DATOS!$D$2:$D$20000,DATOS!$D12284,DATOS!$E$2:$E$20000,DATOS!$E12284,DATOS!$I$2:$I$20000,DATOS!$I12284,DATOS!$G$2:$G$20000,"EX")=0),0))))</f>
      </c>
      <c r="H12284">
        <f>IF(DATOS!$G12284&lt;&gt;"EX",0,--(COUNTIFS(DATOS!$A$2:$A$20000,DATOS!$A12284,DATOS!$D$2:$D$20000,DATOS!$D12284,DATOS!$E$2:$E$20000,DATOS!$E12284,DATOS!$I$2:$I$20000,DATOS!$I12284,DATOS!$G$2:$G$20000,"OR")=0))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DATOS!$A$2:$A$20000,DATOS!$A12285,DATOS!$D$2:$D$20000,DATOS!$D12285,DATOS!$E$2:$E$20000,DATOS!$E12285,DATOS!$I$2:$I$20000,DATOS!$I12285,DATOS!$G$2:$G$20000,"EX")=0),0))))</f>
      </c>
      <c r="H12285">
        <f>IF(DATOS!$G12285&lt;&gt;"EX",0,--(COUNTIFS(DATOS!$A$2:$A$20000,DATOS!$A12285,DATOS!$D$2:$D$20000,DATOS!$D12285,DATOS!$E$2:$E$20000,DATOS!$E12285,DATOS!$I$2:$I$20000,DATOS!$I12285,DATOS!$G$2:$G$20000,"OR")=0))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DATOS!$A$2:$A$20000,DATOS!$A12286,DATOS!$D$2:$D$20000,DATOS!$D12286,DATOS!$E$2:$E$20000,DATOS!$E12286,DATOS!$I$2:$I$20000,DATOS!$I12286,DATOS!$G$2:$G$20000,"EX")=0),0))))</f>
      </c>
      <c r="H12286">
        <f>IF(DATOS!$G12286&lt;&gt;"EX",0,--(COUNTIFS(DATOS!$A$2:$A$20000,DATOS!$A12286,DATOS!$D$2:$D$20000,DATOS!$D12286,DATOS!$E$2:$E$20000,DATOS!$E12286,DATOS!$I$2:$I$20000,DATOS!$I12286,DATOS!$G$2:$G$20000,"OR")=0))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DATOS!$A$2:$A$20000,DATOS!$A12287,DATOS!$D$2:$D$20000,DATOS!$D12287,DATOS!$E$2:$E$20000,DATOS!$E12287,DATOS!$I$2:$I$20000,DATOS!$I12287,DATOS!$G$2:$G$20000,"EX")=0),0))))</f>
      </c>
      <c r="H12287">
        <f>IF(DATOS!$G12287&lt;&gt;"EX",0,--(COUNTIFS(DATOS!$A$2:$A$20000,DATOS!$A12287,DATOS!$D$2:$D$20000,DATOS!$D12287,DATOS!$E$2:$E$20000,DATOS!$E12287,DATOS!$I$2:$I$20000,DATOS!$I12287,DATOS!$G$2:$G$20000,"OR")=0))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DATOS!$A$2:$A$20000,DATOS!$A12288,DATOS!$D$2:$D$20000,DATOS!$D12288,DATOS!$E$2:$E$20000,DATOS!$E12288,DATOS!$I$2:$I$20000,DATOS!$I12288,DATOS!$G$2:$G$20000,"EX")=0),0))))</f>
      </c>
      <c r="H12288">
        <f>IF(DATOS!$G12288&lt;&gt;"EX",0,--(COUNTIFS(DATOS!$A$2:$A$20000,DATOS!$A12288,DATOS!$D$2:$D$20000,DATOS!$D12288,DATOS!$E$2:$E$20000,DATOS!$E12288,DATOS!$I$2:$I$20000,DATOS!$I12288,DATOS!$G$2:$G$20000,"OR")=0))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DATOS!$A$2:$A$20000,DATOS!$A12289,DATOS!$D$2:$D$20000,DATOS!$D12289,DATOS!$E$2:$E$20000,DATOS!$E12289,DATOS!$I$2:$I$20000,DATOS!$I12289,DATOS!$G$2:$G$20000,"EX")=0),0))))</f>
      </c>
      <c r="H12289">
        <f>IF(DATOS!$G12289&lt;&gt;"EX",0,--(COUNTIFS(DATOS!$A$2:$A$20000,DATOS!$A12289,DATOS!$D$2:$D$20000,DATOS!$D12289,DATOS!$E$2:$E$20000,DATOS!$E12289,DATOS!$I$2:$I$20000,DATOS!$I12289,DATOS!$G$2:$G$20000,"OR")=0))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DATOS!$A$2:$A$20000,DATOS!$A12290,DATOS!$D$2:$D$20000,DATOS!$D12290,DATOS!$E$2:$E$20000,DATOS!$E12290,DATOS!$I$2:$I$20000,DATOS!$I12290,DATOS!$G$2:$G$20000,"EX")=0),0))))</f>
      </c>
      <c r="H12290">
        <f>IF(DATOS!$G12290&lt;&gt;"EX",0,--(COUNTIFS(DATOS!$A$2:$A$20000,DATOS!$A12290,DATOS!$D$2:$D$20000,DATOS!$D12290,DATOS!$E$2:$E$20000,DATOS!$E12290,DATOS!$I$2:$I$20000,DATOS!$I12290,DATOS!$G$2:$G$20000,"OR")=0))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DATOS!$A$2:$A$20000,DATOS!$A12291,DATOS!$D$2:$D$20000,DATOS!$D12291,DATOS!$E$2:$E$20000,DATOS!$E12291,DATOS!$I$2:$I$20000,DATOS!$I12291,DATOS!$G$2:$G$20000,"EX")=0),0))))</f>
      </c>
      <c r="H12291">
        <f>IF(DATOS!$G12291&lt;&gt;"EX",0,--(COUNTIFS(DATOS!$A$2:$A$20000,DATOS!$A12291,DATOS!$D$2:$D$20000,DATOS!$D12291,DATOS!$E$2:$E$20000,DATOS!$E12291,DATOS!$I$2:$I$20000,DATOS!$I12291,DATOS!$G$2:$G$20000,"OR")=0))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DATOS!$A$2:$A$20000,DATOS!$A12292,DATOS!$D$2:$D$20000,DATOS!$D12292,DATOS!$E$2:$E$20000,DATOS!$E12292,DATOS!$I$2:$I$20000,DATOS!$I12292,DATOS!$G$2:$G$20000,"EX")=0),0))))</f>
      </c>
      <c r="H12292">
        <f>IF(DATOS!$G12292&lt;&gt;"EX",0,--(COUNTIFS(DATOS!$A$2:$A$20000,DATOS!$A12292,DATOS!$D$2:$D$20000,DATOS!$D12292,DATOS!$E$2:$E$20000,DATOS!$E12292,DATOS!$I$2:$I$20000,DATOS!$I12292,DATOS!$G$2:$G$20000,"OR")=0))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DATOS!$A$2:$A$20000,DATOS!$A12293,DATOS!$D$2:$D$20000,DATOS!$D12293,DATOS!$E$2:$E$20000,DATOS!$E12293,DATOS!$I$2:$I$20000,DATOS!$I12293,DATOS!$G$2:$G$20000,"EX")=0),0))))</f>
      </c>
      <c r="H12293">
        <f>IF(DATOS!$G12293&lt;&gt;"EX",0,--(COUNTIFS(DATOS!$A$2:$A$20000,DATOS!$A12293,DATOS!$D$2:$D$20000,DATOS!$D12293,DATOS!$E$2:$E$20000,DATOS!$E12293,DATOS!$I$2:$I$20000,DATOS!$I12293,DATOS!$G$2:$G$20000,"OR")=0))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DATOS!$A$2:$A$20000,DATOS!$A12294,DATOS!$D$2:$D$20000,DATOS!$D12294,DATOS!$E$2:$E$20000,DATOS!$E12294,DATOS!$I$2:$I$20000,DATOS!$I12294,DATOS!$G$2:$G$20000,"EX")=0),0))))</f>
      </c>
      <c r="H12294">
        <f>IF(DATOS!$G12294&lt;&gt;"EX",0,--(COUNTIFS(DATOS!$A$2:$A$20000,DATOS!$A12294,DATOS!$D$2:$D$20000,DATOS!$D12294,DATOS!$E$2:$E$20000,DATOS!$E12294,DATOS!$I$2:$I$20000,DATOS!$I12294,DATOS!$G$2:$G$20000,"OR")=0))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DATOS!$A$2:$A$20000,DATOS!$A12295,DATOS!$D$2:$D$20000,DATOS!$D12295,DATOS!$E$2:$E$20000,DATOS!$E12295,DATOS!$I$2:$I$20000,DATOS!$I12295,DATOS!$G$2:$G$20000,"EX")=0),0))))</f>
      </c>
      <c r="H12295">
        <f>IF(DATOS!$G12295&lt;&gt;"EX",0,--(COUNTIFS(DATOS!$A$2:$A$20000,DATOS!$A12295,DATOS!$D$2:$D$20000,DATOS!$D12295,DATOS!$E$2:$E$20000,DATOS!$E12295,DATOS!$I$2:$I$20000,DATOS!$I12295,DATOS!$G$2:$G$20000,"OR")=0))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DATOS!$A$2:$A$20000,DATOS!$A12296,DATOS!$D$2:$D$20000,DATOS!$D12296,DATOS!$E$2:$E$20000,DATOS!$E12296,DATOS!$I$2:$I$20000,DATOS!$I12296,DATOS!$G$2:$G$20000,"EX")=0),0))))</f>
      </c>
      <c r="H12296">
        <f>IF(DATOS!$G12296&lt;&gt;"EX",0,--(COUNTIFS(DATOS!$A$2:$A$20000,DATOS!$A12296,DATOS!$D$2:$D$20000,DATOS!$D12296,DATOS!$E$2:$E$20000,DATOS!$E12296,DATOS!$I$2:$I$20000,DATOS!$I12296,DATOS!$G$2:$G$20000,"OR")=0))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DATOS!$A$2:$A$20000,DATOS!$A12297,DATOS!$D$2:$D$20000,DATOS!$D12297,DATOS!$E$2:$E$20000,DATOS!$E12297,DATOS!$I$2:$I$20000,DATOS!$I12297,DATOS!$G$2:$G$20000,"EX")=0),0))))</f>
      </c>
      <c r="H12297">
        <f>IF(DATOS!$G12297&lt;&gt;"EX",0,--(COUNTIFS(DATOS!$A$2:$A$20000,DATOS!$A12297,DATOS!$D$2:$D$20000,DATOS!$D12297,DATOS!$E$2:$E$20000,DATOS!$E12297,DATOS!$I$2:$I$20000,DATOS!$I12297,DATOS!$G$2:$G$20000,"OR")=0))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DATOS!$A$2:$A$20000,DATOS!$A12298,DATOS!$D$2:$D$20000,DATOS!$D12298,DATOS!$E$2:$E$20000,DATOS!$E12298,DATOS!$I$2:$I$20000,DATOS!$I12298,DATOS!$G$2:$G$20000,"EX")=0),0))))</f>
      </c>
      <c r="H12298">
        <f>IF(DATOS!$G12298&lt;&gt;"EX",0,--(COUNTIFS(DATOS!$A$2:$A$20000,DATOS!$A12298,DATOS!$D$2:$D$20000,DATOS!$D12298,DATOS!$E$2:$E$20000,DATOS!$E12298,DATOS!$I$2:$I$20000,DATOS!$I12298,DATOS!$G$2:$G$20000,"OR")=0))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DATOS!$A$2:$A$20000,DATOS!$A12299,DATOS!$D$2:$D$20000,DATOS!$D12299,DATOS!$E$2:$E$20000,DATOS!$E12299,DATOS!$I$2:$I$20000,DATOS!$I12299,DATOS!$G$2:$G$20000,"EX")=0),0))))</f>
      </c>
      <c r="H12299">
        <f>IF(DATOS!$G12299&lt;&gt;"EX",0,--(COUNTIFS(DATOS!$A$2:$A$20000,DATOS!$A12299,DATOS!$D$2:$D$20000,DATOS!$D12299,DATOS!$E$2:$E$20000,DATOS!$E12299,DATOS!$I$2:$I$20000,DATOS!$I12299,DATOS!$G$2:$G$20000,"OR")=0))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DATOS!$A$2:$A$20000,DATOS!$A12300,DATOS!$D$2:$D$20000,DATOS!$D12300,DATOS!$E$2:$E$20000,DATOS!$E12300,DATOS!$I$2:$I$20000,DATOS!$I12300,DATOS!$G$2:$G$20000,"EX")=0),0))))</f>
      </c>
      <c r="H12300">
        <f>IF(DATOS!$G12300&lt;&gt;"EX",0,--(COUNTIFS(DATOS!$A$2:$A$20000,DATOS!$A12300,DATOS!$D$2:$D$20000,DATOS!$D12300,DATOS!$E$2:$E$20000,DATOS!$E12300,DATOS!$I$2:$I$20000,DATOS!$I12300,DATOS!$G$2:$G$20000,"OR")=0))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DATOS!$A$2:$A$20000,DATOS!$A12301,DATOS!$D$2:$D$20000,DATOS!$D12301,DATOS!$E$2:$E$20000,DATOS!$E12301,DATOS!$I$2:$I$20000,DATOS!$I12301,DATOS!$G$2:$G$20000,"EX")=0),0))))</f>
      </c>
      <c r="H12301">
        <f>IF(DATOS!$G12301&lt;&gt;"EX",0,--(COUNTIFS(DATOS!$A$2:$A$20000,DATOS!$A12301,DATOS!$D$2:$D$20000,DATOS!$D12301,DATOS!$E$2:$E$20000,DATOS!$E12301,DATOS!$I$2:$I$20000,DATOS!$I12301,DATOS!$G$2:$G$20000,"OR")=0))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DATOS!$A$2:$A$20000,DATOS!$A12302,DATOS!$D$2:$D$20000,DATOS!$D12302,DATOS!$E$2:$E$20000,DATOS!$E12302,DATOS!$I$2:$I$20000,DATOS!$I12302,DATOS!$G$2:$G$20000,"EX")=0),0))))</f>
      </c>
      <c r="H12302">
        <f>IF(DATOS!$G12302&lt;&gt;"EX",0,--(COUNTIFS(DATOS!$A$2:$A$20000,DATOS!$A12302,DATOS!$D$2:$D$20000,DATOS!$D12302,DATOS!$E$2:$E$20000,DATOS!$E12302,DATOS!$I$2:$I$20000,DATOS!$I12302,DATOS!$G$2:$G$20000,"OR")=0))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DATOS!$A$2:$A$20000,DATOS!$A12303,DATOS!$D$2:$D$20000,DATOS!$D12303,DATOS!$E$2:$E$20000,DATOS!$E12303,DATOS!$I$2:$I$20000,DATOS!$I12303,DATOS!$G$2:$G$20000,"EX")=0),0))))</f>
      </c>
      <c r="H12303">
        <f>IF(DATOS!$G12303&lt;&gt;"EX",0,--(COUNTIFS(DATOS!$A$2:$A$20000,DATOS!$A12303,DATOS!$D$2:$D$20000,DATOS!$D12303,DATOS!$E$2:$E$20000,DATOS!$E12303,DATOS!$I$2:$I$20000,DATOS!$I12303,DATOS!$G$2:$G$20000,"OR")=0))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DATOS!$A$2:$A$20000,DATOS!$A12304,DATOS!$D$2:$D$20000,DATOS!$D12304,DATOS!$E$2:$E$20000,DATOS!$E12304,DATOS!$I$2:$I$20000,DATOS!$I12304,DATOS!$G$2:$G$20000,"EX")=0),0))))</f>
      </c>
      <c r="H12304">
        <f>IF(DATOS!$G12304&lt;&gt;"EX",0,--(COUNTIFS(DATOS!$A$2:$A$20000,DATOS!$A12304,DATOS!$D$2:$D$20000,DATOS!$D12304,DATOS!$E$2:$E$20000,DATOS!$E12304,DATOS!$I$2:$I$20000,DATOS!$I12304,DATOS!$G$2:$G$20000,"OR")=0))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DATOS!$A$2:$A$20000,DATOS!$A12305,DATOS!$D$2:$D$20000,DATOS!$D12305,DATOS!$E$2:$E$20000,DATOS!$E12305,DATOS!$I$2:$I$20000,DATOS!$I12305,DATOS!$G$2:$G$20000,"EX")=0),0))))</f>
      </c>
      <c r="H12305">
        <f>IF(DATOS!$G12305&lt;&gt;"EX",0,--(COUNTIFS(DATOS!$A$2:$A$20000,DATOS!$A12305,DATOS!$D$2:$D$20000,DATOS!$D12305,DATOS!$E$2:$E$20000,DATOS!$E12305,DATOS!$I$2:$I$20000,DATOS!$I12305,DATOS!$G$2:$G$20000,"OR")=0))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DATOS!$A$2:$A$20000,DATOS!$A12306,DATOS!$D$2:$D$20000,DATOS!$D12306,DATOS!$E$2:$E$20000,DATOS!$E12306,DATOS!$I$2:$I$20000,DATOS!$I12306,DATOS!$G$2:$G$20000,"EX")=0),0))))</f>
      </c>
      <c r="H12306">
        <f>IF(DATOS!$G12306&lt;&gt;"EX",0,--(COUNTIFS(DATOS!$A$2:$A$20000,DATOS!$A12306,DATOS!$D$2:$D$20000,DATOS!$D12306,DATOS!$E$2:$E$20000,DATOS!$E12306,DATOS!$I$2:$I$20000,DATOS!$I12306,DATOS!$G$2:$G$20000,"OR")=0))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DATOS!$A$2:$A$20000,DATOS!$A12307,DATOS!$D$2:$D$20000,DATOS!$D12307,DATOS!$E$2:$E$20000,DATOS!$E12307,DATOS!$I$2:$I$20000,DATOS!$I12307,DATOS!$G$2:$G$20000,"EX")=0),0))))</f>
      </c>
      <c r="H12307">
        <f>IF(DATOS!$G12307&lt;&gt;"EX",0,--(COUNTIFS(DATOS!$A$2:$A$20000,DATOS!$A12307,DATOS!$D$2:$D$20000,DATOS!$D12307,DATOS!$E$2:$E$20000,DATOS!$E12307,DATOS!$I$2:$I$20000,DATOS!$I12307,DATOS!$G$2:$G$20000,"OR")=0))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DATOS!$A$2:$A$20000,DATOS!$A12308,DATOS!$D$2:$D$20000,DATOS!$D12308,DATOS!$E$2:$E$20000,DATOS!$E12308,DATOS!$I$2:$I$20000,DATOS!$I12308,DATOS!$G$2:$G$20000,"EX")=0),0))))</f>
      </c>
      <c r="H12308">
        <f>IF(DATOS!$G12308&lt;&gt;"EX",0,--(COUNTIFS(DATOS!$A$2:$A$20000,DATOS!$A12308,DATOS!$D$2:$D$20000,DATOS!$D12308,DATOS!$E$2:$E$20000,DATOS!$E12308,DATOS!$I$2:$I$20000,DATOS!$I12308,DATOS!$G$2:$G$20000,"OR")=0))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DATOS!$A$2:$A$20000,DATOS!$A12309,DATOS!$D$2:$D$20000,DATOS!$D12309,DATOS!$E$2:$E$20000,DATOS!$E12309,DATOS!$I$2:$I$20000,DATOS!$I12309,DATOS!$G$2:$G$20000,"EX")=0),0))))</f>
      </c>
      <c r="H12309">
        <f>IF(DATOS!$G12309&lt;&gt;"EX",0,--(COUNTIFS(DATOS!$A$2:$A$20000,DATOS!$A12309,DATOS!$D$2:$D$20000,DATOS!$D12309,DATOS!$E$2:$E$20000,DATOS!$E12309,DATOS!$I$2:$I$20000,DATOS!$I12309,DATOS!$G$2:$G$20000,"OR")=0))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DATOS!$A$2:$A$20000,DATOS!$A12310,DATOS!$D$2:$D$20000,DATOS!$D12310,DATOS!$E$2:$E$20000,DATOS!$E12310,DATOS!$I$2:$I$20000,DATOS!$I12310,DATOS!$G$2:$G$20000,"EX")=0),0))))</f>
      </c>
      <c r="H12310">
        <f>IF(DATOS!$G12310&lt;&gt;"EX",0,--(COUNTIFS(DATOS!$A$2:$A$20000,DATOS!$A12310,DATOS!$D$2:$D$20000,DATOS!$D12310,DATOS!$E$2:$E$20000,DATOS!$E12310,DATOS!$I$2:$I$20000,DATOS!$I12310,DATOS!$G$2:$G$20000,"OR")=0))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DATOS!$A$2:$A$20000,DATOS!$A12311,DATOS!$D$2:$D$20000,DATOS!$D12311,DATOS!$E$2:$E$20000,DATOS!$E12311,DATOS!$I$2:$I$20000,DATOS!$I12311,DATOS!$G$2:$G$20000,"EX")=0),0))))</f>
      </c>
      <c r="H12311">
        <f>IF(DATOS!$G12311&lt;&gt;"EX",0,--(COUNTIFS(DATOS!$A$2:$A$20000,DATOS!$A12311,DATOS!$D$2:$D$20000,DATOS!$D12311,DATOS!$E$2:$E$20000,DATOS!$E12311,DATOS!$I$2:$I$20000,DATOS!$I12311,DATOS!$G$2:$G$20000,"OR")=0))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DATOS!$A$2:$A$20000,DATOS!$A12312,DATOS!$D$2:$D$20000,DATOS!$D12312,DATOS!$E$2:$E$20000,DATOS!$E12312,DATOS!$I$2:$I$20000,DATOS!$I12312,DATOS!$G$2:$G$20000,"EX")=0),0))))</f>
      </c>
      <c r="H12312">
        <f>IF(DATOS!$G12312&lt;&gt;"EX",0,--(COUNTIFS(DATOS!$A$2:$A$20000,DATOS!$A12312,DATOS!$D$2:$D$20000,DATOS!$D12312,DATOS!$E$2:$E$20000,DATOS!$E12312,DATOS!$I$2:$I$20000,DATOS!$I12312,DATOS!$G$2:$G$20000,"OR")=0))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DATOS!$A$2:$A$20000,DATOS!$A12313,DATOS!$D$2:$D$20000,DATOS!$D12313,DATOS!$E$2:$E$20000,DATOS!$E12313,DATOS!$I$2:$I$20000,DATOS!$I12313,DATOS!$G$2:$G$20000,"EX")=0),0))))</f>
      </c>
      <c r="H12313">
        <f>IF(DATOS!$G12313&lt;&gt;"EX",0,--(COUNTIFS(DATOS!$A$2:$A$20000,DATOS!$A12313,DATOS!$D$2:$D$20000,DATOS!$D12313,DATOS!$E$2:$E$20000,DATOS!$E12313,DATOS!$I$2:$I$20000,DATOS!$I12313,DATOS!$G$2:$G$20000,"OR")=0))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DATOS!$A$2:$A$20000,DATOS!$A12314,DATOS!$D$2:$D$20000,DATOS!$D12314,DATOS!$E$2:$E$20000,DATOS!$E12314,DATOS!$I$2:$I$20000,DATOS!$I12314,DATOS!$G$2:$G$20000,"EX")=0),0))))</f>
      </c>
      <c r="H12314">
        <f>IF(DATOS!$G12314&lt;&gt;"EX",0,--(COUNTIFS(DATOS!$A$2:$A$20000,DATOS!$A12314,DATOS!$D$2:$D$20000,DATOS!$D12314,DATOS!$E$2:$E$20000,DATOS!$E12314,DATOS!$I$2:$I$20000,DATOS!$I12314,DATOS!$G$2:$G$20000,"OR")=0))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DATOS!$A$2:$A$20000,DATOS!$A12315,DATOS!$D$2:$D$20000,DATOS!$D12315,DATOS!$E$2:$E$20000,DATOS!$E12315,DATOS!$I$2:$I$20000,DATOS!$I12315,DATOS!$G$2:$G$20000,"EX")=0),0))))</f>
      </c>
      <c r="H12315">
        <f>IF(DATOS!$G12315&lt;&gt;"EX",0,--(COUNTIFS(DATOS!$A$2:$A$20000,DATOS!$A12315,DATOS!$D$2:$D$20000,DATOS!$D12315,DATOS!$E$2:$E$20000,DATOS!$E12315,DATOS!$I$2:$I$20000,DATOS!$I12315,DATOS!$G$2:$G$20000,"OR")=0))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DATOS!$A$2:$A$20000,DATOS!$A12316,DATOS!$D$2:$D$20000,DATOS!$D12316,DATOS!$E$2:$E$20000,DATOS!$E12316,DATOS!$I$2:$I$20000,DATOS!$I12316,DATOS!$G$2:$G$20000,"EX")=0),0))))</f>
      </c>
      <c r="H12316">
        <f>IF(DATOS!$G12316&lt;&gt;"EX",0,--(COUNTIFS(DATOS!$A$2:$A$20000,DATOS!$A12316,DATOS!$D$2:$D$20000,DATOS!$D12316,DATOS!$E$2:$E$20000,DATOS!$E12316,DATOS!$I$2:$I$20000,DATOS!$I12316,DATOS!$G$2:$G$20000,"OR")=0))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DATOS!$A$2:$A$20000,DATOS!$A12317,DATOS!$D$2:$D$20000,DATOS!$D12317,DATOS!$E$2:$E$20000,DATOS!$E12317,DATOS!$I$2:$I$20000,DATOS!$I12317,DATOS!$G$2:$G$20000,"EX")=0),0))))</f>
      </c>
      <c r="H12317">
        <f>IF(DATOS!$G12317&lt;&gt;"EX",0,--(COUNTIFS(DATOS!$A$2:$A$20000,DATOS!$A12317,DATOS!$D$2:$D$20000,DATOS!$D12317,DATOS!$E$2:$E$20000,DATOS!$E12317,DATOS!$I$2:$I$20000,DATOS!$I12317,DATOS!$G$2:$G$20000,"OR")=0))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DATOS!$A$2:$A$20000,DATOS!$A12318,DATOS!$D$2:$D$20000,DATOS!$D12318,DATOS!$E$2:$E$20000,DATOS!$E12318,DATOS!$I$2:$I$20000,DATOS!$I12318,DATOS!$G$2:$G$20000,"EX")=0),0))))</f>
      </c>
      <c r="H12318">
        <f>IF(DATOS!$G12318&lt;&gt;"EX",0,--(COUNTIFS(DATOS!$A$2:$A$20000,DATOS!$A12318,DATOS!$D$2:$D$20000,DATOS!$D12318,DATOS!$E$2:$E$20000,DATOS!$E12318,DATOS!$I$2:$I$20000,DATOS!$I12318,DATOS!$G$2:$G$20000,"OR")=0))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DATOS!$A$2:$A$20000,DATOS!$A12319,DATOS!$D$2:$D$20000,DATOS!$D12319,DATOS!$E$2:$E$20000,DATOS!$E12319,DATOS!$I$2:$I$20000,DATOS!$I12319,DATOS!$G$2:$G$20000,"EX")=0),0))))</f>
      </c>
      <c r="H12319">
        <f>IF(DATOS!$G12319&lt;&gt;"EX",0,--(COUNTIFS(DATOS!$A$2:$A$20000,DATOS!$A12319,DATOS!$D$2:$D$20000,DATOS!$D12319,DATOS!$E$2:$E$20000,DATOS!$E12319,DATOS!$I$2:$I$20000,DATOS!$I12319,DATOS!$G$2:$G$20000,"OR")=0))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DATOS!$A$2:$A$20000,DATOS!$A12320,DATOS!$D$2:$D$20000,DATOS!$D12320,DATOS!$E$2:$E$20000,DATOS!$E12320,DATOS!$I$2:$I$20000,DATOS!$I12320,DATOS!$G$2:$G$20000,"EX")=0),0))))</f>
      </c>
      <c r="H12320">
        <f>IF(DATOS!$G12320&lt;&gt;"EX",0,--(COUNTIFS(DATOS!$A$2:$A$20000,DATOS!$A12320,DATOS!$D$2:$D$20000,DATOS!$D12320,DATOS!$E$2:$E$20000,DATOS!$E12320,DATOS!$I$2:$I$20000,DATOS!$I12320,DATOS!$G$2:$G$20000,"OR")=0))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DATOS!$A$2:$A$20000,DATOS!$A12321,DATOS!$D$2:$D$20000,DATOS!$D12321,DATOS!$E$2:$E$20000,DATOS!$E12321,DATOS!$I$2:$I$20000,DATOS!$I12321,DATOS!$G$2:$G$20000,"EX")=0),0))))</f>
      </c>
      <c r="H12321">
        <f>IF(DATOS!$G12321&lt;&gt;"EX",0,--(COUNTIFS(DATOS!$A$2:$A$20000,DATOS!$A12321,DATOS!$D$2:$D$20000,DATOS!$D12321,DATOS!$E$2:$E$20000,DATOS!$E12321,DATOS!$I$2:$I$20000,DATOS!$I12321,DATOS!$G$2:$G$20000,"OR")=0))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DATOS!$A$2:$A$20000,DATOS!$A12322,DATOS!$D$2:$D$20000,DATOS!$D12322,DATOS!$E$2:$E$20000,DATOS!$E12322,DATOS!$I$2:$I$20000,DATOS!$I12322,DATOS!$G$2:$G$20000,"EX")=0),0))))</f>
      </c>
      <c r="H12322">
        <f>IF(DATOS!$G12322&lt;&gt;"EX",0,--(COUNTIFS(DATOS!$A$2:$A$20000,DATOS!$A12322,DATOS!$D$2:$D$20000,DATOS!$D12322,DATOS!$E$2:$E$20000,DATOS!$E12322,DATOS!$I$2:$I$20000,DATOS!$I12322,DATOS!$G$2:$G$20000,"OR")=0))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DATOS!$A$2:$A$20000,DATOS!$A12323,DATOS!$D$2:$D$20000,DATOS!$D12323,DATOS!$E$2:$E$20000,DATOS!$E12323,DATOS!$I$2:$I$20000,DATOS!$I12323,DATOS!$G$2:$G$20000,"EX")=0),0))))</f>
      </c>
      <c r="H12323">
        <f>IF(DATOS!$G12323&lt;&gt;"EX",0,--(COUNTIFS(DATOS!$A$2:$A$20000,DATOS!$A12323,DATOS!$D$2:$D$20000,DATOS!$D12323,DATOS!$E$2:$E$20000,DATOS!$E12323,DATOS!$I$2:$I$20000,DATOS!$I12323,DATOS!$G$2:$G$20000,"OR")=0))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DATOS!$A$2:$A$20000,DATOS!$A12324,DATOS!$D$2:$D$20000,DATOS!$D12324,DATOS!$E$2:$E$20000,DATOS!$E12324,DATOS!$I$2:$I$20000,DATOS!$I12324,DATOS!$G$2:$G$20000,"EX")=0),0))))</f>
      </c>
      <c r="H12324">
        <f>IF(DATOS!$G12324&lt;&gt;"EX",0,--(COUNTIFS(DATOS!$A$2:$A$20000,DATOS!$A12324,DATOS!$D$2:$D$20000,DATOS!$D12324,DATOS!$E$2:$E$20000,DATOS!$E12324,DATOS!$I$2:$I$20000,DATOS!$I12324,DATOS!$G$2:$G$20000,"OR")=0))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DATOS!$A$2:$A$20000,DATOS!$A12325,DATOS!$D$2:$D$20000,DATOS!$D12325,DATOS!$E$2:$E$20000,DATOS!$E12325,DATOS!$I$2:$I$20000,DATOS!$I12325,DATOS!$G$2:$G$20000,"EX")=0),0))))</f>
      </c>
      <c r="H12325">
        <f>IF(DATOS!$G12325&lt;&gt;"EX",0,--(COUNTIFS(DATOS!$A$2:$A$20000,DATOS!$A12325,DATOS!$D$2:$D$20000,DATOS!$D12325,DATOS!$E$2:$E$20000,DATOS!$E12325,DATOS!$I$2:$I$20000,DATOS!$I12325,DATOS!$G$2:$G$20000,"OR")=0))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DATOS!$A$2:$A$20000,DATOS!$A12326,DATOS!$D$2:$D$20000,DATOS!$D12326,DATOS!$E$2:$E$20000,DATOS!$E12326,DATOS!$I$2:$I$20000,DATOS!$I12326,DATOS!$G$2:$G$20000,"EX")=0),0))))</f>
      </c>
      <c r="H12326">
        <f>IF(DATOS!$G12326&lt;&gt;"EX",0,--(COUNTIFS(DATOS!$A$2:$A$20000,DATOS!$A12326,DATOS!$D$2:$D$20000,DATOS!$D12326,DATOS!$E$2:$E$20000,DATOS!$E12326,DATOS!$I$2:$I$20000,DATOS!$I12326,DATOS!$G$2:$G$20000,"OR")=0))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DATOS!$A$2:$A$20000,DATOS!$A12327,DATOS!$D$2:$D$20000,DATOS!$D12327,DATOS!$E$2:$E$20000,DATOS!$E12327,DATOS!$I$2:$I$20000,DATOS!$I12327,DATOS!$G$2:$G$20000,"EX")=0),0))))</f>
      </c>
      <c r="H12327">
        <f>IF(DATOS!$G12327&lt;&gt;"EX",0,--(COUNTIFS(DATOS!$A$2:$A$20000,DATOS!$A12327,DATOS!$D$2:$D$20000,DATOS!$D12327,DATOS!$E$2:$E$20000,DATOS!$E12327,DATOS!$I$2:$I$20000,DATOS!$I12327,DATOS!$G$2:$G$20000,"OR")=0))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DATOS!$A$2:$A$20000,DATOS!$A12328,DATOS!$D$2:$D$20000,DATOS!$D12328,DATOS!$E$2:$E$20000,DATOS!$E12328,DATOS!$I$2:$I$20000,DATOS!$I12328,DATOS!$G$2:$G$20000,"EX")=0),0))))</f>
      </c>
      <c r="H12328">
        <f>IF(DATOS!$G12328&lt;&gt;"EX",0,--(COUNTIFS(DATOS!$A$2:$A$20000,DATOS!$A12328,DATOS!$D$2:$D$20000,DATOS!$D12328,DATOS!$E$2:$E$20000,DATOS!$E12328,DATOS!$I$2:$I$20000,DATOS!$I12328,DATOS!$G$2:$G$20000,"OR")=0))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DATOS!$A$2:$A$20000,DATOS!$A12329,DATOS!$D$2:$D$20000,DATOS!$D12329,DATOS!$E$2:$E$20000,DATOS!$E12329,DATOS!$I$2:$I$20000,DATOS!$I12329,DATOS!$G$2:$G$20000,"EX")=0),0))))</f>
      </c>
      <c r="H12329">
        <f>IF(DATOS!$G12329&lt;&gt;"EX",0,--(COUNTIFS(DATOS!$A$2:$A$20000,DATOS!$A12329,DATOS!$D$2:$D$20000,DATOS!$D12329,DATOS!$E$2:$E$20000,DATOS!$E12329,DATOS!$I$2:$I$20000,DATOS!$I12329,DATOS!$G$2:$G$20000,"OR")=0))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DATOS!$A$2:$A$20000,DATOS!$A12330,DATOS!$D$2:$D$20000,DATOS!$D12330,DATOS!$E$2:$E$20000,DATOS!$E12330,DATOS!$I$2:$I$20000,DATOS!$I12330,DATOS!$G$2:$G$20000,"EX")=0),0))))</f>
      </c>
      <c r="H12330">
        <f>IF(DATOS!$G12330&lt;&gt;"EX",0,--(COUNTIFS(DATOS!$A$2:$A$20000,DATOS!$A12330,DATOS!$D$2:$D$20000,DATOS!$D12330,DATOS!$E$2:$E$20000,DATOS!$E12330,DATOS!$I$2:$I$20000,DATOS!$I12330,DATOS!$G$2:$G$20000,"OR")=0))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DATOS!$A$2:$A$20000,DATOS!$A12331,DATOS!$D$2:$D$20000,DATOS!$D12331,DATOS!$E$2:$E$20000,DATOS!$E12331,DATOS!$I$2:$I$20000,DATOS!$I12331,DATOS!$G$2:$G$20000,"EX")=0),0))))</f>
      </c>
      <c r="H12331">
        <f>IF(DATOS!$G12331&lt;&gt;"EX",0,--(COUNTIFS(DATOS!$A$2:$A$20000,DATOS!$A12331,DATOS!$D$2:$D$20000,DATOS!$D12331,DATOS!$E$2:$E$20000,DATOS!$E12331,DATOS!$I$2:$I$20000,DATOS!$I12331,DATOS!$G$2:$G$20000,"OR")=0))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DATOS!$A$2:$A$20000,DATOS!$A12332,DATOS!$D$2:$D$20000,DATOS!$D12332,DATOS!$E$2:$E$20000,DATOS!$E12332,DATOS!$I$2:$I$20000,DATOS!$I12332,DATOS!$G$2:$G$20000,"EX")=0),0))))</f>
      </c>
      <c r="H12332">
        <f>IF(DATOS!$G12332&lt;&gt;"EX",0,--(COUNTIFS(DATOS!$A$2:$A$20000,DATOS!$A12332,DATOS!$D$2:$D$20000,DATOS!$D12332,DATOS!$E$2:$E$20000,DATOS!$E12332,DATOS!$I$2:$I$20000,DATOS!$I12332,DATOS!$G$2:$G$20000,"OR")=0))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DATOS!$A$2:$A$20000,DATOS!$A12333,DATOS!$D$2:$D$20000,DATOS!$D12333,DATOS!$E$2:$E$20000,DATOS!$E12333,DATOS!$I$2:$I$20000,DATOS!$I12333,DATOS!$G$2:$G$20000,"EX")=0),0))))</f>
      </c>
      <c r="H12333">
        <f>IF(DATOS!$G12333&lt;&gt;"EX",0,--(COUNTIFS(DATOS!$A$2:$A$20000,DATOS!$A12333,DATOS!$D$2:$D$20000,DATOS!$D12333,DATOS!$E$2:$E$20000,DATOS!$E12333,DATOS!$I$2:$I$20000,DATOS!$I12333,DATOS!$G$2:$G$20000,"OR")=0))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DATOS!$A$2:$A$20000,DATOS!$A12334,DATOS!$D$2:$D$20000,DATOS!$D12334,DATOS!$E$2:$E$20000,DATOS!$E12334,DATOS!$I$2:$I$20000,DATOS!$I12334,DATOS!$G$2:$G$20000,"EX")=0),0))))</f>
      </c>
      <c r="H12334">
        <f>IF(DATOS!$G12334&lt;&gt;"EX",0,--(COUNTIFS(DATOS!$A$2:$A$20000,DATOS!$A12334,DATOS!$D$2:$D$20000,DATOS!$D12334,DATOS!$E$2:$E$20000,DATOS!$E12334,DATOS!$I$2:$I$20000,DATOS!$I12334,DATOS!$G$2:$G$20000,"OR")=0))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DATOS!$A$2:$A$20000,DATOS!$A12335,DATOS!$D$2:$D$20000,DATOS!$D12335,DATOS!$E$2:$E$20000,DATOS!$E12335,DATOS!$I$2:$I$20000,DATOS!$I12335,DATOS!$G$2:$G$20000,"EX")=0),0))))</f>
      </c>
      <c r="H12335">
        <f>IF(DATOS!$G12335&lt;&gt;"EX",0,--(COUNTIFS(DATOS!$A$2:$A$20000,DATOS!$A12335,DATOS!$D$2:$D$20000,DATOS!$D12335,DATOS!$E$2:$E$20000,DATOS!$E12335,DATOS!$I$2:$I$20000,DATOS!$I12335,DATOS!$G$2:$G$20000,"OR")=0))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DATOS!$A$2:$A$20000,DATOS!$A12336,DATOS!$D$2:$D$20000,DATOS!$D12336,DATOS!$E$2:$E$20000,DATOS!$E12336,DATOS!$I$2:$I$20000,DATOS!$I12336,DATOS!$G$2:$G$20000,"EX")=0),0))))</f>
      </c>
      <c r="H12336">
        <f>IF(DATOS!$G12336&lt;&gt;"EX",0,--(COUNTIFS(DATOS!$A$2:$A$20000,DATOS!$A12336,DATOS!$D$2:$D$20000,DATOS!$D12336,DATOS!$E$2:$E$20000,DATOS!$E12336,DATOS!$I$2:$I$20000,DATOS!$I12336,DATOS!$G$2:$G$20000,"OR")=0))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DATOS!$A$2:$A$20000,DATOS!$A12337,DATOS!$D$2:$D$20000,DATOS!$D12337,DATOS!$E$2:$E$20000,DATOS!$E12337,DATOS!$I$2:$I$20000,DATOS!$I12337,DATOS!$G$2:$G$20000,"EX")=0),0))))</f>
      </c>
      <c r="H12337">
        <f>IF(DATOS!$G12337&lt;&gt;"EX",0,--(COUNTIFS(DATOS!$A$2:$A$20000,DATOS!$A12337,DATOS!$D$2:$D$20000,DATOS!$D12337,DATOS!$E$2:$E$20000,DATOS!$E12337,DATOS!$I$2:$I$20000,DATOS!$I12337,DATOS!$G$2:$G$20000,"OR")=0))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DATOS!$A$2:$A$20000,DATOS!$A12338,DATOS!$D$2:$D$20000,DATOS!$D12338,DATOS!$E$2:$E$20000,DATOS!$E12338,DATOS!$I$2:$I$20000,DATOS!$I12338,DATOS!$G$2:$G$20000,"EX")=0),0))))</f>
      </c>
      <c r="H12338">
        <f>IF(DATOS!$G12338&lt;&gt;"EX",0,--(COUNTIFS(DATOS!$A$2:$A$20000,DATOS!$A12338,DATOS!$D$2:$D$20000,DATOS!$D12338,DATOS!$E$2:$E$20000,DATOS!$E12338,DATOS!$I$2:$I$20000,DATOS!$I12338,DATOS!$G$2:$G$20000,"OR")=0))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DATOS!$A$2:$A$20000,DATOS!$A12339,DATOS!$D$2:$D$20000,DATOS!$D12339,DATOS!$E$2:$E$20000,DATOS!$E12339,DATOS!$I$2:$I$20000,DATOS!$I12339,DATOS!$G$2:$G$20000,"EX")=0),0))))</f>
      </c>
      <c r="H12339">
        <f>IF(DATOS!$G12339&lt;&gt;"EX",0,--(COUNTIFS(DATOS!$A$2:$A$20000,DATOS!$A12339,DATOS!$D$2:$D$20000,DATOS!$D12339,DATOS!$E$2:$E$20000,DATOS!$E12339,DATOS!$I$2:$I$20000,DATOS!$I12339,DATOS!$G$2:$G$20000,"OR")=0))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DATOS!$A$2:$A$20000,DATOS!$A12340,DATOS!$D$2:$D$20000,DATOS!$D12340,DATOS!$E$2:$E$20000,DATOS!$E12340,DATOS!$I$2:$I$20000,DATOS!$I12340,DATOS!$G$2:$G$20000,"EX")=0),0))))</f>
      </c>
      <c r="H12340">
        <f>IF(DATOS!$G12340&lt;&gt;"EX",0,--(COUNTIFS(DATOS!$A$2:$A$20000,DATOS!$A12340,DATOS!$D$2:$D$20000,DATOS!$D12340,DATOS!$E$2:$E$20000,DATOS!$E12340,DATOS!$I$2:$I$20000,DATOS!$I12340,DATOS!$G$2:$G$20000,"OR")=0))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DATOS!$A$2:$A$20000,DATOS!$A12341,DATOS!$D$2:$D$20000,DATOS!$D12341,DATOS!$E$2:$E$20000,DATOS!$E12341,DATOS!$I$2:$I$20000,DATOS!$I12341,DATOS!$G$2:$G$20000,"EX")=0),0))))</f>
      </c>
      <c r="H12341">
        <f>IF(DATOS!$G12341&lt;&gt;"EX",0,--(COUNTIFS(DATOS!$A$2:$A$20000,DATOS!$A12341,DATOS!$D$2:$D$20000,DATOS!$D12341,DATOS!$E$2:$E$20000,DATOS!$E12341,DATOS!$I$2:$I$20000,DATOS!$I12341,DATOS!$G$2:$G$20000,"OR")=0))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DATOS!$A$2:$A$20000,DATOS!$A12342,DATOS!$D$2:$D$20000,DATOS!$D12342,DATOS!$E$2:$E$20000,DATOS!$E12342,DATOS!$I$2:$I$20000,DATOS!$I12342,DATOS!$G$2:$G$20000,"EX")=0),0))))</f>
      </c>
      <c r="H12342">
        <f>IF(DATOS!$G12342&lt;&gt;"EX",0,--(COUNTIFS(DATOS!$A$2:$A$20000,DATOS!$A12342,DATOS!$D$2:$D$20000,DATOS!$D12342,DATOS!$E$2:$E$20000,DATOS!$E12342,DATOS!$I$2:$I$20000,DATOS!$I12342,DATOS!$G$2:$G$20000,"OR")=0))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DATOS!$A$2:$A$20000,DATOS!$A12343,DATOS!$D$2:$D$20000,DATOS!$D12343,DATOS!$E$2:$E$20000,DATOS!$E12343,DATOS!$I$2:$I$20000,DATOS!$I12343,DATOS!$G$2:$G$20000,"EX")=0),0))))</f>
      </c>
      <c r="H12343">
        <f>IF(DATOS!$G12343&lt;&gt;"EX",0,--(COUNTIFS(DATOS!$A$2:$A$20000,DATOS!$A12343,DATOS!$D$2:$D$20000,DATOS!$D12343,DATOS!$E$2:$E$20000,DATOS!$E12343,DATOS!$I$2:$I$20000,DATOS!$I12343,DATOS!$G$2:$G$20000,"OR")=0))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DATOS!$A$2:$A$20000,DATOS!$A12344,DATOS!$D$2:$D$20000,DATOS!$D12344,DATOS!$E$2:$E$20000,DATOS!$E12344,DATOS!$I$2:$I$20000,DATOS!$I12344,DATOS!$G$2:$G$20000,"EX")=0),0))))</f>
      </c>
      <c r="H12344">
        <f>IF(DATOS!$G12344&lt;&gt;"EX",0,--(COUNTIFS(DATOS!$A$2:$A$20000,DATOS!$A12344,DATOS!$D$2:$D$20000,DATOS!$D12344,DATOS!$E$2:$E$20000,DATOS!$E12344,DATOS!$I$2:$I$20000,DATOS!$I12344,DATOS!$G$2:$G$20000,"OR")=0))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DATOS!$A$2:$A$20000,DATOS!$A12345,DATOS!$D$2:$D$20000,DATOS!$D12345,DATOS!$E$2:$E$20000,DATOS!$E12345,DATOS!$I$2:$I$20000,DATOS!$I12345,DATOS!$G$2:$G$20000,"EX")=0),0))))</f>
      </c>
      <c r="H12345">
        <f>IF(DATOS!$G12345&lt;&gt;"EX",0,--(COUNTIFS(DATOS!$A$2:$A$20000,DATOS!$A12345,DATOS!$D$2:$D$20000,DATOS!$D12345,DATOS!$E$2:$E$20000,DATOS!$E12345,DATOS!$I$2:$I$20000,DATOS!$I12345,DATOS!$G$2:$G$20000,"OR")=0))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DATOS!$A$2:$A$20000,DATOS!$A12346,DATOS!$D$2:$D$20000,DATOS!$D12346,DATOS!$E$2:$E$20000,DATOS!$E12346,DATOS!$I$2:$I$20000,DATOS!$I12346,DATOS!$G$2:$G$20000,"EX")=0),0))))</f>
      </c>
      <c r="H12346">
        <f>IF(DATOS!$G12346&lt;&gt;"EX",0,--(COUNTIFS(DATOS!$A$2:$A$20000,DATOS!$A12346,DATOS!$D$2:$D$20000,DATOS!$D12346,DATOS!$E$2:$E$20000,DATOS!$E12346,DATOS!$I$2:$I$20000,DATOS!$I12346,DATOS!$G$2:$G$20000,"OR")=0))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DATOS!$A$2:$A$20000,DATOS!$A12347,DATOS!$D$2:$D$20000,DATOS!$D12347,DATOS!$E$2:$E$20000,DATOS!$E12347,DATOS!$I$2:$I$20000,DATOS!$I12347,DATOS!$G$2:$G$20000,"EX")=0),0))))</f>
      </c>
      <c r="H12347">
        <f>IF(DATOS!$G12347&lt;&gt;"EX",0,--(COUNTIFS(DATOS!$A$2:$A$20000,DATOS!$A12347,DATOS!$D$2:$D$20000,DATOS!$D12347,DATOS!$E$2:$E$20000,DATOS!$E12347,DATOS!$I$2:$I$20000,DATOS!$I12347,DATOS!$G$2:$G$20000,"OR")=0))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DATOS!$A$2:$A$20000,DATOS!$A12348,DATOS!$D$2:$D$20000,DATOS!$D12348,DATOS!$E$2:$E$20000,DATOS!$E12348,DATOS!$I$2:$I$20000,DATOS!$I12348,DATOS!$G$2:$G$20000,"EX")=0),0))))</f>
      </c>
      <c r="H12348">
        <f>IF(DATOS!$G12348&lt;&gt;"EX",0,--(COUNTIFS(DATOS!$A$2:$A$20000,DATOS!$A12348,DATOS!$D$2:$D$20000,DATOS!$D12348,DATOS!$E$2:$E$20000,DATOS!$E12348,DATOS!$I$2:$I$20000,DATOS!$I12348,DATOS!$G$2:$G$20000,"OR")=0))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DATOS!$A$2:$A$20000,DATOS!$A12349,DATOS!$D$2:$D$20000,DATOS!$D12349,DATOS!$E$2:$E$20000,DATOS!$E12349,DATOS!$I$2:$I$20000,DATOS!$I12349,DATOS!$G$2:$G$20000,"EX")=0),0))))</f>
      </c>
      <c r="H12349">
        <f>IF(DATOS!$G12349&lt;&gt;"EX",0,--(COUNTIFS(DATOS!$A$2:$A$20000,DATOS!$A12349,DATOS!$D$2:$D$20000,DATOS!$D12349,DATOS!$E$2:$E$20000,DATOS!$E12349,DATOS!$I$2:$I$20000,DATOS!$I12349,DATOS!$G$2:$G$20000,"OR")=0))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DATOS!$A$2:$A$20000,DATOS!$A12350,DATOS!$D$2:$D$20000,DATOS!$D12350,DATOS!$E$2:$E$20000,DATOS!$E12350,DATOS!$I$2:$I$20000,DATOS!$I12350,DATOS!$G$2:$G$20000,"EX")=0),0))))</f>
      </c>
      <c r="H12350">
        <f>IF(DATOS!$G12350&lt;&gt;"EX",0,--(COUNTIFS(DATOS!$A$2:$A$20000,DATOS!$A12350,DATOS!$D$2:$D$20000,DATOS!$D12350,DATOS!$E$2:$E$20000,DATOS!$E12350,DATOS!$I$2:$I$20000,DATOS!$I12350,DATOS!$G$2:$G$20000,"OR")=0))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DATOS!$A$2:$A$20000,DATOS!$A12351,DATOS!$D$2:$D$20000,DATOS!$D12351,DATOS!$E$2:$E$20000,DATOS!$E12351,DATOS!$I$2:$I$20000,DATOS!$I12351,DATOS!$G$2:$G$20000,"EX")=0),0))))</f>
      </c>
      <c r="H12351">
        <f>IF(DATOS!$G12351&lt;&gt;"EX",0,--(COUNTIFS(DATOS!$A$2:$A$20000,DATOS!$A12351,DATOS!$D$2:$D$20000,DATOS!$D12351,DATOS!$E$2:$E$20000,DATOS!$E12351,DATOS!$I$2:$I$20000,DATOS!$I12351,DATOS!$G$2:$G$20000,"OR")=0))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DATOS!$A$2:$A$20000,DATOS!$A12352,DATOS!$D$2:$D$20000,DATOS!$D12352,DATOS!$E$2:$E$20000,DATOS!$E12352,DATOS!$I$2:$I$20000,DATOS!$I12352,DATOS!$G$2:$G$20000,"EX")=0),0))))</f>
      </c>
      <c r="H12352">
        <f>IF(DATOS!$G12352&lt;&gt;"EX",0,--(COUNTIFS(DATOS!$A$2:$A$20000,DATOS!$A12352,DATOS!$D$2:$D$20000,DATOS!$D12352,DATOS!$E$2:$E$20000,DATOS!$E12352,DATOS!$I$2:$I$20000,DATOS!$I12352,DATOS!$G$2:$G$20000,"OR")=0))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DATOS!$A$2:$A$20000,DATOS!$A12353,DATOS!$D$2:$D$20000,DATOS!$D12353,DATOS!$E$2:$E$20000,DATOS!$E12353,DATOS!$I$2:$I$20000,DATOS!$I12353,DATOS!$G$2:$G$20000,"EX")=0),0))))</f>
      </c>
      <c r="H12353">
        <f>IF(DATOS!$G12353&lt;&gt;"EX",0,--(COUNTIFS(DATOS!$A$2:$A$20000,DATOS!$A12353,DATOS!$D$2:$D$20000,DATOS!$D12353,DATOS!$E$2:$E$20000,DATOS!$E12353,DATOS!$I$2:$I$20000,DATOS!$I12353,DATOS!$G$2:$G$20000,"OR")=0))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DATOS!$A$2:$A$20000,DATOS!$A12354,DATOS!$D$2:$D$20000,DATOS!$D12354,DATOS!$E$2:$E$20000,DATOS!$E12354,DATOS!$I$2:$I$20000,DATOS!$I12354,DATOS!$G$2:$G$20000,"EX")=0),0))))</f>
      </c>
      <c r="H12354">
        <f>IF(DATOS!$G12354&lt;&gt;"EX",0,--(COUNTIFS(DATOS!$A$2:$A$20000,DATOS!$A12354,DATOS!$D$2:$D$20000,DATOS!$D12354,DATOS!$E$2:$E$20000,DATOS!$E12354,DATOS!$I$2:$I$20000,DATOS!$I12354,DATOS!$G$2:$G$20000,"OR")=0))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DATOS!$A$2:$A$20000,DATOS!$A12355,DATOS!$D$2:$D$20000,DATOS!$D12355,DATOS!$E$2:$E$20000,DATOS!$E12355,DATOS!$I$2:$I$20000,DATOS!$I12355,DATOS!$G$2:$G$20000,"EX")=0),0))))</f>
      </c>
      <c r="H12355">
        <f>IF(DATOS!$G12355&lt;&gt;"EX",0,--(COUNTIFS(DATOS!$A$2:$A$20000,DATOS!$A12355,DATOS!$D$2:$D$20000,DATOS!$D12355,DATOS!$E$2:$E$20000,DATOS!$E12355,DATOS!$I$2:$I$20000,DATOS!$I12355,DATOS!$G$2:$G$20000,"OR")=0))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DATOS!$A$2:$A$20000,DATOS!$A12356,DATOS!$D$2:$D$20000,DATOS!$D12356,DATOS!$E$2:$E$20000,DATOS!$E12356,DATOS!$I$2:$I$20000,DATOS!$I12356,DATOS!$G$2:$G$20000,"EX")=0),0))))</f>
      </c>
      <c r="H12356">
        <f>IF(DATOS!$G12356&lt;&gt;"EX",0,--(COUNTIFS(DATOS!$A$2:$A$20000,DATOS!$A12356,DATOS!$D$2:$D$20000,DATOS!$D12356,DATOS!$E$2:$E$20000,DATOS!$E12356,DATOS!$I$2:$I$20000,DATOS!$I12356,DATOS!$G$2:$G$20000,"OR")=0))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DATOS!$A$2:$A$20000,DATOS!$A12357,DATOS!$D$2:$D$20000,DATOS!$D12357,DATOS!$E$2:$E$20000,DATOS!$E12357,DATOS!$I$2:$I$20000,DATOS!$I12357,DATOS!$G$2:$G$20000,"EX")=0),0))))</f>
      </c>
      <c r="H12357">
        <f>IF(DATOS!$G12357&lt;&gt;"EX",0,--(COUNTIFS(DATOS!$A$2:$A$20000,DATOS!$A12357,DATOS!$D$2:$D$20000,DATOS!$D12357,DATOS!$E$2:$E$20000,DATOS!$E12357,DATOS!$I$2:$I$20000,DATOS!$I12357,DATOS!$G$2:$G$20000,"OR")=0))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DATOS!$A$2:$A$20000,DATOS!$A12358,DATOS!$D$2:$D$20000,DATOS!$D12358,DATOS!$E$2:$E$20000,DATOS!$E12358,DATOS!$I$2:$I$20000,DATOS!$I12358,DATOS!$G$2:$G$20000,"EX")=0),0))))</f>
      </c>
      <c r="H12358">
        <f>IF(DATOS!$G12358&lt;&gt;"EX",0,--(COUNTIFS(DATOS!$A$2:$A$20000,DATOS!$A12358,DATOS!$D$2:$D$20000,DATOS!$D12358,DATOS!$E$2:$E$20000,DATOS!$E12358,DATOS!$I$2:$I$20000,DATOS!$I12358,DATOS!$G$2:$G$20000,"OR")=0))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DATOS!$A$2:$A$20000,DATOS!$A12359,DATOS!$D$2:$D$20000,DATOS!$D12359,DATOS!$E$2:$E$20000,DATOS!$E12359,DATOS!$I$2:$I$20000,DATOS!$I12359,DATOS!$G$2:$G$20000,"EX")=0),0))))</f>
      </c>
      <c r="H12359">
        <f>IF(DATOS!$G12359&lt;&gt;"EX",0,--(COUNTIFS(DATOS!$A$2:$A$20000,DATOS!$A12359,DATOS!$D$2:$D$20000,DATOS!$D12359,DATOS!$E$2:$E$20000,DATOS!$E12359,DATOS!$I$2:$I$20000,DATOS!$I12359,DATOS!$G$2:$G$20000,"OR")=0))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DATOS!$A$2:$A$20000,DATOS!$A12360,DATOS!$D$2:$D$20000,DATOS!$D12360,DATOS!$E$2:$E$20000,DATOS!$E12360,DATOS!$I$2:$I$20000,DATOS!$I12360,DATOS!$G$2:$G$20000,"EX")=0),0))))</f>
      </c>
      <c r="H12360">
        <f>IF(DATOS!$G12360&lt;&gt;"EX",0,--(COUNTIFS(DATOS!$A$2:$A$20000,DATOS!$A12360,DATOS!$D$2:$D$20000,DATOS!$D12360,DATOS!$E$2:$E$20000,DATOS!$E12360,DATOS!$I$2:$I$20000,DATOS!$I12360,DATOS!$G$2:$G$20000,"OR")=0))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DATOS!$A$2:$A$20000,DATOS!$A12361,DATOS!$D$2:$D$20000,DATOS!$D12361,DATOS!$E$2:$E$20000,DATOS!$E12361,DATOS!$I$2:$I$20000,DATOS!$I12361,DATOS!$G$2:$G$20000,"EX")=0),0))))</f>
      </c>
      <c r="H12361">
        <f>IF(DATOS!$G12361&lt;&gt;"EX",0,--(COUNTIFS(DATOS!$A$2:$A$20000,DATOS!$A12361,DATOS!$D$2:$D$20000,DATOS!$D12361,DATOS!$E$2:$E$20000,DATOS!$E12361,DATOS!$I$2:$I$20000,DATOS!$I12361,DATOS!$G$2:$G$20000,"OR")=0))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DATOS!$A$2:$A$20000,DATOS!$A12362,DATOS!$D$2:$D$20000,DATOS!$D12362,DATOS!$E$2:$E$20000,DATOS!$E12362,DATOS!$I$2:$I$20000,DATOS!$I12362,DATOS!$G$2:$G$20000,"EX")=0),0))))</f>
      </c>
      <c r="H12362">
        <f>IF(DATOS!$G12362&lt;&gt;"EX",0,--(COUNTIFS(DATOS!$A$2:$A$20000,DATOS!$A12362,DATOS!$D$2:$D$20000,DATOS!$D12362,DATOS!$E$2:$E$20000,DATOS!$E12362,DATOS!$I$2:$I$20000,DATOS!$I12362,DATOS!$G$2:$G$20000,"OR")=0))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DATOS!$A$2:$A$20000,DATOS!$A12363,DATOS!$D$2:$D$20000,DATOS!$D12363,DATOS!$E$2:$E$20000,DATOS!$E12363,DATOS!$I$2:$I$20000,DATOS!$I12363,DATOS!$G$2:$G$20000,"EX")=0),0))))</f>
      </c>
      <c r="H12363">
        <f>IF(DATOS!$G12363&lt;&gt;"EX",0,--(COUNTIFS(DATOS!$A$2:$A$20000,DATOS!$A12363,DATOS!$D$2:$D$20000,DATOS!$D12363,DATOS!$E$2:$E$20000,DATOS!$E12363,DATOS!$I$2:$I$20000,DATOS!$I12363,DATOS!$G$2:$G$20000,"OR")=0))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DATOS!$A$2:$A$20000,DATOS!$A12364,DATOS!$D$2:$D$20000,DATOS!$D12364,DATOS!$E$2:$E$20000,DATOS!$E12364,DATOS!$I$2:$I$20000,DATOS!$I12364,DATOS!$G$2:$G$20000,"EX")=0),0))))</f>
      </c>
      <c r="H12364">
        <f>IF(DATOS!$G12364&lt;&gt;"EX",0,--(COUNTIFS(DATOS!$A$2:$A$20000,DATOS!$A12364,DATOS!$D$2:$D$20000,DATOS!$D12364,DATOS!$E$2:$E$20000,DATOS!$E12364,DATOS!$I$2:$I$20000,DATOS!$I12364,DATOS!$G$2:$G$20000,"OR")=0))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DATOS!$A$2:$A$20000,DATOS!$A12365,DATOS!$D$2:$D$20000,DATOS!$D12365,DATOS!$E$2:$E$20000,DATOS!$E12365,DATOS!$I$2:$I$20000,DATOS!$I12365,DATOS!$G$2:$G$20000,"EX")=0),0))))</f>
      </c>
      <c r="H12365">
        <f>IF(DATOS!$G12365&lt;&gt;"EX",0,--(COUNTIFS(DATOS!$A$2:$A$20000,DATOS!$A12365,DATOS!$D$2:$D$20000,DATOS!$D12365,DATOS!$E$2:$E$20000,DATOS!$E12365,DATOS!$I$2:$I$20000,DATOS!$I12365,DATOS!$G$2:$G$20000,"OR")=0))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DATOS!$A$2:$A$20000,DATOS!$A12366,DATOS!$D$2:$D$20000,DATOS!$D12366,DATOS!$E$2:$E$20000,DATOS!$E12366,DATOS!$I$2:$I$20000,DATOS!$I12366,DATOS!$G$2:$G$20000,"EX")=0),0))))</f>
      </c>
      <c r="H12366">
        <f>IF(DATOS!$G12366&lt;&gt;"EX",0,--(COUNTIFS(DATOS!$A$2:$A$20000,DATOS!$A12366,DATOS!$D$2:$D$20000,DATOS!$D12366,DATOS!$E$2:$E$20000,DATOS!$E12366,DATOS!$I$2:$I$20000,DATOS!$I12366,DATOS!$G$2:$G$20000,"OR")=0))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DATOS!$A$2:$A$20000,DATOS!$A12367,DATOS!$D$2:$D$20000,DATOS!$D12367,DATOS!$E$2:$E$20000,DATOS!$E12367,DATOS!$I$2:$I$20000,DATOS!$I12367,DATOS!$G$2:$G$20000,"EX")=0),0))))</f>
      </c>
      <c r="H12367">
        <f>IF(DATOS!$G12367&lt;&gt;"EX",0,--(COUNTIFS(DATOS!$A$2:$A$20000,DATOS!$A12367,DATOS!$D$2:$D$20000,DATOS!$D12367,DATOS!$E$2:$E$20000,DATOS!$E12367,DATOS!$I$2:$I$20000,DATOS!$I12367,DATOS!$G$2:$G$20000,"OR")=0))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DATOS!$A$2:$A$20000,DATOS!$A12368,DATOS!$D$2:$D$20000,DATOS!$D12368,DATOS!$E$2:$E$20000,DATOS!$E12368,DATOS!$I$2:$I$20000,DATOS!$I12368,DATOS!$G$2:$G$20000,"EX")=0),0))))</f>
      </c>
      <c r="H12368">
        <f>IF(DATOS!$G12368&lt;&gt;"EX",0,--(COUNTIFS(DATOS!$A$2:$A$20000,DATOS!$A12368,DATOS!$D$2:$D$20000,DATOS!$D12368,DATOS!$E$2:$E$20000,DATOS!$E12368,DATOS!$I$2:$I$20000,DATOS!$I12368,DATOS!$G$2:$G$20000,"OR")=0))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DATOS!$A$2:$A$20000,DATOS!$A12369,DATOS!$D$2:$D$20000,DATOS!$D12369,DATOS!$E$2:$E$20000,DATOS!$E12369,DATOS!$I$2:$I$20000,DATOS!$I12369,DATOS!$G$2:$G$20000,"EX")=0),0))))</f>
      </c>
      <c r="H12369">
        <f>IF(DATOS!$G12369&lt;&gt;"EX",0,--(COUNTIFS(DATOS!$A$2:$A$20000,DATOS!$A12369,DATOS!$D$2:$D$20000,DATOS!$D12369,DATOS!$E$2:$E$20000,DATOS!$E12369,DATOS!$I$2:$I$20000,DATOS!$I12369,DATOS!$G$2:$G$20000,"OR")=0))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DATOS!$A$2:$A$20000,DATOS!$A12370,DATOS!$D$2:$D$20000,DATOS!$D12370,DATOS!$E$2:$E$20000,DATOS!$E12370,DATOS!$I$2:$I$20000,DATOS!$I12370,DATOS!$G$2:$G$20000,"EX")=0),0))))</f>
      </c>
      <c r="H12370">
        <f>IF(DATOS!$G12370&lt;&gt;"EX",0,--(COUNTIFS(DATOS!$A$2:$A$20000,DATOS!$A12370,DATOS!$D$2:$D$20000,DATOS!$D12370,DATOS!$E$2:$E$20000,DATOS!$E12370,DATOS!$I$2:$I$20000,DATOS!$I12370,DATOS!$G$2:$G$20000,"OR")=0))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DATOS!$A$2:$A$20000,DATOS!$A12371,DATOS!$D$2:$D$20000,DATOS!$D12371,DATOS!$E$2:$E$20000,DATOS!$E12371,DATOS!$I$2:$I$20000,DATOS!$I12371,DATOS!$G$2:$G$20000,"EX")=0),0))))</f>
      </c>
      <c r="H12371">
        <f>IF(DATOS!$G12371&lt;&gt;"EX",0,--(COUNTIFS(DATOS!$A$2:$A$20000,DATOS!$A12371,DATOS!$D$2:$D$20000,DATOS!$D12371,DATOS!$E$2:$E$20000,DATOS!$E12371,DATOS!$I$2:$I$20000,DATOS!$I12371,DATOS!$G$2:$G$20000,"OR")=0))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DATOS!$A$2:$A$20000,DATOS!$A12372,DATOS!$D$2:$D$20000,DATOS!$D12372,DATOS!$E$2:$E$20000,DATOS!$E12372,DATOS!$I$2:$I$20000,DATOS!$I12372,DATOS!$G$2:$G$20000,"EX")=0),0))))</f>
      </c>
      <c r="H12372">
        <f>IF(DATOS!$G12372&lt;&gt;"EX",0,--(COUNTIFS(DATOS!$A$2:$A$20000,DATOS!$A12372,DATOS!$D$2:$D$20000,DATOS!$D12372,DATOS!$E$2:$E$20000,DATOS!$E12372,DATOS!$I$2:$I$20000,DATOS!$I12372,DATOS!$G$2:$G$20000,"OR")=0))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DATOS!$A$2:$A$20000,DATOS!$A12373,DATOS!$D$2:$D$20000,DATOS!$D12373,DATOS!$E$2:$E$20000,DATOS!$E12373,DATOS!$I$2:$I$20000,DATOS!$I12373,DATOS!$G$2:$G$20000,"EX")=0),0))))</f>
      </c>
      <c r="H12373">
        <f>IF(DATOS!$G12373&lt;&gt;"EX",0,--(COUNTIFS(DATOS!$A$2:$A$20000,DATOS!$A12373,DATOS!$D$2:$D$20000,DATOS!$D12373,DATOS!$E$2:$E$20000,DATOS!$E12373,DATOS!$I$2:$I$20000,DATOS!$I12373,DATOS!$G$2:$G$20000,"OR")=0))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DATOS!$A$2:$A$20000,DATOS!$A12374,DATOS!$D$2:$D$20000,DATOS!$D12374,DATOS!$E$2:$E$20000,DATOS!$E12374,DATOS!$I$2:$I$20000,DATOS!$I12374,DATOS!$G$2:$G$20000,"EX")=0),0))))</f>
      </c>
      <c r="H12374">
        <f>IF(DATOS!$G12374&lt;&gt;"EX",0,--(COUNTIFS(DATOS!$A$2:$A$20000,DATOS!$A12374,DATOS!$D$2:$D$20000,DATOS!$D12374,DATOS!$E$2:$E$20000,DATOS!$E12374,DATOS!$I$2:$I$20000,DATOS!$I12374,DATOS!$G$2:$G$20000,"OR")=0))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DATOS!$A$2:$A$20000,DATOS!$A12375,DATOS!$D$2:$D$20000,DATOS!$D12375,DATOS!$E$2:$E$20000,DATOS!$E12375,DATOS!$I$2:$I$20000,DATOS!$I12375,DATOS!$G$2:$G$20000,"EX")=0),0))))</f>
      </c>
      <c r="H12375">
        <f>IF(DATOS!$G12375&lt;&gt;"EX",0,--(COUNTIFS(DATOS!$A$2:$A$20000,DATOS!$A12375,DATOS!$D$2:$D$20000,DATOS!$D12375,DATOS!$E$2:$E$20000,DATOS!$E12375,DATOS!$I$2:$I$20000,DATOS!$I12375,DATOS!$G$2:$G$20000,"OR")=0))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DATOS!$A$2:$A$20000,DATOS!$A12376,DATOS!$D$2:$D$20000,DATOS!$D12376,DATOS!$E$2:$E$20000,DATOS!$E12376,DATOS!$I$2:$I$20000,DATOS!$I12376,DATOS!$G$2:$G$20000,"EX")=0),0))))</f>
      </c>
      <c r="H12376">
        <f>IF(DATOS!$G12376&lt;&gt;"EX",0,--(COUNTIFS(DATOS!$A$2:$A$20000,DATOS!$A12376,DATOS!$D$2:$D$20000,DATOS!$D12376,DATOS!$E$2:$E$20000,DATOS!$E12376,DATOS!$I$2:$I$20000,DATOS!$I12376,DATOS!$G$2:$G$20000,"OR")=0))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DATOS!$A$2:$A$20000,DATOS!$A12377,DATOS!$D$2:$D$20000,DATOS!$D12377,DATOS!$E$2:$E$20000,DATOS!$E12377,DATOS!$I$2:$I$20000,DATOS!$I12377,DATOS!$G$2:$G$20000,"EX")=0),0))))</f>
      </c>
      <c r="H12377">
        <f>IF(DATOS!$G12377&lt;&gt;"EX",0,--(COUNTIFS(DATOS!$A$2:$A$20000,DATOS!$A12377,DATOS!$D$2:$D$20000,DATOS!$D12377,DATOS!$E$2:$E$20000,DATOS!$E12377,DATOS!$I$2:$I$20000,DATOS!$I12377,DATOS!$G$2:$G$20000,"OR")=0))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DATOS!$A$2:$A$20000,DATOS!$A12378,DATOS!$D$2:$D$20000,DATOS!$D12378,DATOS!$E$2:$E$20000,DATOS!$E12378,DATOS!$I$2:$I$20000,DATOS!$I12378,DATOS!$G$2:$G$20000,"EX")=0),0))))</f>
      </c>
      <c r="H12378">
        <f>IF(DATOS!$G12378&lt;&gt;"EX",0,--(COUNTIFS(DATOS!$A$2:$A$20000,DATOS!$A12378,DATOS!$D$2:$D$20000,DATOS!$D12378,DATOS!$E$2:$E$20000,DATOS!$E12378,DATOS!$I$2:$I$20000,DATOS!$I12378,DATOS!$G$2:$G$20000,"OR")=0))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DATOS!$A$2:$A$20000,DATOS!$A12379,DATOS!$D$2:$D$20000,DATOS!$D12379,DATOS!$E$2:$E$20000,DATOS!$E12379,DATOS!$I$2:$I$20000,DATOS!$I12379,DATOS!$G$2:$G$20000,"EX")=0),0))))</f>
      </c>
      <c r="H12379">
        <f>IF(DATOS!$G12379&lt;&gt;"EX",0,--(COUNTIFS(DATOS!$A$2:$A$20000,DATOS!$A12379,DATOS!$D$2:$D$20000,DATOS!$D12379,DATOS!$E$2:$E$20000,DATOS!$E12379,DATOS!$I$2:$I$20000,DATOS!$I12379,DATOS!$G$2:$G$20000,"OR")=0))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DATOS!$A$2:$A$20000,DATOS!$A12380,DATOS!$D$2:$D$20000,DATOS!$D12380,DATOS!$E$2:$E$20000,DATOS!$E12380,DATOS!$I$2:$I$20000,DATOS!$I12380,DATOS!$G$2:$G$20000,"EX")=0),0))))</f>
      </c>
      <c r="H12380">
        <f>IF(DATOS!$G12380&lt;&gt;"EX",0,--(COUNTIFS(DATOS!$A$2:$A$20000,DATOS!$A12380,DATOS!$D$2:$D$20000,DATOS!$D12380,DATOS!$E$2:$E$20000,DATOS!$E12380,DATOS!$I$2:$I$20000,DATOS!$I12380,DATOS!$G$2:$G$20000,"OR")=0))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DATOS!$A$2:$A$20000,DATOS!$A12381,DATOS!$D$2:$D$20000,DATOS!$D12381,DATOS!$E$2:$E$20000,DATOS!$E12381,DATOS!$I$2:$I$20000,DATOS!$I12381,DATOS!$G$2:$G$20000,"EX")=0),0))))</f>
      </c>
      <c r="H12381">
        <f>IF(DATOS!$G12381&lt;&gt;"EX",0,--(COUNTIFS(DATOS!$A$2:$A$20000,DATOS!$A12381,DATOS!$D$2:$D$20000,DATOS!$D12381,DATOS!$E$2:$E$20000,DATOS!$E12381,DATOS!$I$2:$I$20000,DATOS!$I12381,DATOS!$G$2:$G$20000,"OR")=0))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DATOS!$A$2:$A$20000,DATOS!$A12382,DATOS!$D$2:$D$20000,DATOS!$D12382,DATOS!$E$2:$E$20000,DATOS!$E12382,DATOS!$I$2:$I$20000,DATOS!$I12382,DATOS!$G$2:$G$20000,"EX")=0),0))))</f>
      </c>
      <c r="H12382">
        <f>IF(DATOS!$G12382&lt;&gt;"EX",0,--(COUNTIFS(DATOS!$A$2:$A$20000,DATOS!$A12382,DATOS!$D$2:$D$20000,DATOS!$D12382,DATOS!$E$2:$E$20000,DATOS!$E12382,DATOS!$I$2:$I$20000,DATOS!$I12382,DATOS!$G$2:$G$20000,"OR")=0))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DATOS!$A$2:$A$20000,DATOS!$A12383,DATOS!$D$2:$D$20000,DATOS!$D12383,DATOS!$E$2:$E$20000,DATOS!$E12383,DATOS!$I$2:$I$20000,DATOS!$I12383,DATOS!$G$2:$G$20000,"EX")=0),0))))</f>
      </c>
      <c r="H12383">
        <f>IF(DATOS!$G12383&lt;&gt;"EX",0,--(COUNTIFS(DATOS!$A$2:$A$20000,DATOS!$A12383,DATOS!$D$2:$D$20000,DATOS!$D12383,DATOS!$E$2:$E$20000,DATOS!$E12383,DATOS!$I$2:$I$20000,DATOS!$I12383,DATOS!$G$2:$G$20000,"OR")=0))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DATOS!$A$2:$A$20000,DATOS!$A12384,DATOS!$D$2:$D$20000,DATOS!$D12384,DATOS!$E$2:$E$20000,DATOS!$E12384,DATOS!$I$2:$I$20000,DATOS!$I12384,DATOS!$G$2:$G$20000,"EX")=0),0))))</f>
      </c>
      <c r="H12384">
        <f>IF(DATOS!$G12384&lt;&gt;"EX",0,--(COUNTIFS(DATOS!$A$2:$A$20000,DATOS!$A12384,DATOS!$D$2:$D$20000,DATOS!$D12384,DATOS!$E$2:$E$20000,DATOS!$E12384,DATOS!$I$2:$I$20000,DATOS!$I12384,DATOS!$G$2:$G$20000,"OR")=0))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DATOS!$A$2:$A$20000,DATOS!$A12385,DATOS!$D$2:$D$20000,DATOS!$D12385,DATOS!$E$2:$E$20000,DATOS!$E12385,DATOS!$I$2:$I$20000,DATOS!$I12385,DATOS!$G$2:$G$20000,"EX")=0),0))))</f>
      </c>
      <c r="H12385">
        <f>IF(DATOS!$G12385&lt;&gt;"EX",0,--(COUNTIFS(DATOS!$A$2:$A$20000,DATOS!$A12385,DATOS!$D$2:$D$20000,DATOS!$D12385,DATOS!$E$2:$E$20000,DATOS!$E12385,DATOS!$I$2:$I$20000,DATOS!$I12385,DATOS!$G$2:$G$20000,"OR")=0))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DATOS!$A$2:$A$20000,DATOS!$A12386,DATOS!$D$2:$D$20000,DATOS!$D12386,DATOS!$E$2:$E$20000,DATOS!$E12386,DATOS!$I$2:$I$20000,DATOS!$I12386,DATOS!$G$2:$G$20000,"EX")=0),0))))</f>
      </c>
      <c r="H12386">
        <f>IF(DATOS!$G12386&lt;&gt;"EX",0,--(COUNTIFS(DATOS!$A$2:$A$20000,DATOS!$A12386,DATOS!$D$2:$D$20000,DATOS!$D12386,DATOS!$E$2:$E$20000,DATOS!$E12386,DATOS!$I$2:$I$20000,DATOS!$I12386,DATOS!$G$2:$G$20000,"OR")=0))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DATOS!$A$2:$A$20000,DATOS!$A12387,DATOS!$D$2:$D$20000,DATOS!$D12387,DATOS!$E$2:$E$20000,DATOS!$E12387,DATOS!$I$2:$I$20000,DATOS!$I12387,DATOS!$G$2:$G$20000,"EX")=0),0))))</f>
      </c>
      <c r="H12387">
        <f>IF(DATOS!$G12387&lt;&gt;"EX",0,--(COUNTIFS(DATOS!$A$2:$A$20000,DATOS!$A12387,DATOS!$D$2:$D$20000,DATOS!$D12387,DATOS!$E$2:$E$20000,DATOS!$E12387,DATOS!$I$2:$I$20000,DATOS!$I12387,DATOS!$G$2:$G$20000,"OR")=0))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DATOS!$A$2:$A$20000,DATOS!$A12388,DATOS!$D$2:$D$20000,DATOS!$D12388,DATOS!$E$2:$E$20000,DATOS!$E12388,DATOS!$I$2:$I$20000,DATOS!$I12388,DATOS!$G$2:$G$20000,"EX")=0),0))))</f>
      </c>
      <c r="H12388">
        <f>IF(DATOS!$G12388&lt;&gt;"EX",0,--(COUNTIFS(DATOS!$A$2:$A$20000,DATOS!$A12388,DATOS!$D$2:$D$20000,DATOS!$D12388,DATOS!$E$2:$E$20000,DATOS!$E12388,DATOS!$I$2:$I$20000,DATOS!$I12388,DATOS!$G$2:$G$20000,"OR")=0))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DATOS!$A$2:$A$20000,DATOS!$A12389,DATOS!$D$2:$D$20000,DATOS!$D12389,DATOS!$E$2:$E$20000,DATOS!$E12389,DATOS!$I$2:$I$20000,DATOS!$I12389,DATOS!$G$2:$G$20000,"EX")=0),0))))</f>
      </c>
      <c r="H12389">
        <f>IF(DATOS!$G12389&lt;&gt;"EX",0,--(COUNTIFS(DATOS!$A$2:$A$20000,DATOS!$A12389,DATOS!$D$2:$D$20000,DATOS!$D12389,DATOS!$E$2:$E$20000,DATOS!$E12389,DATOS!$I$2:$I$20000,DATOS!$I12389,DATOS!$G$2:$G$20000,"OR")=0))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DATOS!$A$2:$A$20000,DATOS!$A12390,DATOS!$D$2:$D$20000,DATOS!$D12390,DATOS!$E$2:$E$20000,DATOS!$E12390,DATOS!$I$2:$I$20000,DATOS!$I12390,DATOS!$G$2:$G$20000,"EX")=0),0))))</f>
      </c>
      <c r="H12390">
        <f>IF(DATOS!$G12390&lt;&gt;"EX",0,--(COUNTIFS(DATOS!$A$2:$A$20000,DATOS!$A12390,DATOS!$D$2:$D$20000,DATOS!$D12390,DATOS!$E$2:$E$20000,DATOS!$E12390,DATOS!$I$2:$I$20000,DATOS!$I12390,DATOS!$G$2:$G$20000,"OR")=0))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DATOS!$A$2:$A$20000,DATOS!$A12391,DATOS!$D$2:$D$20000,DATOS!$D12391,DATOS!$E$2:$E$20000,DATOS!$E12391,DATOS!$I$2:$I$20000,DATOS!$I12391,DATOS!$G$2:$G$20000,"EX")=0),0))))</f>
      </c>
      <c r="H12391">
        <f>IF(DATOS!$G12391&lt;&gt;"EX",0,--(COUNTIFS(DATOS!$A$2:$A$20000,DATOS!$A12391,DATOS!$D$2:$D$20000,DATOS!$D12391,DATOS!$E$2:$E$20000,DATOS!$E12391,DATOS!$I$2:$I$20000,DATOS!$I12391,DATOS!$G$2:$G$20000,"OR")=0))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DATOS!$A$2:$A$20000,DATOS!$A12392,DATOS!$D$2:$D$20000,DATOS!$D12392,DATOS!$E$2:$E$20000,DATOS!$E12392,DATOS!$I$2:$I$20000,DATOS!$I12392,DATOS!$G$2:$G$20000,"EX")=0),0))))</f>
      </c>
      <c r="H12392">
        <f>IF(DATOS!$G12392&lt;&gt;"EX",0,--(COUNTIFS(DATOS!$A$2:$A$20000,DATOS!$A12392,DATOS!$D$2:$D$20000,DATOS!$D12392,DATOS!$E$2:$E$20000,DATOS!$E12392,DATOS!$I$2:$I$20000,DATOS!$I12392,DATOS!$G$2:$G$20000,"OR")=0))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DATOS!$A$2:$A$20000,DATOS!$A12393,DATOS!$D$2:$D$20000,DATOS!$D12393,DATOS!$E$2:$E$20000,DATOS!$E12393,DATOS!$I$2:$I$20000,DATOS!$I12393,DATOS!$G$2:$G$20000,"EX")=0),0))))</f>
      </c>
      <c r="H12393">
        <f>IF(DATOS!$G12393&lt;&gt;"EX",0,--(COUNTIFS(DATOS!$A$2:$A$20000,DATOS!$A12393,DATOS!$D$2:$D$20000,DATOS!$D12393,DATOS!$E$2:$E$20000,DATOS!$E12393,DATOS!$I$2:$I$20000,DATOS!$I12393,DATOS!$G$2:$G$20000,"OR")=0))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DATOS!$A$2:$A$20000,DATOS!$A12394,DATOS!$D$2:$D$20000,DATOS!$D12394,DATOS!$E$2:$E$20000,DATOS!$E12394,DATOS!$I$2:$I$20000,DATOS!$I12394,DATOS!$G$2:$G$20000,"EX")=0),0))))</f>
      </c>
      <c r="H12394">
        <f>IF(DATOS!$G12394&lt;&gt;"EX",0,--(COUNTIFS(DATOS!$A$2:$A$20000,DATOS!$A12394,DATOS!$D$2:$D$20000,DATOS!$D12394,DATOS!$E$2:$E$20000,DATOS!$E12394,DATOS!$I$2:$I$20000,DATOS!$I12394,DATOS!$G$2:$G$20000,"OR")=0))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DATOS!$A$2:$A$20000,DATOS!$A12395,DATOS!$D$2:$D$20000,DATOS!$D12395,DATOS!$E$2:$E$20000,DATOS!$E12395,DATOS!$I$2:$I$20000,DATOS!$I12395,DATOS!$G$2:$G$20000,"EX")=0),0))))</f>
      </c>
      <c r="H12395">
        <f>IF(DATOS!$G12395&lt;&gt;"EX",0,--(COUNTIFS(DATOS!$A$2:$A$20000,DATOS!$A12395,DATOS!$D$2:$D$20000,DATOS!$D12395,DATOS!$E$2:$E$20000,DATOS!$E12395,DATOS!$I$2:$I$20000,DATOS!$I12395,DATOS!$G$2:$G$20000,"OR")=0))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DATOS!$A$2:$A$20000,DATOS!$A12396,DATOS!$D$2:$D$20000,DATOS!$D12396,DATOS!$E$2:$E$20000,DATOS!$E12396,DATOS!$I$2:$I$20000,DATOS!$I12396,DATOS!$G$2:$G$20000,"EX")=0),0))))</f>
      </c>
      <c r="H12396">
        <f>IF(DATOS!$G12396&lt;&gt;"EX",0,--(COUNTIFS(DATOS!$A$2:$A$20000,DATOS!$A12396,DATOS!$D$2:$D$20000,DATOS!$D12396,DATOS!$E$2:$E$20000,DATOS!$E12396,DATOS!$I$2:$I$20000,DATOS!$I12396,DATOS!$G$2:$G$20000,"OR")=0))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DATOS!$A$2:$A$20000,DATOS!$A12397,DATOS!$D$2:$D$20000,DATOS!$D12397,DATOS!$E$2:$E$20000,DATOS!$E12397,DATOS!$I$2:$I$20000,DATOS!$I12397,DATOS!$G$2:$G$20000,"EX")=0),0))))</f>
      </c>
      <c r="H12397">
        <f>IF(DATOS!$G12397&lt;&gt;"EX",0,--(COUNTIFS(DATOS!$A$2:$A$20000,DATOS!$A12397,DATOS!$D$2:$D$20000,DATOS!$D12397,DATOS!$E$2:$E$20000,DATOS!$E12397,DATOS!$I$2:$I$20000,DATOS!$I12397,DATOS!$G$2:$G$20000,"OR")=0))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DATOS!$A$2:$A$20000,DATOS!$A12398,DATOS!$D$2:$D$20000,DATOS!$D12398,DATOS!$E$2:$E$20000,DATOS!$E12398,DATOS!$I$2:$I$20000,DATOS!$I12398,DATOS!$G$2:$G$20000,"EX")=0),0))))</f>
      </c>
      <c r="H12398">
        <f>IF(DATOS!$G12398&lt;&gt;"EX",0,--(COUNTIFS(DATOS!$A$2:$A$20000,DATOS!$A12398,DATOS!$D$2:$D$20000,DATOS!$D12398,DATOS!$E$2:$E$20000,DATOS!$E12398,DATOS!$I$2:$I$20000,DATOS!$I12398,DATOS!$G$2:$G$20000,"OR")=0))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DATOS!$A$2:$A$20000,DATOS!$A12399,DATOS!$D$2:$D$20000,DATOS!$D12399,DATOS!$E$2:$E$20000,DATOS!$E12399,DATOS!$I$2:$I$20000,DATOS!$I12399,DATOS!$G$2:$G$20000,"EX")=0),0))))</f>
      </c>
      <c r="H12399">
        <f>IF(DATOS!$G12399&lt;&gt;"EX",0,--(COUNTIFS(DATOS!$A$2:$A$20000,DATOS!$A12399,DATOS!$D$2:$D$20000,DATOS!$D12399,DATOS!$E$2:$E$20000,DATOS!$E12399,DATOS!$I$2:$I$20000,DATOS!$I12399,DATOS!$G$2:$G$20000,"OR")=0))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DATOS!$A$2:$A$20000,DATOS!$A12400,DATOS!$D$2:$D$20000,DATOS!$D12400,DATOS!$E$2:$E$20000,DATOS!$E12400,DATOS!$I$2:$I$20000,DATOS!$I12400,DATOS!$G$2:$G$20000,"EX")=0),0))))</f>
      </c>
      <c r="H12400">
        <f>IF(DATOS!$G12400&lt;&gt;"EX",0,--(COUNTIFS(DATOS!$A$2:$A$20000,DATOS!$A12400,DATOS!$D$2:$D$20000,DATOS!$D12400,DATOS!$E$2:$E$20000,DATOS!$E12400,DATOS!$I$2:$I$20000,DATOS!$I12400,DATOS!$G$2:$G$20000,"OR")=0))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DATOS!$A$2:$A$20000,DATOS!$A12401,DATOS!$D$2:$D$20000,DATOS!$D12401,DATOS!$E$2:$E$20000,DATOS!$E12401,DATOS!$I$2:$I$20000,DATOS!$I12401,DATOS!$G$2:$G$20000,"EX")=0),0))))</f>
      </c>
      <c r="H12401">
        <f>IF(DATOS!$G12401&lt;&gt;"EX",0,--(COUNTIFS(DATOS!$A$2:$A$20000,DATOS!$A12401,DATOS!$D$2:$D$20000,DATOS!$D12401,DATOS!$E$2:$E$20000,DATOS!$E12401,DATOS!$I$2:$I$20000,DATOS!$I12401,DATOS!$G$2:$G$20000,"OR")=0))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DATOS!$A$2:$A$20000,DATOS!$A12402,DATOS!$D$2:$D$20000,DATOS!$D12402,DATOS!$E$2:$E$20000,DATOS!$E12402,DATOS!$I$2:$I$20000,DATOS!$I12402,DATOS!$G$2:$G$20000,"EX")=0),0))))</f>
      </c>
      <c r="H12402">
        <f>IF(DATOS!$G12402&lt;&gt;"EX",0,--(COUNTIFS(DATOS!$A$2:$A$20000,DATOS!$A12402,DATOS!$D$2:$D$20000,DATOS!$D12402,DATOS!$E$2:$E$20000,DATOS!$E12402,DATOS!$I$2:$I$20000,DATOS!$I12402,DATOS!$G$2:$G$20000,"OR")=0))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DATOS!$A$2:$A$20000,DATOS!$A12403,DATOS!$D$2:$D$20000,DATOS!$D12403,DATOS!$E$2:$E$20000,DATOS!$E12403,DATOS!$I$2:$I$20000,DATOS!$I12403,DATOS!$G$2:$G$20000,"EX")=0),0))))</f>
      </c>
      <c r="H12403">
        <f>IF(DATOS!$G12403&lt;&gt;"EX",0,--(COUNTIFS(DATOS!$A$2:$A$20000,DATOS!$A12403,DATOS!$D$2:$D$20000,DATOS!$D12403,DATOS!$E$2:$E$20000,DATOS!$E12403,DATOS!$I$2:$I$20000,DATOS!$I12403,DATOS!$G$2:$G$20000,"OR")=0))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DATOS!$A$2:$A$20000,DATOS!$A12404,DATOS!$D$2:$D$20000,DATOS!$D12404,DATOS!$E$2:$E$20000,DATOS!$E12404,DATOS!$I$2:$I$20000,DATOS!$I12404,DATOS!$G$2:$G$20000,"EX")=0),0))))</f>
      </c>
      <c r="H12404">
        <f>IF(DATOS!$G12404&lt;&gt;"EX",0,--(COUNTIFS(DATOS!$A$2:$A$20000,DATOS!$A12404,DATOS!$D$2:$D$20000,DATOS!$D12404,DATOS!$E$2:$E$20000,DATOS!$E12404,DATOS!$I$2:$I$20000,DATOS!$I12404,DATOS!$G$2:$G$20000,"OR")=0))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DATOS!$A$2:$A$20000,DATOS!$A12405,DATOS!$D$2:$D$20000,DATOS!$D12405,DATOS!$E$2:$E$20000,DATOS!$E12405,DATOS!$I$2:$I$20000,DATOS!$I12405,DATOS!$G$2:$G$20000,"EX")=0),0))))</f>
      </c>
      <c r="H12405">
        <f>IF(DATOS!$G12405&lt;&gt;"EX",0,--(COUNTIFS(DATOS!$A$2:$A$20000,DATOS!$A12405,DATOS!$D$2:$D$20000,DATOS!$D12405,DATOS!$E$2:$E$20000,DATOS!$E12405,DATOS!$I$2:$I$20000,DATOS!$I12405,DATOS!$G$2:$G$20000,"OR")=0))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DATOS!$A$2:$A$20000,DATOS!$A12406,DATOS!$D$2:$D$20000,DATOS!$D12406,DATOS!$E$2:$E$20000,DATOS!$E12406,DATOS!$I$2:$I$20000,DATOS!$I12406,DATOS!$G$2:$G$20000,"EX")=0),0))))</f>
      </c>
      <c r="H12406">
        <f>IF(DATOS!$G12406&lt;&gt;"EX",0,--(COUNTIFS(DATOS!$A$2:$A$20000,DATOS!$A12406,DATOS!$D$2:$D$20000,DATOS!$D12406,DATOS!$E$2:$E$20000,DATOS!$E12406,DATOS!$I$2:$I$20000,DATOS!$I12406,DATOS!$G$2:$G$20000,"OR")=0))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DATOS!$A$2:$A$20000,DATOS!$A12407,DATOS!$D$2:$D$20000,DATOS!$D12407,DATOS!$E$2:$E$20000,DATOS!$E12407,DATOS!$I$2:$I$20000,DATOS!$I12407,DATOS!$G$2:$G$20000,"EX")=0),0))))</f>
      </c>
      <c r="H12407">
        <f>IF(DATOS!$G12407&lt;&gt;"EX",0,--(COUNTIFS(DATOS!$A$2:$A$20000,DATOS!$A12407,DATOS!$D$2:$D$20000,DATOS!$D12407,DATOS!$E$2:$E$20000,DATOS!$E12407,DATOS!$I$2:$I$20000,DATOS!$I12407,DATOS!$G$2:$G$20000,"OR")=0))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DATOS!$A$2:$A$20000,DATOS!$A12408,DATOS!$D$2:$D$20000,DATOS!$D12408,DATOS!$E$2:$E$20000,DATOS!$E12408,DATOS!$I$2:$I$20000,DATOS!$I12408,DATOS!$G$2:$G$20000,"EX")=0),0))))</f>
      </c>
      <c r="H12408">
        <f>IF(DATOS!$G12408&lt;&gt;"EX",0,--(COUNTIFS(DATOS!$A$2:$A$20000,DATOS!$A12408,DATOS!$D$2:$D$20000,DATOS!$D12408,DATOS!$E$2:$E$20000,DATOS!$E12408,DATOS!$I$2:$I$20000,DATOS!$I12408,DATOS!$G$2:$G$20000,"OR")=0))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DATOS!$A$2:$A$20000,DATOS!$A12409,DATOS!$D$2:$D$20000,DATOS!$D12409,DATOS!$E$2:$E$20000,DATOS!$E12409,DATOS!$I$2:$I$20000,DATOS!$I12409,DATOS!$G$2:$G$20000,"EX")=0),0))))</f>
      </c>
      <c r="H12409">
        <f>IF(DATOS!$G12409&lt;&gt;"EX",0,--(COUNTIFS(DATOS!$A$2:$A$20000,DATOS!$A12409,DATOS!$D$2:$D$20000,DATOS!$D12409,DATOS!$E$2:$E$20000,DATOS!$E12409,DATOS!$I$2:$I$20000,DATOS!$I12409,DATOS!$G$2:$G$20000,"OR")=0))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DATOS!$A$2:$A$20000,DATOS!$A12410,DATOS!$D$2:$D$20000,DATOS!$D12410,DATOS!$E$2:$E$20000,DATOS!$E12410,DATOS!$I$2:$I$20000,DATOS!$I12410,DATOS!$G$2:$G$20000,"EX")=0),0))))</f>
      </c>
      <c r="H12410">
        <f>IF(DATOS!$G12410&lt;&gt;"EX",0,--(COUNTIFS(DATOS!$A$2:$A$20000,DATOS!$A12410,DATOS!$D$2:$D$20000,DATOS!$D12410,DATOS!$E$2:$E$20000,DATOS!$E12410,DATOS!$I$2:$I$20000,DATOS!$I12410,DATOS!$G$2:$G$20000,"OR")=0))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DATOS!$A$2:$A$20000,DATOS!$A12411,DATOS!$D$2:$D$20000,DATOS!$D12411,DATOS!$E$2:$E$20000,DATOS!$E12411,DATOS!$I$2:$I$20000,DATOS!$I12411,DATOS!$G$2:$G$20000,"EX")=0),0))))</f>
      </c>
      <c r="H12411">
        <f>IF(DATOS!$G12411&lt;&gt;"EX",0,--(COUNTIFS(DATOS!$A$2:$A$20000,DATOS!$A12411,DATOS!$D$2:$D$20000,DATOS!$D12411,DATOS!$E$2:$E$20000,DATOS!$E12411,DATOS!$I$2:$I$20000,DATOS!$I12411,DATOS!$G$2:$G$20000,"OR")=0))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DATOS!$A$2:$A$20000,DATOS!$A12412,DATOS!$D$2:$D$20000,DATOS!$D12412,DATOS!$E$2:$E$20000,DATOS!$E12412,DATOS!$I$2:$I$20000,DATOS!$I12412,DATOS!$G$2:$G$20000,"EX")=0),0))))</f>
      </c>
      <c r="H12412">
        <f>IF(DATOS!$G12412&lt;&gt;"EX",0,--(COUNTIFS(DATOS!$A$2:$A$20000,DATOS!$A12412,DATOS!$D$2:$D$20000,DATOS!$D12412,DATOS!$E$2:$E$20000,DATOS!$E12412,DATOS!$I$2:$I$20000,DATOS!$I12412,DATOS!$G$2:$G$20000,"OR")=0))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DATOS!$A$2:$A$20000,DATOS!$A12413,DATOS!$D$2:$D$20000,DATOS!$D12413,DATOS!$E$2:$E$20000,DATOS!$E12413,DATOS!$I$2:$I$20000,DATOS!$I12413,DATOS!$G$2:$G$20000,"EX")=0),0))))</f>
      </c>
      <c r="H12413">
        <f>IF(DATOS!$G12413&lt;&gt;"EX",0,--(COUNTIFS(DATOS!$A$2:$A$20000,DATOS!$A12413,DATOS!$D$2:$D$20000,DATOS!$D12413,DATOS!$E$2:$E$20000,DATOS!$E12413,DATOS!$I$2:$I$20000,DATOS!$I12413,DATOS!$G$2:$G$20000,"OR")=0))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DATOS!$A$2:$A$20000,DATOS!$A12414,DATOS!$D$2:$D$20000,DATOS!$D12414,DATOS!$E$2:$E$20000,DATOS!$E12414,DATOS!$I$2:$I$20000,DATOS!$I12414,DATOS!$G$2:$G$20000,"EX")=0),0))))</f>
      </c>
      <c r="H12414">
        <f>IF(DATOS!$G12414&lt;&gt;"EX",0,--(COUNTIFS(DATOS!$A$2:$A$20000,DATOS!$A12414,DATOS!$D$2:$D$20000,DATOS!$D12414,DATOS!$E$2:$E$20000,DATOS!$E12414,DATOS!$I$2:$I$20000,DATOS!$I12414,DATOS!$G$2:$G$20000,"OR")=0))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DATOS!$A$2:$A$20000,DATOS!$A12415,DATOS!$D$2:$D$20000,DATOS!$D12415,DATOS!$E$2:$E$20000,DATOS!$E12415,DATOS!$I$2:$I$20000,DATOS!$I12415,DATOS!$G$2:$G$20000,"EX")=0),0))))</f>
      </c>
      <c r="H12415">
        <f>IF(DATOS!$G12415&lt;&gt;"EX",0,--(COUNTIFS(DATOS!$A$2:$A$20000,DATOS!$A12415,DATOS!$D$2:$D$20000,DATOS!$D12415,DATOS!$E$2:$E$20000,DATOS!$E12415,DATOS!$I$2:$I$20000,DATOS!$I12415,DATOS!$G$2:$G$20000,"OR")=0))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DATOS!$A$2:$A$20000,DATOS!$A12416,DATOS!$D$2:$D$20000,DATOS!$D12416,DATOS!$E$2:$E$20000,DATOS!$E12416,DATOS!$I$2:$I$20000,DATOS!$I12416,DATOS!$G$2:$G$20000,"EX")=0),0))))</f>
      </c>
      <c r="H12416">
        <f>IF(DATOS!$G12416&lt;&gt;"EX",0,--(COUNTIFS(DATOS!$A$2:$A$20000,DATOS!$A12416,DATOS!$D$2:$D$20000,DATOS!$D12416,DATOS!$E$2:$E$20000,DATOS!$E12416,DATOS!$I$2:$I$20000,DATOS!$I12416,DATOS!$G$2:$G$20000,"OR")=0))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DATOS!$A$2:$A$20000,DATOS!$A12417,DATOS!$D$2:$D$20000,DATOS!$D12417,DATOS!$E$2:$E$20000,DATOS!$E12417,DATOS!$I$2:$I$20000,DATOS!$I12417,DATOS!$G$2:$G$20000,"EX")=0),0))))</f>
      </c>
      <c r="H12417">
        <f>IF(DATOS!$G12417&lt;&gt;"EX",0,--(COUNTIFS(DATOS!$A$2:$A$20000,DATOS!$A12417,DATOS!$D$2:$D$20000,DATOS!$D12417,DATOS!$E$2:$E$20000,DATOS!$E12417,DATOS!$I$2:$I$20000,DATOS!$I12417,DATOS!$G$2:$G$20000,"OR")=0))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DATOS!$A$2:$A$20000,DATOS!$A12418,DATOS!$D$2:$D$20000,DATOS!$D12418,DATOS!$E$2:$E$20000,DATOS!$E12418,DATOS!$I$2:$I$20000,DATOS!$I12418,DATOS!$G$2:$G$20000,"EX")=0),0))))</f>
      </c>
      <c r="H12418">
        <f>IF(DATOS!$G12418&lt;&gt;"EX",0,--(COUNTIFS(DATOS!$A$2:$A$20000,DATOS!$A12418,DATOS!$D$2:$D$20000,DATOS!$D12418,DATOS!$E$2:$E$20000,DATOS!$E12418,DATOS!$I$2:$I$20000,DATOS!$I12418,DATOS!$G$2:$G$20000,"OR")=0))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DATOS!$A$2:$A$20000,DATOS!$A12419,DATOS!$D$2:$D$20000,DATOS!$D12419,DATOS!$E$2:$E$20000,DATOS!$E12419,DATOS!$I$2:$I$20000,DATOS!$I12419,DATOS!$G$2:$G$20000,"EX")=0),0))))</f>
      </c>
      <c r="H12419">
        <f>IF(DATOS!$G12419&lt;&gt;"EX",0,--(COUNTIFS(DATOS!$A$2:$A$20000,DATOS!$A12419,DATOS!$D$2:$D$20000,DATOS!$D12419,DATOS!$E$2:$E$20000,DATOS!$E12419,DATOS!$I$2:$I$20000,DATOS!$I12419,DATOS!$G$2:$G$20000,"OR")=0))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DATOS!$A$2:$A$20000,DATOS!$A12420,DATOS!$D$2:$D$20000,DATOS!$D12420,DATOS!$E$2:$E$20000,DATOS!$E12420,DATOS!$I$2:$I$20000,DATOS!$I12420,DATOS!$G$2:$G$20000,"EX")=0),0))))</f>
      </c>
      <c r="H12420">
        <f>IF(DATOS!$G12420&lt;&gt;"EX",0,--(COUNTIFS(DATOS!$A$2:$A$20000,DATOS!$A12420,DATOS!$D$2:$D$20000,DATOS!$D12420,DATOS!$E$2:$E$20000,DATOS!$E12420,DATOS!$I$2:$I$20000,DATOS!$I12420,DATOS!$G$2:$G$20000,"OR")=0))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DATOS!$A$2:$A$20000,DATOS!$A12421,DATOS!$D$2:$D$20000,DATOS!$D12421,DATOS!$E$2:$E$20000,DATOS!$E12421,DATOS!$I$2:$I$20000,DATOS!$I12421,DATOS!$G$2:$G$20000,"EX")=0),0))))</f>
      </c>
      <c r="H12421">
        <f>IF(DATOS!$G12421&lt;&gt;"EX",0,--(COUNTIFS(DATOS!$A$2:$A$20000,DATOS!$A12421,DATOS!$D$2:$D$20000,DATOS!$D12421,DATOS!$E$2:$E$20000,DATOS!$E12421,DATOS!$I$2:$I$20000,DATOS!$I12421,DATOS!$G$2:$G$20000,"OR")=0))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DATOS!$A$2:$A$20000,DATOS!$A12422,DATOS!$D$2:$D$20000,DATOS!$D12422,DATOS!$E$2:$E$20000,DATOS!$E12422,DATOS!$I$2:$I$20000,DATOS!$I12422,DATOS!$G$2:$G$20000,"EX")=0),0))))</f>
      </c>
      <c r="H12422">
        <f>IF(DATOS!$G12422&lt;&gt;"EX",0,--(COUNTIFS(DATOS!$A$2:$A$20000,DATOS!$A12422,DATOS!$D$2:$D$20000,DATOS!$D12422,DATOS!$E$2:$E$20000,DATOS!$E12422,DATOS!$I$2:$I$20000,DATOS!$I12422,DATOS!$G$2:$G$20000,"OR")=0))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DATOS!$A$2:$A$20000,DATOS!$A12423,DATOS!$D$2:$D$20000,DATOS!$D12423,DATOS!$E$2:$E$20000,DATOS!$E12423,DATOS!$I$2:$I$20000,DATOS!$I12423,DATOS!$G$2:$G$20000,"EX")=0),0))))</f>
      </c>
      <c r="H12423">
        <f>IF(DATOS!$G12423&lt;&gt;"EX",0,--(COUNTIFS(DATOS!$A$2:$A$20000,DATOS!$A12423,DATOS!$D$2:$D$20000,DATOS!$D12423,DATOS!$E$2:$E$20000,DATOS!$E12423,DATOS!$I$2:$I$20000,DATOS!$I12423,DATOS!$G$2:$G$20000,"OR")=0))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DATOS!$A$2:$A$20000,DATOS!$A12424,DATOS!$D$2:$D$20000,DATOS!$D12424,DATOS!$E$2:$E$20000,DATOS!$E12424,DATOS!$I$2:$I$20000,DATOS!$I12424,DATOS!$G$2:$G$20000,"EX")=0),0))))</f>
      </c>
      <c r="H12424">
        <f>IF(DATOS!$G12424&lt;&gt;"EX",0,--(COUNTIFS(DATOS!$A$2:$A$20000,DATOS!$A12424,DATOS!$D$2:$D$20000,DATOS!$D12424,DATOS!$E$2:$E$20000,DATOS!$E12424,DATOS!$I$2:$I$20000,DATOS!$I12424,DATOS!$G$2:$G$20000,"OR")=0))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DATOS!$A$2:$A$20000,DATOS!$A12425,DATOS!$D$2:$D$20000,DATOS!$D12425,DATOS!$E$2:$E$20000,DATOS!$E12425,DATOS!$I$2:$I$20000,DATOS!$I12425,DATOS!$G$2:$G$20000,"EX")=0),0))))</f>
      </c>
      <c r="H12425">
        <f>IF(DATOS!$G12425&lt;&gt;"EX",0,--(COUNTIFS(DATOS!$A$2:$A$20000,DATOS!$A12425,DATOS!$D$2:$D$20000,DATOS!$D12425,DATOS!$E$2:$E$20000,DATOS!$E12425,DATOS!$I$2:$I$20000,DATOS!$I12425,DATOS!$G$2:$G$20000,"OR")=0))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DATOS!$A$2:$A$20000,DATOS!$A12426,DATOS!$D$2:$D$20000,DATOS!$D12426,DATOS!$E$2:$E$20000,DATOS!$E12426,DATOS!$I$2:$I$20000,DATOS!$I12426,DATOS!$G$2:$G$20000,"EX")=0),0))))</f>
      </c>
      <c r="H12426">
        <f>IF(DATOS!$G12426&lt;&gt;"EX",0,--(COUNTIFS(DATOS!$A$2:$A$20000,DATOS!$A12426,DATOS!$D$2:$D$20000,DATOS!$D12426,DATOS!$E$2:$E$20000,DATOS!$E12426,DATOS!$I$2:$I$20000,DATOS!$I12426,DATOS!$G$2:$G$20000,"OR")=0))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DATOS!$A$2:$A$20000,DATOS!$A12427,DATOS!$D$2:$D$20000,DATOS!$D12427,DATOS!$E$2:$E$20000,DATOS!$E12427,DATOS!$I$2:$I$20000,DATOS!$I12427,DATOS!$G$2:$G$20000,"EX")=0),0))))</f>
      </c>
      <c r="H12427">
        <f>IF(DATOS!$G12427&lt;&gt;"EX",0,--(COUNTIFS(DATOS!$A$2:$A$20000,DATOS!$A12427,DATOS!$D$2:$D$20000,DATOS!$D12427,DATOS!$E$2:$E$20000,DATOS!$E12427,DATOS!$I$2:$I$20000,DATOS!$I12427,DATOS!$G$2:$G$20000,"OR")=0))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DATOS!$A$2:$A$20000,DATOS!$A12428,DATOS!$D$2:$D$20000,DATOS!$D12428,DATOS!$E$2:$E$20000,DATOS!$E12428,DATOS!$I$2:$I$20000,DATOS!$I12428,DATOS!$G$2:$G$20000,"EX")=0),0))))</f>
      </c>
      <c r="H12428">
        <f>IF(DATOS!$G12428&lt;&gt;"EX",0,--(COUNTIFS(DATOS!$A$2:$A$20000,DATOS!$A12428,DATOS!$D$2:$D$20000,DATOS!$D12428,DATOS!$E$2:$E$20000,DATOS!$E12428,DATOS!$I$2:$I$20000,DATOS!$I12428,DATOS!$G$2:$G$20000,"OR")=0))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DATOS!$A$2:$A$20000,DATOS!$A12429,DATOS!$D$2:$D$20000,DATOS!$D12429,DATOS!$E$2:$E$20000,DATOS!$E12429,DATOS!$I$2:$I$20000,DATOS!$I12429,DATOS!$G$2:$G$20000,"EX")=0),0))))</f>
      </c>
      <c r="H12429">
        <f>IF(DATOS!$G12429&lt;&gt;"EX",0,--(COUNTIFS(DATOS!$A$2:$A$20000,DATOS!$A12429,DATOS!$D$2:$D$20000,DATOS!$D12429,DATOS!$E$2:$E$20000,DATOS!$E12429,DATOS!$I$2:$I$20000,DATOS!$I12429,DATOS!$G$2:$G$20000,"OR")=0))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DATOS!$A$2:$A$20000,DATOS!$A12430,DATOS!$D$2:$D$20000,DATOS!$D12430,DATOS!$E$2:$E$20000,DATOS!$E12430,DATOS!$I$2:$I$20000,DATOS!$I12430,DATOS!$G$2:$G$20000,"EX")=0),0))))</f>
      </c>
      <c r="H12430">
        <f>IF(DATOS!$G12430&lt;&gt;"EX",0,--(COUNTIFS(DATOS!$A$2:$A$20000,DATOS!$A12430,DATOS!$D$2:$D$20000,DATOS!$D12430,DATOS!$E$2:$E$20000,DATOS!$E12430,DATOS!$I$2:$I$20000,DATOS!$I12430,DATOS!$G$2:$G$20000,"OR")=0))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DATOS!$A$2:$A$20000,DATOS!$A12431,DATOS!$D$2:$D$20000,DATOS!$D12431,DATOS!$E$2:$E$20000,DATOS!$E12431,DATOS!$I$2:$I$20000,DATOS!$I12431,DATOS!$G$2:$G$20000,"EX")=0),0))))</f>
      </c>
      <c r="H12431">
        <f>IF(DATOS!$G12431&lt;&gt;"EX",0,--(COUNTIFS(DATOS!$A$2:$A$20000,DATOS!$A12431,DATOS!$D$2:$D$20000,DATOS!$D12431,DATOS!$E$2:$E$20000,DATOS!$E12431,DATOS!$I$2:$I$20000,DATOS!$I12431,DATOS!$G$2:$G$20000,"OR")=0))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DATOS!$A$2:$A$20000,DATOS!$A12432,DATOS!$D$2:$D$20000,DATOS!$D12432,DATOS!$E$2:$E$20000,DATOS!$E12432,DATOS!$I$2:$I$20000,DATOS!$I12432,DATOS!$G$2:$G$20000,"EX")=0),0))))</f>
      </c>
      <c r="H12432">
        <f>IF(DATOS!$G12432&lt;&gt;"EX",0,--(COUNTIFS(DATOS!$A$2:$A$20000,DATOS!$A12432,DATOS!$D$2:$D$20000,DATOS!$D12432,DATOS!$E$2:$E$20000,DATOS!$E12432,DATOS!$I$2:$I$20000,DATOS!$I12432,DATOS!$G$2:$G$20000,"OR")=0))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DATOS!$A$2:$A$20000,DATOS!$A12433,DATOS!$D$2:$D$20000,DATOS!$D12433,DATOS!$E$2:$E$20000,DATOS!$E12433,DATOS!$I$2:$I$20000,DATOS!$I12433,DATOS!$G$2:$G$20000,"EX")=0),0))))</f>
      </c>
      <c r="H12433">
        <f>IF(DATOS!$G12433&lt;&gt;"EX",0,--(COUNTIFS(DATOS!$A$2:$A$20000,DATOS!$A12433,DATOS!$D$2:$D$20000,DATOS!$D12433,DATOS!$E$2:$E$20000,DATOS!$E12433,DATOS!$I$2:$I$20000,DATOS!$I12433,DATOS!$G$2:$G$20000,"OR")=0))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DATOS!$A$2:$A$20000,DATOS!$A12434,DATOS!$D$2:$D$20000,DATOS!$D12434,DATOS!$E$2:$E$20000,DATOS!$E12434,DATOS!$I$2:$I$20000,DATOS!$I12434,DATOS!$G$2:$G$20000,"EX")=0),0))))</f>
      </c>
      <c r="H12434">
        <f>IF(DATOS!$G12434&lt;&gt;"EX",0,--(COUNTIFS(DATOS!$A$2:$A$20000,DATOS!$A12434,DATOS!$D$2:$D$20000,DATOS!$D12434,DATOS!$E$2:$E$20000,DATOS!$E12434,DATOS!$I$2:$I$20000,DATOS!$I12434,DATOS!$G$2:$G$20000,"OR")=0))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DATOS!$A$2:$A$20000,DATOS!$A12435,DATOS!$D$2:$D$20000,DATOS!$D12435,DATOS!$E$2:$E$20000,DATOS!$E12435,DATOS!$I$2:$I$20000,DATOS!$I12435,DATOS!$G$2:$G$20000,"EX")=0),0))))</f>
      </c>
      <c r="H12435">
        <f>IF(DATOS!$G12435&lt;&gt;"EX",0,--(COUNTIFS(DATOS!$A$2:$A$20000,DATOS!$A12435,DATOS!$D$2:$D$20000,DATOS!$D12435,DATOS!$E$2:$E$20000,DATOS!$E12435,DATOS!$I$2:$I$20000,DATOS!$I12435,DATOS!$G$2:$G$20000,"OR")=0))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DATOS!$A$2:$A$20000,DATOS!$A12436,DATOS!$D$2:$D$20000,DATOS!$D12436,DATOS!$E$2:$E$20000,DATOS!$E12436,DATOS!$I$2:$I$20000,DATOS!$I12436,DATOS!$G$2:$G$20000,"EX")=0),0))))</f>
      </c>
      <c r="H12436">
        <f>IF(DATOS!$G12436&lt;&gt;"EX",0,--(COUNTIFS(DATOS!$A$2:$A$20000,DATOS!$A12436,DATOS!$D$2:$D$20000,DATOS!$D12436,DATOS!$E$2:$E$20000,DATOS!$E12436,DATOS!$I$2:$I$20000,DATOS!$I12436,DATOS!$G$2:$G$20000,"OR")=0))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DATOS!$A$2:$A$20000,DATOS!$A12437,DATOS!$D$2:$D$20000,DATOS!$D12437,DATOS!$E$2:$E$20000,DATOS!$E12437,DATOS!$I$2:$I$20000,DATOS!$I12437,DATOS!$G$2:$G$20000,"EX")=0),0))))</f>
      </c>
      <c r="H12437">
        <f>IF(DATOS!$G12437&lt;&gt;"EX",0,--(COUNTIFS(DATOS!$A$2:$A$20000,DATOS!$A12437,DATOS!$D$2:$D$20000,DATOS!$D12437,DATOS!$E$2:$E$20000,DATOS!$E12437,DATOS!$I$2:$I$20000,DATOS!$I12437,DATOS!$G$2:$G$20000,"OR")=0))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DATOS!$A$2:$A$20000,DATOS!$A12438,DATOS!$D$2:$D$20000,DATOS!$D12438,DATOS!$E$2:$E$20000,DATOS!$E12438,DATOS!$I$2:$I$20000,DATOS!$I12438,DATOS!$G$2:$G$20000,"EX")=0),0))))</f>
      </c>
      <c r="H12438">
        <f>IF(DATOS!$G12438&lt;&gt;"EX",0,--(COUNTIFS(DATOS!$A$2:$A$20000,DATOS!$A12438,DATOS!$D$2:$D$20000,DATOS!$D12438,DATOS!$E$2:$E$20000,DATOS!$E12438,DATOS!$I$2:$I$20000,DATOS!$I12438,DATOS!$G$2:$G$20000,"OR")=0))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DATOS!$A$2:$A$20000,DATOS!$A12439,DATOS!$D$2:$D$20000,DATOS!$D12439,DATOS!$E$2:$E$20000,DATOS!$E12439,DATOS!$I$2:$I$20000,DATOS!$I12439,DATOS!$G$2:$G$20000,"EX")=0),0))))</f>
      </c>
      <c r="H12439">
        <f>IF(DATOS!$G12439&lt;&gt;"EX",0,--(COUNTIFS(DATOS!$A$2:$A$20000,DATOS!$A12439,DATOS!$D$2:$D$20000,DATOS!$D12439,DATOS!$E$2:$E$20000,DATOS!$E12439,DATOS!$I$2:$I$20000,DATOS!$I12439,DATOS!$G$2:$G$20000,"OR")=0))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DATOS!$A$2:$A$20000,DATOS!$A12440,DATOS!$D$2:$D$20000,DATOS!$D12440,DATOS!$E$2:$E$20000,DATOS!$E12440,DATOS!$I$2:$I$20000,DATOS!$I12440,DATOS!$G$2:$G$20000,"EX")=0),0))))</f>
      </c>
      <c r="H12440">
        <f>IF(DATOS!$G12440&lt;&gt;"EX",0,--(COUNTIFS(DATOS!$A$2:$A$20000,DATOS!$A12440,DATOS!$D$2:$D$20000,DATOS!$D12440,DATOS!$E$2:$E$20000,DATOS!$E12440,DATOS!$I$2:$I$20000,DATOS!$I12440,DATOS!$G$2:$G$20000,"OR")=0))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DATOS!$A$2:$A$20000,DATOS!$A12441,DATOS!$D$2:$D$20000,DATOS!$D12441,DATOS!$E$2:$E$20000,DATOS!$E12441,DATOS!$I$2:$I$20000,DATOS!$I12441,DATOS!$G$2:$G$20000,"EX")=0),0))))</f>
      </c>
      <c r="H12441">
        <f>IF(DATOS!$G12441&lt;&gt;"EX",0,--(COUNTIFS(DATOS!$A$2:$A$20000,DATOS!$A12441,DATOS!$D$2:$D$20000,DATOS!$D12441,DATOS!$E$2:$E$20000,DATOS!$E12441,DATOS!$I$2:$I$20000,DATOS!$I12441,DATOS!$G$2:$G$20000,"OR")=0))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DATOS!$A$2:$A$20000,DATOS!$A12442,DATOS!$D$2:$D$20000,DATOS!$D12442,DATOS!$E$2:$E$20000,DATOS!$E12442,DATOS!$I$2:$I$20000,DATOS!$I12442,DATOS!$G$2:$G$20000,"EX")=0),0))))</f>
      </c>
      <c r="H12442">
        <f>IF(DATOS!$G12442&lt;&gt;"EX",0,--(COUNTIFS(DATOS!$A$2:$A$20000,DATOS!$A12442,DATOS!$D$2:$D$20000,DATOS!$D12442,DATOS!$E$2:$E$20000,DATOS!$E12442,DATOS!$I$2:$I$20000,DATOS!$I12442,DATOS!$G$2:$G$20000,"OR")=0))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DATOS!$A$2:$A$20000,DATOS!$A12443,DATOS!$D$2:$D$20000,DATOS!$D12443,DATOS!$E$2:$E$20000,DATOS!$E12443,DATOS!$I$2:$I$20000,DATOS!$I12443,DATOS!$G$2:$G$20000,"EX")=0),0))))</f>
      </c>
      <c r="H12443">
        <f>IF(DATOS!$G12443&lt;&gt;"EX",0,--(COUNTIFS(DATOS!$A$2:$A$20000,DATOS!$A12443,DATOS!$D$2:$D$20000,DATOS!$D12443,DATOS!$E$2:$E$20000,DATOS!$E12443,DATOS!$I$2:$I$20000,DATOS!$I12443,DATOS!$G$2:$G$20000,"OR")=0))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DATOS!$A$2:$A$20000,DATOS!$A12444,DATOS!$D$2:$D$20000,DATOS!$D12444,DATOS!$E$2:$E$20000,DATOS!$E12444,DATOS!$I$2:$I$20000,DATOS!$I12444,DATOS!$G$2:$G$20000,"EX")=0),0))))</f>
      </c>
      <c r="H12444">
        <f>IF(DATOS!$G12444&lt;&gt;"EX",0,--(COUNTIFS(DATOS!$A$2:$A$20000,DATOS!$A12444,DATOS!$D$2:$D$20000,DATOS!$D12444,DATOS!$E$2:$E$20000,DATOS!$E12444,DATOS!$I$2:$I$20000,DATOS!$I12444,DATOS!$G$2:$G$20000,"OR")=0))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DATOS!$A$2:$A$20000,DATOS!$A12445,DATOS!$D$2:$D$20000,DATOS!$D12445,DATOS!$E$2:$E$20000,DATOS!$E12445,DATOS!$I$2:$I$20000,DATOS!$I12445,DATOS!$G$2:$G$20000,"EX")=0),0))))</f>
      </c>
      <c r="H12445">
        <f>IF(DATOS!$G12445&lt;&gt;"EX",0,--(COUNTIFS(DATOS!$A$2:$A$20000,DATOS!$A12445,DATOS!$D$2:$D$20000,DATOS!$D12445,DATOS!$E$2:$E$20000,DATOS!$E12445,DATOS!$I$2:$I$20000,DATOS!$I12445,DATOS!$G$2:$G$20000,"OR")=0))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DATOS!$A$2:$A$20000,DATOS!$A12446,DATOS!$D$2:$D$20000,DATOS!$D12446,DATOS!$E$2:$E$20000,DATOS!$E12446,DATOS!$I$2:$I$20000,DATOS!$I12446,DATOS!$G$2:$G$20000,"EX")=0),0))))</f>
      </c>
      <c r="H12446">
        <f>IF(DATOS!$G12446&lt;&gt;"EX",0,--(COUNTIFS(DATOS!$A$2:$A$20000,DATOS!$A12446,DATOS!$D$2:$D$20000,DATOS!$D12446,DATOS!$E$2:$E$20000,DATOS!$E12446,DATOS!$I$2:$I$20000,DATOS!$I12446,DATOS!$G$2:$G$20000,"OR")=0))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DATOS!$A$2:$A$20000,DATOS!$A12447,DATOS!$D$2:$D$20000,DATOS!$D12447,DATOS!$E$2:$E$20000,DATOS!$E12447,DATOS!$I$2:$I$20000,DATOS!$I12447,DATOS!$G$2:$G$20000,"EX")=0),0))))</f>
      </c>
      <c r="H12447">
        <f>IF(DATOS!$G12447&lt;&gt;"EX",0,--(COUNTIFS(DATOS!$A$2:$A$20000,DATOS!$A12447,DATOS!$D$2:$D$20000,DATOS!$D12447,DATOS!$E$2:$E$20000,DATOS!$E12447,DATOS!$I$2:$I$20000,DATOS!$I12447,DATOS!$G$2:$G$20000,"OR")=0))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DATOS!$A$2:$A$20000,DATOS!$A12448,DATOS!$D$2:$D$20000,DATOS!$D12448,DATOS!$E$2:$E$20000,DATOS!$E12448,DATOS!$I$2:$I$20000,DATOS!$I12448,DATOS!$G$2:$G$20000,"EX")=0),0))))</f>
      </c>
      <c r="H12448">
        <f>IF(DATOS!$G12448&lt;&gt;"EX",0,--(COUNTIFS(DATOS!$A$2:$A$20000,DATOS!$A12448,DATOS!$D$2:$D$20000,DATOS!$D12448,DATOS!$E$2:$E$20000,DATOS!$E12448,DATOS!$I$2:$I$20000,DATOS!$I12448,DATOS!$G$2:$G$20000,"OR")=0))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DATOS!$A$2:$A$20000,DATOS!$A12449,DATOS!$D$2:$D$20000,DATOS!$D12449,DATOS!$E$2:$E$20000,DATOS!$E12449,DATOS!$I$2:$I$20000,DATOS!$I12449,DATOS!$G$2:$G$20000,"EX")=0),0))))</f>
      </c>
      <c r="H12449">
        <f>IF(DATOS!$G12449&lt;&gt;"EX",0,--(COUNTIFS(DATOS!$A$2:$A$20000,DATOS!$A12449,DATOS!$D$2:$D$20000,DATOS!$D12449,DATOS!$E$2:$E$20000,DATOS!$E12449,DATOS!$I$2:$I$20000,DATOS!$I12449,DATOS!$G$2:$G$20000,"OR")=0))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DATOS!$A$2:$A$20000,DATOS!$A12450,DATOS!$D$2:$D$20000,DATOS!$D12450,DATOS!$E$2:$E$20000,DATOS!$E12450,DATOS!$I$2:$I$20000,DATOS!$I12450,DATOS!$G$2:$G$20000,"EX")=0),0))))</f>
      </c>
      <c r="H12450">
        <f>IF(DATOS!$G12450&lt;&gt;"EX",0,--(COUNTIFS(DATOS!$A$2:$A$20000,DATOS!$A12450,DATOS!$D$2:$D$20000,DATOS!$D12450,DATOS!$E$2:$E$20000,DATOS!$E12450,DATOS!$I$2:$I$20000,DATOS!$I12450,DATOS!$G$2:$G$20000,"OR")=0))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DATOS!$A$2:$A$20000,DATOS!$A12451,DATOS!$D$2:$D$20000,DATOS!$D12451,DATOS!$E$2:$E$20000,DATOS!$E12451,DATOS!$I$2:$I$20000,DATOS!$I12451,DATOS!$G$2:$G$20000,"EX")=0),0))))</f>
      </c>
      <c r="H12451">
        <f>IF(DATOS!$G12451&lt;&gt;"EX",0,--(COUNTIFS(DATOS!$A$2:$A$20000,DATOS!$A12451,DATOS!$D$2:$D$20000,DATOS!$D12451,DATOS!$E$2:$E$20000,DATOS!$E12451,DATOS!$I$2:$I$20000,DATOS!$I12451,DATOS!$G$2:$G$20000,"OR")=0))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DATOS!$A$2:$A$20000,DATOS!$A12452,DATOS!$D$2:$D$20000,DATOS!$D12452,DATOS!$E$2:$E$20000,DATOS!$E12452,DATOS!$I$2:$I$20000,DATOS!$I12452,DATOS!$G$2:$G$20000,"EX")=0),0))))</f>
      </c>
      <c r="H12452">
        <f>IF(DATOS!$G12452&lt;&gt;"EX",0,--(COUNTIFS(DATOS!$A$2:$A$20000,DATOS!$A12452,DATOS!$D$2:$D$20000,DATOS!$D12452,DATOS!$E$2:$E$20000,DATOS!$E12452,DATOS!$I$2:$I$20000,DATOS!$I12452,DATOS!$G$2:$G$20000,"OR")=0))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DATOS!$A$2:$A$20000,DATOS!$A12453,DATOS!$D$2:$D$20000,DATOS!$D12453,DATOS!$E$2:$E$20000,DATOS!$E12453,DATOS!$I$2:$I$20000,DATOS!$I12453,DATOS!$G$2:$G$20000,"EX")=0),0))))</f>
      </c>
      <c r="H12453">
        <f>IF(DATOS!$G12453&lt;&gt;"EX",0,--(COUNTIFS(DATOS!$A$2:$A$20000,DATOS!$A12453,DATOS!$D$2:$D$20000,DATOS!$D12453,DATOS!$E$2:$E$20000,DATOS!$E12453,DATOS!$I$2:$I$20000,DATOS!$I12453,DATOS!$G$2:$G$20000,"OR")=0))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DATOS!$A$2:$A$20000,DATOS!$A12454,DATOS!$D$2:$D$20000,DATOS!$D12454,DATOS!$E$2:$E$20000,DATOS!$E12454,DATOS!$I$2:$I$20000,DATOS!$I12454,DATOS!$G$2:$G$20000,"EX")=0),0))))</f>
      </c>
      <c r="H12454">
        <f>IF(DATOS!$G12454&lt;&gt;"EX",0,--(COUNTIFS(DATOS!$A$2:$A$20000,DATOS!$A12454,DATOS!$D$2:$D$20000,DATOS!$D12454,DATOS!$E$2:$E$20000,DATOS!$E12454,DATOS!$I$2:$I$20000,DATOS!$I12454,DATOS!$G$2:$G$20000,"OR")=0))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DATOS!$A$2:$A$20000,DATOS!$A12455,DATOS!$D$2:$D$20000,DATOS!$D12455,DATOS!$E$2:$E$20000,DATOS!$E12455,DATOS!$I$2:$I$20000,DATOS!$I12455,DATOS!$G$2:$G$20000,"EX")=0),0))))</f>
      </c>
      <c r="H12455">
        <f>IF(DATOS!$G12455&lt;&gt;"EX",0,--(COUNTIFS(DATOS!$A$2:$A$20000,DATOS!$A12455,DATOS!$D$2:$D$20000,DATOS!$D12455,DATOS!$E$2:$E$20000,DATOS!$E12455,DATOS!$I$2:$I$20000,DATOS!$I12455,DATOS!$G$2:$G$20000,"OR")=0))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DATOS!$A$2:$A$20000,DATOS!$A12456,DATOS!$D$2:$D$20000,DATOS!$D12456,DATOS!$E$2:$E$20000,DATOS!$E12456,DATOS!$I$2:$I$20000,DATOS!$I12456,DATOS!$G$2:$G$20000,"EX")=0),0))))</f>
      </c>
      <c r="H12456">
        <f>IF(DATOS!$G12456&lt;&gt;"EX",0,--(COUNTIFS(DATOS!$A$2:$A$20000,DATOS!$A12456,DATOS!$D$2:$D$20000,DATOS!$D12456,DATOS!$E$2:$E$20000,DATOS!$E12456,DATOS!$I$2:$I$20000,DATOS!$I12456,DATOS!$G$2:$G$20000,"OR")=0))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DATOS!$A$2:$A$20000,DATOS!$A12457,DATOS!$D$2:$D$20000,DATOS!$D12457,DATOS!$E$2:$E$20000,DATOS!$E12457,DATOS!$I$2:$I$20000,DATOS!$I12457,DATOS!$G$2:$G$20000,"EX")=0),0))))</f>
      </c>
      <c r="H12457">
        <f>IF(DATOS!$G12457&lt;&gt;"EX",0,--(COUNTIFS(DATOS!$A$2:$A$20000,DATOS!$A12457,DATOS!$D$2:$D$20000,DATOS!$D12457,DATOS!$E$2:$E$20000,DATOS!$E12457,DATOS!$I$2:$I$20000,DATOS!$I12457,DATOS!$G$2:$G$20000,"OR")=0))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DATOS!$A$2:$A$20000,DATOS!$A12458,DATOS!$D$2:$D$20000,DATOS!$D12458,DATOS!$E$2:$E$20000,DATOS!$E12458,DATOS!$I$2:$I$20000,DATOS!$I12458,DATOS!$G$2:$G$20000,"EX")=0),0))))</f>
      </c>
      <c r="H12458">
        <f>IF(DATOS!$G12458&lt;&gt;"EX",0,--(COUNTIFS(DATOS!$A$2:$A$20000,DATOS!$A12458,DATOS!$D$2:$D$20000,DATOS!$D12458,DATOS!$E$2:$E$20000,DATOS!$E12458,DATOS!$I$2:$I$20000,DATOS!$I12458,DATOS!$G$2:$G$20000,"OR")=0))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DATOS!$A$2:$A$20000,DATOS!$A12459,DATOS!$D$2:$D$20000,DATOS!$D12459,DATOS!$E$2:$E$20000,DATOS!$E12459,DATOS!$I$2:$I$20000,DATOS!$I12459,DATOS!$G$2:$G$20000,"EX")=0),0))))</f>
      </c>
      <c r="H12459">
        <f>IF(DATOS!$G12459&lt;&gt;"EX",0,--(COUNTIFS(DATOS!$A$2:$A$20000,DATOS!$A12459,DATOS!$D$2:$D$20000,DATOS!$D12459,DATOS!$E$2:$E$20000,DATOS!$E12459,DATOS!$I$2:$I$20000,DATOS!$I12459,DATOS!$G$2:$G$20000,"OR")=0))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DATOS!$A$2:$A$20000,DATOS!$A12460,DATOS!$D$2:$D$20000,DATOS!$D12460,DATOS!$E$2:$E$20000,DATOS!$E12460,DATOS!$I$2:$I$20000,DATOS!$I12460,DATOS!$G$2:$G$20000,"EX")=0),0))))</f>
      </c>
      <c r="H12460">
        <f>IF(DATOS!$G12460&lt;&gt;"EX",0,--(COUNTIFS(DATOS!$A$2:$A$20000,DATOS!$A12460,DATOS!$D$2:$D$20000,DATOS!$D12460,DATOS!$E$2:$E$20000,DATOS!$E12460,DATOS!$I$2:$I$20000,DATOS!$I12460,DATOS!$G$2:$G$20000,"OR")=0))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DATOS!$A$2:$A$20000,DATOS!$A12461,DATOS!$D$2:$D$20000,DATOS!$D12461,DATOS!$E$2:$E$20000,DATOS!$E12461,DATOS!$I$2:$I$20000,DATOS!$I12461,DATOS!$G$2:$G$20000,"EX")=0),0))))</f>
      </c>
      <c r="H12461">
        <f>IF(DATOS!$G12461&lt;&gt;"EX",0,--(COUNTIFS(DATOS!$A$2:$A$20000,DATOS!$A12461,DATOS!$D$2:$D$20000,DATOS!$D12461,DATOS!$E$2:$E$20000,DATOS!$E12461,DATOS!$I$2:$I$20000,DATOS!$I12461,DATOS!$G$2:$G$20000,"OR")=0))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DATOS!$A$2:$A$20000,DATOS!$A12462,DATOS!$D$2:$D$20000,DATOS!$D12462,DATOS!$E$2:$E$20000,DATOS!$E12462,DATOS!$I$2:$I$20000,DATOS!$I12462,DATOS!$G$2:$G$20000,"EX")=0),0))))</f>
      </c>
      <c r="H12462">
        <f>IF(DATOS!$G12462&lt;&gt;"EX",0,--(COUNTIFS(DATOS!$A$2:$A$20000,DATOS!$A12462,DATOS!$D$2:$D$20000,DATOS!$D12462,DATOS!$E$2:$E$20000,DATOS!$E12462,DATOS!$I$2:$I$20000,DATOS!$I12462,DATOS!$G$2:$G$20000,"OR")=0))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DATOS!$A$2:$A$20000,DATOS!$A12463,DATOS!$D$2:$D$20000,DATOS!$D12463,DATOS!$E$2:$E$20000,DATOS!$E12463,DATOS!$I$2:$I$20000,DATOS!$I12463,DATOS!$G$2:$G$20000,"EX")=0),0))))</f>
      </c>
      <c r="H12463">
        <f>IF(DATOS!$G12463&lt;&gt;"EX",0,--(COUNTIFS(DATOS!$A$2:$A$20000,DATOS!$A12463,DATOS!$D$2:$D$20000,DATOS!$D12463,DATOS!$E$2:$E$20000,DATOS!$E12463,DATOS!$I$2:$I$20000,DATOS!$I12463,DATOS!$G$2:$G$20000,"OR")=0))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DATOS!$A$2:$A$20000,DATOS!$A12464,DATOS!$D$2:$D$20000,DATOS!$D12464,DATOS!$E$2:$E$20000,DATOS!$E12464,DATOS!$I$2:$I$20000,DATOS!$I12464,DATOS!$G$2:$G$20000,"EX")=0),0))))</f>
      </c>
      <c r="H12464">
        <f>IF(DATOS!$G12464&lt;&gt;"EX",0,--(COUNTIFS(DATOS!$A$2:$A$20000,DATOS!$A12464,DATOS!$D$2:$D$20000,DATOS!$D12464,DATOS!$E$2:$E$20000,DATOS!$E12464,DATOS!$I$2:$I$20000,DATOS!$I12464,DATOS!$G$2:$G$20000,"OR")=0))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DATOS!$A$2:$A$20000,DATOS!$A12465,DATOS!$D$2:$D$20000,DATOS!$D12465,DATOS!$E$2:$E$20000,DATOS!$E12465,DATOS!$I$2:$I$20000,DATOS!$I12465,DATOS!$G$2:$G$20000,"EX")=0),0))))</f>
      </c>
      <c r="H12465">
        <f>IF(DATOS!$G12465&lt;&gt;"EX",0,--(COUNTIFS(DATOS!$A$2:$A$20000,DATOS!$A12465,DATOS!$D$2:$D$20000,DATOS!$D12465,DATOS!$E$2:$E$20000,DATOS!$E12465,DATOS!$I$2:$I$20000,DATOS!$I12465,DATOS!$G$2:$G$20000,"OR")=0))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DATOS!$A$2:$A$20000,DATOS!$A12466,DATOS!$D$2:$D$20000,DATOS!$D12466,DATOS!$E$2:$E$20000,DATOS!$E12466,DATOS!$I$2:$I$20000,DATOS!$I12466,DATOS!$G$2:$G$20000,"EX")=0),0))))</f>
      </c>
      <c r="H12466">
        <f>IF(DATOS!$G12466&lt;&gt;"EX",0,--(COUNTIFS(DATOS!$A$2:$A$20000,DATOS!$A12466,DATOS!$D$2:$D$20000,DATOS!$D12466,DATOS!$E$2:$E$20000,DATOS!$E12466,DATOS!$I$2:$I$20000,DATOS!$I12466,DATOS!$G$2:$G$20000,"OR")=0))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DATOS!$A$2:$A$20000,DATOS!$A12467,DATOS!$D$2:$D$20000,DATOS!$D12467,DATOS!$E$2:$E$20000,DATOS!$E12467,DATOS!$I$2:$I$20000,DATOS!$I12467,DATOS!$G$2:$G$20000,"EX")=0),0))))</f>
      </c>
      <c r="H12467">
        <f>IF(DATOS!$G12467&lt;&gt;"EX",0,--(COUNTIFS(DATOS!$A$2:$A$20000,DATOS!$A12467,DATOS!$D$2:$D$20000,DATOS!$D12467,DATOS!$E$2:$E$20000,DATOS!$E12467,DATOS!$I$2:$I$20000,DATOS!$I12467,DATOS!$G$2:$G$20000,"OR")=0))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DATOS!$A$2:$A$20000,DATOS!$A12468,DATOS!$D$2:$D$20000,DATOS!$D12468,DATOS!$E$2:$E$20000,DATOS!$E12468,DATOS!$I$2:$I$20000,DATOS!$I12468,DATOS!$G$2:$G$20000,"EX")=0),0))))</f>
      </c>
      <c r="H12468">
        <f>IF(DATOS!$G12468&lt;&gt;"EX",0,--(COUNTIFS(DATOS!$A$2:$A$20000,DATOS!$A12468,DATOS!$D$2:$D$20000,DATOS!$D12468,DATOS!$E$2:$E$20000,DATOS!$E12468,DATOS!$I$2:$I$20000,DATOS!$I12468,DATOS!$G$2:$G$20000,"OR")=0))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DATOS!$A$2:$A$20000,DATOS!$A12469,DATOS!$D$2:$D$20000,DATOS!$D12469,DATOS!$E$2:$E$20000,DATOS!$E12469,DATOS!$I$2:$I$20000,DATOS!$I12469,DATOS!$G$2:$G$20000,"EX")=0),0))))</f>
      </c>
      <c r="H12469">
        <f>IF(DATOS!$G12469&lt;&gt;"EX",0,--(COUNTIFS(DATOS!$A$2:$A$20000,DATOS!$A12469,DATOS!$D$2:$D$20000,DATOS!$D12469,DATOS!$E$2:$E$20000,DATOS!$E12469,DATOS!$I$2:$I$20000,DATOS!$I12469,DATOS!$G$2:$G$20000,"OR")=0))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DATOS!$A$2:$A$20000,DATOS!$A12470,DATOS!$D$2:$D$20000,DATOS!$D12470,DATOS!$E$2:$E$20000,DATOS!$E12470,DATOS!$I$2:$I$20000,DATOS!$I12470,DATOS!$G$2:$G$20000,"EX")=0),0))))</f>
      </c>
      <c r="H12470">
        <f>IF(DATOS!$G12470&lt;&gt;"EX",0,--(COUNTIFS(DATOS!$A$2:$A$20000,DATOS!$A12470,DATOS!$D$2:$D$20000,DATOS!$D12470,DATOS!$E$2:$E$20000,DATOS!$E12470,DATOS!$I$2:$I$20000,DATOS!$I12470,DATOS!$G$2:$G$20000,"OR")=0))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DATOS!$A$2:$A$20000,DATOS!$A12471,DATOS!$D$2:$D$20000,DATOS!$D12471,DATOS!$E$2:$E$20000,DATOS!$E12471,DATOS!$I$2:$I$20000,DATOS!$I12471,DATOS!$G$2:$G$20000,"EX")=0),0))))</f>
      </c>
      <c r="H12471">
        <f>IF(DATOS!$G12471&lt;&gt;"EX",0,--(COUNTIFS(DATOS!$A$2:$A$20000,DATOS!$A12471,DATOS!$D$2:$D$20000,DATOS!$D12471,DATOS!$E$2:$E$20000,DATOS!$E12471,DATOS!$I$2:$I$20000,DATOS!$I12471,DATOS!$G$2:$G$20000,"OR")=0))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DATOS!$A$2:$A$20000,DATOS!$A12472,DATOS!$D$2:$D$20000,DATOS!$D12472,DATOS!$E$2:$E$20000,DATOS!$E12472,DATOS!$I$2:$I$20000,DATOS!$I12472,DATOS!$G$2:$G$20000,"EX")=0),0))))</f>
      </c>
      <c r="H12472">
        <f>IF(DATOS!$G12472&lt;&gt;"EX",0,--(COUNTIFS(DATOS!$A$2:$A$20000,DATOS!$A12472,DATOS!$D$2:$D$20000,DATOS!$D12472,DATOS!$E$2:$E$20000,DATOS!$E12472,DATOS!$I$2:$I$20000,DATOS!$I12472,DATOS!$G$2:$G$20000,"OR")=0))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DATOS!$A$2:$A$20000,DATOS!$A12473,DATOS!$D$2:$D$20000,DATOS!$D12473,DATOS!$E$2:$E$20000,DATOS!$E12473,DATOS!$I$2:$I$20000,DATOS!$I12473,DATOS!$G$2:$G$20000,"EX")=0),0))))</f>
      </c>
      <c r="H12473">
        <f>IF(DATOS!$G12473&lt;&gt;"EX",0,--(COUNTIFS(DATOS!$A$2:$A$20000,DATOS!$A12473,DATOS!$D$2:$D$20000,DATOS!$D12473,DATOS!$E$2:$E$20000,DATOS!$E12473,DATOS!$I$2:$I$20000,DATOS!$I12473,DATOS!$G$2:$G$20000,"OR")=0))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DATOS!$A$2:$A$20000,DATOS!$A12474,DATOS!$D$2:$D$20000,DATOS!$D12474,DATOS!$E$2:$E$20000,DATOS!$E12474,DATOS!$I$2:$I$20000,DATOS!$I12474,DATOS!$G$2:$G$20000,"EX")=0),0))))</f>
      </c>
      <c r="H12474">
        <f>IF(DATOS!$G12474&lt;&gt;"EX",0,--(COUNTIFS(DATOS!$A$2:$A$20000,DATOS!$A12474,DATOS!$D$2:$D$20000,DATOS!$D12474,DATOS!$E$2:$E$20000,DATOS!$E12474,DATOS!$I$2:$I$20000,DATOS!$I12474,DATOS!$G$2:$G$20000,"OR")=0))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DATOS!$A$2:$A$20000,DATOS!$A12475,DATOS!$D$2:$D$20000,DATOS!$D12475,DATOS!$E$2:$E$20000,DATOS!$E12475,DATOS!$I$2:$I$20000,DATOS!$I12475,DATOS!$G$2:$G$20000,"EX")=0),0))))</f>
      </c>
      <c r="H12475">
        <f>IF(DATOS!$G12475&lt;&gt;"EX",0,--(COUNTIFS(DATOS!$A$2:$A$20000,DATOS!$A12475,DATOS!$D$2:$D$20000,DATOS!$D12475,DATOS!$E$2:$E$20000,DATOS!$E12475,DATOS!$I$2:$I$20000,DATOS!$I12475,DATOS!$G$2:$G$20000,"OR")=0))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DATOS!$A$2:$A$20000,DATOS!$A12476,DATOS!$D$2:$D$20000,DATOS!$D12476,DATOS!$E$2:$E$20000,DATOS!$E12476,DATOS!$I$2:$I$20000,DATOS!$I12476,DATOS!$G$2:$G$20000,"EX")=0),0))))</f>
      </c>
      <c r="H12476">
        <f>IF(DATOS!$G12476&lt;&gt;"EX",0,--(COUNTIFS(DATOS!$A$2:$A$20000,DATOS!$A12476,DATOS!$D$2:$D$20000,DATOS!$D12476,DATOS!$E$2:$E$20000,DATOS!$E12476,DATOS!$I$2:$I$20000,DATOS!$I12476,DATOS!$G$2:$G$20000,"OR")=0))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DATOS!$A$2:$A$20000,DATOS!$A12477,DATOS!$D$2:$D$20000,DATOS!$D12477,DATOS!$E$2:$E$20000,DATOS!$E12477,DATOS!$I$2:$I$20000,DATOS!$I12477,DATOS!$G$2:$G$20000,"EX")=0),0))))</f>
      </c>
      <c r="H12477">
        <f>IF(DATOS!$G12477&lt;&gt;"EX",0,--(COUNTIFS(DATOS!$A$2:$A$20000,DATOS!$A12477,DATOS!$D$2:$D$20000,DATOS!$D12477,DATOS!$E$2:$E$20000,DATOS!$E12477,DATOS!$I$2:$I$20000,DATOS!$I12477,DATOS!$G$2:$G$20000,"OR")=0))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DATOS!$A$2:$A$20000,DATOS!$A12478,DATOS!$D$2:$D$20000,DATOS!$D12478,DATOS!$E$2:$E$20000,DATOS!$E12478,DATOS!$I$2:$I$20000,DATOS!$I12478,DATOS!$G$2:$G$20000,"EX")=0),0))))</f>
      </c>
      <c r="H12478">
        <f>IF(DATOS!$G12478&lt;&gt;"EX",0,--(COUNTIFS(DATOS!$A$2:$A$20000,DATOS!$A12478,DATOS!$D$2:$D$20000,DATOS!$D12478,DATOS!$E$2:$E$20000,DATOS!$E12478,DATOS!$I$2:$I$20000,DATOS!$I12478,DATOS!$G$2:$G$20000,"OR")=0))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DATOS!$A$2:$A$20000,DATOS!$A12479,DATOS!$D$2:$D$20000,DATOS!$D12479,DATOS!$E$2:$E$20000,DATOS!$E12479,DATOS!$I$2:$I$20000,DATOS!$I12479,DATOS!$G$2:$G$20000,"EX")=0),0))))</f>
      </c>
      <c r="H12479">
        <f>IF(DATOS!$G12479&lt;&gt;"EX",0,--(COUNTIFS(DATOS!$A$2:$A$20000,DATOS!$A12479,DATOS!$D$2:$D$20000,DATOS!$D12479,DATOS!$E$2:$E$20000,DATOS!$E12479,DATOS!$I$2:$I$20000,DATOS!$I12479,DATOS!$G$2:$G$20000,"OR")=0))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DATOS!$A$2:$A$20000,DATOS!$A12480,DATOS!$D$2:$D$20000,DATOS!$D12480,DATOS!$E$2:$E$20000,DATOS!$E12480,DATOS!$I$2:$I$20000,DATOS!$I12480,DATOS!$G$2:$G$20000,"EX")=0),0))))</f>
      </c>
      <c r="H12480">
        <f>IF(DATOS!$G12480&lt;&gt;"EX",0,--(COUNTIFS(DATOS!$A$2:$A$20000,DATOS!$A12480,DATOS!$D$2:$D$20000,DATOS!$D12480,DATOS!$E$2:$E$20000,DATOS!$E12480,DATOS!$I$2:$I$20000,DATOS!$I12480,DATOS!$G$2:$G$20000,"OR")=0))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DATOS!$A$2:$A$20000,DATOS!$A12481,DATOS!$D$2:$D$20000,DATOS!$D12481,DATOS!$E$2:$E$20000,DATOS!$E12481,DATOS!$I$2:$I$20000,DATOS!$I12481,DATOS!$G$2:$G$20000,"EX")=0),0))))</f>
      </c>
      <c r="H12481">
        <f>IF(DATOS!$G12481&lt;&gt;"EX",0,--(COUNTIFS(DATOS!$A$2:$A$20000,DATOS!$A12481,DATOS!$D$2:$D$20000,DATOS!$D12481,DATOS!$E$2:$E$20000,DATOS!$E12481,DATOS!$I$2:$I$20000,DATOS!$I12481,DATOS!$G$2:$G$20000,"OR")=0))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DATOS!$A$2:$A$20000,DATOS!$A12482,DATOS!$D$2:$D$20000,DATOS!$D12482,DATOS!$E$2:$E$20000,DATOS!$E12482,DATOS!$I$2:$I$20000,DATOS!$I12482,DATOS!$G$2:$G$20000,"EX")=0),0))))</f>
      </c>
      <c r="H12482">
        <f>IF(DATOS!$G12482&lt;&gt;"EX",0,--(COUNTIFS(DATOS!$A$2:$A$20000,DATOS!$A12482,DATOS!$D$2:$D$20000,DATOS!$D12482,DATOS!$E$2:$E$20000,DATOS!$E12482,DATOS!$I$2:$I$20000,DATOS!$I12482,DATOS!$G$2:$G$20000,"OR")=0))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DATOS!$A$2:$A$20000,DATOS!$A12483,DATOS!$D$2:$D$20000,DATOS!$D12483,DATOS!$E$2:$E$20000,DATOS!$E12483,DATOS!$I$2:$I$20000,DATOS!$I12483,DATOS!$G$2:$G$20000,"EX")=0),0))))</f>
      </c>
      <c r="H12483">
        <f>IF(DATOS!$G12483&lt;&gt;"EX",0,--(COUNTIFS(DATOS!$A$2:$A$20000,DATOS!$A12483,DATOS!$D$2:$D$20000,DATOS!$D12483,DATOS!$E$2:$E$20000,DATOS!$E12483,DATOS!$I$2:$I$20000,DATOS!$I12483,DATOS!$G$2:$G$20000,"OR")=0))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DATOS!$A$2:$A$20000,DATOS!$A12484,DATOS!$D$2:$D$20000,DATOS!$D12484,DATOS!$E$2:$E$20000,DATOS!$E12484,DATOS!$I$2:$I$20000,DATOS!$I12484,DATOS!$G$2:$G$20000,"EX")=0),0))))</f>
      </c>
      <c r="H12484">
        <f>IF(DATOS!$G12484&lt;&gt;"EX",0,--(COUNTIFS(DATOS!$A$2:$A$20000,DATOS!$A12484,DATOS!$D$2:$D$20000,DATOS!$D12484,DATOS!$E$2:$E$20000,DATOS!$E12484,DATOS!$I$2:$I$20000,DATOS!$I12484,DATOS!$G$2:$G$20000,"OR")=0))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DATOS!$A$2:$A$20000,DATOS!$A12485,DATOS!$D$2:$D$20000,DATOS!$D12485,DATOS!$E$2:$E$20000,DATOS!$E12485,DATOS!$I$2:$I$20000,DATOS!$I12485,DATOS!$G$2:$G$20000,"EX")=0),0))))</f>
      </c>
      <c r="H12485">
        <f>IF(DATOS!$G12485&lt;&gt;"EX",0,--(COUNTIFS(DATOS!$A$2:$A$20000,DATOS!$A12485,DATOS!$D$2:$D$20000,DATOS!$D12485,DATOS!$E$2:$E$20000,DATOS!$E12485,DATOS!$I$2:$I$20000,DATOS!$I12485,DATOS!$G$2:$G$20000,"OR")=0))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DATOS!$A$2:$A$20000,DATOS!$A12486,DATOS!$D$2:$D$20000,DATOS!$D12486,DATOS!$E$2:$E$20000,DATOS!$E12486,DATOS!$I$2:$I$20000,DATOS!$I12486,DATOS!$G$2:$G$20000,"EX")=0),0))))</f>
      </c>
      <c r="H12486">
        <f>IF(DATOS!$G12486&lt;&gt;"EX",0,--(COUNTIFS(DATOS!$A$2:$A$20000,DATOS!$A12486,DATOS!$D$2:$D$20000,DATOS!$D12486,DATOS!$E$2:$E$20000,DATOS!$E12486,DATOS!$I$2:$I$20000,DATOS!$I12486,DATOS!$G$2:$G$20000,"OR")=0))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DATOS!$A$2:$A$20000,DATOS!$A12487,DATOS!$D$2:$D$20000,DATOS!$D12487,DATOS!$E$2:$E$20000,DATOS!$E12487,DATOS!$I$2:$I$20000,DATOS!$I12487,DATOS!$G$2:$G$20000,"EX")=0),0))))</f>
      </c>
      <c r="H12487">
        <f>IF(DATOS!$G12487&lt;&gt;"EX",0,--(COUNTIFS(DATOS!$A$2:$A$20000,DATOS!$A12487,DATOS!$D$2:$D$20000,DATOS!$D12487,DATOS!$E$2:$E$20000,DATOS!$E12487,DATOS!$I$2:$I$20000,DATOS!$I12487,DATOS!$G$2:$G$20000,"OR")=0))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DATOS!$A$2:$A$20000,DATOS!$A12488,DATOS!$D$2:$D$20000,DATOS!$D12488,DATOS!$E$2:$E$20000,DATOS!$E12488,DATOS!$I$2:$I$20000,DATOS!$I12488,DATOS!$G$2:$G$20000,"EX")=0),0))))</f>
      </c>
      <c r="H12488">
        <f>IF(DATOS!$G12488&lt;&gt;"EX",0,--(COUNTIFS(DATOS!$A$2:$A$20000,DATOS!$A12488,DATOS!$D$2:$D$20000,DATOS!$D12488,DATOS!$E$2:$E$20000,DATOS!$E12488,DATOS!$I$2:$I$20000,DATOS!$I12488,DATOS!$G$2:$G$20000,"OR")=0))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DATOS!$A$2:$A$20000,DATOS!$A12489,DATOS!$D$2:$D$20000,DATOS!$D12489,DATOS!$E$2:$E$20000,DATOS!$E12489,DATOS!$I$2:$I$20000,DATOS!$I12489,DATOS!$G$2:$G$20000,"EX")=0),0))))</f>
      </c>
      <c r="H12489">
        <f>IF(DATOS!$G12489&lt;&gt;"EX",0,--(COUNTIFS(DATOS!$A$2:$A$20000,DATOS!$A12489,DATOS!$D$2:$D$20000,DATOS!$D12489,DATOS!$E$2:$E$20000,DATOS!$E12489,DATOS!$I$2:$I$20000,DATOS!$I12489,DATOS!$G$2:$G$20000,"OR")=0))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DATOS!$A$2:$A$20000,DATOS!$A12490,DATOS!$D$2:$D$20000,DATOS!$D12490,DATOS!$E$2:$E$20000,DATOS!$E12490,DATOS!$I$2:$I$20000,DATOS!$I12490,DATOS!$G$2:$G$20000,"EX")=0),0))))</f>
      </c>
      <c r="H12490">
        <f>IF(DATOS!$G12490&lt;&gt;"EX",0,--(COUNTIFS(DATOS!$A$2:$A$20000,DATOS!$A12490,DATOS!$D$2:$D$20000,DATOS!$D12490,DATOS!$E$2:$E$20000,DATOS!$E12490,DATOS!$I$2:$I$20000,DATOS!$I12490,DATOS!$G$2:$G$20000,"OR")=0))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DATOS!$A$2:$A$20000,DATOS!$A12491,DATOS!$D$2:$D$20000,DATOS!$D12491,DATOS!$E$2:$E$20000,DATOS!$E12491,DATOS!$I$2:$I$20000,DATOS!$I12491,DATOS!$G$2:$G$20000,"EX")=0),0))))</f>
      </c>
      <c r="H12491">
        <f>IF(DATOS!$G12491&lt;&gt;"EX",0,--(COUNTIFS(DATOS!$A$2:$A$20000,DATOS!$A12491,DATOS!$D$2:$D$20000,DATOS!$D12491,DATOS!$E$2:$E$20000,DATOS!$E12491,DATOS!$I$2:$I$20000,DATOS!$I12491,DATOS!$G$2:$G$20000,"OR")=0))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DATOS!$A$2:$A$20000,DATOS!$A12492,DATOS!$D$2:$D$20000,DATOS!$D12492,DATOS!$E$2:$E$20000,DATOS!$E12492,DATOS!$I$2:$I$20000,DATOS!$I12492,DATOS!$G$2:$G$20000,"EX")=0),0))))</f>
      </c>
      <c r="H12492">
        <f>IF(DATOS!$G12492&lt;&gt;"EX",0,--(COUNTIFS(DATOS!$A$2:$A$20000,DATOS!$A12492,DATOS!$D$2:$D$20000,DATOS!$D12492,DATOS!$E$2:$E$20000,DATOS!$E12492,DATOS!$I$2:$I$20000,DATOS!$I12492,DATOS!$G$2:$G$20000,"OR")=0))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DATOS!$A$2:$A$20000,DATOS!$A12493,DATOS!$D$2:$D$20000,DATOS!$D12493,DATOS!$E$2:$E$20000,DATOS!$E12493,DATOS!$I$2:$I$20000,DATOS!$I12493,DATOS!$G$2:$G$20000,"EX")=0),0))))</f>
      </c>
      <c r="H12493">
        <f>IF(DATOS!$G12493&lt;&gt;"EX",0,--(COUNTIFS(DATOS!$A$2:$A$20000,DATOS!$A12493,DATOS!$D$2:$D$20000,DATOS!$D12493,DATOS!$E$2:$E$20000,DATOS!$E12493,DATOS!$I$2:$I$20000,DATOS!$I12493,DATOS!$G$2:$G$20000,"OR")=0))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DATOS!$A$2:$A$20000,DATOS!$A12494,DATOS!$D$2:$D$20000,DATOS!$D12494,DATOS!$E$2:$E$20000,DATOS!$E12494,DATOS!$I$2:$I$20000,DATOS!$I12494,DATOS!$G$2:$G$20000,"EX")=0),0))))</f>
      </c>
      <c r="H12494">
        <f>IF(DATOS!$G12494&lt;&gt;"EX",0,--(COUNTIFS(DATOS!$A$2:$A$20000,DATOS!$A12494,DATOS!$D$2:$D$20000,DATOS!$D12494,DATOS!$E$2:$E$20000,DATOS!$E12494,DATOS!$I$2:$I$20000,DATOS!$I12494,DATOS!$G$2:$G$20000,"OR")=0))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DATOS!$A$2:$A$20000,DATOS!$A12495,DATOS!$D$2:$D$20000,DATOS!$D12495,DATOS!$E$2:$E$20000,DATOS!$E12495,DATOS!$I$2:$I$20000,DATOS!$I12495,DATOS!$G$2:$G$20000,"EX")=0),0))))</f>
      </c>
      <c r="H12495">
        <f>IF(DATOS!$G12495&lt;&gt;"EX",0,--(COUNTIFS(DATOS!$A$2:$A$20000,DATOS!$A12495,DATOS!$D$2:$D$20000,DATOS!$D12495,DATOS!$E$2:$E$20000,DATOS!$E12495,DATOS!$I$2:$I$20000,DATOS!$I12495,DATOS!$G$2:$G$20000,"OR")=0))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DATOS!$A$2:$A$20000,DATOS!$A12496,DATOS!$D$2:$D$20000,DATOS!$D12496,DATOS!$E$2:$E$20000,DATOS!$E12496,DATOS!$I$2:$I$20000,DATOS!$I12496,DATOS!$G$2:$G$20000,"EX")=0),0))))</f>
      </c>
      <c r="H12496">
        <f>IF(DATOS!$G12496&lt;&gt;"EX",0,--(COUNTIFS(DATOS!$A$2:$A$20000,DATOS!$A12496,DATOS!$D$2:$D$20000,DATOS!$D12496,DATOS!$E$2:$E$20000,DATOS!$E12496,DATOS!$I$2:$I$20000,DATOS!$I12496,DATOS!$G$2:$G$20000,"OR")=0))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DATOS!$A$2:$A$20000,DATOS!$A12497,DATOS!$D$2:$D$20000,DATOS!$D12497,DATOS!$E$2:$E$20000,DATOS!$E12497,DATOS!$I$2:$I$20000,DATOS!$I12497,DATOS!$G$2:$G$20000,"EX")=0),0))))</f>
      </c>
      <c r="H12497">
        <f>IF(DATOS!$G12497&lt;&gt;"EX",0,--(COUNTIFS(DATOS!$A$2:$A$20000,DATOS!$A12497,DATOS!$D$2:$D$20000,DATOS!$D12497,DATOS!$E$2:$E$20000,DATOS!$E12497,DATOS!$I$2:$I$20000,DATOS!$I12497,DATOS!$G$2:$G$20000,"OR")=0))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DATOS!$A$2:$A$20000,DATOS!$A12498,DATOS!$D$2:$D$20000,DATOS!$D12498,DATOS!$E$2:$E$20000,DATOS!$E12498,DATOS!$I$2:$I$20000,DATOS!$I12498,DATOS!$G$2:$G$20000,"EX")=0),0))))</f>
      </c>
      <c r="H12498">
        <f>IF(DATOS!$G12498&lt;&gt;"EX",0,--(COUNTIFS(DATOS!$A$2:$A$20000,DATOS!$A12498,DATOS!$D$2:$D$20000,DATOS!$D12498,DATOS!$E$2:$E$20000,DATOS!$E12498,DATOS!$I$2:$I$20000,DATOS!$I12498,DATOS!$G$2:$G$20000,"OR")=0))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DATOS!$A$2:$A$20000,DATOS!$A12499,DATOS!$D$2:$D$20000,DATOS!$D12499,DATOS!$E$2:$E$20000,DATOS!$E12499,DATOS!$I$2:$I$20000,DATOS!$I12499,DATOS!$G$2:$G$20000,"EX")=0),0))))</f>
      </c>
      <c r="H12499">
        <f>IF(DATOS!$G12499&lt;&gt;"EX",0,--(COUNTIFS(DATOS!$A$2:$A$20000,DATOS!$A12499,DATOS!$D$2:$D$20000,DATOS!$D12499,DATOS!$E$2:$E$20000,DATOS!$E12499,DATOS!$I$2:$I$20000,DATOS!$I12499,DATOS!$G$2:$G$20000,"OR")=0))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DATOS!$A$2:$A$20000,DATOS!$A12500,DATOS!$D$2:$D$20000,DATOS!$D12500,DATOS!$E$2:$E$20000,DATOS!$E12500,DATOS!$I$2:$I$20000,DATOS!$I12500,DATOS!$G$2:$G$20000,"EX")=0),0))))</f>
      </c>
      <c r="H12500">
        <f>IF(DATOS!$G12500&lt;&gt;"EX",0,--(COUNTIFS(DATOS!$A$2:$A$20000,DATOS!$A12500,DATOS!$D$2:$D$20000,DATOS!$D12500,DATOS!$E$2:$E$20000,DATOS!$E12500,DATOS!$I$2:$I$20000,DATOS!$I12500,DATOS!$G$2:$G$20000,"OR")=0))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DATOS!$A$2:$A$20000,DATOS!$A12501,DATOS!$D$2:$D$20000,DATOS!$D12501,DATOS!$E$2:$E$20000,DATOS!$E12501,DATOS!$I$2:$I$20000,DATOS!$I12501,DATOS!$G$2:$G$20000,"EX")=0),0))))</f>
      </c>
      <c r="H12501">
        <f>IF(DATOS!$G12501&lt;&gt;"EX",0,--(COUNTIFS(DATOS!$A$2:$A$20000,DATOS!$A12501,DATOS!$D$2:$D$20000,DATOS!$D12501,DATOS!$E$2:$E$20000,DATOS!$E12501,DATOS!$I$2:$I$20000,DATOS!$I12501,DATOS!$G$2:$G$20000,"OR")=0))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DATOS!$A$2:$A$20000,DATOS!$A12502,DATOS!$D$2:$D$20000,DATOS!$D12502,DATOS!$E$2:$E$20000,DATOS!$E12502,DATOS!$I$2:$I$20000,DATOS!$I12502,DATOS!$G$2:$G$20000,"EX")=0),0))))</f>
      </c>
      <c r="H12502">
        <f>IF(DATOS!$G12502&lt;&gt;"EX",0,--(COUNTIFS(DATOS!$A$2:$A$20000,DATOS!$A12502,DATOS!$D$2:$D$20000,DATOS!$D12502,DATOS!$E$2:$E$20000,DATOS!$E12502,DATOS!$I$2:$I$20000,DATOS!$I12502,DATOS!$G$2:$G$20000,"OR")=0))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DATOS!$A$2:$A$20000,DATOS!$A12503,DATOS!$D$2:$D$20000,DATOS!$D12503,DATOS!$E$2:$E$20000,DATOS!$E12503,DATOS!$I$2:$I$20000,DATOS!$I12503,DATOS!$G$2:$G$20000,"EX")=0),0))))</f>
      </c>
      <c r="H12503">
        <f>IF(DATOS!$G12503&lt;&gt;"EX",0,--(COUNTIFS(DATOS!$A$2:$A$20000,DATOS!$A12503,DATOS!$D$2:$D$20000,DATOS!$D12503,DATOS!$E$2:$E$20000,DATOS!$E12503,DATOS!$I$2:$I$20000,DATOS!$I12503,DATOS!$G$2:$G$20000,"OR")=0))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DATOS!$A$2:$A$20000,DATOS!$A12504,DATOS!$D$2:$D$20000,DATOS!$D12504,DATOS!$E$2:$E$20000,DATOS!$E12504,DATOS!$I$2:$I$20000,DATOS!$I12504,DATOS!$G$2:$G$20000,"EX")=0),0))))</f>
      </c>
      <c r="H12504">
        <f>IF(DATOS!$G12504&lt;&gt;"EX",0,--(COUNTIFS(DATOS!$A$2:$A$20000,DATOS!$A12504,DATOS!$D$2:$D$20000,DATOS!$D12504,DATOS!$E$2:$E$20000,DATOS!$E12504,DATOS!$I$2:$I$20000,DATOS!$I12504,DATOS!$G$2:$G$20000,"OR")=0))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DATOS!$A$2:$A$20000,DATOS!$A12505,DATOS!$D$2:$D$20000,DATOS!$D12505,DATOS!$E$2:$E$20000,DATOS!$E12505,DATOS!$I$2:$I$20000,DATOS!$I12505,DATOS!$G$2:$G$20000,"EX")=0),0))))</f>
      </c>
      <c r="H12505">
        <f>IF(DATOS!$G12505&lt;&gt;"EX",0,--(COUNTIFS(DATOS!$A$2:$A$20000,DATOS!$A12505,DATOS!$D$2:$D$20000,DATOS!$D12505,DATOS!$E$2:$E$20000,DATOS!$E12505,DATOS!$I$2:$I$20000,DATOS!$I12505,DATOS!$G$2:$G$20000,"OR")=0))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DATOS!$A$2:$A$20000,DATOS!$A12506,DATOS!$D$2:$D$20000,DATOS!$D12506,DATOS!$E$2:$E$20000,DATOS!$E12506,DATOS!$I$2:$I$20000,DATOS!$I12506,DATOS!$G$2:$G$20000,"EX")=0),0))))</f>
      </c>
      <c r="H12506">
        <f>IF(DATOS!$G12506&lt;&gt;"EX",0,--(COUNTIFS(DATOS!$A$2:$A$20000,DATOS!$A12506,DATOS!$D$2:$D$20000,DATOS!$D12506,DATOS!$E$2:$E$20000,DATOS!$E12506,DATOS!$I$2:$I$20000,DATOS!$I12506,DATOS!$G$2:$G$20000,"OR")=0))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DATOS!$A$2:$A$20000,DATOS!$A12507,DATOS!$D$2:$D$20000,DATOS!$D12507,DATOS!$E$2:$E$20000,DATOS!$E12507,DATOS!$I$2:$I$20000,DATOS!$I12507,DATOS!$G$2:$G$20000,"EX")=0),0))))</f>
      </c>
      <c r="H12507">
        <f>IF(DATOS!$G12507&lt;&gt;"EX",0,--(COUNTIFS(DATOS!$A$2:$A$20000,DATOS!$A12507,DATOS!$D$2:$D$20000,DATOS!$D12507,DATOS!$E$2:$E$20000,DATOS!$E12507,DATOS!$I$2:$I$20000,DATOS!$I12507,DATOS!$G$2:$G$20000,"OR")=0))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DATOS!$A$2:$A$20000,DATOS!$A12508,DATOS!$D$2:$D$20000,DATOS!$D12508,DATOS!$E$2:$E$20000,DATOS!$E12508,DATOS!$I$2:$I$20000,DATOS!$I12508,DATOS!$G$2:$G$20000,"EX")=0),0))))</f>
      </c>
      <c r="H12508">
        <f>IF(DATOS!$G12508&lt;&gt;"EX",0,--(COUNTIFS(DATOS!$A$2:$A$20000,DATOS!$A12508,DATOS!$D$2:$D$20000,DATOS!$D12508,DATOS!$E$2:$E$20000,DATOS!$E12508,DATOS!$I$2:$I$20000,DATOS!$I12508,DATOS!$G$2:$G$20000,"OR")=0))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DATOS!$A$2:$A$20000,DATOS!$A12509,DATOS!$D$2:$D$20000,DATOS!$D12509,DATOS!$E$2:$E$20000,DATOS!$E12509,DATOS!$I$2:$I$20000,DATOS!$I12509,DATOS!$G$2:$G$20000,"EX")=0),0))))</f>
      </c>
      <c r="H12509">
        <f>IF(DATOS!$G12509&lt;&gt;"EX",0,--(COUNTIFS(DATOS!$A$2:$A$20000,DATOS!$A12509,DATOS!$D$2:$D$20000,DATOS!$D12509,DATOS!$E$2:$E$20000,DATOS!$E12509,DATOS!$I$2:$I$20000,DATOS!$I12509,DATOS!$G$2:$G$20000,"OR")=0))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DATOS!$A$2:$A$20000,DATOS!$A12510,DATOS!$D$2:$D$20000,DATOS!$D12510,DATOS!$E$2:$E$20000,DATOS!$E12510,DATOS!$I$2:$I$20000,DATOS!$I12510,DATOS!$G$2:$G$20000,"EX")=0),0))))</f>
      </c>
      <c r="H12510">
        <f>IF(DATOS!$G12510&lt;&gt;"EX",0,--(COUNTIFS(DATOS!$A$2:$A$20000,DATOS!$A12510,DATOS!$D$2:$D$20000,DATOS!$D12510,DATOS!$E$2:$E$20000,DATOS!$E12510,DATOS!$I$2:$I$20000,DATOS!$I12510,DATOS!$G$2:$G$20000,"OR")=0))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DATOS!$A$2:$A$20000,DATOS!$A12511,DATOS!$D$2:$D$20000,DATOS!$D12511,DATOS!$E$2:$E$20000,DATOS!$E12511,DATOS!$I$2:$I$20000,DATOS!$I12511,DATOS!$G$2:$G$20000,"EX")=0),0))))</f>
      </c>
      <c r="H12511">
        <f>IF(DATOS!$G12511&lt;&gt;"EX",0,--(COUNTIFS(DATOS!$A$2:$A$20000,DATOS!$A12511,DATOS!$D$2:$D$20000,DATOS!$D12511,DATOS!$E$2:$E$20000,DATOS!$E12511,DATOS!$I$2:$I$20000,DATOS!$I12511,DATOS!$G$2:$G$20000,"OR")=0))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DATOS!$A$2:$A$20000,DATOS!$A12512,DATOS!$D$2:$D$20000,DATOS!$D12512,DATOS!$E$2:$E$20000,DATOS!$E12512,DATOS!$I$2:$I$20000,DATOS!$I12512,DATOS!$G$2:$G$20000,"EX")=0),0))))</f>
      </c>
      <c r="H12512">
        <f>IF(DATOS!$G12512&lt;&gt;"EX",0,--(COUNTIFS(DATOS!$A$2:$A$20000,DATOS!$A12512,DATOS!$D$2:$D$20000,DATOS!$D12512,DATOS!$E$2:$E$20000,DATOS!$E12512,DATOS!$I$2:$I$20000,DATOS!$I12512,DATOS!$G$2:$G$20000,"OR")=0))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DATOS!$A$2:$A$20000,DATOS!$A12513,DATOS!$D$2:$D$20000,DATOS!$D12513,DATOS!$E$2:$E$20000,DATOS!$E12513,DATOS!$I$2:$I$20000,DATOS!$I12513,DATOS!$G$2:$G$20000,"EX")=0),0))))</f>
      </c>
      <c r="H12513">
        <f>IF(DATOS!$G12513&lt;&gt;"EX",0,--(COUNTIFS(DATOS!$A$2:$A$20000,DATOS!$A12513,DATOS!$D$2:$D$20000,DATOS!$D12513,DATOS!$E$2:$E$20000,DATOS!$E12513,DATOS!$I$2:$I$20000,DATOS!$I12513,DATOS!$G$2:$G$20000,"OR")=0))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DATOS!$A$2:$A$20000,DATOS!$A12514,DATOS!$D$2:$D$20000,DATOS!$D12514,DATOS!$E$2:$E$20000,DATOS!$E12514,DATOS!$I$2:$I$20000,DATOS!$I12514,DATOS!$G$2:$G$20000,"EX")=0),0))))</f>
      </c>
      <c r="H12514">
        <f>IF(DATOS!$G12514&lt;&gt;"EX",0,--(COUNTIFS(DATOS!$A$2:$A$20000,DATOS!$A12514,DATOS!$D$2:$D$20000,DATOS!$D12514,DATOS!$E$2:$E$20000,DATOS!$E12514,DATOS!$I$2:$I$20000,DATOS!$I12514,DATOS!$G$2:$G$20000,"OR")=0))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DATOS!$A$2:$A$20000,DATOS!$A12515,DATOS!$D$2:$D$20000,DATOS!$D12515,DATOS!$E$2:$E$20000,DATOS!$E12515,DATOS!$I$2:$I$20000,DATOS!$I12515,DATOS!$G$2:$G$20000,"EX")=0),0))))</f>
      </c>
      <c r="H12515">
        <f>IF(DATOS!$G12515&lt;&gt;"EX",0,--(COUNTIFS(DATOS!$A$2:$A$20000,DATOS!$A12515,DATOS!$D$2:$D$20000,DATOS!$D12515,DATOS!$E$2:$E$20000,DATOS!$E12515,DATOS!$I$2:$I$20000,DATOS!$I12515,DATOS!$G$2:$G$20000,"OR")=0))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DATOS!$A$2:$A$20000,DATOS!$A12516,DATOS!$D$2:$D$20000,DATOS!$D12516,DATOS!$E$2:$E$20000,DATOS!$E12516,DATOS!$I$2:$I$20000,DATOS!$I12516,DATOS!$G$2:$G$20000,"EX")=0),0))))</f>
      </c>
      <c r="H12516">
        <f>IF(DATOS!$G12516&lt;&gt;"EX",0,--(COUNTIFS(DATOS!$A$2:$A$20000,DATOS!$A12516,DATOS!$D$2:$D$20000,DATOS!$D12516,DATOS!$E$2:$E$20000,DATOS!$E12516,DATOS!$I$2:$I$20000,DATOS!$I12516,DATOS!$G$2:$G$20000,"OR")=0))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DATOS!$A$2:$A$20000,DATOS!$A12517,DATOS!$D$2:$D$20000,DATOS!$D12517,DATOS!$E$2:$E$20000,DATOS!$E12517,DATOS!$I$2:$I$20000,DATOS!$I12517,DATOS!$G$2:$G$20000,"EX")=0),0))))</f>
      </c>
      <c r="H12517">
        <f>IF(DATOS!$G12517&lt;&gt;"EX",0,--(COUNTIFS(DATOS!$A$2:$A$20000,DATOS!$A12517,DATOS!$D$2:$D$20000,DATOS!$D12517,DATOS!$E$2:$E$20000,DATOS!$E12517,DATOS!$I$2:$I$20000,DATOS!$I12517,DATOS!$G$2:$G$20000,"OR")=0))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DATOS!$A$2:$A$20000,DATOS!$A12518,DATOS!$D$2:$D$20000,DATOS!$D12518,DATOS!$E$2:$E$20000,DATOS!$E12518,DATOS!$I$2:$I$20000,DATOS!$I12518,DATOS!$G$2:$G$20000,"EX")=0),0))))</f>
      </c>
      <c r="H12518">
        <f>IF(DATOS!$G12518&lt;&gt;"EX",0,--(COUNTIFS(DATOS!$A$2:$A$20000,DATOS!$A12518,DATOS!$D$2:$D$20000,DATOS!$D12518,DATOS!$E$2:$E$20000,DATOS!$E12518,DATOS!$I$2:$I$20000,DATOS!$I12518,DATOS!$G$2:$G$20000,"OR")=0))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DATOS!$A$2:$A$20000,DATOS!$A12519,DATOS!$D$2:$D$20000,DATOS!$D12519,DATOS!$E$2:$E$20000,DATOS!$E12519,DATOS!$I$2:$I$20000,DATOS!$I12519,DATOS!$G$2:$G$20000,"EX")=0),0))))</f>
      </c>
      <c r="H12519">
        <f>IF(DATOS!$G12519&lt;&gt;"EX",0,--(COUNTIFS(DATOS!$A$2:$A$20000,DATOS!$A12519,DATOS!$D$2:$D$20000,DATOS!$D12519,DATOS!$E$2:$E$20000,DATOS!$E12519,DATOS!$I$2:$I$20000,DATOS!$I12519,DATOS!$G$2:$G$20000,"OR")=0))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DATOS!$A$2:$A$20000,DATOS!$A12520,DATOS!$D$2:$D$20000,DATOS!$D12520,DATOS!$E$2:$E$20000,DATOS!$E12520,DATOS!$I$2:$I$20000,DATOS!$I12520,DATOS!$G$2:$G$20000,"EX")=0),0))))</f>
      </c>
      <c r="H12520">
        <f>IF(DATOS!$G12520&lt;&gt;"EX",0,--(COUNTIFS(DATOS!$A$2:$A$20000,DATOS!$A12520,DATOS!$D$2:$D$20000,DATOS!$D12520,DATOS!$E$2:$E$20000,DATOS!$E12520,DATOS!$I$2:$I$20000,DATOS!$I12520,DATOS!$G$2:$G$20000,"OR")=0))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DATOS!$A$2:$A$20000,DATOS!$A12521,DATOS!$D$2:$D$20000,DATOS!$D12521,DATOS!$E$2:$E$20000,DATOS!$E12521,DATOS!$I$2:$I$20000,DATOS!$I12521,DATOS!$G$2:$G$20000,"EX")=0),0))))</f>
      </c>
      <c r="H12521">
        <f>IF(DATOS!$G12521&lt;&gt;"EX",0,--(COUNTIFS(DATOS!$A$2:$A$20000,DATOS!$A12521,DATOS!$D$2:$D$20000,DATOS!$D12521,DATOS!$E$2:$E$20000,DATOS!$E12521,DATOS!$I$2:$I$20000,DATOS!$I12521,DATOS!$G$2:$G$20000,"OR")=0))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DATOS!$A$2:$A$20000,DATOS!$A12522,DATOS!$D$2:$D$20000,DATOS!$D12522,DATOS!$E$2:$E$20000,DATOS!$E12522,DATOS!$I$2:$I$20000,DATOS!$I12522,DATOS!$G$2:$G$20000,"EX")=0),0))))</f>
      </c>
      <c r="H12522">
        <f>IF(DATOS!$G12522&lt;&gt;"EX",0,--(COUNTIFS(DATOS!$A$2:$A$20000,DATOS!$A12522,DATOS!$D$2:$D$20000,DATOS!$D12522,DATOS!$E$2:$E$20000,DATOS!$E12522,DATOS!$I$2:$I$20000,DATOS!$I12522,DATOS!$G$2:$G$20000,"OR")=0))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DATOS!$A$2:$A$20000,DATOS!$A12523,DATOS!$D$2:$D$20000,DATOS!$D12523,DATOS!$E$2:$E$20000,DATOS!$E12523,DATOS!$I$2:$I$20000,DATOS!$I12523,DATOS!$G$2:$G$20000,"EX")=0),0))))</f>
      </c>
      <c r="H12523">
        <f>IF(DATOS!$G12523&lt;&gt;"EX",0,--(COUNTIFS(DATOS!$A$2:$A$20000,DATOS!$A12523,DATOS!$D$2:$D$20000,DATOS!$D12523,DATOS!$E$2:$E$20000,DATOS!$E12523,DATOS!$I$2:$I$20000,DATOS!$I12523,DATOS!$G$2:$G$20000,"OR")=0))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DATOS!$A$2:$A$20000,DATOS!$A12524,DATOS!$D$2:$D$20000,DATOS!$D12524,DATOS!$E$2:$E$20000,DATOS!$E12524,DATOS!$I$2:$I$20000,DATOS!$I12524,DATOS!$G$2:$G$20000,"EX")=0),0))))</f>
      </c>
      <c r="H12524">
        <f>IF(DATOS!$G12524&lt;&gt;"EX",0,--(COUNTIFS(DATOS!$A$2:$A$20000,DATOS!$A12524,DATOS!$D$2:$D$20000,DATOS!$D12524,DATOS!$E$2:$E$20000,DATOS!$E12524,DATOS!$I$2:$I$20000,DATOS!$I12524,DATOS!$G$2:$G$20000,"OR")=0))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DATOS!$A$2:$A$20000,DATOS!$A12525,DATOS!$D$2:$D$20000,DATOS!$D12525,DATOS!$E$2:$E$20000,DATOS!$E12525,DATOS!$I$2:$I$20000,DATOS!$I12525,DATOS!$G$2:$G$20000,"EX")=0),0))))</f>
      </c>
      <c r="H12525">
        <f>IF(DATOS!$G12525&lt;&gt;"EX",0,--(COUNTIFS(DATOS!$A$2:$A$20000,DATOS!$A12525,DATOS!$D$2:$D$20000,DATOS!$D12525,DATOS!$E$2:$E$20000,DATOS!$E12525,DATOS!$I$2:$I$20000,DATOS!$I12525,DATOS!$G$2:$G$20000,"OR")=0))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DATOS!$A$2:$A$20000,DATOS!$A12526,DATOS!$D$2:$D$20000,DATOS!$D12526,DATOS!$E$2:$E$20000,DATOS!$E12526,DATOS!$I$2:$I$20000,DATOS!$I12526,DATOS!$G$2:$G$20000,"EX")=0),0))))</f>
      </c>
      <c r="H12526">
        <f>IF(DATOS!$G12526&lt;&gt;"EX",0,--(COUNTIFS(DATOS!$A$2:$A$20000,DATOS!$A12526,DATOS!$D$2:$D$20000,DATOS!$D12526,DATOS!$E$2:$E$20000,DATOS!$E12526,DATOS!$I$2:$I$20000,DATOS!$I12526,DATOS!$G$2:$G$20000,"OR")=0))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DATOS!$A$2:$A$20000,DATOS!$A12527,DATOS!$D$2:$D$20000,DATOS!$D12527,DATOS!$E$2:$E$20000,DATOS!$E12527,DATOS!$I$2:$I$20000,DATOS!$I12527,DATOS!$G$2:$G$20000,"EX")=0),0))))</f>
      </c>
      <c r="H12527">
        <f>IF(DATOS!$G12527&lt;&gt;"EX",0,--(COUNTIFS(DATOS!$A$2:$A$20000,DATOS!$A12527,DATOS!$D$2:$D$20000,DATOS!$D12527,DATOS!$E$2:$E$20000,DATOS!$E12527,DATOS!$I$2:$I$20000,DATOS!$I12527,DATOS!$G$2:$G$20000,"OR")=0))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DATOS!$A$2:$A$20000,DATOS!$A12528,DATOS!$D$2:$D$20000,DATOS!$D12528,DATOS!$E$2:$E$20000,DATOS!$E12528,DATOS!$I$2:$I$20000,DATOS!$I12528,DATOS!$G$2:$G$20000,"EX")=0),0))))</f>
      </c>
      <c r="H12528">
        <f>IF(DATOS!$G12528&lt;&gt;"EX",0,--(COUNTIFS(DATOS!$A$2:$A$20000,DATOS!$A12528,DATOS!$D$2:$D$20000,DATOS!$D12528,DATOS!$E$2:$E$20000,DATOS!$E12528,DATOS!$I$2:$I$20000,DATOS!$I12528,DATOS!$G$2:$G$20000,"OR")=0))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DATOS!$A$2:$A$20000,DATOS!$A12529,DATOS!$D$2:$D$20000,DATOS!$D12529,DATOS!$E$2:$E$20000,DATOS!$E12529,DATOS!$I$2:$I$20000,DATOS!$I12529,DATOS!$G$2:$G$20000,"EX")=0),0))))</f>
      </c>
      <c r="H12529">
        <f>IF(DATOS!$G12529&lt;&gt;"EX",0,--(COUNTIFS(DATOS!$A$2:$A$20000,DATOS!$A12529,DATOS!$D$2:$D$20000,DATOS!$D12529,DATOS!$E$2:$E$20000,DATOS!$E12529,DATOS!$I$2:$I$20000,DATOS!$I12529,DATOS!$G$2:$G$20000,"OR")=0))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DATOS!$A$2:$A$20000,DATOS!$A12530,DATOS!$D$2:$D$20000,DATOS!$D12530,DATOS!$E$2:$E$20000,DATOS!$E12530,DATOS!$I$2:$I$20000,DATOS!$I12530,DATOS!$G$2:$G$20000,"EX")=0),0))))</f>
      </c>
      <c r="H12530">
        <f>IF(DATOS!$G12530&lt;&gt;"EX",0,--(COUNTIFS(DATOS!$A$2:$A$20000,DATOS!$A12530,DATOS!$D$2:$D$20000,DATOS!$D12530,DATOS!$E$2:$E$20000,DATOS!$E12530,DATOS!$I$2:$I$20000,DATOS!$I12530,DATOS!$G$2:$G$20000,"OR")=0))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DATOS!$A$2:$A$20000,DATOS!$A12531,DATOS!$D$2:$D$20000,DATOS!$D12531,DATOS!$E$2:$E$20000,DATOS!$E12531,DATOS!$I$2:$I$20000,DATOS!$I12531,DATOS!$G$2:$G$20000,"EX")=0),0))))</f>
      </c>
      <c r="H12531">
        <f>IF(DATOS!$G12531&lt;&gt;"EX",0,--(COUNTIFS(DATOS!$A$2:$A$20000,DATOS!$A12531,DATOS!$D$2:$D$20000,DATOS!$D12531,DATOS!$E$2:$E$20000,DATOS!$E12531,DATOS!$I$2:$I$20000,DATOS!$I12531,DATOS!$G$2:$G$20000,"OR")=0))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DATOS!$A$2:$A$20000,DATOS!$A12532,DATOS!$D$2:$D$20000,DATOS!$D12532,DATOS!$E$2:$E$20000,DATOS!$E12532,DATOS!$I$2:$I$20000,DATOS!$I12532,DATOS!$G$2:$G$20000,"EX")=0),0))))</f>
      </c>
      <c r="H12532">
        <f>IF(DATOS!$G12532&lt;&gt;"EX",0,--(COUNTIFS(DATOS!$A$2:$A$20000,DATOS!$A12532,DATOS!$D$2:$D$20000,DATOS!$D12532,DATOS!$E$2:$E$20000,DATOS!$E12532,DATOS!$I$2:$I$20000,DATOS!$I12532,DATOS!$G$2:$G$20000,"OR")=0))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DATOS!$A$2:$A$20000,DATOS!$A12533,DATOS!$D$2:$D$20000,DATOS!$D12533,DATOS!$E$2:$E$20000,DATOS!$E12533,DATOS!$I$2:$I$20000,DATOS!$I12533,DATOS!$G$2:$G$20000,"EX")=0),0))))</f>
      </c>
      <c r="H12533">
        <f>IF(DATOS!$G12533&lt;&gt;"EX",0,--(COUNTIFS(DATOS!$A$2:$A$20000,DATOS!$A12533,DATOS!$D$2:$D$20000,DATOS!$D12533,DATOS!$E$2:$E$20000,DATOS!$E12533,DATOS!$I$2:$I$20000,DATOS!$I12533,DATOS!$G$2:$G$20000,"OR")=0))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DATOS!$A$2:$A$20000,DATOS!$A12534,DATOS!$D$2:$D$20000,DATOS!$D12534,DATOS!$E$2:$E$20000,DATOS!$E12534,DATOS!$I$2:$I$20000,DATOS!$I12534,DATOS!$G$2:$G$20000,"EX")=0),0))))</f>
      </c>
      <c r="H12534">
        <f>IF(DATOS!$G12534&lt;&gt;"EX",0,--(COUNTIFS(DATOS!$A$2:$A$20000,DATOS!$A12534,DATOS!$D$2:$D$20000,DATOS!$D12534,DATOS!$E$2:$E$20000,DATOS!$E12534,DATOS!$I$2:$I$20000,DATOS!$I12534,DATOS!$G$2:$G$20000,"OR")=0))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DATOS!$A$2:$A$20000,DATOS!$A12535,DATOS!$D$2:$D$20000,DATOS!$D12535,DATOS!$E$2:$E$20000,DATOS!$E12535,DATOS!$I$2:$I$20000,DATOS!$I12535,DATOS!$G$2:$G$20000,"EX")=0),0))))</f>
      </c>
      <c r="H12535">
        <f>IF(DATOS!$G12535&lt;&gt;"EX",0,--(COUNTIFS(DATOS!$A$2:$A$20000,DATOS!$A12535,DATOS!$D$2:$D$20000,DATOS!$D12535,DATOS!$E$2:$E$20000,DATOS!$E12535,DATOS!$I$2:$I$20000,DATOS!$I12535,DATOS!$G$2:$G$20000,"OR")=0))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DATOS!$A$2:$A$20000,DATOS!$A12536,DATOS!$D$2:$D$20000,DATOS!$D12536,DATOS!$E$2:$E$20000,DATOS!$E12536,DATOS!$I$2:$I$20000,DATOS!$I12536,DATOS!$G$2:$G$20000,"EX")=0),0))))</f>
      </c>
      <c r="H12536">
        <f>IF(DATOS!$G12536&lt;&gt;"EX",0,--(COUNTIFS(DATOS!$A$2:$A$20000,DATOS!$A12536,DATOS!$D$2:$D$20000,DATOS!$D12536,DATOS!$E$2:$E$20000,DATOS!$E12536,DATOS!$I$2:$I$20000,DATOS!$I12536,DATOS!$G$2:$G$20000,"OR")=0))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DATOS!$A$2:$A$20000,DATOS!$A12537,DATOS!$D$2:$D$20000,DATOS!$D12537,DATOS!$E$2:$E$20000,DATOS!$E12537,DATOS!$I$2:$I$20000,DATOS!$I12537,DATOS!$G$2:$G$20000,"EX")=0),0))))</f>
      </c>
      <c r="H12537">
        <f>IF(DATOS!$G12537&lt;&gt;"EX",0,--(COUNTIFS(DATOS!$A$2:$A$20000,DATOS!$A12537,DATOS!$D$2:$D$20000,DATOS!$D12537,DATOS!$E$2:$E$20000,DATOS!$E12537,DATOS!$I$2:$I$20000,DATOS!$I12537,DATOS!$G$2:$G$20000,"OR")=0))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DATOS!$A$2:$A$20000,DATOS!$A12538,DATOS!$D$2:$D$20000,DATOS!$D12538,DATOS!$E$2:$E$20000,DATOS!$E12538,DATOS!$I$2:$I$20000,DATOS!$I12538,DATOS!$G$2:$G$20000,"EX")=0),0))))</f>
      </c>
      <c r="H12538">
        <f>IF(DATOS!$G12538&lt;&gt;"EX",0,--(COUNTIFS(DATOS!$A$2:$A$20000,DATOS!$A12538,DATOS!$D$2:$D$20000,DATOS!$D12538,DATOS!$E$2:$E$20000,DATOS!$E12538,DATOS!$I$2:$I$20000,DATOS!$I12538,DATOS!$G$2:$G$20000,"OR")=0))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DATOS!$A$2:$A$20000,DATOS!$A12539,DATOS!$D$2:$D$20000,DATOS!$D12539,DATOS!$E$2:$E$20000,DATOS!$E12539,DATOS!$I$2:$I$20000,DATOS!$I12539,DATOS!$G$2:$G$20000,"EX")=0),0))))</f>
      </c>
      <c r="H12539">
        <f>IF(DATOS!$G12539&lt;&gt;"EX",0,--(COUNTIFS(DATOS!$A$2:$A$20000,DATOS!$A12539,DATOS!$D$2:$D$20000,DATOS!$D12539,DATOS!$E$2:$E$20000,DATOS!$E12539,DATOS!$I$2:$I$20000,DATOS!$I12539,DATOS!$G$2:$G$20000,"OR")=0))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DATOS!$A$2:$A$20000,DATOS!$A12540,DATOS!$D$2:$D$20000,DATOS!$D12540,DATOS!$E$2:$E$20000,DATOS!$E12540,DATOS!$I$2:$I$20000,DATOS!$I12540,DATOS!$G$2:$G$20000,"EX")=0),0))))</f>
      </c>
      <c r="H12540">
        <f>IF(DATOS!$G12540&lt;&gt;"EX",0,--(COUNTIFS(DATOS!$A$2:$A$20000,DATOS!$A12540,DATOS!$D$2:$D$20000,DATOS!$D12540,DATOS!$E$2:$E$20000,DATOS!$E12540,DATOS!$I$2:$I$20000,DATOS!$I12540,DATOS!$G$2:$G$20000,"OR")=0))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DATOS!$A$2:$A$20000,DATOS!$A12541,DATOS!$D$2:$D$20000,DATOS!$D12541,DATOS!$E$2:$E$20000,DATOS!$E12541,DATOS!$I$2:$I$20000,DATOS!$I12541,DATOS!$G$2:$G$20000,"EX")=0),0))))</f>
      </c>
      <c r="H12541">
        <f>IF(DATOS!$G12541&lt;&gt;"EX",0,--(COUNTIFS(DATOS!$A$2:$A$20000,DATOS!$A12541,DATOS!$D$2:$D$20000,DATOS!$D12541,DATOS!$E$2:$E$20000,DATOS!$E12541,DATOS!$I$2:$I$20000,DATOS!$I12541,DATOS!$G$2:$G$20000,"OR")=0))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DATOS!$A$2:$A$20000,DATOS!$A12542,DATOS!$D$2:$D$20000,DATOS!$D12542,DATOS!$E$2:$E$20000,DATOS!$E12542,DATOS!$I$2:$I$20000,DATOS!$I12542,DATOS!$G$2:$G$20000,"EX")=0),0))))</f>
      </c>
      <c r="H12542">
        <f>IF(DATOS!$G12542&lt;&gt;"EX",0,--(COUNTIFS(DATOS!$A$2:$A$20000,DATOS!$A12542,DATOS!$D$2:$D$20000,DATOS!$D12542,DATOS!$E$2:$E$20000,DATOS!$E12542,DATOS!$I$2:$I$20000,DATOS!$I12542,DATOS!$G$2:$G$20000,"OR")=0))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DATOS!$A$2:$A$20000,DATOS!$A12543,DATOS!$D$2:$D$20000,DATOS!$D12543,DATOS!$E$2:$E$20000,DATOS!$E12543,DATOS!$I$2:$I$20000,DATOS!$I12543,DATOS!$G$2:$G$20000,"EX")=0),0))))</f>
      </c>
      <c r="H12543">
        <f>IF(DATOS!$G12543&lt;&gt;"EX",0,--(COUNTIFS(DATOS!$A$2:$A$20000,DATOS!$A12543,DATOS!$D$2:$D$20000,DATOS!$D12543,DATOS!$E$2:$E$20000,DATOS!$E12543,DATOS!$I$2:$I$20000,DATOS!$I12543,DATOS!$G$2:$G$20000,"OR")=0))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DATOS!$A$2:$A$20000,DATOS!$A12544,DATOS!$D$2:$D$20000,DATOS!$D12544,DATOS!$E$2:$E$20000,DATOS!$E12544,DATOS!$I$2:$I$20000,DATOS!$I12544,DATOS!$G$2:$G$20000,"EX")=0),0))))</f>
      </c>
      <c r="H12544">
        <f>IF(DATOS!$G12544&lt;&gt;"EX",0,--(COUNTIFS(DATOS!$A$2:$A$20000,DATOS!$A12544,DATOS!$D$2:$D$20000,DATOS!$D12544,DATOS!$E$2:$E$20000,DATOS!$E12544,DATOS!$I$2:$I$20000,DATOS!$I12544,DATOS!$G$2:$G$20000,"OR")=0))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DATOS!$A$2:$A$20000,DATOS!$A12545,DATOS!$D$2:$D$20000,DATOS!$D12545,DATOS!$E$2:$E$20000,DATOS!$E12545,DATOS!$I$2:$I$20000,DATOS!$I12545,DATOS!$G$2:$G$20000,"EX")=0),0))))</f>
      </c>
      <c r="H12545">
        <f>IF(DATOS!$G12545&lt;&gt;"EX",0,--(COUNTIFS(DATOS!$A$2:$A$20000,DATOS!$A12545,DATOS!$D$2:$D$20000,DATOS!$D12545,DATOS!$E$2:$E$20000,DATOS!$E12545,DATOS!$I$2:$I$20000,DATOS!$I12545,DATOS!$G$2:$G$20000,"OR")=0))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DATOS!$A$2:$A$20000,DATOS!$A12546,DATOS!$D$2:$D$20000,DATOS!$D12546,DATOS!$E$2:$E$20000,DATOS!$E12546,DATOS!$I$2:$I$20000,DATOS!$I12546,DATOS!$G$2:$G$20000,"EX")=0),0))))</f>
      </c>
      <c r="H12546">
        <f>IF(DATOS!$G12546&lt;&gt;"EX",0,--(COUNTIFS(DATOS!$A$2:$A$20000,DATOS!$A12546,DATOS!$D$2:$D$20000,DATOS!$D12546,DATOS!$E$2:$E$20000,DATOS!$E12546,DATOS!$I$2:$I$20000,DATOS!$I12546,DATOS!$G$2:$G$20000,"OR")=0))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DATOS!$A$2:$A$20000,DATOS!$A12547,DATOS!$D$2:$D$20000,DATOS!$D12547,DATOS!$E$2:$E$20000,DATOS!$E12547,DATOS!$I$2:$I$20000,DATOS!$I12547,DATOS!$G$2:$G$20000,"EX")=0),0))))</f>
      </c>
      <c r="H12547">
        <f>IF(DATOS!$G12547&lt;&gt;"EX",0,--(COUNTIFS(DATOS!$A$2:$A$20000,DATOS!$A12547,DATOS!$D$2:$D$20000,DATOS!$D12547,DATOS!$E$2:$E$20000,DATOS!$E12547,DATOS!$I$2:$I$20000,DATOS!$I12547,DATOS!$G$2:$G$20000,"OR")=0))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DATOS!$A$2:$A$20000,DATOS!$A12548,DATOS!$D$2:$D$20000,DATOS!$D12548,DATOS!$E$2:$E$20000,DATOS!$E12548,DATOS!$I$2:$I$20000,DATOS!$I12548,DATOS!$G$2:$G$20000,"EX")=0),0))))</f>
      </c>
      <c r="H12548">
        <f>IF(DATOS!$G12548&lt;&gt;"EX",0,--(COUNTIFS(DATOS!$A$2:$A$20000,DATOS!$A12548,DATOS!$D$2:$D$20000,DATOS!$D12548,DATOS!$E$2:$E$20000,DATOS!$E12548,DATOS!$I$2:$I$20000,DATOS!$I12548,DATOS!$G$2:$G$20000,"OR")=0))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DATOS!$A$2:$A$20000,DATOS!$A12549,DATOS!$D$2:$D$20000,DATOS!$D12549,DATOS!$E$2:$E$20000,DATOS!$E12549,DATOS!$I$2:$I$20000,DATOS!$I12549,DATOS!$G$2:$G$20000,"EX")=0),0))))</f>
      </c>
      <c r="H12549">
        <f>IF(DATOS!$G12549&lt;&gt;"EX",0,--(COUNTIFS(DATOS!$A$2:$A$20000,DATOS!$A12549,DATOS!$D$2:$D$20000,DATOS!$D12549,DATOS!$E$2:$E$20000,DATOS!$E12549,DATOS!$I$2:$I$20000,DATOS!$I12549,DATOS!$G$2:$G$20000,"OR")=0))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DATOS!$A$2:$A$20000,DATOS!$A12550,DATOS!$D$2:$D$20000,DATOS!$D12550,DATOS!$E$2:$E$20000,DATOS!$E12550,DATOS!$I$2:$I$20000,DATOS!$I12550,DATOS!$G$2:$G$20000,"EX")=0),0))))</f>
      </c>
      <c r="H12550">
        <f>IF(DATOS!$G12550&lt;&gt;"EX",0,--(COUNTIFS(DATOS!$A$2:$A$20000,DATOS!$A12550,DATOS!$D$2:$D$20000,DATOS!$D12550,DATOS!$E$2:$E$20000,DATOS!$E12550,DATOS!$I$2:$I$20000,DATOS!$I12550,DATOS!$G$2:$G$20000,"OR")=0))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DATOS!$A$2:$A$20000,DATOS!$A12551,DATOS!$D$2:$D$20000,DATOS!$D12551,DATOS!$E$2:$E$20000,DATOS!$E12551,DATOS!$I$2:$I$20000,DATOS!$I12551,DATOS!$G$2:$G$20000,"EX")=0),0))))</f>
      </c>
      <c r="H12551">
        <f>IF(DATOS!$G12551&lt;&gt;"EX",0,--(COUNTIFS(DATOS!$A$2:$A$20000,DATOS!$A12551,DATOS!$D$2:$D$20000,DATOS!$D12551,DATOS!$E$2:$E$20000,DATOS!$E12551,DATOS!$I$2:$I$20000,DATOS!$I12551,DATOS!$G$2:$G$20000,"OR")=0))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DATOS!$A$2:$A$20000,DATOS!$A12552,DATOS!$D$2:$D$20000,DATOS!$D12552,DATOS!$E$2:$E$20000,DATOS!$E12552,DATOS!$I$2:$I$20000,DATOS!$I12552,DATOS!$G$2:$G$20000,"EX")=0),0))))</f>
      </c>
      <c r="H12552">
        <f>IF(DATOS!$G12552&lt;&gt;"EX",0,--(COUNTIFS(DATOS!$A$2:$A$20000,DATOS!$A12552,DATOS!$D$2:$D$20000,DATOS!$D12552,DATOS!$E$2:$E$20000,DATOS!$E12552,DATOS!$I$2:$I$20000,DATOS!$I12552,DATOS!$G$2:$G$20000,"OR")=0))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DATOS!$A$2:$A$20000,DATOS!$A12553,DATOS!$D$2:$D$20000,DATOS!$D12553,DATOS!$E$2:$E$20000,DATOS!$E12553,DATOS!$I$2:$I$20000,DATOS!$I12553,DATOS!$G$2:$G$20000,"EX")=0),0))))</f>
      </c>
      <c r="H12553">
        <f>IF(DATOS!$G12553&lt;&gt;"EX",0,--(COUNTIFS(DATOS!$A$2:$A$20000,DATOS!$A12553,DATOS!$D$2:$D$20000,DATOS!$D12553,DATOS!$E$2:$E$20000,DATOS!$E12553,DATOS!$I$2:$I$20000,DATOS!$I12553,DATOS!$G$2:$G$20000,"OR")=0))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DATOS!$A$2:$A$20000,DATOS!$A12554,DATOS!$D$2:$D$20000,DATOS!$D12554,DATOS!$E$2:$E$20000,DATOS!$E12554,DATOS!$I$2:$I$20000,DATOS!$I12554,DATOS!$G$2:$G$20000,"EX")=0),0))))</f>
      </c>
      <c r="H12554">
        <f>IF(DATOS!$G12554&lt;&gt;"EX",0,--(COUNTIFS(DATOS!$A$2:$A$20000,DATOS!$A12554,DATOS!$D$2:$D$20000,DATOS!$D12554,DATOS!$E$2:$E$20000,DATOS!$E12554,DATOS!$I$2:$I$20000,DATOS!$I12554,DATOS!$G$2:$G$20000,"OR")=0))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DATOS!$A$2:$A$20000,DATOS!$A12555,DATOS!$D$2:$D$20000,DATOS!$D12555,DATOS!$E$2:$E$20000,DATOS!$E12555,DATOS!$I$2:$I$20000,DATOS!$I12555,DATOS!$G$2:$G$20000,"EX")=0),0))))</f>
      </c>
      <c r="H12555">
        <f>IF(DATOS!$G12555&lt;&gt;"EX",0,--(COUNTIFS(DATOS!$A$2:$A$20000,DATOS!$A12555,DATOS!$D$2:$D$20000,DATOS!$D12555,DATOS!$E$2:$E$20000,DATOS!$E12555,DATOS!$I$2:$I$20000,DATOS!$I12555,DATOS!$G$2:$G$20000,"OR")=0))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DATOS!$A$2:$A$20000,DATOS!$A12556,DATOS!$D$2:$D$20000,DATOS!$D12556,DATOS!$E$2:$E$20000,DATOS!$E12556,DATOS!$I$2:$I$20000,DATOS!$I12556,DATOS!$G$2:$G$20000,"EX")=0),0))))</f>
      </c>
      <c r="H12556">
        <f>IF(DATOS!$G12556&lt;&gt;"EX",0,--(COUNTIFS(DATOS!$A$2:$A$20000,DATOS!$A12556,DATOS!$D$2:$D$20000,DATOS!$D12556,DATOS!$E$2:$E$20000,DATOS!$E12556,DATOS!$I$2:$I$20000,DATOS!$I12556,DATOS!$G$2:$G$20000,"OR")=0))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DATOS!$A$2:$A$20000,DATOS!$A12557,DATOS!$D$2:$D$20000,DATOS!$D12557,DATOS!$E$2:$E$20000,DATOS!$E12557,DATOS!$I$2:$I$20000,DATOS!$I12557,DATOS!$G$2:$G$20000,"EX")=0),0))))</f>
      </c>
      <c r="H12557">
        <f>IF(DATOS!$G12557&lt;&gt;"EX",0,--(COUNTIFS(DATOS!$A$2:$A$20000,DATOS!$A12557,DATOS!$D$2:$D$20000,DATOS!$D12557,DATOS!$E$2:$E$20000,DATOS!$E12557,DATOS!$I$2:$I$20000,DATOS!$I12557,DATOS!$G$2:$G$20000,"OR")=0))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DATOS!$A$2:$A$20000,DATOS!$A12558,DATOS!$D$2:$D$20000,DATOS!$D12558,DATOS!$E$2:$E$20000,DATOS!$E12558,DATOS!$I$2:$I$20000,DATOS!$I12558,DATOS!$G$2:$G$20000,"EX")=0),0))))</f>
      </c>
      <c r="H12558">
        <f>IF(DATOS!$G12558&lt;&gt;"EX",0,--(COUNTIFS(DATOS!$A$2:$A$20000,DATOS!$A12558,DATOS!$D$2:$D$20000,DATOS!$D12558,DATOS!$E$2:$E$20000,DATOS!$E12558,DATOS!$I$2:$I$20000,DATOS!$I12558,DATOS!$G$2:$G$20000,"OR")=0))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DATOS!$A$2:$A$20000,DATOS!$A12559,DATOS!$D$2:$D$20000,DATOS!$D12559,DATOS!$E$2:$E$20000,DATOS!$E12559,DATOS!$I$2:$I$20000,DATOS!$I12559,DATOS!$G$2:$G$20000,"EX")=0),0))))</f>
      </c>
      <c r="H12559">
        <f>IF(DATOS!$G12559&lt;&gt;"EX",0,--(COUNTIFS(DATOS!$A$2:$A$20000,DATOS!$A12559,DATOS!$D$2:$D$20000,DATOS!$D12559,DATOS!$E$2:$E$20000,DATOS!$E12559,DATOS!$I$2:$I$20000,DATOS!$I12559,DATOS!$G$2:$G$20000,"OR")=0))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DATOS!$A$2:$A$20000,DATOS!$A12560,DATOS!$D$2:$D$20000,DATOS!$D12560,DATOS!$E$2:$E$20000,DATOS!$E12560,DATOS!$I$2:$I$20000,DATOS!$I12560,DATOS!$G$2:$G$20000,"EX")=0),0))))</f>
      </c>
      <c r="H12560">
        <f>IF(DATOS!$G12560&lt;&gt;"EX",0,--(COUNTIFS(DATOS!$A$2:$A$20000,DATOS!$A12560,DATOS!$D$2:$D$20000,DATOS!$D12560,DATOS!$E$2:$E$20000,DATOS!$E12560,DATOS!$I$2:$I$20000,DATOS!$I12560,DATOS!$G$2:$G$20000,"OR")=0))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DATOS!$A$2:$A$20000,DATOS!$A12561,DATOS!$D$2:$D$20000,DATOS!$D12561,DATOS!$E$2:$E$20000,DATOS!$E12561,DATOS!$I$2:$I$20000,DATOS!$I12561,DATOS!$G$2:$G$20000,"EX")=0),0))))</f>
      </c>
      <c r="H12561">
        <f>IF(DATOS!$G12561&lt;&gt;"EX",0,--(COUNTIFS(DATOS!$A$2:$A$20000,DATOS!$A12561,DATOS!$D$2:$D$20000,DATOS!$D12561,DATOS!$E$2:$E$20000,DATOS!$E12561,DATOS!$I$2:$I$20000,DATOS!$I12561,DATOS!$G$2:$G$20000,"OR")=0))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DATOS!$A$2:$A$20000,DATOS!$A12562,DATOS!$D$2:$D$20000,DATOS!$D12562,DATOS!$E$2:$E$20000,DATOS!$E12562,DATOS!$I$2:$I$20000,DATOS!$I12562,DATOS!$G$2:$G$20000,"EX")=0),0))))</f>
      </c>
      <c r="H12562">
        <f>IF(DATOS!$G12562&lt;&gt;"EX",0,--(COUNTIFS(DATOS!$A$2:$A$20000,DATOS!$A12562,DATOS!$D$2:$D$20000,DATOS!$D12562,DATOS!$E$2:$E$20000,DATOS!$E12562,DATOS!$I$2:$I$20000,DATOS!$I12562,DATOS!$G$2:$G$20000,"OR")=0))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DATOS!$A$2:$A$20000,DATOS!$A12563,DATOS!$D$2:$D$20000,DATOS!$D12563,DATOS!$E$2:$E$20000,DATOS!$E12563,DATOS!$I$2:$I$20000,DATOS!$I12563,DATOS!$G$2:$G$20000,"EX")=0),0))))</f>
      </c>
      <c r="H12563">
        <f>IF(DATOS!$G12563&lt;&gt;"EX",0,--(COUNTIFS(DATOS!$A$2:$A$20000,DATOS!$A12563,DATOS!$D$2:$D$20000,DATOS!$D12563,DATOS!$E$2:$E$20000,DATOS!$E12563,DATOS!$I$2:$I$20000,DATOS!$I12563,DATOS!$G$2:$G$20000,"OR")=0))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DATOS!$A$2:$A$20000,DATOS!$A12564,DATOS!$D$2:$D$20000,DATOS!$D12564,DATOS!$E$2:$E$20000,DATOS!$E12564,DATOS!$I$2:$I$20000,DATOS!$I12564,DATOS!$G$2:$G$20000,"EX")=0),0))))</f>
      </c>
      <c r="H12564">
        <f>IF(DATOS!$G12564&lt;&gt;"EX",0,--(COUNTIFS(DATOS!$A$2:$A$20000,DATOS!$A12564,DATOS!$D$2:$D$20000,DATOS!$D12564,DATOS!$E$2:$E$20000,DATOS!$E12564,DATOS!$I$2:$I$20000,DATOS!$I12564,DATOS!$G$2:$G$20000,"OR")=0))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DATOS!$A$2:$A$20000,DATOS!$A12565,DATOS!$D$2:$D$20000,DATOS!$D12565,DATOS!$E$2:$E$20000,DATOS!$E12565,DATOS!$I$2:$I$20000,DATOS!$I12565,DATOS!$G$2:$G$20000,"EX")=0),0))))</f>
      </c>
      <c r="H12565">
        <f>IF(DATOS!$G12565&lt;&gt;"EX",0,--(COUNTIFS(DATOS!$A$2:$A$20000,DATOS!$A12565,DATOS!$D$2:$D$20000,DATOS!$D12565,DATOS!$E$2:$E$20000,DATOS!$E12565,DATOS!$I$2:$I$20000,DATOS!$I12565,DATOS!$G$2:$G$20000,"OR")=0))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DATOS!$A$2:$A$20000,DATOS!$A12566,DATOS!$D$2:$D$20000,DATOS!$D12566,DATOS!$E$2:$E$20000,DATOS!$E12566,DATOS!$I$2:$I$20000,DATOS!$I12566,DATOS!$G$2:$G$20000,"EX")=0),0))))</f>
      </c>
      <c r="H12566">
        <f>IF(DATOS!$G12566&lt;&gt;"EX",0,--(COUNTIFS(DATOS!$A$2:$A$20000,DATOS!$A12566,DATOS!$D$2:$D$20000,DATOS!$D12566,DATOS!$E$2:$E$20000,DATOS!$E12566,DATOS!$I$2:$I$20000,DATOS!$I12566,DATOS!$G$2:$G$20000,"OR")=0))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DATOS!$A$2:$A$20000,DATOS!$A12567,DATOS!$D$2:$D$20000,DATOS!$D12567,DATOS!$E$2:$E$20000,DATOS!$E12567,DATOS!$I$2:$I$20000,DATOS!$I12567,DATOS!$G$2:$G$20000,"EX")=0),0))))</f>
      </c>
      <c r="H12567">
        <f>IF(DATOS!$G12567&lt;&gt;"EX",0,--(COUNTIFS(DATOS!$A$2:$A$20000,DATOS!$A12567,DATOS!$D$2:$D$20000,DATOS!$D12567,DATOS!$E$2:$E$20000,DATOS!$E12567,DATOS!$I$2:$I$20000,DATOS!$I12567,DATOS!$G$2:$G$20000,"OR")=0))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DATOS!$A$2:$A$20000,DATOS!$A12568,DATOS!$D$2:$D$20000,DATOS!$D12568,DATOS!$E$2:$E$20000,DATOS!$E12568,DATOS!$I$2:$I$20000,DATOS!$I12568,DATOS!$G$2:$G$20000,"EX")=0),0))))</f>
      </c>
      <c r="H12568">
        <f>IF(DATOS!$G12568&lt;&gt;"EX",0,--(COUNTIFS(DATOS!$A$2:$A$20000,DATOS!$A12568,DATOS!$D$2:$D$20000,DATOS!$D12568,DATOS!$E$2:$E$20000,DATOS!$E12568,DATOS!$I$2:$I$20000,DATOS!$I12568,DATOS!$G$2:$G$20000,"OR")=0))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DATOS!$A$2:$A$20000,DATOS!$A12569,DATOS!$D$2:$D$20000,DATOS!$D12569,DATOS!$E$2:$E$20000,DATOS!$E12569,DATOS!$I$2:$I$20000,DATOS!$I12569,DATOS!$G$2:$G$20000,"EX")=0),0))))</f>
      </c>
      <c r="H12569">
        <f>IF(DATOS!$G12569&lt;&gt;"EX",0,--(COUNTIFS(DATOS!$A$2:$A$20000,DATOS!$A12569,DATOS!$D$2:$D$20000,DATOS!$D12569,DATOS!$E$2:$E$20000,DATOS!$E12569,DATOS!$I$2:$I$20000,DATOS!$I12569,DATOS!$G$2:$G$20000,"OR")=0))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DATOS!$A$2:$A$20000,DATOS!$A12570,DATOS!$D$2:$D$20000,DATOS!$D12570,DATOS!$E$2:$E$20000,DATOS!$E12570,DATOS!$I$2:$I$20000,DATOS!$I12570,DATOS!$G$2:$G$20000,"EX")=0),0))))</f>
      </c>
      <c r="H12570">
        <f>IF(DATOS!$G12570&lt;&gt;"EX",0,--(COUNTIFS(DATOS!$A$2:$A$20000,DATOS!$A12570,DATOS!$D$2:$D$20000,DATOS!$D12570,DATOS!$E$2:$E$20000,DATOS!$E12570,DATOS!$I$2:$I$20000,DATOS!$I12570,DATOS!$G$2:$G$20000,"OR")=0))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DATOS!$A$2:$A$20000,DATOS!$A12571,DATOS!$D$2:$D$20000,DATOS!$D12571,DATOS!$E$2:$E$20000,DATOS!$E12571,DATOS!$I$2:$I$20000,DATOS!$I12571,DATOS!$G$2:$G$20000,"EX")=0),0))))</f>
      </c>
      <c r="H12571">
        <f>IF(DATOS!$G12571&lt;&gt;"EX",0,--(COUNTIFS(DATOS!$A$2:$A$20000,DATOS!$A12571,DATOS!$D$2:$D$20000,DATOS!$D12571,DATOS!$E$2:$E$20000,DATOS!$E12571,DATOS!$I$2:$I$20000,DATOS!$I12571,DATOS!$G$2:$G$20000,"OR")=0))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DATOS!$A$2:$A$20000,DATOS!$A12572,DATOS!$D$2:$D$20000,DATOS!$D12572,DATOS!$E$2:$E$20000,DATOS!$E12572,DATOS!$I$2:$I$20000,DATOS!$I12572,DATOS!$G$2:$G$20000,"EX")=0),0))))</f>
      </c>
      <c r="H12572">
        <f>IF(DATOS!$G12572&lt;&gt;"EX",0,--(COUNTIFS(DATOS!$A$2:$A$20000,DATOS!$A12572,DATOS!$D$2:$D$20000,DATOS!$D12572,DATOS!$E$2:$E$20000,DATOS!$E12572,DATOS!$I$2:$I$20000,DATOS!$I12572,DATOS!$G$2:$G$20000,"OR")=0))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DATOS!$A$2:$A$20000,DATOS!$A12573,DATOS!$D$2:$D$20000,DATOS!$D12573,DATOS!$E$2:$E$20000,DATOS!$E12573,DATOS!$I$2:$I$20000,DATOS!$I12573,DATOS!$G$2:$G$20000,"EX")=0),0))))</f>
      </c>
      <c r="H12573">
        <f>IF(DATOS!$G12573&lt;&gt;"EX",0,--(COUNTIFS(DATOS!$A$2:$A$20000,DATOS!$A12573,DATOS!$D$2:$D$20000,DATOS!$D12573,DATOS!$E$2:$E$20000,DATOS!$E12573,DATOS!$I$2:$I$20000,DATOS!$I12573,DATOS!$G$2:$G$20000,"OR")=0))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DATOS!$A$2:$A$20000,DATOS!$A12574,DATOS!$D$2:$D$20000,DATOS!$D12574,DATOS!$E$2:$E$20000,DATOS!$E12574,DATOS!$I$2:$I$20000,DATOS!$I12574,DATOS!$G$2:$G$20000,"EX")=0),0))))</f>
      </c>
      <c r="H12574">
        <f>IF(DATOS!$G12574&lt;&gt;"EX",0,--(COUNTIFS(DATOS!$A$2:$A$20000,DATOS!$A12574,DATOS!$D$2:$D$20000,DATOS!$D12574,DATOS!$E$2:$E$20000,DATOS!$E12574,DATOS!$I$2:$I$20000,DATOS!$I12574,DATOS!$G$2:$G$20000,"OR")=0))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DATOS!$A$2:$A$20000,DATOS!$A12575,DATOS!$D$2:$D$20000,DATOS!$D12575,DATOS!$E$2:$E$20000,DATOS!$E12575,DATOS!$I$2:$I$20000,DATOS!$I12575,DATOS!$G$2:$G$20000,"EX")=0),0))))</f>
      </c>
      <c r="H12575">
        <f>IF(DATOS!$G12575&lt;&gt;"EX",0,--(COUNTIFS(DATOS!$A$2:$A$20000,DATOS!$A12575,DATOS!$D$2:$D$20000,DATOS!$D12575,DATOS!$E$2:$E$20000,DATOS!$E12575,DATOS!$I$2:$I$20000,DATOS!$I12575,DATOS!$G$2:$G$20000,"OR")=0))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DATOS!$A$2:$A$20000,DATOS!$A12576,DATOS!$D$2:$D$20000,DATOS!$D12576,DATOS!$E$2:$E$20000,DATOS!$E12576,DATOS!$I$2:$I$20000,DATOS!$I12576,DATOS!$G$2:$G$20000,"EX")=0),0))))</f>
      </c>
      <c r="H12576">
        <f>IF(DATOS!$G12576&lt;&gt;"EX",0,--(COUNTIFS(DATOS!$A$2:$A$20000,DATOS!$A12576,DATOS!$D$2:$D$20000,DATOS!$D12576,DATOS!$E$2:$E$20000,DATOS!$E12576,DATOS!$I$2:$I$20000,DATOS!$I12576,DATOS!$G$2:$G$20000,"OR")=0))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DATOS!$A$2:$A$20000,DATOS!$A12577,DATOS!$D$2:$D$20000,DATOS!$D12577,DATOS!$E$2:$E$20000,DATOS!$E12577,DATOS!$I$2:$I$20000,DATOS!$I12577,DATOS!$G$2:$G$20000,"EX")=0),0))))</f>
      </c>
      <c r="H12577">
        <f>IF(DATOS!$G12577&lt;&gt;"EX",0,--(COUNTIFS(DATOS!$A$2:$A$20000,DATOS!$A12577,DATOS!$D$2:$D$20000,DATOS!$D12577,DATOS!$E$2:$E$20000,DATOS!$E12577,DATOS!$I$2:$I$20000,DATOS!$I12577,DATOS!$G$2:$G$20000,"OR")=0))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DATOS!$A$2:$A$20000,DATOS!$A12578,DATOS!$D$2:$D$20000,DATOS!$D12578,DATOS!$E$2:$E$20000,DATOS!$E12578,DATOS!$I$2:$I$20000,DATOS!$I12578,DATOS!$G$2:$G$20000,"EX")=0),0))))</f>
      </c>
      <c r="H12578">
        <f>IF(DATOS!$G12578&lt;&gt;"EX",0,--(COUNTIFS(DATOS!$A$2:$A$20000,DATOS!$A12578,DATOS!$D$2:$D$20000,DATOS!$D12578,DATOS!$E$2:$E$20000,DATOS!$E12578,DATOS!$I$2:$I$20000,DATOS!$I12578,DATOS!$G$2:$G$20000,"OR")=0))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DATOS!$A$2:$A$20000,DATOS!$A12579,DATOS!$D$2:$D$20000,DATOS!$D12579,DATOS!$E$2:$E$20000,DATOS!$E12579,DATOS!$I$2:$I$20000,DATOS!$I12579,DATOS!$G$2:$G$20000,"EX")=0),0))))</f>
      </c>
      <c r="H12579">
        <f>IF(DATOS!$G12579&lt;&gt;"EX",0,--(COUNTIFS(DATOS!$A$2:$A$20000,DATOS!$A12579,DATOS!$D$2:$D$20000,DATOS!$D12579,DATOS!$E$2:$E$20000,DATOS!$E12579,DATOS!$I$2:$I$20000,DATOS!$I12579,DATOS!$G$2:$G$20000,"OR")=0))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DATOS!$A$2:$A$20000,DATOS!$A12580,DATOS!$D$2:$D$20000,DATOS!$D12580,DATOS!$E$2:$E$20000,DATOS!$E12580,DATOS!$I$2:$I$20000,DATOS!$I12580,DATOS!$G$2:$G$20000,"EX")=0),0))))</f>
      </c>
      <c r="H12580">
        <f>IF(DATOS!$G12580&lt;&gt;"EX",0,--(COUNTIFS(DATOS!$A$2:$A$20000,DATOS!$A12580,DATOS!$D$2:$D$20000,DATOS!$D12580,DATOS!$E$2:$E$20000,DATOS!$E12580,DATOS!$I$2:$I$20000,DATOS!$I12580,DATOS!$G$2:$G$20000,"OR")=0))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DATOS!$A$2:$A$20000,DATOS!$A12581,DATOS!$D$2:$D$20000,DATOS!$D12581,DATOS!$E$2:$E$20000,DATOS!$E12581,DATOS!$I$2:$I$20000,DATOS!$I12581,DATOS!$G$2:$G$20000,"EX")=0),0))))</f>
      </c>
      <c r="H12581">
        <f>IF(DATOS!$G12581&lt;&gt;"EX",0,--(COUNTIFS(DATOS!$A$2:$A$20000,DATOS!$A12581,DATOS!$D$2:$D$20000,DATOS!$D12581,DATOS!$E$2:$E$20000,DATOS!$E12581,DATOS!$I$2:$I$20000,DATOS!$I12581,DATOS!$G$2:$G$20000,"OR")=0))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DATOS!$A$2:$A$20000,DATOS!$A12582,DATOS!$D$2:$D$20000,DATOS!$D12582,DATOS!$E$2:$E$20000,DATOS!$E12582,DATOS!$I$2:$I$20000,DATOS!$I12582,DATOS!$G$2:$G$20000,"EX")=0),0))))</f>
      </c>
      <c r="H12582">
        <f>IF(DATOS!$G12582&lt;&gt;"EX",0,--(COUNTIFS(DATOS!$A$2:$A$20000,DATOS!$A12582,DATOS!$D$2:$D$20000,DATOS!$D12582,DATOS!$E$2:$E$20000,DATOS!$E12582,DATOS!$I$2:$I$20000,DATOS!$I12582,DATOS!$G$2:$G$20000,"OR")=0))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DATOS!$A$2:$A$20000,DATOS!$A12583,DATOS!$D$2:$D$20000,DATOS!$D12583,DATOS!$E$2:$E$20000,DATOS!$E12583,DATOS!$I$2:$I$20000,DATOS!$I12583,DATOS!$G$2:$G$20000,"EX")=0),0))))</f>
      </c>
      <c r="H12583">
        <f>IF(DATOS!$G12583&lt;&gt;"EX",0,--(COUNTIFS(DATOS!$A$2:$A$20000,DATOS!$A12583,DATOS!$D$2:$D$20000,DATOS!$D12583,DATOS!$E$2:$E$20000,DATOS!$E12583,DATOS!$I$2:$I$20000,DATOS!$I12583,DATOS!$G$2:$G$20000,"OR")=0))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DATOS!$A$2:$A$20000,DATOS!$A12584,DATOS!$D$2:$D$20000,DATOS!$D12584,DATOS!$E$2:$E$20000,DATOS!$E12584,DATOS!$I$2:$I$20000,DATOS!$I12584,DATOS!$G$2:$G$20000,"EX")=0),0))))</f>
      </c>
      <c r="H12584">
        <f>IF(DATOS!$G12584&lt;&gt;"EX",0,--(COUNTIFS(DATOS!$A$2:$A$20000,DATOS!$A12584,DATOS!$D$2:$D$20000,DATOS!$D12584,DATOS!$E$2:$E$20000,DATOS!$E12584,DATOS!$I$2:$I$20000,DATOS!$I12584,DATOS!$G$2:$G$20000,"OR")=0))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DATOS!$A$2:$A$20000,DATOS!$A12585,DATOS!$D$2:$D$20000,DATOS!$D12585,DATOS!$E$2:$E$20000,DATOS!$E12585,DATOS!$I$2:$I$20000,DATOS!$I12585,DATOS!$G$2:$G$20000,"EX")=0),0))))</f>
      </c>
      <c r="H12585">
        <f>IF(DATOS!$G12585&lt;&gt;"EX",0,--(COUNTIFS(DATOS!$A$2:$A$20000,DATOS!$A12585,DATOS!$D$2:$D$20000,DATOS!$D12585,DATOS!$E$2:$E$20000,DATOS!$E12585,DATOS!$I$2:$I$20000,DATOS!$I12585,DATOS!$G$2:$G$20000,"OR")=0))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DATOS!$A$2:$A$20000,DATOS!$A12586,DATOS!$D$2:$D$20000,DATOS!$D12586,DATOS!$E$2:$E$20000,DATOS!$E12586,DATOS!$I$2:$I$20000,DATOS!$I12586,DATOS!$G$2:$G$20000,"EX")=0),0))))</f>
      </c>
      <c r="H12586">
        <f>IF(DATOS!$G12586&lt;&gt;"EX",0,--(COUNTIFS(DATOS!$A$2:$A$20000,DATOS!$A12586,DATOS!$D$2:$D$20000,DATOS!$D12586,DATOS!$E$2:$E$20000,DATOS!$E12586,DATOS!$I$2:$I$20000,DATOS!$I12586,DATOS!$G$2:$G$20000,"OR")=0))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DATOS!$A$2:$A$20000,DATOS!$A12587,DATOS!$D$2:$D$20000,DATOS!$D12587,DATOS!$E$2:$E$20000,DATOS!$E12587,DATOS!$I$2:$I$20000,DATOS!$I12587,DATOS!$G$2:$G$20000,"EX")=0),0))))</f>
      </c>
      <c r="H12587">
        <f>IF(DATOS!$G12587&lt;&gt;"EX",0,--(COUNTIFS(DATOS!$A$2:$A$20000,DATOS!$A12587,DATOS!$D$2:$D$20000,DATOS!$D12587,DATOS!$E$2:$E$20000,DATOS!$E12587,DATOS!$I$2:$I$20000,DATOS!$I12587,DATOS!$G$2:$G$20000,"OR")=0))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DATOS!$A$2:$A$20000,DATOS!$A12588,DATOS!$D$2:$D$20000,DATOS!$D12588,DATOS!$E$2:$E$20000,DATOS!$E12588,DATOS!$I$2:$I$20000,DATOS!$I12588,DATOS!$G$2:$G$20000,"EX")=0),0))))</f>
      </c>
      <c r="H12588">
        <f>IF(DATOS!$G12588&lt;&gt;"EX",0,--(COUNTIFS(DATOS!$A$2:$A$20000,DATOS!$A12588,DATOS!$D$2:$D$20000,DATOS!$D12588,DATOS!$E$2:$E$20000,DATOS!$E12588,DATOS!$I$2:$I$20000,DATOS!$I12588,DATOS!$G$2:$G$20000,"OR")=0))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DATOS!$A$2:$A$20000,DATOS!$A12589,DATOS!$D$2:$D$20000,DATOS!$D12589,DATOS!$E$2:$E$20000,DATOS!$E12589,DATOS!$I$2:$I$20000,DATOS!$I12589,DATOS!$G$2:$G$20000,"EX")=0),0))))</f>
      </c>
      <c r="H12589">
        <f>IF(DATOS!$G12589&lt;&gt;"EX",0,--(COUNTIFS(DATOS!$A$2:$A$20000,DATOS!$A12589,DATOS!$D$2:$D$20000,DATOS!$D12589,DATOS!$E$2:$E$20000,DATOS!$E12589,DATOS!$I$2:$I$20000,DATOS!$I12589,DATOS!$G$2:$G$20000,"OR")=0))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DATOS!$A$2:$A$20000,DATOS!$A12590,DATOS!$D$2:$D$20000,DATOS!$D12590,DATOS!$E$2:$E$20000,DATOS!$E12590,DATOS!$I$2:$I$20000,DATOS!$I12590,DATOS!$G$2:$G$20000,"EX")=0),0))))</f>
      </c>
      <c r="H12590">
        <f>IF(DATOS!$G12590&lt;&gt;"EX",0,--(COUNTIFS(DATOS!$A$2:$A$20000,DATOS!$A12590,DATOS!$D$2:$D$20000,DATOS!$D12590,DATOS!$E$2:$E$20000,DATOS!$E12590,DATOS!$I$2:$I$20000,DATOS!$I12590,DATOS!$G$2:$G$20000,"OR")=0))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DATOS!$A$2:$A$20000,DATOS!$A12591,DATOS!$D$2:$D$20000,DATOS!$D12591,DATOS!$E$2:$E$20000,DATOS!$E12591,DATOS!$I$2:$I$20000,DATOS!$I12591,DATOS!$G$2:$G$20000,"EX")=0),0))))</f>
      </c>
      <c r="H12591">
        <f>IF(DATOS!$G12591&lt;&gt;"EX",0,--(COUNTIFS(DATOS!$A$2:$A$20000,DATOS!$A12591,DATOS!$D$2:$D$20000,DATOS!$D12591,DATOS!$E$2:$E$20000,DATOS!$E12591,DATOS!$I$2:$I$20000,DATOS!$I12591,DATOS!$G$2:$G$20000,"OR")=0))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DATOS!$A$2:$A$20000,DATOS!$A12592,DATOS!$D$2:$D$20000,DATOS!$D12592,DATOS!$E$2:$E$20000,DATOS!$E12592,DATOS!$I$2:$I$20000,DATOS!$I12592,DATOS!$G$2:$G$20000,"EX")=0),0))))</f>
      </c>
      <c r="H12592">
        <f>IF(DATOS!$G12592&lt;&gt;"EX",0,--(COUNTIFS(DATOS!$A$2:$A$20000,DATOS!$A12592,DATOS!$D$2:$D$20000,DATOS!$D12592,DATOS!$E$2:$E$20000,DATOS!$E12592,DATOS!$I$2:$I$20000,DATOS!$I12592,DATOS!$G$2:$G$20000,"OR")=0))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DATOS!$A$2:$A$20000,DATOS!$A12593,DATOS!$D$2:$D$20000,DATOS!$D12593,DATOS!$E$2:$E$20000,DATOS!$E12593,DATOS!$I$2:$I$20000,DATOS!$I12593,DATOS!$G$2:$G$20000,"EX")=0),0))))</f>
      </c>
      <c r="H12593">
        <f>IF(DATOS!$G12593&lt;&gt;"EX",0,--(COUNTIFS(DATOS!$A$2:$A$20000,DATOS!$A12593,DATOS!$D$2:$D$20000,DATOS!$D12593,DATOS!$E$2:$E$20000,DATOS!$E12593,DATOS!$I$2:$I$20000,DATOS!$I12593,DATOS!$G$2:$G$20000,"OR")=0))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DATOS!$A$2:$A$20000,DATOS!$A12594,DATOS!$D$2:$D$20000,DATOS!$D12594,DATOS!$E$2:$E$20000,DATOS!$E12594,DATOS!$I$2:$I$20000,DATOS!$I12594,DATOS!$G$2:$G$20000,"EX")=0),0))))</f>
      </c>
      <c r="H12594">
        <f>IF(DATOS!$G12594&lt;&gt;"EX",0,--(COUNTIFS(DATOS!$A$2:$A$20000,DATOS!$A12594,DATOS!$D$2:$D$20000,DATOS!$D12594,DATOS!$E$2:$E$20000,DATOS!$E12594,DATOS!$I$2:$I$20000,DATOS!$I12594,DATOS!$G$2:$G$20000,"OR")=0))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DATOS!$A$2:$A$20000,DATOS!$A12595,DATOS!$D$2:$D$20000,DATOS!$D12595,DATOS!$E$2:$E$20000,DATOS!$E12595,DATOS!$I$2:$I$20000,DATOS!$I12595,DATOS!$G$2:$G$20000,"EX")=0),0))))</f>
      </c>
      <c r="H12595">
        <f>IF(DATOS!$G12595&lt;&gt;"EX",0,--(COUNTIFS(DATOS!$A$2:$A$20000,DATOS!$A12595,DATOS!$D$2:$D$20000,DATOS!$D12595,DATOS!$E$2:$E$20000,DATOS!$E12595,DATOS!$I$2:$I$20000,DATOS!$I12595,DATOS!$G$2:$G$20000,"OR")=0))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DATOS!$A$2:$A$20000,DATOS!$A12596,DATOS!$D$2:$D$20000,DATOS!$D12596,DATOS!$E$2:$E$20000,DATOS!$E12596,DATOS!$I$2:$I$20000,DATOS!$I12596,DATOS!$G$2:$G$20000,"EX")=0),0))))</f>
      </c>
      <c r="H12596">
        <f>IF(DATOS!$G12596&lt;&gt;"EX",0,--(COUNTIFS(DATOS!$A$2:$A$20000,DATOS!$A12596,DATOS!$D$2:$D$20000,DATOS!$D12596,DATOS!$E$2:$E$20000,DATOS!$E12596,DATOS!$I$2:$I$20000,DATOS!$I12596,DATOS!$G$2:$G$20000,"OR")=0))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DATOS!$A$2:$A$20000,DATOS!$A12597,DATOS!$D$2:$D$20000,DATOS!$D12597,DATOS!$E$2:$E$20000,DATOS!$E12597,DATOS!$I$2:$I$20000,DATOS!$I12597,DATOS!$G$2:$G$20000,"EX")=0),0))))</f>
      </c>
      <c r="H12597">
        <f>IF(DATOS!$G12597&lt;&gt;"EX",0,--(COUNTIFS(DATOS!$A$2:$A$20000,DATOS!$A12597,DATOS!$D$2:$D$20000,DATOS!$D12597,DATOS!$E$2:$E$20000,DATOS!$E12597,DATOS!$I$2:$I$20000,DATOS!$I12597,DATOS!$G$2:$G$20000,"OR")=0))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DATOS!$A$2:$A$20000,DATOS!$A12598,DATOS!$D$2:$D$20000,DATOS!$D12598,DATOS!$E$2:$E$20000,DATOS!$E12598,DATOS!$I$2:$I$20000,DATOS!$I12598,DATOS!$G$2:$G$20000,"EX")=0),0))))</f>
      </c>
      <c r="H12598">
        <f>IF(DATOS!$G12598&lt;&gt;"EX",0,--(COUNTIFS(DATOS!$A$2:$A$20000,DATOS!$A12598,DATOS!$D$2:$D$20000,DATOS!$D12598,DATOS!$E$2:$E$20000,DATOS!$E12598,DATOS!$I$2:$I$20000,DATOS!$I12598,DATOS!$G$2:$G$20000,"OR")=0))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DATOS!$A$2:$A$20000,DATOS!$A12599,DATOS!$D$2:$D$20000,DATOS!$D12599,DATOS!$E$2:$E$20000,DATOS!$E12599,DATOS!$I$2:$I$20000,DATOS!$I12599,DATOS!$G$2:$G$20000,"EX")=0),0))))</f>
      </c>
      <c r="H12599">
        <f>IF(DATOS!$G12599&lt;&gt;"EX",0,--(COUNTIFS(DATOS!$A$2:$A$20000,DATOS!$A12599,DATOS!$D$2:$D$20000,DATOS!$D12599,DATOS!$E$2:$E$20000,DATOS!$E12599,DATOS!$I$2:$I$20000,DATOS!$I12599,DATOS!$G$2:$G$20000,"OR")=0))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DATOS!$A$2:$A$20000,DATOS!$A12600,DATOS!$D$2:$D$20000,DATOS!$D12600,DATOS!$E$2:$E$20000,DATOS!$E12600,DATOS!$I$2:$I$20000,DATOS!$I12600,DATOS!$G$2:$G$20000,"EX")=0),0))))</f>
      </c>
      <c r="H12600">
        <f>IF(DATOS!$G12600&lt;&gt;"EX",0,--(COUNTIFS(DATOS!$A$2:$A$20000,DATOS!$A12600,DATOS!$D$2:$D$20000,DATOS!$D12600,DATOS!$E$2:$E$20000,DATOS!$E12600,DATOS!$I$2:$I$20000,DATOS!$I12600,DATOS!$G$2:$G$20000,"OR")=0))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DATOS!$A$2:$A$20000,DATOS!$A12601,DATOS!$D$2:$D$20000,DATOS!$D12601,DATOS!$E$2:$E$20000,DATOS!$E12601,DATOS!$I$2:$I$20000,DATOS!$I12601,DATOS!$G$2:$G$20000,"EX")=0),0))))</f>
      </c>
      <c r="H12601">
        <f>IF(DATOS!$G12601&lt;&gt;"EX",0,--(COUNTIFS(DATOS!$A$2:$A$20000,DATOS!$A12601,DATOS!$D$2:$D$20000,DATOS!$D12601,DATOS!$E$2:$E$20000,DATOS!$E12601,DATOS!$I$2:$I$20000,DATOS!$I12601,DATOS!$G$2:$G$20000,"OR")=0))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DATOS!$A$2:$A$20000,DATOS!$A12602,DATOS!$D$2:$D$20000,DATOS!$D12602,DATOS!$E$2:$E$20000,DATOS!$E12602,DATOS!$I$2:$I$20000,DATOS!$I12602,DATOS!$G$2:$G$20000,"EX")=0),0))))</f>
      </c>
      <c r="H12602">
        <f>IF(DATOS!$G12602&lt;&gt;"EX",0,--(COUNTIFS(DATOS!$A$2:$A$20000,DATOS!$A12602,DATOS!$D$2:$D$20000,DATOS!$D12602,DATOS!$E$2:$E$20000,DATOS!$E12602,DATOS!$I$2:$I$20000,DATOS!$I12602,DATOS!$G$2:$G$20000,"OR")=0))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DATOS!$A$2:$A$20000,DATOS!$A12603,DATOS!$D$2:$D$20000,DATOS!$D12603,DATOS!$E$2:$E$20000,DATOS!$E12603,DATOS!$I$2:$I$20000,DATOS!$I12603,DATOS!$G$2:$G$20000,"EX")=0),0))))</f>
      </c>
      <c r="H12603">
        <f>IF(DATOS!$G12603&lt;&gt;"EX",0,--(COUNTIFS(DATOS!$A$2:$A$20000,DATOS!$A12603,DATOS!$D$2:$D$20000,DATOS!$D12603,DATOS!$E$2:$E$20000,DATOS!$E12603,DATOS!$I$2:$I$20000,DATOS!$I12603,DATOS!$G$2:$G$20000,"OR")=0))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DATOS!$A$2:$A$20000,DATOS!$A12604,DATOS!$D$2:$D$20000,DATOS!$D12604,DATOS!$E$2:$E$20000,DATOS!$E12604,DATOS!$I$2:$I$20000,DATOS!$I12604,DATOS!$G$2:$G$20000,"EX")=0),0))))</f>
      </c>
      <c r="H12604">
        <f>IF(DATOS!$G12604&lt;&gt;"EX",0,--(COUNTIFS(DATOS!$A$2:$A$20000,DATOS!$A12604,DATOS!$D$2:$D$20000,DATOS!$D12604,DATOS!$E$2:$E$20000,DATOS!$E12604,DATOS!$I$2:$I$20000,DATOS!$I12604,DATOS!$G$2:$G$20000,"OR")=0))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DATOS!$A$2:$A$20000,DATOS!$A12605,DATOS!$D$2:$D$20000,DATOS!$D12605,DATOS!$E$2:$E$20000,DATOS!$E12605,DATOS!$I$2:$I$20000,DATOS!$I12605,DATOS!$G$2:$G$20000,"EX")=0),0))))</f>
      </c>
      <c r="H12605">
        <f>IF(DATOS!$G12605&lt;&gt;"EX",0,--(COUNTIFS(DATOS!$A$2:$A$20000,DATOS!$A12605,DATOS!$D$2:$D$20000,DATOS!$D12605,DATOS!$E$2:$E$20000,DATOS!$E12605,DATOS!$I$2:$I$20000,DATOS!$I12605,DATOS!$G$2:$G$20000,"OR")=0))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DATOS!$A$2:$A$20000,DATOS!$A12606,DATOS!$D$2:$D$20000,DATOS!$D12606,DATOS!$E$2:$E$20000,DATOS!$E12606,DATOS!$I$2:$I$20000,DATOS!$I12606,DATOS!$G$2:$G$20000,"EX")=0),0))))</f>
      </c>
      <c r="H12606">
        <f>IF(DATOS!$G12606&lt;&gt;"EX",0,--(COUNTIFS(DATOS!$A$2:$A$20000,DATOS!$A12606,DATOS!$D$2:$D$20000,DATOS!$D12606,DATOS!$E$2:$E$20000,DATOS!$E12606,DATOS!$I$2:$I$20000,DATOS!$I12606,DATOS!$G$2:$G$20000,"OR")=0))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DATOS!$A$2:$A$20000,DATOS!$A12607,DATOS!$D$2:$D$20000,DATOS!$D12607,DATOS!$E$2:$E$20000,DATOS!$E12607,DATOS!$I$2:$I$20000,DATOS!$I12607,DATOS!$G$2:$G$20000,"EX")=0),0))))</f>
      </c>
      <c r="H12607">
        <f>IF(DATOS!$G12607&lt;&gt;"EX",0,--(COUNTIFS(DATOS!$A$2:$A$20000,DATOS!$A12607,DATOS!$D$2:$D$20000,DATOS!$D12607,DATOS!$E$2:$E$20000,DATOS!$E12607,DATOS!$I$2:$I$20000,DATOS!$I12607,DATOS!$G$2:$G$20000,"OR")=0))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DATOS!$A$2:$A$20000,DATOS!$A12608,DATOS!$D$2:$D$20000,DATOS!$D12608,DATOS!$E$2:$E$20000,DATOS!$E12608,DATOS!$I$2:$I$20000,DATOS!$I12608,DATOS!$G$2:$G$20000,"EX")=0),0))))</f>
      </c>
      <c r="H12608">
        <f>IF(DATOS!$G12608&lt;&gt;"EX",0,--(COUNTIFS(DATOS!$A$2:$A$20000,DATOS!$A12608,DATOS!$D$2:$D$20000,DATOS!$D12608,DATOS!$E$2:$E$20000,DATOS!$E12608,DATOS!$I$2:$I$20000,DATOS!$I12608,DATOS!$G$2:$G$20000,"OR")=0))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DATOS!$A$2:$A$20000,DATOS!$A12609,DATOS!$D$2:$D$20000,DATOS!$D12609,DATOS!$E$2:$E$20000,DATOS!$E12609,DATOS!$I$2:$I$20000,DATOS!$I12609,DATOS!$G$2:$G$20000,"EX")=0),0))))</f>
      </c>
      <c r="H12609">
        <f>IF(DATOS!$G12609&lt;&gt;"EX",0,--(COUNTIFS(DATOS!$A$2:$A$20000,DATOS!$A12609,DATOS!$D$2:$D$20000,DATOS!$D12609,DATOS!$E$2:$E$20000,DATOS!$E12609,DATOS!$I$2:$I$20000,DATOS!$I12609,DATOS!$G$2:$G$20000,"OR")=0))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DATOS!$A$2:$A$20000,DATOS!$A12610,DATOS!$D$2:$D$20000,DATOS!$D12610,DATOS!$E$2:$E$20000,DATOS!$E12610,DATOS!$I$2:$I$20000,DATOS!$I12610,DATOS!$G$2:$G$20000,"EX")=0),0))))</f>
      </c>
      <c r="H12610">
        <f>IF(DATOS!$G12610&lt;&gt;"EX",0,--(COUNTIFS(DATOS!$A$2:$A$20000,DATOS!$A12610,DATOS!$D$2:$D$20000,DATOS!$D12610,DATOS!$E$2:$E$20000,DATOS!$E12610,DATOS!$I$2:$I$20000,DATOS!$I12610,DATOS!$G$2:$G$20000,"OR")=0))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DATOS!$A$2:$A$20000,DATOS!$A12611,DATOS!$D$2:$D$20000,DATOS!$D12611,DATOS!$E$2:$E$20000,DATOS!$E12611,DATOS!$I$2:$I$20000,DATOS!$I12611,DATOS!$G$2:$G$20000,"EX")=0),0))))</f>
      </c>
      <c r="H12611">
        <f>IF(DATOS!$G12611&lt;&gt;"EX",0,--(COUNTIFS(DATOS!$A$2:$A$20000,DATOS!$A12611,DATOS!$D$2:$D$20000,DATOS!$D12611,DATOS!$E$2:$E$20000,DATOS!$E12611,DATOS!$I$2:$I$20000,DATOS!$I12611,DATOS!$G$2:$G$20000,"OR")=0))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DATOS!$A$2:$A$20000,DATOS!$A12612,DATOS!$D$2:$D$20000,DATOS!$D12612,DATOS!$E$2:$E$20000,DATOS!$E12612,DATOS!$I$2:$I$20000,DATOS!$I12612,DATOS!$G$2:$G$20000,"EX")=0),0))))</f>
      </c>
      <c r="H12612">
        <f>IF(DATOS!$G12612&lt;&gt;"EX",0,--(COUNTIFS(DATOS!$A$2:$A$20000,DATOS!$A12612,DATOS!$D$2:$D$20000,DATOS!$D12612,DATOS!$E$2:$E$20000,DATOS!$E12612,DATOS!$I$2:$I$20000,DATOS!$I12612,DATOS!$G$2:$G$20000,"OR")=0))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DATOS!$A$2:$A$20000,DATOS!$A12613,DATOS!$D$2:$D$20000,DATOS!$D12613,DATOS!$E$2:$E$20000,DATOS!$E12613,DATOS!$I$2:$I$20000,DATOS!$I12613,DATOS!$G$2:$G$20000,"EX")=0),0))))</f>
      </c>
      <c r="H12613">
        <f>IF(DATOS!$G12613&lt;&gt;"EX",0,--(COUNTIFS(DATOS!$A$2:$A$20000,DATOS!$A12613,DATOS!$D$2:$D$20000,DATOS!$D12613,DATOS!$E$2:$E$20000,DATOS!$E12613,DATOS!$I$2:$I$20000,DATOS!$I12613,DATOS!$G$2:$G$20000,"OR")=0))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DATOS!$A$2:$A$20000,DATOS!$A12614,DATOS!$D$2:$D$20000,DATOS!$D12614,DATOS!$E$2:$E$20000,DATOS!$E12614,DATOS!$I$2:$I$20000,DATOS!$I12614,DATOS!$G$2:$G$20000,"EX")=0),0))))</f>
      </c>
      <c r="H12614">
        <f>IF(DATOS!$G12614&lt;&gt;"EX",0,--(COUNTIFS(DATOS!$A$2:$A$20000,DATOS!$A12614,DATOS!$D$2:$D$20000,DATOS!$D12614,DATOS!$E$2:$E$20000,DATOS!$E12614,DATOS!$I$2:$I$20000,DATOS!$I12614,DATOS!$G$2:$G$20000,"OR")=0))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DATOS!$A$2:$A$20000,DATOS!$A12615,DATOS!$D$2:$D$20000,DATOS!$D12615,DATOS!$E$2:$E$20000,DATOS!$E12615,DATOS!$I$2:$I$20000,DATOS!$I12615,DATOS!$G$2:$G$20000,"EX")=0),0))))</f>
      </c>
      <c r="H12615">
        <f>IF(DATOS!$G12615&lt;&gt;"EX",0,--(COUNTIFS(DATOS!$A$2:$A$20000,DATOS!$A12615,DATOS!$D$2:$D$20000,DATOS!$D12615,DATOS!$E$2:$E$20000,DATOS!$E12615,DATOS!$I$2:$I$20000,DATOS!$I12615,DATOS!$G$2:$G$20000,"OR")=0))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DATOS!$A$2:$A$20000,DATOS!$A12616,DATOS!$D$2:$D$20000,DATOS!$D12616,DATOS!$E$2:$E$20000,DATOS!$E12616,DATOS!$I$2:$I$20000,DATOS!$I12616,DATOS!$G$2:$G$20000,"EX")=0),0))))</f>
      </c>
      <c r="H12616">
        <f>IF(DATOS!$G12616&lt;&gt;"EX",0,--(COUNTIFS(DATOS!$A$2:$A$20000,DATOS!$A12616,DATOS!$D$2:$D$20000,DATOS!$D12616,DATOS!$E$2:$E$20000,DATOS!$E12616,DATOS!$I$2:$I$20000,DATOS!$I12616,DATOS!$G$2:$G$20000,"OR")=0))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DATOS!$A$2:$A$20000,DATOS!$A12617,DATOS!$D$2:$D$20000,DATOS!$D12617,DATOS!$E$2:$E$20000,DATOS!$E12617,DATOS!$I$2:$I$20000,DATOS!$I12617,DATOS!$G$2:$G$20000,"EX")=0),0))))</f>
      </c>
      <c r="H12617">
        <f>IF(DATOS!$G12617&lt;&gt;"EX",0,--(COUNTIFS(DATOS!$A$2:$A$20000,DATOS!$A12617,DATOS!$D$2:$D$20000,DATOS!$D12617,DATOS!$E$2:$E$20000,DATOS!$E12617,DATOS!$I$2:$I$20000,DATOS!$I12617,DATOS!$G$2:$G$20000,"OR")=0))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DATOS!$A$2:$A$20000,DATOS!$A12618,DATOS!$D$2:$D$20000,DATOS!$D12618,DATOS!$E$2:$E$20000,DATOS!$E12618,DATOS!$I$2:$I$20000,DATOS!$I12618,DATOS!$G$2:$G$20000,"EX")=0),0))))</f>
      </c>
      <c r="H12618">
        <f>IF(DATOS!$G12618&lt;&gt;"EX",0,--(COUNTIFS(DATOS!$A$2:$A$20000,DATOS!$A12618,DATOS!$D$2:$D$20000,DATOS!$D12618,DATOS!$E$2:$E$20000,DATOS!$E12618,DATOS!$I$2:$I$20000,DATOS!$I12618,DATOS!$G$2:$G$20000,"OR")=0))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DATOS!$A$2:$A$20000,DATOS!$A12619,DATOS!$D$2:$D$20000,DATOS!$D12619,DATOS!$E$2:$E$20000,DATOS!$E12619,DATOS!$I$2:$I$20000,DATOS!$I12619,DATOS!$G$2:$G$20000,"EX")=0),0))))</f>
      </c>
      <c r="H12619">
        <f>IF(DATOS!$G12619&lt;&gt;"EX",0,--(COUNTIFS(DATOS!$A$2:$A$20000,DATOS!$A12619,DATOS!$D$2:$D$20000,DATOS!$D12619,DATOS!$E$2:$E$20000,DATOS!$E12619,DATOS!$I$2:$I$20000,DATOS!$I12619,DATOS!$G$2:$G$20000,"OR")=0))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DATOS!$A$2:$A$20000,DATOS!$A12620,DATOS!$D$2:$D$20000,DATOS!$D12620,DATOS!$E$2:$E$20000,DATOS!$E12620,DATOS!$I$2:$I$20000,DATOS!$I12620,DATOS!$G$2:$G$20000,"EX")=0),0))))</f>
      </c>
      <c r="H12620">
        <f>IF(DATOS!$G12620&lt;&gt;"EX",0,--(COUNTIFS(DATOS!$A$2:$A$20000,DATOS!$A12620,DATOS!$D$2:$D$20000,DATOS!$D12620,DATOS!$E$2:$E$20000,DATOS!$E12620,DATOS!$I$2:$I$20000,DATOS!$I12620,DATOS!$G$2:$G$20000,"OR")=0))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DATOS!$A$2:$A$20000,DATOS!$A12621,DATOS!$D$2:$D$20000,DATOS!$D12621,DATOS!$E$2:$E$20000,DATOS!$E12621,DATOS!$I$2:$I$20000,DATOS!$I12621,DATOS!$G$2:$G$20000,"EX")=0),0))))</f>
      </c>
      <c r="H12621">
        <f>IF(DATOS!$G12621&lt;&gt;"EX",0,--(COUNTIFS(DATOS!$A$2:$A$20000,DATOS!$A12621,DATOS!$D$2:$D$20000,DATOS!$D12621,DATOS!$E$2:$E$20000,DATOS!$E12621,DATOS!$I$2:$I$20000,DATOS!$I12621,DATOS!$G$2:$G$20000,"OR")=0))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DATOS!$A$2:$A$20000,DATOS!$A12622,DATOS!$D$2:$D$20000,DATOS!$D12622,DATOS!$E$2:$E$20000,DATOS!$E12622,DATOS!$I$2:$I$20000,DATOS!$I12622,DATOS!$G$2:$G$20000,"EX")=0),0))))</f>
      </c>
      <c r="H12622">
        <f>IF(DATOS!$G12622&lt;&gt;"EX",0,--(COUNTIFS(DATOS!$A$2:$A$20000,DATOS!$A12622,DATOS!$D$2:$D$20000,DATOS!$D12622,DATOS!$E$2:$E$20000,DATOS!$E12622,DATOS!$I$2:$I$20000,DATOS!$I12622,DATOS!$G$2:$G$20000,"OR")=0))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DATOS!$A$2:$A$20000,DATOS!$A12623,DATOS!$D$2:$D$20000,DATOS!$D12623,DATOS!$E$2:$E$20000,DATOS!$E12623,DATOS!$I$2:$I$20000,DATOS!$I12623,DATOS!$G$2:$G$20000,"EX")=0),0))))</f>
      </c>
      <c r="H12623">
        <f>IF(DATOS!$G12623&lt;&gt;"EX",0,--(COUNTIFS(DATOS!$A$2:$A$20000,DATOS!$A12623,DATOS!$D$2:$D$20000,DATOS!$D12623,DATOS!$E$2:$E$20000,DATOS!$E12623,DATOS!$I$2:$I$20000,DATOS!$I12623,DATOS!$G$2:$G$20000,"OR")=0))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DATOS!$A$2:$A$20000,DATOS!$A12624,DATOS!$D$2:$D$20000,DATOS!$D12624,DATOS!$E$2:$E$20000,DATOS!$E12624,DATOS!$I$2:$I$20000,DATOS!$I12624,DATOS!$G$2:$G$20000,"EX")=0),0))))</f>
      </c>
      <c r="H12624">
        <f>IF(DATOS!$G12624&lt;&gt;"EX",0,--(COUNTIFS(DATOS!$A$2:$A$20000,DATOS!$A12624,DATOS!$D$2:$D$20000,DATOS!$D12624,DATOS!$E$2:$E$20000,DATOS!$E12624,DATOS!$I$2:$I$20000,DATOS!$I12624,DATOS!$G$2:$G$20000,"OR")=0))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DATOS!$A$2:$A$20000,DATOS!$A12625,DATOS!$D$2:$D$20000,DATOS!$D12625,DATOS!$E$2:$E$20000,DATOS!$E12625,DATOS!$I$2:$I$20000,DATOS!$I12625,DATOS!$G$2:$G$20000,"EX")=0),0))))</f>
      </c>
      <c r="H12625">
        <f>IF(DATOS!$G12625&lt;&gt;"EX",0,--(COUNTIFS(DATOS!$A$2:$A$20000,DATOS!$A12625,DATOS!$D$2:$D$20000,DATOS!$D12625,DATOS!$E$2:$E$20000,DATOS!$E12625,DATOS!$I$2:$I$20000,DATOS!$I12625,DATOS!$G$2:$G$20000,"OR")=0))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DATOS!$A$2:$A$20000,DATOS!$A12626,DATOS!$D$2:$D$20000,DATOS!$D12626,DATOS!$E$2:$E$20000,DATOS!$E12626,DATOS!$I$2:$I$20000,DATOS!$I12626,DATOS!$G$2:$G$20000,"EX")=0),0))))</f>
      </c>
      <c r="H12626">
        <f>IF(DATOS!$G12626&lt;&gt;"EX",0,--(COUNTIFS(DATOS!$A$2:$A$20000,DATOS!$A12626,DATOS!$D$2:$D$20000,DATOS!$D12626,DATOS!$E$2:$E$20000,DATOS!$E12626,DATOS!$I$2:$I$20000,DATOS!$I12626,DATOS!$G$2:$G$20000,"OR")=0))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DATOS!$A$2:$A$20000,DATOS!$A12627,DATOS!$D$2:$D$20000,DATOS!$D12627,DATOS!$E$2:$E$20000,DATOS!$E12627,DATOS!$I$2:$I$20000,DATOS!$I12627,DATOS!$G$2:$G$20000,"EX")=0),0))))</f>
      </c>
      <c r="H12627">
        <f>IF(DATOS!$G12627&lt;&gt;"EX",0,--(COUNTIFS(DATOS!$A$2:$A$20000,DATOS!$A12627,DATOS!$D$2:$D$20000,DATOS!$D12627,DATOS!$E$2:$E$20000,DATOS!$E12627,DATOS!$I$2:$I$20000,DATOS!$I12627,DATOS!$G$2:$G$20000,"OR")=0))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DATOS!$A$2:$A$20000,DATOS!$A12628,DATOS!$D$2:$D$20000,DATOS!$D12628,DATOS!$E$2:$E$20000,DATOS!$E12628,DATOS!$I$2:$I$20000,DATOS!$I12628,DATOS!$G$2:$G$20000,"EX")=0),0))))</f>
      </c>
      <c r="H12628">
        <f>IF(DATOS!$G12628&lt;&gt;"EX",0,--(COUNTIFS(DATOS!$A$2:$A$20000,DATOS!$A12628,DATOS!$D$2:$D$20000,DATOS!$D12628,DATOS!$E$2:$E$20000,DATOS!$E12628,DATOS!$I$2:$I$20000,DATOS!$I12628,DATOS!$G$2:$G$20000,"OR")=0))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DATOS!$A$2:$A$20000,DATOS!$A12629,DATOS!$D$2:$D$20000,DATOS!$D12629,DATOS!$E$2:$E$20000,DATOS!$E12629,DATOS!$I$2:$I$20000,DATOS!$I12629,DATOS!$G$2:$G$20000,"EX")=0),0))))</f>
      </c>
      <c r="H12629">
        <f>IF(DATOS!$G12629&lt;&gt;"EX",0,--(COUNTIFS(DATOS!$A$2:$A$20000,DATOS!$A12629,DATOS!$D$2:$D$20000,DATOS!$D12629,DATOS!$E$2:$E$20000,DATOS!$E12629,DATOS!$I$2:$I$20000,DATOS!$I12629,DATOS!$G$2:$G$20000,"OR")=0))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DATOS!$A$2:$A$20000,DATOS!$A12630,DATOS!$D$2:$D$20000,DATOS!$D12630,DATOS!$E$2:$E$20000,DATOS!$E12630,DATOS!$I$2:$I$20000,DATOS!$I12630,DATOS!$G$2:$G$20000,"EX")=0),0))))</f>
      </c>
      <c r="H12630">
        <f>IF(DATOS!$G12630&lt;&gt;"EX",0,--(COUNTIFS(DATOS!$A$2:$A$20000,DATOS!$A12630,DATOS!$D$2:$D$20000,DATOS!$D12630,DATOS!$E$2:$E$20000,DATOS!$E12630,DATOS!$I$2:$I$20000,DATOS!$I12630,DATOS!$G$2:$G$20000,"OR")=0))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DATOS!$A$2:$A$20000,DATOS!$A12631,DATOS!$D$2:$D$20000,DATOS!$D12631,DATOS!$E$2:$E$20000,DATOS!$E12631,DATOS!$I$2:$I$20000,DATOS!$I12631,DATOS!$G$2:$G$20000,"EX")=0),0))))</f>
      </c>
      <c r="H12631">
        <f>IF(DATOS!$G12631&lt;&gt;"EX",0,--(COUNTIFS(DATOS!$A$2:$A$20000,DATOS!$A12631,DATOS!$D$2:$D$20000,DATOS!$D12631,DATOS!$E$2:$E$20000,DATOS!$E12631,DATOS!$I$2:$I$20000,DATOS!$I12631,DATOS!$G$2:$G$20000,"OR")=0))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DATOS!$A$2:$A$20000,DATOS!$A12632,DATOS!$D$2:$D$20000,DATOS!$D12632,DATOS!$E$2:$E$20000,DATOS!$E12632,DATOS!$I$2:$I$20000,DATOS!$I12632,DATOS!$G$2:$G$20000,"EX")=0),0))))</f>
      </c>
      <c r="H12632">
        <f>IF(DATOS!$G12632&lt;&gt;"EX",0,--(COUNTIFS(DATOS!$A$2:$A$20000,DATOS!$A12632,DATOS!$D$2:$D$20000,DATOS!$D12632,DATOS!$E$2:$E$20000,DATOS!$E12632,DATOS!$I$2:$I$20000,DATOS!$I12632,DATOS!$G$2:$G$20000,"OR")=0))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DATOS!$A$2:$A$20000,DATOS!$A12633,DATOS!$D$2:$D$20000,DATOS!$D12633,DATOS!$E$2:$E$20000,DATOS!$E12633,DATOS!$I$2:$I$20000,DATOS!$I12633,DATOS!$G$2:$G$20000,"EX")=0),0))))</f>
      </c>
      <c r="H12633">
        <f>IF(DATOS!$G12633&lt;&gt;"EX",0,--(COUNTIFS(DATOS!$A$2:$A$20000,DATOS!$A12633,DATOS!$D$2:$D$20000,DATOS!$D12633,DATOS!$E$2:$E$20000,DATOS!$E12633,DATOS!$I$2:$I$20000,DATOS!$I12633,DATOS!$G$2:$G$20000,"OR")=0))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DATOS!$A$2:$A$20000,DATOS!$A12634,DATOS!$D$2:$D$20000,DATOS!$D12634,DATOS!$E$2:$E$20000,DATOS!$E12634,DATOS!$I$2:$I$20000,DATOS!$I12634,DATOS!$G$2:$G$20000,"EX")=0),0))))</f>
      </c>
      <c r="H12634">
        <f>IF(DATOS!$G12634&lt;&gt;"EX",0,--(COUNTIFS(DATOS!$A$2:$A$20000,DATOS!$A12634,DATOS!$D$2:$D$20000,DATOS!$D12634,DATOS!$E$2:$E$20000,DATOS!$E12634,DATOS!$I$2:$I$20000,DATOS!$I12634,DATOS!$G$2:$G$20000,"OR")=0))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DATOS!$A$2:$A$20000,DATOS!$A12635,DATOS!$D$2:$D$20000,DATOS!$D12635,DATOS!$E$2:$E$20000,DATOS!$E12635,DATOS!$I$2:$I$20000,DATOS!$I12635,DATOS!$G$2:$G$20000,"EX")=0),0))))</f>
      </c>
      <c r="H12635">
        <f>IF(DATOS!$G12635&lt;&gt;"EX",0,--(COUNTIFS(DATOS!$A$2:$A$20000,DATOS!$A12635,DATOS!$D$2:$D$20000,DATOS!$D12635,DATOS!$E$2:$E$20000,DATOS!$E12635,DATOS!$I$2:$I$20000,DATOS!$I12635,DATOS!$G$2:$G$20000,"OR")=0))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DATOS!$A$2:$A$20000,DATOS!$A12636,DATOS!$D$2:$D$20000,DATOS!$D12636,DATOS!$E$2:$E$20000,DATOS!$E12636,DATOS!$I$2:$I$20000,DATOS!$I12636,DATOS!$G$2:$G$20000,"EX")=0),0))))</f>
      </c>
      <c r="H12636">
        <f>IF(DATOS!$G12636&lt;&gt;"EX",0,--(COUNTIFS(DATOS!$A$2:$A$20000,DATOS!$A12636,DATOS!$D$2:$D$20000,DATOS!$D12636,DATOS!$E$2:$E$20000,DATOS!$E12636,DATOS!$I$2:$I$20000,DATOS!$I12636,DATOS!$G$2:$G$20000,"OR")=0))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DATOS!$A$2:$A$20000,DATOS!$A12637,DATOS!$D$2:$D$20000,DATOS!$D12637,DATOS!$E$2:$E$20000,DATOS!$E12637,DATOS!$I$2:$I$20000,DATOS!$I12637,DATOS!$G$2:$G$20000,"EX")=0),0))))</f>
      </c>
      <c r="H12637">
        <f>IF(DATOS!$G12637&lt;&gt;"EX",0,--(COUNTIFS(DATOS!$A$2:$A$20000,DATOS!$A12637,DATOS!$D$2:$D$20000,DATOS!$D12637,DATOS!$E$2:$E$20000,DATOS!$E12637,DATOS!$I$2:$I$20000,DATOS!$I12637,DATOS!$G$2:$G$20000,"OR")=0))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DATOS!$A$2:$A$20000,DATOS!$A12638,DATOS!$D$2:$D$20000,DATOS!$D12638,DATOS!$E$2:$E$20000,DATOS!$E12638,DATOS!$I$2:$I$20000,DATOS!$I12638,DATOS!$G$2:$G$20000,"EX")=0),0))))</f>
      </c>
      <c r="H12638">
        <f>IF(DATOS!$G12638&lt;&gt;"EX",0,--(COUNTIFS(DATOS!$A$2:$A$20000,DATOS!$A12638,DATOS!$D$2:$D$20000,DATOS!$D12638,DATOS!$E$2:$E$20000,DATOS!$E12638,DATOS!$I$2:$I$20000,DATOS!$I12638,DATOS!$G$2:$G$20000,"OR")=0))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DATOS!$A$2:$A$20000,DATOS!$A12639,DATOS!$D$2:$D$20000,DATOS!$D12639,DATOS!$E$2:$E$20000,DATOS!$E12639,DATOS!$I$2:$I$20000,DATOS!$I12639,DATOS!$G$2:$G$20000,"EX")=0),0))))</f>
      </c>
      <c r="H12639">
        <f>IF(DATOS!$G12639&lt;&gt;"EX",0,--(COUNTIFS(DATOS!$A$2:$A$20000,DATOS!$A12639,DATOS!$D$2:$D$20000,DATOS!$D12639,DATOS!$E$2:$E$20000,DATOS!$E12639,DATOS!$I$2:$I$20000,DATOS!$I12639,DATOS!$G$2:$G$20000,"OR")=0))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DATOS!$A$2:$A$20000,DATOS!$A12640,DATOS!$D$2:$D$20000,DATOS!$D12640,DATOS!$E$2:$E$20000,DATOS!$E12640,DATOS!$I$2:$I$20000,DATOS!$I12640,DATOS!$G$2:$G$20000,"EX")=0),0))))</f>
      </c>
      <c r="H12640">
        <f>IF(DATOS!$G12640&lt;&gt;"EX",0,--(COUNTIFS(DATOS!$A$2:$A$20000,DATOS!$A12640,DATOS!$D$2:$D$20000,DATOS!$D12640,DATOS!$E$2:$E$20000,DATOS!$E12640,DATOS!$I$2:$I$20000,DATOS!$I12640,DATOS!$G$2:$G$20000,"OR")=0))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DATOS!$A$2:$A$20000,DATOS!$A12641,DATOS!$D$2:$D$20000,DATOS!$D12641,DATOS!$E$2:$E$20000,DATOS!$E12641,DATOS!$I$2:$I$20000,DATOS!$I12641,DATOS!$G$2:$G$20000,"EX")=0),0))))</f>
      </c>
      <c r="H12641">
        <f>IF(DATOS!$G12641&lt;&gt;"EX",0,--(COUNTIFS(DATOS!$A$2:$A$20000,DATOS!$A12641,DATOS!$D$2:$D$20000,DATOS!$D12641,DATOS!$E$2:$E$20000,DATOS!$E12641,DATOS!$I$2:$I$20000,DATOS!$I12641,DATOS!$G$2:$G$20000,"OR")=0))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DATOS!$A$2:$A$20000,DATOS!$A12642,DATOS!$D$2:$D$20000,DATOS!$D12642,DATOS!$E$2:$E$20000,DATOS!$E12642,DATOS!$I$2:$I$20000,DATOS!$I12642,DATOS!$G$2:$G$20000,"EX")=0),0))))</f>
      </c>
      <c r="H12642">
        <f>IF(DATOS!$G12642&lt;&gt;"EX",0,--(COUNTIFS(DATOS!$A$2:$A$20000,DATOS!$A12642,DATOS!$D$2:$D$20000,DATOS!$D12642,DATOS!$E$2:$E$20000,DATOS!$E12642,DATOS!$I$2:$I$20000,DATOS!$I12642,DATOS!$G$2:$G$20000,"OR")=0))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DATOS!$A$2:$A$20000,DATOS!$A12643,DATOS!$D$2:$D$20000,DATOS!$D12643,DATOS!$E$2:$E$20000,DATOS!$E12643,DATOS!$I$2:$I$20000,DATOS!$I12643,DATOS!$G$2:$G$20000,"EX")=0),0))))</f>
      </c>
      <c r="H12643">
        <f>IF(DATOS!$G12643&lt;&gt;"EX",0,--(COUNTIFS(DATOS!$A$2:$A$20000,DATOS!$A12643,DATOS!$D$2:$D$20000,DATOS!$D12643,DATOS!$E$2:$E$20000,DATOS!$E12643,DATOS!$I$2:$I$20000,DATOS!$I12643,DATOS!$G$2:$G$20000,"OR")=0))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DATOS!$A$2:$A$20000,DATOS!$A12644,DATOS!$D$2:$D$20000,DATOS!$D12644,DATOS!$E$2:$E$20000,DATOS!$E12644,DATOS!$I$2:$I$20000,DATOS!$I12644,DATOS!$G$2:$G$20000,"EX")=0),0))))</f>
      </c>
      <c r="H12644">
        <f>IF(DATOS!$G12644&lt;&gt;"EX",0,--(COUNTIFS(DATOS!$A$2:$A$20000,DATOS!$A12644,DATOS!$D$2:$D$20000,DATOS!$D12644,DATOS!$E$2:$E$20000,DATOS!$E12644,DATOS!$I$2:$I$20000,DATOS!$I12644,DATOS!$G$2:$G$20000,"OR")=0))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DATOS!$A$2:$A$20000,DATOS!$A12645,DATOS!$D$2:$D$20000,DATOS!$D12645,DATOS!$E$2:$E$20000,DATOS!$E12645,DATOS!$I$2:$I$20000,DATOS!$I12645,DATOS!$G$2:$G$20000,"EX")=0),0))))</f>
      </c>
      <c r="H12645">
        <f>IF(DATOS!$G12645&lt;&gt;"EX",0,--(COUNTIFS(DATOS!$A$2:$A$20000,DATOS!$A12645,DATOS!$D$2:$D$20000,DATOS!$D12645,DATOS!$E$2:$E$20000,DATOS!$E12645,DATOS!$I$2:$I$20000,DATOS!$I12645,DATOS!$G$2:$G$20000,"OR")=0))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DATOS!$A$2:$A$20000,DATOS!$A12646,DATOS!$D$2:$D$20000,DATOS!$D12646,DATOS!$E$2:$E$20000,DATOS!$E12646,DATOS!$I$2:$I$20000,DATOS!$I12646,DATOS!$G$2:$G$20000,"EX")=0),0))))</f>
      </c>
      <c r="H12646">
        <f>IF(DATOS!$G12646&lt;&gt;"EX",0,--(COUNTIFS(DATOS!$A$2:$A$20000,DATOS!$A12646,DATOS!$D$2:$D$20000,DATOS!$D12646,DATOS!$E$2:$E$20000,DATOS!$E12646,DATOS!$I$2:$I$20000,DATOS!$I12646,DATOS!$G$2:$G$20000,"OR")=0))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DATOS!$A$2:$A$20000,DATOS!$A12647,DATOS!$D$2:$D$20000,DATOS!$D12647,DATOS!$E$2:$E$20000,DATOS!$E12647,DATOS!$I$2:$I$20000,DATOS!$I12647,DATOS!$G$2:$G$20000,"EX")=0),0))))</f>
      </c>
      <c r="H12647">
        <f>IF(DATOS!$G12647&lt;&gt;"EX",0,--(COUNTIFS(DATOS!$A$2:$A$20000,DATOS!$A12647,DATOS!$D$2:$D$20000,DATOS!$D12647,DATOS!$E$2:$E$20000,DATOS!$E12647,DATOS!$I$2:$I$20000,DATOS!$I12647,DATOS!$G$2:$G$20000,"OR")=0))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DATOS!$A$2:$A$20000,DATOS!$A12648,DATOS!$D$2:$D$20000,DATOS!$D12648,DATOS!$E$2:$E$20000,DATOS!$E12648,DATOS!$I$2:$I$20000,DATOS!$I12648,DATOS!$G$2:$G$20000,"EX")=0),0))))</f>
      </c>
      <c r="H12648">
        <f>IF(DATOS!$G12648&lt;&gt;"EX",0,--(COUNTIFS(DATOS!$A$2:$A$20000,DATOS!$A12648,DATOS!$D$2:$D$20000,DATOS!$D12648,DATOS!$E$2:$E$20000,DATOS!$E12648,DATOS!$I$2:$I$20000,DATOS!$I12648,DATOS!$G$2:$G$20000,"OR")=0))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DATOS!$A$2:$A$20000,DATOS!$A12649,DATOS!$D$2:$D$20000,DATOS!$D12649,DATOS!$E$2:$E$20000,DATOS!$E12649,DATOS!$I$2:$I$20000,DATOS!$I12649,DATOS!$G$2:$G$20000,"EX")=0),0))))</f>
      </c>
      <c r="H12649">
        <f>IF(DATOS!$G12649&lt;&gt;"EX",0,--(COUNTIFS(DATOS!$A$2:$A$20000,DATOS!$A12649,DATOS!$D$2:$D$20000,DATOS!$D12649,DATOS!$E$2:$E$20000,DATOS!$E12649,DATOS!$I$2:$I$20000,DATOS!$I12649,DATOS!$G$2:$G$20000,"OR")=0))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DATOS!$A$2:$A$20000,DATOS!$A12650,DATOS!$D$2:$D$20000,DATOS!$D12650,DATOS!$E$2:$E$20000,DATOS!$E12650,DATOS!$I$2:$I$20000,DATOS!$I12650,DATOS!$G$2:$G$20000,"EX")=0),0))))</f>
      </c>
      <c r="H12650">
        <f>IF(DATOS!$G12650&lt;&gt;"EX",0,--(COUNTIFS(DATOS!$A$2:$A$20000,DATOS!$A12650,DATOS!$D$2:$D$20000,DATOS!$D12650,DATOS!$E$2:$E$20000,DATOS!$E12650,DATOS!$I$2:$I$20000,DATOS!$I12650,DATOS!$G$2:$G$20000,"OR")=0))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DATOS!$A$2:$A$20000,DATOS!$A12651,DATOS!$D$2:$D$20000,DATOS!$D12651,DATOS!$E$2:$E$20000,DATOS!$E12651,DATOS!$I$2:$I$20000,DATOS!$I12651,DATOS!$G$2:$G$20000,"EX")=0),0))))</f>
      </c>
      <c r="H12651">
        <f>IF(DATOS!$G12651&lt;&gt;"EX",0,--(COUNTIFS(DATOS!$A$2:$A$20000,DATOS!$A12651,DATOS!$D$2:$D$20000,DATOS!$D12651,DATOS!$E$2:$E$20000,DATOS!$E12651,DATOS!$I$2:$I$20000,DATOS!$I12651,DATOS!$G$2:$G$20000,"OR")=0))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DATOS!$A$2:$A$20000,DATOS!$A12652,DATOS!$D$2:$D$20000,DATOS!$D12652,DATOS!$E$2:$E$20000,DATOS!$E12652,DATOS!$I$2:$I$20000,DATOS!$I12652,DATOS!$G$2:$G$20000,"EX")=0),0))))</f>
      </c>
      <c r="H12652">
        <f>IF(DATOS!$G12652&lt;&gt;"EX",0,--(COUNTIFS(DATOS!$A$2:$A$20000,DATOS!$A12652,DATOS!$D$2:$D$20000,DATOS!$D12652,DATOS!$E$2:$E$20000,DATOS!$E12652,DATOS!$I$2:$I$20000,DATOS!$I12652,DATOS!$G$2:$G$20000,"OR")=0))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DATOS!$A$2:$A$20000,DATOS!$A12653,DATOS!$D$2:$D$20000,DATOS!$D12653,DATOS!$E$2:$E$20000,DATOS!$E12653,DATOS!$I$2:$I$20000,DATOS!$I12653,DATOS!$G$2:$G$20000,"EX")=0),0))))</f>
      </c>
      <c r="H12653">
        <f>IF(DATOS!$G12653&lt;&gt;"EX",0,--(COUNTIFS(DATOS!$A$2:$A$20000,DATOS!$A12653,DATOS!$D$2:$D$20000,DATOS!$D12653,DATOS!$E$2:$E$20000,DATOS!$E12653,DATOS!$I$2:$I$20000,DATOS!$I12653,DATOS!$G$2:$G$20000,"OR")=0))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DATOS!$A$2:$A$20000,DATOS!$A12654,DATOS!$D$2:$D$20000,DATOS!$D12654,DATOS!$E$2:$E$20000,DATOS!$E12654,DATOS!$I$2:$I$20000,DATOS!$I12654,DATOS!$G$2:$G$20000,"EX")=0),0))))</f>
      </c>
      <c r="H12654">
        <f>IF(DATOS!$G12654&lt;&gt;"EX",0,--(COUNTIFS(DATOS!$A$2:$A$20000,DATOS!$A12654,DATOS!$D$2:$D$20000,DATOS!$D12654,DATOS!$E$2:$E$20000,DATOS!$E12654,DATOS!$I$2:$I$20000,DATOS!$I12654,DATOS!$G$2:$G$20000,"OR")=0))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DATOS!$A$2:$A$20000,DATOS!$A12655,DATOS!$D$2:$D$20000,DATOS!$D12655,DATOS!$E$2:$E$20000,DATOS!$E12655,DATOS!$I$2:$I$20000,DATOS!$I12655,DATOS!$G$2:$G$20000,"EX")=0),0))))</f>
      </c>
      <c r="H12655">
        <f>IF(DATOS!$G12655&lt;&gt;"EX",0,--(COUNTIFS(DATOS!$A$2:$A$20000,DATOS!$A12655,DATOS!$D$2:$D$20000,DATOS!$D12655,DATOS!$E$2:$E$20000,DATOS!$E12655,DATOS!$I$2:$I$20000,DATOS!$I12655,DATOS!$G$2:$G$20000,"OR")=0))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DATOS!$A$2:$A$20000,DATOS!$A12656,DATOS!$D$2:$D$20000,DATOS!$D12656,DATOS!$E$2:$E$20000,DATOS!$E12656,DATOS!$I$2:$I$20000,DATOS!$I12656,DATOS!$G$2:$G$20000,"EX")=0),0))))</f>
      </c>
      <c r="H12656">
        <f>IF(DATOS!$G12656&lt;&gt;"EX",0,--(COUNTIFS(DATOS!$A$2:$A$20000,DATOS!$A12656,DATOS!$D$2:$D$20000,DATOS!$D12656,DATOS!$E$2:$E$20000,DATOS!$E12656,DATOS!$I$2:$I$20000,DATOS!$I12656,DATOS!$G$2:$G$20000,"OR")=0))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DATOS!$A$2:$A$20000,DATOS!$A12657,DATOS!$D$2:$D$20000,DATOS!$D12657,DATOS!$E$2:$E$20000,DATOS!$E12657,DATOS!$I$2:$I$20000,DATOS!$I12657,DATOS!$G$2:$G$20000,"EX")=0),0))))</f>
      </c>
      <c r="H12657">
        <f>IF(DATOS!$G12657&lt;&gt;"EX",0,--(COUNTIFS(DATOS!$A$2:$A$20000,DATOS!$A12657,DATOS!$D$2:$D$20000,DATOS!$D12657,DATOS!$E$2:$E$20000,DATOS!$E12657,DATOS!$I$2:$I$20000,DATOS!$I12657,DATOS!$G$2:$G$20000,"OR")=0))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DATOS!$A$2:$A$20000,DATOS!$A12658,DATOS!$D$2:$D$20000,DATOS!$D12658,DATOS!$E$2:$E$20000,DATOS!$E12658,DATOS!$I$2:$I$20000,DATOS!$I12658,DATOS!$G$2:$G$20000,"EX")=0),0))))</f>
      </c>
      <c r="H12658">
        <f>IF(DATOS!$G12658&lt;&gt;"EX",0,--(COUNTIFS(DATOS!$A$2:$A$20000,DATOS!$A12658,DATOS!$D$2:$D$20000,DATOS!$D12658,DATOS!$E$2:$E$20000,DATOS!$E12658,DATOS!$I$2:$I$20000,DATOS!$I12658,DATOS!$G$2:$G$20000,"OR")=0))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DATOS!$A$2:$A$20000,DATOS!$A12659,DATOS!$D$2:$D$20000,DATOS!$D12659,DATOS!$E$2:$E$20000,DATOS!$E12659,DATOS!$I$2:$I$20000,DATOS!$I12659,DATOS!$G$2:$G$20000,"EX")=0),0))))</f>
      </c>
      <c r="H12659">
        <f>IF(DATOS!$G12659&lt;&gt;"EX",0,--(COUNTIFS(DATOS!$A$2:$A$20000,DATOS!$A12659,DATOS!$D$2:$D$20000,DATOS!$D12659,DATOS!$E$2:$E$20000,DATOS!$E12659,DATOS!$I$2:$I$20000,DATOS!$I12659,DATOS!$G$2:$G$20000,"OR")=0))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DATOS!$A$2:$A$20000,DATOS!$A12660,DATOS!$D$2:$D$20000,DATOS!$D12660,DATOS!$E$2:$E$20000,DATOS!$E12660,DATOS!$I$2:$I$20000,DATOS!$I12660,DATOS!$G$2:$G$20000,"EX")=0),0))))</f>
      </c>
      <c r="H12660">
        <f>IF(DATOS!$G12660&lt;&gt;"EX",0,--(COUNTIFS(DATOS!$A$2:$A$20000,DATOS!$A12660,DATOS!$D$2:$D$20000,DATOS!$D12660,DATOS!$E$2:$E$20000,DATOS!$E12660,DATOS!$I$2:$I$20000,DATOS!$I12660,DATOS!$G$2:$G$20000,"OR")=0))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DATOS!$A$2:$A$20000,DATOS!$A12661,DATOS!$D$2:$D$20000,DATOS!$D12661,DATOS!$E$2:$E$20000,DATOS!$E12661,DATOS!$I$2:$I$20000,DATOS!$I12661,DATOS!$G$2:$G$20000,"EX")=0),0))))</f>
      </c>
      <c r="H12661">
        <f>IF(DATOS!$G12661&lt;&gt;"EX",0,--(COUNTIFS(DATOS!$A$2:$A$20000,DATOS!$A12661,DATOS!$D$2:$D$20000,DATOS!$D12661,DATOS!$E$2:$E$20000,DATOS!$E12661,DATOS!$I$2:$I$20000,DATOS!$I12661,DATOS!$G$2:$G$20000,"OR")=0))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DATOS!$A$2:$A$20000,DATOS!$A12662,DATOS!$D$2:$D$20000,DATOS!$D12662,DATOS!$E$2:$E$20000,DATOS!$E12662,DATOS!$I$2:$I$20000,DATOS!$I12662,DATOS!$G$2:$G$20000,"EX")=0),0))))</f>
      </c>
      <c r="H12662">
        <f>IF(DATOS!$G12662&lt;&gt;"EX",0,--(COUNTIFS(DATOS!$A$2:$A$20000,DATOS!$A12662,DATOS!$D$2:$D$20000,DATOS!$D12662,DATOS!$E$2:$E$20000,DATOS!$E12662,DATOS!$I$2:$I$20000,DATOS!$I12662,DATOS!$G$2:$G$20000,"OR")=0))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DATOS!$A$2:$A$20000,DATOS!$A12663,DATOS!$D$2:$D$20000,DATOS!$D12663,DATOS!$E$2:$E$20000,DATOS!$E12663,DATOS!$I$2:$I$20000,DATOS!$I12663,DATOS!$G$2:$G$20000,"EX")=0),0))))</f>
      </c>
      <c r="H12663">
        <f>IF(DATOS!$G12663&lt;&gt;"EX",0,--(COUNTIFS(DATOS!$A$2:$A$20000,DATOS!$A12663,DATOS!$D$2:$D$20000,DATOS!$D12663,DATOS!$E$2:$E$20000,DATOS!$E12663,DATOS!$I$2:$I$20000,DATOS!$I12663,DATOS!$G$2:$G$20000,"OR")=0))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DATOS!$A$2:$A$20000,DATOS!$A12664,DATOS!$D$2:$D$20000,DATOS!$D12664,DATOS!$E$2:$E$20000,DATOS!$E12664,DATOS!$I$2:$I$20000,DATOS!$I12664,DATOS!$G$2:$G$20000,"EX")=0),0))))</f>
      </c>
      <c r="H12664">
        <f>IF(DATOS!$G12664&lt;&gt;"EX",0,--(COUNTIFS(DATOS!$A$2:$A$20000,DATOS!$A12664,DATOS!$D$2:$D$20000,DATOS!$D12664,DATOS!$E$2:$E$20000,DATOS!$E12664,DATOS!$I$2:$I$20000,DATOS!$I12664,DATOS!$G$2:$G$20000,"OR")=0))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DATOS!$A$2:$A$20000,DATOS!$A12665,DATOS!$D$2:$D$20000,DATOS!$D12665,DATOS!$E$2:$E$20000,DATOS!$E12665,DATOS!$I$2:$I$20000,DATOS!$I12665,DATOS!$G$2:$G$20000,"EX")=0),0))))</f>
      </c>
      <c r="H12665">
        <f>IF(DATOS!$G12665&lt;&gt;"EX",0,--(COUNTIFS(DATOS!$A$2:$A$20000,DATOS!$A12665,DATOS!$D$2:$D$20000,DATOS!$D12665,DATOS!$E$2:$E$20000,DATOS!$E12665,DATOS!$I$2:$I$20000,DATOS!$I12665,DATOS!$G$2:$G$20000,"OR")=0))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DATOS!$A$2:$A$20000,DATOS!$A12666,DATOS!$D$2:$D$20000,DATOS!$D12666,DATOS!$E$2:$E$20000,DATOS!$E12666,DATOS!$I$2:$I$20000,DATOS!$I12666,DATOS!$G$2:$G$20000,"EX")=0),0))))</f>
      </c>
      <c r="H12666">
        <f>IF(DATOS!$G12666&lt;&gt;"EX",0,--(COUNTIFS(DATOS!$A$2:$A$20000,DATOS!$A12666,DATOS!$D$2:$D$20000,DATOS!$D12666,DATOS!$E$2:$E$20000,DATOS!$E12666,DATOS!$I$2:$I$20000,DATOS!$I12666,DATOS!$G$2:$G$20000,"OR")=0))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DATOS!$A$2:$A$20000,DATOS!$A12667,DATOS!$D$2:$D$20000,DATOS!$D12667,DATOS!$E$2:$E$20000,DATOS!$E12667,DATOS!$I$2:$I$20000,DATOS!$I12667,DATOS!$G$2:$G$20000,"EX")=0),0))))</f>
      </c>
      <c r="H12667">
        <f>IF(DATOS!$G12667&lt;&gt;"EX",0,--(COUNTIFS(DATOS!$A$2:$A$20000,DATOS!$A12667,DATOS!$D$2:$D$20000,DATOS!$D12667,DATOS!$E$2:$E$20000,DATOS!$E12667,DATOS!$I$2:$I$20000,DATOS!$I12667,DATOS!$G$2:$G$20000,"OR")=0))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DATOS!$A$2:$A$20000,DATOS!$A12668,DATOS!$D$2:$D$20000,DATOS!$D12668,DATOS!$E$2:$E$20000,DATOS!$E12668,DATOS!$I$2:$I$20000,DATOS!$I12668,DATOS!$G$2:$G$20000,"EX")=0),0))))</f>
      </c>
      <c r="H12668">
        <f>IF(DATOS!$G12668&lt;&gt;"EX",0,--(COUNTIFS(DATOS!$A$2:$A$20000,DATOS!$A12668,DATOS!$D$2:$D$20000,DATOS!$D12668,DATOS!$E$2:$E$20000,DATOS!$E12668,DATOS!$I$2:$I$20000,DATOS!$I12668,DATOS!$G$2:$G$20000,"OR")=0))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DATOS!$A$2:$A$20000,DATOS!$A12669,DATOS!$D$2:$D$20000,DATOS!$D12669,DATOS!$E$2:$E$20000,DATOS!$E12669,DATOS!$I$2:$I$20000,DATOS!$I12669,DATOS!$G$2:$G$20000,"EX")=0),0))))</f>
      </c>
      <c r="H12669">
        <f>IF(DATOS!$G12669&lt;&gt;"EX",0,--(COUNTIFS(DATOS!$A$2:$A$20000,DATOS!$A12669,DATOS!$D$2:$D$20000,DATOS!$D12669,DATOS!$E$2:$E$20000,DATOS!$E12669,DATOS!$I$2:$I$20000,DATOS!$I12669,DATOS!$G$2:$G$20000,"OR")=0))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DATOS!$A$2:$A$20000,DATOS!$A12670,DATOS!$D$2:$D$20000,DATOS!$D12670,DATOS!$E$2:$E$20000,DATOS!$E12670,DATOS!$I$2:$I$20000,DATOS!$I12670,DATOS!$G$2:$G$20000,"EX")=0),0))))</f>
      </c>
      <c r="H12670">
        <f>IF(DATOS!$G12670&lt;&gt;"EX",0,--(COUNTIFS(DATOS!$A$2:$A$20000,DATOS!$A12670,DATOS!$D$2:$D$20000,DATOS!$D12670,DATOS!$E$2:$E$20000,DATOS!$E12670,DATOS!$I$2:$I$20000,DATOS!$I12670,DATOS!$G$2:$G$20000,"OR")=0))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DATOS!$A$2:$A$20000,DATOS!$A12671,DATOS!$D$2:$D$20000,DATOS!$D12671,DATOS!$E$2:$E$20000,DATOS!$E12671,DATOS!$I$2:$I$20000,DATOS!$I12671,DATOS!$G$2:$G$20000,"EX")=0),0))))</f>
      </c>
      <c r="H12671">
        <f>IF(DATOS!$G12671&lt;&gt;"EX",0,--(COUNTIFS(DATOS!$A$2:$A$20000,DATOS!$A12671,DATOS!$D$2:$D$20000,DATOS!$D12671,DATOS!$E$2:$E$20000,DATOS!$E12671,DATOS!$I$2:$I$20000,DATOS!$I12671,DATOS!$G$2:$G$20000,"OR")=0))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DATOS!$A$2:$A$20000,DATOS!$A12672,DATOS!$D$2:$D$20000,DATOS!$D12672,DATOS!$E$2:$E$20000,DATOS!$E12672,DATOS!$I$2:$I$20000,DATOS!$I12672,DATOS!$G$2:$G$20000,"EX")=0),0))))</f>
      </c>
      <c r="H12672">
        <f>IF(DATOS!$G12672&lt;&gt;"EX",0,--(COUNTIFS(DATOS!$A$2:$A$20000,DATOS!$A12672,DATOS!$D$2:$D$20000,DATOS!$D12672,DATOS!$E$2:$E$20000,DATOS!$E12672,DATOS!$I$2:$I$20000,DATOS!$I12672,DATOS!$G$2:$G$20000,"OR")=0))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DATOS!$A$2:$A$20000,DATOS!$A12673,DATOS!$D$2:$D$20000,DATOS!$D12673,DATOS!$E$2:$E$20000,DATOS!$E12673,DATOS!$I$2:$I$20000,DATOS!$I12673,DATOS!$G$2:$G$20000,"EX")=0),0))))</f>
      </c>
      <c r="H12673">
        <f>IF(DATOS!$G12673&lt;&gt;"EX",0,--(COUNTIFS(DATOS!$A$2:$A$20000,DATOS!$A12673,DATOS!$D$2:$D$20000,DATOS!$D12673,DATOS!$E$2:$E$20000,DATOS!$E12673,DATOS!$I$2:$I$20000,DATOS!$I12673,DATOS!$G$2:$G$20000,"OR")=0))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DATOS!$A$2:$A$20000,DATOS!$A12674,DATOS!$D$2:$D$20000,DATOS!$D12674,DATOS!$E$2:$E$20000,DATOS!$E12674,DATOS!$I$2:$I$20000,DATOS!$I12674,DATOS!$G$2:$G$20000,"EX")=0),0))))</f>
      </c>
      <c r="H12674">
        <f>IF(DATOS!$G12674&lt;&gt;"EX",0,--(COUNTIFS(DATOS!$A$2:$A$20000,DATOS!$A12674,DATOS!$D$2:$D$20000,DATOS!$D12674,DATOS!$E$2:$E$20000,DATOS!$E12674,DATOS!$I$2:$I$20000,DATOS!$I12674,DATOS!$G$2:$G$20000,"OR")=0))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DATOS!$A$2:$A$20000,DATOS!$A12675,DATOS!$D$2:$D$20000,DATOS!$D12675,DATOS!$E$2:$E$20000,DATOS!$E12675,DATOS!$I$2:$I$20000,DATOS!$I12675,DATOS!$G$2:$G$20000,"EX")=0),0))))</f>
      </c>
      <c r="H12675">
        <f>IF(DATOS!$G12675&lt;&gt;"EX",0,--(COUNTIFS(DATOS!$A$2:$A$20000,DATOS!$A12675,DATOS!$D$2:$D$20000,DATOS!$D12675,DATOS!$E$2:$E$20000,DATOS!$E12675,DATOS!$I$2:$I$20000,DATOS!$I12675,DATOS!$G$2:$G$20000,"OR")=0))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DATOS!$A$2:$A$20000,DATOS!$A12676,DATOS!$D$2:$D$20000,DATOS!$D12676,DATOS!$E$2:$E$20000,DATOS!$E12676,DATOS!$I$2:$I$20000,DATOS!$I12676,DATOS!$G$2:$G$20000,"EX")=0),0))))</f>
      </c>
      <c r="H12676">
        <f>IF(DATOS!$G12676&lt;&gt;"EX",0,--(COUNTIFS(DATOS!$A$2:$A$20000,DATOS!$A12676,DATOS!$D$2:$D$20000,DATOS!$D12676,DATOS!$E$2:$E$20000,DATOS!$E12676,DATOS!$I$2:$I$20000,DATOS!$I12676,DATOS!$G$2:$G$20000,"OR")=0))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DATOS!$A$2:$A$20000,DATOS!$A12677,DATOS!$D$2:$D$20000,DATOS!$D12677,DATOS!$E$2:$E$20000,DATOS!$E12677,DATOS!$I$2:$I$20000,DATOS!$I12677,DATOS!$G$2:$G$20000,"EX")=0),0))))</f>
      </c>
      <c r="H12677">
        <f>IF(DATOS!$G12677&lt;&gt;"EX",0,--(COUNTIFS(DATOS!$A$2:$A$20000,DATOS!$A12677,DATOS!$D$2:$D$20000,DATOS!$D12677,DATOS!$E$2:$E$20000,DATOS!$E12677,DATOS!$I$2:$I$20000,DATOS!$I12677,DATOS!$G$2:$G$20000,"OR")=0))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DATOS!$A$2:$A$20000,DATOS!$A12678,DATOS!$D$2:$D$20000,DATOS!$D12678,DATOS!$E$2:$E$20000,DATOS!$E12678,DATOS!$I$2:$I$20000,DATOS!$I12678,DATOS!$G$2:$G$20000,"EX")=0),0))))</f>
      </c>
      <c r="H12678">
        <f>IF(DATOS!$G12678&lt;&gt;"EX",0,--(COUNTIFS(DATOS!$A$2:$A$20000,DATOS!$A12678,DATOS!$D$2:$D$20000,DATOS!$D12678,DATOS!$E$2:$E$20000,DATOS!$E12678,DATOS!$I$2:$I$20000,DATOS!$I12678,DATOS!$G$2:$G$20000,"OR")=0))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DATOS!$A$2:$A$20000,DATOS!$A12679,DATOS!$D$2:$D$20000,DATOS!$D12679,DATOS!$E$2:$E$20000,DATOS!$E12679,DATOS!$I$2:$I$20000,DATOS!$I12679,DATOS!$G$2:$G$20000,"EX")=0),0))))</f>
      </c>
      <c r="H12679">
        <f>IF(DATOS!$G12679&lt;&gt;"EX",0,--(COUNTIFS(DATOS!$A$2:$A$20000,DATOS!$A12679,DATOS!$D$2:$D$20000,DATOS!$D12679,DATOS!$E$2:$E$20000,DATOS!$E12679,DATOS!$I$2:$I$20000,DATOS!$I12679,DATOS!$G$2:$G$20000,"OR")=0))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DATOS!$A$2:$A$20000,DATOS!$A12680,DATOS!$D$2:$D$20000,DATOS!$D12680,DATOS!$E$2:$E$20000,DATOS!$E12680,DATOS!$I$2:$I$20000,DATOS!$I12680,DATOS!$G$2:$G$20000,"EX")=0),0))))</f>
      </c>
      <c r="H12680">
        <f>IF(DATOS!$G12680&lt;&gt;"EX",0,--(COUNTIFS(DATOS!$A$2:$A$20000,DATOS!$A12680,DATOS!$D$2:$D$20000,DATOS!$D12680,DATOS!$E$2:$E$20000,DATOS!$E12680,DATOS!$I$2:$I$20000,DATOS!$I12680,DATOS!$G$2:$G$20000,"OR")=0))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DATOS!$A$2:$A$20000,DATOS!$A12681,DATOS!$D$2:$D$20000,DATOS!$D12681,DATOS!$E$2:$E$20000,DATOS!$E12681,DATOS!$I$2:$I$20000,DATOS!$I12681,DATOS!$G$2:$G$20000,"EX")=0),0))))</f>
      </c>
      <c r="H12681">
        <f>IF(DATOS!$G12681&lt;&gt;"EX",0,--(COUNTIFS(DATOS!$A$2:$A$20000,DATOS!$A12681,DATOS!$D$2:$D$20000,DATOS!$D12681,DATOS!$E$2:$E$20000,DATOS!$E12681,DATOS!$I$2:$I$20000,DATOS!$I12681,DATOS!$G$2:$G$20000,"OR")=0))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DATOS!$A$2:$A$20000,DATOS!$A12682,DATOS!$D$2:$D$20000,DATOS!$D12682,DATOS!$E$2:$E$20000,DATOS!$E12682,DATOS!$I$2:$I$20000,DATOS!$I12682,DATOS!$G$2:$G$20000,"EX")=0),0))))</f>
      </c>
      <c r="H12682">
        <f>IF(DATOS!$G12682&lt;&gt;"EX",0,--(COUNTIFS(DATOS!$A$2:$A$20000,DATOS!$A12682,DATOS!$D$2:$D$20000,DATOS!$D12682,DATOS!$E$2:$E$20000,DATOS!$E12682,DATOS!$I$2:$I$20000,DATOS!$I12682,DATOS!$G$2:$G$20000,"OR")=0))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DATOS!$A$2:$A$20000,DATOS!$A12683,DATOS!$D$2:$D$20000,DATOS!$D12683,DATOS!$E$2:$E$20000,DATOS!$E12683,DATOS!$I$2:$I$20000,DATOS!$I12683,DATOS!$G$2:$G$20000,"EX")=0),0))))</f>
      </c>
      <c r="H12683">
        <f>IF(DATOS!$G12683&lt;&gt;"EX",0,--(COUNTIFS(DATOS!$A$2:$A$20000,DATOS!$A12683,DATOS!$D$2:$D$20000,DATOS!$D12683,DATOS!$E$2:$E$20000,DATOS!$E12683,DATOS!$I$2:$I$20000,DATOS!$I12683,DATOS!$G$2:$G$20000,"OR")=0))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DATOS!$A$2:$A$20000,DATOS!$A12684,DATOS!$D$2:$D$20000,DATOS!$D12684,DATOS!$E$2:$E$20000,DATOS!$E12684,DATOS!$I$2:$I$20000,DATOS!$I12684,DATOS!$G$2:$G$20000,"EX")=0),0))))</f>
      </c>
      <c r="H12684">
        <f>IF(DATOS!$G12684&lt;&gt;"EX",0,--(COUNTIFS(DATOS!$A$2:$A$20000,DATOS!$A12684,DATOS!$D$2:$D$20000,DATOS!$D12684,DATOS!$E$2:$E$20000,DATOS!$E12684,DATOS!$I$2:$I$20000,DATOS!$I12684,DATOS!$G$2:$G$20000,"OR")=0))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DATOS!$A$2:$A$20000,DATOS!$A12685,DATOS!$D$2:$D$20000,DATOS!$D12685,DATOS!$E$2:$E$20000,DATOS!$E12685,DATOS!$I$2:$I$20000,DATOS!$I12685,DATOS!$G$2:$G$20000,"EX")=0),0))))</f>
      </c>
      <c r="H12685">
        <f>IF(DATOS!$G12685&lt;&gt;"EX",0,--(COUNTIFS(DATOS!$A$2:$A$20000,DATOS!$A12685,DATOS!$D$2:$D$20000,DATOS!$D12685,DATOS!$E$2:$E$20000,DATOS!$E12685,DATOS!$I$2:$I$20000,DATOS!$I12685,DATOS!$G$2:$G$20000,"OR")=0))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DATOS!$A$2:$A$20000,DATOS!$A12686,DATOS!$D$2:$D$20000,DATOS!$D12686,DATOS!$E$2:$E$20000,DATOS!$E12686,DATOS!$I$2:$I$20000,DATOS!$I12686,DATOS!$G$2:$G$20000,"EX")=0),0))))</f>
      </c>
      <c r="H12686">
        <f>IF(DATOS!$G12686&lt;&gt;"EX",0,--(COUNTIFS(DATOS!$A$2:$A$20000,DATOS!$A12686,DATOS!$D$2:$D$20000,DATOS!$D12686,DATOS!$E$2:$E$20000,DATOS!$E12686,DATOS!$I$2:$I$20000,DATOS!$I12686,DATOS!$G$2:$G$20000,"OR")=0))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DATOS!$A$2:$A$20000,DATOS!$A12687,DATOS!$D$2:$D$20000,DATOS!$D12687,DATOS!$E$2:$E$20000,DATOS!$E12687,DATOS!$I$2:$I$20000,DATOS!$I12687,DATOS!$G$2:$G$20000,"EX")=0),0))))</f>
      </c>
      <c r="H12687">
        <f>IF(DATOS!$G12687&lt;&gt;"EX",0,--(COUNTIFS(DATOS!$A$2:$A$20000,DATOS!$A12687,DATOS!$D$2:$D$20000,DATOS!$D12687,DATOS!$E$2:$E$20000,DATOS!$E12687,DATOS!$I$2:$I$20000,DATOS!$I12687,DATOS!$G$2:$G$20000,"OR")=0))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DATOS!$A$2:$A$20000,DATOS!$A12688,DATOS!$D$2:$D$20000,DATOS!$D12688,DATOS!$E$2:$E$20000,DATOS!$E12688,DATOS!$I$2:$I$20000,DATOS!$I12688,DATOS!$G$2:$G$20000,"EX")=0),0))))</f>
      </c>
      <c r="H12688">
        <f>IF(DATOS!$G12688&lt;&gt;"EX",0,--(COUNTIFS(DATOS!$A$2:$A$20000,DATOS!$A12688,DATOS!$D$2:$D$20000,DATOS!$D12688,DATOS!$E$2:$E$20000,DATOS!$E12688,DATOS!$I$2:$I$20000,DATOS!$I12688,DATOS!$G$2:$G$20000,"OR")=0))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DATOS!$A$2:$A$20000,DATOS!$A12689,DATOS!$D$2:$D$20000,DATOS!$D12689,DATOS!$E$2:$E$20000,DATOS!$E12689,DATOS!$I$2:$I$20000,DATOS!$I12689,DATOS!$G$2:$G$20000,"EX")=0),0))))</f>
      </c>
      <c r="H12689">
        <f>IF(DATOS!$G12689&lt;&gt;"EX",0,--(COUNTIFS(DATOS!$A$2:$A$20000,DATOS!$A12689,DATOS!$D$2:$D$20000,DATOS!$D12689,DATOS!$E$2:$E$20000,DATOS!$E12689,DATOS!$I$2:$I$20000,DATOS!$I12689,DATOS!$G$2:$G$20000,"OR")=0))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DATOS!$A$2:$A$20000,DATOS!$A12690,DATOS!$D$2:$D$20000,DATOS!$D12690,DATOS!$E$2:$E$20000,DATOS!$E12690,DATOS!$I$2:$I$20000,DATOS!$I12690,DATOS!$G$2:$G$20000,"EX")=0),0))))</f>
      </c>
      <c r="H12690">
        <f>IF(DATOS!$G12690&lt;&gt;"EX",0,--(COUNTIFS(DATOS!$A$2:$A$20000,DATOS!$A12690,DATOS!$D$2:$D$20000,DATOS!$D12690,DATOS!$E$2:$E$20000,DATOS!$E12690,DATOS!$I$2:$I$20000,DATOS!$I12690,DATOS!$G$2:$G$20000,"OR")=0))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DATOS!$A$2:$A$20000,DATOS!$A12691,DATOS!$D$2:$D$20000,DATOS!$D12691,DATOS!$E$2:$E$20000,DATOS!$E12691,DATOS!$I$2:$I$20000,DATOS!$I12691,DATOS!$G$2:$G$20000,"EX")=0),0))))</f>
      </c>
      <c r="H12691">
        <f>IF(DATOS!$G12691&lt;&gt;"EX",0,--(COUNTIFS(DATOS!$A$2:$A$20000,DATOS!$A12691,DATOS!$D$2:$D$20000,DATOS!$D12691,DATOS!$E$2:$E$20000,DATOS!$E12691,DATOS!$I$2:$I$20000,DATOS!$I12691,DATOS!$G$2:$G$20000,"OR")=0))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DATOS!$A$2:$A$20000,DATOS!$A12692,DATOS!$D$2:$D$20000,DATOS!$D12692,DATOS!$E$2:$E$20000,DATOS!$E12692,DATOS!$I$2:$I$20000,DATOS!$I12692,DATOS!$G$2:$G$20000,"EX")=0),0))))</f>
      </c>
      <c r="H12692">
        <f>IF(DATOS!$G12692&lt;&gt;"EX",0,--(COUNTIFS(DATOS!$A$2:$A$20000,DATOS!$A12692,DATOS!$D$2:$D$20000,DATOS!$D12692,DATOS!$E$2:$E$20000,DATOS!$E12692,DATOS!$I$2:$I$20000,DATOS!$I12692,DATOS!$G$2:$G$20000,"OR")=0))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DATOS!$A$2:$A$20000,DATOS!$A12693,DATOS!$D$2:$D$20000,DATOS!$D12693,DATOS!$E$2:$E$20000,DATOS!$E12693,DATOS!$I$2:$I$20000,DATOS!$I12693,DATOS!$G$2:$G$20000,"EX")=0),0))))</f>
      </c>
      <c r="H12693">
        <f>IF(DATOS!$G12693&lt;&gt;"EX",0,--(COUNTIFS(DATOS!$A$2:$A$20000,DATOS!$A12693,DATOS!$D$2:$D$20000,DATOS!$D12693,DATOS!$E$2:$E$20000,DATOS!$E12693,DATOS!$I$2:$I$20000,DATOS!$I12693,DATOS!$G$2:$G$20000,"OR")=0))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DATOS!$A$2:$A$20000,DATOS!$A12694,DATOS!$D$2:$D$20000,DATOS!$D12694,DATOS!$E$2:$E$20000,DATOS!$E12694,DATOS!$I$2:$I$20000,DATOS!$I12694,DATOS!$G$2:$G$20000,"EX")=0),0))))</f>
      </c>
      <c r="H12694">
        <f>IF(DATOS!$G12694&lt;&gt;"EX",0,--(COUNTIFS(DATOS!$A$2:$A$20000,DATOS!$A12694,DATOS!$D$2:$D$20000,DATOS!$D12694,DATOS!$E$2:$E$20000,DATOS!$E12694,DATOS!$I$2:$I$20000,DATOS!$I12694,DATOS!$G$2:$G$20000,"OR")=0))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DATOS!$A$2:$A$20000,DATOS!$A12695,DATOS!$D$2:$D$20000,DATOS!$D12695,DATOS!$E$2:$E$20000,DATOS!$E12695,DATOS!$I$2:$I$20000,DATOS!$I12695,DATOS!$G$2:$G$20000,"EX")=0),0))))</f>
      </c>
      <c r="H12695">
        <f>IF(DATOS!$G12695&lt;&gt;"EX",0,--(COUNTIFS(DATOS!$A$2:$A$20000,DATOS!$A12695,DATOS!$D$2:$D$20000,DATOS!$D12695,DATOS!$E$2:$E$20000,DATOS!$E12695,DATOS!$I$2:$I$20000,DATOS!$I12695,DATOS!$G$2:$G$20000,"OR")=0))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DATOS!$A$2:$A$20000,DATOS!$A12696,DATOS!$D$2:$D$20000,DATOS!$D12696,DATOS!$E$2:$E$20000,DATOS!$E12696,DATOS!$I$2:$I$20000,DATOS!$I12696,DATOS!$G$2:$G$20000,"EX")=0),0))))</f>
      </c>
      <c r="H12696">
        <f>IF(DATOS!$G12696&lt;&gt;"EX",0,--(COUNTIFS(DATOS!$A$2:$A$20000,DATOS!$A12696,DATOS!$D$2:$D$20000,DATOS!$D12696,DATOS!$E$2:$E$20000,DATOS!$E12696,DATOS!$I$2:$I$20000,DATOS!$I12696,DATOS!$G$2:$G$20000,"OR")=0))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DATOS!$A$2:$A$20000,DATOS!$A12697,DATOS!$D$2:$D$20000,DATOS!$D12697,DATOS!$E$2:$E$20000,DATOS!$E12697,DATOS!$I$2:$I$20000,DATOS!$I12697,DATOS!$G$2:$G$20000,"EX")=0),0))))</f>
      </c>
      <c r="H12697">
        <f>IF(DATOS!$G12697&lt;&gt;"EX",0,--(COUNTIFS(DATOS!$A$2:$A$20000,DATOS!$A12697,DATOS!$D$2:$D$20000,DATOS!$D12697,DATOS!$E$2:$E$20000,DATOS!$E12697,DATOS!$I$2:$I$20000,DATOS!$I12697,DATOS!$G$2:$G$20000,"OR")=0))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DATOS!$A$2:$A$20000,DATOS!$A12698,DATOS!$D$2:$D$20000,DATOS!$D12698,DATOS!$E$2:$E$20000,DATOS!$E12698,DATOS!$I$2:$I$20000,DATOS!$I12698,DATOS!$G$2:$G$20000,"EX")=0),0))))</f>
      </c>
      <c r="H12698">
        <f>IF(DATOS!$G12698&lt;&gt;"EX",0,--(COUNTIFS(DATOS!$A$2:$A$20000,DATOS!$A12698,DATOS!$D$2:$D$20000,DATOS!$D12698,DATOS!$E$2:$E$20000,DATOS!$E12698,DATOS!$I$2:$I$20000,DATOS!$I12698,DATOS!$G$2:$G$20000,"OR")=0))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DATOS!$A$2:$A$20000,DATOS!$A12699,DATOS!$D$2:$D$20000,DATOS!$D12699,DATOS!$E$2:$E$20000,DATOS!$E12699,DATOS!$I$2:$I$20000,DATOS!$I12699,DATOS!$G$2:$G$20000,"EX")=0),0))))</f>
      </c>
      <c r="H12699">
        <f>IF(DATOS!$G12699&lt;&gt;"EX",0,--(COUNTIFS(DATOS!$A$2:$A$20000,DATOS!$A12699,DATOS!$D$2:$D$20000,DATOS!$D12699,DATOS!$E$2:$E$20000,DATOS!$E12699,DATOS!$I$2:$I$20000,DATOS!$I12699,DATOS!$G$2:$G$20000,"OR")=0))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DATOS!$A$2:$A$20000,DATOS!$A12700,DATOS!$D$2:$D$20000,DATOS!$D12700,DATOS!$E$2:$E$20000,DATOS!$E12700,DATOS!$I$2:$I$20000,DATOS!$I12700,DATOS!$G$2:$G$20000,"EX")=0),0))))</f>
      </c>
      <c r="H12700">
        <f>IF(DATOS!$G12700&lt;&gt;"EX",0,--(COUNTIFS(DATOS!$A$2:$A$20000,DATOS!$A12700,DATOS!$D$2:$D$20000,DATOS!$D12700,DATOS!$E$2:$E$20000,DATOS!$E12700,DATOS!$I$2:$I$20000,DATOS!$I12700,DATOS!$G$2:$G$20000,"OR")=0))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DATOS!$A$2:$A$20000,DATOS!$A12701,DATOS!$D$2:$D$20000,DATOS!$D12701,DATOS!$E$2:$E$20000,DATOS!$E12701,DATOS!$I$2:$I$20000,DATOS!$I12701,DATOS!$G$2:$G$20000,"EX")=0),0))))</f>
      </c>
      <c r="H12701">
        <f>IF(DATOS!$G12701&lt;&gt;"EX",0,--(COUNTIFS(DATOS!$A$2:$A$20000,DATOS!$A12701,DATOS!$D$2:$D$20000,DATOS!$D12701,DATOS!$E$2:$E$20000,DATOS!$E12701,DATOS!$I$2:$I$20000,DATOS!$I12701,DATOS!$G$2:$G$20000,"OR")=0))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DATOS!$A$2:$A$20000,DATOS!$A12702,DATOS!$D$2:$D$20000,DATOS!$D12702,DATOS!$E$2:$E$20000,DATOS!$E12702,DATOS!$I$2:$I$20000,DATOS!$I12702,DATOS!$G$2:$G$20000,"EX")=0),0))))</f>
      </c>
      <c r="H12702">
        <f>IF(DATOS!$G12702&lt;&gt;"EX",0,--(COUNTIFS(DATOS!$A$2:$A$20000,DATOS!$A12702,DATOS!$D$2:$D$20000,DATOS!$D12702,DATOS!$E$2:$E$20000,DATOS!$E12702,DATOS!$I$2:$I$20000,DATOS!$I12702,DATOS!$G$2:$G$20000,"OR")=0))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DATOS!$A$2:$A$20000,DATOS!$A12703,DATOS!$D$2:$D$20000,DATOS!$D12703,DATOS!$E$2:$E$20000,DATOS!$E12703,DATOS!$I$2:$I$20000,DATOS!$I12703,DATOS!$G$2:$G$20000,"EX")=0),0))))</f>
      </c>
      <c r="H12703">
        <f>IF(DATOS!$G12703&lt;&gt;"EX",0,--(COUNTIFS(DATOS!$A$2:$A$20000,DATOS!$A12703,DATOS!$D$2:$D$20000,DATOS!$D12703,DATOS!$E$2:$E$20000,DATOS!$E12703,DATOS!$I$2:$I$20000,DATOS!$I12703,DATOS!$G$2:$G$20000,"OR")=0))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DATOS!$A$2:$A$20000,DATOS!$A12704,DATOS!$D$2:$D$20000,DATOS!$D12704,DATOS!$E$2:$E$20000,DATOS!$E12704,DATOS!$I$2:$I$20000,DATOS!$I12704,DATOS!$G$2:$G$20000,"EX")=0),0))))</f>
      </c>
      <c r="H12704">
        <f>IF(DATOS!$G12704&lt;&gt;"EX",0,--(COUNTIFS(DATOS!$A$2:$A$20000,DATOS!$A12704,DATOS!$D$2:$D$20000,DATOS!$D12704,DATOS!$E$2:$E$20000,DATOS!$E12704,DATOS!$I$2:$I$20000,DATOS!$I12704,DATOS!$G$2:$G$20000,"OR")=0))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DATOS!$A$2:$A$20000,DATOS!$A12705,DATOS!$D$2:$D$20000,DATOS!$D12705,DATOS!$E$2:$E$20000,DATOS!$E12705,DATOS!$I$2:$I$20000,DATOS!$I12705,DATOS!$G$2:$G$20000,"EX")=0),0))))</f>
      </c>
      <c r="H12705">
        <f>IF(DATOS!$G12705&lt;&gt;"EX",0,--(COUNTIFS(DATOS!$A$2:$A$20000,DATOS!$A12705,DATOS!$D$2:$D$20000,DATOS!$D12705,DATOS!$E$2:$E$20000,DATOS!$E12705,DATOS!$I$2:$I$20000,DATOS!$I12705,DATOS!$G$2:$G$20000,"OR")=0))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DATOS!$A$2:$A$20000,DATOS!$A12706,DATOS!$D$2:$D$20000,DATOS!$D12706,DATOS!$E$2:$E$20000,DATOS!$E12706,DATOS!$I$2:$I$20000,DATOS!$I12706,DATOS!$G$2:$G$20000,"EX")=0),0))))</f>
      </c>
      <c r="H12706">
        <f>IF(DATOS!$G12706&lt;&gt;"EX",0,--(COUNTIFS(DATOS!$A$2:$A$20000,DATOS!$A12706,DATOS!$D$2:$D$20000,DATOS!$D12706,DATOS!$E$2:$E$20000,DATOS!$E12706,DATOS!$I$2:$I$20000,DATOS!$I12706,DATOS!$G$2:$G$20000,"OR")=0))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DATOS!$A$2:$A$20000,DATOS!$A12707,DATOS!$D$2:$D$20000,DATOS!$D12707,DATOS!$E$2:$E$20000,DATOS!$E12707,DATOS!$I$2:$I$20000,DATOS!$I12707,DATOS!$G$2:$G$20000,"EX")=0),0))))</f>
      </c>
      <c r="H12707">
        <f>IF(DATOS!$G12707&lt;&gt;"EX",0,--(COUNTIFS(DATOS!$A$2:$A$20000,DATOS!$A12707,DATOS!$D$2:$D$20000,DATOS!$D12707,DATOS!$E$2:$E$20000,DATOS!$E12707,DATOS!$I$2:$I$20000,DATOS!$I12707,DATOS!$G$2:$G$20000,"OR")=0))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DATOS!$A$2:$A$20000,DATOS!$A12708,DATOS!$D$2:$D$20000,DATOS!$D12708,DATOS!$E$2:$E$20000,DATOS!$E12708,DATOS!$I$2:$I$20000,DATOS!$I12708,DATOS!$G$2:$G$20000,"EX")=0),0))))</f>
      </c>
      <c r="H12708">
        <f>IF(DATOS!$G12708&lt;&gt;"EX",0,--(COUNTIFS(DATOS!$A$2:$A$20000,DATOS!$A12708,DATOS!$D$2:$D$20000,DATOS!$D12708,DATOS!$E$2:$E$20000,DATOS!$E12708,DATOS!$I$2:$I$20000,DATOS!$I12708,DATOS!$G$2:$G$20000,"OR")=0))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DATOS!$A$2:$A$20000,DATOS!$A12709,DATOS!$D$2:$D$20000,DATOS!$D12709,DATOS!$E$2:$E$20000,DATOS!$E12709,DATOS!$I$2:$I$20000,DATOS!$I12709,DATOS!$G$2:$G$20000,"EX")=0),0))))</f>
      </c>
      <c r="H12709">
        <f>IF(DATOS!$G12709&lt;&gt;"EX",0,--(COUNTIFS(DATOS!$A$2:$A$20000,DATOS!$A12709,DATOS!$D$2:$D$20000,DATOS!$D12709,DATOS!$E$2:$E$20000,DATOS!$E12709,DATOS!$I$2:$I$20000,DATOS!$I12709,DATOS!$G$2:$G$20000,"OR")=0))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DATOS!$A$2:$A$20000,DATOS!$A12710,DATOS!$D$2:$D$20000,DATOS!$D12710,DATOS!$E$2:$E$20000,DATOS!$E12710,DATOS!$I$2:$I$20000,DATOS!$I12710,DATOS!$G$2:$G$20000,"EX")=0),0))))</f>
      </c>
      <c r="H12710">
        <f>IF(DATOS!$G12710&lt;&gt;"EX",0,--(COUNTIFS(DATOS!$A$2:$A$20000,DATOS!$A12710,DATOS!$D$2:$D$20000,DATOS!$D12710,DATOS!$E$2:$E$20000,DATOS!$E12710,DATOS!$I$2:$I$20000,DATOS!$I12710,DATOS!$G$2:$G$20000,"OR")=0))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DATOS!$A$2:$A$20000,DATOS!$A12711,DATOS!$D$2:$D$20000,DATOS!$D12711,DATOS!$E$2:$E$20000,DATOS!$E12711,DATOS!$I$2:$I$20000,DATOS!$I12711,DATOS!$G$2:$G$20000,"EX")=0),0))))</f>
      </c>
      <c r="H12711">
        <f>IF(DATOS!$G12711&lt;&gt;"EX",0,--(COUNTIFS(DATOS!$A$2:$A$20000,DATOS!$A12711,DATOS!$D$2:$D$20000,DATOS!$D12711,DATOS!$E$2:$E$20000,DATOS!$E12711,DATOS!$I$2:$I$20000,DATOS!$I12711,DATOS!$G$2:$G$20000,"OR")=0))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DATOS!$A$2:$A$20000,DATOS!$A12712,DATOS!$D$2:$D$20000,DATOS!$D12712,DATOS!$E$2:$E$20000,DATOS!$E12712,DATOS!$I$2:$I$20000,DATOS!$I12712,DATOS!$G$2:$G$20000,"EX")=0),0))))</f>
      </c>
      <c r="H12712">
        <f>IF(DATOS!$G12712&lt;&gt;"EX",0,--(COUNTIFS(DATOS!$A$2:$A$20000,DATOS!$A12712,DATOS!$D$2:$D$20000,DATOS!$D12712,DATOS!$E$2:$E$20000,DATOS!$E12712,DATOS!$I$2:$I$20000,DATOS!$I12712,DATOS!$G$2:$G$20000,"OR")=0))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DATOS!$A$2:$A$20000,DATOS!$A12713,DATOS!$D$2:$D$20000,DATOS!$D12713,DATOS!$E$2:$E$20000,DATOS!$E12713,DATOS!$I$2:$I$20000,DATOS!$I12713,DATOS!$G$2:$G$20000,"EX")=0),0))))</f>
      </c>
      <c r="H12713">
        <f>IF(DATOS!$G12713&lt;&gt;"EX",0,--(COUNTIFS(DATOS!$A$2:$A$20000,DATOS!$A12713,DATOS!$D$2:$D$20000,DATOS!$D12713,DATOS!$E$2:$E$20000,DATOS!$E12713,DATOS!$I$2:$I$20000,DATOS!$I12713,DATOS!$G$2:$G$20000,"OR")=0))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DATOS!$A$2:$A$20000,DATOS!$A12714,DATOS!$D$2:$D$20000,DATOS!$D12714,DATOS!$E$2:$E$20000,DATOS!$E12714,DATOS!$I$2:$I$20000,DATOS!$I12714,DATOS!$G$2:$G$20000,"EX")=0),0))))</f>
      </c>
      <c r="H12714">
        <f>IF(DATOS!$G12714&lt;&gt;"EX",0,--(COUNTIFS(DATOS!$A$2:$A$20000,DATOS!$A12714,DATOS!$D$2:$D$20000,DATOS!$D12714,DATOS!$E$2:$E$20000,DATOS!$E12714,DATOS!$I$2:$I$20000,DATOS!$I12714,DATOS!$G$2:$G$20000,"OR")=0))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DATOS!$A$2:$A$20000,DATOS!$A12715,DATOS!$D$2:$D$20000,DATOS!$D12715,DATOS!$E$2:$E$20000,DATOS!$E12715,DATOS!$I$2:$I$20000,DATOS!$I12715,DATOS!$G$2:$G$20000,"EX")=0),0))))</f>
      </c>
      <c r="H12715">
        <f>IF(DATOS!$G12715&lt;&gt;"EX",0,--(COUNTIFS(DATOS!$A$2:$A$20000,DATOS!$A12715,DATOS!$D$2:$D$20000,DATOS!$D12715,DATOS!$E$2:$E$20000,DATOS!$E12715,DATOS!$I$2:$I$20000,DATOS!$I12715,DATOS!$G$2:$G$20000,"OR")=0))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DATOS!$A$2:$A$20000,DATOS!$A12716,DATOS!$D$2:$D$20000,DATOS!$D12716,DATOS!$E$2:$E$20000,DATOS!$E12716,DATOS!$I$2:$I$20000,DATOS!$I12716,DATOS!$G$2:$G$20000,"EX")=0),0))))</f>
      </c>
      <c r="H12716">
        <f>IF(DATOS!$G12716&lt;&gt;"EX",0,--(COUNTIFS(DATOS!$A$2:$A$20000,DATOS!$A12716,DATOS!$D$2:$D$20000,DATOS!$D12716,DATOS!$E$2:$E$20000,DATOS!$E12716,DATOS!$I$2:$I$20000,DATOS!$I12716,DATOS!$G$2:$G$20000,"OR")=0))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DATOS!$A$2:$A$20000,DATOS!$A12717,DATOS!$D$2:$D$20000,DATOS!$D12717,DATOS!$E$2:$E$20000,DATOS!$E12717,DATOS!$I$2:$I$20000,DATOS!$I12717,DATOS!$G$2:$G$20000,"EX")=0),0))))</f>
      </c>
      <c r="H12717">
        <f>IF(DATOS!$G12717&lt;&gt;"EX",0,--(COUNTIFS(DATOS!$A$2:$A$20000,DATOS!$A12717,DATOS!$D$2:$D$20000,DATOS!$D12717,DATOS!$E$2:$E$20000,DATOS!$E12717,DATOS!$I$2:$I$20000,DATOS!$I12717,DATOS!$G$2:$G$20000,"OR")=0))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DATOS!$A$2:$A$20000,DATOS!$A12718,DATOS!$D$2:$D$20000,DATOS!$D12718,DATOS!$E$2:$E$20000,DATOS!$E12718,DATOS!$I$2:$I$20000,DATOS!$I12718,DATOS!$G$2:$G$20000,"EX")=0),0))))</f>
      </c>
      <c r="H12718">
        <f>IF(DATOS!$G12718&lt;&gt;"EX",0,--(COUNTIFS(DATOS!$A$2:$A$20000,DATOS!$A12718,DATOS!$D$2:$D$20000,DATOS!$D12718,DATOS!$E$2:$E$20000,DATOS!$E12718,DATOS!$I$2:$I$20000,DATOS!$I12718,DATOS!$G$2:$G$20000,"OR")=0))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DATOS!$A$2:$A$20000,DATOS!$A12719,DATOS!$D$2:$D$20000,DATOS!$D12719,DATOS!$E$2:$E$20000,DATOS!$E12719,DATOS!$I$2:$I$20000,DATOS!$I12719,DATOS!$G$2:$G$20000,"EX")=0),0))))</f>
      </c>
      <c r="H12719">
        <f>IF(DATOS!$G12719&lt;&gt;"EX",0,--(COUNTIFS(DATOS!$A$2:$A$20000,DATOS!$A12719,DATOS!$D$2:$D$20000,DATOS!$D12719,DATOS!$E$2:$E$20000,DATOS!$E12719,DATOS!$I$2:$I$20000,DATOS!$I12719,DATOS!$G$2:$G$20000,"OR")=0))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DATOS!$A$2:$A$20000,DATOS!$A12720,DATOS!$D$2:$D$20000,DATOS!$D12720,DATOS!$E$2:$E$20000,DATOS!$E12720,DATOS!$I$2:$I$20000,DATOS!$I12720,DATOS!$G$2:$G$20000,"EX")=0),0))))</f>
      </c>
      <c r="H12720">
        <f>IF(DATOS!$G12720&lt;&gt;"EX",0,--(COUNTIFS(DATOS!$A$2:$A$20000,DATOS!$A12720,DATOS!$D$2:$D$20000,DATOS!$D12720,DATOS!$E$2:$E$20000,DATOS!$E12720,DATOS!$I$2:$I$20000,DATOS!$I12720,DATOS!$G$2:$G$20000,"OR")=0))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DATOS!$A$2:$A$20000,DATOS!$A12721,DATOS!$D$2:$D$20000,DATOS!$D12721,DATOS!$E$2:$E$20000,DATOS!$E12721,DATOS!$I$2:$I$20000,DATOS!$I12721,DATOS!$G$2:$G$20000,"EX")=0),0))))</f>
      </c>
      <c r="H12721">
        <f>IF(DATOS!$G12721&lt;&gt;"EX",0,--(COUNTIFS(DATOS!$A$2:$A$20000,DATOS!$A12721,DATOS!$D$2:$D$20000,DATOS!$D12721,DATOS!$E$2:$E$20000,DATOS!$E12721,DATOS!$I$2:$I$20000,DATOS!$I12721,DATOS!$G$2:$G$20000,"OR")=0))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DATOS!$A$2:$A$20000,DATOS!$A12722,DATOS!$D$2:$D$20000,DATOS!$D12722,DATOS!$E$2:$E$20000,DATOS!$E12722,DATOS!$I$2:$I$20000,DATOS!$I12722,DATOS!$G$2:$G$20000,"EX")=0),0))))</f>
      </c>
      <c r="H12722">
        <f>IF(DATOS!$G12722&lt;&gt;"EX",0,--(COUNTIFS(DATOS!$A$2:$A$20000,DATOS!$A12722,DATOS!$D$2:$D$20000,DATOS!$D12722,DATOS!$E$2:$E$20000,DATOS!$E12722,DATOS!$I$2:$I$20000,DATOS!$I12722,DATOS!$G$2:$G$20000,"OR")=0))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DATOS!$A$2:$A$20000,DATOS!$A12723,DATOS!$D$2:$D$20000,DATOS!$D12723,DATOS!$E$2:$E$20000,DATOS!$E12723,DATOS!$I$2:$I$20000,DATOS!$I12723,DATOS!$G$2:$G$20000,"EX")=0),0))))</f>
      </c>
      <c r="H12723">
        <f>IF(DATOS!$G12723&lt;&gt;"EX",0,--(COUNTIFS(DATOS!$A$2:$A$20000,DATOS!$A12723,DATOS!$D$2:$D$20000,DATOS!$D12723,DATOS!$E$2:$E$20000,DATOS!$E12723,DATOS!$I$2:$I$20000,DATOS!$I12723,DATOS!$G$2:$G$20000,"OR")=0))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DATOS!$A$2:$A$20000,DATOS!$A12724,DATOS!$D$2:$D$20000,DATOS!$D12724,DATOS!$E$2:$E$20000,DATOS!$E12724,DATOS!$I$2:$I$20000,DATOS!$I12724,DATOS!$G$2:$G$20000,"EX")=0),0))))</f>
      </c>
      <c r="H12724">
        <f>IF(DATOS!$G12724&lt;&gt;"EX",0,--(COUNTIFS(DATOS!$A$2:$A$20000,DATOS!$A12724,DATOS!$D$2:$D$20000,DATOS!$D12724,DATOS!$E$2:$E$20000,DATOS!$E12724,DATOS!$I$2:$I$20000,DATOS!$I12724,DATOS!$G$2:$G$20000,"OR")=0))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DATOS!$A$2:$A$20000,DATOS!$A12725,DATOS!$D$2:$D$20000,DATOS!$D12725,DATOS!$E$2:$E$20000,DATOS!$E12725,DATOS!$I$2:$I$20000,DATOS!$I12725,DATOS!$G$2:$G$20000,"EX")=0),0))))</f>
      </c>
      <c r="H12725">
        <f>IF(DATOS!$G12725&lt;&gt;"EX",0,--(COUNTIFS(DATOS!$A$2:$A$20000,DATOS!$A12725,DATOS!$D$2:$D$20000,DATOS!$D12725,DATOS!$E$2:$E$20000,DATOS!$E12725,DATOS!$I$2:$I$20000,DATOS!$I12725,DATOS!$G$2:$G$20000,"OR")=0))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DATOS!$A$2:$A$20000,DATOS!$A12726,DATOS!$D$2:$D$20000,DATOS!$D12726,DATOS!$E$2:$E$20000,DATOS!$E12726,DATOS!$I$2:$I$20000,DATOS!$I12726,DATOS!$G$2:$G$20000,"EX")=0),0))))</f>
      </c>
      <c r="H12726">
        <f>IF(DATOS!$G12726&lt;&gt;"EX",0,--(COUNTIFS(DATOS!$A$2:$A$20000,DATOS!$A12726,DATOS!$D$2:$D$20000,DATOS!$D12726,DATOS!$E$2:$E$20000,DATOS!$E12726,DATOS!$I$2:$I$20000,DATOS!$I12726,DATOS!$G$2:$G$20000,"OR")=0))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DATOS!$A$2:$A$20000,DATOS!$A12727,DATOS!$D$2:$D$20000,DATOS!$D12727,DATOS!$E$2:$E$20000,DATOS!$E12727,DATOS!$I$2:$I$20000,DATOS!$I12727,DATOS!$G$2:$G$20000,"EX")=0),0))))</f>
      </c>
      <c r="H12727">
        <f>IF(DATOS!$G12727&lt;&gt;"EX",0,--(COUNTIFS(DATOS!$A$2:$A$20000,DATOS!$A12727,DATOS!$D$2:$D$20000,DATOS!$D12727,DATOS!$E$2:$E$20000,DATOS!$E12727,DATOS!$I$2:$I$20000,DATOS!$I12727,DATOS!$G$2:$G$20000,"OR")=0))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DATOS!$A$2:$A$20000,DATOS!$A12728,DATOS!$D$2:$D$20000,DATOS!$D12728,DATOS!$E$2:$E$20000,DATOS!$E12728,DATOS!$I$2:$I$20000,DATOS!$I12728,DATOS!$G$2:$G$20000,"EX")=0),0))))</f>
      </c>
      <c r="H12728">
        <f>IF(DATOS!$G12728&lt;&gt;"EX",0,--(COUNTIFS(DATOS!$A$2:$A$20000,DATOS!$A12728,DATOS!$D$2:$D$20000,DATOS!$D12728,DATOS!$E$2:$E$20000,DATOS!$E12728,DATOS!$I$2:$I$20000,DATOS!$I12728,DATOS!$G$2:$G$20000,"OR")=0))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DATOS!$A$2:$A$20000,DATOS!$A12729,DATOS!$D$2:$D$20000,DATOS!$D12729,DATOS!$E$2:$E$20000,DATOS!$E12729,DATOS!$I$2:$I$20000,DATOS!$I12729,DATOS!$G$2:$G$20000,"EX")=0),0))))</f>
      </c>
      <c r="H12729">
        <f>IF(DATOS!$G12729&lt;&gt;"EX",0,--(COUNTIFS(DATOS!$A$2:$A$20000,DATOS!$A12729,DATOS!$D$2:$D$20000,DATOS!$D12729,DATOS!$E$2:$E$20000,DATOS!$E12729,DATOS!$I$2:$I$20000,DATOS!$I12729,DATOS!$G$2:$G$20000,"OR")=0))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DATOS!$A$2:$A$20000,DATOS!$A12730,DATOS!$D$2:$D$20000,DATOS!$D12730,DATOS!$E$2:$E$20000,DATOS!$E12730,DATOS!$I$2:$I$20000,DATOS!$I12730,DATOS!$G$2:$G$20000,"EX")=0),0))))</f>
      </c>
      <c r="H12730">
        <f>IF(DATOS!$G12730&lt;&gt;"EX",0,--(COUNTIFS(DATOS!$A$2:$A$20000,DATOS!$A12730,DATOS!$D$2:$D$20000,DATOS!$D12730,DATOS!$E$2:$E$20000,DATOS!$E12730,DATOS!$I$2:$I$20000,DATOS!$I12730,DATOS!$G$2:$G$20000,"OR")=0))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DATOS!$A$2:$A$20000,DATOS!$A12731,DATOS!$D$2:$D$20000,DATOS!$D12731,DATOS!$E$2:$E$20000,DATOS!$E12731,DATOS!$I$2:$I$20000,DATOS!$I12731,DATOS!$G$2:$G$20000,"EX")=0),0))))</f>
      </c>
      <c r="H12731">
        <f>IF(DATOS!$G12731&lt;&gt;"EX",0,--(COUNTIFS(DATOS!$A$2:$A$20000,DATOS!$A12731,DATOS!$D$2:$D$20000,DATOS!$D12731,DATOS!$E$2:$E$20000,DATOS!$E12731,DATOS!$I$2:$I$20000,DATOS!$I12731,DATOS!$G$2:$G$20000,"OR")=0))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DATOS!$A$2:$A$20000,DATOS!$A12732,DATOS!$D$2:$D$20000,DATOS!$D12732,DATOS!$E$2:$E$20000,DATOS!$E12732,DATOS!$I$2:$I$20000,DATOS!$I12732,DATOS!$G$2:$G$20000,"EX")=0),0))))</f>
      </c>
      <c r="H12732">
        <f>IF(DATOS!$G12732&lt;&gt;"EX",0,--(COUNTIFS(DATOS!$A$2:$A$20000,DATOS!$A12732,DATOS!$D$2:$D$20000,DATOS!$D12732,DATOS!$E$2:$E$20000,DATOS!$E12732,DATOS!$I$2:$I$20000,DATOS!$I12732,DATOS!$G$2:$G$20000,"OR")=0))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DATOS!$A$2:$A$20000,DATOS!$A12733,DATOS!$D$2:$D$20000,DATOS!$D12733,DATOS!$E$2:$E$20000,DATOS!$E12733,DATOS!$I$2:$I$20000,DATOS!$I12733,DATOS!$G$2:$G$20000,"EX")=0),0))))</f>
      </c>
      <c r="H12733">
        <f>IF(DATOS!$G12733&lt;&gt;"EX",0,--(COUNTIFS(DATOS!$A$2:$A$20000,DATOS!$A12733,DATOS!$D$2:$D$20000,DATOS!$D12733,DATOS!$E$2:$E$20000,DATOS!$E12733,DATOS!$I$2:$I$20000,DATOS!$I12733,DATOS!$G$2:$G$20000,"OR")=0))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DATOS!$A$2:$A$20000,DATOS!$A12734,DATOS!$D$2:$D$20000,DATOS!$D12734,DATOS!$E$2:$E$20000,DATOS!$E12734,DATOS!$I$2:$I$20000,DATOS!$I12734,DATOS!$G$2:$G$20000,"EX")=0),0))))</f>
      </c>
      <c r="H12734">
        <f>IF(DATOS!$G12734&lt;&gt;"EX",0,--(COUNTIFS(DATOS!$A$2:$A$20000,DATOS!$A12734,DATOS!$D$2:$D$20000,DATOS!$D12734,DATOS!$E$2:$E$20000,DATOS!$E12734,DATOS!$I$2:$I$20000,DATOS!$I12734,DATOS!$G$2:$G$20000,"OR")=0))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DATOS!$A$2:$A$20000,DATOS!$A12735,DATOS!$D$2:$D$20000,DATOS!$D12735,DATOS!$E$2:$E$20000,DATOS!$E12735,DATOS!$I$2:$I$20000,DATOS!$I12735,DATOS!$G$2:$G$20000,"EX")=0),0))))</f>
      </c>
      <c r="H12735">
        <f>IF(DATOS!$G12735&lt;&gt;"EX",0,--(COUNTIFS(DATOS!$A$2:$A$20000,DATOS!$A12735,DATOS!$D$2:$D$20000,DATOS!$D12735,DATOS!$E$2:$E$20000,DATOS!$E12735,DATOS!$I$2:$I$20000,DATOS!$I12735,DATOS!$G$2:$G$20000,"OR")=0))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DATOS!$A$2:$A$20000,DATOS!$A12736,DATOS!$D$2:$D$20000,DATOS!$D12736,DATOS!$E$2:$E$20000,DATOS!$E12736,DATOS!$I$2:$I$20000,DATOS!$I12736,DATOS!$G$2:$G$20000,"EX")=0),0))))</f>
      </c>
      <c r="H12736">
        <f>IF(DATOS!$G12736&lt;&gt;"EX",0,--(COUNTIFS(DATOS!$A$2:$A$20000,DATOS!$A12736,DATOS!$D$2:$D$20000,DATOS!$D12736,DATOS!$E$2:$E$20000,DATOS!$E12736,DATOS!$I$2:$I$20000,DATOS!$I12736,DATOS!$G$2:$G$20000,"OR")=0))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DATOS!$A$2:$A$20000,DATOS!$A12737,DATOS!$D$2:$D$20000,DATOS!$D12737,DATOS!$E$2:$E$20000,DATOS!$E12737,DATOS!$I$2:$I$20000,DATOS!$I12737,DATOS!$G$2:$G$20000,"EX")=0),0))))</f>
      </c>
      <c r="H12737">
        <f>IF(DATOS!$G12737&lt;&gt;"EX",0,--(COUNTIFS(DATOS!$A$2:$A$20000,DATOS!$A12737,DATOS!$D$2:$D$20000,DATOS!$D12737,DATOS!$E$2:$E$20000,DATOS!$E12737,DATOS!$I$2:$I$20000,DATOS!$I12737,DATOS!$G$2:$G$20000,"OR")=0))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DATOS!$A$2:$A$20000,DATOS!$A12738,DATOS!$D$2:$D$20000,DATOS!$D12738,DATOS!$E$2:$E$20000,DATOS!$E12738,DATOS!$I$2:$I$20000,DATOS!$I12738,DATOS!$G$2:$G$20000,"EX")=0),0))))</f>
      </c>
      <c r="H12738">
        <f>IF(DATOS!$G12738&lt;&gt;"EX",0,--(COUNTIFS(DATOS!$A$2:$A$20000,DATOS!$A12738,DATOS!$D$2:$D$20000,DATOS!$D12738,DATOS!$E$2:$E$20000,DATOS!$E12738,DATOS!$I$2:$I$20000,DATOS!$I12738,DATOS!$G$2:$G$20000,"OR")=0))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DATOS!$A$2:$A$20000,DATOS!$A12739,DATOS!$D$2:$D$20000,DATOS!$D12739,DATOS!$E$2:$E$20000,DATOS!$E12739,DATOS!$I$2:$I$20000,DATOS!$I12739,DATOS!$G$2:$G$20000,"EX")=0),0))))</f>
      </c>
      <c r="H12739">
        <f>IF(DATOS!$G12739&lt;&gt;"EX",0,--(COUNTIFS(DATOS!$A$2:$A$20000,DATOS!$A12739,DATOS!$D$2:$D$20000,DATOS!$D12739,DATOS!$E$2:$E$20000,DATOS!$E12739,DATOS!$I$2:$I$20000,DATOS!$I12739,DATOS!$G$2:$G$20000,"OR")=0))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DATOS!$A$2:$A$20000,DATOS!$A12740,DATOS!$D$2:$D$20000,DATOS!$D12740,DATOS!$E$2:$E$20000,DATOS!$E12740,DATOS!$I$2:$I$20000,DATOS!$I12740,DATOS!$G$2:$G$20000,"EX")=0),0))))</f>
      </c>
      <c r="H12740">
        <f>IF(DATOS!$G12740&lt;&gt;"EX",0,--(COUNTIFS(DATOS!$A$2:$A$20000,DATOS!$A12740,DATOS!$D$2:$D$20000,DATOS!$D12740,DATOS!$E$2:$E$20000,DATOS!$E12740,DATOS!$I$2:$I$20000,DATOS!$I12740,DATOS!$G$2:$G$20000,"OR")=0))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DATOS!$A$2:$A$20000,DATOS!$A12741,DATOS!$D$2:$D$20000,DATOS!$D12741,DATOS!$E$2:$E$20000,DATOS!$E12741,DATOS!$I$2:$I$20000,DATOS!$I12741,DATOS!$G$2:$G$20000,"EX")=0),0))))</f>
      </c>
      <c r="H12741">
        <f>IF(DATOS!$G12741&lt;&gt;"EX",0,--(COUNTIFS(DATOS!$A$2:$A$20000,DATOS!$A12741,DATOS!$D$2:$D$20000,DATOS!$D12741,DATOS!$E$2:$E$20000,DATOS!$E12741,DATOS!$I$2:$I$20000,DATOS!$I12741,DATOS!$G$2:$G$20000,"OR")=0))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DATOS!$A$2:$A$20000,DATOS!$A12742,DATOS!$D$2:$D$20000,DATOS!$D12742,DATOS!$E$2:$E$20000,DATOS!$E12742,DATOS!$I$2:$I$20000,DATOS!$I12742,DATOS!$G$2:$G$20000,"EX")=0),0))))</f>
      </c>
      <c r="H12742">
        <f>IF(DATOS!$G12742&lt;&gt;"EX",0,--(COUNTIFS(DATOS!$A$2:$A$20000,DATOS!$A12742,DATOS!$D$2:$D$20000,DATOS!$D12742,DATOS!$E$2:$E$20000,DATOS!$E12742,DATOS!$I$2:$I$20000,DATOS!$I12742,DATOS!$G$2:$G$20000,"OR")=0))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DATOS!$A$2:$A$20000,DATOS!$A12743,DATOS!$D$2:$D$20000,DATOS!$D12743,DATOS!$E$2:$E$20000,DATOS!$E12743,DATOS!$I$2:$I$20000,DATOS!$I12743,DATOS!$G$2:$G$20000,"EX")=0),0))))</f>
      </c>
      <c r="H12743">
        <f>IF(DATOS!$G12743&lt;&gt;"EX",0,--(COUNTIFS(DATOS!$A$2:$A$20000,DATOS!$A12743,DATOS!$D$2:$D$20000,DATOS!$D12743,DATOS!$E$2:$E$20000,DATOS!$E12743,DATOS!$I$2:$I$20000,DATOS!$I12743,DATOS!$G$2:$G$20000,"OR")=0))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DATOS!$A$2:$A$20000,DATOS!$A12744,DATOS!$D$2:$D$20000,DATOS!$D12744,DATOS!$E$2:$E$20000,DATOS!$E12744,DATOS!$I$2:$I$20000,DATOS!$I12744,DATOS!$G$2:$G$20000,"EX")=0),0))))</f>
      </c>
      <c r="H12744">
        <f>IF(DATOS!$G12744&lt;&gt;"EX",0,--(COUNTIFS(DATOS!$A$2:$A$20000,DATOS!$A12744,DATOS!$D$2:$D$20000,DATOS!$D12744,DATOS!$E$2:$E$20000,DATOS!$E12744,DATOS!$I$2:$I$20000,DATOS!$I12744,DATOS!$G$2:$G$20000,"OR")=0))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DATOS!$A$2:$A$20000,DATOS!$A12745,DATOS!$D$2:$D$20000,DATOS!$D12745,DATOS!$E$2:$E$20000,DATOS!$E12745,DATOS!$I$2:$I$20000,DATOS!$I12745,DATOS!$G$2:$G$20000,"EX")=0),0))))</f>
      </c>
      <c r="H12745">
        <f>IF(DATOS!$G12745&lt;&gt;"EX",0,--(COUNTIFS(DATOS!$A$2:$A$20000,DATOS!$A12745,DATOS!$D$2:$D$20000,DATOS!$D12745,DATOS!$E$2:$E$20000,DATOS!$E12745,DATOS!$I$2:$I$20000,DATOS!$I12745,DATOS!$G$2:$G$20000,"OR")=0))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DATOS!$A$2:$A$20000,DATOS!$A12746,DATOS!$D$2:$D$20000,DATOS!$D12746,DATOS!$E$2:$E$20000,DATOS!$E12746,DATOS!$I$2:$I$20000,DATOS!$I12746,DATOS!$G$2:$G$20000,"EX")=0),0))))</f>
      </c>
      <c r="H12746">
        <f>IF(DATOS!$G12746&lt;&gt;"EX",0,--(COUNTIFS(DATOS!$A$2:$A$20000,DATOS!$A12746,DATOS!$D$2:$D$20000,DATOS!$D12746,DATOS!$E$2:$E$20000,DATOS!$E12746,DATOS!$I$2:$I$20000,DATOS!$I12746,DATOS!$G$2:$G$20000,"OR")=0))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DATOS!$A$2:$A$20000,DATOS!$A12747,DATOS!$D$2:$D$20000,DATOS!$D12747,DATOS!$E$2:$E$20000,DATOS!$E12747,DATOS!$I$2:$I$20000,DATOS!$I12747,DATOS!$G$2:$G$20000,"EX")=0),0))))</f>
      </c>
      <c r="H12747">
        <f>IF(DATOS!$G12747&lt;&gt;"EX",0,--(COUNTIFS(DATOS!$A$2:$A$20000,DATOS!$A12747,DATOS!$D$2:$D$20000,DATOS!$D12747,DATOS!$E$2:$E$20000,DATOS!$E12747,DATOS!$I$2:$I$20000,DATOS!$I12747,DATOS!$G$2:$G$20000,"OR")=0))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DATOS!$A$2:$A$20000,DATOS!$A12748,DATOS!$D$2:$D$20000,DATOS!$D12748,DATOS!$E$2:$E$20000,DATOS!$E12748,DATOS!$I$2:$I$20000,DATOS!$I12748,DATOS!$G$2:$G$20000,"EX")=0),0))))</f>
      </c>
      <c r="H12748">
        <f>IF(DATOS!$G12748&lt;&gt;"EX",0,--(COUNTIFS(DATOS!$A$2:$A$20000,DATOS!$A12748,DATOS!$D$2:$D$20000,DATOS!$D12748,DATOS!$E$2:$E$20000,DATOS!$E12748,DATOS!$I$2:$I$20000,DATOS!$I12748,DATOS!$G$2:$G$20000,"OR")=0))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DATOS!$A$2:$A$20000,DATOS!$A12749,DATOS!$D$2:$D$20000,DATOS!$D12749,DATOS!$E$2:$E$20000,DATOS!$E12749,DATOS!$I$2:$I$20000,DATOS!$I12749,DATOS!$G$2:$G$20000,"EX")=0),0))))</f>
      </c>
      <c r="H12749">
        <f>IF(DATOS!$G12749&lt;&gt;"EX",0,--(COUNTIFS(DATOS!$A$2:$A$20000,DATOS!$A12749,DATOS!$D$2:$D$20000,DATOS!$D12749,DATOS!$E$2:$E$20000,DATOS!$E12749,DATOS!$I$2:$I$20000,DATOS!$I12749,DATOS!$G$2:$G$20000,"OR")=0))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DATOS!$A$2:$A$20000,DATOS!$A12750,DATOS!$D$2:$D$20000,DATOS!$D12750,DATOS!$E$2:$E$20000,DATOS!$E12750,DATOS!$I$2:$I$20000,DATOS!$I12750,DATOS!$G$2:$G$20000,"EX")=0),0))))</f>
      </c>
      <c r="H12750">
        <f>IF(DATOS!$G12750&lt;&gt;"EX",0,--(COUNTIFS(DATOS!$A$2:$A$20000,DATOS!$A12750,DATOS!$D$2:$D$20000,DATOS!$D12750,DATOS!$E$2:$E$20000,DATOS!$E12750,DATOS!$I$2:$I$20000,DATOS!$I12750,DATOS!$G$2:$G$20000,"OR")=0))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DATOS!$A$2:$A$20000,DATOS!$A12751,DATOS!$D$2:$D$20000,DATOS!$D12751,DATOS!$E$2:$E$20000,DATOS!$E12751,DATOS!$I$2:$I$20000,DATOS!$I12751,DATOS!$G$2:$G$20000,"EX")=0),0))))</f>
      </c>
      <c r="H12751">
        <f>IF(DATOS!$G12751&lt;&gt;"EX",0,--(COUNTIFS(DATOS!$A$2:$A$20000,DATOS!$A12751,DATOS!$D$2:$D$20000,DATOS!$D12751,DATOS!$E$2:$E$20000,DATOS!$E12751,DATOS!$I$2:$I$20000,DATOS!$I12751,DATOS!$G$2:$G$20000,"OR")=0))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DATOS!$A$2:$A$20000,DATOS!$A12752,DATOS!$D$2:$D$20000,DATOS!$D12752,DATOS!$E$2:$E$20000,DATOS!$E12752,DATOS!$I$2:$I$20000,DATOS!$I12752,DATOS!$G$2:$G$20000,"EX")=0),0))))</f>
      </c>
      <c r="H12752">
        <f>IF(DATOS!$G12752&lt;&gt;"EX",0,--(COUNTIFS(DATOS!$A$2:$A$20000,DATOS!$A12752,DATOS!$D$2:$D$20000,DATOS!$D12752,DATOS!$E$2:$E$20000,DATOS!$E12752,DATOS!$I$2:$I$20000,DATOS!$I12752,DATOS!$G$2:$G$20000,"OR")=0))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DATOS!$A$2:$A$20000,DATOS!$A12753,DATOS!$D$2:$D$20000,DATOS!$D12753,DATOS!$E$2:$E$20000,DATOS!$E12753,DATOS!$I$2:$I$20000,DATOS!$I12753,DATOS!$G$2:$G$20000,"EX")=0),0))))</f>
      </c>
      <c r="H12753">
        <f>IF(DATOS!$G12753&lt;&gt;"EX",0,--(COUNTIFS(DATOS!$A$2:$A$20000,DATOS!$A12753,DATOS!$D$2:$D$20000,DATOS!$D12753,DATOS!$E$2:$E$20000,DATOS!$E12753,DATOS!$I$2:$I$20000,DATOS!$I12753,DATOS!$G$2:$G$20000,"OR")=0))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DATOS!$A$2:$A$20000,DATOS!$A12754,DATOS!$D$2:$D$20000,DATOS!$D12754,DATOS!$E$2:$E$20000,DATOS!$E12754,DATOS!$I$2:$I$20000,DATOS!$I12754,DATOS!$G$2:$G$20000,"EX")=0),0))))</f>
      </c>
      <c r="H12754">
        <f>IF(DATOS!$G12754&lt;&gt;"EX",0,--(COUNTIFS(DATOS!$A$2:$A$20000,DATOS!$A12754,DATOS!$D$2:$D$20000,DATOS!$D12754,DATOS!$E$2:$E$20000,DATOS!$E12754,DATOS!$I$2:$I$20000,DATOS!$I12754,DATOS!$G$2:$G$20000,"OR")=0))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DATOS!$A$2:$A$20000,DATOS!$A12755,DATOS!$D$2:$D$20000,DATOS!$D12755,DATOS!$E$2:$E$20000,DATOS!$E12755,DATOS!$I$2:$I$20000,DATOS!$I12755,DATOS!$G$2:$G$20000,"EX")=0),0))))</f>
      </c>
      <c r="H12755">
        <f>IF(DATOS!$G12755&lt;&gt;"EX",0,--(COUNTIFS(DATOS!$A$2:$A$20000,DATOS!$A12755,DATOS!$D$2:$D$20000,DATOS!$D12755,DATOS!$E$2:$E$20000,DATOS!$E12755,DATOS!$I$2:$I$20000,DATOS!$I12755,DATOS!$G$2:$G$20000,"OR")=0))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DATOS!$A$2:$A$20000,DATOS!$A12756,DATOS!$D$2:$D$20000,DATOS!$D12756,DATOS!$E$2:$E$20000,DATOS!$E12756,DATOS!$I$2:$I$20000,DATOS!$I12756,DATOS!$G$2:$G$20000,"EX")=0),0))))</f>
      </c>
      <c r="H12756">
        <f>IF(DATOS!$G12756&lt;&gt;"EX",0,--(COUNTIFS(DATOS!$A$2:$A$20000,DATOS!$A12756,DATOS!$D$2:$D$20000,DATOS!$D12756,DATOS!$E$2:$E$20000,DATOS!$E12756,DATOS!$I$2:$I$20000,DATOS!$I12756,DATOS!$G$2:$G$20000,"OR")=0))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DATOS!$A$2:$A$20000,DATOS!$A12757,DATOS!$D$2:$D$20000,DATOS!$D12757,DATOS!$E$2:$E$20000,DATOS!$E12757,DATOS!$I$2:$I$20000,DATOS!$I12757,DATOS!$G$2:$G$20000,"EX")=0),0))))</f>
      </c>
      <c r="H12757">
        <f>IF(DATOS!$G12757&lt;&gt;"EX",0,--(COUNTIFS(DATOS!$A$2:$A$20000,DATOS!$A12757,DATOS!$D$2:$D$20000,DATOS!$D12757,DATOS!$E$2:$E$20000,DATOS!$E12757,DATOS!$I$2:$I$20000,DATOS!$I12757,DATOS!$G$2:$G$20000,"OR")=0))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DATOS!$A$2:$A$20000,DATOS!$A12758,DATOS!$D$2:$D$20000,DATOS!$D12758,DATOS!$E$2:$E$20000,DATOS!$E12758,DATOS!$I$2:$I$20000,DATOS!$I12758,DATOS!$G$2:$G$20000,"EX")=0),0))))</f>
      </c>
      <c r="H12758">
        <f>IF(DATOS!$G12758&lt;&gt;"EX",0,--(COUNTIFS(DATOS!$A$2:$A$20000,DATOS!$A12758,DATOS!$D$2:$D$20000,DATOS!$D12758,DATOS!$E$2:$E$20000,DATOS!$E12758,DATOS!$I$2:$I$20000,DATOS!$I12758,DATOS!$G$2:$G$20000,"OR")=0))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DATOS!$A$2:$A$20000,DATOS!$A12759,DATOS!$D$2:$D$20000,DATOS!$D12759,DATOS!$E$2:$E$20000,DATOS!$E12759,DATOS!$I$2:$I$20000,DATOS!$I12759,DATOS!$G$2:$G$20000,"EX")=0),0))))</f>
      </c>
      <c r="H12759">
        <f>IF(DATOS!$G12759&lt;&gt;"EX",0,--(COUNTIFS(DATOS!$A$2:$A$20000,DATOS!$A12759,DATOS!$D$2:$D$20000,DATOS!$D12759,DATOS!$E$2:$E$20000,DATOS!$E12759,DATOS!$I$2:$I$20000,DATOS!$I12759,DATOS!$G$2:$G$20000,"OR")=0))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DATOS!$A$2:$A$20000,DATOS!$A12760,DATOS!$D$2:$D$20000,DATOS!$D12760,DATOS!$E$2:$E$20000,DATOS!$E12760,DATOS!$I$2:$I$20000,DATOS!$I12760,DATOS!$G$2:$G$20000,"EX")=0),0))))</f>
      </c>
      <c r="H12760">
        <f>IF(DATOS!$G12760&lt;&gt;"EX",0,--(COUNTIFS(DATOS!$A$2:$A$20000,DATOS!$A12760,DATOS!$D$2:$D$20000,DATOS!$D12760,DATOS!$E$2:$E$20000,DATOS!$E12760,DATOS!$I$2:$I$20000,DATOS!$I12760,DATOS!$G$2:$G$20000,"OR")=0))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DATOS!$A$2:$A$20000,DATOS!$A12761,DATOS!$D$2:$D$20000,DATOS!$D12761,DATOS!$E$2:$E$20000,DATOS!$E12761,DATOS!$I$2:$I$20000,DATOS!$I12761,DATOS!$G$2:$G$20000,"EX")=0),0))))</f>
      </c>
      <c r="H12761">
        <f>IF(DATOS!$G12761&lt;&gt;"EX",0,--(COUNTIFS(DATOS!$A$2:$A$20000,DATOS!$A12761,DATOS!$D$2:$D$20000,DATOS!$D12761,DATOS!$E$2:$E$20000,DATOS!$E12761,DATOS!$I$2:$I$20000,DATOS!$I12761,DATOS!$G$2:$G$20000,"OR")=0))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DATOS!$A$2:$A$20000,DATOS!$A12762,DATOS!$D$2:$D$20000,DATOS!$D12762,DATOS!$E$2:$E$20000,DATOS!$E12762,DATOS!$I$2:$I$20000,DATOS!$I12762,DATOS!$G$2:$G$20000,"EX")=0),0))))</f>
      </c>
      <c r="H12762">
        <f>IF(DATOS!$G12762&lt;&gt;"EX",0,--(COUNTIFS(DATOS!$A$2:$A$20000,DATOS!$A12762,DATOS!$D$2:$D$20000,DATOS!$D12762,DATOS!$E$2:$E$20000,DATOS!$E12762,DATOS!$I$2:$I$20000,DATOS!$I12762,DATOS!$G$2:$G$20000,"OR")=0))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DATOS!$A$2:$A$20000,DATOS!$A12763,DATOS!$D$2:$D$20000,DATOS!$D12763,DATOS!$E$2:$E$20000,DATOS!$E12763,DATOS!$I$2:$I$20000,DATOS!$I12763,DATOS!$G$2:$G$20000,"EX")=0),0))))</f>
      </c>
      <c r="H12763">
        <f>IF(DATOS!$G12763&lt;&gt;"EX",0,--(COUNTIFS(DATOS!$A$2:$A$20000,DATOS!$A12763,DATOS!$D$2:$D$20000,DATOS!$D12763,DATOS!$E$2:$E$20000,DATOS!$E12763,DATOS!$I$2:$I$20000,DATOS!$I12763,DATOS!$G$2:$G$20000,"OR")=0))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DATOS!$A$2:$A$20000,DATOS!$A12764,DATOS!$D$2:$D$20000,DATOS!$D12764,DATOS!$E$2:$E$20000,DATOS!$E12764,DATOS!$I$2:$I$20000,DATOS!$I12764,DATOS!$G$2:$G$20000,"EX")=0),0))))</f>
      </c>
      <c r="H12764">
        <f>IF(DATOS!$G12764&lt;&gt;"EX",0,--(COUNTIFS(DATOS!$A$2:$A$20000,DATOS!$A12764,DATOS!$D$2:$D$20000,DATOS!$D12764,DATOS!$E$2:$E$20000,DATOS!$E12764,DATOS!$I$2:$I$20000,DATOS!$I12764,DATOS!$G$2:$G$20000,"OR")=0))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DATOS!$A$2:$A$20000,DATOS!$A12765,DATOS!$D$2:$D$20000,DATOS!$D12765,DATOS!$E$2:$E$20000,DATOS!$E12765,DATOS!$I$2:$I$20000,DATOS!$I12765,DATOS!$G$2:$G$20000,"EX")=0),0))))</f>
      </c>
      <c r="H12765">
        <f>IF(DATOS!$G12765&lt;&gt;"EX",0,--(COUNTIFS(DATOS!$A$2:$A$20000,DATOS!$A12765,DATOS!$D$2:$D$20000,DATOS!$D12765,DATOS!$E$2:$E$20000,DATOS!$E12765,DATOS!$I$2:$I$20000,DATOS!$I12765,DATOS!$G$2:$G$20000,"OR")=0))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DATOS!$A$2:$A$20000,DATOS!$A12766,DATOS!$D$2:$D$20000,DATOS!$D12766,DATOS!$E$2:$E$20000,DATOS!$E12766,DATOS!$I$2:$I$20000,DATOS!$I12766,DATOS!$G$2:$G$20000,"EX")=0),0))))</f>
      </c>
      <c r="H12766">
        <f>IF(DATOS!$G12766&lt;&gt;"EX",0,--(COUNTIFS(DATOS!$A$2:$A$20000,DATOS!$A12766,DATOS!$D$2:$D$20000,DATOS!$D12766,DATOS!$E$2:$E$20000,DATOS!$E12766,DATOS!$I$2:$I$20000,DATOS!$I12766,DATOS!$G$2:$G$20000,"OR")=0))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DATOS!$A$2:$A$20000,DATOS!$A12767,DATOS!$D$2:$D$20000,DATOS!$D12767,DATOS!$E$2:$E$20000,DATOS!$E12767,DATOS!$I$2:$I$20000,DATOS!$I12767,DATOS!$G$2:$G$20000,"EX")=0),0))))</f>
      </c>
      <c r="H12767">
        <f>IF(DATOS!$G12767&lt;&gt;"EX",0,--(COUNTIFS(DATOS!$A$2:$A$20000,DATOS!$A12767,DATOS!$D$2:$D$20000,DATOS!$D12767,DATOS!$E$2:$E$20000,DATOS!$E12767,DATOS!$I$2:$I$20000,DATOS!$I12767,DATOS!$G$2:$G$20000,"OR")=0))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DATOS!$A$2:$A$20000,DATOS!$A12768,DATOS!$D$2:$D$20000,DATOS!$D12768,DATOS!$E$2:$E$20000,DATOS!$E12768,DATOS!$I$2:$I$20000,DATOS!$I12768,DATOS!$G$2:$G$20000,"EX")=0),0))))</f>
      </c>
      <c r="H12768">
        <f>IF(DATOS!$G12768&lt;&gt;"EX",0,--(COUNTIFS(DATOS!$A$2:$A$20000,DATOS!$A12768,DATOS!$D$2:$D$20000,DATOS!$D12768,DATOS!$E$2:$E$20000,DATOS!$E12768,DATOS!$I$2:$I$20000,DATOS!$I12768,DATOS!$G$2:$G$20000,"OR")=0))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DATOS!$A$2:$A$20000,DATOS!$A12769,DATOS!$D$2:$D$20000,DATOS!$D12769,DATOS!$E$2:$E$20000,DATOS!$E12769,DATOS!$I$2:$I$20000,DATOS!$I12769,DATOS!$G$2:$G$20000,"EX")=0),0))))</f>
      </c>
      <c r="H12769">
        <f>IF(DATOS!$G12769&lt;&gt;"EX",0,--(COUNTIFS(DATOS!$A$2:$A$20000,DATOS!$A12769,DATOS!$D$2:$D$20000,DATOS!$D12769,DATOS!$E$2:$E$20000,DATOS!$E12769,DATOS!$I$2:$I$20000,DATOS!$I12769,DATOS!$G$2:$G$20000,"OR")=0))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DATOS!$A$2:$A$20000,DATOS!$A12770,DATOS!$D$2:$D$20000,DATOS!$D12770,DATOS!$E$2:$E$20000,DATOS!$E12770,DATOS!$I$2:$I$20000,DATOS!$I12770,DATOS!$G$2:$G$20000,"EX")=0),0))))</f>
      </c>
      <c r="H12770">
        <f>IF(DATOS!$G12770&lt;&gt;"EX",0,--(COUNTIFS(DATOS!$A$2:$A$20000,DATOS!$A12770,DATOS!$D$2:$D$20000,DATOS!$D12770,DATOS!$E$2:$E$20000,DATOS!$E12770,DATOS!$I$2:$I$20000,DATOS!$I12770,DATOS!$G$2:$G$20000,"OR")=0))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DATOS!$A$2:$A$20000,DATOS!$A12771,DATOS!$D$2:$D$20000,DATOS!$D12771,DATOS!$E$2:$E$20000,DATOS!$E12771,DATOS!$I$2:$I$20000,DATOS!$I12771,DATOS!$G$2:$G$20000,"EX")=0),0))))</f>
      </c>
      <c r="H12771">
        <f>IF(DATOS!$G12771&lt;&gt;"EX",0,--(COUNTIFS(DATOS!$A$2:$A$20000,DATOS!$A12771,DATOS!$D$2:$D$20000,DATOS!$D12771,DATOS!$E$2:$E$20000,DATOS!$E12771,DATOS!$I$2:$I$20000,DATOS!$I12771,DATOS!$G$2:$G$20000,"OR")=0))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DATOS!$A$2:$A$20000,DATOS!$A12772,DATOS!$D$2:$D$20000,DATOS!$D12772,DATOS!$E$2:$E$20000,DATOS!$E12772,DATOS!$I$2:$I$20000,DATOS!$I12772,DATOS!$G$2:$G$20000,"EX")=0),0))))</f>
      </c>
      <c r="H12772">
        <f>IF(DATOS!$G12772&lt;&gt;"EX",0,--(COUNTIFS(DATOS!$A$2:$A$20000,DATOS!$A12772,DATOS!$D$2:$D$20000,DATOS!$D12772,DATOS!$E$2:$E$20000,DATOS!$E12772,DATOS!$I$2:$I$20000,DATOS!$I12772,DATOS!$G$2:$G$20000,"OR")=0))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DATOS!$A$2:$A$20000,DATOS!$A12773,DATOS!$D$2:$D$20000,DATOS!$D12773,DATOS!$E$2:$E$20000,DATOS!$E12773,DATOS!$I$2:$I$20000,DATOS!$I12773,DATOS!$G$2:$G$20000,"EX")=0),0))))</f>
      </c>
      <c r="H12773">
        <f>IF(DATOS!$G12773&lt;&gt;"EX",0,--(COUNTIFS(DATOS!$A$2:$A$20000,DATOS!$A12773,DATOS!$D$2:$D$20000,DATOS!$D12773,DATOS!$E$2:$E$20000,DATOS!$E12773,DATOS!$I$2:$I$20000,DATOS!$I12773,DATOS!$G$2:$G$20000,"OR")=0))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DATOS!$A$2:$A$20000,DATOS!$A12774,DATOS!$D$2:$D$20000,DATOS!$D12774,DATOS!$E$2:$E$20000,DATOS!$E12774,DATOS!$I$2:$I$20000,DATOS!$I12774,DATOS!$G$2:$G$20000,"EX")=0),0))))</f>
      </c>
      <c r="H12774">
        <f>IF(DATOS!$G12774&lt;&gt;"EX",0,--(COUNTIFS(DATOS!$A$2:$A$20000,DATOS!$A12774,DATOS!$D$2:$D$20000,DATOS!$D12774,DATOS!$E$2:$E$20000,DATOS!$E12774,DATOS!$I$2:$I$20000,DATOS!$I12774,DATOS!$G$2:$G$20000,"OR")=0))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DATOS!$A$2:$A$20000,DATOS!$A12775,DATOS!$D$2:$D$20000,DATOS!$D12775,DATOS!$E$2:$E$20000,DATOS!$E12775,DATOS!$I$2:$I$20000,DATOS!$I12775,DATOS!$G$2:$G$20000,"EX")=0),0))))</f>
      </c>
      <c r="H12775">
        <f>IF(DATOS!$G12775&lt;&gt;"EX",0,--(COUNTIFS(DATOS!$A$2:$A$20000,DATOS!$A12775,DATOS!$D$2:$D$20000,DATOS!$D12775,DATOS!$E$2:$E$20000,DATOS!$E12775,DATOS!$I$2:$I$20000,DATOS!$I12775,DATOS!$G$2:$G$20000,"OR")=0))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DATOS!$A$2:$A$20000,DATOS!$A12776,DATOS!$D$2:$D$20000,DATOS!$D12776,DATOS!$E$2:$E$20000,DATOS!$E12776,DATOS!$I$2:$I$20000,DATOS!$I12776,DATOS!$G$2:$G$20000,"EX")=0),0))))</f>
      </c>
      <c r="H12776">
        <f>IF(DATOS!$G12776&lt;&gt;"EX",0,--(COUNTIFS(DATOS!$A$2:$A$20000,DATOS!$A12776,DATOS!$D$2:$D$20000,DATOS!$D12776,DATOS!$E$2:$E$20000,DATOS!$E12776,DATOS!$I$2:$I$20000,DATOS!$I12776,DATOS!$G$2:$G$20000,"OR")=0))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DATOS!$A$2:$A$20000,DATOS!$A12777,DATOS!$D$2:$D$20000,DATOS!$D12777,DATOS!$E$2:$E$20000,DATOS!$E12777,DATOS!$I$2:$I$20000,DATOS!$I12777,DATOS!$G$2:$G$20000,"EX")=0),0))))</f>
      </c>
      <c r="H12777">
        <f>IF(DATOS!$G12777&lt;&gt;"EX",0,--(COUNTIFS(DATOS!$A$2:$A$20000,DATOS!$A12777,DATOS!$D$2:$D$20000,DATOS!$D12777,DATOS!$E$2:$E$20000,DATOS!$E12777,DATOS!$I$2:$I$20000,DATOS!$I12777,DATOS!$G$2:$G$20000,"OR")=0))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DATOS!$A$2:$A$20000,DATOS!$A12778,DATOS!$D$2:$D$20000,DATOS!$D12778,DATOS!$E$2:$E$20000,DATOS!$E12778,DATOS!$I$2:$I$20000,DATOS!$I12778,DATOS!$G$2:$G$20000,"EX")=0),0))))</f>
      </c>
      <c r="H12778">
        <f>IF(DATOS!$G12778&lt;&gt;"EX",0,--(COUNTIFS(DATOS!$A$2:$A$20000,DATOS!$A12778,DATOS!$D$2:$D$20000,DATOS!$D12778,DATOS!$E$2:$E$20000,DATOS!$E12778,DATOS!$I$2:$I$20000,DATOS!$I12778,DATOS!$G$2:$G$20000,"OR")=0))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DATOS!$A$2:$A$20000,DATOS!$A12779,DATOS!$D$2:$D$20000,DATOS!$D12779,DATOS!$E$2:$E$20000,DATOS!$E12779,DATOS!$I$2:$I$20000,DATOS!$I12779,DATOS!$G$2:$G$20000,"EX")=0),0))))</f>
      </c>
      <c r="H12779">
        <f>IF(DATOS!$G12779&lt;&gt;"EX",0,--(COUNTIFS(DATOS!$A$2:$A$20000,DATOS!$A12779,DATOS!$D$2:$D$20000,DATOS!$D12779,DATOS!$E$2:$E$20000,DATOS!$E12779,DATOS!$I$2:$I$20000,DATOS!$I12779,DATOS!$G$2:$G$20000,"OR")=0))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DATOS!$A$2:$A$20000,DATOS!$A12780,DATOS!$D$2:$D$20000,DATOS!$D12780,DATOS!$E$2:$E$20000,DATOS!$E12780,DATOS!$I$2:$I$20000,DATOS!$I12780,DATOS!$G$2:$G$20000,"EX")=0),0))))</f>
      </c>
      <c r="H12780">
        <f>IF(DATOS!$G12780&lt;&gt;"EX",0,--(COUNTIFS(DATOS!$A$2:$A$20000,DATOS!$A12780,DATOS!$D$2:$D$20000,DATOS!$D12780,DATOS!$E$2:$E$20000,DATOS!$E12780,DATOS!$I$2:$I$20000,DATOS!$I12780,DATOS!$G$2:$G$20000,"OR")=0))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DATOS!$A$2:$A$20000,DATOS!$A12781,DATOS!$D$2:$D$20000,DATOS!$D12781,DATOS!$E$2:$E$20000,DATOS!$E12781,DATOS!$I$2:$I$20000,DATOS!$I12781,DATOS!$G$2:$G$20000,"EX")=0),0))))</f>
      </c>
      <c r="H12781">
        <f>IF(DATOS!$G12781&lt;&gt;"EX",0,--(COUNTIFS(DATOS!$A$2:$A$20000,DATOS!$A12781,DATOS!$D$2:$D$20000,DATOS!$D12781,DATOS!$E$2:$E$20000,DATOS!$E12781,DATOS!$I$2:$I$20000,DATOS!$I12781,DATOS!$G$2:$G$20000,"OR")=0))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DATOS!$A$2:$A$20000,DATOS!$A12782,DATOS!$D$2:$D$20000,DATOS!$D12782,DATOS!$E$2:$E$20000,DATOS!$E12782,DATOS!$I$2:$I$20000,DATOS!$I12782,DATOS!$G$2:$G$20000,"EX")=0),0))))</f>
      </c>
      <c r="H12782">
        <f>IF(DATOS!$G12782&lt;&gt;"EX",0,--(COUNTIFS(DATOS!$A$2:$A$20000,DATOS!$A12782,DATOS!$D$2:$D$20000,DATOS!$D12782,DATOS!$E$2:$E$20000,DATOS!$E12782,DATOS!$I$2:$I$20000,DATOS!$I12782,DATOS!$G$2:$G$20000,"OR")=0))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DATOS!$A$2:$A$20000,DATOS!$A12783,DATOS!$D$2:$D$20000,DATOS!$D12783,DATOS!$E$2:$E$20000,DATOS!$E12783,DATOS!$I$2:$I$20000,DATOS!$I12783,DATOS!$G$2:$G$20000,"EX")=0),0))))</f>
      </c>
      <c r="H12783">
        <f>IF(DATOS!$G12783&lt;&gt;"EX",0,--(COUNTIFS(DATOS!$A$2:$A$20000,DATOS!$A12783,DATOS!$D$2:$D$20000,DATOS!$D12783,DATOS!$E$2:$E$20000,DATOS!$E12783,DATOS!$I$2:$I$20000,DATOS!$I12783,DATOS!$G$2:$G$20000,"OR")=0))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DATOS!$A$2:$A$20000,DATOS!$A12784,DATOS!$D$2:$D$20000,DATOS!$D12784,DATOS!$E$2:$E$20000,DATOS!$E12784,DATOS!$I$2:$I$20000,DATOS!$I12784,DATOS!$G$2:$G$20000,"EX")=0),0))))</f>
      </c>
      <c r="H12784">
        <f>IF(DATOS!$G12784&lt;&gt;"EX",0,--(COUNTIFS(DATOS!$A$2:$A$20000,DATOS!$A12784,DATOS!$D$2:$D$20000,DATOS!$D12784,DATOS!$E$2:$E$20000,DATOS!$E12784,DATOS!$I$2:$I$20000,DATOS!$I12784,DATOS!$G$2:$G$20000,"OR")=0))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DATOS!$A$2:$A$20000,DATOS!$A12785,DATOS!$D$2:$D$20000,DATOS!$D12785,DATOS!$E$2:$E$20000,DATOS!$E12785,DATOS!$I$2:$I$20000,DATOS!$I12785,DATOS!$G$2:$G$20000,"EX")=0),0))))</f>
      </c>
      <c r="H12785">
        <f>IF(DATOS!$G12785&lt;&gt;"EX",0,--(COUNTIFS(DATOS!$A$2:$A$20000,DATOS!$A12785,DATOS!$D$2:$D$20000,DATOS!$D12785,DATOS!$E$2:$E$20000,DATOS!$E12785,DATOS!$I$2:$I$20000,DATOS!$I12785,DATOS!$G$2:$G$20000,"OR")=0))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DATOS!$A$2:$A$20000,DATOS!$A12786,DATOS!$D$2:$D$20000,DATOS!$D12786,DATOS!$E$2:$E$20000,DATOS!$E12786,DATOS!$I$2:$I$20000,DATOS!$I12786,DATOS!$G$2:$G$20000,"EX")=0),0))))</f>
      </c>
      <c r="H12786">
        <f>IF(DATOS!$G12786&lt;&gt;"EX",0,--(COUNTIFS(DATOS!$A$2:$A$20000,DATOS!$A12786,DATOS!$D$2:$D$20000,DATOS!$D12786,DATOS!$E$2:$E$20000,DATOS!$E12786,DATOS!$I$2:$I$20000,DATOS!$I12786,DATOS!$G$2:$G$20000,"OR")=0))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DATOS!$A$2:$A$20000,DATOS!$A12787,DATOS!$D$2:$D$20000,DATOS!$D12787,DATOS!$E$2:$E$20000,DATOS!$E12787,DATOS!$I$2:$I$20000,DATOS!$I12787,DATOS!$G$2:$G$20000,"EX")=0),0))))</f>
      </c>
      <c r="H12787">
        <f>IF(DATOS!$G12787&lt;&gt;"EX",0,--(COUNTIFS(DATOS!$A$2:$A$20000,DATOS!$A12787,DATOS!$D$2:$D$20000,DATOS!$D12787,DATOS!$E$2:$E$20000,DATOS!$E12787,DATOS!$I$2:$I$20000,DATOS!$I12787,DATOS!$G$2:$G$20000,"OR")=0))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DATOS!$A$2:$A$20000,DATOS!$A12788,DATOS!$D$2:$D$20000,DATOS!$D12788,DATOS!$E$2:$E$20000,DATOS!$E12788,DATOS!$I$2:$I$20000,DATOS!$I12788,DATOS!$G$2:$G$20000,"EX")=0),0))))</f>
      </c>
      <c r="H12788">
        <f>IF(DATOS!$G12788&lt;&gt;"EX",0,--(COUNTIFS(DATOS!$A$2:$A$20000,DATOS!$A12788,DATOS!$D$2:$D$20000,DATOS!$D12788,DATOS!$E$2:$E$20000,DATOS!$E12788,DATOS!$I$2:$I$20000,DATOS!$I12788,DATOS!$G$2:$G$20000,"OR")=0))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DATOS!$A$2:$A$20000,DATOS!$A12789,DATOS!$D$2:$D$20000,DATOS!$D12789,DATOS!$E$2:$E$20000,DATOS!$E12789,DATOS!$I$2:$I$20000,DATOS!$I12789,DATOS!$G$2:$G$20000,"EX")=0),0))))</f>
      </c>
      <c r="H12789">
        <f>IF(DATOS!$G12789&lt;&gt;"EX",0,--(COUNTIFS(DATOS!$A$2:$A$20000,DATOS!$A12789,DATOS!$D$2:$D$20000,DATOS!$D12789,DATOS!$E$2:$E$20000,DATOS!$E12789,DATOS!$I$2:$I$20000,DATOS!$I12789,DATOS!$G$2:$G$20000,"OR")=0))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DATOS!$A$2:$A$20000,DATOS!$A12790,DATOS!$D$2:$D$20000,DATOS!$D12790,DATOS!$E$2:$E$20000,DATOS!$E12790,DATOS!$I$2:$I$20000,DATOS!$I12790,DATOS!$G$2:$G$20000,"EX")=0),0))))</f>
      </c>
      <c r="H12790">
        <f>IF(DATOS!$G12790&lt;&gt;"EX",0,--(COUNTIFS(DATOS!$A$2:$A$20000,DATOS!$A12790,DATOS!$D$2:$D$20000,DATOS!$D12790,DATOS!$E$2:$E$20000,DATOS!$E12790,DATOS!$I$2:$I$20000,DATOS!$I12790,DATOS!$G$2:$G$20000,"OR")=0))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DATOS!$A$2:$A$20000,DATOS!$A12791,DATOS!$D$2:$D$20000,DATOS!$D12791,DATOS!$E$2:$E$20000,DATOS!$E12791,DATOS!$I$2:$I$20000,DATOS!$I12791,DATOS!$G$2:$G$20000,"EX")=0),0))))</f>
      </c>
      <c r="H12791">
        <f>IF(DATOS!$G12791&lt;&gt;"EX",0,--(COUNTIFS(DATOS!$A$2:$A$20000,DATOS!$A12791,DATOS!$D$2:$D$20000,DATOS!$D12791,DATOS!$E$2:$E$20000,DATOS!$E12791,DATOS!$I$2:$I$20000,DATOS!$I12791,DATOS!$G$2:$G$20000,"OR")=0))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DATOS!$A$2:$A$20000,DATOS!$A12792,DATOS!$D$2:$D$20000,DATOS!$D12792,DATOS!$E$2:$E$20000,DATOS!$E12792,DATOS!$I$2:$I$20000,DATOS!$I12792,DATOS!$G$2:$G$20000,"EX")=0),0))))</f>
      </c>
      <c r="H12792">
        <f>IF(DATOS!$G12792&lt;&gt;"EX",0,--(COUNTIFS(DATOS!$A$2:$A$20000,DATOS!$A12792,DATOS!$D$2:$D$20000,DATOS!$D12792,DATOS!$E$2:$E$20000,DATOS!$E12792,DATOS!$I$2:$I$20000,DATOS!$I12792,DATOS!$G$2:$G$20000,"OR")=0))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DATOS!$A$2:$A$20000,DATOS!$A12793,DATOS!$D$2:$D$20000,DATOS!$D12793,DATOS!$E$2:$E$20000,DATOS!$E12793,DATOS!$I$2:$I$20000,DATOS!$I12793,DATOS!$G$2:$G$20000,"EX")=0),0))))</f>
      </c>
      <c r="H12793">
        <f>IF(DATOS!$G12793&lt;&gt;"EX",0,--(COUNTIFS(DATOS!$A$2:$A$20000,DATOS!$A12793,DATOS!$D$2:$D$20000,DATOS!$D12793,DATOS!$E$2:$E$20000,DATOS!$E12793,DATOS!$I$2:$I$20000,DATOS!$I12793,DATOS!$G$2:$G$20000,"OR")=0))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DATOS!$A$2:$A$20000,DATOS!$A12794,DATOS!$D$2:$D$20000,DATOS!$D12794,DATOS!$E$2:$E$20000,DATOS!$E12794,DATOS!$I$2:$I$20000,DATOS!$I12794,DATOS!$G$2:$G$20000,"EX")=0),0))))</f>
      </c>
      <c r="H12794">
        <f>IF(DATOS!$G12794&lt;&gt;"EX",0,--(COUNTIFS(DATOS!$A$2:$A$20000,DATOS!$A12794,DATOS!$D$2:$D$20000,DATOS!$D12794,DATOS!$E$2:$E$20000,DATOS!$E12794,DATOS!$I$2:$I$20000,DATOS!$I12794,DATOS!$G$2:$G$20000,"OR")=0))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DATOS!$A$2:$A$20000,DATOS!$A12795,DATOS!$D$2:$D$20000,DATOS!$D12795,DATOS!$E$2:$E$20000,DATOS!$E12795,DATOS!$I$2:$I$20000,DATOS!$I12795,DATOS!$G$2:$G$20000,"EX")=0),0))))</f>
      </c>
      <c r="H12795">
        <f>IF(DATOS!$G12795&lt;&gt;"EX",0,--(COUNTIFS(DATOS!$A$2:$A$20000,DATOS!$A12795,DATOS!$D$2:$D$20000,DATOS!$D12795,DATOS!$E$2:$E$20000,DATOS!$E12795,DATOS!$I$2:$I$20000,DATOS!$I12795,DATOS!$G$2:$G$20000,"OR")=0))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DATOS!$A$2:$A$20000,DATOS!$A12796,DATOS!$D$2:$D$20000,DATOS!$D12796,DATOS!$E$2:$E$20000,DATOS!$E12796,DATOS!$I$2:$I$20000,DATOS!$I12796,DATOS!$G$2:$G$20000,"EX")=0),0))))</f>
      </c>
      <c r="H12796">
        <f>IF(DATOS!$G12796&lt;&gt;"EX",0,--(COUNTIFS(DATOS!$A$2:$A$20000,DATOS!$A12796,DATOS!$D$2:$D$20000,DATOS!$D12796,DATOS!$E$2:$E$20000,DATOS!$E12796,DATOS!$I$2:$I$20000,DATOS!$I12796,DATOS!$G$2:$G$20000,"OR")=0))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DATOS!$A$2:$A$20000,DATOS!$A12797,DATOS!$D$2:$D$20000,DATOS!$D12797,DATOS!$E$2:$E$20000,DATOS!$E12797,DATOS!$I$2:$I$20000,DATOS!$I12797,DATOS!$G$2:$G$20000,"EX")=0),0))))</f>
      </c>
      <c r="H12797">
        <f>IF(DATOS!$G12797&lt;&gt;"EX",0,--(COUNTIFS(DATOS!$A$2:$A$20000,DATOS!$A12797,DATOS!$D$2:$D$20000,DATOS!$D12797,DATOS!$E$2:$E$20000,DATOS!$E12797,DATOS!$I$2:$I$20000,DATOS!$I12797,DATOS!$G$2:$G$20000,"OR")=0))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DATOS!$A$2:$A$20000,DATOS!$A12798,DATOS!$D$2:$D$20000,DATOS!$D12798,DATOS!$E$2:$E$20000,DATOS!$E12798,DATOS!$I$2:$I$20000,DATOS!$I12798,DATOS!$G$2:$G$20000,"EX")=0),0))))</f>
      </c>
      <c r="H12798">
        <f>IF(DATOS!$G12798&lt;&gt;"EX",0,--(COUNTIFS(DATOS!$A$2:$A$20000,DATOS!$A12798,DATOS!$D$2:$D$20000,DATOS!$D12798,DATOS!$E$2:$E$20000,DATOS!$E12798,DATOS!$I$2:$I$20000,DATOS!$I12798,DATOS!$G$2:$G$20000,"OR")=0))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DATOS!$A$2:$A$20000,DATOS!$A12799,DATOS!$D$2:$D$20000,DATOS!$D12799,DATOS!$E$2:$E$20000,DATOS!$E12799,DATOS!$I$2:$I$20000,DATOS!$I12799,DATOS!$G$2:$G$20000,"EX")=0),0))))</f>
      </c>
      <c r="H12799">
        <f>IF(DATOS!$G12799&lt;&gt;"EX",0,--(COUNTIFS(DATOS!$A$2:$A$20000,DATOS!$A12799,DATOS!$D$2:$D$20000,DATOS!$D12799,DATOS!$E$2:$E$20000,DATOS!$E12799,DATOS!$I$2:$I$20000,DATOS!$I12799,DATOS!$G$2:$G$20000,"OR")=0))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DATOS!$A$2:$A$20000,DATOS!$A12800,DATOS!$D$2:$D$20000,DATOS!$D12800,DATOS!$E$2:$E$20000,DATOS!$E12800,DATOS!$I$2:$I$20000,DATOS!$I12800,DATOS!$G$2:$G$20000,"EX")=0),0))))</f>
      </c>
      <c r="H12800">
        <f>IF(DATOS!$G12800&lt;&gt;"EX",0,--(COUNTIFS(DATOS!$A$2:$A$20000,DATOS!$A12800,DATOS!$D$2:$D$20000,DATOS!$D12800,DATOS!$E$2:$E$20000,DATOS!$E12800,DATOS!$I$2:$I$20000,DATOS!$I12800,DATOS!$G$2:$G$20000,"OR")=0))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DATOS!$A$2:$A$20000,DATOS!$A12801,DATOS!$D$2:$D$20000,DATOS!$D12801,DATOS!$E$2:$E$20000,DATOS!$E12801,DATOS!$I$2:$I$20000,DATOS!$I12801,DATOS!$G$2:$G$20000,"EX")=0),0))))</f>
      </c>
      <c r="H12801">
        <f>IF(DATOS!$G12801&lt;&gt;"EX",0,--(COUNTIFS(DATOS!$A$2:$A$20000,DATOS!$A12801,DATOS!$D$2:$D$20000,DATOS!$D12801,DATOS!$E$2:$E$20000,DATOS!$E12801,DATOS!$I$2:$I$20000,DATOS!$I12801,DATOS!$G$2:$G$20000,"OR")=0))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DATOS!$A$2:$A$20000,DATOS!$A12802,DATOS!$D$2:$D$20000,DATOS!$D12802,DATOS!$E$2:$E$20000,DATOS!$E12802,DATOS!$I$2:$I$20000,DATOS!$I12802,DATOS!$G$2:$G$20000,"EX")=0),0))))</f>
      </c>
      <c r="H12802">
        <f>IF(DATOS!$G12802&lt;&gt;"EX",0,--(COUNTIFS(DATOS!$A$2:$A$20000,DATOS!$A12802,DATOS!$D$2:$D$20000,DATOS!$D12802,DATOS!$E$2:$E$20000,DATOS!$E12802,DATOS!$I$2:$I$20000,DATOS!$I12802,DATOS!$G$2:$G$20000,"OR")=0))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DATOS!$A$2:$A$20000,DATOS!$A12803,DATOS!$D$2:$D$20000,DATOS!$D12803,DATOS!$E$2:$E$20000,DATOS!$E12803,DATOS!$I$2:$I$20000,DATOS!$I12803,DATOS!$G$2:$G$20000,"EX")=0),0))))</f>
      </c>
      <c r="H12803">
        <f>IF(DATOS!$G12803&lt;&gt;"EX",0,--(COUNTIFS(DATOS!$A$2:$A$20000,DATOS!$A12803,DATOS!$D$2:$D$20000,DATOS!$D12803,DATOS!$E$2:$E$20000,DATOS!$E12803,DATOS!$I$2:$I$20000,DATOS!$I12803,DATOS!$G$2:$G$20000,"OR")=0))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DATOS!$A$2:$A$20000,DATOS!$A12804,DATOS!$D$2:$D$20000,DATOS!$D12804,DATOS!$E$2:$E$20000,DATOS!$E12804,DATOS!$I$2:$I$20000,DATOS!$I12804,DATOS!$G$2:$G$20000,"EX")=0),0))))</f>
      </c>
      <c r="H12804">
        <f>IF(DATOS!$G12804&lt;&gt;"EX",0,--(COUNTIFS(DATOS!$A$2:$A$20000,DATOS!$A12804,DATOS!$D$2:$D$20000,DATOS!$D12804,DATOS!$E$2:$E$20000,DATOS!$E12804,DATOS!$I$2:$I$20000,DATOS!$I12804,DATOS!$G$2:$G$20000,"OR")=0))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DATOS!$A$2:$A$20000,DATOS!$A12805,DATOS!$D$2:$D$20000,DATOS!$D12805,DATOS!$E$2:$E$20000,DATOS!$E12805,DATOS!$I$2:$I$20000,DATOS!$I12805,DATOS!$G$2:$G$20000,"EX")=0),0))))</f>
      </c>
      <c r="H12805">
        <f>IF(DATOS!$G12805&lt;&gt;"EX",0,--(COUNTIFS(DATOS!$A$2:$A$20000,DATOS!$A12805,DATOS!$D$2:$D$20000,DATOS!$D12805,DATOS!$E$2:$E$20000,DATOS!$E12805,DATOS!$I$2:$I$20000,DATOS!$I12805,DATOS!$G$2:$G$20000,"OR")=0))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DATOS!$A$2:$A$20000,DATOS!$A12806,DATOS!$D$2:$D$20000,DATOS!$D12806,DATOS!$E$2:$E$20000,DATOS!$E12806,DATOS!$I$2:$I$20000,DATOS!$I12806,DATOS!$G$2:$G$20000,"EX")=0),0))))</f>
      </c>
      <c r="H12806">
        <f>IF(DATOS!$G12806&lt;&gt;"EX",0,--(COUNTIFS(DATOS!$A$2:$A$20000,DATOS!$A12806,DATOS!$D$2:$D$20000,DATOS!$D12806,DATOS!$E$2:$E$20000,DATOS!$E12806,DATOS!$I$2:$I$20000,DATOS!$I12806,DATOS!$G$2:$G$20000,"OR")=0))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DATOS!$A$2:$A$20000,DATOS!$A12807,DATOS!$D$2:$D$20000,DATOS!$D12807,DATOS!$E$2:$E$20000,DATOS!$E12807,DATOS!$I$2:$I$20000,DATOS!$I12807,DATOS!$G$2:$G$20000,"EX")=0),0))))</f>
      </c>
      <c r="H12807">
        <f>IF(DATOS!$G12807&lt;&gt;"EX",0,--(COUNTIFS(DATOS!$A$2:$A$20000,DATOS!$A12807,DATOS!$D$2:$D$20000,DATOS!$D12807,DATOS!$E$2:$E$20000,DATOS!$E12807,DATOS!$I$2:$I$20000,DATOS!$I12807,DATOS!$G$2:$G$20000,"OR")=0))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DATOS!$A$2:$A$20000,DATOS!$A12808,DATOS!$D$2:$D$20000,DATOS!$D12808,DATOS!$E$2:$E$20000,DATOS!$E12808,DATOS!$I$2:$I$20000,DATOS!$I12808,DATOS!$G$2:$G$20000,"EX")=0),0))))</f>
      </c>
      <c r="H12808">
        <f>IF(DATOS!$G12808&lt;&gt;"EX",0,--(COUNTIFS(DATOS!$A$2:$A$20000,DATOS!$A12808,DATOS!$D$2:$D$20000,DATOS!$D12808,DATOS!$E$2:$E$20000,DATOS!$E12808,DATOS!$I$2:$I$20000,DATOS!$I12808,DATOS!$G$2:$G$20000,"OR")=0))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DATOS!$A$2:$A$20000,DATOS!$A12809,DATOS!$D$2:$D$20000,DATOS!$D12809,DATOS!$E$2:$E$20000,DATOS!$E12809,DATOS!$I$2:$I$20000,DATOS!$I12809,DATOS!$G$2:$G$20000,"EX")=0),0))))</f>
      </c>
      <c r="H12809">
        <f>IF(DATOS!$G12809&lt;&gt;"EX",0,--(COUNTIFS(DATOS!$A$2:$A$20000,DATOS!$A12809,DATOS!$D$2:$D$20000,DATOS!$D12809,DATOS!$E$2:$E$20000,DATOS!$E12809,DATOS!$I$2:$I$20000,DATOS!$I12809,DATOS!$G$2:$G$20000,"OR")=0))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DATOS!$A$2:$A$20000,DATOS!$A12810,DATOS!$D$2:$D$20000,DATOS!$D12810,DATOS!$E$2:$E$20000,DATOS!$E12810,DATOS!$I$2:$I$20000,DATOS!$I12810,DATOS!$G$2:$G$20000,"EX")=0),0))))</f>
      </c>
      <c r="H12810">
        <f>IF(DATOS!$G12810&lt;&gt;"EX",0,--(COUNTIFS(DATOS!$A$2:$A$20000,DATOS!$A12810,DATOS!$D$2:$D$20000,DATOS!$D12810,DATOS!$E$2:$E$20000,DATOS!$E12810,DATOS!$I$2:$I$20000,DATOS!$I12810,DATOS!$G$2:$G$20000,"OR")=0))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DATOS!$A$2:$A$20000,DATOS!$A12811,DATOS!$D$2:$D$20000,DATOS!$D12811,DATOS!$E$2:$E$20000,DATOS!$E12811,DATOS!$I$2:$I$20000,DATOS!$I12811,DATOS!$G$2:$G$20000,"EX")=0),0))))</f>
      </c>
      <c r="H12811">
        <f>IF(DATOS!$G12811&lt;&gt;"EX",0,--(COUNTIFS(DATOS!$A$2:$A$20000,DATOS!$A12811,DATOS!$D$2:$D$20000,DATOS!$D12811,DATOS!$E$2:$E$20000,DATOS!$E12811,DATOS!$I$2:$I$20000,DATOS!$I12811,DATOS!$G$2:$G$20000,"OR")=0))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DATOS!$A$2:$A$20000,DATOS!$A12812,DATOS!$D$2:$D$20000,DATOS!$D12812,DATOS!$E$2:$E$20000,DATOS!$E12812,DATOS!$I$2:$I$20000,DATOS!$I12812,DATOS!$G$2:$G$20000,"EX")=0),0))))</f>
      </c>
      <c r="H12812">
        <f>IF(DATOS!$G12812&lt;&gt;"EX",0,--(COUNTIFS(DATOS!$A$2:$A$20000,DATOS!$A12812,DATOS!$D$2:$D$20000,DATOS!$D12812,DATOS!$E$2:$E$20000,DATOS!$E12812,DATOS!$I$2:$I$20000,DATOS!$I12812,DATOS!$G$2:$G$20000,"OR")=0))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DATOS!$A$2:$A$20000,DATOS!$A12813,DATOS!$D$2:$D$20000,DATOS!$D12813,DATOS!$E$2:$E$20000,DATOS!$E12813,DATOS!$I$2:$I$20000,DATOS!$I12813,DATOS!$G$2:$G$20000,"EX")=0),0))))</f>
      </c>
      <c r="H12813">
        <f>IF(DATOS!$G12813&lt;&gt;"EX",0,--(COUNTIFS(DATOS!$A$2:$A$20000,DATOS!$A12813,DATOS!$D$2:$D$20000,DATOS!$D12813,DATOS!$E$2:$E$20000,DATOS!$E12813,DATOS!$I$2:$I$20000,DATOS!$I12813,DATOS!$G$2:$G$20000,"OR")=0))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DATOS!$A$2:$A$20000,DATOS!$A12814,DATOS!$D$2:$D$20000,DATOS!$D12814,DATOS!$E$2:$E$20000,DATOS!$E12814,DATOS!$I$2:$I$20000,DATOS!$I12814,DATOS!$G$2:$G$20000,"EX")=0),0))))</f>
      </c>
      <c r="H12814">
        <f>IF(DATOS!$G12814&lt;&gt;"EX",0,--(COUNTIFS(DATOS!$A$2:$A$20000,DATOS!$A12814,DATOS!$D$2:$D$20000,DATOS!$D12814,DATOS!$E$2:$E$20000,DATOS!$E12814,DATOS!$I$2:$I$20000,DATOS!$I12814,DATOS!$G$2:$G$20000,"OR")=0))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DATOS!$A$2:$A$20000,DATOS!$A12815,DATOS!$D$2:$D$20000,DATOS!$D12815,DATOS!$E$2:$E$20000,DATOS!$E12815,DATOS!$I$2:$I$20000,DATOS!$I12815,DATOS!$G$2:$G$20000,"EX")=0),0))))</f>
      </c>
      <c r="H12815">
        <f>IF(DATOS!$G12815&lt;&gt;"EX",0,--(COUNTIFS(DATOS!$A$2:$A$20000,DATOS!$A12815,DATOS!$D$2:$D$20000,DATOS!$D12815,DATOS!$E$2:$E$20000,DATOS!$E12815,DATOS!$I$2:$I$20000,DATOS!$I12815,DATOS!$G$2:$G$20000,"OR")=0))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DATOS!$A$2:$A$20000,DATOS!$A12816,DATOS!$D$2:$D$20000,DATOS!$D12816,DATOS!$E$2:$E$20000,DATOS!$E12816,DATOS!$I$2:$I$20000,DATOS!$I12816,DATOS!$G$2:$G$20000,"EX")=0),0))))</f>
      </c>
      <c r="H12816">
        <f>IF(DATOS!$G12816&lt;&gt;"EX",0,--(COUNTIFS(DATOS!$A$2:$A$20000,DATOS!$A12816,DATOS!$D$2:$D$20000,DATOS!$D12816,DATOS!$E$2:$E$20000,DATOS!$E12816,DATOS!$I$2:$I$20000,DATOS!$I12816,DATOS!$G$2:$G$20000,"OR")=0))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DATOS!$A$2:$A$20000,DATOS!$A12817,DATOS!$D$2:$D$20000,DATOS!$D12817,DATOS!$E$2:$E$20000,DATOS!$E12817,DATOS!$I$2:$I$20000,DATOS!$I12817,DATOS!$G$2:$G$20000,"EX")=0),0))))</f>
      </c>
      <c r="H12817">
        <f>IF(DATOS!$G12817&lt;&gt;"EX",0,--(COUNTIFS(DATOS!$A$2:$A$20000,DATOS!$A12817,DATOS!$D$2:$D$20000,DATOS!$D12817,DATOS!$E$2:$E$20000,DATOS!$E12817,DATOS!$I$2:$I$20000,DATOS!$I12817,DATOS!$G$2:$G$20000,"OR")=0))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DATOS!$A$2:$A$20000,DATOS!$A12818,DATOS!$D$2:$D$20000,DATOS!$D12818,DATOS!$E$2:$E$20000,DATOS!$E12818,DATOS!$I$2:$I$20000,DATOS!$I12818,DATOS!$G$2:$G$20000,"EX")=0),0))))</f>
      </c>
      <c r="H12818">
        <f>IF(DATOS!$G12818&lt;&gt;"EX",0,--(COUNTIFS(DATOS!$A$2:$A$20000,DATOS!$A12818,DATOS!$D$2:$D$20000,DATOS!$D12818,DATOS!$E$2:$E$20000,DATOS!$E12818,DATOS!$I$2:$I$20000,DATOS!$I12818,DATOS!$G$2:$G$20000,"OR")=0))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DATOS!$A$2:$A$20000,DATOS!$A12819,DATOS!$D$2:$D$20000,DATOS!$D12819,DATOS!$E$2:$E$20000,DATOS!$E12819,DATOS!$I$2:$I$20000,DATOS!$I12819,DATOS!$G$2:$G$20000,"EX")=0),0))))</f>
      </c>
      <c r="H12819">
        <f>IF(DATOS!$G12819&lt;&gt;"EX",0,--(COUNTIFS(DATOS!$A$2:$A$20000,DATOS!$A12819,DATOS!$D$2:$D$20000,DATOS!$D12819,DATOS!$E$2:$E$20000,DATOS!$E12819,DATOS!$I$2:$I$20000,DATOS!$I12819,DATOS!$G$2:$G$20000,"OR")=0))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DATOS!$A$2:$A$20000,DATOS!$A12820,DATOS!$D$2:$D$20000,DATOS!$D12820,DATOS!$E$2:$E$20000,DATOS!$E12820,DATOS!$I$2:$I$20000,DATOS!$I12820,DATOS!$G$2:$G$20000,"EX")=0),0))))</f>
      </c>
      <c r="H12820">
        <f>IF(DATOS!$G12820&lt;&gt;"EX",0,--(COUNTIFS(DATOS!$A$2:$A$20000,DATOS!$A12820,DATOS!$D$2:$D$20000,DATOS!$D12820,DATOS!$E$2:$E$20000,DATOS!$E12820,DATOS!$I$2:$I$20000,DATOS!$I12820,DATOS!$G$2:$G$20000,"OR")=0))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DATOS!$A$2:$A$20000,DATOS!$A12821,DATOS!$D$2:$D$20000,DATOS!$D12821,DATOS!$E$2:$E$20000,DATOS!$E12821,DATOS!$I$2:$I$20000,DATOS!$I12821,DATOS!$G$2:$G$20000,"EX")=0),0))))</f>
      </c>
      <c r="H12821">
        <f>IF(DATOS!$G12821&lt;&gt;"EX",0,--(COUNTIFS(DATOS!$A$2:$A$20000,DATOS!$A12821,DATOS!$D$2:$D$20000,DATOS!$D12821,DATOS!$E$2:$E$20000,DATOS!$E12821,DATOS!$I$2:$I$20000,DATOS!$I12821,DATOS!$G$2:$G$20000,"OR")=0))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DATOS!$A$2:$A$20000,DATOS!$A12822,DATOS!$D$2:$D$20000,DATOS!$D12822,DATOS!$E$2:$E$20000,DATOS!$E12822,DATOS!$I$2:$I$20000,DATOS!$I12822,DATOS!$G$2:$G$20000,"EX")=0),0))))</f>
      </c>
      <c r="H12822">
        <f>IF(DATOS!$G12822&lt;&gt;"EX",0,--(COUNTIFS(DATOS!$A$2:$A$20000,DATOS!$A12822,DATOS!$D$2:$D$20000,DATOS!$D12822,DATOS!$E$2:$E$20000,DATOS!$E12822,DATOS!$I$2:$I$20000,DATOS!$I12822,DATOS!$G$2:$G$20000,"OR")=0))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DATOS!$A$2:$A$20000,DATOS!$A12823,DATOS!$D$2:$D$20000,DATOS!$D12823,DATOS!$E$2:$E$20000,DATOS!$E12823,DATOS!$I$2:$I$20000,DATOS!$I12823,DATOS!$G$2:$G$20000,"EX")=0),0))))</f>
      </c>
      <c r="H12823">
        <f>IF(DATOS!$G12823&lt;&gt;"EX",0,--(COUNTIFS(DATOS!$A$2:$A$20000,DATOS!$A12823,DATOS!$D$2:$D$20000,DATOS!$D12823,DATOS!$E$2:$E$20000,DATOS!$E12823,DATOS!$I$2:$I$20000,DATOS!$I12823,DATOS!$G$2:$G$20000,"OR")=0))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DATOS!$A$2:$A$20000,DATOS!$A12824,DATOS!$D$2:$D$20000,DATOS!$D12824,DATOS!$E$2:$E$20000,DATOS!$E12824,DATOS!$I$2:$I$20000,DATOS!$I12824,DATOS!$G$2:$G$20000,"EX")=0),0))))</f>
      </c>
      <c r="H12824">
        <f>IF(DATOS!$G12824&lt;&gt;"EX",0,--(COUNTIFS(DATOS!$A$2:$A$20000,DATOS!$A12824,DATOS!$D$2:$D$20000,DATOS!$D12824,DATOS!$E$2:$E$20000,DATOS!$E12824,DATOS!$I$2:$I$20000,DATOS!$I12824,DATOS!$G$2:$G$20000,"OR")=0))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DATOS!$A$2:$A$20000,DATOS!$A12825,DATOS!$D$2:$D$20000,DATOS!$D12825,DATOS!$E$2:$E$20000,DATOS!$E12825,DATOS!$I$2:$I$20000,DATOS!$I12825,DATOS!$G$2:$G$20000,"EX")=0),0))))</f>
      </c>
      <c r="H12825">
        <f>IF(DATOS!$G12825&lt;&gt;"EX",0,--(COUNTIFS(DATOS!$A$2:$A$20000,DATOS!$A12825,DATOS!$D$2:$D$20000,DATOS!$D12825,DATOS!$E$2:$E$20000,DATOS!$E12825,DATOS!$I$2:$I$20000,DATOS!$I12825,DATOS!$G$2:$G$20000,"OR")=0))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DATOS!$A$2:$A$20000,DATOS!$A12826,DATOS!$D$2:$D$20000,DATOS!$D12826,DATOS!$E$2:$E$20000,DATOS!$E12826,DATOS!$I$2:$I$20000,DATOS!$I12826,DATOS!$G$2:$G$20000,"EX")=0),0))))</f>
      </c>
      <c r="H12826">
        <f>IF(DATOS!$G12826&lt;&gt;"EX",0,--(COUNTIFS(DATOS!$A$2:$A$20000,DATOS!$A12826,DATOS!$D$2:$D$20000,DATOS!$D12826,DATOS!$E$2:$E$20000,DATOS!$E12826,DATOS!$I$2:$I$20000,DATOS!$I12826,DATOS!$G$2:$G$20000,"OR")=0))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DATOS!$A$2:$A$20000,DATOS!$A12827,DATOS!$D$2:$D$20000,DATOS!$D12827,DATOS!$E$2:$E$20000,DATOS!$E12827,DATOS!$I$2:$I$20000,DATOS!$I12827,DATOS!$G$2:$G$20000,"EX")=0),0))))</f>
      </c>
      <c r="H12827">
        <f>IF(DATOS!$G12827&lt;&gt;"EX",0,--(COUNTIFS(DATOS!$A$2:$A$20000,DATOS!$A12827,DATOS!$D$2:$D$20000,DATOS!$D12827,DATOS!$E$2:$E$20000,DATOS!$E12827,DATOS!$I$2:$I$20000,DATOS!$I12827,DATOS!$G$2:$G$20000,"OR")=0))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DATOS!$A$2:$A$20000,DATOS!$A12828,DATOS!$D$2:$D$20000,DATOS!$D12828,DATOS!$E$2:$E$20000,DATOS!$E12828,DATOS!$I$2:$I$20000,DATOS!$I12828,DATOS!$G$2:$G$20000,"EX")=0),0))))</f>
      </c>
      <c r="H12828">
        <f>IF(DATOS!$G12828&lt;&gt;"EX",0,--(COUNTIFS(DATOS!$A$2:$A$20000,DATOS!$A12828,DATOS!$D$2:$D$20000,DATOS!$D12828,DATOS!$E$2:$E$20000,DATOS!$E12828,DATOS!$I$2:$I$20000,DATOS!$I12828,DATOS!$G$2:$G$20000,"OR")=0))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DATOS!$A$2:$A$20000,DATOS!$A12829,DATOS!$D$2:$D$20000,DATOS!$D12829,DATOS!$E$2:$E$20000,DATOS!$E12829,DATOS!$I$2:$I$20000,DATOS!$I12829,DATOS!$G$2:$G$20000,"EX")=0),0))))</f>
      </c>
      <c r="H12829">
        <f>IF(DATOS!$G12829&lt;&gt;"EX",0,--(COUNTIFS(DATOS!$A$2:$A$20000,DATOS!$A12829,DATOS!$D$2:$D$20000,DATOS!$D12829,DATOS!$E$2:$E$20000,DATOS!$E12829,DATOS!$I$2:$I$20000,DATOS!$I12829,DATOS!$G$2:$G$20000,"OR")=0))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DATOS!$A$2:$A$20000,DATOS!$A12830,DATOS!$D$2:$D$20000,DATOS!$D12830,DATOS!$E$2:$E$20000,DATOS!$E12830,DATOS!$I$2:$I$20000,DATOS!$I12830,DATOS!$G$2:$G$20000,"EX")=0),0))))</f>
      </c>
      <c r="H12830">
        <f>IF(DATOS!$G12830&lt;&gt;"EX",0,--(COUNTIFS(DATOS!$A$2:$A$20000,DATOS!$A12830,DATOS!$D$2:$D$20000,DATOS!$D12830,DATOS!$E$2:$E$20000,DATOS!$E12830,DATOS!$I$2:$I$20000,DATOS!$I12830,DATOS!$G$2:$G$20000,"OR")=0))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DATOS!$A$2:$A$20000,DATOS!$A12831,DATOS!$D$2:$D$20000,DATOS!$D12831,DATOS!$E$2:$E$20000,DATOS!$E12831,DATOS!$I$2:$I$20000,DATOS!$I12831,DATOS!$G$2:$G$20000,"EX")=0),0))))</f>
      </c>
      <c r="H12831">
        <f>IF(DATOS!$G12831&lt;&gt;"EX",0,--(COUNTIFS(DATOS!$A$2:$A$20000,DATOS!$A12831,DATOS!$D$2:$D$20000,DATOS!$D12831,DATOS!$E$2:$E$20000,DATOS!$E12831,DATOS!$I$2:$I$20000,DATOS!$I12831,DATOS!$G$2:$G$20000,"OR")=0))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DATOS!$A$2:$A$20000,DATOS!$A12832,DATOS!$D$2:$D$20000,DATOS!$D12832,DATOS!$E$2:$E$20000,DATOS!$E12832,DATOS!$I$2:$I$20000,DATOS!$I12832,DATOS!$G$2:$G$20000,"EX")=0),0))))</f>
      </c>
      <c r="H12832">
        <f>IF(DATOS!$G12832&lt;&gt;"EX",0,--(COUNTIFS(DATOS!$A$2:$A$20000,DATOS!$A12832,DATOS!$D$2:$D$20000,DATOS!$D12832,DATOS!$E$2:$E$20000,DATOS!$E12832,DATOS!$I$2:$I$20000,DATOS!$I12832,DATOS!$G$2:$G$20000,"OR")=0))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DATOS!$A$2:$A$20000,DATOS!$A12833,DATOS!$D$2:$D$20000,DATOS!$D12833,DATOS!$E$2:$E$20000,DATOS!$E12833,DATOS!$I$2:$I$20000,DATOS!$I12833,DATOS!$G$2:$G$20000,"EX")=0),0))))</f>
      </c>
      <c r="H12833">
        <f>IF(DATOS!$G12833&lt;&gt;"EX",0,--(COUNTIFS(DATOS!$A$2:$A$20000,DATOS!$A12833,DATOS!$D$2:$D$20000,DATOS!$D12833,DATOS!$E$2:$E$20000,DATOS!$E12833,DATOS!$I$2:$I$20000,DATOS!$I12833,DATOS!$G$2:$G$20000,"OR")=0))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DATOS!$A$2:$A$20000,DATOS!$A12834,DATOS!$D$2:$D$20000,DATOS!$D12834,DATOS!$E$2:$E$20000,DATOS!$E12834,DATOS!$I$2:$I$20000,DATOS!$I12834,DATOS!$G$2:$G$20000,"EX")=0),0))))</f>
      </c>
      <c r="H12834">
        <f>IF(DATOS!$G12834&lt;&gt;"EX",0,--(COUNTIFS(DATOS!$A$2:$A$20000,DATOS!$A12834,DATOS!$D$2:$D$20000,DATOS!$D12834,DATOS!$E$2:$E$20000,DATOS!$E12834,DATOS!$I$2:$I$20000,DATOS!$I12834,DATOS!$G$2:$G$20000,"OR")=0))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DATOS!$A$2:$A$20000,DATOS!$A12835,DATOS!$D$2:$D$20000,DATOS!$D12835,DATOS!$E$2:$E$20000,DATOS!$E12835,DATOS!$I$2:$I$20000,DATOS!$I12835,DATOS!$G$2:$G$20000,"EX")=0),0))))</f>
      </c>
      <c r="H12835">
        <f>IF(DATOS!$G12835&lt;&gt;"EX",0,--(COUNTIFS(DATOS!$A$2:$A$20000,DATOS!$A12835,DATOS!$D$2:$D$20000,DATOS!$D12835,DATOS!$E$2:$E$20000,DATOS!$E12835,DATOS!$I$2:$I$20000,DATOS!$I12835,DATOS!$G$2:$G$20000,"OR")=0))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DATOS!$A$2:$A$20000,DATOS!$A12836,DATOS!$D$2:$D$20000,DATOS!$D12836,DATOS!$E$2:$E$20000,DATOS!$E12836,DATOS!$I$2:$I$20000,DATOS!$I12836,DATOS!$G$2:$G$20000,"EX")=0),0))))</f>
      </c>
      <c r="H12836">
        <f>IF(DATOS!$G12836&lt;&gt;"EX",0,--(COUNTIFS(DATOS!$A$2:$A$20000,DATOS!$A12836,DATOS!$D$2:$D$20000,DATOS!$D12836,DATOS!$E$2:$E$20000,DATOS!$E12836,DATOS!$I$2:$I$20000,DATOS!$I12836,DATOS!$G$2:$G$20000,"OR")=0))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DATOS!$A$2:$A$20000,DATOS!$A12837,DATOS!$D$2:$D$20000,DATOS!$D12837,DATOS!$E$2:$E$20000,DATOS!$E12837,DATOS!$I$2:$I$20000,DATOS!$I12837,DATOS!$G$2:$G$20000,"EX")=0),0))))</f>
      </c>
      <c r="H12837">
        <f>IF(DATOS!$G12837&lt;&gt;"EX",0,--(COUNTIFS(DATOS!$A$2:$A$20000,DATOS!$A12837,DATOS!$D$2:$D$20000,DATOS!$D12837,DATOS!$E$2:$E$20000,DATOS!$E12837,DATOS!$I$2:$I$20000,DATOS!$I12837,DATOS!$G$2:$G$20000,"OR")=0))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DATOS!$A$2:$A$20000,DATOS!$A12838,DATOS!$D$2:$D$20000,DATOS!$D12838,DATOS!$E$2:$E$20000,DATOS!$E12838,DATOS!$I$2:$I$20000,DATOS!$I12838,DATOS!$G$2:$G$20000,"EX")=0),0))))</f>
      </c>
      <c r="H12838">
        <f>IF(DATOS!$G12838&lt;&gt;"EX",0,--(COUNTIFS(DATOS!$A$2:$A$20000,DATOS!$A12838,DATOS!$D$2:$D$20000,DATOS!$D12838,DATOS!$E$2:$E$20000,DATOS!$E12838,DATOS!$I$2:$I$20000,DATOS!$I12838,DATOS!$G$2:$G$20000,"OR")=0))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DATOS!$A$2:$A$20000,DATOS!$A12839,DATOS!$D$2:$D$20000,DATOS!$D12839,DATOS!$E$2:$E$20000,DATOS!$E12839,DATOS!$I$2:$I$20000,DATOS!$I12839,DATOS!$G$2:$G$20000,"EX")=0),0))))</f>
      </c>
      <c r="H12839">
        <f>IF(DATOS!$G12839&lt;&gt;"EX",0,--(COUNTIFS(DATOS!$A$2:$A$20000,DATOS!$A12839,DATOS!$D$2:$D$20000,DATOS!$D12839,DATOS!$E$2:$E$20000,DATOS!$E12839,DATOS!$I$2:$I$20000,DATOS!$I12839,DATOS!$G$2:$G$20000,"OR")=0))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DATOS!$A$2:$A$20000,DATOS!$A12840,DATOS!$D$2:$D$20000,DATOS!$D12840,DATOS!$E$2:$E$20000,DATOS!$E12840,DATOS!$I$2:$I$20000,DATOS!$I12840,DATOS!$G$2:$G$20000,"EX")=0),0))))</f>
      </c>
      <c r="H12840">
        <f>IF(DATOS!$G12840&lt;&gt;"EX",0,--(COUNTIFS(DATOS!$A$2:$A$20000,DATOS!$A12840,DATOS!$D$2:$D$20000,DATOS!$D12840,DATOS!$E$2:$E$20000,DATOS!$E12840,DATOS!$I$2:$I$20000,DATOS!$I12840,DATOS!$G$2:$G$20000,"OR")=0))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DATOS!$A$2:$A$20000,DATOS!$A12841,DATOS!$D$2:$D$20000,DATOS!$D12841,DATOS!$E$2:$E$20000,DATOS!$E12841,DATOS!$I$2:$I$20000,DATOS!$I12841,DATOS!$G$2:$G$20000,"EX")=0),0))))</f>
      </c>
      <c r="H12841">
        <f>IF(DATOS!$G12841&lt;&gt;"EX",0,--(COUNTIFS(DATOS!$A$2:$A$20000,DATOS!$A12841,DATOS!$D$2:$D$20000,DATOS!$D12841,DATOS!$E$2:$E$20000,DATOS!$E12841,DATOS!$I$2:$I$20000,DATOS!$I12841,DATOS!$G$2:$G$20000,"OR")=0))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DATOS!$A$2:$A$20000,DATOS!$A12842,DATOS!$D$2:$D$20000,DATOS!$D12842,DATOS!$E$2:$E$20000,DATOS!$E12842,DATOS!$I$2:$I$20000,DATOS!$I12842,DATOS!$G$2:$G$20000,"EX")=0),0))))</f>
      </c>
      <c r="H12842">
        <f>IF(DATOS!$G12842&lt;&gt;"EX",0,--(COUNTIFS(DATOS!$A$2:$A$20000,DATOS!$A12842,DATOS!$D$2:$D$20000,DATOS!$D12842,DATOS!$E$2:$E$20000,DATOS!$E12842,DATOS!$I$2:$I$20000,DATOS!$I12842,DATOS!$G$2:$G$20000,"OR")=0))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DATOS!$A$2:$A$20000,DATOS!$A12843,DATOS!$D$2:$D$20000,DATOS!$D12843,DATOS!$E$2:$E$20000,DATOS!$E12843,DATOS!$I$2:$I$20000,DATOS!$I12843,DATOS!$G$2:$G$20000,"EX")=0),0))))</f>
      </c>
      <c r="H12843">
        <f>IF(DATOS!$G12843&lt;&gt;"EX",0,--(COUNTIFS(DATOS!$A$2:$A$20000,DATOS!$A12843,DATOS!$D$2:$D$20000,DATOS!$D12843,DATOS!$E$2:$E$20000,DATOS!$E12843,DATOS!$I$2:$I$20000,DATOS!$I12843,DATOS!$G$2:$G$20000,"OR")=0))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DATOS!$A$2:$A$20000,DATOS!$A12844,DATOS!$D$2:$D$20000,DATOS!$D12844,DATOS!$E$2:$E$20000,DATOS!$E12844,DATOS!$I$2:$I$20000,DATOS!$I12844,DATOS!$G$2:$G$20000,"EX")=0),0))))</f>
      </c>
      <c r="H12844">
        <f>IF(DATOS!$G12844&lt;&gt;"EX",0,--(COUNTIFS(DATOS!$A$2:$A$20000,DATOS!$A12844,DATOS!$D$2:$D$20000,DATOS!$D12844,DATOS!$E$2:$E$20000,DATOS!$E12844,DATOS!$I$2:$I$20000,DATOS!$I12844,DATOS!$G$2:$G$20000,"OR")=0))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DATOS!$A$2:$A$20000,DATOS!$A12845,DATOS!$D$2:$D$20000,DATOS!$D12845,DATOS!$E$2:$E$20000,DATOS!$E12845,DATOS!$I$2:$I$20000,DATOS!$I12845,DATOS!$G$2:$G$20000,"EX")=0),0))))</f>
      </c>
      <c r="H12845">
        <f>IF(DATOS!$G12845&lt;&gt;"EX",0,--(COUNTIFS(DATOS!$A$2:$A$20000,DATOS!$A12845,DATOS!$D$2:$D$20000,DATOS!$D12845,DATOS!$E$2:$E$20000,DATOS!$E12845,DATOS!$I$2:$I$20000,DATOS!$I12845,DATOS!$G$2:$G$20000,"OR")=0))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DATOS!$A$2:$A$20000,DATOS!$A12846,DATOS!$D$2:$D$20000,DATOS!$D12846,DATOS!$E$2:$E$20000,DATOS!$E12846,DATOS!$I$2:$I$20000,DATOS!$I12846,DATOS!$G$2:$G$20000,"EX")=0),0))))</f>
      </c>
      <c r="H12846">
        <f>IF(DATOS!$G12846&lt;&gt;"EX",0,--(COUNTIFS(DATOS!$A$2:$A$20000,DATOS!$A12846,DATOS!$D$2:$D$20000,DATOS!$D12846,DATOS!$E$2:$E$20000,DATOS!$E12846,DATOS!$I$2:$I$20000,DATOS!$I12846,DATOS!$G$2:$G$20000,"OR")=0))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DATOS!$A$2:$A$20000,DATOS!$A12847,DATOS!$D$2:$D$20000,DATOS!$D12847,DATOS!$E$2:$E$20000,DATOS!$E12847,DATOS!$I$2:$I$20000,DATOS!$I12847,DATOS!$G$2:$G$20000,"EX")=0),0))))</f>
      </c>
      <c r="H12847">
        <f>IF(DATOS!$G12847&lt;&gt;"EX",0,--(COUNTIFS(DATOS!$A$2:$A$20000,DATOS!$A12847,DATOS!$D$2:$D$20000,DATOS!$D12847,DATOS!$E$2:$E$20000,DATOS!$E12847,DATOS!$I$2:$I$20000,DATOS!$I12847,DATOS!$G$2:$G$20000,"OR")=0))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DATOS!$A$2:$A$20000,DATOS!$A12848,DATOS!$D$2:$D$20000,DATOS!$D12848,DATOS!$E$2:$E$20000,DATOS!$E12848,DATOS!$I$2:$I$20000,DATOS!$I12848,DATOS!$G$2:$G$20000,"EX")=0),0))))</f>
      </c>
      <c r="H12848">
        <f>IF(DATOS!$G12848&lt;&gt;"EX",0,--(COUNTIFS(DATOS!$A$2:$A$20000,DATOS!$A12848,DATOS!$D$2:$D$20000,DATOS!$D12848,DATOS!$E$2:$E$20000,DATOS!$E12848,DATOS!$I$2:$I$20000,DATOS!$I12848,DATOS!$G$2:$G$20000,"OR")=0))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DATOS!$A$2:$A$20000,DATOS!$A12849,DATOS!$D$2:$D$20000,DATOS!$D12849,DATOS!$E$2:$E$20000,DATOS!$E12849,DATOS!$I$2:$I$20000,DATOS!$I12849,DATOS!$G$2:$G$20000,"EX")=0),0))))</f>
      </c>
      <c r="H12849">
        <f>IF(DATOS!$G12849&lt;&gt;"EX",0,--(COUNTIFS(DATOS!$A$2:$A$20000,DATOS!$A12849,DATOS!$D$2:$D$20000,DATOS!$D12849,DATOS!$E$2:$E$20000,DATOS!$E12849,DATOS!$I$2:$I$20000,DATOS!$I12849,DATOS!$G$2:$G$20000,"OR")=0))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DATOS!$A$2:$A$20000,DATOS!$A12850,DATOS!$D$2:$D$20000,DATOS!$D12850,DATOS!$E$2:$E$20000,DATOS!$E12850,DATOS!$I$2:$I$20000,DATOS!$I12850,DATOS!$G$2:$G$20000,"EX")=0),0))))</f>
      </c>
      <c r="H12850">
        <f>IF(DATOS!$G12850&lt;&gt;"EX",0,--(COUNTIFS(DATOS!$A$2:$A$20000,DATOS!$A12850,DATOS!$D$2:$D$20000,DATOS!$D12850,DATOS!$E$2:$E$20000,DATOS!$E12850,DATOS!$I$2:$I$20000,DATOS!$I12850,DATOS!$G$2:$G$20000,"OR")=0))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DATOS!$A$2:$A$20000,DATOS!$A12851,DATOS!$D$2:$D$20000,DATOS!$D12851,DATOS!$E$2:$E$20000,DATOS!$E12851,DATOS!$I$2:$I$20000,DATOS!$I12851,DATOS!$G$2:$G$20000,"EX")=0),0))))</f>
      </c>
      <c r="H12851">
        <f>IF(DATOS!$G12851&lt;&gt;"EX",0,--(COUNTIFS(DATOS!$A$2:$A$20000,DATOS!$A12851,DATOS!$D$2:$D$20000,DATOS!$D12851,DATOS!$E$2:$E$20000,DATOS!$E12851,DATOS!$I$2:$I$20000,DATOS!$I12851,DATOS!$G$2:$G$20000,"OR")=0))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DATOS!$A$2:$A$20000,DATOS!$A12852,DATOS!$D$2:$D$20000,DATOS!$D12852,DATOS!$E$2:$E$20000,DATOS!$E12852,DATOS!$I$2:$I$20000,DATOS!$I12852,DATOS!$G$2:$G$20000,"EX")=0),0))))</f>
      </c>
      <c r="H12852">
        <f>IF(DATOS!$G12852&lt;&gt;"EX",0,--(COUNTIFS(DATOS!$A$2:$A$20000,DATOS!$A12852,DATOS!$D$2:$D$20000,DATOS!$D12852,DATOS!$E$2:$E$20000,DATOS!$E12852,DATOS!$I$2:$I$20000,DATOS!$I12852,DATOS!$G$2:$G$20000,"OR")=0))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DATOS!$A$2:$A$20000,DATOS!$A12853,DATOS!$D$2:$D$20000,DATOS!$D12853,DATOS!$E$2:$E$20000,DATOS!$E12853,DATOS!$I$2:$I$20000,DATOS!$I12853,DATOS!$G$2:$G$20000,"EX")=0),0))))</f>
      </c>
      <c r="H12853">
        <f>IF(DATOS!$G12853&lt;&gt;"EX",0,--(COUNTIFS(DATOS!$A$2:$A$20000,DATOS!$A12853,DATOS!$D$2:$D$20000,DATOS!$D12853,DATOS!$E$2:$E$20000,DATOS!$E12853,DATOS!$I$2:$I$20000,DATOS!$I12853,DATOS!$G$2:$G$20000,"OR")=0))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DATOS!$A$2:$A$20000,DATOS!$A12854,DATOS!$D$2:$D$20000,DATOS!$D12854,DATOS!$E$2:$E$20000,DATOS!$E12854,DATOS!$I$2:$I$20000,DATOS!$I12854,DATOS!$G$2:$G$20000,"EX")=0),0))))</f>
      </c>
      <c r="H12854">
        <f>IF(DATOS!$G12854&lt;&gt;"EX",0,--(COUNTIFS(DATOS!$A$2:$A$20000,DATOS!$A12854,DATOS!$D$2:$D$20000,DATOS!$D12854,DATOS!$E$2:$E$20000,DATOS!$E12854,DATOS!$I$2:$I$20000,DATOS!$I12854,DATOS!$G$2:$G$20000,"OR")=0))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DATOS!$A$2:$A$20000,DATOS!$A12855,DATOS!$D$2:$D$20000,DATOS!$D12855,DATOS!$E$2:$E$20000,DATOS!$E12855,DATOS!$I$2:$I$20000,DATOS!$I12855,DATOS!$G$2:$G$20000,"EX")=0),0))))</f>
      </c>
      <c r="H12855">
        <f>IF(DATOS!$G12855&lt;&gt;"EX",0,--(COUNTIFS(DATOS!$A$2:$A$20000,DATOS!$A12855,DATOS!$D$2:$D$20000,DATOS!$D12855,DATOS!$E$2:$E$20000,DATOS!$E12855,DATOS!$I$2:$I$20000,DATOS!$I12855,DATOS!$G$2:$G$20000,"OR")=0))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DATOS!$A$2:$A$20000,DATOS!$A12856,DATOS!$D$2:$D$20000,DATOS!$D12856,DATOS!$E$2:$E$20000,DATOS!$E12856,DATOS!$I$2:$I$20000,DATOS!$I12856,DATOS!$G$2:$G$20000,"EX")=0),0))))</f>
      </c>
      <c r="H12856">
        <f>IF(DATOS!$G12856&lt;&gt;"EX",0,--(COUNTIFS(DATOS!$A$2:$A$20000,DATOS!$A12856,DATOS!$D$2:$D$20000,DATOS!$D12856,DATOS!$E$2:$E$20000,DATOS!$E12856,DATOS!$I$2:$I$20000,DATOS!$I12856,DATOS!$G$2:$G$20000,"OR")=0))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DATOS!$A$2:$A$20000,DATOS!$A12857,DATOS!$D$2:$D$20000,DATOS!$D12857,DATOS!$E$2:$E$20000,DATOS!$E12857,DATOS!$I$2:$I$20000,DATOS!$I12857,DATOS!$G$2:$G$20000,"EX")=0),0))))</f>
      </c>
      <c r="H12857">
        <f>IF(DATOS!$G12857&lt;&gt;"EX",0,--(COUNTIFS(DATOS!$A$2:$A$20000,DATOS!$A12857,DATOS!$D$2:$D$20000,DATOS!$D12857,DATOS!$E$2:$E$20000,DATOS!$E12857,DATOS!$I$2:$I$20000,DATOS!$I12857,DATOS!$G$2:$G$20000,"OR")=0))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DATOS!$A$2:$A$20000,DATOS!$A12858,DATOS!$D$2:$D$20000,DATOS!$D12858,DATOS!$E$2:$E$20000,DATOS!$E12858,DATOS!$I$2:$I$20000,DATOS!$I12858,DATOS!$G$2:$G$20000,"EX")=0),0))))</f>
      </c>
      <c r="H12858">
        <f>IF(DATOS!$G12858&lt;&gt;"EX",0,--(COUNTIFS(DATOS!$A$2:$A$20000,DATOS!$A12858,DATOS!$D$2:$D$20000,DATOS!$D12858,DATOS!$E$2:$E$20000,DATOS!$E12858,DATOS!$I$2:$I$20000,DATOS!$I12858,DATOS!$G$2:$G$20000,"OR")=0))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DATOS!$A$2:$A$20000,DATOS!$A12859,DATOS!$D$2:$D$20000,DATOS!$D12859,DATOS!$E$2:$E$20000,DATOS!$E12859,DATOS!$I$2:$I$20000,DATOS!$I12859,DATOS!$G$2:$G$20000,"EX")=0),0))))</f>
      </c>
      <c r="H12859">
        <f>IF(DATOS!$G12859&lt;&gt;"EX",0,--(COUNTIFS(DATOS!$A$2:$A$20000,DATOS!$A12859,DATOS!$D$2:$D$20000,DATOS!$D12859,DATOS!$E$2:$E$20000,DATOS!$E12859,DATOS!$I$2:$I$20000,DATOS!$I12859,DATOS!$G$2:$G$20000,"OR")=0))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DATOS!$A$2:$A$20000,DATOS!$A12860,DATOS!$D$2:$D$20000,DATOS!$D12860,DATOS!$E$2:$E$20000,DATOS!$E12860,DATOS!$I$2:$I$20000,DATOS!$I12860,DATOS!$G$2:$G$20000,"EX")=0),0))))</f>
      </c>
      <c r="H12860">
        <f>IF(DATOS!$G12860&lt;&gt;"EX",0,--(COUNTIFS(DATOS!$A$2:$A$20000,DATOS!$A12860,DATOS!$D$2:$D$20000,DATOS!$D12860,DATOS!$E$2:$E$20000,DATOS!$E12860,DATOS!$I$2:$I$20000,DATOS!$I12860,DATOS!$G$2:$G$20000,"OR")=0))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DATOS!$A$2:$A$20000,DATOS!$A12861,DATOS!$D$2:$D$20000,DATOS!$D12861,DATOS!$E$2:$E$20000,DATOS!$E12861,DATOS!$I$2:$I$20000,DATOS!$I12861,DATOS!$G$2:$G$20000,"EX")=0),0))))</f>
      </c>
      <c r="H12861">
        <f>IF(DATOS!$G12861&lt;&gt;"EX",0,--(COUNTIFS(DATOS!$A$2:$A$20000,DATOS!$A12861,DATOS!$D$2:$D$20000,DATOS!$D12861,DATOS!$E$2:$E$20000,DATOS!$E12861,DATOS!$I$2:$I$20000,DATOS!$I12861,DATOS!$G$2:$G$20000,"OR")=0))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DATOS!$A$2:$A$20000,DATOS!$A12862,DATOS!$D$2:$D$20000,DATOS!$D12862,DATOS!$E$2:$E$20000,DATOS!$E12862,DATOS!$I$2:$I$20000,DATOS!$I12862,DATOS!$G$2:$G$20000,"EX")=0),0))))</f>
      </c>
      <c r="H12862">
        <f>IF(DATOS!$G12862&lt;&gt;"EX",0,--(COUNTIFS(DATOS!$A$2:$A$20000,DATOS!$A12862,DATOS!$D$2:$D$20000,DATOS!$D12862,DATOS!$E$2:$E$20000,DATOS!$E12862,DATOS!$I$2:$I$20000,DATOS!$I12862,DATOS!$G$2:$G$20000,"OR")=0))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DATOS!$A$2:$A$20000,DATOS!$A12863,DATOS!$D$2:$D$20000,DATOS!$D12863,DATOS!$E$2:$E$20000,DATOS!$E12863,DATOS!$I$2:$I$20000,DATOS!$I12863,DATOS!$G$2:$G$20000,"EX")=0),0))))</f>
      </c>
      <c r="H12863">
        <f>IF(DATOS!$G12863&lt;&gt;"EX",0,--(COUNTIFS(DATOS!$A$2:$A$20000,DATOS!$A12863,DATOS!$D$2:$D$20000,DATOS!$D12863,DATOS!$E$2:$E$20000,DATOS!$E12863,DATOS!$I$2:$I$20000,DATOS!$I12863,DATOS!$G$2:$G$20000,"OR")=0))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DATOS!$A$2:$A$20000,DATOS!$A12864,DATOS!$D$2:$D$20000,DATOS!$D12864,DATOS!$E$2:$E$20000,DATOS!$E12864,DATOS!$I$2:$I$20000,DATOS!$I12864,DATOS!$G$2:$G$20000,"EX")=0),0))))</f>
      </c>
      <c r="H12864">
        <f>IF(DATOS!$G12864&lt;&gt;"EX",0,--(COUNTIFS(DATOS!$A$2:$A$20000,DATOS!$A12864,DATOS!$D$2:$D$20000,DATOS!$D12864,DATOS!$E$2:$E$20000,DATOS!$E12864,DATOS!$I$2:$I$20000,DATOS!$I12864,DATOS!$G$2:$G$20000,"OR")=0))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DATOS!$A$2:$A$20000,DATOS!$A12865,DATOS!$D$2:$D$20000,DATOS!$D12865,DATOS!$E$2:$E$20000,DATOS!$E12865,DATOS!$I$2:$I$20000,DATOS!$I12865,DATOS!$G$2:$G$20000,"EX")=0),0))))</f>
      </c>
      <c r="H12865">
        <f>IF(DATOS!$G12865&lt;&gt;"EX",0,--(COUNTIFS(DATOS!$A$2:$A$20000,DATOS!$A12865,DATOS!$D$2:$D$20000,DATOS!$D12865,DATOS!$E$2:$E$20000,DATOS!$E12865,DATOS!$I$2:$I$20000,DATOS!$I12865,DATOS!$G$2:$G$20000,"OR")=0))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DATOS!$A$2:$A$20000,DATOS!$A12866,DATOS!$D$2:$D$20000,DATOS!$D12866,DATOS!$E$2:$E$20000,DATOS!$E12866,DATOS!$I$2:$I$20000,DATOS!$I12866,DATOS!$G$2:$G$20000,"EX")=0),0))))</f>
      </c>
      <c r="H12866">
        <f>IF(DATOS!$G12866&lt;&gt;"EX",0,--(COUNTIFS(DATOS!$A$2:$A$20000,DATOS!$A12866,DATOS!$D$2:$D$20000,DATOS!$D12866,DATOS!$E$2:$E$20000,DATOS!$E12866,DATOS!$I$2:$I$20000,DATOS!$I12866,DATOS!$G$2:$G$20000,"OR")=0))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DATOS!$A$2:$A$20000,DATOS!$A12867,DATOS!$D$2:$D$20000,DATOS!$D12867,DATOS!$E$2:$E$20000,DATOS!$E12867,DATOS!$I$2:$I$20000,DATOS!$I12867,DATOS!$G$2:$G$20000,"EX")=0),0))))</f>
      </c>
      <c r="H12867">
        <f>IF(DATOS!$G12867&lt;&gt;"EX",0,--(COUNTIFS(DATOS!$A$2:$A$20000,DATOS!$A12867,DATOS!$D$2:$D$20000,DATOS!$D12867,DATOS!$E$2:$E$20000,DATOS!$E12867,DATOS!$I$2:$I$20000,DATOS!$I12867,DATOS!$G$2:$G$20000,"OR")=0))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DATOS!$A$2:$A$20000,DATOS!$A12868,DATOS!$D$2:$D$20000,DATOS!$D12868,DATOS!$E$2:$E$20000,DATOS!$E12868,DATOS!$I$2:$I$20000,DATOS!$I12868,DATOS!$G$2:$G$20000,"EX")=0),0))))</f>
      </c>
      <c r="H12868">
        <f>IF(DATOS!$G12868&lt;&gt;"EX",0,--(COUNTIFS(DATOS!$A$2:$A$20000,DATOS!$A12868,DATOS!$D$2:$D$20000,DATOS!$D12868,DATOS!$E$2:$E$20000,DATOS!$E12868,DATOS!$I$2:$I$20000,DATOS!$I12868,DATOS!$G$2:$G$20000,"OR")=0))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DATOS!$A$2:$A$20000,DATOS!$A12869,DATOS!$D$2:$D$20000,DATOS!$D12869,DATOS!$E$2:$E$20000,DATOS!$E12869,DATOS!$I$2:$I$20000,DATOS!$I12869,DATOS!$G$2:$G$20000,"EX")=0),0))))</f>
      </c>
      <c r="H12869">
        <f>IF(DATOS!$G12869&lt;&gt;"EX",0,--(COUNTIFS(DATOS!$A$2:$A$20000,DATOS!$A12869,DATOS!$D$2:$D$20000,DATOS!$D12869,DATOS!$E$2:$E$20000,DATOS!$E12869,DATOS!$I$2:$I$20000,DATOS!$I12869,DATOS!$G$2:$G$20000,"OR")=0))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DATOS!$A$2:$A$20000,DATOS!$A12870,DATOS!$D$2:$D$20000,DATOS!$D12870,DATOS!$E$2:$E$20000,DATOS!$E12870,DATOS!$I$2:$I$20000,DATOS!$I12870,DATOS!$G$2:$G$20000,"EX")=0),0))))</f>
      </c>
      <c r="H12870">
        <f>IF(DATOS!$G12870&lt;&gt;"EX",0,--(COUNTIFS(DATOS!$A$2:$A$20000,DATOS!$A12870,DATOS!$D$2:$D$20000,DATOS!$D12870,DATOS!$E$2:$E$20000,DATOS!$E12870,DATOS!$I$2:$I$20000,DATOS!$I12870,DATOS!$G$2:$G$20000,"OR")=0))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DATOS!$A$2:$A$20000,DATOS!$A12871,DATOS!$D$2:$D$20000,DATOS!$D12871,DATOS!$E$2:$E$20000,DATOS!$E12871,DATOS!$I$2:$I$20000,DATOS!$I12871,DATOS!$G$2:$G$20000,"EX")=0),0))))</f>
      </c>
      <c r="H12871">
        <f>IF(DATOS!$G12871&lt;&gt;"EX",0,--(COUNTIFS(DATOS!$A$2:$A$20000,DATOS!$A12871,DATOS!$D$2:$D$20000,DATOS!$D12871,DATOS!$E$2:$E$20000,DATOS!$E12871,DATOS!$I$2:$I$20000,DATOS!$I12871,DATOS!$G$2:$G$20000,"OR")=0))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DATOS!$A$2:$A$20000,DATOS!$A12872,DATOS!$D$2:$D$20000,DATOS!$D12872,DATOS!$E$2:$E$20000,DATOS!$E12872,DATOS!$I$2:$I$20000,DATOS!$I12872,DATOS!$G$2:$G$20000,"EX")=0),0))))</f>
      </c>
      <c r="H12872">
        <f>IF(DATOS!$G12872&lt;&gt;"EX",0,--(COUNTIFS(DATOS!$A$2:$A$20000,DATOS!$A12872,DATOS!$D$2:$D$20000,DATOS!$D12872,DATOS!$E$2:$E$20000,DATOS!$E12872,DATOS!$I$2:$I$20000,DATOS!$I12872,DATOS!$G$2:$G$20000,"OR")=0))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DATOS!$A$2:$A$20000,DATOS!$A12873,DATOS!$D$2:$D$20000,DATOS!$D12873,DATOS!$E$2:$E$20000,DATOS!$E12873,DATOS!$I$2:$I$20000,DATOS!$I12873,DATOS!$G$2:$G$20000,"EX")=0),0))))</f>
      </c>
      <c r="H12873">
        <f>IF(DATOS!$G12873&lt;&gt;"EX",0,--(COUNTIFS(DATOS!$A$2:$A$20000,DATOS!$A12873,DATOS!$D$2:$D$20000,DATOS!$D12873,DATOS!$E$2:$E$20000,DATOS!$E12873,DATOS!$I$2:$I$20000,DATOS!$I12873,DATOS!$G$2:$G$20000,"OR")=0))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DATOS!$A$2:$A$20000,DATOS!$A12874,DATOS!$D$2:$D$20000,DATOS!$D12874,DATOS!$E$2:$E$20000,DATOS!$E12874,DATOS!$I$2:$I$20000,DATOS!$I12874,DATOS!$G$2:$G$20000,"EX")=0),0))))</f>
      </c>
      <c r="H12874">
        <f>IF(DATOS!$G12874&lt;&gt;"EX",0,--(COUNTIFS(DATOS!$A$2:$A$20000,DATOS!$A12874,DATOS!$D$2:$D$20000,DATOS!$D12874,DATOS!$E$2:$E$20000,DATOS!$E12874,DATOS!$I$2:$I$20000,DATOS!$I12874,DATOS!$G$2:$G$20000,"OR")=0))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DATOS!$A$2:$A$20000,DATOS!$A12875,DATOS!$D$2:$D$20000,DATOS!$D12875,DATOS!$E$2:$E$20000,DATOS!$E12875,DATOS!$I$2:$I$20000,DATOS!$I12875,DATOS!$G$2:$G$20000,"EX")=0),0))))</f>
      </c>
      <c r="H12875">
        <f>IF(DATOS!$G12875&lt;&gt;"EX",0,--(COUNTIFS(DATOS!$A$2:$A$20000,DATOS!$A12875,DATOS!$D$2:$D$20000,DATOS!$D12875,DATOS!$E$2:$E$20000,DATOS!$E12875,DATOS!$I$2:$I$20000,DATOS!$I12875,DATOS!$G$2:$G$20000,"OR")=0))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DATOS!$A$2:$A$20000,DATOS!$A12876,DATOS!$D$2:$D$20000,DATOS!$D12876,DATOS!$E$2:$E$20000,DATOS!$E12876,DATOS!$I$2:$I$20000,DATOS!$I12876,DATOS!$G$2:$G$20000,"EX")=0),0))))</f>
      </c>
      <c r="H12876">
        <f>IF(DATOS!$G12876&lt;&gt;"EX",0,--(COUNTIFS(DATOS!$A$2:$A$20000,DATOS!$A12876,DATOS!$D$2:$D$20000,DATOS!$D12876,DATOS!$E$2:$E$20000,DATOS!$E12876,DATOS!$I$2:$I$20000,DATOS!$I12876,DATOS!$G$2:$G$20000,"OR")=0))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DATOS!$A$2:$A$20000,DATOS!$A12877,DATOS!$D$2:$D$20000,DATOS!$D12877,DATOS!$E$2:$E$20000,DATOS!$E12877,DATOS!$I$2:$I$20000,DATOS!$I12877,DATOS!$G$2:$G$20000,"EX")=0),0))))</f>
      </c>
      <c r="H12877">
        <f>IF(DATOS!$G12877&lt;&gt;"EX",0,--(COUNTIFS(DATOS!$A$2:$A$20000,DATOS!$A12877,DATOS!$D$2:$D$20000,DATOS!$D12877,DATOS!$E$2:$E$20000,DATOS!$E12877,DATOS!$I$2:$I$20000,DATOS!$I12877,DATOS!$G$2:$G$20000,"OR")=0))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DATOS!$A$2:$A$20000,DATOS!$A12878,DATOS!$D$2:$D$20000,DATOS!$D12878,DATOS!$E$2:$E$20000,DATOS!$E12878,DATOS!$I$2:$I$20000,DATOS!$I12878,DATOS!$G$2:$G$20000,"EX")=0),0))))</f>
      </c>
      <c r="H12878">
        <f>IF(DATOS!$G12878&lt;&gt;"EX",0,--(COUNTIFS(DATOS!$A$2:$A$20000,DATOS!$A12878,DATOS!$D$2:$D$20000,DATOS!$D12878,DATOS!$E$2:$E$20000,DATOS!$E12878,DATOS!$I$2:$I$20000,DATOS!$I12878,DATOS!$G$2:$G$20000,"OR")=0))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DATOS!$A$2:$A$20000,DATOS!$A12879,DATOS!$D$2:$D$20000,DATOS!$D12879,DATOS!$E$2:$E$20000,DATOS!$E12879,DATOS!$I$2:$I$20000,DATOS!$I12879,DATOS!$G$2:$G$20000,"EX")=0),0))))</f>
      </c>
      <c r="H12879">
        <f>IF(DATOS!$G12879&lt;&gt;"EX",0,--(COUNTIFS(DATOS!$A$2:$A$20000,DATOS!$A12879,DATOS!$D$2:$D$20000,DATOS!$D12879,DATOS!$E$2:$E$20000,DATOS!$E12879,DATOS!$I$2:$I$20000,DATOS!$I12879,DATOS!$G$2:$G$20000,"OR")=0))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DATOS!$A$2:$A$20000,DATOS!$A12880,DATOS!$D$2:$D$20000,DATOS!$D12880,DATOS!$E$2:$E$20000,DATOS!$E12880,DATOS!$I$2:$I$20000,DATOS!$I12880,DATOS!$G$2:$G$20000,"EX")=0),0))))</f>
      </c>
      <c r="H12880">
        <f>IF(DATOS!$G12880&lt;&gt;"EX",0,--(COUNTIFS(DATOS!$A$2:$A$20000,DATOS!$A12880,DATOS!$D$2:$D$20000,DATOS!$D12880,DATOS!$E$2:$E$20000,DATOS!$E12880,DATOS!$I$2:$I$20000,DATOS!$I12880,DATOS!$G$2:$G$20000,"OR")=0))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DATOS!$A$2:$A$20000,DATOS!$A12881,DATOS!$D$2:$D$20000,DATOS!$D12881,DATOS!$E$2:$E$20000,DATOS!$E12881,DATOS!$I$2:$I$20000,DATOS!$I12881,DATOS!$G$2:$G$20000,"EX")=0),0))))</f>
      </c>
      <c r="H12881">
        <f>IF(DATOS!$G12881&lt;&gt;"EX",0,--(COUNTIFS(DATOS!$A$2:$A$20000,DATOS!$A12881,DATOS!$D$2:$D$20000,DATOS!$D12881,DATOS!$E$2:$E$20000,DATOS!$E12881,DATOS!$I$2:$I$20000,DATOS!$I12881,DATOS!$G$2:$G$20000,"OR")=0))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DATOS!$A$2:$A$20000,DATOS!$A12882,DATOS!$D$2:$D$20000,DATOS!$D12882,DATOS!$E$2:$E$20000,DATOS!$E12882,DATOS!$I$2:$I$20000,DATOS!$I12882,DATOS!$G$2:$G$20000,"EX")=0),0))))</f>
      </c>
      <c r="H12882">
        <f>IF(DATOS!$G12882&lt;&gt;"EX",0,--(COUNTIFS(DATOS!$A$2:$A$20000,DATOS!$A12882,DATOS!$D$2:$D$20000,DATOS!$D12882,DATOS!$E$2:$E$20000,DATOS!$E12882,DATOS!$I$2:$I$20000,DATOS!$I12882,DATOS!$G$2:$G$20000,"OR")=0))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DATOS!$A$2:$A$20000,DATOS!$A12883,DATOS!$D$2:$D$20000,DATOS!$D12883,DATOS!$E$2:$E$20000,DATOS!$E12883,DATOS!$I$2:$I$20000,DATOS!$I12883,DATOS!$G$2:$G$20000,"EX")=0),0))))</f>
      </c>
      <c r="H12883">
        <f>IF(DATOS!$G12883&lt;&gt;"EX",0,--(COUNTIFS(DATOS!$A$2:$A$20000,DATOS!$A12883,DATOS!$D$2:$D$20000,DATOS!$D12883,DATOS!$E$2:$E$20000,DATOS!$E12883,DATOS!$I$2:$I$20000,DATOS!$I12883,DATOS!$G$2:$G$20000,"OR")=0))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DATOS!$A$2:$A$20000,DATOS!$A12884,DATOS!$D$2:$D$20000,DATOS!$D12884,DATOS!$E$2:$E$20000,DATOS!$E12884,DATOS!$I$2:$I$20000,DATOS!$I12884,DATOS!$G$2:$G$20000,"EX")=0),0))))</f>
      </c>
      <c r="H12884">
        <f>IF(DATOS!$G12884&lt;&gt;"EX",0,--(COUNTIFS(DATOS!$A$2:$A$20000,DATOS!$A12884,DATOS!$D$2:$D$20000,DATOS!$D12884,DATOS!$E$2:$E$20000,DATOS!$E12884,DATOS!$I$2:$I$20000,DATOS!$I12884,DATOS!$G$2:$G$20000,"OR")=0))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DATOS!$A$2:$A$20000,DATOS!$A12885,DATOS!$D$2:$D$20000,DATOS!$D12885,DATOS!$E$2:$E$20000,DATOS!$E12885,DATOS!$I$2:$I$20000,DATOS!$I12885,DATOS!$G$2:$G$20000,"EX")=0),0))))</f>
      </c>
      <c r="H12885">
        <f>IF(DATOS!$G12885&lt;&gt;"EX",0,--(COUNTIFS(DATOS!$A$2:$A$20000,DATOS!$A12885,DATOS!$D$2:$D$20000,DATOS!$D12885,DATOS!$E$2:$E$20000,DATOS!$E12885,DATOS!$I$2:$I$20000,DATOS!$I12885,DATOS!$G$2:$G$20000,"OR")=0))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DATOS!$A$2:$A$20000,DATOS!$A12886,DATOS!$D$2:$D$20000,DATOS!$D12886,DATOS!$E$2:$E$20000,DATOS!$E12886,DATOS!$I$2:$I$20000,DATOS!$I12886,DATOS!$G$2:$G$20000,"EX")=0),0))))</f>
      </c>
      <c r="H12886">
        <f>IF(DATOS!$G12886&lt;&gt;"EX",0,--(COUNTIFS(DATOS!$A$2:$A$20000,DATOS!$A12886,DATOS!$D$2:$D$20000,DATOS!$D12886,DATOS!$E$2:$E$20000,DATOS!$E12886,DATOS!$I$2:$I$20000,DATOS!$I12886,DATOS!$G$2:$G$20000,"OR")=0))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DATOS!$A$2:$A$20000,DATOS!$A12887,DATOS!$D$2:$D$20000,DATOS!$D12887,DATOS!$E$2:$E$20000,DATOS!$E12887,DATOS!$I$2:$I$20000,DATOS!$I12887,DATOS!$G$2:$G$20000,"EX")=0),0))))</f>
      </c>
      <c r="H12887">
        <f>IF(DATOS!$G12887&lt;&gt;"EX",0,--(COUNTIFS(DATOS!$A$2:$A$20000,DATOS!$A12887,DATOS!$D$2:$D$20000,DATOS!$D12887,DATOS!$E$2:$E$20000,DATOS!$E12887,DATOS!$I$2:$I$20000,DATOS!$I12887,DATOS!$G$2:$G$20000,"OR")=0))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DATOS!$A$2:$A$20000,DATOS!$A12888,DATOS!$D$2:$D$20000,DATOS!$D12888,DATOS!$E$2:$E$20000,DATOS!$E12888,DATOS!$I$2:$I$20000,DATOS!$I12888,DATOS!$G$2:$G$20000,"EX")=0),0))))</f>
      </c>
      <c r="H12888">
        <f>IF(DATOS!$G12888&lt;&gt;"EX",0,--(COUNTIFS(DATOS!$A$2:$A$20000,DATOS!$A12888,DATOS!$D$2:$D$20000,DATOS!$D12888,DATOS!$E$2:$E$20000,DATOS!$E12888,DATOS!$I$2:$I$20000,DATOS!$I12888,DATOS!$G$2:$G$20000,"OR")=0))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DATOS!$A$2:$A$20000,DATOS!$A12889,DATOS!$D$2:$D$20000,DATOS!$D12889,DATOS!$E$2:$E$20000,DATOS!$E12889,DATOS!$I$2:$I$20000,DATOS!$I12889,DATOS!$G$2:$G$20000,"EX")=0),0))))</f>
      </c>
      <c r="H12889">
        <f>IF(DATOS!$G12889&lt;&gt;"EX",0,--(COUNTIFS(DATOS!$A$2:$A$20000,DATOS!$A12889,DATOS!$D$2:$D$20000,DATOS!$D12889,DATOS!$E$2:$E$20000,DATOS!$E12889,DATOS!$I$2:$I$20000,DATOS!$I12889,DATOS!$G$2:$G$20000,"OR")=0))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DATOS!$A$2:$A$20000,DATOS!$A12890,DATOS!$D$2:$D$20000,DATOS!$D12890,DATOS!$E$2:$E$20000,DATOS!$E12890,DATOS!$I$2:$I$20000,DATOS!$I12890,DATOS!$G$2:$G$20000,"EX")=0),0))))</f>
      </c>
      <c r="H12890">
        <f>IF(DATOS!$G12890&lt;&gt;"EX",0,--(COUNTIFS(DATOS!$A$2:$A$20000,DATOS!$A12890,DATOS!$D$2:$D$20000,DATOS!$D12890,DATOS!$E$2:$E$20000,DATOS!$E12890,DATOS!$I$2:$I$20000,DATOS!$I12890,DATOS!$G$2:$G$20000,"OR")=0))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DATOS!$A$2:$A$20000,DATOS!$A12891,DATOS!$D$2:$D$20000,DATOS!$D12891,DATOS!$E$2:$E$20000,DATOS!$E12891,DATOS!$I$2:$I$20000,DATOS!$I12891,DATOS!$G$2:$G$20000,"EX")=0),0))))</f>
      </c>
      <c r="H12891">
        <f>IF(DATOS!$G12891&lt;&gt;"EX",0,--(COUNTIFS(DATOS!$A$2:$A$20000,DATOS!$A12891,DATOS!$D$2:$D$20000,DATOS!$D12891,DATOS!$E$2:$E$20000,DATOS!$E12891,DATOS!$I$2:$I$20000,DATOS!$I12891,DATOS!$G$2:$G$20000,"OR")=0))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DATOS!$A$2:$A$20000,DATOS!$A12892,DATOS!$D$2:$D$20000,DATOS!$D12892,DATOS!$E$2:$E$20000,DATOS!$E12892,DATOS!$I$2:$I$20000,DATOS!$I12892,DATOS!$G$2:$G$20000,"EX")=0),0))))</f>
      </c>
      <c r="H12892">
        <f>IF(DATOS!$G12892&lt;&gt;"EX",0,--(COUNTIFS(DATOS!$A$2:$A$20000,DATOS!$A12892,DATOS!$D$2:$D$20000,DATOS!$D12892,DATOS!$E$2:$E$20000,DATOS!$E12892,DATOS!$I$2:$I$20000,DATOS!$I12892,DATOS!$G$2:$G$20000,"OR")=0))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DATOS!$A$2:$A$20000,DATOS!$A12893,DATOS!$D$2:$D$20000,DATOS!$D12893,DATOS!$E$2:$E$20000,DATOS!$E12893,DATOS!$I$2:$I$20000,DATOS!$I12893,DATOS!$G$2:$G$20000,"EX")=0),0))))</f>
      </c>
      <c r="H12893">
        <f>IF(DATOS!$G12893&lt;&gt;"EX",0,--(COUNTIFS(DATOS!$A$2:$A$20000,DATOS!$A12893,DATOS!$D$2:$D$20000,DATOS!$D12893,DATOS!$E$2:$E$20000,DATOS!$E12893,DATOS!$I$2:$I$20000,DATOS!$I12893,DATOS!$G$2:$G$20000,"OR")=0))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DATOS!$A$2:$A$20000,DATOS!$A12894,DATOS!$D$2:$D$20000,DATOS!$D12894,DATOS!$E$2:$E$20000,DATOS!$E12894,DATOS!$I$2:$I$20000,DATOS!$I12894,DATOS!$G$2:$G$20000,"EX")=0),0))))</f>
      </c>
      <c r="H12894">
        <f>IF(DATOS!$G12894&lt;&gt;"EX",0,--(COUNTIFS(DATOS!$A$2:$A$20000,DATOS!$A12894,DATOS!$D$2:$D$20000,DATOS!$D12894,DATOS!$E$2:$E$20000,DATOS!$E12894,DATOS!$I$2:$I$20000,DATOS!$I12894,DATOS!$G$2:$G$20000,"OR")=0))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DATOS!$A$2:$A$20000,DATOS!$A12895,DATOS!$D$2:$D$20000,DATOS!$D12895,DATOS!$E$2:$E$20000,DATOS!$E12895,DATOS!$I$2:$I$20000,DATOS!$I12895,DATOS!$G$2:$G$20000,"EX")=0),0))))</f>
      </c>
      <c r="H12895">
        <f>IF(DATOS!$G12895&lt;&gt;"EX",0,--(COUNTIFS(DATOS!$A$2:$A$20000,DATOS!$A12895,DATOS!$D$2:$D$20000,DATOS!$D12895,DATOS!$E$2:$E$20000,DATOS!$E12895,DATOS!$I$2:$I$20000,DATOS!$I12895,DATOS!$G$2:$G$20000,"OR")=0))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DATOS!$A$2:$A$20000,DATOS!$A12896,DATOS!$D$2:$D$20000,DATOS!$D12896,DATOS!$E$2:$E$20000,DATOS!$E12896,DATOS!$I$2:$I$20000,DATOS!$I12896,DATOS!$G$2:$G$20000,"EX")=0),0))))</f>
      </c>
      <c r="H12896">
        <f>IF(DATOS!$G12896&lt;&gt;"EX",0,--(COUNTIFS(DATOS!$A$2:$A$20000,DATOS!$A12896,DATOS!$D$2:$D$20000,DATOS!$D12896,DATOS!$E$2:$E$20000,DATOS!$E12896,DATOS!$I$2:$I$20000,DATOS!$I12896,DATOS!$G$2:$G$20000,"OR")=0))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DATOS!$A$2:$A$20000,DATOS!$A12897,DATOS!$D$2:$D$20000,DATOS!$D12897,DATOS!$E$2:$E$20000,DATOS!$E12897,DATOS!$I$2:$I$20000,DATOS!$I12897,DATOS!$G$2:$G$20000,"EX")=0),0))))</f>
      </c>
      <c r="H12897">
        <f>IF(DATOS!$G12897&lt;&gt;"EX",0,--(COUNTIFS(DATOS!$A$2:$A$20000,DATOS!$A12897,DATOS!$D$2:$D$20000,DATOS!$D12897,DATOS!$E$2:$E$20000,DATOS!$E12897,DATOS!$I$2:$I$20000,DATOS!$I12897,DATOS!$G$2:$G$20000,"OR")=0))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DATOS!$A$2:$A$20000,DATOS!$A12898,DATOS!$D$2:$D$20000,DATOS!$D12898,DATOS!$E$2:$E$20000,DATOS!$E12898,DATOS!$I$2:$I$20000,DATOS!$I12898,DATOS!$G$2:$G$20000,"EX")=0),0))))</f>
      </c>
      <c r="H12898">
        <f>IF(DATOS!$G12898&lt;&gt;"EX",0,--(COUNTIFS(DATOS!$A$2:$A$20000,DATOS!$A12898,DATOS!$D$2:$D$20000,DATOS!$D12898,DATOS!$E$2:$E$20000,DATOS!$E12898,DATOS!$I$2:$I$20000,DATOS!$I12898,DATOS!$G$2:$G$20000,"OR")=0))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DATOS!$A$2:$A$20000,DATOS!$A12899,DATOS!$D$2:$D$20000,DATOS!$D12899,DATOS!$E$2:$E$20000,DATOS!$E12899,DATOS!$I$2:$I$20000,DATOS!$I12899,DATOS!$G$2:$G$20000,"EX")=0),0))))</f>
      </c>
      <c r="H12899">
        <f>IF(DATOS!$G12899&lt;&gt;"EX",0,--(COUNTIFS(DATOS!$A$2:$A$20000,DATOS!$A12899,DATOS!$D$2:$D$20000,DATOS!$D12899,DATOS!$E$2:$E$20000,DATOS!$E12899,DATOS!$I$2:$I$20000,DATOS!$I12899,DATOS!$G$2:$G$20000,"OR")=0))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DATOS!$A$2:$A$20000,DATOS!$A12900,DATOS!$D$2:$D$20000,DATOS!$D12900,DATOS!$E$2:$E$20000,DATOS!$E12900,DATOS!$I$2:$I$20000,DATOS!$I12900,DATOS!$G$2:$G$20000,"EX")=0),0))))</f>
      </c>
      <c r="H12900">
        <f>IF(DATOS!$G12900&lt;&gt;"EX",0,--(COUNTIFS(DATOS!$A$2:$A$20000,DATOS!$A12900,DATOS!$D$2:$D$20000,DATOS!$D12900,DATOS!$E$2:$E$20000,DATOS!$E12900,DATOS!$I$2:$I$20000,DATOS!$I12900,DATOS!$G$2:$G$20000,"OR")=0))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DATOS!$A$2:$A$20000,DATOS!$A12901,DATOS!$D$2:$D$20000,DATOS!$D12901,DATOS!$E$2:$E$20000,DATOS!$E12901,DATOS!$I$2:$I$20000,DATOS!$I12901,DATOS!$G$2:$G$20000,"EX")=0),0))))</f>
      </c>
      <c r="H12901">
        <f>IF(DATOS!$G12901&lt;&gt;"EX",0,--(COUNTIFS(DATOS!$A$2:$A$20000,DATOS!$A12901,DATOS!$D$2:$D$20000,DATOS!$D12901,DATOS!$E$2:$E$20000,DATOS!$E12901,DATOS!$I$2:$I$20000,DATOS!$I12901,DATOS!$G$2:$G$20000,"OR")=0))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DATOS!$A$2:$A$20000,DATOS!$A12902,DATOS!$D$2:$D$20000,DATOS!$D12902,DATOS!$E$2:$E$20000,DATOS!$E12902,DATOS!$I$2:$I$20000,DATOS!$I12902,DATOS!$G$2:$G$20000,"EX")=0),0))))</f>
      </c>
      <c r="H12902">
        <f>IF(DATOS!$G12902&lt;&gt;"EX",0,--(COUNTIFS(DATOS!$A$2:$A$20000,DATOS!$A12902,DATOS!$D$2:$D$20000,DATOS!$D12902,DATOS!$E$2:$E$20000,DATOS!$E12902,DATOS!$I$2:$I$20000,DATOS!$I12902,DATOS!$G$2:$G$20000,"OR")=0))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DATOS!$A$2:$A$20000,DATOS!$A12903,DATOS!$D$2:$D$20000,DATOS!$D12903,DATOS!$E$2:$E$20000,DATOS!$E12903,DATOS!$I$2:$I$20000,DATOS!$I12903,DATOS!$G$2:$G$20000,"EX")=0),0))))</f>
      </c>
      <c r="H12903">
        <f>IF(DATOS!$G12903&lt;&gt;"EX",0,--(COUNTIFS(DATOS!$A$2:$A$20000,DATOS!$A12903,DATOS!$D$2:$D$20000,DATOS!$D12903,DATOS!$E$2:$E$20000,DATOS!$E12903,DATOS!$I$2:$I$20000,DATOS!$I12903,DATOS!$G$2:$G$20000,"OR")=0))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DATOS!$A$2:$A$20000,DATOS!$A12904,DATOS!$D$2:$D$20000,DATOS!$D12904,DATOS!$E$2:$E$20000,DATOS!$E12904,DATOS!$I$2:$I$20000,DATOS!$I12904,DATOS!$G$2:$G$20000,"EX")=0),0))))</f>
      </c>
      <c r="H12904">
        <f>IF(DATOS!$G12904&lt;&gt;"EX",0,--(COUNTIFS(DATOS!$A$2:$A$20000,DATOS!$A12904,DATOS!$D$2:$D$20000,DATOS!$D12904,DATOS!$E$2:$E$20000,DATOS!$E12904,DATOS!$I$2:$I$20000,DATOS!$I12904,DATOS!$G$2:$G$20000,"OR")=0))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DATOS!$A$2:$A$20000,DATOS!$A12905,DATOS!$D$2:$D$20000,DATOS!$D12905,DATOS!$E$2:$E$20000,DATOS!$E12905,DATOS!$I$2:$I$20000,DATOS!$I12905,DATOS!$G$2:$G$20000,"EX")=0),0))))</f>
      </c>
      <c r="H12905">
        <f>IF(DATOS!$G12905&lt;&gt;"EX",0,--(COUNTIFS(DATOS!$A$2:$A$20000,DATOS!$A12905,DATOS!$D$2:$D$20000,DATOS!$D12905,DATOS!$E$2:$E$20000,DATOS!$E12905,DATOS!$I$2:$I$20000,DATOS!$I12905,DATOS!$G$2:$G$20000,"OR")=0))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DATOS!$A$2:$A$20000,DATOS!$A12906,DATOS!$D$2:$D$20000,DATOS!$D12906,DATOS!$E$2:$E$20000,DATOS!$E12906,DATOS!$I$2:$I$20000,DATOS!$I12906,DATOS!$G$2:$G$20000,"EX")=0),0))))</f>
      </c>
      <c r="H12906">
        <f>IF(DATOS!$G12906&lt;&gt;"EX",0,--(COUNTIFS(DATOS!$A$2:$A$20000,DATOS!$A12906,DATOS!$D$2:$D$20000,DATOS!$D12906,DATOS!$E$2:$E$20000,DATOS!$E12906,DATOS!$I$2:$I$20000,DATOS!$I12906,DATOS!$G$2:$G$20000,"OR")=0))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DATOS!$A$2:$A$20000,DATOS!$A12907,DATOS!$D$2:$D$20000,DATOS!$D12907,DATOS!$E$2:$E$20000,DATOS!$E12907,DATOS!$I$2:$I$20000,DATOS!$I12907,DATOS!$G$2:$G$20000,"EX")=0),0))))</f>
      </c>
      <c r="H12907">
        <f>IF(DATOS!$G12907&lt;&gt;"EX",0,--(COUNTIFS(DATOS!$A$2:$A$20000,DATOS!$A12907,DATOS!$D$2:$D$20000,DATOS!$D12907,DATOS!$E$2:$E$20000,DATOS!$E12907,DATOS!$I$2:$I$20000,DATOS!$I12907,DATOS!$G$2:$G$20000,"OR")=0))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DATOS!$A$2:$A$20000,DATOS!$A12908,DATOS!$D$2:$D$20000,DATOS!$D12908,DATOS!$E$2:$E$20000,DATOS!$E12908,DATOS!$I$2:$I$20000,DATOS!$I12908,DATOS!$G$2:$G$20000,"EX")=0),0))))</f>
      </c>
      <c r="H12908">
        <f>IF(DATOS!$G12908&lt;&gt;"EX",0,--(COUNTIFS(DATOS!$A$2:$A$20000,DATOS!$A12908,DATOS!$D$2:$D$20000,DATOS!$D12908,DATOS!$E$2:$E$20000,DATOS!$E12908,DATOS!$I$2:$I$20000,DATOS!$I12908,DATOS!$G$2:$G$20000,"OR")=0))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DATOS!$A$2:$A$20000,DATOS!$A12909,DATOS!$D$2:$D$20000,DATOS!$D12909,DATOS!$E$2:$E$20000,DATOS!$E12909,DATOS!$I$2:$I$20000,DATOS!$I12909,DATOS!$G$2:$G$20000,"EX")=0),0))))</f>
      </c>
      <c r="H12909">
        <f>IF(DATOS!$G12909&lt;&gt;"EX",0,--(COUNTIFS(DATOS!$A$2:$A$20000,DATOS!$A12909,DATOS!$D$2:$D$20000,DATOS!$D12909,DATOS!$E$2:$E$20000,DATOS!$E12909,DATOS!$I$2:$I$20000,DATOS!$I12909,DATOS!$G$2:$G$20000,"OR")=0))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DATOS!$A$2:$A$20000,DATOS!$A12910,DATOS!$D$2:$D$20000,DATOS!$D12910,DATOS!$E$2:$E$20000,DATOS!$E12910,DATOS!$I$2:$I$20000,DATOS!$I12910,DATOS!$G$2:$G$20000,"EX")=0),0))))</f>
      </c>
      <c r="H12910">
        <f>IF(DATOS!$G12910&lt;&gt;"EX",0,--(COUNTIFS(DATOS!$A$2:$A$20000,DATOS!$A12910,DATOS!$D$2:$D$20000,DATOS!$D12910,DATOS!$E$2:$E$20000,DATOS!$E12910,DATOS!$I$2:$I$20000,DATOS!$I12910,DATOS!$G$2:$G$20000,"OR")=0))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DATOS!$A$2:$A$20000,DATOS!$A12911,DATOS!$D$2:$D$20000,DATOS!$D12911,DATOS!$E$2:$E$20000,DATOS!$E12911,DATOS!$I$2:$I$20000,DATOS!$I12911,DATOS!$G$2:$G$20000,"EX")=0),0))))</f>
      </c>
      <c r="H12911">
        <f>IF(DATOS!$G12911&lt;&gt;"EX",0,--(COUNTIFS(DATOS!$A$2:$A$20000,DATOS!$A12911,DATOS!$D$2:$D$20000,DATOS!$D12911,DATOS!$E$2:$E$20000,DATOS!$E12911,DATOS!$I$2:$I$20000,DATOS!$I12911,DATOS!$G$2:$G$20000,"OR")=0))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DATOS!$A$2:$A$20000,DATOS!$A12912,DATOS!$D$2:$D$20000,DATOS!$D12912,DATOS!$E$2:$E$20000,DATOS!$E12912,DATOS!$I$2:$I$20000,DATOS!$I12912,DATOS!$G$2:$G$20000,"EX")=0),0))))</f>
      </c>
      <c r="H12912">
        <f>IF(DATOS!$G12912&lt;&gt;"EX",0,--(COUNTIFS(DATOS!$A$2:$A$20000,DATOS!$A12912,DATOS!$D$2:$D$20000,DATOS!$D12912,DATOS!$E$2:$E$20000,DATOS!$E12912,DATOS!$I$2:$I$20000,DATOS!$I12912,DATOS!$G$2:$G$20000,"OR")=0))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DATOS!$A$2:$A$20000,DATOS!$A12913,DATOS!$D$2:$D$20000,DATOS!$D12913,DATOS!$E$2:$E$20000,DATOS!$E12913,DATOS!$I$2:$I$20000,DATOS!$I12913,DATOS!$G$2:$G$20000,"EX")=0),0))))</f>
      </c>
      <c r="H12913">
        <f>IF(DATOS!$G12913&lt;&gt;"EX",0,--(COUNTIFS(DATOS!$A$2:$A$20000,DATOS!$A12913,DATOS!$D$2:$D$20000,DATOS!$D12913,DATOS!$E$2:$E$20000,DATOS!$E12913,DATOS!$I$2:$I$20000,DATOS!$I12913,DATOS!$G$2:$G$20000,"OR")=0))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DATOS!$A$2:$A$20000,DATOS!$A12914,DATOS!$D$2:$D$20000,DATOS!$D12914,DATOS!$E$2:$E$20000,DATOS!$E12914,DATOS!$I$2:$I$20000,DATOS!$I12914,DATOS!$G$2:$G$20000,"EX")=0),0))))</f>
      </c>
      <c r="H12914">
        <f>IF(DATOS!$G12914&lt;&gt;"EX",0,--(COUNTIFS(DATOS!$A$2:$A$20000,DATOS!$A12914,DATOS!$D$2:$D$20000,DATOS!$D12914,DATOS!$E$2:$E$20000,DATOS!$E12914,DATOS!$I$2:$I$20000,DATOS!$I12914,DATOS!$G$2:$G$20000,"OR")=0))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DATOS!$A$2:$A$20000,DATOS!$A12915,DATOS!$D$2:$D$20000,DATOS!$D12915,DATOS!$E$2:$E$20000,DATOS!$E12915,DATOS!$I$2:$I$20000,DATOS!$I12915,DATOS!$G$2:$G$20000,"EX")=0),0))))</f>
      </c>
      <c r="H12915">
        <f>IF(DATOS!$G12915&lt;&gt;"EX",0,--(COUNTIFS(DATOS!$A$2:$A$20000,DATOS!$A12915,DATOS!$D$2:$D$20000,DATOS!$D12915,DATOS!$E$2:$E$20000,DATOS!$E12915,DATOS!$I$2:$I$20000,DATOS!$I12915,DATOS!$G$2:$G$20000,"OR")=0))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DATOS!$A$2:$A$20000,DATOS!$A12916,DATOS!$D$2:$D$20000,DATOS!$D12916,DATOS!$E$2:$E$20000,DATOS!$E12916,DATOS!$I$2:$I$20000,DATOS!$I12916,DATOS!$G$2:$G$20000,"EX")=0),0))))</f>
      </c>
      <c r="H12916">
        <f>IF(DATOS!$G12916&lt;&gt;"EX",0,--(COUNTIFS(DATOS!$A$2:$A$20000,DATOS!$A12916,DATOS!$D$2:$D$20000,DATOS!$D12916,DATOS!$E$2:$E$20000,DATOS!$E12916,DATOS!$I$2:$I$20000,DATOS!$I12916,DATOS!$G$2:$G$20000,"OR")=0))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DATOS!$A$2:$A$20000,DATOS!$A12917,DATOS!$D$2:$D$20000,DATOS!$D12917,DATOS!$E$2:$E$20000,DATOS!$E12917,DATOS!$I$2:$I$20000,DATOS!$I12917,DATOS!$G$2:$G$20000,"EX")=0),0))))</f>
      </c>
      <c r="H12917">
        <f>IF(DATOS!$G12917&lt;&gt;"EX",0,--(COUNTIFS(DATOS!$A$2:$A$20000,DATOS!$A12917,DATOS!$D$2:$D$20000,DATOS!$D12917,DATOS!$E$2:$E$20000,DATOS!$E12917,DATOS!$I$2:$I$20000,DATOS!$I12917,DATOS!$G$2:$G$20000,"OR")=0))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DATOS!$A$2:$A$20000,DATOS!$A12918,DATOS!$D$2:$D$20000,DATOS!$D12918,DATOS!$E$2:$E$20000,DATOS!$E12918,DATOS!$I$2:$I$20000,DATOS!$I12918,DATOS!$G$2:$G$20000,"EX")=0),0))))</f>
      </c>
      <c r="H12918">
        <f>IF(DATOS!$G12918&lt;&gt;"EX",0,--(COUNTIFS(DATOS!$A$2:$A$20000,DATOS!$A12918,DATOS!$D$2:$D$20000,DATOS!$D12918,DATOS!$E$2:$E$20000,DATOS!$E12918,DATOS!$I$2:$I$20000,DATOS!$I12918,DATOS!$G$2:$G$20000,"OR")=0))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DATOS!$A$2:$A$20000,DATOS!$A12919,DATOS!$D$2:$D$20000,DATOS!$D12919,DATOS!$E$2:$E$20000,DATOS!$E12919,DATOS!$I$2:$I$20000,DATOS!$I12919,DATOS!$G$2:$G$20000,"EX")=0),0))))</f>
      </c>
      <c r="H12919">
        <f>IF(DATOS!$G12919&lt;&gt;"EX",0,--(COUNTIFS(DATOS!$A$2:$A$20000,DATOS!$A12919,DATOS!$D$2:$D$20000,DATOS!$D12919,DATOS!$E$2:$E$20000,DATOS!$E12919,DATOS!$I$2:$I$20000,DATOS!$I12919,DATOS!$G$2:$G$20000,"OR")=0))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DATOS!$A$2:$A$20000,DATOS!$A12920,DATOS!$D$2:$D$20000,DATOS!$D12920,DATOS!$E$2:$E$20000,DATOS!$E12920,DATOS!$I$2:$I$20000,DATOS!$I12920,DATOS!$G$2:$G$20000,"EX")=0),0))))</f>
      </c>
      <c r="H12920">
        <f>IF(DATOS!$G12920&lt;&gt;"EX",0,--(COUNTIFS(DATOS!$A$2:$A$20000,DATOS!$A12920,DATOS!$D$2:$D$20000,DATOS!$D12920,DATOS!$E$2:$E$20000,DATOS!$E12920,DATOS!$I$2:$I$20000,DATOS!$I12920,DATOS!$G$2:$G$20000,"OR")=0))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DATOS!$A$2:$A$20000,DATOS!$A12921,DATOS!$D$2:$D$20000,DATOS!$D12921,DATOS!$E$2:$E$20000,DATOS!$E12921,DATOS!$I$2:$I$20000,DATOS!$I12921,DATOS!$G$2:$G$20000,"EX")=0),0))))</f>
      </c>
      <c r="H12921">
        <f>IF(DATOS!$G12921&lt;&gt;"EX",0,--(COUNTIFS(DATOS!$A$2:$A$20000,DATOS!$A12921,DATOS!$D$2:$D$20000,DATOS!$D12921,DATOS!$E$2:$E$20000,DATOS!$E12921,DATOS!$I$2:$I$20000,DATOS!$I12921,DATOS!$G$2:$G$20000,"OR")=0))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DATOS!$A$2:$A$20000,DATOS!$A12922,DATOS!$D$2:$D$20000,DATOS!$D12922,DATOS!$E$2:$E$20000,DATOS!$E12922,DATOS!$I$2:$I$20000,DATOS!$I12922,DATOS!$G$2:$G$20000,"EX")=0),0))))</f>
      </c>
      <c r="H12922">
        <f>IF(DATOS!$G12922&lt;&gt;"EX",0,--(COUNTIFS(DATOS!$A$2:$A$20000,DATOS!$A12922,DATOS!$D$2:$D$20000,DATOS!$D12922,DATOS!$E$2:$E$20000,DATOS!$E12922,DATOS!$I$2:$I$20000,DATOS!$I12922,DATOS!$G$2:$G$20000,"OR")=0))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DATOS!$A$2:$A$20000,DATOS!$A12923,DATOS!$D$2:$D$20000,DATOS!$D12923,DATOS!$E$2:$E$20000,DATOS!$E12923,DATOS!$I$2:$I$20000,DATOS!$I12923,DATOS!$G$2:$G$20000,"EX")=0),0))))</f>
      </c>
      <c r="H12923">
        <f>IF(DATOS!$G12923&lt;&gt;"EX",0,--(COUNTIFS(DATOS!$A$2:$A$20000,DATOS!$A12923,DATOS!$D$2:$D$20000,DATOS!$D12923,DATOS!$E$2:$E$20000,DATOS!$E12923,DATOS!$I$2:$I$20000,DATOS!$I12923,DATOS!$G$2:$G$20000,"OR")=0))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DATOS!$A$2:$A$20000,DATOS!$A12924,DATOS!$D$2:$D$20000,DATOS!$D12924,DATOS!$E$2:$E$20000,DATOS!$E12924,DATOS!$I$2:$I$20000,DATOS!$I12924,DATOS!$G$2:$G$20000,"EX")=0),0))))</f>
      </c>
      <c r="H12924">
        <f>IF(DATOS!$G12924&lt;&gt;"EX",0,--(COUNTIFS(DATOS!$A$2:$A$20000,DATOS!$A12924,DATOS!$D$2:$D$20000,DATOS!$D12924,DATOS!$E$2:$E$20000,DATOS!$E12924,DATOS!$I$2:$I$20000,DATOS!$I12924,DATOS!$G$2:$G$20000,"OR")=0))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DATOS!$A$2:$A$20000,DATOS!$A12925,DATOS!$D$2:$D$20000,DATOS!$D12925,DATOS!$E$2:$E$20000,DATOS!$E12925,DATOS!$I$2:$I$20000,DATOS!$I12925,DATOS!$G$2:$G$20000,"EX")=0),0))))</f>
      </c>
      <c r="H12925">
        <f>IF(DATOS!$G12925&lt;&gt;"EX",0,--(COUNTIFS(DATOS!$A$2:$A$20000,DATOS!$A12925,DATOS!$D$2:$D$20000,DATOS!$D12925,DATOS!$E$2:$E$20000,DATOS!$E12925,DATOS!$I$2:$I$20000,DATOS!$I12925,DATOS!$G$2:$G$20000,"OR")=0))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DATOS!$A$2:$A$20000,DATOS!$A12926,DATOS!$D$2:$D$20000,DATOS!$D12926,DATOS!$E$2:$E$20000,DATOS!$E12926,DATOS!$I$2:$I$20000,DATOS!$I12926,DATOS!$G$2:$G$20000,"EX")=0),0))))</f>
      </c>
      <c r="H12926">
        <f>IF(DATOS!$G12926&lt;&gt;"EX",0,--(COUNTIFS(DATOS!$A$2:$A$20000,DATOS!$A12926,DATOS!$D$2:$D$20000,DATOS!$D12926,DATOS!$E$2:$E$20000,DATOS!$E12926,DATOS!$I$2:$I$20000,DATOS!$I12926,DATOS!$G$2:$G$20000,"OR")=0))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DATOS!$A$2:$A$20000,DATOS!$A12927,DATOS!$D$2:$D$20000,DATOS!$D12927,DATOS!$E$2:$E$20000,DATOS!$E12927,DATOS!$I$2:$I$20000,DATOS!$I12927,DATOS!$G$2:$G$20000,"EX")=0),0))))</f>
      </c>
      <c r="H12927">
        <f>IF(DATOS!$G12927&lt;&gt;"EX",0,--(COUNTIFS(DATOS!$A$2:$A$20000,DATOS!$A12927,DATOS!$D$2:$D$20000,DATOS!$D12927,DATOS!$E$2:$E$20000,DATOS!$E12927,DATOS!$I$2:$I$20000,DATOS!$I12927,DATOS!$G$2:$G$20000,"OR")=0))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DATOS!$A$2:$A$20000,DATOS!$A12928,DATOS!$D$2:$D$20000,DATOS!$D12928,DATOS!$E$2:$E$20000,DATOS!$E12928,DATOS!$I$2:$I$20000,DATOS!$I12928,DATOS!$G$2:$G$20000,"EX")=0),0))))</f>
      </c>
      <c r="H12928">
        <f>IF(DATOS!$G12928&lt;&gt;"EX",0,--(COUNTIFS(DATOS!$A$2:$A$20000,DATOS!$A12928,DATOS!$D$2:$D$20000,DATOS!$D12928,DATOS!$E$2:$E$20000,DATOS!$E12928,DATOS!$I$2:$I$20000,DATOS!$I12928,DATOS!$G$2:$G$20000,"OR")=0))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DATOS!$A$2:$A$20000,DATOS!$A12929,DATOS!$D$2:$D$20000,DATOS!$D12929,DATOS!$E$2:$E$20000,DATOS!$E12929,DATOS!$I$2:$I$20000,DATOS!$I12929,DATOS!$G$2:$G$20000,"EX")=0),0))))</f>
      </c>
      <c r="H12929">
        <f>IF(DATOS!$G12929&lt;&gt;"EX",0,--(COUNTIFS(DATOS!$A$2:$A$20000,DATOS!$A12929,DATOS!$D$2:$D$20000,DATOS!$D12929,DATOS!$E$2:$E$20000,DATOS!$E12929,DATOS!$I$2:$I$20000,DATOS!$I12929,DATOS!$G$2:$G$20000,"OR")=0))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DATOS!$A$2:$A$20000,DATOS!$A12930,DATOS!$D$2:$D$20000,DATOS!$D12930,DATOS!$E$2:$E$20000,DATOS!$E12930,DATOS!$I$2:$I$20000,DATOS!$I12930,DATOS!$G$2:$G$20000,"EX")=0),0))))</f>
      </c>
      <c r="H12930">
        <f>IF(DATOS!$G12930&lt;&gt;"EX",0,--(COUNTIFS(DATOS!$A$2:$A$20000,DATOS!$A12930,DATOS!$D$2:$D$20000,DATOS!$D12930,DATOS!$E$2:$E$20000,DATOS!$E12930,DATOS!$I$2:$I$20000,DATOS!$I12930,DATOS!$G$2:$G$20000,"OR")=0))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DATOS!$A$2:$A$20000,DATOS!$A12931,DATOS!$D$2:$D$20000,DATOS!$D12931,DATOS!$E$2:$E$20000,DATOS!$E12931,DATOS!$I$2:$I$20000,DATOS!$I12931,DATOS!$G$2:$G$20000,"EX")=0),0))))</f>
      </c>
      <c r="H12931">
        <f>IF(DATOS!$G12931&lt;&gt;"EX",0,--(COUNTIFS(DATOS!$A$2:$A$20000,DATOS!$A12931,DATOS!$D$2:$D$20000,DATOS!$D12931,DATOS!$E$2:$E$20000,DATOS!$E12931,DATOS!$I$2:$I$20000,DATOS!$I12931,DATOS!$G$2:$G$20000,"OR")=0))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DATOS!$A$2:$A$20000,DATOS!$A12932,DATOS!$D$2:$D$20000,DATOS!$D12932,DATOS!$E$2:$E$20000,DATOS!$E12932,DATOS!$I$2:$I$20000,DATOS!$I12932,DATOS!$G$2:$G$20000,"EX")=0),0))))</f>
      </c>
      <c r="H12932">
        <f>IF(DATOS!$G12932&lt;&gt;"EX",0,--(COUNTIFS(DATOS!$A$2:$A$20000,DATOS!$A12932,DATOS!$D$2:$D$20000,DATOS!$D12932,DATOS!$E$2:$E$20000,DATOS!$E12932,DATOS!$I$2:$I$20000,DATOS!$I12932,DATOS!$G$2:$G$20000,"OR")=0))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DATOS!$A$2:$A$20000,DATOS!$A12933,DATOS!$D$2:$D$20000,DATOS!$D12933,DATOS!$E$2:$E$20000,DATOS!$E12933,DATOS!$I$2:$I$20000,DATOS!$I12933,DATOS!$G$2:$G$20000,"EX")=0),0))))</f>
      </c>
      <c r="H12933">
        <f>IF(DATOS!$G12933&lt;&gt;"EX",0,--(COUNTIFS(DATOS!$A$2:$A$20000,DATOS!$A12933,DATOS!$D$2:$D$20000,DATOS!$D12933,DATOS!$E$2:$E$20000,DATOS!$E12933,DATOS!$I$2:$I$20000,DATOS!$I12933,DATOS!$G$2:$G$20000,"OR")=0))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DATOS!$A$2:$A$20000,DATOS!$A12934,DATOS!$D$2:$D$20000,DATOS!$D12934,DATOS!$E$2:$E$20000,DATOS!$E12934,DATOS!$I$2:$I$20000,DATOS!$I12934,DATOS!$G$2:$G$20000,"EX")=0),0))))</f>
      </c>
      <c r="H12934">
        <f>IF(DATOS!$G12934&lt;&gt;"EX",0,--(COUNTIFS(DATOS!$A$2:$A$20000,DATOS!$A12934,DATOS!$D$2:$D$20000,DATOS!$D12934,DATOS!$E$2:$E$20000,DATOS!$E12934,DATOS!$I$2:$I$20000,DATOS!$I12934,DATOS!$G$2:$G$20000,"OR")=0))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DATOS!$A$2:$A$20000,DATOS!$A12935,DATOS!$D$2:$D$20000,DATOS!$D12935,DATOS!$E$2:$E$20000,DATOS!$E12935,DATOS!$I$2:$I$20000,DATOS!$I12935,DATOS!$G$2:$G$20000,"EX")=0),0))))</f>
      </c>
      <c r="H12935">
        <f>IF(DATOS!$G12935&lt;&gt;"EX",0,--(COUNTIFS(DATOS!$A$2:$A$20000,DATOS!$A12935,DATOS!$D$2:$D$20000,DATOS!$D12935,DATOS!$E$2:$E$20000,DATOS!$E12935,DATOS!$I$2:$I$20000,DATOS!$I12935,DATOS!$G$2:$G$20000,"OR")=0))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DATOS!$A$2:$A$20000,DATOS!$A12936,DATOS!$D$2:$D$20000,DATOS!$D12936,DATOS!$E$2:$E$20000,DATOS!$E12936,DATOS!$I$2:$I$20000,DATOS!$I12936,DATOS!$G$2:$G$20000,"EX")=0),0))))</f>
      </c>
      <c r="H12936">
        <f>IF(DATOS!$G12936&lt;&gt;"EX",0,--(COUNTIFS(DATOS!$A$2:$A$20000,DATOS!$A12936,DATOS!$D$2:$D$20000,DATOS!$D12936,DATOS!$E$2:$E$20000,DATOS!$E12936,DATOS!$I$2:$I$20000,DATOS!$I12936,DATOS!$G$2:$G$20000,"OR")=0))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DATOS!$A$2:$A$20000,DATOS!$A12937,DATOS!$D$2:$D$20000,DATOS!$D12937,DATOS!$E$2:$E$20000,DATOS!$E12937,DATOS!$I$2:$I$20000,DATOS!$I12937,DATOS!$G$2:$G$20000,"EX")=0),0))))</f>
      </c>
      <c r="H12937">
        <f>IF(DATOS!$G12937&lt;&gt;"EX",0,--(COUNTIFS(DATOS!$A$2:$A$20000,DATOS!$A12937,DATOS!$D$2:$D$20000,DATOS!$D12937,DATOS!$E$2:$E$20000,DATOS!$E12937,DATOS!$I$2:$I$20000,DATOS!$I12937,DATOS!$G$2:$G$20000,"OR")=0))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DATOS!$A$2:$A$20000,DATOS!$A12938,DATOS!$D$2:$D$20000,DATOS!$D12938,DATOS!$E$2:$E$20000,DATOS!$E12938,DATOS!$I$2:$I$20000,DATOS!$I12938,DATOS!$G$2:$G$20000,"EX")=0),0))))</f>
      </c>
      <c r="H12938">
        <f>IF(DATOS!$G12938&lt;&gt;"EX",0,--(COUNTIFS(DATOS!$A$2:$A$20000,DATOS!$A12938,DATOS!$D$2:$D$20000,DATOS!$D12938,DATOS!$E$2:$E$20000,DATOS!$E12938,DATOS!$I$2:$I$20000,DATOS!$I12938,DATOS!$G$2:$G$20000,"OR")=0))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DATOS!$A$2:$A$20000,DATOS!$A12939,DATOS!$D$2:$D$20000,DATOS!$D12939,DATOS!$E$2:$E$20000,DATOS!$E12939,DATOS!$I$2:$I$20000,DATOS!$I12939,DATOS!$G$2:$G$20000,"EX")=0),0))))</f>
      </c>
      <c r="H12939">
        <f>IF(DATOS!$G12939&lt;&gt;"EX",0,--(COUNTIFS(DATOS!$A$2:$A$20000,DATOS!$A12939,DATOS!$D$2:$D$20000,DATOS!$D12939,DATOS!$E$2:$E$20000,DATOS!$E12939,DATOS!$I$2:$I$20000,DATOS!$I12939,DATOS!$G$2:$G$20000,"OR")=0))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DATOS!$A$2:$A$20000,DATOS!$A12940,DATOS!$D$2:$D$20000,DATOS!$D12940,DATOS!$E$2:$E$20000,DATOS!$E12940,DATOS!$I$2:$I$20000,DATOS!$I12940,DATOS!$G$2:$G$20000,"EX")=0),0))))</f>
      </c>
      <c r="H12940">
        <f>IF(DATOS!$G12940&lt;&gt;"EX",0,--(COUNTIFS(DATOS!$A$2:$A$20000,DATOS!$A12940,DATOS!$D$2:$D$20000,DATOS!$D12940,DATOS!$E$2:$E$20000,DATOS!$E12940,DATOS!$I$2:$I$20000,DATOS!$I12940,DATOS!$G$2:$G$20000,"OR")=0))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DATOS!$A$2:$A$20000,DATOS!$A12941,DATOS!$D$2:$D$20000,DATOS!$D12941,DATOS!$E$2:$E$20000,DATOS!$E12941,DATOS!$I$2:$I$20000,DATOS!$I12941,DATOS!$G$2:$G$20000,"EX")=0),0))))</f>
      </c>
      <c r="H12941">
        <f>IF(DATOS!$G12941&lt;&gt;"EX",0,--(COUNTIFS(DATOS!$A$2:$A$20000,DATOS!$A12941,DATOS!$D$2:$D$20000,DATOS!$D12941,DATOS!$E$2:$E$20000,DATOS!$E12941,DATOS!$I$2:$I$20000,DATOS!$I12941,DATOS!$G$2:$G$20000,"OR")=0))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DATOS!$A$2:$A$20000,DATOS!$A12942,DATOS!$D$2:$D$20000,DATOS!$D12942,DATOS!$E$2:$E$20000,DATOS!$E12942,DATOS!$I$2:$I$20000,DATOS!$I12942,DATOS!$G$2:$G$20000,"EX")=0),0))))</f>
      </c>
      <c r="H12942">
        <f>IF(DATOS!$G12942&lt;&gt;"EX",0,--(COUNTIFS(DATOS!$A$2:$A$20000,DATOS!$A12942,DATOS!$D$2:$D$20000,DATOS!$D12942,DATOS!$E$2:$E$20000,DATOS!$E12942,DATOS!$I$2:$I$20000,DATOS!$I12942,DATOS!$G$2:$G$20000,"OR")=0))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DATOS!$A$2:$A$20000,DATOS!$A12943,DATOS!$D$2:$D$20000,DATOS!$D12943,DATOS!$E$2:$E$20000,DATOS!$E12943,DATOS!$I$2:$I$20000,DATOS!$I12943,DATOS!$G$2:$G$20000,"EX")=0),0))))</f>
      </c>
      <c r="H12943">
        <f>IF(DATOS!$G12943&lt;&gt;"EX",0,--(COUNTIFS(DATOS!$A$2:$A$20000,DATOS!$A12943,DATOS!$D$2:$D$20000,DATOS!$D12943,DATOS!$E$2:$E$20000,DATOS!$E12943,DATOS!$I$2:$I$20000,DATOS!$I12943,DATOS!$G$2:$G$20000,"OR")=0))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DATOS!$A$2:$A$20000,DATOS!$A12944,DATOS!$D$2:$D$20000,DATOS!$D12944,DATOS!$E$2:$E$20000,DATOS!$E12944,DATOS!$I$2:$I$20000,DATOS!$I12944,DATOS!$G$2:$G$20000,"EX")=0),0))))</f>
      </c>
      <c r="H12944">
        <f>IF(DATOS!$G12944&lt;&gt;"EX",0,--(COUNTIFS(DATOS!$A$2:$A$20000,DATOS!$A12944,DATOS!$D$2:$D$20000,DATOS!$D12944,DATOS!$E$2:$E$20000,DATOS!$E12944,DATOS!$I$2:$I$20000,DATOS!$I12944,DATOS!$G$2:$G$20000,"OR")=0))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DATOS!$A$2:$A$20000,DATOS!$A12945,DATOS!$D$2:$D$20000,DATOS!$D12945,DATOS!$E$2:$E$20000,DATOS!$E12945,DATOS!$I$2:$I$20000,DATOS!$I12945,DATOS!$G$2:$G$20000,"EX")=0),0))))</f>
      </c>
      <c r="H12945">
        <f>IF(DATOS!$G12945&lt;&gt;"EX",0,--(COUNTIFS(DATOS!$A$2:$A$20000,DATOS!$A12945,DATOS!$D$2:$D$20000,DATOS!$D12945,DATOS!$E$2:$E$20000,DATOS!$E12945,DATOS!$I$2:$I$20000,DATOS!$I12945,DATOS!$G$2:$G$20000,"OR")=0))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DATOS!$A$2:$A$20000,DATOS!$A12946,DATOS!$D$2:$D$20000,DATOS!$D12946,DATOS!$E$2:$E$20000,DATOS!$E12946,DATOS!$I$2:$I$20000,DATOS!$I12946,DATOS!$G$2:$G$20000,"EX")=0),0))))</f>
      </c>
      <c r="H12946">
        <f>IF(DATOS!$G12946&lt;&gt;"EX",0,--(COUNTIFS(DATOS!$A$2:$A$20000,DATOS!$A12946,DATOS!$D$2:$D$20000,DATOS!$D12946,DATOS!$E$2:$E$20000,DATOS!$E12946,DATOS!$I$2:$I$20000,DATOS!$I12946,DATOS!$G$2:$G$20000,"OR")=0))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DATOS!$A$2:$A$20000,DATOS!$A12947,DATOS!$D$2:$D$20000,DATOS!$D12947,DATOS!$E$2:$E$20000,DATOS!$E12947,DATOS!$I$2:$I$20000,DATOS!$I12947,DATOS!$G$2:$G$20000,"EX")=0),0))))</f>
      </c>
      <c r="H12947">
        <f>IF(DATOS!$G12947&lt;&gt;"EX",0,--(COUNTIFS(DATOS!$A$2:$A$20000,DATOS!$A12947,DATOS!$D$2:$D$20000,DATOS!$D12947,DATOS!$E$2:$E$20000,DATOS!$E12947,DATOS!$I$2:$I$20000,DATOS!$I12947,DATOS!$G$2:$G$20000,"OR")=0))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DATOS!$A$2:$A$20000,DATOS!$A12948,DATOS!$D$2:$D$20000,DATOS!$D12948,DATOS!$E$2:$E$20000,DATOS!$E12948,DATOS!$I$2:$I$20000,DATOS!$I12948,DATOS!$G$2:$G$20000,"EX")=0),0))))</f>
      </c>
      <c r="H12948">
        <f>IF(DATOS!$G12948&lt;&gt;"EX",0,--(COUNTIFS(DATOS!$A$2:$A$20000,DATOS!$A12948,DATOS!$D$2:$D$20000,DATOS!$D12948,DATOS!$E$2:$E$20000,DATOS!$E12948,DATOS!$I$2:$I$20000,DATOS!$I12948,DATOS!$G$2:$G$20000,"OR")=0))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DATOS!$A$2:$A$20000,DATOS!$A12949,DATOS!$D$2:$D$20000,DATOS!$D12949,DATOS!$E$2:$E$20000,DATOS!$E12949,DATOS!$I$2:$I$20000,DATOS!$I12949,DATOS!$G$2:$G$20000,"EX")=0),0))))</f>
      </c>
      <c r="H12949">
        <f>IF(DATOS!$G12949&lt;&gt;"EX",0,--(COUNTIFS(DATOS!$A$2:$A$20000,DATOS!$A12949,DATOS!$D$2:$D$20000,DATOS!$D12949,DATOS!$E$2:$E$20000,DATOS!$E12949,DATOS!$I$2:$I$20000,DATOS!$I12949,DATOS!$G$2:$G$20000,"OR")=0))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DATOS!$A$2:$A$20000,DATOS!$A12950,DATOS!$D$2:$D$20000,DATOS!$D12950,DATOS!$E$2:$E$20000,DATOS!$E12950,DATOS!$I$2:$I$20000,DATOS!$I12950,DATOS!$G$2:$G$20000,"EX")=0),0))))</f>
      </c>
      <c r="H12950">
        <f>IF(DATOS!$G12950&lt;&gt;"EX",0,--(COUNTIFS(DATOS!$A$2:$A$20000,DATOS!$A12950,DATOS!$D$2:$D$20000,DATOS!$D12950,DATOS!$E$2:$E$20000,DATOS!$E12950,DATOS!$I$2:$I$20000,DATOS!$I12950,DATOS!$G$2:$G$20000,"OR")=0))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DATOS!$A$2:$A$20000,DATOS!$A12951,DATOS!$D$2:$D$20000,DATOS!$D12951,DATOS!$E$2:$E$20000,DATOS!$E12951,DATOS!$I$2:$I$20000,DATOS!$I12951,DATOS!$G$2:$G$20000,"EX")=0),0))))</f>
      </c>
      <c r="H12951">
        <f>IF(DATOS!$G12951&lt;&gt;"EX",0,--(COUNTIFS(DATOS!$A$2:$A$20000,DATOS!$A12951,DATOS!$D$2:$D$20000,DATOS!$D12951,DATOS!$E$2:$E$20000,DATOS!$E12951,DATOS!$I$2:$I$20000,DATOS!$I12951,DATOS!$G$2:$G$20000,"OR")=0))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DATOS!$A$2:$A$20000,DATOS!$A12952,DATOS!$D$2:$D$20000,DATOS!$D12952,DATOS!$E$2:$E$20000,DATOS!$E12952,DATOS!$I$2:$I$20000,DATOS!$I12952,DATOS!$G$2:$G$20000,"EX")=0),0))))</f>
      </c>
      <c r="H12952">
        <f>IF(DATOS!$G12952&lt;&gt;"EX",0,--(COUNTIFS(DATOS!$A$2:$A$20000,DATOS!$A12952,DATOS!$D$2:$D$20000,DATOS!$D12952,DATOS!$E$2:$E$20000,DATOS!$E12952,DATOS!$I$2:$I$20000,DATOS!$I12952,DATOS!$G$2:$G$20000,"OR")=0))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DATOS!$A$2:$A$20000,DATOS!$A12953,DATOS!$D$2:$D$20000,DATOS!$D12953,DATOS!$E$2:$E$20000,DATOS!$E12953,DATOS!$I$2:$I$20000,DATOS!$I12953,DATOS!$G$2:$G$20000,"EX")=0),0))))</f>
      </c>
      <c r="H12953">
        <f>IF(DATOS!$G12953&lt;&gt;"EX",0,--(COUNTIFS(DATOS!$A$2:$A$20000,DATOS!$A12953,DATOS!$D$2:$D$20000,DATOS!$D12953,DATOS!$E$2:$E$20000,DATOS!$E12953,DATOS!$I$2:$I$20000,DATOS!$I12953,DATOS!$G$2:$G$20000,"OR")=0))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DATOS!$A$2:$A$20000,DATOS!$A12954,DATOS!$D$2:$D$20000,DATOS!$D12954,DATOS!$E$2:$E$20000,DATOS!$E12954,DATOS!$I$2:$I$20000,DATOS!$I12954,DATOS!$G$2:$G$20000,"EX")=0),0))))</f>
      </c>
      <c r="H12954">
        <f>IF(DATOS!$G12954&lt;&gt;"EX",0,--(COUNTIFS(DATOS!$A$2:$A$20000,DATOS!$A12954,DATOS!$D$2:$D$20000,DATOS!$D12954,DATOS!$E$2:$E$20000,DATOS!$E12954,DATOS!$I$2:$I$20000,DATOS!$I12954,DATOS!$G$2:$G$20000,"OR")=0))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DATOS!$A$2:$A$20000,DATOS!$A12955,DATOS!$D$2:$D$20000,DATOS!$D12955,DATOS!$E$2:$E$20000,DATOS!$E12955,DATOS!$I$2:$I$20000,DATOS!$I12955,DATOS!$G$2:$G$20000,"EX")=0),0))))</f>
      </c>
      <c r="H12955">
        <f>IF(DATOS!$G12955&lt;&gt;"EX",0,--(COUNTIFS(DATOS!$A$2:$A$20000,DATOS!$A12955,DATOS!$D$2:$D$20000,DATOS!$D12955,DATOS!$E$2:$E$20000,DATOS!$E12955,DATOS!$I$2:$I$20000,DATOS!$I12955,DATOS!$G$2:$G$20000,"OR")=0))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DATOS!$A$2:$A$20000,DATOS!$A12956,DATOS!$D$2:$D$20000,DATOS!$D12956,DATOS!$E$2:$E$20000,DATOS!$E12956,DATOS!$I$2:$I$20000,DATOS!$I12956,DATOS!$G$2:$G$20000,"EX")=0),0))))</f>
      </c>
      <c r="H12956">
        <f>IF(DATOS!$G12956&lt;&gt;"EX",0,--(COUNTIFS(DATOS!$A$2:$A$20000,DATOS!$A12956,DATOS!$D$2:$D$20000,DATOS!$D12956,DATOS!$E$2:$E$20000,DATOS!$E12956,DATOS!$I$2:$I$20000,DATOS!$I12956,DATOS!$G$2:$G$20000,"OR")=0))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DATOS!$A$2:$A$20000,DATOS!$A12957,DATOS!$D$2:$D$20000,DATOS!$D12957,DATOS!$E$2:$E$20000,DATOS!$E12957,DATOS!$I$2:$I$20000,DATOS!$I12957,DATOS!$G$2:$G$20000,"EX")=0),0))))</f>
      </c>
      <c r="H12957">
        <f>IF(DATOS!$G12957&lt;&gt;"EX",0,--(COUNTIFS(DATOS!$A$2:$A$20000,DATOS!$A12957,DATOS!$D$2:$D$20000,DATOS!$D12957,DATOS!$E$2:$E$20000,DATOS!$E12957,DATOS!$I$2:$I$20000,DATOS!$I12957,DATOS!$G$2:$G$20000,"OR")=0))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DATOS!$A$2:$A$20000,DATOS!$A12958,DATOS!$D$2:$D$20000,DATOS!$D12958,DATOS!$E$2:$E$20000,DATOS!$E12958,DATOS!$I$2:$I$20000,DATOS!$I12958,DATOS!$G$2:$G$20000,"EX")=0),0))))</f>
      </c>
      <c r="H12958">
        <f>IF(DATOS!$G12958&lt;&gt;"EX",0,--(COUNTIFS(DATOS!$A$2:$A$20000,DATOS!$A12958,DATOS!$D$2:$D$20000,DATOS!$D12958,DATOS!$E$2:$E$20000,DATOS!$E12958,DATOS!$I$2:$I$20000,DATOS!$I12958,DATOS!$G$2:$G$20000,"OR")=0))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DATOS!$A$2:$A$20000,DATOS!$A12959,DATOS!$D$2:$D$20000,DATOS!$D12959,DATOS!$E$2:$E$20000,DATOS!$E12959,DATOS!$I$2:$I$20000,DATOS!$I12959,DATOS!$G$2:$G$20000,"EX")=0),0))))</f>
      </c>
      <c r="H12959">
        <f>IF(DATOS!$G12959&lt;&gt;"EX",0,--(COUNTIFS(DATOS!$A$2:$A$20000,DATOS!$A12959,DATOS!$D$2:$D$20000,DATOS!$D12959,DATOS!$E$2:$E$20000,DATOS!$E12959,DATOS!$I$2:$I$20000,DATOS!$I12959,DATOS!$G$2:$G$20000,"OR")=0))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DATOS!$A$2:$A$20000,DATOS!$A12960,DATOS!$D$2:$D$20000,DATOS!$D12960,DATOS!$E$2:$E$20000,DATOS!$E12960,DATOS!$I$2:$I$20000,DATOS!$I12960,DATOS!$G$2:$G$20000,"EX")=0),0))))</f>
      </c>
      <c r="H12960">
        <f>IF(DATOS!$G12960&lt;&gt;"EX",0,--(COUNTIFS(DATOS!$A$2:$A$20000,DATOS!$A12960,DATOS!$D$2:$D$20000,DATOS!$D12960,DATOS!$E$2:$E$20000,DATOS!$E12960,DATOS!$I$2:$I$20000,DATOS!$I12960,DATOS!$G$2:$G$20000,"OR")=0))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DATOS!$A$2:$A$20000,DATOS!$A12961,DATOS!$D$2:$D$20000,DATOS!$D12961,DATOS!$E$2:$E$20000,DATOS!$E12961,DATOS!$I$2:$I$20000,DATOS!$I12961,DATOS!$G$2:$G$20000,"EX")=0),0))))</f>
      </c>
      <c r="H12961">
        <f>IF(DATOS!$G12961&lt;&gt;"EX",0,--(COUNTIFS(DATOS!$A$2:$A$20000,DATOS!$A12961,DATOS!$D$2:$D$20000,DATOS!$D12961,DATOS!$E$2:$E$20000,DATOS!$E12961,DATOS!$I$2:$I$20000,DATOS!$I12961,DATOS!$G$2:$G$20000,"OR")=0))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DATOS!$A$2:$A$20000,DATOS!$A12962,DATOS!$D$2:$D$20000,DATOS!$D12962,DATOS!$E$2:$E$20000,DATOS!$E12962,DATOS!$I$2:$I$20000,DATOS!$I12962,DATOS!$G$2:$G$20000,"EX")=0),0))))</f>
      </c>
      <c r="H12962">
        <f>IF(DATOS!$G12962&lt;&gt;"EX",0,--(COUNTIFS(DATOS!$A$2:$A$20000,DATOS!$A12962,DATOS!$D$2:$D$20000,DATOS!$D12962,DATOS!$E$2:$E$20000,DATOS!$E12962,DATOS!$I$2:$I$20000,DATOS!$I12962,DATOS!$G$2:$G$20000,"OR")=0))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DATOS!$A$2:$A$20000,DATOS!$A12963,DATOS!$D$2:$D$20000,DATOS!$D12963,DATOS!$E$2:$E$20000,DATOS!$E12963,DATOS!$I$2:$I$20000,DATOS!$I12963,DATOS!$G$2:$G$20000,"EX")=0),0))))</f>
      </c>
      <c r="H12963">
        <f>IF(DATOS!$G12963&lt;&gt;"EX",0,--(COUNTIFS(DATOS!$A$2:$A$20000,DATOS!$A12963,DATOS!$D$2:$D$20000,DATOS!$D12963,DATOS!$E$2:$E$20000,DATOS!$E12963,DATOS!$I$2:$I$20000,DATOS!$I12963,DATOS!$G$2:$G$20000,"OR")=0))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DATOS!$A$2:$A$20000,DATOS!$A12964,DATOS!$D$2:$D$20000,DATOS!$D12964,DATOS!$E$2:$E$20000,DATOS!$E12964,DATOS!$I$2:$I$20000,DATOS!$I12964,DATOS!$G$2:$G$20000,"EX")=0),0))))</f>
      </c>
      <c r="H12964">
        <f>IF(DATOS!$G12964&lt;&gt;"EX",0,--(COUNTIFS(DATOS!$A$2:$A$20000,DATOS!$A12964,DATOS!$D$2:$D$20000,DATOS!$D12964,DATOS!$E$2:$E$20000,DATOS!$E12964,DATOS!$I$2:$I$20000,DATOS!$I12964,DATOS!$G$2:$G$20000,"OR")=0))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DATOS!$A$2:$A$20000,DATOS!$A12965,DATOS!$D$2:$D$20000,DATOS!$D12965,DATOS!$E$2:$E$20000,DATOS!$E12965,DATOS!$I$2:$I$20000,DATOS!$I12965,DATOS!$G$2:$G$20000,"EX")=0),0))))</f>
      </c>
      <c r="H12965">
        <f>IF(DATOS!$G12965&lt;&gt;"EX",0,--(COUNTIFS(DATOS!$A$2:$A$20000,DATOS!$A12965,DATOS!$D$2:$D$20000,DATOS!$D12965,DATOS!$E$2:$E$20000,DATOS!$E12965,DATOS!$I$2:$I$20000,DATOS!$I12965,DATOS!$G$2:$G$20000,"OR")=0))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DATOS!$A$2:$A$20000,DATOS!$A12966,DATOS!$D$2:$D$20000,DATOS!$D12966,DATOS!$E$2:$E$20000,DATOS!$E12966,DATOS!$I$2:$I$20000,DATOS!$I12966,DATOS!$G$2:$G$20000,"EX")=0),0))))</f>
      </c>
      <c r="H12966">
        <f>IF(DATOS!$G12966&lt;&gt;"EX",0,--(COUNTIFS(DATOS!$A$2:$A$20000,DATOS!$A12966,DATOS!$D$2:$D$20000,DATOS!$D12966,DATOS!$E$2:$E$20000,DATOS!$E12966,DATOS!$I$2:$I$20000,DATOS!$I12966,DATOS!$G$2:$G$20000,"OR")=0))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DATOS!$A$2:$A$20000,DATOS!$A12967,DATOS!$D$2:$D$20000,DATOS!$D12967,DATOS!$E$2:$E$20000,DATOS!$E12967,DATOS!$I$2:$I$20000,DATOS!$I12967,DATOS!$G$2:$G$20000,"EX")=0),0))))</f>
      </c>
      <c r="H12967">
        <f>IF(DATOS!$G12967&lt;&gt;"EX",0,--(COUNTIFS(DATOS!$A$2:$A$20000,DATOS!$A12967,DATOS!$D$2:$D$20000,DATOS!$D12967,DATOS!$E$2:$E$20000,DATOS!$E12967,DATOS!$I$2:$I$20000,DATOS!$I12967,DATOS!$G$2:$G$20000,"OR")=0))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DATOS!$A$2:$A$20000,DATOS!$A12968,DATOS!$D$2:$D$20000,DATOS!$D12968,DATOS!$E$2:$E$20000,DATOS!$E12968,DATOS!$I$2:$I$20000,DATOS!$I12968,DATOS!$G$2:$G$20000,"EX")=0),0))))</f>
      </c>
      <c r="H12968">
        <f>IF(DATOS!$G12968&lt;&gt;"EX",0,--(COUNTIFS(DATOS!$A$2:$A$20000,DATOS!$A12968,DATOS!$D$2:$D$20000,DATOS!$D12968,DATOS!$E$2:$E$20000,DATOS!$E12968,DATOS!$I$2:$I$20000,DATOS!$I12968,DATOS!$G$2:$G$20000,"OR")=0))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DATOS!$A$2:$A$20000,DATOS!$A12969,DATOS!$D$2:$D$20000,DATOS!$D12969,DATOS!$E$2:$E$20000,DATOS!$E12969,DATOS!$I$2:$I$20000,DATOS!$I12969,DATOS!$G$2:$G$20000,"EX")=0),0))))</f>
      </c>
      <c r="H12969">
        <f>IF(DATOS!$G12969&lt;&gt;"EX",0,--(COUNTIFS(DATOS!$A$2:$A$20000,DATOS!$A12969,DATOS!$D$2:$D$20000,DATOS!$D12969,DATOS!$E$2:$E$20000,DATOS!$E12969,DATOS!$I$2:$I$20000,DATOS!$I12969,DATOS!$G$2:$G$20000,"OR")=0))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DATOS!$A$2:$A$20000,DATOS!$A12970,DATOS!$D$2:$D$20000,DATOS!$D12970,DATOS!$E$2:$E$20000,DATOS!$E12970,DATOS!$I$2:$I$20000,DATOS!$I12970,DATOS!$G$2:$G$20000,"EX")=0),0))))</f>
      </c>
      <c r="H12970">
        <f>IF(DATOS!$G12970&lt;&gt;"EX",0,--(COUNTIFS(DATOS!$A$2:$A$20000,DATOS!$A12970,DATOS!$D$2:$D$20000,DATOS!$D12970,DATOS!$E$2:$E$20000,DATOS!$E12970,DATOS!$I$2:$I$20000,DATOS!$I12970,DATOS!$G$2:$G$20000,"OR")=0))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DATOS!$A$2:$A$20000,DATOS!$A12971,DATOS!$D$2:$D$20000,DATOS!$D12971,DATOS!$E$2:$E$20000,DATOS!$E12971,DATOS!$I$2:$I$20000,DATOS!$I12971,DATOS!$G$2:$G$20000,"EX")=0),0))))</f>
      </c>
      <c r="H12971">
        <f>IF(DATOS!$G12971&lt;&gt;"EX",0,--(COUNTIFS(DATOS!$A$2:$A$20000,DATOS!$A12971,DATOS!$D$2:$D$20000,DATOS!$D12971,DATOS!$E$2:$E$20000,DATOS!$E12971,DATOS!$I$2:$I$20000,DATOS!$I12971,DATOS!$G$2:$G$20000,"OR")=0))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DATOS!$A$2:$A$20000,DATOS!$A12972,DATOS!$D$2:$D$20000,DATOS!$D12972,DATOS!$E$2:$E$20000,DATOS!$E12972,DATOS!$I$2:$I$20000,DATOS!$I12972,DATOS!$G$2:$G$20000,"EX")=0),0))))</f>
      </c>
      <c r="H12972">
        <f>IF(DATOS!$G12972&lt;&gt;"EX",0,--(COUNTIFS(DATOS!$A$2:$A$20000,DATOS!$A12972,DATOS!$D$2:$D$20000,DATOS!$D12972,DATOS!$E$2:$E$20000,DATOS!$E12972,DATOS!$I$2:$I$20000,DATOS!$I12972,DATOS!$G$2:$G$20000,"OR")=0))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DATOS!$A$2:$A$20000,DATOS!$A12973,DATOS!$D$2:$D$20000,DATOS!$D12973,DATOS!$E$2:$E$20000,DATOS!$E12973,DATOS!$I$2:$I$20000,DATOS!$I12973,DATOS!$G$2:$G$20000,"EX")=0),0))))</f>
      </c>
      <c r="H12973">
        <f>IF(DATOS!$G12973&lt;&gt;"EX",0,--(COUNTIFS(DATOS!$A$2:$A$20000,DATOS!$A12973,DATOS!$D$2:$D$20000,DATOS!$D12973,DATOS!$E$2:$E$20000,DATOS!$E12973,DATOS!$I$2:$I$20000,DATOS!$I12973,DATOS!$G$2:$G$20000,"OR")=0))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DATOS!$A$2:$A$20000,DATOS!$A12974,DATOS!$D$2:$D$20000,DATOS!$D12974,DATOS!$E$2:$E$20000,DATOS!$E12974,DATOS!$I$2:$I$20000,DATOS!$I12974,DATOS!$G$2:$G$20000,"EX")=0),0))))</f>
      </c>
      <c r="H12974">
        <f>IF(DATOS!$G12974&lt;&gt;"EX",0,--(COUNTIFS(DATOS!$A$2:$A$20000,DATOS!$A12974,DATOS!$D$2:$D$20000,DATOS!$D12974,DATOS!$E$2:$E$20000,DATOS!$E12974,DATOS!$I$2:$I$20000,DATOS!$I12974,DATOS!$G$2:$G$20000,"OR")=0))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DATOS!$A$2:$A$20000,DATOS!$A12975,DATOS!$D$2:$D$20000,DATOS!$D12975,DATOS!$E$2:$E$20000,DATOS!$E12975,DATOS!$I$2:$I$20000,DATOS!$I12975,DATOS!$G$2:$G$20000,"EX")=0),0))))</f>
      </c>
      <c r="H12975">
        <f>IF(DATOS!$G12975&lt;&gt;"EX",0,--(COUNTIFS(DATOS!$A$2:$A$20000,DATOS!$A12975,DATOS!$D$2:$D$20000,DATOS!$D12975,DATOS!$E$2:$E$20000,DATOS!$E12975,DATOS!$I$2:$I$20000,DATOS!$I12975,DATOS!$G$2:$G$20000,"OR")=0))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DATOS!$A$2:$A$20000,DATOS!$A12976,DATOS!$D$2:$D$20000,DATOS!$D12976,DATOS!$E$2:$E$20000,DATOS!$E12976,DATOS!$I$2:$I$20000,DATOS!$I12976,DATOS!$G$2:$G$20000,"EX")=0),0))))</f>
      </c>
      <c r="H12976">
        <f>IF(DATOS!$G12976&lt;&gt;"EX",0,--(COUNTIFS(DATOS!$A$2:$A$20000,DATOS!$A12976,DATOS!$D$2:$D$20000,DATOS!$D12976,DATOS!$E$2:$E$20000,DATOS!$E12976,DATOS!$I$2:$I$20000,DATOS!$I12976,DATOS!$G$2:$G$20000,"OR")=0))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DATOS!$A$2:$A$20000,DATOS!$A12977,DATOS!$D$2:$D$20000,DATOS!$D12977,DATOS!$E$2:$E$20000,DATOS!$E12977,DATOS!$I$2:$I$20000,DATOS!$I12977,DATOS!$G$2:$G$20000,"EX")=0),0))))</f>
      </c>
      <c r="H12977">
        <f>IF(DATOS!$G12977&lt;&gt;"EX",0,--(COUNTIFS(DATOS!$A$2:$A$20000,DATOS!$A12977,DATOS!$D$2:$D$20000,DATOS!$D12977,DATOS!$E$2:$E$20000,DATOS!$E12977,DATOS!$I$2:$I$20000,DATOS!$I12977,DATOS!$G$2:$G$20000,"OR")=0))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DATOS!$A$2:$A$20000,DATOS!$A12978,DATOS!$D$2:$D$20000,DATOS!$D12978,DATOS!$E$2:$E$20000,DATOS!$E12978,DATOS!$I$2:$I$20000,DATOS!$I12978,DATOS!$G$2:$G$20000,"EX")=0),0))))</f>
      </c>
      <c r="H12978">
        <f>IF(DATOS!$G12978&lt;&gt;"EX",0,--(COUNTIFS(DATOS!$A$2:$A$20000,DATOS!$A12978,DATOS!$D$2:$D$20000,DATOS!$D12978,DATOS!$E$2:$E$20000,DATOS!$E12978,DATOS!$I$2:$I$20000,DATOS!$I12978,DATOS!$G$2:$G$20000,"OR")=0))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DATOS!$A$2:$A$20000,DATOS!$A12979,DATOS!$D$2:$D$20000,DATOS!$D12979,DATOS!$E$2:$E$20000,DATOS!$E12979,DATOS!$I$2:$I$20000,DATOS!$I12979,DATOS!$G$2:$G$20000,"EX")=0),0))))</f>
      </c>
      <c r="H12979">
        <f>IF(DATOS!$G12979&lt;&gt;"EX",0,--(COUNTIFS(DATOS!$A$2:$A$20000,DATOS!$A12979,DATOS!$D$2:$D$20000,DATOS!$D12979,DATOS!$E$2:$E$20000,DATOS!$E12979,DATOS!$I$2:$I$20000,DATOS!$I12979,DATOS!$G$2:$G$20000,"OR")=0))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DATOS!$A$2:$A$20000,DATOS!$A12980,DATOS!$D$2:$D$20000,DATOS!$D12980,DATOS!$E$2:$E$20000,DATOS!$E12980,DATOS!$I$2:$I$20000,DATOS!$I12980,DATOS!$G$2:$G$20000,"EX")=0),0))))</f>
      </c>
      <c r="H12980">
        <f>IF(DATOS!$G12980&lt;&gt;"EX",0,--(COUNTIFS(DATOS!$A$2:$A$20000,DATOS!$A12980,DATOS!$D$2:$D$20000,DATOS!$D12980,DATOS!$E$2:$E$20000,DATOS!$E12980,DATOS!$I$2:$I$20000,DATOS!$I12980,DATOS!$G$2:$G$20000,"OR")=0))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DATOS!$A$2:$A$20000,DATOS!$A12981,DATOS!$D$2:$D$20000,DATOS!$D12981,DATOS!$E$2:$E$20000,DATOS!$E12981,DATOS!$I$2:$I$20000,DATOS!$I12981,DATOS!$G$2:$G$20000,"EX")=0),0))))</f>
      </c>
      <c r="H12981">
        <f>IF(DATOS!$G12981&lt;&gt;"EX",0,--(COUNTIFS(DATOS!$A$2:$A$20000,DATOS!$A12981,DATOS!$D$2:$D$20000,DATOS!$D12981,DATOS!$E$2:$E$20000,DATOS!$E12981,DATOS!$I$2:$I$20000,DATOS!$I12981,DATOS!$G$2:$G$20000,"OR")=0))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DATOS!$A$2:$A$20000,DATOS!$A12982,DATOS!$D$2:$D$20000,DATOS!$D12982,DATOS!$E$2:$E$20000,DATOS!$E12982,DATOS!$I$2:$I$20000,DATOS!$I12982,DATOS!$G$2:$G$20000,"EX")=0),0))))</f>
      </c>
      <c r="H12982">
        <f>IF(DATOS!$G12982&lt;&gt;"EX",0,--(COUNTIFS(DATOS!$A$2:$A$20000,DATOS!$A12982,DATOS!$D$2:$D$20000,DATOS!$D12982,DATOS!$E$2:$E$20000,DATOS!$E12982,DATOS!$I$2:$I$20000,DATOS!$I12982,DATOS!$G$2:$G$20000,"OR")=0))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DATOS!$A$2:$A$20000,DATOS!$A12983,DATOS!$D$2:$D$20000,DATOS!$D12983,DATOS!$E$2:$E$20000,DATOS!$E12983,DATOS!$I$2:$I$20000,DATOS!$I12983,DATOS!$G$2:$G$20000,"EX")=0),0))))</f>
      </c>
      <c r="H12983">
        <f>IF(DATOS!$G12983&lt;&gt;"EX",0,--(COUNTIFS(DATOS!$A$2:$A$20000,DATOS!$A12983,DATOS!$D$2:$D$20000,DATOS!$D12983,DATOS!$E$2:$E$20000,DATOS!$E12983,DATOS!$I$2:$I$20000,DATOS!$I12983,DATOS!$G$2:$G$20000,"OR")=0))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DATOS!$A$2:$A$20000,DATOS!$A12984,DATOS!$D$2:$D$20000,DATOS!$D12984,DATOS!$E$2:$E$20000,DATOS!$E12984,DATOS!$I$2:$I$20000,DATOS!$I12984,DATOS!$G$2:$G$20000,"EX")=0),0))))</f>
      </c>
      <c r="H12984">
        <f>IF(DATOS!$G12984&lt;&gt;"EX",0,--(COUNTIFS(DATOS!$A$2:$A$20000,DATOS!$A12984,DATOS!$D$2:$D$20000,DATOS!$D12984,DATOS!$E$2:$E$20000,DATOS!$E12984,DATOS!$I$2:$I$20000,DATOS!$I12984,DATOS!$G$2:$G$20000,"OR")=0))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DATOS!$A$2:$A$20000,DATOS!$A12985,DATOS!$D$2:$D$20000,DATOS!$D12985,DATOS!$E$2:$E$20000,DATOS!$E12985,DATOS!$I$2:$I$20000,DATOS!$I12985,DATOS!$G$2:$G$20000,"EX")=0),0))))</f>
      </c>
      <c r="H12985">
        <f>IF(DATOS!$G12985&lt;&gt;"EX",0,--(COUNTIFS(DATOS!$A$2:$A$20000,DATOS!$A12985,DATOS!$D$2:$D$20000,DATOS!$D12985,DATOS!$E$2:$E$20000,DATOS!$E12985,DATOS!$I$2:$I$20000,DATOS!$I12985,DATOS!$G$2:$G$20000,"OR")=0))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DATOS!$A$2:$A$20000,DATOS!$A12986,DATOS!$D$2:$D$20000,DATOS!$D12986,DATOS!$E$2:$E$20000,DATOS!$E12986,DATOS!$I$2:$I$20000,DATOS!$I12986,DATOS!$G$2:$G$20000,"EX")=0),0))))</f>
      </c>
      <c r="H12986">
        <f>IF(DATOS!$G12986&lt;&gt;"EX",0,--(COUNTIFS(DATOS!$A$2:$A$20000,DATOS!$A12986,DATOS!$D$2:$D$20000,DATOS!$D12986,DATOS!$E$2:$E$20000,DATOS!$E12986,DATOS!$I$2:$I$20000,DATOS!$I12986,DATOS!$G$2:$G$20000,"OR")=0))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DATOS!$A$2:$A$20000,DATOS!$A12987,DATOS!$D$2:$D$20000,DATOS!$D12987,DATOS!$E$2:$E$20000,DATOS!$E12987,DATOS!$I$2:$I$20000,DATOS!$I12987,DATOS!$G$2:$G$20000,"EX")=0),0))))</f>
      </c>
      <c r="H12987">
        <f>IF(DATOS!$G12987&lt;&gt;"EX",0,--(COUNTIFS(DATOS!$A$2:$A$20000,DATOS!$A12987,DATOS!$D$2:$D$20000,DATOS!$D12987,DATOS!$E$2:$E$20000,DATOS!$E12987,DATOS!$I$2:$I$20000,DATOS!$I12987,DATOS!$G$2:$G$20000,"OR")=0))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DATOS!$A$2:$A$20000,DATOS!$A12988,DATOS!$D$2:$D$20000,DATOS!$D12988,DATOS!$E$2:$E$20000,DATOS!$E12988,DATOS!$I$2:$I$20000,DATOS!$I12988,DATOS!$G$2:$G$20000,"EX")=0),0))))</f>
      </c>
      <c r="H12988">
        <f>IF(DATOS!$G12988&lt;&gt;"EX",0,--(COUNTIFS(DATOS!$A$2:$A$20000,DATOS!$A12988,DATOS!$D$2:$D$20000,DATOS!$D12988,DATOS!$E$2:$E$20000,DATOS!$E12988,DATOS!$I$2:$I$20000,DATOS!$I12988,DATOS!$G$2:$G$20000,"OR")=0))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DATOS!$A$2:$A$20000,DATOS!$A12989,DATOS!$D$2:$D$20000,DATOS!$D12989,DATOS!$E$2:$E$20000,DATOS!$E12989,DATOS!$I$2:$I$20000,DATOS!$I12989,DATOS!$G$2:$G$20000,"EX")=0),0))))</f>
      </c>
      <c r="H12989">
        <f>IF(DATOS!$G12989&lt;&gt;"EX",0,--(COUNTIFS(DATOS!$A$2:$A$20000,DATOS!$A12989,DATOS!$D$2:$D$20000,DATOS!$D12989,DATOS!$E$2:$E$20000,DATOS!$E12989,DATOS!$I$2:$I$20000,DATOS!$I12989,DATOS!$G$2:$G$20000,"OR")=0))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DATOS!$A$2:$A$20000,DATOS!$A12990,DATOS!$D$2:$D$20000,DATOS!$D12990,DATOS!$E$2:$E$20000,DATOS!$E12990,DATOS!$I$2:$I$20000,DATOS!$I12990,DATOS!$G$2:$G$20000,"EX")=0),0))))</f>
      </c>
      <c r="H12990">
        <f>IF(DATOS!$G12990&lt;&gt;"EX",0,--(COUNTIFS(DATOS!$A$2:$A$20000,DATOS!$A12990,DATOS!$D$2:$D$20000,DATOS!$D12990,DATOS!$E$2:$E$20000,DATOS!$E12990,DATOS!$I$2:$I$20000,DATOS!$I12990,DATOS!$G$2:$G$20000,"OR")=0))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DATOS!$A$2:$A$20000,DATOS!$A12991,DATOS!$D$2:$D$20000,DATOS!$D12991,DATOS!$E$2:$E$20000,DATOS!$E12991,DATOS!$I$2:$I$20000,DATOS!$I12991,DATOS!$G$2:$G$20000,"EX")=0),0))))</f>
      </c>
      <c r="H12991">
        <f>IF(DATOS!$G12991&lt;&gt;"EX",0,--(COUNTIFS(DATOS!$A$2:$A$20000,DATOS!$A12991,DATOS!$D$2:$D$20000,DATOS!$D12991,DATOS!$E$2:$E$20000,DATOS!$E12991,DATOS!$I$2:$I$20000,DATOS!$I12991,DATOS!$G$2:$G$20000,"OR")=0))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DATOS!$A$2:$A$20000,DATOS!$A12992,DATOS!$D$2:$D$20000,DATOS!$D12992,DATOS!$E$2:$E$20000,DATOS!$E12992,DATOS!$I$2:$I$20000,DATOS!$I12992,DATOS!$G$2:$G$20000,"EX")=0),0))))</f>
      </c>
      <c r="H12992">
        <f>IF(DATOS!$G12992&lt;&gt;"EX",0,--(COUNTIFS(DATOS!$A$2:$A$20000,DATOS!$A12992,DATOS!$D$2:$D$20000,DATOS!$D12992,DATOS!$E$2:$E$20000,DATOS!$E12992,DATOS!$I$2:$I$20000,DATOS!$I12992,DATOS!$G$2:$G$20000,"OR")=0))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DATOS!$A$2:$A$20000,DATOS!$A12993,DATOS!$D$2:$D$20000,DATOS!$D12993,DATOS!$E$2:$E$20000,DATOS!$E12993,DATOS!$I$2:$I$20000,DATOS!$I12993,DATOS!$G$2:$G$20000,"EX")=0),0))))</f>
      </c>
      <c r="H12993">
        <f>IF(DATOS!$G12993&lt;&gt;"EX",0,--(COUNTIFS(DATOS!$A$2:$A$20000,DATOS!$A12993,DATOS!$D$2:$D$20000,DATOS!$D12993,DATOS!$E$2:$E$20000,DATOS!$E12993,DATOS!$I$2:$I$20000,DATOS!$I12993,DATOS!$G$2:$G$20000,"OR")=0))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DATOS!$A$2:$A$20000,DATOS!$A12994,DATOS!$D$2:$D$20000,DATOS!$D12994,DATOS!$E$2:$E$20000,DATOS!$E12994,DATOS!$I$2:$I$20000,DATOS!$I12994,DATOS!$G$2:$G$20000,"EX")=0),0))))</f>
      </c>
      <c r="H12994">
        <f>IF(DATOS!$G12994&lt;&gt;"EX",0,--(COUNTIFS(DATOS!$A$2:$A$20000,DATOS!$A12994,DATOS!$D$2:$D$20000,DATOS!$D12994,DATOS!$E$2:$E$20000,DATOS!$E12994,DATOS!$I$2:$I$20000,DATOS!$I12994,DATOS!$G$2:$G$20000,"OR")=0))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DATOS!$A$2:$A$20000,DATOS!$A12995,DATOS!$D$2:$D$20000,DATOS!$D12995,DATOS!$E$2:$E$20000,DATOS!$E12995,DATOS!$I$2:$I$20000,DATOS!$I12995,DATOS!$G$2:$G$20000,"EX")=0),0))))</f>
      </c>
      <c r="H12995">
        <f>IF(DATOS!$G12995&lt;&gt;"EX",0,--(COUNTIFS(DATOS!$A$2:$A$20000,DATOS!$A12995,DATOS!$D$2:$D$20000,DATOS!$D12995,DATOS!$E$2:$E$20000,DATOS!$E12995,DATOS!$I$2:$I$20000,DATOS!$I12995,DATOS!$G$2:$G$20000,"OR")=0))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DATOS!$A$2:$A$20000,DATOS!$A12996,DATOS!$D$2:$D$20000,DATOS!$D12996,DATOS!$E$2:$E$20000,DATOS!$E12996,DATOS!$I$2:$I$20000,DATOS!$I12996,DATOS!$G$2:$G$20000,"EX")=0),0))))</f>
      </c>
      <c r="H12996">
        <f>IF(DATOS!$G12996&lt;&gt;"EX",0,--(COUNTIFS(DATOS!$A$2:$A$20000,DATOS!$A12996,DATOS!$D$2:$D$20000,DATOS!$D12996,DATOS!$E$2:$E$20000,DATOS!$E12996,DATOS!$I$2:$I$20000,DATOS!$I12996,DATOS!$G$2:$G$20000,"OR")=0))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DATOS!$A$2:$A$20000,DATOS!$A12997,DATOS!$D$2:$D$20000,DATOS!$D12997,DATOS!$E$2:$E$20000,DATOS!$E12997,DATOS!$I$2:$I$20000,DATOS!$I12997,DATOS!$G$2:$G$20000,"EX")=0),0))))</f>
      </c>
      <c r="H12997">
        <f>IF(DATOS!$G12997&lt;&gt;"EX",0,--(COUNTIFS(DATOS!$A$2:$A$20000,DATOS!$A12997,DATOS!$D$2:$D$20000,DATOS!$D12997,DATOS!$E$2:$E$20000,DATOS!$E12997,DATOS!$I$2:$I$20000,DATOS!$I12997,DATOS!$G$2:$G$20000,"OR")=0))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DATOS!$A$2:$A$20000,DATOS!$A12998,DATOS!$D$2:$D$20000,DATOS!$D12998,DATOS!$E$2:$E$20000,DATOS!$E12998,DATOS!$I$2:$I$20000,DATOS!$I12998,DATOS!$G$2:$G$20000,"EX")=0),0))))</f>
      </c>
      <c r="H12998">
        <f>IF(DATOS!$G12998&lt;&gt;"EX",0,--(COUNTIFS(DATOS!$A$2:$A$20000,DATOS!$A12998,DATOS!$D$2:$D$20000,DATOS!$D12998,DATOS!$E$2:$E$20000,DATOS!$E12998,DATOS!$I$2:$I$20000,DATOS!$I12998,DATOS!$G$2:$G$20000,"OR")=0))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DATOS!$A$2:$A$20000,DATOS!$A12999,DATOS!$D$2:$D$20000,DATOS!$D12999,DATOS!$E$2:$E$20000,DATOS!$E12999,DATOS!$I$2:$I$20000,DATOS!$I12999,DATOS!$G$2:$G$20000,"EX")=0),0))))</f>
      </c>
      <c r="H12999">
        <f>IF(DATOS!$G12999&lt;&gt;"EX",0,--(COUNTIFS(DATOS!$A$2:$A$20000,DATOS!$A12999,DATOS!$D$2:$D$20000,DATOS!$D12999,DATOS!$E$2:$E$20000,DATOS!$E12999,DATOS!$I$2:$I$20000,DATOS!$I12999,DATOS!$G$2:$G$20000,"OR")=0))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DATOS!$A$2:$A$20000,DATOS!$A13000,DATOS!$D$2:$D$20000,DATOS!$D13000,DATOS!$E$2:$E$20000,DATOS!$E13000,DATOS!$I$2:$I$20000,DATOS!$I13000,DATOS!$G$2:$G$20000,"EX")=0),0))))</f>
      </c>
      <c r="H13000">
        <f>IF(DATOS!$G13000&lt;&gt;"EX",0,--(COUNTIFS(DATOS!$A$2:$A$20000,DATOS!$A13000,DATOS!$D$2:$D$20000,DATOS!$D13000,DATOS!$E$2:$E$20000,DATOS!$E13000,DATOS!$I$2:$I$20000,DATOS!$I13000,DATOS!$G$2:$G$20000,"OR")=0))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DATOS!$A$2:$A$20000,DATOS!$A13001,DATOS!$D$2:$D$20000,DATOS!$D13001,DATOS!$E$2:$E$20000,DATOS!$E13001,DATOS!$I$2:$I$20000,DATOS!$I13001,DATOS!$G$2:$G$20000,"EX")=0),0))))</f>
      </c>
      <c r="H13001">
        <f>IF(DATOS!$G13001&lt;&gt;"EX",0,--(COUNTIFS(DATOS!$A$2:$A$20000,DATOS!$A13001,DATOS!$D$2:$D$20000,DATOS!$D13001,DATOS!$E$2:$E$20000,DATOS!$E13001,DATOS!$I$2:$I$20000,DATOS!$I13001,DATOS!$G$2:$G$20000,"OR")=0))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DATOS!$A$2:$A$20000,DATOS!$A13002,DATOS!$D$2:$D$20000,DATOS!$D13002,DATOS!$E$2:$E$20000,DATOS!$E13002,DATOS!$I$2:$I$20000,DATOS!$I13002,DATOS!$G$2:$G$20000,"EX")=0),0))))</f>
      </c>
      <c r="H13002">
        <f>IF(DATOS!$G13002&lt;&gt;"EX",0,--(COUNTIFS(DATOS!$A$2:$A$20000,DATOS!$A13002,DATOS!$D$2:$D$20000,DATOS!$D13002,DATOS!$E$2:$E$20000,DATOS!$E13002,DATOS!$I$2:$I$20000,DATOS!$I13002,DATOS!$G$2:$G$20000,"OR")=0))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DATOS!$A$2:$A$20000,DATOS!$A13003,DATOS!$D$2:$D$20000,DATOS!$D13003,DATOS!$E$2:$E$20000,DATOS!$E13003,DATOS!$I$2:$I$20000,DATOS!$I13003,DATOS!$G$2:$G$20000,"EX")=0),0))))</f>
      </c>
      <c r="H13003">
        <f>IF(DATOS!$G13003&lt;&gt;"EX",0,--(COUNTIFS(DATOS!$A$2:$A$20000,DATOS!$A13003,DATOS!$D$2:$D$20000,DATOS!$D13003,DATOS!$E$2:$E$20000,DATOS!$E13003,DATOS!$I$2:$I$20000,DATOS!$I13003,DATOS!$G$2:$G$20000,"OR")=0))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DATOS!$A$2:$A$20000,DATOS!$A13004,DATOS!$D$2:$D$20000,DATOS!$D13004,DATOS!$E$2:$E$20000,DATOS!$E13004,DATOS!$I$2:$I$20000,DATOS!$I13004,DATOS!$G$2:$G$20000,"EX")=0),0))))</f>
      </c>
      <c r="H13004">
        <f>IF(DATOS!$G13004&lt;&gt;"EX",0,--(COUNTIFS(DATOS!$A$2:$A$20000,DATOS!$A13004,DATOS!$D$2:$D$20000,DATOS!$D13004,DATOS!$E$2:$E$20000,DATOS!$E13004,DATOS!$I$2:$I$20000,DATOS!$I13004,DATOS!$G$2:$G$20000,"OR")=0))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DATOS!$A$2:$A$20000,DATOS!$A13005,DATOS!$D$2:$D$20000,DATOS!$D13005,DATOS!$E$2:$E$20000,DATOS!$E13005,DATOS!$I$2:$I$20000,DATOS!$I13005,DATOS!$G$2:$G$20000,"EX")=0),0))))</f>
      </c>
      <c r="H13005">
        <f>IF(DATOS!$G13005&lt;&gt;"EX",0,--(COUNTIFS(DATOS!$A$2:$A$20000,DATOS!$A13005,DATOS!$D$2:$D$20000,DATOS!$D13005,DATOS!$E$2:$E$20000,DATOS!$E13005,DATOS!$I$2:$I$20000,DATOS!$I13005,DATOS!$G$2:$G$20000,"OR")=0))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DATOS!$A$2:$A$20000,DATOS!$A13006,DATOS!$D$2:$D$20000,DATOS!$D13006,DATOS!$E$2:$E$20000,DATOS!$E13006,DATOS!$I$2:$I$20000,DATOS!$I13006,DATOS!$G$2:$G$20000,"EX")=0),0))))</f>
      </c>
      <c r="H13006">
        <f>IF(DATOS!$G13006&lt;&gt;"EX",0,--(COUNTIFS(DATOS!$A$2:$A$20000,DATOS!$A13006,DATOS!$D$2:$D$20000,DATOS!$D13006,DATOS!$E$2:$E$20000,DATOS!$E13006,DATOS!$I$2:$I$20000,DATOS!$I13006,DATOS!$G$2:$G$20000,"OR")=0))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DATOS!$A$2:$A$20000,DATOS!$A13007,DATOS!$D$2:$D$20000,DATOS!$D13007,DATOS!$E$2:$E$20000,DATOS!$E13007,DATOS!$I$2:$I$20000,DATOS!$I13007,DATOS!$G$2:$G$20000,"EX")=0),0))))</f>
      </c>
      <c r="H13007">
        <f>IF(DATOS!$G13007&lt;&gt;"EX",0,--(COUNTIFS(DATOS!$A$2:$A$20000,DATOS!$A13007,DATOS!$D$2:$D$20000,DATOS!$D13007,DATOS!$E$2:$E$20000,DATOS!$E13007,DATOS!$I$2:$I$20000,DATOS!$I13007,DATOS!$G$2:$G$20000,"OR")=0))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DATOS!$A$2:$A$20000,DATOS!$A13008,DATOS!$D$2:$D$20000,DATOS!$D13008,DATOS!$E$2:$E$20000,DATOS!$E13008,DATOS!$I$2:$I$20000,DATOS!$I13008,DATOS!$G$2:$G$20000,"EX")=0),0))))</f>
      </c>
      <c r="H13008">
        <f>IF(DATOS!$G13008&lt;&gt;"EX",0,--(COUNTIFS(DATOS!$A$2:$A$20000,DATOS!$A13008,DATOS!$D$2:$D$20000,DATOS!$D13008,DATOS!$E$2:$E$20000,DATOS!$E13008,DATOS!$I$2:$I$20000,DATOS!$I13008,DATOS!$G$2:$G$20000,"OR")=0))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DATOS!$A$2:$A$20000,DATOS!$A13009,DATOS!$D$2:$D$20000,DATOS!$D13009,DATOS!$E$2:$E$20000,DATOS!$E13009,DATOS!$I$2:$I$20000,DATOS!$I13009,DATOS!$G$2:$G$20000,"EX")=0),0))))</f>
      </c>
      <c r="H13009">
        <f>IF(DATOS!$G13009&lt;&gt;"EX",0,--(COUNTIFS(DATOS!$A$2:$A$20000,DATOS!$A13009,DATOS!$D$2:$D$20000,DATOS!$D13009,DATOS!$E$2:$E$20000,DATOS!$E13009,DATOS!$I$2:$I$20000,DATOS!$I13009,DATOS!$G$2:$G$20000,"OR")=0))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DATOS!$A$2:$A$20000,DATOS!$A13010,DATOS!$D$2:$D$20000,DATOS!$D13010,DATOS!$E$2:$E$20000,DATOS!$E13010,DATOS!$I$2:$I$20000,DATOS!$I13010,DATOS!$G$2:$G$20000,"EX")=0),0))))</f>
      </c>
      <c r="H13010">
        <f>IF(DATOS!$G13010&lt;&gt;"EX",0,--(COUNTIFS(DATOS!$A$2:$A$20000,DATOS!$A13010,DATOS!$D$2:$D$20000,DATOS!$D13010,DATOS!$E$2:$E$20000,DATOS!$E13010,DATOS!$I$2:$I$20000,DATOS!$I13010,DATOS!$G$2:$G$20000,"OR")=0))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DATOS!$A$2:$A$20000,DATOS!$A13011,DATOS!$D$2:$D$20000,DATOS!$D13011,DATOS!$E$2:$E$20000,DATOS!$E13011,DATOS!$I$2:$I$20000,DATOS!$I13011,DATOS!$G$2:$G$20000,"EX")=0),0))))</f>
      </c>
      <c r="H13011">
        <f>IF(DATOS!$G13011&lt;&gt;"EX",0,--(COUNTIFS(DATOS!$A$2:$A$20000,DATOS!$A13011,DATOS!$D$2:$D$20000,DATOS!$D13011,DATOS!$E$2:$E$20000,DATOS!$E13011,DATOS!$I$2:$I$20000,DATOS!$I13011,DATOS!$G$2:$G$20000,"OR")=0))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DATOS!$A$2:$A$20000,DATOS!$A13012,DATOS!$D$2:$D$20000,DATOS!$D13012,DATOS!$E$2:$E$20000,DATOS!$E13012,DATOS!$I$2:$I$20000,DATOS!$I13012,DATOS!$G$2:$G$20000,"EX")=0),0))))</f>
      </c>
      <c r="H13012">
        <f>IF(DATOS!$G13012&lt;&gt;"EX",0,--(COUNTIFS(DATOS!$A$2:$A$20000,DATOS!$A13012,DATOS!$D$2:$D$20000,DATOS!$D13012,DATOS!$E$2:$E$20000,DATOS!$E13012,DATOS!$I$2:$I$20000,DATOS!$I13012,DATOS!$G$2:$G$20000,"OR")=0))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DATOS!$A$2:$A$20000,DATOS!$A13013,DATOS!$D$2:$D$20000,DATOS!$D13013,DATOS!$E$2:$E$20000,DATOS!$E13013,DATOS!$I$2:$I$20000,DATOS!$I13013,DATOS!$G$2:$G$20000,"EX")=0),0))))</f>
      </c>
      <c r="H13013">
        <f>IF(DATOS!$G13013&lt;&gt;"EX",0,--(COUNTIFS(DATOS!$A$2:$A$20000,DATOS!$A13013,DATOS!$D$2:$D$20000,DATOS!$D13013,DATOS!$E$2:$E$20000,DATOS!$E13013,DATOS!$I$2:$I$20000,DATOS!$I13013,DATOS!$G$2:$G$20000,"OR")=0))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DATOS!$A$2:$A$20000,DATOS!$A13014,DATOS!$D$2:$D$20000,DATOS!$D13014,DATOS!$E$2:$E$20000,DATOS!$E13014,DATOS!$I$2:$I$20000,DATOS!$I13014,DATOS!$G$2:$G$20000,"EX")=0),0))))</f>
      </c>
      <c r="H13014">
        <f>IF(DATOS!$G13014&lt;&gt;"EX",0,--(COUNTIFS(DATOS!$A$2:$A$20000,DATOS!$A13014,DATOS!$D$2:$D$20000,DATOS!$D13014,DATOS!$E$2:$E$20000,DATOS!$E13014,DATOS!$I$2:$I$20000,DATOS!$I13014,DATOS!$G$2:$G$20000,"OR")=0))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DATOS!$A$2:$A$20000,DATOS!$A13015,DATOS!$D$2:$D$20000,DATOS!$D13015,DATOS!$E$2:$E$20000,DATOS!$E13015,DATOS!$I$2:$I$20000,DATOS!$I13015,DATOS!$G$2:$G$20000,"EX")=0),0))))</f>
      </c>
      <c r="H13015">
        <f>IF(DATOS!$G13015&lt;&gt;"EX",0,--(COUNTIFS(DATOS!$A$2:$A$20000,DATOS!$A13015,DATOS!$D$2:$D$20000,DATOS!$D13015,DATOS!$E$2:$E$20000,DATOS!$E13015,DATOS!$I$2:$I$20000,DATOS!$I13015,DATOS!$G$2:$G$20000,"OR")=0))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DATOS!$A$2:$A$20000,DATOS!$A13016,DATOS!$D$2:$D$20000,DATOS!$D13016,DATOS!$E$2:$E$20000,DATOS!$E13016,DATOS!$I$2:$I$20000,DATOS!$I13016,DATOS!$G$2:$G$20000,"EX")=0),0))))</f>
      </c>
      <c r="H13016">
        <f>IF(DATOS!$G13016&lt;&gt;"EX",0,--(COUNTIFS(DATOS!$A$2:$A$20000,DATOS!$A13016,DATOS!$D$2:$D$20000,DATOS!$D13016,DATOS!$E$2:$E$20000,DATOS!$E13016,DATOS!$I$2:$I$20000,DATOS!$I13016,DATOS!$G$2:$G$20000,"OR")=0))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DATOS!$A$2:$A$20000,DATOS!$A13017,DATOS!$D$2:$D$20000,DATOS!$D13017,DATOS!$E$2:$E$20000,DATOS!$E13017,DATOS!$I$2:$I$20000,DATOS!$I13017,DATOS!$G$2:$G$20000,"EX")=0),0))))</f>
      </c>
      <c r="H13017">
        <f>IF(DATOS!$G13017&lt;&gt;"EX",0,--(COUNTIFS(DATOS!$A$2:$A$20000,DATOS!$A13017,DATOS!$D$2:$D$20000,DATOS!$D13017,DATOS!$E$2:$E$20000,DATOS!$E13017,DATOS!$I$2:$I$20000,DATOS!$I13017,DATOS!$G$2:$G$20000,"OR")=0))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DATOS!$A$2:$A$20000,DATOS!$A13018,DATOS!$D$2:$D$20000,DATOS!$D13018,DATOS!$E$2:$E$20000,DATOS!$E13018,DATOS!$I$2:$I$20000,DATOS!$I13018,DATOS!$G$2:$G$20000,"EX")=0),0))))</f>
      </c>
      <c r="H13018">
        <f>IF(DATOS!$G13018&lt;&gt;"EX",0,--(COUNTIFS(DATOS!$A$2:$A$20000,DATOS!$A13018,DATOS!$D$2:$D$20000,DATOS!$D13018,DATOS!$E$2:$E$20000,DATOS!$E13018,DATOS!$I$2:$I$20000,DATOS!$I13018,DATOS!$G$2:$G$20000,"OR")=0))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DATOS!$A$2:$A$20000,DATOS!$A13019,DATOS!$D$2:$D$20000,DATOS!$D13019,DATOS!$E$2:$E$20000,DATOS!$E13019,DATOS!$I$2:$I$20000,DATOS!$I13019,DATOS!$G$2:$G$20000,"EX")=0),0))))</f>
      </c>
      <c r="H13019">
        <f>IF(DATOS!$G13019&lt;&gt;"EX",0,--(COUNTIFS(DATOS!$A$2:$A$20000,DATOS!$A13019,DATOS!$D$2:$D$20000,DATOS!$D13019,DATOS!$E$2:$E$20000,DATOS!$E13019,DATOS!$I$2:$I$20000,DATOS!$I13019,DATOS!$G$2:$G$20000,"OR")=0))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DATOS!$A$2:$A$20000,DATOS!$A13020,DATOS!$D$2:$D$20000,DATOS!$D13020,DATOS!$E$2:$E$20000,DATOS!$E13020,DATOS!$I$2:$I$20000,DATOS!$I13020,DATOS!$G$2:$G$20000,"EX")=0),0))))</f>
      </c>
      <c r="H13020">
        <f>IF(DATOS!$G13020&lt;&gt;"EX",0,--(COUNTIFS(DATOS!$A$2:$A$20000,DATOS!$A13020,DATOS!$D$2:$D$20000,DATOS!$D13020,DATOS!$E$2:$E$20000,DATOS!$E13020,DATOS!$I$2:$I$20000,DATOS!$I13020,DATOS!$G$2:$G$20000,"OR")=0))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DATOS!$A$2:$A$20000,DATOS!$A13021,DATOS!$D$2:$D$20000,DATOS!$D13021,DATOS!$E$2:$E$20000,DATOS!$E13021,DATOS!$I$2:$I$20000,DATOS!$I13021,DATOS!$G$2:$G$20000,"EX")=0),0))))</f>
      </c>
      <c r="H13021">
        <f>IF(DATOS!$G13021&lt;&gt;"EX",0,--(COUNTIFS(DATOS!$A$2:$A$20000,DATOS!$A13021,DATOS!$D$2:$D$20000,DATOS!$D13021,DATOS!$E$2:$E$20000,DATOS!$E13021,DATOS!$I$2:$I$20000,DATOS!$I13021,DATOS!$G$2:$G$20000,"OR")=0))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DATOS!$A$2:$A$20000,DATOS!$A13022,DATOS!$D$2:$D$20000,DATOS!$D13022,DATOS!$E$2:$E$20000,DATOS!$E13022,DATOS!$I$2:$I$20000,DATOS!$I13022,DATOS!$G$2:$G$20000,"EX")=0),0))))</f>
      </c>
      <c r="H13022">
        <f>IF(DATOS!$G13022&lt;&gt;"EX",0,--(COUNTIFS(DATOS!$A$2:$A$20000,DATOS!$A13022,DATOS!$D$2:$D$20000,DATOS!$D13022,DATOS!$E$2:$E$20000,DATOS!$E13022,DATOS!$I$2:$I$20000,DATOS!$I13022,DATOS!$G$2:$G$20000,"OR")=0))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DATOS!$A$2:$A$20000,DATOS!$A13023,DATOS!$D$2:$D$20000,DATOS!$D13023,DATOS!$E$2:$E$20000,DATOS!$E13023,DATOS!$I$2:$I$20000,DATOS!$I13023,DATOS!$G$2:$G$20000,"EX")=0),0))))</f>
      </c>
      <c r="H13023">
        <f>IF(DATOS!$G13023&lt;&gt;"EX",0,--(COUNTIFS(DATOS!$A$2:$A$20000,DATOS!$A13023,DATOS!$D$2:$D$20000,DATOS!$D13023,DATOS!$E$2:$E$20000,DATOS!$E13023,DATOS!$I$2:$I$20000,DATOS!$I13023,DATOS!$G$2:$G$20000,"OR")=0))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DATOS!$A$2:$A$20000,DATOS!$A13024,DATOS!$D$2:$D$20000,DATOS!$D13024,DATOS!$E$2:$E$20000,DATOS!$E13024,DATOS!$I$2:$I$20000,DATOS!$I13024,DATOS!$G$2:$G$20000,"EX")=0),0))))</f>
      </c>
      <c r="H13024">
        <f>IF(DATOS!$G13024&lt;&gt;"EX",0,--(COUNTIFS(DATOS!$A$2:$A$20000,DATOS!$A13024,DATOS!$D$2:$D$20000,DATOS!$D13024,DATOS!$E$2:$E$20000,DATOS!$E13024,DATOS!$I$2:$I$20000,DATOS!$I13024,DATOS!$G$2:$G$20000,"OR")=0))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DATOS!$A$2:$A$20000,DATOS!$A13025,DATOS!$D$2:$D$20000,DATOS!$D13025,DATOS!$E$2:$E$20000,DATOS!$E13025,DATOS!$I$2:$I$20000,DATOS!$I13025,DATOS!$G$2:$G$20000,"EX")=0),0))))</f>
      </c>
      <c r="H13025">
        <f>IF(DATOS!$G13025&lt;&gt;"EX",0,--(COUNTIFS(DATOS!$A$2:$A$20000,DATOS!$A13025,DATOS!$D$2:$D$20000,DATOS!$D13025,DATOS!$E$2:$E$20000,DATOS!$E13025,DATOS!$I$2:$I$20000,DATOS!$I13025,DATOS!$G$2:$G$20000,"OR")=0))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DATOS!$A$2:$A$20000,DATOS!$A13026,DATOS!$D$2:$D$20000,DATOS!$D13026,DATOS!$E$2:$E$20000,DATOS!$E13026,DATOS!$I$2:$I$20000,DATOS!$I13026,DATOS!$G$2:$G$20000,"EX")=0),0))))</f>
      </c>
      <c r="H13026">
        <f>IF(DATOS!$G13026&lt;&gt;"EX",0,--(COUNTIFS(DATOS!$A$2:$A$20000,DATOS!$A13026,DATOS!$D$2:$D$20000,DATOS!$D13026,DATOS!$E$2:$E$20000,DATOS!$E13026,DATOS!$I$2:$I$20000,DATOS!$I13026,DATOS!$G$2:$G$20000,"OR")=0))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DATOS!$A$2:$A$20000,DATOS!$A13027,DATOS!$D$2:$D$20000,DATOS!$D13027,DATOS!$E$2:$E$20000,DATOS!$E13027,DATOS!$I$2:$I$20000,DATOS!$I13027,DATOS!$G$2:$G$20000,"EX")=0),0))))</f>
      </c>
      <c r="H13027">
        <f>IF(DATOS!$G13027&lt;&gt;"EX",0,--(COUNTIFS(DATOS!$A$2:$A$20000,DATOS!$A13027,DATOS!$D$2:$D$20000,DATOS!$D13027,DATOS!$E$2:$E$20000,DATOS!$E13027,DATOS!$I$2:$I$20000,DATOS!$I13027,DATOS!$G$2:$G$20000,"OR")=0))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DATOS!$A$2:$A$20000,DATOS!$A13028,DATOS!$D$2:$D$20000,DATOS!$D13028,DATOS!$E$2:$E$20000,DATOS!$E13028,DATOS!$I$2:$I$20000,DATOS!$I13028,DATOS!$G$2:$G$20000,"EX")=0),0))))</f>
      </c>
      <c r="H13028">
        <f>IF(DATOS!$G13028&lt;&gt;"EX",0,--(COUNTIFS(DATOS!$A$2:$A$20000,DATOS!$A13028,DATOS!$D$2:$D$20000,DATOS!$D13028,DATOS!$E$2:$E$20000,DATOS!$E13028,DATOS!$I$2:$I$20000,DATOS!$I13028,DATOS!$G$2:$G$20000,"OR")=0))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DATOS!$A$2:$A$20000,DATOS!$A13029,DATOS!$D$2:$D$20000,DATOS!$D13029,DATOS!$E$2:$E$20000,DATOS!$E13029,DATOS!$I$2:$I$20000,DATOS!$I13029,DATOS!$G$2:$G$20000,"EX")=0),0))))</f>
      </c>
      <c r="H13029">
        <f>IF(DATOS!$G13029&lt;&gt;"EX",0,--(COUNTIFS(DATOS!$A$2:$A$20000,DATOS!$A13029,DATOS!$D$2:$D$20000,DATOS!$D13029,DATOS!$E$2:$E$20000,DATOS!$E13029,DATOS!$I$2:$I$20000,DATOS!$I13029,DATOS!$G$2:$G$20000,"OR")=0))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DATOS!$A$2:$A$20000,DATOS!$A13030,DATOS!$D$2:$D$20000,DATOS!$D13030,DATOS!$E$2:$E$20000,DATOS!$E13030,DATOS!$I$2:$I$20000,DATOS!$I13030,DATOS!$G$2:$G$20000,"EX")=0),0))))</f>
      </c>
      <c r="H13030">
        <f>IF(DATOS!$G13030&lt;&gt;"EX",0,--(COUNTIFS(DATOS!$A$2:$A$20000,DATOS!$A13030,DATOS!$D$2:$D$20000,DATOS!$D13030,DATOS!$E$2:$E$20000,DATOS!$E13030,DATOS!$I$2:$I$20000,DATOS!$I13030,DATOS!$G$2:$G$20000,"OR")=0))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DATOS!$A$2:$A$20000,DATOS!$A13031,DATOS!$D$2:$D$20000,DATOS!$D13031,DATOS!$E$2:$E$20000,DATOS!$E13031,DATOS!$I$2:$I$20000,DATOS!$I13031,DATOS!$G$2:$G$20000,"EX")=0),0))))</f>
      </c>
      <c r="H13031">
        <f>IF(DATOS!$G13031&lt;&gt;"EX",0,--(COUNTIFS(DATOS!$A$2:$A$20000,DATOS!$A13031,DATOS!$D$2:$D$20000,DATOS!$D13031,DATOS!$E$2:$E$20000,DATOS!$E13031,DATOS!$I$2:$I$20000,DATOS!$I13031,DATOS!$G$2:$G$20000,"OR")=0))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DATOS!$A$2:$A$20000,DATOS!$A13032,DATOS!$D$2:$D$20000,DATOS!$D13032,DATOS!$E$2:$E$20000,DATOS!$E13032,DATOS!$I$2:$I$20000,DATOS!$I13032,DATOS!$G$2:$G$20000,"EX")=0),0))))</f>
      </c>
      <c r="H13032">
        <f>IF(DATOS!$G13032&lt;&gt;"EX",0,--(COUNTIFS(DATOS!$A$2:$A$20000,DATOS!$A13032,DATOS!$D$2:$D$20000,DATOS!$D13032,DATOS!$E$2:$E$20000,DATOS!$E13032,DATOS!$I$2:$I$20000,DATOS!$I13032,DATOS!$G$2:$G$20000,"OR")=0))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DATOS!$A$2:$A$20000,DATOS!$A13033,DATOS!$D$2:$D$20000,DATOS!$D13033,DATOS!$E$2:$E$20000,DATOS!$E13033,DATOS!$I$2:$I$20000,DATOS!$I13033,DATOS!$G$2:$G$20000,"EX")=0),0))))</f>
      </c>
      <c r="H13033">
        <f>IF(DATOS!$G13033&lt;&gt;"EX",0,--(COUNTIFS(DATOS!$A$2:$A$20000,DATOS!$A13033,DATOS!$D$2:$D$20000,DATOS!$D13033,DATOS!$E$2:$E$20000,DATOS!$E13033,DATOS!$I$2:$I$20000,DATOS!$I13033,DATOS!$G$2:$G$20000,"OR")=0))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DATOS!$A$2:$A$20000,DATOS!$A13034,DATOS!$D$2:$D$20000,DATOS!$D13034,DATOS!$E$2:$E$20000,DATOS!$E13034,DATOS!$I$2:$I$20000,DATOS!$I13034,DATOS!$G$2:$G$20000,"EX")=0),0))))</f>
      </c>
      <c r="H13034">
        <f>IF(DATOS!$G13034&lt;&gt;"EX",0,--(COUNTIFS(DATOS!$A$2:$A$20000,DATOS!$A13034,DATOS!$D$2:$D$20000,DATOS!$D13034,DATOS!$E$2:$E$20000,DATOS!$E13034,DATOS!$I$2:$I$20000,DATOS!$I13034,DATOS!$G$2:$G$20000,"OR")=0))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DATOS!$A$2:$A$20000,DATOS!$A13035,DATOS!$D$2:$D$20000,DATOS!$D13035,DATOS!$E$2:$E$20000,DATOS!$E13035,DATOS!$I$2:$I$20000,DATOS!$I13035,DATOS!$G$2:$G$20000,"EX")=0),0))))</f>
      </c>
      <c r="H13035">
        <f>IF(DATOS!$G13035&lt;&gt;"EX",0,--(COUNTIFS(DATOS!$A$2:$A$20000,DATOS!$A13035,DATOS!$D$2:$D$20000,DATOS!$D13035,DATOS!$E$2:$E$20000,DATOS!$E13035,DATOS!$I$2:$I$20000,DATOS!$I13035,DATOS!$G$2:$G$20000,"OR")=0))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DATOS!$A$2:$A$20000,DATOS!$A13036,DATOS!$D$2:$D$20000,DATOS!$D13036,DATOS!$E$2:$E$20000,DATOS!$E13036,DATOS!$I$2:$I$20000,DATOS!$I13036,DATOS!$G$2:$G$20000,"EX")=0),0))))</f>
      </c>
      <c r="H13036">
        <f>IF(DATOS!$G13036&lt;&gt;"EX",0,--(COUNTIFS(DATOS!$A$2:$A$20000,DATOS!$A13036,DATOS!$D$2:$D$20000,DATOS!$D13036,DATOS!$E$2:$E$20000,DATOS!$E13036,DATOS!$I$2:$I$20000,DATOS!$I13036,DATOS!$G$2:$G$20000,"OR")=0))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DATOS!$A$2:$A$20000,DATOS!$A13037,DATOS!$D$2:$D$20000,DATOS!$D13037,DATOS!$E$2:$E$20000,DATOS!$E13037,DATOS!$I$2:$I$20000,DATOS!$I13037,DATOS!$G$2:$G$20000,"EX")=0),0))))</f>
      </c>
      <c r="H13037">
        <f>IF(DATOS!$G13037&lt;&gt;"EX",0,--(COUNTIFS(DATOS!$A$2:$A$20000,DATOS!$A13037,DATOS!$D$2:$D$20000,DATOS!$D13037,DATOS!$E$2:$E$20000,DATOS!$E13037,DATOS!$I$2:$I$20000,DATOS!$I13037,DATOS!$G$2:$G$20000,"OR")=0))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DATOS!$A$2:$A$20000,DATOS!$A13038,DATOS!$D$2:$D$20000,DATOS!$D13038,DATOS!$E$2:$E$20000,DATOS!$E13038,DATOS!$I$2:$I$20000,DATOS!$I13038,DATOS!$G$2:$G$20000,"EX")=0),0))))</f>
      </c>
      <c r="H13038">
        <f>IF(DATOS!$G13038&lt;&gt;"EX",0,--(COUNTIFS(DATOS!$A$2:$A$20000,DATOS!$A13038,DATOS!$D$2:$D$20000,DATOS!$D13038,DATOS!$E$2:$E$20000,DATOS!$E13038,DATOS!$I$2:$I$20000,DATOS!$I13038,DATOS!$G$2:$G$20000,"OR")=0))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DATOS!$A$2:$A$20000,DATOS!$A13039,DATOS!$D$2:$D$20000,DATOS!$D13039,DATOS!$E$2:$E$20000,DATOS!$E13039,DATOS!$I$2:$I$20000,DATOS!$I13039,DATOS!$G$2:$G$20000,"EX")=0),0))))</f>
      </c>
      <c r="H13039">
        <f>IF(DATOS!$G13039&lt;&gt;"EX",0,--(COUNTIFS(DATOS!$A$2:$A$20000,DATOS!$A13039,DATOS!$D$2:$D$20000,DATOS!$D13039,DATOS!$E$2:$E$20000,DATOS!$E13039,DATOS!$I$2:$I$20000,DATOS!$I13039,DATOS!$G$2:$G$20000,"OR")=0))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DATOS!$A$2:$A$20000,DATOS!$A13040,DATOS!$D$2:$D$20000,DATOS!$D13040,DATOS!$E$2:$E$20000,DATOS!$E13040,DATOS!$I$2:$I$20000,DATOS!$I13040,DATOS!$G$2:$G$20000,"EX")=0),0))))</f>
      </c>
      <c r="H13040">
        <f>IF(DATOS!$G13040&lt;&gt;"EX",0,--(COUNTIFS(DATOS!$A$2:$A$20000,DATOS!$A13040,DATOS!$D$2:$D$20000,DATOS!$D13040,DATOS!$E$2:$E$20000,DATOS!$E13040,DATOS!$I$2:$I$20000,DATOS!$I13040,DATOS!$G$2:$G$20000,"OR")=0))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DATOS!$A$2:$A$20000,DATOS!$A13041,DATOS!$D$2:$D$20000,DATOS!$D13041,DATOS!$E$2:$E$20000,DATOS!$E13041,DATOS!$I$2:$I$20000,DATOS!$I13041,DATOS!$G$2:$G$20000,"EX")=0),0))))</f>
      </c>
      <c r="H13041">
        <f>IF(DATOS!$G13041&lt;&gt;"EX",0,--(COUNTIFS(DATOS!$A$2:$A$20000,DATOS!$A13041,DATOS!$D$2:$D$20000,DATOS!$D13041,DATOS!$E$2:$E$20000,DATOS!$E13041,DATOS!$I$2:$I$20000,DATOS!$I13041,DATOS!$G$2:$G$20000,"OR")=0))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DATOS!$A$2:$A$20000,DATOS!$A13042,DATOS!$D$2:$D$20000,DATOS!$D13042,DATOS!$E$2:$E$20000,DATOS!$E13042,DATOS!$I$2:$I$20000,DATOS!$I13042,DATOS!$G$2:$G$20000,"EX")=0),0))))</f>
      </c>
      <c r="H13042">
        <f>IF(DATOS!$G13042&lt;&gt;"EX",0,--(COUNTIFS(DATOS!$A$2:$A$20000,DATOS!$A13042,DATOS!$D$2:$D$20000,DATOS!$D13042,DATOS!$E$2:$E$20000,DATOS!$E13042,DATOS!$I$2:$I$20000,DATOS!$I13042,DATOS!$G$2:$G$20000,"OR")=0))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DATOS!$A$2:$A$20000,DATOS!$A13043,DATOS!$D$2:$D$20000,DATOS!$D13043,DATOS!$E$2:$E$20000,DATOS!$E13043,DATOS!$I$2:$I$20000,DATOS!$I13043,DATOS!$G$2:$G$20000,"EX")=0),0))))</f>
      </c>
      <c r="H13043">
        <f>IF(DATOS!$G13043&lt;&gt;"EX",0,--(COUNTIFS(DATOS!$A$2:$A$20000,DATOS!$A13043,DATOS!$D$2:$D$20000,DATOS!$D13043,DATOS!$E$2:$E$20000,DATOS!$E13043,DATOS!$I$2:$I$20000,DATOS!$I13043,DATOS!$G$2:$G$20000,"OR")=0))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DATOS!$A$2:$A$20000,DATOS!$A13044,DATOS!$D$2:$D$20000,DATOS!$D13044,DATOS!$E$2:$E$20000,DATOS!$E13044,DATOS!$I$2:$I$20000,DATOS!$I13044,DATOS!$G$2:$G$20000,"EX")=0),0))))</f>
      </c>
      <c r="H13044">
        <f>IF(DATOS!$G13044&lt;&gt;"EX",0,--(COUNTIFS(DATOS!$A$2:$A$20000,DATOS!$A13044,DATOS!$D$2:$D$20000,DATOS!$D13044,DATOS!$E$2:$E$20000,DATOS!$E13044,DATOS!$I$2:$I$20000,DATOS!$I13044,DATOS!$G$2:$G$20000,"OR")=0))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DATOS!$A$2:$A$20000,DATOS!$A13045,DATOS!$D$2:$D$20000,DATOS!$D13045,DATOS!$E$2:$E$20000,DATOS!$E13045,DATOS!$I$2:$I$20000,DATOS!$I13045,DATOS!$G$2:$G$20000,"EX")=0),0))))</f>
      </c>
      <c r="H13045">
        <f>IF(DATOS!$G13045&lt;&gt;"EX",0,--(COUNTIFS(DATOS!$A$2:$A$20000,DATOS!$A13045,DATOS!$D$2:$D$20000,DATOS!$D13045,DATOS!$E$2:$E$20000,DATOS!$E13045,DATOS!$I$2:$I$20000,DATOS!$I13045,DATOS!$G$2:$G$20000,"OR")=0))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DATOS!$A$2:$A$20000,DATOS!$A13046,DATOS!$D$2:$D$20000,DATOS!$D13046,DATOS!$E$2:$E$20000,DATOS!$E13046,DATOS!$I$2:$I$20000,DATOS!$I13046,DATOS!$G$2:$G$20000,"EX")=0),0))))</f>
      </c>
      <c r="H13046">
        <f>IF(DATOS!$G13046&lt;&gt;"EX",0,--(COUNTIFS(DATOS!$A$2:$A$20000,DATOS!$A13046,DATOS!$D$2:$D$20000,DATOS!$D13046,DATOS!$E$2:$E$20000,DATOS!$E13046,DATOS!$I$2:$I$20000,DATOS!$I13046,DATOS!$G$2:$G$20000,"OR")=0))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DATOS!$A$2:$A$20000,DATOS!$A13047,DATOS!$D$2:$D$20000,DATOS!$D13047,DATOS!$E$2:$E$20000,DATOS!$E13047,DATOS!$I$2:$I$20000,DATOS!$I13047,DATOS!$G$2:$G$20000,"EX")=0),0))))</f>
      </c>
      <c r="H13047">
        <f>IF(DATOS!$G13047&lt;&gt;"EX",0,--(COUNTIFS(DATOS!$A$2:$A$20000,DATOS!$A13047,DATOS!$D$2:$D$20000,DATOS!$D13047,DATOS!$E$2:$E$20000,DATOS!$E13047,DATOS!$I$2:$I$20000,DATOS!$I13047,DATOS!$G$2:$G$20000,"OR")=0))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DATOS!$A$2:$A$20000,DATOS!$A13048,DATOS!$D$2:$D$20000,DATOS!$D13048,DATOS!$E$2:$E$20000,DATOS!$E13048,DATOS!$I$2:$I$20000,DATOS!$I13048,DATOS!$G$2:$G$20000,"EX")=0),0))))</f>
      </c>
      <c r="H13048">
        <f>IF(DATOS!$G13048&lt;&gt;"EX",0,--(COUNTIFS(DATOS!$A$2:$A$20000,DATOS!$A13048,DATOS!$D$2:$D$20000,DATOS!$D13048,DATOS!$E$2:$E$20000,DATOS!$E13048,DATOS!$I$2:$I$20000,DATOS!$I13048,DATOS!$G$2:$G$20000,"OR")=0))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DATOS!$A$2:$A$20000,DATOS!$A13049,DATOS!$D$2:$D$20000,DATOS!$D13049,DATOS!$E$2:$E$20000,DATOS!$E13049,DATOS!$I$2:$I$20000,DATOS!$I13049,DATOS!$G$2:$G$20000,"EX")=0),0))))</f>
      </c>
      <c r="H13049">
        <f>IF(DATOS!$G13049&lt;&gt;"EX",0,--(COUNTIFS(DATOS!$A$2:$A$20000,DATOS!$A13049,DATOS!$D$2:$D$20000,DATOS!$D13049,DATOS!$E$2:$E$20000,DATOS!$E13049,DATOS!$I$2:$I$20000,DATOS!$I13049,DATOS!$G$2:$G$20000,"OR")=0))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DATOS!$A$2:$A$20000,DATOS!$A13050,DATOS!$D$2:$D$20000,DATOS!$D13050,DATOS!$E$2:$E$20000,DATOS!$E13050,DATOS!$I$2:$I$20000,DATOS!$I13050,DATOS!$G$2:$G$20000,"EX")=0),0))))</f>
      </c>
      <c r="H13050">
        <f>IF(DATOS!$G13050&lt;&gt;"EX",0,--(COUNTIFS(DATOS!$A$2:$A$20000,DATOS!$A13050,DATOS!$D$2:$D$20000,DATOS!$D13050,DATOS!$E$2:$E$20000,DATOS!$E13050,DATOS!$I$2:$I$20000,DATOS!$I13050,DATOS!$G$2:$G$20000,"OR")=0))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DATOS!$A$2:$A$20000,DATOS!$A13051,DATOS!$D$2:$D$20000,DATOS!$D13051,DATOS!$E$2:$E$20000,DATOS!$E13051,DATOS!$I$2:$I$20000,DATOS!$I13051,DATOS!$G$2:$G$20000,"EX")=0),0))))</f>
      </c>
      <c r="H13051">
        <f>IF(DATOS!$G13051&lt;&gt;"EX",0,--(COUNTIFS(DATOS!$A$2:$A$20000,DATOS!$A13051,DATOS!$D$2:$D$20000,DATOS!$D13051,DATOS!$E$2:$E$20000,DATOS!$E13051,DATOS!$I$2:$I$20000,DATOS!$I13051,DATOS!$G$2:$G$20000,"OR")=0))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DATOS!$A$2:$A$20000,DATOS!$A13052,DATOS!$D$2:$D$20000,DATOS!$D13052,DATOS!$E$2:$E$20000,DATOS!$E13052,DATOS!$I$2:$I$20000,DATOS!$I13052,DATOS!$G$2:$G$20000,"EX")=0),0))))</f>
      </c>
      <c r="H13052">
        <f>IF(DATOS!$G13052&lt;&gt;"EX",0,--(COUNTIFS(DATOS!$A$2:$A$20000,DATOS!$A13052,DATOS!$D$2:$D$20000,DATOS!$D13052,DATOS!$E$2:$E$20000,DATOS!$E13052,DATOS!$I$2:$I$20000,DATOS!$I13052,DATOS!$G$2:$G$20000,"OR")=0))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DATOS!$A$2:$A$20000,DATOS!$A13053,DATOS!$D$2:$D$20000,DATOS!$D13053,DATOS!$E$2:$E$20000,DATOS!$E13053,DATOS!$I$2:$I$20000,DATOS!$I13053,DATOS!$G$2:$G$20000,"EX")=0),0))))</f>
      </c>
      <c r="H13053">
        <f>IF(DATOS!$G13053&lt;&gt;"EX",0,--(COUNTIFS(DATOS!$A$2:$A$20000,DATOS!$A13053,DATOS!$D$2:$D$20000,DATOS!$D13053,DATOS!$E$2:$E$20000,DATOS!$E13053,DATOS!$I$2:$I$20000,DATOS!$I13053,DATOS!$G$2:$G$20000,"OR")=0))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DATOS!$A$2:$A$20000,DATOS!$A13054,DATOS!$D$2:$D$20000,DATOS!$D13054,DATOS!$E$2:$E$20000,DATOS!$E13054,DATOS!$I$2:$I$20000,DATOS!$I13054,DATOS!$G$2:$G$20000,"EX")=0),0))))</f>
      </c>
      <c r="H13054">
        <f>IF(DATOS!$G13054&lt;&gt;"EX",0,--(COUNTIFS(DATOS!$A$2:$A$20000,DATOS!$A13054,DATOS!$D$2:$D$20000,DATOS!$D13054,DATOS!$E$2:$E$20000,DATOS!$E13054,DATOS!$I$2:$I$20000,DATOS!$I13054,DATOS!$G$2:$G$20000,"OR")=0))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DATOS!$A$2:$A$20000,DATOS!$A13055,DATOS!$D$2:$D$20000,DATOS!$D13055,DATOS!$E$2:$E$20000,DATOS!$E13055,DATOS!$I$2:$I$20000,DATOS!$I13055,DATOS!$G$2:$G$20000,"EX")=0),0))))</f>
      </c>
      <c r="H13055">
        <f>IF(DATOS!$G13055&lt;&gt;"EX",0,--(COUNTIFS(DATOS!$A$2:$A$20000,DATOS!$A13055,DATOS!$D$2:$D$20000,DATOS!$D13055,DATOS!$E$2:$E$20000,DATOS!$E13055,DATOS!$I$2:$I$20000,DATOS!$I13055,DATOS!$G$2:$G$20000,"OR")=0))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DATOS!$A$2:$A$20000,DATOS!$A13056,DATOS!$D$2:$D$20000,DATOS!$D13056,DATOS!$E$2:$E$20000,DATOS!$E13056,DATOS!$I$2:$I$20000,DATOS!$I13056,DATOS!$G$2:$G$20000,"EX")=0),0))))</f>
      </c>
      <c r="H13056">
        <f>IF(DATOS!$G13056&lt;&gt;"EX",0,--(COUNTIFS(DATOS!$A$2:$A$20000,DATOS!$A13056,DATOS!$D$2:$D$20000,DATOS!$D13056,DATOS!$E$2:$E$20000,DATOS!$E13056,DATOS!$I$2:$I$20000,DATOS!$I13056,DATOS!$G$2:$G$20000,"OR")=0))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DATOS!$A$2:$A$20000,DATOS!$A13057,DATOS!$D$2:$D$20000,DATOS!$D13057,DATOS!$E$2:$E$20000,DATOS!$E13057,DATOS!$I$2:$I$20000,DATOS!$I13057,DATOS!$G$2:$G$20000,"EX")=0),0))))</f>
      </c>
      <c r="H13057">
        <f>IF(DATOS!$G13057&lt;&gt;"EX",0,--(COUNTIFS(DATOS!$A$2:$A$20000,DATOS!$A13057,DATOS!$D$2:$D$20000,DATOS!$D13057,DATOS!$E$2:$E$20000,DATOS!$E13057,DATOS!$I$2:$I$20000,DATOS!$I13057,DATOS!$G$2:$G$20000,"OR")=0))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DATOS!$A$2:$A$20000,DATOS!$A13058,DATOS!$D$2:$D$20000,DATOS!$D13058,DATOS!$E$2:$E$20000,DATOS!$E13058,DATOS!$I$2:$I$20000,DATOS!$I13058,DATOS!$G$2:$G$20000,"EX")=0),0))))</f>
      </c>
      <c r="H13058">
        <f>IF(DATOS!$G13058&lt;&gt;"EX",0,--(COUNTIFS(DATOS!$A$2:$A$20000,DATOS!$A13058,DATOS!$D$2:$D$20000,DATOS!$D13058,DATOS!$E$2:$E$20000,DATOS!$E13058,DATOS!$I$2:$I$20000,DATOS!$I13058,DATOS!$G$2:$G$20000,"OR")=0))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DATOS!$A$2:$A$20000,DATOS!$A13059,DATOS!$D$2:$D$20000,DATOS!$D13059,DATOS!$E$2:$E$20000,DATOS!$E13059,DATOS!$I$2:$I$20000,DATOS!$I13059,DATOS!$G$2:$G$20000,"EX")=0),0))))</f>
      </c>
      <c r="H13059">
        <f>IF(DATOS!$G13059&lt;&gt;"EX",0,--(COUNTIFS(DATOS!$A$2:$A$20000,DATOS!$A13059,DATOS!$D$2:$D$20000,DATOS!$D13059,DATOS!$E$2:$E$20000,DATOS!$E13059,DATOS!$I$2:$I$20000,DATOS!$I13059,DATOS!$G$2:$G$20000,"OR")=0))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DATOS!$A$2:$A$20000,DATOS!$A13060,DATOS!$D$2:$D$20000,DATOS!$D13060,DATOS!$E$2:$E$20000,DATOS!$E13060,DATOS!$I$2:$I$20000,DATOS!$I13060,DATOS!$G$2:$G$20000,"EX")=0),0))))</f>
      </c>
      <c r="H13060">
        <f>IF(DATOS!$G13060&lt;&gt;"EX",0,--(COUNTIFS(DATOS!$A$2:$A$20000,DATOS!$A13060,DATOS!$D$2:$D$20000,DATOS!$D13060,DATOS!$E$2:$E$20000,DATOS!$E13060,DATOS!$I$2:$I$20000,DATOS!$I13060,DATOS!$G$2:$G$20000,"OR")=0))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DATOS!$A$2:$A$20000,DATOS!$A13061,DATOS!$D$2:$D$20000,DATOS!$D13061,DATOS!$E$2:$E$20000,DATOS!$E13061,DATOS!$I$2:$I$20000,DATOS!$I13061,DATOS!$G$2:$G$20000,"EX")=0),0))))</f>
      </c>
      <c r="H13061">
        <f>IF(DATOS!$G13061&lt;&gt;"EX",0,--(COUNTIFS(DATOS!$A$2:$A$20000,DATOS!$A13061,DATOS!$D$2:$D$20000,DATOS!$D13061,DATOS!$E$2:$E$20000,DATOS!$E13061,DATOS!$I$2:$I$20000,DATOS!$I13061,DATOS!$G$2:$G$20000,"OR")=0))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DATOS!$A$2:$A$20000,DATOS!$A13062,DATOS!$D$2:$D$20000,DATOS!$D13062,DATOS!$E$2:$E$20000,DATOS!$E13062,DATOS!$I$2:$I$20000,DATOS!$I13062,DATOS!$G$2:$G$20000,"EX")=0),0))))</f>
      </c>
      <c r="H13062">
        <f>IF(DATOS!$G13062&lt;&gt;"EX",0,--(COUNTIFS(DATOS!$A$2:$A$20000,DATOS!$A13062,DATOS!$D$2:$D$20000,DATOS!$D13062,DATOS!$E$2:$E$20000,DATOS!$E13062,DATOS!$I$2:$I$20000,DATOS!$I13062,DATOS!$G$2:$G$20000,"OR")=0))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DATOS!$A$2:$A$20000,DATOS!$A13063,DATOS!$D$2:$D$20000,DATOS!$D13063,DATOS!$E$2:$E$20000,DATOS!$E13063,DATOS!$I$2:$I$20000,DATOS!$I13063,DATOS!$G$2:$G$20000,"EX")=0),0))))</f>
      </c>
      <c r="H13063">
        <f>IF(DATOS!$G13063&lt;&gt;"EX",0,--(COUNTIFS(DATOS!$A$2:$A$20000,DATOS!$A13063,DATOS!$D$2:$D$20000,DATOS!$D13063,DATOS!$E$2:$E$20000,DATOS!$E13063,DATOS!$I$2:$I$20000,DATOS!$I13063,DATOS!$G$2:$G$20000,"OR")=0))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DATOS!$A$2:$A$20000,DATOS!$A13064,DATOS!$D$2:$D$20000,DATOS!$D13064,DATOS!$E$2:$E$20000,DATOS!$E13064,DATOS!$I$2:$I$20000,DATOS!$I13064,DATOS!$G$2:$G$20000,"EX")=0),0))))</f>
      </c>
      <c r="H13064">
        <f>IF(DATOS!$G13064&lt;&gt;"EX",0,--(COUNTIFS(DATOS!$A$2:$A$20000,DATOS!$A13064,DATOS!$D$2:$D$20000,DATOS!$D13064,DATOS!$E$2:$E$20000,DATOS!$E13064,DATOS!$I$2:$I$20000,DATOS!$I13064,DATOS!$G$2:$G$20000,"OR")=0))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DATOS!$A$2:$A$20000,DATOS!$A13065,DATOS!$D$2:$D$20000,DATOS!$D13065,DATOS!$E$2:$E$20000,DATOS!$E13065,DATOS!$I$2:$I$20000,DATOS!$I13065,DATOS!$G$2:$G$20000,"EX")=0),0))))</f>
      </c>
      <c r="H13065">
        <f>IF(DATOS!$G13065&lt;&gt;"EX",0,--(COUNTIFS(DATOS!$A$2:$A$20000,DATOS!$A13065,DATOS!$D$2:$D$20000,DATOS!$D13065,DATOS!$E$2:$E$20000,DATOS!$E13065,DATOS!$I$2:$I$20000,DATOS!$I13065,DATOS!$G$2:$G$20000,"OR")=0))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DATOS!$A$2:$A$20000,DATOS!$A13066,DATOS!$D$2:$D$20000,DATOS!$D13066,DATOS!$E$2:$E$20000,DATOS!$E13066,DATOS!$I$2:$I$20000,DATOS!$I13066,DATOS!$G$2:$G$20000,"EX")=0),0))))</f>
      </c>
      <c r="H13066">
        <f>IF(DATOS!$G13066&lt;&gt;"EX",0,--(COUNTIFS(DATOS!$A$2:$A$20000,DATOS!$A13066,DATOS!$D$2:$D$20000,DATOS!$D13066,DATOS!$E$2:$E$20000,DATOS!$E13066,DATOS!$I$2:$I$20000,DATOS!$I13066,DATOS!$G$2:$G$20000,"OR")=0))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DATOS!$A$2:$A$20000,DATOS!$A13067,DATOS!$D$2:$D$20000,DATOS!$D13067,DATOS!$E$2:$E$20000,DATOS!$E13067,DATOS!$I$2:$I$20000,DATOS!$I13067,DATOS!$G$2:$G$20000,"EX")=0),0))))</f>
      </c>
      <c r="H13067">
        <f>IF(DATOS!$G13067&lt;&gt;"EX",0,--(COUNTIFS(DATOS!$A$2:$A$20000,DATOS!$A13067,DATOS!$D$2:$D$20000,DATOS!$D13067,DATOS!$E$2:$E$20000,DATOS!$E13067,DATOS!$I$2:$I$20000,DATOS!$I13067,DATOS!$G$2:$G$20000,"OR")=0))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DATOS!$A$2:$A$20000,DATOS!$A13068,DATOS!$D$2:$D$20000,DATOS!$D13068,DATOS!$E$2:$E$20000,DATOS!$E13068,DATOS!$I$2:$I$20000,DATOS!$I13068,DATOS!$G$2:$G$20000,"EX")=0),0))))</f>
      </c>
      <c r="H13068">
        <f>IF(DATOS!$G13068&lt;&gt;"EX",0,--(COUNTIFS(DATOS!$A$2:$A$20000,DATOS!$A13068,DATOS!$D$2:$D$20000,DATOS!$D13068,DATOS!$E$2:$E$20000,DATOS!$E13068,DATOS!$I$2:$I$20000,DATOS!$I13068,DATOS!$G$2:$G$20000,"OR")=0))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DATOS!$A$2:$A$20000,DATOS!$A13069,DATOS!$D$2:$D$20000,DATOS!$D13069,DATOS!$E$2:$E$20000,DATOS!$E13069,DATOS!$I$2:$I$20000,DATOS!$I13069,DATOS!$G$2:$G$20000,"EX")=0),0))))</f>
      </c>
      <c r="H13069">
        <f>IF(DATOS!$G13069&lt;&gt;"EX",0,--(COUNTIFS(DATOS!$A$2:$A$20000,DATOS!$A13069,DATOS!$D$2:$D$20000,DATOS!$D13069,DATOS!$E$2:$E$20000,DATOS!$E13069,DATOS!$I$2:$I$20000,DATOS!$I13069,DATOS!$G$2:$G$20000,"OR")=0))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DATOS!$A$2:$A$20000,DATOS!$A13070,DATOS!$D$2:$D$20000,DATOS!$D13070,DATOS!$E$2:$E$20000,DATOS!$E13070,DATOS!$I$2:$I$20000,DATOS!$I13070,DATOS!$G$2:$G$20000,"EX")=0),0))))</f>
      </c>
      <c r="H13070">
        <f>IF(DATOS!$G13070&lt;&gt;"EX",0,--(COUNTIFS(DATOS!$A$2:$A$20000,DATOS!$A13070,DATOS!$D$2:$D$20000,DATOS!$D13070,DATOS!$E$2:$E$20000,DATOS!$E13070,DATOS!$I$2:$I$20000,DATOS!$I13070,DATOS!$G$2:$G$20000,"OR")=0))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DATOS!$A$2:$A$20000,DATOS!$A13071,DATOS!$D$2:$D$20000,DATOS!$D13071,DATOS!$E$2:$E$20000,DATOS!$E13071,DATOS!$I$2:$I$20000,DATOS!$I13071,DATOS!$G$2:$G$20000,"EX")=0),0))))</f>
      </c>
      <c r="H13071">
        <f>IF(DATOS!$G13071&lt;&gt;"EX",0,--(COUNTIFS(DATOS!$A$2:$A$20000,DATOS!$A13071,DATOS!$D$2:$D$20000,DATOS!$D13071,DATOS!$E$2:$E$20000,DATOS!$E13071,DATOS!$I$2:$I$20000,DATOS!$I13071,DATOS!$G$2:$G$20000,"OR")=0))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DATOS!$A$2:$A$20000,DATOS!$A13072,DATOS!$D$2:$D$20000,DATOS!$D13072,DATOS!$E$2:$E$20000,DATOS!$E13072,DATOS!$I$2:$I$20000,DATOS!$I13072,DATOS!$G$2:$G$20000,"EX")=0),0))))</f>
      </c>
      <c r="H13072">
        <f>IF(DATOS!$G13072&lt;&gt;"EX",0,--(COUNTIFS(DATOS!$A$2:$A$20000,DATOS!$A13072,DATOS!$D$2:$D$20000,DATOS!$D13072,DATOS!$E$2:$E$20000,DATOS!$E13072,DATOS!$I$2:$I$20000,DATOS!$I13072,DATOS!$G$2:$G$20000,"OR")=0))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DATOS!$A$2:$A$20000,DATOS!$A13073,DATOS!$D$2:$D$20000,DATOS!$D13073,DATOS!$E$2:$E$20000,DATOS!$E13073,DATOS!$I$2:$I$20000,DATOS!$I13073,DATOS!$G$2:$G$20000,"EX")=0),0))))</f>
      </c>
      <c r="H13073">
        <f>IF(DATOS!$G13073&lt;&gt;"EX",0,--(COUNTIFS(DATOS!$A$2:$A$20000,DATOS!$A13073,DATOS!$D$2:$D$20000,DATOS!$D13073,DATOS!$E$2:$E$20000,DATOS!$E13073,DATOS!$I$2:$I$20000,DATOS!$I13073,DATOS!$G$2:$G$20000,"OR")=0))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DATOS!$A$2:$A$20000,DATOS!$A13074,DATOS!$D$2:$D$20000,DATOS!$D13074,DATOS!$E$2:$E$20000,DATOS!$E13074,DATOS!$I$2:$I$20000,DATOS!$I13074,DATOS!$G$2:$G$20000,"EX")=0),0))))</f>
      </c>
      <c r="H13074">
        <f>IF(DATOS!$G13074&lt;&gt;"EX",0,--(COUNTIFS(DATOS!$A$2:$A$20000,DATOS!$A13074,DATOS!$D$2:$D$20000,DATOS!$D13074,DATOS!$E$2:$E$20000,DATOS!$E13074,DATOS!$I$2:$I$20000,DATOS!$I13074,DATOS!$G$2:$G$20000,"OR")=0))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DATOS!$A$2:$A$20000,DATOS!$A13075,DATOS!$D$2:$D$20000,DATOS!$D13075,DATOS!$E$2:$E$20000,DATOS!$E13075,DATOS!$I$2:$I$20000,DATOS!$I13075,DATOS!$G$2:$G$20000,"EX")=0),0))))</f>
      </c>
      <c r="H13075">
        <f>IF(DATOS!$G13075&lt;&gt;"EX",0,--(COUNTIFS(DATOS!$A$2:$A$20000,DATOS!$A13075,DATOS!$D$2:$D$20000,DATOS!$D13075,DATOS!$E$2:$E$20000,DATOS!$E13075,DATOS!$I$2:$I$20000,DATOS!$I13075,DATOS!$G$2:$G$20000,"OR")=0))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DATOS!$A$2:$A$20000,DATOS!$A13076,DATOS!$D$2:$D$20000,DATOS!$D13076,DATOS!$E$2:$E$20000,DATOS!$E13076,DATOS!$I$2:$I$20000,DATOS!$I13076,DATOS!$G$2:$G$20000,"EX")=0),0))))</f>
      </c>
      <c r="H13076">
        <f>IF(DATOS!$G13076&lt;&gt;"EX",0,--(COUNTIFS(DATOS!$A$2:$A$20000,DATOS!$A13076,DATOS!$D$2:$D$20000,DATOS!$D13076,DATOS!$E$2:$E$20000,DATOS!$E13076,DATOS!$I$2:$I$20000,DATOS!$I13076,DATOS!$G$2:$G$20000,"OR")=0))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DATOS!$A$2:$A$20000,DATOS!$A13077,DATOS!$D$2:$D$20000,DATOS!$D13077,DATOS!$E$2:$E$20000,DATOS!$E13077,DATOS!$I$2:$I$20000,DATOS!$I13077,DATOS!$G$2:$G$20000,"EX")=0),0))))</f>
      </c>
      <c r="H13077">
        <f>IF(DATOS!$G13077&lt;&gt;"EX",0,--(COUNTIFS(DATOS!$A$2:$A$20000,DATOS!$A13077,DATOS!$D$2:$D$20000,DATOS!$D13077,DATOS!$E$2:$E$20000,DATOS!$E13077,DATOS!$I$2:$I$20000,DATOS!$I13077,DATOS!$G$2:$G$20000,"OR")=0))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DATOS!$A$2:$A$20000,DATOS!$A13078,DATOS!$D$2:$D$20000,DATOS!$D13078,DATOS!$E$2:$E$20000,DATOS!$E13078,DATOS!$I$2:$I$20000,DATOS!$I13078,DATOS!$G$2:$G$20000,"EX")=0),0))))</f>
      </c>
      <c r="H13078">
        <f>IF(DATOS!$G13078&lt;&gt;"EX",0,--(COUNTIFS(DATOS!$A$2:$A$20000,DATOS!$A13078,DATOS!$D$2:$D$20000,DATOS!$D13078,DATOS!$E$2:$E$20000,DATOS!$E13078,DATOS!$I$2:$I$20000,DATOS!$I13078,DATOS!$G$2:$G$20000,"OR")=0))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DATOS!$A$2:$A$20000,DATOS!$A13079,DATOS!$D$2:$D$20000,DATOS!$D13079,DATOS!$E$2:$E$20000,DATOS!$E13079,DATOS!$I$2:$I$20000,DATOS!$I13079,DATOS!$G$2:$G$20000,"EX")=0),0))))</f>
      </c>
      <c r="H13079">
        <f>IF(DATOS!$G13079&lt;&gt;"EX",0,--(COUNTIFS(DATOS!$A$2:$A$20000,DATOS!$A13079,DATOS!$D$2:$D$20000,DATOS!$D13079,DATOS!$E$2:$E$20000,DATOS!$E13079,DATOS!$I$2:$I$20000,DATOS!$I13079,DATOS!$G$2:$G$20000,"OR")=0))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DATOS!$A$2:$A$20000,DATOS!$A13080,DATOS!$D$2:$D$20000,DATOS!$D13080,DATOS!$E$2:$E$20000,DATOS!$E13080,DATOS!$I$2:$I$20000,DATOS!$I13080,DATOS!$G$2:$G$20000,"EX")=0),0))))</f>
      </c>
      <c r="H13080">
        <f>IF(DATOS!$G13080&lt;&gt;"EX",0,--(COUNTIFS(DATOS!$A$2:$A$20000,DATOS!$A13080,DATOS!$D$2:$D$20000,DATOS!$D13080,DATOS!$E$2:$E$20000,DATOS!$E13080,DATOS!$I$2:$I$20000,DATOS!$I13080,DATOS!$G$2:$G$20000,"OR")=0))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DATOS!$A$2:$A$20000,DATOS!$A13081,DATOS!$D$2:$D$20000,DATOS!$D13081,DATOS!$E$2:$E$20000,DATOS!$E13081,DATOS!$I$2:$I$20000,DATOS!$I13081,DATOS!$G$2:$G$20000,"EX")=0),0))))</f>
      </c>
      <c r="H13081">
        <f>IF(DATOS!$G13081&lt;&gt;"EX",0,--(COUNTIFS(DATOS!$A$2:$A$20000,DATOS!$A13081,DATOS!$D$2:$D$20000,DATOS!$D13081,DATOS!$E$2:$E$20000,DATOS!$E13081,DATOS!$I$2:$I$20000,DATOS!$I13081,DATOS!$G$2:$G$20000,"OR")=0))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DATOS!$A$2:$A$20000,DATOS!$A13082,DATOS!$D$2:$D$20000,DATOS!$D13082,DATOS!$E$2:$E$20000,DATOS!$E13082,DATOS!$I$2:$I$20000,DATOS!$I13082,DATOS!$G$2:$G$20000,"EX")=0),0))))</f>
      </c>
      <c r="H13082">
        <f>IF(DATOS!$G13082&lt;&gt;"EX",0,--(COUNTIFS(DATOS!$A$2:$A$20000,DATOS!$A13082,DATOS!$D$2:$D$20000,DATOS!$D13082,DATOS!$E$2:$E$20000,DATOS!$E13082,DATOS!$I$2:$I$20000,DATOS!$I13082,DATOS!$G$2:$G$20000,"OR")=0))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DATOS!$A$2:$A$20000,DATOS!$A13083,DATOS!$D$2:$D$20000,DATOS!$D13083,DATOS!$E$2:$E$20000,DATOS!$E13083,DATOS!$I$2:$I$20000,DATOS!$I13083,DATOS!$G$2:$G$20000,"EX")=0),0))))</f>
      </c>
      <c r="H13083">
        <f>IF(DATOS!$G13083&lt;&gt;"EX",0,--(COUNTIFS(DATOS!$A$2:$A$20000,DATOS!$A13083,DATOS!$D$2:$D$20000,DATOS!$D13083,DATOS!$E$2:$E$20000,DATOS!$E13083,DATOS!$I$2:$I$20000,DATOS!$I13083,DATOS!$G$2:$G$20000,"OR")=0))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DATOS!$A$2:$A$20000,DATOS!$A13084,DATOS!$D$2:$D$20000,DATOS!$D13084,DATOS!$E$2:$E$20000,DATOS!$E13084,DATOS!$I$2:$I$20000,DATOS!$I13084,DATOS!$G$2:$G$20000,"EX")=0),0))))</f>
      </c>
      <c r="H13084">
        <f>IF(DATOS!$G13084&lt;&gt;"EX",0,--(COUNTIFS(DATOS!$A$2:$A$20000,DATOS!$A13084,DATOS!$D$2:$D$20000,DATOS!$D13084,DATOS!$E$2:$E$20000,DATOS!$E13084,DATOS!$I$2:$I$20000,DATOS!$I13084,DATOS!$G$2:$G$20000,"OR")=0))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DATOS!$A$2:$A$20000,DATOS!$A13085,DATOS!$D$2:$D$20000,DATOS!$D13085,DATOS!$E$2:$E$20000,DATOS!$E13085,DATOS!$I$2:$I$20000,DATOS!$I13085,DATOS!$G$2:$G$20000,"EX")=0),0))))</f>
      </c>
      <c r="H13085">
        <f>IF(DATOS!$G13085&lt;&gt;"EX",0,--(COUNTIFS(DATOS!$A$2:$A$20000,DATOS!$A13085,DATOS!$D$2:$D$20000,DATOS!$D13085,DATOS!$E$2:$E$20000,DATOS!$E13085,DATOS!$I$2:$I$20000,DATOS!$I13085,DATOS!$G$2:$G$20000,"OR")=0))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DATOS!$A$2:$A$20000,DATOS!$A13086,DATOS!$D$2:$D$20000,DATOS!$D13086,DATOS!$E$2:$E$20000,DATOS!$E13086,DATOS!$I$2:$I$20000,DATOS!$I13086,DATOS!$G$2:$G$20000,"EX")=0),0))))</f>
      </c>
      <c r="H13086">
        <f>IF(DATOS!$G13086&lt;&gt;"EX",0,--(COUNTIFS(DATOS!$A$2:$A$20000,DATOS!$A13086,DATOS!$D$2:$D$20000,DATOS!$D13086,DATOS!$E$2:$E$20000,DATOS!$E13086,DATOS!$I$2:$I$20000,DATOS!$I13086,DATOS!$G$2:$G$20000,"OR")=0))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DATOS!$A$2:$A$20000,DATOS!$A13087,DATOS!$D$2:$D$20000,DATOS!$D13087,DATOS!$E$2:$E$20000,DATOS!$E13087,DATOS!$I$2:$I$20000,DATOS!$I13087,DATOS!$G$2:$G$20000,"EX")=0),0))))</f>
      </c>
      <c r="H13087">
        <f>IF(DATOS!$G13087&lt;&gt;"EX",0,--(COUNTIFS(DATOS!$A$2:$A$20000,DATOS!$A13087,DATOS!$D$2:$D$20000,DATOS!$D13087,DATOS!$E$2:$E$20000,DATOS!$E13087,DATOS!$I$2:$I$20000,DATOS!$I13087,DATOS!$G$2:$G$20000,"OR")=0))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DATOS!$A$2:$A$20000,DATOS!$A13088,DATOS!$D$2:$D$20000,DATOS!$D13088,DATOS!$E$2:$E$20000,DATOS!$E13088,DATOS!$I$2:$I$20000,DATOS!$I13088,DATOS!$G$2:$G$20000,"EX")=0),0))))</f>
      </c>
      <c r="H13088">
        <f>IF(DATOS!$G13088&lt;&gt;"EX",0,--(COUNTIFS(DATOS!$A$2:$A$20000,DATOS!$A13088,DATOS!$D$2:$D$20000,DATOS!$D13088,DATOS!$E$2:$E$20000,DATOS!$E13088,DATOS!$I$2:$I$20000,DATOS!$I13088,DATOS!$G$2:$G$20000,"OR")=0))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DATOS!$A$2:$A$20000,DATOS!$A13089,DATOS!$D$2:$D$20000,DATOS!$D13089,DATOS!$E$2:$E$20000,DATOS!$E13089,DATOS!$I$2:$I$20000,DATOS!$I13089,DATOS!$G$2:$G$20000,"EX")=0),0))))</f>
      </c>
      <c r="H13089">
        <f>IF(DATOS!$G13089&lt;&gt;"EX",0,--(COUNTIFS(DATOS!$A$2:$A$20000,DATOS!$A13089,DATOS!$D$2:$D$20000,DATOS!$D13089,DATOS!$E$2:$E$20000,DATOS!$E13089,DATOS!$I$2:$I$20000,DATOS!$I13089,DATOS!$G$2:$G$20000,"OR")=0))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DATOS!$A$2:$A$20000,DATOS!$A13090,DATOS!$D$2:$D$20000,DATOS!$D13090,DATOS!$E$2:$E$20000,DATOS!$E13090,DATOS!$I$2:$I$20000,DATOS!$I13090,DATOS!$G$2:$G$20000,"EX")=0),0))))</f>
      </c>
      <c r="H13090">
        <f>IF(DATOS!$G13090&lt;&gt;"EX",0,--(COUNTIFS(DATOS!$A$2:$A$20000,DATOS!$A13090,DATOS!$D$2:$D$20000,DATOS!$D13090,DATOS!$E$2:$E$20000,DATOS!$E13090,DATOS!$I$2:$I$20000,DATOS!$I13090,DATOS!$G$2:$G$20000,"OR")=0))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DATOS!$A$2:$A$20000,DATOS!$A13091,DATOS!$D$2:$D$20000,DATOS!$D13091,DATOS!$E$2:$E$20000,DATOS!$E13091,DATOS!$I$2:$I$20000,DATOS!$I13091,DATOS!$G$2:$G$20000,"EX")=0),0))))</f>
      </c>
      <c r="H13091">
        <f>IF(DATOS!$G13091&lt;&gt;"EX",0,--(COUNTIFS(DATOS!$A$2:$A$20000,DATOS!$A13091,DATOS!$D$2:$D$20000,DATOS!$D13091,DATOS!$E$2:$E$20000,DATOS!$E13091,DATOS!$I$2:$I$20000,DATOS!$I13091,DATOS!$G$2:$G$20000,"OR")=0))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DATOS!$A$2:$A$20000,DATOS!$A13092,DATOS!$D$2:$D$20000,DATOS!$D13092,DATOS!$E$2:$E$20000,DATOS!$E13092,DATOS!$I$2:$I$20000,DATOS!$I13092,DATOS!$G$2:$G$20000,"EX")=0),0))))</f>
      </c>
      <c r="H13092">
        <f>IF(DATOS!$G13092&lt;&gt;"EX",0,--(COUNTIFS(DATOS!$A$2:$A$20000,DATOS!$A13092,DATOS!$D$2:$D$20000,DATOS!$D13092,DATOS!$E$2:$E$20000,DATOS!$E13092,DATOS!$I$2:$I$20000,DATOS!$I13092,DATOS!$G$2:$G$20000,"OR")=0))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DATOS!$A$2:$A$20000,DATOS!$A13093,DATOS!$D$2:$D$20000,DATOS!$D13093,DATOS!$E$2:$E$20000,DATOS!$E13093,DATOS!$I$2:$I$20000,DATOS!$I13093,DATOS!$G$2:$G$20000,"EX")=0),0))))</f>
      </c>
      <c r="H13093">
        <f>IF(DATOS!$G13093&lt;&gt;"EX",0,--(COUNTIFS(DATOS!$A$2:$A$20000,DATOS!$A13093,DATOS!$D$2:$D$20000,DATOS!$D13093,DATOS!$E$2:$E$20000,DATOS!$E13093,DATOS!$I$2:$I$20000,DATOS!$I13093,DATOS!$G$2:$G$20000,"OR")=0))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DATOS!$A$2:$A$20000,DATOS!$A13094,DATOS!$D$2:$D$20000,DATOS!$D13094,DATOS!$E$2:$E$20000,DATOS!$E13094,DATOS!$I$2:$I$20000,DATOS!$I13094,DATOS!$G$2:$G$20000,"EX")=0),0))))</f>
      </c>
      <c r="H13094">
        <f>IF(DATOS!$G13094&lt;&gt;"EX",0,--(COUNTIFS(DATOS!$A$2:$A$20000,DATOS!$A13094,DATOS!$D$2:$D$20000,DATOS!$D13094,DATOS!$E$2:$E$20000,DATOS!$E13094,DATOS!$I$2:$I$20000,DATOS!$I13094,DATOS!$G$2:$G$20000,"OR")=0))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DATOS!$A$2:$A$20000,DATOS!$A13095,DATOS!$D$2:$D$20000,DATOS!$D13095,DATOS!$E$2:$E$20000,DATOS!$E13095,DATOS!$I$2:$I$20000,DATOS!$I13095,DATOS!$G$2:$G$20000,"EX")=0),0))))</f>
      </c>
      <c r="H13095">
        <f>IF(DATOS!$G13095&lt;&gt;"EX",0,--(COUNTIFS(DATOS!$A$2:$A$20000,DATOS!$A13095,DATOS!$D$2:$D$20000,DATOS!$D13095,DATOS!$E$2:$E$20000,DATOS!$E13095,DATOS!$I$2:$I$20000,DATOS!$I13095,DATOS!$G$2:$G$20000,"OR")=0))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DATOS!$A$2:$A$20000,DATOS!$A13096,DATOS!$D$2:$D$20000,DATOS!$D13096,DATOS!$E$2:$E$20000,DATOS!$E13096,DATOS!$I$2:$I$20000,DATOS!$I13096,DATOS!$G$2:$G$20000,"EX")=0),0))))</f>
      </c>
      <c r="H13096">
        <f>IF(DATOS!$G13096&lt;&gt;"EX",0,--(COUNTIFS(DATOS!$A$2:$A$20000,DATOS!$A13096,DATOS!$D$2:$D$20000,DATOS!$D13096,DATOS!$E$2:$E$20000,DATOS!$E13096,DATOS!$I$2:$I$20000,DATOS!$I13096,DATOS!$G$2:$G$20000,"OR")=0))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DATOS!$A$2:$A$20000,DATOS!$A13097,DATOS!$D$2:$D$20000,DATOS!$D13097,DATOS!$E$2:$E$20000,DATOS!$E13097,DATOS!$I$2:$I$20000,DATOS!$I13097,DATOS!$G$2:$G$20000,"EX")=0),0))))</f>
      </c>
      <c r="H13097">
        <f>IF(DATOS!$G13097&lt;&gt;"EX",0,--(COUNTIFS(DATOS!$A$2:$A$20000,DATOS!$A13097,DATOS!$D$2:$D$20000,DATOS!$D13097,DATOS!$E$2:$E$20000,DATOS!$E13097,DATOS!$I$2:$I$20000,DATOS!$I13097,DATOS!$G$2:$G$20000,"OR")=0))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DATOS!$A$2:$A$20000,DATOS!$A13098,DATOS!$D$2:$D$20000,DATOS!$D13098,DATOS!$E$2:$E$20000,DATOS!$E13098,DATOS!$I$2:$I$20000,DATOS!$I13098,DATOS!$G$2:$G$20000,"EX")=0),0))))</f>
      </c>
      <c r="H13098">
        <f>IF(DATOS!$G13098&lt;&gt;"EX",0,--(COUNTIFS(DATOS!$A$2:$A$20000,DATOS!$A13098,DATOS!$D$2:$D$20000,DATOS!$D13098,DATOS!$E$2:$E$20000,DATOS!$E13098,DATOS!$I$2:$I$20000,DATOS!$I13098,DATOS!$G$2:$G$20000,"OR")=0))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DATOS!$A$2:$A$20000,DATOS!$A13099,DATOS!$D$2:$D$20000,DATOS!$D13099,DATOS!$E$2:$E$20000,DATOS!$E13099,DATOS!$I$2:$I$20000,DATOS!$I13099,DATOS!$G$2:$G$20000,"EX")=0),0))))</f>
      </c>
      <c r="H13099">
        <f>IF(DATOS!$G13099&lt;&gt;"EX",0,--(COUNTIFS(DATOS!$A$2:$A$20000,DATOS!$A13099,DATOS!$D$2:$D$20000,DATOS!$D13099,DATOS!$E$2:$E$20000,DATOS!$E13099,DATOS!$I$2:$I$20000,DATOS!$I13099,DATOS!$G$2:$G$20000,"OR")=0))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DATOS!$A$2:$A$20000,DATOS!$A13100,DATOS!$D$2:$D$20000,DATOS!$D13100,DATOS!$E$2:$E$20000,DATOS!$E13100,DATOS!$I$2:$I$20000,DATOS!$I13100,DATOS!$G$2:$G$20000,"EX")=0),0))))</f>
      </c>
      <c r="H13100">
        <f>IF(DATOS!$G13100&lt;&gt;"EX",0,--(COUNTIFS(DATOS!$A$2:$A$20000,DATOS!$A13100,DATOS!$D$2:$D$20000,DATOS!$D13100,DATOS!$E$2:$E$20000,DATOS!$E13100,DATOS!$I$2:$I$20000,DATOS!$I13100,DATOS!$G$2:$G$20000,"OR")=0))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DATOS!$A$2:$A$20000,DATOS!$A13101,DATOS!$D$2:$D$20000,DATOS!$D13101,DATOS!$E$2:$E$20000,DATOS!$E13101,DATOS!$I$2:$I$20000,DATOS!$I13101,DATOS!$G$2:$G$20000,"EX")=0),0))))</f>
      </c>
      <c r="H13101">
        <f>IF(DATOS!$G13101&lt;&gt;"EX",0,--(COUNTIFS(DATOS!$A$2:$A$20000,DATOS!$A13101,DATOS!$D$2:$D$20000,DATOS!$D13101,DATOS!$E$2:$E$20000,DATOS!$E13101,DATOS!$I$2:$I$20000,DATOS!$I13101,DATOS!$G$2:$G$20000,"OR")=0))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DATOS!$A$2:$A$20000,DATOS!$A13102,DATOS!$D$2:$D$20000,DATOS!$D13102,DATOS!$E$2:$E$20000,DATOS!$E13102,DATOS!$I$2:$I$20000,DATOS!$I13102,DATOS!$G$2:$G$20000,"EX")=0),0))))</f>
      </c>
      <c r="H13102">
        <f>IF(DATOS!$G13102&lt;&gt;"EX",0,--(COUNTIFS(DATOS!$A$2:$A$20000,DATOS!$A13102,DATOS!$D$2:$D$20000,DATOS!$D13102,DATOS!$E$2:$E$20000,DATOS!$E13102,DATOS!$I$2:$I$20000,DATOS!$I13102,DATOS!$G$2:$G$20000,"OR")=0))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DATOS!$A$2:$A$20000,DATOS!$A13103,DATOS!$D$2:$D$20000,DATOS!$D13103,DATOS!$E$2:$E$20000,DATOS!$E13103,DATOS!$I$2:$I$20000,DATOS!$I13103,DATOS!$G$2:$G$20000,"EX")=0),0))))</f>
      </c>
      <c r="H13103">
        <f>IF(DATOS!$G13103&lt;&gt;"EX",0,--(COUNTIFS(DATOS!$A$2:$A$20000,DATOS!$A13103,DATOS!$D$2:$D$20000,DATOS!$D13103,DATOS!$E$2:$E$20000,DATOS!$E13103,DATOS!$I$2:$I$20000,DATOS!$I13103,DATOS!$G$2:$G$20000,"OR")=0))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DATOS!$A$2:$A$20000,DATOS!$A13104,DATOS!$D$2:$D$20000,DATOS!$D13104,DATOS!$E$2:$E$20000,DATOS!$E13104,DATOS!$I$2:$I$20000,DATOS!$I13104,DATOS!$G$2:$G$20000,"EX")=0),0))))</f>
      </c>
      <c r="H13104">
        <f>IF(DATOS!$G13104&lt;&gt;"EX",0,--(COUNTIFS(DATOS!$A$2:$A$20000,DATOS!$A13104,DATOS!$D$2:$D$20000,DATOS!$D13104,DATOS!$E$2:$E$20000,DATOS!$E13104,DATOS!$I$2:$I$20000,DATOS!$I13104,DATOS!$G$2:$G$20000,"OR")=0))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DATOS!$A$2:$A$20000,DATOS!$A13105,DATOS!$D$2:$D$20000,DATOS!$D13105,DATOS!$E$2:$E$20000,DATOS!$E13105,DATOS!$I$2:$I$20000,DATOS!$I13105,DATOS!$G$2:$G$20000,"EX")=0),0))))</f>
      </c>
      <c r="H13105">
        <f>IF(DATOS!$G13105&lt;&gt;"EX",0,--(COUNTIFS(DATOS!$A$2:$A$20000,DATOS!$A13105,DATOS!$D$2:$D$20000,DATOS!$D13105,DATOS!$E$2:$E$20000,DATOS!$E13105,DATOS!$I$2:$I$20000,DATOS!$I13105,DATOS!$G$2:$G$20000,"OR")=0))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DATOS!$A$2:$A$20000,DATOS!$A13106,DATOS!$D$2:$D$20000,DATOS!$D13106,DATOS!$E$2:$E$20000,DATOS!$E13106,DATOS!$I$2:$I$20000,DATOS!$I13106,DATOS!$G$2:$G$20000,"EX")=0),0))))</f>
      </c>
      <c r="H13106">
        <f>IF(DATOS!$G13106&lt;&gt;"EX",0,--(COUNTIFS(DATOS!$A$2:$A$20000,DATOS!$A13106,DATOS!$D$2:$D$20000,DATOS!$D13106,DATOS!$E$2:$E$20000,DATOS!$E13106,DATOS!$I$2:$I$20000,DATOS!$I13106,DATOS!$G$2:$G$20000,"OR")=0))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DATOS!$A$2:$A$20000,DATOS!$A13107,DATOS!$D$2:$D$20000,DATOS!$D13107,DATOS!$E$2:$E$20000,DATOS!$E13107,DATOS!$I$2:$I$20000,DATOS!$I13107,DATOS!$G$2:$G$20000,"EX")=0),0))))</f>
      </c>
      <c r="H13107">
        <f>IF(DATOS!$G13107&lt;&gt;"EX",0,--(COUNTIFS(DATOS!$A$2:$A$20000,DATOS!$A13107,DATOS!$D$2:$D$20000,DATOS!$D13107,DATOS!$E$2:$E$20000,DATOS!$E13107,DATOS!$I$2:$I$20000,DATOS!$I13107,DATOS!$G$2:$G$20000,"OR")=0))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DATOS!$A$2:$A$20000,DATOS!$A13108,DATOS!$D$2:$D$20000,DATOS!$D13108,DATOS!$E$2:$E$20000,DATOS!$E13108,DATOS!$I$2:$I$20000,DATOS!$I13108,DATOS!$G$2:$G$20000,"EX")=0),0))))</f>
      </c>
      <c r="H13108">
        <f>IF(DATOS!$G13108&lt;&gt;"EX",0,--(COUNTIFS(DATOS!$A$2:$A$20000,DATOS!$A13108,DATOS!$D$2:$D$20000,DATOS!$D13108,DATOS!$E$2:$E$20000,DATOS!$E13108,DATOS!$I$2:$I$20000,DATOS!$I13108,DATOS!$G$2:$G$20000,"OR")=0))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DATOS!$A$2:$A$20000,DATOS!$A13109,DATOS!$D$2:$D$20000,DATOS!$D13109,DATOS!$E$2:$E$20000,DATOS!$E13109,DATOS!$I$2:$I$20000,DATOS!$I13109,DATOS!$G$2:$G$20000,"EX")=0),0))))</f>
      </c>
      <c r="H13109">
        <f>IF(DATOS!$G13109&lt;&gt;"EX",0,--(COUNTIFS(DATOS!$A$2:$A$20000,DATOS!$A13109,DATOS!$D$2:$D$20000,DATOS!$D13109,DATOS!$E$2:$E$20000,DATOS!$E13109,DATOS!$I$2:$I$20000,DATOS!$I13109,DATOS!$G$2:$G$20000,"OR")=0))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DATOS!$A$2:$A$20000,DATOS!$A13110,DATOS!$D$2:$D$20000,DATOS!$D13110,DATOS!$E$2:$E$20000,DATOS!$E13110,DATOS!$I$2:$I$20000,DATOS!$I13110,DATOS!$G$2:$G$20000,"EX")=0),0))))</f>
      </c>
      <c r="H13110">
        <f>IF(DATOS!$G13110&lt;&gt;"EX",0,--(COUNTIFS(DATOS!$A$2:$A$20000,DATOS!$A13110,DATOS!$D$2:$D$20000,DATOS!$D13110,DATOS!$E$2:$E$20000,DATOS!$E13110,DATOS!$I$2:$I$20000,DATOS!$I13110,DATOS!$G$2:$G$20000,"OR")=0))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DATOS!$A$2:$A$20000,DATOS!$A13111,DATOS!$D$2:$D$20000,DATOS!$D13111,DATOS!$E$2:$E$20000,DATOS!$E13111,DATOS!$I$2:$I$20000,DATOS!$I13111,DATOS!$G$2:$G$20000,"EX")=0),0))))</f>
      </c>
      <c r="H13111">
        <f>IF(DATOS!$G13111&lt;&gt;"EX",0,--(COUNTIFS(DATOS!$A$2:$A$20000,DATOS!$A13111,DATOS!$D$2:$D$20000,DATOS!$D13111,DATOS!$E$2:$E$20000,DATOS!$E13111,DATOS!$I$2:$I$20000,DATOS!$I13111,DATOS!$G$2:$G$20000,"OR")=0))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DATOS!$A$2:$A$20000,DATOS!$A13112,DATOS!$D$2:$D$20000,DATOS!$D13112,DATOS!$E$2:$E$20000,DATOS!$E13112,DATOS!$I$2:$I$20000,DATOS!$I13112,DATOS!$G$2:$G$20000,"EX")=0),0))))</f>
      </c>
      <c r="H13112">
        <f>IF(DATOS!$G13112&lt;&gt;"EX",0,--(COUNTIFS(DATOS!$A$2:$A$20000,DATOS!$A13112,DATOS!$D$2:$D$20000,DATOS!$D13112,DATOS!$E$2:$E$20000,DATOS!$E13112,DATOS!$I$2:$I$20000,DATOS!$I13112,DATOS!$G$2:$G$20000,"OR")=0))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DATOS!$A$2:$A$20000,DATOS!$A13113,DATOS!$D$2:$D$20000,DATOS!$D13113,DATOS!$E$2:$E$20000,DATOS!$E13113,DATOS!$I$2:$I$20000,DATOS!$I13113,DATOS!$G$2:$G$20000,"EX")=0),0))))</f>
      </c>
      <c r="H13113">
        <f>IF(DATOS!$G13113&lt;&gt;"EX",0,--(COUNTIFS(DATOS!$A$2:$A$20000,DATOS!$A13113,DATOS!$D$2:$D$20000,DATOS!$D13113,DATOS!$E$2:$E$20000,DATOS!$E13113,DATOS!$I$2:$I$20000,DATOS!$I13113,DATOS!$G$2:$G$20000,"OR")=0))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DATOS!$A$2:$A$20000,DATOS!$A13114,DATOS!$D$2:$D$20000,DATOS!$D13114,DATOS!$E$2:$E$20000,DATOS!$E13114,DATOS!$I$2:$I$20000,DATOS!$I13114,DATOS!$G$2:$G$20000,"EX")=0),0))))</f>
      </c>
      <c r="H13114">
        <f>IF(DATOS!$G13114&lt;&gt;"EX",0,--(COUNTIFS(DATOS!$A$2:$A$20000,DATOS!$A13114,DATOS!$D$2:$D$20000,DATOS!$D13114,DATOS!$E$2:$E$20000,DATOS!$E13114,DATOS!$I$2:$I$20000,DATOS!$I13114,DATOS!$G$2:$G$20000,"OR")=0))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DATOS!$A$2:$A$20000,DATOS!$A13115,DATOS!$D$2:$D$20000,DATOS!$D13115,DATOS!$E$2:$E$20000,DATOS!$E13115,DATOS!$I$2:$I$20000,DATOS!$I13115,DATOS!$G$2:$G$20000,"EX")=0),0))))</f>
      </c>
      <c r="H13115">
        <f>IF(DATOS!$G13115&lt;&gt;"EX",0,--(COUNTIFS(DATOS!$A$2:$A$20000,DATOS!$A13115,DATOS!$D$2:$D$20000,DATOS!$D13115,DATOS!$E$2:$E$20000,DATOS!$E13115,DATOS!$I$2:$I$20000,DATOS!$I13115,DATOS!$G$2:$G$20000,"OR")=0))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DATOS!$A$2:$A$20000,DATOS!$A13116,DATOS!$D$2:$D$20000,DATOS!$D13116,DATOS!$E$2:$E$20000,DATOS!$E13116,DATOS!$I$2:$I$20000,DATOS!$I13116,DATOS!$G$2:$G$20000,"EX")=0),0))))</f>
      </c>
      <c r="H13116">
        <f>IF(DATOS!$G13116&lt;&gt;"EX",0,--(COUNTIFS(DATOS!$A$2:$A$20000,DATOS!$A13116,DATOS!$D$2:$D$20000,DATOS!$D13116,DATOS!$E$2:$E$20000,DATOS!$E13116,DATOS!$I$2:$I$20000,DATOS!$I13116,DATOS!$G$2:$G$20000,"OR")=0))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DATOS!$A$2:$A$20000,DATOS!$A13117,DATOS!$D$2:$D$20000,DATOS!$D13117,DATOS!$E$2:$E$20000,DATOS!$E13117,DATOS!$I$2:$I$20000,DATOS!$I13117,DATOS!$G$2:$G$20000,"EX")=0),0))))</f>
      </c>
      <c r="H13117">
        <f>IF(DATOS!$G13117&lt;&gt;"EX",0,--(COUNTIFS(DATOS!$A$2:$A$20000,DATOS!$A13117,DATOS!$D$2:$D$20000,DATOS!$D13117,DATOS!$E$2:$E$20000,DATOS!$E13117,DATOS!$I$2:$I$20000,DATOS!$I13117,DATOS!$G$2:$G$20000,"OR")=0))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DATOS!$A$2:$A$20000,DATOS!$A13118,DATOS!$D$2:$D$20000,DATOS!$D13118,DATOS!$E$2:$E$20000,DATOS!$E13118,DATOS!$I$2:$I$20000,DATOS!$I13118,DATOS!$G$2:$G$20000,"EX")=0),0))))</f>
      </c>
      <c r="H13118">
        <f>IF(DATOS!$G13118&lt;&gt;"EX",0,--(COUNTIFS(DATOS!$A$2:$A$20000,DATOS!$A13118,DATOS!$D$2:$D$20000,DATOS!$D13118,DATOS!$E$2:$E$20000,DATOS!$E13118,DATOS!$I$2:$I$20000,DATOS!$I13118,DATOS!$G$2:$G$20000,"OR")=0))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DATOS!$A$2:$A$20000,DATOS!$A13119,DATOS!$D$2:$D$20000,DATOS!$D13119,DATOS!$E$2:$E$20000,DATOS!$E13119,DATOS!$I$2:$I$20000,DATOS!$I13119,DATOS!$G$2:$G$20000,"EX")=0),0))))</f>
      </c>
      <c r="H13119">
        <f>IF(DATOS!$G13119&lt;&gt;"EX",0,--(COUNTIFS(DATOS!$A$2:$A$20000,DATOS!$A13119,DATOS!$D$2:$D$20000,DATOS!$D13119,DATOS!$E$2:$E$20000,DATOS!$E13119,DATOS!$I$2:$I$20000,DATOS!$I13119,DATOS!$G$2:$G$20000,"OR")=0))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DATOS!$A$2:$A$20000,DATOS!$A13120,DATOS!$D$2:$D$20000,DATOS!$D13120,DATOS!$E$2:$E$20000,DATOS!$E13120,DATOS!$I$2:$I$20000,DATOS!$I13120,DATOS!$G$2:$G$20000,"EX")=0),0))))</f>
      </c>
      <c r="H13120">
        <f>IF(DATOS!$G13120&lt;&gt;"EX",0,--(COUNTIFS(DATOS!$A$2:$A$20000,DATOS!$A13120,DATOS!$D$2:$D$20000,DATOS!$D13120,DATOS!$E$2:$E$20000,DATOS!$E13120,DATOS!$I$2:$I$20000,DATOS!$I13120,DATOS!$G$2:$G$20000,"OR")=0))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DATOS!$A$2:$A$20000,DATOS!$A13121,DATOS!$D$2:$D$20000,DATOS!$D13121,DATOS!$E$2:$E$20000,DATOS!$E13121,DATOS!$I$2:$I$20000,DATOS!$I13121,DATOS!$G$2:$G$20000,"EX")=0),0))))</f>
      </c>
      <c r="H13121">
        <f>IF(DATOS!$G13121&lt;&gt;"EX",0,--(COUNTIFS(DATOS!$A$2:$A$20000,DATOS!$A13121,DATOS!$D$2:$D$20000,DATOS!$D13121,DATOS!$E$2:$E$20000,DATOS!$E13121,DATOS!$I$2:$I$20000,DATOS!$I13121,DATOS!$G$2:$G$20000,"OR")=0))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DATOS!$A$2:$A$20000,DATOS!$A13122,DATOS!$D$2:$D$20000,DATOS!$D13122,DATOS!$E$2:$E$20000,DATOS!$E13122,DATOS!$I$2:$I$20000,DATOS!$I13122,DATOS!$G$2:$G$20000,"EX")=0),0))))</f>
      </c>
      <c r="H13122">
        <f>IF(DATOS!$G13122&lt;&gt;"EX",0,--(COUNTIFS(DATOS!$A$2:$A$20000,DATOS!$A13122,DATOS!$D$2:$D$20000,DATOS!$D13122,DATOS!$E$2:$E$20000,DATOS!$E13122,DATOS!$I$2:$I$20000,DATOS!$I13122,DATOS!$G$2:$G$20000,"OR")=0))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DATOS!$A$2:$A$20000,DATOS!$A13123,DATOS!$D$2:$D$20000,DATOS!$D13123,DATOS!$E$2:$E$20000,DATOS!$E13123,DATOS!$I$2:$I$20000,DATOS!$I13123,DATOS!$G$2:$G$20000,"EX")=0),0))))</f>
      </c>
      <c r="H13123">
        <f>IF(DATOS!$G13123&lt;&gt;"EX",0,--(COUNTIFS(DATOS!$A$2:$A$20000,DATOS!$A13123,DATOS!$D$2:$D$20000,DATOS!$D13123,DATOS!$E$2:$E$20000,DATOS!$E13123,DATOS!$I$2:$I$20000,DATOS!$I13123,DATOS!$G$2:$G$20000,"OR")=0))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DATOS!$A$2:$A$20000,DATOS!$A13124,DATOS!$D$2:$D$20000,DATOS!$D13124,DATOS!$E$2:$E$20000,DATOS!$E13124,DATOS!$I$2:$I$20000,DATOS!$I13124,DATOS!$G$2:$G$20000,"EX")=0),0))))</f>
      </c>
      <c r="H13124">
        <f>IF(DATOS!$G13124&lt;&gt;"EX",0,--(COUNTIFS(DATOS!$A$2:$A$20000,DATOS!$A13124,DATOS!$D$2:$D$20000,DATOS!$D13124,DATOS!$E$2:$E$20000,DATOS!$E13124,DATOS!$I$2:$I$20000,DATOS!$I13124,DATOS!$G$2:$G$20000,"OR")=0))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DATOS!$A$2:$A$20000,DATOS!$A13125,DATOS!$D$2:$D$20000,DATOS!$D13125,DATOS!$E$2:$E$20000,DATOS!$E13125,DATOS!$I$2:$I$20000,DATOS!$I13125,DATOS!$G$2:$G$20000,"EX")=0),0))))</f>
      </c>
      <c r="H13125">
        <f>IF(DATOS!$G13125&lt;&gt;"EX",0,--(COUNTIFS(DATOS!$A$2:$A$20000,DATOS!$A13125,DATOS!$D$2:$D$20000,DATOS!$D13125,DATOS!$E$2:$E$20000,DATOS!$E13125,DATOS!$I$2:$I$20000,DATOS!$I13125,DATOS!$G$2:$G$20000,"OR")=0))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DATOS!$A$2:$A$20000,DATOS!$A13126,DATOS!$D$2:$D$20000,DATOS!$D13126,DATOS!$E$2:$E$20000,DATOS!$E13126,DATOS!$I$2:$I$20000,DATOS!$I13126,DATOS!$G$2:$G$20000,"EX")=0),0))))</f>
      </c>
      <c r="H13126">
        <f>IF(DATOS!$G13126&lt;&gt;"EX",0,--(COUNTIFS(DATOS!$A$2:$A$20000,DATOS!$A13126,DATOS!$D$2:$D$20000,DATOS!$D13126,DATOS!$E$2:$E$20000,DATOS!$E13126,DATOS!$I$2:$I$20000,DATOS!$I13126,DATOS!$G$2:$G$20000,"OR")=0))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DATOS!$A$2:$A$20000,DATOS!$A13127,DATOS!$D$2:$D$20000,DATOS!$D13127,DATOS!$E$2:$E$20000,DATOS!$E13127,DATOS!$I$2:$I$20000,DATOS!$I13127,DATOS!$G$2:$G$20000,"EX")=0),0))))</f>
      </c>
      <c r="H13127">
        <f>IF(DATOS!$G13127&lt;&gt;"EX",0,--(COUNTIFS(DATOS!$A$2:$A$20000,DATOS!$A13127,DATOS!$D$2:$D$20000,DATOS!$D13127,DATOS!$E$2:$E$20000,DATOS!$E13127,DATOS!$I$2:$I$20000,DATOS!$I13127,DATOS!$G$2:$G$20000,"OR")=0))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DATOS!$A$2:$A$20000,DATOS!$A13128,DATOS!$D$2:$D$20000,DATOS!$D13128,DATOS!$E$2:$E$20000,DATOS!$E13128,DATOS!$I$2:$I$20000,DATOS!$I13128,DATOS!$G$2:$G$20000,"EX")=0),0))))</f>
      </c>
      <c r="H13128">
        <f>IF(DATOS!$G13128&lt;&gt;"EX",0,--(COUNTIFS(DATOS!$A$2:$A$20000,DATOS!$A13128,DATOS!$D$2:$D$20000,DATOS!$D13128,DATOS!$E$2:$E$20000,DATOS!$E13128,DATOS!$I$2:$I$20000,DATOS!$I13128,DATOS!$G$2:$G$20000,"OR")=0))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DATOS!$A$2:$A$20000,DATOS!$A13129,DATOS!$D$2:$D$20000,DATOS!$D13129,DATOS!$E$2:$E$20000,DATOS!$E13129,DATOS!$I$2:$I$20000,DATOS!$I13129,DATOS!$G$2:$G$20000,"EX")=0),0))))</f>
      </c>
      <c r="H13129">
        <f>IF(DATOS!$G13129&lt;&gt;"EX",0,--(COUNTIFS(DATOS!$A$2:$A$20000,DATOS!$A13129,DATOS!$D$2:$D$20000,DATOS!$D13129,DATOS!$E$2:$E$20000,DATOS!$E13129,DATOS!$I$2:$I$20000,DATOS!$I13129,DATOS!$G$2:$G$20000,"OR")=0))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DATOS!$A$2:$A$20000,DATOS!$A13130,DATOS!$D$2:$D$20000,DATOS!$D13130,DATOS!$E$2:$E$20000,DATOS!$E13130,DATOS!$I$2:$I$20000,DATOS!$I13130,DATOS!$G$2:$G$20000,"EX")=0),0))))</f>
      </c>
      <c r="H13130">
        <f>IF(DATOS!$G13130&lt;&gt;"EX",0,--(COUNTIFS(DATOS!$A$2:$A$20000,DATOS!$A13130,DATOS!$D$2:$D$20000,DATOS!$D13130,DATOS!$E$2:$E$20000,DATOS!$E13130,DATOS!$I$2:$I$20000,DATOS!$I13130,DATOS!$G$2:$G$20000,"OR")=0))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DATOS!$A$2:$A$20000,DATOS!$A13131,DATOS!$D$2:$D$20000,DATOS!$D13131,DATOS!$E$2:$E$20000,DATOS!$E13131,DATOS!$I$2:$I$20000,DATOS!$I13131,DATOS!$G$2:$G$20000,"EX")=0),0))))</f>
      </c>
      <c r="H13131">
        <f>IF(DATOS!$G13131&lt;&gt;"EX",0,--(COUNTIFS(DATOS!$A$2:$A$20000,DATOS!$A13131,DATOS!$D$2:$D$20000,DATOS!$D13131,DATOS!$E$2:$E$20000,DATOS!$E13131,DATOS!$I$2:$I$20000,DATOS!$I13131,DATOS!$G$2:$G$20000,"OR")=0))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DATOS!$A$2:$A$20000,DATOS!$A13132,DATOS!$D$2:$D$20000,DATOS!$D13132,DATOS!$E$2:$E$20000,DATOS!$E13132,DATOS!$I$2:$I$20000,DATOS!$I13132,DATOS!$G$2:$G$20000,"EX")=0),0))))</f>
      </c>
      <c r="H13132">
        <f>IF(DATOS!$G13132&lt;&gt;"EX",0,--(COUNTIFS(DATOS!$A$2:$A$20000,DATOS!$A13132,DATOS!$D$2:$D$20000,DATOS!$D13132,DATOS!$E$2:$E$20000,DATOS!$E13132,DATOS!$I$2:$I$20000,DATOS!$I13132,DATOS!$G$2:$G$20000,"OR")=0))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DATOS!$A$2:$A$20000,DATOS!$A13133,DATOS!$D$2:$D$20000,DATOS!$D13133,DATOS!$E$2:$E$20000,DATOS!$E13133,DATOS!$I$2:$I$20000,DATOS!$I13133,DATOS!$G$2:$G$20000,"EX")=0),0))))</f>
      </c>
      <c r="H13133">
        <f>IF(DATOS!$G13133&lt;&gt;"EX",0,--(COUNTIFS(DATOS!$A$2:$A$20000,DATOS!$A13133,DATOS!$D$2:$D$20000,DATOS!$D13133,DATOS!$E$2:$E$20000,DATOS!$E13133,DATOS!$I$2:$I$20000,DATOS!$I13133,DATOS!$G$2:$G$20000,"OR")=0))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DATOS!$A$2:$A$20000,DATOS!$A13134,DATOS!$D$2:$D$20000,DATOS!$D13134,DATOS!$E$2:$E$20000,DATOS!$E13134,DATOS!$I$2:$I$20000,DATOS!$I13134,DATOS!$G$2:$G$20000,"EX")=0),0))))</f>
      </c>
      <c r="H13134">
        <f>IF(DATOS!$G13134&lt;&gt;"EX",0,--(COUNTIFS(DATOS!$A$2:$A$20000,DATOS!$A13134,DATOS!$D$2:$D$20000,DATOS!$D13134,DATOS!$E$2:$E$20000,DATOS!$E13134,DATOS!$I$2:$I$20000,DATOS!$I13134,DATOS!$G$2:$G$20000,"OR")=0))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DATOS!$A$2:$A$20000,DATOS!$A13135,DATOS!$D$2:$D$20000,DATOS!$D13135,DATOS!$E$2:$E$20000,DATOS!$E13135,DATOS!$I$2:$I$20000,DATOS!$I13135,DATOS!$G$2:$G$20000,"EX")=0),0))))</f>
      </c>
      <c r="H13135">
        <f>IF(DATOS!$G13135&lt;&gt;"EX",0,--(COUNTIFS(DATOS!$A$2:$A$20000,DATOS!$A13135,DATOS!$D$2:$D$20000,DATOS!$D13135,DATOS!$E$2:$E$20000,DATOS!$E13135,DATOS!$I$2:$I$20000,DATOS!$I13135,DATOS!$G$2:$G$20000,"OR")=0))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DATOS!$A$2:$A$20000,DATOS!$A13136,DATOS!$D$2:$D$20000,DATOS!$D13136,DATOS!$E$2:$E$20000,DATOS!$E13136,DATOS!$I$2:$I$20000,DATOS!$I13136,DATOS!$G$2:$G$20000,"EX")=0),0))))</f>
      </c>
      <c r="H13136">
        <f>IF(DATOS!$G13136&lt;&gt;"EX",0,--(COUNTIFS(DATOS!$A$2:$A$20000,DATOS!$A13136,DATOS!$D$2:$D$20000,DATOS!$D13136,DATOS!$E$2:$E$20000,DATOS!$E13136,DATOS!$I$2:$I$20000,DATOS!$I13136,DATOS!$G$2:$G$20000,"OR")=0))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DATOS!$A$2:$A$20000,DATOS!$A13137,DATOS!$D$2:$D$20000,DATOS!$D13137,DATOS!$E$2:$E$20000,DATOS!$E13137,DATOS!$I$2:$I$20000,DATOS!$I13137,DATOS!$G$2:$G$20000,"EX")=0),0))))</f>
      </c>
      <c r="H13137">
        <f>IF(DATOS!$G13137&lt;&gt;"EX",0,--(COUNTIFS(DATOS!$A$2:$A$20000,DATOS!$A13137,DATOS!$D$2:$D$20000,DATOS!$D13137,DATOS!$E$2:$E$20000,DATOS!$E13137,DATOS!$I$2:$I$20000,DATOS!$I13137,DATOS!$G$2:$G$20000,"OR")=0))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DATOS!$A$2:$A$20000,DATOS!$A13138,DATOS!$D$2:$D$20000,DATOS!$D13138,DATOS!$E$2:$E$20000,DATOS!$E13138,DATOS!$I$2:$I$20000,DATOS!$I13138,DATOS!$G$2:$G$20000,"EX")=0),0))))</f>
      </c>
      <c r="H13138">
        <f>IF(DATOS!$G13138&lt;&gt;"EX",0,--(COUNTIFS(DATOS!$A$2:$A$20000,DATOS!$A13138,DATOS!$D$2:$D$20000,DATOS!$D13138,DATOS!$E$2:$E$20000,DATOS!$E13138,DATOS!$I$2:$I$20000,DATOS!$I13138,DATOS!$G$2:$G$20000,"OR")=0))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DATOS!$A$2:$A$20000,DATOS!$A13139,DATOS!$D$2:$D$20000,DATOS!$D13139,DATOS!$E$2:$E$20000,DATOS!$E13139,DATOS!$I$2:$I$20000,DATOS!$I13139,DATOS!$G$2:$G$20000,"EX")=0),0))))</f>
      </c>
      <c r="H13139">
        <f>IF(DATOS!$G13139&lt;&gt;"EX",0,--(COUNTIFS(DATOS!$A$2:$A$20000,DATOS!$A13139,DATOS!$D$2:$D$20000,DATOS!$D13139,DATOS!$E$2:$E$20000,DATOS!$E13139,DATOS!$I$2:$I$20000,DATOS!$I13139,DATOS!$G$2:$G$20000,"OR")=0))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DATOS!$A$2:$A$20000,DATOS!$A13140,DATOS!$D$2:$D$20000,DATOS!$D13140,DATOS!$E$2:$E$20000,DATOS!$E13140,DATOS!$I$2:$I$20000,DATOS!$I13140,DATOS!$G$2:$G$20000,"EX")=0),0))))</f>
      </c>
      <c r="H13140">
        <f>IF(DATOS!$G13140&lt;&gt;"EX",0,--(COUNTIFS(DATOS!$A$2:$A$20000,DATOS!$A13140,DATOS!$D$2:$D$20000,DATOS!$D13140,DATOS!$E$2:$E$20000,DATOS!$E13140,DATOS!$I$2:$I$20000,DATOS!$I13140,DATOS!$G$2:$G$20000,"OR")=0))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DATOS!$A$2:$A$20000,DATOS!$A13141,DATOS!$D$2:$D$20000,DATOS!$D13141,DATOS!$E$2:$E$20000,DATOS!$E13141,DATOS!$I$2:$I$20000,DATOS!$I13141,DATOS!$G$2:$G$20000,"EX")=0),0))))</f>
      </c>
      <c r="H13141">
        <f>IF(DATOS!$G13141&lt;&gt;"EX",0,--(COUNTIFS(DATOS!$A$2:$A$20000,DATOS!$A13141,DATOS!$D$2:$D$20000,DATOS!$D13141,DATOS!$E$2:$E$20000,DATOS!$E13141,DATOS!$I$2:$I$20000,DATOS!$I13141,DATOS!$G$2:$G$20000,"OR")=0))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DATOS!$A$2:$A$20000,DATOS!$A13142,DATOS!$D$2:$D$20000,DATOS!$D13142,DATOS!$E$2:$E$20000,DATOS!$E13142,DATOS!$I$2:$I$20000,DATOS!$I13142,DATOS!$G$2:$G$20000,"EX")=0),0))))</f>
      </c>
      <c r="H13142">
        <f>IF(DATOS!$G13142&lt;&gt;"EX",0,--(COUNTIFS(DATOS!$A$2:$A$20000,DATOS!$A13142,DATOS!$D$2:$D$20000,DATOS!$D13142,DATOS!$E$2:$E$20000,DATOS!$E13142,DATOS!$I$2:$I$20000,DATOS!$I13142,DATOS!$G$2:$G$20000,"OR")=0))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DATOS!$A$2:$A$20000,DATOS!$A13143,DATOS!$D$2:$D$20000,DATOS!$D13143,DATOS!$E$2:$E$20000,DATOS!$E13143,DATOS!$I$2:$I$20000,DATOS!$I13143,DATOS!$G$2:$G$20000,"EX")=0),0))))</f>
      </c>
      <c r="H13143">
        <f>IF(DATOS!$G13143&lt;&gt;"EX",0,--(COUNTIFS(DATOS!$A$2:$A$20000,DATOS!$A13143,DATOS!$D$2:$D$20000,DATOS!$D13143,DATOS!$E$2:$E$20000,DATOS!$E13143,DATOS!$I$2:$I$20000,DATOS!$I13143,DATOS!$G$2:$G$20000,"OR")=0))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DATOS!$A$2:$A$20000,DATOS!$A13144,DATOS!$D$2:$D$20000,DATOS!$D13144,DATOS!$E$2:$E$20000,DATOS!$E13144,DATOS!$I$2:$I$20000,DATOS!$I13144,DATOS!$G$2:$G$20000,"EX")=0),0))))</f>
      </c>
      <c r="H13144">
        <f>IF(DATOS!$G13144&lt;&gt;"EX",0,--(COUNTIFS(DATOS!$A$2:$A$20000,DATOS!$A13144,DATOS!$D$2:$D$20000,DATOS!$D13144,DATOS!$E$2:$E$20000,DATOS!$E13144,DATOS!$I$2:$I$20000,DATOS!$I13144,DATOS!$G$2:$G$20000,"OR")=0))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DATOS!$A$2:$A$20000,DATOS!$A13145,DATOS!$D$2:$D$20000,DATOS!$D13145,DATOS!$E$2:$E$20000,DATOS!$E13145,DATOS!$I$2:$I$20000,DATOS!$I13145,DATOS!$G$2:$G$20000,"EX")=0),0))))</f>
      </c>
      <c r="H13145">
        <f>IF(DATOS!$G13145&lt;&gt;"EX",0,--(COUNTIFS(DATOS!$A$2:$A$20000,DATOS!$A13145,DATOS!$D$2:$D$20000,DATOS!$D13145,DATOS!$E$2:$E$20000,DATOS!$E13145,DATOS!$I$2:$I$20000,DATOS!$I13145,DATOS!$G$2:$G$20000,"OR")=0))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DATOS!$A$2:$A$20000,DATOS!$A13146,DATOS!$D$2:$D$20000,DATOS!$D13146,DATOS!$E$2:$E$20000,DATOS!$E13146,DATOS!$I$2:$I$20000,DATOS!$I13146,DATOS!$G$2:$G$20000,"EX")=0),0))))</f>
      </c>
      <c r="H13146">
        <f>IF(DATOS!$G13146&lt;&gt;"EX",0,--(COUNTIFS(DATOS!$A$2:$A$20000,DATOS!$A13146,DATOS!$D$2:$D$20000,DATOS!$D13146,DATOS!$E$2:$E$20000,DATOS!$E13146,DATOS!$I$2:$I$20000,DATOS!$I13146,DATOS!$G$2:$G$20000,"OR")=0))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DATOS!$A$2:$A$20000,DATOS!$A13147,DATOS!$D$2:$D$20000,DATOS!$D13147,DATOS!$E$2:$E$20000,DATOS!$E13147,DATOS!$I$2:$I$20000,DATOS!$I13147,DATOS!$G$2:$G$20000,"EX")=0),0))))</f>
      </c>
      <c r="H13147">
        <f>IF(DATOS!$G13147&lt;&gt;"EX",0,--(COUNTIFS(DATOS!$A$2:$A$20000,DATOS!$A13147,DATOS!$D$2:$D$20000,DATOS!$D13147,DATOS!$E$2:$E$20000,DATOS!$E13147,DATOS!$I$2:$I$20000,DATOS!$I13147,DATOS!$G$2:$G$20000,"OR")=0))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DATOS!$A$2:$A$20000,DATOS!$A13148,DATOS!$D$2:$D$20000,DATOS!$D13148,DATOS!$E$2:$E$20000,DATOS!$E13148,DATOS!$I$2:$I$20000,DATOS!$I13148,DATOS!$G$2:$G$20000,"EX")=0),0))))</f>
      </c>
      <c r="H13148">
        <f>IF(DATOS!$G13148&lt;&gt;"EX",0,--(COUNTIFS(DATOS!$A$2:$A$20000,DATOS!$A13148,DATOS!$D$2:$D$20000,DATOS!$D13148,DATOS!$E$2:$E$20000,DATOS!$E13148,DATOS!$I$2:$I$20000,DATOS!$I13148,DATOS!$G$2:$G$20000,"OR")=0))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DATOS!$A$2:$A$20000,DATOS!$A13149,DATOS!$D$2:$D$20000,DATOS!$D13149,DATOS!$E$2:$E$20000,DATOS!$E13149,DATOS!$I$2:$I$20000,DATOS!$I13149,DATOS!$G$2:$G$20000,"EX")=0),0))))</f>
      </c>
      <c r="H13149">
        <f>IF(DATOS!$G13149&lt;&gt;"EX",0,--(COUNTIFS(DATOS!$A$2:$A$20000,DATOS!$A13149,DATOS!$D$2:$D$20000,DATOS!$D13149,DATOS!$E$2:$E$20000,DATOS!$E13149,DATOS!$I$2:$I$20000,DATOS!$I13149,DATOS!$G$2:$G$20000,"OR")=0))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DATOS!$A$2:$A$20000,DATOS!$A13150,DATOS!$D$2:$D$20000,DATOS!$D13150,DATOS!$E$2:$E$20000,DATOS!$E13150,DATOS!$I$2:$I$20000,DATOS!$I13150,DATOS!$G$2:$G$20000,"EX")=0),0))))</f>
      </c>
      <c r="H13150">
        <f>IF(DATOS!$G13150&lt;&gt;"EX",0,--(COUNTIFS(DATOS!$A$2:$A$20000,DATOS!$A13150,DATOS!$D$2:$D$20000,DATOS!$D13150,DATOS!$E$2:$E$20000,DATOS!$E13150,DATOS!$I$2:$I$20000,DATOS!$I13150,DATOS!$G$2:$G$20000,"OR")=0))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DATOS!$A$2:$A$20000,DATOS!$A13151,DATOS!$D$2:$D$20000,DATOS!$D13151,DATOS!$E$2:$E$20000,DATOS!$E13151,DATOS!$I$2:$I$20000,DATOS!$I13151,DATOS!$G$2:$G$20000,"EX")=0),0))))</f>
      </c>
      <c r="H13151">
        <f>IF(DATOS!$G13151&lt;&gt;"EX",0,--(COUNTIFS(DATOS!$A$2:$A$20000,DATOS!$A13151,DATOS!$D$2:$D$20000,DATOS!$D13151,DATOS!$E$2:$E$20000,DATOS!$E13151,DATOS!$I$2:$I$20000,DATOS!$I13151,DATOS!$G$2:$G$20000,"OR")=0))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DATOS!$A$2:$A$20000,DATOS!$A13152,DATOS!$D$2:$D$20000,DATOS!$D13152,DATOS!$E$2:$E$20000,DATOS!$E13152,DATOS!$I$2:$I$20000,DATOS!$I13152,DATOS!$G$2:$G$20000,"EX")=0),0))))</f>
      </c>
      <c r="H13152">
        <f>IF(DATOS!$G13152&lt;&gt;"EX",0,--(COUNTIFS(DATOS!$A$2:$A$20000,DATOS!$A13152,DATOS!$D$2:$D$20000,DATOS!$D13152,DATOS!$E$2:$E$20000,DATOS!$E13152,DATOS!$I$2:$I$20000,DATOS!$I13152,DATOS!$G$2:$G$20000,"OR")=0))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DATOS!$A$2:$A$20000,DATOS!$A13153,DATOS!$D$2:$D$20000,DATOS!$D13153,DATOS!$E$2:$E$20000,DATOS!$E13153,DATOS!$I$2:$I$20000,DATOS!$I13153,DATOS!$G$2:$G$20000,"EX")=0),0))))</f>
      </c>
      <c r="H13153">
        <f>IF(DATOS!$G13153&lt;&gt;"EX",0,--(COUNTIFS(DATOS!$A$2:$A$20000,DATOS!$A13153,DATOS!$D$2:$D$20000,DATOS!$D13153,DATOS!$E$2:$E$20000,DATOS!$E13153,DATOS!$I$2:$I$20000,DATOS!$I13153,DATOS!$G$2:$G$20000,"OR")=0))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DATOS!$A$2:$A$20000,DATOS!$A13154,DATOS!$D$2:$D$20000,DATOS!$D13154,DATOS!$E$2:$E$20000,DATOS!$E13154,DATOS!$I$2:$I$20000,DATOS!$I13154,DATOS!$G$2:$G$20000,"EX")=0),0))))</f>
      </c>
      <c r="H13154">
        <f>IF(DATOS!$G13154&lt;&gt;"EX",0,--(COUNTIFS(DATOS!$A$2:$A$20000,DATOS!$A13154,DATOS!$D$2:$D$20000,DATOS!$D13154,DATOS!$E$2:$E$20000,DATOS!$E13154,DATOS!$I$2:$I$20000,DATOS!$I13154,DATOS!$G$2:$G$20000,"OR")=0))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DATOS!$A$2:$A$20000,DATOS!$A13155,DATOS!$D$2:$D$20000,DATOS!$D13155,DATOS!$E$2:$E$20000,DATOS!$E13155,DATOS!$I$2:$I$20000,DATOS!$I13155,DATOS!$G$2:$G$20000,"EX")=0),0))))</f>
      </c>
      <c r="H13155">
        <f>IF(DATOS!$G13155&lt;&gt;"EX",0,--(COUNTIFS(DATOS!$A$2:$A$20000,DATOS!$A13155,DATOS!$D$2:$D$20000,DATOS!$D13155,DATOS!$E$2:$E$20000,DATOS!$E13155,DATOS!$I$2:$I$20000,DATOS!$I13155,DATOS!$G$2:$G$20000,"OR")=0))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DATOS!$A$2:$A$20000,DATOS!$A13156,DATOS!$D$2:$D$20000,DATOS!$D13156,DATOS!$E$2:$E$20000,DATOS!$E13156,DATOS!$I$2:$I$20000,DATOS!$I13156,DATOS!$G$2:$G$20000,"EX")=0),0))))</f>
      </c>
      <c r="H13156">
        <f>IF(DATOS!$G13156&lt;&gt;"EX",0,--(COUNTIFS(DATOS!$A$2:$A$20000,DATOS!$A13156,DATOS!$D$2:$D$20000,DATOS!$D13156,DATOS!$E$2:$E$20000,DATOS!$E13156,DATOS!$I$2:$I$20000,DATOS!$I13156,DATOS!$G$2:$G$20000,"OR")=0))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DATOS!$A$2:$A$20000,DATOS!$A13157,DATOS!$D$2:$D$20000,DATOS!$D13157,DATOS!$E$2:$E$20000,DATOS!$E13157,DATOS!$I$2:$I$20000,DATOS!$I13157,DATOS!$G$2:$G$20000,"EX")=0),0))))</f>
      </c>
      <c r="H13157">
        <f>IF(DATOS!$G13157&lt;&gt;"EX",0,--(COUNTIFS(DATOS!$A$2:$A$20000,DATOS!$A13157,DATOS!$D$2:$D$20000,DATOS!$D13157,DATOS!$E$2:$E$20000,DATOS!$E13157,DATOS!$I$2:$I$20000,DATOS!$I13157,DATOS!$G$2:$G$20000,"OR")=0))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DATOS!$A$2:$A$20000,DATOS!$A13158,DATOS!$D$2:$D$20000,DATOS!$D13158,DATOS!$E$2:$E$20000,DATOS!$E13158,DATOS!$I$2:$I$20000,DATOS!$I13158,DATOS!$G$2:$G$20000,"EX")=0),0))))</f>
      </c>
      <c r="H13158">
        <f>IF(DATOS!$G13158&lt;&gt;"EX",0,--(COUNTIFS(DATOS!$A$2:$A$20000,DATOS!$A13158,DATOS!$D$2:$D$20000,DATOS!$D13158,DATOS!$E$2:$E$20000,DATOS!$E13158,DATOS!$I$2:$I$20000,DATOS!$I13158,DATOS!$G$2:$G$20000,"OR")=0))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DATOS!$A$2:$A$20000,DATOS!$A13159,DATOS!$D$2:$D$20000,DATOS!$D13159,DATOS!$E$2:$E$20000,DATOS!$E13159,DATOS!$I$2:$I$20000,DATOS!$I13159,DATOS!$G$2:$G$20000,"EX")=0),0))))</f>
      </c>
      <c r="H13159">
        <f>IF(DATOS!$G13159&lt;&gt;"EX",0,--(COUNTIFS(DATOS!$A$2:$A$20000,DATOS!$A13159,DATOS!$D$2:$D$20000,DATOS!$D13159,DATOS!$E$2:$E$20000,DATOS!$E13159,DATOS!$I$2:$I$20000,DATOS!$I13159,DATOS!$G$2:$G$20000,"OR")=0))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DATOS!$A$2:$A$20000,DATOS!$A13160,DATOS!$D$2:$D$20000,DATOS!$D13160,DATOS!$E$2:$E$20000,DATOS!$E13160,DATOS!$I$2:$I$20000,DATOS!$I13160,DATOS!$G$2:$G$20000,"EX")=0),0))))</f>
      </c>
      <c r="H13160">
        <f>IF(DATOS!$G13160&lt;&gt;"EX",0,--(COUNTIFS(DATOS!$A$2:$A$20000,DATOS!$A13160,DATOS!$D$2:$D$20000,DATOS!$D13160,DATOS!$E$2:$E$20000,DATOS!$E13160,DATOS!$I$2:$I$20000,DATOS!$I13160,DATOS!$G$2:$G$20000,"OR")=0))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DATOS!$A$2:$A$20000,DATOS!$A13161,DATOS!$D$2:$D$20000,DATOS!$D13161,DATOS!$E$2:$E$20000,DATOS!$E13161,DATOS!$I$2:$I$20000,DATOS!$I13161,DATOS!$G$2:$G$20000,"EX")=0),0))))</f>
      </c>
      <c r="H13161">
        <f>IF(DATOS!$G13161&lt;&gt;"EX",0,--(COUNTIFS(DATOS!$A$2:$A$20000,DATOS!$A13161,DATOS!$D$2:$D$20000,DATOS!$D13161,DATOS!$E$2:$E$20000,DATOS!$E13161,DATOS!$I$2:$I$20000,DATOS!$I13161,DATOS!$G$2:$G$20000,"OR")=0))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DATOS!$A$2:$A$20000,DATOS!$A13162,DATOS!$D$2:$D$20000,DATOS!$D13162,DATOS!$E$2:$E$20000,DATOS!$E13162,DATOS!$I$2:$I$20000,DATOS!$I13162,DATOS!$G$2:$G$20000,"EX")=0),0))))</f>
      </c>
      <c r="H13162">
        <f>IF(DATOS!$G13162&lt;&gt;"EX",0,--(COUNTIFS(DATOS!$A$2:$A$20000,DATOS!$A13162,DATOS!$D$2:$D$20000,DATOS!$D13162,DATOS!$E$2:$E$20000,DATOS!$E13162,DATOS!$I$2:$I$20000,DATOS!$I13162,DATOS!$G$2:$G$20000,"OR")=0))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DATOS!$A$2:$A$20000,DATOS!$A13163,DATOS!$D$2:$D$20000,DATOS!$D13163,DATOS!$E$2:$E$20000,DATOS!$E13163,DATOS!$I$2:$I$20000,DATOS!$I13163,DATOS!$G$2:$G$20000,"EX")=0),0))))</f>
      </c>
      <c r="H13163">
        <f>IF(DATOS!$G13163&lt;&gt;"EX",0,--(COUNTIFS(DATOS!$A$2:$A$20000,DATOS!$A13163,DATOS!$D$2:$D$20000,DATOS!$D13163,DATOS!$E$2:$E$20000,DATOS!$E13163,DATOS!$I$2:$I$20000,DATOS!$I13163,DATOS!$G$2:$G$20000,"OR")=0))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DATOS!$A$2:$A$20000,DATOS!$A13164,DATOS!$D$2:$D$20000,DATOS!$D13164,DATOS!$E$2:$E$20000,DATOS!$E13164,DATOS!$I$2:$I$20000,DATOS!$I13164,DATOS!$G$2:$G$20000,"EX")=0),0))))</f>
      </c>
      <c r="H13164">
        <f>IF(DATOS!$G13164&lt;&gt;"EX",0,--(COUNTIFS(DATOS!$A$2:$A$20000,DATOS!$A13164,DATOS!$D$2:$D$20000,DATOS!$D13164,DATOS!$E$2:$E$20000,DATOS!$E13164,DATOS!$I$2:$I$20000,DATOS!$I13164,DATOS!$G$2:$G$20000,"OR")=0))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DATOS!$A$2:$A$20000,DATOS!$A13165,DATOS!$D$2:$D$20000,DATOS!$D13165,DATOS!$E$2:$E$20000,DATOS!$E13165,DATOS!$I$2:$I$20000,DATOS!$I13165,DATOS!$G$2:$G$20000,"EX")=0),0))))</f>
      </c>
      <c r="H13165">
        <f>IF(DATOS!$G13165&lt;&gt;"EX",0,--(COUNTIFS(DATOS!$A$2:$A$20000,DATOS!$A13165,DATOS!$D$2:$D$20000,DATOS!$D13165,DATOS!$E$2:$E$20000,DATOS!$E13165,DATOS!$I$2:$I$20000,DATOS!$I13165,DATOS!$G$2:$G$20000,"OR")=0))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DATOS!$A$2:$A$20000,DATOS!$A13166,DATOS!$D$2:$D$20000,DATOS!$D13166,DATOS!$E$2:$E$20000,DATOS!$E13166,DATOS!$I$2:$I$20000,DATOS!$I13166,DATOS!$G$2:$G$20000,"EX")=0),0))))</f>
      </c>
      <c r="H13166">
        <f>IF(DATOS!$G13166&lt;&gt;"EX",0,--(COUNTIFS(DATOS!$A$2:$A$20000,DATOS!$A13166,DATOS!$D$2:$D$20000,DATOS!$D13166,DATOS!$E$2:$E$20000,DATOS!$E13166,DATOS!$I$2:$I$20000,DATOS!$I13166,DATOS!$G$2:$G$20000,"OR")=0))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DATOS!$A$2:$A$20000,DATOS!$A13167,DATOS!$D$2:$D$20000,DATOS!$D13167,DATOS!$E$2:$E$20000,DATOS!$E13167,DATOS!$I$2:$I$20000,DATOS!$I13167,DATOS!$G$2:$G$20000,"EX")=0),0))))</f>
      </c>
      <c r="H13167">
        <f>IF(DATOS!$G13167&lt;&gt;"EX",0,--(COUNTIFS(DATOS!$A$2:$A$20000,DATOS!$A13167,DATOS!$D$2:$D$20000,DATOS!$D13167,DATOS!$E$2:$E$20000,DATOS!$E13167,DATOS!$I$2:$I$20000,DATOS!$I13167,DATOS!$G$2:$G$20000,"OR")=0))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DATOS!$A$2:$A$20000,DATOS!$A13168,DATOS!$D$2:$D$20000,DATOS!$D13168,DATOS!$E$2:$E$20000,DATOS!$E13168,DATOS!$I$2:$I$20000,DATOS!$I13168,DATOS!$G$2:$G$20000,"EX")=0),0))))</f>
      </c>
      <c r="H13168">
        <f>IF(DATOS!$G13168&lt;&gt;"EX",0,--(COUNTIFS(DATOS!$A$2:$A$20000,DATOS!$A13168,DATOS!$D$2:$D$20000,DATOS!$D13168,DATOS!$E$2:$E$20000,DATOS!$E13168,DATOS!$I$2:$I$20000,DATOS!$I13168,DATOS!$G$2:$G$20000,"OR")=0))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DATOS!$A$2:$A$20000,DATOS!$A13169,DATOS!$D$2:$D$20000,DATOS!$D13169,DATOS!$E$2:$E$20000,DATOS!$E13169,DATOS!$I$2:$I$20000,DATOS!$I13169,DATOS!$G$2:$G$20000,"EX")=0),0))))</f>
      </c>
      <c r="H13169">
        <f>IF(DATOS!$G13169&lt;&gt;"EX",0,--(COUNTIFS(DATOS!$A$2:$A$20000,DATOS!$A13169,DATOS!$D$2:$D$20000,DATOS!$D13169,DATOS!$E$2:$E$20000,DATOS!$E13169,DATOS!$I$2:$I$20000,DATOS!$I13169,DATOS!$G$2:$G$20000,"OR")=0))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DATOS!$A$2:$A$20000,DATOS!$A13170,DATOS!$D$2:$D$20000,DATOS!$D13170,DATOS!$E$2:$E$20000,DATOS!$E13170,DATOS!$I$2:$I$20000,DATOS!$I13170,DATOS!$G$2:$G$20000,"EX")=0),0))))</f>
      </c>
      <c r="H13170">
        <f>IF(DATOS!$G13170&lt;&gt;"EX",0,--(COUNTIFS(DATOS!$A$2:$A$20000,DATOS!$A13170,DATOS!$D$2:$D$20000,DATOS!$D13170,DATOS!$E$2:$E$20000,DATOS!$E13170,DATOS!$I$2:$I$20000,DATOS!$I13170,DATOS!$G$2:$G$20000,"OR")=0))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DATOS!$A$2:$A$20000,DATOS!$A13171,DATOS!$D$2:$D$20000,DATOS!$D13171,DATOS!$E$2:$E$20000,DATOS!$E13171,DATOS!$I$2:$I$20000,DATOS!$I13171,DATOS!$G$2:$G$20000,"EX")=0),0))))</f>
      </c>
      <c r="H13171">
        <f>IF(DATOS!$G13171&lt;&gt;"EX",0,--(COUNTIFS(DATOS!$A$2:$A$20000,DATOS!$A13171,DATOS!$D$2:$D$20000,DATOS!$D13171,DATOS!$E$2:$E$20000,DATOS!$E13171,DATOS!$I$2:$I$20000,DATOS!$I13171,DATOS!$G$2:$G$20000,"OR")=0))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DATOS!$A$2:$A$20000,DATOS!$A13172,DATOS!$D$2:$D$20000,DATOS!$D13172,DATOS!$E$2:$E$20000,DATOS!$E13172,DATOS!$I$2:$I$20000,DATOS!$I13172,DATOS!$G$2:$G$20000,"EX")=0),0))))</f>
      </c>
      <c r="H13172">
        <f>IF(DATOS!$G13172&lt;&gt;"EX",0,--(COUNTIFS(DATOS!$A$2:$A$20000,DATOS!$A13172,DATOS!$D$2:$D$20000,DATOS!$D13172,DATOS!$E$2:$E$20000,DATOS!$E13172,DATOS!$I$2:$I$20000,DATOS!$I13172,DATOS!$G$2:$G$20000,"OR")=0))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DATOS!$A$2:$A$20000,DATOS!$A13173,DATOS!$D$2:$D$20000,DATOS!$D13173,DATOS!$E$2:$E$20000,DATOS!$E13173,DATOS!$I$2:$I$20000,DATOS!$I13173,DATOS!$G$2:$G$20000,"EX")=0),0))))</f>
      </c>
      <c r="H13173">
        <f>IF(DATOS!$G13173&lt;&gt;"EX",0,--(COUNTIFS(DATOS!$A$2:$A$20000,DATOS!$A13173,DATOS!$D$2:$D$20000,DATOS!$D13173,DATOS!$E$2:$E$20000,DATOS!$E13173,DATOS!$I$2:$I$20000,DATOS!$I13173,DATOS!$G$2:$G$20000,"OR")=0))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DATOS!$A$2:$A$20000,DATOS!$A13174,DATOS!$D$2:$D$20000,DATOS!$D13174,DATOS!$E$2:$E$20000,DATOS!$E13174,DATOS!$I$2:$I$20000,DATOS!$I13174,DATOS!$G$2:$G$20000,"EX")=0),0))))</f>
      </c>
      <c r="H13174">
        <f>IF(DATOS!$G13174&lt;&gt;"EX",0,--(COUNTIFS(DATOS!$A$2:$A$20000,DATOS!$A13174,DATOS!$D$2:$D$20000,DATOS!$D13174,DATOS!$E$2:$E$20000,DATOS!$E13174,DATOS!$I$2:$I$20000,DATOS!$I13174,DATOS!$G$2:$G$20000,"OR")=0))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DATOS!$A$2:$A$20000,DATOS!$A13175,DATOS!$D$2:$D$20000,DATOS!$D13175,DATOS!$E$2:$E$20000,DATOS!$E13175,DATOS!$I$2:$I$20000,DATOS!$I13175,DATOS!$G$2:$G$20000,"EX")=0),0))))</f>
      </c>
      <c r="H13175">
        <f>IF(DATOS!$G13175&lt;&gt;"EX",0,--(COUNTIFS(DATOS!$A$2:$A$20000,DATOS!$A13175,DATOS!$D$2:$D$20000,DATOS!$D13175,DATOS!$E$2:$E$20000,DATOS!$E13175,DATOS!$I$2:$I$20000,DATOS!$I13175,DATOS!$G$2:$G$20000,"OR")=0))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DATOS!$A$2:$A$20000,DATOS!$A13176,DATOS!$D$2:$D$20000,DATOS!$D13176,DATOS!$E$2:$E$20000,DATOS!$E13176,DATOS!$I$2:$I$20000,DATOS!$I13176,DATOS!$G$2:$G$20000,"EX")=0),0))))</f>
      </c>
      <c r="H13176">
        <f>IF(DATOS!$G13176&lt;&gt;"EX",0,--(COUNTIFS(DATOS!$A$2:$A$20000,DATOS!$A13176,DATOS!$D$2:$D$20000,DATOS!$D13176,DATOS!$E$2:$E$20000,DATOS!$E13176,DATOS!$I$2:$I$20000,DATOS!$I13176,DATOS!$G$2:$G$20000,"OR")=0))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DATOS!$A$2:$A$20000,DATOS!$A13177,DATOS!$D$2:$D$20000,DATOS!$D13177,DATOS!$E$2:$E$20000,DATOS!$E13177,DATOS!$I$2:$I$20000,DATOS!$I13177,DATOS!$G$2:$G$20000,"EX")=0),0))))</f>
      </c>
      <c r="H13177">
        <f>IF(DATOS!$G13177&lt;&gt;"EX",0,--(COUNTIFS(DATOS!$A$2:$A$20000,DATOS!$A13177,DATOS!$D$2:$D$20000,DATOS!$D13177,DATOS!$E$2:$E$20000,DATOS!$E13177,DATOS!$I$2:$I$20000,DATOS!$I13177,DATOS!$G$2:$G$20000,"OR")=0))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DATOS!$A$2:$A$20000,DATOS!$A13178,DATOS!$D$2:$D$20000,DATOS!$D13178,DATOS!$E$2:$E$20000,DATOS!$E13178,DATOS!$I$2:$I$20000,DATOS!$I13178,DATOS!$G$2:$G$20000,"EX")=0),0))))</f>
      </c>
      <c r="H13178">
        <f>IF(DATOS!$G13178&lt;&gt;"EX",0,--(COUNTIFS(DATOS!$A$2:$A$20000,DATOS!$A13178,DATOS!$D$2:$D$20000,DATOS!$D13178,DATOS!$E$2:$E$20000,DATOS!$E13178,DATOS!$I$2:$I$20000,DATOS!$I13178,DATOS!$G$2:$G$20000,"OR")=0))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DATOS!$A$2:$A$20000,DATOS!$A13179,DATOS!$D$2:$D$20000,DATOS!$D13179,DATOS!$E$2:$E$20000,DATOS!$E13179,DATOS!$I$2:$I$20000,DATOS!$I13179,DATOS!$G$2:$G$20000,"EX")=0),0))))</f>
      </c>
      <c r="H13179">
        <f>IF(DATOS!$G13179&lt;&gt;"EX",0,--(COUNTIFS(DATOS!$A$2:$A$20000,DATOS!$A13179,DATOS!$D$2:$D$20000,DATOS!$D13179,DATOS!$E$2:$E$20000,DATOS!$E13179,DATOS!$I$2:$I$20000,DATOS!$I13179,DATOS!$G$2:$G$20000,"OR")=0))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DATOS!$A$2:$A$20000,DATOS!$A13180,DATOS!$D$2:$D$20000,DATOS!$D13180,DATOS!$E$2:$E$20000,DATOS!$E13180,DATOS!$I$2:$I$20000,DATOS!$I13180,DATOS!$G$2:$G$20000,"EX")=0),0))))</f>
      </c>
      <c r="H13180">
        <f>IF(DATOS!$G13180&lt;&gt;"EX",0,--(COUNTIFS(DATOS!$A$2:$A$20000,DATOS!$A13180,DATOS!$D$2:$D$20000,DATOS!$D13180,DATOS!$E$2:$E$20000,DATOS!$E13180,DATOS!$I$2:$I$20000,DATOS!$I13180,DATOS!$G$2:$G$20000,"OR")=0))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DATOS!$A$2:$A$20000,DATOS!$A13181,DATOS!$D$2:$D$20000,DATOS!$D13181,DATOS!$E$2:$E$20000,DATOS!$E13181,DATOS!$I$2:$I$20000,DATOS!$I13181,DATOS!$G$2:$G$20000,"EX")=0),0))))</f>
      </c>
      <c r="H13181">
        <f>IF(DATOS!$G13181&lt;&gt;"EX",0,--(COUNTIFS(DATOS!$A$2:$A$20000,DATOS!$A13181,DATOS!$D$2:$D$20000,DATOS!$D13181,DATOS!$E$2:$E$20000,DATOS!$E13181,DATOS!$I$2:$I$20000,DATOS!$I13181,DATOS!$G$2:$G$20000,"OR")=0))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DATOS!$A$2:$A$20000,DATOS!$A13182,DATOS!$D$2:$D$20000,DATOS!$D13182,DATOS!$E$2:$E$20000,DATOS!$E13182,DATOS!$I$2:$I$20000,DATOS!$I13182,DATOS!$G$2:$G$20000,"EX")=0),0))))</f>
      </c>
      <c r="H13182">
        <f>IF(DATOS!$G13182&lt;&gt;"EX",0,--(COUNTIFS(DATOS!$A$2:$A$20000,DATOS!$A13182,DATOS!$D$2:$D$20000,DATOS!$D13182,DATOS!$E$2:$E$20000,DATOS!$E13182,DATOS!$I$2:$I$20000,DATOS!$I13182,DATOS!$G$2:$G$20000,"OR")=0))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DATOS!$A$2:$A$20000,DATOS!$A13183,DATOS!$D$2:$D$20000,DATOS!$D13183,DATOS!$E$2:$E$20000,DATOS!$E13183,DATOS!$I$2:$I$20000,DATOS!$I13183,DATOS!$G$2:$G$20000,"EX")=0),0))))</f>
      </c>
      <c r="H13183">
        <f>IF(DATOS!$G13183&lt;&gt;"EX",0,--(COUNTIFS(DATOS!$A$2:$A$20000,DATOS!$A13183,DATOS!$D$2:$D$20000,DATOS!$D13183,DATOS!$E$2:$E$20000,DATOS!$E13183,DATOS!$I$2:$I$20000,DATOS!$I13183,DATOS!$G$2:$G$20000,"OR")=0))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DATOS!$A$2:$A$20000,DATOS!$A13184,DATOS!$D$2:$D$20000,DATOS!$D13184,DATOS!$E$2:$E$20000,DATOS!$E13184,DATOS!$I$2:$I$20000,DATOS!$I13184,DATOS!$G$2:$G$20000,"EX")=0),0))))</f>
      </c>
      <c r="H13184">
        <f>IF(DATOS!$G13184&lt;&gt;"EX",0,--(COUNTIFS(DATOS!$A$2:$A$20000,DATOS!$A13184,DATOS!$D$2:$D$20000,DATOS!$D13184,DATOS!$E$2:$E$20000,DATOS!$E13184,DATOS!$I$2:$I$20000,DATOS!$I13184,DATOS!$G$2:$G$20000,"OR")=0))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DATOS!$A$2:$A$20000,DATOS!$A13185,DATOS!$D$2:$D$20000,DATOS!$D13185,DATOS!$E$2:$E$20000,DATOS!$E13185,DATOS!$I$2:$I$20000,DATOS!$I13185,DATOS!$G$2:$G$20000,"EX")=0),0))))</f>
      </c>
      <c r="H13185">
        <f>IF(DATOS!$G13185&lt;&gt;"EX",0,--(COUNTIFS(DATOS!$A$2:$A$20000,DATOS!$A13185,DATOS!$D$2:$D$20000,DATOS!$D13185,DATOS!$E$2:$E$20000,DATOS!$E13185,DATOS!$I$2:$I$20000,DATOS!$I13185,DATOS!$G$2:$G$20000,"OR")=0))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DATOS!$A$2:$A$20000,DATOS!$A13186,DATOS!$D$2:$D$20000,DATOS!$D13186,DATOS!$E$2:$E$20000,DATOS!$E13186,DATOS!$I$2:$I$20000,DATOS!$I13186,DATOS!$G$2:$G$20000,"EX")=0),0))))</f>
      </c>
      <c r="H13186">
        <f>IF(DATOS!$G13186&lt;&gt;"EX",0,--(COUNTIFS(DATOS!$A$2:$A$20000,DATOS!$A13186,DATOS!$D$2:$D$20000,DATOS!$D13186,DATOS!$E$2:$E$20000,DATOS!$E13186,DATOS!$I$2:$I$20000,DATOS!$I13186,DATOS!$G$2:$G$20000,"OR")=0))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DATOS!$A$2:$A$20000,DATOS!$A13187,DATOS!$D$2:$D$20000,DATOS!$D13187,DATOS!$E$2:$E$20000,DATOS!$E13187,DATOS!$I$2:$I$20000,DATOS!$I13187,DATOS!$G$2:$G$20000,"EX")=0),0))))</f>
      </c>
      <c r="H13187">
        <f>IF(DATOS!$G13187&lt;&gt;"EX",0,--(COUNTIFS(DATOS!$A$2:$A$20000,DATOS!$A13187,DATOS!$D$2:$D$20000,DATOS!$D13187,DATOS!$E$2:$E$20000,DATOS!$E13187,DATOS!$I$2:$I$20000,DATOS!$I13187,DATOS!$G$2:$G$20000,"OR")=0))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DATOS!$A$2:$A$20000,DATOS!$A13188,DATOS!$D$2:$D$20000,DATOS!$D13188,DATOS!$E$2:$E$20000,DATOS!$E13188,DATOS!$I$2:$I$20000,DATOS!$I13188,DATOS!$G$2:$G$20000,"EX")=0),0))))</f>
      </c>
      <c r="H13188">
        <f>IF(DATOS!$G13188&lt;&gt;"EX",0,--(COUNTIFS(DATOS!$A$2:$A$20000,DATOS!$A13188,DATOS!$D$2:$D$20000,DATOS!$D13188,DATOS!$E$2:$E$20000,DATOS!$E13188,DATOS!$I$2:$I$20000,DATOS!$I13188,DATOS!$G$2:$G$20000,"OR")=0))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DATOS!$A$2:$A$20000,DATOS!$A13189,DATOS!$D$2:$D$20000,DATOS!$D13189,DATOS!$E$2:$E$20000,DATOS!$E13189,DATOS!$I$2:$I$20000,DATOS!$I13189,DATOS!$G$2:$G$20000,"EX")=0),0))))</f>
      </c>
      <c r="H13189">
        <f>IF(DATOS!$G13189&lt;&gt;"EX",0,--(COUNTIFS(DATOS!$A$2:$A$20000,DATOS!$A13189,DATOS!$D$2:$D$20000,DATOS!$D13189,DATOS!$E$2:$E$20000,DATOS!$E13189,DATOS!$I$2:$I$20000,DATOS!$I13189,DATOS!$G$2:$G$20000,"OR")=0))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DATOS!$A$2:$A$20000,DATOS!$A13190,DATOS!$D$2:$D$20000,DATOS!$D13190,DATOS!$E$2:$E$20000,DATOS!$E13190,DATOS!$I$2:$I$20000,DATOS!$I13190,DATOS!$G$2:$G$20000,"EX")=0),0))))</f>
      </c>
      <c r="H13190">
        <f>IF(DATOS!$G13190&lt;&gt;"EX",0,--(COUNTIFS(DATOS!$A$2:$A$20000,DATOS!$A13190,DATOS!$D$2:$D$20000,DATOS!$D13190,DATOS!$E$2:$E$20000,DATOS!$E13190,DATOS!$I$2:$I$20000,DATOS!$I13190,DATOS!$G$2:$G$20000,"OR")=0))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DATOS!$A$2:$A$20000,DATOS!$A13191,DATOS!$D$2:$D$20000,DATOS!$D13191,DATOS!$E$2:$E$20000,DATOS!$E13191,DATOS!$I$2:$I$20000,DATOS!$I13191,DATOS!$G$2:$G$20000,"EX")=0),0))))</f>
      </c>
      <c r="H13191">
        <f>IF(DATOS!$G13191&lt;&gt;"EX",0,--(COUNTIFS(DATOS!$A$2:$A$20000,DATOS!$A13191,DATOS!$D$2:$D$20000,DATOS!$D13191,DATOS!$E$2:$E$20000,DATOS!$E13191,DATOS!$I$2:$I$20000,DATOS!$I13191,DATOS!$G$2:$G$20000,"OR")=0))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DATOS!$A$2:$A$20000,DATOS!$A13192,DATOS!$D$2:$D$20000,DATOS!$D13192,DATOS!$E$2:$E$20000,DATOS!$E13192,DATOS!$I$2:$I$20000,DATOS!$I13192,DATOS!$G$2:$G$20000,"EX")=0),0))))</f>
      </c>
      <c r="H13192">
        <f>IF(DATOS!$G13192&lt;&gt;"EX",0,--(COUNTIFS(DATOS!$A$2:$A$20000,DATOS!$A13192,DATOS!$D$2:$D$20000,DATOS!$D13192,DATOS!$E$2:$E$20000,DATOS!$E13192,DATOS!$I$2:$I$20000,DATOS!$I13192,DATOS!$G$2:$G$20000,"OR")=0))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DATOS!$A$2:$A$20000,DATOS!$A13193,DATOS!$D$2:$D$20000,DATOS!$D13193,DATOS!$E$2:$E$20000,DATOS!$E13193,DATOS!$I$2:$I$20000,DATOS!$I13193,DATOS!$G$2:$G$20000,"EX")=0),0))))</f>
      </c>
      <c r="H13193">
        <f>IF(DATOS!$G13193&lt;&gt;"EX",0,--(COUNTIFS(DATOS!$A$2:$A$20000,DATOS!$A13193,DATOS!$D$2:$D$20000,DATOS!$D13193,DATOS!$E$2:$E$20000,DATOS!$E13193,DATOS!$I$2:$I$20000,DATOS!$I13193,DATOS!$G$2:$G$20000,"OR")=0))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DATOS!$A$2:$A$20000,DATOS!$A13194,DATOS!$D$2:$D$20000,DATOS!$D13194,DATOS!$E$2:$E$20000,DATOS!$E13194,DATOS!$I$2:$I$20000,DATOS!$I13194,DATOS!$G$2:$G$20000,"EX")=0),0))))</f>
      </c>
      <c r="H13194">
        <f>IF(DATOS!$G13194&lt;&gt;"EX",0,--(COUNTIFS(DATOS!$A$2:$A$20000,DATOS!$A13194,DATOS!$D$2:$D$20000,DATOS!$D13194,DATOS!$E$2:$E$20000,DATOS!$E13194,DATOS!$I$2:$I$20000,DATOS!$I13194,DATOS!$G$2:$G$20000,"OR")=0))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DATOS!$A$2:$A$20000,DATOS!$A13195,DATOS!$D$2:$D$20000,DATOS!$D13195,DATOS!$E$2:$E$20000,DATOS!$E13195,DATOS!$I$2:$I$20000,DATOS!$I13195,DATOS!$G$2:$G$20000,"EX")=0),0))))</f>
      </c>
      <c r="H13195">
        <f>IF(DATOS!$G13195&lt;&gt;"EX",0,--(COUNTIFS(DATOS!$A$2:$A$20000,DATOS!$A13195,DATOS!$D$2:$D$20000,DATOS!$D13195,DATOS!$E$2:$E$20000,DATOS!$E13195,DATOS!$I$2:$I$20000,DATOS!$I13195,DATOS!$G$2:$G$20000,"OR")=0))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DATOS!$A$2:$A$20000,DATOS!$A13196,DATOS!$D$2:$D$20000,DATOS!$D13196,DATOS!$E$2:$E$20000,DATOS!$E13196,DATOS!$I$2:$I$20000,DATOS!$I13196,DATOS!$G$2:$G$20000,"EX")=0),0))))</f>
      </c>
      <c r="H13196">
        <f>IF(DATOS!$G13196&lt;&gt;"EX",0,--(COUNTIFS(DATOS!$A$2:$A$20000,DATOS!$A13196,DATOS!$D$2:$D$20000,DATOS!$D13196,DATOS!$E$2:$E$20000,DATOS!$E13196,DATOS!$I$2:$I$20000,DATOS!$I13196,DATOS!$G$2:$G$20000,"OR")=0))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DATOS!$A$2:$A$20000,DATOS!$A13197,DATOS!$D$2:$D$20000,DATOS!$D13197,DATOS!$E$2:$E$20000,DATOS!$E13197,DATOS!$I$2:$I$20000,DATOS!$I13197,DATOS!$G$2:$G$20000,"EX")=0),0))))</f>
      </c>
      <c r="H13197">
        <f>IF(DATOS!$G13197&lt;&gt;"EX",0,--(COUNTIFS(DATOS!$A$2:$A$20000,DATOS!$A13197,DATOS!$D$2:$D$20000,DATOS!$D13197,DATOS!$E$2:$E$20000,DATOS!$E13197,DATOS!$I$2:$I$20000,DATOS!$I13197,DATOS!$G$2:$G$20000,"OR")=0))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DATOS!$A$2:$A$20000,DATOS!$A13198,DATOS!$D$2:$D$20000,DATOS!$D13198,DATOS!$E$2:$E$20000,DATOS!$E13198,DATOS!$I$2:$I$20000,DATOS!$I13198,DATOS!$G$2:$G$20000,"EX")=0),0))))</f>
      </c>
      <c r="H13198">
        <f>IF(DATOS!$G13198&lt;&gt;"EX",0,--(COUNTIFS(DATOS!$A$2:$A$20000,DATOS!$A13198,DATOS!$D$2:$D$20000,DATOS!$D13198,DATOS!$E$2:$E$20000,DATOS!$E13198,DATOS!$I$2:$I$20000,DATOS!$I13198,DATOS!$G$2:$G$20000,"OR")=0))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DATOS!$A$2:$A$20000,DATOS!$A13199,DATOS!$D$2:$D$20000,DATOS!$D13199,DATOS!$E$2:$E$20000,DATOS!$E13199,DATOS!$I$2:$I$20000,DATOS!$I13199,DATOS!$G$2:$G$20000,"EX")=0),0))))</f>
      </c>
      <c r="H13199">
        <f>IF(DATOS!$G13199&lt;&gt;"EX",0,--(COUNTIFS(DATOS!$A$2:$A$20000,DATOS!$A13199,DATOS!$D$2:$D$20000,DATOS!$D13199,DATOS!$E$2:$E$20000,DATOS!$E13199,DATOS!$I$2:$I$20000,DATOS!$I13199,DATOS!$G$2:$G$20000,"OR")=0))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DATOS!$A$2:$A$20000,DATOS!$A13200,DATOS!$D$2:$D$20000,DATOS!$D13200,DATOS!$E$2:$E$20000,DATOS!$E13200,DATOS!$I$2:$I$20000,DATOS!$I13200,DATOS!$G$2:$G$20000,"EX")=0),0))))</f>
      </c>
      <c r="H13200">
        <f>IF(DATOS!$G13200&lt;&gt;"EX",0,--(COUNTIFS(DATOS!$A$2:$A$20000,DATOS!$A13200,DATOS!$D$2:$D$20000,DATOS!$D13200,DATOS!$E$2:$E$20000,DATOS!$E13200,DATOS!$I$2:$I$20000,DATOS!$I13200,DATOS!$G$2:$G$20000,"OR")=0))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DATOS!$A$2:$A$20000,DATOS!$A13201,DATOS!$D$2:$D$20000,DATOS!$D13201,DATOS!$E$2:$E$20000,DATOS!$E13201,DATOS!$I$2:$I$20000,DATOS!$I13201,DATOS!$G$2:$G$20000,"EX")=0),0))))</f>
      </c>
      <c r="H13201">
        <f>IF(DATOS!$G13201&lt;&gt;"EX",0,--(COUNTIFS(DATOS!$A$2:$A$20000,DATOS!$A13201,DATOS!$D$2:$D$20000,DATOS!$D13201,DATOS!$E$2:$E$20000,DATOS!$E13201,DATOS!$I$2:$I$20000,DATOS!$I13201,DATOS!$G$2:$G$20000,"OR")=0))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DATOS!$A$2:$A$20000,DATOS!$A13202,DATOS!$D$2:$D$20000,DATOS!$D13202,DATOS!$E$2:$E$20000,DATOS!$E13202,DATOS!$I$2:$I$20000,DATOS!$I13202,DATOS!$G$2:$G$20000,"EX")=0),0))))</f>
      </c>
      <c r="H13202">
        <f>IF(DATOS!$G13202&lt;&gt;"EX",0,--(COUNTIFS(DATOS!$A$2:$A$20000,DATOS!$A13202,DATOS!$D$2:$D$20000,DATOS!$D13202,DATOS!$E$2:$E$20000,DATOS!$E13202,DATOS!$I$2:$I$20000,DATOS!$I13202,DATOS!$G$2:$G$20000,"OR")=0))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DATOS!$A$2:$A$20000,DATOS!$A13203,DATOS!$D$2:$D$20000,DATOS!$D13203,DATOS!$E$2:$E$20000,DATOS!$E13203,DATOS!$I$2:$I$20000,DATOS!$I13203,DATOS!$G$2:$G$20000,"EX")=0),0))))</f>
      </c>
      <c r="H13203">
        <f>IF(DATOS!$G13203&lt;&gt;"EX",0,--(COUNTIFS(DATOS!$A$2:$A$20000,DATOS!$A13203,DATOS!$D$2:$D$20000,DATOS!$D13203,DATOS!$E$2:$E$20000,DATOS!$E13203,DATOS!$I$2:$I$20000,DATOS!$I13203,DATOS!$G$2:$G$20000,"OR")=0))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DATOS!$A$2:$A$20000,DATOS!$A13204,DATOS!$D$2:$D$20000,DATOS!$D13204,DATOS!$E$2:$E$20000,DATOS!$E13204,DATOS!$I$2:$I$20000,DATOS!$I13204,DATOS!$G$2:$G$20000,"EX")=0),0))))</f>
      </c>
      <c r="H13204">
        <f>IF(DATOS!$G13204&lt;&gt;"EX",0,--(COUNTIFS(DATOS!$A$2:$A$20000,DATOS!$A13204,DATOS!$D$2:$D$20000,DATOS!$D13204,DATOS!$E$2:$E$20000,DATOS!$E13204,DATOS!$I$2:$I$20000,DATOS!$I13204,DATOS!$G$2:$G$20000,"OR")=0))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DATOS!$A$2:$A$20000,DATOS!$A13205,DATOS!$D$2:$D$20000,DATOS!$D13205,DATOS!$E$2:$E$20000,DATOS!$E13205,DATOS!$I$2:$I$20000,DATOS!$I13205,DATOS!$G$2:$G$20000,"EX")=0),0))))</f>
      </c>
      <c r="H13205">
        <f>IF(DATOS!$G13205&lt;&gt;"EX",0,--(COUNTIFS(DATOS!$A$2:$A$20000,DATOS!$A13205,DATOS!$D$2:$D$20000,DATOS!$D13205,DATOS!$E$2:$E$20000,DATOS!$E13205,DATOS!$I$2:$I$20000,DATOS!$I13205,DATOS!$G$2:$G$20000,"OR")=0))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DATOS!$A$2:$A$20000,DATOS!$A13206,DATOS!$D$2:$D$20000,DATOS!$D13206,DATOS!$E$2:$E$20000,DATOS!$E13206,DATOS!$I$2:$I$20000,DATOS!$I13206,DATOS!$G$2:$G$20000,"EX")=0),0))))</f>
      </c>
      <c r="H13206">
        <f>IF(DATOS!$G13206&lt;&gt;"EX",0,--(COUNTIFS(DATOS!$A$2:$A$20000,DATOS!$A13206,DATOS!$D$2:$D$20000,DATOS!$D13206,DATOS!$E$2:$E$20000,DATOS!$E13206,DATOS!$I$2:$I$20000,DATOS!$I13206,DATOS!$G$2:$G$20000,"OR")=0))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DATOS!$A$2:$A$20000,DATOS!$A13207,DATOS!$D$2:$D$20000,DATOS!$D13207,DATOS!$E$2:$E$20000,DATOS!$E13207,DATOS!$I$2:$I$20000,DATOS!$I13207,DATOS!$G$2:$G$20000,"EX")=0),0))))</f>
      </c>
      <c r="H13207">
        <f>IF(DATOS!$G13207&lt;&gt;"EX",0,--(COUNTIFS(DATOS!$A$2:$A$20000,DATOS!$A13207,DATOS!$D$2:$D$20000,DATOS!$D13207,DATOS!$E$2:$E$20000,DATOS!$E13207,DATOS!$I$2:$I$20000,DATOS!$I13207,DATOS!$G$2:$G$20000,"OR")=0))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DATOS!$A$2:$A$20000,DATOS!$A13208,DATOS!$D$2:$D$20000,DATOS!$D13208,DATOS!$E$2:$E$20000,DATOS!$E13208,DATOS!$I$2:$I$20000,DATOS!$I13208,DATOS!$G$2:$G$20000,"EX")=0),0))))</f>
      </c>
      <c r="H13208">
        <f>IF(DATOS!$G13208&lt;&gt;"EX",0,--(COUNTIFS(DATOS!$A$2:$A$20000,DATOS!$A13208,DATOS!$D$2:$D$20000,DATOS!$D13208,DATOS!$E$2:$E$20000,DATOS!$E13208,DATOS!$I$2:$I$20000,DATOS!$I13208,DATOS!$G$2:$G$20000,"OR")=0))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DATOS!$A$2:$A$20000,DATOS!$A13209,DATOS!$D$2:$D$20000,DATOS!$D13209,DATOS!$E$2:$E$20000,DATOS!$E13209,DATOS!$I$2:$I$20000,DATOS!$I13209,DATOS!$G$2:$G$20000,"EX")=0),0))))</f>
      </c>
      <c r="H13209">
        <f>IF(DATOS!$G13209&lt;&gt;"EX",0,--(COUNTIFS(DATOS!$A$2:$A$20000,DATOS!$A13209,DATOS!$D$2:$D$20000,DATOS!$D13209,DATOS!$E$2:$E$20000,DATOS!$E13209,DATOS!$I$2:$I$20000,DATOS!$I13209,DATOS!$G$2:$G$20000,"OR")=0))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DATOS!$A$2:$A$20000,DATOS!$A13210,DATOS!$D$2:$D$20000,DATOS!$D13210,DATOS!$E$2:$E$20000,DATOS!$E13210,DATOS!$I$2:$I$20000,DATOS!$I13210,DATOS!$G$2:$G$20000,"EX")=0),0))))</f>
      </c>
      <c r="H13210">
        <f>IF(DATOS!$G13210&lt;&gt;"EX",0,--(COUNTIFS(DATOS!$A$2:$A$20000,DATOS!$A13210,DATOS!$D$2:$D$20000,DATOS!$D13210,DATOS!$E$2:$E$20000,DATOS!$E13210,DATOS!$I$2:$I$20000,DATOS!$I13210,DATOS!$G$2:$G$20000,"OR")=0))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DATOS!$A$2:$A$20000,DATOS!$A13211,DATOS!$D$2:$D$20000,DATOS!$D13211,DATOS!$E$2:$E$20000,DATOS!$E13211,DATOS!$I$2:$I$20000,DATOS!$I13211,DATOS!$G$2:$G$20000,"EX")=0),0))))</f>
      </c>
      <c r="H13211">
        <f>IF(DATOS!$G13211&lt;&gt;"EX",0,--(COUNTIFS(DATOS!$A$2:$A$20000,DATOS!$A13211,DATOS!$D$2:$D$20000,DATOS!$D13211,DATOS!$E$2:$E$20000,DATOS!$E13211,DATOS!$I$2:$I$20000,DATOS!$I13211,DATOS!$G$2:$G$20000,"OR")=0))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DATOS!$A$2:$A$20000,DATOS!$A13212,DATOS!$D$2:$D$20000,DATOS!$D13212,DATOS!$E$2:$E$20000,DATOS!$E13212,DATOS!$I$2:$I$20000,DATOS!$I13212,DATOS!$G$2:$G$20000,"EX")=0),0))))</f>
      </c>
      <c r="H13212">
        <f>IF(DATOS!$G13212&lt;&gt;"EX",0,--(COUNTIFS(DATOS!$A$2:$A$20000,DATOS!$A13212,DATOS!$D$2:$D$20000,DATOS!$D13212,DATOS!$E$2:$E$20000,DATOS!$E13212,DATOS!$I$2:$I$20000,DATOS!$I13212,DATOS!$G$2:$G$20000,"OR")=0))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DATOS!$A$2:$A$20000,DATOS!$A13213,DATOS!$D$2:$D$20000,DATOS!$D13213,DATOS!$E$2:$E$20000,DATOS!$E13213,DATOS!$I$2:$I$20000,DATOS!$I13213,DATOS!$G$2:$G$20000,"EX")=0),0))))</f>
      </c>
      <c r="H13213">
        <f>IF(DATOS!$G13213&lt;&gt;"EX",0,--(COUNTIFS(DATOS!$A$2:$A$20000,DATOS!$A13213,DATOS!$D$2:$D$20000,DATOS!$D13213,DATOS!$E$2:$E$20000,DATOS!$E13213,DATOS!$I$2:$I$20000,DATOS!$I13213,DATOS!$G$2:$G$20000,"OR")=0))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DATOS!$A$2:$A$20000,DATOS!$A13214,DATOS!$D$2:$D$20000,DATOS!$D13214,DATOS!$E$2:$E$20000,DATOS!$E13214,DATOS!$I$2:$I$20000,DATOS!$I13214,DATOS!$G$2:$G$20000,"EX")=0),0))))</f>
      </c>
      <c r="H13214">
        <f>IF(DATOS!$G13214&lt;&gt;"EX",0,--(COUNTIFS(DATOS!$A$2:$A$20000,DATOS!$A13214,DATOS!$D$2:$D$20000,DATOS!$D13214,DATOS!$E$2:$E$20000,DATOS!$E13214,DATOS!$I$2:$I$20000,DATOS!$I13214,DATOS!$G$2:$G$20000,"OR")=0))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DATOS!$A$2:$A$20000,DATOS!$A13215,DATOS!$D$2:$D$20000,DATOS!$D13215,DATOS!$E$2:$E$20000,DATOS!$E13215,DATOS!$I$2:$I$20000,DATOS!$I13215,DATOS!$G$2:$G$20000,"EX")=0),0))))</f>
      </c>
      <c r="H13215">
        <f>IF(DATOS!$G13215&lt;&gt;"EX",0,--(COUNTIFS(DATOS!$A$2:$A$20000,DATOS!$A13215,DATOS!$D$2:$D$20000,DATOS!$D13215,DATOS!$E$2:$E$20000,DATOS!$E13215,DATOS!$I$2:$I$20000,DATOS!$I13215,DATOS!$G$2:$G$20000,"OR")=0))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DATOS!$A$2:$A$20000,DATOS!$A13216,DATOS!$D$2:$D$20000,DATOS!$D13216,DATOS!$E$2:$E$20000,DATOS!$E13216,DATOS!$I$2:$I$20000,DATOS!$I13216,DATOS!$G$2:$G$20000,"EX")=0),0))))</f>
      </c>
      <c r="H13216">
        <f>IF(DATOS!$G13216&lt;&gt;"EX",0,--(COUNTIFS(DATOS!$A$2:$A$20000,DATOS!$A13216,DATOS!$D$2:$D$20000,DATOS!$D13216,DATOS!$E$2:$E$20000,DATOS!$E13216,DATOS!$I$2:$I$20000,DATOS!$I13216,DATOS!$G$2:$G$20000,"OR")=0))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DATOS!$A$2:$A$20000,DATOS!$A13217,DATOS!$D$2:$D$20000,DATOS!$D13217,DATOS!$E$2:$E$20000,DATOS!$E13217,DATOS!$I$2:$I$20000,DATOS!$I13217,DATOS!$G$2:$G$20000,"EX")=0),0))))</f>
      </c>
      <c r="H13217">
        <f>IF(DATOS!$G13217&lt;&gt;"EX",0,--(COUNTIFS(DATOS!$A$2:$A$20000,DATOS!$A13217,DATOS!$D$2:$D$20000,DATOS!$D13217,DATOS!$E$2:$E$20000,DATOS!$E13217,DATOS!$I$2:$I$20000,DATOS!$I13217,DATOS!$G$2:$G$20000,"OR")=0))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DATOS!$A$2:$A$20000,DATOS!$A13218,DATOS!$D$2:$D$20000,DATOS!$D13218,DATOS!$E$2:$E$20000,DATOS!$E13218,DATOS!$I$2:$I$20000,DATOS!$I13218,DATOS!$G$2:$G$20000,"EX")=0),0))))</f>
      </c>
      <c r="H13218">
        <f>IF(DATOS!$G13218&lt;&gt;"EX",0,--(COUNTIFS(DATOS!$A$2:$A$20000,DATOS!$A13218,DATOS!$D$2:$D$20000,DATOS!$D13218,DATOS!$E$2:$E$20000,DATOS!$E13218,DATOS!$I$2:$I$20000,DATOS!$I13218,DATOS!$G$2:$G$20000,"OR")=0))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DATOS!$A$2:$A$20000,DATOS!$A13219,DATOS!$D$2:$D$20000,DATOS!$D13219,DATOS!$E$2:$E$20000,DATOS!$E13219,DATOS!$I$2:$I$20000,DATOS!$I13219,DATOS!$G$2:$G$20000,"EX")=0),0))))</f>
      </c>
      <c r="H13219">
        <f>IF(DATOS!$G13219&lt;&gt;"EX",0,--(COUNTIFS(DATOS!$A$2:$A$20000,DATOS!$A13219,DATOS!$D$2:$D$20000,DATOS!$D13219,DATOS!$E$2:$E$20000,DATOS!$E13219,DATOS!$I$2:$I$20000,DATOS!$I13219,DATOS!$G$2:$G$20000,"OR")=0))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DATOS!$A$2:$A$20000,DATOS!$A13220,DATOS!$D$2:$D$20000,DATOS!$D13220,DATOS!$E$2:$E$20000,DATOS!$E13220,DATOS!$I$2:$I$20000,DATOS!$I13220,DATOS!$G$2:$G$20000,"EX")=0),0))))</f>
      </c>
      <c r="H13220">
        <f>IF(DATOS!$G13220&lt;&gt;"EX",0,--(COUNTIFS(DATOS!$A$2:$A$20000,DATOS!$A13220,DATOS!$D$2:$D$20000,DATOS!$D13220,DATOS!$E$2:$E$20000,DATOS!$E13220,DATOS!$I$2:$I$20000,DATOS!$I13220,DATOS!$G$2:$G$20000,"OR")=0))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DATOS!$A$2:$A$20000,DATOS!$A13221,DATOS!$D$2:$D$20000,DATOS!$D13221,DATOS!$E$2:$E$20000,DATOS!$E13221,DATOS!$I$2:$I$20000,DATOS!$I13221,DATOS!$G$2:$G$20000,"EX")=0),0))))</f>
      </c>
      <c r="H13221">
        <f>IF(DATOS!$G13221&lt;&gt;"EX",0,--(COUNTIFS(DATOS!$A$2:$A$20000,DATOS!$A13221,DATOS!$D$2:$D$20000,DATOS!$D13221,DATOS!$E$2:$E$20000,DATOS!$E13221,DATOS!$I$2:$I$20000,DATOS!$I13221,DATOS!$G$2:$G$20000,"OR")=0))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DATOS!$A$2:$A$20000,DATOS!$A13222,DATOS!$D$2:$D$20000,DATOS!$D13222,DATOS!$E$2:$E$20000,DATOS!$E13222,DATOS!$I$2:$I$20000,DATOS!$I13222,DATOS!$G$2:$G$20000,"EX")=0),0))))</f>
      </c>
      <c r="H13222">
        <f>IF(DATOS!$G13222&lt;&gt;"EX",0,--(COUNTIFS(DATOS!$A$2:$A$20000,DATOS!$A13222,DATOS!$D$2:$D$20000,DATOS!$D13222,DATOS!$E$2:$E$20000,DATOS!$E13222,DATOS!$I$2:$I$20000,DATOS!$I13222,DATOS!$G$2:$G$20000,"OR")=0))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DATOS!$A$2:$A$20000,DATOS!$A13223,DATOS!$D$2:$D$20000,DATOS!$D13223,DATOS!$E$2:$E$20000,DATOS!$E13223,DATOS!$I$2:$I$20000,DATOS!$I13223,DATOS!$G$2:$G$20000,"EX")=0),0))))</f>
      </c>
      <c r="H13223">
        <f>IF(DATOS!$G13223&lt;&gt;"EX",0,--(COUNTIFS(DATOS!$A$2:$A$20000,DATOS!$A13223,DATOS!$D$2:$D$20000,DATOS!$D13223,DATOS!$E$2:$E$20000,DATOS!$E13223,DATOS!$I$2:$I$20000,DATOS!$I13223,DATOS!$G$2:$G$20000,"OR")=0))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DATOS!$A$2:$A$20000,DATOS!$A13224,DATOS!$D$2:$D$20000,DATOS!$D13224,DATOS!$E$2:$E$20000,DATOS!$E13224,DATOS!$I$2:$I$20000,DATOS!$I13224,DATOS!$G$2:$G$20000,"EX")=0),0))))</f>
      </c>
      <c r="H13224">
        <f>IF(DATOS!$G13224&lt;&gt;"EX",0,--(COUNTIFS(DATOS!$A$2:$A$20000,DATOS!$A13224,DATOS!$D$2:$D$20000,DATOS!$D13224,DATOS!$E$2:$E$20000,DATOS!$E13224,DATOS!$I$2:$I$20000,DATOS!$I13224,DATOS!$G$2:$G$20000,"OR")=0))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DATOS!$A$2:$A$20000,DATOS!$A13225,DATOS!$D$2:$D$20000,DATOS!$D13225,DATOS!$E$2:$E$20000,DATOS!$E13225,DATOS!$I$2:$I$20000,DATOS!$I13225,DATOS!$G$2:$G$20000,"EX")=0),0))))</f>
      </c>
      <c r="H13225">
        <f>IF(DATOS!$G13225&lt;&gt;"EX",0,--(COUNTIFS(DATOS!$A$2:$A$20000,DATOS!$A13225,DATOS!$D$2:$D$20000,DATOS!$D13225,DATOS!$E$2:$E$20000,DATOS!$E13225,DATOS!$I$2:$I$20000,DATOS!$I13225,DATOS!$G$2:$G$20000,"OR")=0))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DATOS!$A$2:$A$20000,DATOS!$A13226,DATOS!$D$2:$D$20000,DATOS!$D13226,DATOS!$E$2:$E$20000,DATOS!$E13226,DATOS!$I$2:$I$20000,DATOS!$I13226,DATOS!$G$2:$G$20000,"EX")=0),0))))</f>
      </c>
      <c r="H13226">
        <f>IF(DATOS!$G13226&lt;&gt;"EX",0,--(COUNTIFS(DATOS!$A$2:$A$20000,DATOS!$A13226,DATOS!$D$2:$D$20000,DATOS!$D13226,DATOS!$E$2:$E$20000,DATOS!$E13226,DATOS!$I$2:$I$20000,DATOS!$I13226,DATOS!$G$2:$G$20000,"OR")=0))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DATOS!$A$2:$A$20000,DATOS!$A13227,DATOS!$D$2:$D$20000,DATOS!$D13227,DATOS!$E$2:$E$20000,DATOS!$E13227,DATOS!$I$2:$I$20000,DATOS!$I13227,DATOS!$G$2:$G$20000,"EX")=0),0))))</f>
      </c>
      <c r="H13227">
        <f>IF(DATOS!$G13227&lt;&gt;"EX",0,--(COUNTIFS(DATOS!$A$2:$A$20000,DATOS!$A13227,DATOS!$D$2:$D$20000,DATOS!$D13227,DATOS!$E$2:$E$20000,DATOS!$E13227,DATOS!$I$2:$I$20000,DATOS!$I13227,DATOS!$G$2:$G$20000,"OR")=0))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DATOS!$A$2:$A$20000,DATOS!$A13228,DATOS!$D$2:$D$20000,DATOS!$D13228,DATOS!$E$2:$E$20000,DATOS!$E13228,DATOS!$I$2:$I$20000,DATOS!$I13228,DATOS!$G$2:$G$20000,"EX")=0),0))))</f>
      </c>
      <c r="H13228">
        <f>IF(DATOS!$G13228&lt;&gt;"EX",0,--(COUNTIFS(DATOS!$A$2:$A$20000,DATOS!$A13228,DATOS!$D$2:$D$20000,DATOS!$D13228,DATOS!$E$2:$E$20000,DATOS!$E13228,DATOS!$I$2:$I$20000,DATOS!$I13228,DATOS!$G$2:$G$20000,"OR")=0))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DATOS!$A$2:$A$20000,DATOS!$A13229,DATOS!$D$2:$D$20000,DATOS!$D13229,DATOS!$E$2:$E$20000,DATOS!$E13229,DATOS!$I$2:$I$20000,DATOS!$I13229,DATOS!$G$2:$G$20000,"EX")=0),0))))</f>
      </c>
      <c r="H13229">
        <f>IF(DATOS!$G13229&lt;&gt;"EX",0,--(COUNTIFS(DATOS!$A$2:$A$20000,DATOS!$A13229,DATOS!$D$2:$D$20000,DATOS!$D13229,DATOS!$E$2:$E$20000,DATOS!$E13229,DATOS!$I$2:$I$20000,DATOS!$I13229,DATOS!$G$2:$G$20000,"OR")=0))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DATOS!$A$2:$A$20000,DATOS!$A13230,DATOS!$D$2:$D$20000,DATOS!$D13230,DATOS!$E$2:$E$20000,DATOS!$E13230,DATOS!$I$2:$I$20000,DATOS!$I13230,DATOS!$G$2:$G$20000,"EX")=0),0))))</f>
      </c>
      <c r="H13230">
        <f>IF(DATOS!$G13230&lt;&gt;"EX",0,--(COUNTIFS(DATOS!$A$2:$A$20000,DATOS!$A13230,DATOS!$D$2:$D$20000,DATOS!$D13230,DATOS!$E$2:$E$20000,DATOS!$E13230,DATOS!$I$2:$I$20000,DATOS!$I13230,DATOS!$G$2:$G$20000,"OR")=0))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DATOS!$A$2:$A$20000,DATOS!$A13231,DATOS!$D$2:$D$20000,DATOS!$D13231,DATOS!$E$2:$E$20000,DATOS!$E13231,DATOS!$I$2:$I$20000,DATOS!$I13231,DATOS!$G$2:$G$20000,"EX")=0),0))))</f>
      </c>
      <c r="H13231">
        <f>IF(DATOS!$G13231&lt;&gt;"EX",0,--(COUNTIFS(DATOS!$A$2:$A$20000,DATOS!$A13231,DATOS!$D$2:$D$20000,DATOS!$D13231,DATOS!$E$2:$E$20000,DATOS!$E13231,DATOS!$I$2:$I$20000,DATOS!$I13231,DATOS!$G$2:$G$20000,"OR")=0))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DATOS!$A$2:$A$20000,DATOS!$A13232,DATOS!$D$2:$D$20000,DATOS!$D13232,DATOS!$E$2:$E$20000,DATOS!$E13232,DATOS!$I$2:$I$20000,DATOS!$I13232,DATOS!$G$2:$G$20000,"EX")=0),0))))</f>
      </c>
      <c r="H13232">
        <f>IF(DATOS!$G13232&lt;&gt;"EX",0,--(COUNTIFS(DATOS!$A$2:$A$20000,DATOS!$A13232,DATOS!$D$2:$D$20000,DATOS!$D13232,DATOS!$E$2:$E$20000,DATOS!$E13232,DATOS!$I$2:$I$20000,DATOS!$I13232,DATOS!$G$2:$G$20000,"OR")=0))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DATOS!$A$2:$A$20000,DATOS!$A13233,DATOS!$D$2:$D$20000,DATOS!$D13233,DATOS!$E$2:$E$20000,DATOS!$E13233,DATOS!$I$2:$I$20000,DATOS!$I13233,DATOS!$G$2:$G$20000,"EX")=0),0))))</f>
      </c>
      <c r="H13233">
        <f>IF(DATOS!$G13233&lt;&gt;"EX",0,--(COUNTIFS(DATOS!$A$2:$A$20000,DATOS!$A13233,DATOS!$D$2:$D$20000,DATOS!$D13233,DATOS!$E$2:$E$20000,DATOS!$E13233,DATOS!$I$2:$I$20000,DATOS!$I13233,DATOS!$G$2:$G$20000,"OR")=0))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DATOS!$A$2:$A$20000,DATOS!$A13234,DATOS!$D$2:$D$20000,DATOS!$D13234,DATOS!$E$2:$E$20000,DATOS!$E13234,DATOS!$I$2:$I$20000,DATOS!$I13234,DATOS!$G$2:$G$20000,"EX")=0),0))))</f>
      </c>
      <c r="H13234">
        <f>IF(DATOS!$G13234&lt;&gt;"EX",0,--(COUNTIFS(DATOS!$A$2:$A$20000,DATOS!$A13234,DATOS!$D$2:$D$20000,DATOS!$D13234,DATOS!$E$2:$E$20000,DATOS!$E13234,DATOS!$I$2:$I$20000,DATOS!$I13234,DATOS!$G$2:$G$20000,"OR")=0))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DATOS!$A$2:$A$20000,DATOS!$A13235,DATOS!$D$2:$D$20000,DATOS!$D13235,DATOS!$E$2:$E$20000,DATOS!$E13235,DATOS!$I$2:$I$20000,DATOS!$I13235,DATOS!$G$2:$G$20000,"EX")=0),0))))</f>
      </c>
      <c r="H13235">
        <f>IF(DATOS!$G13235&lt;&gt;"EX",0,--(COUNTIFS(DATOS!$A$2:$A$20000,DATOS!$A13235,DATOS!$D$2:$D$20000,DATOS!$D13235,DATOS!$E$2:$E$20000,DATOS!$E13235,DATOS!$I$2:$I$20000,DATOS!$I13235,DATOS!$G$2:$G$20000,"OR")=0))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DATOS!$A$2:$A$20000,DATOS!$A13236,DATOS!$D$2:$D$20000,DATOS!$D13236,DATOS!$E$2:$E$20000,DATOS!$E13236,DATOS!$I$2:$I$20000,DATOS!$I13236,DATOS!$G$2:$G$20000,"EX")=0),0))))</f>
      </c>
      <c r="H13236">
        <f>IF(DATOS!$G13236&lt;&gt;"EX",0,--(COUNTIFS(DATOS!$A$2:$A$20000,DATOS!$A13236,DATOS!$D$2:$D$20000,DATOS!$D13236,DATOS!$E$2:$E$20000,DATOS!$E13236,DATOS!$I$2:$I$20000,DATOS!$I13236,DATOS!$G$2:$G$20000,"OR")=0))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DATOS!$A$2:$A$20000,DATOS!$A13237,DATOS!$D$2:$D$20000,DATOS!$D13237,DATOS!$E$2:$E$20000,DATOS!$E13237,DATOS!$I$2:$I$20000,DATOS!$I13237,DATOS!$G$2:$G$20000,"EX")=0),0))))</f>
      </c>
      <c r="H13237">
        <f>IF(DATOS!$G13237&lt;&gt;"EX",0,--(COUNTIFS(DATOS!$A$2:$A$20000,DATOS!$A13237,DATOS!$D$2:$D$20000,DATOS!$D13237,DATOS!$E$2:$E$20000,DATOS!$E13237,DATOS!$I$2:$I$20000,DATOS!$I13237,DATOS!$G$2:$G$20000,"OR")=0))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DATOS!$A$2:$A$20000,DATOS!$A13238,DATOS!$D$2:$D$20000,DATOS!$D13238,DATOS!$E$2:$E$20000,DATOS!$E13238,DATOS!$I$2:$I$20000,DATOS!$I13238,DATOS!$G$2:$G$20000,"EX")=0),0))))</f>
      </c>
      <c r="H13238">
        <f>IF(DATOS!$G13238&lt;&gt;"EX",0,--(COUNTIFS(DATOS!$A$2:$A$20000,DATOS!$A13238,DATOS!$D$2:$D$20000,DATOS!$D13238,DATOS!$E$2:$E$20000,DATOS!$E13238,DATOS!$I$2:$I$20000,DATOS!$I13238,DATOS!$G$2:$G$20000,"OR")=0))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DATOS!$A$2:$A$20000,DATOS!$A13239,DATOS!$D$2:$D$20000,DATOS!$D13239,DATOS!$E$2:$E$20000,DATOS!$E13239,DATOS!$I$2:$I$20000,DATOS!$I13239,DATOS!$G$2:$G$20000,"EX")=0),0))))</f>
      </c>
      <c r="H13239">
        <f>IF(DATOS!$G13239&lt;&gt;"EX",0,--(COUNTIFS(DATOS!$A$2:$A$20000,DATOS!$A13239,DATOS!$D$2:$D$20000,DATOS!$D13239,DATOS!$E$2:$E$20000,DATOS!$E13239,DATOS!$I$2:$I$20000,DATOS!$I13239,DATOS!$G$2:$G$20000,"OR")=0))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DATOS!$A$2:$A$20000,DATOS!$A13240,DATOS!$D$2:$D$20000,DATOS!$D13240,DATOS!$E$2:$E$20000,DATOS!$E13240,DATOS!$I$2:$I$20000,DATOS!$I13240,DATOS!$G$2:$G$20000,"EX")=0),0))))</f>
      </c>
      <c r="H13240">
        <f>IF(DATOS!$G13240&lt;&gt;"EX",0,--(COUNTIFS(DATOS!$A$2:$A$20000,DATOS!$A13240,DATOS!$D$2:$D$20000,DATOS!$D13240,DATOS!$E$2:$E$20000,DATOS!$E13240,DATOS!$I$2:$I$20000,DATOS!$I13240,DATOS!$G$2:$G$20000,"OR")=0))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DATOS!$A$2:$A$20000,DATOS!$A13241,DATOS!$D$2:$D$20000,DATOS!$D13241,DATOS!$E$2:$E$20000,DATOS!$E13241,DATOS!$I$2:$I$20000,DATOS!$I13241,DATOS!$G$2:$G$20000,"EX")=0),0))))</f>
      </c>
      <c r="H13241">
        <f>IF(DATOS!$G13241&lt;&gt;"EX",0,--(COUNTIFS(DATOS!$A$2:$A$20000,DATOS!$A13241,DATOS!$D$2:$D$20000,DATOS!$D13241,DATOS!$E$2:$E$20000,DATOS!$E13241,DATOS!$I$2:$I$20000,DATOS!$I13241,DATOS!$G$2:$G$20000,"OR")=0))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DATOS!$A$2:$A$20000,DATOS!$A13242,DATOS!$D$2:$D$20000,DATOS!$D13242,DATOS!$E$2:$E$20000,DATOS!$E13242,DATOS!$I$2:$I$20000,DATOS!$I13242,DATOS!$G$2:$G$20000,"EX")=0),0))))</f>
      </c>
      <c r="H13242">
        <f>IF(DATOS!$G13242&lt;&gt;"EX",0,--(COUNTIFS(DATOS!$A$2:$A$20000,DATOS!$A13242,DATOS!$D$2:$D$20000,DATOS!$D13242,DATOS!$E$2:$E$20000,DATOS!$E13242,DATOS!$I$2:$I$20000,DATOS!$I13242,DATOS!$G$2:$G$20000,"OR")=0))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DATOS!$A$2:$A$20000,DATOS!$A13243,DATOS!$D$2:$D$20000,DATOS!$D13243,DATOS!$E$2:$E$20000,DATOS!$E13243,DATOS!$I$2:$I$20000,DATOS!$I13243,DATOS!$G$2:$G$20000,"EX")=0),0))))</f>
      </c>
      <c r="H13243">
        <f>IF(DATOS!$G13243&lt;&gt;"EX",0,--(COUNTIFS(DATOS!$A$2:$A$20000,DATOS!$A13243,DATOS!$D$2:$D$20000,DATOS!$D13243,DATOS!$E$2:$E$20000,DATOS!$E13243,DATOS!$I$2:$I$20000,DATOS!$I13243,DATOS!$G$2:$G$20000,"OR")=0))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DATOS!$A$2:$A$20000,DATOS!$A13244,DATOS!$D$2:$D$20000,DATOS!$D13244,DATOS!$E$2:$E$20000,DATOS!$E13244,DATOS!$I$2:$I$20000,DATOS!$I13244,DATOS!$G$2:$G$20000,"EX")=0),0))))</f>
      </c>
      <c r="H13244">
        <f>IF(DATOS!$G13244&lt;&gt;"EX",0,--(COUNTIFS(DATOS!$A$2:$A$20000,DATOS!$A13244,DATOS!$D$2:$D$20000,DATOS!$D13244,DATOS!$E$2:$E$20000,DATOS!$E13244,DATOS!$I$2:$I$20000,DATOS!$I13244,DATOS!$G$2:$G$20000,"OR")=0))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DATOS!$A$2:$A$20000,DATOS!$A13245,DATOS!$D$2:$D$20000,DATOS!$D13245,DATOS!$E$2:$E$20000,DATOS!$E13245,DATOS!$I$2:$I$20000,DATOS!$I13245,DATOS!$G$2:$G$20000,"EX")=0),0))))</f>
      </c>
      <c r="H13245">
        <f>IF(DATOS!$G13245&lt;&gt;"EX",0,--(COUNTIFS(DATOS!$A$2:$A$20000,DATOS!$A13245,DATOS!$D$2:$D$20000,DATOS!$D13245,DATOS!$E$2:$E$20000,DATOS!$E13245,DATOS!$I$2:$I$20000,DATOS!$I13245,DATOS!$G$2:$G$20000,"OR")=0))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DATOS!$A$2:$A$20000,DATOS!$A13246,DATOS!$D$2:$D$20000,DATOS!$D13246,DATOS!$E$2:$E$20000,DATOS!$E13246,DATOS!$I$2:$I$20000,DATOS!$I13246,DATOS!$G$2:$G$20000,"EX")=0),0))))</f>
      </c>
      <c r="H13246">
        <f>IF(DATOS!$G13246&lt;&gt;"EX",0,--(COUNTIFS(DATOS!$A$2:$A$20000,DATOS!$A13246,DATOS!$D$2:$D$20000,DATOS!$D13246,DATOS!$E$2:$E$20000,DATOS!$E13246,DATOS!$I$2:$I$20000,DATOS!$I13246,DATOS!$G$2:$G$20000,"OR")=0))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DATOS!$A$2:$A$20000,DATOS!$A13247,DATOS!$D$2:$D$20000,DATOS!$D13247,DATOS!$E$2:$E$20000,DATOS!$E13247,DATOS!$I$2:$I$20000,DATOS!$I13247,DATOS!$G$2:$G$20000,"EX")=0),0))))</f>
      </c>
      <c r="H13247">
        <f>IF(DATOS!$G13247&lt;&gt;"EX",0,--(COUNTIFS(DATOS!$A$2:$A$20000,DATOS!$A13247,DATOS!$D$2:$D$20000,DATOS!$D13247,DATOS!$E$2:$E$20000,DATOS!$E13247,DATOS!$I$2:$I$20000,DATOS!$I13247,DATOS!$G$2:$G$20000,"OR")=0))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DATOS!$A$2:$A$20000,DATOS!$A13248,DATOS!$D$2:$D$20000,DATOS!$D13248,DATOS!$E$2:$E$20000,DATOS!$E13248,DATOS!$I$2:$I$20000,DATOS!$I13248,DATOS!$G$2:$G$20000,"EX")=0),0))))</f>
      </c>
      <c r="H13248">
        <f>IF(DATOS!$G13248&lt;&gt;"EX",0,--(COUNTIFS(DATOS!$A$2:$A$20000,DATOS!$A13248,DATOS!$D$2:$D$20000,DATOS!$D13248,DATOS!$E$2:$E$20000,DATOS!$E13248,DATOS!$I$2:$I$20000,DATOS!$I13248,DATOS!$G$2:$G$20000,"OR")=0))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DATOS!$A$2:$A$20000,DATOS!$A13249,DATOS!$D$2:$D$20000,DATOS!$D13249,DATOS!$E$2:$E$20000,DATOS!$E13249,DATOS!$I$2:$I$20000,DATOS!$I13249,DATOS!$G$2:$G$20000,"EX")=0),0))))</f>
      </c>
      <c r="H13249">
        <f>IF(DATOS!$G13249&lt;&gt;"EX",0,--(COUNTIFS(DATOS!$A$2:$A$20000,DATOS!$A13249,DATOS!$D$2:$D$20000,DATOS!$D13249,DATOS!$E$2:$E$20000,DATOS!$E13249,DATOS!$I$2:$I$20000,DATOS!$I13249,DATOS!$G$2:$G$20000,"OR")=0))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DATOS!$A$2:$A$20000,DATOS!$A13250,DATOS!$D$2:$D$20000,DATOS!$D13250,DATOS!$E$2:$E$20000,DATOS!$E13250,DATOS!$I$2:$I$20000,DATOS!$I13250,DATOS!$G$2:$G$20000,"EX")=0),0))))</f>
      </c>
      <c r="H13250">
        <f>IF(DATOS!$G13250&lt;&gt;"EX",0,--(COUNTIFS(DATOS!$A$2:$A$20000,DATOS!$A13250,DATOS!$D$2:$D$20000,DATOS!$D13250,DATOS!$E$2:$E$20000,DATOS!$E13250,DATOS!$I$2:$I$20000,DATOS!$I13250,DATOS!$G$2:$G$20000,"OR")=0))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DATOS!$A$2:$A$20000,DATOS!$A13251,DATOS!$D$2:$D$20000,DATOS!$D13251,DATOS!$E$2:$E$20000,DATOS!$E13251,DATOS!$I$2:$I$20000,DATOS!$I13251,DATOS!$G$2:$G$20000,"EX")=0),0))))</f>
      </c>
      <c r="H13251">
        <f>IF(DATOS!$G13251&lt;&gt;"EX",0,--(COUNTIFS(DATOS!$A$2:$A$20000,DATOS!$A13251,DATOS!$D$2:$D$20000,DATOS!$D13251,DATOS!$E$2:$E$20000,DATOS!$E13251,DATOS!$I$2:$I$20000,DATOS!$I13251,DATOS!$G$2:$G$20000,"OR")=0))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DATOS!$A$2:$A$20000,DATOS!$A13252,DATOS!$D$2:$D$20000,DATOS!$D13252,DATOS!$E$2:$E$20000,DATOS!$E13252,DATOS!$I$2:$I$20000,DATOS!$I13252,DATOS!$G$2:$G$20000,"EX")=0),0))))</f>
      </c>
      <c r="H13252">
        <f>IF(DATOS!$G13252&lt;&gt;"EX",0,--(COUNTIFS(DATOS!$A$2:$A$20000,DATOS!$A13252,DATOS!$D$2:$D$20000,DATOS!$D13252,DATOS!$E$2:$E$20000,DATOS!$E13252,DATOS!$I$2:$I$20000,DATOS!$I13252,DATOS!$G$2:$G$20000,"OR")=0))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DATOS!$A$2:$A$20000,DATOS!$A13253,DATOS!$D$2:$D$20000,DATOS!$D13253,DATOS!$E$2:$E$20000,DATOS!$E13253,DATOS!$I$2:$I$20000,DATOS!$I13253,DATOS!$G$2:$G$20000,"EX")=0),0))))</f>
      </c>
      <c r="H13253">
        <f>IF(DATOS!$G13253&lt;&gt;"EX",0,--(COUNTIFS(DATOS!$A$2:$A$20000,DATOS!$A13253,DATOS!$D$2:$D$20000,DATOS!$D13253,DATOS!$E$2:$E$20000,DATOS!$E13253,DATOS!$I$2:$I$20000,DATOS!$I13253,DATOS!$G$2:$G$20000,"OR")=0))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DATOS!$A$2:$A$20000,DATOS!$A13254,DATOS!$D$2:$D$20000,DATOS!$D13254,DATOS!$E$2:$E$20000,DATOS!$E13254,DATOS!$I$2:$I$20000,DATOS!$I13254,DATOS!$G$2:$G$20000,"EX")=0),0))))</f>
      </c>
      <c r="H13254">
        <f>IF(DATOS!$G13254&lt;&gt;"EX",0,--(COUNTIFS(DATOS!$A$2:$A$20000,DATOS!$A13254,DATOS!$D$2:$D$20000,DATOS!$D13254,DATOS!$E$2:$E$20000,DATOS!$E13254,DATOS!$I$2:$I$20000,DATOS!$I13254,DATOS!$G$2:$G$20000,"OR")=0))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DATOS!$A$2:$A$20000,DATOS!$A13255,DATOS!$D$2:$D$20000,DATOS!$D13255,DATOS!$E$2:$E$20000,DATOS!$E13255,DATOS!$I$2:$I$20000,DATOS!$I13255,DATOS!$G$2:$G$20000,"EX")=0),0))))</f>
      </c>
      <c r="H13255">
        <f>IF(DATOS!$G13255&lt;&gt;"EX",0,--(COUNTIFS(DATOS!$A$2:$A$20000,DATOS!$A13255,DATOS!$D$2:$D$20000,DATOS!$D13255,DATOS!$E$2:$E$20000,DATOS!$E13255,DATOS!$I$2:$I$20000,DATOS!$I13255,DATOS!$G$2:$G$20000,"OR")=0))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DATOS!$A$2:$A$20000,DATOS!$A13256,DATOS!$D$2:$D$20000,DATOS!$D13256,DATOS!$E$2:$E$20000,DATOS!$E13256,DATOS!$I$2:$I$20000,DATOS!$I13256,DATOS!$G$2:$G$20000,"EX")=0),0))))</f>
      </c>
      <c r="H13256">
        <f>IF(DATOS!$G13256&lt;&gt;"EX",0,--(COUNTIFS(DATOS!$A$2:$A$20000,DATOS!$A13256,DATOS!$D$2:$D$20000,DATOS!$D13256,DATOS!$E$2:$E$20000,DATOS!$E13256,DATOS!$I$2:$I$20000,DATOS!$I13256,DATOS!$G$2:$G$20000,"OR")=0))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DATOS!$A$2:$A$20000,DATOS!$A13257,DATOS!$D$2:$D$20000,DATOS!$D13257,DATOS!$E$2:$E$20000,DATOS!$E13257,DATOS!$I$2:$I$20000,DATOS!$I13257,DATOS!$G$2:$G$20000,"EX")=0),0))))</f>
      </c>
      <c r="H13257">
        <f>IF(DATOS!$G13257&lt;&gt;"EX",0,--(COUNTIFS(DATOS!$A$2:$A$20000,DATOS!$A13257,DATOS!$D$2:$D$20000,DATOS!$D13257,DATOS!$E$2:$E$20000,DATOS!$E13257,DATOS!$I$2:$I$20000,DATOS!$I13257,DATOS!$G$2:$G$20000,"OR")=0))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DATOS!$A$2:$A$20000,DATOS!$A13258,DATOS!$D$2:$D$20000,DATOS!$D13258,DATOS!$E$2:$E$20000,DATOS!$E13258,DATOS!$I$2:$I$20000,DATOS!$I13258,DATOS!$G$2:$G$20000,"EX")=0),0))))</f>
      </c>
      <c r="H13258">
        <f>IF(DATOS!$G13258&lt;&gt;"EX",0,--(COUNTIFS(DATOS!$A$2:$A$20000,DATOS!$A13258,DATOS!$D$2:$D$20000,DATOS!$D13258,DATOS!$E$2:$E$20000,DATOS!$E13258,DATOS!$I$2:$I$20000,DATOS!$I13258,DATOS!$G$2:$G$20000,"OR")=0))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DATOS!$A$2:$A$20000,DATOS!$A13259,DATOS!$D$2:$D$20000,DATOS!$D13259,DATOS!$E$2:$E$20000,DATOS!$E13259,DATOS!$I$2:$I$20000,DATOS!$I13259,DATOS!$G$2:$G$20000,"EX")=0),0))))</f>
      </c>
      <c r="H13259">
        <f>IF(DATOS!$G13259&lt;&gt;"EX",0,--(COUNTIFS(DATOS!$A$2:$A$20000,DATOS!$A13259,DATOS!$D$2:$D$20000,DATOS!$D13259,DATOS!$E$2:$E$20000,DATOS!$E13259,DATOS!$I$2:$I$20000,DATOS!$I13259,DATOS!$G$2:$G$20000,"OR")=0))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DATOS!$A$2:$A$20000,DATOS!$A13260,DATOS!$D$2:$D$20000,DATOS!$D13260,DATOS!$E$2:$E$20000,DATOS!$E13260,DATOS!$I$2:$I$20000,DATOS!$I13260,DATOS!$G$2:$G$20000,"EX")=0),0))))</f>
      </c>
      <c r="H13260">
        <f>IF(DATOS!$G13260&lt;&gt;"EX",0,--(COUNTIFS(DATOS!$A$2:$A$20000,DATOS!$A13260,DATOS!$D$2:$D$20000,DATOS!$D13260,DATOS!$E$2:$E$20000,DATOS!$E13260,DATOS!$I$2:$I$20000,DATOS!$I13260,DATOS!$G$2:$G$20000,"OR")=0))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DATOS!$A$2:$A$20000,DATOS!$A13261,DATOS!$D$2:$D$20000,DATOS!$D13261,DATOS!$E$2:$E$20000,DATOS!$E13261,DATOS!$I$2:$I$20000,DATOS!$I13261,DATOS!$G$2:$G$20000,"EX")=0),0))))</f>
      </c>
      <c r="H13261">
        <f>IF(DATOS!$G13261&lt;&gt;"EX",0,--(COUNTIFS(DATOS!$A$2:$A$20000,DATOS!$A13261,DATOS!$D$2:$D$20000,DATOS!$D13261,DATOS!$E$2:$E$20000,DATOS!$E13261,DATOS!$I$2:$I$20000,DATOS!$I13261,DATOS!$G$2:$G$20000,"OR")=0))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DATOS!$A$2:$A$20000,DATOS!$A13262,DATOS!$D$2:$D$20000,DATOS!$D13262,DATOS!$E$2:$E$20000,DATOS!$E13262,DATOS!$I$2:$I$20000,DATOS!$I13262,DATOS!$G$2:$G$20000,"EX")=0),0))))</f>
      </c>
      <c r="H13262">
        <f>IF(DATOS!$G13262&lt;&gt;"EX",0,--(COUNTIFS(DATOS!$A$2:$A$20000,DATOS!$A13262,DATOS!$D$2:$D$20000,DATOS!$D13262,DATOS!$E$2:$E$20000,DATOS!$E13262,DATOS!$I$2:$I$20000,DATOS!$I13262,DATOS!$G$2:$G$20000,"OR")=0))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DATOS!$A$2:$A$20000,DATOS!$A13263,DATOS!$D$2:$D$20000,DATOS!$D13263,DATOS!$E$2:$E$20000,DATOS!$E13263,DATOS!$I$2:$I$20000,DATOS!$I13263,DATOS!$G$2:$G$20000,"EX")=0),0))))</f>
      </c>
      <c r="H13263">
        <f>IF(DATOS!$G13263&lt;&gt;"EX",0,--(COUNTIFS(DATOS!$A$2:$A$20000,DATOS!$A13263,DATOS!$D$2:$D$20000,DATOS!$D13263,DATOS!$E$2:$E$20000,DATOS!$E13263,DATOS!$I$2:$I$20000,DATOS!$I13263,DATOS!$G$2:$G$20000,"OR")=0))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DATOS!$A$2:$A$20000,DATOS!$A13264,DATOS!$D$2:$D$20000,DATOS!$D13264,DATOS!$E$2:$E$20000,DATOS!$E13264,DATOS!$I$2:$I$20000,DATOS!$I13264,DATOS!$G$2:$G$20000,"EX")=0),0))))</f>
      </c>
      <c r="H13264">
        <f>IF(DATOS!$G13264&lt;&gt;"EX",0,--(COUNTIFS(DATOS!$A$2:$A$20000,DATOS!$A13264,DATOS!$D$2:$D$20000,DATOS!$D13264,DATOS!$E$2:$E$20000,DATOS!$E13264,DATOS!$I$2:$I$20000,DATOS!$I13264,DATOS!$G$2:$G$20000,"OR")=0))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DATOS!$A$2:$A$20000,DATOS!$A13265,DATOS!$D$2:$D$20000,DATOS!$D13265,DATOS!$E$2:$E$20000,DATOS!$E13265,DATOS!$I$2:$I$20000,DATOS!$I13265,DATOS!$G$2:$G$20000,"EX")=0),0))))</f>
      </c>
      <c r="H13265">
        <f>IF(DATOS!$G13265&lt;&gt;"EX",0,--(COUNTIFS(DATOS!$A$2:$A$20000,DATOS!$A13265,DATOS!$D$2:$D$20000,DATOS!$D13265,DATOS!$E$2:$E$20000,DATOS!$E13265,DATOS!$I$2:$I$20000,DATOS!$I13265,DATOS!$G$2:$G$20000,"OR")=0))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DATOS!$A$2:$A$20000,DATOS!$A13266,DATOS!$D$2:$D$20000,DATOS!$D13266,DATOS!$E$2:$E$20000,DATOS!$E13266,DATOS!$I$2:$I$20000,DATOS!$I13266,DATOS!$G$2:$G$20000,"EX")=0),0))))</f>
      </c>
      <c r="H13266">
        <f>IF(DATOS!$G13266&lt;&gt;"EX",0,--(COUNTIFS(DATOS!$A$2:$A$20000,DATOS!$A13266,DATOS!$D$2:$D$20000,DATOS!$D13266,DATOS!$E$2:$E$20000,DATOS!$E13266,DATOS!$I$2:$I$20000,DATOS!$I13266,DATOS!$G$2:$G$20000,"OR")=0))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DATOS!$A$2:$A$20000,DATOS!$A13267,DATOS!$D$2:$D$20000,DATOS!$D13267,DATOS!$E$2:$E$20000,DATOS!$E13267,DATOS!$I$2:$I$20000,DATOS!$I13267,DATOS!$G$2:$G$20000,"EX")=0),0))))</f>
      </c>
      <c r="H13267">
        <f>IF(DATOS!$G13267&lt;&gt;"EX",0,--(COUNTIFS(DATOS!$A$2:$A$20000,DATOS!$A13267,DATOS!$D$2:$D$20000,DATOS!$D13267,DATOS!$E$2:$E$20000,DATOS!$E13267,DATOS!$I$2:$I$20000,DATOS!$I13267,DATOS!$G$2:$G$20000,"OR")=0))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DATOS!$A$2:$A$20000,DATOS!$A13268,DATOS!$D$2:$D$20000,DATOS!$D13268,DATOS!$E$2:$E$20000,DATOS!$E13268,DATOS!$I$2:$I$20000,DATOS!$I13268,DATOS!$G$2:$G$20000,"EX")=0),0))))</f>
      </c>
      <c r="H13268">
        <f>IF(DATOS!$G13268&lt;&gt;"EX",0,--(COUNTIFS(DATOS!$A$2:$A$20000,DATOS!$A13268,DATOS!$D$2:$D$20000,DATOS!$D13268,DATOS!$E$2:$E$20000,DATOS!$E13268,DATOS!$I$2:$I$20000,DATOS!$I13268,DATOS!$G$2:$G$20000,"OR")=0))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DATOS!$A$2:$A$20000,DATOS!$A13269,DATOS!$D$2:$D$20000,DATOS!$D13269,DATOS!$E$2:$E$20000,DATOS!$E13269,DATOS!$I$2:$I$20000,DATOS!$I13269,DATOS!$G$2:$G$20000,"EX")=0),0))))</f>
      </c>
      <c r="H13269">
        <f>IF(DATOS!$G13269&lt;&gt;"EX",0,--(COUNTIFS(DATOS!$A$2:$A$20000,DATOS!$A13269,DATOS!$D$2:$D$20000,DATOS!$D13269,DATOS!$E$2:$E$20000,DATOS!$E13269,DATOS!$I$2:$I$20000,DATOS!$I13269,DATOS!$G$2:$G$20000,"OR")=0))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DATOS!$A$2:$A$20000,DATOS!$A13270,DATOS!$D$2:$D$20000,DATOS!$D13270,DATOS!$E$2:$E$20000,DATOS!$E13270,DATOS!$I$2:$I$20000,DATOS!$I13270,DATOS!$G$2:$G$20000,"EX")=0),0))))</f>
      </c>
      <c r="H13270">
        <f>IF(DATOS!$G13270&lt;&gt;"EX",0,--(COUNTIFS(DATOS!$A$2:$A$20000,DATOS!$A13270,DATOS!$D$2:$D$20000,DATOS!$D13270,DATOS!$E$2:$E$20000,DATOS!$E13270,DATOS!$I$2:$I$20000,DATOS!$I13270,DATOS!$G$2:$G$20000,"OR")=0))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DATOS!$A$2:$A$20000,DATOS!$A13271,DATOS!$D$2:$D$20000,DATOS!$D13271,DATOS!$E$2:$E$20000,DATOS!$E13271,DATOS!$I$2:$I$20000,DATOS!$I13271,DATOS!$G$2:$G$20000,"EX")=0),0))))</f>
      </c>
      <c r="H13271">
        <f>IF(DATOS!$G13271&lt;&gt;"EX",0,--(COUNTIFS(DATOS!$A$2:$A$20000,DATOS!$A13271,DATOS!$D$2:$D$20000,DATOS!$D13271,DATOS!$E$2:$E$20000,DATOS!$E13271,DATOS!$I$2:$I$20000,DATOS!$I13271,DATOS!$G$2:$G$20000,"OR")=0))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DATOS!$A$2:$A$20000,DATOS!$A13272,DATOS!$D$2:$D$20000,DATOS!$D13272,DATOS!$E$2:$E$20000,DATOS!$E13272,DATOS!$I$2:$I$20000,DATOS!$I13272,DATOS!$G$2:$G$20000,"EX")=0),0))))</f>
      </c>
      <c r="H13272">
        <f>IF(DATOS!$G13272&lt;&gt;"EX",0,--(COUNTIFS(DATOS!$A$2:$A$20000,DATOS!$A13272,DATOS!$D$2:$D$20000,DATOS!$D13272,DATOS!$E$2:$E$20000,DATOS!$E13272,DATOS!$I$2:$I$20000,DATOS!$I13272,DATOS!$G$2:$G$20000,"OR")=0))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DATOS!$A$2:$A$20000,DATOS!$A13273,DATOS!$D$2:$D$20000,DATOS!$D13273,DATOS!$E$2:$E$20000,DATOS!$E13273,DATOS!$I$2:$I$20000,DATOS!$I13273,DATOS!$G$2:$G$20000,"EX")=0),0))))</f>
      </c>
      <c r="H13273">
        <f>IF(DATOS!$G13273&lt;&gt;"EX",0,--(COUNTIFS(DATOS!$A$2:$A$20000,DATOS!$A13273,DATOS!$D$2:$D$20000,DATOS!$D13273,DATOS!$E$2:$E$20000,DATOS!$E13273,DATOS!$I$2:$I$20000,DATOS!$I13273,DATOS!$G$2:$G$20000,"OR")=0))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DATOS!$A$2:$A$20000,DATOS!$A13274,DATOS!$D$2:$D$20000,DATOS!$D13274,DATOS!$E$2:$E$20000,DATOS!$E13274,DATOS!$I$2:$I$20000,DATOS!$I13274,DATOS!$G$2:$G$20000,"EX")=0),0))))</f>
      </c>
      <c r="H13274">
        <f>IF(DATOS!$G13274&lt;&gt;"EX",0,--(COUNTIFS(DATOS!$A$2:$A$20000,DATOS!$A13274,DATOS!$D$2:$D$20000,DATOS!$D13274,DATOS!$E$2:$E$20000,DATOS!$E13274,DATOS!$I$2:$I$20000,DATOS!$I13274,DATOS!$G$2:$G$20000,"OR")=0))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DATOS!$A$2:$A$20000,DATOS!$A13275,DATOS!$D$2:$D$20000,DATOS!$D13275,DATOS!$E$2:$E$20000,DATOS!$E13275,DATOS!$I$2:$I$20000,DATOS!$I13275,DATOS!$G$2:$G$20000,"EX")=0),0))))</f>
      </c>
      <c r="H13275">
        <f>IF(DATOS!$G13275&lt;&gt;"EX",0,--(COUNTIFS(DATOS!$A$2:$A$20000,DATOS!$A13275,DATOS!$D$2:$D$20000,DATOS!$D13275,DATOS!$E$2:$E$20000,DATOS!$E13275,DATOS!$I$2:$I$20000,DATOS!$I13275,DATOS!$G$2:$G$20000,"OR")=0))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DATOS!$A$2:$A$20000,DATOS!$A13276,DATOS!$D$2:$D$20000,DATOS!$D13276,DATOS!$E$2:$E$20000,DATOS!$E13276,DATOS!$I$2:$I$20000,DATOS!$I13276,DATOS!$G$2:$G$20000,"EX")=0),0))))</f>
      </c>
      <c r="H13276">
        <f>IF(DATOS!$G13276&lt;&gt;"EX",0,--(COUNTIFS(DATOS!$A$2:$A$20000,DATOS!$A13276,DATOS!$D$2:$D$20000,DATOS!$D13276,DATOS!$E$2:$E$20000,DATOS!$E13276,DATOS!$I$2:$I$20000,DATOS!$I13276,DATOS!$G$2:$G$20000,"OR")=0))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DATOS!$A$2:$A$20000,DATOS!$A13277,DATOS!$D$2:$D$20000,DATOS!$D13277,DATOS!$E$2:$E$20000,DATOS!$E13277,DATOS!$I$2:$I$20000,DATOS!$I13277,DATOS!$G$2:$G$20000,"EX")=0),0))))</f>
      </c>
      <c r="H13277">
        <f>IF(DATOS!$G13277&lt;&gt;"EX",0,--(COUNTIFS(DATOS!$A$2:$A$20000,DATOS!$A13277,DATOS!$D$2:$D$20000,DATOS!$D13277,DATOS!$E$2:$E$20000,DATOS!$E13277,DATOS!$I$2:$I$20000,DATOS!$I13277,DATOS!$G$2:$G$20000,"OR")=0))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DATOS!$A$2:$A$20000,DATOS!$A13278,DATOS!$D$2:$D$20000,DATOS!$D13278,DATOS!$E$2:$E$20000,DATOS!$E13278,DATOS!$I$2:$I$20000,DATOS!$I13278,DATOS!$G$2:$G$20000,"EX")=0),0))))</f>
      </c>
      <c r="H13278">
        <f>IF(DATOS!$G13278&lt;&gt;"EX",0,--(COUNTIFS(DATOS!$A$2:$A$20000,DATOS!$A13278,DATOS!$D$2:$D$20000,DATOS!$D13278,DATOS!$E$2:$E$20000,DATOS!$E13278,DATOS!$I$2:$I$20000,DATOS!$I13278,DATOS!$G$2:$G$20000,"OR")=0))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DATOS!$A$2:$A$20000,DATOS!$A13279,DATOS!$D$2:$D$20000,DATOS!$D13279,DATOS!$E$2:$E$20000,DATOS!$E13279,DATOS!$I$2:$I$20000,DATOS!$I13279,DATOS!$G$2:$G$20000,"EX")=0),0))))</f>
      </c>
      <c r="H13279">
        <f>IF(DATOS!$G13279&lt;&gt;"EX",0,--(COUNTIFS(DATOS!$A$2:$A$20000,DATOS!$A13279,DATOS!$D$2:$D$20000,DATOS!$D13279,DATOS!$E$2:$E$20000,DATOS!$E13279,DATOS!$I$2:$I$20000,DATOS!$I13279,DATOS!$G$2:$G$20000,"OR")=0))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DATOS!$A$2:$A$20000,DATOS!$A13280,DATOS!$D$2:$D$20000,DATOS!$D13280,DATOS!$E$2:$E$20000,DATOS!$E13280,DATOS!$I$2:$I$20000,DATOS!$I13280,DATOS!$G$2:$G$20000,"EX")=0),0))))</f>
      </c>
      <c r="H13280">
        <f>IF(DATOS!$G13280&lt;&gt;"EX",0,--(COUNTIFS(DATOS!$A$2:$A$20000,DATOS!$A13280,DATOS!$D$2:$D$20000,DATOS!$D13280,DATOS!$E$2:$E$20000,DATOS!$E13280,DATOS!$I$2:$I$20000,DATOS!$I13280,DATOS!$G$2:$G$20000,"OR")=0))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DATOS!$A$2:$A$20000,DATOS!$A13281,DATOS!$D$2:$D$20000,DATOS!$D13281,DATOS!$E$2:$E$20000,DATOS!$E13281,DATOS!$I$2:$I$20000,DATOS!$I13281,DATOS!$G$2:$G$20000,"EX")=0),0))))</f>
      </c>
      <c r="H13281">
        <f>IF(DATOS!$G13281&lt;&gt;"EX",0,--(COUNTIFS(DATOS!$A$2:$A$20000,DATOS!$A13281,DATOS!$D$2:$D$20000,DATOS!$D13281,DATOS!$E$2:$E$20000,DATOS!$E13281,DATOS!$I$2:$I$20000,DATOS!$I13281,DATOS!$G$2:$G$20000,"OR")=0))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DATOS!$A$2:$A$20000,DATOS!$A13282,DATOS!$D$2:$D$20000,DATOS!$D13282,DATOS!$E$2:$E$20000,DATOS!$E13282,DATOS!$I$2:$I$20000,DATOS!$I13282,DATOS!$G$2:$G$20000,"EX")=0),0))))</f>
      </c>
      <c r="H13282">
        <f>IF(DATOS!$G13282&lt;&gt;"EX",0,--(COUNTIFS(DATOS!$A$2:$A$20000,DATOS!$A13282,DATOS!$D$2:$D$20000,DATOS!$D13282,DATOS!$E$2:$E$20000,DATOS!$E13282,DATOS!$I$2:$I$20000,DATOS!$I13282,DATOS!$G$2:$G$20000,"OR")=0))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DATOS!$A$2:$A$20000,DATOS!$A13283,DATOS!$D$2:$D$20000,DATOS!$D13283,DATOS!$E$2:$E$20000,DATOS!$E13283,DATOS!$I$2:$I$20000,DATOS!$I13283,DATOS!$G$2:$G$20000,"EX")=0),0))))</f>
      </c>
      <c r="H13283">
        <f>IF(DATOS!$G13283&lt;&gt;"EX",0,--(COUNTIFS(DATOS!$A$2:$A$20000,DATOS!$A13283,DATOS!$D$2:$D$20000,DATOS!$D13283,DATOS!$E$2:$E$20000,DATOS!$E13283,DATOS!$I$2:$I$20000,DATOS!$I13283,DATOS!$G$2:$G$20000,"OR")=0))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DATOS!$A$2:$A$20000,DATOS!$A13284,DATOS!$D$2:$D$20000,DATOS!$D13284,DATOS!$E$2:$E$20000,DATOS!$E13284,DATOS!$I$2:$I$20000,DATOS!$I13284,DATOS!$G$2:$G$20000,"EX")=0),0))))</f>
      </c>
      <c r="H13284">
        <f>IF(DATOS!$G13284&lt;&gt;"EX",0,--(COUNTIFS(DATOS!$A$2:$A$20000,DATOS!$A13284,DATOS!$D$2:$D$20000,DATOS!$D13284,DATOS!$E$2:$E$20000,DATOS!$E13284,DATOS!$I$2:$I$20000,DATOS!$I13284,DATOS!$G$2:$G$20000,"OR")=0))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DATOS!$A$2:$A$20000,DATOS!$A13285,DATOS!$D$2:$D$20000,DATOS!$D13285,DATOS!$E$2:$E$20000,DATOS!$E13285,DATOS!$I$2:$I$20000,DATOS!$I13285,DATOS!$G$2:$G$20000,"EX")=0),0))))</f>
      </c>
      <c r="H13285">
        <f>IF(DATOS!$G13285&lt;&gt;"EX",0,--(COUNTIFS(DATOS!$A$2:$A$20000,DATOS!$A13285,DATOS!$D$2:$D$20000,DATOS!$D13285,DATOS!$E$2:$E$20000,DATOS!$E13285,DATOS!$I$2:$I$20000,DATOS!$I13285,DATOS!$G$2:$G$20000,"OR")=0))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DATOS!$A$2:$A$20000,DATOS!$A13286,DATOS!$D$2:$D$20000,DATOS!$D13286,DATOS!$E$2:$E$20000,DATOS!$E13286,DATOS!$I$2:$I$20000,DATOS!$I13286,DATOS!$G$2:$G$20000,"EX")=0),0))))</f>
      </c>
      <c r="H13286">
        <f>IF(DATOS!$G13286&lt;&gt;"EX",0,--(COUNTIFS(DATOS!$A$2:$A$20000,DATOS!$A13286,DATOS!$D$2:$D$20000,DATOS!$D13286,DATOS!$E$2:$E$20000,DATOS!$E13286,DATOS!$I$2:$I$20000,DATOS!$I13286,DATOS!$G$2:$G$20000,"OR")=0))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DATOS!$A$2:$A$20000,DATOS!$A13287,DATOS!$D$2:$D$20000,DATOS!$D13287,DATOS!$E$2:$E$20000,DATOS!$E13287,DATOS!$I$2:$I$20000,DATOS!$I13287,DATOS!$G$2:$G$20000,"EX")=0),0))))</f>
      </c>
      <c r="H13287">
        <f>IF(DATOS!$G13287&lt;&gt;"EX",0,--(COUNTIFS(DATOS!$A$2:$A$20000,DATOS!$A13287,DATOS!$D$2:$D$20000,DATOS!$D13287,DATOS!$E$2:$E$20000,DATOS!$E13287,DATOS!$I$2:$I$20000,DATOS!$I13287,DATOS!$G$2:$G$20000,"OR")=0))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DATOS!$A$2:$A$20000,DATOS!$A13288,DATOS!$D$2:$D$20000,DATOS!$D13288,DATOS!$E$2:$E$20000,DATOS!$E13288,DATOS!$I$2:$I$20000,DATOS!$I13288,DATOS!$G$2:$G$20000,"EX")=0),0))))</f>
      </c>
      <c r="H13288">
        <f>IF(DATOS!$G13288&lt;&gt;"EX",0,--(COUNTIFS(DATOS!$A$2:$A$20000,DATOS!$A13288,DATOS!$D$2:$D$20000,DATOS!$D13288,DATOS!$E$2:$E$20000,DATOS!$E13288,DATOS!$I$2:$I$20000,DATOS!$I13288,DATOS!$G$2:$G$20000,"OR")=0))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DATOS!$A$2:$A$20000,DATOS!$A13289,DATOS!$D$2:$D$20000,DATOS!$D13289,DATOS!$E$2:$E$20000,DATOS!$E13289,DATOS!$I$2:$I$20000,DATOS!$I13289,DATOS!$G$2:$G$20000,"EX")=0),0))))</f>
      </c>
      <c r="H13289">
        <f>IF(DATOS!$G13289&lt;&gt;"EX",0,--(COUNTIFS(DATOS!$A$2:$A$20000,DATOS!$A13289,DATOS!$D$2:$D$20000,DATOS!$D13289,DATOS!$E$2:$E$20000,DATOS!$E13289,DATOS!$I$2:$I$20000,DATOS!$I13289,DATOS!$G$2:$G$20000,"OR")=0))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DATOS!$A$2:$A$20000,DATOS!$A13290,DATOS!$D$2:$D$20000,DATOS!$D13290,DATOS!$E$2:$E$20000,DATOS!$E13290,DATOS!$I$2:$I$20000,DATOS!$I13290,DATOS!$G$2:$G$20000,"EX")=0),0))))</f>
      </c>
      <c r="H13290">
        <f>IF(DATOS!$G13290&lt;&gt;"EX",0,--(COUNTIFS(DATOS!$A$2:$A$20000,DATOS!$A13290,DATOS!$D$2:$D$20000,DATOS!$D13290,DATOS!$E$2:$E$20000,DATOS!$E13290,DATOS!$I$2:$I$20000,DATOS!$I13290,DATOS!$G$2:$G$20000,"OR")=0))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DATOS!$A$2:$A$20000,DATOS!$A13291,DATOS!$D$2:$D$20000,DATOS!$D13291,DATOS!$E$2:$E$20000,DATOS!$E13291,DATOS!$I$2:$I$20000,DATOS!$I13291,DATOS!$G$2:$G$20000,"EX")=0),0))))</f>
      </c>
      <c r="H13291">
        <f>IF(DATOS!$G13291&lt;&gt;"EX",0,--(COUNTIFS(DATOS!$A$2:$A$20000,DATOS!$A13291,DATOS!$D$2:$D$20000,DATOS!$D13291,DATOS!$E$2:$E$20000,DATOS!$E13291,DATOS!$I$2:$I$20000,DATOS!$I13291,DATOS!$G$2:$G$20000,"OR")=0))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DATOS!$A$2:$A$20000,DATOS!$A13292,DATOS!$D$2:$D$20000,DATOS!$D13292,DATOS!$E$2:$E$20000,DATOS!$E13292,DATOS!$I$2:$I$20000,DATOS!$I13292,DATOS!$G$2:$G$20000,"EX")=0),0))))</f>
      </c>
      <c r="H13292">
        <f>IF(DATOS!$G13292&lt;&gt;"EX",0,--(COUNTIFS(DATOS!$A$2:$A$20000,DATOS!$A13292,DATOS!$D$2:$D$20000,DATOS!$D13292,DATOS!$E$2:$E$20000,DATOS!$E13292,DATOS!$I$2:$I$20000,DATOS!$I13292,DATOS!$G$2:$G$20000,"OR")=0))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DATOS!$A$2:$A$20000,DATOS!$A13293,DATOS!$D$2:$D$20000,DATOS!$D13293,DATOS!$E$2:$E$20000,DATOS!$E13293,DATOS!$I$2:$I$20000,DATOS!$I13293,DATOS!$G$2:$G$20000,"EX")=0),0))))</f>
      </c>
      <c r="H13293">
        <f>IF(DATOS!$G13293&lt;&gt;"EX",0,--(COUNTIFS(DATOS!$A$2:$A$20000,DATOS!$A13293,DATOS!$D$2:$D$20000,DATOS!$D13293,DATOS!$E$2:$E$20000,DATOS!$E13293,DATOS!$I$2:$I$20000,DATOS!$I13293,DATOS!$G$2:$G$20000,"OR")=0))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DATOS!$A$2:$A$20000,DATOS!$A13294,DATOS!$D$2:$D$20000,DATOS!$D13294,DATOS!$E$2:$E$20000,DATOS!$E13294,DATOS!$I$2:$I$20000,DATOS!$I13294,DATOS!$G$2:$G$20000,"EX")=0),0))))</f>
      </c>
      <c r="H13294">
        <f>IF(DATOS!$G13294&lt;&gt;"EX",0,--(COUNTIFS(DATOS!$A$2:$A$20000,DATOS!$A13294,DATOS!$D$2:$D$20000,DATOS!$D13294,DATOS!$E$2:$E$20000,DATOS!$E13294,DATOS!$I$2:$I$20000,DATOS!$I13294,DATOS!$G$2:$G$20000,"OR")=0))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DATOS!$A$2:$A$20000,DATOS!$A13295,DATOS!$D$2:$D$20000,DATOS!$D13295,DATOS!$E$2:$E$20000,DATOS!$E13295,DATOS!$I$2:$I$20000,DATOS!$I13295,DATOS!$G$2:$G$20000,"EX")=0),0))))</f>
      </c>
      <c r="H13295">
        <f>IF(DATOS!$G13295&lt;&gt;"EX",0,--(COUNTIFS(DATOS!$A$2:$A$20000,DATOS!$A13295,DATOS!$D$2:$D$20000,DATOS!$D13295,DATOS!$E$2:$E$20000,DATOS!$E13295,DATOS!$I$2:$I$20000,DATOS!$I13295,DATOS!$G$2:$G$20000,"OR")=0))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DATOS!$A$2:$A$20000,DATOS!$A13296,DATOS!$D$2:$D$20000,DATOS!$D13296,DATOS!$E$2:$E$20000,DATOS!$E13296,DATOS!$I$2:$I$20000,DATOS!$I13296,DATOS!$G$2:$G$20000,"EX")=0),0))))</f>
      </c>
      <c r="H13296">
        <f>IF(DATOS!$G13296&lt;&gt;"EX",0,--(COUNTIFS(DATOS!$A$2:$A$20000,DATOS!$A13296,DATOS!$D$2:$D$20000,DATOS!$D13296,DATOS!$E$2:$E$20000,DATOS!$E13296,DATOS!$I$2:$I$20000,DATOS!$I13296,DATOS!$G$2:$G$20000,"OR")=0))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DATOS!$A$2:$A$20000,DATOS!$A13297,DATOS!$D$2:$D$20000,DATOS!$D13297,DATOS!$E$2:$E$20000,DATOS!$E13297,DATOS!$I$2:$I$20000,DATOS!$I13297,DATOS!$G$2:$G$20000,"EX")=0),0))))</f>
      </c>
      <c r="H13297">
        <f>IF(DATOS!$G13297&lt;&gt;"EX",0,--(COUNTIFS(DATOS!$A$2:$A$20000,DATOS!$A13297,DATOS!$D$2:$D$20000,DATOS!$D13297,DATOS!$E$2:$E$20000,DATOS!$E13297,DATOS!$I$2:$I$20000,DATOS!$I13297,DATOS!$G$2:$G$20000,"OR")=0))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DATOS!$A$2:$A$20000,DATOS!$A13298,DATOS!$D$2:$D$20000,DATOS!$D13298,DATOS!$E$2:$E$20000,DATOS!$E13298,DATOS!$I$2:$I$20000,DATOS!$I13298,DATOS!$G$2:$G$20000,"EX")=0),0))))</f>
      </c>
      <c r="H13298">
        <f>IF(DATOS!$G13298&lt;&gt;"EX",0,--(COUNTIFS(DATOS!$A$2:$A$20000,DATOS!$A13298,DATOS!$D$2:$D$20000,DATOS!$D13298,DATOS!$E$2:$E$20000,DATOS!$E13298,DATOS!$I$2:$I$20000,DATOS!$I13298,DATOS!$G$2:$G$20000,"OR")=0))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DATOS!$A$2:$A$20000,DATOS!$A13299,DATOS!$D$2:$D$20000,DATOS!$D13299,DATOS!$E$2:$E$20000,DATOS!$E13299,DATOS!$I$2:$I$20000,DATOS!$I13299,DATOS!$G$2:$G$20000,"EX")=0),0))))</f>
      </c>
      <c r="H13299">
        <f>IF(DATOS!$G13299&lt;&gt;"EX",0,--(COUNTIFS(DATOS!$A$2:$A$20000,DATOS!$A13299,DATOS!$D$2:$D$20000,DATOS!$D13299,DATOS!$E$2:$E$20000,DATOS!$E13299,DATOS!$I$2:$I$20000,DATOS!$I13299,DATOS!$G$2:$G$20000,"OR")=0))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DATOS!$A$2:$A$20000,DATOS!$A13300,DATOS!$D$2:$D$20000,DATOS!$D13300,DATOS!$E$2:$E$20000,DATOS!$E13300,DATOS!$I$2:$I$20000,DATOS!$I13300,DATOS!$G$2:$G$20000,"EX")=0),0))))</f>
      </c>
      <c r="H13300">
        <f>IF(DATOS!$G13300&lt;&gt;"EX",0,--(COUNTIFS(DATOS!$A$2:$A$20000,DATOS!$A13300,DATOS!$D$2:$D$20000,DATOS!$D13300,DATOS!$E$2:$E$20000,DATOS!$E13300,DATOS!$I$2:$I$20000,DATOS!$I13300,DATOS!$G$2:$G$20000,"OR")=0))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DATOS!$A$2:$A$20000,DATOS!$A13301,DATOS!$D$2:$D$20000,DATOS!$D13301,DATOS!$E$2:$E$20000,DATOS!$E13301,DATOS!$I$2:$I$20000,DATOS!$I13301,DATOS!$G$2:$G$20000,"EX")=0),0))))</f>
      </c>
      <c r="H13301">
        <f>IF(DATOS!$G13301&lt;&gt;"EX",0,--(COUNTIFS(DATOS!$A$2:$A$20000,DATOS!$A13301,DATOS!$D$2:$D$20000,DATOS!$D13301,DATOS!$E$2:$E$20000,DATOS!$E13301,DATOS!$I$2:$I$20000,DATOS!$I13301,DATOS!$G$2:$G$20000,"OR")=0))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DATOS!$A$2:$A$20000,DATOS!$A13302,DATOS!$D$2:$D$20000,DATOS!$D13302,DATOS!$E$2:$E$20000,DATOS!$E13302,DATOS!$I$2:$I$20000,DATOS!$I13302,DATOS!$G$2:$G$20000,"EX")=0),0))))</f>
      </c>
      <c r="H13302">
        <f>IF(DATOS!$G13302&lt;&gt;"EX",0,--(COUNTIFS(DATOS!$A$2:$A$20000,DATOS!$A13302,DATOS!$D$2:$D$20000,DATOS!$D13302,DATOS!$E$2:$E$20000,DATOS!$E13302,DATOS!$I$2:$I$20000,DATOS!$I13302,DATOS!$G$2:$G$20000,"OR")=0))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DATOS!$A$2:$A$20000,DATOS!$A13303,DATOS!$D$2:$D$20000,DATOS!$D13303,DATOS!$E$2:$E$20000,DATOS!$E13303,DATOS!$I$2:$I$20000,DATOS!$I13303,DATOS!$G$2:$G$20000,"EX")=0),0))))</f>
      </c>
      <c r="H13303">
        <f>IF(DATOS!$G13303&lt;&gt;"EX",0,--(COUNTIFS(DATOS!$A$2:$A$20000,DATOS!$A13303,DATOS!$D$2:$D$20000,DATOS!$D13303,DATOS!$E$2:$E$20000,DATOS!$E13303,DATOS!$I$2:$I$20000,DATOS!$I13303,DATOS!$G$2:$G$20000,"OR")=0))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DATOS!$A$2:$A$20000,DATOS!$A13304,DATOS!$D$2:$D$20000,DATOS!$D13304,DATOS!$E$2:$E$20000,DATOS!$E13304,DATOS!$I$2:$I$20000,DATOS!$I13304,DATOS!$G$2:$G$20000,"EX")=0),0))))</f>
      </c>
      <c r="H13304">
        <f>IF(DATOS!$G13304&lt;&gt;"EX",0,--(COUNTIFS(DATOS!$A$2:$A$20000,DATOS!$A13304,DATOS!$D$2:$D$20000,DATOS!$D13304,DATOS!$E$2:$E$20000,DATOS!$E13304,DATOS!$I$2:$I$20000,DATOS!$I13304,DATOS!$G$2:$G$20000,"OR")=0))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DATOS!$A$2:$A$20000,DATOS!$A13305,DATOS!$D$2:$D$20000,DATOS!$D13305,DATOS!$E$2:$E$20000,DATOS!$E13305,DATOS!$I$2:$I$20000,DATOS!$I13305,DATOS!$G$2:$G$20000,"EX")=0),0))))</f>
      </c>
      <c r="H13305">
        <f>IF(DATOS!$G13305&lt;&gt;"EX",0,--(COUNTIFS(DATOS!$A$2:$A$20000,DATOS!$A13305,DATOS!$D$2:$D$20000,DATOS!$D13305,DATOS!$E$2:$E$20000,DATOS!$E13305,DATOS!$I$2:$I$20000,DATOS!$I13305,DATOS!$G$2:$G$20000,"OR")=0))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DATOS!$A$2:$A$20000,DATOS!$A13306,DATOS!$D$2:$D$20000,DATOS!$D13306,DATOS!$E$2:$E$20000,DATOS!$E13306,DATOS!$I$2:$I$20000,DATOS!$I13306,DATOS!$G$2:$G$20000,"EX")=0),0))))</f>
      </c>
      <c r="H13306">
        <f>IF(DATOS!$G13306&lt;&gt;"EX",0,--(COUNTIFS(DATOS!$A$2:$A$20000,DATOS!$A13306,DATOS!$D$2:$D$20000,DATOS!$D13306,DATOS!$E$2:$E$20000,DATOS!$E13306,DATOS!$I$2:$I$20000,DATOS!$I13306,DATOS!$G$2:$G$20000,"OR")=0))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DATOS!$A$2:$A$20000,DATOS!$A13307,DATOS!$D$2:$D$20000,DATOS!$D13307,DATOS!$E$2:$E$20000,DATOS!$E13307,DATOS!$I$2:$I$20000,DATOS!$I13307,DATOS!$G$2:$G$20000,"EX")=0),0))))</f>
      </c>
      <c r="H13307">
        <f>IF(DATOS!$G13307&lt;&gt;"EX",0,--(COUNTIFS(DATOS!$A$2:$A$20000,DATOS!$A13307,DATOS!$D$2:$D$20000,DATOS!$D13307,DATOS!$E$2:$E$20000,DATOS!$E13307,DATOS!$I$2:$I$20000,DATOS!$I13307,DATOS!$G$2:$G$20000,"OR")=0))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DATOS!$A$2:$A$20000,DATOS!$A13308,DATOS!$D$2:$D$20000,DATOS!$D13308,DATOS!$E$2:$E$20000,DATOS!$E13308,DATOS!$I$2:$I$20000,DATOS!$I13308,DATOS!$G$2:$G$20000,"EX")=0),0))))</f>
      </c>
      <c r="H13308">
        <f>IF(DATOS!$G13308&lt;&gt;"EX",0,--(COUNTIFS(DATOS!$A$2:$A$20000,DATOS!$A13308,DATOS!$D$2:$D$20000,DATOS!$D13308,DATOS!$E$2:$E$20000,DATOS!$E13308,DATOS!$I$2:$I$20000,DATOS!$I13308,DATOS!$G$2:$G$20000,"OR")=0))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DATOS!$A$2:$A$20000,DATOS!$A13309,DATOS!$D$2:$D$20000,DATOS!$D13309,DATOS!$E$2:$E$20000,DATOS!$E13309,DATOS!$I$2:$I$20000,DATOS!$I13309,DATOS!$G$2:$G$20000,"EX")=0),0))))</f>
      </c>
      <c r="H13309">
        <f>IF(DATOS!$G13309&lt;&gt;"EX",0,--(COUNTIFS(DATOS!$A$2:$A$20000,DATOS!$A13309,DATOS!$D$2:$D$20000,DATOS!$D13309,DATOS!$E$2:$E$20000,DATOS!$E13309,DATOS!$I$2:$I$20000,DATOS!$I13309,DATOS!$G$2:$G$20000,"OR")=0))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DATOS!$A$2:$A$20000,DATOS!$A13310,DATOS!$D$2:$D$20000,DATOS!$D13310,DATOS!$E$2:$E$20000,DATOS!$E13310,DATOS!$I$2:$I$20000,DATOS!$I13310,DATOS!$G$2:$G$20000,"EX")=0),0))))</f>
      </c>
      <c r="H13310">
        <f>IF(DATOS!$G13310&lt;&gt;"EX",0,--(COUNTIFS(DATOS!$A$2:$A$20000,DATOS!$A13310,DATOS!$D$2:$D$20000,DATOS!$D13310,DATOS!$E$2:$E$20000,DATOS!$E13310,DATOS!$I$2:$I$20000,DATOS!$I13310,DATOS!$G$2:$G$20000,"OR")=0))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DATOS!$A$2:$A$20000,DATOS!$A13311,DATOS!$D$2:$D$20000,DATOS!$D13311,DATOS!$E$2:$E$20000,DATOS!$E13311,DATOS!$I$2:$I$20000,DATOS!$I13311,DATOS!$G$2:$G$20000,"EX")=0),0))))</f>
      </c>
      <c r="H13311">
        <f>IF(DATOS!$G13311&lt;&gt;"EX",0,--(COUNTIFS(DATOS!$A$2:$A$20000,DATOS!$A13311,DATOS!$D$2:$D$20000,DATOS!$D13311,DATOS!$E$2:$E$20000,DATOS!$E13311,DATOS!$I$2:$I$20000,DATOS!$I13311,DATOS!$G$2:$G$20000,"OR")=0))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DATOS!$A$2:$A$20000,DATOS!$A13312,DATOS!$D$2:$D$20000,DATOS!$D13312,DATOS!$E$2:$E$20000,DATOS!$E13312,DATOS!$I$2:$I$20000,DATOS!$I13312,DATOS!$G$2:$G$20000,"EX")=0),0))))</f>
      </c>
      <c r="H13312">
        <f>IF(DATOS!$G13312&lt;&gt;"EX",0,--(COUNTIFS(DATOS!$A$2:$A$20000,DATOS!$A13312,DATOS!$D$2:$D$20000,DATOS!$D13312,DATOS!$E$2:$E$20000,DATOS!$E13312,DATOS!$I$2:$I$20000,DATOS!$I13312,DATOS!$G$2:$G$20000,"OR")=0))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DATOS!$A$2:$A$20000,DATOS!$A13313,DATOS!$D$2:$D$20000,DATOS!$D13313,DATOS!$E$2:$E$20000,DATOS!$E13313,DATOS!$I$2:$I$20000,DATOS!$I13313,DATOS!$G$2:$G$20000,"EX")=0),0))))</f>
      </c>
      <c r="H13313">
        <f>IF(DATOS!$G13313&lt;&gt;"EX",0,--(COUNTIFS(DATOS!$A$2:$A$20000,DATOS!$A13313,DATOS!$D$2:$D$20000,DATOS!$D13313,DATOS!$E$2:$E$20000,DATOS!$E13313,DATOS!$I$2:$I$20000,DATOS!$I13313,DATOS!$G$2:$G$20000,"OR")=0))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DATOS!$A$2:$A$20000,DATOS!$A13314,DATOS!$D$2:$D$20000,DATOS!$D13314,DATOS!$E$2:$E$20000,DATOS!$E13314,DATOS!$I$2:$I$20000,DATOS!$I13314,DATOS!$G$2:$G$20000,"EX")=0),0))))</f>
      </c>
      <c r="H13314">
        <f>IF(DATOS!$G13314&lt;&gt;"EX",0,--(COUNTIFS(DATOS!$A$2:$A$20000,DATOS!$A13314,DATOS!$D$2:$D$20000,DATOS!$D13314,DATOS!$E$2:$E$20000,DATOS!$E13314,DATOS!$I$2:$I$20000,DATOS!$I13314,DATOS!$G$2:$G$20000,"OR")=0))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DATOS!$A$2:$A$20000,DATOS!$A13315,DATOS!$D$2:$D$20000,DATOS!$D13315,DATOS!$E$2:$E$20000,DATOS!$E13315,DATOS!$I$2:$I$20000,DATOS!$I13315,DATOS!$G$2:$G$20000,"EX")=0),0))))</f>
      </c>
      <c r="H13315">
        <f>IF(DATOS!$G13315&lt;&gt;"EX",0,--(COUNTIFS(DATOS!$A$2:$A$20000,DATOS!$A13315,DATOS!$D$2:$D$20000,DATOS!$D13315,DATOS!$E$2:$E$20000,DATOS!$E13315,DATOS!$I$2:$I$20000,DATOS!$I13315,DATOS!$G$2:$G$20000,"OR")=0))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DATOS!$A$2:$A$20000,DATOS!$A13316,DATOS!$D$2:$D$20000,DATOS!$D13316,DATOS!$E$2:$E$20000,DATOS!$E13316,DATOS!$I$2:$I$20000,DATOS!$I13316,DATOS!$G$2:$G$20000,"EX")=0),0))))</f>
      </c>
      <c r="H13316">
        <f>IF(DATOS!$G13316&lt;&gt;"EX",0,--(COUNTIFS(DATOS!$A$2:$A$20000,DATOS!$A13316,DATOS!$D$2:$D$20000,DATOS!$D13316,DATOS!$E$2:$E$20000,DATOS!$E13316,DATOS!$I$2:$I$20000,DATOS!$I13316,DATOS!$G$2:$G$20000,"OR")=0))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DATOS!$A$2:$A$20000,DATOS!$A13317,DATOS!$D$2:$D$20000,DATOS!$D13317,DATOS!$E$2:$E$20000,DATOS!$E13317,DATOS!$I$2:$I$20000,DATOS!$I13317,DATOS!$G$2:$G$20000,"EX")=0),0))))</f>
      </c>
      <c r="H13317">
        <f>IF(DATOS!$G13317&lt;&gt;"EX",0,--(COUNTIFS(DATOS!$A$2:$A$20000,DATOS!$A13317,DATOS!$D$2:$D$20000,DATOS!$D13317,DATOS!$E$2:$E$20000,DATOS!$E13317,DATOS!$I$2:$I$20000,DATOS!$I13317,DATOS!$G$2:$G$20000,"OR")=0))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DATOS!$A$2:$A$20000,DATOS!$A13318,DATOS!$D$2:$D$20000,DATOS!$D13318,DATOS!$E$2:$E$20000,DATOS!$E13318,DATOS!$I$2:$I$20000,DATOS!$I13318,DATOS!$G$2:$G$20000,"EX")=0),0))))</f>
      </c>
      <c r="H13318">
        <f>IF(DATOS!$G13318&lt;&gt;"EX",0,--(COUNTIFS(DATOS!$A$2:$A$20000,DATOS!$A13318,DATOS!$D$2:$D$20000,DATOS!$D13318,DATOS!$E$2:$E$20000,DATOS!$E13318,DATOS!$I$2:$I$20000,DATOS!$I13318,DATOS!$G$2:$G$20000,"OR")=0))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DATOS!$A$2:$A$20000,DATOS!$A13319,DATOS!$D$2:$D$20000,DATOS!$D13319,DATOS!$E$2:$E$20000,DATOS!$E13319,DATOS!$I$2:$I$20000,DATOS!$I13319,DATOS!$G$2:$G$20000,"EX")=0),0))))</f>
      </c>
      <c r="H13319">
        <f>IF(DATOS!$G13319&lt;&gt;"EX",0,--(COUNTIFS(DATOS!$A$2:$A$20000,DATOS!$A13319,DATOS!$D$2:$D$20000,DATOS!$D13319,DATOS!$E$2:$E$20000,DATOS!$E13319,DATOS!$I$2:$I$20000,DATOS!$I13319,DATOS!$G$2:$G$20000,"OR")=0))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DATOS!$A$2:$A$20000,DATOS!$A13320,DATOS!$D$2:$D$20000,DATOS!$D13320,DATOS!$E$2:$E$20000,DATOS!$E13320,DATOS!$I$2:$I$20000,DATOS!$I13320,DATOS!$G$2:$G$20000,"EX")=0),0))))</f>
      </c>
      <c r="H13320">
        <f>IF(DATOS!$G13320&lt;&gt;"EX",0,--(COUNTIFS(DATOS!$A$2:$A$20000,DATOS!$A13320,DATOS!$D$2:$D$20000,DATOS!$D13320,DATOS!$E$2:$E$20000,DATOS!$E13320,DATOS!$I$2:$I$20000,DATOS!$I13320,DATOS!$G$2:$G$20000,"OR")=0))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DATOS!$A$2:$A$20000,DATOS!$A13321,DATOS!$D$2:$D$20000,DATOS!$D13321,DATOS!$E$2:$E$20000,DATOS!$E13321,DATOS!$I$2:$I$20000,DATOS!$I13321,DATOS!$G$2:$G$20000,"EX")=0),0))))</f>
      </c>
      <c r="H13321">
        <f>IF(DATOS!$G13321&lt;&gt;"EX",0,--(COUNTIFS(DATOS!$A$2:$A$20000,DATOS!$A13321,DATOS!$D$2:$D$20000,DATOS!$D13321,DATOS!$E$2:$E$20000,DATOS!$E13321,DATOS!$I$2:$I$20000,DATOS!$I13321,DATOS!$G$2:$G$20000,"OR")=0))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DATOS!$A$2:$A$20000,DATOS!$A13322,DATOS!$D$2:$D$20000,DATOS!$D13322,DATOS!$E$2:$E$20000,DATOS!$E13322,DATOS!$I$2:$I$20000,DATOS!$I13322,DATOS!$G$2:$G$20000,"EX")=0),0))))</f>
      </c>
      <c r="H13322">
        <f>IF(DATOS!$G13322&lt;&gt;"EX",0,--(COUNTIFS(DATOS!$A$2:$A$20000,DATOS!$A13322,DATOS!$D$2:$D$20000,DATOS!$D13322,DATOS!$E$2:$E$20000,DATOS!$E13322,DATOS!$I$2:$I$20000,DATOS!$I13322,DATOS!$G$2:$G$20000,"OR")=0))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DATOS!$A$2:$A$20000,DATOS!$A13323,DATOS!$D$2:$D$20000,DATOS!$D13323,DATOS!$E$2:$E$20000,DATOS!$E13323,DATOS!$I$2:$I$20000,DATOS!$I13323,DATOS!$G$2:$G$20000,"EX")=0),0))))</f>
      </c>
      <c r="H13323">
        <f>IF(DATOS!$G13323&lt;&gt;"EX",0,--(COUNTIFS(DATOS!$A$2:$A$20000,DATOS!$A13323,DATOS!$D$2:$D$20000,DATOS!$D13323,DATOS!$E$2:$E$20000,DATOS!$E13323,DATOS!$I$2:$I$20000,DATOS!$I13323,DATOS!$G$2:$G$20000,"OR")=0))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DATOS!$A$2:$A$20000,DATOS!$A13324,DATOS!$D$2:$D$20000,DATOS!$D13324,DATOS!$E$2:$E$20000,DATOS!$E13324,DATOS!$I$2:$I$20000,DATOS!$I13324,DATOS!$G$2:$G$20000,"EX")=0),0))))</f>
      </c>
      <c r="H13324">
        <f>IF(DATOS!$G13324&lt;&gt;"EX",0,--(COUNTIFS(DATOS!$A$2:$A$20000,DATOS!$A13324,DATOS!$D$2:$D$20000,DATOS!$D13324,DATOS!$E$2:$E$20000,DATOS!$E13324,DATOS!$I$2:$I$20000,DATOS!$I13324,DATOS!$G$2:$G$20000,"OR")=0))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DATOS!$A$2:$A$20000,DATOS!$A13325,DATOS!$D$2:$D$20000,DATOS!$D13325,DATOS!$E$2:$E$20000,DATOS!$E13325,DATOS!$I$2:$I$20000,DATOS!$I13325,DATOS!$G$2:$G$20000,"EX")=0),0))))</f>
      </c>
      <c r="H13325">
        <f>IF(DATOS!$G13325&lt;&gt;"EX",0,--(COUNTIFS(DATOS!$A$2:$A$20000,DATOS!$A13325,DATOS!$D$2:$D$20000,DATOS!$D13325,DATOS!$E$2:$E$20000,DATOS!$E13325,DATOS!$I$2:$I$20000,DATOS!$I13325,DATOS!$G$2:$G$20000,"OR")=0))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DATOS!$A$2:$A$20000,DATOS!$A13326,DATOS!$D$2:$D$20000,DATOS!$D13326,DATOS!$E$2:$E$20000,DATOS!$E13326,DATOS!$I$2:$I$20000,DATOS!$I13326,DATOS!$G$2:$G$20000,"EX")=0),0))))</f>
      </c>
      <c r="H13326">
        <f>IF(DATOS!$G13326&lt;&gt;"EX",0,--(COUNTIFS(DATOS!$A$2:$A$20000,DATOS!$A13326,DATOS!$D$2:$D$20000,DATOS!$D13326,DATOS!$E$2:$E$20000,DATOS!$E13326,DATOS!$I$2:$I$20000,DATOS!$I13326,DATOS!$G$2:$G$20000,"OR")=0))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DATOS!$A$2:$A$20000,DATOS!$A13327,DATOS!$D$2:$D$20000,DATOS!$D13327,DATOS!$E$2:$E$20000,DATOS!$E13327,DATOS!$I$2:$I$20000,DATOS!$I13327,DATOS!$G$2:$G$20000,"EX")=0),0))))</f>
      </c>
      <c r="H13327">
        <f>IF(DATOS!$G13327&lt;&gt;"EX",0,--(COUNTIFS(DATOS!$A$2:$A$20000,DATOS!$A13327,DATOS!$D$2:$D$20000,DATOS!$D13327,DATOS!$E$2:$E$20000,DATOS!$E13327,DATOS!$I$2:$I$20000,DATOS!$I13327,DATOS!$G$2:$G$20000,"OR")=0))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DATOS!$A$2:$A$20000,DATOS!$A13328,DATOS!$D$2:$D$20000,DATOS!$D13328,DATOS!$E$2:$E$20000,DATOS!$E13328,DATOS!$I$2:$I$20000,DATOS!$I13328,DATOS!$G$2:$G$20000,"EX")=0),0))))</f>
      </c>
      <c r="H13328">
        <f>IF(DATOS!$G13328&lt;&gt;"EX",0,--(COUNTIFS(DATOS!$A$2:$A$20000,DATOS!$A13328,DATOS!$D$2:$D$20000,DATOS!$D13328,DATOS!$E$2:$E$20000,DATOS!$E13328,DATOS!$I$2:$I$20000,DATOS!$I13328,DATOS!$G$2:$G$20000,"OR")=0))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DATOS!$A$2:$A$20000,DATOS!$A13329,DATOS!$D$2:$D$20000,DATOS!$D13329,DATOS!$E$2:$E$20000,DATOS!$E13329,DATOS!$I$2:$I$20000,DATOS!$I13329,DATOS!$G$2:$G$20000,"EX")=0),0))))</f>
      </c>
      <c r="H13329">
        <f>IF(DATOS!$G13329&lt;&gt;"EX",0,--(COUNTIFS(DATOS!$A$2:$A$20000,DATOS!$A13329,DATOS!$D$2:$D$20000,DATOS!$D13329,DATOS!$E$2:$E$20000,DATOS!$E13329,DATOS!$I$2:$I$20000,DATOS!$I13329,DATOS!$G$2:$G$20000,"OR")=0))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DATOS!$A$2:$A$20000,DATOS!$A13330,DATOS!$D$2:$D$20000,DATOS!$D13330,DATOS!$E$2:$E$20000,DATOS!$E13330,DATOS!$I$2:$I$20000,DATOS!$I13330,DATOS!$G$2:$G$20000,"EX")=0),0))))</f>
      </c>
      <c r="H13330">
        <f>IF(DATOS!$G13330&lt;&gt;"EX",0,--(COUNTIFS(DATOS!$A$2:$A$20000,DATOS!$A13330,DATOS!$D$2:$D$20000,DATOS!$D13330,DATOS!$E$2:$E$20000,DATOS!$E13330,DATOS!$I$2:$I$20000,DATOS!$I13330,DATOS!$G$2:$G$20000,"OR")=0))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DATOS!$A$2:$A$20000,DATOS!$A13331,DATOS!$D$2:$D$20000,DATOS!$D13331,DATOS!$E$2:$E$20000,DATOS!$E13331,DATOS!$I$2:$I$20000,DATOS!$I13331,DATOS!$G$2:$G$20000,"EX")=0),0))))</f>
      </c>
      <c r="H13331">
        <f>IF(DATOS!$G13331&lt;&gt;"EX",0,--(COUNTIFS(DATOS!$A$2:$A$20000,DATOS!$A13331,DATOS!$D$2:$D$20000,DATOS!$D13331,DATOS!$E$2:$E$20000,DATOS!$E13331,DATOS!$I$2:$I$20000,DATOS!$I13331,DATOS!$G$2:$G$20000,"OR")=0))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DATOS!$A$2:$A$20000,DATOS!$A13332,DATOS!$D$2:$D$20000,DATOS!$D13332,DATOS!$E$2:$E$20000,DATOS!$E13332,DATOS!$I$2:$I$20000,DATOS!$I13332,DATOS!$G$2:$G$20000,"EX")=0),0))))</f>
      </c>
      <c r="H13332">
        <f>IF(DATOS!$G13332&lt;&gt;"EX",0,--(COUNTIFS(DATOS!$A$2:$A$20000,DATOS!$A13332,DATOS!$D$2:$D$20000,DATOS!$D13332,DATOS!$E$2:$E$20000,DATOS!$E13332,DATOS!$I$2:$I$20000,DATOS!$I13332,DATOS!$G$2:$G$20000,"OR")=0))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DATOS!$A$2:$A$20000,DATOS!$A13333,DATOS!$D$2:$D$20000,DATOS!$D13333,DATOS!$E$2:$E$20000,DATOS!$E13333,DATOS!$I$2:$I$20000,DATOS!$I13333,DATOS!$G$2:$G$20000,"EX")=0),0))))</f>
      </c>
      <c r="H13333">
        <f>IF(DATOS!$G13333&lt;&gt;"EX",0,--(COUNTIFS(DATOS!$A$2:$A$20000,DATOS!$A13333,DATOS!$D$2:$D$20000,DATOS!$D13333,DATOS!$E$2:$E$20000,DATOS!$E13333,DATOS!$I$2:$I$20000,DATOS!$I13333,DATOS!$G$2:$G$20000,"OR")=0))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DATOS!$A$2:$A$20000,DATOS!$A13334,DATOS!$D$2:$D$20000,DATOS!$D13334,DATOS!$E$2:$E$20000,DATOS!$E13334,DATOS!$I$2:$I$20000,DATOS!$I13334,DATOS!$G$2:$G$20000,"EX")=0),0))))</f>
      </c>
      <c r="H13334">
        <f>IF(DATOS!$G13334&lt;&gt;"EX",0,--(COUNTIFS(DATOS!$A$2:$A$20000,DATOS!$A13334,DATOS!$D$2:$D$20000,DATOS!$D13334,DATOS!$E$2:$E$20000,DATOS!$E13334,DATOS!$I$2:$I$20000,DATOS!$I13334,DATOS!$G$2:$G$20000,"OR")=0))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DATOS!$A$2:$A$20000,DATOS!$A13335,DATOS!$D$2:$D$20000,DATOS!$D13335,DATOS!$E$2:$E$20000,DATOS!$E13335,DATOS!$I$2:$I$20000,DATOS!$I13335,DATOS!$G$2:$G$20000,"EX")=0),0))))</f>
      </c>
      <c r="H13335">
        <f>IF(DATOS!$G13335&lt;&gt;"EX",0,--(COUNTIFS(DATOS!$A$2:$A$20000,DATOS!$A13335,DATOS!$D$2:$D$20000,DATOS!$D13335,DATOS!$E$2:$E$20000,DATOS!$E13335,DATOS!$I$2:$I$20000,DATOS!$I13335,DATOS!$G$2:$G$20000,"OR")=0))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DATOS!$A$2:$A$20000,DATOS!$A13336,DATOS!$D$2:$D$20000,DATOS!$D13336,DATOS!$E$2:$E$20000,DATOS!$E13336,DATOS!$I$2:$I$20000,DATOS!$I13336,DATOS!$G$2:$G$20000,"EX")=0),0))))</f>
      </c>
      <c r="H13336">
        <f>IF(DATOS!$G13336&lt;&gt;"EX",0,--(COUNTIFS(DATOS!$A$2:$A$20000,DATOS!$A13336,DATOS!$D$2:$D$20000,DATOS!$D13336,DATOS!$E$2:$E$20000,DATOS!$E13336,DATOS!$I$2:$I$20000,DATOS!$I13336,DATOS!$G$2:$G$20000,"OR")=0))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DATOS!$A$2:$A$20000,DATOS!$A13337,DATOS!$D$2:$D$20000,DATOS!$D13337,DATOS!$E$2:$E$20000,DATOS!$E13337,DATOS!$I$2:$I$20000,DATOS!$I13337,DATOS!$G$2:$G$20000,"EX")=0),0))))</f>
      </c>
      <c r="H13337">
        <f>IF(DATOS!$G13337&lt;&gt;"EX",0,--(COUNTIFS(DATOS!$A$2:$A$20000,DATOS!$A13337,DATOS!$D$2:$D$20000,DATOS!$D13337,DATOS!$E$2:$E$20000,DATOS!$E13337,DATOS!$I$2:$I$20000,DATOS!$I13337,DATOS!$G$2:$G$20000,"OR")=0))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DATOS!$A$2:$A$20000,DATOS!$A13338,DATOS!$D$2:$D$20000,DATOS!$D13338,DATOS!$E$2:$E$20000,DATOS!$E13338,DATOS!$I$2:$I$20000,DATOS!$I13338,DATOS!$G$2:$G$20000,"EX")=0),0))))</f>
      </c>
      <c r="H13338">
        <f>IF(DATOS!$G13338&lt;&gt;"EX",0,--(COUNTIFS(DATOS!$A$2:$A$20000,DATOS!$A13338,DATOS!$D$2:$D$20000,DATOS!$D13338,DATOS!$E$2:$E$20000,DATOS!$E13338,DATOS!$I$2:$I$20000,DATOS!$I13338,DATOS!$G$2:$G$20000,"OR")=0))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DATOS!$A$2:$A$20000,DATOS!$A13339,DATOS!$D$2:$D$20000,DATOS!$D13339,DATOS!$E$2:$E$20000,DATOS!$E13339,DATOS!$I$2:$I$20000,DATOS!$I13339,DATOS!$G$2:$G$20000,"EX")=0),0))))</f>
      </c>
      <c r="H13339">
        <f>IF(DATOS!$G13339&lt;&gt;"EX",0,--(COUNTIFS(DATOS!$A$2:$A$20000,DATOS!$A13339,DATOS!$D$2:$D$20000,DATOS!$D13339,DATOS!$E$2:$E$20000,DATOS!$E13339,DATOS!$I$2:$I$20000,DATOS!$I13339,DATOS!$G$2:$G$20000,"OR")=0))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DATOS!$A$2:$A$20000,DATOS!$A13340,DATOS!$D$2:$D$20000,DATOS!$D13340,DATOS!$E$2:$E$20000,DATOS!$E13340,DATOS!$I$2:$I$20000,DATOS!$I13340,DATOS!$G$2:$G$20000,"EX")=0),0))))</f>
      </c>
      <c r="H13340">
        <f>IF(DATOS!$G13340&lt;&gt;"EX",0,--(COUNTIFS(DATOS!$A$2:$A$20000,DATOS!$A13340,DATOS!$D$2:$D$20000,DATOS!$D13340,DATOS!$E$2:$E$20000,DATOS!$E13340,DATOS!$I$2:$I$20000,DATOS!$I13340,DATOS!$G$2:$G$20000,"OR")=0))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DATOS!$A$2:$A$20000,DATOS!$A13341,DATOS!$D$2:$D$20000,DATOS!$D13341,DATOS!$E$2:$E$20000,DATOS!$E13341,DATOS!$I$2:$I$20000,DATOS!$I13341,DATOS!$G$2:$G$20000,"EX")=0),0))))</f>
      </c>
      <c r="H13341">
        <f>IF(DATOS!$G13341&lt;&gt;"EX",0,--(COUNTIFS(DATOS!$A$2:$A$20000,DATOS!$A13341,DATOS!$D$2:$D$20000,DATOS!$D13341,DATOS!$E$2:$E$20000,DATOS!$E13341,DATOS!$I$2:$I$20000,DATOS!$I13341,DATOS!$G$2:$G$20000,"OR")=0))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DATOS!$A$2:$A$20000,DATOS!$A13342,DATOS!$D$2:$D$20000,DATOS!$D13342,DATOS!$E$2:$E$20000,DATOS!$E13342,DATOS!$I$2:$I$20000,DATOS!$I13342,DATOS!$G$2:$G$20000,"EX")=0),0))))</f>
      </c>
      <c r="H13342">
        <f>IF(DATOS!$G13342&lt;&gt;"EX",0,--(COUNTIFS(DATOS!$A$2:$A$20000,DATOS!$A13342,DATOS!$D$2:$D$20000,DATOS!$D13342,DATOS!$E$2:$E$20000,DATOS!$E13342,DATOS!$I$2:$I$20000,DATOS!$I13342,DATOS!$G$2:$G$20000,"OR")=0))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DATOS!$A$2:$A$20000,DATOS!$A13343,DATOS!$D$2:$D$20000,DATOS!$D13343,DATOS!$E$2:$E$20000,DATOS!$E13343,DATOS!$I$2:$I$20000,DATOS!$I13343,DATOS!$G$2:$G$20000,"EX")=0),0))))</f>
      </c>
      <c r="H13343">
        <f>IF(DATOS!$G13343&lt;&gt;"EX",0,--(COUNTIFS(DATOS!$A$2:$A$20000,DATOS!$A13343,DATOS!$D$2:$D$20000,DATOS!$D13343,DATOS!$E$2:$E$20000,DATOS!$E13343,DATOS!$I$2:$I$20000,DATOS!$I13343,DATOS!$G$2:$G$20000,"OR")=0))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DATOS!$A$2:$A$20000,DATOS!$A13344,DATOS!$D$2:$D$20000,DATOS!$D13344,DATOS!$E$2:$E$20000,DATOS!$E13344,DATOS!$I$2:$I$20000,DATOS!$I13344,DATOS!$G$2:$G$20000,"EX")=0),0))))</f>
      </c>
      <c r="H13344">
        <f>IF(DATOS!$G13344&lt;&gt;"EX",0,--(COUNTIFS(DATOS!$A$2:$A$20000,DATOS!$A13344,DATOS!$D$2:$D$20000,DATOS!$D13344,DATOS!$E$2:$E$20000,DATOS!$E13344,DATOS!$I$2:$I$20000,DATOS!$I13344,DATOS!$G$2:$G$20000,"OR")=0))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DATOS!$A$2:$A$20000,DATOS!$A13345,DATOS!$D$2:$D$20000,DATOS!$D13345,DATOS!$E$2:$E$20000,DATOS!$E13345,DATOS!$I$2:$I$20000,DATOS!$I13345,DATOS!$G$2:$G$20000,"EX")=0),0))))</f>
      </c>
      <c r="H13345">
        <f>IF(DATOS!$G13345&lt;&gt;"EX",0,--(COUNTIFS(DATOS!$A$2:$A$20000,DATOS!$A13345,DATOS!$D$2:$D$20000,DATOS!$D13345,DATOS!$E$2:$E$20000,DATOS!$E13345,DATOS!$I$2:$I$20000,DATOS!$I13345,DATOS!$G$2:$G$20000,"OR")=0))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DATOS!$A$2:$A$20000,DATOS!$A13346,DATOS!$D$2:$D$20000,DATOS!$D13346,DATOS!$E$2:$E$20000,DATOS!$E13346,DATOS!$I$2:$I$20000,DATOS!$I13346,DATOS!$G$2:$G$20000,"EX")=0),0))))</f>
      </c>
      <c r="H13346">
        <f>IF(DATOS!$G13346&lt;&gt;"EX",0,--(COUNTIFS(DATOS!$A$2:$A$20000,DATOS!$A13346,DATOS!$D$2:$D$20000,DATOS!$D13346,DATOS!$E$2:$E$20000,DATOS!$E13346,DATOS!$I$2:$I$20000,DATOS!$I13346,DATOS!$G$2:$G$20000,"OR")=0))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DATOS!$A$2:$A$20000,DATOS!$A13347,DATOS!$D$2:$D$20000,DATOS!$D13347,DATOS!$E$2:$E$20000,DATOS!$E13347,DATOS!$I$2:$I$20000,DATOS!$I13347,DATOS!$G$2:$G$20000,"EX")=0),0))))</f>
      </c>
      <c r="H13347">
        <f>IF(DATOS!$G13347&lt;&gt;"EX",0,--(COUNTIFS(DATOS!$A$2:$A$20000,DATOS!$A13347,DATOS!$D$2:$D$20000,DATOS!$D13347,DATOS!$E$2:$E$20000,DATOS!$E13347,DATOS!$I$2:$I$20000,DATOS!$I13347,DATOS!$G$2:$G$20000,"OR")=0))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DATOS!$A$2:$A$20000,DATOS!$A13348,DATOS!$D$2:$D$20000,DATOS!$D13348,DATOS!$E$2:$E$20000,DATOS!$E13348,DATOS!$I$2:$I$20000,DATOS!$I13348,DATOS!$G$2:$G$20000,"EX")=0),0))))</f>
      </c>
      <c r="H13348">
        <f>IF(DATOS!$G13348&lt;&gt;"EX",0,--(COUNTIFS(DATOS!$A$2:$A$20000,DATOS!$A13348,DATOS!$D$2:$D$20000,DATOS!$D13348,DATOS!$E$2:$E$20000,DATOS!$E13348,DATOS!$I$2:$I$20000,DATOS!$I13348,DATOS!$G$2:$G$20000,"OR")=0))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DATOS!$A$2:$A$20000,DATOS!$A13349,DATOS!$D$2:$D$20000,DATOS!$D13349,DATOS!$E$2:$E$20000,DATOS!$E13349,DATOS!$I$2:$I$20000,DATOS!$I13349,DATOS!$G$2:$G$20000,"EX")=0),0))))</f>
      </c>
      <c r="H13349">
        <f>IF(DATOS!$G13349&lt;&gt;"EX",0,--(COUNTIFS(DATOS!$A$2:$A$20000,DATOS!$A13349,DATOS!$D$2:$D$20000,DATOS!$D13349,DATOS!$E$2:$E$20000,DATOS!$E13349,DATOS!$I$2:$I$20000,DATOS!$I13349,DATOS!$G$2:$G$20000,"OR")=0))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DATOS!$A$2:$A$20000,DATOS!$A13350,DATOS!$D$2:$D$20000,DATOS!$D13350,DATOS!$E$2:$E$20000,DATOS!$E13350,DATOS!$I$2:$I$20000,DATOS!$I13350,DATOS!$G$2:$G$20000,"EX")=0),0))))</f>
      </c>
      <c r="H13350">
        <f>IF(DATOS!$G13350&lt;&gt;"EX",0,--(COUNTIFS(DATOS!$A$2:$A$20000,DATOS!$A13350,DATOS!$D$2:$D$20000,DATOS!$D13350,DATOS!$E$2:$E$20000,DATOS!$E13350,DATOS!$I$2:$I$20000,DATOS!$I13350,DATOS!$G$2:$G$20000,"OR")=0))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DATOS!$A$2:$A$20000,DATOS!$A13351,DATOS!$D$2:$D$20000,DATOS!$D13351,DATOS!$E$2:$E$20000,DATOS!$E13351,DATOS!$I$2:$I$20000,DATOS!$I13351,DATOS!$G$2:$G$20000,"EX")=0),0))))</f>
      </c>
      <c r="H13351">
        <f>IF(DATOS!$G13351&lt;&gt;"EX",0,--(COUNTIFS(DATOS!$A$2:$A$20000,DATOS!$A13351,DATOS!$D$2:$D$20000,DATOS!$D13351,DATOS!$E$2:$E$20000,DATOS!$E13351,DATOS!$I$2:$I$20000,DATOS!$I13351,DATOS!$G$2:$G$20000,"OR")=0))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DATOS!$A$2:$A$20000,DATOS!$A13352,DATOS!$D$2:$D$20000,DATOS!$D13352,DATOS!$E$2:$E$20000,DATOS!$E13352,DATOS!$I$2:$I$20000,DATOS!$I13352,DATOS!$G$2:$G$20000,"EX")=0),0))))</f>
      </c>
      <c r="H13352">
        <f>IF(DATOS!$G13352&lt;&gt;"EX",0,--(COUNTIFS(DATOS!$A$2:$A$20000,DATOS!$A13352,DATOS!$D$2:$D$20000,DATOS!$D13352,DATOS!$E$2:$E$20000,DATOS!$E13352,DATOS!$I$2:$I$20000,DATOS!$I13352,DATOS!$G$2:$G$20000,"OR")=0))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DATOS!$A$2:$A$20000,DATOS!$A13353,DATOS!$D$2:$D$20000,DATOS!$D13353,DATOS!$E$2:$E$20000,DATOS!$E13353,DATOS!$I$2:$I$20000,DATOS!$I13353,DATOS!$G$2:$G$20000,"EX")=0),0))))</f>
      </c>
      <c r="H13353">
        <f>IF(DATOS!$G13353&lt;&gt;"EX",0,--(COUNTIFS(DATOS!$A$2:$A$20000,DATOS!$A13353,DATOS!$D$2:$D$20000,DATOS!$D13353,DATOS!$E$2:$E$20000,DATOS!$E13353,DATOS!$I$2:$I$20000,DATOS!$I13353,DATOS!$G$2:$G$20000,"OR")=0))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DATOS!$A$2:$A$20000,DATOS!$A13354,DATOS!$D$2:$D$20000,DATOS!$D13354,DATOS!$E$2:$E$20000,DATOS!$E13354,DATOS!$I$2:$I$20000,DATOS!$I13354,DATOS!$G$2:$G$20000,"EX")=0),0))))</f>
      </c>
      <c r="H13354">
        <f>IF(DATOS!$G13354&lt;&gt;"EX",0,--(COUNTIFS(DATOS!$A$2:$A$20000,DATOS!$A13354,DATOS!$D$2:$D$20000,DATOS!$D13354,DATOS!$E$2:$E$20000,DATOS!$E13354,DATOS!$I$2:$I$20000,DATOS!$I13354,DATOS!$G$2:$G$20000,"OR")=0))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DATOS!$A$2:$A$20000,DATOS!$A13355,DATOS!$D$2:$D$20000,DATOS!$D13355,DATOS!$E$2:$E$20000,DATOS!$E13355,DATOS!$I$2:$I$20000,DATOS!$I13355,DATOS!$G$2:$G$20000,"EX")=0),0))))</f>
      </c>
      <c r="H13355">
        <f>IF(DATOS!$G13355&lt;&gt;"EX",0,--(COUNTIFS(DATOS!$A$2:$A$20000,DATOS!$A13355,DATOS!$D$2:$D$20000,DATOS!$D13355,DATOS!$E$2:$E$20000,DATOS!$E13355,DATOS!$I$2:$I$20000,DATOS!$I13355,DATOS!$G$2:$G$20000,"OR")=0))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DATOS!$A$2:$A$20000,DATOS!$A13356,DATOS!$D$2:$D$20000,DATOS!$D13356,DATOS!$E$2:$E$20000,DATOS!$E13356,DATOS!$I$2:$I$20000,DATOS!$I13356,DATOS!$G$2:$G$20000,"EX")=0),0))))</f>
      </c>
      <c r="H13356">
        <f>IF(DATOS!$G13356&lt;&gt;"EX",0,--(COUNTIFS(DATOS!$A$2:$A$20000,DATOS!$A13356,DATOS!$D$2:$D$20000,DATOS!$D13356,DATOS!$E$2:$E$20000,DATOS!$E13356,DATOS!$I$2:$I$20000,DATOS!$I13356,DATOS!$G$2:$G$20000,"OR")=0))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DATOS!$A$2:$A$20000,DATOS!$A13357,DATOS!$D$2:$D$20000,DATOS!$D13357,DATOS!$E$2:$E$20000,DATOS!$E13357,DATOS!$I$2:$I$20000,DATOS!$I13357,DATOS!$G$2:$G$20000,"EX")=0),0))))</f>
      </c>
      <c r="H13357">
        <f>IF(DATOS!$G13357&lt;&gt;"EX",0,--(COUNTIFS(DATOS!$A$2:$A$20000,DATOS!$A13357,DATOS!$D$2:$D$20000,DATOS!$D13357,DATOS!$E$2:$E$20000,DATOS!$E13357,DATOS!$I$2:$I$20000,DATOS!$I13357,DATOS!$G$2:$G$20000,"OR")=0))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DATOS!$A$2:$A$20000,DATOS!$A13358,DATOS!$D$2:$D$20000,DATOS!$D13358,DATOS!$E$2:$E$20000,DATOS!$E13358,DATOS!$I$2:$I$20000,DATOS!$I13358,DATOS!$G$2:$G$20000,"EX")=0),0))))</f>
      </c>
      <c r="H13358">
        <f>IF(DATOS!$G13358&lt;&gt;"EX",0,--(COUNTIFS(DATOS!$A$2:$A$20000,DATOS!$A13358,DATOS!$D$2:$D$20000,DATOS!$D13358,DATOS!$E$2:$E$20000,DATOS!$E13358,DATOS!$I$2:$I$20000,DATOS!$I13358,DATOS!$G$2:$G$20000,"OR")=0))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DATOS!$A$2:$A$20000,DATOS!$A13359,DATOS!$D$2:$D$20000,DATOS!$D13359,DATOS!$E$2:$E$20000,DATOS!$E13359,DATOS!$I$2:$I$20000,DATOS!$I13359,DATOS!$G$2:$G$20000,"EX")=0),0))))</f>
      </c>
      <c r="H13359">
        <f>IF(DATOS!$G13359&lt;&gt;"EX",0,--(COUNTIFS(DATOS!$A$2:$A$20000,DATOS!$A13359,DATOS!$D$2:$D$20000,DATOS!$D13359,DATOS!$E$2:$E$20000,DATOS!$E13359,DATOS!$I$2:$I$20000,DATOS!$I13359,DATOS!$G$2:$G$20000,"OR")=0))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DATOS!$A$2:$A$20000,DATOS!$A13360,DATOS!$D$2:$D$20000,DATOS!$D13360,DATOS!$E$2:$E$20000,DATOS!$E13360,DATOS!$I$2:$I$20000,DATOS!$I13360,DATOS!$G$2:$G$20000,"EX")=0),0))))</f>
      </c>
      <c r="H13360">
        <f>IF(DATOS!$G13360&lt;&gt;"EX",0,--(COUNTIFS(DATOS!$A$2:$A$20000,DATOS!$A13360,DATOS!$D$2:$D$20000,DATOS!$D13360,DATOS!$E$2:$E$20000,DATOS!$E13360,DATOS!$I$2:$I$20000,DATOS!$I13360,DATOS!$G$2:$G$20000,"OR")=0))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DATOS!$A$2:$A$20000,DATOS!$A13361,DATOS!$D$2:$D$20000,DATOS!$D13361,DATOS!$E$2:$E$20000,DATOS!$E13361,DATOS!$I$2:$I$20000,DATOS!$I13361,DATOS!$G$2:$G$20000,"EX")=0),0))))</f>
      </c>
      <c r="H13361">
        <f>IF(DATOS!$G13361&lt;&gt;"EX",0,--(COUNTIFS(DATOS!$A$2:$A$20000,DATOS!$A13361,DATOS!$D$2:$D$20000,DATOS!$D13361,DATOS!$E$2:$E$20000,DATOS!$E13361,DATOS!$I$2:$I$20000,DATOS!$I13361,DATOS!$G$2:$G$20000,"OR")=0))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DATOS!$A$2:$A$20000,DATOS!$A13362,DATOS!$D$2:$D$20000,DATOS!$D13362,DATOS!$E$2:$E$20000,DATOS!$E13362,DATOS!$I$2:$I$20000,DATOS!$I13362,DATOS!$G$2:$G$20000,"EX")=0),0))))</f>
      </c>
      <c r="H13362">
        <f>IF(DATOS!$G13362&lt;&gt;"EX",0,--(COUNTIFS(DATOS!$A$2:$A$20000,DATOS!$A13362,DATOS!$D$2:$D$20000,DATOS!$D13362,DATOS!$E$2:$E$20000,DATOS!$E13362,DATOS!$I$2:$I$20000,DATOS!$I13362,DATOS!$G$2:$G$20000,"OR")=0))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DATOS!$A$2:$A$20000,DATOS!$A13363,DATOS!$D$2:$D$20000,DATOS!$D13363,DATOS!$E$2:$E$20000,DATOS!$E13363,DATOS!$I$2:$I$20000,DATOS!$I13363,DATOS!$G$2:$G$20000,"EX")=0),0))))</f>
      </c>
      <c r="H13363">
        <f>IF(DATOS!$G13363&lt;&gt;"EX",0,--(COUNTIFS(DATOS!$A$2:$A$20000,DATOS!$A13363,DATOS!$D$2:$D$20000,DATOS!$D13363,DATOS!$E$2:$E$20000,DATOS!$E13363,DATOS!$I$2:$I$20000,DATOS!$I13363,DATOS!$G$2:$G$20000,"OR")=0))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DATOS!$A$2:$A$20000,DATOS!$A13364,DATOS!$D$2:$D$20000,DATOS!$D13364,DATOS!$E$2:$E$20000,DATOS!$E13364,DATOS!$I$2:$I$20000,DATOS!$I13364,DATOS!$G$2:$G$20000,"EX")=0),0))))</f>
      </c>
      <c r="H13364">
        <f>IF(DATOS!$G13364&lt;&gt;"EX",0,--(COUNTIFS(DATOS!$A$2:$A$20000,DATOS!$A13364,DATOS!$D$2:$D$20000,DATOS!$D13364,DATOS!$E$2:$E$20000,DATOS!$E13364,DATOS!$I$2:$I$20000,DATOS!$I13364,DATOS!$G$2:$G$20000,"OR")=0))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DATOS!$A$2:$A$20000,DATOS!$A13365,DATOS!$D$2:$D$20000,DATOS!$D13365,DATOS!$E$2:$E$20000,DATOS!$E13365,DATOS!$I$2:$I$20000,DATOS!$I13365,DATOS!$G$2:$G$20000,"EX")=0),0))))</f>
      </c>
      <c r="H13365">
        <f>IF(DATOS!$G13365&lt;&gt;"EX",0,--(COUNTIFS(DATOS!$A$2:$A$20000,DATOS!$A13365,DATOS!$D$2:$D$20000,DATOS!$D13365,DATOS!$E$2:$E$20000,DATOS!$E13365,DATOS!$I$2:$I$20000,DATOS!$I13365,DATOS!$G$2:$G$20000,"OR")=0))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DATOS!$A$2:$A$20000,DATOS!$A13366,DATOS!$D$2:$D$20000,DATOS!$D13366,DATOS!$E$2:$E$20000,DATOS!$E13366,DATOS!$I$2:$I$20000,DATOS!$I13366,DATOS!$G$2:$G$20000,"EX")=0),0))))</f>
      </c>
      <c r="H13366">
        <f>IF(DATOS!$G13366&lt;&gt;"EX",0,--(COUNTIFS(DATOS!$A$2:$A$20000,DATOS!$A13366,DATOS!$D$2:$D$20000,DATOS!$D13366,DATOS!$E$2:$E$20000,DATOS!$E13366,DATOS!$I$2:$I$20000,DATOS!$I13366,DATOS!$G$2:$G$20000,"OR")=0))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DATOS!$A$2:$A$20000,DATOS!$A13367,DATOS!$D$2:$D$20000,DATOS!$D13367,DATOS!$E$2:$E$20000,DATOS!$E13367,DATOS!$I$2:$I$20000,DATOS!$I13367,DATOS!$G$2:$G$20000,"EX")=0),0))))</f>
      </c>
      <c r="H13367">
        <f>IF(DATOS!$G13367&lt;&gt;"EX",0,--(COUNTIFS(DATOS!$A$2:$A$20000,DATOS!$A13367,DATOS!$D$2:$D$20000,DATOS!$D13367,DATOS!$E$2:$E$20000,DATOS!$E13367,DATOS!$I$2:$I$20000,DATOS!$I13367,DATOS!$G$2:$G$20000,"OR")=0))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DATOS!$A$2:$A$20000,DATOS!$A13368,DATOS!$D$2:$D$20000,DATOS!$D13368,DATOS!$E$2:$E$20000,DATOS!$E13368,DATOS!$I$2:$I$20000,DATOS!$I13368,DATOS!$G$2:$G$20000,"EX")=0),0))))</f>
      </c>
      <c r="H13368">
        <f>IF(DATOS!$G13368&lt;&gt;"EX",0,--(COUNTIFS(DATOS!$A$2:$A$20000,DATOS!$A13368,DATOS!$D$2:$D$20000,DATOS!$D13368,DATOS!$E$2:$E$20000,DATOS!$E13368,DATOS!$I$2:$I$20000,DATOS!$I13368,DATOS!$G$2:$G$20000,"OR")=0))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DATOS!$A$2:$A$20000,DATOS!$A13369,DATOS!$D$2:$D$20000,DATOS!$D13369,DATOS!$E$2:$E$20000,DATOS!$E13369,DATOS!$I$2:$I$20000,DATOS!$I13369,DATOS!$G$2:$G$20000,"EX")=0),0))))</f>
      </c>
      <c r="H13369">
        <f>IF(DATOS!$G13369&lt;&gt;"EX",0,--(COUNTIFS(DATOS!$A$2:$A$20000,DATOS!$A13369,DATOS!$D$2:$D$20000,DATOS!$D13369,DATOS!$E$2:$E$20000,DATOS!$E13369,DATOS!$I$2:$I$20000,DATOS!$I13369,DATOS!$G$2:$G$20000,"OR")=0))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DATOS!$A$2:$A$20000,DATOS!$A13370,DATOS!$D$2:$D$20000,DATOS!$D13370,DATOS!$E$2:$E$20000,DATOS!$E13370,DATOS!$I$2:$I$20000,DATOS!$I13370,DATOS!$G$2:$G$20000,"EX")=0),0))))</f>
      </c>
      <c r="H13370">
        <f>IF(DATOS!$G13370&lt;&gt;"EX",0,--(COUNTIFS(DATOS!$A$2:$A$20000,DATOS!$A13370,DATOS!$D$2:$D$20000,DATOS!$D13370,DATOS!$E$2:$E$20000,DATOS!$E13370,DATOS!$I$2:$I$20000,DATOS!$I13370,DATOS!$G$2:$G$20000,"OR")=0))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DATOS!$A$2:$A$20000,DATOS!$A13371,DATOS!$D$2:$D$20000,DATOS!$D13371,DATOS!$E$2:$E$20000,DATOS!$E13371,DATOS!$I$2:$I$20000,DATOS!$I13371,DATOS!$G$2:$G$20000,"EX")=0),0))))</f>
      </c>
      <c r="H13371">
        <f>IF(DATOS!$G13371&lt;&gt;"EX",0,--(COUNTIFS(DATOS!$A$2:$A$20000,DATOS!$A13371,DATOS!$D$2:$D$20000,DATOS!$D13371,DATOS!$E$2:$E$20000,DATOS!$E13371,DATOS!$I$2:$I$20000,DATOS!$I13371,DATOS!$G$2:$G$20000,"OR")=0))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DATOS!$A$2:$A$20000,DATOS!$A13372,DATOS!$D$2:$D$20000,DATOS!$D13372,DATOS!$E$2:$E$20000,DATOS!$E13372,DATOS!$I$2:$I$20000,DATOS!$I13372,DATOS!$G$2:$G$20000,"EX")=0),0))))</f>
      </c>
      <c r="H13372">
        <f>IF(DATOS!$G13372&lt;&gt;"EX",0,--(COUNTIFS(DATOS!$A$2:$A$20000,DATOS!$A13372,DATOS!$D$2:$D$20000,DATOS!$D13372,DATOS!$E$2:$E$20000,DATOS!$E13372,DATOS!$I$2:$I$20000,DATOS!$I13372,DATOS!$G$2:$G$20000,"OR")=0))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DATOS!$A$2:$A$20000,DATOS!$A13373,DATOS!$D$2:$D$20000,DATOS!$D13373,DATOS!$E$2:$E$20000,DATOS!$E13373,DATOS!$I$2:$I$20000,DATOS!$I13373,DATOS!$G$2:$G$20000,"EX")=0),0))))</f>
      </c>
      <c r="H13373">
        <f>IF(DATOS!$G13373&lt;&gt;"EX",0,--(COUNTIFS(DATOS!$A$2:$A$20000,DATOS!$A13373,DATOS!$D$2:$D$20000,DATOS!$D13373,DATOS!$E$2:$E$20000,DATOS!$E13373,DATOS!$I$2:$I$20000,DATOS!$I13373,DATOS!$G$2:$G$20000,"OR")=0))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DATOS!$A$2:$A$20000,DATOS!$A13374,DATOS!$D$2:$D$20000,DATOS!$D13374,DATOS!$E$2:$E$20000,DATOS!$E13374,DATOS!$I$2:$I$20000,DATOS!$I13374,DATOS!$G$2:$G$20000,"EX")=0),0))))</f>
      </c>
      <c r="H13374">
        <f>IF(DATOS!$G13374&lt;&gt;"EX",0,--(COUNTIFS(DATOS!$A$2:$A$20000,DATOS!$A13374,DATOS!$D$2:$D$20000,DATOS!$D13374,DATOS!$E$2:$E$20000,DATOS!$E13374,DATOS!$I$2:$I$20000,DATOS!$I13374,DATOS!$G$2:$G$20000,"OR")=0))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DATOS!$A$2:$A$20000,DATOS!$A13375,DATOS!$D$2:$D$20000,DATOS!$D13375,DATOS!$E$2:$E$20000,DATOS!$E13375,DATOS!$I$2:$I$20000,DATOS!$I13375,DATOS!$G$2:$G$20000,"EX")=0),0))))</f>
      </c>
      <c r="H13375">
        <f>IF(DATOS!$G13375&lt;&gt;"EX",0,--(COUNTIFS(DATOS!$A$2:$A$20000,DATOS!$A13375,DATOS!$D$2:$D$20000,DATOS!$D13375,DATOS!$E$2:$E$20000,DATOS!$E13375,DATOS!$I$2:$I$20000,DATOS!$I13375,DATOS!$G$2:$G$20000,"OR")=0))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DATOS!$A$2:$A$20000,DATOS!$A13376,DATOS!$D$2:$D$20000,DATOS!$D13376,DATOS!$E$2:$E$20000,DATOS!$E13376,DATOS!$I$2:$I$20000,DATOS!$I13376,DATOS!$G$2:$G$20000,"EX")=0),0))))</f>
      </c>
      <c r="H13376">
        <f>IF(DATOS!$G13376&lt;&gt;"EX",0,--(COUNTIFS(DATOS!$A$2:$A$20000,DATOS!$A13376,DATOS!$D$2:$D$20000,DATOS!$D13376,DATOS!$E$2:$E$20000,DATOS!$E13376,DATOS!$I$2:$I$20000,DATOS!$I13376,DATOS!$G$2:$G$20000,"OR")=0))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DATOS!$A$2:$A$20000,DATOS!$A13377,DATOS!$D$2:$D$20000,DATOS!$D13377,DATOS!$E$2:$E$20000,DATOS!$E13377,DATOS!$I$2:$I$20000,DATOS!$I13377,DATOS!$G$2:$G$20000,"EX")=0),0))))</f>
      </c>
      <c r="H13377">
        <f>IF(DATOS!$G13377&lt;&gt;"EX",0,--(COUNTIFS(DATOS!$A$2:$A$20000,DATOS!$A13377,DATOS!$D$2:$D$20000,DATOS!$D13377,DATOS!$E$2:$E$20000,DATOS!$E13377,DATOS!$I$2:$I$20000,DATOS!$I13377,DATOS!$G$2:$G$20000,"OR")=0))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DATOS!$A$2:$A$20000,DATOS!$A13378,DATOS!$D$2:$D$20000,DATOS!$D13378,DATOS!$E$2:$E$20000,DATOS!$E13378,DATOS!$I$2:$I$20000,DATOS!$I13378,DATOS!$G$2:$G$20000,"EX")=0),0))))</f>
      </c>
      <c r="H13378">
        <f>IF(DATOS!$G13378&lt;&gt;"EX",0,--(COUNTIFS(DATOS!$A$2:$A$20000,DATOS!$A13378,DATOS!$D$2:$D$20000,DATOS!$D13378,DATOS!$E$2:$E$20000,DATOS!$E13378,DATOS!$I$2:$I$20000,DATOS!$I13378,DATOS!$G$2:$G$20000,"OR")=0))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DATOS!$A$2:$A$20000,DATOS!$A13379,DATOS!$D$2:$D$20000,DATOS!$D13379,DATOS!$E$2:$E$20000,DATOS!$E13379,DATOS!$I$2:$I$20000,DATOS!$I13379,DATOS!$G$2:$G$20000,"EX")=0),0))))</f>
      </c>
      <c r="H13379">
        <f>IF(DATOS!$G13379&lt;&gt;"EX",0,--(COUNTIFS(DATOS!$A$2:$A$20000,DATOS!$A13379,DATOS!$D$2:$D$20000,DATOS!$D13379,DATOS!$E$2:$E$20000,DATOS!$E13379,DATOS!$I$2:$I$20000,DATOS!$I13379,DATOS!$G$2:$G$20000,"OR")=0))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DATOS!$A$2:$A$20000,DATOS!$A13380,DATOS!$D$2:$D$20000,DATOS!$D13380,DATOS!$E$2:$E$20000,DATOS!$E13380,DATOS!$I$2:$I$20000,DATOS!$I13380,DATOS!$G$2:$G$20000,"EX")=0),0))))</f>
      </c>
      <c r="H13380">
        <f>IF(DATOS!$G13380&lt;&gt;"EX",0,--(COUNTIFS(DATOS!$A$2:$A$20000,DATOS!$A13380,DATOS!$D$2:$D$20000,DATOS!$D13380,DATOS!$E$2:$E$20000,DATOS!$E13380,DATOS!$I$2:$I$20000,DATOS!$I13380,DATOS!$G$2:$G$20000,"OR")=0))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DATOS!$A$2:$A$20000,DATOS!$A13381,DATOS!$D$2:$D$20000,DATOS!$D13381,DATOS!$E$2:$E$20000,DATOS!$E13381,DATOS!$I$2:$I$20000,DATOS!$I13381,DATOS!$G$2:$G$20000,"EX")=0),0))))</f>
      </c>
      <c r="H13381">
        <f>IF(DATOS!$G13381&lt;&gt;"EX",0,--(COUNTIFS(DATOS!$A$2:$A$20000,DATOS!$A13381,DATOS!$D$2:$D$20000,DATOS!$D13381,DATOS!$E$2:$E$20000,DATOS!$E13381,DATOS!$I$2:$I$20000,DATOS!$I13381,DATOS!$G$2:$G$20000,"OR")=0))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DATOS!$A$2:$A$20000,DATOS!$A13382,DATOS!$D$2:$D$20000,DATOS!$D13382,DATOS!$E$2:$E$20000,DATOS!$E13382,DATOS!$I$2:$I$20000,DATOS!$I13382,DATOS!$G$2:$G$20000,"EX")=0),0))))</f>
      </c>
      <c r="H13382">
        <f>IF(DATOS!$G13382&lt;&gt;"EX",0,--(COUNTIFS(DATOS!$A$2:$A$20000,DATOS!$A13382,DATOS!$D$2:$D$20000,DATOS!$D13382,DATOS!$E$2:$E$20000,DATOS!$E13382,DATOS!$I$2:$I$20000,DATOS!$I13382,DATOS!$G$2:$G$20000,"OR")=0))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DATOS!$A$2:$A$20000,DATOS!$A13383,DATOS!$D$2:$D$20000,DATOS!$D13383,DATOS!$E$2:$E$20000,DATOS!$E13383,DATOS!$I$2:$I$20000,DATOS!$I13383,DATOS!$G$2:$G$20000,"EX")=0),0))))</f>
      </c>
      <c r="H13383">
        <f>IF(DATOS!$G13383&lt;&gt;"EX",0,--(COUNTIFS(DATOS!$A$2:$A$20000,DATOS!$A13383,DATOS!$D$2:$D$20000,DATOS!$D13383,DATOS!$E$2:$E$20000,DATOS!$E13383,DATOS!$I$2:$I$20000,DATOS!$I13383,DATOS!$G$2:$G$20000,"OR")=0))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DATOS!$A$2:$A$20000,DATOS!$A13384,DATOS!$D$2:$D$20000,DATOS!$D13384,DATOS!$E$2:$E$20000,DATOS!$E13384,DATOS!$I$2:$I$20000,DATOS!$I13384,DATOS!$G$2:$G$20000,"EX")=0),0))))</f>
      </c>
      <c r="H13384">
        <f>IF(DATOS!$G13384&lt;&gt;"EX",0,--(COUNTIFS(DATOS!$A$2:$A$20000,DATOS!$A13384,DATOS!$D$2:$D$20000,DATOS!$D13384,DATOS!$E$2:$E$20000,DATOS!$E13384,DATOS!$I$2:$I$20000,DATOS!$I13384,DATOS!$G$2:$G$20000,"OR")=0))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DATOS!$A$2:$A$20000,DATOS!$A13385,DATOS!$D$2:$D$20000,DATOS!$D13385,DATOS!$E$2:$E$20000,DATOS!$E13385,DATOS!$I$2:$I$20000,DATOS!$I13385,DATOS!$G$2:$G$20000,"EX")=0),0))))</f>
      </c>
      <c r="H13385">
        <f>IF(DATOS!$G13385&lt;&gt;"EX",0,--(COUNTIFS(DATOS!$A$2:$A$20000,DATOS!$A13385,DATOS!$D$2:$D$20000,DATOS!$D13385,DATOS!$E$2:$E$20000,DATOS!$E13385,DATOS!$I$2:$I$20000,DATOS!$I13385,DATOS!$G$2:$G$20000,"OR")=0))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DATOS!$A$2:$A$20000,DATOS!$A13386,DATOS!$D$2:$D$20000,DATOS!$D13386,DATOS!$E$2:$E$20000,DATOS!$E13386,DATOS!$I$2:$I$20000,DATOS!$I13386,DATOS!$G$2:$G$20000,"EX")=0),0))))</f>
      </c>
      <c r="H13386">
        <f>IF(DATOS!$G13386&lt;&gt;"EX",0,--(COUNTIFS(DATOS!$A$2:$A$20000,DATOS!$A13386,DATOS!$D$2:$D$20000,DATOS!$D13386,DATOS!$E$2:$E$20000,DATOS!$E13386,DATOS!$I$2:$I$20000,DATOS!$I13386,DATOS!$G$2:$G$20000,"OR")=0))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DATOS!$A$2:$A$20000,DATOS!$A13387,DATOS!$D$2:$D$20000,DATOS!$D13387,DATOS!$E$2:$E$20000,DATOS!$E13387,DATOS!$I$2:$I$20000,DATOS!$I13387,DATOS!$G$2:$G$20000,"EX")=0),0))))</f>
      </c>
      <c r="H13387">
        <f>IF(DATOS!$G13387&lt;&gt;"EX",0,--(COUNTIFS(DATOS!$A$2:$A$20000,DATOS!$A13387,DATOS!$D$2:$D$20000,DATOS!$D13387,DATOS!$E$2:$E$20000,DATOS!$E13387,DATOS!$I$2:$I$20000,DATOS!$I13387,DATOS!$G$2:$G$20000,"OR")=0))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DATOS!$A$2:$A$20000,DATOS!$A13388,DATOS!$D$2:$D$20000,DATOS!$D13388,DATOS!$E$2:$E$20000,DATOS!$E13388,DATOS!$I$2:$I$20000,DATOS!$I13388,DATOS!$G$2:$G$20000,"EX")=0),0))))</f>
      </c>
      <c r="H13388">
        <f>IF(DATOS!$G13388&lt;&gt;"EX",0,--(COUNTIFS(DATOS!$A$2:$A$20000,DATOS!$A13388,DATOS!$D$2:$D$20000,DATOS!$D13388,DATOS!$E$2:$E$20000,DATOS!$E13388,DATOS!$I$2:$I$20000,DATOS!$I13388,DATOS!$G$2:$G$20000,"OR")=0))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DATOS!$A$2:$A$20000,DATOS!$A13389,DATOS!$D$2:$D$20000,DATOS!$D13389,DATOS!$E$2:$E$20000,DATOS!$E13389,DATOS!$I$2:$I$20000,DATOS!$I13389,DATOS!$G$2:$G$20000,"EX")=0),0))))</f>
      </c>
      <c r="H13389">
        <f>IF(DATOS!$G13389&lt;&gt;"EX",0,--(COUNTIFS(DATOS!$A$2:$A$20000,DATOS!$A13389,DATOS!$D$2:$D$20000,DATOS!$D13389,DATOS!$E$2:$E$20000,DATOS!$E13389,DATOS!$I$2:$I$20000,DATOS!$I13389,DATOS!$G$2:$G$20000,"OR")=0))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DATOS!$A$2:$A$20000,DATOS!$A13390,DATOS!$D$2:$D$20000,DATOS!$D13390,DATOS!$E$2:$E$20000,DATOS!$E13390,DATOS!$I$2:$I$20000,DATOS!$I13390,DATOS!$G$2:$G$20000,"EX")=0),0))))</f>
      </c>
      <c r="H13390">
        <f>IF(DATOS!$G13390&lt;&gt;"EX",0,--(COUNTIFS(DATOS!$A$2:$A$20000,DATOS!$A13390,DATOS!$D$2:$D$20000,DATOS!$D13390,DATOS!$E$2:$E$20000,DATOS!$E13390,DATOS!$I$2:$I$20000,DATOS!$I13390,DATOS!$G$2:$G$20000,"OR")=0))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DATOS!$A$2:$A$20000,DATOS!$A13391,DATOS!$D$2:$D$20000,DATOS!$D13391,DATOS!$E$2:$E$20000,DATOS!$E13391,DATOS!$I$2:$I$20000,DATOS!$I13391,DATOS!$G$2:$G$20000,"EX")=0),0))))</f>
      </c>
      <c r="H13391">
        <f>IF(DATOS!$G13391&lt;&gt;"EX",0,--(COUNTIFS(DATOS!$A$2:$A$20000,DATOS!$A13391,DATOS!$D$2:$D$20000,DATOS!$D13391,DATOS!$E$2:$E$20000,DATOS!$E13391,DATOS!$I$2:$I$20000,DATOS!$I13391,DATOS!$G$2:$G$20000,"OR")=0))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DATOS!$A$2:$A$20000,DATOS!$A13392,DATOS!$D$2:$D$20000,DATOS!$D13392,DATOS!$E$2:$E$20000,DATOS!$E13392,DATOS!$I$2:$I$20000,DATOS!$I13392,DATOS!$G$2:$G$20000,"EX")=0),0))))</f>
      </c>
      <c r="H13392">
        <f>IF(DATOS!$G13392&lt;&gt;"EX",0,--(COUNTIFS(DATOS!$A$2:$A$20000,DATOS!$A13392,DATOS!$D$2:$D$20000,DATOS!$D13392,DATOS!$E$2:$E$20000,DATOS!$E13392,DATOS!$I$2:$I$20000,DATOS!$I13392,DATOS!$G$2:$G$20000,"OR")=0))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DATOS!$A$2:$A$20000,DATOS!$A13393,DATOS!$D$2:$D$20000,DATOS!$D13393,DATOS!$E$2:$E$20000,DATOS!$E13393,DATOS!$I$2:$I$20000,DATOS!$I13393,DATOS!$G$2:$G$20000,"EX")=0),0))))</f>
      </c>
      <c r="H13393">
        <f>IF(DATOS!$G13393&lt;&gt;"EX",0,--(COUNTIFS(DATOS!$A$2:$A$20000,DATOS!$A13393,DATOS!$D$2:$D$20000,DATOS!$D13393,DATOS!$E$2:$E$20000,DATOS!$E13393,DATOS!$I$2:$I$20000,DATOS!$I13393,DATOS!$G$2:$G$20000,"OR")=0))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DATOS!$A$2:$A$20000,DATOS!$A13394,DATOS!$D$2:$D$20000,DATOS!$D13394,DATOS!$E$2:$E$20000,DATOS!$E13394,DATOS!$I$2:$I$20000,DATOS!$I13394,DATOS!$G$2:$G$20000,"EX")=0),0))))</f>
      </c>
      <c r="H13394">
        <f>IF(DATOS!$G13394&lt;&gt;"EX",0,--(COUNTIFS(DATOS!$A$2:$A$20000,DATOS!$A13394,DATOS!$D$2:$D$20000,DATOS!$D13394,DATOS!$E$2:$E$20000,DATOS!$E13394,DATOS!$I$2:$I$20000,DATOS!$I13394,DATOS!$G$2:$G$20000,"OR")=0))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DATOS!$A$2:$A$20000,DATOS!$A13395,DATOS!$D$2:$D$20000,DATOS!$D13395,DATOS!$E$2:$E$20000,DATOS!$E13395,DATOS!$I$2:$I$20000,DATOS!$I13395,DATOS!$G$2:$G$20000,"EX")=0),0))))</f>
      </c>
      <c r="H13395">
        <f>IF(DATOS!$G13395&lt;&gt;"EX",0,--(COUNTIFS(DATOS!$A$2:$A$20000,DATOS!$A13395,DATOS!$D$2:$D$20000,DATOS!$D13395,DATOS!$E$2:$E$20000,DATOS!$E13395,DATOS!$I$2:$I$20000,DATOS!$I13395,DATOS!$G$2:$G$20000,"OR")=0))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DATOS!$A$2:$A$20000,DATOS!$A13396,DATOS!$D$2:$D$20000,DATOS!$D13396,DATOS!$E$2:$E$20000,DATOS!$E13396,DATOS!$I$2:$I$20000,DATOS!$I13396,DATOS!$G$2:$G$20000,"EX")=0),0))))</f>
      </c>
      <c r="H13396">
        <f>IF(DATOS!$G13396&lt;&gt;"EX",0,--(COUNTIFS(DATOS!$A$2:$A$20000,DATOS!$A13396,DATOS!$D$2:$D$20000,DATOS!$D13396,DATOS!$E$2:$E$20000,DATOS!$E13396,DATOS!$I$2:$I$20000,DATOS!$I13396,DATOS!$G$2:$G$20000,"OR")=0))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DATOS!$A$2:$A$20000,DATOS!$A13397,DATOS!$D$2:$D$20000,DATOS!$D13397,DATOS!$E$2:$E$20000,DATOS!$E13397,DATOS!$I$2:$I$20000,DATOS!$I13397,DATOS!$G$2:$G$20000,"EX")=0),0))))</f>
      </c>
      <c r="H13397">
        <f>IF(DATOS!$G13397&lt;&gt;"EX",0,--(COUNTIFS(DATOS!$A$2:$A$20000,DATOS!$A13397,DATOS!$D$2:$D$20000,DATOS!$D13397,DATOS!$E$2:$E$20000,DATOS!$E13397,DATOS!$I$2:$I$20000,DATOS!$I13397,DATOS!$G$2:$G$20000,"OR")=0))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DATOS!$A$2:$A$20000,DATOS!$A13398,DATOS!$D$2:$D$20000,DATOS!$D13398,DATOS!$E$2:$E$20000,DATOS!$E13398,DATOS!$I$2:$I$20000,DATOS!$I13398,DATOS!$G$2:$G$20000,"EX")=0),0))))</f>
      </c>
      <c r="H13398">
        <f>IF(DATOS!$G13398&lt;&gt;"EX",0,--(COUNTIFS(DATOS!$A$2:$A$20000,DATOS!$A13398,DATOS!$D$2:$D$20000,DATOS!$D13398,DATOS!$E$2:$E$20000,DATOS!$E13398,DATOS!$I$2:$I$20000,DATOS!$I13398,DATOS!$G$2:$G$20000,"OR")=0))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DATOS!$A$2:$A$20000,DATOS!$A13399,DATOS!$D$2:$D$20000,DATOS!$D13399,DATOS!$E$2:$E$20000,DATOS!$E13399,DATOS!$I$2:$I$20000,DATOS!$I13399,DATOS!$G$2:$G$20000,"EX")=0),0))))</f>
      </c>
      <c r="H13399">
        <f>IF(DATOS!$G13399&lt;&gt;"EX",0,--(COUNTIFS(DATOS!$A$2:$A$20000,DATOS!$A13399,DATOS!$D$2:$D$20000,DATOS!$D13399,DATOS!$E$2:$E$20000,DATOS!$E13399,DATOS!$I$2:$I$20000,DATOS!$I13399,DATOS!$G$2:$G$20000,"OR")=0))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DATOS!$A$2:$A$20000,DATOS!$A13400,DATOS!$D$2:$D$20000,DATOS!$D13400,DATOS!$E$2:$E$20000,DATOS!$E13400,DATOS!$I$2:$I$20000,DATOS!$I13400,DATOS!$G$2:$G$20000,"EX")=0),0))))</f>
      </c>
      <c r="H13400">
        <f>IF(DATOS!$G13400&lt;&gt;"EX",0,--(COUNTIFS(DATOS!$A$2:$A$20000,DATOS!$A13400,DATOS!$D$2:$D$20000,DATOS!$D13400,DATOS!$E$2:$E$20000,DATOS!$E13400,DATOS!$I$2:$I$20000,DATOS!$I13400,DATOS!$G$2:$G$20000,"OR")=0))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DATOS!$A$2:$A$20000,DATOS!$A13401,DATOS!$D$2:$D$20000,DATOS!$D13401,DATOS!$E$2:$E$20000,DATOS!$E13401,DATOS!$I$2:$I$20000,DATOS!$I13401,DATOS!$G$2:$G$20000,"EX")=0),0))))</f>
      </c>
      <c r="H13401">
        <f>IF(DATOS!$G13401&lt;&gt;"EX",0,--(COUNTIFS(DATOS!$A$2:$A$20000,DATOS!$A13401,DATOS!$D$2:$D$20000,DATOS!$D13401,DATOS!$E$2:$E$20000,DATOS!$E13401,DATOS!$I$2:$I$20000,DATOS!$I13401,DATOS!$G$2:$G$20000,"OR")=0))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DATOS!$A$2:$A$20000,DATOS!$A13402,DATOS!$D$2:$D$20000,DATOS!$D13402,DATOS!$E$2:$E$20000,DATOS!$E13402,DATOS!$I$2:$I$20000,DATOS!$I13402,DATOS!$G$2:$G$20000,"EX")=0),0))))</f>
      </c>
      <c r="H13402">
        <f>IF(DATOS!$G13402&lt;&gt;"EX",0,--(COUNTIFS(DATOS!$A$2:$A$20000,DATOS!$A13402,DATOS!$D$2:$D$20000,DATOS!$D13402,DATOS!$E$2:$E$20000,DATOS!$E13402,DATOS!$I$2:$I$20000,DATOS!$I13402,DATOS!$G$2:$G$20000,"OR")=0))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DATOS!$A$2:$A$20000,DATOS!$A13403,DATOS!$D$2:$D$20000,DATOS!$D13403,DATOS!$E$2:$E$20000,DATOS!$E13403,DATOS!$I$2:$I$20000,DATOS!$I13403,DATOS!$G$2:$G$20000,"EX")=0),0))))</f>
      </c>
      <c r="H13403">
        <f>IF(DATOS!$G13403&lt;&gt;"EX",0,--(COUNTIFS(DATOS!$A$2:$A$20000,DATOS!$A13403,DATOS!$D$2:$D$20000,DATOS!$D13403,DATOS!$E$2:$E$20000,DATOS!$E13403,DATOS!$I$2:$I$20000,DATOS!$I13403,DATOS!$G$2:$G$20000,"OR")=0))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DATOS!$A$2:$A$20000,DATOS!$A13404,DATOS!$D$2:$D$20000,DATOS!$D13404,DATOS!$E$2:$E$20000,DATOS!$E13404,DATOS!$I$2:$I$20000,DATOS!$I13404,DATOS!$G$2:$G$20000,"EX")=0),0))))</f>
      </c>
      <c r="H13404">
        <f>IF(DATOS!$G13404&lt;&gt;"EX",0,--(COUNTIFS(DATOS!$A$2:$A$20000,DATOS!$A13404,DATOS!$D$2:$D$20000,DATOS!$D13404,DATOS!$E$2:$E$20000,DATOS!$E13404,DATOS!$I$2:$I$20000,DATOS!$I13404,DATOS!$G$2:$G$20000,"OR")=0))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DATOS!$A$2:$A$20000,DATOS!$A13405,DATOS!$D$2:$D$20000,DATOS!$D13405,DATOS!$E$2:$E$20000,DATOS!$E13405,DATOS!$I$2:$I$20000,DATOS!$I13405,DATOS!$G$2:$G$20000,"EX")=0),0))))</f>
      </c>
      <c r="H13405">
        <f>IF(DATOS!$G13405&lt;&gt;"EX",0,--(COUNTIFS(DATOS!$A$2:$A$20000,DATOS!$A13405,DATOS!$D$2:$D$20000,DATOS!$D13405,DATOS!$E$2:$E$20000,DATOS!$E13405,DATOS!$I$2:$I$20000,DATOS!$I13405,DATOS!$G$2:$G$20000,"OR")=0))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DATOS!$A$2:$A$20000,DATOS!$A13406,DATOS!$D$2:$D$20000,DATOS!$D13406,DATOS!$E$2:$E$20000,DATOS!$E13406,DATOS!$I$2:$I$20000,DATOS!$I13406,DATOS!$G$2:$G$20000,"EX")=0),0))))</f>
      </c>
      <c r="H13406">
        <f>IF(DATOS!$G13406&lt;&gt;"EX",0,--(COUNTIFS(DATOS!$A$2:$A$20000,DATOS!$A13406,DATOS!$D$2:$D$20000,DATOS!$D13406,DATOS!$E$2:$E$20000,DATOS!$E13406,DATOS!$I$2:$I$20000,DATOS!$I13406,DATOS!$G$2:$G$20000,"OR")=0))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DATOS!$A$2:$A$20000,DATOS!$A13407,DATOS!$D$2:$D$20000,DATOS!$D13407,DATOS!$E$2:$E$20000,DATOS!$E13407,DATOS!$I$2:$I$20000,DATOS!$I13407,DATOS!$G$2:$G$20000,"EX")=0),0))))</f>
      </c>
      <c r="H13407">
        <f>IF(DATOS!$G13407&lt;&gt;"EX",0,--(COUNTIFS(DATOS!$A$2:$A$20000,DATOS!$A13407,DATOS!$D$2:$D$20000,DATOS!$D13407,DATOS!$E$2:$E$20000,DATOS!$E13407,DATOS!$I$2:$I$20000,DATOS!$I13407,DATOS!$G$2:$G$20000,"OR")=0))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DATOS!$A$2:$A$20000,DATOS!$A13408,DATOS!$D$2:$D$20000,DATOS!$D13408,DATOS!$E$2:$E$20000,DATOS!$E13408,DATOS!$I$2:$I$20000,DATOS!$I13408,DATOS!$G$2:$G$20000,"EX")=0),0))))</f>
      </c>
      <c r="H13408">
        <f>IF(DATOS!$G13408&lt;&gt;"EX",0,--(COUNTIFS(DATOS!$A$2:$A$20000,DATOS!$A13408,DATOS!$D$2:$D$20000,DATOS!$D13408,DATOS!$E$2:$E$20000,DATOS!$E13408,DATOS!$I$2:$I$20000,DATOS!$I13408,DATOS!$G$2:$G$20000,"OR")=0))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DATOS!$A$2:$A$20000,DATOS!$A13409,DATOS!$D$2:$D$20000,DATOS!$D13409,DATOS!$E$2:$E$20000,DATOS!$E13409,DATOS!$I$2:$I$20000,DATOS!$I13409,DATOS!$G$2:$G$20000,"EX")=0),0))))</f>
      </c>
      <c r="H13409">
        <f>IF(DATOS!$G13409&lt;&gt;"EX",0,--(COUNTIFS(DATOS!$A$2:$A$20000,DATOS!$A13409,DATOS!$D$2:$D$20000,DATOS!$D13409,DATOS!$E$2:$E$20000,DATOS!$E13409,DATOS!$I$2:$I$20000,DATOS!$I13409,DATOS!$G$2:$G$20000,"OR")=0))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DATOS!$A$2:$A$20000,DATOS!$A13410,DATOS!$D$2:$D$20000,DATOS!$D13410,DATOS!$E$2:$E$20000,DATOS!$E13410,DATOS!$I$2:$I$20000,DATOS!$I13410,DATOS!$G$2:$G$20000,"EX")=0),0))))</f>
      </c>
      <c r="H13410">
        <f>IF(DATOS!$G13410&lt;&gt;"EX",0,--(COUNTIFS(DATOS!$A$2:$A$20000,DATOS!$A13410,DATOS!$D$2:$D$20000,DATOS!$D13410,DATOS!$E$2:$E$20000,DATOS!$E13410,DATOS!$I$2:$I$20000,DATOS!$I13410,DATOS!$G$2:$G$20000,"OR")=0))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DATOS!$A$2:$A$20000,DATOS!$A13411,DATOS!$D$2:$D$20000,DATOS!$D13411,DATOS!$E$2:$E$20000,DATOS!$E13411,DATOS!$I$2:$I$20000,DATOS!$I13411,DATOS!$G$2:$G$20000,"EX")=0),0))))</f>
      </c>
      <c r="H13411">
        <f>IF(DATOS!$G13411&lt;&gt;"EX",0,--(COUNTIFS(DATOS!$A$2:$A$20000,DATOS!$A13411,DATOS!$D$2:$D$20000,DATOS!$D13411,DATOS!$E$2:$E$20000,DATOS!$E13411,DATOS!$I$2:$I$20000,DATOS!$I13411,DATOS!$G$2:$G$20000,"OR")=0))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DATOS!$A$2:$A$20000,DATOS!$A13412,DATOS!$D$2:$D$20000,DATOS!$D13412,DATOS!$E$2:$E$20000,DATOS!$E13412,DATOS!$I$2:$I$20000,DATOS!$I13412,DATOS!$G$2:$G$20000,"EX")=0),0))))</f>
      </c>
      <c r="H13412">
        <f>IF(DATOS!$G13412&lt;&gt;"EX",0,--(COUNTIFS(DATOS!$A$2:$A$20000,DATOS!$A13412,DATOS!$D$2:$D$20000,DATOS!$D13412,DATOS!$E$2:$E$20000,DATOS!$E13412,DATOS!$I$2:$I$20000,DATOS!$I13412,DATOS!$G$2:$G$20000,"OR")=0))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DATOS!$A$2:$A$20000,DATOS!$A13413,DATOS!$D$2:$D$20000,DATOS!$D13413,DATOS!$E$2:$E$20000,DATOS!$E13413,DATOS!$I$2:$I$20000,DATOS!$I13413,DATOS!$G$2:$G$20000,"EX")=0),0))))</f>
      </c>
      <c r="H13413">
        <f>IF(DATOS!$G13413&lt;&gt;"EX",0,--(COUNTIFS(DATOS!$A$2:$A$20000,DATOS!$A13413,DATOS!$D$2:$D$20000,DATOS!$D13413,DATOS!$E$2:$E$20000,DATOS!$E13413,DATOS!$I$2:$I$20000,DATOS!$I13413,DATOS!$G$2:$G$20000,"OR")=0))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DATOS!$A$2:$A$20000,DATOS!$A13414,DATOS!$D$2:$D$20000,DATOS!$D13414,DATOS!$E$2:$E$20000,DATOS!$E13414,DATOS!$I$2:$I$20000,DATOS!$I13414,DATOS!$G$2:$G$20000,"EX")=0),0))))</f>
      </c>
      <c r="H13414">
        <f>IF(DATOS!$G13414&lt;&gt;"EX",0,--(COUNTIFS(DATOS!$A$2:$A$20000,DATOS!$A13414,DATOS!$D$2:$D$20000,DATOS!$D13414,DATOS!$E$2:$E$20000,DATOS!$E13414,DATOS!$I$2:$I$20000,DATOS!$I13414,DATOS!$G$2:$G$20000,"OR")=0))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DATOS!$A$2:$A$20000,DATOS!$A13415,DATOS!$D$2:$D$20000,DATOS!$D13415,DATOS!$E$2:$E$20000,DATOS!$E13415,DATOS!$I$2:$I$20000,DATOS!$I13415,DATOS!$G$2:$G$20000,"EX")=0),0))))</f>
      </c>
      <c r="H13415">
        <f>IF(DATOS!$G13415&lt;&gt;"EX",0,--(COUNTIFS(DATOS!$A$2:$A$20000,DATOS!$A13415,DATOS!$D$2:$D$20000,DATOS!$D13415,DATOS!$E$2:$E$20000,DATOS!$E13415,DATOS!$I$2:$I$20000,DATOS!$I13415,DATOS!$G$2:$G$20000,"OR")=0))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DATOS!$A$2:$A$20000,DATOS!$A13416,DATOS!$D$2:$D$20000,DATOS!$D13416,DATOS!$E$2:$E$20000,DATOS!$E13416,DATOS!$I$2:$I$20000,DATOS!$I13416,DATOS!$G$2:$G$20000,"EX")=0),0))))</f>
      </c>
      <c r="H13416">
        <f>IF(DATOS!$G13416&lt;&gt;"EX",0,--(COUNTIFS(DATOS!$A$2:$A$20000,DATOS!$A13416,DATOS!$D$2:$D$20000,DATOS!$D13416,DATOS!$E$2:$E$20000,DATOS!$E13416,DATOS!$I$2:$I$20000,DATOS!$I13416,DATOS!$G$2:$G$20000,"OR")=0))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DATOS!$A$2:$A$20000,DATOS!$A13417,DATOS!$D$2:$D$20000,DATOS!$D13417,DATOS!$E$2:$E$20000,DATOS!$E13417,DATOS!$I$2:$I$20000,DATOS!$I13417,DATOS!$G$2:$G$20000,"EX")=0),0))))</f>
      </c>
      <c r="H13417">
        <f>IF(DATOS!$G13417&lt;&gt;"EX",0,--(COUNTIFS(DATOS!$A$2:$A$20000,DATOS!$A13417,DATOS!$D$2:$D$20000,DATOS!$D13417,DATOS!$E$2:$E$20000,DATOS!$E13417,DATOS!$I$2:$I$20000,DATOS!$I13417,DATOS!$G$2:$G$20000,"OR")=0))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DATOS!$A$2:$A$20000,DATOS!$A13418,DATOS!$D$2:$D$20000,DATOS!$D13418,DATOS!$E$2:$E$20000,DATOS!$E13418,DATOS!$I$2:$I$20000,DATOS!$I13418,DATOS!$G$2:$G$20000,"EX")=0),0))))</f>
      </c>
      <c r="H13418">
        <f>IF(DATOS!$G13418&lt;&gt;"EX",0,--(COUNTIFS(DATOS!$A$2:$A$20000,DATOS!$A13418,DATOS!$D$2:$D$20000,DATOS!$D13418,DATOS!$E$2:$E$20000,DATOS!$E13418,DATOS!$I$2:$I$20000,DATOS!$I13418,DATOS!$G$2:$G$20000,"OR")=0))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DATOS!$A$2:$A$20000,DATOS!$A13419,DATOS!$D$2:$D$20000,DATOS!$D13419,DATOS!$E$2:$E$20000,DATOS!$E13419,DATOS!$I$2:$I$20000,DATOS!$I13419,DATOS!$G$2:$G$20000,"EX")=0),0))))</f>
      </c>
      <c r="H13419">
        <f>IF(DATOS!$G13419&lt;&gt;"EX",0,--(COUNTIFS(DATOS!$A$2:$A$20000,DATOS!$A13419,DATOS!$D$2:$D$20000,DATOS!$D13419,DATOS!$E$2:$E$20000,DATOS!$E13419,DATOS!$I$2:$I$20000,DATOS!$I13419,DATOS!$G$2:$G$20000,"OR")=0))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DATOS!$A$2:$A$20000,DATOS!$A13420,DATOS!$D$2:$D$20000,DATOS!$D13420,DATOS!$E$2:$E$20000,DATOS!$E13420,DATOS!$I$2:$I$20000,DATOS!$I13420,DATOS!$G$2:$G$20000,"EX")=0),0))))</f>
      </c>
      <c r="H13420">
        <f>IF(DATOS!$G13420&lt;&gt;"EX",0,--(COUNTIFS(DATOS!$A$2:$A$20000,DATOS!$A13420,DATOS!$D$2:$D$20000,DATOS!$D13420,DATOS!$E$2:$E$20000,DATOS!$E13420,DATOS!$I$2:$I$20000,DATOS!$I13420,DATOS!$G$2:$G$20000,"OR")=0))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DATOS!$A$2:$A$20000,DATOS!$A13421,DATOS!$D$2:$D$20000,DATOS!$D13421,DATOS!$E$2:$E$20000,DATOS!$E13421,DATOS!$I$2:$I$20000,DATOS!$I13421,DATOS!$G$2:$G$20000,"EX")=0),0))))</f>
      </c>
      <c r="H13421">
        <f>IF(DATOS!$G13421&lt;&gt;"EX",0,--(COUNTIFS(DATOS!$A$2:$A$20000,DATOS!$A13421,DATOS!$D$2:$D$20000,DATOS!$D13421,DATOS!$E$2:$E$20000,DATOS!$E13421,DATOS!$I$2:$I$20000,DATOS!$I13421,DATOS!$G$2:$G$20000,"OR")=0))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DATOS!$A$2:$A$20000,DATOS!$A13422,DATOS!$D$2:$D$20000,DATOS!$D13422,DATOS!$E$2:$E$20000,DATOS!$E13422,DATOS!$I$2:$I$20000,DATOS!$I13422,DATOS!$G$2:$G$20000,"EX")=0),0))))</f>
      </c>
      <c r="H13422">
        <f>IF(DATOS!$G13422&lt;&gt;"EX",0,--(COUNTIFS(DATOS!$A$2:$A$20000,DATOS!$A13422,DATOS!$D$2:$D$20000,DATOS!$D13422,DATOS!$E$2:$E$20000,DATOS!$E13422,DATOS!$I$2:$I$20000,DATOS!$I13422,DATOS!$G$2:$G$20000,"OR")=0))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DATOS!$A$2:$A$20000,DATOS!$A13423,DATOS!$D$2:$D$20000,DATOS!$D13423,DATOS!$E$2:$E$20000,DATOS!$E13423,DATOS!$I$2:$I$20000,DATOS!$I13423,DATOS!$G$2:$G$20000,"EX")=0),0))))</f>
      </c>
      <c r="H13423">
        <f>IF(DATOS!$G13423&lt;&gt;"EX",0,--(COUNTIFS(DATOS!$A$2:$A$20000,DATOS!$A13423,DATOS!$D$2:$D$20000,DATOS!$D13423,DATOS!$E$2:$E$20000,DATOS!$E13423,DATOS!$I$2:$I$20000,DATOS!$I13423,DATOS!$G$2:$G$20000,"OR")=0))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DATOS!$A$2:$A$20000,DATOS!$A13424,DATOS!$D$2:$D$20000,DATOS!$D13424,DATOS!$E$2:$E$20000,DATOS!$E13424,DATOS!$I$2:$I$20000,DATOS!$I13424,DATOS!$G$2:$G$20000,"EX")=0),0))))</f>
      </c>
      <c r="H13424">
        <f>IF(DATOS!$G13424&lt;&gt;"EX",0,--(COUNTIFS(DATOS!$A$2:$A$20000,DATOS!$A13424,DATOS!$D$2:$D$20000,DATOS!$D13424,DATOS!$E$2:$E$20000,DATOS!$E13424,DATOS!$I$2:$I$20000,DATOS!$I13424,DATOS!$G$2:$G$20000,"OR")=0))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DATOS!$A$2:$A$20000,DATOS!$A13425,DATOS!$D$2:$D$20000,DATOS!$D13425,DATOS!$E$2:$E$20000,DATOS!$E13425,DATOS!$I$2:$I$20000,DATOS!$I13425,DATOS!$G$2:$G$20000,"EX")=0),0))))</f>
      </c>
      <c r="H13425">
        <f>IF(DATOS!$G13425&lt;&gt;"EX",0,--(COUNTIFS(DATOS!$A$2:$A$20000,DATOS!$A13425,DATOS!$D$2:$D$20000,DATOS!$D13425,DATOS!$E$2:$E$20000,DATOS!$E13425,DATOS!$I$2:$I$20000,DATOS!$I13425,DATOS!$G$2:$G$20000,"OR")=0))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DATOS!$A$2:$A$20000,DATOS!$A13426,DATOS!$D$2:$D$20000,DATOS!$D13426,DATOS!$E$2:$E$20000,DATOS!$E13426,DATOS!$I$2:$I$20000,DATOS!$I13426,DATOS!$G$2:$G$20000,"EX")=0),0))))</f>
      </c>
      <c r="H13426">
        <f>IF(DATOS!$G13426&lt;&gt;"EX",0,--(COUNTIFS(DATOS!$A$2:$A$20000,DATOS!$A13426,DATOS!$D$2:$D$20000,DATOS!$D13426,DATOS!$E$2:$E$20000,DATOS!$E13426,DATOS!$I$2:$I$20000,DATOS!$I13426,DATOS!$G$2:$G$20000,"OR")=0))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DATOS!$A$2:$A$20000,DATOS!$A13427,DATOS!$D$2:$D$20000,DATOS!$D13427,DATOS!$E$2:$E$20000,DATOS!$E13427,DATOS!$I$2:$I$20000,DATOS!$I13427,DATOS!$G$2:$G$20000,"EX")=0),0))))</f>
      </c>
      <c r="H13427">
        <f>IF(DATOS!$G13427&lt;&gt;"EX",0,--(COUNTIFS(DATOS!$A$2:$A$20000,DATOS!$A13427,DATOS!$D$2:$D$20000,DATOS!$D13427,DATOS!$E$2:$E$20000,DATOS!$E13427,DATOS!$I$2:$I$20000,DATOS!$I13427,DATOS!$G$2:$G$20000,"OR")=0))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DATOS!$A$2:$A$20000,DATOS!$A13428,DATOS!$D$2:$D$20000,DATOS!$D13428,DATOS!$E$2:$E$20000,DATOS!$E13428,DATOS!$I$2:$I$20000,DATOS!$I13428,DATOS!$G$2:$G$20000,"EX")=0),0))))</f>
      </c>
      <c r="H13428">
        <f>IF(DATOS!$G13428&lt;&gt;"EX",0,--(COUNTIFS(DATOS!$A$2:$A$20000,DATOS!$A13428,DATOS!$D$2:$D$20000,DATOS!$D13428,DATOS!$E$2:$E$20000,DATOS!$E13428,DATOS!$I$2:$I$20000,DATOS!$I13428,DATOS!$G$2:$G$20000,"OR")=0))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DATOS!$A$2:$A$20000,DATOS!$A13429,DATOS!$D$2:$D$20000,DATOS!$D13429,DATOS!$E$2:$E$20000,DATOS!$E13429,DATOS!$I$2:$I$20000,DATOS!$I13429,DATOS!$G$2:$G$20000,"EX")=0),0))))</f>
      </c>
      <c r="H13429">
        <f>IF(DATOS!$G13429&lt;&gt;"EX",0,--(COUNTIFS(DATOS!$A$2:$A$20000,DATOS!$A13429,DATOS!$D$2:$D$20000,DATOS!$D13429,DATOS!$E$2:$E$20000,DATOS!$E13429,DATOS!$I$2:$I$20000,DATOS!$I13429,DATOS!$G$2:$G$20000,"OR")=0))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DATOS!$A$2:$A$20000,DATOS!$A13430,DATOS!$D$2:$D$20000,DATOS!$D13430,DATOS!$E$2:$E$20000,DATOS!$E13430,DATOS!$I$2:$I$20000,DATOS!$I13430,DATOS!$G$2:$G$20000,"EX")=0),0))))</f>
      </c>
      <c r="H13430">
        <f>IF(DATOS!$G13430&lt;&gt;"EX",0,--(COUNTIFS(DATOS!$A$2:$A$20000,DATOS!$A13430,DATOS!$D$2:$D$20000,DATOS!$D13430,DATOS!$E$2:$E$20000,DATOS!$E13430,DATOS!$I$2:$I$20000,DATOS!$I13430,DATOS!$G$2:$G$20000,"OR")=0))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DATOS!$A$2:$A$20000,DATOS!$A13431,DATOS!$D$2:$D$20000,DATOS!$D13431,DATOS!$E$2:$E$20000,DATOS!$E13431,DATOS!$I$2:$I$20000,DATOS!$I13431,DATOS!$G$2:$G$20000,"EX")=0),0))))</f>
      </c>
      <c r="H13431">
        <f>IF(DATOS!$G13431&lt;&gt;"EX",0,--(COUNTIFS(DATOS!$A$2:$A$20000,DATOS!$A13431,DATOS!$D$2:$D$20000,DATOS!$D13431,DATOS!$E$2:$E$20000,DATOS!$E13431,DATOS!$I$2:$I$20000,DATOS!$I13431,DATOS!$G$2:$G$20000,"OR")=0))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DATOS!$A$2:$A$20000,DATOS!$A13432,DATOS!$D$2:$D$20000,DATOS!$D13432,DATOS!$E$2:$E$20000,DATOS!$E13432,DATOS!$I$2:$I$20000,DATOS!$I13432,DATOS!$G$2:$G$20000,"EX")=0),0))))</f>
      </c>
      <c r="H13432">
        <f>IF(DATOS!$G13432&lt;&gt;"EX",0,--(COUNTIFS(DATOS!$A$2:$A$20000,DATOS!$A13432,DATOS!$D$2:$D$20000,DATOS!$D13432,DATOS!$E$2:$E$20000,DATOS!$E13432,DATOS!$I$2:$I$20000,DATOS!$I13432,DATOS!$G$2:$G$20000,"OR")=0))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DATOS!$A$2:$A$20000,DATOS!$A13433,DATOS!$D$2:$D$20000,DATOS!$D13433,DATOS!$E$2:$E$20000,DATOS!$E13433,DATOS!$I$2:$I$20000,DATOS!$I13433,DATOS!$G$2:$G$20000,"EX")=0),0))))</f>
      </c>
      <c r="H13433">
        <f>IF(DATOS!$G13433&lt;&gt;"EX",0,--(COUNTIFS(DATOS!$A$2:$A$20000,DATOS!$A13433,DATOS!$D$2:$D$20000,DATOS!$D13433,DATOS!$E$2:$E$20000,DATOS!$E13433,DATOS!$I$2:$I$20000,DATOS!$I13433,DATOS!$G$2:$G$20000,"OR")=0))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DATOS!$A$2:$A$20000,DATOS!$A13434,DATOS!$D$2:$D$20000,DATOS!$D13434,DATOS!$E$2:$E$20000,DATOS!$E13434,DATOS!$I$2:$I$20000,DATOS!$I13434,DATOS!$G$2:$G$20000,"EX")=0),0))))</f>
      </c>
      <c r="H13434">
        <f>IF(DATOS!$G13434&lt;&gt;"EX",0,--(COUNTIFS(DATOS!$A$2:$A$20000,DATOS!$A13434,DATOS!$D$2:$D$20000,DATOS!$D13434,DATOS!$E$2:$E$20000,DATOS!$E13434,DATOS!$I$2:$I$20000,DATOS!$I13434,DATOS!$G$2:$G$20000,"OR")=0))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DATOS!$A$2:$A$20000,DATOS!$A13435,DATOS!$D$2:$D$20000,DATOS!$D13435,DATOS!$E$2:$E$20000,DATOS!$E13435,DATOS!$I$2:$I$20000,DATOS!$I13435,DATOS!$G$2:$G$20000,"EX")=0),0))))</f>
      </c>
      <c r="H13435">
        <f>IF(DATOS!$G13435&lt;&gt;"EX",0,--(COUNTIFS(DATOS!$A$2:$A$20000,DATOS!$A13435,DATOS!$D$2:$D$20000,DATOS!$D13435,DATOS!$E$2:$E$20000,DATOS!$E13435,DATOS!$I$2:$I$20000,DATOS!$I13435,DATOS!$G$2:$G$20000,"OR")=0))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DATOS!$A$2:$A$20000,DATOS!$A13436,DATOS!$D$2:$D$20000,DATOS!$D13436,DATOS!$E$2:$E$20000,DATOS!$E13436,DATOS!$I$2:$I$20000,DATOS!$I13436,DATOS!$G$2:$G$20000,"EX")=0),0))))</f>
      </c>
      <c r="H13436">
        <f>IF(DATOS!$G13436&lt;&gt;"EX",0,--(COUNTIFS(DATOS!$A$2:$A$20000,DATOS!$A13436,DATOS!$D$2:$D$20000,DATOS!$D13436,DATOS!$E$2:$E$20000,DATOS!$E13436,DATOS!$I$2:$I$20000,DATOS!$I13436,DATOS!$G$2:$G$20000,"OR")=0))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DATOS!$A$2:$A$20000,DATOS!$A13437,DATOS!$D$2:$D$20000,DATOS!$D13437,DATOS!$E$2:$E$20000,DATOS!$E13437,DATOS!$I$2:$I$20000,DATOS!$I13437,DATOS!$G$2:$G$20000,"EX")=0),0))))</f>
      </c>
      <c r="H13437">
        <f>IF(DATOS!$G13437&lt;&gt;"EX",0,--(COUNTIFS(DATOS!$A$2:$A$20000,DATOS!$A13437,DATOS!$D$2:$D$20000,DATOS!$D13437,DATOS!$E$2:$E$20000,DATOS!$E13437,DATOS!$I$2:$I$20000,DATOS!$I13437,DATOS!$G$2:$G$20000,"OR")=0))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DATOS!$A$2:$A$20000,DATOS!$A13438,DATOS!$D$2:$D$20000,DATOS!$D13438,DATOS!$E$2:$E$20000,DATOS!$E13438,DATOS!$I$2:$I$20000,DATOS!$I13438,DATOS!$G$2:$G$20000,"EX")=0),0))))</f>
      </c>
      <c r="H13438">
        <f>IF(DATOS!$G13438&lt;&gt;"EX",0,--(COUNTIFS(DATOS!$A$2:$A$20000,DATOS!$A13438,DATOS!$D$2:$D$20000,DATOS!$D13438,DATOS!$E$2:$E$20000,DATOS!$E13438,DATOS!$I$2:$I$20000,DATOS!$I13438,DATOS!$G$2:$G$20000,"OR")=0))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DATOS!$A$2:$A$20000,DATOS!$A13439,DATOS!$D$2:$D$20000,DATOS!$D13439,DATOS!$E$2:$E$20000,DATOS!$E13439,DATOS!$I$2:$I$20000,DATOS!$I13439,DATOS!$G$2:$G$20000,"EX")=0),0))))</f>
      </c>
      <c r="H13439">
        <f>IF(DATOS!$G13439&lt;&gt;"EX",0,--(COUNTIFS(DATOS!$A$2:$A$20000,DATOS!$A13439,DATOS!$D$2:$D$20000,DATOS!$D13439,DATOS!$E$2:$E$20000,DATOS!$E13439,DATOS!$I$2:$I$20000,DATOS!$I13439,DATOS!$G$2:$G$20000,"OR")=0))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DATOS!$A$2:$A$20000,DATOS!$A13440,DATOS!$D$2:$D$20000,DATOS!$D13440,DATOS!$E$2:$E$20000,DATOS!$E13440,DATOS!$I$2:$I$20000,DATOS!$I13440,DATOS!$G$2:$G$20000,"EX")=0),0))))</f>
      </c>
      <c r="H13440">
        <f>IF(DATOS!$G13440&lt;&gt;"EX",0,--(COUNTIFS(DATOS!$A$2:$A$20000,DATOS!$A13440,DATOS!$D$2:$D$20000,DATOS!$D13440,DATOS!$E$2:$E$20000,DATOS!$E13440,DATOS!$I$2:$I$20000,DATOS!$I13440,DATOS!$G$2:$G$20000,"OR")=0))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DATOS!$A$2:$A$20000,DATOS!$A13441,DATOS!$D$2:$D$20000,DATOS!$D13441,DATOS!$E$2:$E$20000,DATOS!$E13441,DATOS!$I$2:$I$20000,DATOS!$I13441,DATOS!$G$2:$G$20000,"EX")=0),0))))</f>
      </c>
      <c r="H13441">
        <f>IF(DATOS!$G13441&lt;&gt;"EX",0,--(COUNTIFS(DATOS!$A$2:$A$20000,DATOS!$A13441,DATOS!$D$2:$D$20000,DATOS!$D13441,DATOS!$E$2:$E$20000,DATOS!$E13441,DATOS!$I$2:$I$20000,DATOS!$I13441,DATOS!$G$2:$G$20000,"OR")=0))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DATOS!$A$2:$A$20000,DATOS!$A13442,DATOS!$D$2:$D$20000,DATOS!$D13442,DATOS!$E$2:$E$20000,DATOS!$E13442,DATOS!$I$2:$I$20000,DATOS!$I13442,DATOS!$G$2:$G$20000,"EX")=0),0))))</f>
      </c>
      <c r="H13442">
        <f>IF(DATOS!$G13442&lt;&gt;"EX",0,--(COUNTIFS(DATOS!$A$2:$A$20000,DATOS!$A13442,DATOS!$D$2:$D$20000,DATOS!$D13442,DATOS!$E$2:$E$20000,DATOS!$E13442,DATOS!$I$2:$I$20000,DATOS!$I13442,DATOS!$G$2:$G$20000,"OR")=0))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DATOS!$A$2:$A$20000,DATOS!$A13443,DATOS!$D$2:$D$20000,DATOS!$D13443,DATOS!$E$2:$E$20000,DATOS!$E13443,DATOS!$I$2:$I$20000,DATOS!$I13443,DATOS!$G$2:$G$20000,"EX")=0),0))))</f>
      </c>
      <c r="H13443">
        <f>IF(DATOS!$G13443&lt;&gt;"EX",0,--(COUNTIFS(DATOS!$A$2:$A$20000,DATOS!$A13443,DATOS!$D$2:$D$20000,DATOS!$D13443,DATOS!$E$2:$E$20000,DATOS!$E13443,DATOS!$I$2:$I$20000,DATOS!$I13443,DATOS!$G$2:$G$20000,"OR")=0))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DATOS!$A$2:$A$20000,DATOS!$A13444,DATOS!$D$2:$D$20000,DATOS!$D13444,DATOS!$E$2:$E$20000,DATOS!$E13444,DATOS!$I$2:$I$20000,DATOS!$I13444,DATOS!$G$2:$G$20000,"EX")=0),0))))</f>
      </c>
      <c r="H13444">
        <f>IF(DATOS!$G13444&lt;&gt;"EX",0,--(COUNTIFS(DATOS!$A$2:$A$20000,DATOS!$A13444,DATOS!$D$2:$D$20000,DATOS!$D13444,DATOS!$E$2:$E$20000,DATOS!$E13444,DATOS!$I$2:$I$20000,DATOS!$I13444,DATOS!$G$2:$G$20000,"OR")=0))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DATOS!$A$2:$A$20000,DATOS!$A13445,DATOS!$D$2:$D$20000,DATOS!$D13445,DATOS!$E$2:$E$20000,DATOS!$E13445,DATOS!$I$2:$I$20000,DATOS!$I13445,DATOS!$G$2:$G$20000,"EX")=0),0))))</f>
      </c>
      <c r="H13445">
        <f>IF(DATOS!$G13445&lt;&gt;"EX",0,--(COUNTIFS(DATOS!$A$2:$A$20000,DATOS!$A13445,DATOS!$D$2:$D$20000,DATOS!$D13445,DATOS!$E$2:$E$20000,DATOS!$E13445,DATOS!$I$2:$I$20000,DATOS!$I13445,DATOS!$G$2:$G$20000,"OR")=0))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DATOS!$A$2:$A$20000,DATOS!$A13446,DATOS!$D$2:$D$20000,DATOS!$D13446,DATOS!$E$2:$E$20000,DATOS!$E13446,DATOS!$I$2:$I$20000,DATOS!$I13446,DATOS!$G$2:$G$20000,"EX")=0),0))))</f>
      </c>
      <c r="H13446">
        <f>IF(DATOS!$G13446&lt;&gt;"EX",0,--(COUNTIFS(DATOS!$A$2:$A$20000,DATOS!$A13446,DATOS!$D$2:$D$20000,DATOS!$D13446,DATOS!$E$2:$E$20000,DATOS!$E13446,DATOS!$I$2:$I$20000,DATOS!$I13446,DATOS!$G$2:$G$20000,"OR")=0))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DATOS!$A$2:$A$20000,DATOS!$A13447,DATOS!$D$2:$D$20000,DATOS!$D13447,DATOS!$E$2:$E$20000,DATOS!$E13447,DATOS!$I$2:$I$20000,DATOS!$I13447,DATOS!$G$2:$G$20000,"EX")=0),0))))</f>
      </c>
      <c r="H13447">
        <f>IF(DATOS!$G13447&lt;&gt;"EX",0,--(COUNTIFS(DATOS!$A$2:$A$20000,DATOS!$A13447,DATOS!$D$2:$D$20000,DATOS!$D13447,DATOS!$E$2:$E$20000,DATOS!$E13447,DATOS!$I$2:$I$20000,DATOS!$I13447,DATOS!$G$2:$G$20000,"OR")=0))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DATOS!$A$2:$A$20000,DATOS!$A13448,DATOS!$D$2:$D$20000,DATOS!$D13448,DATOS!$E$2:$E$20000,DATOS!$E13448,DATOS!$I$2:$I$20000,DATOS!$I13448,DATOS!$G$2:$G$20000,"EX")=0),0))))</f>
      </c>
      <c r="H13448">
        <f>IF(DATOS!$G13448&lt;&gt;"EX",0,--(COUNTIFS(DATOS!$A$2:$A$20000,DATOS!$A13448,DATOS!$D$2:$D$20000,DATOS!$D13448,DATOS!$E$2:$E$20000,DATOS!$E13448,DATOS!$I$2:$I$20000,DATOS!$I13448,DATOS!$G$2:$G$20000,"OR")=0))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DATOS!$A$2:$A$20000,DATOS!$A13449,DATOS!$D$2:$D$20000,DATOS!$D13449,DATOS!$E$2:$E$20000,DATOS!$E13449,DATOS!$I$2:$I$20000,DATOS!$I13449,DATOS!$G$2:$G$20000,"EX")=0),0))))</f>
      </c>
      <c r="H13449">
        <f>IF(DATOS!$G13449&lt;&gt;"EX",0,--(COUNTIFS(DATOS!$A$2:$A$20000,DATOS!$A13449,DATOS!$D$2:$D$20000,DATOS!$D13449,DATOS!$E$2:$E$20000,DATOS!$E13449,DATOS!$I$2:$I$20000,DATOS!$I13449,DATOS!$G$2:$G$20000,"OR")=0))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DATOS!$A$2:$A$20000,DATOS!$A13450,DATOS!$D$2:$D$20000,DATOS!$D13450,DATOS!$E$2:$E$20000,DATOS!$E13450,DATOS!$I$2:$I$20000,DATOS!$I13450,DATOS!$G$2:$G$20000,"EX")=0),0))))</f>
      </c>
      <c r="H13450">
        <f>IF(DATOS!$G13450&lt;&gt;"EX",0,--(COUNTIFS(DATOS!$A$2:$A$20000,DATOS!$A13450,DATOS!$D$2:$D$20000,DATOS!$D13450,DATOS!$E$2:$E$20000,DATOS!$E13450,DATOS!$I$2:$I$20000,DATOS!$I13450,DATOS!$G$2:$G$20000,"OR")=0))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DATOS!$A$2:$A$20000,DATOS!$A13451,DATOS!$D$2:$D$20000,DATOS!$D13451,DATOS!$E$2:$E$20000,DATOS!$E13451,DATOS!$I$2:$I$20000,DATOS!$I13451,DATOS!$G$2:$G$20000,"EX")=0),0))))</f>
      </c>
      <c r="H13451">
        <f>IF(DATOS!$G13451&lt;&gt;"EX",0,--(COUNTIFS(DATOS!$A$2:$A$20000,DATOS!$A13451,DATOS!$D$2:$D$20000,DATOS!$D13451,DATOS!$E$2:$E$20000,DATOS!$E13451,DATOS!$I$2:$I$20000,DATOS!$I13451,DATOS!$G$2:$G$20000,"OR")=0))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DATOS!$A$2:$A$20000,DATOS!$A13452,DATOS!$D$2:$D$20000,DATOS!$D13452,DATOS!$E$2:$E$20000,DATOS!$E13452,DATOS!$I$2:$I$20000,DATOS!$I13452,DATOS!$G$2:$G$20000,"EX")=0),0))))</f>
      </c>
      <c r="H13452">
        <f>IF(DATOS!$G13452&lt;&gt;"EX",0,--(COUNTIFS(DATOS!$A$2:$A$20000,DATOS!$A13452,DATOS!$D$2:$D$20000,DATOS!$D13452,DATOS!$E$2:$E$20000,DATOS!$E13452,DATOS!$I$2:$I$20000,DATOS!$I13452,DATOS!$G$2:$G$20000,"OR")=0))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DATOS!$A$2:$A$20000,DATOS!$A13453,DATOS!$D$2:$D$20000,DATOS!$D13453,DATOS!$E$2:$E$20000,DATOS!$E13453,DATOS!$I$2:$I$20000,DATOS!$I13453,DATOS!$G$2:$G$20000,"EX")=0),0))))</f>
      </c>
      <c r="H13453">
        <f>IF(DATOS!$G13453&lt;&gt;"EX",0,--(COUNTIFS(DATOS!$A$2:$A$20000,DATOS!$A13453,DATOS!$D$2:$D$20000,DATOS!$D13453,DATOS!$E$2:$E$20000,DATOS!$E13453,DATOS!$I$2:$I$20000,DATOS!$I13453,DATOS!$G$2:$G$20000,"OR")=0))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DATOS!$A$2:$A$20000,DATOS!$A13454,DATOS!$D$2:$D$20000,DATOS!$D13454,DATOS!$E$2:$E$20000,DATOS!$E13454,DATOS!$I$2:$I$20000,DATOS!$I13454,DATOS!$G$2:$G$20000,"EX")=0),0))))</f>
      </c>
      <c r="H13454">
        <f>IF(DATOS!$G13454&lt;&gt;"EX",0,--(COUNTIFS(DATOS!$A$2:$A$20000,DATOS!$A13454,DATOS!$D$2:$D$20000,DATOS!$D13454,DATOS!$E$2:$E$20000,DATOS!$E13454,DATOS!$I$2:$I$20000,DATOS!$I13454,DATOS!$G$2:$G$20000,"OR")=0))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DATOS!$A$2:$A$20000,DATOS!$A13455,DATOS!$D$2:$D$20000,DATOS!$D13455,DATOS!$E$2:$E$20000,DATOS!$E13455,DATOS!$I$2:$I$20000,DATOS!$I13455,DATOS!$G$2:$G$20000,"EX")=0),0))))</f>
      </c>
      <c r="H13455">
        <f>IF(DATOS!$G13455&lt;&gt;"EX",0,--(COUNTIFS(DATOS!$A$2:$A$20000,DATOS!$A13455,DATOS!$D$2:$D$20000,DATOS!$D13455,DATOS!$E$2:$E$20000,DATOS!$E13455,DATOS!$I$2:$I$20000,DATOS!$I13455,DATOS!$G$2:$G$20000,"OR")=0))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DATOS!$A$2:$A$20000,DATOS!$A13456,DATOS!$D$2:$D$20000,DATOS!$D13456,DATOS!$E$2:$E$20000,DATOS!$E13456,DATOS!$I$2:$I$20000,DATOS!$I13456,DATOS!$G$2:$G$20000,"EX")=0),0))))</f>
      </c>
      <c r="H13456">
        <f>IF(DATOS!$G13456&lt;&gt;"EX",0,--(COUNTIFS(DATOS!$A$2:$A$20000,DATOS!$A13456,DATOS!$D$2:$D$20000,DATOS!$D13456,DATOS!$E$2:$E$20000,DATOS!$E13456,DATOS!$I$2:$I$20000,DATOS!$I13456,DATOS!$G$2:$G$20000,"OR")=0))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DATOS!$A$2:$A$20000,DATOS!$A13457,DATOS!$D$2:$D$20000,DATOS!$D13457,DATOS!$E$2:$E$20000,DATOS!$E13457,DATOS!$I$2:$I$20000,DATOS!$I13457,DATOS!$G$2:$G$20000,"EX")=0),0))))</f>
      </c>
      <c r="H13457">
        <f>IF(DATOS!$G13457&lt;&gt;"EX",0,--(COUNTIFS(DATOS!$A$2:$A$20000,DATOS!$A13457,DATOS!$D$2:$D$20000,DATOS!$D13457,DATOS!$E$2:$E$20000,DATOS!$E13457,DATOS!$I$2:$I$20000,DATOS!$I13457,DATOS!$G$2:$G$20000,"OR")=0))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DATOS!$A$2:$A$20000,DATOS!$A13458,DATOS!$D$2:$D$20000,DATOS!$D13458,DATOS!$E$2:$E$20000,DATOS!$E13458,DATOS!$I$2:$I$20000,DATOS!$I13458,DATOS!$G$2:$G$20000,"EX")=0),0))))</f>
      </c>
      <c r="H13458">
        <f>IF(DATOS!$G13458&lt;&gt;"EX",0,--(COUNTIFS(DATOS!$A$2:$A$20000,DATOS!$A13458,DATOS!$D$2:$D$20000,DATOS!$D13458,DATOS!$E$2:$E$20000,DATOS!$E13458,DATOS!$I$2:$I$20000,DATOS!$I13458,DATOS!$G$2:$G$20000,"OR")=0))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DATOS!$A$2:$A$20000,DATOS!$A13459,DATOS!$D$2:$D$20000,DATOS!$D13459,DATOS!$E$2:$E$20000,DATOS!$E13459,DATOS!$I$2:$I$20000,DATOS!$I13459,DATOS!$G$2:$G$20000,"EX")=0),0))))</f>
      </c>
      <c r="H13459">
        <f>IF(DATOS!$G13459&lt;&gt;"EX",0,--(COUNTIFS(DATOS!$A$2:$A$20000,DATOS!$A13459,DATOS!$D$2:$D$20000,DATOS!$D13459,DATOS!$E$2:$E$20000,DATOS!$E13459,DATOS!$I$2:$I$20000,DATOS!$I13459,DATOS!$G$2:$G$20000,"OR")=0))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DATOS!$A$2:$A$20000,DATOS!$A13460,DATOS!$D$2:$D$20000,DATOS!$D13460,DATOS!$E$2:$E$20000,DATOS!$E13460,DATOS!$I$2:$I$20000,DATOS!$I13460,DATOS!$G$2:$G$20000,"EX")=0),0))))</f>
      </c>
      <c r="H13460">
        <f>IF(DATOS!$G13460&lt;&gt;"EX",0,--(COUNTIFS(DATOS!$A$2:$A$20000,DATOS!$A13460,DATOS!$D$2:$D$20000,DATOS!$D13460,DATOS!$E$2:$E$20000,DATOS!$E13460,DATOS!$I$2:$I$20000,DATOS!$I13460,DATOS!$G$2:$G$20000,"OR")=0))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DATOS!$A$2:$A$20000,DATOS!$A13461,DATOS!$D$2:$D$20000,DATOS!$D13461,DATOS!$E$2:$E$20000,DATOS!$E13461,DATOS!$I$2:$I$20000,DATOS!$I13461,DATOS!$G$2:$G$20000,"EX")=0),0))))</f>
      </c>
      <c r="H13461">
        <f>IF(DATOS!$G13461&lt;&gt;"EX",0,--(COUNTIFS(DATOS!$A$2:$A$20000,DATOS!$A13461,DATOS!$D$2:$D$20000,DATOS!$D13461,DATOS!$E$2:$E$20000,DATOS!$E13461,DATOS!$I$2:$I$20000,DATOS!$I13461,DATOS!$G$2:$G$20000,"OR")=0))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DATOS!$A$2:$A$20000,DATOS!$A13462,DATOS!$D$2:$D$20000,DATOS!$D13462,DATOS!$E$2:$E$20000,DATOS!$E13462,DATOS!$I$2:$I$20000,DATOS!$I13462,DATOS!$G$2:$G$20000,"EX")=0),0))))</f>
      </c>
      <c r="H13462">
        <f>IF(DATOS!$G13462&lt;&gt;"EX",0,--(COUNTIFS(DATOS!$A$2:$A$20000,DATOS!$A13462,DATOS!$D$2:$D$20000,DATOS!$D13462,DATOS!$E$2:$E$20000,DATOS!$E13462,DATOS!$I$2:$I$20000,DATOS!$I13462,DATOS!$G$2:$G$20000,"OR")=0))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DATOS!$A$2:$A$20000,DATOS!$A13463,DATOS!$D$2:$D$20000,DATOS!$D13463,DATOS!$E$2:$E$20000,DATOS!$E13463,DATOS!$I$2:$I$20000,DATOS!$I13463,DATOS!$G$2:$G$20000,"EX")=0),0))))</f>
      </c>
      <c r="H13463">
        <f>IF(DATOS!$G13463&lt;&gt;"EX",0,--(COUNTIFS(DATOS!$A$2:$A$20000,DATOS!$A13463,DATOS!$D$2:$D$20000,DATOS!$D13463,DATOS!$E$2:$E$20000,DATOS!$E13463,DATOS!$I$2:$I$20000,DATOS!$I13463,DATOS!$G$2:$G$20000,"OR")=0))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DATOS!$A$2:$A$20000,DATOS!$A13464,DATOS!$D$2:$D$20000,DATOS!$D13464,DATOS!$E$2:$E$20000,DATOS!$E13464,DATOS!$I$2:$I$20000,DATOS!$I13464,DATOS!$G$2:$G$20000,"EX")=0),0))))</f>
      </c>
      <c r="H13464">
        <f>IF(DATOS!$G13464&lt;&gt;"EX",0,--(COUNTIFS(DATOS!$A$2:$A$20000,DATOS!$A13464,DATOS!$D$2:$D$20000,DATOS!$D13464,DATOS!$E$2:$E$20000,DATOS!$E13464,DATOS!$I$2:$I$20000,DATOS!$I13464,DATOS!$G$2:$G$20000,"OR")=0))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DATOS!$A$2:$A$20000,DATOS!$A13465,DATOS!$D$2:$D$20000,DATOS!$D13465,DATOS!$E$2:$E$20000,DATOS!$E13465,DATOS!$I$2:$I$20000,DATOS!$I13465,DATOS!$G$2:$G$20000,"EX")=0),0))))</f>
      </c>
      <c r="H13465">
        <f>IF(DATOS!$G13465&lt;&gt;"EX",0,--(COUNTIFS(DATOS!$A$2:$A$20000,DATOS!$A13465,DATOS!$D$2:$D$20000,DATOS!$D13465,DATOS!$E$2:$E$20000,DATOS!$E13465,DATOS!$I$2:$I$20000,DATOS!$I13465,DATOS!$G$2:$G$20000,"OR")=0))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DATOS!$A$2:$A$20000,DATOS!$A13466,DATOS!$D$2:$D$20000,DATOS!$D13466,DATOS!$E$2:$E$20000,DATOS!$E13466,DATOS!$I$2:$I$20000,DATOS!$I13466,DATOS!$G$2:$G$20000,"EX")=0),0))))</f>
      </c>
      <c r="H13466">
        <f>IF(DATOS!$G13466&lt;&gt;"EX",0,--(COUNTIFS(DATOS!$A$2:$A$20000,DATOS!$A13466,DATOS!$D$2:$D$20000,DATOS!$D13466,DATOS!$E$2:$E$20000,DATOS!$E13466,DATOS!$I$2:$I$20000,DATOS!$I13466,DATOS!$G$2:$G$20000,"OR")=0))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DATOS!$A$2:$A$20000,DATOS!$A13467,DATOS!$D$2:$D$20000,DATOS!$D13467,DATOS!$E$2:$E$20000,DATOS!$E13467,DATOS!$I$2:$I$20000,DATOS!$I13467,DATOS!$G$2:$G$20000,"EX")=0),0))))</f>
      </c>
      <c r="H13467">
        <f>IF(DATOS!$G13467&lt;&gt;"EX",0,--(COUNTIFS(DATOS!$A$2:$A$20000,DATOS!$A13467,DATOS!$D$2:$D$20000,DATOS!$D13467,DATOS!$E$2:$E$20000,DATOS!$E13467,DATOS!$I$2:$I$20000,DATOS!$I13467,DATOS!$G$2:$G$20000,"OR")=0))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DATOS!$A$2:$A$20000,DATOS!$A13468,DATOS!$D$2:$D$20000,DATOS!$D13468,DATOS!$E$2:$E$20000,DATOS!$E13468,DATOS!$I$2:$I$20000,DATOS!$I13468,DATOS!$G$2:$G$20000,"EX")=0),0))))</f>
      </c>
      <c r="H13468">
        <f>IF(DATOS!$G13468&lt;&gt;"EX",0,--(COUNTIFS(DATOS!$A$2:$A$20000,DATOS!$A13468,DATOS!$D$2:$D$20000,DATOS!$D13468,DATOS!$E$2:$E$20000,DATOS!$E13468,DATOS!$I$2:$I$20000,DATOS!$I13468,DATOS!$G$2:$G$20000,"OR")=0))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DATOS!$A$2:$A$20000,DATOS!$A13469,DATOS!$D$2:$D$20000,DATOS!$D13469,DATOS!$E$2:$E$20000,DATOS!$E13469,DATOS!$I$2:$I$20000,DATOS!$I13469,DATOS!$G$2:$G$20000,"EX")=0),0))))</f>
      </c>
      <c r="H13469">
        <f>IF(DATOS!$G13469&lt;&gt;"EX",0,--(COUNTIFS(DATOS!$A$2:$A$20000,DATOS!$A13469,DATOS!$D$2:$D$20000,DATOS!$D13469,DATOS!$E$2:$E$20000,DATOS!$E13469,DATOS!$I$2:$I$20000,DATOS!$I13469,DATOS!$G$2:$G$20000,"OR")=0))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DATOS!$A$2:$A$20000,DATOS!$A13470,DATOS!$D$2:$D$20000,DATOS!$D13470,DATOS!$E$2:$E$20000,DATOS!$E13470,DATOS!$I$2:$I$20000,DATOS!$I13470,DATOS!$G$2:$G$20000,"EX")=0),0))))</f>
      </c>
      <c r="H13470">
        <f>IF(DATOS!$G13470&lt;&gt;"EX",0,--(COUNTIFS(DATOS!$A$2:$A$20000,DATOS!$A13470,DATOS!$D$2:$D$20000,DATOS!$D13470,DATOS!$E$2:$E$20000,DATOS!$E13470,DATOS!$I$2:$I$20000,DATOS!$I13470,DATOS!$G$2:$G$20000,"OR")=0))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DATOS!$A$2:$A$20000,DATOS!$A13471,DATOS!$D$2:$D$20000,DATOS!$D13471,DATOS!$E$2:$E$20000,DATOS!$E13471,DATOS!$I$2:$I$20000,DATOS!$I13471,DATOS!$G$2:$G$20000,"EX")=0),0))))</f>
      </c>
      <c r="H13471">
        <f>IF(DATOS!$G13471&lt;&gt;"EX",0,--(COUNTIFS(DATOS!$A$2:$A$20000,DATOS!$A13471,DATOS!$D$2:$D$20000,DATOS!$D13471,DATOS!$E$2:$E$20000,DATOS!$E13471,DATOS!$I$2:$I$20000,DATOS!$I13471,DATOS!$G$2:$G$20000,"OR")=0))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DATOS!$A$2:$A$20000,DATOS!$A13472,DATOS!$D$2:$D$20000,DATOS!$D13472,DATOS!$E$2:$E$20000,DATOS!$E13472,DATOS!$I$2:$I$20000,DATOS!$I13472,DATOS!$G$2:$G$20000,"EX")=0),0))))</f>
      </c>
      <c r="H13472">
        <f>IF(DATOS!$G13472&lt;&gt;"EX",0,--(COUNTIFS(DATOS!$A$2:$A$20000,DATOS!$A13472,DATOS!$D$2:$D$20000,DATOS!$D13472,DATOS!$E$2:$E$20000,DATOS!$E13472,DATOS!$I$2:$I$20000,DATOS!$I13472,DATOS!$G$2:$G$20000,"OR")=0))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DATOS!$A$2:$A$20000,DATOS!$A13473,DATOS!$D$2:$D$20000,DATOS!$D13473,DATOS!$E$2:$E$20000,DATOS!$E13473,DATOS!$I$2:$I$20000,DATOS!$I13473,DATOS!$G$2:$G$20000,"EX")=0),0))))</f>
      </c>
      <c r="H13473">
        <f>IF(DATOS!$G13473&lt;&gt;"EX",0,--(COUNTIFS(DATOS!$A$2:$A$20000,DATOS!$A13473,DATOS!$D$2:$D$20000,DATOS!$D13473,DATOS!$E$2:$E$20000,DATOS!$E13473,DATOS!$I$2:$I$20000,DATOS!$I13473,DATOS!$G$2:$G$20000,"OR")=0))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DATOS!$A$2:$A$20000,DATOS!$A13474,DATOS!$D$2:$D$20000,DATOS!$D13474,DATOS!$E$2:$E$20000,DATOS!$E13474,DATOS!$I$2:$I$20000,DATOS!$I13474,DATOS!$G$2:$G$20000,"EX")=0),0))))</f>
      </c>
      <c r="H13474">
        <f>IF(DATOS!$G13474&lt;&gt;"EX",0,--(COUNTIFS(DATOS!$A$2:$A$20000,DATOS!$A13474,DATOS!$D$2:$D$20000,DATOS!$D13474,DATOS!$E$2:$E$20000,DATOS!$E13474,DATOS!$I$2:$I$20000,DATOS!$I13474,DATOS!$G$2:$G$20000,"OR")=0))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DATOS!$A$2:$A$20000,DATOS!$A13475,DATOS!$D$2:$D$20000,DATOS!$D13475,DATOS!$E$2:$E$20000,DATOS!$E13475,DATOS!$I$2:$I$20000,DATOS!$I13475,DATOS!$G$2:$G$20000,"EX")=0),0))))</f>
      </c>
      <c r="H13475">
        <f>IF(DATOS!$G13475&lt;&gt;"EX",0,--(COUNTIFS(DATOS!$A$2:$A$20000,DATOS!$A13475,DATOS!$D$2:$D$20000,DATOS!$D13475,DATOS!$E$2:$E$20000,DATOS!$E13475,DATOS!$I$2:$I$20000,DATOS!$I13475,DATOS!$G$2:$G$20000,"OR")=0))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DATOS!$A$2:$A$20000,DATOS!$A13476,DATOS!$D$2:$D$20000,DATOS!$D13476,DATOS!$E$2:$E$20000,DATOS!$E13476,DATOS!$I$2:$I$20000,DATOS!$I13476,DATOS!$G$2:$G$20000,"EX")=0),0))))</f>
      </c>
      <c r="H13476">
        <f>IF(DATOS!$G13476&lt;&gt;"EX",0,--(COUNTIFS(DATOS!$A$2:$A$20000,DATOS!$A13476,DATOS!$D$2:$D$20000,DATOS!$D13476,DATOS!$E$2:$E$20000,DATOS!$E13476,DATOS!$I$2:$I$20000,DATOS!$I13476,DATOS!$G$2:$G$20000,"OR")=0))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DATOS!$A$2:$A$20000,DATOS!$A13477,DATOS!$D$2:$D$20000,DATOS!$D13477,DATOS!$E$2:$E$20000,DATOS!$E13477,DATOS!$I$2:$I$20000,DATOS!$I13477,DATOS!$G$2:$G$20000,"EX")=0),0))))</f>
      </c>
      <c r="H13477">
        <f>IF(DATOS!$G13477&lt;&gt;"EX",0,--(COUNTIFS(DATOS!$A$2:$A$20000,DATOS!$A13477,DATOS!$D$2:$D$20000,DATOS!$D13477,DATOS!$E$2:$E$20000,DATOS!$E13477,DATOS!$I$2:$I$20000,DATOS!$I13477,DATOS!$G$2:$G$20000,"OR")=0))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DATOS!$A$2:$A$20000,DATOS!$A13478,DATOS!$D$2:$D$20000,DATOS!$D13478,DATOS!$E$2:$E$20000,DATOS!$E13478,DATOS!$I$2:$I$20000,DATOS!$I13478,DATOS!$G$2:$G$20000,"EX")=0),0))))</f>
      </c>
      <c r="H13478">
        <f>IF(DATOS!$G13478&lt;&gt;"EX",0,--(COUNTIFS(DATOS!$A$2:$A$20000,DATOS!$A13478,DATOS!$D$2:$D$20000,DATOS!$D13478,DATOS!$E$2:$E$20000,DATOS!$E13478,DATOS!$I$2:$I$20000,DATOS!$I13478,DATOS!$G$2:$G$20000,"OR")=0))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DATOS!$A$2:$A$20000,DATOS!$A13479,DATOS!$D$2:$D$20000,DATOS!$D13479,DATOS!$E$2:$E$20000,DATOS!$E13479,DATOS!$I$2:$I$20000,DATOS!$I13479,DATOS!$G$2:$G$20000,"EX")=0),0))))</f>
      </c>
      <c r="H13479">
        <f>IF(DATOS!$G13479&lt;&gt;"EX",0,--(COUNTIFS(DATOS!$A$2:$A$20000,DATOS!$A13479,DATOS!$D$2:$D$20000,DATOS!$D13479,DATOS!$E$2:$E$20000,DATOS!$E13479,DATOS!$I$2:$I$20000,DATOS!$I13479,DATOS!$G$2:$G$20000,"OR")=0))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DATOS!$A$2:$A$20000,DATOS!$A13480,DATOS!$D$2:$D$20000,DATOS!$D13480,DATOS!$E$2:$E$20000,DATOS!$E13480,DATOS!$I$2:$I$20000,DATOS!$I13480,DATOS!$G$2:$G$20000,"EX")=0),0))))</f>
      </c>
      <c r="H13480">
        <f>IF(DATOS!$G13480&lt;&gt;"EX",0,--(COUNTIFS(DATOS!$A$2:$A$20000,DATOS!$A13480,DATOS!$D$2:$D$20000,DATOS!$D13480,DATOS!$E$2:$E$20000,DATOS!$E13480,DATOS!$I$2:$I$20000,DATOS!$I13480,DATOS!$G$2:$G$20000,"OR")=0))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DATOS!$A$2:$A$20000,DATOS!$A13481,DATOS!$D$2:$D$20000,DATOS!$D13481,DATOS!$E$2:$E$20000,DATOS!$E13481,DATOS!$I$2:$I$20000,DATOS!$I13481,DATOS!$G$2:$G$20000,"EX")=0),0))))</f>
      </c>
      <c r="H13481">
        <f>IF(DATOS!$G13481&lt;&gt;"EX",0,--(COUNTIFS(DATOS!$A$2:$A$20000,DATOS!$A13481,DATOS!$D$2:$D$20000,DATOS!$D13481,DATOS!$E$2:$E$20000,DATOS!$E13481,DATOS!$I$2:$I$20000,DATOS!$I13481,DATOS!$G$2:$G$20000,"OR")=0))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DATOS!$A$2:$A$20000,DATOS!$A13482,DATOS!$D$2:$D$20000,DATOS!$D13482,DATOS!$E$2:$E$20000,DATOS!$E13482,DATOS!$I$2:$I$20000,DATOS!$I13482,DATOS!$G$2:$G$20000,"EX")=0),0))))</f>
      </c>
      <c r="H13482">
        <f>IF(DATOS!$G13482&lt;&gt;"EX",0,--(COUNTIFS(DATOS!$A$2:$A$20000,DATOS!$A13482,DATOS!$D$2:$D$20000,DATOS!$D13482,DATOS!$E$2:$E$20000,DATOS!$E13482,DATOS!$I$2:$I$20000,DATOS!$I13482,DATOS!$G$2:$G$20000,"OR")=0))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DATOS!$A$2:$A$20000,DATOS!$A13483,DATOS!$D$2:$D$20000,DATOS!$D13483,DATOS!$E$2:$E$20000,DATOS!$E13483,DATOS!$I$2:$I$20000,DATOS!$I13483,DATOS!$G$2:$G$20000,"EX")=0),0))))</f>
      </c>
      <c r="H13483">
        <f>IF(DATOS!$G13483&lt;&gt;"EX",0,--(COUNTIFS(DATOS!$A$2:$A$20000,DATOS!$A13483,DATOS!$D$2:$D$20000,DATOS!$D13483,DATOS!$E$2:$E$20000,DATOS!$E13483,DATOS!$I$2:$I$20000,DATOS!$I13483,DATOS!$G$2:$G$20000,"OR")=0))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DATOS!$A$2:$A$20000,DATOS!$A13484,DATOS!$D$2:$D$20000,DATOS!$D13484,DATOS!$E$2:$E$20000,DATOS!$E13484,DATOS!$I$2:$I$20000,DATOS!$I13484,DATOS!$G$2:$G$20000,"EX")=0),0))))</f>
      </c>
      <c r="H13484">
        <f>IF(DATOS!$G13484&lt;&gt;"EX",0,--(COUNTIFS(DATOS!$A$2:$A$20000,DATOS!$A13484,DATOS!$D$2:$D$20000,DATOS!$D13484,DATOS!$E$2:$E$20000,DATOS!$E13484,DATOS!$I$2:$I$20000,DATOS!$I13484,DATOS!$G$2:$G$20000,"OR")=0))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DATOS!$A$2:$A$20000,DATOS!$A13485,DATOS!$D$2:$D$20000,DATOS!$D13485,DATOS!$E$2:$E$20000,DATOS!$E13485,DATOS!$I$2:$I$20000,DATOS!$I13485,DATOS!$G$2:$G$20000,"EX")=0),0))))</f>
      </c>
      <c r="H13485">
        <f>IF(DATOS!$G13485&lt;&gt;"EX",0,--(COUNTIFS(DATOS!$A$2:$A$20000,DATOS!$A13485,DATOS!$D$2:$D$20000,DATOS!$D13485,DATOS!$E$2:$E$20000,DATOS!$E13485,DATOS!$I$2:$I$20000,DATOS!$I13485,DATOS!$G$2:$G$20000,"OR")=0))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DATOS!$A$2:$A$20000,DATOS!$A13486,DATOS!$D$2:$D$20000,DATOS!$D13486,DATOS!$E$2:$E$20000,DATOS!$E13486,DATOS!$I$2:$I$20000,DATOS!$I13486,DATOS!$G$2:$G$20000,"EX")=0),0))))</f>
      </c>
      <c r="H13486">
        <f>IF(DATOS!$G13486&lt;&gt;"EX",0,--(COUNTIFS(DATOS!$A$2:$A$20000,DATOS!$A13486,DATOS!$D$2:$D$20000,DATOS!$D13486,DATOS!$E$2:$E$20000,DATOS!$E13486,DATOS!$I$2:$I$20000,DATOS!$I13486,DATOS!$G$2:$G$20000,"OR")=0))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DATOS!$A$2:$A$20000,DATOS!$A13487,DATOS!$D$2:$D$20000,DATOS!$D13487,DATOS!$E$2:$E$20000,DATOS!$E13487,DATOS!$I$2:$I$20000,DATOS!$I13487,DATOS!$G$2:$G$20000,"EX")=0),0))))</f>
      </c>
      <c r="H13487">
        <f>IF(DATOS!$G13487&lt;&gt;"EX",0,--(COUNTIFS(DATOS!$A$2:$A$20000,DATOS!$A13487,DATOS!$D$2:$D$20000,DATOS!$D13487,DATOS!$E$2:$E$20000,DATOS!$E13487,DATOS!$I$2:$I$20000,DATOS!$I13487,DATOS!$G$2:$G$20000,"OR")=0))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DATOS!$A$2:$A$20000,DATOS!$A13488,DATOS!$D$2:$D$20000,DATOS!$D13488,DATOS!$E$2:$E$20000,DATOS!$E13488,DATOS!$I$2:$I$20000,DATOS!$I13488,DATOS!$G$2:$G$20000,"EX")=0),0))))</f>
      </c>
      <c r="H13488">
        <f>IF(DATOS!$G13488&lt;&gt;"EX",0,--(COUNTIFS(DATOS!$A$2:$A$20000,DATOS!$A13488,DATOS!$D$2:$D$20000,DATOS!$D13488,DATOS!$E$2:$E$20000,DATOS!$E13488,DATOS!$I$2:$I$20000,DATOS!$I13488,DATOS!$G$2:$G$20000,"OR")=0))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DATOS!$A$2:$A$20000,DATOS!$A13489,DATOS!$D$2:$D$20000,DATOS!$D13489,DATOS!$E$2:$E$20000,DATOS!$E13489,DATOS!$I$2:$I$20000,DATOS!$I13489,DATOS!$G$2:$G$20000,"EX")=0),0))))</f>
      </c>
      <c r="H13489">
        <f>IF(DATOS!$G13489&lt;&gt;"EX",0,--(COUNTIFS(DATOS!$A$2:$A$20000,DATOS!$A13489,DATOS!$D$2:$D$20000,DATOS!$D13489,DATOS!$E$2:$E$20000,DATOS!$E13489,DATOS!$I$2:$I$20000,DATOS!$I13489,DATOS!$G$2:$G$20000,"OR")=0))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DATOS!$A$2:$A$20000,DATOS!$A13490,DATOS!$D$2:$D$20000,DATOS!$D13490,DATOS!$E$2:$E$20000,DATOS!$E13490,DATOS!$I$2:$I$20000,DATOS!$I13490,DATOS!$G$2:$G$20000,"EX")=0),0))))</f>
      </c>
      <c r="H13490">
        <f>IF(DATOS!$G13490&lt;&gt;"EX",0,--(COUNTIFS(DATOS!$A$2:$A$20000,DATOS!$A13490,DATOS!$D$2:$D$20000,DATOS!$D13490,DATOS!$E$2:$E$20000,DATOS!$E13490,DATOS!$I$2:$I$20000,DATOS!$I13490,DATOS!$G$2:$G$20000,"OR")=0))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DATOS!$A$2:$A$20000,DATOS!$A13491,DATOS!$D$2:$D$20000,DATOS!$D13491,DATOS!$E$2:$E$20000,DATOS!$E13491,DATOS!$I$2:$I$20000,DATOS!$I13491,DATOS!$G$2:$G$20000,"EX")=0),0))))</f>
      </c>
      <c r="H13491">
        <f>IF(DATOS!$G13491&lt;&gt;"EX",0,--(COUNTIFS(DATOS!$A$2:$A$20000,DATOS!$A13491,DATOS!$D$2:$D$20000,DATOS!$D13491,DATOS!$E$2:$E$20000,DATOS!$E13491,DATOS!$I$2:$I$20000,DATOS!$I13491,DATOS!$G$2:$G$20000,"OR")=0))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DATOS!$A$2:$A$20000,DATOS!$A13492,DATOS!$D$2:$D$20000,DATOS!$D13492,DATOS!$E$2:$E$20000,DATOS!$E13492,DATOS!$I$2:$I$20000,DATOS!$I13492,DATOS!$G$2:$G$20000,"EX")=0),0))))</f>
      </c>
      <c r="H13492">
        <f>IF(DATOS!$G13492&lt;&gt;"EX",0,--(COUNTIFS(DATOS!$A$2:$A$20000,DATOS!$A13492,DATOS!$D$2:$D$20000,DATOS!$D13492,DATOS!$E$2:$E$20000,DATOS!$E13492,DATOS!$I$2:$I$20000,DATOS!$I13492,DATOS!$G$2:$G$20000,"OR")=0))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DATOS!$A$2:$A$20000,DATOS!$A13493,DATOS!$D$2:$D$20000,DATOS!$D13493,DATOS!$E$2:$E$20000,DATOS!$E13493,DATOS!$I$2:$I$20000,DATOS!$I13493,DATOS!$G$2:$G$20000,"EX")=0),0))))</f>
      </c>
      <c r="H13493">
        <f>IF(DATOS!$G13493&lt;&gt;"EX",0,--(COUNTIFS(DATOS!$A$2:$A$20000,DATOS!$A13493,DATOS!$D$2:$D$20000,DATOS!$D13493,DATOS!$E$2:$E$20000,DATOS!$E13493,DATOS!$I$2:$I$20000,DATOS!$I13493,DATOS!$G$2:$G$20000,"OR")=0))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DATOS!$A$2:$A$20000,DATOS!$A13494,DATOS!$D$2:$D$20000,DATOS!$D13494,DATOS!$E$2:$E$20000,DATOS!$E13494,DATOS!$I$2:$I$20000,DATOS!$I13494,DATOS!$G$2:$G$20000,"EX")=0),0))))</f>
      </c>
      <c r="H13494">
        <f>IF(DATOS!$G13494&lt;&gt;"EX",0,--(COUNTIFS(DATOS!$A$2:$A$20000,DATOS!$A13494,DATOS!$D$2:$D$20000,DATOS!$D13494,DATOS!$E$2:$E$20000,DATOS!$E13494,DATOS!$I$2:$I$20000,DATOS!$I13494,DATOS!$G$2:$G$20000,"OR")=0))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DATOS!$A$2:$A$20000,DATOS!$A13495,DATOS!$D$2:$D$20000,DATOS!$D13495,DATOS!$E$2:$E$20000,DATOS!$E13495,DATOS!$I$2:$I$20000,DATOS!$I13495,DATOS!$G$2:$G$20000,"EX")=0),0))))</f>
      </c>
      <c r="H13495">
        <f>IF(DATOS!$G13495&lt;&gt;"EX",0,--(COUNTIFS(DATOS!$A$2:$A$20000,DATOS!$A13495,DATOS!$D$2:$D$20000,DATOS!$D13495,DATOS!$E$2:$E$20000,DATOS!$E13495,DATOS!$I$2:$I$20000,DATOS!$I13495,DATOS!$G$2:$G$20000,"OR")=0))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DATOS!$A$2:$A$20000,DATOS!$A13496,DATOS!$D$2:$D$20000,DATOS!$D13496,DATOS!$E$2:$E$20000,DATOS!$E13496,DATOS!$I$2:$I$20000,DATOS!$I13496,DATOS!$G$2:$G$20000,"EX")=0),0))))</f>
      </c>
      <c r="H13496">
        <f>IF(DATOS!$G13496&lt;&gt;"EX",0,--(COUNTIFS(DATOS!$A$2:$A$20000,DATOS!$A13496,DATOS!$D$2:$D$20000,DATOS!$D13496,DATOS!$E$2:$E$20000,DATOS!$E13496,DATOS!$I$2:$I$20000,DATOS!$I13496,DATOS!$G$2:$G$20000,"OR")=0))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DATOS!$A$2:$A$20000,DATOS!$A13497,DATOS!$D$2:$D$20000,DATOS!$D13497,DATOS!$E$2:$E$20000,DATOS!$E13497,DATOS!$I$2:$I$20000,DATOS!$I13497,DATOS!$G$2:$G$20000,"EX")=0),0))))</f>
      </c>
      <c r="H13497">
        <f>IF(DATOS!$G13497&lt;&gt;"EX",0,--(COUNTIFS(DATOS!$A$2:$A$20000,DATOS!$A13497,DATOS!$D$2:$D$20000,DATOS!$D13497,DATOS!$E$2:$E$20000,DATOS!$E13497,DATOS!$I$2:$I$20000,DATOS!$I13497,DATOS!$G$2:$G$20000,"OR")=0))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DATOS!$A$2:$A$20000,DATOS!$A13498,DATOS!$D$2:$D$20000,DATOS!$D13498,DATOS!$E$2:$E$20000,DATOS!$E13498,DATOS!$I$2:$I$20000,DATOS!$I13498,DATOS!$G$2:$G$20000,"EX")=0),0))))</f>
      </c>
      <c r="H13498">
        <f>IF(DATOS!$G13498&lt;&gt;"EX",0,--(COUNTIFS(DATOS!$A$2:$A$20000,DATOS!$A13498,DATOS!$D$2:$D$20000,DATOS!$D13498,DATOS!$E$2:$E$20000,DATOS!$E13498,DATOS!$I$2:$I$20000,DATOS!$I13498,DATOS!$G$2:$G$20000,"OR")=0))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DATOS!$A$2:$A$20000,DATOS!$A13499,DATOS!$D$2:$D$20000,DATOS!$D13499,DATOS!$E$2:$E$20000,DATOS!$E13499,DATOS!$I$2:$I$20000,DATOS!$I13499,DATOS!$G$2:$G$20000,"EX")=0),0))))</f>
      </c>
      <c r="H13499">
        <f>IF(DATOS!$G13499&lt;&gt;"EX",0,--(COUNTIFS(DATOS!$A$2:$A$20000,DATOS!$A13499,DATOS!$D$2:$D$20000,DATOS!$D13499,DATOS!$E$2:$E$20000,DATOS!$E13499,DATOS!$I$2:$I$20000,DATOS!$I13499,DATOS!$G$2:$G$20000,"OR")=0))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DATOS!$A$2:$A$20000,DATOS!$A13500,DATOS!$D$2:$D$20000,DATOS!$D13500,DATOS!$E$2:$E$20000,DATOS!$E13500,DATOS!$I$2:$I$20000,DATOS!$I13500,DATOS!$G$2:$G$20000,"EX")=0),0))))</f>
      </c>
      <c r="H13500">
        <f>IF(DATOS!$G13500&lt;&gt;"EX",0,--(COUNTIFS(DATOS!$A$2:$A$20000,DATOS!$A13500,DATOS!$D$2:$D$20000,DATOS!$D13500,DATOS!$E$2:$E$20000,DATOS!$E13500,DATOS!$I$2:$I$20000,DATOS!$I13500,DATOS!$G$2:$G$20000,"OR")=0))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DATOS!$A$2:$A$20000,DATOS!$A13501,DATOS!$D$2:$D$20000,DATOS!$D13501,DATOS!$E$2:$E$20000,DATOS!$E13501,DATOS!$I$2:$I$20000,DATOS!$I13501,DATOS!$G$2:$G$20000,"EX")=0),0))))</f>
      </c>
      <c r="H13501">
        <f>IF(DATOS!$G13501&lt;&gt;"EX",0,--(COUNTIFS(DATOS!$A$2:$A$20000,DATOS!$A13501,DATOS!$D$2:$D$20000,DATOS!$D13501,DATOS!$E$2:$E$20000,DATOS!$E13501,DATOS!$I$2:$I$20000,DATOS!$I13501,DATOS!$G$2:$G$20000,"OR")=0))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DATOS!$A$2:$A$20000,DATOS!$A13502,DATOS!$D$2:$D$20000,DATOS!$D13502,DATOS!$E$2:$E$20000,DATOS!$E13502,DATOS!$I$2:$I$20000,DATOS!$I13502,DATOS!$G$2:$G$20000,"EX")=0),0))))</f>
      </c>
      <c r="H13502">
        <f>IF(DATOS!$G13502&lt;&gt;"EX",0,--(COUNTIFS(DATOS!$A$2:$A$20000,DATOS!$A13502,DATOS!$D$2:$D$20000,DATOS!$D13502,DATOS!$E$2:$E$20000,DATOS!$E13502,DATOS!$I$2:$I$20000,DATOS!$I13502,DATOS!$G$2:$G$20000,"OR")=0))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DATOS!$A$2:$A$20000,DATOS!$A13503,DATOS!$D$2:$D$20000,DATOS!$D13503,DATOS!$E$2:$E$20000,DATOS!$E13503,DATOS!$I$2:$I$20000,DATOS!$I13503,DATOS!$G$2:$G$20000,"EX")=0),0))))</f>
      </c>
      <c r="H13503">
        <f>IF(DATOS!$G13503&lt;&gt;"EX",0,--(COUNTIFS(DATOS!$A$2:$A$20000,DATOS!$A13503,DATOS!$D$2:$D$20000,DATOS!$D13503,DATOS!$E$2:$E$20000,DATOS!$E13503,DATOS!$I$2:$I$20000,DATOS!$I13503,DATOS!$G$2:$G$20000,"OR")=0))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DATOS!$A$2:$A$20000,DATOS!$A13504,DATOS!$D$2:$D$20000,DATOS!$D13504,DATOS!$E$2:$E$20000,DATOS!$E13504,DATOS!$I$2:$I$20000,DATOS!$I13504,DATOS!$G$2:$G$20000,"EX")=0),0))))</f>
      </c>
      <c r="H13504">
        <f>IF(DATOS!$G13504&lt;&gt;"EX",0,--(COUNTIFS(DATOS!$A$2:$A$20000,DATOS!$A13504,DATOS!$D$2:$D$20000,DATOS!$D13504,DATOS!$E$2:$E$20000,DATOS!$E13504,DATOS!$I$2:$I$20000,DATOS!$I13504,DATOS!$G$2:$G$20000,"OR")=0))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DATOS!$A$2:$A$20000,DATOS!$A13505,DATOS!$D$2:$D$20000,DATOS!$D13505,DATOS!$E$2:$E$20000,DATOS!$E13505,DATOS!$I$2:$I$20000,DATOS!$I13505,DATOS!$G$2:$G$20000,"EX")=0),0))))</f>
      </c>
      <c r="H13505">
        <f>IF(DATOS!$G13505&lt;&gt;"EX",0,--(COUNTIFS(DATOS!$A$2:$A$20000,DATOS!$A13505,DATOS!$D$2:$D$20000,DATOS!$D13505,DATOS!$E$2:$E$20000,DATOS!$E13505,DATOS!$I$2:$I$20000,DATOS!$I13505,DATOS!$G$2:$G$20000,"OR")=0))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DATOS!$A$2:$A$20000,DATOS!$A13506,DATOS!$D$2:$D$20000,DATOS!$D13506,DATOS!$E$2:$E$20000,DATOS!$E13506,DATOS!$I$2:$I$20000,DATOS!$I13506,DATOS!$G$2:$G$20000,"EX")=0),0))))</f>
      </c>
      <c r="H13506">
        <f>IF(DATOS!$G13506&lt;&gt;"EX",0,--(COUNTIFS(DATOS!$A$2:$A$20000,DATOS!$A13506,DATOS!$D$2:$D$20000,DATOS!$D13506,DATOS!$E$2:$E$20000,DATOS!$E13506,DATOS!$I$2:$I$20000,DATOS!$I13506,DATOS!$G$2:$G$20000,"OR")=0))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DATOS!$A$2:$A$20000,DATOS!$A13507,DATOS!$D$2:$D$20000,DATOS!$D13507,DATOS!$E$2:$E$20000,DATOS!$E13507,DATOS!$I$2:$I$20000,DATOS!$I13507,DATOS!$G$2:$G$20000,"EX")=0),0))))</f>
      </c>
      <c r="H13507">
        <f>IF(DATOS!$G13507&lt;&gt;"EX",0,--(COUNTIFS(DATOS!$A$2:$A$20000,DATOS!$A13507,DATOS!$D$2:$D$20000,DATOS!$D13507,DATOS!$E$2:$E$20000,DATOS!$E13507,DATOS!$I$2:$I$20000,DATOS!$I13507,DATOS!$G$2:$G$20000,"OR")=0))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DATOS!$A$2:$A$20000,DATOS!$A13508,DATOS!$D$2:$D$20000,DATOS!$D13508,DATOS!$E$2:$E$20000,DATOS!$E13508,DATOS!$I$2:$I$20000,DATOS!$I13508,DATOS!$G$2:$G$20000,"EX")=0),0))))</f>
      </c>
      <c r="H13508">
        <f>IF(DATOS!$G13508&lt;&gt;"EX",0,--(COUNTIFS(DATOS!$A$2:$A$20000,DATOS!$A13508,DATOS!$D$2:$D$20000,DATOS!$D13508,DATOS!$E$2:$E$20000,DATOS!$E13508,DATOS!$I$2:$I$20000,DATOS!$I13508,DATOS!$G$2:$G$20000,"OR")=0))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DATOS!$A$2:$A$20000,DATOS!$A13509,DATOS!$D$2:$D$20000,DATOS!$D13509,DATOS!$E$2:$E$20000,DATOS!$E13509,DATOS!$I$2:$I$20000,DATOS!$I13509,DATOS!$G$2:$G$20000,"EX")=0),0))))</f>
      </c>
      <c r="H13509">
        <f>IF(DATOS!$G13509&lt;&gt;"EX",0,--(COUNTIFS(DATOS!$A$2:$A$20000,DATOS!$A13509,DATOS!$D$2:$D$20000,DATOS!$D13509,DATOS!$E$2:$E$20000,DATOS!$E13509,DATOS!$I$2:$I$20000,DATOS!$I13509,DATOS!$G$2:$G$20000,"OR")=0))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DATOS!$A$2:$A$20000,DATOS!$A13510,DATOS!$D$2:$D$20000,DATOS!$D13510,DATOS!$E$2:$E$20000,DATOS!$E13510,DATOS!$I$2:$I$20000,DATOS!$I13510,DATOS!$G$2:$G$20000,"EX")=0),0))))</f>
      </c>
      <c r="H13510">
        <f>IF(DATOS!$G13510&lt;&gt;"EX",0,--(COUNTIFS(DATOS!$A$2:$A$20000,DATOS!$A13510,DATOS!$D$2:$D$20000,DATOS!$D13510,DATOS!$E$2:$E$20000,DATOS!$E13510,DATOS!$I$2:$I$20000,DATOS!$I13510,DATOS!$G$2:$G$20000,"OR")=0))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DATOS!$A$2:$A$20000,DATOS!$A13511,DATOS!$D$2:$D$20000,DATOS!$D13511,DATOS!$E$2:$E$20000,DATOS!$E13511,DATOS!$I$2:$I$20000,DATOS!$I13511,DATOS!$G$2:$G$20000,"EX")=0),0))))</f>
      </c>
      <c r="H13511">
        <f>IF(DATOS!$G13511&lt;&gt;"EX",0,--(COUNTIFS(DATOS!$A$2:$A$20000,DATOS!$A13511,DATOS!$D$2:$D$20000,DATOS!$D13511,DATOS!$E$2:$E$20000,DATOS!$E13511,DATOS!$I$2:$I$20000,DATOS!$I13511,DATOS!$G$2:$G$20000,"OR")=0))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DATOS!$A$2:$A$20000,DATOS!$A13512,DATOS!$D$2:$D$20000,DATOS!$D13512,DATOS!$E$2:$E$20000,DATOS!$E13512,DATOS!$I$2:$I$20000,DATOS!$I13512,DATOS!$G$2:$G$20000,"EX")=0),0))))</f>
      </c>
      <c r="H13512">
        <f>IF(DATOS!$G13512&lt;&gt;"EX",0,--(COUNTIFS(DATOS!$A$2:$A$20000,DATOS!$A13512,DATOS!$D$2:$D$20000,DATOS!$D13512,DATOS!$E$2:$E$20000,DATOS!$E13512,DATOS!$I$2:$I$20000,DATOS!$I13512,DATOS!$G$2:$G$20000,"OR")=0))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DATOS!$A$2:$A$20000,DATOS!$A13513,DATOS!$D$2:$D$20000,DATOS!$D13513,DATOS!$E$2:$E$20000,DATOS!$E13513,DATOS!$I$2:$I$20000,DATOS!$I13513,DATOS!$G$2:$G$20000,"EX")=0),0))))</f>
      </c>
      <c r="H13513">
        <f>IF(DATOS!$G13513&lt;&gt;"EX",0,--(COUNTIFS(DATOS!$A$2:$A$20000,DATOS!$A13513,DATOS!$D$2:$D$20000,DATOS!$D13513,DATOS!$E$2:$E$20000,DATOS!$E13513,DATOS!$I$2:$I$20000,DATOS!$I13513,DATOS!$G$2:$G$20000,"OR")=0))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DATOS!$A$2:$A$20000,DATOS!$A13514,DATOS!$D$2:$D$20000,DATOS!$D13514,DATOS!$E$2:$E$20000,DATOS!$E13514,DATOS!$I$2:$I$20000,DATOS!$I13514,DATOS!$G$2:$G$20000,"EX")=0),0))))</f>
      </c>
      <c r="H13514">
        <f>IF(DATOS!$G13514&lt;&gt;"EX",0,--(COUNTIFS(DATOS!$A$2:$A$20000,DATOS!$A13514,DATOS!$D$2:$D$20000,DATOS!$D13514,DATOS!$E$2:$E$20000,DATOS!$E13514,DATOS!$I$2:$I$20000,DATOS!$I13514,DATOS!$G$2:$G$20000,"OR")=0))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DATOS!$A$2:$A$20000,DATOS!$A13515,DATOS!$D$2:$D$20000,DATOS!$D13515,DATOS!$E$2:$E$20000,DATOS!$E13515,DATOS!$I$2:$I$20000,DATOS!$I13515,DATOS!$G$2:$G$20000,"EX")=0),0))))</f>
      </c>
      <c r="H13515">
        <f>IF(DATOS!$G13515&lt;&gt;"EX",0,--(COUNTIFS(DATOS!$A$2:$A$20000,DATOS!$A13515,DATOS!$D$2:$D$20000,DATOS!$D13515,DATOS!$E$2:$E$20000,DATOS!$E13515,DATOS!$I$2:$I$20000,DATOS!$I13515,DATOS!$G$2:$G$20000,"OR")=0))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DATOS!$A$2:$A$20000,DATOS!$A13516,DATOS!$D$2:$D$20000,DATOS!$D13516,DATOS!$E$2:$E$20000,DATOS!$E13516,DATOS!$I$2:$I$20000,DATOS!$I13516,DATOS!$G$2:$G$20000,"EX")=0),0))))</f>
      </c>
      <c r="H13516">
        <f>IF(DATOS!$G13516&lt;&gt;"EX",0,--(COUNTIFS(DATOS!$A$2:$A$20000,DATOS!$A13516,DATOS!$D$2:$D$20000,DATOS!$D13516,DATOS!$E$2:$E$20000,DATOS!$E13516,DATOS!$I$2:$I$20000,DATOS!$I13516,DATOS!$G$2:$G$20000,"OR")=0))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DATOS!$A$2:$A$20000,DATOS!$A13517,DATOS!$D$2:$D$20000,DATOS!$D13517,DATOS!$E$2:$E$20000,DATOS!$E13517,DATOS!$I$2:$I$20000,DATOS!$I13517,DATOS!$G$2:$G$20000,"EX")=0),0))))</f>
      </c>
      <c r="H13517">
        <f>IF(DATOS!$G13517&lt;&gt;"EX",0,--(COUNTIFS(DATOS!$A$2:$A$20000,DATOS!$A13517,DATOS!$D$2:$D$20000,DATOS!$D13517,DATOS!$E$2:$E$20000,DATOS!$E13517,DATOS!$I$2:$I$20000,DATOS!$I13517,DATOS!$G$2:$G$20000,"OR")=0))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DATOS!$A$2:$A$20000,DATOS!$A13518,DATOS!$D$2:$D$20000,DATOS!$D13518,DATOS!$E$2:$E$20000,DATOS!$E13518,DATOS!$I$2:$I$20000,DATOS!$I13518,DATOS!$G$2:$G$20000,"EX")=0),0))))</f>
      </c>
      <c r="H13518">
        <f>IF(DATOS!$G13518&lt;&gt;"EX",0,--(COUNTIFS(DATOS!$A$2:$A$20000,DATOS!$A13518,DATOS!$D$2:$D$20000,DATOS!$D13518,DATOS!$E$2:$E$20000,DATOS!$E13518,DATOS!$I$2:$I$20000,DATOS!$I13518,DATOS!$G$2:$G$20000,"OR")=0))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DATOS!$A$2:$A$20000,DATOS!$A13519,DATOS!$D$2:$D$20000,DATOS!$D13519,DATOS!$E$2:$E$20000,DATOS!$E13519,DATOS!$I$2:$I$20000,DATOS!$I13519,DATOS!$G$2:$G$20000,"EX")=0),0))))</f>
      </c>
      <c r="H13519">
        <f>IF(DATOS!$G13519&lt;&gt;"EX",0,--(COUNTIFS(DATOS!$A$2:$A$20000,DATOS!$A13519,DATOS!$D$2:$D$20000,DATOS!$D13519,DATOS!$E$2:$E$20000,DATOS!$E13519,DATOS!$I$2:$I$20000,DATOS!$I13519,DATOS!$G$2:$G$20000,"OR")=0))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DATOS!$A$2:$A$20000,DATOS!$A13520,DATOS!$D$2:$D$20000,DATOS!$D13520,DATOS!$E$2:$E$20000,DATOS!$E13520,DATOS!$I$2:$I$20000,DATOS!$I13520,DATOS!$G$2:$G$20000,"EX")=0),0))))</f>
      </c>
      <c r="H13520">
        <f>IF(DATOS!$G13520&lt;&gt;"EX",0,--(COUNTIFS(DATOS!$A$2:$A$20000,DATOS!$A13520,DATOS!$D$2:$D$20000,DATOS!$D13520,DATOS!$E$2:$E$20000,DATOS!$E13520,DATOS!$I$2:$I$20000,DATOS!$I13520,DATOS!$G$2:$G$20000,"OR")=0))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DATOS!$A$2:$A$20000,DATOS!$A13521,DATOS!$D$2:$D$20000,DATOS!$D13521,DATOS!$E$2:$E$20000,DATOS!$E13521,DATOS!$I$2:$I$20000,DATOS!$I13521,DATOS!$G$2:$G$20000,"EX")=0),0))))</f>
      </c>
      <c r="H13521">
        <f>IF(DATOS!$G13521&lt;&gt;"EX",0,--(COUNTIFS(DATOS!$A$2:$A$20000,DATOS!$A13521,DATOS!$D$2:$D$20000,DATOS!$D13521,DATOS!$E$2:$E$20000,DATOS!$E13521,DATOS!$I$2:$I$20000,DATOS!$I13521,DATOS!$G$2:$G$20000,"OR")=0))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DATOS!$A$2:$A$20000,DATOS!$A13522,DATOS!$D$2:$D$20000,DATOS!$D13522,DATOS!$E$2:$E$20000,DATOS!$E13522,DATOS!$I$2:$I$20000,DATOS!$I13522,DATOS!$G$2:$G$20000,"EX")=0),0))))</f>
      </c>
      <c r="H13522">
        <f>IF(DATOS!$G13522&lt;&gt;"EX",0,--(COUNTIFS(DATOS!$A$2:$A$20000,DATOS!$A13522,DATOS!$D$2:$D$20000,DATOS!$D13522,DATOS!$E$2:$E$20000,DATOS!$E13522,DATOS!$I$2:$I$20000,DATOS!$I13522,DATOS!$G$2:$G$20000,"OR")=0))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DATOS!$A$2:$A$20000,DATOS!$A13523,DATOS!$D$2:$D$20000,DATOS!$D13523,DATOS!$E$2:$E$20000,DATOS!$E13523,DATOS!$I$2:$I$20000,DATOS!$I13523,DATOS!$G$2:$G$20000,"EX")=0),0))))</f>
      </c>
      <c r="H13523">
        <f>IF(DATOS!$G13523&lt;&gt;"EX",0,--(COUNTIFS(DATOS!$A$2:$A$20000,DATOS!$A13523,DATOS!$D$2:$D$20000,DATOS!$D13523,DATOS!$E$2:$E$20000,DATOS!$E13523,DATOS!$I$2:$I$20000,DATOS!$I13523,DATOS!$G$2:$G$20000,"OR")=0))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DATOS!$A$2:$A$20000,DATOS!$A13524,DATOS!$D$2:$D$20000,DATOS!$D13524,DATOS!$E$2:$E$20000,DATOS!$E13524,DATOS!$I$2:$I$20000,DATOS!$I13524,DATOS!$G$2:$G$20000,"EX")=0),0))))</f>
      </c>
      <c r="H13524">
        <f>IF(DATOS!$G13524&lt;&gt;"EX",0,--(COUNTIFS(DATOS!$A$2:$A$20000,DATOS!$A13524,DATOS!$D$2:$D$20000,DATOS!$D13524,DATOS!$E$2:$E$20000,DATOS!$E13524,DATOS!$I$2:$I$20000,DATOS!$I13524,DATOS!$G$2:$G$20000,"OR")=0))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DATOS!$A$2:$A$20000,DATOS!$A13525,DATOS!$D$2:$D$20000,DATOS!$D13525,DATOS!$E$2:$E$20000,DATOS!$E13525,DATOS!$I$2:$I$20000,DATOS!$I13525,DATOS!$G$2:$G$20000,"EX")=0),0))))</f>
      </c>
      <c r="H13525">
        <f>IF(DATOS!$G13525&lt;&gt;"EX",0,--(COUNTIFS(DATOS!$A$2:$A$20000,DATOS!$A13525,DATOS!$D$2:$D$20000,DATOS!$D13525,DATOS!$E$2:$E$20000,DATOS!$E13525,DATOS!$I$2:$I$20000,DATOS!$I13525,DATOS!$G$2:$G$20000,"OR")=0))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DATOS!$A$2:$A$20000,DATOS!$A13526,DATOS!$D$2:$D$20000,DATOS!$D13526,DATOS!$E$2:$E$20000,DATOS!$E13526,DATOS!$I$2:$I$20000,DATOS!$I13526,DATOS!$G$2:$G$20000,"EX")=0),0))))</f>
      </c>
      <c r="H13526">
        <f>IF(DATOS!$G13526&lt;&gt;"EX",0,--(COUNTIFS(DATOS!$A$2:$A$20000,DATOS!$A13526,DATOS!$D$2:$D$20000,DATOS!$D13526,DATOS!$E$2:$E$20000,DATOS!$E13526,DATOS!$I$2:$I$20000,DATOS!$I13526,DATOS!$G$2:$G$20000,"OR")=0))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DATOS!$A$2:$A$20000,DATOS!$A13527,DATOS!$D$2:$D$20000,DATOS!$D13527,DATOS!$E$2:$E$20000,DATOS!$E13527,DATOS!$I$2:$I$20000,DATOS!$I13527,DATOS!$G$2:$G$20000,"EX")=0),0))))</f>
      </c>
      <c r="H13527">
        <f>IF(DATOS!$G13527&lt;&gt;"EX",0,--(COUNTIFS(DATOS!$A$2:$A$20000,DATOS!$A13527,DATOS!$D$2:$D$20000,DATOS!$D13527,DATOS!$E$2:$E$20000,DATOS!$E13527,DATOS!$I$2:$I$20000,DATOS!$I13527,DATOS!$G$2:$G$20000,"OR")=0))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DATOS!$A$2:$A$20000,DATOS!$A13528,DATOS!$D$2:$D$20000,DATOS!$D13528,DATOS!$E$2:$E$20000,DATOS!$E13528,DATOS!$I$2:$I$20000,DATOS!$I13528,DATOS!$G$2:$G$20000,"EX")=0),0))))</f>
      </c>
      <c r="H13528">
        <f>IF(DATOS!$G13528&lt;&gt;"EX",0,--(COUNTIFS(DATOS!$A$2:$A$20000,DATOS!$A13528,DATOS!$D$2:$D$20000,DATOS!$D13528,DATOS!$E$2:$E$20000,DATOS!$E13528,DATOS!$I$2:$I$20000,DATOS!$I13528,DATOS!$G$2:$G$20000,"OR")=0))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DATOS!$A$2:$A$20000,DATOS!$A13529,DATOS!$D$2:$D$20000,DATOS!$D13529,DATOS!$E$2:$E$20000,DATOS!$E13529,DATOS!$I$2:$I$20000,DATOS!$I13529,DATOS!$G$2:$G$20000,"EX")=0),0))))</f>
      </c>
      <c r="H13529">
        <f>IF(DATOS!$G13529&lt;&gt;"EX",0,--(COUNTIFS(DATOS!$A$2:$A$20000,DATOS!$A13529,DATOS!$D$2:$D$20000,DATOS!$D13529,DATOS!$E$2:$E$20000,DATOS!$E13529,DATOS!$I$2:$I$20000,DATOS!$I13529,DATOS!$G$2:$G$20000,"OR")=0))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DATOS!$A$2:$A$20000,DATOS!$A13530,DATOS!$D$2:$D$20000,DATOS!$D13530,DATOS!$E$2:$E$20000,DATOS!$E13530,DATOS!$I$2:$I$20000,DATOS!$I13530,DATOS!$G$2:$G$20000,"EX")=0),0))))</f>
      </c>
      <c r="H13530">
        <f>IF(DATOS!$G13530&lt;&gt;"EX",0,--(COUNTIFS(DATOS!$A$2:$A$20000,DATOS!$A13530,DATOS!$D$2:$D$20000,DATOS!$D13530,DATOS!$E$2:$E$20000,DATOS!$E13530,DATOS!$I$2:$I$20000,DATOS!$I13530,DATOS!$G$2:$G$20000,"OR")=0))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DATOS!$A$2:$A$20000,DATOS!$A13531,DATOS!$D$2:$D$20000,DATOS!$D13531,DATOS!$E$2:$E$20000,DATOS!$E13531,DATOS!$I$2:$I$20000,DATOS!$I13531,DATOS!$G$2:$G$20000,"EX")=0),0))))</f>
      </c>
      <c r="H13531">
        <f>IF(DATOS!$G13531&lt;&gt;"EX",0,--(COUNTIFS(DATOS!$A$2:$A$20000,DATOS!$A13531,DATOS!$D$2:$D$20000,DATOS!$D13531,DATOS!$E$2:$E$20000,DATOS!$E13531,DATOS!$I$2:$I$20000,DATOS!$I13531,DATOS!$G$2:$G$20000,"OR")=0))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DATOS!$A$2:$A$20000,DATOS!$A13532,DATOS!$D$2:$D$20000,DATOS!$D13532,DATOS!$E$2:$E$20000,DATOS!$E13532,DATOS!$I$2:$I$20000,DATOS!$I13532,DATOS!$G$2:$G$20000,"EX")=0),0))))</f>
      </c>
      <c r="H13532">
        <f>IF(DATOS!$G13532&lt;&gt;"EX",0,--(COUNTIFS(DATOS!$A$2:$A$20000,DATOS!$A13532,DATOS!$D$2:$D$20000,DATOS!$D13532,DATOS!$E$2:$E$20000,DATOS!$E13532,DATOS!$I$2:$I$20000,DATOS!$I13532,DATOS!$G$2:$G$20000,"OR")=0))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DATOS!$A$2:$A$20000,DATOS!$A13533,DATOS!$D$2:$D$20000,DATOS!$D13533,DATOS!$E$2:$E$20000,DATOS!$E13533,DATOS!$I$2:$I$20000,DATOS!$I13533,DATOS!$G$2:$G$20000,"EX")=0),0))))</f>
      </c>
      <c r="H13533">
        <f>IF(DATOS!$G13533&lt;&gt;"EX",0,--(COUNTIFS(DATOS!$A$2:$A$20000,DATOS!$A13533,DATOS!$D$2:$D$20000,DATOS!$D13533,DATOS!$E$2:$E$20000,DATOS!$E13533,DATOS!$I$2:$I$20000,DATOS!$I13533,DATOS!$G$2:$G$20000,"OR")=0))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DATOS!$A$2:$A$20000,DATOS!$A13534,DATOS!$D$2:$D$20000,DATOS!$D13534,DATOS!$E$2:$E$20000,DATOS!$E13534,DATOS!$I$2:$I$20000,DATOS!$I13534,DATOS!$G$2:$G$20000,"EX")=0),0))))</f>
      </c>
      <c r="H13534">
        <f>IF(DATOS!$G13534&lt;&gt;"EX",0,--(COUNTIFS(DATOS!$A$2:$A$20000,DATOS!$A13534,DATOS!$D$2:$D$20000,DATOS!$D13534,DATOS!$E$2:$E$20000,DATOS!$E13534,DATOS!$I$2:$I$20000,DATOS!$I13534,DATOS!$G$2:$G$20000,"OR")=0))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DATOS!$A$2:$A$20000,DATOS!$A13535,DATOS!$D$2:$D$20000,DATOS!$D13535,DATOS!$E$2:$E$20000,DATOS!$E13535,DATOS!$I$2:$I$20000,DATOS!$I13535,DATOS!$G$2:$G$20000,"EX")=0),0))))</f>
      </c>
      <c r="H13535">
        <f>IF(DATOS!$G13535&lt;&gt;"EX",0,--(COUNTIFS(DATOS!$A$2:$A$20000,DATOS!$A13535,DATOS!$D$2:$D$20000,DATOS!$D13535,DATOS!$E$2:$E$20000,DATOS!$E13535,DATOS!$I$2:$I$20000,DATOS!$I13535,DATOS!$G$2:$G$20000,"OR")=0))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DATOS!$A$2:$A$20000,DATOS!$A13536,DATOS!$D$2:$D$20000,DATOS!$D13536,DATOS!$E$2:$E$20000,DATOS!$E13536,DATOS!$I$2:$I$20000,DATOS!$I13536,DATOS!$G$2:$G$20000,"EX")=0),0))))</f>
      </c>
      <c r="H13536">
        <f>IF(DATOS!$G13536&lt;&gt;"EX",0,--(COUNTIFS(DATOS!$A$2:$A$20000,DATOS!$A13536,DATOS!$D$2:$D$20000,DATOS!$D13536,DATOS!$E$2:$E$20000,DATOS!$E13536,DATOS!$I$2:$I$20000,DATOS!$I13536,DATOS!$G$2:$G$20000,"OR")=0))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DATOS!$A$2:$A$20000,DATOS!$A13537,DATOS!$D$2:$D$20000,DATOS!$D13537,DATOS!$E$2:$E$20000,DATOS!$E13537,DATOS!$I$2:$I$20000,DATOS!$I13537,DATOS!$G$2:$G$20000,"EX")=0),0))))</f>
      </c>
      <c r="H13537">
        <f>IF(DATOS!$G13537&lt;&gt;"EX",0,--(COUNTIFS(DATOS!$A$2:$A$20000,DATOS!$A13537,DATOS!$D$2:$D$20000,DATOS!$D13537,DATOS!$E$2:$E$20000,DATOS!$E13537,DATOS!$I$2:$I$20000,DATOS!$I13537,DATOS!$G$2:$G$20000,"OR")=0))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DATOS!$A$2:$A$20000,DATOS!$A13538,DATOS!$D$2:$D$20000,DATOS!$D13538,DATOS!$E$2:$E$20000,DATOS!$E13538,DATOS!$I$2:$I$20000,DATOS!$I13538,DATOS!$G$2:$G$20000,"EX")=0),0))))</f>
      </c>
      <c r="H13538">
        <f>IF(DATOS!$G13538&lt;&gt;"EX",0,--(COUNTIFS(DATOS!$A$2:$A$20000,DATOS!$A13538,DATOS!$D$2:$D$20000,DATOS!$D13538,DATOS!$E$2:$E$20000,DATOS!$E13538,DATOS!$I$2:$I$20000,DATOS!$I13538,DATOS!$G$2:$G$20000,"OR")=0))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DATOS!$A$2:$A$20000,DATOS!$A13539,DATOS!$D$2:$D$20000,DATOS!$D13539,DATOS!$E$2:$E$20000,DATOS!$E13539,DATOS!$I$2:$I$20000,DATOS!$I13539,DATOS!$G$2:$G$20000,"EX")=0),0))))</f>
      </c>
      <c r="H13539">
        <f>IF(DATOS!$G13539&lt;&gt;"EX",0,--(COUNTIFS(DATOS!$A$2:$A$20000,DATOS!$A13539,DATOS!$D$2:$D$20000,DATOS!$D13539,DATOS!$E$2:$E$20000,DATOS!$E13539,DATOS!$I$2:$I$20000,DATOS!$I13539,DATOS!$G$2:$G$20000,"OR")=0))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DATOS!$A$2:$A$20000,DATOS!$A13540,DATOS!$D$2:$D$20000,DATOS!$D13540,DATOS!$E$2:$E$20000,DATOS!$E13540,DATOS!$I$2:$I$20000,DATOS!$I13540,DATOS!$G$2:$G$20000,"EX")=0),0))))</f>
      </c>
      <c r="H13540">
        <f>IF(DATOS!$G13540&lt;&gt;"EX",0,--(COUNTIFS(DATOS!$A$2:$A$20000,DATOS!$A13540,DATOS!$D$2:$D$20000,DATOS!$D13540,DATOS!$E$2:$E$20000,DATOS!$E13540,DATOS!$I$2:$I$20000,DATOS!$I13540,DATOS!$G$2:$G$20000,"OR")=0))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DATOS!$A$2:$A$20000,DATOS!$A13541,DATOS!$D$2:$D$20000,DATOS!$D13541,DATOS!$E$2:$E$20000,DATOS!$E13541,DATOS!$I$2:$I$20000,DATOS!$I13541,DATOS!$G$2:$G$20000,"EX")=0),0))))</f>
      </c>
      <c r="H13541">
        <f>IF(DATOS!$G13541&lt;&gt;"EX",0,--(COUNTIFS(DATOS!$A$2:$A$20000,DATOS!$A13541,DATOS!$D$2:$D$20000,DATOS!$D13541,DATOS!$E$2:$E$20000,DATOS!$E13541,DATOS!$I$2:$I$20000,DATOS!$I13541,DATOS!$G$2:$G$20000,"OR")=0))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DATOS!$A$2:$A$20000,DATOS!$A13542,DATOS!$D$2:$D$20000,DATOS!$D13542,DATOS!$E$2:$E$20000,DATOS!$E13542,DATOS!$I$2:$I$20000,DATOS!$I13542,DATOS!$G$2:$G$20000,"EX")=0),0))))</f>
      </c>
      <c r="H13542">
        <f>IF(DATOS!$G13542&lt;&gt;"EX",0,--(COUNTIFS(DATOS!$A$2:$A$20000,DATOS!$A13542,DATOS!$D$2:$D$20000,DATOS!$D13542,DATOS!$E$2:$E$20000,DATOS!$E13542,DATOS!$I$2:$I$20000,DATOS!$I13542,DATOS!$G$2:$G$20000,"OR")=0))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DATOS!$A$2:$A$20000,DATOS!$A13543,DATOS!$D$2:$D$20000,DATOS!$D13543,DATOS!$E$2:$E$20000,DATOS!$E13543,DATOS!$I$2:$I$20000,DATOS!$I13543,DATOS!$G$2:$G$20000,"EX")=0),0))))</f>
      </c>
      <c r="H13543">
        <f>IF(DATOS!$G13543&lt;&gt;"EX",0,--(COUNTIFS(DATOS!$A$2:$A$20000,DATOS!$A13543,DATOS!$D$2:$D$20000,DATOS!$D13543,DATOS!$E$2:$E$20000,DATOS!$E13543,DATOS!$I$2:$I$20000,DATOS!$I13543,DATOS!$G$2:$G$20000,"OR")=0))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DATOS!$A$2:$A$20000,DATOS!$A13544,DATOS!$D$2:$D$20000,DATOS!$D13544,DATOS!$E$2:$E$20000,DATOS!$E13544,DATOS!$I$2:$I$20000,DATOS!$I13544,DATOS!$G$2:$G$20000,"EX")=0),0))))</f>
      </c>
      <c r="H13544">
        <f>IF(DATOS!$G13544&lt;&gt;"EX",0,--(COUNTIFS(DATOS!$A$2:$A$20000,DATOS!$A13544,DATOS!$D$2:$D$20000,DATOS!$D13544,DATOS!$E$2:$E$20000,DATOS!$E13544,DATOS!$I$2:$I$20000,DATOS!$I13544,DATOS!$G$2:$G$20000,"OR")=0))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DATOS!$A$2:$A$20000,DATOS!$A13545,DATOS!$D$2:$D$20000,DATOS!$D13545,DATOS!$E$2:$E$20000,DATOS!$E13545,DATOS!$I$2:$I$20000,DATOS!$I13545,DATOS!$G$2:$G$20000,"EX")=0),0))))</f>
      </c>
      <c r="H13545">
        <f>IF(DATOS!$G13545&lt;&gt;"EX",0,--(COUNTIFS(DATOS!$A$2:$A$20000,DATOS!$A13545,DATOS!$D$2:$D$20000,DATOS!$D13545,DATOS!$E$2:$E$20000,DATOS!$E13545,DATOS!$I$2:$I$20000,DATOS!$I13545,DATOS!$G$2:$G$20000,"OR")=0))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DATOS!$A$2:$A$20000,DATOS!$A13546,DATOS!$D$2:$D$20000,DATOS!$D13546,DATOS!$E$2:$E$20000,DATOS!$E13546,DATOS!$I$2:$I$20000,DATOS!$I13546,DATOS!$G$2:$G$20000,"EX")=0),0))))</f>
      </c>
      <c r="H13546">
        <f>IF(DATOS!$G13546&lt;&gt;"EX",0,--(COUNTIFS(DATOS!$A$2:$A$20000,DATOS!$A13546,DATOS!$D$2:$D$20000,DATOS!$D13546,DATOS!$E$2:$E$20000,DATOS!$E13546,DATOS!$I$2:$I$20000,DATOS!$I13546,DATOS!$G$2:$G$20000,"OR")=0))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DATOS!$A$2:$A$20000,DATOS!$A13547,DATOS!$D$2:$D$20000,DATOS!$D13547,DATOS!$E$2:$E$20000,DATOS!$E13547,DATOS!$I$2:$I$20000,DATOS!$I13547,DATOS!$G$2:$G$20000,"EX")=0),0))))</f>
      </c>
      <c r="H13547">
        <f>IF(DATOS!$G13547&lt;&gt;"EX",0,--(COUNTIFS(DATOS!$A$2:$A$20000,DATOS!$A13547,DATOS!$D$2:$D$20000,DATOS!$D13547,DATOS!$E$2:$E$20000,DATOS!$E13547,DATOS!$I$2:$I$20000,DATOS!$I13547,DATOS!$G$2:$G$20000,"OR")=0))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DATOS!$A$2:$A$20000,DATOS!$A13548,DATOS!$D$2:$D$20000,DATOS!$D13548,DATOS!$E$2:$E$20000,DATOS!$E13548,DATOS!$I$2:$I$20000,DATOS!$I13548,DATOS!$G$2:$G$20000,"EX")=0),0))))</f>
      </c>
      <c r="H13548">
        <f>IF(DATOS!$G13548&lt;&gt;"EX",0,--(COUNTIFS(DATOS!$A$2:$A$20000,DATOS!$A13548,DATOS!$D$2:$D$20000,DATOS!$D13548,DATOS!$E$2:$E$20000,DATOS!$E13548,DATOS!$I$2:$I$20000,DATOS!$I13548,DATOS!$G$2:$G$20000,"OR")=0))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DATOS!$A$2:$A$20000,DATOS!$A13549,DATOS!$D$2:$D$20000,DATOS!$D13549,DATOS!$E$2:$E$20000,DATOS!$E13549,DATOS!$I$2:$I$20000,DATOS!$I13549,DATOS!$G$2:$G$20000,"EX")=0),0))))</f>
      </c>
      <c r="H13549">
        <f>IF(DATOS!$G13549&lt;&gt;"EX",0,--(COUNTIFS(DATOS!$A$2:$A$20000,DATOS!$A13549,DATOS!$D$2:$D$20000,DATOS!$D13549,DATOS!$E$2:$E$20000,DATOS!$E13549,DATOS!$I$2:$I$20000,DATOS!$I13549,DATOS!$G$2:$G$20000,"OR")=0))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DATOS!$A$2:$A$20000,DATOS!$A13550,DATOS!$D$2:$D$20000,DATOS!$D13550,DATOS!$E$2:$E$20000,DATOS!$E13550,DATOS!$I$2:$I$20000,DATOS!$I13550,DATOS!$G$2:$G$20000,"EX")=0),0))))</f>
      </c>
      <c r="H13550">
        <f>IF(DATOS!$G13550&lt;&gt;"EX",0,--(COUNTIFS(DATOS!$A$2:$A$20000,DATOS!$A13550,DATOS!$D$2:$D$20000,DATOS!$D13550,DATOS!$E$2:$E$20000,DATOS!$E13550,DATOS!$I$2:$I$20000,DATOS!$I13550,DATOS!$G$2:$G$20000,"OR")=0))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DATOS!$A$2:$A$20000,DATOS!$A13551,DATOS!$D$2:$D$20000,DATOS!$D13551,DATOS!$E$2:$E$20000,DATOS!$E13551,DATOS!$I$2:$I$20000,DATOS!$I13551,DATOS!$G$2:$G$20000,"EX")=0),0))))</f>
      </c>
      <c r="H13551">
        <f>IF(DATOS!$G13551&lt;&gt;"EX",0,--(COUNTIFS(DATOS!$A$2:$A$20000,DATOS!$A13551,DATOS!$D$2:$D$20000,DATOS!$D13551,DATOS!$E$2:$E$20000,DATOS!$E13551,DATOS!$I$2:$I$20000,DATOS!$I13551,DATOS!$G$2:$G$20000,"OR")=0))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DATOS!$A$2:$A$20000,DATOS!$A13552,DATOS!$D$2:$D$20000,DATOS!$D13552,DATOS!$E$2:$E$20000,DATOS!$E13552,DATOS!$I$2:$I$20000,DATOS!$I13552,DATOS!$G$2:$G$20000,"EX")=0),0))))</f>
      </c>
      <c r="H13552">
        <f>IF(DATOS!$G13552&lt;&gt;"EX",0,--(COUNTIFS(DATOS!$A$2:$A$20000,DATOS!$A13552,DATOS!$D$2:$D$20000,DATOS!$D13552,DATOS!$E$2:$E$20000,DATOS!$E13552,DATOS!$I$2:$I$20000,DATOS!$I13552,DATOS!$G$2:$G$20000,"OR")=0))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DATOS!$A$2:$A$20000,DATOS!$A13553,DATOS!$D$2:$D$20000,DATOS!$D13553,DATOS!$E$2:$E$20000,DATOS!$E13553,DATOS!$I$2:$I$20000,DATOS!$I13553,DATOS!$G$2:$G$20000,"EX")=0),0))))</f>
      </c>
      <c r="H13553">
        <f>IF(DATOS!$G13553&lt;&gt;"EX",0,--(COUNTIFS(DATOS!$A$2:$A$20000,DATOS!$A13553,DATOS!$D$2:$D$20000,DATOS!$D13553,DATOS!$E$2:$E$20000,DATOS!$E13553,DATOS!$I$2:$I$20000,DATOS!$I13553,DATOS!$G$2:$G$20000,"OR")=0))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DATOS!$A$2:$A$20000,DATOS!$A13554,DATOS!$D$2:$D$20000,DATOS!$D13554,DATOS!$E$2:$E$20000,DATOS!$E13554,DATOS!$I$2:$I$20000,DATOS!$I13554,DATOS!$G$2:$G$20000,"EX")=0),0))))</f>
      </c>
      <c r="H13554">
        <f>IF(DATOS!$G13554&lt;&gt;"EX",0,--(COUNTIFS(DATOS!$A$2:$A$20000,DATOS!$A13554,DATOS!$D$2:$D$20000,DATOS!$D13554,DATOS!$E$2:$E$20000,DATOS!$E13554,DATOS!$I$2:$I$20000,DATOS!$I13554,DATOS!$G$2:$G$20000,"OR")=0))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DATOS!$A$2:$A$20000,DATOS!$A13555,DATOS!$D$2:$D$20000,DATOS!$D13555,DATOS!$E$2:$E$20000,DATOS!$E13555,DATOS!$I$2:$I$20000,DATOS!$I13555,DATOS!$G$2:$G$20000,"EX")=0),0))))</f>
      </c>
      <c r="H13555">
        <f>IF(DATOS!$G13555&lt;&gt;"EX",0,--(COUNTIFS(DATOS!$A$2:$A$20000,DATOS!$A13555,DATOS!$D$2:$D$20000,DATOS!$D13555,DATOS!$E$2:$E$20000,DATOS!$E13555,DATOS!$I$2:$I$20000,DATOS!$I13555,DATOS!$G$2:$G$20000,"OR")=0))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DATOS!$A$2:$A$20000,DATOS!$A13556,DATOS!$D$2:$D$20000,DATOS!$D13556,DATOS!$E$2:$E$20000,DATOS!$E13556,DATOS!$I$2:$I$20000,DATOS!$I13556,DATOS!$G$2:$G$20000,"EX")=0),0))))</f>
      </c>
      <c r="H13556">
        <f>IF(DATOS!$G13556&lt;&gt;"EX",0,--(COUNTIFS(DATOS!$A$2:$A$20000,DATOS!$A13556,DATOS!$D$2:$D$20000,DATOS!$D13556,DATOS!$E$2:$E$20000,DATOS!$E13556,DATOS!$I$2:$I$20000,DATOS!$I13556,DATOS!$G$2:$G$20000,"OR")=0))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DATOS!$A$2:$A$20000,DATOS!$A13557,DATOS!$D$2:$D$20000,DATOS!$D13557,DATOS!$E$2:$E$20000,DATOS!$E13557,DATOS!$I$2:$I$20000,DATOS!$I13557,DATOS!$G$2:$G$20000,"EX")=0),0))))</f>
      </c>
      <c r="H13557">
        <f>IF(DATOS!$G13557&lt;&gt;"EX",0,--(COUNTIFS(DATOS!$A$2:$A$20000,DATOS!$A13557,DATOS!$D$2:$D$20000,DATOS!$D13557,DATOS!$E$2:$E$20000,DATOS!$E13557,DATOS!$I$2:$I$20000,DATOS!$I13557,DATOS!$G$2:$G$20000,"OR")=0))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DATOS!$A$2:$A$20000,DATOS!$A13558,DATOS!$D$2:$D$20000,DATOS!$D13558,DATOS!$E$2:$E$20000,DATOS!$E13558,DATOS!$I$2:$I$20000,DATOS!$I13558,DATOS!$G$2:$G$20000,"EX")=0),0))))</f>
      </c>
      <c r="H13558">
        <f>IF(DATOS!$G13558&lt;&gt;"EX",0,--(COUNTIFS(DATOS!$A$2:$A$20000,DATOS!$A13558,DATOS!$D$2:$D$20000,DATOS!$D13558,DATOS!$E$2:$E$20000,DATOS!$E13558,DATOS!$I$2:$I$20000,DATOS!$I13558,DATOS!$G$2:$G$20000,"OR")=0))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DATOS!$A$2:$A$20000,DATOS!$A13559,DATOS!$D$2:$D$20000,DATOS!$D13559,DATOS!$E$2:$E$20000,DATOS!$E13559,DATOS!$I$2:$I$20000,DATOS!$I13559,DATOS!$G$2:$G$20000,"EX")=0),0))))</f>
      </c>
      <c r="H13559">
        <f>IF(DATOS!$G13559&lt;&gt;"EX",0,--(COUNTIFS(DATOS!$A$2:$A$20000,DATOS!$A13559,DATOS!$D$2:$D$20000,DATOS!$D13559,DATOS!$E$2:$E$20000,DATOS!$E13559,DATOS!$I$2:$I$20000,DATOS!$I13559,DATOS!$G$2:$G$20000,"OR")=0))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DATOS!$A$2:$A$20000,DATOS!$A13560,DATOS!$D$2:$D$20000,DATOS!$D13560,DATOS!$E$2:$E$20000,DATOS!$E13560,DATOS!$I$2:$I$20000,DATOS!$I13560,DATOS!$G$2:$G$20000,"EX")=0),0))))</f>
      </c>
      <c r="H13560">
        <f>IF(DATOS!$G13560&lt;&gt;"EX",0,--(COUNTIFS(DATOS!$A$2:$A$20000,DATOS!$A13560,DATOS!$D$2:$D$20000,DATOS!$D13560,DATOS!$E$2:$E$20000,DATOS!$E13560,DATOS!$I$2:$I$20000,DATOS!$I13560,DATOS!$G$2:$G$20000,"OR")=0))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DATOS!$A$2:$A$20000,DATOS!$A13561,DATOS!$D$2:$D$20000,DATOS!$D13561,DATOS!$E$2:$E$20000,DATOS!$E13561,DATOS!$I$2:$I$20000,DATOS!$I13561,DATOS!$G$2:$G$20000,"EX")=0),0))))</f>
      </c>
      <c r="H13561">
        <f>IF(DATOS!$G13561&lt;&gt;"EX",0,--(COUNTIFS(DATOS!$A$2:$A$20000,DATOS!$A13561,DATOS!$D$2:$D$20000,DATOS!$D13561,DATOS!$E$2:$E$20000,DATOS!$E13561,DATOS!$I$2:$I$20000,DATOS!$I13561,DATOS!$G$2:$G$20000,"OR")=0))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DATOS!$A$2:$A$20000,DATOS!$A13562,DATOS!$D$2:$D$20000,DATOS!$D13562,DATOS!$E$2:$E$20000,DATOS!$E13562,DATOS!$I$2:$I$20000,DATOS!$I13562,DATOS!$G$2:$G$20000,"EX")=0),0))))</f>
      </c>
      <c r="H13562">
        <f>IF(DATOS!$G13562&lt;&gt;"EX",0,--(COUNTIFS(DATOS!$A$2:$A$20000,DATOS!$A13562,DATOS!$D$2:$D$20000,DATOS!$D13562,DATOS!$E$2:$E$20000,DATOS!$E13562,DATOS!$I$2:$I$20000,DATOS!$I13562,DATOS!$G$2:$G$20000,"OR")=0))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DATOS!$A$2:$A$20000,DATOS!$A13563,DATOS!$D$2:$D$20000,DATOS!$D13563,DATOS!$E$2:$E$20000,DATOS!$E13563,DATOS!$I$2:$I$20000,DATOS!$I13563,DATOS!$G$2:$G$20000,"EX")=0),0))))</f>
      </c>
      <c r="H13563">
        <f>IF(DATOS!$G13563&lt;&gt;"EX",0,--(COUNTIFS(DATOS!$A$2:$A$20000,DATOS!$A13563,DATOS!$D$2:$D$20000,DATOS!$D13563,DATOS!$E$2:$E$20000,DATOS!$E13563,DATOS!$I$2:$I$20000,DATOS!$I13563,DATOS!$G$2:$G$20000,"OR")=0))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DATOS!$A$2:$A$20000,DATOS!$A13564,DATOS!$D$2:$D$20000,DATOS!$D13564,DATOS!$E$2:$E$20000,DATOS!$E13564,DATOS!$I$2:$I$20000,DATOS!$I13564,DATOS!$G$2:$G$20000,"EX")=0),0))))</f>
      </c>
      <c r="H13564">
        <f>IF(DATOS!$G13564&lt;&gt;"EX",0,--(COUNTIFS(DATOS!$A$2:$A$20000,DATOS!$A13564,DATOS!$D$2:$D$20000,DATOS!$D13564,DATOS!$E$2:$E$20000,DATOS!$E13564,DATOS!$I$2:$I$20000,DATOS!$I13564,DATOS!$G$2:$G$20000,"OR")=0))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DATOS!$A$2:$A$20000,DATOS!$A13565,DATOS!$D$2:$D$20000,DATOS!$D13565,DATOS!$E$2:$E$20000,DATOS!$E13565,DATOS!$I$2:$I$20000,DATOS!$I13565,DATOS!$G$2:$G$20000,"EX")=0),0))))</f>
      </c>
      <c r="H13565">
        <f>IF(DATOS!$G13565&lt;&gt;"EX",0,--(COUNTIFS(DATOS!$A$2:$A$20000,DATOS!$A13565,DATOS!$D$2:$D$20000,DATOS!$D13565,DATOS!$E$2:$E$20000,DATOS!$E13565,DATOS!$I$2:$I$20000,DATOS!$I13565,DATOS!$G$2:$G$20000,"OR")=0))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DATOS!$A$2:$A$20000,DATOS!$A13566,DATOS!$D$2:$D$20000,DATOS!$D13566,DATOS!$E$2:$E$20000,DATOS!$E13566,DATOS!$I$2:$I$20000,DATOS!$I13566,DATOS!$G$2:$G$20000,"EX")=0),0))))</f>
      </c>
      <c r="H13566">
        <f>IF(DATOS!$G13566&lt;&gt;"EX",0,--(COUNTIFS(DATOS!$A$2:$A$20000,DATOS!$A13566,DATOS!$D$2:$D$20000,DATOS!$D13566,DATOS!$E$2:$E$20000,DATOS!$E13566,DATOS!$I$2:$I$20000,DATOS!$I13566,DATOS!$G$2:$G$20000,"OR")=0))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DATOS!$A$2:$A$20000,DATOS!$A13567,DATOS!$D$2:$D$20000,DATOS!$D13567,DATOS!$E$2:$E$20000,DATOS!$E13567,DATOS!$I$2:$I$20000,DATOS!$I13567,DATOS!$G$2:$G$20000,"EX")=0),0))))</f>
      </c>
      <c r="H13567">
        <f>IF(DATOS!$G13567&lt;&gt;"EX",0,--(COUNTIFS(DATOS!$A$2:$A$20000,DATOS!$A13567,DATOS!$D$2:$D$20000,DATOS!$D13567,DATOS!$E$2:$E$20000,DATOS!$E13567,DATOS!$I$2:$I$20000,DATOS!$I13567,DATOS!$G$2:$G$20000,"OR")=0))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DATOS!$A$2:$A$20000,DATOS!$A13568,DATOS!$D$2:$D$20000,DATOS!$D13568,DATOS!$E$2:$E$20000,DATOS!$E13568,DATOS!$I$2:$I$20000,DATOS!$I13568,DATOS!$G$2:$G$20000,"EX")=0),0))))</f>
      </c>
      <c r="H13568">
        <f>IF(DATOS!$G13568&lt;&gt;"EX",0,--(COUNTIFS(DATOS!$A$2:$A$20000,DATOS!$A13568,DATOS!$D$2:$D$20000,DATOS!$D13568,DATOS!$E$2:$E$20000,DATOS!$E13568,DATOS!$I$2:$I$20000,DATOS!$I13568,DATOS!$G$2:$G$20000,"OR")=0))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DATOS!$A$2:$A$20000,DATOS!$A13569,DATOS!$D$2:$D$20000,DATOS!$D13569,DATOS!$E$2:$E$20000,DATOS!$E13569,DATOS!$I$2:$I$20000,DATOS!$I13569,DATOS!$G$2:$G$20000,"EX")=0),0))))</f>
      </c>
      <c r="H13569">
        <f>IF(DATOS!$G13569&lt;&gt;"EX",0,--(COUNTIFS(DATOS!$A$2:$A$20000,DATOS!$A13569,DATOS!$D$2:$D$20000,DATOS!$D13569,DATOS!$E$2:$E$20000,DATOS!$E13569,DATOS!$I$2:$I$20000,DATOS!$I13569,DATOS!$G$2:$G$20000,"OR")=0))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DATOS!$A$2:$A$20000,DATOS!$A13570,DATOS!$D$2:$D$20000,DATOS!$D13570,DATOS!$E$2:$E$20000,DATOS!$E13570,DATOS!$I$2:$I$20000,DATOS!$I13570,DATOS!$G$2:$G$20000,"EX")=0),0))))</f>
      </c>
      <c r="H13570">
        <f>IF(DATOS!$G13570&lt;&gt;"EX",0,--(COUNTIFS(DATOS!$A$2:$A$20000,DATOS!$A13570,DATOS!$D$2:$D$20000,DATOS!$D13570,DATOS!$E$2:$E$20000,DATOS!$E13570,DATOS!$I$2:$I$20000,DATOS!$I13570,DATOS!$G$2:$G$20000,"OR")=0))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DATOS!$A$2:$A$20000,DATOS!$A13571,DATOS!$D$2:$D$20000,DATOS!$D13571,DATOS!$E$2:$E$20000,DATOS!$E13571,DATOS!$I$2:$I$20000,DATOS!$I13571,DATOS!$G$2:$G$20000,"EX")=0),0))))</f>
      </c>
      <c r="H13571">
        <f>IF(DATOS!$G13571&lt;&gt;"EX",0,--(COUNTIFS(DATOS!$A$2:$A$20000,DATOS!$A13571,DATOS!$D$2:$D$20000,DATOS!$D13571,DATOS!$E$2:$E$20000,DATOS!$E13571,DATOS!$I$2:$I$20000,DATOS!$I13571,DATOS!$G$2:$G$20000,"OR")=0))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DATOS!$A$2:$A$20000,DATOS!$A13572,DATOS!$D$2:$D$20000,DATOS!$D13572,DATOS!$E$2:$E$20000,DATOS!$E13572,DATOS!$I$2:$I$20000,DATOS!$I13572,DATOS!$G$2:$G$20000,"EX")=0),0))))</f>
      </c>
      <c r="H13572">
        <f>IF(DATOS!$G13572&lt;&gt;"EX",0,--(COUNTIFS(DATOS!$A$2:$A$20000,DATOS!$A13572,DATOS!$D$2:$D$20000,DATOS!$D13572,DATOS!$E$2:$E$20000,DATOS!$E13572,DATOS!$I$2:$I$20000,DATOS!$I13572,DATOS!$G$2:$G$20000,"OR")=0))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DATOS!$A$2:$A$20000,DATOS!$A13573,DATOS!$D$2:$D$20000,DATOS!$D13573,DATOS!$E$2:$E$20000,DATOS!$E13573,DATOS!$I$2:$I$20000,DATOS!$I13573,DATOS!$G$2:$G$20000,"EX")=0),0))))</f>
      </c>
      <c r="H13573">
        <f>IF(DATOS!$G13573&lt;&gt;"EX",0,--(COUNTIFS(DATOS!$A$2:$A$20000,DATOS!$A13573,DATOS!$D$2:$D$20000,DATOS!$D13573,DATOS!$E$2:$E$20000,DATOS!$E13573,DATOS!$I$2:$I$20000,DATOS!$I13573,DATOS!$G$2:$G$20000,"OR")=0))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DATOS!$A$2:$A$20000,DATOS!$A13574,DATOS!$D$2:$D$20000,DATOS!$D13574,DATOS!$E$2:$E$20000,DATOS!$E13574,DATOS!$I$2:$I$20000,DATOS!$I13574,DATOS!$G$2:$G$20000,"EX")=0),0))))</f>
      </c>
      <c r="H13574">
        <f>IF(DATOS!$G13574&lt;&gt;"EX",0,--(COUNTIFS(DATOS!$A$2:$A$20000,DATOS!$A13574,DATOS!$D$2:$D$20000,DATOS!$D13574,DATOS!$E$2:$E$20000,DATOS!$E13574,DATOS!$I$2:$I$20000,DATOS!$I13574,DATOS!$G$2:$G$20000,"OR")=0))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DATOS!$A$2:$A$20000,DATOS!$A13575,DATOS!$D$2:$D$20000,DATOS!$D13575,DATOS!$E$2:$E$20000,DATOS!$E13575,DATOS!$I$2:$I$20000,DATOS!$I13575,DATOS!$G$2:$G$20000,"EX")=0),0))))</f>
      </c>
      <c r="H13575">
        <f>IF(DATOS!$G13575&lt;&gt;"EX",0,--(COUNTIFS(DATOS!$A$2:$A$20000,DATOS!$A13575,DATOS!$D$2:$D$20000,DATOS!$D13575,DATOS!$E$2:$E$20000,DATOS!$E13575,DATOS!$I$2:$I$20000,DATOS!$I13575,DATOS!$G$2:$G$20000,"OR")=0))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DATOS!$A$2:$A$20000,DATOS!$A13576,DATOS!$D$2:$D$20000,DATOS!$D13576,DATOS!$E$2:$E$20000,DATOS!$E13576,DATOS!$I$2:$I$20000,DATOS!$I13576,DATOS!$G$2:$G$20000,"EX")=0),0))))</f>
      </c>
      <c r="H13576">
        <f>IF(DATOS!$G13576&lt;&gt;"EX",0,--(COUNTIFS(DATOS!$A$2:$A$20000,DATOS!$A13576,DATOS!$D$2:$D$20000,DATOS!$D13576,DATOS!$E$2:$E$20000,DATOS!$E13576,DATOS!$I$2:$I$20000,DATOS!$I13576,DATOS!$G$2:$G$20000,"OR")=0))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DATOS!$A$2:$A$20000,DATOS!$A13577,DATOS!$D$2:$D$20000,DATOS!$D13577,DATOS!$E$2:$E$20000,DATOS!$E13577,DATOS!$I$2:$I$20000,DATOS!$I13577,DATOS!$G$2:$G$20000,"EX")=0),0))))</f>
      </c>
      <c r="H13577">
        <f>IF(DATOS!$G13577&lt;&gt;"EX",0,--(COUNTIFS(DATOS!$A$2:$A$20000,DATOS!$A13577,DATOS!$D$2:$D$20000,DATOS!$D13577,DATOS!$E$2:$E$20000,DATOS!$E13577,DATOS!$I$2:$I$20000,DATOS!$I13577,DATOS!$G$2:$G$20000,"OR")=0))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DATOS!$A$2:$A$20000,DATOS!$A13578,DATOS!$D$2:$D$20000,DATOS!$D13578,DATOS!$E$2:$E$20000,DATOS!$E13578,DATOS!$I$2:$I$20000,DATOS!$I13578,DATOS!$G$2:$G$20000,"EX")=0),0))))</f>
      </c>
      <c r="H13578">
        <f>IF(DATOS!$G13578&lt;&gt;"EX",0,--(COUNTIFS(DATOS!$A$2:$A$20000,DATOS!$A13578,DATOS!$D$2:$D$20000,DATOS!$D13578,DATOS!$E$2:$E$20000,DATOS!$E13578,DATOS!$I$2:$I$20000,DATOS!$I13578,DATOS!$G$2:$G$20000,"OR")=0))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DATOS!$A$2:$A$20000,DATOS!$A13579,DATOS!$D$2:$D$20000,DATOS!$D13579,DATOS!$E$2:$E$20000,DATOS!$E13579,DATOS!$I$2:$I$20000,DATOS!$I13579,DATOS!$G$2:$G$20000,"EX")=0),0))))</f>
      </c>
      <c r="H13579">
        <f>IF(DATOS!$G13579&lt;&gt;"EX",0,--(COUNTIFS(DATOS!$A$2:$A$20000,DATOS!$A13579,DATOS!$D$2:$D$20000,DATOS!$D13579,DATOS!$E$2:$E$20000,DATOS!$E13579,DATOS!$I$2:$I$20000,DATOS!$I13579,DATOS!$G$2:$G$20000,"OR")=0))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DATOS!$A$2:$A$20000,DATOS!$A13580,DATOS!$D$2:$D$20000,DATOS!$D13580,DATOS!$E$2:$E$20000,DATOS!$E13580,DATOS!$I$2:$I$20000,DATOS!$I13580,DATOS!$G$2:$G$20000,"EX")=0),0))))</f>
      </c>
      <c r="H13580">
        <f>IF(DATOS!$G13580&lt;&gt;"EX",0,--(COUNTIFS(DATOS!$A$2:$A$20000,DATOS!$A13580,DATOS!$D$2:$D$20000,DATOS!$D13580,DATOS!$E$2:$E$20000,DATOS!$E13580,DATOS!$I$2:$I$20000,DATOS!$I13580,DATOS!$G$2:$G$20000,"OR")=0))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DATOS!$A$2:$A$20000,DATOS!$A13581,DATOS!$D$2:$D$20000,DATOS!$D13581,DATOS!$E$2:$E$20000,DATOS!$E13581,DATOS!$I$2:$I$20000,DATOS!$I13581,DATOS!$G$2:$G$20000,"EX")=0),0))))</f>
      </c>
      <c r="H13581">
        <f>IF(DATOS!$G13581&lt;&gt;"EX",0,--(COUNTIFS(DATOS!$A$2:$A$20000,DATOS!$A13581,DATOS!$D$2:$D$20000,DATOS!$D13581,DATOS!$E$2:$E$20000,DATOS!$E13581,DATOS!$I$2:$I$20000,DATOS!$I13581,DATOS!$G$2:$G$20000,"OR")=0))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DATOS!$A$2:$A$20000,DATOS!$A13582,DATOS!$D$2:$D$20000,DATOS!$D13582,DATOS!$E$2:$E$20000,DATOS!$E13582,DATOS!$I$2:$I$20000,DATOS!$I13582,DATOS!$G$2:$G$20000,"EX")=0),0))))</f>
      </c>
      <c r="H13582">
        <f>IF(DATOS!$G13582&lt;&gt;"EX",0,--(COUNTIFS(DATOS!$A$2:$A$20000,DATOS!$A13582,DATOS!$D$2:$D$20000,DATOS!$D13582,DATOS!$E$2:$E$20000,DATOS!$E13582,DATOS!$I$2:$I$20000,DATOS!$I13582,DATOS!$G$2:$G$20000,"OR")=0))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DATOS!$A$2:$A$20000,DATOS!$A13583,DATOS!$D$2:$D$20000,DATOS!$D13583,DATOS!$E$2:$E$20000,DATOS!$E13583,DATOS!$I$2:$I$20000,DATOS!$I13583,DATOS!$G$2:$G$20000,"EX")=0),0))))</f>
      </c>
      <c r="H13583">
        <f>IF(DATOS!$G13583&lt;&gt;"EX",0,--(COUNTIFS(DATOS!$A$2:$A$20000,DATOS!$A13583,DATOS!$D$2:$D$20000,DATOS!$D13583,DATOS!$E$2:$E$20000,DATOS!$E13583,DATOS!$I$2:$I$20000,DATOS!$I13583,DATOS!$G$2:$G$20000,"OR")=0))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DATOS!$A$2:$A$20000,DATOS!$A13584,DATOS!$D$2:$D$20000,DATOS!$D13584,DATOS!$E$2:$E$20000,DATOS!$E13584,DATOS!$I$2:$I$20000,DATOS!$I13584,DATOS!$G$2:$G$20000,"EX")=0),0))))</f>
      </c>
      <c r="H13584">
        <f>IF(DATOS!$G13584&lt;&gt;"EX",0,--(COUNTIFS(DATOS!$A$2:$A$20000,DATOS!$A13584,DATOS!$D$2:$D$20000,DATOS!$D13584,DATOS!$E$2:$E$20000,DATOS!$E13584,DATOS!$I$2:$I$20000,DATOS!$I13584,DATOS!$G$2:$G$20000,"OR")=0))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DATOS!$A$2:$A$20000,DATOS!$A13585,DATOS!$D$2:$D$20000,DATOS!$D13585,DATOS!$E$2:$E$20000,DATOS!$E13585,DATOS!$I$2:$I$20000,DATOS!$I13585,DATOS!$G$2:$G$20000,"EX")=0),0))))</f>
      </c>
      <c r="H13585">
        <f>IF(DATOS!$G13585&lt;&gt;"EX",0,--(COUNTIFS(DATOS!$A$2:$A$20000,DATOS!$A13585,DATOS!$D$2:$D$20000,DATOS!$D13585,DATOS!$E$2:$E$20000,DATOS!$E13585,DATOS!$I$2:$I$20000,DATOS!$I13585,DATOS!$G$2:$G$20000,"OR")=0))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DATOS!$A$2:$A$20000,DATOS!$A13586,DATOS!$D$2:$D$20000,DATOS!$D13586,DATOS!$E$2:$E$20000,DATOS!$E13586,DATOS!$I$2:$I$20000,DATOS!$I13586,DATOS!$G$2:$G$20000,"EX")=0),0))))</f>
      </c>
      <c r="H13586">
        <f>IF(DATOS!$G13586&lt;&gt;"EX",0,--(COUNTIFS(DATOS!$A$2:$A$20000,DATOS!$A13586,DATOS!$D$2:$D$20000,DATOS!$D13586,DATOS!$E$2:$E$20000,DATOS!$E13586,DATOS!$I$2:$I$20000,DATOS!$I13586,DATOS!$G$2:$G$20000,"OR")=0))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DATOS!$A$2:$A$20000,DATOS!$A13587,DATOS!$D$2:$D$20000,DATOS!$D13587,DATOS!$E$2:$E$20000,DATOS!$E13587,DATOS!$I$2:$I$20000,DATOS!$I13587,DATOS!$G$2:$G$20000,"EX")=0),0))))</f>
      </c>
      <c r="H13587">
        <f>IF(DATOS!$G13587&lt;&gt;"EX",0,--(COUNTIFS(DATOS!$A$2:$A$20000,DATOS!$A13587,DATOS!$D$2:$D$20000,DATOS!$D13587,DATOS!$E$2:$E$20000,DATOS!$E13587,DATOS!$I$2:$I$20000,DATOS!$I13587,DATOS!$G$2:$G$20000,"OR")=0))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DATOS!$A$2:$A$20000,DATOS!$A13588,DATOS!$D$2:$D$20000,DATOS!$D13588,DATOS!$E$2:$E$20000,DATOS!$E13588,DATOS!$I$2:$I$20000,DATOS!$I13588,DATOS!$G$2:$G$20000,"EX")=0),0))))</f>
      </c>
      <c r="H13588">
        <f>IF(DATOS!$G13588&lt;&gt;"EX",0,--(COUNTIFS(DATOS!$A$2:$A$20000,DATOS!$A13588,DATOS!$D$2:$D$20000,DATOS!$D13588,DATOS!$E$2:$E$20000,DATOS!$E13588,DATOS!$I$2:$I$20000,DATOS!$I13588,DATOS!$G$2:$G$20000,"OR")=0))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DATOS!$A$2:$A$20000,DATOS!$A13589,DATOS!$D$2:$D$20000,DATOS!$D13589,DATOS!$E$2:$E$20000,DATOS!$E13589,DATOS!$I$2:$I$20000,DATOS!$I13589,DATOS!$G$2:$G$20000,"EX")=0),0))))</f>
      </c>
      <c r="H13589">
        <f>IF(DATOS!$G13589&lt;&gt;"EX",0,--(COUNTIFS(DATOS!$A$2:$A$20000,DATOS!$A13589,DATOS!$D$2:$D$20000,DATOS!$D13589,DATOS!$E$2:$E$20000,DATOS!$E13589,DATOS!$I$2:$I$20000,DATOS!$I13589,DATOS!$G$2:$G$20000,"OR")=0))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DATOS!$A$2:$A$20000,DATOS!$A13590,DATOS!$D$2:$D$20000,DATOS!$D13590,DATOS!$E$2:$E$20000,DATOS!$E13590,DATOS!$I$2:$I$20000,DATOS!$I13590,DATOS!$G$2:$G$20000,"EX")=0),0))))</f>
      </c>
      <c r="H13590">
        <f>IF(DATOS!$G13590&lt;&gt;"EX",0,--(COUNTIFS(DATOS!$A$2:$A$20000,DATOS!$A13590,DATOS!$D$2:$D$20000,DATOS!$D13590,DATOS!$E$2:$E$20000,DATOS!$E13590,DATOS!$I$2:$I$20000,DATOS!$I13590,DATOS!$G$2:$G$20000,"OR")=0))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DATOS!$A$2:$A$20000,DATOS!$A13591,DATOS!$D$2:$D$20000,DATOS!$D13591,DATOS!$E$2:$E$20000,DATOS!$E13591,DATOS!$I$2:$I$20000,DATOS!$I13591,DATOS!$G$2:$G$20000,"EX")=0),0))))</f>
      </c>
      <c r="H13591">
        <f>IF(DATOS!$G13591&lt;&gt;"EX",0,--(COUNTIFS(DATOS!$A$2:$A$20000,DATOS!$A13591,DATOS!$D$2:$D$20000,DATOS!$D13591,DATOS!$E$2:$E$20000,DATOS!$E13591,DATOS!$I$2:$I$20000,DATOS!$I13591,DATOS!$G$2:$G$20000,"OR")=0))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DATOS!$A$2:$A$20000,DATOS!$A13592,DATOS!$D$2:$D$20000,DATOS!$D13592,DATOS!$E$2:$E$20000,DATOS!$E13592,DATOS!$I$2:$I$20000,DATOS!$I13592,DATOS!$G$2:$G$20000,"EX")=0),0))))</f>
      </c>
      <c r="H13592">
        <f>IF(DATOS!$G13592&lt;&gt;"EX",0,--(COUNTIFS(DATOS!$A$2:$A$20000,DATOS!$A13592,DATOS!$D$2:$D$20000,DATOS!$D13592,DATOS!$E$2:$E$20000,DATOS!$E13592,DATOS!$I$2:$I$20000,DATOS!$I13592,DATOS!$G$2:$G$20000,"OR")=0))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DATOS!$A$2:$A$20000,DATOS!$A13593,DATOS!$D$2:$D$20000,DATOS!$D13593,DATOS!$E$2:$E$20000,DATOS!$E13593,DATOS!$I$2:$I$20000,DATOS!$I13593,DATOS!$G$2:$G$20000,"EX")=0),0))))</f>
      </c>
      <c r="H13593">
        <f>IF(DATOS!$G13593&lt;&gt;"EX",0,--(COUNTIFS(DATOS!$A$2:$A$20000,DATOS!$A13593,DATOS!$D$2:$D$20000,DATOS!$D13593,DATOS!$E$2:$E$20000,DATOS!$E13593,DATOS!$I$2:$I$20000,DATOS!$I13593,DATOS!$G$2:$G$20000,"OR")=0))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DATOS!$A$2:$A$20000,DATOS!$A13594,DATOS!$D$2:$D$20000,DATOS!$D13594,DATOS!$E$2:$E$20000,DATOS!$E13594,DATOS!$I$2:$I$20000,DATOS!$I13594,DATOS!$G$2:$G$20000,"EX")=0),0))))</f>
      </c>
      <c r="H13594">
        <f>IF(DATOS!$G13594&lt;&gt;"EX",0,--(COUNTIFS(DATOS!$A$2:$A$20000,DATOS!$A13594,DATOS!$D$2:$D$20000,DATOS!$D13594,DATOS!$E$2:$E$20000,DATOS!$E13594,DATOS!$I$2:$I$20000,DATOS!$I13594,DATOS!$G$2:$G$20000,"OR")=0))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DATOS!$A$2:$A$20000,DATOS!$A13595,DATOS!$D$2:$D$20000,DATOS!$D13595,DATOS!$E$2:$E$20000,DATOS!$E13595,DATOS!$I$2:$I$20000,DATOS!$I13595,DATOS!$G$2:$G$20000,"EX")=0),0))))</f>
      </c>
      <c r="H13595">
        <f>IF(DATOS!$G13595&lt;&gt;"EX",0,--(COUNTIFS(DATOS!$A$2:$A$20000,DATOS!$A13595,DATOS!$D$2:$D$20000,DATOS!$D13595,DATOS!$E$2:$E$20000,DATOS!$E13595,DATOS!$I$2:$I$20000,DATOS!$I13595,DATOS!$G$2:$G$20000,"OR")=0))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DATOS!$A$2:$A$20000,DATOS!$A13596,DATOS!$D$2:$D$20000,DATOS!$D13596,DATOS!$E$2:$E$20000,DATOS!$E13596,DATOS!$I$2:$I$20000,DATOS!$I13596,DATOS!$G$2:$G$20000,"EX")=0),0))))</f>
      </c>
      <c r="H13596">
        <f>IF(DATOS!$G13596&lt;&gt;"EX",0,--(COUNTIFS(DATOS!$A$2:$A$20000,DATOS!$A13596,DATOS!$D$2:$D$20000,DATOS!$D13596,DATOS!$E$2:$E$20000,DATOS!$E13596,DATOS!$I$2:$I$20000,DATOS!$I13596,DATOS!$G$2:$G$20000,"OR")=0))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DATOS!$A$2:$A$20000,DATOS!$A13597,DATOS!$D$2:$D$20000,DATOS!$D13597,DATOS!$E$2:$E$20000,DATOS!$E13597,DATOS!$I$2:$I$20000,DATOS!$I13597,DATOS!$G$2:$G$20000,"EX")=0),0))))</f>
      </c>
      <c r="H13597">
        <f>IF(DATOS!$G13597&lt;&gt;"EX",0,--(COUNTIFS(DATOS!$A$2:$A$20000,DATOS!$A13597,DATOS!$D$2:$D$20000,DATOS!$D13597,DATOS!$E$2:$E$20000,DATOS!$E13597,DATOS!$I$2:$I$20000,DATOS!$I13597,DATOS!$G$2:$G$20000,"OR")=0))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DATOS!$A$2:$A$20000,DATOS!$A13598,DATOS!$D$2:$D$20000,DATOS!$D13598,DATOS!$E$2:$E$20000,DATOS!$E13598,DATOS!$I$2:$I$20000,DATOS!$I13598,DATOS!$G$2:$G$20000,"EX")=0),0))))</f>
      </c>
      <c r="H13598">
        <f>IF(DATOS!$G13598&lt;&gt;"EX",0,--(COUNTIFS(DATOS!$A$2:$A$20000,DATOS!$A13598,DATOS!$D$2:$D$20000,DATOS!$D13598,DATOS!$E$2:$E$20000,DATOS!$E13598,DATOS!$I$2:$I$20000,DATOS!$I13598,DATOS!$G$2:$G$20000,"OR")=0))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DATOS!$A$2:$A$20000,DATOS!$A13599,DATOS!$D$2:$D$20000,DATOS!$D13599,DATOS!$E$2:$E$20000,DATOS!$E13599,DATOS!$I$2:$I$20000,DATOS!$I13599,DATOS!$G$2:$G$20000,"EX")=0),0))))</f>
      </c>
      <c r="H13599">
        <f>IF(DATOS!$G13599&lt;&gt;"EX",0,--(COUNTIFS(DATOS!$A$2:$A$20000,DATOS!$A13599,DATOS!$D$2:$D$20000,DATOS!$D13599,DATOS!$E$2:$E$20000,DATOS!$E13599,DATOS!$I$2:$I$20000,DATOS!$I13599,DATOS!$G$2:$G$20000,"OR")=0))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DATOS!$A$2:$A$20000,DATOS!$A13600,DATOS!$D$2:$D$20000,DATOS!$D13600,DATOS!$E$2:$E$20000,DATOS!$E13600,DATOS!$I$2:$I$20000,DATOS!$I13600,DATOS!$G$2:$G$20000,"EX")=0),0))))</f>
      </c>
      <c r="H13600">
        <f>IF(DATOS!$G13600&lt;&gt;"EX",0,--(COUNTIFS(DATOS!$A$2:$A$20000,DATOS!$A13600,DATOS!$D$2:$D$20000,DATOS!$D13600,DATOS!$E$2:$E$20000,DATOS!$E13600,DATOS!$I$2:$I$20000,DATOS!$I13600,DATOS!$G$2:$G$20000,"OR")=0))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DATOS!$A$2:$A$20000,DATOS!$A13601,DATOS!$D$2:$D$20000,DATOS!$D13601,DATOS!$E$2:$E$20000,DATOS!$E13601,DATOS!$I$2:$I$20000,DATOS!$I13601,DATOS!$G$2:$G$20000,"EX")=0),0))))</f>
      </c>
      <c r="H13601">
        <f>IF(DATOS!$G13601&lt;&gt;"EX",0,--(COUNTIFS(DATOS!$A$2:$A$20000,DATOS!$A13601,DATOS!$D$2:$D$20000,DATOS!$D13601,DATOS!$E$2:$E$20000,DATOS!$E13601,DATOS!$I$2:$I$20000,DATOS!$I13601,DATOS!$G$2:$G$20000,"OR")=0))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DATOS!$A$2:$A$20000,DATOS!$A13602,DATOS!$D$2:$D$20000,DATOS!$D13602,DATOS!$E$2:$E$20000,DATOS!$E13602,DATOS!$I$2:$I$20000,DATOS!$I13602,DATOS!$G$2:$G$20000,"EX")=0),0))))</f>
      </c>
      <c r="H13602">
        <f>IF(DATOS!$G13602&lt;&gt;"EX",0,--(COUNTIFS(DATOS!$A$2:$A$20000,DATOS!$A13602,DATOS!$D$2:$D$20000,DATOS!$D13602,DATOS!$E$2:$E$20000,DATOS!$E13602,DATOS!$I$2:$I$20000,DATOS!$I13602,DATOS!$G$2:$G$20000,"OR")=0))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DATOS!$A$2:$A$20000,DATOS!$A13603,DATOS!$D$2:$D$20000,DATOS!$D13603,DATOS!$E$2:$E$20000,DATOS!$E13603,DATOS!$I$2:$I$20000,DATOS!$I13603,DATOS!$G$2:$G$20000,"EX")=0),0))))</f>
      </c>
      <c r="H13603">
        <f>IF(DATOS!$G13603&lt;&gt;"EX",0,--(COUNTIFS(DATOS!$A$2:$A$20000,DATOS!$A13603,DATOS!$D$2:$D$20000,DATOS!$D13603,DATOS!$E$2:$E$20000,DATOS!$E13603,DATOS!$I$2:$I$20000,DATOS!$I13603,DATOS!$G$2:$G$20000,"OR")=0))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DATOS!$A$2:$A$20000,DATOS!$A13604,DATOS!$D$2:$D$20000,DATOS!$D13604,DATOS!$E$2:$E$20000,DATOS!$E13604,DATOS!$I$2:$I$20000,DATOS!$I13604,DATOS!$G$2:$G$20000,"EX")=0),0))))</f>
      </c>
      <c r="H13604">
        <f>IF(DATOS!$G13604&lt;&gt;"EX",0,--(COUNTIFS(DATOS!$A$2:$A$20000,DATOS!$A13604,DATOS!$D$2:$D$20000,DATOS!$D13604,DATOS!$E$2:$E$20000,DATOS!$E13604,DATOS!$I$2:$I$20000,DATOS!$I13604,DATOS!$G$2:$G$20000,"OR")=0))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DATOS!$A$2:$A$20000,DATOS!$A13605,DATOS!$D$2:$D$20000,DATOS!$D13605,DATOS!$E$2:$E$20000,DATOS!$E13605,DATOS!$I$2:$I$20000,DATOS!$I13605,DATOS!$G$2:$G$20000,"EX")=0),0))))</f>
      </c>
      <c r="H13605">
        <f>IF(DATOS!$G13605&lt;&gt;"EX",0,--(COUNTIFS(DATOS!$A$2:$A$20000,DATOS!$A13605,DATOS!$D$2:$D$20000,DATOS!$D13605,DATOS!$E$2:$E$20000,DATOS!$E13605,DATOS!$I$2:$I$20000,DATOS!$I13605,DATOS!$G$2:$G$20000,"OR")=0))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DATOS!$A$2:$A$20000,DATOS!$A13606,DATOS!$D$2:$D$20000,DATOS!$D13606,DATOS!$E$2:$E$20000,DATOS!$E13606,DATOS!$I$2:$I$20000,DATOS!$I13606,DATOS!$G$2:$G$20000,"EX")=0),0))))</f>
      </c>
      <c r="H13606">
        <f>IF(DATOS!$G13606&lt;&gt;"EX",0,--(COUNTIFS(DATOS!$A$2:$A$20000,DATOS!$A13606,DATOS!$D$2:$D$20000,DATOS!$D13606,DATOS!$E$2:$E$20000,DATOS!$E13606,DATOS!$I$2:$I$20000,DATOS!$I13606,DATOS!$G$2:$G$20000,"OR")=0))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DATOS!$A$2:$A$20000,DATOS!$A13607,DATOS!$D$2:$D$20000,DATOS!$D13607,DATOS!$E$2:$E$20000,DATOS!$E13607,DATOS!$I$2:$I$20000,DATOS!$I13607,DATOS!$G$2:$G$20000,"EX")=0),0))))</f>
      </c>
      <c r="H13607">
        <f>IF(DATOS!$G13607&lt;&gt;"EX",0,--(COUNTIFS(DATOS!$A$2:$A$20000,DATOS!$A13607,DATOS!$D$2:$D$20000,DATOS!$D13607,DATOS!$E$2:$E$20000,DATOS!$E13607,DATOS!$I$2:$I$20000,DATOS!$I13607,DATOS!$G$2:$G$20000,"OR")=0))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DATOS!$A$2:$A$20000,DATOS!$A13608,DATOS!$D$2:$D$20000,DATOS!$D13608,DATOS!$E$2:$E$20000,DATOS!$E13608,DATOS!$I$2:$I$20000,DATOS!$I13608,DATOS!$G$2:$G$20000,"EX")=0),0))))</f>
      </c>
      <c r="H13608">
        <f>IF(DATOS!$G13608&lt;&gt;"EX",0,--(COUNTIFS(DATOS!$A$2:$A$20000,DATOS!$A13608,DATOS!$D$2:$D$20000,DATOS!$D13608,DATOS!$E$2:$E$20000,DATOS!$E13608,DATOS!$I$2:$I$20000,DATOS!$I13608,DATOS!$G$2:$G$20000,"OR")=0))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DATOS!$A$2:$A$20000,DATOS!$A13609,DATOS!$D$2:$D$20000,DATOS!$D13609,DATOS!$E$2:$E$20000,DATOS!$E13609,DATOS!$I$2:$I$20000,DATOS!$I13609,DATOS!$G$2:$G$20000,"EX")=0),0))))</f>
      </c>
      <c r="H13609">
        <f>IF(DATOS!$G13609&lt;&gt;"EX",0,--(COUNTIFS(DATOS!$A$2:$A$20000,DATOS!$A13609,DATOS!$D$2:$D$20000,DATOS!$D13609,DATOS!$E$2:$E$20000,DATOS!$E13609,DATOS!$I$2:$I$20000,DATOS!$I13609,DATOS!$G$2:$G$20000,"OR")=0))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DATOS!$A$2:$A$20000,DATOS!$A13610,DATOS!$D$2:$D$20000,DATOS!$D13610,DATOS!$E$2:$E$20000,DATOS!$E13610,DATOS!$I$2:$I$20000,DATOS!$I13610,DATOS!$G$2:$G$20000,"EX")=0),0))))</f>
      </c>
      <c r="H13610">
        <f>IF(DATOS!$G13610&lt;&gt;"EX",0,--(COUNTIFS(DATOS!$A$2:$A$20000,DATOS!$A13610,DATOS!$D$2:$D$20000,DATOS!$D13610,DATOS!$E$2:$E$20000,DATOS!$E13610,DATOS!$I$2:$I$20000,DATOS!$I13610,DATOS!$G$2:$G$20000,"OR")=0))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DATOS!$A$2:$A$20000,DATOS!$A13611,DATOS!$D$2:$D$20000,DATOS!$D13611,DATOS!$E$2:$E$20000,DATOS!$E13611,DATOS!$I$2:$I$20000,DATOS!$I13611,DATOS!$G$2:$G$20000,"EX")=0),0))))</f>
      </c>
      <c r="H13611">
        <f>IF(DATOS!$G13611&lt;&gt;"EX",0,--(COUNTIFS(DATOS!$A$2:$A$20000,DATOS!$A13611,DATOS!$D$2:$D$20000,DATOS!$D13611,DATOS!$E$2:$E$20000,DATOS!$E13611,DATOS!$I$2:$I$20000,DATOS!$I13611,DATOS!$G$2:$G$20000,"OR")=0))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DATOS!$A$2:$A$20000,DATOS!$A13612,DATOS!$D$2:$D$20000,DATOS!$D13612,DATOS!$E$2:$E$20000,DATOS!$E13612,DATOS!$I$2:$I$20000,DATOS!$I13612,DATOS!$G$2:$G$20000,"EX")=0),0))))</f>
      </c>
      <c r="H13612">
        <f>IF(DATOS!$G13612&lt;&gt;"EX",0,--(COUNTIFS(DATOS!$A$2:$A$20000,DATOS!$A13612,DATOS!$D$2:$D$20000,DATOS!$D13612,DATOS!$E$2:$E$20000,DATOS!$E13612,DATOS!$I$2:$I$20000,DATOS!$I13612,DATOS!$G$2:$G$20000,"OR")=0))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DATOS!$A$2:$A$20000,DATOS!$A13613,DATOS!$D$2:$D$20000,DATOS!$D13613,DATOS!$E$2:$E$20000,DATOS!$E13613,DATOS!$I$2:$I$20000,DATOS!$I13613,DATOS!$G$2:$G$20000,"EX")=0),0))))</f>
      </c>
      <c r="H13613">
        <f>IF(DATOS!$G13613&lt;&gt;"EX",0,--(COUNTIFS(DATOS!$A$2:$A$20000,DATOS!$A13613,DATOS!$D$2:$D$20000,DATOS!$D13613,DATOS!$E$2:$E$20000,DATOS!$E13613,DATOS!$I$2:$I$20000,DATOS!$I13613,DATOS!$G$2:$G$20000,"OR")=0))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DATOS!$A$2:$A$20000,DATOS!$A13614,DATOS!$D$2:$D$20000,DATOS!$D13614,DATOS!$E$2:$E$20000,DATOS!$E13614,DATOS!$I$2:$I$20000,DATOS!$I13614,DATOS!$G$2:$G$20000,"EX")=0),0))))</f>
      </c>
      <c r="H13614">
        <f>IF(DATOS!$G13614&lt;&gt;"EX",0,--(COUNTIFS(DATOS!$A$2:$A$20000,DATOS!$A13614,DATOS!$D$2:$D$20000,DATOS!$D13614,DATOS!$E$2:$E$20000,DATOS!$E13614,DATOS!$I$2:$I$20000,DATOS!$I13614,DATOS!$G$2:$G$20000,"OR")=0))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DATOS!$A$2:$A$20000,DATOS!$A13615,DATOS!$D$2:$D$20000,DATOS!$D13615,DATOS!$E$2:$E$20000,DATOS!$E13615,DATOS!$I$2:$I$20000,DATOS!$I13615,DATOS!$G$2:$G$20000,"EX")=0),0))))</f>
      </c>
      <c r="H13615">
        <f>IF(DATOS!$G13615&lt;&gt;"EX",0,--(COUNTIFS(DATOS!$A$2:$A$20000,DATOS!$A13615,DATOS!$D$2:$D$20000,DATOS!$D13615,DATOS!$E$2:$E$20000,DATOS!$E13615,DATOS!$I$2:$I$20000,DATOS!$I13615,DATOS!$G$2:$G$20000,"OR")=0))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DATOS!$A$2:$A$20000,DATOS!$A13616,DATOS!$D$2:$D$20000,DATOS!$D13616,DATOS!$E$2:$E$20000,DATOS!$E13616,DATOS!$I$2:$I$20000,DATOS!$I13616,DATOS!$G$2:$G$20000,"EX")=0),0))))</f>
      </c>
      <c r="H13616">
        <f>IF(DATOS!$G13616&lt;&gt;"EX",0,--(COUNTIFS(DATOS!$A$2:$A$20000,DATOS!$A13616,DATOS!$D$2:$D$20000,DATOS!$D13616,DATOS!$E$2:$E$20000,DATOS!$E13616,DATOS!$I$2:$I$20000,DATOS!$I13616,DATOS!$G$2:$G$20000,"OR")=0))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DATOS!$A$2:$A$20000,DATOS!$A13617,DATOS!$D$2:$D$20000,DATOS!$D13617,DATOS!$E$2:$E$20000,DATOS!$E13617,DATOS!$I$2:$I$20000,DATOS!$I13617,DATOS!$G$2:$G$20000,"EX")=0),0))))</f>
      </c>
      <c r="H13617">
        <f>IF(DATOS!$G13617&lt;&gt;"EX",0,--(COUNTIFS(DATOS!$A$2:$A$20000,DATOS!$A13617,DATOS!$D$2:$D$20000,DATOS!$D13617,DATOS!$E$2:$E$20000,DATOS!$E13617,DATOS!$I$2:$I$20000,DATOS!$I13617,DATOS!$G$2:$G$20000,"OR")=0))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DATOS!$A$2:$A$20000,DATOS!$A13618,DATOS!$D$2:$D$20000,DATOS!$D13618,DATOS!$E$2:$E$20000,DATOS!$E13618,DATOS!$I$2:$I$20000,DATOS!$I13618,DATOS!$G$2:$G$20000,"EX")=0),0))))</f>
      </c>
      <c r="H13618">
        <f>IF(DATOS!$G13618&lt;&gt;"EX",0,--(COUNTIFS(DATOS!$A$2:$A$20000,DATOS!$A13618,DATOS!$D$2:$D$20000,DATOS!$D13618,DATOS!$E$2:$E$20000,DATOS!$E13618,DATOS!$I$2:$I$20000,DATOS!$I13618,DATOS!$G$2:$G$20000,"OR")=0))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DATOS!$A$2:$A$20000,DATOS!$A13619,DATOS!$D$2:$D$20000,DATOS!$D13619,DATOS!$E$2:$E$20000,DATOS!$E13619,DATOS!$I$2:$I$20000,DATOS!$I13619,DATOS!$G$2:$G$20000,"EX")=0),0))))</f>
      </c>
      <c r="H13619">
        <f>IF(DATOS!$G13619&lt;&gt;"EX",0,--(COUNTIFS(DATOS!$A$2:$A$20000,DATOS!$A13619,DATOS!$D$2:$D$20000,DATOS!$D13619,DATOS!$E$2:$E$20000,DATOS!$E13619,DATOS!$I$2:$I$20000,DATOS!$I13619,DATOS!$G$2:$G$20000,"OR")=0))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DATOS!$A$2:$A$20000,DATOS!$A13620,DATOS!$D$2:$D$20000,DATOS!$D13620,DATOS!$E$2:$E$20000,DATOS!$E13620,DATOS!$I$2:$I$20000,DATOS!$I13620,DATOS!$G$2:$G$20000,"EX")=0),0))))</f>
      </c>
      <c r="H13620">
        <f>IF(DATOS!$G13620&lt;&gt;"EX",0,--(COUNTIFS(DATOS!$A$2:$A$20000,DATOS!$A13620,DATOS!$D$2:$D$20000,DATOS!$D13620,DATOS!$E$2:$E$20000,DATOS!$E13620,DATOS!$I$2:$I$20000,DATOS!$I13620,DATOS!$G$2:$G$20000,"OR")=0))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DATOS!$A$2:$A$20000,DATOS!$A13621,DATOS!$D$2:$D$20000,DATOS!$D13621,DATOS!$E$2:$E$20000,DATOS!$E13621,DATOS!$I$2:$I$20000,DATOS!$I13621,DATOS!$G$2:$G$20000,"EX")=0),0))))</f>
      </c>
      <c r="H13621">
        <f>IF(DATOS!$G13621&lt;&gt;"EX",0,--(COUNTIFS(DATOS!$A$2:$A$20000,DATOS!$A13621,DATOS!$D$2:$D$20000,DATOS!$D13621,DATOS!$E$2:$E$20000,DATOS!$E13621,DATOS!$I$2:$I$20000,DATOS!$I13621,DATOS!$G$2:$G$20000,"OR")=0))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DATOS!$A$2:$A$20000,DATOS!$A13622,DATOS!$D$2:$D$20000,DATOS!$D13622,DATOS!$E$2:$E$20000,DATOS!$E13622,DATOS!$I$2:$I$20000,DATOS!$I13622,DATOS!$G$2:$G$20000,"EX")=0),0))))</f>
      </c>
      <c r="H13622">
        <f>IF(DATOS!$G13622&lt;&gt;"EX",0,--(COUNTIFS(DATOS!$A$2:$A$20000,DATOS!$A13622,DATOS!$D$2:$D$20000,DATOS!$D13622,DATOS!$E$2:$E$20000,DATOS!$E13622,DATOS!$I$2:$I$20000,DATOS!$I13622,DATOS!$G$2:$G$20000,"OR")=0))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DATOS!$A$2:$A$20000,DATOS!$A13623,DATOS!$D$2:$D$20000,DATOS!$D13623,DATOS!$E$2:$E$20000,DATOS!$E13623,DATOS!$I$2:$I$20000,DATOS!$I13623,DATOS!$G$2:$G$20000,"EX")=0),0))))</f>
      </c>
      <c r="H13623">
        <f>IF(DATOS!$G13623&lt;&gt;"EX",0,--(COUNTIFS(DATOS!$A$2:$A$20000,DATOS!$A13623,DATOS!$D$2:$D$20000,DATOS!$D13623,DATOS!$E$2:$E$20000,DATOS!$E13623,DATOS!$I$2:$I$20000,DATOS!$I13623,DATOS!$G$2:$G$20000,"OR")=0))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DATOS!$A$2:$A$20000,DATOS!$A13624,DATOS!$D$2:$D$20000,DATOS!$D13624,DATOS!$E$2:$E$20000,DATOS!$E13624,DATOS!$I$2:$I$20000,DATOS!$I13624,DATOS!$G$2:$G$20000,"EX")=0),0))))</f>
      </c>
      <c r="H13624">
        <f>IF(DATOS!$G13624&lt;&gt;"EX",0,--(COUNTIFS(DATOS!$A$2:$A$20000,DATOS!$A13624,DATOS!$D$2:$D$20000,DATOS!$D13624,DATOS!$E$2:$E$20000,DATOS!$E13624,DATOS!$I$2:$I$20000,DATOS!$I13624,DATOS!$G$2:$G$20000,"OR")=0))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DATOS!$A$2:$A$20000,DATOS!$A13625,DATOS!$D$2:$D$20000,DATOS!$D13625,DATOS!$E$2:$E$20000,DATOS!$E13625,DATOS!$I$2:$I$20000,DATOS!$I13625,DATOS!$G$2:$G$20000,"EX")=0),0))))</f>
      </c>
      <c r="H13625">
        <f>IF(DATOS!$G13625&lt;&gt;"EX",0,--(COUNTIFS(DATOS!$A$2:$A$20000,DATOS!$A13625,DATOS!$D$2:$D$20000,DATOS!$D13625,DATOS!$E$2:$E$20000,DATOS!$E13625,DATOS!$I$2:$I$20000,DATOS!$I13625,DATOS!$G$2:$G$20000,"OR")=0))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DATOS!$A$2:$A$20000,DATOS!$A13626,DATOS!$D$2:$D$20000,DATOS!$D13626,DATOS!$E$2:$E$20000,DATOS!$E13626,DATOS!$I$2:$I$20000,DATOS!$I13626,DATOS!$G$2:$G$20000,"EX")=0),0))))</f>
      </c>
      <c r="H13626">
        <f>IF(DATOS!$G13626&lt;&gt;"EX",0,--(COUNTIFS(DATOS!$A$2:$A$20000,DATOS!$A13626,DATOS!$D$2:$D$20000,DATOS!$D13626,DATOS!$E$2:$E$20000,DATOS!$E13626,DATOS!$I$2:$I$20000,DATOS!$I13626,DATOS!$G$2:$G$20000,"OR")=0))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DATOS!$A$2:$A$20000,DATOS!$A13627,DATOS!$D$2:$D$20000,DATOS!$D13627,DATOS!$E$2:$E$20000,DATOS!$E13627,DATOS!$I$2:$I$20000,DATOS!$I13627,DATOS!$G$2:$G$20000,"EX")=0),0))))</f>
      </c>
      <c r="H13627">
        <f>IF(DATOS!$G13627&lt;&gt;"EX",0,--(COUNTIFS(DATOS!$A$2:$A$20000,DATOS!$A13627,DATOS!$D$2:$D$20000,DATOS!$D13627,DATOS!$E$2:$E$20000,DATOS!$E13627,DATOS!$I$2:$I$20000,DATOS!$I13627,DATOS!$G$2:$G$20000,"OR")=0))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DATOS!$A$2:$A$20000,DATOS!$A13628,DATOS!$D$2:$D$20000,DATOS!$D13628,DATOS!$E$2:$E$20000,DATOS!$E13628,DATOS!$I$2:$I$20000,DATOS!$I13628,DATOS!$G$2:$G$20000,"EX")=0),0))))</f>
      </c>
      <c r="H13628">
        <f>IF(DATOS!$G13628&lt;&gt;"EX",0,--(COUNTIFS(DATOS!$A$2:$A$20000,DATOS!$A13628,DATOS!$D$2:$D$20000,DATOS!$D13628,DATOS!$E$2:$E$20000,DATOS!$E13628,DATOS!$I$2:$I$20000,DATOS!$I13628,DATOS!$G$2:$G$20000,"OR")=0))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DATOS!$A$2:$A$20000,DATOS!$A13629,DATOS!$D$2:$D$20000,DATOS!$D13629,DATOS!$E$2:$E$20000,DATOS!$E13629,DATOS!$I$2:$I$20000,DATOS!$I13629,DATOS!$G$2:$G$20000,"EX")=0),0))))</f>
      </c>
      <c r="H13629">
        <f>IF(DATOS!$G13629&lt;&gt;"EX",0,--(COUNTIFS(DATOS!$A$2:$A$20000,DATOS!$A13629,DATOS!$D$2:$D$20000,DATOS!$D13629,DATOS!$E$2:$E$20000,DATOS!$E13629,DATOS!$I$2:$I$20000,DATOS!$I13629,DATOS!$G$2:$G$20000,"OR")=0))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DATOS!$A$2:$A$20000,DATOS!$A13630,DATOS!$D$2:$D$20000,DATOS!$D13630,DATOS!$E$2:$E$20000,DATOS!$E13630,DATOS!$I$2:$I$20000,DATOS!$I13630,DATOS!$G$2:$G$20000,"EX")=0),0))))</f>
      </c>
      <c r="H13630">
        <f>IF(DATOS!$G13630&lt;&gt;"EX",0,--(COUNTIFS(DATOS!$A$2:$A$20000,DATOS!$A13630,DATOS!$D$2:$D$20000,DATOS!$D13630,DATOS!$E$2:$E$20000,DATOS!$E13630,DATOS!$I$2:$I$20000,DATOS!$I13630,DATOS!$G$2:$G$20000,"OR")=0))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DATOS!$A$2:$A$20000,DATOS!$A13631,DATOS!$D$2:$D$20000,DATOS!$D13631,DATOS!$E$2:$E$20000,DATOS!$E13631,DATOS!$I$2:$I$20000,DATOS!$I13631,DATOS!$G$2:$G$20000,"EX")=0),0))))</f>
      </c>
      <c r="H13631">
        <f>IF(DATOS!$G13631&lt;&gt;"EX",0,--(COUNTIFS(DATOS!$A$2:$A$20000,DATOS!$A13631,DATOS!$D$2:$D$20000,DATOS!$D13631,DATOS!$E$2:$E$20000,DATOS!$E13631,DATOS!$I$2:$I$20000,DATOS!$I13631,DATOS!$G$2:$G$20000,"OR")=0))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DATOS!$A$2:$A$20000,DATOS!$A13632,DATOS!$D$2:$D$20000,DATOS!$D13632,DATOS!$E$2:$E$20000,DATOS!$E13632,DATOS!$I$2:$I$20000,DATOS!$I13632,DATOS!$G$2:$G$20000,"EX")=0),0))))</f>
      </c>
      <c r="H13632">
        <f>IF(DATOS!$G13632&lt;&gt;"EX",0,--(COUNTIFS(DATOS!$A$2:$A$20000,DATOS!$A13632,DATOS!$D$2:$D$20000,DATOS!$D13632,DATOS!$E$2:$E$20000,DATOS!$E13632,DATOS!$I$2:$I$20000,DATOS!$I13632,DATOS!$G$2:$G$20000,"OR")=0))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DATOS!$A$2:$A$20000,DATOS!$A13633,DATOS!$D$2:$D$20000,DATOS!$D13633,DATOS!$E$2:$E$20000,DATOS!$E13633,DATOS!$I$2:$I$20000,DATOS!$I13633,DATOS!$G$2:$G$20000,"EX")=0),0))))</f>
      </c>
      <c r="H13633">
        <f>IF(DATOS!$G13633&lt;&gt;"EX",0,--(COUNTIFS(DATOS!$A$2:$A$20000,DATOS!$A13633,DATOS!$D$2:$D$20000,DATOS!$D13633,DATOS!$E$2:$E$20000,DATOS!$E13633,DATOS!$I$2:$I$20000,DATOS!$I13633,DATOS!$G$2:$G$20000,"OR")=0))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DATOS!$A$2:$A$20000,DATOS!$A13634,DATOS!$D$2:$D$20000,DATOS!$D13634,DATOS!$E$2:$E$20000,DATOS!$E13634,DATOS!$I$2:$I$20000,DATOS!$I13634,DATOS!$G$2:$G$20000,"EX")=0),0))))</f>
      </c>
      <c r="H13634">
        <f>IF(DATOS!$G13634&lt;&gt;"EX",0,--(COUNTIFS(DATOS!$A$2:$A$20000,DATOS!$A13634,DATOS!$D$2:$D$20000,DATOS!$D13634,DATOS!$E$2:$E$20000,DATOS!$E13634,DATOS!$I$2:$I$20000,DATOS!$I13634,DATOS!$G$2:$G$20000,"OR")=0))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DATOS!$A$2:$A$20000,DATOS!$A13635,DATOS!$D$2:$D$20000,DATOS!$D13635,DATOS!$E$2:$E$20000,DATOS!$E13635,DATOS!$I$2:$I$20000,DATOS!$I13635,DATOS!$G$2:$G$20000,"EX")=0),0))))</f>
      </c>
      <c r="H13635">
        <f>IF(DATOS!$G13635&lt;&gt;"EX",0,--(COUNTIFS(DATOS!$A$2:$A$20000,DATOS!$A13635,DATOS!$D$2:$D$20000,DATOS!$D13635,DATOS!$E$2:$E$20000,DATOS!$E13635,DATOS!$I$2:$I$20000,DATOS!$I13635,DATOS!$G$2:$G$20000,"OR")=0))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DATOS!$A$2:$A$20000,DATOS!$A13636,DATOS!$D$2:$D$20000,DATOS!$D13636,DATOS!$E$2:$E$20000,DATOS!$E13636,DATOS!$I$2:$I$20000,DATOS!$I13636,DATOS!$G$2:$G$20000,"EX")=0),0))))</f>
      </c>
      <c r="H13636">
        <f>IF(DATOS!$G13636&lt;&gt;"EX",0,--(COUNTIFS(DATOS!$A$2:$A$20000,DATOS!$A13636,DATOS!$D$2:$D$20000,DATOS!$D13636,DATOS!$E$2:$E$20000,DATOS!$E13636,DATOS!$I$2:$I$20000,DATOS!$I13636,DATOS!$G$2:$G$20000,"OR")=0))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DATOS!$A$2:$A$20000,DATOS!$A13637,DATOS!$D$2:$D$20000,DATOS!$D13637,DATOS!$E$2:$E$20000,DATOS!$E13637,DATOS!$I$2:$I$20000,DATOS!$I13637,DATOS!$G$2:$G$20000,"EX")=0),0))))</f>
      </c>
      <c r="H13637">
        <f>IF(DATOS!$G13637&lt;&gt;"EX",0,--(COUNTIFS(DATOS!$A$2:$A$20000,DATOS!$A13637,DATOS!$D$2:$D$20000,DATOS!$D13637,DATOS!$E$2:$E$20000,DATOS!$E13637,DATOS!$I$2:$I$20000,DATOS!$I13637,DATOS!$G$2:$G$20000,"OR")=0))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DATOS!$A$2:$A$20000,DATOS!$A13638,DATOS!$D$2:$D$20000,DATOS!$D13638,DATOS!$E$2:$E$20000,DATOS!$E13638,DATOS!$I$2:$I$20000,DATOS!$I13638,DATOS!$G$2:$G$20000,"EX")=0),0))))</f>
      </c>
      <c r="H13638">
        <f>IF(DATOS!$G13638&lt;&gt;"EX",0,--(COUNTIFS(DATOS!$A$2:$A$20000,DATOS!$A13638,DATOS!$D$2:$D$20000,DATOS!$D13638,DATOS!$E$2:$E$20000,DATOS!$E13638,DATOS!$I$2:$I$20000,DATOS!$I13638,DATOS!$G$2:$G$20000,"OR")=0))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DATOS!$A$2:$A$20000,DATOS!$A13639,DATOS!$D$2:$D$20000,DATOS!$D13639,DATOS!$E$2:$E$20000,DATOS!$E13639,DATOS!$I$2:$I$20000,DATOS!$I13639,DATOS!$G$2:$G$20000,"EX")=0),0))))</f>
      </c>
      <c r="H13639">
        <f>IF(DATOS!$G13639&lt;&gt;"EX",0,--(COUNTIFS(DATOS!$A$2:$A$20000,DATOS!$A13639,DATOS!$D$2:$D$20000,DATOS!$D13639,DATOS!$E$2:$E$20000,DATOS!$E13639,DATOS!$I$2:$I$20000,DATOS!$I13639,DATOS!$G$2:$G$20000,"OR")=0))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DATOS!$A$2:$A$20000,DATOS!$A13640,DATOS!$D$2:$D$20000,DATOS!$D13640,DATOS!$E$2:$E$20000,DATOS!$E13640,DATOS!$I$2:$I$20000,DATOS!$I13640,DATOS!$G$2:$G$20000,"EX")=0),0))))</f>
      </c>
      <c r="H13640">
        <f>IF(DATOS!$G13640&lt;&gt;"EX",0,--(COUNTIFS(DATOS!$A$2:$A$20000,DATOS!$A13640,DATOS!$D$2:$D$20000,DATOS!$D13640,DATOS!$E$2:$E$20000,DATOS!$E13640,DATOS!$I$2:$I$20000,DATOS!$I13640,DATOS!$G$2:$G$20000,"OR")=0))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DATOS!$A$2:$A$20000,DATOS!$A13641,DATOS!$D$2:$D$20000,DATOS!$D13641,DATOS!$E$2:$E$20000,DATOS!$E13641,DATOS!$I$2:$I$20000,DATOS!$I13641,DATOS!$G$2:$G$20000,"EX")=0),0))))</f>
      </c>
      <c r="H13641">
        <f>IF(DATOS!$G13641&lt;&gt;"EX",0,--(COUNTIFS(DATOS!$A$2:$A$20000,DATOS!$A13641,DATOS!$D$2:$D$20000,DATOS!$D13641,DATOS!$E$2:$E$20000,DATOS!$E13641,DATOS!$I$2:$I$20000,DATOS!$I13641,DATOS!$G$2:$G$20000,"OR")=0))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DATOS!$A$2:$A$20000,DATOS!$A13642,DATOS!$D$2:$D$20000,DATOS!$D13642,DATOS!$E$2:$E$20000,DATOS!$E13642,DATOS!$I$2:$I$20000,DATOS!$I13642,DATOS!$G$2:$G$20000,"EX")=0),0))))</f>
      </c>
      <c r="H13642">
        <f>IF(DATOS!$G13642&lt;&gt;"EX",0,--(COUNTIFS(DATOS!$A$2:$A$20000,DATOS!$A13642,DATOS!$D$2:$D$20000,DATOS!$D13642,DATOS!$E$2:$E$20000,DATOS!$E13642,DATOS!$I$2:$I$20000,DATOS!$I13642,DATOS!$G$2:$G$20000,"OR")=0))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DATOS!$A$2:$A$20000,DATOS!$A13643,DATOS!$D$2:$D$20000,DATOS!$D13643,DATOS!$E$2:$E$20000,DATOS!$E13643,DATOS!$I$2:$I$20000,DATOS!$I13643,DATOS!$G$2:$G$20000,"EX")=0),0))))</f>
      </c>
      <c r="H13643">
        <f>IF(DATOS!$G13643&lt;&gt;"EX",0,--(COUNTIFS(DATOS!$A$2:$A$20000,DATOS!$A13643,DATOS!$D$2:$D$20000,DATOS!$D13643,DATOS!$E$2:$E$20000,DATOS!$E13643,DATOS!$I$2:$I$20000,DATOS!$I13643,DATOS!$G$2:$G$20000,"OR")=0))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DATOS!$A$2:$A$20000,DATOS!$A13644,DATOS!$D$2:$D$20000,DATOS!$D13644,DATOS!$E$2:$E$20000,DATOS!$E13644,DATOS!$I$2:$I$20000,DATOS!$I13644,DATOS!$G$2:$G$20000,"EX")=0),0))))</f>
      </c>
      <c r="H13644">
        <f>IF(DATOS!$G13644&lt;&gt;"EX",0,--(COUNTIFS(DATOS!$A$2:$A$20000,DATOS!$A13644,DATOS!$D$2:$D$20000,DATOS!$D13644,DATOS!$E$2:$E$20000,DATOS!$E13644,DATOS!$I$2:$I$20000,DATOS!$I13644,DATOS!$G$2:$G$20000,"OR")=0))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DATOS!$A$2:$A$20000,DATOS!$A13645,DATOS!$D$2:$D$20000,DATOS!$D13645,DATOS!$E$2:$E$20000,DATOS!$E13645,DATOS!$I$2:$I$20000,DATOS!$I13645,DATOS!$G$2:$G$20000,"EX")=0),0))))</f>
      </c>
      <c r="H13645">
        <f>IF(DATOS!$G13645&lt;&gt;"EX",0,--(COUNTIFS(DATOS!$A$2:$A$20000,DATOS!$A13645,DATOS!$D$2:$D$20000,DATOS!$D13645,DATOS!$E$2:$E$20000,DATOS!$E13645,DATOS!$I$2:$I$20000,DATOS!$I13645,DATOS!$G$2:$G$20000,"OR")=0))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DATOS!$A$2:$A$20000,DATOS!$A13646,DATOS!$D$2:$D$20000,DATOS!$D13646,DATOS!$E$2:$E$20000,DATOS!$E13646,DATOS!$I$2:$I$20000,DATOS!$I13646,DATOS!$G$2:$G$20000,"EX")=0),0))))</f>
      </c>
      <c r="H13646">
        <f>IF(DATOS!$G13646&lt;&gt;"EX",0,--(COUNTIFS(DATOS!$A$2:$A$20000,DATOS!$A13646,DATOS!$D$2:$D$20000,DATOS!$D13646,DATOS!$E$2:$E$20000,DATOS!$E13646,DATOS!$I$2:$I$20000,DATOS!$I13646,DATOS!$G$2:$G$20000,"OR")=0))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DATOS!$A$2:$A$20000,DATOS!$A13647,DATOS!$D$2:$D$20000,DATOS!$D13647,DATOS!$E$2:$E$20000,DATOS!$E13647,DATOS!$I$2:$I$20000,DATOS!$I13647,DATOS!$G$2:$G$20000,"EX")=0),0))))</f>
      </c>
      <c r="H13647">
        <f>IF(DATOS!$G13647&lt;&gt;"EX",0,--(COUNTIFS(DATOS!$A$2:$A$20000,DATOS!$A13647,DATOS!$D$2:$D$20000,DATOS!$D13647,DATOS!$E$2:$E$20000,DATOS!$E13647,DATOS!$I$2:$I$20000,DATOS!$I13647,DATOS!$G$2:$G$20000,"OR")=0))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DATOS!$A$2:$A$20000,DATOS!$A13648,DATOS!$D$2:$D$20000,DATOS!$D13648,DATOS!$E$2:$E$20000,DATOS!$E13648,DATOS!$I$2:$I$20000,DATOS!$I13648,DATOS!$G$2:$G$20000,"EX")=0),0))))</f>
      </c>
      <c r="H13648">
        <f>IF(DATOS!$G13648&lt;&gt;"EX",0,--(COUNTIFS(DATOS!$A$2:$A$20000,DATOS!$A13648,DATOS!$D$2:$D$20000,DATOS!$D13648,DATOS!$E$2:$E$20000,DATOS!$E13648,DATOS!$I$2:$I$20000,DATOS!$I13648,DATOS!$G$2:$G$20000,"OR")=0))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DATOS!$A$2:$A$20000,DATOS!$A13649,DATOS!$D$2:$D$20000,DATOS!$D13649,DATOS!$E$2:$E$20000,DATOS!$E13649,DATOS!$I$2:$I$20000,DATOS!$I13649,DATOS!$G$2:$G$20000,"EX")=0),0))))</f>
      </c>
      <c r="H13649">
        <f>IF(DATOS!$G13649&lt;&gt;"EX",0,--(COUNTIFS(DATOS!$A$2:$A$20000,DATOS!$A13649,DATOS!$D$2:$D$20000,DATOS!$D13649,DATOS!$E$2:$E$20000,DATOS!$E13649,DATOS!$I$2:$I$20000,DATOS!$I13649,DATOS!$G$2:$G$20000,"OR")=0))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DATOS!$A$2:$A$20000,DATOS!$A13650,DATOS!$D$2:$D$20000,DATOS!$D13650,DATOS!$E$2:$E$20000,DATOS!$E13650,DATOS!$I$2:$I$20000,DATOS!$I13650,DATOS!$G$2:$G$20000,"EX")=0),0))))</f>
      </c>
      <c r="H13650">
        <f>IF(DATOS!$G13650&lt;&gt;"EX",0,--(COUNTIFS(DATOS!$A$2:$A$20000,DATOS!$A13650,DATOS!$D$2:$D$20000,DATOS!$D13650,DATOS!$E$2:$E$20000,DATOS!$E13650,DATOS!$I$2:$I$20000,DATOS!$I13650,DATOS!$G$2:$G$20000,"OR")=0))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DATOS!$A$2:$A$20000,DATOS!$A13651,DATOS!$D$2:$D$20000,DATOS!$D13651,DATOS!$E$2:$E$20000,DATOS!$E13651,DATOS!$I$2:$I$20000,DATOS!$I13651,DATOS!$G$2:$G$20000,"EX")=0),0))))</f>
      </c>
      <c r="H13651">
        <f>IF(DATOS!$G13651&lt;&gt;"EX",0,--(COUNTIFS(DATOS!$A$2:$A$20000,DATOS!$A13651,DATOS!$D$2:$D$20000,DATOS!$D13651,DATOS!$E$2:$E$20000,DATOS!$E13651,DATOS!$I$2:$I$20000,DATOS!$I13651,DATOS!$G$2:$G$20000,"OR")=0))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DATOS!$A$2:$A$20000,DATOS!$A13652,DATOS!$D$2:$D$20000,DATOS!$D13652,DATOS!$E$2:$E$20000,DATOS!$E13652,DATOS!$I$2:$I$20000,DATOS!$I13652,DATOS!$G$2:$G$20000,"EX")=0),0))))</f>
      </c>
      <c r="H13652">
        <f>IF(DATOS!$G13652&lt;&gt;"EX",0,--(COUNTIFS(DATOS!$A$2:$A$20000,DATOS!$A13652,DATOS!$D$2:$D$20000,DATOS!$D13652,DATOS!$E$2:$E$20000,DATOS!$E13652,DATOS!$I$2:$I$20000,DATOS!$I13652,DATOS!$G$2:$G$20000,"OR")=0))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DATOS!$A$2:$A$20000,DATOS!$A13653,DATOS!$D$2:$D$20000,DATOS!$D13653,DATOS!$E$2:$E$20000,DATOS!$E13653,DATOS!$I$2:$I$20000,DATOS!$I13653,DATOS!$G$2:$G$20000,"EX")=0),0))))</f>
      </c>
      <c r="H13653">
        <f>IF(DATOS!$G13653&lt;&gt;"EX",0,--(COUNTIFS(DATOS!$A$2:$A$20000,DATOS!$A13653,DATOS!$D$2:$D$20000,DATOS!$D13653,DATOS!$E$2:$E$20000,DATOS!$E13653,DATOS!$I$2:$I$20000,DATOS!$I13653,DATOS!$G$2:$G$20000,"OR")=0))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DATOS!$A$2:$A$20000,DATOS!$A13654,DATOS!$D$2:$D$20000,DATOS!$D13654,DATOS!$E$2:$E$20000,DATOS!$E13654,DATOS!$I$2:$I$20000,DATOS!$I13654,DATOS!$G$2:$G$20000,"EX")=0),0))))</f>
      </c>
      <c r="H13654">
        <f>IF(DATOS!$G13654&lt;&gt;"EX",0,--(COUNTIFS(DATOS!$A$2:$A$20000,DATOS!$A13654,DATOS!$D$2:$D$20000,DATOS!$D13654,DATOS!$E$2:$E$20000,DATOS!$E13654,DATOS!$I$2:$I$20000,DATOS!$I13654,DATOS!$G$2:$G$20000,"OR")=0))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DATOS!$A$2:$A$20000,DATOS!$A13655,DATOS!$D$2:$D$20000,DATOS!$D13655,DATOS!$E$2:$E$20000,DATOS!$E13655,DATOS!$I$2:$I$20000,DATOS!$I13655,DATOS!$G$2:$G$20000,"EX")=0),0))))</f>
      </c>
      <c r="H13655">
        <f>IF(DATOS!$G13655&lt;&gt;"EX",0,--(COUNTIFS(DATOS!$A$2:$A$20000,DATOS!$A13655,DATOS!$D$2:$D$20000,DATOS!$D13655,DATOS!$E$2:$E$20000,DATOS!$E13655,DATOS!$I$2:$I$20000,DATOS!$I13655,DATOS!$G$2:$G$20000,"OR")=0))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DATOS!$A$2:$A$20000,DATOS!$A13656,DATOS!$D$2:$D$20000,DATOS!$D13656,DATOS!$E$2:$E$20000,DATOS!$E13656,DATOS!$I$2:$I$20000,DATOS!$I13656,DATOS!$G$2:$G$20000,"EX")=0),0))))</f>
      </c>
      <c r="H13656">
        <f>IF(DATOS!$G13656&lt;&gt;"EX",0,--(COUNTIFS(DATOS!$A$2:$A$20000,DATOS!$A13656,DATOS!$D$2:$D$20000,DATOS!$D13656,DATOS!$E$2:$E$20000,DATOS!$E13656,DATOS!$I$2:$I$20000,DATOS!$I13656,DATOS!$G$2:$G$20000,"OR")=0))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DATOS!$A$2:$A$20000,DATOS!$A13657,DATOS!$D$2:$D$20000,DATOS!$D13657,DATOS!$E$2:$E$20000,DATOS!$E13657,DATOS!$I$2:$I$20000,DATOS!$I13657,DATOS!$G$2:$G$20000,"EX")=0),0))))</f>
      </c>
      <c r="H13657">
        <f>IF(DATOS!$G13657&lt;&gt;"EX",0,--(COUNTIFS(DATOS!$A$2:$A$20000,DATOS!$A13657,DATOS!$D$2:$D$20000,DATOS!$D13657,DATOS!$E$2:$E$20000,DATOS!$E13657,DATOS!$I$2:$I$20000,DATOS!$I13657,DATOS!$G$2:$G$20000,"OR")=0))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DATOS!$A$2:$A$20000,DATOS!$A13658,DATOS!$D$2:$D$20000,DATOS!$D13658,DATOS!$E$2:$E$20000,DATOS!$E13658,DATOS!$I$2:$I$20000,DATOS!$I13658,DATOS!$G$2:$G$20000,"EX")=0),0))))</f>
      </c>
      <c r="H13658">
        <f>IF(DATOS!$G13658&lt;&gt;"EX",0,--(COUNTIFS(DATOS!$A$2:$A$20000,DATOS!$A13658,DATOS!$D$2:$D$20000,DATOS!$D13658,DATOS!$E$2:$E$20000,DATOS!$E13658,DATOS!$I$2:$I$20000,DATOS!$I13658,DATOS!$G$2:$G$20000,"OR")=0))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DATOS!$A$2:$A$20000,DATOS!$A13659,DATOS!$D$2:$D$20000,DATOS!$D13659,DATOS!$E$2:$E$20000,DATOS!$E13659,DATOS!$I$2:$I$20000,DATOS!$I13659,DATOS!$G$2:$G$20000,"EX")=0),0))))</f>
      </c>
      <c r="H13659">
        <f>IF(DATOS!$G13659&lt;&gt;"EX",0,--(COUNTIFS(DATOS!$A$2:$A$20000,DATOS!$A13659,DATOS!$D$2:$D$20000,DATOS!$D13659,DATOS!$E$2:$E$20000,DATOS!$E13659,DATOS!$I$2:$I$20000,DATOS!$I13659,DATOS!$G$2:$G$20000,"OR")=0))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DATOS!$A$2:$A$20000,DATOS!$A13660,DATOS!$D$2:$D$20000,DATOS!$D13660,DATOS!$E$2:$E$20000,DATOS!$E13660,DATOS!$I$2:$I$20000,DATOS!$I13660,DATOS!$G$2:$G$20000,"EX")=0),0))))</f>
      </c>
      <c r="H13660">
        <f>IF(DATOS!$G13660&lt;&gt;"EX",0,--(COUNTIFS(DATOS!$A$2:$A$20000,DATOS!$A13660,DATOS!$D$2:$D$20000,DATOS!$D13660,DATOS!$E$2:$E$20000,DATOS!$E13660,DATOS!$I$2:$I$20000,DATOS!$I13660,DATOS!$G$2:$G$20000,"OR")=0))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DATOS!$A$2:$A$20000,DATOS!$A13661,DATOS!$D$2:$D$20000,DATOS!$D13661,DATOS!$E$2:$E$20000,DATOS!$E13661,DATOS!$I$2:$I$20000,DATOS!$I13661,DATOS!$G$2:$G$20000,"EX")=0),0))))</f>
      </c>
      <c r="H13661">
        <f>IF(DATOS!$G13661&lt;&gt;"EX",0,--(COUNTIFS(DATOS!$A$2:$A$20000,DATOS!$A13661,DATOS!$D$2:$D$20000,DATOS!$D13661,DATOS!$E$2:$E$20000,DATOS!$E13661,DATOS!$I$2:$I$20000,DATOS!$I13661,DATOS!$G$2:$G$20000,"OR")=0))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DATOS!$A$2:$A$20000,DATOS!$A13662,DATOS!$D$2:$D$20000,DATOS!$D13662,DATOS!$E$2:$E$20000,DATOS!$E13662,DATOS!$I$2:$I$20000,DATOS!$I13662,DATOS!$G$2:$G$20000,"EX")=0),0))))</f>
      </c>
      <c r="H13662">
        <f>IF(DATOS!$G13662&lt;&gt;"EX",0,--(COUNTIFS(DATOS!$A$2:$A$20000,DATOS!$A13662,DATOS!$D$2:$D$20000,DATOS!$D13662,DATOS!$E$2:$E$20000,DATOS!$E13662,DATOS!$I$2:$I$20000,DATOS!$I13662,DATOS!$G$2:$G$20000,"OR")=0))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DATOS!$A$2:$A$20000,DATOS!$A13663,DATOS!$D$2:$D$20000,DATOS!$D13663,DATOS!$E$2:$E$20000,DATOS!$E13663,DATOS!$I$2:$I$20000,DATOS!$I13663,DATOS!$G$2:$G$20000,"EX")=0),0))))</f>
      </c>
      <c r="H13663">
        <f>IF(DATOS!$G13663&lt;&gt;"EX",0,--(COUNTIFS(DATOS!$A$2:$A$20000,DATOS!$A13663,DATOS!$D$2:$D$20000,DATOS!$D13663,DATOS!$E$2:$E$20000,DATOS!$E13663,DATOS!$I$2:$I$20000,DATOS!$I13663,DATOS!$G$2:$G$20000,"OR")=0))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DATOS!$A$2:$A$20000,DATOS!$A13664,DATOS!$D$2:$D$20000,DATOS!$D13664,DATOS!$E$2:$E$20000,DATOS!$E13664,DATOS!$I$2:$I$20000,DATOS!$I13664,DATOS!$G$2:$G$20000,"EX")=0),0))))</f>
      </c>
      <c r="H13664">
        <f>IF(DATOS!$G13664&lt;&gt;"EX",0,--(COUNTIFS(DATOS!$A$2:$A$20000,DATOS!$A13664,DATOS!$D$2:$D$20000,DATOS!$D13664,DATOS!$E$2:$E$20000,DATOS!$E13664,DATOS!$I$2:$I$20000,DATOS!$I13664,DATOS!$G$2:$G$20000,"OR")=0))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DATOS!$A$2:$A$20000,DATOS!$A13665,DATOS!$D$2:$D$20000,DATOS!$D13665,DATOS!$E$2:$E$20000,DATOS!$E13665,DATOS!$I$2:$I$20000,DATOS!$I13665,DATOS!$G$2:$G$20000,"EX")=0),0))))</f>
      </c>
      <c r="H13665">
        <f>IF(DATOS!$G13665&lt;&gt;"EX",0,--(COUNTIFS(DATOS!$A$2:$A$20000,DATOS!$A13665,DATOS!$D$2:$D$20000,DATOS!$D13665,DATOS!$E$2:$E$20000,DATOS!$E13665,DATOS!$I$2:$I$20000,DATOS!$I13665,DATOS!$G$2:$G$20000,"OR")=0))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DATOS!$A$2:$A$20000,DATOS!$A13666,DATOS!$D$2:$D$20000,DATOS!$D13666,DATOS!$E$2:$E$20000,DATOS!$E13666,DATOS!$I$2:$I$20000,DATOS!$I13666,DATOS!$G$2:$G$20000,"EX")=0),0))))</f>
      </c>
      <c r="H13666">
        <f>IF(DATOS!$G13666&lt;&gt;"EX",0,--(COUNTIFS(DATOS!$A$2:$A$20000,DATOS!$A13666,DATOS!$D$2:$D$20000,DATOS!$D13666,DATOS!$E$2:$E$20000,DATOS!$E13666,DATOS!$I$2:$I$20000,DATOS!$I13666,DATOS!$G$2:$G$20000,"OR")=0))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DATOS!$A$2:$A$20000,DATOS!$A13667,DATOS!$D$2:$D$20000,DATOS!$D13667,DATOS!$E$2:$E$20000,DATOS!$E13667,DATOS!$I$2:$I$20000,DATOS!$I13667,DATOS!$G$2:$G$20000,"EX")=0),0))))</f>
      </c>
      <c r="H13667">
        <f>IF(DATOS!$G13667&lt;&gt;"EX",0,--(COUNTIFS(DATOS!$A$2:$A$20000,DATOS!$A13667,DATOS!$D$2:$D$20000,DATOS!$D13667,DATOS!$E$2:$E$20000,DATOS!$E13667,DATOS!$I$2:$I$20000,DATOS!$I13667,DATOS!$G$2:$G$20000,"OR")=0))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DATOS!$A$2:$A$20000,DATOS!$A13668,DATOS!$D$2:$D$20000,DATOS!$D13668,DATOS!$E$2:$E$20000,DATOS!$E13668,DATOS!$I$2:$I$20000,DATOS!$I13668,DATOS!$G$2:$G$20000,"EX")=0),0))))</f>
      </c>
      <c r="H13668">
        <f>IF(DATOS!$G13668&lt;&gt;"EX",0,--(COUNTIFS(DATOS!$A$2:$A$20000,DATOS!$A13668,DATOS!$D$2:$D$20000,DATOS!$D13668,DATOS!$E$2:$E$20000,DATOS!$E13668,DATOS!$I$2:$I$20000,DATOS!$I13668,DATOS!$G$2:$G$20000,"OR")=0))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DATOS!$A$2:$A$20000,DATOS!$A13669,DATOS!$D$2:$D$20000,DATOS!$D13669,DATOS!$E$2:$E$20000,DATOS!$E13669,DATOS!$I$2:$I$20000,DATOS!$I13669,DATOS!$G$2:$G$20000,"EX")=0),0))))</f>
      </c>
      <c r="H13669">
        <f>IF(DATOS!$G13669&lt;&gt;"EX",0,--(COUNTIFS(DATOS!$A$2:$A$20000,DATOS!$A13669,DATOS!$D$2:$D$20000,DATOS!$D13669,DATOS!$E$2:$E$20000,DATOS!$E13669,DATOS!$I$2:$I$20000,DATOS!$I13669,DATOS!$G$2:$G$20000,"OR")=0))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DATOS!$A$2:$A$20000,DATOS!$A13670,DATOS!$D$2:$D$20000,DATOS!$D13670,DATOS!$E$2:$E$20000,DATOS!$E13670,DATOS!$I$2:$I$20000,DATOS!$I13670,DATOS!$G$2:$G$20000,"EX")=0),0))))</f>
      </c>
      <c r="H13670">
        <f>IF(DATOS!$G13670&lt;&gt;"EX",0,--(COUNTIFS(DATOS!$A$2:$A$20000,DATOS!$A13670,DATOS!$D$2:$D$20000,DATOS!$D13670,DATOS!$E$2:$E$20000,DATOS!$E13670,DATOS!$I$2:$I$20000,DATOS!$I13670,DATOS!$G$2:$G$20000,"OR")=0))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DATOS!$A$2:$A$20000,DATOS!$A13671,DATOS!$D$2:$D$20000,DATOS!$D13671,DATOS!$E$2:$E$20000,DATOS!$E13671,DATOS!$I$2:$I$20000,DATOS!$I13671,DATOS!$G$2:$G$20000,"EX")=0),0))))</f>
      </c>
      <c r="H13671">
        <f>IF(DATOS!$G13671&lt;&gt;"EX",0,--(COUNTIFS(DATOS!$A$2:$A$20000,DATOS!$A13671,DATOS!$D$2:$D$20000,DATOS!$D13671,DATOS!$E$2:$E$20000,DATOS!$E13671,DATOS!$I$2:$I$20000,DATOS!$I13671,DATOS!$G$2:$G$20000,"OR")=0))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DATOS!$A$2:$A$20000,DATOS!$A13672,DATOS!$D$2:$D$20000,DATOS!$D13672,DATOS!$E$2:$E$20000,DATOS!$E13672,DATOS!$I$2:$I$20000,DATOS!$I13672,DATOS!$G$2:$G$20000,"EX")=0),0))))</f>
      </c>
      <c r="H13672">
        <f>IF(DATOS!$G13672&lt;&gt;"EX",0,--(COUNTIFS(DATOS!$A$2:$A$20000,DATOS!$A13672,DATOS!$D$2:$D$20000,DATOS!$D13672,DATOS!$E$2:$E$20000,DATOS!$E13672,DATOS!$I$2:$I$20000,DATOS!$I13672,DATOS!$G$2:$G$20000,"OR")=0))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DATOS!$A$2:$A$20000,DATOS!$A13673,DATOS!$D$2:$D$20000,DATOS!$D13673,DATOS!$E$2:$E$20000,DATOS!$E13673,DATOS!$I$2:$I$20000,DATOS!$I13673,DATOS!$G$2:$G$20000,"EX")=0),0))))</f>
      </c>
      <c r="H13673">
        <f>IF(DATOS!$G13673&lt;&gt;"EX",0,--(COUNTIFS(DATOS!$A$2:$A$20000,DATOS!$A13673,DATOS!$D$2:$D$20000,DATOS!$D13673,DATOS!$E$2:$E$20000,DATOS!$E13673,DATOS!$I$2:$I$20000,DATOS!$I13673,DATOS!$G$2:$G$20000,"OR")=0))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DATOS!$A$2:$A$20000,DATOS!$A13674,DATOS!$D$2:$D$20000,DATOS!$D13674,DATOS!$E$2:$E$20000,DATOS!$E13674,DATOS!$I$2:$I$20000,DATOS!$I13674,DATOS!$G$2:$G$20000,"EX")=0),0))))</f>
      </c>
      <c r="H13674">
        <f>IF(DATOS!$G13674&lt;&gt;"EX",0,--(COUNTIFS(DATOS!$A$2:$A$20000,DATOS!$A13674,DATOS!$D$2:$D$20000,DATOS!$D13674,DATOS!$E$2:$E$20000,DATOS!$E13674,DATOS!$I$2:$I$20000,DATOS!$I13674,DATOS!$G$2:$G$20000,"OR")=0))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DATOS!$A$2:$A$20000,DATOS!$A13675,DATOS!$D$2:$D$20000,DATOS!$D13675,DATOS!$E$2:$E$20000,DATOS!$E13675,DATOS!$I$2:$I$20000,DATOS!$I13675,DATOS!$G$2:$G$20000,"EX")=0),0))))</f>
      </c>
      <c r="H13675">
        <f>IF(DATOS!$G13675&lt;&gt;"EX",0,--(COUNTIFS(DATOS!$A$2:$A$20000,DATOS!$A13675,DATOS!$D$2:$D$20000,DATOS!$D13675,DATOS!$E$2:$E$20000,DATOS!$E13675,DATOS!$I$2:$I$20000,DATOS!$I13675,DATOS!$G$2:$G$20000,"OR")=0))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DATOS!$A$2:$A$20000,DATOS!$A13676,DATOS!$D$2:$D$20000,DATOS!$D13676,DATOS!$E$2:$E$20000,DATOS!$E13676,DATOS!$I$2:$I$20000,DATOS!$I13676,DATOS!$G$2:$G$20000,"EX")=0),0))))</f>
      </c>
      <c r="H13676">
        <f>IF(DATOS!$G13676&lt;&gt;"EX",0,--(COUNTIFS(DATOS!$A$2:$A$20000,DATOS!$A13676,DATOS!$D$2:$D$20000,DATOS!$D13676,DATOS!$E$2:$E$20000,DATOS!$E13676,DATOS!$I$2:$I$20000,DATOS!$I13676,DATOS!$G$2:$G$20000,"OR")=0))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DATOS!$A$2:$A$20000,DATOS!$A13677,DATOS!$D$2:$D$20000,DATOS!$D13677,DATOS!$E$2:$E$20000,DATOS!$E13677,DATOS!$I$2:$I$20000,DATOS!$I13677,DATOS!$G$2:$G$20000,"EX")=0),0))))</f>
      </c>
      <c r="H13677">
        <f>IF(DATOS!$G13677&lt;&gt;"EX",0,--(COUNTIFS(DATOS!$A$2:$A$20000,DATOS!$A13677,DATOS!$D$2:$D$20000,DATOS!$D13677,DATOS!$E$2:$E$20000,DATOS!$E13677,DATOS!$I$2:$I$20000,DATOS!$I13677,DATOS!$G$2:$G$20000,"OR")=0))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DATOS!$A$2:$A$20000,DATOS!$A13678,DATOS!$D$2:$D$20000,DATOS!$D13678,DATOS!$E$2:$E$20000,DATOS!$E13678,DATOS!$I$2:$I$20000,DATOS!$I13678,DATOS!$G$2:$G$20000,"EX")=0),0))))</f>
      </c>
      <c r="H13678">
        <f>IF(DATOS!$G13678&lt;&gt;"EX",0,--(COUNTIFS(DATOS!$A$2:$A$20000,DATOS!$A13678,DATOS!$D$2:$D$20000,DATOS!$D13678,DATOS!$E$2:$E$20000,DATOS!$E13678,DATOS!$I$2:$I$20000,DATOS!$I13678,DATOS!$G$2:$G$20000,"OR")=0))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DATOS!$A$2:$A$20000,DATOS!$A13679,DATOS!$D$2:$D$20000,DATOS!$D13679,DATOS!$E$2:$E$20000,DATOS!$E13679,DATOS!$I$2:$I$20000,DATOS!$I13679,DATOS!$G$2:$G$20000,"EX")=0),0))))</f>
      </c>
      <c r="H13679">
        <f>IF(DATOS!$G13679&lt;&gt;"EX",0,--(COUNTIFS(DATOS!$A$2:$A$20000,DATOS!$A13679,DATOS!$D$2:$D$20000,DATOS!$D13679,DATOS!$E$2:$E$20000,DATOS!$E13679,DATOS!$I$2:$I$20000,DATOS!$I13679,DATOS!$G$2:$G$20000,"OR")=0))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DATOS!$A$2:$A$20000,DATOS!$A13680,DATOS!$D$2:$D$20000,DATOS!$D13680,DATOS!$E$2:$E$20000,DATOS!$E13680,DATOS!$I$2:$I$20000,DATOS!$I13680,DATOS!$G$2:$G$20000,"EX")=0),0))))</f>
      </c>
      <c r="H13680">
        <f>IF(DATOS!$G13680&lt;&gt;"EX",0,--(COUNTIFS(DATOS!$A$2:$A$20000,DATOS!$A13680,DATOS!$D$2:$D$20000,DATOS!$D13680,DATOS!$E$2:$E$20000,DATOS!$E13680,DATOS!$I$2:$I$20000,DATOS!$I13680,DATOS!$G$2:$G$20000,"OR")=0))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DATOS!$A$2:$A$20000,DATOS!$A13681,DATOS!$D$2:$D$20000,DATOS!$D13681,DATOS!$E$2:$E$20000,DATOS!$E13681,DATOS!$I$2:$I$20000,DATOS!$I13681,DATOS!$G$2:$G$20000,"EX")=0),0))))</f>
      </c>
      <c r="H13681">
        <f>IF(DATOS!$G13681&lt;&gt;"EX",0,--(COUNTIFS(DATOS!$A$2:$A$20000,DATOS!$A13681,DATOS!$D$2:$D$20000,DATOS!$D13681,DATOS!$E$2:$E$20000,DATOS!$E13681,DATOS!$I$2:$I$20000,DATOS!$I13681,DATOS!$G$2:$G$20000,"OR")=0))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DATOS!$A$2:$A$20000,DATOS!$A13682,DATOS!$D$2:$D$20000,DATOS!$D13682,DATOS!$E$2:$E$20000,DATOS!$E13682,DATOS!$I$2:$I$20000,DATOS!$I13682,DATOS!$G$2:$G$20000,"EX")=0),0))))</f>
      </c>
      <c r="H13682">
        <f>IF(DATOS!$G13682&lt;&gt;"EX",0,--(COUNTIFS(DATOS!$A$2:$A$20000,DATOS!$A13682,DATOS!$D$2:$D$20000,DATOS!$D13682,DATOS!$E$2:$E$20000,DATOS!$E13682,DATOS!$I$2:$I$20000,DATOS!$I13682,DATOS!$G$2:$G$20000,"OR")=0))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DATOS!$A$2:$A$20000,DATOS!$A13683,DATOS!$D$2:$D$20000,DATOS!$D13683,DATOS!$E$2:$E$20000,DATOS!$E13683,DATOS!$I$2:$I$20000,DATOS!$I13683,DATOS!$G$2:$G$20000,"EX")=0),0))))</f>
      </c>
      <c r="H13683">
        <f>IF(DATOS!$G13683&lt;&gt;"EX",0,--(COUNTIFS(DATOS!$A$2:$A$20000,DATOS!$A13683,DATOS!$D$2:$D$20000,DATOS!$D13683,DATOS!$E$2:$E$20000,DATOS!$E13683,DATOS!$I$2:$I$20000,DATOS!$I13683,DATOS!$G$2:$G$20000,"OR")=0))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DATOS!$A$2:$A$20000,DATOS!$A13684,DATOS!$D$2:$D$20000,DATOS!$D13684,DATOS!$E$2:$E$20000,DATOS!$E13684,DATOS!$I$2:$I$20000,DATOS!$I13684,DATOS!$G$2:$G$20000,"EX")=0),0))))</f>
      </c>
      <c r="H13684">
        <f>IF(DATOS!$G13684&lt;&gt;"EX",0,--(COUNTIFS(DATOS!$A$2:$A$20000,DATOS!$A13684,DATOS!$D$2:$D$20000,DATOS!$D13684,DATOS!$E$2:$E$20000,DATOS!$E13684,DATOS!$I$2:$I$20000,DATOS!$I13684,DATOS!$G$2:$G$20000,"OR")=0))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DATOS!$A$2:$A$20000,DATOS!$A13685,DATOS!$D$2:$D$20000,DATOS!$D13685,DATOS!$E$2:$E$20000,DATOS!$E13685,DATOS!$I$2:$I$20000,DATOS!$I13685,DATOS!$G$2:$G$20000,"EX")=0),0))))</f>
      </c>
      <c r="H13685">
        <f>IF(DATOS!$G13685&lt;&gt;"EX",0,--(COUNTIFS(DATOS!$A$2:$A$20000,DATOS!$A13685,DATOS!$D$2:$D$20000,DATOS!$D13685,DATOS!$E$2:$E$20000,DATOS!$E13685,DATOS!$I$2:$I$20000,DATOS!$I13685,DATOS!$G$2:$G$20000,"OR")=0))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DATOS!$A$2:$A$20000,DATOS!$A13686,DATOS!$D$2:$D$20000,DATOS!$D13686,DATOS!$E$2:$E$20000,DATOS!$E13686,DATOS!$I$2:$I$20000,DATOS!$I13686,DATOS!$G$2:$G$20000,"EX")=0),0))))</f>
      </c>
      <c r="H13686">
        <f>IF(DATOS!$G13686&lt;&gt;"EX",0,--(COUNTIFS(DATOS!$A$2:$A$20000,DATOS!$A13686,DATOS!$D$2:$D$20000,DATOS!$D13686,DATOS!$E$2:$E$20000,DATOS!$E13686,DATOS!$I$2:$I$20000,DATOS!$I13686,DATOS!$G$2:$G$20000,"OR")=0))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DATOS!$A$2:$A$20000,DATOS!$A13687,DATOS!$D$2:$D$20000,DATOS!$D13687,DATOS!$E$2:$E$20000,DATOS!$E13687,DATOS!$I$2:$I$20000,DATOS!$I13687,DATOS!$G$2:$G$20000,"EX")=0),0))))</f>
      </c>
      <c r="H13687">
        <f>IF(DATOS!$G13687&lt;&gt;"EX",0,--(COUNTIFS(DATOS!$A$2:$A$20000,DATOS!$A13687,DATOS!$D$2:$D$20000,DATOS!$D13687,DATOS!$E$2:$E$20000,DATOS!$E13687,DATOS!$I$2:$I$20000,DATOS!$I13687,DATOS!$G$2:$G$20000,"OR")=0))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DATOS!$A$2:$A$20000,DATOS!$A13688,DATOS!$D$2:$D$20000,DATOS!$D13688,DATOS!$E$2:$E$20000,DATOS!$E13688,DATOS!$I$2:$I$20000,DATOS!$I13688,DATOS!$G$2:$G$20000,"EX")=0),0))))</f>
      </c>
      <c r="H13688">
        <f>IF(DATOS!$G13688&lt;&gt;"EX",0,--(COUNTIFS(DATOS!$A$2:$A$20000,DATOS!$A13688,DATOS!$D$2:$D$20000,DATOS!$D13688,DATOS!$E$2:$E$20000,DATOS!$E13688,DATOS!$I$2:$I$20000,DATOS!$I13688,DATOS!$G$2:$G$20000,"OR")=0))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DATOS!$A$2:$A$20000,DATOS!$A13689,DATOS!$D$2:$D$20000,DATOS!$D13689,DATOS!$E$2:$E$20000,DATOS!$E13689,DATOS!$I$2:$I$20000,DATOS!$I13689,DATOS!$G$2:$G$20000,"EX")=0),0))))</f>
      </c>
      <c r="H13689">
        <f>IF(DATOS!$G13689&lt;&gt;"EX",0,--(COUNTIFS(DATOS!$A$2:$A$20000,DATOS!$A13689,DATOS!$D$2:$D$20000,DATOS!$D13689,DATOS!$E$2:$E$20000,DATOS!$E13689,DATOS!$I$2:$I$20000,DATOS!$I13689,DATOS!$G$2:$G$20000,"OR")=0))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DATOS!$A$2:$A$20000,DATOS!$A13690,DATOS!$D$2:$D$20000,DATOS!$D13690,DATOS!$E$2:$E$20000,DATOS!$E13690,DATOS!$I$2:$I$20000,DATOS!$I13690,DATOS!$G$2:$G$20000,"EX")=0),0))))</f>
      </c>
      <c r="H13690">
        <f>IF(DATOS!$G13690&lt;&gt;"EX",0,--(COUNTIFS(DATOS!$A$2:$A$20000,DATOS!$A13690,DATOS!$D$2:$D$20000,DATOS!$D13690,DATOS!$E$2:$E$20000,DATOS!$E13690,DATOS!$I$2:$I$20000,DATOS!$I13690,DATOS!$G$2:$G$20000,"OR")=0))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DATOS!$A$2:$A$20000,DATOS!$A13691,DATOS!$D$2:$D$20000,DATOS!$D13691,DATOS!$E$2:$E$20000,DATOS!$E13691,DATOS!$I$2:$I$20000,DATOS!$I13691,DATOS!$G$2:$G$20000,"EX")=0),0))))</f>
      </c>
      <c r="H13691">
        <f>IF(DATOS!$G13691&lt;&gt;"EX",0,--(COUNTIFS(DATOS!$A$2:$A$20000,DATOS!$A13691,DATOS!$D$2:$D$20000,DATOS!$D13691,DATOS!$E$2:$E$20000,DATOS!$E13691,DATOS!$I$2:$I$20000,DATOS!$I13691,DATOS!$G$2:$G$20000,"OR")=0))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DATOS!$A$2:$A$20000,DATOS!$A13692,DATOS!$D$2:$D$20000,DATOS!$D13692,DATOS!$E$2:$E$20000,DATOS!$E13692,DATOS!$I$2:$I$20000,DATOS!$I13692,DATOS!$G$2:$G$20000,"EX")=0),0))))</f>
      </c>
      <c r="H13692">
        <f>IF(DATOS!$G13692&lt;&gt;"EX",0,--(COUNTIFS(DATOS!$A$2:$A$20000,DATOS!$A13692,DATOS!$D$2:$D$20000,DATOS!$D13692,DATOS!$E$2:$E$20000,DATOS!$E13692,DATOS!$I$2:$I$20000,DATOS!$I13692,DATOS!$G$2:$G$20000,"OR")=0))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DATOS!$A$2:$A$20000,DATOS!$A13693,DATOS!$D$2:$D$20000,DATOS!$D13693,DATOS!$E$2:$E$20000,DATOS!$E13693,DATOS!$I$2:$I$20000,DATOS!$I13693,DATOS!$G$2:$G$20000,"EX")=0),0))))</f>
      </c>
      <c r="H13693">
        <f>IF(DATOS!$G13693&lt;&gt;"EX",0,--(COUNTIFS(DATOS!$A$2:$A$20000,DATOS!$A13693,DATOS!$D$2:$D$20000,DATOS!$D13693,DATOS!$E$2:$E$20000,DATOS!$E13693,DATOS!$I$2:$I$20000,DATOS!$I13693,DATOS!$G$2:$G$20000,"OR")=0))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DATOS!$A$2:$A$20000,DATOS!$A13694,DATOS!$D$2:$D$20000,DATOS!$D13694,DATOS!$E$2:$E$20000,DATOS!$E13694,DATOS!$I$2:$I$20000,DATOS!$I13694,DATOS!$G$2:$G$20000,"EX")=0),0))))</f>
      </c>
      <c r="H13694">
        <f>IF(DATOS!$G13694&lt;&gt;"EX",0,--(COUNTIFS(DATOS!$A$2:$A$20000,DATOS!$A13694,DATOS!$D$2:$D$20000,DATOS!$D13694,DATOS!$E$2:$E$20000,DATOS!$E13694,DATOS!$I$2:$I$20000,DATOS!$I13694,DATOS!$G$2:$G$20000,"OR")=0))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DATOS!$A$2:$A$20000,DATOS!$A13695,DATOS!$D$2:$D$20000,DATOS!$D13695,DATOS!$E$2:$E$20000,DATOS!$E13695,DATOS!$I$2:$I$20000,DATOS!$I13695,DATOS!$G$2:$G$20000,"EX")=0),0))))</f>
      </c>
      <c r="H13695">
        <f>IF(DATOS!$G13695&lt;&gt;"EX",0,--(COUNTIFS(DATOS!$A$2:$A$20000,DATOS!$A13695,DATOS!$D$2:$D$20000,DATOS!$D13695,DATOS!$E$2:$E$20000,DATOS!$E13695,DATOS!$I$2:$I$20000,DATOS!$I13695,DATOS!$G$2:$G$20000,"OR")=0))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DATOS!$A$2:$A$20000,DATOS!$A13696,DATOS!$D$2:$D$20000,DATOS!$D13696,DATOS!$E$2:$E$20000,DATOS!$E13696,DATOS!$I$2:$I$20000,DATOS!$I13696,DATOS!$G$2:$G$20000,"EX")=0),0))))</f>
      </c>
      <c r="H13696">
        <f>IF(DATOS!$G13696&lt;&gt;"EX",0,--(COUNTIFS(DATOS!$A$2:$A$20000,DATOS!$A13696,DATOS!$D$2:$D$20000,DATOS!$D13696,DATOS!$E$2:$E$20000,DATOS!$E13696,DATOS!$I$2:$I$20000,DATOS!$I13696,DATOS!$G$2:$G$20000,"OR")=0))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DATOS!$A$2:$A$20000,DATOS!$A13697,DATOS!$D$2:$D$20000,DATOS!$D13697,DATOS!$E$2:$E$20000,DATOS!$E13697,DATOS!$I$2:$I$20000,DATOS!$I13697,DATOS!$G$2:$G$20000,"EX")=0),0))))</f>
      </c>
      <c r="H13697">
        <f>IF(DATOS!$G13697&lt;&gt;"EX",0,--(COUNTIFS(DATOS!$A$2:$A$20000,DATOS!$A13697,DATOS!$D$2:$D$20000,DATOS!$D13697,DATOS!$E$2:$E$20000,DATOS!$E13697,DATOS!$I$2:$I$20000,DATOS!$I13697,DATOS!$G$2:$G$20000,"OR")=0))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DATOS!$A$2:$A$20000,DATOS!$A13698,DATOS!$D$2:$D$20000,DATOS!$D13698,DATOS!$E$2:$E$20000,DATOS!$E13698,DATOS!$I$2:$I$20000,DATOS!$I13698,DATOS!$G$2:$G$20000,"EX")=0),0))))</f>
      </c>
      <c r="H13698">
        <f>IF(DATOS!$G13698&lt;&gt;"EX",0,--(COUNTIFS(DATOS!$A$2:$A$20000,DATOS!$A13698,DATOS!$D$2:$D$20000,DATOS!$D13698,DATOS!$E$2:$E$20000,DATOS!$E13698,DATOS!$I$2:$I$20000,DATOS!$I13698,DATOS!$G$2:$G$20000,"OR")=0))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DATOS!$A$2:$A$20000,DATOS!$A13699,DATOS!$D$2:$D$20000,DATOS!$D13699,DATOS!$E$2:$E$20000,DATOS!$E13699,DATOS!$I$2:$I$20000,DATOS!$I13699,DATOS!$G$2:$G$20000,"EX")=0),0))))</f>
      </c>
      <c r="H13699">
        <f>IF(DATOS!$G13699&lt;&gt;"EX",0,--(COUNTIFS(DATOS!$A$2:$A$20000,DATOS!$A13699,DATOS!$D$2:$D$20000,DATOS!$D13699,DATOS!$E$2:$E$20000,DATOS!$E13699,DATOS!$I$2:$I$20000,DATOS!$I13699,DATOS!$G$2:$G$20000,"OR")=0))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DATOS!$A$2:$A$20000,DATOS!$A13700,DATOS!$D$2:$D$20000,DATOS!$D13700,DATOS!$E$2:$E$20000,DATOS!$E13700,DATOS!$I$2:$I$20000,DATOS!$I13700,DATOS!$G$2:$G$20000,"EX")=0),0))))</f>
      </c>
      <c r="H13700">
        <f>IF(DATOS!$G13700&lt;&gt;"EX",0,--(COUNTIFS(DATOS!$A$2:$A$20000,DATOS!$A13700,DATOS!$D$2:$D$20000,DATOS!$D13700,DATOS!$E$2:$E$20000,DATOS!$E13700,DATOS!$I$2:$I$20000,DATOS!$I13700,DATOS!$G$2:$G$20000,"OR")=0))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DATOS!$A$2:$A$20000,DATOS!$A13701,DATOS!$D$2:$D$20000,DATOS!$D13701,DATOS!$E$2:$E$20000,DATOS!$E13701,DATOS!$I$2:$I$20000,DATOS!$I13701,DATOS!$G$2:$G$20000,"EX")=0),0))))</f>
      </c>
      <c r="H13701">
        <f>IF(DATOS!$G13701&lt;&gt;"EX",0,--(COUNTIFS(DATOS!$A$2:$A$20000,DATOS!$A13701,DATOS!$D$2:$D$20000,DATOS!$D13701,DATOS!$E$2:$E$20000,DATOS!$E13701,DATOS!$I$2:$I$20000,DATOS!$I13701,DATOS!$G$2:$G$20000,"OR")=0))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DATOS!$A$2:$A$20000,DATOS!$A13702,DATOS!$D$2:$D$20000,DATOS!$D13702,DATOS!$E$2:$E$20000,DATOS!$E13702,DATOS!$I$2:$I$20000,DATOS!$I13702,DATOS!$G$2:$G$20000,"EX")=0),0))))</f>
      </c>
      <c r="H13702">
        <f>IF(DATOS!$G13702&lt;&gt;"EX",0,--(COUNTIFS(DATOS!$A$2:$A$20000,DATOS!$A13702,DATOS!$D$2:$D$20000,DATOS!$D13702,DATOS!$E$2:$E$20000,DATOS!$E13702,DATOS!$I$2:$I$20000,DATOS!$I13702,DATOS!$G$2:$G$20000,"OR")=0))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DATOS!$A$2:$A$20000,DATOS!$A13703,DATOS!$D$2:$D$20000,DATOS!$D13703,DATOS!$E$2:$E$20000,DATOS!$E13703,DATOS!$I$2:$I$20000,DATOS!$I13703,DATOS!$G$2:$G$20000,"EX")=0),0))))</f>
      </c>
      <c r="H13703">
        <f>IF(DATOS!$G13703&lt;&gt;"EX",0,--(COUNTIFS(DATOS!$A$2:$A$20000,DATOS!$A13703,DATOS!$D$2:$D$20000,DATOS!$D13703,DATOS!$E$2:$E$20000,DATOS!$E13703,DATOS!$I$2:$I$20000,DATOS!$I13703,DATOS!$G$2:$G$20000,"OR")=0))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DATOS!$A$2:$A$20000,DATOS!$A13704,DATOS!$D$2:$D$20000,DATOS!$D13704,DATOS!$E$2:$E$20000,DATOS!$E13704,DATOS!$I$2:$I$20000,DATOS!$I13704,DATOS!$G$2:$G$20000,"EX")=0),0))))</f>
      </c>
      <c r="H13704">
        <f>IF(DATOS!$G13704&lt;&gt;"EX",0,--(COUNTIFS(DATOS!$A$2:$A$20000,DATOS!$A13704,DATOS!$D$2:$D$20000,DATOS!$D13704,DATOS!$E$2:$E$20000,DATOS!$E13704,DATOS!$I$2:$I$20000,DATOS!$I13704,DATOS!$G$2:$G$20000,"OR")=0))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DATOS!$A$2:$A$20000,DATOS!$A13705,DATOS!$D$2:$D$20000,DATOS!$D13705,DATOS!$E$2:$E$20000,DATOS!$E13705,DATOS!$I$2:$I$20000,DATOS!$I13705,DATOS!$G$2:$G$20000,"EX")=0),0))))</f>
      </c>
      <c r="H13705">
        <f>IF(DATOS!$G13705&lt;&gt;"EX",0,--(COUNTIFS(DATOS!$A$2:$A$20000,DATOS!$A13705,DATOS!$D$2:$D$20000,DATOS!$D13705,DATOS!$E$2:$E$20000,DATOS!$E13705,DATOS!$I$2:$I$20000,DATOS!$I13705,DATOS!$G$2:$G$20000,"OR")=0))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DATOS!$A$2:$A$20000,DATOS!$A13706,DATOS!$D$2:$D$20000,DATOS!$D13706,DATOS!$E$2:$E$20000,DATOS!$E13706,DATOS!$I$2:$I$20000,DATOS!$I13706,DATOS!$G$2:$G$20000,"EX")=0),0))))</f>
      </c>
      <c r="H13706">
        <f>IF(DATOS!$G13706&lt;&gt;"EX",0,--(COUNTIFS(DATOS!$A$2:$A$20000,DATOS!$A13706,DATOS!$D$2:$D$20000,DATOS!$D13706,DATOS!$E$2:$E$20000,DATOS!$E13706,DATOS!$I$2:$I$20000,DATOS!$I13706,DATOS!$G$2:$G$20000,"OR")=0))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DATOS!$A$2:$A$20000,DATOS!$A13707,DATOS!$D$2:$D$20000,DATOS!$D13707,DATOS!$E$2:$E$20000,DATOS!$E13707,DATOS!$I$2:$I$20000,DATOS!$I13707,DATOS!$G$2:$G$20000,"EX")=0),0))))</f>
      </c>
      <c r="H13707">
        <f>IF(DATOS!$G13707&lt;&gt;"EX",0,--(COUNTIFS(DATOS!$A$2:$A$20000,DATOS!$A13707,DATOS!$D$2:$D$20000,DATOS!$D13707,DATOS!$E$2:$E$20000,DATOS!$E13707,DATOS!$I$2:$I$20000,DATOS!$I13707,DATOS!$G$2:$G$20000,"OR")=0))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DATOS!$A$2:$A$20000,DATOS!$A13708,DATOS!$D$2:$D$20000,DATOS!$D13708,DATOS!$E$2:$E$20000,DATOS!$E13708,DATOS!$I$2:$I$20000,DATOS!$I13708,DATOS!$G$2:$G$20000,"EX")=0),0))))</f>
      </c>
      <c r="H13708">
        <f>IF(DATOS!$G13708&lt;&gt;"EX",0,--(COUNTIFS(DATOS!$A$2:$A$20000,DATOS!$A13708,DATOS!$D$2:$D$20000,DATOS!$D13708,DATOS!$E$2:$E$20000,DATOS!$E13708,DATOS!$I$2:$I$20000,DATOS!$I13708,DATOS!$G$2:$G$20000,"OR")=0))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DATOS!$A$2:$A$20000,DATOS!$A13709,DATOS!$D$2:$D$20000,DATOS!$D13709,DATOS!$E$2:$E$20000,DATOS!$E13709,DATOS!$I$2:$I$20000,DATOS!$I13709,DATOS!$G$2:$G$20000,"EX")=0),0))))</f>
      </c>
      <c r="H13709">
        <f>IF(DATOS!$G13709&lt;&gt;"EX",0,--(COUNTIFS(DATOS!$A$2:$A$20000,DATOS!$A13709,DATOS!$D$2:$D$20000,DATOS!$D13709,DATOS!$E$2:$E$20000,DATOS!$E13709,DATOS!$I$2:$I$20000,DATOS!$I13709,DATOS!$G$2:$G$20000,"OR")=0))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DATOS!$A$2:$A$20000,DATOS!$A13710,DATOS!$D$2:$D$20000,DATOS!$D13710,DATOS!$E$2:$E$20000,DATOS!$E13710,DATOS!$I$2:$I$20000,DATOS!$I13710,DATOS!$G$2:$G$20000,"EX")=0),0))))</f>
      </c>
      <c r="H13710">
        <f>IF(DATOS!$G13710&lt;&gt;"EX",0,--(COUNTIFS(DATOS!$A$2:$A$20000,DATOS!$A13710,DATOS!$D$2:$D$20000,DATOS!$D13710,DATOS!$E$2:$E$20000,DATOS!$E13710,DATOS!$I$2:$I$20000,DATOS!$I13710,DATOS!$G$2:$G$20000,"OR")=0))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DATOS!$A$2:$A$20000,DATOS!$A13711,DATOS!$D$2:$D$20000,DATOS!$D13711,DATOS!$E$2:$E$20000,DATOS!$E13711,DATOS!$I$2:$I$20000,DATOS!$I13711,DATOS!$G$2:$G$20000,"EX")=0),0))))</f>
      </c>
      <c r="H13711">
        <f>IF(DATOS!$G13711&lt;&gt;"EX",0,--(COUNTIFS(DATOS!$A$2:$A$20000,DATOS!$A13711,DATOS!$D$2:$D$20000,DATOS!$D13711,DATOS!$E$2:$E$20000,DATOS!$E13711,DATOS!$I$2:$I$20000,DATOS!$I13711,DATOS!$G$2:$G$20000,"OR")=0))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DATOS!$A$2:$A$20000,DATOS!$A13712,DATOS!$D$2:$D$20000,DATOS!$D13712,DATOS!$E$2:$E$20000,DATOS!$E13712,DATOS!$I$2:$I$20000,DATOS!$I13712,DATOS!$G$2:$G$20000,"EX")=0),0))))</f>
      </c>
      <c r="H13712">
        <f>IF(DATOS!$G13712&lt;&gt;"EX",0,--(COUNTIFS(DATOS!$A$2:$A$20000,DATOS!$A13712,DATOS!$D$2:$D$20000,DATOS!$D13712,DATOS!$E$2:$E$20000,DATOS!$E13712,DATOS!$I$2:$I$20000,DATOS!$I13712,DATOS!$G$2:$G$20000,"OR")=0))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DATOS!$A$2:$A$20000,DATOS!$A13713,DATOS!$D$2:$D$20000,DATOS!$D13713,DATOS!$E$2:$E$20000,DATOS!$E13713,DATOS!$I$2:$I$20000,DATOS!$I13713,DATOS!$G$2:$G$20000,"EX")=0),0))))</f>
      </c>
      <c r="H13713">
        <f>IF(DATOS!$G13713&lt;&gt;"EX",0,--(COUNTIFS(DATOS!$A$2:$A$20000,DATOS!$A13713,DATOS!$D$2:$D$20000,DATOS!$D13713,DATOS!$E$2:$E$20000,DATOS!$E13713,DATOS!$I$2:$I$20000,DATOS!$I13713,DATOS!$G$2:$G$20000,"OR")=0))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DATOS!$A$2:$A$20000,DATOS!$A13714,DATOS!$D$2:$D$20000,DATOS!$D13714,DATOS!$E$2:$E$20000,DATOS!$E13714,DATOS!$I$2:$I$20000,DATOS!$I13714,DATOS!$G$2:$G$20000,"EX")=0),0))))</f>
      </c>
      <c r="H13714">
        <f>IF(DATOS!$G13714&lt;&gt;"EX",0,--(COUNTIFS(DATOS!$A$2:$A$20000,DATOS!$A13714,DATOS!$D$2:$D$20000,DATOS!$D13714,DATOS!$E$2:$E$20000,DATOS!$E13714,DATOS!$I$2:$I$20000,DATOS!$I13714,DATOS!$G$2:$G$20000,"OR")=0))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DATOS!$A$2:$A$20000,DATOS!$A13715,DATOS!$D$2:$D$20000,DATOS!$D13715,DATOS!$E$2:$E$20000,DATOS!$E13715,DATOS!$I$2:$I$20000,DATOS!$I13715,DATOS!$G$2:$G$20000,"EX")=0),0))))</f>
      </c>
      <c r="H13715">
        <f>IF(DATOS!$G13715&lt;&gt;"EX",0,--(COUNTIFS(DATOS!$A$2:$A$20000,DATOS!$A13715,DATOS!$D$2:$D$20000,DATOS!$D13715,DATOS!$E$2:$E$20000,DATOS!$E13715,DATOS!$I$2:$I$20000,DATOS!$I13715,DATOS!$G$2:$G$20000,"OR")=0))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DATOS!$A$2:$A$20000,DATOS!$A13716,DATOS!$D$2:$D$20000,DATOS!$D13716,DATOS!$E$2:$E$20000,DATOS!$E13716,DATOS!$I$2:$I$20000,DATOS!$I13716,DATOS!$G$2:$G$20000,"EX")=0),0))))</f>
      </c>
      <c r="H13716">
        <f>IF(DATOS!$G13716&lt;&gt;"EX",0,--(COUNTIFS(DATOS!$A$2:$A$20000,DATOS!$A13716,DATOS!$D$2:$D$20000,DATOS!$D13716,DATOS!$E$2:$E$20000,DATOS!$E13716,DATOS!$I$2:$I$20000,DATOS!$I13716,DATOS!$G$2:$G$20000,"OR")=0))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DATOS!$A$2:$A$20000,DATOS!$A13717,DATOS!$D$2:$D$20000,DATOS!$D13717,DATOS!$E$2:$E$20000,DATOS!$E13717,DATOS!$I$2:$I$20000,DATOS!$I13717,DATOS!$G$2:$G$20000,"EX")=0),0))))</f>
      </c>
      <c r="H13717">
        <f>IF(DATOS!$G13717&lt;&gt;"EX",0,--(COUNTIFS(DATOS!$A$2:$A$20000,DATOS!$A13717,DATOS!$D$2:$D$20000,DATOS!$D13717,DATOS!$E$2:$E$20000,DATOS!$E13717,DATOS!$I$2:$I$20000,DATOS!$I13717,DATOS!$G$2:$G$20000,"OR")=0))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DATOS!$A$2:$A$20000,DATOS!$A13718,DATOS!$D$2:$D$20000,DATOS!$D13718,DATOS!$E$2:$E$20000,DATOS!$E13718,DATOS!$I$2:$I$20000,DATOS!$I13718,DATOS!$G$2:$G$20000,"EX")=0),0))))</f>
      </c>
      <c r="H13718">
        <f>IF(DATOS!$G13718&lt;&gt;"EX",0,--(COUNTIFS(DATOS!$A$2:$A$20000,DATOS!$A13718,DATOS!$D$2:$D$20000,DATOS!$D13718,DATOS!$E$2:$E$20000,DATOS!$E13718,DATOS!$I$2:$I$20000,DATOS!$I13718,DATOS!$G$2:$G$20000,"OR")=0))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DATOS!$A$2:$A$20000,DATOS!$A13719,DATOS!$D$2:$D$20000,DATOS!$D13719,DATOS!$E$2:$E$20000,DATOS!$E13719,DATOS!$I$2:$I$20000,DATOS!$I13719,DATOS!$G$2:$G$20000,"EX")=0),0))))</f>
      </c>
      <c r="H13719">
        <f>IF(DATOS!$G13719&lt;&gt;"EX",0,--(COUNTIFS(DATOS!$A$2:$A$20000,DATOS!$A13719,DATOS!$D$2:$D$20000,DATOS!$D13719,DATOS!$E$2:$E$20000,DATOS!$E13719,DATOS!$I$2:$I$20000,DATOS!$I13719,DATOS!$G$2:$G$20000,"OR")=0))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DATOS!$A$2:$A$20000,DATOS!$A13720,DATOS!$D$2:$D$20000,DATOS!$D13720,DATOS!$E$2:$E$20000,DATOS!$E13720,DATOS!$I$2:$I$20000,DATOS!$I13720,DATOS!$G$2:$G$20000,"EX")=0),0))))</f>
      </c>
      <c r="H13720">
        <f>IF(DATOS!$G13720&lt;&gt;"EX",0,--(COUNTIFS(DATOS!$A$2:$A$20000,DATOS!$A13720,DATOS!$D$2:$D$20000,DATOS!$D13720,DATOS!$E$2:$E$20000,DATOS!$E13720,DATOS!$I$2:$I$20000,DATOS!$I13720,DATOS!$G$2:$G$20000,"OR")=0))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DATOS!$A$2:$A$20000,DATOS!$A13721,DATOS!$D$2:$D$20000,DATOS!$D13721,DATOS!$E$2:$E$20000,DATOS!$E13721,DATOS!$I$2:$I$20000,DATOS!$I13721,DATOS!$G$2:$G$20000,"EX")=0),0))))</f>
      </c>
      <c r="H13721">
        <f>IF(DATOS!$G13721&lt;&gt;"EX",0,--(COUNTIFS(DATOS!$A$2:$A$20000,DATOS!$A13721,DATOS!$D$2:$D$20000,DATOS!$D13721,DATOS!$E$2:$E$20000,DATOS!$E13721,DATOS!$I$2:$I$20000,DATOS!$I13721,DATOS!$G$2:$G$20000,"OR")=0))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DATOS!$A$2:$A$20000,DATOS!$A13722,DATOS!$D$2:$D$20000,DATOS!$D13722,DATOS!$E$2:$E$20000,DATOS!$E13722,DATOS!$I$2:$I$20000,DATOS!$I13722,DATOS!$G$2:$G$20000,"EX")=0),0))))</f>
      </c>
      <c r="H13722">
        <f>IF(DATOS!$G13722&lt;&gt;"EX",0,--(COUNTIFS(DATOS!$A$2:$A$20000,DATOS!$A13722,DATOS!$D$2:$D$20000,DATOS!$D13722,DATOS!$E$2:$E$20000,DATOS!$E13722,DATOS!$I$2:$I$20000,DATOS!$I13722,DATOS!$G$2:$G$20000,"OR")=0))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DATOS!$A$2:$A$20000,DATOS!$A13723,DATOS!$D$2:$D$20000,DATOS!$D13723,DATOS!$E$2:$E$20000,DATOS!$E13723,DATOS!$I$2:$I$20000,DATOS!$I13723,DATOS!$G$2:$G$20000,"EX")=0),0))))</f>
      </c>
      <c r="H13723">
        <f>IF(DATOS!$G13723&lt;&gt;"EX",0,--(COUNTIFS(DATOS!$A$2:$A$20000,DATOS!$A13723,DATOS!$D$2:$D$20000,DATOS!$D13723,DATOS!$E$2:$E$20000,DATOS!$E13723,DATOS!$I$2:$I$20000,DATOS!$I13723,DATOS!$G$2:$G$20000,"OR")=0))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DATOS!$A$2:$A$20000,DATOS!$A13724,DATOS!$D$2:$D$20000,DATOS!$D13724,DATOS!$E$2:$E$20000,DATOS!$E13724,DATOS!$I$2:$I$20000,DATOS!$I13724,DATOS!$G$2:$G$20000,"EX")=0),0))))</f>
      </c>
      <c r="H13724">
        <f>IF(DATOS!$G13724&lt;&gt;"EX",0,--(COUNTIFS(DATOS!$A$2:$A$20000,DATOS!$A13724,DATOS!$D$2:$D$20000,DATOS!$D13724,DATOS!$E$2:$E$20000,DATOS!$E13724,DATOS!$I$2:$I$20000,DATOS!$I13724,DATOS!$G$2:$G$20000,"OR")=0))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DATOS!$A$2:$A$20000,DATOS!$A13725,DATOS!$D$2:$D$20000,DATOS!$D13725,DATOS!$E$2:$E$20000,DATOS!$E13725,DATOS!$I$2:$I$20000,DATOS!$I13725,DATOS!$G$2:$G$20000,"EX")=0),0))))</f>
      </c>
      <c r="H13725">
        <f>IF(DATOS!$G13725&lt;&gt;"EX",0,--(COUNTIFS(DATOS!$A$2:$A$20000,DATOS!$A13725,DATOS!$D$2:$D$20000,DATOS!$D13725,DATOS!$E$2:$E$20000,DATOS!$E13725,DATOS!$I$2:$I$20000,DATOS!$I13725,DATOS!$G$2:$G$20000,"OR")=0))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DATOS!$A$2:$A$20000,DATOS!$A13726,DATOS!$D$2:$D$20000,DATOS!$D13726,DATOS!$E$2:$E$20000,DATOS!$E13726,DATOS!$I$2:$I$20000,DATOS!$I13726,DATOS!$G$2:$G$20000,"EX")=0),0))))</f>
      </c>
      <c r="H13726">
        <f>IF(DATOS!$G13726&lt;&gt;"EX",0,--(COUNTIFS(DATOS!$A$2:$A$20000,DATOS!$A13726,DATOS!$D$2:$D$20000,DATOS!$D13726,DATOS!$E$2:$E$20000,DATOS!$E13726,DATOS!$I$2:$I$20000,DATOS!$I13726,DATOS!$G$2:$G$20000,"OR")=0))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DATOS!$A$2:$A$20000,DATOS!$A13727,DATOS!$D$2:$D$20000,DATOS!$D13727,DATOS!$E$2:$E$20000,DATOS!$E13727,DATOS!$I$2:$I$20000,DATOS!$I13727,DATOS!$G$2:$G$20000,"EX")=0),0))))</f>
      </c>
      <c r="H13727">
        <f>IF(DATOS!$G13727&lt;&gt;"EX",0,--(COUNTIFS(DATOS!$A$2:$A$20000,DATOS!$A13727,DATOS!$D$2:$D$20000,DATOS!$D13727,DATOS!$E$2:$E$20000,DATOS!$E13727,DATOS!$I$2:$I$20000,DATOS!$I13727,DATOS!$G$2:$G$20000,"OR")=0))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DATOS!$A$2:$A$20000,DATOS!$A13728,DATOS!$D$2:$D$20000,DATOS!$D13728,DATOS!$E$2:$E$20000,DATOS!$E13728,DATOS!$I$2:$I$20000,DATOS!$I13728,DATOS!$G$2:$G$20000,"EX")=0),0))))</f>
      </c>
      <c r="H13728">
        <f>IF(DATOS!$G13728&lt;&gt;"EX",0,--(COUNTIFS(DATOS!$A$2:$A$20000,DATOS!$A13728,DATOS!$D$2:$D$20000,DATOS!$D13728,DATOS!$E$2:$E$20000,DATOS!$E13728,DATOS!$I$2:$I$20000,DATOS!$I13728,DATOS!$G$2:$G$20000,"OR")=0))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DATOS!$A$2:$A$20000,DATOS!$A13729,DATOS!$D$2:$D$20000,DATOS!$D13729,DATOS!$E$2:$E$20000,DATOS!$E13729,DATOS!$I$2:$I$20000,DATOS!$I13729,DATOS!$G$2:$G$20000,"EX")=0),0))))</f>
      </c>
      <c r="H13729">
        <f>IF(DATOS!$G13729&lt;&gt;"EX",0,--(COUNTIFS(DATOS!$A$2:$A$20000,DATOS!$A13729,DATOS!$D$2:$D$20000,DATOS!$D13729,DATOS!$E$2:$E$20000,DATOS!$E13729,DATOS!$I$2:$I$20000,DATOS!$I13729,DATOS!$G$2:$G$20000,"OR")=0))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DATOS!$A$2:$A$20000,DATOS!$A13730,DATOS!$D$2:$D$20000,DATOS!$D13730,DATOS!$E$2:$E$20000,DATOS!$E13730,DATOS!$I$2:$I$20000,DATOS!$I13730,DATOS!$G$2:$G$20000,"EX")=0),0))))</f>
      </c>
      <c r="H13730">
        <f>IF(DATOS!$G13730&lt;&gt;"EX",0,--(COUNTIFS(DATOS!$A$2:$A$20000,DATOS!$A13730,DATOS!$D$2:$D$20000,DATOS!$D13730,DATOS!$E$2:$E$20000,DATOS!$E13730,DATOS!$I$2:$I$20000,DATOS!$I13730,DATOS!$G$2:$G$20000,"OR")=0))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DATOS!$A$2:$A$20000,DATOS!$A13731,DATOS!$D$2:$D$20000,DATOS!$D13731,DATOS!$E$2:$E$20000,DATOS!$E13731,DATOS!$I$2:$I$20000,DATOS!$I13731,DATOS!$G$2:$G$20000,"EX")=0),0))))</f>
      </c>
      <c r="H13731">
        <f>IF(DATOS!$G13731&lt;&gt;"EX",0,--(COUNTIFS(DATOS!$A$2:$A$20000,DATOS!$A13731,DATOS!$D$2:$D$20000,DATOS!$D13731,DATOS!$E$2:$E$20000,DATOS!$E13731,DATOS!$I$2:$I$20000,DATOS!$I13731,DATOS!$G$2:$G$20000,"OR")=0))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DATOS!$A$2:$A$20000,DATOS!$A13732,DATOS!$D$2:$D$20000,DATOS!$D13732,DATOS!$E$2:$E$20000,DATOS!$E13732,DATOS!$I$2:$I$20000,DATOS!$I13732,DATOS!$G$2:$G$20000,"EX")=0),0))))</f>
      </c>
      <c r="H13732">
        <f>IF(DATOS!$G13732&lt;&gt;"EX",0,--(COUNTIFS(DATOS!$A$2:$A$20000,DATOS!$A13732,DATOS!$D$2:$D$20000,DATOS!$D13732,DATOS!$E$2:$E$20000,DATOS!$E13732,DATOS!$I$2:$I$20000,DATOS!$I13732,DATOS!$G$2:$G$20000,"OR")=0))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DATOS!$A$2:$A$20000,DATOS!$A13733,DATOS!$D$2:$D$20000,DATOS!$D13733,DATOS!$E$2:$E$20000,DATOS!$E13733,DATOS!$I$2:$I$20000,DATOS!$I13733,DATOS!$G$2:$G$20000,"EX")=0),0))))</f>
      </c>
      <c r="H13733">
        <f>IF(DATOS!$G13733&lt;&gt;"EX",0,--(COUNTIFS(DATOS!$A$2:$A$20000,DATOS!$A13733,DATOS!$D$2:$D$20000,DATOS!$D13733,DATOS!$E$2:$E$20000,DATOS!$E13733,DATOS!$I$2:$I$20000,DATOS!$I13733,DATOS!$G$2:$G$20000,"OR")=0))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DATOS!$A$2:$A$20000,DATOS!$A13734,DATOS!$D$2:$D$20000,DATOS!$D13734,DATOS!$E$2:$E$20000,DATOS!$E13734,DATOS!$I$2:$I$20000,DATOS!$I13734,DATOS!$G$2:$G$20000,"EX")=0),0))))</f>
      </c>
      <c r="H13734">
        <f>IF(DATOS!$G13734&lt;&gt;"EX",0,--(COUNTIFS(DATOS!$A$2:$A$20000,DATOS!$A13734,DATOS!$D$2:$D$20000,DATOS!$D13734,DATOS!$E$2:$E$20000,DATOS!$E13734,DATOS!$I$2:$I$20000,DATOS!$I13734,DATOS!$G$2:$G$20000,"OR")=0))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DATOS!$A$2:$A$20000,DATOS!$A13735,DATOS!$D$2:$D$20000,DATOS!$D13735,DATOS!$E$2:$E$20000,DATOS!$E13735,DATOS!$I$2:$I$20000,DATOS!$I13735,DATOS!$G$2:$G$20000,"EX")=0),0))))</f>
      </c>
      <c r="H13735">
        <f>IF(DATOS!$G13735&lt;&gt;"EX",0,--(COUNTIFS(DATOS!$A$2:$A$20000,DATOS!$A13735,DATOS!$D$2:$D$20000,DATOS!$D13735,DATOS!$E$2:$E$20000,DATOS!$E13735,DATOS!$I$2:$I$20000,DATOS!$I13735,DATOS!$G$2:$G$20000,"OR")=0))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DATOS!$A$2:$A$20000,DATOS!$A13736,DATOS!$D$2:$D$20000,DATOS!$D13736,DATOS!$E$2:$E$20000,DATOS!$E13736,DATOS!$I$2:$I$20000,DATOS!$I13736,DATOS!$G$2:$G$20000,"EX")=0),0))))</f>
      </c>
      <c r="H13736">
        <f>IF(DATOS!$G13736&lt;&gt;"EX",0,--(COUNTIFS(DATOS!$A$2:$A$20000,DATOS!$A13736,DATOS!$D$2:$D$20000,DATOS!$D13736,DATOS!$E$2:$E$20000,DATOS!$E13736,DATOS!$I$2:$I$20000,DATOS!$I13736,DATOS!$G$2:$G$20000,"OR")=0))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DATOS!$A$2:$A$20000,DATOS!$A13737,DATOS!$D$2:$D$20000,DATOS!$D13737,DATOS!$E$2:$E$20000,DATOS!$E13737,DATOS!$I$2:$I$20000,DATOS!$I13737,DATOS!$G$2:$G$20000,"EX")=0),0))))</f>
      </c>
      <c r="H13737">
        <f>IF(DATOS!$G13737&lt;&gt;"EX",0,--(COUNTIFS(DATOS!$A$2:$A$20000,DATOS!$A13737,DATOS!$D$2:$D$20000,DATOS!$D13737,DATOS!$E$2:$E$20000,DATOS!$E13737,DATOS!$I$2:$I$20000,DATOS!$I13737,DATOS!$G$2:$G$20000,"OR")=0))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DATOS!$A$2:$A$20000,DATOS!$A13738,DATOS!$D$2:$D$20000,DATOS!$D13738,DATOS!$E$2:$E$20000,DATOS!$E13738,DATOS!$I$2:$I$20000,DATOS!$I13738,DATOS!$G$2:$G$20000,"EX")=0),0))))</f>
      </c>
      <c r="H13738">
        <f>IF(DATOS!$G13738&lt;&gt;"EX",0,--(COUNTIFS(DATOS!$A$2:$A$20000,DATOS!$A13738,DATOS!$D$2:$D$20000,DATOS!$D13738,DATOS!$E$2:$E$20000,DATOS!$E13738,DATOS!$I$2:$I$20000,DATOS!$I13738,DATOS!$G$2:$G$20000,"OR")=0))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DATOS!$A$2:$A$20000,DATOS!$A13739,DATOS!$D$2:$D$20000,DATOS!$D13739,DATOS!$E$2:$E$20000,DATOS!$E13739,DATOS!$I$2:$I$20000,DATOS!$I13739,DATOS!$G$2:$G$20000,"EX")=0),0))))</f>
      </c>
      <c r="H13739">
        <f>IF(DATOS!$G13739&lt;&gt;"EX",0,--(COUNTIFS(DATOS!$A$2:$A$20000,DATOS!$A13739,DATOS!$D$2:$D$20000,DATOS!$D13739,DATOS!$E$2:$E$20000,DATOS!$E13739,DATOS!$I$2:$I$20000,DATOS!$I13739,DATOS!$G$2:$G$20000,"OR")=0))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DATOS!$A$2:$A$20000,DATOS!$A13740,DATOS!$D$2:$D$20000,DATOS!$D13740,DATOS!$E$2:$E$20000,DATOS!$E13740,DATOS!$I$2:$I$20000,DATOS!$I13740,DATOS!$G$2:$G$20000,"EX")=0),0))))</f>
      </c>
      <c r="H13740">
        <f>IF(DATOS!$G13740&lt;&gt;"EX",0,--(COUNTIFS(DATOS!$A$2:$A$20000,DATOS!$A13740,DATOS!$D$2:$D$20000,DATOS!$D13740,DATOS!$E$2:$E$20000,DATOS!$E13740,DATOS!$I$2:$I$20000,DATOS!$I13740,DATOS!$G$2:$G$20000,"OR")=0))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DATOS!$A$2:$A$20000,DATOS!$A13741,DATOS!$D$2:$D$20000,DATOS!$D13741,DATOS!$E$2:$E$20000,DATOS!$E13741,DATOS!$I$2:$I$20000,DATOS!$I13741,DATOS!$G$2:$G$20000,"EX")=0),0))))</f>
      </c>
      <c r="H13741">
        <f>IF(DATOS!$G13741&lt;&gt;"EX",0,--(COUNTIFS(DATOS!$A$2:$A$20000,DATOS!$A13741,DATOS!$D$2:$D$20000,DATOS!$D13741,DATOS!$E$2:$E$20000,DATOS!$E13741,DATOS!$I$2:$I$20000,DATOS!$I13741,DATOS!$G$2:$G$20000,"OR")=0))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DATOS!$A$2:$A$20000,DATOS!$A13742,DATOS!$D$2:$D$20000,DATOS!$D13742,DATOS!$E$2:$E$20000,DATOS!$E13742,DATOS!$I$2:$I$20000,DATOS!$I13742,DATOS!$G$2:$G$20000,"EX")=0),0))))</f>
      </c>
      <c r="H13742">
        <f>IF(DATOS!$G13742&lt;&gt;"EX",0,--(COUNTIFS(DATOS!$A$2:$A$20000,DATOS!$A13742,DATOS!$D$2:$D$20000,DATOS!$D13742,DATOS!$E$2:$E$20000,DATOS!$E13742,DATOS!$I$2:$I$20000,DATOS!$I13742,DATOS!$G$2:$G$20000,"OR")=0))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DATOS!$A$2:$A$20000,DATOS!$A13743,DATOS!$D$2:$D$20000,DATOS!$D13743,DATOS!$E$2:$E$20000,DATOS!$E13743,DATOS!$I$2:$I$20000,DATOS!$I13743,DATOS!$G$2:$G$20000,"EX")=0),0))))</f>
      </c>
      <c r="H13743">
        <f>IF(DATOS!$G13743&lt;&gt;"EX",0,--(COUNTIFS(DATOS!$A$2:$A$20000,DATOS!$A13743,DATOS!$D$2:$D$20000,DATOS!$D13743,DATOS!$E$2:$E$20000,DATOS!$E13743,DATOS!$I$2:$I$20000,DATOS!$I13743,DATOS!$G$2:$G$20000,"OR")=0))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DATOS!$A$2:$A$20000,DATOS!$A13744,DATOS!$D$2:$D$20000,DATOS!$D13744,DATOS!$E$2:$E$20000,DATOS!$E13744,DATOS!$I$2:$I$20000,DATOS!$I13744,DATOS!$G$2:$G$20000,"EX")=0),0))))</f>
      </c>
      <c r="H13744">
        <f>IF(DATOS!$G13744&lt;&gt;"EX",0,--(COUNTIFS(DATOS!$A$2:$A$20000,DATOS!$A13744,DATOS!$D$2:$D$20000,DATOS!$D13744,DATOS!$E$2:$E$20000,DATOS!$E13744,DATOS!$I$2:$I$20000,DATOS!$I13744,DATOS!$G$2:$G$20000,"OR")=0))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DATOS!$A$2:$A$20000,DATOS!$A13745,DATOS!$D$2:$D$20000,DATOS!$D13745,DATOS!$E$2:$E$20000,DATOS!$E13745,DATOS!$I$2:$I$20000,DATOS!$I13745,DATOS!$G$2:$G$20000,"EX")=0),0))))</f>
      </c>
      <c r="H13745">
        <f>IF(DATOS!$G13745&lt;&gt;"EX",0,--(COUNTIFS(DATOS!$A$2:$A$20000,DATOS!$A13745,DATOS!$D$2:$D$20000,DATOS!$D13745,DATOS!$E$2:$E$20000,DATOS!$E13745,DATOS!$I$2:$I$20000,DATOS!$I13745,DATOS!$G$2:$G$20000,"OR")=0))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DATOS!$A$2:$A$20000,DATOS!$A13746,DATOS!$D$2:$D$20000,DATOS!$D13746,DATOS!$E$2:$E$20000,DATOS!$E13746,DATOS!$I$2:$I$20000,DATOS!$I13746,DATOS!$G$2:$G$20000,"EX")=0),0))))</f>
      </c>
      <c r="H13746">
        <f>IF(DATOS!$G13746&lt;&gt;"EX",0,--(COUNTIFS(DATOS!$A$2:$A$20000,DATOS!$A13746,DATOS!$D$2:$D$20000,DATOS!$D13746,DATOS!$E$2:$E$20000,DATOS!$E13746,DATOS!$I$2:$I$20000,DATOS!$I13746,DATOS!$G$2:$G$20000,"OR")=0))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DATOS!$A$2:$A$20000,DATOS!$A13747,DATOS!$D$2:$D$20000,DATOS!$D13747,DATOS!$E$2:$E$20000,DATOS!$E13747,DATOS!$I$2:$I$20000,DATOS!$I13747,DATOS!$G$2:$G$20000,"EX")=0),0))))</f>
      </c>
      <c r="H13747">
        <f>IF(DATOS!$G13747&lt;&gt;"EX",0,--(COUNTIFS(DATOS!$A$2:$A$20000,DATOS!$A13747,DATOS!$D$2:$D$20000,DATOS!$D13747,DATOS!$E$2:$E$20000,DATOS!$E13747,DATOS!$I$2:$I$20000,DATOS!$I13747,DATOS!$G$2:$G$20000,"OR")=0))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DATOS!$A$2:$A$20000,DATOS!$A13748,DATOS!$D$2:$D$20000,DATOS!$D13748,DATOS!$E$2:$E$20000,DATOS!$E13748,DATOS!$I$2:$I$20000,DATOS!$I13748,DATOS!$G$2:$G$20000,"EX")=0),0))))</f>
      </c>
      <c r="H13748">
        <f>IF(DATOS!$G13748&lt;&gt;"EX",0,--(COUNTIFS(DATOS!$A$2:$A$20000,DATOS!$A13748,DATOS!$D$2:$D$20000,DATOS!$D13748,DATOS!$E$2:$E$20000,DATOS!$E13748,DATOS!$I$2:$I$20000,DATOS!$I13748,DATOS!$G$2:$G$20000,"OR")=0))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DATOS!$A$2:$A$20000,DATOS!$A13749,DATOS!$D$2:$D$20000,DATOS!$D13749,DATOS!$E$2:$E$20000,DATOS!$E13749,DATOS!$I$2:$I$20000,DATOS!$I13749,DATOS!$G$2:$G$20000,"EX")=0),0))))</f>
      </c>
      <c r="H13749">
        <f>IF(DATOS!$G13749&lt;&gt;"EX",0,--(COUNTIFS(DATOS!$A$2:$A$20000,DATOS!$A13749,DATOS!$D$2:$D$20000,DATOS!$D13749,DATOS!$E$2:$E$20000,DATOS!$E13749,DATOS!$I$2:$I$20000,DATOS!$I13749,DATOS!$G$2:$G$20000,"OR")=0))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DATOS!$A$2:$A$20000,DATOS!$A13750,DATOS!$D$2:$D$20000,DATOS!$D13750,DATOS!$E$2:$E$20000,DATOS!$E13750,DATOS!$I$2:$I$20000,DATOS!$I13750,DATOS!$G$2:$G$20000,"EX")=0),0))))</f>
      </c>
      <c r="H13750">
        <f>IF(DATOS!$G13750&lt;&gt;"EX",0,--(COUNTIFS(DATOS!$A$2:$A$20000,DATOS!$A13750,DATOS!$D$2:$D$20000,DATOS!$D13750,DATOS!$E$2:$E$20000,DATOS!$E13750,DATOS!$I$2:$I$20000,DATOS!$I13750,DATOS!$G$2:$G$20000,"OR")=0))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DATOS!$A$2:$A$20000,DATOS!$A13751,DATOS!$D$2:$D$20000,DATOS!$D13751,DATOS!$E$2:$E$20000,DATOS!$E13751,DATOS!$I$2:$I$20000,DATOS!$I13751,DATOS!$G$2:$G$20000,"EX")=0),0))))</f>
      </c>
      <c r="H13751">
        <f>IF(DATOS!$G13751&lt;&gt;"EX",0,--(COUNTIFS(DATOS!$A$2:$A$20000,DATOS!$A13751,DATOS!$D$2:$D$20000,DATOS!$D13751,DATOS!$E$2:$E$20000,DATOS!$E13751,DATOS!$I$2:$I$20000,DATOS!$I13751,DATOS!$G$2:$G$20000,"OR")=0))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DATOS!$A$2:$A$20000,DATOS!$A13752,DATOS!$D$2:$D$20000,DATOS!$D13752,DATOS!$E$2:$E$20000,DATOS!$E13752,DATOS!$I$2:$I$20000,DATOS!$I13752,DATOS!$G$2:$G$20000,"EX")=0),0))))</f>
      </c>
      <c r="H13752">
        <f>IF(DATOS!$G13752&lt;&gt;"EX",0,--(COUNTIFS(DATOS!$A$2:$A$20000,DATOS!$A13752,DATOS!$D$2:$D$20000,DATOS!$D13752,DATOS!$E$2:$E$20000,DATOS!$E13752,DATOS!$I$2:$I$20000,DATOS!$I13752,DATOS!$G$2:$G$20000,"OR")=0))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DATOS!$A$2:$A$20000,DATOS!$A13753,DATOS!$D$2:$D$20000,DATOS!$D13753,DATOS!$E$2:$E$20000,DATOS!$E13753,DATOS!$I$2:$I$20000,DATOS!$I13753,DATOS!$G$2:$G$20000,"EX")=0),0))))</f>
      </c>
      <c r="H13753">
        <f>IF(DATOS!$G13753&lt;&gt;"EX",0,--(COUNTIFS(DATOS!$A$2:$A$20000,DATOS!$A13753,DATOS!$D$2:$D$20000,DATOS!$D13753,DATOS!$E$2:$E$20000,DATOS!$E13753,DATOS!$I$2:$I$20000,DATOS!$I13753,DATOS!$G$2:$G$20000,"OR")=0))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DATOS!$A$2:$A$20000,DATOS!$A13754,DATOS!$D$2:$D$20000,DATOS!$D13754,DATOS!$E$2:$E$20000,DATOS!$E13754,DATOS!$I$2:$I$20000,DATOS!$I13754,DATOS!$G$2:$G$20000,"EX")=0),0))))</f>
      </c>
      <c r="H13754">
        <f>IF(DATOS!$G13754&lt;&gt;"EX",0,--(COUNTIFS(DATOS!$A$2:$A$20000,DATOS!$A13754,DATOS!$D$2:$D$20000,DATOS!$D13754,DATOS!$E$2:$E$20000,DATOS!$E13754,DATOS!$I$2:$I$20000,DATOS!$I13754,DATOS!$G$2:$G$20000,"OR")=0))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DATOS!$A$2:$A$20000,DATOS!$A13755,DATOS!$D$2:$D$20000,DATOS!$D13755,DATOS!$E$2:$E$20000,DATOS!$E13755,DATOS!$I$2:$I$20000,DATOS!$I13755,DATOS!$G$2:$G$20000,"EX")=0),0))))</f>
      </c>
      <c r="H13755">
        <f>IF(DATOS!$G13755&lt;&gt;"EX",0,--(COUNTIFS(DATOS!$A$2:$A$20000,DATOS!$A13755,DATOS!$D$2:$D$20000,DATOS!$D13755,DATOS!$E$2:$E$20000,DATOS!$E13755,DATOS!$I$2:$I$20000,DATOS!$I13755,DATOS!$G$2:$G$20000,"OR")=0))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DATOS!$A$2:$A$20000,DATOS!$A13756,DATOS!$D$2:$D$20000,DATOS!$D13756,DATOS!$E$2:$E$20000,DATOS!$E13756,DATOS!$I$2:$I$20000,DATOS!$I13756,DATOS!$G$2:$G$20000,"EX")=0),0))))</f>
      </c>
      <c r="H13756">
        <f>IF(DATOS!$G13756&lt;&gt;"EX",0,--(COUNTIFS(DATOS!$A$2:$A$20000,DATOS!$A13756,DATOS!$D$2:$D$20000,DATOS!$D13756,DATOS!$E$2:$E$20000,DATOS!$E13756,DATOS!$I$2:$I$20000,DATOS!$I13756,DATOS!$G$2:$G$20000,"OR")=0))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DATOS!$A$2:$A$20000,DATOS!$A13757,DATOS!$D$2:$D$20000,DATOS!$D13757,DATOS!$E$2:$E$20000,DATOS!$E13757,DATOS!$I$2:$I$20000,DATOS!$I13757,DATOS!$G$2:$G$20000,"EX")=0),0))))</f>
      </c>
      <c r="H13757">
        <f>IF(DATOS!$G13757&lt;&gt;"EX",0,--(COUNTIFS(DATOS!$A$2:$A$20000,DATOS!$A13757,DATOS!$D$2:$D$20000,DATOS!$D13757,DATOS!$E$2:$E$20000,DATOS!$E13757,DATOS!$I$2:$I$20000,DATOS!$I13757,DATOS!$G$2:$G$20000,"OR")=0))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DATOS!$A$2:$A$20000,DATOS!$A13758,DATOS!$D$2:$D$20000,DATOS!$D13758,DATOS!$E$2:$E$20000,DATOS!$E13758,DATOS!$I$2:$I$20000,DATOS!$I13758,DATOS!$G$2:$G$20000,"EX")=0),0))))</f>
      </c>
      <c r="H13758">
        <f>IF(DATOS!$G13758&lt;&gt;"EX",0,--(COUNTIFS(DATOS!$A$2:$A$20000,DATOS!$A13758,DATOS!$D$2:$D$20000,DATOS!$D13758,DATOS!$E$2:$E$20000,DATOS!$E13758,DATOS!$I$2:$I$20000,DATOS!$I13758,DATOS!$G$2:$G$20000,"OR")=0))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DATOS!$A$2:$A$20000,DATOS!$A13759,DATOS!$D$2:$D$20000,DATOS!$D13759,DATOS!$E$2:$E$20000,DATOS!$E13759,DATOS!$I$2:$I$20000,DATOS!$I13759,DATOS!$G$2:$G$20000,"EX")=0),0))))</f>
      </c>
      <c r="H13759">
        <f>IF(DATOS!$G13759&lt;&gt;"EX",0,--(COUNTIFS(DATOS!$A$2:$A$20000,DATOS!$A13759,DATOS!$D$2:$D$20000,DATOS!$D13759,DATOS!$E$2:$E$20000,DATOS!$E13759,DATOS!$I$2:$I$20000,DATOS!$I13759,DATOS!$G$2:$G$20000,"OR")=0))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DATOS!$A$2:$A$20000,DATOS!$A13760,DATOS!$D$2:$D$20000,DATOS!$D13760,DATOS!$E$2:$E$20000,DATOS!$E13760,DATOS!$I$2:$I$20000,DATOS!$I13760,DATOS!$G$2:$G$20000,"EX")=0),0))))</f>
      </c>
      <c r="H13760">
        <f>IF(DATOS!$G13760&lt;&gt;"EX",0,--(COUNTIFS(DATOS!$A$2:$A$20000,DATOS!$A13760,DATOS!$D$2:$D$20000,DATOS!$D13760,DATOS!$E$2:$E$20000,DATOS!$E13760,DATOS!$I$2:$I$20000,DATOS!$I13760,DATOS!$G$2:$G$20000,"OR")=0))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DATOS!$A$2:$A$20000,DATOS!$A13761,DATOS!$D$2:$D$20000,DATOS!$D13761,DATOS!$E$2:$E$20000,DATOS!$E13761,DATOS!$I$2:$I$20000,DATOS!$I13761,DATOS!$G$2:$G$20000,"EX")=0),0))))</f>
      </c>
      <c r="H13761">
        <f>IF(DATOS!$G13761&lt;&gt;"EX",0,--(COUNTIFS(DATOS!$A$2:$A$20000,DATOS!$A13761,DATOS!$D$2:$D$20000,DATOS!$D13761,DATOS!$E$2:$E$20000,DATOS!$E13761,DATOS!$I$2:$I$20000,DATOS!$I13761,DATOS!$G$2:$G$20000,"OR")=0))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DATOS!$A$2:$A$20000,DATOS!$A13762,DATOS!$D$2:$D$20000,DATOS!$D13762,DATOS!$E$2:$E$20000,DATOS!$E13762,DATOS!$I$2:$I$20000,DATOS!$I13762,DATOS!$G$2:$G$20000,"EX")=0),0))))</f>
      </c>
      <c r="H13762">
        <f>IF(DATOS!$G13762&lt;&gt;"EX",0,--(COUNTIFS(DATOS!$A$2:$A$20000,DATOS!$A13762,DATOS!$D$2:$D$20000,DATOS!$D13762,DATOS!$E$2:$E$20000,DATOS!$E13762,DATOS!$I$2:$I$20000,DATOS!$I13762,DATOS!$G$2:$G$20000,"OR")=0))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DATOS!$A$2:$A$20000,DATOS!$A13763,DATOS!$D$2:$D$20000,DATOS!$D13763,DATOS!$E$2:$E$20000,DATOS!$E13763,DATOS!$I$2:$I$20000,DATOS!$I13763,DATOS!$G$2:$G$20000,"EX")=0),0))))</f>
      </c>
      <c r="H13763">
        <f>IF(DATOS!$G13763&lt;&gt;"EX",0,--(COUNTIFS(DATOS!$A$2:$A$20000,DATOS!$A13763,DATOS!$D$2:$D$20000,DATOS!$D13763,DATOS!$E$2:$E$20000,DATOS!$E13763,DATOS!$I$2:$I$20000,DATOS!$I13763,DATOS!$G$2:$G$20000,"OR")=0))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DATOS!$A$2:$A$20000,DATOS!$A13764,DATOS!$D$2:$D$20000,DATOS!$D13764,DATOS!$E$2:$E$20000,DATOS!$E13764,DATOS!$I$2:$I$20000,DATOS!$I13764,DATOS!$G$2:$G$20000,"EX")=0),0))))</f>
      </c>
      <c r="H13764">
        <f>IF(DATOS!$G13764&lt;&gt;"EX",0,--(COUNTIFS(DATOS!$A$2:$A$20000,DATOS!$A13764,DATOS!$D$2:$D$20000,DATOS!$D13764,DATOS!$E$2:$E$20000,DATOS!$E13764,DATOS!$I$2:$I$20000,DATOS!$I13764,DATOS!$G$2:$G$20000,"OR")=0))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DATOS!$A$2:$A$20000,DATOS!$A13765,DATOS!$D$2:$D$20000,DATOS!$D13765,DATOS!$E$2:$E$20000,DATOS!$E13765,DATOS!$I$2:$I$20000,DATOS!$I13765,DATOS!$G$2:$G$20000,"EX")=0),0))))</f>
      </c>
      <c r="H13765">
        <f>IF(DATOS!$G13765&lt;&gt;"EX",0,--(COUNTIFS(DATOS!$A$2:$A$20000,DATOS!$A13765,DATOS!$D$2:$D$20000,DATOS!$D13765,DATOS!$E$2:$E$20000,DATOS!$E13765,DATOS!$I$2:$I$20000,DATOS!$I13765,DATOS!$G$2:$G$20000,"OR")=0))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DATOS!$A$2:$A$20000,DATOS!$A13766,DATOS!$D$2:$D$20000,DATOS!$D13766,DATOS!$E$2:$E$20000,DATOS!$E13766,DATOS!$I$2:$I$20000,DATOS!$I13766,DATOS!$G$2:$G$20000,"EX")=0),0))))</f>
      </c>
      <c r="H13766">
        <f>IF(DATOS!$G13766&lt;&gt;"EX",0,--(COUNTIFS(DATOS!$A$2:$A$20000,DATOS!$A13766,DATOS!$D$2:$D$20000,DATOS!$D13766,DATOS!$E$2:$E$20000,DATOS!$E13766,DATOS!$I$2:$I$20000,DATOS!$I13766,DATOS!$G$2:$G$20000,"OR")=0))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DATOS!$A$2:$A$20000,DATOS!$A13767,DATOS!$D$2:$D$20000,DATOS!$D13767,DATOS!$E$2:$E$20000,DATOS!$E13767,DATOS!$I$2:$I$20000,DATOS!$I13767,DATOS!$G$2:$G$20000,"EX")=0),0))))</f>
      </c>
      <c r="H13767">
        <f>IF(DATOS!$G13767&lt;&gt;"EX",0,--(COUNTIFS(DATOS!$A$2:$A$20000,DATOS!$A13767,DATOS!$D$2:$D$20000,DATOS!$D13767,DATOS!$E$2:$E$20000,DATOS!$E13767,DATOS!$I$2:$I$20000,DATOS!$I13767,DATOS!$G$2:$G$20000,"OR")=0))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DATOS!$A$2:$A$20000,DATOS!$A13768,DATOS!$D$2:$D$20000,DATOS!$D13768,DATOS!$E$2:$E$20000,DATOS!$E13768,DATOS!$I$2:$I$20000,DATOS!$I13768,DATOS!$G$2:$G$20000,"EX")=0),0))))</f>
      </c>
      <c r="H13768">
        <f>IF(DATOS!$G13768&lt;&gt;"EX",0,--(COUNTIFS(DATOS!$A$2:$A$20000,DATOS!$A13768,DATOS!$D$2:$D$20000,DATOS!$D13768,DATOS!$E$2:$E$20000,DATOS!$E13768,DATOS!$I$2:$I$20000,DATOS!$I13768,DATOS!$G$2:$G$20000,"OR")=0))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DATOS!$A$2:$A$20000,DATOS!$A13769,DATOS!$D$2:$D$20000,DATOS!$D13769,DATOS!$E$2:$E$20000,DATOS!$E13769,DATOS!$I$2:$I$20000,DATOS!$I13769,DATOS!$G$2:$G$20000,"EX")=0),0))))</f>
      </c>
      <c r="H13769">
        <f>IF(DATOS!$G13769&lt;&gt;"EX",0,--(COUNTIFS(DATOS!$A$2:$A$20000,DATOS!$A13769,DATOS!$D$2:$D$20000,DATOS!$D13769,DATOS!$E$2:$E$20000,DATOS!$E13769,DATOS!$I$2:$I$20000,DATOS!$I13769,DATOS!$G$2:$G$20000,"OR")=0))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DATOS!$A$2:$A$20000,DATOS!$A13770,DATOS!$D$2:$D$20000,DATOS!$D13770,DATOS!$E$2:$E$20000,DATOS!$E13770,DATOS!$I$2:$I$20000,DATOS!$I13770,DATOS!$G$2:$G$20000,"EX")=0),0))))</f>
      </c>
      <c r="H13770">
        <f>IF(DATOS!$G13770&lt;&gt;"EX",0,--(COUNTIFS(DATOS!$A$2:$A$20000,DATOS!$A13770,DATOS!$D$2:$D$20000,DATOS!$D13770,DATOS!$E$2:$E$20000,DATOS!$E13770,DATOS!$I$2:$I$20000,DATOS!$I13770,DATOS!$G$2:$G$20000,"OR")=0))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DATOS!$A$2:$A$20000,DATOS!$A13771,DATOS!$D$2:$D$20000,DATOS!$D13771,DATOS!$E$2:$E$20000,DATOS!$E13771,DATOS!$I$2:$I$20000,DATOS!$I13771,DATOS!$G$2:$G$20000,"EX")=0),0))))</f>
      </c>
      <c r="H13771">
        <f>IF(DATOS!$G13771&lt;&gt;"EX",0,--(COUNTIFS(DATOS!$A$2:$A$20000,DATOS!$A13771,DATOS!$D$2:$D$20000,DATOS!$D13771,DATOS!$E$2:$E$20000,DATOS!$E13771,DATOS!$I$2:$I$20000,DATOS!$I13771,DATOS!$G$2:$G$20000,"OR")=0))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DATOS!$A$2:$A$20000,DATOS!$A13772,DATOS!$D$2:$D$20000,DATOS!$D13772,DATOS!$E$2:$E$20000,DATOS!$E13772,DATOS!$I$2:$I$20000,DATOS!$I13772,DATOS!$G$2:$G$20000,"EX")=0),0))))</f>
      </c>
      <c r="H13772">
        <f>IF(DATOS!$G13772&lt;&gt;"EX",0,--(COUNTIFS(DATOS!$A$2:$A$20000,DATOS!$A13772,DATOS!$D$2:$D$20000,DATOS!$D13772,DATOS!$E$2:$E$20000,DATOS!$E13772,DATOS!$I$2:$I$20000,DATOS!$I13772,DATOS!$G$2:$G$20000,"OR")=0))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DATOS!$A$2:$A$20000,DATOS!$A13773,DATOS!$D$2:$D$20000,DATOS!$D13773,DATOS!$E$2:$E$20000,DATOS!$E13773,DATOS!$I$2:$I$20000,DATOS!$I13773,DATOS!$G$2:$G$20000,"EX")=0),0))))</f>
      </c>
      <c r="H13773">
        <f>IF(DATOS!$G13773&lt;&gt;"EX",0,--(COUNTIFS(DATOS!$A$2:$A$20000,DATOS!$A13773,DATOS!$D$2:$D$20000,DATOS!$D13773,DATOS!$E$2:$E$20000,DATOS!$E13773,DATOS!$I$2:$I$20000,DATOS!$I13773,DATOS!$G$2:$G$20000,"OR")=0))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DATOS!$A$2:$A$20000,DATOS!$A13774,DATOS!$D$2:$D$20000,DATOS!$D13774,DATOS!$E$2:$E$20000,DATOS!$E13774,DATOS!$I$2:$I$20000,DATOS!$I13774,DATOS!$G$2:$G$20000,"EX")=0),0))))</f>
      </c>
      <c r="H13774">
        <f>IF(DATOS!$G13774&lt;&gt;"EX",0,--(COUNTIFS(DATOS!$A$2:$A$20000,DATOS!$A13774,DATOS!$D$2:$D$20000,DATOS!$D13774,DATOS!$E$2:$E$20000,DATOS!$E13774,DATOS!$I$2:$I$20000,DATOS!$I13774,DATOS!$G$2:$G$20000,"OR")=0))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DATOS!$A$2:$A$20000,DATOS!$A13775,DATOS!$D$2:$D$20000,DATOS!$D13775,DATOS!$E$2:$E$20000,DATOS!$E13775,DATOS!$I$2:$I$20000,DATOS!$I13775,DATOS!$G$2:$G$20000,"EX")=0),0))))</f>
      </c>
      <c r="H13775">
        <f>IF(DATOS!$G13775&lt;&gt;"EX",0,--(COUNTIFS(DATOS!$A$2:$A$20000,DATOS!$A13775,DATOS!$D$2:$D$20000,DATOS!$D13775,DATOS!$E$2:$E$20000,DATOS!$E13775,DATOS!$I$2:$I$20000,DATOS!$I13775,DATOS!$G$2:$G$20000,"OR")=0))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DATOS!$A$2:$A$20000,DATOS!$A13776,DATOS!$D$2:$D$20000,DATOS!$D13776,DATOS!$E$2:$E$20000,DATOS!$E13776,DATOS!$I$2:$I$20000,DATOS!$I13776,DATOS!$G$2:$G$20000,"EX")=0),0))))</f>
      </c>
      <c r="H13776">
        <f>IF(DATOS!$G13776&lt;&gt;"EX",0,--(COUNTIFS(DATOS!$A$2:$A$20000,DATOS!$A13776,DATOS!$D$2:$D$20000,DATOS!$D13776,DATOS!$E$2:$E$20000,DATOS!$E13776,DATOS!$I$2:$I$20000,DATOS!$I13776,DATOS!$G$2:$G$20000,"OR")=0))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DATOS!$A$2:$A$20000,DATOS!$A13777,DATOS!$D$2:$D$20000,DATOS!$D13777,DATOS!$E$2:$E$20000,DATOS!$E13777,DATOS!$I$2:$I$20000,DATOS!$I13777,DATOS!$G$2:$G$20000,"EX")=0),0))))</f>
      </c>
      <c r="H13777">
        <f>IF(DATOS!$G13777&lt;&gt;"EX",0,--(COUNTIFS(DATOS!$A$2:$A$20000,DATOS!$A13777,DATOS!$D$2:$D$20000,DATOS!$D13777,DATOS!$E$2:$E$20000,DATOS!$E13777,DATOS!$I$2:$I$20000,DATOS!$I13777,DATOS!$G$2:$G$20000,"OR")=0))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DATOS!$A$2:$A$20000,DATOS!$A13778,DATOS!$D$2:$D$20000,DATOS!$D13778,DATOS!$E$2:$E$20000,DATOS!$E13778,DATOS!$I$2:$I$20000,DATOS!$I13778,DATOS!$G$2:$G$20000,"EX")=0),0))))</f>
      </c>
      <c r="H13778">
        <f>IF(DATOS!$G13778&lt;&gt;"EX",0,--(COUNTIFS(DATOS!$A$2:$A$20000,DATOS!$A13778,DATOS!$D$2:$D$20000,DATOS!$D13778,DATOS!$E$2:$E$20000,DATOS!$E13778,DATOS!$I$2:$I$20000,DATOS!$I13778,DATOS!$G$2:$G$20000,"OR")=0))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DATOS!$A$2:$A$20000,DATOS!$A13779,DATOS!$D$2:$D$20000,DATOS!$D13779,DATOS!$E$2:$E$20000,DATOS!$E13779,DATOS!$I$2:$I$20000,DATOS!$I13779,DATOS!$G$2:$G$20000,"EX")=0),0))))</f>
      </c>
      <c r="H13779">
        <f>IF(DATOS!$G13779&lt;&gt;"EX",0,--(COUNTIFS(DATOS!$A$2:$A$20000,DATOS!$A13779,DATOS!$D$2:$D$20000,DATOS!$D13779,DATOS!$E$2:$E$20000,DATOS!$E13779,DATOS!$I$2:$I$20000,DATOS!$I13779,DATOS!$G$2:$G$20000,"OR")=0))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DATOS!$A$2:$A$20000,DATOS!$A13780,DATOS!$D$2:$D$20000,DATOS!$D13780,DATOS!$E$2:$E$20000,DATOS!$E13780,DATOS!$I$2:$I$20000,DATOS!$I13780,DATOS!$G$2:$G$20000,"EX")=0),0))))</f>
      </c>
      <c r="H13780">
        <f>IF(DATOS!$G13780&lt;&gt;"EX",0,--(COUNTIFS(DATOS!$A$2:$A$20000,DATOS!$A13780,DATOS!$D$2:$D$20000,DATOS!$D13780,DATOS!$E$2:$E$20000,DATOS!$E13780,DATOS!$I$2:$I$20000,DATOS!$I13780,DATOS!$G$2:$G$20000,"OR")=0))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DATOS!$A$2:$A$20000,DATOS!$A13781,DATOS!$D$2:$D$20000,DATOS!$D13781,DATOS!$E$2:$E$20000,DATOS!$E13781,DATOS!$I$2:$I$20000,DATOS!$I13781,DATOS!$G$2:$G$20000,"EX")=0),0))))</f>
      </c>
      <c r="H13781">
        <f>IF(DATOS!$G13781&lt;&gt;"EX",0,--(COUNTIFS(DATOS!$A$2:$A$20000,DATOS!$A13781,DATOS!$D$2:$D$20000,DATOS!$D13781,DATOS!$E$2:$E$20000,DATOS!$E13781,DATOS!$I$2:$I$20000,DATOS!$I13781,DATOS!$G$2:$G$20000,"OR")=0))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DATOS!$A$2:$A$20000,DATOS!$A13782,DATOS!$D$2:$D$20000,DATOS!$D13782,DATOS!$E$2:$E$20000,DATOS!$E13782,DATOS!$I$2:$I$20000,DATOS!$I13782,DATOS!$G$2:$G$20000,"EX")=0),0))))</f>
      </c>
      <c r="H13782">
        <f>IF(DATOS!$G13782&lt;&gt;"EX",0,--(COUNTIFS(DATOS!$A$2:$A$20000,DATOS!$A13782,DATOS!$D$2:$D$20000,DATOS!$D13782,DATOS!$E$2:$E$20000,DATOS!$E13782,DATOS!$I$2:$I$20000,DATOS!$I13782,DATOS!$G$2:$G$20000,"OR")=0))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DATOS!$A$2:$A$20000,DATOS!$A13783,DATOS!$D$2:$D$20000,DATOS!$D13783,DATOS!$E$2:$E$20000,DATOS!$E13783,DATOS!$I$2:$I$20000,DATOS!$I13783,DATOS!$G$2:$G$20000,"EX")=0),0))))</f>
      </c>
      <c r="H13783">
        <f>IF(DATOS!$G13783&lt;&gt;"EX",0,--(COUNTIFS(DATOS!$A$2:$A$20000,DATOS!$A13783,DATOS!$D$2:$D$20000,DATOS!$D13783,DATOS!$E$2:$E$20000,DATOS!$E13783,DATOS!$I$2:$I$20000,DATOS!$I13783,DATOS!$G$2:$G$20000,"OR")=0))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DATOS!$A$2:$A$20000,DATOS!$A13784,DATOS!$D$2:$D$20000,DATOS!$D13784,DATOS!$E$2:$E$20000,DATOS!$E13784,DATOS!$I$2:$I$20000,DATOS!$I13784,DATOS!$G$2:$G$20000,"EX")=0),0))))</f>
      </c>
      <c r="H13784">
        <f>IF(DATOS!$G13784&lt;&gt;"EX",0,--(COUNTIFS(DATOS!$A$2:$A$20000,DATOS!$A13784,DATOS!$D$2:$D$20000,DATOS!$D13784,DATOS!$E$2:$E$20000,DATOS!$E13784,DATOS!$I$2:$I$20000,DATOS!$I13784,DATOS!$G$2:$G$20000,"OR")=0))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DATOS!$A$2:$A$20000,DATOS!$A13785,DATOS!$D$2:$D$20000,DATOS!$D13785,DATOS!$E$2:$E$20000,DATOS!$E13785,DATOS!$I$2:$I$20000,DATOS!$I13785,DATOS!$G$2:$G$20000,"EX")=0),0))))</f>
      </c>
      <c r="H13785">
        <f>IF(DATOS!$G13785&lt;&gt;"EX",0,--(COUNTIFS(DATOS!$A$2:$A$20000,DATOS!$A13785,DATOS!$D$2:$D$20000,DATOS!$D13785,DATOS!$E$2:$E$20000,DATOS!$E13785,DATOS!$I$2:$I$20000,DATOS!$I13785,DATOS!$G$2:$G$20000,"OR")=0))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DATOS!$A$2:$A$20000,DATOS!$A13786,DATOS!$D$2:$D$20000,DATOS!$D13786,DATOS!$E$2:$E$20000,DATOS!$E13786,DATOS!$I$2:$I$20000,DATOS!$I13786,DATOS!$G$2:$G$20000,"EX")=0),0))))</f>
      </c>
      <c r="H13786">
        <f>IF(DATOS!$G13786&lt;&gt;"EX",0,--(COUNTIFS(DATOS!$A$2:$A$20000,DATOS!$A13786,DATOS!$D$2:$D$20000,DATOS!$D13786,DATOS!$E$2:$E$20000,DATOS!$E13786,DATOS!$I$2:$I$20000,DATOS!$I13786,DATOS!$G$2:$G$20000,"OR")=0))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DATOS!$A$2:$A$20000,DATOS!$A13787,DATOS!$D$2:$D$20000,DATOS!$D13787,DATOS!$E$2:$E$20000,DATOS!$E13787,DATOS!$I$2:$I$20000,DATOS!$I13787,DATOS!$G$2:$G$20000,"EX")=0),0))))</f>
      </c>
      <c r="H13787">
        <f>IF(DATOS!$G13787&lt;&gt;"EX",0,--(COUNTIFS(DATOS!$A$2:$A$20000,DATOS!$A13787,DATOS!$D$2:$D$20000,DATOS!$D13787,DATOS!$E$2:$E$20000,DATOS!$E13787,DATOS!$I$2:$I$20000,DATOS!$I13787,DATOS!$G$2:$G$20000,"OR")=0))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DATOS!$A$2:$A$20000,DATOS!$A13788,DATOS!$D$2:$D$20000,DATOS!$D13788,DATOS!$E$2:$E$20000,DATOS!$E13788,DATOS!$I$2:$I$20000,DATOS!$I13788,DATOS!$G$2:$G$20000,"EX")=0),0))))</f>
      </c>
      <c r="H13788">
        <f>IF(DATOS!$G13788&lt;&gt;"EX",0,--(COUNTIFS(DATOS!$A$2:$A$20000,DATOS!$A13788,DATOS!$D$2:$D$20000,DATOS!$D13788,DATOS!$E$2:$E$20000,DATOS!$E13788,DATOS!$I$2:$I$20000,DATOS!$I13788,DATOS!$G$2:$G$20000,"OR")=0))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DATOS!$A$2:$A$20000,DATOS!$A13789,DATOS!$D$2:$D$20000,DATOS!$D13789,DATOS!$E$2:$E$20000,DATOS!$E13789,DATOS!$I$2:$I$20000,DATOS!$I13789,DATOS!$G$2:$G$20000,"EX")=0),0))))</f>
      </c>
      <c r="H13789">
        <f>IF(DATOS!$G13789&lt;&gt;"EX",0,--(COUNTIFS(DATOS!$A$2:$A$20000,DATOS!$A13789,DATOS!$D$2:$D$20000,DATOS!$D13789,DATOS!$E$2:$E$20000,DATOS!$E13789,DATOS!$I$2:$I$20000,DATOS!$I13789,DATOS!$G$2:$G$20000,"OR")=0))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DATOS!$A$2:$A$20000,DATOS!$A13790,DATOS!$D$2:$D$20000,DATOS!$D13790,DATOS!$E$2:$E$20000,DATOS!$E13790,DATOS!$I$2:$I$20000,DATOS!$I13790,DATOS!$G$2:$G$20000,"EX")=0),0))))</f>
      </c>
      <c r="H13790">
        <f>IF(DATOS!$G13790&lt;&gt;"EX",0,--(COUNTIFS(DATOS!$A$2:$A$20000,DATOS!$A13790,DATOS!$D$2:$D$20000,DATOS!$D13790,DATOS!$E$2:$E$20000,DATOS!$E13790,DATOS!$I$2:$I$20000,DATOS!$I13790,DATOS!$G$2:$G$20000,"OR")=0))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DATOS!$A$2:$A$20000,DATOS!$A13791,DATOS!$D$2:$D$20000,DATOS!$D13791,DATOS!$E$2:$E$20000,DATOS!$E13791,DATOS!$I$2:$I$20000,DATOS!$I13791,DATOS!$G$2:$G$20000,"EX")=0),0))))</f>
      </c>
      <c r="H13791">
        <f>IF(DATOS!$G13791&lt;&gt;"EX",0,--(COUNTIFS(DATOS!$A$2:$A$20000,DATOS!$A13791,DATOS!$D$2:$D$20000,DATOS!$D13791,DATOS!$E$2:$E$20000,DATOS!$E13791,DATOS!$I$2:$I$20000,DATOS!$I13791,DATOS!$G$2:$G$20000,"OR")=0))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DATOS!$A$2:$A$20000,DATOS!$A13792,DATOS!$D$2:$D$20000,DATOS!$D13792,DATOS!$E$2:$E$20000,DATOS!$E13792,DATOS!$I$2:$I$20000,DATOS!$I13792,DATOS!$G$2:$G$20000,"EX")=0),0))))</f>
      </c>
      <c r="H13792">
        <f>IF(DATOS!$G13792&lt;&gt;"EX",0,--(COUNTIFS(DATOS!$A$2:$A$20000,DATOS!$A13792,DATOS!$D$2:$D$20000,DATOS!$D13792,DATOS!$E$2:$E$20000,DATOS!$E13792,DATOS!$I$2:$I$20000,DATOS!$I13792,DATOS!$G$2:$G$20000,"OR")=0))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DATOS!$A$2:$A$20000,DATOS!$A13793,DATOS!$D$2:$D$20000,DATOS!$D13793,DATOS!$E$2:$E$20000,DATOS!$E13793,DATOS!$I$2:$I$20000,DATOS!$I13793,DATOS!$G$2:$G$20000,"EX")=0),0))))</f>
      </c>
      <c r="H13793">
        <f>IF(DATOS!$G13793&lt;&gt;"EX",0,--(COUNTIFS(DATOS!$A$2:$A$20000,DATOS!$A13793,DATOS!$D$2:$D$20000,DATOS!$D13793,DATOS!$E$2:$E$20000,DATOS!$E13793,DATOS!$I$2:$I$20000,DATOS!$I13793,DATOS!$G$2:$G$20000,"OR")=0))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DATOS!$A$2:$A$20000,DATOS!$A13794,DATOS!$D$2:$D$20000,DATOS!$D13794,DATOS!$E$2:$E$20000,DATOS!$E13794,DATOS!$I$2:$I$20000,DATOS!$I13794,DATOS!$G$2:$G$20000,"EX")=0),0))))</f>
      </c>
      <c r="H13794">
        <f>IF(DATOS!$G13794&lt;&gt;"EX",0,--(COUNTIFS(DATOS!$A$2:$A$20000,DATOS!$A13794,DATOS!$D$2:$D$20000,DATOS!$D13794,DATOS!$E$2:$E$20000,DATOS!$E13794,DATOS!$I$2:$I$20000,DATOS!$I13794,DATOS!$G$2:$G$20000,"OR")=0))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DATOS!$A$2:$A$20000,DATOS!$A13795,DATOS!$D$2:$D$20000,DATOS!$D13795,DATOS!$E$2:$E$20000,DATOS!$E13795,DATOS!$I$2:$I$20000,DATOS!$I13795,DATOS!$G$2:$G$20000,"EX")=0),0))))</f>
      </c>
      <c r="H13795">
        <f>IF(DATOS!$G13795&lt;&gt;"EX",0,--(COUNTIFS(DATOS!$A$2:$A$20000,DATOS!$A13795,DATOS!$D$2:$D$20000,DATOS!$D13795,DATOS!$E$2:$E$20000,DATOS!$E13795,DATOS!$I$2:$I$20000,DATOS!$I13795,DATOS!$G$2:$G$20000,"OR")=0))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DATOS!$A$2:$A$20000,DATOS!$A13796,DATOS!$D$2:$D$20000,DATOS!$D13796,DATOS!$E$2:$E$20000,DATOS!$E13796,DATOS!$I$2:$I$20000,DATOS!$I13796,DATOS!$G$2:$G$20000,"EX")=0),0))))</f>
      </c>
      <c r="H13796">
        <f>IF(DATOS!$G13796&lt;&gt;"EX",0,--(COUNTIFS(DATOS!$A$2:$A$20000,DATOS!$A13796,DATOS!$D$2:$D$20000,DATOS!$D13796,DATOS!$E$2:$E$20000,DATOS!$E13796,DATOS!$I$2:$I$20000,DATOS!$I13796,DATOS!$G$2:$G$20000,"OR")=0))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DATOS!$A$2:$A$20000,DATOS!$A13797,DATOS!$D$2:$D$20000,DATOS!$D13797,DATOS!$E$2:$E$20000,DATOS!$E13797,DATOS!$I$2:$I$20000,DATOS!$I13797,DATOS!$G$2:$G$20000,"EX")=0),0))))</f>
      </c>
      <c r="H13797">
        <f>IF(DATOS!$G13797&lt;&gt;"EX",0,--(COUNTIFS(DATOS!$A$2:$A$20000,DATOS!$A13797,DATOS!$D$2:$D$20000,DATOS!$D13797,DATOS!$E$2:$E$20000,DATOS!$E13797,DATOS!$I$2:$I$20000,DATOS!$I13797,DATOS!$G$2:$G$20000,"OR")=0))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DATOS!$A$2:$A$20000,DATOS!$A13798,DATOS!$D$2:$D$20000,DATOS!$D13798,DATOS!$E$2:$E$20000,DATOS!$E13798,DATOS!$I$2:$I$20000,DATOS!$I13798,DATOS!$G$2:$G$20000,"EX")=0),0))))</f>
      </c>
      <c r="H13798">
        <f>IF(DATOS!$G13798&lt;&gt;"EX",0,--(COUNTIFS(DATOS!$A$2:$A$20000,DATOS!$A13798,DATOS!$D$2:$D$20000,DATOS!$D13798,DATOS!$E$2:$E$20000,DATOS!$E13798,DATOS!$I$2:$I$20000,DATOS!$I13798,DATOS!$G$2:$G$20000,"OR")=0))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DATOS!$A$2:$A$20000,DATOS!$A13799,DATOS!$D$2:$D$20000,DATOS!$D13799,DATOS!$E$2:$E$20000,DATOS!$E13799,DATOS!$I$2:$I$20000,DATOS!$I13799,DATOS!$G$2:$G$20000,"EX")=0),0))))</f>
      </c>
      <c r="H13799">
        <f>IF(DATOS!$G13799&lt;&gt;"EX",0,--(COUNTIFS(DATOS!$A$2:$A$20000,DATOS!$A13799,DATOS!$D$2:$D$20000,DATOS!$D13799,DATOS!$E$2:$E$20000,DATOS!$E13799,DATOS!$I$2:$I$20000,DATOS!$I13799,DATOS!$G$2:$G$20000,"OR")=0))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DATOS!$A$2:$A$20000,DATOS!$A13800,DATOS!$D$2:$D$20000,DATOS!$D13800,DATOS!$E$2:$E$20000,DATOS!$E13800,DATOS!$I$2:$I$20000,DATOS!$I13800,DATOS!$G$2:$G$20000,"EX")=0),0))))</f>
      </c>
      <c r="H13800">
        <f>IF(DATOS!$G13800&lt;&gt;"EX",0,--(COUNTIFS(DATOS!$A$2:$A$20000,DATOS!$A13800,DATOS!$D$2:$D$20000,DATOS!$D13800,DATOS!$E$2:$E$20000,DATOS!$E13800,DATOS!$I$2:$I$20000,DATOS!$I13800,DATOS!$G$2:$G$20000,"OR")=0))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DATOS!$A$2:$A$20000,DATOS!$A13801,DATOS!$D$2:$D$20000,DATOS!$D13801,DATOS!$E$2:$E$20000,DATOS!$E13801,DATOS!$I$2:$I$20000,DATOS!$I13801,DATOS!$G$2:$G$20000,"EX")=0),0))))</f>
      </c>
      <c r="H13801">
        <f>IF(DATOS!$G13801&lt;&gt;"EX",0,--(COUNTIFS(DATOS!$A$2:$A$20000,DATOS!$A13801,DATOS!$D$2:$D$20000,DATOS!$D13801,DATOS!$E$2:$E$20000,DATOS!$E13801,DATOS!$I$2:$I$20000,DATOS!$I13801,DATOS!$G$2:$G$20000,"OR")=0))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DATOS!$A$2:$A$20000,DATOS!$A13802,DATOS!$D$2:$D$20000,DATOS!$D13802,DATOS!$E$2:$E$20000,DATOS!$E13802,DATOS!$I$2:$I$20000,DATOS!$I13802,DATOS!$G$2:$G$20000,"EX")=0),0))))</f>
      </c>
      <c r="H13802">
        <f>IF(DATOS!$G13802&lt;&gt;"EX",0,--(COUNTIFS(DATOS!$A$2:$A$20000,DATOS!$A13802,DATOS!$D$2:$D$20000,DATOS!$D13802,DATOS!$E$2:$E$20000,DATOS!$E13802,DATOS!$I$2:$I$20000,DATOS!$I13802,DATOS!$G$2:$G$20000,"OR")=0))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DATOS!$A$2:$A$20000,DATOS!$A13803,DATOS!$D$2:$D$20000,DATOS!$D13803,DATOS!$E$2:$E$20000,DATOS!$E13803,DATOS!$I$2:$I$20000,DATOS!$I13803,DATOS!$G$2:$G$20000,"EX")=0),0))))</f>
      </c>
      <c r="H13803">
        <f>IF(DATOS!$G13803&lt;&gt;"EX",0,--(COUNTIFS(DATOS!$A$2:$A$20000,DATOS!$A13803,DATOS!$D$2:$D$20000,DATOS!$D13803,DATOS!$E$2:$E$20000,DATOS!$E13803,DATOS!$I$2:$I$20000,DATOS!$I13803,DATOS!$G$2:$G$20000,"OR")=0))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DATOS!$A$2:$A$20000,DATOS!$A13804,DATOS!$D$2:$D$20000,DATOS!$D13804,DATOS!$E$2:$E$20000,DATOS!$E13804,DATOS!$I$2:$I$20000,DATOS!$I13804,DATOS!$G$2:$G$20000,"EX")=0),0))))</f>
      </c>
      <c r="H13804">
        <f>IF(DATOS!$G13804&lt;&gt;"EX",0,--(COUNTIFS(DATOS!$A$2:$A$20000,DATOS!$A13804,DATOS!$D$2:$D$20000,DATOS!$D13804,DATOS!$E$2:$E$20000,DATOS!$E13804,DATOS!$I$2:$I$20000,DATOS!$I13804,DATOS!$G$2:$G$20000,"OR")=0))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DATOS!$A$2:$A$20000,DATOS!$A13805,DATOS!$D$2:$D$20000,DATOS!$D13805,DATOS!$E$2:$E$20000,DATOS!$E13805,DATOS!$I$2:$I$20000,DATOS!$I13805,DATOS!$G$2:$G$20000,"EX")=0),0))))</f>
      </c>
      <c r="H13805">
        <f>IF(DATOS!$G13805&lt;&gt;"EX",0,--(COUNTIFS(DATOS!$A$2:$A$20000,DATOS!$A13805,DATOS!$D$2:$D$20000,DATOS!$D13805,DATOS!$E$2:$E$20000,DATOS!$E13805,DATOS!$I$2:$I$20000,DATOS!$I13805,DATOS!$G$2:$G$20000,"OR")=0))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DATOS!$A$2:$A$20000,DATOS!$A13806,DATOS!$D$2:$D$20000,DATOS!$D13806,DATOS!$E$2:$E$20000,DATOS!$E13806,DATOS!$I$2:$I$20000,DATOS!$I13806,DATOS!$G$2:$G$20000,"EX")=0),0))))</f>
      </c>
      <c r="H13806">
        <f>IF(DATOS!$G13806&lt;&gt;"EX",0,--(COUNTIFS(DATOS!$A$2:$A$20000,DATOS!$A13806,DATOS!$D$2:$D$20000,DATOS!$D13806,DATOS!$E$2:$E$20000,DATOS!$E13806,DATOS!$I$2:$I$20000,DATOS!$I13806,DATOS!$G$2:$G$20000,"OR")=0))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DATOS!$A$2:$A$20000,DATOS!$A13807,DATOS!$D$2:$D$20000,DATOS!$D13807,DATOS!$E$2:$E$20000,DATOS!$E13807,DATOS!$I$2:$I$20000,DATOS!$I13807,DATOS!$G$2:$G$20000,"EX")=0),0))))</f>
      </c>
      <c r="H13807">
        <f>IF(DATOS!$G13807&lt;&gt;"EX",0,--(COUNTIFS(DATOS!$A$2:$A$20000,DATOS!$A13807,DATOS!$D$2:$D$20000,DATOS!$D13807,DATOS!$E$2:$E$20000,DATOS!$E13807,DATOS!$I$2:$I$20000,DATOS!$I13807,DATOS!$G$2:$G$20000,"OR")=0))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DATOS!$A$2:$A$20000,DATOS!$A13808,DATOS!$D$2:$D$20000,DATOS!$D13808,DATOS!$E$2:$E$20000,DATOS!$E13808,DATOS!$I$2:$I$20000,DATOS!$I13808,DATOS!$G$2:$G$20000,"EX")=0),0))))</f>
      </c>
      <c r="H13808">
        <f>IF(DATOS!$G13808&lt;&gt;"EX",0,--(COUNTIFS(DATOS!$A$2:$A$20000,DATOS!$A13808,DATOS!$D$2:$D$20000,DATOS!$D13808,DATOS!$E$2:$E$20000,DATOS!$E13808,DATOS!$I$2:$I$20000,DATOS!$I13808,DATOS!$G$2:$G$20000,"OR")=0))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DATOS!$A$2:$A$20000,DATOS!$A13809,DATOS!$D$2:$D$20000,DATOS!$D13809,DATOS!$E$2:$E$20000,DATOS!$E13809,DATOS!$I$2:$I$20000,DATOS!$I13809,DATOS!$G$2:$G$20000,"EX")=0),0))))</f>
      </c>
      <c r="H13809">
        <f>IF(DATOS!$G13809&lt;&gt;"EX",0,--(COUNTIFS(DATOS!$A$2:$A$20000,DATOS!$A13809,DATOS!$D$2:$D$20000,DATOS!$D13809,DATOS!$E$2:$E$20000,DATOS!$E13809,DATOS!$I$2:$I$20000,DATOS!$I13809,DATOS!$G$2:$G$20000,"OR")=0))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DATOS!$A$2:$A$20000,DATOS!$A13810,DATOS!$D$2:$D$20000,DATOS!$D13810,DATOS!$E$2:$E$20000,DATOS!$E13810,DATOS!$I$2:$I$20000,DATOS!$I13810,DATOS!$G$2:$G$20000,"EX")=0),0))))</f>
      </c>
      <c r="H13810">
        <f>IF(DATOS!$G13810&lt;&gt;"EX",0,--(COUNTIFS(DATOS!$A$2:$A$20000,DATOS!$A13810,DATOS!$D$2:$D$20000,DATOS!$D13810,DATOS!$E$2:$E$20000,DATOS!$E13810,DATOS!$I$2:$I$20000,DATOS!$I13810,DATOS!$G$2:$G$20000,"OR")=0))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DATOS!$A$2:$A$20000,DATOS!$A13811,DATOS!$D$2:$D$20000,DATOS!$D13811,DATOS!$E$2:$E$20000,DATOS!$E13811,DATOS!$I$2:$I$20000,DATOS!$I13811,DATOS!$G$2:$G$20000,"EX")=0),0))))</f>
      </c>
      <c r="H13811">
        <f>IF(DATOS!$G13811&lt;&gt;"EX",0,--(COUNTIFS(DATOS!$A$2:$A$20000,DATOS!$A13811,DATOS!$D$2:$D$20000,DATOS!$D13811,DATOS!$E$2:$E$20000,DATOS!$E13811,DATOS!$I$2:$I$20000,DATOS!$I13811,DATOS!$G$2:$G$20000,"OR")=0))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DATOS!$A$2:$A$20000,DATOS!$A13812,DATOS!$D$2:$D$20000,DATOS!$D13812,DATOS!$E$2:$E$20000,DATOS!$E13812,DATOS!$I$2:$I$20000,DATOS!$I13812,DATOS!$G$2:$G$20000,"EX")=0),0))))</f>
      </c>
      <c r="H13812">
        <f>IF(DATOS!$G13812&lt;&gt;"EX",0,--(COUNTIFS(DATOS!$A$2:$A$20000,DATOS!$A13812,DATOS!$D$2:$D$20000,DATOS!$D13812,DATOS!$E$2:$E$20000,DATOS!$E13812,DATOS!$I$2:$I$20000,DATOS!$I13812,DATOS!$G$2:$G$20000,"OR")=0))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DATOS!$A$2:$A$20000,DATOS!$A13813,DATOS!$D$2:$D$20000,DATOS!$D13813,DATOS!$E$2:$E$20000,DATOS!$E13813,DATOS!$I$2:$I$20000,DATOS!$I13813,DATOS!$G$2:$G$20000,"EX")=0),0))))</f>
      </c>
      <c r="H13813">
        <f>IF(DATOS!$G13813&lt;&gt;"EX",0,--(COUNTIFS(DATOS!$A$2:$A$20000,DATOS!$A13813,DATOS!$D$2:$D$20000,DATOS!$D13813,DATOS!$E$2:$E$20000,DATOS!$E13813,DATOS!$I$2:$I$20000,DATOS!$I13813,DATOS!$G$2:$G$20000,"OR")=0))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DATOS!$A$2:$A$20000,DATOS!$A13814,DATOS!$D$2:$D$20000,DATOS!$D13814,DATOS!$E$2:$E$20000,DATOS!$E13814,DATOS!$I$2:$I$20000,DATOS!$I13814,DATOS!$G$2:$G$20000,"EX")=0),0))))</f>
      </c>
      <c r="H13814">
        <f>IF(DATOS!$G13814&lt;&gt;"EX",0,--(COUNTIFS(DATOS!$A$2:$A$20000,DATOS!$A13814,DATOS!$D$2:$D$20000,DATOS!$D13814,DATOS!$E$2:$E$20000,DATOS!$E13814,DATOS!$I$2:$I$20000,DATOS!$I13814,DATOS!$G$2:$G$20000,"OR")=0))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DATOS!$A$2:$A$20000,DATOS!$A13815,DATOS!$D$2:$D$20000,DATOS!$D13815,DATOS!$E$2:$E$20000,DATOS!$E13815,DATOS!$I$2:$I$20000,DATOS!$I13815,DATOS!$G$2:$G$20000,"EX")=0),0))))</f>
      </c>
      <c r="H13815">
        <f>IF(DATOS!$G13815&lt;&gt;"EX",0,--(COUNTIFS(DATOS!$A$2:$A$20000,DATOS!$A13815,DATOS!$D$2:$D$20000,DATOS!$D13815,DATOS!$E$2:$E$20000,DATOS!$E13815,DATOS!$I$2:$I$20000,DATOS!$I13815,DATOS!$G$2:$G$20000,"OR")=0))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DATOS!$A$2:$A$20000,DATOS!$A13816,DATOS!$D$2:$D$20000,DATOS!$D13816,DATOS!$E$2:$E$20000,DATOS!$E13816,DATOS!$I$2:$I$20000,DATOS!$I13816,DATOS!$G$2:$G$20000,"EX")=0),0))))</f>
      </c>
      <c r="H13816">
        <f>IF(DATOS!$G13816&lt;&gt;"EX",0,--(COUNTIFS(DATOS!$A$2:$A$20000,DATOS!$A13816,DATOS!$D$2:$D$20000,DATOS!$D13816,DATOS!$E$2:$E$20000,DATOS!$E13816,DATOS!$I$2:$I$20000,DATOS!$I13816,DATOS!$G$2:$G$20000,"OR")=0))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DATOS!$A$2:$A$20000,DATOS!$A13817,DATOS!$D$2:$D$20000,DATOS!$D13817,DATOS!$E$2:$E$20000,DATOS!$E13817,DATOS!$I$2:$I$20000,DATOS!$I13817,DATOS!$G$2:$G$20000,"EX")=0),0))))</f>
      </c>
      <c r="H13817">
        <f>IF(DATOS!$G13817&lt;&gt;"EX",0,--(COUNTIFS(DATOS!$A$2:$A$20000,DATOS!$A13817,DATOS!$D$2:$D$20000,DATOS!$D13817,DATOS!$E$2:$E$20000,DATOS!$E13817,DATOS!$I$2:$I$20000,DATOS!$I13817,DATOS!$G$2:$G$20000,"OR")=0))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DATOS!$A$2:$A$20000,DATOS!$A13818,DATOS!$D$2:$D$20000,DATOS!$D13818,DATOS!$E$2:$E$20000,DATOS!$E13818,DATOS!$I$2:$I$20000,DATOS!$I13818,DATOS!$G$2:$G$20000,"EX")=0),0))))</f>
      </c>
      <c r="H13818">
        <f>IF(DATOS!$G13818&lt;&gt;"EX",0,--(COUNTIFS(DATOS!$A$2:$A$20000,DATOS!$A13818,DATOS!$D$2:$D$20000,DATOS!$D13818,DATOS!$E$2:$E$20000,DATOS!$E13818,DATOS!$I$2:$I$20000,DATOS!$I13818,DATOS!$G$2:$G$20000,"OR")=0))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DATOS!$A$2:$A$20000,DATOS!$A13819,DATOS!$D$2:$D$20000,DATOS!$D13819,DATOS!$E$2:$E$20000,DATOS!$E13819,DATOS!$I$2:$I$20000,DATOS!$I13819,DATOS!$G$2:$G$20000,"EX")=0),0))))</f>
      </c>
      <c r="H13819">
        <f>IF(DATOS!$G13819&lt;&gt;"EX",0,--(COUNTIFS(DATOS!$A$2:$A$20000,DATOS!$A13819,DATOS!$D$2:$D$20000,DATOS!$D13819,DATOS!$E$2:$E$20000,DATOS!$E13819,DATOS!$I$2:$I$20000,DATOS!$I13819,DATOS!$G$2:$G$20000,"OR")=0))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DATOS!$A$2:$A$20000,DATOS!$A13820,DATOS!$D$2:$D$20000,DATOS!$D13820,DATOS!$E$2:$E$20000,DATOS!$E13820,DATOS!$I$2:$I$20000,DATOS!$I13820,DATOS!$G$2:$G$20000,"EX")=0),0))))</f>
      </c>
      <c r="H13820">
        <f>IF(DATOS!$G13820&lt;&gt;"EX",0,--(COUNTIFS(DATOS!$A$2:$A$20000,DATOS!$A13820,DATOS!$D$2:$D$20000,DATOS!$D13820,DATOS!$E$2:$E$20000,DATOS!$E13820,DATOS!$I$2:$I$20000,DATOS!$I13820,DATOS!$G$2:$G$20000,"OR")=0))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DATOS!$A$2:$A$20000,DATOS!$A13821,DATOS!$D$2:$D$20000,DATOS!$D13821,DATOS!$E$2:$E$20000,DATOS!$E13821,DATOS!$I$2:$I$20000,DATOS!$I13821,DATOS!$G$2:$G$20000,"EX")=0),0))))</f>
      </c>
      <c r="H13821">
        <f>IF(DATOS!$G13821&lt;&gt;"EX",0,--(COUNTIFS(DATOS!$A$2:$A$20000,DATOS!$A13821,DATOS!$D$2:$D$20000,DATOS!$D13821,DATOS!$E$2:$E$20000,DATOS!$E13821,DATOS!$I$2:$I$20000,DATOS!$I13821,DATOS!$G$2:$G$20000,"OR")=0))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DATOS!$A$2:$A$20000,DATOS!$A13822,DATOS!$D$2:$D$20000,DATOS!$D13822,DATOS!$E$2:$E$20000,DATOS!$E13822,DATOS!$I$2:$I$20000,DATOS!$I13822,DATOS!$G$2:$G$20000,"EX")=0),0))))</f>
      </c>
      <c r="H13822">
        <f>IF(DATOS!$G13822&lt;&gt;"EX",0,--(COUNTIFS(DATOS!$A$2:$A$20000,DATOS!$A13822,DATOS!$D$2:$D$20000,DATOS!$D13822,DATOS!$E$2:$E$20000,DATOS!$E13822,DATOS!$I$2:$I$20000,DATOS!$I13822,DATOS!$G$2:$G$20000,"OR")=0))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DATOS!$A$2:$A$20000,DATOS!$A13823,DATOS!$D$2:$D$20000,DATOS!$D13823,DATOS!$E$2:$E$20000,DATOS!$E13823,DATOS!$I$2:$I$20000,DATOS!$I13823,DATOS!$G$2:$G$20000,"EX")=0),0))))</f>
      </c>
      <c r="H13823">
        <f>IF(DATOS!$G13823&lt;&gt;"EX",0,--(COUNTIFS(DATOS!$A$2:$A$20000,DATOS!$A13823,DATOS!$D$2:$D$20000,DATOS!$D13823,DATOS!$E$2:$E$20000,DATOS!$E13823,DATOS!$I$2:$I$20000,DATOS!$I13823,DATOS!$G$2:$G$20000,"OR")=0))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DATOS!$A$2:$A$20000,DATOS!$A13824,DATOS!$D$2:$D$20000,DATOS!$D13824,DATOS!$E$2:$E$20000,DATOS!$E13824,DATOS!$I$2:$I$20000,DATOS!$I13824,DATOS!$G$2:$G$20000,"EX")=0),0))))</f>
      </c>
      <c r="H13824">
        <f>IF(DATOS!$G13824&lt;&gt;"EX",0,--(COUNTIFS(DATOS!$A$2:$A$20000,DATOS!$A13824,DATOS!$D$2:$D$20000,DATOS!$D13824,DATOS!$E$2:$E$20000,DATOS!$E13824,DATOS!$I$2:$I$20000,DATOS!$I13824,DATOS!$G$2:$G$20000,"OR")=0))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DATOS!$A$2:$A$20000,DATOS!$A13825,DATOS!$D$2:$D$20000,DATOS!$D13825,DATOS!$E$2:$E$20000,DATOS!$E13825,DATOS!$I$2:$I$20000,DATOS!$I13825,DATOS!$G$2:$G$20000,"EX")=0),0))))</f>
      </c>
      <c r="H13825">
        <f>IF(DATOS!$G13825&lt;&gt;"EX",0,--(COUNTIFS(DATOS!$A$2:$A$20000,DATOS!$A13825,DATOS!$D$2:$D$20000,DATOS!$D13825,DATOS!$E$2:$E$20000,DATOS!$E13825,DATOS!$I$2:$I$20000,DATOS!$I13825,DATOS!$G$2:$G$20000,"OR")=0))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DATOS!$A$2:$A$20000,DATOS!$A13826,DATOS!$D$2:$D$20000,DATOS!$D13826,DATOS!$E$2:$E$20000,DATOS!$E13826,DATOS!$I$2:$I$20000,DATOS!$I13826,DATOS!$G$2:$G$20000,"EX")=0),0))))</f>
      </c>
      <c r="H13826">
        <f>IF(DATOS!$G13826&lt;&gt;"EX",0,--(COUNTIFS(DATOS!$A$2:$A$20000,DATOS!$A13826,DATOS!$D$2:$D$20000,DATOS!$D13826,DATOS!$E$2:$E$20000,DATOS!$E13826,DATOS!$I$2:$I$20000,DATOS!$I13826,DATOS!$G$2:$G$20000,"OR")=0))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DATOS!$A$2:$A$20000,DATOS!$A13827,DATOS!$D$2:$D$20000,DATOS!$D13827,DATOS!$E$2:$E$20000,DATOS!$E13827,DATOS!$I$2:$I$20000,DATOS!$I13827,DATOS!$G$2:$G$20000,"EX")=0),0))))</f>
      </c>
      <c r="H13827">
        <f>IF(DATOS!$G13827&lt;&gt;"EX",0,--(COUNTIFS(DATOS!$A$2:$A$20000,DATOS!$A13827,DATOS!$D$2:$D$20000,DATOS!$D13827,DATOS!$E$2:$E$20000,DATOS!$E13827,DATOS!$I$2:$I$20000,DATOS!$I13827,DATOS!$G$2:$G$20000,"OR")=0))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DATOS!$A$2:$A$20000,DATOS!$A13828,DATOS!$D$2:$D$20000,DATOS!$D13828,DATOS!$E$2:$E$20000,DATOS!$E13828,DATOS!$I$2:$I$20000,DATOS!$I13828,DATOS!$G$2:$G$20000,"EX")=0),0))))</f>
      </c>
      <c r="H13828">
        <f>IF(DATOS!$G13828&lt;&gt;"EX",0,--(COUNTIFS(DATOS!$A$2:$A$20000,DATOS!$A13828,DATOS!$D$2:$D$20000,DATOS!$D13828,DATOS!$E$2:$E$20000,DATOS!$E13828,DATOS!$I$2:$I$20000,DATOS!$I13828,DATOS!$G$2:$G$20000,"OR")=0))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DATOS!$A$2:$A$20000,DATOS!$A13829,DATOS!$D$2:$D$20000,DATOS!$D13829,DATOS!$E$2:$E$20000,DATOS!$E13829,DATOS!$I$2:$I$20000,DATOS!$I13829,DATOS!$G$2:$G$20000,"EX")=0),0))))</f>
      </c>
      <c r="H13829">
        <f>IF(DATOS!$G13829&lt;&gt;"EX",0,--(COUNTIFS(DATOS!$A$2:$A$20000,DATOS!$A13829,DATOS!$D$2:$D$20000,DATOS!$D13829,DATOS!$E$2:$E$20000,DATOS!$E13829,DATOS!$I$2:$I$20000,DATOS!$I13829,DATOS!$G$2:$G$20000,"OR")=0))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DATOS!$A$2:$A$20000,DATOS!$A13830,DATOS!$D$2:$D$20000,DATOS!$D13830,DATOS!$E$2:$E$20000,DATOS!$E13830,DATOS!$I$2:$I$20000,DATOS!$I13830,DATOS!$G$2:$G$20000,"EX")=0),0))))</f>
      </c>
      <c r="H13830">
        <f>IF(DATOS!$G13830&lt;&gt;"EX",0,--(COUNTIFS(DATOS!$A$2:$A$20000,DATOS!$A13830,DATOS!$D$2:$D$20000,DATOS!$D13830,DATOS!$E$2:$E$20000,DATOS!$E13830,DATOS!$I$2:$I$20000,DATOS!$I13830,DATOS!$G$2:$G$20000,"OR")=0))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DATOS!$A$2:$A$20000,DATOS!$A13831,DATOS!$D$2:$D$20000,DATOS!$D13831,DATOS!$E$2:$E$20000,DATOS!$E13831,DATOS!$I$2:$I$20000,DATOS!$I13831,DATOS!$G$2:$G$20000,"EX")=0),0))))</f>
      </c>
      <c r="H13831">
        <f>IF(DATOS!$G13831&lt;&gt;"EX",0,--(COUNTIFS(DATOS!$A$2:$A$20000,DATOS!$A13831,DATOS!$D$2:$D$20000,DATOS!$D13831,DATOS!$E$2:$E$20000,DATOS!$E13831,DATOS!$I$2:$I$20000,DATOS!$I13831,DATOS!$G$2:$G$20000,"OR")=0))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DATOS!$A$2:$A$20000,DATOS!$A13832,DATOS!$D$2:$D$20000,DATOS!$D13832,DATOS!$E$2:$E$20000,DATOS!$E13832,DATOS!$I$2:$I$20000,DATOS!$I13832,DATOS!$G$2:$G$20000,"EX")=0),0))))</f>
      </c>
      <c r="H13832">
        <f>IF(DATOS!$G13832&lt;&gt;"EX",0,--(COUNTIFS(DATOS!$A$2:$A$20000,DATOS!$A13832,DATOS!$D$2:$D$20000,DATOS!$D13832,DATOS!$E$2:$E$20000,DATOS!$E13832,DATOS!$I$2:$I$20000,DATOS!$I13832,DATOS!$G$2:$G$20000,"OR")=0))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DATOS!$A$2:$A$20000,DATOS!$A13833,DATOS!$D$2:$D$20000,DATOS!$D13833,DATOS!$E$2:$E$20000,DATOS!$E13833,DATOS!$I$2:$I$20000,DATOS!$I13833,DATOS!$G$2:$G$20000,"EX")=0),0))))</f>
      </c>
      <c r="H13833">
        <f>IF(DATOS!$G13833&lt;&gt;"EX",0,--(COUNTIFS(DATOS!$A$2:$A$20000,DATOS!$A13833,DATOS!$D$2:$D$20000,DATOS!$D13833,DATOS!$E$2:$E$20000,DATOS!$E13833,DATOS!$I$2:$I$20000,DATOS!$I13833,DATOS!$G$2:$G$20000,"OR")=0))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DATOS!$A$2:$A$20000,DATOS!$A13834,DATOS!$D$2:$D$20000,DATOS!$D13834,DATOS!$E$2:$E$20000,DATOS!$E13834,DATOS!$I$2:$I$20000,DATOS!$I13834,DATOS!$G$2:$G$20000,"EX")=0),0))))</f>
      </c>
      <c r="H13834">
        <f>IF(DATOS!$G13834&lt;&gt;"EX",0,--(COUNTIFS(DATOS!$A$2:$A$20000,DATOS!$A13834,DATOS!$D$2:$D$20000,DATOS!$D13834,DATOS!$E$2:$E$20000,DATOS!$E13834,DATOS!$I$2:$I$20000,DATOS!$I13834,DATOS!$G$2:$G$20000,"OR")=0))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DATOS!$A$2:$A$20000,DATOS!$A13835,DATOS!$D$2:$D$20000,DATOS!$D13835,DATOS!$E$2:$E$20000,DATOS!$E13835,DATOS!$I$2:$I$20000,DATOS!$I13835,DATOS!$G$2:$G$20000,"EX")=0),0))))</f>
      </c>
      <c r="H13835">
        <f>IF(DATOS!$G13835&lt;&gt;"EX",0,--(COUNTIFS(DATOS!$A$2:$A$20000,DATOS!$A13835,DATOS!$D$2:$D$20000,DATOS!$D13835,DATOS!$E$2:$E$20000,DATOS!$E13835,DATOS!$I$2:$I$20000,DATOS!$I13835,DATOS!$G$2:$G$20000,"OR")=0))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DATOS!$A$2:$A$20000,DATOS!$A13836,DATOS!$D$2:$D$20000,DATOS!$D13836,DATOS!$E$2:$E$20000,DATOS!$E13836,DATOS!$I$2:$I$20000,DATOS!$I13836,DATOS!$G$2:$G$20000,"EX")=0),0))))</f>
      </c>
      <c r="H13836">
        <f>IF(DATOS!$G13836&lt;&gt;"EX",0,--(COUNTIFS(DATOS!$A$2:$A$20000,DATOS!$A13836,DATOS!$D$2:$D$20000,DATOS!$D13836,DATOS!$E$2:$E$20000,DATOS!$E13836,DATOS!$I$2:$I$20000,DATOS!$I13836,DATOS!$G$2:$G$20000,"OR")=0))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DATOS!$A$2:$A$20000,DATOS!$A13837,DATOS!$D$2:$D$20000,DATOS!$D13837,DATOS!$E$2:$E$20000,DATOS!$E13837,DATOS!$I$2:$I$20000,DATOS!$I13837,DATOS!$G$2:$G$20000,"EX")=0),0))))</f>
      </c>
      <c r="H13837">
        <f>IF(DATOS!$G13837&lt;&gt;"EX",0,--(COUNTIFS(DATOS!$A$2:$A$20000,DATOS!$A13837,DATOS!$D$2:$D$20000,DATOS!$D13837,DATOS!$E$2:$E$20000,DATOS!$E13837,DATOS!$I$2:$I$20000,DATOS!$I13837,DATOS!$G$2:$G$20000,"OR")=0))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DATOS!$A$2:$A$20000,DATOS!$A13838,DATOS!$D$2:$D$20000,DATOS!$D13838,DATOS!$E$2:$E$20000,DATOS!$E13838,DATOS!$I$2:$I$20000,DATOS!$I13838,DATOS!$G$2:$G$20000,"EX")=0),0))))</f>
      </c>
      <c r="H13838">
        <f>IF(DATOS!$G13838&lt;&gt;"EX",0,--(COUNTIFS(DATOS!$A$2:$A$20000,DATOS!$A13838,DATOS!$D$2:$D$20000,DATOS!$D13838,DATOS!$E$2:$E$20000,DATOS!$E13838,DATOS!$I$2:$I$20000,DATOS!$I13838,DATOS!$G$2:$G$20000,"OR")=0))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DATOS!$A$2:$A$20000,DATOS!$A13839,DATOS!$D$2:$D$20000,DATOS!$D13839,DATOS!$E$2:$E$20000,DATOS!$E13839,DATOS!$I$2:$I$20000,DATOS!$I13839,DATOS!$G$2:$G$20000,"EX")=0),0))))</f>
      </c>
      <c r="H13839">
        <f>IF(DATOS!$G13839&lt;&gt;"EX",0,--(COUNTIFS(DATOS!$A$2:$A$20000,DATOS!$A13839,DATOS!$D$2:$D$20000,DATOS!$D13839,DATOS!$E$2:$E$20000,DATOS!$E13839,DATOS!$I$2:$I$20000,DATOS!$I13839,DATOS!$G$2:$G$20000,"OR")=0))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DATOS!$A$2:$A$20000,DATOS!$A13840,DATOS!$D$2:$D$20000,DATOS!$D13840,DATOS!$E$2:$E$20000,DATOS!$E13840,DATOS!$I$2:$I$20000,DATOS!$I13840,DATOS!$G$2:$G$20000,"EX")=0),0))))</f>
      </c>
      <c r="H13840">
        <f>IF(DATOS!$G13840&lt;&gt;"EX",0,--(COUNTIFS(DATOS!$A$2:$A$20000,DATOS!$A13840,DATOS!$D$2:$D$20000,DATOS!$D13840,DATOS!$E$2:$E$20000,DATOS!$E13840,DATOS!$I$2:$I$20000,DATOS!$I13840,DATOS!$G$2:$G$20000,"OR")=0))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DATOS!$A$2:$A$20000,DATOS!$A13841,DATOS!$D$2:$D$20000,DATOS!$D13841,DATOS!$E$2:$E$20000,DATOS!$E13841,DATOS!$I$2:$I$20000,DATOS!$I13841,DATOS!$G$2:$G$20000,"EX")=0),0))))</f>
      </c>
      <c r="H13841">
        <f>IF(DATOS!$G13841&lt;&gt;"EX",0,--(COUNTIFS(DATOS!$A$2:$A$20000,DATOS!$A13841,DATOS!$D$2:$D$20000,DATOS!$D13841,DATOS!$E$2:$E$20000,DATOS!$E13841,DATOS!$I$2:$I$20000,DATOS!$I13841,DATOS!$G$2:$G$20000,"OR")=0))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DATOS!$A$2:$A$20000,DATOS!$A13842,DATOS!$D$2:$D$20000,DATOS!$D13842,DATOS!$E$2:$E$20000,DATOS!$E13842,DATOS!$I$2:$I$20000,DATOS!$I13842,DATOS!$G$2:$G$20000,"EX")=0),0))))</f>
      </c>
      <c r="H13842">
        <f>IF(DATOS!$G13842&lt;&gt;"EX",0,--(COUNTIFS(DATOS!$A$2:$A$20000,DATOS!$A13842,DATOS!$D$2:$D$20000,DATOS!$D13842,DATOS!$E$2:$E$20000,DATOS!$E13842,DATOS!$I$2:$I$20000,DATOS!$I13842,DATOS!$G$2:$G$20000,"OR")=0))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DATOS!$A$2:$A$20000,DATOS!$A13843,DATOS!$D$2:$D$20000,DATOS!$D13843,DATOS!$E$2:$E$20000,DATOS!$E13843,DATOS!$I$2:$I$20000,DATOS!$I13843,DATOS!$G$2:$G$20000,"EX")=0),0))))</f>
      </c>
      <c r="H13843">
        <f>IF(DATOS!$G13843&lt;&gt;"EX",0,--(COUNTIFS(DATOS!$A$2:$A$20000,DATOS!$A13843,DATOS!$D$2:$D$20000,DATOS!$D13843,DATOS!$E$2:$E$20000,DATOS!$E13843,DATOS!$I$2:$I$20000,DATOS!$I13843,DATOS!$G$2:$G$20000,"OR")=0))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DATOS!$A$2:$A$20000,DATOS!$A13844,DATOS!$D$2:$D$20000,DATOS!$D13844,DATOS!$E$2:$E$20000,DATOS!$E13844,DATOS!$I$2:$I$20000,DATOS!$I13844,DATOS!$G$2:$G$20000,"EX")=0),0))))</f>
      </c>
      <c r="H13844">
        <f>IF(DATOS!$G13844&lt;&gt;"EX",0,--(COUNTIFS(DATOS!$A$2:$A$20000,DATOS!$A13844,DATOS!$D$2:$D$20000,DATOS!$D13844,DATOS!$E$2:$E$20000,DATOS!$E13844,DATOS!$I$2:$I$20000,DATOS!$I13844,DATOS!$G$2:$G$20000,"OR")=0))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DATOS!$A$2:$A$20000,DATOS!$A13845,DATOS!$D$2:$D$20000,DATOS!$D13845,DATOS!$E$2:$E$20000,DATOS!$E13845,DATOS!$I$2:$I$20000,DATOS!$I13845,DATOS!$G$2:$G$20000,"EX")=0),0))))</f>
      </c>
      <c r="H13845">
        <f>IF(DATOS!$G13845&lt;&gt;"EX",0,--(COUNTIFS(DATOS!$A$2:$A$20000,DATOS!$A13845,DATOS!$D$2:$D$20000,DATOS!$D13845,DATOS!$E$2:$E$20000,DATOS!$E13845,DATOS!$I$2:$I$20000,DATOS!$I13845,DATOS!$G$2:$G$20000,"OR")=0))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DATOS!$A$2:$A$20000,DATOS!$A13846,DATOS!$D$2:$D$20000,DATOS!$D13846,DATOS!$E$2:$E$20000,DATOS!$E13846,DATOS!$I$2:$I$20000,DATOS!$I13846,DATOS!$G$2:$G$20000,"EX")=0),0))))</f>
      </c>
      <c r="H13846">
        <f>IF(DATOS!$G13846&lt;&gt;"EX",0,--(COUNTIFS(DATOS!$A$2:$A$20000,DATOS!$A13846,DATOS!$D$2:$D$20000,DATOS!$D13846,DATOS!$E$2:$E$20000,DATOS!$E13846,DATOS!$I$2:$I$20000,DATOS!$I13846,DATOS!$G$2:$G$20000,"OR")=0))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DATOS!$A$2:$A$20000,DATOS!$A13847,DATOS!$D$2:$D$20000,DATOS!$D13847,DATOS!$E$2:$E$20000,DATOS!$E13847,DATOS!$I$2:$I$20000,DATOS!$I13847,DATOS!$G$2:$G$20000,"EX")=0),0))))</f>
      </c>
      <c r="H13847">
        <f>IF(DATOS!$G13847&lt;&gt;"EX",0,--(COUNTIFS(DATOS!$A$2:$A$20000,DATOS!$A13847,DATOS!$D$2:$D$20000,DATOS!$D13847,DATOS!$E$2:$E$20000,DATOS!$E13847,DATOS!$I$2:$I$20000,DATOS!$I13847,DATOS!$G$2:$G$20000,"OR")=0))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DATOS!$A$2:$A$20000,DATOS!$A13848,DATOS!$D$2:$D$20000,DATOS!$D13848,DATOS!$E$2:$E$20000,DATOS!$E13848,DATOS!$I$2:$I$20000,DATOS!$I13848,DATOS!$G$2:$G$20000,"EX")=0),0))))</f>
      </c>
      <c r="H13848">
        <f>IF(DATOS!$G13848&lt;&gt;"EX",0,--(COUNTIFS(DATOS!$A$2:$A$20000,DATOS!$A13848,DATOS!$D$2:$D$20000,DATOS!$D13848,DATOS!$E$2:$E$20000,DATOS!$E13848,DATOS!$I$2:$I$20000,DATOS!$I13848,DATOS!$G$2:$G$20000,"OR")=0))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DATOS!$A$2:$A$20000,DATOS!$A13849,DATOS!$D$2:$D$20000,DATOS!$D13849,DATOS!$E$2:$E$20000,DATOS!$E13849,DATOS!$I$2:$I$20000,DATOS!$I13849,DATOS!$G$2:$G$20000,"EX")=0),0))))</f>
      </c>
      <c r="H13849">
        <f>IF(DATOS!$G13849&lt;&gt;"EX",0,--(COUNTIFS(DATOS!$A$2:$A$20000,DATOS!$A13849,DATOS!$D$2:$D$20000,DATOS!$D13849,DATOS!$E$2:$E$20000,DATOS!$E13849,DATOS!$I$2:$I$20000,DATOS!$I13849,DATOS!$G$2:$G$20000,"OR")=0))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DATOS!$A$2:$A$20000,DATOS!$A13850,DATOS!$D$2:$D$20000,DATOS!$D13850,DATOS!$E$2:$E$20000,DATOS!$E13850,DATOS!$I$2:$I$20000,DATOS!$I13850,DATOS!$G$2:$G$20000,"EX")=0),0))))</f>
      </c>
      <c r="H13850">
        <f>IF(DATOS!$G13850&lt;&gt;"EX",0,--(COUNTIFS(DATOS!$A$2:$A$20000,DATOS!$A13850,DATOS!$D$2:$D$20000,DATOS!$D13850,DATOS!$E$2:$E$20000,DATOS!$E13850,DATOS!$I$2:$I$20000,DATOS!$I13850,DATOS!$G$2:$G$20000,"OR")=0))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DATOS!$A$2:$A$20000,DATOS!$A13851,DATOS!$D$2:$D$20000,DATOS!$D13851,DATOS!$E$2:$E$20000,DATOS!$E13851,DATOS!$I$2:$I$20000,DATOS!$I13851,DATOS!$G$2:$G$20000,"EX")=0),0))))</f>
      </c>
      <c r="H13851">
        <f>IF(DATOS!$G13851&lt;&gt;"EX",0,--(COUNTIFS(DATOS!$A$2:$A$20000,DATOS!$A13851,DATOS!$D$2:$D$20000,DATOS!$D13851,DATOS!$E$2:$E$20000,DATOS!$E13851,DATOS!$I$2:$I$20000,DATOS!$I13851,DATOS!$G$2:$G$20000,"OR")=0))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DATOS!$A$2:$A$20000,DATOS!$A13852,DATOS!$D$2:$D$20000,DATOS!$D13852,DATOS!$E$2:$E$20000,DATOS!$E13852,DATOS!$I$2:$I$20000,DATOS!$I13852,DATOS!$G$2:$G$20000,"EX")=0),0))))</f>
      </c>
      <c r="H13852">
        <f>IF(DATOS!$G13852&lt;&gt;"EX",0,--(COUNTIFS(DATOS!$A$2:$A$20000,DATOS!$A13852,DATOS!$D$2:$D$20000,DATOS!$D13852,DATOS!$E$2:$E$20000,DATOS!$E13852,DATOS!$I$2:$I$20000,DATOS!$I13852,DATOS!$G$2:$G$20000,"OR")=0))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DATOS!$A$2:$A$20000,DATOS!$A13853,DATOS!$D$2:$D$20000,DATOS!$D13853,DATOS!$E$2:$E$20000,DATOS!$E13853,DATOS!$I$2:$I$20000,DATOS!$I13853,DATOS!$G$2:$G$20000,"EX")=0),0))))</f>
      </c>
      <c r="H13853">
        <f>IF(DATOS!$G13853&lt;&gt;"EX",0,--(COUNTIFS(DATOS!$A$2:$A$20000,DATOS!$A13853,DATOS!$D$2:$D$20000,DATOS!$D13853,DATOS!$E$2:$E$20000,DATOS!$E13853,DATOS!$I$2:$I$20000,DATOS!$I13853,DATOS!$G$2:$G$20000,"OR")=0))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DATOS!$A$2:$A$20000,DATOS!$A13854,DATOS!$D$2:$D$20000,DATOS!$D13854,DATOS!$E$2:$E$20000,DATOS!$E13854,DATOS!$I$2:$I$20000,DATOS!$I13854,DATOS!$G$2:$G$20000,"EX")=0),0))))</f>
      </c>
      <c r="H13854">
        <f>IF(DATOS!$G13854&lt;&gt;"EX",0,--(COUNTIFS(DATOS!$A$2:$A$20000,DATOS!$A13854,DATOS!$D$2:$D$20000,DATOS!$D13854,DATOS!$E$2:$E$20000,DATOS!$E13854,DATOS!$I$2:$I$20000,DATOS!$I13854,DATOS!$G$2:$G$20000,"OR")=0))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DATOS!$A$2:$A$20000,DATOS!$A13855,DATOS!$D$2:$D$20000,DATOS!$D13855,DATOS!$E$2:$E$20000,DATOS!$E13855,DATOS!$I$2:$I$20000,DATOS!$I13855,DATOS!$G$2:$G$20000,"EX")=0),0))))</f>
      </c>
      <c r="H13855">
        <f>IF(DATOS!$G13855&lt;&gt;"EX",0,--(COUNTIFS(DATOS!$A$2:$A$20000,DATOS!$A13855,DATOS!$D$2:$D$20000,DATOS!$D13855,DATOS!$E$2:$E$20000,DATOS!$E13855,DATOS!$I$2:$I$20000,DATOS!$I13855,DATOS!$G$2:$G$20000,"OR")=0))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DATOS!$A$2:$A$20000,DATOS!$A13856,DATOS!$D$2:$D$20000,DATOS!$D13856,DATOS!$E$2:$E$20000,DATOS!$E13856,DATOS!$I$2:$I$20000,DATOS!$I13856,DATOS!$G$2:$G$20000,"EX")=0),0))))</f>
      </c>
      <c r="H13856">
        <f>IF(DATOS!$G13856&lt;&gt;"EX",0,--(COUNTIFS(DATOS!$A$2:$A$20000,DATOS!$A13856,DATOS!$D$2:$D$20000,DATOS!$D13856,DATOS!$E$2:$E$20000,DATOS!$E13856,DATOS!$I$2:$I$20000,DATOS!$I13856,DATOS!$G$2:$G$20000,"OR")=0))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DATOS!$A$2:$A$20000,DATOS!$A13857,DATOS!$D$2:$D$20000,DATOS!$D13857,DATOS!$E$2:$E$20000,DATOS!$E13857,DATOS!$I$2:$I$20000,DATOS!$I13857,DATOS!$G$2:$G$20000,"EX")=0),0))))</f>
      </c>
      <c r="H13857">
        <f>IF(DATOS!$G13857&lt;&gt;"EX",0,--(COUNTIFS(DATOS!$A$2:$A$20000,DATOS!$A13857,DATOS!$D$2:$D$20000,DATOS!$D13857,DATOS!$E$2:$E$20000,DATOS!$E13857,DATOS!$I$2:$I$20000,DATOS!$I13857,DATOS!$G$2:$G$20000,"OR")=0))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DATOS!$A$2:$A$20000,DATOS!$A13858,DATOS!$D$2:$D$20000,DATOS!$D13858,DATOS!$E$2:$E$20000,DATOS!$E13858,DATOS!$I$2:$I$20000,DATOS!$I13858,DATOS!$G$2:$G$20000,"EX")=0),0))))</f>
      </c>
      <c r="H13858">
        <f>IF(DATOS!$G13858&lt;&gt;"EX",0,--(COUNTIFS(DATOS!$A$2:$A$20000,DATOS!$A13858,DATOS!$D$2:$D$20000,DATOS!$D13858,DATOS!$E$2:$E$20000,DATOS!$E13858,DATOS!$I$2:$I$20000,DATOS!$I13858,DATOS!$G$2:$G$20000,"OR")=0))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DATOS!$A$2:$A$20000,DATOS!$A13859,DATOS!$D$2:$D$20000,DATOS!$D13859,DATOS!$E$2:$E$20000,DATOS!$E13859,DATOS!$I$2:$I$20000,DATOS!$I13859,DATOS!$G$2:$G$20000,"EX")=0),0))))</f>
      </c>
      <c r="H13859">
        <f>IF(DATOS!$G13859&lt;&gt;"EX",0,--(COUNTIFS(DATOS!$A$2:$A$20000,DATOS!$A13859,DATOS!$D$2:$D$20000,DATOS!$D13859,DATOS!$E$2:$E$20000,DATOS!$E13859,DATOS!$I$2:$I$20000,DATOS!$I13859,DATOS!$G$2:$G$20000,"OR")=0))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DATOS!$A$2:$A$20000,DATOS!$A13860,DATOS!$D$2:$D$20000,DATOS!$D13860,DATOS!$E$2:$E$20000,DATOS!$E13860,DATOS!$I$2:$I$20000,DATOS!$I13860,DATOS!$G$2:$G$20000,"EX")=0),0))))</f>
      </c>
      <c r="H13860">
        <f>IF(DATOS!$G13860&lt;&gt;"EX",0,--(COUNTIFS(DATOS!$A$2:$A$20000,DATOS!$A13860,DATOS!$D$2:$D$20000,DATOS!$D13860,DATOS!$E$2:$E$20000,DATOS!$E13860,DATOS!$I$2:$I$20000,DATOS!$I13860,DATOS!$G$2:$G$20000,"OR")=0))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DATOS!$A$2:$A$20000,DATOS!$A13861,DATOS!$D$2:$D$20000,DATOS!$D13861,DATOS!$E$2:$E$20000,DATOS!$E13861,DATOS!$I$2:$I$20000,DATOS!$I13861,DATOS!$G$2:$G$20000,"EX")=0),0))))</f>
      </c>
      <c r="H13861">
        <f>IF(DATOS!$G13861&lt;&gt;"EX",0,--(COUNTIFS(DATOS!$A$2:$A$20000,DATOS!$A13861,DATOS!$D$2:$D$20000,DATOS!$D13861,DATOS!$E$2:$E$20000,DATOS!$E13861,DATOS!$I$2:$I$20000,DATOS!$I13861,DATOS!$G$2:$G$20000,"OR")=0))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DATOS!$A$2:$A$20000,DATOS!$A13862,DATOS!$D$2:$D$20000,DATOS!$D13862,DATOS!$E$2:$E$20000,DATOS!$E13862,DATOS!$I$2:$I$20000,DATOS!$I13862,DATOS!$G$2:$G$20000,"EX")=0),0))))</f>
      </c>
      <c r="H13862">
        <f>IF(DATOS!$G13862&lt;&gt;"EX",0,--(COUNTIFS(DATOS!$A$2:$A$20000,DATOS!$A13862,DATOS!$D$2:$D$20000,DATOS!$D13862,DATOS!$E$2:$E$20000,DATOS!$E13862,DATOS!$I$2:$I$20000,DATOS!$I13862,DATOS!$G$2:$G$20000,"OR")=0))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DATOS!$A$2:$A$20000,DATOS!$A13863,DATOS!$D$2:$D$20000,DATOS!$D13863,DATOS!$E$2:$E$20000,DATOS!$E13863,DATOS!$I$2:$I$20000,DATOS!$I13863,DATOS!$G$2:$G$20000,"EX")=0),0))))</f>
      </c>
      <c r="H13863">
        <f>IF(DATOS!$G13863&lt;&gt;"EX",0,--(COUNTIFS(DATOS!$A$2:$A$20000,DATOS!$A13863,DATOS!$D$2:$D$20000,DATOS!$D13863,DATOS!$E$2:$E$20000,DATOS!$E13863,DATOS!$I$2:$I$20000,DATOS!$I13863,DATOS!$G$2:$G$20000,"OR")=0))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DATOS!$A$2:$A$20000,DATOS!$A13864,DATOS!$D$2:$D$20000,DATOS!$D13864,DATOS!$E$2:$E$20000,DATOS!$E13864,DATOS!$I$2:$I$20000,DATOS!$I13864,DATOS!$G$2:$G$20000,"EX")=0),0))))</f>
      </c>
      <c r="H13864">
        <f>IF(DATOS!$G13864&lt;&gt;"EX",0,--(COUNTIFS(DATOS!$A$2:$A$20000,DATOS!$A13864,DATOS!$D$2:$D$20000,DATOS!$D13864,DATOS!$E$2:$E$20000,DATOS!$E13864,DATOS!$I$2:$I$20000,DATOS!$I13864,DATOS!$G$2:$G$20000,"OR")=0))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DATOS!$A$2:$A$20000,DATOS!$A13865,DATOS!$D$2:$D$20000,DATOS!$D13865,DATOS!$E$2:$E$20000,DATOS!$E13865,DATOS!$I$2:$I$20000,DATOS!$I13865,DATOS!$G$2:$G$20000,"EX")=0),0))))</f>
      </c>
      <c r="H13865">
        <f>IF(DATOS!$G13865&lt;&gt;"EX",0,--(COUNTIFS(DATOS!$A$2:$A$20000,DATOS!$A13865,DATOS!$D$2:$D$20000,DATOS!$D13865,DATOS!$E$2:$E$20000,DATOS!$E13865,DATOS!$I$2:$I$20000,DATOS!$I13865,DATOS!$G$2:$G$20000,"OR")=0))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DATOS!$A$2:$A$20000,DATOS!$A13866,DATOS!$D$2:$D$20000,DATOS!$D13866,DATOS!$E$2:$E$20000,DATOS!$E13866,DATOS!$I$2:$I$20000,DATOS!$I13866,DATOS!$G$2:$G$20000,"EX")=0),0))))</f>
      </c>
      <c r="H13866">
        <f>IF(DATOS!$G13866&lt;&gt;"EX",0,--(COUNTIFS(DATOS!$A$2:$A$20000,DATOS!$A13866,DATOS!$D$2:$D$20000,DATOS!$D13866,DATOS!$E$2:$E$20000,DATOS!$E13866,DATOS!$I$2:$I$20000,DATOS!$I13866,DATOS!$G$2:$G$20000,"OR")=0))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DATOS!$A$2:$A$20000,DATOS!$A13867,DATOS!$D$2:$D$20000,DATOS!$D13867,DATOS!$E$2:$E$20000,DATOS!$E13867,DATOS!$I$2:$I$20000,DATOS!$I13867,DATOS!$G$2:$G$20000,"EX")=0),0))))</f>
      </c>
      <c r="H13867">
        <f>IF(DATOS!$G13867&lt;&gt;"EX",0,--(COUNTIFS(DATOS!$A$2:$A$20000,DATOS!$A13867,DATOS!$D$2:$D$20000,DATOS!$D13867,DATOS!$E$2:$E$20000,DATOS!$E13867,DATOS!$I$2:$I$20000,DATOS!$I13867,DATOS!$G$2:$G$20000,"OR")=0))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DATOS!$A$2:$A$20000,DATOS!$A13868,DATOS!$D$2:$D$20000,DATOS!$D13868,DATOS!$E$2:$E$20000,DATOS!$E13868,DATOS!$I$2:$I$20000,DATOS!$I13868,DATOS!$G$2:$G$20000,"EX")=0),0))))</f>
      </c>
      <c r="H13868">
        <f>IF(DATOS!$G13868&lt;&gt;"EX",0,--(COUNTIFS(DATOS!$A$2:$A$20000,DATOS!$A13868,DATOS!$D$2:$D$20000,DATOS!$D13868,DATOS!$E$2:$E$20000,DATOS!$E13868,DATOS!$I$2:$I$20000,DATOS!$I13868,DATOS!$G$2:$G$20000,"OR")=0))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DATOS!$A$2:$A$20000,DATOS!$A13869,DATOS!$D$2:$D$20000,DATOS!$D13869,DATOS!$E$2:$E$20000,DATOS!$E13869,DATOS!$I$2:$I$20000,DATOS!$I13869,DATOS!$G$2:$G$20000,"EX")=0),0))))</f>
      </c>
      <c r="H13869">
        <f>IF(DATOS!$G13869&lt;&gt;"EX",0,--(COUNTIFS(DATOS!$A$2:$A$20000,DATOS!$A13869,DATOS!$D$2:$D$20000,DATOS!$D13869,DATOS!$E$2:$E$20000,DATOS!$E13869,DATOS!$I$2:$I$20000,DATOS!$I13869,DATOS!$G$2:$G$20000,"OR")=0))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DATOS!$A$2:$A$20000,DATOS!$A13870,DATOS!$D$2:$D$20000,DATOS!$D13870,DATOS!$E$2:$E$20000,DATOS!$E13870,DATOS!$I$2:$I$20000,DATOS!$I13870,DATOS!$G$2:$G$20000,"EX")=0),0))))</f>
      </c>
      <c r="H13870">
        <f>IF(DATOS!$G13870&lt;&gt;"EX",0,--(COUNTIFS(DATOS!$A$2:$A$20000,DATOS!$A13870,DATOS!$D$2:$D$20000,DATOS!$D13870,DATOS!$E$2:$E$20000,DATOS!$E13870,DATOS!$I$2:$I$20000,DATOS!$I13870,DATOS!$G$2:$G$20000,"OR")=0))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DATOS!$A$2:$A$20000,DATOS!$A13871,DATOS!$D$2:$D$20000,DATOS!$D13871,DATOS!$E$2:$E$20000,DATOS!$E13871,DATOS!$I$2:$I$20000,DATOS!$I13871,DATOS!$G$2:$G$20000,"EX")=0),0))))</f>
      </c>
      <c r="H13871">
        <f>IF(DATOS!$G13871&lt;&gt;"EX",0,--(COUNTIFS(DATOS!$A$2:$A$20000,DATOS!$A13871,DATOS!$D$2:$D$20000,DATOS!$D13871,DATOS!$E$2:$E$20000,DATOS!$E13871,DATOS!$I$2:$I$20000,DATOS!$I13871,DATOS!$G$2:$G$20000,"OR")=0))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DATOS!$A$2:$A$20000,DATOS!$A13872,DATOS!$D$2:$D$20000,DATOS!$D13872,DATOS!$E$2:$E$20000,DATOS!$E13872,DATOS!$I$2:$I$20000,DATOS!$I13872,DATOS!$G$2:$G$20000,"EX")=0),0))))</f>
      </c>
      <c r="H13872">
        <f>IF(DATOS!$G13872&lt;&gt;"EX",0,--(COUNTIFS(DATOS!$A$2:$A$20000,DATOS!$A13872,DATOS!$D$2:$D$20000,DATOS!$D13872,DATOS!$E$2:$E$20000,DATOS!$E13872,DATOS!$I$2:$I$20000,DATOS!$I13872,DATOS!$G$2:$G$20000,"OR")=0))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DATOS!$A$2:$A$20000,DATOS!$A13873,DATOS!$D$2:$D$20000,DATOS!$D13873,DATOS!$E$2:$E$20000,DATOS!$E13873,DATOS!$I$2:$I$20000,DATOS!$I13873,DATOS!$G$2:$G$20000,"EX")=0),0))))</f>
      </c>
      <c r="H13873">
        <f>IF(DATOS!$G13873&lt;&gt;"EX",0,--(COUNTIFS(DATOS!$A$2:$A$20000,DATOS!$A13873,DATOS!$D$2:$D$20000,DATOS!$D13873,DATOS!$E$2:$E$20000,DATOS!$E13873,DATOS!$I$2:$I$20000,DATOS!$I13873,DATOS!$G$2:$G$20000,"OR")=0))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DATOS!$A$2:$A$20000,DATOS!$A13874,DATOS!$D$2:$D$20000,DATOS!$D13874,DATOS!$E$2:$E$20000,DATOS!$E13874,DATOS!$I$2:$I$20000,DATOS!$I13874,DATOS!$G$2:$G$20000,"EX")=0),0))))</f>
      </c>
      <c r="H13874">
        <f>IF(DATOS!$G13874&lt;&gt;"EX",0,--(COUNTIFS(DATOS!$A$2:$A$20000,DATOS!$A13874,DATOS!$D$2:$D$20000,DATOS!$D13874,DATOS!$E$2:$E$20000,DATOS!$E13874,DATOS!$I$2:$I$20000,DATOS!$I13874,DATOS!$G$2:$G$20000,"OR")=0))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DATOS!$A$2:$A$20000,DATOS!$A13875,DATOS!$D$2:$D$20000,DATOS!$D13875,DATOS!$E$2:$E$20000,DATOS!$E13875,DATOS!$I$2:$I$20000,DATOS!$I13875,DATOS!$G$2:$G$20000,"EX")=0),0))))</f>
      </c>
      <c r="H13875">
        <f>IF(DATOS!$G13875&lt;&gt;"EX",0,--(COUNTIFS(DATOS!$A$2:$A$20000,DATOS!$A13875,DATOS!$D$2:$D$20000,DATOS!$D13875,DATOS!$E$2:$E$20000,DATOS!$E13875,DATOS!$I$2:$I$20000,DATOS!$I13875,DATOS!$G$2:$G$20000,"OR")=0))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DATOS!$A$2:$A$20000,DATOS!$A13876,DATOS!$D$2:$D$20000,DATOS!$D13876,DATOS!$E$2:$E$20000,DATOS!$E13876,DATOS!$I$2:$I$20000,DATOS!$I13876,DATOS!$G$2:$G$20000,"EX")=0),0))))</f>
      </c>
      <c r="H13876">
        <f>IF(DATOS!$G13876&lt;&gt;"EX",0,--(COUNTIFS(DATOS!$A$2:$A$20000,DATOS!$A13876,DATOS!$D$2:$D$20000,DATOS!$D13876,DATOS!$E$2:$E$20000,DATOS!$E13876,DATOS!$I$2:$I$20000,DATOS!$I13876,DATOS!$G$2:$G$20000,"OR")=0))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DATOS!$A$2:$A$20000,DATOS!$A13877,DATOS!$D$2:$D$20000,DATOS!$D13877,DATOS!$E$2:$E$20000,DATOS!$E13877,DATOS!$I$2:$I$20000,DATOS!$I13877,DATOS!$G$2:$G$20000,"EX")=0),0))))</f>
      </c>
      <c r="H13877">
        <f>IF(DATOS!$G13877&lt;&gt;"EX",0,--(COUNTIFS(DATOS!$A$2:$A$20000,DATOS!$A13877,DATOS!$D$2:$D$20000,DATOS!$D13877,DATOS!$E$2:$E$20000,DATOS!$E13877,DATOS!$I$2:$I$20000,DATOS!$I13877,DATOS!$G$2:$G$20000,"OR")=0))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DATOS!$A$2:$A$20000,DATOS!$A13878,DATOS!$D$2:$D$20000,DATOS!$D13878,DATOS!$E$2:$E$20000,DATOS!$E13878,DATOS!$I$2:$I$20000,DATOS!$I13878,DATOS!$G$2:$G$20000,"EX")=0),0))))</f>
      </c>
      <c r="H13878">
        <f>IF(DATOS!$G13878&lt;&gt;"EX",0,--(COUNTIFS(DATOS!$A$2:$A$20000,DATOS!$A13878,DATOS!$D$2:$D$20000,DATOS!$D13878,DATOS!$E$2:$E$20000,DATOS!$E13878,DATOS!$I$2:$I$20000,DATOS!$I13878,DATOS!$G$2:$G$20000,"OR")=0))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DATOS!$A$2:$A$20000,DATOS!$A13879,DATOS!$D$2:$D$20000,DATOS!$D13879,DATOS!$E$2:$E$20000,DATOS!$E13879,DATOS!$I$2:$I$20000,DATOS!$I13879,DATOS!$G$2:$G$20000,"EX")=0),0))))</f>
      </c>
      <c r="H13879">
        <f>IF(DATOS!$G13879&lt;&gt;"EX",0,--(COUNTIFS(DATOS!$A$2:$A$20000,DATOS!$A13879,DATOS!$D$2:$D$20000,DATOS!$D13879,DATOS!$E$2:$E$20000,DATOS!$E13879,DATOS!$I$2:$I$20000,DATOS!$I13879,DATOS!$G$2:$G$20000,"OR")=0))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DATOS!$A$2:$A$20000,DATOS!$A13880,DATOS!$D$2:$D$20000,DATOS!$D13880,DATOS!$E$2:$E$20000,DATOS!$E13880,DATOS!$I$2:$I$20000,DATOS!$I13880,DATOS!$G$2:$G$20000,"EX")=0),0))))</f>
      </c>
      <c r="H13880">
        <f>IF(DATOS!$G13880&lt;&gt;"EX",0,--(COUNTIFS(DATOS!$A$2:$A$20000,DATOS!$A13880,DATOS!$D$2:$D$20000,DATOS!$D13880,DATOS!$E$2:$E$20000,DATOS!$E13880,DATOS!$I$2:$I$20000,DATOS!$I13880,DATOS!$G$2:$G$20000,"OR")=0))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DATOS!$A$2:$A$20000,DATOS!$A13881,DATOS!$D$2:$D$20000,DATOS!$D13881,DATOS!$E$2:$E$20000,DATOS!$E13881,DATOS!$I$2:$I$20000,DATOS!$I13881,DATOS!$G$2:$G$20000,"EX")=0),0))))</f>
      </c>
      <c r="H13881">
        <f>IF(DATOS!$G13881&lt;&gt;"EX",0,--(COUNTIFS(DATOS!$A$2:$A$20000,DATOS!$A13881,DATOS!$D$2:$D$20000,DATOS!$D13881,DATOS!$E$2:$E$20000,DATOS!$E13881,DATOS!$I$2:$I$20000,DATOS!$I13881,DATOS!$G$2:$G$20000,"OR")=0))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DATOS!$A$2:$A$20000,DATOS!$A13882,DATOS!$D$2:$D$20000,DATOS!$D13882,DATOS!$E$2:$E$20000,DATOS!$E13882,DATOS!$I$2:$I$20000,DATOS!$I13882,DATOS!$G$2:$G$20000,"EX")=0),0))))</f>
      </c>
      <c r="H13882">
        <f>IF(DATOS!$G13882&lt;&gt;"EX",0,--(COUNTIFS(DATOS!$A$2:$A$20000,DATOS!$A13882,DATOS!$D$2:$D$20000,DATOS!$D13882,DATOS!$E$2:$E$20000,DATOS!$E13882,DATOS!$I$2:$I$20000,DATOS!$I13882,DATOS!$G$2:$G$20000,"OR")=0))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DATOS!$A$2:$A$20000,DATOS!$A13883,DATOS!$D$2:$D$20000,DATOS!$D13883,DATOS!$E$2:$E$20000,DATOS!$E13883,DATOS!$I$2:$I$20000,DATOS!$I13883,DATOS!$G$2:$G$20000,"EX")=0),0))))</f>
      </c>
      <c r="H13883">
        <f>IF(DATOS!$G13883&lt;&gt;"EX",0,--(COUNTIFS(DATOS!$A$2:$A$20000,DATOS!$A13883,DATOS!$D$2:$D$20000,DATOS!$D13883,DATOS!$E$2:$E$20000,DATOS!$E13883,DATOS!$I$2:$I$20000,DATOS!$I13883,DATOS!$G$2:$G$20000,"OR")=0))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DATOS!$A$2:$A$20000,DATOS!$A13884,DATOS!$D$2:$D$20000,DATOS!$D13884,DATOS!$E$2:$E$20000,DATOS!$E13884,DATOS!$I$2:$I$20000,DATOS!$I13884,DATOS!$G$2:$G$20000,"EX")=0),0))))</f>
      </c>
      <c r="H13884">
        <f>IF(DATOS!$G13884&lt;&gt;"EX",0,--(COUNTIFS(DATOS!$A$2:$A$20000,DATOS!$A13884,DATOS!$D$2:$D$20000,DATOS!$D13884,DATOS!$E$2:$E$20000,DATOS!$E13884,DATOS!$I$2:$I$20000,DATOS!$I13884,DATOS!$G$2:$G$20000,"OR")=0))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DATOS!$A$2:$A$20000,DATOS!$A13885,DATOS!$D$2:$D$20000,DATOS!$D13885,DATOS!$E$2:$E$20000,DATOS!$E13885,DATOS!$I$2:$I$20000,DATOS!$I13885,DATOS!$G$2:$G$20000,"EX")=0),0))))</f>
      </c>
      <c r="H13885">
        <f>IF(DATOS!$G13885&lt;&gt;"EX",0,--(COUNTIFS(DATOS!$A$2:$A$20000,DATOS!$A13885,DATOS!$D$2:$D$20000,DATOS!$D13885,DATOS!$E$2:$E$20000,DATOS!$E13885,DATOS!$I$2:$I$20000,DATOS!$I13885,DATOS!$G$2:$G$20000,"OR")=0))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DATOS!$A$2:$A$20000,DATOS!$A13886,DATOS!$D$2:$D$20000,DATOS!$D13886,DATOS!$E$2:$E$20000,DATOS!$E13886,DATOS!$I$2:$I$20000,DATOS!$I13886,DATOS!$G$2:$G$20000,"EX")=0),0))))</f>
      </c>
      <c r="H13886">
        <f>IF(DATOS!$G13886&lt;&gt;"EX",0,--(COUNTIFS(DATOS!$A$2:$A$20000,DATOS!$A13886,DATOS!$D$2:$D$20000,DATOS!$D13886,DATOS!$E$2:$E$20000,DATOS!$E13886,DATOS!$I$2:$I$20000,DATOS!$I13886,DATOS!$G$2:$G$20000,"OR")=0))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DATOS!$A$2:$A$20000,DATOS!$A13887,DATOS!$D$2:$D$20000,DATOS!$D13887,DATOS!$E$2:$E$20000,DATOS!$E13887,DATOS!$I$2:$I$20000,DATOS!$I13887,DATOS!$G$2:$G$20000,"EX")=0),0))))</f>
      </c>
      <c r="H13887">
        <f>IF(DATOS!$G13887&lt;&gt;"EX",0,--(COUNTIFS(DATOS!$A$2:$A$20000,DATOS!$A13887,DATOS!$D$2:$D$20000,DATOS!$D13887,DATOS!$E$2:$E$20000,DATOS!$E13887,DATOS!$I$2:$I$20000,DATOS!$I13887,DATOS!$G$2:$G$20000,"OR")=0))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DATOS!$A$2:$A$20000,DATOS!$A13888,DATOS!$D$2:$D$20000,DATOS!$D13888,DATOS!$E$2:$E$20000,DATOS!$E13888,DATOS!$I$2:$I$20000,DATOS!$I13888,DATOS!$G$2:$G$20000,"EX")=0),0))))</f>
      </c>
      <c r="H13888">
        <f>IF(DATOS!$G13888&lt;&gt;"EX",0,--(COUNTIFS(DATOS!$A$2:$A$20000,DATOS!$A13888,DATOS!$D$2:$D$20000,DATOS!$D13888,DATOS!$E$2:$E$20000,DATOS!$E13888,DATOS!$I$2:$I$20000,DATOS!$I13888,DATOS!$G$2:$G$20000,"OR")=0))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DATOS!$A$2:$A$20000,DATOS!$A13889,DATOS!$D$2:$D$20000,DATOS!$D13889,DATOS!$E$2:$E$20000,DATOS!$E13889,DATOS!$I$2:$I$20000,DATOS!$I13889,DATOS!$G$2:$G$20000,"EX")=0),0))))</f>
      </c>
      <c r="H13889">
        <f>IF(DATOS!$G13889&lt;&gt;"EX",0,--(COUNTIFS(DATOS!$A$2:$A$20000,DATOS!$A13889,DATOS!$D$2:$D$20000,DATOS!$D13889,DATOS!$E$2:$E$20000,DATOS!$E13889,DATOS!$I$2:$I$20000,DATOS!$I13889,DATOS!$G$2:$G$20000,"OR")=0))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DATOS!$A$2:$A$20000,DATOS!$A13890,DATOS!$D$2:$D$20000,DATOS!$D13890,DATOS!$E$2:$E$20000,DATOS!$E13890,DATOS!$I$2:$I$20000,DATOS!$I13890,DATOS!$G$2:$G$20000,"EX")=0),0))))</f>
      </c>
      <c r="H13890">
        <f>IF(DATOS!$G13890&lt;&gt;"EX",0,--(COUNTIFS(DATOS!$A$2:$A$20000,DATOS!$A13890,DATOS!$D$2:$D$20000,DATOS!$D13890,DATOS!$E$2:$E$20000,DATOS!$E13890,DATOS!$I$2:$I$20000,DATOS!$I13890,DATOS!$G$2:$G$20000,"OR")=0))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DATOS!$A$2:$A$20000,DATOS!$A13891,DATOS!$D$2:$D$20000,DATOS!$D13891,DATOS!$E$2:$E$20000,DATOS!$E13891,DATOS!$I$2:$I$20000,DATOS!$I13891,DATOS!$G$2:$G$20000,"EX")=0),0))))</f>
      </c>
      <c r="H13891">
        <f>IF(DATOS!$G13891&lt;&gt;"EX",0,--(COUNTIFS(DATOS!$A$2:$A$20000,DATOS!$A13891,DATOS!$D$2:$D$20000,DATOS!$D13891,DATOS!$E$2:$E$20000,DATOS!$E13891,DATOS!$I$2:$I$20000,DATOS!$I13891,DATOS!$G$2:$G$20000,"OR")=0))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DATOS!$A$2:$A$20000,DATOS!$A13892,DATOS!$D$2:$D$20000,DATOS!$D13892,DATOS!$E$2:$E$20000,DATOS!$E13892,DATOS!$I$2:$I$20000,DATOS!$I13892,DATOS!$G$2:$G$20000,"EX")=0),0))))</f>
      </c>
      <c r="H13892">
        <f>IF(DATOS!$G13892&lt;&gt;"EX",0,--(COUNTIFS(DATOS!$A$2:$A$20000,DATOS!$A13892,DATOS!$D$2:$D$20000,DATOS!$D13892,DATOS!$E$2:$E$20000,DATOS!$E13892,DATOS!$I$2:$I$20000,DATOS!$I13892,DATOS!$G$2:$G$20000,"OR")=0))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DATOS!$A$2:$A$20000,DATOS!$A13893,DATOS!$D$2:$D$20000,DATOS!$D13893,DATOS!$E$2:$E$20000,DATOS!$E13893,DATOS!$I$2:$I$20000,DATOS!$I13893,DATOS!$G$2:$G$20000,"EX")=0),0))))</f>
      </c>
      <c r="H13893">
        <f>IF(DATOS!$G13893&lt;&gt;"EX",0,--(COUNTIFS(DATOS!$A$2:$A$20000,DATOS!$A13893,DATOS!$D$2:$D$20000,DATOS!$D13893,DATOS!$E$2:$E$20000,DATOS!$E13893,DATOS!$I$2:$I$20000,DATOS!$I13893,DATOS!$G$2:$G$20000,"OR")=0))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DATOS!$A$2:$A$20000,DATOS!$A13894,DATOS!$D$2:$D$20000,DATOS!$D13894,DATOS!$E$2:$E$20000,DATOS!$E13894,DATOS!$I$2:$I$20000,DATOS!$I13894,DATOS!$G$2:$G$20000,"EX")=0),0))))</f>
      </c>
      <c r="H13894">
        <f>IF(DATOS!$G13894&lt;&gt;"EX",0,--(COUNTIFS(DATOS!$A$2:$A$20000,DATOS!$A13894,DATOS!$D$2:$D$20000,DATOS!$D13894,DATOS!$E$2:$E$20000,DATOS!$E13894,DATOS!$I$2:$I$20000,DATOS!$I13894,DATOS!$G$2:$G$20000,"OR")=0))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DATOS!$A$2:$A$20000,DATOS!$A13895,DATOS!$D$2:$D$20000,DATOS!$D13895,DATOS!$E$2:$E$20000,DATOS!$E13895,DATOS!$I$2:$I$20000,DATOS!$I13895,DATOS!$G$2:$G$20000,"EX")=0),0))))</f>
      </c>
      <c r="H13895">
        <f>IF(DATOS!$G13895&lt;&gt;"EX",0,--(COUNTIFS(DATOS!$A$2:$A$20000,DATOS!$A13895,DATOS!$D$2:$D$20000,DATOS!$D13895,DATOS!$E$2:$E$20000,DATOS!$E13895,DATOS!$I$2:$I$20000,DATOS!$I13895,DATOS!$G$2:$G$20000,"OR")=0))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DATOS!$A$2:$A$20000,DATOS!$A13896,DATOS!$D$2:$D$20000,DATOS!$D13896,DATOS!$E$2:$E$20000,DATOS!$E13896,DATOS!$I$2:$I$20000,DATOS!$I13896,DATOS!$G$2:$G$20000,"EX")=0),0))))</f>
      </c>
      <c r="H13896">
        <f>IF(DATOS!$G13896&lt;&gt;"EX",0,--(COUNTIFS(DATOS!$A$2:$A$20000,DATOS!$A13896,DATOS!$D$2:$D$20000,DATOS!$D13896,DATOS!$E$2:$E$20000,DATOS!$E13896,DATOS!$I$2:$I$20000,DATOS!$I13896,DATOS!$G$2:$G$20000,"OR")=0))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DATOS!$A$2:$A$20000,DATOS!$A13897,DATOS!$D$2:$D$20000,DATOS!$D13897,DATOS!$E$2:$E$20000,DATOS!$E13897,DATOS!$I$2:$I$20000,DATOS!$I13897,DATOS!$G$2:$G$20000,"EX")=0),0))))</f>
      </c>
      <c r="H13897">
        <f>IF(DATOS!$G13897&lt;&gt;"EX",0,--(COUNTIFS(DATOS!$A$2:$A$20000,DATOS!$A13897,DATOS!$D$2:$D$20000,DATOS!$D13897,DATOS!$E$2:$E$20000,DATOS!$E13897,DATOS!$I$2:$I$20000,DATOS!$I13897,DATOS!$G$2:$G$20000,"OR")=0))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DATOS!$A$2:$A$20000,DATOS!$A13898,DATOS!$D$2:$D$20000,DATOS!$D13898,DATOS!$E$2:$E$20000,DATOS!$E13898,DATOS!$I$2:$I$20000,DATOS!$I13898,DATOS!$G$2:$G$20000,"EX")=0),0))))</f>
      </c>
      <c r="H13898">
        <f>IF(DATOS!$G13898&lt;&gt;"EX",0,--(COUNTIFS(DATOS!$A$2:$A$20000,DATOS!$A13898,DATOS!$D$2:$D$20000,DATOS!$D13898,DATOS!$E$2:$E$20000,DATOS!$E13898,DATOS!$I$2:$I$20000,DATOS!$I13898,DATOS!$G$2:$G$20000,"OR")=0))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DATOS!$A$2:$A$20000,DATOS!$A13899,DATOS!$D$2:$D$20000,DATOS!$D13899,DATOS!$E$2:$E$20000,DATOS!$E13899,DATOS!$I$2:$I$20000,DATOS!$I13899,DATOS!$G$2:$G$20000,"EX")=0),0))))</f>
      </c>
      <c r="H13899">
        <f>IF(DATOS!$G13899&lt;&gt;"EX",0,--(COUNTIFS(DATOS!$A$2:$A$20000,DATOS!$A13899,DATOS!$D$2:$D$20000,DATOS!$D13899,DATOS!$E$2:$E$20000,DATOS!$E13899,DATOS!$I$2:$I$20000,DATOS!$I13899,DATOS!$G$2:$G$20000,"OR")=0))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DATOS!$A$2:$A$20000,DATOS!$A13900,DATOS!$D$2:$D$20000,DATOS!$D13900,DATOS!$E$2:$E$20000,DATOS!$E13900,DATOS!$I$2:$I$20000,DATOS!$I13900,DATOS!$G$2:$G$20000,"EX")=0),0))))</f>
      </c>
      <c r="H13900">
        <f>IF(DATOS!$G13900&lt;&gt;"EX",0,--(COUNTIFS(DATOS!$A$2:$A$20000,DATOS!$A13900,DATOS!$D$2:$D$20000,DATOS!$D13900,DATOS!$E$2:$E$20000,DATOS!$E13900,DATOS!$I$2:$I$20000,DATOS!$I13900,DATOS!$G$2:$G$20000,"OR")=0))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DATOS!$A$2:$A$20000,DATOS!$A13901,DATOS!$D$2:$D$20000,DATOS!$D13901,DATOS!$E$2:$E$20000,DATOS!$E13901,DATOS!$I$2:$I$20000,DATOS!$I13901,DATOS!$G$2:$G$20000,"EX")=0),0))))</f>
      </c>
      <c r="H13901">
        <f>IF(DATOS!$G13901&lt;&gt;"EX",0,--(COUNTIFS(DATOS!$A$2:$A$20000,DATOS!$A13901,DATOS!$D$2:$D$20000,DATOS!$D13901,DATOS!$E$2:$E$20000,DATOS!$E13901,DATOS!$I$2:$I$20000,DATOS!$I13901,DATOS!$G$2:$G$20000,"OR")=0))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DATOS!$A$2:$A$20000,DATOS!$A13902,DATOS!$D$2:$D$20000,DATOS!$D13902,DATOS!$E$2:$E$20000,DATOS!$E13902,DATOS!$I$2:$I$20000,DATOS!$I13902,DATOS!$G$2:$G$20000,"EX")=0),0))))</f>
      </c>
      <c r="H13902">
        <f>IF(DATOS!$G13902&lt;&gt;"EX",0,--(COUNTIFS(DATOS!$A$2:$A$20000,DATOS!$A13902,DATOS!$D$2:$D$20000,DATOS!$D13902,DATOS!$E$2:$E$20000,DATOS!$E13902,DATOS!$I$2:$I$20000,DATOS!$I13902,DATOS!$G$2:$G$20000,"OR")=0))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DATOS!$A$2:$A$20000,DATOS!$A13903,DATOS!$D$2:$D$20000,DATOS!$D13903,DATOS!$E$2:$E$20000,DATOS!$E13903,DATOS!$I$2:$I$20000,DATOS!$I13903,DATOS!$G$2:$G$20000,"EX")=0),0))))</f>
      </c>
      <c r="H13903">
        <f>IF(DATOS!$G13903&lt;&gt;"EX",0,--(COUNTIFS(DATOS!$A$2:$A$20000,DATOS!$A13903,DATOS!$D$2:$D$20000,DATOS!$D13903,DATOS!$E$2:$E$20000,DATOS!$E13903,DATOS!$I$2:$I$20000,DATOS!$I13903,DATOS!$G$2:$G$20000,"OR")=0))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DATOS!$A$2:$A$20000,DATOS!$A13904,DATOS!$D$2:$D$20000,DATOS!$D13904,DATOS!$E$2:$E$20000,DATOS!$E13904,DATOS!$I$2:$I$20000,DATOS!$I13904,DATOS!$G$2:$G$20000,"EX")=0),0))))</f>
      </c>
      <c r="H13904">
        <f>IF(DATOS!$G13904&lt;&gt;"EX",0,--(COUNTIFS(DATOS!$A$2:$A$20000,DATOS!$A13904,DATOS!$D$2:$D$20000,DATOS!$D13904,DATOS!$E$2:$E$20000,DATOS!$E13904,DATOS!$I$2:$I$20000,DATOS!$I13904,DATOS!$G$2:$G$20000,"OR")=0))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DATOS!$A$2:$A$20000,DATOS!$A13905,DATOS!$D$2:$D$20000,DATOS!$D13905,DATOS!$E$2:$E$20000,DATOS!$E13905,DATOS!$I$2:$I$20000,DATOS!$I13905,DATOS!$G$2:$G$20000,"EX")=0),0))))</f>
      </c>
      <c r="H13905">
        <f>IF(DATOS!$G13905&lt;&gt;"EX",0,--(COUNTIFS(DATOS!$A$2:$A$20000,DATOS!$A13905,DATOS!$D$2:$D$20000,DATOS!$D13905,DATOS!$E$2:$E$20000,DATOS!$E13905,DATOS!$I$2:$I$20000,DATOS!$I13905,DATOS!$G$2:$G$20000,"OR")=0))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DATOS!$A$2:$A$20000,DATOS!$A13906,DATOS!$D$2:$D$20000,DATOS!$D13906,DATOS!$E$2:$E$20000,DATOS!$E13906,DATOS!$I$2:$I$20000,DATOS!$I13906,DATOS!$G$2:$G$20000,"EX")=0),0))))</f>
      </c>
      <c r="H13906">
        <f>IF(DATOS!$G13906&lt;&gt;"EX",0,--(COUNTIFS(DATOS!$A$2:$A$20000,DATOS!$A13906,DATOS!$D$2:$D$20000,DATOS!$D13906,DATOS!$E$2:$E$20000,DATOS!$E13906,DATOS!$I$2:$I$20000,DATOS!$I13906,DATOS!$G$2:$G$20000,"OR")=0))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DATOS!$A$2:$A$20000,DATOS!$A13907,DATOS!$D$2:$D$20000,DATOS!$D13907,DATOS!$E$2:$E$20000,DATOS!$E13907,DATOS!$I$2:$I$20000,DATOS!$I13907,DATOS!$G$2:$G$20000,"EX")=0),0))))</f>
      </c>
      <c r="H13907">
        <f>IF(DATOS!$G13907&lt;&gt;"EX",0,--(COUNTIFS(DATOS!$A$2:$A$20000,DATOS!$A13907,DATOS!$D$2:$D$20000,DATOS!$D13907,DATOS!$E$2:$E$20000,DATOS!$E13907,DATOS!$I$2:$I$20000,DATOS!$I13907,DATOS!$G$2:$G$20000,"OR")=0))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DATOS!$A$2:$A$20000,DATOS!$A13908,DATOS!$D$2:$D$20000,DATOS!$D13908,DATOS!$E$2:$E$20000,DATOS!$E13908,DATOS!$I$2:$I$20000,DATOS!$I13908,DATOS!$G$2:$G$20000,"EX")=0),0))))</f>
      </c>
      <c r="H13908">
        <f>IF(DATOS!$G13908&lt;&gt;"EX",0,--(COUNTIFS(DATOS!$A$2:$A$20000,DATOS!$A13908,DATOS!$D$2:$D$20000,DATOS!$D13908,DATOS!$E$2:$E$20000,DATOS!$E13908,DATOS!$I$2:$I$20000,DATOS!$I13908,DATOS!$G$2:$G$20000,"OR")=0))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DATOS!$A$2:$A$20000,DATOS!$A13909,DATOS!$D$2:$D$20000,DATOS!$D13909,DATOS!$E$2:$E$20000,DATOS!$E13909,DATOS!$I$2:$I$20000,DATOS!$I13909,DATOS!$G$2:$G$20000,"EX")=0),0))))</f>
      </c>
      <c r="H13909">
        <f>IF(DATOS!$G13909&lt;&gt;"EX",0,--(COUNTIFS(DATOS!$A$2:$A$20000,DATOS!$A13909,DATOS!$D$2:$D$20000,DATOS!$D13909,DATOS!$E$2:$E$20000,DATOS!$E13909,DATOS!$I$2:$I$20000,DATOS!$I13909,DATOS!$G$2:$G$20000,"OR")=0))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DATOS!$A$2:$A$20000,DATOS!$A13910,DATOS!$D$2:$D$20000,DATOS!$D13910,DATOS!$E$2:$E$20000,DATOS!$E13910,DATOS!$I$2:$I$20000,DATOS!$I13910,DATOS!$G$2:$G$20000,"EX")=0),0))))</f>
      </c>
      <c r="H13910">
        <f>IF(DATOS!$G13910&lt;&gt;"EX",0,--(COUNTIFS(DATOS!$A$2:$A$20000,DATOS!$A13910,DATOS!$D$2:$D$20000,DATOS!$D13910,DATOS!$E$2:$E$20000,DATOS!$E13910,DATOS!$I$2:$I$20000,DATOS!$I13910,DATOS!$G$2:$G$20000,"OR")=0))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DATOS!$A$2:$A$20000,DATOS!$A13911,DATOS!$D$2:$D$20000,DATOS!$D13911,DATOS!$E$2:$E$20000,DATOS!$E13911,DATOS!$I$2:$I$20000,DATOS!$I13911,DATOS!$G$2:$G$20000,"EX")=0),0))))</f>
      </c>
      <c r="H13911">
        <f>IF(DATOS!$G13911&lt;&gt;"EX",0,--(COUNTIFS(DATOS!$A$2:$A$20000,DATOS!$A13911,DATOS!$D$2:$D$20000,DATOS!$D13911,DATOS!$E$2:$E$20000,DATOS!$E13911,DATOS!$I$2:$I$20000,DATOS!$I13911,DATOS!$G$2:$G$20000,"OR")=0))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DATOS!$A$2:$A$20000,DATOS!$A13912,DATOS!$D$2:$D$20000,DATOS!$D13912,DATOS!$E$2:$E$20000,DATOS!$E13912,DATOS!$I$2:$I$20000,DATOS!$I13912,DATOS!$G$2:$G$20000,"EX")=0),0))))</f>
      </c>
      <c r="H13912">
        <f>IF(DATOS!$G13912&lt;&gt;"EX",0,--(COUNTIFS(DATOS!$A$2:$A$20000,DATOS!$A13912,DATOS!$D$2:$D$20000,DATOS!$D13912,DATOS!$E$2:$E$20000,DATOS!$E13912,DATOS!$I$2:$I$20000,DATOS!$I13912,DATOS!$G$2:$G$20000,"OR")=0))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DATOS!$A$2:$A$20000,DATOS!$A13913,DATOS!$D$2:$D$20000,DATOS!$D13913,DATOS!$E$2:$E$20000,DATOS!$E13913,DATOS!$I$2:$I$20000,DATOS!$I13913,DATOS!$G$2:$G$20000,"EX")=0),0))))</f>
      </c>
      <c r="H13913">
        <f>IF(DATOS!$G13913&lt;&gt;"EX",0,--(COUNTIFS(DATOS!$A$2:$A$20000,DATOS!$A13913,DATOS!$D$2:$D$20000,DATOS!$D13913,DATOS!$E$2:$E$20000,DATOS!$E13913,DATOS!$I$2:$I$20000,DATOS!$I13913,DATOS!$G$2:$G$20000,"OR")=0))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DATOS!$A$2:$A$20000,DATOS!$A13914,DATOS!$D$2:$D$20000,DATOS!$D13914,DATOS!$E$2:$E$20000,DATOS!$E13914,DATOS!$I$2:$I$20000,DATOS!$I13914,DATOS!$G$2:$G$20000,"EX")=0),0))))</f>
      </c>
      <c r="H13914">
        <f>IF(DATOS!$G13914&lt;&gt;"EX",0,--(COUNTIFS(DATOS!$A$2:$A$20000,DATOS!$A13914,DATOS!$D$2:$D$20000,DATOS!$D13914,DATOS!$E$2:$E$20000,DATOS!$E13914,DATOS!$I$2:$I$20000,DATOS!$I13914,DATOS!$G$2:$G$20000,"OR")=0))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DATOS!$A$2:$A$20000,DATOS!$A13915,DATOS!$D$2:$D$20000,DATOS!$D13915,DATOS!$E$2:$E$20000,DATOS!$E13915,DATOS!$I$2:$I$20000,DATOS!$I13915,DATOS!$G$2:$G$20000,"EX")=0),0))))</f>
      </c>
      <c r="H13915">
        <f>IF(DATOS!$G13915&lt;&gt;"EX",0,--(COUNTIFS(DATOS!$A$2:$A$20000,DATOS!$A13915,DATOS!$D$2:$D$20000,DATOS!$D13915,DATOS!$E$2:$E$20000,DATOS!$E13915,DATOS!$I$2:$I$20000,DATOS!$I13915,DATOS!$G$2:$G$20000,"OR")=0))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DATOS!$A$2:$A$20000,DATOS!$A13916,DATOS!$D$2:$D$20000,DATOS!$D13916,DATOS!$E$2:$E$20000,DATOS!$E13916,DATOS!$I$2:$I$20000,DATOS!$I13916,DATOS!$G$2:$G$20000,"EX")=0),0))))</f>
      </c>
      <c r="H13916">
        <f>IF(DATOS!$G13916&lt;&gt;"EX",0,--(COUNTIFS(DATOS!$A$2:$A$20000,DATOS!$A13916,DATOS!$D$2:$D$20000,DATOS!$D13916,DATOS!$E$2:$E$20000,DATOS!$E13916,DATOS!$I$2:$I$20000,DATOS!$I13916,DATOS!$G$2:$G$20000,"OR")=0))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DATOS!$A$2:$A$20000,DATOS!$A13917,DATOS!$D$2:$D$20000,DATOS!$D13917,DATOS!$E$2:$E$20000,DATOS!$E13917,DATOS!$I$2:$I$20000,DATOS!$I13917,DATOS!$G$2:$G$20000,"EX")=0),0))))</f>
      </c>
      <c r="H13917">
        <f>IF(DATOS!$G13917&lt;&gt;"EX",0,--(COUNTIFS(DATOS!$A$2:$A$20000,DATOS!$A13917,DATOS!$D$2:$D$20000,DATOS!$D13917,DATOS!$E$2:$E$20000,DATOS!$E13917,DATOS!$I$2:$I$20000,DATOS!$I13917,DATOS!$G$2:$G$20000,"OR")=0))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DATOS!$A$2:$A$20000,DATOS!$A13918,DATOS!$D$2:$D$20000,DATOS!$D13918,DATOS!$E$2:$E$20000,DATOS!$E13918,DATOS!$I$2:$I$20000,DATOS!$I13918,DATOS!$G$2:$G$20000,"EX")=0),0))))</f>
      </c>
      <c r="H13918">
        <f>IF(DATOS!$G13918&lt;&gt;"EX",0,--(COUNTIFS(DATOS!$A$2:$A$20000,DATOS!$A13918,DATOS!$D$2:$D$20000,DATOS!$D13918,DATOS!$E$2:$E$20000,DATOS!$E13918,DATOS!$I$2:$I$20000,DATOS!$I13918,DATOS!$G$2:$G$20000,"OR")=0))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DATOS!$A$2:$A$20000,DATOS!$A13919,DATOS!$D$2:$D$20000,DATOS!$D13919,DATOS!$E$2:$E$20000,DATOS!$E13919,DATOS!$I$2:$I$20000,DATOS!$I13919,DATOS!$G$2:$G$20000,"EX")=0),0))))</f>
      </c>
      <c r="H13919">
        <f>IF(DATOS!$G13919&lt;&gt;"EX",0,--(COUNTIFS(DATOS!$A$2:$A$20000,DATOS!$A13919,DATOS!$D$2:$D$20000,DATOS!$D13919,DATOS!$E$2:$E$20000,DATOS!$E13919,DATOS!$I$2:$I$20000,DATOS!$I13919,DATOS!$G$2:$G$20000,"OR")=0))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DATOS!$A$2:$A$20000,DATOS!$A13920,DATOS!$D$2:$D$20000,DATOS!$D13920,DATOS!$E$2:$E$20000,DATOS!$E13920,DATOS!$I$2:$I$20000,DATOS!$I13920,DATOS!$G$2:$G$20000,"EX")=0),0))))</f>
      </c>
      <c r="H13920">
        <f>IF(DATOS!$G13920&lt;&gt;"EX",0,--(COUNTIFS(DATOS!$A$2:$A$20000,DATOS!$A13920,DATOS!$D$2:$D$20000,DATOS!$D13920,DATOS!$E$2:$E$20000,DATOS!$E13920,DATOS!$I$2:$I$20000,DATOS!$I13920,DATOS!$G$2:$G$20000,"OR")=0))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DATOS!$A$2:$A$20000,DATOS!$A13921,DATOS!$D$2:$D$20000,DATOS!$D13921,DATOS!$E$2:$E$20000,DATOS!$E13921,DATOS!$I$2:$I$20000,DATOS!$I13921,DATOS!$G$2:$G$20000,"EX")=0),0))))</f>
      </c>
      <c r="H13921">
        <f>IF(DATOS!$G13921&lt;&gt;"EX",0,--(COUNTIFS(DATOS!$A$2:$A$20000,DATOS!$A13921,DATOS!$D$2:$D$20000,DATOS!$D13921,DATOS!$E$2:$E$20000,DATOS!$E13921,DATOS!$I$2:$I$20000,DATOS!$I13921,DATOS!$G$2:$G$20000,"OR")=0))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DATOS!$A$2:$A$20000,DATOS!$A13922,DATOS!$D$2:$D$20000,DATOS!$D13922,DATOS!$E$2:$E$20000,DATOS!$E13922,DATOS!$I$2:$I$20000,DATOS!$I13922,DATOS!$G$2:$G$20000,"EX")=0),0))))</f>
      </c>
      <c r="H13922">
        <f>IF(DATOS!$G13922&lt;&gt;"EX",0,--(COUNTIFS(DATOS!$A$2:$A$20000,DATOS!$A13922,DATOS!$D$2:$D$20000,DATOS!$D13922,DATOS!$E$2:$E$20000,DATOS!$E13922,DATOS!$I$2:$I$20000,DATOS!$I13922,DATOS!$G$2:$G$20000,"OR")=0))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DATOS!$A$2:$A$20000,DATOS!$A13923,DATOS!$D$2:$D$20000,DATOS!$D13923,DATOS!$E$2:$E$20000,DATOS!$E13923,DATOS!$I$2:$I$20000,DATOS!$I13923,DATOS!$G$2:$G$20000,"EX")=0),0))))</f>
      </c>
      <c r="H13923">
        <f>IF(DATOS!$G13923&lt;&gt;"EX",0,--(COUNTIFS(DATOS!$A$2:$A$20000,DATOS!$A13923,DATOS!$D$2:$D$20000,DATOS!$D13923,DATOS!$E$2:$E$20000,DATOS!$E13923,DATOS!$I$2:$I$20000,DATOS!$I13923,DATOS!$G$2:$G$20000,"OR")=0))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DATOS!$A$2:$A$20000,DATOS!$A13924,DATOS!$D$2:$D$20000,DATOS!$D13924,DATOS!$E$2:$E$20000,DATOS!$E13924,DATOS!$I$2:$I$20000,DATOS!$I13924,DATOS!$G$2:$G$20000,"EX")=0),0))))</f>
      </c>
      <c r="H13924">
        <f>IF(DATOS!$G13924&lt;&gt;"EX",0,--(COUNTIFS(DATOS!$A$2:$A$20000,DATOS!$A13924,DATOS!$D$2:$D$20000,DATOS!$D13924,DATOS!$E$2:$E$20000,DATOS!$E13924,DATOS!$I$2:$I$20000,DATOS!$I13924,DATOS!$G$2:$G$20000,"OR")=0))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DATOS!$A$2:$A$20000,DATOS!$A13925,DATOS!$D$2:$D$20000,DATOS!$D13925,DATOS!$E$2:$E$20000,DATOS!$E13925,DATOS!$I$2:$I$20000,DATOS!$I13925,DATOS!$G$2:$G$20000,"EX")=0),0))))</f>
      </c>
      <c r="H13925">
        <f>IF(DATOS!$G13925&lt;&gt;"EX",0,--(COUNTIFS(DATOS!$A$2:$A$20000,DATOS!$A13925,DATOS!$D$2:$D$20000,DATOS!$D13925,DATOS!$E$2:$E$20000,DATOS!$E13925,DATOS!$I$2:$I$20000,DATOS!$I13925,DATOS!$G$2:$G$20000,"OR")=0))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DATOS!$A$2:$A$20000,DATOS!$A13926,DATOS!$D$2:$D$20000,DATOS!$D13926,DATOS!$E$2:$E$20000,DATOS!$E13926,DATOS!$I$2:$I$20000,DATOS!$I13926,DATOS!$G$2:$G$20000,"EX")=0),0))))</f>
      </c>
      <c r="H13926">
        <f>IF(DATOS!$G13926&lt;&gt;"EX",0,--(COUNTIFS(DATOS!$A$2:$A$20000,DATOS!$A13926,DATOS!$D$2:$D$20000,DATOS!$D13926,DATOS!$E$2:$E$20000,DATOS!$E13926,DATOS!$I$2:$I$20000,DATOS!$I13926,DATOS!$G$2:$G$20000,"OR")=0))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DATOS!$A$2:$A$20000,DATOS!$A13927,DATOS!$D$2:$D$20000,DATOS!$D13927,DATOS!$E$2:$E$20000,DATOS!$E13927,DATOS!$I$2:$I$20000,DATOS!$I13927,DATOS!$G$2:$G$20000,"EX")=0),0))))</f>
      </c>
      <c r="H13927">
        <f>IF(DATOS!$G13927&lt;&gt;"EX",0,--(COUNTIFS(DATOS!$A$2:$A$20000,DATOS!$A13927,DATOS!$D$2:$D$20000,DATOS!$D13927,DATOS!$E$2:$E$20000,DATOS!$E13927,DATOS!$I$2:$I$20000,DATOS!$I13927,DATOS!$G$2:$G$20000,"OR")=0))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DATOS!$A$2:$A$20000,DATOS!$A13928,DATOS!$D$2:$D$20000,DATOS!$D13928,DATOS!$E$2:$E$20000,DATOS!$E13928,DATOS!$I$2:$I$20000,DATOS!$I13928,DATOS!$G$2:$G$20000,"EX")=0),0))))</f>
      </c>
      <c r="H13928">
        <f>IF(DATOS!$G13928&lt;&gt;"EX",0,--(COUNTIFS(DATOS!$A$2:$A$20000,DATOS!$A13928,DATOS!$D$2:$D$20000,DATOS!$D13928,DATOS!$E$2:$E$20000,DATOS!$E13928,DATOS!$I$2:$I$20000,DATOS!$I13928,DATOS!$G$2:$G$20000,"OR")=0))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DATOS!$A$2:$A$20000,DATOS!$A13929,DATOS!$D$2:$D$20000,DATOS!$D13929,DATOS!$E$2:$E$20000,DATOS!$E13929,DATOS!$I$2:$I$20000,DATOS!$I13929,DATOS!$G$2:$G$20000,"EX")=0),0))))</f>
      </c>
      <c r="H13929">
        <f>IF(DATOS!$G13929&lt;&gt;"EX",0,--(COUNTIFS(DATOS!$A$2:$A$20000,DATOS!$A13929,DATOS!$D$2:$D$20000,DATOS!$D13929,DATOS!$E$2:$E$20000,DATOS!$E13929,DATOS!$I$2:$I$20000,DATOS!$I13929,DATOS!$G$2:$G$20000,"OR")=0))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DATOS!$A$2:$A$20000,DATOS!$A13930,DATOS!$D$2:$D$20000,DATOS!$D13930,DATOS!$E$2:$E$20000,DATOS!$E13930,DATOS!$I$2:$I$20000,DATOS!$I13930,DATOS!$G$2:$G$20000,"EX")=0),0))))</f>
      </c>
      <c r="H13930">
        <f>IF(DATOS!$G13930&lt;&gt;"EX",0,--(COUNTIFS(DATOS!$A$2:$A$20000,DATOS!$A13930,DATOS!$D$2:$D$20000,DATOS!$D13930,DATOS!$E$2:$E$20000,DATOS!$E13930,DATOS!$I$2:$I$20000,DATOS!$I13930,DATOS!$G$2:$G$20000,"OR")=0))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DATOS!$A$2:$A$20000,DATOS!$A13931,DATOS!$D$2:$D$20000,DATOS!$D13931,DATOS!$E$2:$E$20000,DATOS!$E13931,DATOS!$I$2:$I$20000,DATOS!$I13931,DATOS!$G$2:$G$20000,"EX")=0),0))))</f>
      </c>
      <c r="H13931">
        <f>IF(DATOS!$G13931&lt;&gt;"EX",0,--(COUNTIFS(DATOS!$A$2:$A$20000,DATOS!$A13931,DATOS!$D$2:$D$20000,DATOS!$D13931,DATOS!$E$2:$E$20000,DATOS!$E13931,DATOS!$I$2:$I$20000,DATOS!$I13931,DATOS!$G$2:$G$20000,"OR")=0))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DATOS!$A$2:$A$20000,DATOS!$A13932,DATOS!$D$2:$D$20000,DATOS!$D13932,DATOS!$E$2:$E$20000,DATOS!$E13932,DATOS!$I$2:$I$20000,DATOS!$I13932,DATOS!$G$2:$G$20000,"EX")=0),0))))</f>
      </c>
      <c r="H13932">
        <f>IF(DATOS!$G13932&lt;&gt;"EX",0,--(COUNTIFS(DATOS!$A$2:$A$20000,DATOS!$A13932,DATOS!$D$2:$D$20000,DATOS!$D13932,DATOS!$E$2:$E$20000,DATOS!$E13932,DATOS!$I$2:$I$20000,DATOS!$I13932,DATOS!$G$2:$G$20000,"OR")=0))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DATOS!$A$2:$A$20000,DATOS!$A13933,DATOS!$D$2:$D$20000,DATOS!$D13933,DATOS!$E$2:$E$20000,DATOS!$E13933,DATOS!$I$2:$I$20000,DATOS!$I13933,DATOS!$G$2:$G$20000,"EX")=0),0))))</f>
      </c>
      <c r="H13933">
        <f>IF(DATOS!$G13933&lt;&gt;"EX",0,--(COUNTIFS(DATOS!$A$2:$A$20000,DATOS!$A13933,DATOS!$D$2:$D$20000,DATOS!$D13933,DATOS!$E$2:$E$20000,DATOS!$E13933,DATOS!$I$2:$I$20000,DATOS!$I13933,DATOS!$G$2:$G$20000,"OR")=0))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DATOS!$A$2:$A$20000,DATOS!$A13934,DATOS!$D$2:$D$20000,DATOS!$D13934,DATOS!$E$2:$E$20000,DATOS!$E13934,DATOS!$I$2:$I$20000,DATOS!$I13934,DATOS!$G$2:$G$20000,"EX")=0),0))))</f>
      </c>
      <c r="H13934">
        <f>IF(DATOS!$G13934&lt;&gt;"EX",0,--(COUNTIFS(DATOS!$A$2:$A$20000,DATOS!$A13934,DATOS!$D$2:$D$20000,DATOS!$D13934,DATOS!$E$2:$E$20000,DATOS!$E13934,DATOS!$I$2:$I$20000,DATOS!$I13934,DATOS!$G$2:$G$20000,"OR")=0))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DATOS!$A$2:$A$20000,DATOS!$A13935,DATOS!$D$2:$D$20000,DATOS!$D13935,DATOS!$E$2:$E$20000,DATOS!$E13935,DATOS!$I$2:$I$20000,DATOS!$I13935,DATOS!$G$2:$G$20000,"EX")=0),0))))</f>
      </c>
      <c r="H13935">
        <f>IF(DATOS!$G13935&lt;&gt;"EX",0,--(COUNTIFS(DATOS!$A$2:$A$20000,DATOS!$A13935,DATOS!$D$2:$D$20000,DATOS!$D13935,DATOS!$E$2:$E$20000,DATOS!$E13935,DATOS!$I$2:$I$20000,DATOS!$I13935,DATOS!$G$2:$G$20000,"OR")=0))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DATOS!$A$2:$A$20000,DATOS!$A13936,DATOS!$D$2:$D$20000,DATOS!$D13936,DATOS!$E$2:$E$20000,DATOS!$E13936,DATOS!$I$2:$I$20000,DATOS!$I13936,DATOS!$G$2:$G$20000,"EX")=0),0))))</f>
      </c>
      <c r="H13936">
        <f>IF(DATOS!$G13936&lt;&gt;"EX",0,--(COUNTIFS(DATOS!$A$2:$A$20000,DATOS!$A13936,DATOS!$D$2:$D$20000,DATOS!$D13936,DATOS!$E$2:$E$20000,DATOS!$E13936,DATOS!$I$2:$I$20000,DATOS!$I13936,DATOS!$G$2:$G$20000,"OR")=0))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DATOS!$A$2:$A$20000,DATOS!$A13937,DATOS!$D$2:$D$20000,DATOS!$D13937,DATOS!$E$2:$E$20000,DATOS!$E13937,DATOS!$I$2:$I$20000,DATOS!$I13937,DATOS!$G$2:$G$20000,"EX")=0),0))))</f>
      </c>
      <c r="H13937">
        <f>IF(DATOS!$G13937&lt;&gt;"EX",0,--(COUNTIFS(DATOS!$A$2:$A$20000,DATOS!$A13937,DATOS!$D$2:$D$20000,DATOS!$D13937,DATOS!$E$2:$E$20000,DATOS!$E13937,DATOS!$I$2:$I$20000,DATOS!$I13937,DATOS!$G$2:$G$20000,"OR")=0))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DATOS!$A$2:$A$20000,DATOS!$A13938,DATOS!$D$2:$D$20000,DATOS!$D13938,DATOS!$E$2:$E$20000,DATOS!$E13938,DATOS!$I$2:$I$20000,DATOS!$I13938,DATOS!$G$2:$G$20000,"EX")=0),0))))</f>
      </c>
      <c r="H13938">
        <f>IF(DATOS!$G13938&lt;&gt;"EX",0,--(COUNTIFS(DATOS!$A$2:$A$20000,DATOS!$A13938,DATOS!$D$2:$D$20000,DATOS!$D13938,DATOS!$E$2:$E$20000,DATOS!$E13938,DATOS!$I$2:$I$20000,DATOS!$I13938,DATOS!$G$2:$G$20000,"OR")=0))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DATOS!$A$2:$A$20000,DATOS!$A13939,DATOS!$D$2:$D$20000,DATOS!$D13939,DATOS!$E$2:$E$20000,DATOS!$E13939,DATOS!$I$2:$I$20000,DATOS!$I13939,DATOS!$G$2:$G$20000,"EX")=0),0))))</f>
      </c>
      <c r="H13939">
        <f>IF(DATOS!$G13939&lt;&gt;"EX",0,--(COUNTIFS(DATOS!$A$2:$A$20000,DATOS!$A13939,DATOS!$D$2:$D$20000,DATOS!$D13939,DATOS!$E$2:$E$20000,DATOS!$E13939,DATOS!$I$2:$I$20000,DATOS!$I13939,DATOS!$G$2:$G$20000,"OR")=0))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DATOS!$A$2:$A$20000,DATOS!$A13940,DATOS!$D$2:$D$20000,DATOS!$D13940,DATOS!$E$2:$E$20000,DATOS!$E13940,DATOS!$I$2:$I$20000,DATOS!$I13940,DATOS!$G$2:$G$20000,"EX")=0),0))))</f>
      </c>
      <c r="H13940">
        <f>IF(DATOS!$G13940&lt;&gt;"EX",0,--(COUNTIFS(DATOS!$A$2:$A$20000,DATOS!$A13940,DATOS!$D$2:$D$20000,DATOS!$D13940,DATOS!$E$2:$E$20000,DATOS!$E13940,DATOS!$I$2:$I$20000,DATOS!$I13940,DATOS!$G$2:$G$20000,"OR")=0))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DATOS!$A$2:$A$20000,DATOS!$A13941,DATOS!$D$2:$D$20000,DATOS!$D13941,DATOS!$E$2:$E$20000,DATOS!$E13941,DATOS!$I$2:$I$20000,DATOS!$I13941,DATOS!$G$2:$G$20000,"EX")=0),0))))</f>
      </c>
      <c r="H13941">
        <f>IF(DATOS!$G13941&lt;&gt;"EX",0,--(COUNTIFS(DATOS!$A$2:$A$20000,DATOS!$A13941,DATOS!$D$2:$D$20000,DATOS!$D13941,DATOS!$E$2:$E$20000,DATOS!$E13941,DATOS!$I$2:$I$20000,DATOS!$I13941,DATOS!$G$2:$G$20000,"OR")=0))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DATOS!$A$2:$A$20000,DATOS!$A13942,DATOS!$D$2:$D$20000,DATOS!$D13942,DATOS!$E$2:$E$20000,DATOS!$E13942,DATOS!$I$2:$I$20000,DATOS!$I13942,DATOS!$G$2:$G$20000,"EX")=0),0))))</f>
      </c>
      <c r="H13942">
        <f>IF(DATOS!$G13942&lt;&gt;"EX",0,--(COUNTIFS(DATOS!$A$2:$A$20000,DATOS!$A13942,DATOS!$D$2:$D$20000,DATOS!$D13942,DATOS!$E$2:$E$20000,DATOS!$E13942,DATOS!$I$2:$I$20000,DATOS!$I13942,DATOS!$G$2:$G$20000,"OR")=0))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DATOS!$A$2:$A$20000,DATOS!$A13943,DATOS!$D$2:$D$20000,DATOS!$D13943,DATOS!$E$2:$E$20000,DATOS!$E13943,DATOS!$I$2:$I$20000,DATOS!$I13943,DATOS!$G$2:$G$20000,"EX")=0),0))))</f>
      </c>
      <c r="H13943">
        <f>IF(DATOS!$G13943&lt;&gt;"EX",0,--(COUNTIFS(DATOS!$A$2:$A$20000,DATOS!$A13943,DATOS!$D$2:$D$20000,DATOS!$D13943,DATOS!$E$2:$E$20000,DATOS!$E13943,DATOS!$I$2:$I$20000,DATOS!$I13943,DATOS!$G$2:$G$20000,"OR")=0))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DATOS!$A$2:$A$20000,DATOS!$A13944,DATOS!$D$2:$D$20000,DATOS!$D13944,DATOS!$E$2:$E$20000,DATOS!$E13944,DATOS!$I$2:$I$20000,DATOS!$I13944,DATOS!$G$2:$G$20000,"EX")=0),0))))</f>
      </c>
      <c r="H13944">
        <f>IF(DATOS!$G13944&lt;&gt;"EX",0,--(COUNTIFS(DATOS!$A$2:$A$20000,DATOS!$A13944,DATOS!$D$2:$D$20000,DATOS!$D13944,DATOS!$E$2:$E$20000,DATOS!$E13944,DATOS!$I$2:$I$20000,DATOS!$I13944,DATOS!$G$2:$G$20000,"OR")=0))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DATOS!$A$2:$A$20000,DATOS!$A13945,DATOS!$D$2:$D$20000,DATOS!$D13945,DATOS!$E$2:$E$20000,DATOS!$E13945,DATOS!$I$2:$I$20000,DATOS!$I13945,DATOS!$G$2:$G$20000,"EX")=0),0))))</f>
      </c>
      <c r="H13945">
        <f>IF(DATOS!$G13945&lt;&gt;"EX",0,--(COUNTIFS(DATOS!$A$2:$A$20000,DATOS!$A13945,DATOS!$D$2:$D$20000,DATOS!$D13945,DATOS!$E$2:$E$20000,DATOS!$E13945,DATOS!$I$2:$I$20000,DATOS!$I13945,DATOS!$G$2:$G$20000,"OR")=0))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DATOS!$A$2:$A$20000,DATOS!$A13946,DATOS!$D$2:$D$20000,DATOS!$D13946,DATOS!$E$2:$E$20000,DATOS!$E13946,DATOS!$I$2:$I$20000,DATOS!$I13946,DATOS!$G$2:$G$20000,"EX")=0),0))))</f>
      </c>
      <c r="H13946">
        <f>IF(DATOS!$G13946&lt;&gt;"EX",0,--(COUNTIFS(DATOS!$A$2:$A$20000,DATOS!$A13946,DATOS!$D$2:$D$20000,DATOS!$D13946,DATOS!$E$2:$E$20000,DATOS!$E13946,DATOS!$I$2:$I$20000,DATOS!$I13946,DATOS!$G$2:$G$20000,"OR")=0))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DATOS!$A$2:$A$20000,DATOS!$A13947,DATOS!$D$2:$D$20000,DATOS!$D13947,DATOS!$E$2:$E$20000,DATOS!$E13947,DATOS!$I$2:$I$20000,DATOS!$I13947,DATOS!$G$2:$G$20000,"EX")=0),0))))</f>
      </c>
      <c r="H13947">
        <f>IF(DATOS!$G13947&lt;&gt;"EX",0,--(COUNTIFS(DATOS!$A$2:$A$20000,DATOS!$A13947,DATOS!$D$2:$D$20000,DATOS!$D13947,DATOS!$E$2:$E$20000,DATOS!$E13947,DATOS!$I$2:$I$20000,DATOS!$I13947,DATOS!$G$2:$G$20000,"OR")=0))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DATOS!$A$2:$A$20000,DATOS!$A13948,DATOS!$D$2:$D$20000,DATOS!$D13948,DATOS!$E$2:$E$20000,DATOS!$E13948,DATOS!$I$2:$I$20000,DATOS!$I13948,DATOS!$G$2:$G$20000,"EX")=0),0))))</f>
      </c>
      <c r="H13948">
        <f>IF(DATOS!$G13948&lt;&gt;"EX",0,--(COUNTIFS(DATOS!$A$2:$A$20000,DATOS!$A13948,DATOS!$D$2:$D$20000,DATOS!$D13948,DATOS!$E$2:$E$20000,DATOS!$E13948,DATOS!$I$2:$I$20000,DATOS!$I13948,DATOS!$G$2:$G$20000,"OR")=0))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DATOS!$A$2:$A$20000,DATOS!$A13949,DATOS!$D$2:$D$20000,DATOS!$D13949,DATOS!$E$2:$E$20000,DATOS!$E13949,DATOS!$I$2:$I$20000,DATOS!$I13949,DATOS!$G$2:$G$20000,"EX")=0),0))))</f>
      </c>
      <c r="H13949">
        <f>IF(DATOS!$G13949&lt;&gt;"EX",0,--(COUNTIFS(DATOS!$A$2:$A$20000,DATOS!$A13949,DATOS!$D$2:$D$20000,DATOS!$D13949,DATOS!$E$2:$E$20000,DATOS!$E13949,DATOS!$I$2:$I$20000,DATOS!$I13949,DATOS!$G$2:$G$20000,"OR")=0))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DATOS!$A$2:$A$20000,DATOS!$A13950,DATOS!$D$2:$D$20000,DATOS!$D13950,DATOS!$E$2:$E$20000,DATOS!$E13950,DATOS!$I$2:$I$20000,DATOS!$I13950,DATOS!$G$2:$G$20000,"EX")=0),0))))</f>
      </c>
      <c r="H13950">
        <f>IF(DATOS!$G13950&lt;&gt;"EX",0,--(COUNTIFS(DATOS!$A$2:$A$20000,DATOS!$A13950,DATOS!$D$2:$D$20000,DATOS!$D13950,DATOS!$E$2:$E$20000,DATOS!$E13950,DATOS!$I$2:$I$20000,DATOS!$I13950,DATOS!$G$2:$G$20000,"OR")=0))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DATOS!$A$2:$A$20000,DATOS!$A13951,DATOS!$D$2:$D$20000,DATOS!$D13951,DATOS!$E$2:$E$20000,DATOS!$E13951,DATOS!$I$2:$I$20000,DATOS!$I13951,DATOS!$G$2:$G$20000,"EX")=0),0))))</f>
      </c>
      <c r="H13951">
        <f>IF(DATOS!$G13951&lt;&gt;"EX",0,--(COUNTIFS(DATOS!$A$2:$A$20000,DATOS!$A13951,DATOS!$D$2:$D$20000,DATOS!$D13951,DATOS!$E$2:$E$20000,DATOS!$E13951,DATOS!$I$2:$I$20000,DATOS!$I13951,DATOS!$G$2:$G$20000,"OR")=0))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DATOS!$A$2:$A$20000,DATOS!$A13952,DATOS!$D$2:$D$20000,DATOS!$D13952,DATOS!$E$2:$E$20000,DATOS!$E13952,DATOS!$I$2:$I$20000,DATOS!$I13952,DATOS!$G$2:$G$20000,"EX")=0),0))))</f>
      </c>
      <c r="H13952">
        <f>IF(DATOS!$G13952&lt;&gt;"EX",0,--(COUNTIFS(DATOS!$A$2:$A$20000,DATOS!$A13952,DATOS!$D$2:$D$20000,DATOS!$D13952,DATOS!$E$2:$E$20000,DATOS!$E13952,DATOS!$I$2:$I$20000,DATOS!$I13952,DATOS!$G$2:$G$20000,"OR")=0))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DATOS!$A$2:$A$20000,DATOS!$A13953,DATOS!$D$2:$D$20000,DATOS!$D13953,DATOS!$E$2:$E$20000,DATOS!$E13953,DATOS!$I$2:$I$20000,DATOS!$I13953,DATOS!$G$2:$G$20000,"EX")=0),0))))</f>
      </c>
      <c r="H13953">
        <f>IF(DATOS!$G13953&lt;&gt;"EX",0,--(COUNTIFS(DATOS!$A$2:$A$20000,DATOS!$A13953,DATOS!$D$2:$D$20000,DATOS!$D13953,DATOS!$E$2:$E$20000,DATOS!$E13953,DATOS!$I$2:$I$20000,DATOS!$I13953,DATOS!$G$2:$G$20000,"OR")=0))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DATOS!$A$2:$A$20000,DATOS!$A13954,DATOS!$D$2:$D$20000,DATOS!$D13954,DATOS!$E$2:$E$20000,DATOS!$E13954,DATOS!$I$2:$I$20000,DATOS!$I13954,DATOS!$G$2:$G$20000,"EX")=0),0))))</f>
      </c>
      <c r="H13954">
        <f>IF(DATOS!$G13954&lt;&gt;"EX",0,--(COUNTIFS(DATOS!$A$2:$A$20000,DATOS!$A13954,DATOS!$D$2:$D$20000,DATOS!$D13954,DATOS!$E$2:$E$20000,DATOS!$E13954,DATOS!$I$2:$I$20000,DATOS!$I13954,DATOS!$G$2:$G$20000,"OR")=0))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DATOS!$A$2:$A$20000,DATOS!$A13955,DATOS!$D$2:$D$20000,DATOS!$D13955,DATOS!$E$2:$E$20000,DATOS!$E13955,DATOS!$I$2:$I$20000,DATOS!$I13955,DATOS!$G$2:$G$20000,"EX")=0),0))))</f>
      </c>
      <c r="H13955">
        <f>IF(DATOS!$G13955&lt;&gt;"EX",0,--(COUNTIFS(DATOS!$A$2:$A$20000,DATOS!$A13955,DATOS!$D$2:$D$20000,DATOS!$D13955,DATOS!$E$2:$E$20000,DATOS!$E13955,DATOS!$I$2:$I$20000,DATOS!$I13955,DATOS!$G$2:$G$20000,"OR")=0))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DATOS!$A$2:$A$20000,DATOS!$A13956,DATOS!$D$2:$D$20000,DATOS!$D13956,DATOS!$E$2:$E$20000,DATOS!$E13956,DATOS!$I$2:$I$20000,DATOS!$I13956,DATOS!$G$2:$G$20000,"EX")=0),0))))</f>
      </c>
      <c r="H13956">
        <f>IF(DATOS!$G13956&lt;&gt;"EX",0,--(COUNTIFS(DATOS!$A$2:$A$20000,DATOS!$A13956,DATOS!$D$2:$D$20000,DATOS!$D13956,DATOS!$E$2:$E$20000,DATOS!$E13956,DATOS!$I$2:$I$20000,DATOS!$I13956,DATOS!$G$2:$G$20000,"OR")=0))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DATOS!$A$2:$A$20000,DATOS!$A13957,DATOS!$D$2:$D$20000,DATOS!$D13957,DATOS!$E$2:$E$20000,DATOS!$E13957,DATOS!$I$2:$I$20000,DATOS!$I13957,DATOS!$G$2:$G$20000,"EX")=0),0))))</f>
      </c>
      <c r="H13957">
        <f>IF(DATOS!$G13957&lt;&gt;"EX",0,--(COUNTIFS(DATOS!$A$2:$A$20000,DATOS!$A13957,DATOS!$D$2:$D$20000,DATOS!$D13957,DATOS!$E$2:$E$20000,DATOS!$E13957,DATOS!$I$2:$I$20000,DATOS!$I13957,DATOS!$G$2:$G$20000,"OR")=0))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DATOS!$A$2:$A$20000,DATOS!$A13958,DATOS!$D$2:$D$20000,DATOS!$D13958,DATOS!$E$2:$E$20000,DATOS!$E13958,DATOS!$I$2:$I$20000,DATOS!$I13958,DATOS!$G$2:$G$20000,"EX")=0),0))))</f>
      </c>
      <c r="H13958">
        <f>IF(DATOS!$G13958&lt;&gt;"EX",0,--(COUNTIFS(DATOS!$A$2:$A$20000,DATOS!$A13958,DATOS!$D$2:$D$20000,DATOS!$D13958,DATOS!$E$2:$E$20000,DATOS!$E13958,DATOS!$I$2:$I$20000,DATOS!$I13958,DATOS!$G$2:$G$20000,"OR")=0))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DATOS!$A$2:$A$20000,DATOS!$A13959,DATOS!$D$2:$D$20000,DATOS!$D13959,DATOS!$E$2:$E$20000,DATOS!$E13959,DATOS!$I$2:$I$20000,DATOS!$I13959,DATOS!$G$2:$G$20000,"EX")=0),0))))</f>
      </c>
      <c r="H13959">
        <f>IF(DATOS!$G13959&lt;&gt;"EX",0,--(COUNTIFS(DATOS!$A$2:$A$20000,DATOS!$A13959,DATOS!$D$2:$D$20000,DATOS!$D13959,DATOS!$E$2:$E$20000,DATOS!$E13959,DATOS!$I$2:$I$20000,DATOS!$I13959,DATOS!$G$2:$G$20000,"OR")=0))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DATOS!$A$2:$A$20000,DATOS!$A13960,DATOS!$D$2:$D$20000,DATOS!$D13960,DATOS!$E$2:$E$20000,DATOS!$E13960,DATOS!$I$2:$I$20000,DATOS!$I13960,DATOS!$G$2:$G$20000,"EX")=0),0))))</f>
      </c>
      <c r="H13960">
        <f>IF(DATOS!$G13960&lt;&gt;"EX",0,--(COUNTIFS(DATOS!$A$2:$A$20000,DATOS!$A13960,DATOS!$D$2:$D$20000,DATOS!$D13960,DATOS!$E$2:$E$20000,DATOS!$E13960,DATOS!$I$2:$I$20000,DATOS!$I13960,DATOS!$G$2:$G$20000,"OR")=0))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DATOS!$A$2:$A$20000,DATOS!$A13961,DATOS!$D$2:$D$20000,DATOS!$D13961,DATOS!$E$2:$E$20000,DATOS!$E13961,DATOS!$I$2:$I$20000,DATOS!$I13961,DATOS!$G$2:$G$20000,"EX")=0),0))))</f>
      </c>
      <c r="H13961">
        <f>IF(DATOS!$G13961&lt;&gt;"EX",0,--(COUNTIFS(DATOS!$A$2:$A$20000,DATOS!$A13961,DATOS!$D$2:$D$20000,DATOS!$D13961,DATOS!$E$2:$E$20000,DATOS!$E13961,DATOS!$I$2:$I$20000,DATOS!$I13961,DATOS!$G$2:$G$20000,"OR")=0))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DATOS!$A$2:$A$20000,DATOS!$A13962,DATOS!$D$2:$D$20000,DATOS!$D13962,DATOS!$E$2:$E$20000,DATOS!$E13962,DATOS!$I$2:$I$20000,DATOS!$I13962,DATOS!$G$2:$G$20000,"EX")=0),0))))</f>
      </c>
      <c r="H13962">
        <f>IF(DATOS!$G13962&lt;&gt;"EX",0,--(COUNTIFS(DATOS!$A$2:$A$20000,DATOS!$A13962,DATOS!$D$2:$D$20000,DATOS!$D13962,DATOS!$E$2:$E$20000,DATOS!$E13962,DATOS!$I$2:$I$20000,DATOS!$I13962,DATOS!$G$2:$G$20000,"OR")=0))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DATOS!$A$2:$A$20000,DATOS!$A13963,DATOS!$D$2:$D$20000,DATOS!$D13963,DATOS!$E$2:$E$20000,DATOS!$E13963,DATOS!$I$2:$I$20000,DATOS!$I13963,DATOS!$G$2:$G$20000,"EX")=0),0))))</f>
      </c>
      <c r="H13963">
        <f>IF(DATOS!$G13963&lt;&gt;"EX",0,--(COUNTIFS(DATOS!$A$2:$A$20000,DATOS!$A13963,DATOS!$D$2:$D$20000,DATOS!$D13963,DATOS!$E$2:$E$20000,DATOS!$E13963,DATOS!$I$2:$I$20000,DATOS!$I13963,DATOS!$G$2:$G$20000,"OR")=0))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DATOS!$A$2:$A$20000,DATOS!$A13964,DATOS!$D$2:$D$20000,DATOS!$D13964,DATOS!$E$2:$E$20000,DATOS!$E13964,DATOS!$I$2:$I$20000,DATOS!$I13964,DATOS!$G$2:$G$20000,"EX")=0),0))))</f>
      </c>
      <c r="H13964">
        <f>IF(DATOS!$G13964&lt;&gt;"EX",0,--(COUNTIFS(DATOS!$A$2:$A$20000,DATOS!$A13964,DATOS!$D$2:$D$20000,DATOS!$D13964,DATOS!$E$2:$E$20000,DATOS!$E13964,DATOS!$I$2:$I$20000,DATOS!$I13964,DATOS!$G$2:$G$20000,"OR")=0))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DATOS!$A$2:$A$20000,DATOS!$A13965,DATOS!$D$2:$D$20000,DATOS!$D13965,DATOS!$E$2:$E$20000,DATOS!$E13965,DATOS!$I$2:$I$20000,DATOS!$I13965,DATOS!$G$2:$G$20000,"EX")=0),0))))</f>
      </c>
      <c r="H13965">
        <f>IF(DATOS!$G13965&lt;&gt;"EX",0,--(COUNTIFS(DATOS!$A$2:$A$20000,DATOS!$A13965,DATOS!$D$2:$D$20000,DATOS!$D13965,DATOS!$E$2:$E$20000,DATOS!$E13965,DATOS!$I$2:$I$20000,DATOS!$I13965,DATOS!$G$2:$G$20000,"OR")=0))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DATOS!$A$2:$A$20000,DATOS!$A13966,DATOS!$D$2:$D$20000,DATOS!$D13966,DATOS!$E$2:$E$20000,DATOS!$E13966,DATOS!$I$2:$I$20000,DATOS!$I13966,DATOS!$G$2:$G$20000,"EX")=0),0))))</f>
      </c>
      <c r="H13966">
        <f>IF(DATOS!$G13966&lt;&gt;"EX",0,--(COUNTIFS(DATOS!$A$2:$A$20000,DATOS!$A13966,DATOS!$D$2:$D$20000,DATOS!$D13966,DATOS!$E$2:$E$20000,DATOS!$E13966,DATOS!$I$2:$I$20000,DATOS!$I13966,DATOS!$G$2:$G$20000,"OR")=0))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DATOS!$A$2:$A$20000,DATOS!$A13967,DATOS!$D$2:$D$20000,DATOS!$D13967,DATOS!$E$2:$E$20000,DATOS!$E13967,DATOS!$I$2:$I$20000,DATOS!$I13967,DATOS!$G$2:$G$20000,"EX")=0),0))))</f>
      </c>
      <c r="H13967">
        <f>IF(DATOS!$G13967&lt;&gt;"EX",0,--(COUNTIFS(DATOS!$A$2:$A$20000,DATOS!$A13967,DATOS!$D$2:$D$20000,DATOS!$D13967,DATOS!$E$2:$E$20000,DATOS!$E13967,DATOS!$I$2:$I$20000,DATOS!$I13967,DATOS!$G$2:$G$20000,"OR")=0))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DATOS!$A$2:$A$20000,DATOS!$A13968,DATOS!$D$2:$D$20000,DATOS!$D13968,DATOS!$E$2:$E$20000,DATOS!$E13968,DATOS!$I$2:$I$20000,DATOS!$I13968,DATOS!$G$2:$G$20000,"EX")=0),0))))</f>
      </c>
      <c r="H13968">
        <f>IF(DATOS!$G13968&lt;&gt;"EX",0,--(COUNTIFS(DATOS!$A$2:$A$20000,DATOS!$A13968,DATOS!$D$2:$D$20000,DATOS!$D13968,DATOS!$E$2:$E$20000,DATOS!$E13968,DATOS!$I$2:$I$20000,DATOS!$I13968,DATOS!$G$2:$G$20000,"OR")=0))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DATOS!$A$2:$A$20000,DATOS!$A13969,DATOS!$D$2:$D$20000,DATOS!$D13969,DATOS!$E$2:$E$20000,DATOS!$E13969,DATOS!$I$2:$I$20000,DATOS!$I13969,DATOS!$G$2:$G$20000,"EX")=0),0))))</f>
      </c>
      <c r="H13969">
        <f>IF(DATOS!$G13969&lt;&gt;"EX",0,--(COUNTIFS(DATOS!$A$2:$A$20000,DATOS!$A13969,DATOS!$D$2:$D$20000,DATOS!$D13969,DATOS!$E$2:$E$20000,DATOS!$E13969,DATOS!$I$2:$I$20000,DATOS!$I13969,DATOS!$G$2:$G$20000,"OR")=0))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DATOS!$A$2:$A$20000,DATOS!$A13970,DATOS!$D$2:$D$20000,DATOS!$D13970,DATOS!$E$2:$E$20000,DATOS!$E13970,DATOS!$I$2:$I$20000,DATOS!$I13970,DATOS!$G$2:$G$20000,"EX")=0),0))))</f>
      </c>
      <c r="H13970">
        <f>IF(DATOS!$G13970&lt;&gt;"EX",0,--(COUNTIFS(DATOS!$A$2:$A$20000,DATOS!$A13970,DATOS!$D$2:$D$20000,DATOS!$D13970,DATOS!$E$2:$E$20000,DATOS!$E13970,DATOS!$I$2:$I$20000,DATOS!$I13970,DATOS!$G$2:$G$20000,"OR")=0))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DATOS!$A$2:$A$20000,DATOS!$A13971,DATOS!$D$2:$D$20000,DATOS!$D13971,DATOS!$E$2:$E$20000,DATOS!$E13971,DATOS!$I$2:$I$20000,DATOS!$I13971,DATOS!$G$2:$G$20000,"EX")=0),0))))</f>
      </c>
      <c r="H13971">
        <f>IF(DATOS!$G13971&lt;&gt;"EX",0,--(COUNTIFS(DATOS!$A$2:$A$20000,DATOS!$A13971,DATOS!$D$2:$D$20000,DATOS!$D13971,DATOS!$E$2:$E$20000,DATOS!$E13971,DATOS!$I$2:$I$20000,DATOS!$I13971,DATOS!$G$2:$G$20000,"OR")=0))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DATOS!$A$2:$A$20000,DATOS!$A13972,DATOS!$D$2:$D$20000,DATOS!$D13972,DATOS!$E$2:$E$20000,DATOS!$E13972,DATOS!$I$2:$I$20000,DATOS!$I13972,DATOS!$G$2:$G$20000,"EX")=0),0))))</f>
      </c>
      <c r="H13972">
        <f>IF(DATOS!$G13972&lt;&gt;"EX",0,--(COUNTIFS(DATOS!$A$2:$A$20000,DATOS!$A13972,DATOS!$D$2:$D$20000,DATOS!$D13972,DATOS!$E$2:$E$20000,DATOS!$E13972,DATOS!$I$2:$I$20000,DATOS!$I13972,DATOS!$G$2:$G$20000,"OR")=0))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DATOS!$A$2:$A$20000,DATOS!$A13973,DATOS!$D$2:$D$20000,DATOS!$D13973,DATOS!$E$2:$E$20000,DATOS!$E13973,DATOS!$I$2:$I$20000,DATOS!$I13973,DATOS!$G$2:$G$20000,"EX")=0),0))))</f>
      </c>
      <c r="H13973">
        <f>IF(DATOS!$G13973&lt;&gt;"EX",0,--(COUNTIFS(DATOS!$A$2:$A$20000,DATOS!$A13973,DATOS!$D$2:$D$20000,DATOS!$D13973,DATOS!$E$2:$E$20000,DATOS!$E13973,DATOS!$I$2:$I$20000,DATOS!$I13973,DATOS!$G$2:$G$20000,"OR")=0))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DATOS!$A$2:$A$20000,DATOS!$A13974,DATOS!$D$2:$D$20000,DATOS!$D13974,DATOS!$E$2:$E$20000,DATOS!$E13974,DATOS!$I$2:$I$20000,DATOS!$I13974,DATOS!$G$2:$G$20000,"EX")=0),0))))</f>
      </c>
      <c r="H13974">
        <f>IF(DATOS!$G13974&lt;&gt;"EX",0,--(COUNTIFS(DATOS!$A$2:$A$20000,DATOS!$A13974,DATOS!$D$2:$D$20000,DATOS!$D13974,DATOS!$E$2:$E$20000,DATOS!$E13974,DATOS!$I$2:$I$20000,DATOS!$I13974,DATOS!$G$2:$G$20000,"OR")=0))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DATOS!$A$2:$A$20000,DATOS!$A13975,DATOS!$D$2:$D$20000,DATOS!$D13975,DATOS!$E$2:$E$20000,DATOS!$E13975,DATOS!$I$2:$I$20000,DATOS!$I13975,DATOS!$G$2:$G$20000,"EX")=0),0))))</f>
      </c>
      <c r="H13975">
        <f>IF(DATOS!$G13975&lt;&gt;"EX",0,--(COUNTIFS(DATOS!$A$2:$A$20000,DATOS!$A13975,DATOS!$D$2:$D$20000,DATOS!$D13975,DATOS!$E$2:$E$20000,DATOS!$E13975,DATOS!$I$2:$I$20000,DATOS!$I13975,DATOS!$G$2:$G$20000,"OR")=0))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DATOS!$A$2:$A$20000,DATOS!$A13976,DATOS!$D$2:$D$20000,DATOS!$D13976,DATOS!$E$2:$E$20000,DATOS!$E13976,DATOS!$I$2:$I$20000,DATOS!$I13976,DATOS!$G$2:$G$20000,"EX")=0),0))))</f>
      </c>
      <c r="H13976">
        <f>IF(DATOS!$G13976&lt;&gt;"EX",0,--(COUNTIFS(DATOS!$A$2:$A$20000,DATOS!$A13976,DATOS!$D$2:$D$20000,DATOS!$D13976,DATOS!$E$2:$E$20000,DATOS!$E13976,DATOS!$I$2:$I$20000,DATOS!$I13976,DATOS!$G$2:$G$20000,"OR")=0))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DATOS!$A$2:$A$20000,DATOS!$A13977,DATOS!$D$2:$D$20000,DATOS!$D13977,DATOS!$E$2:$E$20000,DATOS!$E13977,DATOS!$I$2:$I$20000,DATOS!$I13977,DATOS!$G$2:$G$20000,"EX")=0),0))))</f>
      </c>
      <c r="H13977">
        <f>IF(DATOS!$G13977&lt;&gt;"EX",0,--(COUNTIFS(DATOS!$A$2:$A$20000,DATOS!$A13977,DATOS!$D$2:$D$20000,DATOS!$D13977,DATOS!$E$2:$E$20000,DATOS!$E13977,DATOS!$I$2:$I$20000,DATOS!$I13977,DATOS!$G$2:$G$20000,"OR")=0))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DATOS!$A$2:$A$20000,DATOS!$A13978,DATOS!$D$2:$D$20000,DATOS!$D13978,DATOS!$E$2:$E$20000,DATOS!$E13978,DATOS!$I$2:$I$20000,DATOS!$I13978,DATOS!$G$2:$G$20000,"EX")=0),0))))</f>
      </c>
      <c r="H13978">
        <f>IF(DATOS!$G13978&lt;&gt;"EX",0,--(COUNTIFS(DATOS!$A$2:$A$20000,DATOS!$A13978,DATOS!$D$2:$D$20000,DATOS!$D13978,DATOS!$E$2:$E$20000,DATOS!$E13978,DATOS!$I$2:$I$20000,DATOS!$I13978,DATOS!$G$2:$G$20000,"OR")=0))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DATOS!$A$2:$A$20000,DATOS!$A13979,DATOS!$D$2:$D$20000,DATOS!$D13979,DATOS!$E$2:$E$20000,DATOS!$E13979,DATOS!$I$2:$I$20000,DATOS!$I13979,DATOS!$G$2:$G$20000,"EX")=0),0))))</f>
      </c>
      <c r="H13979">
        <f>IF(DATOS!$G13979&lt;&gt;"EX",0,--(COUNTIFS(DATOS!$A$2:$A$20000,DATOS!$A13979,DATOS!$D$2:$D$20000,DATOS!$D13979,DATOS!$E$2:$E$20000,DATOS!$E13979,DATOS!$I$2:$I$20000,DATOS!$I13979,DATOS!$G$2:$G$20000,"OR")=0))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DATOS!$A$2:$A$20000,DATOS!$A13980,DATOS!$D$2:$D$20000,DATOS!$D13980,DATOS!$E$2:$E$20000,DATOS!$E13980,DATOS!$I$2:$I$20000,DATOS!$I13980,DATOS!$G$2:$G$20000,"EX")=0),0))))</f>
      </c>
      <c r="H13980">
        <f>IF(DATOS!$G13980&lt;&gt;"EX",0,--(COUNTIFS(DATOS!$A$2:$A$20000,DATOS!$A13980,DATOS!$D$2:$D$20000,DATOS!$D13980,DATOS!$E$2:$E$20000,DATOS!$E13980,DATOS!$I$2:$I$20000,DATOS!$I13980,DATOS!$G$2:$G$20000,"OR")=0))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DATOS!$A$2:$A$20000,DATOS!$A13981,DATOS!$D$2:$D$20000,DATOS!$D13981,DATOS!$E$2:$E$20000,DATOS!$E13981,DATOS!$I$2:$I$20000,DATOS!$I13981,DATOS!$G$2:$G$20000,"EX")=0),0))))</f>
      </c>
      <c r="H13981">
        <f>IF(DATOS!$G13981&lt;&gt;"EX",0,--(COUNTIFS(DATOS!$A$2:$A$20000,DATOS!$A13981,DATOS!$D$2:$D$20000,DATOS!$D13981,DATOS!$E$2:$E$20000,DATOS!$E13981,DATOS!$I$2:$I$20000,DATOS!$I13981,DATOS!$G$2:$G$20000,"OR")=0))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DATOS!$A$2:$A$20000,DATOS!$A13982,DATOS!$D$2:$D$20000,DATOS!$D13982,DATOS!$E$2:$E$20000,DATOS!$E13982,DATOS!$I$2:$I$20000,DATOS!$I13982,DATOS!$G$2:$G$20000,"EX")=0),0))))</f>
      </c>
      <c r="H13982">
        <f>IF(DATOS!$G13982&lt;&gt;"EX",0,--(COUNTIFS(DATOS!$A$2:$A$20000,DATOS!$A13982,DATOS!$D$2:$D$20000,DATOS!$D13982,DATOS!$E$2:$E$20000,DATOS!$E13982,DATOS!$I$2:$I$20000,DATOS!$I13982,DATOS!$G$2:$G$20000,"OR")=0))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DATOS!$A$2:$A$20000,DATOS!$A13983,DATOS!$D$2:$D$20000,DATOS!$D13983,DATOS!$E$2:$E$20000,DATOS!$E13983,DATOS!$I$2:$I$20000,DATOS!$I13983,DATOS!$G$2:$G$20000,"EX")=0),0))))</f>
      </c>
      <c r="H13983">
        <f>IF(DATOS!$G13983&lt;&gt;"EX",0,--(COUNTIFS(DATOS!$A$2:$A$20000,DATOS!$A13983,DATOS!$D$2:$D$20000,DATOS!$D13983,DATOS!$E$2:$E$20000,DATOS!$E13983,DATOS!$I$2:$I$20000,DATOS!$I13983,DATOS!$G$2:$G$20000,"OR")=0))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DATOS!$A$2:$A$20000,DATOS!$A13984,DATOS!$D$2:$D$20000,DATOS!$D13984,DATOS!$E$2:$E$20000,DATOS!$E13984,DATOS!$I$2:$I$20000,DATOS!$I13984,DATOS!$G$2:$G$20000,"EX")=0),0))))</f>
      </c>
      <c r="H13984">
        <f>IF(DATOS!$G13984&lt;&gt;"EX",0,--(COUNTIFS(DATOS!$A$2:$A$20000,DATOS!$A13984,DATOS!$D$2:$D$20000,DATOS!$D13984,DATOS!$E$2:$E$20000,DATOS!$E13984,DATOS!$I$2:$I$20000,DATOS!$I13984,DATOS!$G$2:$G$20000,"OR")=0))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DATOS!$A$2:$A$20000,DATOS!$A13985,DATOS!$D$2:$D$20000,DATOS!$D13985,DATOS!$E$2:$E$20000,DATOS!$E13985,DATOS!$I$2:$I$20000,DATOS!$I13985,DATOS!$G$2:$G$20000,"EX")=0),0))))</f>
      </c>
      <c r="H13985">
        <f>IF(DATOS!$G13985&lt;&gt;"EX",0,--(COUNTIFS(DATOS!$A$2:$A$20000,DATOS!$A13985,DATOS!$D$2:$D$20000,DATOS!$D13985,DATOS!$E$2:$E$20000,DATOS!$E13985,DATOS!$I$2:$I$20000,DATOS!$I13985,DATOS!$G$2:$G$20000,"OR")=0))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DATOS!$A$2:$A$20000,DATOS!$A13986,DATOS!$D$2:$D$20000,DATOS!$D13986,DATOS!$E$2:$E$20000,DATOS!$E13986,DATOS!$I$2:$I$20000,DATOS!$I13986,DATOS!$G$2:$G$20000,"EX")=0),0))))</f>
      </c>
      <c r="H13986">
        <f>IF(DATOS!$G13986&lt;&gt;"EX",0,--(COUNTIFS(DATOS!$A$2:$A$20000,DATOS!$A13986,DATOS!$D$2:$D$20000,DATOS!$D13986,DATOS!$E$2:$E$20000,DATOS!$E13986,DATOS!$I$2:$I$20000,DATOS!$I13986,DATOS!$G$2:$G$20000,"OR")=0))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DATOS!$A$2:$A$20000,DATOS!$A13987,DATOS!$D$2:$D$20000,DATOS!$D13987,DATOS!$E$2:$E$20000,DATOS!$E13987,DATOS!$I$2:$I$20000,DATOS!$I13987,DATOS!$G$2:$G$20000,"EX")=0),0))))</f>
      </c>
      <c r="H13987">
        <f>IF(DATOS!$G13987&lt;&gt;"EX",0,--(COUNTIFS(DATOS!$A$2:$A$20000,DATOS!$A13987,DATOS!$D$2:$D$20000,DATOS!$D13987,DATOS!$E$2:$E$20000,DATOS!$E13987,DATOS!$I$2:$I$20000,DATOS!$I13987,DATOS!$G$2:$G$20000,"OR")=0))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DATOS!$A$2:$A$20000,DATOS!$A13988,DATOS!$D$2:$D$20000,DATOS!$D13988,DATOS!$E$2:$E$20000,DATOS!$E13988,DATOS!$I$2:$I$20000,DATOS!$I13988,DATOS!$G$2:$G$20000,"EX")=0),0))))</f>
      </c>
      <c r="H13988">
        <f>IF(DATOS!$G13988&lt;&gt;"EX",0,--(COUNTIFS(DATOS!$A$2:$A$20000,DATOS!$A13988,DATOS!$D$2:$D$20000,DATOS!$D13988,DATOS!$E$2:$E$20000,DATOS!$E13988,DATOS!$I$2:$I$20000,DATOS!$I13988,DATOS!$G$2:$G$20000,"OR")=0))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DATOS!$A$2:$A$20000,DATOS!$A13989,DATOS!$D$2:$D$20000,DATOS!$D13989,DATOS!$E$2:$E$20000,DATOS!$E13989,DATOS!$I$2:$I$20000,DATOS!$I13989,DATOS!$G$2:$G$20000,"EX")=0),0))))</f>
      </c>
      <c r="H13989">
        <f>IF(DATOS!$G13989&lt;&gt;"EX",0,--(COUNTIFS(DATOS!$A$2:$A$20000,DATOS!$A13989,DATOS!$D$2:$D$20000,DATOS!$D13989,DATOS!$E$2:$E$20000,DATOS!$E13989,DATOS!$I$2:$I$20000,DATOS!$I13989,DATOS!$G$2:$G$20000,"OR")=0))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DATOS!$A$2:$A$20000,DATOS!$A13990,DATOS!$D$2:$D$20000,DATOS!$D13990,DATOS!$E$2:$E$20000,DATOS!$E13990,DATOS!$I$2:$I$20000,DATOS!$I13990,DATOS!$G$2:$G$20000,"EX")=0),0))))</f>
      </c>
      <c r="H13990">
        <f>IF(DATOS!$G13990&lt;&gt;"EX",0,--(COUNTIFS(DATOS!$A$2:$A$20000,DATOS!$A13990,DATOS!$D$2:$D$20000,DATOS!$D13990,DATOS!$E$2:$E$20000,DATOS!$E13990,DATOS!$I$2:$I$20000,DATOS!$I13990,DATOS!$G$2:$G$20000,"OR")=0))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DATOS!$A$2:$A$20000,DATOS!$A13991,DATOS!$D$2:$D$20000,DATOS!$D13991,DATOS!$E$2:$E$20000,DATOS!$E13991,DATOS!$I$2:$I$20000,DATOS!$I13991,DATOS!$G$2:$G$20000,"EX")=0),0))))</f>
      </c>
      <c r="H13991">
        <f>IF(DATOS!$G13991&lt;&gt;"EX",0,--(COUNTIFS(DATOS!$A$2:$A$20000,DATOS!$A13991,DATOS!$D$2:$D$20000,DATOS!$D13991,DATOS!$E$2:$E$20000,DATOS!$E13991,DATOS!$I$2:$I$20000,DATOS!$I13991,DATOS!$G$2:$G$20000,"OR")=0))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DATOS!$A$2:$A$20000,DATOS!$A13992,DATOS!$D$2:$D$20000,DATOS!$D13992,DATOS!$E$2:$E$20000,DATOS!$E13992,DATOS!$I$2:$I$20000,DATOS!$I13992,DATOS!$G$2:$G$20000,"EX")=0),0))))</f>
      </c>
      <c r="H13992">
        <f>IF(DATOS!$G13992&lt;&gt;"EX",0,--(COUNTIFS(DATOS!$A$2:$A$20000,DATOS!$A13992,DATOS!$D$2:$D$20000,DATOS!$D13992,DATOS!$E$2:$E$20000,DATOS!$E13992,DATOS!$I$2:$I$20000,DATOS!$I13992,DATOS!$G$2:$G$20000,"OR")=0))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DATOS!$A$2:$A$20000,DATOS!$A13993,DATOS!$D$2:$D$20000,DATOS!$D13993,DATOS!$E$2:$E$20000,DATOS!$E13993,DATOS!$I$2:$I$20000,DATOS!$I13993,DATOS!$G$2:$G$20000,"EX")=0),0))))</f>
      </c>
      <c r="H13993">
        <f>IF(DATOS!$G13993&lt;&gt;"EX",0,--(COUNTIFS(DATOS!$A$2:$A$20000,DATOS!$A13993,DATOS!$D$2:$D$20000,DATOS!$D13993,DATOS!$E$2:$E$20000,DATOS!$E13993,DATOS!$I$2:$I$20000,DATOS!$I13993,DATOS!$G$2:$G$20000,"OR")=0))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DATOS!$A$2:$A$20000,DATOS!$A13994,DATOS!$D$2:$D$20000,DATOS!$D13994,DATOS!$E$2:$E$20000,DATOS!$E13994,DATOS!$I$2:$I$20000,DATOS!$I13994,DATOS!$G$2:$G$20000,"EX")=0),0))))</f>
      </c>
      <c r="H13994">
        <f>IF(DATOS!$G13994&lt;&gt;"EX",0,--(COUNTIFS(DATOS!$A$2:$A$20000,DATOS!$A13994,DATOS!$D$2:$D$20000,DATOS!$D13994,DATOS!$E$2:$E$20000,DATOS!$E13994,DATOS!$I$2:$I$20000,DATOS!$I13994,DATOS!$G$2:$G$20000,"OR")=0))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DATOS!$A$2:$A$20000,DATOS!$A13995,DATOS!$D$2:$D$20000,DATOS!$D13995,DATOS!$E$2:$E$20000,DATOS!$E13995,DATOS!$I$2:$I$20000,DATOS!$I13995,DATOS!$G$2:$G$20000,"EX")=0),0))))</f>
      </c>
      <c r="H13995">
        <f>IF(DATOS!$G13995&lt;&gt;"EX",0,--(COUNTIFS(DATOS!$A$2:$A$20000,DATOS!$A13995,DATOS!$D$2:$D$20000,DATOS!$D13995,DATOS!$E$2:$E$20000,DATOS!$E13995,DATOS!$I$2:$I$20000,DATOS!$I13995,DATOS!$G$2:$G$20000,"OR")=0))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DATOS!$A$2:$A$20000,DATOS!$A13996,DATOS!$D$2:$D$20000,DATOS!$D13996,DATOS!$E$2:$E$20000,DATOS!$E13996,DATOS!$I$2:$I$20000,DATOS!$I13996,DATOS!$G$2:$G$20000,"EX")=0),0))))</f>
      </c>
      <c r="H13996">
        <f>IF(DATOS!$G13996&lt;&gt;"EX",0,--(COUNTIFS(DATOS!$A$2:$A$20000,DATOS!$A13996,DATOS!$D$2:$D$20000,DATOS!$D13996,DATOS!$E$2:$E$20000,DATOS!$E13996,DATOS!$I$2:$I$20000,DATOS!$I13996,DATOS!$G$2:$G$20000,"OR")=0))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DATOS!$A$2:$A$20000,DATOS!$A13997,DATOS!$D$2:$D$20000,DATOS!$D13997,DATOS!$E$2:$E$20000,DATOS!$E13997,DATOS!$I$2:$I$20000,DATOS!$I13997,DATOS!$G$2:$G$20000,"EX")=0),0))))</f>
      </c>
      <c r="H13997">
        <f>IF(DATOS!$G13997&lt;&gt;"EX",0,--(COUNTIFS(DATOS!$A$2:$A$20000,DATOS!$A13997,DATOS!$D$2:$D$20000,DATOS!$D13997,DATOS!$E$2:$E$20000,DATOS!$E13997,DATOS!$I$2:$I$20000,DATOS!$I13997,DATOS!$G$2:$G$20000,"OR")=0))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DATOS!$A$2:$A$20000,DATOS!$A13998,DATOS!$D$2:$D$20000,DATOS!$D13998,DATOS!$E$2:$E$20000,DATOS!$E13998,DATOS!$I$2:$I$20000,DATOS!$I13998,DATOS!$G$2:$G$20000,"EX")=0),0))))</f>
      </c>
      <c r="H13998">
        <f>IF(DATOS!$G13998&lt;&gt;"EX",0,--(COUNTIFS(DATOS!$A$2:$A$20000,DATOS!$A13998,DATOS!$D$2:$D$20000,DATOS!$D13998,DATOS!$E$2:$E$20000,DATOS!$E13998,DATOS!$I$2:$I$20000,DATOS!$I13998,DATOS!$G$2:$G$20000,"OR")=0))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DATOS!$A$2:$A$20000,DATOS!$A13999,DATOS!$D$2:$D$20000,DATOS!$D13999,DATOS!$E$2:$E$20000,DATOS!$E13999,DATOS!$I$2:$I$20000,DATOS!$I13999,DATOS!$G$2:$G$20000,"EX")=0),0))))</f>
      </c>
      <c r="H13999">
        <f>IF(DATOS!$G13999&lt;&gt;"EX",0,--(COUNTIFS(DATOS!$A$2:$A$20000,DATOS!$A13999,DATOS!$D$2:$D$20000,DATOS!$D13999,DATOS!$E$2:$E$20000,DATOS!$E13999,DATOS!$I$2:$I$20000,DATOS!$I13999,DATOS!$G$2:$G$20000,"OR")=0))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DATOS!$A$2:$A$20000,DATOS!$A14000,DATOS!$D$2:$D$20000,DATOS!$D14000,DATOS!$E$2:$E$20000,DATOS!$E14000,DATOS!$I$2:$I$20000,DATOS!$I14000,DATOS!$G$2:$G$20000,"EX")=0),0))))</f>
      </c>
      <c r="H14000">
        <f>IF(DATOS!$G14000&lt;&gt;"EX",0,--(COUNTIFS(DATOS!$A$2:$A$20000,DATOS!$A14000,DATOS!$D$2:$D$20000,DATOS!$D14000,DATOS!$E$2:$E$20000,DATOS!$E14000,DATOS!$I$2:$I$20000,DATOS!$I14000,DATOS!$G$2:$G$20000,"OR")=0))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DATOS!$A$2:$A$20000,DATOS!$A14001,DATOS!$D$2:$D$20000,DATOS!$D14001,DATOS!$E$2:$E$20000,DATOS!$E14001,DATOS!$I$2:$I$20000,DATOS!$I14001,DATOS!$G$2:$G$20000,"EX")=0),0))))</f>
      </c>
      <c r="H14001">
        <f>IF(DATOS!$G14001&lt;&gt;"EX",0,--(COUNTIFS(DATOS!$A$2:$A$20000,DATOS!$A14001,DATOS!$D$2:$D$20000,DATOS!$D14001,DATOS!$E$2:$E$20000,DATOS!$E14001,DATOS!$I$2:$I$20000,DATOS!$I14001,DATOS!$G$2:$G$20000,"OR")=0))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DATOS!$A$2:$A$20000,DATOS!$A14002,DATOS!$D$2:$D$20000,DATOS!$D14002,DATOS!$E$2:$E$20000,DATOS!$E14002,DATOS!$I$2:$I$20000,DATOS!$I14002,DATOS!$G$2:$G$20000,"EX")=0),0))))</f>
      </c>
      <c r="H14002">
        <f>IF(DATOS!$G14002&lt;&gt;"EX",0,--(COUNTIFS(DATOS!$A$2:$A$20000,DATOS!$A14002,DATOS!$D$2:$D$20000,DATOS!$D14002,DATOS!$E$2:$E$20000,DATOS!$E14002,DATOS!$I$2:$I$20000,DATOS!$I14002,DATOS!$G$2:$G$20000,"OR")=0))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DATOS!$A$2:$A$20000,DATOS!$A14003,DATOS!$D$2:$D$20000,DATOS!$D14003,DATOS!$E$2:$E$20000,DATOS!$E14003,DATOS!$I$2:$I$20000,DATOS!$I14003,DATOS!$G$2:$G$20000,"EX")=0),0))))</f>
      </c>
      <c r="H14003">
        <f>IF(DATOS!$G14003&lt;&gt;"EX",0,--(COUNTIFS(DATOS!$A$2:$A$20000,DATOS!$A14003,DATOS!$D$2:$D$20000,DATOS!$D14003,DATOS!$E$2:$E$20000,DATOS!$E14003,DATOS!$I$2:$I$20000,DATOS!$I14003,DATOS!$G$2:$G$20000,"OR")=0))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DATOS!$A$2:$A$20000,DATOS!$A14004,DATOS!$D$2:$D$20000,DATOS!$D14004,DATOS!$E$2:$E$20000,DATOS!$E14004,DATOS!$I$2:$I$20000,DATOS!$I14004,DATOS!$G$2:$G$20000,"EX")=0),0))))</f>
      </c>
      <c r="H14004">
        <f>IF(DATOS!$G14004&lt;&gt;"EX",0,--(COUNTIFS(DATOS!$A$2:$A$20000,DATOS!$A14004,DATOS!$D$2:$D$20000,DATOS!$D14004,DATOS!$E$2:$E$20000,DATOS!$E14004,DATOS!$I$2:$I$20000,DATOS!$I14004,DATOS!$G$2:$G$20000,"OR")=0))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DATOS!$A$2:$A$20000,DATOS!$A14005,DATOS!$D$2:$D$20000,DATOS!$D14005,DATOS!$E$2:$E$20000,DATOS!$E14005,DATOS!$I$2:$I$20000,DATOS!$I14005,DATOS!$G$2:$G$20000,"EX")=0),0))))</f>
      </c>
      <c r="H14005">
        <f>IF(DATOS!$G14005&lt;&gt;"EX",0,--(COUNTIFS(DATOS!$A$2:$A$20000,DATOS!$A14005,DATOS!$D$2:$D$20000,DATOS!$D14005,DATOS!$E$2:$E$20000,DATOS!$E14005,DATOS!$I$2:$I$20000,DATOS!$I14005,DATOS!$G$2:$G$20000,"OR")=0))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DATOS!$A$2:$A$20000,DATOS!$A14006,DATOS!$D$2:$D$20000,DATOS!$D14006,DATOS!$E$2:$E$20000,DATOS!$E14006,DATOS!$I$2:$I$20000,DATOS!$I14006,DATOS!$G$2:$G$20000,"EX")=0),0))))</f>
      </c>
      <c r="H14006">
        <f>IF(DATOS!$G14006&lt;&gt;"EX",0,--(COUNTIFS(DATOS!$A$2:$A$20000,DATOS!$A14006,DATOS!$D$2:$D$20000,DATOS!$D14006,DATOS!$E$2:$E$20000,DATOS!$E14006,DATOS!$I$2:$I$20000,DATOS!$I14006,DATOS!$G$2:$G$20000,"OR")=0))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DATOS!$A$2:$A$20000,DATOS!$A14007,DATOS!$D$2:$D$20000,DATOS!$D14007,DATOS!$E$2:$E$20000,DATOS!$E14007,DATOS!$I$2:$I$20000,DATOS!$I14007,DATOS!$G$2:$G$20000,"EX")=0),0))))</f>
      </c>
      <c r="H14007">
        <f>IF(DATOS!$G14007&lt;&gt;"EX",0,--(COUNTIFS(DATOS!$A$2:$A$20000,DATOS!$A14007,DATOS!$D$2:$D$20000,DATOS!$D14007,DATOS!$E$2:$E$20000,DATOS!$E14007,DATOS!$I$2:$I$20000,DATOS!$I14007,DATOS!$G$2:$G$20000,"OR")=0))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DATOS!$A$2:$A$20000,DATOS!$A14008,DATOS!$D$2:$D$20000,DATOS!$D14008,DATOS!$E$2:$E$20000,DATOS!$E14008,DATOS!$I$2:$I$20000,DATOS!$I14008,DATOS!$G$2:$G$20000,"EX")=0),0))))</f>
      </c>
      <c r="H14008">
        <f>IF(DATOS!$G14008&lt;&gt;"EX",0,--(COUNTIFS(DATOS!$A$2:$A$20000,DATOS!$A14008,DATOS!$D$2:$D$20000,DATOS!$D14008,DATOS!$E$2:$E$20000,DATOS!$E14008,DATOS!$I$2:$I$20000,DATOS!$I14008,DATOS!$G$2:$G$20000,"OR")=0))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DATOS!$A$2:$A$20000,DATOS!$A14009,DATOS!$D$2:$D$20000,DATOS!$D14009,DATOS!$E$2:$E$20000,DATOS!$E14009,DATOS!$I$2:$I$20000,DATOS!$I14009,DATOS!$G$2:$G$20000,"EX")=0),0))))</f>
      </c>
      <c r="H14009">
        <f>IF(DATOS!$G14009&lt;&gt;"EX",0,--(COUNTIFS(DATOS!$A$2:$A$20000,DATOS!$A14009,DATOS!$D$2:$D$20000,DATOS!$D14009,DATOS!$E$2:$E$20000,DATOS!$E14009,DATOS!$I$2:$I$20000,DATOS!$I14009,DATOS!$G$2:$G$20000,"OR")=0))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DATOS!$A$2:$A$20000,DATOS!$A14010,DATOS!$D$2:$D$20000,DATOS!$D14010,DATOS!$E$2:$E$20000,DATOS!$E14010,DATOS!$I$2:$I$20000,DATOS!$I14010,DATOS!$G$2:$G$20000,"EX")=0),0))))</f>
      </c>
      <c r="H14010">
        <f>IF(DATOS!$G14010&lt;&gt;"EX",0,--(COUNTIFS(DATOS!$A$2:$A$20000,DATOS!$A14010,DATOS!$D$2:$D$20000,DATOS!$D14010,DATOS!$E$2:$E$20000,DATOS!$E14010,DATOS!$I$2:$I$20000,DATOS!$I14010,DATOS!$G$2:$G$20000,"OR")=0))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DATOS!$A$2:$A$20000,DATOS!$A14011,DATOS!$D$2:$D$20000,DATOS!$D14011,DATOS!$E$2:$E$20000,DATOS!$E14011,DATOS!$I$2:$I$20000,DATOS!$I14011,DATOS!$G$2:$G$20000,"EX")=0),0))))</f>
      </c>
      <c r="H14011">
        <f>IF(DATOS!$G14011&lt;&gt;"EX",0,--(COUNTIFS(DATOS!$A$2:$A$20000,DATOS!$A14011,DATOS!$D$2:$D$20000,DATOS!$D14011,DATOS!$E$2:$E$20000,DATOS!$E14011,DATOS!$I$2:$I$20000,DATOS!$I14011,DATOS!$G$2:$G$20000,"OR")=0))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DATOS!$A$2:$A$20000,DATOS!$A14012,DATOS!$D$2:$D$20000,DATOS!$D14012,DATOS!$E$2:$E$20000,DATOS!$E14012,DATOS!$I$2:$I$20000,DATOS!$I14012,DATOS!$G$2:$G$20000,"EX")=0),0))))</f>
      </c>
      <c r="H14012">
        <f>IF(DATOS!$G14012&lt;&gt;"EX",0,--(COUNTIFS(DATOS!$A$2:$A$20000,DATOS!$A14012,DATOS!$D$2:$D$20000,DATOS!$D14012,DATOS!$E$2:$E$20000,DATOS!$E14012,DATOS!$I$2:$I$20000,DATOS!$I14012,DATOS!$G$2:$G$20000,"OR")=0))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DATOS!$A$2:$A$20000,DATOS!$A14013,DATOS!$D$2:$D$20000,DATOS!$D14013,DATOS!$E$2:$E$20000,DATOS!$E14013,DATOS!$I$2:$I$20000,DATOS!$I14013,DATOS!$G$2:$G$20000,"EX")=0),0))))</f>
      </c>
      <c r="H14013">
        <f>IF(DATOS!$G14013&lt;&gt;"EX",0,--(COUNTIFS(DATOS!$A$2:$A$20000,DATOS!$A14013,DATOS!$D$2:$D$20000,DATOS!$D14013,DATOS!$E$2:$E$20000,DATOS!$E14013,DATOS!$I$2:$I$20000,DATOS!$I14013,DATOS!$G$2:$G$20000,"OR")=0))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DATOS!$A$2:$A$20000,DATOS!$A14014,DATOS!$D$2:$D$20000,DATOS!$D14014,DATOS!$E$2:$E$20000,DATOS!$E14014,DATOS!$I$2:$I$20000,DATOS!$I14014,DATOS!$G$2:$G$20000,"EX")=0),0))))</f>
      </c>
      <c r="H14014">
        <f>IF(DATOS!$G14014&lt;&gt;"EX",0,--(COUNTIFS(DATOS!$A$2:$A$20000,DATOS!$A14014,DATOS!$D$2:$D$20000,DATOS!$D14014,DATOS!$E$2:$E$20000,DATOS!$E14014,DATOS!$I$2:$I$20000,DATOS!$I14014,DATOS!$G$2:$G$20000,"OR")=0))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DATOS!$A$2:$A$20000,DATOS!$A14015,DATOS!$D$2:$D$20000,DATOS!$D14015,DATOS!$E$2:$E$20000,DATOS!$E14015,DATOS!$I$2:$I$20000,DATOS!$I14015,DATOS!$G$2:$G$20000,"EX")=0),0))))</f>
      </c>
      <c r="H14015">
        <f>IF(DATOS!$G14015&lt;&gt;"EX",0,--(COUNTIFS(DATOS!$A$2:$A$20000,DATOS!$A14015,DATOS!$D$2:$D$20000,DATOS!$D14015,DATOS!$E$2:$E$20000,DATOS!$E14015,DATOS!$I$2:$I$20000,DATOS!$I14015,DATOS!$G$2:$G$20000,"OR")=0))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DATOS!$A$2:$A$20000,DATOS!$A14016,DATOS!$D$2:$D$20000,DATOS!$D14016,DATOS!$E$2:$E$20000,DATOS!$E14016,DATOS!$I$2:$I$20000,DATOS!$I14016,DATOS!$G$2:$G$20000,"EX")=0),0))))</f>
      </c>
      <c r="H14016">
        <f>IF(DATOS!$G14016&lt;&gt;"EX",0,--(COUNTIFS(DATOS!$A$2:$A$20000,DATOS!$A14016,DATOS!$D$2:$D$20000,DATOS!$D14016,DATOS!$E$2:$E$20000,DATOS!$E14016,DATOS!$I$2:$I$20000,DATOS!$I14016,DATOS!$G$2:$G$20000,"OR")=0))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DATOS!$A$2:$A$20000,DATOS!$A14017,DATOS!$D$2:$D$20000,DATOS!$D14017,DATOS!$E$2:$E$20000,DATOS!$E14017,DATOS!$I$2:$I$20000,DATOS!$I14017,DATOS!$G$2:$G$20000,"EX")=0),0))))</f>
      </c>
      <c r="H14017">
        <f>IF(DATOS!$G14017&lt;&gt;"EX",0,--(COUNTIFS(DATOS!$A$2:$A$20000,DATOS!$A14017,DATOS!$D$2:$D$20000,DATOS!$D14017,DATOS!$E$2:$E$20000,DATOS!$E14017,DATOS!$I$2:$I$20000,DATOS!$I14017,DATOS!$G$2:$G$20000,"OR")=0))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DATOS!$A$2:$A$20000,DATOS!$A14018,DATOS!$D$2:$D$20000,DATOS!$D14018,DATOS!$E$2:$E$20000,DATOS!$E14018,DATOS!$I$2:$I$20000,DATOS!$I14018,DATOS!$G$2:$G$20000,"EX")=0),0))))</f>
      </c>
      <c r="H14018">
        <f>IF(DATOS!$G14018&lt;&gt;"EX",0,--(COUNTIFS(DATOS!$A$2:$A$20000,DATOS!$A14018,DATOS!$D$2:$D$20000,DATOS!$D14018,DATOS!$E$2:$E$20000,DATOS!$E14018,DATOS!$I$2:$I$20000,DATOS!$I14018,DATOS!$G$2:$G$20000,"OR")=0))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DATOS!$A$2:$A$20000,DATOS!$A14019,DATOS!$D$2:$D$20000,DATOS!$D14019,DATOS!$E$2:$E$20000,DATOS!$E14019,DATOS!$I$2:$I$20000,DATOS!$I14019,DATOS!$G$2:$G$20000,"EX")=0),0))))</f>
      </c>
      <c r="H14019">
        <f>IF(DATOS!$G14019&lt;&gt;"EX",0,--(COUNTIFS(DATOS!$A$2:$A$20000,DATOS!$A14019,DATOS!$D$2:$D$20000,DATOS!$D14019,DATOS!$E$2:$E$20000,DATOS!$E14019,DATOS!$I$2:$I$20000,DATOS!$I14019,DATOS!$G$2:$G$20000,"OR")=0))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DATOS!$A$2:$A$20000,DATOS!$A14020,DATOS!$D$2:$D$20000,DATOS!$D14020,DATOS!$E$2:$E$20000,DATOS!$E14020,DATOS!$I$2:$I$20000,DATOS!$I14020,DATOS!$G$2:$G$20000,"EX")=0),0))))</f>
      </c>
      <c r="H14020">
        <f>IF(DATOS!$G14020&lt;&gt;"EX",0,--(COUNTIFS(DATOS!$A$2:$A$20000,DATOS!$A14020,DATOS!$D$2:$D$20000,DATOS!$D14020,DATOS!$E$2:$E$20000,DATOS!$E14020,DATOS!$I$2:$I$20000,DATOS!$I14020,DATOS!$G$2:$G$20000,"OR")=0))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DATOS!$A$2:$A$20000,DATOS!$A14021,DATOS!$D$2:$D$20000,DATOS!$D14021,DATOS!$E$2:$E$20000,DATOS!$E14021,DATOS!$I$2:$I$20000,DATOS!$I14021,DATOS!$G$2:$G$20000,"EX")=0),0))))</f>
      </c>
      <c r="H14021">
        <f>IF(DATOS!$G14021&lt;&gt;"EX",0,--(COUNTIFS(DATOS!$A$2:$A$20000,DATOS!$A14021,DATOS!$D$2:$D$20000,DATOS!$D14021,DATOS!$E$2:$E$20000,DATOS!$E14021,DATOS!$I$2:$I$20000,DATOS!$I14021,DATOS!$G$2:$G$20000,"OR")=0))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DATOS!$A$2:$A$20000,DATOS!$A14022,DATOS!$D$2:$D$20000,DATOS!$D14022,DATOS!$E$2:$E$20000,DATOS!$E14022,DATOS!$I$2:$I$20000,DATOS!$I14022,DATOS!$G$2:$G$20000,"EX")=0),0))))</f>
      </c>
      <c r="H14022">
        <f>IF(DATOS!$G14022&lt;&gt;"EX",0,--(COUNTIFS(DATOS!$A$2:$A$20000,DATOS!$A14022,DATOS!$D$2:$D$20000,DATOS!$D14022,DATOS!$E$2:$E$20000,DATOS!$E14022,DATOS!$I$2:$I$20000,DATOS!$I14022,DATOS!$G$2:$G$20000,"OR")=0))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DATOS!$A$2:$A$20000,DATOS!$A14023,DATOS!$D$2:$D$20000,DATOS!$D14023,DATOS!$E$2:$E$20000,DATOS!$E14023,DATOS!$I$2:$I$20000,DATOS!$I14023,DATOS!$G$2:$G$20000,"EX")=0),0))))</f>
      </c>
      <c r="H14023">
        <f>IF(DATOS!$G14023&lt;&gt;"EX",0,--(COUNTIFS(DATOS!$A$2:$A$20000,DATOS!$A14023,DATOS!$D$2:$D$20000,DATOS!$D14023,DATOS!$E$2:$E$20000,DATOS!$E14023,DATOS!$I$2:$I$20000,DATOS!$I14023,DATOS!$G$2:$G$20000,"OR")=0))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DATOS!$A$2:$A$20000,DATOS!$A14024,DATOS!$D$2:$D$20000,DATOS!$D14024,DATOS!$E$2:$E$20000,DATOS!$E14024,DATOS!$I$2:$I$20000,DATOS!$I14024,DATOS!$G$2:$G$20000,"EX")=0),0))))</f>
      </c>
      <c r="H14024">
        <f>IF(DATOS!$G14024&lt;&gt;"EX",0,--(COUNTIFS(DATOS!$A$2:$A$20000,DATOS!$A14024,DATOS!$D$2:$D$20000,DATOS!$D14024,DATOS!$E$2:$E$20000,DATOS!$E14024,DATOS!$I$2:$I$20000,DATOS!$I14024,DATOS!$G$2:$G$20000,"OR")=0))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DATOS!$A$2:$A$20000,DATOS!$A14025,DATOS!$D$2:$D$20000,DATOS!$D14025,DATOS!$E$2:$E$20000,DATOS!$E14025,DATOS!$I$2:$I$20000,DATOS!$I14025,DATOS!$G$2:$G$20000,"EX")=0),0))))</f>
      </c>
      <c r="H14025">
        <f>IF(DATOS!$G14025&lt;&gt;"EX",0,--(COUNTIFS(DATOS!$A$2:$A$20000,DATOS!$A14025,DATOS!$D$2:$D$20000,DATOS!$D14025,DATOS!$E$2:$E$20000,DATOS!$E14025,DATOS!$I$2:$I$20000,DATOS!$I14025,DATOS!$G$2:$G$20000,"OR")=0))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DATOS!$A$2:$A$20000,DATOS!$A14026,DATOS!$D$2:$D$20000,DATOS!$D14026,DATOS!$E$2:$E$20000,DATOS!$E14026,DATOS!$I$2:$I$20000,DATOS!$I14026,DATOS!$G$2:$G$20000,"EX")=0),0))))</f>
      </c>
      <c r="H14026">
        <f>IF(DATOS!$G14026&lt;&gt;"EX",0,--(COUNTIFS(DATOS!$A$2:$A$20000,DATOS!$A14026,DATOS!$D$2:$D$20000,DATOS!$D14026,DATOS!$E$2:$E$20000,DATOS!$E14026,DATOS!$I$2:$I$20000,DATOS!$I14026,DATOS!$G$2:$G$20000,"OR")=0))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DATOS!$A$2:$A$20000,DATOS!$A14027,DATOS!$D$2:$D$20000,DATOS!$D14027,DATOS!$E$2:$E$20000,DATOS!$E14027,DATOS!$I$2:$I$20000,DATOS!$I14027,DATOS!$G$2:$G$20000,"EX")=0),0))))</f>
      </c>
      <c r="H14027">
        <f>IF(DATOS!$G14027&lt;&gt;"EX",0,--(COUNTIFS(DATOS!$A$2:$A$20000,DATOS!$A14027,DATOS!$D$2:$D$20000,DATOS!$D14027,DATOS!$E$2:$E$20000,DATOS!$E14027,DATOS!$I$2:$I$20000,DATOS!$I14027,DATOS!$G$2:$G$20000,"OR")=0))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DATOS!$A$2:$A$20000,DATOS!$A14028,DATOS!$D$2:$D$20000,DATOS!$D14028,DATOS!$E$2:$E$20000,DATOS!$E14028,DATOS!$I$2:$I$20000,DATOS!$I14028,DATOS!$G$2:$G$20000,"EX")=0),0))))</f>
      </c>
      <c r="H14028">
        <f>IF(DATOS!$G14028&lt;&gt;"EX",0,--(COUNTIFS(DATOS!$A$2:$A$20000,DATOS!$A14028,DATOS!$D$2:$D$20000,DATOS!$D14028,DATOS!$E$2:$E$20000,DATOS!$E14028,DATOS!$I$2:$I$20000,DATOS!$I14028,DATOS!$G$2:$G$20000,"OR")=0))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DATOS!$A$2:$A$20000,DATOS!$A14029,DATOS!$D$2:$D$20000,DATOS!$D14029,DATOS!$E$2:$E$20000,DATOS!$E14029,DATOS!$I$2:$I$20000,DATOS!$I14029,DATOS!$G$2:$G$20000,"EX")=0),0))))</f>
      </c>
      <c r="H14029">
        <f>IF(DATOS!$G14029&lt;&gt;"EX",0,--(COUNTIFS(DATOS!$A$2:$A$20000,DATOS!$A14029,DATOS!$D$2:$D$20000,DATOS!$D14029,DATOS!$E$2:$E$20000,DATOS!$E14029,DATOS!$I$2:$I$20000,DATOS!$I14029,DATOS!$G$2:$G$20000,"OR")=0))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DATOS!$A$2:$A$20000,DATOS!$A14030,DATOS!$D$2:$D$20000,DATOS!$D14030,DATOS!$E$2:$E$20000,DATOS!$E14030,DATOS!$I$2:$I$20000,DATOS!$I14030,DATOS!$G$2:$G$20000,"EX")=0),0))))</f>
      </c>
      <c r="H14030">
        <f>IF(DATOS!$G14030&lt;&gt;"EX",0,--(COUNTIFS(DATOS!$A$2:$A$20000,DATOS!$A14030,DATOS!$D$2:$D$20000,DATOS!$D14030,DATOS!$E$2:$E$20000,DATOS!$E14030,DATOS!$I$2:$I$20000,DATOS!$I14030,DATOS!$G$2:$G$20000,"OR")=0))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DATOS!$A$2:$A$20000,DATOS!$A14031,DATOS!$D$2:$D$20000,DATOS!$D14031,DATOS!$E$2:$E$20000,DATOS!$E14031,DATOS!$I$2:$I$20000,DATOS!$I14031,DATOS!$G$2:$G$20000,"EX")=0),0))))</f>
      </c>
      <c r="H14031">
        <f>IF(DATOS!$G14031&lt;&gt;"EX",0,--(COUNTIFS(DATOS!$A$2:$A$20000,DATOS!$A14031,DATOS!$D$2:$D$20000,DATOS!$D14031,DATOS!$E$2:$E$20000,DATOS!$E14031,DATOS!$I$2:$I$20000,DATOS!$I14031,DATOS!$G$2:$G$20000,"OR")=0))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DATOS!$A$2:$A$20000,DATOS!$A14032,DATOS!$D$2:$D$20000,DATOS!$D14032,DATOS!$E$2:$E$20000,DATOS!$E14032,DATOS!$I$2:$I$20000,DATOS!$I14032,DATOS!$G$2:$G$20000,"EX")=0),0))))</f>
      </c>
      <c r="H14032">
        <f>IF(DATOS!$G14032&lt;&gt;"EX",0,--(COUNTIFS(DATOS!$A$2:$A$20000,DATOS!$A14032,DATOS!$D$2:$D$20000,DATOS!$D14032,DATOS!$E$2:$E$20000,DATOS!$E14032,DATOS!$I$2:$I$20000,DATOS!$I14032,DATOS!$G$2:$G$20000,"OR")=0))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DATOS!$A$2:$A$20000,DATOS!$A14033,DATOS!$D$2:$D$20000,DATOS!$D14033,DATOS!$E$2:$E$20000,DATOS!$E14033,DATOS!$I$2:$I$20000,DATOS!$I14033,DATOS!$G$2:$G$20000,"EX")=0),0))))</f>
      </c>
      <c r="H14033">
        <f>IF(DATOS!$G14033&lt;&gt;"EX",0,--(COUNTIFS(DATOS!$A$2:$A$20000,DATOS!$A14033,DATOS!$D$2:$D$20000,DATOS!$D14033,DATOS!$E$2:$E$20000,DATOS!$E14033,DATOS!$I$2:$I$20000,DATOS!$I14033,DATOS!$G$2:$G$20000,"OR")=0))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DATOS!$A$2:$A$20000,DATOS!$A14034,DATOS!$D$2:$D$20000,DATOS!$D14034,DATOS!$E$2:$E$20000,DATOS!$E14034,DATOS!$I$2:$I$20000,DATOS!$I14034,DATOS!$G$2:$G$20000,"EX")=0),0))))</f>
      </c>
      <c r="H14034">
        <f>IF(DATOS!$G14034&lt;&gt;"EX",0,--(COUNTIFS(DATOS!$A$2:$A$20000,DATOS!$A14034,DATOS!$D$2:$D$20000,DATOS!$D14034,DATOS!$E$2:$E$20000,DATOS!$E14034,DATOS!$I$2:$I$20000,DATOS!$I14034,DATOS!$G$2:$G$20000,"OR")=0))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DATOS!$A$2:$A$20000,DATOS!$A14035,DATOS!$D$2:$D$20000,DATOS!$D14035,DATOS!$E$2:$E$20000,DATOS!$E14035,DATOS!$I$2:$I$20000,DATOS!$I14035,DATOS!$G$2:$G$20000,"EX")=0),0))))</f>
      </c>
      <c r="H14035">
        <f>IF(DATOS!$G14035&lt;&gt;"EX",0,--(COUNTIFS(DATOS!$A$2:$A$20000,DATOS!$A14035,DATOS!$D$2:$D$20000,DATOS!$D14035,DATOS!$E$2:$E$20000,DATOS!$E14035,DATOS!$I$2:$I$20000,DATOS!$I14035,DATOS!$G$2:$G$20000,"OR")=0))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DATOS!$A$2:$A$20000,DATOS!$A14036,DATOS!$D$2:$D$20000,DATOS!$D14036,DATOS!$E$2:$E$20000,DATOS!$E14036,DATOS!$I$2:$I$20000,DATOS!$I14036,DATOS!$G$2:$G$20000,"EX")=0),0))))</f>
      </c>
      <c r="H14036">
        <f>IF(DATOS!$G14036&lt;&gt;"EX",0,--(COUNTIFS(DATOS!$A$2:$A$20000,DATOS!$A14036,DATOS!$D$2:$D$20000,DATOS!$D14036,DATOS!$E$2:$E$20000,DATOS!$E14036,DATOS!$I$2:$I$20000,DATOS!$I14036,DATOS!$G$2:$G$20000,"OR")=0))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DATOS!$A$2:$A$20000,DATOS!$A14037,DATOS!$D$2:$D$20000,DATOS!$D14037,DATOS!$E$2:$E$20000,DATOS!$E14037,DATOS!$I$2:$I$20000,DATOS!$I14037,DATOS!$G$2:$G$20000,"EX")=0),0))))</f>
      </c>
      <c r="H14037">
        <f>IF(DATOS!$G14037&lt;&gt;"EX",0,--(COUNTIFS(DATOS!$A$2:$A$20000,DATOS!$A14037,DATOS!$D$2:$D$20000,DATOS!$D14037,DATOS!$E$2:$E$20000,DATOS!$E14037,DATOS!$I$2:$I$20000,DATOS!$I14037,DATOS!$G$2:$G$20000,"OR")=0))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DATOS!$A$2:$A$20000,DATOS!$A14038,DATOS!$D$2:$D$20000,DATOS!$D14038,DATOS!$E$2:$E$20000,DATOS!$E14038,DATOS!$I$2:$I$20000,DATOS!$I14038,DATOS!$G$2:$G$20000,"EX")=0),0))))</f>
      </c>
      <c r="H14038">
        <f>IF(DATOS!$G14038&lt;&gt;"EX",0,--(COUNTIFS(DATOS!$A$2:$A$20000,DATOS!$A14038,DATOS!$D$2:$D$20000,DATOS!$D14038,DATOS!$E$2:$E$20000,DATOS!$E14038,DATOS!$I$2:$I$20000,DATOS!$I14038,DATOS!$G$2:$G$20000,"OR")=0))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DATOS!$A$2:$A$20000,DATOS!$A14039,DATOS!$D$2:$D$20000,DATOS!$D14039,DATOS!$E$2:$E$20000,DATOS!$E14039,DATOS!$I$2:$I$20000,DATOS!$I14039,DATOS!$G$2:$G$20000,"EX")=0),0))))</f>
      </c>
      <c r="H14039">
        <f>IF(DATOS!$G14039&lt;&gt;"EX",0,--(COUNTIFS(DATOS!$A$2:$A$20000,DATOS!$A14039,DATOS!$D$2:$D$20000,DATOS!$D14039,DATOS!$E$2:$E$20000,DATOS!$E14039,DATOS!$I$2:$I$20000,DATOS!$I14039,DATOS!$G$2:$G$20000,"OR")=0))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DATOS!$A$2:$A$20000,DATOS!$A14040,DATOS!$D$2:$D$20000,DATOS!$D14040,DATOS!$E$2:$E$20000,DATOS!$E14040,DATOS!$I$2:$I$20000,DATOS!$I14040,DATOS!$G$2:$G$20000,"EX")=0),0))))</f>
      </c>
      <c r="H14040">
        <f>IF(DATOS!$G14040&lt;&gt;"EX",0,--(COUNTIFS(DATOS!$A$2:$A$20000,DATOS!$A14040,DATOS!$D$2:$D$20000,DATOS!$D14040,DATOS!$E$2:$E$20000,DATOS!$E14040,DATOS!$I$2:$I$20000,DATOS!$I14040,DATOS!$G$2:$G$20000,"OR")=0))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DATOS!$A$2:$A$20000,DATOS!$A14041,DATOS!$D$2:$D$20000,DATOS!$D14041,DATOS!$E$2:$E$20000,DATOS!$E14041,DATOS!$I$2:$I$20000,DATOS!$I14041,DATOS!$G$2:$G$20000,"EX")=0),0))))</f>
      </c>
      <c r="H14041">
        <f>IF(DATOS!$G14041&lt;&gt;"EX",0,--(COUNTIFS(DATOS!$A$2:$A$20000,DATOS!$A14041,DATOS!$D$2:$D$20000,DATOS!$D14041,DATOS!$E$2:$E$20000,DATOS!$E14041,DATOS!$I$2:$I$20000,DATOS!$I14041,DATOS!$G$2:$G$20000,"OR")=0))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DATOS!$A$2:$A$20000,DATOS!$A14042,DATOS!$D$2:$D$20000,DATOS!$D14042,DATOS!$E$2:$E$20000,DATOS!$E14042,DATOS!$I$2:$I$20000,DATOS!$I14042,DATOS!$G$2:$G$20000,"EX")=0),0))))</f>
      </c>
      <c r="H14042">
        <f>IF(DATOS!$G14042&lt;&gt;"EX",0,--(COUNTIFS(DATOS!$A$2:$A$20000,DATOS!$A14042,DATOS!$D$2:$D$20000,DATOS!$D14042,DATOS!$E$2:$E$20000,DATOS!$E14042,DATOS!$I$2:$I$20000,DATOS!$I14042,DATOS!$G$2:$G$20000,"OR")=0))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DATOS!$A$2:$A$20000,DATOS!$A14043,DATOS!$D$2:$D$20000,DATOS!$D14043,DATOS!$E$2:$E$20000,DATOS!$E14043,DATOS!$I$2:$I$20000,DATOS!$I14043,DATOS!$G$2:$G$20000,"EX")=0),0))))</f>
      </c>
      <c r="H14043">
        <f>IF(DATOS!$G14043&lt;&gt;"EX",0,--(COUNTIFS(DATOS!$A$2:$A$20000,DATOS!$A14043,DATOS!$D$2:$D$20000,DATOS!$D14043,DATOS!$E$2:$E$20000,DATOS!$E14043,DATOS!$I$2:$I$20000,DATOS!$I14043,DATOS!$G$2:$G$20000,"OR")=0))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DATOS!$A$2:$A$20000,DATOS!$A14044,DATOS!$D$2:$D$20000,DATOS!$D14044,DATOS!$E$2:$E$20000,DATOS!$E14044,DATOS!$I$2:$I$20000,DATOS!$I14044,DATOS!$G$2:$G$20000,"EX")=0),0))))</f>
      </c>
      <c r="H14044">
        <f>IF(DATOS!$G14044&lt;&gt;"EX",0,--(COUNTIFS(DATOS!$A$2:$A$20000,DATOS!$A14044,DATOS!$D$2:$D$20000,DATOS!$D14044,DATOS!$E$2:$E$20000,DATOS!$E14044,DATOS!$I$2:$I$20000,DATOS!$I14044,DATOS!$G$2:$G$20000,"OR")=0))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DATOS!$A$2:$A$20000,DATOS!$A14045,DATOS!$D$2:$D$20000,DATOS!$D14045,DATOS!$E$2:$E$20000,DATOS!$E14045,DATOS!$I$2:$I$20000,DATOS!$I14045,DATOS!$G$2:$G$20000,"EX")=0),0))))</f>
      </c>
      <c r="H14045">
        <f>IF(DATOS!$G14045&lt;&gt;"EX",0,--(COUNTIFS(DATOS!$A$2:$A$20000,DATOS!$A14045,DATOS!$D$2:$D$20000,DATOS!$D14045,DATOS!$E$2:$E$20000,DATOS!$E14045,DATOS!$I$2:$I$20000,DATOS!$I14045,DATOS!$G$2:$G$20000,"OR")=0))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DATOS!$A$2:$A$20000,DATOS!$A14046,DATOS!$D$2:$D$20000,DATOS!$D14046,DATOS!$E$2:$E$20000,DATOS!$E14046,DATOS!$I$2:$I$20000,DATOS!$I14046,DATOS!$G$2:$G$20000,"EX")=0),0))))</f>
      </c>
      <c r="H14046">
        <f>IF(DATOS!$G14046&lt;&gt;"EX",0,--(COUNTIFS(DATOS!$A$2:$A$20000,DATOS!$A14046,DATOS!$D$2:$D$20000,DATOS!$D14046,DATOS!$E$2:$E$20000,DATOS!$E14046,DATOS!$I$2:$I$20000,DATOS!$I14046,DATOS!$G$2:$G$20000,"OR")=0))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DATOS!$A$2:$A$20000,DATOS!$A14047,DATOS!$D$2:$D$20000,DATOS!$D14047,DATOS!$E$2:$E$20000,DATOS!$E14047,DATOS!$I$2:$I$20000,DATOS!$I14047,DATOS!$G$2:$G$20000,"EX")=0),0))))</f>
      </c>
      <c r="H14047">
        <f>IF(DATOS!$G14047&lt;&gt;"EX",0,--(COUNTIFS(DATOS!$A$2:$A$20000,DATOS!$A14047,DATOS!$D$2:$D$20000,DATOS!$D14047,DATOS!$E$2:$E$20000,DATOS!$E14047,DATOS!$I$2:$I$20000,DATOS!$I14047,DATOS!$G$2:$G$20000,"OR")=0))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DATOS!$A$2:$A$20000,DATOS!$A14048,DATOS!$D$2:$D$20000,DATOS!$D14048,DATOS!$E$2:$E$20000,DATOS!$E14048,DATOS!$I$2:$I$20000,DATOS!$I14048,DATOS!$G$2:$G$20000,"EX")=0),0))))</f>
      </c>
      <c r="H14048">
        <f>IF(DATOS!$G14048&lt;&gt;"EX",0,--(COUNTIFS(DATOS!$A$2:$A$20000,DATOS!$A14048,DATOS!$D$2:$D$20000,DATOS!$D14048,DATOS!$E$2:$E$20000,DATOS!$E14048,DATOS!$I$2:$I$20000,DATOS!$I14048,DATOS!$G$2:$G$20000,"OR")=0))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DATOS!$A$2:$A$20000,DATOS!$A14049,DATOS!$D$2:$D$20000,DATOS!$D14049,DATOS!$E$2:$E$20000,DATOS!$E14049,DATOS!$I$2:$I$20000,DATOS!$I14049,DATOS!$G$2:$G$20000,"EX")=0),0))))</f>
      </c>
      <c r="H14049">
        <f>IF(DATOS!$G14049&lt;&gt;"EX",0,--(COUNTIFS(DATOS!$A$2:$A$20000,DATOS!$A14049,DATOS!$D$2:$D$20000,DATOS!$D14049,DATOS!$E$2:$E$20000,DATOS!$E14049,DATOS!$I$2:$I$20000,DATOS!$I14049,DATOS!$G$2:$G$20000,"OR")=0))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DATOS!$A$2:$A$20000,DATOS!$A14050,DATOS!$D$2:$D$20000,DATOS!$D14050,DATOS!$E$2:$E$20000,DATOS!$E14050,DATOS!$I$2:$I$20000,DATOS!$I14050,DATOS!$G$2:$G$20000,"EX")=0),0))))</f>
      </c>
      <c r="H14050">
        <f>IF(DATOS!$G14050&lt;&gt;"EX",0,--(COUNTIFS(DATOS!$A$2:$A$20000,DATOS!$A14050,DATOS!$D$2:$D$20000,DATOS!$D14050,DATOS!$E$2:$E$20000,DATOS!$E14050,DATOS!$I$2:$I$20000,DATOS!$I14050,DATOS!$G$2:$G$20000,"OR")=0))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DATOS!$A$2:$A$20000,DATOS!$A14051,DATOS!$D$2:$D$20000,DATOS!$D14051,DATOS!$E$2:$E$20000,DATOS!$E14051,DATOS!$I$2:$I$20000,DATOS!$I14051,DATOS!$G$2:$G$20000,"EX")=0),0))))</f>
      </c>
      <c r="H14051">
        <f>IF(DATOS!$G14051&lt;&gt;"EX",0,--(COUNTIFS(DATOS!$A$2:$A$20000,DATOS!$A14051,DATOS!$D$2:$D$20000,DATOS!$D14051,DATOS!$E$2:$E$20000,DATOS!$E14051,DATOS!$I$2:$I$20000,DATOS!$I14051,DATOS!$G$2:$G$20000,"OR")=0))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DATOS!$A$2:$A$20000,DATOS!$A14052,DATOS!$D$2:$D$20000,DATOS!$D14052,DATOS!$E$2:$E$20000,DATOS!$E14052,DATOS!$I$2:$I$20000,DATOS!$I14052,DATOS!$G$2:$G$20000,"EX")=0),0))))</f>
      </c>
      <c r="H14052">
        <f>IF(DATOS!$G14052&lt;&gt;"EX",0,--(COUNTIFS(DATOS!$A$2:$A$20000,DATOS!$A14052,DATOS!$D$2:$D$20000,DATOS!$D14052,DATOS!$E$2:$E$20000,DATOS!$E14052,DATOS!$I$2:$I$20000,DATOS!$I14052,DATOS!$G$2:$G$20000,"OR")=0))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DATOS!$A$2:$A$20000,DATOS!$A14053,DATOS!$D$2:$D$20000,DATOS!$D14053,DATOS!$E$2:$E$20000,DATOS!$E14053,DATOS!$I$2:$I$20000,DATOS!$I14053,DATOS!$G$2:$G$20000,"EX")=0),0))))</f>
      </c>
      <c r="H14053">
        <f>IF(DATOS!$G14053&lt;&gt;"EX",0,--(COUNTIFS(DATOS!$A$2:$A$20000,DATOS!$A14053,DATOS!$D$2:$D$20000,DATOS!$D14053,DATOS!$E$2:$E$20000,DATOS!$E14053,DATOS!$I$2:$I$20000,DATOS!$I14053,DATOS!$G$2:$G$20000,"OR")=0))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DATOS!$A$2:$A$20000,DATOS!$A14054,DATOS!$D$2:$D$20000,DATOS!$D14054,DATOS!$E$2:$E$20000,DATOS!$E14054,DATOS!$I$2:$I$20000,DATOS!$I14054,DATOS!$G$2:$G$20000,"EX")=0),0))))</f>
      </c>
      <c r="H14054">
        <f>IF(DATOS!$G14054&lt;&gt;"EX",0,--(COUNTIFS(DATOS!$A$2:$A$20000,DATOS!$A14054,DATOS!$D$2:$D$20000,DATOS!$D14054,DATOS!$E$2:$E$20000,DATOS!$E14054,DATOS!$I$2:$I$20000,DATOS!$I14054,DATOS!$G$2:$G$20000,"OR")=0))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DATOS!$A$2:$A$20000,DATOS!$A14055,DATOS!$D$2:$D$20000,DATOS!$D14055,DATOS!$E$2:$E$20000,DATOS!$E14055,DATOS!$I$2:$I$20000,DATOS!$I14055,DATOS!$G$2:$G$20000,"EX")=0),0))))</f>
      </c>
      <c r="H14055">
        <f>IF(DATOS!$G14055&lt;&gt;"EX",0,--(COUNTIFS(DATOS!$A$2:$A$20000,DATOS!$A14055,DATOS!$D$2:$D$20000,DATOS!$D14055,DATOS!$E$2:$E$20000,DATOS!$E14055,DATOS!$I$2:$I$20000,DATOS!$I14055,DATOS!$G$2:$G$20000,"OR")=0))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DATOS!$A$2:$A$20000,DATOS!$A14056,DATOS!$D$2:$D$20000,DATOS!$D14056,DATOS!$E$2:$E$20000,DATOS!$E14056,DATOS!$I$2:$I$20000,DATOS!$I14056,DATOS!$G$2:$G$20000,"EX")=0),0))))</f>
      </c>
      <c r="H14056">
        <f>IF(DATOS!$G14056&lt;&gt;"EX",0,--(COUNTIFS(DATOS!$A$2:$A$20000,DATOS!$A14056,DATOS!$D$2:$D$20000,DATOS!$D14056,DATOS!$E$2:$E$20000,DATOS!$E14056,DATOS!$I$2:$I$20000,DATOS!$I14056,DATOS!$G$2:$G$20000,"OR")=0))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DATOS!$A$2:$A$20000,DATOS!$A14057,DATOS!$D$2:$D$20000,DATOS!$D14057,DATOS!$E$2:$E$20000,DATOS!$E14057,DATOS!$I$2:$I$20000,DATOS!$I14057,DATOS!$G$2:$G$20000,"EX")=0),0))))</f>
      </c>
      <c r="H14057">
        <f>IF(DATOS!$G14057&lt;&gt;"EX",0,--(COUNTIFS(DATOS!$A$2:$A$20000,DATOS!$A14057,DATOS!$D$2:$D$20000,DATOS!$D14057,DATOS!$E$2:$E$20000,DATOS!$E14057,DATOS!$I$2:$I$20000,DATOS!$I14057,DATOS!$G$2:$G$20000,"OR")=0))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DATOS!$A$2:$A$20000,DATOS!$A14058,DATOS!$D$2:$D$20000,DATOS!$D14058,DATOS!$E$2:$E$20000,DATOS!$E14058,DATOS!$I$2:$I$20000,DATOS!$I14058,DATOS!$G$2:$G$20000,"EX")=0),0))))</f>
      </c>
      <c r="H14058">
        <f>IF(DATOS!$G14058&lt;&gt;"EX",0,--(COUNTIFS(DATOS!$A$2:$A$20000,DATOS!$A14058,DATOS!$D$2:$D$20000,DATOS!$D14058,DATOS!$E$2:$E$20000,DATOS!$E14058,DATOS!$I$2:$I$20000,DATOS!$I14058,DATOS!$G$2:$G$20000,"OR")=0))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DATOS!$A$2:$A$20000,DATOS!$A14059,DATOS!$D$2:$D$20000,DATOS!$D14059,DATOS!$E$2:$E$20000,DATOS!$E14059,DATOS!$I$2:$I$20000,DATOS!$I14059,DATOS!$G$2:$G$20000,"EX")=0),0))))</f>
      </c>
      <c r="H14059">
        <f>IF(DATOS!$G14059&lt;&gt;"EX",0,--(COUNTIFS(DATOS!$A$2:$A$20000,DATOS!$A14059,DATOS!$D$2:$D$20000,DATOS!$D14059,DATOS!$E$2:$E$20000,DATOS!$E14059,DATOS!$I$2:$I$20000,DATOS!$I14059,DATOS!$G$2:$G$20000,"OR")=0))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DATOS!$A$2:$A$20000,DATOS!$A14060,DATOS!$D$2:$D$20000,DATOS!$D14060,DATOS!$E$2:$E$20000,DATOS!$E14060,DATOS!$I$2:$I$20000,DATOS!$I14060,DATOS!$G$2:$G$20000,"EX")=0),0))))</f>
      </c>
      <c r="H14060">
        <f>IF(DATOS!$G14060&lt;&gt;"EX",0,--(COUNTIFS(DATOS!$A$2:$A$20000,DATOS!$A14060,DATOS!$D$2:$D$20000,DATOS!$D14060,DATOS!$E$2:$E$20000,DATOS!$E14060,DATOS!$I$2:$I$20000,DATOS!$I14060,DATOS!$G$2:$G$20000,"OR")=0))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DATOS!$A$2:$A$20000,DATOS!$A14061,DATOS!$D$2:$D$20000,DATOS!$D14061,DATOS!$E$2:$E$20000,DATOS!$E14061,DATOS!$I$2:$I$20000,DATOS!$I14061,DATOS!$G$2:$G$20000,"EX")=0),0))))</f>
      </c>
      <c r="H14061">
        <f>IF(DATOS!$G14061&lt;&gt;"EX",0,--(COUNTIFS(DATOS!$A$2:$A$20000,DATOS!$A14061,DATOS!$D$2:$D$20000,DATOS!$D14061,DATOS!$E$2:$E$20000,DATOS!$E14061,DATOS!$I$2:$I$20000,DATOS!$I14061,DATOS!$G$2:$G$20000,"OR")=0))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DATOS!$A$2:$A$20000,DATOS!$A14062,DATOS!$D$2:$D$20000,DATOS!$D14062,DATOS!$E$2:$E$20000,DATOS!$E14062,DATOS!$I$2:$I$20000,DATOS!$I14062,DATOS!$G$2:$G$20000,"EX")=0),0))))</f>
      </c>
      <c r="H14062">
        <f>IF(DATOS!$G14062&lt;&gt;"EX",0,--(COUNTIFS(DATOS!$A$2:$A$20000,DATOS!$A14062,DATOS!$D$2:$D$20000,DATOS!$D14062,DATOS!$E$2:$E$20000,DATOS!$E14062,DATOS!$I$2:$I$20000,DATOS!$I14062,DATOS!$G$2:$G$20000,"OR")=0))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DATOS!$A$2:$A$20000,DATOS!$A14063,DATOS!$D$2:$D$20000,DATOS!$D14063,DATOS!$E$2:$E$20000,DATOS!$E14063,DATOS!$I$2:$I$20000,DATOS!$I14063,DATOS!$G$2:$G$20000,"EX")=0),0))))</f>
      </c>
      <c r="H14063">
        <f>IF(DATOS!$G14063&lt;&gt;"EX",0,--(COUNTIFS(DATOS!$A$2:$A$20000,DATOS!$A14063,DATOS!$D$2:$D$20000,DATOS!$D14063,DATOS!$E$2:$E$20000,DATOS!$E14063,DATOS!$I$2:$I$20000,DATOS!$I14063,DATOS!$G$2:$G$20000,"OR")=0))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DATOS!$A$2:$A$20000,DATOS!$A14064,DATOS!$D$2:$D$20000,DATOS!$D14064,DATOS!$E$2:$E$20000,DATOS!$E14064,DATOS!$I$2:$I$20000,DATOS!$I14064,DATOS!$G$2:$G$20000,"EX")=0),0))))</f>
      </c>
      <c r="H14064">
        <f>IF(DATOS!$G14064&lt;&gt;"EX",0,--(COUNTIFS(DATOS!$A$2:$A$20000,DATOS!$A14064,DATOS!$D$2:$D$20000,DATOS!$D14064,DATOS!$E$2:$E$20000,DATOS!$E14064,DATOS!$I$2:$I$20000,DATOS!$I14064,DATOS!$G$2:$G$20000,"OR")=0))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DATOS!$A$2:$A$20000,DATOS!$A14065,DATOS!$D$2:$D$20000,DATOS!$D14065,DATOS!$E$2:$E$20000,DATOS!$E14065,DATOS!$I$2:$I$20000,DATOS!$I14065,DATOS!$G$2:$G$20000,"EX")=0),0))))</f>
      </c>
      <c r="H14065">
        <f>IF(DATOS!$G14065&lt;&gt;"EX",0,--(COUNTIFS(DATOS!$A$2:$A$20000,DATOS!$A14065,DATOS!$D$2:$D$20000,DATOS!$D14065,DATOS!$E$2:$E$20000,DATOS!$E14065,DATOS!$I$2:$I$20000,DATOS!$I14065,DATOS!$G$2:$G$20000,"OR")=0))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DATOS!$A$2:$A$20000,DATOS!$A14066,DATOS!$D$2:$D$20000,DATOS!$D14066,DATOS!$E$2:$E$20000,DATOS!$E14066,DATOS!$I$2:$I$20000,DATOS!$I14066,DATOS!$G$2:$G$20000,"EX")=0),0))))</f>
      </c>
      <c r="H14066">
        <f>IF(DATOS!$G14066&lt;&gt;"EX",0,--(COUNTIFS(DATOS!$A$2:$A$20000,DATOS!$A14066,DATOS!$D$2:$D$20000,DATOS!$D14066,DATOS!$E$2:$E$20000,DATOS!$E14066,DATOS!$I$2:$I$20000,DATOS!$I14066,DATOS!$G$2:$G$20000,"OR")=0))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DATOS!$A$2:$A$20000,DATOS!$A14067,DATOS!$D$2:$D$20000,DATOS!$D14067,DATOS!$E$2:$E$20000,DATOS!$E14067,DATOS!$I$2:$I$20000,DATOS!$I14067,DATOS!$G$2:$G$20000,"EX")=0),0))))</f>
      </c>
      <c r="H14067">
        <f>IF(DATOS!$G14067&lt;&gt;"EX",0,--(COUNTIFS(DATOS!$A$2:$A$20000,DATOS!$A14067,DATOS!$D$2:$D$20000,DATOS!$D14067,DATOS!$E$2:$E$20000,DATOS!$E14067,DATOS!$I$2:$I$20000,DATOS!$I14067,DATOS!$G$2:$G$20000,"OR")=0))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DATOS!$A$2:$A$20000,DATOS!$A14068,DATOS!$D$2:$D$20000,DATOS!$D14068,DATOS!$E$2:$E$20000,DATOS!$E14068,DATOS!$I$2:$I$20000,DATOS!$I14068,DATOS!$G$2:$G$20000,"EX")=0),0))))</f>
      </c>
      <c r="H14068">
        <f>IF(DATOS!$G14068&lt;&gt;"EX",0,--(COUNTIFS(DATOS!$A$2:$A$20000,DATOS!$A14068,DATOS!$D$2:$D$20000,DATOS!$D14068,DATOS!$E$2:$E$20000,DATOS!$E14068,DATOS!$I$2:$I$20000,DATOS!$I14068,DATOS!$G$2:$G$20000,"OR")=0))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DATOS!$A$2:$A$20000,DATOS!$A14069,DATOS!$D$2:$D$20000,DATOS!$D14069,DATOS!$E$2:$E$20000,DATOS!$E14069,DATOS!$I$2:$I$20000,DATOS!$I14069,DATOS!$G$2:$G$20000,"EX")=0),0))))</f>
      </c>
      <c r="H14069">
        <f>IF(DATOS!$G14069&lt;&gt;"EX",0,--(COUNTIFS(DATOS!$A$2:$A$20000,DATOS!$A14069,DATOS!$D$2:$D$20000,DATOS!$D14069,DATOS!$E$2:$E$20000,DATOS!$E14069,DATOS!$I$2:$I$20000,DATOS!$I14069,DATOS!$G$2:$G$20000,"OR")=0))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DATOS!$A$2:$A$20000,DATOS!$A14070,DATOS!$D$2:$D$20000,DATOS!$D14070,DATOS!$E$2:$E$20000,DATOS!$E14070,DATOS!$I$2:$I$20000,DATOS!$I14070,DATOS!$G$2:$G$20000,"EX")=0),0))))</f>
      </c>
      <c r="H14070">
        <f>IF(DATOS!$G14070&lt;&gt;"EX",0,--(COUNTIFS(DATOS!$A$2:$A$20000,DATOS!$A14070,DATOS!$D$2:$D$20000,DATOS!$D14070,DATOS!$E$2:$E$20000,DATOS!$E14070,DATOS!$I$2:$I$20000,DATOS!$I14070,DATOS!$G$2:$G$20000,"OR")=0))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DATOS!$A$2:$A$20000,DATOS!$A14071,DATOS!$D$2:$D$20000,DATOS!$D14071,DATOS!$E$2:$E$20000,DATOS!$E14071,DATOS!$I$2:$I$20000,DATOS!$I14071,DATOS!$G$2:$G$20000,"EX")=0),0))))</f>
      </c>
      <c r="H14071">
        <f>IF(DATOS!$G14071&lt;&gt;"EX",0,--(COUNTIFS(DATOS!$A$2:$A$20000,DATOS!$A14071,DATOS!$D$2:$D$20000,DATOS!$D14071,DATOS!$E$2:$E$20000,DATOS!$E14071,DATOS!$I$2:$I$20000,DATOS!$I14071,DATOS!$G$2:$G$20000,"OR")=0))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DATOS!$A$2:$A$20000,DATOS!$A14072,DATOS!$D$2:$D$20000,DATOS!$D14072,DATOS!$E$2:$E$20000,DATOS!$E14072,DATOS!$I$2:$I$20000,DATOS!$I14072,DATOS!$G$2:$G$20000,"EX")=0),0))))</f>
      </c>
      <c r="H14072">
        <f>IF(DATOS!$G14072&lt;&gt;"EX",0,--(COUNTIFS(DATOS!$A$2:$A$20000,DATOS!$A14072,DATOS!$D$2:$D$20000,DATOS!$D14072,DATOS!$E$2:$E$20000,DATOS!$E14072,DATOS!$I$2:$I$20000,DATOS!$I14072,DATOS!$G$2:$G$20000,"OR")=0))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DATOS!$A$2:$A$20000,DATOS!$A14073,DATOS!$D$2:$D$20000,DATOS!$D14073,DATOS!$E$2:$E$20000,DATOS!$E14073,DATOS!$I$2:$I$20000,DATOS!$I14073,DATOS!$G$2:$G$20000,"EX")=0),0))))</f>
      </c>
      <c r="H14073">
        <f>IF(DATOS!$G14073&lt;&gt;"EX",0,--(COUNTIFS(DATOS!$A$2:$A$20000,DATOS!$A14073,DATOS!$D$2:$D$20000,DATOS!$D14073,DATOS!$E$2:$E$20000,DATOS!$E14073,DATOS!$I$2:$I$20000,DATOS!$I14073,DATOS!$G$2:$G$20000,"OR")=0))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DATOS!$A$2:$A$20000,DATOS!$A14074,DATOS!$D$2:$D$20000,DATOS!$D14074,DATOS!$E$2:$E$20000,DATOS!$E14074,DATOS!$I$2:$I$20000,DATOS!$I14074,DATOS!$G$2:$G$20000,"EX")=0),0))))</f>
      </c>
      <c r="H14074">
        <f>IF(DATOS!$G14074&lt;&gt;"EX",0,--(COUNTIFS(DATOS!$A$2:$A$20000,DATOS!$A14074,DATOS!$D$2:$D$20000,DATOS!$D14074,DATOS!$E$2:$E$20000,DATOS!$E14074,DATOS!$I$2:$I$20000,DATOS!$I14074,DATOS!$G$2:$G$20000,"OR")=0))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DATOS!$A$2:$A$20000,DATOS!$A14075,DATOS!$D$2:$D$20000,DATOS!$D14075,DATOS!$E$2:$E$20000,DATOS!$E14075,DATOS!$I$2:$I$20000,DATOS!$I14075,DATOS!$G$2:$G$20000,"EX")=0),0))))</f>
      </c>
      <c r="H14075">
        <f>IF(DATOS!$G14075&lt;&gt;"EX",0,--(COUNTIFS(DATOS!$A$2:$A$20000,DATOS!$A14075,DATOS!$D$2:$D$20000,DATOS!$D14075,DATOS!$E$2:$E$20000,DATOS!$E14075,DATOS!$I$2:$I$20000,DATOS!$I14075,DATOS!$G$2:$G$20000,"OR")=0))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DATOS!$A$2:$A$20000,DATOS!$A14076,DATOS!$D$2:$D$20000,DATOS!$D14076,DATOS!$E$2:$E$20000,DATOS!$E14076,DATOS!$I$2:$I$20000,DATOS!$I14076,DATOS!$G$2:$G$20000,"EX")=0),0))))</f>
      </c>
      <c r="H14076">
        <f>IF(DATOS!$G14076&lt;&gt;"EX",0,--(COUNTIFS(DATOS!$A$2:$A$20000,DATOS!$A14076,DATOS!$D$2:$D$20000,DATOS!$D14076,DATOS!$E$2:$E$20000,DATOS!$E14076,DATOS!$I$2:$I$20000,DATOS!$I14076,DATOS!$G$2:$G$20000,"OR")=0))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DATOS!$A$2:$A$20000,DATOS!$A14077,DATOS!$D$2:$D$20000,DATOS!$D14077,DATOS!$E$2:$E$20000,DATOS!$E14077,DATOS!$I$2:$I$20000,DATOS!$I14077,DATOS!$G$2:$G$20000,"EX")=0),0))))</f>
      </c>
      <c r="H14077">
        <f>IF(DATOS!$G14077&lt;&gt;"EX",0,--(COUNTIFS(DATOS!$A$2:$A$20000,DATOS!$A14077,DATOS!$D$2:$D$20000,DATOS!$D14077,DATOS!$E$2:$E$20000,DATOS!$E14077,DATOS!$I$2:$I$20000,DATOS!$I14077,DATOS!$G$2:$G$20000,"OR")=0))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DATOS!$A$2:$A$20000,DATOS!$A14078,DATOS!$D$2:$D$20000,DATOS!$D14078,DATOS!$E$2:$E$20000,DATOS!$E14078,DATOS!$I$2:$I$20000,DATOS!$I14078,DATOS!$G$2:$G$20000,"EX")=0),0))))</f>
      </c>
      <c r="H14078">
        <f>IF(DATOS!$G14078&lt;&gt;"EX",0,--(COUNTIFS(DATOS!$A$2:$A$20000,DATOS!$A14078,DATOS!$D$2:$D$20000,DATOS!$D14078,DATOS!$E$2:$E$20000,DATOS!$E14078,DATOS!$I$2:$I$20000,DATOS!$I14078,DATOS!$G$2:$G$20000,"OR")=0))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DATOS!$A$2:$A$20000,DATOS!$A14079,DATOS!$D$2:$D$20000,DATOS!$D14079,DATOS!$E$2:$E$20000,DATOS!$E14079,DATOS!$I$2:$I$20000,DATOS!$I14079,DATOS!$G$2:$G$20000,"EX")=0),0))))</f>
      </c>
      <c r="H14079">
        <f>IF(DATOS!$G14079&lt;&gt;"EX",0,--(COUNTIFS(DATOS!$A$2:$A$20000,DATOS!$A14079,DATOS!$D$2:$D$20000,DATOS!$D14079,DATOS!$E$2:$E$20000,DATOS!$E14079,DATOS!$I$2:$I$20000,DATOS!$I14079,DATOS!$G$2:$G$20000,"OR")=0))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DATOS!$A$2:$A$20000,DATOS!$A14080,DATOS!$D$2:$D$20000,DATOS!$D14080,DATOS!$E$2:$E$20000,DATOS!$E14080,DATOS!$I$2:$I$20000,DATOS!$I14080,DATOS!$G$2:$G$20000,"EX")=0),0))))</f>
      </c>
      <c r="H14080">
        <f>IF(DATOS!$G14080&lt;&gt;"EX",0,--(COUNTIFS(DATOS!$A$2:$A$20000,DATOS!$A14080,DATOS!$D$2:$D$20000,DATOS!$D14080,DATOS!$E$2:$E$20000,DATOS!$E14080,DATOS!$I$2:$I$20000,DATOS!$I14080,DATOS!$G$2:$G$20000,"OR")=0))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DATOS!$A$2:$A$20000,DATOS!$A14081,DATOS!$D$2:$D$20000,DATOS!$D14081,DATOS!$E$2:$E$20000,DATOS!$E14081,DATOS!$I$2:$I$20000,DATOS!$I14081,DATOS!$G$2:$G$20000,"EX")=0),0))))</f>
      </c>
      <c r="H14081">
        <f>IF(DATOS!$G14081&lt;&gt;"EX",0,--(COUNTIFS(DATOS!$A$2:$A$20000,DATOS!$A14081,DATOS!$D$2:$D$20000,DATOS!$D14081,DATOS!$E$2:$E$20000,DATOS!$E14081,DATOS!$I$2:$I$20000,DATOS!$I14081,DATOS!$G$2:$G$20000,"OR")=0))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DATOS!$A$2:$A$20000,DATOS!$A14082,DATOS!$D$2:$D$20000,DATOS!$D14082,DATOS!$E$2:$E$20000,DATOS!$E14082,DATOS!$I$2:$I$20000,DATOS!$I14082,DATOS!$G$2:$G$20000,"EX")=0),0))))</f>
      </c>
      <c r="H14082">
        <f>IF(DATOS!$G14082&lt;&gt;"EX",0,--(COUNTIFS(DATOS!$A$2:$A$20000,DATOS!$A14082,DATOS!$D$2:$D$20000,DATOS!$D14082,DATOS!$E$2:$E$20000,DATOS!$E14082,DATOS!$I$2:$I$20000,DATOS!$I14082,DATOS!$G$2:$G$20000,"OR")=0))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DATOS!$A$2:$A$20000,DATOS!$A14083,DATOS!$D$2:$D$20000,DATOS!$D14083,DATOS!$E$2:$E$20000,DATOS!$E14083,DATOS!$I$2:$I$20000,DATOS!$I14083,DATOS!$G$2:$G$20000,"EX")=0),0))))</f>
      </c>
      <c r="H14083">
        <f>IF(DATOS!$G14083&lt;&gt;"EX",0,--(COUNTIFS(DATOS!$A$2:$A$20000,DATOS!$A14083,DATOS!$D$2:$D$20000,DATOS!$D14083,DATOS!$E$2:$E$20000,DATOS!$E14083,DATOS!$I$2:$I$20000,DATOS!$I14083,DATOS!$G$2:$G$20000,"OR")=0))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DATOS!$A$2:$A$20000,DATOS!$A14084,DATOS!$D$2:$D$20000,DATOS!$D14084,DATOS!$E$2:$E$20000,DATOS!$E14084,DATOS!$I$2:$I$20000,DATOS!$I14084,DATOS!$G$2:$G$20000,"EX")=0),0))))</f>
      </c>
      <c r="H14084">
        <f>IF(DATOS!$G14084&lt;&gt;"EX",0,--(COUNTIFS(DATOS!$A$2:$A$20000,DATOS!$A14084,DATOS!$D$2:$D$20000,DATOS!$D14084,DATOS!$E$2:$E$20000,DATOS!$E14084,DATOS!$I$2:$I$20000,DATOS!$I14084,DATOS!$G$2:$G$20000,"OR")=0))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DATOS!$A$2:$A$20000,DATOS!$A14085,DATOS!$D$2:$D$20000,DATOS!$D14085,DATOS!$E$2:$E$20000,DATOS!$E14085,DATOS!$I$2:$I$20000,DATOS!$I14085,DATOS!$G$2:$G$20000,"EX")=0),0))))</f>
      </c>
      <c r="H14085">
        <f>IF(DATOS!$G14085&lt;&gt;"EX",0,--(COUNTIFS(DATOS!$A$2:$A$20000,DATOS!$A14085,DATOS!$D$2:$D$20000,DATOS!$D14085,DATOS!$E$2:$E$20000,DATOS!$E14085,DATOS!$I$2:$I$20000,DATOS!$I14085,DATOS!$G$2:$G$20000,"OR")=0))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DATOS!$A$2:$A$20000,DATOS!$A14086,DATOS!$D$2:$D$20000,DATOS!$D14086,DATOS!$E$2:$E$20000,DATOS!$E14086,DATOS!$I$2:$I$20000,DATOS!$I14086,DATOS!$G$2:$G$20000,"EX")=0),0))))</f>
      </c>
      <c r="H14086">
        <f>IF(DATOS!$G14086&lt;&gt;"EX",0,--(COUNTIFS(DATOS!$A$2:$A$20000,DATOS!$A14086,DATOS!$D$2:$D$20000,DATOS!$D14086,DATOS!$E$2:$E$20000,DATOS!$E14086,DATOS!$I$2:$I$20000,DATOS!$I14086,DATOS!$G$2:$G$20000,"OR")=0))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DATOS!$A$2:$A$20000,DATOS!$A14087,DATOS!$D$2:$D$20000,DATOS!$D14087,DATOS!$E$2:$E$20000,DATOS!$E14087,DATOS!$I$2:$I$20000,DATOS!$I14087,DATOS!$G$2:$G$20000,"EX")=0),0))))</f>
      </c>
      <c r="H14087">
        <f>IF(DATOS!$G14087&lt;&gt;"EX",0,--(COUNTIFS(DATOS!$A$2:$A$20000,DATOS!$A14087,DATOS!$D$2:$D$20000,DATOS!$D14087,DATOS!$E$2:$E$20000,DATOS!$E14087,DATOS!$I$2:$I$20000,DATOS!$I14087,DATOS!$G$2:$G$20000,"OR")=0))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DATOS!$A$2:$A$20000,DATOS!$A14088,DATOS!$D$2:$D$20000,DATOS!$D14088,DATOS!$E$2:$E$20000,DATOS!$E14088,DATOS!$I$2:$I$20000,DATOS!$I14088,DATOS!$G$2:$G$20000,"EX")=0),0))))</f>
      </c>
      <c r="H14088">
        <f>IF(DATOS!$G14088&lt;&gt;"EX",0,--(COUNTIFS(DATOS!$A$2:$A$20000,DATOS!$A14088,DATOS!$D$2:$D$20000,DATOS!$D14088,DATOS!$E$2:$E$20000,DATOS!$E14088,DATOS!$I$2:$I$20000,DATOS!$I14088,DATOS!$G$2:$G$20000,"OR")=0))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DATOS!$A$2:$A$20000,DATOS!$A14089,DATOS!$D$2:$D$20000,DATOS!$D14089,DATOS!$E$2:$E$20000,DATOS!$E14089,DATOS!$I$2:$I$20000,DATOS!$I14089,DATOS!$G$2:$G$20000,"EX")=0),0))))</f>
      </c>
      <c r="H14089">
        <f>IF(DATOS!$G14089&lt;&gt;"EX",0,--(COUNTIFS(DATOS!$A$2:$A$20000,DATOS!$A14089,DATOS!$D$2:$D$20000,DATOS!$D14089,DATOS!$E$2:$E$20000,DATOS!$E14089,DATOS!$I$2:$I$20000,DATOS!$I14089,DATOS!$G$2:$G$20000,"OR")=0))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DATOS!$A$2:$A$20000,DATOS!$A14090,DATOS!$D$2:$D$20000,DATOS!$D14090,DATOS!$E$2:$E$20000,DATOS!$E14090,DATOS!$I$2:$I$20000,DATOS!$I14090,DATOS!$G$2:$G$20000,"EX")=0),0))))</f>
      </c>
      <c r="H14090">
        <f>IF(DATOS!$G14090&lt;&gt;"EX",0,--(COUNTIFS(DATOS!$A$2:$A$20000,DATOS!$A14090,DATOS!$D$2:$D$20000,DATOS!$D14090,DATOS!$E$2:$E$20000,DATOS!$E14090,DATOS!$I$2:$I$20000,DATOS!$I14090,DATOS!$G$2:$G$20000,"OR")=0))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DATOS!$A$2:$A$20000,DATOS!$A14091,DATOS!$D$2:$D$20000,DATOS!$D14091,DATOS!$E$2:$E$20000,DATOS!$E14091,DATOS!$I$2:$I$20000,DATOS!$I14091,DATOS!$G$2:$G$20000,"EX")=0),0))))</f>
      </c>
      <c r="H14091">
        <f>IF(DATOS!$G14091&lt;&gt;"EX",0,--(COUNTIFS(DATOS!$A$2:$A$20000,DATOS!$A14091,DATOS!$D$2:$D$20000,DATOS!$D14091,DATOS!$E$2:$E$20000,DATOS!$E14091,DATOS!$I$2:$I$20000,DATOS!$I14091,DATOS!$G$2:$G$20000,"OR")=0))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DATOS!$A$2:$A$20000,DATOS!$A14092,DATOS!$D$2:$D$20000,DATOS!$D14092,DATOS!$E$2:$E$20000,DATOS!$E14092,DATOS!$I$2:$I$20000,DATOS!$I14092,DATOS!$G$2:$G$20000,"EX")=0),0))))</f>
      </c>
      <c r="H14092">
        <f>IF(DATOS!$G14092&lt;&gt;"EX",0,--(COUNTIFS(DATOS!$A$2:$A$20000,DATOS!$A14092,DATOS!$D$2:$D$20000,DATOS!$D14092,DATOS!$E$2:$E$20000,DATOS!$E14092,DATOS!$I$2:$I$20000,DATOS!$I14092,DATOS!$G$2:$G$20000,"OR")=0))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DATOS!$A$2:$A$20000,DATOS!$A14093,DATOS!$D$2:$D$20000,DATOS!$D14093,DATOS!$E$2:$E$20000,DATOS!$E14093,DATOS!$I$2:$I$20000,DATOS!$I14093,DATOS!$G$2:$G$20000,"EX")=0),0))))</f>
      </c>
      <c r="H14093">
        <f>IF(DATOS!$G14093&lt;&gt;"EX",0,--(COUNTIFS(DATOS!$A$2:$A$20000,DATOS!$A14093,DATOS!$D$2:$D$20000,DATOS!$D14093,DATOS!$E$2:$E$20000,DATOS!$E14093,DATOS!$I$2:$I$20000,DATOS!$I14093,DATOS!$G$2:$G$20000,"OR")=0))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DATOS!$A$2:$A$20000,DATOS!$A14094,DATOS!$D$2:$D$20000,DATOS!$D14094,DATOS!$E$2:$E$20000,DATOS!$E14094,DATOS!$I$2:$I$20000,DATOS!$I14094,DATOS!$G$2:$G$20000,"EX")=0),0))))</f>
      </c>
      <c r="H14094">
        <f>IF(DATOS!$G14094&lt;&gt;"EX",0,--(COUNTIFS(DATOS!$A$2:$A$20000,DATOS!$A14094,DATOS!$D$2:$D$20000,DATOS!$D14094,DATOS!$E$2:$E$20000,DATOS!$E14094,DATOS!$I$2:$I$20000,DATOS!$I14094,DATOS!$G$2:$G$20000,"OR")=0))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DATOS!$A$2:$A$20000,DATOS!$A14095,DATOS!$D$2:$D$20000,DATOS!$D14095,DATOS!$E$2:$E$20000,DATOS!$E14095,DATOS!$I$2:$I$20000,DATOS!$I14095,DATOS!$G$2:$G$20000,"EX")=0),0))))</f>
      </c>
      <c r="H14095">
        <f>IF(DATOS!$G14095&lt;&gt;"EX",0,--(COUNTIFS(DATOS!$A$2:$A$20000,DATOS!$A14095,DATOS!$D$2:$D$20000,DATOS!$D14095,DATOS!$E$2:$E$20000,DATOS!$E14095,DATOS!$I$2:$I$20000,DATOS!$I14095,DATOS!$G$2:$G$20000,"OR")=0))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DATOS!$A$2:$A$20000,DATOS!$A14096,DATOS!$D$2:$D$20000,DATOS!$D14096,DATOS!$E$2:$E$20000,DATOS!$E14096,DATOS!$I$2:$I$20000,DATOS!$I14096,DATOS!$G$2:$G$20000,"EX")=0),0))))</f>
      </c>
      <c r="H14096">
        <f>IF(DATOS!$G14096&lt;&gt;"EX",0,--(COUNTIFS(DATOS!$A$2:$A$20000,DATOS!$A14096,DATOS!$D$2:$D$20000,DATOS!$D14096,DATOS!$E$2:$E$20000,DATOS!$E14096,DATOS!$I$2:$I$20000,DATOS!$I14096,DATOS!$G$2:$G$20000,"OR")=0))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DATOS!$A$2:$A$20000,DATOS!$A14097,DATOS!$D$2:$D$20000,DATOS!$D14097,DATOS!$E$2:$E$20000,DATOS!$E14097,DATOS!$I$2:$I$20000,DATOS!$I14097,DATOS!$G$2:$G$20000,"EX")=0),0))))</f>
      </c>
      <c r="H14097">
        <f>IF(DATOS!$G14097&lt;&gt;"EX",0,--(COUNTIFS(DATOS!$A$2:$A$20000,DATOS!$A14097,DATOS!$D$2:$D$20000,DATOS!$D14097,DATOS!$E$2:$E$20000,DATOS!$E14097,DATOS!$I$2:$I$20000,DATOS!$I14097,DATOS!$G$2:$G$20000,"OR")=0))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DATOS!$A$2:$A$20000,DATOS!$A14098,DATOS!$D$2:$D$20000,DATOS!$D14098,DATOS!$E$2:$E$20000,DATOS!$E14098,DATOS!$I$2:$I$20000,DATOS!$I14098,DATOS!$G$2:$G$20000,"EX")=0),0))))</f>
      </c>
      <c r="H14098">
        <f>IF(DATOS!$G14098&lt;&gt;"EX",0,--(COUNTIFS(DATOS!$A$2:$A$20000,DATOS!$A14098,DATOS!$D$2:$D$20000,DATOS!$D14098,DATOS!$E$2:$E$20000,DATOS!$E14098,DATOS!$I$2:$I$20000,DATOS!$I14098,DATOS!$G$2:$G$20000,"OR")=0))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DATOS!$A$2:$A$20000,DATOS!$A14099,DATOS!$D$2:$D$20000,DATOS!$D14099,DATOS!$E$2:$E$20000,DATOS!$E14099,DATOS!$I$2:$I$20000,DATOS!$I14099,DATOS!$G$2:$G$20000,"EX")=0),0))))</f>
      </c>
      <c r="H14099">
        <f>IF(DATOS!$G14099&lt;&gt;"EX",0,--(COUNTIFS(DATOS!$A$2:$A$20000,DATOS!$A14099,DATOS!$D$2:$D$20000,DATOS!$D14099,DATOS!$E$2:$E$20000,DATOS!$E14099,DATOS!$I$2:$I$20000,DATOS!$I14099,DATOS!$G$2:$G$20000,"OR")=0))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DATOS!$A$2:$A$20000,DATOS!$A14100,DATOS!$D$2:$D$20000,DATOS!$D14100,DATOS!$E$2:$E$20000,DATOS!$E14100,DATOS!$I$2:$I$20000,DATOS!$I14100,DATOS!$G$2:$G$20000,"EX")=0),0))))</f>
      </c>
      <c r="H14100">
        <f>IF(DATOS!$G14100&lt;&gt;"EX",0,--(COUNTIFS(DATOS!$A$2:$A$20000,DATOS!$A14100,DATOS!$D$2:$D$20000,DATOS!$D14100,DATOS!$E$2:$E$20000,DATOS!$E14100,DATOS!$I$2:$I$20000,DATOS!$I14100,DATOS!$G$2:$G$20000,"OR")=0))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DATOS!$A$2:$A$20000,DATOS!$A14101,DATOS!$D$2:$D$20000,DATOS!$D14101,DATOS!$E$2:$E$20000,DATOS!$E14101,DATOS!$I$2:$I$20000,DATOS!$I14101,DATOS!$G$2:$G$20000,"EX")=0),0))))</f>
      </c>
      <c r="H14101">
        <f>IF(DATOS!$G14101&lt;&gt;"EX",0,--(COUNTIFS(DATOS!$A$2:$A$20000,DATOS!$A14101,DATOS!$D$2:$D$20000,DATOS!$D14101,DATOS!$E$2:$E$20000,DATOS!$E14101,DATOS!$I$2:$I$20000,DATOS!$I14101,DATOS!$G$2:$G$20000,"OR")=0))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DATOS!$A$2:$A$20000,DATOS!$A14102,DATOS!$D$2:$D$20000,DATOS!$D14102,DATOS!$E$2:$E$20000,DATOS!$E14102,DATOS!$I$2:$I$20000,DATOS!$I14102,DATOS!$G$2:$G$20000,"EX")=0),0))))</f>
      </c>
      <c r="H14102">
        <f>IF(DATOS!$G14102&lt;&gt;"EX",0,--(COUNTIFS(DATOS!$A$2:$A$20000,DATOS!$A14102,DATOS!$D$2:$D$20000,DATOS!$D14102,DATOS!$E$2:$E$20000,DATOS!$E14102,DATOS!$I$2:$I$20000,DATOS!$I14102,DATOS!$G$2:$G$20000,"OR")=0))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DATOS!$A$2:$A$20000,DATOS!$A14103,DATOS!$D$2:$D$20000,DATOS!$D14103,DATOS!$E$2:$E$20000,DATOS!$E14103,DATOS!$I$2:$I$20000,DATOS!$I14103,DATOS!$G$2:$G$20000,"EX")=0),0))))</f>
      </c>
      <c r="H14103">
        <f>IF(DATOS!$G14103&lt;&gt;"EX",0,--(COUNTIFS(DATOS!$A$2:$A$20000,DATOS!$A14103,DATOS!$D$2:$D$20000,DATOS!$D14103,DATOS!$E$2:$E$20000,DATOS!$E14103,DATOS!$I$2:$I$20000,DATOS!$I14103,DATOS!$G$2:$G$20000,"OR")=0))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DATOS!$A$2:$A$20000,DATOS!$A14104,DATOS!$D$2:$D$20000,DATOS!$D14104,DATOS!$E$2:$E$20000,DATOS!$E14104,DATOS!$I$2:$I$20000,DATOS!$I14104,DATOS!$G$2:$G$20000,"EX")=0),0))))</f>
      </c>
      <c r="H14104">
        <f>IF(DATOS!$G14104&lt;&gt;"EX",0,--(COUNTIFS(DATOS!$A$2:$A$20000,DATOS!$A14104,DATOS!$D$2:$D$20000,DATOS!$D14104,DATOS!$E$2:$E$20000,DATOS!$E14104,DATOS!$I$2:$I$20000,DATOS!$I14104,DATOS!$G$2:$G$20000,"OR")=0))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DATOS!$A$2:$A$20000,DATOS!$A14105,DATOS!$D$2:$D$20000,DATOS!$D14105,DATOS!$E$2:$E$20000,DATOS!$E14105,DATOS!$I$2:$I$20000,DATOS!$I14105,DATOS!$G$2:$G$20000,"EX")=0),0))))</f>
      </c>
      <c r="H14105">
        <f>IF(DATOS!$G14105&lt;&gt;"EX",0,--(COUNTIFS(DATOS!$A$2:$A$20000,DATOS!$A14105,DATOS!$D$2:$D$20000,DATOS!$D14105,DATOS!$E$2:$E$20000,DATOS!$E14105,DATOS!$I$2:$I$20000,DATOS!$I14105,DATOS!$G$2:$G$20000,"OR")=0))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DATOS!$A$2:$A$20000,DATOS!$A14106,DATOS!$D$2:$D$20000,DATOS!$D14106,DATOS!$E$2:$E$20000,DATOS!$E14106,DATOS!$I$2:$I$20000,DATOS!$I14106,DATOS!$G$2:$G$20000,"EX")=0),0))))</f>
      </c>
      <c r="H14106">
        <f>IF(DATOS!$G14106&lt;&gt;"EX",0,--(COUNTIFS(DATOS!$A$2:$A$20000,DATOS!$A14106,DATOS!$D$2:$D$20000,DATOS!$D14106,DATOS!$E$2:$E$20000,DATOS!$E14106,DATOS!$I$2:$I$20000,DATOS!$I14106,DATOS!$G$2:$G$20000,"OR")=0))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DATOS!$A$2:$A$20000,DATOS!$A14107,DATOS!$D$2:$D$20000,DATOS!$D14107,DATOS!$E$2:$E$20000,DATOS!$E14107,DATOS!$I$2:$I$20000,DATOS!$I14107,DATOS!$G$2:$G$20000,"EX")=0),0))))</f>
      </c>
      <c r="H14107">
        <f>IF(DATOS!$G14107&lt;&gt;"EX",0,--(COUNTIFS(DATOS!$A$2:$A$20000,DATOS!$A14107,DATOS!$D$2:$D$20000,DATOS!$D14107,DATOS!$E$2:$E$20000,DATOS!$E14107,DATOS!$I$2:$I$20000,DATOS!$I14107,DATOS!$G$2:$G$20000,"OR")=0))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DATOS!$A$2:$A$20000,DATOS!$A14108,DATOS!$D$2:$D$20000,DATOS!$D14108,DATOS!$E$2:$E$20000,DATOS!$E14108,DATOS!$I$2:$I$20000,DATOS!$I14108,DATOS!$G$2:$G$20000,"EX")=0),0))))</f>
      </c>
      <c r="H14108">
        <f>IF(DATOS!$G14108&lt;&gt;"EX",0,--(COUNTIFS(DATOS!$A$2:$A$20000,DATOS!$A14108,DATOS!$D$2:$D$20000,DATOS!$D14108,DATOS!$E$2:$E$20000,DATOS!$E14108,DATOS!$I$2:$I$20000,DATOS!$I14108,DATOS!$G$2:$G$20000,"OR")=0))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DATOS!$A$2:$A$20000,DATOS!$A14109,DATOS!$D$2:$D$20000,DATOS!$D14109,DATOS!$E$2:$E$20000,DATOS!$E14109,DATOS!$I$2:$I$20000,DATOS!$I14109,DATOS!$G$2:$G$20000,"EX")=0),0))))</f>
      </c>
      <c r="H14109">
        <f>IF(DATOS!$G14109&lt;&gt;"EX",0,--(COUNTIFS(DATOS!$A$2:$A$20000,DATOS!$A14109,DATOS!$D$2:$D$20000,DATOS!$D14109,DATOS!$E$2:$E$20000,DATOS!$E14109,DATOS!$I$2:$I$20000,DATOS!$I14109,DATOS!$G$2:$G$20000,"OR")=0))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DATOS!$A$2:$A$20000,DATOS!$A14110,DATOS!$D$2:$D$20000,DATOS!$D14110,DATOS!$E$2:$E$20000,DATOS!$E14110,DATOS!$I$2:$I$20000,DATOS!$I14110,DATOS!$G$2:$G$20000,"EX")=0),0))))</f>
      </c>
      <c r="H14110">
        <f>IF(DATOS!$G14110&lt;&gt;"EX",0,--(COUNTIFS(DATOS!$A$2:$A$20000,DATOS!$A14110,DATOS!$D$2:$D$20000,DATOS!$D14110,DATOS!$E$2:$E$20000,DATOS!$E14110,DATOS!$I$2:$I$20000,DATOS!$I14110,DATOS!$G$2:$G$20000,"OR")=0))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DATOS!$A$2:$A$20000,DATOS!$A14111,DATOS!$D$2:$D$20000,DATOS!$D14111,DATOS!$E$2:$E$20000,DATOS!$E14111,DATOS!$I$2:$I$20000,DATOS!$I14111,DATOS!$G$2:$G$20000,"EX")=0),0))))</f>
      </c>
      <c r="H14111">
        <f>IF(DATOS!$G14111&lt;&gt;"EX",0,--(COUNTIFS(DATOS!$A$2:$A$20000,DATOS!$A14111,DATOS!$D$2:$D$20000,DATOS!$D14111,DATOS!$E$2:$E$20000,DATOS!$E14111,DATOS!$I$2:$I$20000,DATOS!$I14111,DATOS!$G$2:$G$20000,"OR")=0))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DATOS!$A$2:$A$20000,DATOS!$A14112,DATOS!$D$2:$D$20000,DATOS!$D14112,DATOS!$E$2:$E$20000,DATOS!$E14112,DATOS!$I$2:$I$20000,DATOS!$I14112,DATOS!$G$2:$G$20000,"EX")=0),0))))</f>
      </c>
      <c r="H14112">
        <f>IF(DATOS!$G14112&lt;&gt;"EX",0,--(COUNTIFS(DATOS!$A$2:$A$20000,DATOS!$A14112,DATOS!$D$2:$D$20000,DATOS!$D14112,DATOS!$E$2:$E$20000,DATOS!$E14112,DATOS!$I$2:$I$20000,DATOS!$I14112,DATOS!$G$2:$G$20000,"OR")=0))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DATOS!$A$2:$A$20000,DATOS!$A14113,DATOS!$D$2:$D$20000,DATOS!$D14113,DATOS!$E$2:$E$20000,DATOS!$E14113,DATOS!$I$2:$I$20000,DATOS!$I14113,DATOS!$G$2:$G$20000,"EX")=0),0))))</f>
      </c>
      <c r="H14113">
        <f>IF(DATOS!$G14113&lt;&gt;"EX",0,--(COUNTIFS(DATOS!$A$2:$A$20000,DATOS!$A14113,DATOS!$D$2:$D$20000,DATOS!$D14113,DATOS!$E$2:$E$20000,DATOS!$E14113,DATOS!$I$2:$I$20000,DATOS!$I14113,DATOS!$G$2:$G$20000,"OR")=0))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DATOS!$A$2:$A$20000,DATOS!$A14114,DATOS!$D$2:$D$20000,DATOS!$D14114,DATOS!$E$2:$E$20000,DATOS!$E14114,DATOS!$I$2:$I$20000,DATOS!$I14114,DATOS!$G$2:$G$20000,"EX")=0),0))))</f>
      </c>
      <c r="H14114">
        <f>IF(DATOS!$G14114&lt;&gt;"EX",0,--(COUNTIFS(DATOS!$A$2:$A$20000,DATOS!$A14114,DATOS!$D$2:$D$20000,DATOS!$D14114,DATOS!$E$2:$E$20000,DATOS!$E14114,DATOS!$I$2:$I$20000,DATOS!$I14114,DATOS!$G$2:$G$20000,"OR")=0))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DATOS!$A$2:$A$20000,DATOS!$A14115,DATOS!$D$2:$D$20000,DATOS!$D14115,DATOS!$E$2:$E$20000,DATOS!$E14115,DATOS!$I$2:$I$20000,DATOS!$I14115,DATOS!$G$2:$G$20000,"EX")=0),0))))</f>
      </c>
      <c r="H14115">
        <f>IF(DATOS!$G14115&lt;&gt;"EX",0,--(COUNTIFS(DATOS!$A$2:$A$20000,DATOS!$A14115,DATOS!$D$2:$D$20000,DATOS!$D14115,DATOS!$E$2:$E$20000,DATOS!$E14115,DATOS!$I$2:$I$20000,DATOS!$I14115,DATOS!$G$2:$G$20000,"OR")=0))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DATOS!$A$2:$A$20000,DATOS!$A14116,DATOS!$D$2:$D$20000,DATOS!$D14116,DATOS!$E$2:$E$20000,DATOS!$E14116,DATOS!$I$2:$I$20000,DATOS!$I14116,DATOS!$G$2:$G$20000,"EX")=0),0))))</f>
      </c>
      <c r="H14116">
        <f>IF(DATOS!$G14116&lt;&gt;"EX",0,--(COUNTIFS(DATOS!$A$2:$A$20000,DATOS!$A14116,DATOS!$D$2:$D$20000,DATOS!$D14116,DATOS!$E$2:$E$20000,DATOS!$E14116,DATOS!$I$2:$I$20000,DATOS!$I14116,DATOS!$G$2:$G$20000,"OR")=0))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DATOS!$A$2:$A$20000,DATOS!$A14117,DATOS!$D$2:$D$20000,DATOS!$D14117,DATOS!$E$2:$E$20000,DATOS!$E14117,DATOS!$I$2:$I$20000,DATOS!$I14117,DATOS!$G$2:$G$20000,"EX")=0),0))))</f>
      </c>
      <c r="H14117">
        <f>IF(DATOS!$G14117&lt;&gt;"EX",0,--(COUNTIFS(DATOS!$A$2:$A$20000,DATOS!$A14117,DATOS!$D$2:$D$20000,DATOS!$D14117,DATOS!$E$2:$E$20000,DATOS!$E14117,DATOS!$I$2:$I$20000,DATOS!$I14117,DATOS!$G$2:$G$20000,"OR")=0))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DATOS!$A$2:$A$20000,DATOS!$A14118,DATOS!$D$2:$D$20000,DATOS!$D14118,DATOS!$E$2:$E$20000,DATOS!$E14118,DATOS!$I$2:$I$20000,DATOS!$I14118,DATOS!$G$2:$G$20000,"EX")=0),0))))</f>
      </c>
      <c r="H14118">
        <f>IF(DATOS!$G14118&lt;&gt;"EX",0,--(COUNTIFS(DATOS!$A$2:$A$20000,DATOS!$A14118,DATOS!$D$2:$D$20000,DATOS!$D14118,DATOS!$E$2:$E$20000,DATOS!$E14118,DATOS!$I$2:$I$20000,DATOS!$I14118,DATOS!$G$2:$G$20000,"OR")=0))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DATOS!$A$2:$A$20000,DATOS!$A14119,DATOS!$D$2:$D$20000,DATOS!$D14119,DATOS!$E$2:$E$20000,DATOS!$E14119,DATOS!$I$2:$I$20000,DATOS!$I14119,DATOS!$G$2:$G$20000,"EX")=0),0))))</f>
      </c>
      <c r="H14119">
        <f>IF(DATOS!$G14119&lt;&gt;"EX",0,--(COUNTIFS(DATOS!$A$2:$A$20000,DATOS!$A14119,DATOS!$D$2:$D$20000,DATOS!$D14119,DATOS!$E$2:$E$20000,DATOS!$E14119,DATOS!$I$2:$I$20000,DATOS!$I14119,DATOS!$G$2:$G$20000,"OR")=0))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DATOS!$A$2:$A$20000,DATOS!$A14120,DATOS!$D$2:$D$20000,DATOS!$D14120,DATOS!$E$2:$E$20000,DATOS!$E14120,DATOS!$I$2:$I$20000,DATOS!$I14120,DATOS!$G$2:$G$20000,"EX")=0),0))))</f>
      </c>
      <c r="H14120">
        <f>IF(DATOS!$G14120&lt;&gt;"EX",0,--(COUNTIFS(DATOS!$A$2:$A$20000,DATOS!$A14120,DATOS!$D$2:$D$20000,DATOS!$D14120,DATOS!$E$2:$E$20000,DATOS!$E14120,DATOS!$I$2:$I$20000,DATOS!$I14120,DATOS!$G$2:$G$20000,"OR")=0))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DATOS!$A$2:$A$20000,DATOS!$A14121,DATOS!$D$2:$D$20000,DATOS!$D14121,DATOS!$E$2:$E$20000,DATOS!$E14121,DATOS!$I$2:$I$20000,DATOS!$I14121,DATOS!$G$2:$G$20000,"EX")=0),0))))</f>
      </c>
      <c r="H14121">
        <f>IF(DATOS!$G14121&lt;&gt;"EX",0,--(COUNTIFS(DATOS!$A$2:$A$20000,DATOS!$A14121,DATOS!$D$2:$D$20000,DATOS!$D14121,DATOS!$E$2:$E$20000,DATOS!$E14121,DATOS!$I$2:$I$20000,DATOS!$I14121,DATOS!$G$2:$G$20000,"OR")=0))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DATOS!$A$2:$A$20000,DATOS!$A14122,DATOS!$D$2:$D$20000,DATOS!$D14122,DATOS!$E$2:$E$20000,DATOS!$E14122,DATOS!$I$2:$I$20000,DATOS!$I14122,DATOS!$G$2:$G$20000,"EX")=0),0))))</f>
      </c>
      <c r="H14122">
        <f>IF(DATOS!$G14122&lt;&gt;"EX",0,--(COUNTIFS(DATOS!$A$2:$A$20000,DATOS!$A14122,DATOS!$D$2:$D$20000,DATOS!$D14122,DATOS!$E$2:$E$20000,DATOS!$E14122,DATOS!$I$2:$I$20000,DATOS!$I14122,DATOS!$G$2:$G$20000,"OR")=0))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DATOS!$A$2:$A$20000,DATOS!$A14123,DATOS!$D$2:$D$20000,DATOS!$D14123,DATOS!$E$2:$E$20000,DATOS!$E14123,DATOS!$I$2:$I$20000,DATOS!$I14123,DATOS!$G$2:$G$20000,"EX")=0),0))))</f>
      </c>
      <c r="H14123">
        <f>IF(DATOS!$G14123&lt;&gt;"EX",0,--(COUNTIFS(DATOS!$A$2:$A$20000,DATOS!$A14123,DATOS!$D$2:$D$20000,DATOS!$D14123,DATOS!$E$2:$E$20000,DATOS!$E14123,DATOS!$I$2:$I$20000,DATOS!$I14123,DATOS!$G$2:$G$20000,"OR")=0))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DATOS!$A$2:$A$20000,DATOS!$A14124,DATOS!$D$2:$D$20000,DATOS!$D14124,DATOS!$E$2:$E$20000,DATOS!$E14124,DATOS!$I$2:$I$20000,DATOS!$I14124,DATOS!$G$2:$G$20000,"EX")=0),0))))</f>
      </c>
      <c r="H14124">
        <f>IF(DATOS!$G14124&lt;&gt;"EX",0,--(COUNTIFS(DATOS!$A$2:$A$20000,DATOS!$A14124,DATOS!$D$2:$D$20000,DATOS!$D14124,DATOS!$E$2:$E$20000,DATOS!$E14124,DATOS!$I$2:$I$20000,DATOS!$I14124,DATOS!$G$2:$G$20000,"OR")=0))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DATOS!$A$2:$A$20000,DATOS!$A14125,DATOS!$D$2:$D$20000,DATOS!$D14125,DATOS!$E$2:$E$20000,DATOS!$E14125,DATOS!$I$2:$I$20000,DATOS!$I14125,DATOS!$G$2:$G$20000,"EX")=0),0))))</f>
      </c>
      <c r="H14125">
        <f>IF(DATOS!$G14125&lt;&gt;"EX",0,--(COUNTIFS(DATOS!$A$2:$A$20000,DATOS!$A14125,DATOS!$D$2:$D$20000,DATOS!$D14125,DATOS!$E$2:$E$20000,DATOS!$E14125,DATOS!$I$2:$I$20000,DATOS!$I14125,DATOS!$G$2:$G$20000,"OR")=0))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DATOS!$A$2:$A$20000,DATOS!$A14126,DATOS!$D$2:$D$20000,DATOS!$D14126,DATOS!$E$2:$E$20000,DATOS!$E14126,DATOS!$I$2:$I$20000,DATOS!$I14126,DATOS!$G$2:$G$20000,"EX")=0),0))))</f>
      </c>
      <c r="H14126">
        <f>IF(DATOS!$G14126&lt;&gt;"EX",0,--(COUNTIFS(DATOS!$A$2:$A$20000,DATOS!$A14126,DATOS!$D$2:$D$20000,DATOS!$D14126,DATOS!$E$2:$E$20000,DATOS!$E14126,DATOS!$I$2:$I$20000,DATOS!$I14126,DATOS!$G$2:$G$20000,"OR")=0))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DATOS!$A$2:$A$20000,DATOS!$A14127,DATOS!$D$2:$D$20000,DATOS!$D14127,DATOS!$E$2:$E$20000,DATOS!$E14127,DATOS!$I$2:$I$20000,DATOS!$I14127,DATOS!$G$2:$G$20000,"EX")=0),0))))</f>
      </c>
      <c r="H14127">
        <f>IF(DATOS!$G14127&lt;&gt;"EX",0,--(COUNTIFS(DATOS!$A$2:$A$20000,DATOS!$A14127,DATOS!$D$2:$D$20000,DATOS!$D14127,DATOS!$E$2:$E$20000,DATOS!$E14127,DATOS!$I$2:$I$20000,DATOS!$I14127,DATOS!$G$2:$G$20000,"OR")=0))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DATOS!$A$2:$A$20000,DATOS!$A14128,DATOS!$D$2:$D$20000,DATOS!$D14128,DATOS!$E$2:$E$20000,DATOS!$E14128,DATOS!$I$2:$I$20000,DATOS!$I14128,DATOS!$G$2:$G$20000,"EX")=0),0))))</f>
      </c>
      <c r="H14128">
        <f>IF(DATOS!$G14128&lt;&gt;"EX",0,--(COUNTIFS(DATOS!$A$2:$A$20000,DATOS!$A14128,DATOS!$D$2:$D$20000,DATOS!$D14128,DATOS!$E$2:$E$20000,DATOS!$E14128,DATOS!$I$2:$I$20000,DATOS!$I14128,DATOS!$G$2:$G$20000,"OR")=0))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DATOS!$A$2:$A$20000,DATOS!$A14129,DATOS!$D$2:$D$20000,DATOS!$D14129,DATOS!$E$2:$E$20000,DATOS!$E14129,DATOS!$I$2:$I$20000,DATOS!$I14129,DATOS!$G$2:$G$20000,"EX")=0),0))))</f>
      </c>
      <c r="H14129">
        <f>IF(DATOS!$G14129&lt;&gt;"EX",0,--(COUNTIFS(DATOS!$A$2:$A$20000,DATOS!$A14129,DATOS!$D$2:$D$20000,DATOS!$D14129,DATOS!$E$2:$E$20000,DATOS!$E14129,DATOS!$I$2:$I$20000,DATOS!$I14129,DATOS!$G$2:$G$20000,"OR")=0))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DATOS!$A$2:$A$20000,DATOS!$A14130,DATOS!$D$2:$D$20000,DATOS!$D14130,DATOS!$E$2:$E$20000,DATOS!$E14130,DATOS!$I$2:$I$20000,DATOS!$I14130,DATOS!$G$2:$G$20000,"EX")=0),0))))</f>
      </c>
      <c r="H14130">
        <f>IF(DATOS!$G14130&lt;&gt;"EX",0,--(COUNTIFS(DATOS!$A$2:$A$20000,DATOS!$A14130,DATOS!$D$2:$D$20000,DATOS!$D14130,DATOS!$E$2:$E$20000,DATOS!$E14130,DATOS!$I$2:$I$20000,DATOS!$I14130,DATOS!$G$2:$G$20000,"OR")=0))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DATOS!$A$2:$A$20000,DATOS!$A14131,DATOS!$D$2:$D$20000,DATOS!$D14131,DATOS!$E$2:$E$20000,DATOS!$E14131,DATOS!$I$2:$I$20000,DATOS!$I14131,DATOS!$G$2:$G$20000,"EX")=0),0))))</f>
      </c>
      <c r="H14131">
        <f>IF(DATOS!$G14131&lt;&gt;"EX",0,--(COUNTIFS(DATOS!$A$2:$A$20000,DATOS!$A14131,DATOS!$D$2:$D$20000,DATOS!$D14131,DATOS!$E$2:$E$20000,DATOS!$E14131,DATOS!$I$2:$I$20000,DATOS!$I14131,DATOS!$G$2:$G$20000,"OR")=0))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DATOS!$A$2:$A$20000,DATOS!$A14132,DATOS!$D$2:$D$20000,DATOS!$D14132,DATOS!$E$2:$E$20000,DATOS!$E14132,DATOS!$I$2:$I$20000,DATOS!$I14132,DATOS!$G$2:$G$20000,"EX")=0),0))))</f>
      </c>
      <c r="H14132">
        <f>IF(DATOS!$G14132&lt;&gt;"EX",0,--(COUNTIFS(DATOS!$A$2:$A$20000,DATOS!$A14132,DATOS!$D$2:$D$20000,DATOS!$D14132,DATOS!$E$2:$E$20000,DATOS!$E14132,DATOS!$I$2:$I$20000,DATOS!$I14132,DATOS!$G$2:$G$20000,"OR")=0))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DATOS!$A$2:$A$20000,DATOS!$A14133,DATOS!$D$2:$D$20000,DATOS!$D14133,DATOS!$E$2:$E$20000,DATOS!$E14133,DATOS!$I$2:$I$20000,DATOS!$I14133,DATOS!$G$2:$G$20000,"EX")=0),0))))</f>
      </c>
      <c r="H14133">
        <f>IF(DATOS!$G14133&lt;&gt;"EX",0,--(COUNTIFS(DATOS!$A$2:$A$20000,DATOS!$A14133,DATOS!$D$2:$D$20000,DATOS!$D14133,DATOS!$E$2:$E$20000,DATOS!$E14133,DATOS!$I$2:$I$20000,DATOS!$I14133,DATOS!$G$2:$G$20000,"OR")=0))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DATOS!$A$2:$A$20000,DATOS!$A14134,DATOS!$D$2:$D$20000,DATOS!$D14134,DATOS!$E$2:$E$20000,DATOS!$E14134,DATOS!$I$2:$I$20000,DATOS!$I14134,DATOS!$G$2:$G$20000,"EX")=0),0))))</f>
      </c>
      <c r="H14134">
        <f>IF(DATOS!$G14134&lt;&gt;"EX",0,--(COUNTIFS(DATOS!$A$2:$A$20000,DATOS!$A14134,DATOS!$D$2:$D$20000,DATOS!$D14134,DATOS!$E$2:$E$20000,DATOS!$E14134,DATOS!$I$2:$I$20000,DATOS!$I14134,DATOS!$G$2:$G$20000,"OR")=0))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DATOS!$A$2:$A$20000,DATOS!$A14135,DATOS!$D$2:$D$20000,DATOS!$D14135,DATOS!$E$2:$E$20000,DATOS!$E14135,DATOS!$I$2:$I$20000,DATOS!$I14135,DATOS!$G$2:$G$20000,"EX")=0),0))))</f>
      </c>
      <c r="H14135">
        <f>IF(DATOS!$G14135&lt;&gt;"EX",0,--(COUNTIFS(DATOS!$A$2:$A$20000,DATOS!$A14135,DATOS!$D$2:$D$20000,DATOS!$D14135,DATOS!$E$2:$E$20000,DATOS!$E14135,DATOS!$I$2:$I$20000,DATOS!$I14135,DATOS!$G$2:$G$20000,"OR")=0))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DATOS!$A$2:$A$20000,DATOS!$A14136,DATOS!$D$2:$D$20000,DATOS!$D14136,DATOS!$E$2:$E$20000,DATOS!$E14136,DATOS!$I$2:$I$20000,DATOS!$I14136,DATOS!$G$2:$G$20000,"EX")=0),0))))</f>
      </c>
      <c r="H14136">
        <f>IF(DATOS!$G14136&lt;&gt;"EX",0,--(COUNTIFS(DATOS!$A$2:$A$20000,DATOS!$A14136,DATOS!$D$2:$D$20000,DATOS!$D14136,DATOS!$E$2:$E$20000,DATOS!$E14136,DATOS!$I$2:$I$20000,DATOS!$I14136,DATOS!$G$2:$G$20000,"OR")=0))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DATOS!$A$2:$A$20000,DATOS!$A14137,DATOS!$D$2:$D$20000,DATOS!$D14137,DATOS!$E$2:$E$20000,DATOS!$E14137,DATOS!$I$2:$I$20000,DATOS!$I14137,DATOS!$G$2:$G$20000,"EX")=0),0))))</f>
      </c>
      <c r="H14137">
        <f>IF(DATOS!$G14137&lt;&gt;"EX",0,--(COUNTIFS(DATOS!$A$2:$A$20000,DATOS!$A14137,DATOS!$D$2:$D$20000,DATOS!$D14137,DATOS!$E$2:$E$20000,DATOS!$E14137,DATOS!$I$2:$I$20000,DATOS!$I14137,DATOS!$G$2:$G$20000,"OR")=0))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DATOS!$A$2:$A$20000,DATOS!$A14138,DATOS!$D$2:$D$20000,DATOS!$D14138,DATOS!$E$2:$E$20000,DATOS!$E14138,DATOS!$I$2:$I$20000,DATOS!$I14138,DATOS!$G$2:$G$20000,"EX")=0),0))))</f>
      </c>
      <c r="H14138">
        <f>IF(DATOS!$G14138&lt;&gt;"EX",0,--(COUNTIFS(DATOS!$A$2:$A$20000,DATOS!$A14138,DATOS!$D$2:$D$20000,DATOS!$D14138,DATOS!$E$2:$E$20000,DATOS!$E14138,DATOS!$I$2:$I$20000,DATOS!$I14138,DATOS!$G$2:$G$20000,"OR")=0))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DATOS!$A$2:$A$20000,DATOS!$A14139,DATOS!$D$2:$D$20000,DATOS!$D14139,DATOS!$E$2:$E$20000,DATOS!$E14139,DATOS!$I$2:$I$20000,DATOS!$I14139,DATOS!$G$2:$G$20000,"EX")=0),0))))</f>
      </c>
      <c r="H14139">
        <f>IF(DATOS!$G14139&lt;&gt;"EX",0,--(COUNTIFS(DATOS!$A$2:$A$20000,DATOS!$A14139,DATOS!$D$2:$D$20000,DATOS!$D14139,DATOS!$E$2:$E$20000,DATOS!$E14139,DATOS!$I$2:$I$20000,DATOS!$I14139,DATOS!$G$2:$G$20000,"OR")=0))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DATOS!$A$2:$A$20000,DATOS!$A14140,DATOS!$D$2:$D$20000,DATOS!$D14140,DATOS!$E$2:$E$20000,DATOS!$E14140,DATOS!$I$2:$I$20000,DATOS!$I14140,DATOS!$G$2:$G$20000,"EX")=0),0))))</f>
      </c>
      <c r="H14140">
        <f>IF(DATOS!$G14140&lt;&gt;"EX",0,--(COUNTIFS(DATOS!$A$2:$A$20000,DATOS!$A14140,DATOS!$D$2:$D$20000,DATOS!$D14140,DATOS!$E$2:$E$20000,DATOS!$E14140,DATOS!$I$2:$I$20000,DATOS!$I14140,DATOS!$G$2:$G$20000,"OR")=0))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DATOS!$A$2:$A$20000,DATOS!$A14141,DATOS!$D$2:$D$20000,DATOS!$D14141,DATOS!$E$2:$E$20000,DATOS!$E14141,DATOS!$I$2:$I$20000,DATOS!$I14141,DATOS!$G$2:$G$20000,"EX")=0),0))))</f>
      </c>
      <c r="H14141">
        <f>IF(DATOS!$G14141&lt;&gt;"EX",0,--(COUNTIFS(DATOS!$A$2:$A$20000,DATOS!$A14141,DATOS!$D$2:$D$20000,DATOS!$D14141,DATOS!$E$2:$E$20000,DATOS!$E14141,DATOS!$I$2:$I$20000,DATOS!$I14141,DATOS!$G$2:$G$20000,"OR")=0))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DATOS!$A$2:$A$20000,DATOS!$A14142,DATOS!$D$2:$D$20000,DATOS!$D14142,DATOS!$E$2:$E$20000,DATOS!$E14142,DATOS!$I$2:$I$20000,DATOS!$I14142,DATOS!$G$2:$G$20000,"EX")=0),0))))</f>
      </c>
      <c r="H14142">
        <f>IF(DATOS!$G14142&lt;&gt;"EX",0,--(COUNTIFS(DATOS!$A$2:$A$20000,DATOS!$A14142,DATOS!$D$2:$D$20000,DATOS!$D14142,DATOS!$E$2:$E$20000,DATOS!$E14142,DATOS!$I$2:$I$20000,DATOS!$I14142,DATOS!$G$2:$G$20000,"OR")=0))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DATOS!$A$2:$A$20000,DATOS!$A14143,DATOS!$D$2:$D$20000,DATOS!$D14143,DATOS!$E$2:$E$20000,DATOS!$E14143,DATOS!$I$2:$I$20000,DATOS!$I14143,DATOS!$G$2:$G$20000,"EX")=0),0))))</f>
      </c>
      <c r="H14143">
        <f>IF(DATOS!$G14143&lt;&gt;"EX",0,--(COUNTIFS(DATOS!$A$2:$A$20000,DATOS!$A14143,DATOS!$D$2:$D$20000,DATOS!$D14143,DATOS!$E$2:$E$20000,DATOS!$E14143,DATOS!$I$2:$I$20000,DATOS!$I14143,DATOS!$G$2:$G$20000,"OR")=0))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DATOS!$A$2:$A$20000,DATOS!$A14144,DATOS!$D$2:$D$20000,DATOS!$D14144,DATOS!$E$2:$E$20000,DATOS!$E14144,DATOS!$I$2:$I$20000,DATOS!$I14144,DATOS!$G$2:$G$20000,"EX")=0),0))))</f>
      </c>
      <c r="H14144">
        <f>IF(DATOS!$G14144&lt;&gt;"EX",0,--(COUNTIFS(DATOS!$A$2:$A$20000,DATOS!$A14144,DATOS!$D$2:$D$20000,DATOS!$D14144,DATOS!$E$2:$E$20000,DATOS!$E14144,DATOS!$I$2:$I$20000,DATOS!$I14144,DATOS!$G$2:$G$20000,"OR")=0))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DATOS!$A$2:$A$20000,DATOS!$A14145,DATOS!$D$2:$D$20000,DATOS!$D14145,DATOS!$E$2:$E$20000,DATOS!$E14145,DATOS!$I$2:$I$20000,DATOS!$I14145,DATOS!$G$2:$G$20000,"EX")=0),0))))</f>
      </c>
      <c r="H14145">
        <f>IF(DATOS!$G14145&lt;&gt;"EX",0,--(COUNTIFS(DATOS!$A$2:$A$20000,DATOS!$A14145,DATOS!$D$2:$D$20000,DATOS!$D14145,DATOS!$E$2:$E$20000,DATOS!$E14145,DATOS!$I$2:$I$20000,DATOS!$I14145,DATOS!$G$2:$G$20000,"OR")=0))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DATOS!$A$2:$A$20000,DATOS!$A14146,DATOS!$D$2:$D$20000,DATOS!$D14146,DATOS!$E$2:$E$20000,DATOS!$E14146,DATOS!$I$2:$I$20000,DATOS!$I14146,DATOS!$G$2:$G$20000,"EX")=0),0))))</f>
      </c>
      <c r="H14146">
        <f>IF(DATOS!$G14146&lt;&gt;"EX",0,--(COUNTIFS(DATOS!$A$2:$A$20000,DATOS!$A14146,DATOS!$D$2:$D$20000,DATOS!$D14146,DATOS!$E$2:$E$20000,DATOS!$E14146,DATOS!$I$2:$I$20000,DATOS!$I14146,DATOS!$G$2:$G$20000,"OR")=0))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DATOS!$A$2:$A$20000,DATOS!$A14147,DATOS!$D$2:$D$20000,DATOS!$D14147,DATOS!$E$2:$E$20000,DATOS!$E14147,DATOS!$I$2:$I$20000,DATOS!$I14147,DATOS!$G$2:$G$20000,"EX")=0),0))))</f>
      </c>
      <c r="H14147">
        <f>IF(DATOS!$G14147&lt;&gt;"EX",0,--(COUNTIFS(DATOS!$A$2:$A$20000,DATOS!$A14147,DATOS!$D$2:$D$20000,DATOS!$D14147,DATOS!$E$2:$E$20000,DATOS!$E14147,DATOS!$I$2:$I$20000,DATOS!$I14147,DATOS!$G$2:$G$20000,"OR")=0))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DATOS!$A$2:$A$20000,DATOS!$A14148,DATOS!$D$2:$D$20000,DATOS!$D14148,DATOS!$E$2:$E$20000,DATOS!$E14148,DATOS!$I$2:$I$20000,DATOS!$I14148,DATOS!$G$2:$G$20000,"EX")=0),0))))</f>
      </c>
      <c r="H14148">
        <f>IF(DATOS!$G14148&lt;&gt;"EX",0,--(COUNTIFS(DATOS!$A$2:$A$20000,DATOS!$A14148,DATOS!$D$2:$D$20000,DATOS!$D14148,DATOS!$E$2:$E$20000,DATOS!$E14148,DATOS!$I$2:$I$20000,DATOS!$I14148,DATOS!$G$2:$G$20000,"OR")=0))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DATOS!$A$2:$A$20000,DATOS!$A14149,DATOS!$D$2:$D$20000,DATOS!$D14149,DATOS!$E$2:$E$20000,DATOS!$E14149,DATOS!$I$2:$I$20000,DATOS!$I14149,DATOS!$G$2:$G$20000,"EX")=0),0))))</f>
      </c>
      <c r="H14149">
        <f>IF(DATOS!$G14149&lt;&gt;"EX",0,--(COUNTIFS(DATOS!$A$2:$A$20000,DATOS!$A14149,DATOS!$D$2:$D$20000,DATOS!$D14149,DATOS!$E$2:$E$20000,DATOS!$E14149,DATOS!$I$2:$I$20000,DATOS!$I14149,DATOS!$G$2:$G$20000,"OR")=0))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DATOS!$A$2:$A$20000,DATOS!$A14150,DATOS!$D$2:$D$20000,DATOS!$D14150,DATOS!$E$2:$E$20000,DATOS!$E14150,DATOS!$I$2:$I$20000,DATOS!$I14150,DATOS!$G$2:$G$20000,"EX")=0),0))))</f>
      </c>
      <c r="H14150">
        <f>IF(DATOS!$G14150&lt;&gt;"EX",0,--(COUNTIFS(DATOS!$A$2:$A$20000,DATOS!$A14150,DATOS!$D$2:$D$20000,DATOS!$D14150,DATOS!$E$2:$E$20000,DATOS!$E14150,DATOS!$I$2:$I$20000,DATOS!$I14150,DATOS!$G$2:$G$20000,"OR")=0))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DATOS!$A$2:$A$20000,DATOS!$A14151,DATOS!$D$2:$D$20000,DATOS!$D14151,DATOS!$E$2:$E$20000,DATOS!$E14151,DATOS!$I$2:$I$20000,DATOS!$I14151,DATOS!$G$2:$G$20000,"EX")=0),0))))</f>
      </c>
      <c r="H14151">
        <f>IF(DATOS!$G14151&lt;&gt;"EX",0,--(COUNTIFS(DATOS!$A$2:$A$20000,DATOS!$A14151,DATOS!$D$2:$D$20000,DATOS!$D14151,DATOS!$E$2:$E$20000,DATOS!$E14151,DATOS!$I$2:$I$20000,DATOS!$I14151,DATOS!$G$2:$G$20000,"OR")=0))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DATOS!$A$2:$A$20000,DATOS!$A14152,DATOS!$D$2:$D$20000,DATOS!$D14152,DATOS!$E$2:$E$20000,DATOS!$E14152,DATOS!$I$2:$I$20000,DATOS!$I14152,DATOS!$G$2:$G$20000,"EX")=0),0))))</f>
      </c>
      <c r="H14152">
        <f>IF(DATOS!$G14152&lt;&gt;"EX",0,--(COUNTIFS(DATOS!$A$2:$A$20000,DATOS!$A14152,DATOS!$D$2:$D$20000,DATOS!$D14152,DATOS!$E$2:$E$20000,DATOS!$E14152,DATOS!$I$2:$I$20000,DATOS!$I14152,DATOS!$G$2:$G$20000,"OR")=0))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DATOS!$A$2:$A$20000,DATOS!$A14153,DATOS!$D$2:$D$20000,DATOS!$D14153,DATOS!$E$2:$E$20000,DATOS!$E14153,DATOS!$I$2:$I$20000,DATOS!$I14153,DATOS!$G$2:$G$20000,"EX")=0),0))))</f>
      </c>
      <c r="H14153">
        <f>IF(DATOS!$G14153&lt;&gt;"EX",0,--(COUNTIFS(DATOS!$A$2:$A$20000,DATOS!$A14153,DATOS!$D$2:$D$20000,DATOS!$D14153,DATOS!$E$2:$E$20000,DATOS!$E14153,DATOS!$I$2:$I$20000,DATOS!$I14153,DATOS!$G$2:$G$20000,"OR")=0))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DATOS!$A$2:$A$20000,DATOS!$A14154,DATOS!$D$2:$D$20000,DATOS!$D14154,DATOS!$E$2:$E$20000,DATOS!$E14154,DATOS!$I$2:$I$20000,DATOS!$I14154,DATOS!$G$2:$G$20000,"EX")=0),0))))</f>
      </c>
      <c r="H14154">
        <f>IF(DATOS!$G14154&lt;&gt;"EX",0,--(COUNTIFS(DATOS!$A$2:$A$20000,DATOS!$A14154,DATOS!$D$2:$D$20000,DATOS!$D14154,DATOS!$E$2:$E$20000,DATOS!$E14154,DATOS!$I$2:$I$20000,DATOS!$I14154,DATOS!$G$2:$G$20000,"OR")=0))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DATOS!$A$2:$A$20000,DATOS!$A14155,DATOS!$D$2:$D$20000,DATOS!$D14155,DATOS!$E$2:$E$20000,DATOS!$E14155,DATOS!$I$2:$I$20000,DATOS!$I14155,DATOS!$G$2:$G$20000,"EX")=0),0))))</f>
      </c>
      <c r="H14155">
        <f>IF(DATOS!$G14155&lt;&gt;"EX",0,--(COUNTIFS(DATOS!$A$2:$A$20000,DATOS!$A14155,DATOS!$D$2:$D$20000,DATOS!$D14155,DATOS!$E$2:$E$20000,DATOS!$E14155,DATOS!$I$2:$I$20000,DATOS!$I14155,DATOS!$G$2:$G$20000,"OR")=0))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DATOS!$A$2:$A$20000,DATOS!$A14156,DATOS!$D$2:$D$20000,DATOS!$D14156,DATOS!$E$2:$E$20000,DATOS!$E14156,DATOS!$I$2:$I$20000,DATOS!$I14156,DATOS!$G$2:$G$20000,"EX")=0),0))))</f>
      </c>
      <c r="H14156">
        <f>IF(DATOS!$G14156&lt;&gt;"EX",0,--(COUNTIFS(DATOS!$A$2:$A$20000,DATOS!$A14156,DATOS!$D$2:$D$20000,DATOS!$D14156,DATOS!$E$2:$E$20000,DATOS!$E14156,DATOS!$I$2:$I$20000,DATOS!$I14156,DATOS!$G$2:$G$20000,"OR")=0))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DATOS!$A$2:$A$20000,DATOS!$A14157,DATOS!$D$2:$D$20000,DATOS!$D14157,DATOS!$E$2:$E$20000,DATOS!$E14157,DATOS!$I$2:$I$20000,DATOS!$I14157,DATOS!$G$2:$G$20000,"EX")=0),0))))</f>
      </c>
      <c r="H14157">
        <f>IF(DATOS!$G14157&lt;&gt;"EX",0,--(COUNTIFS(DATOS!$A$2:$A$20000,DATOS!$A14157,DATOS!$D$2:$D$20000,DATOS!$D14157,DATOS!$E$2:$E$20000,DATOS!$E14157,DATOS!$I$2:$I$20000,DATOS!$I14157,DATOS!$G$2:$G$20000,"OR")=0))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DATOS!$A$2:$A$20000,DATOS!$A14158,DATOS!$D$2:$D$20000,DATOS!$D14158,DATOS!$E$2:$E$20000,DATOS!$E14158,DATOS!$I$2:$I$20000,DATOS!$I14158,DATOS!$G$2:$G$20000,"EX")=0),0))))</f>
      </c>
      <c r="H14158">
        <f>IF(DATOS!$G14158&lt;&gt;"EX",0,--(COUNTIFS(DATOS!$A$2:$A$20000,DATOS!$A14158,DATOS!$D$2:$D$20000,DATOS!$D14158,DATOS!$E$2:$E$20000,DATOS!$E14158,DATOS!$I$2:$I$20000,DATOS!$I14158,DATOS!$G$2:$G$20000,"OR")=0))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DATOS!$A$2:$A$20000,DATOS!$A14159,DATOS!$D$2:$D$20000,DATOS!$D14159,DATOS!$E$2:$E$20000,DATOS!$E14159,DATOS!$I$2:$I$20000,DATOS!$I14159,DATOS!$G$2:$G$20000,"EX")=0),0))))</f>
      </c>
      <c r="H14159">
        <f>IF(DATOS!$G14159&lt;&gt;"EX",0,--(COUNTIFS(DATOS!$A$2:$A$20000,DATOS!$A14159,DATOS!$D$2:$D$20000,DATOS!$D14159,DATOS!$E$2:$E$20000,DATOS!$E14159,DATOS!$I$2:$I$20000,DATOS!$I14159,DATOS!$G$2:$G$20000,"OR")=0))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DATOS!$A$2:$A$20000,DATOS!$A14160,DATOS!$D$2:$D$20000,DATOS!$D14160,DATOS!$E$2:$E$20000,DATOS!$E14160,DATOS!$I$2:$I$20000,DATOS!$I14160,DATOS!$G$2:$G$20000,"EX")=0),0))))</f>
      </c>
      <c r="H14160">
        <f>IF(DATOS!$G14160&lt;&gt;"EX",0,--(COUNTIFS(DATOS!$A$2:$A$20000,DATOS!$A14160,DATOS!$D$2:$D$20000,DATOS!$D14160,DATOS!$E$2:$E$20000,DATOS!$E14160,DATOS!$I$2:$I$20000,DATOS!$I14160,DATOS!$G$2:$G$20000,"OR")=0))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DATOS!$A$2:$A$20000,DATOS!$A14161,DATOS!$D$2:$D$20000,DATOS!$D14161,DATOS!$E$2:$E$20000,DATOS!$E14161,DATOS!$I$2:$I$20000,DATOS!$I14161,DATOS!$G$2:$G$20000,"EX")=0),0))))</f>
      </c>
      <c r="H14161">
        <f>IF(DATOS!$G14161&lt;&gt;"EX",0,--(COUNTIFS(DATOS!$A$2:$A$20000,DATOS!$A14161,DATOS!$D$2:$D$20000,DATOS!$D14161,DATOS!$E$2:$E$20000,DATOS!$E14161,DATOS!$I$2:$I$20000,DATOS!$I14161,DATOS!$G$2:$G$20000,"OR")=0))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DATOS!$A$2:$A$20000,DATOS!$A14162,DATOS!$D$2:$D$20000,DATOS!$D14162,DATOS!$E$2:$E$20000,DATOS!$E14162,DATOS!$I$2:$I$20000,DATOS!$I14162,DATOS!$G$2:$G$20000,"EX")=0),0))))</f>
      </c>
      <c r="H14162">
        <f>IF(DATOS!$G14162&lt;&gt;"EX",0,--(COUNTIFS(DATOS!$A$2:$A$20000,DATOS!$A14162,DATOS!$D$2:$D$20000,DATOS!$D14162,DATOS!$E$2:$E$20000,DATOS!$E14162,DATOS!$I$2:$I$20000,DATOS!$I14162,DATOS!$G$2:$G$20000,"OR")=0))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DATOS!$A$2:$A$20000,DATOS!$A14163,DATOS!$D$2:$D$20000,DATOS!$D14163,DATOS!$E$2:$E$20000,DATOS!$E14163,DATOS!$I$2:$I$20000,DATOS!$I14163,DATOS!$G$2:$G$20000,"EX")=0),0))))</f>
      </c>
      <c r="H14163">
        <f>IF(DATOS!$G14163&lt;&gt;"EX",0,--(COUNTIFS(DATOS!$A$2:$A$20000,DATOS!$A14163,DATOS!$D$2:$D$20000,DATOS!$D14163,DATOS!$E$2:$E$20000,DATOS!$E14163,DATOS!$I$2:$I$20000,DATOS!$I14163,DATOS!$G$2:$G$20000,"OR")=0))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DATOS!$A$2:$A$20000,DATOS!$A14164,DATOS!$D$2:$D$20000,DATOS!$D14164,DATOS!$E$2:$E$20000,DATOS!$E14164,DATOS!$I$2:$I$20000,DATOS!$I14164,DATOS!$G$2:$G$20000,"EX")=0),0))))</f>
      </c>
      <c r="H14164">
        <f>IF(DATOS!$G14164&lt;&gt;"EX",0,--(COUNTIFS(DATOS!$A$2:$A$20000,DATOS!$A14164,DATOS!$D$2:$D$20000,DATOS!$D14164,DATOS!$E$2:$E$20000,DATOS!$E14164,DATOS!$I$2:$I$20000,DATOS!$I14164,DATOS!$G$2:$G$20000,"OR")=0))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DATOS!$A$2:$A$20000,DATOS!$A14165,DATOS!$D$2:$D$20000,DATOS!$D14165,DATOS!$E$2:$E$20000,DATOS!$E14165,DATOS!$I$2:$I$20000,DATOS!$I14165,DATOS!$G$2:$G$20000,"EX")=0),0))))</f>
      </c>
      <c r="H14165">
        <f>IF(DATOS!$G14165&lt;&gt;"EX",0,--(COUNTIFS(DATOS!$A$2:$A$20000,DATOS!$A14165,DATOS!$D$2:$D$20000,DATOS!$D14165,DATOS!$E$2:$E$20000,DATOS!$E14165,DATOS!$I$2:$I$20000,DATOS!$I14165,DATOS!$G$2:$G$20000,"OR")=0))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DATOS!$A$2:$A$20000,DATOS!$A14166,DATOS!$D$2:$D$20000,DATOS!$D14166,DATOS!$E$2:$E$20000,DATOS!$E14166,DATOS!$I$2:$I$20000,DATOS!$I14166,DATOS!$G$2:$G$20000,"EX")=0),0))))</f>
      </c>
      <c r="H14166">
        <f>IF(DATOS!$G14166&lt;&gt;"EX",0,--(COUNTIFS(DATOS!$A$2:$A$20000,DATOS!$A14166,DATOS!$D$2:$D$20000,DATOS!$D14166,DATOS!$E$2:$E$20000,DATOS!$E14166,DATOS!$I$2:$I$20000,DATOS!$I14166,DATOS!$G$2:$G$20000,"OR")=0))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DATOS!$A$2:$A$20000,DATOS!$A14167,DATOS!$D$2:$D$20000,DATOS!$D14167,DATOS!$E$2:$E$20000,DATOS!$E14167,DATOS!$I$2:$I$20000,DATOS!$I14167,DATOS!$G$2:$G$20000,"EX")=0),0))))</f>
      </c>
      <c r="H14167">
        <f>IF(DATOS!$G14167&lt;&gt;"EX",0,--(COUNTIFS(DATOS!$A$2:$A$20000,DATOS!$A14167,DATOS!$D$2:$D$20000,DATOS!$D14167,DATOS!$E$2:$E$20000,DATOS!$E14167,DATOS!$I$2:$I$20000,DATOS!$I14167,DATOS!$G$2:$G$20000,"OR")=0))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DATOS!$A$2:$A$20000,DATOS!$A14168,DATOS!$D$2:$D$20000,DATOS!$D14168,DATOS!$E$2:$E$20000,DATOS!$E14168,DATOS!$I$2:$I$20000,DATOS!$I14168,DATOS!$G$2:$G$20000,"EX")=0),0))))</f>
      </c>
      <c r="H14168">
        <f>IF(DATOS!$G14168&lt;&gt;"EX",0,--(COUNTIFS(DATOS!$A$2:$A$20000,DATOS!$A14168,DATOS!$D$2:$D$20000,DATOS!$D14168,DATOS!$E$2:$E$20000,DATOS!$E14168,DATOS!$I$2:$I$20000,DATOS!$I14168,DATOS!$G$2:$G$20000,"OR")=0))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DATOS!$A$2:$A$20000,DATOS!$A14169,DATOS!$D$2:$D$20000,DATOS!$D14169,DATOS!$E$2:$E$20000,DATOS!$E14169,DATOS!$I$2:$I$20000,DATOS!$I14169,DATOS!$G$2:$G$20000,"EX")=0),0))))</f>
      </c>
      <c r="H14169">
        <f>IF(DATOS!$G14169&lt;&gt;"EX",0,--(COUNTIFS(DATOS!$A$2:$A$20000,DATOS!$A14169,DATOS!$D$2:$D$20000,DATOS!$D14169,DATOS!$E$2:$E$20000,DATOS!$E14169,DATOS!$I$2:$I$20000,DATOS!$I14169,DATOS!$G$2:$G$20000,"OR")=0))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DATOS!$A$2:$A$20000,DATOS!$A14170,DATOS!$D$2:$D$20000,DATOS!$D14170,DATOS!$E$2:$E$20000,DATOS!$E14170,DATOS!$I$2:$I$20000,DATOS!$I14170,DATOS!$G$2:$G$20000,"EX")=0),0))))</f>
      </c>
      <c r="H14170">
        <f>IF(DATOS!$G14170&lt;&gt;"EX",0,--(COUNTIFS(DATOS!$A$2:$A$20000,DATOS!$A14170,DATOS!$D$2:$D$20000,DATOS!$D14170,DATOS!$E$2:$E$20000,DATOS!$E14170,DATOS!$I$2:$I$20000,DATOS!$I14170,DATOS!$G$2:$G$20000,"OR")=0))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DATOS!$A$2:$A$20000,DATOS!$A14171,DATOS!$D$2:$D$20000,DATOS!$D14171,DATOS!$E$2:$E$20000,DATOS!$E14171,DATOS!$I$2:$I$20000,DATOS!$I14171,DATOS!$G$2:$G$20000,"EX")=0),0))))</f>
      </c>
      <c r="H14171">
        <f>IF(DATOS!$G14171&lt;&gt;"EX",0,--(COUNTIFS(DATOS!$A$2:$A$20000,DATOS!$A14171,DATOS!$D$2:$D$20000,DATOS!$D14171,DATOS!$E$2:$E$20000,DATOS!$E14171,DATOS!$I$2:$I$20000,DATOS!$I14171,DATOS!$G$2:$G$20000,"OR")=0))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DATOS!$A$2:$A$20000,DATOS!$A14172,DATOS!$D$2:$D$20000,DATOS!$D14172,DATOS!$E$2:$E$20000,DATOS!$E14172,DATOS!$I$2:$I$20000,DATOS!$I14172,DATOS!$G$2:$G$20000,"EX")=0),0))))</f>
      </c>
      <c r="H14172">
        <f>IF(DATOS!$G14172&lt;&gt;"EX",0,--(COUNTIFS(DATOS!$A$2:$A$20000,DATOS!$A14172,DATOS!$D$2:$D$20000,DATOS!$D14172,DATOS!$E$2:$E$20000,DATOS!$E14172,DATOS!$I$2:$I$20000,DATOS!$I14172,DATOS!$G$2:$G$20000,"OR")=0))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DATOS!$A$2:$A$20000,DATOS!$A14173,DATOS!$D$2:$D$20000,DATOS!$D14173,DATOS!$E$2:$E$20000,DATOS!$E14173,DATOS!$I$2:$I$20000,DATOS!$I14173,DATOS!$G$2:$G$20000,"EX")=0),0))))</f>
      </c>
      <c r="H14173">
        <f>IF(DATOS!$G14173&lt;&gt;"EX",0,--(COUNTIFS(DATOS!$A$2:$A$20000,DATOS!$A14173,DATOS!$D$2:$D$20000,DATOS!$D14173,DATOS!$E$2:$E$20000,DATOS!$E14173,DATOS!$I$2:$I$20000,DATOS!$I14173,DATOS!$G$2:$G$20000,"OR")=0))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DATOS!$A$2:$A$20000,DATOS!$A14174,DATOS!$D$2:$D$20000,DATOS!$D14174,DATOS!$E$2:$E$20000,DATOS!$E14174,DATOS!$I$2:$I$20000,DATOS!$I14174,DATOS!$G$2:$G$20000,"EX")=0),0))))</f>
      </c>
      <c r="H14174">
        <f>IF(DATOS!$G14174&lt;&gt;"EX",0,--(COUNTIFS(DATOS!$A$2:$A$20000,DATOS!$A14174,DATOS!$D$2:$D$20000,DATOS!$D14174,DATOS!$E$2:$E$20000,DATOS!$E14174,DATOS!$I$2:$I$20000,DATOS!$I14174,DATOS!$G$2:$G$20000,"OR")=0))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DATOS!$A$2:$A$20000,DATOS!$A14175,DATOS!$D$2:$D$20000,DATOS!$D14175,DATOS!$E$2:$E$20000,DATOS!$E14175,DATOS!$I$2:$I$20000,DATOS!$I14175,DATOS!$G$2:$G$20000,"EX")=0),0))))</f>
      </c>
      <c r="H14175">
        <f>IF(DATOS!$G14175&lt;&gt;"EX",0,--(COUNTIFS(DATOS!$A$2:$A$20000,DATOS!$A14175,DATOS!$D$2:$D$20000,DATOS!$D14175,DATOS!$E$2:$E$20000,DATOS!$E14175,DATOS!$I$2:$I$20000,DATOS!$I14175,DATOS!$G$2:$G$20000,"OR")=0))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DATOS!$A$2:$A$20000,DATOS!$A14176,DATOS!$D$2:$D$20000,DATOS!$D14176,DATOS!$E$2:$E$20000,DATOS!$E14176,DATOS!$I$2:$I$20000,DATOS!$I14176,DATOS!$G$2:$G$20000,"EX")=0),0))))</f>
      </c>
      <c r="H14176">
        <f>IF(DATOS!$G14176&lt;&gt;"EX",0,--(COUNTIFS(DATOS!$A$2:$A$20000,DATOS!$A14176,DATOS!$D$2:$D$20000,DATOS!$D14176,DATOS!$E$2:$E$20000,DATOS!$E14176,DATOS!$I$2:$I$20000,DATOS!$I14176,DATOS!$G$2:$G$20000,"OR")=0))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DATOS!$A$2:$A$20000,DATOS!$A14177,DATOS!$D$2:$D$20000,DATOS!$D14177,DATOS!$E$2:$E$20000,DATOS!$E14177,DATOS!$I$2:$I$20000,DATOS!$I14177,DATOS!$G$2:$G$20000,"EX")=0),0))))</f>
      </c>
      <c r="H14177">
        <f>IF(DATOS!$G14177&lt;&gt;"EX",0,--(COUNTIFS(DATOS!$A$2:$A$20000,DATOS!$A14177,DATOS!$D$2:$D$20000,DATOS!$D14177,DATOS!$E$2:$E$20000,DATOS!$E14177,DATOS!$I$2:$I$20000,DATOS!$I14177,DATOS!$G$2:$G$20000,"OR")=0))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DATOS!$A$2:$A$20000,DATOS!$A14178,DATOS!$D$2:$D$20000,DATOS!$D14178,DATOS!$E$2:$E$20000,DATOS!$E14178,DATOS!$I$2:$I$20000,DATOS!$I14178,DATOS!$G$2:$G$20000,"EX")=0),0))))</f>
      </c>
      <c r="H14178">
        <f>IF(DATOS!$G14178&lt;&gt;"EX",0,--(COUNTIFS(DATOS!$A$2:$A$20000,DATOS!$A14178,DATOS!$D$2:$D$20000,DATOS!$D14178,DATOS!$E$2:$E$20000,DATOS!$E14178,DATOS!$I$2:$I$20000,DATOS!$I14178,DATOS!$G$2:$G$20000,"OR")=0))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DATOS!$A$2:$A$20000,DATOS!$A14179,DATOS!$D$2:$D$20000,DATOS!$D14179,DATOS!$E$2:$E$20000,DATOS!$E14179,DATOS!$I$2:$I$20000,DATOS!$I14179,DATOS!$G$2:$G$20000,"EX")=0),0))))</f>
      </c>
      <c r="H14179">
        <f>IF(DATOS!$G14179&lt;&gt;"EX",0,--(COUNTIFS(DATOS!$A$2:$A$20000,DATOS!$A14179,DATOS!$D$2:$D$20000,DATOS!$D14179,DATOS!$E$2:$E$20000,DATOS!$E14179,DATOS!$I$2:$I$20000,DATOS!$I14179,DATOS!$G$2:$G$20000,"OR")=0))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DATOS!$A$2:$A$20000,DATOS!$A14180,DATOS!$D$2:$D$20000,DATOS!$D14180,DATOS!$E$2:$E$20000,DATOS!$E14180,DATOS!$I$2:$I$20000,DATOS!$I14180,DATOS!$G$2:$G$20000,"EX")=0),0))))</f>
      </c>
      <c r="H14180">
        <f>IF(DATOS!$G14180&lt;&gt;"EX",0,--(COUNTIFS(DATOS!$A$2:$A$20000,DATOS!$A14180,DATOS!$D$2:$D$20000,DATOS!$D14180,DATOS!$E$2:$E$20000,DATOS!$E14180,DATOS!$I$2:$I$20000,DATOS!$I14180,DATOS!$G$2:$G$20000,"OR")=0))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DATOS!$A$2:$A$20000,DATOS!$A14181,DATOS!$D$2:$D$20000,DATOS!$D14181,DATOS!$E$2:$E$20000,DATOS!$E14181,DATOS!$I$2:$I$20000,DATOS!$I14181,DATOS!$G$2:$G$20000,"EX")=0),0))))</f>
      </c>
      <c r="H14181">
        <f>IF(DATOS!$G14181&lt;&gt;"EX",0,--(COUNTIFS(DATOS!$A$2:$A$20000,DATOS!$A14181,DATOS!$D$2:$D$20000,DATOS!$D14181,DATOS!$E$2:$E$20000,DATOS!$E14181,DATOS!$I$2:$I$20000,DATOS!$I14181,DATOS!$G$2:$G$20000,"OR")=0))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DATOS!$A$2:$A$20000,DATOS!$A14182,DATOS!$D$2:$D$20000,DATOS!$D14182,DATOS!$E$2:$E$20000,DATOS!$E14182,DATOS!$I$2:$I$20000,DATOS!$I14182,DATOS!$G$2:$G$20000,"EX")=0),0))))</f>
      </c>
      <c r="H14182">
        <f>IF(DATOS!$G14182&lt;&gt;"EX",0,--(COUNTIFS(DATOS!$A$2:$A$20000,DATOS!$A14182,DATOS!$D$2:$D$20000,DATOS!$D14182,DATOS!$E$2:$E$20000,DATOS!$E14182,DATOS!$I$2:$I$20000,DATOS!$I14182,DATOS!$G$2:$G$20000,"OR")=0))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DATOS!$A$2:$A$20000,DATOS!$A14183,DATOS!$D$2:$D$20000,DATOS!$D14183,DATOS!$E$2:$E$20000,DATOS!$E14183,DATOS!$I$2:$I$20000,DATOS!$I14183,DATOS!$G$2:$G$20000,"EX")=0),0))))</f>
      </c>
      <c r="H14183">
        <f>IF(DATOS!$G14183&lt;&gt;"EX",0,--(COUNTIFS(DATOS!$A$2:$A$20000,DATOS!$A14183,DATOS!$D$2:$D$20000,DATOS!$D14183,DATOS!$E$2:$E$20000,DATOS!$E14183,DATOS!$I$2:$I$20000,DATOS!$I14183,DATOS!$G$2:$G$20000,"OR")=0))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DATOS!$A$2:$A$20000,DATOS!$A14184,DATOS!$D$2:$D$20000,DATOS!$D14184,DATOS!$E$2:$E$20000,DATOS!$E14184,DATOS!$I$2:$I$20000,DATOS!$I14184,DATOS!$G$2:$G$20000,"EX")=0),0))))</f>
      </c>
      <c r="H14184">
        <f>IF(DATOS!$G14184&lt;&gt;"EX",0,--(COUNTIFS(DATOS!$A$2:$A$20000,DATOS!$A14184,DATOS!$D$2:$D$20000,DATOS!$D14184,DATOS!$E$2:$E$20000,DATOS!$E14184,DATOS!$I$2:$I$20000,DATOS!$I14184,DATOS!$G$2:$G$20000,"OR")=0))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DATOS!$A$2:$A$20000,DATOS!$A14185,DATOS!$D$2:$D$20000,DATOS!$D14185,DATOS!$E$2:$E$20000,DATOS!$E14185,DATOS!$I$2:$I$20000,DATOS!$I14185,DATOS!$G$2:$G$20000,"EX")=0),0))))</f>
      </c>
      <c r="H14185">
        <f>IF(DATOS!$G14185&lt;&gt;"EX",0,--(COUNTIFS(DATOS!$A$2:$A$20000,DATOS!$A14185,DATOS!$D$2:$D$20000,DATOS!$D14185,DATOS!$E$2:$E$20000,DATOS!$E14185,DATOS!$I$2:$I$20000,DATOS!$I14185,DATOS!$G$2:$G$20000,"OR")=0))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DATOS!$A$2:$A$20000,DATOS!$A14186,DATOS!$D$2:$D$20000,DATOS!$D14186,DATOS!$E$2:$E$20000,DATOS!$E14186,DATOS!$I$2:$I$20000,DATOS!$I14186,DATOS!$G$2:$G$20000,"EX")=0),0))))</f>
      </c>
      <c r="H14186">
        <f>IF(DATOS!$G14186&lt;&gt;"EX",0,--(COUNTIFS(DATOS!$A$2:$A$20000,DATOS!$A14186,DATOS!$D$2:$D$20000,DATOS!$D14186,DATOS!$E$2:$E$20000,DATOS!$E14186,DATOS!$I$2:$I$20000,DATOS!$I14186,DATOS!$G$2:$G$20000,"OR")=0))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DATOS!$A$2:$A$20000,DATOS!$A14187,DATOS!$D$2:$D$20000,DATOS!$D14187,DATOS!$E$2:$E$20000,DATOS!$E14187,DATOS!$I$2:$I$20000,DATOS!$I14187,DATOS!$G$2:$G$20000,"EX")=0),0))))</f>
      </c>
      <c r="H14187">
        <f>IF(DATOS!$G14187&lt;&gt;"EX",0,--(COUNTIFS(DATOS!$A$2:$A$20000,DATOS!$A14187,DATOS!$D$2:$D$20000,DATOS!$D14187,DATOS!$E$2:$E$20000,DATOS!$E14187,DATOS!$I$2:$I$20000,DATOS!$I14187,DATOS!$G$2:$G$20000,"OR")=0))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DATOS!$A$2:$A$20000,DATOS!$A14188,DATOS!$D$2:$D$20000,DATOS!$D14188,DATOS!$E$2:$E$20000,DATOS!$E14188,DATOS!$I$2:$I$20000,DATOS!$I14188,DATOS!$G$2:$G$20000,"EX")=0),0))))</f>
      </c>
      <c r="H14188">
        <f>IF(DATOS!$G14188&lt;&gt;"EX",0,--(COUNTIFS(DATOS!$A$2:$A$20000,DATOS!$A14188,DATOS!$D$2:$D$20000,DATOS!$D14188,DATOS!$E$2:$E$20000,DATOS!$E14188,DATOS!$I$2:$I$20000,DATOS!$I14188,DATOS!$G$2:$G$20000,"OR")=0))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DATOS!$A$2:$A$20000,DATOS!$A14189,DATOS!$D$2:$D$20000,DATOS!$D14189,DATOS!$E$2:$E$20000,DATOS!$E14189,DATOS!$I$2:$I$20000,DATOS!$I14189,DATOS!$G$2:$G$20000,"EX")=0),0))))</f>
      </c>
      <c r="H14189">
        <f>IF(DATOS!$G14189&lt;&gt;"EX",0,--(COUNTIFS(DATOS!$A$2:$A$20000,DATOS!$A14189,DATOS!$D$2:$D$20000,DATOS!$D14189,DATOS!$E$2:$E$20000,DATOS!$E14189,DATOS!$I$2:$I$20000,DATOS!$I14189,DATOS!$G$2:$G$20000,"OR")=0))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DATOS!$A$2:$A$20000,DATOS!$A14190,DATOS!$D$2:$D$20000,DATOS!$D14190,DATOS!$E$2:$E$20000,DATOS!$E14190,DATOS!$I$2:$I$20000,DATOS!$I14190,DATOS!$G$2:$G$20000,"EX")=0),0))))</f>
      </c>
      <c r="H14190">
        <f>IF(DATOS!$G14190&lt;&gt;"EX",0,--(COUNTIFS(DATOS!$A$2:$A$20000,DATOS!$A14190,DATOS!$D$2:$D$20000,DATOS!$D14190,DATOS!$E$2:$E$20000,DATOS!$E14190,DATOS!$I$2:$I$20000,DATOS!$I14190,DATOS!$G$2:$G$20000,"OR")=0))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DATOS!$A$2:$A$20000,DATOS!$A14191,DATOS!$D$2:$D$20000,DATOS!$D14191,DATOS!$E$2:$E$20000,DATOS!$E14191,DATOS!$I$2:$I$20000,DATOS!$I14191,DATOS!$G$2:$G$20000,"EX")=0),0))))</f>
      </c>
      <c r="H14191">
        <f>IF(DATOS!$G14191&lt;&gt;"EX",0,--(COUNTIFS(DATOS!$A$2:$A$20000,DATOS!$A14191,DATOS!$D$2:$D$20000,DATOS!$D14191,DATOS!$E$2:$E$20000,DATOS!$E14191,DATOS!$I$2:$I$20000,DATOS!$I14191,DATOS!$G$2:$G$20000,"OR")=0))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DATOS!$A$2:$A$20000,DATOS!$A14192,DATOS!$D$2:$D$20000,DATOS!$D14192,DATOS!$E$2:$E$20000,DATOS!$E14192,DATOS!$I$2:$I$20000,DATOS!$I14192,DATOS!$G$2:$G$20000,"EX")=0),0))))</f>
      </c>
      <c r="H14192">
        <f>IF(DATOS!$G14192&lt;&gt;"EX",0,--(COUNTIFS(DATOS!$A$2:$A$20000,DATOS!$A14192,DATOS!$D$2:$D$20000,DATOS!$D14192,DATOS!$E$2:$E$20000,DATOS!$E14192,DATOS!$I$2:$I$20000,DATOS!$I14192,DATOS!$G$2:$G$20000,"OR")=0))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DATOS!$A$2:$A$20000,DATOS!$A14193,DATOS!$D$2:$D$20000,DATOS!$D14193,DATOS!$E$2:$E$20000,DATOS!$E14193,DATOS!$I$2:$I$20000,DATOS!$I14193,DATOS!$G$2:$G$20000,"EX")=0),0))))</f>
      </c>
      <c r="H14193">
        <f>IF(DATOS!$G14193&lt;&gt;"EX",0,--(COUNTIFS(DATOS!$A$2:$A$20000,DATOS!$A14193,DATOS!$D$2:$D$20000,DATOS!$D14193,DATOS!$E$2:$E$20000,DATOS!$E14193,DATOS!$I$2:$I$20000,DATOS!$I14193,DATOS!$G$2:$G$20000,"OR")=0))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DATOS!$A$2:$A$20000,DATOS!$A14194,DATOS!$D$2:$D$20000,DATOS!$D14194,DATOS!$E$2:$E$20000,DATOS!$E14194,DATOS!$I$2:$I$20000,DATOS!$I14194,DATOS!$G$2:$G$20000,"EX")=0),0))))</f>
      </c>
      <c r="H14194">
        <f>IF(DATOS!$G14194&lt;&gt;"EX",0,--(COUNTIFS(DATOS!$A$2:$A$20000,DATOS!$A14194,DATOS!$D$2:$D$20000,DATOS!$D14194,DATOS!$E$2:$E$20000,DATOS!$E14194,DATOS!$I$2:$I$20000,DATOS!$I14194,DATOS!$G$2:$G$20000,"OR")=0))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DATOS!$A$2:$A$20000,DATOS!$A14195,DATOS!$D$2:$D$20000,DATOS!$D14195,DATOS!$E$2:$E$20000,DATOS!$E14195,DATOS!$I$2:$I$20000,DATOS!$I14195,DATOS!$G$2:$G$20000,"EX")=0),0))))</f>
      </c>
      <c r="H14195">
        <f>IF(DATOS!$G14195&lt;&gt;"EX",0,--(COUNTIFS(DATOS!$A$2:$A$20000,DATOS!$A14195,DATOS!$D$2:$D$20000,DATOS!$D14195,DATOS!$E$2:$E$20000,DATOS!$E14195,DATOS!$I$2:$I$20000,DATOS!$I14195,DATOS!$G$2:$G$20000,"OR")=0))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DATOS!$A$2:$A$20000,DATOS!$A14196,DATOS!$D$2:$D$20000,DATOS!$D14196,DATOS!$E$2:$E$20000,DATOS!$E14196,DATOS!$I$2:$I$20000,DATOS!$I14196,DATOS!$G$2:$G$20000,"EX")=0),0))))</f>
      </c>
      <c r="H14196">
        <f>IF(DATOS!$G14196&lt;&gt;"EX",0,--(COUNTIFS(DATOS!$A$2:$A$20000,DATOS!$A14196,DATOS!$D$2:$D$20000,DATOS!$D14196,DATOS!$E$2:$E$20000,DATOS!$E14196,DATOS!$I$2:$I$20000,DATOS!$I14196,DATOS!$G$2:$G$20000,"OR")=0))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DATOS!$A$2:$A$20000,DATOS!$A14197,DATOS!$D$2:$D$20000,DATOS!$D14197,DATOS!$E$2:$E$20000,DATOS!$E14197,DATOS!$I$2:$I$20000,DATOS!$I14197,DATOS!$G$2:$G$20000,"EX")=0),0))))</f>
      </c>
      <c r="H14197">
        <f>IF(DATOS!$G14197&lt;&gt;"EX",0,--(COUNTIFS(DATOS!$A$2:$A$20000,DATOS!$A14197,DATOS!$D$2:$D$20000,DATOS!$D14197,DATOS!$E$2:$E$20000,DATOS!$E14197,DATOS!$I$2:$I$20000,DATOS!$I14197,DATOS!$G$2:$G$20000,"OR")=0))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DATOS!$A$2:$A$20000,DATOS!$A14198,DATOS!$D$2:$D$20000,DATOS!$D14198,DATOS!$E$2:$E$20000,DATOS!$E14198,DATOS!$I$2:$I$20000,DATOS!$I14198,DATOS!$G$2:$G$20000,"EX")=0),0))))</f>
      </c>
      <c r="H14198">
        <f>IF(DATOS!$G14198&lt;&gt;"EX",0,--(COUNTIFS(DATOS!$A$2:$A$20000,DATOS!$A14198,DATOS!$D$2:$D$20000,DATOS!$D14198,DATOS!$E$2:$E$20000,DATOS!$E14198,DATOS!$I$2:$I$20000,DATOS!$I14198,DATOS!$G$2:$G$20000,"OR")=0))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DATOS!$A$2:$A$20000,DATOS!$A14199,DATOS!$D$2:$D$20000,DATOS!$D14199,DATOS!$E$2:$E$20000,DATOS!$E14199,DATOS!$I$2:$I$20000,DATOS!$I14199,DATOS!$G$2:$G$20000,"EX")=0),0))))</f>
      </c>
      <c r="H14199">
        <f>IF(DATOS!$G14199&lt;&gt;"EX",0,--(COUNTIFS(DATOS!$A$2:$A$20000,DATOS!$A14199,DATOS!$D$2:$D$20000,DATOS!$D14199,DATOS!$E$2:$E$20000,DATOS!$E14199,DATOS!$I$2:$I$20000,DATOS!$I14199,DATOS!$G$2:$G$20000,"OR")=0))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DATOS!$A$2:$A$20000,DATOS!$A14200,DATOS!$D$2:$D$20000,DATOS!$D14200,DATOS!$E$2:$E$20000,DATOS!$E14200,DATOS!$I$2:$I$20000,DATOS!$I14200,DATOS!$G$2:$G$20000,"EX")=0),0))))</f>
      </c>
      <c r="H14200">
        <f>IF(DATOS!$G14200&lt;&gt;"EX",0,--(COUNTIFS(DATOS!$A$2:$A$20000,DATOS!$A14200,DATOS!$D$2:$D$20000,DATOS!$D14200,DATOS!$E$2:$E$20000,DATOS!$E14200,DATOS!$I$2:$I$20000,DATOS!$I14200,DATOS!$G$2:$G$20000,"OR")=0))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DATOS!$A$2:$A$20000,DATOS!$A14201,DATOS!$D$2:$D$20000,DATOS!$D14201,DATOS!$E$2:$E$20000,DATOS!$E14201,DATOS!$I$2:$I$20000,DATOS!$I14201,DATOS!$G$2:$G$20000,"EX")=0),0))))</f>
      </c>
      <c r="H14201">
        <f>IF(DATOS!$G14201&lt;&gt;"EX",0,--(COUNTIFS(DATOS!$A$2:$A$20000,DATOS!$A14201,DATOS!$D$2:$D$20000,DATOS!$D14201,DATOS!$E$2:$E$20000,DATOS!$E14201,DATOS!$I$2:$I$20000,DATOS!$I14201,DATOS!$G$2:$G$20000,"OR")=0))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DATOS!$A$2:$A$20000,DATOS!$A14202,DATOS!$D$2:$D$20000,DATOS!$D14202,DATOS!$E$2:$E$20000,DATOS!$E14202,DATOS!$I$2:$I$20000,DATOS!$I14202,DATOS!$G$2:$G$20000,"EX")=0),0))))</f>
      </c>
      <c r="H14202">
        <f>IF(DATOS!$G14202&lt;&gt;"EX",0,--(COUNTIFS(DATOS!$A$2:$A$20000,DATOS!$A14202,DATOS!$D$2:$D$20000,DATOS!$D14202,DATOS!$E$2:$E$20000,DATOS!$E14202,DATOS!$I$2:$I$20000,DATOS!$I14202,DATOS!$G$2:$G$20000,"OR")=0))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DATOS!$A$2:$A$20000,DATOS!$A14203,DATOS!$D$2:$D$20000,DATOS!$D14203,DATOS!$E$2:$E$20000,DATOS!$E14203,DATOS!$I$2:$I$20000,DATOS!$I14203,DATOS!$G$2:$G$20000,"EX")=0),0))))</f>
      </c>
      <c r="H14203">
        <f>IF(DATOS!$G14203&lt;&gt;"EX",0,--(COUNTIFS(DATOS!$A$2:$A$20000,DATOS!$A14203,DATOS!$D$2:$D$20000,DATOS!$D14203,DATOS!$E$2:$E$20000,DATOS!$E14203,DATOS!$I$2:$I$20000,DATOS!$I14203,DATOS!$G$2:$G$20000,"OR")=0))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DATOS!$A$2:$A$20000,DATOS!$A14204,DATOS!$D$2:$D$20000,DATOS!$D14204,DATOS!$E$2:$E$20000,DATOS!$E14204,DATOS!$I$2:$I$20000,DATOS!$I14204,DATOS!$G$2:$G$20000,"EX")=0),0))))</f>
      </c>
      <c r="H14204">
        <f>IF(DATOS!$G14204&lt;&gt;"EX",0,--(COUNTIFS(DATOS!$A$2:$A$20000,DATOS!$A14204,DATOS!$D$2:$D$20000,DATOS!$D14204,DATOS!$E$2:$E$20000,DATOS!$E14204,DATOS!$I$2:$I$20000,DATOS!$I14204,DATOS!$G$2:$G$20000,"OR")=0))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DATOS!$A$2:$A$20000,DATOS!$A14205,DATOS!$D$2:$D$20000,DATOS!$D14205,DATOS!$E$2:$E$20000,DATOS!$E14205,DATOS!$I$2:$I$20000,DATOS!$I14205,DATOS!$G$2:$G$20000,"EX")=0),0))))</f>
      </c>
      <c r="H14205">
        <f>IF(DATOS!$G14205&lt;&gt;"EX",0,--(COUNTIFS(DATOS!$A$2:$A$20000,DATOS!$A14205,DATOS!$D$2:$D$20000,DATOS!$D14205,DATOS!$E$2:$E$20000,DATOS!$E14205,DATOS!$I$2:$I$20000,DATOS!$I14205,DATOS!$G$2:$G$20000,"OR")=0))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DATOS!$A$2:$A$20000,DATOS!$A14206,DATOS!$D$2:$D$20000,DATOS!$D14206,DATOS!$E$2:$E$20000,DATOS!$E14206,DATOS!$I$2:$I$20000,DATOS!$I14206,DATOS!$G$2:$G$20000,"EX")=0),0))))</f>
      </c>
      <c r="H14206">
        <f>IF(DATOS!$G14206&lt;&gt;"EX",0,--(COUNTIFS(DATOS!$A$2:$A$20000,DATOS!$A14206,DATOS!$D$2:$D$20000,DATOS!$D14206,DATOS!$E$2:$E$20000,DATOS!$E14206,DATOS!$I$2:$I$20000,DATOS!$I14206,DATOS!$G$2:$G$20000,"OR")=0))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DATOS!$A$2:$A$20000,DATOS!$A14207,DATOS!$D$2:$D$20000,DATOS!$D14207,DATOS!$E$2:$E$20000,DATOS!$E14207,DATOS!$I$2:$I$20000,DATOS!$I14207,DATOS!$G$2:$G$20000,"EX")=0),0))))</f>
      </c>
      <c r="H14207">
        <f>IF(DATOS!$G14207&lt;&gt;"EX",0,--(COUNTIFS(DATOS!$A$2:$A$20000,DATOS!$A14207,DATOS!$D$2:$D$20000,DATOS!$D14207,DATOS!$E$2:$E$20000,DATOS!$E14207,DATOS!$I$2:$I$20000,DATOS!$I14207,DATOS!$G$2:$G$20000,"OR")=0))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DATOS!$A$2:$A$20000,DATOS!$A14208,DATOS!$D$2:$D$20000,DATOS!$D14208,DATOS!$E$2:$E$20000,DATOS!$E14208,DATOS!$I$2:$I$20000,DATOS!$I14208,DATOS!$G$2:$G$20000,"EX")=0),0))))</f>
      </c>
      <c r="H14208">
        <f>IF(DATOS!$G14208&lt;&gt;"EX",0,--(COUNTIFS(DATOS!$A$2:$A$20000,DATOS!$A14208,DATOS!$D$2:$D$20000,DATOS!$D14208,DATOS!$E$2:$E$20000,DATOS!$E14208,DATOS!$I$2:$I$20000,DATOS!$I14208,DATOS!$G$2:$G$20000,"OR")=0))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DATOS!$A$2:$A$20000,DATOS!$A14209,DATOS!$D$2:$D$20000,DATOS!$D14209,DATOS!$E$2:$E$20000,DATOS!$E14209,DATOS!$I$2:$I$20000,DATOS!$I14209,DATOS!$G$2:$G$20000,"EX")=0),0))))</f>
      </c>
      <c r="H14209">
        <f>IF(DATOS!$G14209&lt;&gt;"EX",0,--(COUNTIFS(DATOS!$A$2:$A$20000,DATOS!$A14209,DATOS!$D$2:$D$20000,DATOS!$D14209,DATOS!$E$2:$E$20000,DATOS!$E14209,DATOS!$I$2:$I$20000,DATOS!$I14209,DATOS!$G$2:$G$20000,"OR")=0))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DATOS!$A$2:$A$20000,DATOS!$A14210,DATOS!$D$2:$D$20000,DATOS!$D14210,DATOS!$E$2:$E$20000,DATOS!$E14210,DATOS!$I$2:$I$20000,DATOS!$I14210,DATOS!$G$2:$G$20000,"EX")=0),0))))</f>
      </c>
      <c r="H14210">
        <f>IF(DATOS!$G14210&lt;&gt;"EX",0,--(COUNTIFS(DATOS!$A$2:$A$20000,DATOS!$A14210,DATOS!$D$2:$D$20000,DATOS!$D14210,DATOS!$E$2:$E$20000,DATOS!$E14210,DATOS!$I$2:$I$20000,DATOS!$I14210,DATOS!$G$2:$G$20000,"OR")=0))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DATOS!$A$2:$A$20000,DATOS!$A14211,DATOS!$D$2:$D$20000,DATOS!$D14211,DATOS!$E$2:$E$20000,DATOS!$E14211,DATOS!$I$2:$I$20000,DATOS!$I14211,DATOS!$G$2:$G$20000,"EX")=0),0))))</f>
      </c>
      <c r="H14211">
        <f>IF(DATOS!$G14211&lt;&gt;"EX",0,--(COUNTIFS(DATOS!$A$2:$A$20000,DATOS!$A14211,DATOS!$D$2:$D$20000,DATOS!$D14211,DATOS!$E$2:$E$20000,DATOS!$E14211,DATOS!$I$2:$I$20000,DATOS!$I14211,DATOS!$G$2:$G$20000,"OR")=0))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DATOS!$A$2:$A$20000,DATOS!$A14212,DATOS!$D$2:$D$20000,DATOS!$D14212,DATOS!$E$2:$E$20000,DATOS!$E14212,DATOS!$I$2:$I$20000,DATOS!$I14212,DATOS!$G$2:$G$20000,"EX")=0),0))))</f>
      </c>
      <c r="H14212">
        <f>IF(DATOS!$G14212&lt;&gt;"EX",0,--(COUNTIFS(DATOS!$A$2:$A$20000,DATOS!$A14212,DATOS!$D$2:$D$20000,DATOS!$D14212,DATOS!$E$2:$E$20000,DATOS!$E14212,DATOS!$I$2:$I$20000,DATOS!$I14212,DATOS!$G$2:$G$20000,"OR")=0))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DATOS!$A$2:$A$20000,DATOS!$A14213,DATOS!$D$2:$D$20000,DATOS!$D14213,DATOS!$E$2:$E$20000,DATOS!$E14213,DATOS!$I$2:$I$20000,DATOS!$I14213,DATOS!$G$2:$G$20000,"EX")=0),0))))</f>
      </c>
      <c r="H14213">
        <f>IF(DATOS!$G14213&lt;&gt;"EX",0,--(COUNTIFS(DATOS!$A$2:$A$20000,DATOS!$A14213,DATOS!$D$2:$D$20000,DATOS!$D14213,DATOS!$E$2:$E$20000,DATOS!$E14213,DATOS!$I$2:$I$20000,DATOS!$I14213,DATOS!$G$2:$G$20000,"OR")=0))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DATOS!$A$2:$A$20000,DATOS!$A14214,DATOS!$D$2:$D$20000,DATOS!$D14214,DATOS!$E$2:$E$20000,DATOS!$E14214,DATOS!$I$2:$I$20000,DATOS!$I14214,DATOS!$G$2:$G$20000,"EX")=0),0))))</f>
      </c>
      <c r="H14214">
        <f>IF(DATOS!$G14214&lt;&gt;"EX",0,--(COUNTIFS(DATOS!$A$2:$A$20000,DATOS!$A14214,DATOS!$D$2:$D$20000,DATOS!$D14214,DATOS!$E$2:$E$20000,DATOS!$E14214,DATOS!$I$2:$I$20000,DATOS!$I14214,DATOS!$G$2:$G$20000,"OR")=0))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DATOS!$A$2:$A$20000,DATOS!$A14215,DATOS!$D$2:$D$20000,DATOS!$D14215,DATOS!$E$2:$E$20000,DATOS!$E14215,DATOS!$I$2:$I$20000,DATOS!$I14215,DATOS!$G$2:$G$20000,"EX")=0),0))))</f>
      </c>
      <c r="H14215">
        <f>IF(DATOS!$G14215&lt;&gt;"EX",0,--(COUNTIFS(DATOS!$A$2:$A$20000,DATOS!$A14215,DATOS!$D$2:$D$20000,DATOS!$D14215,DATOS!$E$2:$E$20000,DATOS!$E14215,DATOS!$I$2:$I$20000,DATOS!$I14215,DATOS!$G$2:$G$20000,"OR")=0))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DATOS!$A$2:$A$20000,DATOS!$A14216,DATOS!$D$2:$D$20000,DATOS!$D14216,DATOS!$E$2:$E$20000,DATOS!$E14216,DATOS!$I$2:$I$20000,DATOS!$I14216,DATOS!$G$2:$G$20000,"EX")=0),0))))</f>
      </c>
      <c r="H14216">
        <f>IF(DATOS!$G14216&lt;&gt;"EX",0,--(COUNTIFS(DATOS!$A$2:$A$20000,DATOS!$A14216,DATOS!$D$2:$D$20000,DATOS!$D14216,DATOS!$E$2:$E$20000,DATOS!$E14216,DATOS!$I$2:$I$20000,DATOS!$I14216,DATOS!$G$2:$G$20000,"OR")=0))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DATOS!$A$2:$A$20000,DATOS!$A14217,DATOS!$D$2:$D$20000,DATOS!$D14217,DATOS!$E$2:$E$20000,DATOS!$E14217,DATOS!$I$2:$I$20000,DATOS!$I14217,DATOS!$G$2:$G$20000,"EX")=0),0))))</f>
      </c>
      <c r="H14217">
        <f>IF(DATOS!$G14217&lt;&gt;"EX",0,--(COUNTIFS(DATOS!$A$2:$A$20000,DATOS!$A14217,DATOS!$D$2:$D$20000,DATOS!$D14217,DATOS!$E$2:$E$20000,DATOS!$E14217,DATOS!$I$2:$I$20000,DATOS!$I14217,DATOS!$G$2:$G$20000,"OR")=0))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DATOS!$A$2:$A$20000,DATOS!$A14218,DATOS!$D$2:$D$20000,DATOS!$D14218,DATOS!$E$2:$E$20000,DATOS!$E14218,DATOS!$I$2:$I$20000,DATOS!$I14218,DATOS!$G$2:$G$20000,"EX")=0),0))))</f>
      </c>
      <c r="H14218">
        <f>IF(DATOS!$G14218&lt;&gt;"EX",0,--(COUNTIFS(DATOS!$A$2:$A$20000,DATOS!$A14218,DATOS!$D$2:$D$20000,DATOS!$D14218,DATOS!$E$2:$E$20000,DATOS!$E14218,DATOS!$I$2:$I$20000,DATOS!$I14218,DATOS!$G$2:$G$20000,"OR")=0))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DATOS!$A$2:$A$20000,DATOS!$A14219,DATOS!$D$2:$D$20000,DATOS!$D14219,DATOS!$E$2:$E$20000,DATOS!$E14219,DATOS!$I$2:$I$20000,DATOS!$I14219,DATOS!$G$2:$G$20000,"EX")=0),0))))</f>
      </c>
      <c r="H14219">
        <f>IF(DATOS!$G14219&lt;&gt;"EX",0,--(COUNTIFS(DATOS!$A$2:$A$20000,DATOS!$A14219,DATOS!$D$2:$D$20000,DATOS!$D14219,DATOS!$E$2:$E$20000,DATOS!$E14219,DATOS!$I$2:$I$20000,DATOS!$I14219,DATOS!$G$2:$G$20000,"OR")=0))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DATOS!$A$2:$A$20000,DATOS!$A14220,DATOS!$D$2:$D$20000,DATOS!$D14220,DATOS!$E$2:$E$20000,DATOS!$E14220,DATOS!$I$2:$I$20000,DATOS!$I14220,DATOS!$G$2:$G$20000,"EX")=0),0))))</f>
      </c>
      <c r="H14220">
        <f>IF(DATOS!$G14220&lt;&gt;"EX",0,--(COUNTIFS(DATOS!$A$2:$A$20000,DATOS!$A14220,DATOS!$D$2:$D$20000,DATOS!$D14220,DATOS!$E$2:$E$20000,DATOS!$E14220,DATOS!$I$2:$I$20000,DATOS!$I14220,DATOS!$G$2:$G$20000,"OR")=0))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DATOS!$A$2:$A$20000,DATOS!$A14221,DATOS!$D$2:$D$20000,DATOS!$D14221,DATOS!$E$2:$E$20000,DATOS!$E14221,DATOS!$I$2:$I$20000,DATOS!$I14221,DATOS!$G$2:$G$20000,"EX")=0),0))))</f>
      </c>
      <c r="H14221">
        <f>IF(DATOS!$G14221&lt;&gt;"EX",0,--(COUNTIFS(DATOS!$A$2:$A$20000,DATOS!$A14221,DATOS!$D$2:$D$20000,DATOS!$D14221,DATOS!$E$2:$E$20000,DATOS!$E14221,DATOS!$I$2:$I$20000,DATOS!$I14221,DATOS!$G$2:$G$20000,"OR")=0))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DATOS!$A$2:$A$20000,DATOS!$A14222,DATOS!$D$2:$D$20000,DATOS!$D14222,DATOS!$E$2:$E$20000,DATOS!$E14222,DATOS!$I$2:$I$20000,DATOS!$I14222,DATOS!$G$2:$G$20000,"EX")=0),0))))</f>
      </c>
      <c r="H14222">
        <f>IF(DATOS!$G14222&lt;&gt;"EX",0,--(COUNTIFS(DATOS!$A$2:$A$20000,DATOS!$A14222,DATOS!$D$2:$D$20000,DATOS!$D14222,DATOS!$E$2:$E$20000,DATOS!$E14222,DATOS!$I$2:$I$20000,DATOS!$I14222,DATOS!$G$2:$G$20000,"OR")=0))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DATOS!$A$2:$A$20000,DATOS!$A14223,DATOS!$D$2:$D$20000,DATOS!$D14223,DATOS!$E$2:$E$20000,DATOS!$E14223,DATOS!$I$2:$I$20000,DATOS!$I14223,DATOS!$G$2:$G$20000,"EX")=0),0))))</f>
      </c>
      <c r="H14223">
        <f>IF(DATOS!$G14223&lt;&gt;"EX",0,--(COUNTIFS(DATOS!$A$2:$A$20000,DATOS!$A14223,DATOS!$D$2:$D$20000,DATOS!$D14223,DATOS!$E$2:$E$20000,DATOS!$E14223,DATOS!$I$2:$I$20000,DATOS!$I14223,DATOS!$G$2:$G$20000,"OR")=0))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DATOS!$A$2:$A$20000,DATOS!$A14224,DATOS!$D$2:$D$20000,DATOS!$D14224,DATOS!$E$2:$E$20000,DATOS!$E14224,DATOS!$I$2:$I$20000,DATOS!$I14224,DATOS!$G$2:$G$20000,"EX")=0),0))))</f>
      </c>
      <c r="H14224">
        <f>IF(DATOS!$G14224&lt;&gt;"EX",0,--(COUNTIFS(DATOS!$A$2:$A$20000,DATOS!$A14224,DATOS!$D$2:$D$20000,DATOS!$D14224,DATOS!$E$2:$E$20000,DATOS!$E14224,DATOS!$I$2:$I$20000,DATOS!$I14224,DATOS!$G$2:$G$20000,"OR")=0))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DATOS!$A$2:$A$20000,DATOS!$A14225,DATOS!$D$2:$D$20000,DATOS!$D14225,DATOS!$E$2:$E$20000,DATOS!$E14225,DATOS!$I$2:$I$20000,DATOS!$I14225,DATOS!$G$2:$G$20000,"EX")=0),0))))</f>
      </c>
      <c r="H14225">
        <f>IF(DATOS!$G14225&lt;&gt;"EX",0,--(COUNTIFS(DATOS!$A$2:$A$20000,DATOS!$A14225,DATOS!$D$2:$D$20000,DATOS!$D14225,DATOS!$E$2:$E$20000,DATOS!$E14225,DATOS!$I$2:$I$20000,DATOS!$I14225,DATOS!$G$2:$G$20000,"OR")=0))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DATOS!$A$2:$A$20000,DATOS!$A14226,DATOS!$D$2:$D$20000,DATOS!$D14226,DATOS!$E$2:$E$20000,DATOS!$E14226,DATOS!$I$2:$I$20000,DATOS!$I14226,DATOS!$G$2:$G$20000,"EX")=0),0))))</f>
      </c>
      <c r="H14226">
        <f>IF(DATOS!$G14226&lt;&gt;"EX",0,--(COUNTIFS(DATOS!$A$2:$A$20000,DATOS!$A14226,DATOS!$D$2:$D$20000,DATOS!$D14226,DATOS!$E$2:$E$20000,DATOS!$E14226,DATOS!$I$2:$I$20000,DATOS!$I14226,DATOS!$G$2:$G$20000,"OR")=0))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DATOS!$A$2:$A$20000,DATOS!$A14227,DATOS!$D$2:$D$20000,DATOS!$D14227,DATOS!$E$2:$E$20000,DATOS!$E14227,DATOS!$I$2:$I$20000,DATOS!$I14227,DATOS!$G$2:$G$20000,"EX")=0),0))))</f>
      </c>
      <c r="H14227">
        <f>IF(DATOS!$G14227&lt;&gt;"EX",0,--(COUNTIFS(DATOS!$A$2:$A$20000,DATOS!$A14227,DATOS!$D$2:$D$20000,DATOS!$D14227,DATOS!$E$2:$E$20000,DATOS!$E14227,DATOS!$I$2:$I$20000,DATOS!$I14227,DATOS!$G$2:$G$20000,"OR")=0))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DATOS!$A$2:$A$20000,DATOS!$A14228,DATOS!$D$2:$D$20000,DATOS!$D14228,DATOS!$E$2:$E$20000,DATOS!$E14228,DATOS!$I$2:$I$20000,DATOS!$I14228,DATOS!$G$2:$G$20000,"EX")=0),0))))</f>
      </c>
      <c r="H14228">
        <f>IF(DATOS!$G14228&lt;&gt;"EX",0,--(COUNTIFS(DATOS!$A$2:$A$20000,DATOS!$A14228,DATOS!$D$2:$D$20000,DATOS!$D14228,DATOS!$E$2:$E$20000,DATOS!$E14228,DATOS!$I$2:$I$20000,DATOS!$I14228,DATOS!$G$2:$G$20000,"OR")=0))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DATOS!$A$2:$A$20000,DATOS!$A14229,DATOS!$D$2:$D$20000,DATOS!$D14229,DATOS!$E$2:$E$20000,DATOS!$E14229,DATOS!$I$2:$I$20000,DATOS!$I14229,DATOS!$G$2:$G$20000,"EX")=0),0))))</f>
      </c>
      <c r="H14229">
        <f>IF(DATOS!$G14229&lt;&gt;"EX",0,--(COUNTIFS(DATOS!$A$2:$A$20000,DATOS!$A14229,DATOS!$D$2:$D$20000,DATOS!$D14229,DATOS!$E$2:$E$20000,DATOS!$E14229,DATOS!$I$2:$I$20000,DATOS!$I14229,DATOS!$G$2:$G$20000,"OR")=0))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DATOS!$A$2:$A$20000,DATOS!$A14230,DATOS!$D$2:$D$20000,DATOS!$D14230,DATOS!$E$2:$E$20000,DATOS!$E14230,DATOS!$I$2:$I$20000,DATOS!$I14230,DATOS!$G$2:$G$20000,"EX")=0),0))))</f>
      </c>
      <c r="H14230">
        <f>IF(DATOS!$G14230&lt;&gt;"EX",0,--(COUNTIFS(DATOS!$A$2:$A$20000,DATOS!$A14230,DATOS!$D$2:$D$20000,DATOS!$D14230,DATOS!$E$2:$E$20000,DATOS!$E14230,DATOS!$I$2:$I$20000,DATOS!$I14230,DATOS!$G$2:$G$20000,"OR")=0))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DATOS!$A$2:$A$20000,DATOS!$A14231,DATOS!$D$2:$D$20000,DATOS!$D14231,DATOS!$E$2:$E$20000,DATOS!$E14231,DATOS!$I$2:$I$20000,DATOS!$I14231,DATOS!$G$2:$G$20000,"EX")=0),0))))</f>
      </c>
      <c r="H14231">
        <f>IF(DATOS!$G14231&lt;&gt;"EX",0,--(COUNTIFS(DATOS!$A$2:$A$20000,DATOS!$A14231,DATOS!$D$2:$D$20000,DATOS!$D14231,DATOS!$E$2:$E$20000,DATOS!$E14231,DATOS!$I$2:$I$20000,DATOS!$I14231,DATOS!$G$2:$G$20000,"OR")=0))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DATOS!$A$2:$A$20000,DATOS!$A14232,DATOS!$D$2:$D$20000,DATOS!$D14232,DATOS!$E$2:$E$20000,DATOS!$E14232,DATOS!$I$2:$I$20000,DATOS!$I14232,DATOS!$G$2:$G$20000,"EX")=0),0))))</f>
      </c>
      <c r="H14232">
        <f>IF(DATOS!$G14232&lt;&gt;"EX",0,--(COUNTIFS(DATOS!$A$2:$A$20000,DATOS!$A14232,DATOS!$D$2:$D$20000,DATOS!$D14232,DATOS!$E$2:$E$20000,DATOS!$E14232,DATOS!$I$2:$I$20000,DATOS!$I14232,DATOS!$G$2:$G$20000,"OR")=0))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DATOS!$A$2:$A$20000,DATOS!$A14233,DATOS!$D$2:$D$20000,DATOS!$D14233,DATOS!$E$2:$E$20000,DATOS!$E14233,DATOS!$I$2:$I$20000,DATOS!$I14233,DATOS!$G$2:$G$20000,"EX")=0),0))))</f>
      </c>
      <c r="H14233">
        <f>IF(DATOS!$G14233&lt;&gt;"EX",0,--(COUNTIFS(DATOS!$A$2:$A$20000,DATOS!$A14233,DATOS!$D$2:$D$20000,DATOS!$D14233,DATOS!$E$2:$E$20000,DATOS!$E14233,DATOS!$I$2:$I$20000,DATOS!$I14233,DATOS!$G$2:$G$20000,"OR")=0))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DATOS!$A$2:$A$20000,DATOS!$A14234,DATOS!$D$2:$D$20000,DATOS!$D14234,DATOS!$E$2:$E$20000,DATOS!$E14234,DATOS!$I$2:$I$20000,DATOS!$I14234,DATOS!$G$2:$G$20000,"EX")=0),0))))</f>
      </c>
      <c r="H14234">
        <f>IF(DATOS!$G14234&lt;&gt;"EX",0,--(COUNTIFS(DATOS!$A$2:$A$20000,DATOS!$A14234,DATOS!$D$2:$D$20000,DATOS!$D14234,DATOS!$E$2:$E$20000,DATOS!$E14234,DATOS!$I$2:$I$20000,DATOS!$I14234,DATOS!$G$2:$G$20000,"OR")=0))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DATOS!$A$2:$A$20000,DATOS!$A14235,DATOS!$D$2:$D$20000,DATOS!$D14235,DATOS!$E$2:$E$20000,DATOS!$E14235,DATOS!$I$2:$I$20000,DATOS!$I14235,DATOS!$G$2:$G$20000,"EX")=0),0))))</f>
      </c>
      <c r="H14235">
        <f>IF(DATOS!$G14235&lt;&gt;"EX",0,--(COUNTIFS(DATOS!$A$2:$A$20000,DATOS!$A14235,DATOS!$D$2:$D$20000,DATOS!$D14235,DATOS!$E$2:$E$20000,DATOS!$E14235,DATOS!$I$2:$I$20000,DATOS!$I14235,DATOS!$G$2:$G$20000,"OR")=0))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DATOS!$A$2:$A$20000,DATOS!$A14236,DATOS!$D$2:$D$20000,DATOS!$D14236,DATOS!$E$2:$E$20000,DATOS!$E14236,DATOS!$I$2:$I$20000,DATOS!$I14236,DATOS!$G$2:$G$20000,"EX")=0),0))))</f>
      </c>
      <c r="H14236">
        <f>IF(DATOS!$G14236&lt;&gt;"EX",0,--(COUNTIFS(DATOS!$A$2:$A$20000,DATOS!$A14236,DATOS!$D$2:$D$20000,DATOS!$D14236,DATOS!$E$2:$E$20000,DATOS!$E14236,DATOS!$I$2:$I$20000,DATOS!$I14236,DATOS!$G$2:$G$20000,"OR")=0))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DATOS!$A$2:$A$20000,DATOS!$A14237,DATOS!$D$2:$D$20000,DATOS!$D14237,DATOS!$E$2:$E$20000,DATOS!$E14237,DATOS!$I$2:$I$20000,DATOS!$I14237,DATOS!$G$2:$G$20000,"EX")=0),0))))</f>
      </c>
      <c r="H14237">
        <f>IF(DATOS!$G14237&lt;&gt;"EX",0,--(COUNTIFS(DATOS!$A$2:$A$20000,DATOS!$A14237,DATOS!$D$2:$D$20000,DATOS!$D14237,DATOS!$E$2:$E$20000,DATOS!$E14237,DATOS!$I$2:$I$20000,DATOS!$I14237,DATOS!$G$2:$G$20000,"OR")=0))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DATOS!$A$2:$A$20000,DATOS!$A14238,DATOS!$D$2:$D$20000,DATOS!$D14238,DATOS!$E$2:$E$20000,DATOS!$E14238,DATOS!$I$2:$I$20000,DATOS!$I14238,DATOS!$G$2:$G$20000,"EX")=0),0))))</f>
      </c>
      <c r="H14238">
        <f>IF(DATOS!$G14238&lt;&gt;"EX",0,--(COUNTIFS(DATOS!$A$2:$A$20000,DATOS!$A14238,DATOS!$D$2:$D$20000,DATOS!$D14238,DATOS!$E$2:$E$20000,DATOS!$E14238,DATOS!$I$2:$I$20000,DATOS!$I14238,DATOS!$G$2:$G$20000,"OR")=0))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DATOS!$A$2:$A$20000,DATOS!$A14239,DATOS!$D$2:$D$20000,DATOS!$D14239,DATOS!$E$2:$E$20000,DATOS!$E14239,DATOS!$I$2:$I$20000,DATOS!$I14239,DATOS!$G$2:$G$20000,"EX")=0),0))))</f>
      </c>
      <c r="H14239">
        <f>IF(DATOS!$G14239&lt;&gt;"EX",0,--(COUNTIFS(DATOS!$A$2:$A$20000,DATOS!$A14239,DATOS!$D$2:$D$20000,DATOS!$D14239,DATOS!$E$2:$E$20000,DATOS!$E14239,DATOS!$I$2:$I$20000,DATOS!$I14239,DATOS!$G$2:$G$20000,"OR")=0))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DATOS!$A$2:$A$20000,DATOS!$A14240,DATOS!$D$2:$D$20000,DATOS!$D14240,DATOS!$E$2:$E$20000,DATOS!$E14240,DATOS!$I$2:$I$20000,DATOS!$I14240,DATOS!$G$2:$G$20000,"EX")=0),0))))</f>
      </c>
      <c r="H14240">
        <f>IF(DATOS!$G14240&lt;&gt;"EX",0,--(COUNTIFS(DATOS!$A$2:$A$20000,DATOS!$A14240,DATOS!$D$2:$D$20000,DATOS!$D14240,DATOS!$E$2:$E$20000,DATOS!$E14240,DATOS!$I$2:$I$20000,DATOS!$I14240,DATOS!$G$2:$G$20000,"OR")=0))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DATOS!$A$2:$A$20000,DATOS!$A14241,DATOS!$D$2:$D$20000,DATOS!$D14241,DATOS!$E$2:$E$20000,DATOS!$E14241,DATOS!$I$2:$I$20000,DATOS!$I14241,DATOS!$G$2:$G$20000,"EX")=0),0))))</f>
      </c>
      <c r="H14241">
        <f>IF(DATOS!$G14241&lt;&gt;"EX",0,--(COUNTIFS(DATOS!$A$2:$A$20000,DATOS!$A14241,DATOS!$D$2:$D$20000,DATOS!$D14241,DATOS!$E$2:$E$20000,DATOS!$E14241,DATOS!$I$2:$I$20000,DATOS!$I14241,DATOS!$G$2:$G$20000,"OR")=0))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DATOS!$A$2:$A$20000,DATOS!$A14242,DATOS!$D$2:$D$20000,DATOS!$D14242,DATOS!$E$2:$E$20000,DATOS!$E14242,DATOS!$I$2:$I$20000,DATOS!$I14242,DATOS!$G$2:$G$20000,"EX")=0),0))))</f>
      </c>
      <c r="H14242">
        <f>IF(DATOS!$G14242&lt;&gt;"EX",0,--(COUNTIFS(DATOS!$A$2:$A$20000,DATOS!$A14242,DATOS!$D$2:$D$20000,DATOS!$D14242,DATOS!$E$2:$E$20000,DATOS!$E14242,DATOS!$I$2:$I$20000,DATOS!$I14242,DATOS!$G$2:$G$20000,"OR")=0))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DATOS!$A$2:$A$20000,DATOS!$A14243,DATOS!$D$2:$D$20000,DATOS!$D14243,DATOS!$E$2:$E$20000,DATOS!$E14243,DATOS!$I$2:$I$20000,DATOS!$I14243,DATOS!$G$2:$G$20000,"EX")=0),0))))</f>
      </c>
      <c r="H14243">
        <f>IF(DATOS!$G14243&lt;&gt;"EX",0,--(COUNTIFS(DATOS!$A$2:$A$20000,DATOS!$A14243,DATOS!$D$2:$D$20000,DATOS!$D14243,DATOS!$E$2:$E$20000,DATOS!$E14243,DATOS!$I$2:$I$20000,DATOS!$I14243,DATOS!$G$2:$G$20000,"OR")=0))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DATOS!$A$2:$A$20000,DATOS!$A14244,DATOS!$D$2:$D$20000,DATOS!$D14244,DATOS!$E$2:$E$20000,DATOS!$E14244,DATOS!$I$2:$I$20000,DATOS!$I14244,DATOS!$G$2:$G$20000,"EX")=0),0))))</f>
      </c>
      <c r="H14244">
        <f>IF(DATOS!$G14244&lt;&gt;"EX",0,--(COUNTIFS(DATOS!$A$2:$A$20000,DATOS!$A14244,DATOS!$D$2:$D$20000,DATOS!$D14244,DATOS!$E$2:$E$20000,DATOS!$E14244,DATOS!$I$2:$I$20000,DATOS!$I14244,DATOS!$G$2:$G$20000,"OR")=0))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DATOS!$A$2:$A$20000,DATOS!$A14245,DATOS!$D$2:$D$20000,DATOS!$D14245,DATOS!$E$2:$E$20000,DATOS!$E14245,DATOS!$I$2:$I$20000,DATOS!$I14245,DATOS!$G$2:$G$20000,"EX")=0),0))))</f>
      </c>
      <c r="H14245">
        <f>IF(DATOS!$G14245&lt;&gt;"EX",0,--(COUNTIFS(DATOS!$A$2:$A$20000,DATOS!$A14245,DATOS!$D$2:$D$20000,DATOS!$D14245,DATOS!$E$2:$E$20000,DATOS!$E14245,DATOS!$I$2:$I$20000,DATOS!$I14245,DATOS!$G$2:$G$20000,"OR")=0))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DATOS!$A$2:$A$20000,DATOS!$A14246,DATOS!$D$2:$D$20000,DATOS!$D14246,DATOS!$E$2:$E$20000,DATOS!$E14246,DATOS!$I$2:$I$20000,DATOS!$I14246,DATOS!$G$2:$G$20000,"EX")=0),0))))</f>
      </c>
      <c r="H14246">
        <f>IF(DATOS!$G14246&lt;&gt;"EX",0,--(COUNTIFS(DATOS!$A$2:$A$20000,DATOS!$A14246,DATOS!$D$2:$D$20000,DATOS!$D14246,DATOS!$E$2:$E$20000,DATOS!$E14246,DATOS!$I$2:$I$20000,DATOS!$I14246,DATOS!$G$2:$G$20000,"OR")=0))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DATOS!$A$2:$A$20000,DATOS!$A14247,DATOS!$D$2:$D$20000,DATOS!$D14247,DATOS!$E$2:$E$20000,DATOS!$E14247,DATOS!$I$2:$I$20000,DATOS!$I14247,DATOS!$G$2:$G$20000,"EX")=0),0))))</f>
      </c>
      <c r="H14247">
        <f>IF(DATOS!$G14247&lt;&gt;"EX",0,--(COUNTIFS(DATOS!$A$2:$A$20000,DATOS!$A14247,DATOS!$D$2:$D$20000,DATOS!$D14247,DATOS!$E$2:$E$20000,DATOS!$E14247,DATOS!$I$2:$I$20000,DATOS!$I14247,DATOS!$G$2:$G$20000,"OR")=0))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DATOS!$A$2:$A$20000,DATOS!$A14248,DATOS!$D$2:$D$20000,DATOS!$D14248,DATOS!$E$2:$E$20000,DATOS!$E14248,DATOS!$I$2:$I$20000,DATOS!$I14248,DATOS!$G$2:$G$20000,"EX")=0),0))))</f>
      </c>
      <c r="H14248">
        <f>IF(DATOS!$G14248&lt;&gt;"EX",0,--(COUNTIFS(DATOS!$A$2:$A$20000,DATOS!$A14248,DATOS!$D$2:$D$20000,DATOS!$D14248,DATOS!$E$2:$E$20000,DATOS!$E14248,DATOS!$I$2:$I$20000,DATOS!$I14248,DATOS!$G$2:$G$20000,"OR")=0))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DATOS!$A$2:$A$20000,DATOS!$A14249,DATOS!$D$2:$D$20000,DATOS!$D14249,DATOS!$E$2:$E$20000,DATOS!$E14249,DATOS!$I$2:$I$20000,DATOS!$I14249,DATOS!$G$2:$G$20000,"EX")=0),0))))</f>
      </c>
      <c r="H14249">
        <f>IF(DATOS!$G14249&lt;&gt;"EX",0,--(COUNTIFS(DATOS!$A$2:$A$20000,DATOS!$A14249,DATOS!$D$2:$D$20000,DATOS!$D14249,DATOS!$E$2:$E$20000,DATOS!$E14249,DATOS!$I$2:$I$20000,DATOS!$I14249,DATOS!$G$2:$G$20000,"OR")=0))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DATOS!$A$2:$A$20000,DATOS!$A14250,DATOS!$D$2:$D$20000,DATOS!$D14250,DATOS!$E$2:$E$20000,DATOS!$E14250,DATOS!$I$2:$I$20000,DATOS!$I14250,DATOS!$G$2:$G$20000,"EX")=0),0))))</f>
      </c>
      <c r="H14250">
        <f>IF(DATOS!$G14250&lt;&gt;"EX",0,--(COUNTIFS(DATOS!$A$2:$A$20000,DATOS!$A14250,DATOS!$D$2:$D$20000,DATOS!$D14250,DATOS!$E$2:$E$20000,DATOS!$E14250,DATOS!$I$2:$I$20000,DATOS!$I14250,DATOS!$G$2:$G$20000,"OR")=0))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DATOS!$A$2:$A$20000,DATOS!$A14251,DATOS!$D$2:$D$20000,DATOS!$D14251,DATOS!$E$2:$E$20000,DATOS!$E14251,DATOS!$I$2:$I$20000,DATOS!$I14251,DATOS!$G$2:$G$20000,"EX")=0),0))))</f>
      </c>
      <c r="H14251">
        <f>IF(DATOS!$G14251&lt;&gt;"EX",0,--(COUNTIFS(DATOS!$A$2:$A$20000,DATOS!$A14251,DATOS!$D$2:$D$20000,DATOS!$D14251,DATOS!$E$2:$E$20000,DATOS!$E14251,DATOS!$I$2:$I$20000,DATOS!$I14251,DATOS!$G$2:$G$20000,"OR")=0))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DATOS!$A$2:$A$20000,DATOS!$A14252,DATOS!$D$2:$D$20000,DATOS!$D14252,DATOS!$E$2:$E$20000,DATOS!$E14252,DATOS!$I$2:$I$20000,DATOS!$I14252,DATOS!$G$2:$G$20000,"EX")=0),0))))</f>
      </c>
      <c r="H14252">
        <f>IF(DATOS!$G14252&lt;&gt;"EX",0,--(COUNTIFS(DATOS!$A$2:$A$20000,DATOS!$A14252,DATOS!$D$2:$D$20000,DATOS!$D14252,DATOS!$E$2:$E$20000,DATOS!$E14252,DATOS!$I$2:$I$20000,DATOS!$I14252,DATOS!$G$2:$G$20000,"OR")=0))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DATOS!$A$2:$A$20000,DATOS!$A14253,DATOS!$D$2:$D$20000,DATOS!$D14253,DATOS!$E$2:$E$20000,DATOS!$E14253,DATOS!$I$2:$I$20000,DATOS!$I14253,DATOS!$G$2:$G$20000,"EX")=0),0))))</f>
      </c>
      <c r="H14253">
        <f>IF(DATOS!$G14253&lt;&gt;"EX",0,--(COUNTIFS(DATOS!$A$2:$A$20000,DATOS!$A14253,DATOS!$D$2:$D$20000,DATOS!$D14253,DATOS!$E$2:$E$20000,DATOS!$E14253,DATOS!$I$2:$I$20000,DATOS!$I14253,DATOS!$G$2:$G$20000,"OR")=0))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DATOS!$A$2:$A$20000,DATOS!$A14254,DATOS!$D$2:$D$20000,DATOS!$D14254,DATOS!$E$2:$E$20000,DATOS!$E14254,DATOS!$I$2:$I$20000,DATOS!$I14254,DATOS!$G$2:$G$20000,"EX")=0),0))))</f>
      </c>
      <c r="H14254">
        <f>IF(DATOS!$G14254&lt;&gt;"EX",0,--(COUNTIFS(DATOS!$A$2:$A$20000,DATOS!$A14254,DATOS!$D$2:$D$20000,DATOS!$D14254,DATOS!$E$2:$E$20000,DATOS!$E14254,DATOS!$I$2:$I$20000,DATOS!$I14254,DATOS!$G$2:$G$20000,"OR")=0))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DATOS!$A$2:$A$20000,DATOS!$A14255,DATOS!$D$2:$D$20000,DATOS!$D14255,DATOS!$E$2:$E$20000,DATOS!$E14255,DATOS!$I$2:$I$20000,DATOS!$I14255,DATOS!$G$2:$G$20000,"EX")=0),0))))</f>
      </c>
      <c r="H14255">
        <f>IF(DATOS!$G14255&lt;&gt;"EX",0,--(COUNTIFS(DATOS!$A$2:$A$20000,DATOS!$A14255,DATOS!$D$2:$D$20000,DATOS!$D14255,DATOS!$E$2:$E$20000,DATOS!$E14255,DATOS!$I$2:$I$20000,DATOS!$I14255,DATOS!$G$2:$G$20000,"OR")=0))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DATOS!$A$2:$A$20000,DATOS!$A14256,DATOS!$D$2:$D$20000,DATOS!$D14256,DATOS!$E$2:$E$20000,DATOS!$E14256,DATOS!$I$2:$I$20000,DATOS!$I14256,DATOS!$G$2:$G$20000,"EX")=0),0))))</f>
      </c>
      <c r="H14256">
        <f>IF(DATOS!$G14256&lt;&gt;"EX",0,--(COUNTIFS(DATOS!$A$2:$A$20000,DATOS!$A14256,DATOS!$D$2:$D$20000,DATOS!$D14256,DATOS!$E$2:$E$20000,DATOS!$E14256,DATOS!$I$2:$I$20000,DATOS!$I14256,DATOS!$G$2:$G$20000,"OR")=0))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DATOS!$A$2:$A$20000,DATOS!$A14257,DATOS!$D$2:$D$20000,DATOS!$D14257,DATOS!$E$2:$E$20000,DATOS!$E14257,DATOS!$I$2:$I$20000,DATOS!$I14257,DATOS!$G$2:$G$20000,"EX")=0),0))))</f>
      </c>
      <c r="H14257">
        <f>IF(DATOS!$G14257&lt;&gt;"EX",0,--(COUNTIFS(DATOS!$A$2:$A$20000,DATOS!$A14257,DATOS!$D$2:$D$20000,DATOS!$D14257,DATOS!$E$2:$E$20000,DATOS!$E14257,DATOS!$I$2:$I$20000,DATOS!$I14257,DATOS!$G$2:$G$20000,"OR")=0))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DATOS!$A$2:$A$20000,DATOS!$A14258,DATOS!$D$2:$D$20000,DATOS!$D14258,DATOS!$E$2:$E$20000,DATOS!$E14258,DATOS!$I$2:$I$20000,DATOS!$I14258,DATOS!$G$2:$G$20000,"EX")=0),0))))</f>
      </c>
      <c r="H14258">
        <f>IF(DATOS!$G14258&lt;&gt;"EX",0,--(COUNTIFS(DATOS!$A$2:$A$20000,DATOS!$A14258,DATOS!$D$2:$D$20000,DATOS!$D14258,DATOS!$E$2:$E$20000,DATOS!$E14258,DATOS!$I$2:$I$20000,DATOS!$I14258,DATOS!$G$2:$G$20000,"OR")=0))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DATOS!$A$2:$A$20000,DATOS!$A14259,DATOS!$D$2:$D$20000,DATOS!$D14259,DATOS!$E$2:$E$20000,DATOS!$E14259,DATOS!$I$2:$I$20000,DATOS!$I14259,DATOS!$G$2:$G$20000,"EX")=0),0))))</f>
      </c>
      <c r="H14259">
        <f>IF(DATOS!$G14259&lt;&gt;"EX",0,--(COUNTIFS(DATOS!$A$2:$A$20000,DATOS!$A14259,DATOS!$D$2:$D$20000,DATOS!$D14259,DATOS!$E$2:$E$20000,DATOS!$E14259,DATOS!$I$2:$I$20000,DATOS!$I14259,DATOS!$G$2:$G$20000,"OR")=0))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DATOS!$A$2:$A$20000,DATOS!$A14260,DATOS!$D$2:$D$20000,DATOS!$D14260,DATOS!$E$2:$E$20000,DATOS!$E14260,DATOS!$I$2:$I$20000,DATOS!$I14260,DATOS!$G$2:$G$20000,"EX")=0),0))))</f>
      </c>
      <c r="H14260">
        <f>IF(DATOS!$G14260&lt;&gt;"EX",0,--(COUNTIFS(DATOS!$A$2:$A$20000,DATOS!$A14260,DATOS!$D$2:$D$20000,DATOS!$D14260,DATOS!$E$2:$E$20000,DATOS!$E14260,DATOS!$I$2:$I$20000,DATOS!$I14260,DATOS!$G$2:$G$20000,"OR")=0))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DATOS!$A$2:$A$20000,DATOS!$A14261,DATOS!$D$2:$D$20000,DATOS!$D14261,DATOS!$E$2:$E$20000,DATOS!$E14261,DATOS!$I$2:$I$20000,DATOS!$I14261,DATOS!$G$2:$G$20000,"EX")=0),0))))</f>
      </c>
      <c r="H14261">
        <f>IF(DATOS!$G14261&lt;&gt;"EX",0,--(COUNTIFS(DATOS!$A$2:$A$20000,DATOS!$A14261,DATOS!$D$2:$D$20000,DATOS!$D14261,DATOS!$E$2:$E$20000,DATOS!$E14261,DATOS!$I$2:$I$20000,DATOS!$I14261,DATOS!$G$2:$G$20000,"OR")=0))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DATOS!$A$2:$A$20000,DATOS!$A14262,DATOS!$D$2:$D$20000,DATOS!$D14262,DATOS!$E$2:$E$20000,DATOS!$E14262,DATOS!$I$2:$I$20000,DATOS!$I14262,DATOS!$G$2:$G$20000,"EX")=0),0))))</f>
      </c>
      <c r="H14262">
        <f>IF(DATOS!$G14262&lt;&gt;"EX",0,--(COUNTIFS(DATOS!$A$2:$A$20000,DATOS!$A14262,DATOS!$D$2:$D$20000,DATOS!$D14262,DATOS!$E$2:$E$20000,DATOS!$E14262,DATOS!$I$2:$I$20000,DATOS!$I14262,DATOS!$G$2:$G$20000,"OR")=0))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DATOS!$A$2:$A$20000,DATOS!$A14263,DATOS!$D$2:$D$20000,DATOS!$D14263,DATOS!$E$2:$E$20000,DATOS!$E14263,DATOS!$I$2:$I$20000,DATOS!$I14263,DATOS!$G$2:$G$20000,"EX")=0),0))))</f>
      </c>
      <c r="H14263">
        <f>IF(DATOS!$G14263&lt;&gt;"EX",0,--(COUNTIFS(DATOS!$A$2:$A$20000,DATOS!$A14263,DATOS!$D$2:$D$20000,DATOS!$D14263,DATOS!$E$2:$E$20000,DATOS!$E14263,DATOS!$I$2:$I$20000,DATOS!$I14263,DATOS!$G$2:$G$20000,"OR")=0))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DATOS!$A$2:$A$20000,DATOS!$A14264,DATOS!$D$2:$D$20000,DATOS!$D14264,DATOS!$E$2:$E$20000,DATOS!$E14264,DATOS!$I$2:$I$20000,DATOS!$I14264,DATOS!$G$2:$G$20000,"EX")=0),0))))</f>
      </c>
      <c r="H14264">
        <f>IF(DATOS!$G14264&lt;&gt;"EX",0,--(COUNTIFS(DATOS!$A$2:$A$20000,DATOS!$A14264,DATOS!$D$2:$D$20000,DATOS!$D14264,DATOS!$E$2:$E$20000,DATOS!$E14264,DATOS!$I$2:$I$20000,DATOS!$I14264,DATOS!$G$2:$G$20000,"OR")=0))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DATOS!$A$2:$A$20000,DATOS!$A14265,DATOS!$D$2:$D$20000,DATOS!$D14265,DATOS!$E$2:$E$20000,DATOS!$E14265,DATOS!$I$2:$I$20000,DATOS!$I14265,DATOS!$G$2:$G$20000,"EX")=0),0))))</f>
      </c>
      <c r="H14265">
        <f>IF(DATOS!$G14265&lt;&gt;"EX",0,--(COUNTIFS(DATOS!$A$2:$A$20000,DATOS!$A14265,DATOS!$D$2:$D$20000,DATOS!$D14265,DATOS!$E$2:$E$20000,DATOS!$E14265,DATOS!$I$2:$I$20000,DATOS!$I14265,DATOS!$G$2:$G$20000,"OR")=0))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DATOS!$A$2:$A$20000,DATOS!$A14266,DATOS!$D$2:$D$20000,DATOS!$D14266,DATOS!$E$2:$E$20000,DATOS!$E14266,DATOS!$I$2:$I$20000,DATOS!$I14266,DATOS!$G$2:$G$20000,"EX")=0),0))))</f>
      </c>
      <c r="H14266">
        <f>IF(DATOS!$G14266&lt;&gt;"EX",0,--(COUNTIFS(DATOS!$A$2:$A$20000,DATOS!$A14266,DATOS!$D$2:$D$20000,DATOS!$D14266,DATOS!$E$2:$E$20000,DATOS!$E14266,DATOS!$I$2:$I$20000,DATOS!$I14266,DATOS!$G$2:$G$20000,"OR")=0))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DATOS!$A$2:$A$20000,DATOS!$A14267,DATOS!$D$2:$D$20000,DATOS!$D14267,DATOS!$E$2:$E$20000,DATOS!$E14267,DATOS!$I$2:$I$20000,DATOS!$I14267,DATOS!$G$2:$G$20000,"EX")=0),0))))</f>
      </c>
      <c r="H14267">
        <f>IF(DATOS!$G14267&lt;&gt;"EX",0,--(COUNTIFS(DATOS!$A$2:$A$20000,DATOS!$A14267,DATOS!$D$2:$D$20000,DATOS!$D14267,DATOS!$E$2:$E$20000,DATOS!$E14267,DATOS!$I$2:$I$20000,DATOS!$I14267,DATOS!$G$2:$G$20000,"OR")=0))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DATOS!$A$2:$A$20000,DATOS!$A14268,DATOS!$D$2:$D$20000,DATOS!$D14268,DATOS!$E$2:$E$20000,DATOS!$E14268,DATOS!$I$2:$I$20000,DATOS!$I14268,DATOS!$G$2:$G$20000,"EX")=0),0))))</f>
      </c>
      <c r="H14268">
        <f>IF(DATOS!$G14268&lt;&gt;"EX",0,--(COUNTIFS(DATOS!$A$2:$A$20000,DATOS!$A14268,DATOS!$D$2:$D$20000,DATOS!$D14268,DATOS!$E$2:$E$20000,DATOS!$E14268,DATOS!$I$2:$I$20000,DATOS!$I14268,DATOS!$G$2:$G$20000,"OR")=0))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DATOS!$A$2:$A$20000,DATOS!$A14269,DATOS!$D$2:$D$20000,DATOS!$D14269,DATOS!$E$2:$E$20000,DATOS!$E14269,DATOS!$I$2:$I$20000,DATOS!$I14269,DATOS!$G$2:$G$20000,"EX")=0),0))))</f>
      </c>
      <c r="H14269">
        <f>IF(DATOS!$G14269&lt;&gt;"EX",0,--(COUNTIFS(DATOS!$A$2:$A$20000,DATOS!$A14269,DATOS!$D$2:$D$20000,DATOS!$D14269,DATOS!$E$2:$E$20000,DATOS!$E14269,DATOS!$I$2:$I$20000,DATOS!$I14269,DATOS!$G$2:$G$20000,"OR")=0))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DATOS!$A$2:$A$20000,DATOS!$A14270,DATOS!$D$2:$D$20000,DATOS!$D14270,DATOS!$E$2:$E$20000,DATOS!$E14270,DATOS!$I$2:$I$20000,DATOS!$I14270,DATOS!$G$2:$G$20000,"EX")=0),0))))</f>
      </c>
      <c r="H14270">
        <f>IF(DATOS!$G14270&lt;&gt;"EX",0,--(COUNTIFS(DATOS!$A$2:$A$20000,DATOS!$A14270,DATOS!$D$2:$D$20000,DATOS!$D14270,DATOS!$E$2:$E$20000,DATOS!$E14270,DATOS!$I$2:$I$20000,DATOS!$I14270,DATOS!$G$2:$G$20000,"OR")=0))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DATOS!$A$2:$A$20000,DATOS!$A14271,DATOS!$D$2:$D$20000,DATOS!$D14271,DATOS!$E$2:$E$20000,DATOS!$E14271,DATOS!$I$2:$I$20000,DATOS!$I14271,DATOS!$G$2:$G$20000,"EX")=0),0))))</f>
      </c>
      <c r="H14271">
        <f>IF(DATOS!$G14271&lt;&gt;"EX",0,--(COUNTIFS(DATOS!$A$2:$A$20000,DATOS!$A14271,DATOS!$D$2:$D$20000,DATOS!$D14271,DATOS!$E$2:$E$20000,DATOS!$E14271,DATOS!$I$2:$I$20000,DATOS!$I14271,DATOS!$G$2:$G$20000,"OR")=0))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DATOS!$A$2:$A$20000,DATOS!$A14272,DATOS!$D$2:$D$20000,DATOS!$D14272,DATOS!$E$2:$E$20000,DATOS!$E14272,DATOS!$I$2:$I$20000,DATOS!$I14272,DATOS!$G$2:$G$20000,"EX")=0),0))))</f>
      </c>
      <c r="H14272">
        <f>IF(DATOS!$G14272&lt;&gt;"EX",0,--(COUNTIFS(DATOS!$A$2:$A$20000,DATOS!$A14272,DATOS!$D$2:$D$20000,DATOS!$D14272,DATOS!$E$2:$E$20000,DATOS!$E14272,DATOS!$I$2:$I$20000,DATOS!$I14272,DATOS!$G$2:$G$20000,"OR")=0))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DATOS!$A$2:$A$20000,DATOS!$A14273,DATOS!$D$2:$D$20000,DATOS!$D14273,DATOS!$E$2:$E$20000,DATOS!$E14273,DATOS!$I$2:$I$20000,DATOS!$I14273,DATOS!$G$2:$G$20000,"EX")=0),0))))</f>
      </c>
      <c r="H14273">
        <f>IF(DATOS!$G14273&lt;&gt;"EX",0,--(COUNTIFS(DATOS!$A$2:$A$20000,DATOS!$A14273,DATOS!$D$2:$D$20000,DATOS!$D14273,DATOS!$E$2:$E$20000,DATOS!$E14273,DATOS!$I$2:$I$20000,DATOS!$I14273,DATOS!$G$2:$G$20000,"OR")=0))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DATOS!$A$2:$A$20000,DATOS!$A14274,DATOS!$D$2:$D$20000,DATOS!$D14274,DATOS!$E$2:$E$20000,DATOS!$E14274,DATOS!$I$2:$I$20000,DATOS!$I14274,DATOS!$G$2:$G$20000,"EX")=0),0))))</f>
      </c>
      <c r="H14274">
        <f>IF(DATOS!$G14274&lt;&gt;"EX",0,--(COUNTIFS(DATOS!$A$2:$A$20000,DATOS!$A14274,DATOS!$D$2:$D$20000,DATOS!$D14274,DATOS!$E$2:$E$20000,DATOS!$E14274,DATOS!$I$2:$I$20000,DATOS!$I14274,DATOS!$G$2:$G$20000,"OR")=0))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DATOS!$A$2:$A$20000,DATOS!$A14275,DATOS!$D$2:$D$20000,DATOS!$D14275,DATOS!$E$2:$E$20000,DATOS!$E14275,DATOS!$I$2:$I$20000,DATOS!$I14275,DATOS!$G$2:$G$20000,"EX")=0),0))))</f>
      </c>
      <c r="H14275">
        <f>IF(DATOS!$G14275&lt;&gt;"EX",0,--(COUNTIFS(DATOS!$A$2:$A$20000,DATOS!$A14275,DATOS!$D$2:$D$20000,DATOS!$D14275,DATOS!$E$2:$E$20000,DATOS!$E14275,DATOS!$I$2:$I$20000,DATOS!$I14275,DATOS!$G$2:$G$20000,"OR")=0))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DATOS!$A$2:$A$20000,DATOS!$A14276,DATOS!$D$2:$D$20000,DATOS!$D14276,DATOS!$E$2:$E$20000,DATOS!$E14276,DATOS!$I$2:$I$20000,DATOS!$I14276,DATOS!$G$2:$G$20000,"EX")=0),0))))</f>
      </c>
      <c r="H14276">
        <f>IF(DATOS!$G14276&lt;&gt;"EX",0,--(COUNTIFS(DATOS!$A$2:$A$20000,DATOS!$A14276,DATOS!$D$2:$D$20000,DATOS!$D14276,DATOS!$E$2:$E$20000,DATOS!$E14276,DATOS!$I$2:$I$20000,DATOS!$I14276,DATOS!$G$2:$G$20000,"OR")=0))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DATOS!$A$2:$A$20000,DATOS!$A14277,DATOS!$D$2:$D$20000,DATOS!$D14277,DATOS!$E$2:$E$20000,DATOS!$E14277,DATOS!$I$2:$I$20000,DATOS!$I14277,DATOS!$G$2:$G$20000,"EX")=0),0))))</f>
      </c>
      <c r="H14277">
        <f>IF(DATOS!$G14277&lt;&gt;"EX",0,--(COUNTIFS(DATOS!$A$2:$A$20000,DATOS!$A14277,DATOS!$D$2:$D$20000,DATOS!$D14277,DATOS!$E$2:$E$20000,DATOS!$E14277,DATOS!$I$2:$I$20000,DATOS!$I14277,DATOS!$G$2:$G$20000,"OR")=0))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DATOS!$A$2:$A$20000,DATOS!$A14278,DATOS!$D$2:$D$20000,DATOS!$D14278,DATOS!$E$2:$E$20000,DATOS!$E14278,DATOS!$I$2:$I$20000,DATOS!$I14278,DATOS!$G$2:$G$20000,"EX")=0),0))))</f>
      </c>
      <c r="H14278">
        <f>IF(DATOS!$G14278&lt;&gt;"EX",0,--(COUNTIFS(DATOS!$A$2:$A$20000,DATOS!$A14278,DATOS!$D$2:$D$20000,DATOS!$D14278,DATOS!$E$2:$E$20000,DATOS!$E14278,DATOS!$I$2:$I$20000,DATOS!$I14278,DATOS!$G$2:$G$20000,"OR")=0))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DATOS!$A$2:$A$20000,DATOS!$A14279,DATOS!$D$2:$D$20000,DATOS!$D14279,DATOS!$E$2:$E$20000,DATOS!$E14279,DATOS!$I$2:$I$20000,DATOS!$I14279,DATOS!$G$2:$G$20000,"EX")=0),0))))</f>
      </c>
      <c r="H14279">
        <f>IF(DATOS!$G14279&lt;&gt;"EX",0,--(COUNTIFS(DATOS!$A$2:$A$20000,DATOS!$A14279,DATOS!$D$2:$D$20000,DATOS!$D14279,DATOS!$E$2:$E$20000,DATOS!$E14279,DATOS!$I$2:$I$20000,DATOS!$I14279,DATOS!$G$2:$G$20000,"OR")=0))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DATOS!$A$2:$A$20000,DATOS!$A14280,DATOS!$D$2:$D$20000,DATOS!$D14280,DATOS!$E$2:$E$20000,DATOS!$E14280,DATOS!$I$2:$I$20000,DATOS!$I14280,DATOS!$G$2:$G$20000,"EX")=0),0))))</f>
      </c>
      <c r="H14280">
        <f>IF(DATOS!$G14280&lt;&gt;"EX",0,--(COUNTIFS(DATOS!$A$2:$A$20000,DATOS!$A14280,DATOS!$D$2:$D$20000,DATOS!$D14280,DATOS!$E$2:$E$20000,DATOS!$E14280,DATOS!$I$2:$I$20000,DATOS!$I14280,DATOS!$G$2:$G$20000,"OR")=0))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DATOS!$A$2:$A$20000,DATOS!$A14281,DATOS!$D$2:$D$20000,DATOS!$D14281,DATOS!$E$2:$E$20000,DATOS!$E14281,DATOS!$I$2:$I$20000,DATOS!$I14281,DATOS!$G$2:$G$20000,"EX")=0),0))))</f>
      </c>
      <c r="H14281">
        <f>IF(DATOS!$G14281&lt;&gt;"EX",0,--(COUNTIFS(DATOS!$A$2:$A$20000,DATOS!$A14281,DATOS!$D$2:$D$20000,DATOS!$D14281,DATOS!$E$2:$E$20000,DATOS!$E14281,DATOS!$I$2:$I$20000,DATOS!$I14281,DATOS!$G$2:$G$20000,"OR")=0))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DATOS!$A$2:$A$20000,DATOS!$A14282,DATOS!$D$2:$D$20000,DATOS!$D14282,DATOS!$E$2:$E$20000,DATOS!$E14282,DATOS!$I$2:$I$20000,DATOS!$I14282,DATOS!$G$2:$G$20000,"EX")=0),0))))</f>
      </c>
      <c r="H14282">
        <f>IF(DATOS!$G14282&lt;&gt;"EX",0,--(COUNTIFS(DATOS!$A$2:$A$20000,DATOS!$A14282,DATOS!$D$2:$D$20000,DATOS!$D14282,DATOS!$E$2:$E$20000,DATOS!$E14282,DATOS!$I$2:$I$20000,DATOS!$I14282,DATOS!$G$2:$G$20000,"OR")=0))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DATOS!$A$2:$A$20000,DATOS!$A14283,DATOS!$D$2:$D$20000,DATOS!$D14283,DATOS!$E$2:$E$20000,DATOS!$E14283,DATOS!$I$2:$I$20000,DATOS!$I14283,DATOS!$G$2:$G$20000,"EX")=0),0))))</f>
      </c>
      <c r="H14283">
        <f>IF(DATOS!$G14283&lt;&gt;"EX",0,--(COUNTIFS(DATOS!$A$2:$A$20000,DATOS!$A14283,DATOS!$D$2:$D$20000,DATOS!$D14283,DATOS!$E$2:$E$20000,DATOS!$E14283,DATOS!$I$2:$I$20000,DATOS!$I14283,DATOS!$G$2:$G$20000,"OR")=0))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DATOS!$A$2:$A$20000,DATOS!$A14284,DATOS!$D$2:$D$20000,DATOS!$D14284,DATOS!$E$2:$E$20000,DATOS!$E14284,DATOS!$I$2:$I$20000,DATOS!$I14284,DATOS!$G$2:$G$20000,"EX")=0),0))))</f>
      </c>
      <c r="H14284">
        <f>IF(DATOS!$G14284&lt;&gt;"EX",0,--(COUNTIFS(DATOS!$A$2:$A$20000,DATOS!$A14284,DATOS!$D$2:$D$20000,DATOS!$D14284,DATOS!$E$2:$E$20000,DATOS!$E14284,DATOS!$I$2:$I$20000,DATOS!$I14284,DATOS!$G$2:$G$20000,"OR")=0))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DATOS!$A$2:$A$20000,DATOS!$A14285,DATOS!$D$2:$D$20000,DATOS!$D14285,DATOS!$E$2:$E$20000,DATOS!$E14285,DATOS!$I$2:$I$20000,DATOS!$I14285,DATOS!$G$2:$G$20000,"EX")=0),0))))</f>
      </c>
      <c r="H14285">
        <f>IF(DATOS!$G14285&lt;&gt;"EX",0,--(COUNTIFS(DATOS!$A$2:$A$20000,DATOS!$A14285,DATOS!$D$2:$D$20000,DATOS!$D14285,DATOS!$E$2:$E$20000,DATOS!$E14285,DATOS!$I$2:$I$20000,DATOS!$I14285,DATOS!$G$2:$G$20000,"OR")=0))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DATOS!$A$2:$A$20000,DATOS!$A14286,DATOS!$D$2:$D$20000,DATOS!$D14286,DATOS!$E$2:$E$20000,DATOS!$E14286,DATOS!$I$2:$I$20000,DATOS!$I14286,DATOS!$G$2:$G$20000,"EX")=0),0))))</f>
      </c>
      <c r="H14286">
        <f>IF(DATOS!$G14286&lt;&gt;"EX",0,--(COUNTIFS(DATOS!$A$2:$A$20000,DATOS!$A14286,DATOS!$D$2:$D$20000,DATOS!$D14286,DATOS!$E$2:$E$20000,DATOS!$E14286,DATOS!$I$2:$I$20000,DATOS!$I14286,DATOS!$G$2:$G$20000,"OR")=0))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DATOS!$A$2:$A$20000,DATOS!$A14287,DATOS!$D$2:$D$20000,DATOS!$D14287,DATOS!$E$2:$E$20000,DATOS!$E14287,DATOS!$I$2:$I$20000,DATOS!$I14287,DATOS!$G$2:$G$20000,"EX")=0),0))))</f>
      </c>
      <c r="H14287">
        <f>IF(DATOS!$G14287&lt;&gt;"EX",0,--(COUNTIFS(DATOS!$A$2:$A$20000,DATOS!$A14287,DATOS!$D$2:$D$20000,DATOS!$D14287,DATOS!$E$2:$E$20000,DATOS!$E14287,DATOS!$I$2:$I$20000,DATOS!$I14287,DATOS!$G$2:$G$20000,"OR")=0))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DATOS!$A$2:$A$20000,DATOS!$A14288,DATOS!$D$2:$D$20000,DATOS!$D14288,DATOS!$E$2:$E$20000,DATOS!$E14288,DATOS!$I$2:$I$20000,DATOS!$I14288,DATOS!$G$2:$G$20000,"EX")=0),0))))</f>
      </c>
      <c r="H14288">
        <f>IF(DATOS!$G14288&lt;&gt;"EX",0,--(COUNTIFS(DATOS!$A$2:$A$20000,DATOS!$A14288,DATOS!$D$2:$D$20000,DATOS!$D14288,DATOS!$E$2:$E$20000,DATOS!$E14288,DATOS!$I$2:$I$20000,DATOS!$I14288,DATOS!$G$2:$G$20000,"OR")=0))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DATOS!$A$2:$A$20000,DATOS!$A14289,DATOS!$D$2:$D$20000,DATOS!$D14289,DATOS!$E$2:$E$20000,DATOS!$E14289,DATOS!$I$2:$I$20000,DATOS!$I14289,DATOS!$G$2:$G$20000,"EX")=0),0))))</f>
      </c>
      <c r="H14289">
        <f>IF(DATOS!$G14289&lt;&gt;"EX",0,--(COUNTIFS(DATOS!$A$2:$A$20000,DATOS!$A14289,DATOS!$D$2:$D$20000,DATOS!$D14289,DATOS!$E$2:$E$20000,DATOS!$E14289,DATOS!$I$2:$I$20000,DATOS!$I14289,DATOS!$G$2:$G$20000,"OR")=0))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DATOS!$A$2:$A$20000,DATOS!$A14290,DATOS!$D$2:$D$20000,DATOS!$D14290,DATOS!$E$2:$E$20000,DATOS!$E14290,DATOS!$I$2:$I$20000,DATOS!$I14290,DATOS!$G$2:$G$20000,"EX")=0),0))))</f>
      </c>
      <c r="H14290">
        <f>IF(DATOS!$G14290&lt;&gt;"EX",0,--(COUNTIFS(DATOS!$A$2:$A$20000,DATOS!$A14290,DATOS!$D$2:$D$20000,DATOS!$D14290,DATOS!$E$2:$E$20000,DATOS!$E14290,DATOS!$I$2:$I$20000,DATOS!$I14290,DATOS!$G$2:$G$20000,"OR")=0))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DATOS!$A$2:$A$20000,DATOS!$A14291,DATOS!$D$2:$D$20000,DATOS!$D14291,DATOS!$E$2:$E$20000,DATOS!$E14291,DATOS!$I$2:$I$20000,DATOS!$I14291,DATOS!$G$2:$G$20000,"EX")=0),0))))</f>
      </c>
      <c r="H14291">
        <f>IF(DATOS!$G14291&lt;&gt;"EX",0,--(COUNTIFS(DATOS!$A$2:$A$20000,DATOS!$A14291,DATOS!$D$2:$D$20000,DATOS!$D14291,DATOS!$E$2:$E$20000,DATOS!$E14291,DATOS!$I$2:$I$20000,DATOS!$I14291,DATOS!$G$2:$G$20000,"OR")=0))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DATOS!$A$2:$A$20000,DATOS!$A14292,DATOS!$D$2:$D$20000,DATOS!$D14292,DATOS!$E$2:$E$20000,DATOS!$E14292,DATOS!$I$2:$I$20000,DATOS!$I14292,DATOS!$G$2:$G$20000,"EX")=0),0))))</f>
      </c>
      <c r="H14292">
        <f>IF(DATOS!$G14292&lt;&gt;"EX",0,--(COUNTIFS(DATOS!$A$2:$A$20000,DATOS!$A14292,DATOS!$D$2:$D$20000,DATOS!$D14292,DATOS!$E$2:$E$20000,DATOS!$E14292,DATOS!$I$2:$I$20000,DATOS!$I14292,DATOS!$G$2:$G$20000,"OR")=0))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DATOS!$A$2:$A$20000,DATOS!$A14293,DATOS!$D$2:$D$20000,DATOS!$D14293,DATOS!$E$2:$E$20000,DATOS!$E14293,DATOS!$I$2:$I$20000,DATOS!$I14293,DATOS!$G$2:$G$20000,"EX")=0),0))))</f>
      </c>
      <c r="H14293">
        <f>IF(DATOS!$G14293&lt;&gt;"EX",0,--(COUNTIFS(DATOS!$A$2:$A$20000,DATOS!$A14293,DATOS!$D$2:$D$20000,DATOS!$D14293,DATOS!$E$2:$E$20000,DATOS!$E14293,DATOS!$I$2:$I$20000,DATOS!$I14293,DATOS!$G$2:$G$20000,"OR")=0))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DATOS!$A$2:$A$20000,DATOS!$A14294,DATOS!$D$2:$D$20000,DATOS!$D14294,DATOS!$E$2:$E$20000,DATOS!$E14294,DATOS!$I$2:$I$20000,DATOS!$I14294,DATOS!$G$2:$G$20000,"EX")=0),0))))</f>
      </c>
      <c r="H14294">
        <f>IF(DATOS!$G14294&lt;&gt;"EX",0,--(COUNTIFS(DATOS!$A$2:$A$20000,DATOS!$A14294,DATOS!$D$2:$D$20000,DATOS!$D14294,DATOS!$E$2:$E$20000,DATOS!$E14294,DATOS!$I$2:$I$20000,DATOS!$I14294,DATOS!$G$2:$G$20000,"OR")=0))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DATOS!$A$2:$A$20000,DATOS!$A14295,DATOS!$D$2:$D$20000,DATOS!$D14295,DATOS!$E$2:$E$20000,DATOS!$E14295,DATOS!$I$2:$I$20000,DATOS!$I14295,DATOS!$G$2:$G$20000,"EX")=0),0))))</f>
      </c>
      <c r="H14295">
        <f>IF(DATOS!$G14295&lt;&gt;"EX",0,--(COUNTIFS(DATOS!$A$2:$A$20000,DATOS!$A14295,DATOS!$D$2:$D$20000,DATOS!$D14295,DATOS!$E$2:$E$20000,DATOS!$E14295,DATOS!$I$2:$I$20000,DATOS!$I14295,DATOS!$G$2:$G$20000,"OR")=0))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DATOS!$A$2:$A$20000,DATOS!$A14296,DATOS!$D$2:$D$20000,DATOS!$D14296,DATOS!$E$2:$E$20000,DATOS!$E14296,DATOS!$I$2:$I$20000,DATOS!$I14296,DATOS!$G$2:$G$20000,"EX")=0),0))))</f>
      </c>
      <c r="H14296">
        <f>IF(DATOS!$G14296&lt;&gt;"EX",0,--(COUNTIFS(DATOS!$A$2:$A$20000,DATOS!$A14296,DATOS!$D$2:$D$20000,DATOS!$D14296,DATOS!$E$2:$E$20000,DATOS!$E14296,DATOS!$I$2:$I$20000,DATOS!$I14296,DATOS!$G$2:$G$20000,"OR")=0))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DATOS!$A$2:$A$20000,DATOS!$A14297,DATOS!$D$2:$D$20000,DATOS!$D14297,DATOS!$E$2:$E$20000,DATOS!$E14297,DATOS!$I$2:$I$20000,DATOS!$I14297,DATOS!$G$2:$G$20000,"EX")=0),0))))</f>
      </c>
      <c r="H14297">
        <f>IF(DATOS!$G14297&lt;&gt;"EX",0,--(COUNTIFS(DATOS!$A$2:$A$20000,DATOS!$A14297,DATOS!$D$2:$D$20000,DATOS!$D14297,DATOS!$E$2:$E$20000,DATOS!$E14297,DATOS!$I$2:$I$20000,DATOS!$I14297,DATOS!$G$2:$G$20000,"OR")=0))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DATOS!$A$2:$A$20000,DATOS!$A14298,DATOS!$D$2:$D$20000,DATOS!$D14298,DATOS!$E$2:$E$20000,DATOS!$E14298,DATOS!$I$2:$I$20000,DATOS!$I14298,DATOS!$G$2:$G$20000,"EX")=0),0))))</f>
      </c>
      <c r="H14298">
        <f>IF(DATOS!$G14298&lt;&gt;"EX",0,--(COUNTIFS(DATOS!$A$2:$A$20000,DATOS!$A14298,DATOS!$D$2:$D$20000,DATOS!$D14298,DATOS!$E$2:$E$20000,DATOS!$E14298,DATOS!$I$2:$I$20000,DATOS!$I14298,DATOS!$G$2:$G$20000,"OR")=0))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DATOS!$A$2:$A$20000,DATOS!$A14299,DATOS!$D$2:$D$20000,DATOS!$D14299,DATOS!$E$2:$E$20000,DATOS!$E14299,DATOS!$I$2:$I$20000,DATOS!$I14299,DATOS!$G$2:$G$20000,"EX")=0),0))))</f>
      </c>
      <c r="H14299">
        <f>IF(DATOS!$G14299&lt;&gt;"EX",0,--(COUNTIFS(DATOS!$A$2:$A$20000,DATOS!$A14299,DATOS!$D$2:$D$20000,DATOS!$D14299,DATOS!$E$2:$E$20000,DATOS!$E14299,DATOS!$I$2:$I$20000,DATOS!$I14299,DATOS!$G$2:$G$20000,"OR")=0))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DATOS!$A$2:$A$20000,DATOS!$A14300,DATOS!$D$2:$D$20000,DATOS!$D14300,DATOS!$E$2:$E$20000,DATOS!$E14300,DATOS!$I$2:$I$20000,DATOS!$I14300,DATOS!$G$2:$G$20000,"EX")=0),0))))</f>
      </c>
      <c r="H14300">
        <f>IF(DATOS!$G14300&lt;&gt;"EX",0,--(COUNTIFS(DATOS!$A$2:$A$20000,DATOS!$A14300,DATOS!$D$2:$D$20000,DATOS!$D14300,DATOS!$E$2:$E$20000,DATOS!$E14300,DATOS!$I$2:$I$20000,DATOS!$I14300,DATOS!$G$2:$G$20000,"OR")=0))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DATOS!$A$2:$A$20000,DATOS!$A14301,DATOS!$D$2:$D$20000,DATOS!$D14301,DATOS!$E$2:$E$20000,DATOS!$E14301,DATOS!$I$2:$I$20000,DATOS!$I14301,DATOS!$G$2:$G$20000,"EX")=0),0))))</f>
      </c>
      <c r="H14301">
        <f>IF(DATOS!$G14301&lt;&gt;"EX",0,--(COUNTIFS(DATOS!$A$2:$A$20000,DATOS!$A14301,DATOS!$D$2:$D$20000,DATOS!$D14301,DATOS!$E$2:$E$20000,DATOS!$E14301,DATOS!$I$2:$I$20000,DATOS!$I14301,DATOS!$G$2:$G$20000,"OR")=0))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DATOS!$A$2:$A$20000,DATOS!$A14302,DATOS!$D$2:$D$20000,DATOS!$D14302,DATOS!$E$2:$E$20000,DATOS!$E14302,DATOS!$I$2:$I$20000,DATOS!$I14302,DATOS!$G$2:$G$20000,"EX")=0),0))))</f>
      </c>
      <c r="H14302">
        <f>IF(DATOS!$G14302&lt;&gt;"EX",0,--(COUNTIFS(DATOS!$A$2:$A$20000,DATOS!$A14302,DATOS!$D$2:$D$20000,DATOS!$D14302,DATOS!$E$2:$E$20000,DATOS!$E14302,DATOS!$I$2:$I$20000,DATOS!$I14302,DATOS!$G$2:$G$20000,"OR")=0))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DATOS!$A$2:$A$20000,DATOS!$A14303,DATOS!$D$2:$D$20000,DATOS!$D14303,DATOS!$E$2:$E$20000,DATOS!$E14303,DATOS!$I$2:$I$20000,DATOS!$I14303,DATOS!$G$2:$G$20000,"EX")=0),0))))</f>
      </c>
      <c r="H14303">
        <f>IF(DATOS!$G14303&lt;&gt;"EX",0,--(COUNTIFS(DATOS!$A$2:$A$20000,DATOS!$A14303,DATOS!$D$2:$D$20000,DATOS!$D14303,DATOS!$E$2:$E$20000,DATOS!$E14303,DATOS!$I$2:$I$20000,DATOS!$I14303,DATOS!$G$2:$G$20000,"OR")=0))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DATOS!$A$2:$A$20000,DATOS!$A14304,DATOS!$D$2:$D$20000,DATOS!$D14304,DATOS!$E$2:$E$20000,DATOS!$E14304,DATOS!$I$2:$I$20000,DATOS!$I14304,DATOS!$G$2:$G$20000,"EX")=0),0))))</f>
      </c>
      <c r="H14304">
        <f>IF(DATOS!$G14304&lt;&gt;"EX",0,--(COUNTIFS(DATOS!$A$2:$A$20000,DATOS!$A14304,DATOS!$D$2:$D$20000,DATOS!$D14304,DATOS!$E$2:$E$20000,DATOS!$E14304,DATOS!$I$2:$I$20000,DATOS!$I14304,DATOS!$G$2:$G$20000,"OR")=0))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DATOS!$A$2:$A$20000,DATOS!$A14305,DATOS!$D$2:$D$20000,DATOS!$D14305,DATOS!$E$2:$E$20000,DATOS!$E14305,DATOS!$I$2:$I$20000,DATOS!$I14305,DATOS!$G$2:$G$20000,"EX")=0),0))))</f>
      </c>
      <c r="H14305">
        <f>IF(DATOS!$G14305&lt;&gt;"EX",0,--(COUNTIFS(DATOS!$A$2:$A$20000,DATOS!$A14305,DATOS!$D$2:$D$20000,DATOS!$D14305,DATOS!$E$2:$E$20000,DATOS!$E14305,DATOS!$I$2:$I$20000,DATOS!$I14305,DATOS!$G$2:$G$20000,"OR")=0))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DATOS!$A$2:$A$20000,DATOS!$A14306,DATOS!$D$2:$D$20000,DATOS!$D14306,DATOS!$E$2:$E$20000,DATOS!$E14306,DATOS!$I$2:$I$20000,DATOS!$I14306,DATOS!$G$2:$G$20000,"EX")=0),0))))</f>
      </c>
      <c r="H14306">
        <f>IF(DATOS!$G14306&lt;&gt;"EX",0,--(COUNTIFS(DATOS!$A$2:$A$20000,DATOS!$A14306,DATOS!$D$2:$D$20000,DATOS!$D14306,DATOS!$E$2:$E$20000,DATOS!$E14306,DATOS!$I$2:$I$20000,DATOS!$I14306,DATOS!$G$2:$G$20000,"OR")=0))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DATOS!$A$2:$A$20000,DATOS!$A14307,DATOS!$D$2:$D$20000,DATOS!$D14307,DATOS!$E$2:$E$20000,DATOS!$E14307,DATOS!$I$2:$I$20000,DATOS!$I14307,DATOS!$G$2:$G$20000,"EX")=0),0))))</f>
      </c>
      <c r="H14307">
        <f>IF(DATOS!$G14307&lt;&gt;"EX",0,--(COUNTIFS(DATOS!$A$2:$A$20000,DATOS!$A14307,DATOS!$D$2:$D$20000,DATOS!$D14307,DATOS!$E$2:$E$20000,DATOS!$E14307,DATOS!$I$2:$I$20000,DATOS!$I14307,DATOS!$G$2:$G$20000,"OR")=0))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DATOS!$A$2:$A$20000,DATOS!$A14308,DATOS!$D$2:$D$20000,DATOS!$D14308,DATOS!$E$2:$E$20000,DATOS!$E14308,DATOS!$I$2:$I$20000,DATOS!$I14308,DATOS!$G$2:$G$20000,"EX")=0),0))))</f>
      </c>
      <c r="H14308">
        <f>IF(DATOS!$G14308&lt;&gt;"EX",0,--(COUNTIFS(DATOS!$A$2:$A$20000,DATOS!$A14308,DATOS!$D$2:$D$20000,DATOS!$D14308,DATOS!$E$2:$E$20000,DATOS!$E14308,DATOS!$I$2:$I$20000,DATOS!$I14308,DATOS!$G$2:$G$20000,"OR")=0))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DATOS!$A$2:$A$20000,DATOS!$A14309,DATOS!$D$2:$D$20000,DATOS!$D14309,DATOS!$E$2:$E$20000,DATOS!$E14309,DATOS!$I$2:$I$20000,DATOS!$I14309,DATOS!$G$2:$G$20000,"EX")=0),0))))</f>
      </c>
      <c r="H14309">
        <f>IF(DATOS!$G14309&lt;&gt;"EX",0,--(COUNTIFS(DATOS!$A$2:$A$20000,DATOS!$A14309,DATOS!$D$2:$D$20000,DATOS!$D14309,DATOS!$E$2:$E$20000,DATOS!$E14309,DATOS!$I$2:$I$20000,DATOS!$I14309,DATOS!$G$2:$G$20000,"OR")=0))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DATOS!$A$2:$A$20000,DATOS!$A14310,DATOS!$D$2:$D$20000,DATOS!$D14310,DATOS!$E$2:$E$20000,DATOS!$E14310,DATOS!$I$2:$I$20000,DATOS!$I14310,DATOS!$G$2:$G$20000,"EX")=0),0))))</f>
      </c>
      <c r="H14310">
        <f>IF(DATOS!$G14310&lt;&gt;"EX",0,--(COUNTIFS(DATOS!$A$2:$A$20000,DATOS!$A14310,DATOS!$D$2:$D$20000,DATOS!$D14310,DATOS!$E$2:$E$20000,DATOS!$E14310,DATOS!$I$2:$I$20000,DATOS!$I14310,DATOS!$G$2:$G$20000,"OR")=0))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DATOS!$A$2:$A$20000,DATOS!$A14311,DATOS!$D$2:$D$20000,DATOS!$D14311,DATOS!$E$2:$E$20000,DATOS!$E14311,DATOS!$I$2:$I$20000,DATOS!$I14311,DATOS!$G$2:$G$20000,"EX")=0),0))))</f>
      </c>
      <c r="H14311">
        <f>IF(DATOS!$G14311&lt;&gt;"EX",0,--(COUNTIFS(DATOS!$A$2:$A$20000,DATOS!$A14311,DATOS!$D$2:$D$20000,DATOS!$D14311,DATOS!$E$2:$E$20000,DATOS!$E14311,DATOS!$I$2:$I$20000,DATOS!$I14311,DATOS!$G$2:$G$20000,"OR")=0))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DATOS!$A$2:$A$20000,DATOS!$A14312,DATOS!$D$2:$D$20000,DATOS!$D14312,DATOS!$E$2:$E$20000,DATOS!$E14312,DATOS!$I$2:$I$20000,DATOS!$I14312,DATOS!$G$2:$G$20000,"EX")=0),0))))</f>
      </c>
      <c r="H14312">
        <f>IF(DATOS!$G14312&lt;&gt;"EX",0,--(COUNTIFS(DATOS!$A$2:$A$20000,DATOS!$A14312,DATOS!$D$2:$D$20000,DATOS!$D14312,DATOS!$E$2:$E$20000,DATOS!$E14312,DATOS!$I$2:$I$20000,DATOS!$I14312,DATOS!$G$2:$G$20000,"OR")=0))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DATOS!$A$2:$A$20000,DATOS!$A14313,DATOS!$D$2:$D$20000,DATOS!$D14313,DATOS!$E$2:$E$20000,DATOS!$E14313,DATOS!$I$2:$I$20000,DATOS!$I14313,DATOS!$G$2:$G$20000,"EX")=0),0))))</f>
      </c>
      <c r="H14313">
        <f>IF(DATOS!$G14313&lt;&gt;"EX",0,--(COUNTIFS(DATOS!$A$2:$A$20000,DATOS!$A14313,DATOS!$D$2:$D$20000,DATOS!$D14313,DATOS!$E$2:$E$20000,DATOS!$E14313,DATOS!$I$2:$I$20000,DATOS!$I14313,DATOS!$G$2:$G$20000,"OR")=0))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DATOS!$A$2:$A$20000,DATOS!$A14314,DATOS!$D$2:$D$20000,DATOS!$D14314,DATOS!$E$2:$E$20000,DATOS!$E14314,DATOS!$I$2:$I$20000,DATOS!$I14314,DATOS!$G$2:$G$20000,"EX")=0),0))))</f>
      </c>
      <c r="H14314">
        <f>IF(DATOS!$G14314&lt;&gt;"EX",0,--(COUNTIFS(DATOS!$A$2:$A$20000,DATOS!$A14314,DATOS!$D$2:$D$20000,DATOS!$D14314,DATOS!$E$2:$E$20000,DATOS!$E14314,DATOS!$I$2:$I$20000,DATOS!$I14314,DATOS!$G$2:$G$20000,"OR")=0))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DATOS!$A$2:$A$20000,DATOS!$A14315,DATOS!$D$2:$D$20000,DATOS!$D14315,DATOS!$E$2:$E$20000,DATOS!$E14315,DATOS!$I$2:$I$20000,DATOS!$I14315,DATOS!$G$2:$G$20000,"EX")=0),0))))</f>
      </c>
      <c r="H14315">
        <f>IF(DATOS!$G14315&lt;&gt;"EX",0,--(COUNTIFS(DATOS!$A$2:$A$20000,DATOS!$A14315,DATOS!$D$2:$D$20000,DATOS!$D14315,DATOS!$E$2:$E$20000,DATOS!$E14315,DATOS!$I$2:$I$20000,DATOS!$I14315,DATOS!$G$2:$G$20000,"OR")=0))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DATOS!$A$2:$A$20000,DATOS!$A14316,DATOS!$D$2:$D$20000,DATOS!$D14316,DATOS!$E$2:$E$20000,DATOS!$E14316,DATOS!$I$2:$I$20000,DATOS!$I14316,DATOS!$G$2:$G$20000,"EX")=0),0))))</f>
      </c>
      <c r="H14316">
        <f>IF(DATOS!$G14316&lt;&gt;"EX",0,--(COUNTIFS(DATOS!$A$2:$A$20000,DATOS!$A14316,DATOS!$D$2:$D$20000,DATOS!$D14316,DATOS!$E$2:$E$20000,DATOS!$E14316,DATOS!$I$2:$I$20000,DATOS!$I14316,DATOS!$G$2:$G$20000,"OR")=0))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DATOS!$A$2:$A$20000,DATOS!$A14317,DATOS!$D$2:$D$20000,DATOS!$D14317,DATOS!$E$2:$E$20000,DATOS!$E14317,DATOS!$I$2:$I$20000,DATOS!$I14317,DATOS!$G$2:$G$20000,"EX")=0),0))))</f>
      </c>
      <c r="H14317">
        <f>IF(DATOS!$G14317&lt;&gt;"EX",0,--(COUNTIFS(DATOS!$A$2:$A$20000,DATOS!$A14317,DATOS!$D$2:$D$20000,DATOS!$D14317,DATOS!$E$2:$E$20000,DATOS!$E14317,DATOS!$I$2:$I$20000,DATOS!$I14317,DATOS!$G$2:$G$20000,"OR")=0))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DATOS!$A$2:$A$20000,DATOS!$A14318,DATOS!$D$2:$D$20000,DATOS!$D14318,DATOS!$E$2:$E$20000,DATOS!$E14318,DATOS!$I$2:$I$20000,DATOS!$I14318,DATOS!$G$2:$G$20000,"EX")=0),0))))</f>
      </c>
      <c r="H14318">
        <f>IF(DATOS!$G14318&lt;&gt;"EX",0,--(COUNTIFS(DATOS!$A$2:$A$20000,DATOS!$A14318,DATOS!$D$2:$D$20000,DATOS!$D14318,DATOS!$E$2:$E$20000,DATOS!$E14318,DATOS!$I$2:$I$20000,DATOS!$I14318,DATOS!$G$2:$G$20000,"OR")=0))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DATOS!$A$2:$A$20000,DATOS!$A14319,DATOS!$D$2:$D$20000,DATOS!$D14319,DATOS!$E$2:$E$20000,DATOS!$E14319,DATOS!$I$2:$I$20000,DATOS!$I14319,DATOS!$G$2:$G$20000,"EX")=0),0))))</f>
      </c>
      <c r="H14319">
        <f>IF(DATOS!$G14319&lt;&gt;"EX",0,--(COUNTIFS(DATOS!$A$2:$A$20000,DATOS!$A14319,DATOS!$D$2:$D$20000,DATOS!$D14319,DATOS!$E$2:$E$20000,DATOS!$E14319,DATOS!$I$2:$I$20000,DATOS!$I14319,DATOS!$G$2:$G$20000,"OR")=0))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DATOS!$A$2:$A$20000,DATOS!$A14320,DATOS!$D$2:$D$20000,DATOS!$D14320,DATOS!$E$2:$E$20000,DATOS!$E14320,DATOS!$I$2:$I$20000,DATOS!$I14320,DATOS!$G$2:$G$20000,"EX")=0),0))))</f>
      </c>
      <c r="H14320">
        <f>IF(DATOS!$G14320&lt;&gt;"EX",0,--(COUNTIFS(DATOS!$A$2:$A$20000,DATOS!$A14320,DATOS!$D$2:$D$20000,DATOS!$D14320,DATOS!$E$2:$E$20000,DATOS!$E14320,DATOS!$I$2:$I$20000,DATOS!$I14320,DATOS!$G$2:$G$20000,"OR")=0))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DATOS!$A$2:$A$20000,DATOS!$A14321,DATOS!$D$2:$D$20000,DATOS!$D14321,DATOS!$E$2:$E$20000,DATOS!$E14321,DATOS!$I$2:$I$20000,DATOS!$I14321,DATOS!$G$2:$G$20000,"EX")=0),0))))</f>
      </c>
      <c r="H14321">
        <f>IF(DATOS!$G14321&lt;&gt;"EX",0,--(COUNTIFS(DATOS!$A$2:$A$20000,DATOS!$A14321,DATOS!$D$2:$D$20000,DATOS!$D14321,DATOS!$E$2:$E$20000,DATOS!$E14321,DATOS!$I$2:$I$20000,DATOS!$I14321,DATOS!$G$2:$G$20000,"OR")=0))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DATOS!$A$2:$A$20000,DATOS!$A14322,DATOS!$D$2:$D$20000,DATOS!$D14322,DATOS!$E$2:$E$20000,DATOS!$E14322,DATOS!$I$2:$I$20000,DATOS!$I14322,DATOS!$G$2:$G$20000,"EX")=0),0))))</f>
      </c>
      <c r="H14322">
        <f>IF(DATOS!$G14322&lt;&gt;"EX",0,--(COUNTIFS(DATOS!$A$2:$A$20000,DATOS!$A14322,DATOS!$D$2:$D$20000,DATOS!$D14322,DATOS!$E$2:$E$20000,DATOS!$E14322,DATOS!$I$2:$I$20000,DATOS!$I14322,DATOS!$G$2:$G$20000,"OR")=0))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DATOS!$A$2:$A$20000,DATOS!$A14323,DATOS!$D$2:$D$20000,DATOS!$D14323,DATOS!$E$2:$E$20000,DATOS!$E14323,DATOS!$I$2:$I$20000,DATOS!$I14323,DATOS!$G$2:$G$20000,"EX")=0),0))))</f>
      </c>
      <c r="H14323">
        <f>IF(DATOS!$G14323&lt;&gt;"EX",0,--(COUNTIFS(DATOS!$A$2:$A$20000,DATOS!$A14323,DATOS!$D$2:$D$20000,DATOS!$D14323,DATOS!$E$2:$E$20000,DATOS!$E14323,DATOS!$I$2:$I$20000,DATOS!$I14323,DATOS!$G$2:$G$20000,"OR")=0))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DATOS!$A$2:$A$20000,DATOS!$A14324,DATOS!$D$2:$D$20000,DATOS!$D14324,DATOS!$E$2:$E$20000,DATOS!$E14324,DATOS!$I$2:$I$20000,DATOS!$I14324,DATOS!$G$2:$G$20000,"EX")=0),0))))</f>
      </c>
      <c r="H14324">
        <f>IF(DATOS!$G14324&lt;&gt;"EX",0,--(COUNTIFS(DATOS!$A$2:$A$20000,DATOS!$A14324,DATOS!$D$2:$D$20000,DATOS!$D14324,DATOS!$E$2:$E$20000,DATOS!$E14324,DATOS!$I$2:$I$20000,DATOS!$I14324,DATOS!$G$2:$G$20000,"OR")=0))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DATOS!$A$2:$A$20000,DATOS!$A14325,DATOS!$D$2:$D$20000,DATOS!$D14325,DATOS!$E$2:$E$20000,DATOS!$E14325,DATOS!$I$2:$I$20000,DATOS!$I14325,DATOS!$G$2:$G$20000,"EX")=0),0))))</f>
      </c>
      <c r="H14325">
        <f>IF(DATOS!$G14325&lt;&gt;"EX",0,--(COUNTIFS(DATOS!$A$2:$A$20000,DATOS!$A14325,DATOS!$D$2:$D$20000,DATOS!$D14325,DATOS!$E$2:$E$20000,DATOS!$E14325,DATOS!$I$2:$I$20000,DATOS!$I14325,DATOS!$G$2:$G$20000,"OR")=0))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DATOS!$A$2:$A$20000,DATOS!$A14326,DATOS!$D$2:$D$20000,DATOS!$D14326,DATOS!$E$2:$E$20000,DATOS!$E14326,DATOS!$I$2:$I$20000,DATOS!$I14326,DATOS!$G$2:$G$20000,"EX")=0),0))))</f>
      </c>
      <c r="H14326">
        <f>IF(DATOS!$G14326&lt;&gt;"EX",0,--(COUNTIFS(DATOS!$A$2:$A$20000,DATOS!$A14326,DATOS!$D$2:$D$20000,DATOS!$D14326,DATOS!$E$2:$E$20000,DATOS!$E14326,DATOS!$I$2:$I$20000,DATOS!$I14326,DATOS!$G$2:$G$20000,"OR")=0))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DATOS!$A$2:$A$20000,DATOS!$A14327,DATOS!$D$2:$D$20000,DATOS!$D14327,DATOS!$E$2:$E$20000,DATOS!$E14327,DATOS!$I$2:$I$20000,DATOS!$I14327,DATOS!$G$2:$G$20000,"EX")=0),0))))</f>
      </c>
      <c r="H14327">
        <f>IF(DATOS!$G14327&lt;&gt;"EX",0,--(COUNTIFS(DATOS!$A$2:$A$20000,DATOS!$A14327,DATOS!$D$2:$D$20000,DATOS!$D14327,DATOS!$E$2:$E$20000,DATOS!$E14327,DATOS!$I$2:$I$20000,DATOS!$I14327,DATOS!$G$2:$G$20000,"OR")=0))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DATOS!$A$2:$A$20000,DATOS!$A14328,DATOS!$D$2:$D$20000,DATOS!$D14328,DATOS!$E$2:$E$20000,DATOS!$E14328,DATOS!$I$2:$I$20000,DATOS!$I14328,DATOS!$G$2:$G$20000,"EX")=0),0))))</f>
      </c>
      <c r="H14328">
        <f>IF(DATOS!$G14328&lt;&gt;"EX",0,--(COUNTIFS(DATOS!$A$2:$A$20000,DATOS!$A14328,DATOS!$D$2:$D$20000,DATOS!$D14328,DATOS!$E$2:$E$20000,DATOS!$E14328,DATOS!$I$2:$I$20000,DATOS!$I14328,DATOS!$G$2:$G$20000,"OR")=0))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DATOS!$A$2:$A$20000,DATOS!$A14329,DATOS!$D$2:$D$20000,DATOS!$D14329,DATOS!$E$2:$E$20000,DATOS!$E14329,DATOS!$I$2:$I$20000,DATOS!$I14329,DATOS!$G$2:$G$20000,"EX")=0),0))))</f>
      </c>
      <c r="H14329">
        <f>IF(DATOS!$G14329&lt;&gt;"EX",0,--(COUNTIFS(DATOS!$A$2:$A$20000,DATOS!$A14329,DATOS!$D$2:$D$20000,DATOS!$D14329,DATOS!$E$2:$E$20000,DATOS!$E14329,DATOS!$I$2:$I$20000,DATOS!$I14329,DATOS!$G$2:$G$20000,"OR")=0))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DATOS!$A$2:$A$20000,DATOS!$A14330,DATOS!$D$2:$D$20000,DATOS!$D14330,DATOS!$E$2:$E$20000,DATOS!$E14330,DATOS!$I$2:$I$20000,DATOS!$I14330,DATOS!$G$2:$G$20000,"EX")=0),0))))</f>
      </c>
      <c r="H14330">
        <f>IF(DATOS!$G14330&lt;&gt;"EX",0,--(COUNTIFS(DATOS!$A$2:$A$20000,DATOS!$A14330,DATOS!$D$2:$D$20000,DATOS!$D14330,DATOS!$E$2:$E$20000,DATOS!$E14330,DATOS!$I$2:$I$20000,DATOS!$I14330,DATOS!$G$2:$G$20000,"OR")=0))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DATOS!$A$2:$A$20000,DATOS!$A14331,DATOS!$D$2:$D$20000,DATOS!$D14331,DATOS!$E$2:$E$20000,DATOS!$E14331,DATOS!$I$2:$I$20000,DATOS!$I14331,DATOS!$G$2:$G$20000,"EX")=0),0))))</f>
      </c>
      <c r="H14331">
        <f>IF(DATOS!$G14331&lt;&gt;"EX",0,--(COUNTIFS(DATOS!$A$2:$A$20000,DATOS!$A14331,DATOS!$D$2:$D$20000,DATOS!$D14331,DATOS!$E$2:$E$20000,DATOS!$E14331,DATOS!$I$2:$I$20000,DATOS!$I14331,DATOS!$G$2:$G$20000,"OR")=0))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DATOS!$A$2:$A$20000,DATOS!$A14332,DATOS!$D$2:$D$20000,DATOS!$D14332,DATOS!$E$2:$E$20000,DATOS!$E14332,DATOS!$I$2:$I$20000,DATOS!$I14332,DATOS!$G$2:$G$20000,"EX")=0),0))))</f>
      </c>
      <c r="H14332">
        <f>IF(DATOS!$G14332&lt;&gt;"EX",0,--(COUNTIFS(DATOS!$A$2:$A$20000,DATOS!$A14332,DATOS!$D$2:$D$20000,DATOS!$D14332,DATOS!$E$2:$E$20000,DATOS!$E14332,DATOS!$I$2:$I$20000,DATOS!$I14332,DATOS!$G$2:$G$20000,"OR")=0))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DATOS!$A$2:$A$20000,DATOS!$A14333,DATOS!$D$2:$D$20000,DATOS!$D14333,DATOS!$E$2:$E$20000,DATOS!$E14333,DATOS!$I$2:$I$20000,DATOS!$I14333,DATOS!$G$2:$G$20000,"EX")=0),0))))</f>
      </c>
      <c r="H14333">
        <f>IF(DATOS!$G14333&lt;&gt;"EX",0,--(COUNTIFS(DATOS!$A$2:$A$20000,DATOS!$A14333,DATOS!$D$2:$D$20000,DATOS!$D14333,DATOS!$E$2:$E$20000,DATOS!$E14333,DATOS!$I$2:$I$20000,DATOS!$I14333,DATOS!$G$2:$G$20000,"OR")=0))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DATOS!$A$2:$A$20000,DATOS!$A14334,DATOS!$D$2:$D$20000,DATOS!$D14334,DATOS!$E$2:$E$20000,DATOS!$E14334,DATOS!$I$2:$I$20000,DATOS!$I14334,DATOS!$G$2:$G$20000,"EX")=0),0))))</f>
      </c>
      <c r="H14334">
        <f>IF(DATOS!$G14334&lt;&gt;"EX",0,--(COUNTIFS(DATOS!$A$2:$A$20000,DATOS!$A14334,DATOS!$D$2:$D$20000,DATOS!$D14334,DATOS!$E$2:$E$20000,DATOS!$E14334,DATOS!$I$2:$I$20000,DATOS!$I14334,DATOS!$G$2:$G$20000,"OR")=0))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DATOS!$A$2:$A$20000,DATOS!$A14335,DATOS!$D$2:$D$20000,DATOS!$D14335,DATOS!$E$2:$E$20000,DATOS!$E14335,DATOS!$I$2:$I$20000,DATOS!$I14335,DATOS!$G$2:$G$20000,"EX")=0),0))))</f>
      </c>
      <c r="H14335">
        <f>IF(DATOS!$G14335&lt;&gt;"EX",0,--(COUNTIFS(DATOS!$A$2:$A$20000,DATOS!$A14335,DATOS!$D$2:$D$20000,DATOS!$D14335,DATOS!$E$2:$E$20000,DATOS!$E14335,DATOS!$I$2:$I$20000,DATOS!$I14335,DATOS!$G$2:$G$20000,"OR")=0))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DATOS!$A$2:$A$20000,DATOS!$A14336,DATOS!$D$2:$D$20000,DATOS!$D14336,DATOS!$E$2:$E$20000,DATOS!$E14336,DATOS!$I$2:$I$20000,DATOS!$I14336,DATOS!$G$2:$G$20000,"EX")=0),0))))</f>
      </c>
      <c r="H14336">
        <f>IF(DATOS!$G14336&lt;&gt;"EX",0,--(COUNTIFS(DATOS!$A$2:$A$20000,DATOS!$A14336,DATOS!$D$2:$D$20000,DATOS!$D14336,DATOS!$E$2:$E$20000,DATOS!$E14336,DATOS!$I$2:$I$20000,DATOS!$I14336,DATOS!$G$2:$G$20000,"OR")=0))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DATOS!$A$2:$A$20000,DATOS!$A14337,DATOS!$D$2:$D$20000,DATOS!$D14337,DATOS!$E$2:$E$20000,DATOS!$E14337,DATOS!$I$2:$I$20000,DATOS!$I14337,DATOS!$G$2:$G$20000,"EX")=0),0))))</f>
      </c>
      <c r="H14337">
        <f>IF(DATOS!$G14337&lt;&gt;"EX",0,--(COUNTIFS(DATOS!$A$2:$A$20000,DATOS!$A14337,DATOS!$D$2:$D$20000,DATOS!$D14337,DATOS!$E$2:$E$20000,DATOS!$E14337,DATOS!$I$2:$I$20000,DATOS!$I14337,DATOS!$G$2:$G$20000,"OR")=0))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DATOS!$A$2:$A$20000,DATOS!$A14338,DATOS!$D$2:$D$20000,DATOS!$D14338,DATOS!$E$2:$E$20000,DATOS!$E14338,DATOS!$I$2:$I$20000,DATOS!$I14338,DATOS!$G$2:$G$20000,"EX")=0),0))))</f>
      </c>
      <c r="H14338">
        <f>IF(DATOS!$G14338&lt;&gt;"EX",0,--(COUNTIFS(DATOS!$A$2:$A$20000,DATOS!$A14338,DATOS!$D$2:$D$20000,DATOS!$D14338,DATOS!$E$2:$E$20000,DATOS!$E14338,DATOS!$I$2:$I$20000,DATOS!$I14338,DATOS!$G$2:$G$20000,"OR")=0))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DATOS!$A$2:$A$20000,DATOS!$A14339,DATOS!$D$2:$D$20000,DATOS!$D14339,DATOS!$E$2:$E$20000,DATOS!$E14339,DATOS!$I$2:$I$20000,DATOS!$I14339,DATOS!$G$2:$G$20000,"EX")=0),0))))</f>
      </c>
      <c r="H14339">
        <f>IF(DATOS!$G14339&lt;&gt;"EX",0,--(COUNTIFS(DATOS!$A$2:$A$20000,DATOS!$A14339,DATOS!$D$2:$D$20000,DATOS!$D14339,DATOS!$E$2:$E$20000,DATOS!$E14339,DATOS!$I$2:$I$20000,DATOS!$I14339,DATOS!$G$2:$G$20000,"OR")=0))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DATOS!$A$2:$A$20000,DATOS!$A14340,DATOS!$D$2:$D$20000,DATOS!$D14340,DATOS!$E$2:$E$20000,DATOS!$E14340,DATOS!$I$2:$I$20000,DATOS!$I14340,DATOS!$G$2:$G$20000,"EX")=0),0))))</f>
      </c>
      <c r="H14340">
        <f>IF(DATOS!$G14340&lt;&gt;"EX",0,--(COUNTIFS(DATOS!$A$2:$A$20000,DATOS!$A14340,DATOS!$D$2:$D$20000,DATOS!$D14340,DATOS!$E$2:$E$20000,DATOS!$E14340,DATOS!$I$2:$I$20000,DATOS!$I14340,DATOS!$G$2:$G$20000,"OR")=0))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DATOS!$A$2:$A$20000,DATOS!$A14341,DATOS!$D$2:$D$20000,DATOS!$D14341,DATOS!$E$2:$E$20000,DATOS!$E14341,DATOS!$I$2:$I$20000,DATOS!$I14341,DATOS!$G$2:$G$20000,"EX")=0),0))))</f>
      </c>
      <c r="H14341">
        <f>IF(DATOS!$G14341&lt;&gt;"EX",0,--(COUNTIFS(DATOS!$A$2:$A$20000,DATOS!$A14341,DATOS!$D$2:$D$20000,DATOS!$D14341,DATOS!$E$2:$E$20000,DATOS!$E14341,DATOS!$I$2:$I$20000,DATOS!$I14341,DATOS!$G$2:$G$20000,"OR")=0))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DATOS!$A$2:$A$20000,DATOS!$A14342,DATOS!$D$2:$D$20000,DATOS!$D14342,DATOS!$E$2:$E$20000,DATOS!$E14342,DATOS!$I$2:$I$20000,DATOS!$I14342,DATOS!$G$2:$G$20000,"EX")=0),0))))</f>
      </c>
      <c r="H14342">
        <f>IF(DATOS!$G14342&lt;&gt;"EX",0,--(COUNTIFS(DATOS!$A$2:$A$20000,DATOS!$A14342,DATOS!$D$2:$D$20000,DATOS!$D14342,DATOS!$E$2:$E$20000,DATOS!$E14342,DATOS!$I$2:$I$20000,DATOS!$I14342,DATOS!$G$2:$G$20000,"OR")=0))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DATOS!$A$2:$A$20000,DATOS!$A14343,DATOS!$D$2:$D$20000,DATOS!$D14343,DATOS!$E$2:$E$20000,DATOS!$E14343,DATOS!$I$2:$I$20000,DATOS!$I14343,DATOS!$G$2:$G$20000,"EX")=0),0))))</f>
      </c>
      <c r="H14343">
        <f>IF(DATOS!$G14343&lt;&gt;"EX",0,--(COUNTIFS(DATOS!$A$2:$A$20000,DATOS!$A14343,DATOS!$D$2:$D$20000,DATOS!$D14343,DATOS!$E$2:$E$20000,DATOS!$E14343,DATOS!$I$2:$I$20000,DATOS!$I14343,DATOS!$G$2:$G$20000,"OR")=0))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DATOS!$A$2:$A$20000,DATOS!$A14344,DATOS!$D$2:$D$20000,DATOS!$D14344,DATOS!$E$2:$E$20000,DATOS!$E14344,DATOS!$I$2:$I$20000,DATOS!$I14344,DATOS!$G$2:$G$20000,"EX")=0),0))))</f>
      </c>
      <c r="H14344">
        <f>IF(DATOS!$G14344&lt;&gt;"EX",0,--(COUNTIFS(DATOS!$A$2:$A$20000,DATOS!$A14344,DATOS!$D$2:$D$20000,DATOS!$D14344,DATOS!$E$2:$E$20000,DATOS!$E14344,DATOS!$I$2:$I$20000,DATOS!$I14344,DATOS!$G$2:$G$20000,"OR")=0))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DATOS!$A$2:$A$20000,DATOS!$A14345,DATOS!$D$2:$D$20000,DATOS!$D14345,DATOS!$E$2:$E$20000,DATOS!$E14345,DATOS!$I$2:$I$20000,DATOS!$I14345,DATOS!$G$2:$G$20000,"EX")=0),0))))</f>
      </c>
      <c r="H14345">
        <f>IF(DATOS!$G14345&lt;&gt;"EX",0,--(COUNTIFS(DATOS!$A$2:$A$20000,DATOS!$A14345,DATOS!$D$2:$D$20000,DATOS!$D14345,DATOS!$E$2:$E$20000,DATOS!$E14345,DATOS!$I$2:$I$20000,DATOS!$I14345,DATOS!$G$2:$G$20000,"OR")=0))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DATOS!$A$2:$A$20000,DATOS!$A14346,DATOS!$D$2:$D$20000,DATOS!$D14346,DATOS!$E$2:$E$20000,DATOS!$E14346,DATOS!$I$2:$I$20000,DATOS!$I14346,DATOS!$G$2:$G$20000,"EX")=0),0))))</f>
      </c>
      <c r="H14346">
        <f>IF(DATOS!$G14346&lt;&gt;"EX",0,--(COUNTIFS(DATOS!$A$2:$A$20000,DATOS!$A14346,DATOS!$D$2:$D$20000,DATOS!$D14346,DATOS!$E$2:$E$20000,DATOS!$E14346,DATOS!$I$2:$I$20000,DATOS!$I14346,DATOS!$G$2:$G$20000,"OR")=0))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DATOS!$A$2:$A$20000,DATOS!$A14347,DATOS!$D$2:$D$20000,DATOS!$D14347,DATOS!$E$2:$E$20000,DATOS!$E14347,DATOS!$I$2:$I$20000,DATOS!$I14347,DATOS!$G$2:$G$20000,"EX")=0),0))))</f>
      </c>
      <c r="H14347">
        <f>IF(DATOS!$G14347&lt;&gt;"EX",0,--(COUNTIFS(DATOS!$A$2:$A$20000,DATOS!$A14347,DATOS!$D$2:$D$20000,DATOS!$D14347,DATOS!$E$2:$E$20000,DATOS!$E14347,DATOS!$I$2:$I$20000,DATOS!$I14347,DATOS!$G$2:$G$20000,"OR")=0))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DATOS!$A$2:$A$20000,DATOS!$A14348,DATOS!$D$2:$D$20000,DATOS!$D14348,DATOS!$E$2:$E$20000,DATOS!$E14348,DATOS!$I$2:$I$20000,DATOS!$I14348,DATOS!$G$2:$G$20000,"EX")=0),0))))</f>
      </c>
      <c r="H14348">
        <f>IF(DATOS!$G14348&lt;&gt;"EX",0,--(COUNTIFS(DATOS!$A$2:$A$20000,DATOS!$A14348,DATOS!$D$2:$D$20000,DATOS!$D14348,DATOS!$E$2:$E$20000,DATOS!$E14348,DATOS!$I$2:$I$20000,DATOS!$I14348,DATOS!$G$2:$G$20000,"OR")=0))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DATOS!$A$2:$A$20000,DATOS!$A14349,DATOS!$D$2:$D$20000,DATOS!$D14349,DATOS!$E$2:$E$20000,DATOS!$E14349,DATOS!$I$2:$I$20000,DATOS!$I14349,DATOS!$G$2:$G$20000,"EX")=0),0))))</f>
      </c>
      <c r="H14349">
        <f>IF(DATOS!$G14349&lt;&gt;"EX",0,--(COUNTIFS(DATOS!$A$2:$A$20000,DATOS!$A14349,DATOS!$D$2:$D$20000,DATOS!$D14349,DATOS!$E$2:$E$20000,DATOS!$E14349,DATOS!$I$2:$I$20000,DATOS!$I14349,DATOS!$G$2:$G$20000,"OR")=0))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DATOS!$A$2:$A$20000,DATOS!$A14350,DATOS!$D$2:$D$20000,DATOS!$D14350,DATOS!$E$2:$E$20000,DATOS!$E14350,DATOS!$I$2:$I$20000,DATOS!$I14350,DATOS!$G$2:$G$20000,"EX")=0),0))))</f>
      </c>
      <c r="H14350">
        <f>IF(DATOS!$G14350&lt;&gt;"EX",0,--(COUNTIFS(DATOS!$A$2:$A$20000,DATOS!$A14350,DATOS!$D$2:$D$20000,DATOS!$D14350,DATOS!$E$2:$E$20000,DATOS!$E14350,DATOS!$I$2:$I$20000,DATOS!$I14350,DATOS!$G$2:$G$20000,"OR")=0))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DATOS!$A$2:$A$20000,DATOS!$A14351,DATOS!$D$2:$D$20000,DATOS!$D14351,DATOS!$E$2:$E$20000,DATOS!$E14351,DATOS!$I$2:$I$20000,DATOS!$I14351,DATOS!$G$2:$G$20000,"EX")=0),0))))</f>
      </c>
      <c r="H14351">
        <f>IF(DATOS!$G14351&lt;&gt;"EX",0,--(COUNTIFS(DATOS!$A$2:$A$20000,DATOS!$A14351,DATOS!$D$2:$D$20000,DATOS!$D14351,DATOS!$E$2:$E$20000,DATOS!$E14351,DATOS!$I$2:$I$20000,DATOS!$I14351,DATOS!$G$2:$G$20000,"OR")=0))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DATOS!$A$2:$A$20000,DATOS!$A14352,DATOS!$D$2:$D$20000,DATOS!$D14352,DATOS!$E$2:$E$20000,DATOS!$E14352,DATOS!$I$2:$I$20000,DATOS!$I14352,DATOS!$G$2:$G$20000,"EX")=0),0))))</f>
      </c>
      <c r="H14352">
        <f>IF(DATOS!$G14352&lt;&gt;"EX",0,--(COUNTIFS(DATOS!$A$2:$A$20000,DATOS!$A14352,DATOS!$D$2:$D$20000,DATOS!$D14352,DATOS!$E$2:$E$20000,DATOS!$E14352,DATOS!$I$2:$I$20000,DATOS!$I14352,DATOS!$G$2:$G$20000,"OR")=0))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DATOS!$A$2:$A$20000,DATOS!$A14353,DATOS!$D$2:$D$20000,DATOS!$D14353,DATOS!$E$2:$E$20000,DATOS!$E14353,DATOS!$I$2:$I$20000,DATOS!$I14353,DATOS!$G$2:$G$20000,"EX")=0),0))))</f>
      </c>
      <c r="H14353">
        <f>IF(DATOS!$G14353&lt;&gt;"EX",0,--(COUNTIFS(DATOS!$A$2:$A$20000,DATOS!$A14353,DATOS!$D$2:$D$20000,DATOS!$D14353,DATOS!$E$2:$E$20000,DATOS!$E14353,DATOS!$I$2:$I$20000,DATOS!$I14353,DATOS!$G$2:$G$20000,"OR")=0))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DATOS!$A$2:$A$20000,DATOS!$A14354,DATOS!$D$2:$D$20000,DATOS!$D14354,DATOS!$E$2:$E$20000,DATOS!$E14354,DATOS!$I$2:$I$20000,DATOS!$I14354,DATOS!$G$2:$G$20000,"EX")=0),0))))</f>
      </c>
      <c r="H14354">
        <f>IF(DATOS!$G14354&lt;&gt;"EX",0,--(COUNTIFS(DATOS!$A$2:$A$20000,DATOS!$A14354,DATOS!$D$2:$D$20000,DATOS!$D14354,DATOS!$E$2:$E$20000,DATOS!$E14354,DATOS!$I$2:$I$20000,DATOS!$I14354,DATOS!$G$2:$G$20000,"OR")=0))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DATOS!$A$2:$A$20000,DATOS!$A14355,DATOS!$D$2:$D$20000,DATOS!$D14355,DATOS!$E$2:$E$20000,DATOS!$E14355,DATOS!$I$2:$I$20000,DATOS!$I14355,DATOS!$G$2:$G$20000,"EX")=0),0))))</f>
      </c>
      <c r="H14355">
        <f>IF(DATOS!$G14355&lt;&gt;"EX",0,--(COUNTIFS(DATOS!$A$2:$A$20000,DATOS!$A14355,DATOS!$D$2:$D$20000,DATOS!$D14355,DATOS!$E$2:$E$20000,DATOS!$E14355,DATOS!$I$2:$I$20000,DATOS!$I14355,DATOS!$G$2:$G$20000,"OR")=0))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DATOS!$A$2:$A$20000,DATOS!$A14356,DATOS!$D$2:$D$20000,DATOS!$D14356,DATOS!$E$2:$E$20000,DATOS!$E14356,DATOS!$I$2:$I$20000,DATOS!$I14356,DATOS!$G$2:$G$20000,"EX")=0),0))))</f>
      </c>
      <c r="H14356">
        <f>IF(DATOS!$G14356&lt;&gt;"EX",0,--(COUNTIFS(DATOS!$A$2:$A$20000,DATOS!$A14356,DATOS!$D$2:$D$20000,DATOS!$D14356,DATOS!$E$2:$E$20000,DATOS!$E14356,DATOS!$I$2:$I$20000,DATOS!$I14356,DATOS!$G$2:$G$20000,"OR")=0))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DATOS!$A$2:$A$20000,DATOS!$A14357,DATOS!$D$2:$D$20000,DATOS!$D14357,DATOS!$E$2:$E$20000,DATOS!$E14357,DATOS!$I$2:$I$20000,DATOS!$I14357,DATOS!$G$2:$G$20000,"EX")=0),0))))</f>
      </c>
      <c r="H14357">
        <f>IF(DATOS!$G14357&lt;&gt;"EX",0,--(COUNTIFS(DATOS!$A$2:$A$20000,DATOS!$A14357,DATOS!$D$2:$D$20000,DATOS!$D14357,DATOS!$E$2:$E$20000,DATOS!$E14357,DATOS!$I$2:$I$20000,DATOS!$I14357,DATOS!$G$2:$G$20000,"OR")=0))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DATOS!$A$2:$A$20000,DATOS!$A14358,DATOS!$D$2:$D$20000,DATOS!$D14358,DATOS!$E$2:$E$20000,DATOS!$E14358,DATOS!$I$2:$I$20000,DATOS!$I14358,DATOS!$G$2:$G$20000,"EX")=0),0))))</f>
      </c>
      <c r="H14358">
        <f>IF(DATOS!$G14358&lt;&gt;"EX",0,--(COUNTIFS(DATOS!$A$2:$A$20000,DATOS!$A14358,DATOS!$D$2:$D$20000,DATOS!$D14358,DATOS!$E$2:$E$20000,DATOS!$E14358,DATOS!$I$2:$I$20000,DATOS!$I14358,DATOS!$G$2:$G$20000,"OR")=0))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DATOS!$A$2:$A$20000,DATOS!$A14359,DATOS!$D$2:$D$20000,DATOS!$D14359,DATOS!$E$2:$E$20000,DATOS!$E14359,DATOS!$I$2:$I$20000,DATOS!$I14359,DATOS!$G$2:$G$20000,"EX")=0),0))))</f>
      </c>
      <c r="H14359">
        <f>IF(DATOS!$G14359&lt;&gt;"EX",0,--(COUNTIFS(DATOS!$A$2:$A$20000,DATOS!$A14359,DATOS!$D$2:$D$20000,DATOS!$D14359,DATOS!$E$2:$E$20000,DATOS!$E14359,DATOS!$I$2:$I$20000,DATOS!$I14359,DATOS!$G$2:$G$20000,"OR")=0))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DATOS!$A$2:$A$20000,DATOS!$A14360,DATOS!$D$2:$D$20000,DATOS!$D14360,DATOS!$E$2:$E$20000,DATOS!$E14360,DATOS!$I$2:$I$20000,DATOS!$I14360,DATOS!$G$2:$G$20000,"EX")=0),0))))</f>
      </c>
      <c r="H14360">
        <f>IF(DATOS!$G14360&lt;&gt;"EX",0,--(COUNTIFS(DATOS!$A$2:$A$20000,DATOS!$A14360,DATOS!$D$2:$D$20000,DATOS!$D14360,DATOS!$E$2:$E$20000,DATOS!$E14360,DATOS!$I$2:$I$20000,DATOS!$I14360,DATOS!$G$2:$G$20000,"OR")=0))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DATOS!$A$2:$A$20000,DATOS!$A14361,DATOS!$D$2:$D$20000,DATOS!$D14361,DATOS!$E$2:$E$20000,DATOS!$E14361,DATOS!$I$2:$I$20000,DATOS!$I14361,DATOS!$G$2:$G$20000,"EX")=0),0))))</f>
      </c>
      <c r="H14361">
        <f>IF(DATOS!$G14361&lt;&gt;"EX",0,--(COUNTIFS(DATOS!$A$2:$A$20000,DATOS!$A14361,DATOS!$D$2:$D$20000,DATOS!$D14361,DATOS!$E$2:$E$20000,DATOS!$E14361,DATOS!$I$2:$I$20000,DATOS!$I14361,DATOS!$G$2:$G$20000,"OR")=0))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DATOS!$A$2:$A$20000,DATOS!$A14362,DATOS!$D$2:$D$20000,DATOS!$D14362,DATOS!$E$2:$E$20000,DATOS!$E14362,DATOS!$I$2:$I$20000,DATOS!$I14362,DATOS!$G$2:$G$20000,"EX")=0),0))))</f>
      </c>
      <c r="H14362">
        <f>IF(DATOS!$G14362&lt;&gt;"EX",0,--(COUNTIFS(DATOS!$A$2:$A$20000,DATOS!$A14362,DATOS!$D$2:$D$20000,DATOS!$D14362,DATOS!$E$2:$E$20000,DATOS!$E14362,DATOS!$I$2:$I$20000,DATOS!$I14362,DATOS!$G$2:$G$20000,"OR")=0))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DATOS!$A$2:$A$20000,DATOS!$A14363,DATOS!$D$2:$D$20000,DATOS!$D14363,DATOS!$E$2:$E$20000,DATOS!$E14363,DATOS!$I$2:$I$20000,DATOS!$I14363,DATOS!$G$2:$G$20000,"EX")=0),0))))</f>
      </c>
      <c r="H14363">
        <f>IF(DATOS!$G14363&lt;&gt;"EX",0,--(COUNTIFS(DATOS!$A$2:$A$20000,DATOS!$A14363,DATOS!$D$2:$D$20000,DATOS!$D14363,DATOS!$E$2:$E$20000,DATOS!$E14363,DATOS!$I$2:$I$20000,DATOS!$I14363,DATOS!$G$2:$G$20000,"OR")=0))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DATOS!$A$2:$A$20000,DATOS!$A14364,DATOS!$D$2:$D$20000,DATOS!$D14364,DATOS!$E$2:$E$20000,DATOS!$E14364,DATOS!$I$2:$I$20000,DATOS!$I14364,DATOS!$G$2:$G$20000,"EX")=0),0))))</f>
      </c>
      <c r="H14364">
        <f>IF(DATOS!$G14364&lt;&gt;"EX",0,--(COUNTIFS(DATOS!$A$2:$A$20000,DATOS!$A14364,DATOS!$D$2:$D$20000,DATOS!$D14364,DATOS!$E$2:$E$20000,DATOS!$E14364,DATOS!$I$2:$I$20000,DATOS!$I14364,DATOS!$G$2:$G$20000,"OR")=0))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DATOS!$A$2:$A$20000,DATOS!$A14365,DATOS!$D$2:$D$20000,DATOS!$D14365,DATOS!$E$2:$E$20000,DATOS!$E14365,DATOS!$I$2:$I$20000,DATOS!$I14365,DATOS!$G$2:$G$20000,"EX")=0),0))))</f>
      </c>
      <c r="H14365">
        <f>IF(DATOS!$G14365&lt;&gt;"EX",0,--(COUNTIFS(DATOS!$A$2:$A$20000,DATOS!$A14365,DATOS!$D$2:$D$20000,DATOS!$D14365,DATOS!$E$2:$E$20000,DATOS!$E14365,DATOS!$I$2:$I$20000,DATOS!$I14365,DATOS!$G$2:$G$20000,"OR")=0))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DATOS!$A$2:$A$20000,DATOS!$A14366,DATOS!$D$2:$D$20000,DATOS!$D14366,DATOS!$E$2:$E$20000,DATOS!$E14366,DATOS!$I$2:$I$20000,DATOS!$I14366,DATOS!$G$2:$G$20000,"EX")=0),0))))</f>
      </c>
      <c r="H14366">
        <f>IF(DATOS!$G14366&lt;&gt;"EX",0,--(COUNTIFS(DATOS!$A$2:$A$20000,DATOS!$A14366,DATOS!$D$2:$D$20000,DATOS!$D14366,DATOS!$E$2:$E$20000,DATOS!$E14366,DATOS!$I$2:$I$20000,DATOS!$I14366,DATOS!$G$2:$G$20000,"OR")=0))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DATOS!$A$2:$A$20000,DATOS!$A14367,DATOS!$D$2:$D$20000,DATOS!$D14367,DATOS!$E$2:$E$20000,DATOS!$E14367,DATOS!$I$2:$I$20000,DATOS!$I14367,DATOS!$G$2:$G$20000,"EX")=0),0))))</f>
      </c>
      <c r="H14367">
        <f>IF(DATOS!$G14367&lt;&gt;"EX",0,--(COUNTIFS(DATOS!$A$2:$A$20000,DATOS!$A14367,DATOS!$D$2:$D$20000,DATOS!$D14367,DATOS!$E$2:$E$20000,DATOS!$E14367,DATOS!$I$2:$I$20000,DATOS!$I14367,DATOS!$G$2:$G$20000,"OR")=0))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DATOS!$A$2:$A$20000,DATOS!$A14368,DATOS!$D$2:$D$20000,DATOS!$D14368,DATOS!$E$2:$E$20000,DATOS!$E14368,DATOS!$I$2:$I$20000,DATOS!$I14368,DATOS!$G$2:$G$20000,"EX")=0),0))))</f>
      </c>
      <c r="H14368">
        <f>IF(DATOS!$G14368&lt;&gt;"EX",0,--(COUNTIFS(DATOS!$A$2:$A$20000,DATOS!$A14368,DATOS!$D$2:$D$20000,DATOS!$D14368,DATOS!$E$2:$E$20000,DATOS!$E14368,DATOS!$I$2:$I$20000,DATOS!$I14368,DATOS!$G$2:$G$20000,"OR")=0))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DATOS!$A$2:$A$20000,DATOS!$A14369,DATOS!$D$2:$D$20000,DATOS!$D14369,DATOS!$E$2:$E$20000,DATOS!$E14369,DATOS!$I$2:$I$20000,DATOS!$I14369,DATOS!$G$2:$G$20000,"EX")=0),0))))</f>
      </c>
      <c r="H14369">
        <f>IF(DATOS!$G14369&lt;&gt;"EX",0,--(COUNTIFS(DATOS!$A$2:$A$20000,DATOS!$A14369,DATOS!$D$2:$D$20000,DATOS!$D14369,DATOS!$E$2:$E$20000,DATOS!$E14369,DATOS!$I$2:$I$20000,DATOS!$I14369,DATOS!$G$2:$G$20000,"OR")=0))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DATOS!$A$2:$A$20000,DATOS!$A14370,DATOS!$D$2:$D$20000,DATOS!$D14370,DATOS!$E$2:$E$20000,DATOS!$E14370,DATOS!$I$2:$I$20000,DATOS!$I14370,DATOS!$G$2:$G$20000,"EX")=0),0))))</f>
      </c>
      <c r="H14370">
        <f>IF(DATOS!$G14370&lt;&gt;"EX",0,--(COUNTIFS(DATOS!$A$2:$A$20000,DATOS!$A14370,DATOS!$D$2:$D$20000,DATOS!$D14370,DATOS!$E$2:$E$20000,DATOS!$E14370,DATOS!$I$2:$I$20000,DATOS!$I14370,DATOS!$G$2:$G$20000,"OR")=0))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DATOS!$A$2:$A$20000,DATOS!$A14371,DATOS!$D$2:$D$20000,DATOS!$D14371,DATOS!$E$2:$E$20000,DATOS!$E14371,DATOS!$I$2:$I$20000,DATOS!$I14371,DATOS!$G$2:$G$20000,"EX")=0),0))))</f>
      </c>
      <c r="H14371">
        <f>IF(DATOS!$G14371&lt;&gt;"EX",0,--(COUNTIFS(DATOS!$A$2:$A$20000,DATOS!$A14371,DATOS!$D$2:$D$20000,DATOS!$D14371,DATOS!$E$2:$E$20000,DATOS!$E14371,DATOS!$I$2:$I$20000,DATOS!$I14371,DATOS!$G$2:$G$20000,"OR")=0))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DATOS!$A$2:$A$20000,DATOS!$A14372,DATOS!$D$2:$D$20000,DATOS!$D14372,DATOS!$E$2:$E$20000,DATOS!$E14372,DATOS!$I$2:$I$20000,DATOS!$I14372,DATOS!$G$2:$G$20000,"EX")=0),0))))</f>
      </c>
      <c r="H14372">
        <f>IF(DATOS!$G14372&lt;&gt;"EX",0,--(COUNTIFS(DATOS!$A$2:$A$20000,DATOS!$A14372,DATOS!$D$2:$D$20000,DATOS!$D14372,DATOS!$E$2:$E$20000,DATOS!$E14372,DATOS!$I$2:$I$20000,DATOS!$I14372,DATOS!$G$2:$G$20000,"OR")=0))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DATOS!$A$2:$A$20000,DATOS!$A14373,DATOS!$D$2:$D$20000,DATOS!$D14373,DATOS!$E$2:$E$20000,DATOS!$E14373,DATOS!$I$2:$I$20000,DATOS!$I14373,DATOS!$G$2:$G$20000,"EX")=0),0))))</f>
      </c>
      <c r="H14373">
        <f>IF(DATOS!$G14373&lt;&gt;"EX",0,--(COUNTIFS(DATOS!$A$2:$A$20000,DATOS!$A14373,DATOS!$D$2:$D$20000,DATOS!$D14373,DATOS!$E$2:$E$20000,DATOS!$E14373,DATOS!$I$2:$I$20000,DATOS!$I14373,DATOS!$G$2:$G$20000,"OR")=0))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DATOS!$A$2:$A$20000,DATOS!$A14374,DATOS!$D$2:$D$20000,DATOS!$D14374,DATOS!$E$2:$E$20000,DATOS!$E14374,DATOS!$I$2:$I$20000,DATOS!$I14374,DATOS!$G$2:$G$20000,"EX")=0),0))))</f>
      </c>
      <c r="H14374">
        <f>IF(DATOS!$G14374&lt;&gt;"EX",0,--(COUNTIFS(DATOS!$A$2:$A$20000,DATOS!$A14374,DATOS!$D$2:$D$20000,DATOS!$D14374,DATOS!$E$2:$E$20000,DATOS!$E14374,DATOS!$I$2:$I$20000,DATOS!$I14374,DATOS!$G$2:$G$20000,"OR")=0))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DATOS!$A$2:$A$20000,DATOS!$A14375,DATOS!$D$2:$D$20000,DATOS!$D14375,DATOS!$E$2:$E$20000,DATOS!$E14375,DATOS!$I$2:$I$20000,DATOS!$I14375,DATOS!$G$2:$G$20000,"EX")=0),0))))</f>
      </c>
      <c r="H14375">
        <f>IF(DATOS!$G14375&lt;&gt;"EX",0,--(COUNTIFS(DATOS!$A$2:$A$20000,DATOS!$A14375,DATOS!$D$2:$D$20000,DATOS!$D14375,DATOS!$E$2:$E$20000,DATOS!$E14375,DATOS!$I$2:$I$20000,DATOS!$I14375,DATOS!$G$2:$G$20000,"OR")=0))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DATOS!$A$2:$A$20000,DATOS!$A14376,DATOS!$D$2:$D$20000,DATOS!$D14376,DATOS!$E$2:$E$20000,DATOS!$E14376,DATOS!$I$2:$I$20000,DATOS!$I14376,DATOS!$G$2:$G$20000,"EX")=0),0))))</f>
      </c>
      <c r="H14376">
        <f>IF(DATOS!$G14376&lt;&gt;"EX",0,--(COUNTIFS(DATOS!$A$2:$A$20000,DATOS!$A14376,DATOS!$D$2:$D$20000,DATOS!$D14376,DATOS!$E$2:$E$20000,DATOS!$E14376,DATOS!$I$2:$I$20000,DATOS!$I14376,DATOS!$G$2:$G$20000,"OR")=0))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DATOS!$A$2:$A$20000,DATOS!$A14377,DATOS!$D$2:$D$20000,DATOS!$D14377,DATOS!$E$2:$E$20000,DATOS!$E14377,DATOS!$I$2:$I$20000,DATOS!$I14377,DATOS!$G$2:$G$20000,"EX")=0),0))))</f>
      </c>
      <c r="H14377">
        <f>IF(DATOS!$G14377&lt;&gt;"EX",0,--(COUNTIFS(DATOS!$A$2:$A$20000,DATOS!$A14377,DATOS!$D$2:$D$20000,DATOS!$D14377,DATOS!$E$2:$E$20000,DATOS!$E14377,DATOS!$I$2:$I$20000,DATOS!$I14377,DATOS!$G$2:$G$20000,"OR")=0))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DATOS!$A$2:$A$20000,DATOS!$A14378,DATOS!$D$2:$D$20000,DATOS!$D14378,DATOS!$E$2:$E$20000,DATOS!$E14378,DATOS!$I$2:$I$20000,DATOS!$I14378,DATOS!$G$2:$G$20000,"EX")=0),0))))</f>
      </c>
      <c r="H14378">
        <f>IF(DATOS!$G14378&lt;&gt;"EX",0,--(COUNTIFS(DATOS!$A$2:$A$20000,DATOS!$A14378,DATOS!$D$2:$D$20000,DATOS!$D14378,DATOS!$E$2:$E$20000,DATOS!$E14378,DATOS!$I$2:$I$20000,DATOS!$I14378,DATOS!$G$2:$G$20000,"OR")=0))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DATOS!$A$2:$A$20000,DATOS!$A14379,DATOS!$D$2:$D$20000,DATOS!$D14379,DATOS!$E$2:$E$20000,DATOS!$E14379,DATOS!$I$2:$I$20000,DATOS!$I14379,DATOS!$G$2:$G$20000,"EX")=0),0))))</f>
      </c>
      <c r="H14379">
        <f>IF(DATOS!$G14379&lt;&gt;"EX",0,--(COUNTIFS(DATOS!$A$2:$A$20000,DATOS!$A14379,DATOS!$D$2:$D$20000,DATOS!$D14379,DATOS!$E$2:$E$20000,DATOS!$E14379,DATOS!$I$2:$I$20000,DATOS!$I14379,DATOS!$G$2:$G$20000,"OR")=0))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DATOS!$A$2:$A$20000,DATOS!$A14380,DATOS!$D$2:$D$20000,DATOS!$D14380,DATOS!$E$2:$E$20000,DATOS!$E14380,DATOS!$I$2:$I$20000,DATOS!$I14380,DATOS!$G$2:$G$20000,"EX")=0),0))))</f>
      </c>
      <c r="H14380">
        <f>IF(DATOS!$G14380&lt;&gt;"EX",0,--(COUNTIFS(DATOS!$A$2:$A$20000,DATOS!$A14380,DATOS!$D$2:$D$20000,DATOS!$D14380,DATOS!$E$2:$E$20000,DATOS!$E14380,DATOS!$I$2:$I$20000,DATOS!$I14380,DATOS!$G$2:$G$20000,"OR")=0))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DATOS!$A$2:$A$20000,DATOS!$A14381,DATOS!$D$2:$D$20000,DATOS!$D14381,DATOS!$E$2:$E$20000,DATOS!$E14381,DATOS!$I$2:$I$20000,DATOS!$I14381,DATOS!$G$2:$G$20000,"EX")=0),0))))</f>
      </c>
      <c r="H14381">
        <f>IF(DATOS!$G14381&lt;&gt;"EX",0,--(COUNTIFS(DATOS!$A$2:$A$20000,DATOS!$A14381,DATOS!$D$2:$D$20000,DATOS!$D14381,DATOS!$E$2:$E$20000,DATOS!$E14381,DATOS!$I$2:$I$20000,DATOS!$I14381,DATOS!$G$2:$G$20000,"OR")=0))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DATOS!$A$2:$A$20000,DATOS!$A14382,DATOS!$D$2:$D$20000,DATOS!$D14382,DATOS!$E$2:$E$20000,DATOS!$E14382,DATOS!$I$2:$I$20000,DATOS!$I14382,DATOS!$G$2:$G$20000,"EX")=0),0))))</f>
      </c>
      <c r="H14382">
        <f>IF(DATOS!$G14382&lt;&gt;"EX",0,--(COUNTIFS(DATOS!$A$2:$A$20000,DATOS!$A14382,DATOS!$D$2:$D$20000,DATOS!$D14382,DATOS!$E$2:$E$20000,DATOS!$E14382,DATOS!$I$2:$I$20000,DATOS!$I14382,DATOS!$G$2:$G$20000,"OR")=0))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DATOS!$A$2:$A$20000,DATOS!$A14383,DATOS!$D$2:$D$20000,DATOS!$D14383,DATOS!$E$2:$E$20000,DATOS!$E14383,DATOS!$I$2:$I$20000,DATOS!$I14383,DATOS!$G$2:$G$20000,"EX")=0),0))))</f>
      </c>
      <c r="H14383">
        <f>IF(DATOS!$G14383&lt;&gt;"EX",0,--(COUNTIFS(DATOS!$A$2:$A$20000,DATOS!$A14383,DATOS!$D$2:$D$20000,DATOS!$D14383,DATOS!$E$2:$E$20000,DATOS!$E14383,DATOS!$I$2:$I$20000,DATOS!$I14383,DATOS!$G$2:$G$20000,"OR")=0))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DATOS!$A$2:$A$20000,DATOS!$A14384,DATOS!$D$2:$D$20000,DATOS!$D14384,DATOS!$E$2:$E$20000,DATOS!$E14384,DATOS!$I$2:$I$20000,DATOS!$I14384,DATOS!$G$2:$G$20000,"EX")=0),0))))</f>
      </c>
      <c r="H14384">
        <f>IF(DATOS!$G14384&lt;&gt;"EX",0,--(COUNTIFS(DATOS!$A$2:$A$20000,DATOS!$A14384,DATOS!$D$2:$D$20000,DATOS!$D14384,DATOS!$E$2:$E$20000,DATOS!$E14384,DATOS!$I$2:$I$20000,DATOS!$I14384,DATOS!$G$2:$G$20000,"OR")=0))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DATOS!$A$2:$A$20000,DATOS!$A14385,DATOS!$D$2:$D$20000,DATOS!$D14385,DATOS!$E$2:$E$20000,DATOS!$E14385,DATOS!$I$2:$I$20000,DATOS!$I14385,DATOS!$G$2:$G$20000,"EX")=0),0))))</f>
      </c>
      <c r="H14385">
        <f>IF(DATOS!$G14385&lt;&gt;"EX",0,--(COUNTIFS(DATOS!$A$2:$A$20000,DATOS!$A14385,DATOS!$D$2:$D$20000,DATOS!$D14385,DATOS!$E$2:$E$20000,DATOS!$E14385,DATOS!$I$2:$I$20000,DATOS!$I14385,DATOS!$G$2:$G$20000,"OR")=0))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DATOS!$A$2:$A$20000,DATOS!$A14386,DATOS!$D$2:$D$20000,DATOS!$D14386,DATOS!$E$2:$E$20000,DATOS!$E14386,DATOS!$I$2:$I$20000,DATOS!$I14386,DATOS!$G$2:$G$20000,"EX")=0),0))))</f>
      </c>
      <c r="H14386">
        <f>IF(DATOS!$G14386&lt;&gt;"EX",0,--(COUNTIFS(DATOS!$A$2:$A$20000,DATOS!$A14386,DATOS!$D$2:$D$20000,DATOS!$D14386,DATOS!$E$2:$E$20000,DATOS!$E14386,DATOS!$I$2:$I$20000,DATOS!$I14386,DATOS!$G$2:$G$20000,"OR")=0))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DATOS!$A$2:$A$20000,DATOS!$A14387,DATOS!$D$2:$D$20000,DATOS!$D14387,DATOS!$E$2:$E$20000,DATOS!$E14387,DATOS!$I$2:$I$20000,DATOS!$I14387,DATOS!$G$2:$G$20000,"EX")=0),0))))</f>
      </c>
      <c r="H14387">
        <f>IF(DATOS!$G14387&lt;&gt;"EX",0,--(COUNTIFS(DATOS!$A$2:$A$20000,DATOS!$A14387,DATOS!$D$2:$D$20000,DATOS!$D14387,DATOS!$E$2:$E$20000,DATOS!$E14387,DATOS!$I$2:$I$20000,DATOS!$I14387,DATOS!$G$2:$G$20000,"OR")=0))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DATOS!$A$2:$A$20000,DATOS!$A14388,DATOS!$D$2:$D$20000,DATOS!$D14388,DATOS!$E$2:$E$20000,DATOS!$E14388,DATOS!$I$2:$I$20000,DATOS!$I14388,DATOS!$G$2:$G$20000,"EX")=0),0))))</f>
      </c>
      <c r="H14388">
        <f>IF(DATOS!$G14388&lt;&gt;"EX",0,--(COUNTIFS(DATOS!$A$2:$A$20000,DATOS!$A14388,DATOS!$D$2:$D$20000,DATOS!$D14388,DATOS!$E$2:$E$20000,DATOS!$E14388,DATOS!$I$2:$I$20000,DATOS!$I14388,DATOS!$G$2:$G$20000,"OR")=0))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DATOS!$A$2:$A$20000,DATOS!$A14389,DATOS!$D$2:$D$20000,DATOS!$D14389,DATOS!$E$2:$E$20000,DATOS!$E14389,DATOS!$I$2:$I$20000,DATOS!$I14389,DATOS!$G$2:$G$20000,"EX")=0),0))))</f>
      </c>
      <c r="H14389">
        <f>IF(DATOS!$G14389&lt;&gt;"EX",0,--(COUNTIFS(DATOS!$A$2:$A$20000,DATOS!$A14389,DATOS!$D$2:$D$20000,DATOS!$D14389,DATOS!$E$2:$E$20000,DATOS!$E14389,DATOS!$I$2:$I$20000,DATOS!$I14389,DATOS!$G$2:$G$20000,"OR")=0))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DATOS!$A$2:$A$20000,DATOS!$A14390,DATOS!$D$2:$D$20000,DATOS!$D14390,DATOS!$E$2:$E$20000,DATOS!$E14390,DATOS!$I$2:$I$20000,DATOS!$I14390,DATOS!$G$2:$G$20000,"EX")=0),0))))</f>
      </c>
      <c r="H14390">
        <f>IF(DATOS!$G14390&lt;&gt;"EX",0,--(COUNTIFS(DATOS!$A$2:$A$20000,DATOS!$A14390,DATOS!$D$2:$D$20000,DATOS!$D14390,DATOS!$E$2:$E$20000,DATOS!$E14390,DATOS!$I$2:$I$20000,DATOS!$I14390,DATOS!$G$2:$G$20000,"OR")=0))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DATOS!$A$2:$A$20000,DATOS!$A14391,DATOS!$D$2:$D$20000,DATOS!$D14391,DATOS!$E$2:$E$20000,DATOS!$E14391,DATOS!$I$2:$I$20000,DATOS!$I14391,DATOS!$G$2:$G$20000,"EX")=0),0))))</f>
      </c>
      <c r="H14391">
        <f>IF(DATOS!$G14391&lt;&gt;"EX",0,--(COUNTIFS(DATOS!$A$2:$A$20000,DATOS!$A14391,DATOS!$D$2:$D$20000,DATOS!$D14391,DATOS!$E$2:$E$20000,DATOS!$E14391,DATOS!$I$2:$I$20000,DATOS!$I14391,DATOS!$G$2:$G$20000,"OR")=0))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DATOS!$A$2:$A$20000,DATOS!$A14392,DATOS!$D$2:$D$20000,DATOS!$D14392,DATOS!$E$2:$E$20000,DATOS!$E14392,DATOS!$I$2:$I$20000,DATOS!$I14392,DATOS!$G$2:$G$20000,"EX")=0),0))))</f>
      </c>
      <c r="H14392">
        <f>IF(DATOS!$G14392&lt;&gt;"EX",0,--(COUNTIFS(DATOS!$A$2:$A$20000,DATOS!$A14392,DATOS!$D$2:$D$20000,DATOS!$D14392,DATOS!$E$2:$E$20000,DATOS!$E14392,DATOS!$I$2:$I$20000,DATOS!$I14392,DATOS!$G$2:$G$20000,"OR")=0))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DATOS!$A$2:$A$20000,DATOS!$A14393,DATOS!$D$2:$D$20000,DATOS!$D14393,DATOS!$E$2:$E$20000,DATOS!$E14393,DATOS!$I$2:$I$20000,DATOS!$I14393,DATOS!$G$2:$G$20000,"EX")=0),0))))</f>
      </c>
      <c r="H14393">
        <f>IF(DATOS!$G14393&lt;&gt;"EX",0,--(COUNTIFS(DATOS!$A$2:$A$20000,DATOS!$A14393,DATOS!$D$2:$D$20000,DATOS!$D14393,DATOS!$E$2:$E$20000,DATOS!$E14393,DATOS!$I$2:$I$20000,DATOS!$I14393,DATOS!$G$2:$G$20000,"OR")=0))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DATOS!$A$2:$A$20000,DATOS!$A14394,DATOS!$D$2:$D$20000,DATOS!$D14394,DATOS!$E$2:$E$20000,DATOS!$E14394,DATOS!$I$2:$I$20000,DATOS!$I14394,DATOS!$G$2:$G$20000,"EX")=0),0))))</f>
      </c>
      <c r="H14394">
        <f>IF(DATOS!$G14394&lt;&gt;"EX",0,--(COUNTIFS(DATOS!$A$2:$A$20000,DATOS!$A14394,DATOS!$D$2:$D$20000,DATOS!$D14394,DATOS!$E$2:$E$20000,DATOS!$E14394,DATOS!$I$2:$I$20000,DATOS!$I14394,DATOS!$G$2:$G$20000,"OR")=0))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DATOS!$A$2:$A$20000,DATOS!$A14395,DATOS!$D$2:$D$20000,DATOS!$D14395,DATOS!$E$2:$E$20000,DATOS!$E14395,DATOS!$I$2:$I$20000,DATOS!$I14395,DATOS!$G$2:$G$20000,"EX")=0),0))))</f>
      </c>
      <c r="H14395">
        <f>IF(DATOS!$G14395&lt;&gt;"EX",0,--(COUNTIFS(DATOS!$A$2:$A$20000,DATOS!$A14395,DATOS!$D$2:$D$20000,DATOS!$D14395,DATOS!$E$2:$E$20000,DATOS!$E14395,DATOS!$I$2:$I$20000,DATOS!$I14395,DATOS!$G$2:$G$20000,"OR")=0))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DATOS!$A$2:$A$20000,DATOS!$A14396,DATOS!$D$2:$D$20000,DATOS!$D14396,DATOS!$E$2:$E$20000,DATOS!$E14396,DATOS!$I$2:$I$20000,DATOS!$I14396,DATOS!$G$2:$G$20000,"EX")=0),0))))</f>
      </c>
      <c r="H14396">
        <f>IF(DATOS!$G14396&lt;&gt;"EX",0,--(COUNTIFS(DATOS!$A$2:$A$20000,DATOS!$A14396,DATOS!$D$2:$D$20000,DATOS!$D14396,DATOS!$E$2:$E$20000,DATOS!$E14396,DATOS!$I$2:$I$20000,DATOS!$I14396,DATOS!$G$2:$G$20000,"OR")=0))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DATOS!$A$2:$A$20000,DATOS!$A14397,DATOS!$D$2:$D$20000,DATOS!$D14397,DATOS!$E$2:$E$20000,DATOS!$E14397,DATOS!$I$2:$I$20000,DATOS!$I14397,DATOS!$G$2:$G$20000,"EX")=0),0))))</f>
      </c>
      <c r="H14397">
        <f>IF(DATOS!$G14397&lt;&gt;"EX",0,--(COUNTIFS(DATOS!$A$2:$A$20000,DATOS!$A14397,DATOS!$D$2:$D$20000,DATOS!$D14397,DATOS!$E$2:$E$20000,DATOS!$E14397,DATOS!$I$2:$I$20000,DATOS!$I14397,DATOS!$G$2:$G$20000,"OR")=0))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DATOS!$A$2:$A$20000,DATOS!$A14398,DATOS!$D$2:$D$20000,DATOS!$D14398,DATOS!$E$2:$E$20000,DATOS!$E14398,DATOS!$I$2:$I$20000,DATOS!$I14398,DATOS!$G$2:$G$20000,"EX")=0),0))))</f>
      </c>
      <c r="H14398">
        <f>IF(DATOS!$G14398&lt;&gt;"EX",0,--(COUNTIFS(DATOS!$A$2:$A$20000,DATOS!$A14398,DATOS!$D$2:$D$20000,DATOS!$D14398,DATOS!$E$2:$E$20000,DATOS!$E14398,DATOS!$I$2:$I$20000,DATOS!$I14398,DATOS!$G$2:$G$20000,"OR")=0))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DATOS!$A$2:$A$20000,DATOS!$A14399,DATOS!$D$2:$D$20000,DATOS!$D14399,DATOS!$E$2:$E$20000,DATOS!$E14399,DATOS!$I$2:$I$20000,DATOS!$I14399,DATOS!$G$2:$G$20000,"EX")=0),0))))</f>
      </c>
      <c r="H14399">
        <f>IF(DATOS!$G14399&lt;&gt;"EX",0,--(COUNTIFS(DATOS!$A$2:$A$20000,DATOS!$A14399,DATOS!$D$2:$D$20000,DATOS!$D14399,DATOS!$E$2:$E$20000,DATOS!$E14399,DATOS!$I$2:$I$20000,DATOS!$I14399,DATOS!$G$2:$G$20000,"OR")=0))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DATOS!$A$2:$A$20000,DATOS!$A14400,DATOS!$D$2:$D$20000,DATOS!$D14400,DATOS!$E$2:$E$20000,DATOS!$E14400,DATOS!$I$2:$I$20000,DATOS!$I14400,DATOS!$G$2:$G$20000,"EX")=0),0))))</f>
      </c>
      <c r="H14400">
        <f>IF(DATOS!$G14400&lt;&gt;"EX",0,--(COUNTIFS(DATOS!$A$2:$A$20000,DATOS!$A14400,DATOS!$D$2:$D$20000,DATOS!$D14400,DATOS!$E$2:$E$20000,DATOS!$E14400,DATOS!$I$2:$I$20000,DATOS!$I14400,DATOS!$G$2:$G$20000,"OR")=0))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DATOS!$A$2:$A$20000,DATOS!$A14401,DATOS!$D$2:$D$20000,DATOS!$D14401,DATOS!$E$2:$E$20000,DATOS!$E14401,DATOS!$I$2:$I$20000,DATOS!$I14401,DATOS!$G$2:$G$20000,"EX")=0),0))))</f>
      </c>
      <c r="H14401">
        <f>IF(DATOS!$G14401&lt;&gt;"EX",0,--(COUNTIFS(DATOS!$A$2:$A$20000,DATOS!$A14401,DATOS!$D$2:$D$20000,DATOS!$D14401,DATOS!$E$2:$E$20000,DATOS!$E14401,DATOS!$I$2:$I$20000,DATOS!$I14401,DATOS!$G$2:$G$20000,"OR")=0))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DATOS!$A$2:$A$20000,DATOS!$A14402,DATOS!$D$2:$D$20000,DATOS!$D14402,DATOS!$E$2:$E$20000,DATOS!$E14402,DATOS!$I$2:$I$20000,DATOS!$I14402,DATOS!$G$2:$G$20000,"EX")=0),0))))</f>
      </c>
      <c r="H14402">
        <f>IF(DATOS!$G14402&lt;&gt;"EX",0,--(COUNTIFS(DATOS!$A$2:$A$20000,DATOS!$A14402,DATOS!$D$2:$D$20000,DATOS!$D14402,DATOS!$E$2:$E$20000,DATOS!$E14402,DATOS!$I$2:$I$20000,DATOS!$I14402,DATOS!$G$2:$G$20000,"OR")=0))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DATOS!$A$2:$A$20000,DATOS!$A14403,DATOS!$D$2:$D$20000,DATOS!$D14403,DATOS!$E$2:$E$20000,DATOS!$E14403,DATOS!$I$2:$I$20000,DATOS!$I14403,DATOS!$G$2:$G$20000,"EX")=0),0))))</f>
      </c>
      <c r="H14403">
        <f>IF(DATOS!$G14403&lt;&gt;"EX",0,--(COUNTIFS(DATOS!$A$2:$A$20000,DATOS!$A14403,DATOS!$D$2:$D$20000,DATOS!$D14403,DATOS!$E$2:$E$20000,DATOS!$E14403,DATOS!$I$2:$I$20000,DATOS!$I14403,DATOS!$G$2:$G$20000,"OR")=0))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DATOS!$A$2:$A$20000,DATOS!$A14404,DATOS!$D$2:$D$20000,DATOS!$D14404,DATOS!$E$2:$E$20000,DATOS!$E14404,DATOS!$I$2:$I$20000,DATOS!$I14404,DATOS!$G$2:$G$20000,"EX")=0),0))))</f>
      </c>
      <c r="H14404">
        <f>IF(DATOS!$G14404&lt;&gt;"EX",0,--(COUNTIFS(DATOS!$A$2:$A$20000,DATOS!$A14404,DATOS!$D$2:$D$20000,DATOS!$D14404,DATOS!$E$2:$E$20000,DATOS!$E14404,DATOS!$I$2:$I$20000,DATOS!$I14404,DATOS!$G$2:$G$20000,"OR")=0))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DATOS!$A$2:$A$20000,DATOS!$A14405,DATOS!$D$2:$D$20000,DATOS!$D14405,DATOS!$E$2:$E$20000,DATOS!$E14405,DATOS!$I$2:$I$20000,DATOS!$I14405,DATOS!$G$2:$G$20000,"EX")=0),0))))</f>
      </c>
      <c r="H14405">
        <f>IF(DATOS!$G14405&lt;&gt;"EX",0,--(COUNTIFS(DATOS!$A$2:$A$20000,DATOS!$A14405,DATOS!$D$2:$D$20000,DATOS!$D14405,DATOS!$E$2:$E$20000,DATOS!$E14405,DATOS!$I$2:$I$20000,DATOS!$I14405,DATOS!$G$2:$G$20000,"OR")=0))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DATOS!$A$2:$A$20000,DATOS!$A14406,DATOS!$D$2:$D$20000,DATOS!$D14406,DATOS!$E$2:$E$20000,DATOS!$E14406,DATOS!$I$2:$I$20000,DATOS!$I14406,DATOS!$G$2:$G$20000,"EX")=0),0))))</f>
      </c>
      <c r="H14406">
        <f>IF(DATOS!$G14406&lt;&gt;"EX",0,--(COUNTIFS(DATOS!$A$2:$A$20000,DATOS!$A14406,DATOS!$D$2:$D$20000,DATOS!$D14406,DATOS!$E$2:$E$20000,DATOS!$E14406,DATOS!$I$2:$I$20000,DATOS!$I14406,DATOS!$G$2:$G$20000,"OR")=0))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DATOS!$A$2:$A$20000,DATOS!$A14407,DATOS!$D$2:$D$20000,DATOS!$D14407,DATOS!$E$2:$E$20000,DATOS!$E14407,DATOS!$I$2:$I$20000,DATOS!$I14407,DATOS!$G$2:$G$20000,"EX")=0),0))))</f>
      </c>
      <c r="H14407">
        <f>IF(DATOS!$G14407&lt;&gt;"EX",0,--(COUNTIFS(DATOS!$A$2:$A$20000,DATOS!$A14407,DATOS!$D$2:$D$20000,DATOS!$D14407,DATOS!$E$2:$E$20000,DATOS!$E14407,DATOS!$I$2:$I$20000,DATOS!$I14407,DATOS!$G$2:$G$20000,"OR")=0))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DATOS!$A$2:$A$20000,DATOS!$A14408,DATOS!$D$2:$D$20000,DATOS!$D14408,DATOS!$E$2:$E$20000,DATOS!$E14408,DATOS!$I$2:$I$20000,DATOS!$I14408,DATOS!$G$2:$G$20000,"EX")=0),0))))</f>
      </c>
      <c r="H14408">
        <f>IF(DATOS!$G14408&lt;&gt;"EX",0,--(COUNTIFS(DATOS!$A$2:$A$20000,DATOS!$A14408,DATOS!$D$2:$D$20000,DATOS!$D14408,DATOS!$E$2:$E$20000,DATOS!$E14408,DATOS!$I$2:$I$20000,DATOS!$I14408,DATOS!$G$2:$G$20000,"OR")=0))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DATOS!$A$2:$A$20000,DATOS!$A14409,DATOS!$D$2:$D$20000,DATOS!$D14409,DATOS!$E$2:$E$20000,DATOS!$E14409,DATOS!$I$2:$I$20000,DATOS!$I14409,DATOS!$G$2:$G$20000,"EX")=0),0))))</f>
      </c>
      <c r="H14409">
        <f>IF(DATOS!$G14409&lt;&gt;"EX",0,--(COUNTIFS(DATOS!$A$2:$A$20000,DATOS!$A14409,DATOS!$D$2:$D$20000,DATOS!$D14409,DATOS!$E$2:$E$20000,DATOS!$E14409,DATOS!$I$2:$I$20000,DATOS!$I14409,DATOS!$G$2:$G$20000,"OR")=0))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DATOS!$A$2:$A$20000,DATOS!$A14410,DATOS!$D$2:$D$20000,DATOS!$D14410,DATOS!$E$2:$E$20000,DATOS!$E14410,DATOS!$I$2:$I$20000,DATOS!$I14410,DATOS!$G$2:$G$20000,"EX")=0),0))))</f>
      </c>
      <c r="H14410">
        <f>IF(DATOS!$G14410&lt;&gt;"EX",0,--(COUNTIFS(DATOS!$A$2:$A$20000,DATOS!$A14410,DATOS!$D$2:$D$20000,DATOS!$D14410,DATOS!$E$2:$E$20000,DATOS!$E14410,DATOS!$I$2:$I$20000,DATOS!$I14410,DATOS!$G$2:$G$20000,"OR")=0))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DATOS!$A$2:$A$20000,DATOS!$A14411,DATOS!$D$2:$D$20000,DATOS!$D14411,DATOS!$E$2:$E$20000,DATOS!$E14411,DATOS!$I$2:$I$20000,DATOS!$I14411,DATOS!$G$2:$G$20000,"EX")=0),0))))</f>
      </c>
      <c r="H14411">
        <f>IF(DATOS!$G14411&lt;&gt;"EX",0,--(COUNTIFS(DATOS!$A$2:$A$20000,DATOS!$A14411,DATOS!$D$2:$D$20000,DATOS!$D14411,DATOS!$E$2:$E$20000,DATOS!$E14411,DATOS!$I$2:$I$20000,DATOS!$I14411,DATOS!$G$2:$G$20000,"OR")=0))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DATOS!$A$2:$A$20000,DATOS!$A14412,DATOS!$D$2:$D$20000,DATOS!$D14412,DATOS!$E$2:$E$20000,DATOS!$E14412,DATOS!$I$2:$I$20000,DATOS!$I14412,DATOS!$G$2:$G$20000,"EX")=0),0))))</f>
      </c>
      <c r="H14412">
        <f>IF(DATOS!$G14412&lt;&gt;"EX",0,--(COUNTIFS(DATOS!$A$2:$A$20000,DATOS!$A14412,DATOS!$D$2:$D$20000,DATOS!$D14412,DATOS!$E$2:$E$20000,DATOS!$E14412,DATOS!$I$2:$I$20000,DATOS!$I14412,DATOS!$G$2:$G$20000,"OR")=0))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DATOS!$A$2:$A$20000,DATOS!$A14413,DATOS!$D$2:$D$20000,DATOS!$D14413,DATOS!$E$2:$E$20000,DATOS!$E14413,DATOS!$I$2:$I$20000,DATOS!$I14413,DATOS!$G$2:$G$20000,"EX")=0),0))))</f>
      </c>
      <c r="H14413">
        <f>IF(DATOS!$G14413&lt;&gt;"EX",0,--(COUNTIFS(DATOS!$A$2:$A$20000,DATOS!$A14413,DATOS!$D$2:$D$20000,DATOS!$D14413,DATOS!$E$2:$E$20000,DATOS!$E14413,DATOS!$I$2:$I$20000,DATOS!$I14413,DATOS!$G$2:$G$20000,"OR")=0))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DATOS!$A$2:$A$20000,DATOS!$A14414,DATOS!$D$2:$D$20000,DATOS!$D14414,DATOS!$E$2:$E$20000,DATOS!$E14414,DATOS!$I$2:$I$20000,DATOS!$I14414,DATOS!$G$2:$G$20000,"EX")=0),0))))</f>
      </c>
      <c r="H14414">
        <f>IF(DATOS!$G14414&lt;&gt;"EX",0,--(COUNTIFS(DATOS!$A$2:$A$20000,DATOS!$A14414,DATOS!$D$2:$D$20000,DATOS!$D14414,DATOS!$E$2:$E$20000,DATOS!$E14414,DATOS!$I$2:$I$20000,DATOS!$I14414,DATOS!$G$2:$G$20000,"OR")=0))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DATOS!$A$2:$A$20000,DATOS!$A14415,DATOS!$D$2:$D$20000,DATOS!$D14415,DATOS!$E$2:$E$20000,DATOS!$E14415,DATOS!$I$2:$I$20000,DATOS!$I14415,DATOS!$G$2:$G$20000,"EX")=0),0))))</f>
      </c>
      <c r="H14415">
        <f>IF(DATOS!$G14415&lt;&gt;"EX",0,--(COUNTIFS(DATOS!$A$2:$A$20000,DATOS!$A14415,DATOS!$D$2:$D$20000,DATOS!$D14415,DATOS!$E$2:$E$20000,DATOS!$E14415,DATOS!$I$2:$I$20000,DATOS!$I14415,DATOS!$G$2:$G$20000,"OR")=0))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DATOS!$A$2:$A$20000,DATOS!$A14416,DATOS!$D$2:$D$20000,DATOS!$D14416,DATOS!$E$2:$E$20000,DATOS!$E14416,DATOS!$I$2:$I$20000,DATOS!$I14416,DATOS!$G$2:$G$20000,"EX")=0),0))))</f>
      </c>
      <c r="H14416">
        <f>IF(DATOS!$G14416&lt;&gt;"EX",0,--(COUNTIFS(DATOS!$A$2:$A$20000,DATOS!$A14416,DATOS!$D$2:$D$20000,DATOS!$D14416,DATOS!$E$2:$E$20000,DATOS!$E14416,DATOS!$I$2:$I$20000,DATOS!$I14416,DATOS!$G$2:$G$20000,"OR")=0))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DATOS!$A$2:$A$20000,DATOS!$A14417,DATOS!$D$2:$D$20000,DATOS!$D14417,DATOS!$E$2:$E$20000,DATOS!$E14417,DATOS!$I$2:$I$20000,DATOS!$I14417,DATOS!$G$2:$G$20000,"EX")=0),0))))</f>
      </c>
      <c r="H14417">
        <f>IF(DATOS!$G14417&lt;&gt;"EX",0,--(COUNTIFS(DATOS!$A$2:$A$20000,DATOS!$A14417,DATOS!$D$2:$D$20000,DATOS!$D14417,DATOS!$E$2:$E$20000,DATOS!$E14417,DATOS!$I$2:$I$20000,DATOS!$I14417,DATOS!$G$2:$G$20000,"OR")=0))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DATOS!$A$2:$A$20000,DATOS!$A14418,DATOS!$D$2:$D$20000,DATOS!$D14418,DATOS!$E$2:$E$20000,DATOS!$E14418,DATOS!$I$2:$I$20000,DATOS!$I14418,DATOS!$G$2:$G$20000,"EX")=0),0))))</f>
      </c>
      <c r="H14418">
        <f>IF(DATOS!$G14418&lt;&gt;"EX",0,--(COUNTIFS(DATOS!$A$2:$A$20000,DATOS!$A14418,DATOS!$D$2:$D$20000,DATOS!$D14418,DATOS!$E$2:$E$20000,DATOS!$E14418,DATOS!$I$2:$I$20000,DATOS!$I14418,DATOS!$G$2:$G$20000,"OR")=0))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DATOS!$A$2:$A$20000,DATOS!$A14419,DATOS!$D$2:$D$20000,DATOS!$D14419,DATOS!$E$2:$E$20000,DATOS!$E14419,DATOS!$I$2:$I$20000,DATOS!$I14419,DATOS!$G$2:$G$20000,"EX")=0),0))))</f>
      </c>
      <c r="H14419">
        <f>IF(DATOS!$G14419&lt;&gt;"EX",0,--(COUNTIFS(DATOS!$A$2:$A$20000,DATOS!$A14419,DATOS!$D$2:$D$20000,DATOS!$D14419,DATOS!$E$2:$E$20000,DATOS!$E14419,DATOS!$I$2:$I$20000,DATOS!$I14419,DATOS!$G$2:$G$20000,"OR")=0))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DATOS!$A$2:$A$20000,DATOS!$A14420,DATOS!$D$2:$D$20000,DATOS!$D14420,DATOS!$E$2:$E$20000,DATOS!$E14420,DATOS!$I$2:$I$20000,DATOS!$I14420,DATOS!$G$2:$G$20000,"EX")=0),0))))</f>
      </c>
      <c r="H14420">
        <f>IF(DATOS!$G14420&lt;&gt;"EX",0,--(COUNTIFS(DATOS!$A$2:$A$20000,DATOS!$A14420,DATOS!$D$2:$D$20000,DATOS!$D14420,DATOS!$E$2:$E$20000,DATOS!$E14420,DATOS!$I$2:$I$20000,DATOS!$I14420,DATOS!$G$2:$G$20000,"OR")=0))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DATOS!$A$2:$A$20000,DATOS!$A14421,DATOS!$D$2:$D$20000,DATOS!$D14421,DATOS!$E$2:$E$20000,DATOS!$E14421,DATOS!$I$2:$I$20000,DATOS!$I14421,DATOS!$G$2:$G$20000,"EX")=0),0))))</f>
      </c>
      <c r="H14421">
        <f>IF(DATOS!$G14421&lt;&gt;"EX",0,--(COUNTIFS(DATOS!$A$2:$A$20000,DATOS!$A14421,DATOS!$D$2:$D$20000,DATOS!$D14421,DATOS!$E$2:$E$20000,DATOS!$E14421,DATOS!$I$2:$I$20000,DATOS!$I14421,DATOS!$G$2:$G$20000,"OR")=0))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DATOS!$A$2:$A$20000,DATOS!$A14422,DATOS!$D$2:$D$20000,DATOS!$D14422,DATOS!$E$2:$E$20000,DATOS!$E14422,DATOS!$I$2:$I$20000,DATOS!$I14422,DATOS!$G$2:$G$20000,"EX")=0),0))))</f>
      </c>
      <c r="H14422">
        <f>IF(DATOS!$G14422&lt;&gt;"EX",0,--(COUNTIFS(DATOS!$A$2:$A$20000,DATOS!$A14422,DATOS!$D$2:$D$20000,DATOS!$D14422,DATOS!$E$2:$E$20000,DATOS!$E14422,DATOS!$I$2:$I$20000,DATOS!$I14422,DATOS!$G$2:$G$20000,"OR")=0))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DATOS!$A$2:$A$20000,DATOS!$A14423,DATOS!$D$2:$D$20000,DATOS!$D14423,DATOS!$E$2:$E$20000,DATOS!$E14423,DATOS!$I$2:$I$20000,DATOS!$I14423,DATOS!$G$2:$G$20000,"EX")=0),0))))</f>
      </c>
      <c r="H14423">
        <f>IF(DATOS!$G14423&lt;&gt;"EX",0,--(COUNTIFS(DATOS!$A$2:$A$20000,DATOS!$A14423,DATOS!$D$2:$D$20000,DATOS!$D14423,DATOS!$E$2:$E$20000,DATOS!$E14423,DATOS!$I$2:$I$20000,DATOS!$I14423,DATOS!$G$2:$G$20000,"OR")=0))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DATOS!$A$2:$A$20000,DATOS!$A14424,DATOS!$D$2:$D$20000,DATOS!$D14424,DATOS!$E$2:$E$20000,DATOS!$E14424,DATOS!$I$2:$I$20000,DATOS!$I14424,DATOS!$G$2:$G$20000,"EX")=0),0))))</f>
      </c>
      <c r="H14424">
        <f>IF(DATOS!$G14424&lt;&gt;"EX",0,--(COUNTIFS(DATOS!$A$2:$A$20000,DATOS!$A14424,DATOS!$D$2:$D$20000,DATOS!$D14424,DATOS!$E$2:$E$20000,DATOS!$E14424,DATOS!$I$2:$I$20000,DATOS!$I14424,DATOS!$G$2:$G$20000,"OR")=0))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DATOS!$A$2:$A$20000,DATOS!$A14425,DATOS!$D$2:$D$20000,DATOS!$D14425,DATOS!$E$2:$E$20000,DATOS!$E14425,DATOS!$I$2:$I$20000,DATOS!$I14425,DATOS!$G$2:$G$20000,"EX")=0),0))))</f>
      </c>
      <c r="H14425">
        <f>IF(DATOS!$G14425&lt;&gt;"EX",0,--(COUNTIFS(DATOS!$A$2:$A$20000,DATOS!$A14425,DATOS!$D$2:$D$20000,DATOS!$D14425,DATOS!$E$2:$E$20000,DATOS!$E14425,DATOS!$I$2:$I$20000,DATOS!$I14425,DATOS!$G$2:$G$20000,"OR")=0))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DATOS!$A$2:$A$20000,DATOS!$A14426,DATOS!$D$2:$D$20000,DATOS!$D14426,DATOS!$E$2:$E$20000,DATOS!$E14426,DATOS!$I$2:$I$20000,DATOS!$I14426,DATOS!$G$2:$G$20000,"EX")=0),0))))</f>
      </c>
      <c r="H14426">
        <f>IF(DATOS!$G14426&lt;&gt;"EX",0,--(COUNTIFS(DATOS!$A$2:$A$20000,DATOS!$A14426,DATOS!$D$2:$D$20000,DATOS!$D14426,DATOS!$E$2:$E$20000,DATOS!$E14426,DATOS!$I$2:$I$20000,DATOS!$I14426,DATOS!$G$2:$G$20000,"OR")=0))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DATOS!$A$2:$A$20000,DATOS!$A14427,DATOS!$D$2:$D$20000,DATOS!$D14427,DATOS!$E$2:$E$20000,DATOS!$E14427,DATOS!$I$2:$I$20000,DATOS!$I14427,DATOS!$G$2:$G$20000,"EX")=0),0))))</f>
      </c>
      <c r="H14427">
        <f>IF(DATOS!$G14427&lt;&gt;"EX",0,--(COUNTIFS(DATOS!$A$2:$A$20000,DATOS!$A14427,DATOS!$D$2:$D$20000,DATOS!$D14427,DATOS!$E$2:$E$20000,DATOS!$E14427,DATOS!$I$2:$I$20000,DATOS!$I14427,DATOS!$G$2:$G$20000,"OR")=0))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DATOS!$A$2:$A$20000,DATOS!$A14428,DATOS!$D$2:$D$20000,DATOS!$D14428,DATOS!$E$2:$E$20000,DATOS!$E14428,DATOS!$I$2:$I$20000,DATOS!$I14428,DATOS!$G$2:$G$20000,"EX")=0),0))))</f>
      </c>
      <c r="H14428">
        <f>IF(DATOS!$G14428&lt;&gt;"EX",0,--(COUNTIFS(DATOS!$A$2:$A$20000,DATOS!$A14428,DATOS!$D$2:$D$20000,DATOS!$D14428,DATOS!$E$2:$E$20000,DATOS!$E14428,DATOS!$I$2:$I$20000,DATOS!$I14428,DATOS!$G$2:$G$20000,"OR")=0))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DATOS!$A$2:$A$20000,DATOS!$A14429,DATOS!$D$2:$D$20000,DATOS!$D14429,DATOS!$E$2:$E$20000,DATOS!$E14429,DATOS!$I$2:$I$20000,DATOS!$I14429,DATOS!$G$2:$G$20000,"EX")=0),0))))</f>
      </c>
      <c r="H14429">
        <f>IF(DATOS!$G14429&lt;&gt;"EX",0,--(COUNTIFS(DATOS!$A$2:$A$20000,DATOS!$A14429,DATOS!$D$2:$D$20000,DATOS!$D14429,DATOS!$E$2:$E$20000,DATOS!$E14429,DATOS!$I$2:$I$20000,DATOS!$I14429,DATOS!$G$2:$G$20000,"OR")=0))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DATOS!$A$2:$A$20000,DATOS!$A14430,DATOS!$D$2:$D$20000,DATOS!$D14430,DATOS!$E$2:$E$20000,DATOS!$E14430,DATOS!$I$2:$I$20000,DATOS!$I14430,DATOS!$G$2:$G$20000,"EX")=0),0))))</f>
      </c>
      <c r="H14430">
        <f>IF(DATOS!$G14430&lt;&gt;"EX",0,--(COUNTIFS(DATOS!$A$2:$A$20000,DATOS!$A14430,DATOS!$D$2:$D$20000,DATOS!$D14430,DATOS!$E$2:$E$20000,DATOS!$E14430,DATOS!$I$2:$I$20000,DATOS!$I14430,DATOS!$G$2:$G$20000,"OR")=0))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DATOS!$A$2:$A$20000,DATOS!$A14431,DATOS!$D$2:$D$20000,DATOS!$D14431,DATOS!$E$2:$E$20000,DATOS!$E14431,DATOS!$I$2:$I$20000,DATOS!$I14431,DATOS!$G$2:$G$20000,"EX")=0),0))))</f>
      </c>
      <c r="H14431">
        <f>IF(DATOS!$G14431&lt;&gt;"EX",0,--(COUNTIFS(DATOS!$A$2:$A$20000,DATOS!$A14431,DATOS!$D$2:$D$20000,DATOS!$D14431,DATOS!$E$2:$E$20000,DATOS!$E14431,DATOS!$I$2:$I$20000,DATOS!$I14431,DATOS!$G$2:$G$20000,"OR")=0))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DATOS!$A$2:$A$20000,DATOS!$A14432,DATOS!$D$2:$D$20000,DATOS!$D14432,DATOS!$E$2:$E$20000,DATOS!$E14432,DATOS!$I$2:$I$20000,DATOS!$I14432,DATOS!$G$2:$G$20000,"EX")=0),0))))</f>
      </c>
      <c r="H14432">
        <f>IF(DATOS!$G14432&lt;&gt;"EX",0,--(COUNTIFS(DATOS!$A$2:$A$20000,DATOS!$A14432,DATOS!$D$2:$D$20000,DATOS!$D14432,DATOS!$E$2:$E$20000,DATOS!$E14432,DATOS!$I$2:$I$20000,DATOS!$I14432,DATOS!$G$2:$G$20000,"OR")=0))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DATOS!$A$2:$A$20000,DATOS!$A14433,DATOS!$D$2:$D$20000,DATOS!$D14433,DATOS!$E$2:$E$20000,DATOS!$E14433,DATOS!$I$2:$I$20000,DATOS!$I14433,DATOS!$G$2:$G$20000,"EX")=0),0))))</f>
      </c>
      <c r="H14433">
        <f>IF(DATOS!$G14433&lt;&gt;"EX",0,--(COUNTIFS(DATOS!$A$2:$A$20000,DATOS!$A14433,DATOS!$D$2:$D$20000,DATOS!$D14433,DATOS!$E$2:$E$20000,DATOS!$E14433,DATOS!$I$2:$I$20000,DATOS!$I14433,DATOS!$G$2:$G$20000,"OR")=0))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DATOS!$A$2:$A$20000,DATOS!$A14434,DATOS!$D$2:$D$20000,DATOS!$D14434,DATOS!$E$2:$E$20000,DATOS!$E14434,DATOS!$I$2:$I$20000,DATOS!$I14434,DATOS!$G$2:$G$20000,"EX")=0),0))))</f>
      </c>
      <c r="H14434">
        <f>IF(DATOS!$G14434&lt;&gt;"EX",0,--(COUNTIFS(DATOS!$A$2:$A$20000,DATOS!$A14434,DATOS!$D$2:$D$20000,DATOS!$D14434,DATOS!$E$2:$E$20000,DATOS!$E14434,DATOS!$I$2:$I$20000,DATOS!$I14434,DATOS!$G$2:$G$20000,"OR")=0))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DATOS!$A$2:$A$20000,DATOS!$A14435,DATOS!$D$2:$D$20000,DATOS!$D14435,DATOS!$E$2:$E$20000,DATOS!$E14435,DATOS!$I$2:$I$20000,DATOS!$I14435,DATOS!$G$2:$G$20000,"EX")=0),0))))</f>
      </c>
      <c r="H14435">
        <f>IF(DATOS!$G14435&lt;&gt;"EX",0,--(COUNTIFS(DATOS!$A$2:$A$20000,DATOS!$A14435,DATOS!$D$2:$D$20000,DATOS!$D14435,DATOS!$E$2:$E$20000,DATOS!$E14435,DATOS!$I$2:$I$20000,DATOS!$I14435,DATOS!$G$2:$G$20000,"OR")=0))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DATOS!$A$2:$A$20000,DATOS!$A14436,DATOS!$D$2:$D$20000,DATOS!$D14436,DATOS!$E$2:$E$20000,DATOS!$E14436,DATOS!$I$2:$I$20000,DATOS!$I14436,DATOS!$G$2:$G$20000,"EX")=0),0))))</f>
      </c>
      <c r="H14436">
        <f>IF(DATOS!$G14436&lt;&gt;"EX",0,--(COUNTIFS(DATOS!$A$2:$A$20000,DATOS!$A14436,DATOS!$D$2:$D$20000,DATOS!$D14436,DATOS!$E$2:$E$20000,DATOS!$E14436,DATOS!$I$2:$I$20000,DATOS!$I14436,DATOS!$G$2:$G$20000,"OR")=0))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DATOS!$A$2:$A$20000,DATOS!$A14437,DATOS!$D$2:$D$20000,DATOS!$D14437,DATOS!$E$2:$E$20000,DATOS!$E14437,DATOS!$I$2:$I$20000,DATOS!$I14437,DATOS!$G$2:$G$20000,"EX")=0),0))))</f>
      </c>
      <c r="H14437">
        <f>IF(DATOS!$G14437&lt;&gt;"EX",0,--(COUNTIFS(DATOS!$A$2:$A$20000,DATOS!$A14437,DATOS!$D$2:$D$20000,DATOS!$D14437,DATOS!$E$2:$E$20000,DATOS!$E14437,DATOS!$I$2:$I$20000,DATOS!$I14437,DATOS!$G$2:$G$20000,"OR")=0))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DATOS!$A$2:$A$20000,DATOS!$A14438,DATOS!$D$2:$D$20000,DATOS!$D14438,DATOS!$E$2:$E$20000,DATOS!$E14438,DATOS!$I$2:$I$20000,DATOS!$I14438,DATOS!$G$2:$G$20000,"EX")=0),0))))</f>
      </c>
      <c r="H14438">
        <f>IF(DATOS!$G14438&lt;&gt;"EX",0,--(COUNTIFS(DATOS!$A$2:$A$20000,DATOS!$A14438,DATOS!$D$2:$D$20000,DATOS!$D14438,DATOS!$E$2:$E$20000,DATOS!$E14438,DATOS!$I$2:$I$20000,DATOS!$I14438,DATOS!$G$2:$G$20000,"OR")=0))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DATOS!$A$2:$A$20000,DATOS!$A14439,DATOS!$D$2:$D$20000,DATOS!$D14439,DATOS!$E$2:$E$20000,DATOS!$E14439,DATOS!$I$2:$I$20000,DATOS!$I14439,DATOS!$G$2:$G$20000,"EX")=0),0))))</f>
      </c>
      <c r="H14439">
        <f>IF(DATOS!$G14439&lt;&gt;"EX",0,--(COUNTIFS(DATOS!$A$2:$A$20000,DATOS!$A14439,DATOS!$D$2:$D$20000,DATOS!$D14439,DATOS!$E$2:$E$20000,DATOS!$E14439,DATOS!$I$2:$I$20000,DATOS!$I14439,DATOS!$G$2:$G$20000,"OR")=0))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DATOS!$A$2:$A$20000,DATOS!$A14440,DATOS!$D$2:$D$20000,DATOS!$D14440,DATOS!$E$2:$E$20000,DATOS!$E14440,DATOS!$I$2:$I$20000,DATOS!$I14440,DATOS!$G$2:$G$20000,"EX")=0),0))))</f>
      </c>
      <c r="H14440">
        <f>IF(DATOS!$G14440&lt;&gt;"EX",0,--(COUNTIFS(DATOS!$A$2:$A$20000,DATOS!$A14440,DATOS!$D$2:$D$20000,DATOS!$D14440,DATOS!$E$2:$E$20000,DATOS!$E14440,DATOS!$I$2:$I$20000,DATOS!$I14440,DATOS!$G$2:$G$20000,"OR")=0))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DATOS!$A$2:$A$20000,DATOS!$A14441,DATOS!$D$2:$D$20000,DATOS!$D14441,DATOS!$E$2:$E$20000,DATOS!$E14441,DATOS!$I$2:$I$20000,DATOS!$I14441,DATOS!$G$2:$G$20000,"EX")=0),0))))</f>
      </c>
      <c r="H14441">
        <f>IF(DATOS!$G14441&lt;&gt;"EX",0,--(COUNTIFS(DATOS!$A$2:$A$20000,DATOS!$A14441,DATOS!$D$2:$D$20000,DATOS!$D14441,DATOS!$E$2:$E$20000,DATOS!$E14441,DATOS!$I$2:$I$20000,DATOS!$I14441,DATOS!$G$2:$G$20000,"OR")=0))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DATOS!$A$2:$A$20000,DATOS!$A14442,DATOS!$D$2:$D$20000,DATOS!$D14442,DATOS!$E$2:$E$20000,DATOS!$E14442,DATOS!$I$2:$I$20000,DATOS!$I14442,DATOS!$G$2:$G$20000,"EX")=0),0))))</f>
      </c>
      <c r="H14442">
        <f>IF(DATOS!$G14442&lt;&gt;"EX",0,--(COUNTIFS(DATOS!$A$2:$A$20000,DATOS!$A14442,DATOS!$D$2:$D$20000,DATOS!$D14442,DATOS!$E$2:$E$20000,DATOS!$E14442,DATOS!$I$2:$I$20000,DATOS!$I14442,DATOS!$G$2:$G$20000,"OR")=0))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DATOS!$A$2:$A$20000,DATOS!$A14443,DATOS!$D$2:$D$20000,DATOS!$D14443,DATOS!$E$2:$E$20000,DATOS!$E14443,DATOS!$I$2:$I$20000,DATOS!$I14443,DATOS!$G$2:$G$20000,"EX")=0),0))))</f>
      </c>
      <c r="H14443">
        <f>IF(DATOS!$G14443&lt;&gt;"EX",0,--(COUNTIFS(DATOS!$A$2:$A$20000,DATOS!$A14443,DATOS!$D$2:$D$20000,DATOS!$D14443,DATOS!$E$2:$E$20000,DATOS!$E14443,DATOS!$I$2:$I$20000,DATOS!$I14443,DATOS!$G$2:$G$20000,"OR")=0))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DATOS!$A$2:$A$20000,DATOS!$A14444,DATOS!$D$2:$D$20000,DATOS!$D14444,DATOS!$E$2:$E$20000,DATOS!$E14444,DATOS!$I$2:$I$20000,DATOS!$I14444,DATOS!$G$2:$G$20000,"EX")=0),0))))</f>
      </c>
      <c r="H14444">
        <f>IF(DATOS!$G14444&lt;&gt;"EX",0,--(COUNTIFS(DATOS!$A$2:$A$20000,DATOS!$A14444,DATOS!$D$2:$D$20000,DATOS!$D14444,DATOS!$E$2:$E$20000,DATOS!$E14444,DATOS!$I$2:$I$20000,DATOS!$I14444,DATOS!$G$2:$G$20000,"OR")=0))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DATOS!$A$2:$A$20000,DATOS!$A14445,DATOS!$D$2:$D$20000,DATOS!$D14445,DATOS!$E$2:$E$20000,DATOS!$E14445,DATOS!$I$2:$I$20000,DATOS!$I14445,DATOS!$G$2:$G$20000,"EX")=0),0))))</f>
      </c>
      <c r="H14445">
        <f>IF(DATOS!$G14445&lt;&gt;"EX",0,--(COUNTIFS(DATOS!$A$2:$A$20000,DATOS!$A14445,DATOS!$D$2:$D$20000,DATOS!$D14445,DATOS!$E$2:$E$20000,DATOS!$E14445,DATOS!$I$2:$I$20000,DATOS!$I14445,DATOS!$G$2:$G$20000,"OR")=0))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DATOS!$A$2:$A$20000,DATOS!$A14446,DATOS!$D$2:$D$20000,DATOS!$D14446,DATOS!$E$2:$E$20000,DATOS!$E14446,DATOS!$I$2:$I$20000,DATOS!$I14446,DATOS!$G$2:$G$20000,"EX")=0),0))))</f>
      </c>
      <c r="H14446">
        <f>IF(DATOS!$G14446&lt;&gt;"EX",0,--(COUNTIFS(DATOS!$A$2:$A$20000,DATOS!$A14446,DATOS!$D$2:$D$20000,DATOS!$D14446,DATOS!$E$2:$E$20000,DATOS!$E14446,DATOS!$I$2:$I$20000,DATOS!$I14446,DATOS!$G$2:$G$20000,"OR")=0))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DATOS!$A$2:$A$20000,DATOS!$A14447,DATOS!$D$2:$D$20000,DATOS!$D14447,DATOS!$E$2:$E$20000,DATOS!$E14447,DATOS!$I$2:$I$20000,DATOS!$I14447,DATOS!$G$2:$G$20000,"EX")=0),0))))</f>
      </c>
      <c r="H14447">
        <f>IF(DATOS!$G14447&lt;&gt;"EX",0,--(COUNTIFS(DATOS!$A$2:$A$20000,DATOS!$A14447,DATOS!$D$2:$D$20000,DATOS!$D14447,DATOS!$E$2:$E$20000,DATOS!$E14447,DATOS!$I$2:$I$20000,DATOS!$I14447,DATOS!$G$2:$G$20000,"OR")=0))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DATOS!$A$2:$A$20000,DATOS!$A14448,DATOS!$D$2:$D$20000,DATOS!$D14448,DATOS!$E$2:$E$20000,DATOS!$E14448,DATOS!$I$2:$I$20000,DATOS!$I14448,DATOS!$G$2:$G$20000,"EX")=0),0))))</f>
      </c>
      <c r="H14448">
        <f>IF(DATOS!$G14448&lt;&gt;"EX",0,--(COUNTIFS(DATOS!$A$2:$A$20000,DATOS!$A14448,DATOS!$D$2:$D$20000,DATOS!$D14448,DATOS!$E$2:$E$20000,DATOS!$E14448,DATOS!$I$2:$I$20000,DATOS!$I14448,DATOS!$G$2:$G$20000,"OR")=0))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DATOS!$A$2:$A$20000,DATOS!$A14449,DATOS!$D$2:$D$20000,DATOS!$D14449,DATOS!$E$2:$E$20000,DATOS!$E14449,DATOS!$I$2:$I$20000,DATOS!$I14449,DATOS!$G$2:$G$20000,"EX")=0),0))))</f>
      </c>
      <c r="H14449">
        <f>IF(DATOS!$G14449&lt;&gt;"EX",0,--(COUNTIFS(DATOS!$A$2:$A$20000,DATOS!$A14449,DATOS!$D$2:$D$20000,DATOS!$D14449,DATOS!$E$2:$E$20000,DATOS!$E14449,DATOS!$I$2:$I$20000,DATOS!$I14449,DATOS!$G$2:$G$20000,"OR")=0))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DATOS!$A$2:$A$20000,DATOS!$A14450,DATOS!$D$2:$D$20000,DATOS!$D14450,DATOS!$E$2:$E$20000,DATOS!$E14450,DATOS!$I$2:$I$20000,DATOS!$I14450,DATOS!$G$2:$G$20000,"EX")=0),0))))</f>
      </c>
      <c r="H14450">
        <f>IF(DATOS!$G14450&lt;&gt;"EX",0,--(COUNTIFS(DATOS!$A$2:$A$20000,DATOS!$A14450,DATOS!$D$2:$D$20000,DATOS!$D14450,DATOS!$E$2:$E$20000,DATOS!$E14450,DATOS!$I$2:$I$20000,DATOS!$I14450,DATOS!$G$2:$G$20000,"OR")=0))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DATOS!$A$2:$A$20000,DATOS!$A14451,DATOS!$D$2:$D$20000,DATOS!$D14451,DATOS!$E$2:$E$20000,DATOS!$E14451,DATOS!$I$2:$I$20000,DATOS!$I14451,DATOS!$G$2:$G$20000,"EX")=0),0))))</f>
      </c>
      <c r="H14451">
        <f>IF(DATOS!$G14451&lt;&gt;"EX",0,--(COUNTIFS(DATOS!$A$2:$A$20000,DATOS!$A14451,DATOS!$D$2:$D$20000,DATOS!$D14451,DATOS!$E$2:$E$20000,DATOS!$E14451,DATOS!$I$2:$I$20000,DATOS!$I14451,DATOS!$G$2:$G$20000,"OR")=0))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DATOS!$A$2:$A$20000,DATOS!$A14452,DATOS!$D$2:$D$20000,DATOS!$D14452,DATOS!$E$2:$E$20000,DATOS!$E14452,DATOS!$I$2:$I$20000,DATOS!$I14452,DATOS!$G$2:$G$20000,"EX")=0),0))))</f>
      </c>
      <c r="H14452">
        <f>IF(DATOS!$G14452&lt;&gt;"EX",0,--(COUNTIFS(DATOS!$A$2:$A$20000,DATOS!$A14452,DATOS!$D$2:$D$20000,DATOS!$D14452,DATOS!$E$2:$E$20000,DATOS!$E14452,DATOS!$I$2:$I$20000,DATOS!$I14452,DATOS!$G$2:$G$20000,"OR")=0))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DATOS!$A$2:$A$20000,DATOS!$A14453,DATOS!$D$2:$D$20000,DATOS!$D14453,DATOS!$E$2:$E$20000,DATOS!$E14453,DATOS!$I$2:$I$20000,DATOS!$I14453,DATOS!$G$2:$G$20000,"EX")=0),0))))</f>
      </c>
      <c r="H14453">
        <f>IF(DATOS!$G14453&lt;&gt;"EX",0,--(COUNTIFS(DATOS!$A$2:$A$20000,DATOS!$A14453,DATOS!$D$2:$D$20000,DATOS!$D14453,DATOS!$E$2:$E$20000,DATOS!$E14453,DATOS!$I$2:$I$20000,DATOS!$I14453,DATOS!$G$2:$G$20000,"OR")=0))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DATOS!$A$2:$A$20000,DATOS!$A14454,DATOS!$D$2:$D$20000,DATOS!$D14454,DATOS!$E$2:$E$20000,DATOS!$E14454,DATOS!$I$2:$I$20000,DATOS!$I14454,DATOS!$G$2:$G$20000,"EX")=0),0))))</f>
      </c>
      <c r="H14454">
        <f>IF(DATOS!$G14454&lt;&gt;"EX",0,--(COUNTIFS(DATOS!$A$2:$A$20000,DATOS!$A14454,DATOS!$D$2:$D$20000,DATOS!$D14454,DATOS!$E$2:$E$20000,DATOS!$E14454,DATOS!$I$2:$I$20000,DATOS!$I14454,DATOS!$G$2:$G$20000,"OR")=0))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DATOS!$A$2:$A$20000,DATOS!$A14455,DATOS!$D$2:$D$20000,DATOS!$D14455,DATOS!$E$2:$E$20000,DATOS!$E14455,DATOS!$I$2:$I$20000,DATOS!$I14455,DATOS!$G$2:$G$20000,"EX")=0),0))))</f>
      </c>
      <c r="H14455">
        <f>IF(DATOS!$G14455&lt;&gt;"EX",0,--(COUNTIFS(DATOS!$A$2:$A$20000,DATOS!$A14455,DATOS!$D$2:$D$20000,DATOS!$D14455,DATOS!$E$2:$E$20000,DATOS!$E14455,DATOS!$I$2:$I$20000,DATOS!$I14455,DATOS!$G$2:$G$20000,"OR")=0))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DATOS!$A$2:$A$20000,DATOS!$A14456,DATOS!$D$2:$D$20000,DATOS!$D14456,DATOS!$E$2:$E$20000,DATOS!$E14456,DATOS!$I$2:$I$20000,DATOS!$I14456,DATOS!$G$2:$G$20000,"EX")=0),0))))</f>
      </c>
      <c r="H14456">
        <f>IF(DATOS!$G14456&lt;&gt;"EX",0,--(COUNTIFS(DATOS!$A$2:$A$20000,DATOS!$A14456,DATOS!$D$2:$D$20000,DATOS!$D14456,DATOS!$E$2:$E$20000,DATOS!$E14456,DATOS!$I$2:$I$20000,DATOS!$I14456,DATOS!$G$2:$G$20000,"OR")=0))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DATOS!$A$2:$A$20000,DATOS!$A14457,DATOS!$D$2:$D$20000,DATOS!$D14457,DATOS!$E$2:$E$20000,DATOS!$E14457,DATOS!$I$2:$I$20000,DATOS!$I14457,DATOS!$G$2:$G$20000,"EX")=0),0))))</f>
      </c>
      <c r="H14457">
        <f>IF(DATOS!$G14457&lt;&gt;"EX",0,--(COUNTIFS(DATOS!$A$2:$A$20000,DATOS!$A14457,DATOS!$D$2:$D$20000,DATOS!$D14457,DATOS!$E$2:$E$20000,DATOS!$E14457,DATOS!$I$2:$I$20000,DATOS!$I14457,DATOS!$G$2:$G$20000,"OR")=0))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DATOS!$A$2:$A$20000,DATOS!$A14458,DATOS!$D$2:$D$20000,DATOS!$D14458,DATOS!$E$2:$E$20000,DATOS!$E14458,DATOS!$I$2:$I$20000,DATOS!$I14458,DATOS!$G$2:$G$20000,"EX")=0),0))))</f>
      </c>
      <c r="H14458">
        <f>IF(DATOS!$G14458&lt;&gt;"EX",0,--(COUNTIFS(DATOS!$A$2:$A$20000,DATOS!$A14458,DATOS!$D$2:$D$20000,DATOS!$D14458,DATOS!$E$2:$E$20000,DATOS!$E14458,DATOS!$I$2:$I$20000,DATOS!$I14458,DATOS!$G$2:$G$20000,"OR")=0))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DATOS!$A$2:$A$20000,DATOS!$A14459,DATOS!$D$2:$D$20000,DATOS!$D14459,DATOS!$E$2:$E$20000,DATOS!$E14459,DATOS!$I$2:$I$20000,DATOS!$I14459,DATOS!$G$2:$G$20000,"EX")=0),0))))</f>
      </c>
      <c r="H14459">
        <f>IF(DATOS!$G14459&lt;&gt;"EX",0,--(COUNTIFS(DATOS!$A$2:$A$20000,DATOS!$A14459,DATOS!$D$2:$D$20000,DATOS!$D14459,DATOS!$E$2:$E$20000,DATOS!$E14459,DATOS!$I$2:$I$20000,DATOS!$I14459,DATOS!$G$2:$G$20000,"OR")=0))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DATOS!$A$2:$A$20000,DATOS!$A14460,DATOS!$D$2:$D$20000,DATOS!$D14460,DATOS!$E$2:$E$20000,DATOS!$E14460,DATOS!$I$2:$I$20000,DATOS!$I14460,DATOS!$G$2:$G$20000,"EX")=0),0))))</f>
      </c>
      <c r="H14460">
        <f>IF(DATOS!$G14460&lt;&gt;"EX",0,--(COUNTIFS(DATOS!$A$2:$A$20000,DATOS!$A14460,DATOS!$D$2:$D$20000,DATOS!$D14460,DATOS!$E$2:$E$20000,DATOS!$E14460,DATOS!$I$2:$I$20000,DATOS!$I14460,DATOS!$G$2:$G$20000,"OR")=0))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DATOS!$A$2:$A$20000,DATOS!$A14461,DATOS!$D$2:$D$20000,DATOS!$D14461,DATOS!$E$2:$E$20000,DATOS!$E14461,DATOS!$I$2:$I$20000,DATOS!$I14461,DATOS!$G$2:$G$20000,"EX")=0),0))))</f>
      </c>
      <c r="H14461">
        <f>IF(DATOS!$G14461&lt;&gt;"EX",0,--(COUNTIFS(DATOS!$A$2:$A$20000,DATOS!$A14461,DATOS!$D$2:$D$20000,DATOS!$D14461,DATOS!$E$2:$E$20000,DATOS!$E14461,DATOS!$I$2:$I$20000,DATOS!$I14461,DATOS!$G$2:$G$20000,"OR")=0))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DATOS!$A$2:$A$20000,DATOS!$A14462,DATOS!$D$2:$D$20000,DATOS!$D14462,DATOS!$E$2:$E$20000,DATOS!$E14462,DATOS!$I$2:$I$20000,DATOS!$I14462,DATOS!$G$2:$G$20000,"EX")=0),0))))</f>
      </c>
      <c r="H14462">
        <f>IF(DATOS!$G14462&lt;&gt;"EX",0,--(COUNTIFS(DATOS!$A$2:$A$20000,DATOS!$A14462,DATOS!$D$2:$D$20000,DATOS!$D14462,DATOS!$E$2:$E$20000,DATOS!$E14462,DATOS!$I$2:$I$20000,DATOS!$I14462,DATOS!$G$2:$G$20000,"OR")=0))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DATOS!$A$2:$A$20000,DATOS!$A14463,DATOS!$D$2:$D$20000,DATOS!$D14463,DATOS!$E$2:$E$20000,DATOS!$E14463,DATOS!$I$2:$I$20000,DATOS!$I14463,DATOS!$G$2:$G$20000,"EX")=0),0))))</f>
      </c>
      <c r="H14463">
        <f>IF(DATOS!$G14463&lt;&gt;"EX",0,--(COUNTIFS(DATOS!$A$2:$A$20000,DATOS!$A14463,DATOS!$D$2:$D$20000,DATOS!$D14463,DATOS!$E$2:$E$20000,DATOS!$E14463,DATOS!$I$2:$I$20000,DATOS!$I14463,DATOS!$G$2:$G$20000,"OR")=0))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DATOS!$A$2:$A$20000,DATOS!$A14464,DATOS!$D$2:$D$20000,DATOS!$D14464,DATOS!$E$2:$E$20000,DATOS!$E14464,DATOS!$I$2:$I$20000,DATOS!$I14464,DATOS!$G$2:$G$20000,"EX")=0),0))))</f>
      </c>
      <c r="H14464">
        <f>IF(DATOS!$G14464&lt;&gt;"EX",0,--(COUNTIFS(DATOS!$A$2:$A$20000,DATOS!$A14464,DATOS!$D$2:$D$20000,DATOS!$D14464,DATOS!$E$2:$E$20000,DATOS!$E14464,DATOS!$I$2:$I$20000,DATOS!$I14464,DATOS!$G$2:$G$20000,"OR")=0))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DATOS!$A$2:$A$20000,DATOS!$A14465,DATOS!$D$2:$D$20000,DATOS!$D14465,DATOS!$E$2:$E$20000,DATOS!$E14465,DATOS!$I$2:$I$20000,DATOS!$I14465,DATOS!$G$2:$G$20000,"EX")=0),0))))</f>
      </c>
      <c r="H14465">
        <f>IF(DATOS!$G14465&lt;&gt;"EX",0,--(COUNTIFS(DATOS!$A$2:$A$20000,DATOS!$A14465,DATOS!$D$2:$D$20000,DATOS!$D14465,DATOS!$E$2:$E$20000,DATOS!$E14465,DATOS!$I$2:$I$20000,DATOS!$I14465,DATOS!$G$2:$G$20000,"OR")=0))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DATOS!$A$2:$A$20000,DATOS!$A14466,DATOS!$D$2:$D$20000,DATOS!$D14466,DATOS!$E$2:$E$20000,DATOS!$E14466,DATOS!$I$2:$I$20000,DATOS!$I14466,DATOS!$G$2:$G$20000,"EX")=0),0))))</f>
      </c>
      <c r="H14466">
        <f>IF(DATOS!$G14466&lt;&gt;"EX",0,--(COUNTIFS(DATOS!$A$2:$A$20000,DATOS!$A14466,DATOS!$D$2:$D$20000,DATOS!$D14466,DATOS!$E$2:$E$20000,DATOS!$E14466,DATOS!$I$2:$I$20000,DATOS!$I14466,DATOS!$G$2:$G$20000,"OR")=0))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DATOS!$A$2:$A$20000,DATOS!$A14467,DATOS!$D$2:$D$20000,DATOS!$D14467,DATOS!$E$2:$E$20000,DATOS!$E14467,DATOS!$I$2:$I$20000,DATOS!$I14467,DATOS!$G$2:$G$20000,"EX")=0),0))))</f>
      </c>
      <c r="H14467">
        <f>IF(DATOS!$G14467&lt;&gt;"EX",0,--(COUNTIFS(DATOS!$A$2:$A$20000,DATOS!$A14467,DATOS!$D$2:$D$20000,DATOS!$D14467,DATOS!$E$2:$E$20000,DATOS!$E14467,DATOS!$I$2:$I$20000,DATOS!$I14467,DATOS!$G$2:$G$20000,"OR")=0))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DATOS!$A$2:$A$20000,DATOS!$A14468,DATOS!$D$2:$D$20000,DATOS!$D14468,DATOS!$E$2:$E$20000,DATOS!$E14468,DATOS!$I$2:$I$20000,DATOS!$I14468,DATOS!$G$2:$G$20000,"EX")=0),0))))</f>
      </c>
      <c r="H14468">
        <f>IF(DATOS!$G14468&lt;&gt;"EX",0,--(COUNTIFS(DATOS!$A$2:$A$20000,DATOS!$A14468,DATOS!$D$2:$D$20000,DATOS!$D14468,DATOS!$E$2:$E$20000,DATOS!$E14468,DATOS!$I$2:$I$20000,DATOS!$I14468,DATOS!$G$2:$G$20000,"OR")=0))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DATOS!$A$2:$A$20000,DATOS!$A14469,DATOS!$D$2:$D$20000,DATOS!$D14469,DATOS!$E$2:$E$20000,DATOS!$E14469,DATOS!$I$2:$I$20000,DATOS!$I14469,DATOS!$G$2:$G$20000,"EX")=0),0))))</f>
      </c>
      <c r="H14469">
        <f>IF(DATOS!$G14469&lt;&gt;"EX",0,--(COUNTIFS(DATOS!$A$2:$A$20000,DATOS!$A14469,DATOS!$D$2:$D$20000,DATOS!$D14469,DATOS!$E$2:$E$20000,DATOS!$E14469,DATOS!$I$2:$I$20000,DATOS!$I14469,DATOS!$G$2:$G$20000,"OR")=0))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DATOS!$A$2:$A$20000,DATOS!$A14470,DATOS!$D$2:$D$20000,DATOS!$D14470,DATOS!$E$2:$E$20000,DATOS!$E14470,DATOS!$I$2:$I$20000,DATOS!$I14470,DATOS!$G$2:$G$20000,"EX")=0),0))))</f>
      </c>
      <c r="H14470">
        <f>IF(DATOS!$G14470&lt;&gt;"EX",0,--(COUNTIFS(DATOS!$A$2:$A$20000,DATOS!$A14470,DATOS!$D$2:$D$20000,DATOS!$D14470,DATOS!$E$2:$E$20000,DATOS!$E14470,DATOS!$I$2:$I$20000,DATOS!$I14470,DATOS!$G$2:$G$20000,"OR")=0))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DATOS!$A$2:$A$20000,DATOS!$A14471,DATOS!$D$2:$D$20000,DATOS!$D14471,DATOS!$E$2:$E$20000,DATOS!$E14471,DATOS!$I$2:$I$20000,DATOS!$I14471,DATOS!$G$2:$G$20000,"EX")=0),0))))</f>
      </c>
      <c r="H14471">
        <f>IF(DATOS!$G14471&lt;&gt;"EX",0,--(COUNTIFS(DATOS!$A$2:$A$20000,DATOS!$A14471,DATOS!$D$2:$D$20000,DATOS!$D14471,DATOS!$E$2:$E$20000,DATOS!$E14471,DATOS!$I$2:$I$20000,DATOS!$I14471,DATOS!$G$2:$G$20000,"OR")=0))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DATOS!$A$2:$A$20000,DATOS!$A14472,DATOS!$D$2:$D$20000,DATOS!$D14472,DATOS!$E$2:$E$20000,DATOS!$E14472,DATOS!$I$2:$I$20000,DATOS!$I14472,DATOS!$G$2:$G$20000,"EX")=0),0))))</f>
      </c>
      <c r="H14472">
        <f>IF(DATOS!$G14472&lt;&gt;"EX",0,--(COUNTIFS(DATOS!$A$2:$A$20000,DATOS!$A14472,DATOS!$D$2:$D$20000,DATOS!$D14472,DATOS!$E$2:$E$20000,DATOS!$E14472,DATOS!$I$2:$I$20000,DATOS!$I14472,DATOS!$G$2:$G$20000,"OR")=0))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DATOS!$A$2:$A$20000,DATOS!$A14473,DATOS!$D$2:$D$20000,DATOS!$D14473,DATOS!$E$2:$E$20000,DATOS!$E14473,DATOS!$I$2:$I$20000,DATOS!$I14473,DATOS!$G$2:$G$20000,"EX")=0),0))))</f>
      </c>
      <c r="H14473">
        <f>IF(DATOS!$G14473&lt;&gt;"EX",0,--(COUNTIFS(DATOS!$A$2:$A$20000,DATOS!$A14473,DATOS!$D$2:$D$20000,DATOS!$D14473,DATOS!$E$2:$E$20000,DATOS!$E14473,DATOS!$I$2:$I$20000,DATOS!$I14473,DATOS!$G$2:$G$20000,"OR")=0))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DATOS!$A$2:$A$20000,DATOS!$A14474,DATOS!$D$2:$D$20000,DATOS!$D14474,DATOS!$E$2:$E$20000,DATOS!$E14474,DATOS!$I$2:$I$20000,DATOS!$I14474,DATOS!$G$2:$G$20000,"EX")=0),0))))</f>
      </c>
      <c r="H14474">
        <f>IF(DATOS!$G14474&lt;&gt;"EX",0,--(COUNTIFS(DATOS!$A$2:$A$20000,DATOS!$A14474,DATOS!$D$2:$D$20000,DATOS!$D14474,DATOS!$E$2:$E$20000,DATOS!$E14474,DATOS!$I$2:$I$20000,DATOS!$I14474,DATOS!$G$2:$G$20000,"OR")=0))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DATOS!$A$2:$A$20000,DATOS!$A14475,DATOS!$D$2:$D$20000,DATOS!$D14475,DATOS!$E$2:$E$20000,DATOS!$E14475,DATOS!$I$2:$I$20000,DATOS!$I14475,DATOS!$G$2:$G$20000,"EX")=0),0))))</f>
      </c>
      <c r="H14475">
        <f>IF(DATOS!$G14475&lt;&gt;"EX",0,--(COUNTIFS(DATOS!$A$2:$A$20000,DATOS!$A14475,DATOS!$D$2:$D$20000,DATOS!$D14475,DATOS!$E$2:$E$20000,DATOS!$E14475,DATOS!$I$2:$I$20000,DATOS!$I14475,DATOS!$G$2:$G$20000,"OR")=0))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DATOS!$A$2:$A$20000,DATOS!$A14476,DATOS!$D$2:$D$20000,DATOS!$D14476,DATOS!$E$2:$E$20000,DATOS!$E14476,DATOS!$I$2:$I$20000,DATOS!$I14476,DATOS!$G$2:$G$20000,"EX")=0),0))))</f>
      </c>
      <c r="H14476">
        <f>IF(DATOS!$G14476&lt;&gt;"EX",0,--(COUNTIFS(DATOS!$A$2:$A$20000,DATOS!$A14476,DATOS!$D$2:$D$20000,DATOS!$D14476,DATOS!$E$2:$E$20000,DATOS!$E14476,DATOS!$I$2:$I$20000,DATOS!$I14476,DATOS!$G$2:$G$20000,"OR")=0))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DATOS!$A$2:$A$20000,DATOS!$A14477,DATOS!$D$2:$D$20000,DATOS!$D14477,DATOS!$E$2:$E$20000,DATOS!$E14477,DATOS!$I$2:$I$20000,DATOS!$I14477,DATOS!$G$2:$G$20000,"EX")=0),0))))</f>
      </c>
      <c r="H14477">
        <f>IF(DATOS!$G14477&lt;&gt;"EX",0,--(COUNTIFS(DATOS!$A$2:$A$20000,DATOS!$A14477,DATOS!$D$2:$D$20000,DATOS!$D14477,DATOS!$E$2:$E$20000,DATOS!$E14477,DATOS!$I$2:$I$20000,DATOS!$I14477,DATOS!$G$2:$G$20000,"OR")=0))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DATOS!$A$2:$A$20000,DATOS!$A14478,DATOS!$D$2:$D$20000,DATOS!$D14478,DATOS!$E$2:$E$20000,DATOS!$E14478,DATOS!$I$2:$I$20000,DATOS!$I14478,DATOS!$G$2:$G$20000,"EX")=0),0))))</f>
      </c>
      <c r="H14478">
        <f>IF(DATOS!$G14478&lt;&gt;"EX",0,--(COUNTIFS(DATOS!$A$2:$A$20000,DATOS!$A14478,DATOS!$D$2:$D$20000,DATOS!$D14478,DATOS!$E$2:$E$20000,DATOS!$E14478,DATOS!$I$2:$I$20000,DATOS!$I14478,DATOS!$G$2:$G$20000,"OR")=0))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DATOS!$A$2:$A$20000,DATOS!$A14479,DATOS!$D$2:$D$20000,DATOS!$D14479,DATOS!$E$2:$E$20000,DATOS!$E14479,DATOS!$I$2:$I$20000,DATOS!$I14479,DATOS!$G$2:$G$20000,"EX")=0),0))))</f>
      </c>
      <c r="H14479">
        <f>IF(DATOS!$G14479&lt;&gt;"EX",0,--(COUNTIFS(DATOS!$A$2:$A$20000,DATOS!$A14479,DATOS!$D$2:$D$20000,DATOS!$D14479,DATOS!$E$2:$E$20000,DATOS!$E14479,DATOS!$I$2:$I$20000,DATOS!$I14479,DATOS!$G$2:$G$20000,"OR")=0))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DATOS!$A$2:$A$20000,DATOS!$A14480,DATOS!$D$2:$D$20000,DATOS!$D14480,DATOS!$E$2:$E$20000,DATOS!$E14480,DATOS!$I$2:$I$20000,DATOS!$I14480,DATOS!$G$2:$G$20000,"EX")=0),0))))</f>
      </c>
      <c r="H14480">
        <f>IF(DATOS!$G14480&lt;&gt;"EX",0,--(COUNTIFS(DATOS!$A$2:$A$20000,DATOS!$A14480,DATOS!$D$2:$D$20000,DATOS!$D14480,DATOS!$E$2:$E$20000,DATOS!$E14480,DATOS!$I$2:$I$20000,DATOS!$I14480,DATOS!$G$2:$G$20000,"OR")=0))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DATOS!$A$2:$A$20000,DATOS!$A14481,DATOS!$D$2:$D$20000,DATOS!$D14481,DATOS!$E$2:$E$20000,DATOS!$E14481,DATOS!$I$2:$I$20000,DATOS!$I14481,DATOS!$G$2:$G$20000,"EX")=0),0))))</f>
      </c>
      <c r="H14481">
        <f>IF(DATOS!$G14481&lt;&gt;"EX",0,--(COUNTIFS(DATOS!$A$2:$A$20000,DATOS!$A14481,DATOS!$D$2:$D$20000,DATOS!$D14481,DATOS!$E$2:$E$20000,DATOS!$E14481,DATOS!$I$2:$I$20000,DATOS!$I14481,DATOS!$G$2:$G$20000,"OR")=0))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DATOS!$A$2:$A$20000,DATOS!$A14482,DATOS!$D$2:$D$20000,DATOS!$D14482,DATOS!$E$2:$E$20000,DATOS!$E14482,DATOS!$I$2:$I$20000,DATOS!$I14482,DATOS!$G$2:$G$20000,"EX")=0),0))))</f>
      </c>
      <c r="H14482">
        <f>IF(DATOS!$G14482&lt;&gt;"EX",0,--(COUNTIFS(DATOS!$A$2:$A$20000,DATOS!$A14482,DATOS!$D$2:$D$20000,DATOS!$D14482,DATOS!$E$2:$E$20000,DATOS!$E14482,DATOS!$I$2:$I$20000,DATOS!$I14482,DATOS!$G$2:$G$20000,"OR")=0))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DATOS!$A$2:$A$20000,DATOS!$A14483,DATOS!$D$2:$D$20000,DATOS!$D14483,DATOS!$E$2:$E$20000,DATOS!$E14483,DATOS!$I$2:$I$20000,DATOS!$I14483,DATOS!$G$2:$G$20000,"EX")=0),0))))</f>
      </c>
      <c r="H14483">
        <f>IF(DATOS!$G14483&lt;&gt;"EX",0,--(COUNTIFS(DATOS!$A$2:$A$20000,DATOS!$A14483,DATOS!$D$2:$D$20000,DATOS!$D14483,DATOS!$E$2:$E$20000,DATOS!$E14483,DATOS!$I$2:$I$20000,DATOS!$I14483,DATOS!$G$2:$G$20000,"OR")=0))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DATOS!$A$2:$A$20000,DATOS!$A14484,DATOS!$D$2:$D$20000,DATOS!$D14484,DATOS!$E$2:$E$20000,DATOS!$E14484,DATOS!$I$2:$I$20000,DATOS!$I14484,DATOS!$G$2:$G$20000,"EX")=0),0))))</f>
      </c>
      <c r="H14484">
        <f>IF(DATOS!$G14484&lt;&gt;"EX",0,--(COUNTIFS(DATOS!$A$2:$A$20000,DATOS!$A14484,DATOS!$D$2:$D$20000,DATOS!$D14484,DATOS!$E$2:$E$20000,DATOS!$E14484,DATOS!$I$2:$I$20000,DATOS!$I14484,DATOS!$G$2:$G$20000,"OR")=0))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DATOS!$A$2:$A$20000,DATOS!$A14485,DATOS!$D$2:$D$20000,DATOS!$D14485,DATOS!$E$2:$E$20000,DATOS!$E14485,DATOS!$I$2:$I$20000,DATOS!$I14485,DATOS!$G$2:$G$20000,"EX")=0),0))))</f>
      </c>
      <c r="H14485">
        <f>IF(DATOS!$G14485&lt;&gt;"EX",0,--(COUNTIFS(DATOS!$A$2:$A$20000,DATOS!$A14485,DATOS!$D$2:$D$20000,DATOS!$D14485,DATOS!$E$2:$E$20000,DATOS!$E14485,DATOS!$I$2:$I$20000,DATOS!$I14485,DATOS!$G$2:$G$20000,"OR")=0))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DATOS!$A$2:$A$20000,DATOS!$A14486,DATOS!$D$2:$D$20000,DATOS!$D14486,DATOS!$E$2:$E$20000,DATOS!$E14486,DATOS!$I$2:$I$20000,DATOS!$I14486,DATOS!$G$2:$G$20000,"EX")=0),0))))</f>
      </c>
      <c r="H14486">
        <f>IF(DATOS!$G14486&lt;&gt;"EX",0,--(COUNTIFS(DATOS!$A$2:$A$20000,DATOS!$A14486,DATOS!$D$2:$D$20000,DATOS!$D14486,DATOS!$E$2:$E$20000,DATOS!$E14486,DATOS!$I$2:$I$20000,DATOS!$I14486,DATOS!$G$2:$G$20000,"OR")=0))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DATOS!$A$2:$A$20000,DATOS!$A14487,DATOS!$D$2:$D$20000,DATOS!$D14487,DATOS!$E$2:$E$20000,DATOS!$E14487,DATOS!$I$2:$I$20000,DATOS!$I14487,DATOS!$G$2:$G$20000,"EX")=0),0))))</f>
      </c>
      <c r="H14487">
        <f>IF(DATOS!$G14487&lt;&gt;"EX",0,--(COUNTIFS(DATOS!$A$2:$A$20000,DATOS!$A14487,DATOS!$D$2:$D$20000,DATOS!$D14487,DATOS!$E$2:$E$20000,DATOS!$E14487,DATOS!$I$2:$I$20000,DATOS!$I14487,DATOS!$G$2:$G$20000,"OR")=0))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DATOS!$A$2:$A$20000,DATOS!$A14488,DATOS!$D$2:$D$20000,DATOS!$D14488,DATOS!$E$2:$E$20000,DATOS!$E14488,DATOS!$I$2:$I$20000,DATOS!$I14488,DATOS!$G$2:$G$20000,"EX")=0),0))))</f>
      </c>
      <c r="H14488">
        <f>IF(DATOS!$G14488&lt;&gt;"EX",0,--(COUNTIFS(DATOS!$A$2:$A$20000,DATOS!$A14488,DATOS!$D$2:$D$20000,DATOS!$D14488,DATOS!$E$2:$E$20000,DATOS!$E14488,DATOS!$I$2:$I$20000,DATOS!$I14488,DATOS!$G$2:$G$20000,"OR")=0))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DATOS!$A$2:$A$20000,DATOS!$A14489,DATOS!$D$2:$D$20000,DATOS!$D14489,DATOS!$E$2:$E$20000,DATOS!$E14489,DATOS!$I$2:$I$20000,DATOS!$I14489,DATOS!$G$2:$G$20000,"EX")=0),0))))</f>
      </c>
      <c r="H14489">
        <f>IF(DATOS!$G14489&lt;&gt;"EX",0,--(COUNTIFS(DATOS!$A$2:$A$20000,DATOS!$A14489,DATOS!$D$2:$D$20000,DATOS!$D14489,DATOS!$E$2:$E$20000,DATOS!$E14489,DATOS!$I$2:$I$20000,DATOS!$I14489,DATOS!$G$2:$G$20000,"OR")=0))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DATOS!$A$2:$A$20000,DATOS!$A14490,DATOS!$D$2:$D$20000,DATOS!$D14490,DATOS!$E$2:$E$20000,DATOS!$E14490,DATOS!$I$2:$I$20000,DATOS!$I14490,DATOS!$G$2:$G$20000,"EX")=0),0))))</f>
      </c>
      <c r="H14490">
        <f>IF(DATOS!$G14490&lt;&gt;"EX",0,--(COUNTIFS(DATOS!$A$2:$A$20000,DATOS!$A14490,DATOS!$D$2:$D$20000,DATOS!$D14490,DATOS!$E$2:$E$20000,DATOS!$E14490,DATOS!$I$2:$I$20000,DATOS!$I14490,DATOS!$G$2:$G$20000,"OR")=0))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DATOS!$A$2:$A$20000,DATOS!$A14491,DATOS!$D$2:$D$20000,DATOS!$D14491,DATOS!$E$2:$E$20000,DATOS!$E14491,DATOS!$I$2:$I$20000,DATOS!$I14491,DATOS!$G$2:$G$20000,"EX")=0),0))))</f>
      </c>
      <c r="H14491">
        <f>IF(DATOS!$G14491&lt;&gt;"EX",0,--(COUNTIFS(DATOS!$A$2:$A$20000,DATOS!$A14491,DATOS!$D$2:$D$20000,DATOS!$D14491,DATOS!$E$2:$E$20000,DATOS!$E14491,DATOS!$I$2:$I$20000,DATOS!$I14491,DATOS!$G$2:$G$20000,"OR")=0))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DATOS!$A$2:$A$20000,DATOS!$A14492,DATOS!$D$2:$D$20000,DATOS!$D14492,DATOS!$E$2:$E$20000,DATOS!$E14492,DATOS!$I$2:$I$20000,DATOS!$I14492,DATOS!$G$2:$G$20000,"EX")=0),0))))</f>
      </c>
      <c r="H14492">
        <f>IF(DATOS!$G14492&lt;&gt;"EX",0,--(COUNTIFS(DATOS!$A$2:$A$20000,DATOS!$A14492,DATOS!$D$2:$D$20000,DATOS!$D14492,DATOS!$E$2:$E$20000,DATOS!$E14492,DATOS!$I$2:$I$20000,DATOS!$I14492,DATOS!$G$2:$G$20000,"OR")=0))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DATOS!$A$2:$A$20000,DATOS!$A14493,DATOS!$D$2:$D$20000,DATOS!$D14493,DATOS!$E$2:$E$20000,DATOS!$E14493,DATOS!$I$2:$I$20000,DATOS!$I14493,DATOS!$G$2:$G$20000,"EX")=0),0))))</f>
      </c>
      <c r="H14493">
        <f>IF(DATOS!$G14493&lt;&gt;"EX",0,--(COUNTIFS(DATOS!$A$2:$A$20000,DATOS!$A14493,DATOS!$D$2:$D$20000,DATOS!$D14493,DATOS!$E$2:$E$20000,DATOS!$E14493,DATOS!$I$2:$I$20000,DATOS!$I14493,DATOS!$G$2:$G$20000,"OR")=0))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DATOS!$A$2:$A$20000,DATOS!$A14494,DATOS!$D$2:$D$20000,DATOS!$D14494,DATOS!$E$2:$E$20000,DATOS!$E14494,DATOS!$I$2:$I$20000,DATOS!$I14494,DATOS!$G$2:$G$20000,"EX")=0),0))))</f>
      </c>
      <c r="H14494">
        <f>IF(DATOS!$G14494&lt;&gt;"EX",0,--(COUNTIFS(DATOS!$A$2:$A$20000,DATOS!$A14494,DATOS!$D$2:$D$20000,DATOS!$D14494,DATOS!$E$2:$E$20000,DATOS!$E14494,DATOS!$I$2:$I$20000,DATOS!$I14494,DATOS!$G$2:$G$20000,"OR")=0))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DATOS!$A$2:$A$20000,DATOS!$A14495,DATOS!$D$2:$D$20000,DATOS!$D14495,DATOS!$E$2:$E$20000,DATOS!$E14495,DATOS!$I$2:$I$20000,DATOS!$I14495,DATOS!$G$2:$G$20000,"EX")=0),0))))</f>
      </c>
      <c r="H14495">
        <f>IF(DATOS!$G14495&lt;&gt;"EX",0,--(COUNTIFS(DATOS!$A$2:$A$20000,DATOS!$A14495,DATOS!$D$2:$D$20000,DATOS!$D14495,DATOS!$E$2:$E$20000,DATOS!$E14495,DATOS!$I$2:$I$20000,DATOS!$I14495,DATOS!$G$2:$G$20000,"OR")=0))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DATOS!$A$2:$A$20000,DATOS!$A14496,DATOS!$D$2:$D$20000,DATOS!$D14496,DATOS!$E$2:$E$20000,DATOS!$E14496,DATOS!$I$2:$I$20000,DATOS!$I14496,DATOS!$G$2:$G$20000,"EX")=0),0))))</f>
      </c>
      <c r="H14496">
        <f>IF(DATOS!$G14496&lt;&gt;"EX",0,--(COUNTIFS(DATOS!$A$2:$A$20000,DATOS!$A14496,DATOS!$D$2:$D$20000,DATOS!$D14496,DATOS!$E$2:$E$20000,DATOS!$E14496,DATOS!$I$2:$I$20000,DATOS!$I14496,DATOS!$G$2:$G$20000,"OR")=0))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DATOS!$A$2:$A$20000,DATOS!$A14497,DATOS!$D$2:$D$20000,DATOS!$D14497,DATOS!$E$2:$E$20000,DATOS!$E14497,DATOS!$I$2:$I$20000,DATOS!$I14497,DATOS!$G$2:$G$20000,"EX")=0),0))))</f>
      </c>
      <c r="H14497">
        <f>IF(DATOS!$G14497&lt;&gt;"EX",0,--(COUNTIFS(DATOS!$A$2:$A$20000,DATOS!$A14497,DATOS!$D$2:$D$20000,DATOS!$D14497,DATOS!$E$2:$E$20000,DATOS!$E14497,DATOS!$I$2:$I$20000,DATOS!$I14497,DATOS!$G$2:$G$20000,"OR")=0))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DATOS!$A$2:$A$20000,DATOS!$A14498,DATOS!$D$2:$D$20000,DATOS!$D14498,DATOS!$E$2:$E$20000,DATOS!$E14498,DATOS!$I$2:$I$20000,DATOS!$I14498,DATOS!$G$2:$G$20000,"EX")=0),0))))</f>
      </c>
      <c r="H14498">
        <f>IF(DATOS!$G14498&lt;&gt;"EX",0,--(COUNTIFS(DATOS!$A$2:$A$20000,DATOS!$A14498,DATOS!$D$2:$D$20000,DATOS!$D14498,DATOS!$E$2:$E$20000,DATOS!$E14498,DATOS!$I$2:$I$20000,DATOS!$I14498,DATOS!$G$2:$G$20000,"OR")=0))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DATOS!$A$2:$A$20000,DATOS!$A14499,DATOS!$D$2:$D$20000,DATOS!$D14499,DATOS!$E$2:$E$20000,DATOS!$E14499,DATOS!$I$2:$I$20000,DATOS!$I14499,DATOS!$G$2:$G$20000,"EX")=0),0))))</f>
      </c>
      <c r="H14499">
        <f>IF(DATOS!$G14499&lt;&gt;"EX",0,--(COUNTIFS(DATOS!$A$2:$A$20000,DATOS!$A14499,DATOS!$D$2:$D$20000,DATOS!$D14499,DATOS!$E$2:$E$20000,DATOS!$E14499,DATOS!$I$2:$I$20000,DATOS!$I14499,DATOS!$G$2:$G$20000,"OR")=0))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DATOS!$A$2:$A$20000,DATOS!$A14500,DATOS!$D$2:$D$20000,DATOS!$D14500,DATOS!$E$2:$E$20000,DATOS!$E14500,DATOS!$I$2:$I$20000,DATOS!$I14500,DATOS!$G$2:$G$20000,"EX")=0),0))))</f>
      </c>
      <c r="H14500">
        <f>IF(DATOS!$G14500&lt;&gt;"EX",0,--(COUNTIFS(DATOS!$A$2:$A$20000,DATOS!$A14500,DATOS!$D$2:$D$20000,DATOS!$D14500,DATOS!$E$2:$E$20000,DATOS!$E14500,DATOS!$I$2:$I$20000,DATOS!$I14500,DATOS!$G$2:$G$20000,"OR")=0))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DATOS!$A$2:$A$20000,DATOS!$A14501,DATOS!$D$2:$D$20000,DATOS!$D14501,DATOS!$E$2:$E$20000,DATOS!$E14501,DATOS!$I$2:$I$20000,DATOS!$I14501,DATOS!$G$2:$G$20000,"EX")=0),0))))</f>
      </c>
      <c r="H14501">
        <f>IF(DATOS!$G14501&lt;&gt;"EX",0,--(COUNTIFS(DATOS!$A$2:$A$20000,DATOS!$A14501,DATOS!$D$2:$D$20000,DATOS!$D14501,DATOS!$E$2:$E$20000,DATOS!$E14501,DATOS!$I$2:$I$20000,DATOS!$I14501,DATOS!$G$2:$G$20000,"OR")=0))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DATOS!$A$2:$A$20000,DATOS!$A14502,DATOS!$D$2:$D$20000,DATOS!$D14502,DATOS!$E$2:$E$20000,DATOS!$E14502,DATOS!$I$2:$I$20000,DATOS!$I14502,DATOS!$G$2:$G$20000,"EX")=0),0))))</f>
      </c>
      <c r="H14502">
        <f>IF(DATOS!$G14502&lt;&gt;"EX",0,--(COUNTIFS(DATOS!$A$2:$A$20000,DATOS!$A14502,DATOS!$D$2:$D$20000,DATOS!$D14502,DATOS!$E$2:$E$20000,DATOS!$E14502,DATOS!$I$2:$I$20000,DATOS!$I14502,DATOS!$G$2:$G$20000,"OR")=0))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DATOS!$A$2:$A$20000,DATOS!$A14503,DATOS!$D$2:$D$20000,DATOS!$D14503,DATOS!$E$2:$E$20000,DATOS!$E14503,DATOS!$I$2:$I$20000,DATOS!$I14503,DATOS!$G$2:$G$20000,"EX")=0),0))))</f>
      </c>
      <c r="H14503">
        <f>IF(DATOS!$G14503&lt;&gt;"EX",0,--(COUNTIFS(DATOS!$A$2:$A$20000,DATOS!$A14503,DATOS!$D$2:$D$20000,DATOS!$D14503,DATOS!$E$2:$E$20000,DATOS!$E14503,DATOS!$I$2:$I$20000,DATOS!$I14503,DATOS!$G$2:$G$20000,"OR")=0))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DATOS!$A$2:$A$20000,DATOS!$A14504,DATOS!$D$2:$D$20000,DATOS!$D14504,DATOS!$E$2:$E$20000,DATOS!$E14504,DATOS!$I$2:$I$20000,DATOS!$I14504,DATOS!$G$2:$G$20000,"EX")=0),0))))</f>
      </c>
      <c r="H14504">
        <f>IF(DATOS!$G14504&lt;&gt;"EX",0,--(COUNTIFS(DATOS!$A$2:$A$20000,DATOS!$A14504,DATOS!$D$2:$D$20000,DATOS!$D14504,DATOS!$E$2:$E$20000,DATOS!$E14504,DATOS!$I$2:$I$20000,DATOS!$I14504,DATOS!$G$2:$G$20000,"OR")=0))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DATOS!$A$2:$A$20000,DATOS!$A14505,DATOS!$D$2:$D$20000,DATOS!$D14505,DATOS!$E$2:$E$20000,DATOS!$E14505,DATOS!$I$2:$I$20000,DATOS!$I14505,DATOS!$G$2:$G$20000,"EX")=0),0))))</f>
      </c>
      <c r="H14505">
        <f>IF(DATOS!$G14505&lt;&gt;"EX",0,--(COUNTIFS(DATOS!$A$2:$A$20000,DATOS!$A14505,DATOS!$D$2:$D$20000,DATOS!$D14505,DATOS!$E$2:$E$20000,DATOS!$E14505,DATOS!$I$2:$I$20000,DATOS!$I14505,DATOS!$G$2:$G$20000,"OR")=0))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DATOS!$A$2:$A$20000,DATOS!$A14506,DATOS!$D$2:$D$20000,DATOS!$D14506,DATOS!$E$2:$E$20000,DATOS!$E14506,DATOS!$I$2:$I$20000,DATOS!$I14506,DATOS!$G$2:$G$20000,"EX")=0),0))))</f>
      </c>
      <c r="H14506">
        <f>IF(DATOS!$G14506&lt;&gt;"EX",0,--(COUNTIFS(DATOS!$A$2:$A$20000,DATOS!$A14506,DATOS!$D$2:$D$20000,DATOS!$D14506,DATOS!$E$2:$E$20000,DATOS!$E14506,DATOS!$I$2:$I$20000,DATOS!$I14506,DATOS!$G$2:$G$20000,"OR")=0))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DATOS!$A$2:$A$20000,DATOS!$A14507,DATOS!$D$2:$D$20000,DATOS!$D14507,DATOS!$E$2:$E$20000,DATOS!$E14507,DATOS!$I$2:$I$20000,DATOS!$I14507,DATOS!$G$2:$G$20000,"EX")=0),0))))</f>
      </c>
      <c r="H14507">
        <f>IF(DATOS!$G14507&lt;&gt;"EX",0,--(COUNTIFS(DATOS!$A$2:$A$20000,DATOS!$A14507,DATOS!$D$2:$D$20000,DATOS!$D14507,DATOS!$E$2:$E$20000,DATOS!$E14507,DATOS!$I$2:$I$20000,DATOS!$I14507,DATOS!$G$2:$G$20000,"OR")=0))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DATOS!$A$2:$A$20000,DATOS!$A14508,DATOS!$D$2:$D$20000,DATOS!$D14508,DATOS!$E$2:$E$20000,DATOS!$E14508,DATOS!$I$2:$I$20000,DATOS!$I14508,DATOS!$G$2:$G$20000,"EX")=0),0))))</f>
      </c>
      <c r="H14508">
        <f>IF(DATOS!$G14508&lt;&gt;"EX",0,--(COUNTIFS(DATOS!$A$2:$A$20000,DATOS!$A14508,DATOS!$D$2:$D$20000,DATOS!$D14508,DATOS!$E$2:$E$20000,DATOS!$E14508,DATOS!$I$2:$I$20000,DATOS!$I14508,DATOS!$G$2:$G$20000,"OR")=0))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DATOS!$A$2:$A$20000,DATOS!$A14509,DATOS!$D$2:$D$20000,DATOS!$D14509,DATOS!$E$2:$E$20000,DATOS!$E14509,DATOS!$I$2:$I$20000,DATOS!$I14509,DATOS!$G$2:$G$20000,"EX")=0),0))))</f>
      </c>
      <c r="H14509">
        <f>IF(DATOS!$G14509&lt;&gt;"EX",0,--(COUNTIFS(DATOS!$A$2:$A$20000,DATOS!$A14509,DATOS!$D$2:$D$20000,DATOS!$D14509,DATOS!$E$2:$E$20000,DATOS!$E14509,DATOS!$I$2:$I$20000,DATOS!$I14509,DATOS!$G$2:$G$20000,"OR")=0))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DATOS!$A$2:$A$20000,DATOS!$A14510,DATOS!$D$2:$D$20000,DATOS!$D14510,DATOS!$E$2:$E$20000,DATOS!$E14510,DATOS!$I$2:$I$20000,DATOS!$I14510,DATOS!$G$2:$G$20000,"EX")=0),0))))</f>
      </c>
      <c r="H14510">
        <f>IF(DATOS!$G14510&lt;&gt;"EX",0,--(COUNTIFS(DATOS!$A$2:$A$20000,DATOS!$A14510,DATOS!$D$2:$D$20000,DATOS!$D14510,DATOS!$E$2:$E$20000,DATOS!$E14510,DATOS!$I$2:$I$20000,DATOS!$I14510,DATOS!$G$2:$G$20000,"OR")=0))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DATOS!$A$2:$A$20000,DATOS!$A14511,DATOS!$D$2:$D$20000,DATOS!$D14511,DATOS!$E$2:$E$20000,DATOS!$E14511,DATOS!$I$2:$I$20000,DATOS!$I14511,DATOS!$G$2:$G$20000,"EX")=0),0))))</f>
      </c>
      <c r="H14511">
        <f>IF(DATOS!$G14511&lt;&gt;"EX",0,--(COUNTIFS(DATOS!$A$2:$A$20000,DATOS!$A14511,DATOS!$D$2:$D$20000,DATOS!$D14511,DATOS!$E$2:$E$20000,DATOS!$E14511,DATOS!$I$2:$I$20000,DATOS!$I14511,DATOS!$G$2:$G$20000,"OR")=0))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DATOS!$A$2:$A$20000,DATOS!$A14512,DATOS!$D$2:$D$20000,DATOS!$D14512,DATOS!$E$2:$E$20000,DATOS!$E14512,DATOS!$I$2:$I$20000,DATOS!$I14512,DATOS!$G$2:$G$20000,"EX")=0),0))))</f>
      </c>
      <c r="H14512">
        <f>IF(DATOS!$G14512&lt;&gt;"EX",0,--(COUNTIFS(DATOS!$A$2:$A$20000,DATOS!$A14512,DATOS!$D$2:$D$20000,DATOS!$D14512,DATOS!$E$2:$E$20000,DATOS!$E14512,DATOS!$I$2:$I$20000,DATOS!$I14512,DATOS!$G$2:$G$20000,"OR")=0))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DATOS!$A$2:$A$20000,DATOS!$A14513,DATOS!$D$2:$D$20000,DATOS!$D14513,DATOS!$E$2:$E$20000,DATOS!$E14513,DATOS!$I$2:$I$20000,DATOS!$I14513,DATOS!$G$2:$G$20000,"EX")=0),0))))</f>
      </c>
      <c r="H14513">
        <f>IF(DATOS!$G14513&lt;&gt;"EX",0,--(COUNTIFS(DATOS!$A$2:$A$20000,DATOS!$A14513,DATOS!$D$2:$D$20000,DATOS!$D14513,DATOS!$E$2:$E$20000,DATOS!$E14513,DATOS!$I$2:$I$20000,DATOS!$I14513,DATOS!$G$2:$G$20000,"OR")=0))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DATOS!$A$2:$A$20000,DATOS!$A14514,DATOS!$D$2:$D$20000,DATOS!$D14514,DATOS!$E$2:$E$20000,DATOS!$E14514,DATOS!$I$2:$I$20000,DATOS!$I14514,DATOS!$G$2:$G$20000,"EX")=0),0))))</f>
      </c>
      <c r="H14514">
        <f>IF(DATOS!$G14514&lt;&gt;"EX",0,--(COUNTIFS(DATOS!$A$2:$A$20000,DATOS!$A14514,DATOS!$D$2:$D$20000,DATOS!$D14514,DATOS!$E$2:$E$20000,DATOS!$E14514,DATOS!$I$2:$I$20000,DATOS!$I14514,DATOS!$G$2:$G$20000,"OR")=0))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DATOS!$A$2:$A$20000,DATOS!$A14515,DATOS!$D$2:$D$20000,DATOS!$D14515,DATOS!$E$2:$E$20000,DATOS!$E14515,DATOS!$I$2:$I$20000,DATOS!$I14515,DATOS!$G$2:$G$20000,"EX")=0),0))))</f>
      </c>
      <c r="H14515">
        <f>IF(DATOS!$G14515&lt;&gt;"EX",0,--(COUNTIFS(DATOS!$A$2:$A$20000,DATOS!$A14515,DATOS!$D$2:$D$20000,DATOS!$D14515,DATOS!$E$2:$E$20000,DATOS!$E14515,DATOS!$I$2:$I$20000,DATOS!$I14515,DATOS!$G$2:$G$20000,"OR")=0))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DATOS!$A$2:$A$20000,DATOS!$A14516,DATOS!$D$2:$D$20000,DATOS!$D14516,DATOS!$E$2:$E$20000,DATOS!$E14516,DATOS!$I$2:$I$20000,DATOS!$I14516,DATOS!$G$2:$G$20000,"EX")=0),0))))</f>
      </c>
      <c r="H14516">
        <f>IF(DATOS!$G14516&lt;&gt;"EX",0,--(COUNTIFS(DATOS!$A$2:$A$20000,DATOS!$A14516,DATOS!$D$2:$D$20000,DATOS!$D14516,DATOS!$E$2:$E$20000,DATOS!$E14516,DATOS!$I$2:$I$20000,DATOS!$I14516,DATOS!$G$2:$G$20000,"OR")=0))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DATOS!$A$2:$A$20000,DATOS!$A14517,DATOS!$D$2:$D$20000,DATOS!$D14517,DATOS!$E$2:$E$20000,DATOS!$E14517,DATOS!$I$2:$I$20000,DATOS!$I14517,DATOS!$G$2:$G$20000,"EX")=0),0))))</f>
      </c>
      <c r="H14517">
        <f>IF(DATOS!$G14517&lt;&gt;"EX",0,--(COUNTIFS(DATOS!$A$2:$A$20000,DATOS!$A14517,DATOS!$D$2:$D$20000,DATOS!$D14517,DATOS!$E$2:$E$20000,DATOS!$E14517,DATOS!$I$2:$I$20000,DATOS!$I14517,DATOS!$G$2:$G$20000,"OR")=0))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DATOS!$A$2:$A$20000,DATOS!$A14518,DATOS!$D$2:$D$20000,DATOS!$D14518,DATOS!$E$2:$E$20000,DATOS!$E14518,DATOS!$I$2:$I$20000,DATOS!$I14518,DATOS!$G$2:$G$20000,"EX")=0),0))))</f>
      </c>
      <c r="H14518">
        <f>IF(DATOS!$G14518&lt;&gt;"EX",0,--(COUNTIFS(DATOS!$A$2:$A$20000,DATOS!$A14518,DATOS!$D$2:$D$20000,DATOS!$D14518,DATOS!$E$2:$E$20000,DATOS!$E14518,DATOS!$I$2:$I$20000,DATOS!$I14518,DATOS!$G$2:$G$20000,"OR")=0))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DATOS!$A$2:$A$20000,DATOS!$A14519,DATOS!$D$2:$D$20000,DATOS!$D14519,DATOS!$E$2:$E$20000,DATOS!$E14519,DATOS!$I$2:$I$20000,DATOS!$I14519,DATOS!$G$2:$G$20000,"EX")=0),0))))</f>
      </c>
      <c r="H14519">
        <f>IF(DATOS!$G14519&lt;&gt;"EX",0,--(COUNTIFS(DATOS!$A$2:$A$20000,DATOS!$A14519,DATOS!$D$2:$D$20000,DATOS!$D14519,DATOS!$E$2:$E$20000,DATOS!$E14519,DATOS!$I$2:$I$20000,DATOS!$I14519,DATOS!$G$2:$G$20000,"OR")=0))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DATOS!$A$2:$A$20000,DATOS!$A14520,DATOS!$D$2:$D$20000,DATOS!$D14520,DATOS!$E$2:$E$20000,DATOS!$E14520,DATOS!$I$2:$I$20000,DATOS!$I14520,DATOS!$G$2:$G$20000,"EX")=0),0))))</f>
      </c>
      <c r="H14520">
        <f>IF(DATOS!$G14520&lt;&gt;"EX",0,--(COUNTIFS(DATOS!$A$2:$A$20000,DATOS!$A14520,DATOS!$D$2:$D$20000,DATOS!$D14520,DATOS!$E$2:$E$20000,DATOS!$E14520,DATOS!$I$2:$I$20000,DATOS!$I14520,DATOS!$G$2:$G$20000,"OR")=0))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DATOS!$A$2:$A$20000,DATOS!$A14521,DATOS!$D$2:$D$20000,DATOS!$D14521,DATOS!$E$2:$E$20000,DATOS!$E14521,DATOS!$I$2:$I$20000,DATOS!$I14521,DATOS!$G$2:$G$20000,"EX")=0),0))))</f>
      </c>
      <c r="H14521">
        <f>IF(DATOS!$G14521&lt;&gt;"EX",0,--(COUNTIFS(DATOS!$A$2:$A$20000,DATOS!$A14521,DATOS!$D$2:$D$20000,DATOS!$D14521,DATOS!$E$2:$E$20000,DATOS!$E14521,DATOS!$I$2:$I$20000,DATOS!$I14521,DATOS!$G$2:$G$20000,"OR")=0))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DATOS!$A$2:$A$20000,DATOS!$A14522,DATOS!$D$2:$D$20000,DATOS!$D14522,DATOS!$E$2:$E$20000,DATOS!$E14522,DATOS!$I$2:$I$20000,DATOS!$I14522,DATOS!$G$2:$G$20000,"EX")=0),0))))</f>
      </c>
      <c r="H14522">
        <f>IF(DATOS!$G14522&lt;&gt;"EX",0,--(COUNTIFS(DATOS!$A$2:$A$20000,DATOS!$A14522,DATOS!$D$2:$D$20000,DATOS!$D14522,DATOS!$E$2:$E$20000,DATOS!$E14522,DATOS!$I$2:$I$20000,DATOS!$I14522,DATOS!$G$2:$G$20000,"OR")=0))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DATOS!$A$2:$A$20000,DATOS!$A14523,DATOS!$D$2:$D$20000,DATOS!$D14523,DATOS!$E$2:$E$20000,DATOS!$E14523,DATOS!$I$2:$I$20000,DATOS!$I14523,DATOS!$G$2:$G$20000,"EX")=0),0))))</f>
      </c>
      <c r="H14523">
        <f>IF(DATOS!$G14523&lt;&gt;"EX",0,--(COUNTIFS(DATOS!$A$2:$A$20000,DATOS!$A14523,DATOS!$D$2:$D$20000,DATOS!$D14523,DATOS!$E$2:$E$20000,DATOS!$E14523,DATOS!$I$2:$I$20000,DATOS!$I14523,DATOS!$G$2:$G$20000,"OR")=0))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DATOS!$A$2:$A$20000,DATOS!$A14524,DATOS!$D$2:$D$20000,DATOS!$D14524,DATOS!$E$2:$E$20000,DATOS!$E14524,DATOS!$I$2:$I$20000,DATOS!$I14524,DATOS!$G$2:$G$20000,"EX")=0),0))))</f>
      </c>
      <c r="H14524">
        <f>IF(DATOS!$G14524&lt;&gt;"EX",0,--(COUNTIFS(DATOS!$A$2:$A$20000,DATOS!$A14524,DATOS!$D$2:$D$20000,DATOS!$D14524,DATOS!$E$2:$E$20000,DATOS!$E14524,DATOS!$I$2:$I$20000,DATOS!$I14524,DATOS!$G$2:$G$20000,"OR")=0))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DATOS!$A$2:$A$20000,DATOS!$A14525,DATOS!$D$2:$D$20000,DATOS!$D14525,DATOS!$E$2:$E$20000,DATOS!$E14525,DATOS!$I$2:$I$20000,DATOS!$I14525,DATOS!$G$2:$G$20000,"EX")=0),0))))</f>
      </c>
      <c r="H14525">
        <f>IF(DATOS!$G14525&lt;&gt;"EX",0,--(COUNTIFS(DATOS!$A$2:$A$20000,DATOS!$A14525,DATOS!$D$2:$D$20000,DATOS!$D14525,DATOS!$E$2:$E$20000,DATOS!$E14525,DATOS!$I$2:$I$20000,DATOS!$I14525,DATOS!$G$2:$G$20000,"OR")=0))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DATOS!$A$2:$A$20000,DATOS!$A14526,DATOS!$D$2:$D$20000,DATOS!$D14526,DATOS!$E$2:$E$20000,DATOS!$E14526,DATOS!$I$2:$I$20000,DATOS!$I14526,DATOS!$G$2:$G$20000,"EX")=0),0))))</f>
      </c>
      <c r="H14526">
        <f>IF(DATOS!$G14526&lt;&gt;"EX",0,--(COUNTIFS(DATOS!$A$2:$A$20000,DATOS!$A14526,DATOS!$D$2:$D$20000,DATOS!$D14526,DATOS!$E$2:$E$20000,DATOS!$E14526,DATOS!$I$2:$I$20000,DATOS!$I14526,DATOS!$G$2:$G$20000,"OR")=0))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DATOS!$A$2:$A$20000,DATOS!$A14527,DATOS!$D$2:$D$20000,DATOS!$D14527,DATOS!$E$2:$E$20000,DATOS!$E14527,DATOS!$I$2:$I$20000,DATOS!$I14527,DATOS!$G$2:$G$20000,"EX")=0),0))))</f>
      </c>
      <c r="H14527">
        <f>IF(DATOS!$G14527&lt;&gt;"EX",0,--(COUNTIFS(DATOS!$A$2:$A$20000,DATOS!$A14527,DATOS!$D$2:$D$20000,DATOS!$D14527,DATOS!$E$2:$E$20000,DATOS!$E14527,DATOS!$I$2:$I$20000,DATOS!$I14527,DATOS!$G$2:$G$20000,"OR")=0))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DATOS!$A$2:$A$20000,DATOS!$A14528,DATOS!$D$2:$D$20000,DATOS!$D14528,DATOS!$E$2:$E$20000,DATOS!$E14528,DATOS!$I$2:$I$20000,DATOS!$I14528,DATOS!$G$2:$G$20000,"EX")=0),0))))</f>
      </c>
      <c r="H14528">
        <f>IF(DATOS!$G14528&lt;&gt;"EX",0,--(COUNTIFS(DATOS!$A$2:$A$20000,DATOS!$A14528,DATOS!$D$2:$D$20000,DATOS!$D14528,DATOS!$E$2:$E$20000,DATOS!$E14528,DATOS!$I$2:$I$20000,DATOS!$I14528,DATOS!$G$2:$G$20000,"OR")=0))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DATOS!$A$2:$A$20000,DATOS!$A14529,DATOS!$D$2:$D$20000,DATOS!$D14529,DATOS!$E$2:$E$20000,DATOS!$E14529,DATOS!$I$2:$I$20000,DATOS!$I14529,DATOS!$G$2:$G$20000,"EX")=0),0))))</f>
      </c>
      <c r="H14529">
        <f>IF(DATOS!$G14529&lt;&gt;"EX",0,--(COUNTIFS(DATOS!$A$2:$A$20000,DATOS!$A14529,DATOS!$D$2:$D$20000,DATOS!$D14529,DATOS!$E$2:$E$20000,DATOS!$E14529,DATOS!$I$2:$I$20000,DATOS!$I14529,DATOS!$G$2:$G$20000,"OR")=0))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DATOS!$A$2:$A$20000,DATOS!$A14530,DATOS!$D$2:$D$20000,DATOS!$D14530,DATOS!$E$2:$E$20000,DATOS!$E14530,DATOS!$I$2:$I$20000,DATOS!$I14530,DATOS!$G$2:$G$20000,"EX")=0),0))))</f>
      </c>
      <c r="H14530">
        <f>IF(DATOS!$G14530&lt;&gt;"EX",0,--(COUNTIFS(DATOS!$A$2:$A$20000,DATOS!$A14530,DATOS!$D$2:$D$20000,DATOS!$D14530,DATOS!$E$2:$E$20000,DATOS!$E14530,DATOS!$I$2:$I$20000,DATOS!$I14530,DATOS!$G$2:$G$20000,"OR")=0))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DATOS!$A$2:$A$20000,DATOS!$A14531,DATOS!$D$2:$D$20000,DATOS!$D14531,DATOS!$E$2:$E$20000,DATOS!$E14531,DATOS!$I$2:$I$20000,DATOS!$I14531,DATOS!$G$2:$G$20000,"EX")=0),0))))</f>
      </c>
      <c r="H14531">
        <f>IF(DATOS!$G14531&lt;&gt;"EX",0,--(COUNTIFS(DATOS!$A$2:$A$20000,DATOS!$A14531,DATOS!$D$2:$D$20000,DATOS!$D14531,DATOS!$E$2:$E$20000,DATOS!$E14531,DATOS!$I$2:$I$20000,DATOS!$I14531,DATOS!$G$2:$G$20000,"OR")=0))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DATOS!$A$2:$A$20000,DATOS!$A14532,DATOS!$D$2:$D$20000,DATOS!$D14532,DATOS!$E$2:$E$20000,DATOS!$E14532,DATOS!$I$2:$I$20000,DATOS!$I14532,DATOS!$G$2:$G$20000,"EX")=0),0))))</f>
      </c>
      <c r="H14532">
        <f>IF(DATOS!$G14532&lt;&gt;"EX",0,--(COUNTIFS(DATOS!$A$2:$A$20000,DATOS!$A14532,DATOS!$D$2:$D$20000,DATOS!$D14532,DATOS!$E$2:$E$20000,DATOS!$E14532,DATOS!$I$2:$I$20000,DATOS!$I14532,DATOS!$G$2:$G$20000,"OR")=0))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DATOS!$A$2:$A$20000,DATOS!$A14533,DATOS!$D$2:$D$20000,DATOS!$D14533,DATOS!$E$2:$E$20000,DATOS!$E14533,DATOS!$I$2:$I$20000,DATOS!$I14533,DATOS!$G$2:$G$20000,"EX")=0),0))))</f>
      </c>
      <c r="H14533">
        <f>IF(DATOS!$G14533&lt;&gt;"EX",0,--(COUNTIFS(DATOS!$A$2:$A$20000,DATOS!$A14533,DATOS!$D$2:$D$20000,DATOS!$D14533,DATOS!$E$2:$E$20000,DATOS!$E14533,DATOS!$I$2:$I$20000,DATOS!$I14533,DATOS!$G$2:$G$20000,"OR")=0))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DATOS!$A$2:$A$20000,DATOS!$A14534,DATOS!$D$2:$D$20000,DATOS!$D14534,DATOS!$E$2:$E$20000,DATOS!$E14534,DATOS!$I$2:$I$20000,DATOS!$I14534,DATOS!$G$2:$G$20000,"EX")=0),0))))</f>
      </c>
      <c r="H14534">
        <f>IF(DATOS!$G14534&lt;&gt;"EX",0,--(COUNTIFS(DATOS!$A$2:$A$20000,DATOS!$A14534,DATOS!$D$2:$D$20000,DATOS!$D14534,DATOS!$E$2:$E$20000,DATOS!$E14534,DATOS!$I$2:$I$20000,DATOS!$I14534,DATOS!$G$2:$G$20000,"OR")=0))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DATOS!$A$2:$A$20000,DATOS!$A14535,DATOS!$D$2:$D$20000,DATOS!$D14535,DATOS!$E$2:$E$20000,DATOS!$E14535,DATOS!$I$2:$I$20000,DATOS!$I14535,DATOS!$G$2:$G$20000,"EX")=0),0))))</f>
      </c>
      <c r="H14535">
        <f>IF(DATOS!$G14535&lt;&gt;"EX",0,--(COUNTIFS(DATOS!$A$2:$A$20000,DATOS!$A14535,DATOS!$D$2:$D$20000,DATOS!$D14535,DATOS!$E$2:$E$20000,DATOS!$E14535,DATOS!$I$2:$I$20000,DATOS!$I14535,DATOS!$G$2:$G$20000,"OR")=0))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DATOS!$A$2:$A$20000,DATOS!$A14536,DATOS!$D$2:$D$20000,DATOS!$D14536,DATOS!$E$2:$E$20000,DATOS!$E14536,DATOS!$I$2:$I$20000,DATOS!$I14536,DATOS!$G$2:$G$20000,"EX")=0),0))))</f>
      </c>
      <c r="H14536">
        <f>IF(DATOS!$G14536&lt;&gt;"EX",0,--(COUNTIFS(DATOS!$A$2:$A$20000,DATOS!$A14536,DATOS!$D$2:$D$20000,DATOS!$D14536,DATOS!$E$2:$E$20000,DATOS!$E14536,DATOS!$I$2:$I$20000,DATOS!$I14536,DATOS!$G$2:$G$20000,"OR")=0))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DATOS!$A$2:$A$20000,DATOS!$A14537,DATOS!$D$2:$D$20000,DATOS!$D14537,DATOS!$E$2:$E$20000,DATOS!$E14537,DATOS!$I$2:$I$20000,DATOS!$I14537,DATOS!$G$2:$G$20000,"EX")=0),0))))</f>
      </c>
      <c r="H14537">
        <f>IF(DATOS!$G14537&lt;&gt;"EX",0,--(COUNTIFS(DATOS!$A$2:$A$20000,DATOS!$A14537,DATOS!$D$2:$D$20000,DATOS!$D14537,DATOS!$E$2:$E$20000,DATOS!$E14537,DATOS!$I$2:$I$20000,DATOS!$I14537,DATOS!$G$2:$G$20000,"OR")=0))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DATOS!$A$2:$A$20000,DATOS!$A14538,DATOS!$D$2:$D$20000,DATOS!$D14538,DATOS!$E$2:$E$20000,DATOS!$E14538,DATOS!$I$2:$I$20000,DATOS!$I14538,DATOS!$G$2:$G$20000,"EX")=0),0))))</f>
      </c>
      <c r="H14538">
        <f>IF(DATOS!$G14538&lt;&gt;"EX",0,--(COUNTIFS(DATOS!$A$2:$A$20000,DATOS!$A14538,DATOS!$D$2:$D$20000,DATOS!$D14538,DATOS!$E$2:$E$20000,DATOS!$E14538,DATOS!$I$2:$I$20000,DATOS!$I14538,DATOS!$G$2:$G$20000,"OR")=0))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DATOS!$A$2:$A$20000,DATOS!$A14539,DATOS!$D$2:$D$20000,DATOS!$D14539,DATOS!$E$2:$E$20000,DATOS!$E14539,DATOS!$I$2:$I$20000,DATOS!$I14539,DATOS!$G$2:$G$20000,"EX")=0),0))))</f>
      </c>
      <c r="H14539">
        <f>IF(DATOS!$G14539&lt;&gt;"EX",0,--(COUNTIFS(DATOS!$A$2:$A$20000,DATOS!$A14539,DATOS!$D$2:$D$20000,DATOS!$D14539,DATOS!$E$2:$E$20000,DATOS!$E14539,DATOS!$I$2:$I$20000,DATOS!$I14539,DATOS!$G$2:$G$20000,"OR")=0))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DATOS!$A$2:$A$20000,DATOS!$A14540,DATOS!$D$2:$D$20000,DATOS!$D14540,DATOS!$E$2:$E$20000,DATOS!$E14540,DATOS!$I$2:$I$20000,DATOS!$I14540,DATOS!$G$2:$G$20000,"EX")=0),0))))</f>
      </c>
      <c r="H14540">
        <f>IF(DATOS!$G14540&lt;&gt;"EX",0,--(COUNTIFS(DATOS!$A$2:$A$20000,DATOS!$A14540,DATOS!$D$2:$D$20000,DATOS!$D14540,DATOS!$E$2:$E$20000,DATOS!$E14540,DATOS!$I$2:$I$20000,DATOS!$I14540,DATOS!$G$2:$G$20000,"OR")=0))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DATOS!$A$2:$A$20000,DATOS!$A14541,DATOS!$D$2:$D$20000,DATOS!$D14541,DATOS!$E$2:$E$20000,DATOS!$E14541,DATOS!$I$2:$I$20000,DATOS!$I14541,DATOS!$G$2:$G$20000,"EX")=0),0))))</f>
      </c>
      <c r="H14541">
        <f>IF(DATOS!$G14541&lt;&gt;"EX",0,--(COUNTIFS(DATOS!$A$2:$A$20000,DATOS!$A14541,DATOS!$D$2:$D$20000,DATOS!$D14541,DATOS!$E$2:$E$20000,DATOS!$E14541,DATOS!$I$2:$I$20000,DATOS!$I14541,DATOS!$G$2:$G$20000,"OR")=0))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DATOS!$A$2:$A$20000,DATOS!$A14542,DATOS!$D$2:$D$20000,DATOS!$D14542,DATOS!$E$2:$E$20000,DATOS!$E14542,DATOS!$I$2:$I$20000,DATOS!$I14542,DATOS!$G$2:$G$20000,"EX")=0),0))))</f>
      </c>
      <c r="H14542">
        <f>IF(DATOS!$G14542&lt;&gt;"EX",0,--(COUNTIFS(DATOS!$A$2:$A$20000,DATOS!$A14542,DATOS!$D$2:$D$20000,DATOS!$D14542,DATOS!$E$2:$E$20000,DATOS!$E14542,DATOS!$I$2:$I$20000,DATOS!$I14542,DATOS!$G$2:$G$20000,"OR")=0))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DATOS!$A$2:$A$20000,DATOS!$A14543,DATOS!$D$2:$D$20000,DATOS!$D14543,DATOS!$E$2:$E$20000,DATOS!$E14543,DATOS!$I$2:$I$20000,DATOS!$I14543,DATOS!$G$2:$G$20000,"EX")=0),0))))</f>
      </c>
      <c r="H14543">
        <f>IF(DATOS!$G14543&lt;&gt;"EX",0,--(COUNTIFS(DATOS!$A$2:$A$20000,DATOS!$A14543,DATOS!$D$2:$D$20000,DATOS!$D14543,DATOS!$E$2:$E$20000,DATOS!$E14543,DATOS!$I$2:$I$20000,DATOS!$I14543,DATOS!$G$2:$G$20000,"OR")=0))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DATOS!$A$2:$A$20000,DATOS!$A14544,DATOS!$D$2:$D$20000,DATOS!$D14544,DATOS!$E$2:$E$20000,DATOS!$E14544,DATOS!$I$2:$I$20000,DATOS!$I14544,DATOS!$G$2:$G$20000,"EX")=0),0))))</f>
      </c>
      <c r="H14544">
        <f>IF(DATOS!$G14544&lt;&gt;"EX",0,--(COUNTIFS(DATOS!$A$2:$A$20000,DATOS!$A14544,DATOS!$D$2:$D$20000,DATOS!$D14544,DATOS!$E$2:$E$20000,DATOS!$E14544,DATOS!$I$2:$I$20000,DATOS!$I14544,DATOS!$G$2:$G$20000,"OR")=0))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DATOS!$A$2:$A$20000,DATOS!$A14545,DATOS!$D$2:$D$20000,DATOS!$D14545,DATOS!$E$2:$E$20000,DATOS!$E14545,DATOS!$I$2:$I$20000,DATOS!$I14545,DATOS!$G$2:$G$20000,"EX")=0),0))))</f>
      </c>
      <c r="H14545">
        <f>IF(DATOS!$G14545&lt;&gt;"EX",0,--(COUNTIFS(DATOS!$A$2:$A$20000,DATOS!$A14545,DATOS!$D$2:$D$20000,DATOS!$D14545,DATOS!$E$2:$E$20000,DATOS!$E14545,DATOS!$I$2:$I$20000,DATOS!$I14545,DATOS!$G$2:$G$20000,"OR")=0))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DATOS!$A$2:$A$20000,DATOS!$A14546,DATOS!$D$2:$D$20000,DATOS!$D14546,DATOS!$E$2:$E$20000,DATOS!$E14546,DATOS!$I$2:$I$20000,DATOS!$I14546,DATOS!$G$2:$G$20000,"EX")=0),0))))</f>
      </c>
      <c r="H14546">
        <f>IF(DATOS!$G14546&lt;&gt;"EX",0,--(COUNTIFS(DATOS!$A$2:$A$20000,DATOS!$A14546,DATOS!$D$2:$D$20000,DATOS!$D14546,DATOS!$E$2:$E$20000,DATOS!$E14546,DATOS!$I$2:$I$20000,DATOS!$I14546,DATOS!$G$2:$G$20000,"OR")=0))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DATOS!$A$2:$A$20000,DATOS!$A14547,DATOS!$D$2:$D$20000,DATOS!$D14547,DATOS!$E$2:$E$20000,DATOS!$E14547,DATOS!$I$2:$I$20000,DATOS!$I14547,DATOS!$G$2:$G$20000,"EX")=0),0))))</f>
      </c>
      <c r="H14547">
        <f>IF(DATOS!$G14547&lt;&gt;"EX",0,--(COUNTIFS(DATOS!$A$2:$A$20000,DATOS!$A14547,DATOS!$D$2:$D$20000,DATOS!$D14547,DATOS!$E$2:$E$20000,DATOS!$E14547,DATOS!$I$2:$I$20000,DATOS!$I14547,DATOS!$G$2:$G$20000,"OR")=0))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DATOS!$A$2:$A$20000,DATOS!$A14548,DATOS!$D$2:$D$20000,DATOS!$D14548,DATOS!$E$2:$E$20000,DATOS!$E14548,DATOS!$I$2:$I$20000,DATOS!$I14548,DATOS!$G$2:$G$20000,"EX")=0),0))))</f>
      </c>
      <c r="H14548">
        <f>IF(DATOS!$G14548&lt;&gt;"EX",0,--(COUNTIFS(DATOS!$A$2:$A$20000,DATOS!$A14548,DATOS!$D$2:$D$20000,DATOS!$D14548,DATOS!$E$2:$E$20000,DATOS!$E14548,DATOS!$I$2:$I$20000,DATOS!$I14548,DATOS!$G$2:$G$20000,"OR")=0))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DATOS!$A$2:$A$20000,DATOS!$A14549,DATOS!$D$2:$D$20000,DATOS!$D14549,DATOS!$E$2:$E$20000,DATOS!$E14549,DATOS!$I$2:$I$20000,DATOS!$I14549,DATOS!$G$2:$G$20000,"EX")=0),0))))</f>
      </c>
      <c r="H14549">
        <f>IF(DATOS!$G14549&lt;&gt;"EX",0,--(COUNTIFS(DATOS!$A$2:$A$20000,DATOS!$A14549,DATOS!$D$2:$D$20000,DATOS!$D14549,DATOS!$E$2:$E$20000,DATOS!$E14549,DATOS!$I$2:$I$20000,DATOS!$I14549,DATOS!$G$2:$G$20000,"OR")=0))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DATOS!$A$2:$A$20000,DATOS!$A14550,DATOS!$D$2:$D$20000,DATOS!$D14550,DATOS!$E$2:$E$20000,DATOS!$E14550,DATOS!$I$2:$I$20000,DATOS!$I14550,DATOS!$G$2:$G$20000,"EX")=0),0))))</f>
      </c>
      <c r="H14550">
        <f>IF(DATOS!$G14550&lt;&gt;"EX",0,--(COUNTIFS(DATOS!$A$2:$A$20000,DATOS!$A14550,DATOS!$D$2:$D$20000,DATOS!$D14550,DATOS!$E$2:$E$20000,DATOS!$E14550,DATOS!$I$2:$I$20000,DATOS!$I14550,DATOS!$G$2:$G$20000,"OR")=0))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DATOS!$A$2:$A$20000,DATOS!$A14551,DATOS!$D$2:$D$20000,DATOS!$D14551,DATOS!$E$2:$E$20000,DATOS!$E14551,DATOS!$I$2:$I$20000,DATOS!$I14551,DATOS!$G$2:$G$20000,"EX")=0),0))))</f>
      </c>
      <c r="H14551">
        <f>IF(DATOS!$G14551&lt;&gt;"EX",0,--(COUNTIFS(DATOS!$A$2:$A$20000,DATOS!$A14551,DATOS!$D$2:$D$20000,DATOS!$D14551,DATOS!$E$2:$E$20000,DATOS!$E14551,DATOS!$I$2:$I$20000,DATOS!$I14551,DATOS!$G$2:$G$20000,"OR")=0))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DATOS!$A$2:$A$20000,DATOS!$A14552,DATOS!$D$2:$D$20000,DATOS!$D14552,DATOS!$E$2:$E$20000,DATOS!$E14552,DATOS!$I$2:$I$20000,DATOS!$I14552,DATOS!$G$2:$G$20000,"EX")=0),0))))</f>
      </c>
      <c r="H14552">
        <f>IF(DATOS!$G14552&lt;&gt;"EX",0,--(COUNTIFS(DATOS!$A$2:$A$20000,DATOS!$A14552,DATOS!$D$2:$D$20000,DATOS!$D14552,DATOS!$E$2:$E$20000,DATOS!$E14552,DATOS!$I$2:$I$20000,DATOS!$I14552,DATOS!$G$2:$G$20000,"OR")=0))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DATOS!$A$2:$A$20000,DATOS!$A14553,DATOS!$D$2:$D$20000,DATOS!$D14553,DATOS!$E$2:$E$20000,DATOS!$E14553,DATOS!$I$2:$I$20000,DATOS!$I14553,DATOS!$G$2:$G$20000,"EX")=0),0))))</f>
      </c>
      <c r="H14553">
        <f>IF(DATOS!$G14553&lt;&gt;"EX",0,--(COUNTIFS(DATOS!$A$2:$A$20000,DATOS!$A14553,DATOS!$D$2:$D$20000,DATOS!$D14553,DATOS!$E$2:$E$20000,DATOS!$E14553,DATOS!$I$2:$I$20000,DATOS!$I14553,DATOS!$G$2:$G$20000,"OR")=0))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DATOS!$A$2:$A$20000,DATOS!$A14554,DATOS!$D$2:$D$20000,DATOS!$D14554,DATOS!$E$2:$E$20000,DATOS!$E14554,DATOS!$I$2:$I$20000,DATOS!$I14554,DATOS!$G$2:$G$20000,"EX")=0),0))))</f>
      </c>
      <c r="H14554">
        <f>IF(DATOS!$G14554&lt;&gt;"EX",0,--(COUNTIFS(DATOS!$A$2:$A$20000,DATOS!$A14554,DATOS!$D$2:$D$20000,DATOS!$D14554,DATOS!$E$2:$E$20000,DATOS!$E14554,DATOS!$I$2:$I$20000,DATOS!$I14554,DATOS!$G$2:$G$20000,"OR")=0))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DATOS!$A$2:$A$20000,DATOS!$A14555,DATOS!$D$2:$D$20000,DATOS!$D14555,DATOS!$E$2:$E$20000,DATOS!$E14555,DATOS!$I$2:$I$20000,DATOS!$I14555,DATOS!$G$2:$G$20000,"EX")=0),0))))</f>
      </c>
      <c r="H14555">
        <f>IF(DATOS!$G14555&lt;&gt;"EX",0,--(COUNTIFS(DATOS!$A$2:$A$20000,DATOS!$A14555,DATOS!$D$2:$D$20000,DATOS!$D14555,DATOS!$E$2:$E$20000,DATOS!$E14555,DATOS!$I$2:$I$20000,DATOS!$I14555,DATOS!$G$2:$G$20000,"OR")=0))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DATOS!$A$2:$A$20000,DATOS!$A14556,DATOS!$D$2:$D$20000,DATOS!$D14556,DATOS!$E$2:$E$20000,DATOS!$E14556,DATOS!$I$2:$I$20000,DATOS!$I14556,DATOS!$G$2:$G$20000,"EX")=0),0))))</f>
      </c>
      <c r="H14556">
        <f>IF(DATOS!$G14556&lt;&gt;"EX",0,--(COUNTIFS(DATOS!$A$2:$A$20000,DATOS!$A14556,DATOS!$D$2:$D$20000,DATOS!$D14556,DATOS!$E$2:$E$20000,DATOS!$E14556,DATOS!$I$2:$I$20000,DATOS!$I14556,DATOS!$G$2:$G$20000,"OR")=0))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DATOS!$A$2:$A$20000,DATOS!$A14557,DATOS!$D$2:$D$20000,DATOS!$D14557,DATOS!$E$2:$E$20000,DATOS!$E14557,DATOS!$I$2:$I$20000,DATOS!$I14557,DATOS!$G$2:$G$20000,"EX")=0),0))))</f>
      </c>
      <c r="H14557">
        <f>IF(DATOS!$G14557&lt;&gt;"EX",0,--(COUNTIFS(DATOS!$A$2:$A$20000,DATOS!$A14557,DATOS!$D$2:$D$20000,DATOS!$D14557,DATOS!$E$2:$E$20000,DATOS!$E14557,DATOS!$I$2:$I$20000,DATOS!$I14557,DATOS!$G$2:$G$20000,"OR")=0))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DATOS!$A$2:$A$20000,DATOS!$A14558,DATOS!$D$2:$D$20000,DATOS!$D14558,DATOS!$E$2:$E$20000,DATOS!$E14558,DATOS!$I$2:$I$20000,DATOS!$I14558,DATOS!$G$2:$G$20000,"EX")=0),0))))</f>
      </c>
      <c r="H14558">
        <f>IF(DATOS!$G14558&lt;&gt;"EX",0,--(COUNTIFS(DATOS!$A$2:$A$20000,DATOS!$A14558,DATOS!$D$2:$D$20000,DATOS!$D14558,DATOS!$E$2:$E$20000,DATOS!$E14558,DATOS!$I$2:$I$20000,DATOS!$I14558,DATOS!$G$2:$G$20000,"OR")=0))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DATOS!$A$2:$A$20000,DATOS!$A14559,DATOS!$D$2:$D$20000,DATOS!$D14559,DATOS!$E$2:$E$20000,DATOS!$E14559,DATOS!$I$2:$I$20000,DATOS!$I14559,DATOS!$G$2:$G$20000,"EX")=0),0))))</f>
      </c>
      <c r="H14559">
        <f>IF(DATOS!$G14559&lt;&gt;"EX",0,--(COUNTIFS(DATOS!$A$2:$A$20000,DATOS!$A14559,DATOS!$D$2:$D$20000,DATOS!$D14559,DATOS!$E$2:$E$20000,DATOS!$E14559,DATOS!$I$2:$I$20000,DATOS!$I14559,DATOS!$G$2:$G$20000,"OR")=0))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DATOS!$A$2:$A$20000,DATOS!$A14560,DATOS!$D$2:$D$20000,DATOS!$D14560,DATOS!$E$2:$E$20000,DATOS!$E14560,DATOS!$I$2:$I$20000,DATOS!$I14560,DATOS!$G$2:$G$20000,"EX")=0),0))))</f>
      </c>
      <c r="H14560">
        <f>IF(DATOS!$G14560&lt;&gt;"EX",0,--(COUNTIFS(DATOS!$A$2:$A$20000,DATOS!$A14560,DATOS!$D$2:$D$20000,DATOS!$D14560,DATOS!$E$2:$E$20000,DATOS!$E14560,DATOS!$I$2:$I$20000,DATOS!$I14560,DATOS!$G$2:$G$20000,"OR")=0))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DATOS!$A$2:$A$20000,DATOS!$A14561,DATOS!$D$2:$D$20000,DATOS!$D14561,DATOS!$E$2:$E$20000,DATOS!$E14561,DATOS!$I$2:$I$20000,DATOS!$I14561,DATOS!$G$2:$G$20000,"EX")=0),0))))</f>
      </c>
      <c r="H14561">
        <f>IF(DATOS!$G14561&lt;&gt;"EX",0,--(COUNTIFS(DATOS!$A$2:$A$20000,DATOS!$A14561,DATOS!$D$2:$D$20000,DATOS!$D14561,DATOS!$E$2:$E$20000,DATOS!$E14561,DATOS!$I$2:$I$20000,DATOS!$I14561,DATOS!$G$2:$G$20000,"OR")=0))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DATOS!$A$2:$A$20000,DATOS!$A14562,DATOS!$D$2:$D$20000,DATOS!$D14562,DATOS!$E$2:$E$20000,DATOS!$E14562,DATOS!$I$2:$I$20000,DATOS!$I14562,DATOS!$G$2:$G$20000,"EX")=0),0))))</f>
      </c>
      <c r="H14562">
        <f>IF(DATOS!$G14562&lt;&gt;"EX",0,--(COUNTIFS(DATOS!$A$2:$A$20000,DATOS!$A14562,DATOS!$D$2:$D$20000,DATOS!$D14562,DATOS!$E$2:$E$20000,DATOS!$E14562,DATOS!$I$2:$I$20000,DATOS!$I14562,DATOS!$G$2:$G$20000,"OR")=0))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DATOS!$A$2:$A$20000,DATOS!$A14563,DATOS!$D$2:$D$20000,DATOS!$D14563,DATOS!$E$2:$E$20000,DATOS!$E14563,DATOS!$I$2:$I$20000,DATOS!$I14563,DATOS!$G$2:$G$20000,"EX")=0),0))))</f>
      </c>
      <c r="H14563">
        <f>IF(DATOS!$G14563&lt;&gt;"EX",0,--(COUNTIFS(DATOS!$A$2:$A$20000,DATOS!$A14563,DATOS!$D$2:$D$20000,DATOS!$D14563,DATOS!$E$2:$E$20000,DATOS!$E14563,DATOS!$I$2:$I$20000,DATOS!$I14563,DATOS!$G$2:$G$20000,"OR")=0))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DATOS!$A$2:$A$20000,DATOS!$A14564,DATOS!$D$2:$D$20000,DATOS!$D14564,DATOS!$E$2:$E$20000,DATOS!$E14564,DATOS!$I$2:$I$20000,DATOS!$I14564,DATOS!$G$2:$G$20000,"EX")=0),0))))</f>
      </c>
      <c r="H14564">
        <f>IF(DATOS!$G14564&lt;&gt;"EX",0,--(COUNTIFS(DATOS!$A$2:$A$20000,DATOS!$A14564,DATOS!$D$2:$D$20000,DATOS!$D14564,DATOS!$E$2:$E$20000,DATOS!$E14564,DATOS!$I$2:$I$20000,DATOS!$I14564,DATOS!$G$2:$G$20000,"OR")=0))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DATOS!$A$2:$A$20000,DATOS!$A14565,DATOS!$D$2:$D$20000,DATOS!$D14565,DATOS!$E$2:$E$20000,DATOS!$E14565,DATOS!$I$2:$I$20000,DATOS!$I14565,DATOS!$G$2:$G$20000,"EX")=0),0))))</f>
      </c>
      <c r="H14565">
        <f>IF(DATOS!$G14565&lt;&gt;"EX",0,--(COUNTIFS(DATOS!$A$2:$A$20000,DATOS!$A14565,DATOS!$D$2:$D$20000,DATOS!$D14565,DATOS!$E$2:$E$20000,DATOS!$E14565,DATOS!$I$2:$I$20000,DATOS!$I14565,DATOS!$G$2:$G$20000,"OR")=0))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DATOS!$A$2:$A$20000,DATOS!$A14566,DATOS!$D$2:$D$20000,DATOS!$D14566,DATOS!$E$2:$E$20000,DATOS!$E14566,DATOS!$I$2:$I$20000,DATOS!$I14566,DATOS!$G$2:$G$20000,"EX")=0),0))))</f>
      </c>
      <c r="H14566">
        <f>IF(DATOS!$G14566&lt;&gt;"EX",0,--(COUNTIFS(DATOS!$A$2:$A$20000,DATOS!$A14566,DATOS!$D$2:$D$20000,DATOS!$D14566,DATOS!$E$2:$E$20000,DATOS!$E14566,DATOS!$I$2:$I$20000,DATOS!$I14566,DATOS!$G$2:$G$20000,"OR")=0))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DATOS!$A$2:$A$20000,DATOS!$A14567,DATOS!$D$2:$D$20000,DATOS!$D14567,DATOS!$E$2:$E$20000,DATOS!$E14567,DATOS!$I$2:$I$20000,DATOS!$I14567,DATOS!$G$2:$G$20000,"EX")=0),0))))</f>
      </c>
      <c r="H14567">
        <f>IF(DATOS!$G14567&lt;&gt;"EX",0,--(COUNTIFS(DATOS!$A$2:$A$20000,DATOS!$A14567,DATOS!$D$2:$D$20000,DATOS!$D14567,DATOS!$E$2:$E$20000,DATOS!$E14567,DATOS!$I$2:$I$20000,DATOS!$I14567,DATOS!$G$2:$G$20000,"OR")=0))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DATOS!$A$2:$A$20000,DATOS!$A14568,DATOS!$D$2:$D$20000,DATOS!$D14568,DATOS!$E$2:$E$20000,DATOS!$E14568,DATOS!$I$2:$I$20000,DATOS!$I14568,DATOS!$G$2:$G$20000,"EX")=0),0))))</f>
      </c>
      <c r="H14568">
        <f>IF(DATOS!$G14568&lt;&gt;"EX",0,--(COUNTIFS(DATOS!$A$2:$A$20000,DATOS!$A14568,DATOS!$D$2:$D$20000,DATOS!$D14568,DATOS!$E$2:$E$20000,DATOS!$E14568,DATOS!$I$2:$I$20000,DATOS!$I14568,DATOS!$G$2:$G$20000,"OR")=0))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DATOS!$A$2:$A$20000,DATOS!$A14569,DATOS!$D$2:$D$20000,DATOS!$D14569,DATOS!$E$2:$E$20000,DATOS!$E14569,DATOS!$I$2:$I$20000,DATOS!$I14569,DATOS!$G$2:$G$20000,"EX")=0),0))))</f>
      </c>
      <c r="H14569">
        <f>IF(DATOS!$G14569&lt;&gt;"EX",0,--(COUNTIFS(DATOS!$A$2:$A$20000,DATOS!$A14569,DATOS!$D$2:$D$20000,DATOS!$D14569,DATOS!$E$2:$E$20000,DATOS!$E14569,DATOS!$I$2:$I$20000,DATOS!$I14569,DATOS!$G$2:$G$20000,"OR")=0))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DATOS!$A$2:$A$20000,DATOS!$A14570,DATOS!$D$2:$D$20000,DATOS!$D14570,DATOS!$E$2:$E$20000,DATOS!$E14570,DATOS!$I$2:$I$20000,DATOS!$I14570,DATOS!$G$2:$G$20000,"EX")=0),0))))</f>
      </c>
      <c r="H14570">
        <f>IF(DATOS!$G14570&lt;&gt;"EX",0,--(COUNTIFS(DATOS!$A$2:$A$20000,DATOS!$A14570,DATOS!$D$2:$D$20000,DATOS!$D14570,DATOS!$E$2:$E$20000,DATOS!$E14570,DATOS!$I$2:$I$20000,DATOS!$I14570,DATOS!$G$2:$G$20000,"OR")=0))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DATOS!$A$2:$A$20000,DATOS!$A14571,DATOS!$D$2:$D$20000,DATOS!$D14571,DATOS!$E$2:$E$20000,DATOS!$E14571,DATOS!$I$2:$I$20000,DATOS!$I14571,DATOS!$G$2:$G$20000,"EX")=0),0))))</f>
      </c>
      <c r="H14571">
        <f>IF(DATOS!$G14571&lt;&gt;"EX",0,--(COUNTIFS(DATOS!$A$2:$A$20000,DATOS!$A14571,DATOS!$D$2:$D$20000,DATOS!$D14571,DATOS!$E$2:$E$20000,DATOS!$E14571,DATOS!$I$2:$I$20000,DATOS!$I14571,DATOS!$G$2:$G$20000,"OR")=0))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DATOS!$A$2:$A$20000,DATOS!$A14572,DATOS!$D$2:$D$20000,DATOS!$D14572,DATOS!$E$2:$E$20000,DATOS!$E14572,DATOS!$I$2:$I$20000,DATOS!$I14572,DATOS!$G$2:$G$20000,"EX")=0),0))))</f>
      </c>
      <c r="H14572">
        <f>IF(DATOS!$G14572&lt;&gt;"EX",0,--(COUNTIFS(DATOS!$A$2:$A$20000,DATOS!$A14572,DATOS!$D$2:$D$20000,DATOS!$D14572,DATOS!$E$2:$E$20000,DATOS!$E14572,DATOS!$I$2:$I$20000,DATOS!$I14572,DATOS!$G$2:$G$20000,"OR")=0))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DATOS!$A$2:$A$20000,DATOS!$A14573,DATOS!$D$2:$D$20000,DATOS!$D14573,DATOS!$E$2:$E$20000,DATOS!$E14573,DATOS!$I$2:$I$20000,DATOS!$I14573,DATOS!$G$2:$G$20000,"EX")=0),0))))</f>
      </c>
      <c r="H14573">
        <f>IF(DATOS!$G14573&lt;&gt;"EX",0,--(COUNTIFS(DATOS!$A$2:$A$20000,DATOS!$A14573,DATOS!$D$2:$D$20000,DATOS!$D14573,DATOS!$E$2:$E$20000,DATOS!$E14573,DATOS!$I$2:$I$20000,DATOS!$I14573,DATOS!$G$2:$G$20000,"OR")=0))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DATOS!$A$2:$A$20000,DATOS!$A14574,DATOS!$D$2:$D$20000,DATOS!$D14574,DATOS!$E$2:$E$20000,DATOS!$E14574,DATOS!$I$2:$I$20000,DATOS!$I14574,DATOS!$G$2:$G$20000,"EX")=0),0))))</f>
      </c>
      <c r="H14574">
        <f>IF(DATOS!$G14574&lt;&gt;"EX",0,--(COUNTIFS(DATOS!$A$2:$A$20000,DATOS!$A14574,DATOS!$D$2:$D$20000,DATOS!$D14574,DATOS!$E$2:$E$20000,DATOS!$E14574,DATOS!$I$2:$I$20000,DATOS!$I14574,DATOS!$G$2:$G$20000,"OR")=0))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DATOS!$A$2:$A$20000,DATOS!$A14575,DATOS!$D$2:$D$20000,DATOS!$D14575,DATOS!$E$2:$E$20000,DATOS!$E14575,DATOS!$I$2:$I$20000,DATOS!$I14575,DATOS!$G$2:$G$20000,"EX")=0),0))))</f>
      </c>
      <c r="H14575">
        <f>IF(DATOS!$G14575&lt;&gt;"EX",0,--(COUNTIFS(DATOS!$A$2:$A$20000,DATOS!$A14575,DATOS!$D$2:$D$20000,DATOS!$D14575,DATOS!$E$2:$E$20000,DATOS!$E14575,DATOS!$I$2:$I$20000,DATOS!$I14575,DATOS!$G$2:$G$20000,"OR")=0))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DATOS!$A$2:$A$20000,DATOS!$A14576,DATOS!$D$2:$D$20000,DATOS!$D14576,DATOS!$E$2:$E$20000,DATOS!$E14576,DATOS!$I$2:$I$20000,DATOS!$I14576,DATOS!$G$2:$G$20000,"EX")=0),0))))</f>
      </c>
      <c r="H14576">
        <f>IF(DATOS!$G14576&lt;&gt;"EX",0,--(COUNTIFS(DATOS!$A$2:$A$20000,DATOS!$A14576,DATOS!$D$2:$D$20000,DATOS!$D14576,DATOS!$E$2:$E$20000,DATOS!$E14576,DATOS!$I$2:$I$20000,DATOS!$I14576,DATOS!$G$2:$G$20000,"OR")=0))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DATOS!$A$2:$A$20000,DATOS!$A14577,DATOS!$D$2:$D$20000,DATOS!$D14577,DATOS!$E$2:$E$20000,DATOS!$E14577,DATOS!$I$2:$I$20000,DATOS!$I14577,DATOS!$G$2:$G$20000,"EX")=0),0))))</f>
      </c>
      <c r="H14577">
        <f>IF(DATOS!$G14577&lt;&gt;"EX",0,--(COUNTIFS(DATOS!$A$2:$A$20000,DATOS!$A14577,DATOS!$D$2:$D$20000,DATOS!$D14577,DATOS!$E$2:$E$20000,DATOS!$E14577,DATOS!$I$2:$I$20000,DATOS!$I14577,DATOS!$G$2:$G$20000,"OR")=0))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DATOS!$A$2:$A$20000,DATOS!$A14578,DATOS!$D$2:$D$20000,DATOS!$D14578,DATOS!$E$2:$E$20000,DATOS!$E14578,DATOS!$I$2:$I$20000,DATOS!$I14578,DATOS!$G$2:$G$20000,"EX")=0),0))))</f>
      </c>
      <c r="H14578">
        <f>IF(DATOS!$G14578&lt;&gt;"EX",0,--(COUNTIFS(DATOS!$A$2:$A$20000,DATOS!$A14578,DATOS!$D$2:$D$20000,DATOS!$D14578,DATOS!$E$2:$E$20000,DATOS!$E14578,DATOS!$I$2:$I$20000,DATOS!$I14578,DATOS!$G$2:$G$20000,"OR")=0))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DATOS!$A$2:$A$20000,DATOS!$A14579,DATOS!$D$2:$D$20000,DATOS!$D14579,DATOS!$E$2:$E$20000,DATOS!$E14579,DATOS!$I$2:$I$20000,DATOS!$I14579,DATOS!$G$2:$G$20000,"EX")=0),0))))</f>
      </c>
      <c r="H14579">
        <f>IF(DATOS!$G14579&lt;&gt;"EX",0,--(COUNTIFS(DATOS!$A$2:$A$20000,DATOS!$A14579,DATOS!$D$2:$D$20000,DATOS!$D14579,DATOS!$E$2:$E$20000,DATOS!$E14579,DATOS!$I$2:$I$20000,DATOS!$I14579,DATOS!$G$2:$G$20000,"OR")=0))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DATOS!$A$2:$A$20000,DATOS!$A14580,DATOS!$D$2:$D$20000,DATOS!$D14580,DATOS!$E$2:$E$20000,DATOS!$E14580,DATOS!$I$2:$I$20000,DATOS!$I14580,DATOS!$G$2:$G$20000,"EX")=0),0))))</f>
      </c>
      <c r="H14580">
        <f>IF(DATOS!$G14580&lt;&gt;"EX",0,--(COUNTIFS(DATOS!$A$2:$A$20000,DATOS!$A14580,DATOS!$D$2:$D$20000,DATOS!$D14580,DATOS!$E$2:$E$20000,DATOS!$E14580,DATOS!$I$2:$I$20000,DATOS!$I14580,DATOS!$G$2:$G$20000,"OR")=0))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DATOS!$A$2:$A$20000,DATOS!$A14581,DATOS!$D$2:$D$20000,DATOS!$D14581,DATOS!$E$2:$E$20000,DATOS!$E14581,DATOS!$I$2:$I$20000,DATOS!$I14581,DATOS!$G$2:$G$20000,"EX")=0),0))))</f>
      </c>
      <c r="H14581">
        <f>IF(DATOS!$G14581&lt;&gt;"EX",0,--(COUNTIFS(DATOS!$A$2:$A$20000,DATOS!$A14581,DATOS!$D$2:$D$20000,DATOS!$D14581,DATOS!$E$2:$E$20000,DATOS!$E14581,DATOS!$I$2:$I$20000,DATOS!$I14581,DATOS!$G$2:$G$20000,"OR")=0))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DATOS!$A$2:$A$20000,DATOS!$A14582,DATOS!$D$2:$D$20000,DATOS!$D14582,DATOS!$E$2:$E$20000,DATOS!$E14582,DATOS!$I$2:$I$20000,DATOS!$I14582,DATOS!$G$2:$G$20000,"EX")=0),0))))</f>
      </c>
      <c r="H14582">
        <f>IF(DATOS!$G14582&lt;&gt;"EX",0,--(COUNTIFS(DATOS!$A$2:$A$20000,DATOS!$A14582,DATOS!$D$2:$D$20000,DATOS!$D14582,DATOS!$E$2:$E$20000,DATOS!$E14582,DATOS!$I$2:$I$20000,DATOS!$I14582,DATOS!$G$2:$G$20000,"OR")=0))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DATOS!$A$2:$A$20000,DATOS!$A14583,DATOS!$D$2:$D$20000,DATOS!$D14583,DATOS!$E$2:$E$20000,DATOS!$E14583,DATOS!$I$2:$I$20000,DATOS!$I14583,DATOS!$G$2:$G$20000,"EX")=0),0))))</f>
      </c>
      <c r="H14583">
        <f>IF(DATOS!$G14583&lt;&gt;"EX",0,--(COUNTIFS(DATOS!$A$2:$A$20000,DATOS!$A14583,DATOS!$D$2:$D$20000,DATOS!$D14583,DATOS!$E$2:$E$20000,DATOS!$E14583,DATOS!$I$2:$I$20000,DATOS!$I14583,DATOS!$G$2:$G$20000,"OR")=0))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DATOS!$A$2:$A$20000,DATOS!$A14584,DATOS!$D$2:$D$20000,DATOS!$D14584,DATOS!$E$2:$E$20000,DATOS!$E14584,DATOS!$I$2:$I$20000,DATOS!$I14584,DATOS!$G$2:$G$20000,"EX")=0),0))))</f>
      </c>
      <c r="H14584">
        <f>IF(DATOS!$G14584&lt;&gt;"EX",0,--(COUNTIFS(DATOS!$A$2:$A$20000,DATOS!$A14584,DATOS!$D$2:$D$20000,DATOS!$D14584,DATOS!$E$2:$E$20000,DATOS!$E14584,DATOS!$I$2:$I$20000,DATOS!$I14584,DATOS!$G$2:$G$20000,"OR")=0))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DATOS!$A$2:$A$20000,DATOS!$A14585,DATOS!$D$2:$D$20000,DATOS!$D14585,DATOS!$E$2:$E$20000,DATOS!$E14585,DATOS!$I$2:$I$20000,DATOS!$I14585,DATOS!$G$2:$G$20000,"EX")=0),0))))</f>
      </c>
      <c r="H14585">
        <f>IF(DATOS!$G14585&lt;&gt;"EX",0,--(COUNTIFS(DATOS!$A$2:$A$20000,DATOS!$A14585,DATOS!$D$2:$D$20000,DATOS!$D14585,DATOS!$E$2:$E$20000,DATOS!$E14585,DATOS!$I$2:$I$20000,DATOS!$I14585,DATOS!$G$2:$G$20000,"OR")=0))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DATOS!$A$2:$A$20000,DATOS!$A14586,DATOS!$D$2:$D$20000,DATOS!$D14586,DATOS!$E$2:$E$20000,DATOS!$E14586,DATOS!$I$2:$I$20000,DATOS!$I14586,DATOS!$G$2:$G$20000,"EX")=0),0))))</f>
      </c>
      <c r="H14586">
        <f>IF(DATOS!$G14586&lt;&gt;"EX",0,--(COUNTIFS(DATOS!$A$2:$A$20000,DATOS!$A14586,DATOS!$D$2:$D$20000,DATOS!$D14586,DATOS!$E$2:$E$20000,DATOS!$E14586,DATOS!$I$2:$I$20000,DATOS!$I14586,DATOS!$G$2:$G$20000,"OR")=0))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DATOS!$A$2:$A$20000,DATOS!$A14587,DATOS!$D$2:$D$20000,DATOS!$D14587,DATOS!$E$2:$E$20000,DATOS!$E14587,DATOS!$I$2:$I$20000,DATOS!$I14587,DATOS!$G$2:$G$20000,"EX")=0),0))))</f>
      </c>
      <c r="H14587">
        <f>IF(DATOS!$G14587&lt;&gt;"EX",0,--(COUNTIFS(DATOS!$A$2:$A$20000,DATOS!$A14587,DATOS!$D$2:$D$20000,DATOS!$D14587,DATOS!$E$2:$E$20000,DATOS!$E14587,DATOS!$I$2:$I$20000,DATOS!$I14587,DATOS!$G$2:$G$20000,"OR")=0))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DATOS!$A$2:$A$20000,DATOS!$A14588,DATOS!$D$2:$D$20000,DATOS!$D14588,DATOS!$E$2:$E$20000,DATOS!$E14588,DATOS!$I$2:$I$20000,DATOS!$I14588,DATOS!$G$2:$G$20000,"EX")=0),0))))</f>
      </c>
      <c r="H14588">
        <f>IF(DATOS!$G14588&lt;&gt;"EX",0,--(COUNTIFS(DATOS!$A$2:$A$20000,DATOS!$A14588,DATOS!$D$2:$D$20000,DATOS!$D14588,DATOS!$E$2:$E$20000,DATOS!$E14588,DATOS!$I$2:$I$20000,DATOS!$I14588,DATOS!$G$2:$G$20000,"OR")=0))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DATOS!$A$2:$A$20000,DATOS!$A14589,DATOS!$D$2:$D$20000,DATOS!$D14589,DATOS!$E$2:$E$20000,DATOS!$E14589,DATOS!$I$2:$I$20000,DATOS!$I14589,DATOS!$G$2:$G$20000,"EX")=0),0))))</f>
      </c>
      <c r="H14589">
        <f>IF(DATOS!$G14589&lt;&gt;"EX",0,--(COUNTIFS(DATOS!$A$2:$A$20000,DATOS!$A14589,DATOS!$D$2:$D$20000,DATOS!$D14589,DATOS!$E$2:$E$20000,DATOS!$E14589,DATOS!$I$2:$I$20000,DATOS!$I14589,DATOS!$G$2:$G$20000,"OR")=0))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DATOS!$A$2:$A$20000,DATOS!$A14590,DATOS!$D$2:$D$20000,DATOS!$D14590,DATOS!$E$2:$E$20000,DATOS!$E14590,DATOS!$I$2:$I$20000,DATOS!$I14590,DATOS!$G$2:$G$20000,"EX")=0),0))))</f>
      </c>
      <c r="H14590">
        <f>IF(DATOS!$G14590&lt;&gt;"EX",0,--(COUNTIFS(DATOS!$A$2:$A$20000,DATOS!$A14590,DATOS!$D$2:$D$20000,DATOS!$D14590,DATOS!$E$2:$E$20000,DATOS!$E14590,DATOS!$I$2:$I$20000,DATOS!$I14590,DATOS!$G$2:$G$20000,"OR")=0))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DATOS!$A$2:$A$20000,DATOS!$A14591,DATOS!$D$2:$D$20000,DATOS!$D14591,DATOS!$E$2:$E$20000,DATOS!$E14591,DATOS!$I$2:$I$20000,DATOS!$I14591,DATOS!$G$2:$G$20000,"EX")=0),0))))</f>
      </c>
      <c r="H14591">
        <f>IF(DATOS!$G14591&lt;&gt;"EX",0,--(COUNTIFS(DATOS!$A$2:$A$20000,DATOS!$A14591,DATOS!$D$2:$D$20000,DATOS!$D14591,DATOS!$E$2:$E$20000,DATOS!$E14591,DATOS!$I$2:$I$20000,DATOS!$I14591,DATOS!$G$2:$G$20000,"OR")=0))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DATOS!$A$2:$A$20000,DATOS!$A14592,DATOS!$D$2:$D$20000,DATOS!$D14592,DATOS!$E$2:$E$20000,DATOS!$E14592,DATOS!$I$2:$I$20000,DATOS!$I14592,DATOS!$G$2:$G$20000,"EX")=0),0))))</f>
      </c>
      <c r="H14592">
        <f>IF(DATOS!$G14592&lt;&gt;"EX",0,--(COUNTIFS(DATOS!$A$2:$A$20000,DATOS!$A14592,DATOS!$D$2:$D$20000,DATOS!$D14592,DATOS!$E$2:$E$20000,DATOS!$E14592,DATOS!$I$2:$I$20000,DATOS!$I14592,DATOS!$G$2:$G$20000,"OR")=0))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DATOS!$A$2:$A$20000,DATOS!$A14593,DATOS!$D$2:$D$20000,DATOS!$D14593,DATOS!$E$2:$E$20000,DATOS!$E14593,DATOS!$I$2:$I$20000,DATOS!$I14593,DATOS!$G$2:$G$20000,"EX")=0),0))))</f>
      </c>
      <c r="H14593">
        <f>IF(DATOS!$G14593&lt;&gt;"EX",0,--(COUNTIFS(DATOS!$A$2:$A$20000,DATOS!$A14593,DATOS!$D$2:$D$20000,DATOS!$D14593,DATOS!$E$2:$E$20000,DATOS!$E14593,DATOS!$I$2:$I$20000,DATOS!$I14593,DATOS!$G$2:$G$20000,"OR")=0))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DATOS!$A$2:$A$20000,DATOS!$A14594,DATOS!$D$2:$D$20000,DATOS!$D14594,DATOS!$E$2:$E$20000,DATOS!$E14594,DATOS!$I$2:$I$20000,DATOS!$I14594,DATOS!$G$2:$G$20000,"EX")=0),0))))</f>
      </c>
      <c r="H14594">
        <f>IF(DATOS!$G14594&lt;&gt;"EX",0,--(COUNTIFS(DATOS!$A$2:$A$20000,DATOS!$A14594,DATOS!$D$2:$D$20000,DATOS!$D14594,DATOS!$E$2:$E$20000,DATOS!$E14594,DATOS!$I$2:$I$20000,DATOS!$I14594,DATOS!$G$2:$G$20000,"OR")=0))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DATOS!$A$2:$A$20000,DATOS!$A14595,DATOS!$D$2:$D$20000,DATOS!$D14595,DATOS!$E$2:$E$20000,DATOS!$E14595,DATOS!$I$2:$I$20000,DATOS!$I14595,DATOS!$G$2:$G$20000,"EX")=0),0))))</f>
      </c>
      <c r="H14595">
        <f>IF(DATOS!$G14595&lt;&gt;"EX",0,--(COUNTIFS(DATOS!$A$2:$A$20000,DATOS!$A14595,DATOS!$D$2:$D$20000,DATOS!$D14595,DATOS!$E$2:$E$20000,DATOS!$E14595,DATOS!$I$2:$I$20000,DATOS!$I14595,DATOS!$G$2:$G$20000,"OR")=0))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DATOS!$A$2:$A$20000,DATOS!$A14596,DATOS!$D$2:$D$20000,DATOS!$D14596,DATOS!$E$2:$E$20000,DATOS!$E14596,DATOS!$I$2:$I$20000,DATOS!$I14596,DATOS!$G$2:$G$20000,"EX")=0),0))))</f>
      </c>
      <c r="H14596">
        <f>IF(DATOS!$G14596&lt;&gt;"EX",0,--(COUNTIFS(DATOS!$A$2:$A$20000,DATOS!$A14596,DATOS!$D$2:$D$20000,DATOS!$D14596,DATOS!$E$2:$E$20000,DATOS!$E14596,DATOS!$I$2:$I$20000,DATOS!$I14596,DATOS!$G$2:$G$20000,"OR")=0))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DATOS!$A$2:$A$20000,DATOS!$A14597,DATOS!$D$2:$D$20000,DATOS!$D14597,DATOS!$E$2:$E$20000,DATOS!$E14597,DATOS!$I$2:$I$20000,DATOS!$I14597,DATOS!$G$2:$G$20000,"EX")=0),0))))</f>
      </c>
      <c r="H14597">
        <f>IF(DATOS!$G14597&lt;&gt;"EX",0,--(COUNTIFS(DATOS!$A$2:$A$20000,DATOS!$A14597,DATOS!$D$2:$D$20000,DATOS!$D14597,DATOS!$E$2:$E$20000,DATOS!$E14597,DATOS!$I$2:$I$20000,DATOS!$I14597,DATOS!$G$2:$G$20000,"OR")=0))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DATOS!$A$2:$A$20000,DATOS!$A14598,DATOS!$D$2:$D$20000,DATOS!$D14598,DATOS!$E$2:$E$20000,DATOS!$E14598,DATOS!$I$2:$I$20000,DATOS!$I14598,DATOS!$G$2:$G$20000,"EX")=0),0))))</f>
      </c>
      <c r="H14598">
        <f>IF(DATOS!$G14598&lt;&gt;"EX",0,--(COUNTIFS(DATOS!$A$2:$A$20000,DATOS!$A14598,DATOS!$D$2:$D$20000,DATOS!$D14598,DATOS!$E$2:$E$20000,DATOS!$E14598,DATOS!$I$2:$I$20000,DATOS!$I14598,DATOS!$G$2:$G$20000,"OR")=0))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DATOS!$A$2:$A$20000,DATOS!$A14599,DATOS!$D$2:$D$20000,DATOS!$D14599,DATOS!$E$2:$E$20000,DATOS!$E14599,DATOS!$I$2:$I$20000,DATOS!$I14599,DATOS!$G$2:$G$20000,"EX")=0),0))))</f>
      </c>
      <c r="H14599">
        <f>IF(DATOS!$G14599&lt;&gt;"EX",0,--(COUNTIFS(DATOS!$A$2:$A$20000,DATOS!$A14599,DATOS!$D$2:$D$20000,DATOS!$D14599,DATOS!$E$2:$E$20000,DATOS!$E14599,DATOS!$I$2:$I$20000,DATOS!$I14599,DATOS!$G$2:$G$20000,"OR")=0))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DATOS!$A$2:$A$20000,DATOS!$A14600,DATOS!$D$2:$D$20000,DATOS!$D14600,DATOS!$E$2:$E$20000,DATOS!$E14600,DATOS!$I$2:$I$20000,DATOS!$I14600,DATOS!$G$2:$G$20000,"EX")=0),0))))</f>
      </c>
      <c r="H14600">
        <f>IF(DATOS!$G14600&lt;&gt;"EX",0,--(COUNTIFS(DATOS!$A$2:$A$20000,DATOS!$A14600,DATOS!$D$2:$D$20000,DATOS!$D14600,DATOS!$E$2:$E$20000,DATOS!$E14600,DATOS!$I$2:$I$20000,DATOS!$I14600,DATOS!$G$2:$G$20000,"OR")=0))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DATOS!$A$2:$A$20000,DATOS!$A14601,DATOS!$D$2:$D$20000,DATOS!$D14601,DATOS!$E$2:$E$20000,DATOS!$E14601,DATOS!$I$2:$I$20000,DATOS!$I14601,DATOS!$G$2:$G$20000,"EX")=0),0))))</f>
      </c>
      <c r="H14601">
        <f>IF(DATOS!$G14601&lt;&gt;"EX",0,--(COUNTIFS(DATOS!$A$2:$A$20000,DATOS!$A14601,DATOS!$D$2:$D$20000,DATOS!$D14601,DATOS!$E$2:$E$20000,DATOS!$E14601,DATOS!$I$2:$I$20000,DATOS!$I14601,DATOS!$G$2:$G$20000,"OR")=0))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DATOS!$A$2:$A$20000,DATOS!$A14602,DATOS!$D$2:$D$20000,DATOS!$D14602,DATOS!$E$2:$E$20000,DATOS!$E14602,DATOS!$I$2:$I$20000,DATOS!$I14602,DATOS!$G$2:$G$20000,"EX")=0),0))))</f>
      </c>
      <c r="H14602">
        <f>IF(DATOS!$G14602&lt;&gt;"EX",0,--(COUNTIFS(DATOS!$A$2:$A$20000,DATOS!$A14602,DATOS!$D$2:$D$20000,DATOS!$D14602,DATOS!$E$2:$E$20000,DATOS!$E14602,DATOS!$I$2:$I$20000,DATOS!$I14602,DATOS!$G$2:$G$20000,"OR")=0))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DATOS!$A$2:$A$20000,DATOS!$A14603,DATOS!$D$2:$D$20000,DATOS!$D14603,DATOS!$E$2:$E$20000,DATOS!$E14603,DATOS!$I$2:$I$20000,DATOS!$I14603,DATOS!$G$2:$G$20000,"EX")=0),0))))</f>
      </c>
      <c r="H14603">
        <f>IF(DATOS!$G14603&lt;&gt;"EX",0,--(COUNTIFS(DATOS!$A$2:$A$20000,DATOS!$A14603,DATOS!$D$2:$D$20000,DATOS!$D14603,DATOS!$E$2:$E$20000,DATOS!$E14603,DATOS!$I$2:$I$20000,DATOS!$I14603,DATOS!$G$2:$G$20000,"OR")=0))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DATOS!$A$2:$A$20000,DATOS!$A14604,DATOS!$D$2:$D$20000,DATOS!$D14604,DATOS!$E$2:$E$20000,DATOS!$E14604,DATOS!$I$2:$I$20000,DATOS!$I14604,DATOS!$G$2:$G$20000,"EX")=0),0))))</f>
      </c>
      <c r="H14604">
        <f>IF(DATOS!$G14604&lt;&gt;"EX",0,--(COUNTIFS(DATOS!$A$2:$A$20000,DATOS!$A14604,DATOS!$D$2:$D$20000,DATOS!$D14604,DATOS!$E$2:$E$20000,DATOS!$E14604,DATOS!$I$2:$I$20000,DATOS!$I14604,DATOS!$G$2:$G$20000,"OR")=0))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DATOS!$A$2:$A$20000,DATOS!$A14605,DATOS!$D$2:$D$20000,DATOS!$D14605,DATOS!$E$2:$E$20000,DATOS!$E14605,DATOS!$I$2:$I$20000,DATOS!$I14605,DATOS!$G$2:$G$20000,"EX")=0),0))))</f>
      </c>
      <c r="H14605">
        <f>IF(DATOS!$G14605&lt;&gt;"EX",0,--(COUNTIFS(DATOS!$A$2:$A$20000,DATOS!$A14605,DATOS!$D$2:$D$20000,DATOS!$D14605,DATOS!$E$2:$E$20000,DATOS!$E14605,DATOS!$I$2:$I$20000,DATOS!$I14605,DATOS!$G$2:$G$20000,"OR")=0))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DATOS!$A$2:$A$20000,DATOS!$A14606,DATOS!$D$2:$D$20000,DATOS!$D14606,DATOS!$E$2:$E$20000,DATOS!$E14606,DATOS!$I$2:$I$20000,DATOS!$I14606,DATOS!$G$2:$G$20000,"EX")=0),0))))</f>
      </c>
      <c r="H14606">
        <f>IF(DATOS!$G14606&lt;&gt;"EX",0,--(COUNTIFS(DATOS!$A$2:$A$20000,DATOS!$A14606,DATOS!$D$2:$D$20000,DATOS!$D14606,DATOS!$E$2:$E$20000,DATOS!$E14606,DATOS!$I$2:$I$20000,DATOS!$I14606,DATOS!$G$2:$G$20000,"OR")=0))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DATOS!$A$2:$A$20000,DATOS!$A14607,DATOS!$D$2:$D$20000,DATOS!$D14607,DATOS!$E$2:$E$20000,DATOS!$E14607,DATOS!$I$2:$I$20000,DATOS!$I14607,DATOS!$G$2:$G$20000,"EX")=0),0))))</f>
      </c>
      <c r="H14607">
        <f>IF(DATOS!$G14607&lt;&gt;"EX",0,--(COUNTIFS(DATOS!$A$2:$A$20000,DATOS!$A14607,DATOS!$D$2:$D$20000,DATOS!$D14607,DATOS!$E$2:$E$20000,DATOS!$E14607,DATOS!$I$2:$I$20000,DATOS!$I14607,DATOS!$G$2:$G$20000,"OR")=0))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DATOS!$A$2:$A$20000,DATOS!$A14608,DATOS!$D$2:$D$20000,DATOS!$D14608,DATOS!$E$2:$E$20000,DATOS!$E14608,DATOS!$I$2:$I$20000,DATOS!$I14608,DATOS!$G$2:$G$20000,"EX")=0),0))))</f>
      </c>
      <c r="H14608">
        <f>IF(DATOS!$G14608&lt;&gt;"EX",0,--(COUNTIFS(DATOS!$A$2:$A$20000,DATOS!$A14608,DATOS!$D$2:$D$20000,DATOS!$D14608,DATOS!$E$2:$E$20000,DATOS!$E14608,DATOS!$I$2:$I$20000,DATOS!$I14608,DATOS!$G$2:$G$20000,"OR")=0))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DATOS!$A$2:$A$20000,DATOS!$A14609,DATOS!$D$2:$D$20000,DATOS!$D14609,DATOS!$E$2:$E$20000,DATOS!$E14609,DATOS!$I$2:$I$20000,DATOS!$I14609,DATOS!$G$2:$G$20000,"EX")=0),0))))</f>
      </c>
      <c r="H14609">
        <f>IF(DATOS!$G14609&lt;&gt;"EX",0,--(COUNTIFS(DATOS!$A$2:$A$20000,DATOS!$A14609,DATOS!$D$2:$D$20000,DATOS!$D14609,DATOS!$E$2:$E$20000,DATOS!$E14609,DATOS!$I$2:$I$20000,DATOS!$I14609,DATOS!$G$2:$G$20000,"OR")=0))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DATOS!$A$2:$A$20000,DATOS!$A14610,DATOS!$D$2:$D$20000,DATOS!$D14610,DATOS!$E$2:$E$20000,DATOS!$E14610,DATOS!$I$2:$I$20000,DATOS!$I14610,DATOS!$G$2:$G$20000,"EX")=0),0))))</f>
      </c>
      <c r="H14610">
        <f>IF(DATOS!$G14610&lt;&gt;"EX",0,--(COUNTIFS(DATOS!$A$2:$A$20000,DATOS!$A14610,DATOS!$D$2:$D$20000,DATOS!$D14610,DATOS!$E$2:$E$20000,DATOS!$E14610,DATOS!$I$2:$I$20000,DATOS!$I14610,DATOS!$G$2:$G$20000,"OR")=0))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DATOS!$A$2:$A$20000,DATOS!$A14611,DATOS!$D$2:$D$20000,DATOS!$D14611,DATOS!$E$2:$E$20000,DATOS!$E14611,DATOS!$I$2:$I$20000,DATOS!$I14611,DATOS!$G$2:$G$20000,"EX")=0),0))))</f>
      </c>
      <c r="H14611">
        <f>IF(DATOS!$G14611&lt;&gt;"EX",0,--(COUNTIFS(DATOS!$A$2:$A$20000,DATOS!$A14611,DATOS!$D$2:$D$20000,DATOS!$D14611,DATOS!$E$2:$E$20000,DATOS!$E14611,DATOS!$I$2:$I$20000,DATOS!$I14611,DATOS!$G$2:$G$20000,"OR")=0))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DATOS!$A$2:$A$20000,DATOS!$A14612,DATOS!$D$2:$D$20000,DATOS!$D14612,DATOS!$E$2:$E$20000,DATOS!$E14612,DATOS!$I$2:$I$20000,DATOS!$I14612,DATOS!$G$2:$G$20000,"EX")=0),0))))</f>
      </c>
      <c r="H14612">
        <f>IF(DATOS!$G14612&lt;&gt;"EX",0,--(COUNTIFS(DATOS!$A$2:$A$20000,DATOS!$A14612,DATOS!$D$2:$D$20000,DATOS!$D14612,DATOS!$E$2:$E$20000,DATOS!$E14612,DATOS!$I$2:$I$20000,DATOS!$I14612,DATOS!$G$2:$G$20000,"OR")=0))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DATOS!$A$2:$A$20000,DATOS!$A14613,DATOS!$D$2:$D$20000,DATOS!$D14613,DATOS!$E$2:$E$20000,DATOS!$E14613,DATOS!$I$2:$I$20000,DATOS!$I14613,DATOS!$G$2:$G$20000,"EX")=0),0))))</f>
      </c>
      <c r="H14613">
        <f>IF(DATOS!$G14613&lt;&gt;"EX",0,--(COUNTIFS(DATOS!$A$2:$A$20000,DATOS!$A14613,DATOS!$D$2:$D$20000,DATOS!$D14613,DATOS!$E$2:$E$20000,DATOS!$E14613,DATOS!$I$2:$I$20000,DATOS!$I14613,DATOS!$G$2:$G$20000,"OR")=0))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DATOS!$A$2:$A$20000,DATOS!$A14614,DATOS!$D$2:$D$20000,DATOS!$D14614,DATOS!$E$2:$E$20000,DATOS!$E14614,DATOS!$I$2:$I$20000,DATOS!$I14614,DATOS!$G$2:$G$20000,"EX")=0),0))))</f>
      </c>
      <c r="H14614">
        <f>IF(DATOS!$G14614&lt;&gt;"EX",0,--(COUNTIFS(DATOS!$A$2:$A$20000,DATOS!$A14614,DATOS!$D$2:$D$20000,DATOS!$D14614,DATOS!$E$2:$E$20000,DATOS!$E14614,DATOS!$I$2:$I$20000,DATOS!$I14614,DATOS!$G$2:$G$20000,"OR")=0))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DATOS!$A$2:$A$20000,DATOS!$A14615,DATOS!$D$2:$D$20000,DATOS!$D14615,DATOS!$E$2:$E$20000,DATOS!$E14615,DATOS!$I$2:$I$20000,DATOS!$I14615,DATOS!$G$2:$G$20000,"EX")=0),0))))</f>
      </c>
      <c r="H14615">
        <f>IF(DATOS!$G14615&lt;&gt;"EX",0,--(COUNTIFS(DATOS!$A$2:$A$20000,DATOS!$A14615,DATOS!$D$2:$D$20000,DATOS!$D14615,DATOS!$E$2:$E$20000,DATOS!$E14615,DATOS!$I$2:$I$20000,DATOS!$I14615,DATOS!$G$2:$G$20000,"OR")=0))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DATOS!$A$2:$A$20000,DATOS!$A14616,DATOS!$D$2:$D$20000,DATOS!$D14616,DATOS!$E$2:$E$20000,DATOS!$E14616,DATOS!$I$2:$I$20000,DATOS!$I14616,DATOS!$G$2:$G$20000,"EX")=0),0))))</f>
      </c>
      <c r="H14616">
        <f>IF(DATOS!$G14616&lt;&gt;"EX",0,--(COUNTIFS(DATOS!$A$2:$A$20000,DATOS!$A14616,DATOS!$D$2:$D$20000,DATOS!$D14616,DATOS!$E$2:$E$20000,DATOS!$E14616,DATOS!$I$2:$I$20000,DATOS!$I14616,DATOS!$G$2:$G$20000,"OR")=0))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DATOS!$A$2:$A$20000,DATOS!$A14617,DATOS!$D$2:$D$20000,DATOS!$D14617,DATOS!$E$2:$E$20000,DATOS!$E14617,DATOS!$I$2:$I$20000,DATOS!$I14617,DATOS!$G$2:$G$20000,"EX")=0),0))))</f>
      </c>
      <c r="H14617">
        <f>IF(DATOS!$G14617&lt;&gt;"EX",0,--(COUNTIFS(DATOS!$A$2:$A$20000,DATOS!$A14617,DATOS!$D$2:$D$20000,DATOS!$D14617,DATOS!$E$2:$E$20000,DATOS!$E14617,DATOS!$I$2:$I$20000,DATOS!$I14617,DATOS!$G$2:$G$20000,"OR")=0))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DATOS!$A$2:$A$20000,DATOS!$A14618,DATOS!$D$2:$D$20000,DATOS!$D14618,DATOS!$E$2:$E$20000,DATOS!$E14618,DATOS!$I$2:$I$20000,DATOS!$I14618,DATOS!$G$2:$G$20000,"EX")=0),0))))</f>
      </c>
      <c r="H14618">
        <f>IF(DATOS!$G14618&lt;&gt;"EX",0,--(COUNTIFS(DATOS!$A$2:$A$20000,DATOS!$A14618,DATOS!$D$2:$D$20000,DATOS!$D14618,DATOS!$E$2:$E$20000,DATOS!$E14618,DATOS!$I$2:$I$20000,DATOS!$I14618,DATOS!$G$2:$G$20000,"OR")=0))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DATOS!$A$2:$A$20000,DATOS!$A14619,DATOS!$D$2:$D$20000,DATOS!$D14619,DATOS!$E$2:$E$20000,DATOS!$E14619,DATOS!$I$2:$I$20000,DATOS!$I14619,DATOS!$G$2:$G$20000,"EX")=0),0))))</f>
      </c>
      <c r="H14619">
        <f>IF(DATOS!$G14619&lt;&gt;"EX",0,--(COUNTIFS(DATOS!$A$2:$A$20000,DATOS!$A14619,DATOS!$D$2:$D$20000,DATOS!$D14619,DATOS!$E$2:$E$20000,DATOS!$E14619,DATOS!$I$2:$I$20000,DATOS!$I14619,DATOS!$G$2:$G$20000,"OR")=0))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DATOS!$A$2:$A$20000,DATOS!$A14620,DATOS!$D$2:$D$20000,DATOS!$D14620,DATOS!$E$2:$E$20000,DATOS!$E14620,DATOS!$I$2:$I$20000,DATOS!$I14620,DATOS!$G$2:$G$20000,"EX")=0),0))))</f>
      </c>
      <c r="H14620">
        <f>IF(DATOS!$G14620&lt;&gt;"EX",0,--(COUNTIFS(DATOS!$A$2:$A$20000,DATOS!$A14620,DATOS!$D$2:$D$20000,DATOS!$D14620,DATOS!$E$2:$E$20000,DATOS!$E14620,DATOS!$I$2:$I$20000,DATOS!$I14620,DATOS!$G$2:$G$20000,"OR")=0))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DATOS!$A$2:$A$20000,DATOS!$A14621,DATOS!$D$2:$D$20000,DATOS!$D14621,DATOS!$E$2:$E$20000,DATOS!$E14621,DATOS!$I$2:$I$20000,DATOS!$I14621,DATOS!$G$2:$G$20000,"EX")=0),0))))</f>
      </c>
      <c r="H14621">
        <f>IF(DATOS!$G14621&lt;&gt;"EX",0,--(COUNTIFS(DATOS!$A$2:$A$20000,DATOS!$A14621,DATOS!$D$2:$D$20000,DATOS!$D14621,DATOS!$E$2:$E$20000,DATOS!$E14621,DATOS!$I$2:$I$20000,DATOS!$I14621,DATOS!$G$2:$G$20000,"OR")=0))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DATOS!$A$2:$A$20000,DATOS!$A14622,DATOS!$D$2:$D$20000,DATOS!$D14622,DATOS!$E$2:$E$20000,DATOS!$E14622,DATOS!$I$2:$I$20000,DATOS!$I14622,DATOS!$G$2:$G$20000,"EX")=0),0))))</f>
      </c>
      <c r="H14622">
        <f>IF(DATOS!$G14622&lt;&gt;"EX",0,--(COUNTIFS(DATOS!$A$2:$A$20000,DATOS!$A14622,DATOS!$D$2:$D$20000,DATOS!$D14622,DATOS!$E$2:$E$20000,DATOS!$E14622,DATOS!$I$2:$I$20000,DATOS!$I14622,DATOS!$G$2:$G$20000,"OR")=0))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DATOS!$A$2:$A$20000,DATOS!$A14623,DATOS!$D$2:$D$20000,DATOS!$D14623,DATOS!$E$2:$E$20000,DATOS!$E14623,DATOS!$I$2:$I$20000,DATOS!$I14623,DATOS!$G$2:$G$20000,"EX")=0),0))))</f>
      </c>
      <c r="H14623">
        <f>IF(DATOS!$G14623&lt;&gt;"EX",0,--(COUNTIFS(DATOS!$A$2:$A$20000,DATOS!$A14623,DATOS!$D$2:$D$20000,DATOS!$D14623,DATOS!$E$2:$E$20000,DATOS!$E14623,DATOS!$I$2:$I$20000,DATOS!$I14623,DATOS!$G$2:$G$20000,"OR")=0))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DATOS!$A$2:$A$20000,DATOS!$A14624,DATOS!$D$2:$D$20000,DATOS!$D14624,DATOS!$E$2:$E$20000,DATOS!$E14624,DATOS!$I$2:$I$20000,DATOS!$I14624,DATOS!$G$2:$G$20000,"EX")=0),0))))</f>
      </c>
      <c r="H14624">
        <f>IF(DATOS!$G14624&lt;&gt;"EX",0,--(COUNTIFS(DATOS!$A$2:$A$20000,DATOS!$A14624,DATOS!$D$2:$D$20000,DATOS!$D14624,DATOS!$E$2:$E$20000,DATOS!$E14624,DATOS!$I$2:$I$20000,DATOS!$I14624,DATOS!$G$2:$G$20000,"OR")=0))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DATOS!$A$2:$A$20000,DATOS!$A14625,DATOS!$D$2:$D$20000,DATOS!$D14625,DATOS!$E$2:$E$20000,DATOS!$E14625,DATOS!$I$2:$I$20000,DATOS!$I14625,DATOS!$G$2:$G$20000,"EX")=0),0))))</f>
      </c>
      <c r="H14625">
        <f>IF(DATOS!$G14625&lt;&gt;"EX",0,--(COUNTIFS(DATOS!$A$2:$A$20000,DATOS!$A14625,DATOS!$D$2:$D$20000,DATOS!$D14625,DATOS!$E$2:$E$20000,DATOS!$E14625,DATOS!$I$2:$I$20000,DATOS!$I14625,DATOS!$G$2:$G$20000,"OR")=0))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DATOS!$A$2:$A$20000,DATOS!$A14626,DATOS!$D$2:$D$20000,DATOS!$D14626,DATOS!$E$2:$E$20000,DATOS!$E14626,DATOS!$I$2:$I$20000,DATOS!$I14626,DATOS!$G$2:$G$20000,"EX")=0),0))))</f>
      </c>
      <c r="H14626">
        <f>IF(DATOS!$G14626&lt;&gt;"EX",0,--(COUNTIFS(DATOS!$A$2:$A$20000,DATOS!$A14626,DATOS!$D$2:$D$20000,DATOS!$D14626,DATOS!$E$2:$E$20000,DATOS!$E14626,DATOS!$I$2:$I$20000,DATOS!$I14626,DATOS!$G$2:$G$20000,"OR")=0))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DATOS!$A$2:$A$20000,DATOS!$A14627,DATOS!$D$2:$D$20000,DATOS!$D14627,DATOS!$E$2:$E$20000,DATOS!$E14627,DATOS!$I$2:$I$20000,DATOS!$I14627,DATOS!$G$2:$G$20000,"EX")=0),0))))</f>
      </c>
      <c r="H14627">
        <f>IF(DATOS!$G14627&lt;&gt;"EX",0,--(COUNTIFS(DATOS!$A$2:$A$20000,DATOS!$A14627,DATOS!$D$2:$D$20000,DATOS!$D14627,DATOS!$E$2:$E$20000,DATOS!$E14627,DATOS!$I$2:$I$20000,DATOS!$I14627,DATOS!$G$2:$G$20000,"OR")=0))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DATOS!$A$2:$A$20000,DATOS!$A14628,DATOS!$D$2:$D$20000,DATOS!$D14628,DATOS!$E$2:$E$20000,DATOS!$E14628,DATOS!$I$2:$I$20000,DATOS!$I14628,DATOS!$G$2:$G$20000,"EX")=0),0))))</f>
      </c>
      <c r="H14628">
        <f>IF(DATOS!$G14628&lt;&gt;"EX",0,--(COUNTIFS(DATOS!$A$2:$A$20000,DATOS!$A14628,DATOS!$D$2:$D$20000,DATOS!$D14628,DATOS!$E$2:$E$20000,DATOS!$E14628,DATOS!$I$2:$I$20000,DATOS!$I14628,DATOS!$G$2:$G$20000,"OR")=0))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DATOS!$A$2:$A$20000,DATOS!$A14629,DATOS!$D$2:$D$20000,DATOS!$D14629,DATOS!$E$2:$E$20000,DATOS!$E14629,DATOS!$I$2:$I$20000,DATOS!$I14629,DATOS!$G$2:$G$20000,"EX")=0),0))))</f>
      </c>
      <c r="H14629">
        <f>IF(DATOS!$G14629&lt;&gt;"EX",0,--(COUNTIFS(DATOS!$A$2:$A$20000,DATOS!$A14629,DATOS!$D$2:$D$20000,DATOS!$D14629,DATOS!$E$2:$E$20000,DATOS!$E14629,DATOS!$I$2:$I$20000,DATOS!$I14629,DATOS!$G$2:$G$20000,"OR")=0))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DATOS!$A$2:$A$20000,DATOS!$A14630,DATOS!$D$2:$D$20000,DATOS!$D14630,DATOS!$E$2:$E$20000,DATOS!$E14630,DATOS!$I$2:$I$20000,DATOS!$I14630,DATOS!$G$2:$G$20000,"EX")=0),0))))</f>
      </c>
      <c r="H14630">
        <f>IF(DATOS!$G14630&lt;&gt;"EX",0,--(COUNTIFS(DATOS!$A$2:$A$20000,DATOS!$A14630,DATOS!$D$2:$D$20000,DATOS!$D14630,DATOS!$E$2:$E$20000,DATOS!$E14630,DATOS!$I$2:$I$20000,DATOS!$I14630,DATOS!$G$2:$G$20000,"OR")=0))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DATOS!$A$2:$A$20000,DATOS!$A14631,DATOS!$D$2:$D$20000,DATOS!$D14631,DATOS!$E$2:$E$20000,DATOS!$E14631,DATOS!$I$2:$I$20000,DATOS!$I14631,DATOS!$G$2:$G$20000,"EX")=0),0))))</f>
      </c>
      <c r="H14631">
        <f>IF(DATOS!$G14631&lt;&gt;"EX",0,--(COUNTIFS(DATOS!$A$2:$A$20000,DATOS!$A14631,DATOS!$D$2:$D$20000,DATOS!$D14631,DATOS!$E$2:$E$20000,DATOS!$E14631,DATOS!$I$2:$I$20000,DATOS!$I14631,DATOS!$G$2:$G$20000,"OR")=0))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DATOS!$A$2:$A$20000,DATOS!$A14632,DATOS!$D$2:$D$20000,DATOS!$D14632,DATOS!$E$2:$E$20000,DATOS!$E14632,DATOS!$I$2:$I$20000,DATOS!$I14632,DATOS!$G$2:$G$20000,"EX")=0),0))))</f>
      </c>
      <c r="H14632">
        <f>IF(DATOS!$G14632&lt;&gt;"EX",0,--(COUNTIFS(DATOS!$A$2:$A$20000,DATOS!$A14632,DATOS!$D$2:$D$20000,DATOS!$D14632,DATOS!$E$2:$E$20000,DATOS!$E14632,DATOS!$I$2:$I$20000,DATOS!$I14632,DATOS!$G$2:$G$20000,"OR")=0))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DATOS!$A$2:$A$20000,DATOS!$A14633,DATOS!$D$2:$D$20000,DATOS!$D14633,DATOS!$E$2:$E$20000,DATOS!$E14633,DATOS!$I$2:$I$20000,DATOS!$I14633,DATOS!$G$2:$G$20000,"EX")=0),0))))</f>
      </c>
      <c r="H14633">
        <f>IF(DATOS!$G14633&lt;&gt;"EX",0,--(COUNTIFS(DATOS!$A$2:$A$20000,DATOS!$A14633,DATOS!$D$2:$D$20000,DATOS!$D14633,DATOS!$E$2:$E$20000,DATOS!$E14633,DATOS!$I$2:$I$20000,DATOS!$I14633,DATOS!$G$2:$G$20000,"OR")=0))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DATOS!$A$2:$A$20000,DATOS!$A14634,DATOS!$D$2:$D$20000,DATOS!$D14634,DATOS!$E$2:$E$20000,DATOS!$E14634,DATOS!$I$2:$I$20000,DATOS!$I14634,DATOS!$G$2:$G$20000,"EX")=0),0))))</f>
      </c>
      <c r="H14634">
        <f>IF(DATOS!$G14634&lt;&gt;"EX",0,--(COUNTIFS(DATOS!$A$2:$A$20000,DATOS!$A14634,DATOS!$D$2:$D$20000,DATOS!$D14634,DATOS!$E$2:$E$20000,DATOS!$E14634,DATOS!$I$2:$I$20000,DATOS!$I14634,DATOS!$G$2:$G$20000,"OR")=0))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DATOS!$A$2:$A$20000,DATOS!$A14635,DATOS!$D$2:$D$20000,DATOS!$D14635,DATOS!$E$2:$E$20000,DATOS!$E14635,DATOS!$I$2:$I$20000,DATOS!$I14635,DATOS!$G$2:$G$20000,"EX")=0),0))))</f>
      </c>
      <c r="H14635">
        <f>IF(DATOS!$G14635&lt;&gt;"EX",0,--(COUNTIFS(DATOS!$A$2:$A$20000,DATOS!$A14635,DATOS!$D$2:$D$20000,DATOS!$D14635,DATOS!$E$2:$E$20000,DATOS!$E14635,DATOS!$I$2:$I$20000,DATOS!$I14635,DATOS!$G$2:$G$20000,"OR")=0))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DATOS!$A$2:$A$20000,DATOS!$A14636,DATOS!$D$2:$D$20000,DATOS!$D14636,DATOS!$E$2:$E$20000,DATOS!$E14636,DATOS!$I$2:$I$20000,DATOS!$I14636,DATOS!$G$2:$G$20000,"EX")=0),0))))</f>
      </c>
      <c r="H14636">
        <f>IF(DATOS!$G14636&lt;&gt;"EX",0,--(COUNTIFS(DATOS!$A$2:$A$20000,DATOS!$A14636,DATOS!$D$2:$D$20000,DATOS!$D14636,DATOS!$E$2:$E$20000,DATOS!$E14636,DATOS!$I$2:$I$20000,DATOS!$I14636,DATOS!$G$2:$G$20000,"OR")=0))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DATOS!$A$2:$A$20000,DATOS!$A14637,DATOS!$D$2:$D$20000,DATOS!$D14637,DATOS!$E$2:$E$20000,DATOS!$E14637,DATOS!$I$2:$I$20000,DATOS!$I14637,DATOS!$G$2:$G$20000,"EX")=0),0))))</f>
      </c>
      <c r="H14637">
        <f>IF(DATOS!$G14637&lt;&gt;"EX",0,--(COUNTIFS(DATOS!$A$2:$A$20000,DATOS!$A14637,DATOS!$D$2:$D$20000,DATOS!$D14637,DATOS!$E$2:$E$20000,DATOS!$E14637,DATOS!$I$2:$I$20000,DATOS!$I14637,DATOS!$G$2:$G$20000,"OR")=0))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DATOS!$A$2:$A$20000,DATOS!$A14638,DATOS!$D$2:$D$20000,DATOS!$D14638,DATOS!$E$2:$E$20000,DATOS!$E14638,DATOS!$I$2:$I$20000,DATOS!$I14638,DATOS!$G$2:$G$20000,"EX")=0),0))))</f>
      </c>
      <c r="H14638">
        <f>IF(DATOS!$G14638&lt;&gt;"EX",0,--(COUNTIFS(DATOS!$A$2:$A$20000,DATOS!$A14638,DATOS!$D$2:$D$20000,DATOS!$D14638,DATOS!$E$2:$E$20000,DATOS!$E14638,DATOS!$I$2:$I$20000,DATOS!$I14638,DATOS!$G$2:$G$20000,"OR")=0))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DATOS!$A$2:$A$20000,DATOS!$A14639,DATOS!$D$2:$D$20000,DATOS!$D14639,DATOS!$E$2:$E$20000,DATOS!$E14639,DATOS!$I$2:$I$20000,DATOS!$I14639,DATOS!$G$2:$G$20000,"EX")=0),0))))</f>
      </c>
      <c r="H14639">
        <f>IF(DATOS!$G14639&lt;&gt;"EX",0,--(COUNTIFS(DATOS!$A$2:$A$20000,DATOS!$A14639,DATOS!$D$2:$D$20000,DATOS!$D14639,DATOS!$E$2:$E$20000,DATOS!$E14639,DATOS!$I$2:$I$20000,DATOS!$I14639,DATOS!$G$2:$G$20000,"OR")=0))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DATOS!$A$2:$A$20000,DATOS!$A14640,DATOS!$D$2:$D$20000,DATOS!$D14640,DATOS!$E$2:$E$20000,DATOS!$E14640,DATOS!$I$2:$I$20000,DATOS!$I14640,DATOS!$G$2:$G$20000,"EX")=0),0))))</f>
      </c>
      <c r="H14640">
        <f>IF(DATOS!$G14640&lt;&gt;"EX",0,--(COUNTIFS(DATOS!$A$2:$A$20000,DATOS!$A14640,DATOS!$D$2:$D$20000,DATOS!$D14640,DATOS!$E$2:$E$20000,DATOS!$E14640,DATOS!$I$2:$I$20000,DATOS!$I14640,DATOS!$G$2:$G$20000,"OR")=0))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DATOS!$A$2:$A$20000,DATOS!$A14641,DATOS!$D$2:$D$20000,DATOS!$D14641,DATOS!$E$2:$E$20000,DATOS!$E14641,DATOS!$I$2:$I$20000,DATOS!$I14641,DATOS!$G$2:$G$20000,"EX")=0),0))))</f>
      </c>
      <c r="H14641">
        <f>IF(DATOS!$G14641&lt;&gt;"EX",0,--(COUNTIFS(DATOS!$A$2:$A$20000,DATOS!$A14641,DATOS!$D$2:$D$20000,DATOS!$D14641,DATOS!$E$2:$E$20000,DATOS!$E14641,DATOS!$I$2:$I$20000,DATOS!$I14641,DATOS!$G$2:$G$20000,"OR")=0))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DATOS!$A$2:$A$20000,DATOS!$A14642,DATOS!$D$2:$D$20000,DATOS!$D14642,DATOS!$E$2:$E$20000,DATOS!$E14642,DATOS!$I$2:$I$20000,DATOS!$I14642,DATOS!$G$2:$G$20000,"EX")=0),0))))</f>
      </c>
      <c r="H14642">
        <f>IF(DATOS!$G14642&lt;&gt;"EX",0,--(COUNTIFS(DATOS!$A$2:$A$20000,DATOS!$A14642,DATOS!$D$2:$D$20000,DATOS!$D14642,DATOS!$E$2:$E$20000,DATOS!$E14642,DATOS!$I$2:$I$20000,DATOS!$I14642,DATOS!$G$2:$G$20000,"OR")=0))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DATOS!$A$2:$A$20000,DATOS!$A14643,DATOS!$D$2:$D$20000,DATOS!$D14643,DATOS!$E$2:$E$20000,DATOS!$E14643,DATOS!$I$2:$I$20000,DATOS!$I14643,DATOS!$G$2:$G$20000,"EX")=0),0))))</f>
      </c>
      <c r="H14643">
        <f>IF(DATOS!$G14643&lt;&gt;"EX",0,--(COUNTIFS(DATOS!$A$2:$A$20000,DATOS!$A14643,DATOS!$D$2:$D$20000,DATOS!$D14643,DATOS!$E$2:$E$20000,DATOS!$E14643,DATOS!$I$2:$I$20000,DATOS!$I14643,DATOS!$G$2:$G$20000,"OR")=0))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DATOS!$A$2:$A$20000,DATOS!$A14644,DATOS!$D$2:$D$20000,DATOS!$D14644,DATOS!$E$2:$E$20000,DATOS!$E14644,DATOS!$I$2:$I$20000,DATOS!$I14644,DATOS!$G$2:$G$20000,"EX")=0),0))))</f>
      </c>
      <c r="H14644">
        <f>IF(DATOS!$G14644&lt;&gt;"EX",0,--(COUNTIFS(DATOS!$A$2:$A$20000,DATOS!$A14644,DATOS!$D$2:$D$20000,DATOS!$D14644,DATOS!$E$2:$E$20000,DATOS!$E14644,DATOS!$I$2:$I$20000,DATOS!$I14644,DATOS!$G$2:$G$20000,"OR")=0))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DATOS!$A$2:$A$20000,DATOS!$A14645,DATOS!$D$2:$D$20000,DATOS!$D14645,DATOS!$E$2:$E$20000,DATOS!$E14645,DATOS!$I$2:$I$20000,DATOS!$I14645,DATOS!$G$2:$G$20000,"EX")=0),0))))</f>
      </c>
      <c r="H14645">
        <f>IF(DATOS!$G14645&lt;&gt;"EX",0,--(COUNTIFS(DATOS!$A$2:$A$20000,DATOS!$A14645,DATOS!$D$2:$D$20000,DATOS!$D14645,DATOS!$E$2:$E$20000,DATOS!$E14645,DATOS!$I$2:$I$20000,DATOS!$I14645,DATOS!$G$2:$G$20000,"OR")=0))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DATOS!$A$2:$A$20000,DATOS!$A14646,DATOS!$D$2:$D$20000,DATOS!$D14646,DATOS!$E$2:$E$20000,DATOS!$E14646,DATOS!$I$2:$I$20000,DATOS!$I14646,DATOS!$G$2:$G$20000,"EX")=0),0))))</f>
      </c>
      <c r="H14646">
        <f>IF(DATOS!$G14646&lt;&gt;"EX",0,--(COUNTIFS(DATOS!$A$2:$A$20000,DATOS!$A14646,DATOS!$D$2:$D$20000,DATOS!$D14646,DATOS!$E$2:$E$20000,DATOS!$E14646,DATOS!$I$2:$I$20000,DATOS!$I14646,DATOS!$G$2:$G$20000,"OR")=0))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DATOS!$A$2:$A$20000,DATOS!$A14647,DATOS!$D$2:$D$20000,DATOS!$D14647,DATOS!$E$2:$E$20000,DATOS!$E14647,DATOS!$I$2:$I$20000,DATOS!$I14647,DATOS!$G$2:$G$20000,"EX")=0),0))))</f>
      </c>
      <c r="H14647">
        <f>IF(DATOS!$G14647&lt;&gt;"EX",0,--(COUNTIFS(DATOS!$A$2:$A$20000,DATOS!$A14647,DATOS!$D$2:$D$20000,DATOS!$D14647,DATOS!$E$2:$E$20000,DATOS!$E14647,DATOS!$I$2:$I$20000,DATOS!$I14647,DATOS!$G$2:$G$20000,"OR")=0))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DATOS!$A$2:$A$20000,DATOS!$A14648,DATOS!$D$2:$D$20000,DATOS!$D14648,DATOS!$E$2:$E$20000,DATOS!$E14648,DATOS!$I$2:$I$20000,DATOS!$I14648,DATOS!$G$2:$G$20000,"EX")=0),0))))</f>
      </c>
      <c r="H14648">
        <f>IF(DATOS!$G14648&lt;&gt;"EX",0,--(COUNTIFS(DATOS!$A$2:$A$20000,DATOS!$A14648,DATOS!$D$2:$D$20000,DATOS!$D14648,DATOS!$E$2:$E$20000,DATOS!$E14648,DATOS!$I$2:$I$20000,DATOS!$I14648,DATOS!$G$2:$G$20000,"OR")=0))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DATOS!$A$2:$A$20000,DATOS!$A14649,DATOS!$D$2:$D$20000,DATOS!$D14649,DATOS!$E$2:$E$20000,DATOS!$E14649,DATOS!$I$2:$I$20000,DATOS!$I14649,DATOS!$G$2:$G$20000,"EX")=0),0))))</f>
      </c>
      <c r="H14649">
        <f>IF(DATOS!$G14649&lt;&gt;"EX",0,--(COUNTIFS(DATOS!$A$2:$A$20000,DATOS!$A14649,DATOS!$D$2:$D$20000,DATOS!$D14649,DATOS!$E$2:$E$20000,DATOS!$E14649,DATOS!$I$2:$I$20000,DATOS!$I14649,DATOS!$G$2:$G$20000,"OR")=0))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DATOS!$A$2:$A$20000,DATOS!$A14650,DATOS!$D$2:$D$20000,DATOS!$D14650,DATOS!$E$2:$E$20000,DATOS!$E14650,DATOS!$I$2:$I$20000,DATOS!$I14650,DATOS!$G$2:$G$20000,"EX")=0),0))))</f>
      </c>
      <c r="H14650">
        <f>IF(DATOS!$G14650&lt;&gt;"EX",0,--(COUNTIFS(DATOS!$A$2:$A$20000,DATOS!$A14650,DATOS!$D$2:$D$20000,DATOS!$D14650,DATOS!$E$2:$E$20000,DATOS!$E14650,DATOS!$I$2:$I$20000,DATOS!$I14650,DATOS!$G$2:$G$20000,"OR")=0))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DATOS!$A$2:$A$20000,DATOS!$A14651,DATOS!$D$2:$D$20000,DATOS!$D14651,DATOS!$E$2:$E$20000,DATOS!$E14651,DATOS!$I$2:$I$20000,DATOS!$I14651,DATOS!$G$2:$G$20000,"EX")=0),0))))</f>
      </c>
      <c r="H14651">
        <f>IF(DATOS!$G14651&lt;&gt;"EX",0,--(COUNTIFS(DATOS!$A$2:$A$20000,DATOS!$A14651,DATOS!$D$2:$D$20000,DATOS!$D14651,DATOS!$E$2:$E$20000,DATOS!$E14651,DATOS!$I$2:$I$20000,DATOS!$I14651,DATOS!$G$2:$G$20000,"OR")=0))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DATOS!$A$2:$A$20000,DATOS!$A14652,DATOS!$D$2:$D$20000,DATOS!$D14652,DATOS!$E$2:$E$20000,DATOS!$E14652,DATOS!$I$2:$I$20000,DATOS!$I14652,DATOS!$G$2:$G$20000,"EX")=0),0))))</f>
      </c>
      <c r="H14652">
        <f>IF(DATOS!$G14652&lt;&gt;"EX",0,--(COUNTIFS(DATOS!$A$2:$A$20000,DATOS!$A14652,DATOS!$D$2:$D$20000,DATOS!$D14652,DATOS!$E$2:$E$20000,DATOS!$E14652,DATOS!$I$2:$I$20000,DATOS!$I14652,DATOS!$G$2:$G$20000,"OR")=0))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DATOS!$A$2:$A$20000,DATOS!$A14653,DATOS!$D$2:$D$20000,DATOS!$D14653,DATOS!$E$2:$E$20000,DATOS!$E14653,DATOS!$I$2:$I$20000,DATOS!$I14653,DATOS!$G$2:$G$20000,"EX")=0),0))))</f>
      </c>
      <c r="H14653">
        <f>IF(DATOS!$G14653&lt;&gt;"EX",0,--(COUNTIFS(DATOS!$A$2:$A$20000,DATOS!$A14653,DATOS!$D$2:$D$20000,DATOS!$D14653,DATOS!$E$2:$E$20000,DATOS!$E14653,DATOS!$I$2:$I$20000,DATOS!$I14653,DATOS!$G$2:$G$20000,"OR")=0))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DATOS!$A$2:$A$20000,DATOS!$A14654,DATOS!$D$2:$D$20000,DATOS!$D14654,DATOS!$E$2:$E$20000,DATOS!$E14654,DATOS!$I$2:$I$20000,DATOS!$I14654,DATOS!$G$2:$G$20000,"EX")=0),0))))</f>
      </c>
      <c r="H14654">
        <f>IF(DATOS!$G14654&lt;&gt;"EX",0,--(COUNTIFS(DATOS!$A$2:$A$20000,DATOS!$A14654,DATOS!$D$2:$D$20000,DATOS!$D14654,DATOS!$E$2:$E$20000,DATOS!$E14654,DATOS!$I$2:$I$20000,DATOS!$I14654,DATOS!$G$2:$G$20000,"OR")=0))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DATOS!$A$2:$A$20000,DATOS!$A14655,DATOS!$D$2:$D$20000,DATOS!$D14655,DATOS!$E$2:$E$20000,DATOS!$E14655,DATOS!$I$2:$I$20000,DATOS!$I14655,DATOS!$G$2:$G$20000,"EX")=0),0))))</f>
      </c>
      <c r="H14655">
        <f>IF(DATOS!$G14655&lt;&gt;"EX",0,--(COUNTIFS(DATOS!$A$2:$A$20000,DATOS!$A14655,DATOS!$D$2:$D$20000,DATOS!$D14655,DATOS!$E$2:$E$20000,DATOS!$E14655,DATOS!$I$2:$I$20000,DATOS!$I14655,DATOS!$G$2:$G$20000,"OR")=0))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DATOS!$A$2:$A$20000,DATOS!$A14656,DATOS!$D$2:$D$20000,DATOS!$D14656,DATOS!$E$2:$E$20000,DATOS!$E14656,DATOS!$I$2:$I$20000,DATOS!$I14656,DATOS!$G$2:$G$20000,"EX")=0),0))))</f>
      </c>
      <c r="H14656">
        <f>IF(DATOS!$G14656&lt;&gt;"EX",0,--(COUNTIFS(DATOS!$A$2:$A$20000,DATOS!$A14656,DATOS!$D$2:$D$20000,DATOS!$D14656,DATOS!$E$2:$E$20000,DATOS!$E14656,DATOS!$I$2:$I$20000,DATOS!$I14656,DATOS!$G$2:$G$20000,"OR")=0))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DATOS!$A$2:$A$20000,DATOS!$A14657,DATOS!$D$2:$D$20000,DATOS!$D14657,DATOS!$E$2:$E$20000,DATOS!$E14657,DATOS!$I$2:$I$20000,DATOS!$I14657,DATOS!$G$2:$G$20000,"EX")=0),0))))</f>
      </c>
      <c r="H14657">
        <f>IF(DATOS!$G14657&lt;&gt;"EX",0,--(COUNTIFS(DATOS!$A$2:$A$20000,DATOS!$A14657,DATOS!$D$2:$D$20000,DATOS!$D14657,DATOS!$E$2:$E$20000,DATOS!$E14657,DATOS!$I$2:$I$20000,DATOS!$I14657,DATOS!$G$2:$G$20000,"OR")=0))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DATOS!$A$2:$A$20000,DATOS!$A14658,DATOS!$D$2:$D$20000,DATOS!$D14658,DATOS!$E$2:$E$20000,DATOS!$E14658,DATOS!$I$2:$I$20000,DATOS!$I14658,DATOS!$G$2:$G$20000,"EX")=0),0))))</f>
      </c>
      <c r="H14658">
        <f>IF(DATOS!$G14658&lt;&gt;"EX",0,--(COUNTIFS(DATOS!$A$2:$A$20000,DATOS!$A14658,DATOS!$D$2:$D$20000,DATOS!$D14658,DATOS!$E$2:$E$20000,DATOS!$E14658,DATOS!$I$2:$I$20000,DATOS!$I14658,DATOS!$G$2:$G$20000,"OR")=0))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DATOS!$A$2:$A$20000,DATOS!$A14659,DATOS!$D$2:$D$20000,DATOS!$D14659,DATOS!$E$2:$E$20000,DATOS!$E14659,DATOS!$I$2:$I$20000,DATOS!$I14659,DATOS!$G$2:$G$20000,"EX")=0),0))))</f>
      </c>
      <c r="H14659">
        <f>IF(DATOS!$G14659&lt;&gt;"EX",0,--(COUNTIFS(DATOS!$A$2:$A$20000,DATOS!$A14659,DATOS!$D$2:$D$20000,DATOS!$D14659,DATOS!$E$2:$E$20000,DATOS!$E14659,DATOS!$I$2:$I$20000,DATOS!$I14659,DATOS!$G$2:$G$20000,"OR")=0))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DATOS!$A$2:$A$20000,DATOS!$A14660,DATOS!$D$2:$D$20000,DATOS!$D14660,DATOS!$E$2:$E$20000,DATOS!$E14660,DATOS!$I$2:$I$20000,DATOS!$I14660,DATOS!$G$2:$G$20000,"EX")=0),0))))</f>
      </c>
      <c r="H14660">
        <f>IF(DATOS!$G14660&lt;&gt;"EX",0,--(COUNTIFS(DATOS!$A$2:$A$20000,DATOS!$A14660,DATOS!$D$2:$D$20000,DATOS!$D14660,DATOS!$E$2:$E$20000,DATOS!$E14660,DATOS!$I$2:$I$20000,DATOS!$I14660,DATOS!$G$2:$G$20000,"OR")=0))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DATOS!$A$2:$A$20000,DATOS!$A14661,DATOS!$D$2:$D$20000,DATOS!$D14661,DATOS!$E$2:$E$20000,DATOS!$E14661,DATOS!$I$2:$I$20000,DATOS!$I14661,DATOS!$G$2:$G$20000,"EX")=0),0))))</f>
      </c>
      <c r="H14661">
        <f>IF(DATOS!$G14661&lt;&gt;"EX",0,--(COUNTIFS(DATOS!$A$2:$A$20000,DATOS!$A14661,DATOS!$D$2:$D$20000,DATOS!$D14661,DATOS!$E$2:$E$20000,DATOS!$E14661,DATOS!$I$2:$I$20000,DATOS!$I14661,DATOS!$G$2:$G$20000,"OR")=0))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DATOS!$A$2:$A$20000,DATOS!$A14662,DATOS!$D$2:$D$20000,DATOS!$D14662,DATOS!$E$2:$E$20000,DATOS!$E14662,DATOS!$I$2:$I$20000,DATOS!$I14662,DATOS!$G$2:$G$20000,"EX")=0),0))))</f>
      </c>
      <c r="H14662">
        <f>IF(DATOS!$G14662&lt;&gt;"EX",0,--(COUNTIFS(DATOS!$A$2:$A$20000,DATOS!$A14662,DATOS!$D$2:$D$20000,DATOS!$D14662,DATOS!$E$2:$E$20000,DATOS!$E14662,DATOS!$I$2:$I$20000,DATOS!$I14662,DATOS!$G$2:$G$20000,"OR")=0))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DATOS!$A$2:$A$20000,DATOS!$A14663,DATOS!$D$2:$D$20000,DATOS!$D14663,DATOS!$E$2:$E$20000,DATOS!$E14663,DATOS!$I$2:$I$20000,DATOS!$I14663,DATOS!$G$2:$G$20000,"EX")=0),0))))</f>
      </c>
      <c r="H14663">
        <f>IF(DATOS!$G14663&lt;&gt;"EX",0,--(COUNTIFS(DATOS!$A$2:$A$20000,DATOS!$A14663,DATOS!$D$2:$D$20000,DATOS!$D14663,DATOS!$E$2:$E$20000,DATOS!$E14663,DATOS!$I$2:$I$20000,DATOS!$I14663,DATOS!$G$2:$G$20000,"OR")=0))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DATOS!$A$2:$A$20000,DATOS!$A14664,DATOS!$D$2:$D$20000,DATOS!$D14664,DATOS!$E$2:$E$20000,DATOS!$E14664,DATOS!$I$2:$I$20000,DATOS!$I14664,DATOS!$G$2:$G$20000,"EX")=0),0))))</f>
      </c>
      <c r="H14664">
        <f>IF(DATOS!$G14664&lt;&gt;"EX",0,--(COUNTIFS(DATOS!$A$2:$A$20000,DATOS!$A14664,DATOS!$D$2:$D$20000,DATOS!$D14664,DATOS!$E$2:$E$20000,DATOS!$E14664,DATOS!$I$2:$I$20000,DATOS!$I14664,DATOS!$G$2:$G$20000,"OR")=0))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DATOS!$A$2:$A$20000,DATOS!$A14665,DATOS!$D$2:$D$20000,DATOS!$D14665,DATOS!$E$2:$E$20000,DATOS!$E14665,DATOS!$I$2:$I$20000,DATOS!$I14665,DATOS!$G$2:$G$20000,"EX")=0),0))))</f>
      </c>
      <c r="H14665">
        <f>IF(DATOS!$G14665&lt;&gt;"EX",0,--(COUNTIFS(DATOS!$A$2:$A$20000,DATOS!$A14665,DATOS!$D$2:$D$20000,DATOS!$D14665,DATOS!$E$2:$E$20000,DATOS!$E14665,DATOS!$I$2:$I$20000,DATOS!$I14665,DATOS!$G$2:$G$20000,"OR")=0))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DATOS!$A$2:$A$20000,DATOS!$A14666,DATOS!$D$2:$D$20000,DATOS!$D14666,DATOS!$E$2:$E$20000,DATOS!$E14666,DATOS!$I$2:$I$20000,DATOS!$I14666,DATOS!$G$2:$G$20000,"EX")=0),0))))</f>
      </c>
      <c r="H14666">
        <f>IF(DATOS!$G14666&lt;&gt;"EX",0,--(COUNTIFS(DATOS!$A$2:$A$20000,DATOS!$A14666,DATOS!$D$2:$D$20000,DATOS!$D14666,DATOS!$E$2:$E$20000,DATOS!$E14666,DATOS!$I$2:$I$20000,DATOS!$I14666,DATOS!$G$2:$G$20000,"OR")=0))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DATOS!$A$2:$A$20000,DATOS!$A14667,DATOS!$D$2:$D$20000,DATOS!$D14667,DATOS!$E$2:$E$20000,DATOS!$E14667,DATOS!$I$2:$I$20000,DATOS!$I14667,DATOS!$G$2:$G$20000,"EX")=0),0))))</f>
      </c>
      <c r="H14667">
        <f>IF(DATOS!$G14667&lt;&gt;"EX",0,--(COUNTIFS(DATOS!$A$2:$A$20000,DATOS!$A14667,DATOS!$D$2:$D$20000,DATOS!$D14667,DATOS!$E$2:$E$20000,DATOS!$E14667,DATOS!$I$2:$I$20000,DATOS!$I14667,DATOS!$G$2:$G$20000,"OR")=0))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DATOS!$A$2:$A$20000,DATOS!$A14668,DATOS!$D$2:$D$20000,DATOS!$D14668,DATOS!$E$2:$E$20000,DATOS!$E14668,DATOS!$I$2:$I$20000,DATOS!$I14668,DATOS!$G$2:$G$20000,"EX")=0),0))))</f>
      </c>
      <c r="H14668">
        <f>IF(DATOS!$G14668&lt;&gt;"EX",0,--(COUNTIFS(DATOS!$A$2:$A$20000,DATOS!$A14668,DATOS!$D$2:$D$20000,DATOS!$D14668,DATOS!$E$2:$E$20000,DATOS!$E14668,DATOS!$I$2:$I$20000,DATOS!$I14668,DATOS!$G$2:$G$20000,"OR")=0))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DATOS!$A$2:$A$20000,DATOS!$A14669,DATOS!$D$2:$D$20000,DATOS!$D14669,DATOS!$E$2:$E$20000,DATOS!$E14669,DATOS!$I$2:$I$20000,DATOS!$I14669,DATOS!$G$2:$G$20000,"EX")=0),0))))</f>
      </c>
      <c r="H14669">
        <f>IF(DATOS!$G14669&lt;&gt;"EX",0,--(COUNTIFS(DATOS!$A$2:$A$20000,DATOS!$A14669,DATOS!$D$2:$D$20000,DATOS!$D14669,DATOS!$E$2:$E$20000,DATOS!$E14669,DATOS!$I$2:$I$20000,DATOS!$I14669,DATOS!$G$2:$G$20000,"OR")=0))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DATOS!$A$2:$A$20000,DATOS!$A14670,DATOS!$D$2:$D$20000,DATOS!$D14670,DATOS!$E$2:$E$20000,DATOS!$E14670,DATOS!$I$2:$I$20000,DATOS!$I14670,DATOS!$G$2:$G$20000,"EX")=0),0))))</f>
      </c>
      <c r="H14670">
        <f>IF(DATOS!$G14670&lt;&gt;"EX",0,--(COUNTIFS(DATOS!$A$2:$A$20000,DATOS!$A14670,DATOS!$D$2:$D$20000,DATOS!$D14670,DATOS!$E$2:$E$20000,DATOS!$E14670,DATOS!$I$2:$I$20000,DATOS!$I14670,DATOS!$G$2:$G$20000,"OR")=0))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DATOS!$A$2:$A$20000,DATOS!$A14671,DATOS!$D$2:$D$20000,DATOS!$D14671,DATOS!$E$2:$E$20000,DATOS!$E14671,DATOS!$I$2:$I$20000,DATOS!$I14671,DATOS!$G$2:$G$20000,"EX")=0),0))))</f>
      </c>
      <c r="H14671">
        <f>IF(DATOS!$G14671&lt;&gt;"EX",0,--(COUNTIFS(DATOS!$A$2:$A$20000,DATOS!$A14671,DATOS!$D$2:$D$20000,DATOS!$D14671,DATOS!$E$2:$E$20000,DATOS!$E14671,DATOS!$I$2:$I$20000,DATOS!$I14671,DATOS!$G$2:$G$20000,"OR")=0))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DATOS!$A$2:$A$20000,DATOS!$A14672,DATOS!$D$2:$D$20000,DATOS!$D14672,DATOS!$E$2:$E$20000,DATOS!$E14672,DATOS!$I$2:$I$20000,DATOS!$I14672,DATOS!$G$2:$G$20000,"EX")=0),0))))</f>
      </c>
      <c r="H14672">
        <f>IF(DATOS!$G14672&lt;&gt;"EX",0,--(COUNTIFS(DATOS!$A$2:$A$20000,DATOS!$A14672,DATOS!$D$2:$D$20000,DATOS!$D14672,DATOS!$E$2:$E$20000,DATOS!$E14672,DATOS!$I$2:$I$20000,DATOS!$I14672,DATOS!$G$2:$G$20000,"OR")=0))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DATOS!$A$2:$A$20000,DATOS!$A14673,DATOS!$D$2:$D$20000,DATOS!$D14673,DATOS!$E$2:$E$20000,DATOS!$E14673,DATOS!$I$2:$I$20000,DATOS!$I14673,DATOS!$G$2:$G$20000,"EX")=0),0))))</f>
      </c>
      <c r="H14673">
        <f>IF(DATOS!$G14673&lt;&gt;"EX",0,--(COUNTIFS(DATOS!$A$2:$A$20000,DATOS!$A14673,DATOS!$D$2:$D$20000,DATOS!$D14673,DATOS!$E$2:$E$20000,DATOS!$E14673,DATOS!$I$2:$I$20000,DATOS!$I14673,DATOS!$G$2:$G$20000,"OR")=0))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DATOS!$A$2:$A$20000,DATOS!$A14674,DATOS!$D$2:$D$20000,DATOS!$D14674,DATOS!$E$2:$E$20000,DATOS!$E14674,DATOS!$I$2:$I$20000,DATOS!$I14674,DATOS!$G$2:$G$20000,"EX")=0),0))))</f>
      </c>
      <c r="H14674">
        <f>IF(DATOS!$G14674&lt;&gt;"EX",0,--(COUNTIFS(DATOS!$A$2:$A$20000,DATOS!$A14674,DATOS!$D$2:$D$20000,DATOS!$D14674,DATOS!$E$2:$E$20000,DATOS!$E14674,DATOS!$I$2:$I$20000,DATOS!$I14674,DATOS!$G$2:$G$20000,"OR")=0))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DATOS!$A$2:$A$20000,DATOS!$A14675,DATOS!$D$2:$D$20000,DATOS!$D14675,DATOS!$E$2:$E$20000,DATOS!$E14675,DATOS!$I$2:$I$20000,DATOS!$I14675,DATOS!$G$2:$G$20000,"EX")=0),0))))</f>
      </c>
      <c r="H14675">
        <f>IF(DATOS!$G14675&lt;&gt;"EX",0,--(COUNTIFS(DATOS!$A$2:$A$20000,DATOS!$A14675,DATOS!$D$2:$D$20000,DATOS!$D14675,DATOS!$E$2:$E$20000,DATOS!$E14675,DATOS!$I$2:$I$20000,DATOS!$I14675,DATOS!$G$2:$G$20000,"OR")=0))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DATOS!$A$2:$A$20000,DATOS!$A14676,DATOS!$D$2:$D$20000,DATOS!$D14676,DATOS!$E$2:$E$20000,DATOS!$E14676,DATOS!$I$2:$I$20000,DATOS!$I14676,DATOS!$G$2:$G$20000,"EX")=0),0))))</f>
      </c>
      <c r="H14676">
        <f>IF(DATOS!$G14676&lt;&gt;"EX",0,--(COUNTIFS(DATOS!$A$2:$A$20000,DATOS!$A14676,DATOS!$D$2:$D$20000,DATOS!$D14676,DATOS!$E$2:$E$20000,DATOS!$E14676,DATOS!$I$2:$I$20000,DATOS!$I14676,DATOS!$G$2:$G$20000,"OR")=0))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DATOS!$A$2:$A$20000,DATOS!$A14677,DATOS!$D$2:$D$20000,DATOS!$D14677,DATOS!$E$2:$E$20000,DATOS!$E14677,DATOS!$I$2:$I$20000,DATOS!$I14677,DATOS!$G$2:$G$20000,"EX")=0),0))))</f>
      </c>
      <c r="H14677">
        <f>IF(DATOS!$G14677&lt;&gt;"EX",0,--(COUNTIFS(DATOS!$A$2:$A$20000,DATOS!$A14677,DATOS!$D$2:$D$20000,DATOS!$D14677,DATOS!$E$2:$E$20000,DATOS!$E14677,DATOS!$I$2:$I$20000,DATOS!$I14677,DATOS!$G$2:$G$20000,"OR")=0))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DATOS!$A$2:$A$20000,DATOS!$A14678,DATOS!$D$2:$D$20000,DATOS!$D14678,DATOS!$E$2:$E$20000,DATOS!$E14678,DATOS!$I$2:$I$20000,DATOS!$I14678,DATOS!$G$2:$G$20000,"EX")=0),0))))</f>
      </c>
      <c r="H14678">
        <f>IF(DATOS!$G14678&lt;&gt;"EX",0,--(COUNTIFS(DATOS!$A$2:$A$20000,DATOS!$A14678,DATOS!$D$2:$D$20000,DATOS!$D14678,DATOS!$E$2:$E$20000,DATOS!$E14678,DATOS!$I$2:$I$20000,DATOS!$I14678,DATOS!$G$2:$G$20000,"OR")=0))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DATOS!$A$2:$A$20000,DATOS!$A14679,DATOS!$D$2:$D$20000,DATOS!$D14679,DATOS!$E$2:$E$20000,DATOS!$E14679,DATOS!$I$2:$I$20000,DATOS!$I14679,DATOS!$G$2:$G$20000,"EX")=0),0))))</f>
      </c>
      <c r="H14679">
        <f>IF(DATOS!$G14679&lt;&gt;"EX",0,--(COUNTIFS(DATOS!$A$2:$A$20000,DATOS!$A14679,DATOS!$D$2:$D$20000,DATOS!$D14679,DATOS!$E$2:$E$20000,DATOS!$E14679,DATOS!$I$2:$I$20000,DATOS!$I14679,DATOS!$G$2:$G$20000,"OR")=0))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DATOS!$A$2:$A$20000,DATOS!$A14680,DATOS!$D$2:$D$20000,DATOS!$D14680,DATOS!$E$2:$E$20000,DATOS!$E14680,DATOS!$I$2:$I$20000,DATOS!$I14680,DATOS!$G$2:$G$20000,"EX")=0),0))))</f>
      </c>
      <c r="H14680">
        <f>IF(DATOS!$G14680&lt;&gt;"EX",0,--(COUNTIFS(DATOS!$A$2:$A$20000,DATOS!$A14680,DATOS!$D$2:$D$20000,DATOS!$D14680,DATOS!$E$2:$E$20000,DATOS!$E14680,DATOS!$I$2:$I$20000,DATOS!$I14680,DATOS!$G$2:$G$20000,"OR")=0))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DATOS!$A$2:$A$20000,DATOS!$A14681,DATOS!$D$2:$D$20000,DATOS!$D14681,DATOS!$E$2:$E$20000,DATOS!$E14681,DATOS!$I$2:$I$20000,DATOS!$I14681,DATOS!$G$2:$G$20000,"EX")=0),0))))</f>
      </c>
      <c r="H14681">
        <f>IF(DATOS!$G14681&lt;&gt;"EX",0,--(COUNTIFS(DATOS!$A$2:$A$20000,DATOS!$A14681,DATOS!$D$2:$D$20000,DATOS!$D14681,DATOS!$E$2:$E$20000,DATOS!$E14681,DATOS!$I$2:$I$20000,DATOS!$I14681,DATOS!$G$2:$G$20000,"OR")=0))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DATOS!$A$2:$A$20000,DATOS!$A14682,DATOS!$D$2:$D$20000,DATOS!$D14682,DATOS!$E$2:$E$20000,DATOS!$E14682,DATOS!$I$2:$I$20000,DATOS!$I14682,DATOS!$G$2:$G$20000,"EX")=0),0))))</f>
      </c>
      <c r="H14682">
        <f>IF(DATOS!$G14682&lt;&gt;"EX",0,--(COUNTIFS(DATOS!$A$2:$A$20000,DATOS!$A14682,DATOS!$D$2:$D$20000,DATOS!$D14682,DATOS!$E$2:$E$20000,DATOS!$E14682,DATOS!$I$2:$I$20000,DATOS!$I14682,DATOS!$G$2:$G$20000,"OR")=0))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DATOS!$A$2:$A$20000,DATOS!$A14683,DATOS!$D$2:$D$20000,DATOS!$D14683,DATOS!$E$2:$E$20000,DATOS!$E14683,DATOS!$I$2:$I$20000,DATOS!$I14683,DATOS!$G$2:$G$20000,"EX")=0),0))))</f>
      </c>
      <c r="H14683">
        <f>IF(DATOS!$G14683&lt;&gt;"EX",0,--(COUNTIFS(DATOS!$A$2:$A$20000,DATOS!$A14683,DATOS!$D$2:$D$20000,DATOS!$D14683,DATOS!$E$2:$E$20000,DATOS!$E14683,DATOS!$I$2:$I$20000,DATOS!$I14683,DATOS!$G$2:$G$20000,"OR")=0))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DATOS!$A$2:$A$20000,DATOS!$A14684,DATOS!$D$2:$D$20000,DATOS!$D14684,DATOS!$E$2:$E$20000,DATOS!$E14684,DATOS!$I$2:$I$20000,DATOS!$I14684,DATOS!$G$2:$G$20000,"EX")=0),0))))</f>
      </c>
      <c r="H14684">
        <f>IF(DATOS!$G14684&lt;&gt;"EX",0,--(COUNTIFS(DATOS!$A$2:$A$20000,DATOS!$A14684,DATOS!$D$2:$D$20000,DATOS!$D14684,DATOS!$E$2:$E$20000,DATOS!$E14684,DATOS!$I$2:$I$20000,DATOS!$I14684,DATOS!$G$2:$G$20000,"OR")=0))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DATOS!$A$2:$A$20000,DATOS!$A14685,DATOS!$D$2:$D$20000,DATOS!$D14685,DATOS!$E$2:$E$20000,DATOS!$E14685,DATOS!$I$2:$I$20000,DATOS!$I14685,DATOS!$G$2:$G$20000,"EX")=0),0))))</f>
      </c>
      <c r="H14685">
        <f>IF(DATOS!$G14685&lt;&gt;"EX",0,--(COUNTIFS(DATOS!$A$2:$A$20000,DATOS!$A14685,DATOS!$D$2:$D$20000,DATOS!$D14685,DATOS!$E$2:$E$20000,DATOS!$E14685,DATOS!$I$2:$I$20000,DATOS!$I14685,DATOS!$G$2:$G$20000,"OR")=0))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DATOS!$A$2:$A$20000,DATOS!$A14686,DATOS!$D$2:$D$20000,DATOS!$D14686,DATOS!$E$2:$E$20000,DATOS!$E14686,DATOS!$I$2:$I$20000,DATOS!$I14686,DATOS!$G$2:$G$20000,"EX")=0),0))))</f>
      </c>
      <c r="H14686">
        <f>IF(DATOS!$G14686&lt;&gt;"EX",0,--(COUNTIFS(DATOS!$A$2:$A$20000,DATOS!$A14686,DATOS!$D$2:$D$20000,DATOS!$D14686,DATOS!$E$2:$E$20000,DATOS!$E14686,DATOS!$I$2:$I$20000,DATOS!$I14686,DATOS!$G$2:$G$20000,"OR")=0))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DATOS!$A$2:$A$20000,DATOS!$A14687,DATOS!$D$2:$D$20000,DATOS!$D14687,DATOS!$E$2:$E$20000,DATOS!$E14687,DATOS!$I$2:$I$20000,DATOS!$I14687,DATOS!$G$2:$G$20000,"EX")=0),0))))</f>
      </c>
      <c r="H14687">
        <f>IF(DATOS!$G14687&lt;&gt;"EX",0,--(COUNTIFS(DATOS!$A$2:$A$20000,DATOS!$A14687,DATOS!$D$2:$D$20000,DATOS!$D14687,DATOS!$E$2:$E$20000,DATOS!$E14687,DATOS!$I$2:$I$20000,DATOS!$I14687,DATOS!$G$2:$G$20000,"OR")=0))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DATOS!$A$2:$A$20000,DATOS!$A14688,DATOS!$D$2:$D$20000,DATOS!$D14688,DATOS!$E$2:$E$20000,DATOS!$E14688,DATOS!$I$2:$I$20000,DATOS!$I14688,DATOS!$G$2:$G$20000,"EX")=0),0))))</f>
      </c>
      <c r="H14688">
        <f>IF(DATOS!$G14688&lt;&gt;"EX",0,--(COUNTIFS(DATOS!$A$2:$A$20000,DATOS!$A14688,DATOS!$D$2:$D$20000,DATOS!$D14688,DATOS!$E$2:$E$20000,DATOS!$E14688,DATOS!$I$2:$I$20000,DATOS!$I14688,DATOS!$G$2:$G$20000,"OR")=0))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DATOS!$A$2:$A$20000,DATOS!$A14689,DATOS!$D$2:$D$20000,DATOS!$D14689,DATOS!$E$2:$E$20000,DATOS!$E14689,DATOS!$I$2:$I$20000,DATOS!$I14689,DATOS!$G$2:$G$20000,"EX")=0),0))))</f>
      </c>
      <c r="H14689">
        <f>IF(DATOS!$G14689&lt;&gt;"EX",0,--(COUNTIFS(DATOS!$A$2:$A$20000,DATOS!$A14689,DATOS!$D$2:$D$20000,DATOS!$D14689,DATOS!$E$2:$E$20000,DATOS!$E14689,DATOS!$I$2:$I$20000,DATOS!$I14689,DATOS!$G$2:$G$20000,"OR")=0))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DATOS!$A$2:$A$20000,DATOS!$A14690,DATOS!$D$2:$D$20000,DATOS!$D14690,DATOS!$E$2:$E$20000,DATOS!$E14690,DATOS!$I$2:$I$20000,DATOS!$I14690,DATOS!$G$2:$G$20000,"EX")=0),0))))</f>
      </c>
      <c r="H14690">
        <f>IF(DATOS!$G14690&lt;&gt;"EX",0,--(COUNTIFS(DATOS!$A$2:$A$20000,DATOS!$A14690,DATOS!$D$2:$D$20000,DATOS!$D14690,DATOS!$E$2:$E$20000,DATOS!$E14690,DATOS!$I$2:$I$20000,DATOS!$I14690,DATOS!$G$2:$G$20000,"OR")=0))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DATOS!$A$2:$A$20000,DATOS!$A14691,DATOS!$D$2:$D$20000,DATOS!$D14691,DATOS!$E$2:$E$20000,DATOS!$E14691,DATOS!$I$2:$I$20000,DATOS!$I14691,DATOS!$G$2:$G$20000,"EX")=0),0))))</f>
      </c>
      <c r="H14691">
        <f>IF(DATOS!$G14691&lt;&gt;"EX",0,--(COUNTIFS(DATOS!$A$2:$A$20000,DATOS!$A14691,DATOS!$D$2:$D$20000,DATOS!$D14691,DATOS!$E$2:$E$20000,DATOS!$E14691,DATOS!$I$2:$I$20000,DATOS!$I14691,DATOS!$G$2:$G$20000,"OR")=0))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DATOS!$A$2:$A$20000,DATOS!$A14692,DATOS!$D$2:$D$20000,DATOS!$D14692,DATOS!$E$2:$E$20000,DATOS!$E14692,DATOS!$I$2:$I$20000,DATOS!$I14692,DATOS!$G$2:$G$20000,"EX")=0),0))))</f>
      </c>
      <c r="H14692">
        <f>IF(DATOS!$G14692&lt;&gt;"EX",0,--(COUNTIFS(DATOS!$A$2:$A$20000,DATOS!$A14692,DATOS!$D$2:$D$20000,DATOS!$D14692,DATOS!$E$2:$E$20000,DATOS!$E14692,DATOS!$I$2:$I$20000,DATOS!$I14692,DATOS!$G$2:$G$20000,"OR")=0))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DATOS!$A$2:$A$20000,DATOS!$A14693,DATOS!$D$2:$D$20000,DATOS!$D14693,DATOS!$E$2:$E$20000,DATOS!$E14693,DATOS!$I$2:$I$20000,DATOS!$I14693,DATOS!$G$2:$G$20000,"EX")=0),0))))</f>
      </c>
      <c r="H14693">
        <f>IF(DATOS!$G14693&lt;&gt;"EX",0,--(COUNTIFS(DATOS!$A$2:$A$20000,DATOS!$A14693,DATOS!$D$2:$D$20000,DATOS!$D14693,DATOS!$E$2:$E$20000,DATOS!$E14693,DATOS!$I$2:$I$20000,DATOS!$I14693,DATOS!$G$2:$G$20000,"OR")=0))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DATOS!$A$2:$A$20000,DATOS!$A14694,DATOS!$D$2:$D$20000,DATOS!$D14694,DATOS!$E$2:$E$20000,DATOS!$E14694,DATOS!$I$2:$I$20000,DATOS!$I14694,DATOS!$G$2:$G$20000,"EX")=0),0))))</f>
      </c>
      <c r="H14694">
        <f>IF(DATOS!$G14694&lt;&gt;"EX",0,--(COUNTIFS(DATOS!$A$2:$A$20000,DATOS!$A14694,DATOS!$D$2:$D$20000,DATOS!$D14694,DATOS!$E$2:$E$20000,DATOS!$E14694,DATOS!$I$2:$I$20000,DATOS!$I14694,DATOS!$G$2:$G$20000,"OR")=0))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DATOS!$A$2:$A$20000,DATOS!$A14695,DATOS!$D$2:$D$20000,DATOS!$D14695,DATOS!$E$2:$E$20000,DATOS!$E14695,DATOS!$I$2:$I$20000,DATOS!$I14695,DATOS!$G$2:$G$20000,"EX")=0),0))))</f>
      </c>
      <c r="H14695">
        <f>IF(DATOS!$G14695&lt;&gt;"EX",0,--(COUNTIFS(DATOS!$A$2:$A$20000,DATOS!$A14695,DATOS!$D$2:$D$20000,DATOS!$D14695,DATOS!$E$2:$E$20000,DATOS!$E14695,DATOS!$I$2:$I$20000,DATOS!$I14695,DATOS!$G$2:$G$20000,"OR")=0))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DATOS!$A$2:$A$20000,DATOS!$A14696,DATOS!$D$2:$D$20000,DATOS!$D14696,DATOS!$E$2:$E$20000,DATOS!$E14696,DATOS!$I$2:$I$20000,DATOS!$I14696,DATOS!$G$2:$G$20000,"EX")=0),0))))</f>
      </c>
      <c r="H14696">
        <f>IF(DATOS!$G14696&lt;&gt;"EX",0,--(COUNTIFS(DATOS!$A$2:$A$20000,DATOS!$A14696,DATOS!$D$2:$D$20000,DATOS!$D14696,DATOS!$E$2:$E$20000,DATOS!$E14696,DATOS!$I$2:$I$20000,DATOS!$I14696,DATOS!$G$2:$G$20000,"OR")=0))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DATOS!$A$2:$A$20000,DATOS!$A14697,DATOS!$D$2:$D$20000,DATOS!$D14697,DATOS!$E$2:$E$20000,DATOS!$E14697,DATOS!$I$2:$I$20000,DATOS!$I14697,DATOS!$G$2:$G$20000,"EX")=0),0))))</f>
      </c>
      <c r="H14697">
        <f>IF(DATOS!$G14697&lt;&gt;"EX",0,--(COUNTIFS(DATOS!$A$2:$A$20000,DATOS!$A14697,DATOS!$D$2:$D$20000,DATOS!$D14697,DATOS!$E$2:$E$20000,DATOS!$E14697,DATOS!$I$2:$I$20000,DATOS!$I14697,DATOS!$G$2:$G$20000,"OR")=0))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DATOS!$A$2:$A$20000,DATOS!$A14698,DATOS!$D$2:$D$20000,DATOS!$D14698,DATOS!$E$2:$E$20000,DATOS!$E14698,DATOS!$I$2:$I$20000,DATOS!$I14698,DATOS!$G$2:$G$20000,"EX")=0),0))))</f>
      </c>
      <c r="H14698">
        <f>IF(DATOS!$G14698&lt;&gt;"EX",0,--(COUNTIFS(DATOS!$A$2:$A$20000,DATOS!$A14698,DATOS!$D$2:$D$20000,DATOS!$D14698,DATOS!$E$2:$E$20000,DATOS!$E14698,DATOS!$I$2:$I$20000,DATOS!$I14698,DATOS!$G$2:$G$20000,"OR")=0))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DATOS!$A$2:$A$20000,DATOS!$A14699,DATOS!$D$2:$D$20000,DATOS!$D14699,DATOS!$E$2:$E$20000,DATOS!$E14699,DATOS!$I$2:$I$20000,DATOS!$I14699,DATOS!$G$2:$G$20000,"EX")=0),0))))</f>
      </c>
      <c r="H14699">
        <f>IF(DATOS!$G14699&lt;&gt;"EX",0,--(COUNTIFS(DATOS!$A$2:$A$20000,DATOS!$A14699,DATOS!$D$2:$D$20000,DATOS!$D14699,DATOS!$E$2:$E$20000,DATOS!$E14699,DATOS!$I$2:$I$20000,DATOS!$I14699,DATOS!$G$2:$G$20000,"OR")=0))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DATOS!$A$2:$A$20000,DATOS!$A14700,DATOS!$D$2:$D$20000,DATOS!$D14700,DATOS!$E$2:$E$20000,DATOS!$E14700,DATOS!$I$2:$I$20000,DATOS!$I14700,DATOS!$G$2:$G$20000,"EX")=0),0))))</f>
      </c>
      <c r="H14700">
        <f>IF(DATOS!$G14700&lt;&gt;"EX",0,--(COUNTIFS(DATOS!$A$2:$A$20000,DATOS!$A14700,DATOS!$D$2:$D$20000,DATOS!$D14700,DATOS!$E$2:$E$20000,DATOS!$E14700,DATOS!$I$2:$I$20000,DATOS!$I14700,DATOS!$G$2:$G$20000,"OR")=0))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DATOS!$A$2:$A$20000,DATOS!$A14701,DATOS!$D$2:$D$20000,DATOS!$D14701,DATOS!$E$2:$E$20000,DATOS!$E14701,DATOS!$I$2:$I$20000,DATOS!$I14701,DATOS!$G$2:$G$20000,"EX")=0),0))))</f>
      </c>
      <c r="H14701">
        <f>IF(DATOS!$G14701&lt;&gt;"EX",0,--(COUNTIFS(DATOS!$A$2:$A$20000,DATOS!$A14701,DATOS!$D$2:$D$20000,DATOS!$D14701,DATOS!$E$2:$E$20000,DATOS!$E14701,DATOS!$I$2:$I$20000,DATOS!$I14701,DATOS!$G$2:$G$20000,"OR")=0))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DATOS!$A$2:$A$20000,DATOS!$A14702,DATOS!$D$2:$D$20000,DATOS!$D14702,DATOS!$E$2:$E$20000,DATOS!$E14702,DATOS!$I$2:$I$20000,DATOS!$I14702,DATOS!$G$2:$G$20000,"EX")=0),0))))</f>
      </c>
      <c r="H14702">
        <f>IF(DATOS!$G14702&lt;&gt;"EX",0,--(COUNTIFS(DATOS!$A$2:$A$20000,DATOS!$A14702,DATOS!$D$2:$D$20000,DATOS!$D14702,DATOS!$E$2:$E$20000,DATOS!$E14702,DATOS!$I$2:$I$20000,DATOS!$I14702,DATOS!$G$2:$G$20000,"OR")=0))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DATOS!$A$2:$A$20000,DATOS!$A14703,DATOS!$D$2:$D$20000,DATOS!$D14703,DATOS!$E$2:$E$20000,DATOS!$E14703,DATOS!$I$2:$I$20000,DATOS!$I14703,DATOS!$G$2:$G$20000,"EX")=0),0))))</f>
      </c>
      <c r="H14703">
        <f>IF(DATOS!$G14703&lt;&gt;"EX",0,--(COUNTIFS(DATOS!$A$2:$A$20000,DATOS!$A14703,DATOS!$D$2:$D$20000,DATOS!$D14703,DATOS!$E$2:$E$20000,DATOS!$E14703,DATOS!$I$2:$I$20000,DATOS!$I14703,DATOS!$G$2:$G$20000,"OR")=0))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DATOS!$A$2:$A$20000,DATOS!$A14704,DATOS!$D$2:$D$20000,DATOS!$D14704,DATOS!$E$2:$E$20000,DATOS!$E14704,DATOS!$I$2:$I$20000,DATOS!$I14704,DATOS!$G$2:$G$20000,"EX")=0),0))))</f>
      </c>
      <c r="H14704">
        <f>IF(DATOS!$G14704&lt;&gt;"EX",0,--(COUNTIFS(DATOS!$A$2:$A$20000,DATOS!$A14704,DATOS!$D$2:$D$20000,DATOS!$D14704,DATOS!$E$2:$E$20000,DATOS!$E14704,DATOS!$I$2:$I$20000,DATOS!$I14704,DATOS!$G$2:$G$20000,"OR")=0))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DATOS!$A$2:$A$20000,DATOS!$A14705,DATOS!$D$2:$D$20000,DATOS!$D14705,DATOS!$E$2:$E$20000,DATOS!$E14705,DATOS!$I$2:$I$20000,DATOS!$I14705,DATOS!$G$2:$G$20000,"EX")=0),0))))</f>
      </c>
      <c r="H14705">
        <f>IF(DATOS!$G14705&lt;&gt;"EX",0,--(COUNTIFS(DATOS!$A$2:$A$20000,DATOS!$A14705,DATOS!$D$2:$D$20000,DATOS!$D14705,DATOS!$E$2:$E$20000,DATOS!$E14705,DATOS!$I$2:$I$20000,DATOS!$I14705,DATOS!$G$2:$G$20000,"OR")=0))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DATOS!$A$2:$A$20000,DATOS!$A14706,DATOS!$D$2:$D$20000,DATOS!$D14706,DATOS!$E$2:$E$20000,DATOS!$E14706,DATOS!$I$2:$I$20000,DATOS!$I14706,DATOS!$G$2:$G$20000,"EX")=0),0))))</f>
      </c>
      <c r="H14706">
        <f>IF(DATOS!$G14706&lt;&gt;"EX",0,--(COUNTIFS(DATOS!$A$2:$A$20000,DATOS!$A14706,DATOS!$D$2:$D$20000,DATOS!$D14706,DATOS!$E$2:$E$20000,DATOS!$E14706,DATOS!$I$2:$I$20000,DATOS!$I14706,DATOS!$G$2:$G$20000,"OR")=0))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DATOS!$A$2:$A$20000,DATOS!$A14707,DATOS!$D$2:$D$20000,DATOS!$D14707,DATOS!$E$2:$E$20000,DATOS!$E14707,DATOS!$I$2:$I$20000,DATOS!$I14707,DATOS!$G$2:$G$20000,"EX")=0),0))))</f>
      </c>
      <c r="H14707">
        <f>IF(DATOS!$G14707&lt;&gt;"EX",0,--(COUNTIFS(DATOS!$A$2:$A$20000,DATOS!$A14707,DATOS!$D$2:$D$20000,DATOS!$D14707,DATOS!$E$2:$E$20000,DATOS!$E14707,DATOS!$I$2:$I$20000,DATOS!$I14707,DATOS!$G$2:$G$20000,"OR")=0))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DATOS!$A$2:$A$20000,DATOS!$A14708,DATOS!$D$2:$D$20000,DATOS!$D14708,DATOS!$E$2:$E$20000,DATOS!$E14708,DATOS!$I$2:$I$20000,DATOS!$I14708,DATOS!$G$2:$G$20000,"EX")=0),0))))</f>
      </c>
      <c r="H14708">
        <f>IF(DATOS!$G14708&lt;&gt;"EX",0,--(COUNTIFS(DATOS!$A$2:$A$20000,DATOS!$A14708,DATOS!$D$2:$D$20000,DATOS!$D14708,DATOS!$E$2:$E$20000,DATOS!$E14708,DATOS!$I$2:$I$20000,DATOS!$I14708,DATOS!$G$2:$G$20000,"OR")=0))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DATOS!$A$2:$A$20000,DATOS!$A14709,DATOS!$D$2:$D$20000,DATOS!$D14709,DATOS!$E$2:$E$20000,DATOS!$E14709,DATOS!$I$2:$I$20000,DATOS!$I14709,DATOS!$G$2:$G$20000,"EX")=0),0))))</f>
      </c>
      <c r="H14709">
        <f>IF(DATOS!$G14709&lt;&gt;"EX",0,--(COUNTIFS(DATOS!$A$2:$A$20000,DATOS!$A14709,DATOS!$D$2:$D$20000,DATOS!$D14709,DATOS!$E$2:$E$20000,DATOS!$E14709,DATOS!$I$2:$I$20000,DATOS!$I14709,DATOS!$G$2:$G$20000,"OR")=0))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DATOS!$A$2:$A$20000,DATOS!$A14710,DATOS!$D$2:$D$20000,DATOS!$D14710,DATOS!$E$2:$E$20000,DATOS!$E14710,DATOS!$I$2:$I$20000,DATOS!$I14710,DATOS!$G$2:$G$20000,"EX")=0),0))))</f>
      </c>
      <c r="H14710">
        <f>IF(DATOS!$G14710&lt;&gt;"EX",0,--(COUNTIFS(DATOS!$A$2:$A$20000,DATOS!$A14710,DATOS!$D$2:$D$20000,DATOS!$D14710,DATOS!$E$2:$E$20000,DATOS!$E14710,DATOS!$I$2:$I$20000,DATOS!$I14710,DATOS!$G$2:$G$20000,"OR")=0))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DATOS!$A$2:$A$20000,DATOS!$A14711,DATOS!$D$2:$D$20000,DATOS!$D14711,DATOS!$E$2:$E$20000,DATOS!$E14711,DATOS!$I$2:$I$20000,DATOS!$I14711,DATOS!$G$2:$G$20000,"EX")=0),0))))</f>
      </c>
      <c r="H14711">
        <f>IF(DATOS!$G14711&lt;&gt;"EX",0,--(COUNTIFS(DATOS!$A$2:$A$20000,DATOS!$A14711,DATOS!$D$2:$D$20000,DATOS!$D14711,DATOS!$E$2:$E$20000,DATOS!$E14711,DATOS!$I$2:$I$20000,DATOS!$I14711,DATOS!$G$2:$G$20000,"OR")=0))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DATOS!$A$2:$A$20000,DATOS!$A14712,DATOS!$D$2:$D$20000,DATOS!$D14712,DATOS!$E$2:$E$20000,DATOS!$E14712,DATOS!$I$2:$I$20000,DATOS!$I14712,DATOS!$G$2:$G$20000,"EX")=0),0))))</f>
      </c>
      <c r="H14712">
        <f>IF(DATOS!$G14712&lt;&gt;"EX",0,--(COUNTIFS(DATOS!$A$2:$A$20000,DATOS!$A14712,DATOS!$D$2:$D$20000,DATOS!$D14712,DATOS!$E$2:$E$20000,DATOS!$E14712,DATOS!$I$2:$I$20000,DATOS!$I14712,DATOS!$G$2:$G$20000,"OR")=0))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DATOS!$A$2:$A$20000,DATOS!$A14713,DATOS!$D$2:$D$20000,DATOS!$D14713,DATOS!$E$2:$E$20000,DATOS!$E14713,DATOS!$I$2:$I$20000,DATOS!$I14713,DATOS!$G$2:$G$20000,"EX")=0),0))))</f>
      </c>
      <c r="H14713">
        <f>IF(DATOS!$G14713&lt;&gt;"EX",0,--(COUNTIFS(DATOS!$A$2:$A$20000,DATOS!$A14713,DATOS!$D$2:$D$20000,DATOS!$D14713,DATOS!$E$2:$E$20000,DATOS!$E14713,DATOS!$I$2:$I$20000,DATOS!$I14713,DATOS!$G$2:$G$20000,"OR")=0))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DATOS!$A$2:$A$20000,DATOS!$A14714,DATOS!$D$2:$D$20000,DATOS!$D14714,DATOS!$E$2:$E$20000,DATOS!$E14714,DATOS!$I$2:$I$20000,DATOS!$I14714,DATOS!$G$2:$G$20000,"EX")=0),0))))</f>
      </c>
      <c r="H14714">
        <f>IF(DATOS!$G14714&lt;&gt;"EX",0,--(COUNTIFS(DATOS!$A$2:$A$20000,DATOS!$A14714,DATOS!$D$2:$D$20000,DATOS!$D14714,DATOS!$E$2:$E$20000,DATOS!$E14714,DATOS!$I$2:$I$20000,DATOS!$I14714,DATOS!$G$2:$G$20000,"OR")=0))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DATOS!$A$2:$A$20000,DATOS!$A14715,DATOS!$D$2:$D$20000,DATOS!$D14715,DATOS!$E$2:$E$20000,DATOS!$E14715,DATOS!$I$2:$I$20000,DATOS!$I14715,DATOS!$G$2:$G$20000,"EX")=0),0))))</f>
      </c>
      <c r="H14715">
        <f>IF(DATOS!$G14715&lt;&gt;"EX",0,--(COUNTIFS(DATOS!$A$2:$A$20000,DATOS!$A14715,DATOS!$D$2:$D$20000,DATOS!$D14715,DATOS!$E$2:$E$20000,DATOS!$E14715,DATOS!$I$2:$I$20000,DATOS!$I14715,DATOS!$G$2:$G$20000,"OR")=0))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DATOS!$A$2:$A$20000,DATOS!$A14716,DATOS!$D$2:$D$20000,DATOS!$D14716,DATOS!$E$2:$E$20000,DATOS!$E14716,DATOS!$I$2:$I$20000,DATOS!$I14716,DATOS!$G$2:$G$20000,"EX")=0),0))))</f>
      </c>
      <c r="H14716">
        <f>IF(DATOS!$G14716&lt;&gt;"EX",0,--(COUNTIFS(DATOS!$A$2:$A$20000,DATOS!$A14716,DATOS!$D$2:$D$20000,DATOS!$D14716,DATOS!$E$2:$E$20000,DATOS!$E14716,DATOS!$I$2:$I$20000,DATOS!$I14716,DATOS!$G$2:$G$20000,"OR")=0))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DATOS!$A$2:$A$20000,DATOS!$A14717,DATOS!$D$2:$D$20000,DATOS!$D14717,DATOS!$E$2:$E$20000,DATOS!$E14717,DATOS!$I$2:$I$20000,DATOS!$I14717,DATOS!$G$2:$G$20000,"EX")=0),0))))</f>
      </c>
      <c r="H14717">
        <f>IF(DATOS!$G14717&lt;&gt;"EX",0,--(COUNTIFS(DATOS!$A$2:$A$20000,DATOS!$A14717,DATOS!$D$2:$D$20000,DATOS!$D14717,DATOS!$E$2:$E$20000,DATOS!$E14717,DATOS!$I$2:$I$20000,DATOS!$I14717,DATOS!$G$2:$G$20000,"OR")=0))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DATOS!$A$2:$A$20000,DATOS!$A14718,DATOS!$D$2:$D$20000,DATOS!$D14718,DATOS!$E$2:$E$20000,DATOS!$E14718,DATOS!$I$2:$I$20000,DATOS!$I14718,DATOS!$G$2:$G$20000,"EX")=0),0))))</f>
      </c>
      <c r="H14718">
        <f>IF(DATOS!$G14718&lt;&gt;"EX",0,--(COUNTIFS(DATOS!$A$2:$A$20000,DATOS!$A14718,DATOS!$D$2:$D$20000,DATOS!$D14718,DATOS!$E$2:$E$20000,DATOS!$E14718,DATOS!$I$2:$I$20000,DATOS!$I14718,DATOS!$G$2:$G$20000,"OR")=0))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DATOS!$A$2:$A$20000,DATOS!$A14719,DATOS!$D$2:$D$20000,DATOS!$D14719,DATOS!$E$2:$E$20000,DATOS!$E14719,DATOS!$I$2:$I$20000,DATOS!$I14719,DATOS!$G$2:$G$20000,"EX")=0),0))))</f>
      </c>
      <c r="H14719">
        <f>IF(DATOS!$G14719&lt;&gt;"EX",0,--(COUNTIFS(DATOS!$A$2:$A$20000,DATOS!$A14719,DATOS!$D$2:$D$20000,DATOS!$D14719,DATOS!$E$2:$E$20000,DATOS!$E14719,DATOS!$I$2:$I$20000,DATOS!$I14719,DATOS!$G$2:$G$20000,"OR")=0))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DATOS!$A$2:$A$20000,DATOS!$A14720,DATOS!$D$2:$D$20000,DATOS!$D14720,DATOS!$E$2:$E$20000,DATOS!$E14720,DATOS!$I$2:$I$20000,DATOS!$I14720,DATOS!$G$2:$G$20000,"EX")=0),0))))</f>
      </c>
      <c r="H14720">
        <f>IF(DATOS!$G14720&lt;&gt;"EX",0,--(COUNTIFS(DATOS!$A$2:$A$20000,DATOS!$A14720,DATOS!$D$2:$D$20000,DATOS!$D14720,DATOS!$E$2:$E$20000,DATOS!$E14720,DATOS!$I$2:$I$20000,DATOS!$I14720,DATOS!$G$2:$G$20000,"OR")=0))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DATOS!$A$2:$A$20000,DATOS!$A14721,DATOS!$D$2:$D$20000,DATOS!$D14721,DATOS!$E$2:$E$20000,DATOS!$E14721,DATOS!$I$2:$I$20000,DATOS!$I14721,DATOS!$G$2:$G$20000,"EX")=0),0))))</f>
      </c>
      <c r="H14721">
        <f>IF(DATOS!$G14721&lt;&gt;"EX",0,--(COUNTIFS(DATOS!$A$2:$A$20000,DATOS!$A14721,DATOS!$D$2:$D$20000,DATOS!$D14721,DATOS!$E$2:$E$20000,DATOS!$E14721,DATOS!$I$2:$I$20000,DATOS!$I14721,DATOS!$G$2:$G$20000,"OR")=0))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DATOS!$A$2:$A$20000,DATOS!$A14722,DATOS!$D$2:$D$20000,DATOS!$D14722,DATOS!$E$2:$E$20000,DATOS!$E14722,DATOS!$I$2:$I$20000,DATOS!$I14722,DATOS!$G$2:$G$20000,"EX")=0),0))))</f>
      </c>
      <c r="H14722">
        <f>IF(DATOS!$G14722&lt;&gt;"EX",0,--(COUNTIFS(DATOS!$A$2:$A$20000,DATOS!$A14722,DATOS!$D$2:$D$20000,DATOS!$D14722,DATOS!$E$2:$E$20000,DATOS!$E14722,DATOS!$I$2:$I$20000,DATOS!$I14722,DATOS!$G$2:$G$20000,"OR")=0))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DATOS!$A$2:$A$20000,DATOS!$A14723,DATOS!$D$2:$D$20000,DATOS!$D14723,DATOS!$E$2:$E$20000,DATOS!$E14723,DATOS!$I$2:$I$20000,DATOS!$I14723,DATOS!$G$2:$G$20000,"EX")=0),0))))</f>
      </c>
      <c r="H14723">
        <f>IF(DATOS!$G14723&lt;&gt;"EX",0,--(COUNTIFS(DATOS!$A$2:$A$20000,DATOS!$A14723,DATOS!$D$2:$D$20000,DATOS!$D14723,DATOS!$E$2:$E$20000,DATOS!$E14723,DATOS!$I$2:$I$20000,DATOS!$I14723,DATOS!$G$2:$G$20000,"OR")=0))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DATOS!$A$2:$A$20000,DATOS!$A14724,DATOS!$D$2:$D$20000,DATOS!$D14724,DATOS!$E$2:$E$20000,DATOS!$E14724,DATOS!$I$2:$I$20000,DATOS!$I14724,DATOS!$G$2:$G$20000,"EX")=0),0))))</f>
      </c>
      <c r="H14724">
        <f>IF(DATOS!$G14724&lt;&gt;"EX",0,--(COUNTIFS(DATOS!$A$2:$A$20000,DATOS!$A14724,DATOS!$D$2:$D$20000,DATOS!$D14724,DATOS!$E$2:$E$20000,DATOS!$E14724,DATOS!$I$2:$I$20000,DATOS!$I14724,DATOS!$G$2:$G$20000,"OR")=0))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DATOS!$A$2:$A$20000,DATOS!$A14725,DATOS!$D$2:$D$20000,DATOS!$D14725,DATOS!$E$2:$E$20000,DATOS!$E14725,DATOS!$I$2:$I$20000,DATOS!$I14725,DATOS!$G$2:$G$20000,"EX")=0),0))))</f>
      </c>
      <c r="H14725">
        <f>IF(DATOS!$G14725&lt;&gt;"EX",0,--(COUNTIFS(DATOS!$A$2:$A$20000,DATOS!$A14725,DATOS!$D$2:$D$20000,DATOS!$D14725,DATOS!$E$2:$E$20000,DATOS!$E14725,DATOS!$I$2:$I$20000,DATOS!$I14725,DATOS!$G$2:$G$20000,"OR")=0))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DATOS!$A$2:$A$20000,DATOS!$A14726,DATOS!$D$2:$D$20000,DATOS!$D14726,DATOS!$E$2:$E$20000,DATOS!$E14726,DATOS!$I$2:$I$20000,DATOS!$I14726,DATOS!$G$2:$G$20000,"EX")=0),0))))</f>
      </c>
      <c r="H14726">
        <f>IF(DATOS!$G14726&lt;&gt;"EX",0,--(COUNTIFS(DATOS!$A$2:$A$20000,DATOS!$A14726,DATOS!$D$2:$D$20000,DATOS!$D14726,DATOS!$E$2:$E$20000,DATOS!$E14726,DATOS!$I$2:$I$20000,DATOS!$I14726,DATOS!$G$2:$G$20000,"OR")=0))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DATOS!$A$2:$A$20000,DATOS!$A14727,DATOS!$D$2:$D$20000,DATOS!$D14727,DATOS!$E$2:$E$20000,DATOS!$E14727,DATOS!$I$2:$I$20000,DATOS!$I14727,DATOS!$G$2:$G$20000,"EX")=0),0))))</f>
      </c>
      <c r="H14727">
        <f>IF(DATOS!$G14727&lt;&gt;"EX",0,--(COUNTIFS(DATOS!$A$2:$A$20000,DATOS!$A14727,DATOS!$D$2:$D$20000,DATOS!$D14727,DATOS!$E$2:$E$20000,DATOS!$E14727,DATOS!$I$2:$I$20000,DATOS!$I14727,DATOS!$G$2:$G$20000,"OR")=0))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DATOS!$A$2:$A$20000,DATOS!$A14728,DATOS!$D$2:$D$20000,DATOS!$D14728,DATOS!$E$2:$E$20000,DATOS!$E14728,DATOS!$I$2:$I$20000,DATOS!$I14728,DATOS!$G$2:$G$20000,"EX")=0),0))))</f>
      </c>
      <c r="H14728">
        <f>IF(DATOS!$G14728&lt;&gt;"EX",0,--(COUNTIFS(DATOS!$A$2:$A$20000,DATOS!$A14728,DATOS!$D$2:$D$20000,DATOS!$D14728,DATOS!$E$2:$E$20000,DATOS!$E14728,DATOS!$I$2:$I$20000,DATOS!$I14728,DATOS!$G$2:$G$20000,"OR")=0))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DATOS!$A$2:$A$20000,DATOS!$A14729,DATOS!$D$2:$D$20000,DATOS!$D14729,DATOS!$E$2:$E$20000,DATOS!$E14729,DATOS!$I$2:$I$20000,DATOS!$I14729,DATOS!$G$2:$G$20000,"EX")=0),0))))</f>
      </c>
      <c r="H14729">
        <f>IF(DATOS!$G14729&lt;&gt;"EX",0,--(COUNTIFS(DATOS!$A$2:$A$20000,DATOS!$A14729,DATOS!$D$2:$D$20000,DATOS!$D14729,DATOS!$E$2:$E$20000,DATOS!$E14729,DATOS!$I$2:$I$20000,DATOS!$I14729,DATOS!$G$2:$G$20000,"OR")=0))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DATOS!$A$2:$A$20000,DATOS!$A14730,DATOS!$D$2:$D$20000,DATOS!$D14730,DATOS!$E$2:$E$20000,DATOS!$E14730,DATOS!$I$2:$I$20000,DATOS!$I14730,DATOS!$G$2:$G$20000,"EX")=0),0))))</f>
      </c>
      <c r="H14730">
        <f>IF(DATOS!$G14730&lt;&gt;"EX",0,--(COUNTIFS(DATOS!$A$2:$A$20000,DATOS!$A14730,DATOS!$D$2:$D$20000,DATOS!$D14730,DATOS!$E$2:$E$20000,DATOS!$E14730,DATOS!$I$2:$I$20000,DATOS!$I14730,DATOS!$G$2:$G$20000,"OR")=0))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DATOS!$A$2:$A$20000,DATOS!$A14731,DATOS!$D$2:$D$20000,DATOS!$D14731,DATOS!$E$2:$E$20000,DATOS!$E14731,DATOS!$I$2:$I$20000,DATOS!$I14731,DATOS!$G$2:$G$20000,"EX")=0),0))))</f>
      </c>
      <c r="H14731">
        <f>IF(DATOS!$G14731&lt;&gt;"EX",0,--(COUNTIFS(DATOS!$A$2:$A$20000,DATOS!$A14731,DATOS!$D$2:$D$20000,DATOS!$D14731,DATOS!$E$2:$E$20000,DATOS!$E14731,DATOS!$I$2:$I$20000,DATOS!$I14731,DATOS!$G$2:$G$20000,"OR")=0))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DATOS!$A$2:$A$20000,DATOS!$A14732,DATOS!$D$2:$D$20000,DATOS!$D14732,DATOS!$E$2:$E$20000,DATOS!$E14732,DATOS!$I$2:$I$20000,DATOS!$I14732,DATOS!$G$2:$G$20000,"EX")=0),0))))</f>
      </c>
      <c r="H14732">
        <f>IF(DATOS!$G14732&lt;&gt;"EX",0,--(COUNTIFS(DATOS!$A$2:$A$20000,DATOS!$A14732,DATOS!$D$2:$D$20000,DATOS!$D14732,DATOS!$E$2:$E$20000,DATOS!$E14732,DATOS!$I$2:$I$20000,DATOS!$I14732,DATOS!$G$2:$G$20000,"OR")=0))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DATOS!$A$2:$A$20000,DATOS!$A14733,DATOS!$D$2:$D$20000,DATOS!$D14733,DATOS!$E$2:$E$20000,DATOS!$E14733,DATOS!$I$2:$I$20000,DATOS!$I14733,DATOS!$G$2:$G$20000,"EX")=0),0))))</f>
      </c>
      <c r="H14733">
        <f>IF(DATOS!$G14733&lt;&gt;"EX",0,--(COUNTIFS(DATOS!$A$2:$A$20000,DATOS!$A14733,DATOS!$D$2:$D$20000,DATOS!$D14733,DATOS!$E$2:$E$20000,DATOS!$E14733,DATOS!$I$2:$I$20000,DATOS!$I14733,DATOS!$G$2:$G$20000,"OR")=0))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DATOS!$A$2:$A$20000,DATOS!$A14734,DATOS!$D$2:$D$20000,DATOS!$D14734,DATOS!$E$2:$E$20000,DATOS!$E14734,DATOS!$I$2:$I$20000,DATOS!$I14734,DATOS!$G$2:$G$20000,"EX")=0),0))))</f>
      </c>
      <c r="H14734">
        <f>IF(DATOS!$G14734&lt;&gt;"EX",0,--(COUNTIFS(DATOS!$A$2:$A$20000,DATOS!$A14734,DATOS!$D$2:$D$20000,DATOS!$D14734,DATOS!$E$2:$E$20000,DATOS!$E14734,DATOS!$I$2:$I$20000,DATOS!$I14734,DATOS!$G$2:$G$20000,"OR")=0))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DATOS!$A$2:$A$20000,DATOS!$A14735,DATOS!$D$2:$D$20000,DATOS!$D14735,DATOS!$E$2:$E$20000,DATOS!$E14735,DATOS!$I$2:$I$20000,DATOS!$I14735,DATOS!$G$2:$G$20000,"EX")=0),0))))</f>
      </c>
      <c r="H14735">
        <f>IF(DATOS!$G14735&lt;&gt;"EX",0,--(COUNTIFS(DATOS!$A$2:$A$20000,DATOS!$A14735,DATOS!$D$2:$D$20000,DATOS!$D14735,DATOS!$E$2:$E$20000,DATOS!$E14735,DATOS!$I$2:$I$20000,DATOS!$I14735,DATOS!$G$2:$G$20000,"OR")=0))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DATOS!$A$2:$A$20000,DATOS!$A14736,DATOS!$D$2:$D$20000,DATOS!$D14736,DATOS!$E$2:$E$20000,DATOS!$E14736,DATOS!$I$2:$I$20000,DATOS!$I14736,DATOS!$G$2:$G$20000,"EX")=0),0))))</f>
      </c>
      <c r="H14736">
        <f>IF(DATOS!$G14736&lt;&gt;"EX",0,--(COUNTIFS(DATOS!$A$2:$A$20000,DATOS!$A14736,DATOS!$D$2:$D$20000,DATOS!$D14736,DATOS!$E$2:$E$20000,DATOS!$E14736,DATOS!$I$2:$I$20000,DATOS!$I14736,DATOS!$G$2:$G$20000,"OR")=0))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DATOS!$A$2:$A$20000,DATOS!$A14737,DATOS!$D$2:$D$20000,DATOS!$D14737,DATOS!$E$2:$E$20000,DATOS!$E14737,DATOS!$I$2:$I$20000,DATOS!$I14737,DATOS!$G$2:$G$20000,"EX")=0),0))))</f>
      </c>
      <c r="H14737">
        <f>IF(DATOS!$G14737&lt;&gt;"EX",0,--(COUNTIFS(DATOS!$A$2:$A$20000,DATOS!$A14737,DATOS!$D$2:$D$20000,DATOS!$D14737,DATOS!$E$2:$E$20000,DATOS!$E14737,DATOS!$I$2:$I$20000,DATOS!$I14737,DATOS!$G$2:$G$20000,"OR")=0))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DATOS!$A$2:$A$20000,DATOS!$A14738,DATOS!$D$2:$D$20000,DATOS!$D14738,DATOS!$E$2:$E$20000,DATOS!$E14738,DATOS!$I$2:$I$20000,DATOS!$I14738,DATOS!$G$2:$G$20000,"EX")=0),0))))</f>
      </c>
      <c r="H14738">
        <f>IF(DATOS!$G14738&lt;&gt;"EX",0,--(COUNTIFS(DATOS!$A$2:$A$20000,DATOS!$A14738,DATOS!$D$2:$D$20000,DATOS!$D14738,DATOS!$E$2:$E$20000,DATOS!$E14738,DATOS!$I$2:$I$20000,DATOS!$I14738,DATOS!$G$2:$G$20000,"OR")=0))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DATOS!$A$2:$A$20000,DATOS!$A14739,DATOS!$D$2:$D$20000,DATOS!$D14739,DATOS!$E$2:$E$20000,DATOS!$E14739,DATOS!$I$2:$I$20000,DATOS!$I14739,DATOS!$G$2:$G$20000,"EX")=0),0))))</f>
      </c>
      <c r="H14739">
        <f>IF(DATOS!$G14739&lt;&gt;"EX",0,--(COUNTIFS(DATOS!$A$2:$A$20000,DATOS!$A14739,DATOS!$D$2:$D$20000,DATOS!$D14739,DATOS!$E$2:$E$20000,DATOS!$E14739,DATOS!$I$2:$I$20000,DATOS!$I14739,DATOS!$G$2:$G$20000,"OR")=0))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DATOS!$A$2:$A$20000,DATOS!$A14740,DATOS!$D$2:$D$20000,DATOS!$D14740,DATOS!$E$2:$E$20000,DATOS!$E14740,DATOS!$I$2:$I$20000,DATOS!$I14740,DATOS!$G$2:$G$20000,"EX")=0),0))))</f>
      </c>
      <c r="H14740">
        <f>IF(DATOS!$G14740&lt;&gt;"EX",0,--(COUNTIFS(DATOS!$A$2:$A$20000,DATOS!$A14740,DATOS!$D$2:$D$20000,DATOS!$D14740,DATOS!$E$2:$E$20000,DATOS!$E14740,DATOS!$I$2:$I$20000,DATOS!$I14740,DATOS!$G$2:$G$20000,"OR")=0))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DATOS!$A$2:$A$20000,DATOS!$A14741,DATOS!$D$2:$D$20000,DATOS!$D14741,DATOS!$E$2:$E$20000,DATOS!$E14741,DATOS!$I$2:$I$20000,DATOS!$I14741,DATOS!$G$2:$G$20000,"EX")=0),0))))</f>
      </c>
      <c r="H14741">
        <f>IF(DATOS!$G14741&lt;&gt;"EX",0,--(COUNTIFS(DATOS!$A$2:$A$20000,DATOS!$A14741,DATOS!$D$2:$D$20000,DATOS!$D14741,DATOS!$E$2:$E$20000,DATOS!$E14741,DATOS!$I$2:$I$20000,DATOS!$I14741,DATOS!$G$2:$G$20000,"OR")=0))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DATOS!$A$2:$A$20000,DATOS!$A14742,DATOS!$D$2:$D$20000,DATOS!$D14742,DATOS!$E$2:$E$20000,DATOS!$E14742,DATOS!$I$2:$I$20000,DATOS!$I14742,DATOS!$G$2:$G$20000,"EX")=0),0))))</f>
      </c>
      <c r="H14742">
        <f>IF(DATOS!$G14742&lt;&gt;"EX",0,--(COUNTIFS(DATOS!$A$2:$A$20000,DATOS!$A14742,DATOS!$D$2:$D$20000,DATOS!$D14742,DATOS!$E$2:$E$20000,DATOS!$E14742,DATOS!$I$2:$I$20000,DATOS!$I14742,DATOS!$G$2:$G$20000,"OR")=0))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DATOS!$A$2:$A$20000,DATOS!$A14743,DATOS!$D$2:$D$20000,DATOS!$D14743,DATOS!$E$2:$E$20000,DATOS!$E14743,DATOS!$I$2:$I$20000,DATOS!$I14743,DATOS!$G$2:$G$20000,"EX")=0),0))))</f>
      </c>
      <c r="H14743">
        <f>IF(DATOS!$G14743&lt;&gt;"EX",0,--(COUNTIFS(DATOS!$A$2:$A$20000,DATOS!$A14743,DATOS!$D$2:$D$20000,DATOS!$D14743,DATOS!$E$2:$E$20000,DATOS!$E14743,DATOS!$I$2:$I$20000,DATOS!$I14743,DATOS!$G$2:$G$20000,"OR")=0))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DATOS!$A$2:$A$20000,DATOS!$A14744,DATOS!$D$2:$D$20000,DATOS!$D14744,DATOS!$E$2:$E$20000,DATOS!$E14744,DATOS!$I$2:$I$20000,DATOS!$I14744,DATOS!$G$2:$G$20000,"EX")=0),0))))</f>
      </c>
      <c r="H14744">
        <f>IF(DATOS!$G14744&lt;&gt;"EX",0,--(COUNTIFS(DATOS!$A$2:$A$20000,DATOS!$A14744,DATOS!$D$2:$D$20000,DATOS!$D14744,DATOS!$E$2:$E$20000,DATOS!$E14744,DATOS!$I$2:$I$20000,DATOS!$I14744,DATOS!$G$2:$G$20000,"OR")=0))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DATOS!$A$2:$A$20000,DATOS!$A14745,DATOS!$D$2:$D$20000,DATOS!$D14745,DATOS!$E$2:$E$20000,DATOS!$E14745,DATOS!$I$2:$I$20000,DATOS!$I14745,DATOS!$G$2:$G$20000,"EX")=0),0))))</f>
      </c>
      <c r="H14745">
        <f>IF(DATOS!$G14745&lt;&gt;"EX",0,--(COUNTIFS(DATOS!$A$2:$A$20000,DATOS!$A14745,DATOS!$D$2:$D$20000,DATOS!$D14745,DATOS!$E$2:$E$20000,DATOS!$E14745,DATOS!$I$2:$I$20000,DATOS!$I14745,DATOS!$G$2:$G$20000,"OR")=0))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DATOS!$A$2:$A$20000,DATOS!$A14746,DATOS!$D$2:$D$20000,DATOS!$D14746,DATOS!$E$2:$E$20000,DATOS!$E14746,DATOS!$I$2:$I$20000,DATOS!$I14746,DATOS!$G$2:$G$20000,"EX")=0),0))))</f>
      </c>
      <c r="H14746">
        <f>IF(DATOS!$G14746&lt;&gt;"EX",0,--(COUNTIFS(DATOS!$A$2:$A$20000,DATOS!$A14746,DATOS!$D$2:$D$20000,DATOS!$D14746,DATOS!$E$2:$E$20000,DATOS!$E14746,DATOS!$I$2:$I$20000,DATOS!$I14746,DATOS!$G$2:$G$20000,"OR")=0))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DATOS!$A$2:$A$20000,DATOS!$A14747,DATOS!$D$2:$D$20000,DATOS!$D14747,DATOS!$E$2:$E$20000,DATOS!$E14747,DATOS!$I$2:$I$20000,DATOS!$I14747,DATOS!$G$2:$G$20000,"EX")=0),0))))</f>
      </c>
      <c r="H14747">
        <f>IF(DATOS!$G14747&lt;&gt;"EX",0,--(COUNTIFS(DATOS!$A$2:$A$20000,DATOS!$A14747,DATOS!$D$2:$D$20000,DATOS!$D14747,DATOS!$E$2:$E$20000,DATOS!$E14747,DATOS!$I$2:$I$20000,DATOS!$I14747,DATOS!$G$2:$G$20000,"OR")=0))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DATOS!$A$2:$A$20000,DATOS!$A14748,DATOS!$D$2:$D$20000,DATOS!$D14748,DATOS!$E$2:$E$20000,DATOS!$E14748,DATOS!$I$2:$I$20000,DATOS!$I14748,DATOS!$G$2:$G$20000,"EX")=0),0))))</f>
      </c>
      <c r="H14748">
        <f>IF(DATOS!$G14748&lt;&gt;"EX",0,--(COUNTIFS(DATOS!$A$2:$A$20000,DATOS!$A14748,DATOS!$D$2:$D$20000,DATOS!$D14748,DATOS!$E$2:$E$20000,DATOS!$E14748,DATOS!$I$2:$I$20000,DATOS!$I14748,DATOS!$G$2:$G$20000,"OR")=0))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DATOS!$A$2:$A$20000,DATOS!$A14749,DATOS!$D$2:$D$20000,DATOS!$D14749,DATOS!$E$2:$E$20000,DATOS!$E14749,DATOS!$I$2:$I$20000,DATOS!$I14749,DATOS!$G$2:$G$20000,"EX")=0),0))))</f>
      </c>
      <c r="H14749">
        <f>IF(DATOS!$G14749&lt;&gt;"EX",0,--(COUNTIFS(DATOS!$A$2:$A$20000,DATOS!$A14749,DATOS!$D$2:$D$20000,DATOS!$D14749,DATOS!$E$2:$E$20000,DATOS!$E14749,DATOS!$I$2:$I$20000,DATOS!$I14749,DATOS!$G$2:$G$20000,"OR")=0))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DATOS!$A$2:$A$20000,DATOS!$A14750,DATOS!$D$2:$D$20000,DATOS!$D14750,DATOS!$E$2:$E$20000,DATOS!$E14750,DATOS!$I$2:$I$20000,DATOS!$I14750,DATOS!$G$2:$G$20000,"EX")=0),0))))</f>
      </c>
      <c r="H14750">
        <f>IF(DATOS!$G14750&lt;&gt;"EX",0,--(COUNTIFS(DATOS!$A$2:$A$20000,DATOS!$A14750,DATOS!$D$2:$D$20000,DATOS!$D14750,DATOS!$E$2:$E$20000,DATOS!$E14750,DATOS!$I$2:$I$20000,DATOS!$I14750,DATOS!$G$2:$G$20000,"OR")=0))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DATOS!$A$2:$A$20000,DATOS!$A14751,DATOS!$D$2:$D$20000,DATOS!$D14751,DATOS!$E$2:$E$20000,DATOS!$E14751,DATOS!$I$2:$I$20000,DATOS!$I14751,DATOS!$G$2:$G$20000,"EX")=0),0))))</f>
      </c>
      <c r="H14751">
        <f>IF(DATOS!$G14751&lt;&gt;"EX",0,--(COUNTIFS(DATOS!$A$2:$A$20000,DATOS!$A14751,DATOS!$D$2:$D$20000,DATOS!$D14751,DATOS!$E$2:$E$20000,DATOS!$E14751,DATOS!$I$2:$I$20000,DATOS!$I14751,DATOS!$G$2:$G$20000,"OR")=0))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DATOS!$A$2:$A$20000,DATOS!$A14752,DATOS!$D$2:$D$20000,DATOS!$D14752,DATOS!$E$2:$E$20000,DATOS!$E14752,DATOS!$I$2:$I$20000,DATOS!$I14752,DATOS!$G$2:$G$20000,"EX")=0),0))))</f>
      </c>
      <c r="H14752">
        <f>IF(DATOS!$G14752&lt;&gt;"EX",0,--(COUNTIFS(DATOS!$A$2:$A$20000,DATOS!$A14752,DATOS!$D$2:$D$20000,DATOS!$D14752,DATOS!$E$2:$E$20000,DATOS!$E14752,DATOS!$I$2:$I$20000,DATOS!$I14752,DATOS!$G$2:$G$20000,"OR")=0))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DATOS!$A$2:$A$20000,DATOS!$A14753,DATOS!$D$2:$D$20000,DATOS!$D14753,DATOS!$E$2:$E$20000,DATOS!$E14753,DATOS!$I$2:$I$20000,DATOS!$I14753,DATOS!$G$2:$G$20000,"EX")=0),0))))</f>
      </c>
      <c r="H14753">
        <f>IF(DATOS!$G14753&lt;&gt;"EX",0,--(COUNTIFS(DATOS!$A$2:$A$20000,DATOS!$A14753,DATOS!$D$2:$D$20000,DATOS!$D14753,DATOS!$E$2:$E$20000,DATOS!$E14753,DATOS!$I$2:$I$20000,DATOS!$I14753,DATOS!$G$2:$G$20000,"OR")=0))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DATOS!$A$2:$A$20000,DATOS!$A14754,DATOS!$D$2:$D$20000,DATOS!$D14754,DATOS!$E$2:$E$20000,DATOS!$E14754,DATOS!$I$2:$I$20000,DATOS!$I14754,DATOS!$G$2:$G$20000,"EX")=0),0))))</f>
      </c>
      <c r="H14754">
        <f>IF(DATOS!$G14754&lt;&gt;"EX",0,--(COUNTIFS(DATOS!$A$2:$A$20000,DATOS!$A14754,DATOS!$D$2:$D$20000,DATOS!$D14754,DATOS!$E$2:$E$20000,DATOS!$E14754,DATOS!$I$2:$I$20000,DATOS!$I14754,DATOS!$G$2:$G$20000,"OR")=0))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DATOS!$A$2:$A$20000,DATOS!$A14755,DATOS!$D$2:$D$20000,DATOS!$D14755,DATOS!$E$2:$E$20000,DATOS!$E14755,DATOS!$I$2:$I$20000,DATOS!$I14755,DATOS!$G$2:$G$20000,"EX")=0),0))))</f>
      </c>
      <c r="H14755">
        <f>IF(DATOS!$G14755&lt;&gt;"EX",0,--(COUNTIFS(DATOS!$A$2:$A$20000,DATOS!$A14755,DATOS!$D$2:$D$20000,DATOS!$D14755,DATOS!$E$2:$E$20000,DATOS!$E14755,DATOS!$I$2:$I$20000,DATOS!$I14755,DATOS!$G$2:$G$20000,"OR")=0))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DATOS!$A$2:$A$20000,DATOS!$A14756,DATOS!$D$2:$D$20000,DATOS!$D14756,DATOS!$E$2:$E$20000,DATOS!$E14756,DATOS!$I$2:$I$20000,DATOS!$I14756,DATOS!$G$2:$G$20000,"EX")=0),0))))</f>
      </c>
      <c r="H14756">
        <f>IF(DATOS!$G14756&lt;&gt;"EX",0,--(COUNTIFS(DATOS!$A$2:$A$20000,DATOS!$A14756,DATOS!$D$2:$D$20000,DATOS!$D14756,DATOS!$E$2:$E$20000,DATOS!$E14756,DATOS!$I$2:$I$20000,DATOS!$I14756,DATOS!$G$2:$G$20000,"OR")=0))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DATOS!$A$2:$A$20000,DATOS!$A14757,DATOS!$D$2:$D$20000,DATOS!$D14757,DATOS!$E$2:$E$20000,DATOS!$E14757,DATOS!$I$2:$I$20000,DATOS!$I14757,DATOS!$G$2:$G$20000,"EX")=0),0))))</f>
      </c>
      <c r="H14757">
        <f>IF(DATOS!$G14757&lt;&gt;"EX",0,--(COUNTIFS(DATOS!$A$2:$A$20000,DATOS!$A14757,DATOS!$D$2:$D$20000,DATOS!$D14757,DATOS!$E$2:$E$20000,DATOS!$E14757,DATOS!$I$2:$I$20000,DATOS!$I14757,DATOS!$G$2:$G$20000,"OR")=0))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DATOS!$A$2:$A$20000,DATOS!$A14758,DATOS!$D$2:$D$20000,DATOS!$D14758,DATOS!$E$2:$E$20000,DATOS!$E14758,DATOS!$I$2:$I$20000,DATOS!$I14758,DATOS!$G$2:$G$20000,"EX")=0),0))))</f>
      </c>
      <c r="H14758">
        <f>IF(DATOS!$G14758&lt;&gt;"EX",0,--(COUNTIFS(DATOS!$A$2:$A$20000,DATOS!$A14758,DATOS!$D$2:$D$20000,DATOS!$D14758,DATOS!$E$2:$E$20000,DATOS!$E14758,DATOS!$I$2:$I$20000,DATOS!$I14758,DATOS!$G$2:$G$20000,"OR")=0))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DATOS!$A$2:$A$20000,DATOS!$A14759,DATOS!$D$2:$D$20000,DATOS!$D14759,DATOS!$E$2:$E$20000,DATOS!$E14759,DATOS!$I$2:$I$20000,DATOS!$I14759,DATOS!$G$2:$G$20000,"EX")=0),0))))</f>
      </c>
      <c r="H14759">
        <f>IF(DATOS!$G14759&lt;&gt;"EX",0,--(COUNTIFS(DATOS!$A$2:$A$20000,DATOS!$A14759,DATOS!$D$2:$D$20000,DATOS!$D14759,DATOS!$E$2:$E$20000,DATOS!$E14759,DATOS!$I$2:$I$20000,DATOS!$I14759,DATOS!$G$2:$G$20000,"OR")=0))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DATOS!$A$2:$A$20000,DATOS!$A14760,DATOS!$D$2:$D$20000,DATOS!$D14760,DATOS!$E$2:$E$20000,DATOS!$E14760,DATOS!$I$2:$I$20000,DATOS!$I14760,DATOS!$G$2:$G$20000,"EX")=0),0))))</f>
      </c>
      <c r="H14760">
        <f>IF(DATOS!$G14760&lt;&gt;"EX",0,--(COUNTIFS(DATOS!$A$2:$A$20000,DATOS!$A14760,DATOS!$D$2:$D$20000,DATOS!$D14760,DATOS!$E$2:$E$20000,DATOS!$E14760,DATOS!$I$2:$I$20000,DATOS!$I14760,DATOS!$G$2:$G$20000,"OR")=0))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DATOS!$A$2:$A$20000,DATOS!$A14761,DATOS!$D$2:$D$20000,DATOS!$D14761,DATOS!$E$2:$E$20000,DATOS!$E14761,DATOS!$I$2:$I$20000,DATOS!$I14761,DATOS!$G$2:$G$20000,"EX")=0),0))))</f>
      </c>
      <c r="H14761">
        <f>IF(DATOS!$G14761&lt;&gt;"EX",0,--(COUNTIFS(DATOS!$A$2:$A$20000,DATOS!$A14761,DATOS!$D$2:$D$20000,DATOS!$D14761,DATOS!$E$2:$E$20000,DATOS!$E14761,DATOS!$I$2:$I$20000,DATOS!$I14761,DATOS!$G$2:$G$20000,"OR")=0))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DATOS!$A$2:$A$20000,DATOS!$A14762,DATOS!$D$2:$D$20000,DATOS!$D14762,DATOS!$E$2:$E$20000,DATOS!$E14762,DATOS!$I$2:$I$20000,DATOS!$I14762,DATOS!$G$2:$G$20000,"EX")=0),0))))</f>
      </c>
      <c r="H14762">
        <f>IF(DATOS!$G14762&lt;&gt;"EX",0,--(COUNTIFS(DATOS!$A$2:$A$20000,DATOS!$A14762,DATOS!$D$2:$D$20000,DATOS!$D14762,DATOS!$E$2:$E$20000,DATOS!$E14762,DATOS!$I$2:$I$20000,DATOS!$I14762,DATOS!$G$2:$G$20000,"OR")=0))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DATOS!$A$2:$A$20000,DATOS!$A14763,DATOS!$D$2:$D$20000,DATOS!$D14763,DATOS!$E$2:$E$20000,DATOS!$E14763,DATOS!$I$2:$I$20000,DATOS!$I14763,DATOS!$G$2:$G$20000,"EX")=0),0))))</f>
      </c>
      <c r="H14763">
        <f>IF(DATOS!$G14763&lt;&gt;"EX",0,--(COUNTIFS(DATOS!$A$2:$A$20000,DATOS!$A14763,DATOS!$D$2:$D$20000,DATOS!$D14763,DATOS!$E$2:$E$20000,DATOS!$E14763,DATOS!$I$2:$I$20000,DATOS!$I14763,DATOS!$G$2:$G$20000,"OR")=0))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DATOS!$A$2:$A$20000,DATOS!$A14764,DATOS!$D$2:$D$20000,DATOS!$D14764,DATOS!$E$2:$E$20000,DATOS!$E14764,DATOS!$I$2:$I$20000,DATOS!$I14764,DATOS!$G$2:$G$20000,"EX")=0),0))))</f>
      </c>
      <c r="H14764">
        <f>IF(DATOS!$G14764&lt;&gt;"EX",0,--(COUNTIFS(DATOS!$A$2:$A$20000,DATOS!$A14764,DATOS!$D$2:$D$20000,DATOS!$D14764,DATOS!$E$2:$E$20000,DATOS!$E14764,DATOS!$I$2:$I$20000,DATOS!$I14764,DATOS!$G$2:$G$20000,"OR")=0))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DATOS!$A$2:$A$20000,DATOS!$A14765,DATOS!$D$2:$D$20000,DATOS!$D14765,DATOS!$E$2:$E$20000,DATOS!$E14765,DATOS!$I$2:$I$20000,DATOS!$I14765,DATOS!$G$2:$G$20000,"EX")=0),0))))</f>
      </c>
      <c r="H14765">
        <f>IF(DATOS!$G14765&lt;&gt;"EX",0,--(COUNTIFS(DATOS!$A$2:$A$20000,DATOS!$A14765,DATOS!$D$2:$D$20000,DATOS!$D14765,DATOS!$E$2:$E$20000,DATOS!$E14765,DATOS!$I$2:$I$20000,DATOS!$I14765,DATOS!$G$2:$G$20000,"OR")=0))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DATOS!$A$2:$A$20000,DATOS!$A14766,DATOS!$D$2:$D$20000,DATOS!$D14766,DATOS!$E$2:$E$20000,DATOS!$E14766,DATOS!$I$2:$I$20000,DATOS!$I14766,DATOS!$G$2:$G$20000,"EX")=0),0))))</f>
      </c>
      <c r="H14766">
        <f>IF(DATOS!$G14766&lt;&gt;"EX",0,--(COUNTIFS(DATOS!$A$2:$A$20000,DATOS!$A14766,DATOS!$D$2:$D$20000,DATOS!$D14766,DATOS!$E$2:$E$20000,DATOS!$E14766,DATOS!$I$2:$I$20000,DATOS!$I14766,DATOS!$G$2:$G$20000,"OR")=0))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DATOS!$A$2:$A$20000,DATOS!$A14767,DATOS!$D$2:$D$20000,DATOS!$D14767,DATOS!$E$2:$E$20000,DATOS!$E14767,DATOS!$I$2:$I$20000,DATOS!$I14767,DATOS!$G$2:$G$20000,"EX")=0),0))))</f>
      </c>
      <c r="H14767">
        <f>IF(DATOS!$G14767&lt;&gt;"EX",0,--(COUNTIFS(DATOS!$A$2:$A$20000,DATOS!$A14767,DATOS!$D$2:$D$20000,DATOS!$D14767,DATOS!$E$2:$E$20000,DATOS!$E14767,DATOS!$I$2:$I$20000,DATOS!$I14767,DATOS!$G$2:$G$20000,"OR")=0))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DATOS!$A$2:$A$20000,DATOS!$A14768,DATOS!$D$2:$D$20000,DATOS!$D14768,DATOS!$E$2:$E$20000,DATOS!$E14768,DATOS!$I$2:$I$20000,DATOS!$I14768,DATOS!$G$2:$G$20000,"EX")=0),0))))</f>
      </c>
      <c r="H14768">
        <f>IF(DATOS!$G14768&lt;&gt;"EX",0,--(COUNTIFS(DATOS!$A$2:$A$20000,DATOS!$A14768,DATOS!$D$2:$D$20000,DATOS!$D14768,DATOS!$E$2:$E$20000,DATOS!$E14768,DATOS!$I$2:$I$20000,DATOS!$I14768,DATOS!$G$2:$G$20000,"OR")=0))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DATOS!$A$2:$A$20000,DATOS!$A14769,DATOS!$D$2:$D$20000,DATOS!$D14769,DATOS!$E$2:$E$20000,DATOS!$E14769,DATOS!$I$2:$I$20000,DATOS!$I14769,DATOS!$G$2:$G$20000,"EX")=0),0))))</f>
      </c>
      <c r="H14769">
        <f>IF(DATOS!$G14769&lt;&gt;"EX",0,--(COUNTIFS(DATOS!$A$2:$A$20000,DATOS!$A14769,DATOS!$D$2:$D$20000,DATOS!$D14769,DATOS!$E$2:$E$20000,DATOS!$E14769,DATOS!$I$2:$I$20000,DATOS!$I14769,DATOS!$G$2:$G$20000,"OR")=0))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DATOS!$A$2:$A$20000,DATOS!$A14770,DATOS!$D$2:$D$20000,DATOS!$D14770,DATOS!$E$2:$E$20000,DATOS!$E14770,DATOS!$I$2:$I$20000,DATOS!$I14770,DATOS!$G$2:$G$20000,"EX")=0),0))))</f>
      </c>
      <c r="H14770">
        <f>IF(DATOS!$G14770&lt;&gt;"EX",0,--(COUNTIFS(DATOS!$A$2:$A$20000,DATOS!$A14770,DATOS!$D$2:$D$20000,DATOS!$D14770,DATOS!$E$2:$E$20000,DATOS!$E14770,DATOS!$I$2:$I$20000,DATOS!$I14770,DATOS!$G$2:$G$20000,"OR")=0))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DATOS!$A$2:$A$20000,DATOS!$A14771,DATOS!$D$2:$D$20000,DATOS!$D14771,DATOS!$E$2:$E$20000,DATOS!$E14771,DATOS!$I$2:$I$20000,DATOS!$I14771,DATOS!$G$2:$G$20000,"EX")=0),0))))</f>
      </c>
      <c r="H14771">
        <f>IF(DATOS!$G14771&lt;&gt;"EX",0,--(COUNTIFS(DATOS!$A$2:$A$20000,DATOS!$A14771,DATOS!$D$2:$D$20000,DATOS!$D14771,DATOS!$E$2:$E$20000,DATOS!$E14771,DATOS!$I$2:$I$20000,DATOS!$I14771,DATOS!$G$2:$G$20000,"OR")=0))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DATOS!$A$2:$A$20000,DATOS!$A14772,DATOS!$D$2:$D$20000,DATOS!$D14772,DATOS!$E$2:$E$20000,DATOS!$E14772,DATOS!$I$2:$I$20000,DATOS!$I14772,DATOS!$G$2:$G$20000,"EX")=0),0))))</f>
      </c>
      <c r="H14772">
        <f>IF(DATOS!$G14772&lt;&gt;"EX",0,--(COUNTIFS(DATOS!$A$2:$A$20000,DATOS!$A14772,DATOS!$D$2:$D$20000,DATOS!$D14772,DATOS!$E$2:$E$20000,DATOS!$E14772,DATOS!$I$2:$I$20000,DATOS!$I14772,DATOS!$G$2:$G$20000,"OR")=0))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DATOS!$A$2:$A$20000,DATOS!$A14773,DATOS!$D$2:$D$20000,DATOS!$D14773,DATOS!$E$2:$E$20000,DATOS!$E14773,DATOS!$I$2:$I$20000,DATOS!$I14773,DATOS!$G$2:$G$20000,"EX")=0),0))))</f>
      </c>
      <c r="H14773">
        <f>IF(DATOS!$G14773&lt;&gt;"EX",0,--(COUNTIFS(DATOS!$A$2:$A$20000,DATOS!$A14773,DATOS!$D$2:$D$20000,DATOS!$D14773,DATOS!$E$2:$E$20000,DATOS!$E14773,DATOS!$I$2:$I$20000,DATOS!$I14773,DATOS!$G$2:$G$20000,"OR")=0))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DATOS!$A$2:$A$20000,DATOS!$A14774,DATOS!$D$2:$D$20000,DATOS!$D14774,DATOS!$E$2:$E$20000,DATOS!$E14774,DATOS!$I$2:$I$20000,DATOS!$I14774,DATOS!$G$2:$G$20000,"EX")=0),0))))</f>
      </c>
      <c r="H14774">
        <f>IF(DATOS!$G14774&lt;&gt;"EX",0,--(COUNTIFS(DATOS!$A$2:$A$20000,DATOS!$A14774,DATOS!$D$2:$D$20000,DATOS!$D14774,DATOS!$E$2:$E$20000,DATOS!$E14774,DATOS!$I$2:$I$20000,DATOS!$I14774,DATOS!$G$2:$G$20000,"OR")=0))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DATOS!$A$2:$A$20000,DATOS!$A14775,DATOS!$D$2:$D$20000,DATOS!$D14775,DATOS!$E$2:$E$20000,DATOS!$E14775,DATOS!$I$2:$I$20000,DATOS!$I14775,DATOS!$G$2:$G$20000,"EX")=0),0))))</f>
      </c>
      <c r="H14775">
        <f>IF(DATOS!$G14775&lt;&gt;"EX",0,--(COUNTIFS(DATOS!$A$2:$A$20000,DATOS!$A14775,DATOS!$D$2:$D$20000,DATOS!$D14775,DATOS!$E$2:$E$20000,DATOS!$E14775,DATOS!$I$2:$I$20000,DATOS!$I14775,DATOS!$G$2:$G$20000,"OR")=0))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DATOS!$A$2:$A$20000,DATOS!$A14776,DATOS!$D$2:$D$20000,DATOS!$D14776,DATOS!$E$2:$E$20000,DATOS!$E14776,DATOS!$I$2:$I$20000,DATOS!$I14776,DATOS!$G$2:$G$20000,"EX")=0),0))))</f>
      </c>
      <c r="H14776">
        <f>IF(DATOS!$G14776&lt;&gt;"EX",0,--(COUNTIFS(DATOS!$A$2:$A$20000,DATOS!$A14776,DATOS!$D$2:$D$20000,DATOS!$D14776,DATOS!$E$2:$E$20000,DATOS!$E14776,DATOS!$I$2:$I$20000,DATOS!$I14776,DATOS!$G$2:$G$20000,"OR")=0))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DATOS!$A$2:$A$20000,DATOS!$A14777,DATOS!$D$2:$D$20000,DATOS!$D14777,DATOS!$E$2:$E$20000,DATOS!$E14777,DATOS!$I$2:$I$20000,DATOS!$I14777,DATOS!$G$2:$G$20000,"EX")=0),0))))</f>
      </c>
      <c r="H14777">
        <f>IF(DATOS!$G14777&lt;&gt;"EX",0,--(COUNTIFS(DATOS!$A$2:$A$20000,DATOS!$A14777,DATOS!$D$2:$D$20000,DATOS!$D14777,DATOS!$E$2:$E$20000,DATOS!$E14777,DATOS!$I$2:$I$20000,DATOS!$I14777,DATOS!$G$2:$G$20000,"OR")=0))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DATOS!$A$2:$A$20000,DATOS!$A14778,DATOS!$D$2:$D$20000,DATOS!$D14778,DATOS!$E$2:$E$20000,DATOS!$E14778,DATOS!$I$2:$I$20000,DATOS!$I14778,DATOS!$G$2:$G$20000,"EX")=0),0))))</f>
      </c>
      <c r="H14778">
        <f>IF(DATOS!$G14778&lt;&gt;"EX",0,--(COUNTIFS(DATOS!$A$2:$A$20000,DATOS!$A14778,DATOS!$D$2:$D$20000,DATOS!$D14778,DATOS!$E$2:$E$20000,DATOS!$E14778,DATOS!$I$2:$I$20000,DATOS!$I14778,DATOS!$G$2:$G$20000,"OR")=0))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DATOS!$A$2:$A$20000,DATOS!$A14779,DATOS!$D$2:$D$20000,DATOS!$D14779,DATOS!$E$2:$E$20000,DATOS!$E14779,DATOS!$I$2:$I$20000,DATOS!$I14779,DATOS!$G$2:$G$20000,"EX")=0),0))))</f>
      </c>
      <c r="H14779">
        <f>IF(DATOS!$G14779&lt;&gt;"EX",0,--(COUNTIFS(DATOS!$A$2:$A$20000,DATOS!$A14779,DATOS!$D$2:$D$20000,DATOS!$D14779,DATOS!$E$2:$E$20000,DATOS!$E14779,DATOS!$I$2:$I$20000,DATOS!$I14779,DATOS!$G$2:$G$20000,"OR")=0))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DATOS!$A$2:$A$20000,DATOS!$A14780,DATOS!$D$2:$D$20000,DATOS!$D14780,DATOS!$E$2:$E$20000,DATOS!$E14780,DATOS!$I$2:$I$20000,DATOS!$I14780,DATOS!$G$2:$G$20000,"EX")=0),0))))</f>
      </c>
      <c r="H14780">
        <f>IF(DATOS!$G14780&lt;&gt;"EX",0,--(COUNTIFS(DATOS!$A$2:$A$20000,DATOS!$A14780,DATOS!$D$2:$D$20000,DATOS!$D14780,DATOS!$E$2:$E$20000,DATOS!$E14780,DATOS!$I$2:$I$20000,DATOS!$I14780,DATOS!$G$2:$G$20000,"OR")=0))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DATOS!$A$2:$A$20000,DATOS!$A14781,DATOS!$D$2:$D$20000,DATOS!$D14781,DATOS!$E$2:$E$20000,DATOS!$E14781,DATOS!$I$2:$I$20000,DATOS!$I14781,DATOS!$G$2:$G$20000,"EX")=0),0))))</f>
      </c>
      <c r="H14781">
        <f>IF(DATOS!$G14781&lt;&gt;"EX",0,--(COUNTIFS(DATOS!$A$2:$A$20000,DATOS!$A14781,DATOS!$D$2:$D$20000,DATOS!$D14781,DATOS!$E$2:$E$20000,DATOS!$E14781,DATOS!$I$2:$I$20000,DATOS!$I14781,DATOS!$G$2:$G$20000,"OR")=0))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DATOS!$A$2:$A$20000,DATOS!$A14782,DATOS!$D$2:$D$20000,DATOS!$D14782,DATOS!$E$2:$E$20000,DATOS!$E14782,DATOS!$I$2:$I$20000,DATOS!$I14782,DATOS!$G$2:$G$20000,"EX")=0),0))))</f>
      </c>
      <c r="H14782">
        <f>IF(DATOS!$G14782&lt;&gt;"EX",0,--(COUNTIFS(DATOS!$A$2:$A$20000,DATOS!$A14782,DATOS!$D$2:$D$20000,DATOS!$D14782,DATOS!$E$2:$E$20000,DATOS!$E14782,DATOS!$I$2:$I$20000,DATOS!$I14782,DATOS!$G$2:$G$20000,"OR")=0))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DATOS!$A$2:$A$20000,DATOS!$A14783,DATOS!$D$2:$D$20000,DATOS!$D14783,DATOS!$E$2:$E$20000,DATOS!$E14783,DATOS!$I$2:$I$20000,DATOS!$I14783,DATOS!$G$2:$G$20000,"EX")=0),0))))</f>
      </c>
      <c r="H14783">
        <f>IF(DATOS!$G14783&lt;&gt;"EX",0,--(COUNTIFS(DATOS!$A$2:$A$20000,DATOS!$A14783,DATOS!$D$2:$D$20000,DATOS!$D14783,DATOS!$E$2:$E$20000,DATOS!$E14783,DATOS!$I$2:$I$20000,DATOS!$I14783,DATOS!$G$2:$G$20000,"OR")=0))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DATOS!$A$2:$A$20000,DATOS!$A14784,DATOS!$D$2:$D$20000,DATOS!$D14784,DATOS!$E$2:$E$20000,DATOS!$E14784,DATOS!$I$2:$I$20000,DATOS!$I14784,DATOS!$G$2:$G$20000,"EX")=0),0))))</f>
      </c>
      <c r="H14784">
        <f>IF(DATOS!$G14784&lt;&gt;"EX",0,--(COUNTIFS(DATOS!$A$2:$A$20000,DATOS!$A14784,DATOS!$D$2:$D$20000,DATOS!$D14784,DATOS!$E$2:$E$20000,DATOS!$E14784,DATOS!$I$2:$I$20000,DATOS!$I14784,DATOS!$G$2:$G$20000,"OR")=0))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DATOS!$A$2:$A$20000,DATOS!$A14785,DATOS!$D$2:$D$20000,DATOS!$D14785,DATOS!$E$2:$E$20000,DATOS!$E14785,DATOS!$I$2:$I$20000,DATOS!$I14785,DATOS!$G$2:$G$20000,"EX")=0),0))))</f>
      </c>
      <c r="H14785">
        <f>IF(DATOS!$G14785&lt;&gt;"EX",0,--(COUNTIFS(DATOS!$A$2:$A$20000,DATOS!$A14785,DATOS!$D$2:$D$20000,DATOS!$D14785,DATOS!$E$2:$E$20000,DATOS!$E14785,DATOS!$I$2:$I$20000,DATOS!$I14785,DATOS!$G$2:$G$20000,"OR")=0))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DATOS!$A$2:$A$20000,DATOS!$A14786,DATOS!$D$2:$D$20000,DATOS!$D14786,DATOS!$E$2:$E$20000,DATOS!$E14786,DATOS!$I$2:$I$20000,DATOS!$I14786,DATOS!$G$2:$G$20000,"EX")=0),0))))</f>
      </c>
      <c r="H14786">
        <f>IF(DATOS!$G14786&lt;&gt;"EX",0,--(COUNTIFS(DATOS!$A$2:$A$20000,DATOS!$A14786,DATOS!$D$2:$D$20000,DATOS!$D14786,DATOS!$E$2:$E$20000,DATOS!$E14786,DATOS!$I$2:$I$20000,DATOS!$I14786,DATOS!$G$2:$G$20000,"OR")=0))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DATOS!$A$2:$A$20000,DATOS!$A14787,DATOS!$D$2:$D$20000,DATOS!$D14787,DATOS!$E$2:$E$20000,DATOS!$E14787,DATOS!$I$2:$I$20000,DATOS!$I14787,DATOS!$G$2:$G$20000,"EX")=0),0))))</f>
      </c>
      <c r="H14787">
        <f>IF(DATOS!$G14787&lt;&gt;"EX",0,--(COUNTIFS(DATOS!$A$2:$A$20000,DATOS!$A14787,DATOS!$D$2:$D$20000,DATOS!$D14787,DATOS!$E$2:$E$20000,DATOS!$E14787,DATOS!$I$2:$I$20000,DATOS!$I14787,DATOS!$G$2:$G$20000,"OR")=0))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DATOS!$A$2:$A$20000,DATOS!$A14788,DATOS!$D$2:$D$20000,DATOS!$D14788,DATOS!$E$2:$E$20000,DATOS!$E14788,DATOS!$I$2:$I$20000,DATOS!$I14788,DATOS!$G$2:$G$20000,"EX")=0),0))))</f>
      </c>
      <c r="H14788">
        <f>IF(DATOS!$G14788&lt;&gt;"EX",0,--(COUNTIFS(DATOS!$A$2:$A$20000,DATOS!$A14788,DATOS!$D$2:$D$20000,DATOS!$D14788,DATOS!$E$2:$E$20000,DATOS!$E14788,DATOS!$I$2:$I$20000,DATOS!$I14788,DATOS!$G$2:$G$20000,"OR")=0))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DATOS!$A$2:$A$20000,DATOS!$A14789,DATOS!$D$2:$D$20000,DATOS!$D14789,DATOS!$E$2:$E$20000,DATOS!$E14789,DATOS!$I$2:$I$20000,DATOS!$I14789,DATOS!$G$2:$G$20000,"EX")=0),0))))</f>
      </c>
      <c r="H14789">
        <f>IF(DATOS!$G14789&lt;&gt;"EX",0,--(COUNTIFS(DATOS!$A$2:$A$20000,DATOS!$A14789,DATOS!$D$2:$D$20000,DATOS!$D14789,DATOS!$E$2:$E$20000,DATOS!$E14789,DATOS!$I$2:$I$20000,DATOS!$I14789,DATOS!$G$2:$G$20000,"OR")=0))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DATOS!$A$2:$A$20000,DATOS!$A14790,DATOS!$D$2:$D$20000,DATOS!$D14790,DATOS!$E$2:$E$20000,DATOS!$E14790,DATOS!$I$2:$I$20000,DATOS!$I14790,DATOS!$G$2:$G$20000,"EX")=0),0))))</f>
      </c>
      <c r="H14790">
        <f>IF(DATOS!$G14790&lt;&gt;"EX",0,--(COUNTIFS(DATOS!$A$2:$A$20000,DATOS!$A14790,DATOS!$D$2:$D$20000,DATOS!$D14790,DATOS!$E$2:$E$20000,DATOS!$E14790,DATOS!$I$2:$I$20000,DATOS!$I14790,DATOS!$G$2:$G$20000,"OR")=0))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DATOS!$A$2:$A$20000,DATOS!$A14791,DATOS!$D$2:$D$20000,DATOS!$D14791,DATOS!$E$2:$E$20000,DATOS!$E14791,DATOS!$I$2:$I$20000,DATOS!$I14791,DATOS!$G$2:$G$20000,"EX")=0),0))))</f>
      </c>
      <c r="H14791">
        <f>IF(DATOS!$G14791&lt;&gt;"EX",0,--(COUNTIFS(DATOS!$A$2:$A$20000,DATOS!$A14791,DATOS!$D$2:$D$20000,DATOS!$D14791,DATOS!$E$2:$E$20000,DATOS!$E14791,DATOS!$I$2:$I$20000,DATOS!$I14791,DATOS!$G$2:$G$20000,"OR")=0))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DATOS!$A$2:$A$20000,DATOS!$A14792,DATOS!$D$2:$D$20000,DATOS!$D14792,DATOS!$E$2:$E$20000,DATOS!$E14792,DATOS!$I$2:$I$20000,DATOS!$I14792,DATOS!$G$2:$G$20000,"EX")=0),0))))</f>
      </c>
      <c r="H14792">
        <f>IF(DATOS!$G14792&lt;&gt;"EX",0,--(COUNTIFS(DATOS!$A$2:$A$20000,DATOS!$A14792,DATOS!$D$2:$D$20000,DATOS!$D14792,DATOS!$E$2:$E$20000,DATOS!$E14792,DATOS!$I$2:$I$20000,DATOS!$I14792,DATOS!$G$2:$G$20000,"OR")=0))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DATOS!$A$2:$A$20000,DATOS!$A14793,DATOS!$D$2:$D$20000,DATOS!$D14793,DATOS!$E$2:$E$20000,DATOS!$E14793,DATOS!$I$2:$I$20000,DATOS!$I14793,DATOS!$G$2:$G$20000,"EX")=0),0))))</f>
      </c>
      <c r="H14793">
        <f>IF(DATOS!$G14793&lt;&gt;"EX",0,--(COUNTIFS(DATOS!$A$2:$A$20000,DATOS!$A14793,DATOS!$D$2:$D$20000,DATOS!$D14793,DATOS!$E$2:$E$20000,DATOS!$E14793,DATOS!$I$2:$I$20000,DATOS!$I14793,DATOS!$G$2:$G$20000,"OR")=0))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DATOS!$A$2:$A$20000,DATOS!$A14794,DATOS!$D$2:$D$20000,DATOS!$D14794,DATOS!$E$2:$E$20000,DATOS!$E14794,DATOS!$I$2:$I$20000,DATOS!$I14794,DATOS!$G$2:$G$20000,"EX")=0),0))))</f>
      </c>
      <c r="H14794">
        <f>IF(DATOS!$G14794&lt;&gt;"EX",0,--(COUNTIFS(DATOS!$A$2:$A$20000,DATOS!$A14794,DATOS!$D$2:$D$20000,DATOS!$D14794,DATOS!$E$2:$E$20000,DATOS!$E14794,DATOS!$I$2:$I$20000,DATOS!$I14794,DATOS!$G$2:$G$20000,"OR")=0))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DATOS!$A$2:$A$20000,DATOS!$A14795,DATOS!$D$2:$D$20000,DATOS!$D14795,DATOS!$E$2:$E$20000,DATOS!$E14795,DATOS!$I$2:$I$20000,DATOS!$I14795,DATOS!$G$2:$G$20000,"EX")=0),0))))</f>
      </c>
      <c r="H14795">
        <f>IF(DATOS!$G14795&lt;&gt;"EX",0,--(COUNTIFS(DATOS!$A$2:$A$20000,DATOS!$A14795,DATOS!$D$2:$D$20000,DATOS!$D14795,DATOS!$E$2:$E$20000,DATOS!$E14795,DATOS!$I$2:$I$20000,DATOS!$I14795,DATOS!$G$2:$G$20000,"OR")=0))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DATOS!$A$2:$A$20000,DATOS!$A14796,DATOS!$D$2:$D$20000,DATOS!$D14796,DATOS!$E$2:$E$20000,DATOS!$E14796,DATOS!$I$2:$I$20000,DATOS!$I14796,DATOS!$G$2:$G$20000,"EX")=0),0))))</f>
      </c>
      <c r="H14796">
        <f>IF(DATOS!$G14796&lt;&gt;"EX",0,--(COUNTIFS(DATOS!$A$2:$A$20000,DATOS!$A14796,DATOS!$D$2:$D$20000,DATOS!$D14796,DATOS!$E$2:$E$20000,DATOS!$E14796,DATOS!$I$2:$I$20000,DATOS!$I14796,DATOS!$G$2:$G$20000,"OR")=0))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DATOS!$A$2:$A$20000,DATOS!$A14797,DATOS!$D$2:$D$20000,DATOS!$D14797,DATOS!$E$2:$E$20000,DATOS!$E14797,DATOS!$I$2:$I$20000,DATOS!$I14797,DATOS!$G$2:$G$20000,"EX")=0),0))))</f>
      </c>
      <c r="H14797">
        <f>IF(DATOS!$G14797&lt;&gt;"EX",0,--(COUNTIFS(DATOS!$A$2:$A$20000,DATOS!$A14797,DATOS!$D$2:$D$20000,DATOS!$D14797,DATOS!$E$2:$E$20000,DATOS!$E14797,DATOS!$I$2:$I$20000,DATOS!$I14797,DATOS!$G$2:$G$20000,"OR")=0))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DATOS!$A$2:$A$20000,DATOS!$A14798,DATOS!$D$2:$D$20000,DATOS!$D14798,DATOS!$E$2:$E$20000,DATOS!$E14798,DATOS!$I$2:$I$20000,DATOS!$I14798,DATOS!$G$2:$G$20000,"EX")=0),0))))</f>
      </c>
      <c r="H14798">
        <f>IF(DATOS!$G14798&lt;&gt;"EX",0,--(COUNTIFS(DATOS!$A$2:$A$20000,DATOS!$A14798,DATOS!$D$2:$D$20000,DATOS!$D14798,DATOS!$E$2:$E$20000,DATOS!$E14798,DATOS!$I$2:$I$20000,DATOS!$I14798,DATOS!$G$2:$G$20000,"OR")=0))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DATOS!$A$2:$A$20000,DATOS!$A14799,DATOS!$D$2:$D$20000,DATOS!$D14799,DATOS!$E$2:$E$20000,DATOS!$E14799,DATOS!$I$2:$I$20000,DATOS!$I14799,DATOS!$G$2:$G$20000,"EX")=0),0))))</f>
      </c>
      <c r="H14799">
        <f>IF(DATOS!$G14799&lt;&gt;"EX",0,--(COUNTIFS(DATOS!$A$2:$A$20000,DATOS!$A14799,DATOS!$D$2:$D$20000,DATOS!$D14799,DATOS!$E$2:$E$20000,DATOS!$E14799,DATOS!$I$2:$I$20000,DATOS!$I14799,DATOS!$G$2:$G$20000,"OR")=0))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DATOS!$A$2:$A$20000,DATOS!$A14800,DATOS!$D$2:$D$20000,DATOS!$D14800,DATOS!$E$2:$E$20000,DATOS!$E14800,DATOS!$I$2:$I$20000,DATOS!$I14800,DATOS!$G$2:$G$20000,"EX")=0),0))))</f>
      </c>
      <c r="H14800">
        <f>IF(DATOS!$G14800&lt;&gt;"EX",0,--(COUNTIFS(DATOS!$A$2:$A$20000,DATOS!$A14800,DATOS!$D$2:$D$20000,DATOS!$D14800,DATOS!$E$2:$E$20000,DATOS!$E14800,DATOS!$I$2:$I$20000,DATOS!$I14800,DATOS!$G$2:$G$20000,"OR")=0))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DATOS!$A$2:$A$20000,DATOS!$A14801,DATOS!$D$2:$D$20000,DATOS!$D14801,DATOS!$E$2:$E$20000,DATOS!$E14801,DATOS!$I$2:$I$20000,DATOS!$I14801,DATOS!$G$2:$G$20000,"EX")=0),0))))</f>
      </c>
      <c r="H14801">
        <f>IF(DATOS!$G14801&lt;&gt;"EX",0,--(COUNTIFS(DATOS!$A$2:$A$20000,DATOS!$A14801,DATOS!$D$2:$D$20000,DATOS!$D14801,DATOS!$E$2:$E$20000,DATOS!$E14801,DATOS!$I$2:$I$20000,DATOS!$I14801,DATOS!$G$2:$G$20000,"OR")=0))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DATOS!$A$2:$A$20000,DATOS!$A14802,DATOS!$D$2:$D$20000,DATOS!$D14802,DATOS!$E$2:$E$20000,DATOS!$E14802,DATOS!$I$2:$I$20000,DATOS!$I14802,DATOS!$G$2:$G$20000,"EX")=0),0))))</f>
      </c>
      <c r="H14802">
        <f>IF(DATOS!$G14802&lt;&gt;"EX",0,--(COUNTIFS(DATOS!$A$2:$A$20000,DATOS!$A14802,DATOS!$D$2:$D$20000,DATOS!$D14802,DATOS!$E$2:$E$20000,DATOS!$E14802,DATOS!$I$2:$I$20000,DATOS!$I14802,DATOS!$G$2:$G$20000,"OR")=0))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DATOS!$A$2:$A$20000,DATOS!$A14803,DATOS!$D$2:$D$20000,DATOS!$D14803,DATOS!$E$2:$E$20000,DATOS!$E14803,DATOS!$I$2:$I$20000,DATOS!$I14803,DATOS!$G$2:$G$20000,"EX")=0),0))))</f>
      </c>
      <c r="H14803">
        <f>IF(DATOS!$G14803&lt;&gt;"EX",0,--(COUNTIFS(DATOS!$A$2:$A$20000,DATOS!$A14803,DATOS!$D$2:$D$20000,DATOS!$D14803,DATOS!$E$2:$E$20000,DATOS!$E14803,DATOS!$I$2:$I$20000,DATOS!$I14803,DATOS!$G$2:$G$20000,"OR")=0))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DATOS!$A$2:$A$20000,DATOS!$A14804,DATOS!$D$2:$D$20000,DATOS!$D14804,DATOS!$E$2:$E$20000,DATOS!$E14804,DATOS!$I$2:$I$20000,DATOS!$I14804,DATOS!$G$2:$G$20000,"EX")=0),0))))</f>
      </c>
      <c r="H14804">
        <f>IF(DATOS!$G14804&lt;&gt;"EX",0,--(COUNTIFS(DATOS!$A$2:$A$20000,DATOS!$A14804,DATOS!$D$2:$D$20000,DATOS!$D14804,DATOS!$E$2:$E$20000,DATOS!$E14804,DATOS!$I$2:$I$20000,DATOS!$I14804,DATOS!$G$2:$G$20000,"OR")=0))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DATOS!$A$2:$A$20000,DATOS!$A14805,DATOS!$D$2:$D$20000,DATOS!$D14805,DATOS!$E$2:$E$20000,DATOS!$E14805,DATOS!$I$2:$I$20000,DATOS!$I14805,DATOS!$G$2:$G$20000,"EX")=0),0))))</f>
      </c>
      <c r="H14805">
        <f>IF(DATOS!$G14805&lt;&gt;"EX",0,--(COUNTIFS(DATOS!$A$2:$A$20000,DATOS!$A14805,DATOS!$D$2:$D$20000,DATOS!$D14805,DATOS!$E$2:$E$20000,DATOS!$E14805,DATOS!$I$2:$I$20000,DATOS!$I14805,DATOS!$G$2:$G$20000,"OR")=0))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DATOS!$A$2:$A$20000,DATOS!$A14806,DATOS!$D$2:$D$20000,DATOS!$D14806,DATOS!$E$2:$E$20000,DATOS!$E14806,DATOS!$I$2:$I$20000,DATOS!$I14806,DATOS!$G$2:$G$20000,"EX")=0),0))))</f>
      </c>
      <c r="H14806">
        <f>IF(DATOS!$G14806&lt;&gt;"EX",0,--(COUNTIFS(DATOS!$A$2:$A$20000,DATOS!$A14806,DATOS!$D$2:$D$20000,DATOS!$D14806,DATOS!$E$2:$E$20000,DATOS!$E14806,DATOS!$I$2:$I$20000,DATOS!$I14806,DATOS!$G$2:$G$20000,"OR")=0))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DATOS!$A$2:$A$20000,DATOS!$A14807,DATOS!$D$2:$D$20000,DATOS!$D14807,DATOS!$E$2:$E$20000,DATOS!$E14807,DATOS!$I$2:$I$20000,DATOS!$I14807,DATOS!$G$2:$G$20000,"EX")=0),0))))</f>
      </c>
      <c r="H14807">
        <f>IF(DATOS!$G14807&lt;&gt;"EX",0,--(COUNTIFS(DATOS!$A$2:$A$20000,DATOS!$A14807,DATOS!$D$2:$D$20000,DATOS!$D14807,DATOS!$E$2:$E$20000,DATOS!$E14807,DATOS!$I$2:$I$20000,DATOS!$I14807,DATOS!$G$2:$G$20000,"OR")=0))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DATOS!$A$2:$A$20000,DATOS!$A14808,DATOS!$D$2:$D$20000,DATOS!$D14808,DATOS!$E$2:$E$20000,DATOS!$E14808,DATOS!$I$2:$I$20000,DATOS!$I14808,DATOS!$G$2:$G$20000,"EX")=0),0))))</f>
      </c>
      <c r="H14808">
        <f>IF(DATOS!$G14808&lt;&gt;"EX",0,--(COUNTIFS(DATOS!$A$2:$A$20000,DATOS!$A14808,DATOS!$D$2:$D$20000,DATOS!$D14808,DATOS!$E$2:$E$20000,DATOS!$E14808,DATOS!$I$2:$I$20000,DATOS!$I14808,DATOS!$G$2:$G$20000,"OR")=0))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DATOS!$A$2:$A$20000,DATOS!$A14809,DATOS!$D$2:$D$20000,DATOS!$D14809,DATOS!$E$2:$E$20000,DATOS!$E14809,DATOS!$I$2:$I$20000,DATOS!$I14809,DATOS!$G$2:$G$20000,"EX")=0),0))))</f>
      </c>
      <c r="H14809">
        <f>IF(DATOS!$G14809&lt;&gt;"EX",0,--(COUNTIFS(DATOS!$A$2:$A$20000,DATOS!$A14809,DATOS!$D$2:$D$20000,DATOS!$D14809,DATOS!$E$2:$E$20000,DATOS!$E14809,DATOS!$I$2:$I$20000,DATOS!$I14809,DATOS!$G$2:$G$20000,"OR")=0))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DATOS!$A$2:$A$20000,DATOS!$A14810,DATOS!$D$2:$D$20000,DATOS!$D14810,DATOS!$E$2:$E$20000,DATOS!$E14810,DATOS!$I$2:$I$20000,DATOS!$I14810,DATOS!$G$2:$G$20000,"EX")=0),0))))</f>
      </c>
      <c r="H14810">
        <f>IF(DATOS!$G14810&lt;&gt;"EX",0,--(COUNTIFS(DATOS!$A$2:$A$20000,DATOS!$A14810,DATOS!$D$2:$D$20000,DATOS!$D14810,DATOS!$E$2:$E$20000,DATOS!$E14810,DATOS!$I$2:$I$20000,DATOS!$I14810,DATOS!$G$2:$G$20000,"OR")=0))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DATOS!$A$2:$A$20000,DATOS!$A14811,DATOS!$D$2:$D$20000,DATOS!$D14811,DATOS!$E$2:$E$20000,DATOS!$E14811,DATOS!$I$2:$I$20000,DATOS!$I14811,DATOS!$G$2:$G$20000,"EX")=0),0))))</f>
      </c>
      <c r="H14811">
        <f>IF(DATOS!$G14811&lt;&gt;"EX",0,--(COUNTIFS(DATOS!$A$2:$A$20000,DATOS!$A14811,DATOS!$D$2:$D$20000,DATOS!$D14811,DATOS!$E$2:$E$20000,DATOS!$E14811,DATOS!$I$2:$I$20000,DATOS!$I14811,DATOS!$G$2:$G$20000,"OR")=0))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DATOS!$A$2:$A$20000,DATOS!$A14812,DATOS!$D$2:$D$20000,DATOS!$D14812,DATOS!$E$2:$E$20000,DATOS!$E14812,DATOS!$I$2:$I$20000,DATOS!$I14812,DATOS!$G$2:$G$20000,"EX")=0),0))))</f>
      </c>
      <c r="H14812">
        <f>IF(DATOS!$G14812&lt;&gt;"EX",0,--(COUNTIFS(DATOS!$A$2:$A$20000,DATOS!$A14812,DATOS!$D$2:$D$20000,DATOS!$D14812,DATOS!$E$2:$E$20000,DATOS!$E14812,DATOS!$I$2:$I$20000,DATOS!$I14812,DATOS!$G$2:$G$20000,"OR")=0))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DATOS!$A$2:$A$20000,DATOS!$A14813,DATOS!$D$2:$D$20000,DATOS!$D14813,DATOS!$E$2:$E$20000,DATOS!$E14813,DATOS!$I$2:$I$20000,DATOS!$I14813,DATOS!$G$2:$G$20000,"EX")=0),0))))</f>
      </c>
      <c r="H14813">
        <f>IF(DATOS!$G14813&lt;&gt;"EX",0,--(COUNTIFS(DATOS!$A$2:$A$20000,DATOS!$A14813,DATOS!$D$2:$D$20000,DATOS!$D14813,DATOS!$E$2:$E$20000,DATOS!$E14813,DATOS!$I$2:$I$20000,DATOS!$I14813,DATOS!$G$2:$G$20000,"OR")=0))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DATOS!$A$2:$A$20000,DATOS!$A14814,DATOS!$D$2:$D$20000,DATOS!$D14814,DATOS!$E$2:$E$20000,DATOS!$E14814,DATOS!$I$2:$I$20000,DATOS!$I14814,DATOS!$G$2:$G$20000,"EX")=0),0))))</f>
      </c>
      <c r="H14814">
        <f>IF(DATOS!$G14814&lt;&gt;"EX",0,--(COUNTIFS(DATOS!$A$2:$A$20000,DATOS!$A14814,DATOS!$D$2:$D$20000,DATOS!$D14814,DATOS!$E$2:$E$20000,DATOS!$E14814,DATOS!$I$2:$I$20000,DATOS!$I14814,DATOS!$G$2:$G$20000,"OR")=0))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DATOS!$A$2:$A$20000,DATOS!$A14815,DATOS!$D$2:$D$20000,DATOS!$D14815,DATOS!$E$2:$E$20000,DATOS!$E14815,DATOS!$I$2:$I$20000,DATOS!$I14815,DATOS!$G$2:$G$20000,"EX")=0),0))))</f>
      </c>
      <c r="H14815">
        <f>IF(DATOS!$G14815&lt;&gt;"EX",0,--(COUNTIFS(DATOS!$A$2:$A$20000,DATOS!$A14815,DATOS!$D$2:$D$20000,DATOS!$D14815,DATOS!$E$2:$E$20000,DATOS!$E14815,DATOS!$I$2:$I$20000,DATOS!$I14815,DATOS!$G$2:$G$20000,"OR")=0))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DATOS!$A$2:$A$20000,DATOS!$A14816,DATOS!$D$2:$D$20000,DATOS!$D14816,DATOS!$E$2:$E$20000,DATOS!$E14816,DATOS!$I$2:$I$20000,DATOS!$I14816,DATOS!$G$2:$G$20000,"EX")=0),0))))</f>
      </c>
      <c r="H14816">
        <f>IF(DATOS!$G14816&lt;&gt;"EX",0,--(COUNTIFS(DATOS!$A$2:$A$20000,DATOS!$A14816,DATOS!$D$2:$D$20000,DATOS!$D14816,DATOS!$E$2:$E$20000,DATOS!$E14816,DATOS!$I$2:$I$20000,DATOS!$I14816,DATOS!$G$2:$G$20000,"OR")=0))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DATOS!$A$2:$A$20000,DATOS!$A14817,DATOS!$D$2:$D$20000,DATOS!$D14817,DATOS!$E$2:$E$20000,DATOS!$E14817,DATOS!$I$2:$I$20000,DATOS!$I14817,DATOS!$G$2:$G$20000,"EX")=0),0))))</f>
      </c>
      <c r="H14817">
        <f>IF(DATOS!$G14817&lt;&gt;"EX",0,--(COUNTIFS(DATOS!$A$2:$A$20000,DATOS!$A14817,DATOS!$D$2:$D$20000,DATOS!$D14817,DATOS!$E$2:$E$20000,DATOS!$E14817,DATOS!$I$2:$I$20000,DATOS!$I14817,DATOS!$G$2:$G$20000,"OR")=0))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DATOS!$A$2:$A$20000,DATOS!$A14818,DATOS!$D$2:$D$20000,DATOS!$D14818,DATOS!$E$2:$E$20000,DATOS!$E14818,DATOS!$I$2:$I$20000,DATOS!$I14818,DATOS!$G$2:$G$20000,"EX")=0),0))))</f>
      </c>
      <c r="H14818">
        <f>IF(DATOS!$G14818&lt;&gt;"EX",0,--(COUNTIFS(DATOS!$A$2:$A$20000,DATOS!$A14818,DATOS!$D$2:$D$20000,DATOS!$D14818,DATOS!$E$2:$E$20000,DATOS!$E14818,DATOS!$I$2:$I$20000,DATOS!$I14818,DATOS!$G$2:$G$20000,"OR")=0))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DATOS!$A$2:$A$20000,DATOS!$A14819,DATOS!$D$2:$D$20000,DATOS!$D14819,DATOS!$E$2:$E$20000,DATOS!$E14819,DATOS!$I$2:$I$20000,DATOS!$I14819,DATOS!$G$2:$G$20000,"EX")=0),0))))</f>
      </c>
      <c r="H14819">
        <f>IF(DATOS!$G14819&lt;&gt;"EX",0,--(COUNTIFS(DATOS!$A$2:$A$20000,DATOS!$A14819,DATOS!$D$2:$D$20000,DATOS!$D14819,DATOS!$E$2:$E$20000,DATOS!$E14819,DATOS!$I$2:$I$20000,DATOS!$I14819,DATOS!$G$2:$G$20000,"OR")=0))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DATOS!$A$2:$A$20000,DATOS!$A14820,DATOS!$D$2:$D$20000,DATOS!$D14820,DATOS!$E$2:$E$20000,DATOS!$E14820,DATOS!$I$2:$I$20000,DATOS!$I14820,DATOS!$G$2:$G$20000,"EX")=0),0))))</f>
      </c>
      <c r="H14820">
        <f>IF(DATOS!$G14820&lt;&gt;"EX",0,--(COUNTIFS(DATOS!$A$2:$A$20000,DATOS!$A14820,DATOS!$D$2:$D$20000,DATOS!$D14820,DATOS!$E$2:$E$20000,DATOS!$E14820,DATOS!$I$2:$I$20000,DATOS!$I14820,DATOS!$G$2:$G$20000,"OR")=0))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DATOS!$A$2:$A$20000,DATOS!$A14821,DATOS!$D$2:$D$20000,DATOS!$D14821,DATOS!$E$2:$E$20000,DATOS!$E14821,DATOS!$I$2:$I$20000,DATOS!$I14821,DATOS!$G$2:$G$20000,"EX")=0),0))))</f>
      </c>
      <c r="H14821">
        <f>IF(DATOS!$G14821&lt;&gt;"EX",0,--(COUNTIFS(DATOS!$A$2:$A$20000,DATOS!$A14821,DATOS!$D$2:$D$20000,DATOS!$D14821,DATOS!$E$2:$E$20000,DATOS!$E14821,DATOS!$I$2:$I$20000,DATOS!$I14821,DATOS!$G$2:$G$20000,"OR")=0))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DATOS!$A$2:$A$20000,DATOS!$A14822,DATOS!$D$2:$D$20000,DATOS!$D14822,DATOS!$E$2:$E$20000,DATOS!$E14822,DATOS!$I$2:$I$20000,DATOS!$I14822,DATOS!$G$2:$G$20000,"EX")=0),0))))</f>
      </c>
      <c r="H14822">
        <f>IF(DATOS!$G14822&lt;&gt;"EX",0,--(COUNTIFS(DATOS!$A$2:$A$20000,DATOS!$A14822,DATOS!$D$2:$D$20000,DATOS!$D14822,DATOS!$E$2:$E$20000,DATOS!$E14822,DATOS!$I$2:$I$20000,DATOS!$I14822,DATOS!$G$2:$G$20000,"OR")=0))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DATOS!$A$2:$A$20000,DATOS!$A14823,DATOS!$D$2:$D$20000,DATOS!$D14823,DATOS!$E$2:$E$20000,DATOS!$E14823,DATOS!$I$2:$I$20000,DATOS!$I14823,DATOS!$G$2:$G$20000,"EX")=0),0))))</f>
      </c>
      <c r="H14823">
        <f>IF(DATOS!$G14823&lt;&gt;"EX",0,--(COUNTIFS(DATOS!$A$2:$A$20000,DATOS!$A14823,DATOS!$D$2:$D$20000,DATOS!$D14823,DATOS!$E$2:$E$20000,DATOS!$E14823,DATOS!$I$2:$I$20000,DATOS!$I14823,DATOS!$G$2:$G$20000,"OR")=0))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DATOS!$A$2:$A$20000,DATOS!$A14824,DATOS!$D$2:$D$20000,DATOS!$D14824,DATOS!$E$2:$E$20000,DATOS!$E14824,DATOS!$I$2:$I$20000,DATOS!$I14824,DATOS!$G$2:$G$20000,"EX")=0),0))))</f>
      </c>
      <c r="H14824">
        <f>IF(DATOS!$G14824&lt;&gt;"EX",0,--(COUNTIFS(DATOS!$A$2:$A$20000,DATOS!$A14824,DATOS!$D$2:$D$20000,DATOS!$D14824,DATOS!$E$2:$E$20000,DATOS!$E14824,DATOS!$I$2:$I$20000,DATOS!$I14824,DATOS!$G$2:$G$20000,"OR")=0))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DATOS!$A$2:$A$20000,DATOS!$A14825,DATOS!$D$2:$D$20000,DATOS!$D14825,DATOS!$E$2:$E$20000,DATOS!$E14825,DATOS!$I$2:$I$20000,DATOS!$I14825,DATOS!$G$2:$G$20000,"EX")=0),0))))</f>
      </c>
      <c r="H14825">
        <f>IF(DATOS!$G14825&lt;&gt;"EX",0,--(COUNTIFS(DATOS!$A$2:$A$20000,DATOS!$A14825,DATOS!$D$2:$D$20000,DATOS!$D14825,DATOS!$E$2:$E$20000,DATOS!$E14825,DATOS!$I$2:$I$20000,DATOS!$I14825,DATOS!$G$2:$G$20000,"OR")=0))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DATOS!$A$2:$A$20000,DATOS!$A14826,DATOS!$D$2:$D$20000,DATOS!$D14826,DATOS!$E$2:$E$20000,DATOS!$E14826,DATOS!$I$2:$I$20000,DATOS!$I14826,DATOS!$G$2:$G$20000,"EX")=0),0))))</f>
      </c>
      <c r="H14826">
        <f>IF(DATOS!$G14826&lt;&gt;"EX",0,--(COUNTIFS(DATOS!$A$2:$A$20000,DATOS!$A14826,DATOS!$D$2:$D$20000,DATOS!$D14826,DATOS!$E$2:$E$20000,DATOS!$E14826,DATOS!$I$2:$I$20000,DATOS!$I14826,DATOS!$G$2:$G$20000,"OR")=0))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DATOS!$A$2:$A$20000,DATOS!$A14827,DATOS!$D$2:$D$20000,DATOS!$D14827,DATOS!$E$2:$E$20000,DATOS!$E14827,DATOS!$I$2:$I$20000,DATOS!$I14827,DATOS!$G$2:$G$20000,"EX")=0),0))))</f>
      </c>
      <c r="H14827">
        <f>IF(DATOS!$G14827&lt;&gt;"EX",0,--(COUNTIFS(DATOS!$A$2:$A$20000,DATOS!$A14827,DATOS!$D$2:$D$20000,DATOS!$D14827,DATOS!$E$2:$E$20000,DATOS!$E14827,DATOS!$I$2:$I$20000,DATOS!$I14827,DATOS!$G$2:$G$20000,"OR")=0))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DATOS!$A$2:$A$20000,DATOS!$A14828,DATOS!$D$2:$D$20000,DATOS!$D14828,DATOS!$E$2:$E$20000,DATOS!$E14828,DATOS!$I$2:$I$20000,DATOS!$I14828,DATOS!$G$2:$G$20000,"EX")=0),0))))</f>
      </c>
      <c r="H14828">
        <f>IF(DATOS!$G14828&lt;&gt;"EX",0,--(COUNTIFS(DATOS!$A$2:$A$20000,DATOS!$A14828,DATOS!$D$2:$D$20000,DATOS!$D14828,DATOS!$E$2:$E$20000,DATOS!$E14828,DATOS!$I$2:$I$20000,DATOS!$I14828,DATOS!$G$2:$G$20000,"OR")=0))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DATOS!$A$2:$A$20000,DATOS!$A14829,DATOS!$D$2:$D$20000,DATOS!$D14829,DATOS!$E$2:$E$20000,DATOS!$E14829,DATOS!$I$2:$I$20000,DATOS!$I14829,DATOS!$G$2:$G$20000,"EX")=0),0))))</f>
      </c>
      <c r="H14829">
        <f>IF(DATOS!$G14829&lt;&gt;"EX",0,--(COUNTIFS(DATOS!$A$2:$A$20000,DATOS!$A14829,DATOS!$D$2:$D$20000,DATOS!$D14829,DATOS!$E$2:$E$20000,DATOS!$E14829,DATOS!$I$2:$I$20000,DATOS!$I14829,DATOS!$G$2:$G$20000,"OR")=0))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DATOS!$A$2:$A$20000,DATOS!$A14830,DATOS!$D$2:$D$20000,DATOS!$D14830,DATOS!$E$2:$E$20000,DATOS!$E14830,DATOS!$I$2:$I$20000,DATOS!$I14830,DATOS!$G$2:$G$20000,"EX")=0),0))))</f>
      </c>
      <c r="H14830">
        <f>IF(DATOS!$G14830&lt;&gt;"EX",0,--(COUNTIFS(DATOS!$A$2:$A$20000,DATOS!$A14830,DATOS!$D$2:$D$20000,DATOS!$D14830,DATOS!$E$2:$E$20000,DATOS!$E14830,DATOS!$I$2:$I$20000,DATOS!$I14830,DATOS!$G$2:$G$20000,"OR")=0))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DATOS!$A$2:$A$20000,DATOS!$A14831,DATOS!$D$2:$D$20000,DATOS!$D14831,DATOS!$E$2:$E$20000,DATOS!$E14831,DATOS!$I$2:$I$20000,DATOS!$I14831,DATOS!$G$2:$G$20000,"EX")=0),0))))</f>
      </c>
      <c r="H14831">
        <f>IF(DATOS!$G14831&lt;&gt;"EX",0,--(COUNTIFS(DATOS!$A$2:$A$20000,DATOS!$A14831,DATOS!$D$2:$D$20000,DATOS!$D14831,DATOS!$E$2:$E$20000,DATOS!$E14831,DATOS!$I$2:$I$20000,DATOS!$I14831,DATOS!$G$2:$G$20000,"OR")=0))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DATOS!$A$2:$A$20000,DATOS!$A14832,DATOS!$D$2:$D$20000,DATOS!$D14832,DATOS!$E$2:$E$20000,DATOS!$E14832,DATOS!$I$2:$I$20000,DATOS!$I14832,DATOS!$G$2:$G$20000,"EX")=0),0))))</f>
      </c>
      <c r="H14832">
        <f>IF(DATOS!$G14832&lt;&gt;"EX",0,--(COUNTIFS(DATOS!$A$2:$A$20000,DATOS!$A14832,DATOS!$D$2:$D$20000,DATOS!$D14832,DATOS!$E$2:$E$20000,DATOS!$E14832,DATOS!$I$2:$I$20000,DATOS!$I14832,DATOS!$G$2:$G$20000,"OR")=0))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DATOS!$A$2:$A$20000,DATOS!$A14833,DATOS!$D$2:$D$20000,DATOS!$D14833,DATOS!$E$2:$E$20000,DATOS!$E14833,DATOS!$I$2:$I$20000,DATOS!$I14833,DATOS!$G$2:$G$20000,"EX")=0),0))))</f>
      </c>
      <c r="H14833">
        <f>IF(DATOS!$G14833&lt;&gt;"EX",0,--(COUNTIFS(DATOS!$A$2:$A$20000,DATOS!$A14833,DATOS!$D$2:$D$20000,DATOS!$D14833,DATOS!$E$2:$E$20000,DATOS!$E14833,DATOS!$I$2:$I$20000,DATOS!$I14833,DATOS!$G$2:$G$20000,"OR")=0))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DATOS!$A$2:$A$20000,DATOS!$A14834,DATOS!$D$2:$D$20000,DATOS!$D14834,DATOS!$E$2:$E$20000,DATOS!$E14834,DATOS!$I$2:$I$20000,DATOS!$I14834,DATOS!$G$2:$G$20000,"EX")=0),0))))</f>
      </c>
      <c r="H14834">
        <f>IF(DATOS!$G14834&lt;&gt;"EX",0,--(COUNTIFS(DATOS!$A$2:$A$20000,DATOS!$A14834,DATOS!$D$2:$D$20000,DATOS!$D14834,DATOS!$E$2:$E$20000,DATOS!$E14834,DATOS!$I$2:$I$20000,DATOS!$I14834,DATOS!$G$2:$G$20000,"OR")=0))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DATOS!$A$2:$A$20000,DATOS!$A14835,DATOS!$D$2:$D$20000,DATOS!$D14835,DATOS!$E$2:$E$20000,DATOS!$E14835,DATOS!$I$2:$I$20000,DATOS!$I14835,DATOS!$G$2:$G$20000,"EX")=0),0))))</f>
      </c>
      <c r="H14835">
        <f>IF(DATOS!$G14835&lt;&gt;"EX",0,--(COUNTIFS(DATOS!$A$2:$A$20000,DATOS!$A14835,DATOS!$D$2:$D$20000,DATOS!$D14835,DATOS!$E$2:$E$20000,DATOS!$E14835,DATOS!$I$2:$I$20000,DATOS!$I14835,DATOS!$G$2:$G$20000,"OR")=0))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DATOS!$A$2:$A$20000,DATOS!$A14836,DATOS!$D$2:$D$20000,DATOS!$D14836,DATOS!$E$2:$E$20000,DATOS!$E14836,DATOS!$I$2:$I$20000,DATOS!$I14836,DATOS!$G$2:$G$20000,"EX")=0),0))))</f>
      </c>
      <c r="H14836">
        <f>IF(DATOS!$G14836&lt;&gt;"EX",0,--(COUNTIFS(DATOS!$A$2:$A$20000,DATOS!$A14836,DATOS!$D$2:$D$20000,DATOS!$D14836,DATOS!$E$2:$E$20000,DATOS!$E14836,DATOS!$I$2:$I$20000,DATOS!$I14836,DATOS!$G$2:$G$20000,"OR")=0))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DATOS!$A$2:$A$20000,DATOS!$A14837,DATOS!$D$2:$D$20000,DATOS!$D14837,DATOS!$E$2:$E$20000,DATOS!$E14837,DATOS!$I$2:$I$20000,DATOS!$I14837,DATOS!$G$2:$G$20000,"EX")=0),0))))</f>
      </c>
      <c r="H14837">
        <f>IF(DATOS!$G14837&lt;&gt;"EX",0,--(COUNTIFS(DATOS!$A$2:$A$20000,DATOS!$A14837,DATOS!$D$2:$D$20000,DATOS!$D14837,DATOS!$E$2:$E$20000,DATOS!$E14837,DATOS!$I$2:$I$20000,DATOS!$I14837,DATOS!$G$2:$G$20000,"OR")=0))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DATOS!$A$2:$A$20000,DATOS!$A14838,DATOS!$D$2:$D$20000,DATOS!$D14838,DATOS!$E$2:$E$20000,DATOS!$E14838,DATOS!$I$2:$I$20000,DATOS!$I14838,DATOS!$G$2:$G$20000,"EX")=0),0))))</f>
      </c>
      <c r="H14838">
        <f>IF(DATOS!$G14838&lt;&gt;"EX",0,--(COUNTIFS(DATOS!$A$2:$A$20000,DATOS!$A14838,DATOS!$D$2:$D$20000,DATOS!$D14838,DATOS!$E$2:$E$20000,DATOS!$E14838,DATOS!$I$2:$I$20000,DATOS!$I14838,DATOS!$G$2:$G$20000,"OR")=0))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DATOS!$A$2:$A$20000,DATOS!$A14839,DATOS!$D$2:$D$20000,DATOS!$D14839,DATOS!$E$2:$E$20000,DATOS!$E14839,DATOS!$I$2:$I$20000,DATOS!$I14839,DATOS!$G$2:$G$20000,"EX")=0),0))))</f>
      </c>
      <c r="H14839">
        <f>IF(DATOS!$G14839&lt;&gt;"EX",0,--(COUNTIFS(DATOS!$A$2:$A$20000,DATOS!$A14839,DATOS!$D$2:$D$20000,DATOS!$D14839,DATOS!$E$2:$E$20000,DATOS!$E14839,DATOS!$I$2:$I$20000,DATOS!$I14839,DATOS!$G$2:$G$20000,"OR")=0))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DATOS!$A$2:$A$20000,DATOS!$A14840,DATOS!$D$2:$D$20000,DATOS!$D14840,DATOS!$E$2:$E$20000,DATOS!$E14840,DATOS!$I$2:$I$20000,DATOS!$I14840,DATOS!$G$2:$G$20000,"EX")=0),0))))</f>
      </c>
      <c r="H14840">
        <f>IF(DATOS!$G14840&lt;&gt;"EX",0,--(COUNTIFS(DATOS!$A$2:$A$20000,DATOS!$A14840,DATOS!$D$2:$D$20000,DATOS!$D14840,DATOS!$E$2:$E$20000,DATOS!$E14840,DATOS!$I$2:$I$20000,DATOS!$I14840,DATOS!$G$2:$G$20000,"OR")=0))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DATOS!$A$2:$A$20000,DATOS!$A14841,DATOS!$D$2:$D$20000,DATOS!$D14841,DATOS!$E$2:$E$20000,DATOS!$E14841,DATOS!$I$2:$I$20000,DATOS!$I14841,DATOS!$G$2:$G$20000,"EX")=0),0))))</f>
      </c>
      <c r="H14841">
        <f>IF(DATOS!$G14841&lt;&gt;"EX",0,--(COUNTIFS(DATOS!$A$2:$A$20000,DATOS!$A14841,DATOS!$D$2:$D$20000,DATOS!$D14841,DATOS!$E$2:$E$20000,DATOS!$E14841,DATOS!$I$2:$I$20000,DATOS!$I14841,DATOS!$G$2:$G$20000,"OR")=0))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DATOS!$A$2:$A$20000,DATOS!$A14842,DATOS!$D$2:$D$20000,DATOS!$D14842,DATOS!$E$2:$E$20000,DATOS!$E14842,DATOS!$I$2:$I$20000,DATOS!$I14842,DATOS!$G$2:$G$20000,"EX")=0),0))))</f>
      </c>
      <c r="H14842">
        <f>IF(DATOS!$G14842&lt;&gt;"EX",0,--(COUNTIFS(DATOS!$A$2:$A$20000,DATOS!$A14842,DATOS!$D$2:$D$20000,DATOS!$D14842,DATOS!$E$2:$E$20000,DATOS!$E14842,DATOS!$I$2:$I$20000,DATOS!$I14842,DATOS!$G$2:$G$20000,"OR")=0))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DATOS!$A$2:$A$20000,DATOS!$A14843,DATOS!$D$2:$D$20000,DATOS!$D14843,DATOS!$E$2:$E$20000,DATOS!$E14843,DATOS!$I$2:$I$20000,DATOS!$I14843,DATOS!$G$2:$G$20000,"EX")=0),0))))</f>
      </c>
      <c r="H14843">
        <f>IF(DATOS!$G14843&lt;&gt;"EX",0,--(COUNTIFS(DATOS!$A$2:$A$20000,DATOS!$A14843,DATOS!$D$2:$D$20000,DATOS!$D14843,DATOS!$E$2:$E$20000,DATOS!$E14843,DATOS!$I$2:$I$20000,DATOS!$I14843,DATOS!$G$2:$G$20000,"OR")=0))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DATOS!$A$2:$A$20000,DATOS!$A14844,DATOS!$D$2:$D$20000,DATOS!$D14844,DATOS!$E$2:$E$20000,DATOS!$E14844,DATOS!$I$2:$I$20000,DATOS!$I14844,DATOS!$G$2:$G$20000,"EX")=0),0))))</f>
      </c>
      <c r="H14844">
        <f>IF(DATOS!$G14844&lt;&gt;"EX",0,--(COUNTIFS(DATOS!$A$2:$A$20000,DATOS!$A14844,DATOS!$D$2:$D$20000,DATOS!$D14844,DATOS!$E$2:$E$20000,DATOS!$E14844,DATOS!$I$2:$I$20000,DATOS!$I14844,DATOS!$G$2:$G$20000,"OR")=0))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DATOS!$A$2:$A$20000,DATOS!$A14845,DATOS!$D$2:$D$20000,DATOS!$D14845,DATOS!$E$2:$E$20000,DATOS!$E14845,DATOS!$I$2:$I$20000,DATOS!$I14845,DATOS!$G$2:$G$20000,"EX")=0),0))))</f>
      </c>
      <c r="H14845">
        <f>IF(DATOS!$G14845&lt;&gt;"EX",0,--(COUNTIFS(DATOS!$A$2:$A$20000,DATOS!$A14845,DATOS!$D$2:$D$20000,DATOS!$D14845,DATOS!$E$2:$E$20000,DATOS!$E14845,DATOS!$I$2:$I$20000,DATOS!$I14845,DATOS!$G$2:$G$20000,"OR")=0))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DATOS!$A$2:$A$20000,DATOS!$A14846,DATOS!$D$2:$D$20000,DATOS!$D14846,DATOS!$E$2:$E$20000,DATOS!$E14846,DATOS!$I$2:$I$20000,DATOS!$I14846,DATOS!$G$2:$G$20000,"EX")=0),0))))</f>
      </c>
      <c r="H14846">
        <f>IF(DATOS!$G14846&lt;&gt;"EX",0,--(COUNTIFS(DATOS!$A$2:$A$20000,DATOS!$A14846,DATOS!$D$2:$D$20000,DATOS!$D14846,DATOS!$E$2:$E$20000,DATOS!$E14846,DATOS!$I$2:$I$20000,DATOS!$I14846,DATOS!$G$2:$G$20000,"OR")=0))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DATOS!$A$2:$A$20000,DATOS!$A14847,DATOS!$D$2:$D$20000,DATOS!$D14847,DATOS!$E$2:$E$20000,DATOS!$E14847,DATOS!$I$2:$I$20000,DATOS!$I14847,DATOS!$G$2:$G$20000,"EX")=0),0))))</f>
      </c>
      <c r="H14847">
        <f>IF(DATOS!$G14847&lt;&gt;"EX",0,--(COUNTIFS(DATOS!$A$2:$A$20000,DATOS!$A14847,DATOS!$D$2:$D$20000,DATOS!$D14847,DATOS!$E$2:$E$20000,DATOS!$E14847,DATOS!$I$2:$I$20000,DATOS!$I14847,DATOS!$G$2:$G$20000,"OR")=0))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DATOS!$A$2:$A$20000,DATOS!$A14848,DATOS!$D$2:$D$20000,DATOS!$D14848,DATOS!$E$2:$E$20000,DATOS!$E14848,DATOS!$I$2:$I$20000,DATOS!$I14848,DATOS!$G$2:$G$20000,"EX")=0),0))))</f>
      </c>
      <c r="H14848">
        <f>IF(DATOS!$G14848&lt;&gt;"EX",0,--(COUNTIFS(DATOS!$A$2:$A$20000,DATOS!$A14848,DATOS!$D$2:$D$20000,DATOS!$D14848,DATOS!$E$2:$E$20000,DATOS!$E14848,DATOS!$I$2:$I$20000,DATOS!$I14848,DATOS!$G$2:$G$20000,"OR")=0))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DATOS!$A$2:$A$20000,DATOS!$A14849,DATOS!$D$2:$D$20000,DATOS!$D14849,DATOS!$E$2:$E$20000,DATOS!$E14849,DATOS!$I$2:$I$20000,DATOS!$I14849,DATOS!$G$2:$G$20000,"EX")=0),0))))</f>
      </c>
      <c r="H14849">
        <f>IF(DATOS!$G14849&lt;&gt;"EX",0,--(COUNTIFS(DATOS!$A$2:$A$20000,DATOS!$A14849,DATOS!$D$2:$D$20000,DATOS!$D14849,DATOS!$E$2:$E$20000,DATOS!$E14849,DATOS!$I$2:$I$20000,DATOS!$I14849,DATOS!$G$2:$G$20000,"OR")=0))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DATOS!$A$2:$A$20000,DATOS!$A14850,DATOS!$D$2:$D$20000,DATOS!$D14850,DATOS!$E$2:$E$20000,DATOS!$E14850,DATOS!$I$2:$I$20000,DATOS!$I14850,DATOS!$G$2:$G$20000,"EX")=0),0))))</f>
      </c>
      <c r="H14850">
        <f>IF(DATOS!$G14850&lt;&gt;"EX",0,--(COUNTIFS(DATOS!$A$2:$A$20000,DATOS!$A14850,DATOS!$D$2:$D$20000,DATOS!$D14850,DATOS!$E$2:$E$20000,DATOS!$E14850,DATOS!$I$2:$I$20000,DATOS!$I14850,DATOS!$G$2:$G$20000,"OR")=0))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DATOS!$A$2:$A$20000,DATOS!$A14851,DATOS!$D$2:$D$20000,DATOS!$D14851,DATOS!$E$2:$E$20000,DATOS!$E14851,DATOS!$I$2:$I$20000,DATOS!$I14851,DATOS!$G$2:$G$20000,"EX")=0),0))))</f>
      </c>
      <c r="H14851">
        <f>IF(DATOS!$G14851&lt;&gt;"EX",0,--(COUNTIFS(DATOS!$A$2:$A$20000,DATOS!$A14851,DATOS!$D$2:$D$20000,DATOS!$D14851,DATOS!$E$2:$E$20000,DATOS!$E14851,DATOS!$I$2:$I$20000,DATOS!$I14851,DATOS!$G$2:$G$20000,"OR")=0))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DATOS!$A$2:$A$20000,DATOS!$A14852,DATOS!$D$2:$D$20000,DATOS!$D14852,DATOS!$E$2:$E$20000,DATOS!$E14852,DATOS!$I$2:$I$20000,DATOS!$I14852,DATOS!$G$2:$G$20000,"EX")=0),0))))</f>
      </c>
      <c r="H14852">
        <f>IF(DATOS!$G14852&lt;&gt;"EX",0,--(COUNTIFS(DATOS!$A$2:$A$20000,DATOS!$A14852,DATOS!$D$2:$D$20000,DATOS!$D14852,DATOS!$E$2:$E$20000,DATOS!$E14852,DATOS!$I$2:$I$20000,DATOS!$I14852,DATOS!$G$2:$G$20000,"OR")=0))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DATOS!$A$2:$A$20000,DATOS!$A14853,DATOS!$D$2:$D$20000,DATOS!$D14853,DATOS!$E$2:$E$20000,DATOS!$E14853,DATOS!$I$2:$I$20000,DATOS!$I14853,DATOS!$G$2:$G$20000,"EX")=0),0))))</f>
      </c>
      <c r="H14853">
        <f>IF(DATOS!$G14853&lt;&gt;"EX",0,--(COUNTIFS(DATOS!$A$2:$A$20000,DATOS!$A14853,DATOS!$D$2:$D$20000,DATOS!$D14853,DATOS!$E$2:$E$20000,DATOS!$E14853,DATOS!$I$2:$I$20000,DATOS!$I14853,DATOS!$G$2:$G$20000,"OR")=0))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DATOS!$A$2:$A$20000,DATOS!$A14854,DATOS!$D$2:$D$20000,DATOS!$D14854,DATOS!$E$2:$E$20000,DATOS!$E14854,DATOS!$I$2:$I$20000,DATOS!$I14854,DATOS!$G$2:$G$20000,"EX")=0),0))))</f>
      </c>
      <c r="H14854">
        <f>IF(DATOS!$G14854&lt;&gt;"EX",0,--(COUNTIFS(DATOS!$A$2:$A$20000,DATOS!$A14854,DATOS!$D$2:$D$20000,DATOS!$D14854,DATOS!$E$2:$E$20000,DATOS!$E14854,DATOS!$I$2:$I$20000,DATOS!$I14854,DATOS!$G$2:$G$20000,"OR")=0))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DATOS!$A$2:$A$20000,DATOS!$A14855,DATOS!$D$2:$D$20000,DATOS!$D14855,DATOS!$E$2:$E$20000,DATOS!$E14855,DATOS!$I$2:$I$20000,DATOS!$I14855,DATOS!$G$2:$G$20000,"EX")=0),0))))</f>
      </c>
      <c r="H14855">
        <f>IF(DATOS!$G14855&lt;&gt;"EX",0,--(COUNTIFS(DATOS!$A$2:$A$20000,DATOS!$A14855,DATOS!$D$2:$D$20000,DATOS!$D14855,DATOS!$E$2:$E$20000,DATOS!$E14855,DATOS!$I$2:$I$20000,DATOS!$I14855,DATOS!$G$2:$G$20000,"OR")=0))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DATOS!$A$2:$A$20000,DATOS!$A14856,DATOS!$D$2:$D$20000,DATOS!$D14856,DATOS!$E$2:$E$20000,DATOS!$E14856,DATOS!$I$2:$I$20000,DATOS!$I14856,DATOS!$G$2:$G$20000,"EX")=0),0))))</f>
      </c>
      <c r="H14856">
        <f>IF(DATOS!$G14856&lt;&gt;"EX",0,--(COUNTIFS(DATOS!$A$2:$A$20000,DATOS!$A14856,DATOS!$D$2:$D$20000,DATOS!$D14856,DATOS!$E$2:$E$20000,DATOS!$E14856,DATOS!$I$2:$I$20000,DATOS!$I14856,DATOS!$G$2:$G$20000,"OR")=0))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DATOS!$A$2:$A$20000,DATOS!$A14857,DATOS!$D$2:$D$20000,DATOS!$D14857,DATOS!$E$2:$E$20000,DATOS!$E14857,DATOS!$I$2:$I$20000,DATOS!$I14857,DATOS!$G$2:$G$20000,"EX")=0),0))))</f>
      </c>
      <c r="H14857">
        <f>IF(DATOS!$G14857&lt;&gt;"EX",0,--(COUNTIFS(DATOS!$A$2:$A$20000,DATOS!$A14857,DATOS!$D$2:$D$20000,DATOS!$D14857,DATOS!$E$2:$E$20000,DATOS!$E14857,DATOS!$I$2:$I$20000,DATOS!$I14857,DATOS!$G$2:$G$20000,"OR")=0))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DATOS!$A$2:$A$20000,DATOS!$A14858,DATOS!$D$2:$D$20000,DATOS!$D14858,DATOS!$E$2:$E$20000,DATOS!$E14858,DATOS!$I$2:$I$20000,DATOS!$I14858,DATOS!$G$2:$G$20000,"EX")=0),0))))</f>
      </c>
      <c r="H14858">
        <f>IF(DATOS!$G14858&lt;&gt;"EX",0,--(COUNTIFS(DATOS!$A$2:$A$20000,DATOS!$A14858,DATOS!$D$2:$D$20000,DATOS!$D14858,DATOS!$E$2:$E$20000,DATOS!$E14858,DATOS!$I$2:$I$20000,DATOS!$I14858,DATOS!$G$2:$G$20000,"OR")=0))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DATOS!$A$2:$A$20000,DATOS!$A14859,DATOS!$D$2:$D$20000,DATOS!$D14859,DATOS!$E$2:$E$20000,DATOS!$E14859,DATOS!$I$2:$I$20000,DATOS!$I14859,DATOS!$G$2:$G$20000,"EX")=0),0))))</f>
      </c>
      <c r="H14859">
        <f>IF(DATOS!$G14859&lt;&gt;"EX",0,--(COUNTIFS(DATOS!$A$2:$A$20000,DATOS!$A14859,DATOS!$D$2:$D$20000,DATOS!$D14859,DATOS!$E$2:$E$20000,DATOS!$E14859,DATOS!$I$2:$I$20000,DATOS!$I14859,DATOS!$G$2:$G$20000,"OR")=0))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DATOS!$A$2:$A$20000,DATOS!$A14860,DATOS!$D$2:$D$20000,DATOS!$D14860,DATOS!$E$2:$E$20000,DATOS!$E14860,DATOS!$I$2:$I$20000,DATOS!$I14860,DATOS!$G$2:$G$20000,"EX")=0),0))))</f>
      </c>
      <c r="H14860">
        <f>IF(DATOS!$G14860&lt;&gt;"EX",0,--(COUNTIFS(DATOS!$A$2:$A$20000,DATOS!$A14860,DATOS!$D$2:$D$20000,DATOS!$D14860,DATOS!$E$2:$E$20000,DATOS!$E14860,DATOS!$I$2:$I$20000,DATOS!$I14860,DATOS!$G$2:$G$20000,"OR")=0))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DATOS!$A$2:$A$20000,DATOS!$A14861,DATOS!$D$2:$D$20000,DATOS!$D14861,DATOS!$E$2:$E$20000,DATOS!$E14861,DATOS!$I$2:$I$20000,DATOS!$I14861,DATOS!$G$2:$G$20000,"EX")=0),0))))</f>
      </c>
      <c r="H14861">
        <f>IF(DATOS!$G14861&lt;&gt;"EX",0,--(COUNTIFS(DATOS!$A$2:$A$20000,DATOS!$A14861,DATOS!$D$2:$D$20000,DATOS!$D14861,DATOS!$E$2:$E$20000,DATOS!$E14861,DATOS!$I$2:$I$20000,DATOS!$I14861,DATOS!$G$2:$G$20000,"OR")=0))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DATOS!$A$2:$A$20000,DATOS!$A14862,DATOS!$D$2:$D$20000,DATOS!$D14862,DATOS!$E$2:$E$20000,DATOS!$E14862,DATOS!$I$2:$I$20000,DATOS!$I14862,DATOS!$G$2:$G$20000,"EX")=0),0))))</f>
      </c>
      <c r="H14862">
        <f>IF(DATOS!$G14862&lt;&gt;"EX",0,--(COUNTIFS(DATOS!$A$2:$A$20000,DATOS!$A14862,DATOS!$D$2:$D$20000,DATOS!$D14862,DATOS!$E$2:$E$20000,DATOS!$E14862,DATOS!$I$2:$I$20000,DATOS!$I14862,DATOS!$G$2:$G$20000,"OR")=0))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DATOS!$A$2:$A$20000,DATOS!$A14863,DATOS!$D$2:$D$20000,DATOS!$D14863,DATOS!$E$2:$E$20000,DATOS!$E14863,DATOS!$I$2:$I$20000,DATOS!$I14863,DATOS!$G$2:$G$20000,"EX")=0),0))))</f>
      </c>
      <c r="H14863">
        <f>IF(DATOS!$G14863&lt;&gt;"EX",0,--(COUNTIFS(DATOS!$A$2:$A$20000,DATOS!$A14863,DATOS!$D$2:$D$20000,DATOS!$D14863,DATOS!$E$2:$E$20000,DATOS!$E14863,DATOS!$I$2:$I$20000,DATOS!$I14863,DATOS!$G$2:$G$20000,"OR")=0))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DATOS!$A$2:$A$20000,DATOS!$A14864,DATOS!$D$2:$D$20000,DATOS!$D14864,DATOS!$E$2:$E$20000,DATOS!$E14864,DATOS!$I$2:$I$20000,DATOS!$I14864,DATOS!$G$2:$G$20000,"EX")=0),0))))</f>
      </c>
      <c r="H14864">
        <f>IF(DATOS!$G14864&lt;&gt;"EX",0,--(COUNTIFS(DATOS!$A$2:$A$20000,DATOS!$A14864,DATOS!$D$2:$D$20000,DATOS!$D14864,DATOS!$E$2:$E$20000,DATOS!$E14864,DATOS!$I$2:$I$20000,DATOS!$I14864,DATOS!$G$2:$G$20000,"OR")=0))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DATOS!$A$2:$A$20000,DATOS!$A14865,DATOS!$D$2:$D$20000,DATOS!$D14865,DATOS!$E$2:$E$20000,DATOS!$E14865,DATOS!$I$2:$I$20000,DATOS!$I14865,DATOS!$G$2:$G$20000,"EX")=0),0))))</f>
      </c>
      <c r="H14865">
        <f>IF(DATOS!$G14865&lt;&gt;"EX",0,--(COUNTIFS(DATOS!$A$2:$A$20000,DATOS!$A14865,DATOS!$D$2:$D$20000,DATOS!$D14865,DATOS!$E$2:$E$20000,DATOS!$E14865,DATOS!$I$2:$I$20000,DATOS!$I14865,DATOS!$G$2:$G$20000,"OR")=0))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DATOS!$A$2:$A$20000,DATOS!$A14866,DATOS!$D$2:$D$20000,DATOS!$D14866,DATOS!$E$2:$E$20000,DATOS!$E14866,DATOS!$I$2:$I$20000,DATOS!$I14866,DATOS!$G$2:$G$20000,"EX")=0),0))))</f>
      </c>
      <c r="H14866">
        <f>IF(DATOS!$G14866&lt;&gt;"EX",0,--(COUNTIFS(DATOS!$A$2:$A$20000,DATOS!$A14866,DATOS!$D$2:$D$20000,DATOS!$D14866,DATOS!$E$2:$E$20000,DATOS!$E14866,DATOS!$I$2:$I$20000,DATOS!$I14866,DATOS!$G$2:$G$20000,"OR")=0))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DATOS!$A$2:$A$20000,DATOS!$A14867,DATOS!$D$2:$D$20000,DATOS!$D14867,DATOS!$E$2:$E$20000,DATOS!$E14867,DATOS!$I$2:$I$20000,DATOS!$I14867,DATOS!$G$2:$G$20000,"EX")=0),0))))</f>
      </c>
      <c r="H14867">
        <f>IF(DATOS!$G14867&lt;&gt;"EX",0,--(COUNTIFS(DATOS!$A$2:$A$20000,DATOS!$A14867,DATOS!$D$2:$D$20000,DATOS!$D14867,DATOS!$E$2:$E$20000,DATOS!$E14867,DATOS!$I$2:$I$20000,DATOS!$I14867,DATOS!$G$2:$G$20000,"OR")=0))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DATOS!$A$2:$A$20000,DATOS!$A14868,DATOS!$D$2:$D$20000,DATOS!$D14868,DATOS!$E$2:$E$20000,DATOS!$E14868,DATOS!$I$2:$I$20000,DATOS!$I14868,DATOS!$G$2:$G$20000,"EX")=0),0))))</f>
      </c>
      <c r="H14868">
        <f>IF(DATOS!$G14868&lt;&gt;"EX",0,--(COUNTIFS(DATOS!$A$2:$A$20000,DATOS!$A14868,DATOS!$D$2:$D$20000,DATOS!$D14868,DATOS!$E$2:$E$20000,DATOS!$E14868,DATOS!$I$2:$I$20000,DATOS!$I14868,DATOS!$G$2:$G$20000,"OR")=0))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DATOS!$A$2:$A$20000,DATOS!$A14869,DATOS!$D$2:$D$20000,DATOS!$D14869,DATOS!$E$2:$E$20000,DATOS!$E14869,DATOS!$I$2:$I$20000,DATOS!$I14869,DATOS!$G$2:$G$20000,"EX")=0),0))))</f>
      </c>
      <c r="H14869">
        <f>IF(DATOS!$G14869&lt;&gt;"EX",0,--(COUNTIFS(DATOS!$A$2:$A$20000,DATOS!$A14869,DATOS!$D$2:$D$20000,DATOS!$D14869,DATOS!$E$2:$E$20000,DATOS!$E14869,DATOS!$I$2:$I$20000,DATOS!$I14869,DATOS!$G$2:$G$20000,"OR")=0))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DATOS!$A$2:$A$20000,DATOS!$A14870,DATOS!$D$2:$D$20000,DATOS!$D14870,DATOS!$E$2:$E$20000,DATOS!$E14870,DATOS!$I$2:$I$20000,DATOS!$I14870,DATOS!$G$2:$G$20000,"EX")=0),0))))</f>
      </c>
      <c r="H14870">
        <f>IF(DATOS!$G14870&lt;&gt;"EX",0,--(COUNTIFS(DATOS!$A$2:$A$20000,DATOS!$A14870,DATOS!$D$2:$D$20000,DATOS!$D14870,DATOS!$E$2:$E$20000,DATOS!$E14870,DATOS!$I$2:$I$20000,DATOS!$I14870,DATOS!$G$2:$G$20000,"OR")=0))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DATOS!$A$2:$A$20000,DATOS!$A14871,DATOS!$D$2:$D$20000,DATOS!$D14871,DATOS!$E$2:$E$20000,DATOS!$E14871,DATOS!$I$2:$I$20000,DATOS!$I14871,DATOS!$G$2:$G$20000,"EX")=0),0))))</f>
      </c>
      <c r="H14871">
        <f>IF(DATOS!$G14871&lt;&gt;"EX",0,--(COUNTIFS(DATOS!$A$2:$A$20000,DATOS!$A14871,DATOS!$D$2:$D$20000,DATOS!$D14871,DATOS!$E$2:$E$20000,DATOS!$E14871,DATOS!$I$2:$I$20000,DATOS!$I14871,DATOS!$G$2:$G$20000,"OR")=0))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DATOS!$A$2:$A$20000,DATOS!$A14872,DATOS!$D$2:$D$20000,DATOS!$D14872,DATOS!$E$2:$E$20000,DATOS!$E14872,DATOS!$I$2:$I$20000,DATOS!$I14872,DATOS!$G$2:$G$20000,"EX")=0),0))))</f>
      </c>
      <c r="H14872">
        <f>IF(DATOS!$G14872&lt;&gt;"EX",0,--(COUNTIFS(DATOS!$A$2:$A$20000,DATOS!$A14872,DATOS!$D$2:$D$20000,DATOS!$D14872,DATOS!$E$2:$E$20000,DATOS!$E14872,DATOS!$I$2:$I$20000,DATOS!$I14872,DATOS!$G$2:$G$20000,"OR")=0))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DATOS!$A$2:$A$20000,DATOS!$A14873,DATOS!$D$2:$D$20000,DATOS!$D14873,DATOS!$E$2:$E$20000,DATOS!$E14873,DATOS!$I$2:$I$20000,DATOS!$I14873,DATOS!$G$2:$G$20000,"EX")=0),0))))</f>
      </c>
      <c r="H14873">
        <f>IF(DATOS!$G14873&lt;&gt;"EX",0,--(COUNTIFS(DATOS!$A$2:$A$20000,DATOS!$A14873,DATOS!$D$2:$D$20000,DATOS!$D14873,DATOS!$E$2:$E$20000,DATOS!$E14873,DATOS!$I$2:$I$20000,DATOS!$I14873,DATOS!$G$2:$G$20000,"OR")=0))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DATOS!$A$2:$A$20000,DATOS!$A14874,DATOS!$D$2:$D$20000,DATOS!$D14874,DATOS!$E$2:$E$20000,DATOS!$E14874,DATOS!$I$2:$I$20000,DATOS!$I14874,DATOS!$G$2:$G$20000,"EX")=0),0))))</f>
      </c>
      <c r="H14874">
        <f>IF(DATOS!$G14874&lt;&gt;"EX",0,--(COUNTIFS(DATOS!$A$2:$A$20000,DATOS!$A14874,DATOS!$D$2:$D$20000,DATOS!$D14874,DATOS!$E$2:$E$20000,DATOS!$E14874,DATOS!$I$2:$I$20000,DATOS!$I14874,DATOS!$G$2:$G$20000,"OR")=0))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DATOS!$A$2:$A$20000,DATOS!$A14875,DATOS!$D$2:$D$20000,DATOS!$D14875,DATOS!$E$2:$E$20000,DATOS!$E14875,DATOS!$I$2:$I$20000,DATOS!$I14875,DATOS!$G$2:$G$20000,"EX")=0),0))))</f>
      </c>
      <c r="H14875">
        <f>IF(DATOS!$G14875&lt;&gt;"EX",0,--(COUNTIFS(DATOS!$A$2:$A$20000,DATOS!$A14875,DATOS!$D$2:$D$20000,DATOS!$D14875,DATOS!$E$2:$E$20000,DATOS!$E14875,DATOS!$I$2:$I$20000,DATOS!$I14875,DATOS!$G$2:$G$20000,"OR")=0))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DATOS!$A$2:$A$20000,DATOS!$A14876,DATOS!$D$2:$D$20000,DATOS!$D14876,DATOS!$E$2:$E$20000,DATOS!$E14876,DATOS!$I$2:$I$20000,DATOS!$I14876,DATOS!$G$2:$G$20000,"EX")=0),0))))</f>
      </c>
      <c r="H14876">
        <f>IF(DATOS!$G14876&lt;&gt;"EX",0,--(COUNTIFS(DATOS!$A$2:$A$20000,DATOS!$A14876,DATOS!$D$2:$D$20000,DATOS!$D14876,DATOS!$E$2:$E$20000,DATOS!$E14876,DATOS!$I$2:$I$20000,DATOS!$I14876,DATOS!$G$2:$G$20000,"OR")=0))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DATOS!$A$2:$A$20000,DATOS!$A14877,DATOS!$D$2:$D$20000,DATOS!$D14877,DATOS!$E$2:$E$20000,DATOS!$E14877,DATOS!$I$2:$I$20000,DATOS!$I14877,DATOS!$G$2:$G$20000,"EX")=0),0))))</f>
      </c>
      <c r="H14877">
        <f>IF(DATOS!$G14877&lt;&gt;"EX",0,--(COUNTIFS(DATOS!$A$2:$A$20000,DATOS!$A14877,DATOS!$D$2:$D$20000,DATOS!$D14877,DATOS!$E$2:$E$20000,DATOS!$E14877,DATOS!$I$2:$I$20000,DATOS!$I14877,DATOS!$G$2:$G$20000,"OR")=0))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DATOS!$A$2:$A$20000,DATOS!$A14878,DATOS!$D$2:$D$20000,DATOS!$D14878,DATOS!$E$2:$E$20000,DATOS!$E14878,DATOS!$I$2:$I$20000,DATOS!$I14878,DATOS!$G$2:$G$20000,"EX")=0),0))))</f>
      </c>
      <c r="H14878">
        <f>IF(DATOS!$G14878&lt;&gt;"EX",0,--(COUNTIFS(DATOS!$A$2:$A$20000,DATOS!$A14878,DATOS!$D$2:$D$20000,DATOS!$D14878,DATOS!$E$2:$E$20000,DATOS!$E14878,DATOS!$I$2:$I$20000,DATOS!$I14878,DATOS!$G$2:$G$20000,"OR")=0))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DATOS!$A$2:$A$20000,DATOS!$A14879,DATOS!$D$2:$D$20000,DATOS!$D14879,DATOS!$E$2:$E$20000,DATOS!$E14879,DATOS!$I$2:$I$20000,DATOS!$I14879,DATOS!$G$2:$G$20000,"EX")=0),0))))</f>
      </c>
      <c r="H14879">
        <f>IF(DATOS!$G14879&lt;&gt;"EX",0,--(COUNTIFS(DATOS!$A$2:$A$20000,DATOS!$A14879,DATOS!$D$2:$D$20000,DATOS!$D14879,DATOS!$E$2:$E$20000,DATOS!$E14879,DATOS!$I$2:$I$20000,DATOS!$I14879,DATOS!$G$2:$G$20000,"OR")=0))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DATOS!$A$2:$A$20000,DATOS!$A14880,DATOS!$D$2:$D$20000,DATOS!$D14880,DATOS!$E$2:$E$20000,DATOS!$E14880,DATOS!$I$2:$I$20000,DATOS!$I14880,DATOS!$G$2:$G$20000,"EX")=0),0))))</f>
      </c>
      <c r="H14880">
        <f>IF(DATOS!$G14880&lt;&gt;"EX",0,--(COUNTIFS(DATOS!$A$2:$A$20000,DATOS!$A14880,DATOS!$D$2:$D$20000,DATOS!$D14880,DATOS!$E$2:$E$20000,DATOS!$E14880,DATOS!$I$2:$I$20000,DATOS!$I14880,DATOS!$G$2:$G$20000,"OR")=0))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DATOS!$A$2:$A$20000,DATOS!$A14881,DATOS!$D$2:$D$20000,DATOS!$D14881,DATOS!$E$2:$E$20000,DATOS!$E14881,DATOS!$I$2:$I$20000,DATOS!$I14881,DATOS!$G$2:$G$20000,"EX")=0),0))))</f>
      </c>
      <c r="H14881">
        <f>IF(DATOS!$G14881&lt;&gt;"EX",0,--(COUNTIFS(DATOS!$A$2:$A$20000,DATOS!$A14881,DATOS!$D$2:$D$20000,DATOS!$D14881,DATOS!$E$2:$E$20000,DATOS!$E14881,DATOS!$I$2:$I$20000,DATOS!$I14881,DATOS!$G$2:$G$20000,"OR")=0))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DATOS!$A$2:$A$20000,DATOS!$A14882,DATOS!$D$2:$D$20000,DATOS!$D14882,DATOS!$E$2:$E$20000,DATOS!$E14882,DATOS!$I$2:$I$20000,DATOS!$I14882,DATOS!$G$2:$G$20000,"EX")=0),0))))</f>
      </c>
      <c r="H14882">
        <f>IF(DATOS!$G14882&lt;&gt;"EX",0,--(COUNTIFS(DATOS!$A$2:$A$20000,DATOS!$A14882,DATOS!$D$2:$D$20000,DATOS!$D14882,DATOS!$E$2:$E$20000,DATOS!$E14882,DATOS!$I$2:$I$20000,DATOS!$I14882,DATOS!$G$2:$G$20000,"OR")=0))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DATOS!$A$2:$A$20000,DATOS!$A14883,DATOS!$D$2:$D$20000,DATOS!$D14883,DATOS!$E$2:$E$20000,DATOS!$E14883,DATOS!$I$2:$I$20000,DATOS!$I14883,DATOS!$G$2:$G$20000,"EX")=0),0))))</f>
      </c>
      <c r="H14883">
        <f>IF(DATOS!$G14883&lt;&gt;"EX",0,--(COUNTIFS(DATOS!$A$2:$A$20000,DATOS!$A14883,DATOS!$D$2:$D$20000,DATOS!$D14883,DATOS!$E$2:$E$20000,DATOS!$E14883,DATOS!$I$2:$I$20000,DATOS!$I14883,DATOS!$G$2:$G$20000,"OR")=0))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DATOS!$A$2:$A$20000,DATOS!$A14884,DATOS!$D$2:$D$20000,DATOS!$D14884,DATOS!$E$2:$E$20000,DATOS!$E14884,DATOS!$I$2:$I$20000,DATOS!$I14884,DATOS!$G$2:$G$20000,"EX")=0),0))))</f>
      </c>
      <c r="H14884">
        <f>IF(DATOS!$G14884&lt;&gt;"EX",0,--(COUNTIFS(DATOS!$A$2:$A$20000,DATOS!$A14884,DATOS!$D$2:$D$20000,DATOS!$D14884,DATOS!$E$2:$E$20000,DATOS!$E14884,DATOS!$I$2:$I$20000,DATOS!$I14884,DATOS!$G$2:$G$20000,"OR")=0))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DATOS!$A$2:$A$20000,DATOS!$A14885,DATOS!$D$2:$D$20000,DATOS!$D14885,DATOS!$E$2:$E$20000,DATOS!$E14885,DATOS!$I$2:$I$20000,DATOS!$I14885,DATOS!$G$2:$G$20000,"EX")=0),0))))</f>
      </c>
      <c r="H14885">
        <f>IF(DATOS!$G14885&lt;&gt;"EX",0,--(COUNTIFS(DATOS!$A$2:$A$20000,DATOS!$A14885,DATOS!$D$2:$D$20000,DATOS!$D14885,DATOS!$E$2:$E$20000,DATOS!$E14885,DATOS!$I$2:$I$20000,DATOS!$I14885,DATOS!$G$2:$G$20000,"OR")=0))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DATOS!$A$2:$A$20000,DATOS!$A14886,DATOS!$D$2:$D$20000,DATOS!$D14886,DATOS!$E$2:$E$20000,DATOS!$E14886,DATOS!$I$2:$I$20000,DATOS!$I14886,DATOS!$G$2:$G$20000,"EX")=0),0))))</f>
      </c>
      <c r="H14886">
        <f>IF(DATOS!$G14886&lt;&gt;"EX",0,--(COUNTIFS(DATOS!$A$2:$A$20000,DATOS!$A14886,DATOS!$D$2:$D$20000,DATOS!$D14886,DATOS!$E$2:$E$20000,DATOS!$E14886,DATOS!$I$2:$I$20000,DATOS!$I14886,DATOS!$G$2:$G$20000,"OR")=0))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DATOS!$A$2:$A$20000,DATOS!$A14887,DATOS!$D$2:$D$20000,DATOS!$D14887,DATOS!$E$2:$E$20000,DATOS!$E14887,DATOS!$I$2:$I$20000,DATOS!$I14887,DATOS!$G$2:$G$20000,"EX")=0),0))))</f>
      </c>
      <c r="H14887">
        <f>IF(DATOS!$G14887&lt;&gt;"EX",0,--(COUNTIFS(DATOS!$A$2:$A$20000,DATOS!$A14887,DATOS!$D$2:$D$20000,DATOS!$D14887,DATOS!$E$2:$E$20000,DATOS!$E14887,DATOS!$I$2:$I$20000,DATOS!$I14887,DATOS!$G$2:$G$20000,"OR")=0))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DATOS!$A$2:$A$20000,DATOS!$A14888,DATOS!$D$2:$D$20000,DATOS!$D14888,DATOS!$E$2:$E$20000,DATOS!$E14888,DATOS!$I$2:$I$20000,DATOS!$I14888,DATOS!$G$2:$G$20000,"EX")=0),0))))</f>
      </c>
      <c r="H14888">
        <f>IF(DATOS!$G14888&lt;&gt;"EX",0,--(COUNTIFS(DATOS!$A$2:$A$20000,DATOS!$A14888,DATOS!$D$2:$D$20000,DATOS!$D14888,DATOS!$E$2:$E$20000,DATOS!$E14888,DATOS!$I$2:$I$20000,DATOS!$I14888,DATOS!$G$2:$G$20000,"OR")=0))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DATOS!$A$2:$A$20000,DATOS!$A14889,DATOS!$D$2:$D$20000,DATOS!$D14889,DATOS!$E$2:$E$20000,DATOS!$E14889,DATOS!$I$2:$I$20000,DATOS!$I14889,DATOS!$G$2:$G$20000,"EX")=0),0))))</f>
      </c>
      <c r="H14889">
        <f>IF(DATOS!$G14889&lt;&gt;"EX",0,--(COUNTIFS(DATOS!$A$2:$A$20000,DATOS!$A14889,DATOS!$D$2:$D$20000,DATOS!$D14889,DATOS!$E$2:$E$20000,DATOS!$E14889,DATOS!$I$2:$I$20000,DATOS!$I14889,DATOS!$G$2:$G$20000,"OR")=0))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DATOS!$A$2:$A$20000,DATOS!$A14890,DATOS!$D$2:$D$20000,DATOS!$D14890,DATOS!$E$2:$E$20000,DATOS!$E14890,DATOS!$I$2:$I$20000,DATOS!$I14890,DATOS!$G$2:$G$20000,"EX")=0),0))))</f>
      </c>
      <c r="H14890">
        <f>IF(DATOS!$G14890&lt;&gt;"EX",0,--(COUNTIFS(DATOS!$A$2:$A$20000,DATOS!$A14890,DATOS!$D$2:$D$20000,DATOS!$D14890,DATOS!$E$2:$E$20000,DATOS!$E14890,DATOS!$I$2:$I$20000,DATOS!$I14890,DATOS!$G$2:$G$20000,"OR")=0))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DATOS!$A$2:$A$20000,DATOS!$A14891,DATOS!$D$2:$D$20000,DATOS!$D14891,DATOS!$E$2:$E$20000,DATOS!$E14891,DATOS!$I$2:$I$20000,DATOS!$I14891,DATOS!$G$2:$G$20000,"EX")=0),0))))</f>
      </c>
      <c r="H14891">
        <f>IF(DATOS!$G14891&lt;&gt;"EX",0,--(COUNTIFS(DATOS!$A$2:$A$20000,DATOS!$A14891,DATOS!$D$2:$D$20000,DATOS!$D14891,DATOS!$E$2:$E$20000,DATOS!$E14891,DATOS!$I$2:$I$20000,DATOS!$I14891,DATOS!$G$2:$G$20000,"OR")=0))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DATOS!$A$2:$A$20000,DATOS!$A14892,DATOS!$D$2:$D$20000,DATOS!$D14892,DATOS!$E$2:$E$20000,DATOS!$E14892,DATOS!$I$2:$I$20000,DATOS!$I14892,DATOS!$G$2:$G$20000,"EX")=0),0))))</f>
      </c>
      <c r="H14892">
        <f>IF(DATOS!$G14892&lt;&gt;"EX",0,--(COUNTIFS(DATOS!$A$2:$A$20000,DATOS!$A14892,DATOS!$D$2:$D$20000,DATOS!$D14892,DATOS!$E$2:$E$20000,DATOS!$E14892,DATOS!$I$2:$I$20000,DATOS!$I14892,DATOS!$G$2:$G$20000,"OR")=0))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DATOS!$A$2:$A$20000,DATOS!$A14893,DATOS!$D$2:$D$20000,DATOS!$D14893,DATOS!$E$2:$E$20000,DATOS!$E14893,DATOS!$I$2:$I$20000,DATOS!$I14893,DATOS!$G$2:$G$20000,"EX")=0),0))))</f>
      </c>
      <c r="H14893">
        <f>IF(DATOS!$G14893&lt;&gt;"EX",0,--(COUNTIFS(DATOS!$A$2:$A$20000,DATOS!$A14893,DATOS!$D$2:$D$20000,DATOS!$D14893,DATOS!$E$2:$E$20000,DATOS!$E14893,DATOS!$I$2:$I$20000,DATOS!$I14893,DATOS!$G$2:$G$20000,"OR")=0))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DATOS!$A$2:$A$20000,DATOS!$A14894,DATOS!$D$2:$D$20000,DATOS!$D14894,DATOS!$E$2:$E$20000,DATOS!$E14894,DATOS!$I$2:$I$20000,DATOS!$I14894,DATOS!$G$2:$G$20000,"EX")=0),0))))</f>
      </c>
      <c r="H14894">
        <f>IF(DATOS!$G14894&lt;&gt;"EX",0,--(COUNTIFS(DATOS!$A$2:$A$20000,DATOS!$A14894,DATOS!$D$2:$D$20000,DATOS!$D14894,DATOS!$E$2:$E$20000,DATOS!$E14894,DATOS!$I$2:$I$20000,DATOS!$I14894,DATOS!$G$2:$G$20000,"OR")=0))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DATOS!$A$2:$A$20000,DATOS!$A14895,DATOS!$D$2:$D$20000,DATOS!$D14895,DATOS!$E$2:$E$20000,DATOS!$E14895,DATOS!$I$2:$I$20000,DATOS!$I14895,DATOS!$G$2:$G$20000,"EX")=0),0))))</f>
      </c>
      <c r="H14895">
        <f>IF(DATOS!$G14895&lt;&gt;"EX",0,--(COUNTIFS(DATOS!$A$2:$A$20000,DATOS!$A14895,DATOS!$D$2:$D$20000,DATOS!$D14895,DATOS!$E$2:$E$20000,DATOS!$E14895,DATOS!$I$2:$I$20000,DATOS!$I14895,DATOS!$G$2:$G$20000,"OR")=0))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DATOS!$A$2:$A$20000,DATOS!$A14896,DATOS!$D$2:$D$20000,DATOS!$D14896,DATOS!$E$2:$E$20000,DATOS!$E14896,DATOS!$I$2:$I$20000,DATOS!$I14896,DATOS!$G$2:$G$20000,"EX")=0),0))))</f>
      </c>
      <c r="H14896">
        <f>IF(DATOS!$G14896&lt;&gt;"EX",0,--(COUNTIFS(DATOS!$A$2:$A$20000,DATOS!$A14896,DATOS!$D$2:$D$20000,DATOS!$D14896,DATOS!$E$2:$E$20000,DATOS!$E14896,DATOS!$I$2:$I$20000,DATOS!$I14896,DATOS!$G$2:$G$20000,"OR")=0))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DATOS!$A$2:$A$20000,DATOS!$A14897,DATOS!$D$2:$D$20000,DATOS!$D14897,DATOS!$E$2:$E$20000,DATOS!$E14897,DATOS!$I$2:$I$20000,DATOS!$I14897,DATOS!$G$2:$G$20000,"EX")=0),0))))</f>
      </c>
      <c r="H14897">
        <f>IF(DATOS!$G14897&lt;&gt;"EX",0,--(COUNTIFS(DATOS!$A$2:$A$20000,DATOS!$A14897,DATOS!$D$2:$D$20000,DATOS!$D14897,DATOS!$E$2:$E$20000,DATOS!$E14897,DATOS!$I$2:$I$20000,DATOS!$I14897,DATOS!$G$2:$G$20000,"OR")=0))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DATOS!$A$2:$A$20000,DATOS!$A14898,DATOS!$D$2:$D$20000,DATOS!$D14898,DATOS!$E$2:$E$20000,DATOS!$E14898,DATOS!$I$2:$I$20000,DATOS!$I14898,DATOS!$G$2:$G$20000,"EX")=0),0))))</f>
      </c>
      <c r="H14898">
        <f>IF(DATOS!$G14898&lt;&gt;"EX",0,--(COUNTIFS(DATOS!$A$2:$A$20000,DATOS!$A14898,DATOS!$D$2:$D$20000,DATOS!$D14898,DATOS!$E$2:$E$20000,DATOS!$E14898,DATOS!$I$2:$I$20000,DATOS!$I14898,DATOS!$G$2:$G$20000,"OR")=0))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DATOS!$A$2:$A$20000,DATOS!$A14899,DATOS!$D$2:$D$20000,DATOS!$D14899,DATOS!$E$2:$E$20000,DATOS!$E14899,DATOS!$I$2:$I$20000,DATOS!$I14899,DATOS!$G$2:$G$20000,"EX")=0),0))))</f>
      </c>
      <c r="H14899">
        <f>IF(DATOS!$G14899&lt;&gt;"EX",0,--(COUNTIFS(DATOS!$A$2:$A$20000,DATOS!$A14899,DATOS!$D$2:$D$20000,DATOS!$D14899,DATOS!$E$2:$E$20000,DATOS!$E14899,DATOS!$I$2:$I$20000,DATOS!$I14899,DATOS!$G$2:$G$20000,"OR")=0))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DATOS!$A$2:$A$20000,DATOS!$A14900,DATOS!$D$2:$D$20000,DATOS!$D14900,DATOS!$E$2:$E$20000,DATOS!$E14900,DATOS!$I$2:$I$20000,DATOS!$I14900,DATOS!$G$2:$G$20000,"EX")=0),0))))</f>
      </c>
      <c r="H14900">
        <f>IF(DATOS!$G14900&lt;&gt;"EX",0,--(COUNTIFS(DATOS!$A$2:$A$20000,DATOS!$A14900,DATOS!$D$2:$D$20000,DATOS!$D14900,DATOS!$E$2:$E$20000,DATOS!$E14900,DATOS!$I$2:$I$20000,DATOS!$I14900,DATOS!$G$2:$G$20000,"OR")=0))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DATOS!$A$2:$A$20000,DATOS!$A14901,DATOS!$D$2:$D$20000,DATOS!$D14901,DATOS!$E$2:$E$20000,DATOS!$E14901,DATOS!$I$2:$I$20000,DATOS!$I14901,DATOS!$G$2:$G$20000,"EX")=0),0))))</f>
      </c>
      <c r="H14901">
        <f>IF(DATOS!$G14901&lt;&gt;"EX",0,--(COUNTIFS(DATOS!$A$2:$A$20000,DATOS!$A14901,DATOS!$D$2:$D$20000,DATOS!$D14901,DATOS!$E$2:$E$20000,DATOS!$E14901,DATOS!$I$2:$I$20000,DATOS!$I14901,DATOS!$G$2:$G$20000,"OR")=0))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DATOS!$A$2:$A$20000,DATOS!$A14902,DATOS!$D$2:$D$20000,DATOS!$D14902,DATOS!$E$2:$E$20000,DATOS!$E14902,DATOS!$I$2:$I$20000,DATOS!$I14902,DATOS!$G$2:$G$20000,"EX")=0),0))))</f>
      </c>
      <c r="H14902">
        <f>IF(DATOS!$G14902&lt;&gt;"EX",0,--(COUNTIFS(DATOS!$A$2:$A$20000,DATOS!$A14902,DATOS!$D$2:$D$20000,DATOS!$D14902,DATOS!$E$2:$E$20000,DATOS!$E14902,DATOS!$I$2:$I$20000,DATOS!$I14902,DATOS!$G$2:$G$20000,"OR")=0))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DATOS!$A$2:$A$20000,DATOS!$A14903,DATOS!$D$2:$D$20000,DATOS!$D14903,DATOS!$E$2:$E$20000,DATOS!$E14903,DATOS!$I$2:$I$20000,DATOS!$I14903,DATOS!$G$2:$G$20000,"EX")=0),0))))</f>
      </c>
      <c r="H14903">
        <f>IF(DATOS!$G14903&lt;&gt;"EX",0,--(COUNTIFS(DATOS!$A$2:$A$20000,DATOS!$A14903,DATOS!$D$2:$D$20000,DATOS!$D14903,DATOS!$E$2:$E$20000,DATOS!$E14903,DATOS!$I$2:$I$20000,DATOS!$I14903,DATOS!$G$2:$G$20000,"OR")=0))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DATOS!$A$2:$A$20000,DATOS!$A14904,DATOS!$D$2:$D$20000,DATOS!$D14904,DATOS!$E$2:$E$20000,DATOS!$E14904,DATOS!$I$2:$I$20000,DATOS!$I14904,DATOS!$G$2:$G$20000,"EX")=0),0))))</f>
      </c>
      <c r="H14904">
        <f>IF(DATOS!$G14904&lt;&gt;"EX",0,--(COUNTIFS(DATOS!$A$2:$A$20000,DATOS!$A14904,DATOS!$D$2:$D$20000,DATOS!$D14904,DATOS!$E$2:$E$20000,DATOS!$E14904,DATOS!$I$2:$I$20000,DATOS!$I14904,DATOS!$G$2:$G$20000,"OR")=0))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DATOS!$A$2:$A$20000,DATOS!$A14905,DATOS!$D$2:$D$20000,DATOS!$D14905,DATOS!$E$2:$E$20000,DATOS!$E14905,DATOS!$I$2:$I$20000,DATOS!$I14905,DATOS!$G$2:$G$20000,"EX")=0),0))))</f>
      </c>
      <c r="H14905">
        <f>IF(DATOS!$G14905&lt;&gt;"EX",0,--(COUNTIFS(DATOS!$A$2:$A$20000,DATOS!$A14905,DATOS!$D$2:$D$20000,DATOS!$D14905,DATOS!$E$2:$E$20000,DATOS!$E14905,DATOS!$I$2:$I$20000,DATOS!$I14905,DATOS!$G$2:$G$20000,"OR")=0))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DATOS!$A$2:$A$20000,DATOS!$A14906,DATOS!$D$2:$D$20000,DATOS!$D14906,DATOS!$E$2:$E$20000,DATOS!$E14906,DATOS!$I$2:$I$20000,DATOS!$I14906,DATOS!$G$2:$G$20000,"EX")=0),0))))</f>
      </c>
      <c r="H14906">
        <f>IF(DATOS!$G14906&lt;&gt;"EX",0,--(COUNTIFS(DATOS!$A$2:$A$20000,DATOS!$A14906,DATOS!$D$2:$D$20000,DATOS!$D14906,DATOS!$E$2:$E$20000,DATOS!$E14906,DATOS!$I$2:$I$20000,DATOS!$I14906,DATOS!$G$2:$G$20000,"OR")=0))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DATOS!$A$2:$A$20000,DATOS!$A14907,DATOS!$D$2:$D$20000,DATOS!$D14907,DATOS!$E$2:$E$20000,DATOS!$E14907,DATOS!$I$2:$I$20000,DATOS!$I14907,DATOS!$G$2:$G$20000,"EX")=0),0))))</f>
      </c>
      <c r="H14907">
        <f>IF(DATOS!$G14907&lt;&gt;"EX",0,--(COUNTIFS(DATOS!$A$2:$A$20000,DATOS!$A14907,DATOS!$D$2:$D$20000,DATOS!$D14907,DATOS!$E$2:$E$20000,DATOS!$E14907,DATOS!$I$2:$I$20000,DATOS!$I14907,DATOS!$G$2:$G$20000,"OR")=0))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DATOS!$A$2:$A$20000,DATOS!$A14908,DATOS!$D$2:$D$20000,DATOS!$D14908,DATOS!$E$2:$E$20000,DATOS!$E14908,DATOS!$I$2:$I$20000,DATOS!$I14908,DATOS!$G$2:$G$20000,"EX")=0),0))))</f>
      </c>
      <c r="H14908">
        <f>IF(DATOS!$G14908&lt;&gt;"EX",0,--(COUNTIFS(DATOS!$A$2:$A$20000,DATOS!$A14908,DATOS!$D$2:$D$20000,DATOS!$D14908,DATOS!$E$2:$E$20000,DATOS!$E14908,DATOS!$I$2:$I$20000,DATOS!$I14908,DATOS!$G$2:$G$20000,"OR")=0))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DATOS!$A$2:$A$20000,DATOS!$A14909,DATOS!$D$2:$D$20000,DATOS!$D14909,DATOS!$E$2:$E$20000,DATOS!$E14909,DATOS!$I$2:$I$20000,DATOS!$I14909,DATOS!$G$2:$G$20000,"EX")=0),0))))</f>
      </c>
      <c r="H14909">
        <f>IF(DATOS!$G14909&lt;&gt;"EX",0,--(COUNTIFS(DATOS!$A$2:$A$20000,DATOS!$A14909,DATOS!$D$2:$D$20000,DATOS!$D14909,DATOS!$E$2:$E$20000,DATOS!$E14909,DATOS!$I$2:$I$20000,DATOS!$I14909,DATOS!$G$2:$G$20000,"OR")=0))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DATOS!$A$2:$A$20000,DATOS!$A14910,DATOS!$D$2:$D$20000,DATOS!$D14910,DATOS!$E$2:$E$20000,DATOS!$E14910,DATOS!$I$2:$I$20000,DATOS!$I14910,DATOS!$G$2:$G$20000,"EX")=0),0))))</f>
      </c>
      <c r="H14910">
        <f>IF(DATOS!$G14910&lt;&gt;"EX",0,--(COUNTIFS(DATOS!$A$2:$A$20000,DATOS!$A14910,DATOS!$D$2:$D$20000,DATOS!$D14910,DATOS!$E$2:$E$20000,DATOS!$E14910,DATOS!$I$2:$I$20000,DATOS!$I14910,DATOS!$G$2:$G$20000,"OR")=0))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DATOS!$A$2:$A$20000,DATOS!$A14911,DATOS!$D$2:$D$20000,DATOS!$D14911,DATOS!$E$2:$E$20000,DATOS!$E14911,DATOS!$I$2:$I$20000,DATOS!$I14911,DATOS!$G$2:$G$20000,"EX")=0),0))))</f>
      </c>
      <c r="H14911">
        <f>IF(DATOS!$G14911&lt;&gt;"EX",0,--(COUNTIFS(DATOS!$A$2:$A$20000,DATOS!$A14911,DATOS!$D$2:$D$20000,DATOS!$D14911,DATOS!$E$2:$E$20000,DATOS!$E14911,DATOS!$I$2:$I$20000,DATOS!$I14911,DATOS!$G$2:$G$20000,"OR")=0))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DATOS!$A$2:$A$20000,DATOS!$A14912,DATOS!$D$2:$D$20000,DATOS!$D14912,DATOS!$E$2:$E$20000,DATOS!$E14912,DATOS!$I$2:$I$20000,DATOS!$I14912,DATOS!$G$2:$G$20000,"EX")=0),0))))</f>
      </c>
      <c r="H14912">
        <f>IF(DATOS!$G14912&lt;&gt;"EX",0,--(COUNTIFS(DATOS!$A$2:$A$20000,DATOS!$A14912,DATOS!$D$2:$D$20000,DATOS!$D14912,DATOS!$E$2:$E$20000,DATOS!$E14912,DATOS!$I$2:$I$20000,DATOS!$I14912,DATOS!$G$2:$G$20000,"OR")=0))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DATOS!$A$2:$A$20000,DATOS!$A14913,DATOS!$D$2:$D$20000,DATOS!$D14913,DATOS!$E$2:$E$20000,DATOS!$E14913,DATOS!$I$2:$I$20000,DATOS!$I14913,DATOS!$G$2:$G$20000,"EX")=0),0))))</f>
      </c>
      <c r="H14913">
        <f>IF(DATOS!$G14913&lt;&gt;"EX",0,--(COUNTIFS(DATOS!$A$2:$A$20000,DATOS!$A14913,DATOS!$D$2:$D$20000,DATOS!$D14913,DATOS!$E$2:$E$20000,DATOS!$E14913,DATOS!$I$2:$I$20000,DATOS!$I14913,DATOS!$G$2:$G$20000,"OR")=0))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DATOS!$A$2:$A$20000,DATOS!$A14914,DATOS!$D$2:$D$20000,DATOS!$D14914,DATOS!$E$2:$E$20000,DATOS!$E14914,DATOS!$I$2:$I$20000,DATOS!$I14914,DATOS!$G$2:$G$20000,"EX")=0),0))))</f>
      </c>
      <c r="H14914">
        <f>IF(DATOS!$G14914&lt;&gt;"EX",0,--(COUNTIFS(DATOS!$A$2:$A$20000,DATOS!$A14914,DATOS!$D$2:$D$20000,DATOS!$D14914,DATOS!$E$2:$E$20000,DATOS!$E14914,DATOS!$I$2:$I$20000,DATOS!$I14914,DATOS!$G$2:$G$20000,"OR")=0))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DATOS!$A$2:$A$20000,DATOS!$A14915,DATOS!$D$2:$D$20000,DATOS!$D14915,DATOS!$E$2:$E$20000,DATOS!$E14915,DATOS!$I$2:$I$20000,DATOS!$I14915,DATOS!$G$2:$G$20000,"EX")=0),0))))</f>
      </c>
      <c r="H14915">
        <f>IF(DATOS!$G14915&lt;&gt;"EX",0,--(COUNTIFS(DATOS!$A$2:$A$20000,DATOS!$A14915,DATOS!$D$2:$D$20000,DATOS!$D14915,DATOS!$E$2:$E$20000,DATOS!$E14915,DATOS!$I$2:$I$20000,DATOS!$I14915,DATOS!$G$2:$G$20000,"OR")=0))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DATOS!$A$2:$A$20000,DATOS!$A14916,DATOS!$D$2:$D$20000,DATOS!$D14916,DATOS!$E$2:$E$20000,DATOS!$E14916,DATOS!$I$2:$I$20000,DATOS!$I14916,DATOS!$G$2:$G$20000,"EX")=0),0))))</f>
      </c>
      <c r="H14916">
        <f>IF(DATOS!$G14916&lt;&gt;"EX",0,--(COUNTIFS(DATOS!$A$2:$A$20000,DATOS!$A14916,DATOS!$D$2:$D$20000,DATOS!$D14916,DATOS!$E$2:$E$20000,DATOS!$E14916,DATOS!$I$2:$I$20000,DATOS!$I14916,DATOS!$G$2:$G$20000,"OR")=0))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DATOS!$A$2:$A$20000,DATOS!$A14917,DATOS!$D$2:$D$20000,DATOS!$D14917,DATOS!$E$2:$E$20000,DATOS!$E14917,DATOS!$I$2:$I$20000,DATOS!$I14917,DATOS!$G$2:$G$20000,"EX")=0),0))))</f>
      </c>
      <c r="H14917">
        <f>IF(DATOS!$G14917&lt;&gt;"EX",0,--(COUNTIFS(DATOS!$A$2:$A$20000,DATOS!$A14917,DATOS!$D$2:$D$20000,DATOS!$D14917,DATOS!$E$2:$E$20000,DATOS!$E14917,DATOS!$I$2:$I$20000,DATOS!$I14917,DATOS!$G$2:$G$20000,"OR")=0))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DATOS!$A$2:$A$20000,DATOS!$A14918,DATOS!$D$2:$D$20000,DATOS!$D14918,DATOS!$E$2:$E$20000,DATOS!$E14918,DATOS!$I$2:$I$20000,DATOS!$I14918,DATOS!$G$2:$G$20000,"EX")=0),0))))</f>
      </c>
      <c r="H14918">
        <f>IF(DATOS!$G14918&lt;&gt;"EX",0,--(COUNTIFS(DATOS!$A$2:$A$20000,DATOS!$A14918,DATOS!$D$2:$D$20000,DATOS!$D14918,DATOS!$E$2:$E$20000,DATOS!$E14918,DATOS!$I$2:$I$20000,DATOS!$I14918,DATOS!$G$2:$G$20000,"OR")=0))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DATOS!$A$2:$A$20000,DATOS!$A14919,DATOS!$D$2:$D$20000,DATOS!$D14919,DATOS!$E$2:$E$20000,DATOS!$E14919,DATOS!$I$2:$I$20000,DATOS!$I14919,DATOS!$G$2:$G$20000,"EX")=0),0))))</f>
      </c>
      <c r="H14919">
        <f>IF(DATOS!$G14919&lt;&gt;"EX",0,--(COUNTIFS(DATOS!$A$2:$A$20000,DATOS!$A14919,DATOS!$D$2:$D$20000,DATOS!$D14919,DATOS!$E$2:$E$20000,DATOS!$E14919,DATOS!$I$2:$I$20000,DATOS!$I14919,DATOS!$G$2:$G$20000,"OR")=0))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DATOS!$A$2:$A$20000,DATOS!$A14920,DATOS!$D$2:$D$20000,DATOS!$D14920,DATOS!$E$2:$E$20000,DATOS!$E14920,DATOS!$I$2:$I$20000,DATOS!$I14920,DATOS!$G$2:$G$20000,"EX")=0),0))))</f>
      </c>
      <c r="H14920">
        <f>IF(DATOS!$G14920&lt;&gt;"EX",0,--(COUNTIFS(DATOS!$A$2:$A$20000,DATOS!$A14920,DATOS!$D$2:$D$20000,DATOS!$D14920,DATOS!$E$2:$E$20000,DATOS!$E14920,DATOS!$I$2:$I$20000,DATOS!$I14920,DATOS!$G$2:$G$20000,"OR")=0))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DATOS!$A$2:$A$20000,DATOS!$A14921,DATOS!$D$2:$D$20000,DATOS!$D14921,DATOS!$E$2:$E$20000,DATOS!$E14921,DATOS!$I$2:$I$20000,DATOS!$I14921,DATOS!$G$2:$G$20000,"EX")=0),0))))</f>
      </c>
      <c r="H14921">
        <f>IF(DATOS!$G14921&lt;&gt;"EX",0,--(COUNTIFS(DATOS!$A$2:$A$20000,DATOS!$A14921,DATOS!$D$2:$D$20000,DATOS!$D14921,DATOS!$E$2:$E$20000,DATOS!$E14921,DATOS!$I$2:$I$20000,DATOS!$I14921,DATOS!$G$2:$G$20000,"OR")=0))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DATOS!$A$2:$A$20000,DATOS!$A14922,DATOS!$D$2:$D$20000,DATOS!$D14922,DATOS!$E$2:$E$20000,DATOS!$E14922,DATOS!$I$2:$I$20000,DATOS!$I14922,DATOS!$G$2:$G$20000,"EX")=0),0))))</f>
      </c>
      <c r="H14922">
        <f>IF(DATOS!$G14922&lt;&gt;"EX",0,--(COUNTIFS(DATOS!$A$2:$A$20000,DATOS!$A14922,DATOS!$D$2:$D$20000,DATOS!$D14922,DATOS!$E$2:$E$20000,DATOS!$E14922,DATOS!$I$2:$I$20000,DATOS!$I14922,DATOS!$G$2:$G$20000,"OR")=0))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DATOS!$A$2:$A$20000,DATOS!$A14923,DATOS!$D$2:$D$20000,DATOS!$D14923,DATOS!$E$2:$E$20000,DATOS!$E14923,DATOS!$I$2:$I$20000,DATOS!$I14923,DATOS!$G$2:$G$20000,"EX")=0),0))))</f>
      </c>
      <c r="H14923">
        <f>IF(DATOS!$G14923&lt;&gt;"EX",0,--(COUNTIFS(DATOS!$A$2:$A$20000,DATOS!$A14923,DATOS!$D$2:$D$20000,DATOS!$D14923,DATOS!$E$2:$E$20000,DATOS!$E14923,DATOS!$I$2:$I$20000,DATOS!$I14923,DATOS!$G$2:$G$20000,"OR")=0))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DATOS!$A$2:$A$20000,DATOS!$A14924,DATOS!$D$2:$D$20000,DATOS!$D14924,DATOS!$E$2:$E$20000,DATOS!$E14924,DATOS!$I$2:$I$20000,DATOS!$I14924,DATOS!$G$2:$G$20000,"EX")=0),0))))</f>
      </c>
      <c r="H14924">
        <f>IF(DATOS!$G14924&lt;&gt;"EX",0,--(COUNTIFS(DATOS!$A$2:$A$20000,DATOS!$A14924,DATOS!$D$2:$D$20000,DATOS!$D14924,DATOS!$E$2:$E$20000,DATOS!$E14924,DATOS!$I$2:$I$20000,DATOS!$I14924,DATOS!$G$2:$G$20000,"OR")=0))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DATOS!$A$2:$A$20000,DATOS!$A14925,DATOS!$D$2:$D$20000,DATOS!$D14925,DATOS!$E$2:$E$20000,DATOS!$E14925,DATOS!$I$2:$I$20000,DATOS!$I14925,DATOS!$G$2:$G$20000,"EX")=0),0))))</f>
      </c>
      <c r="H14925">
        <f>IF(DATOS!$G14925&lt;&gt;"EX",0,--(COUNTIFS(DATOS!$A$2:$A$20000,DATOS!$A14925,DATOS!$D$2:$D$20000,DATOS!$D14925,DATOS!$E$2:$E$20000,DATOS!$E14925,DATOS!$I$2:$I$20000,DATOS!$I14925,DATOS!$G$2:$G$20000,"OR")=0))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DATOS!$A$2:$A$20000,DATOS!$A14926,DATOS!$D$2:$D$20000,DATOS!$D14926,DATOS!$E$2:$E$20000,DATOS!$E14926,DATOS!$I$2:$I$20000,DATOS!$I14926,DATOS!$G$2:$G$20000,"EX")=0),0))))</f>
      </c>
      <c r="H14926">
        <f>IF(DATOS!$G14926&lt;&gt;"EX",0,--(COUNTIFS(DATOS!$A$2:$A$20000,DATOS!$A14926,DATOS!$D$2:$D$20000,DATOS!$D14926,DATOS!$E$2:$E$20000,DATOS!$E14926,DATOS!$I$2:$I$20000,DATOS!$I14926,DATOS!$G$2:$G$20000,"OR")=0))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DATOS!$A$2:$A$20000,DATOS!$A14927,DATOS!$D$2:$D$20000,DATOS!$D14927,DATOS!$E$2:$E$20000,DATOS!$E14927,DATOS!$I$2:$I$20000,DATOS!$I14927,DATOS!$G$2:$G$20000,"EX")=0),0))))</f>
      </c>
      <c r="H14927">
        <f>IF(DATOS!$G14927&lt;&gt;"EX",0,--(COUNTIFS(DATOS!$A$2:$A$20000,DATOS!$A14927,DATOS!$D$2:$D$20000,DATOS!$D14927,DATOS!$E$2:$E$20000,DATOS!$E14927,DATOS!$I$2:$I$20000,DATOS!$I14927,DATOS!$G$2:$G$20000,"OR")=0))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DATOS!$A$2:$A$20000,DATOS!$A14928,DATOS!$D$2:$D$20000,DATOS!$D14928,DATOS!$E$2:$E$20000,DATOS!$E14928,DATOS!$I$2:$I$20000,DATOS!$I14928,DATOS!$G$2:$G$20000,"EX")=0),0))))</f>
      </c>
      <c r="H14928">
        <f>IF(DATOS!$G14928&lt;&gt;"EX",0,--(COUNTIFS(DATOS!$A$2:$A$20000,DATOS!$A14928,DATOS!$D$2:$D$20000,DATOS!$D14928,DATOS!$E$2:$E$20000,DATOS!$E14928,DATOS!$I$2:$I$20000,DATOS!$I14928,DATOS!$G$2:$G$20000,"OR")=0))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DATOS!$A$2:$A$20000,DATOS!$A14929,DATOS!$D$2:$D$20000,DATOS!$D14929,DATOS!$E$2:$E$20000,DATOS!$E14929,DATOS!$I$2:$I$20000,DATOS!$I14929,DATOS!$G$2:$G$20000,"EX")=0),0))))</f>
      </c>
      <c r="H14929">
        <f>IF(DATOS!$G14929&lt;&gt;"EX",0,--(COUNTIFS(DATOS!$A$2:$A$20000,DATOS!$A14929,DATOS!$D$2:$D$20000,DATOS!$D14929,DATOS!$E$2:$E$20000,DATOS!$E14929,DATOS!$I$2:$I$20000,DATOS!$I14929,DATOS!$G$2:$G$20000,"OR")=0))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DATOS!$A$2:$A$20000,DATOS!$A14930,DATOS!$D$2:$D$20000,DATOS!$D14930,DATOS!$E$2:$E$20000,DATOS!$E14930,DATOS!$I$2:$I$20000,DATOS!$I14930,DATOS!$G$2:$G$20000,"EX")=0),0))))</f>
      </c>
      <c r="H14930">
        <f>IF(DATOS!$G14930&lt;&gt;"EX",0,--(COUNTIFS(DATOS!$A$2:$A$20000,DATOS!$A14930,DATOS!$D$2:$D$20000,DATOS!$D14930,DATOS!$E$2:$E$20000,DATOS!$E14930,DATOS!$I$2:$I$20000,DATOS!$I14930,DATOS!$G$2:$G$20000,"OR")=0))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DATOS!$A$2:$A$20000,DATOS!$A14931,DATOS!$D$2:$D$20000,DATOS!$D14931,DATOS!$E$2:$E$20000,DATOS!$E14931,DATOS!$I$2:$I$20000,DATOS!$I14931,DATOS!$G$2:$G$20000,"EX")=0),0))))</f>
      </c>
      <c r="H14931">
        <f>IF(DATOS!$G14931&lt;&gt;"EX",0,--(COUNTIFS(DATOS!$A$2:$A$20000,DATOS!$A14931,DATOS!$D$2:$D$20000,DATOS!$D14931,DATOS!$E$2:$E$20000,DATOS!$E14931,DATOS!$I$2:$I$20000,DATOS!$I14931,DATOS!$G$2:$G$20000,"OR")=0))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DATOS!$A$2:$A$20000,DATOS!$A14932,DATOS!$D$2:$D$20000,DATOS!$D14932,DATOS!$E$2:$E$20000,DATOS!$E14932,DATOS!$I$2:$I$20000,DATOS!$I14932,DATOS!$G$2:$G$20000,"EX")=0),0))))</f>
      </c>
      <c r="H14932">
        <f>IF(DATOS!$G14932&lt;&gt;"EX",0,--(COUNTIFS(DATOS!$A$2:$A$20000,DATOS!$A14932,DATOS!$D$2:$D$20000,DATOS!$D14932,DATOS!$E$2:$E$20000,DATOS!$E14932,DATOS!$I$2:$I$20000,DATOS!$I14932,DATOS!$G$2:$G$20000,"OR")=0))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DATOS!$A$2:$A$20000,DATOS!$A14933,DATOS!$D$2:$D$20000,DATOS!$D14933,DATOS!$E$2:$E$20000,DATOS!$E14933,DATOS!$I$2:$I$20000,DATOS!$I14933,DATOS!$G$2:$G$20000,"EX")=0),0))))</f>
      </c>
      <c r="H14933">
        <f>IF(DATOS!$G14933&lt;&gt;"EX",0,--(COUNTIFS(DATOS!$A$2:$A$20000,DATOS!$A14933,DATOS!$D$2:$D$20000,DATOS!$D14933,DATOS!$E$2:$E$20000,DATOS!$E14933,DATOS!$I$2:$I$20000,DATOS!$I14933,DATOS!$G$2:$G$20000,"OR")=0))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DATOS!$A$2:$A$20000,DATOS!$A14934,DATOS!$D$2:$D$20000,DATOS!$D14934,DATOS!$E$2:$E$20000,DATOS!$E14934,DATOS!$I$2:$I$20000,DATOS!$I14934,DATOS!$G$2:$G$20000,"EX")=0),0))))</f>
      </c>
      <c r="H14934">
        <f>IF(DATOS!$G14934&lt;&gt;"EX",0,--(COUNTIFS(DATOS!$A$2:$A$20000,DATOS!$A14934,DATOS!$D$2:$D$20000,DATOS!$D14934,DATOS!$E$2:$E$20000,DATOS!$E14934,DATOS!$I$2:$I$20000,DATOS!$I14934,DATOS!$G$2:$G$20000,"OR")=0))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DATOS!$A$2:$A$20000,DATOS!$A14935,DATOS!$D$2:$D$20000,DATOS!$D14935,DATOS!$E$2:$E$20000,DATOS!$E14935,DATOS!$I$2:$I$20000,DATOS!$I14935,DATOS!$G$2:$G$20000,"EX")=0),0))))</f>
      </c>
      <c r="H14935">
        <f>IF(DATOS!$G14935&lt;&gt;"EX",0,--(COUNTIFS(DATOS!$A$2:$A$20000,DATOS!$A14935,DATOS!$D$2:$D$20000,DATOS!$D14935,DATOS!$E$2:$E$20000,DATOS!$E14935,DATOS!$I$2:$I$20000,DATOS!$I14935,DATOS!$G$2:$G$20000,"OR")=0))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DATOS!$A$2:$A$20000,DATOS!$A14936,DATOS!$D$2:$D$20000,DATOS!$D14936,DATOS!$E$2:$E$20000,DATOS!$E14936,DATOS!$I$2:$I$20000,DATOS!$I14936,DATOS!$G$2:$G$20000,"EX")=0),0))))</f>
      </c>
      <c r="H14936">
        <f>IF(DATOS!$G14936&lt;&gt;"EX",0,--(COUNTIFS(DATOS!$A$2:$A$20000,DATOS!$A14936,DATOS!$D$2:$D$20000,DATOS!$D14936,DATOS!$E$2:$E$20000,DATOS!$E14936,DATOS!$I$2:$I$20000,DATOS!$I14936,DATOS!$G$2:$G$20000,"OR")=0))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DATOS!$A$2:$A$20000,DATOS!$A14937,DATOS!$D$2:$D$20000,DATOS!$D14937,DATOS!$E$2:$E$20000,DATOS!$E14937,DATOS!$I$2:$I$20000,DATOS!$I14937,DATOS!$G$2:$G$20000,"EX")=0),0))))</f>
      </c>
      <c r="H14937">
        <f>IF(DATOS!$G14937&lt;&gt;"EX",0,--(COUNTIFS(DATOS!$A$2:$A$20000,DATOS!$A14937,DATOS!$D$2:$D$20000,DATOS!$D14937,DATOS!$E$2:$E$20000,DATOS!$E14937,DATOS!$I$2:$I$20000,DATOS!$I14937,DATOS!$G$2:$G$20000,"OR")=0))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DATOS!$A$2:$A$20000,DATOS!$A14938,DATOS!$D$2:$D$20000,DATOS!$D14938,DATOS!$E$2:$E$20000,DATOS!$E14938,DATOS!$I$2:$I$20000,DATOS!$I14938,DATOS!$G$2:$G$20000,"EX")=0),0))))</f>
      </c>
      <c r="H14938">
        <f>IF(DATOS!$G14938&lt;&gt;"EX",0,--(COUNTIFS(DATOS!$A$2:$A$20000,DATOS!$A14938,DATOS!$D$2:$D$20000,DATOS!$D14938,DATOS!$E$2:$E$20000,DATOS!$E14938,DATOS!$I$2:$I$20000,DATOS!$I14938,DATOS!$G$2:$G$20000,"OR")=0))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DATOS!$A$2:$A$20000,DATOS!$A14939,DATOS!$D$2:$D$20000,DATOS!$D14939,DATOS!$E$2:$E$20000,DATOS!$E14939,DATOS!$I$2:$I$20000,DATOS!$I14939,DATOS!$G$2:$G$20000,"EX")=0),0))))</f>
      </c>
      <c r="H14939">
        <f>IF(DATOS!$G14939&lt;&gt;"EX",0,--(COUNTIFS(DATOS!$A$2:$A$20000,DATOS!$A14939,DATOS!$D$2:$D$20000,DATOS!$D14939,DATOS!$E$2:$E$20000,DATOS!$E14939,DATOS!$I$2:$I$20000,DATOS!$I14939,DATOS!$G$2:$G$20000,"OR")=0))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DATOS!$A$2:$A$20000,DATOS!$A14940,DATOS!$D$2:$D$20000,DATOS!$D14940,DATOS!$E$2:$E$20000,DATOS!$E14940,DATOS!$I$2:$I$20000,DATOS!$I14940,DATOS!$G$2:$G$20000,"EX")=0),0))))</f>
      </c>
      <c r="H14940">
        <f>IF(DATOS!$G14940&lt;&gt;"EX",0,--(COUNTIFS(DATOS!$A$2:$A$20000,DATOS!$A14940,DATOS!$D$2:$D$20000,DATOS!$D14940,DATOS!$E$2:$E$20000,DATOS!$E14940,DATOS!$I$2:$I$20000,DATOS!$I14940,DATOS!$G$2:$G$20000,"OR")=0))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DATOS!$A$2:$A$20000,DATOS!$A14941,DATOS!$D$2:$D$20000,DATOS!$D14941,DATOS!$E$2:$E$20000,DATOS!$E14941,DATOS!$I$2:$I$20000,DATOS!$I14941,DATOS!$G$2:$G$20000,"EX")=0),0))))</f>
      </c>
      <c r="H14941">
        <f>IF(DATOS!$G14941&lt;&gt;"EX",0,--(COUNTIFS(DATOS!$A$2:$A$20000,DATOS!$A14941,DATOS!$D$2:$D$20000,DATOS!$D14941,DATOS!$E$2:$E$20000,DATOS!$E14941,DATOS!$I$2:$I$20000,DATOS!$I14941,DATOS!$G$2:$G$20000,"OR")=0))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DATOS!$A$2:$A$20000,DATOS!$A14942,DATOS!$D$2:$D$20000,DATOS!$D14942,DATOS!$E$2:$E$20000,DATOS!$E14942,DATOS!$I$2:$I$20000,DATOS!$I14942,DATOS!$G$2:$G$20000,"EX")=0),0))))</f>
      </c>
      <c r="H14942">
        <f>IF(DATOS!$G14942&lt;&gt;"EX",0,--(COUNTIFS(DATOS!$A$2:$A$20000,DATOS!$A14942,DATOS!$D$2:$D$20000,DATOS!$D14942,DATOS!$E$2:$E$20000,DATOS!$E14942,DATOS!$I$2:$I$20000,DATOS!$I14942,DATOS!$G$2:$G$20000,"OR")=0))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DATOS!$A$2:$A$20000,DATOS!$A14943,DATOS!$D$2:$D$20000,DATOS!$D14943,DATOS!$E$2:$E$20000,DATOS!$E14943,DATOS!$I$2:$I$20000,DATOS!$I14943,DATOS!$G$2:$G$20000,"EX")=0),0))))</f>
      </c>
      <c r="H14943">
        <f>IF(DATOS!$G14943&lt;&gt;"EX",0,--(COUNTIFS(DATOS!$A$2:$A$20000,DATOS!$A14943,DATOS!$D$2:$D$20000,DATOS!$D14943,DATOS!$E$2:$E$20000,DATOS!$E14943,DATOS!$I$2:$I$20000,DATOS!$I14943,DATOS!$G$2:$G$20000,"OR")=0))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DATOS!$A$2:$A$20000,DATOS!$A14944,DATOS!$D$2:$D$20000,DATOS!$D14944,DATOS!$E$2:$E$20000,DATOS!$E14944,DATOS!$I$2:$I$20000,DATOS!$I14944,DATOS!$G$2:$G$20000,"EX")=0),0))))</f>
      </c>
      <c r="H14944">
        <f>IF(DATOS!$G14944&lt;&gt;"EX",0,--(COUNTIFS(DATOS!$A$2:$A$20000,DATOS!$A14944,DATOS!$D$2:$D$20000,DATOS!$D14944,DATOS!$E$2:$E$20000,DATOS!$E14944,DATOS!$I$2:$I$20000,DATOS!$I14944,DATOS!$G$2:$G$20000,"OR")=0))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DATOS!$A$2:$A$20000,DATOS!$A14945,DATOS!$D$2:$D$20000,DATOS!$D14945,DATOS!$E$2:$E$20000,DATOS!$E14945,DATOS!$I$2:$I$20000,DATOS!$I14945,DATOS!$G$2:$G$20000,"EX")=0),0))))</f>
      </c>
      <c r="H14945">
        <f>IF(DATOS!$G14945&lt;&gt;"EX",0,--(COUNTIFS(DATOS!$A$2:$A$20000,DATOS!$A14945,DATOS!$D$2:$D$20000,DATOS!$D14945,DATOS!$E$2:$E$20000,DATOS!$E14945,DATOS!$I$2:$I$20000,DATOS!$I14945,DATOS!$G$2:$G$20000,"OR")=0))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DATOS!$A$2:$A$20000,DATOS!$A14946,DATOS!$D$2:$D$20000,DATOS!$D14946,DATOS!$E$2:$E$20000,DATOS!$E14946,DATOS!$I$2:$I$20000,DATOS!$I14946,DATOS!$G$2:$G$20000,"EX")=0),0))))</f>
      </c>
      <c r="H14946">
        <f>IF(DATOS!$G14946&lt;&gt;"EX",0,--(COUNTIFS(DATOS!$A$2:$A$20000,DATOS!$A14946,DATOS!$D$2:$D$20000,DATOS!$D14946,DATOS!$E$2:$E$20000,DATOS!$E14946,DATOS!$I$2:$I$20000,DATOS!$I14946,DATOS!$G$2:$G$20000,"OR")=0))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DATOS!$A$2:$A$20000,DATOS!$A14947,DATOS!$D$2:$D$20000,DATOS!$D14947,DATOS!$E$2:$E$20000,DATOS!$E14947,DATOS!$I$2:$I$20000,DATOS!$I14947,DATOS!$G$2:$G$20000,"EX")=0),0))))</f>
      </c>
      <c r="H14947">
        <f>IF(DATOS!$G14947&lt;&gt;"EX",0,--(COUNTIFS(DATOS!$A$2:$A$20000,DATOS!$A14947,DATOS!$D$2:$D$20000,DATOS!$D14947,DATOS!$E$2:$E$20000,DATOS!$E14947,DATOS!$I$2:$I$20000,DATOS!$I14947,DATOS!$G$2:$G$20000,"OR")=0))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DATOS!$A$2:$A$20000,DATOS!$A14948,DATOS!$D$2:$D$20000,DATOS!$D14948,DATOS!$E$2:$E$20000,DATOS!$E14948,DATOS!$I$2:$I$20000,DATOS!$I14948,DATOS!$G$2:$G$20000,"EX")=0),0))))</f>
      </c>
      <c r="H14948">
        <f>IF(DATOS!$G14948&lt;&gt;"EX",0,--(COUNTIFS(DATOS!$A$2:$A$20000,DATOS!$A14948,DATOS!$D$2:$D$20000,DATOS!$D14948,DATOS!$E$2:$E$20000,DATOS!$E14948,DATOS!$I$2:$I$20000,DATOS!$I14948,DATOS!$G$2:$G$20000,"OR")=0))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DATOS!$A$2:$A$20000,DATOS!$A14949,DATOS!$D$2:$D$20000,DATOS!$D14949,DATOS!$E$2:$E$20000,DATOS!$E14949,DATOS!$I$2:$I$20000,DATOS!$I14949,DATOS!$G$2:$G$20000,"EX")=0),0))))</f>
      </c>
      <c r="H14949">
        <f>IF(DATOS!$G14949&lt;&gt;"EX",0,--(COUNTIFS(DATOS!$A$2:$A$20000,DATOS!$A14949,DATOS!$D$2:$D$20000,DATOS!$D14949,DATOS!$E$2:$E$20000,DATOS!$E14949,DATOS!$I$2:$I$20000,DATOS!$I14949,DATOS!$G$2:$G$20000,"OR")=0))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DATOS!$A$2:$A$20000,DATOS!$A14950,DATOS!$D$2:$D$20000,DATOS!$D14950,DATOS!$E$2:$E$20000,DATOS!$E14950,DATOS!$I$2:$I$20000,DATOS!$I14950,DATOS!$G$2:$G$20000,"EX")=0),0))))</f>
      </c>
      <c r="H14950">
        <f>IF(DATOS!$G14950&lt;&gt;"EX",0,--(COUNTIFS(DATOS!$A$2:$A$20000,DATOS!$A14950,DATOS!$D$2:$D$20000,DATOS!$D14950,DATOS!$E$2:$E$20000,DATOS!$E14950,DATOS!$I$2:$I$20000,DATOS!$I14950,DATOS!$G$2:$G$20000,"OR")=0))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DATOS!$A$2:$A$20000,DATOS!$A14951,DATOS!$D$2:$D$20000,DATOS!$D14951,DATOS!$E$2:$E$20000,DATOS!$E14951,DATOS!$I$2:$I$20000,DATOS!$I14951,DATOS!$G$2:$G$20000,"EX")=0),0))))</f>
      </c>
      <c r="H14951">
        <f>IF(DATOS!$G14951&lt;&gt;"EX",0,--(COUNTIFS(DATOS!$A$2:$A$20000,DATOS!$A14951,DATOS!$D$2:$D$20000,DATOS!$D14951,DATOS!$E$2:$E$20000,DATOS!$E14951,DATOS!$I$2:$I$20000,DATOS!$I14951,DATOS!$G$2:$G$20000,"OR")=0))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DATOS!$A$2:$A$20000,DATOS!$A14952,DATOS!$D$2:$D$20000,DATOS!$D14952,DATOS!$E$2:$E$20000,DATOS!$E14952,DATOS!$I$2:$I$20000,DATOS!$I14952,DATOS!$G$2:$G$20000,"EX")=0),0))))</f>
      </c>
      <c r="H14952">
        <f>IF(DATOS!$G14952&lt;&gt;"EX",0,--(COUNTIFS(DATOS!$A$2:$A$20000,DATOS!$A14952,DATOS!$D$2:$D$20000,DATOS!$D14952,DATOS!$E$2:$E$20000,DATOS!$E14952,DATOS!$I$2:$I$20000,DATOS!$I14952,DATOS!$G$2:$G$20000,"OR")=0))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DATOS!$A$2:$A$20000,DATOS!$A14953,DATOS!$D$2:$D$20000,DATOS!$D14953,DATOS!$E$2:$E$20000,DATOS!$E14953,DATOS!$I$2:$I$20000,DATOS!$I14953,DATOS!$G$2:$G$20000,"EX")=0),0))))</f>
      </c>
      <c r="H14953">
        <f>IF(DATOS!$G14953&lt;&gt;"EX",0,--(COUNTIFS(DATOS!$A$2:$A$20000,DATOS!$A14953,DATOS!$D$2:$D$20000,DATOS!$D14953,DATOS!$E$2:$E$20000,DATOS!$E14953,DATOS!$I$2:$I$20000,DATOS!$I14953,DATOS!$G$2:$G$20000,"OR")=0))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DATOS!$A$2:$A$20000,DATOS!$A14954,DATOS!$D$2:$D$20000,DATOS!$D14954,DATOS!$E$2:$E$20000,DATOS!$E14954,DATOS!$I$2:$I$20000,DATOS!$I14954,DATOS!$G$2:$G$20000,"EX")=0),0))))</f>
      </c>
      <c r="H14954">
        <f>IF(DATOS!$G14954&lt;&gt;"EX",0,--(COUNTIFS(DATOS!$A$2:$A$20000,DATOS!$A14954,DATOS!$D$2:$D$20000,DATOS!$D14954,DATOS!$E$2:$E$20000,DATOS!$E14954,DATOS!$I$2:$I$20000,DATOS!$I14954,DATOS!$G$2:$G$20000,"OR")=0))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DATOS!$A$2:$A$20000,DATOS!$A14955,DATOS!$D$2:$D$20000,DATOS!$D14955,DATOS!$E$2:$E$20000,DATOS!$E14955,DATOS!$I$2:$I$20000,DATOS!$I14955,DATOS!$G$2:$G$20000,"EX")=0),0))))</f>
      </c>
      <c r="H14955">
        <f>IF(DATOS!$G14955&lt;&gt;"EX",0,--(COUNTIFS(DATOS!$A$2:$A$20000,DATOS!$A14955,DATOS!$D$2:$D$20000,DATOS!$D14955,DATOS!$E$2:$E$20000,DATOS!$E14955,DATOS!$I$2:$I$20000,DATOS!$I14955,DATOS!$G$2:$G$20000,"OR")=0))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DATOS!$A$2:$A$20000,DATOS!$A14956,DATOS!$D$2:$D$20000,DATOS!$D14956,DATOS!$E$2:$E$20000,DATOS!$E14956,DATOS!$I$2:$I$20000,DATOS!$I14956,DATOS!$G$2:$G$20000,"EX")=0),0))))</f>
      </c>
      <c r="H14956">
        <f>IF(DATOS!$G14956&lt;&gt;"EX",0,--(COUNTIFS(DATOS!$A$2:$A$20000,DATOS!$A14956,DATOS!$D$2:$D$20000,DATOS!$D14956,DATOS!$E$2:$E$20000,DATOS!$E14956,DATOS!$I$2:$I$20000,DATOS!$I14956,DATOS!$G$2:$G$20000,"OR")=0))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DATOS!$A$2:$A$20000,DATOS!$A14957,DATOS!$D$2:$D$20000,DATOS!$D14957,DATOS!$E$2:$E$20000,DATOS!$E14957,DATOS!$I$2:$I$20000,DATOS!$I14957,DATOS!$G$2:$G$20000,"EX")=0),0))))</f>
      </c>
      <c r="H14957">
        <f>IF(DATOS!$G14957&lt;&gt;"EX",0,--(COUNTIFS(DATOS!$A$2:$A$20000,DATOS!$A14957,DATOS!$D$2:$D$20000,DATOS!$D14957,DATOS!$E$2:$E$20000,DATOS!$E14957,DATOS!$I$2:$I$20000,DATOS!$I14957,DATOS!$G$2:$G$20000,"OR")=0))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DATOS!$A$2:$A$20000,DATOS!$A14958,DATOS!$D$2:$D$20000,DATOS!$D14958,DATOS!$E$2:$E$20000,DATOS!$E14958,DATOS!$I$2:$I$20000,DATOS!$I14958,DATOS!$G$2:$G$20000,"EX")=0),0))))</f>
      </c>
      <c r="H14958">
        <f>IF(DATOS!$G14958&lt;&gt;"EX",0,--(COUNTIFS(DATOS!$A$2:$A$20000,DATOS!$A14958,DATOS!$D$2:$D$20000,DATOS!$D14958,DATOS!$E$2:$E$20000,DATOS!$E14958,DATOS!$I$2:$I$20000,DATOS!$I14958,DATOS!$G$2:$G$20000,"OR")=0))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DATOS!$A$2:$A$20000,DATOS!$A14959,DATOS!$D$2:$D$20000,DATOS!$D14959,DATOS!$E$2:$E$20000,DATOS!$E14959,DATOS!$I$2:$I$20000,DATOS!$I14959,DATOS!$G$2:$G$20000,"EX")=0),0))))</f>
      </c>
      <c r="H14959">
        <f>IF(DATOS!$G14959&lt;&gt;"EX",0,--(COUNTIFS(DATOS!$A$2:$A$20000,DATOS!$A14959,DATOS!$D$2:$D$20000,DATOS!$D14959,DATOS!$E$2:$E$20000,DATOS!$E14959,DATOS!$I$2:$I$20000,DATOS!$I14959,DATOS!$G$2:$G$20000,"OR")=0))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DATOS!$A$2:$A$20000,DATOS!$A14960,DATOS!$D$2:$D$20000,DATOS!$D14960,DATOS!$E$2:$E$20000,DATOS!$E14960,DATOS!$I$2:$I$20000,DATOS!$I14960,DATOS!$G$2:$G$20000,"EX")=0),0))))</f>
      </c>
      <c r="H14960">
        <f>IF(DATOS!$G14960&lt;&gt;"EX",0,--(COUNTIFS(DATOS!$A$2:$A$20000,DATOS!$A14960,DATOS!$D$2:$D$20000,DATOS!$D14960,DATOS!$E$2:$E$20000,DATOS!$E14960,DATOS!$I$2:$I$20000,DATOS!$I14960,DATOS!$G$2:$G$20000,"OR")=0))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DATOS!$A$2:$A$20000,DATOS!$A14961,DATOS!$D$2:$D$20000,DATOS!$D14961,DATOS!$E$2:$E$20000,DATOS!$E14961,DATOS!$I$2:$I$20000,DATOS!$I14961,DATOS!$G$2:$G$20000,"EX")=0),0))))</f>
      </c>
      <c r="H14961">
        <f>IF(DATOS!$G14961&lt;&gt;"EX",0,--(COUNTIFS(DATOS!$A$2:$A$20000,DATOS!$A14961,DATOS!$D$2:$D$20000,DATOS!$D14961,DATOS!$E$2:$E$20000,DATOS!$E14961,DATOS!$I$2:$I$20000,DATOS!$I14961,DATOS!$G$2:$G$20000,"OR")=0))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DATOS!$A$2:$A$20000,DATOS!$A14962,DATOS!$D$2:$D$20000,DATOS!$D14962,DATOS!$E$2:$E$20000,DATOS!$E14962,DATOS!$I$2:$I$20000,DATOS!$I14962,DATOS!$G$2:$G$20000,"EX")=0),0))))</f>
      </c>
      <c r="H14962">
        <f>IF(DATOS!$G14962&lt;&gt;"EX",0,--(COUNTIFS(DATOS!$A$2:$A$20000,DATOS!$A14962,DATOS!$D$2:$D$20000,DATOS!$D14962,DATOS!$E$2:$E$20000,DATOS!$E14962,DATOS!$I$2:$I$20000,DATOS!$I14962,DATOS!$G$2:$G$20000,"OR")=0))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DATOS!$A$2:$A$20000,DATOS!$A14963,DATOS!$D$2:$D$20000,DATOS!$D14963,DATOS!$E$2:$E$20000,DATOS!$E14963,DATOS!$I$2:$I$20000,DATOS!$I14963,DATOS!$G$2:$G$20000,"EX")=0),0))))</f>
      </c>
      <c r="H14963">
        <f>IF(DATOS!$G14963&lt;&gt;"EX",0,--(COUNTIFS(DATOS!$A$2:$A$20000,DATOS!$A14963,DATOS!$D$2:$D$20000,DATOS!$D14963,DATOS!$E$2:$E$20000,DATOS!$E14963,DATOS!$I$2:$I$20000,DATOS!$I14963,DATOS!$G$2:$G$20000,"OR")=0))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DATOS!$A$2:$A$20000,DATOS!$A14964,DATOS!$D$2:$D$20000,DATOS!$D14964,DATOS!$E$2:$E$20000,DATOS!$E14964,DATOS!$I$2:$I$20000,DATOS!$I14964,DATOS!$G$2:$G$20000,"EX")=0),0))))</f>
      </c>
      <c r="H14964">
        <f>IF(DATOS!$G14964&lt;&gt;"EX",0,--(COUNTIFS(DATOS!$A$2:$A$20000,DATOS!$A14964,DATOS!$D$2:$D$20000,DATOS!$D14964,DATOS!$E$2:$E$20000,DATOS!$E14964,DATOS!$I$2:$I$20000,DATOS!$I14964,DATOS!$G$2:$G$20000,"OR")=0))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DATOS!$A$2:$A$20000,DATOS!$A14965,DATOS!$D$2:$D$20000,DATOS!$D14965,DATOS!$E$2:$E$20000,DATOS!$E14965,DATOS!$I$2:$I$20000,DATOS!$I14965,DATOS!$G$2:$G$20000,"EX")=0),0))))</f>
      </c>
      <c r="H14965">
        <f>IF(DATOS!$G14965&lt;&gt;"EX",0,--(COUNTIFS(DATOS!$A$2:$A$20000,DATOS!$A14965,DATOS!$D$2:$D$20000,DATOS!$D14965,DATOS!$E$2:$E$20000,DATOS!$E14965,DATOS!$I$2:$I$20000,DATOS!$I14965,DATOS!$G$2:$G$20000,"OR")=0))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DATOS!$A$2:$A$20000,DATOS!$A14966,DATOS!$D$2:$D$20000,DATOS!$D14966,DATOS!$E$2:$E$20000,DATOS!$E14966,DATOS!$I$2:$I$20000,DATOS!$I14966,DATOS!$G$2:$G$20000,"EX")=0),0))))</f>
      </c>
      <c r="H14966">
        <f>IF(DATOS!$G14966&lt;&gt;"EX",0,--(COUNTIFS(DATOS!$A$2:$A$20000,DATOS!$A14966,DATOS!$D$2:$D$20000,DATOS!$D14966,DATOS!$E$2:$E$20000,DATOS!$E14966,DATOS!$I$2:$I$20000,DATOS!$I14966,DATOS!$G$2:$G$20000,"OR")=0))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DATOS!$A$2:$A$20000,DATOS!$A14967,DATOS!$D$2:$D$20000,DATOS!$D14967,DATOS!$E$2:$E$20000,DATOS!$E14967,DATOS!$I$2:$I$20000,DATOS!$I14967,DATOS!$G$2:$G$20000,"EX")=0),0))))</f>
      </c>
      <c r="H14967">
        <f>IF(DATOS!$G14967&lt;&gt;"EX",0,--(COUNTIFS(DATOS!$A$2:$A$20000,DATOS!$A14967,DATOS!$D$2:$D$20000,DATOS!$D14967,DATOS!$E$2:$E$20000,DATOS!$E14967,DATOS!$I$2:$I$20000,DATOS!$I14967,DATOS!$G$2:$G$20000,"OR")=0))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DATOS!$A$2:$A$20000,DATOS!$A14968,DATOS!$D$2:$D$20000,DATOS!$D14968,DATOS!$E$2:$E$20000,DATOS!$E14968,DATOS!$I$2:$I$20000,DATOS!$I14968,DATOS!$G$2:$G$20000,"EX")=0),0))))</f>
      </c>
      <c r="H14968">
        <f>IF(DATOS!$G14968&lt;&gt;"EX",0,--(COUNTIFS(DATOS!$A$2:$A$20000,DATOS!$A14968,DATOS!$D$2:$D$20000,DATOS!$D14968,DATOS!$E$2:$E$20000,DATOS!$E14968,DATOS!$I$2:$I$20000,DATOS!$I14968,DATOS!$G$2:$G$20000,"OR")=0))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DATOS!$A$2:$A$20000,DATOS!$A14969,DATOS!$D$2:$D$20000,DATOS!$D14969,DATOS!$E$2:$E$20000,DATOS!$E14969,DATOS!$I$2:$I$20000,DATOS!$I14969,DATOS!$G$2:$G$20000,"EX")=0),0))))</f>
      </c>
      <c r="H14969">
        <f>IF(DATOS!$G14969&lt;&gt;"EX",0,--(COUNTIFS(DATOS!$A$2:$A$20000,DATOS!$A14969,DATOS!$D$2:$D$20000,DATOS!$D14969,DATOS!$E$2:$E$20000,DATOS!$E14969,DATOS!$I$2:$I$20000,DATOS!$I14969,DATOS!$G$2:$G$20000,"OR")=0))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DATOS!$A$2:$A$20000,DATOS!$A14970,DATOS!$D$2:$D$20000,DATOS!$D14970,DATOS!$E$2:$E$20000,DATOS!$E14970,DATOS!$I$2:$I$20000,DATOS!$I14970,DATOS!$G$2:$G$20000,"EX")=0),0))))</f>
      </c>
      <c r="H14970">
        <f>IF(DATOS!$G14970&lt;&gt;"EX",0,--(COUNTIFS(DATOS!$A$2:$A$20000,DATOS!$A14970,DATOS!$D$2:$D$20000,DATOS!$D14970,DATOS!$E$2:$E$20000,DATOS!$E14970,DATOS!$I$2:$I$20000,DATOS!$I14970,DATOS!$G$2:$G$20000,"OR")=0))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DATOS!$A$2:$A$20000,DATOS!$A14971,DATOS!$D$2:$D$20000,DATOS!$D14971,DATOS!$E$2:$E$20000,DATOS!$E14971,DATOS!$I$2:$I$20000,DATOS!$I14971,DATOS!$G$2:$G$20000,"EX")=0),0))))</f>
      </c>
      <c r="H14971">
        <f>IF(DATOS!$G14971&lt;&gt;"EX",0,--(COUNTIFS(DATOS!$A$2:$A$20000,DATOS!$A14971,DATOS!$D$2:$D$20000,DATOS!$D14971,DATOS!$E$2:$E$20000,DATOS!$E14971,DATOS!$I$2:$I$20000,DATOS!$I14971,DATOS!$G$2:$G$20000,"OR")=0))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DATOS!$A$2:$A$20000,DATOS!$A14972,DATOS!$D$2:$D$20000,DATOS!$D14972,DATOS!$E$2:$E$20000,DATOS!$E14972,DATOS!$I$2:$I$20000,DATOS!$I14972,DATOS!$G$2:$G$20000,"EX")=0),0))))</f>
      </c>
      <c r="H14972">
        <f>IF(DATOS!$G14972&lt;&gt;"EX",0,--(COUNTIFS(DATOS!$A$2:$A$20000,DATOS!$A14972,DATOS!$D$2:$D$20000,DATOS!$D14972,DATOS!$E$2:$E$20000,DATOS!$E14972,DATOS!$I$2:$I$20000,DATOS!$I14972,DATOS!$G$2:$G$20000,"OR")=0))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DATOS!$A$2:$A$20000,DATOS!$A14973,DATOS!$D$2:$D$20000,DATOS!$D14973,DATOS!$E$2:$E$20000,DATOS!$E14973,DATOS!$I$2:$I$20000,DATOS!$I14973,DATOS!$G$2:$G$20000,"EX")=0),0))))</f>
      </c>
      <c r="H14973">
        <f>IF(DATOS!$G14973&lt;&gt;"EX",0,--(COUNTIFS(DATOS!$A$2:$A$20000,DATOS!$A14973,DATOS!$D$2:$D$20000,DATOS!$D14973,DATOS!$E$2:$E$20000,DATOS!$E14973,DATOS!$I$2:$I$20000,DATOS!$I14973,DATOS!$G$2:$G$20000,"OR")=0))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DATOS!$A$2:$A$20000,DATOS!$A14974,DATOS!$D$2:$D$20000,DATOS!$D14974,DATOS!$E$2:$E$20000,DATOS!$E14974,DATOS!$I$2:$I$20000,DATOS!$I14974,DATOS!$G$2:$G$20000,"EX")=0),0))))</f>
      </c>
      <c r="H14974">
        <f>IF(DATOS!$G14974&lt;&gt;"EX",0,--(COUNTIFS(DATOS!$A$2:$A$20000,DATOS!$A14974,DATOS!$D$2:$D$20000,DATOS!$D14974,DATOS!$E$2:$E$20000,DATOS!$E14974,DATOS!$I$2:$I$20000,DATOS!$I14974,DATOS!$G$2:$G$20000,"OR")=0))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DATOS!$A$2:$A$20000,DATOS!$A14975,DATOS!$D$2:$D$20000,DATOS!$D14975,DATOS!$E$2:$E$20000,DATOS!$E14975,DATOS!$I$2:$I$20000,DATOS!$I14975,DATOS!$G$2:$G$20000,"EX")=0),0))))</f>
      </c>
      <c r="H14975">
        <f>IF(DATOS!$G14975&lt;&gt;"EX",0,--(COUNTIFS(DATOS!$A$2:$A$20000,DATOS!$A14975,DATOS!$D$2:$D$20000,DATOS!$D14975,DATOS!$E$2:$E$20000,DATOS!$E14975,DATOS!$I$2:$I$20000,DATOS!$I14975,DATOS!$G$2:$G$20000,"OR")=0))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DATOS!$A$2:$A$20000,DATOS!$A14976,DATOS!$D$2:$D$20000,DATOS!$D14976,DATOS!$E$2:$E$20000,DATOS!$E14976,DATOS!$I$2:$I$20000,DATOS!$I14976,DATOS!$G$2:$G$20000,"EX")=0),0))))</f>
      </c>
      <c r="H14976">
        <f>IF(DATOS!$G14976&lt;&gt;"EX",0,--(COUNTIFS(DATOS!$A$2:$A$20000,DATOS!$A14976,DATOS!$D$2:$D$20000,DATOS!$D14976,DATOS!$E$2:$E$20000,DATOS!$E14976,DATOS!$I$2:$I$20000,DATOS!$I14976,DATOS!$G$2:$G$20000,"OR")=0))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DATOS!$A$2:$A$20000,DATOS!$A14977,DATOS!$D$2:$D$20000,DATOS!$D14977,DATOS!$E$2:$E$20000,DATOS!$E14977,DATOS!$I$2:$I$20000,DATOS!$I14977,DATOS!$G$2:$G$20000,"EX")=0),0))))</f>
      </c>
      <c r="H14977">
        <f>IF(DATOS!$G14977&lt;&gt;"EX",0,--(COUNTIFS(DATOS!$A$2:$A$20000,DATOS!$A14977,DATOS!$D$2:$D$20000,DATOS!$D14977,DATOS!$E$2:$E$20000,DATOS!$E14977,DATOS!$I$2:$I$20000,DATOS!$I14977,DATOS!$G$2:$G$20000,"OR")=0))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DATOS!$A$2:$A$20000,DATOS!$A14978,DATOS!$D$2:$D$20000,DATOS!$D14978,DATOS!$E$2:$E$20000,DATOS!$E14978,DATOS!$I$2:$I$20000,DATOS!$I14978,DATOS!$G$2:$G$20000,"EX")=0),0))))</f>
      </c>
      <c r="H14978">
        <f>IF(DATOS!$G14978&lt;&gt;"EX",0,--(COUNTIFS(DATOS!$A$2:$A$20000,DATOS!$A14978,DATOS!$D$2:$D$20000,DATOS!$D14978,DATOS!$E$2:$E$20000,DATOS!$E14978,DATOS!$I$2:$I$20000,DATOS!$I14978,DATOS!$G$2:$G$20000,"OR")=0))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DATOS!$A$2:$A$20000,DATOS!$A14979,DATOS!$D$2:$D$20000,DATOS!$D14979,DATOS!$E$2:$E$20000,DATOS!$E14979,DATOS!$I$2:$I$20000,DATOS!$I14979,DATOS!$G$2:$G$20000,"EX")=0),0))))</f>
      </c>
      <c r="H14979">
        <f>IF(DATOS!$G14979&lt;&gt;"EX",0,--(COUNTIFS(DATOS!$A$2:$A$20000,DATOS!$A14979,DATOS!$D$2:$D$20000,DATOS!$D14979,DATOS!$E$2:$E$20000,DATOS!$E14979,DATOS!$I$2:$I$20000,DATOS!$I14979,DATOS!$G$2:$G$20000,"OR")=0))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DATOS!$A$2:$A$20000,DATOS!$A14980,DATOS!$D$2:$D$20000,DATOS!$D14980,DATOS!$E$2:$E$20000,DATOS!$E14980,DATOS!$I$2:$I$20000,DATOS!$I14980,DATOS!$G$2:$G$20000,"EX")=0),0))))</f>
      </c>
      <c r="H14980">
        <f>IF(DATOS!$G14980&lt;&gt;"EX",0,--(COUNTIFS(DATOS!$A$2:$A$20000,DATOS!$A14980,DATOS!$D$2:$D$20000,DATOS!$D14980,DATOS!$E$2:$E$20000,DATOS!$E14980,DATOS!$I$2:$I$20000,DATOS!$I14980,DATOS!$G$2:$G$20000,"OR")=0))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DATOS!$A$2:$A$20000,DATOS!$A14981,DATOS!$D$2:$D$20000,DATOS!$D14981,DATOS!$E$2:$E$20000,DATOS!$E14981,DATOS!$I$2:$I$20000,DATOS!$I14981,DATOS!$G$2:$G$20000,"EX")=0),0))))</f>
      </c>
      <c r="H14981">
        <f>IF(DATOS!$G14981&lt;&gt;"EX",0,--(COUNTIFS(DATOS!$A$2:$A$20000,DATOS!$A14981,DATOS!$D$2:$D$20000,DATOS!$D14981,DATOS!$E$2:$E$20000,DATOS!$E14981,DATOS!$I$2:$I$20000,DATOS!$I14981,DATOS!$G$2:$G$20000,"OR")=0))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DATOS!$A$2:$A$20000,DATOS!$A14982,DATOS!$D$2:$D$20000,DATOS!$D14982,DATOS!$E$2:$E$20000,DATOS!$E14982,DATOS!$I$2:$I$20000,DATOS!$I14982,DATOS!$G$2:$G$20000,"EX")=0),0))))</f>
      </c>
      <c r="H14982">
        <f>IF(DATOS!$G14982&lt;&gt;"EX",0,--(COUNTIFS(DATOS!$A$2:$A$20000,DATOS!$A14982,DATOS!$D$2:$D$20000,DATOS!$D14982,DATOS!$E$2:$E$20000,DATOS!$E14982,DATOS!$I$2:$I$20000,DATOS!$I14982,DATOS!$G$2:$G$20000,"OR")=0))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DATOS!$A$2:$A$20000,DATOS!$A14983,DATOS!$D$2:$D$20000,DATOS!$D14983,DATOS!$E$2:$E$20000,DATOS!$E14983,DATOS!$I$2:$I$20000,DATOS!$I14983,DATOS!$G$2:$G$20000,"EX")=0),0))))</f>
      </c>
      <c r="H14983">
        <f>IF(DATOS!$G14983&lt;&gt;"EX",0,--(COUNTIFS(DATOS!$A$2:$A$20000,DATOS!$A14983,DATOS!$D$2:$D$20000,DATOS!$D14983,DATOS!$E$2:$E$20000,DATOS!$E14983,DATOS!$I$2:$I$20000,DATOS!$I14983,DATOS!$G$2:$G$20000,"OR")=0))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DATOS!$A$2:$A$20000,DATOS!$A14984,DATOS!$D$2:$D$20000,DATOS!$D14984,DATOS!$E$2:$E$20000,DATOS!$E14984,DATOS!$I$2:$I$20000,DATOS!$I14984,DATOS!$G$2:$G$20000,"EX")=0),0))))</f>
      </c>
      <c r="H14984">
        <f>IF(DATOS!$G14984&lt;&gt;"EX",0,--(COUNTIFS(DATOS!$A$2:$A$20000,DATOS!$A14984,DATOS!$D$2:$D$20000,DATOS!$D14984,DATOS!$E$2:$E$20000,DATOS!$E14984,DATOS!$I$2:$I$20000,DATOS!$I14984,DATOS!$G$2:$G$20000,"OR")=0))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DATOS!$A$2:$A$20000,DATOS!$A14985,DATOS!$D$2:$D$20000,DATOS!$D14985,DATOS!$E$2:$E$20000,DATOS!$E14985,DATOS!$I$2:$I$20000,DATOS!$I14985,DATOS!$G$2:$G$20000,"EX")=0),0))))</f>
      </c>
      <c r="H14985">
        <f>IF(DATOS!$G14985&lt;&gt;"EX",0,--(COUNTIFS(DATOS!$A$2:$A$20000,DATOS!$A14985,DATOS!$D$2:$D$20000,DATOS!$D14985,DATOS!$E$2:$E$20000,DATOS!$E14985,DATOS!$I$2:$I$20000,DATOS!$I14985,DATOS!$G$2:$G$20000,"OR")=0))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DATOS!$A$2:$A$20000,DATOS!$A14986,DATOS!$D$2:$D$20000,DATOS!$D14986,DATOS!$E$2:$E$20000,DATOS!$E14986,DATOS!$I$2:$I$20000,DATOS!$I14986,DATOS!$G$2:$G$20000,"EX")=0),0))))</f>
      </c>
      <c r="H14986">
        <f>IF(DATOS!$G14986&lt;&gt;"EX",0,--(COUNTIFS(DATOS!$A$2:$A$20000,DATOS!$A14986,DATOS!$D$2:$D$20000,DATOS!$D14986,DATOS!$E$2:$E$20000,DATOS!$E14986,DATOS!$I$2:$I$20000,DATOS!$I14986,DATOS!$G$2:$G$20000,"OR")=0))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DATOS!$A$2:$A$20000,DATOS!$A14987,DATOS!$D$2:$D$20000,DATOS!$D14987,DATOS!$E$2:$E$20000,DATOS!$E14987,DATOS!$I$2:$I$20000,DATOS!$I14987,DATOS!$G$2:$G$20000,"EX")=0),0))))</f>
      </c>
      <c r="H14987">
        <f>IF(DATOS!$G14987&lt;&gt;"EX",0,--(COUNTIFS(DATOS!$A$2:$A$20000,DATOS!$A14987,DATOS!$D$2:$D$20000,DATOS!$D14987,DATOS!$E$2:$E$20000,DATOS!$E14987,DATOS!$I$2:$I$20000,DATOS!$I14987,DATOS!$G$2:$G$20000,"OR")=0))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DATOS!$A$2:$A$20000,DATOS!$A14988,DATOS!$D$2:$D$20000,DATOS!$D14988,DATOS!$E$2:$E$20000,DATOS!$E14988,DATOS!$I$2:$I$20000,DATOS!$I14988,DATOS!$G$2:$G$20000,"EX")=0),0))))</f>
      </c>
      <c r="H14988">
        <f>IF(DATOS!$G14988&lt;&gt;"EX",0,--(COUNTIFS(DATOS!$A$2:$A$20000,DATOS!$A14988,DATOS!$D$2:$D$20000,DATOS!$D14988,DATOS!$E$2:$E$20000,DATOS!$E14988,DATOS!$I$2:$I$20000,DATOS!$I14988,DATOS!$G$2:$G$20000,"OR")=0))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DATOS!$A$2:$A$20000,DATOS!$A14989,DATOS!$D$2:$D$20000,DATOS!$D14989,DATOS!$E$2:$E$20000,DATOS!$E14989,DATOS!$I$2:$I$20000,DATOS!$I14989,DATOS!$G$2:$G$20000,"EX")=0),0))))</f>
      </c>
      <c r="H14989">
        <f>IF(DATOS!$G14989&lt;&gt;"EX",0,--(COUNTIFS(DATOS!$A$2:$A$20000,DATOS!$A14989,DATOS!$D$2:$D$20000,DATOS!$D14989,DATOS!$E$2:$E$20000,DATOS!$E14989,DATOS!$I$2:$I$20000,DATOS!$I14989,DATOS!$G$2:$G$20000,"OR")=0))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DATOS!$A$2:$A$20000,DATOS!$A14990,DATOS!$D$2:$D$20000,DATOS!$D14990,DATOS!$E$2:$E$20000,DATOS!$E14990,DATOS!$I$2:$I$20000,DATOS!$I14990,DATOS!$G$2:$G$20000,"EX")=0),0))))</f>
      </c>
      <c r="H14990">
        <f>IF(DATOS!$G14990&lt;&gt;"EX",0,--(COUNTIFS(DATOS!$A$2:$A$20000,DATOS!$A14990,DATOS!$D$2:$D$20000,DATOS!$D14990,DATOS!$E$2:$E$20000,DATOS!$E14990,DATOS!$I$2:$I$20000,DATOS!$I14990,DATOS!$G$2:$G$20000,"OR")=0))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DATOS!$A$2:$A$20000,DATOS!$A14991,DATOS!$D$2:$D$20000,DATOS!$D14991,DATOS!$E$2:$E$20000,DATOS!$E14991,DATOS!$I$2:$I$20000,DATOS!$I14991,DATOS!$G$2:$G$20000,"EX")=0),0))))</f>
      </c>
      <c r="H14991">
        <f>IF(DATOS!$G14991&lt;&gt;"EX",0,--(COUNTIFS(DATOS!$A$2:$A$20000,DATOS!$A14991,DATOS!$D$2:$D$20000,DATOS!$D14991,DATOS!$E$2:$E$20000,DATOS!$E14991,DATOS!$I$2:$I$20000,DATOS!$I14991,DATOS!$G$2:$G$20000,"OR")=0))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DATOS!$A$2:$A$20000,DATOS!$A14992,DATOS!$D$2:$D$20000,DATOS!$D14992,DATOS!$E$2:$E$20000,DATOS!$E14992,DATOS!$I$2:$I$20000,DATOS!$I14992,DATOS!$G$2:$G$20000,"EX")=0),0))))</f>
      </c>
      <c r="H14992">
        <f>IF(DATOS!$G14992&lt;&gt;"EX",0,--(COUNTIFS(DATOS!$A$2:$A$20000,DATOS!$A14992,DATOS!$D$2:$D$20000,DATOS!$D14992,DATOS!$E$2:$E$20000,DATOS!$E14992,DATOS!$I$2:$I$20000,DATOS!$I14992,DATOS!$G$2:$G$20000,"OR")=0))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DATOS!$A$2:$A$20000,DATOS!$A14993,DATOS!$D$2:$D$20000,DATOS!$D14993,DATOS!$E$2:$E$20000,DATOS!$E14993,DATOS!$I$2:$I$20000,DATOS!$I14993,DATOS!$G$2:$G$20000,"EX")=0),0))))</f>
      </c>
      <c r="H14993">
        <f>IF(DATOS!$G14993&lt;&gt;"EX",0,--(COUNTIFS(DATOS!$A$2:$A$20000,DATOS!$A14993,DATOS!$D$2:$D$20000,DATOS!$D14993,DATOS!$E$2:$E$20000,DATOS!$E14993,DATOS!$I$2:$I$20000,DATOS!$I14993,DATOS!$G$2:$G$20000,"OR")=0))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DATOS!$A$2:$A$20000,DATOS!$A14994,DATOS!$D$2:$D$20000,DATOS!$D14994,DATOS!$E$2:$E$20000,DATOS!$E14994,DATOS!$I$2:$I$20000,DATOS!$I14994,DATOS!$G$2:$G$20000,"EX")=0),0))))</f>
      </c>
      <c r="H14994">
        <f>IF(DATOS!$G14994&lt;&gt;"EX",0,--(COUNTIFS(DATOS!$A$2:$A$20000,DATOS!$A14994,DATOS!$D$2:$D$20000,DATOS!$D14994,DATOS!$E$2:$E$20000,DATOS!$E14994,DATOS!$I$2:$I$20000,DATOS!$I14994,DATOS!$G$2:$G$20000,"OR")=0))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DATOS!$A$2:$A$20000,DATOS!$A14995,DATOS!$D$2:$D$20000,DATOS!$D14995,DATOS!$E$2:$E$20000,DATOS!$E14995,DATOS!$I$2:$I$20000,DATOS!$I14995,DATOS!$G$2:$G$20000,"EX")=0),0))))</f>
      </c>
      <c r="H14995">
        <f>IF(DATOS!$G14995&lt;&gt;"EX",0,--(COUNTIFS(DATOS!$A$2:$A$20000,DATOS!$A14995,DATOS!$D$2:$D$20000,DATOS!$D14995,DATOS!$E$2:$E$20000,DATOS!$E14995,DATOS!$I$2:$I$20000,DATOS!$I14995,DATOS!$G$2:$G$20000,"OR")=0))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DATOS!$A$2:$A$20000,DATOS!$A14996,DATOS!$D$2:$D$20000,DATOS!$D14996,DATOS!$E$2:$E$20000,DATOS!$E14996,DATOS!$I$2:$I$20000,DATOS!$I14996,DATOS!$G$2:$G$20000,"EX")=0),0))))</f>
      </c>
      <c r="H14996">
        <f>IF(DATOS!$G14996&lt;&gt;"EX",0,--(COUNTIFS(DATOS!$A$2:$A$20000,DATOS!$A14996,DATOS!$D$2:$D$20000,DATOS!$D14996,DATOS!$E$2:$E$20000,DATOS!$E14996,DATOS!$I$2:$I$20000,DATOS!$I14996,DATOS!$G$2:$G$20000,"OR")=0))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DATOS!$A$2:$A$20000,DATOS!$A14997,DATOS!$D$2:$D$20000,DATOS!$D14997,DATOS!$E$2:$E$20000,DATOS!$E14997,DATOS!$I$2:$I$20000,DATOS!$I14997,DATOS!$G$2:$G$20000,"EX")=0),0))))</f>
      </c>
      <c r="H14997">
        <f>IF(DATOS!$G14997&lt;&gt;"EX",0,--(COUNTIFS(DATOS!$A$2:$A$20000,DATOS!$A14997,DATOS!$D$2:$D$20000,DATOS!$D14997,DATOS!$E$2:$E$20000,DATOS!$E14997,DATOS!$I$2:$I$20000,DATOS!$I14997,DATOS!$G$2:$G$20000,"OR")=0))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DATOS!$A$2:$A$20000,DATOS!$A14998,DATOS!$D$2:$D$20000,DATOS!$D14998,DATOS!$E$2:$E$20000,DATOS!$E14998,DATOS!$I$2:$I$20000,DATOS!$I14998,DATOS!$G$2:$G$20000,"EX")=0),0))))</f>
      </c>
      <c r="H14998">
        <f>IF(DATOS!$G14998&lt;&gt;"EX",0,--(COUNTIFS(DATOS!$A$2:$A$20000,DATOS!$A14998,DATOS!$D$2:$D$20000,DATOS!$D14998,DATOS!$E$2:$E$20000,DATOS!$E14998,DATOS!$I$2:$I$20000,DATOS!$I14998,DATOS!$G$2:$G$20000,"OR")=0))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DATOS!$A$2:$A$20000,DATOS!$A14999,DATOS!$D$2:$D$20000,DATOS!$D14999,DATOS!$E$2:$E$20000,DATOS!$E14999,DATOS!$I$2:$I$20000,DATOS!$I14999,DATOS!$G$2:$G$20000,"EX")=0),0))))</f>
      </c>
      <c r="H14999">
        <f>IF(DATOS!$G14999&lt;&gt;"EX",0,--(COUNTIFS(DATOS!$A$2:$A$20000,DATOS!$A14999,DATOS!$D$2:$D$20000,DATOS!$D14999,DATOS!$E$2:$E$20000,DATOS!$E14999,DATOS!$I$2:$I$20000,DATOS!$I14999,DATOS!$G$2:$G$20000,"OR")=0))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DATOS!$A$2:$A$20000,DATOS!$A15000,DATOS!$D$2:$D$20000,DATOS!$D15000,DATOS!$E$2:$E$20000,DATOS!$E15000,DATOS!$I$2:$I$20000,DATOS!$I15000,DATOS!$G$2:$G$20000,"EX")=0),0))))</f>
      </c>
      <c r="H15000">
        <f>IF(DATOS!$G15000&lt;&gt;"EX",0,--(COUNTIFS(DATOS!$A$2:$A$20000,DATOS!$A15000,DATOS!$D$2:$D$20000,DATOS!$D15000,DATOS!$E$2:$E$20000,DATOS!$E15000,DATOS!$I$2:$I$20000,DATOS!$I15000,DATOS!$G$2:$G$20000,"OR")=0))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DATOS!$A$2:$A$20000,DATOS!$A15001,DATOS!$D$2:$D$20000,DATOS!$D15001,DATOS!$E$2:$E$20000,DATOS!$E15001,DATOS!$I$2:$I$20000,DATOS!$I15001,DATOS!$G$2:$G$20000,"EX")=0),0))))</f>
      </c>
      <c r="H15001">
        <f>IF(DATOS!$G15001&lt;&gt;"EX",0,--(COUNTIFS(DATOS!$A$2:$A$20000,DATOS!$A15001,DATOS!$D$2:$D$20000,DATOS!$D15001,DATOS!$E$2:$E$20000,DATOS!$E15001,DATOS!$I$2:$I$20000,DATOS!$I15001,DATOS!$G$2:$G$20000,"OR")=0))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DATOS!$A$2:$A$20000,DATOS!$A15002,DATOS!$D$2:$D$20000,DATOS!$D15002,DATOS!$E$2:$E$20000,DATOS!$E15002,DATOS!$I$2:$I$20000,DATOS!$I15002,DATOS!$G$2:$G$20000,"EX")=0),0))))</f>
      </c>
      <c r="H15002">
        <f>IF(DATOS!$G15002&lt;&gt;"EX",0,--(COUNTIFS(DATOS!$A$2:$A$20000,DATOS!$A15002,DATOS!$D$2:$D$20000,DATOS!$D15002,DATOS!$E$2:$E$20000,DATOS!$E15002,DATOS!$I$2:$I$20000,DATOS!$I15002,DATOS!$G$2:$G$20000,"OR")=0))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DATOS!$A$2:$A$20000,DATOS!$A15003,DATOS!$D$2:$D$20000,DATOS!$D15003,DATOS!$E$2:$E$20000,DATOS!$E15003,DATOS!$I$2:$I$20000,DATOS!$I15003,DATOS!$G$2:$G$20000,"EX")=0),0))))</f>
      </c>
      <c r="H15003">
        <f>IF(DATOS!$G15003&lt;&gt;"EX",0,--(COUNTIFS(DATOS!$A$2:$A$20000,DATOS!$A15003,DATOS!$D$2:$D$20000,DATOS!$D15003,DATOS!$E$2:$E$20000,DATOS!$E15003,DATOS!$I$2:$I$20000,DATOS!$I15003,DATOS!$G$2:$G$20000,"OR")=0))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DATOS!$A$2:$A$20000,DATOS!$A15004,DATOS!$D$2:$D$20000,DATOS!$D15004,DATOS!$E$2:$E$20000,DATOS!$E15004,DATOS!$I$2:$I$20000,DATOS!$I15004,DATOS!$G$2:$G$20000,"EX")=0),0))))</f>
      </c>
      <c r="H15004">
        <f>IF(DATOS!$G15004&lt;&gt;"EX",0,--(COUNTIFS(DATOS!$A$2:$A$20000,DATOS!$A15004,DATOS!$D$2:$D$20000,DATOS!$D15004,DATOS!$E$2:$E$20000,DATOS!$E15004,DATOS!$I$2:$I$20000,DATOS!$I15004,DATOS!$G$2:$G$20000,"OR")=0))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DATOS!$A$2:$A$20000,DATOS!$A15005,DATOS!$D$2:$D$20000,DATOS!$D15005,DATOS!$E$2:$E$20000,DATOS!$E15005,DATOS!$I$2:$I$20000,DATOS!$I15005,DATOS!$G$2:$G$20000,"EX")=0),0))))</f>
      </c>
      <c r="H15005">
        <f>IF(DATOS!$G15005&lt;&gt;"EX",0,--(COUNTIFS(DATOS!$A$2:$A$20000,DATOS!$A15005,DATOS!$D$2:$D$20000,DATOS!$D15005,DATOS!$E$2:$E$20000,DATOS!$E15005,DATOS!$I$2:$I$20000,DATOS!$I15005,DATOS!$G$2:$G$20000,"OR")=0))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DATOS!$A$2:$A$20000,DATOS!$A15006,DATOS!$D$2:$D$20000,DATOS!$D15006,DATOS!$E$2:$E$20000,DATOS!$E15006,DATOS!$I$2:$I$20000,DATOS!$I15006,DATOS!$G$2:$G$20000,"EX")=0),0))))</f>
      </c>
      <c r="H15006">
        <f>IF(DATOS!$G15006&lt;&gt;"EX",0,--(COUNTIFS(DATOS!$A$2:$A$20000,DATOS!$A15006,DATOS!$D$2:$D$20000,DATOS!$D15006,DATOS!$E$2:$E$20000,DATOS!$E15006,DATOS!$I$2:$I$20000,DATOS!$I15006,DATOS!$G$2:$G$20000,"OR")=0))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DATOS!$A$2:$A$20000,DATOS!$A15007,DATOS!$D$2:$D$20000,DATOS!$D15007,DATOS!$E$2:$E$20000,DATOS!$E15007,DATOS!$I$2:$I$20000,DATOS!$I15007,DATOS!$G$2:$G$20000,"EX")=0),0))))</f>
      </c>
      <c r="H15007">
        <f>IF(DATOS!$G15007&lt;&gt;"EX",0,--(COUNTIFS(DATOS!$A$2:$A$20000,DATOS!$A15007,DATOS!$D$2:$D$20000,DATOS!$D15007,DATOS!$E$2:$E$20000,DATOS!$E15007,DATOS!$I$2:$I$20000,DATOS!$I15007,DATOS!$G$2:$G$20000,"OR")=0))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DATOS!$A$2:$A$20000,DATOS!$A15008,DATOS!$D$2:$D$20000,DATOS!$D15008,DATOS!$E$2:$E$20000,DATOS!$E15008,DATOS!$I$2:$I$20000,DATOS!$I15008,DATOS!$G$2:$G$20000,"EX")=0),0))))</f>
      </c>
      <c r="H15008">
        <f>IF(DATOS!$G15008&lt;&gt;"EX",0,--(COUNTIFS(DATOS!$A$2:$A$20000,DATOS!$A15008,DATOS!$D$2:$D$20000,DATOS!$D15008,DATOS!$E$2:$E$20000,DATOS!$E15008,DATOS!$I$2:$I$20000,DATOS!$I15008,DATOS!$G$2:$G$20000,"OR")=0))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DATOS!$A$2:$A$20000,DATOS!$A15009,DATOS!$D$2:$D$20000,DATOS!$D15009,DATOS!$E$2:$E$20000,DATOS!$E15009,DATOS!$I$2:$I$20000,DATOS!$I15009,DATOS!$G$2:$G$20000,"EX")=0),0))))</f>
      </c>
      <c r="H15009">
        <f>IF(DATOS!$G15009&lt;&gt;"EX",0,--(COUNTIFS(DATOS!$A$2:$A$20000,DATOS!$A15009,DATOS!$D$2:$D$20000,DATOS!$D15009,DATOS!$E$2:$E$20000,DATOS!$E15009,DATOS!$I$2:$I$20000,DATOS!$I15009,DATOS!$G$2:$G$20000,"OR")=0))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DATOS!$A$2:$A$20000,DATOS!$A15010,DATOS!$D$2:$D$20000,DATOS!$D15010,DATOS!$E$2:$E$20000,DATOS!$E15010,DATOS!$I$2:$I$20000,DATOS!$I15010,DATOS!$G$2:$G$20000,"EX")=0),0))))</f>
      </c>
      <c r="H15010">
        <f>IF(DATOS!$G15010&lt;&gt;"EX",0,--(COUNTIFS(DATOS!$A$2:$A$20000,DATOS!$A15010,DATOS!$D$2:$D$20000,DATOS!$D15010,DATOS!$E$2:$E$20000,DATOS!$E15010,DATOS!$I$2:$I$20000,DATOS!$I15010,DATOS!$G$2:$G$20000,"OR")=0))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DATOS!$A$2:$A$20000,DATOS!$A15011,DATOS!$D$2:$D$20000,DATOS!$D15011,DATOS!$E$2:$E$20000,DATOS!$E15011,DATOS!$I$2:$I$20000,DATOS!$I15011,DATOS!$G$2:$G$20000,"EX")=0),0))))</f>
      </c>
      <c r="H15011">
        <f>IF(DATOS!$G15011&lt;&gt;"EX",0,--(COUNTIFS(DATOS!$A$2:$A$20000,DATOS!$A15011,DATOS!$D$2:$D$20000,DATOS!$D15011,DATOS!$E$2:$E$20000,DATOS!$E15011,DATOS!$I$2:$I$20000,DATOS!$I15011,DATOS!$G$2:$G$20000,"OR")=0))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DATOS!$A$2:$A$20000,DATOS!$A15012,DATOS!$D$2:$D$20000,DATOS!$D15012,DATOS!$E$2:$E$20000,DATOS!$E15012,DATOS!$I$2:$I$20000,DATOS!$I15012,DATOS!$G$2:$G$20000,"EX")=0),0))))</f>
      </c>
      <c r="H15012">
        <f>IF(DATOS!$G15012&lt;&gt;"EX",0,--(COUNTIFS(DATOS!$A$2:$A$20000,DATOS!$A15012,DATOS!$D$2:$D$20000,DATOS!$D15012,DATOS!$E$2:$E$20000,DATOS!$E15012,DATOS!$I$2:$I$20000,DATOS!$I15012,DATOS!$G$2:$G$20000,"OR")=0))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DATOS!$A$2:$A$20000,DATOS!$A15013,DATOS!$D$2:$D$20000,DATOS!$D15013,DATOS!$E$2:$E$20000,DATOS!$E15013,DATOS!$I$2:$I$20000,DATOS!$I15013,DATOS!$G$2:$G$20000,"EX")=0),0))))</f>
      </c>
      <c r="H15013">
        <f>IF(DATOS!$G15013&lt;&gt;"EX",0,--(COUNTIFS(DATOS!$A$2:$A$20000,DATOS!$A15013,DATOS!$D$2:$D$20000,DATOS!$D15013,DATOS!$E$2:$E$20000,DATOS!$E15013,DATOS!$I$2:$I$20000,DATOS!$I15013,DATOS!$G$2:$G$20000,"OR")=0))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DATOS!$A$2:$A$20000,DATOS!$A15014,DATOS!$D$2:$D$20000,DATOS!$D15014,DATOS!$E$2:$E$20000,DATOS!$E15014,DATOS!$I$2:$I$20000,DATOS!$I15014,DATOS!$G$2:$G$20000,"EX")=0),0))))</f>
      </c>
      <c r="H15014">
        <f>IF(DATOS!$G15014&lt;&gt;"EX",0,--(COUNTIFS(DATOS!$A$2:$A$20000,DATOS!$A15014,DATOS!$D$2:$D$20000,DATOS!$D15014,DATOS!$E$2:$E$20000,DATOS!$E15014,DATOS!$I$2:$I$20000,DATOS!$I15014,DATOS!$G$2:$G$20000,"OR")=0))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DATOS!$A$2:$A$20000,DATOS!$A15015,DATOS!$D$2:$D$20000,DATOS!$D15015,DATOS!$E$2:$E$20000,DATOS!$E15015,DATOS!$I$2:$I$20000,DATOS!$I15015,DATOS!$G$2:$G$20000,"EX")=0),0))))</f>
      </c>
      <c r="H15015">
        <f>IF(DATOS!$G15015&lt;&gt;"EX",0,--(COUNTIFS(DATOS!$A$2:$A$20000,DATOS!$A15015,DATOS!$D$2:$D$20000,DATOS!$D15015,DATOS!$E$2:$E$20000,DATOS!$E15015,DATOS!$I$2:$I$20000,DATOS!$I15015,DATOS!$G$2:$G$20000,"OR")=0))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DATOS!$A$2:$A$20000,DATOS!$A15016,DATOS!$D$2:$D$20000,DATOS!$D15016,DATOS!$E$2:$E$20000,DATOS!$E15016,DATOS!$I$2:$I$20000,DATOS!$I15016,DATOS!$G$2:$G$20000,"EX")=0),0))))</f>
      </c>
      <c r="H15016">
        <f>IF(DATOS!$G15016&lt;&gt;"EX",0,--(COUNTIFS(DATOS!$A$2:$A$20000,DATOS!$A15016,DATOS!$D$2:$D$20000,DATOS!$D15016,DATOS!$E$2:$E$20000,DATOS!$E15016,DATOS!$I$2:$I$20000,DATOS!$I15016,DATOS!$G$2:$G$20000,"OR")=0))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DATOS!$A$2:$A$20000,DATOS!$A15017,DATOS!$D$2:$D$20000,DATOS!$D15017,DATOS!$E$2:$E$20000,DATOS!$E15017,DATOS!$I$2:$I$20000,DATOS!$I15017,DATOS!$G$2:$G$20000,"EX")=0),0))))</f>
      </c>
      <c r="H15017">
        <f>IF(DATOS!$G15017&lt;&gt;"EX",0,--(COUNTIFS(DATOS!$A$2:$A$20000,DATOS!$A15017,DATOS!$D$2:$D$20000,DATOS!$D15017,DATOS!$E$2:$E$20000,DATOS!$E15017,DATOS!$I$2:$I$20000,DATOS!$I15017,DATOS!$G$2:$G$20000,"OR")=0))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DATOS!$A$2:$A$20000,DATOS!$A15018,DATOS!$D$2:$D$20000,DATOS!$D15018,DATOS!$E$2:$E$20000,DATOS!$E15018,DATOS!$I$2:$I$20000,DATOS!$I15018,DATOS!$G$2:$G$20000,"EX")=0),0))))</f>
      </c>
      <c r="H15018">
        <f>IF(DATOS!$G15018&lt;&gt;"EX",0,--(COUNTIFS(DATOS!$A$2:$A$20000,DATOS!$A15018,DATOS!$D$2:$D$20000,DATOS!$D15018,DATOS!$E$2:$E$20000,DATOS!$E15018,DATOS!$I$2:$I$20000,DATOS!$I15018,DATOS!$G$2:$G$20000,"OR")=0))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DATOS!$A$2:$A$20000,DATOS!$A15019,DATOS!$D$2:$D$20000,DATOS!$D15019,DATOS!$E$2:$E$20000,DATOS!$E15019,DATOS!$I$2:$I$20000,DATOS!$I15019,DATOS!$G$2:$G$20000,"EX")=0),0))))</f>
      </c>
      <c r="H15019">
        <f>IF(DATOS!$G15019&lt;&gt;"EX",0,--(COUNTIFS(DATOS!$A$2:$A$20000,DATOS!$A15019,DATOS!$D$2:$D$20000,DATOS!$D15019,DATOS!$E$2:$E$20000,DATOS!$E15019,DATOS!$I$2:$I$20000,DATOS!$I15019,DATOS!$G$2:$G$20000,"OR")=0))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DATOS!$A$2:$A$20000,DATOS!$A15020,DATOS!$D$2:$D$20000,DATOS!$D15020,DATOS!$E$2:$E$20000,DATOS!$E15020,DATOS!$I$2:$I$20000,DATOS!$I15020,DATOS!$G$2:$G$20000,"EX")=0),0))))</f>
      </c>
      <c r="H15020">
        <f>IF(DATOS!$G15020&lt;&gt;"EX",0,--(COUNTIFS(DATOS!$A$2:$A$20000,DATOS!$A15020,DATOS!$D$2:$D$20000,DATOS!$D15020,DATOS!$E$2:$E$20000,DATOS!$E15020,DATOS!$I$2:$I$20000,DATOS!$I15020,DATOS!$G$2:$G$20000,"OR")=0))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DATOS!$A$2:$A$20000,DATOS!$A15021,DATOS!$D$2:$D$20000,DATOS!$D15021,DATOS!$E$2:$E$20000,DATOS!$E15021,DATOS!$I$2:$I$20000,DATOS!$I15021,DATOS!$G$2:$G$20000,"EX")=0),0))))</f>
      </c>
      <c r="H15021">
        <f>IF(DATOS!$G15021&lt;&gt;"EX",0,--(COUNTIFS(DATOS!$A$2:$A$20000,DATOS!$A15021,DATOS!$D$2:$D$20000,DATOS!$D15021,DATOS!$E$2:$E$20000,DATOS!$E15021,DATOS!$I$2:$I$20000,DATOS!$I15021,DATOS!$G$2:$G$20000,"OR")=0))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DATOS!$A$2:$A$20000,DATOS!$A15022,DATOS!$D$2:$D$20000,DATOS!$D15022,DATOS!$E$2:$E$20000,DATOS!$E15022,DATOS!$I$2:$I$20000,DATOS!$I15022,DATOS!$G$2:$G$20000,"EX")=0),0))))</f>
      </c>
      <c r="H15022">
        <f>IF(DATOS!$G15022&lt;&gt;"EX",0,--(COUNTIFS(DATOS!$A$2:$A$20000,DATOS!$A15022,DATOS!$D$2:$D$20000,DATOS!$D15022,DATOS!$E$2:$E$20000,DATOS!$E15022,DATOS!$I$2:$I$20000,DATOS!$I15022,DATOS!$G$2:$G$20000,"OR")=0))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DATOS!$A$2:$A$20000,DATOS!$A15023,DATOS!$D$2:$D$20000,DATOS!$D15023,DATOS!$E$2:$E$20000,DATOS!$E15023,DATOS!$I$2:$I$20000,DATOS!$I15023,DATOS!$G$2:$G$20000,"EX")=0),0))))</f>
      </c>
      <c r="H15023">
        <f>IF(DATOS!$G15023&lt;&gt;"EX",0,--(COUNTIFS(DATOS!$A$2:$A$20000,DATOS!$A15023,DATOS!$D$2:$D$20000,DATOS!$D15023,DATOS!$E$2:$E$20000,DATOS!$E15023,DATOS!$I$2:$I$20000,DATOS!$I15023,DATOS!$G$2:$G$20000,"OR")=0))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DATOS!$A$2:$A$20000,DATOS!$A15024,DATOS!$D$2:$D$20000,DATOS!$D15024,DATOS!$E$2:$E$20000,DATOS!$E15024,DATOS!$I$2:$I$20000,DATOS!$I15024,DATOS!$G$2:$G$20000,"EX")=0),0))))</f>
      </c>
      <c r="H15024">
        <f>IF(DATOS!$G15024&lt;&gt;"EX",0,--(COUNTIFS(DATOS!$A$2:$A$20000,DATOS!$A15024,DATOS!$D$2:$D$20000,DATOS!$D15024,DATOS!$E$2:$E$20000,DATOS!$E15024,DATOS!$I$2:$I$20000,DATOS!$I15024,DATOS!$G$2:$G$20000,"OR")=0))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DATOS!$A$2:$A$20000,DATOS!$A15025,DATOS!$D$2:$D$20000,DATOS!$D15025,DATOS!$E$2:$E$20000,DATOS!$E15025,DATOS!$I$2:$I$20000,DATOS!$I15025,DATOS!$G$2:$G$20000,"EX")=0),0))))</f>
      </c>
      <c r="H15025">
        <f>IF(DATOS!$G15025&lt;&gt;"EX",0,--(COUNTIFS(DATOS!$A$2:$A$20000,DATOS!$A15025,DATOS!$D$2:$D$20000,DATOS!$D15025,DATOS!$E$2:$E$20000,DATOS!$E15025,DATOS!$I$2:$I$20000,DATOS!$I15025,DATOS!$G$2:$G$20000,"OR")=0))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DATOS!$A$2:$A$20000,DATOS!$A15026,DATOS!$D$2:$D$20000,DATOS!$D15026,DATOS!$E$2:$E$20000,DATOS!$E15026,DATOS!$I$2:$I$20000,DATOS!$I15026,DATOS!$G$2:$G$20000,"EX")=0),0))))</f>
      </c>
      <c r="H15026">
        <f>IF(DATOS!$G15026&lt;&gt;"EX",0,--(COUNTIFS(DATOS!$A$2:$A$20000,DATOS!$A15026,DATOS!$D$2:$D$20000,DATOS!$D15026,DATOS!$E$2:$E$20000,DATOS!$E15026,DATOS!$I$2:$I$20000,DATOS!$I15026,DATOS!$G$2:$G$20000,"OR")=0))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DATOS!$A$2:$A$20000,DATOS!$A15027,DATOS!$D$2:$D$20000,DATOS!$D15027,DATOS!$E$2:$E$20000,DATOS!$E15027,DATOS!$I$2:$I$20000,DATOS!$I15027,DATOS!$G$2:$G$20000,"EX")=0),0))))</f>
      </c>
      <c r="H15027">
        <f>IF(DATOS!$G15027&lt;&gt;"EX",0,--(COUNTIFS(DATOS!$A$2:$A$20000,DATOS!$A15027,DATOS!$D$2:$D$20000,DATOS!$D15027,DATOS!$E$2:$E$20000,DATOS!$E15027,DATOS!$I$2:$I$20000,DATOS!$I15027,DATOS!$G$2:$G$20000,"OR")=0))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DATOS!$A$2:$A$20000,DATOS!$A15028,DATOS!$D$2:$D$20000,DATOS!$D15028,DATOS!$E$2:$E$20000,DATOS!$E15028,DATOS!$I$2:$I$20000,DATOS!$I15028,DATOS!$G$2:$G$20000,"EX")=0),0))))</f>
      </c>
      <c r="H15028">
        <f>IF(DATOS!$G15028&lt;&gt;"EX",0,--(COUNTIFS(DATOS!$A$2:$A$20000,DATOS!$A15028,DATOS!$D$2:$D$20000,DATOS!$D15028,DATOS!$E$2:$E$20000,DATOS!$E15028,DATOS!$I$2:$I$20000,DATOS!$I15028,DATOS!$G$2:$G$20000,"OR")=0))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DATOS!$A$2:$A$20000,DATOS!$A15029,DATOS!$D$2:$D$20000,DATOS!$D15029,DATOS!$E$2:$E$20000,DATOS!$E15029,DATOS!$I$2:$I$20000,DATOS!$I15029,DATOS!$G$2:$G$20000,"EX")=0),0))))</f>
      </c>
      <c r="H15029">
        <f>IF(DATOS!$G15029&lt;&gt;"EX",0,--(COUNTIFS(DATOS!$A$2:$A$20000,DATOS!$A15029,DATOS!$D$2:$D$20000,DATOS!$D15029,DATOS!$E$2:$E$20000,DATOS!$E15029,DATOS!$I$2:$I$20000,DATOS!$I15029,DATOS!$G$2:$G$20000,"OR")=0))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DATOS!$A$2:$A$20000,DATOS!$A15030,DATOS!$D$2:$D$20000,DATOS!$D15030,DATOS!$E$2:$E$20000,DATOS!$E15030,DATOS!$I$2:$I$20000,DATOS!$I15030,DATOS!$G$2:$G$20000,"EX")=0),0))))</f>
      </c>
      <c r="H15030">
        <f>IF(DATOS!$G15030&lt;&gt;"EX",0,--(COUNTIFS(DATOS!$A$2:$A$20000,DATOS!$A15030,DATOS!$D$2:$D$20000,DATOS!$D15030,DATOS!$E$2:$E$20000,DATOS!$E15030,DATOS!$I$2:$I$20000,DATOS!$I15030,DATOS!$G$2:$G$20000,"OR")=0))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DATOS!$A$2:$A$20000,DATOS!$A15031,DATOS!$D$2:$D$20000,DATOS!$D15031,DATOS!$E$2:$E$20000,DATOS!$E15031,DATOS!$I$2:$I$20000,DATOS!$I15031,DATOS!$G$2:$G$20000,"EX")=0),0))))</f>
      </c>
      <c r="H15031">
        <f>IF(DATOS!$G15031&lt;&gt;"EX",0,--(COUNTIFS(DATOS!$A$2:$A$20000,DATOS!$A15031,DATOS!$D$2:$D$20000,DATOS!$D15031,DATOS!$E$2:$E$20000,DATOS!$E15031,DATOS!$I$2:$I$20000,DATOS!$I15031,DATOS!$G$2:$G$20000,"OR")=0))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DATOS!$A$2:$A$20000,DATOS!$A15032,DATOS!$D$2:$D$20000,DATOS!$D15032,DATOS!$E$2:$E$20000,DATOS!$E15032,DATOS!$I$2:$I$20000,DATOS!$I15032,DATOS!$G$2:$G$20000,"EX")=0),0))))</f>
      </c>
      <c r="H15032">
        <f>IF(DATOS!$G15032&lt;&gt;"EX",0,--(COUNTIFS(DATOS!$A$2:$A$20000,DATOS!$A15032,DATOS!$D$2:$D$20000,DATOS!$D15032,DATOS!$E$2:$E$20000,DATOS!$E15032,DATOS!$I$2:$I$20000,DATOS!$I15032,DATOS!$G$2:$G$20000,"OR")=0))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DATOS!$A$2:$A$20000,DATOS!$A15033,DATOS!$D$2:$D$20000,DATOS!$D15033,DATOS!$E$2:$E$20000,DATOS!$E15033,DATOS!$I$2:$I$20000,DATOS!$I15033,DATOS!$G$2:$G$20000,"EX")=0),0))))</f>
      </c>
      <c r="H15033">
        <f>IF(DATOS!$G15033&lt;&gt;"EX",0,--(COUNTIFS(DATOS!$A$2:$A$20000,DATOS!$A15033,DATOS!$D$2:$D$20000,DATOS!$D15033,DATOS!$E$2:$E$20000,DATOS!$E15033,DATOS!$I$2:$I$20000,DATOS!$I15033,DATOS!$G$2:$G$20000,"OR")=0))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DATOS!$A$2:$A$20000,DATOS!$A15034,DATOS!$D$2:$D$20000,DATOS!$D15034,DATOS!$E$2:$E$20000,DATOS!$E15034,DATOS!$I$2:$I$20000,DATOS!$I15034,DATOS!$G$2:$G$20000,"EX")=0),0))))</f>
      </c>
      <c r="H15034">
        <f>IF(DATOS!$G15034&lt;&gt;"EX",0,--(COUNTIFS(DATOS!$A$2:$A$20000,DATOS!$A15034,DATOS!$D$2:$D$20000,DATOS!$D15034,DATOS!$E$2:$E$20000,DATOS!$E15034,DATOS!$I$2:$I$20000,DATOS!$I15034,DATOS!$G$2:$G$20000,"OR")=0))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DATOS!$A$2:$A$20000,DATOS!$A15035,DATOS!$D$2:$D$20000,DATOS!$D15035,DATOS!$E$2:$E$20000,DATOS!$E15035,DATOS!$I$2:$I$20000,DATOS!$I15035,DATOS!$G$2:$G$20000,"EX")=0),0))))</f>
      </c>
      <c r="H15035">
        <f>IF(DATOS!$G15035&lt;&gt;"EX",0,--(COUNTIFS(DATOS!$A$2:$A$20000,DATOS!$A15035,DATOS!$D$2:$D$20000,DATOS!$D15035,DATOS!$E$2:$E$20000,DATOS!$E15035,DATOS!$I$2:$I$20000,DATOS!$I15035,DATOS!$G$2:$G$20000,"OR")=0))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DATOS!$A$2:$A$20000,DATOS!$A15036,DATOS!$D$2:$D$20000,DATOS!$D15036,DATOS!$E$2:$E$20000,DATOS!$E15036,DATOS!$I$2:$I$20000,DATOS!$I15036,DATOS!$G$2:$G$20000,"EX")=0),0))))</f>
      </c>
      <c r="H15036">
        <f>IF(DATOS!$G15036&lt;&gt;"EX",0,--(COUNTIFS(DATOS!$A$2:$A$20000,DATOS!$A15036,DATOS!$D$2:$D$20000,DATOS!$D15036,DATOS!$E$2:$E$20000,DATOS!$E15036,DATOS!$I$2:$I$20000,DATOS!$I15036,DATOS!$G$2:$G$20000,"OR")=0))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DATOS!$A$2:$A$20000,DATOS!$A15037,DATOS!$D$2:$D$20000,DATOS!$D15037,DATOS!$E$2:$E$20000,DATOS!$E15037,DATOS!$I$2:$I$20000,DATOS!$I15037,DATOS!$G$2:$G$20000,"EX")=0),0))))</f>
      </c>
      <c r="H15037">
        <f>IF(DATOS!$G15037&lt;&gt;"EX",0,--(COUNTIFS(DATOS!$A$2:$A$20000,DATOS!$A15037,DATOS!$D$2:$D$20000,DATOS!$D15037,DATOS!$E$2:$E$20000,DATOS!$E15037,DATOS!$I$2:$I$20000,DATOS!$I15037,DATOS!$G$2:$G$20000,"OR")=0))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DATOS!$A$2:$A$20000,DATOS!$A15038,DATOS!$D$2:$D$20000,DATOS!$D15038,DATOS!$E$2:$E$20000,DATOS!$E15038,DATOS!$I$2:$I$20000,DATOS!$I15038,DATOS!$G$2:$G$20000,"EX")=0),0))))</f>
      </c>
      <c r="H15038">
        <f>IF(DATOS!$G15038&lt;&gt;"EX",0,--(COUNTIFS(DATOS!$A$2:$A$20000,DATOS!$A15038,DATOS!$D$2:$D$20000,DATOS!$D15038,DATOS!$E$2:$E$20000,DATOS!$E15038,DATOS!$I$2:$I$20000,DATOS!$I15038,DATOS!$G$2:$G$20000,"OR")=0))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DATOS!$A$2:$A$20000,DATOS!$A15039,DATOS!$D$2:$D$20000,DATOS!$D15039,DATOS!$E$2:$E$20000,DATOS!$E15039,DATOS!$I$2:$I$20000,DATOS!$I15039,DATOS!$G$2:$G$20000,"EX")=0),0))))</f>
      </c>
      <c r="H15039">
        <f>IF(DATOS!$G15039&lt;&gt;"EX",0,--(COUNTIFS(DATOS!$A$2:$A$20000,DATOS!$A15039,DATOS!$D$2:$D$20000,DATOS!$D15039,DATOS!$E$2:$E$20000,DATOS!$E15039,DATOS!$I$2:$I$20000,DATOS!$I15039,DATOS!$G$2:$G$20000,"OR")=0))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DATOS!$A$2:$A$20000,DATOS!$A15040,DATOS!$D$2:$D$20000,DATOS!$D15040,DATOS!$E$2:$E$20000,DATOS!$E15040,DATOS!$I$2:$I$20000,DATOS!$I15040,DATOS!$G$2:$G$20000,"EX")=0),0))))</f>
      </c>
      <c r="H15040">
        <f>IF(DATOS!$G15040&lt;&gt;"EX",0,--(COUNTIFS(DATOS!$A$2:$A$20000,DATOS!$A15040,DATOS!$D$2:$D$20000,DATOS!$D15040,DATOS!$E$2:$E$20000,DATOS!$E15040,DATOS!$I$2:$I$20000,DATOS!$I15040,DATOS!$G$2:$G$20000,"OR")=0))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DATOS!$A$2:$A$20000,DATOS!$A15041,DATOS!$D$2:$D$20000,DATOS!$D15041,DATOS!$E$2:$E$20000,DATOS!$E15041,DATOS!$I$2:$I$20000,DATOS!$I15041,DATOS!$G$2:$G$20000,"EX")=0),0))))</f>
      </c>
      <c r="H15041">
        <f>IF(DATOS!$G15041&lt;&gt;"EX",0,--(COUNTIFS(DATOS!$A$2:$A$20000,DATOS!$A15041,DATOS!$D$2:$D$20000,DATOS!$D15041,DATOS!$E$2:$E$20000,DATOS!$E15041,DATOS!$I$2:$I$20000,DATOS!$I15041,DATOS!$G$2:$G$20000,"OR")=0))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DATOS!$A$2:$A$20000,DATOS!$A15042,DATOS!$D$2:$D$20000,DATOS!$D15042,DATOS!$E$2:$E$20000,DATOS!$E15042,DATOS!$I$2:$I$20000,DATOS!$I15042,DATOS!$G$2:$G$20000,"EX")=0),0))))</f>
      </c>
      <c r="H15042">
        <f>IF(DATOS!$G15042&lt;&gt;"EX",0,--(COUNTIFS(DATOS!$A$2:$A$20000,DATOS!$A15042,DATOS!$D$2:$D$20000,DATOS!$D15042,DATOS!$E$2:$E$20000,DATOS!$E15042,DATOS!$I$2:$I$20000,DATOS!$I15042,DATOS!$G$2:$G$20000,"OR")=0))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DATOS!$A$2:$A$20000,DATOS!$A15043,DATOS!$D$2:$D$20000,DATOS!$D15043,DATOS!$E$2:$E$20000,DATOS!$E15043,DATOS!$I$2:$I$20000,DATOS!$I15043,DATOS!$G$2:$G$20000,"EX")=0),0))))</f>
      </c>
      <c r="H15043">
        <f>IF(DATOS!$G15043&lt;&gt;"EX",0,--(COUNTIFS(DATOS!$A$2:$A$20000,DATOS!$A15043,DATOS!$D$2:$D$20000,DATOS!$D15043,DATOS!$E$2:$E$20000,DATOS!$E15043,DATOS!$I$2:$I$20000,DATOS!$I15043,DATOS!$G$2:$G$20000,"OR")=0))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DATOS!$A$2:$A$20000,DATOS!$A15044,DATOS!$D$2:$D$20000,DATOS!$D15044,DATOS!$E$2:$E$20000,DATOS!$E15044,DATOS!$I$2:$I$20000,DATOS!$I15044,DATOS!$G$2:$G$20000,"EX")=0),0))))</f>
      </c>
      <c r="H15044">
        <f>IF(DATOS!$G15044&lt;&gt;"EX",0,--(COUNTIFS(DATOS!$A$2:$A$20000,DATOS!$A15044,DATOS!$D$2:$D$20000,DATOS!$D15044,DATOS!$E$2:$E$20000,DATOS!$E15044,DATOS!$I$2:$I$20000,DATOS!$I15044,DATOS!$G$2:$G$20000,"OR")=0))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DATOS!$A$2:$A$20000,DATOS!$A15045,DATOS!$D$2:$D$20000,DATOS!$D15045,DATOS!$E$2:$E$20000,DATOS!$E15045,DATOS!$I$2:$I$20000,DATOS!$I15045,DATOS!$G$2:$G$20000,"EX")=0),0))))</f>
      </c>
      <c r="H15045">
        <f>IF(DATOS!$G15045&lt;&gt;"EX",0,--(COUNTIFS(DATOS!$A$2:$A$20000,DATOS!$A15045,DATOS!$D$2:$D$20000,DATOS!$D15045,DATOS!$E$2:$E$20000,DATOS!$E15045,DATOS!$I$2:$I$20000,DATOS!$I15045,DATOS!$G$2:$G$20000,"OR")=0))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DATOS!$A$2:$A$20000,DATOS!$A15046,DATOS!$D$2:$D$20000,DATOS!$D15046,DATOS!$E$2:$E$20000,DATOS!$E15046,DATOS!$I$2:$I$20000,DATOS!$I15046,DATOS!$G$2:$G$20000,"EX")=0),0))))</f>
      </c>
      <c r="H15046">
        <f>IF(DATOS!$G15046&lt;&gt;"EX",0,--(COUNTIFS(DATOS!$A$2:$A$20000,DATOS!$A15046,DATOS!$D$2:$D$20000,DATOS!$D15046,DATOS!$E$2:$E$20000,DATOS!$E15046,DATOS!$I$2:$I$20000,DATOS!$I15046,DATOS!$G$2:$G$20000,"OR")=0))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DATOS!$A$2:$A$20000,DATOS!$A15047,DATOS!$D$2:$D$20000,DATOS!$D15047,DATOS!$E$2:$E$20000,DATOS!$E15047,DATOS!$I$2:$I$20000,DATOS!$I15047,DATOS!$G$2:$G$20000,"EX")=0),0))))</f>
      </c>
      <c r="H15047">
        <f>IF(DATOS!$G15047&lt;&gt;"EX",0,--(COUNTIFS(DATOS!$A$2:$A$20000,DATOS!$A15047,DATOS!$D$2:$D$20000,DATOS!$D15047,DATOS!$E$2:$E$20000,DATOS!$E15047,DATOS!$I$2:$I$20000,DATOS!$I15047,DATOS!$G$2:$G$20000,"OR")=0))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DATOS!$A$2:$A$20000,DATOS!$A15048,DATOS!$D$2:$D$20000,DATOS!$D15048,DATOS!$E$2:$E$20000,DATOS!$E15048,DATOS!$I$2:$I$20000,DATOS!$I15048,DATOS!$G$2:$G$20000,"EX")=0),0))))</f>
      </c>
      <c r="H15048">
        <f>IF(DATOS!$G15048&lt;&gt;"EX",0,--(COUNTIFS(DATOS!$A$2:$A$20000,DATOS!$A15048,DATOS!$D$2:$D$20000,DATOS!$D15048,DATOS!$E$2:$E$20000,DATOS!$E15048,DATOS!$I$2:$I$20000,DATOS!$I15048,DATOS!$G$2:$G$20000,"OR")=0))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DATOS!$A$2:$A$20000,DATOS!$A15049,DATOS!$D$2:$D$20000,DATOS!$D15049,DATOS!$E$2:$E$20000,DATOS!$E15049,DATOS!$I$2:$I$20000,DATOS!$I15049,DATOS!$G$2:$G$20000,"EX")=0),0))))</f>
      </c>
      <c r="H15049">
        <f>IF(DATOS!$G15049&lt;&gt;"EX",0,--(COUNTIFS(DATOS!$A$2:$A$20000,DATOS!$A15049,DATOS!$D$2:$D$20000,DATOS!$D15049,DATOS!$E$2:$E$20000,DATOS!$E15049,DATOS!$I$2:$I$20000,DATOS!$I15049,DATOS!$G$2:$G$20000,"OR")=0))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DATOS!$A$2:$A$20000,DATOS!$A15050,DATOS!$D$2:$D$20000,DATOS!$D15050,DATOS!$E$2:$E$20000,DATOS!$E15050,DATOS!$I$2:$I$20000,DATOS!$I15050,DATOS!$G$2:$G$20000,"EX")=0),0))))</f>
      </c>
      <c r="H15050">
        <f>IF(DATOS!$G15050&lt;&gt;"EX",0,--(COUNTIFS(DATOS!$A$2:$A$20000,DATOS!$A15050,DATOS!$D$2:$D$20000,DATOS!$D15050,DATOS!$E$2:$E$20000,DATOS!$E15050,DATOS!$I$2:$I$20000,DATOS!$I15050,DATOS!$G$2:$G$20000,"OR")=0))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DATOS!$A$2:$A$20000,DATOS!$A15051,DATOS!$D$2:$D$20000,DATOS!$D15051,DATOS!$E$2:$E$20000,DATOS!$E15051,DATOS!$I$2:$I$20000,DATOS!$I15051,DATOS!$G$2:$G$20000,"EX")=0),0))))</f>
      </c>
      <c r="H15051">
        <f>IF(DATOS!$G15051&lt;&gt;"EX",0,--(COUNTIFS(DATOS!$A$2:$A$20000,DATOS!$A15051,DATOS!$D$2:$D$20000,DATOS!$D15051,DATOS!$E$2:$E$20000,DATOS!$E15051,DATOS!$I$2:$I$20000,DATOS!$I15051,DATOS!$G$2:$G$20000,"OR")=0))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DATOS!$A$2:$A$20000,DATOS!$A15052,DATOS!$D$2:$D$20000,DATOS!$D15052,DATOS!$E$2:$E$20000,DATOS!$E15052,DATOS!$I$2:$I$20000,DATOS!$I15052,DATOS!$G$2:$G$20000,"EX")=0),0))))</f>
      </c>
      <c r="H15052">
        <f>IF(DATOS!$G15052&lt;&gt;"EX",0,--(COUNTIFS(DATOS!$A$2:$A$20000,DATOS!$A15052,DATOS!$D$2:$D$20000,DATOS!$D15052,DATOS!$E$2:$E$20000,DATOS!$E15052,DATOS!$I$2:$I$20000,DATOS!$I15052,DATOS!$G$2:$G$20000,"OR")=0))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DATOS!$A$2:$A$20000,DATOS!$A15053,DATOS!$D$2:$D$20000,DATOS!$D15053,DATOS!$E$2:$E$20000,DATOS!$E15053,DATOS!$I$2:$I$20000,DATOS!$I15053,DATOS!$G$2:$G$20000,"EX")=0),0))))</f>
      </c>
      <c r="H15053">
        <f>IF(DATOS!$G15053&lt;&gt;"EX",0,--(COUNTIFS(DATOS!$A$2:$A$20000,DATOS!$A15053,DATOS!$D$2:$D$20000,DATOS!$D15053,DATOS!$E$2:$E$20000,DATOS!$E15053,DATOS!$I$2:$I$20000,DATOS!$I15053,DATOS!$G$2:$G$20000,"OR")=0))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DATOS!$A$2:$A$20000,DATOS!$A15054,DATOS!$D$2:$D$20000,DATOS!$D15054,DATOS!$E$2:$E$20000,DATOS!$E15054,DATOS!$I$2:$I$20000,DATOS!$I15054,DATOS!$G$2:$G$20000,"EX")=0),0))))</f>
      </c>
      <c r="H15054">
        <f>IF(DATOS!$G15054&lt;&gt;"EX",0,--(COUNTIFS(DATOS!$A$2:$A$20000,DATOS!$A15054,DATOS!$D$2:$D$20000,DATOS!$D15054,DATOS!$E$2:$E$20000,DATOS!$E15054,DATOS!$I$2:$I$20000,DATOS!$I15054,DATOS!$G$2:$G$20000,"OR")=0))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DATOS!$A$2:$A$20000,DATOS!$A15055,DATOS!$D$2:$D$20000,DATOS!$D15055,DATOS!$E$2:$E$20000,DATOS!$E15055,DATOS!$I$2:$I$20000,DATOS!$I15055,DATOS!$G$2:$G$20000,"EX")=0),0))))</f>
      </c>
      <c r="H15055">
        <f>IF(DATOS!$G15055&lt;&gt;"EX",0,--(COUNTIFS(DATOS!$A$2:$A$20000,DATOS!$A15055,DATOS!$D$2:$D$20000,DATOS!$D15055,DATOS!$E$2:$E$20000,DATOS!$E15055,DATOS!$I$2:$I$20000,DATOS!$I15055,DATOS!$G$2:$G$20000,"OR")=0))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DATOS!$A$2:$A$20000,DATOS!$A15056,DATOS!$D$2:$D$20000,DATOS!$D15056,DATOS!$E$2:$E$20000,DATOS!$E15056,DATOS!$I$2:$I$20000,DATOS!$I15056,DATOS!$G$2:$G$20000,"EX")=0),0))))</f>
      </c>
      <c r="H15056">
        <f>IF(DATOS!$G15056&lt;&gt;"EX",0,--(COUNTIFS(DATOS!$A$2:$A$20000,DATOS!$A15056,DATOS!$D$2:$D$20000,DATOS!$D15056,DATOS!$E$2:$E$20000,DATOS!$E15056,DATOS!$I$2:$I$20000,DATOS!$I15056,DATOS!$G$2:$G$20000,"OR")=0))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DATOS!$A$2:$A$20000,DATOS!$A15057,DATOS!$D$2:$D$20000,DATOS!$D15057,DATOS!$E$2:$E$20000,DATOS!$E15057,DATOS!$I$2:$I$20000,DATOS!$I15057,DATOS!$G$2:$G$20000,"EX")=0),0))))</f>
      </c>
      <c r="H15057">
        <f>IF(DATOS!$G15057&lt;&gt;"EX",0,--(COUNTIFS(DATOS!$A$2:$A$20000,DATOS!$A15057,DATOS!$D$2:$D$20000,DATOS!$D15057,DATOS!$E$2:$E$20000,DATOS!$E15057,DATOS!$I$2:$I$20000,DATOS!$I15057,DATOS!$G$2:$G$20000,"OR")=0))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DATOS!$A$2:$A$20000,DATOS!$A15058,DATOS!$D$2:$D$20000,DATOS!$D15058,DATOS!$E$2:$E$20000,DATOS!$E15058,DATOS!$I$2:$I$20000,DATOS!$I15058,DATOS!$G$2:$G$20000,"EX")=0),0))))</f>
      </c>
      <c r="H15058">
        <f>IF(DATOS!$G15058&lt;&gt;"EX",0,--(COUNTIFS(DATOS!$A$2:$A$20000,DATOS!$A15058,DATOS!$D$2:$D$20000,DATOS!$D15058,DATOS!$E$2:$E$20000,DATOS!$E15058,DATOS!$I$2:$I$20000,DATOS!$I15058,DATOS!$G$2:$G$20000,"OR")=0))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DATOS!$A$2:$A$20000,DATOS!$A15059,DATOS!$D$2:$D$20000,DATOS!$D15059,DATOS!$E$2:$E$20000,DATOS!$E15059,DATOS!$I$2:$I$20000,DATOS!$I15059,DATOS!$G$2:$G$20000,"EX")=0),0))))</f>
      </c>
      <c r="H15059">
        <f>IF(DATOS!$G15059&lt;&gt;"EX",0,--(COUNTIFS(DATOS!$A$2:$A$20000,DATOS!$A15059,DATOS!$D$2:$D$20000,DATOS!$D15059,DATOS!$E$2:$E$20000,DATOS!$E15059,DATOS!$I$2:$I$20000,DATOS!$I15059,DATOS!$G$2:$G$20000,"OR")=0))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DATOS!$A$2:$A$20000,DATOS!$A15060,DATOS!$D$2:$D$20000,DATOS!$D15060,DATOS!$E$2:$E$20000,DATOS!$E15060,DATOS!$I$2:$I$20000,DATOS!$I15060,DATOS!$G$2:$G$20000,"EX")=0),0))))</f>
      </c>
      <c r="H15060">
        <f>IF(DATOS!$G15060&lt;&gt;"EX",0,--(COUNTIFS(DATOS!$A$2:$A$20000,DATOS!$A15060,DATOS!$D$2:$D$20000,DATOS!$D15060,DATOS!$E$2:$E$20000,DATOS!$E15060,DATOS!$I$2:$I$20000,DATOS!$I15060,DATOS!$G$2:$G$20000,"OR")=0))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DATOS!$A$2:$A$20000,DATOS!$A15061,DATOS!$D$2:$D$20000,DATOS!$D15061,DATOS!$E$2:$E$20000,DATOS!$E15061,DATOS!$I$2:$I$20000,DATOS!$I15061,DATOS!$G$2:$G$20000,"EX")=0),0))))</f>
      </c>
      <c r="H15061">
        <f>IF(DATOS!$G15061&lt;&gt;"EX",0,--(COUNTIFS(DATOS!$A$2:$A$20000,DATOS!$A15061,DATOS!$D$2:$D$20000,DATOS!$D15061,DATOS!$E$2:$E$20000,DATOS!$E15061,DATOS!$I$2:$I$20000,DATOS!$I15061,DATOS!$G$2:$G$20000,"OR")=0))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DATOS!$A$2:$A$20000,DATOS!$A15062,DATOS!$D$2:$D$20000,DATOS!$D15062,DATOS!$E$2:$E$20000,DATOS!$E15062,DATOS!$I$2:$I$20000,DATOS!$I15062,DATOS!$G$2:$G$20000,"EX")=0),0))))</f>
      </c>
      <c r="H15062">
        <f>IF(DATOS!$G15062&lt;&gt;"EX",0,--(COUNTIFS(DATOS!$A$2:$A$20000,DATOS!$A15062,DATOS!$D$2:$D$20000,DATOS!$D15062,DATOS!$E$2:$E$20000,DATOS!$E15062,DATOS!$I$2:$I$20000,DATOS!$I15062,DATOS!$G$2:$G$20000,"OR")=0))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DATOS!$A$2:$A$20000,DATOS!$A15063,DATOS!$D$2:$D$20000,DATOS!$D15063,DATOS!$E$2:$E$20000,DATOS!$E15063,DATOS!$I$2:$I$20000,DATOS!$I15063,DATOS!$G$2:$G$20000,"EX")=0),0))))</f>
      </c>
      <c r="H15063">
        <f>IF(DATOS!$G15063&lt;&gt;"EX",0,--(COUNTIFS(DATOS!$A$2:$A$20000,DATOS!$A15063,DATOS!$D$2:$D$20000,DATOS!$D15063,DATOS!$E$2:$E$20000,DATOS!$E15063,DATOS!$I$2:$I$20000,DATOS!$I15063,DATOS!$G$2:$G$20000,"OR")=0))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DATOS!$A$2:$A$20000,DATOS!$A15064,DATOS!$D$2:$D$20000,DATOS!$D15064,DATOS!$E$2:$E$20000,DATOS!$E15064,DATOS!$I$2:$I$20000,DATOS!$I15064,DATOS!$G$2:$G$20000,"EX")=0),0))))</f>
      </c>
      <c r="H15064">
        <f>IF(DATOS!$G15064&lt;&gt;"EX",0,--(COUNTIFS(DATOS!$A$2:$A$20000,DATOS!$A15064,DATOS!$D$2:$D$20000,DATOS!$D15064,DATOS!$E$2:$E$20000,DATOS!$E15064,DATOS!$I$2:$I$20000,DATOS!$I15064,DATOS!$G$2:$G$20000,"OR")=0))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DATOS!$A$2:$A$20000,DATOS!$A15065,DATOS!$D$2:$D$20000,DATOS!$D15065,DATOS!$E$2:$E$20000,DATOS!$E15065,DATOS!$I$2:$I$20000,DATOS!$I15065,DATOS!$G$2:$G$20000,"EX")=0),0))))</f>
      </c>
      <c r="H15065">
        <f>IF(DATOS!$G15065&lt;&gt;"EX",0,--(COUNTIFS(DATOS!$A$2:$A$20000,DATOS!$A15065,DATOS!$D$2:$D$20000,DATOS!$D15065,DATOS!$E$2:$E$20000,DATOS!$E15065,DATOS!$I$2:$I$20000,DATOS!$I15065,DATOS!$G$2:$G$20000,"OR")=0))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DATOS!$A$2:$A$20000,DATOS!$A15066,DATOS!$D$2:$D$20000,DATOS!$D15066,DATOS!$E$2:$E$20000,DATOS!$E15066,DATOS!$I$2:$I$20000,DATOS!$I15066,DATOS!$G$2:$G$20000,"EX")=0),0))))</f>
      </c>
      <c r="H15066">
        <f>IF(DATOS!$G15066&lt;&gt;"EX",0,--(COUNTIFS(DATOS!$A$2:$A$20000,DATOS!$A15066,DATOS!$D$2:$D$20000,DATOS!$D15066,DATOS!$E$2:$E$20000,DATOS!$E15066,DATOS!$I$2:$I$20000,DATOS!$I15066,DATOS!$G$2:$G$20000,"OR")=0))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DATOS!$A$2:$A$20000,DATOS!$A15067,DATOS!$D$2:$D$20000,DATOS!$D15067,DATOS!$E$2:$E$20000,DATOS!$E15067,DATOS!$I$2:$I$20000,DATOS!$I15067,DATOS!$G$2:$G$20000,"EX")=0),0))))</f>
      </c>
      <c r="H15067">
        <f>IF(DATOS!$G15067&lt;&gt;"EX",0,--(COUNTIFS(DATOS!$A$2:$A$20000,DATOS!$A15067,DATOS!$D$2:$D$20000,DATOS!$D15067,DATOS!$E$2:$E$20000,DATOS!$E15067,DATOS!$I$2:$I$20000,DATOS!$I15067,DATOS!$G$2:$G$20000,"OR")=0))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DATOS!$A$2:$A$20000,DATOS!$A15068,DATOS!$D$2:$D$20000,DATOS!$D15068,DATOS!$E$2:$E$20000,DATOS!$E15068,DATOS!$I$2:$I$20000,DATOS!$I15068,DATOS!$G$2:$G$20000,"EX")=0),0))))</f>
      </c>
      <c r="H15068">
        <f>IF(DATOS!$G15068&lt;&gt;"EX",0,--(COUNTIFS(DATOS!$A$2:$A$20000,DATOS!$A15068,DATOS!$D$2:$D$20000,DATOS!$D15068,DATOS!$E$2:$E$20000,DATOS!$E15068,DATOS!$I$2:$I$20000,DATOS!$I15068,DATOS!$G$2:$G$20000,"OR")=0))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DATOS!$A$2:$A$20000,DATOS!$A15069,DATOS!$D$2:$D$20000,DATOS!$D15069,DATOS!$E$2:$E$20000,DATOS!$E15069,DATOS!$I$2:$I$20000,DATOS!$I15069,DATOS!$G$2:$G$20000,"EX")=0),0))))</f>
      </c>
      <c r="H15069">
        <f>IF(DATOS!$G15069&lt;&gt;"EX",0,--(COUNTIFS(DATOS!$A$2:$A$20000,DATOS!$A15069,DATOS!$D$2:$D$20000,DATOS!$D15069,DATOS!$E$2:$E$20000,DATOS!$E15069,DATOS!$I$2:$I$20000,DATOS!$I15069,DATOS!$G$2:$G$20000,"OR")=0))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DATOS!$A$2:$A$20000,DATOS!$A15070,DATOS!$D$2:$D$20000,DATOS!$D15070,DATOS!$E$2:$E$20000,DATOS!$E15070,DATOS!$I$2:$I$20000,DATOS!$I15070,DATOS!$G$2:$G$20000,"EX")=0),0))))</f>
      </c>
      <c r="H15070">
        <f>IF(DATOS!$G15070&lt;&gt;"EX",0,--(COUNTIFS(DATOS!$A$2:$A$20000,DATOS!$A15070,DATOS!$D$2:$D$20000,DATOS!$D15070,DATOS!$E$2:$E$20000,DATOS!$E15070,DATOS!$I$2:$I$20000,DATOS!$I15070,DATOS!$G$2:$G$20000,"OR")=0))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DATOS!$A$2:$A$20000,DATOS!$A15071,DATOS!$D$2:$D$20000,DATOS!$D15071,DATOS!$E$2:$E$20000,DATOS!$E15071,DATOS!$I$2:$I$20000,DATOS!$I15071,DATOS!$G$2:$G$20000,"EX")=0),0))))</f>
      </c>
      <c r="H15071">
        <f>IF(DATOS!$G15071&lt;&gt;"EX",0,--(COUNTIFS(DATOS!$A$2:$A$20000,DATOS!$A15071,DATOS!$D$2:$D$20000,DATOS!$D15071,DATOS!$E$2:$E$20000,DATOS!$E15071,DATOS!$I$2:$I$20000,DATOS!$I15071,DATOS!$G$2:$G$20000,"OR")=0))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DATOS!$A$2:$A$20000,DATOS!$A15072,DATOS!$D$2:$D$20000,DATOS!$D15072,DATOS!$E$2:$E$20000,DATOS!$E15072,DATOS!$I$2:$I$20000,DATOS!$I15072,DATOS!$G$2:$G$20000,"EX")=0),0))))</f>
      </c>
      <c r="H15072">
        <f>IF(DATOS!$G15072&lt;&gt;"EX",0,--(COUNTIFS(DATOS!$A$2:$A$20000,DATOS!$A15072,DATOS!$D$2:$D$20000,DATOS!$D15072,DATOS!$E$2:$E$20000,DATOS!$E15072,DATOS!$I$2:$I$20000,DATOS!$I15072,DATOS!$G$2:$G$20000,"OR")=0))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DATOS!$A$2:$A$20000,DATOS!$A15073,DATOS!$D$2:$D$20000,DATOS!$D15073,DATOS!$E$2:$E$20000,DATOS!$E15073,DATOS!$I$2:$I$20000,DATOS!$I15073,DATOS!$G$2:$G$20000,"EX")=0),0))))</f>
      </c>
      <c r="H15073">
        <f>IF(DATOS!$G15073&lt;&gt;"EX",0,--(COUNTIFS(DATOS!$A$2:$A$20000,DATOS!$A15073,DATOS!$D$2:$D$20000,DATOS!$D15073,DATOS!$E$2:$E$20000,DATOS!$E15073,DATOS!$I$2:$I$20000,DATOS!$I15073,DATOS!$G$2:$G$20000,"OR")=0))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DATOS!$A$2:$A$20000,DATOS!$A15074,DATOS!$D$2:$D$20000,DATOS!$D15074,DATOS!$E$2:$E$20000,DATOS!$E15074,DATOS!$I$2:$I$20000,DATOS!$I15074,DATOS!$G$2:$G$20000,"EX")=0),0))))</f>
      </c>
      <c r="H15074">
        <f>IF(DATOS!$G15074&lt;&gt;"EX",0,--(COUNTIFS(DATOS!$A$2:$A$20000,DATOS!$A15074,DATOS!$D$2:$D$20000,DATOS!$D15074,DATOS!$E$2:$E$20000,DATOS!$E15074,DATOS!$I$2:$I$20000,DATOS!$I15074,DATOS!$G$2:$G$20000,"OR")=0))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DATOS!$A$2:$A$20000,DATOS!$A15075,DATOS!$D$2:$D$20000,DATOS!$D15075,DATOS!$E$2:$E$20000,DATOS!$E15075,DATOS!$I$2:$I$20000,DATOS!$I15075,DATOS!$G$2:$G$20000,"EX")=0),0))))</f>
      </c>
      <c r="H15075">
        <f>IF(DATOS!$G15075&lt;&gt;"EX",0,--(COUNTIFS(DATOS!$A$2:$A$20000,DATOS!$A15075,DATOS!$D$2:$D$20000,DATOS!$D15075,DATOS!$E$2:$E$20000,DATOS!$E15075,DATOS!$I$2:$I$20000,DATOS!$I15075,DATOS!$G$2:$G$20000,"OR")=0))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DATOS!$A$2:$A$20000,DATOS!$A15076,DATOS!$D$2:$D$20000,DATOS!$D15076,DATOS!$E$2:$E$20000,DATOS!$E15076,DATOS!$I$2:$I$20000,DATOS!$I15076,DATOS!$G$2:$G$20000,"EX")=0),0))))</f>
      </c>
      <c r="H15076">
        <f>IF(DATOS!$G15076&lt;&gt;"EX",0,--(COUNTIFS(DATOS!$A$2:$A$20000,DATOS!$A15076,DATOS!$D$2:$D$20000,DATOS!$D15076,DATOS!$E$2:$E$20000,DATOS!$E15076,DATOS!$I$2:$I$20000,DATOS!$I15076,DATOS!$G$2:$G$20000,"OR")=0))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DATOS!$A$2:$A$20000,DATOS!$A15077,DATOS!$D$2:$D$20000,DATOS!$D15077,DATOS!$E$2:$E$20000,DATOS!$E15077,DATOS!$I$2:$I$20000,DATOS!$I15077,DATOS!$G$2:$G$20000,"EX")=0),0))))</f>
      </c>
      <c r="H15077">
        <f>IF(DATOS!$G15077&lt;&gt;"EX",0,--(COUNTIFS(DATOS!$A$2:$A$20000,DATOS!$A15077,DATOS!$D$2:$D$20000,DATOS!$D15077,DATOS!$E$2:$E$20000,DATOS!$E15077,DATOS!$I$2:$I$20000,DATOS!$I15077,DATOS!$G$2:$G$20000,"OR")=0))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DATOS!$A$2:$A$20000,DATOS!$A15078,DATOS!$D$2:$D$20000,DATOS!$D15078,DATOS!$E$2:$E$20000,DATOS!$E15078,DATOS!$I$2:$I$20000,DATOS!$I15078,DATOS!$G$2:$G$20000,"EX")=0),0))))</f>
      </c>
      <c r="H15078">
        <f>IF(DATOS!$G15078&lt;&gt;"EX",0,--(COUNTIFS(DATOS!$A$2:$A$20000,DATOS!$A15078,DATOS!$D$2:$D$20000,DATOS!$D15078,DATOS!$E$2:$E$20000,DATOS!$E15078,DATOS!$I$2:$I$20000,DATOS!$I15078,DATOS!$G$2:$G$20000,"OR")=0))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DATOS!$A$2:$A$20000,DATOS!$A15079,DATOS!$D$2:$D$20000,DATOS!$D15079,DATOS!$E$2:$E$20000,DATOS!$E15079,DATOS!$I$2:$I$20000,DATOS!$I15079,DATOS!$G$2:$G$20000,"EX")=0),0))))</f>
      </c>
      <c r="H15079">
        <f>IF(DATOS!$G15079&lt;&gt;"EX",0,--(COUNTIFS(DATOS!$A$2:$A$20000,DATOS!$A15079,DATOS!$D$2:$D$20000,DATOS!$D15079,DATOS!$E$2:$E$20000,DATOS!$E15079,DATOS!$I$2:$I$20000,DATOS!$I15079,DATOS!$G$2:$G$20000,"OR")=0))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DATOS!$A$2:$A$20000,DATOS!$A15080,DATOS!$D$2:$D$20000,DATOS!$D15080,DATOS!$E$2:$E$20000,DATOS!$E15080,DATOS!$I$2:$I$20000,DATOS!$I15080,DATOS!$G$2:$G$20000,"EX")=0),0))))</f>
      </c>
      <c r="H15080">
        <f>IF(DATOS!$G15080&lt;&gt;"EX",0,--(COUNTIFS(DATOS!$A$2:$A$20000,DATOS!$A15080,DATOS!$D$2:$D$20000,DATOS!$D15080,DATOS!$E$2:$E$20000,DATOS!$E15080,DATOS!$I$2:$I$20000,DATOS!$I15080,DATOS!$G$2:$G$20000,"OR")=0))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DATOS!$A$2:$A$20000,DATOS!$A15081,DATOS!$D$2:$D$20000,DATOS!$D15081,DATOS!$E$2:$E$20000,DATOS!$E15081,DATOS!$I$2:$I$20000,DATOS!$I15081,DATOS!$G$2:$G$20000,"EX")=0),0))))</f>
      </c>
      <c r="H15081">
        <f>IF(DATOS!$G15081&lt;&gt;"EX",0,--(COUNTIFS(DATOS!$A$2:$A$20000,DATOS!$A15081,DATOS!$D$2:$D$20000,DATOS!$D15081,DATOS!$E$2:$E$20000,DATOS!$E15081,DATOS!$I$2:$I$20000,DATOS!$I15081,DATOS!$G$2:$G$20000,"OR")=0))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DATOS!$A$2:$A$20000,DATOS!$A15082,DATOS!$D$2:$D$20000,DATOS!$D15082,DATOS!$E$2:$E$20000,DATOS!$E15082,DATOS!$I$2:$I$20000,DATOS!$I15082,DATOS!$G$2:$G$20000,"EX")=0),0))))</f>
      </c>
      <c r="H15082">
        <f>IF(DATOS!$G15082&lt;&gt;"EX",0,--(COUNTIFS(DATOS!$A$2:$A$20000,DATOS!$A15082,DATOS!$D$2:$D$20000,DATOS!$D15082,DATOS!$E$2:$E$20000,DATOS!$E15082,DATOS!$I$2:$I$20000,DATOS!$I15082,DATOS!$G$2:$G$20000,"OR")=0))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DATOS!$A$2:$A$20000,DATOS!$A15083,DATOS!$D$2:$D$20000,DATOS!$D15083,DATOS!$E$2:$E$20000,DATOS!$E15083,DATOS!$I$2:$I$20000,DATOS!$I15083,DATOS!$G$2:$G$20000,"EX")=0),0))))</f>
      </c>
      <c r="H15083">
        <f>IF(DATOS!$G15083&lt;&gt;"EX",0,--(COUNTIFS(DATOS!$A$2:$A$20000,DATOS!$A15083,DATOS!$D$2:$D$20000,DATOS!$D15083,DATOS!$E$2:$E$20000,DATOS!$E15083,DATOS!$I$2:$I$20000,DATOS!$I15083,DATOS!$G$2:$G$20000,"OR")=0))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DATOS!$A$2:$A$20000,DATOS!$A15084,DATOS!$D$2:$D$20000,DATOS!$D15084,DATOS!$E$2:$E$20000,DATOS!$E15084,DATOS!$I$2:$I$20000,DATOS!$I15084,DATOS!$G$2:$G$20000,"EX")=0),0))))</f>
      </c>
      <c r="H15084">
        <f>IF(DATOS!$G15084&lt;&gt;"EX",0,--(COUNTIFS(DATOS!$A$2:$A$20000,DATOS!$A15084,DATOS!$D$2:$D$20000,DATOS!$D15084,DATOS!$E$2:$E$20000,DATOS!$E15084,DATOS!$I$2:$I$20000,DATOS!$I15084,DATOS!$G$2:$G$20000,"OR")=0))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DATOS!$A$2:$A$20000,DATOS!$A15085,DATOS!$D$2:$D$20000,DATOS!$D15085,DATOS!$E$2:$E$20000,DATOS!$E15085,DATOS!$I$2:$I$20000,DATOS!$I15085,DATOS!$G$2:$G$20000,"EX")=0),0))))</f>
      </c>
      <c r="H15085">
        <f>IF(DATOS!$G15085&lt;&gt;"EX",0,--(COUNTIFS(DATOS!$A$2:$A$20000,DATOS!$A15085,DATOS!$D$2:$D$20000,DATOS!$D15085,DATOS!$E$2:$E$20000,DATOS!$E15085,DATOS!$I$2:$I$20000,DATOS!$I15085,DATOS!$G$2:$G$20000,"OR")=0))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DATOS!$A$2:$A$20000,DATOS!$A15086,DATOS!$D$2:$D$20000,DATOS!$D15086,DATOS!$E$2:$E$20000,DATOS!$E15086,DATOS!$I$2:$I$20000,DATOS!$I15086,DATOS!$G$2:$G$20000,"EX")=0),0))))</f>
      </c>
      <c r="H15086">
        <f>IF(DATOS!$G15086&lt;&gt;"EX",0,--(COUNTIFS(DATOS!$A$2:$A$20000,DATOS!$A15086,DATOS!$D$2:$D$20000,DATOS!$D15086,DATOS!$E$2:$E$20000,DATOS!$E15086,DATOS!$I$2:$I$20000,DATOS!$I15086,DATOS!$G$2:$G$20000,"OR")=0))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DATOS!$A$2:$A$20000,DATOS!$A15087,DATOS!$D$2:$D$20000,DATOS!$D15087,DATOS!$E$2:$E$20000,DATOS!$E15087,DATOS!$I$2:$I$20000,DATOS!$I15087,DATOS!$G$2:$G$20000,"EX")=0),0))))</f>
      </c>
      <c r="H15087">
        <f>IF(DATOS!$G15087&lt;&gt;"EX",0,--(COUNTIFS(DATOS!$A$2:$A$20000,DATOS!$A15087,DATOS!$D$2:$D$20000,DATOS!$D15087,DATOS!$E$2:$E$20000,DATOS!$E15087,DATOS!$I$2:$I$20000,DATOS!$I15087,DATOS!$G$2:$G$20000,"OR")=0))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DATOS!$A$2:$A$20000,DATOS!$A15088,DATOS!$D$2:$D$20000,DATOS!$D15088,DATOS!$E$2:$E$20000,DATOS!$E15088,DATOS!$I$2:$I$20000,DATOS!$I15088,DATOS!$G$2:$G$20000,"EX")=0),0))))</f>
      </c>
      <c r="H15088">
        <f>IF(DATOS!$G15088&lt;&gt;"EX",0,--(COUNTIFS(DATOS!$A$2:$A$20000,DATOS!$A15088,DATOS!$D$2:$D$20000,DATOS!$D15088,DATOS!$E$2:$E$20000,DATOS!$E15088,DATOS!$I$2:$I$20000,DATOS!$I15088,DATOS!$G$2:$G$20000,"OR")=0))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DATOS!$A$2:$A$20000,DATOS!$A15089,DATOS!$D$2:$D$20000,DATOS!$D15089,DATOS!$E$2:$E$20000,DATOS!$E15089,DATOS!$I$2:$I$20000,DATOS!$I15089,DATOS!$G$2:$G$20000,"EX")=0),0))))</f>
      </c>
      <c r="H15089">
        <f>IF(DATOS!$G15089&lt;&gt;"EX",0,--(COUNTIFS(DATOS!$A$2:$A$20000,DATOS!$A15089,DATOS!$D$2:$D$20000,DATOS!$D15089,DATOS!$E$2:$E$20000,DATOS!$E15089,DATOS!$I$2:$I$20000,DATOS!$I15089,DATOS!$G$2:$G$20000,"OR")=0))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DATOS!$A$2:$A$20000,DATOS!$A15090,DATOS!$D$2:$D$20000,DATOS!$D15090,DATOS!$E$2:$E$20000,DATOS!$E15090,DATOS!$I$2:$I$20000,DATOS!$I15090,DATOS!$G$2:$G$20000,"EX")=0),0))))</f>
      </c>
      <c r="H15090">
        <f>IF(DATOS!$G15090&lt;&gt;"EX",0,--(COUNTIFS(DATOS!$A$2:$A$20000,DATOS!$A15090,DATOS!$D$2:$D$20000,DATOS!$D15090,DATOS!$E$2:$E$20000,DATOS!$E15090,DATOS!$I$2:$I$20000,DATOS!$I15090,DATOS!$G$2:$G$20000,"OR")=0))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DATOS!$A$2:$A$20000,DATOS!$A15091,DATOS!$D$2:$D$20000,DATOS!$D15091,DATOS!$E$2:$E$20000,DATOS!$E15091,DATOS!$I$2:$I$20000,DATOS!$I15091,DATOS!$G$2:$G$20000,"EX")=0),0))))</f>
      </c>
      <c r="H15091">
        <f>IF(DATOS!$G15091&lt;&gt;"EX",0,--(COUNTIFS(DATOS!$A$2:$A$20000,DATOS!$A15091,DATOS!$D$2:$D$20000,DATOS!$D15091,DATOS!$E$2:$E$20000,DATOS!$E15091,DATOS!$I$2:$I$20000,DATOS!$I15091,DATOS!$G$2:$G$20000,"OR")=0))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DATOS!$A$2:$A$20000,DATOS!$A15092,DATOS!$D$2:$D$20000,DATOS!$D15092,DATOS!$E$2:$E$20000,DATOS!$E15092,DATOS!$I$2:$I$20000,DATOS!$I15092,DATOS!$G$2:$G$20000,"EX")=0),0))))</f>
      </c>
      <c r="H15092">
        <f>IF(DATOS!$G15092&lt;&gt;"EX",0,--(COUNTIFS(DATOS!$A$2:$A$20000,DATOS!$A15092,DATOS!$D$2:$D$20000,DATOS!$D15092,DATOS!$E$2:$E$20000,DATOS!$E15092,DATOS!$I$2:$I$20000,DATOS!$I15092,DATOS!$G$2:$G$20000,"OR")=0))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DATOS!$A$2:$A$20000,DATOS!$A15093,DATOS!$D$2:$D$20000,DATOS!$D15093,DATOS!$E$2:$E$20000,DATOS!$E15093,DATOS!$I$2:$I$20000,DATOS!$I15093,DATOS!$G$2:$G$20000,"EX")=0),0))))</f>
      </c>
      <c r="H15093">
        <f>IF(DATOS!$G15093&lt;&gt;"EX",0,--(COUNTIFS(DATOS!$A$2:$A$20000,DATOS!$A15093,DATOS!$D$2:$D$20000,DATOS!$D15093,DATOS!$E$2:$E$20000,DATOS!$E15093,DATOS!$I$2:$I$20000,DATOS!$I15093,DATOS!$G$2:$G$20000,"OR")=0))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DATOS!$A$2:$A$20000,DATOS!$A15094,DATOS!$D$2:$D$20000,DATOS!$D15094,DATOS!$E$2:$E$20000,DATOS!$E15094,DATOS!$I$2:$I$20000,DATOS!$I15094,DATOS!$G$2:$G$20000,"EX")=0),0))))</f>
      </c>
      <c r="H15094">
        <f>IF(DATOS!$G15094&lt;&gt;"EX",0,--(COUNTIFS(DATOS!$A$2:$A$20000,DATOS!$A15094,DATOS!$D$2:$D$20000,DATOS!$D15094,DATOS!$E$2:$E$20000,DATOS!$E15094,DATOS!$I$2:$I$20000,DATOS!$I15094,DATOS!$G$2:$G$20000,"OR")=0))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DATOS!$A$2:$A$20000,DATOS!$A15095,DATOS!$D$2:$D$20000,DATOS!$D15095,DATOS!$E$2:$E$20000,DATOS!$E15095,DATOS!$I$2:$I$20000,DATOS!$I15095,DATOS!$G$2:$G$20000,"EX")=0),0))))</f>
      </c>
      <c r="H15095">
        <f>IF(DATOS!$G15095&lt;&gt;"EX",0,--(COUNTIFS(DATOS!$A$2:$A$20000,DATOS!$A15095,DATOS!$D$2:$D$20000,DATOS!$D15095,DATOS!$E$2:$E$20000,DATOS!$E15095,DATOS!$I$2:$I$20000,DATOS!$I15095,DATOS!$G$2:$G$20000,"OR")=0))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DATOS!$A$2:$A$20000,DATOS!$A15096,DATOS!$D$2:$D$20000,DATOS!$D15096,DATOS!$E$2:$E$20000,DATOS!$E15096,DATOS!$I$2:$I$20000,DATOS!$I15096,DATOS!$G$2:$G$20000,"EX")=0),0))))</f>
      </c>
      <c r="H15096">
        <f>IF(DATOS!$G15096&lt;&gt;"EX",0,--(COUNTIFS(DATOS!$A$2:$A$20000,DATOS!$A15096,DATOS!$D$2:$D$20000,DATOS!$D15096,DATOS!$E$2:$E$20000,DATOS!$E15096,DATOS!$I$2:$I$20000,DATOS!$I15096,DATOS!$G$2:$G$20000,"OR")=0))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DATOS!$A$2:$A$20000,DATOS!$A15097,DATOS!$D$2:$D$20000,DATOS!$D15097,DATOS!$E$2:$E$20000,DATOS!$E15097,DATOS!$I$2:$I$20000,DATOS!$I15097,DATOS!$G$2:$G$20000,"EX")=0),0))))</f>
      </c>
      <c r="H15097">
        <f>IF(DATOS!$G15097&lt;&gt;"EX",0,--(COUNTIFS(DATOS!$A$2:$A$20000,DATOS!$A15097,DATOS!$D$2:$D$20000,DATOS!$D15097,DATOS!$E$2:$E$20000,DATOS!$E15097,DATOS!$I$2:$I$20000,DATOS!$I15097,DATOS!$G$2:$G$20000,"OR")=0))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DATOS!$A$2:$A$20000,DATOS!$A15098,DATOS!$D$2:$D$20000,DATOS!$D15098,DATOS!$E$2:$E$20000,DATOS!$E15098,DATOS!$I$2:$I$20000,DATOS!$I15098,DATOS!$G$2:$G$20000,"EX")=0),0))))</f>
      </c>
      <c r="H15098">
        <f>IF(DATOS!$G15098&lt;&gt;"EX",0,--(COUNTIFS(DATOS!$A$2:$A$20000,DATOS!$A15098,DATOS!$D$2:$D$20000,DATOS!$D15098,DATOS!$E$2:$E$20000,DATOS!$E15098,DATOS!$I$2:$I$20000,DATOS!$I15098,DATOS!$G$2:$G$20000,"OR")=0))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DATOS!$A$2:$A$20000,DATOS!$A15099,DATOS!$D$2:$D$20000,DATOS!$D15099,DATOS!$E$2:$E$20000,DATOS!$E15099,DATOS!$I$2:$I$20000,DATOS!$I15099,DATOS!$G$2:$G$20000,"EX")=0),0))))</f>
      </c>
      <c r="H15099">
        <f>IF(DATOS!$G15099&lt;&gt;"EX",0,--(COUNTIFS(DATOS!$A$2:$A$20000,DATOS!$A15099,DATOS!$D$2:$D$20000,DATOS!$D15099,DATOS!$E$2:$E$20000,DATOS!$E15099,DATOS!$I$2:$I$20000,DATOS!$I15099,DATOS!$G$2:$G$20000,"OR")=0))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DATOS!$A$2:$A$20000,DATOS!$A15100,DATOS!$D$2:$D$20000,DATOS!$D15100,DATOS!$E$2:$E$20000,DATOS!$E15100,DATOS!$I$2:$I$20000,DATOS!$I15100,DATOS!$G$2:$G$20000,"EX")=0),0))))</f>
      </c>
      <c r="H15100">
        <f>IF(DATOS!$G15100&lt;&gt;"EX",0,--(COUNTIFS(DATOS!$A$2:$A$20000,DATOS!$A15100,DATOS!$D$2:$D$20000,DATOS!$D15100,DATOS!$E$2:$E$20000,DATOS!$E15100,DATOS!$I$2:$I$20000,DATOS!$I15100,DATOS!$G$2:$G$20000,"OR")=0))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DATOS!$A$2:$A$20000,DATOS!$A15101,DATOS!$D$2:$D$20000,DATOS!$D15101,DATOS!$E$2:$E$20000,DATOS!$E15101,DATOS!$I$2:$I$20000,DATOS!$I15101,DATOS!$G$2:$G$20000,"EX")=0),0))))</f>
      </c>
      <c r="H15101">
        <f>IF(DATOS!$G15101&lt;&gt;"EX",0,--(COUNTIFS(DATOS!$A$2:$A$20000,DATOS!$A15101,DATOS!$D$2:$D$20000,DATOS!$D15101,DATOS!$E$2:$E$20000,DATOS!$E15101,DATOS!$I$2:$I$20000,DATOS!$I15101,DATOS!$G$2:$G$20000,"OR")=0))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DATOS!$A$2:$A$20000,DATOS!$A15102,DATOS!$D$2:$D$20000,DATOS!$D15102,DATOS!$E$2:$E$20000,DATOS!$E15102,DATOS!$I$2:$I$20000,DATOS!$I15102,DATOS!$G$2:$G$20000,"EX")=0),0))))</f>
      </c>
      <c r="H15102">
        <f>IF(DATOS!$G15102&lt;&gt;"EX",0,--(COUNTIFS(DATOS!$A$2:$A$20000,DATOS!$A15102,DATOS!$D$2:$D$20000,DATOS!$D15102,DATOS!$E$2:$E$20000,DATOS!$E15102,DATOS!$I$2:$I$20000,DATOS!$I15102,DATOS!$G$2:$G$20000,"OR")=0))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DATOS!$A$2:$A$20000,DATOS!$A15103,DATOS!$D$2:$D$20000,DATOS!$D15103,DATOS!$E$2:$E$20000,DATOS!$E15103,DATOS!$I$2:$I$20000,DATOS!$I15103,DATOS!$G$2:$G$20000,"EX")=0),0))))</f>
      </c>
      <c r="H15103">
        <f>IF(DATOS!$G15103&lt;&gt;"EX",0,--(COUNTIFS(DATOS!$A$2:$A$20000,DATOS!$A15103,DATOS!$D$2:$D$20000,DATOS!$D15103,DATOS!$E$2:$E$20000,DATOS!$E15103,DATOS!$I$2:$I$20000,DATOS!$I15103,DATOS!$G$2:$G$20000,"OR")=0))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DATOS!$A$2:$A$20000,DATOS!$A15104,DATOS!$D$2:$D$20000,DATOS!$D15104,DATOS!$E$2:$E$20000,DATOS!$E15104,DATOS!$I$2:$I$20000,DATOS!$I15104,DATOS!$G$2:$G$20000,"EX")=0),0))))</f>
      </c>
      <c r="H15104">
        <f>IF(DATOS!$G15104&lt;&gt;"EX",0,--(COUNTIFS(DATOS!$A$2:$A$20000,DATOS!$A15104,DATOS!$D$2:$D$20000,DATOS!$D15104,DATOS!$E$2:$E$20000,DATOS!$E15104,DATOS!$I$2:$I$20000,DATOS!$I15104,DATOS!$G$2:$G$20000,"OR")=0))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DATOS!$A$2:$A$20000,DATOS!$A15105,DATOS!$D$2:$D$20000,DATOS!$D15105,DATOS!$E$2:$E$20000,DATOS!$E15105,DATOS!$I$2:$I$20000,DATOS!$I15105,DATOS!$G$2:$G$20000,"EX")=0),0))))</f>
      </c>
      <c r="H15105">
        <f>IF(DATOS!$G15105&lt;&gt;"EX",0,--(COUNTIFS(DATOS!$A$2:$A$20000,DATOS!$A15105,DATOS!$D$2:$D$20000,DATOS!$D15105,DATOS!$E$2:$E$20000,DATOS!$E15105,DATOS!$I$2:$I$20000,DATOS!$I15105,DATOS!$G$2:$G$20000,"OR")=0))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DATOS!$A$2:$A$20000,DATOS!$A15106,DATOS!$D$2:$D$20000,DATOS!$D15106,DATOS!$E$2:$E$20000,DATOS!$E15106,DATOS!$I$2:$I$20000,DATOS!$I15106,DATOS!$G$2:$G$20000,"EX")=0),0))))</f>
      </c>
      <c r="H15106">
        <f>IF(DATOS!$G15106&lt;&gt;"EX",0,--(COUNTIFS(DATOS!$A$2:$A$20000,DATOS!$A15106,DATOS!$D$2:$D$20000,DATOS!$D15106,DATOS!$E$2:$E$20000,DATOS!$E15106,DATOS!$I$2:$I$20000,DATOS!$I15106,DATOS!$G$2:$G$20000,"OR")=0))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DATOS!$A$2:$A$20000,DATOS!$A15107,DATOS!$D$2:$D$20000,DATOS!$D15107,DATOS!$E$2:$E$20000,DATOS!$E15107,DATOS!$I$2:$I$20000,DATOS!$I15107,DATOS!$G$2:$G$20000,"EX")=0),0))))</f>
      </c>
      <c r="H15107">
        <f>IF(DATOS!$G15107&lt;&gt;"EX",0,--(COUNTIFS(DATOS!$A$2:$A$20000,DATOS!$A15107,DATOS!$D$2:$D$20000,DATOS!$D15107,DATOS!$E$2:$E$20000,DATOS!$E15107,DATOS!$I$2:$I$20000,DATOS!$I15107,DATOS!$G$2:$G$20000,"OR")=0))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DATOS!$A$2:$A$20000,DATOS!$A15108,DATOS!$D$2:$D$20000,DATOS!$D15108,DATOS!$E$2:$E$20000,DATOS!$E15108,DATOS!$I$2:$I$20000,DATOS!$I15108,DATOS!$G$2:$G$20000,"EX")=0),0))))</f>
      </c>
      <c r="H15108">
        <f>IF(DATOS!$G15108&lt;&gt;"EX",0,--(COUNTIFS(DATOS!$A$2:$A$20000,DATOS!$A15108,DATOS!$D$2:$D$20000,DATOS!$D15108,DATOS!$E$2:$E$20000,DATOS!$E15108,DATOS!$I$2:$I$20000,DATOS!$I15108,DATOS!$G$2:$G$20000,"OR")=0))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DATOS!$A$2:$A$20000,DATOS!$A15109,DATOS!$D$2:$D$20000,DATOS!$D15109,DATOS!$E$2:$E$20000,DATOS!$E15109,DATOS!$I$2:$I$20000,DATOS!$I15109,DATOS!$G$2:$G$20000,"EX")=0),0))))</f>
      </c>
      <c r="H15109">
        <f>IF(DATOS!$G15109&lt;&gt;"EX",0,--(COUNTIFS(DATOS!$A$2:$A$20000,DATOS!$A15109,DATOS!$D$2:$D$20000,DATOS!$D15109,DATOS!$E$2:$E$20000,DATOS!$E15109,DATOS!$I$2:$I$20000,DATOS!$I15109,DATOS!$G$2:$G$20000,"OR")=0))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DATOS!$A$2:$A$20000,DATOS!$A15110,DATOS!$D$2:$D$20000,DATOS!$D15110,DATOS!$E$2:$E$20000,DATOS!$E15110,DATOS!$I$2:$I$20000,DATOS!$I15110,DATOS!$G$2:$G$20000,"EX")=0),0))))</f>
      </c>
      <c r="H15110">
        <f>IF(DATOS!$G15110&lt;&gt;"EX",0,--(COUNTIFS(DATOS!$A$2:$A$20000,DATOS!$A15110,DATOS!$D$2:$D$20000,DATOS!$D15110,DATOS!$E$2:$E$20000,DATOS!$E15110,DATOS!$I$2:$I$20000,DATOS!$I15110,DATOS!$G$2:$G$20000,"OR")=0))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DATOS!$A$2:$A$20000,DATOS!$A15111,DATOS!$D$2:$D$20000,DATOS!$D15111,DATOS!$E$2:$E$20000,DATOS!$E15111,DATOS!$I$2:$I$20000,DATOS!$I15111,DATOS!$G$2:$G$20000,"EX")=0),0))))</f>
      </c>
      <c r="H15111">
        <f>IF(DATOS!$G15111&lt;&gt;"EX",0,--(COUNTIFS(DATOS!$A$2:$A$20000,DATOS!$A15111,DATOS!$D$2:$D$20000,DATOS!$D15111,DATOS!$E$2:$E$20000,DATOS!$E15111,DATOS!$I$2:$I$20000,DATOS!$I15111,DATOS!$G$2:$G$20000,"OR")=0))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DATOS!$A$2:$A$20000,DATOS!$A15112,DATOS!$D$2:$D$20000,DATOS!$D15112,DATOS!$E$2:$E$20000,DATOS!$E15112,DATOS!$I$2:$I$20000,DATOS!$I15112,DATOS!$G$2:$G$20000,"EX")=0),0))))</f>
      </c>
      <c r="H15112">
        <f>IF(DATOS!$G15112&lt;&gt;"EX",0,--(COUNTIFS(DATOS!$A$2:$A$20000,DATOS!$A15112,DATOS!$D$2:$D$20000,DATOS!$D15112,DATOS!$E$2:$E$20000,DATOS!$E15112,DATOS!$I$2:$I$20000,DATOS!$I15112,DATOS!$G$2:$G$20000,"OR")=0))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DATOS!$A$2:$A$20000,DATOS!$A15113,DATOS!$D$2:$D$20000,DATOS!$D15113,DATOS!$E$2:$E$20000,DATOS!$E15113,DATOS!$I$2:$I$20000,DATOS!$I15113,DATOS!$G$2:$G$20000,"EX")=0),0))))</f>
      </c>
      <c r="H15113">
        <f>IF(DATOS!$G15113&lt;&gt;"EX",0,--(COUNTIFS(DATOS!$A$2:$A$20000,DATOS!$A15113,DATOS!$D$2:$D$20000,DATOS!$D15113,DATOS!$E$2:$E$20000,DATOS!$E15113,DATOS!$I$2:$I$20000,DATOS!$I15113,DATOS!$G$2:$G$20000,"OR")=0))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DATOS!$A$2:$A$20000,DATOS!$A15114,DATOS!$D$2:$D$20000,DATOS!$D15114,DATOS!$E$2:$E$20000,DATOS!$E15114,DATOS!$I$2:$I$20000,DATOS!$I15114,DATOS!$G$2:$G$20000,"EX")=0),0))))</f>
      </c>
      <c r="H15114">
        <f>IF(DATOS!$G15114&lt;&gt;"EX",0,--(COUNTIFS(DATOS!$A$2:$A$20000,DATOS!$A15114,DATOS!$D$2:$D$20000,DATOS!$D15114,DATOS!$E$2:$E$20000,DATOS!$E15114,DATOS!$I$2:$I$20000,DATOS!$I15114,DATOS!$G$2:$G$20000,"OR")=0))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DATOS!$A$2:$A$20000,DATOS!$A15115,DATOS!$D$2:$D$20000,DATOS!$D15115,DATOS!$E$2:$E$20000,DATOS!$E15115,DATOS!$I$2:$I$20000,DATOS!$I15115,DATOS!$G$2:$G$20000,"EX")=0),0))))</f>
      </c>
      <c r="H15115">
        <f>IF(DATOS!$G15115&lt;&gt;"EX",0,--(COUNTIFS(DATOS!$A$2:$A$20000,DATOS!$A15115,DATOS!$D$2:$D$20000,DATOS!$D15115,DATOS!$E$2:$E$20000,DATOS!$E15115,DATOS!$I$2:$I$20000,DATOS!$I15115,DATOS!$G$2:$G$20000,"OR")=0))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DATOS!$A$2:$A$20000,DATOS!$A15116,DATOS!$D$2:$D$20000,DATOS!$D15116,DATOS!$E$2:$E$20000,DATOS!$E15116,DATOS!$I$2:$I$20000,DATOS!$I15116,DATOS!$G$2:$G$20000,"EX")=0),0))))</f>
      </c>
      <c r="H15116">
        <f>IF(DATOS!$G15116&lt;&gt;"EX",0,--(COUNTIFS(DATOS!$A$2:$A$20000,DATOS!$A15116,DATOS!$D$2:$D$20000,DATOS!$D15116,DATOS!$E$2:$E$20000,DATOS!$E15116,DATOS!$I$2:$I$20000,DATOS!$I15116,DATOS!$G$2:$G$20000,"OR")=0))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DATOS!$A$2:$A$20000,DATOS!$A15117,DATOS!$D$2:$D$20000,DATOS!$D15117,DATOS!$E$2:$E$20000,DATOS!$E15117,DATOS!$I$2:$I$20000,DATOS!$I15117,DATOS!$G$2:$G$20000,"EX")=0),0))))</f>
      </c>
      <c r="H15117">
        <f>IF(DATOS!$G15117&lt;&gt;"EX",0,--(COUNTIFS(DATOS!$A$2:$A$20000,DATOS!$A15117,DATOS!$D$2:$D$20000,DATOS!$D15117,DATOS!$E$2:$E$20000,DATOS!$E15117,DATOS!$I$2:$I$20000,DATOS!$I15117,DATOS!$G$2:$G$20000,"OR")=0))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DATOS!$A$2:$A$20000,DATOS!$A15118,DATOS!$D$2:$D$20000,DATOS!$D15118,DATOS!$E$2:$E$20000,DATOS!$E15118,DATOS!$I$2:$I$20000,DATOS!$I15118,DATOS!$G$2:$G$20000,"EX")=0),0))))</f>
      </c>
      <c r="H15118">
        <f>IF(DATOS!$G15118&lt;&gt;"EX",0,--(COUNTIFS(DATOS!$A$2:$A$20000,DATOS!$A15118,DATOS!$D$2:$D$20000,DATOS!$D15118,DATOS!$E$2:$E$20000,DATOS!$E15118,DATOS!$I$2:$I$20000,DATOS!$I15118,DATOS!$G$2:$G$20000,"OR")=0))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DATOS!$A$2:$A$20000,DATOS!$A15119,DATOS!$D$2:$D$20000,DATOS!$D15119,DATOS!$E$2:$E$20000,DATOS!$E15119,DATOS!$I$2:$I$20000,DATOS!$I15119,DATOS!$G$2:$G$20000,"EX")=0),0))))</f>
      </c>
      <c r="H15119">
        <f>IF(DATOS!$G15119&lt;&gt;"EX",0,--(COUNTIFS(DATOS!$A$2:$A$20000,DATOS!$A15119,DATOS!$D$2:$D$20000,DATOS!$D15119,DATOS!$E$2:$E$20000,DATOS!$E15119,DATOS!$I$2:$I$20000,DATOS!$I15119,DATOS!$G$2:$G$20000,"OR")=0))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DATOS!$A$2:$A$20000,DATOS!$A15120,DATOS!$D$2:$D$20000,DATOS!$D15120,DATOS!$E$2:$E$20000,DATOS!$E15120,DATOS!$I$2:$I$20000,DATOS!$I15120,DATOS!$G$2:$G$20000,"EX")=0),0))))</f>
      </c>
      <c r="H15120">
        <f>IF(DATOS!$G15120&lt;&gt;"EX",0,--(COUNTIFS(DATOS!$A$2:$A$20000,DATOS!$A15120,DATOS!$D$2:$D$20000,DATOS!$D15120,DATOS!$E$2:$E$20000,DATOS!$E15120,DATOS!$I$2:$I$20000,DATOS!$I15120,DATOS!$G$2:$G$20000,"OR")=0))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DATOS!$A$2:$A$20000,DATOS!$A15121,DATOS!$D$2:$D$20000,DATOS!$D15121,DATOS!$E$2:$E$20000,DATOS!$E15121,DATOS!$I$2:$I$20000,DATOS!$I15121,DATOS!$G$2:$G$20000,"EX")=0),0))))</f>
      </c>
      <c r="H15121">
        <f>IF(DATOS!$G15121&lt;&gt;"EX",0,--(COUNTIFS(DATOS!$A$2:$A$20000,DATOS!$A15121,DATOS!$D$2:$D$20000,DATOS!$D15121,DATOS!$E$2:$E$20000,DATOS!$E15121,DATOS!$I$2:$I$20000,DATOS!$I15121,DATOS!$G$2:$G$20000,"OR")=0))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DATOS!$A$2:$A$20000,DATOS!$A15122,DATOS!$D$2:$D$20000,DATOS!$D15122,DATOS!$E$2:$E$20000,DATOS!$E15122,DATOS!$I$2:$I$20000,DATOS!$I15122,DATOS!$G$2:$G$20000,"EX")=0),0))))</f>
      </c>
      <c r="H15122">
        <f>IF(DATOS!$G15122&lt;&gt;"EX",0,--(COUNTIFS(DATOS!$A$2:$A$20000,DATOS!$A15122,DATOS!$D$2:$D$20000,DATOS!$D15122,DATOS!$E$2:$E$20000,DATOS!$E15122,DATOS!$I$2:$I$20000,DATOS!$I15122,DATOS!$G$2:$G$20000,"OR")=0))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DATOS!$A$2:$A$20000,DATOS!$A15123,DATOS!$D$2:$D$20000,DATOS!$D15123,DATOS!$E$2:$E$20000,DATOS!$E15123,DATOS!$I$2:$I$20000,DATOS!$I15123,DATOS!$G$2:$G$20000,"EX")=0),0))))</f>
      </c>
      <c r="H15123">
        <f>IF(DATOS!$G15123&lt;&gt;"EX",0,--(COUNTIFS(DATOS!$A$2:$A$20000,DATOS!$A15123,DATOS!$D$2:$D$20000,DATOS!$D15123,DATOS!$E$2:$E$20000,DATOS!$E15123,DATOS!$I$2:$I$20000,DATOS!$I15123,DATOS!$G$2:$G$20000,"OR")=0))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DATOS!$A$2:$A$20000,DATOS!$A15124,DATOS!$D$2:$D$20000,DATOS!$D15124,DATOS!$E$2:$E$20000,DATOS!$E15124,DATOS!$I$2:$I$20000,DATOS!$I15124,DATOS!$G$2:$G$20000,"EX")=0),0))))</f>
      </c>
      <c r="H15124">
        <f>IF(DATOS!$G15124&lt;&gt;"EX",0,--(COUNTIFS(DATOS!$A$2:$A$20000,DATOS!$A15124,DATOS!$D$2:$D$20000,DATOS!$D15124,DATOS!$E$2:$E$20000,DATOS!$E15124,DATOS!$I$2:$I$20000,DATOS!$I15124,DATOS!$G$2:$G$20000,"OR")=0))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DATOS!$A$2:$A$20000,DATOS!$A15125,DATOS!$D$2:$D$20000,DATOS!$D15125,DATOS!$E$2:$E$20000,DATOS!$E15125,DATOS!$I$2:$I$20000,DATOS!$I15125,DATOS!$G$2:$G$20000,"EX")=0),0))))</f>
      </c>
      <c r="H15125">
        <f>IF(DATOS!$G15125&lt;&gt;"EX",0,--(COUNTIFS(DATOS!$A$2:$A$20000,DATOS!$A15125,DATOS!$D$2:$D$20000,DATOS!$D15125,DATOS!$E$2:$E$20000,DATOS!$E15125,DATOS!$I$2:$I$20000,DATOS!$I15125,DATOS!$G$2:$G$20000,"OR")=0))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DATOS!$A$2:$A$20000,DATOS!$A15126,DATOS!$D$2:$D$20000,DATOS!$D15126,DATOS!$E$2:$E$20000,DATOS!$E15126,DATOS!$I$2:$I$20000,DATOS!$I15126,DATOS!$G$2:$G$20000,"EX")=0),0))))</f>
      </c>
      <c r="H15126">
        <f>IF(DATOS!$G15126&lt;&gt;"EX",0,--(COUNTIFS(DATOS!$A$2:$A$20000,DATOS!$A15126,DATOS!$D$2:$D$20000,DATOS!$D15126,DATOS!$E$2:$E$20000,DATOS!$E15126,DATOS!$I$2:$I$20000,DATOS!$I15126,DATOS!$G$2:$G$20000,"OR")=0))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DATOS!$A$2:$A$20000,DATOS!$A15127,DATOS!$D$2:$D$20000,DATOS!$D15127,DATOS!$E$2:$E$20000,DATOS!$E15127,DATOS!$I$2:$I$20000,DATOS!$I15127,DATOS!$G$2:$G$20000,"EX")=0),0))))</f>
      </c>
      <c r="H15127">
        <f>IF(DATOS!$G15127&lt;&gt;"EX",0,--(COUNTIFS(DATOS!$A$2:$A$20000,DATOS!$A15127,DATOS!$D$2:$D$20000,DATOS!$D15127,DATOS!$E$2:$E$20000,DATOS!$E15127,DATOS!$I$2:$I$20000,DATOS!$I15127,DATOS!$G$2:$G$20000,"OR")=0))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DATOS!$A$2:$A$20000,DATOS!$A15128,DATOS!$D$2:$D$20000,DATOS!$D15128,DATOS!$E$2:$E$20000,DATOS!$E15128,DATOS!$I$2:$I$20000,DATOS!$I15128,DATOS!$G$2:$G$20000,"EX")=0),0))))</f>
      </c>
      <c r="H15128">
        <f>IF(DATOS!$G15128&lt;&gt;"EX",0,--(COUNTIFS(DATOS!$A$2:$A$20000,DATOS!$A15128,DATOS!$D$2:$D$20000,DATOS!$D15128,DATOS!$E$2:$E$20000,DATOS!$E15128,DATOS!$I$2:$I$20000,DATOS!$I15128,DATOS!$G$2:$G$20000,"OR")=0))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DATOS!$A$2:$A$20000,DATOS!$A15129,DATOS!$D$2:$D$20000,DATOS!$D15129,DATOS!$E$2:$E$20000,DATOS!$E15129,DATOS!$I$2:$I$20000,DATOS!$I15129,DATOS!$G$2:$G$20000,"EX")=0),0))))</f>
      </c>
      <c r="H15129">
        <f>IF(DATOS!$G15129&lt;&gt;"EX",0,--(COUNTIFS(DATOS!$A$2:$A$20000,DATOS!$A15129,DATOS!$D$2:$D$20000,DATOS!$D15129,DATOS!$E$2:$E$20000,DATOS!$E15129,DATOS!$I$2:$I$20000,DATOS!$I15129,DATOS!$G$2:$G$20000,"OR")=0))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DATOS!$A$2:$A$20000,DATOS!$A15130,DATOS!$D$2:$D$20000,DATOS!$D15130,DATOS!$E$2:$E$20000,DATOS!$E15130,DATOS!$I$2:$I$20000,DATOS!$I15130,DATOS!$G$2:$G$20000,"EX")=0),0))))</f>
      </c>
      <c r="H15130">
        <f>IF(DATOS!$G15130&lt;&gt;"EX",0,--(COUNTIFS(DATOS!$A$2:$A$20000,DATOS!$A15130,DATOS!$D$2:$D$20000,DATOS!$D15130,DATOS!$E$2:$E$20000,DATOS!$E15130,DATOS!$I$2:$I$20000,DATOS!$I15130,DATOS!$G$2:$G$20000,"OR")=0))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DATOS!$A$2:$A$20000,DATOS!$A15131,DATOS!$D$2:$D$20000,DATOS!$D15131,DATOS!$E$2:$E$20000,DATOS!$E15131,DATOS!$I$2:$I$20000,DATOS!$I15131,DATOS!$G$2:$G$20000,"EX")=0),0))))</f>
      </c>
      <c r="H15131">
        <f>IF(DATOS!$G15131&lt;&gt;"EX",0,--(COUNTIFS(DATOS!$A$2:$A$20000,DATOS!$A15131,DATOS!$D$2:$D$20000,DATOS!$D15131,DATOS!$E$2:$E$20000,DATOS!$E15131,DATOS!$I$2:$I$20000,DATOS!$I15131,DATOS!$G$2:$G$20000,"OR")=0))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DATOS!$A$2:$A$20000,DATOS!$A15132,DATOS!$D$2:$D$20000,DATOS!$D15132,DATOS!$E$2:$E$20000,DATOS!$E15132,DATOS!$I$2:$I$20000,DATOS!$I15132,DATOS!$G$2:$G$20000,"EX")=0),0))))</f>
      </c>
      <c r="H15132">
        <f>IF(DATOS!$G15132&lt;&gt;"EX",0,--(COUNTIFS(DATOS!$A$2:$A$20000,DATOS!$A15132,DATOS!$D$2:$D$20000,DATOS!$D15132,DATOS!$E$2:$E$20000,DATOS!$E15132,DATOS!$I$2:$I$20000,DATOS!$I15132,DATOS!$G$2:$G$20000,"OR")=0))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DATOS!$A$2:$A$20000,DATOS!$A15133,DATOS!$D$2:$D$20000,DATOS!$D15133,DATOS!$E$2:$E$20000,DATOS!$E15133,DATOS!$I$2:$I$20000,DATOS!$I15133,DATOS!$G$2:$G$20000,"EX")=0),0))))</f>
      </c>
      <c r="H15133">
        <f>IF(DATOS!$G15133&lt;&gt;"EX",0,--(COUNTIFS(DATOS!$A$2:$A$20000,DATOS!$A15133,DATOS!$D$2:$D$20000,DATOS!$D15133,DATOS!$E$2:$E$20000,DATOS!$E15133,DATOS!$I$2:$I$20000,DATOS!$I15133,DATOS!$G$2:$G$20000,"OR")=0))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DATOS!$A$2:$A$20000,DATOS!$A15134,DATOS!$D$2:$D$20000,DATOS!$D15134,DATOS!$E$2:$E$20000,DATOS!$E15134,DATOS!$I$2:$I$20000,DATOS!$I15134,DATOS!$G$2:$G$20000,"EX")=0),0))))</f>
      </c>
      <c r="H15134">
        <f>IF(DATOS!$G15134&lt;&gt;"EX",0,--(COUNTIFS(DATOS!$A$2:$A$20000,DATOS!$A15134,DATOS!$D$2:$D$20000,DATOS!$D15134,DATOS!$E$2:$E$20000,DATOS!$E15134,DATOS!$I$2:$I$20000,DATOS!$I15134,DATOS!$G$2:$G$20000,"OR")=0))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DATOS!$A$2:$A$20000,DATOS!$A15135,DATOS!$D$2:$D$20000,DATOS!$D15135,DATOS!$E$2:$E$20000,DATOS!$E15135,DATOS!$I$2:$I$20000,DATOS!$I15135,DATOS!$G$2:$G$20000,"EX")=0),0))))</f>
      </c>
      <c r="H15135">
        <f>IF(DATOS!$G15135&lt;&gt;"EX",0,--(COUNTIFS(DATOS!$A$2:$A$20000,DATOS!$A15135,DATOS!$D$2:$D$20000,DATOS!$D15135,DATOS!$E$2:$E$20000,DATOS!$E15135,DATOS!$I$2:$I$20000,DATOS!$I15135,DATOS!$G$2:$G$20000,"OR")=0))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DATOS!$A$2:$A$20000,DATOS!$A15136,DATOS!$D$2:$D$20000,DATOS!$D15136,DATOS!$E$2:$E$20000,DATOS!$E15136,DATOS!$I$2:$I$20000,DATOS!$I15136,DATOS!$G$2:$G$20000,"EX")=0),0))))</f>
      </c>
      <c r="H15136">
        <f>IF(DATOS!$G15136&lt;&gt;"EX",0,--(COUNTIFS(DATOS!$A$2:$A$20000,DATOS!$A15136,DATOS!$D$2:$D$20000,DATOS!$D15136,DATOS!$E$2:$E$20000,DATOS!$E15136,DATOS!$I$2:$I$20000,DATOS!$I15136,DATOS!$G$2:$G$20000,"OR")=0))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DATOS!$A$2:$A$20000,DATOS!$A15137,DATOS!$D$2:$D$20000,DATOS!$D15137,DATOS!$E$2:$E$20000,DATOS!$E15137,DATOS!$I$2:$I$20000,DATOS!$I15137,DATOS!$G$2:$G$20000,"EX")=0),0))))</f>
      </c>
      <c r="H15137">
        <f>IF(DATOS!$G15137&lt;&gt;"EX",0,--(COUNTIFS(DATOS!$A$2:$A$20000,DATOS!$A15137,DATOS!$D$2:$D$20000,DATOS!$D15137,DATOS!$E$2:$E$20000,DATOS!$E15137,DATOS!$I$2:$I$20000,DATOS!$I15137,DATOS!$G$2:$G$20000,"OR")=0))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DATOS!$A$2:$A$20000,DATOS!$A15138,DATOS!$D$2:$D$20000,DATOS!$D15138,DATOS!$E$2:$E$20000,DATOS!$E15138,DATOS!$I$2:$I$20000,DATOS!$I15138,DATOS!$G$2:$G$20000,"EX")=0),0))))</f>
      </c>
      <c r="H15138">
        <f>IF(DATOS!$G15138&lt;&gt;"EX",0,--(COUNTIFS(DATOS!$A$2:$A$20000,DATOS!$A15138,DATOS!$D$2:$D$20000,DATOS!$D15138,DATOS!$E$2:$E$20000,DATOS!$E15138,DATOS!$I$2:$I$20000,DATOS!$I15138,DATOS!$G$2:$G$20000,"OR")=0))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DATOS!$A$2:$A$20000,DATOS!$A15139,DATOS!$D$2:$D$20000,DATOS!$D15139,DATOS!$E$2:$E$20000,DATOS!$E15139,DATOS!$I$2:$I$20000,DATOS!$I15139,DATOS!$G$2:$G$20000,"EX")=0),0))))</f>
      </c>
      <c r="H15139">
        <f>IF(DATOS!$G15139&lt;&gt;"EX",0,--(COUNTIFS(DATOS!$A$2:$A$20000,DATOS!$A15139,DATOS!$D$2:$D$20000,DATOS!$D15139,DATOS!$E$2:$E$20000,DATOS!$E15139,DATOS!$I$2:$I$20000,DATOS!$I15139,DATOS!$G$2:$G$20000,"OR")=0))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DATOS!$A$2:$A$20000,DATOS!$A15140,DATOS!$D$2:$D$20000,DATOS!$D15140,DATOS!$E$2:$E$20000,DATOS!$E15140,DATOS!$I$2:$I$20000,DATOS!$I15140,DATOS!$G$2:$G$20000,"EX")=0),0))))</f>
      </c>
      <c r="H15140">
        <f>IF(DATOS!$G15140&lt;&gt;"EX",0,--(COUNTIFS(DATOS!$A$2:$A$20000,DATOS!$A15140,DATOS!$D$2:$D$20000,DATOS!$D15140,DATOS!$E$2:$E$20000,DATOS!$E15140,DATOS!$I$2:$I$20000,DATOS!$I15140,DATOS!$G$2:$G$20000,"OR")=0))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DATOS!$A$2:$A$20000,DATOS!$A15141,DATOS!$D$2:$D$20000,DATOS!$D15141,DATOS!$E$2:$E$20000,DATOS!$E15141,DATOS!$I$2:$I$20000,DATOS!$I15141,DATOS!$G$2:$G$20000,"EX")=0),0))))</f>
      </c>
      <c r="H15141">
        <f>IF(DATOS!$G15141&lt;&gt;"EX",0,--(COUNTIFS(DATOS!$A$2:$A$20000,DATOS!$A15141,DATOS!$D$2:$D$20000,DATOS!$D15141,DATOS!$E$2:$E$20000,DATOS!$E15141,DATOS!$I$2:$I$20000,DATOS!$I15141,DATOS!$G$2:$G$20000,"OR")=0))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DATOS!$A$2:$A$20000,DATOS!$A15142,DATOS!$D$2:$D$20000,DATOS!$D15142,DATOS!$E$2:$E$20000,DATOS!$E15142,DATOS!$I$2:$I$20000,DATOS!$I15142,DATOS!$G$2:$G$20000,"EX")=0),0))))</f>
      </c>
      <c r="H15142">
        <f>IF(DATOS!$G15142&lt;&gt;"EX",0,--(COUNTIFS(DATOS!$A$2:$A$20000,DATOS!$A15142,DATOS!$D$2:$D$20000,DATOS!$D15142,DATOS!$E$2:$E$20000,DATOS!$E15142,DATOS!$I$2:$I$20000,DATOS!$I15142,DATOS!$G$2:$G$20000,"OR")=0))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DATOS!$A$2:$A$20000,DATOS!$A15143,DATOS!$D$2:$D$20000,DATOS!$D15143,DATOS!$E$2:$E$20000,DATOS!$E15143,DATOS!$I$2:$I$20000,DATOS!$I15143,DATOS!$G$2:$G$20000,"EX")=0),0))))</f>
      </c>
      <c r="H15143">
        <f>IF(DATOS!$G15143&lt;&gt;"EX",0,--(COUNTIFS(DATOS!$A$2:$A$20000,DATOS!$A15143,DATOS!$D$2:$D$20000,DATOS!$D15143,DATOS!$E$2:$E$20000,DATOS!$E15143,DATOS!$I$2:$I$20000,DATOS!$I15143,DATOS!$G$2:$G$20000,"OR")=0))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DATOS!$A$2:$A$20000,DATOS!$A15144,DATOS!$D$2:$D$20000,DATOS!$D15144,DATOS!$E$2:$E$20000,DATOS!$E15144,DATOS!$I$2:$I$20000,DATOS!$I15144,DATOS!$G$2:$G$20000,"EX")=0),0))))</f>
      </c>
      <c r="H15144">
        <f>IF(DATOS!$G15144&lt;&gt;"EX",0,--(COUNTIFS(DATOS!$A$2:$A$20000,DATOS!$A15144,DATOS!$D$2:$D$20000,DATOS!$D15144,DATOS!$E$2:$E$20000,DATOS!$E15144,DATOS!$I$2:$I$20000,DATOS!$I15144,DATOS!$G$2:$G$20000,"OR")=0))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DATOS!$A$2:$A$20000,DATOS!$A15145,DATOS!$D$2:$D$20000,DATOS!$D15145,DATOS!$E$2:$E$20000,DATOS!$E15145,DATOS!$I$2:$I$20000,DATOS!$I15145,DATOS!$G$2:$G$20000,"EX")=0),0))))</f>
      </c>
      <c r="H15145">
        <f>IF(DATOS!$G15145&lt;&gt;"EX",0,--(COUNTIFS(DATOS!$A$2:$A$20000,DATOS!$A15145,DATOS!$D$2:$D$20000,DATOS!$D15145,DATOS!$E$2:$E$20000,DATOS!$E15145,DATOS!$I$2:$I$20000,DATOS!$I15145,DATOS!$G$2:$G$20000,"OR")=0))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DATOS!$A$2:$A$20000,DATOS!$A15146,DATOS!$D$2:$D$20000,DATOS!$D15146,DATOS!$E$2:$E$20000,DATOS!$E15146,DATOS!$I$2:$I$20000,DATOS!$I15146,DATOS!$G$2:$G$20000,"EX")=0),0))))</f>
      </c>
      <c r="H15146">
        <f>IF(DATOS!$G15146&lt;&gt;"EX",0,--(COUNTIFS(DATOS!$A$2:$A$20000,DATOS!$A15146,DATOS!$D$2:$D$20000,DATOS!$D15146,DATOS!$E$2:$E$20000,DATOS!$E15146,DATOS!$I$2:$I$20000,DATOS!$I15146,DATOS!$G$2:$G$20000,"OR")=0))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DATOS!$A$2:$A$20000,DATOS!$A15147,DATOS!$D$2:$D$20000,DATOS!$D15147,DATOS!$E$2:$E$20000,DATOS!$E15147,DATOS!$I$2:$I$20000,DATOS!$I15147,DATOS!$G$2:$G$20000,"EX")=0),0))))</f>
      </c>
      <c r="H15147">
        <f>IF(DATOS!$G15147&lt;&gt;"EX",0,--(COUNTIFS(DATOS!$A$2:$A$20000,DATOS!$A15147,DATOS!$D$2:$D$20000,DATOS!$D15147,DATOS!$E$2:$E$20000,DATOS!$E15147,DATOS!$I$2:$I$20000,DATOS!$I15147,DATOS!$G$2:$G$20000,"OR")=0))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DATOS!$A$2:$A$20000,DATOS!$A15148,DATOS!$D$2:$D$20000,DATOS!$D15148,DATOS!$E$2:$E$20000,DATOS!$E15148,DATOS!$I$2:$I$20000,DATOS!$I15148,DATOS!$G$2:$G$20000,"EX")=0),0))))</f>
      </c>
      <c r="H15148">
        <f>IF(DATOS!$G15148&lt;&gt;"EX",0,--(COUNTIFS(DATOS!$A$2:$A$20000,DATOS!$A15148,DATOS!$D$2:$D$20000,DATOS!$D15148,DATOS!$E$2:$E$20000,DATOS!$E15148,DATOS!$I$2:$I$20000,DATOS!$I15148,DATOS!$G$2:$G$20000,"OR")=0))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DATOS!$A$2:$A$20000,DATOS!$A15149,DATOS!$D$2:$D$20000,DATOS!$D15149,DATOS!$E$2:$E$20000,DATOS!$E15149,DATOS!$I$2:$I$20000,DATOS!$I15149,DATOS!$G$2:$G$20000,"EX")=0),0))))</f>
      </c>
      <c r="H15149">
        <f>IF(DATOS!$G15149&lt;&gt;"EX",0,--(COUNTIFS(DATOS!$A$2:$A$20000,DATOS!$A15149,DATOS!$D$2:$D$20000,DATOS!$D15149,DATOS!$E$2:$E$20000,DATOS!$E15149,DATOS!$I$2:$I$20000,DATOS!$I15149,DATOS!$G$2:$G$20000,"OR")=0))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DATOS!$A$2:$A$20000,DATOS!$A15150,DATOS!$D$2:$D$20000,DATOS!$D15150,DATOS!$E$2:$E$20000,DATOS!$E15150,DATOS!$I$2:$I$20000,DATOS!$I15150,DATOS!$G$2:$G$20000,"EX")=0),0))))</f>
      </c>
      <c r="H15150">
        <f>IF(DATOS!$G15150&lt;&gt;"EX",0,--(COUNTIFS(DATOS!$A$2:$A$20000,DATOS!$A15150,DATOS!$D$2:$D$20000,DATOS!$D15150,DATOS!$E$2:$E$20000,DATOS!$E15150,DATOS!$I$2:$I$20000,DATOS!$I15150,DATOS!$G$2:$G$20000,"OR")=0))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DATOS!$A$2:$A$20000,DATOS!$A15151,DATOS!$D$2:$D$20000,DATOS!$D15151,DATOS!$E$2:$E$20000,DATOS!$E15151,DATOS!$I$2:$I$20000,DATOS!$I15151,DATOS!$G$2:$G$20000,"EX")=0),0))))</f>
      </c>
      <c r="H15151">
        <f>IF(DATOS!$G15151&lt;&gt;"EX",0,--(COUNTIFS(DATOS!$A$2:$A$20000,DATOS!$A15151,DATOS!$D$2:$D$20000,DATOS!$D15151,DATOS!$E$2:$E$20000,DATOS!$E15151,DATOS!$I$2:$I$20000,DATOS!$I15151,DATOS!$G$2:$G$20000,"OR")=0))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DATOS!$A$2:$A$20000,DATOS!$A15152,DATOS!$D$2:$D$20000,DATOS!$D15152,DATOS!$E$2:$E$20000,DATOS!$E15152,DATOS!$I$2:$I$20000,DATOS!$I15152,DATOS!$G$2:$G$20000,"EX")=0),0))))</f>
      </c>
      <c r="H15152">
        <f>IF(DATOS!$G15152&lt;&gt;"EX",0,--(COUNTIFS(DATOS!$A$2:$A$20000,DATOS!$A15152,DATOS!$D$2:$D$20000,DATOS!$D15152,DATOS!$E$2:$E$20000,DATOS!$E15152,DATOS!$I$2:$I$20000,DATOS!$I15152,DATOS!$G$2:$G$20000,"OR")=0))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DATOS!$A$2:$A$20000,DATOS!$A15153,DATOS!$D$2:$D$20000,DATOS!$D15153,DATOS!$E$2:$E$20000,DATOS!$E15153,DATOS!$I$2:$I$20000,DATOS!$I15153,DATOS!$G$2:$G$20000,"EX")=0),0))))</f>
      </c>
      <c r="H15153">
        <f>IF(DATOS!$G15153&lt;&gt;"EX",0,--(COUNTIFS(DATOS!$A$2:$A$20000,DATOS!$A15153,DATOS!$D$2:$D$20000,DATOS!$D15153,DATOS!$E$2:$E$20000,DATOS!$E15153,DATOS!$I$2:$I$20000,DATOS!$I15153,DATOS!$G$2:$G$20000,"OR")=0))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DATOS!$A$2:$A$20000,DATOS!$A15154,DATOS!$D$2:$D$20000,DATOS!$D15154,DATOS!$E$2:$E$20000,DATOS!$E15154,DATOS!$I$2:$I$20000,DATOS!$I15154,DATOS!$G$2:$G$20000,"EX")=0),0))))</f>
      </c>
      <c r="H15154">
        <f>IF(DATOS!$G15154&lt;&gt;"EX",0,--(COUNTIFS(DATOS!$A$2:$A$20000,DATOS!$A15154,DATOS!$D$2:$D$20000,DATOS!$D15154,DATOS!$E$2:$E$20000,DATOS!$E15154,DATOS!$I$2:$I$20000,DATOS!$I15154,DATOS!$G$2:$G$20000,"OR")=0))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DATOS!$A$2:$A$20000,DATOS!$A15155,DATOS!$D$2:$D$20000,DATOS!$D15155,DATOS!$E$2:$E$20000,DATOS!$E15155,DATOS!$I$2:$I$20000,DATOS!$I15155,DATOS!$G$2:$G$20000,"EX")=0),0))))</f>
      </c>
      <c r="H15155">
        <f>IF(DATOS!$G15155&lt;&gt;"EX",0,--(COUNTIFS(DATOS!$A$2:$A$20000,DATOS!$A15155,DATOS!$D$2:$D$20000,DATOS!$D15155,DATOS!$E$2:$E$20000,DATOS!$E15155,DATOS!$I$2:$I$20000,DATOS!$I15155,DATOS!$G$2:$G$20000,"OR")=0))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DATOS!$A$2:$A$20000,DATOS!$A15156,DATOS!$D$2:$D$20000,DATOS!$D15156,DATOS!$E$2:$E$20000,DATOS!$E15156,DATOS!$I$2:$I$20000,DATOS!$I15156,DATOS!$G$2:$G$20000,"EX")=0),0))))</f>
      </c>
      <c r="H15156">
        <f>IF(DATOS!$G15156&lt;&gt;"EX",0,--(COUNTIFS(DATOS!$A$2:$A$20000,DATOS!$A15156,DATOS!$D$2:$D$20000,DATOS!$D15156,DATOS!$E$2:$E$20000,DATOS!$E15156,DATOS!$I$2:$I$20000,DATOS!$I15156,DATOS!$G$2:$G$20000,"OR")=0))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DATOS!$A$2:$A$20000,DATOS!$A15157,DATOS!$D$2:$D$20000,DATOS!$D15157,DATOS!$E$2:$E$20000,DATOS!$E15157,DATOS!$I$2:$I$20000,DATOS!$I15157,DATOS!$G$2:$G$20000,"EX")=0),0))))</f>
      </c>
      <c r="H15157">
        <f>IF(DATOS!$G15157&lt;&gt;"EX",0,--(COUNTIFS(DATOS!$A$2:$A$20000,DATOS!$A15157,DATOS!$D$2:$D$20000,DATOS!$D15157,DATOS!$E$2:$E$20000,DATOS!$E15157,DATOS!$I$2:$I$20000,DATOS!$I15157,DATOS!$G$2:$G$20000,"OR")=0))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DATOS!$A$2:$A$20000,DATOS!$A15158,DATOS!$D$2:$D$20000,DATOS!$D15158,DATOS!$E$2:$E$20000,DATOS!$E15158,DATOS!$I$2:$I$20000,DATOS!$I15158,DATOS!$G$2:$G$20000,"EX")=0),0))))</f>
      </c>
      <c r="H15158">
        <f>IF(DATOS!$G15158&lt;&gt;"EX",0,--(COUNTIFS(DATOS!$A$2:$A$20000,DATOS!$A15158,DATOS!$D$2:$D$20000,DATOS!$D15158,DATOS!$E$2:$E$20000,DATOS!$E15158,DATOS!$I$2:$I$20000,DATOS!$I15158,DATOS!$G$2:$G$20000,"OR")=0))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DATOS!$A$2:$A$20000,DATOS!$A15159,DATOS!$D$2:$D$20000,DATOS!$D15159,DATOS!$E$2:$E$20000,DATOS!$E15159,DATOS!$I$2:$I$20000,DATOS!$I15159,DATOS!$G$2:$G$20000,"EX")=0),0))))</f>
      </c>
      <c r="H15159">
        <f>IF(DATOS!$G15159&lt;&gt;"EX",0,--(COUNTIFS(DATOS!$A$2:$A$20000,DATOS!$A15159,DATOS!$D$2:$D$20000,DATOS!$D15159,DATOS!$E$2:$E$20000,DATOS!$E15159,DATOS!$I$2:$I$20000,DATOS!$I15159,DATOS!$G$2:$G$20000,"OR")=0))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DATOS!$A$2:$A$20000,DATOS!$A15160,DATOS!$D$2:$D$20000,DATOS!$D15160,DATOS!$E$2:$E$20000,DATOS!$E15160,DATOS!$I$2:$I$20000,DATOS!$I15160,DATOS!$G$2:$G$20000,"EX")=0),0))))</f>
      </c>
      <c r="H15160">
        <f>IF(DATOS!$G15160&lt;&gt;"EX",0,--(COUNTIFS(DATOS!$A$2:$A$20000,DATOS!$A15160,DATOS!$D$2:$D$20000,DATOS!$D15160,DATOS!$E$2:$E$20000,DATOS!$E15160,DATOS!$I$2:$I$20000,DATOS!$I15160,DATOS!$G$2:$G$20000,"OR")=0))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DATOS!$A$2:$A$20000,DATOS!$A15161,DATOS!$D$2:$D$20000,DATOS!$D15161,DATOS!$E$2:$E$20000,DATOS!$E15161,DATOS!$I$2:$I$20000,DATOS!$I15161,DATOS!$G$2:$G$20000,"EX")=0),0))))</f>
      </c>
      <c r="H15161">
        <f>IF(DATOS!$G15161&lt;&gt;"EX",0,--(COUNTIFS(DATOS!$A$2:$A$20000,DATOS!$A15161,DATOS!$D$2:$D$20000,DATOS!$D15161,DATOS!$E$2:$E$20000,DATOS!$E15161,DATOS!$I$2:$I$20000,DATOS!$I15161,DATOS!$G$2:$G$20000,"OR")=0))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DATOS!$A$2:$A$20000,DATOS!$A15162,DATOS!$D$2:$D$20000,DATOS!$D15162,DATOS!$E$2:$E$20000,DATOS!$E15162,DATOS!$I$2:$I$20000,DATOS!$I15162,DATOS!$G$2:$G$20000,"EX")=0),0))))</f>
      </c>
      <c r="H15162">
        <f>IF(DATOS!$G15162&lt;&gt;"EX",0,--(COUNTIFS(DATOS!$A$2:$A$20000,DATOS!$A15162,DATOS!$D$2:$D$20000,DATOS!$D15162,DATOS!$E$2:$E$20000,DATOS!$E15162,DATOS!$I$2:$I$20000,DATOS!$I15162,DATOS!$G$2:$G$20000,"OR")=0))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DATOS!$A$2:$A$20000,DATOS!$A15163,DATOS!$D$2:$D$20000,DATOS!$D15163,DATOS!$E$2:$E$20000,DATOS!$E15163,DATOS!$I$2:$I$20000,DATOS!$I15163,DATOS!$G$2:$G$20000,"EX")=0),0))))</f>
      </c>
      <c r="H15163">
        <f>IF(DATOS!$G15163&lt;&gt;"EX",0,--(COUNTIFS(DATOS!$A$2:$A$20000,DATOS!$A15163,DATOS!$D$2:$D$20000,DATOS!$D15163,DATOS!$E$2:$E$20000,DATOS!$E15163,DATOS!$I$2:$I$20000,DATOS!$I15163,DATOS!$G$2:$G$20000,"OR")=0))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DATOS!$A$2:$A$20000,DATOS!$A15164,DATOS!$D$2:$D$20000,DATOS!$D15164,DATOS!$E$2:$E$20000,DATOS!$E15164,DATOS!$I$2:$I$20000,DATOS!$I15164,DATOS!$G$2:$G$20000,"EX")=0),0))))</f>
      </c>
      <c r="H15164">
        <f>IF(DATOS!$G15164&lt;&gt;"EX",0,--(COUNTIFS(DATOS!$A$2:$A$20000,DATOS!$A15164,DATOS!$D$2:$D$20000,DATOS!$D15164,DATOS!$E$2:$E$20000,DATOS!$E15164,DATOS!$I$2:$I$20000,DATOS!$I15164,DATOS!$G$2:$G$20000,"OR")=0))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DATOS!$A$2:$A$20000,DATOS!$A15165,DATOS!$D$2:$D$20000,DATOS!$D15165,DATOS!$E$2:$E$20000,DATOS!$E15165,DATOS!$I$2:$I$20000,DATOS!$I15165,DATOS!$G$2:$G$20000,"EX")=0),0))))</f>
      </c>
      <c r="H15165">
        <f>IF(DATOS!$G15165&lt;&gt;"EX",0,--(COUNTIFS(DATOS!$A$2:$A$20000,DATOS!$A15165,DATOS!$D$2:$D$20000,DATOS!$D15165,DATOS!$E$2:$E$20000,DATOS!$E15165,DATOS!$I$2:$I$20000,DATOS!$I15165,DATOS!$G$2:$G$20000,"OR")=0))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DATOS!$A$2:$A$20000,DATOS!$A15166,DATOS!$D$2:$D$20000,DATOS!$D15166,DATOS!$E$2:$E$20000,DATOS!$E15166,DATOS!$I$2:$I$20000,DATOS!$I15166,DATOS!$G$2:$G$20000,"EX")=0),0))))</f>
      </c>
      <c r="H15166">
        <f>IF(DATOS!$G15166&lt;&gt;"EX",0,--(COUNTIFS(DATOS!$A$2:$A$20000,DATOS!$A15166,DATOS!$D$2:$D$20000,DATOS!$D15166,DATOS!$E$2:$E$20000,DATOS!$E15166,DATOS!$I$2:$I$20000,DATOS!$I15166,DATOS!$G$2:$G$20000,"OR")=0))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DATOS!$A$2:$A$20000,DATOS!$A15167,DATOS!$D$2:$D$20000,DATOS!$D15167,DATOS!$E$2:$E$20000,DATOS!$E15167,DATOS!$I$2:$I$20000,DATOS!$I15167,DATOS!$G$2:$G$20000,"EX")=0),0))))</f>
      </c>
      <c r="H15167">
        <f>IF(DATOS!$G15167&lt;&gt;"EX",0,--(COUNTIFS(DATOS!$A$2:$A$20000,DATOS!$A15167,DATOS!$D$2:$D$20000,DATOS!$D15167,DATOS!$E$2:$E$20000,DATOS!$E15167,DATOS!$I$2:$I$20000,DATOS!$I15167,DATOS!$G$2:$G$20000,"OR")=0))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DATOS!$A$2:$A$20000,DATOS!$A15168,DATOS!$D$2:$D$20000,DATOS!$D15168,DATOS!$E$2:$E$20000,DATOS!$E15168,DATOS!$I$2:$I$20000,DATOS!$I15168,DATOS!$G$2:$G$20000,"EX")=0),0))))</f>
      </c>
      <c r="H15168">
        <f>IF(DATOS!$G15168&lt;&gt;"EX",0,--(COUNTIFS(DATOS!$A$2:$A$20000,DATOS!$A15168,DATOS!$D$2:$D$20000,DATOS!$D15168,DATOS!$E$2:$E$20000,DATOS!$E15168,DATOS!$I$2:$I$20000,DATOS!$I15168,DATOS!$G$2:$G$20000,"OR")=0))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DATOS!$A$2:$A$20000,DATOS!$A15169,DATOS!$D$2:$D$20000,DATOS!$D15169,DATOS!$E$2:$E$20000,DATOS!$E15169,DATOS!$I$2:$I$20000,DATOS!$I15169,DATOS!$G$2:$G$20000,"EX")=0),0))))</f>
      </c>
      <c r="H15169">
        <f>IF(DATOS!$G15169&lt;&gt;"EX",0,--(COUNTIFS(DATOS!$A$2:$A$20000,DATOS!$A15169,DATOS!$D$2:$D$20000,DATOS!$D15169,DATOS!$E$2:$E$20000,DATOS!$E15169,DATOS!$I$2:$I$20000,DATOS!$I15169,DATOS!$G$2:$G$20000,"OR")=0))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DATOS!$A$2:$A$20000,DATOS!$A15170,DATOS!$D$2:$D$20000,DATOS!$D15170,DATOS!$E$2:$E$20000,DATOS!$E15170,DATOS!$I$2:$I$20000,DATOS!$I15170,DATOS!$G$2:$G$20000,"EX")=0),0))))</f>
      </c>
      <c r="H15170">
        <f>IF(DATOS!$G15170&lt;&gt;"EX",0,--(COUNTIFS(DATOS!$A$2:$A$20000,DATOS!$A15170,DATOS!$D$2:$D$20000,DATOS!$D15170,DATOS!$E$2:$E$20000,DATOS!$E15170,DATOS!$I$2:$I$20000,DATOS!$I15170,DATOS!$G$2:$G$20000,"OR")=0))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DATOS!$A$2:$A$20000,DATOS!$A15171,DATOS!$D$2:$D$20000,DATOS!$D15171,DATOS!$E$2:$E$20000,DATOS!$E15171,DATOS!$I$2:$I$20000,DATOS!$I15171,DATOS!$G$2:$G$20000,"EX")=0),0))))</f>
      </c>
      <c r="H15171">
        <f>IF(DATOS!$G15171&lt;&gt;"EX",0,--(COUNTIFS(DATOS!$A$2:$A$20000,DATOS!$A15171,DATOS!$D$2:$D$20000,DATOS!$D15171,DATOS!$E$2:$E$20000,DATOS!$E15171,DATOS!$I$2:$I$20000,DATOS!$I15171,DATOS!$G$2:$G$20000,"OR")=0))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DATOS!$A$2:$A$20000,DATOS!$A15172,DATOS!$D$2:$D$20000,DATOS!$D15172,DATOS!$E$2:$E$20000,DATOS!$E15172,DATOS!$I$2:$I$20000,DATOS!$I15172,DATOS!$G$2:$G$20000,"EX")=0),0))))</f>
      </c>
      <c r="H15172">
        <f>IF(DATOS!$G15172&lt;&gt;"EX",0,--(COUNTIFS(DATOS!$A$2:$A$20000,DATOS!$A15172,DATOS!$D$2:$D$20000,DATOS!$D15172,DATOS!$E$2:$E$20000,DATOS!$E15172,DATOS!$I$2:$I$20000,DATOS!$I15172,DATOS!$G$2:$G$20000,"OR")=0))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DATOS!$A$2:$A$20000,DATOS!$A15173,DATOS!$D$2:$D$20000,DATOS!$D15173,DATOS!$E$2:$E$20000,DATOS!$E15173,DATOS!$I$2:$I$20000,DATOS!$I15173,DATOS!$G$2:$G$20000,"EX")=0),0))))</f>
      </c>
      <c r="H15173">
        <f>IF(DATOS!$G15173&lt;&gt;"EX",0,--(COUNTIFS(DATOS!$A$2:$A$20000,DATOS!$A15173,DATOS!$D$2:$D$20000,DATOS!$D15173,DATOS!$E$2:$E$20000,DATOS!$E15173,DATOS!$I$2:$I$20000,DATOS!$I15173,DATOS!$G$2:$G$20000,"OR")=0))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DATOS!$A$2:$A$20000,DATOS!$A15174,DATOS!$D$2:$D$20000,DATOS!$D15174,DATOS!$E$2:$E$20000,DATOS!$E15174,DATOS!$I$2:$I$20000,DATOS!$I15174,DATOS!$G$2:$G$20000,"EX")=0),0))))</f>
      </c>
      <c r="H15174">
        <f>IF(DATOS!$G15174&lt;&gt;"EX",0,--(COUNTIFS(DATOS!$A$2:$A$20000,DATOS!$A15174,DATOS!$D$2:$D$20000,DATOS!$D15174,DATOS!$E$2:$E$20000,DATOS!$E15174,DATOS!$I$2:$I$20000,DATOS!$I15174,DATOS!$G$2:$G$20000,"OR")=0))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DATOS!$A$2:$A$20000,DATOS!$A15175,DATOS!$D$2:$D$20000,DATOS!$D15175,DATOS!$E$2:$E$20000,DATOS!$E15175,DATOS!$I$2:$I$20000,DATOS!$I15175,DATOS!$G$2:$G$20000,"EX")=0),0))))</f>
      </c>
      <c r="H15175">
        <f>IF(DATOS!$G15175&lt;&gt;"EX",0,--(COUNTIFS(DATOS!$A$2:$A$20000,DATOS!$A15175,DATOS!$D$2:$D$20000,DATOS!$D15175,DATOS!$E$2:$E$20000,DATOS!$E15175,DATOS!$I$2:$I$20000,DATOS!$I15175,DATOS!$G$2:$G$20000,"OR")=0))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DATOS!$A$2:$A$20000,DATOS!$A15176,DATOS!$D$2:$D$20000,DATOS!$D15176,DATOS!$E$2:$E$20000,DATOS!$E15176,DATOS!$I$2:$I$20000,DATOS!$I15176,DATOS!$G$2:$G$20000,"EX")=0),0))))</f>
      </c>
      <c r="H15176">
        <f>IF(DATOS!$G15176&lt;&gt;"EX",0,--(COUNTIFS(DATOS!$A$2:$A$20000,DATOS!$A15176,DATOS!$D$2:$D$20000,DATOS!$D15176,DATOS!$E$2:$E$20000,DATOS!$E15176,DATOS!$I$2:$I$20000,DATOS!$I15176,DATOS!$G$2:$G$20000,"OR")=0))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DATOS!$A$2:$A$20000,DATOS!$A15177,DATOS!$D$2:$D$20000,DATOS!$D15177,DATOS!$E$2:$E$20000,DATOS!$E15177,DATOS!$I$2:$I$20000,DATOS!$I15177,DATOS!$G$2:$G$20000,"EX")=0),0))))</f>
      </c>
      <c r="H15177">
        <f>IF(DATOS!$G15177&lt;&gt;"EX",0,--(COUNTIFS(DATOS!$A$2:$A$20000,DATOS!$A15177,DATOS!$D$2:$D$20000,DATOS!$D15177,DATOS!$E$2:$E$20000,DATOS!$E15177,DATOS!$I$2:$I$20000,DATOS!$I15177,DATOS!$G$2:$G$20000,"OR")=0))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DATOS!$A$2:$A$20000,DATOS!$A15178,DATOS!$D$2:$D$20000,DATOS!$D15178,DATOS!$E$2:$E$20000,DATOS!$E15178,DATOS!$I$2:$I$20000,DATOS!$I15178,DATOS!$G$2:$G$20000,"EX")=0),0))))</f>
      </c>
      <c r="H15178">
        <f>IF(DATOS!$G15178&lt;&gt;"EX",0,--(COUNTIFS(DATOS!$A$2:$A$20000,DATOS!$A15178,DATOS!$D$2:$D$20000,DATOS!$D15178,DATOS!$E$2:$E$20000,DATOS!$E15178,DATOS!$I$2:$I$20000,DATOS!$I15178,DATOS!$G$2:$G$20000,"OR")=0))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DATOS!$A$2:$A$20000,DATOS!$A15179,DATOS!$D$2:$D$20000,DATOS!$D15179,DATOS!$E$2:$E$20000,DATOS!$E15179,DATOS!$I$2:$I$20000,DATOS!$I15179,DATOS!$G$2:$G$20000,"EX")=0),0))))</f>
      </c>
      <c r="H15179">
        <f>IF(DATOS!$G15179&lt;&gt;"EX",0,--(COUNTIFS(DATOS!$A$2:$A$20000,DATOS!$A15179,DATOS!$D$2:$D$20000,DATOS!$D15179,DATOS!$E$2:$E$20000,DATOS!$E15179,DATOS!$I$2:$I$20000,DATOS!$I15179,DATOS!$G$2:$G$20000,"OR")=0))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DATOS!$A$2:$A$20000,DATOS!$A15180,DATOS!$D$2:$D$20000,DATOS!$D15180,DATOS!$E$2:$E$20000,DATOS!$E15180,DATOS!$I$2:$I$20000,DATOS!$I15180,DATOS!$G$2:$G$20000,"EX")=0),0))))</f>
      </c>
      <c r="H15180">
        <f>IF(DATOS!$G15180&lt;&gt;"EX",0,--(COUNTIFS(DATOS!$A$2:$A$20000,DATOS!$A15180,DATOS!$D$2:$D$20000,DATOS!$D15180,DATOS!$E$2:$E$20000,DATOS!$E15180,DATOS!$I$2:$I$20000,DATOS!$I15180,DATOS!$G$2:$G$20000,"OR")=0))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DATOS!$A$2:$A$20000,DATOS!$A15181,DATOS!$D$2:$D$20000,DATOS!$D15181,DATOS!$E$2:$E$20000,DATOS!$E15181,DATOS!$I$2:$I$20000,DATOS!$I15181,DATOS!$G$2:$G$20000,"EX")=0),0))))</f>
      </c>
      <c r="H15181">
        <f>IF(DATOS!$G15181&lt;&gt;"EX",0,--(COUNTIFS(DATOS!$A$2:$A$20000,DATOS!$A15181,DATOS!$D$2:$D$20000,DATOS!$D15181,DATOS!$E$2:$E$20000,DATOS!$E15181,DATOS!$I$2:$I$20000,DATOS!$I15181,DATOS!$G$2:$G$20000,"OR")=0))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DATOS!$A$2:$A$20000,DATOS!$A15182,DATOS!$D$2:$D$20000,DATOS!$D15182,DATOS!$E$2:$E$20000,DATOS!$E15182,DATOS!$I$2:$I$20000,DATOS!$I15182,DATOS!$G$2:$G$20000,"EX")=0),0))))</f>
      </c>
      <c r="H15182">
        <f>IF(DATOS!$G15182&lt;&gt;"EX",0,--(COUNTIFS(DATOS!$A$2:$A$20000,DATOS!$A15182,DATOS!$D$2:$D$20000,DATOS!$D15182,DATOS!$E$2:$E$20000,DATOS!$E15182,DATOS!$I$2:$I$20000,DATOS!$I15182,DATOS!$G$2:$G$20000,"OR")=0))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DATOS!$A$2:$A$20000,DATOS!$A15183,DATOS!$D$2:$D$20000,DATOS!$D15183,DATOS!$E$2:$E$20000,DATOS!$E15183,DATOS!$I$2:$I$20000,DATOS!$I15183,DATOS!$G$2:$G$20000,"EX")=0),0))))</f>
      </c>
      <c r="H15183">
        <f>IF(DATOS!$G15183&lt;&gt;"EX",0,--(COUNTIFS(DATOS!$A$2:$A$20000,DATOS!$A15183,DATOS!$D$2:$D$20000,DATOS!$D15183,DATOS!$E$2:$E$20000,DATOS!$E15183,DATOS!$I$2:$I$20000,DATOS!$I15183,DATOS!$G$2:$G$20000,"OR")=0))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DATOS!$A$2:$A$20000,DATOS!$A15184,DATOS!$D$2:$D$20000,DATOS!$D15184,DATOS!$E$2:$E$20000,DATOS!$E15184,DATOS!$I$2:$I$20000,DATOS!$I15184,DATOS!$G$2:$G$20000,"EX")=0),0))))</f>
      </c>
      <c r="H15184">
        <f>IF(DATOS!$G15184&lt;&gt;"EX",0,--(COUNTIFS(DATOS!$A$2:$A$20000,DATOS!$A15184,DATOS!$D$2:$D$20000,DATOS!$D15184,DATOS!$E$2:$E$20000,DATOS!$E15184,DATOS!$I$2:$I$20000,DATOS!$I15184,DATOS!$G$2:$G$20000,"OR")=0))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DATOS!$A$2:$A$20000,DATOS!$A15185,DATOS!$D$2:$D$20000,DATOS!$D15185,DATOS!$E$2:$E$20000,DATOS!$E15185,DATOS!$I$2:$I$20000,DATOS!$I15185,DATOS!$G$2:$G$20000,"EX")=0),0))))</f>
      </c>
      <c r="H15185">
        <f>IF(DATOS!$G15185&lt;&gt;"EX",0,--(COUNTIFS(DATOS!$A$2:$A$20000,DATOS!$A15185,DATOS!$D$2:$D$20000,DATOS!$D15185,DATOS!$E$2:$E$20000,DATOS!$E15185,DATOS!$I$2:$I$20000,DATOS!$I15185,DATOS!$G$2:$G$20000,"OR")=0))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DATOS!$A$2:$A$20000,DATOS!$A15186,DATOS!$D$2:$D$20000,DATOS!$D15186,DATOS!$E$2:$E$20000,DATOS!$E15186,DATOS!$I$2:$I$20000,DATOS!$I15186,DATOS!$G$2:$G$20000,"EX")=0),0))))</f>
      </c>
      <c r="H15186">
        <f>IF(DATOS!$G15186&lt;&gt;"EX",0,--(COUNTIFS(DATOS!$A$2:$A$20000,DATOS!$A15186,DATOS!$D$2:$D$20000,DATOS!$D15186,DATOS!$E$2:$E$20000,DATOS!$E15186,DATOS!$I$2:$I$20000,DATOS!$I15186,DATOS!$G$2:$G$20000,"OR")=0))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DATOS!$A$2:$A$20000,DATOS!$A15187,DATOS!$D$2:$D$20000,DATOS!$D15187,DATOS!$E$2:$E$20000,DATOS!$E15187,DATOS!$I$2:$I$20000,DATOS!$I15187,DATOS!$G$2:$G$20000,"EX")=0),0))))</f>
      </c>
      <c r="H15187">
        <f>IF(DATOS!$G15187&lt;&gt;"EX",0,--(COUNTIFS(DATOS!$A$2:$A$20000,DATOS!$A15187,DATOS!$D$2:$D$20000,DATOS!$D15187,DATOS!$E$2:$E$20000,DATOS!$E15187,DATOS!$I$2:$I$20000,DATOS!$I15187,DATOS!$G$2:$G$20000,"OR")=0))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DATOS!$A$2:$A$20000,DATOS!$A15188,DATOS!$D$2:$D$20000,DATOS!$D15188,DATOS!$E$2:$E$20000,DATOS!$E15188,DATOS!$I$2:$I$20000,DATOS!$I15188,DATOS!$G$2:$G$20000,"EX")=0),0))))</f>
      </c>
      <c r="H15188">
        <f>IF(DATOS!$G15188&lt;&gt;"EX",0,--(COUNTIFS(DATOS!$A$2:$A$20000,DATOS!$A15188,DATOS!$D$2:$D$20000,DATOS!$D15188,DATOS!$E$2:$E$20000,DATOS!$E15188,DATOS!$I$2:$I$20000,DATOS!$I15188,DATOS!$G$2:$G$20000,"OR")=0))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DATOS!$A$2:$A$20000,DATOS!$A15189,DATOS!$D$2:$D$20000,DATOS!$D15189,DATOS!$E$2:$E$20000,DATOS!$E15189,DATOS!$I$2:$I$20000,DATOS!$I15189,DATOS!$G$2:$G$20000,"EX")=0),0))))</f>
      </c>
      <c r="H15189">
        <f>IF(DATOS!$G15189&lt;&gt;"EX",0,--(COUNTIFS(DATOS!$A$2:$A$20000,DATOS!$A15189,DATOS!$D$2:$D$20000,DATOS!$D15189,DATOS!$E$2:$E$20000,DATOS!$E15189,DATOS!$I$2:$I$20000,DATOS!$I15189,DATOS!$G$2:$G$20000,"OR")=0))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DATOS!$A$2:$A$20000,DATOS!$A15190,DATOS!$D$2:$D$20000,DATOS!$D15190,DATOS!$E$2:$E$20000,DATOS!$E15190,DATOS!$I$2:$I$20000,DATOS!$I15190,DATOS!$G$2:$G$20000,"EX")=0),0))))</f>
      </c>
      <c r="H15190">
        <f>IF(DATOS!$G15190&lt;&gt;"EX",0,--(COUNTIFS(DATOS!$A$2:$A$20000,DATOS!$A15190,DATOS!$D$2:$D$20000,DATOS!$D15190,DATOS!$E$2:$E$20000,DATOS!$E15190,DATOS!$I$2:$I$20000,DATOS!$I15190,DATOS!$G$2:$G$20000,"OR")=0))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DATOS!$A$2:$A$20000,DATOS!$A15191,DATOS!$D$2:$D$20000,DATOS!$D15191,DATOS!$E$2:$E$20000,DATOS!$E15191,DATOS!$I$2:$I$20000,DATOS!$I15191,DATOS!$G$2:$G$20000,"EX")=0),0))))</f>
      </c>
      <c r="H15191">
        <f>IF(DATOS!$G15191&lt;&gt;"EX",0,--(COUNTIFS(DATOS!$A$2:$A$20000,DATOS!$A15191,DATOS!$D$2:$D$20000,DATOS!$D15191,DATOS!$E$2:$E$20000,DATOS!$E15191,DATOS!$I$2:$I$20000,DATOS!$I15191,DATOS!$G$2:$G$20000,"OR")=0))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DATOS!$A$2:$A$20000,DATOS!$A15192,DATOS!$D$2:$D$20000,DATOS!$D15192,DATOS!$E$2:$E$20000,DATOS!$E15192,DATOS!$I$2:$I$20000,DATOS!$I15192,DATOS!$G$2:$G$20000,"EX")=0),0))))</f>
      </c>
      <c r="H15192">
        <f>IF(DATOS!$G15192&lt;&gt;"EX",0,--(COUNTIFS(DATOS!$A$2:$A$20000,DATOS!$A15192,DATOS!$D$2:$D$20000,DATOS!$D15192,DATOS!$E$2:$E$20000,DATOS!$E15192,DATOS!$I$2:$I$20000,DATOS!$I15192,DATOS!$G$2:$G$20000,"OR")=0))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DATOS!$A$2:$A$20000,DATOS!$A15193,DATOS!$D$2:$D$20000,DATOS!$D15193,DATOS!$E$2:$E$20000,DATOS!$E15193,DATOS!$I$2:$I$20000,DATOS!$I15193,DATOS!$G$2:$G$20000,"EX")=0),0))))</f>
      </c>
      <c r="H15193">
        <f>IF(DATOS!$G15193&lt;&gt;"EX",0,--(COUNTIFS(DATOS!$A$2:$A$20000,DATOS!$A15193,DATOS!$D$2:$D$20000,DATOS!$D15193,DATOS!$E$2:$E$20000,DATOS!$E15193,DATOS!$I$2:$I$20000,DATOS!$I15193,DATOS!$G$2:$G$20000,"OR")=0))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DATOS!$A$2:$A$20000,DATOS!$A15194,DATOS!$D$2:$D$20000,DATOS!$D15194,DATOS!$E$2:$E$20000,DATOS!$E15194,DATOS!$I$2:$I$20000,DATOS!$I15194,DATOS!$G$2:$G$20000,"EX")=0),0))))</f>
      </c>
      <c r="H15194">
        <f>IF(DATOS!$G15194&lt;&gt;"EX",0,--(COUNTIFS(DATOS!$A$2:$A$20000,DATOS!$A15194,DATOS!$D$2:$D$20000,DATOS!$D15194,DATOS!$E$2:$E$20000,DATOS!$E15194,DATOS!$I$2:$I$20000,DATOS!$I15194,DATOS!$G$2:$G$20000,"OR")=0))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DATOS!$A$2:$A$20000,DATOS!$A15195,DATOS!$D$2:$D$20000,DATOS!$D15195,DATOS!$E$2:$E$20000,DATOS!$E15195,DATOS!$I$2:$I$20000,DATOS!$I15195,DATOS!$G$2:$G$20000,"EX")=0),0))))</f>
      </c>
      <c r="H15195">
        <f>IF(DATOS!$G15195&lt;&gt;"EX",0,--(COUNTIFS(DATOS!$A$2:$A$20000,DATOS!$A15195,DATOS!$D$2:$D$20000,DATOS!$D15195,DATOS!$E$2:$E$20000,DATOS!$E15195,DATOS!$I$2:$I$20000,DATOS!$I15195,DATOS!$G$2:$G$20000,"OR")=0))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DATOS!$A$2:$A$20000,DATOS!$A15196,DATOS!$D$2:$D$20000,DATOS!$D15196,DATOS!$E$2:$E$20000,DATOS!$E15196,DATOS!$I$2:$I$20000,DATOS!$I15196,DATOS!$G$2:$G$20000,"EX")=0),0))))</f>
      </c>
      <c r="H15196">
        <f>IF(DATOS!$G15196&lt;&gt;"EX",0,--(COUNTIFS(DATOS!$A$2:$A$20000,DATOS!$A15196,DATOS!$D$2:$D$20000,DATOS!$D15196,DATOS!$E$2:$E$20000,DATOS!$E15196,DATOS!$I$2:$I$20000,DATOS!$I15196,DATOS!$G$2:$G$20000,"OR")=0))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DATOS!$A$2:$A$20000,DATOS!$A15197,DATOS!$D$2:$D$20000,DATOS!$D15197,DATOS!$E$2:$E$20000,DATOS!$E15197,DATOS!$I$2:$I$20000,DATOS!$I15197,DATOS!$G$2:$G$20000,"EX")=0),0))))</f>
      </c>
      <c r="H15197">
        <f>IF(DATOS!$G15197&lt;&gt;"EX",0,--(COUNTIFS(DATOS!$A$2:$A$20000,DATOS!$A15197,DATOS!$D$2:$D$20000,DATOS!$D15197,DATOS!$E$2:$E$20000,DATOS!$E15197,DATOS!$I$2:$I$20000,DATOS!$I15197,DATOS!$G$2:$G$20000,"OR")=0))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DATOS!$A$2:$A$20000,DATOS!$A15198,DATOS!$D$2:$D$20000,DATOS!$D15198,DATOS!$E$2:$E$20000,DATOS!$E15198,DATOS!$I$2:$I$20000,DATOS!$I15198,DATOS!$G$2:$G$20000,"EX")=0),0))))</f>
      </c>
      <c r="H15198">
        <f>IF(DATOS!$G15198&lt;&gt;"EX",0,--(COUNTIFS(DATOS!$A$2:$A$20000,DATOS!$A15198,DATOS!$D$2:$D$20000,DATOS!$D15198,DATOS!$E$2:$E$20000,DATOS!$E15198,DATOS!$I$2:$I$20000,DATOS!$I15198,DATOS!$G$2:$G$20000,"OR")=0))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DATOS!$A$2:$A$20000,DATOS!$A15199,DATOS!$D$2:$D$20000,DATOS!$D15199,DATOS!$E$2:$E$20000,DATOS!$E15199,DATOS!$I$2:$I$20000,DATOS!$I15199,DATOS!$G$2:$G$20000,"EX")=0),0))))</f>
      </c>
      <c r="H15199">
        <f>IF(DATOS!$G15199&lt;&gt;"EX",0,--(COUNTIFS(DATOS!$A$2:$A$20000,DATOS!$A15199,DATOS!$D$2:$D$20000,DATOS!$D15199,DATOS!$E$2:$E$20000,DATOS!$E15199,DATOS!$I$2:$I$20000,DATOS!$I15199,DATOS!$G$2:$G$20000,"OR")=0))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DATOS!$A$2:$A$20000,DATOS!$A15200,DATOS!$D$2:$D$20000,DATOS!$D15200,DATOS!$E$2:$E$20000,DATOS!$E15200,DATOS!$I$2:$I$20000,DATOS!$I15200,DATOS!$G$2:$G$20000,"EX")=0),0))))</f>
      </c>
      <c r="H15200">
        <f>IF(DATOS!$G15200&lt;&gt;"EX",0,--(COUNTIFS(DATOS!$A$2:$A$20000,DATOS!$A15200,DATOS!$D$2:$D$20000,DATOS!$D15200,DATOS!$E$2:$E$20000,DATOS!$E15200,DATOS!$I$2:$I$20000,DATOS!$I15200,DATOS!$G$2:$G$20000,"OR")=0))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DATOS!$A$2:$A$20000,DATOS!$A15201,DATOS!$D$2:$D$20000,DATOS!$D15201,DATOS!$E$2:$E$20000,DATOS!$E15201,DATOS!$I$2:$I$20000,DATOS!$I15201,DATOS!$G$2:$G$20000,"EX")=0),0))))</f>
      </c>
      <c r="H15201">
        <f>IF(DATOS!$G15201&lt;&gt;"EX",0,--(COUNTIFS(DATOS!$A$2:$A$20000,DATOS!$A15201,DATOS!$D$2:$D$20000,DATOS!$D15201,DATOS!$E$2:$E$20000,DATOS!$E15201,DATOS!$I$2:$I$20000,DATOS!$I15201,DATOS!$G$2:$G$20000,"OR")=0))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DATOS!$A$2:$A$20000,DATOS!$A15202,DATOS!$D$2:$D$20000,DATOS!$D15202,DATOS!$E$2:$E$20000,DATOS!$E15202,DATOS!$I$2:$I$20000,DATOS!$I15202,DATOS!$G$2:$G$20000,"EX")=0),0))))</f>
      </c>
      <c r="H15202">
        <f>IF(DATOS!$G15202&lt;&gt;"EX",0,--(COUNTIFS(DATOS!$A$2:$A$20000,DATOS!$A15202,DATOS!$D$2:$D$20000,DATOS!$D15202,DATOS!$E$2:$E$20000,DATOS!$E15202,DATOS!$I$2:$I$20000,DATOS!$I15202,DATOS!$G$2:$G$20000,"OR")=0))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DATOS!$A$2:$A$20000,DATOS!$A15203,DATOS!$D$2:$D$20000,DATOS!$D15203,DATOS!$E$2:$E$20000,DATOS!$E15203,DATOS!$I$2:$I$20000,DATOS!$I15203,DATOS!$G$2:$G$20000,"EX")=0),0))))</f>
      </c>
      <c r="H15203">
        <f>IF(DATOS!$G15203&lt;&gt;"EX",0,--(COUNTIFS(DATOS!$A$2:$A$20000,DATOS!$A15203,DATOS!$D$2:$D$20000,DATOS!$D15203,DATOS!$E$2:$E$20000,DATOS!$E15203,DATOS!$I$2:$I$20000,DATOS!$I15203,DATOS!$G$2:$G$20000,"OR")=0))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DATOS!$A$2:$A$20000,DATOS!$A15204,DATOS!$D$2:$D$20000,DATOS!$D15204,DATOS!$E$2:$E$20000,DATOS!$E15204,DATOS!$I$2:$I$20000,DATOS!$I15204,DATOS!$G$2:$G$20000,"EX")=0),0))))</f>
      </c>
      <c r="H15204">
        <f>IF(DATOS!$G15204&lt;&gt;"EX",0,--(COUNTIFS(DATOS!$A$2:$A$20000,DATOS!$A15204,DATOS!$D$2:$D$20000,DATOS!$D15204,DATOS!$E$2:$E$20000,DATOS!$E15204,DATOS!$I$2:$I$20000,DATOS!$I15204,DATOS!$G$2:$G$20000,"OR")=0))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DATOS!$A$2:$A$20000,DATOS!$A15205,DATOS!$D$2:$D$20000,DATOS!$D15205,DATOS!$E$2:$E$20000,DATOS!$E15205,DATOS!$I$2:$I$20000,DATOS!$I15205,DATOS!$G$2:$G$20000,"EX")=0),0))))</f>
      </c>
      <c r="H15205">
        <f>IF(DATOS!$G15205&lt;&gt;"EX",0,--(COUNTIFS(DATOS!$A$2:$A$20000,DATOS!$A15205,DATOS!$D$2:$D$20000,DATOS!$D15205,DATOS!$E$2:$E$20000,DATOS!$E15205,DATOS!$I$2:$I$20000,DATOS!$I15205,DATOS!$G$2:$G$20000,"OR")=0))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DATOS!$A$2:$A$20000,DATOS!$A15206,DATOS!$D$2:$D$20000,DATOS!$D15206,DATOS!$E$2:$E$20000,DATOS!$E15206,DATOS!$I$2:$I$20000,DATOS!$I15206,DATOS!$G$2:$G$20000,"EX")=0),0))))</f>
      </c>
      <c r="H15206">
        <f>IF(DATOS!$G15206&lt;&gt;"EX",0,--(COUNTIFS(DATOS!$A$2:$A$20000,DATOS!$A15206,DATOS!$D$2:$D$20000,DATOS!$D15206,DATOS!$E$2:$E$20000,DATOS!$E15206,DATOS!$I$2:$I$20000,DATOS!$I15206,DATOS!$G$2:$G$20000,"OR")=0))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DATOS!$A$2:$A$20000,DATOS!$A15207,DATOS!$D$2:$D$20000,DATOS!$D15207,DATOS!$E$2:$E$20000,DATOS!$E15207,DATOS!$I$2:$I$20000,DATOS!$I15207,DATOS!$G$2:$G$20000,"EX")=0),0))))</f>
      </c>
      <c r="H15207">
        <f>IF(DATOS!$G15207&lt;&gt;"EX",0,--(COUNTIFS(DATOS!$A$2:$A$20000,DATOS!$A15207,DATOS!$D$2:$D$20000,DATOS!$D15207,DATOS!$E$2:$E$20000,DATOS!$E15207,DATOS!$I$2:$I$20000,DATOS!$I15207,DATOS!$G$2:$G$20000,"OR")=0))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DATOS!$A$2:$A$20000,DATOS!$A15208,DATOS!$D$2:$D$20000,DATOS!$D15208,DATOS!$E$2:$E$20000,DATOS!$E15208,DATOS!$I$2:$I$20000,DATOS!$I15208,DATOS!$G$2:$G$20000,"EX")=0),0))))</f>
      </c>
      <c r="H15208">
        <f>IF(DATOS!$G15208&lt;&gt;"EX",0,--(COUNTIFS(DATOS!$A$2:$A$20000,DATOS!$A15208,DATOS!$D$2:$D$20000,DATOS!$D15208,DATOS!$E$2:$E$20000,DATOS!$E15208,DATOS!$I$2:$I$20000,DATOS!$I15208,DATOS!$G$2:$G$20000,"OR")=0))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DATOS!$A$2:$A$20000,DATOS!$A15209,DATOS!$D$2:$D$20000,DATOS!$D15209,DATOS!$E$2:$E$20000,DATOS!$E15209,DATOS!$I$2:$I$20000,DATOS!$I15209,DATOS!$G$2:$G$20000,"EX")=0),0))))</f>
      </c>
      <c r="H15209">
        <f>IF(DATOS!$G15209&lt;&gt;"EX",0,--(COUNTIFS(DATOS!$A$2:$A$20000,DATOS!$A15209,DATOS!$D$2:$D$20000,DATOS!$D15209,DATOS!$E$2:$E$20000,DATOS!$E15209,DATOS!$I$2:$I$20000,DATOS!$I15209,DATOS!$G$2:$G$20000,"OR")=0))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DATOS!$A$2:$A$20000,DATOS!$A15210,DATOS!$D$2:$D$20000,DATOS!$D15210,DATOS!$E$2:$E$20000,DATOS!$E15210,DATOS!$I$2:$I$20000,DATOS!$I15210,DATOS!$G$2:$G$20000,"EX")=0),0))))</f>
      </c>
      <c r="H15210">
        <f>IF(DATOS!$G15210&lt;&gt;"EX",0,--(COUNTIFS(DATOS!$A$2:$A$20000,DATOS!$A15210,DATOS!$D$2:$D$20000,DATOS!$D15210,DATOS!$E$2:$E$20000,DATOS!$E15210,DATOS!$I$2:$I$20000,DATOS!$I15210,DATOS!$G$2:$G$20000,"OR")=0))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DATOS!$A$2:$A$20000,DATOS!$A15211,DATOS!$D$2:$D$20000,DATOS!$D15211,DATOS!$E$2:$E$20000,DATOS!$E15211,DATOS!$I$2:$I$20000,DATOS!$I15211,DATOS!$G$2:$G$20000,"EX")=0),0))))</f>
      </c>
      <c r="H15211">
        <f>IF(DATOS!$G15211&lt;&gt;"EX",0,--(COUNTIFS(DATOS!$A$2:$A$20000,DATOS!$A15211,DATOS!$D$2:$D$20000,DATOS!$D15211,DATOS!$E$2:$E$20000,DATOS!$E15211,DATOS!$I$2:$I$20000,DATOS!$I15211,DATOS!$G$2:$G$20000,"OR")=0))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DATOS!$A$2:$A$20000,DATOS!$A15212,DATOS!$D$2:$D$20000,DATOS!$D15212,DATOS!$E$2:$E$20000,DATOS!$E15212,DATOS!$I$2:$I$20000,DATOS!$I15212,DATOS!$G$2:$G$20000,"EX")=0),0))))</f>
      </c>
      <c r="H15212">
        <f>IF(DATOS!$G15212&lt;&gt;"EX",0,--(COUNTIFS(DATOS!$A$2:$A$20000,DATOS!$A15212,DATOS!$D$2:$D$20000,DATOS!$D15212,DATOS!$E$2:$E$20000,DATOS!$E15212,DATOS!$I$2:$I$20000,DATOS!$I15212,DATOS!$G$2:$G$20000,"OR")=0))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DATOS!$A$2:$A$20000,DATOS!$A15213,DATOS!$D$2:$D$20000,DATOS!$D15213,DATOS!$E$2:$E$20000,DATOS!$E15213,DATOS!$I$2:$I$20000,DATOS!$I15213,DATOS!$G$2:$G$20000,"EX")=0),0))))</f>
      </c>
      <c r="H15213">
        <f>IF(DATOS!$G15213&lt;&gt;"EX",0,--(COUNTIFS(DATOS!$A$2:$A$20000,DATOS!$A15213,DATOS!$D$2:$D$20000,DATOS!$D15213,DATOS!$E$2:$E$20000,DATOS!$E15213,DATOS!$I$2:$I$20000,DATOS!$I15213,DATOS!$G$2:$G$20000,"OR")=0))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DATOS!$A$2:$A$20000,DATOS!$A15214,DATOS!$D$2:$D$20000,DATOS!$D15214,DATOS!$E$2:$E$20000,DATOS!$E15214,DATOS!$I$2:$I$20000,DATOS!$I15214,DATOS!$G$2:$G$20000,"EX")=0),0))))</f>
      </c>
      <c r="H15214">
        <f>IF(DATOS!$G15214&lt;&gt;"EX",0,--(COUNTIFS(DATOS!$A$2:$A$20000,DATOS!$A15214,DATOS!$D$2:$D$20000,DATOS!$D15214,DATOS!$E$2:$E$20000,DATOS!$E15214,DATOS!$I$2:$I$20000,DATOS!$I15214,DATOS!$G$2:$G$20000,"OR")=0))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DATOS!$A$2:$A$20000,DATOS!$A15215,DATOS!$D$2:$D$20000,DATOS!$D15215,DATOS!$E$2:$E$20000,DATOS!$E15215,DATOS!$I$2:$I$20000,DATOS!$I15215,DATOS!$G$2:$G$20000,"EX")=0),0))))</f>
      </c>
      <c r="H15215">
        <f>IF(DATOS!$G15215&lt;&gt;"EX",0,--(COUNTIFS(DATOS!$A$2:$A$20000,DATOS!$A15215,DATOS!$D$2:$D$20000,DATOS!$D15215,DATOS!$E$2:$E$20000,DATOS!$E15215,DATOS!$I$2:$I$20000,DATOS!$I15215,DATOS!$G$2:$G$20000,"OR")=0))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DATOS!$A$2:$A$20000,DATOS!$A15216,DATOS!$D$2:$D$20000,DATOS!$D15216,DATOS!$E$2:$E$20000,DATOS!$E15216,DATOS!$I$2:$I$20000,DATOS!$I15216,DATOS!$G$2:$G$20000,"EX")=0),0))))</f>
      </c>
      <c r="H15216">
        <f>IF(DATOS!$G15216&lt;&gt;"EX",0,--(COUNTIFS(DATOS!$A$2:$A$20000,DATOS!$A15216,DATOS!$D$2:$D$20000,DATOS!$D15216,DATOS!$E$2:$E$20000,DATOS!$E15216,DATOS!$I$2:$I$20000,DATOS!$I15216,DATOS!$G$2:$G$20000,"OR")=0))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DATOS!$A$2:$A$20000,DATOS!$A15217,DATOS!$D$2:$D$20000,DATOS!$D15217,DATOS!$E$2:$E$20000,DATOS!$E15217,DATOS!$I$2:$I$20000,DATOS!$I15217,DATOS!$G$2:$G$20000,"EX")=0),0))))</f>
      </c>
      <c r="H15217">
        <f>IF(DATOS!$G15217&lt;&gt;"EX",0,--(COUNTIFS(DATOS!$A$2:$A$20000,DATOS!$A15217,DATOS!$D$2:$D$20000,DATOS!$D15217,DATOS!$E$2:$E$20000,DATOS!$E15217,DATOS!$I$2:$I$20000,DATOS!$I15217,DATOS!$G$2:$G$20000,"OR")=0))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DATOS!$A$2:$A$20000,DATOS!$A15218,DATOS!$D$2:$D$20000,DATOS!$D15218,DATOS!$E$2:$E$20000,DATOS!$E15218,DATOS!$I$2:$I$20000,DATOS!$I15218,DATOS!$G$2:$G$20000,"EX")=0),0))))</f>
      </c>
      <c r="H15218">
        <f>IF(DATOS!$G15218&lt;&gt;"EX",0,--(COUNTIFS(DATOS!$A$2:$A$20000,DATOS!$A15218,DATOS!$D$2:$D$20000,DATOS!$D15218,DATOS!$E$2:$E$20000,DATOS!$E15218,DATOS!$I$2:$I$20000,DATOS!$I15218,DATOS!$G$2:$G$20000,"OR")=0))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DATOS!$A$2:$A$20000,DATOS!$A15219,DATOS!$D$2:$D$20000,DATOS!$D15219,DATOS!$E$2:$E$20000,DATOS!$E15219,DATOS!$I$2:$I$20000,DATOS!$I15219,DATOS!$G$2:$G$20000,"EX")=0),0))))</f>
      </c>
      <c r="H15219">
        <f>IF(DATOS!$G15219&lt;&gt;"EX",0,--(COUNTIFS(DATOS!$A$2:$A$20000,DATOS!$A15219,DATOS!$D$2:$D$20000,DATOS!$D15219,DATOS!$E$2:$E$20000,DATOS!$E15219,DATOS!$I$2:$I$20000,DATOS!$I15219,DATOS!$G$2:$G$20000,"OR")=0))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DATOS!$A$2:$A$20000,DATOS!$A15220,DATOS!$D$2:$D$20000,DATOS!$D15220,DATOS!$E$2:$E$20000,DATOS!$E15220,DATOS!$I$2:$I$20000,DATOS!$I15220,DATOS!$G$2:$G$20000,"EX")=0),0))))</f>
      </c>
      <c r="H15220">
        <f>IF(DATOS!$G15220&lt;&gt;"EX",0,--(COUNTIFS(DATOS!$A$2:$A$20000,DATOS!$A15220,DATOS!$D$2:$D$20000,DATOS!$D15220,DATOS!$E$2:$E$20000,DATOS!$E15220,DATOS!$I$2:$I$20000,DATOS!$I15220,DATOS!$G$2:$G$20000,"OR")=0))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DATOS!$A$2:$A$20000,DATOS!$A15221,DATOS!$D$2:$D$20000,DATOS!$D15221,DATOS!$E$2:$E$20000,DATOS!$E15221,DATOS!$I$2:$I$20000,DATOS!$I15221,DATOS!$G$2:$G$20000,"EX")=0),0))))</f>
      </c>
      <c r="H15221">
        <f>IF(DATOS!$G15221&lt;&gt;"EX",0,--(COUNTIFS(DATOS!$A$2:$A$20000,DATOS!$A15221,DATOS!$D$2:$D$20000,DATOS!$D15221,DATOS!$E$2:$E$20000,DATOS!$E15221,DATOS!$I$2:$I$20000,DATOS!$I15221,DATOS!$G$2:$G$20000,"OR")=0))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DATOS!$A$2:$A$20000,DATOS!$A15222,DATOS!$D$2:$D$20000,DATOS!$D15222,DATOS!$E$2:$E$20000,DATOS!$E15222,DATOS!$I$2:$I$20000,DATOS!$I15222,DATOS!$G$2:$G$20000,"EX")=0),0))))</f>
      </c>
      <c r="H15222">
        <f>IF(DATOS!$G15222&lt;&gt;"EX",0,--(COUNTIFS(DATOS!$A$2:$A$20000,DATOS!$A15222,DATOS!$D$2:$D$20000,DATOS!$D15222,DATOS!$E$2:$E$20000,DATOS!$E15222,DATOS!$I$2:$I$20000,DATOS!$I15222,DATOS!$G$2:$G$20000,"OR")=0))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DATOS!$A$2:$A$20000,DATOS!$A15223,DATOS!$D$2:$D$20000,DATOS!$D15223,DATOS!$E$2:$E$20000,DATOS!$E15223,DATOS!$I$2:$I$20000,DATOS!$I15223,DATOS!$G$2:$G$20000,"EX")=0),0))))</f>
      </c>
      <c r="H15223">
        <f>IF(DATOS!$G15223&lt;&gt;"EX",0,--(COUNTIFS(DATOS!$A$2:$A$20000,DATOS!$A15223,DATOS!$D$2:$D$20000,DATOS!$D15223,DATOS!$E$2:$E$20000,DATOS!$E15223,DATOS!$I$2:$I$20000,DATOS!$I15223,DATOS!$G$2:$G$20000,"OR")=0))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DATOS!$A$2:$A$20000,DATOS!$A15224,DATOS!$D$2:$D$20000,DATOS!$D15224,DATOS!$E$2:$E$20000,DATOS!$E15224,DATOS!$I$2:$I$20000,DATOS!$I15224,DATOS!$G$2:$G$20000,"EX")=0),0))))</f>
      </c>
      <c r="H15224">
        <f>IF(DATOS!$G15224&lt;&gt;"EX",0,--(COUNTIFS(DATOS!$A$2:$A$20000,DATOS!$A15224,DATOS!$D$2:$D$20000,DATOS!$D15224,DATOS!$E$2:$E$20000,DATOS!$E15224,DATOS!$I$2:$I$20000,DATOS!$I15224,DATOS!$G$2:$G$20000,"OR")=0))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DATOS!$A$2:$A$20000,DATOS!$A15225,DATOS!$D$2:$D$20000,DATOS!$D15225,DATOS!$E$2:$E$20000,DATOS!$E15225,DATOS!$I$2:$I$20000,DATOS!$I15225,DATOS!$G$2:$G$20000,"EX")=0),0))))</f>
      </c>
      <c r="H15225">
        <f>IF(DATOS!$G15225&lt;&gt;"EX",0,--(COUNTIFS(DATOS!$A$2:$A$20000,DATOS!$A15225,DATOS!$D$2:$D$20000,DATOS!$D15225,DATOS!$E$2:$E$20000,DATOS!$E15225,DATOS!$I$2:$I$20000,DATOS!$I15225,DATOS!$G$2:$G$20000,"OR")=0))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DATOS!$A$2:$A$20000,DATOS!$A15226,DATOS!$D$2:$D$20000,DATOS!$D15226,DATOS!$E$2:$E$20000,DATOS!$E15226,DATOS!$I$2:$I$20000,DATOS!$I15226,DATOS!$G$2:$G$20000,"EX")=0),0))))</f>
      </c>
      <c r="H15226">
        <f>IF(DATOS!$G15226&lt;&gt;"EX",0,--(COUNTIFS(DATOS!$A$2:$A$20000,DATOS!$A15226,DATOS!$D$2:$D$20000,DATOS!$D15226,DATOS!$E$2:$E$20000,DATOS!$E15226,DATOS!$I$2:$I$20000,DATOS!$I15226,DATOS!$G$2:$G$20000,"OR")=0))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DATOS!$A$2:$A$20000,DATOS!$A15227,DATOS!$D$2:$D$20000,DATOS!$D15227,DATOS!$E$2:$E$20000,DATOS!$E15227,DATOS!$I$2:$I$20000,DATOS!$I15227,DATOS!$G$2:$G$20000,"EX")=0),0))))</f>
      </c>
      <c r="H15227">
        <f>IF(DATOS!$G15227&lt;&gt;"EX",0,--(COUNTIFS(DATOS!$A$2:$A$20000,DATOS!$A15227,DATOS!$D$2:$D$20000,DATOS!$D15227,DATOS!$E$2:$E$20000,DATOS!$E15227,DATOS!$I$2:$I$20000,DATOS!$I15227,DATOS!$G$2:$G$20000,"OR")=0))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DATOS!$A$2:$A$20000,DATOS!$A15228,DATOS!$D$2:$D$20000,DATOS!$D15228,DATOS!$E$2:$E$20000,DATOS!$E15228,DATOS!$I$2:$I$20000,DATOS!$I15228,DATOS!$G$2:$G$20000,"EX")=0),0))))</f>
      </c>
      <c r="H15228">
        <f>IF(DATOS!$G15228&lt;&gt;"EX",0,--(COUNTIFS(DATOS!$A$2:$A$20000,DATOS!$A15228,DATOS!$D$2:$D$20000,DATOS!$D15228,DATOS!$E$2:$E$20000,DATOS!$E15228,DATOS!$I$2:$I$20000,DATOS!$I15228,DATOS!$G$2:$G$20000,"OR")=0))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DATOS!$A$2:$A$20000,DATOS!$A15229,DATOS!$D$2:$D$20000,DATOS!$D15229,DATOS!$E$2:$E$20000,DATOS!$E15229,DATOS!$I$2:$I$20000,DATOS!$I15229,DATOS!$G$2:$G$20000,"EX")=0),0))))</f>
      </c>
      <c r="H15229">
        <f>IF(DATOS!$G15229&lt;&gt;"EX",0,--(COUNTIFS(DATOS!$A$2:$A$20000,DATOS!$A15229,DATOS!$D$2:$D$20000,DATOS!$D15229,DATOS!$E$2:$E$20000,DATOS!$E15229,DATOS!$I$2:$I$20000,DATOS!$I15229,DATOS!$G$2:$G$20000,"OR")=0))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DATOS!$A$2:$A$20000,DATOS!$A15230,DATOS!$D$2:$D$20000,DATOS!$D15230,DATOS!$E$2:$E$20000,DATOS!$E15230,DATOS!$I$2:$I$20000,DATOS!$I15230,DATOS!$G$2:$G$20000,"EX")=0),0))))</f>
      </c>
      <c r="H15230">
        <f>IF(DATOS!$G15230&lt;&gt;"EX",0,--(COUNTIFS(DATOS!$A$2:$A$20000,DATOS!$A15230,DATOS!$D$2:$D$20000,DATOS!$D15230,DATOS!$E$2:$E$20000,DATOS!$E15230,DATOS!$I$2:$I$20000,DATOS!$I15230,DATOS!$G$2:$G$20000,"OR")=0))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DATOS!$A$2:$A$20000,DATOS!$A15231,DATOS!$D$2:$D$20000,DATOS!$D15231,DATOS!$E$2:$E$20000,DATOS!$E15231,DATOS!$I$2:$I$20000,DATOS!$I15231,DATOS!$G$2:$G$20000,"EX")=0),0))))</f>
      </c>
      <c r="H15231">
        <f>IF(DATOS!$G15231&lt;&gt;"EX",0,--(COUNTIFS(DATOS!$A$2:$A$20000,DATOS!$A15231,DATOS!$D$2:$D$20000,DATOS!$D15231,DATOS!$E$2:$E$20000,DATOS!$E15231,DATOS!$I$2:$I$20000,DATOS!$I15231,DATOS!$G$2:$G$20000,"OR")=0))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DATOS!$A$2:$A$20000,DATOS!$A15232,DATOS!$D$2:$D$20000,DATOS!$D15232,DATOS!$E$2:$E$20000,DATOS!$E15232,DATOS!$I$2:$I$20000,DATOS!$I15232,DATOS!$G$2:$G$20000,"EX")=0),0))))</f>
      </c>
      <c r="H15232">
        <f>IF(DATOS!$G15232&lt;&gt;"EX",0,--(COUNTIFS(DATOS!$A$2:$A$20000,DATOS!$A15232,DATOS!$D$2:$D$20000,DATOS!$D15232,DATOS!$E$2:$E$20000,DATOS!$E15232,DATOS!$I$2:$I$20000,DATOS!$I15232,DATOS!$G$2:$G$20000,"OR")=0))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DATOS!$A$2:$A$20000,DATOS!$A15233,DATOS!$D$2:$D$20000,DATOS!$D15233,DATOS!$E$2:$E$20000,DATOS!$E15233,DATOS!$I$2:$I$20000,DATOS!$I15233,DATOS!$G$2:$G$20000,"EX")=0),0))))</f>
      </c>
      <c r="H15233">
        <f>IF(DATOS!$G15233&lt;&gt;"EX",0,--(COUNTIFS(DATOS!$A$2:$A$20000,DATOS!$A15233,DATOS!$D$2:$D$20000,DATOS!$D15233,DATOS!$E$2:$E$20000,DATOS!$E15233,DATOS!$I$2:$I$20000,DATOS!$I15233,DATOS!$G$2:$G$20000,"OR")=0))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DATOS!$A$2:$A$20000,DATOS!$A15234,DATOS!$D$2:$D$20000,DATOS!$D15234,DATOS!$E$2:$E$20000,DATOS!$E15234,DATOS!$I$2:$I$20000,DATOS!$I15234,DATOS!$G$2:$G$20000,"EX")=0),0))))</f>
      </c>
      <c r="H15234">
        <f>IF(DATOS!$G15234&lt;&gt;"EX",0,--(COUNTIFS(DATOS!$A$2:$A$20000,DATOS!$A15234,DATOS!$D$2:$D$20000,DATOS!$D15234,DATOS!$E$2:$E$20000,DATOS!$E15234,DATOS!$I$2:$I$20000,DATOS!$I15234,DATOS!$G$2:$G$20000,"OR")=0))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DATOS!$A$2:$A$20000,DATOS!$A15235,DATOS!$D$2:$D$20000,DATOS!$D15235,DATOS!$E$2:$E$20000,DATOS!$E15235,DATOS!$I$2:$I$20000,DATOS!$I15235,DATOS!$G$2:$G$20000,"EX")=0),0))))</f>
      </c>
      <c r="H15235">
        <f>IF(DATOS!$G15235&lt;&gt;"EX",0,--(COUNTIFS(DATOS!$A$2:$A$20000,DATOS!$A15235,DATOS!$D$2:$D$20000,DATOS!$D15235,DATOS!$E$2:$E$20000,DATOS!$E15235,DATOS!$I$2:$I$20000,DATOS!$I15235,DATOS!$G$2:$G$20000,"OR")=0))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DATOS!$A$2:$A$20000,DATOS!$A15236,DATOS!$D$2:$D$20000,DATOS!$D15236,DATOS!$E$2:$E$20000,DATOS!$E15236,DATOS!$I$2:$I$20000,DATOS!$I15236,DATOS!$G$2:$G$20000,"EX")=0),0))))</f>
      </c>
      <c r="H15236">
        <f>IF(DATOS!$G15236&lt;&gt;"EX",0,--(COUNTIFS(DATOS!$A$2:$A$20000,DATOS!$A15236,DATOS!$D$2:$D$20000,DATOS!$D15236,DATOS!$E$2:$E$20000,DATOS!$E15236,DATOS!$I$2:$I$20000,DATOS!$I15236,DATOS!$G$2:$G$20000,"OR")=0))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DATOS!$A$2:$A$20000,DATOS!$A15237,DATOS!$D$2:$D$20000,DATOS!$D15237,DATOS!$E$2:$E$20000,DATOS!$E15237,DATOS!$I$2:$I$20000,DATOS!$I15237,DATOS!$G$2:$G$20000,"EX")=0),0))))</f>
      </c>
      <c r="H15237">
        <f>IF(DATOS!$G15237&lt;&gt;"EX",0,--(COUNTIFS(DATOS!$A$2:$A$20000,DATOS!$A15237,DATOS!$D$2:$D$20000,DATOS!$D15237,DATOS!$E$2:$E$20000,DATOS!$E15237,DATOS!$I$2:$I$20000,DATOS!$I15237,DATOS!$G$2:$G$20000,"OR")=0))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DATOS!$A$2:$A$20000,DATOS!$A15238,DATOS!$D$2:$D$20000,DATOS!$D15238,DATOS!$E$2:$E$20000,DATOS!$E15238,DATOS!$I$2:$I$20000,DATOS!$I15238,DATOS!$G$2:$G$20000,"EX")=0),0))))</f>
      </c>
      <c r="H15238">
        <f>IF(DATOS!$G15238&lt;&gt;"EX",0,--(COUNTIFS(DATOS!$A$2:$A$20000,DATOS!$A15238,DATOS!$D$2:$D$20000,DATOS!$D15238,DATOS!$E$2:$E$20000,DATOS!$E15238,DATOS!$I$2:$I$20000,DATOS!$I15238,DATOS!$G$2:$G$20000,"OR")=0))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DATOS!$A$2:$A$20000,DATOS!$A15239,DATOS!$D$2:$D$20000,DATOS!$D15239,DATOS!$E$2:$E$20000,DATOS!$E15239,DATOS!$I$2:$I$20000,DATOS!$I15239,DATOS!$G$2:$G$20000,"EX")=0),0))))</f>
      </c>
      <c r="H15239">
        <f>IF(DATOS!$G15239&lt;&gt;"EX",0,--(COUNTIFS(DATOS!$A$2:$A$20000,DATOS!$A15239,DATOS!$D$2:$D$20000,DATOS!$D15239,DATOS!$E$2:$E$20000,DATOS!$E15239,DATOS!$I$2:$I$20000,DATOS!$I15239,DATOS!$G$2:$G$20000,"OR")=0))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DATOS!$A$2:$A$20000,DATOS!$A15240,DATOS!$D$2:$D$20000,DATOS!$D15240,DATOS!$E$2:$E$20000,DATOS!$E15240,DATOS!$I$2:$I$20000,DATOS!$I15240,DATOS!$G$2:$G$20000,"EX")=0),0))))</f>
      </c>
      <c r="H15240">
        <f>IF(DATOS!$G15240&lt;&gt;"EX",0,--(COUNTIFS(DATOS!$A$2:$A$20000,DATOS!$A15240,DATOS!$D$2:$D$20000,DATOS!$D15240,DATOS!$E$2:$E$20000,DATOS!$E15240,DATOS!$I$2:$I$20000,DATOS!$I15240,DATOS!$G$2:$G$20000,"OR")=0))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DATOS!$A$2:$A$20000,DATOS!$A15241,DATOS!$D$2:$D$20000,DATOS!$D15241,DATOS!$E$2:$E$20000,DATOS!$E15241,DATOS!$I$2:$I$20000,DATOS!$I15241,DATOS!$G$2:$G$20000,"EX")=0),0))))</f>
      </c>
      <c r="H15241">
        <f>IF(DATOS!$G15241&lt;&gt;"EX",0,--(COUNTIFS(DATOS!$A$2:$A$20000,DATOS!$A15241,DATOS!$D$2:$D$20000,DATOS!$D15241,DATOS!$E$2:$E$20000,DATOS!$E15241,DATOS!$I$2:$I$20000,DATOS!$I15241,DATOS!$G$2:$G$20000,"OR")=0))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DATOS!$A$2:$A$20000,DATOS!$A15242,DATOS!$D$2:$D$20000,DATOS!$D15242,DATOS!$E$2:$E$20000,DATOS!$E15242,DATOS!$I$2:$I$20000,DATOS!$I15242,DATOS!$G$2:$G$20000,"EX")=0),0))))</f>
      </c>
      <c r="H15242">
        <f>IF(DATOS!$G15242&lt;&gt;"EX",0,--(COUNTIFS(DATOS!$A$2:$A$20000,DATOS!$A15242,DATOS!$D$2:$D$20000,DATOS!$D15242,DATOS!$E$2:$E$20000,DATOS!$E15242,DATOS!$I$2:$I$20000,DATOS!$I15242,DATOS!$G$2:$G$20000,"OR")=0))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DATOS!$A$2:$A$20000,DATOS!$A15243,DATOS!$D$2:$D$20000,DATOS!$D15243,DATOS!$E$2:$E$20000,DATOS!$E15243,DATOS!$I$2:$I$20000,DATOS!$I15243,DATOS!$G$2:$G$20000,"EX")=0),0))))</f>
      </c>
      <c r="H15243">
        <f>IF(DATOS!$G15243&lt;&gt;"EX",0,--(COUNTIFS(DATOS!$A$2:$A$20000,DATOS!$A15243,DATOS!$D$2:$D$20000,DATOS!$D15243,DATOS!$E$2:$E$20000,DATOS!$E15243,DATOS!$I$2:$I$20000,DATOS!$I15243,DATOS!$G$2:$G$20000,"OR")=0))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DATOS!$A$2:$A$20000,DATOS!$A15244,DATOS!$D$2:$D$20000,DATOS!$D15244,DATOS!$E$2:$E$20000,DATOS!$E15244,DATOS!$I$2:$I$20000,DATOS!$I15244,DATOS!$G$2:$G$20000,"EX")=0),0))))</f>
      </c>
      <c r="H15244">
        <f>IF(DATOS!$G15244&lt;&gt;"EX",0,--(COUNTIFS(DATOS!$A$2:$A$20000,DATOS!$A15244,DATOS!$D$2:$D$20000,DATOS!$D15244,DATOS!$E$2:$E$20000,DATOS!$E15244,DATOS!$I$2:$I$20000,DATOS!$I15244,DATOS!$G$2:$G$20000,"OR")=0))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DATOS!$A$2:$A$20000,DATOS!$A15245,DATOS!$D$2:$D$20000,DATOS!$D15245,DATOS!$E$2:$E$20000,DATOS!$E15245,DATOS!$I$2:$I$20000,DATOS!$I15245,DATOS!$G$2:$G$20000,"EX")=0),0))))</f>
      </c>
      <c r="H15245">
        <f>IF(DATOS!$G15245&lt;&gt;"EX",0,--(COUNTIFS(DATOS!$A$2:$A$20000,DATOS!$A15245,DATOS!$D$2:$D$20000,DATOS!$D15245,DATOS!$E$2:$E$20000,DATOS!$E15245,DATOS!$I$2:$I$20000,DATOS!$I15245,DATOS!$G$2:$G$20000,"OR")=0))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DATOS!$A$2:$A$20000,DATOS!$A15246,DATOS!$D$2:$D$20000,DATOS!$D15246,DATOS!$E$2:$E$20000,DATOS!$E15246,DATOS!$I$2:$I$20000,DATOS!$I15246,DATOS!$G$2:$G$20000,"EX")=0),0))))</f>
      </c>
      <c r="H15246">
        <f>IF(DATOS!$G15246&lt;&gt;"EX",0,--(COUNTIFS(DATOS!$A$2:$A$20000,DATOS!$A15246,DATOS!$D$2:$D$20000,DATOS!$D15246,DATOS!$E$2:$E$20000,DATOS!$E15246,DATOS!$I$2:$I$20000,DATOS!$I15246,DATOS!$G$2:$G$20000,"OR")=0))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DATOS!$A$2:$A$20000,DATOS!$A15247,DATOS!$D$2:$D$20000,DATOS!$D15247,DATOS!$E$2:$E$20000,DATOS!$E15247,DATOS!$I$2:$I$20000,DATOS!$I15247,DATOS!$G$2:$G$20000,"EX")=0),0))))</f>
      </c>
      <c r="H15247">
        <f>IF(DATOS!$G15247&lt;&gt;"EX",0,--(COUNTIFS(DATOS!$A$2:$A$20000,DATOS!$A15247,DATOS!$D$2:$D$20000,DATOS!$D15247,DATOS!$E$2:$E$20000,DATOS!$E15247,DATOS!$I$2:$I$20000,DATOS!$I15247,DATOS!$G$2:$G$20000,"OR")=0))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DATOS!$A$2:$A$20000,DATOS!$A15248,DATOS!$D$2:$D$20000,DATOS!$D15248,DATOS!$E$2:$E$20000,DATOS!$E15248,DATOS!$I$2:$I$20000,DATOS!$I15248,DATOS!$G$2:$G$20000,"EX")=0),0))))</f>
      </c>
      <c r="H15248">
        <f>IF(DATOS!$G15248&lt;&gt;"EX",0,--(COUNTIFS(DATOS!$A$2:$A$20000,DATOS!$A15248,DATOS!$D$2:$D$20000,DATOS!$D15248,DATOS!$E$2:$E$20000,DATOS!$E15248,DATOS!$I$2:$I$20000,DATOS!$I15248,DATOS!$G$2:$G$20000,"OR")=0))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DATOS!$A$2:$A$20000,DATOS!$A15249,DATOS!$D$2:$D$20000,DATOS!$D15249,DATOS!$E$2:$E$20000,DATOS!$E15249,DATOS!$I$2:$I$20000,DATOS!$I15249,DATOS!$G$2:$G$20000,"EX")=0),0))))</f>
      </c>
      <c r="H15249">
        <f>IF(DATOS!$G15249&lt;&gt;"EX",0,--(COUNTIFS(DATOS!$A$2:$A$20000,DATOS!$A15249,DATOS!$D$2:$D$20000,DATOS!$D15249,DATOS!$E$2:$E$20000,DATOS!$E15249,DATOS!$I$2:$I$20000,DATOS!$I15249,DATOS!$G$2:$G$20000,"OR")=0))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DATOS!$A$2:$A$20000,DATOS!$A15250,DATOS!$D$2:$D$20000,DATOS!$D15250,DATOS!$E$2:$E$20000,DATOS!$E15250,DATOS!$I$2:$I$20000,DATOS!$I15250,DATOS!$G$2:$G$20000,"EX")=0),0))))</f>
      </c>
      <c r="H15250">
        <f>IF(DATOS!$G15250&lt;&gt;"EX",0,--(COUNTIFS(DATOS!$A$2:$A$20000,DATOS!$A15250,DATOS!$D$2:$D$20000,DATOS!$D15250,DATOS!$E$2:$E$20000,DATOS!$E15250,DATOS!$I$2:$I$20000,DATOS!$I15250,DATOS!$G$2:$G$20000,"OR")=0))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DATOS!$A$2:$A$20000,DATOS!$A15251,DATOS!$D$2:$D$20000,DATOS!$D15251,DATOS!$E$2:$E$20000,DATOS!$E15251,DATOS!$I$2:$I$20000,DATOS!$I15251,DATOS!$G$2:$G$20000,"EX")=0),0))))</f>
      </c>
      <c r="H15251">
        <f>IF(DATOS!$G15251&lt;&gt;"EX",0,--(COUNTIFS(DATOS!$A$2:$A$20000,DATOS!$A15251,DATOS!$D$2:$D$20000,DATOS!$D15251,DATOS!$E$2:$E$20000,DATOS!$E15251,DATOS!$I$2:$I$20000,DATOS!$I15251,DATOS!$G$2:$G$20000,"OR")=0))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DATOS!$A$2:$A$20000,DATOS!$A15252,DATOS!$D$2:$D$20000,DATOS!$D15252,DATOS!$E$2:$E$20000,DATOS!$E15252,DATOS!$I$2:$I$20000,DATOS!$I15252,DATOS!$G$2:$G$20000,"EX")=0),0))))</f>
      </c>
      <c r="H15252">
        <f>IF(DATOS!$G15252&lt;&gt;"EX",0,--(COUNTIFS(DATOS!$A$2:$A$20000,DATOS!$A15252,DATOS!$D$2:$D$20000,DATOS!$D15252,DATOS!$E$2:$E$20000,DATOS!$E15252,DATOS!$I$2:$I$20000,DATOS!$I15252,DATOS!$G$2:$G$20000,"OR")=0))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DATOS!$A$2:$A$20000,DATOS!$A15253,DATOS!$D$2:$D$20000,DATOS!$D15253,DATOS!$E$2:$E$20000,DATOS!$E15253,DATOS!$I$2:$I$20000,DATOS!$I15253,DATOS!$G$2:$G$20000,"EX")=0),0))))</f>
      </c>
      <c r="H15253">
        <f>IF(DATOS!$G15253&lt;&gt;"EX",0,--(COUNTIFS(DATOS!$A$2:$A$20000,DATOS!$A15253,DATOS!$D$2:$D$20000,DATOS!$D15253,DATOS!$E$2:$E$20000,DATOS!$E15253,DATOS!$I$2:$I$20000,DATOS!$I15253,DATOS!$G$2:$G$20000,"OR")=0))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DATOS!$A$2:$A$20000,DATOS!$A15254,DATOS!$D$2:$D$20000,DATOS!$D15254,DATOS!$E$2:$E$20000,DATOS!$E15254,DATOS!$I$2:$I$20000,DATOS!$I15254,DATOS!$G$2:$G$20000,"EX")=0),0))))</f>
      </c>
      <c r="H15254">
        <f>IF(DATOS!$G15254&lt;&gt;"EX",0,--(COUNTIFS(DATOS!$A$2:$A$20000,DATOS!$A15254,DATOS!$D$2:$D$20000,DATOS!$D15254,DATOS!$E$2:$E$20000,DATOS!$E15254,DATOS!$I$2:$I$20000,DATOS!$I15254,DATOS!$G$2:$G$20000,"OR")=0))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DATOS!$A$2:$A$20000,DATOS!$A15255,DATOS!$D$2:$D$20000,DATOS!$D15255,DATOS!$E$2:$E$20000,DATOS!$E15255,DATOS!$I$2:$I$20000,DATOS!$I15255,DATOS!$G$2:$G$20000,"EX")=0),0))))</f>
      </c>
      <c r="H15255">
        <f>IF(DATOS!$G15255&lt;&gt;"EX",0,--(COUNTIFS(DATOS!$A$2:$A$20000,DATOS!$A15255,DATOS!$D$2:$D$20000,DATOS!$D15255,DATOS!$E$2:$E$20000,DATOS!$E15255,DATOS!$I$2:$I$20000,DATOS!$I15255,DATOS!$G$2:$G$20000,"OR")=0))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DATOS!$A$2:$A$20000,DATOS!$A15256,DATOS!$D$2:$D$20000,DATOS!$D15256,DATOS!$E$2:$E$20000,DATOS!$E15256,DATOS!$I$2:$I$20000,DATOS!$I15256,DATOS!$G$2:$G$20000,"EX")=0),0))))</f>
      </c>
      <c r="H15256">
        <f>IF(DATOS!$G15256&lt;&gt;"EX",0,--(COUNTIFS(DATOS!$A$2:$A$20000,DATOS!$A15256,DATOS!$D$2:$D$20000,DATOS!$D15256,DATOS!$E$2:$E$20000,DATOS!$E15256,DATOS!$I$2:$I$20000,DATOS!$I15256,DATOS!$G$2:$G$20000,"OR")=0))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DATOS!$A$2:$A$20000,DATOS!$A15257,DATOS!$D$2:$D$20000,DATOS!$D15257,DATOS!$E$2:$E$20000,DATOS!$E15257,DATOS!$I$2:$I$20000,DATOS!$I15257,DATOS!$G$2:$G$20000,"EX")=0),0))))</f>
      </c>
      <c r="H15257">
        <f>IF(DATOS!$G15257&lt;&gt;"EX",0,--(COUNTIFS(DATOS!$A$2:$A$20000,DATOS!$A15257,DATOS!$D$2:$D$20000,DATOS!$D15257,DATOS!$E$2:$E$20000,DATOS!$E15257,DATOS!$I$2:$I$20000,DATOS!$I15257,DATOS!$G$2:$G$20000,"OR")=0))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DATOS!$A$2:$A$20000,DATOS!$A15258,DATOS!$D$2:$D$20000,DATOS!$D15258,DATOS!$E$2:$E$20000,DATOS!$E15258,DATOS!$I$2:$I$20000,DATOS!$I15258,DATOS!$G$2:$G$20000,"EX")=0),0))))</f>
      </c>
      <c r="H15258">
        <f>IF(DATOS!$G15258&lt;&gt;"EX",0,--(COUNTIFS(DATOS!$A$2:$A$20000,DATOS!$A15258,DATOS!$D$2:$D$20000,DATOS!$D15258,DATOS!$E$2:$E$20000,DATOS!$E15258,DATOS!$I$2:$I$20000,DATOS!$I15258,DATOS!$G$2:$G$20000,"OR")=0))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DATOS!$A$2:$A$20000,DATOS!$A15259,DATOS!$D$2:$D$20000,DATOS!$D15259,DATOS!$E$2:$E$20000,DATOS!$E15259,DATOS!$I$2:$I$20000,DATOS!$I15259,DATOS!$G$2:$G$20000,"EX")=0),0))))</f>
      </c>
      <c r="H15259">
        <f>IF(DATOS!$G15259&lt;&gt;"EX",0,--(COUNTIFS(DATOS!$A$2:$A$20000,DATOS!$A15259,DATOS!$D$2:$D$20000,DATOS!$D15259,DATOS!$E$2:$E$20000,DATOS!$E15259,DATOS!$I$2:$I$20000,DATOS!$I15259,DATOS!$G$2:$G$20000,"OR")=0))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DATOS!$A$2:$A$20000,DATOS!$A15260,DATOS!$D$2:$D$20000,DATOS!$D15260,DATOS!$E$2:$E$20000,DATOS!$E15260,DATOS!$I$2:$I$20000,DATOS!$I15260,DATOS!$G$2:$G$20000,"EX")=0),0))))</f>
      </c>
      <c r="H15260">
        <f>IF(DATOS!$G15260&lt;&gt;"EX",0,--(COUNTIFS(DATOS!$A$2:$A$20000,DATOS!$A15260,DATOS!$D$2:$D$20000,DATOS!$D15260,DATOS!$E$2:$E$20000,DATOS!$E15260,DATOS!$I$2:$I$20000,DATOS!$I15260,DATOS!$G$2:$G$20000,"OR")=0))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DATOS!$A$2:$A$20000,DATOS!$A15261,DATOS!$D$2:$D$20000,DATOS!$D15261,DATOS!$E$2:$E$20000,DATOS!$E15261,DATOS!$I$2:$I$20000,DATOS!$I15261,DATOS!$G$2:$G$20000,"EX")=0),0))))</f>
      </c>
      <c r="H15261">
        <f>IF(DATOS!$G15261&lt;&gt;"EX",0,--(COUNTIFS(DATOS!$A$2:$A$20000,DATOS!$A15261,DATOS!$D$2:$D$20000,DATOS!$D15261,DATOS!$E$2:$E$20000,DATOS!$E15261,DATOS!$I$2:$I$20000,DATOS!$I15261,DATOS!$G$2:$G$20000,"OR")=0))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DATOS!$A$2:$A$20000,DATOS!$A15262,DATOS!$D$2:$D$20000,DATOS!$D15262,DATOS!$E$2:$E$20000,DATOS!$E15262,DATOS!$I$2:$I$20000,DATOS!$I15262,DATOS!$G$2:$G$20000,"EX")=0),0))))</f>
      </c>
      <c r="H15262">
        <f>IF(DATOS!$G15262&lt;&gt;"EX",0,--(COUNTIFS(DATOS!$A$2:$A$20000,DATOS!$A15262,DATOS!$D$2:$D$20000,DATOS!$D15262,DATOS!$E$2:$E$20000,DATOS!$E15262,DATOS!$I$2:$I$20000,DATOS!$I15262,DATOS!$G$2:$G$20000,"OR")=0))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DATOS!$A$2:$A$20000,DATOS!$A15263,DATOS!$D$2:$D$20000,DATOS!$D15263,DATOS!$E$2:$E$20000,DATOS!$E15263,DATOS!$I$2:$I$20000,DATOS!$I15263,DATOS!$G$2:$G$20000,"EX")=0),0))))</f>
      </c>
      <c r="H15263">
        <f>IF(DATOS!$G15263&lt;&gt;"EX",0,--(COUNTIFS(DATOS!$A$2:$A$20000,DATOS!$A15263,DATOS!$D$2:$D$20000,DATOS!$D15263,DATOS!$E$2:$E$20000,DATOS!$E15263,DATOS!$I$2:$I$20000,DATOS!$I15263,DATOS!$G$2:$G$20000,"OR")=0))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DATOS!$A$2:$A$20000,DATOS!$A15264,DATOS!$D$2:$D$20000,DATOS!$D15264,DATOS!$E$2:$E$20000,DATOS!$E15264,DATOS!$I$2:$I$20000,DATOS!$I15264,DATOS!$G$2:$G$20000,"EX")=0),0))))</f>
      </c>
      <c r="H15264">
        <f>IF(DATOS!$G15264&lt;&gt;"EX",0,--(COUNTIFS(DATOS!$A$2:$A$20000,DATOS!$A15264,DATOS!$D$2:$D$20000,DATOS!$D15264,DATOS!$E$2:$E$20000,DATOS!$E15264,DATOS!$I$2:$I$20000,DATOS!$I15264,DATOS!$G$2:$G$20000,"OR")=0))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DATOS!$A$2:$A$20000,DATOS!$A15265,DATOS!$D$2:$D$20000,DATOS!$D15265,DATOS!$E$2:$E$20000,DATOS!$E15265,DATOS!$I$2:$I$20000,DATOS!$I15265,DATOS!$G$2:$G$20000,"EX")=0),0))))</f>
      </c>
      <c r="H15265">
        <f>IF(DATOS!$G15265&lt;&gt;"EX",0,--(COUNTIFS(DATOS!$A$2:$A$20000,DATOS!$A15265,DATOS!$D$2:$D$20000,DATOS!$D15265,DATOS!$E$2:$E$20000,DATOS!$E15265,DATOS!$I$2:$I$20000,DATOS!$I15265,DATOS!$G$2:$G$20000,"OR")=0))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DATOS!$A$2:$A$20000,DATOS!$A15266,DATOS!$D$2:$D$20000,DATOS!$D15266,DATOS!$E$2:$E$20000,DATOS!$E15266,DATOS!$I$2:$I$20000,DATOS!$I15266,DATOS!$G$2:$G$20000,"EX")=0),0))))</f>
      </c>
      <c r="H15266">
        <f>IF(DATOS!$G15266&lt;&gt;"EX",0,--(COUNTIFS(DATOS!$A$2:$A$20000,DATOS!$A15266,DATOS!$D$2:$D$20000,DATOS!$D15266,DATOS!$E$2:$E$20000,DATOS!$E15266,DATOS!$I$2:$I$20000,DATOS!$I15266,DATOS!$G$2:$G$20000,"OR")=0))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DATOS!$A$2:$A$20000,DATOS!$A15267,DATOS!$D$2:$D$20000,DATOS!$D15267,DATOS!$E$2:$E$20000,DATOS!$E15267,DATOS!$I$2:$I$20000,DATOS!$I15267,DATOS!$G$2:$G$20000,"EX")=0),0))))</f>
      </c>
      <c r="H15267">
        <f>IF(DATOS!$G15267&lt;&gt;"EX",0,--(COUNTIFS(DATOS!$A$2:$A$20000,DATOS!$A15267,DATOS!$D$2:$D$20000,DATOS!$D15267,DATOS!$E$2:$E$20000,DATOS!$E15267,DATOS!$I$2:$I$20000,DATOS!$I15267,DATOS!$G$2:$G$20000,"OR")=0))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DATOS!$A$2:$A$20000,DATOS!$A15268,DATOS!$D$2:$D$20000,DATOS!$D15268,DATOS!$E$2:$E$20000,DATOS!$E15268,DATOS!$I$2:$I$20000,DATOS!$I15268,DATOS!$G$2:$G$20000,"EX")=0),0))))</f>
      </c>
      <c r="H15268">
        <f>IF(DATOS!$G15268&lt;&gt;"EX",0,--(COUNTIFS(DATOS!$A$2:$A$20000,DATOS!$A15268,DATOS!$D$2:$D$20000,DATOS!$D15268,DATOS!$E$2:$E$20000,DATOS!$E15268,DATOS!$I$2:$I$20000,DATOS!$I15268,DATOS!$G$2:$G$20000,"OR")=0))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DATOS!$A$2:$A$20000,DATOS!$A15269,DATOS!$D$2:$D$20000,DATOS!$D15269,DATOS!$E$2:$E$20000,DATOS!$E15269,DATOS!$I$2:$I$20000,DATOS!$I15269,DATOS!$G$2:$G$20000,"EX")=0),0))))</f>
      </c>
      <c r="H15269">
        <f>IF(DATOS!$G15269&lt;&gt;"EX",0,--(COUNTIFS(DATOS!$A$2:$A$20000,DATOS!$A15269,DATOS!$D$2:$D$20000,DATOS!$D15269,DATOS!$E$2:$E$20000,DATOS!$E15269,DATOS!$I$2:$I$20000,DATOS!$I15269,DATOS!$G$2:$G$20000,"OR")=0))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DATOS!$A$2:$A$20000,DATOS!$A15270,DATOS!$D$2:$D$20000,DATOS!$D15270,DATOS!$E$2:$E$20000,DATOS!$E15270,DATOS!$I$2:$I$20000,DATOS!$I15270,DATOS!$G$2:$G$20000,"EX")=0),0))))</f>
      </c>
      <c r="H15270">
        <f>IF(DATOS!$G15270&lt;&gt;"EX",0,--(COUNTIFS(DATOS!$A$2:$A$20000,DATOS!$A15270,DATOS!$D$2:$D$20000,DATOS!$D15270,DATOS!$E$2:$E$20000,DATOS!$E15270,DATOS!$I$2:$I$20000,DATOS!$I15270,DATOS!$G$2:$G$20000,"OR")=0))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DATOS!$A$2:$A$20000,DATOS!$A15271,DATOS!$D$2:$D$20000,DATOS!$D15271,DATOS!$E$2:$E$20000,DATOS!$E15271,DATOS!$I$2:$I$20000,DATOS!$I15271,DATOS!$G$2:$G$20000,"EX")=0),0))))</f>
      </c>
      <c r="H15271">
        <f>IF(DATOS!$G15271&lt;&gt;"EX",0,--(COUNTIFS(DATOS!$A$2:$A$20000,DATOS!$A15271,DATOS!$D$2:$D$20000,DATOS!$D15271,DATOS!$E$2:$E$20000,DATOS!$E15271,DATOS!$I$2:$I$20000,DATOS!$I15271,DATOS!$G$2:$G$20000,"OR")=0))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DATOS!$A$2:$A$20000,DATOS!$A15272,DATOS!$D$2:$D$20000,DATOS!$D15272,DATOS!$E$2:$E$20000,DATOS!$E15272,DATOS!$I$2:$I$20000,DATOS!$I15272,DATOS!$G$2:$G$20000,"EX")=0),0))))</f>
      </c>
      <c r="H15272">
        <f>IF(DATOS!$G15272&lt;&gt;"EX",0,--(COUNTIFS(DATOS!$A$2:$A$20000,DATOS!$A15272,DATOS!$D$2:$D$20000,DATOS!$D15272,DATOS!$E$2:$E$20000,DATOS!$E15272,DATOS!$I$2:$I$20000,DATOS!$I15272,DATOS!$G$2:$G$20000,"OR")=0))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DATOS!$A$2:$A$20000,DATOS!$A15273,DATOS!$D$2:$D$20000,DATOS!$D15273,DATOS!$E$2:$E$20000,DATOS!$E15273,DATOS!$I$2:$I$20000,DATOS!$I15273,DATOS!$G$2:$G$20000,"EX")=0),0))))</f>
      </c>
      <c r="H15273">
        <f>IF(DATOS!$G15273&lt;&gt;"EX",0,--(COUNTIFS(DATOS!$A$2:$A$20000,DATOS!$A15273,DATOS!$D$2:$D$20000,DATOS!$D15273,DATOS!$E$2:$E$20000,DATOS!$E15273,DATOS!$I$2:$I$20000,DATOS!$I15273,DATOS!$G$2:$G$20000,"OR")=0))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DATOS!$A$2:$A$20000,DATOS!$A15274,DATOS!$D$2:$D$20000,DATOS!$D15274,DATOS!$E$2:$E$20000,DATOS!$E15274,DATOS!$I$2:$I$20000,DATOS!$I15274,DATOS!$G$2:$G$20000,"EX")=0),0))))</f>
      </c>
      <c r="H15274">
        <f>IF(DATOS!$G15274&lt;&gt;"EX",0,--(COUNTIFS(DATOS!$A$2:$A$20000,DATOS!$A15274,DATOS!$D$2:$D$20000,DATOS!$D15274,DATOS!$E$2:$E$20000,DATOS!$E15274,DATOS!$I$2:$I$20000,DATOS!$I15274,DATOS!$G$2:$G$20000,"OR")=0))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DATOS!$A$2:$A$20000,DATOS!$A15275,DATOS!$D$2:$D$20000,DATOS!$D15275,DATOS!$E$2:$E$20000,DATOS!$E15275,DATOS!$I$2:$I$20000,DATOS!$I15275,DATOS!$G$2:$G$20000,"EX")=0),0))))</f>
      </c>
      <c r="H15275">
        <f>IF(DATOS!$G15275&lt;&gt;"EX",0,--(COUNTIFS(DATOS!$A$2:$A$20000,DATOS!$A15275,DATOS!$D$2:$D$20000,DATOS!$D15275,DATOS!$E$2:$E$20000,DATOS!$E15275,DATOS!$I$2:$I$20000,DATOS!$I15275,DATOS!$G$2:$G$20000,"OR")=0))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DATOS!$A$2:$A$20000,DATOS!$A15276,DATOS!$D$2:$D$20000,DATOS!$D15276,DATOS!$E$2:$E$20000,DATOS!$E15276,DATOS!$I$2:$I$20000,DATOS!$I15276,DATOS!$G$2:$G$20000,"EX")=0),0))))</f>
      </c>
      <c r="H15276">
        <f>IF(DATOS!$G15276&lt;&gt;"EX",0,--(COUNTIFS(DATOS!$A$2:$A$20000,DATOS!$A15276,DATOS!$D$2:$D$20000,DATOS!$D15276,DATOS!$E$2:$E$20000,DATOS!$E15276,DATOS!$I$2:$I$20000,DATOS!$I15276,DATOS!$G$2:$G$20000,"OR")=0))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DATOS!$A$2:$A$20000,DATOS!$A15277,DATOS!$D$2:$D$20000,DATOS!$D15277,DATOS!$E$2:$E$20000,DATOS!$E15277,DATOS!$I$2:$I$20000,DATOS!$I15277,DATOS!$G$2:$G$20000,"EX")=0),0))))</f>
      </c>
      <c r="H15277">
        <f>IF(DATOS!$G15277&lt;&gt;"EX",0,--(COUNTIFS(DATOS!$A$2:$A$20000,DATOS!$A15277,DATOS!$D$2:$D$20000,DATOS!$D15277,DATOS!$E$2:$E$20000,DATOS!$E15277,DATOS!$I$2:$I$20000,DATOS!$I15277,DATOS!$G$2:$G$20000,"OR")=0))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DATOS!$A$2:$A$20000,DATOS!$A15278,DATOS!$D$2:$D$20000,DATOS!$D15278,DATOS!$E$2:$E$20000,DATOS!$E15278,DATOS!$I$2:$I$20000,DATOS!$I15278,DATOS!$G$2:$G$20000,"EX")=0),0))))</f>
      </c>
      <c r="H15278">
        <f>IF(DATOS!$G15278&lt;&gt;"EX",0,--(COUNTIFS(DATOS!$A$2:$A$20000,DATOS!$A15278,DATOS!$D$2:$D$20000,DATOS!$D15278,DATOS!$E$2:$E$20000,DATOS!$E15278,DATOS!$I$2:$I$20000,DATOS!$I15278,DATOS!$G$2:$G$20000,"OR")=0))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DATOS!$A$2:$A$20000,DATOS!$A15279,DATOS!$D$2:$D$20000,DATOS!$D15279,DATOS!$E$2:$E$20000,DATOS!$E15279,DATOS!$I$2:$I$20000,DATOS!$I15279,DATOS!$G$2:$G$20000,"EX")=0),0))))</f>
      </c>
      <c r="H15279">
        <f>IF(DATOS!$G15279&lt;&gt;"EX",0,--(COUNTIFS(DATOS!$A$2:$A$20000,DATOS!$A15279,DATOS!$D$2:$D$20000,DATOS!$D15279,DATOS!$E$2:$E$20000,DATOS!$E15279,DATOS!$I$2:$I$20000,DATOS!$I15279,DATOS!$G$2:$G$20000,"OR")=0))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DATOS!$A$2:$A$20000,DATOS!$A15280,DATOS!$D$2:$D$20000,DATOS!$D15280,DATOS!$E$2:$E$20000,DATOS!$E15280,DATOS!$I$2:$I$20000,DATOS!$I15280,DATOS!$G$2:$G$20000,"EX")=0),0))))</f>
      </c>
      <c r="H15280">
        <f>IF(DATOS!$G15280&lt;&gt;"EX",0,--(COUNTIFS(DATOS!$A$2:$A$20000,DATOS!$A15280,DATOS!$D$2:$D$20000,DATOS!$D15280,DATOS!$E$2:$E$20000,DATOS!$E15280,DATOS!$I$2:$I$20000,DATOS!$I15280,DATOS!$G$2:$G$20000,"OR")=0))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DATOS!$A$2:$A$20000,DATOS!$A15281,DATOS!$D$2:$D$20000,DATOS!$D15281,DATOS!$E$2:$E$20000,DATOS!$E15281,DATOS!$I$2:$I$20000,DATOS!$I15281,DATOS!$G$2:$G$20000,"EX")=0),0))))</f>
      </c>
      <c r="H15281">
        <f>IF(DATOS!$G15281&lt;&gt;"EX",0,--(COUNTIFS(DATOS!$A$2:$A$20000,DATOS!$A15281,DATOS!$D$2:$D$20000,DATOS!$D15281,DATOS!$E$2:$E$20000,DATOS!$E15281,DATOS!$I$2:$I$20000,DATOS!$I15281,DATOS!$G$2:$G$20000,"OR")=0))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DATOS!$A$2:$A$20000,DATOS!$A15282,DATOS!$D$2:$D$20000,DATOS!$D15282,DATOS!$E$2:$E$20000,DATOS!$E15282,DATOS!$I$2:$I$20000,DATOS!$I15282,DATOS!$G$2:$G$20000,"EX")=0),0))))</f>
      </c>
      <c r="H15282">
        <f>IF(DATOS!$G15282&lt;&gt;"EX",0,--(COUNTIFS(DATOS!$A$2:$A$20000,DATOS!$A15282,DATOS!$D$2:$D$20000,DATOS!$D15282,DATOS!$E$2:$E$20000,DATOS!$E15282,DATOS!$I$2:$I$20000,DATOS!$I15282,DATOS!$G$2:$G$20000,"OR")=0))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DATOS!$A$2:$A$20000,DATOS!$A15283,DATOS!$D$2:$D$20000,DATOS!$D15283,DATOS!$E$2:$E$20000,DATOS!$E15283,DATOS!$I$2:$I$20000,DATOS!$I15283,DATOS!$G$2:$G$20000,"EX")=0),0))))</f>
      </c>
      <c r="H15283">
        <f>IF(DATOS!$G15283&lt;&gt;"EX",0,--(COUNTIFS(DATOS!$A$2:$A$20000,DATOS!$A15283,DATOS!$D$2:$D$20000,DATOS!$D15283,DATOS!$E$2:$E$20000,DATOS!$E15283,DATOS!$I$2:$I$20000,DATOS!$I15283,DATOS!$G$2:$G$20000,"OR")=0))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DATOS!$A$2:$A$20000,DATOS!$A15284,DATOS!$D$2:$D$20000,DATOS!$D15284,DATOS!$E$2:$E$20000,DATOS!$E15284,DATOS!$I$2:$I$20000,DATOS!$I15284,DATOS!$G$2:$G$20000,"EX")=0),0))))</f>
      </c>
      <c r="H15284">
        <f>IF(DATOS!$G15284&lt;&gt;"EX",0,--(COUNTIFS(DATOS!$A$2:$A$20000,DATOS!$A15284,DATOS!$D$2:$D$20000,DATOS!$D15284,DATOS!$E$2:$E$20000,DATOS!$E15284,DATOS!$I$2:$I$20000,DATOS!$I15284,DATOS!$G$2:$G$20000,"OR")=0))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DATOS!$A$2:$A$20000,DATOS!$A15285,DATOS!$D$2:$D$20000,DATOS!$D15285,DATOS!$E$2:$E$20000,DATOS!$E15285,DATOS!$I$2:$I$20000,DATOS!$I15285,DATOS!$G$2:$G$20000,"EX")=0),0))))</f>
      </c>
      <c r="H15285">
        <f>IF(DATOS!$G15285&lt;&gt;"EX",0,--(COUNTIFS(DATOS!$A$2:$A$20000,DATOS!$A15285,DATOS!$D$2:$D$20000,DATOS!$D15285,DATOS!$E$2:$E$20000,DATOS!$E15285,DATOS!$I$2:$I$20000,DATOS!$I15285,DATOS!$G$2:$G$20000,"OR")=0))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DATOS!$A$2:$A$20000,DATOS!$A15286,DATOS!$D$2:$D$20000,DATOS!$D15286,DATOS!$E$2:$E$20000,DATOS!$E15286,DATOS!$I$2:$I$20000,DATOS!$I15286,DATOS!$G$2:$G$20000,"EX")=0),0))))</f>
      </c>
      <c r="H15286">
        <f>IF(DATOS!$G15286&lt;&gt;"EX",0,--(COUNTIFS(DATOS!$A$2:$A$20000,DATOS!$A15286,DATOS!$D$2:$D$20000,DATOS!$D15286,DATOS!$E$2:$E$20000,DATOS!$E15286,DATOS!$I$2:$I$20000,DATOS!$I15286,DATOS!$G$2:$G$20000,"OR")=0))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DATOS!$A$2:$A$20000,DATOS!$A15287,DATOS!$D$2:$D$20000,DATOS!$D15287,DATOS!$E$2:$E$20000,DATOS!$E15287,DATOS!$I$2:$I$20000,DATOS!$I15287,DATOS!$G$2:$G$20000,"EX")=0),0))))</f>
      </c>
      <c r="H15287">
        <f>IF(DATOS!$G15287&lt;&gt;"EX",0,--(COUNTIFS(DATOS!$A$2:$A$20000,DATOS!$A15287,DATOS!$D$2:$D$20000,DATOS!$D15287,DATOS!$E$2:$E$20000,DATOS!$E15287,DATOS!$I$2:$I$20000,DATOS!$I15287,DATOS!$G$2:$G$20000,"OR")=0))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DATOS!$A$2:$A$20000,DATOS!$A15288,DATOS!$D$2:$D$20000,DATOS!$D15288,DATOS!$E$2:$E$20000,DATOS!$E15288,DATOS!$I$2:$I$20000,DATOS!$I15288,DATOS!$G$2:$G$20000,"EX")=0),0))))</f>
      </c>
      <c r="H15288">
        <f>IF(DATOS!$G15288&lt;&gt;"EX",0,--(COUNTIFS(DATOS!$A$2:$A$20000,DATOS!$A15288,DATOS!$D$2:$D$20000,DATOS!$D15288,DATOS!$E$2:$E$20000,DATOS!$E15288,DATOS!$I$2:$I$20000,DATOS!$I15288,DATOS!$G$2:$G$20000,"OR")=0))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DATOS!$A$2:$A$20000,DATOS!$A15289,DATOS!$D$2:$D$20000,DATOS!$D15289,DATOS!$E$2:$E$20000,DATOS!$E15289,DATOS!$I$2:$I$20000,DATOS!$I15289,DATOS!$G$2:$G$20000,"EX")=0),0))))</f>
      </c>
      <c r="H15289">
        <f>IF(DATOS!$G15289&lt;&gt;"EX",0,--(COUNTIFS(DATOS!$A$2:$A$20000,DATOS!$A15289,DATOS!$D$2:$D$20000,DATOS!$D15289,DATOS!$E$2:$E$20000,DATOS!$E15289,DATOS!$I$2:$I$20000,DATOS!$I15289,DATOS!$G$2:$G$20000,"OR")=0))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DATOS!$A$2:$A$20000,DATOS!$A15290,DATOS!$D$2:$D$20000,DATOS!$D15290,DATOS!$E$2:$E$20000,DATOS!$E15290,DATOS!$I$2:$I$20000,DATOS!$I15290,DATOS!$G$2:$G$20000,"EX")=0),0))))</f>
      </c>
      <c r="H15290">
        <f>IF(DATOS!$G15290&lt;&gt;"EX",0,--(COUNTIFS(DATOS!$A$2:$A$20000,DATOS!$A15290,DATOS!$D$2:$D$20000,DATOS!$D15290,DATOS!$E$2:$E$20000,DATOS!$E15290,DATOS!$I$2:$I$20000,DATOS!$I15290,DATOS!$G$2:$G$20000,"OR")=0))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DATOS!$A$2:$A$20000,DATOS!$A15291,DATOS!$D$2:$D$20000,DATOS!$D15291,DATOS!$E$2:$E$20000,DATOS!$E15291,DATOS!$I$2:$I$20000,DATOS!$I15291,DATOS!$G$2:$G$20000,"EX")=0),0))))</f>
      </c>
      <c r="H15291">
        <f>IF(DATOS!$G15291&lt;&gt;"EX",0,--(COUNTIFS(DATOS!$A$2:$A$20000,DATOS!$A15291,DATOS!$D$2:$D$20000,DATOS!$D15291,DATOS!$E$2:$E$20000,DATOS!$E15291,DATOS!$I$2:$I$20000,DATOS!$I15291,DATOS!$G$2:$G$20000,"OR")=0))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DATOS!$A$2:$A$20000,DATOS!$A15292,DATOS!$D$2:$D$20000,DATOS!$D15292,DATOS!$E$2:$E$20000,DATOS!$E15292,DATOS!$I$2:$I$20000,DATOS!$I15292,DATOS!$G$2:$G$20000,"EX")=0),0))))</f>
      </c>
      <c r="H15292">
        <f>IF(DATOS!$G15292&lt;&gt;"EX",0,--(COUNTIFS(DATOS!$A$2:$A$20000,DATOS!$A15292,DATOS!$D$2:$D$20000,DATOS!$D15292,DATOS!$E$2:$E$20000,DATOS!$E15292,DATOS!$I$2:$I$20000,DATOS!$I15292,DATOS!$G$2:$G$20000,"OR")=0))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DATOS!$A$2:$A$20000,DATOS!$A15293,DATOS!$D$2:$D$20000,DATOS!$D15293,DATOS!$E$2:$E$20000,DATOS!$E15293,DATOS!$I$2:$I$20000,DATOS!$I15293,DATOS!$G$2:$G$20000,"EX")=0),0))))</f>
      </c>
      <c r="H15293">
        <f>IF(DATOS!$G15293&lt;&gt;"EX",0,--(COUNTIFS(DATOS!$A$2:$A$20000,DATOS!$A15293,DATOS!$D$2:$D$20000,DATOS!$D15293,DATOS!$E$2:$E$20000,DATOS!$E15293,DATOS!$I$2:$I$20000,DATOS!$I15293,DATOS!$G$2:$G$20000,"OR")=0))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DATOS!$A$2:$A$20000,DATOS!$A15294,DATOS!$D$2:$D$20000,DATOS!$D15294,DATOS!$E$2:$E$20000,DATOS!$E15294,DATOS!$I$2:$I$20000,DATOS!$I15294,DATOS!$G$2:$G$20000,"EX")=0),0))))</f>
      </c>
      <c r="H15294">
        <f>IF(DATOS!$G15294&lt;&gt;"EX",0,--(COUNTIFS(DATOS!$A$2:$A$20000,DATOS!$A15294,DATOS!$D$2:$D$20000,DATOS!$D15294,DATOS!$E$2:$E$20000,DATOS!$E15294,DATOS!$I$2:$I$20000,DATOS!$I15294,DATOS!$G$2:$G$20000,"OR")=0))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DATOS!$A$2:$A$20000,DATOS!$A15295,DATOS!$D$2:$D$20000,DATOS!$D15295,DATOS!$E$2:$E$20000,DATOS!$E15295,DATOS!$I$2:$I$20000,DATOS!$I15295,DATOS!$G$2:$G$20000,"EX")=0),0))))</f>
      </c>
      <c r="H15295">
        <f>IF(DATOS!$G15295&lt;&gt;"EX",0,--(COUNTIFS(DATOS!$A$2:$A$20000,DATOS!$A15295,DATOS!$D$2:$D$20000,DATOS!$D15295,DATOS!$E$2:$E$20000,DATOS!$E15295,DATOS!$I$2:$I$20000,DATOS!$I15295,DATOS!$G$2:$G$20000,"OR")=0))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DATOS!$A$2:$A$20000,DATOS!$A15296,DATOS!$D$2:$D$20000,DATOS!$D15296,DATOS!$E$2:$E$20000,DATOS!$E15296,DATOS!$I$2:$I$20000,DATOS!$I15296,DATOS!$G$2:$G$20000,"EX")=0),0))))</f>
      </c>
      <c r="H15296">
        <f>IF(DATOS!$G15296&lt;&gt;"EX",0,--(COUNTIFS(DATOS!$A$2:$A$20000,DATOS!$A15296,DATOS!$D$2:$D$20000,DATOS!$D15296,DATOS!$E$2:$E$20000,DATOS!$E15296,DATOS!$I$2:$I$20000,DATOS!$I15296,DATOS!$G$2:$G$20000,"OR")=0))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DATOS!$A$2:$A$20000,DATOS!$A15297,DATOS!$D$2:$D$20000,DATOS!$D15297,DATOS!$E$2:$E$20000,DATOS!$E15297,DATOS!$I$2:$I$20000,DATOS!$I15297,DATOS!$G$2:$G$20000,"EX")=0),0))))</f>
      </c>
      <c r="H15297">
        <f>IF(DATOS!$G15297&lt;&gt;"EX",0,--(COUNTIFS(DATOS!$A$2:$A$20000,DATOS!$A15297,DATOS!$D$2:$D$20000,DATOS!$D15297,DATOS!$E$2:$E$20000,DATOS!$E15297,DATOS!$I$2:$I$20000,DATOS!$I15297,DATOS!$G$2:$G$20000,"OR")=0))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DATOS!$A$2:$A$20000,DATOS!$A15298,DATOS!$D$2:$D$20000,DATOS!$D15298,DATOS!$E$2:$E$20000,DATOS!$E15298,DATOS!$I$2:$I$20000,DATOS!$I15298,DATOS!$G$2:$G$20000,"EX")=0),0))))</f>
      </c>
      <c r="H15298">
        <f>IF(DATOS!$G15298&lt;&gt;"EX",0,--(COUNTIFS(DATOS!$A$2:$A$20000,DATOS!$A15298,DATOS!$D$2:$D$20000,DATOS!$D15298,DATOS!$E$2:$E$20000,DATOS!$E15298,DATOS!$I$2:$I$20000,DATOS!$I15298,DATOS!$G$2:$G$20000,"OR")=0))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DATOS!$A$2:$A$20000,DATOS!$A15299,DATOS!$D$2:$D$20000,DATOS!$D15299,DATOS!$E$2:$E$20000,DATOS!$E15299,DATOS!$I$2:$I$20000,DATOS!$I15299,DATOS!$G$2:$G$20000,"EX")=0),0))))</f>
      </c>
      <c r="H15299">
        <f>IF(DATOS!$G15299&lt;&gt;"EX",0,--(COUNTIFS(DATOS!$A$2:$A$20000,DATOS!$A15299,DATOS!$D$2:$D$20000,DATOS!$D15299,DATOS!$E$2:$E$20000,DATOS!$E15299,DATOS!$I$2:$I$20000,DATOS!$I15299,DATOS!$G$2:$G$20000,"OR")=0))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DATOS!$A$2:$A$20000,DATOS!$A15300,DATOS!$D$2:$D$20000,DATOS!$D15300,DATOS!$E$2:$E$20000,DATOS!$E15300,DATOS!$I$2:$I$20000,DATOS!$I15300,DATOS!$G$2:$G$20000,"EX")=0),0))))</f>
      </c>
      <c r="H15300">
        <f>IF(DATOS!$G15300&lt;&gt;"EX",0,--(COUNTIFS(DATOS!$A$2:$A$20000,DATOS!$A15300,DATOS!$D$2:$D$20000,DATOS!$D15300,DATOS!$E$2:$E$20000,DATOS!$E15300,DATOS!$I$2:$I$20000,DATOS!$I15300,DATOS!$G$2:$G$20000,"OR")=0))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DATOS!$A$2:$A$20000,DATOS!$A15301,DATOS!$D$2:$D$20000,DATOS!$D15301,DATOS!$E$2:$E$20000,DATOS!$E15301,DATOS!$I$2:$I$20000,DATOS!$I15301,DATOS!$G$2:$G$20000,"EX")=0),0))))</f>
      </c>
      <c r="H15301">
        <f>IF(DATOS!$G15301&lt;&gt;"EX",0,--(COUNTIFS(DATOS!$A$2:$A$20000,DATOS!$A15301,DATOS!$D$2:$D$20000,DATOS!$D15301,DATOS!$E$2:$E$20000,DATOS!$E15301,DATOS!$I$2:$I$20000,DATOS!$I15301,DATOS!$G$2:$G$20000,"OR")=0))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DATOS!$A$2:$A$20000,DATOS!$A15302,DATOS!$D$2:$D$20000,DATOS!$D15302,DATOS!$E$2:$E$20000,DATOS!$E15302,DATOS!$I$2:$I$20000,DATOS!$I15302,DATOS!$G$2:$G$20000,"EX")=0),0))))</f>
      </c>
      <c r="H15302">
        <f>IF(DATOS!$G15302&lt;&gt;"EX",0,--(COUNTIFS(DATOS!$A$2:$A$20000,DATOS!$A15302,DATOS!$D$2:$D$20000,DATOS!$D15302,DATOS!$E$2:$E$20000,DATOS!$E15302,DATOS!$I$2:$I$20000,DATOS!$I15302,DATOS!$G$2:$G$20000,"OR")=0))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DATOS!$A$2:$A$20000,DATOS!$A15303,DATOS!$D$2:$D$20000,DATOS!$D15303,DATOS!$E$2:$E$20000,DATOS!$E15303,DATOS!$I$2:$I$20000,DATOS!$I15303,DATOS!$G$2:$G$20000,"EX")=0),0))))</f>
      </c>
      <c r="H15303">
        <f>IF(DATOS!$G15303&lt;&gt;"EX",0,--(COUNTIFS(DATOS!$A$2:$A$20000,DATOS!$A15303,DATOS!$D$2:$D$20000,DATOS!$D15303,DATOS!$E$2:$E$20000,DATOS!$E15303,DATOS!$I$2:$I$20000,DATOS!$I15303,DATOS!$G$2:$G$20000,"OR")=0))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DATOS!$A$2:$A$20000,DATOS!$A15304,DATOS!$D$2:$D$20000,DATOS!$D15304,DATOS!$E$2:$E$20000,DATOS!$E15304,DATOS!$I$2:$I$20000,DATOS!$I15304,DATOS!$G$2:$G$20000,"EX")=0),0))))</f>
      </c>
      <c r="H15304">
        <f>IF(DATOS!$G15304&lt;&gt;"EX",0,--(COUNTIFS(DATOS!$A$2:$A$20000,DATOS!$A15304,DATOS!$D$2:$D$20000,DATOS!$D15304,DATOS!$E$2:$E$20000,DATOS!$E15304,DATOS!$I$2:$I$20000,DATOS!$I15304,DATOS!$G$2:$G$20000,"OR")=0))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DATOS!$A$2:$A$20000,DATOS!$A15305,DATOS!$D$2:$D$20000,DATOS!$D15305,DATOS!$E$2:$E$20000,DATOS!$E15305,DATOS!$I$2:$I$20000,DATOS!$I15305,DATOS!$G$2:$G$20000,"EX")=0),0))))</f>
      </c>
      <c r="H15305">
        <f>IF(DATOS!$G15305&lt;&gt;"EX",0,--(COUNTIFS(DATOS!$A$2:$A$20000,DATOS!$A15305,DATOS!$D$2:$D$20000,DATOS!$D15305,DATOS!$E$2:$E$20000,DATOS!$E15305,DATOS!$I$2:$I$20000,DATOS!$I15305,DATOS!$G$2:$G$20000,"OR")=0))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DATOS!$A$2:$A$20000,DATOS!$A15306,DATOS!$D$2:$D$20000,DATOS!$D15306,DATOS!$E$2:$E$20000,DATOS!$E15306,DATOS!$I$2:$I$20000,DATOS!$I15306,DATOS!$G$2:$G$20000,"EX")=0),0))))</f>
      </c>
      <c r="H15306">
        <f>IF(DATOS!$G15306&lt;&gt;"EX",0,--(COUNTIFS(DATOS!$A$2:$A$20000,DATOS!$A15306,DATOS!$D$2:$D$20000,DATOS!$D15306,DATOS!$E$2:$E$20000,DATOS!$E15306,DATOS!$I$2:$I$20000,DATOS!$I15306,DATOS!$G$2:$G$20000,"OR")=0))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DATOS!$A$2:$A$20000,DATOS!$A15307,DATOS!$D$2:$D$20000,DATOS!$D15307,DATOS!$E$2:$E$20000,DATOS!$E15307,DATOS!$I$2:$I$20000,DATOS!$I15307,DATOS!$G$2:$G$20000,"EX")=0),0))))</f>
      </c>
      <c r="H15307">
        <f>IF(DATOS!$G15307&lt;&gt;"EX",0,--(COUNTIFS(DATOS!$A$2:$A$20000,DATOS!$A15307,DATOS!$D$2:$D$20000,DATOS!$D15307,DATOS!$E$2:$E$20000,DATOS!$E15307,DATOS!$I$2:$I$20000,DATOS!$I15307,DATOS!$G$2:$G$20000,"OR")=0))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DATOS!$A$2:$A$20000,DATOS!$A15308,DATOS!$D$2:$D$20000,DATOS!$D15308,DATOS!$E$2:$E$20000,DATOS!$E15308,DATOS!$I$2:$I$20000,DATOS!$I15308,DATOS!$G$2:$G$20000,"EX")=0),0))))</f>
      </c>
      <c r="H15308">
        <f>IF(DATOS!$G15308&lt;&gt;"EX",0,--(COUNTIFS(DATOS!$A$2:$A$20000,DATOS!$A15308,DATOS!$D$2:$D$20000,DATOS!$D15308,DATOS!$E$2:$E$20000,DATOS!$E15308,DATOS!$I$2:$I$20000,DATOS!$I15308,DATOS!$G$2:$G$20000,"OR")=0))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DATOS!$A$2:$A$20000,DATOS!$A15309,DATOS!$D$2:$D$20000,DATOS!$D15309,DATOS!$E$2:$E$20000,DATOS!$E15309,DATOS!$I$2:$I$20000,DATOS!$I15309,DATOS!$G$2:$G$20000,"EX")=0),0))))</f>
      </c>
      <c r="H15309">
        <f>IF(DATOS!$G15309&lt;&gt;"EX",0,--(COUNTIFS(DATOS!$A$2:$A$20000,DATOS!$A15309,DATOS!$D$2:$D$20000,DATOS!$D15309,DATOS!$E$2:$E$20000,DATOS!$E15309,DATOS!$I$2:$I$20000,DATOS!$I15309,DATOS!$G$2:$G$20000,"OR")=0))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DATOS!$A$2:$A$20000,DATOS!$A15310,DATOS!$D$2:$D$20000,DATOS!$D15310,DATOS!$E$2:$E$20000,DATOS!$E15310,DATOS!$I$2:$I$20000,DATOS!$I15310,DATOS!$G$2:$G$20000,"EX")=0),0))))</f>
      </c>
      <c r="H15310">
        <f>IF(DATOS!$G15310&lt;&gt;"EX",0,--(COUNTIFS(DATOS!$A$2:$A$20000,DATOS!$A15310,DATOS!$D$2:$D$20000,DATOS!$D15310,DATOS!$E$2:$E$20000,DATOS!$E15310,DATOS!$I$2:$I$20000,DATOS!$I15310,DATOS!$G$2:$G$20000,"OR")=0))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DATOS!$A$2:$A$20000,DATOS!$A15311,DATOS!$D$2:$D$20000,DATOS!$D15311,DATOS!$E$2:$E$20000,DATOS!$E15311,DATOS!$I$2:$I$20000,DATOS!$I15311,DATOS!$G$2:$G$20000,"EX")=0),0))))</f>
      </c>
      <c r="H15311">
        <f>IF(DATOS!$G15311&lt;&gt;"EX",0,--(COUNTIFS(DATOS!$A$2:$A$20000,DATOS!$A15311,DATOS!$D$2:$D$20000,DATOS!$D15311,DATOS!$E$2:$E$20000,DATOS!$E15311,DATOS!$I$2:$I$20000,DATOS!$I15311,DATOS!$G$2:$G$20000,"OR")=0))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DATOS!$A$2:$A$20000,DATOS!$A15312,DATOS!$D$2:$D$20000,DATOS!$D15312,DATOS!$E$2:$E$20000,DATOS!$E15312,DATOS!$I$2:$I$20000,DATOS!$I15312,DATOS!$G$2:$G$20000,"EX")=0),0))))</f>
      </c>
      <c r="H15312">
        <f>IF(DATOS!$G15312&lt;&gt;"EX",0,--(COUNTIFS(DATOS!$A$2:$A$20000,DATOS!$A15312,DATOS!$D$2:$D$20000,DATOS!$D15312,DATOS!$E$2:$E$20000,DATOS!$E15312,DATOS!$I$2:$I$20000,DATOS!$I15312,DATOS!$G$2:$G$20000,"OR")=0))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DATOS!$A$2:$A$20000,DATOS!$A15313,DATOS!$D$2:$D$20000,DATOS!$D15313,DATOS!$E$2:$E$20000,DATOS!$E15313,DATOS!$I$2:$I$20000,DATOS!$I15313,DATOS!$G$2:$G$20000,"EX")=0),0))))</f>
      </c>
      <c r="H15313">
        <f>IF(DATOS!$G15313&lt;&gt;"EX",0,--(COUNTIFS(DATOS!$A$2:$A$20000,DATOS!$A15313,DATOS!$D$2:$D$20000,DATOS!$D15313,DATOS!$E$2:$E$20000,DATOS!$E15313,DATOS!$I$2:$I$20000,DATOS!$I15313,DATOS!$G$2:$G$20000,"OR")=0))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DATOS!$A$2:$A$20000,DATOS!$A15314,DATOS!$D$2:$D$20000,DATOS!$D15314,DATOS!$E$2:$E$20000,DATOS!$E15314,DATOS!$I$2:$I$20000,DATOS!$I15314,DATOS!$G$2:$G$20000,"EX")=0),0))))</f>
      </c>
      <c r="H15314">
        <f>IF(DATOS!$G15314&lt;&gt;"EX",0,--(COUNTIFS(DATOS!$A$2:$A$20000,DATOS!$A15314,DATOS!$D$2:$D$20000,DATOS!$D15314,DATOS!$E$2:$E$20000,DATOS!$E15314,DATOS!$I$2:$I$20000,DATOS!$I15314,DATOS!$G$2:$G$20000,"OR")=0))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DATOS!$A$2:$A$20000,DATOS!$A15315,DATOS!$D$2:$D$20000,DATOS!$D15315,DATOS!$E$2:$E$20000,DATOS!$E15315,DATOS!$I$2:$I$20000,DATOS!$I15315,DATOS!$G$2:$G$20000,"EX")=0),0))))</f>
      </c>
      <c r="H15315">
        <f>IF(DATOS!$G15315&lt;&gt;"EX",0,--(COUNTIFS(DATOS!$A$2:$A$20000,DATOS!$A15315,DATOS!$D$2:$D$20000,DATOS!$D15315,DATOS!$E$2:$E$20000,DATOS!$E15315,DATOS!$I$2:$I$20000,DATOS!$I15315,DATOS!$G$2:$G$20000,"OR")=0))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DATOS!$A$2:$A$20000,DATOS!$A15316,DATOS!$D$2:$D$20000,DATOS!$D15316,DATOS!$E$2:$E$20000,DATOS!$E15316,DATOS!$I$2:$I$20000,DATOS!$I15316,DATOS!$G$2:$G$20000,"EX")=0),0))))</f>
      </c>
      <c r="H15316">
        <f>IF(DATOS!$G15316&lt;&gt;"EX",0,--(COUNTIFS(DATOS!$A$2:$A$20000,DATOS!$A15316,DATOS!$D$2:$D$20000,DATOS!$D15316,DATOS!$E$2:$E$20000,DATOS!$E15316,DATOS!$I$2:$I$20000,DATOS!$I15316,DATOS!$G$2:$G$20000,"OR")=0))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DATOS!$A$2:$A$20000,DATOS!$A15317,DATOS!$D$2:$D$20000,DATOS!$D15317,DATOS!$E$2:$E$20000,DATOS!$E15317,DATOS!$I$2:$I$20000,DATOS!$I15317,DATOS!$G$2:$G$20000,"EX")=0),0))))</f>
      </c>
      <c r="H15317">
        <f>IF(DATOS!$G15317&lt;&gt;"EX",0,--(COUNTIFS(DATOS!$A$2:$A$20000,DATOS!$A15317,DATOS!$D$2:$D$20000,DATOS!$D15317,DATOS!$E$2:$E$20000,DATOS!$E15317,DATOS!$I$2:$I$20000,DATOS!$I15317,DATOS!$G$2:$G$20000,"OR")=0))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DATOS!$A$2:$A$20000,DATOS!$A15318,DATOS!$D$2:$D$20000,DATOS!$D15318,DATOS!$E$2:$E$20000,DATOS!$E15318,DATOS!$I$2:$I$20000,DATOS!$I15318,DATOS!$G$2:$G$20000,"EX")=0),0))))</f>
      </c>
      <c r="H15318">
        <f>IF(DATOS!$G15318&lt;&gt;"EX",0,--(COUNTIFS(DATOS!$A$2:$A$20000,DATOS!$A15318,DATOS!$D$2:$D$20000,DATOS!$D15318,DATOS!$E$2:$E$20000,DATOS!$E15318,DATOS!$I$2:$I$20000,DATOS!$I15318,DATOS!$G$2:$G$20000,"OR")=0))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DATOS!$A$2:$A$20000,DATOS!$A15319,DATOS!$D$2:$D$20000,DATOS!$D15319,DATOS!$E$2:$E$20000,DATOS!$E15319,DATOS!$I$2:$I$20000,DATOS!$I15319,DATOS!$G$2:$G$20000,"EX")=0),0))))</f>
      </c>
      <c r="H15319">
        <f>IF(DATOS!$G15319&lt;&gt;"EX",0,--(COUNTIFS(DATOS!$A$2:$A$20000,DATOS!$A15319,DATOS!$D$2:$D$20000,DATOS!$D15319,DATOS!$E$2:$E$20000,DATOS!$E15319,DATOS!$I$2:$I$20000,DATOS!$I15319,DATOS!$G$2:$G$20000,"OR")=0))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DATOS!$A$2:$A$20000,DATOS!$A15320,DATOS!$D$2:$D$20000,DATOS!$D15320,DATOS!$E$2:$E$20000,DATOS!$E15320,DATOS!$I$2:$I$20000,DATOS!$I15320,DATOS!$G$2:$G$20000,"EX")=0),0))))</f>
      </c>
      <c r="H15320">
        <f>IF(DATOS!$G15320&lt;&gt;"EX",0,--(COUNTIFS(DATOS!$A$2:$A$20000,DATOS!$A15320,DATOS!$D$2:$D$20000,DATOS!$D15320,DATOS!$E$2:$E$20000,DATOS!$E15320,DATOS!$I$2:$I$20000,DATOS!$I15320,DATOS!$G$2:$G$20000,"OR")=0))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DATOS!$A$2:$A$20000,DATOS!$A15321,DATOS!$D$2:$D$20000,DATOS!$D15321,DATOS!$E$2:$E$20000,DATOS!$E15321,DATOS!$I$2:$I$20000,DATOS!$I15321,DATOS!$G$2:$G$20000,"EX")=0),0))))</f>
      </c>
      <c r="H15321">
        <f>IF(DATOS!$G15321&lt;&gt;"EX",0,--(COUNTIFS(DATOS!$A$2:$A$20000,DATOS!$A15321,DATOS!$D$2:$D$20000,DATOS!$D15321,DATOS!$E$2:$E$20000,DATOS!$E15321,DATOS!$I$2:$I$20000,DATOS!$I15321,DATOS!$G$2:$G$20000,"OR")=0))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DATOS!$A$2:$A$20000,DATOS!$A15322,DATOS!$D$2:$D$20000,DATOS!$D15322,DATOS!$E$2:$E$20000,DATOS!$E15322,DATOS!$I$2:$I$20000,DATOS!$I15322,DATOS!$G$2:$G$20000,"EX")=0),0))))</f>
      </c>
      <c r="H15322">
        <f>IF(DATOS!$G15322&lt;&gt;"EX",0,--(COUNTIFS(DATOS!$A$2:$A$20000,DATOS!$A15322,DATOS!$D$2:$D$20000,DATOS!$D15322,DATOS!$E$2:$E$20000,DATOS!$E15322,DATOS!$I$2:$I$20000,DATOS!$I15322,DATOS!$G$2:$G$20000,"OR")=0))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DATOS!$A$2:$A$20000,DATOS!$A15323,DATOS!$D$2:$D$20000,DATOS!$D15323,DATOS!$E$2:$E$20000,DATOS!$E15323,DATOS!$I$2:$I$20000,DATOS!$I15323,DATOS!$G$2:$G$20000,"EX")=0),0))))</f>
      </c>
      <c r="H15323">
        <f>IF(DATOS!$G15323&lt;&gt;"EX",0,--(COUNTIFS(DATOS!$A$2:$A$20000,DATOS!$A15323,DATOS!$D$2:$D$20000,DATOS!$D15323,DATOS!$E$2:$E$20000,DATOS!$E15323,DATOS!$I$2:$I$20000,DATOS!$I15323,DATOS!$G$2:$G$20000,"OR")=0))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DATOS!$A$2:$A$20000,DATOS!$A15324,DATOS!$D$2:$D$20000,DATOS!$D15324,DATOS!$E$2:$E$20000,DATOS!$E15324,DATOS!$I$2:$I$20000,DATOS!$I15324,DATOS!$G$2:$G$20000,"EX")=0),0))))</f>
      </c>
      <c r="H15324">
        <f>IF(DATOS!$G15324&lt;&gt;"EX",0,--(COUNTIFS(DATOS!$A$2:$A$20000,DATOS!$A15324,DATOS!$D$2:$D$20000,DATOS!$D15324,DATOS!$E$2:$E$20000,DATOS!$E15324,DATOS!$I$2:$I$20000,DATOS!$I15324,DATOS!$G$2:$G$20000,"OR")=0))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DATOS!$A$2:$A$20000,DATOS!$A15325,DATOS!$D$2:$D$20000,DATOS!$D15325,DATOS!$E$2:$E$20000,DATOS!$E15325,DATOS!$I$2:$I$20000,DATOS!$I15325,DATOS!$G$2:$G$20000,"EX")=0),0))))</f>
      </c>
      <c r="H15325">
        <f>IF(DATOS!$G15325&lt;&gt;"EX",0,--(COUNTIFS(DATOS!$A$2:$A$20000,DATOS!$A15325,DATOS!$D$2:$D$20000,DATOS!$D15325,DATOS!$E$2:$E$20000,DATOS!$E15325,DATOS!$I$2:$I$20000,DATOS!$I15325,DATOS!$G$2:$G$20000,"OR")=0))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DATOS!$A$2:$A$20000,DATOS!$A15326,DATOS!$D$2:$D$20000,DATOS!$D15326,DATOS!$E$2:$E$20000,DATOS!$E15326,DATOS!$I$2:$I$20000,DATOS!$I15326,DATOS!$G$2:$G$20000,"EX")=0),0))))</f>
      </c>
      <c r="H15326">
        <f>IF(DATOS!$G15326&lt;&gt;"EX",0,--(COUNTIFS(DATOS!$A$2:$A$20000,DATOS!$A15326,DATOS!$D$2:$D$20000,DATOS!$D15326,DATOS!$E$2:$E$20000,DATOS!$E15326,DATOS!$I$2:$I$20000,DATOS!$I15326,DATOS!$G$2:$G$20000,"OR")=0))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DATOS!$A$2:$A$20000,DATOS!$A15327,DATOS!$D$2:$D$20000,DATOS!$D15327,DATOS!$E$2:$E$20000,DATOS!$E15327,DATOS!$I$2:$I$20000,DATOS!$I15327,DATOS!$G$2:$G$20000,"EX")=0),0))))</f>
      </c>
      <c r="H15327">
        <f>IF(DATOS!$G15327&lt;&gt;"EX",0,--(COUNTIFS(DATOS!$A$2:$A$20000,DATOS!$A15327,DATOS!$D$2:$D$20000,DATOS!$D15327,DATOS!$E$2:$E$20000,DATOS!$E15327,DATOS!$I$2:$I$20000,DATOS!$I15327,DATOS!$G$2:$G$20000,"OR")=0))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DATOS!$A$2:$A$20000,DATOS!$A15328,DATOS!$D$2:$D$20000,DATOS!$D15328,DATOS!$E$2:$E$20000,DATOS!$E15328,DATOS!$I$2:$I$20000,DATOS!$I15328,DATOS!$G$2:$G$20000,"EX")=0),0))))</f>
      </c>
      <c r="H15328">
        <f>IF(DATOS!$G15328&lt;&gt;"EX",0,--(COUNTIFS(DATOS!$A$2:$A$20000,DATOS!$A15328,DATOS!$D$2:$D$20000,DATOS!$D15328,DATOS!$E$2:$E$20000,DATOS!$E15328,DATOS!$I$2:$I$20000,DATOS!$I15328,DATOS!$G$2:$G$20000,"OR")=0))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DATOS!$A$2:$A$20000,DATOS!$A15329,DATOS!$D$2:$D$20000,DATOS!$D15329,DATOS!$E$2:$E$20000,DATOS!$E15329,DATOS!$I$2:$I$20000,DATOS!$I15329,DATOS!$G$2:$G$20000,"EX")=0),0))))</f>
      </c>
      <c r="H15329">
        <f>IF(DATOS!$G15329&lt;&gt;"EX",0,--(COUNTIFS(DATOS!$A$2:$A$20000,DATOS!$A15329,DATOS!$D$2:$D$20000,DATOS!$D15329,DATOS!$E$2:$E$20000,DATOS!$E15329,DATOS!$I$2:$I$20000,DATOS!$I15329,DATOS!$G$2:$G$20000,"OR")=0))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DATOS!$A$2:$A$20000,DATOS!$A15330,DATOS!$D$2:$D$20000,DATOS!$D15330,DATOS!$E$2:$E$20000,DATOS!$E15330,DATOS!$I$2:$I$20000,DATOS!$I15330,DATOS!$G$2:$G$20000,"EX")=0),0))))</f>
      </c>
      <c r="H15330">
        <f>IF(DATOS!$G15330&lt;&gt;"EX",0,--(COUNTIFS(DATOS!$A$2:$A$20000,DATOS!$A15330,DATOS!$D$2:$D$20000,DATOS!$D15330,DATOS!$E$2:$E$20000,DATOS!$E15330,DATOS!$I$2:$I$20000,DATOS!$I15330,DATOS!$G$2:$G$20000,"OR")=0))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DATOS!$A$2:$A$20000,DATOS!$A15331,DATOS!$D$2:$D$20000,DATOS!$D15331,DATOS!$E$2:$E$20000,DATOS!$E15331,DATOS!$I$2:$I$20000,DATOS!$I15331,DATOS!$G$2:$G$20000,"EX")=0),0))))</f>
      </c>
      <c r="H15331">
        <f>IF(DATOS!$G15331&lt;&gt;"EX",0,--(COUNTIFS(DATOS!$A$2:$A$20000,DATOS!$A15331,DATOS!$D$2:$D$20000,DATOS!$D15331,DATOS!$E$2:$E$20000,DATOS!$E15331,DATOS!$I$2:$I$20000,DATOS!$I15331,DATOS!$G$2:$G$20000,"OR")=0))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DATOS!$A$2:$A$20000,DATOS!$A15332,DATOS!$D$2:$D$20000,DATOS!$D15332,DATOS!$E$2:$E$20000,DATOS!$E15332,DATOS!$I$2:$I$20000,DATOS!$I15332,DATOS!$G$2:$G$20000,"EX")=0),0))))</f>
      </c>
      <c r="H15332">
        <f>IF(DATOS!$G15332&lt;&gt;"EX",0,--(COUNTIFS(DATOS!$A$2:$A$20000,DATOS!$A15332,DATOS!$D$2:$D$20000,DATOS!$D15332,DATOS!$E$2:$E$20000,DATOS!$E15332,DATOS!$I$2:$I$20000,DATOS!$I15332,DATOS!$G$2:$G$20000,"OR")=0))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DATOS!$A$2:$A$20000,DATOS!$A15333,DATOS!$D$2:$D$20000,DATOS!$D15333,DATOS!$E$2:$E$20000,DATOS!$E15333,DATOS!$I$2:$I$20000,DATOS!$I15333,DATOS!$G$2:$G$20000,"EX")=0),0))))</f>
      </c>
      <c r="H15333">
        <f>IF(DATOS!$G15333&lt;&gt;"EX",0,--(COUNTIFS(DATOS!$A$2:$A$20000,DATOS!$A15333,DATOS!$D$2:$D$20000,DATOS!$D15333,DATOS!$E$2:$E$20000,DATOS!$E15333,DATOS!$I$2:$I$20000,DATOS!$I15333,DATOS!$G$2:$G$20000,"OR")=0))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DATOS!$A$2:$A$20000,DATOS!$A15334,DATOS!$D$2:$D$20000,DATOS!$D15334,DATOS!$E$2:$E$20000,DATOS!$E15334,DATOS!$I$2:$I$20000,DATOS!$I15334,DATOS!$G$2:$G$20000,"EX")=0),0))))</f>
      </c>
      <c r="H15334">
        <f>IF(DATOS!$G15334&lt;&gt;"EX",0,--(COUNTIFS(DATOS!$A$2:$A$20000,DATOS!$A15334,DATOS!$D$2:$D$20000,DATOS!$D15334,DATOS!$E$2:$E$20000,DATOS!$E15334,DATOS!$I$2:$I$20000,DATOS!$I15334,DATOS!$G$2:$G$20000,"OR")=0))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DATOS!$A$2:$A$20000,DATOS!$A15335,DATOS!$D$2:$D$20000,DATOS!$D15335,DATOS!$E$2:$E$20000,DATOS!$E15335,DATOS!$I$2:$I$20000,DATOS!$I15335,DATOS!$G$2:$G$20000,"EX")=0),0))))</f>
      </c>
      <c r="H15335">
        <f>IF(DATOS!$G15335&lt;&gt;"EX",0,--(COUNTIFS(DATOS!$A$2:$A$20000,DATOS!$A15335,DATOS!$D$2:$D$20000,DATOS!$D15335,DATOS!$E$2:$E$20000,DATOS!$E15335,DATOS!$I$2:$I$20000,DATOS!$I15335,DATOS!$G$2:$G$20000,"OR")=0))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DATOS!$A$2:$A$20000,DATOS!$A15336,DATOS!$D$2:$D$20000,DATOS!$D15336,DATOS!$E$2:$E$20000,DATOS!$E15336,DATOS!$I$2:$I$20000,DATOS!$I15336,DATOS!$G$2:$G$20000,"EX")=0),0))))</f>
      </c>
      <c r="H15336">
        <f>IF(DATOS!$G15336&lt;&gt;"EX",0,--(COUNTIFS(DATOS!$A$2:$A$20000,DATOS!$A15336,DATOS!$D$2:$D$20000,DATOS!$D15336,DATOS!$E$2:$E$20000,DATOS!$E15336,DATOS!$I$2:$I$20000,DATOS!$I15336,DATOS!$G$2:$G$20000,"OR")=0))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DATOS!$A$2:$A$20000,DATOS!$A15337,DATOS!$D$2:$D$20000,DATOS!$D15337,DATOS!$E$2:$E$20000,DATOS!$E15337,DATOS!$I$2:$I$20000,DATOS!$I15337,DATOS!$G$2:$G$20000,"EX")=0),0))))</f>
      </c>
      <c r="H15337">
        <f>IF(DATOS!$G15337&lt;&gt;"EX",0,--(COUNTIFS(DATOS!$A$2:$A$20000,DATOS!$A15337,DATOS!$D$2:$D$20000,DATOS!$D15337,DATOS!$E$2:$E$20000,DATOS!$E15337,DATOS!$I$2:$I$20000,DATOS!$I15337,DATOS!$G$2:$G$20000,"OR")=0))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DATOS!$A$2:$A$20000,DATOS!$A15338,DATOS!$D$2:$D$20000,DATOS!$D15338,DATOS!$E$2:$E$20000,DATOS!$E15338,DATOS!$I$2:$I$20000,DATOS!$I15338,DATOS!$G$2:$G$20000,"EX")=0),0))))</f>
      </c>
      <c r="H15338">
        <f>IF(DATOS!$G15338&lt;&gt;"EX",0,--(COUNTIFS(DATOS!$A$2:$A$20000,DATOS!$A15338,DATOS!$D$2:$D$20000,DATOS!$D15338,DATOS!$E$2:$E$20000,DATOS!$E15338,DATOS!$I$2:$I$20000,DATOS!$I15338,DATOS!$G$2:$G$20000,"OR")=0))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DATOS!$A$2:$A$20000,DATOS!$A15339,DATOS!$D$2:$D$20000,DATOS!$D15339,DATOS!$E$2:$E$20000,DATOS!$E15339,DATOS!$I$2:$I$20000,DATOS!$I15339,DATOS!$G$2:$G$20000,"EX")=0),0))))</f>
      </c>
      <c r="H15339">
        <f>IF(DATOS!$G15339&lt;&gt;"EX",0,--(COUNTIFS(DATOS!$A$2:$A$20000,DATOS!$A15339,DATOS!$D$2:$D$20000,DATOS!$D15339,DATOS!$E$2:$E$20000,DATOS!$E15339,DATOS!$I$2:$I$20000,DATOS!$I15339,DATOS!$G$2:$G$20000,"OR")=0))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DATOS!$A$2:$A$20000,DATOS!$A15340,DATOS!$D$2:$D$20000,DATOS!$D15340,DATOS!$E$2:$E$20000,DATOS!$E15340,DATOS!$I$2:$I$20000,DATOS!$I15340,DATOS!$G$2:$G$20000,"EX")=0),0))))</f>
      </c>
      <c r="H15340">
        <f>IF(DATOS!$G15340&lt;&gt;"EX",0,--(COUNTIFS(DATOS!$A$2:$A$20000,DATOS!$A15340,DATOS!$D$2:$D$20000,DATOS!$D15340,DATOS!$E$2:$E$20000,DATOS!$E15340,DATOS!$I$2:$I$20000,DATOS!$I15340,DATOS!$G$2:$G$20000,"OR")=0))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DATOS!$A$2:$A$20000,DATOS!$A15341,DATOS!$D$2:$D$20000,DATOS!$D15341,DATOS!$E$2:$E$20000,DATOS!$E15341,DATOS!$I$2:$I$20000,DATOS!$I15341,DATOS!$G$2:$G$20000,"EX")=0),0))))</f>
      </c>
      <c r="H15341">
        <f>IF(DATOS!$G15341&lt;&gt;"EX",0,--(COUNTIFS(DATOS!$A$2:$A$20000,DATOS!$A15341,DATOS!$D$2:$D$20000,DATOS!$D15341,DATOS!$E$2:$E$20000,DATOS!$E15341,DATOS!$I$2:$I$20000,DATOS!$I15341,DATOS!$G$2:$G$20000,"OR")=0))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DATOS!$A$2:$A$20000,DATOS!$A15342,DATOS!$D$2:$D$20000,DATOS!$D15342,DATOS!$E$2:$E$20000,DATOS!$E15342,DATOS!$I$2:$I$20000,DATOS!$I15342,DATOS!$G$2:$G$20000,"EX")=0),0))))</f>
      </c>
      <c r="H15342">
        <f>IF(DATOS!$G15342&lt;&gt;"EX",0,--(COUNTIFS(DATOS!$A$2:$A$20000,DATOS!$A15342,DATOS!$D$2:$D$20000,DATOS!$D15342,DATOS!$E$2:$E$20000,DATOS!$E15342,DATOS!$I$2:$I$20000,DATOS!$I15342,DATOS!$G$2:$G$20000,"OR")=0))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DATOS!$A$2:$A$20000,DATOS!$A15343,DATOS!$D$2:$D$20000,DATOS!$D15343,DATOS!$E$2:$E$20000,DATOS!$E15343,DATOS!$I$2:$I$20000,DATOS!$I15343,DATOS!$G$2:$G$20000,"EX")=0),0))))</f>
      </c>
      <c r="H15343">
        <f>IF(DATOS!$G15343&lt;&gt;"EX",0,--(COUNTIFS(DATOS!$A$2:$A$20000,DATOS!$A15343,DATOS!$D$2:$D$20000,DATOS!$D15343,DATOS!$E$2:$E$20000,DATOS!$E15343,DATOS!$I$2:$I$20000,DATOS!$I15343,DATOS!$G$2:$G$20000,"OR")=0))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DATOS!$A$2:$A$20000,DATOS!$A15344,DATOS!$D$2:$D$20000,DATOS!$D15344,DATOS!$E$2:$E$20000,DATOS!$E15344,DATOS!$I$2:$I$20000,DATOS!$I15344,DATOS!$G$2:$G$20000,"EX")=0),0))))</f>
      </c>
      <c r="H15344">
        <f>IF(DATOS!$G15344&lt;&gt;"EX",0,--(COUNTIFS(DATOS!$A$2:$A$20000,DATOS!$A15344,DATOS!$D$2:$D$20000,DATOS!$D15344,DATOS!$E$2:$E$20000,DATOS!$E15344,DATOS!$I$2:$I$20000,DATOS!$I15344,DATOS!$G$2:$G$20000,"OR")=0))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DATOS!$A$2:$A$20000,DATOS!$A15345,DATOS!$D$2:$D$20000,DATOS!$D15345,DATOS!$E$2:$E$20000,DATOS!$E15345,DATOS!$I$2:$I$20000,DATOS!$I15345,DATOS!$G$2:$G$20000,"EX")=0),0))))</f>
      </c>
      <c r="H15345">
        <f>IF(DATOS!$G15345&lt;&gt;"EX",0,--(COUNTIFS(DATOS!$A$2:$A$20000,DATOS!$A15345,DATOS!$D$2:$D$20000,DATOS!$D15345,DATOS!$E$2:$E$20000,DATOS!$E15345,DATOS!$I$2:$I$20000,DATOS!$I15345,DATOS!$G$2:$G$20000,"OR")=0))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DATOS!$A$2:$A$20000,DATOS!$A15346,DATOS!$D$2:$D$20000,DATOS!$D15346,DATOS!$E$2:$E$20000,DATOS!$E15346,DATOS!$I$2:$I$20000,DATOS!$I15346,DATOS!$G$2:$G$20000,"EX")=0),0))))</f>
      </c>
      <c r="H15346">
        <f>IF(DATOS!$G15346&lt;&gt;"EX",0,--(COUNTIFS(DATOS!$A$2:$A$20000,DATOS!$A15346,DATOS!$D$2:$D$20000,DATOS!$D15346,DATOS!$E$2:$E$20000,DATOS!$E15346,DATOS!$I$2:$I$20000,DATOS!$I15346,DATOS!$G$2:$G$20000,"OR")=0))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DATOS!$A$2:$A$20000,DATOS!$A15347,DATOS!$D$2:$D$20000,DATOS!$D15347,DATOS!$E$2:$E$20000,DATOS!$E15347,DATOS!$I$2:$I$20000,DATOS!$I15347,DATOS!$G$2:$G$20000,"EX")=0),0))))</f>
      </c>
      <c r="H15347">
        <f>IF(DATOS!$G15347&lt;&gt;"EX",0,--(COUNTIFS(DATOS!$A$2:$A$20000,DATOS!$A15347,DATOS!$D$2:$D$20000,DATOS!$D15347,DATOS!$E$2:$E$20000,DATOS!$E15347,DATOS!$I$2:$I$20000,DATOS!$I15347,DATOS!$G$2:$G$20000,"OR")=0))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DATOS!$A$2:$A$20000,DATOS!$A15348,DATOS!$D$2:$D$20000,DATOS!$D15348,DATOS!$E$2:$E$20000,DATOS!$E15348,DATOS!$I$2:$I$20000,DATOS!$I15348,DATOS!$G$2:$G$20000,"EX")=0),0))))</f>
      </c>
      <c r="H15348">
        <f>IF(DATOS!$G15348&lt;&gt;"EX",0,--(COUNTIFS(DATOS!$A$2:$A$20000,DATOS!$A15348,DATOS!$D$2:$D$20000,DATOS!$D15348,DATOS!$E$2:$E$20000,DATOS!$E15348,DATOS!$I$2:$I$20000,DATOS!$I15348,DATOS!$G$2:$G$20000,"OR")=0))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DATOS!$A$2:$A$20000,DATOS!$A15349,DATOS!$D$2:$D$20000,DATOS!$D15349,DATOS!$E$2:$E$20000,DATOS!$E15349,DATOS!$I$2:$I$20000,DATOS!$I15349,DATOS!$G$2:$G$20000,"EX")=0),0))))</f>
      </c>
      <c r="H15349">
        <f>IF(DATOS!$G15349&lt;&gt;"EX",0,--(COUNTIFS(DATOS!$A$2:$A$20000,DATOS!$A15349,DATOS!$D$2:$D$20000,DATOS!$D15349,DATOS!$E$2:$E$20000,DATOS!$E15349,DATOS!$I$2:$I$20000,DATOS!$I15349,DATOS!$G$2:$G$20000,"OR")=0))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DATOS!$A$2:$A$20000,DATOS!$A15350,DATOS!$D$2:$D$20000,DATOS!$D15350,DATOS!$E$2:$E$20000,DATOS!$E15350,DATOS!$I$2:$I$20000,DATOS!$I15350,DATOS!$G$2:$G$20000,"EX")=0),0))))</f>
      </c>
      <c r="H15350">
        <f>IF(DATOS!$G15350&lt;&gt;"EX",0,--(COUNTIFS(DATOS!$A$2:$A$20000,DATOS!$A15350,DATOS!$D$2:$D$20000,DATOS!$D15350,DATOS!$E$2:$E$20000,DATOS!$E15350,DATOS!$I$2:$I$20000,DATOS!$I15350,DATOS!$G$2:$G$20000,"OR")=0))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DATOS!$A$2:$A$20000,DATOS!$A15351,DATOS!$D$2:$D$20000,DATOS!$D15351,DATOS!$E$2:$E$20000,DATOS!$E15351,DATOS!$I$2:$I$20000,DATOS!$I15351,DATOS!$G$2:$G$20000,"EX")=0),0))))</f>
      </c>
      <c r="H15351">
        <f>IF(DATOS!$G15351&lt;&gt;"EX",0,--(COUNTIFS(DATOS!$A$2:$A$20000,DATOS!$A15351,DATOS!$D$2:$D$20000,DATOS!$D15351,DATOS!$E$2:$E$20000,DATOS!$E15351,DATOS!$I$2:$I$20000,DATOS!$I15351,DATOS!$G$2:$G$20000,"OR")=0))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DATOS!$A$2:$A$20000,DATOS!$A15352,DATOS!$D$2:$D$20000,DATOS!$D15352,DATOS!$E$2:$E$20000,DATOS!$E15352,DATOS!$I$2:$I$20000,DATOS!$I15352,DATOS!$G$2:$G$20000,"EX")=0),0))))</f>
      </c>
      <c r="H15352">
        <f>IF(DATOS!$G15352&lt;&gt;"EX",0,--(COUNTIFS(DATOS!$A$2:$A$20000,DATOS!$A15352,DATOS!$D$2:$D$20000,DATOS!$D15352,DATOS!$E$2:$E$20000,DATOS!$E15352,DATOS!$I$2:$I$20000,DATOS!$I15352,DATOS!$G$2:$G$20000,"OR")=0))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DATOS!$A$2:$A$20000,DATOS!$A15353,DATOS!$D$2:$D$20000,DATOS!$D15353,DATOS!$E$2:$E$20000,DATOS!$E15353,DATOS!$I$2:$I$20000,DATOS!$I15353,DATOS!$G$2:$G$20000,"EX")=0),0))))</f>
      </c>
      <c r="H15353">
        <f>IF(DATOS!$G15353&lt;&gt;"EX",0,--(COUNTIFS(DATOS!$A$2:$A$20000,DATOS!$A15353,DATOS!$D$2:$D$20000,DATOS!$D15353,DATOS!$E$2:$E$20000,DATOS!$E15353,DATOS!$I$2:$I$20000,DATOS!$I15353,DATOS!$G$2:$G$20000,"OR")=0))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DATOS!$A$2:$A$20000,DATOS!$A15354,DATOS!$D$2:$D$20000,DATOS!$D15354,DATOS!$E$2:$E$20000,DATOS!$E15354,DATOS!$I$2:$I$20000,DATOS!$I15354,DATOS!$G$2:$G$20000,"EX")=0),0))))</f>
      </c>
      <c r="H15354">
        <f>IF(DATOS!$G15354&lt;&gt;"EX",0,--(COUNTIFS(DATOS!$A$2:$A$20000,DATOS!$A15354,DATOS!$D$2:$D$20000,DATOS!$D15354,DATOS!$E$2:$E$20000,DATOS!$E15354,DATOS!$I$2:$I$20000,DATOS!$I15354,DATOS!$G$2:$G$20000,"OR")=0))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DATOS!$A$2:$A$20000,DATOS!$A15355,DATOS!$D$2:$D$20000,DATOS!$D15355,DATOS!$E$2:$E$20000,DATOS!$E15355,DATOS!$I$2:$I$20000,DATOS!$I15355,DATOS!$G$2:$G$20000,"EX")=0),0))))</f>
      </c>
      <c r="H15355">
        <f>IF(DATOS!$G15355&lt;&gt;"EX",0,--(COUNTIFS(DATOS!$A$2:$A$20000,DATOS!$A15355,DATOS!$D$2:$D$20000,DATOS!$D15355,DATOS!$E$2:$E$20000,DATOS!$E15355,DATOS!$I$2:$I$20000,DATOS!$I15355,DATOS!$G$2:$G$20000,"OR")=0))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DATOS!$A$2:$A$20000,DATOS!$A15356,DATOS!$D$2:$D$20000,DATOS!$D15356,DATOS!$E$2:$E$20000,DATOS!$E15356,DATOS!$I$2:$I$20000,DATOS!$I15356,DATOS!$G$2:$G$20000,"EX")=0),0))))</f>
      </c>
      <c r="H15356">
        <f>IF(DATOS!$G15356&lt;&gt;"EX",0,--(COUNTIFS(DATOS!$A$2:$A$20000,DATOS!$A15356,DATOS!$D$2:$D$20000,DATOS!$D15356,DATOS!$E$2:$E$20000,DATOS!$E15356,DATOS!$I$2:$I$20000,DATOS!$I15356,DATOS!$G$2:$G$20000,"OR")=0))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DATOS!$A$2:$A$20000,DATOS!$A15357,DATOS!$D$2:$D$20000,DATOS!$D15357,DATOS!$E$2:$E$20000,DATOS!$E15357,DATOS!$I$2:$I$20000,DATOS!$I15357,DATOS!$G$2:$G$20000,"EX")=0),0))))</f>
      </c>
      <c r="H15357">
        <f>IF(DATOS!$G15357&lt;&gt;"EX",0,--(COUNTIFS(DATOS!$A$2:$A$20000,DATOS!$A15357,DATOS!$D$2:$D$20000,DATOS!$D15357,DATOS!$E$2:$E$20000,DATOS!$E15357,DATOS!$I$2:$I$20000,DATOS!$I15357,DATOS!$G$2:$G$20000,"OR")=0))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DATOS!$A$2:$A$20000,DATOS!$A15358,DATOS!$D$2:$D$20000,DATOS!$D15358,DATOS!$E$2:$E$20000,DATOS!$E15358,DATOS!$I$2:$I$20000,DATOS!$I15358,DATOS!$G$2:$G$20000,"EX")=0),0))))</f>
      </c>
      <c r="H15358">
        <f>IF(DATOS!$G15358&lt;&gt;"EX",0,--(COUNTIFS(DATOS!$A$2:$A$20000,DATOS!$A15358,DATOS!$D$2:$D$20000,DATOS!$D15358,DATOS!$E$2:$E$20000,DATOS!$E15358,DATOS!$I$2:$I$20000,DATOS!$I15358,DATOS!$G$2:$G$20000,"OR")=0))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DATOS!$A$2:$A$20000,DATOS!$A15359,DATOS!$D$2:$D$20000,DATOS!$D15359,DATOS!$E$2:$E$20000,DATOS!$E15359,DATOS!$I$2:$I$20000,DATOS!$I15359,DATOS!$G$2:$G$20000,"EX")=0),0))))</f>
      </c>
      <c r="H15359">
        <f>IF(DATOS!$G15359&lt;&gt;"EX",0,--(COUNTIFS(DATOS!$A$2:$A$20000,DATOS!$A15359,DATOS!$D$2:$D$20000,DATOS!$D15359,DATOS!$E$2:$E$20000,DATOS!$E15359,DATOS!$I$2:$I$20000,DATOS!$I15359,DATOS!$G$2:$G$20000,"OR")=0))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DATOS!$A$2:$A$20000,DATOS!$A15360,DATOS!$D$2:$D$20000,DATOS!$D15360,DATOS!$E$2:$E$20000,DATOS!$E15360,DATOS!$I$2:$I$20000,DATOS!$I15360,DATOS!$G$2:$G$20000,"EX")=0),0))))</f>
      </c>
      <c r="H15360">
        <f>IF(DATOS!$G15360&lt;&gt;"EX",0,--(COUNTIFS(DATOS!$A$2:$A$20000,DATOS!$A15360,DATOS!$D$2:$D$20000,DATOS!$D15360,DATOS!$E$2:$E$20000,DATOS!$E15360,DATOS!$I$2:$I$20000,DATOS!$I15360,DATOS!$G$2:$G$20000,"OR")=0))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DATOS!$A$2:$A$20000,DATOS!$A15361,DATOS!$D$2:$D$20000,DATOS!$D15361,DATOS!$E$2:$E$20000,DATOS!$E15361,DATOS!$I$2:$I$20000,DATOS!$I15361,DATOS!$G$2:$G$20000,"EX")=0),0))))</f>
      </c>
      <c r="H15361">
        <f>IF(DATOS!$G15361&lt;&gt;"EX",0,--(COUNTIFS(DATOS!$A$2:$A$20000,DATOS!$A15361,DATOS!$D$2:$D$20000,DATOS!$D15361,DATOS!$E$2:$E$20000,DATOS!$E15361,DATOS!$I$2:$I$20000,DATOS!$I15361,DATOS!$G$2:$G$20000,"OR")=0))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DATOS!$A$2:$A$20000,DATOS!$A15362,DATOS!$D$2:$D$20000,DATOS!$D15362,DATOS!$E$2:$E$20000,DATOS!$E15362,DATOS!$I$2:$I$20000,DATOS!$I15362,DATOS!$G$2:$G$20000,"EX")=0),0))))</f>
      </c>
      <c r="H15362">
        <f>IF(DATOS!$G15362&lt;&gt;"EX",0,--(COUNTIFS(DATOS!$A$2:$A$20000,DATOS!$A15362,DATOS!$D$2:$D$20000,DATOS!$D15362,DATOS!$E$2:$E$20000,DATOS!$E15362,DATOS!$I$2:$I$20000,DATOS!$I15362,DATOS!$G$2:$G$20000,"OR")=0))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DATOS!$A$2:$A$20000,DATOS!$A15363,DATOS!$D$2:$D$20000,DATOS!$D15363,DATOS!$E$2:$E$20000,DATOS!$E15363,DATOS!$I$2:$I$20000,DATOS!$I15363,DATOS!$G$2:$G$20000,"EX")=0),0))))</f>
      </c>
      <c r="H15363">
        <f>IF(DATOS!$G15363&lt;&gt;"EX",0,--(COUNTIFS(DATOS!$A$2:$A$20000,DATOS!$A15363,DATOS!$D$2:$D$20000,DATOS!$D15363,DATOS!$E$2:$E$20000,DATOS!$E15363,DATOS!$I$2:$I$20000,DATOS!$I15363,DATOS!$G$2:$G$20000,"OR")=0))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DATOS!$A$2:$A$20000,DATOS!$A15364,DATOS!$D$2:$D$20000,DATOS!$D15364,DATOS!$E$2:$E$20000,DATOS!$E15364,DATOS!$I$2:$I$20000,DATOS!$I15364,DATOS!$G$2:$G$20000,"EX")=0),0))))</f>
      </c>
      <c r="H15364">
        <f>IF(DATOS!$G15364&lt;&gt;"EX",0,--(COUNTIFS(DATOS!$A$2:$A$20000,DATOS!$A15364,DATOS!$D$2:$D$20000,DATOS!$D15364,DATOS!$E$2:$E$20000,DATOS!$E15364,DATOS!$I$2:$I$20000,DATOS!$I15364,DATOS!$G$2:$G$20000,"OR")=0))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DATOS!$A$2:$A$20000,DATOS!$A15365,DATOS!$D$2:$D$20000,DATOS!$D15365,DATOS!$E$2:$E$20000,DATOS!$E15365,DATOS!$I$2:$I$20000,DATOS!$I15365,DATOS!$G$2:$G$20000,"EX")=0),0))))</f>
      </c>
      <c r="H15365">
        <f>IF(DATOS!$G15365&lt;&gt;"EX",0,--(COUNTIFS(DATOS!$A$2:$A$20000,DATOS!$A15365,DATOS!$D$2:$D$20000,DATOS!$D15365,DATOS!$E$2:$E$20000,DATOS!$E15365,DATOS!$I$2:$I$20000,DATOS!$I15365,DATOS!$G$2:$G$20000,"OR")=0))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DATOS!$A$2:$A$20000,DATOS!$A15366,DATOS!$D$2:$D$20000,DATOS!$D15366,DATOS!$E$2:$E$20000,DATOS!$E15366,DATOS!$I$2:$I$20000,DATOS!$I15366,DATOS!$G$2:$G$20000,"EX")=0),0))))</f>
      </c>
      <c r="H15366">
        <f>IF(DATOS!$G15366&lt;&gt;"EX",0,--(COUNTIFS(DATOS!$A$2:$A$20000,DATOS!$A15366,DATOS!$D$2:$D$20000,DATOS!$D15366,DATOS!$E$2:$E$20000,DATOS!$E15366,DATOS!$I$2:$I$20000,DATOS!$I15366,DATOS!$G$2:$G$20000,"OR")=0))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DATOS!$A$2:$A$20000,DATOS!$A15367,DATOS!$D$2:$D$20000,DATOS!$D15367,DATOS!$E$2:$E$20000,DATOS!$E15367,DATOS!$I$2:$I$20000,DATOS!$I15367,DATOS!$G$2:$G$20000,"EX")=0),0))))</f>
      </c>
      <c r="H15367">
        <f>IF(DATOS!$G15367&lt;&gt;"EX",0,--(COUNTIFS(DATOS!$A$2:$A$20000,DATOS!$A15367,DATOS!$D$2:$D$20000,DATOS!$D15367,DATOS!$E$2:$E$20000,DATOS!$E15367,DATOS!$I$2:$I$20000,DATOS!$I15367,DATOS!$G$2:$G$20000,"OR")=0))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DATOS!$A$2:$A$20000,DATOS!$A15368,DATOS!$D$2:$D$20000,DATOS!$D15368,DATOS!$E$2:$E$20000,DATOS!$E15368,DATOS!$I$2:$I$20000,DATOS!$I15368,DATOS!$G$2:$G$20000,"EX")=0),0))))</f>
      </c>
      <c r="H15368">
        <f>IF(DATOS!$G15368&lt;&gt;"EX",0,--(COUNTIFS(DATOS!$A$2:$A$20000,DATOS!$A15368,DATOS!$D$2:$D$20000,DATOS!$D15368,DATOS!$E$2:$E$20000,DATOS!$E15368,DATOS!$I$2:$I$20000,DATOS!$I15368,DATOS!$G$2:$G$20000,"OR")=0))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DATOS!$A$2:$A$20000,DATOS!$A15369,DATOS!$D$2:$D$20000,DATOS!$D15369,DATOS!$E$2:$E$20000,DATOS!$E15369,DATOS!$I$2:$I$20000,DATOS!$I15369,DATOS!$G$2:$G$20000,"EX")=0),0))))</f>
      </c>
      <c r="H15369">
        <f>IF(DATOS!$G15369&lt;&gt;"EX",0,--(COUNTIFS(DATOS!$A$2:$A$20000,DATOS!$A15369,DATOS!$D$2:$D$20000,DATOS!$D15369,DATOS!$E$2:$E$20000,DATOS!$E15369,DATOS!$I$2:$I$20000,DATOS!$I15369,DATOS!$G$2:$G$20000,"OR")=0))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DATOS!$A$2:$A$20000,DATOS!$A15370,DATOS!$D$2:$D$20000,DATOS!$D15370,DATOS!$E$2:$E$20000,DATOS!$E15370,DATOS!$I$2:$I$20000,DATOS!$I15370,DATOS!$G$2:$G$20000,"EX")=0),0))))</f>
      </c>
      <c r="H15370">
        <f>IF(DATOS!$G15370&lt;&gt;"EX",0,--(COUNTIFS(DATOS!$A$2:$A$20000,DATOS!$A15370,DATOS!$D$2:$D$20000,DATOS!$D15370,DATOS!$E$2:$E$20000,DATOS!$E15370,DATOS!$I$2:$I$20000,DATOS!$I15370,DATOS!$G$2:$G$20000,"OR")=0))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DATOS!$A$2:$A$20000,DATOS!$A15371,DATOS!$D$2:$D$20000,DATOS!$D15371,DATOS!$E$2:$E$20000,DATOS!$E15371,DATOS!$I$2:$I$20000,DATOS!$I15371,DATOS!$G$2:$G$20000,"EX")=0),0))))</f>
      </c>
      <c r="H15371">
        <f>IF(DATOS!$G15371&lt;&gt;"EX",0,--(COUNTIFS(DATOS!$A$2:$A$20000,DATOS!$A15371,DATOS!$D$2:$D$20000,DATOS!$D15371,DATOS!$E$2:$E$20000,DATOS!$E15371,DATOS!$I$2:$I$20000,DATOS!$I15371,DATOS!$G$2:$G$20000,"OR")=0))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DATOS!$A$2:$A$20000,DATOS!$A15372,DATOS!$D$2:$D$20000,DATOS!$D15372,DATOS!$E$2:$E$20000,DATOS!$E15372,DATOS!$I$2:$I$20000,DATOS!$I15372,DATOS!$G$2:$G$20000,"EX")=0),0))))</f>
      </c>
      <c r="H15372">
        <f>IF(DATOS!$G15372&lt;&gt;"EX",0,--(COUNTIFS(DATOS!$A$2:$A$20000,DATOS!$A15372,DATOS!$D$2:$D$20000,DATOS!$D15372,DATOS!$E$2:$E$20000,DATOS!$E15372,DATOS!$I$2:$I$20000,DATOS!$I15372,DATOS!$G$2:$G$20000,"OR")=0))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DATOS!$A$2:$A$20000,DATOS!$A15373,DATOS!$D$2:$D$20000,DATOS!$D15373,DATOS!$E$2:$E$20000,DATOS!$E15373,DATOS!$I$2:$I$20000,DATOS!$I15373,DATOS!$G$2:$G$20000,"EX")=0),0))))</f>
      </c>
      <c r="H15373">
        <f>IF(DATOS!$G15373&lt;&gt;"EX",0,--(COUNTIFS(DATOS!$A$2:$A$20000,DATOS!$A15373,DATOS!$D$2:$D$20000,DATOS!$D15373,DATOS!$E$2:$E$20000,DATOS!$E15373,DATOS!$I$2:$I$20000,DATOS!$I15373,DATOS!$G$2:$G$20000,"OR")=0))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DATOS!$A$2:$A$20000,DATOS!$A15374,DATOS!$D$2:$D$20000,DATOS!$D15374,DATOS!$E$2:$E$20000,DATOS!$E15374,DATOS!$I$2:$I$20000,DATOS!$I15374,DATOS!$G$2:$G$20000,"EX")=0),0))))</f>
      </c>
      <c r="H15374">
        <f>IF(DATOS!$G15374&lt;&gt;"EX",0,--(COUNTIFS(DATOS!$A$2:$A$20000,DATOS!$A15374,DATOS!$D$2:$D$20000,DATOS!$D15374,DATOS!$E$2:$E$20000,DATOS!$E15374,DATOS!$I$2:$I$20000,DATOS!$I15374,DATOS!$G$2:$G$20000,"OR")=0))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DATOS!$A$2:$A$20000,DATOS!$A15375,DATOS!$D$2:$D$20000,DATOS!$D15375,DATOS!$E$2:$E$20000,DATOS!$E15375,DATOS!$I$2:$I$20000,DATOS!$I15375,DATOS!$G$2:$G$20000,"EX")=0),0))))</f>
      </c>
      <c r="H15375">
        <f>IF(DATOS!$G15375&lt;&gt;"EX",0,--(COUNTIFS(DATOS!$A$2:$A$20000,DATOS!$A15375,DATOS!$D$2:$D$20000,DATOS!$D15375,DATOS!$E$2:$E$20000,DATOS!$E15375,DATOS!$I$2:$I$20000,DATOS!$I15375,DATOS!$G$2:$G$20000,"OR")=0))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DATOS!$A$2:$A$20000,DATOS!$A15376,DATOS!$D$2:$D$20000,DATOS!$D15376,DATOS!$E$2:$E$20000,DATOS!$E15376,DATOS!$I$2:$I$20000,DATOS!$I15376,DATOS!$G$2:$G$20000,"EX")=0),0))))</f>
      </c>
      <c r="H15376">
        <f>IF(DATOS!$G15376&lt;&gt;"EX",0,--(COUNTIFS(DATOS!$A$2:$A$20000,DATOS!$A15376,DATOS!$D$2:$D$20000,DATOS!$D15376,DATOS!$E$2:$E$20000,DATOS!$E15376,DATOS!$I$2:$I$20000,DATOS!$I15376,DATOS!$G$2:$G$20000,"OR")=0))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DATOS!$A$2:$A$20000,DATOS!$A15377,DATOS!$D$2:$D$20000,DATOS!$D15377,DATOS!$E$2:$E$20000,DATOS!$E15377,DATOS!$I$2:$I$20000,DATOS!$I15377,DATOS!$G$2:$G$20000,"EX")=0),0))))</f>
      </c>
      <c r="H15377">
        <f>IF(DATOS!$G15377&lt;&gt;"EX",0,--(COUNTIFS(DATOS!$A$2:$A$20000,DATOS!$A15377,DATOS!$D$2:$D$20000,DATOS!$D15377,DATOS!$E$2:$E$20000,DATOS!$E15377,DATOS!$I$2:$I$20000,DATOS!$I15377,DATOS!$G$2:$G$20000,"OR")=0))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DATOS!$A$2:$A$20000,DATOS!$A15378,DATOS!$D$2:$D$20000,DATOS!$D15378,DATOS!$E$2:$E$20000,DATOS!$E15378,DATOS!$I$2:$I$20000,DATOS!$I15378,DATOS!$G$2:$G$20000,"EX")=0),0))))</f>
      </c>
      <c r="H15378">
        <f>IF(DATOS!$G15378&lt;&gt;"EX",0,--(COUNTIFS(DATOS!$A$2:$A$20000,DATOS!$A15378,DATOS!$D$2:$D$20000,DATOS!$D15378,DATOS!$E$2:$E$20000,DATOS!$E15378,DATOS!$I$2:$I$20000,DATOS!$I15378,DATOS!$G$2:$G$20000,"OR")=0))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DATOS!$A$2:$A$20000,DATOS!$A15379,DATOS!$D$2:$D$20000,DATOS!$D15379,DATOS!$E$2:$E$20000,DATOS!$E15379,DATOS!$I$2:$I$20000,DATOS!$I15379,DATOS!$G$2:$G$20000,"EX")=0),0))))</f>
      </c>
      <c r="H15379">
        <f>IF(DATOS!$G15379&lt;&gt;"EX",0,--(COUNTIFS(DATOS!$A$2:$A$20000,DATOS!$A15379,DATOS!$D$2:$D$20000,DATOS!$D15379,DATOS!$E$2:$E$20000,DATOS!$E15379,DATOS!$I$2:$I$20000,DATOS!$I15379,DATOS!$G$2:$G$20000,"OR")=0))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DATOS!$A$2:$A$20000,DATOS!$A15380,DATOS!$D$2:$D$20000,DATOS!$D15380,DATOS!$E$2:$E$20000,DATOS!$E15380,DATOS!$I$2:$I$20000,DATOS!$I15380,DATOS!$G$2:$G$20000,"EX")=0),0))))</f>
      </c>
      <c r="H15380">
        <f>IF(DATOS!$G15380&lt;&gt;"EX",0,--(COUNTIFS(DATOS!$A$2:$A$20000,DATOS!$A15380,DATOS!$D$2:$D$20000,DATOS!$D15380,DATOS!$E$2:$E$20000,DATOS!$E15380,DATOS!$I$2:$I$20000,DATOS!$I15380,DATOS!$G$2:$G$20000,"OR")=0))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DATOS!$A$2:$A$20000,DATOS!$A15381,DATOS!$D$2:$D$20000,DATOS!$D15381,DATOS!$E$2:$E$20000,DATOS!$E15381,DATOS!$I$2:$I$20000,DATOS!$I15381,DATOS!$G$2:$G$20000,"EX")=0),0))))</f>
      </c>
      <c r="H15381">
        <f>IF(DATOS!$G15381&lt;&gt;"EX",0,--(COUNTIFS(DATOS!$A$2:$A$20000,DATOS!$A15381,DATOS!$D$2:$D$20000,DATOS!$D15381,DATOS!$E$2:$E$20000,DATOS!$E15381,DATOS!$I$2:$I$20000,DATOS!$I15381,DATOS!$G$2:$G$20000,"OR")=0))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DATOS!$A$2:$A$20000,DATOS!$A15382,DATOS!$D$2:$D$20000,DATOS!$D15382,DATOS!$E$2:$E$20000,DATOS!$E15382,DATOS!$I$2:$I$20000,DATOS!$I15382,DATOS!$G$2:$G$20000,"EX")=0),0))))</f>
      </c>
      <c r="H15382">
        <f>IF(DATOS!$G15382&lt;&gt;"EX",0,--(COUNTIFS(DATOS!$A$2:$A$20000,DATOS!$A15382,DATOS!$D$2:$D$20000,DATOS!$D15382,DATOS!$E$2:$E$20000,DATOS!$E15382,DATOS!$I$2:$I$20000,DATOS!$I15382,DATOS!$G$2:$G$20000,"OR")=0))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DATOS!$A$2:$A$20000,DATOS!$A15383,DATOS!$D$2:$D$20000,DATOS!$D15383,DATOS!$E$2:$E$20000,DATOS!$E15383,DATOS!$I$2:$I$20000,DATOS!$I15383,DATOS!$G$2:$G$20000,"EX")=0),0))))</f>
      </c>
      <c r="H15383">
        <f>IF(DATOS!$G15383&lt;&gt;"EX",0,--(COUNTIFS(DATOS!$A$2:$A$20000,DATOS!$A15383,DATOS!$D$2:$D$20000,DATOS!$D15383,DATOS!$E$2:$E$20000,DATOS!$E15383,DATOS!$I$2:$I$20000,DATOS!$I15383,DATOS!$G$2:$G$20000,"OR")=0))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DATOS!$A$2:$A$20000,DATOS!$A15384,DATOS!$D$2:$D$20000,DATOS!$D15384,DATOS!$E$2:$E$20000,DATOS!$E15384,DATOS!$I$2:$I$20000,DATOS!$I15384,DATOS!$G$2:$G$20000,"EX")=0),0))))</f>
      </c>
      <c r="H15384">
        <f>IF(DATOS!$G15384&lt;&gt;"EX",0,--(COUNTIFS(DATOS!$A$2:$A$20000,DATOS!$A15384,DATOS!$D$2:$D$20000,DATOS!$D15384,DATOS!$E$2:$E$20000,DATOS!$E15384,DATOS!$I$2:$I$20000,DATOS!$I15384,DATOS!$G$2:$G$20000,"OR")=0))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DATOS!$A$2:$A$20000,DATOS!$A15385,DATOS!$D$2:$D$20000,DATOS!$D15385,DATOS!$E$2:$E$20000,DATOS!$E15385,DATOS!$I$2:$I$20000,DATOS!$I15385,DATOS!$G$2:$G$20000,"EX")=0),0))))</f>
      </c>
      <c r="H15385">
        <f>IF(DATOS!$G15385&lt;&gt;"EX",0,--(COUNTIFS(DATOS!$A$2:$A$20000,DATOS!$A15385,DATOS!$D$2:$D$20000,DATOS!$D15385,DATOS!$E$2:$E$20000,DATOS!$E15385,DATOS!$I$2:$I$20000,DATOS!$I15385,DATOS!$G$2:$G$20000,"OR")=0))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DATOS!$A$2:$A$20000,DATOS!$A15386,DATOS!$D$2:$D$20000,DATOS!$D15386,DATOS!$E$2:$E$20000,DATOS!$E15386,DATOS!$I$2:$I$20000,DATOS!$I15386,DATOS!$G$2:$G$20000,"EX")=0),0))))</f>
      </c>
      <c r="H15386">
        <f>IF(DATOS!$G15386&lt;&gt;"EX",0,--(COUNTIFS(DATOS!$A$2:$A$20000,DATOS!$A15386,DATOS!$D$2:$D$20000,DATOS!$D15386,DATOS!$E$2:$E$20000,DATOS!$E15386,DATOS!$I$2:$I$20000,DATOS!$I15386,DATOS!$G$2:$G$20000,"OR")=0))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DATOS!$A$2:$A$20000,DATOS!$A15387,DATOS!$D$2:$D$20000,DATOS!$D15387,DATOS!$E$2:$E$20000,DATOS!$E15387,DATOS!$I$2:$I$20000,DATOS!$I15387,DATOS!$G$2:$G$20000,"EX")=0),0))))</f>
      </c>
      <c r="H15387">
        <f>IF(DATOS!$G15387&lt;&gt;"EX",0,--(COUNTIFS(DATOS!$A$2:$A$20000,DATOS!$A15387,DATOS!$D$2:$D$20000,DATOS!$D15387,DATOS!$E$2:$E$20000,DATOS!$E15387,DATOS!$I$2:$I$20000,DATOS!$I15387,DATOS!$G$2:$G$20000,"OR")=0))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DATOS!$A$2:$A$20000,DATOS!$A15388,DATOS!$D$2:$D$20000,DATOS!$D15388,DATOS!$E$2:$E$20000,DATOS!$E15388,DATOS!$I$2:$I$20000,DATOS!$I15388,DATOS!$G$2:$G$20000,"EX")=0),0))))</f>
      </c>
      <c r="H15388">
        <f>IF(DATOS!$G15388&lt;&gt;"EX",0,--(COUNTIFS(DATOS!$A$2:$A$20000,DATOS!$A15388,DATOS!$D$2:$D$20000,DATOS!$D15388,DATOS!$E$2:$E$20000,DATOS!$E15388,DATOS!$I$2:$I$20000,DATOS!$I15388,DATOS!$G$2:$G$20000,"OR")=0))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DATOS!$A$2:$A$20000,DATOS!$A15389,DATOS!$D$2:$D$20000,DATOS!$D15389,DATOS!$E$2:$E$20000,DATOS!$E15389,DATOS!$I$2:$I$20000,DATOS!$I15389,DATOS!$G$2:$G$20000,"EX")=0),0))))</f>
      </c>
      <c r="H15389">
        <f>IF(DATOS!$G15389&lt;&gt;"EX",0,--(COUNTIFS(DATOS!$A$2:$A$20000,DATOS!$A15389,DATOS!$D$2:$D$20000,DATOS!$D15389,DATOS!$E$2:$E$20000,DATOS!$E15389,DATOS!$I$2:$I$20000,DATOS!$I15389,DATOS!$G$2:$G$20000,"OR")=0))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DATOS!$A$2:$A$20000,DATOS!$A15390,DATOS!$D$2:$D$20000,DATOS!$D15390,DATOS!$E$2:$E$20000,DATOS!$E15390,DATOS!$I$2:$I$20000,DATOS!$I15390,DATOS!$G$2:$G$20000,"EX")=0),0))))</f>
      </c>
      <c r="H15390">
        <f>IF(DATOS!$G15390&lt;&gt;"EX",0,--(COUNTIFS(DATOS!$A$2:$A$20000,DATOS!$A15390,DATOS!$D$2:$D$20000,DATOS!$D15390,DATOS!$E$2:$E$20000,DATOS!$E15390,DATOS!$I$2:$I$20000,DATOS!$I15390,DATOS!$G$2:$G$20000,"OR")=0))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DATOS!$A$2:$A$20000,DATOS!$A15391,DATOS!$D$2:$D$20000,DATOS!$D15391,DATOS!$E$2:$E$20000,DATOS!$E15391,DATOS!$I$2:$I$20000,DATOS!$I15391,DATOS!$G$2:$G$20000,"EX")=0),0))))</f>
      </c>
      <c r="H15391">
        <f>IF(DATOS!$G15391&lt;&gt;"EX",0,--(COUNTIFS(DATOS!$A$2:$A$20000,DATOS!$A15391,DATOS!$D$2:$D$20000,DATOS!$D15391,DATOS!$E$2:$E$20000,DATOS!$E15391,DATOS!$I$2:$I$20000,DATOS!$I15391,DATOS!$G$2:$G$20000,"OR")=0))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DATOS!$A$2:$A$20000,DATOS!$A15392,DATOS!$D$2:$D$20000,DATOS!$D15392,DATOS!$E$2:$E$20000,DATOS!$E15392,DATOS!$I$2:$I$20000,DATOS!$I15392,DATOS!$G$2:$G$20000,"EX")=0),0))))</f>
      </c>
      <c r="H15392">
        <f>IF(DATOS!$G15392&lt;&gt;"EX",0,--(COUNTIFS(DATOS!$A$2:$A$20000,DATOS!$A15392,DATOS!$D$2:$D$20000,DATOS!$D15392,DATOS!$E$2:$E$20000,DATOS!$E15392,DATOS!$I$2:$I$20000,DATOS!$I15392,DATOS!$G$2:$G$20000,"OR")=0))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DATOS!$A$2:$A$20000,DATOS!$A15393,DATOS!$D$2:$D$20000,DATOS!$D15393,DATOS!$E$2:$E$20000,DATOS!$E15393,DATOS!$I$2:$I$20000,DATOS!$I15393,DATOS!$G$2:$G$20000,"EX")=0),0))))</f>
      </c>
      <c r="H15393">
        <f>IF(DATOS!$G15393&lt;&gt;"EX",0,--(COUNTIFS(DATOS!$A$2:$A$20000,DATOS!$A15393,DATOS!$D$2:$D$20000,DATOS!$D15393,DATOS!$E$2:$E$20000,DATOS!$E15393,DATOS!$I$2:$I$20000,DATOS!$I15393,DATOS!$G$2:$G$20000,"OR")=0))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DATOS!$A$2:$A$20000,DATOS!$A15394,DATOS!$D$2:$D$20000,DATOS!$D15394,DATOS!$E$2:$E$20000,DATOS!$E15394,DATOS!$I$2:$I$20000,DATOS!$I15394,DATOS!$G$2:$G$20000,"EX")=0),0))))</f>
      </c>
      <c r="H15394">
        <f>IF(DATOS!$G15394&lt;&gt;"EX",0,--(COUNTIFS(DATOS!$A$2:$A$20000,DATOS!$A15394,DATOS!$D$2:$D$20000,DATOS!$D15394,DATOS!$E$2:$E$20000,DATOS!$E15394,DATOS!$I$2:$I$20000,DATOS!$I15394,DATOS!$G$2:$G$20000,"OR")=0))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DATOS!$A$2:$A$20000,DATOS!$A15395,DATOS!$D$2:$D$20000,DATOS!$D15395,DATOS!$E$2:$E$20000,DATOS!$E15395,DATOS!$I$2:$I$20000,DATOS!$I15395,DATOS!$G$2:$G$20000,"EX")=0),0))))</f>
      </c>
      <c r="H15395">
        <f>IF(DATOS!$G15395&lt;&gt;"EX",0,--(COUNTIFS(DATOS!$A$2:$A$20000,DATOS!$A15395,DATOS!$D$2:$D$20000,DATOS!$D15395,DATOS!$E$2:$E$20000,DATOS!$E15395,DATOS!$I$2:$I$20000,DATOS!$I15395,DATOS!$G$2:$G$20000,"OR")=0))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DATOS!$A$2:$A$20000,DATOS!$A15396,DATOS!$D$2:$D$20000,DATOS!$D15396,DATOS!$E$2:$E$20000,DATOS!$E15396,DATOS!$I$2:$I$20000,DATOS!$I15396,DATOS!$G$2:$G$20000,"EX")=0),0))))</f>
      </c>
      <c r="H15396">
        <f>IF(DATOS!$G15396&lt;&gt;"EX",0,--(COUNTIFS(DATOS!$A$2:$A$20000,DATOS!$A15396,DATOS!$D$2:$D$20000,DATOS!$D15396,DATOS!$E$2:$E$20000,DATOS!$E15396,DATOS!$I$2:$I$20000,DATOS!$I15396,DATOS!$G$2:$G$20000,"OR")=0))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DATOS!$A$2:$A$20000,DATOS!$A15397,DATOS!$D$2:$D$20000,DATOS!$D15397,DATOS!$E$2:$E$20000,DATOS!$E15397,DATOS!$I$2:$I$20000,DATOS!$I15397,DATOS!$G$2:$G$20000,"EX")=0),0))))</f>
      </c>
      <c r="H15397">
        <f>IF(DATOS!$G15397&lt;&gt;"EX",0,--(COUNTIFS(DATOS!$A$2:$A$20000,DATOS!$A15397,DATOS!$D$2:$D$20000,DATOS!$D15397,DATOS!$E$2:$E$20000,DATOS!$E15397,DATOS!$I$2:$I$20000,DATOS!$I15397,DATOS!$G$2:$G$20000,"OR")=0))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DATOS!$A$2:$A$20000,DATOS!$A15398,DATOS!$D$2:$D$20000,DATOS!$D15398,DATOS!$E$2:$E$20000,DATOS!$E15398,DATOS!$I$2:$I$20000,DATOS!$I15398,DATOS!$G$2:$G$20000,"EX")=0),0))))</f>
      </c>
      <c r="H15398">
        <f>IF(DATOS!$G15398&lt;&gt;"EX",0,--(COUNTIFS(DATOS!$A$2:$A$20000,DATOS!$A15398,DATOS!$D$2:$D$20000,DATOS!$D15398,DATOS!$E$2:$E$20000,DATOS!$E15398,DATOS!$I$2:$I$20000,DATOS!$I15398,DATOS!$G$2:$G$20000,"OR")=0))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DATOS!$A$2:$A$20000,DATOS!$A15399,DATOS!$D$2:$D$20000,DATOS!$D15399,DATOS!$E$2:$E$20000,DATOS!$E15399,DATOS!$I$2:$I$20000,DATOS!$I15399,DATOS!$G$2:$G$20000,"EX")=0),0))))</f>
      </c>
      <c r="H15399">
        <f>IF(DATOS!$G15399&lt;&gt;"EX",0,--(COUNTIFS(DATOS!$A$2:$A$20000,DATOS!$A15399,DATOS!$D$2:$D$20000,DATOS!$D15399,DATOS!$E$2:$E$20000,DATOS!$E15399,DATOS!$I$2:$I$20000,DATOS!$I15399,DATOS!$G$2:$G$20000,"OR")=0))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DATOS!$A$2:$A$20000,DATOS!$A15400,DATOS!$D$2:$D$20000,DATOS!$D15400,DATOS!$E$2:$E$20000,DATOS!$E15400,DATOS!$I$2:$I$20000,DATOS!$I15400,DATOS!$G$2:$G$20000,"EX")=0),0))))</f>
      </c>
      <c r="H15400">
        <f>IF(DATOS!$G15400&lt;&gt;"EX",0,--(COUNTIFS(DATOS!$A$2:$A$20000,DATOS!$A15400,DATOS!$D$2:$D$20000,DATOS!$D15400,DATOS!$E$2:$E$20000,DATOS!$E15400,DATOS!$I$2:$I$20000,DATOS!$I15400,DATOS!$G$2:$G$20000,"OR")=0))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DATOS!$A$2:$A$20000,DATOS!$A15401,DATOS!$D$2:$D$20000,DATOS!$D15401,DATOS!$E$2:$E$20000,DATOS!$E15401,DATOS!$I$2:$I$20000,DATOS!$I15401,DATOS!$G$2:$G$20000,"EX")=0),0))))</f>
      </c>
      <c r="H15401">
        <f>IF(DATOS!$G15401&lt;&gt;"EX",0,--(COUNTIFS(DATOS!$A$2:$A$20000,DATOS!$A15401,DATOS!$D$2:$D$20000,DATOS!$D15401,DATOS!$E$2:$E$20000,DATOS!$E15401,DATOS!$I$2:$I$20000,DATOS!$I15401,DATOS!$G$2:$G$20000,"OR")=0))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DATOS!$A$2:$A$20000,DATOS!$A15402,DATOS!$D$2:$D$20000,DATOS!$D15402,DATOS!$E$2:$E$20000,DATOS!$E15402,DATOS!$I$2:$I$20000,DATOS!$I15402,DATOS!$G$2:$G$20000,"EX")=0),0))))</f>
      </c>
      <c r="H15402">
        <f>IF(DATOS!$G15402&lt;&gt;"EX",0,--(COUNTIFS(DATOS!$A$2:$A$20000,DATOS!$A15402,DATOS!$D$2:$D$20000,DATOS!$D15402,DATOS!$E$2:$E$20000,DATOS!$E15402,DATOS!$I$2:$I$20000,DATOS!$I15402,DATOS!$G$2:$G$20000,"OR")=0))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DATOS!$A$2:$A$20000,DATOS!$A15403,DATOS!$D$2:$D$20000,DATOS!$D15403,DATOS!$E$2:$E$20000,DATOS!$E15403,DATOS!$I$2:$I$20000,DATOS!$I15403,DATOS!$G$2:$G$20000,"EX")=0),0))))</f>
      </c>
      <c r="H15403">
        <f>IF(DATOS!$G15403&lt;&gt;"EX",0,--(COUNTIFS(DATOS!$A$2:$A$20000,DATOS!$A15403,DATOS!$D$2:$D$20000,DATOS!$D15403,DATOS!$E$2:$E$20000,DATOS!$E15403,DATOS!$I$2:$I$20000,DATOS!$I15403,DATOS!$G$2:$G$20000,"OR")=0))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DATOS!$A$2:$A$20000,DATOS!$A15404,DATOS!$D$2:$D$20000,DATOS!$D15404,DATOS!$E$2:$E$20000,DATOS!$E15404,DATOS!$I$2:$I$20000,DATOS!$I15404,DATOS!$G$2:$G$20000,"EX")=0),0))))</f>
      </c>
      <c r="H15404">
        <f>IF(DATOS!$G15404&lt;&gt;"EX",0,--(COUNTIFS(DATOS!$A$2:$A$20000,DATOS!$A15404,DATOS!$D$2:$D$20000,DATOS!$D15404,DATOS!$E$2:$E$20000,DATOS!$E15404,DATOS!$I$2:$I$20000,DATOS!$I15404,DATOS!$G$2:$G$20000,"OR")=0))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DATOS!$A$2:$A$20000,DATOS!$A15405,DATOS!$D$2:$D$20000,DATOS!$D15405,DATOS!$E$2:$E$20000,DATOS!$E15405,DATOS!$I$2:$I$20000,DATOS!$I15405,DATOS!$G$2:$G$20000,"EX")=0),0))))</f>
      </c>
      <c r="H15405">
        <f>IF(DATOS!$G15405&lt;&gt;"EX",0,--(COUNTIFS(DATOS!$A$2:$A$20000,DATOS!$A15405,DATOS!$D$2:$D$20000,DATOS!$D15405,DATOS!$E$2:$E$20000,DATOS!$E15405,DATOS!$I$2:$I$20000,DATOS!$I15405,DATOS!$G$2:$G$20000,"OR")=0))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DATOS!$A$2:$A$20000,DATOS!$A15406,DATOS!$D$2:$D$20000,DATOS!$D15406,DATOS!$E$2:$E$20000,DATOS!$E15406,DATOS!$I$2:$I$20000,DATOS!$I15406,DATOS!$G$2:$G$20000,"EX")=0),0))))</f>
      </c>
      <c r="H15406">
        <f>IF(DATOS!$G15406&lt;&gt;"EX",0,--(COUNTIFS(DATOS!$A$2:$A$20000,DATOS!$A15406,DATOS!$D$2:$D$20000,DATOS!$D15406,DATOS!$E$2:$E$20000,DATOS!$E15406,DATOS!$I$2:$I$20000,DATOS!$I15406,DATOS!$G$2:$G$20000,"OR")=0))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DATOS!$A$2:$A$20000,DATOS!$A15407,DATOS!$D$2:$D$20000,DATOS!$D15407,DATOS!$E$2:$E$20000,DATOS!$E15407,DATOS!$I$2:$I$20000,DATOS!$I15407,DATOS!$G$2:$G$20000,"EX")=0),0))))</f>
      </c>
      <c r="H15407">
        <f>IF(DATOS!$G15407&lt;&gt;"EX",0,--(COUNTIFS(DATOS!$A$2:$A$20000,DATOS!$A15407,DATOS!$D$2:$D$20000,DATOS!$D15407,DATOS!$E$2:$E$20000,DATOS!$E15407,DATOS!$I$2:$I$20000,DATOS!$I15407,DATOS!$G$2:$G$20000,"OR")=0))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DATOS!$A$2:$A$20000,DATOS!$A15408,DATOS!$D$2:$D$20000,DATOS!$D15408,DATOS!$E$2:$E$20000,DATOS!$E15408,DATOS!$I$2:$I$20000,DATOS!$I15408,DATOS!$G$2:$G$20000,"EX")=0),0))))</f>
      </c>
      <c r="H15408">
        <f>IF(DATOS!$G15408&lt;&gt;"EX",0,--(COUNTIFS(DATOS!$A$2:$A$20000,DATOS!$A15408,DATOS!$D$2:$D$20000,DATOS!$D15408,DATOS!$E$2:$E$20000,DATOS!$E15408,DATOS!$I$2:$I$20000,DATOS!$I15408,DATOS!$G$2:$G$20000,"OR")=0))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DATOS!$A$2:$A$20000,DATOS!$A15409,DATOS!$D$2:$D$20000,DATOS!$D15409,DATOS!$E$2:$E$20000,DATOS!$E15409,DATOS!$I$2:$I$20000,DATOS!$I15409,DATOS!$G$2:$G$20000,"EX")=0),0))))</f>
      </c>
      <c r="H15409">
        <f>IF(DATOS!$G15409&lt;&gt;"EX",0,--(COUNTIFS(DATOS!$A$2:$A$20000,DATOS!$A15409,DATOS!$D$2:$D$20000,DATOS!$D15409,DATOS!$E$2:$E$20000,DATOS!$E15409,DATOS!$I$2:$I$20000,DATOS!$I15409,DATOS!$G$2:$G$20000,"OR")=0))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DATOS!$A$2:$A$20000,DATOS!$A15410,DATOS!$D$2:$D$20000,DATOS!$D15410,DATOS!$E$2:$E$20000,DATOS!$E15410,DATOS!$I$2:$I$20000,DATOS!$I15410,DATOS!$G$2:$G$20000,"EX")=0),0))))</f>
      </c>
      <c r="H15410">
        <f>IF(DATOS!$G15410&lt;&gt;"EX",0,--(COUNTIFS(DATOS!$A$2:$A$20000,DATOS!$A15410,DATOS!$D$2:$D$20000,DATOS!$D15410,DATOS!$E$2:$E$20000,DATOS!$E15410,DATOS!$I$2:$I$20000,DATOS!$I15410,DATOS!$G$2:$G$20000,"OR")=0))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DATOS!$A$2:$A$20000,DATOS!$A15411,DATOS!$D$2:$D$20000,DATOS!$D15411,DATOS!$E$2:$E$20000,DATOS!$E15411,DATOS!$I$2:$I$20000,DATOS!$I15411,DATOS!$G$2:$G$20000,"EX")=0),0))))</f>
      </c>
      <c r="H15411">
        <f>IF(DATOS!$G15411&lt;&gt;"EX",0,--(COUNTIFS(DATOS!$A$2:$A$20000,DATOS!$A15411,DATOS!$D$2:$D$20000,DATOS!$D15411,DATOS!$E$2:$E$20000,DATOS!$E15411,DATOS!$I$2:$I$20000,DATOS!$I15411,DATOS!$G$2:$G$20000,"OR")=0))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DATOS!$A$2:$A$20000,DATOS!$A15412,DATOS!$D$2:$D$20000,DATOS!$D15412,DATOS!$E$2:$E$20000,DATOS!$E15412,DATOS!$I$2:$I$20000,DATOS!$I15412,DATOS!$G$2:$G$20000,"EX")=0),0))))</f>
      </c>
      <c r="H15412">
        <f>IF(DATOS!$G15412&lt;&gt;"EX",0,--(COUNTIFS(DATOS!$A$2:$A$20000,DATOS!$A15412,DATOS!$D$2:$D$20000,DATOS!$D15412,DATOS!$E$2:$E$20000,DATOS!$E15412,DATOS!$I$2:$I$20000,DATOS!$I15412,DATOS!$G$2:$G$20000,"OR")=0))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DATOS!$A$2:$A$20000,DATOS!$A15413,DATOS!$D$2:$D$20000,DATOS!$D15413,DATOS!$E$2:$E$20000,DATOS!$E15413,DATOS!$I$2:$I$20000,DATOS!$I15413,DATOS!$G$2:$G$20000,"EX")=0),0))))</f>
      </c>
      <c r="H15413">
        <f>IF(DATOS!$G15413&lt;&gt;"EX",0,--(COUNTIFS(DATOS!$A$2:$A$20000,DATOS!$A15413,DATOS!$D$2:$D$20000,DATOS!$D15413,DATOS!$E$2:$E$20000,DATOS!$E15413,DATOS!$I$2:$I$20000,DATOS!$I15413,DATOS!$G$2:$G$20000,"OR")=0))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DATOS!$A$2:$A$20000,DATOS!$A15414,DATOS!$D$2:$D$20000,DATOS!$D15414,DATOS!$E$2:$E$20000,DATOS!$E15414,DATOS!$I$2:$I$20000,DATOS!$I15414,DATOS!$G$2:$G$20000,"EX")=0),0))))</f>
      </c>
      <c r="H15414">
        <f>IF(DATOS!$G15414&lt;&gt;"EX",0,--(COUNTIFS(DATOS!$A$2:$A$20000,DATOS!$A15414,DATOS!$D$2:$D$20000,DATOS!$D15414,DATOS!$E$2:$E$20000,DATOS!$E15414,DATOS!$I$2:$I$20000,DATOS!$I15414,DATOS!$G$2:$G$20000,"OR")=0))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DATOS!$A$2:$A$20000,DATOS!$A15415,DATOS!$D$2:$D$20000,DATOS!$D15415,DATOS!$E$2:$E$20000,DATOS!$E15415,DATOS!$I$2:$I$20000,DATOS!$I15415,DATOS!$G$2:$G$20000,"EX")=0),0))))</f>
      </c>
      <c r="H15415">
        <f>IF(DATOS!$G15415&lt;&gt;"EX",0,--(COUNTIFS(DATOS!$A$2:$A$20000,DATOS!$A15415,DATOS!$D$2:$D$20000,DATOS!$D15415,DATOS!$E$2:$E$20000,DATOS!$E15415,DATOS!$I$2:$I$20000,DATOS!$I15415,DATOS!$G$2:$G$20000,"OR")=0))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DATOS!$A$2:$A$20000,DATOS!$A15416,DATOS!$D$2:$D$20000,DATOS!$D15416,DATOS!$E$2:$E$20000,DATOS!$E15416,DATOS!$I$2:$I$20000,DATOS!$I15416,DATOS!$G$2:$G$20000,"EX")=0),0))))</f>
      </c>
      <c r="H15416">
        <f>IF(DATOS!$G15416&lt;&gt;"EX",0,--(COUNTIFS(DATOS!$A$2:$A$20000,DATOS!$A15416,DATOS!$D$2:$D$20000,DATOS!$D15416,DATOS!$E$2:$E$20000,DATOS!$E15416,DATOS!$I$2:$I$20000,DATOS!$I15416,DATOS!$G$2:$G$20000,"OR")=0))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DATOS!$A$2:$A$20000,DATOS!$A15417,DATOS!$D$2:$D$20000,DATOS!$D15417,DATOS!$E$2:$E$20000,DATOS!$E15417,DATOS!$I$2:$I$20000,DATOS!$I15417,DATOS!$G$2:$G$20000,"EX")=0),0))))</f>
      </c>
      <c r="H15417">
        <f>IF(DATOS!$G15417&lt;&gt;"EX",0,--(COUNTIFS(DATOS!$A$2:$A$20000,DATOS!$A15417,DATOS!$D$2:$D$20000,DATOS!$D15417,DATOS!$E$2:$E$20000,DATOS!$E15417,DATOS!$I$2:$I$20000,DATOS!$I15417,DATOS!$G$2:$G$20000,"OR")=0))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DATOS!$A$2:$A$20000,DATOS!$A15418,DATOS!$D$2:$D$20000,DATOS!$D15418,DATOS!$E$2:$E$20000,DATOS!$E15418,DATOS!$I$2:$I$20000,DATOS!$I15418,DATOS!$G$2:$G$20000,"EX")=0),0))))</f>
      </c>
      <c r="H15418">
        <f>IF(DATOS!$G15418&lt;&gt;"EX",0,--(COUNTIFS(DATOS!$A$2:$A$20000,DATOS!$A15418,DATOS!$D$2:$D$20000,DATOS!$D15418,DATOS!$E$2:$E$20000,DATOS!$E15418,DATOS!$I$2:$I$20000,DATOS!$I15418,DATOS!$G$2:$G$20000,"OR")=0))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DATOS!$A$2:$A$20000,DATOS!$A15419,DATOS!$D$2:$D$20000,DATOS!$D15419,DATOS!$E$2:$E$20000,DATOS!$E15419,DATOS!$I$2:$I$20000,DATOS!$I15419,DATOS!$G$2:$G$20000,"EX")=0),0))))</f>
      </c>
      <c r="H15419">
        <f>IF(DATOS!$G15419&lt;&gt;"EX",0,--(COUNTIFS(DATOS!$A$2:$A$20000,DATOS!$A15419,DATOS!$D$2:$D$20000,DATOS!$D15419,DATOS!$E$2:$E$20000,DATOS!$E15419,DATOS!$I$2:$I$20000,DATOS!$I15419,DATOS!$G$2:$G$20000,"OR")=0))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DATOS!$A$2:$A$20000,DATOS!$A15420,DATOS!$D$2:$D$20000,DATOS!$D15420,DATOS!$E$2:$E$20000,DATOS!$E15420,DATOS!$I$2:$I$20000,DATOS!$I15420,DATOS!$G$2:$G$20000,"EX")=0),0))))</f>
      </c>
      <c r="H15420">
        <f>IF(DATOS!$G15420&lt;&gt;"EX",0,--(COUNTIFS(DATOS!$A$2:$A$20000,DATOS!$A15420,DATOS!$D$2:$D$20000,DATOS!$D15420,DATOS!$E$2:$E$20000,DATOS!$E15420,DATOS!$I$2:$I$20000,DATOS!$I15420,DATOS!$G$2:$G$20000,"OR")=0))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DATOS!$A$2:$A$20000,DATOS!$A15421,DATOS!$D$2:$D$20000,DATOS!$D15421,DATOS!$E$2:$E$20000,DATOS!$E15421,DATOS!$I$2:$I$20000,DATOS!$I15421,DATOS!$G$2:$G$20000,"EX")=0),0))))</f>
      </c>
      <c r="H15421">
        <f>IF(DATOS!$G15421&lt;&gt;"EX",0,--(COUNTIFS(DATOS!$A$2:$A$20000,DATOS!$A15421,DATOS!$D$2:$D$20000,DATOS!$D15421,DATOS!$E$2:$E$20000,DATOS!$E15421,DATOS!$I$2:$I$20000,DATOS!$I15421,DATOS!$G$2:$G$20000,"OR")=0))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DATOS!$A$2:$A$20000,DATOS!$A15422,DATOS!$D$2:$D$20000,DATOS!$D15422,DATOS!$E$2:$E$20000,DATOS!$E15422,DATOS!$I$2:$I$20000,DATOS!$I15422,DATOS!$G$2:$G$20000,"EX")=0),0))))</f>
      </c>
      <c r="H15422">
        <f>IF(DATOS!$G15422&lt;&gt;"EX",0,--(COUNTIFS(DATOS!$A$2:$A$20000,DATOS!$A15422,DATOS!$D$2:$D$20000,DATOS!$D15422,DATOS!$E$2:$E$20000,DATOS!$E15422,DATOS!$I$2:$I$20000,DATOS!$I15422,DATOS!$G$2:$G$20000,"OR")=0))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DATOS!$A$2:$A$20000,DATOS!$A15423,DATOS!$D$2:$D$20000,DATOS!$D15423,DATOS!$E$2:$E$20000,DATOS!$E15423,DATOS!$I$2:$I$20000,DATOS!$I15423,DATOS!$G$2:$G$20000,"EX")=0),0))))</f>
      </c>
      <c r="H15423">
        <f>IF(DATOS!$G15423&lt;&gt;"EX",0,--(COUNTIFS(DATOS!$A$2:$A$20000,DATOS!$A15423,DATOS!$D$2:$D$20000,DATOS!$D15423,DATOS!$E$2:$E$20000,DATOS!$E15423,DATOS!$I$2:$I$20000,DATOS!$I15423,DATOS!$G$2:$G$20000,"OR")=0))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DATOS!$A$2:$A$20000,DATOS!$A15424,DATOS!$D$2:$D$20000,DATOS!$D15424,DATOS!$E$2:$E$20000,DATOS!$E15424,DATOS!$I$2:$I$20000,DATOS!$I15424,DATOS!$G$2:$G$20000,"EX")=0),0))))</f>
      </c>
      <c r="H15424">
        <f>IF(DATOS!$G15424&lt;&gt;"EX",0,--(COUNTIFS(DATOS!$A$2:$A$20000,DATOS!$A15424,DATOS!$D$2:$D$20000,DATOS!$D15424,DATOS!$E$2:$E$20000,DATOS!$E15424,DATOS!$I$2:$I$20000,DATOS!$I15424,DATOS!$G$2:$G$20000,"OR")=0))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DATOS!$A$2:$A$20000,DATOS!$A15425,DATOS!$D$2:$D$20000,DATOS!$D15425,DATOS!$E$2:$E$20000,DATOS!$E15425,DATOS!$I$2:$I$20000,DATOS!$I15425,DATOS!$G$2:$G$20000,"EX")=0),0))))</f>
      </c>
      <c r="H15425">
        <f>IF(DATOS!$G15425&lt;&gt;"EX",0,--(COUNTIFS(DATOS!$A$2:$A$20000,DATOS!$A15425,DATOS!$D$2:$D$20000,DATOS!$D15425,DATOS!$E$2:$E$20000,DATOS!$E15425,DATOS!$I$2:$I$20000,DATOS!$I15425,DATOS!$G$2:$G$20000,"OR")=0))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DATOS!$A$2:$A$20000,DATOS!$A15426,DATOS!$D$2:$D$20000,DATOS!$D15426,DATOS!$E$2:$E$20000,DATOS!$E15426,DATOS!$I$2:$I$20000,DATOS!$I15426,DATOS!$G$2:$G$20000,"EX")=0),0))))</f>
      </c>
      <c r="H15426">
        <f>IF(DATOS!$G15426&lt;&gt;"EX",0,--(COUNTIFS(DATOS!$A$2:$A$20000,DATOS!$A15426,DATOS!$D$2:$D$20000,DATOS!$D15426,DATOS!$E$2:$E$20000,DATOS!$E15426,DATOS!$I$2:$I$20000,DATOS!$I15426,DATOS!$G$2:$G$20000,"OR")=0))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DATOS!$A$2:$A$20000,DATOS!$A15427,DATOS!$D$2:$D$20000,DATOS!$D15427,DATOS!$E$2:$E$20000,DATOS!$E15427,DATOS!$I$2:$I$20000,DATOS!$I15427,DATOS!$G$2:$G$20000,"EX")=0),0))))</f>
      </c>
      <c r="H15427">
        <f>IF(DATOS!$G15427&lt;&gt;"EX",0,--(COUNTIFS(DATOS!$A$2:$A$20000,DATOS!$A15427,DATOS!$D$2:$D$20000,DATOS!$D15427,DATOS!$E$2:$E$20000,DATOS!$E15427,DATOS!$I$2:$I$20000,DATOS!$I15427,DATOS!$G$2:$G$20000,"OR")=0))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DATOS!$A$2:$A$20000,DATOS!$A15428,DATOS!$D$2:$D$20000,DATOS!$D15428,DATOS!$E$2:$E$20000,DATOS!$E15428,DATOS!$I$2:$I$20000,DATOS!$I15428,DATOS!$G$2:$G$20000,"EX")=0),0))))</f>
      </c>
      <c r="H15428">
        <f>IF(DATOS!$G15428&lt;&gt;"EX",0,--(COUNTIFS(DATOS!$A$2:$A$20000,DATOS!$A15428,DATOS!$D$2:$D$20000,DATOS!$D15428,DATOS!$E$2:$E$20000,DATOS!$E15428,DATOS!$I$2:$I$20000,DATOS!$I15428,DATOS!$G$2:$G$20000,"OR")=0))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DATOS!$A$2:$A$20000,DATOS!$A15429,DATOS!$D$2:$D$20000,DATOS!$D15429,DATOS!$E$2:$E$20000,DATOS!$E15429,DATOS!$I$2:$I$20000,DATOS!$I15429,DATOS!$G$2:$G$20000,"EX")=0),0))))</f>
      </c>
      <c r="H15429">
        <f>IF(DATOS!$G15429&lt;&gt;"EX",0,--(COUNTIFS(DATOS!$A$2:$A$20000,DATOS!$A15429,DATOS!$D$2:$D$20000,DATOS!$D15429,DATOS!$E$2:$E$20000,DATOS!$E15429,DATOS!$I$2:$I$20000,DATOS!$I15429,DATOS!$G$2:$G$20000,"OR")=0))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DATOS!$A$2:$A$20000,DATOS!$A15430,DATOS!$D$2:$D$20000,DATOS!$D15430,DATOS!$E$2:$E$20000,DATOS!$E15430,DATOS!$I$2:$I$20000,DATOS!$I15430,DATOS!$G$2:$G$20000,"EX")=0),0))))</f>
      </c>
      <c r="H15430">
        <f>IF(DATOS!$G15430&lt;&gt;"EX",0,--(COUNTIFS(DATOS!$A$2:$A$20000,DATOS!$A15430,DATOS!$D$2:$D$20000,DATOS!$D15430,DATOS!$E$2:$E$20000,DATOS!$E15430,DATOS!$I$2:$I$20000,DATOS!$I15430,DATOS!$G$2:$G$20000,"OR")=0))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DATOS!$A$2:$A$20000,DATOS!$A15431,DATOS!$D$2:$D$20000,DATOS!$D15431,DATOS!$E$2:$E$20000,DATOS!$E15431,DATOS!$I$2:$I$20000,DATOS!$I15431,DATOS!$G$2:$G$20000,"EX")=0),0))))</f>
      </c>
      <c r="H15431">
        <f>IF(DATOS!$G15431&lt;&gt;"EX",0,--(COUNTIFS(DATOS!$A$2:$A$20000,DATOS!$A15431,DATOS!$D$2:$D$20000,DATOS!$D15431,DATOS!$E$2:$E$20000,DATOS!$E15431,DATOS!$I$2:$I$20000,DATOS!$I15431,DATOS!$G$2:$G$20000,"OR")=0))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DATOS!$A$2:$A$20000,DATOS!$A15432,DATOS!$D$2:$D$20000,DATOS!$D15432,DATOS!$E$2:$E$20000,DATOS!$E15432,DATOS!$I$2:$I$20000,DATOS!$I15432,DATOS!$G$2:$G$20000,"EX")=0),0))))</f>
      </c>
      <c r="H15432">
        <f>IF(DATOS!$G15432&lt;&gt;"EX",0,--(COUNTIFS(DATOS!$A$2:$A$20000,DATOS!$A15432,DATOS!$D$2:$D$20000,DATOS!$D15432,DATOS!$E$2:$E$20000,DATOS!$E15432,DATOS!$I$2:$I$20000,DATOS!$I15432,DATOS!$G$2:$G$20000,"OR")=0))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DATOS!$A$2:$A$20000,DATOS!$A15433,DATOS!$D$2:$D$20000,DATOS!$D15433,DATOS!$E$2:$E$20000,DATOS!$E15433,DATOS!$I$2:$I$20000,DATOS!$I15433,DATOS!$G$2:$G$20000,"EX")=0),0))))</f>
      </c>
      <c r="H15433">
        <f>IF(DATOS!$G15433&lt;&gt;"EX",0,--(COUNTIFS(DATOS!$A$2:$A$20000,DATOS!$A15433,DATOS!$D$2:$D$20000,DATOS!$D15433,DATOS!$E$2:$E$20000,DATOS!$E15433,DATOS!$I$2:$I$20000,DATOS!$I15433,DATOS!$G$2:$G$20000,"OR")=0))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DATOS!$A$2:$A$20000,DATOS!$A15434,DATOS!$D$2:$D$20000,DATOS!$D15434,DATOS!$E$2:$E$20000,DATOS!$E15434,DATOS!$I$2:$I$20000,DATOS!$I15434,DATOS!$G$2:$G$20000,"EX")=0),0))))</f>
      </c>
      <c r="H15434">
        <f>IF(DATOS!$G15434&lt;&gt;"EX",0,--(COUNTIFS(DATOS!$A$2:$A$20000,DATOS!$A15434,DATOS!$D$2:$D$20000,DATOS!$D15434,DATOS!$E$2:$E$20000,DATOS!$E15434,DATOS!$I$2:$I$20000,DATOS!$I15434,DATOS!$G$2:$G$20000,"OR")=0))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DATOS!$A$2:$A$20000,DATOS!$A15435,DATOS!$D$2:$D$20000,DATOS!$D15435,DATOS!$E$2:$E$20000,DATOS!$E15435,DATOS!$I$2:$I$20000,DATOS!$I15435,DATOS!$G$2:$G$20000,"EX")=0),0))))</f>
      </c>
      <c r="H15435">
        <f>IF(DATOS!$G15435&lt;&gt;"EX",0,--(COUNTIFS(DATOS!$A$2:$A$20000,DATOS!$A15435,DATOS!$D$2:$D$20000,DATOS!$D15435,DATOS!$E$2:$E$20000,DATOS!$E15435,DATOS!$I$2:$I$20000,DATOS!$I15435,DATOS!$G$2:$G$20000,"OR")=0))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DATOS!$A$2:$A$20000,DATOS!$A15436,DATOS!$D$2:$D$20000,DATOS!$D15436,DATOS!$E$2:$E$20000,DATOS!$E15436,DATOS!$I$2:$I$20000,DATOS!$I15436,DATOS!$G$2:$G$20000,"EX")=0),0))))</f>
      </c>
      <c r="H15436">
        <f>IF(DATOS!$G15436&lt;&gt;"EX",0,--(COUNTIFS(DATOS!$A$2:$A$20000,DATOS!$A15436,DATOS!$D$2:$D$20000,DATOS!$D15436,DATOS!$E$2:$E$20000,DATOS!$E15436,DATOS!$I$2:$I$20000,DATOS!$I15436,DATOS!$G$2:$G$20000,"OR")=0))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DATOS!$A$2:$A$20000,DATOS!$A15437,DATOS!$D$2:$D$20000,DATOS!$D15437,DATOS!$E$2:$E$20000,DATOS!$E15437,DATOS!$I$2:$I$20000,DATOS!$I15437,DATOS!$G$2:$G$20000,"EX")=0),0))))</f>
      </c>
      <c r="H15437">
        <f>IF(DATOS!$G15437&lt;&gt;"EX",0,--(COUNTIFS(DATOS!$A$2:$A$20000,DATOS!$A15437,DATOS!$D$2:$D$20000,DATOS!$D15437,DATOS!$E$2:$E$20000,DATOS!$E15437,DATOS!$I$2:$I$20000,DATOS!$I15437,DATOS!$G$2:$G$20000,"OR")=0))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DATOS!$A$2:$A$20000,DATOS!$A15438,DATOS!$D$2:$D$20000,DATOS!$D15438,DATOS!$E$2:$E$20000,DATOS!$E15438,DATOS!$I$2:$I$20000,DATOS!$I15438,DATOS!$G$2:$G$20000,"EX")=0),0))))</f>
      </c>
      <c r="H15438">
        <f>IF(DATOS!$G15438&lt;&gt;"EX",0,--(COUNTIFS(DATOS!$A$2:$A$20000,DATOS!$A15438,DATOS!$D$2:$D$20000,DATOS!$D15438,DATOS!$E$2:$E$20000,DATOS!$E15438,DATOS!$I$2:$I$20000,DATOS!$I15438,DATOS!$G$2:$G$20000,"OR")=0))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DATOS!$A$2:$A$20000,DATOS!$A15439,DATOS!$D$2:$D$20000,DATOS!$D15439,DATOS!$E$2:$E$20000,DATOS!$E15439,DATOS!$I$2:$I$20000,DATOS!$I15439,DATOS!$G$2:$G$20000,"EX")=0),0))))</f>
      </c>
      <c r="H15439">
        <f>IF(DATOS!$G15439&lt;&gt;"EX",0,--(COUNTIFS(DATOS!$A$2:$A$20000,DATOS!$A15439,DATOS!$D$2:$D$20000,DATOS!$D15439,DATOS!$E$2:$E$20000,DATOS!$E15439,DATOS!$I$2:$I$20000,DATOS!$I15439,DATOS!$G$2:$G$20000,"OR")=0))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DATOS!$A$2:$A$20000,DATOS!$A15440,DATOS!$D$2:$D$20000,DATOS!$D15440,DATOS!$E$2:$E$20000,DATOS!$E15440,DATOS!$I$2:$I$20000,DATOS!$I15440,DATOS!$G$2:$G$20000,"EX")=0),0))))</f>
      </c>
      <c r="H15440">
        <f>IF(DATOS!$G15440&lt;&gt;"EX",0,--(COUNTIFS(DATOS!$A$2:$A$20000,DATOS!$A15440,DATOS!$D$2:$D$20000,DATOS!$D15440,DATOS!$E$2:$E$20000,DATOS!$E15440,DATOS!$I$2:$I$20000,DATOS!$I15440,DATOS!$G$2:$G$20000,"OR")=0))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DATOS!$A$2:$A$20000,DATOS!$A15441,DATOS!$D$2:$D$20000,DATOS!$D15441,DATOS!$E$2:$E$20000,DATOS!$E15441,DATOS!$I$2:$I$20000,DATOS!$I15441,DATOS!$G$2:$G$20000,"EX")=0),0))))</f>
      </c>
      <c r="H15441">
        <f>IF(DATOS!$G15441&lt;&gt;"EX",0,--(COUNTIFS(DATOS!$A$2:$A$20000,DATOS!$A15441,DATOS!$D$2:$D$20000,DATOS!$D15441,DATOS!$E$2:$E$20000,DATOS!$E15441,DATOS!$I$2:$I$20000,DATOS!$I15441,DATOS!$G$2:$G$20000,"OR")=0))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DATOS!$A$2:$A$20000,DATOS!$A15442,DATOS!$D$2:$D$20000,DATOS!$D15442,DATOS!$E$2:$E$20000,DATOS!$E15442,DATOS!$I$2:$I$20000,DATOS!$I15442,DATOS!$G$2:$G$20000,"EX")=0),0))))</f>
      </c>
      <c r="H15442">
        <f>IF(DATOS!$G15442&lt;&gt;"EX",0,--(COUNTIFS(DATOS!$A$2:$A$20000,DATOS!$A15442,DATOS!$D$2:$D$20000,DATOS!$D15442,DATOS!$E$2:$E$20000,DATOS!$E15442,DATOS!$I$2:$I$20000,DATOS!$I15442,DATOS!$G$2:$G$20000,"OR")=0))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DATOS!$A$2:$A$20000,DATOS!$A15443,DATOS!$D$2:$D$20000,DATOS!$D15443,DATOS!$E$2:$E$20000,DATOS!$E15443,DATOS!$I$2:$I$20000,DATOS!$I15443,DATOS!$G$2:$G$20000,"EX")=0),0))))</f>
      </c>
      <c r="H15443">
        <f>IF(DATOS!$G15443&lt;&gt;"EX",0,--(COUNTIFS(DATOS!$A$2:$A$20000,DATOS!$A15443,DATOS!$D$2:$D$20000,DATOS!$D15443,DATOS!$E$2:$E$20000,DATOS!$E15443,DATOS!$I$2:$I$20000,DATOS!$I15443,DATOS!$G$2:$G$20000,"OR")=0))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DATOS!$A$2:$A$20000,DATOS!$A15444,DATOS!$D$2:$D$20000,DATOS!$D15444,DATOS!$E$2:$E$20000,DATOS!$E15444,DATOS!$I$2:$I$20000,DATOS!$I15444,DATOS!$G$2:$G$20000,"EX")=0),0))))</f>
      </c>
      <c r="H15444">
        <f>IF(DATOS!$G15444&lt;&gt;"EX",0,--(COUNTIFS(DATOS!$A$2:$A$20000,DATOS!$A15444,DATOS!$D$2:$D$20000,DATOS!$D15444,DATOS!$E$2:$E$20000,DATOS!$E15444,DATOS!$I$2:$I$20000,DATOS!$I15444,DATOS!$G$2:$G$20000,"OR")=0))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DATOS!$A$2:$A$20000,DATOS!$A15445,DATOS!$D$2:$D$20000,DATOS!$D15445,DATOS!$E$2:$E$20000,DATOS!$E15445,DATOS!$I$2:$I$20000,DATOS!$I15445,DATOS!$G$2:$G$20000,"EX")=0),0))))</f>
      </c>
      <c r="H15445">
        <f>IF(DATOS!$G15445&lt;&gt;"EX",0,--(COUNTIFS(DATOS!$A$2:$A$20000,DATOS!$A15445,DATOS!$D$2:$D$20000,DATOS!$D15445,DATOS!$E$2:$E$20000,DATOS!$E15445,DATOS!$I$2:$I$20000,DATOS!$I15445,DATOS!$G$2:$G$20000,"OR")=0))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DATOS!$A$2:$A$20000,DATOS!$A15446,DATOS!$D$2:$D$20000,DATOS!$D15446,DATOS!$E$2:$E$20000,DATOS!$E15446,DATOS!$I$2:$I$20000,DATOS!$I15446,DATOS!$G$2:$G$20000,"EX")=0),0))))</f>
      </c>
      <c r="H15446">
        <f>IF(DATOS!$G15446&lt;&gt;"EX",0,--(COUNTIFS(DATOS!$A$2:$A$20000,DATOS!$A15446,DATOS!$D$2:$D$20000,DATOS!$D15446,DATOS!$E$2:$E$20000,DATOS!$E15446,DATOS!$I$2:$I$20000,DATOS!$I15446,DATOS!$G$2:$G$20000,"OR")=0))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DATOS!$A$2:$A$20000,DATOS!$A15447,DATOS!$D$2:$D$20000,DATOS!$D15447,DATOS!$E$2:$E$20000,DATOS!$E15447,DATOS!$I$2:$I$20000,DATOS!$I15447,DATOS!$G$2:$G$20000,"EX")=0),0))))</f>
      </c>
      <c r="H15447">
        <f>IF(DATOS!$G15447&lt;&gt;"EX",0,--(COUNTIFS(DATOS!$A$2:$A$20000,DATOS!$A15447,DATOS!$D$2:$D$20000,DATOS!$D15447,DATOS!$E$2:$E$20000,DATOS!$E15447,DATOS!$I$2:$I$20000,DATOS!$I15447,DATOS!$G$2:$G$20000,"OR")=0))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DATOS!$A$2:$A$20000,DATOS!$A15448,DATOS!$D$2:$D$20000,DATOS!$D15448,DATOS!$E$2:$E$20000,DATOS!$E15448,DATOS!$I$2:$I$20000,DATOS!$I15448,DATOS!$G$2:$G$20000,"EX")=0),0))))</f>
      </c>
      <c r="H15448">
        <f>IF(DATOS!$G15448&lt;&gt;"EX",0,--(COUNTIFS(DATOS!$A$2:$A$20000,DATOS!$A15448,DATOS!$D$2:$D$20000,DATOS!$D15448,DATOS!$E$2:$E$20000,DATOS!$E15448,DATOS!$I$2:$I$20000,DATOS!$I15448,DATOS!$G$2:$G$20000,"OR")=0))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DATOS!$A$2:$A$20000,DATOS!$A15449,DATOS!$D$2:$D$20000,DATOS!$D15449,DATOS!$E$2:$E$20000,DATOS!$E15449,DATOS!$I$2:$I$20000,DATOS!$I15449,DATOS!$G$2:$G$20000,"EX")=0),0))))</f>
      </c>
      <c r="H15449">
        <f>IF(DATOS!$G15449&lt;&gt;"EX",0,--(COUNTIFS(DATOS!$A$2:$A$20000,DATOS!$A15449,DATOS!$D$2:$D$20000,DATOS!$D15449,DATOS!$E$2:$E$20000,DATOS!$E15449,DATOS!$I$2:$I$20000,DATOS!$I15449,DATOS!$G$2:$G$20000,"OR")=0))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DATOS!$A$2:$A$20000,DATOS!$A15450,DATOS!$D$2:$D$20000,DATOS!$D15450,DATOS!$E$2:$E$20000,DATOS!$E15450,DATOS!$I$2:$I$20000,DATOS!$I15450,DATOS!$G$2:$G$20000,"EX")=0),0))))</f>
      </c>
      <c r="H15450">
        <f>IF(DATOS!$G15450&lt;&gt;"EX",0,--(COUNTIFS(DATOS!$A$2:$A$20000,DATOS!$A15450,DATOS!$D$2:$D$20000,DATOS!$D15450,DATOS!$E$2:$E$20000,DATOS!$E15450,DATOS!$I$2:$I$20000,DATOS!$I15450,DATOS!$G$2:$G$20000,"OR")=0))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DATOS!$A$2:$A$20000,DATOS!$A15451,DATOS!$D$2:$D$20000,DATOS!$D15451,DATOS!$E$2:$E$20000,DATOS!$E15451,DATOS!$I$2:$I$20000,DATOS!$I15451,DATOS!$G$2:$G$20000,"EX")=0),0))))</f>
      </c>
      <c r="H15451">
        <f>IF(DATOS!$G15451&lt;&gt;"EX",0,--(COUNTIFS(DATOS!$A$2:$A$20000,DATOS!$A15451,DATOS!$D$2:$D$20000,DATOS!$D15451,DATOS!$E$2:$E$20000,DATOS!$E15451,DATOS!$I$2:$I$20000,DATOS!$I15451,DATOS!$G$2:$G$20000,"OR")=0))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DATOS!$A$2:$A$20000,DATOS!$A15452,DATOS!$D$2:$D$20000,DATOS!$D15452,DATOS!$E$2:$E$20000,DATOS!$E15452,DATOS!$I$2:$I$20000,DATOS!$I15452,DATOS!$G$2:$G$20000,"EX")=0),0))))</f>
      </c>
      <c r="H15452">
        <f>IF(DATOS!$G15452&lt;&gt;"EX",0,--(COUNTIFS(DATOS!$A$2:$A$20000,DATOS!$A15452,DATOS!$D$2:$D$20000,DATOS!$D15452,DATOS!$E$2:$E$20000,DATOS!$E15452,DATOS!$I$2:$I$20000,DATOS!$I15452,DATOS!$G$2:$G$20000,"OR")=0))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DATOS!$A$2:$A$20000,DATOS!$A15453,DATOS!$D$2:$D$20000,DATOS!$D15453,DATOS!$E$2:$E$20000,DATOS!$E15453,DATOS!$I$2:$I$20000,DATOS!$I15453,DATOS!$G$2:$G$20000,"EX")=0),0))))</f>
      </c>
      <c r="H15453">
        <f>IF(DATOS!$G15453&lt;&gt;"EX",0,--(COUNTIFS(DATOS!$A$2:$A$20000,DATOS!$A15453,DATOS!$D$2:$D$20000,DATOS!$D15453,DATOS!$E$2:$E$20000,DATOS!$E15453,DATOS!$I$2:$I$20000,DATOS!$I15453,DATOS!$G$2:$G$20000,"OR")=0))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DATOS!$A$2:$A$20000,DATOS!$A15454,DATOS!$D$2:$D$20000,DATOS!$D15454,DATOS!$E$2:$E$20000,DATOS!$E15454,DATOS!$I$2:$I$20000,DATOS!$I15454,DATOS!$G$2:$G$20000,"EX")=0),0))))</f>
      </c>
      <c r="H15454">
        <f>IF(DATOS!$G15454&lt;&gt;"EX",0,--(COUNTIFS(DATOS!$A$2:$A$20000,DATOS!$A15454,DATOS!$D$2:$D$20000,DATOS!$D15454,DATOS!$E$2:$E$20000,DATOS!$E15454,DATOS!$I$2:$I$20000,DATOS!$I15454,DATOS!$G$2:$G$20000,"OR")=0))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DATOS!$A$2:$A$20000,DATOS!$A15455,DATOS!$D$2:$D$20000,DATOS!$D15455,DATOS!$E$2:$E$20000,DATOS!$E15455,DATOS!$I$2:$I$20000,DATOS!$I15455,DATOS!$G$2:$G$20000,"EX")=0),0))))</f>
      </c>
      <c r="H15455">
        <f>IF(DATOS!$G15455&lt;&gt;"EX",0,--(COUNTIFS(DATOS!$A$2:$A$20000,DATOS!$A15455,DATOS!$D$2:$D$20000,DATOS!$D15455,DATOS!$E$2:$E$20000,DATOS!$E15455,DATOS!$I$2:$I$20000,DATOS!$I15455,DATOS!$G$2:$G$20000,"OR")=0))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DATOS!$A$2:$A$20000,DATOS!$A15456,DATOS!$D$2:$D$20000,DATOS!$D15456,DATOS!$E$2:$E$20000,DATOS!$E15456,DATOS!$I$2:$I$20000,DATOS!$I15456,DATOS!$G$2:$G$20000,"EX")=0),0))))</f>
      </c>
      <c r="H15456">
        <f>IF(DATOS!$G15456&lt;&gt;"EX",0,--(COUNTIFS(DATOS!$A$2:$A$20000,DATOS!$A15456,DATOS!$D$2:$D$20000,DATOS!$D15456,DATOS!$E$2:$E$20000,DATOS!$E15456,DATOS!$I$2:$I$20000,DATOS!$I15456,DATOS!$G$2:$G$20000,"OR")=0))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DATOS!$A$2:$A$20000,DATOS!$A15457,DATOS!$D$2:$D$20000,DATOS!$D15457,DATOS!$E$2:$E$20000,DATOS!$E15457,DATOS!$I$2:$I$20000,DATOS!$I15457,DATOS!$G$2:$G$20000,"EX")=0),0))))</f>
      </c>
      <c r="H15457">
        <f>IF(DATOS!$G15457&lt;&gt;"EX",0,--(COUNTIFS(DATOS!$A$2:$A$20000,DATOS!$A15457,DATOS!$D$2:$D$20000,DATOS!$D15457,DATOS!$E$2:$E$20000,DATOS!$E15457,DATOS!$I$2:$I$20000,DATOS!$I15457,DATOS!$G$2:$G$20000,"OR")=0))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DATOS!$A$2:$A$20000,DATOS!$A15458,DATOS!$D$2:$D$20000,DATOS!$D15458,DATOS!$E$2:$E$20000,DATOS!$E15458,DATOS!$I$2:$I$20000,DATOS!$I15458,DATOS!$G$2:$G$20000,"EX")=0),0))))</f>
      </c>
      <c r="H15458">
        <f>IF(DATOS!$G15458&lt;&gt;"EX",0,--(COUNTIFS(DATOS!$A$2:$A$20000,DATOS!$A15458,DATOS!$D$2:$D$20000,DATOS!$D15458,DATOS!$E$2:$E$20000,DATOS!$E15458,DATOS!$I$2:$I$20000,DATOS!$I15458,DATOS!$G$2:$G$20000,"OR")=0))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DATOS!$A$2:$A$20000,DATOS!$A15459,DATOS!$D$2:$D$20000,DATOS!$D15459,DATOS!$E$2:$E$20000,DATOS!$E15459,DATOS!$I$2:$I$20000,DATOS!$I15459,DATOS!$G$2:$G$20000,"EX")=0),0))))</f>
      </c>
      <c r="H15459">
        <f>IF(DATOS!$G15459&lt;&gt;"EX",0,--(COUNTIFS(DATOS!$A$2:$A$20000,DATOS!$A15459,DATOS!$D$2:$D$20000,DATOS!$D15459,DATOS!$E$2:$E$20000,DATOS!$E15459,DATOS!$I$2:$I$20000,DATOS!$I15459,DATOS!$G$2:$G$20000,"OR")=0))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DATOS!$A$2:$A$20000,DATOS!$A15460,DATOS!$D$2:$D$20000,DATOS!$D15460,DATOS!$E$2:$E$20000,DATOS!$E15460,DATOS!$I$2:$I$20000,DATOS!$I15460,DATOS!$G$2:$G$20000,"EX")=0),0))))</f>
      </c>
      <c r="H15460">
        <f>IF(DATOS!$G15460&lt;&gt;"EX",0,--(COUNTIFS(DATOS!$A$2:$A$20000,DATOS!$A15460,DATOS!$D$2:$D$20000,DATOS!$D15460,DATOS!$E$2:$E$20000,DATOS!$E15460,DATOS!$I$2:$I$20000,DATOS!$I15460,DATOS!$G$2:$G$20000,"OR")=0))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DATOS!$A$2:$A$20000,DATOS!$A15461,DATOS!$D$2:$D$20000,DATOS!$D15461,DATOS!$E$2:$E$20000,DATOS!$E15461,DATOS!$I$2:$I$20000,DATOS!$I15461,DATOS!$G$2:$G$20000,"EX")=0),0))))</f>
      </c>
      <c r="H15461">
        <f>IF(DATOS!$G15461&lt;&gt;"EX",0,--(COUNTIFS(DATOS!$A$2:$A$20000,DATOS!$A15461,DATOS!$D$2:$D$20000,DATOS!$D15461,DATOS!$E$2:$E$20000,DATOS!$E15461,DATOS!$I$2:$I$20000,DATOS!$I15461,DATOS!$G$2:$G$20000,"OR")=0))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DATOS!$A$2:$A$20000,DATOS!$A15462,DATOS!$D$2:$D$20000,DATOS!$D15462,DATOS!$E$2:$E$20000,DATOS!$E15462,DATOS!$I$2:$I$20000,DATOS!$I15462,DATOS!$G$2:$G$20000,"EX")=0),0))))</f>
      </c>
      <c r="H15462">
        <f>IF(DATOS!$G15462&lt;&gt;"EX",0,--(COUNTIFS(DATOS!$A$2:$A$20000,DATOS!$A15462,DATOS!$D$2:$D$20000,DATOS!$D15462,DATOS!$E$2:$E$20000,DATOS!$E15462,DATOS!$I$2:$I$20000,DATOS!$I15462,DATOS!$G$2:$G$20000,"OR")=0))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DATOS!$A$2:$A$20000,DATOS!$A15463,DATOS!$D$2:$D$20000,DATOS!$D15463,DATOS!$E$2:$E$20000,DATOS!$E15463,DATOS!$I$2:$I$20000,DATOS!$I15463,DATOS!$G$2:$G$20000,"EX")=0),0))))</f>
      </c>
      <c r="H15463">
        <f>IF(DATOS!$G15463&lt;&gt;"EX",0,--(COUNTIFS(DATOS!$A$2:$A$20000,DATOS!$A15463,DATOS!$D$2:$D$20000,DATOS!$D15463,DATOS!$E$2:$E$20000,DATOS!$E15463,DATOS!$I$2:$I$20000,DATOS!$I15463,DATOS!$G$2:$G$20000,"OR")=0))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DATOS!$A$2:$A$20000,DATOS!$A15464,DATOS!$D$2:$D$20000,DATOS!$D15464,DATOS!$E$2:$E$20000,DATOS!$E15464,DATOS!$I$2:$I$20000,DATOS!$I15464,DATOS!$G$2:$G$20000,"EX")=0),0))))</f>
      </c>
      <c r="H15464">
        <f>IF(DATOS!$G15464&lt;&gt;"EX",0,--(COUNTIFS(DATOS!$A$2:$A$20000,DATOS!$A15464,DATOS!$D$2:$D$20000,DATOS!$D15464,DATOS!$E$2:$E$20000,DATOS!$E15464,DATOS!$I$2:$I$20000,DATOS!$I15464,DATOS!$G$2:$G$20000,"OR")=0))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DATOS!$A$2:$A$20000,DATOS!$A15465,DATOS!$D$2:$D$20000,DATOS!$D15465,DATOS!$E$2:$E$20000,DATOS!$E15465,DATOS!$I$2:$I$20000,DATOS!$I15465,DATOS!$G$2:$G$20000,"EX")=0),0))))</f>
      </c>
      <c r="H15465">
        <f>IF(DATOS!$G15465&lt;&gt;"EX",0,--(COUNTIFS(DATOS!$A$2:$A$20000,DATOS!$A15465,DATOS!$D$2:$D$20000,DATOS!$D15465,DATOS!$E$2:$E$20000,DATOS!$E15465,DATOS!$I$2:$I$20000,DATOS!$I15465,DATOS!$G$2:$G$20000,"OR")=0))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DATOS!$A$2:$A$20000,DATOS!$A15466,DATOS!$D$2:$D$20000,DATOS!$D15466,DATOS!$E$2:$E$20000,DATOS!$E15466,DATOS!$I$2:$I$20000,DATOS!$I15466,DATOS!$G$2:$G$20000,"EX")=0),0))))</f>
      </c>
      <c r="H15466">
        <f>IF(DATOS!$G15466&lt;&gt;"EX",0,--(COUNTIFS(DATOS!$A$2:$A$20000,DATOS!$A15466,DATOS!$D$2:$D$20000,DATOS!$D15466,DATOS!$E$2:$E$20000,DATOS!$E15466,DATOS!$I$2:$I$20000,DATOS!$I15466,DATOS!$G$2:$G$20000,"OR")=0))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DATOS!$A$2:$A$20000,DATOS!$A15467,DATOS!$D$2:$D$20000,DATOS!$D15467,DATOS!$E$2:$E$20000,DATOS!$E15467,DATOS!$I$2:$I$20000,DATOS!$I15467,DATOS!$G$2:$G$20000,"EX")=0),0))))</f>
      </c>
      <c r="H15467">
        <f>IF(DATOS!$G15467&lt;&gt;"EX",0,--(COUNTIFS(DATOS!$A$2:$A$20000,DATOS!$A15467,DATOS!$D$2:$D$20000,DATOS!$D15467,DATOS!$E$2:$E$20000,DATOS!$E15467,DATOS!$I$2:$I$20000,DATOS!$I15467,DATOS!$G$2:$G$20000,"OR")=0))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DATOS!$A$2:$A$20000,DATOS!$A15468,DATOS!$D$2:$D$20000,DATOS!$D15468,DATOS!$E$2:$E$20000,DATOS!$E15468,DATOS!$I$2:$I$20000,DATOS!$I15468,DATOS!$G$2:$G$20000,"EX")=0),0))))</f>
      </c>
      <c r="H15468">
        <f>IF(DATOS!$G15468&lt;&gt;"EX",0,--(COUNTIFS(DATOS!$A$2:$A$20000,DATOS!$A15468,DATOS!$D$2:$D$20000,DATOS!$D15468,DATOS!$E$2:$E$20000,DATOS!$E15468,DATOS!$I$2:$I$20000,DATOS!$I15468,DATOS!$G$2:$G$20000,"OR")=0))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DATOS!$A$2:$A$20000,DATOS!$A15469,DATOS!$D$2:$D$20000,DATOS!$D15469,DATOS!$E$2:$E$20000,DATOS!$E15469,DATOS!$I$2:$I$20000,DATOS!$I15469,DATOS!$G$2:$G$20000,"EX")=0),0))))</f>
      </c>
      <c r="H15469">
        <f>IF(DATOS!$G15469&lt;&gt;"EX",0,--(COUNTIFS(DATOS!$A$2:$A$20000,DATOS!$A15469,DATOS!$D$2:$D$20000,DATOS!$D15469,DATOS!$E$2:$E$20000,DATOS!$E15469,DATOS!$I$2:$I$20000,DATOS!$I15469,DATOS!$G$2:$G$20000,"OR")=0))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DATOS!$A$2:$A$20000,DATOS!$A15470,DATOS!$D$2:$D$20000,DATOS!$D15470,DATOS!$E$2:$E$20000,DATOS!$E15470,DATOS!$I$2:$I$20000,DATOS!$I15470,DATOS!$G$2:$G$20000,"EX")=0),0))))</f>
      </c>
      <c r="H15470">
        <f>IF(DATOS!$G15470&lt;&gt;"EX",0,--(COUNTIFS(DATOS!$A$2:$A$20000,DATOS!$A15470,DATOS!$D$2:$D$20000,DATOS!$D15470,DATOS!$E$2:$E$20000,DATOS!$E15470,DATOS!$I$2:$I$20000,DATOS!$I15470,DATOS!$G$2:$G$20000,"OR")=0))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DATOS!$A$2:$A$20000,DATOS!$A15471,DATOS!$D$2:$D$20000,DATOS!$D15471,DATOS!$E$2:$E$20000,DATOS!$E15471,DATOS!$I$2:$I$20000,DATOS!$I15471,DATOS!$G$2:$G$20000,"EX")=0),0))))</f>
      </c>
      <c r="H15471">
        <f>IF(DATOS!$G15471&lt;&gt;"EX",0,--(COUNTIFS(DATOS!$A$2:$A$20000,DATOS!$A15471,DATOS!$D$2:$D$20000,DATOS!$D15471,DATOS!$E$2:$E$20000,DATOS!$E15471,DATOS!$I$2:$I$20000,DATOS!$I15471,DATOS!$G$2:$G$20000,"OR")=0))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DATOS!$A$2:$A$20000,DATOS!$A15472,DATOS!$D$2:$D$20000,DATOS!$D15472,DATOS!$E$2:$E$20000,DATOS!$E15472,DATOS!$I$2:$I$20000,DATOS!$I15472,DATOS!$G$2:$G$20000,"EX")=0),0))))</f>
      </c>
      <c r="H15472">
        <f>IF(DATOS!$G15472&lt;&gt;"EX",0,--(COUNTIFS(DATOS!$A$2:$A$20000,DATOS!$A15472,DATOS!$D$2:$D$20000,DATOS!$D15472,DATOS!$E$2:$E$20000,DATOS!$E15472,DATOS!$I$2:$I$20000,DATOS!$I15472,DATOS!$G$2:$G$20000,"OR")=0))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DATOS!$A$2:$A$20000,DATOS!$A15473,DATOS!$D$2:$D$20000,DATOS!$D15473,DATOS!$E$2:$E$20000,DATOS!$E15473,DATOS!$I$2:$I$20000,DATOS!$I15473,DATOS!$G$2:$G$20000,"EX")=0),0))))</f>
      </c>
      <c r="H15473">
        <f>IF(DATOS!$G15473&lt;&gt;"EX",0,--(COUNTIFS(DATOS!$A$2:$A$20000,DATOS!$A15473,DATOS!$D$2:$D$20000,DATOS!$D15473,DATOS!$E$2:$E$20000,DATOS!$E15473,DATOS!$I$2:$I$20000,DATOS!$I15473,DATOS!$G$2:$G$20000,"OR")=0))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DATOS!$A$2:$A$20000,DATOS!$A15474,DATOS!$D$2:$D$20000,DATOS!$D15474,DATOS!$E$2:$E$20000,DATOS!$E15474,DATOS!$I$2:$I$20000,DATOS!$I15474,DATOS!$G$2:$G$20000,"EX")=0),0))))</f>
      </c>
      <c r="H15474">
        <f>IF(DATOS!$G15474&lt;&gt;"EX",0,--(COUNTIFS(DATOS!$A$2:$A$20000,DATOS!$A15474,DATOS!$D$2:$D$20000,DATOS!$D15474,DATOS!$E$2:$E$20000,DATOS!$E15474,DATOS!$I$2:$I$20000,DATOS!$I15474,DATOS!$G$2:$G$20000,"OR")=0))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DATOS!$A$2:$A$20000,DATOS!$A15475,DATOS!$D$2:$D$20000,DATOS!$D15475,DATOS!$E$2:$E$20000,DATOS!$E15475,DATOS!$I$2:$I$20000,DATOS!$I15475,DATOS!$G$2:$G$20000,"EX")=0),0))))</f>
      </c>
      <c r="H15475">
        <f>IF(DATOS!$G15475&lt;&gt;"EX",0,--(COUNTIFS(DATOS!$A$2:$A$20000,DATOS!$A15475,DATOS!$D$2:$D$20000,DATOS!$D15475,DATOS!$E$2:$E$20000,DATOS!$E15475,DATOS!$I$2:$I$20000,DATOS!$I15475,DATOS!$G$2:$G$20000,"OR")=0))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DATOS!$A$2:$A$20000,DATOS!$A15476,DATOS!$D$2:$D$20000,DATOS!$D15476,DATOS!$E$2:$E$20000,DATOS!$E15476,DATOS!$I$2:$I$20000,DATOS!$I15476,DATOS!$G$2:$G$20000,"EX")=0),0))))</f>
      </c>
      <c r="H15476">
        <f>IF(DATOS!$G15476&lt;&gt;"EX",0,--(COUNTIFS(DATOS!$A$2:$A$20000,DATOS!$A15476,DATOS!$D$2:$D$20000,DATOS!$D15476,DATOS!$E$2:$E$20000,DATOS!$E15476,DATOS!$I$2:$I$20000,DATOS!$I15476,DATOS!$G$2:$G$20000,"OR")=0))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DATOS!$A$2:$A$20000,DATOS!$A15477,DATOS!$D$2:$D$20000,DATOS!$D15477,DATOS!$E$2:$E$20000,DATOS!$E15477,DATOS!$I$2:$I$20000,DATOS!$I15477,DATOS!$G$2:$G$20000,"EX")=0),0))))</f>
      </c>
      <c r="H15477">
        <f>IF(DATOS!$G15477&lt;&gt;"EX",0,--(COUNTIFS(DATOS!$A$2:$A$20000,DATOS!$A15477,DATOS!$D$2:$D$20000,DATOS!$D15477,DATOS!$E$2:$E$20000,DATOS!$E15477,DATOS!$I$2:$I$20000,DATOS!$I15477,DATOS!$G$2:$G$20000,"OR")=0))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DATOS!$A$2:$A$20000,DATOS!$A15478,DATOS!$D$2:$D$20000,DATOS!$D15478,DATOS!$E$2:$E$20000,DATOS!$E15478,DATOS!$I$2:$I$20000,DATOS!$I15478,DATOS!$G$2:$G$20000,"EX")=0),0))))</f>
      </c>
      <c r="H15478">
        <f>IF(DATOS!$G15478&lt;&gt;"EX",0,--(COUNTIFS(DATOS!$A$2:$A$20000,DATOS!$A15478,DATOS!$D$2:$D$20000,DATOS!$D15478,DATOS!$E$2:$E$20000,DATOS!$E15478,DATOS!$I$2:$I$20000,DATOS!$I15478,DATOS!$G$2:$G$20000,"OR")=0))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DATOS!$A$2:$A$20000,DATOS!$A15479,DATOS!$D$2:$D$20000,DATOS!$D15479,DATOS!$E$2:$E$20000,DATOS!$E15479,DATOS!$I$2:$I$20000,DATOS!$I15479,DATOS!$G$2:$G$20000,"EX")=0),0))))</f>
      </c>
      <c r="H15479">
        <f>IF(DATOS!$G15479&lt;&gt;"EX",0,--(COUNTIFS(DATOS!$A$2:$A$20000,DATOS!$A15479,DATOS!$D$2:$D$20000,DATOS!$D15479,DATOS!$E$2:$E$20000,DATOS!$E15479,DATOS!$I$2:$I$20000,DATOS!$I15479,DATOS!$G$2:$G$20000,"OR")=0))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DATOS!$A$2:$A$20000,DATOS!$A15480,DATOS!$D$2:$D$20000,DATOS!$D15480,DATOS!$E$2:$E$20000,DATOS!$E15480,DATOS!$I$2:$I$20000,DATOS!$I15480,DATOS!$G$2:$G$20000,"EX")=0),0))))</f>
      </c>
      <c r="H15480">
        <f>IF(DATOS!$G15480&lt;&gt;"EX",0,--(COUNTIFS(DATOS!$A$2:$A$20000,DATOS!$A15480,DATOS!$D$2:$D$20000,DATOS!$D15480,DATOS!$E$2:$E$20000,DATOS!$E15480,DATOS!$I$2:$I$20000,DATOS!$I15480,DATOS!$G$2:$G$20000,"OR")=0))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DATOS!$A$2:$A$20000,DATOS!$A15481,DATOS!$D$2:$D$20000,DATOS!$D15481,DATOS!$E$2:$E$20000,DATOS!$E15481,DATOS!$I$2:$I$20000,DATOS!$I15481,DATOS!$G$2:$G$20000,"EX")=0),0))))</f>
      </c>
      <c r="H15481">
        <f>IF(DATOS!$G15481&lt;&gt;"EX",0,--(COUNTIFS(DATOS!$A$2:$A$20000,DATOS!$A15481,DATOS!$D$2:$D$20000,DATOS!$D15481,DATOS!$E$2:$E$20000,DATOS!$E15481,DATOS!$I$2:$I$20000,DATOS!$I15481,DATOS!$G$2:$G$20000,"OR")=0))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DATOS!$A$2:$A$20000,DATOS!$A15482,DATOS!$D$2:$D$20000,DATOS!$D15482,DATOS!$E$2:$E$20000,DATOS!$E15482,DATOS!$I$2:$I$20000,DATOS!$I15482,DATOS!$G$2:$G$20000,"EX")=0),0))))</f>
      </c>
      <c r="H15482">
        <f>IF(DATOS!$G15482&lt;&gt;"EX",0,--(COUNTIFS(DATOS!$A$2:$A$20000,DATOS!$A15482,DATOS!$D$2:$D$20000,DATOS!$D15482,DATOS!$E$2:$E$20000,DATOS!$E15482,DATOS!$I$2:$I$20000,DATOS!$I15482,DATOS!$G$2:$G$20000,"OR")=0))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DATOS!$A$2:$A$20000,DATOS!$A15483,DATOS!$D$2:$D$20000,DATOS!$D15483,DATOS!$E$2:$E$20000,DATOS!$E15483,DATOS!$I$2:$I$20000,DATOS!$I15483,DATOS!$G$2:$G$20000,"EX")=0),0))))</f>
      </c>
      <c r="H15483">
        <f>IF(DATOS!$G15483&lt;&gt;"EX",0,--(COUNTIFS(DATOS!$A$2:$A$20000,DATOS!$A15483,DATOS!$D$2:$D$20000,DATOS!$D15483,DATOS!$E$2:$E$20000,DATOS!$E15483,DATOS!$I$2:$I$20000,DATOS!$I15483,DATOS!$G$2:$G$20000,"OR")=0))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DATOS!$A$2:$A$20000,DATOS!$A15484,DATOS!$D$2:$D$20000,DATOS!$D15484,DATOS!$E$2:$E$20000,DATOS!$E15484,DATOS!$I$2:$I$20000,DATOS!$I15484,DATOS!$G$2:$G$20000,"EX")=0),0))))</f>
      </c>
      <c r="H15484">
        <f>IF(DATOS!$G15484&lt;&gt;"EX",0,--(COUNTIFS(DATOS!$A$2:$A$20000,DATOS!$A15484,DATOS!$D$2:$D$20000,DATOS!$D15484,DATOS!$E$2:$E$20000,DATOS!$E15484,DATOS!$I$2:$I$20000,DATOS!$I15484,DATOS!$G$2:$G$20000,"OR")=0))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DATOS!$A$2:$A$20000,DATOS!$A15485,DATOS!$D$2:$D$20000,DATOS!$D15485,DATOS!$E$2:$E$20000,DATOS!$E15485,DATOS!$I$2:$I$20000,DATOS!$I15485,DATOS!$G$2:$G$20000,"EX")=0),0))))</f>
      </c>
      <c r="H15485">
        <f>IF(DATOS!$G15485&lt;&gt;"EX",0,--(COUNTIFS(DATOS!$A$2:$A$20000,DATOS!$A15485,DATOS!$D$2:$D$20000,DATOS!$D15485,DATOS!$E$2:$E$20000,DATOS!$E15485,DATOS!$I$2:$I$20000,DATOS!$I15485,DATOS!$G$2:$G$20000,"OR")=0))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DATOS!$A$2:$A$20000,DATOS!$A15486,DATOS!$D$2:$D$20000,DATOS!$D15486,DATOS!$E$2:$E$20000,DATOS!$E15486,DATOS!$I$2:$I$20000,DATOS!$I15486,DATOS!$G$2:$G$20000,"EX")=0),0))))</f>
      </c>
      <c r="H15486">
        <f>IF(DATOS!$G15486&lt;&gt;"EX",0,--(COUNTIFS(DATOS!$A$2:$A$20000,DATOS!$A15486,DATOS!$D$2:$D$20000,DATOS!$D15486,DATOS!$E$2:$E$20000,DATOS!$E15486,DATOS!$I$2:$I$20000,DATOS!$I15486,DATOS!$G$2:$G$20000,"OR")=0))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DATOS!$A$2:$A$20000,DATOS!$A15487,DATOS!$D$2:$D$20000,DATOS!$D15487,DATOS!$E$2:$E$20000,DATOS!$E15487,DATOS!$I$2:$I$20000,DATOS!$I15487,DATOS!$G$2:$G$20000,"EX")=0),0))))</f>
      </c>
      <c r="H15487">
        <f>IF(DATOS!$G15487&lt;&gt;"EX",0,--(COUNTIFS(DATOS!$A$2:$A$20000,DATOS!$A15487,DATOS!$D$2:$D$20000,DATOS!$D15487,DATOS!$E$2:$E$20000,DATOS!$E15487,DATOS!$I$2:$I$20000,DATOS!$I15487,DATOS!$G$2:$G$20000,"OR")=0))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DATOS!$A$2:$A$20000,DATOS!$A15488,DATOS!$D$2:$D$20000,DATOS!$D15488,DATOS!$E$2:$E$20000,DATOS!$E15488,DATOS!$I$2:$I$20000,DATOS!$I15488,DATOS!$G$2:$G$20000,"EX")=0),0))))</f>
      </c>
      <c r="H15488">
        <f>IF(DATOS!$G15488&lt;&gt;"EX",0,--(COUNTIFS(DATOS!$A$2:$A$20000,DATOS!$A15488,DATOS!$D$2:$D$20000,DATOS!$D15488,DATOS!$E$2:$E$20000,DATOS!$E15488,DATOS!$I$2:$I$20000,DATOS!$I15488,DATOS!$G$2:$G$20000,"OR")=0))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DATOS!$A$2:$A$20000,DATOS!$A15489,DATOS!$D$2:$D$20000,DATOS!$D15489,DATOS!$E$2:$E$20000,DATOS!$E15489,DATOS!$I$2:$I$20000,DATOS!$I15489,DATOS!$G$2:$G$20000,"EX")=0),0))))</f>
      </c>
      <c r="H15489">
        <f>IF(DATOS!$G15489&lt;&gt;"EX",0,--(COUNTIFS(DATOS!$A$2:$A$20000,DATOS!$A15489,DATOS!$D$2:$D$20000,DATOS!$D15489,DATOS!$E$2:$E$20000,DATOS!$E15489,DATOS!$I$2:$I$20000,DATOS!$I15489,DATOS!$G$2:$G$20000,"OR")=0))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DATOS!$A$2:$A$20000,DATOS!$A15490,DATOS!$D$2:$D$20000,DATOS!$D15490,DATOS!$E$2:$E$20000,DATOS!$E15490,DATOS!$I$2:$I$20000,DATOS!$I15490,DATOS!$G$2:$G$20000,"EX")=0),0))))</f>
      </c>
      <c r="H15490">
        <f>IF(DATOS!$G15490&lt;&gt;"EX",0,--(COUNTIFS(DATOS!$A$2:$A$20000,DATOS!$A15490,DATOS!$D$2:$D$20000,DATOS!$D15490,DATOS!$E$2:$E$20000,DATOS!$E15490,DATOS!$I$2:$I$20000,DATOS!$I15490,DATOS!$G$2:$G$20000,"OR")=0))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DATOS!$A$2:$A$20000,DATOS!$A15491,DATOS!$D$2:$D$20000,DATOS!$D15491,DATOS!$E$2:$E$20000,DATOS!$E15491,DATOS!$I$2:$I$20000,DATOS!$I15491,DATOS!$G$2:$G$20000,"EX")=0),0))))</f>
      </c>
      <c r="H15491">
        <f>IF(DATOS!$G15491&lt;&gt;"EX",0,--(COUNTIFS(DATOS!$A$2:$A$20000,DATOS!$A15491,DATOS!$D$2:$D$20000,DATOS!$D15491,DATOS!$E$2:$E$20000,DATOS!$E15491,DATOS!$I$2:$I$20000,DATOS!$I15491,DATOS!$G$2:$G$20000,"OR")=0))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DATOS!$A$2:$A$20000,DATOS!$A15492,DATOS!$D$2:$D$20000,DATOS!$D15492,DATOS!$E$2:$E$20000,DATOS!$E15492,DATOS!$I$2:$I$20000,DATOS!$I15492,DATOS!$G$2:$G$20000,"EX")=0),0))))</f>
      </c>
      <c r="H15492">
        <f>IF(DATOS!$G15492&lt;&gt;"EX",0,--(COUNTIFS(DATOS!$A$2:$A$20000,DATOS!$A15492,DATOS!$D$2:$D$20000,DATOS!$D15492,DATOS!$E$2:$E$20000,DATOS!$E15492,DATOS!$I$2:$I$20000,DATOS!$I15492,DATOS!$G$2:$G$20000,"OR")=0))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DATOS!$A$2:$A$20000,DATOS!$A15493,DATOS!$D$2:$D$20000,DATOS!$D15493,DATOS!$E$2:$E$20000,DATOS!$E15493,DATOS!$I$2:$I$20000,DATOS!$I15493,DATOS!$G$2:$G$20000,"EX")=0),0))))</f>
      </c>
      <c r="H15493">
        <f>IF(DATOS!$G15493&lt;&gt;"EX",0,--(COUNTIFS(DATOS!$A$2:$A$20000,DATOS!$A15493,DATOS!$D$2:$D$20000,DATOS!$D15493,DATOS!$E$2:$E$20000,DATOS!$E15493,DATOS!$I$2:$I$20000,DATOS!$I15493,DATOS!$G$2:$G$20000,"OR")=0))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DATOS!$A$2:$A$20000,DATOS!$A15494,DATOS!$D$2:$D$20000,DATOS!$D15494,DATOS!$E$2:$E$20000,DATOS!$E15494,DATOS!$I$2:$I$20000,DATOS!$I15494,DATOS!$G$2:$G$20000,"EX")=0),0))))</f>
      </c>
      <c r="H15494">
        <f>IF(DATOS!$G15494&lt;&gt;"EX",0,--(COUNTIFS(DATOS!$A$2:$A$20000,DATOS!$A15494,DATOS!$D$2:$D$20000,DATOS!$D15494,DATOS!$E$2:$E$20000,DATOS!$E15494,DATOS!$I$2:$I$20000,DATOS!$I15494,DATOS!$G$2:$G$20000,"OR")=0))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DATOS!$A$2:$A$20000,DATOS!$A15495,DATOS!$D$2:$D$20000,DATOS!$D15495,DATOS!$E$2:$E$20000,DATOS!$E15495,DATOS!$I$2:$I$20000,DATOS!$I15495,DATOS!$G$2:$G$20000,"EX")=0),0))))</f>
      </c>
      <c r="H15495">
        <f>IF(DATOS!$G15495&lt;&gt;"EX",0,--(COUNTIFS(DATOS!$A$2:$A$20000,DATOS!$A15495,DATOS!$D$2:$D$20000,DATOS!$D15495,DATOS!$E$2:$E$20000,DATOS!$E15495,DATOS!$I$2:$I$20000,DATOS!$I15495,DATOS!$G$2:$G$20000,"OR")=0))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DATOS!$A$2:$A$20000,DATOS!$A15496,DATOS!$D$2:$D$20000,DATOS!$D15496,DATOS!$E$2:$E$20000,DATOS!$E15496,DATOS!$I$2:$I$20000,DATOS!$I15496,DATOS!$G$2:$G$20000,"EX")=0),0))))</f>
      </c>
      <c r="H15496">
        <f>IF(DATOS!$G15496&lt;&gt;"EX",0,--(COUNTIFS(DATOS!$A$2:$A$20000,DATOS!$A15496,DATOS!$D$2:$D$20000,DATOS!$D15496,DATOS!$E$2:$E$20000,DATOS!$E15496,DATOS!$I$2:$I$20000,DATOS!$I15496,DATOS!$G$2:$G$20000,"OR")=0))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DATOS!$A$2:$A$20000,DATOS!$A15497,DATOS!$D$2:$D$20000,DATOS!$D15497,DATOS!$E$2:$E$20000,DATOS!$E15497,DATOS!$I$2:$I$20000,DATOS!$I15497,DATOS!$G$2:$G$20000,"EX")=0),0))))</f>
      </c>
      <c r="H15497">
        <f>IF(DATOS!$G15497&lt;&gt;"EX",0,--(COUNTIFS(DATOS!$A$2:$A$20000,DATOS!$A15497,DATOS!$D$2:$D$20000,DATOS!$D15497,DATOS!$E$2:$E$20000,DATOS!$E15497,DATOS!$I$2:$I$20000,DATOS!$I15497,DATOS!$G$2:$G$20000,"OR")=0))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DATOS!$A$2:$A$20000,DATOS!$A15498,DATOS!$D$2:$D$20000,DATOS!$D15498,DATOS!$E$2:$E$20000,DATOS!$E15498,DATOS!$I$2:$I$20000,DATOS!$I15498,DATOS!$G$2:$G$20000,"EX")=0),0))))</f>
      </c>
      <c r="H15498">
        <f>IF(DATOS!$G15498&lt;&gt;"EX",0,--(COUNTIFS(DATOS!$A$2:$A$20000,DATOS!$A15498,DATOS!$D$2:$D$20000,DATOS!$D15498,DATOS!$E$2:$E$20000,DATOS!$E15498,DATOS!$I$2:$I$20000,DATOS!$I15498,DATOS!$G$2:$G$20000,"OR")=0))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DATOS!$A$2:$A$20000,DATOS!$A15499,DATOS!$D$2:$D$20000,DATOS!$D15499,DATOS!$E$2:$E$20000,DATOS!$E15499,DATOS!$I$2:$I$20000,DATOS!$I15499,DATOS!$G$2:$G$20000,"EX")=0),0))))</f>
      </c>
      <c r="H15499">
        <f>IF(DATOS!$G15499&lt;&gt;"EX",0,--(COUNTIFS(DATOS!$A$2:$A$20000,DATOS!$A15499,DATOS!$D$2:$D$20000,DATOS!$D15499,DATOS!$E$2:$E$20000,DATOS!$E15499,DATOS!$I$2:$I$20000,DATOS!$I15499,DATOS!$G$2:$G$20000,"OR")=0))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DATOS!$A$2:$A$20000,DATOS!$A15500,DATOS!$D$2:$D$20000,DATOS!$D15500,DATOS!$E$2:$E$20000,DATOS!$E15500,DATOS!$I$2:$I$20000,DATOS!$I15500,DATOS!$G$2:$G$20000,"EX")=0),0))))</f>
      </c>
      <c r="H15500">
        <f>IF(DATOS!$G15500&lt;&gt;"EX",0,--(COUNTIFS(DATOS!$A$2:$A$20000,DATOS!$A15500,DATOS!$D$2:$D$20000,DATOS!$D15500,DATOS!$E$2:$E$20000,DATOS!$E15500,DATOS!$I$2:$I$20000,DATOS!$I15500,DATOS!$G$2:$G$20000,"OR")=0))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DATOS!$A$2:$A$20000,DATOS!$A15501,DATOS!$D$2:$D$20000,DATOS!$D15501,DATOS!$E$2:$E$20000,DATOS!$E15501,DATOS!$I$2:$I$20000,DATOS!$I15501,DATOS!$G$2:$G$20000,"EX")=0),0))))</f>
      </c>
      <c r="H15501">
        <f>IF(DATOS!$G15501&lt;&gt;"EX",0,--(COUNTIFS(DATOS!$A$2:$A$20000,DATOS!$A15501,DATOS!$D$2:$D$20000,DATOS!$D15501,DATOS!$E$2:$E$20000,DATOS!$E15501,DATOS!$I$2:$I$20000,DATOS!$I15501,DATOS!$G$2:$G$20000,"OR")=0))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DATOS!$A$2:$A$20000,DATOS!$A15502,DATOS!$D$2:$D$20000,DATOS!$D15502,DATOS!$E$2:$E$20000,DATOS!$E15502,DATOS!$I$2:$I$20000,DATOS!$I15502,DATOS!$G$2:$G$20000,"EX")=0),0))))</f>
      </c>
      <c r="H15502">
        <f>IF(DATOS!$G15502&lt;&gt;"EX",0,--(COUNTIFS(DATOS!$A$2:$A$20000,DATOS!$A15502,DATOS!$D$2:$D$20000,DATOS!$D15502,DATOS!$E$2:$E$20000,DATOS!$E15502,DATOS!$I$2:$I$20000,DATOS!$I15502,DATOS!$G$2:$G$20000,"OR")=0))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DATOS!$A$2:$A$20000,DATOS!$A15503,DATOS!$D$2:$D$20000,DATOS!$D15503,DATOS!$E$2:$E$20000,DATOS!$E15503,DATOS!$I$2:$I$20000,DATOS!$I15503,DATOS!$G$2:$G$20000,"EX")=0),0))))</f>
      </c>
      <c r="H15503">
        <f>IF(DATOS!$G15503&lt;&gt;"EX",0,--(COUNTIFS(DATOS!$A$2:$A$20000,DATOS!$A15503,DATOS!$D$2:$D$20000,DATOS!$D15503,DATOS!$E$2:$E$20000,DATOS!$E15503,DATOS!$I$2:$I$20000,DATOS!$I15503,DATOS!$G$2:$G$20000,"OR")=0))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DATOS!$A$2:$A$20000,DATOS!$A15504,DATOS!$D$2:$D$20000,DATOS!$D15504,DATOS!$E$2:$E$20000,DATOS!$E15504,DATOS!$I$2:$I$20000,DATOS!$I15504,DATOS!$G$2:$G$20000,"EX")=0),0))))</f>
      </c>
      <c r="H15504">
        <f>IF(DATOS!$G15504&lt;&gt;"EX",0,--(COUNTIFS(DATOS!$A$2:$A$20000,DATOS!$A15504,DATOS!$D$2:$D$20000,DATOS!$D15504,DATOS!$E$2:$E$20000,DATOS!$E15504,DATOS!$I$2:$I$20000,DATOS!$I15504,DATOS!$G$2:$G$20000,"OR")=0))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DATOS!$A$2:$A$20000,DATOS!$A15505,DATOS!$D$2:$D$20000,DATOS!$D15505,DATOS!$E$2:$E$20000,DATOS!$E15505,DATOS!$I$2:$I$20000,DATOS!$I15505,DATOS!$G$2:$G$20000,"EX")=0),0))))</f>
      </c>
      <c r="H15505">
        <f>IF(DATOS!$G15505&lt;&gt;"EX",0,--(COUNTIFS(DATOS!$A$2:$A$20000,DATOS!$A15505,DATOS!$D$2:$D$20000,DATOS!$D15505,DATOS!$E$2:$E$20000,DATOS!$E15505,DATOS!$I$2:$I$20000,DATOS!$I15505,DATOS!$G$2:$G$20000,"OR")=0))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DATOS!$A$2:$A$20000,DATOS!$A15506,DATOS!$D$2:$D$20000,DATOS!$D15506,DATOS!$E$2:$E$20000,DATOS!$E15506,DATOS!$I$2:$I$20000,DATOS!$I15506,DATOS!$G$2:$G$20000,"EX")=0),0))))</f>
      </c>
      <c r="H15506">
        <f>IF(DATOS!$G15506&lt;&gt;"EX",0,--(COUNTIFS(DATOS!$A$2:$A$20000,DATOS!$A15506,DATOS!$D$2:$D$20000,DATOS!$D15506,DATOS!$E$2:$E$20000,DATOS!$E15506,DATOS!$I$2:$I$20000,DATOS!$I15506,DATOS!$G$2:$G$20000,"OR")=0))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DATOS!$A$2:$A$20000,DATOS!$A15507,DATOS!$D$2:$D$20000,DATOS!$D15507,DATOS!$E$2:$E$20000,DATOS!$E15507,DATOS!$I$2:$I$20000,DATOS!$I15507,DATOS!$G$2:$G$20000,"EX")=0),0))))</f>
      </c>
      <c r="H15507">
        <f>IF(DATOS!$G15507&lt;&gt;"EX",0,--(COUNTIFS(DATOS!$A$2:$A$20000,DATOS!$A15507,DATOS!$D$2:$D$20000,DATOS!$D15507,DATOS!$E$2:$E$20000,DATOS!$E15507,DATOS!$I$2:$I$20000,DATOS!$I15507,DATOS!$G$2:$G$20000,"OR")=0))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DATOS!$A$2:$A$20000,DATOS!$A15508,DATOS!$D$2:$D$20000,DATOS!$D15508,DATOS!$E$2:$E$20000,DATOS!$E15508,DATOS!$I$2:$I$20000,DATOS!$I15508,DATOS!$G$2:$G$20000,"EX")=0),0))))</f>
      </c>
      <c r="H15508">
        <f>IF(DATOS!$G15508&lt;&gt;"EX",0,--(COUNTIFS(DATOS!$A$2:$A$20000,DATOS!$A15508,DATOS!$D$2:$D$20000,DATOS!$D15508,DATOS!$E$2:$E$20000,DATOS!$E15508,DATOS!$I$2:$I$20000,DATOS!$I15508,DATOS!$G$2:$G$20000,"OR")=0))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DATOS!$A$2:$A$20000,DATOS!$A15509,DATOS!$D$2:$D$20000,DATOS!$D15509,DATOS!$E$2:$E$20000,DATOS!$E15509,DATOS!$I$2:$I$20000,DATOS!$I15509,DATOS!$G$2:$G$20000,"EX")=0),0))))</f>
      </c>
      <c r="H15509">
        <f>IF(DATOS!$G15509&lt;&gt;"EX",0,--(COUNTIFS(DATOS!$A$2:$A$20000,DATOS!$A15509,DATOS!$D$2:$D$20000,DATOS!$D15509,DATOS!$E$2:$E$20000,DATOS!$E15509,DATOS!$I$2:$I$20000,DATOS!$I15509,DATOS!$G$2:$G$20000,"OR")=0))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DATOS!$A$2:$A$20000,DATOS!$A15510,DATOS!$D$2:$D$20000,DATOS!$D15510,DATOS!$E$2:$E$20000,DATOS!$E15510,DATOS!$I$2:$I$20000,DATOS!$I15510,DATOS!$G$2:$G$20000,"EX")=0),0))))</f>
      </c>
      <c r="H15510">
        <f>IF(DATOS!$G15510&lt;&gt;"EX",0,--(COUNTIFS(DATOS!$A$2:$A$20000,DATOS!$A15510,DATOS!$D$2:$D$20000,DATOS!$D15510,DATOS!$E$2:$E$20000,DATOS!$E15510,DATOS!$I$2:$I$20000,DATOS!$I15510,DATOS!$G$2:$G$20000,"OR")=0))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DATOS!$A$2:$A$20000,DATOS!$A15511,DATOS!$D$2:$D$20000,DATOS!$D15511,DATOS!$E$2:$E$20000,DATOS!$E15511,DATOS!$I$2:$I$20000,DATOS!$I15511,DATOS!$G$2:$G$20000,"EX")=0),0))))</f>
      </c>
      <c r="H15511">
        <f>IF(DATOS!$G15511&lt;&gt;"EX",0,--(COUNTIFS(DATOS!$A$2:$A$20000,DATOS!$A15511,DATOS!$D$2:$D$20000,DATOS!$D15511,DATOS!$E$2:$E$20000,DATOS!$E15511,DATOS!$I$2:$I$20000,DATOS!$I15511,DATOS!$G$2:$G$20000,"OR")=0))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DATOS!$A$2:$A$20000,DATOS!$A15512,DATOS!$D$2:$D$20000,DATOS!$D15512,DATOS!$E$2:$E$20000,DATOS!$E15512,DATOS!$I$2:$I$20000,DATOS!$I15512,DATOS!$G$2:$G$20000,"EX")=0),0))))</f>
      </c>
      <c r="H15512">
        <f>IF(DATOS!$G15512&lt;&gt;"EX",0,--(COUNTIFS(DATOS!$A$2:$A$20000,DATOS!$A15512,DATOS!$D$2:$D$20000,DATOS!$D15512,DATOS!$E$2:$E$20000,DATOS!$E15512,DATOS!$I$2:$I$20000,DATOS!$I15512,DATOS!$G$2:$G$20000,"OR")=0))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DATOS!$A$2:$A$20000,DATOS!$A15513,DATOS!$D$2:$D$20000,DATOS!$D15513,DATOS!$E$2:$E$20000,DATOS!$E15513,DATOS!$I$2:$I$20000,DATOS!$I15513,DATOS!$G$2:$G$20000,"EX")=0),0))))</f>
      </c>
      <c r="H15513">
        <f>IF(DATOS!$G15513&lt;&gt;"EX",0,--(COUNTIFS(DATOS!$A$2:$A$20000,DATOS!$A15513,DATOS!$D$2:$D$20000,DATOS!$D15513,DATOS!$E$2:$E$20000,DATOS!$E15513,DATOS!$I$2:$I$20000,DATOS!$I15513,DATOS!$G$2:$G$20000,"OR")=0))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DATOS!$A$2:$A$20000,DATOS!$A15514,DATOS!$D$2:$D$20000,DATOS!$D15514,DATOS!$E$2:$E$20000,DATOS!$E15514,DATOS!$I$2:$I$20000,DATOS!$I15514,DATOS!$G$2:$G$20000,"EX")=0),0))))</f>
      </c>
      <c r="H15514">
        <f>IF(DATOS!$G15514&lt;&gt;"EX",0,--(COUNTIFS(DATOS!$A$2:$A$20000,DATOS!$A15514,DATOS!$D$2:$D$20000,DATOS!$D15514,DATOS!$E$2:$E$20000,DATOS!$E15514,DATOS!$I$2:$I$20000,DATOS!$I15514,DATOS!$G$2:$G$20000,"OR")=0))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DATOS!$A$2:$A$20000,DATOS!$A15515,DATOS!$D$2:$D$20000,DATOS!$D15515,DATOS!$E$2:$E$20000,DATOS!$E15515,DATOS!$I$2:$I$20000,DATOS!$I15515,DATOS!$G$2:$G$20000,"EX")=0),0))))</f>
      </c>
      <c r="H15515">
        <f>IF(DATOS!$G15515&lt;&gt;"EX",0,--(COUNTIFS(DATOS!$A$2:$A$20000,DATOS!$A15515,DATOS!$D$2:$D$20000,DATOS!$D15515,DATOS!$E$2:$E$20000,DATOS!$E15515,DATOS!$I$2:$I$20000,DATOS!$I15515,DATOS!$G$2:$G$20000,"OR")=0))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DATOS!$A$2:$A$20000,DATOS!$A15516,DATOS!$D$2:$D$20000,DATOS!$D15516,DATOS!$E$2:$E$20000,DATOS!$E15516,DATOS!$I$2:$I$20000,DATOS!$I15516,DATOS!$G$2:$G$20000,"EX")=0),0))))</f>
      </c>
      <c r="H15516">
        <f>IF(DATOS!$G15516&lt;&gt;"EX",0,--(COUNTIFS(DATOS!$A$2:$A$20000,DATOS!$A15516,DATOS!$D$2:$D$20000,DATOS!$D15516,DATOS!$E$2:$E$20000,DATOS!$E15516,DATOS!$I$2:$I$20000,DATOS!$I15516,DATOS!$G$2:$G$20000,"OR")=0))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DATOS!$A$2:$A$20000,DATOS!$A15517,DATOS!$D$2:$D$20000,DATOS!$D15517,DATOS!$E$2:$E$20000,DATOS!$E15517,DATOS!$I$2:$I$20000,DATOS!$I15517,DATOS!$G$2:$G$20000,"EX")=0),0))))</f>
      </c>
      <c r="H15517">
        <f>IF(DATOS!$G15517&lt;&gt;"EX",0,--(COUNTIFS(DATOS!$A$2:$A$20000,DATOS!$A15517,DATOS!$D$2:$D$20000,DATOS!$D15517,DATOS!$E$2:$E$20000,DATOS!$E15517,DATOS!$I$2:$I$20000,DATOS!$I15517,DATOS!$G$2:$G$20000,"OR")=0))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DATOS!$A$2:$A$20000,DATOS!$A15518,DATOS!$D$2:$D$20000,DATOS!$D15518,DATOS!$E$2:$E$20000,DATOS!$E15518,DATOS!$I$2:$I$20000,DATOS!$I15518,DATOS!$G$2:$G$20000,"EX")=0),0))))</f>
      </c>
      <c r="H15518">
        <f>IF(DATOS!$G15518&lt;&gt;"EX",0,--(COUNTIFS(DATOS!$A$2:$A$20000,DATOS!$A15518,DATOS!$D$2:$D$20000,DATOS!$D15518,DATOS!$E$2:$E$20000,DATOS!$E15518,DATOS!$I$2:$I$20000,DATOS!$I15518,DATOS!$G$2:$G$20000,"OR")=0))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DATOS!$A$2:$A$20000,DATOS!$A15519,DATOS!$D$2:$D$20000,DATOS!$D15519,DATOS!$E$2:$E$20000,DATOS!$E15519,DATOS!$I$2:$I$20000,DATOS!$I15519,DATOS!$G$2:$G$20000,"EX")=0),0))))</f>
      </c>
      <c r="H15519">
        <f>IF(DATOS!$G15519&lt;&gt;"EX",0,--(COUNTIFS(DATOS!$A$2:$A$20000,DATOS!$A15519,DATOS!$D$2:$D$20000,DATOS!$D15519,DATOS!$E$2:$E$20000,DATOS!$E15519,DATOS!$I$2:$I$20000,DATOS!$I15519,DATOS!$G$2:$G$20000,"OR")=0))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DATOS!$A$2:$A$20000,DATOS!$A15520,DATOS!$D$2:$D$20000,DATOS!$D15520,DATOS!$E$2:$E$20000,DATOS!$E15520,DATOS!$I$2:$I$20000,DATOS!$I15520,DATOS!$G$2:$G$20000,"EX")=0),0))))</f>
      </c>
      <c r="H15520">
        <f>IF(DATOS!$G15520&lt;&gt;"EX",0,--(COUNTIFS(DATOS!$A$2:$A$20000,DATOS!$A15520,DATOS!$D$2:$D$20000,DATOS!$D15520,DATOS!$E$2:$E$20000,DATOS!$E15520,DATOS!$I$2:$I$20000,DATOS!$I15520,DATOS!$G$2:$G$20000,"OR")=0))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DATOS!$A$2:$A$20000,DATOS!$A15521,DATOS!$D$2:$D$20000,DATOS!$D15521,DATOS!$E$2:$E$20000,DATOS!$E15521,DATOS!$I$2:$I$20000,DATOS!$I15521,DATOS!$G$2:$G$20000,"EX")=0),0))))</f>
      </c>
      <c r="H15521">
        <f>IF(DATOS!$G15521&lt;&gt;"EX",0,--(COUNTIFS(DATOS!$A$2:$A$20000,DATOS!$A15521,DATOS!$D$2:$D$20000,DATOS!$D15521,DATOS!$E$2:$E$20000,DATOS!$E15521,DATOS!$I$2:$I$20000,DATOS!$I15521,DATOS!$G$2:$G$20000,"OR")=0))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DATOS!$A$2:$A$20000,DATOS!$A15522,DATOS!$D$2:$D$20000,DATOS!$D15522,DATOS!$E$2:$E$20000,DATOS!$E15522,DATOS!$I$2:$I$20000,DATOS!$I15522,DATOS!$G$2:$G$20000,"EX")=0),0))))</f>
      </c>
      <c r="H15522">
        <f>IF(DATOS!$G15522&lt;&gt;"EX",0,--(COUNTIFS(DATOS!$A$2:$A$20000,DATOS!$A15522,DATOS!$D$2:$D$20000,DATOS!$D15522,DATOS!$E$2:$E$20000,DATOS!$E15522,DATOS!$I$2:$I$20000,DATOS!$I15522,DATOS!$G$2:$G$20000,"OR")=0))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DATOS!$A$2:$A$20000,DATOS!$A15523,DATOS!$D$2:$D$20000,DATOS!$D15523,DATOS!$E$2:$E$20000,DATOS!$E15523,DATOS!$I$2:$I$20000,DATOS!$I15523,DATOS!$G$2:$G$20000,"EX")=0),0))))</f>
      </c>
      <c r="H15523">
        <f>IF(DATOS!$G15523&lt;&gt;"EX",0,--(COUNTIFS(DATOS!$A$2:$A$20000,DATOS!$A15523,DATOS!$D$2:$D$20000,DATOS!$D15523,DATOS!$E$2:$E$20000,DATOS!$E15523,DATOS!$I$2:$I$20000,DATOS!$I15523,DATOS!$G$2:$G$20000,"OR")=0))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DATOS!$A$2:$A$20000,DATOS!$A15524,DATOS!$D$2:$D$20000,DATOS!$D15524,DATOS!$E$2:$E$20000,DATOS!$E15524,DATOS!$I$2:$I$20000,DATOS!$I15524,DATOS!$G$2:$G$20000,"EX")=0),0))))</f>
      </c>
      <c r="H15524">
        <f>IF(DATOS!$G15524&lt;&gt;"EX",0,--(COUNTIFS(DATOS!$A$2:$A$20000,DATOS!$A15524,DATOS!$D$2:$D$20000,DATOS!$D15524,DATOS!$E$2:$E$20000,DATOS!$E15524,DATOS!$I$2:$I$20000,DATOS!$I15524,DATOS!$G$2:$G$20000,"OR")=0))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DATOS!$A$2:$A$20000,DATOS!$A15525,DATOS!$D$2:$D$20000,DATOS!$D15525,DATOS!$E$2:$E$20000,DATOS!$E15525,DATOS!$I$2:$I$20000,DATOS!$I15525,DATOS!$G$2:$G$20000,"EX")=0),0))))</f>
      </c>
      <c r="H15525">
        <f>IF(DATOS!$G15525&lt;&gt;"EX",0,--(COUNTIFS(DATOS!$A$2:$A$20000,DATOS!$A15525,DATOS!$D$2:$D$20000,DATOS!$D15525,DATOS!$E$2:$E$20000,DATOS!$E15525,DATOS!$I$2:$I$20000,DATOS!$I15525,DATOS!$G$2:$G$20000,"OR")=0))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DATOS!$A$2:$A$20000,DATOS!$A15526,DATOS!$D$2:$D$20000,DATOS!$D15526,DATOS!$E$2:$E$20000,DATOS!$E15526,DATOS!$I$2:$I$20000,DATOS!$I15526,DATOS!$G$2:$G$20000,"EX")=0),0))))</f>
      </c>
      <c r="H15526">
        <f>IF(DATOS!$G15526&lt;&gt;"EX",0,--(COUNTIFS(DATOS!$A$2:$A$20000,DATOS!$A15526,DATOS!$D$2:$D$20000,DATOS!$D15526,DATOS!$E$2:$E$20000,DATOS!$E15526,DATOS!$I$2:$I$20000,DATOS!$I15526,DATOS!$G$2:$G$20000,"OR")=0))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DATOS!$A$2:$A$20000,DATOS!$A15527,DATOS!$D$2:$D$20000,DATOS!$D15527,DATOS!$E$2:$E$20000,DATOS!$E15527,DATOS!$I$2:$I$20000,DATOS!$I15527,DATOS!$G$2:$G$20000,"EX")=0),0))))</f>
      </c>
      <c r="H15527">
        <f>IF(DATOS!$G15527&lt;&gt;"EX",0,--(COUNTIFS(DATOS!$A$2:$A$20000,DATOS!$A15527,DATOS!$D$2:$D$20000,DATOS!$D15527,DATOS!$E$2:$E$20000,DATOS!$E15527,DATOS!$I$2:$I$20000,DATOS!$I15527,DATOS!$G$2:$G$20000,"OR")=0))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DATOS!$A$2:$A$20000,DATOS!$A15528,DATOS!$D$2:$D$20000,DATOS!$D15528,DATOS!$E$2:$E$20000,DATOS!$E15528,DATOS!$I$2:$I$20000,DATOS!$I15528,DATOS!$G$2:$G$20000,"EX")=0),0))))</f>
      </c>
      <c r="H15528">
        <f>IF(DATOS!$G15528&lt;&gt;"EX",0,--(COUNTIFS(DATOS!$A$2:$A$20000,DATOS!$A15528,DATOS!$D$2:$D$20000,DATOS!$D15528,DATOS!$E$2:$E$20000,DATOS!$E15528,DATOS!$I$2:$I$20000,DATOS!$I15528,DATOS!$G$2:$G$20000,"OR")=0))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DATOS!$A$2:$A$20000,DATOS!$A15529,DATOS!$D$2:$D$20000,DATOS!$D15529,DATOS!$E$2:$E$20000,DATOS!$E15529,DATOS!$I$2:$I$20000,DATOS!$I15529,DATOS!$G$2:$G$20000,"EX")=0),0))))</f>
      </c>
      <c r="H15529">
        <f>IF(DATOS!$G15529&lt;&gt;"EX",0,--(COUNTIFS(DATOS!$A$2:$A$20000,DATOS!$A15529,DATOS!$D$2:$D$20000,DATOS!$D15529,DATOS!$E$2:$E$20000,DATOS!$E15529,DATOS!$I$2:$I$20000,DATOS!$I15529,DATOS!$G$2:$G$20000,"OR")=0))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DATOS!$A$2:$A$20000,DATOS!$A15530,DATOS!$D$2:$D$20000,DATOS!$D15530,DATOS!$E$2:$E$20000,DATOS!$E15530,DATOS!$I$2:$I$20000,DATOS!$I15530,DATOS!$G$2:$G$20000,"EX")=0),0))))</f>
      </c>
      <c r="H15530">
        <f>IF(DATOS!$G15530&lt;&gt;"EX",0,--(COUNTIFS(DATOS!$A$2:$A$20000,DATOS!$A15530,DATOS!$D$2:$D$20000,DATOS!$D15530,DATOS!$E$2:$E$20000,DATOS!$E15530,DATOS!$I$2:$I$20000,DATOS!$I15530,DATOS!$G$2:$G$20000,"OR")=0))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DATOS!$A$2:$A$20000,DATOS!$A15531,DATOS!$D$2:$D$20000,DATOS!$D15531,DATOS!$E$2:$E$20000,DATOS!$E15531,DATOS!$I$2:$I$20000,DATOS!$I15531,DATOS!$G$2:$G$20000,"EX")=0),0))))</f>
      </c>
      <c r="H15531">
        <f>IF(DATOS!$G15531&lt;&gt;"EX",0,--(COUNTIFS(DATOS!$A$2:$A$20000,DATOS!$A15531,DATOS!$D$2:$D$20000,DATOS!$D15531,DATOS!$E$2:$E$20000,DATOS!$E15531,DATOS!$I$2:$I$20000,DATOS!$I15531,DATOS!$G$2:$G$20000,"OR")=0))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DATOS!$A$2:$A$20000,DATOS!$A15532,DATOS!$D$2:$D$20000,DATOS!$D15532,DATOS!$E$2:$E$20000,DATOS!$E15532,DATOS!$I$2:$I$20000,DATOS!$I15532,DATOS!$G$2:$G$20000,"EX")=0),0))))</f>
      </c>
      <c r="H15532">
        <f>IF(DATOS!$G15532&lt;&gt;"EX",0,--(COUNTIFS(DATOS!$A$2:$A$20000,DATOS!$A15532,DATOS!$D$2:$D$20000,DATOS!$D15532,DATOS!$E$2:$E$20000,DATOS!$E15532,DATOS!$I$2:$I$20000,DATOS!$I15532,DATOS!$G$2:$G$20000,"OR")=0))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DATOS!$A$2:$A$20000,DATOS!$A15533,DATOS!$D$2:$D$20000,DATOS!$D15533,DATOS!$E$2:$E$20000,DATOS!$E15533,DATOS!$I$2:$I$20000,DATOS!$I15533,DATOS!$G$2:$G$20000,"EX")=0),0))))</f>
      </c>
      <c r="H15533">
        <f>IF(DATOS!$G15533&lt;&gt;"EX",0,--(COUNTIFS(DATOS!$A$2:$A$20000,DATOS!$A15533,DATOS!$D$2:$D$20000,DATOS!$D15533,DATOS!$E$2:$E$20000,DATOS!$E15533,DATOS!$I$2:$I$20000,DATOS!$I15533,DATOS!$G$2:$G$20000,"OR")=0))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DATOS!$A$2:$A$20000,DATOS!$A15534,DATOS!$D$2:$D$20000,DATOS!$D15534,DATOS!$E$2:$E$20000,DATOS!$E15534,DATOS!$I$2:$I$20000,DATOS!$I15534,DATOS!$G$2:$G$20000,"EX")=0),0))))</f>
      </c>
      <c r="H15534">
        <f>IF(DATOS!$G15534&lt;&gt;"EX",0,--(COUNTIFS(DATOS!$A$2:$A$20000,DATOS!$A15534,DATOS!$D$2:$D$20000,DATOS!$D15534,DATOS!$E$2:$E$20000,DATOS!$E15534,DATOS!$I$2:$I$20000,DATOS!$I15534,DATOS!$G$2:$G$20000,"OR")=0))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DATOS!$A$2:$A$20000,DATOS!$A15535,DATOS!$D$2:$D$20000,DATOS!$D15535,DATOS!$E$2:$E$20000,DATOS!$E15535,DATOS!$I$2:$I$20000,DATOS!$I15535,DATOS!$G$2:$G$20000,"EX")=0),0))))</f>
      </c>
      <c r="H15535">
        <f>IF(DATOS!$G15535&lt;&gt;"EX",0,--(COUNTIFS(DATOS!$A$2:$A$20000,DATOS!$A15535,DATOS!$D$2:$D$20000,DATOS!$D15535,DATOS!$E$2:$E$20000,DATOS!$E15535,DATOS!$I$2:$I$20000,DATOS!$I15535,DATOS!$G$2:$G$20000,"OR")=0))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DATOS!$A$2:$A$20000,DATOS!$A15536,DATOS!$D$2:$D$20000,DATOS!$D15536,DATOS!$E$2:$E$20000,DATOS!$E15536,DATOS!$I$2:$I$20000,DATOS!$I15536,DATOS!$G$2:$G$20000,"EX")=0),0))))</f>
      </c>
      <c r="H15536">
        <f>IF(DATOS!$G15536&lt;&gt;"EX",0,--(COUNTIFS(DATOS!$A$2:$A$20000,DATOS!$A15536,DATOS!$D$2:$D$20000,DATOS!$D15536,DATOS!$E$2:$E$20000,DATOS!$E15536,DATOS!$I$2:$I$20000,DATOS!$I15536,DATOS!$G$2:$G$20000,"OR")=0))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DATOS!$A$2:$A$20000,DATOS!$A15537,DATOS!$D$2:$D$20000,DATOS!$D15537,DATOS!$E$2:$E$20000,DATOS!$E15537,DATOS!$I$2:$I$20000,DATOS!$I15537,DATOS!$G$2:$G$20000,"EX")=0),0))))</f>
      </c>
      <c r="H15537">
        <f>IF(DATOS!$G15537&lt;&gt;"EX",0,--(COUNTIFS(DATOS!$A$2:$A$20000,DATOS!$A15537,DATOS!$D$2:$D$20000,DATOS!$D15537,DATOS!$E$2:$E$20000,DATOS!$E15537,DATOS!$I$2:$I$20000,DATOS!$I15537,DATOS!$G$2:$G$20000,"OR")=0))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DATOS!$A$2:$A$20000,DATOS!$A15538,DATOS!$D$2:$D$20000,DATOS!$D15538,DATOS!$E$2:$E$20000,DATOS!$E15538,DATOS!$I$2:$I$20000,DATOS!$I15538,DATOS!$G$2:$G$20000,"EX")=0),0))))</f>
      </c>
      <c r="H15538">
        <f>IF(DATOS!$G15538&lt;&gt;"EX",0,--(COUNTIFS(DATOS!$A$2:$A$20000,DATOS!$A15538,DATOS!$D$2:$D$20000,DATOS!$D15538,DATOS!$E$2:$E$20000,DATOS!$E15538,DATOS!$I$2:$I$20000,DATOS!$I15538,DATOS!$G$2:$G$20000,"OR")=0))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DATOS!$A$2:$A$20000,DATOS!$A15539,DATOS!$D$2:$D$20000,DATOS!$D15539,DATOS!$E$2:$E$20000,DATOS!$E15539,DATOS!$I$2:$I$20000,DATOS!$I15539,DATOS!$G$2:$G$20000,"EX")=0),0))))</f>
      </c>
      <c r="H15539">
        <f>IF(DATOS!$G15539&lt;&gt;"EX",0,--(COUNTIFS(DATOS!$A$2:$A$20000,DATOS!$A15539,DATOS!$D$2:$D$20000,DATOS!$D15539,DATOS!$E$2:$E$20000,DATOS!$E15539,DATOS!$I$2:$I$20000,DATOS!$I15539,DATOS!$G$2:$G$20000,"OR")=0))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DATOS!$A$2:$A$20000,DATOS!$A15540,DATOS!$D$2:$D$20000,DATOS!$D15540,DATOS!$E$2:$E$20000,DATOS!$E15540,DATOS!$I$2:$I$20000,DATOS!$I15540,DATOS!$G$2:$G$20000,"EX")=0),0))))</f>
      </c>
      <c r="H15540">
        <f>IF(DATOS!$G15540&lt;&gt;"EX",0,--(COUNTIFS(DATOS!$A$2:$A$20000,DATOS!$A15540,DATOS!$D$2:$D$20000,DATOS!$D15540,DATOS!$E$2:$E$20000,DATOS!$E15540,DATOS!$I$2:$I$20000,DATOS!$I15540,DATOS!$G$2:$G$20000,"OR")=0))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DATOS!$A$2:$A$20000,DATOS!$A15541,DATOS!$D$2:$D$20000,DATOS!$D15541,DATOS!$E$2:$E$20000,DATOS!$E15541,DATOS!$I$2:$I$20000,DATOS!$I15541,DATOS!$G$2:$G$20000,"EX")=0),0))))</f>
      </c>
      <c r="H15541">
        <f>IF(DATOS!$G15541&lt;&gt;"EX",0,--(COUNTIFS(DATOS!$A$2:$A$20000,DATOS!$A15541,DATOS!$D$2:$D$20000,DATOS!$D15541,DATOS!$E$2:$E$20000,DATOS!$E15541,DATOS!$I$2:$I$20000,DATOS!$I15541,DATOS!$G$2:$G$20000,"OR")=0))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DATOS!$A$2:$A$20000,DATOS!$A15542,DATOS!$D$2:$D$20000,DATOS!$D15542,DATOS!$E$2:$E$20000,DATOS!$E15542,DATOS!$I$2:$I$20000,DATOS!$I15542,DATOS!$G$2:$G$20000,"EX")=0),0))))</f>
      </c>
      <c r="H15542">
        <f>IF(DATOS!$G15542&lt;&gt;"EX",0,--(COUNTIFS(DATOS!$A$2:$A$20000,DATOS!$A15542,DATOS!$D$2:$D$20000,DATOS!$D15542,DATOS!$E$2:$E$20000,DATOS!$E15542,DATOS!$I$2:$I$20000,DATOS!$I15542,DATOS!$G$2:$G$20000,"OR")=0))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DATOS!$A$2:$A$20000,DATOS!$A15543,DATOS!$D$2:$D$20000,DATOS!$D15543,DATOS!$E$2:$E$20000,DATOS!$E15543,DATOS!$I$2:$I$20000,DATOS!$I15543,DATOS!$G$2:$G$20000,"EX")=0),0))))</f>
      </c>
      <c r="H15543">
        <f>IF(DATOS!$G15543&lt;&gt;"EX",0,--(COUNTIFS(DATOS!$A$2:$A$20000,DATOS!$A15543,DATOS!$D$2:$D$20000,DATOS!$D15543,DATOS!$E$2:$E$20000,DATOS!$E15543,DATOS!$I$2:$I$20000,DATOS!$I15543,DATOS!$G$2:$G$20000,"OR")=0))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DATOS!$A$2:$A$20000,DATOS!$A15544,DATOS!$D$2:$D$20000,DATOS!$D15544,DATOS!$E$2:$E$20000,DATOS!$E15544,DATOS!$I$2:$I$20000,DATOS!$I15544,DATOS!$G$2:$G$20000,"EX")=0),0))))</f>
      </c>
      <c r="H15544">
        <f>IF(DATOS!$G15544&lt;&gt;"EX",0,--(COUNTIFS(DATOS!$A$2:$A$20000,DATOS!$A15544,DATOS!$D$2:$D$20000,DATOS!$D15544,DATOS!$E$2:$E$20000,DATOS!$E15544,DATOS!$I$2:$I$20000,DATOS!$I15544,DATOS!$G$2:$G$20000,"OR")=0))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DATOS!$A$2:$A$20000,DATOS!$A15545,DATOS!$D$2:$D$20000,DATOS!$D15545,DATOS!$E$2:$E$20000,DATOS!$E15545,DATOS!$I$2:$I$20000,DATOS!$I15545,DATOS!$G$2:$G$20000,"EX")=0),0))))</f>
      </c>
      <c r="H15545">
        <f>IF(DATOS!$G15545&lt;&gt;"EX",0,--(COUNTIFS(DATOS!$A$2:$A$20000,DATOS!$A15545,DATOS!$D$2:$D$20000,DATOS!$D15545,DATOS!$E$2:$E$20000,DATOS!$E15545,DATOS!$I$2:$I$20000,DATOS!$I15545,DATOS!$G$2:$G$20000,"OR")=0))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DATOS!$A$2:$A$20000,DATOS!$A15546,DATOS!$D$2:$D$20000,DATOS!$D15546,DATOS!$E$2:$E$20000,DATOS!$E15546,DATOS!$I$2:$I$20000,DATOS!$I15546,DATOS!$G$2:$G$20000,"EX")=0),0))))</f>
      </c>
      <c r="H15546">
        <f>IF(DATOS!$G15546&lt;&gt;"EX",0,--(COUNTIFS(DATOS!$A$2:$A$20000,DATOS!$A15546,DATOS!$D$2:$D$20000,DATOS!$D15546,DATOS!$E$2:$E$20000,DATOS!$E15546,DATOS!$I$2:$I$20000,DATOS!$I15546,DATOS!$G$2:$G$20000,"OR")=0))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DATOS!$A$2:$A$20000,DATOS!$A15547,DATOS!$D$2:$D$20000,DATOS!$D15547,DATOS!$E$2:$E$20000,DATOS!$E15547,DATOS!$I$2:$I$20000,DATOS!$I15547,DATOS!$G$2:$G$20000,"EX")=0),0))))</f>
      </c>
      <c r="H15547">
        <f>IF(DATOS!$G15547&lt;&gt;"EX",0,--(COUNTIFS(DATOS!$A$2:$A$20000,DATOS!$A15547,DATOS!$D$2:$D$20000,DATOS!$D15547,DATOS!$E$2:$E$20000,DATOS!$E15547,DATOS!$I$2:$I$20000,DATOS!$I15547,DATOS!$G$2:$G$20000,"OR")=0))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DATOS!$A$2:$A$20000,DATOS!$A15548,DATOS!$D$2:$D$20000,DATOS!$D15548,DATOS!$E$2:$E$20000,DATOS!$E15548,DATOS!$I$2:$I$20000,DATOS!$I15548,DATOS!$G$2:$G$20000,"EX")=0),0))))</f>
      </c>
      <c r="H15548">
        <f>IF(DATOS!$G15548&lt;&gt;"EX",0,--(COUNTIFS(DATOS!$A$2:$A$20000,DATOS!$A15548,DATOS!$D$2:$D$20000,DATOS!$D15548,DATOS!$E$2:$E$20000,DATOS!$E15548,DATOS!$I$2:$I$20000,DATOS!$I15548,DATOS!$G$2:$G$20000,"OR")=0))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DATOS!$A$2:$A$20000,DATOS!$A15549,DATOS!$D$2:$D$20000,DATOS!$D15549,DATOS!$E$2:$E$20000,DATOS!$E15549,DATOS!$I$2:$I$20000,DATOS!$I15549,DATOS!$G$2:$G$20000,"EX")=0),0))))</f>
      </c>
      <c r="H15549">
        <f>IF(DATOS!$G15549&lt;&gt;"EX",0,--(COUNTIFS(DATOS!$A$2:$A$20000,DATOS!$A15549,DATOS!$D$2:$D$20000,DATOS!$D15549,DATOS!$E$2:$E$20000,DATOS!$E15549,DATOS!$I$2:$I$20000,DATOS!$I15549,DATOS!$G$2:$G$20000,"OR")=0))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DATOS!$A$2:$A$20000,DATOS!$A15550,DATOS!$D$2:$D$20000,DATOS!$D15550,DATOS!$E$2:$E$20000,DATOS!$E15550,DATOS!$I$2:$I$20000,DATOS!$I15550,DATOS!$G$2:$G$20000,"EX")=0),0))))</f>
      </c>
      <c r="H15550">
        <f>IF(DATOS!$G15550&lt;&gt;"EX",0,--(COUNTIFS(DATOS!$A$2:$A$20000,DATOS!$A15550,DATOS!$D$2:$D$20000,DATOS!$D15550,DATOS!$E$2:$E$20000,DATOS!$E15550,DATOS!$I$2:$I$20000,DATOS!$I15550,DATOS!$G$2:$G$20000,"OR")=0))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DATOS!$A$2:$A$20000,DATOS!$A15551,DATOS!$D$2:$D$20000,DATOS!$D15551,DATOS!$E$2:$E$20000,DATOS!$E15551,DATOS!$I$2:$I$20000,DATOS!$I15551,DATOS!$G$2:$G$20000,"EX")=0),0))))</f>
      </c>
      <c r="H15551">
        <f>IF(DATOS!$G15551&lt;&gt;"EX",0,--(COUNTIFS(DATOS!$A$2:$A$20000,DATOS!$A15551,DATOS!$D$2:$D$20000,DATOS!$D15551,DATOS!$E$2:$E$20000,DATOS!$E15551,DATOS!$I$2:$I$20000,DATOS!$I15551,DATOS!$G$2:$G$20000,"OR")=0))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DATOS!$A$2:$A$20000,DATOS!$A15552,DATOS!$D$2:$D$20000,DATOS!$D15552,DATOS!$E$2:$E$20000,DATOS!$E15552,DATOS!$I$2:$I$20000,DATOS!$I15552,DATOS!$G$2:$G$20000,"EX")=0),0))))</f>
      </c>
      <c r="H15552">
        <f>IF(DATOS!$G15552&lt;&gt;"EX",0,--(COUNTIFS(DATOS!$A$2:$A$20000,DATOS!$A15552,DATOS!$D$2:$D$20000,DATOS!$D15552,DATOS!$E$2:$E$20000,DATOS!$E15552,DATOS!$I$2:$I$20000,DATOS!$I15552,DATOS!$G$2:$G$20000,"OR")=0))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DATOS!$A$2:$A$20000,DATOS!$A15553,DATOS!$D$2:$D$20000,DATOS!$D15553,DATOS!$E$2:$E$20000,DATOS!$E15553,DATOS!$I$2:$I$20000,DATOS!$I15553,DATOS!$G$2:$G$20000,"EX")=0),0))))</f>
      </c>
      <c r="H15553">
        <f>IF(DATOS!$G15553&lt;&gt;"EX",0,--(COUNTIFS(DATOS!$A$2:$A$20000,DATOS!$A15553,DATOS!$D$2:$D$20000,DATOS!$D15553,DATOS!$E$2:$E$20000,DATOS!$E15553,DATOS!$I$2:$I$20000,DATOS!$I15553,DATOS!$G$2:$G$20000,"OR")=0))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DATOS!$A$2:$A$20000,DATOS!$A15554,DATOS!$D$2:$D$20000,DATOS!$D15554,DATOS!$E$2:$E$20000,DATOS!$E15554,DATOS!$I$2:$I$20000,DATOS!$I15554,DATOS!$G$2:$G$20000,"EX")=0),0))))</f>
      </c>
      <c r="H15554">
        <f>IF(DATOS!$G15554&lt;&gt;"EX",0,--(COUNTIFS(DATOS!$A$2:$A$20000,DATOS!$A15554,DATOS!$D$2:$D$20000,DATOS!$D15554,DATOS!$E$2:$E$20000,DATOS!$E15554,DATOS!$I$2:$I$20000,DATOS!$I15554,DATOS!$G$2:$G$20000,"OR")=0))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DATOS!$A$2:$A$20000,DATOS!$A15555,DATOS!$D$2:$D$20000,DATOS!$D15555,DATOS!$E$2:$E$20000,DATOS!$E15555,DATOS!$I$2:$I$20000,DATOS!$I15555,DATOS!$G$2:$G$20000,"EX")=0),0))))</f>
      </c>
      <c r="H15555">
        <f>IF(DATOS!$G15555&lt;&gt;"EX",0,--(COUNTIFS(DATOS!$A$2:$A$20000,DATOS!$A15555,DATOS!$D$2:$D$20000,DATOS!$D15555,DATOS!$E$2:$E$20000,DATOS!$E15555,DATOS!$I$2:$I$20000,DATOS!$I15555,DATOS!$G$2:$G$20000,"OR")=0))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DATOS!$A$2:$A$20000,DATOS!$A15556,DATOS!$D$2:$D$20000,DATOS!$D15556,DATOS!$E$2:$E$20000,DATOS!$E15556,DATOS!$I$2:$I$20000,DATOS!$I15556,DATOS!$G$2:$G$20000,"EX")=0),0))))</f>
      </c>
      <c r="H15556">
        <f>IF(DATOS!$G15556&lt;&gt;"EX",0,--(COUNTIFS(DATOS!$A$2:$A$20000,DATOS!$A15556,DATOS!$D$2:$D$20000,DATOS!$D15556,DATOS!$E$2:$E$20000,DATOS!$E15556,DATOS!$I$2:$I$20000,DATOS!$I15556,DATOS!$G$2:$G$20000,"OR")=0))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DATOS!$A$2:$A$20000,DATOS!$A15557,DATOS!$D$2:$D$20000,DATOS!$D15557,DATOS!$E$2:$E$20000,DATOS!$E15557,DATOS!$I$2:$I$20000,DATOS!$I15557,DATOS!$G$2:$G$20000,"EX")=0),0))))</f>
      </c>
      <c r="H15557">
        <f>IF(DATOS!$G15557&lt;&gt;"EX",0,--(COUNTIFS(DATOS!$A$2:$A$20000,DATOS!$A15557,DATOS!$D$2:$D$20000,DATOS!$D15557,DATOS!$E$2:$E$20000,DATOS!$E15557,DATOS!$I$2:$I$20000,DATOS!$I15557,DATOS!$G$2:$G$20000,"OR")=0))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DATOS!$A$2:$A$20000,DATOS!$A15558,DATOS!$D$2:$D$20000,DATOS!$D15558,DATOS!$E$2:$E$20000,DATOS!$E15558,DATOS!$I$2:$I$20000,DATOS!$I15558,DATOS!$G$2:$G$20000,"EX")=0),0))))</f>
      </c>
      <c r="H15558">
        <f>IF(DATOS!$G15558&lt;&gt;"EX",0,--(COUNTIFS(DATOS!$A$2:$A$20000,DATOS!$A15558,DATOS!$D$2:$D$20000,DATOS!$D15558,DATOS!$E$2:$E$20000,DATOS!$E15558,DATOS!$I$2:$I$20000,DATOS!$I15558,DATOS!$G$2:$G$20000,"OR")=0))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DATOS!$A$2:$A$20000,DATOS!$A15559,DATOS!$D$2:$D$20000,DATOS!$D15559,DATOS!$E$2:$E$20000,DATOS!$E15559,DATOS!$I$2:$I$20000,DATOS!$I15559,DATOS!$G$2:$G$20000,"EX")=0),0))))</f>
      </c>
      <c r="H15559">
        <f>IF(DATOS!$G15559&lt;&gt;"EX",0,--(COUNTIFS(DATOS!$A$2:$A$20000,DATOS!$A15559,DATOS!$D$2:$D$20000,DATOS!$D15559,DATOS!$E$2:$E$20000,DATOS!$E15559,DATOS!$I$2:$I$20000,DATOS!$I15559,DATOS!$G$2:$G$20000,"OR")=0))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DATOS!$A$2:$A$20000,DATOS!$A15560,DATOS!$D$2:$D$20000,DATOS!$D15560,DATOS!$E$2:$E$20000,DATOS!$E15560,DATOS!$I$2:$I$20000,DATOS!$I15560,DATOS!$G$2:$G$20000,"EX")=0),0))))</f>
      </c>
      <c r="H15560">
        <f>IF(DATOS!$G15560&lt;&gt;"EX",0,--(COUNTIFS(DATOS!$A$2:$A$20000,DATOS!$A15560,DATOS!$D$2:$D$20000,DATOS!$D15560,DATOS!$E$2:$E$20000,DATOS!$E15560,DATOS!$I$2:$I$20000,DATOS!$I15560,DATOS!$G$2:$G$20000,"OR")=0))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DATOS!$A$2:$A$20000,DATOS!$A15561,DATOS!$D$2:$D$20000,DATOS!$D15561,DATOS!$E$2:$E$20000,DATOS!$E15561,DATOS!$I$2:$I$20000,DATOS!$I15561,DATOS!$G$2:$G$20000,"EX")=0),0))))</f>
      </c>
      <c r="H15561">
        <f>IF(DATOS!$G15561&lt;&gt;"EX",0,--(COUNTIFS(DATOS!$A$2:$A$20000,DATOS!$A15561,DATOS!$D$2:$D$20000,DATOS!$D15561,DATOS!$E$2:$E$20000,DATOS!$E15561,DATOS!$I$2:$I$20000,DATOS!$I15561,DATOS!$G$2:$G$20000,"OR")=0))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DATOS!$A$2:$A$20000,DATOS!$A15562,DATOS!$D$2:$D$20000,DATOS!$D15562,DATOS!$E$2:$E$20000,DATOS!$E15562,DATOS!$I$2:$I$20000,DATOS!$I15562,DATOS!$G$2:$G$20000,"EX")=0),0))))</f>
      </c>
      <c r="H15562">
        <f>IF(DATOS!$G15562&lt;&gt;"EX",0,--(COUNTIFS(DATOS!$A$2:$A$20000,DATOS!$A15562,DATOS!$D$2:$D$20000,DATOS!$D15562,DATOS!$E$2:$E$20000,DATOS!$E15562,DATOS!$I$2:$I$20000,DATOS!$I15562,DATOS!$G$2:$G$20000,"OR")=0))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DATOS!$A$2:$A$20000,DATOS!$A15563,DATOS!$D$2:$D$20000,DATOS!$D15563,DATOS!$E$2:$E$20000,DATOS!$E15563,DATOS!$I$2:$I$20000,DATOS!$I15563,DATOS!$G$2:$G$20000,"EX")=0),0))))</f>
      </c>
      <c r="H15563">
        <f>IF(DATOS!$G15563&lt;&gt;"EX",0,--(COUNTIFS(DATOS!$A$2:$A$20000,DATOS!$A15563,DATOS!$D$2:$D$20000,DATOS!$D15563,DATOS!$E$2:$E$20000,DATOS!$E15563,DATOS!$I$2:$I$20000,DATOS!$I15563,DATOS!$G$2:$G$20000,"OR")=0))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DATOS!$A$2:$A$20000,DATOS!$A15564,DATOS!$D$2:$D$20000,DATOS!$D15564,DATOS!$E$2:$E$20000,DATOS!$E15564,DATOS!$I$2:$I$20000,DATOS!$I15564,DATOS!$G$2:$G$20000,"EX")=0),0))))</f>
      </c>
      <c r="H15564">
        <f>IF(DATOS!$G15564&lt;&gt;"EX",0,--(COUNTIFS(DATOS!$A$2:$A$20000,DATOS!$A15564,DATOS!$D$2:$D$20000,DATOS!$D15564,DATOS!$E$2:$E$20000,DATOS!$E15564,DATOS!$I$2:$I$20000,DATOS!$I15564,DATOS!$G$2:$G$20000,"OR")=0))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DATOS!$A$2:$A$20000,DATOS!$A15565,DATOS!$D$2:$D$20000,DATOS!$D15565,DATOS!$E$2:$E$20000,DATOS!$E15565,DATOS!$I$2:$I$20000,DATOS!$I15565,DATOS!$G$2:$G$20000,"EX")=0),0))))</f>
      </c>
      <c r="H15565">
        <f>IF(DATOS!$G15565&lt;&gt;"EX",0,--(COUNTIFS(DATOS!$A$2:$A$20000,DATOS!$A15565,DATOS!$D$2:$D$20000,DATOS!$D15565,DATOS!$E$2:$E$20000,DATOS!$E15565,DATOS!$I$2:$I$20000,DATOS!$I15565,DATOS!$G$2:$G$20000,"OR")=0))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DATOS!$A$2:$A$20000,DATOS!$A15566,DATOS!$D$2:$D$20000,DATOS!$D15566,DATOS!$E$2:$E$20000,DATOS!$E15566,DATOS!$I$2:$I$20000,DATOS!$I15566,DATOS!$G$2:$G$20000,"EX")=0),0))))</f>
      </c>
      <c r="H15566">
        <f>IF(DATOS!$G15566&lt;&gt;"EX",0,--(COUNTIFS(DATOS!$A$2:$A$20000,DATOS!$A15566,DATOS!$D$2:$D$20000,DATOS!$D15566,DATOS!$E$2:$E$20000,DATOS!$E15566,DATOS!$I$2:$I$20000,DATOS!$I15566,DATOS!$G$2:$G$20000,"OR")=0))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DATOS!$A$2:$A$20000,DATOS!$A15567,DATOS!$D$2:$D$20000,DATOS!$D15567,DATOS!$E$2:$E$20000,DATOS!$E15567,DATOS!$I$2:$I$20000,DATOS!$I15567,DATOS!$G$2:$G$20000,"EX")=0),0))))</f>
      </c>
      <c r="H15567">
        <f>IF(DATOS!$G15567&lt;&gt;"EX",0,--(COUNTIFS(DATOS!$A$2:$A$20000,DATOS!$A15567,DATOS!$D$2:$D$20000,DATOS!$D15567,DATOS!$E$2:$E$20000,DATOS!$E15567,DATOS!$I$2:$I$20000,DATOS!$I15567,DATOS!$G$2:$G$20000,"OR")=0))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DATOS!$A$2:$A$20000,DATOS!$A15568,DATOS!$D$2:$D$20000,DATOS!$D15568,DATOS!$E$2:$E$20000,DATOS!$E15568,DATOS!$I$2:$I$20000,DATOS!$I15568,DATOS!$G$2:$G$20000,"EX")=0),0))))</f>
      </c>
      <c r="H15568">
        <f>IF(DATOS!$G15568&lt;&gt;"EX",0,--(COUNTIFS(DATOS!$A$2:$A$20000,DATOS!$A15568,DATOS!$D$2:$D$20000,DATOS!$D15568,DATOS!$E$2:$E$20000,DATOS!$E15568,DATOS!$I$2:$I$20000,DATOS!$I15568,DATOS!$G$2:$G$20000,"OR")=0))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DATOS!$A$2:$A$20000,DATOS!$A15569,DATOS!$D$2:$D$20000,DATOS!$D15569,DATOS!$E$2:$E$20000,DATOS!$E15569,DATOS!$I$2:$I$20000,DATOS!$I15569,DATOS!$G$2:$G$20000,"EX")=0),0))))</f>
      </c>
      <c r="H15569">
        <f>IF(DATOS!$G15569&lt;&gt;"EX",0,--(COUNTIFS(DATOS!$A$2:$A$20000,DATOS!$A15569,DATOS!$D$2:$D$20000,DATOS!$D15569,DATOS!$E$2:$E$20000,DATOS!$E15569,DATOS!$I$2:$I$20000,DATOS!$I15569,DATOS!$G$2:$G$20000,"OR")=0))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DATOS!$A$2:$A$20000,DATOS!$A15570,DATOS!$D$2:$D$20000,DATOS!$D15570,DATOS!$E$2:$E$20000,DATOS!$E15570,DATOS!$I$2:$I$20000,DATOS!$I15570,DATOS!$G$2:$G$20000,"EX")=0),0))))</f>
      </c>
      <c r="H15570">
        <f>IF(DATOS!$G15570&lt;&gt;"EX",0,--(COUNTIFS(DATOS!$A$2:$A$20000,DATOS!$A15570,DATOS!$D$2:$D$20000,DATOS!$D15570,DATOS!$E$2:$E$20000,DATOS!$E15570,DATOS!$I$2:$I$20000,DATOS!$I15570,DATOS!$G$2:$G$20000,"OR")=0))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DATOS!$A$2:$A$20000,DATOS!$A15571,DATOS!$D$2:$D$20000,DATOS!$D15571,DATOS!$E$2:$E$20000,DATOS!$E15571,DATOS!$I$2:$I$20000,DATOS!$I15571,DATOS!$G$2:$G$20000,"EX")=0),0))))</f>
      </c>
      <c r="H15571">
        <f>IF(DATOS!$G15571&lt;&gt;"EX",0,--(COUNTIFS(DATOS!$A$2:$A$20000,DATOS!$A15571,DATOS!$D$2:$D$20000,DATOS!$D15571,DATOS!$E$2:$E$20000,DATOS!$E15571,DATOS!$I$2:$I$20000,DATOS!$I15571,DATOS!$G$2:$G$20000,"OR")=0))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DATOS!$A$2:$A$20000,DATOS!$A15572,DATOS!$D$2:$D$20000,DATOS!$D15572,DATOS!$E$2:$E$20000,DATOS!$E15572,DATOS!$I$2:$I$20000,DATOS!$I15572,DATOS!$G$2:$G$20000,"EX")=0),0))))</f>
      </c>
      <c r="H15572">
        <f>IF(DATOS!$G15572&lt;&gt;"EX",0,--(COUNTIFS(DATOS!$A$2:$A$20000,DATOS!$A15572,DATOS!$D$2:$D$20000,DATOS!$D15572,DATOS!$E$2:$E$20000,DATOS!$E15572,DATOS!$I$2:$I$20000,DATOS!$I15572,DATOS!$G$2:$G$20000,"OR")=0))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DATOS!$A$2:$A$20000,DATOS!$A15573,DATOS!$D$2:$D$20000,DATOS!$D15573,DATOS!$E$2:$E$20000,DATOS!$E15573,DATOS!$I$2:$I$20000,DATOS!$I15573,DATOS!$G$2:$G$20000,"EX")=0),0))))</f>
      </c>
      <c r="H15573">
        <f>IF(DATOS!$G15573&lt;&gt;"EX",0,--(COUNTIFS(DATOS!$A$2:$A$20000,DATOS!$A15573,DATOS!$D$2:$D$20000,DATOS!$D15573,DATOS!$E$2:$E$20000,DATOS!$E15573,DATOS!$I$2:$I$20000,DATOS!$I15573,DATOS!$G$2:$G$20000,"OR")=0))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DATOS!$A$2:$A$20000,DATOS!$A15574,DATOS!$D$2:$D$20000,DATOS!$D15574,DATOS!$E$2:$E$20000,DATOS!$E15574,DATOS!$I$2:$I$20000,DATOS!$I15574,DATOS!$G$2:$G$20000,"EX")=0),0))))</f>
      </c>
      <c r="H15574">
        <f>IF(DATOS!$G15574&lt;&gt;"EX",0,--(COUNTIFS(DATOS!$A$2:$A$20000,DATOS!$A15574,DATOS!$D$2:$D$20000,DATOS!$D15574,DATOS!$E$2:$E$20000,DATOS!$E15574,DATOS!$I$2:$I$20000,DATOS!$I15574,DATOS!$G$2:$G$20000,"OR")=0))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DATOS!$A$2:$A$20000,DATOS!$A15575,DATOS!$D$2:$D$20000,DATOS!$D15575,DATOS!$E$2:$E$20000,DATOS!$E15575,DATOS!$I$2:$I$20000,DATOS!$I15575,DATOS!$G$2:$G$20000,"EX")=0),0))))</f>
      </c>
      <c r="H15575">
        <f>IF(DATOS!$G15575&lt;&gt;"EX",0,--(COUNTIFS(DATOS!$A$2:$A$20000,DATOS!$A15575,DATOS!$D$2:$D$20000,DATOS!$D15575,DATOS!$E$2:$E$20000,DATOS!$E15575,DATOS!$I$2:$I$20000,DATOS!$I15575,DATOS!$G$2:$G$20000,"OR")=0))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DATOS!$A$2:$A$20000,DATOS!$A15576,DATOS!$D$2:$D$20000,DATOS!$D15576,DATOS!$E$2:$E$20000,DATOS!$E15576,DATOS!$I$2:$I$20000,DATOS!$I15576,DATOS!$G$2:$G$20000,"EX")=0),0))))</f>
      </c>
      <c r="H15576">
        <f>IF(DATOS!$G15576&lt;&gt;"EX",0,--(COUNTIFS(DATOS!$A$2:$A$20000,DATOS!$A15576,DATOS!$D$2:$D$20000,DATOS!$D15576,DATOS!$E$2:$E$20000,DATOS!$E15576,DATOS!$I$2:$I$20000,DATOS!$I15576,DATOS!$G$2:$G$20000,"OR")=0))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DATOS!$A$2:$A$20000,DATOS!$A15577,DATOS!$D$2:$D$20000,DATOS!$D15577,DATOS!$E$2:$E$20000,DATOS!$E15577,DATOS!$I$2:$I$20000,DATOS!$I15577,DATOS!$G$2:$G$20000,"EX")=0),0))))</f>
      </c>
      <c r="H15577">
        <f>IF(DATOS!$G15577&lt;&gt;"EX",0,--(COUNTIFS(DATOS!$A$2:$A$20000,DATOS!$A15577,DATOS!$D$2:$D$20000,DATOS!$D15577,DATOS!$E$2:$E$20000,DATOS!$E15577,DATOS!$I$2:$I$20000,DATOS!$I15577,DATOS!$G$2:$G$20000,"OR")=0))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DATOS!$A$2:$A$20000,DATOS!$A15578,DATOS!$D$2:$D$20000,DATOS!$D15578,DATOS!$E$2:$E$20000,DATOS!$E15578,DATOS!$I$2:$I$20000,DATOS!$I15578,DATOS!$G$2:$G$20000,"EX")=0),0))))</f>
      </c>
      <c r="H15578">
        <f>IF(DATOS!$G15578&lt;&gt;"EX",0,--(COUNTIFS(DATOS!$A$2:$A$20000,DATOS!$A15578,DATOS!$D$2:$D$20000,DATOS!$D15578,DATOS!$E$2:$E$20000,DATOS!$E15578,DATOS!$I$2:$I$20000,DATOS!$I15578,DATOS!$G$2:$G$20000,"OR")=0))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DATOS!$A$2:$A$20000,DATOS!$A15579,DATOS!$D$2:$D$20000,DATOS!$D15579,DATOS!$E$2:$E$20000,DATOS!$E15579,DATOS!$I$2:$I$20000,DATOS!$I15579,DATOS!$G$2:$G$20000,"EX")=0),0))))</f>
      </c>
      <c r="H15579">
        <f>IF(DATOS!$G15579&lt;&gt;"EX",0,--(COUNTIFS(DATOS!$A$2:$A$20000,DATOS!$A15579,DATOS!$D$2:$D$20000,DATOS!$D15579,DATOS!$E$2:$E$20000,DATOS!$E15579,DATOS!$I$2:$I$20000,DATOS!$I15579,DATOS!$G$2:$G$20000,"OR")=0))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DATOS!$A$2:$A$20000,DATOS!$A15580,DATOS!$D$2:$D$20000,DATOS!$D15580,DATOS!$E$2:$E$20000,DATOS!$E15580,DATOS!$I$2:$I$20000,DATOS!$I15580,DATOS!$G$2:$G$20000,"EX")=0),0))))</f>
      </c>
      <c r="H15580">
        <f>IF(DATOS!$G15580&lt;&gt;"EX",0,--(COUNTIFS(DATOS!$A$2:$A$20000,DATOS!$A15580,DATOS!$D$2:$D$20000,DATOS!$D15580,DATOS!$E$2:$E$20000,DATOS!$E15580,DATOS!$I$2:$I$20000,DATOS!$I15580,DATOS!$G$2:$G$20000,"OR")=0))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DATOS!$A$2:$A$20000,DATOS!$A15581,DATOS!$D$2:$D$20000,DATOS!$D15581,DATOS!$E$2:$E$20000,DATOS!$E15581,DATOS!$I$2:$I$20000,DATOS!$I15581,DATOS!$G$2:$G$20000,"EX")=0),0))))</f>
      </c>
      <c r="H15581">
        <f>IF(DATOS!$G15581&lt;&gt;"EX",0,--(COUNTIFS(DATOS!$A$2:$A$20000,DATOS!$A15581,DATOS!$D$2:$D$20000,DATOS!$D15581,DATOS!$E$2:$E$20000,DATOS!$E15581,DATOS!$I$2:$I$20000,DATOS!$I15581,DATOS!$G$2:$G$20000,"OR")=0))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DATOS!$A$2:$A$20000,DATOS!$A15582,DATOS!$D$2:$D$20000,DATOS!$D15582,DATOS!$E$2:$E$20000,DATOS!$E15582,DATOS!$I$2:$I$20000,DATOS!$I15582,DATOS!$G$2:$G$20000,"EX")=0),0))))</f>
      </c>
      <c r="H15582">
        <f>IF(DATOS!$G15582&lt;&gt;"EX",0,--(COUNTIFS(DATOS!$A$2:$A$20000,DATOS!$A15582,DATOS!$D$2:$D$20000,DATOS!$D15582,DATOS!$E$2:$E$20000,DATOS!$E15582,DATOS!$I$2:$I$20000,DATOS!$I15582,DATOS!$G$2:$G$20000,"OR")=0))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DATOS!$A$2:$A$20000,DATOS!$A15583,DATOS!$D$2:$D$20000,DATOS!$D15583,DATOS!$E$2:$E$20000,DATOS!$E15583,DATOS!$I$2:$I$20000,DATOS!$I15583,DATOS!$G$2:$G$20000,"EX")=0),0))))</f>
      </c>
      <c r="H15583">
        <f>IF(DATOS!$G15583&lt;&gt;"EX",0,--(COUNTIFS(DATOS!$A$2:$A$20000,DATOS!$A15583,DATOS!$D$2:$D$20000,DATOS!$D15583,DATOS!$E$2:$E$20000,DATOS!$E15583,DATOS!$I$2:$I$20000,DATOS!$I15583,DATOS!$G$2:$G$20000,"OR")=0))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DATOS!$A$2:$A$20000,DATOS!$A15584,DATOS!$D$2:$D$20000,DATOS!$D15584,DATOS!$E$2:$E$20000,DATOS!$E15584,DATOS!$I$2:$I$20000,DATOS!$I15584,DATOS!$G$2:$G$20000,"EX")=0),0))))</f>
      </c>
      <c r="H15584">
        <f>IF(DATOS!$G15584&lt;&gt;"EX",0,--(COUNTIFS(DATOS!$A$2:$A$20000,DATOS!$A15584,DATOS!$D$2:$D$20000,DATOS!$D15584,DATOS!$E$2:$E$20000,DATOS!$E15584,DATOS!$I$2:$I$20000,DATOS!$I15584,DATOS!$G$2:$G$20000,"OR")=0))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DATOS!$A$2:$A$20000,DATOS!$A15585,DATOS!$D$2:$D$20000,DATOS!$D15585,DATOS!$E$2:$E$20000,DATOS!$E15585,DATOS!$I$2:$I$20000,DATOS!$I15585,DATOS!$G$2:$G$20000,"EX")=0),0))))</f>
      </c>
      <c r="H15585">
        <f>IF(DATOS!$G15585&lt;&gt;"EX",0,--(COUNTIFS(DATOS!$A$2:$A$20000,DATOS!$A15585,DATOS!$D$2:$D$20000,DATOS!$D15585,DATOS!$E$2:$E$20000,DATOS!$E15585,DATOS!$I$2:$I$20000,DATOS!$I15585,DATOS!$G$2:$G$20000,"OR")=0))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DATOS!$A$2:$A$20000,DATOS!$A15586,DATOS!$D$2:$D$20000,DATOS!$D15586,DATOS!$E$2:$E$20000,DATOS!$E15586,DATOS!$I$2:$I$20000,DATOS!$I15586,DATOS!$G$2:$G$20000,"EX")=0),0))))</f>
      </c>
      <c r="H15586">
        <f>IF(DATOS!$G15586&lt;&gt;"EX",0,--(COUNTIFS(DATOS!$A$2:$A$20000,DATOS!$A15586,DATOS!$D$2:$D$20000,DATOS!$D15586,DATOS!$E$2:$E$20000,DATOS!$E15586,DATOS!$I$2:$I$20000,DATOS!$I15586,DATOS!$G$2:$G$20000,"OR")=0))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DATOS!$A$2:$A$20000,DATOS!$A15587,DATOS!$D$2:$D$20000,DATOS!$D15587,DATOS!$E$2:$E$20000,DATOS!$E15587,DATOS!$I$2:$I$20000,DATOS!$I15587,DATOS!$G$2:$G$20000,"EX")=0),0))))</f>
      </c>
      <c r="H15587">
        <f>IF(DATOS!$G15587&lt;&gt;"EX",0,--(COUNTIFS(DATOS!$A$2:$A$20000,DATOS!$A15587,DATOS!$D$2:$D$20000,DATOS!$D15587,DATOS!$E$2:$E$20000,DATOS!$E15587,DATOS!$I$2:$I$20000,DATOS!$I15587,DATOS!$G$2:$G$20000,"OR")=0))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DATOS!$A$2:$A$20000,DATOS!$A15588,DATOS!$D$2:$D$20000,DATOS!$D15588,DATOS!$E$2:$E$20000,DATOS!$E15588,DATOS!$I$2:$I$20000,DATOS!$I15588,DATOS!$G$2:$G$20000,"EX")=0),0))))</f>
      </c>
      <c r="H15588">
        <f>IF(DATOS!$G15588&lt;&gt;"EX",0,--(COUNTIFS(DATOS!$A$2:$A$20000,DATOS!$A15588,DATOS!$D$2:$D$20000,DATOS!$D15588,DATOS!$E$2:$E$20000,DATOS!$E15588,DATOS!$I$2:$I$20000,DATOS!$I15588,DATOS!$G$2:$G$20000,"OR")=0))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DATOS!$A$2:$A$20000,DATOS!$A15589,DATOS!$D$2:$D$20000,DATOS!$D15589,DATOS!$E$2:$E$20000,DATOS!$E15589,DATOS!$I$2:$I$20000,DATOS!$I15589,DATOS!$G$2:$G$20000,"EX")=0),0))))</f>
      </c>
      <c r="H15589">
        <f>IF(DATOS!$G15589&lt;&gt;"EX",0,--(COUNTIFS(DATOS!$A$2:$A$20000,DATOS!$A15589,DATOS!$D$2:$D$20000,DATOS!$D15589,DATOS!$E$2:$E$20000,DATOS!$E15589,DATOS!$I$2:$I$20000,DATOS!$I15589,DATOS!$G$2:$G$20000,"OR")=0))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DATOS!$A$2:$A$20000,DATOS!$A15590,DATOS!$D$2:$D$20000,DATOS!$D15590,DATOS!$E$2:$E$20000,DATOS!$E15590,DATOS!$I$2:$I$20000,DATOS!$I15590,DATOS!$G$2:$G$20000,"EX")=0),0))))</f>
      </c>
      <c r="H15590">
        <f>IF(DATOS!$G15590&lt;&gt;"EX",0,--(COUNTIFS(DATOS!$A$2:$A$20000,DATOS!$A15590,DATOS!$D$2:$D$20000,DATOS!$D15590,DATOS!$E$2:$E$20000,DATOS!$E15590,DATOS!$I$2:$I$20000,DATOS!$I15590,DATOS!$G$2:$G$20000,"OR")=0))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DATOS!$A$2:$A$20000,DATOS!$A15591,DATOS!$D$2:$D$20000,DATOS!$D15591,DATOS!$E$2:$E$20000,DATOS!$E15591,DATOS!$I$2:$I$20000,DATOS!$I15591,DATOS!$G$2:$G$20000,"EX")=0),0))))</f>
      </c>
      <c r="H15591">
        <f>IF(DATOS!$G15591&lt;&gt;"EX",0,--(COUNTIFS(DATOS!$A$2:$A$20000,DATOS!$A15591,DATOS!$D$2:$D$20000,DATOS!$D15591,DATOS!$E$2:$E$20000,DATOS!$E15591,DATOS!$I$2:$I$20000,DATOS!$I15591,DATOS!$G$2:$G$20000,"OR")=0))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DATOS!$A$2:$A$20000,DATOS!$A15592,DATOS!$D$2:$D$20000,DATOS!$D15592,DATOS!$E$2:$E$20000,DATOS!$E15592,DATOS!$I$2:$I$20000,DATOS!$I15592,DATOS!$G$2:$G$20000,"EX")=0),0))))</f>
      </c>
      <c r="H15592">
        <f>IF(DATOS!$G15592&lt;&gt;"EX",0,--(COUNTIFS(DATOS!$A$2:$A$20000,DATOS!$A15592,DATOS!$D$2:$D$20000,DATOS!$D15592,DATOS!$E$2:$E$20000,DATOS!$E15592,DATOS!$I$2:$I$20000,DATOS!$I15592,DATOS!$G$2:$G$20000,"OR")=0))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DATOS!$A$2:$A$20000,DATOS!$A15593,DATOS!$D$2:$D$20000,DATOS!$D15593,DATOS!$E$2:$E$20000,DATOS!$E15593,DATOS!$I$2:$I$20000,DATOS!$I15593,DATOS!$G$2:$G$20000,"EX")=0),0))))</f>
      </c>
      <c r="H15593">
        <f>IF(DATOS!$G15593&lt;&gt;"EX",0,--(COUNTIFS(DATOS!$A$2:$A$20000,DATOS!$A15593,DATOS!$D$2:$D$20000,DATOS!$D15593,DATOS!$E$2:$E$20000,DATOS!$E15593,DATOS!$I$2:$I$20000,DATOS!$I15593,DATOS!$G$2:$G$20000,"OR")=0))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DATOS!$A$2:$A$20000,DATOS!$A15594,DATOS!$D$2:$D$20000,DATOS!$D15594,DATOS!$E$2:$E$20000,DATOS!$E15594,DATOS!$I$2:$I$20000,DATOS!$I15594,DATOS!$G$2:$G$20000,"EX")=0),0))))</f>
      </c>
      <c r="H15594">
        <f>IF(DATOS!$G15594&lt;&gt;"EX",0,--(COUNTIFS(DATOS!$A$2:$A$20000,DATOS!$A15594,DATOS!$D$2:$D$20000,DATOS!$D15594,DATOS!$E$2:$E$20000,DATOS!$E15594,DATOS!$I$2:$I$20000,DATOS!$I15594,DATOS!$G$2:$G$20000,"OR")=0))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DATOS!$A$2:$A$20000,DATOS!$A15595,DATOS!$D$2:$D$20000,DATOS!$D15595,DATOS!$E$2:$E$20000,DATOS!$E15595,DATOS!$I$2:$I$20000,DATOS!$I15595,DATOS!$G$2:$G$20000,"EX")=0),0))))</f>
      </c>
      <c r="H15595">
        <f>IF(DATOS!$G15595&lt;&gt;"EX",0,--(COUNTIFS(DATOS!$A$2:$A$20000,DATOS!$A15595,DATOS!$D$2:$D$20000,DATOS!$D15595,DATOS!$E$2:$E$20000,DATOS!$E15595,DATOS!$I$2:$I$20000,DATOS!$I15595,DATOS!$G$2:$G$20000,"OR")=0))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DATOS!$A$2:$A$20000,DATOS!$A15596,DATOS!$D$2:$D$20000,DATOS!$D15596,DATOS!$E$2:$E$20000,DATOS!$E15596,DATOS!$I$2:$I$20000,DATOS!$I15596,DATOS!$G$2:$G$20000,"EX")=0),0))))</f>
      </c>
      <c r="H15596">
        <f>IF(DATOS!$G15596&lt;&gt;"EX",0,--(COUNTIFS(DATOS!$A$2:$A$20000,DATOS!$A15596,DATOS!$D$2:$D$20000,DATOS!$D15596,DATOS!$E$2:$E$20000,DATOS!$E15596,DATOS!$I$2:$I$20000,DATOS!$I15596,DATOS!$G$2:$G$20000,"OR")=0))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DATOS!$A$2:$A$20000,DATOS!$A15597,DATOS!$D$2:$D$20000,DATOS!$D15597,DATOS!$E$2:$E$20000,DATOS!$E15597,DATOS!$I$2:$I$20000,DATOS!$I15597,DATOS!$G$2:$G$20000,"EX")=0),0))))</f>
      </c>
      <c r="H15597">
        <f>IF(DATOS!$G15597&lt;&gt;"EX",0,--(COUNTIFS(DATOS!$A$2:$A$20000,DATOS!$A15597,DATOS!$D$2:$D$20000,DATOS!$D15597,DATOS!$E$2:$E$20000,DATOS!$E15597,DATOS!$I$2:$I$20000,DATOS!$I15597,DATOS!$G$2:$G$20000,"OR")=0))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DATOS!$A$2:$A$20000,DATOS!$A15598,DATOS!$D$2:$D$20000,DATOS!$D15598,DATOS!$E$2:$E$20000,DATOS!$E15598,DATOS!$I$2:$I$20000,DATOS!$I15598,DATOS!$G$2:$G$20000,"EX")=0),0))))</f>
      </c>
      <c r="H15598">
        <f>IF(DATOS!$G15598&lt;&gt;"EX",0,--(COUNTIFS(DATOS!$A$2:$A$20000,DATOS!$A15598,DATOS!$D$2:$D$20000,DATOS!$D15598,DATOS!$E$2:$E$20000,DATOS!$E15598,DATOS!$I$2:$I$20000,DATOS!$I15598,DATOS!$G$2:$G$20000,"OR")=0))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DATOS!$A$2:$A$20000,DATOS!$A15599,DATOS!$D$2:$D$20000,DATOS!$D15599,DATOS!$E$2:$E$20000,DATOS!$E15599,DATOS!$I$2:$I$20000,DATOS!$I15599,DATOS!$G$2:$G$20000,"EX")=0),0))))</f>
      </c>
      <c r="H15599">
        <f>IF(DATOS!$G15599&lt;&gt;"EX",0,--(COUNTIFS(DATOS!$A$2:$A$20000,DATOS!$A15599,DATOS!$D$2:$D$20000,DATOS!$D15599,DATOS!$E$2:$E$20000,DATOS!$E15599,DATOS!$I$2:$I$20000,DATOS!$I15599,DATOS!$G$2:$G$20000,"OR")=0))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DATOS!$A$2:$A$20000,DATOS!$A15600,DATOS!$D$2:$D$20000,DATOS!$D15600,DATOS!$E$2:$E$20000,DATOS!$E15600,DATOS!$I$2:$I$20000,DATOS!$I15600,DATOS!$G$2:$G$20000,"EX")=0),0))))</f>
      </c>
      <c r="H15600">
        <f>IF(DATOS!$G15600&lt;&gt;"EX",0,--(COUNTIFS(DATOS!$A$2:$A$20000,DATOS!$A15600,DATOS!$D$2:$D$20000,DATOS!$D15600,DATOS!$E$2:$E$20000,DATOS!$E15600,DATOS!$I$2:$I$20000,DATOS!$I15600,DATOS!$G$2:$G$20000,"OR")=0))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DATOS!$A$2:$A$20000,DATOS!$A15601,DATOS!$D$2:$D$20000,DATOS!$D15601,DATOS!$E$2:$E$20000,DATOS!$E15601,DATOS!$I$2:$I$20000,DATOS!$I15601,DATOS!$G$2:$G$20000,"EX")=0),0))))</f>
      </c>
      <c r="H15601">
        <f>IF(DATOS!$G15601&lt;&gt;"EX",0,--(COUNTIFS(DATOS!$A$2:$A$20000,DATOS!$A15601,DATOS!$D$2:$D$20000,DATOS!$D15601,DATOS!$E$2:$E$20000,DATOS!$E15601,DATOS!$I$2:$I$20000,DATOS!$I15601,DATOS!$G$2:$G$20000,"OR")=0))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DATOS!$A$2:$A$20000,DATOS!$A15602,DATOS!$D$2:$D$20000,DATOS!$D15602,DATOS!$E$2:$E$20000,DATOS!$E15602,DATOS!$I$2:$I$20000,DATOS!$I15602,DATOS!$G$2:$G$20000,"EX")=0),0))))</f>
      </c>
      <c r="H15602">
        <f>IF(DATOS!$G15602&lt;&gt;"EX",0,--(COUNTIFS(DATOS!$A$2:$A$20000,DATOS!$A15602,DATOS!$D$2:$D$20000,DATOS!$D15602,DATOS!$E$2:$E$20000,DATOS!$E15602,DATOS!$I$2:$I$20000,DATOS!$I15602,DATOS!$G$2:$G$20000,"OR")=0))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DATOS!$A$2:$A$20000,DATOS!$A15603,DATOS!$D$2:$D$20000,DATOS!$D15603,DATOS!$E$2:$E$20000,DATOS!$E15603,DATOS!$I$2:$I$20000,DATOS!$I15603,DATOS!$G$2:$G$20000,"EX")=0),0))))</f>
      </c>
      <c r="H15603">
        <f>IF(DATOS!$G15603&lt;&gt;"EX",0,--(COUNTIFS(DATOS!$A$2:$A$20000,DATOS!$A15603,DATOS!$D$2:$D$20000,DATOS!$D15603,DATOS!$E$2:$E$20000,DATOS!$E15603,DATOS!$I$2:$I$20000,DATOS!$I15603,DATOS!$G$2:$G$20000,"OR")=0))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DATOS!$A$2:$A$20000,DATOS!$A15604,DATOS!$D$2:$D$20000,DATOS!$D15604,DATOS!$E$2:$E$20000,DATOS!$E15604,DATOS!$I$2:$I$20000,DATOS!$I15604,DATOS!$G$2:$G$20000,"EX")=0),0))))</f>
      </c>
      <c r="H15604">
        <f>IF(DATOS!$G15604&lt;&gt;"EX",0,--(COUNTIFS(DATOS!$A$2:$A$20000,DATOS!$A15604,DATOS!$D$2:$D$20000,DATOS!$D15604,DATOS!$E$2:$E$20000,DATOS!$E15604,DATOS!$I$2:$I$20000,DATOS!$I15604,DATOS!$G$2:$G$20000,"OR")=0))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DATOS!$A$2:$A$20000,DATOS!$A15605,DATOS!$D$2:$D$20000,DATOS!$D15605,DATOS!$E$2:$E$20000,DATOS!$E15605,DATOS!$I$2:$I$20000,DATOS!$I15605,DATOS!$G$2:$G$20000,"EX")=0),0))))</f>
      </c>
      <c r="H15605">
        <f>IF(DATOS!$G15605&lt;&gt;"EX",0,--(COUNTIFS(DATOS!$A$2:$A$20000,DATOS!$A15605,DATOS!$D$2:$D$20000,DATOS!$D15605,DATOS!$E$2:$E$20000,DATOS!$E15605,DATOS!$I$2:$I$20000,DATOS!$I15605,DATOS!$G$2:$G$20000,"OR")=0))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DATOS!$A$2:$A$20000,DATOS!$A15606,DATOS!$D$2:$D$20000,DATOS!$D15606,DATOS!$E$2:$E$20000,DATOS!$E15606,DATOS!$I$2:$I$20000,DATOS!$I15606,DATOS!$G$2:$G$20000,"EX")=0),0))))</f>
      </c>
      <c r="H15606">
        <f>IF(DATOS!$G15606&lt;&gt;"EX",0,--(COUNTIFS(DATOS!$A$2:$A$20000,DATOS!$A15606,DATOS!$D$2:$D$20000,DATOS!$D15606,DATOS!$E$2:$E$20000,DATOS!$E15606,DATOS!$I$2:$I$20000,DATOS!$I15606,DATOS!$G$2:$G$20000,"OR")=0))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DATOS!$A$2:$A$20000,DATOS!$A15607,DATOS!$D$2:$D$20000,DATOS!$D15607,DATOS!$E$2:$E$20000,DATOS!$E15607,DATOS!$I$2:$I$20000,DATOS!$I15607,DATOS!$G$2:$G$20000,"EX")=0),0))))</f>
      </c>
      <c r="H15607">
        <f>IF(DATOS!$G15607&lt;&gt;"EX",0,--(COUNTIFS(DATOS!$A$2:$A$20000,DATOS!$A15607,DATOS!$D$2:$D$20000,DATOS!$D15607,DATOS!$E$2:$E$20000,DATOS!$E15607,DATOS!$I$2:$I$20000,DATOS!$I15607,DATOS!$G$2:$G$20000,"OR")=0))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DATOS!$A$2:$A$20000,DATOS!$A15608,DATOS!$D$2:$D$20000,DATOS!$D15608,DATOS!$E$2:$E$20000,DATOS!$E15608,DATOS!$I$2:$I$20000,DATOS!$I15608,DATOS!$G$2:$G$20000,"EX")=0),0))))</f>
      </c>
      <c r="H15608">
        <f>IF(DATOS!$G15608&lt;&gt;"EX",0,--(COUNTIFS(DATOS!$A$2:$A$20000,DATOS!$A15608,DATOS!$D$2:$D$20000,DATOS!$D15608,DATOS!$E$2:$E$20000,DATOS!$E15608,DATOS!$I$2:$I$20000,DATOS!$I15608,DATOS!$G$2:$G$20000,"OR")=0))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DATOS!$A$2:$A$20000,DATOS!$A15609,DATOS!$D$2:$D$20000,DATOS!$D15609,DATOS!$E$2:$E$20000,DATOS!$E15609,DATOS!$I$2:$I$20000,DATOS!$I15609,DATOS!$G$2:$G$20000,"EX")=0),0))))</f>
      </c>
      <c r="H15609">
        <f>IF(DATOS!$G15609&lt;&gt;"EX",0,--(COUNTIFS(DATOS!$A$2:$A$20000,DATOS!$A15609,DATOS!$D$2:$D$20000,DATOS!$D15609,DATOS!$E$2:$E$20000,DATOS!$E15609,DATOS!$I$2:$I$20000,DATOS!$I15609,DATOS!$G$2:$G$20000,"OR")=0))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DATOS!$A$2:$A$20000,DATOS!$A15610,DATOS!$D$2:$D$20000,DATOS!$D15610,DATOS!$E$2:$E$20000,DATOS!$E15610,DATOS!$I$2:$I$20000,DATOS!$I15610,DATOS!$G$2:$G$20000,"EX")=0),0))))</f>
      </c>
      <c r="H15610">
        <f>IF(DATOS!$G15610&lt;&gt;"EX",0,--(COUNTIFS(DATOS!$A$2:$A$20000,DATOS!$A15610,DATOS!$D$2:$D$20000,DATOS!$D15610,DATOS!$E$2:$E$20000,DATOS!$E15610,DATOS!$I$2:$I$20000,DATOS!$I15610,DATOS!$G$2:$G$20000,"OR")=0))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DATOS!$A$2:$A$20000,DATOS!$A15611,DATOS!$D$2:$D$20000,DATOS!$D15611,DATOS!$E$2:$E$20000,DATOS!$E15611,DATOS!$I$2:$I$20000,DATOS!$I15611,DATOS!$G$2:$G$20000,"EX")=0),0))))</f>
      </c>
      <c r="H15611">
        <f>IF(DATOS!$G15611&lt;&gt;"EX",0,--(COUNTIFS(DATOS!$A$2:$A$20000,DATOS!$A15611,DATOS!$D$2:$D$20000,DATOS!$D15611,DATOS!$E$2:$E$20000,DATOS!$E15611,DATOS!$I$2:$I$20000,DATOS!$I15611,DATOS!$G$2:$G$20000,"OR")=0))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DATOS!$A$2:$A$20000,DATOS!$A15612,DATOS!$D$2:$D$20000,DATOS!$D15612,DATOS!$E$2:$E$20000,DATOS!$E15612,DATOS!$I$2:$I$20000,DATOS!$I15612,DATOS!$G$2:$G$20000,"EX")=0),0))))</f>
      </c>
      <c r="H15612">
        <f>IF(DATOS!$G15612&lt;&gt;"EX",0,--(COUNTIFS(DATOS!$A$2:$A$20000,DATOS!$A15612,DATOS!$D$2:$D$20000,DATOS!$D15612,DATOS!$E$2:$E$20000,DATOS!$E15612,DATOS!$I$2:$I$20000,DATOS!$I15612,DATOS!$G$2:$G$20000,"OR")=0))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DATOS!$A$2:$A$20000,DATOS!$A15613,DATOS!$D$2:$D$20000,DATOS!$D15613,DATOS!$E$2:$E$20000,DATOS!$E15613,DATOS!$I$2:$I$20000,DATOS!$I15613,DATOS!$G$2:$G$20000,"EX")=0),0))))</f>
      </c>
      <c r="H15613">
        <f>IF(DATOS!$G15613&lt;&gt;"EX",0,--(COUNTIFS(DATOS!$A$2:$A$20000,DATOS!$A15613,DATOS!$D$2:$D$20000,DATOS!$D15613,DATOS!$E$2:$E$20000,DATOS!$E15613,DATOS!$I$2:$I$20000,DATOS!$I15613,DATOS!$G$2:$G$20000,"OR")=0))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DATOS!$A$2:$A$20000,DATOS!$A15614,DATOS!$D$2:$D$20000,DATOS!$D15614,DATOS!$E$2:$E$20000,DATOS!$E15614,DATOS!$I$2:$I$20000,DATOS!$I15614,DATOS!$G$2:$G$20000,"EX")=0),0))))</f>
      </c>
      <c r="H15614">
        <f>IF(DATOS!$G15614&lt;&gt;"EX",0,--(COUNTIFS(DATOS!$A$2:$A$20000,DATOS!$A15614,DATOS!$D$2:$D$20000,DATOS!$D15614,DATOS!$E$2:$E$20000,DATOS!$E15614,DATOS!$I$2:$I$20000,DATOS!$I15614,DATOS!$G$2:$G$20000,"OR")=0))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DATOS!$A$2:$A$20000,DATOS!$A15615,DATOS!$D$2:$D$20000,DATOS!$D15615,DATOS!$E$2:$E$20000,DATOS!$E15615,DATOS!$I$2:$I$20000,DATOS!$I15615,DATOS!$G$2:$G$20000,"EX")=0),0))))</f>
      </c>
      <c r="H15615">
        <f>IF(DATOS!$G15615&lt;&gt;"EX",0,--(COUNTIFS(DATOS!$A$2:$A$20000,DATOS!$A15615,DATOS!$D$2:$D$20000,DATOS!$D15615,DATOS!$E$2:$E$20000,DATOS!$E15615,DATOS!$I$2:$I$20000,DATOS!$I15615,DATOS!$G$2:$G$20000,"OR")=0))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DATOS!$A$2:$A$20000,DATOS!$A15616,DATOS!$D$2:$D$20000,DATOS!$D15616,DATOS!$E$2:$E$20000,DATOS!$E15616,DATOS!$I$2:$I$20000,DATOS!$I15616,DATOS!$G$2:$G$20000,"EX")=0),0))))</f>
      </c>
      <c r="H15616">
        <f>IF(DATOS!$G15616&lt;&gt;"EX",0,--(COUNTIFS(DATOS!$A$2:$A$20000,DATOS!$A15616,DATOS!$D$2:$D$20000,DATOS!$D15616,DATOS!$E$2:$E$20000,DATOS!$E15616,DATOS!$I$2:$I$20000,DATOS!$I15616,DATOS!$G$2:$G$20000,"OR")=0))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DATOS!$A$2:$A$20000,DATOS!$A15617,DATOS!$D$2:$D$20000,DATOS!$D15617,DATOS!$E$2:$E$20000,DATOS!$E15617,DATOS!$I$2:$I$20000,DATOS!$I15617,DATOS!$G$2:$G$20000,"EX")=0),0))))</f>
      </c>
      <c r="H15617">
        <f>IF(DATOS!$G15617&lt;&gt;"EX",0,--(COUNTIFS(DATOS!$A$2:$A$20000,DATOS!$A15617,DATOS!$D$2:$D$20000,DATOS!$D15617,DATOS!$E$2:$E$20000,DATOS!$E15617,DATOS!$I$2:$I$20000,DATOS!$I15617,DATOS!$G$2:$G$20000,"OR")=0))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DATOS!$A$2:$A$20000,DATOS!$A15618,DATOS!$D$2:$D$20000,DATOS!$D15618,DATOS!$E$2:$E$20000,DATOS!$E15618,DATOS!$I$2:$I$20000,DATOS!$I15618,DATOS!$G$2:$G$20000,"EX")=0),0))))</f>
      </c>
      <c r="H15618">
        <f>IF(DATOS!$G15618&lt;&gt;"EX",0,--(COUNTIFS(DATOS!$A$2:$A$20000,DATOS!$A15618,DATOS!$D$2:$D$20000,DATOS!$D15618,DATOS!$E$2:$E$20000,DATOS!$E15618,DATOS!$I$2:$I$20000,DATOS!$I15618,DATOS!$G$2:$G$20000,"OR")=0))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DATOS!$A$2:$A$20000,DATOS!$A15619,DATOS!$D$2:$D$20000,DATOS!$D15619,DATOS!$E$2:$E$20000,DATOS!$E15619,DATOS!$I$2:$I$20000,DATOS!$I15619,DATOS!$G$2:$G$20000,"EX")=0),0))))</f>
      </c>
      <c r="H15619">
        <f>IF(DATOS!$G15619&lt;&gt;"EX",0,--(COUNTIFS(DATOS!$A$2:$A$20000,DATOS!$A15619,DATOS!$D$2:$D$20000,DATOS!$D15619,DATOS!$E$2:$E$20000,DATOS!$E15619,DATOS!$I$2:$I$20000,DATOS!$I15619,DATOS!$G$2:$G$20000,"OR")=0))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DATOS!$A$2:$A$20000,DATOS!$A15620,DATOS!$D$2:$D$20000,DATOS!$D15620,DATOS!$E$2:$E$20000,DATOS!$E15620,DATOS!$I$2:$I$20000,DATOS!$I15620,DATOS!$G$2:$G$20000,"EX")=0),0))))</f>
      </c>
      <c r="H15620">
        <f>IF(DATOS!$G15620&lt;&gt;"EX",0,--(COUNTIFS(DATOS!$A$2:$A$20000,DATOS!$A15620,DATOS!$D$2:$D$20000,DATOS!$D15620,DATOS!$E$2:$E$20000,DATOS!$E15620,DATOS!$I$2:$I$20000,DATOS!$I15620,DATOS!$G$2:$G$20000,"OR")=0))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DATOS!$A$2:$A$20000,DATOS!$A15621,DATOS!$D$2:$D$20000,DATOS!$D15621,DATOS!$E$2:$E$20000,DATOS!$E15621,DATOS!$I$2:$I$20000,DATOS!$I15621,DATOS!$G$2:$G$20000,"EX")=0),0))))</f>
      </c>
      <c r="H15621">
        <f>IF(DATOS!$G15621&lt;&gt;"EX",0,--(COUNTIFS(DATOS!$A$2:$A$20000,DATOS!$A15621,DATOS!$D$2:$D$20000,DATOS!$D15621,DATOS!$E$2:$E$20000,DATOS!$E15621,DATOS!$I$2:$I$20000,DATOS!$I15621,DATOS!$G$2:$G$20000,"OR")=0))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DATOS!$A$2:$A$20000,DATOS!$A15622,DATOS!$D$2:$D$20000,DATOS!$D15622,DATOS!$E$2:$E$20000,DATOS!$E15622,DATOS!$I$2:$I$20000,DATOS!$I15622,DATOS!$G$2:$G$20000,"EX")=0),0))))</f>
      </c>
      <c r="H15622">
        <f>IF(DATOS!$G15622&lt;&gt;"EX",0,--(COUNTIFS(DATOS!$A$2:$A$20000,DATOS!$A15622,DATOS!$D$2:$D$20000,DATOS!$D15622,DATOS!$E$2:$E$20000,DATOS!$E15622,DATOS!$I$2:$I$20000,DATOS!$I15622,DATOS!$G$2:$G$20000,"OR")=0))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DATOS!$A$2:$A$20000,DATOS!$A15623,DATOS!$D$2:$D$20000,DATOS!$D15623,DATOS!$E$2:$E$20000,DATOS!$E15623,DATOS!$I$2:$I$20000,DATOS!$I15623,DATOS!$G$2:$G$20000,"EX")=0),0))))</f>
      </c>
      <c r="H15623">
        <f>IF(DATOS!$G15623&lt;&gt;"EX",0,--(COUNTIFS(DATOS!$A$2:$A$20000,DATOS!$A15623,DATOS!$D$2:$D$20000,DATOS!$D15623,DATOS!$E$2:$E$20000,DATOS!$E15623,DATOS!$I$2:$I$20000,DATOS!$I15623,DATOS!$G$2:$G$20000,"OR")=0))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DATOS!$A$2:$A$20000,DATOS!$A15624,DATOS!$D$2:$D$20000,DATOS!$D15624,DATOS!$E$2:$E$20000,DATOS!$E15624,DATOS!$I$2:$I$20000,DATOS!$I15624,DATOS!$G$2:$G$20000,"EX")=0),0))))</f>
      </c>
      <c r="H15624">
        <f>IF(DATOS!$G15624&lt;&gt;"EX",0,--(COUNTIFS(DATOS!$A$2:$A$20000,DATOS!$A15624,DATOS!$D$2:$D$20000,DATOS!$D15624,DATOS!$E$2:$E$20000,DATOS!$E15624,DATOS!$I$2:$I$20000,DATOS!$I15624,DATOS!$G$2:$G$20000,"OR")=0))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DATOS!$A$2:$A$20000,DATOS!$A15625,DATOS!$D$2:$D$20000,DATOS!$D15625,DATOS!$E$2:$E$20000,DATOS!$E15625,DATOS!$I$2:$I$20000,DATOS!$I15625,DATOS!$G$2:$G$20000,"EX")=0),0))))</f>
      </c>
      <c r="H15625">
        <f>IF(DATOS!$G15625&lt;&gt;"EX",0,--(COUNTIFS(DATOS!$A$2:$A$20000,DATOS!$A15625,DATOS!$D$2:$D$20000,DATOS!$D15625,DATOS!$E$2:$E$20000,DATOS!$E15625,DATOS!$I$2:$I$20000,DATOS!$I15625,DATOS!$G$2:$G$20000,"OR")=0))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DATOS!$A$2:$A$20000,DATOS!$A15626,DATOS!$D$2:$D$20000,DATOS!$D15626,DATOS!$E$2:$E$20000,DATOS!$E15626,DATOS!$I$2:$I$20000,DATOS!$I15626,DATOS!$G$2:$G$20000,"EX")=0),0))))</f>
      </c>
      <c r="H15626">
        <f>IF(DATOS!$G15626&lt;&gt;"EX",0,--(COUNTIFS(DATOS!$A$2:$A$20000,DATOS!$A15626,DATOS!$D$2:$D$20000,DATOS!$D15626,DATOS!$E$2:$E$20000,DATOS!$E15626,DATOS!$I$2:$I$20000,DATOS!$I15626,DATOS!$G$2:$G$20000,"OR")=0))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DATOS!$A$2:$A$20000,DATOS!$A15627,DATOS!$D$2:$D$20000,DATOS!$D15627,DATOS!$E$2:$E$20000,DATOS!$E15627,DATOS!$I$2:$I$20000,DATOS!$I15627,DATOS!$G$2:$G$20000,"EX")=0),0))))</f>
      </c>
      <c r="H15627">
        <f>IF(DATOS!$G15627&lt;&gt;"EX",0,--(COUNTIFS(DATOS!$A$2:$A$20000,DATOS!$A15627,DATOS!$D$2:$D$20000,DATOS!$D15627,DATOS!$E$2:$E$20000,DATOS!$E15627,DATOS!$I$2:$I$20000,DATOS!$I15627,DATOS!$G$2:$G$20000,"OR")=0))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DATOS!$A$2:$A$20000,DATOS!$A15628,DATOS!$D$2:$D$20000,DATOS!$D15628,DATOS!$E$2:$E$20000,DATOS!$E15628,DATOS!$I$2:$I$20000,DATOS!$I15628,DATOS!$G$2:$G$20000,"EX")=0),0))))</f>
      </c>
      <c r="H15628">
        <f>IF(DATOS!$G15628&lt;&gt;"EX",0,--(COUNTIFS(DATOS!$A$2:$A$20000,DATOS!$A15628,DATOS!$D$2:$D$20000,DATOS!$D15628,DATOS!$E$2:$E$20000,DATOS!$E15628,DATOS!$I$2:$I$20000,DATOS!$I15628,DATOS!$G$2:$G$20000,"OR")=0))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DATOS!$A$2:$A$20000,DATOS!$A15629,DATOS!$D$2:$D$20000,DATOS!$D15629,DATOS!$E$2:$E$20000,DATOS!$E15629,DATOS!$I$2:$I$20000,DATOS!$I15629,DATOS!$G$2:$G$20000,"EX")=0),0))))</f>
      </c>
      <c r="H15629">
        <f>IF(DATOS!$G15629&lt;&gt;"EX",0,--(COUNTIFS(DATOS!$A$2:$A$20000,DATOS!$A15629,DATOS!$D$2:$D$20000,DATOS!$D15629,DATOS!$E$2:$E$20000,DATOS!$E15629,DATOS!$I$2:$I$20000,DATOS!$I15629,DATOS!$G$2:$G$20000,"OR")=0))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DATOS!$A$2:$A$20000,DATOS!$A15630,DATOS!$D$2:$D$20000,DATOS!$D15630,DATOS!$E$2:$E$20000,DATOS!$E15630,DATOS!$I$2:$I$20000,DATOS!$I15630,DATOS!$G$2:$G$20000,"EX")=0),0))))</f>
      </c>
      <c r="H15630">
        <f>IF(DATOS!$G15630&lt;&gt;"EX",0,--(COUNTIFS(DATOS!$A$2:$A$20000,DATOS!$A15630,DATOS!$D$2:$D$20000,DATOS!$D15630,DATOS!$E$2:$E$20000,DATOS!$E15630,DATOS!$I$2:$I$20000,DATOS!$I15630,DATOS!$G$2:$G$20000,"OR")=0))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DATOS!$A$2:$A$20000,DATOS!$A15631,DATOS!$D$2:$D$20000,DATOS!$D15631,DATOS!$E$2:$E$20000,DATOS!$E15631,DATOS!$I$2:$I$20000,DATOS!$I15631,DATOS!$G$2:$G$20000,"EX")=0),0))))</f>
      </c>
      <c r="H15631">
        <f>IF(DATOS!$G15631&lt;&gt;"EX",0,--(COUNTIFS(DATOS!$A$2:$A$20000,DATOS!$A15631,DATOS!$D$2:$D$20000,DATOS!$D15631,DATOS!$E$2:$E$20000,DATOS!$E15631,DATOS!$I$2:$I$20000,DATOS!$I15631,DATOS!$G$2:$G$20000,"OR")=0))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DATOS!$A$2:$A$20000,DATOS!$A15632,DATOS!$D$2:$D$20000,DATOS!$D15632,DATOS!$E$2:$E$20000,DATOS!$E15632,DATOS!$I$2:$I$20000,DATOS!$I15632,DATOS!$G$2:$G$20000,"EX")=0),0))))</f>
      </c>
      <c r="H15632">
        <f>IF(DATOS!$G15632&lt;&gt;"EX",0,--(COUNTIFS(DATOS!$A$2:$A$20000,DATOS!$A15632,DATOS!$D$2:$D$20000,DATOS!$D15632,DATOS!$E$2:$E$20000,DATOS!$E15632,DATOS!$I$2:$I$20000,DATOS!$I15632,DATOS!$G$2:$G$20000,"OR")=0))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DATOS!$A$2:$A$20000,DATOS!$A15633,DATOS!$D$2:$D$20000,DATOS!$D15633,DATOS!$E$2:$E$20000,DATOS!$E15633,DATOS!$I$2:$I$20000,DATOS!$I15633,DATOS!$G$2:$G$20000,"EX")=0),0))))</f>
      </c>
      <c r="H15633">
        <f>IF(DATOS!$G15633&lt;&gt;"EX",0,--(COUNTIFS(DATOS!$A$2:$A$20000,DATOS!$A15633,DATOS!$D$2:$D$20000,DATOS!$D15633,DATOS!$E$2:$E$20000,DATOS!$E15633,DATOS!$I$2:$I$20000,DATOS!$I15633,DATOS!$G$2:$G$20000,"OR")=0))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DATOS!$A$2:$A$20000,DATOS!$A15634,DATOS!$D$2:$D$20000,DATOS!$D15634,DATOS!$E$2:$E$20000,DATOS!$E15634,DATOS!$I$2:$I$20000,DATOS!$I15634,DATOS!$G$2:$G$20000,"EX")=0),0))))</f>
      </c>
      <c r="H15634">
        <f>IF(DATOS!$G15634&lt;&gt;"EX",0,--(COUNTIFS(DATOS!$A$2:$A$20000,DATOS!$A15634,DATOS!$D$2:$D$20000,DATOS!$D15634,DATOS!$E$2:$E$20000,DATOS!$E15634,DATOS!$I$2:$I$20000,DATOS!$I15634,DATOS!$G$2:$G$20000,"OR")=0))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DATOS!$A$2:$A$20000,DATOS!$A15635,DATOS!$D$2:$D$20000,DATOS!$D15635,DATOS!$E$2:$E$20000,DATOS!$E15635,DATOS!$I$2:$I$20000,DATOS!$I15635,DATOS!$G$2:$G$20000,"EX")=0),0))))</f>
      </c>
      <c r="H15635">
        <f>IF(DATOS!$G15635&lt;&gt;"EX",0,--(COUNTIFS(DATOS!$A$2:$A$20000,DATOS!$A15635,DATOS!$D$2:$D$20000,DATOS!$D15635,DATOS!$E$2:$E$20000,DATOS!$E15635,DATOS!$I$2:$I$20000,DATOS!$I15635,DATOS!$G$2:$G$20000,"OR")=0))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DATOS!$A$2:$A$20000,DATOS!$A15636,DATOS!$D$2:$D$20000,DATOS!$D15636,DATOS!$E$2:$E$20000,DATOS!$E15636,DATOS!$I$2:$I$20000,DATOS!$I15636,DATOS!$G$2:$G$20000,"EX")=0),0))))</f>
      </c>
      <c r="H15636">
        <f>IF(DATOS!$G15636&lt;&gt;"EX",0,--(COUNTIFS(DATOS!$A$2:$A$20000,DATOS!$A15636,DATOS!$D$2:$D$20000,DATOS!$D15636,DATOS!$E$2:$E$20000,DATOS!$E15636,DATOS!$I$2:$I$20000,DATOS!$I15636,DATOS!$G$2:$G$20000,"OR")=0))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DATOS!$A$2:$A$20000,DATOS!$A15637,DATOS!$D$2:$D$20000,DATOS!$D15637,DATOS!$E$2:$E$20000,DATOS!$E15637,DATOS!$I$2:$I$20000,DATOS!$I15637,DATOS!$G$2:$G$20000,"EX")=0),0))))</f>
      </c>
      <c r="H15637">
        <f>IF(DATOS!$G15637&lt;&gt;"EX",0,--(COUNTIFS(DATOS!$A$2:$A$20000,DATOS!$A15637,DATOS!$D$2:$D$20000,DATOS!$D15637,DATOS!$E$2:$E$20000,DATOS!$E15637,DATOS!$I$2:$I$20000,DATOS!$I15637,DATOS!$G$2:$G$20000,"OR")=0))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DATOS!$A$2:$A$20000,DATOS!$A15638,DATOS!$D$2:$D$20000,DATOS!$D15638,DATOS!$E$2:$E$20000,DATOS!$E15638,DATOS!$I$2:$I$20000,DATOS!$I15638,DATOS!$G$2:$G$20000,"EX")=0),0))))</f>
      </c>
      <c r="H15638">
        <f>IF(DATOS!$G15638&lt;&gt;"EX",0,--(COUNTIFS(DATOS!$A$2:$A$20000,DATOS!$A15638,DATOS!$D$2:$D$20000,DATOS!$D15638,DATOS!$E$2:$E$20000,DATOS!$E15638,DATOS!$I$2:$I$20000,DATOS!$I15638,DATOS!$G$2:$G$20000,"OR")=0))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DATOS!$A$2:$A$20000,DATOS!$A15639,DATOS!$D$2:$D$20000,DATOS!$D15639,DATOS!$E$2:$E$20000,DATOS!$E15639,DATOS!$I$2:$I$20000,DATOS!$I15639,DATOS!$G$2:$G$20000,"EX")=0),0))))</f>
      </c>
      <c r="H15639">
        <f>IF(DATOS!$G15639&lt;&gt;"EX",0,--(COUNTIFS(DATOS!$A$2:$A$20000,DATOS!$A15639,DATOS!$D$2:$D$20000,DATOS!$D15639,DATOS!$E$2:$E$20000,DATOS!$E15639,DATOS!$I$2:$I$20000,DATOS!$I15639,DATOS!$G$2:$G$20000,"OR")=0))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DATOS!$A$2:$A$20000,DATOS!$A15640,DATOS!$D$2:$D$20000,DATOS!$D15640,DATOS!$E$2:$E$20000,DATOS!$E15640,DATOS!$I$2:$I$20000,DATOS!$I15640,DATOS!$G$2:$G$20000,"EX")=0),0))))</f>
      </c>
      <c r="H15640">
        <f>IF(DATOS!$G15640&lt;&gt;"EX",0,--(COUNTIFS(DATOS!$A$2:$A$20000,DATOS!$A15640,DATOS!$D$2:$D$20000,DATOS!$D15640,DATOS!$E$2:$E$20000,DATOS!$E15640,DATOS!$I$2:$I$20000,DATOS!$I15640,DATOS!$G$2:$G$20000,"OR")=0))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DATOS!$A$2:$A$20000,DATOS!$A15641,DATOS!$D$2:$D$20000,DATOS!$D15641,DATOS!$E$2:$E$20000,DATOS!$E15641,DATOS!$I$2:$I$20000,DATOS!$I15641,DATOS!$G$2:$G$20000,"EX")=0),0))))</f>
      </c>
      <c r="H15641">
        <f>IF(DATOS!$G15641&lt;&gt;"EX",0,--(COUNTIFS(DATOS!$A$2:$A$20000,DATOS!$A15641,DATOS!$D$2:$D$20000,DATOS!$D15641,DATOS!$E$2:$E$20000,DATOS!$E15641,DATOS!$I$2:$I$20000,DATOS!$I15641,DATOS!$G$2:$G$20000,"OR")=0))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DATOS!$A$2:$A$20000,DATOS!$A15642,DATOS!$D$2:$D$20000,DATOS!$D15642,DATOS!$E$2:$E$20000,DATOS!$E15642,DATOS!$I$2:$I$20000,DATOS!$I15642,DATOS!$G$2:$G$20000,"EX")=0),0))))</f>
      </c>
      <c r="H15642">
        <f>IF(DATOS!$G15642&lt;&gt;"EX",0,--(COUNTIFS(DATOS!$A$2:$A$20000,DATOS!$A15642,DATOS!$D$2:$D$20000,DATOS!$D15642,DATOS!$E$2:$E$20000,DATOS!$E15642,DATOS!$I$2:$I$20000,DATOS!$I15642,DATOS!$G$2:$G$20000,"OR")=0))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DATOS!$A$2:$A$20000,DATOS!$A15643,DATOS!$D$2:$D$20000,DATOS!$D15643,DATOS!$E$2:$E$20000,DATOS!$E15643,DATOS!$I$2:$I$20000,DATOS!$I15643,DATOS!$G$2:$G$20000,"EX")=0),0))))</f>
      </c>
      <c r="H15643">
        <f>IF(DATOS!$G15643&lt;&gt;"EX",0,--(COUNTIFS(DATOS!$A$2:$A$20000,DATOS!$A15643,DATOS!$D$2:$D$20000,DATOS!$D15643,DATOS!$E$2:$E$20000,DATOS!$E15643,DATOS!$I$2:$I$20000,DATOS!$I15643,DATOS!$G$2:$G$20000,"OR")=0))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DATOS!$A$2:$A$20000,DATOS!$A15644,DATOS!$D$2:$D$20000,DATOS!$D15644,DATOS!$E$2:$E$20000,DATOS!$E15644,DATOS!$I$2:$I$20000,DATOS!$I15644,DATOS!$G$2:$G$20000,"EX")=0),0))))</f>
      </c>
      <c r="H15644">
        <f>IF(DATOS!$G15644&lt;&gt;"EX",0,--(COUNTIFS(DATOS!$A$2:$A$20000,DATOS!$A15644,DATOS!$D$2:$D$20000,DATOS!$D15644,DATOS!$E$2:$E$20000,DATOS!$E15644,DATOS!$I$2:$I$20000,DATOS!$I15644,DATOS!$G$2:$G$20000,"OR")=0))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DATOS!$A$2:$A$20000,DATOS!$A15645,DATOS!$D$2:$D$20000,DATOS!$D15645,DATOS!$E$2:$E$20000,DATOS!$E15645,DATOS!$I$2:$I$20000,DATOS!$I15645,DATOS!$G$2:$G$20000,"EX")=0),0))))</f>
      </c>
      <c r="H15645">
        <f>IF(DATOS!$G15645&lt;&gt;"EX",0,--(COUNTIFS(DATOS!$A$2:$A$20000,DATOS!$A15645,DATOS!$D$2:$D$20000,DATOS!$D15645,DATOS!$E$2:$E$20000,DATOS!$E15645,DATOS!$I$2:$I$20000,DATOS!$I15645,DATOS!$G$2:$G$20000,"OR")=0))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DATOS!$A$2:$A$20000,DATOS!$A15646,DATOS!$D$2:$D$20000,DATOS!$D15646,DATOS!$E$2:$E$20000,DATOS!$E15646,DATOS!$I$2:$I$20000,DATOS!$I15646,DATOS!$G$2:$G$20000,"EX")=0),0))))</f>
      </c>
      <c r="H15646">
        <f>IF(DATOS!$G15646&lt;&gt;"EX",0,--(COUNTIFS(DATOS!$A$2:$A$20000,DATOS!$A15646,DATOS!$D$2:$D$20000,DATOS!$D15646,DATOS!$E$2:$E$20000,DATOS!$E15646,DATOS!$I$2:$I$20000,DATOS!$I15646,DATOS!$G$2:$G$20000,"OR")=0))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DATOS!$A$2:$A$20000,DATOS!$A15647,DATOS!$D$2:$D$20000,DATOS!$D15647,DATOS!$E$2:$E$20000,DATOS!$E15647,DATOS!$I$2:$I$20000,DATOS!$I15647,DATOS!$G$2:$G$20000,"EX")=0),0))))</f>
      </c>
      <c r="H15647">
        <f>IF(DATOS!$G15647&lt;&gt;"EX",0,--(COUNTIFS(DATOS!$A$2:$A$20000,DATOS!$A15647,DATOS!$D$2:$D$20000,DATOS!$D15647,DATOS!$E$2:$E$20000,DATOS!$E15647,DATOS!$I$2:$I$20000,DATOS!$I15647,DATOS!$G$2:$G$20000,"OR")=0))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DATOS!$A$2:$A$20000,DATOS!$A15648,DATOS!$D$2:$D$20000,DATOS!$D15648,DATOS!$E$2:$E$20000,DATOS!$E15648,DATOS!$I$2:$I$20000,DATOS!$I15648,DATOS!$G$2:$G$20000,"EX")=0),0))))</f>
      </c>
      <c r="H15648">
        <f>IF(DATOS!$G15648&lt;&gt;"EX",0,--(COUNTIFS(DATOS!$A$2:$A$20000,DATOS!$A15648,DATOS!$D$2:$D$20000,DATOS!$D15648,DATOS!$E$2:$E$20000,DATOS!$E15648,DATOS!$I$2:$I$20000,DATOS!$I15648,DATOS!$G$2:$G$20000,"OR")=0))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DATOS!$A$2:$A$20000,DATOS!$A15649,DATOS!$D$2:$D$20000,DATOS!$D15649,DATOS!$E$2:$E$20000,DATOS!$E15649,DATOS!$I$2:$I$20000,DATOS!$I15649,DATOS!$G$2:$G$20000,"EX")=0),0))))</f>
      </c>
      <c r="H15649">
        <f>IF(DATOS!$G15649&lt;&gt;"EX",0,--(COUNTIFS(DATOS!$A$2:$A$20000,DATOS!$A15649,DATOS!$D$2:$D$20000,DATOS!$D15649,DATOS!$E$2:$E$20000,DATOS!$E15649,DATOS!$I$2:$I$20000,DATOS!$I15649,DATOS!$G$2:$G$20000,"OR")=0))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DATOS!$A$2:$A$20000,DATOS!$A15650,DATOS!$D$2:$D$20000,DATOS!$D15650,DATOS!$E$2:$E$20000,DATOS!$E15650,DATOS!$I$2:$I$20000,DATOS!$I15650,DATOS!$G$2:$G$20000,"EX")=0),0))))</f>
      </c>
      <c r="H15650">
        <f>IF(DATOS!$G15650&lt;&gt;"EX",0,--(COUNTIFS(DATOS!$A$2:$A$20000,DATOS!$A15650,DATOS!$D$2:$D$20000,DATOS!$D15650,DATOS!$E$2:$E$20000,DATOS!$E15650,DATOS!$I$2:$I$20000,DATOS!$I15650,DATOS!$G$2:$G$20000,"OR")=0))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DATOS!$A$2:$A$20000,DATOS!$A15651,DATOS!$D$2:$D$20000,DATOS!$D15651,DATOS!$E$2:$E$20000,DATOS!$E15651,DATOS!$I$2:$I$20000,DATOS!$I15651,DATOS!$G$2:$G$20000,"EX")=0),0))))</f>
      </c>
      <c r="H15651">
        <f>IF(DATOS!$G15651&lt;&gt;"EX",0,--(COUNTIFS(DATOS!$A$2:$A$20000,DATOS!$A15651,DATOS!$D$2:$D$20000,DATOS!$D15651,DATOS!$E$2:$E$20000,DATOS!$E15651,DATOS!$I$2:$I$20000,DATOS!$I15651,DATOS!$G$2:$G$20000,"OR")=0))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DATOS!$A$2:$A$20000,DATOS!$A15652,DATOS!$D$2:$D$20000,DATOS!$D15652,DATOS!$E$2:$E$20000,DATOS!$E15652,DATOS!$I$2:$I$20000,DATOS!$I15652,DATOS!$G$2:$G$20000,"EX")=0),0))))</f>
      </c>
      <c r="H15652">
        <f>IF(DATOS!$G15652&lt;&gt;"EX",0,--(COUNTIFS(DATOS!$A$2:$A$20000,DATOS!$A15652,DATOS!$D$2:$D$20000,DATOS!$D15652,DATOS!$E$2:$E$20000,DATOS!$E15652,DATOS!$I$2:$I$20000,DATOS!$I15652,DATOS!$G$2:$G$20000,"OR")=0))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DATOS!$A$2:$A$20000,DATOS!$A15653,DATOS!$D$2:$D$20000,DATOS!$D15653,DATOS!$E$2:$E$20000,DATOS!$E15653,DATOS!$I$2:$I$20000,DATOS!$I15653,DATOS!$G$2:$G$20000,"EX")=0),0))))</f>
      </c>
      <c r="H15653">
        <f>IF(DATOS!$G15653&lt;&gt;"EX",0,--(COUNTIFS(DATOS!$A$2:$A$20000,DATOS!$A15653,DATOS!$D$2:$D$20000,DATOS!$D15653,DATOS!$E$2:$E$20000,DATOS!$E15653,DATOS!$I$2:$I$20000,DATOS!$I15653,DATOS!$G$2:$G$20000,"OR")=0))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DATOS!$A$2:$A$20000,DATOS!$A15654,DATOS!$D$2:$D$20000,DATOS!$D15654,DATOS!$E$2:$E$20000,DATOS!$E15654,DATOS!$I$2:$I$20000,DATOS!$I15654,DATOS!$G$2:$G$20000,"EX")=0),0))))</f>
      </c>
      <c r="H15654">
        <f>IF(DATOS!$G15654&lt;&gt;"EX",0,--(COUNTIFS(DATOS!$A$2:$A$20000,DATOS!$A15654,DATOS!$D$2:$D$20000,DATOS!$D15654,DATOS!$E$2:$E$20000,DATOS!$E15654,DATOS!$I$2:$I$20000,DATOS!$I15654,DATOS!$G$2:$G$20000,"OR")=0))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DATOS!$A$2:$A$20000,DATOS!$A15655,DATOS!$D$2:$D$20000,DATOS!$D15655,DATOS!$E$2:$E$20000,DATOS!$E15655,DATOS!$I$2:$I$20000,DATOS!$I15655,DATOS!$G$2:$G$20000,"EX")=0),0))))</f>
      </c>
      <c r="H15655">
        <f>IF(DATOS!$G15655&lt;&gt;"EX",0,--(COUNTIFS(DATOS!$A$2:$A$20000,DATOS!$A15655,DATOS!$D$2:$D$20000,DATOS!$D15655,DATOS!$E$2:$E$20000,DATOS!$E15655,DATOS!$I$2:$I$20000,DATOS!$I15655,DATOS!$G$2:$G$20000,"OR")=0))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DATOS!$A$2:$A$20000,DATOS!$A15656,DATOS!$D$2:$D$20000,DATOS!$D15656,DATOS!$E$2:$E$20000,DATOS!$E15656,DATOS!$I$2:$I$20000,DATOS!$I15656,DATOS!$G$2:$G$20000,"EX")=0),0))))</f>
      </c>
      <c r="H15656">
        <f>IF(DATOS!$G15656&lt;&gt;"EX",0,--(COUNTIFS(DATOS!$A$2:$A$20000,DATOS!$A15656,DATOS!$D$2:$D$20000,DATOS!$D15656,DATOS!$E$2:$E$20000,DATOS!$E15656,DATOS!$I$2:$I$20000,DATOS!$I15656,DATOS!$G$2:$G$20000,"OR")=0))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DATOS!$A$2:$A$20000,DATOS!$A15657,DATOS!$D$2:$D$20000,DATOS!$D15657,DATOS!$E$2:$E$20000,DATOS!$E15657,DATOS!$I$2:$I$20000,DATOS!$I15657,DATOS!$G$2:$G$20000,"EX")=0),0))))</f>
      </c>
      <c r="H15657">
        <f>IF(DATOS!$G15657&lt;&gt;"EX",0,--(COUNTIFS(DATOS!$A$2:$A$20000,DATOS!$A15657,DATOS!$D$2:$D$20000,DATOS!$D15657,DATOS!$E$2:$E$20000,DATOS!$E15657,DATOS!$I$2:$I$20000,DATOS!$I15657,DATOS!$G$2:$G$20000,"OR")=0))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DATOS!$A$2:$A$20000,DATOS!$A15658,DATOS!$D$2:$D$20000,DATOS!$D15658,DATOS!$E$2:$E$20000,DATOS!$E15658,DATOS!$I$2:$I$20000,DATOS!$I15658,DATOS!$G$2:$G$20000,"EX")=0),0))))</f>
      </c>
      <c r="H15658">
        <f>IF(DATOS!$G15658&lt;&gt;"EX",0,--(COUNTIFS(DATOS!$A$2:$A$20000,DATOS!$A15658,DATOS!$D$2:$D$20000,DATOS!$D15658,DATOS!$E$2:$E$20000,DATOS!$E15658,DATOS!$I$2:$I$20000,DATOS!$I15658,DATOS!$G$2:$G$20000,"OR")=0))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DATOS!$A$2:$A$20000,DATOS!$A15659,DATOS!$D$2:$D$20000,DATOS!$D15659,DATOS!$E$2:$E$20000,DATOS!$E15659,DATOS!$I$2:$I$20000,DATOS!$I15659,DATOS!$G$2:$G$20000,"EX")=0),0))))</f>
      </c>
      <c r="H15659">
        <f>IF(DATOS!$G15659&lt;&gt;"EX",0,--(COUNTIFS(DATOS!$A$2:$A$20000,DATOS!$A15659,DATOS!$D$2:$D$20000,DATOS!$D15659,DATOS!$E$2:$E$20000,DATOS!$E15659,DATOS!$I$2:$I$20000,DATOS!$I15659,DATOS!$G$2:$G$20000,"OR")=0))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DATOS!$A$2:$A$20000,DATOS!$A15660,DATOS!$D$2:$D$20000,DATOS!$D15660,DATOS!$E$2:$E$20000,DATOS!$E15660,DATOS!$I$2:$I$20000,DATOS!$I15660,DATOS!$G$2:$G$20000,"EX")=0),0))))</f>
      </c>
      <c r="H15660">
        <f>IF(DATOS!$G15660&lt;&gt;"EX",0,--(COUNTIFS(DATOS!$A$2:$A$20000,DATOS!$A15660,DATOS!$D$2:$D$20000,DATOS!$D15660,DATOS!$E$2:$E$20000,DATOS!$E15660,DATOS!$I$2:$I$20000,DATOS!$I15660,DATOS!$G$2:$G$20000,"OR")=0))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DATOS!$A$2:$A$20000,DATOS!$A15661,DATOS!$D$2:$D$20000,DATOS!$D15661,DATOS!$E$2:$E$20000,DATOS!$E15661,DATOS!$I$2:$I$20000,DATOS!$I15661,DATOS!$G$2:$G$20000,"EX")=0),0))))</f>
      </c>
      <c r="H15661">
        <f>IF(DATOS!$G15661&lt;&gt;"EX",0,--(COUNTIFS(DATOS!$A$2:$A$20000,DATOS!$A15661,DATOS!$D$2:$D$20000,DATOS!$D15661,DATOS!$E$2:$E$20000,DATOS!$E15661,DATOS!$I$2:$I$20000,DATOS!$I15661,DATOS!$G$2:$G$20000,"OR")=0))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DATOS!$A$2:$A$20000,DATOS!$A15662,DATOS!$D$2:$D$20000,DATOS!$D15662,DATOS!$E$2:$E$20000,DATOS!$E15662,DATOS!$I$2:$I$20000,DATOS!$I15662,DATOS!$G$2:$G$20000,"EX")=0),0))))</f>
      </c>
      <c r="H15662">
        <f>IF(DATOS!$G15662&lt;&gt;"EX",0,--(COUNTIFS(DATOS!$A$2:$A$20000,DATOS!$A15662,DATOS!$D$2:$D$20000,DATOS!$D15662,DATOS!$E$2:$E$20000,DATOS!$E15662,DATOS!$I$2:$I$20000,DATOS!$I15662,DATOS!$G$2:$G$20000,"OR")=0))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DATOS!$A$2:$A$20000,DATOS!$A15663,DATOS!$D$2:$D$20000,DATOS!$D15663,DATOS!$E$2:$E$20000,DATOS!$E15663,DATOS!$I$2:$I$20000,DATOS!$I15663,DATOS!$G$2:$G$20000,"EX")=0),0))))</f>
      </c>
      <c r="H15663">
        <f>IF(DATOS!$G15663&lt;&gt;"EX",0,--(COUNTIFS(DATOS!$A$2:$A$20000,DATOS!$A15663,DATOS!$D$2:$D$20000,DATOS!$D15663,DATOS!$E$2:$E$20000,DATOS!$E15663,DATOS!$I$2:$I$20000,DATOS!$I15663,DATOS!$G$2:$G$20000,"OR")=0))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DATOS!$A$2:$A$20000,DATOS!$A15664,DATOS!$D$2:$D$20000,DATOS!$D15664,DATOS!$E$2:$E$20000,DATOS!$E15664,DATOS!$I$2:$I$20000,DATOS!$I15664,DATOS!$G$2:$G$20000,"EX")=0),0))))</f>
      </c>
      <c r="H15664">
        <f>IF(DATOS!$G15664&lt;&gt;"EX",0,--(COUNTIFS(DATOS!$A$2:$A$20000,DATOS!$A15664,DATOS!$D$2:$D$20000,DATOS!$D15664,DATOS!$E$2:$E$20000,DATOS!$E15664,DATOS!$I$2:$I$20000,DATOS!$I15664,DATOS!$G$2:$G$20000,"OR")=0))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DATOS!$A$2:$A$20000,DATOS!$A15665,DATOS!$D$2:$D$20000,DATOS!$D15665,DATOS!$E$2:$E$20000,DATOS!$E15665,DATOS!$I$2:$I$20000,DATOS!$I15665,DATOS!$G$2:$G$20000,"EX")=0),0))))</f>
      </c>
      <c r="H15665">
        <f>IF(DATOS!$G15665&lt;&gt;"EX",0,--(COUNTIFS(DATOS!$A$2:$A$20000,DATOS!$A15665,DATOS!$D$2:$D$20000,DATOS!$D15665,DATOS!$E$2:$E$20000,DATOS!$E15665,DATOS!$I$2:$I$20000,DATOS!$I15665,DATOS!$G$2:$G$20000,"OR")=0))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DATOS!$A$2:$A$20000,DATOS!$A15666,DATOS!$D$2:$D$20000,DATOS!$D15666,DATOS!$E$2:$E$20000,DATOS!$E15666,DATOS!$I$2:$I$20000,DATOS!$I15666,DATOS!$G$2:$G$20000,"EX")=0),0))))</f>
      </c>
      <c r="H15666">
        <f>IF(DATOS!$G15666&lt;&gt;"EX",0,--(COUNTIFS(DATOS!$A$2:$A$20000,DATOS!$A15666,DATOS!$D$2:$D$20000,DATOS!$D15666,DATOS!$E$2:$E$20000,DATOS!$E15666,DATOS!$I$2:$I$20000,DATOS!$I15666,DATOS!$G$2:$G$20000,"OR")=0))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DATOS!$A$2:$A$20000,DATOS!$A15667,DATOS!$D$2:$D$20000,DATOS!$D15667,DATOS!$E$2:$E$20000,DATOS!$E15667,DATOS!$I$2:$I$20000,DATOS!$I15667,DATOS!$G$2:$G$20000,"EX")=0),0))))</f>
      </c>
      <c r="H15667">
        <f>IF(DATOS!$G15667&lt;&gt;"EX",0,--(COUNTIFS(DATOS!$A$2:$A$20000,DATOS!$A15667,DATOS!$D$2:$D$20000,DATOS!$D15667,DATOS!$E$2:$E$20000,DATOS!$E15667,DATOS!$I$2:$I$20000,DATOS!$I15667,DATOS!$G$2:$G$20000,"OR")=0))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DATOS!$A$2:$A$20000,DATOS!$A15668,DATOS!$D$2:$D$20000,DATOS!$D15668,DATOS!$E$2:$E$20000,DATOS!$E15668,DATOS!$I$2:$I$20000,DATOS!$I15668,DATOS!$G$2:$G$20000,"EX")=0),0))))</f>
      </c>
      <c r="H15668">
        <f>IF(DATOS!$G15668&lt;&gt;"EX",0,--(COUNTIFS(DATOS!$A$2:$A$20000,DATOS!$A15668,DATOS!$D$2:$D$20000,DATOS!$D15668,DATOS!$E$2:$E$20000,DATOS!$E15668,DATOS!$I$2:$I$20000,DATOS!$I15668,DATOS!$G$2:$G$20000,"OR")=0))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DATOS!$A$2:$A$20000,DATOS!$A15669,DATOS!$D$2:$D$20000,DATOS!$D15669,DATOS!$E$2:$E$20000,DATOS!$E15669,DATOS!$I$2:$I$20000,DATOS!$I15669,DATOS!$G$2:$G$20000,"EX")=0),0))))</f>
      </c>
      <c r="H15669">
        <f>IF(DATOS!$G15669&lt;&gt;"EX",0,--(COUNTIFS(DATOS!$A$2:$A$20000,DATOS!$A15669,DATOS!$D$2:$D$20000,DATOS!$D15669,DATOS!$E$2:$E$20000,DATOS!$E15669,DATOS!$I$2:$I$20000,DATOS!$I15669,DATOS!$G$2:$G$20000,"OR")=0))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DATOS!$A$2:$A$20000,DATOS!$A15670,DATOS!$D$2:$D$20000,DATOS!$D15670,DATOS!$E$2:$E$20000,DATOS!$E15670,DATOS!$I$2:$I$20000,DATOS!$I15670,DATOS!$G$2:$G$20000,"EX")=0),0))))</f>
      </c>
      <c r="H15670">
        <f>IF(DATOS!$G15670&lt;&gt;"EX",0,--(COUNTIFS(DATOS!$A$2:$A$20000,DATOS!$A15670,DATOS!$D$2:$D$20000,DATOS!$D15670,DATOS!$E$2:$E$20000,DATOS!$E15670,DATOS!$I$2:$I$20000,DATOS!$I15670,DATOS!$G$2:$G$20000,"OR")=0))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DATOS!$A$2:$A$20000,DATOS!$A15671,DATOS!$D$2:$D$20000,DATOS!$D15671,DATOS!$E$2:$E$20000,DATOS!$E15671,DATOS!$I$2:$I$20000,DATOS!$I15671,DATOS!$G$2:$G$20000,"EX")=0),0))))</f>
      </c>
      <c r="H15671">
        <f>IF(DATOS!$G15671&lt;&gt;"EX",0,--(COUNTIFS(DATOS!$A$2:$A$20000,DATOS!$A15671,DATOS!$D$2:$D$20000,DATOS!$D15671,DATOS!$E$2:$E$20000,DATOS!$E15671,DATOS!$I$2:$I$20000,DATOS!$I15671,DATOS!$G$2:$G$20000,"OR")=0))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DATOS!$A$2:$A$20000,DATOS!$A15672,DATOS!$D$2:$D$20000,DATOS!$D15672,DATOS!$E$2:$E$20000,DATOS!$E15672,DATOS!$I$2:$I$20000,DATOS!$I15672,DATOS!$G$2:$G$20000,"EX")=0),0))))</f>
      </c>
      <c r="H15672">
        <f>IF(DATOS!$G15672&lt;&gt;"EX",0,--(COUNTIFS(DATOS!$A$2:$A$20000,DATOS!$A15672,DATOS!$D$2:$D$20000,DATOS!$D15672,DATOS!$E$2:$E$20000,DATOS!$E15672,DATOS!$I$2:$I$20000,DATOS!$I15672,DATOS!$G$2:$G$20000,"OR")=0))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DATOS!$A$2:$A$20000,DATOS!$A15673,DATOS!$D$2:$D$20000,DATOS!$D15673,DATOS!$E$2:$E$20000,DATOS!$E15673,DATOS!$I$2:$I$20000,DATOS!$I15673,DATOS!$G$2:$G$20000,"EX")=0),0))))</f>
      </c>
      <c r="H15673">
        <f>IF(DATOS!$G15673&lt;&gt;"EX",0,--(COUNTIFS(DATOS!$A$2:$A$20000,DATOS!$A15673,DATOS!$D$2:$D$20000,DATOS!$D15673,DATOS!$E$2:$E$20000,DATOS!$E15673,DATOS!$I$2:$I$20000,DATOS!$I15673,DATOS!$G$2:$G$20000,"OR")=0))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DATOS!$A$2:$A$20000,DATOS!$A15674,DATOS!$D$2:$D$20000,DATOS!$D15674,DATOS!$E$2:$E$20000,DATOS!$E15674,DATOS!$I$2:$I$20000,DATOS!$I15674,DATOS!$G$2:$G$20000,"EX")=0),0))))</f>
      </c>
      <c r="H15674">
        <f>IF(DATOS!$G15674&lt;&gt;"EX",0,--(COUNTIFS(DATOS!$A$2:$A$20000,DATOS!$A15674,DATOS!$D$2:$D$20000,DATOS!$D15674,DATOS!$E$2:$E$20000,DATOS!$E15674,DATOS!$I$2:$I$20000,DATOS!$I15674,DATOS!$G$2:$G$20000,"OR")=0))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DATOS!$A$2:$A$20000,DATOS!$A15675,DATOS!$D$2:$D$20000,DATOS!$D15675,DATOS!$E$2:$E$20000,DATOS!$E15675,DATOS!$I$2:$I$20000,DATOS!$I15675,DATOS!$G$2:$G$20000,"EX")=0),0))))</f>
      </c>
      <c r="H15675">
        <f>IF(DATOS!$G15675&lt;&gt;"EX",0,--(COUNTIFS(DATOS!$A$2:$A$20000,DATOS!$A15675,DATOS!$D$2:$D$20000,DATOS!$D15675,DATOS!$E$2:$E$20000,DATOS!$E15675,DATOS!$I$2:$I$20000,DATOS!$I15675,DATOS!$G$2:$G$20000,"OR")=0))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DATOS!$A$2:$A$20000,DATOS!$A15676,DATOS!$D$2:$D$20000,DATOS!$D15676,DATOS!$E$2:$E$20000,DATOS!$E15676,DATOS!$I$2:$I$20000,DATOS!$I15676,DATOS!$G$2:$G$20000,"EX")=0),0))))</f>
      </c>
      <c r="H15676">
        <f>IF(DATOS!$G15676&lt;&gt;"EX",0,--(COUNTIFS(DATOS!$A$2:$A$20000,DATOS!$A15676,DATOS!$D$2:$D$20000,DATOS!$D15676,DATOS!$E$2:$E$20000,DATOS!$E15676,DATOS!$I$2:$I$20000,DATOS!$I15676,DATOS!$G$2:$G$20000,"OR")=0))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DATOS!$A$2:$A$20000,DATOS!$A15677,DATOS!$D$2:$D$20000,DATOS!$D15677,DATOS!$E$2:$E$20000,DATOS!$E15677,DATOS!$I$2:$I$20000,DATOS!$I15677,DATOS!$G$2:$G$20000,"EX")=0),0))))</f>
      </c>
      <c r="H15677">
        <f>IF(DATOS!$G15677&lt;&gt;"EX",0,--(COUNTIFS(DATOS!$A$2:$A$20000,DATOS!$A15677,DATOS!$D$2:$D$20000,DATOS!$D15677,DATOS!$E$2:$E$20000,DATOS!$E15677,DATOS!$I$2:$I$20000,DATOS!$I15677,DATOS!$G$2:$G$20000,"OR")=0))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DATOS!$A$2:$A$20000,DATOS!$A15678,DATOS!$D$2:$D$20000,DATOS!$D15678,DATOS!$E$2:$E$20000,DATOS!$E15678,DATOS!$I$2:$I$20000,DATOS!$I15678,DATOS!$G$2:$G$20000,"EX")=0),0))))</f>
      </c>
      <c r="H15678">
        <f>IF(DATOS!$G15678&lt;&gt;"EX",0,--(COUNTIFS(DATOS!$A$2:$A$20000,DATOS!$A15678,DATOS!$D$2:$D$20000,DATOS!$D15678,DATOS!$E$2:$E$20000,DATOS!$E15678,DATOS!$I$2:$I$20000,DATOS!$I15678,DATOS!$G$2:$G$20000,"OR")=0))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DATOS!$A$2:$A$20000,DATOS!$A15679,DATOS!$D$2:$D$20000,DATOS!$D15679,DATOS!$E$2:$E$20000,DATOS!$E15679,DATOS!$I$2:$I$20000,DATOS!$I15679,DATOS!$G$2:$G$20000,"EX")=0),0))))</f>
      </c>
      <c r="H15679">
        <f>IF(DATOS!$G15679&lt;&gt;"EX",0,--(COUNTIFS(DATOS!$A$2:$A$20000,DATOS!$A15679,DATOS!$D$2:$D$20000,DATOS!$D15679,DATOS!$E$2:$E$20000,DATOS!$E15679,DATOS!$I$2:$I$20000,DATOS!$I15679,DATOS!$G$2:$G$20000,"OR")=0))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DATOS!$A$2:$A$20000,DATOS!$A15680,DATOS!$D$2:$D$20000,DATOS!$D15680,DATOS!$E$2:$E$20000,DATOS!$E15680,DATOS!$I$2:$I$20000,DATOS!$I15680,DATOS!$G$2:$G$20000,"EX")=0),0))))</f>
      </c>
      <c r="H15680">
        <f>IF(DATOS!$G15680&lt;&gt;"EX",0,--(COUNTIFS(DATOS!$A$2:$A$20000,DATOS!$A15680,DATOS!$D$2:$D$20000,DATOS!$D15680,DATOS!$E$2:$E$20000,DATOS!$E15680,DATOS!$I$2:$I$20000,DATOS!$I15680,DATOS!$G$2:$G$20000,"OR")=0))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DATOS!$A$2:$A$20000,DATOS!$A15681,DATOS!$D$2:$D$20000,DATOS!$D15681,DATOS!$E$2:$E$20000,DATOS!$E15681,DATOS!$I$2:$I$20000,DATOS!$I15681,DATOS!$G$2:$G$20000,"EX")=0),0))))</f>
      </c>
      <c r="H15681">
        <f>IF(DATOS!$G15681&lt;&gt;"EX",0,--(COUNTIFS(DATOS!$A$2:$A$20000,DATOS!$A15681,DATOS!$D$2:$D$20000,DATOS!$D15681,DATOS!$E$2:$E$20000,DATOS!$E15681,DATOS!$I$2:$I$20000,DATOS!$I15681,DATOS!$G$2:$G$20000,"OR")=0))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DATOS!$A$2:$A$20000,DATOS!$A15682,DATOS!$D$2:$D$20000,DATOS!$D15682,DATOS!$E$2:$E$20000,DATOS!$E15682,DATOS!$I$2:$I$20000,DATOS!$I15682,DATOS!$G$2:$G$20000,"EX")=0),0))))</f>
      </c>
      <c r="H15682">
        <f>IF(DATOS!$G15682&lt;&gt;"EX",0,--(COUNTIFS(DATOS!$A$2:$A$20000,DATOS!$A15682,DATOS!$D$2:$D$20000,DATOS!$D15682,DATOS!$E$2:$E$20000,DATOS!$E15682,DATOS!$I$2:$I$20000,DATOS!$I15682,DATOS!$G$2:$G$20000,"OR")=0))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DATOS!$A$2:$A$20000,DATOS!$A15683,DATOS!$D$2:$D$20000,DATOS!$D15683,DATOS!$E$2:$E$20000,DATOS!$E15683,DATOS!$I$2:$I$20000,DATOS!$I15683,DATOS!$G$2:$G$20000,"EX")=0),0))))</f>
      </c>
      <c r="H15683">
        <f>IF(DATOS!$G15683&lt;&gt;"EX",0,--(COUNTIFS(DATOS!$A$2:$A$20000,DATOS!$A15683,DATOS!$D$2:$D$20000,DATOS!$D15683,DATOS!$E$2:$E$20000,DATOS!$E15683,DATOS!$I$2:$I$20000,DATOS!$I15683,DATOS!$G$2:$G$20000,"OR")=0))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DATOS!$A$2:$A$20000,DATOS!$A15684,DATOS!$D$2:$D$20000,DATOS!$D15684,DATOS!$E$2:$E$20000,DATOS!$E15684,DATOS!$I$2:$I$20000,DATOS!$I15684,DATOS!$G$2:$G$20000,"EX")=0),0))))</f>
      </c>
      <c r="H15684">
        <f>IF(DATOS!$G15684&lt;&gt;"EX",0,--(COUNTIFS(DATOS!$A$2:$A$20000,DATOS!$A15684,DATOS!$D$2:$D$20000,DATOS!$D15684,DATOS!$E$2:$E$20000,DATOS!$E15684,DATOS!$I$2:$I$20000,DATOS!$I15684,DATOS!$G$2:$G$20000,"OR")=0))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DATOS!$A$2:$A$20000,DATOS!$A15685,DATOS!$D$2:$D$20000,DATOS!$D15685,DATOS!$E$2:$E$20000,DATOS!$E15685,DATOS!$I$2:$I$20000,DATOS!$I15685,DATOS!$G$2:$G$20000,"EX")=0),0))))</f>
      </c>
      <c r="H15685">
        <f>IF(DATOS!$G15685&lt;&gt;"EX",0,--(COUNTIFS(DATOS!$A$2:$A$20000,DATOS!$A15685,DATOS!$D$2:$D$20000,DATOS!$D15685,DATOS!$E$2:$E$20000,DATOS!$E15685,DATOS!$I$2:$I$20000,DATOS!$I15685,DATOS!$G$2:$G$20000,"OR")=0))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DATOS!$A$2:$A$20000,DATOS!$A15686,DATOS!$D$2:$D$20000,DATOS!$D15686,DATOS!$E$2:$E$20000,DATOS!$E15686,DATOS!$I$2:$I$20000,DATOS!$I15686,DATOS!$G$2:$G$20000,"EX")=0),0))))</f>
      </c>
      <c r="H15686">
        <f>IF(DATOS!$G15686&lt;&gt;"EX",0,--(COUNTIFS(DATOS!$A$2:$A$20000,DATOS!$A15686,DATOS!$D$2:$D$20000,DATOS!$D15686,DATOS!$E$2:$E$20000,DATOS!$E15686,DATOS!$I$2:$I$20000,DATOS!$I15686,DATOS!$G$2:$G$20000,"OR")=0))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DATOS!$A$2:$A$20000,DATOS!$A15687,DATOS!$D$2:$D$20000,DATOS!$D15687,DATOS!$E$2:$E$20000,DATOS!$E15687,DATOS!$I$2:$I$20000,DATOS!$I15687,DATOS!$G$2:$G$20000,"EX")=0),0))))</f>
      </c>
      <c r="H15687">
        <f>IF(DATOS!$G15687&lt;&gt;"EX",0,--(COUNTIFS(DATOS!$A$2:$A$20000,DATOS!$A15687,DATOS!$D$2:$D$20000,DATOS!$D15687,DATOS!$E$2:$E$20000,DATOS!$E15687,DATOS!$I$2:$I$20000,DATOS!$I15687,DATOS!$G$2:$G$20000,"OR")=0))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DATOS!$A$2:$A$20000,DATOS!$A15688,DATOS!$D$2:$D$20000,DATOS!$D15688,DATOS!$E$2:$E$20000,DATOS!$E15688,DATOS!$I$2:$I$20000,DATOS!$I15688,DATOS!$G$2:$G$20000,"EX")=0),0))))</f>
      </c>
      <c r="H15688">
        <f>IF(DATOS!$G15688&lt;&gt;"EX",0,--(COUNTIFS(DATOS!$A$2:$A$20000,DATOS!$A15688,DATOS!$D$2:$D$20000,DATOS!$D15688,DATOS!$E$2:$E$20000,DATOS!$E15688,DATOS!$I$2:$I$20000,DATOS!$I15688,DATOS!$G$2:$G$20000,"OR")=0))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DATOS!$A$2:$A$20000,DATOS!$A15689,DATOS!$D$2:$D$20000,DATOS!$D15689,DATOS!$E$2:$E$20000,DATOS!$E15689,DATOS!$I$2:$I$20000,DATOS!$I15689,DATOS!$G$2:$G$20000,"EX")=0),0))))</f>
      </c>
      <c r="H15689">
        <f>IF(DATOS!$G15689&lt;&gt;"EX",0,--(COUNTIFS(DATOS!$A$2:$A$20000,DATOS!$A15689,DATOS!$D$2:$D$20000,DATOS!$D15689,DATOS!$E$2:$E$20000,DATOS!$E15689,DATOS!$I$2:$I$20000,DATOS!$I15689,DATOS!$G$2:$G$20000,"OR")=0))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DATOS!$A$2:$A$20000,DATOS!$A15690,DATOS!$D$2:$D$20000,DATOS!$D15690,DATOS!$E$2:$E$20000,DATOS!$E15690,DATOS!$I$2:$I$20000,DATOS!$I15690,DATOS!$G$2:$G$20000,"EX")=0),0))))</f>
      </c>
      <c r="H15690">
        <f>IF(DATOS!$G15690&lt;&gt;"EX",0,--(COUNTIFS(DATOS!$A$2:$A$20000,DATOS!$A15690,DATOS!$D$2:$D$20000,DATOS!$D15690,DATOS!$E$2:$E$20000,DATOS!$E15690,DATOS!$I$2:$I$20000,DATOS!$I15690,DATOS!$G$2:$G$20000,"OR")=0))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DATOS!$A$2:$A$20000,DATOS!$A15691,DATOS!$D$2:$D$20000,DATOS!$D15691,DATOS!$E$2:$E$20000,DATOS!$E15691,DATOS!$I$2:$I$20000,DATOS!$I15691,DATOS!$G$2:$G$20000,"EX")=0),0))))</f>
      </c>
      <c r="H15691">
        <f>IF(DATOS!$G15691&lt;&gt;"EX",0,--(COUNTIFS(DATOS!$A$2:$A$20000,DATOS!$A15691,DATOS!$D$2:$D$20000,DATOS!$D15691,DATOS!$E$2:$E$20000,DATOS!$E15691,DATOS!$I$2:$I$20000,DATOS!$I15691,DATOS!$G$2:$G$20000,"OR")=0))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DATOS!$A$2:$A$20000,DATOS!$A15692,DATOS!$D$2:$D$20000,DATOS!$D15692,DATOS!$E$2:$E$20000,DATOS!$E15692,DATOS!$I$2:$I$20000,DATOS!$I15692,DATOS!$G$2:$G$20000,"EX")=0),0))))</f>
      </c>
      <c r="H15692">
        <f>IF(DATOS!$G15692&lt;&gt;"EX",0,--(COUNTIFS(DATOS!$A$2:$A$20000,DATOS!$A15692,DATOS!$D$2:$D$20000,DATOS!$D15692,DATOS!$E$2:$E$20000,DATOS!$E15692,DATOS!$I$2:$I$20000,DATOS!$I15692,DATOS!$G$2:$G$20000,"OR")=0))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DATOS!$A$2:$A$20000,DATOS!$A15693,DATOS!$D$2:$D$20000,DATOS!$D15693,DATOS!$E$2:$E$20000,DATOS!$E15693,DATOS!$I$2:$I$20000,DATOS!$I15693,DATOS!$G$2:$G$20000,"EX")=0),0))))</f>
      </c>
      <c r="H15693">
        <f>IF(DATOS!$G15693&lt;&gt;"EX",0,--(COUNTIFS(DATOS!$A$2:$A$20000,DATOS!$A15693,DATOS!$D$2:$D$20000,DATOS!$D15693,DATOS!$E$2:$E$20000,DATOS!$E15693,DATOS!$I$2:$I$20000,DATOS!$I15693,DATOS!$G$2:$G$20000,"OR")=0))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DATOS!$A$2:$A$20000,DATOS!$A15694,DATOS!$D$2:$D$20000,DATOS!$D15694,DATOS!$E$2:$E$20000,DATOS!$E15694,DATOS!$I$2:$I$20000,DATOS!$I15694,DATOS!$G$2:$G$20000,"EX")=0),0))))</f>
      </c>
      <c r="H15694">
        <f>IF(DATOS!$G15694&lt;&gt;"EX",0,--(COUNTIFS(DATOS!$A$2:$A$20000,DATOS!$A15694,DATOS!$D$2:$D$20000,DATOS!$D15694,DATOS!$E$2:$E$20000,DATOS!$E15694,DATOS!$I$2:$I$20000,DATOS!$I15694,DATOS!$G$2:$G$20000,"OR")=0))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DATOS!$A$2:$A$20000,DATOS!$A15695,DATOS!$D$2:$D$20000,DATOS!$D15695,DATOS!$E$2:$E$20000,DATOS!$E15695,DATOS!$I$2:$I$20000,DATOS!$I15695,DATOS!$G$2:$G$20000,"EX")=0),0))))</f>
      </c>
      <c r="H15695">
        <f>IF(DATOS!$G15695&lt;&gt;"EX",0,--(COUNTIFS(DATOS!$A$2:$A$20000,DATOS!$A15695,DATOS!$D$2:$D$20000,DATOS!$D15695,DATOS!$E$2:$E$20000,DATOS!$E15695,DATOS!$I$2:$I$20000,DATOS!$I15695,DATOS!$G$2:$G$20000,"OR")=0))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DATOS!$A$2:$A$20000,DATOS!$A15696,DATOS!$D$2:$D$20000,DATOS!$D15696,DATOS!$E$2:$E$20000,DATOS!$E15696,DATOS!$I$2:$I$20000,DATOS!$I15696,DATOS!$G$2:$G$20000,"EX")=0),0))))</f>
      </c>
      <c r="H15696">
        <f>IF(DATOS!$G15696&lt;&gt;"EX",0,--(COUNTIFS(DATOS!$A$2:$A$20000,DATOS!$A15696,DATOS!$D$2:$D$20000,DATOS!$D15696,DATOS!$E$2:$E$20000,DATOS!$E15696,DATOS!$I$2:$I$20000,DATOS!$I15696,DATOS!$G$2:$G$20000,"OR")=0))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DATOS!$A$2:$A$20000,DATOS!$A15697,DATOS!$D$2:$D$20000,DATOS!$D15697,DATOS!$E$2:$E$20000,DATOS!$E15697,DATOS!$I$2:$I$20000,DATOS!$I15697,DATOS!$G$2:$G$20000,"EX")=0),0))))</f>
      </c>
      <c r="H15697">
        <f>IF(DATOS!$G15697&lt;&gt;"EX",0,--(COUNTIFS(DATOS!$A$2:$A$20000,DATOS!$A15697,DATOS!$D$2:$D$20000,DATOS!$D15697,DATOS!$E$2:$E$20000,DATOS!$E15697,DATOS!$I$2:$I$20000,DATOS!$I15697,DATOS!$G$2:$G$20000,"OR")=0))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DATOS!$A$2:$A$20000,DATOS!$A15698,DATOS!$D$2:$D$20000,DATOS!$D15698,DATOS!$E$2:$E$20000,DATOS!$E15698,DATOS!$I$2:$I$20000,DATOS!$I15698,DATOS!$G$2:$G$20000,"EX")=0),0))))</f>
      </c>
      <c r="H15698">
        <f>IF(DATOS!$G15698&lt;&gt;"EX",0,--(COUNTIFS(DATOS!$A$2:$A$20000,DATOS!$A15698,DATOS!$D$2:$D$20000,DATOS!$D15698,DATOS!$E$2:$E$20000,DATOS!$E15698,DATOS!$I$2:$I$20000,DATOS!$I15698,DATOS!$G$2:$G$20000,"OR")=0))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DATOS!$A$2:$A$20000,DATOS!$A15699,DATOS!$D$2:$D$20000,DATOS!$D15699,DATOS!$E$2:$E$20000,DATOS!$E15699,DATOS!$I$2:$I$20000,DATOS!$I15699,DATOS!$G$2:$G$20000,"EX")=0),0))))</f>
      </c>
      <c r="H15699">
        <f>IF(DATOS!$G15699&lt;&gt;"EX",0,--(COUNTIFS(DATOS!$A$2:$A$20000,DATOS!$A15699,DATOS!$D$2:$D$20000,DATOS!$D15699,DATOS!$E$2:$E$20000,DATOS!$E15699,DATOS!$I$2:$I$20000,DATOS!$I15699,DATOS!$G$2:$G$20000,"OR")=0))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DATOS!$A$2:$A$20000,DATOS!$A15700,DATOS!$D$2:$D$20000,DATOS!$D15700,DATOS!$E$2:$E$20000,DATOS!$E15700,DATOS!$I$2:$I$20000,DATOS!$I15700,DATOS!$G$2:$G$20000,"EX")=0),0))))</f>
      </c>
      <c r="H15700">
        <f>IF(DATOS!$G15700&lt;&gt;"EX",0,--(COUNTIFS(DATOS!$A$2:$A$20000,DATOS!$A15700,DATOS!$D$2:$D$20000,DATOS!$D15700,DATOS!$E$2:$E$20000,DATOS!$E15700,DATOS!$I$2:$I$20000,DATOS!$I15700,DATOS!$G$2:$G$20000,"OR")=0))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DATOS!$A$2:$A$20000,DATOS!$A15701,DATOS!$D$2:$D$20000,DATOS!$D15701,DATOS!$E$2:$E$20000,DATOS!$E15701,DATOS!$I$2:$I$20000,DATOS!$I15701,DATOS!$G$2:$G$20000,"EX")=0),0))))</f>
      </c>
      <c r="H15701">
        <f>IF(DATOS!$G15701&lt;&gt;"EX",0,--(COUNTIFS(DATOS!$A$2:$A$20000,DATOS!$A15701,DATOS!$D$2:$D$20000,DATOS!$D15701,DATOS!$E$2:$E$20000,DATOS!$E15701,DATOS!$I$2:$I$20000,DATOS!$I15701,DATOS!$G$2:$G$20000,"OR")=0))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DATOS!$A$2:$A$20000,DATOS!$A15702,DATOS!$D$2:$D$20000,DATOS!$D15702,DATOS!$E$2:$E$20000,DATOS!$E15702,DATOS!$I$2:$I$20000,DATOS!$I15702,DATOS!$G$2:$G$20000,"EX")=0),0))))</f>
      </c>
      <c r="H15702">
        <f>IF(DATOS!$G15702&lt;&gt;"EX",0,--(COUNTIFS(DATOS!$A$2:$A$20000,DATOS!$A15702,DATOS!$D$2:$D$20000,DATOS!$D15702,DATOS!$E$2:$E$20000,DATOS!$E15702,DATOS!$I$2:$I$20000,DATOS!$I15702,DATOS!$G$2:$G$20000,"OR")=0))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DATOS!$A$2:$A$20000,DATOS!$A15703,DATOS!$D$2:$D$20000,DATOS!$D15703,DATOS!$E$2:$E$20000,DATOS!$E15703,DATOS!$I$2:$I$20000,DATOS!$I15703,DATOS!$G$2:$G$20000,"EX")=0),0))))</f>
      </c>
      <c r="H15703">
        <f>IF(DATOS!$G15703&lt;&gt;"EX",0,--(COUNTIFS(DATOS!$A$2:$A$20000,DATOS!$A15703,DATOS!$D$2:$D$20000,DATOS!$D15703,DATOS!$E$2:$E$20000,DATOS!$E15703,DATOS!$I$2:$I$20000,DATOS!$I15703,DATOS!$G$2:$G$20000,"OR")=0))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DATOS!$A$2:$A$20000,DATOS!$A15704,DATOS!$D$2:$D$20000,DATOS!$D15704,DATOS!$E$2:$E$20000,DATOS!$E15704,DATOS!$I$2:$I$20000,DATOS!$I15704,DATOS!$G$2:$G$20000,"EX")=0),0))))</f>
      </c>
      <c r="H15704">
        <f>IF(DATOS!$G15704&lt;&gt;"EX",0,--(COUNTIFS(DATOS!$A$2:$A$20000,DATOS!$A15704,DATOS!$D$2:$D$20000,DATOS!$D15704,DATOS!$E$2:$E$20000,DATOS!$E15704,DATOS!$I$2:$I$20000,DATOS!$I15704,DATOS!$G$2:$G$20000,"OR")=0))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DATOS!$A$2:$A$20000,DATOS!$A15705,DATOS!$D$2:$D$20000,DATOS!$D15705,DATOS!$E$2:$E$20000,DATOS!$E15705,DATOS!$I$2:$I$20000,DATOS!$I15705,DATOS!$G$2:$G$20000,"EX")=0),0))))</f>
      </c>
      <c r="H15705">
        <f>IF(DATOS!$G15705&lt;&gt;"EX",0,--(COUNTIFS(DATOS!$A$2:$A$20000,DATOS!$A15705,DATOS!$D$2:$D$20000,DATOS!$D15705,DATOS!$E$2:$E$20000,DATOS!$E15705,DATOS!$I$2:$I$20000,DATOS!$I15705,DATOS!$G$2:$G$20000,"OR")=0))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DATOS!$A$2:$A$20000,DATOS!$A15706,DATOS!$D$2:$D$20000,DATOS!$D15706,DATOS!$E$2:$E$20000,DATOS!$E15706,DATOS!$I$2:$I$20000,DATOS!$I15706,DATOS!$G$2:$G$20000,"EX")=0),0))))</f>
      </c>
      <c r="H15706">
        <f>IF(DATOS!$G15706&lt;&gt;"EX",0,--(COUNTIFS(DATOS!$A$2:$A$20000,DATOS!$A15706,DATOS!$D$2:$D$20000,DATOS!$D15706,DATOS!$E$2:$E$20000,DATOS!$E15706,DATOS!$I$2:$I$20000,DATOS!$I15706,DATOS!$G$2:$G$20000,"OR")=0))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DATOS!$A$2:$A$20000,DATOS!$A15707,DATOS!$D$2:$D$20000,DATOS!$D15707,DATOS!$E$2:$E$20000,DATOS!$E15707,DATOS!$I$2:$I$20000,DATOS!$I15707,DATOS!$G$2:$G$20000,"EX")=0),0))))</f>
      </c>
      <c r="H15707">
        <f>IF(DATOS!$G15707&lt;&gt;"EX",0,--(COUNTIFS(DATOS!$A$2:$A$20000,DATOS!$A15707,DATOS!$D$2:$D$20000,DATOS!$D15707,DATOS!$E$2:$E$20000,DATOS!$E15707,DATOS!$I$2:$I$20000,DATOS!$I15707,DATOS!$G$2:$G$20000,"OR")=0))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DATOS!$A$2:$A$20000,DATOS!$A15708,DATOS!$D$2:$D$20000,DATOS!$D15708,DATOS!$E$2:$E$20000,DATOS!$E15708,DATOS!$I$2:$I$20000,DATOS!$I15708,DATOS!$G$2:$G$20000,"EX")=0),0))))</f>
      </c>
      <c r="H15708">
        <f>IF(DATOS!$G15708&lt;&gt;"EX",0,--(COUNTIFS(DATOS!$A$2:$A$20000,DATOS!$A15708,DATOS!$D$2:$D$20000,DATOS!$D15708,DATOS!$E$2:$E$20000,DATOS!$E15708,DATOS!$I$2:$I$20000,DATOS!$I15708,DATOS!$G$2:$G$20000,"OR")=0))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DATOS!$A$2:$A$20000,DATOS!$A15709,DATOS!$D$2:$D$20000,DATOS!$D15709,DATOS!$E$2:$E$20000,DATOS!$E15709,DATOS!$I$2:$I$20000,DATOS!$I15709,DATOS!$G$2:$G$20000,"EX")=0),0))))</f>
      </c>
      <c r="H15709">
        <f>IF(DATOS!$G15709&lt;&gt;"EX",0,--(COUNTIFS(DATOS!$A$2:$A$20000,DATOS!$A15709,DATOS!$D$2:$D$20000,DATOS!$D15709,DATOS!$E$2:$E$20000,DATOS!$E15709,DATOS!$I$2:$I$20000,DATOS!$I15709,DATOS!$G$2:$G$20000,"OR")=0))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DATOS!$A$2:$A$20000,DATOS!$A15710,DATOS!$D$2:$D$20000,DATOS!$D15710,DATOS!$E$2:$E$20000,DATOS!$E15710,DATOS!$I$2:$I$20000,DATOS!$I15710,DATOS!$G$2:$G$20000,"EX")=0),0))))</f>
      </c>
      <c r="H15710">
        <f>IF(DATOS!$G15710&lt;&gt;"EX",0,--(COUNTIFS(DATOS!$A$2:$A$20000,DATOS!$A15710,DATOS!$D$2:$D$20000,DATOS!$D15710,DATOS!$E$2:$E$20000,DATOS!$E15710,DATOS!$I$2:$I$20000,DATOS!$I15710,DATOS!$G$2:$G$20000,"OR")=0))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DATOS!$A$2:$A$20000,DATOS!$A15711,DATOS!$D$2:$D$20000,DATOS!$D15711,DATOS!$E$2:$E$20000,DATOS!$E15711,DATOS!$I$2:$I$20000,DATOS!$I15711,DATOS!$G$2:$G$20000,"EX")=0),0))))</f>
      </c>
      <c r="H15711">
        <f>IF(DATOS!$G15711&lt;&gt;"EX",0,--(COUNTIFS(DATOS!$A$2:$A$20000,DATOS!$A15711,DATOS!$D$2:$D$20000,DATOS!$D15711,DATOS!$E$2:$E$20000,DATOS!$E15711,DATOS!$I$2:$I$20000,DATOS!$I15711,DATOS!$G$2:$G$20000,"OR")=0))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DATOS!$A$2:$A$20000,DATOS!$A15712,DATOS!$D$2:$D$20000,DATOS!$D15712,DATOS!$E$2:$E$20000,DATOS!$E15712,DATOS!$I$2:$I$20000,DATOS!$I15712,DATOS!$G$2:$G$20000,"EX")=0),0))))</f>
      </c>
      <c r="H15712">
        <f>IF(DATOS!$G15712&lt;&gt;"EX",0,--(COUNTIFS(DATOS!$A$2:$A$20000,DATOS!$A15712,DATOS!$D$2:$D$20000,DATOS!$D15712,DATOS!$E$2:$E$20000,DATOS!$E15712,DATOS!$I$2:$I$20000,DATOS!$I15712,DATOS!$G$2:$G$20000,"OR")=0))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DATOS!$A$2:$A$20000,DATOS!$A15713,DATOS!$D$2:$D$20000,DATOS!$D15713,DATOS!$E$2:$E$20000,DATOS!$E15713,DATOS!$I$2:$I$20000,DATOS!$I15713,DATOS!$G$2:$G$20000,"EX")=0),0))))</f>
      </c>
      <c r="H15713">
        <f>IF(DATOS!$G15713&lt;&gt;"EX",0,--(COUNTIFS(DATOS!$A$2:$A$20000,DATOS!$A15713,DATOS!$D$2:$D$20000,DATOS!$D15713,DATOS!$E$2:$E$20000,DATOS!$E15713,DATOS!$I$2:$I$20000,DATOS!$I15713,DATOS!$G$2:$G$20000,"OR")=0))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DATOS!$A$2:$A$20000,DATOS!$A15714,DATOS!$D$2:$D$20000,DATOS!$D15714,DATOS!$E$2:$E$20000,DATOS!$E15714,DATOS!$I$2:$I$20000,DATOS!$I15714,DATOS!$G$2:$G$20000,"EX")=0),0))))</f>
      </c>
      <c r="H15714">
        <f>IF(DATOS!$G15714&lt;&gt;"EX",0,--(COUNTIFS(DATOS!$A$2:$A$20000,DATOS!$A15714,DATOS!$D$2:$D$20000,DATOS!$D15714,DATOS!$E$2:$E$20000,DATOS!$E15714,DATOS!$I$2:$I$20000,DATOS!$I15714,DATOS!$G$2:$G$20000,"OR")=0))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DATOS!$A$2:$A$20000,DATOS!$A15715,DATOS!$D$2:$D$20000,DATOS!$D15715,DATOS!$E$2:$E$20000,DATOS!$E15715,DATOS!$I$2:$I$20000,DATOS!$I15715,DATOS!$G$2:$G$20000,"EX")=0),0))))</f>
      </c>
      <c r="H15715">
        <f>IF(DATOS!$G15715&lt;&gt;"EX",0,--(COUNTIFS(DATOS!$A$2:$A$20000,DATOS!$A15715,DATOS!$D$2:$D$20000,DATOS!$D15715,DATOS!$E$2:$E$20000,DATOS!$E15715,DATOS!$I$2:$I$20000,DATOS!$I15715,DATOS!$G$2:$G$20000,"OR")=0))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DATOS!$A$2:$A$20000,DATOS!$A15716,DATOS!$D$2:$D$20000,DATOS!$D15716,DATOS!$E$2:$E$20000,DATOS!$E15716,DATOS!$I$2:$I$20000,DATOS!$I15716,DATOS!$G$2:$G$20000,"EX")=0),0))))</f>
      </c>
      <c r="H15716">
        <f>IF(DATOS!$G15716&lt;&gt;"EX",0,--(COUNTIFS(DATOS!$A$2:$A$20000,DATOS!$A15716,DATOS!$D$2:$D$20000,DATOS!$D15716,DATOS!$E$2:$E$20000,DATOS!$E15716,DATOS!$I$2:$I$20000,DATOS!$I15716,DATOS!$G$2:$G$20000,"OR")=0))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DATOS!$A$2:$A$20000,DATOS!$A15717,DATOS!$D$2:$D$20000,DATOS!$D15717,DATOS!$E$2:$E$20000,DATOS!$E15717,DATOS!$I$2:$I$20000,DATOS!$I15717,DATOS!$G$2:$G$20000,"EX")=0),0))))</f>
      </c>
      <c r="H15717">
        <f>IF(DATOS!$G15717&lt;&gt;"EX",0,--(COUNTIFS(DATOS!$A$2:$A$20000,DATOS!$A15717,DATOS!$D$2:$D$20000,DATOS!$D15717,DATOS!$E$2:$E$20000,DATOS!$E15717,DATOS!$I$2:$I$20000,DATOS!$I15717,DATOS!$G$2:$G$20000,"OR")=0))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DATOS!$A$2:$A$20000,DATOS!$A15718,DATOS!$D$2:$D$20000,DATOS!$D15718,DATOS!$E$2:$E$20000,DATOS!$E15718,DATOS!$I$2:$I$20000,DATOS!$I15718,DATOS!$G$2:$G$20000,"EX")=0),0))))</f>
      </c>
      <c r="H15718">
        <f>IF(DATOS!$G15718&lt;&gt;"EX",0,--(COUNTIFS(DATOS!$A$2:$A$20000,DATOS!$A15718,DATOS!$D$2:$D$20000,DATOS!$D15718,DATOS!$E$2:$E$20000,DATOS!$E15718,DATOS!$I$2:$I$20000,DATOS!$I15718,DATOS!$G$2:$G$20000,"OR")=0))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DATOS!$A$2:$A$20000,DATOS!$A15719,DATOS!$D$2:$D$20000,DATOS!$D15719,DATOS!$E$2:$E$20000,DATOS!$E15719,DATOS!$I$2:$I$20000,DATOS!$I15719,DATOS!$G$2:$G$20000,"EX")=0),0))))</f>
      </c>
      <c r="H15719">
        <f>IF(DATOS!$G15719&lt;&gt;"EX",0,--(COUNTIFS(DATOS!$A$2:$A$20000,DATOS!$A15719,DATOS!$D$2:$D$20000,DATOS!$D15719,DATOS!$E$2:$E$20000,DATOS!$E15719,DATOS!$I$2:$I$20000,DATOS!$I15719,DATOS!$G$2:$G$20000,"OR")=0))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DATOS!$A$2:$A$20000,DATOS!$A15720,DATOS!$D$2:$D$20000,DATOS!$D15720,DATOS!$E$2:$E$20000,DATOS!$E15720,DATOS!$I$2:$I$20000,DATOS!$I15720,DATOS!$G$2:$G$20000,"EX")=0),0))))</f>
      </c>
      <c r="H15720">
        <f>IF(DATOS!$G15720&lt;&gt;"EX",0,--(COUNTIFS(DATOS!$A$2:$A$20000,DATOS!$A15720,DATOS!$D$2:$D$20000,DATOS!$D15720,DATOS!$E$2:$E$20000,DATOS!$E15720,DATOS!$I$2:$I$20000,DATOS!$I15720,DATOS!$G$2:$G$20000,"OR")=0))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DATOS!$A$2:$A$20000,DATOS!$A15721,DATOS!$D$2:$D$20000,DATOS!$D15721,DATOS!$E$2:$E$20000,DATOS!$E15721,DATOS!$I$2:$I$20000,DATOS!$I15721,DATOS!$G$2:$G$20000,"EX")=0),0))))</f>
      </c>
      <c r="H15721">
        <f>IF(DATOS!$G15721&lt;&gt;"EX",0,--(COUNTIFS(DATOS!$A$2:$A$20000,DATOS!$A15721,DATOS!$D$2:$D$20000,DATOS!$D15721,DATOS!$E$2:$E$20000,DATOS!$E15721,DATOS!$I$2:$I$20000,DATOS!$I15721,DATOS!$G$2:$G$20000,"OR")=0))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DATOS!$A$2:$A$20000,DATOS!$A15722,DATOS!$D$2:$D$20000,DATOS!$D15722,DATOS!$E$2:$E$20000,DATOS!$E15722,DATOS!$I$2:$I$20000,DATOS!$I15722,DATOS!$G$2:$G$20000,"EX")=0),0))))</f>
      </c>
      <c r="H15722">
        <f>IF(DATOS!$G15722&lt;&gt;"EX",0,--(COUNTIFS(DATOS!$A$2:$A$20000,DATOS!$A15722,DATOS!$D$2:$D$20000,DATOS!$D15722,DATOS!$E$2:$E$20000,DATOS!$E15722,DATOS!$I$2:$I$20000,DATOS!$I15722,DATOS!$G$2:$G$20000,"OR")=0))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DATOS!$A$2:$A$20000,DATOS!$A15723,DATOS!$D$2:$D$20000,DATOS!$D15723,DATOS!$E$2:$E$20000,DATOS!$E15723,DATOS!$I$2:$I$20000,DATOS!$I15723,DATOS!$G$2:$G$20000,"EX")=0),0))))</f>
      </c>
      <c r="H15723">
        <f>IF(DATOS!$G15723&lt;&gt;"EX",0,--(COUNTIFS(DATOS!$A$2:$A$20000,DATOS!$A15723,DATOS!$D$2:$D$20000,DATOS!$D15723,DATOS!$E$2:$E$20000,DATOS!$E15723,DATOS!$I$2:$I$20000,DATOS!$I15723,DATOS!$G$2:$G$20000,"OR")=0))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DATOS!$A$2:$A$20000,DATOS!$A15724,DATOS!$D$2:$D$20000,DATOS!$D15724,DATOS!$E$2:$E$20000,DATOS!$E15724,DATOS!$I$2:$I$20000,DATOS!$I15724,DATOS!$G$2:$G$20000,"EX")=0),0))))</f>
      </c>
      <c r="H15724">
        <f>IF(DATOS!$G15724&lt;&gt;"EX",0,--(COUNTIFS(DATOS!$A$2:$A$20000,DATOS!$A15724,DATOS!$D$2:$D$20000,DATOS!$D15724,DATOS!$E$2:$E$20000,DATOS!$E15724,DATOS!$I$2:$I$20000,DATOS!$I15724,DATOS!$G$2:$G$20000,"OR")=0))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DATOS!$A$2:$A$20000,DATOS!$A15725,DATOS!$D$2:$D$20000,DATOS!$D15725,DATOS!$E$2:$E$20000,DATOS!$E15725,DATOS!$I$2:$I$20000,DATOS!$I15725,DATOS!$G$2:$G$20000,"EX")=0),0))))</f>
      </c>
      <c r="H15725">
        <f>IF(DATOS!$G15725&lt;&gt;"EX",0,--(COUNTIFS(DATOS!$A$2:$A$20000,DATOS!$A15725,DATOS!$D$2:$D$20000,DATOS!$D15725,DATOS!$E$2:$E$20000,DATOS!$E15725,DATOS!$I$2:$I$20000,DATOS!$I15725,DATOS!$G$2:$G$20000,"OR")=0))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DATOS!$A$2:$A$20000,DATOS!$A15726,DATOS!$D$2:$D$20000,DATOS!$D15726,DATOS!$E$2:$E$20000,DATOS!$E15726,DATOS!$I$2:$I$20000,DATOS!$I15726,DATOS!$G$2:$G$20000,"EX")=0),0))))</f>
      </c>
      <c r="H15726">
        <f>IF(DATOS!$G15726&lt;&gt;"EX",0,--(COUNTIFS(DATOS!$A$2:$A$20000,DATOS!$A15726,DATOS!$D$2:$D$20000,DATOS!$D15726,DATOS!$E$2:$E$20000,DATOS!$E15726,DATOS!$I$2:$I$20000,DATOS!$I15726,DATOS!$G$2:$G$20000,"OR")=0))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DATOS!$A$2:$A$20000,DATOS!$A15727,DATOS!$D$2:$D$20000,DATOS!$D15727,DATOS!$E$2:$E$20000,DATOS!$E15727,DATOS!$I$2:$I$20000,DATOS!$I15727,DATOS!$G$2:$G$20000,"EX")=0),0))))</f>
      </c>
      <c r="H15727">
        <f>IF(DATOS!$G15727&lt;&gt;"EX",0,--(COUNTIFS(DATOS!$A$2:$A$20000,DATOS!$A15727,DATOS!$D$2:$D$20000,DATOS!$D15727,DATOS!$E$2:$E$20000,DATOS!$E15727,DATOS!$I$2:$I$20000,DATOS!$I15727,DATOS!$G$2:$G$20000,"OR")=0))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DATOS!$A$2:$A$20000,DATOS!$A15728,DATOS!$D$2:$D$20000,DATOS!$D15728,DATOS!$E$2:$E$20000,DATOS!$E15728,DATOS!$I$2:$I$20000,DATOS!$I15728,DATOS!$G$2:$G$20000,"EX")=0),0))))</f>
      </c>
      <c r="H15728">
        <f>IF(DATOS!$G15728&lt;&gt;"EX",0,--(COUNTIFS(DATOS!$A$2:$A$20000,DATOS!$A15728,DATOS!$D$2:$D$20000,DATOS!$D15728,DATOS!$E$2:$E$20000,DATOS!$E15728,DATOS!$I$2:$I$20000,DATOS!$I15728,DATOS!$G$2:$G$20000,"OR")=0))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DATOS!$A$2:$A$20000,DATOS!$A15729,DATOS!$D$2:$D$20000,DATOS!$D15729,DATOS!$E$2:$E$20000,DATOS!$E15729,DATOS!$I$2:$I$20000,DATOS!$I15729,DATOS!$G$2:$G$20000,"EX")=0),0))))</f>
      </c>
      <c r="H15729">
        <f>IF(DATOS!$G15729&lt;&gt;"EX",0,--(COUNTIFS(DATOS!$A$2:$A$20000,DATOS!$A15729,DATOS!$D$2:$D$20000,DATOS!$D15729,DATOS!$E$2:$E$20000,DATOS!$E15729,DATOS!$I$2:$I$20000,DATOS!$I15729,DATOS!$G$2:$G$20000,"OR")=0))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DATOS!$A$2:$A$20000,DATOS!$A15730,DATOS!$D$2:$D$20000,DATOS!$D15730,DATOS!$E$2:$E$20000,DATOS!$E15730,DATOS!$I$2:$I$20000,DATOS!$I15730,DATOS!$G$2:$G$20000,"EX")=0),0))))</f>
      </c>
      <c r="H15730">
        <f>IF(DATOS!$G15730&lt;&gt;"EX",0,--(COUNTIFS(DATOS!$A$2:$A$20000,DATOS!$A15730,DATOS!$D$2:$D$20000,DATOS!$D15730,DATOS!$E$2:$E$20000,DATOS!$E15730,DATOS!$I$2:$I$20000,DATOS!$I15730,DATOS!$G$2:$G$20000,"OR")=0))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DATOS!$A$2:$A$20000,DATOS!$A15731,DATOS!$D$2:$D$20000,DATOS!$D15731,DATOS!$E$2:$E$20000,DATOS!$E15731,DATOS!$I$2:$I$20000,DATOS!$I15731,DATOS!$G$2:$G$20000,"EX")=0),0))))</f>
      </c>
      <c r="H15731">
        <f>IF(DATOS!$G15731&lt;&gt;"EX",0,--(COUNTIFS(DATOS!$A$2:$A$20000,DATOS!$A15731,DATOS!$D$2:$D$20000,DATOS!$D15731,DATOS!$E$2:$E$20000,DATOS!$E15731,DATOS!$I$2:$I$20000,DATOS!$I15731,DATOS!$G$2:$G$20000,"OR")=0))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DATOS!$A$2:$A$20000,DATOS!$A15732,DATOS!$D$2:$D$20000,DATOS!$D15732,DATOS!$E$2:$E$20000,DATOS!$E15732,DATOS!$I$2:$I$20000,DATOS!$I15732,DATOS!$G$2:$G$20000,"EX")=0),0))))</f>
      </c>
      <c r="H15732">
        <f>IF(DATOS!$G15732&lt;&gt;"EX",0,--(COUNTIFS(DATOS!$A$2:$A$20000,DATOS!$A15732,DATOS!$D$2:$D$20000,DATOS!$D15732,DATOS!$E$2:$E$20000,DATOS!$E15732,DATOS!$I$2:$I$20000,DATOS!$I15732,DATOS!$G$2:$G$20000,"OR")=0))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DATOS!$A$2:$A$20000,DATOS!$A15733,DATOS!$D$2:$D$20000,DATOS!$D15733,DATOS!$E$2:$E$20000,DATOS!$E15733,DATOS!$I$2:$I$20000,DATOS!$I15733,DATOS!$G$2:$G$20000,"EX")=0),0))))</f>
      </c>
      <c r="H15733">
        <f>IF(DATOS!$G15733&lt;&gt;"EX",0,--(COUNTIFS(DATOS!$A$2:$A$20000,DATOS!$A15733,DATOS!$D$2:$D$20000,DATOS!$D15733,DATOS!$E$2:$E$20000,DATOS!$E15733,DATOS!$I$2:$I$20000,DATOS!$I15733,DATOS!$G$2:$G$20000,"OR")=0))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DATOS!$A$2:$A$20000,DATOS!$A15734,DATOS!$D$2:$D$20000,DATOS!$D15734,DATOS!$E$2:$E$20000,DATOS!$E15734,DATOS!$I$2:$I$20000,DATOS!$I15734,DATOS!$G$2:$G$20000,"EX")=0),0))))</f>
      </c>
      <c r="H15734">
        <f>IF(DATOS!$G15734&lt;&gt;"EX",0,--(COUNTIFS(DATOS!$A$2:$A$20000,DATOS!$A15734,DATOS!$D$2:$D$20000,DATOS!$D15734,DATOS!$E$2:$E$20000,DATOS!$E15734,DATOS!$I$2:$I$20000,DATOS!$I15734,DATOS!$G$2:$G$20000,"OR")=0))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DATOS!$A$2:$A$20000,DATOS!$A15735,DATOS!$D$2:$D$20000,DATOS!$D15735,DATOS!$E$2:$E$20000,DATOS!$E15735,DATOS!$I$2:$I$20000,DATOS!$I15735,DATOS!$G$2:$G$20000,"EX")=0),0))))</f>
      </c>
      <c r="H15735">
        <f>IF(DATOS!$G15735&lt;&gt;"EX",0,--(COUNTIFS(DATOS!$A$2:$A$20000,DATOS!$A15735,DATOS!$D$2:$D$20000,DATOS!$D15735,DATOS!$E$2:$E$20000,DATOS!$E15735,DATOS!$I$2:$I$20000,DATOS!$I15735,DATOS!$G$2:$G$20000,"OR")=0))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DATOS!$A$2:$A$20000,DATOS!$A15736,DATOS!$D$2:$D$20000,DATOS!$D15736,DATOS!$E$2:$E$20000,DATOS!$E15736,DATOS!$I$2:$I$20000,DATOS!$I15736,DATOS!$G$2:$G$20000,"EX")=0),0))))</f>
      </c>
      <c r="H15736">
        <f>IF(DATOS!$G15736&lt;&gt;"EX",0,--(COUNTIFS(DATOS!$A$2:$A$20000,DATOS!$A15736,DATOS!$D$2:$D$20000,DATOS!$D15736,DATOS!$E$2:$E$20000,DATOS!$E15736,DATOS!$I$2:$I$20000,DATOS!$I15736,DATOS!$G$2:$G$20000,"OR")=0))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DATOS!$A$2:$A$20000,DATOS!$A15737,DATOS!$D$2:$D$20000,DATOS!$D15737,DATOS!$E$2:$E$20000,DATOS!$E15737,DATOS!$I$2:$I$20000,DATOS!$I15737,DATOS!$G$2:$G$20000,"EX")=0),0))))</f>
      </c>
      <c r="H15737">
        <f>IF(DATOS!$G15737&lt;&gt;"EX",0,--(COUNTIFS(DATOS!$A$2:$A$20000,DATOS!$A15737,DATOS!$D$2:$D$20000,DATOS!$D15737,DATOS!$E$2:$E$20000,DATOS!$E15737,DATOS!$I$2:$I$20000,DATOS!$I15737,DATOS!$G$2:$G$20000,"OR")=0))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DATOS!$A$2:$A$20000,DATOS!$A15738,DATOS!$D$2:$D$20000,DATOS!$D15738,DATOS!$E$2:$E$20000,DATOS!$E15738,DATOS!$I$2:$I$20000,DATOS!$I15738,DATOS!$G$2:$G$20000,"EX")=0),0))))</f>
      </c>
      <c r="H15738">
        <f>IF(DATOS!$G15738&lt;&gt;"EX",0,--(COUNTIFS(DATOS!$A$2:$A$20000,DATOS!$A15738,DATOS!$D$2:$D$20000,DATOS!$D15738,DATOS!$E$2:$E$20000,DATOS!$E15738,DATOS!$I$2:$I$20000,DATOS!$I15738,DATOS!$G$2:$G$20000,"OR")=0))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DATOS!$A$2:$A$20000,DATOS!$A15739,DATOS!$D$2:$D$20000,DATOS!$D15739,DATOS!$E$2:$E$20000,DATOS!$E15739,DATOS!$I$2:$I$20000,DATOS!$I15739,DATOS!$G$2:$G$20000,"EX")=0),0))))</f>
      </c>
      <c r="H15739">
        <f>IF(DATOS!$G15739&lt;&gt;"EX",0,--(COUNTIFS(DATOS!$A$2:$A$20000,DATOS!$A15739,DATOS!$D$2:$D$20000,DATOS!$D15739,DATOS!$E$2:$E$20000,DATOS!$E15739,DATOS!$I$2:$I$20000,DATOS!$I15739,DATOS!$G$2:$G$20000,"OR")=0))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DATOS!$A$2:$A$20000,DATOS!$A15740,DATOS!$D$2:$D$20000,DATOS!$D15740,DATOS!$E$2:$E$20000,DATOS!$E15740,DATOS!$I$2:$I$20000,DATOS!$I15740,DATOS!$G$2:$G$20000,"EX")=0),0))))</f>
      </c>
      <c r="H15740">
        <f>IF(DATOS!$G15740&lt;&gt;"EX",0,--(COUNTIFS(DATOS!$A$2:$A$20000,DATOS!$A15740,DATOS!$D$2:$D$20000,DATOS!$D15740,DATOS!$E$2:$E$20000,DATOS!$E15740,DATOS!$I$2:$I$20000,DATOS!$I15740,DATOS!$G$2:$G$20000,"OR")=0))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DATOS!$A$2:$A$20000,DATOS!$A15741,DATOS!$D$2:$D$20000,DATOS!$D15741,DATOS!$E$2:$E$20000,DATOS!$E15741,DATOS!$I$2:$I$20000,DATOS!$I15741,DATOS!$G$2:$G$20000,"EX")=0),0))))</f>
      </c>
      <c r="H15741">
        <f>IF(DATOS!$G15741&lt;&gt;"EX",0,--(COUNTIFS(DATOS!$A$2:$A$20000,DATOS!$A15741,DATOS!$D$2:$D$20000,DATOS!$D15741,DATOS!$E$2:$E$20000,DATOS!$E15741,DATOS!$I$2:$I$20000,DATOS!$I15741,DATOS!$G$2:$G$20000,"OR")=0))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DATOS!$A$2:$A$20000,DATOS!$A15742,DATOS!$D$2:$D$20000,DATOS!$D15742,DATOS!$E$2:$E$20000,DATOS!$E15742,DATOS!$I$2:$I$20000,DATOS!$I15742,DATOS!$G$2:$G$20000,"EX")=0),0))))</f>
      </c>
      <c r="H15742">
        <f>IF(DATOS!$G15742&lt;&gt;"EX",0,--(COUNTIFS(DATOS!$A$2:$A$20000,DATOS!$A15742,DATOS!$D$2:$D$20000,DATOS!$D15742,DATOS!$E$2:$E$20000,DATOS!$E15742,DATOS!$I$2:$I$20000,DATOS!$I15742,DATOS!$G$2:$G$20000,"OR")=0))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DATOS!$A$2:$A$20000,DATOS!$A15743,DATOS!$D$2:$D$20000,DATOS!$D15743,DATOS!$E$2:$E$20000,DATOS!$E15743,DATOS!$I$2:$I$20000,DATOS!$I15743,DATOS!$G$2:$G$20000,"EX")=0),0))))</f>
      </c>
      <c r="H15743">
        <f>IF(DATOS!$G15743&lt;&gt;"EX",0,--(COUNTIFS(DATOS!$A$2:$A$20000,DATOS!$A15743,DATOS!$D$2:$D$20000,DATOS!$D15743,DATOS!$E$2:$E$20000,DATOS!$E15743,DATOS!$I$2:$I$20000,DATOS!$I15743,DATOS!$G$2:$G$20000,"OR")=0))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DATOS!$A$2:$A$20000,DATOS!$A15744,DATOS!$D$2:$D$20000,DATOS!$D15744,DATOS!$E$2:$E$20000,DATOS!$E15744,DATOS!$I$2:$I$20000,DATOS!$I15744,DATOS!$G$2:$G$20000,"EX")=0),0))))</f>
      </c>
      <c r="H15744">
        <f>IF(DATOS!$G15744&lt;&gt;"EX",0,--(COUNTIFS(DATOS!$A$2:$A$20000,DATOS!$A15744,DATOS!$D$2:$D$20000,DATOS!$D15744,DATOS!$E$2:$E$20000,DATOS!$E15744,DATOS!$I$2:$I$20000,DATOS!$I15744,DATOS!$G$2:$G$20000,"OR")=0))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DATOS!$A$2:$A$20000,DATOS!$A15745,DATOS!$D$2:$D$20000,DATOS!$D15745,DATOS!$E$2:$E$20000,DATOS!$E15745,DATOS!$I$2:$I$20000,DATOS!$I15745,DATOS!$G$2:$G$20000,"EX")=0),0))))</f>
      </c>
      <c r="H15745">
        <f>IF(DATOS!$G15745&lt;&gt;"EX",0,--(COUNTIFS(DATOS!$A$2:$A$20000,DATOS!$A15745,DATOS!$D$2:$D$20000,DATOS!$D15745,DATOS!$E$2:$E$20000,DATOS!$E15745,DATOS!$I$2:$I$20000,DATOS!$I15745,DATOS!$G$2:$G$20000,"OR")=0))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DATOS!$A$2:$A$20000,DATOS!$A15746,DATOS!$D$2:$D$20000,DATOS!$D15746,DATOS!$E$2:$E$20000,DATOS!$E15746,DATOS!$I$2:$I$20000,DATOS!$I15746,DATOS!$G$2:$G$20000,"EX")=0),0))))</f>
      </c>
      <c r="H15746">
        <f>IF(DATOS!$G15746&lt;&gt;"EX",0,--(COUNTIFS(DATOS!$A$2:$A$20000,DATOS!$A15746,DATOS!$D$2:$D$20000,DATOS!$D15746,DATOS!$E$2:$E$20000,DATOS!$E15746,DATOS!$I$2:$I$20000,DATOS!$I15746,DATOS!$G$2:$G$20000,"OR")=0))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DATOS!$A$2:$A$20000,DATOS!$A15747,DATOS!$D$2:$D$20000,DATOS!$D15747,DATOS!$E$2:$E$20000,DATOS!$E15747,DATOS!$I$2:$I$20000,DATOS!$I15747,DATOS!$G$2:$G$20000,"EX")=0),0))))</f>
      </c>
      <c r="H15747">
        <f>IF(DATOS!$G15747&lt;&gt;"EX",0,--(COUNTIFS(DATOS!$A$2:$A$20000,DATOS!$A15747,DATOS!$D$2:$D$20000,DATOS!$D15747,DATOS!$E$2:$E$20000,DATOS!$E15747,DATOS!$I$2:$I$20000,DATOS!$I15747,DATOS!$G$2:$G$20000,"OR")=0))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DATOS!$A$2:$A$20000,DATOS!$A15748,DATOS!$D$2:$D$20000,DATOS!$D15748,DATOS!$E$2:$E$20000,DATOS!$E15748,DATOS!$I$2:$I$20000,DATOS!$I15748,DATOS!$G$2:$G$20000,"EX")=0),0))))</f>
      </c>
      <c r="H15748">
        <f>IF(DATOS!$G15748&lt;&gt;"EX",0,--(COUNTIFS(DATOS!$A$2:$A$20000,DATOS!$A15748,DATOS!$D$2:$D$20000,DATOS!$D15748,DATOS!$E$2:$E$20000,DATOS!$E15748,DATOS!$I$2:$I$20000,DATOS!$I15748,DATOS!$G$2:$G$20000,"OR")=0))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DATOS!$A$2:$A$20000,DATOS!$A15749,DATOS!$D$2:$D$20000,DATOS!$D15749,DATOS!$E$2:$E$20000,DATOS!$E15749,DATOS!$I$2:$I$20000,DATOS!$I15749,DATOS!$G$2:$G$20000,"EX")=0),0))))</f>
      </c>
      <c r="H15749">
        <f>IF(DATOS!$G15749&lt;&gt;"EX",0,--(COUNTIFS(DATOS!$A$2:$A$20000,DATOS!$A15749,DATOS!$D$2:$D$20000,DATOS!$D15749,DATOS!$E$2:$E$20000,DATOS!$E15749,DATOS!$I$2:$I$20000,DATOS!$I15749,DATOS!$G$2:$G$20000,"OR")=0))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DATOS!$A$2:$A$20000,DATOS!$A15750,DATOS!$D$2:$D$20000,DATOS!$D15750,DATOS!$E$2:$E$20000,DATOS!$E15750,DATOS!$I$2:$I$20000,DATOS!$I15750,DATOS!$G$2:$G$20000,"EX")=0),0))))</f>
      </c>
      <c r="H15750">
        <f>IF(DATOS!$G15750&lt;&gt;"EX",0,--(COUNTIFS(DATOS!$A$2:$A$20000,DATOS!$A15750,DATOS!$D$2:$D$20000,DATOS!$D15750,DATOS!$E$2:$E$20000,DATOS!$E15750,DATOS!$I$2:$I$20000,DATOS!$I15750,DATOS!$G$2:$G$20000,"OR")=0))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DATOS!$A$2:$A$20000,DATOS!$A15751,DATOS!$D$2:$D$20000,DATOS!$D15751,DATOS!$E$2:$E$20000,DATOS!$E15751,DATOS!$I$2:$I$20000,DATOS!$I15751,DATOS!$G$2:$G$20000,"EX")=0),0))))</f>
      </c>
      <c r="H15751">
        <f>IF(DATOS!$G15751&lt;&gt;"EX",0,--(COUNTIFS(DATOS!$A$2:$A$20000,DATOS!$A15751,DATOS!$D$2:$D$20000,DATOS!$D15751,DATOS!$E$2:$E$20000,DATOS!$E15751,DATOS!$I$2:$I$20000,DATOS!$I15751,DATOS!$G$2:$G$20000,"OR")=0))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DATOS!$A$2:$A$20000,DATOS!$A15752,DATOS!$D$2:$D$20000,DATOS!$D15752,DATOS!$E$2:$E$20000,DATOS!$E15752,DATOS!$I$2:$I$20000,DATOS!$I15752,DATOS!$G$2:$G$20000,"EX")=0),0))))</f>
      </c>
      <c r="H15752">
        <f>IF(DATOS!$G15752&lt;&gt;"EX",0,--(COUNTIFS(DATOS!$A$2:$A$20000,DATOS!$A15752,DATOS!$D$2:$D$20000,DATOS!$D15752,DATOS!$E$2:$E$20000,DATOS!$E15752,DATOS!$I$2:$I$20000,DATOS!$I15752,DATOS!$G$2:$G$20000,"OR")=0))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DATOS!$A$2:$A$20000,DATOS!$A15753,DATOS!$D$2:$D$20000,DATOS!$D15753,DATOS!$E$2:$E$20000,DATOS!$E15753,DATOS!$I$2:$I$20000,DATOS!$I15753,DATOS!$G$2:$G$20000,"EX")=0),0))))</f>
      </c>
      <c r="H15753">
        <f>IF(DATOS!$G15753&lt;&gt;"EX",0,--(COUNTIFS(DATOS!$A$2:$A$20000,DATOS!$A15753,DATOS!$D$2:$D$20000,DATOS!$D15753,DATOS!$E$2:$E$20000,DATOS!$E15753,DATOS!$I$2:$I$20000,DATOS!$I15753,DATOS!$G$2:$G$20000,"OR")=0))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DATOS!$A$2:$A$20000,DATOS!$A15754,DATOS!$D$2:$D$20000,DATOS!$D15754,DATOS!$E$2:$E$20000,DATOS!$E15754,DATOS!$I$2:$I$20000,DATOS!$I15754,DATOS!$G$2:$G$20000,"EX")=0),0))))</f>
      </c>
      <c r="H15754">
        <f>IF(DATOS!$G15754&lt;&gt;"EX",0,--(COUNTIFS(DATOS!$A$2:$A$20000,DATOS!$A15754,DATOS!$D$2:$D$20000,DATOS!$D15754,DATOS!$E$2:$E$20000,DATOS!$E15754,DATOS!$I$2:$I$20000,DATOS!$I15754,DATOS!$G$2:$G$20000,"OR")=0))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DATOS!$A$2:$A$20000,DATOS!$A15755,DATOS!$D$2:$D$20000,DATOS!$D15755,DATOS!$E$2:$E$20000,DATOS!$E15755,DATOS!$I$2:$I$20000,DATOS!$I15755,DATOS!$G$2:$G$20000,"EX")=0),0))))</f>
      </c>
      <c r="H15755">
        <f>IF(DATOS!$G15755&lt;&gt;"EX",0,--(COUNTIFS(DATOS!$A$2:$A$20000,DATOS!$A15755,DATOS!$D$2:$D$20000,DATOS!$D15755,DATOS!$E$2:$E$20000,DATOS!$E15755,DATOS!$I$2:$I$20000,DATOS!$I15755,DATOS!$G$2:$G$20000,"OR")=0))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DATOS!$A$2:$A$20000,DATOS!$A15756,DATOS!$D$2:$D$20000,DATOS!$D15756,DATOS!$E$2:$E$20000,DATOS!$E15756,DATOS!$I$2:$I$20000,DATOS!$I15756,DATOS!$G$2:$G$20000,"EX")=0),0))))</f>
      </c>
      <c r="H15756">
        <f>IF(DATOS!$G15756&lt;&gt;"EX",0,--(COUNTIFS(DATOS!$A$2:$A$20000,DATOS!$A15756,DATOS!$D$2:$D$20000,DATOS!$D15756,DATOS!$E$2:$E$20000,DATOS!$E15756,DATOS!$I$2:$I$20000,DATOS!$I15756,DATOS!$G$2:$G$20000,"OR")=0))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DATOS!$A$2:$A$20000,DATOS!$A15757,DATOS!$D$2:$D$20000,DATOS!$D15757,DATOS!$E$2:$E$20000,DATOS!$E15757,DATOS!$I$2:$I$20000,DATOS!$I15757,DATOS!$G$2:$G$20000,"EX")=0),0))))</f>
      </c>
      <c r="H15757">
        <f>IF(DATOS!$G15757&lt;&gt;"EX",0,--(COUNTIFS(DATOS!$A$2:$A$20000,DATOS!$A15757,DATOS!$D$2:$D$20000,DATOS!$D15757,DATOS!$E$2:$E$20000,DATOS!$E15757,DATOS!$I$2:$I$20000,DATOS!$I15757,DATOS!$G$2:$G$20000,"OR")=0))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DATOS!$A$2:$A$20000,DATOS!$A15758,DATOS!$D$2:$D$20000,DATOS!$D15758,DATOS!$E$2:$E$20000,DATOS!$E15758,DATOS!$I$2:$I$20000,DATOS!$I15758,DATOS!$G$2:$G$20000,"EX")=0),0))))</f>
      </c>
      <c r="H15758">
        <f>IF(DATOS!$G15758&lt;&gt;"EX",0,--(COUNTIFS(DATOS!$A$2:$A$20000,DATOS!$A15758,DATOS!$D$2:$D$20000,DATOS!$D15758,DATOS!$E$2:$E$20000,DATOS!$E15758,DATOS!$I$2:$I$20000,DATOS!$I15758,DATOS!$G$2:$G$20000,"OR")=0))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DATOS!$A$2:$A$20000,DATOS!$A15759,DATOS!$D$2:$D$20000,DATOS!$D15759,DATOS!$E$2:$E$20000,DATOS!$E15759,DATOS!$I$2:$I$20000,DATOS!$I15759,DATOS!$G$2:$G$20000,"EX")=0),0))))</f>
      </c>
      <c r="H15759">
        <f>IF(DATOS!$G15759&lt;&gt;"EX",0,--(COUNTIFS(DATOS!$A$2:$A$20000,DATOS!$A15759,DATOS!$D$2:$D$20000,DATOS!$D15759,DATOS!$E$2:$E$20000,DATOS!$E15759,DATOS!$I$2:$I$20000,DATOS!$I15759,DATOS!$G$2:$G$20000,"OR")=0))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DATOS!$A$2:$A$20000,DATOS!$A15760,DATOS!$D$2:$D$20000,DATOS!$D15760,DATOS!$E$2:$E$20000,DATOS!$E15760,DATOS!$I$2:$I$20000,DATOS!$I15760,DATOS!$G$2:$G$20000,"EX")=0),0))))</f>
      </c>
      <c r="H15760">
        <f>IF(DATOS!$G15760&lt;&gt;"EX",0,--(COUNTIFS(DATOS!$A$2:$A$20000,DATOS!$A15760,DATOS!$D$2:$D$20000,DATOS!$D15760,DATOS!$E$2:$E$20000,DATOS!$E15760,DATOS!$I$2:$I$20000,DATOS!$I15760,DATOS!$G$2:$G$20000,"OR")=0))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DATOS!$A$2:$A$20000,DATOS!$A15761,DATOS!$D$2:$D$20000,DATOS!$D15761,DATOS!$E$2:$E$20000,DATOS!$E15761,DATOS!$I$2:$I$20000,DATOS!$I15761,DATOS!$G$2:$G$20000,"EX")=0),0))))</f>
      </c>
      <c r="H15761">
        <f>IF(DATOS!$G15761&lt;&gt;"EX",0,--(COUNTIFS(DATOS!$A$2:$A$20000,DATOS!$A15761,DATOS!$D$2:$D$20000,DATOS!$D15761,DATOS!$E$2:$E$20000,DATOS!$E15761,DATOS!$I$2:$I$20000,DATOS!$I15761,DATOS!$G$2:$G$20000,"OR")=0))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DATOS!$A$2:$A$20000,DATOS!$A15762,DATOS!$D$2:$D$20000,DATOS!$D15762,DATOS!$E$2:$E$20000,DATOS!$E15762,DATOS!$I$2:$I$20000,DATOS!$I15762,DATOS!$G$2:$G$20000,"EX")=0),0))))</f>
      </c>
      <c r="H15762">
        <f>IF(DATOS!$G15762&lt;&gt;"EX",0,--(COUNTIFS(DATOS!$A$2:$A$20000,DATOS!$A15762,DATOS!$D$2:$D$20000,DATOS!$D15762,DATOS!$E$2:$E$20000,DATOS!$E15762,DATOS!$I$2:$I$20000,DATOS!$I15762,DATOS!$G$2:$G$20000,"OR")=0))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DATOS!$A$2:$A$20000,DATOS!$A15763,DATOS!$D$2:$D$20000,DATOS!$D15763,DATOS!$E$2:$E$20000,DATOS!$E15763,DATOS!$I$2:$I$20000,DATOS!$I15763,DATOS!$G$2:$G$20000,"EX")=0),0))))</f>
      </c>
      <c r="H15763">
        <f>IF(DATOS!$G15763&lt;&gt;"EX",0,--(COUNTIFS(DATOS!$A$2:$A$20000,DATOS!$A15763,DATOS!$D$2:$D$20000,DATOS!$D15763,DATOS!$E$2:$E$20000,DATOS!$E15763,DATOS!$I$2:$I$20000,DATOS!$I15763,DATOS!$G$2:$G$20000,"OR")=0))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DATOS!$A$2:$A$20000,DATOS!$A15764,DATOS!$D$2:$D$20000,DATOS!$D15764,DATOS!$E$2:$E$20000,DATOS!$E15764,DATOS!$I$2:$I$20000,DATOS!$I15764,DATOS!$G$2:$G$20000,"EX")=0),0))))</f>
      </c>
      <c r="H15764">
        <f>IF(DATOS!$G15764&lt;&gt;"EX",0,--(COUNTIFS(DATOS!$A$2:$A$20000,DATOS!$A15764,DATOS!$D$2:$D$20000,DATOS!$D15764,DATOS!$E$2:$E$20000,DATOS!$E15764,DATOS!$I$2:$I$20000,DATOS!$I15764,DATOS!$G$2:$G$20000,"OR")=0))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DATOS!$A$2:$A$20000,DATOS!$A15765,DATOS!$D$2:$D$20000,DATOS!$D15765,DATOS!$E$2:$E$20000,DATOS!$E15765,DATOS!$I$2:$I$20000,DATOS!$I15765,DATOS!$G$2:$G$20000,"EX")=0),0))))</f>
      </c>
      <c r="H15765">
        <f>IF(DATOS!$G15765&lt;&gt;"EX",0,--(COUNTIFS(DATOS!$A$2:$A$20000,DATOS!$A15765,DATOS!$D$2:$D$20000,DATOS!$D15765,DATOS!$E$2:$E$20000,DATOS!$E15765,DATOS!$I$2:$I$20000,DATOS!$I15765,DATOS!$G$2:$G$20000,"OR")=0))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DATOS!$A$2:$A$20000,DATOS!$A15766,DATOS!$D$2:$D$20000,DATOS!$D15766,DATOS!$E$2:$E$20000,DATOS!$E15766,DATOS!$I$2:$I$20000,DATOS!$I15766,DATOS!$G$2:$G$20000,"EX")=0),0))))</f>
      </c>
      <c r="H15766">
        <f>IF(DATOS!$G15766&lt;&gt;"EX",0,--(COUNTIFS(DATOS!$A$2:$A$20000,DATOS!$A15766,DATOS!$D$2:$D$20000,DATOS!$D15766,DATOS!$E$2:$E$20000,DATOS!$E15766,DATOS!$I$2:$I$20000,DATOS!$I15766,DATOS!$G$2:$G$20000,"OR")=0))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DATOS!$A$2:$A$20000,DATOS!$A15767,DATOS!$D$2:$D$20000,DATOS!$D15767,DATOS!$E$2:$E$20000,DATOS!$E15767,DATOS!$I$2:$I$20000,DATOS!$I15767,DATOS!$G$2:$G$20000,"EX")=0),0))))</f>
      </c>
      <c r="H15767">
        <f>IF(DATOS!$G15767&lt;&gt;"EX",0,--(COUNTIFS(DATOS!$A$2:$A$20000,DATOS!$A15767,DATOS!$D$2:$D$20000,DATOS!$D15767,DATOS!$E$2:$E$20000,DATOS!$E15767,DATOS!$I$2:$I$20000,DATOS!$I15767,DATOS!$G$2:$G$20000,"OR")=0))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DATOS!$A$2:$A$20000,DATOS!$A15768,DATOS!$D$2:$D$20000,DATOS!$D15768,DATOS!$E$2:$E$20000,DATOS!$E15768,DATOS!$I$2:$I$20000,DATOS!$I15768,DATOS!$G$2:$G$20000,"EX")=0),0))))</f>
      </c>
      <c r="H15768">
        <f>IF(DATOS!$G15768&lt;&gt;"EX",0,--(COUNTIFS(DATOS!$A$2:$A$20000,DATOS!$A15768,DATOS!$D$2:$D$20000,DATOS!$D15768,DATOS!$E$2:$E$20000,DATOS!$E15768,DATOS!$I$2:$I$20000,DATOS!$I15768,DATOS!$G$2:$G$20000,"OR")=0))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DATOS!$A$2:$A$20000,DATOS!$A15769,DATOS!$D$2:$D$20000,DATOS!$D15769,DATOS!$E$2:$E$20000,DATOS!$E15769,DATOS!$I$2:$I$20000,DATOS!$I15769,DATOS!$G$2:$G$20000,"EX")=0),0))))</f>
      </c>
      <c r="H15769">
        <f>IF(DATOS!$G15769&lt;&gt;"EX",0,--(COUNTIFS(DATOS!$A$2:$A$20000,DATOS!$A15769,DATOS!$D$2:$D$20000,DATOS!$D15769,DATOS!$E$2:$E$20000,DATOS!$E15769,DATOS!$I$2:$I$20000,DATOS!$I15769,DATOS!$G$2:$G$20000,"OR")=0))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DATOS!$A$2:$A$20000,DATOS!$A15770,DATOS!$D$2:$D$20000,DATOS!$D15770,DATOS!$E$2:$E$20000,DATOS!$E15770,DATOS!$I$2:$I$20000,DATOS!$I15770,DATOS!$G$2:$G$20000,"EX")=0),0))))</f>
      </c>
      <c r="H15770">
        <f>IF(DATOS!$G15770&lt;&gt;"EX",0,--(COUNTIFS(DATOS!$A$2:$A$20000,DATOS!$A15770,DATOS!$D$2:$D$20000,DATOS!$D15770,DATOS!$E$2:$E$20000,DATOS!$E15770,DATOS!$I$2:$I$20000,DATOS!$I15770,DATOS!$G$2:$G$20000,"OR")=0))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DATOS!$A$2:$A$20000,DATOS!$A15771,DATOS!$D$2:$D$20000,DATOS!$D15771,DATOS!$E$2:$E$20000,DATOS!$E15771,DATOS!$I$2:$I$20000,DATOS!$I15771,DATOS!$G$2:$G$20000,"EX")=0),0))))</f>
      </c>
      <c r="H15771">
        <f>IF(DATOS!$G15771&lt;&gt;"EX",0,--(COUNTIFS(DATOS!$A$2:$A$20000,DATOS!$A15771,DATOS!$D$2:$D$20000,DATOS!$D15771,DATOS!$E$2:$E$20000,DATOS!$E15771,DATOS!$I$2:$I$20000,DATOS!$I15771,DATOS!$G$2:$G$20000,"OR")=0))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DATOS!$A$2:$A$20000,DATOS!$A15772,DATOS!$D$2:$D$20000,DATOS!$D15772,DATOS!$E$2:$E$20000,DATOS!$E15772,DATOS!$I$2:$I$20000,DATOS!$I15772,DATOS!$G$2:$G$20000,"EX")=0),0))))</f>
      </c>
      <c r="H15772">
        <f>IF(DATOS!$G15772&lt;&gt;"EX",0,--(COUNTIFS(DATOS!$A$2:$A$20000,DATOS!$A15772,DATOS!$D$2:$D$20000,DATOS!$D15772,DATOS!$E$2:$E$20000,DATOS!$E15772,DATOS!$I$2:$I$20000,DATOS!$I15772,DATOS!$G$2:$G$20000,"OR")=0))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DATOS!$A$2:$A$20000,DATOS!$A15773,DATOS!$D$2:$D$20000,DATOS!$D15773,DATOS!$E$2:$E$20000,DATOS!$E15773,DATOS!$I$2:$I$20000,DATOS!$I15773,DATOS!$G$2:$G$20000,"EX")=0),0))))</f>
      </c>
      <c r="H15773">
        <f>IF(DATOS!$G15773&lt;&gt;"EX",0,--(COUNTIFS(DATOS!$A$2:$A$20000,DATOS!$A15773,DATOS!$D$2:$D$20000,DATOS!$D15773,DATOS!$E$2:$E$20000,DATOS!$E15773,DATOS!$I$2:$I$20000,DATOS!$I15773,DATOS!$G$2:$G$20000,"OR")=0))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DATOS!$A$2:$A$20000,DATOS!$A15774,DATOS!$D$2:$D$20000,DATOS!$D15774,DATOS!$E$2:$E$20000,DATOS!$E15774,DATOS!$I$2:$I$20000,DATOS!$I15774,DATOS!$G$2:$G$20000,"EX")=0),0))))</f>
      </c>
      <c r="H15774">
        <f>IF(DATOS!$G15774&lt;&gt;"EX",0,--(COUNTIFS(DATOS!$A$2:$A$20000,DATOS!$A15774,DATOS!$D$2:$D$20000,DATOS!$D15774,DATOS!$E$2:$E$20000,DATOS!$E15774,DATOS!$I$2:$I$20000,DATOS!$I15774,DATOS!$G$2:$G$20000,"OR")=0))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DATOS!$A$2:$A$20000,DATOS!$A15775,DATOS!$D$2:$D$20000,DATOS!$D15775,DATOS!$E$2:$E$20000,DATOS!$E15775,DATOS!$I$2:$I$20000,DATOS!$I15775,DATOS!$G$2:$G$20000,"EX")=0),0))))</f>
      </c>
      <c r="H15775">
        <f>IF(DATOS!$G15775&lt;&gt;"EX",0,--(COUNTIFS(DATOS!$A$2:$A$20000,DATOS!$A15775,DATOS!$D$2:$D$20000,DATOS!$D15775,DATOS!$E$2:$E$20000,DATOS!$E15775,DATOS!$I$2:$I$20000,DATOS!$I15775,DATOS!$G$2:$G$20000,"OR")=0))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DATOS!$A$2:$A$20000,DATOS!$A15776,DATOS!$D$2:$D$20000,DATOS!$D15776,DATOS!$E$2:$E$20000,DATOS!$E15776,DATOS!$I$2:$I$20000,DATOS!$I15776,DATOS!$G$2:$G$20000,"EX")=0),0))))</f>
      </c>
      <c r="H15776">
        <f>IF(DATOS!$G15776&lt;&gt;"EX",0,--(COUNTIFS(DATOS!$A$2:$A$20000,DATOS!$A15776,DATOS!$D$2:$D$20000,DATOS!$D15776,DATOS!$E$2:$E$20000,DATOS!$E15776,DATOS!$I$2:$I$20000,DATOS!$I15776,DATOS!$G$2:$G$20000,"OR")=0))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DATOS!$A$2:$A$20000,DATOS!$A15777,DATOS!$D$2:$D$20000,DATOS!$D15777,DATOS!$E$2:$E$20000,DATOS!$E15777,DATOS!$I$2:$I$20000,DATOS!$I15777,DATOS!$G$2:$G$20000,"EX")=0),0))))</f>
      </c>
      <c r="H15777">
        <f>IF(DATOS!$G15777&lt;&gt;"EX",0,--(COUNTIFS(DATOS!$A$2:$A$20000,DATOS!$A15777,DATOS!$D$2:$D$20000,DATOS!$D15777,DATOS!$E$2:$E$20000,DATOS!$E15777,DATOS!$I$2:$I$20000,DATOS!$I15777,DATOS!$G$2:$G$20000,"OR")=0))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DATOS!$A$2:$A$20000,DATOS!$A15778,DATOS!$D$2:$D$20000,DATOS!$D15778,DATOS!$E$2:$E$20000,DATOS!$E15778,DATOS!$I$2:$I$20000,DATOS!$I15778,DATOS!$G$2:$G$20000,"EX")=0),0))))</f>
      </c>
      <c r="H15778">
        <f>IF(DATOS!$G15778&lt;&gt;"EX",0,--(COUNTIFS(DATOS!$A$2:$A$20000,DATOS!$A15778,DATOS!$D$2:$D$20000,DATOS!$D15778,DATOS!$E$2:$E$20000,DATOS!$E15778,DATOS!$I$2:$I$20000,DATOS!$I15778,DATOS!$G$2:$G$20000,"OR")=0))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DATOS!$A$2:$A$20000,DATOS!$A15779,DATOS!$D$2:$D$20000,DATOS!$D15779,DATOS!$E$2:$E$20000,DATOS!$E15779,DATOS!$I$2:$I$20000,DATOS!$I15779,DATOS!$G$2:$G$20000,"EX")=0),0))))</f>
      </c>
      <c r="H15779">
        <f>IF(DATOS!$G15779&lt;&gt;"EX",0,--(COUNTIFS(DATOS!$A$2:$A$20000,DATOS!$A15779,DATOS!$D$2:$D$20000,DATOS!$D15779,DATOS!$E$2:$E$20000,DATOS!$E15779,DATOS!$I$2:$I$20000,DATOS!$I15779,DATOS!$G$2:$G$20000,"OR")=0))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DATOS!$A$2:$A$20000,DATOS!$A15780,DATOS!$D$2:$D$20000,DATOS!$D15780,DATOS!$E$2:$E$20000,DATOS!$E15780,DATOS!$I$2:$I$20000,DATOS!$I15780,DATOS!$G$2:$G$20000,"EX")=0),0))))</f>
      </c>
      <c r="H15780">
        <f>IF(DATOS!$G15780&lt;&gt;"EX",0,--(COUNTIFS(DATOS!$A$2:$A$20000,DATOS!$A15780,DATOS!$D$2:$D$20000,DATOS!$D15780,DATOS!$E$2:$E$20000,DATOS!$E15780,DATOS!$I$2:$I$20000,DATOS!$I15780,DATOS!$G$2:$G$20000,"OR")=0))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DATOS!$A$2:$A$20000,DATOS!$A15781,DATOS!$D$2:$D$20000,DATOS!$D15781,DATOS!$E$2:$E$20000,DATOS!$E15781,DATOS!$I$2:$I$20000,DATOS!$I15781,DATOS!$G$2:$G$20000,"EX")=0),0))))</f>
      </c>
      <c r="H15781">
        <f>IF(DATOS!$G15781&lt;&gt;"EX",0,--(COUNTIFS(DATOS!$A$2:$A$20000,DATOS!$A15781,DATOS!$D$2:$D$20000,DATOS!$D15781,DATOS!$E$2:$E$20000,DATOS!$E15781,DATOS!$I$2:$I$20000,DATOS!$I15781,DATOS!$G$2:$G$20000,"OR")=0))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DATOS!$A$2:$A$20000,DATOS!$A15782,DATOS!$D$2:$D$20000,DATOS!$D15782,DATOS!$E$2:$E$20000,DATOS!$E15782,DATOS!$I$2:$I$20000,DATOS!$I15782,DATOS!$G$2:$G$20000,"EX")=0),0))))</f>
      </c>
      <c r="H15782">
        <f>IF(DATOS!$G15782&lt;&gt;"EX",0,--(COUNTIFS(DATOS!$A$2:$A$20000,DATOS!$A15782,DATOS!$D$2:$D$20000,DATOS!$D15782,DATOS!$E$2:$E$20000,DATOS!$E15782,DATOS!$I$2:$I$20000,DATOS!$I15782,DATOS!$G$2:$G$20000,"OR")=0))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DATOS!$A$2:$A$20000,DATOS!$A15783,DATOS!$D$2:$D$20000,DATOS!$D15783,DATOS!$E$2:$E$20000,DATOS!$E15783,DATOS!$I$2:$I$20000,DATOS!$I15783,DATOS!$G$2:$G$20000,"EX")=0),0))))</f>
      </c>
      <c r="H15783">
        <f>IF(DATOS!$G15783&lt;&gt;"EX",0,--(COUNTIFS(DATOS!$A$2:$A$20000,DATOS!$A15783,DATOS!$D$2:$D$20000,DATOS!$D15783,DATOS!$E$2:$E$20000,DATOS!$E15783,DATOS!$I$2:$I$20000,DATOS!$I15783,DATOS!$G$2:$G$20000,"OR")=0))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DATOS!$A$2:$A$20000,DATOS!$A15784,DATOS!$D$2:$D$20000,DATOS!$D15784,DATOS!$E$2:$E$20000,DATOS!$E15784,DATOS!$I$2:$I$20000,DATOS!$I15784,DATOS!$G$2:$G$20000,"EX")=0),0))))</f>
      </c>
      <c r="H15784">
        <f>IF(DATOS!$G15784&lt;&gt;"EX",0,--(COUNTIFS(DATOS!$A$2:$A$20000,DATOS!$A15784,DATOS!$D$2:$D$20000,DATOS!$D15784,DATOS!$E$2:$E$20000,DATOS!$E15784,DATOS!$I$2:$I$20000,DATOS!$I15784,DATOS!$G$2:$G$20000,"OR")=0))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DATOS!$A$2:$A$20000,DATOS!$A15785,DATOS!$D$2:$D$20000,DATOS!$D15785,DATOS!$E$2:$E$20000,DATOS!$E15785,DATOS!$I$2:$I$20000,DATOS!$I15785,DATOS!$G$2:$G$20000,"EX")=0),0))))</f>
      </c>
      <c r="H15785">
        <f>IF(DATOS!$G15785&lt;&gt;"EX",0,--(COUNTIFS(DATOS!$A$2:$A$20000,DATOS!$A15785,DATOS!$D$2:$D$20000,DATOS!$D15785,DATOS!$E$2:$E$20000,DATOS!$E15785,DATOS!$I$2:$I$20000,DATOS!$I15785,DATOS!$G$2:$G$20000,"OR")=0))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DATOS!$A$2:$A$20000,DATOS!$A15786,DATOS!$D$2:$D$20000,DATOS!$D15786,DATOS!$E$2:$E$20000,DATOS!$E15786,DATOS!$I$2:$I$20000,DATOS!$I15786,DATOS!$G$2:$G$20000,"EX")=0),0))))</f>
      </c>
      <c r="H15786">
        <f>IF(DATOS!$G15786&lt;&gt;"EX",0,--(COUNTIFS(DATOS!$A$2:$A$20000,DATOS!$A15786,DATOS!$D$2:$D$20000,DATOS!$D15786,DATOS!$E$2:$E$20000,DATOS!$E15786,DATOS!$I$2:$I$20000,DATOS!$I15786,DATOS!$G$2:$G$20000,"OR")=0))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DATOS!$A$2:$A$20000,DATOS!$A15787,DATOS!$D$2:$D$20000,DATOS!$D15787,DATOS!$E$2:$E$20000,DATOS!$E15787,DATOS!$I$2:$I$20000,DATOS!$I15787,DATOS!$G$2:$G$20000,"EX")=0),0))))</f>
      </c>
      <c r="H15787">
        <f>IF(DATOS!$G15787&lt;&gt;"EX",0,--(COUNTIFS(DATOS!$A$2:$A$20000,DATOS!$A15787,DATOS!$D$2:$D$20000,DATOS!$D15787,DATOS!$E$2:$E$20000,DATOS!$E15787,DATOS!$I$2:$I$20000,DATOS!$I15787,DATOS!$G$2:$G$20000,"OR")=0))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DATOS!$A$2:$A$20000,DATOS!$A15788,DATOS!$D$2:$D$20000,DATOS!$D15788,DATOS!$E$2:$E$20000,DATOS!$E15788,DATOS!$I$2:$I$20000,DATOS!$I15788,DATOS!$G$2:$G$20000,"EX")=0),0))))</f>
      </c>
      <c r="H15788">
        <f>IF(DATOS!$G15788&lt;&gt;"EX",0,--(COUNTIFS(DATOS!$A$2:$A$20000,DATOS!$A15788,DATOS!$D$2:$D$20000,DATOS!$D15788,DATOS!$E$2:$E$20000,DATOS!$E15788,DATOS!$I$2:$I$20000,DATOS!$I15788,DATOS!$G$2:$G$20000,"OR")=0))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DATOS!$A$2:$A$20000,DATOS!$A15789,DATOS!$D$2:$D$20000,DATOS!$D15789,DATOS!$E$2:$E$20000,DATOS!$E15789,DATOS!$I$2:$I$20000,DATOS!$I15789,DATOS!$G$2:$G$20000,"EX")=0),0))))</f>
      </c>
      <c r="H15789">
        <f>IF(DATOS!$G15789&lt;&gt;"EX",0,--(COUNTIFS(DATOS!$A$2:$A$20000,DATOS!$A15789,DATOS!$D$2:$D$20000,DATOS!$D15789,DATOS!$E$2:$E$20000,DATOS!$E15789,DATOS!$I$2:$I$20000,DATOS!$I15789,DATOS!$G$2:$G$20000,"OR")=0))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DATOS!$A$2:$A$20000,DATOS!$A15790,DATOS!$D$2:$D$20000,DATOS!$D15790,DATOS!$E$2:$E$20000,DATOS!$E15790,DATOS!$I$2:$I$20000,DATOS!$I15790,DATOS!$G$2:$G$20000,"EX")=0),0))))</f>
      </c>
      <c r="H15790">
        <f>IF(DATOS!$G15790&lt;&gt;"EX",0,--(COUNTIFS(DATOS!$A$2:$A$20000,DATOS!$A15790,DATOS!$D$2:$D$20000,DATOS!$D15790,DATOS!$E$2:$E$20000,DATOS!$E15790,DATOS!$I$2:$I$20000,DATOS!$I15790,DATOS!$G$2:$G$20000,"OR")=0))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DATOS!$A$2:$A$20000,DATOS!$A15791,DATOS!$D$2:$D$20000,DATOS!$D15791,DATOS!$E$2:$E$20000,DATOS!$E15791,DATOS!$I$2:$I$20000,DATOS!$I15791,DATOS!$G$2:$G$20000,"EX")=0),0))))</f>
      </c>
      <c r="H15791">
        <f>IF(DATOS!$G15791&lt;&gt;"EX",0,--(COUNTIFS(DATOS!$A$2:$A$20000,DATOS!$A15791,DATOS!$D$2:$D$20000,DATOS!$D15791,DATOS!$E$2:$E$20000,DATOS!$E15791,DATOS!$I$2:$I$20000,DATOS!$I15791,DATOS!$G$2:$G$20000,"OR")=0))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DATOS!$A$2:$A$20000,DATOS!$A15792,DATOS!$D$2:$D$20000,DATOS!$D15792,DATOS!$E$2:$E$20000,DATOS!$E15792,DATOS!$I$2:$I$20000,DATOS!$I15792,DATOS!$G$2:$G$20000,"EX")=0),0))))</f>
      </c>
      <c r="H15792">
        <f>IF(DATOS!$G15792&lt;&gt;"EX",0,--(COUNTIFS(DATOS!$A$2:$A$20000,DATOS!$A15792,DATOS!$D$2:$D$20000,DATOS!$D15792,DATOS!$E$2:$E$20000,DATOS!$E15792,DATOS!$I$2:$I$20000,DATOS!$I15792,DATOS!$G$2:$G$20000,"OR")=0))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DATOS!$A$2:$A$20000,DATOS!$A15793,DATOS!$D$2:$D$20000,DATOS!$D15793,DATOS!$E$2:$E$20000,DATOS!$E15793,DATOS!$I$2:$I$20000,DATOS!$I15793,DATOS!$G$2:$G$20000,"EX")=0),0))))</f>
      </c>
      <c r="H15793">
        <f>IF(DATOS!$G15793&lt;&gt;"EX",0,--(COUNTIFS(DATOS!$A$2:$A$20000,DATOS!$A15793,DATOS!$D$2:$D$20000,DATOS!$D15793,DATOS!$E$2:$E$20000,DATOS!$E15793,DATOS!$I$2:$I$20000,DATOS!$I15793,DATOS!$G$2:$G$20000,"OR")=0))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DATOS!$A$2:$A$20000,DATOS!$A15794,DATOS!$D$2:$D$20000,DATOS!$D15794,DATOS!$E$2:$E$20000,DATOS!$E15794,DATOS!$I$2:$I$20000,DATOS!$I15794,DATOS!$G$2:$G$20000,"EX")=0),0))))</f>
      </c>
      <c r="H15794">
        <f>IF(DATOS!$G15794&lt;&gt;"EX",0,--(COUNTIFS(DATOS!$A$2:$A$20000,DATOS!$A15794,DATOS!$D$2:$D$20000,DATOS!$D15794,DATOS!$E$2:$E$20000,DATOS!$E15794,DATOS!$I$2:$I$20000,DATOS!$I15794,DATOS!$G$2:$G$20000,"OR")=0))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DATOS!$A$2:$A$20000,DATOS!$A15795,DATOS!$D$2:$D$20000,DATOS!$D15795,DATOS!$E$2:$E$20000,DATOS!$E15795,DATOS!$I$2:$I$20000,DATOS!$I15795,DATOS!$G$2:$G$20000,"EX")=0),0))))</f>
      </c>
      <c r="H15795">
        <f>IF(DATOS!$G15795&lt;&gt;"EX",0,--(COUNTIFS(DATOS!$A$2:$A$20000,DATOS!$A15795,DATOS!$D$2:$D$20000,DATOS!$D15795,DATOS!$E$2:$E$20000,DATOS!$E15795,DATOS!$I$2:$I$20000,DATOS!$I15795,DATOS!$G$2:$G$20000,"OR")=0))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DATOS!$A$2:$A$20000,DATOS!$A15796,DATOS!$D$2:$D$20000,DATOS!$D15796,DATOS!$E$2:$E$20000,DATOS!$E15796,DATOS!$I$2:$I$20000,DATOS!$I15796,DATOS!$G$2:$G$20000,"EX")=0),0))))</f>
      </c>
      <c r="H15796">
        <f>IF(DATOS!$G15796&lt;&gt;"EX",0,--(COUNTIFS(DATOS!$A$2:$A$20000,DATOS!$A15796,DATOS!$D$2:$D$20000,DATOS!$D15796,DATOS!$E$2:$E$20000,DATOS!$E15796,DATOS!$I$2:$I$20000,DATOS!$I15796,DATOS!$G$2:$G$20000,"OR")=0))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DATOS!$A$2:$A$20000,DATOS!$A15797,DATOS!$D$2:$D$20000,DATOS!$D15797,DATOS!$E$2:$E$20000,DATOS!$E15797,DATOS!$I$2:$I$20000,DATOS!$I15797,DATOS!$G$2:$G$20000,"EX")=0),0))))</f>
      </c>
      <c r="H15797">
        <f>IF(DATOS!$G15797&lt;&gt;"EX",0,--(COUNTIFS(DATOS!$A$2:$A$20000,DATOS!$A15797,DATOS!$D$2:$D$20000,DATOS!$D15797,DATOS!$E$2:$E$20000,DATOS!$E15797,DATOS!$I$2:$I$20000,DATOS!$I15797,DATOS!$G$2:$G$20000,"OR")=0))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DATOS!$A$2:$A$20000,DATOS!$A15798,DATOS!$D$2:$D$20000,DATOS!$D15798,DATOS!$E$2:$E$20000,DATOS!$E15798,DATOS!$I$2:$I$20000,DATOS!$I15798,DATOS!$G$2:$G$20000,"EX")=0),0))))</f>
      </c>
      <c r="H15798">
        <f>IF(DATOS!$G15798&lt;&gt;"EX",0,--(COUNTIFS(DATOS!$A$2:$A$20000,DATOS!$A15798,DATOS!$D$2:$D$20000,DATOS!$D15798,DATOS!$E$2:$E$20000,DATOS!$E15798,DATOS!$I$2:$I$20000,DATOS!$I15798,DATOS!$G$2:$G$20000,"OR")=0))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DATOS!$A$2:$A$20000,DATOS!$A15799,DATOS!$D$2:$D$20000,DATOS!$D15799,DATOS!$E$2:$E$20000,DATOS!$E15799,DATOS!$I$2:$I$20000,DATOS!$I15799,DATOS!$G$2:$G$20000,"EX")=0),0))))</f>
      </c>
      <c r="H15799">
        <f>IF(DATOS!$G15799&lt;&gt;"EX",0,--(COUNTIFS(DATOS!$A$2:$A$20000,DATOS!$A15799,DATOS!$D$2:$D$20000,DATOS!$D15799,DATOS!$E$2:$E$20000,DATOS!$E15799,DATOS!$I$2:$I$20000,DATOS!$I15799,DATOS!$G$2:$G$20000,"OR")=0))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DATOS!$A$2:$A$20000,DATOS!$A15800,DATOS!$D$2:$D$20000,DATOS!$D15800,DATOS!$E$2:$E$20000,DATOS!$E15800,DATOS!$I$2:$I$20000,DATOS!$I15800,DATOS!$G$2:$G$20000,"EX")=0),0))))</f>
      </c>
      <c r="H15800">
        <f>IF(DATOS!$G15800&lt;&gt;"EX",0,--(COUNTIFS(DATOS!$A$2:$A$20000,DATOS!$A15800,DATOS!$D$2:$D$20000,DATOS!$D15800,DATOS!$E$2:$E$20000,DATOS!$E15800,DATOS!$I$2:$I$20000,DATOS!$I15800,DATOS!$G$2:$G$20000,"OR")=0))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DATOS!$A$2:$A$20000,DATOS!$A15801,DATOS!$D$2:$D$20000,DATOS!$D15801,DATOS!$E$2:$E$20000,DATOS!$E15801,DATOS!$I$2:$I$20000,DATOS!$I15801,DATOS!$G$2:$G$20000,"EX")=0),0))))</f>
      </c>
      <c r="H15801">
        <f>IF(DATOS!$G15801&lt;&gt;"EX",0,--(COUNTIFS(DATOS!$A$2:$A$20000,DATOS!$A15801,DATOS!$D$2:$D$20000,DATOS!$D15801,DATOS!$E$2:$E$20000,DATOS!$E15801,DATOS!$I$2:$I$20000,DATOS!$I15801,DATOS!$G$2:$G$20000,"OR")=0))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DATOS!$A$2:$A$20000,DATOS!$A15802,DATOS!$D$2:$D$20000,DATOS!$D15802,DATOS!$E$2:$E$20000,DATOS!$E15802,DATOS!$I$2:$I$20000,DATOS!$I15802,DATOS!$G$2:$G$20000,"EX")=0),0))))</f>
      </c>
      <c r="H15802">
        <f>IF(DATOS!$G15802&lt;&gt;"EX",0,--(COUNTIFS(DATOS!$A$2:$A$20000,DATOS!$A15802,DATOS!$D$2:$D$20000,DATOS!$D15802,DATOS!$E$2:$E$20000,DATOS!$E15802,DATOS!$I$2:$I$20000,DATOS!$I15802,DATOS!$G$2:$G$20000,"OR")=0))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DATOS!$A$2:$A$20000,DATOS!$A15803,DATOS!$D$2:$D$20000,DATOS!$D15803,DATOS!$E$2:$E$20000,DATOS!$E15803,DATOS!$I$2:$I$20000,DATOS!$I15803,DATOS!$G$2:$G$20000,"EX")=0),0))))</f>
      </c>
      <c r="H15803">
        <f>IF(DATOS!$G15803&lt;&gt;"EX",0,--(COUNTIFS(DATOS!$A$2:$A$20000,DATOS!$A15803,DATOS!$D$2:$D$20000,DATOS!$D15803,DATOS!$E$2:$E$20000,DATOS!$E15803,DATOS!$I$2:$I$20000,DATOS!$I15803,DATOS!$G$2:$G$20000,"OR")=0))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DATOS!$A$2:$A$20000,DATOS!$A15804,DATOS!$D$2:$D$20000,DATOS!$D15804,DATOS!$E$2:$E$20000,DATOS!$E15804,DATOS!$I$2:$I$20000,DATOS!$I15804,DATOS!$G$2:$G$20000,"EX")=0),0))))</f>
      </c>
      <c r="H15804">
        <f>IF(DATOS!$G15804&lt;&gt;"EX",0,--(COUNTIFS(DATOS!$A$2:$A$20000,DATOS!$A15804,DATOS!$D$2:$D$20000,DATOS!$D15804,DATOS!$E$2:$E$20000,DATOS!$E15804,DATOS!$I$2:$I$20000,DATOS!$I15804,DATOS!$G$2:$G$20000,"OR")=0))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DATOS!$A$2:$A$20000,DATOS!$A15805,DATOS!$D$2:$D$20000,DATOS!$D15805,DATOS!$E$2:$E$20000,DATOS!$E15805,DATOS!$I$2:$I$20000,DATOS!$I15805,DATOS!$G$2:$G$20000,"EX")=0),0))))</f>
      </c>
      <c r="H15805">
        <f>IF(DATOS!$G15805&lt;&gt;"EX",0,--(COUNTIFS(DATOS!$A$2:$A$20000,DATOS!$A15805,DATOS!$D$2:$D$20000,DATOS!$D15805,DATOS!$E$2:$E$20000,DATOS!$E15805,DATOS!$I$2:$I$20000,DATOS!$I15805,DATOS!$G$2:$G$20000,"OR")=0))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DATOS!$A$2:$A$20000,DATOS!$A15806,DATOS!$D$2:$D$20000,DATOS!$D15806,DATOS!$E$2:$E$20000,DATOS!$E15806,DATOS!$I$2:$I$20000,DATOS!$I15806,DATOS!$G$2:$G$20000,"EX")=0),0))))</f>
      </c>
      <c r="H15806">
        <f>IF(DATOS!$G15806&lt;&gt;"EX",0,--(COUNTIFS(DATOS!$A$2:$A$20000,DATOS!$A15806,DATOS!$D$2:$D$20000,DATOS!$D15806,DATOS!$E$2:$E$20000,DATOS!$E15806,DATOS!$I$2:$I$20000,DATOS!$I15806,DATOS!$G$2:$G$20000,"OR")=0))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DATOS!$A$2:$A$20000,DATOS!$A15807,DATOS!$D$2:$D$20000,DATOS!$D15807,DATOS!$E$2:$E$20000,DATOS!$E15807,DATOS!$I$2:$I$20000,DATOS!$I15807,DATOS!$G$2:$G$20000,"EX")=0),0))))</f>
      </c>
      <c r="H15807">
        <f>IF(DATOS!$G15807&lt;&gt;"EX",0,--(COUNTIFS(DATOS!$A$2:$A$20000,DATOS!$A15807,DATOS!$D$2:$D$20000,DATOS!$D15807,DATOS!$E$2:$E$20000,DATOS!$E15807,DATOS!$I$2:$I$20000,DATOS!$I15807,DATOS!$G$2:$G$20000,"OR")=0))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DATOS!$A$2:$A$20000,DATOS!$A15808,DATOS!$D$2:$D$20000,DATOS!$D15808,DATOS!$E$2:$E$20000,DATOS!$E15808,DATOS!$I$2:$I$20000,DATOS!$I15808,DATOS!$G$2:$G$20000,"EX")=0),0))))</f>
      </c>
      <c r="H15808">
        <f>IF(DATOS!$G15808&lt;&gt;"EX",0,--(COUNTIFS(DATOS!$A$2:$A$20000,DATOS!$A15808,DATOS!$D$2:$D$20000,DATOS!$D15808,DATOS!$E$2:$E$20000,DATOS!$E15808,DATOS!$I$2:$I$20000,DATOS!$I15808,DATOS!$G$2:$G$20000,"OR")=0))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DATOS!$A$2:$A$20000,DATOS!$A15809,DATOS!$D$2:$D$20000,DATOS!$D15809,DATOS!$E$2:$E$20000,DATOS!$E15809,DATOS!$I$2:$I$20000,DATOS!$I15809,DATOS!$G$2:$G$20000,"EX")=0),0))))</f>
      </c>
      <c r="H15809">
        <f>IF(DATOS!$G15809&lt;&gt;"EX",0,--(COUNTIFS(DATOS!$A$2:$A$20000,DATOS!$A15809,DATOS!$D$2:$D$20000,DATOS!$D15809,DATOS!$E$2:$E$20000,DATOS!$E15809,DATOS!$I$2:$I$20000,DATOS!$I15809,DATOS!$G$2:$G$20000,"OR")=0))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DATOS!$A$2:$A$20000,DATOS!$A15810,DATOS!$D$2:$D$20000,DATOS!$D15810,DATOS!$E$2:$E$20000,DATOS!$E15810,DATOS!$I$2:$I$20000,DATOS!$I15810,DATOS!$G$2:$G$20000,"EX")=0),0))))</f>
      </c>
      <c r="H15810">
        <f>IF(DATOS!$G15810&lt;&gt;"EX",0,--(COUNTIFS(DATOS!$A$2:$A$20000,DATOS!$A15810,DATOS!$D$2:$D$20000,DATOS!$D15810,DATOS!$E$2:$E$20000,DATOS!$E15810,DATOS!$I$2:$I$20000,DATOS!$I15810,DATOS!$G$2:$G$20000,"OR")=0))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DATOS!$A$2:$A$20000,DATOS!$A15811,DATOS!$D$2:$D$20000,DATOS!$D15811,DATOS!$E$2:$E$20000,DATOS!$E15811,DATOS!$I$2:$I$20000,DATOS!$I15811,DATOS!$G$2:$G$20000,"EX")=0),0))))</f>
      </c>
      <c r="H15811">
        <f>IF(DATOS!$G15811&lt;&gt;"EX",0,--(COUNTIFS(DATOS!$A$2:$A$20000,DATOS!$A15811,DATOS!$D$2:$D$20000,DATOS!$D15811,DATOS!$E$2:$E$20000,DATOS!$E15811,DATOS!$I$2:$I$20000,DATOS!$I15811,DATOS!$G$2:$G$20000,"OR")=0))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DATOS!$A$2:$A$20000,DATOS!$A15812,DATOS!$D$2:$D$20000,DATOS!$D15812,DATOS!$E$2:$E$20000,DATOS!$E15812,DATOS!$I$2:$I$20000,DATOS!$I15812,DATOS!$G$2:$G$20000,"EX")=0),0))))</f>
      </c>
      <c r="H15812">
        <f>IF(DATOS!$G15812&lt;&gt;"EX",0,--(COUNTIFS(DATOS!$A$2:$A$20000,DATOS!$A15812,DATOS!$D$2:$D$20000,DATOS!$D15812,DATOS!$E$2:$E$20000,DATOS!$E15812,DATOS!$I$2:$I$20000,DATOS!$I15812,DATOS!$G$2:$G$20000,"OR")=0))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DATOS!$A$2:$A$20000,DATOS!$A15813,DATOS!$D$2:$D$20000,DATOS!$D15813,DATOS!$E$2:$E$20000,DATOS!$E15813,DATOS!$I$2:$I$20000,DATOS!$I15813,DATOS!$G$2:$G$20000,"EX")=0),0))))</f>
      </c>
      <c r="H15813">
        <f>IF(DATOS!$G15813&lt;&gt;"EX",0,--(COUNTIFS(DATOS!$A$2:$A$20000,DATOS!$A15813,DATOS!$D$2:$D$20000,DATOS!$D15813,DATOS!$E$2:$E$20000,DATOS!$E15813,DATOS!$I$2:$I$20000,DATOS!$I15813,DATOS!$G$2:$G$20000,"OR")=0))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DATOS!$A$2:$A$20000,DATOS!$A15814,DATOS!$D$2:$D$20000,DATOS!$D15814,DATOS!$E$2:$E$20000,DATOS!$E15814,DATOS!$I$2:$I$20000,DATOS!$I15814,DATOS!$G$2:$G$20000,"EX")=0),0))))</f>
      </c>
      <c r="H15814">
        <f>IF(DATOS!$G15814&lt;&gt;"EX",0,--(COUNTIFS(DATOS!$A$2:$A$20000,DATOS!$A15814,DATOS!$D$2:$D$20000,DATOS!$D15814,DATOS!$E$2:$E$20000,DATOS!$E15814,DATOS!$I$2:$I$20000,DATOS!$I15814,DATOS!$G$2:$G$20000,"OR")=0))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DATOS!$A$2:$A$20000,DATOS!$A15815,DATOS!$D$2:$D$20000,DATOS!$D15815,DATOS!$E$2:$E$20000,DATOS!$E15815,DATOS!$I$2:$I$20000,DATOS!$I15815,DATOS!$G$2:$G$20000,"EX")=0),0))))</f>
      </c>
      <c r="H15815">
        <f>IF(DATOS!$G15815&lt;&gt;"EX",0,--(COUNTIFS(DATOS!$A$2:$A$20000,DATOS!$A15815,DATOS!$D$2:$D$20000,DATOS!$D15815,DATOS!$E$2:$E$20000,DATOS!$E15815,DATOS!$I$2:$I$20000,DATOS!$I15815,DATOS!$G$2:$G$20000,"OR")=0))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DATOS!$A$2:$A$20000,DATOS!$A15816,DATOS!$D$2:$D$20000,DATOS!$D15816,DATOS!$E$2:$E$20000,DATOS!$E15816,DATOS!$I$2:$I$20000,DATOS!$I15816,DATOS!$G$2:$G$20000,"EX")=0),0))))</f>
      </c>
      <c r="H15816">
        <f>IF(DATOS!$G15816&lt;&gt;"EX",0,--(COUNTIFS(DATOS!$A$2:$A$20000,DATOS!$A15816,DATOS!$D$2:$D$20000,DATOS!$D15816,DATOS!$E$2:$E$20000,DATOS!$E15816,DATOS!$I$2:$I$20000,DATOS!$I15816,DATOS!$G$2:$G$20000,"OR")=0))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DATOS!$A$2:$A$20000,DATOS!$A15817,DATOS!$D$2:$D$20000,DATOS!$D15817,DATOS!$E$2:$E$20000,DATOS!$E15817,DATOS!$I$2:$I$20000,DATOS!$I15817,DATOS!$G$2:$G$20000,"EX")=0),0))))</f>
      </c>
      <c r="H15817">
        <f>IF(DATOS!$G15817&lt;&gt;"EX",0,--(COUNTIFS(DATOS!$A$2:$A$20000,DATOS!$A15817,DATOS!$D$2:$D$20000,DATOS!$D15817,DATOS!$E$2:$E$20000,DATOS!$E15817,DATOS!$I$2:$I$20000,DATOS!$I15817,DATOS!$G$2:$G$20000,"OR")=0))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DATOS!$A$2:$A$20000,DATOS!$A15818,DATOS!$D$2:$D$20000,DATOS!$D15818,DATOS!$E$2:$E$20000,DATOS!$E15818,DATOS!$I$2:$I$20000,DATOS!$I15818,DATOS!$G$2:$G$20000,"EX")=0),0))))</f>
      </c>
      <c r="H15818">
        <f>IF(DATOS!$G15818&lt;&gt;"EX",0,--(COUNTIFS(DATOS!$A$2:$A$20000,DATOS!$A15818,DATOS!$D$2:$D$20000,DATOS!$D15818,DATOS!$E$2:$E$20000,DATOS!$E15818,DATOS!$I$2:$I$20000,DATOS!$I15818,DATOS!$G$2:$G$20000,"OR")=0))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DATOS!$A$2:$A$20000,DATOS!$A15819,DATOS!$D$2:$D$20000,DATOS!$D15819,DATOS!$E$2:$E$20000,DATOS!$E15819,DATOS!$I$2:$I$20000,DATOS!$I15819,DATOS!$G$2:$G$20000,"EX")=0),0))))</f>
      </c>
      <c r="H15819">
        <f>IF(DATOS!$G15819&lt;&gt;"EX",0,--(COUNTIFS(DATOS!$A$2:$A$20000,DATOS!$A15819,DATOS!$D$2:$D$20000,DATOS!$D15819,DATOS!$E$2:$E$20000,DATOS!$E15819,DATOS!$I$2:$I$20000,DATOS!$I15819,DATOS!$G$2:$G$20000,"OR")=0))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DATOS!$A$2:$A$20000,DATOS!$A15820,DATOS!$D$2:$D$20000,DATOS!$D15820,DATOS!$E$2:$E$20000,DATOS!$E15820,DATOS!$I$2:$I$20000,DATOS!$I15820,DATOS!$G$2:$G$20000,"EX")=0),0))))</f>
      </c>
      <c r="H15820">
        <f>IF(DATOS!$G15820&lt;&gt;"EX",0,--(COUNTIFS(DATOS!$A$2:$A$20000,DATOS!$A15820,DATOS!$D$2:$D$20000,DATOS!$D15820,DATOS!$E$2:$E$20000,DATOS!$E15820,DATOS!$I$2:$I$20000,DATOS!$I15820,DATOS!$G$2:$G$20000,"OR")=0))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DATOS!$A$2:$A$20000,DATOS!$A15821,DATOS!$D$2:$D$20000,DATOS!$D15821,DATOS!$E$2:$E$20000,DATOS!$E15821,DATOS!$I$2:$I$20000,DATOS!$I15821,DATOS!$G$2:$G$20000,"EX")=0),0))))</f>
      </c>
      <c r="H15821">
        <f>IF(DATOS!$G15821&lt;&gt;"EX",0,--(COUNTIFS(DATOS!$A$2:$A$20000,DATOS!$A15821,DATOS!$D$2:$D$20000,DATOS!$D15821,DATOS!$E$2:$E$20000,DATOS!$E15821,DATOS!$I$2:$I$20000,DATOS!$I15821,DATOS!$G$2:$G$20000,"OR")=0))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DATOS!$A$2:$A$20000,DATOS!$A15822,DATOS!$D$2:$D$20000,DATOS!$D15822,DATOS!$E$2:$E$20000,DATOS!$E15822,DATOS!$I$2:$I$20000,DATOS!$I15822,DATOS!$G$2:$G$20000,"EX")=0),0))))</f>
      </c>
      <c r="H15822">
        <f>IF(DATOS!$G15822&lt;&gt;"EX",0,--(COUNTIFS(DATOS!$A$2:$A$20000,DATOS!$A15822,DATOS!$D$2:$D$20000,DATOS!$D15822,DATOS!$E$2:$E$20000,DATOS!$E15822,DATOS!$I$2:$I$20000,DATOS!$I15822,DATOS!$G$2:$G$20000,"OR")=0))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DATOS!$A$2:$A$20000,DATOS!$A15823,DATOS!$D$2:$D$20000,DATOS!$D15823,DATOS!$E$2:$E$20000,DATOS!$E15823,DATOS!$I$2:$I$20000,DATOS!$I15823,DATOS!$G$2:$G$20000,"EX")=0),0))))</f>
      </c>
      <c r="H15823">
        <f>IF(DATOS!$G15823&lt;&gt;"EX",0,--(COUNTIFS(DATOS!$A$2:$A$20000,DATOS!$A15823,DATOS!$D$2:$D$20000,DATOS!$D15823,DATOS!$E$2:$E$20000,DATOS!$E15823,DATOS!$I$2:$I$20000,DATOS!$I15823,DATOS!$G$2:$G$20000,"OR")=0))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DATOS!$A$2:$A$20000,DATOS!$A15824,DATOS!$D$2:$D$20000,DATOS!$D15824,DATOS!$E$2:$E$20000,DATOS!$E15824,DATOS!$I$2:$I$20000,DATOS!$I15824,DATOS!$G$2:$G$20000,"EX")=0),0))))</f>
      </c>
      <c r="H15824">
        <f>IF(DATOS!$G15824&lt;&gt;"EX",0,--(COUNTIFS(DATOS!$A$2:$A$20000,DATOS!$A15824,DATOS!$D$2:$D$20000,DATOS!$D15824,DATOS!$E$2:$E$20000,DATOS!$E15824,DATOS!$I$2:$I$20000,DATOS!$I15824,DATOS!$G$2:$G$20000,"OR")=0))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DATOS!$A$2:$A$20000,DATOS!$A15825,DATOS!$D$2:$D$20000,DATOS!$D15825,DATOS!$E$2:$E$20000,DATOS!$E15825,DATOS!$I$2:$I$20000,DATOS!$I15825,DATOS!$G$2:$G$20000,"EX")=0),0))))</f>
      </c>
      <c r="H15825">
        <f>IF(DATOS!$G15825&lt;&gt;"EX",0,--(COUNTIFS(DATOS!$A$2:$A$20000,DATOS!$A15825,DATOS!$D$2:$D$20000,DATOS!$D15825,DATOS!$E$2:$E$20000,DATOS!$E15825,DATOS!$I$2:$I$20000,DATOS!$I15825,DATOS!$G$2:$G$20000,"OR")=0))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DATOS!$A$2:$A$20000,DATOS!$A15826,DATOS!$D$2:$D$20000,DATOS!$D15826,DATOS!$E$2:$E$20000,DATOS!$E15826,DATOS!$I$2:$I$20000,DATOS!$I15826,DATOS!$G$2:$G$20000,"EX")=0),0))))</f>
      </c>
      <c r="H15826">
        <f>IF(DATOS!$G15826&lt;&gt;"EX",0,--(COUNTIFS(DATOS!$A$2:$A$20000,DATOS!$A15826,DATOS!$D$2:$D$20000,DATOS!$D15826,DATOS!$E$2:$E$20000,DATOS!$E15826,DATOS!$I$2:$I$20000,DATOS!$I15826,DATOS!$G$2:$G$20000,"OR")=0))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DATOS!$A$2:$A$20000,DATOS!$A15827,DATOS!$D$2:$D$20000,DATOS!$D15827,DATOS!$E$2:$E$20000,DATOS!$E15827,DATOS!$I$2:$I$20000,DATOS!$I15827,DATOS!$G$2:$G$20000,"EX")=0),0))))</f>
      </c>
      <c r="H15827">
        <f>IF(DATOS!$G15827&lt;&gt;"EX",0,--(COUNTIFS(DATOS!$A$2:$A$20000,DATOS!$A15827,DATOS!$D$2:$D$20000,DATOS!$D15827,DATOS!$E$2:$E$20000,DATOS!$E15827,DATOS!$I$2:$I$20000,DATOS!$I15827,DATOS!$G$2:$G$20000,"OR")=0))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DATOS!$A$2:$A$20000,DATOS!$A15828,DATOS!$D$2:$D$20000,DATOS!$D15828,DATOS!$E$2:$E$20000,DATOS!$E15828,DATOS!$I$2:$I$20000,DATOS!$I15828,DATOS!$G$2:$G$20000,"EX")=0),0))))</f>
      </c>
      <c r="H15828">
        <f>IF(DATOS!$G15828&lt;&gt;"EX",0,--(COUNTIFS(DATOS!$A$2:$A$20000,DATOS!$A15828,DATOS!$D$2:$D$20000,DATOS!$D15828,DATOS!$E$2:$E$20000,DATOS!$E15828,DATOS!$I$2:$I$20000,DATOS!$I15828,DATOS!$G$2:$G$20000,"OR")=0))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DATOS!$A$2:$A$20000,DATOS!$A15829,DATOS!$D$2:$D$20000,DATOS!$D15829,DATOS!$E$2:$E$20000,DATOS!$E15829,DATOS!$I$2:$I$20000,DATOS!$I15829,DATOS!$G$2:$G$20000,"EX")=0),0))))</f>
      </c>
      <c r="H15829">
        <f>IF(DATOS!$G15829&lt;&gt;"EX",0,--(COUNTIFS(DATOS!$A$2:$A$20000,DATOS!$A15829,DATOS!$D$2:$D$20000,DATOS!$D15829,DATOS!$E$2:$E$20000,DATOS!$E15829,DATOS!$I$2:$I$20000,DATOS!$I15829,DATOS!$G$2:$G$20000,"OR")=0))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DATOS!$A$2:$A$20000,DATOS!$A15830,DATOS!$D$2:$D$20000,DATOS!$D15830,DATOS!$E$2:$E$20000,DATOS!$E15830,DATOS!$I$2:$I$20000,DATOS!$I15830,DATOS!$G$2:$G$20000,"EX")=0),0))))</f>
      </c>
      <c r="H15830">
        <f>IF(DATOS!$G15830&lt;&gt;"EX",0,--(COUNTIFS(DATOS!$A$2:$A$20000,DATOS!$A15830,DATOS!$D$2:$D$20000,DATOS!$D15830,DATOS!$E$2:$E$20000,DATOS!$E15830,DATOS!$I$2:$I$20000,DATOS!$I15830,DATOS!$G$2:$G$20000,"OR")=0))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DATOS!$A$2:$A$20000,DATOS!$A15831,DATOS!$D$2:$D$20000,DATOS!$D15831,DATOS!$E$2:$E$20000,DATOS!$E15831,DATOS!$I$2:$I$20000,DATOS!$I15831,DATOS!$G$2:$G$20000,"EX")=0),0))))</f>
      </c>
      <c r="H15831">
        <f>IF(DATOS!$G15831&lt;&gt;"EX",0,--(COUNTIFS(DATOS!$A$2:$A$20000,DATOS!$A15831,DATOS!$D$2:$D$20000,DATOS!$D15831,DATOS!$E$2:$E$20000,DATOS!$E15831,DATOS!$I$2:$I$20000,DATOS!$I15831,DATOS!$G$2:$G$20000,"OR")=0))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DATOS!$A$2:$A$20000,DATOS!$A15832,DATOS!$D$2:$D$20000,DATOS!$D15832,DATOS!$E$2:$E$20000,DATOS!$E15832,DATOS!$I$2:$I$20000,DATOS!$I15832,DATOS!$G$2:$G$20000,"EX")=0),0))))</f>
      </c>
      <c r="H15832">
        <f>IF(DATOS!$G15832&lt;&gt;"EX",0,--(COUNTIFS(DATOS!$A$2:$A$20000,DATOS!$A15832,DATOS!$D$2:$D$20000,DATOS!$D15832,DATOS!$E$2:$E$20000,DATOS!$E15832,DATOS!$I$2:$I$20000,DATOS!$I15832,DATOS!$G$2:$G$20000,"OR")=0))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DATOS!$A$2:$A$20000,DATOS!$A15833,DATOS!$D$2:$D$20000,DATOS!$D15833,DATOS!$E$2:$E$20000,DATOS!$E15833,DATOS!$I$2:$I$20000,DATOS!$I15833,DATOS!$G$2:$G$20000,"EX")=0),0))))</f>
      </c>
      <c r="H15833">
        <f>IF(DATOS!$G15833&lt;&gt;"EX",0,--(COUNTIFS(DATOS!$A$2:$A$20000,DATOS!$A15833,DATOS!$D$2:$D$20000,DATOS!$D15833,DATOS!$E$2:$E$20000,DATOS!$E15833,DATOS!$I$2:$I$20000,DATOS!$I15833,DATOS!$G$2:$G$20000,"OR")=0))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DATOS!$A$2:$A$20000,DATOS!$A15834,DATOS!$D$2:$D$20000,DATOS!$D15834,DATOS!$E$2:$E$20000,DATOS!$E15834,DATOS!$I$2:$I$20000,DATOS!$I15834,DATOS!$G$2:$G$20000,"EX")=0),0))))</f>
      </c>
      <c r="H15834">
        <f>IF(DATOS!$G15834&lt;&gt;"EX",0,--(COUNTIFS(DATOS!$A$2:$A$20000,DATOS!$A15834,DATOS!$D$2:$D$20000,DATOS!$D15834,DATOS!$E$2:$E$20000,DATOS!$E15834,DATOS!$I$2:$I$20000,DATOS!$I15834,DATOS!$G$2:$G$20000,"OR")=0))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DATOS!$A$2:$A$20000,DATOS!$A15835,DATOS!$D$2:$D$20000,DATOS!$D15835,DATOS!$E$2:$E$20000,DATOS!$E15835,DATOS!$I$2:$I$20000,DATOS!$I15835,DATOS!$G$2:$G$20000,"EX")=0),0))))</f>
      </c>
      <c r="H15835">
        <f>IF(DATOS!$G15835&lt;&gt;"EX",0,--(COUNTIFS(DATOS!$A$2:$A$20000,DATOS!$A15835,DATOS!$D$2:$D$20000,DATOS!$D15835,DATOS!$E$2:$E$20000,DATOS!$E15835,DATOS!$I$2:$I$20000,DATOS!$I15835,DATOS!$G$2:$G$20000,"OR")=0))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DATOS!$A$2:$A$20000,DATOS!$A15836,DATOS!$D$2:$D$20000,DATOS!$D15836,DATOS!$E$2:$E$20000,DATOS!$E15836,DATOS!$I$2:$I$20000,DATOS!$I15836,DATOS!$G$2:$G$20000,"EX")=0),0))))</f>
      </c>
      <c r="H15836">
        <f>IF(DATOS!$G15836&lt;&gt;"EX",0,--(COUNTIFS(DATOS!$A$2:$A$20000,DATOS!$A15836,DATOS!$D$2:$D$20000,DATOS!$D15836,DATOS!$E$2:$E$20000,DATOS!$E15836,DATOS!$I$2:$I$20000,DATOS!$I15836,DATOS!$G$2:$G$20000,"OR")=0))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DATOS!$A$2:$A$20000,DATOS!$A15837,DATOS!$D$2:$D$20000,DATOS!$D15837,DATOS!$E$2:$E$20000,DATOS!$E15837,DATOS!$I$2:$I$20000,DATOS!$I15837,DATOS!$G$2:$G$20000,"EX")=0),0))))</f>
      </c>
      <c r="H15837">
        <f>IF(DATOS!$G15837&lt;&gt;"EX",0,--(COUNTIFS(DATOS!$A$2:$A$20000,DATOS!$A15837,DATOS!$D$2:$D$20000,DATOS!$D15837,DATOS!$E$2:$E$20000,DATOS!$E15837,DATOS!$I$2:$I$20000,DATOS!$I15837,DATOS!$G$2:$G$20000,"OR")=0))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DATOS!$A$2:$A$20000,DATOS!$A15838,DATOS!$D$2:$D$20000,DATOS!$D15838,DATOS!$E$2:$E$20000,DATOS!$E15838,DATOS!$I$2:$I$20000,DATOS!$I15838,DATOS!$G$2:$G$20000,"EX")=0),0))))</f>
      </c>
      <c r="H15838">
        <f>IF(DATOS!$G15838&lt;&gt;"EX",0,--(COUNTIFS(DATOS!$A$2:$A$20000,DATOS!$A15838,DATOS!$D$2:$D$20000,DATOS!$D15838,DATOS!$E$2:$E$20000,DATOS!$E15838,DATOS!$I$2:$I$20000,DATOS!$I15838,DATOS!$G$2:$G$20000,"OR")=0))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DATOS!$A$2:$A$20000,DATOS!$A15839,DATOS!$D$2:$D$20000,DATOS!$D15839,DATOS!$E$2:$E$20000,DATOS!$E15839,DATOS!$I$2:$I$20000,DATOS!$I15839,DATOS!$G$2:$G$20000,"EX")=0),0))))</f>
      </c>
      <c r="H15839">
        <f>IF(DATOS!$G15839&lt;&gt;"EX",0,--(COUNTIFS(DATOS!$A$2:$A$20000,DATOS!$A15839,DATOS!$D$2:$D$20000,DATOS!$D15839,DATOS!$E$2:$E$20000,DATOS!$E15839,DATOS!$I$2:$I$20000,DATOS!$I15839,DATOS!$G$2:$G$20000,"OR")=0))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DATOS!$A$2:$A$20000,DATOS!$A15840,DATOS!$D$2:$D$20000,DATOS!$D15840,DATOS!$E$2:$E$20000,DATOS!$E15840,DATOS!$I$2:$I$20000,DATOS!$I15840,DATOS!$G$2:$G$20000,"EX")=0),0))))</f>
      </c>
      <c r="H15840">
        <f>IF(DATOS!$G15840&lt;&gt;"EX",0,--(COUNTIFS(DATOS!$A$2:$A$20000,DATOS!$A15840,DATOS!$D$2:$D$20000,DATOS!$D15840,DATOS!$E$2:$E$20000,DATOS!$E15840,DATOS!$I$2:$I$20000,DATOS!$I15840,DATOS!$G$2:$G$20000,"OR")=0))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DATOS!$A$2:$A$20000,DATOS!$A15841,DATOS!$D$2:$D$20000,DATOS!$D15841,DATOS!$E$2:$E$20000,DATOS!$E15841,DATOS!$I$2:$I$20000,DATOS!$I15841,DATOS!$G$2:$G$20000,"EX")=0),0))))</f>
      </c>
      <c r="H15841">
        <f>IF(DATOS!$G15841&lt;&gt;"EX",0,--(COUNTIFS(DATOS!$A$2:$A$20000,DATOS!$A15841,DATOS!$D$2:$D$20000,DATOS!$D15841,DATOS!$E$2:$E$20000,DATOS!$E15841,DATOS!$I$2:$I$20000,DATOS!$I15841,DATOS!$G$2:$G$20000,"OR")=0))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DATOS!$A$2:$A$20000,DATOS!$A15842,DATOS!$D$2:$D$20000,DATOS!$D15842,DATOS!$E$2:$E$20000,DATOS!$E15842,DATOS!$I$2:$I$20000,DATOS!$I15842,DATOS!$G$2:$G$20000,"EX")=0),0))))</f>
      </c>
      <c r="H15842">
        <f>IF(DATOS!$G15842&lt;&gt;"EX",0,--(COUNTIFS(DATOS!$A$2:$A$20000,DATOS!$A15842,DATOS!$D$2:$D$20000,DATOS!$D15842,DATOS!$E$2:$E$20000,DATOS!$E15842,DATOS!$I$2:$I$20000,DATOS!$I15842,DATOS!$G$2:$G$20000,"OR")=0))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DATOS!$A$2:$A$20000,DATOS!$A15843,DATOS!$D$2:$D$20000,DATOS!$D15843,DATOS!$E$2:$E$20000,DATOS!$E15843,DATOS!$I$2:$I$20000,DATOS!$I15843,DATOS!$G$2:$G$20000,"EX")=0),0))))</f>
      </c>
      <c r="H15843">
        <f>IF(DATOS!$G15843&lt;&gt;"EX",0,--(COUNTIFS(DATOS!$A$2:$A$20000,DATOS!$A15843,DATOS!$D$2:$D$20000,DATOS!$D15843,DATOS!$E$2:$E$20000,DATOS!$E15843,DATOS!$I$2:$I$20000,DATOS!$I15843,DATOS!$G$2:$G$20000,"OR")=0))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DATOS!$A$2:$A$20000,DATOS!$A15844,DATOS!$D$2:$D$20000,DATOS!$D15844,DATOS!$E$2:$E$20000,DATOS!$E15844,DATOS!$I$2:$I$20000,DATOS!$I15844,DATOS!$G$2:$G$20000,"EX")=0),0))))</f>
      </c>
      <c r="H15844">
        <f>IF(DATOS!$G15844&lt;&gt;"EX",0,--(COUNTIFS(DATOS!$A$2:$A$20000,DATOS!$A15844,DATOS!$D$2:$D$20000,DATOS!$D15844,DATOS!$E$2:$E$20000,DATOS!$E15844,DATOS!$I$2:$I$20000,DATOS!$I15844,DATOS!$G$2:$G$20000,"OR")=0))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DATOS!$A$2:$A$20000,DATOS!$A15845,DATOS!$D$2:$D$20000,DATOS!$D15845,DATOS!$E$2:$E$20000,DATOS!$E15845,DATOS!$I$2:$I$20000,DATOS!$I15845,DATOS!$G$2:$G$20000,"EX")=0),0))))</f>
      </c>
      <c r="H15845">
        <f>IF(DATOS!$G15845&lt;&gt;"EX",0,--(COUNTIFS(DATOS!$A$2:$A$20000,DATOS!$A15845,DATOS!$D$2:$D$20000,DATOS!$D15845,DATOS!$E$2:$E$20000,DATOS!$E15845,DATOS!$I$2:$I$20000,DATOS!$I15845,DATOS!$G$2:$G$20000,"OR")=0))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DATOS!$A$2:$A$20000,DATOS!$A15846,DATOS!$D$2:$D$20000,DATOS!$D15846,DATOS!$E$2:$E$20000,DATOS!$E15846,DATOS!$I$2:$I$20000,DATOS!$I15846,DATOS!$G$2:$G$20000,"EX")=0),0))))</f>
      </c>
      <c r="H15846">
        <f>IF(DATOS!$G15846&lt;&gt;"EX",0,--(COUNTIFS(DATOS!$A$2:$A$20000,DATOS!$A15846,DATOS!$D$2:$D$20000,DATOS!$D15846,DATOS!$E$2:$E$20000,DATOS!$E15846,DATOS!$I$2:$I$20000,DATOS!$I15846,DATOS!$G$2:$G$20000,"OR")=0))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DATOS!$A$2:$A$20000,DATOS!$A15847,DATOS!$D$2:$D$20000,DATOS!$D15847,DATOS!$E$2:$E$20000,DATOS!$E15847,DATOS!$I$2:$I$20000,DATOS!$I15847,DATOS!$G$2:$G$20000,"EX")=0),0))))</f>
      </c>
      <c r="H15847">
        <f>IF(DATOS!$G15847&lt;&gt;"EX",0,--(COUNTIFS(DATOS!$A$2:$A$20000,DATOS!$A15847,DATOS!$D$2:$D$20000,DATOS!$D15847,DATOS!$E$2:$E$20000,DATOS!$E15847,DATOS!$I$2:$I$20000,DATOS!$I15847,DATOS!$G$2:$G$20000,"OR")=0))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DATOS!$A$2:$A$20000,DATOS!$A15848,DATOS!$D$2:$D$20000,DATOS!$D15848,DATOS!$E$2:$E$20000,DATOS!$E15848,DATOS!$I$2:$I$20000,DATOS!$I15848,DATOS!$G$2:$G$20000,"EX")=0),0))))</f>
      </c>
      <c r="H15848">
        <f>IF(DATOS!$G15848&lt;&gt;"EX",0,--(COUNTIFS(DATOS!$A$2:$A$20000,DATOS!$A15848,DATOS!$D$2:$D$20000,DATOS!$D15848,DATOS!$E$2:$E$20000,DATOS!$E15848,DATOS!$I$2:$I$20000,DATOS!$I15848,DATOS!$G$2:$G$20000,"OR")=0))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DATOS!$A$2:$A$20000,DATOS!$A15849,DATOS!$D$2:$D$20000,DATOS!$D15849,DATOS!$E$2:$E$20000,DATOS!$E15849,DATOS!$I$2:$I$20000,DATOS!$I15849,DATOS!$G$2:$G$20000,"EX")=0),0))))</f>
      </c>
      <c r="H15849">
        <f>IF(DATOS!$G15849&lt;&gt;"EX",0,--(COUNTIFS(DATOS!$A$2:$A$20000,DATOS!$A15849,DATOS!$D$2:$D$20000,DATOS!$D15849,DATOS!$E$2:$E$20000,DATOS!$E15849,DATOS!$I$2:$I$20000,DATOS!$I15849,DATOS!$G$2:$G$20000,"OR")=0))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DATOS!$A$2:$A$20000,DATOS!$A15850,DATOS!$D$2:$D$20000,DATOS!$D15850,DATOS!$E$2:$E$20000,DATOS!$E15850,DATOS!$I$2:$I$20000,DATOS!$I15850,DATOS!$G$2:$G$20000,"EX")=0),0))))</f>
      </c>
      <c r="H15850">
        <f>IF(DATOS!$G15850&lt;&gt;"EX",0,--(COUNTIFS(DATOS!$A$2:$A$20000,DATOS!$A15850,DATOS!$D$2:$D$20000,DATOS!$D15850,DATOS!$E$2:$E$20000,DATOS!$E15850,DATOS!$I$2:$I$20000,DATOS!$I15850,DATOS!$G$2:$G$20000,"OR")=0))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DATOS!$A$2:$A$20000,DATOS!$A15851,DATOS!$D$2:$D$20000,DATOS!$D15851,DATOS!$E$2:$E$20000,DATOS!$E15851,DATOS!$I$2:$I$20000,DATOS!$I15851,DATOS!$G$2:$G$20000,"EX")=0),0))))</f>
      </c>
      <c r="H15851">
        <f>IF(DATOS!$G15851&lt;&gt;"EX",0,--(COUNTIFS(DATOS!$A$2:$A$20000,DATOS!$A15851,DATOS!$D$2:$D$20000,DATOS!$D15851,DATOS!$E$2:$E$20000,DATOS!$E15851,DATOS!$I$2:$I$20000,DATOS!$I15851,DATOS!$G$2:$G$20000,"OR")=0))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DATOS!$A$2:$A$20000,DATOS!$A15852,DATOS!$D$2:$D$20000,DATOS!$D15852,DATOS!$E$2:$E$20000,DATOS!$E15852,DATOS!$I$2:$I$20000,DATOS!$I15852,DATOS!$G$2:$G$20000,"EX")=0),0))))</f>
      </c>
      <c r="H15852">
        <f>IF(DATOS!$G15852&lt;&gt;"EX",0,--(COUNTIFS(DATOS!$A$2:$A$20000,DATOS!$A15852,DATOS!$D$2:$D$20000,DATOS!$D15852,DATOS!$E$2:$E$20000,DATOS!$E15852,DATOS!$I$2:$I$20000,DATOS!$I15852,DATOS!$G$2:$G$20000,"OR")=0))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DATOS!$A$2:$A$20000,DATOS!$A15853,DATOS!$D$2:$D$20000,DATOS!$D15853,DATOS!$E$2:$E$20000,DATOS!$E15853,DATOS!$I$2:$I$20000,DATOS!$I15853,DATOS!$G$2:$G$20000,"EX")=0),0))))</f>
      </c>
      <c r="H15853">
        <f>IF(DATOS!$G15853&lt;&gt;"EX",0,--(COUNTIFS(DATOS!$A$2:$A$20000,DATOS!$A15853,DATOS!$D$2:$D$20000,DATOS!$D15853,DATOS!$E$2:$E$20000,DATOS!$E15853,DATOS!$I$2:$I$20000,DATOS!$I15853,DATOS!$G$2:$G$20000,"OR")=0))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DATOS!$A$2:$A$20000,DATOS!$A15854,DATOS!$D$2:$D$20000,DATOS!$D15854,DATOS!$E$2:$E$20000,DATOS!$E15854,DATOS!$I$2:$I$20000,DATOS!$I15854,DATOS!$G$2:$G$20000,"EX")=0),0))))</f>
      </c>
      <c r="H15854">
        <f>IF(DATOS!$G15854&lt;&gt;"EX",0,--(COUNTIFS(DATOS!$A$2:$A$20000,DATOS!$A15854,DATOS!$D$2:$D$20000,DATOS!$D15854,DATOS!$E$2:$E$20000,DATOS!$E15854,DATOS!$I$2:$I$20000,DATOS!$I15854,DATOS!$G$2:$G$20000,"OR")=0))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DATOS!$A$2:$A$20000,DATOS!$A15855,DATOS!$D$2:$D$20000,DATOS!$D15855,DATOS!$E$2:$E$20000,DATOS!$E15855,DATOS!$I$2:$I$20000,DATOS!$I15855,DATOS!$G$2:$G$20000,"EX")=0),0))))</f>
      </c>
      <c r="H15855">
        <f>IF(DATOS!$G15855&lt;&gt;"EX",0,--(COUNTIFS(DATOS!$A$2:$A$20000,DATOS!$A15855,DATOS!$D$2:$D$20000,DATOS!$D15855,DATOS!$E$2:$E$20000,DATOS!$E15855,DATOS!$I$2:$I$20000,DATOS!$I15855,DATOS!$G$2:$G$20000,"OR")=0))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DATOS!$A$2:$A$20000,DATOS!$A15856,DATOS!$D$2:$D$20000,DATOS!$D15856,DATOS!$E$2:$E$20000,DATOS!$E15856,DATOS!$I$2:$I$20000,DATOS!$I15856,DATOS!$G$2:$G$20000,"EX")=0),0))))</f>
      </c>
      <c r="H15856">
        <f>IF(DATOS!$G15856&lt;&gt;"EX",0,--(COUNTIFS(DATOS!$A$2:$A$20000,DATOS!$A15856,DATOS!$D$2:$D$20000,DATOS!$D15856,DATOS!$E$2:$E$20000,DATOS!$E15856,DATOS!$I$2:$I$20000,DATOS!$I15856,DATOS!$G$2:$G$20000,"OR")=0))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DATOS!$A$2:$A$20000,DATOS!$A15857,DATOS!$D$2:$D$20000,DATOS!$D15857,DATOS!$E$2:$E$20000,DATOS!$E15857,DATOS!$I$2:$I$20000,DATOS!$I15857,DATOS!$G$2:$G$20000,"EX")=0),0))))</f>
      </c>
      <c r="H15857">
        <f>IF(DATOS!$G15857&lt;&gt;"EX",0,--(COUNTIFS(DATOS!$A$2:$A$20000,DATOS!$A15857,DATOS!$D$2:$D$20000,DATOS!$D15857,DATOS!$E$2:$E$20000,DATOS!$E15857,DATOS!$I$2:$I$20000,DATOS!$I15857,DATOS!$G$2:$G$20000,"OR")=0))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DATOS!$A$2:$A$20000,DATOS!$A15858,DATOS!$D$2:$D$20000,DATOS!$D15858,DATOS!$E$2:$E$20000,DATOS!$E15858,DATOS!$I$2:$I$20000,DATOS!$I15858,DATOS!$G$2:$G$20000,"EX")=0),0))))</f>
      </c>
      <c r="H15858">
        <f>IF(DATOS!$G15858&lt;&gt;"EX",0,--(COUNTIFS(DATOS!$A$2:$A$20000,DATOS!$A15858,DATOS!$D$2:$D$20000,DATOS!$D15858,DATOS!$E$2:$E$20000,DATOS!$E15858,DATOS!$I$2:$I$20000,DATOS!$I15858,DATOS!$G$2:$G$20000,"OR")=0))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DATOS!$A$2:$A$20000,DATOS!$A15859,DATOS!$D$2:$D$20000,DATOS!$D15859,DATOS!$E$2:$E$20000,DATOS!$E15859,DATOS!$I$2:$I$20000,DATOS!$I15859,DATOS!$G$2:$G$20000,"EX")=0),0))))</f>
      </c>
      <c r="H15859">
        <f>IF(DATOS!$G15859&lt;&gt;"EX",0,--(COUNTIFS(DATOS!$A$2:$A$20000,DATOS!$A15859,DATOS!$D$2:$D$20000,DATOS!$D15859,DATOS!$E$2:$E$20000,DATOS!$E15859,DATOS!$I$2:$I$20000,DATOS!$I15859,DATOS!$G$2:$G$20000,"OR")=0))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DATOS!$A$2:$A$20000,DATOS!$A15860,DATOS!$D$2:$D$20000,DATOS!$D15860,DATOS!$E$2:$E$20000,DATOS!$E15860,DATOS!$I$2:$I$20000,DATOS!$I15860,DATOS!$G$2:$G$20000,"EX")=0),0))))</f>
      </c>
      <c r="H15860">
        <f>IF(DATOS!$G15860&lt;&gt;"EX",0,--(COUNTIFS(DATOS!$A$2:$A$20000,DATOS!$A15860,DATOS!$D$2:$D$20000,DATOS!$D15860,DATOS!$E$2:$E$20000,DATOS!$E15860,DATOS!$I$2:$I$20000,DATOS!$I15860,DATOS!$G$2:$G$20000,"OR")=0))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DATOS!$A$2:$A$20000,DATOS!$A15861,DATOS!$D$2:$D$20000,DATOS!$D15861,DATOS!$E$2:$E$20000,DATOS!$E15861,DATOS!$I$2:$I$20000,DATOS!$I15861,DATOS!$G$2:$G$20000,"EX")=0),0))))</f>
      </c>
      <c r="H15861">
        <f>IF(DATOS!$G15861&lt;&gt;"EX",0,--(COUNTIFS(DATOS!$A$2:$A$20000,DATOS!$A15861,DATOS!$D$2:$D$20000,DATOS!$D15861,DATOS!$E$2:$E$20000,DATOS!$E15861,DATOS!$I$2:$I$20000,DATOS!$I15861,DATOS!$G$2:$G$20000,"OR")=0))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DATOS!$A$2:$A$20000,DATOS!$A15862,DATOS!$D$2:$D$20000,DATOS!$D15862,DATOS!$E$2:$E$20000,DATOS!$E15862,DATOS!$I$2:$I$20000,DATOS!$I15862,DATOS!$G$2:$G$20000,"EX")=0),0))))</f>
      </c>
      <c r="H15862">
        <f>IF(DATOS!$G15862&lt;&gt;"EX",0,--(COUNTIFS(DATOS!$A$2:$A$20000,DATOS!$A15862,DATOS!$D$2:$D$20000,DATOS!$D15862,DATOS!$E$2:$E$20000,DATOS!$E15862,DATOS!$I$2:$I$20000,DATOS!$I15862,DATOS!$G$2:$G$20000,"OR")=0))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DATOS!$A$2:$A$20000,DATOS!$A15863,DATOS!$D$2:$D$20000,DATOS!$D15863,DATOS!$E$2:$E$20000,DATOS!$E15863,DATOS!$I$2:$I$20000,DATOS!$I15863,DATOS!$G$2:$G$20000,"EX")=0),0))))</f>
      </c>
      <c r="H15863">
        <f>IF(DATOS!$G15863&lt;&gt;"EX",0,--(COUNTIFS(DATOS!$A$2:$A$20000,DATOS!$A15863,DATOS!$D$2:$D$20000,DATOS!$D15863,DATOS!$E$2:$E$20000,DATOS!$E15863,DATOS!$I$2:$I$20000,DATOS!$I15863,DATOS!$G$2:$G$20000,"OR")=0))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DATOS!$A$2:$A$20000,DATOS!$A15864,DATOS!$D$2:$D$20000,DATOS!$D15864,DATOS!$E$2:$E$20000,DATOS!$E15864,DATOS!$I$2:$I$20000,DATOS!$I15864,DATOS!$G$2:$G$20000,"EX")=0),0))))</f>
      </c>
      <c r="H15864">
        <f>IF(DATOS!$G15864&lt;&gt;"EX",0,--(COUNTIFS(DATOS!$A$2:$A$20000,DATOS!$A15864,DATOS!$D$2:$D$20000,DATOS!$D15864,DATOS!$E$2:$E$20000,DATOS!$E15864,DATOS!$I$2:$I$20000,DATOS!$I15864,DATOS!$G$2:$G$20000,"OR")=0))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DATOS!$A$2:$A$20000,DATOS!$A15865,DATOS!$D$2:$D$20000,DATOS!$D15865,DATOS!$E$2:$E$20000,DATOS!$E15865,DATOS!$I$2:$I$20000,DATOS!$I15865,DATOS!$G$2:$G$20000,"EX")=0),0))))</f>
      </c>
      <c r="H15865">
        <f>IF(DATOS!$G15865&lt;&gt;"EX",0,--(COUNTIFS(DATOS!$A$2:$A$20000,DATOS!$A15865,DATOS!$D$2:$D$20000,DATOS!$D15865,DATOS!$E$2:$E$20000,DATOS!$E15865,DATOS!$I$2:$I$20000,DATOS!$I15865,DATOS!$G$2:$G$20000,"OR")=0))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DATOS!$A$2:$A$20000,DATOS!$A15866,DATOS!$D$2:$D$20000,DATOS!$D15866,DATOS!$E$2:$E$20000,DATOS!$E15866,DATOS!$I$2:$I$20000,DATOS!$I15866,DATOS!$G$2:$G$20000,"EX")=0),0))))</f>
      </c>
      <c r="H15866">
        <f>IF(DATOS!$G15866&lt;&gt;"EX",0,--(COUNTIFS(DATOS!$A$2:$A$20000,DATOS!$A15866,DATOS!$D$2:$D$20000,DATOS!$D15866,DATOS!$E$2:$E$20000,DATOS!$E15866,DATOS!$I$2:$I$20000,DATOS!$I15866,DATOS!$G$2:$G$20000,"OR")=0))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DATOS!$A$2:$A$20000,DATOS!$A15867,DATOS!$D$2:$D$20000,DATOS!$D15867,DATOS!$E$2:$E$20000,DATOS!$E15867,DATOS!$I$2:$I$20000,DATOS!$I15867,DATOS!$G$2:$G$20000,"EX")=0),0))))</f>
      </c>
      <c r="H15867">
        <f>IF(DATOS!$G15867&lt;&gt;"EX",0,--(COUNTIFS(DATOS!$A$2:$A$20000,DATOS!$A15867,DATOS!$D$2:$D$20000,DATOS!$D15867,DATOS!$E$2:$E$20000,DATOS!$E15867,DATOS!$I$2:$I$20000,DATOS!$I15867,DATOS!$G$2:$G$20000,"OR")=0))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DATOS!$A$2:$A$20000,DATOS!$A15868,DATOS!$D$2:$D$20000,DATOS!$D15868,DATOS!$E$2:$E$20000,DATOS!$E15868,DATOS!$I$2:$I$20000,DATOS!$I15868,DATOS!$G$2:$G$20000,"EX")=0),0))))</f>
      </c>
      <c r="H15868">
        <f>IF(DATOS!$G15868&lt;&gt;"EX",0,--(COUNTIFS(DATOS!$A$2:$A$20000,DATOS!$A15868,DATOS!$D$2:$D$20000,DATOS!$D15868,DATOS!$E$2:$E$20000,DATOS!$E15868,DATOS!$I$2:$I$20000,DATOS!$I15868,DATOS!$G$2:$G$20000,"OR")=0))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DATOS!$A$2:$A$20000,DATOS!$A15869,DATOS!$D$2:$D$20000,DATOS!$D15869,DATOS!$E$2:$E$20000,DATOS!$E15869,DATOS!$I$2:$I$20000,DATOS!$I15869,DATOS!$G$2:$G$20000,"EX")=0),0))))</f>
      </c>
      <c r="H15869">
        <f>IF(DATOS!$G15869&lt;&gt;"EX",0,--(COUNTIFS(DATOS!$A$2:$A$20000,DATOS!$A15869,DATOS!$D$2:$D$20000,DATOS!$D15869,DATOS!$E$2:$E$20000,DATOS!$E15869,DATOS!$I$2:$I$20000,DATOS!$I15869,DATOS!$G$2:$G$20000,"OR")=0))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DATOS!$A$2:$A$20000,DATOS!$A15870,DATOS!$D$2:$D$20000,DATOS!$D15870,DATOS!$E$2:$E$20000,DATOS!$E15870,DATOS!$I$2:$I$20000,DATOS!$I15870,DATOS!$G$2:$G$20000,"EX")=0),0))))</f>
      </c>
      <c r="H15870">
        <f>IF(DATOS!$G15870&lt;&gt;"EX",0,--(COUNTIFS(DATOS!$A$2:$A$20000,DATOS!$A15870,DATOS!$D$2:$D$20000,DATOS!$D15870,DATOS!$E$2:$E$20000,DATOS!$E15870,DATOS!$I$2:$I$20000,DATOS!$I15870,DATOS!$G$2:$G$20000,"OR")=0))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DATOS!$A$2:$A$20000,DATOS!$A15871,DATOS!$D$2:$D$20000,DATOS!$D15871,DATOS!$E$2:$E$20000,DATOS!$E15871,DATOS!$I$2:$I$20000,DATOS!$I15871,DATOS!$G$2:$G$20000,"EX")=0),0))))</f>
      </c>
      <c r="H15871">
        <f>IF(DATOS!$G15871&lt;&gt;"EX",0,--(COUNTIFS(DATOS!$A$2:$A$20000,DATOS!$A15871,DATOS!$D$2:$D$20000,DATOS!$D15871,DATOS!$E$2:$E$20000,DATOS!$E15871,DATOS!$I$2:$I$20000,DATOS!$I15871,DATOS!$G$2:$G$20000,"OR")=0))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DATOS!$A$2:$A$20000,DATOS!$A15872,DATOS!$D$2:$D$20000,DATOS!$D15872,DATOS!$E$2:$E$20000,DATOS!$E15872,DATOS!$I$2:$I$20000,DATOS!$I15872,DATOS!$G$2:$G$20000,"EX")=0),0))))</f>
      </c>
      <c r="H15872">
        <f>IF(DATOS!$G15872&lt;&gt;"EX",0,--(COUNTIFS(DATOS!$A$2:$A$20000,DATOS!$A15872,DATOS!$D$2:$D$20000,DATOS!$D15872,DATOS!$E$2:$E$20000,DATOS!$E15872,DATOS!$I$2:$I$20000,DATOS!$I15872,DATOS!$G$2:$G$20000,"OR")=0))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DATOS!$A$2:$A$20000,DATOS!$A15873,DATOS!$D$2:$D$20000,DATOS!$D15873,DATOS!$E$2:$E$20000,DATOS!$E15873,DATOS!$I$2:$I$20000,DATOS!$I15873,DATOS!$G$2:$G$20000,"EX")=0),0))))</f>
      </c>
      <c r="H15873">
        <f>IF(DATOS!$G15873&lt;&gt;"EX",0,--(COUNTIFS(DATOS!$A$2:$A$20000,DATOS!$A15873,DATOS!$D$2:$D$20000,DATOS!$D15873,DATOS!$E$2:$E$20000,DATOS!$E15873,DATOS!$I$2:$I$20000,DATOS!$I15873,DATOS!$G$2:$G$20000,"OR")=0))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DATOS!$A$2:$A$20000,DATOS!$A15874,DATOS!$D$2:$D$20000,DATOS!$D15874,DATOS!$E$2:$E$20000,DATOS!$E15874,DATOS!$I$2:$I$20000,DATOS!$I15874,DATOS!$G$2:$G$20000,"EX")=0),0))))</f>
      </c>
      <c r="H15874">
        <f>IF(DATOS!$G15874&lt;&gt;"EX",0,--(COUNTIFS(DATOS!$A$2:$A$20000,DATOS!$A15874,DATOS!$D$2:$D$20000,DATOS!$D15874,DATOS!$E$2:$E$20000,DATOS!$E15874,DATOS!$I$2:$I$20000,DATOS!$I15874,DATOS!$G$2:$G$20000,"OR")=0))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DATOS!$A$2:$A$20000,DATOS!$A15875,DATOS!$D$2:$D$20000,DATOS!$D15875,DATOS!$E$2:$E$20000,DATOS!$E15875,DATOS!$I$2:$I$20000,DATOS!$I15875,DATOS!$G$2:$G$20000,"EX")=0),0))))</f>
      </c>
      <c r="H15875">
        <f>IF(DATOS!$G15875&lt;&gt;"EX",0,--(COUNTIFS(DATOS!$A$2:$A$20000,DATOS!$A15875,DATOS!$D$2:$D$20000,DATOS!$D15875,DATOS!$E$2:$E$20000,DATOS!$E15875,DATOS!$I$2:$I$20000,DATOS!$I15875,DATOS!$G$2:$G$20000,"OR")=0))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DATOS!$A$2:$A$20000,DATOS!$A15876,DATOS!$D$2:$D$20000,DATOS!$D15876,DATOS!$E$2:$E$20000,DATOS!$E15876,DATOS!$I$2:$I$20000,DATOS!$I15876,DATOS!$G$2:$G$20000,"EX")=0),0))))</f>
      </c>
      <c r="H15876">
        <f>IF(DATOS!$G15876&lt;&gt;"EX",0,--(COUNTIFS(DATOS!$A$2:$A$20000,DATOS!$A15876,DATOS!$D$2:$D$20000,DATOS!$D15876,DATOS!$E$2:$E$20000,DATOS!$E15876,DATOS!$I$2:$I$20000,DATOS!$I15876,DATOS!$G$2:$G$20000,"OR")=0))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DATOS!$A$2:$A$20000,DATOS!$A15877,DATOS!$D$2:$D$20000,DATOS!$D15877,DATOS!$E$2:$E$20000,DATOS!$E15877,DATOS!$I$2:$I$20000,DATOS!$I15877,DATOS!$G$2:$G$20000,"EX")=0),0))))</f>
      </c>
      <c r="H15877">
        <f>IF(DATOS!$G15877&lt;&gt;"EX",0,--(COUNTIFS(DATOS!$A$2:$A$20000,DATOS!$A15877,DATOS!$D$2:$D$20000,DATOS!$D15877,DATOS!$E$2:$E$20000,DATOS!$E15877,DATOS!$I$2:$I$20000,DATOS!$I15877,DATOS!$G$2:$G$20000,"OR")=0))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DATOS!$A$2:$A$20000,DATOS!$A15878,DATOS!$D$2:$D$20000,DATOS!$D15878,DATOS!$E$2:$E$20000,DATOS!$E15878,DATOS!$I$2:$I$20000,DATOS!$I15878,DATOS!$G$2:$G$20000,"EX")=0),0))))</f>
      </c>
      <c r="H15878">
        <f>IF(DATOS!$G15878&lt;&gt;"EX",0,--(COUNTIFS(DATOS!$A$2:$A$20000,DATOS!$A15878,DATOS!$D$2:$D$20000,DATOS!$D15878,DATOS!$E$2:$E$20000,DATOS!$E15878,DATOS!$I$2:$I$20000,DATOS!$I15878,DATOS!$G$2:$G$20000,"OR")=0))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DATOS!$A$2:$A$20000,DATOS!$A15879,DATOS!$D$2:$D$20000,DATOS!$D15879,DATOS!$E$2:$E$20000,DATOS!$E15879,DATOS!$I$2:$I$20000,DATOS!$I15879,DATOS!$G$2:$G$20000,"EX")=0),0))))</f>
      </c>
      <c r="H15879">
        <f>IF(DATOS!$G15879&lt;&gt;"EX",0,--(COUNTIFS(DATOS!$A$2:$A$20000,DATOS!$A15879,DATOS!$D$2:$D$20000,DATOS!$D15879,DATOS!$E$2:$E$20000,DATOS!$E15879,DATOS!$I$2:$I$20000,DATOS!$I15879,DATOS!$G$2:$G$20000,"OR")=0))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DATOS!$A$2:$A$20000,DATOS!$A15880,DATOS!$D$2:$D$20000,DATOS!$D15880,DATOS!$E$2:$E$20000,DATOS!$E15880,DATOS!$I$2:$I$20000,DATOS!$I15880,DATOS!$G$2:$G$20000,"EX")=0),0))))</f>
      </c>
      <c r="H15880">
        <f>IF(DATOS!$G15880&lt;&gt;"EX",0,--(COUNTIFS(DATOS!$A$2:$A$20000,DATOS!$A15880,DATOS!$D$2:$D$20000,DATOS!$D15880,DATOS!$E$2:$E$20000,DATOS!$E15880,DATOS!$I$2:$I$20000,DATOS!$I15880,DATOS!$G$2:$G$20000,"OR")=0))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DATOS!$A$2:$A$20000,DATOS!$A15881,DATOS!$D$2:$D$20000,DATOS!$D15881,DATOS!$E$2:$E$20000,DATOS!$E15881,DATOS!$I$2:$I$20000,DATOS!$I15881,DATOS!$G$2:$G$20000,"EX")=0),0))))</f>
      </c>
      <c r="H15881">
        <f>IF(DATOS!$G15881&lt;&gt;"EX",0,--(COUNTIFS(DATOS!$A$2:$A$20000,DATOS!$A15881,DATOS!$D$2:$D$20000,DATOS!$D15881,DATOS!$E$2:$E$20000,DATOS!$E15881,DATOS!$I$2:$I$20000,DATOS!$I15881,DATOS!$G$2:$G$20000,"OR")=0))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DATOS!$A$2:$A$20000,DATOS!$A15882,DATOS!$D$2:$D$20000,DATOS!$D15882,DATOS!$E$2:$E$20000,DATOS!$E15882,DATOS!$I$2:$I$20000,DATOS!$I15882,DATOS!$G$2:$G$20000,"EX")=0),0))))</f>
      </c>
      <c r="H15882">
        <f>IF(DATOS!$G15882&lt;&gt;"EX",0,--(COUNTIFS(DATOS!$A$2:$A$20000,DATOS!$A15882,DATOS!$D$2:$D$20000,DATOS!$D15882,DATOS!$E$2:$E$20000,DATOS!$E15882,DATOS!$I$2:$I$20000,DATOS!$I15882,DATOS!$G$2:$G$20000,"OR")=0))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DATOS!$A$2:$A$20000,DATOS!$A15883,DATOS!$D$2:$D$20000,DATOS!$D15883,DATOS!$E$2:$E$20000,DATOS!$E15883,DATOS!$I$2:$I$20000,DATOS!$I15883,DATOS!$G$2:$G$20000,"EX")=0),0))))</f>
      </c>
      <c r="H15883">
        <f>IF(DATOS!$G15883&lt;&gt;"EX",0,--(COUNTIFS(DATOS!$A$2:$A$20000,DATOS!$A15883,DATOS!$D$2:$D$20000,DATOS!$D15883,DATOS!$E$2:$E$20000,DATOS!$E15883,DATOS!$I$2:$I$20000,DATOS!$I15883,DATOS!$G$2:$G$20000,"OR")=0))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DATOS!$A$2:$A$20000,DATOS!$A15884,DATOS!$D$2:$D$20000,DATOS!$D15884,DATOS!$E$2:$E$20000,DATOS!$E15884,DATOS!$I$2:$I$20000,DATOS!$I15884,DATOS!$G$2:$G$20000,"EX")=0),0))))</f>
      </c>
      <c r="H15884">
        <f>IF(DATOS!$G15884&lt;&gt;"EX",0,--(COUNTIFS(DATOS!$A$2:$A$20000,DATOS!$A15884,DATOS!$D$2:$D$20000,DATOS!$D15884,DATOS!$E$2:$E$20000,DATOS!$E15884,DATOS!$I$2:$I$20000,DATOS!$I15884,DATOS!$G$2:$G$20000,"OR")=0))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DATOS!$A$2:$A$20000,DATOS!$A15885,DATOS!$D$2:$D$20000,DATOS!$D15885,DATOS!$E$2:$E$20000,DATOS!$E15885,DATOS!$I$2:$I$20000,DATOS!$I15885,DATOS!$G$2:$G$20000,"EX")=0),0))))</f>
      </c>
      <c r="H15885">
        <f>IF(DATOS!$G15885&lt;&gt;"EX",0,--(COUNTIFS(DATOS!$A$2:$A$20000,DATOS!$A15885,DATOS!$D$2:$D$20000,DATOS!$D15885,DATOS!$E$2:$E$20000,DATOS!$E15885,DATOS!$I$2:$I$20000,DATOS!$I15885,DATOS!$G$2:$G$20000,"OR")=0))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DATOS!$A$2:$A$20000,DATOS!$A15886,DATOS!$D$2:$D$20000,DATOS!$D15886,DATOS!$E$2:$E$20000,DATOS!$E15886,DATOS!$I$2:$I$20000,DATOS!$I15886,DATOS!$G$2:$G$20000,"EX")=0),0))))</f>
      </c>
      <c r="H15886">
        <f>IF(DATOS!$G15886&lt;&gt;"EX",0,--(COUNTIFS(DATOS!$A$2:$A$20000,DATOS!$A15886,DATOS!$D$2:$D$20000,DATOS!$D15886,DATOS!$E$2:$E$20000,DATOS!$E15886,DATOS!$I$2:$I$20000,DATOS!$I15886,DATOS!$G$2:$G$20000,"OR")=0))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DATOS!$A$2:$A$20000,DATOS!$A15887,DATOS!$D$2:$D$20000,DATOS!$D15887,DATOS!$E$2:$E$20000,DATOS!$E15887,DATOS!$I$2:$I$20000,DATOS!$I15887,DATOS!$G$2:$G$20000,"EX")=0),0))))</f>
      </c>
      <c r="H15887">
        <f>IF(DATOS!$G15887&lt;&gt;"EX",0,--(COUNTIFS(DATOS!$A$2:$A$20000,DATOS!$A15887,DATOS!$D$2:$D$20000,DATOS!$D15887,DATOS!$E$2:$E$20000,DATOS!$E15887,DATOS!$I$2:$I$20000,DATOS!$I15887,DATOS!$G$2:$G$20000,"OR")=0))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DATOS!$A$2:$A$20000,DATOS!$A15888,DATOS!$D$2:$D$20000,DATOS!$D15888,DATOS!$E$2:$E$20000,DATOS!$E15888,DATOS!$I$2:$I$20000,DATOS!$I15888,DATOS!$G$2:$G$20000,"EX")=0),0))))</f>
      </c>
      <c r="H15888">
        <f>IF(DATOS!$G15888&lt;&gt;"EX",0,--(COUNTIFS(DATOS!$A$2:$A$20000,DATOS!$A15888,DATOS!$D$2:$D$20000,DATOS!$D15888,DATOS!$E$2:$E$20000,DATOS!$E15888,DATOS!$I$2:$I$20000,DATOS!$I15888,DATOS!$G$2:$G$20000,"OR")=0))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DATOS!$A$2:$A$20000,DATOS!$A15889,DATOS!$D$2:$D$20000,DATOS!$D15889,DATOS!$E$2:$E$20000,DATOS!$E15889,DATOS!$I$2:$I$20000,DATOS!$I15889,DATOS!$G$2:$G$20000,"EX")=0),0))))</f>
      </c>
      <c r="H15889">
        <f>IF(DATOS!$G15889&lt;&gt;"EX",0,--(COUNTIFS(DATOS!$A$2:$A$20000,DATOS!$A15889,DATOS!$D$2:$D$20000,DATOS!$D15889,DATOS!$E$2:$E$20000,DATOS!$E15889,DATOS!$I$2:$I$20000,DATOS!$I15889,DATOS!$G$2:$G$20000,"OR")=0))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DATOS!$A$2:$A$20000,DATOS!$A15890,DATOS!$D$2:$D$20000,DATOS!$D15890,DATOS!$E$2:$E$20000,DATOS!$E15890,DATOS!$I$2:$I$20000,DATOS!$I15890,DATOS!$G$2:$G$20000,"EX")=0),0))))</f>
      </c>
      <c r="H15890">
        <f>IF(DATOS!$G15890&lt;&gt;"EX",0,--(COUNTIFS(DATOS!$A$2:$A$20000,DATOS!$A15890,DATOS!$D$2:$D$20000,DATOS!$D15890,DATOS!$E$2:$E$20000,DATOS!$E15890,DATOS!$I$2:$I$20000,DATOS!$I15890,DATOS!$G$2:$G$20000,"OR")=0))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DATOS!$A$2:$A$20000,DATOS!$A15891,DATOS!$D$2:$D$20000,DATOS!$D15891,DATOS!$E$2:$E$20000,DATOS!$E15891,DATOS!$I$2:$I$20000,DATOS!$I15891,DATOS!$G$2:$G$20000,"EX")=0),0))))</f>
      </c>
      <c r="H15891">
        <f>IF(DATOS!$G15891&lt;&gt;"EX",0,--(COUNTIFS(DATOS!$A$2:$A$20000,DATOS!$A15891,DATOS!$D$2:$D$20000,DATOS!$D15891,DATOS!$E$2:$E$20000,DATOS!$E15891,DATOS!$I$2:$I$20000,DATOS!$I15891,DATOS!$G$2:$G$20000,"OR")=0))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DATOS!$A$2:$A$20000,DATOS!$A15892,DATOS!$D$2:$D$20000,DATOS!$D15892,DATOS!$E$2:$E$20000,DATOS!$E15892,DATOS!$I$2:$I$20000,DATOS!$I15892,DATOS!$G$2:$G$20000,"EX")=0),0))))</f>
      </c>
      <c r="H15892">
        <f>IF(DATOS!$G15892&lt;&gt;"EX",0,--(COUNTIFS(DATOS!$A$2:$A$20000,DATOS!$A15892,DATOS!$D$2:$D$20000,DATOS!$D15892,DATOS!$E$2:$E$20000,DATOS!$E15892,DATOS!$I$2:$I$20000,DATOS!$I15892,DATOS!$G$2:$G$20000,"OR")=0))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DATOS!$A$2:$A$20000,DATOS!$A15893,DATOS!$D$2:$D$20000,DATOS!$D15893,DATOS!$E$2:$E$20000,DATOS!$E15893,DATOS!$I$2:$I$20000,DATOS!$I15893,DATOS!$G$2:$G$20000,"EX")=0),0))))</f>
      </c>
      <c r="H15893">
        <f>IF(DATOS!$G15893&lt;&gt;"EX",0,--(COUNTIFS(DATOS!$A$2:$A$20000,DATOS!$A15893,DATOS!$D$2:$D$20000,DATOS!$D15893,DATOS!$E$2:$E$20000,DATOS!$E15893,DATOS!$I$2:$I$20000,DATOS!$I15893,DATOS!$G$2:$G$20000,"OR")=0))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DATOS!$A$2:$A$20000,DATOS!$A15894,DATOS!$D$2:$D$20000,DATOS!$D15894,DATOS!$E$2:$E$20000,DATOS!$E15894,DATOS!$I$2:$I$20000,DATOS!$I15894,DATOS!$G$2:$G$20000,"EX")=0),0))))</f>
      </c>
      <c r="H15894">
        <f>IF(DATOS!$G15894&lt;&gt;"EX",0,--(COUNTIFS(DATOS!$A$2:$A$20000,DATOS!$A15894,DATOS!$D$2:$D$20000,DATOS!$D15894,DATOS!$E$2:$E$20000,DATOS!$E15894,DATOS!$I$2:$I$20000,DATOS!$I15894,DATOS!$G$2:$G$20000,"OR")=0))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DATOS!$A$2:$A$20000,DATOS!$A15895,DATOS!$D$2:$D$20000,DATOS!$D15895,DATOS!$E$2:$E$20000,DATOS!$E15895,DATOS!$I$2:$I$20000,DATOS!$I15895,DATOS!$G$2:$G$20000,"EX")=0),0))))</f>
      </c>
      <c r="H15895">
        <f>IF(DATOS!$G15895&lt;&gt;"EX",0,--(COUNTIFS(DATOS!$A$2:$A$20000,DATOS!$A15895,DATOS!$D$2:$D$20000,DATOS!$D15895,DATOS!$E$2:$E$20000,DATOS!$E15895,DATOS!$I$2:$I$20000,DATOS!$I15895,DATOS!$G$2:$G$20000,"OR")=0))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DATOS!$A$2:$A$20000,DATOS!$A15896,DATOS!$D$2:$D$20000,DATOS!$D15896,DATOS!$E$2:$E$20000,DATOS!$E15896,DATOS!$I$2:$I$20000,DATOS!$I15896,DATOS!$G$2:$G$20000,"EX")=0),0))))</f>
      </c>
      <c r="H15896">
        <f>IF(DATOS!$G15896&lt;&gt;"EX",0,--(COUNTIFS(DATOS!$A$2:$A$20000,DATOS!$A15896,DATOS!$D$2:$D$20000,DATOS!$D15896,DATOS!$E$2:$E$20000,DATOS!$E15896,DATOS!$I$2:$I$20000,DATOS!$I15896,DATOS!$G$2:$G$20000,"OR")=0))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DATOS!$A$2:$A$20000,DATOS!$A15897,DATOS!$D$2:$D$20000,DATOS!$D15897,DATOS!$E$2:$E$20000,DATOS!$E15897,DATOS!$I$2:$I$20000,DATOS!$I15897,DATOS!$G$2:$G$20000,"EX")=0),0))))</f>
      </c>
      <c r="H15897">
        <f>IF(DATOS!$G15897&lt;&gt;"EX",0,--(COUNTIFS(DATOS!$A$2:$A$20000,DATOS!$A15897,DATOS!$D$2:$D$20000,DATOS!$D15897,DATOS!$E$2:$E$20000,DATOS!$E15897,DATOS!$I$2:$I$20000,DATOS!$I15897,DATOS!$G$2:$G$20000,"OR")=0))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DATOS!$A$2:$A$20000,DATOS!$A15898,DATOS!$D$2:$D$20000,DATOS!$D15898,DATOS!$E$2:$E$20000,DATOS!$E15898,DATOS!$I$2:$I$20000,DATOS!$I15898,DATOS!$G$2:$G$20000,"EX")=0),0))))</f>
      </c>
      <c r="H15898">
        <f>IF(DATOS!$G15898&lt;&gt;"EX",0,--(COUNTIFS(DATOS!$A$2:$A$20000,DATOS!$A15898,DATOS!$D$2:$D$20000,DATOS!$D15898,DATOS!$E$2:$E$20000,DATOS!$E15898,DATOS!$I$2:$I$20000,DATOS!$I15898,DATOS!$G$2:$G$20000,"OR")=0))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DATOS!$A$2:$A$20000,DATOS!$A15899,DATOS!$D$2:$D$20000,DATOS!$D15899,DATOS!$E$2:$E$20000,DATOS!$E15899,DATOS!$I$2:$I$20000,DATOS!$I15899,DATOS!$G$2:$G$20000,"EX")=0),0))))</f>
      </c>
      <c r="H15899">
        <f>IF(DATOS!$G15899&lt;&gt;"EX",0,--(COUNTIFS(DATOS!$A$2:$A$20000,DATOS!$A15899,DATOS!$D$2:$D$20000,DATOS!$D15899,DATOS!$E$2:$E$20000,DATOS!$E15899,DATOS!$I$2:$I$20000,DATOS!$I15899,DATOS!$G$2:$G$20000,"OR")=0))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DATOS!$A$2:$A$20000,DATOS!$A15900,DATOS!$D$2:$D$20000,DATOS!$D15900,DATOS!$E$2:$E$20000,DATOS!$E15900,DATOS!$I$2:$I$20000,DATOS!$I15900,DATOS!$G$2:$G$20000,"EX")=0),0))))</f>
      </c>
      <c r="H15900">
        <f>IF(DATOS!$G15900&lt;&gt;"EX",0,--(COUNTIFS(DATOS!$A$2:$A$20000,DATOS!$A15900,DATOS!$D$2:$D$20000,DATOS!$D15900,DATOS!$E$2:$E$20000,DATOS!$E15900,DATOS!$I$2:$I$20000,DATOS!$I15900,DATOS!$G$2:$G$20000,"OR")=0))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DATOS!$A$2:$A$20000,DATOS!$A15901,DATOS!$D$2:$D$20000,DATOS!$D15901,DATOS!$E$2:$E$20000,DATOS!$E15901,DATOS!$I$2:$I$20000,DATOS!$I15901,DATOS!$G$2:$G$20000,"EX")=0),0))))</f>
      </c>
      <c r="H15901">
        <f>IF(DATOS!$G15901&lt;&gt;"EX",0,--(COUNTIFS(DATOS!$A$2:$A$20000,DATOS!$A15901,DATOS!$D$2:$D$20000,DATOS!$D15901,DATOS!$E$2:$E$20000,DATOS!$E15901,DATOS!$I$2:$I$20000,DATOS!$I15901,DATOS!$G$2:$G$20000,"OR")=0))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DATOS!$A$2:$A$20000,DATOS!$A15902,DATOS!$D$2:$D$20000,DATOS!$D15902,DATOS!$E$2:$E$20000,DATOS!$E15902,DATOS!$I$2:$I$20000,DATOS!$I15902,DATOS!$G$2:$G$20000,"EX")=0),0))))</f>
      </c>
      <c r="H15902">
        <f>IF(DATOS!$G15902&lt;&gt;"EX",0,--(COUNTIFS(DATOS!$A$2:$A$20000,DATOS!$A15902,DATOS!$D$2:$D$20000,DATOS!$D15902,DATOS!$E$2:$E$20000,DATOS!$E15902,DATOS!$I$2:$I$20000,DATOS!$I15902,DATOS!$G$2:$G$20000,"OR")=0))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DATOS!$A$2:$A$20000,DATOS!$A15903,DATOS!$D$2:$D$20000,DATOS!$D15903,DATOS!$E$2:$E$20000,DATOS!$E15903,DATOS!$I$2:$I$20000,DATOS!$I15903,DATOS!$G$2:$G$20000,"EX")=0),0))))</f>
      </c>
      <c r="H15903">
        <f>IF(DATOS!$G15903&lt;&gt;"EX",0,--(COUNTIFS(DATOS!$A$2:$A$20000,DATOS!$A15903,DATOS!$D$2:$D$20000,DATOS!$D15903,DATOS!$E$2:$E$20000,DATOS!$E15903,DATOS!$I$2:$I$20000,DATOS!$I15903,DATOS!$G$2:$G$20000,"OR")=0))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DATOS!$A$2:$A$20000,DATOS!$A15904,DATOS!$D$2:$D$20000,DATOS!$D15904,DATOS!$E$2:$E$20000,DATOS!$E15904,DATOS!$I$2:$I$20000,DATOS!$I15904,DATOS!$G$2:$G$20000,"EX")=0),0))))</f>
      </c>
      <c r="H15904">
        <f>IF(DATOS!$G15904&lt;&gt;"EX",0,--(COUNTIFS(DATOS!$A$2:$A$20000,DATOS!$A15904,DATOS!$D$2:$D$20000,DATOS!$D15904,DATOS!$E$2:$E$20000,DATOS!$E15904,DATOS!$I$2:$I$20000,DATOS!$I15904,DATOS!$G$2:$G$20000,"OR")=0))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DATOS!$A$2:$A$20000,DATOS!$A15905,DATOS!$D$2:$D$20000,DATOS!$D15905,DATOS!$E$2:$E$20000,DATOS!$E15905,DATOS!$I$2:$I$20000,DATOS!$I15905,DATOS!$G$2:$G$20000,"EX")=0),0))))</f>
      </c>
      <c r="H15905">
        <f>IF(DATOS!$G15905&lt;&gt;"EX",0,--(COUNTIFS(DATOS!$A$2:$A$20000,DATOS!$A15905,DATOS!$D$2:$D$20000,DATOS!$D15905,DATOS!$E$2:$E$20000,DATOS!$E15905,DATOS!$I$2:$I$20000,DATOS!$I15905,DATOS!$G$2:$G$20000,"OR")=0))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DATOS!$A$2:$A$20000,DATOS!$A15906,DATOS!$D$2:$D$20000,DATOS!$D15906,DATOS!$E$2:$E$20000,DATOS!$E15906,DATOS!$I$2:$I$20000,DATOS!$I15906,DATOS!$G$2:$G$20000,"EX")=0),0))))</f>
      </c>
      <c r="H15906">
        <f>IF(DATOS!$G15906&lt;&gt;"EX",0,--(COUNTIFS(DATOS!$A$2:$A$20000,DATOS!$A15906,DATOS!$D$2:$D$20000,DATOS!$D15906,DATOS!$E$2:$E$20000,DATOS!$E15906,DATOS!$I$2:$I$20000,DATOS!$I15906,DATOS!$G$2:$G$20000,"OR")=0))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DATOS!$A$2:$A$20000,DATOS!$A15907,DATOS!$D$2:$D$20000,DATOS!$D15907,DATOS!$E$2:$E$20000,DATOS!$E15907,DATOS!$I$2:$I$20000,DATOS!$I15907,DATOS!$G$2:$G$20000,"EX")=0),0))))</f>
      </c>
      <c r="H15907">
        <f>IF(DATOS!$G15907&lt;&gt;"EX",0,--(COUNTIFS(DATOS!$A$2:$A$20000,DATOS!$A15907,DATOS!$D$2:$D$20000,DATOS!$D15907,DATOS!$E$2:$E$20000,DATOS!$E15907,DATOS!$I$2:$I$20000,DATOS!$I15907,DATOS!$G$2:$G$20000,"OR")=0))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DATOS!$A$2:$A$20000,DATOS!$A15908,DATOS!$D$2:$D$20000,DATOS!$D15908,DATOS!$E$2:$E$20000,DATOS!$E15908,DATOS!$I$2:$I$20000,DATOS!$I15908,DATOS!$G$2:$G$20000,"EX")=0),0))))</f>
      </c>
      <c r="H15908">
        <f>IF(DATOS!$G15908&lt;&gt;"EX",0,--(COUNTIFS(DATOS!$A$2:$A$20000,DATOS!$A15908,DATOS!$D$2:$D$20000,DATOS!$D15908,DATOS!$E$2:$E$20000,DATOS!$E15908,DATOS!$I$2:$I$20000,DATOS!$I15908,DATOS!$G$2:$G$20000,"OR")=0))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DATOS!$A$2:$A$20000,DATOS!$A15909,DATOS!$D$2:$D$20000,DATOS!$D15909,DATOS!$E$2:$E$20000,DATOS!$E15909,DATOS!$I$2:$I$20000,DATOS!$I15909,DATOS!$G$2:$G$20000,"EX")=0),0))))</f>
      </c>
      <c r="H15909">
        <f>IF(DATOS!$G15909&lt;&gt;"EX",0,--(COUNTIFS(DATOS!$A$2:$A$20000,DATOS!$A15909,DATOS!$D$2:$D$20000,DATOS!$D15909,DATOS!$E$2:$E$20000,DATOS!$E15909,DATOS!$I$2:$I$20000,DATOS!$I15909,DATOS!$G$2:$G$20000,"OR")=0))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DATOS!$A$2:$A$20000,DATOS!$A15910,DATOS!$D$2:$D$20000,DATOS!$D15910,DATOS!$E$2:$E$20000,DATOS!$E15910,DATOS!$I$2:$I$20000,DATOS!$I15910,DATOS!$G$2:$G$20000,"EX")=0),0))))</f>
      </c>
      <c r="H15910">
        <f>IF(DATOS!$G15910&lt;&gt;"EX",0,--(COUNTIFS(DATOS!$A$2:$A$20000,DATOS!$A15910,DATOS!$D$2:$D$20000,DATOS!$D15910,DATOS!$E$2:$E$20000,DATOS!$E15910,DATOS!$I$2:$I$20000,DATOS!$I15910,DATOS!$G$2:$G$20000,"OR")=0))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DATOS!$A$2:$A$20000,DATOS!$A15911,DATOS!$D$2:$D$20000,DATOS!$D15911,DATOS!$E$2:$E$20000,DATOS!$E15911,DATOS!$I$2:$I$20000,DATOS!$I15911,DATOS!$G$2:$G$20000,"EX")=0),0))))</f>
      </c>
      <c r="H15911">
        <f>IF(DATOS!$G15911&lt;&gt;"EX",0,--(COUNTIFS(DATOS!$A$2:$A$20000,DATOS!$A15911,DATOS!$D$2:$D$20000,DATOS!$D15911,DATOS!$E$2:$E$20000,DATOS!$E15911,DATOS!$I$2:$I$20000,DATOS!$I15911,DATOS!$G$2:$G$20000,"OR")=0))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DATOS!$A$2:$A$20000,DATOS!$A15912,DATOS!$D$2:$D$20000,DATOS!$D15912,DATOS!$E$2:$E$20000,DATOS!$E15912,DATOS!$I$2:$I$20000,DATOS!$I15912,DATOS!$G$2:$G$20000,"EX")=0),0))))</f>
      </c>
      <c r="H15912">
        <f>IF(DATOS!$G15912&lt;&gt;"EX",0,--(COUNTIFS(DATOS!$A$2:$A$20000,DATOS!$A15912,DATOS!$D$2:$D$20000,DATOS!$D15912,DATOS!$E$2:$E$20000,DATOS!$E15912,DATOS!$I$2:$I$20000,DATOS!$I15912,DATOS!$G$2:$G$20000,"OR")=0))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DATOS!$A$2:$A$20000,DATOS!$A15913,DATOS!$D$2:$D$20000,DATOS!$D15913,DATOS!$E$2:$E$20000,DATOS!$E15913,DATOS!$I$2:$I$20000,DATOS!$I15913,DATOS!$G$2:$G$20000,"EX")=0),0))))</f>
      </c>
      <c r="H15913">
        <f>IF(DATOS!$G15913&lt;&gt;"EX",0,--(COUNTIFS(DATOS!$A$2:$A$20000,DATOS!$A15913,DATOS!$D$2:$D$20000,DATOS!$D15913,DATOS!$E$2:$E$20000,DATOS!$E15913,DATOS!$I$2:$I$20000,DATOS!$I15913,DATOS!$G$2:$G$20000,"OR")=0))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DATOS!$A$2:$A$20000,DATOS!$A15914,DATOS!$D$2:$D$20000,DATOS!$D15914,DATOS!$E$2:$E$20000,DATOS!$E15914,DATOS!$I$2:$I$20000,DATOS!$I15914,DATOS!$G$2:$G$20000,"EX")=0),0))))</f>
      </c>
      <c r="H15914">
        <f>IF(DATOS!$G15914&lt;&gt;"EX",0,--(COUNTIFS(DATOS!$A$2:$A$20000,DATOS!$A15914,DATOS!$D$2:$D$20000,DATOS!$D15914,DATOS!$E$2:$E$20000,DATOS!$E15914,DATOS!$I$2:$I$20000,DATOS!$I15914,DATOS!$G$2:$G$20000,"OR")=0))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DATOS!$A$2:$A$20000,DATOS!$A15915,DATOS!$D$2:$D$20000,DATOS!$D15915,DATOS!$E$2:$E$20000,DATOS!$E15915,DATOS!$I$2:$I$20000,DATOS!$I15915,DATOS!$G$2:$G$20000,"EX")=0),0))))</f>
      </c>
      <c r="H15915">
        <f>IF(DATOS!$G15915&lt;&gt;"EX",0,--(COUNTIFS(DATOS!$A$2:$A$20000,DATOS!$A15915,DATOS!$D$2:$D$20000,DATOS!$D15915,DATOS!$E$2:$E$20000,DATOS!$E15915,DATOS!$I$2:$I$20000,DATOS!$I15915,DATOS!$G$2:$G$20000,"OR")=0))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DATOS!$A$2:$A$20000,DATOS!$A15916,DATOS!$D$2:$D$20000,DATOS!$D15916,DATOS!$E$2:$E$20000,DATOS!$E15916,DATOS!$I$2:$I$20000,DATOS!$I15916,DATOS!$G$2:$G$20000,"EX")=0),0))))</f>
      </c>
      <c r="H15916">
        <f>IF(DATOS!$G15916&lt;&gt;"EX",0,--(COUNTIFS(DATOS!$A$2:$A$20000,DATOS!$A15916,DATOS!$D$2:$D$20000,DATOS!$D15916,DATOS!$E$2:$E$20000,DATOS!$E15916,DATOS!$I$2:$I$20000,DATOS!$I15916,DATOS!$G$2:$G$20000,"OR")=0))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DATOS!$A$2:$A$20000,DATOS!$A15917,DATOS!$D$2:$D$20000,DATOS!$D15917,DATOS!$E$2:$E$20000,DATOS!$E15917,DATOS!$I$2:$I$20000,DATOS!$I15917,DATOS!$G$2:$G$20000,"EX")=0),0))))</f>
      </c>
      <c r="H15917">
        <f>IF(DATOS!$G15917&lt;&gt;"EX",0,--(COUNTIFS(DATOS!$A$2:$A$20000,DATOS!$A15917,DATOS!$D$2:$D$20000,DATOS!$D15917,DATOS!$E$2:$E$20000,DATOS!$E15917,DATOS!$I$2:$I$20000,DATOS!$I15917,DATOS!$G$2:$G$20000,"OR")=0))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DATOS!$A$2:$A$20000,DATOS!$A15918,DATOS!$D$2:$D$20000,DATOS!$D15918,DATOS!$E$2:$E$20000,DATOS!$E15918,DATOS!$I$2:$I$20000,DATOS!$I15918,DATOS!$G$2:$G$20000,"EX")=0),0))))</f>
      </c>
      <c r="H15918">
        <f>IF(DATOS!$G15918&lt;&gt;"EX",0,--(COUNTIFS(DATOS!$A$2:$A$20000,DATOS!$A15918,DATOS!$D$2:$D$20000,DATOS!$D15918,DATOS!$E$2:$E$20000,DATOS!$E15918,DATOS!$I$2:$I$20000,DATOS!$I15918,DATOS!$G$2:$G$20000,"OR")=0))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DATOS!$A$2:$A$20000,DATOS!$A15919,DATOS!$D$2:$D$20000,DATOS!$D15919,DATOS!$E$2:$E$20000,DATOS!$E15919,DATOS!$I$2:$I$20000,DATOS!$I15919,DATOS!$G$2:$G$20000,"EX")=0),0))))</f>
      </c>
      <c r="H15919">
        <f>IF(DATOS!$G15919&lt;&gt;"EX",0,--(COUNTIFS(DATOS!$A$2:$A$20000,DATOS!$A15919,DATOS!$D$2:$D$20000,DATOS!$D15919,DATOS!$E$2:$E$20000,DATOS!$E15919,DATOS!$I$2:$I$20000,DATOS!$I15919,DATOS!$G$2:$G$20000,"OR")=0))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DATOS!$A$2:$A$20000,DATOS!$A15920,DATOS!$D$2:$D$20000,DATOS!$D15920,DATOS!$E$2:$E$20000,DATOS!$E15920,DATOS!$I$2:$I$20000,DATOS!$I15920,DATOS!$G$2:$G$20000,"EX")=0),0))))</f>
      </c>
      <c r="H15920">
        <f>IF(DATOS!$G15920&lt;&gt;"EX",0,--(COUNTIFS(DATOS!$A$2:$A$20000,DATOS!$A15920,DATOS!$D$2:$D$20000,DATOS!$D15920,DATOS!$E$2:$E$20000,DATOS!$E15920,DATOS!$I$2:$I$20000,DATOS!$I15920,DATOS!$G$2:$G$20000,"OR")=0))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DATOS!$A$2:$A$20000,DATOS!$A15921,DATOS!$D$2:$D$20000,DATOS!$D15921,DATOS!$E$2:$E$20000,DATOS!$E15921,DATOS!$I$2:$I$20000,DATOS!$I15921,DATOS!$G$2:$G$20000,"EX")=0),0))))</f>
      </c>
      <c r="H15921">
        <f>IF(DATOS!$G15921&lt;&gt;"EX",0,--(COUNTIFS(DATOS!$A$2:$A$20000,DATOS!$A15921,DATOS!$D$2:$D$20000,DATOS!$D15921,DATOS!$E$2:$E$20000,DATOS!$E15921,DATOS!$I$2:$I$20000,DATOS!$I15921,DATOS!$G$2:$G$20000,"OR")=0))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DATOS!$A$2:$A$20000,DATOS!$A15922,DATOS!$D$2:$D$20000,DATOS!$D15922,DATOS!$E$2:$E$20000,DATOS!$E15922,DATOS!$I$2:$I$20000,DATOS!$I15922,DATOS!$G$2:$G$20000,"EX")=0),0))))</f>
      </c>
      <c r="H15922">
        <f>IF(DATOS!$G15922&lt;&gt;"EX",0,--(COUNTIFS(DATOS!$A$2:$A$20000,DATOS!$A15922,DATOS!$D$2:$D$20000,DATOS!$D15922,DATOS!$E$2:$E$20000,DATOS!$E15922,DATOS!$I$2:$I$20000,DATOS!$I15922,DATOS!$G$2:$G$20000,"OR")=0))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DATOS!$A$2:$A$20000,DATOS!$A15923,DATOS!$D$2:$D$20000,DATOS!$D15923,DATOS!$E$2:$E$20000,DATOS!$E15923,DATOS!$I$2:$I$20000,DATOS!$I15923,DATOS!$G$2:$G$20000,"EX")=0),0))))</f>
      </c>
      <c r="H15923">
        <f>IF(DATOS!$G15923&lt;&gt;"EX",0,--(COUNTIFS(DATOS!$A$2:$A$20000,DATOS!$A15923,DATOS!$D$2:$D$20000,DATOS!$D15923,DATOS!$E$2:$E$20000,DATOS!$E15923,DATOS!$I$2:$I$20000,DATOS!$I15923,DATOS!$G$2:$G$20000,"OR")=0))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DATOS!$A$2:$A$20000,DATOS!$A15924,DATOS!$D$2:$D$20000,DATOS!$D15924,DATOS!$E$2:$E$20000,DATOS!$E15924,DATOS!$I$2:$I$20000,DATOS!$I15924,DATOS!$G$2:$G$20000,"EX")=0),0))))</f>
      </c>
      <c r="H15924">
        <f>IF(DATOS!$G15924&lt;&gt;"EX",0,--(COUNTIFS(DATOS!$A$2:$A$20000,DATOS!$A15924,DATOS!$D$2:$D$20000,DATOS!$D15924,DATOS!$E$2:$E$20000,DATOS!$E15924,DATOS!$I$2:$I$20000,DATOS!$I15924,DATOS!$G$2:$G$20000,"OR")=0))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DATOS!$A$2:$A$20000,DATOS!$A15925,DATOS!$D$2:$D$20000,DATOS!$D15925,DATOS!$E$2:$E$20000,DATOS!$E15925,DATOS!$I$2:$I$20000,DATOS!$I15925,DATOS!$G$2:$G$20000,"EX")=0),0))))</f>
      </c>
      <c r="H15925">
        <f>IF(DATOS!$G15925&lt;&gt;"EX",0,--(COUNTIFS(DATOS!$A$2:$A$20000,DATOS!$A15925,DATOS!$D$2:$D$20000,DATOS!$D15925,DATOS!$E$2:$E$20000,DATOS!$E15925,DATOS!$I$2:$I$20000,DATOS!$I15925,DATOS!$G$2:$G$20000,"OR")=0))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DATOS!$A$2:$A$20000,DATOS!$A15926,DATOS!$D$2:$D$20000,DATOS!$D15926,DATOS!$E$2:$E$20000,DATOS!$E15926,DATOS!$I$2:$I$20000,DATOS!$I15926,DATOS!$G$2:$G$20000,"EX")=0),0))))</f>
      </c>
      <c r="H15926">
        <f>IF(DATOS!$G15926&lt;&gt;"EX",0,--(COUNTIFS(DATOS!$A$2:$A$20000,DATOS!$A15926,DATOS!$D$2:$D$20000,DATOS!$D15926,DATOS!$E$2:$E$20000,DATOS!$E15926,DATOS!$I$2:$I$20000,DATOS!$I15926,DATOS!$G$2:$G$20000,"OR")=0))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DATOS!$A$2:$A$20000,DATOS!$A15927,DATOS!$D$2:$D$20000,DATOS!$D15927,DATOS!$E$2:$E$20000,DATOS!$E15927,DATOS!$I$2:$I$20000,DATOS!$I15927,DATOS!$G$2:$G$20000,"EX")=0),0))))</f>
      </c>
      <c r="H15927">
        <f>IF(DATOS!$G15927&lt;&gt;"EX",0,--(COUNTIFS(DATOS!$A$2:$A$20000,DATOS!$A15927,DATOS!$D$2:$D$20000,DATOS!$D15927,DATOS!$E$2:$E$20000,DATOS!$E15927,DATOS!$I$2:$I$20000,DATOS!$I15927,DATOS!$G$2:$G$20000,"OR")=0))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DATOS!$A$2:$A$20000,DATOS!$A15928,DATOS!$D$2:$D$20000,DATOS!$D15928,DATOS!$E$2:$E$20000,DATOS!$E15928,DATOS!$I$2:$I$20000,DATOS!$I15928,DATOS!$G$2:$G$20000,"EX")=0),0))))</f>
      </c>
      <c r="H15928">
        <f>IF(DATOS!$G15928&lt;&gt;"EX",0,--(COUNTIFS(DATOS!$A$2:$A$20000,DATOS!$A15928,DATOS!$D$2:$D$20000,DATOS!$D15928,DATOS!$E$2:$E$20000,DATOS!$E15928,DATOS!$I$2:$I$20000,DATOS!$I15928,DATOS!$G$2:$G$20000,"OR")=0))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DATOS!$A$2:$A$20000,DATOS!$A15929,DATOS!$D$2:$D$20000,DATOS!$D15929,DATOS!$E$2:$E$20000,DATOS!$E15929,DATOS!$I$2:$I$20000,DATOS!$I15929,DATOS!$G$2:$G$20000,"EX")=0),0))))</f>
      </c>
      <c r="H15929">
        <f>IF(DATOS!$G15929&lt;&gt;"EX",0,--(COUNTIFS(DATOS!$A$2:$A$20000,DATOS!$A15929,DATOS!$D$2:$D$20000,DATOS!$D15929,DATOS!$E$2:$E$20000,DATOS!$E15929,DATOS!$I$2:$I$20000,DATOS!$I15929,DATOS!$G$2:$G$20000,"OR")=0))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DATOS!$A$2:$A$20000,DATOS!$A15930,DATOS!$D$2:$D$20000,DATOS!$D15930,DATOS!$E$2:$E$20000,DATOS!$E15930,DATOS!$I$2:$I$20000,DATOS!$I15930,DATOS!$G$2:$G$20000,"EX")=0),0))))</f>
      </c>
      <c r="H15930">
        <f>IF(DATOS!$G15930&lt;&gt;"EX",0,--(COUNTIFS(DATOS!$A$2:$A$20000,DATOS!$A15930,DATOS!$D$2:$D$20000,DATOS!$D15930,DATOS!$E$2:$E$20000,DATOS!$E15930,DATOS!$I$2:$I$20000,DATOS!$I15930,DATOS!$G$2:$G$20000,"OR")=0))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DATOS!$A$2:$A$20000,DATOS!$A15931,DATOS!$D$2:$D$20000,DATOS!$D15931,DATOS!$E$2:$E$20000,DATOS!$E15931,DATOS!$I$2:$I$20000,DATOS!$I15931,DATOS!$G$2:$G$20000,"EX")=0),0))))</f>
      </c>
      <c r="H15931">
        <f>IF(DATOS!$G15931&lt;&gt;"EX",0,--(COUNTIFS(DATOS!$A$2:$A$20000,DATOS!$A15931,DATOS!$D$2:$D$20000,DATOS!$D15931,DATOS!$E$2:$E$20000,DATOS!$E15931,DATOS!$I$2:$I$20000,DATOS!$I15931,DATOS!$G$2:$G$20000,"OR")=0))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DATOS!$A$2:$A$20000,DATOS!$A15932,DATOS!$D$2:$D$20000,DATOS!$D15932,DATOS!$E$2:$E$20000,DATOS!$E15932,DATOS!$I$2:$I$20000,DATOS!$I15932,DATOS!$G$2:$G$20000,"EX")=0),0))))</f>
      </c>
      <c r="H15932">
        <f>IF(DATOS!$G15932&lt;&gt;"EX",0,--(COUNTIFS(DATOS!$A$2:$A$20000,DATOS!$A15932,DATOS!$D$2:$D$20000,DATOS!$D15932,DATOS!$E$2:$E$20000,DATOS!$E15932,DATOS!$I$2:$I$20000,DATOS!$I15932,DATOS!$G$2:$G$20000,"OR")=0))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DATOS!$A$2:$A$20000,DATOS!$A15933,DATOS!$D$2:$D$20000,DATOS!$D15933,DATOS!$E$2:$E$20000,DATOS!$E15933,DATOS!$I$2:$I$20000,DATOS!$I15933,DATOS!$G$2:$G$20000,"EX")=0),0))))</f>
      </c>
      <c r="H15933">
        <f>IF(DATOS!$G15933&lt;&gt;"EX",0,--(COUNTIFS(DATOS!$A$2:$A$20000,DATOS!$A15933,DATOS!$D$2:$D$20000,DATOS!$D15933,DATOS!$E$2:$E$20000,DATOS!$E15933,DATOS!$I$2:$I$20000,DATOS!$I15933,DATOS!$G$2:$G$20000,"OR")=0))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DATOS!$A$2:$A$20000,DATOS!$A15934,DATOS!$D$2:$D$20000,DATOS!$D15934,DATOS!$E$2:$E$20000,DATOS!$E15934,DATOS!$I$2:$I$20000,DATOS!$I15934,DATOS!$G$2:$G$20000,"EX")=0),0))))</f>
      </c>
      <c r="H15934">
        <f>IF(DATOS!$G15934&lt;&gt;"EX",0,--(COUNTIFS(DATOS!$A$2:$A$20000,DATOS!$A15934,DATOS!$D$2:$D$20000,DATOS!$D15934,DATOS!$E$2:$E$20000,DATOS!$E15934,DATOS!$I$2:$I$20000,DATOS!$I15934,DATOS!$G$2:$G$20000,"OR")=0))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DATOS!$A$2:$A$20000,DATOS!$A15935,DATOS!$D$2:$D$20000,DATOS!$D15935,DATOS!$E$2:$E$20000,DATOS!$E15935,DATOS!$I$2:$I$20000,DATOS!$I15935,DATOS!$G$2:$G$20000,"EX")=0),0))))</f>
      </c>
      <c r="H15935">
        <f>IF(DATOS!$G15935&lt;&gt;"EX",0,--(COUNTIFS(DATOS!$A$2:$A$20000,DATOS!$A15935,DATOS!$D$2:$D$20000,DATOS!$D15935,DATOS!$E$2:$E$20000,DATOS!$E15935,DATOS!$I$2:$I$20000,DATOS!$I15935,DATOS!$G$2:$G$20000,"OR")=0))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DATOS!$A$2:$A$20000,DATOS!$A15936,DATOS!$D$2:$D$20000,DATOS!$D15936,DATOS!$E$2:$E$20000,DATOS!$E15936,DATOS!$I$2:$I$20000,DATOS!$I15936,DATOS!$G$2:$G$20000,"EX")=0),0))))</f>
      </c>
      <c r="H15936">
        <f>IF(DATOS!$G15936&lt;&gt;"EX",0,--(COUNTIFS(DATOS!$A$2:$A$20000,DATOS!$A15936,DATOS!$D$2:$D$20000,DATOS!$D15936,DATOS!$E$2:$E$20000,DATOS!$E15936,DATOS!$I$2:$I$20000,DATOS!$I15936,DATOS!$G$2:$G$20000,"OR")=0))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DATOS!$A$2:$A$20000,DATOS!$A15937,DATOS!$D$2:$D$20000,DATOS!$D15937,DATOS!$E$2:$E$20000,DATOS!$E15937,DATOS!$I$2:$I$20000,DATOS!$I15937,DATOS!$G$2:$G$20000,"EX")=0),0))))</f>
      </c>
      <c r="H15937">
        <f>IF(DATOS!$G15937&lt;&gt;"EX",0,--(COUNTIFS(DATOS!$A$2:$A$20000,DATOS!$A15937,DATOS!$D$2:$D$20000,DATOS!$D15937,DATOS!$E$2:$E$20000,DATOS!$E15937,DATOS!$I$2:$I$20000,DATOS!$I15937,DATOS!$G$2:$G$20000,"OR")=0))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DATOS!$A$2:$A$20000,DATOS!$A15938,DATOS!$D$2:$D$20000,DATOS!$D15938,DATOS!$E$2:$E$20000,DATOS!$E15938,DATOS!$I$2:$I$20000,DATOS!$I15938,DATOS!$G$2:$G$20000,"EX")=0),0))))</f>
      </c>
      <c r="H15938">
        <f>IF(DATOS!$G15938&lt;&gt;"EX",0,--(COUNTIFS(DATOS!$A$2:$A$20000,DATOS!$A15938,DATOS!$D$2:$D$20000,DATOS!$D15938,DATOS!$E$2:$E$20000,DATOS!$E15938,DATOS!$I$2:$I$20000,DATOS!$I15938,DATOS!$G$2:$G$20000,"OR")=0))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DATOS!$A$2:$A$20000,DATOS!$A15939,DATOS!$D$2:$D$20000,DATOS!$D15939,DATOS!$E$2:$E$20000,DATOS!$E15939,DATOS!$I$2:$I$20000,DATOS!$I15939,DATOS!$G$2:$G$20000,"EX")=0),0))))</f>
      </c>
      <c r="H15939">
        <f>IF(DATOS!$G15939&lt;&gt;"EX",0,--(COUNTIFS(DATOS!$A$2:$A$20000,DATOS!$A15939,DATOS!$D$2:$D$20000,DATOS!$D15939,DATOS!$E$2:$E$20000,DATOS!$E15939,DATOS!$I$2:$I$20000,DATOS!$I15939,DATOS!$G$2:$G$20000,"OR")=0))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DATOS!$A$2:$A$20000,DATOS!$A15940,DATOS!$D$2:$D$20000,DATOS!$D15940,DATOS!$E$2:$E$20000,DATOS!$E15940,DATOS!$I$2:$I$20000,DATOS!$I15940,DATOS!$G$2:$G$20000,"EX")=0),0))))</f>
      </c>
      <c r="H15940">
        <f>IF(DATOS!$G15940&lt;&gt;"EX",0,--(COUNTIFS(DATOS!$A$2:$A$20000,DATOS!$A15940,DATOS!$D$2:$D$20000,DATOS!$D15940,DATOS!$E$2:$E$20000,DATOS!$E15940,DATOS!$I$2:$I$20000,DATOS!$I15940,DATOS!$G$2:$G$20000,"OR")=0))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DATOS!$A$2:$A$20000,DATOS!$A15941,DATOS!$D$2:$D$20000,DATOS!$D15941,DATOS!$E$2:$E$20000,DATOS!$E15941,DATOS!$I$2:$I$20000,DATOS!$I15941,DATOS!$G$2:$G$20000,"EX")=0),0))))</f>
      </c>
      <c r="H15941">
        <f>IF(DATOS!$G15941&lt;&gt;"EX",0,--(COUNTIFS(DATOS!$A$2:$A$20000,DATOS!$A15941,DATOS!$D$2:$D$20000,DATOS!$D15941,DATOS!$E$2:$E$20000,DATOS!$E15941,DATOS!$I$2:$I$20000,DATOS!$I15941,DATOS!$G$2:$G$20000,"OR")=0))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DATOS!$A$2:$A$20000,DATOS!$A15942,DATOS!$D$2:$D$20000,DATOS!$D15942,DATOS!$E$2:$E$20000,DATOS!$E15942,DATOS!$I$2:$I$20000,DATOS!$I15942,DATOS!$G$2:$G$20000,"EX")=0),0))))</f>
      </c>
      <c r="H15942">
        <f>IF(DATOS!$G15942&lt;&gt;"EX",0,--(COUNTIFS(DATOS!$A$2:$A$20000,DATOS!$A15942,DATOS!$D$2:$D$20000,DATOS!$D15942,DATOS!$E$2:$E$20000,DATOS!$E15942,DATOS!$I$2:$I$20000,DATOS!$I15942,DATOS!$G$2:$G$20000,"OR")=0))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DATOS!$A$2:$A$20000,DATOS!$A15943,DATOS!$D$2:$D$20000,DATOS!$D15943,DATOS!$E$2:$E$20000,DATOS!$E15943,DATOS!$I$2:$I$20000,DATOS!$I15943,DATOS!$G$2:$G$20000,"EX")=0),0))))</f>
      </c>
      <c r="H15943">
        <f>IF(DATOS!$G15943&lt;&gt;"EX",0,--(COUNTIFS(DATOS!$A$2:$A$20000,DATOS!$A15943,DATOS!$D$2:$D$20000,DATOS!$D15943,DATOS!$E$2:$E$20000,DATOS!$E15943,DATOS!$I$2:$I$20000,DATOS!$I15943,DATOS!$G$2:$G$20000,"OR")=0))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DATOS!$A$2:$A$20000,DATOS!$A15944,DATOS!$D$2:$D$20000,DATOS!$D15944,DATOS!$E$2:$E$20000,DATOS!$E15944,DATOS!$I$2:$I$20000,DATOS!$I15944,DATOS!$G$2:$G$20000,"EX")=0),0))))</f>
      </c>
      <c r="H15944">
        <f>IF(DATOS!$G15944&lt;&gt;"EX",0,--(COUNTIFS(DATOS!$A$2:$A$20000,DATOS!$A15944,DATOS!$D$2:$D$20000,DATOS!$D15944,DATOS!$E$2:$E$20000,DATOS!$E15944,DATOS!$I$2:$I$20000,DATOS!$I15944,DATOS!$G$2:$G$20000,"OR")=0))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DATOS!$A$2:$A$20000,DATOS!$A15945,DATOS!$D$2:$D$20000,DATOS!$D15945,DATOS!$E$2:$E$20000,DATOS!$E15945,DATOS!$I$2:$I$20000,DATOS!$I15945,DATOS!$G$2:$G$20000,"EX")=0),0))))</f>
      </c>
      <c r="H15945">
        <f>IF(DATOS!$G15945&lt;&gt;"EX",0,--(COUNTIFS(DATOS!$A$2:$A$20000,DATOS!$A15945,DATOS!$D$2:$D$20000,DATOS!$D15945,DATOS!$E$2:$E$20000,DATOS!$E15945,DATOS!$I$2:$I$20000,DATOS!$I15945,DATOS!$G$2:$G$20000,"OR")=0))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DATOS!$A$2:$A$20000,DATOS!$A15946,DATOS!$D$2:$D$20000,DATOS!$D15946,DATOS!$E$2:$E$20000,DATOS!$E15946,DATOS!$I$2:$I$20000,DATOS!$I15946,DATOS!$G$2:$G$20000,"EX")=0),0))))</f>
      </c>
      <c r="H15946">
        <f>IF(DATOS!$G15946&lt;&gt;"EX",0,--(COUNTIFS(DATOS!$A$2:$A$20000,DATOS!$A15946,DATOS!$D$2:$D$20000,DATOS!$D15946,DATOS!$E$2:$E$20000,DATOS!$E15946,DATOS!$I$2:$I$20000,DATOS!$I15946,DATOS!$G$2:$G$20000,"OR")=0))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DATOS!$A$2:$A$20000,DATOS!$A15947,DATOS!$D$2:$D$20000,DATOS!$D15947,DATOS!$E$2:$E$20000,DATOS!$E15947,DATOS!$I$2:$I$20000,DATOS!$I15947,DATOS!$G$2:$G$20000,"EX")=0),0))))</f>
      </c>
      <c r="H15947">
        <f>IF(DATOS!$G15947&lt;&gt;"EX",0,--(COUNTIFS(DATOS!$A$2:$A$20000,DATOS!$A15947,DATOS!$D$2:$D$20000,DATOS!$D15947,DATOS!$E$2:$E$20000,DATOS!$E15947,DATOS!$I$2:$I$20000,DATOS!$I15947,DATOS!$G$2:$G$20000,"OR")=0))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DATOS!$A$2:$A$20000,DATOS!$A15948,DATOS!$D$2:$D$20000,DATOS!$D15948,DATOS!$E$2:$E$20000,DATOS!$E15948,DATOS!$I$2:$I$20000,DATOS!$I15948,DATOS!$G$2:$G$20000,"EX")=0),0))))</f>
      </c>
      <c r="H15948">
        <f>IF(DATOS!$G15948&lt;&gt;"EX",0,--(COUNTIFS(DATOS!$A$2:$A$20000,DATOS!$A15948,DATOS!$D$2:$D$20000,DATOS!$D15948,DATOS!$E$2:$E$20000,DATOS!$E15948,DATOS!$I$2:$I$20000,DATOS!$I15948,DATOS!$G$2:$G$20000,"OR")=0))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DATOS!$A$2:$A$20000,DATOS!$A15949,DATOS!$D$2:$D$20000,DATOS!$D15949,DATOS!$E$2:$E$20000,DATOS!$E15949,DATOS!$I$2:$I$20000,DATOS!$I15949,DATOS!$G$2:$G$20000,"EX")=0),0))))</f>
      </c>
      <c r="H15949">
        <f>IF(DATOS!$G15949&lt;&gt;"EX",0,--(COUNTIFS(DATOS!$A$2:$A$20000,DATOS!$A15949,DATOS!$D$2:$D$20000,DATOS!$D15949,DATOS!$E$2:$E$20000,DATOS!$E15949,DATOS!$I$2:$I$20000,DATOS!$I15949,DATOS!$G$2:$G$20000,"OR")=0))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DATOS!$A$2:$A$20000,DATOS!$A15950,DATOS!$D$2:$D$20000,DATOS!$D15950,DATOS!$E$2:$E$20000,DATOS!$E15950,DATOS!$I$2:$I$20000,DATOS!$I15950,DATOS!$G$2:$G$20000,"EX")=0),0))))</f>
      </c>
      <c r="H15950">
        <f>IF(DATOS!$G15950&lt;&gt;"EX",0,--(COUNTIFS(DATOS!$A$2:$A$20000,DATOS!$A15950,DATOS!$D$2:$D$20000,DATOS!$D15950,DATOS!$E$2:$E$20000,DATOS!$E15950,DATOS!$I$2:$I$20000,DATOS!$I15950,DATOS!$G$2:$G$20000,"OR")=0))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DATOS!$A$2:$A$20000,DATOS!$A15951,DATOS!$D$2:$D$20000,DATOS!$D15951,DATOS!$E$2:$E$20000,DATOS!$E15951,DATOS!$I$2:$I$20000,DATOS!$I15951,DATOS!$G$2:$G$20000,"EX")=0),0))))</f>
      </c>
      <c r="H15951">
        <f>IF(DATOS!$G15951&lt;&gt;"EX",0,--(COUNTIFS(DATOS!$A$2:$A$20000,DATOS!$A15951,DATOS!$D$2:$D$20000,DATOS!$D15951,DATOS!$E$2:$E$20000,DATOS!$E15951,DATOS!$I$2:$I$20000,DATOS!$I15951,DATOS!$G$2:$G$20000,"OR")=0))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DATOS!$A$2:$A$20000,DATOS!$A15952,DATOS!$D$2:$D$20000,DATOS!$D15952,DATOS!$E$2:$E$20000,DATOS!$E15952,DATOS!$I$2:$I$20000,DATOS!$I15952,DATOS!$G$2:$G$20000,"EX")=0),0))))</f>
      </c>
      <c r="H15952">
        <f>IF(DATOS!$G15952&lt;&gt;"EX",0,--(COUNTIFS(DATOS!$A$2:$A$20000,DATOS!$A15952,DATOS!$D$2:$D$20000,DATOS!$D15952,DATOS!$E$2:$E$20000,DATOS!$E15952,DATOS!$I$2:$I$20000,DATOS!$I15952,DATOS!$G$2:$G$20000,"OR")=0))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DATOS!$A$2:$A$20000,DATOS!$A15953,DATOS!$D$2:$D$20000,DATOS!$D15953,DATOS!$E$2:$E$20000,DATOS!$E15953,DATOS!$I$2:$I$20000,DATOS!$I15953,DATOS!$G$2:$G$20000,"EX")=0),0))))</f>
      </c>
      <c r="H15953">
        <f>IF(DATOS!$G15953&lt;&gt;"EX",0,--(COUNTIFS(DATOS!$A$2:$A$20000,DATOS!$A15953,DATOS!$D$2:$D$20000,DATOS!$D15953,DATOS!$E$2:$E$20000,DATOS!$E15953,DATOS!$I$2:$I$20000,DATOS!$I15953,DATOS!$G$2:$G$20000,"OR")=0))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DATOS!$A$2:$A$20000,DATOS!$A15954,DATOS!$D$2:$D$20000,DATOS!$D15954,DATOS!$E$2:$E$20000,DATOS!$E15954,DATOS!$I$2:$I$20000,DATOS!$I15954,DATOS!$G$2:$G$20000,"EX")=0),0))))</f>
      </c>
      <c r="H15954">
        <f>IF(DATOS!$G15954&lt;&gt;"EX",0,--(COUNTIFS(DATOS!$A$2:$A$20000,DATOS!$A15954,DATOS!$D$2:$D$20000,DATOS!$D15954,DATOS!$E$2:$E$20000,DATOS!$E15954,DATOS!$I$2:$I$20000,DATOS!$I15954,DATOS!$G$2:$G$20000,"OR")=0))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DATOS!$A$2:$A$20000,DATOS!$A15955,DATOS!$D$2:$D$20000,DATOS!$D15955,DATOS!$E$2:$E$20000,DATOS!$E15955,DATOS!$I$2:$I$20000,DATOS!$I15955,DATOS!$G$2:$G$20000,"EX")=0),0))))</f>
      </c>
      <c r="H15955">
        <f>IF(DATOS!$G15955&lt;&gt;"EX",0,--(COUNTIFS(DATOS!$A$2:$A$20000,DATOS!$A15955,DATOS!$D$2:$D$20000,DATOS!$D15955,DATOS!$E$2:$E$20000,DATOS!$E15955,DATOS!$I$2:$I$20000,DATOS!$I15955,DATOS!$G$2:$G$20000,"OR")=0))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DATOS!$A$2:$A$20000,DATOS!$A15956,DATOS!$D$2:$D$20000,DATOS!$D15956,DATOS!$E$2:$E$20000,DATOS!$E15956,DATOS!$I$2:$I$20000,DATOS!$I15956,DATOS!$G$2:$G$20000,"EX")=0),0))))</f>
      </c>
      <c r="H15956">
        <f>IF(DATOS!$G15956&lt;&gt;"EX",0,--(COUNTIFS(DATOS!$A$2:$A$20000,DATOS!$A15956,DATOS!$D$2:$D$20000,DATOS!$D15956,DATOS!$E$2:$E$20000,DATOS!$E15956,DATOS!$I$2:$I$20000,DATOS!$I15956,DATOS!$G$2:$G$20000,"OR")=0))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DATOS!$A$2:$A$20000,DATOS!$A15957,DATOS!$D$2:$D$20000,DATOS!$D15957,DATOS!$E$2:$E$20000,DATOS!$E15957,DATOS!$I$2:$I$20000,DATOS!$I15957,DATOS!$G$2:$G$20000,"EX")=0),0))))</f>
      </c>
      <c r="H15957">
        <f>IF(DATOS!$G15957&lt;&gt;"EX",0,--(COUNTIFS(DATOS!$A$2:$A$20000,DATOS!$A15957,DATOS!$D$2:$D$20000,DATOS!$D15957,DATOS!$E$2:$E$20000,DATOS!$E15957,DATOS!$I$2:$I$20000,DATOS!$I15957,DATOS!$G$2:$G$20000,"OR")=0))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DATOS!$A$2:$A$20000,DATOS!$A15958,DATOS!$D$2:$D$20000,DATOS!$D15958,DATOS!$E$2:$E$20000,DATOS!$E15958,DATOS!$I$2:$I$20000,DATOS!$I15958,DATOS!$G$2:$G$20000,"EX")=0),0))))</f>
      </c>
      <c r="H15958">
        <f>IF(DATOS!$G15958&lt;&gt;"EX",0,--(COUNTIFS(DATOS!$A$2:$A$20000,DATOS!$A15958,DATOS!$D$2:$D$20000,DATOS!$D15958,DATOS!$E$2:$E$20000,DATOS!$E15958,DATOS!$I$2:$I$20000,DATOS!$I15958,DATOS!$G$2:$G$20000,"OR")=0))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DATOS!$A$2:$A$20000,DATOS!$A15959,DATOS!$D$2:$D$20000,DATOS!$D15959,DATOS!$E$2:$E$20000,DATOS!$E15959,DATOS!$I$2:$I$20000,DATOS!$I15959,DATOS!$G$2:$G$20000,"EX")=0),0))))</f>
      </c>
      <c r="H15959">
        <f>IF(DATOS!$G15959&lt;&gt;"EX",0,--(COUNTIFS(DATOS!$A$2:$A$20000,DATOS!$A15959,DATOS!$D$2:$D$20000,DATOS!$D15959,DATOS!$E$2:$E$20000,DATOS!$E15959,DATOS!$I$2:$I$20000,DATOS!$I15959,DATOS!$G$2:$G$20000,"OR")=0))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DATOS!$A$2:$A$20000,DATOS!$A15960,DATOS!$D$2:$D$20000,DATOS!$D15960,DATOS!$E$2:$E$20000,DATOS!$E15960,DATOS!$I$2:$I$20000,DATOS!$I15960,DATOS!$G$2:$G$20000,"EX")=0),0))))</f>
      </c>
      <c r="H15960">
        <f>IF(DATOS!$G15960&lt;&gt;"EX",0,--(COUNTIFS(DATOS!$A$2:$A$20000,DATOS!$A15960,DATOS!$D$2:$D$20000,DATOS!$D15960,DATOS!$E$2:$E$20000,DATOS!$E15960,DATOS!$I$2:$I$20000,DATOS!$I15960,DATOS!$G$2:$G$20000,"OR")=0))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DATOS!$A$2:$A$20000,DATOS!$A15961,DATOS!$D$2:$D$20000,DATOS!$D15961,DATOS!$E$2:$E$20000,DATOS!$E15961,DATOS!$I$2:$I$20000,DATOS!$I15961,DATOS!$G$2:$G$20000,"EX")=0),0))))</f>
      </c>
      <c r="H15961">
        <f>IF(DATOS!$G15961&lt;&gt;"EX",0,--(COUNTIFS(DATOS!$A$2:$A$20000,DATOS!$A15961,DATOS!$D$2:$D$20000,DATOS!$D15961,DATOS!$E$2:$E$20000,DATOS!$E15961,DATOS!$I$2:$I$20000,DATOS!$I15961,DATOS!$G$2:$G$20000,"OR")=0))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DATOS!$A$2:$A$20000,DATOS!$A15962,DATOS!$D$2:$D$20000,DATOS!$D15962,DATOS!$E$2:$E$20000,DATOS!$E15962,DATOS!$I$2:$I$20000,DATOS!$I15962,DATOS!$G$2:$G$20000,"EX")=0),0))))</f>
      </c>
      <c r="H15962">
        <f>IF(DATOS!$G15962&lt;&gt;"EX",0,--(COUNTIFS(DATOS!$A$2:$A$20000,DATOS!$A15962,DATOS!$D$2:$D$20000,DATOS!$D15962,DATOS!$E$2:$E$20000,DATOS!$E15962,DATOS!$I$2:$I$20000,DATOS!$I15962,DATOS!$G$2:$G$20000,"OR")=0))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DATOS!$A$2:$A$20000,DATOS!$A15963,DATOS!$D$2:$D$20000,DATOS!$D15963,DATOS!$E$2:$E$20000,DATOS!$E15963,DATOS!$I$2:$I$20000,DATOS!$I15963,DATOS!$G$2:$G$20000,"EX")=0),0))))</f>
      </c>
      <c r="H15963">
        <f>IF(DATOS!$G15963&lt;&gt;"EX",0,--(COUNTIFS(DATOS!$A$2:$A$20000,DATOS!$A15963,DATOS!$D$2:$D$20000,DATOS!$D15963,DATOS!$E$2:$E$20000,DATOS!$E15963,DATOS!$I$2:$I$20000,DATOS!$I15963,DATOS!$G$2:$G$20000,"OR")=0))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DATOS!$A$2:$A$20000,DATOS!$A15964,DATOS!$D$2:$D$20000,DATOS!$D15964,DATOS!$E$2:$E$20000,DATOS!$E15964,DATOS!$I$2:$I$20000,DATOS!$I15964,DATOS!$G$2:$G$20000,"EX")=0),0))))</f>
      </c>
      <c r="H15964">
        <f>IF(DATOS!$G15964&lt;&gt;"EX",0,--(COUNTIFS(DATOS!$A$2:$A$20000,DATOS!$A15964,DATOS!$D$2:$D$20000,DATOS!$D15964,DATOS!$E$2:$E$20000,DATOS!$E15964,DATOS!$I$2:$I$20000,DATOS!$I15964,DATOS!$G$2:$G$20000,"OR")=0))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DATOS!$A$2:$A$20000,DATOS!$A15965,DATOS!$D$2:$D$20000,DATOS!$D15965,DATOS!$E$2:$E$20000,DATOS!$E15965,DATOS!$I$2:$I$20000,DATOS!$I15965,DATOS!$G$2:$G$20000,"EX")=0),0))))</f>
      </c>
      <c r="H15965">
        <f>IF(DATOS!$G15965&lt;&gt;"EX",0,--(COUNTIFS(DATOS!$A$2:$A$20000,DATOS!$A15965,DATOS!$D$2:$D$20000,DATOS!$D15965,DATOS!$E$2:$E$20000,DATOS!$E15965,DATOS!$I$2:$I$20000,DATOS!$I15965,DATOS!$G$2:$G$20000,"OR")=0))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DATOS!$A$2:$A$20000,DATOS!$A15966,DATOS!$D$2:$D$20000,DATOS!$D15966,DATOS!$E$2:$E$20000,DATOS!$E15966,DATOS!$I$2:$I$20000,DATOS!$I15966,DATOS!$G$2:$G$20000,"EX")=0),0))))</f>
      </c>
      <c r="H15966">
        <f>IF(DATOS!$G15966&lt;&gt;"EX",0,--(COUNTIFS(DATOS!$A$2:$A$20000,DATOS!$A15966,DATOS!$D$2:$D$20000,DATOS!$D15966,DATOS!$E$2:$E$20000,DATOS!$E15966,DATOS!$I$2:$I$20000,DATOS!$I15966,DATOS!$G$2:$G$20000,"OR")=0))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DATOS!$A$2:$A$20000,DATOS!$A15967,DATOS!$D$2:$D$20000,DATOS!$D15967,DATOS!$E$2:$E$20000,DATOS!$E15967,DATOS!$I$2:$I$20000,DATOS!$I15967,DATOS!$G$2:$G$20000,"EX")=0),0))))</f>
      </c>
      <c r="H15967">
        <f>IF(DATOS!$G15967&lt;&gt;"EX",0,--(COUNTIFS(DATOS!$A$2:$A$20000,DATOS!$A15967,DATOS!$D$2:$D$20000,DATOS!$D15967,DATOS!$E$2:$E$20000,DATOS!$E15967,DATOS!$I$2:$I$20000,DATOS!$I15967,DATOS!$G$2:$G$20000,"OR")=0))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DATOS!$A$2:$A$20000,DATOS!$A15968,DATOS!$D$2:$D$20000,DATOS!$D15968,DATOS!$E$2:$E$20000,DATOS!$E15968,DATOS!$I$2:$I$20000,DATOS!$I15968,DATOS!$G$2:$G$20000,"EX")=0),0))))</f>
      </c>
      <c r="H15968">
        <f>IF(DATOS!$G15968&lt;&gt;"EX",0,--(COUNTIFS(DATOS!$A$2:$A$20000,DATOS!$A15968,DATOS!$D$2:$D$20000,DATOS!$D15968,DATOS!$E$2:$E$20000,DATOS!$E15968,DATOS!$I$2:$I$20000,DATOS!$I15968,DATOS!$G$2:$G$20000,"OR")=0))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DATOS!$A$2:$A$20000,DATOS!$A15969,DATOS!$D$2:$D$20000,DATOS!$D15969,DATOS!$E$2:$E$20000,DATOS!$E15969,DATOS!$I$2:$I$20000,DATOS!$I15969,DATOS!$G$2:$G$20000,"EX")=0),0))))</f>
      </c>
      <c r="H15969">
        <f>IF(DATOS!$G15969&lt;&gt;"EX",0,--(COUNTIFS(DATOS!$A$2:$A$20000,DATOS!$A15969,DATOS!$D$2:$D$20000,DATOS!$D15969,DATOS!$E$2:$E$20000,DATOS!$E15969,DATOS!$I$2:$I$20000,DATOS!$I15969,DATOS!$G$2:$G$20000,"OR")=0))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DATOS!$A$2:$A$20000,DATOS!$A15970,DATOS!$D$2:$D$20000,DATOS!$D15970,DATOS!$E$2:$E$20000,DATOS!$E15970,DATOS!$I$2:$I$20000,DATOS!$I15970,DATOS!$G$2:$G$20000,"EX")=0),0))))</f>
      </c>
      <c r="H15970">
        <f>IF(DATOS!$G15970&lt;&gt;"EX",0,--(COUNTIFS(DATOS!$A$2:$A$20000,DATOS!$A15970,DATOS!$D$2:$D$20000,DATOS!$D15970,DATOS!$E$2:$E$20000,DATOS!$E15970,DATOS!$I$2:$I$20000,DATOS!$I15970,DATOS!$G$2:$G$20000,"OR")=0))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DATOS!$A$2:$A$20000,DATOS!$A15971,DATOS!$D$2:$D$20000,DATOS!$D15971,DATOS!$E$2:$E$20000,DATOS!$E15971,DATOS!$I$2:$I$20000,DATOS!$I15971,DATOS!$G$2:$G$20000,"EX")=0),0))))</f>
      </c>
      <c r="H15971">
        <f>IF(DATOS!$G15971&lt;&gt;"EX",0,--(COUNTIFS(DATOS!$A$2:$A$20000,DATOS!$A15971,DATOS!$D$2:$D$20000,DATOS!$D15971,DATOS!$E$2:$E$20000,DATOS!$E15971,DATOS!$I$2:$I$20000,DATOS!$I15971,DATOS!$G$2:$G$20000,"OR")=0))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DATOS!$A$2:$A$20000,DATOS!$A15972,DATOS!$D$2:$D$20000,DATOS!$D15972,DATOS!$E$2:$E$20000,DATOS!$E15972,DATOS!$I$2:$I$20000,DATOS!$I15972,DATOS!$G$2:$G$20000,"EX")=0),0))))</f>
      </c>
      <c r="H15972">
        <f>IF(DATOS!$G15972&lt;&gt;"EX",0,--(COUNTIFS(DATOS!$A$2:$A$20000,DATOS!$A15972,DATOS!$D$2:$D$20000,DATOS!$D15972,DATOS!$E$2:$E$20000,DATOS!$E15972,DATOS!$I$2:$I$20000,DATOS!$I15972,DATOS!$G$2:$G$20000,"OR")=0))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DATOS!$A$2:$A$20000,DATOS!$A15973,DATOS!$D$2:$D$20000,DATOS!$D15973,DATOS!$E$2:$E$20000,DATOS!$E15973,DATOS!$I$2:$I$20000,DATOS!$I15973,DATOS!$G$2:$G$20000,"EX")=0),0))))</f>
      </c>
      <c r="H15973">
        <f>IF(DATOS!$G15973&lt;&gt;"EX",0,--(COUNTIFS(DATOS!$A$2:$A$20000,DATOS!$A15973,DATOS!$D$2:$D$20000,DATOS!$D15973,DATOS!$E$2:$E$20000,DATOS!$E15973,DATOS!$I$2:$I$20000,DATOS!$I15973,DATOS!$G$2:$G$20000,"OR")=0))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DATOS!$A$2:$A$20000,DATOS!$A15974,DATOS!$D$2:$D$20000,DATOS!$D15974,DATOS!$E$2:$E$20000,DATOS!$E15974,DATOS!$I$2:$I$20000,DATOS!$I15974,DATOS!$G$2:$G$20000,"EX")=0),0))))</f>
      </c>
      <c r="H15974">
        <f>IF(DATOS!$G15974&lt;&gt;"EX",0,--(COUNTIFS(DATOS!$A$2:$A$20000,DATOS!$A15974,DATOS!$D$2:$D$20000,DATOS!$D15974,DATOS!$E$2:$E$20000,DATOS!$E15974,DATOS!$I$2:$I$20000,DATOS!$I15974,DATOS!$G$2:$G$20000,"OR")=0))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DATOS!$A$2:$A$20000,DATOS!$A15975,DATOS!$D$2:$D$20000,DATOS!$D15975,DATOS!$E$2:$E$20000,DATOS!$E15975,DATOS!$I$2:$I$20000,DATOS!$I15975,DATOS!$G$2:$G$20000,"EX")=0),0))))</f>
      </c>
      <c r="H15975">
        <f>IF(DATOS!$G15975&lt;&gt;"EX",0,--(COUNTIFS(DATOS!$A$2:$A$20000,DATOS!$A15975,DATOS!$D$2:$D$20000,DATOS!$D15975,DATOS!$E$2:$E$20000,DATOS!$E15975,DATOS!$I$2:$I$20000,DATOS!$I15975,DATOS!$G$2:$G$20000,"OR")=0))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DATOS!$A$2:$A$20000,DATOS!$A15976,DATOS!$D$2:$D$20000,DATOS!$D15976,DATOS!$E$2:$E$20000,DATOS!$E15976,DATOS!$I$2:$I$20000,DATOS!$I15976,DATOS!$G$2:$G$20000,"EX")=0),0))))</f>
      </c>
      <c r="H15976">
        <f>IF(DATOS!$G15976&lt;&gt;"EX",0,--(COUNTIFS(DATOS!$A$2:$A$20000,DATOS!$A15976,DATOS!$D$2:$D$20000,DATOS!$D15976,DATOS!$E$2:$E$20000,DATOS!$E15976,DATOS!$I$2:$I$20000,DATOS!$I15976,DATOS!$G$2:$G$20000,"OR")=0))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DATOS!$A$2:$A$20000,DATOS!$A15977,DATOS!$D$2:$D$20000,DATOS!$D15977,DATOS!$E$2:$E$20000,DATOS!$E15977,DATOS!$I$2:$I$20000,DATOS!$I15977,DATOS!$G$2:$G$20000,"EX")=0),0))))</f>
      </c>
      <c r="H15977">
        <f>IF(DATOS!$G15977&lt;&gt;"EX",0,--(COUNTIFS(DATOS!$A$2:$A$20000,DATOS!$A15977,DATOS!$D$2:$D$20000,DATOS!$D15977,DATOS!$E$2:$E$20000,DATOS!$E15977,DATOS!$I$2:$I$20000,DATOS!$I15977,DATOS!$G$2:$G$20000,"OR")=0))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DATOS!$A$2:$A$20000,DATOS!$A15978,DATOS!$D$2:$D$20000,DATOS!$D15978,DATOS!$E$2:$E$20000,DATOS!$E15978,DATOS!$I$2:$I$20000,DATOS!$I15978,DATOS!$G$2:$G$20000,"EX")=0),0))))</f>
      </c>
      <c r="H15978">
        <f>IF(DATOS!$G15978&lt;&gt;"EX",0,--(COUNTIFS(DATOS!$A$2:$A$20000,DATOS!$A15978,DATOS!$D$2:$D$20000,DATOS!$D15978,DATOS!$E$2:$E$20000,DATOS!$E15978,DATOS!$I$2:$I$20000,DATOS!$I15978,DATOS!$G$2:$G$20000,"OR")=0))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DATOS!$A$2:$A$20000,DATOS!$A15979,DATOS!$D$2:$D$20000,DATOS!$D15979,DATOS!$E$2:$E$20000,DATOS!$E15979,DATOS!$I$2:$I$20000,DATOS!$I15979,DATOS!$G$2:$G$20000,"EX")=0),0))))</f>
      </c>
      <c r="H15979">
        <f>IF(DATOS!$G15979&lt;&gt;"EX",0,--(COUNTIFS(DATOS!$A$2:$A$20000,DATOS!$A15979,DATOS!$D$2:$D$20000,DATOS!$D15979,DATOS!$E$2:$E$20000,DATOS!$E15979,DATOS!$I$2:$I$20000,DATOS!$I15979,DATOS!$G$2:$G$20000,"OR")=0))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DATOS!$A$2:$A$20000,DATOS!$A15980,DATOS!$D$2:$D$20000,DATOS!$D15980,DATOS!$E$2:$E$20000,DATOS!$E15980,DATOS!$I$2:$I$20000,DATOS!$I15980,DATOS!$G$2:$G$20000,"EX")=0),0))))</f>
      </c>
      <c r="H15980">
        <f>IF(DATOS!$G15980&lt;&gt;"EX",0,--(COUNTIFS(DATOS!$A$2:$A$20000,DATOS!$A15980,DATOS!$D$2:$D$20000,DATOS!$D15980,DATOS!$E$2:$E$20000,DATOS!$E15980,DATOS!$I$2:$I$20000,DATOS!$I15980,DATOS!$G$2:$G$20000,"OR")=0))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DATOS!$A$2:$A$20000,DATOS!$A15981,DATOS!$D$2:$D$20000,DATOS!$D15981,DATOS!$E$2:$E$20000,DATOS!$E15981,DATOS!$I$2:$I$20000,DATOS!$I15981,DATOS!$G$2:$G$20000,"EX")=0),0))))</f>
      </c>
      <c r="H15981">
        <f>IF(DATOS!$G15981&lt;&gt;"EX",0,--(COUNTIFS(DATOS!$A$2:$A$20000,DATOS!$A15981,DATOS!$D$2:$D$20000,DATOS!$D15981,DATOS!$E$2:$E$20000,DATOS!$E15981,DATOS!$I$2:$I$20000,DATOS!$I15981,DATOS!$G$2:$G$20000,"OR")=0))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DATOS!$A$2:$A$20000,DATOS!$A15982,DATOS!$D$2:$D$20000,DATOS!$D15982,DATOS!$E$2:$E$20000,DATOS!$E15982,DATOS!$I$2:$I$20000,DATOS!$I15982,DATOS!$G$2:$G$20000,"EX")=0),0))))</f>
      </c>
      <c r="H15982">
        <f>IF(DATOS!$G15982&lt;&gt;"EX",0,--(COUNTIFS(DATOS!$A$2:$A$20000,DATOS!$A15982,DATOS!$D$2:$D$20000,DATOS!$D15982,DATOS!$E$2:$E$20000,DATOS!$E15982,DATOS!$I$2:$I$20000,DATOS!$I15982,DATOS!$G$2:$G$20000,"OR")=0))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DATOS!$A$2:$A$20000,DATOS!$A15983,DATOS!$D$2:$D$20000,DATOS!$D15983,DATOS!$E$2:$E$20000,DATOS!$E15983,DATOS!$I$2:$I$20000,DATOS!$I15983,DATOS!$G$2:$G$20000,"EX")=0),0))))</f>
      </c>
      <c r="H15983">
        <f>IF(DATOS!$G15983&lt;&gt;"EX",0,--(COUNTIFS(DATOS!$A$2:$A$20000,DATOS!$A15983,DATOS!$D$2:$D$20000,DATOS!$D15983,DATOS!$E$2:$E$20000,DATOS!$E15983,DATOS!$I$2:$I$20000,DATOS!$I15983,DATOS!$G$2:$G$20000,"OR")=0))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DATOS!$A$2:$A$20000,DATOS!$A15984,DATOS!$D$2:$D$20000,DATOS!$D15984,DATOS!$E$2:$E$20000,DATOS!$E15984,DATOS!$I$2:$I$20000,DATOS!$I15984,DATOS!$G$2:$G$20000,"EX")=0),0))))</f>
      </c>
      <c r="H15984">
        <f>IF(DATOS!$G15984&lt;&gt;"EX",0,--(COUNTIFS(DATOS!$A$2:$A$20000,DATOS!$A15984,DATOS!$D$2:$D$20000,DATOS!$D15984,DATOS!$E$2:$E$20000,DATOS!$E15984,DATOS!$I$2:$I$20000,DATOS!$I15984,DATOS!$G$2:$G$20000,"OR")=0))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DATOS!$A$2:$A$20000,DATOS!$A15985,DATOS!$D$2:$D$20000,DATOS!$D15985,DATOS!$E$2:$E$20000,DATOS!$E15985,DATOS!$I$2:$I$20000,DATOS!$I15985,DATOS!$G$2:$G$20000,"EX")=0),0))))</f>
      </c>
      <c r="H15985">
        <f>IF(DATOS!$G15985&lt;&gt;"EX",0,--(COUNTIFS(DATOS!$A$2:$A$20000,DATOS!$A15985,DATOS!$D$2:$D$20000,DATOS!$D15985,DATOS!$E$2:$E$20000,DATOS!$E15985,DATOS!$I$2:$I$20000,DATOS!$I15985,DATOS!$G$2:$G$20000,"OR")=0))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DATOS!$A$2:$A$20000,DATOS!$A15986,DATOS!$D$2:$D$20000,DATOS!$D15986,DATOS!$E$2:$E$20000,DATOS!$E15986,DATOS!$I$2:$I$20000,DATOS!$I15986,DATOS!$G$2:$G$20000,"EX")=0),0))))</f>
      </c>
      <c r="H15986">
        <f>IF(DATOS!$G15986&lt;&gt;"EX",0,--(COUNTIFS(DATOS!$A$2:$A$20000,DATOS!$A15986,DATOS!$D$2:$D$20000,DATOS!$D15986,DATOS!$E$2:$E$20000,DATOS!$E15986,DATOS!$I$2:$I$20000,DATOS!$I15986,DATOS!$G$2:$G$20000,"OR")=0))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DATOS!$A$2:$A$20000,DATOS!$A15987,DATOS!$D$2:$D$20000,DATOS!$D15987,DATOS!$E$2:$E$20000,DATOS!$E15987,DATOS!$I$2:$I$20000,DATOS!$I15987,DATOS!$G$2:$G$20000,"EX")=0),0))))</f>
      </c>
      <c r="H15987">
        <f>IF(DATOS!$G15987&lt;&gt;"EX",0,--(COUNTIFS(DATOS!$A$2:$A$20000,DATOS!$A15987,DATOS!$D$2:$D$20000,DATOS!$D15987,DATOS!$E$2:$E$20000,DATOS!$E15987,DATOS!$I$2:$I$20000,DATOS!$I15987,DATOS!$G$2:$G$20000,"OR")=0))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DATOS!$A$2:$A$20000,DATOS!$A15988,DATOS!$D$2:$D$20000,DATOS!$D15988,DATOS!$E$2:$E$20000,DATOS!$E15988,DATOS!$I$2:$I$20000,DATOS!$I15988,DATOS!$G$2:$G$20000,"EX")=0),0))))</f>
      </c>
      <c r="H15988">
        <f>IF(DATOS!$G15988&lt;&gt;"EX",0,--(COUNTIFS(DATOS!$A$2:$A$20000,DATOS!$A15988,DATOS!$D$2:$D$20000,DATOS!$D15988,DATOS!$E$2:$E$20000,DATOS!$E15988,DATOS!$I$2:$I$20000,DATOS!$I15988,DATOS!$G$2:$G$20000,"OR")=0))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DATOS!$A$2:$A$20000,DATOS!$A15989,DATOS!$D$2:$D$20000,DATOS!$D15989,DATOS!$E$2:$E$20000,DATOS!$E15989,DATOS!$I$2:$I$20000,DATOS!$I15989,DATOS!$G$2:$G$20000,"EX")=0),0))))</f>
      </c>
      <c r="H15989">
        <f>IF(DATOS!$G15989&lt;&gt;"EX",0,--(COUNTIFS(DATOS!$A$2:$A$20000,DATOS!$A15989,DATOS!$D$2:$D$20000,DATOS!$D15989,DATOS!$E$2:$E$20000,DATOS!$E15989,DATOS!$I$2:$I$20000,DATOS!$I15989,DATOS!$G$2:$G$20000,"OR")=0))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DATOS!$A$2:$A$20000,DATOS!$A15990,DATOS!$D$2:$D$20000,DATOS!$D15990,DATOS!$E$2:$E$20000,DATOS!$E15990,DATOS!$I$2:$I$20000,DATOS!$I15990,DATOS!$G$2:$G$20000,"EX")=0),0))))</f>
      </c>
      <c r="H15990">
        <f>IF(DATOS!$G15990&lt;&gt;"EX",0,--(COUNTIFS(DATOS!$A$2:$A$20000,DATOS!$A15990,DATOS!$D$2:$D$20000,DATOS!$D15990,DATOS!$E$2:$E$20000,DATOS!$E15990,DATOS!$I$2:$I$20000,DATOS!$I15990,DATOS!$G$2:$G$20000,"OR")=0))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DATOS!$A$2:$A$20000,DATOS!$A15991,DATOS!$D$2:$D$20000,DATOS!$D15991,DATOS!$E$2:$E$20000,DATOS!$E15991,DATOS!$I$2:$I$20000,DATOS!$I15991,DATOS!$G$2:$G$20000,"EX")=0),0))))</f>
      </c>
      <c r="H15991">
        <f>IF(DATOS!$G15991&lt;&gt;"EX",0,--(COUNTIFS(DATOS!$A$2:$A$20000,DATOS!$A15991,DATOS!$D$2:$D$20000,DATOS!$D15991,DATOS!$E$2:$E$20000,DATOS!$E15991,DATOS!$I$2:$I$20000,DATOS!$I15991,DATOS!$G$2:$G$20000,"OR")=0))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DATOS!$A$2:$A$20000,DATOS!$A15992,DATOS!$D$2:$D$20000,DATOS!$D15992,DATOS!$E$2:$E$20000,DATOS!$E15992,DATOS!$I$2:$I$20000,DATOS!$I15992,DATOS!$G$2:$G$20000,"EX")=0),0))))</f>
      </c>
      <c r="H15992">
        <f>IF(DATOS!$G15992&lt;&gt;"EX",0,--(COUNTIFS(DATOS!$A$2:$A$20000,DATOS!$A15992,DATOS!$D$2:$D$20000,DATOS!$D15992,DATOS!$E$2:$E$20000,DATOS!$E15992,DATOS!$I$2:$I$20000,DATOS!$I15992,DATOS!$G$2:$G$20000,"OR")=0))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DATOS!$A$2:$A$20000,DATOS!$A15993,DATOS!$D$2:$D$20000,DATOS!$D15993,DATOS!$E$2:$E$20000,DATOS!$E15993,DATOS!$I$2:$I$20000,DATOS!$I15993,DATOS!$G$2:$G$20000,"EX")=0),0))))</f>
      </c>
      <c r="H15993">
        <f>IF(DATOS!$G15993&lt;&gt;"EX",0,--(COUNTIFS(DATOS!$A$2:$A$20000,DATOS!$A15993,DATOS!$D$2:$D$20000,DATOS!$D15993,DATOS!$E$2:$E$20000,DATOS!$E15993,DATOS!$I$2:$I$20000,DATOS!$I15993,DATOS!$G$2:$G$20000,"OR")=0))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DATOS!$A$2:$A$20000,DATOS!$A15994,DATOS!$D$2:$D$20000,DATOS!$D15994,DATOS!$E$2:$E$20000,DATOS!$E15994,DATOS!$I$2:$I$20000,DATOS!$I15994,DATOS!$G$2:$G$20000,"EX")=0),0))))</f>
      </c>
      <c r="H15994">
        <f>IF(DATOS!$G15994&lt;&gt;"EX",0,--(COUNTIFS(DATOS!$A$2:$A$20000,DATOS!$A15994,DATOS!$D$2:$D$20000,DATOS!$D15994,DATOS!$E$2:$E$20000,DATOS!$E15994,DATOS!$I$2:$I$20000,DATOS!$I15994,DATOS!$G$2:$G$20000,"OR")=0))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DATOS!$A$2:$A$20000,DATOS!$A15995,DATOS!$D$2:$D$20000,DATOS!$D15995,DATOS!$E$2:$E$20000,DATOS!$E15995,DATOS!$I$2:$I$20000,DATOS!$I15995,DATOS!$G$2:$G$20000,"EX")=0),0))))</f>
      </c>
      <c r="H15995">
        <f>IF(DATOS!$G15995&lt;&gt;"EX",0,--(COUNTIFS(DATOS!$A$2:$A$20000,DATOS!$A15995,DATOS!$D$2:$D$20000,DATOS!$D15995,DATOS!$E$2:$E$20000,DATOS!$E15995,DATOS!$I$2:$I$20000,DATOS!$I15995,DATOS!$G$2:$G$20000,"OR")=0))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DATOS!$A$2:$A$20000,DATOS!$A15996,DATOS!$D$2:$D$20000,DATOS!$D15996,DATOS!$E$2:$E$20000,DATOS!$E15996,DATOS!$I$2:$I$20000,DATOS!$I15996,DATOS!$G$2:$G$20000,"EX")=0),0))))</f>
      </c>
      <c r="H15996">
        <f>IF(DATOS!$G15996&lt;&gt;"EX",0,--(COUNTIFS(DATOS!$A$2:$A$20000,DATOS!$A15996,DATOS!$D$2:$D$20000,DATOS!$D15996,DATOS!$E$2:$E$20000,DATOS!$E15996,DATOS!$I$2:$I$20000,DATOS!$I15996,DATOS!$G$2:$G$20000,"OR")=0))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DATOS!$A$2:$A$20000,DATOS!$A15997,DATOS!$D$2:$D$20000,DATOS!$D15997,DATOS!$E$2:$E$20000,DATOS!$E15997,DATOS!$I$2:$I$20000,DATOS!$I15997,DATOS!$G$2:$G$20000,"EX")=0),0))))</f>
      </c>
      <c r="H15997">
        <f>IF(DATOS!$G15997&lt;&gt;"EX",0,--(COUNTIFS(DATOS!$A$2:$A$20000,DATOS!$A15997,DATOS!$D$2:$D$20000,DATOS!$D15997,DATOS!$E$2:$E$20000,DATOS!$E15997,DATOS!$I$2:$I$20000,DATOS!$I15997,DATOS!$G$2:$G$20000,"OR")=0))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DATOS!$A$2:$A$20000,DATOS!$A15998,DATOS!$D$2:$D$20000,DATOS!$D15998,DATOS!$E$2:$E$20000,DATOS!$E15998,DATOS!$I$2:$I$20000,DATOS!$I15998,DATOS!$G$2:$G$20000,"EX")=0),0))))</f>
      </c>
      <c r="H15998">
        <f>IF(DATOS!$G15998&lt;&gt;"EX",0,--(COUNTIFS(DATOS!$A$2:$A$20000,DATOS!$A15998,DATOS!$D$2:$D$20000,DATOS!$D15998,DATOS!$E$2:$E$20000,DATOS!$E15998,DATOS!$I$2:$I$20000,DATOS!$I15998,DATOS!$G$2:$G$20000,"OR")=0))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DATOS!$A$2:$A$20000,DATOS!$A15999,DATOS!$D$2:$D$20000,DATOS!$D15999,DATOS!$E$2:$E$20000,DATOS!$E15999,DATOS!$I$2:$I$20000,DATOS!$I15999,DATOS!$G$2:$G$20000,"EX")=0),0))))</f>
      </c>
      <c r="H15999">
        <f>IF(DATOS!$G15999&lt;&gt;"EX",0,--(COUNTIFS(DATOS!$A$2:$A$20000,DATOS!$A15999,DATOS!$D$2:$D$20000,DATOS!$D15999,DATOS!$E$2:$E$20000,DATOS!$E15999,DATOS!$I$2:$I$20000,DATOS!$I15999,DATOS!$G$2:$G$20000,"OR")=0))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DATOS!$A$2:$A$20000,DATOS!$A16000,DATOS!$D$2:$D$20000,DATOS!$D16000,DATOS!$E$2:$E$20000,DATOS!$E16000,DATOS!$I$2:$I$20000,DATOS!$I16000,DATOS!$G$2:$G$20000,"EX")=0),0))))</f>
      </c>
      <c r="H16000">
        <f>IF(DATOS!$G16000&lt;&gt;"EX",0,--(COUNTIFS(DATOS!$A$2:$A$20000,DATOS!$A16000,DATOS!$D$2:$D$20000,DATOS!$D16000,DATOS!$E$2:$E$20000,DATOS!$E16000,DATOS!$I$2:$I$20000,DATOS!$I16000,DATOS!$G$2:$G$20000,"OR")=0))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DATOS!$A$2:$A$20000,DATOS!$A16001,DATOS!$D$2:$D$20000,DATOS!$D16001,DATOS!$E$2:$E$20000,DATOS!$E16001,DATOS!$I$2:$I$20000,DATOS!$I16001,DATOS!$G$2:$G$20000,"EX")=0),0))))</f>
      </c>
      <c r="H16001">
        <f>IF(DATOS!$G16001&lt;&gt;"EX",0,--(COUNTIFS(DATOS!$A$2:$A$20000,DATOS!$A16001,DATOS!$D$2:$D$20000,DATOS!$D16001,DATOS!$E$2:$E$20000,DATOS!$E16001,DATOS!$I$2:$I$20000,DATOS!$I16001,DATOS!$G$2:$G$20000,"OR")=0))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DATOS!$A$2:$A$20000,DATOS!$A16002,DATOS!$D$2:$D$20000,DATOS!$D16002,DATOS!$E$2:$E$20000,DATOS!$E16002,DATOS!$I$2:$I$20000,DATOS!$I16002,DATOS!$G$2:$G$20000,"EX")=0),0))))</f>
      </c>
      <c r="H16002">
        <f>IF(DATOS!$G16002&lt;&gt;"EX",0,--(COUNTIFS(DATOS!$A$2:$A$20000,DATOS!$A16002,DATOS!$D$2:$D$20000,DATOS!$D16002,DATOS!$E$2:$E$20000,DATOS!$E16002,DATOS!$I$2:$I$20000,DATOS!$I16002,DATOS!$G$2:$G$20000,"OR")=0))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DATOS!$A$2:$A$20000,DATOS!$A16003,DATOS!$D$2:$D$20000,DATOS!$D16003,DATOS!$E$2:$E$20000,DATOS!$E16003,DATOS!$I$2:$I$20000,DATOS!$I16003,DATOS!$G$2:$G$20000,"EX")=0),0))))</f>
      </c>
      <c r="H16003">
        <f>IF(DATOS!$G16003&lt;&gt;"EX",0,--(COUNTIFS(DATOS!$A$2:$A$20000,DATOS!$A16003,DATOS!$D$2:$D$20000,DATOS!$D16003,DATOS!$E$2:$E$20000,DATOS!$E16003,DATOS!$I$2:$I$20000,DATOS!$I16003,DATOS!$G$2:$G$20000,"OR")=0))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DATOS!$A$2:$A$20000,DATOS!$A16004,DATOS!$D$2:$D$20000,DATOS!$D16004,DATOS!$E$2:$E$20000,DATOS!$E16004,DATOS!$I$2:$I$20000,DATOS!$I16004,DATOS!$G$2:$G$20000,"EX")=0),0))))</f>
      </c>
      <c r="H16004">
        <f>IF(DATOS!$G16004&lt;&gt;"EX",0,--(COUNTIFS(DATOS!$A$2:$A$20000,DATOS!$A16004,DATOS!$D$2:$D$20000,DATOS!$D16004,DATOS!$E$2:$E$20000,DATOS!$E16004,DATOS!$I$2:$I$20000,DATOS!$I16004,DATOS!$G$2:$G$20000,"OR")=0))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DATOS!$A$2:$A$20000,DATOS!$A16005,DATOS!$D$2:$D$20000,DATOS!$D16005,DATOS!$E$2:$E$20000,DATOS!$E16005,DATOS!$I$2:$I$20000,DATOS!$I16005,DATOS!$G$2:$G$20000,"EX")=0),0))))</f>
      </c>
      <c r="H16005">
        <f>IF(DATOS!$G16005&lt;&gt;"EX",0,--(COUNTIFS(DATOS!$A$2:$A$20000,DATOS!$A16005,DATOS!$D$2:$D$20000,DATOS!$D16005,DATOS!$E$2:$E$20000,DATOS!$E16005,DATOS!$I$2:$I$20000,DATOS!$I16005,DATOS!$G$2:$G$20000,"OR")=0))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DATOS!$A$2:$A$20000,DATOS!$A16006,DATOS!$D$2:$D$20000,DATOS!$D16006,DATOS!$E$2:$E$20000,DATOS!$E16006,DATOS!$I$2:$I$20000,DATOS!$I16006,DATOS!$G$2:$G$20000,"EX")=0),0))))</f>
      </c>
      <c r="H16006">
        <f>IF(DATOS!$G16006&lt;&gt;"EX",0,--(COUNTIFS(DATOS!$A$2:$A$20000,DATOS!$A16006,DATOS!$D$2:$D$20000,DATOS!$D16006,DATOS!$E$2:$E$20000,DATOS!$E16006,DATOS!$I$2:$I$20000,DATOS!$I16006,DATOS!$G$2:$G$20000,"OR")=0))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DATOS!$A$2:$A$20000,DATOS!$A16007,DATOS!$D$2:$D$20000,DATOS!$D16007,DATOS!$E$2:$E$20000,DATOS!$E16007,DATOS!$I$2:$I$20000,DATOS!$I16007,DATOS!$G$2:$G$20000,"EX")=0),0))))</f>
      </c>
      <c r="H16007">
        <f>IF(DATOS!$G16007&lt;&gt;"EX",0,--(COUNTIFS(DATOS!$A$2:$A$20000,DATOS!$A16007,DATOS!$D$2:$D$20000,DATOS!$D16007,DATOS!$E$2:$E$20000,DATOS!$E16007,DATOS!$I$2:$I$20000,DATOS!$I16007,DATOS!$G$2:$G$20000,"OR")=0))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DATOS!$A$2:$A$20000,DATOS!$A16008,DATOS!$D$2:$D$20000,DATOS!$D16008,DATOS!$E$2:$E$20000,DATOS!$E16008,DATOS!$I$2:$I$20000,DATOS!$I16008,DATOS!$G$2:$G$20000,"EX")=0),0))))</f>
      </c>
      <c r="H16008">
        <f>IF(DATOS!$G16008&lt;&gt;"EX",0,--(COUNTIFS(DATOS!$A$2:$A$20000,DATOS!$A16008,DATOS!$D$2:$D$20000,DATOS!$D16008,DATOS!$E$2:$E$20000,DATOS!$E16008,DATOS!$I$2:$I$20000,DATOS!$I16008,DATOS!$G$2:$G$20000,"OR")=0))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DATOS!$A$2:$A$20000,DATOS!$A16009,DATOS!$D$2:$D$20000,DATOS!$D16009,DATOS!$E$2:$E$20000,DATOS!$E16009,DATOS!$I$2:$I$20000,DATOS!$I16009,DATOS!$G$2:$G$20000,"EX")=0),0))))</f>
      </c>
      <c r="H16009">
        <f>IF(DATOS!$G16009&lt;&gt;"EX",0,--(COUNTIFS(DATOS!$A$2:$A$20000,DATOS!$A16009,DATOS!$D$2:$D$20000,DATOS!$D16009,DATOS!$E$2:$E$20000,DATOS!$E16009,DATOS!$I$2:$I$20000,DATOS!$I16009,DATOS!$G$2:$G$20000,"OR")=0))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DATOS!$A$2:$A$20000,DATOS!$A16010,DATOS!$D$2:$D$20000,DATOS!$D16010,DATOS!$E$2:$E$20000,DATOS!$E16010,DATOS!$I$2:$I$20000,DATOS!$I16010,DATOS!$G$2:$G$20000,"EX")=0),0))))</f>
      </c>
      <c r="H16010">
        <f>IF(DATOS!$G16010&lt;&gt;"EX",0,--(COUNTIFS(DATOS!$A$2:$A$20000,DATOS!$A16010,DATOS!$D$2:$D$20000,DATOS!$D16010,DATOS!$E$2:$E$20000,DATOS!$E16010,DATOS!$I$2:$I$20000,DATOS!$I16010,DATOS!$G$2:$G$20000,"OR")=0))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DATOS!$A$2:$A$20000,DATOS!$A16011,DATOS!$D$2:$D$20000,DATOS!$D16011,DATOS!$E$2:$E$20000,DATOS!$E16011,DATOS!$I$2:$I$20000,DATOS!$I16011,DATOS!$G$2:$G$20000,"EX")=0),0))))</f>
      </c>
      <c r="H16011">
        <f>IF(DATOS!$G16011&lt;&gt;"EX",0,--(COUNTIFS(DATOS!$A$2:$A$20000,DATOS!$A16011,DATOS!$D$2:$D$20000,DATOS!$D16011,DATOS!$E$2:$E$20000,DATOS!$E16011,DATOS!$I$2:$I$20000,DATOS!$I16011,DATOS!$G$2:$G$20000,"OR")=0))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DATOS!$A$2:$A$20000,DATOS!$A16012,DATOS!$D$2:$D$20000,DATOS!$D16012,DATOS!$E$2:$E$20000,DATOS!$E16012,DATOS!$I$2:$I$20000,DATOS!$I16012,DATOS!$G$2:$G$20000,"EX")=0),0))))</f>
      </c>
      <c r="H16012">
        <f>IF(DATOS!$G16012&lt;&gt;"EX",0,--(COUNTIFS(DATOS!$A$2:$A$20000,DATOS!$A16012,DATOS!$D$2:$D$20000,DATOS!$D16012,DATOS!$E$2:$E$20000,DATOS!$E16012,DATOS!$I$2:$I$20000,DATOS!$I16012,DATOS!$G$2:$G$20000,"OR")=0))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DATOS!$A$2:$A$20000,DATOS!$A16013,DATOS!$D$2:$D$20000,DATOS!$D16013,DATOS!$E$2:$E$20000,DATOS!$E16013,DATOS!$I$2:$I$20000,DATOS!$I16013,DATOS!$G$2:$G$20000,"EX")=0),0))))</f>
      </c>
      <c r="H16013">
        <f>IF(DATOS!$G16013&lt;&gt;"EX",0,--(COUNTIFS(DATOS!$A$2:$A$20000,DATOS!$A16013,DATOS!$D$2:$D$20000,DATOS!$D16013,DATOS!$E$2:$E$20000,DATOS!$E16013,DATOS!$I$2:$I$20000,DATOS!$I16013,DATOS!$G$2:$G$20000,"OR")=0))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DATOS!$A$2:$A$20000,DATOS!$A16014,DATOS!$D$2:$D$20000,DATOS!$D16014,DATOS!$E$2:$E$20000,DATOS!$E16014,DATOS!$I$2:$I$20000,DATOS!$I16014,DATOS!$G$2:$G$20000,"EX")=0),0))))</f>
      </c>
      <c r="H16014">
        <f>IF(DATOS!$G16014&lt;&gt;"EX",0,--(COUNTIFS(DATOS!$A$2:$A$20000,DATOS!$A16014,DATOS!$D$2:$D$20000,DATOS!$D16014,DATOS!$E$2:$E$20000,DATOS!$E16014,DATOS!$I$2:$I$20000,DATOS!$I16014,DATOS!$G$2:$G$20000,"OR")=0))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DATOS!$A$2:$A$20000,DATOS!$A16015,DATOS!$D$2:$D$20000,DATOS!$D16015,DATOS!$E$2:$E$20000,DATOS!$E16015,DATOS!$I$2:$I$20000,DATOS!$I16015,DATOS!$G$2:$G$20000,"EX")=0),0))))</f>
      </c>
      <c r="H16015">
        <f>IF(DATOS!$G16015&lt;&gt;"EX",0,--(COUNTIFS(DATOS!$A$2:$A$20000,DATOS!$A16015,DATOS!$D$2:$D$20000,DATOS!$D16015,DATOS!$E$2:$E$20000,DATOS!$E16015,DATOS!$I$2:$I$20000,DATOS!$I16015,DATOS!$G$2:$G$20000,"OR")=0))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DATOS!$A$2:$A$20000,DATOS!$A16016,DATOS!$D$2:$D$20000,DATOS!$D16016,DATOS!$E$2:$E$20000,DATOS!$E16016,DATOS!$I$2:$I$20000,DATOS!$I16016,DATOS!$G$2:$G$20000,"EX")=0),0))))</f>
      </c>
      <c r="H16016">
        <f>IF(DATOS!$G16016&lt;&gt;"EX",0,--(COUNTIFS(DATOS!$A$2:$A$20000,DATOS!$A16016,DATOS!$D$2:$D$20000,DATOS!$D16016,DATOS!$E$2:$E$20000,DATOS!$E16016,DATOS!$I$2:$I$20000,DATOS!$I16016,DATOS!$G$2:$G$20000,"OR")=0))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DATOS!$A$2:$A$20000,DATOS!$A16017,DATOS!$D$2:$D$20000,DATOS!$D16017,DATOS!$E$2:$E$20000,DATOS!$E16017,DATOS!$I$2:$I$20000,DATOS!$I16017,DATOS!$G$2:$G$20000,"EX")=0),0))))</f>
      </c>
      <c r="H16017">
        <f>IF(DATOS!$G16017&lt;&gt;"EX",0,--(COUNTIFS(DATOS!$A$2:$A$20000,DATOS!$A16017,DATOS!$D$2:$D$20000,DATOS!$D16017,DATOS!$E$2:$E$20000,DATOS!$E16017,DATOS!$I$2:$I$20000,DATOS!$I16017,DATOS!$G$2:$G$20000,"OR")=0))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DATOS!$A$2:$A$20000,DATOS!$A16018,DATOS!$D$2:$D$20000,DATOS!$D16018,DATOS!$E$2:$E$20000,DATOS!$E16018,DATOS!$I$2:$I$20000,DATOS!$I16018,DATOS!$G$2:$G$20000,"EX")=0),0))))</f>
      </c>
      <c r="H16018">
        <f>IF(DATOS!$G16018&lt;&gt;"EX",0,--(COUNTIFS(DATOS!$A$2:$A$20000,DATOS!$A16018,DATOS!$D$2:$D$20000,DATOS!$D16018,DATOS!$E$2:$E$20000,DATOS!$E16018,DATOS!$I$2:$I$20000,DATOS!$I16018,DATOS!$G$2:$G$20000,"OR")=0))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DATOS!$A$2:$A$20000,DATOS!$A16019,DATOS!$D$2:$D$20000,DATOS!$D16019,DATOS!$E$2:$E$20000,DATOS!$E16019,DATOS!$I$2:$I$20000,DATOS!$I16019,DATOS!$G$2:$G$20000,"EX")=0),0))))</f>
      </c>
      <c r="H16019">
        <f>IF(DATOS!$G16019&lt;&gt;"EX",0,--(COUNTIFS(DATOS!$A$2:$A$20000,DATOS!$A16019,DATOS!$D$2:$D$20000,DATOS!$D16019,DATOS!$E$2:$E$20000,DATOS!$E16019,DATOS!$I$2:$I$20000,DATOS!$I16019,DATOS!$G$2:$G$20000,"OR")=0))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DATOS!$A$2:$A$20000,DATOS!$A16020,DATOS!$D$2:$D$20000,DATOS!$D16020,DATOS!$E$2:$E$20000,DATOS!$E16020,DATOS!$I$2:$I$20000,DATOS!$I16020,DATOS!$G$2:$G$20000,"EX")=0),0))))</f>
      </c>
      <c r="H16020">
        <f>IF(DATOS!$G16020&lt;&gt;"EX",0,--(COUNTIFS(DATOS!$A$2:$A$20000,DATOS!$A16020,DATOS!$D$2:$D$20000,DATOS!$D16020,DATOS!$E$2:$E$20000,DATOS!$E16020,DATOS!$I$2:$I$20000,DATOS!$I16020,DATOS!$G$2:$G$20000,"OR")=0))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DATOS!$A$2:$A$20000,DATOS!$A16021,DATOS!$D$2:$D$20000,DATOS!$D16021,DATOS!$E$2:$E$20000,DATOS!$E16021,DATOS!$I$2:$I$20000,DATOS!$I16021,DATOS!$G$2:$G$20000,"EX")=0),0))))</f>
      </c>
      <c r="H16021">
        <f>IF(DATOS!$G16021&lt;&gt;"EX",0,--(COUNTIFS(DATOS!$A$2:$A$20000,DATOS!$A16021,DATOS!$D$2:$D$20000,DATOS!$D16021,DATOS!$E$2:$E$20000,DATOS!$E16021,DATOS!$I$2:$I$20000,DATOS!$I16021,DATOS!$G$2:$G$20000,"OR")=0))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DATOS!$A$2:$A$20000,DATOS!$A16022,DATOS!$D$2:$D$20000,DATOS!$D16022,DATOS!$E$2:$E$20000,DATOS!$E16022,DATOS!$I$2:$I$20000,DATOS!$I16022,DATOS!$G$2:$G$20000,"EX")=0),0))))</f>
      </c>
      <c r="H16022">
        <f>IF(DATOS!$G16022&lt;&gt;"EX",0,--(COUNTIFS(DATOS!$A$2:$A$20000,DATOS!$A16022,DATOS!$D$2:$D$20000,DATOS!$D16022,DATOS!$E$2:$E$20000,DATOS!$E16022,DATOS!$I$2:$I$20000,DATOS!$I16022,DATOS!$G$2:$G$20000,"OR")=0))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DATOS!$A$2:$A$20000,DATOS!$A16023,DATOS!$D$2:$D$20000,DATOS!$D16023,DATOS!$E$2:$E$20000,DATOS!$E16023,DATOS!$I$2:$I$20000,DATOS!$I16023,DATOS!$G$2:$G$20000,"EX")=0),0))))</f>
      </c>
      <c r="H16023">
        <f>IF(DATOS!$G16023&lt;&gt;"EX",0,--(COUNTIFS(DATOS!$A$2:$A$20000,DATOS!$A16023,DATOS!$D$2:$D$20000,DATOS!$D16023,DATOS!$E$2:$E$20000,DATOS!$E16023,DATOS!$I$2:$I$20000,DATOS!$I16023,DATOS!$G$2:$G$20000,"OR")=0))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DATOS!$A$2:$A$20000,DATOS!$A16024,DATOS!$D$2:$D$20000,DATOS!$D16024,DATOS!$E$2:$E$20000,DATOS!$E16024,DATOS!$I$2:$I$20000,DATOS!$I16024,DATOS!$G$2:$G$20000,"EX")=0),0))))</f>
      </c>
      <c r="H16024">
        <f>IF(DATOS!$G16024&lt;&gt;"EX",0,--(COUNTIFS(DATOS!$A$2:$A$20000,DATOS!$A16024,DATOS!$D$2:$D$20000,DATOS!$D16024,DATOS!$E$2:$E$20000,DATOS!$E16024,DATOS!$I$2:$I$20000,DATOS!$I16024,DATOS!$G$2:$G$20000,"OR")=0))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DATOS!$A$2:$A$20000,DATOS!$A16025,DATOS!$D$2:$D$20000,DATOS!$D16025,DATOS!$E$2:$E$20000,DATOS!$E16025,DATOS!$I$2:$I$20000,DATOS!$I16025,DATOS!$G$2:$G$20000,"EX")=0),0))))</f>
      </c>
      <c r="H16025">
        <f>IF(DATOS!$G16025&lt;&gt;"EX",0,--(COUNTIFS(DATOS!$A$2:$A$20000,DATOS!$A16025,DATOS!$D$2:$D$20000,DATOS!$D16025,DATOS!$E$2:$E$20000,DATOS!$E16025,DATOS!$I$2:$I$20000,DATOS!$I16025,DATOS!$G$2:$G$20000,"OR")=0))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DATOS!$A$2:$A$20000,DATOS!$A16026,DATOS!$D$2:$D$20000,DATOS!$D16026,DATOS!$E$2:$E$20000,DATOS!$E16026,DATOS!$I$2:$I$20000,DATOS!$I16026,DATOS!$G$2:$G$20000,"EX")=0),0))))</f>
      </c>
      <c r="H16026">
        <f>IF(DATOS!$G16026&lt;&gt;"EX",0,--(COUNTIFS(DATOS!$A$2:$A$20000,DATOS!$A16026,DATOS!$D$2:$D$20000,DATOS!$D16026,DATOS!$E$2:$E$20000,DATOS!$E16026,DATOS!$I$2:$I$20000,DATOS!$I16026,DATOS!$G$2:$G$20000,"OR")=0))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DATOS!$A$2:$A$20000,DATOS!$A16027,DATOS!$D$2:$D$20000,DATOS!$D16027,DATOS!$E$2:$E$20000,DATOS!$E16027,DATOS!$I$2:$I$20000,DATOS!$I16027,DATOS!$G$2:$G$20000,"EX")=0),0))))</f>
      </c>
      <c r="H16027">
        <f>IF(DATOS!$G16027&lt;&gt;"EX",0,--(COUNTIFS(DATOS!$A$2:$A$20000,DATOS!$A16027,DATOS!$D$2:$D$20000,DATOS!$D16027,DATOS!$E$2:$E$20000,DATOS!$E16027,DATOS!$I$2:$I$20000,DATOS!$I16027,DATOS!$G$2:$G$20000,"OR")=0))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DATOS!$A$2:$A$20000,DATOS!$A16028,DATOS!$D$2:$D$20000,DATOS!$D16028,DATOS!$E$2:$E$20000,DATOS!$E16028,DATOS!$I$2:$I$20000,DATOS!$I16028,DATOS!$G$2:$G$20000,"EX")=0),0))))</f>
      </c>
      <c r="H16028">
        <f>IF(DATOS!$G16028&lt;&gt;"EX",0,--(COUNTIFS(DATOS!$A$2:$A$20000,DATOS!$A16028,DATOS!$D$2:$D$20000,DATOS!$D16028,DATOS!$E$2:$E$20000,DATOS!$E16028,DATOS!$I$2:$I$20000,DATOS!$I16028,DATOS!$G$2:$G$20000,"OR")=0))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DATOS!$A$2:$A$20000,DATOS!$A16029,DATOS!$D$2:$D$20000,DATOS!$D16029,DATOS!$E$2:$E$20000,DATOS!$E16029,DATOS!$I$2:$I$20000,DATOS!$I16029,DATOS!$G$2:$G$20000,"EX")=0),0))))</f>
      </c>
      <c r="H16029">
        <f>IF(DATOS!$G16029&lt;&gt;"EX",0,--(COUNTIFS(DATOS!$A$2:$A$20000,DATOS!$A16029,DATOS!$D$2:$D$20000,DATOS!$D16029,DATOS!$E$2:$E$20000,DATOS!$E16029,DATOS!$I$2:$I$20000,DATOS!$I16029,DATOS!$G$2:$G$20000,"OR")=0))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DATOS!$A$2:$A$20000,DATOS!$A16030,DATOS!$D$2:$D$20000,DATOS!$D16030,DATOS!$E$2:$E$20000,DATOS!$E16030,DATOS!$I$2:$I$20000,DATOS!$I16030,DATOS!$G$2:$G$20000,"EX")=0),0))))</f>
      </c>
      <c r="H16030">
        <f>IF(DATOS!$G16030&lt;&gt;"EX",0,--(COUNTIFS(DATOS!$A$2:$A$20000,DATOS!$A16030,DATOS!$D$2:$D$20000,DATOS!$D16030,DATOS!$E$2:$E$20000,DATOS!$E16030,DATOS!$I$2:$I$20000,DATOS!$I16030,DATOS!$G$2:$G$20000,"OR")=0))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DATOS!$A$2:$A$20000,DATOS!$A16031,DATOS!$D$2:$D$20000,DATOS!$D16031,DATOS!$E$2:$E$20000,DATOS!$E16031,DATOS!$I$2:$I$20000,DATOS!$I16031,DATOS!$G$2:$G$20000,"EX")=0),0))))</f>
      </c>
      <c r="H16031">
        <f>IF(DATOS!$G16031&lt;&gt;"EX",0,--(COUNTIFS(DATOS!$A$2:$A$20000,DATOS!$A16031,DATOS!$D$2:$D$20000,DATOS!$D16031,DATOS!$E$2:$E$20000,DATOS!$E16031,DATOS!$I$2:$I$20000,DATOS!$I16031,DATOS!$G$2:$G$20000,"OR")=0))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DATOS!$A$2:$A$20000,DATOS!$A16032,DATOS!$D$2:$D$20000,DATOS!$D16032,DATOS!$E$2:$E$20000,DATOS!$E16032,DATOS!$I$2:$I$20000,DATOS!$I16032,DATOS!$G$2:$G$20000,"EX")=0),0))))</f>
      </c>
      <c r="H16032">
        <f>IF(DATOS!$G16032&lt;&gt;"EX",0,--(COUNTIFS(DATOS!$A$2:$A$20000,DATOS!$A16032,DATOS!$D$2:$D$20000,DATOS!$D16032,DATOS!$E$2:$E$20000,DATOS!$E16032,DATOS!$I$2:$I$20000,DATOS!$I16032,DATOS!$G$2:$G$20000,"OR")=0))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DATOS!$A$2:$A$20000,DATOS!$A16033,DATOS!$D$2:$D$20000,DATOS!$D16033,DATOS!$E$2:$E$20000,DATOS!$E16033,DATOS!$I$2:$I$20000,DATOS!$I16033,DATOS!$G$2:$G$20000,"EX")=0),0))))</f>
      </c>
      <c r="H16033">
        <f>IF(DATOS!$G16033&lt;&gt;"EX",0,--(COUNTIFS(DATOS!$A$2:$A$20000,DATOS!$A16033,DATOS!$D$2:$D$20000,DATOS!$D16033,DATOS!$E$2:$E$20000,DATOS!$E16033,DATOS!$I$2:$I$20000,DATOS!$I16033,DATOS!$G$2:$G$20000,"OR")=0))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DATOS!$A$2:$A$20000,DATOS!$A16034,DATOS!$D$2:$D$20000,DATOS!$D16034,DATOS!$E$2:$E$20000,DATOS!$E16034,DATOS!$I$2:$I$20000,DATOS!$I16034,DATOS!$G$2:$G$20000,"EX")=0),0))))</f>
      </c>
      <c r="H16034">
        <f>IF(DATOS!$G16034&lt;&gt;"EX",0,--(COUNTIFS(DATOS!$A$2:$A$20000,DATOS!$A16034,DATOS!$D$2:$D$20000,DATOS!$D16034,DATOS!$E$2:$E$20000,DATOS!$E16034,DATOS!$I$2:$I$20000,DATOS!$I16034,DATOS!$G$2:$G$20000,"OR")=0))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DATOS!$A$2:$A$20000,DATOS!$A16035,DATOS!$D$2:$D$20000,DATOS!$D16035,DATOS!$E$2:$E$20000,DATOS!$E16035,DATOS!$I$2:$I$20000,DATOS!$I16035,DATOS!$G$2:$G$20000,"EX")=0),0))))</f>
      </c>
      <c r="H16035">
        <f>IF(DATOS!$G16035&lt;&gt;"EX",0,--(COUNTIFS(DATOS!$A$2:$A$20000,DATOS!$A16035,DATOS!$D$2:$D$20000,DATOS!$D16035,DATOS!$E$2:$E$20000,DATOS!$E16035,DATOS!$I$2:$I$20000,DATOS!$I16035,DATOS!$G$2:$G$20000,"OR")=0))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DATOS!$A$2:$A$20000,DATOS!$A16036,DATOS!$D$2:$D$20000,DATOS!$D16036,DATOS!$E$2:$E$20000,DATOS!$E16036,DATOS!$I$2:$I$20000,DATOS!$I16036,DATOS!$G$2:$G$20000,"EX")=0),0))))</f>
      </c>
      <c r="H16036">
        <f>IF(DATOS!$G16036&lt;&gt;"EX",0,--(COUNTIFS(DATOS!$A$2:$A$20000,DATOS!$A16036,DATOS!$D$2:$D$20000,DATOS!$D16036,DATOS!$E$2:$E$20000,DATOS!$E16036,DATOS!$I$2:$I$20000,DATOS!$I16036,DATOS!$G$2:$G$20000,"OR")=0))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DATOS!$A$2:$A$20000,DATOS!$A16037,DATOS!$D$2:$D$20000,DATOS!$D16037,DATOS!$E$2:$E$20000,DATOS!$E16037,DATOS!$I$2:$I$20000,DATOS!$I16037,DATOS!$G$2:$G$20000,"EX")=0),0))))</f>
      </c>
      <c r="H16037">
        <f>IF(DATOS!$G16037&lt;&gt;"EX",0,--(COUNTIFS(DATOS!$A$2:$A$20000,DATOS!$A16037,DATOS!$D$2:$D$20000,DATOS!$D16037,DATOS!$E$2:$E$20000,DATOS!$E16037,DATOS!$I$2:$I$20000,DATOS!$I16037,DATOS!$G$2:$G$20000,"OR")=0))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DATOS!$A$2:$A$20000,DATOS!$A16038,DATOS!$D$2:$D$20000,DATOS!$D16038,DATOS!$E$2:$E$20000,DATOS!$E16038,DATOS!$I$2:$I$20000,DATOS!$I16038,DATOS!$G$2:$G$20000,"EX")=0),0))))</f>
      </c>
      <c r="H16038">
        <f>IF(DATOS!$G16038&lt;&gt;"EX",0,--(COUNTIFS(DATOS!$A$2:$A$20000,DATOS!$A16038,DATOS!$D$2:$D$20000,DATOS!$D16038,DATOS!$E$2:$E$20000,DATOS!$E16038,DATOS!$I$2:$I$20000,DATOS!$I16038,DATOS!$G$2:$G$20000,"OR")=0))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DATOS!$A$2:$A$20000,DATOS!$A16039,DATOS!$D$2:$D$20000,DATOS!$D16039,DATOS!$E$2:$E$20000,DATOS!$E16039,DATOS!$I$2:$I$20000,DATOS!$I16039,DATOS!$G$2:$G$20000,"EX")=0),0))))</f>
      </c>
      <c r="H16039">
        <f>IF(DATOS!$G16039&lt;&gt;"EX",0,--(COUNTIFS(DATOS!$A$2:$A$20000,DATOS!$A16039,DATOS!$D$2:$D$20000,DATOS!$D16039,DATOS!$E$2:$E$20000,DATOS!$E16039,DATOS!$I$2:$I$20000,DATOS!$I16039,DATOS!$G$2:$G$20000,"OR")=0))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DATOS!$A$2:$A$20000,DATOS!$A16040,DATOS!$D$2:$D$20000,DATOS!$D16040,DATOS!$E$2:$E$20000,DATOS!$E16040,DATOS!$I$2:$I$20000,DATOS!$I16040,DATOS!$G$2:$G$20000,"EX")=0),0))))</f>
      </c>
      <c r="H16040">
        <f>IF(DATOS!$G16040&lt;&gt;"EX",0,--(COUNTIFS(DATOS!$A$2:$A$20000,DATOS!$A16040,DATOS!$D$2:$D$20000,DATOS!$D16040,DATOS!$E$2:$E$20000,DATOS!$E16040,DATOS!$I$2:$I$20000,DATOS!$I16040,DATOS!$G$2:$G$20000,"OR")=0))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DATOS!$A$2:$A$20000,DATOS!$A16041,DATOS!$D$2:$D$20000,DATOS!$D16041,DATOS!$E$2:$E$20000,DATOS!$E16041,DATOS!$I$2:$I$20000,DATOS!$I16041,DATOS!$G$2:$G$20000,"EX")=0),0))))</f>
      </c>
      <c r="H16041">
        <f>IF(DATOS!$G16041&lt;&gt;"EX",0,--(COUNTIFS(DATOS!$A$2:$A$20000,DATOS!$A16041,DATOS!$D$2:$D$20000,DATOS!$D16041,DATOS!$E$2:$E$20000,DATOS!$E16041,DATOS!$I$2:$I$20000,DATOS!$I16041,DATOS!$G$2:$G$20000,"OR")=0))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DATOS!$A$2:$A$20000,DATOS!$A16042,DATOS!$D$2:$D$20000,DATOS!$D16042,DATOS!$E$2:$E$20000,DATOS!$E16042,DATOS!$I$2:$I$20000,DATOS!$I16042,DATOS!$G$2:$G$20000,"EX")=0),0))))</f>
      </c>
      <c r="H16042">
        <f>IF(DATOS!$G16042&lt;&gt;"EX",0,--(COUNTIFS(DATOS!$A$2:$A$20000,DATOS!$A16042,DATOS!$D$2:$D$20000,DATOS!$D16042,DATOS!$E$2:$E$20000,DATOS!$E16042,DATOS!$I$2:$I$20000,DATOS!$I16042,DATOS!$G$2:$G$20000,"OR")=0))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DATOS!$A$2:$A$20000,DATOS!$A16043,DATOS!$D$2:$D$20000,DATOS!$D16043,DATOS!$E$2:$E$20000,DATOS!$E16043,DATOS!$I$2:$I$20000,DATOS!$I16043,DATOS!$G$2:$G$20000,"EX")=0),0))))</f>
      </c>
      <c r="H16043">
        <f>IF(DATOS!$G16043&lt;&gt;"EX",0,--(COUNTIFS(DATOS!$A$2:$A$20000,DATOS!$A16043,DATOS!$D$2:$D$20000,DATOS!$D16043,DATOS!$E$2:$E$20000,DATOS!$E16043,DATOS!$I$2:$I$20000,DATOS!$I16043,DATOS!$G$2:$G$20000,"OR")=0))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DATOS!$A$2:$A$20000,DATOS!$A16044,DATOS!$D$2:$D$20000,DATOS!$D16044,DATOS!$E$2:$E$20000,DATOS!$E16044,DATOS!$I$2:$I$20000,DATOS!$I16044,DATOS!$G$2:$G$20000,"EX")=0),0))))</f>
      </c>
      <c r="H16044">
        <f>IF(DATOS!$G16044&lt;&gt;"EX",0,--(COUNTIFS(DATOS!$A$2:$A$20000,DATOS!$A16044,DATOS!$D$2:$D$20000,DATOS!$D16044,DATOS!$E$2:$E$20000,DATOS!$E16044,DATOS!$I$2:$I$20000,DATOS!$I16044,DATOS!$G$2:$G$20000,"OR")=0))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DATOS!$A$2:$A$20000,DATOS!$A16045,DATOS!$D$2:$D$20000,DATOS!$D16045,DATOS!$E$2:$E$20000,DATOS!$E16045,DATOS!$I$2:$I$20000,DATOS!$I16045,DATOS!$G$2:$G$20000,"EX")=0),0))))</f>
      </c>
      <c r="H16045">
        <f>IF(DATOS!$G16045&lt;&gt;"EX",0,--(COUNTIFS(DATOS!$A$2:$A$20000,DATOS!$A16045,DATOS!$D$2:$D$20000,DATOS!$D16045,DATOS!$E$2:$E$20000,DATOS!$E16045,DATOS!$I$2:$I$20000,DATOS!$I16045,DATOS!$G$2:$G$20000,"OR")=0))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DATOS!$A$2:$A$20000,DATOS!$A16046,DATOS!$D$2:$D$20000,DATOS!$D16046,DATOS!$E$2:$E$20000,DATOS!$E16046,DATOS!$I$2:$I$20000,DATOS!$I16046,DATOS!$G$2:$G$20000,"EX")=0),0))))</f>
      </c>
      <c r="H16046">
        <f>IF(DATOS!$G16046&lt;&gt;"EX",0,--(COUNTIFS(DATOS!$A$2:$A$20000,DATOS!$A16046,DATOS!$D$2:$D$20000,DATOS!$D16046,DATOS!$E$2:$E$20000,DATOS!$E16046,DATOS!$I$2:$I$20000,DATOS!$I16046,DATOS!$G$2:$G$20000,"OR")=0))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DATOS!$A$2:$A$20000,DATOS!$A16047,DATOS!$D$2:$D$20000,DATOS!$D16047,DATOS!$E$2:$E$20000,DATOS!$E16047,DATOS!$I$2:$I$20000,DATOS!$I16047,DATOS!$G$2:$G$20000,"EX")=0),0))))</f>
      </c>
      <c r="H16047">
        <f>IF(DATOS!$G16047&lt;&gt;"EX",0,--(COUNTIFS(DATOS!$A$2:$A$20000,DATOS!$A16047,DATOS!$D$2:$D$20000,DATOS!$D16047,DATOS!$E$2:$E$20000,DATOS!$E16047,DATOS!$I$2:$I$20000,DATOS!$I16047,DATOS!$G$2:$G$20000,"OR")=0))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DATOS!$A$2:$A$20000,DATOS!$A16048,DATOS!$D$2:$D$20000,DATOS!$D16048,DATOS!$E$2:$E$20000,DATOS!$E16048,DATOS!$I$2:$I$20000,DATOS!$I16048,DATOS!$G$2:$G$20000,"EX")=0),0))))</f>
      </c>
      <c r="H16048">
        <f>IF(DATOS!$G16048&lt;&gt;"EX",0,--(COUNTIFS(DATOS!$A$2:$A$20000,DATOS!$A16048,DATOS!$D$2:$D$20000,DATOS!$D16048,DATOS!$E$2:$E$20000,DATOS!$E16048,DATOS!$I$2:$I$20000,DATOS!$I16048,DATOS!$G$2:$G$20000,"OR")=0))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DATOS!$A$2:$A$20000,DATOS!$A16049,DATOS!$D$2:$D$20000,DATOS!$D16049,DATOS!$E$2:$E$20000,DATOS!$E16049,DATOS!$I$2:$I$20000,DATOS!$I16049,DATOS!$G$2:$G$20000,"EX")=0),0))))</f>
      </c>
      <c r="H16049">
        <f>IF(DATOS!$G16049&lt;&gt;"EX",0,--(COUNTIFS(DATOS!$A$2:$A$20000,DATOS!$A16049,DATOS!$D$2:$D$20000,DATOS!$D16049,DATOS!$E$2:$E$20000,DATOS!$E16049,DATOS!$I$2:$I$20000,DATOS!$I16049,DATOS!$G$2:$G$20000,"OR")=0))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DATOS!$A$2:$A$20000,DATOS!$A16050,DATOS!$D$2:$D$20000,DATOS!$D16050,DATOS!$E$2:$E$20000,DATOS!$E16050,DATOS!$I$2:$I$20000,DATOS!$I16050,DATOS!$G$2:$G$20000,"EX")=0),0))))</f>
      </c>
      <c r="H16050">
        <f>IF(DATOS!$G16050&lt;&gt;"EX",0,--(COUNTIFS(DATOS!$A$2:$A$20000,DATOS!$A16050,DATOS!$D$2:$D$20000,DATOS!$D16050,DATOS!$E$2:$E$20000,DATOS!$E16050,DATOS!$I$2:$I$20000,DATOS!$I16050,DATOS!$G$2:$G$20000,"OR")=0))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DATOS!$A$2:$A$20000,DATOS!$A16051,DATOS!$D$2:$D$20000,DATOS!$D16051,DATOS!$E$2:$E$20000,DATOS!$E16051,DATOS!$I$2:$I$20000,DATOS!$I16051,DATOS!$G$2:$G$20000,"EX")=0),0))))</f>
      </c>
      <c r="H16051">
        <f>IF(DATOS!$G16051&lt;&gt;"EX",0,--(COUNTIFS(DATOS!$A$2:$A$20000,DATOS!$A16051,DATOS!$D$2:$D$20000,DATOS!$D16051,DATOS!$E$2:$E$20000,DATOS!$E16051,DATOS!$I$2:$I$20000,DATOS!$I16051,DATOS!$G$2:$G$20000,"OR")=0))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DATOS!$A$2:$A$20000,DATOS!$A16052,DATOS!$D$2:$D$20000,DATOS!$D16052,DATOS!$E$2:$E$20000,DATOS!$E16052,DATOS!$I$2:$I$20000,DATOS!$I16052,DATOS!$G$2:$G$20000,"EX")=0),0))))</f>
      </c>
      <c r="H16052">
        <f>IF(DATOS!$G16052&lt;&gt;"EX",0,--(COUNTIFS(DATOS!$A$2:$A$20000,DATOS!$A16052,DATOS!$D$2:$D$20000,DATOS!$D16052,DATOS!$E$2:$E$20000,DATOS!$E16052,DATOS!$I$2:$I$20000,DATOS!$I16052,DATOS!$G$2:$G$20000,"OR")=0))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DATOS!$A$2:$A$20000,DATOS!$A16053,DATOS!$D$2:$D$20000,DATOS!$D16053,DATOS!$E$2:$E$20000,DATOS!$E16053,DATOS!$I$2:$I$20000,DATOS!$I16053,DATOS!$G$2:$G$20000,"EX")=0),0))))</f>
      </c>
      <c r="H16053">
        <f>IF(DATOS!$G16053&lt;&gt;"EX",0,--(COUNTIFS(DATOS!$A$2:$A$20000,DATOS!$A16053,DATOS!$D$2:$D$20000,DATOS!$D16053,DATOS!$E$2:$E$20000,DATOS!$E16053,DATOS!$I$2:$I$20000,DATOS!$I16053,DATOS!$G$2:$G$20000,"OR")=0))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DATOS!$A$2:$A$20000,DATOS!$A16054,DATOS!$D$2:$D$20000,DATOS!$D16054,DATOS!$E$2:$E$20000,DATOS!$E16054,DATOS!$I$2:$I$20000,DATOS!$I16054,DATOS!$G$2:$G$20000,"EX")=0),0))))</f>
      </c>
      <c r="H16054">
        <f>IF(DATOS!$G16054&lt;&gt;"EX",0,--(COUNTIFS(DATOS!$A$2:$A$20000,DATOS!$A16054,DATOS!$D$2:$D$20000,DATOS!$D16054,DATOS!$E$2:$E$20000,DATOS!$E16054,DATOS!$I$2:$I$20000,DATOS!$I16054,DATOS!$G$2:$G$20000,"OR")=0))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DATOS!$A$2:$A$20000,DATOS!$A16055,DATOS!$D$2:$D$20000,DATOS!$D16055,DATOS!$E$2:$E$20000,DATOS!$E16055,DATOS!$I$2:$I$20000,DATOS!$I16055,DATOS!$G$2:$G$20000,"EX")=0),0))))</f>
      </c>
      <c r="H16055">
        <f>IF(DATOS!$G16055&lt;&gt;"EX",0,--(COUNTIFS(DATOS!$A$2:$A$20000,DATOS!$A16055,DATOS!$D$2:$D$20000,DATOS!$D16055,DATOS!$E$2:$E$20000,DATOS!$E16055,DATOS!$I$2:$I$20000,DATOS!$I16055,DATOS!$G$2:$G$20000,"OR")=0))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DATOS!$A$2:$A$20000,DATOS!$A16056,DATOS!$D$2:$D$20000,DATOS!$D16056,DATOS!$E$2:$E$20000,DATOS!$E16056,DATOS!$I$2:$I$20000,DATOS!$I16056,DATOS!$G$2:$G$20000,"EX")=0),0))))</f>
      </c>
      <c r="H16056">
        <f>IF(DATOS!$G16056&lt;&gt;"EX",0,--(COUNTIFS(DATOS!$A$2:$A$20000,DATOS!$A16056,DATOS!$D$2:$D$20000,DATOS!$D16056,DATOS!$E$2:$E$20000,DATOS!$E16056,DATOS!$I$2:$I$20000,DATOS!$I16056,DATOS!$G$2:$G$20000,"OR")=0))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DATOS!$A$2:$A$20000,DATOS!$A16057,DATOS!$D$2:$D$20000,DATOS!$D16057,DATOS!$E$2:$E$20000,DATOS!$E16057,DATOS!$I$2:$I$20000,DATOS!$I16057,DATOS!$G$2:$G$20000,"EX")=0),0))))</f>
      </c>
      <c r="H16057">
        <f>IF(DATOS!$G16057&lt;&gt;"EX",0,--(COUNTIFS(DATOS!$A$2:$A$20000,DATOS!$A16057,DATOS!$D$2:$D$20000,DATOS!$D16057,DATOS!$E$2:$E$20000,DATOS!$E16057,DATOS!$I$2:$I$20000,DATOS!$I16057,DATOS!$G$2:$G$20000,"OR")=0))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DATOS!$A$2:$A$20000,DATOS!$A16058,DATOS!$D$2:$D$20000,DATOS!$D16058,DATOS!$E$2:$E$20000,DATOS!$E16058,DATOS!$I$2:$I$20000,DATOS!$I16058,DATOS!$G$2:$G$20000,"EX")=0),0))))</f>
      </c>
      <c r="H16058">
        <f>IF(DATOS!$G16058&lt;&gt;"EX",0,--(COUNTIFS(DATOS!$A$2:$A$20000,DATOS!$A16058,DATOS!$D$2:$D$20000,DATOS!$D16058,DATOS!$E$2:$E$20000,DATOS!$E16058,DATOS!$I$2:$I$20000,DATOS!$I16058,DATOS!$G$2:$G$20000,"OR")=0))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DATOS!$A$2:$A$20000,DATOS!$A16059,DATOS!$D$2:$D$20000,DATOS!$D16059,DATOS!$E$2:$E$20000,DATOS!$E16059,DATOS!$I$2:$I$20000,DATOS!$I16059,DATOS!$G$2:$G$20000,"EX")=0),0))))</f>
      </c>
      <c r="H16059">
        <f>IF(DATOS!$G16059&lt;&gt;"EX",0,--(COUNTIFS(DATOS!$A$2:$A$20000,DATOS!$A16059,DATOS!$D$2:$D$20000,DATOS!$D16059,DATOS!$E$2:$E$20000,DATOS!$E16059,DATOS!$I$2:$I$20000,DATOS!$I16059,DATOS!$G$2:$G$20000,"OR")=0))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DATOS!$A$2:$A$20000,DATOS!$A16060,DATOS!$D$2:$D$20000,DATOS!$D16060,DATOS!$E$2:$E$20000,DATOS!$E16060,DATOS!$I$2:$I$20000,DATOS!$I16060,DATOS!$G$2:$G$20000,"EX")=0),0))))</f>
      </c>
      <c r="H16060">
        <f>IF(DATOS!$G16060&lt;&gt;"EX",0,--(COUNTIFS(DATOS!$A$2:$A$20000,DATOS!$A16060,DATOS!$D$2:$D$20000,DATOS!$D16060,DATOS!$E$2:$E$20000,DATOS!$E16060,DATOS!$I$2:$I$20000,DATOS!$I16060,DATOS!$G$2:$G$20000,"OR")=0))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DATOS!$A$2:$A$20000,DATOS!$A16061,DATOS!$D$2:$D$20000,DATOS!$D16061,DATOS!$E$2:$E$20000,DATOS!$E16061,DATOS!$I$2:$I$20000,DATOS!$I16061,DATOS!$G$2:$G$20000,"EX")=0),0))))</f>
      </c>
      <c r="H16061">
        <f>IF(DATOS!$G16061&lt;&gt;"EX",0,--(COUNTIFS(DATOS!$A$2:$A$20000,DATOS!$A16061,DATOS!$D$2:$D$20000,DATOS!$D16061,DATOS!$E$2:$E$20000,DATOS!$E16061,DATOS!$I$2:$I$20000,DATOS!$I16061,DATOS!$G$2:$G$20000,"OR")=0))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DATOS!$A$2:$A$20000,DATOS!$A16062,DATOS!$D$2:$D$20000,DATOS!$D16062,DATOS!$E$2:$E$20000,DATOS!$E16062,DATOS!$I$2:$I$20000,DATOS!$I16062,DATOS!$G$2:$G$20000,"EX")=0),0))))</f>
      </c>
      <c r="H16062">
        <f>IF(DATOS!$G16062&lt;&gt;"EX",0,--(COUNTIFS(DATOS!$A$2:$A$20000,DATOS!$A16062,DATOS!$D$2:$D$20000,DATOS!$D16062,DATOS!$E$2:$E$20000,DATOS!$E16062,DATOS!$I$2:$I$20000,DATOS!$I16062,DATOS!$G$2:$G$20000,"OR")=0))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DATOS!$A$2:$A$20000,DATOS!$A16063,DATOS!$D$2:$D$20000,DATOS!$D16063,DATOS!$E$2:$E$20000,DATOS!$E16063,DATOS!$I$2:$I$20000,DATOS!$I16063,DATOS!$G$2:$G$20000,"EX")=0),0))))</f>
      </c>
      <c r="H16063">
        <f>IF(DATOS!$G16063&lt;&gt;"EX",0,--(COUNTIFS(DATOS!$A$2:$A$20000,DATOS!$A16063,DATOS!$D$2:$D$20000,DATOS!$D16063,DATOS!$E$2:$E$20000,DATOS!$E16063,DATOS!$I$2:$I$20000,DATOS!$I16063,DATOS!$G$2:$G$20000,"OR")=0))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DATOS!$A$2:$A$20000,DATOS!$A16064,DATOS!$D$2:$D$20000,DATOS!$D16064,DATOS!$E$2:$E$20000,DATOS!$E16064,DATOS!$I$2:$I$20000,DATOS!$I16064,DATOS!$G$2:$G$20000,"EX")=0),0))))</f>
      </c>
      <c r="H16064">
        <f>IF(DATOS!$G16064&lt;&gt;"EX",0,--(COUNTIFS(DATOS!$A$2:$A$20000,DATOS!$A16064,DATOS!$D$2:$D$20000,DATOS!$D16064,DATOS!$E$2:$E$20000,DATOS!$E16064,DATOS!$I$2:$I$20000,DATOS!$I16064,DATOS!$G$2:$G$20000,"OR")=0))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DATOS!$A$2:$A$20000,DATOS!$A16065,DATOS!$D$2:$D$20000,DATOS!$D16065,DATOS!$E$2:$E$20000,DATOS!$E16065,DATOS!$I$2:$I$20000,DATOS!$I16065,DATOS!$G$2:$G$20000,"EX")=0),0))))</f>
      </c>
      <c r="H16065">
        <f>IF(DATOS!$G16065&lt;&gt;"EX",0,--(COUNTIFS(DATOS!$A$2:$A$20000,DATOS!$A16065,DATOS!$D$2:$D$20000,DATOS!$D16065,DATOS!$E$2:$E$20000,DATOS!$E16065,DATOS!$I$2:$I$20000,DATOS!$I16065,DATOS!$G$2:$G$20000,"OR")=0))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DATOS!$A$2:$A$20000,DATOS!$A16066,DATOS!$D$2:$D$20000,DATOS!$D16066,DATOS!$E$2:$E$20000,DATOS!$E16066,DATOS!$I$2:$I$20000,DATOS!$I16066,DATOS!$G$2:$G$20000,"EX")=0),0))))</f>
      </c>
      <c r="H16066">
        <f>IF(DATOS!$G16066&lt;&gt;"EX",0,--(COUNTIFS(DATOS!$A$2:$A$20000,DATOS!$A16066,DATOS!$D$2:$D$20000,DATOS!$D16066,DATOS!$E$2:$E$20000,DATOS!$E16066,DATOS!$I$2:$I$20000,DATOS!$I16066,DATOS!$G$2:$G$20000,"OR")=0))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DATOS!$A$2:$A$20000,DATOS!$A16067,DATOS!$D$2:$D$20000,DATOS!$D16067,DATOS!$E$2:$E$20000,DATOS!$E16067,DATOS!$I$2:$I$20000,DATOS!$I16067,DATOS!$G$2:$G$20000,"EX")=0),0))))</f>
      </c>
      <c r="H16067">
        <f>IF(DATOS!$G16067&lt;&gt;"EX",0,--(COUNTIFS(DATOS!$A$2:$A$20000,DATOS!$A16067,DATOS!$D$2:$D$20000,DATOS!$D16067,DATOS!$E$2:$E$20000,DATOS!$E16067,DATOS!$I$2:$I$20000,DATOS!$I16067,DATOS!$G$2:$G$20000,"OR")=0))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DATOS!$A$2:$A$20000,DATOS!$A16068,DATOS!$D$2:$D$20000,DATOS!$D16068,DATOS!$E$2:$E$20000,DATOS!$E16068,DATOS!$I$2:$I$20000,DATOS!$I16068,DATOS!$G$2:$G$20000,"EX")=0),0))))</f>
      </c>
      <c r="H16068">
        <f>IF(DATOS!$G16068&lt;&gt;"EX",0,--(COUNTIFS(DATOS!$A$2:$A$20000,DATOS!$A16068,DATOS!$D$2:$D$20000,DATOS!$D16068,DATOS!$E$2:$E$20000,DATOS!$E16068,DATOS!$I$2:$I$20000,DATOS!$I16068,DATOS!$G$2:$G$20000,"OR")=0))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DATOS!$A$2:$A$20000,DATOS!$A16069,DATOS!$D$2:$D$20000,DATOS!$D16069,DATOS!$E$2:$E$20000,DATOS!$E16069,DATOS!$I$2:$I$20000,DATOS!$I16069,DATOS!$G$2:$G$20000,"EX")=0),0))))</f>
      </c>
      <c r="H16069">
        <f>IF(DATOS!$G16069&lt;&gt;"EX",0,--(COUNTIFS(DATOS!$A$2:$A$20000,DATOS!$A16069,DATOS!$D$2:$D$20000,DATOS!$D16069,DATOS!$E$2:$E$20000,DATOS!$E16069,DATOS!$I$2:$I$20000,DATOS!$I16069,DATOS!$G$2:$G$20000,"OR")=0))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DATOS!$A$2:$A$20000,DATOS!$A16070,DATOS!$D$2:$D$20000,DATOS!$D16070,DATOS!$E$2:$E$20000,DATOS!$E16070,DATOS!$I$2:$I$20000,DATOS!$I16070,DATOS!$G$2:$G$20000,"EX")=0),0))))</f>
      </c>
      <c r="H16070">
        <f>IF(DATOS!$G16070&lt;&gt;"EX",0,--(COUNTIFS(DATOS!$A$2:$A$20000,DATOS!$A16070,DATOS!$D$2:$D$20000,DATOS!$D16070,DATOS!$E$2:$E$20000,DATOS!$E16070,DATOS!$I$2:$I$20000,DATOS!$I16070,DATOS!$G$2:$G$20000,"OR")=0))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DATOS!$A$2:$A$20000,DATOS!$A16071,DATOS!$D$2:$D$20000,DATOS!$D16071,DATOS!$E$2:$E$20000,DATOS!$E16071,DATOS!$I$2:$I$20000,DATOS!$I16071,DATOS!$G$2:$G$20000,"EX")=0),0))))</f>
      </c>
      <c r="H16071">
        <f>IF(DATOS!$G16071&lt;&gt;"EX",0,--(COUNTIFS(DATOS!$A$2:$A$20000,DATOS!$A16071,DATOS!$D$2:$D$20000,DATOS!$D16071,DATOS!$E$2:$E$20000,DATOS!$E16071,DATOS!$I$2:$I$20000,DATOS!$I16071,DATOS!$G$2:$G$20000,"OR")=0))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DATOS!$A$2:$A$20000,DATOS!$A16072,DATOS!$D$2:$D$20000,DATOS!$D16072,DATOS!$E$2:$E$20000,DATOS!$E16072,DATOS!$I$2:$I$20000,DATOS!$I16072,DATOS!$G$2:$G$20000,"EX")=0),0))))</f>
      </c>
      <c r="H16072">
        <f>IF(DATOS!$G16072&lt;&gt;"EX",0,--(COUNTIFS(DATOS!$A$2:$A$20000,DATOS!$A16072,DATOS!$D$2:$D$20000,DATOS!$D16072,DATOS!$E$2:$E$20000,DATOS!$E16072,DATOS!$I$2:$I$20000,DATOS!$I16072,DATOS!$G$2:$G$20000,"OR")=0))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DATOS!$A$2:$A$20000,DATOS!$A16073,DATOS!$D$2:$D$20000,DATOS!$D16073,DATOS!$E$2:$E$20000,DATOS!$E16073,DATOS!$I$2:$I$20000,DATOS!$I16073,DATOS!$G$2:$G$20000,"EX")=0),0))))</f>
      </c>
      <c r="H16073">
        <f>IF(DATOS!$G16073&lt;&gt;"EX",0,--(COUNTIFS(DATOS!$A$2:$A$20000,DATOS!$A16073,DATOS!$D$2:$D$20000,DATOS!$D16073,DATOS!$E$2:$E$20000,DATOS!$E16073,DATOS!$I$2:$I$20000,DATOS!$I16073,DATOS!$G$2:$G$20000,"OR")=0))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DATOS!$A$2:$A$20000,DATOS!$A16074,DATOS!$D$2:$D$20000,DATOS!$D16074,DATOS!$E$2:$E$20000,DATOS!$E16074,DATOS!$I$2:$I$20000,DATOS!$I16074,DATOS!$G$2:$G$20000,"EX")=0),0))))</f>
      </c>
      <c r="H16074">
        <f>IF(DATOS!$G16074&lt;&gt;"EX",0,--(COUNTIFS(DATOS!$A$2:$A$20000,DATOS!$A16074,DATOS!$D$2:$D$20000,DATOS!$D16074,DATOS!$E$2:$E$20000,DATOS!$E16074,DATOS!$I$2:$I$20000,DATOS!$I16074,DATOS!$G$2:$G$20000,"OR")=0))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DATOS!$A$2:$A$20000,DATOS!$A16075,DATOS!$D$2:$D$20000,DATOS!$D16075,DATOS!$E$2:$E$20000,DATOS!$E16075,DATOS!$I$2:$I$20000,DATOS!$I16075,DATOS!$G$2:$G$20000,"EX")=0),0))))</f>
      </c>
      <c r="H16075">
        <f>IF(DATOS!$G16075&lt;&gt;"EX",0,--(COUNTIFS(DATOS!$A$2:$A$20000,DATOS!$A16075,DATOS!$D$2:$D$20000,DATOS!$D16075,DATOS!$E$2:$E$20000,DATOS!$E16075,DATOS!$I$2:$I$20000,DATOS!$I16075,DATOS!$G$2:$G$20000,"OR")=0))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DATOS!$A$2:$A$20000,DATOS!$A16076,DATOS!$D$2:$D$20000,DATOS!$D16076,DATOS!$E$2:$E$20000,DATOS!$E16076,DATOS!$I$2:$I$20000,DATOS!$I16076,DATOS!$G$2:$G$20000,"EX")=0),0))))</f>
      </c>
      <c r="H16076">
        <f>IF(DATOS!$G16076&lt;&gt;"EX",0,--(COUNTIFS(DATOS!$A$2:$A$20000,DATOS!$A16076,DATOS!$D$2:$D$20000,DATOS!$D16076,DATOS!$E$2:$E$20000,DATOS!$E16076,DATOS!$I$2:$I$20000,DATOS!$I16076,DATOS!$G$2:$G$20000,"OR")=0))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DATOS!$A$2:$A$20000,DATOS!$A16077,DATOS!$D$2:$D$20000,DATOS!$D16077,DATOS!$E$2:$E$20000,DATOS!$E16077,DATOS!$I$2:$I$20000,DATOS!$I16077,DATOS!$G$2:$G$20000,"EX")=0),0))))</f>
      </c>
      <c r="H16077">
        <f>IF(DATOS!$G16077&lt;&gt;"EX",0,--(COUNTIFS(DATOS!$A$2:$A$20000,DATOS!$A16077,DATOS!$D$2:$D$20000,DATOS!$D16077,DATOS!$E$2:$E$20000,DATOS!$E16077,DATOS!$I$2:$I$20000,DATOS!$I16077,DATOS!$G$2:$G$20000,"OR")=0))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DATOS!$A$2:$A$20000,DATOS!$A16078,DATOS!$D$2:$D$20000,DATOS!$D16078,DATOS!$E$2:$E$20000,DATOS!$E16078,DATOS!$I$2:$I$20000,DATOS!$I16078,DATOS!$G$2:$G$20000,"EX")=0),0))))</f>
      </c>
      <c r="H16078">
        <f>IF(DATOS!$G16078&lt;&gt;"EX",0,--(COUNTIFS(DATOS!$A$2:$A$20000,DATOS!$A16078,DATOS!$D$2:$D$20000,DATOS!$D16078,DATOS!$E$2:$E$20000,DATOS!$E16078,DATOS!$I$2:$I$20000,DATOS!$I16078,DATOS!$G$2:$G$20000,"OR")=0))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DATOS!$A$2:$A$20000,DATOS!$A16079,DATOS!$D$2:$D$20000,DATOS!$D16079,DATOS!$E$2:$E$20000,DATOS!$E16079,DATOS!$I$2:$I$20000,DATOS!$I16079,DATOS!$G$2:$G$20000,"EX")=0),0))))</f>
      </c>
      <c r="H16079">
        <f>IF(DATOS!$G16079&lt;&gt;"EX",0,--(COUNTIFS(DATOS!$A$2:$A$20000,DATOS!$A16079,DATOS!$D$2:$D$20000,DATOS!$D16079,DATOS!$E$2:$E$20000,DATOS!$E16079,DATOS!$I$2:$I$20000,DATOS!$I16079,DATOS!$G$2:$G$20000,"OR")=0))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DATOS!$A$2:$A$20000,DATOS!$A16080,DATOS!$D$2:$D$20000,DATOS!$D16080,DATOS!$E$2:$E$20000,DATOS!$E16080,DATOS!$I$2:$I$20000,DATOS!$I16080,DATOS!$G$2:$G$20000,"EX")=0),0))))</f>
      </c>
      <c r="H16080">
        <f>IF(DATOS!$G16080&lt;&gt;"EX",0,--(COUNTIFS(DATOS!$A$2:$A$20000,DATOS!$A16080,DATOS!$D$2:$D$20000,DATOS!$D16080,DATOS!$E$2:$E$20000,DATOS!$E16080,DATOS!$I$2:$I$20000,DATOS!$I16080,DATOS!$G$2:$G$20000,"OR")=0))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DATOS!$A$2:$A$20000,DATOS!$A16081,DATOS!$D$2:$D$20000,DATOS!$D16081,DATOS!$E$2:$E$20000,DATOS!$E16081,DATOS!$I$2:$I$20000,DATOS!$I16081,DATOS!$G$2:$G$20000,"EX")=0),0))))</f>
      </c>
      <c r="H16081">
        <f>IF(DATOS!$G16081&lt;&gt;"EX",0,--(COUNTIFS(DATOS!$A$2:$A$20000,DATOS!$A16081,DATOS!$D$2:$D$20000,DATOS!$D16081,DATOS!$E$2:$E$20000,DATOS!$E16081,DATOS!$I$2:$I$20000,DATOS!$I16081,DATOS!$G$2:$G$20000,"OR")=0))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DATOS!$A$2:$A$20000,DATOS!$A16082,DATOS!$D$2:$D$20000,DATOS!$D16082,DATOS!$E$2:$E$20000,DATOS!$E16082,DATOS!$I$2:$I$20000,DATOS!$I16082,DATOS!$G$2:$G$20000,"EX")=0),0))))</f>
      </c>
      <c r="H16082">
        <f>IF(DATOS!$G16082&lt;&gt;"EX",0,--(COUNTIFS(DATOS!$A$2:$A$20000,DATOS!$A16082,DATOS!$D$2:$D$20000,DATOS!$D16082,DATOS!$E$2:$E$20000,DATOS!$E16082,DATOS!$I$2:$I$20000,DATOS!$I16082,DATOS!$G$2:$G$20000,"OR")=0))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DATOS!$A$2:$A$20000,DATOS!$A16083,DATOS!$D$2:$D$20000,DATOS!$D16083,DATOS!$E$2:$E$20000,DATOS!$E16083,DATOS!$I$2:$I$20000,DATOS!$I16083,DATOS!$G$2:$G$20000,"EX")=0),0))))</f>
      </c>
      <c r="H16083">
        <f>IF(DATOS!$G16083&lt;&gt;"EX",0,--(COUNTIFS(DATOS!$A$2:$A$20000,DATOS!$A16083,DATOS!$D$2:$D$20000,DATOS!$D16083,DATOS!$E$2:$E$20000,DATOS!$E16083,DATOS!$I$2:$I$20000,DATOS!$I16083,DATOS!$G$2:$G$20000,"OR")=0))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DATOS!$A$2:$A$20000,DATOS!$A16084,DATOS!$D$2:$D$20000,DATOS!$D16084,DATOS!$E$2:$E$20000,DATOS!$E16084,DATOS!$I$2:$I$20000,DATOS!$I16084,DATOS!$G$2:$G$20000,"EX")=0),0))))</f>
      </c>
      <c r="H16084">
        <f>IF(DATOS!$G16084&lt;&gt;"EX",0,--(COUNTIFS(DATOS!$A$2:$A$20000,DATOS!$A16084,DATOS!$D$2:$D$20000,DATOS!$D16084,DATOS!$E$2:$E$20000,DATOS!$E16084,DATOS!$I$2:$I$20000,DATOS!$I16084,DATOS!$G$2:$G$20000,"OR")=0))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DATOS!$A$2:$A$20000,DATOS!$A16085,DATOS!$D$2:$D$20000,DATOS!$D16085,DATOS!$E$2:$E$20000,DATOS!$E16085,DATOS!$I$2:$I$20000,DATOS!$I16085,DATOS!$G$2:$G$20000,"EX")=0),0))))</f>
      </c>
      <c r="H16085">
        <f>IF(DATOS!$G16085&lt;&gt;"EX",0,--(COUNTIFS(DATOS!$A$2:$A$20000,DATOS!$A16085,DATOS!$D$2:$D$20000,DATOS!$D16085,DATOS!$E$2:$E$20000,DATOS!$E16085,DATOS!$I$2:$I$20000,DATOS!$I16085,DATOS!$G$2:$G$20000,"OR")=0))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DATOS!$A$2:$A$20000,DATOS!$A16086,DATOS!$D$2:$D$20000,DATOS!$D16086,DATOS!$E$2:$E$20000,DATOS!$E16086,DATOS!$I$2:$I$20000,DATOS!$I16086,DATOS!$G$2:$G$20000,"EX")=0),0))))</f>
      </c>
      <c r="H16086">
        <f>IF(DATOS!$G16086&lt;&gt;"EX",0,--(COUNTIFS(DATOS!$A$2:$A$20000,DATOS!$A16086,DATOS!$D$2:$D$20000,DATOS!$D16086,DATOS!$E$2:$E$20000,DATOS!$E16086,DATOS!$I$2:$I$20000,DATOS!$I16086,DATOS!$G$2:$G$20000,"OR")=0))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DATOS!$A$2:$A$20000,DATOS!$A16087,DATOS!$D$2:$D$20000,DATOS!$D16087,DATOS!$E$2:$E$20000,DATOS!$E16087,DATOS!$I$2:$I$20000,DATOS!$I16087,DATOS!$G$2:$G$20000,"EX")=0),0))))</f>
      </c>
      <c r="H16087">
        <f>IF(DATOS!$G16087&lt;&gt;"EX",0,--(COUNTIFS(DATOS!$A$2:$A$20000,DATOS!$A16087,DATOS!$D$2:$D$20000,DATOS!$D16087,DATOS!$E$2:$E$20000,DATOS!$E16087,DATOS!$I$2:$I$20000,DATOS!$I16087,DATOS!$G$2:$G$20000,"OR")=0))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DATOS!$A$2:$A$20000,DATOS!$A16088,DATOS!$D$2:$D$20000,DATOS!$D16088,DATOS!$E$2:$E$20000,DATOS!$E16088,DATOS!$I$2:$I$20000,DATOS!$I16088,DATOS!$G$2:$G$20000,"EX")=0),0))))</f>
      </c>
      <c r="H16088">
        <f>IF(DATOS!$G16088&lt;&gt;"EX",0,--(COUNTIFS(DATOS!$A$2:$A$20000,DATOS!$A16088,DATOS!$D$2:$D$20000,DATOS!$D16088,DATOS!$E$2:$E$20000,DATOS!$E16088,DATOS!$I$2:$I$20000,DATOS!$I16088,DATOS!$G$2:$G$20000,"OR")=0))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DATOS!$A$2:$A$20000,DATOS!$A16089,DATOS!$D$2:$D$20000,DATOS!$D16089,DATOS!$E$2:$E$20000,DATOS!$E16089,DATOS!$I$2:$I$20000,DATOS!$I16089,DATOS!$G$2:$G$20000,"EX")=0),0))))</f>
      </c>
      <c r="H16089">
        <f>IF(DATOS!$G16089&lt;&gt;"EX",0,--(COUNTIFS(DATOS!$A$2:$A$20000,DATOS!$A16089,DATOS!$D$2:$D$20000,DATOS!$D16089,DATOS!$E$2:$E$20000,DATOS!$E16089,DATOS!$I$2:$I$20000,DATOS!$I16089,DATOS!$G$2:$G$20000,"OR")=0))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DATOS!$A$2:$A$20000,DATOS!$A16090,DATOS!$D$2:$D$20000,DATOS!$D16090,DATOS!$E$2:$E$20000,DATOS!$E16090,DATOS!$I$2:$I$20000,DATOS!$I16090,DATOS!$G$2:$G$20000,"EX")=0),0))))</f>
      </c>
      <c r="H16090">
        <f>IF(DATOS!$G16090&lt;&gt;"EX",0,--(COUNTIFS(DATOS!$A$2:$A$20000,DATOS!$A16090,DATOS!$D$2:$D$20000,DATOS!$D16090,DATOS!$E$2:$E$20000,DATOS!$E16090,DATOS!$I$2:$I$20000,DATOS!$I16090,DATOS!$G$2:$G$20000,"OR")=0))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DATOS!$A$2:$A$20000,DATOS!$A16091,DATOS!$D$2:$D$20000,DATOS!$D16091,DATOS!$E$2:$E$20000,DATOS!$E16091,DATOS!$I$2:$I$20000,DATOS!$I16091,DATOS!$G$2:$G$20000,"EX")=0),0))))</f>
      </c>
      <c r="H16091">
        <f>IF(DATOS!$G16091&lt;&gt;"EX",0,--(COUNTIFS(DATOS!$A$2:$A$20000,DATOS!$A16091,DATOS!$D$2:$D$20000,DATOS!$D16091,DATOS!$E$2:$E$20000,DATOS!$E16091,DATOS!$I$2:$I$20000,DATOS!$I16091,DATOS!$G$2:$G$20000,"OR")=0))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DATOS!$A$2:$A$20000,DATOS!$A16092,DATOS!$D$2:$D$20000,DATOS!$D16092,DATOS!$E$2:$E$20000,DATOS!$E16092,DATOS!$I$2:$I$20000,DATOS!$I16092,DATOS!$G$2:$G$20000,"EX")=0),0))))</f>
      </c>
      <c r="H16092">
        <f>IF(DATOS!$G16092&lt;&gt;"EX",0,--(COUNTIFS(DATOS!$A$2:$A$20000,DATOS!$A16092,DATOS!$D$2:$D$20000,DATOS!$D16092,DATOS!$E$2:$E$20000,DATOS!$E16092,DATOS!$I$2:$I$20000,DATOS!$I16092,DATOS!$G$2:$G$20000,"OR")=0))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DATOS!$A$2:$A$20000,DATOS!$A16093,DATOS!$D$2:$D$20000,DATOS!$D16093,DATOS!$E$2:$E$20000,DATOS!$E16093,DATOS!$I$2:$I$20000,DATOS!$I16093,DATOS!$G$2:$G$20000,"EX")=0),0))))</f>
      </c>
      <c r="H16093">
        <f>IF(DATOS!$G16093&lt;&gt;"EX",0,--(COUNTIFS(DATOS!$A$2:$A$20000,DATOS!$A16093,DATOS!$D$2:$D$20000,DATOS!$D16093,DATOS!$E$2:$E$20000,DATOS!$E16093,DATOS!$I$2:$I$20000,DATOS!$I16093,DATOS!$G$2:$G$20000,"OR")=0))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DATOS!$A$2:$A$20000,DATOS!$A16094,DATOS!$D$2:$D$20000,DATOS!$D16094,DATOS!$E$2:$E$20000,DATOS!$E16094,DATOS!$I$2:$I$20000,DATOS!$I16094,DATOS!$G$2:$G$20000,"EX")=0),0))))</f>
      </c>
      <c r="H16094">
        <f>IF(DATOS!$G16094&lt;&gt;"EX",0,--(COUNTIFS(DATOS!$A$2:$A$20000,DATOS!$A16094,DATOS!$D$2:$D$20000,DATOS!$D16094,DATOS!$E$2:$E$20000,DATOS!$E16094,DATOS!$I$2:$I$20000,DATOS!$I16094,DATOS!$G$2:$G$20000,"OR")=0))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DATOS!$A$2:$A$20000,DATOS!$A16095,DATOS!$D$2:$D$20000,DATOS!$D16095,DATOS!$E$2:$E$20000,DATOS!$E16095,DATOS!$I$2:$I$20000,DATOS!$I16095,DATOS!$G$2:$G$20000,"EX")=0),0))))</f>
      </c>
      <c r="H16095">
        <f>IF(DATOS!$G16095&lt;&gt;"EX",0,--(COUNTIFS(DATOS!$A$2:$A$20000,DATOS!$A16095,DATOS!$D$2:$D$20000,DATOS!$D16095,DATOS!$E$2:$E$20000,DATOS!$E16095,DATOS!$I$2:$I$20000,DATOS!$I16095,DATOS!$G$2:$G$20000,"OR")=0))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DATOS!$A$2:$A$20000,DATOS!$A16096,DATOS!$D$2:$D$20000,DATOS!$D16096,DATOS!$E$2:$E$20000,DATOS!$E16096,DATOS!$I$2:$I$20000,DATOS!$I16096,DATOS!$G$2:$G$20000,"EX")=0),0))))</f>
      </c>
      <c r="H16096">
        <f>IF(DATOS!$G16096&lt;&gt;"EX",0,--(COUNTIFS(DATOS!$A$2:$A$20000,DATOS!$A16096,DATOS!$D$2:$D$20000,DATOS!$D16096,DATOS!$E$2:$E$20000,DATOS!$E16096,DATOS!$I$2:$I$20000,DATOS!$I16096,DATOS!$G$2:$G$20000,"OR")=0))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DATOS!$A$2:$A$20000,DATOS!$A16097,DATOS!$D$2:$D$20000,DATOS!$D16097,DATOS!$E$2:$E$20000,DATOS!$E16097,DATOS!$I$2:$I$20000,DATOS!$I16097,DATOS!$G$2:$G$20000,"EX")=0),0))))</f>
      </c>
      <c r="H16097">
        <f>IF(DATOS!$G16097&lt;&gt;"EX",0,--(COUNTIFS(DATOS!$A$2:$A$20000,DATOS!$A16097,DATOS!$D$2:$D$20000,DATOS!$D16097,DATOS!$E$2:$E$20000,DATOS!$E16097,DATOS!$I$2:$I$20000,DATOS!$I16097,DATOS!$G$2:$G$20000,"OR")=0))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DATOS!$A$2:$A$20000,DATOS!$A16098,DATOS!$D$2:$D$20000,DATOS!$D16098,DATOS!$E$2:$E$20000,DATOS!$E16098,DATOS!$I$2:$I$20000,DATOS!$I16098,DATOS!$G$2:$G$20000,"EX")=0),0))))</f>
      </c>
      <c r="H16098">
        <f>IF(DATOS!$G16098&lt;&gt;"EX",0,--(COUNTIFS(DATOS!$A$2:$A$20000,DATOS!$A16098,DATOS!$D$2:$D$20000,DATOS!$D16098,DATOS!$E$2:$E$20000,DATOS!$E16098,DATOS!$I$2:$I$20000,DATOS!$I16098,DATOS!$G$2:$G$20000,"OR")=0))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DATOS!$A$2:$A$20000,DATOS!$A16099,DATOS!$D$2:$D$20000,DATOS!$D16099,DATOS!$E$2:$E$20000,DATOS!$E16099,DATOS!$I$2:$I$20000,DATOS!$I16099,DATOS!$G$2:$G$20000,"EX")=0),0))))</f>
      </c>
      <c r="H16099">
        <f>IF(DATOS!$G16099&lt;&gt;"EX",0,--(COUNTIFS(DATOS!$A$2:$A$20000,DATOS!$A16099,DATOS!$D$2:$D$20000,DATOS!$D16099,DATOS!$E$2:$E$20000,DATOS!$E16099,DATOS!$I$2:$I$20000,DATOS!$I16099,DATOS!$G$2:$G$20000,"OR")=0))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DATOS!$A$2:$A$20000,DATOS!$A16100,DATOS!$D$2:$D$20000,DATOS!$D16100,DATOS!$E$2:$E$20000,DATOS!$E16100,DATOS!$I$2:$I$20000,DATOS!$I16100,DATOS!$G$2:$G$20000,"EX")=0),0))))</f>
      </c>
      <c r="H16100">
        <f>IF(DATOS!$G16100&lt;&gt;"EX",0,--(COUNTIFS(DATOS!$A$2:$A$20000,DATOS!$A16100,DATOS!$D$2:$D$20000,DATOS!$D16100,DATOS!$E$2:$E$20000,DATOS!$E16100,DATOS!$I$2:$I$20000,DATOS!$I16100,DATOS!$G$2:$G$20000,"OR")=0))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DATOS!$A$2:$A$20000,DATOS!$A16101,DATOS!$D$2:$D$20000,DATOS!$D16101,DATOS!$E$2:$E$20000,DATOS!$E16101,DATOS!$I$2:$I$20000,DATOS!$I16101,DATOS!$G$2:$G$20000,"EX")=0),0))))</f>
      </c>
      <c r="H16101">
        <f>IF(DATOS!$G16101&lt;&gt;"EX",0,--(COUNTIFS(DATOS!$A$2:$A$20000,DATOS!$A16101,DATOS!$D$2:$D$20000,DATOS!$D16101,DATOS!$E$2:$E$20000,DATOS!$E16101,DATOS!$I$2:$I$20000,DATOS!$I16101,DATOS!$G$2:$G$20000,"OR")=0))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DATOS!$A$2:$A$20000,DATOS!$A16102,DATOS!$D$2:$D$20000,DATOS!$D16102,DATOS!$E$2:$E$20000,DATOS!$E16102,DATOS!$I$2:$I$20000,DATOS!$I16102,DATOS!$G$2:$G$20000,"EX")=0),0))))</f>
      </c>
      <c r="H16102">
        <f>IF(DATOS!$G16102&lt;&gt;"EX",0,--(COUNTIFS(DATOS!$A$2:$A$20000,DATOS!$A16102,DATOS!$D$2:$D$20000,DATOS!$D16102,DATOS!$E$2:$E$20000,DATOS!$E16102,DATOS!$I$2:$I$20000,DATOS!$I16102,DATOS!$G$2:$G$20000,"OR")=0))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DATOS!$A$2:$A$20000,DATOS!$A16103,DATOS!$D$2:$D$20000,DATOS!$D16103,DATOS!$E$2:$E$20000,DATOS!$E16103,DATOS!$I$2:$I$20000,DATOS!$I16103,DATOS!$G$2:$G$20000,"EX")=0),0))))</f>
      </c>
      <c r="H16103">
        <f>IF(DATOS!$G16103&lt;&gt;"EX",0,--(COUNTIFS(DATOS!$A$2:$A$20000,DATOS!$A16103,DATOS!$D$2:$D$20000,DATOS!$D16103,DATOS!$E$2:$E$20000,DATOS!$E16103,DATOS!$I$2:$I$20000,DATOS!$I16103,DATOS!$G$2:$G$20000,"OR")=0))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DATOS!$A$2:$A$20000,DATOS!$A16104,DATOS!$D$2:$D$20000,DATOS!$D16104,DATOS!$E$2:$E$20000,DATOS!$E16104,DATOS!$I$2:$I$20000,DATOS!$I16104,DATOS!$G$2:$G$20000,"EX")=0),0))))</f>
      </c>
      <c r="H16104">
        <f>IF(DATOS!$G16104&lt;&gt;"EX",0,--(COUNTIFS(DATOS!$A$2:$A$20000,DATOS!$A16104,DATOS!$D$2:$D$20000,DATOS!$D16104,DATOS!$E$2:$E$20000,DATOS!$E16104,DATOS!$I$2:$I$20000,DATOS!$I16104,DATOS!$G$2:$G$20000,"OR")=0))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DATOS!$A$2:$A$20000,DATOS!$A16105,DATOS!$D$2:$D$20000,DATOS!$D16105,DATOS!$E$2:$E$20000,DATOS!$E16105,DATOS!$I$2:$I$20000,DATOS!$I16105,DATOS!$G$2:$G$20000,"EX")=0),0))))</f>
      </c>
      <c r="H16105">
        <f>IF(DATOS!$G16105&lt;&gt;"EX",0,--(COUNTIFS(DATOS!$A$2:$A$20000,DATOS!$A16105,DATOS!$D$2:$D$20000,DATOS!$D16105,DATOS!$E$2:$E$20000,DATOS!$E16105,DATOS!$I$2:$I$20000,DATOS!$I16105,DATOS!$G$2:$G$20000,"OR")=0))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DATOS!$A$2:$A$20000,DATOS!$A16106,DATOS!$D$2:$D$20000,DATOS!$D16106,DATOS!$E$2:$E$20000,DATOS!$E16106,DATOS!$I$2:$I$20000,DATOS!$I16106,DATOS!$G$2:$G$20000,"EX")=0),0))))</f>
      </c>
      <c r="H16106">
        <f>IF(DATOS!$G16106&lt;&gt;"EX",0,--(COUNTIFS(DATOS!$A$2:$A$20000,DATOS!$A16106,DATOS!$D$2:$D$20000,DATOS!$D16106,DATOS!$E$2:$E$20000,DATOS!$E16106,DATOS!$I$2:$I$20000,DATOS!$I16106,DATOS!$G$2:$G$20000,"OR")=0))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DATOS!$A$2:$A$20000,DATOS!$A16107,DATOS!$D$2:$D$20000,DATOS!$D16107,DATOS!$E$2:$E$20000,DATOS!$E16107,DATOS!$I$2:$I$20000,DATOS!$I16107,DATOS!$G$2:$G$20000,"EX")=0),0))))</f>
      </c>
      <c r="H16107">
        <f>IF(DATOS!$G16107&lt;&gt;"EX",0,--(COUNTIFS(DATOS!$A$2:$A$20000,DATOS!$A16107,DATOS!$D$2:$D$20000,DATOS!$D16107,DATOS!$E$2:$E$20000,DATOS!$E16107,DATOS!$I$2:$I$20000,DATOS!$I16107,DATOS!$G$2:$G$20000,"OR")=0))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DATOS!$A$2:$A$20000,DATOS!$A16108,DATOS!$D$2:$D$20000,DATOS!$D16108,DATOS!$E$2:$E$20000,DATOS!$E16108,DATOS!$I$2:$I$20000,DATOS!$I16108,DATOS!$G$2:$G$20000,"EX")=0),0))))</f>
      </c>
      <c r="H16108">
        <f>IF(DATOS!$G16108&lt;&gt;"EX",0,--(COUNTIFS(DATOS!$A$2:$A$20000,DATOS!$A16108,DATOS!$D$2:$D$20000,DATOS!$D16108,DATOS!$E$2:$E$20000,DATOS!$E16108,DATOS!$I$2:$I$20000,DATOS!$I16108,DATOS!$G$2:$G$20000,"OR")=0))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DATOS!$A$2:$A$20000,DATOS!$A16109,DATOS!$D$2:$D$20000,DATOS!$D16109,DATOS!$E$2:$E$20000,DATOS!$E16109,DATOS!$I$2:$I$20000,DATOS!$I16109,DATOS!$G$2:$G$20000,"EX")=0),0))))</f>
      </c>
      <c r="H16109">
        <f>IF(DATOS!$G16109&lt;&gt;"EX",0,--(COUNTIFS(DATOS!$A$2:$A$20000,DATOS!$A16109,DATOS!$D$2:$D$20000,DATOS!$D16109,DATOS!$E$2:$E$20000,DATOS!$E16109,DATOS!$I$2:$I$20000,DATOS!$I16109,DATOS!$G$2:$G$20000,"OR")=0))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DATOS!$A$2:$A$20000,DATOS!$A16110,DATOS!$D$2:$D$20000,DATOS!$D16110,DATOS!$E$2:$E$20000,DATOS!$E16110,DATOS!$I$2:$I$20000,DATOS!$I16110,DATOS!$G$2:$G$20000,"EX")=0),0))))</f>
      </c>
      <c r="H16110">
        <f>IF(DATOS!$G16110&lt;&gt;"EX",0,--(COUNTIFS(DATOS!$A$2:$A$20000,DATOS!$A16110,DATOS!$D$2:$D$20000,DATOS!$D16110,DATOS!$E$2:$E$20000,DATOS!$E16110,DATOS!$I$2:$I$20000,DATOS!$I16110,DATOS!$G$2:$G$20000,"OR")=0))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DATOS!$A$2:$A$20000,DATOS!$A16111,DATOS!$D$2:$D$20000,DATOS!$D16111,DATOS!$E$2:$E$20000,DATOS!$E16111,DATOS!$I$2:$I$20000,DATOS!$I16111,DATOS!$G$2:$G$20000,"EX")=0),0))))</f>
      </c>
      <c r="H16111">
        <f>IF(DATOS!$G16111&lt;&gt;"EX",0,--(COUNTIFS(DATOS!$A$2:$A$20000,DATOS!$A16111,DATOS!$D$2:$D$20000,DATOS!$D16111,DATOS!$E$2:$E$20000,DATOS!$E16111,DATOS!$I$2:$I$20000,DATOS!$I16111,DATOS!$G$2:$G$20000,"OR")=0))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DATOS!$A$2:$A$20000,DATOS!$A16112,DATOS!$D$2:$D$20000,DATOS!$D16112,DATOS!$E$2:$E$20000,DATOS!$E16112,DATOS!$I$2:$I$20000,DATOS!$I16112,DATOS!$G$2:$G$20000,"EX")=0),0))))</f>
      </c>
      <c r="H16112">
        <f>IF(DATOS!$G16112&lt;&gt;"EX",0,--(COUNTIFS(DATOS!$A$2:$A$20000,DATOS!$A16112,DATOS!$D$2:$D$20000,DATOS!$D16112,DATOS!$E$2:$E$20000,DATOS!$E16112,DATOS!$I$2:$I$20000,DATOS!$I16112,DATOS!$G$2:$G$20000,"OR")=0))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DATOS!$A$2:$A$20000,DATOS!$A16113,DATOS!$D$2:$D$20000,DATOS!$D16113,DATOS!$E$2:$E$20000,DATOS!$E16113,DATOS!$I$2:$I$20000,DATOS!$I16113,DATOS!$G$2:$G$20000,"EX")=0),0))))</f>
      </c>
      <c r="H16113">
        <f>IF(DATOS!$G16113&lt;&gt;"EX",0,--(COUNTIFS(DATOS!$A$2:$A$20000,DATOS!$A16113,DATOS!$D$2:$D$20000,DATOS!$D16113,DATOS!$E$2:$E$20000,DATOS!$E16113,DATOS!$I$2:$I$20000,DATOS!$I16113,DATOS!$G$2:$G$20000,"OR")=0))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DATOS!$A$2:$A$20000,DATOS!$A16114,DATOS!$D$2:$D$20000,DATOS!$D16114,DATOS!$E$2:$E$20000,DATOS!$E16114,DATOS!$I$2:$I$20000,DATOS!$I16114,DATOS!$G$2:$G$20000,"EX")=0),0))))</f>
      </c>
      <c r="H16114">
        <f>IF(DATOS!$G16114&lt;&gt;"EX",0,--(COUNTIFS(DATOS!$A$2:$A$20000,DATOS!$A16114,DATOS!$D$2:$D$20000,DATOS!$D16114,DATOS!$E$2:$E$20000,DATOS!$E16114,DATOS!$I$2:$I$20000,DATOS!$I16114,DATOS!$G$2:$G$20000,"OR")=0))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DATOS!$A$2:$A$20000,DATOS!$A16115,DATOS!$D$2:$D$20000,DATOS!$D16115,DATOS!$E$2:$E$20000,DATOS!$E16115,DATOS!$I$2:$I$20000,DATOS!$I16115,DATOS!$G$2:$G$20000,"EX")=0),0))))</f>
      </c>
      <c r="H16115">
        <f>IF(DATOS!$G16115&lt;&gt;"EX",0,--(COUNTIFS(DATOS!$A$2:$A$20000,DATOS!$A16115,DATOS!$D$2:$D$20000,DATOS!$D16115,DATOS!$E$2:$E$20000,DATOS!$E16115,DATOS!$I$2:$I$20000,DATOS!$I16115,DATOS!$G$2:$G$20000,"OR")=0))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DATOS!$A$2:$A$20000,DATOS!$A16116,DATOS!$D$2:$D$20000,DATOS!$D16116,DATOS!$E$2:$E$20000,DATOS!$E16116,DATOS!$I$2:$I$20000,DATOS!$I16116,DATOS!$G$2:$G$20000,"EX")=0),0))))</f>
      </c>
      <c r="H16116">
        <f>IF(DATOS!$G16116&lt;&gt;"EX",0,--(COUNTIFS(DATOS!$A$2:$A$20000,DATOS!$A16116,DATOS!$D$2:$D$20000,DATOS!$D16116,DATOS!$E$2:$E$20000,DATOS!$E16116,DATOS!$I$2:$I$20000,DATOS!$I16116,DATOS!$G$2:$G$20000,"OR")=0))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DATOS!$A$2:$A$20000,DATOS!$A16117,DATOS!$D$2:$D$20000,DATOS!$D16117,DATOS!$E$2:$E$20000,DATOS!$E16117,DATOS!$I$2:$I$20000,DATOS!$I16117,DATOS!$G$2:$G$20000,"EX")=0),0))))</f>
      </c>
      <c r="H16117">
        <f>IF(DATOS!$G16117&lt;&gt;"EX",0,--(COUNTIFS(DATOS!$A$2:$A$20000,DATOS!$A16117,DATOS!$D$2:$D$20000,DATOS!$D16117,DATOS!$E$2:$E$20000,DATOS!$E16117,DATOS!$I$2:$I$20000,DATOS!$I16117,DATOS!$G$2:$G$20000,"OR")=0))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DATOS!$A$2:$A$20000,DATOS!$A16118,DATOS!$D$2:$D$20000,DATOS!$D16118,DATOS!$E$2:$E$20000,DATOS!$E16118,DATOS!$I$2:$I$20000,DATOS!$I16118,DATOS!$G$2:$G$20000,"EX")=0),0))))</f>
      </c>
      <c r="H16118">
        <f>IF(DATOS!$G16118&lt;&gt;"EX",0,--(COUNTIFS(DATOS!$A$2:$A$20000,DATOS!$A16118,DATOS!$D$2:$D$20000,DATOS!$D16118,DATOS!$E$2:$E$20000,DATOS!$E16118,DATOS!$I$2:$I$20000,DATOS!$I16118,DATOS!$G$2:$G$20000,"OR")=0))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DATOS!$A$2:$A$20000,DATOS!$A16119,DATOS!$D$2:$D$20000,DATOS!$D16119,DATOS!$E$2:$E$20000,DATOS!$E16119,DATOS!$I$2:$I$20000,DATOS!$I16119,DATOS!$G$2:$G$20000,"EX")=0),0))))</f>
      </c>
      <c r="H16119">
        <f>IF(DATOS!$G16119&lt;&gt;"EX",0,--(COUNTIFS(DATOS!$A$2:$A$20000,DATOS!$A16119,DATOS!$D$2:$D$20000,DATOS!$D16119,DATOS!$E$2:$E$20000,DATOS!$E16119,DATOS!$I$2:$I$20000,DATOS!$I16119,DATOS!$G$2:$G$20000,"OR")=0))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DATOS!$A$2:$A$20000,DATOS!$A16120,DATOS!$D$2:$D$20000,DATOS!$D16120,DATOS!$E$2:$E$20000,DATOS!$E16120,DATOS!$I$2:$I$20000,DATOS!$I16120,DATOS!$G$2:$G$20000,"EX")=0),0))))</f>
      </c>
      <c r="H16120">
        <f>IF(DATOS!$G16120&lt;&gt;"EX",0,--(COUNTIFS(DATOS!$A$2:$A$20000,DATOS!$A16120,DATOS!$D$2:$D$20000,DATOS!$D16120,DATOS!$E$2:$E$20000,DATOS!$E16120,DATOS!$I$2:$I$20000,DATOS!$I16120,DATOS!$G$2:$G$20000,"OR")=0))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DATOS!$A$2:$A$20000,DATOS!$A16121,DATOS!$D$2:$D$20000,DATOS!$D16121,DATOS!$E$2:$E$20000,DATOS!$E16121,DATOS!$I$2:$I$20000,DATOS!$I16121,DATOS!$G$2:$G$20000,"EX")=0),0))))</f>
      </c>
      <c r="H16121">
        <f>IF(DATOS!$G16121&lt;&gt;"EX",0,--(COUNTIFS(DATOS!$A$2:$A$20000,DATOS!$A16121,DATOS!$D$2:$D$20000,DATOS!$D16121,DATOS!$E$2:$E$20000,DATOS!$E16121,DATOS!$I$2:$I$20000,DATOS!$I16121,DATOS!$G$2:$G$20000,"OR")=0))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DATOS!$A$2:$A$20000,DATOS!$A16122,DATOS!$D$2:$D$20000,DATOS!$D16122,DATOS!$E$2:$E$20000,DATOS!$E16122,DATOS!$I$2:$I$20000,DATOS!$I16122,DATOS!$G$2:$G$20000,"EX")=0),0))))</f>
      </c>
      <c r="H16122">
        <f>IF(DATOS!$G16122&lt;&gt;"EX",0,--(COUNTIFS(DATOS!$A$2:$A$20000,DATOS!$A16122,DATOS!$D$2:$D$20000,DATOS!$D16122,DATOS!$E$2:$E$20000,DATOS!$E16122,DATOS!$I$2:$I$20000,DATOS!$I16122,DATOS!$G$2:$G$20000,"OR")=0))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DATOS!$A$2:$A$20000,DATOS!$A16123,DATOS!$D$2:$D$20000,DATOS!$D16123,DATOS!$E$2:$E$20000,DATOS!$E16123,DATOS!$I$2:$I$20000,DATOS!$I16123,DATOS!$G$2:$G$20000,"EX")=0),0))))</f>
      </c>
      <c r="H16123">
        <f>IF(DATOS!$G16123&lt;&gt;"EX",0,--(COUNTIFS(DATOS!$A$2:$A$20000,DATOS!$A16123,DATOS!$D$2:$D$20000,DATOS!$D16123,DATOS!$E$2:$E$20000,DATOS!$E16123,DATOS!$I$2:$I$20000,DATOS!$I16123,DATOS!$G$2:$G$20000,"OR")=0))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DATOS!$A$2:$A$20000,DATOS!$A16124,DATOS!$D$2:$D$20000,DATOS!$D16124,DATOS!$E$2:$E$20000,DATOS!$E16124,DATOS!$I$2:$I$20000,DATOS!$I16124,DATOS!$G$2:$G$20000,"EX")=0),0))))</f>
      </c>
      <c r="H16124">
        <f>IF(DATOS!$G16124&lt;&gt;"EX",0,--(COUNTIFS(DATOS!$A$2:$A$20000,DATOS!$A16124,DATOS!$D$2:$D$20000,DATOS!$D16124,DATOS!$E$2:$E$20000,DATOS!$E16124,DATOS!$I$2:$I$20000,DATOS!$I16124,DATOS!$G$2:$G$20000,"OR")=0))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DATOS!$A$2:$A$20000,DATOS!$A16125,DATOS!$D$2:$D$20000,DATOS!$D16125,DATOS!$E$2:$E$20000,DATOS!$E16125,DATOS!$I$2:$I$20000,DATOS!$I16125,DATOS!$G$2:$G$20000,"EX")=0),0))))</f>
      </c>
      <c r="H16125">
        <f>IF(DATOS!$G16125&lt;&gt;"EX",0,--(COUNTIFS(DATOS!$A$2:$A$20000,DATOS!$A16125,DATOS!$D$2:$D$20000,DATOS!$D16125,DATOS!$E$2:$E$20000,DATOS!$E16125,DATOS!$I$2:$I$20000,DATOS!$I16125,DATOS!$G$2:$G$20000,"OR")=0))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DATOS!$A$2:$A$20000,DATOS!$A16126,DATOS!$D$2:$D$20000,DATOS!$D16126,DATOS!$E$2:$E$20000,DATOS!$E16126,DATOS!$I$2:$I$20000,DATOS!$I16126,DATOS!$G$2:$G$20000,"EX")=0),0))))</f>
      </c>
      <c r="H16126">
        <f>IF(DATOS!$G16126&lt;&gt;"EX",0,--(COUNTIFS(DATOS!$A$2:$A$20000,DATOS!$A16126,DATOS!$D$2:$D$20000,DATOS!$D16126,DATOS!$E$2:$E$20000,DATOS!$E16126,DATOS!$I$2:$I$20000,DATOS!$I16126,DATOS!$G$2:$G$20000,"OR")=0))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DATOS!$A$2:$A$20000,DATOS!$A16127,DATOS!$D$2:$D$20000,DATOS!$D16127,DATOS!$E$2:$E$20000,DATOS!$E16127,DATOS!$I$2:$I$20000,DATOS!$I16127,DATOS!$G$2:$G$20000,"EX")=0),0))))</f>
      </c>
      <c r="H16127">
        <f>IF(DATOS!$G16127&lt;&gt;"EX",0,--(COUNTIFS(DATOS!$A$2:$A$20000,DATOS!$A16127,DATOS!$D$2:$D$20000,DATOS!$D16127,DATOS!$E$2:$E$20000,DATOS!$E16127,DATOS!$I$2:$I$20000,DATOS!$I16127,DATOS!$G$2:$G$20000,"OR")=0))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DATOS!$A$2:$A$20000,DATOS!$A16128,DATOS!$D$2:$D$20000,DATOS!$D16128,DATOS!$E$2:$E$20000,DATOS!$E16128,DATOS!$I$2:$I$20000,DATOS!$I16128,DATOS!$G$2:$G$20000,"EX")=0),0))))</f>
      </c>
      <c r="H16128">
        <f>IF(DATOS!$G16128&lt;&gt;"EX",0,--(COUNTIFS(DATOS!$A$2:$A$20000,DATOS!$A16128,DATOS!$D$2:$D$20000,DATOS!$D16128,DATOS!$E$2:$E$20000,DATOS!$E16128,DATOS!$I$2:$I$20000,DATOS!$I16128,DATOS!$G$2:$G$20000,"OR")=0))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DATOS!$A$2:$A$20000,DATOS!$A16129,DATOS!$D$2:$D$20000,DATOS!$D16129,DATOS!$E$2:$E$20000,DATOS!$E16129,DATOS!$I$2:$I$20000,DATOS!$I16129,DATOS!$G$2:$G$20000,"EX")=0),0))))</f>
      </c>
      <c r="H16129">
        <f>IF(DATOS!$G16129&lt;&gt;"EX",0,--(COUNTIFS(DATOS!$A$2:$A$20000,DATOS!$A16129,DATOS!$D$2:$D$20000,DATOS!$D16129,DATOS!$E$2:$E$20000,DATOS!$E16129,DATOS!$I$2:$I$20000,DATOS!$I16129,DATOS!$G$2:$G$20000,"OR")=0))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DATOS!$A$2:$A$20000,DATOS!$A16130,DATOS!$D$2:$D$20000,DATOS!$D16130,DATOS!$E$2:$E$20000,DATOS!$E16130,DATOS!$I$2:$I$20000,DATOS!$I16130,DATOS!$G$2:$G$20000,"EX")=0),0))))</f>
      </c>
      <c r="H16130">
        <f>IF(DATOS!$G16130&lt;&gt;"EX",0,--(COUNTIFS(DATOS!$A$2:$A$20000,DATOS!$A16130,DATOS!$D$2:$D$20000,DATOS!$D16130,DATOS!$E$2:$E$20000,DATOS!$E16130,DATOS!$I$2:$I$20000,DATOS!$I16130,DATOS!$G$2:$G$20000,"OR")=0))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DATOS!$A$2:$A$20000,DATOS!$A16131,DATOS!$D$2:$D$20000,DATOS!$D16131,DATOS!$E$2:$E$20000,DATOS!$E16131,DATOS!$I$2:$I$20000,DATOS!$I16131,DATOS!$G$2:$G$20000,"EX")=0),0))))</f>
      </c>
      <c r="H16131">
        <f>IF(DATOS!$G16131&lt;&gt;"EX",0,--(COUNTIFS(DATOS!$A$2:$A$20000,DATOS!$A16131,DATOS!$D$2:$D$20000,DATOS!$D16131,DATOS!$E$2:$E$20000,DATOS!$E16131,DATOS!$I$2:$I$20000,DATOS!$I16131,DATOS!$G$2:$G$20000,"OR")=0))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DATOS!$A$2:$A$20000,DATOS!$A16132,DATOS!$D$2:$D$20000,DATOS!$D16132,DATOS!$E$2:$E$20000,DATOS!$E16132,DATOS!$I$2:$I$20000,DATOS!$I16132,DATOS!$G$2:$G$20000,"EX")=0),0))))</f>
      </c>
      <c r="H16132">
        <f>IF(DATOS!$G16132&lt;&gt;"EX",0,--(COUNTIFS(DATOS!$A$2:$A$20000,DATOS!$A16132,DATOS!$D$2:$D$20000,DATOS!$D16132,DATOS!$E$2:$E$20000,DATOS!$E16132,DATOS!$I$2:$I$20000,DATOS!$I16132,DATOS!$G$2:$G$20000,"OR")=0))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DATOS!$A$2:$A$20000,DATOS!$A16133,DATOS!$D$2:$D$20000,DATOS!$D16133,DATOS!$E$2:$E$20000,DATOS!$E16133,DATOS!$I$2:$I$20000,DATOS!$I16133,DATOS!$G$2:$G$20000,"EX")=0),0))))</f>
      </c>
      <c r="H16133">
        <f>IF(DATOS!$G16133&lt;&gt;"EX",0,--(COUNTIFS(DATOS!$A$2:$A$20000,DATOS!$A16133,DATOS!$D$2:$D$20000,DATOS!$D16133,DATOS!$E$2:$E$20000,DATOS!$E16133,DATOS!$I$2:$I$20000,DATOS!$I16133,DATOS!$G$2:$G$20000,"OR")=0))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DATOS!$A$2:$A$20000,DATOS!$A16134,DATOS!$D$2:$D$20000,DATOS!$D16134,DATOS!$E$2:$E$20000,DATOS!$E16134,DATOS!$I$2:$I$20000,DATOS!$I16134,DATOS!$G$2:$G$20000,"EX")=0),0))))</f>
      </c>
      <c r="H16134">
        <f>IF(DATOS!$G16134&lt;&gt;"EX",0,--(COUNTIFS(DATOS!$A$2:$A$20000,DATOS!$A16134,DATOS!$D$2:$D$20000,DATOS!$D16134,DATOS!$E$2:$E$20000,DATOS!$E16134,DATOS!$I$2:$I$20000,DATOS!$I16134,DATOS!$G$2:$G$20000,"OR")=0))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DATOS!$A$2:$A$20000,DATOS!$A16135,DATOS!$D$2:$D$20000,DATOS!$D16135,DATOS!$E$2:$E$20000,DATOS!$E16135,DATOS!$I$2:$I$20000,DATOS!$I16135,DATOS!$G$2:$G$20000,"EX")=0),0))))</f>
      </c>
      <c r="H16135">
        <f>IF(DATOS!$G16135&lt;&gt;"EX",0,--(COUNTIFS(DATOS!$A$2:$A$20000,DATOS!$A16135,DATOS!$D$2:$D$20000,DATOS!$D16135,DATOS!$E$2:$E$20000,DATOS!$E16135,DATOS!$I$2:$I$20000,DATOS!$I16135,DATOS!$G$2:$G$20000,"OR")=0))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DATOS!$A$2:$A$20000,DATOS!$A16136,DATOS!$D$2:$D$20000,DATOS!$D16136,DATOS!$E$2:$E$20000,DATOS!$E16136,DATOS!$I$2:$I$20000,DATOS!$I16136,DATOS!$G$2:$G$20000,"EX")=0),0))))</f>
      </c>
      <c r="H16136">
        <f>IF(DATOS!$G16136&lt;&gt;"EX",0,--(COUNTIFS(DATOS!$A$2:$A$20000,DATOS!$A16136,DATOS!$D$2:$D$20000,DATOS!$D16136,DATOS!$E$2:$E$20000,DATOS!$E16136,DATOS!$I$2:$I$20000,DATOS!$I16136,DATOS!$G$2:$G$20000,"OR")=0))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DATOS!$A$2:$A$20000,DATOS!$A16137,DATOS!$D$2:$D$20000,DATOS!$D16137,DATOS!$E$2:$E$20000,DATOS!$E16137,DATOS!$I$2:$I$20000,DATOS!$I16137,DATOS!$G$2:$G$20000,"EX")=0),0))))</f>
      </c>
      <c r="H16137">
        <f>IF(DATOS!$G16137&lt;&gt;"EX",0,--(COUNTIFS(DATOS!$A$2:$A$20000,DATOS!$A16137,DATOS!$D$2:$D$20000,DATOS!$D16137,DATOS!$E$2:$E$20000,DATOS!$E16137,DATOS!$I$2:$I$20000,DATOS!$I16137,DATOS!$G$2:$G$20000,"OR")=0))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DATOS!$A$2:$A$20000,DATOS!$A16138,DATOS!$D$2:$D$20000,DATOS!$D16138,DATOS!$E$2:$E$20000,DATOS!$E16138,DATOS!$I$2:$I$20000,DATOS!$I16138,DATOS!$G$2:$G$20000,"EX")=0),0))))</f>
      </c>
      <c r="H16138">
        <f>IF(DATOS!$G16138&lt;&gt;"EX",0,--(COUNTIFS(DATOS!$A$2:$A$20000,DATOS!$A16138,DATOS!$D$2:$D$20000,DATOS!$D16138,DATOS!$E$2:$E$20000,DATOS!$E16138,DATOS!$I$2:$I$20000,DATOS!$I16138,DATOS!$G$2:$G$20000,"OR")=0))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DATOS!$A$2:$A$20000,DATOS!$A16139,DATOS!$D$2:$D$20000,DATOS!$D16139,DATOS!$E$2:$E$20000,DATOS!$E16139,DATOS!$I$2:$I$20000,DATOS!$I16139,DATOS!$G$2:$G$20000,"EX")=0),0))))</f>
      </c>
      <c r="H16139">
        <f>IF(DATOS!$G16139&lt;&gt;"EX",0,--(COUNTIFS(DATOS!$A$2:$A$20000,DATOS!$A16139,DATOS!$D$2:$D$20000,DATOS!$D16139,DATOS!$E$2:$E$20000,DATOS!$E16139,DATOS!$I$2:$I$20000,DATOS!$I16139,DATOS!$G$2:$G$20000,"OR")=0))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DATOS!$A$2:$A$20000,DATOS!$A16140,DATOS!$D$2:$D$20000,DATOS!$D16140,DATOS!$E$2:$E$20000,DATOS!$E16140,DATOS!$I$2:$I$20000,DATOS!$I16140,DATOS!$G$2:$G$20000,"EX")=0),0))))</f>
      </c>
      <c r="H16140">
        <f>IF(DATOS!$G16140&lt;&gt;"EX",0,--(COUNTIFS(DATOS!$A$2:$A$20000,DATOS!$A16140,DATOS!$D$2:$D$20000,DATOS!$D16140,DATOS!$E$2:$E$20000,DATOS!$E16140,DATOS!$I$2:$I$20000,DATOS!$I16140,DATOS!$G$2:$G$20000,"OR")=0))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DATOS!$A$2:$A$20000,DATOS!$A16141,DATOS!$D$2:$D$20000,DATOS!$D16141,DATOS!$E$2:$E$20000,DATOS!$E16141,DATOS!$I$2:$I$20000,DATOS!$I16141,DATOS!$G$2:$G$20000,"EX")=0),0))))</f>
      </c>
      <c r="H16141">
        <f>IF(DATOS!$G16141&lt;&gt;"EX",0,--(COUNTIFS(DATOS!$A$2:$A$20000,DATOS!$A16141,DATOS!$D$2:$D$20000,DATOS!$D16141,DATOS!$E$2:$E$20000,DATOS!$E16141,DATOS!$I$2:$I$20000,DATOS!$I16141,DATOS!$G$2:$G$20000,"OR")=0))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DATOS!$A$2:$A$20000,DATOS!$A16142,DATOS!$D$2:$D$20000,DATOS!$D16142,DATOS!$E$2:$E$20000,DATOS!$E16142,DATOS!$I$2:$I$20000,DATOS!$I16142,DATOS!$G$2:$G$20000,"EX")=0),0))))</f>
      </c>
      <c r="H16142">
        <f>IF(DATOS!$G16142&lt;&gt;"EX",0,--(COUNTIFS(DATOS!$A$2:$A$20000,DATOS!$A16142,DATOS!$D$2:$D$20000,DATOS!$D16142,DATOS!$E$2:$E$20000,DATOS!$E16142,DATOS!$I$2:$I$20000,DATOS!$I16142,DATOS!$G$2:$G$20000,"OR")=0))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DATOS!$A$2:$A$20000,DATOS!$A16143,DATOS!$D$2:$D$20000,DATOS!$D16143,DATOS!$E$2:$E$20000,DATOS!$E16143,DATOS!$I$2:$I$20000,DATOS!$I16143,DATOS!$G$2:$G$20000,"EX")=0),0))))</f>
      </c>
      <c r="H16143">
        <f>IF(DATOS!$G16143&lt;&gt;"EX",0,--(COUNTIFS(DATOS!$A$2:$A$20000,DATOS!$A16143,DATOS!$D$2:$D$20000,DATOS!$D16143,DATOS!$E$2:$E$20000,DATOS!$E16143,DATOS!$I$2:$I$20000,DATOS!$I16143,DATOS!$G$2:$G$20000,"OR")=0))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DATOS!$A$2:$A$20000,DATOS!$A16144,DATOS!$D$2:$D$20000,DATOS!$D16144,DATOS!$E$2:$E$20000,DATOS!$E16144,DATOS!$I$2:$I$20000,DATOS!$I16144,DATOS!$G$2:$G$20000,"EX")=0),0))))</f>
      </c>
      <c r="H16144">
        <f>IF(DATOS!$G16144&lt;&gt;"EX",0,--(COUNTIFS(DATOS!$A$2:$A$20000,DATOS!$A16144,DATOS!$D$2:$D$20000,DATOS!$D16144,DATOS!$E$2:$E$20000,DATOS!$E16144,DATOS!$I$2:$I$20000,DATOS!$I16144,DATOS!$G$2:$G$20000,"OR")=0))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DATOS!$A$2:$A$20000,DATOS!$A16145,DATOS!$D$2:$D$20000,DATOS!$D16145,DATOS!$E$2:$E$20000,DATOS!$E16145,DATOS!$I$2:$I$20000,DATOS!$I16145,DATOS!$G$2:$G$20000,"EX")=0),0))))</f>
      </c>
      <c r="H16145">
        <f>IF(DATOS!$G16145&lt;&gt;"EX",0,--(COUNTIFS(DATOS!$A$2:$A$20000,DATOS!$A16145,DATOS!$D$2:$D$20000,DATOS!$D16145,DATOS!$E$2:$E$20000,DATOS!$E16145,DATOS!$I$2:$I$20000,DATOS!$I16145,DATOS!$G$2:$G$20000,"OR")=0))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DATOS!$A$2:$A$20000,DATOS!$A16146,DATOS!$D$2:$D$20000,DATOS!$D16146,DATOS!$E$2:$E$20000,DATOS!$E16146,DATOS!$I$2:$I$20000,DATOS!$I16146,DATOS!$G$2:$G$20000,"EX")=0),0))))</f>
      </c>
      <c r="H16146">
        <f>IF(DATOS!$G16146&lt;&gt;"EX",0,--(COUNTIFS(DATOS!$A$2:$A$20000,DATOS!$A16146,DATOS!$D$2:$D$20000,DATOS!$D16146,DATOS!$E$2:$E$20000,DATOS!$E16146,DATOS!$I$2:$I$20000,DATOS!$I16146,DATOS!$G$2:$G$20000,"OR")=0))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DATOS!$A$2:$A$20000,DATOS!$A16147,DATOS!$D$2:$D$20000,DATOS!$D16147,DATOS!$E$2:$E$20000,DATOS!$E16147,DATOS!$I$2:$I$20000,DATOS!$I16147,DATOS!$G$2:$G$20000,"EX")=0),0))))</f>
      </c>
      <c r="H16147">
        <f>IF(DATOS!$G16147&lt;&gt;"EX",0,--(COUNTIFS(DATOS!$A$2:$A$20000,DATOS!$A16147,DATOS!$D$2:$D$20000,DATOS!$D16147,DATOS!$E$2:$E$20000,DATOS!$E16147,DATOS!$I$2:$I$20000,DATOS!$I16147,DATOS!$G$2:$G$20000,"OR")=0))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DATOS!$A$2:$A$20000,DATOS!$A16148,DATOS!$D$2:$D$20000,DATOS!$D16148,DATOS!$E$2:$E$20000,DATOS!$E16148,DATOS!$I$2:$I$20000,DATOS!$I16148,DATOS!$G$2:$G$20000,"EX")=0),0))))</f>
      </c>
      <c r="H16148">
        <f>IF(DATOS!$G16148&lt;&gt;"EX",0,--(COUNTIFS(DATOS!$A$2:$A$20000,DATOS!$A16148,DATOS!$D$2:$D$20000,DATOS!$D16148,DATOS!$E$2:$E$20000,DATOS!$E16148,DATOS!$I$2:$I$20000,DATOS!$I16148,DATOS!$G$2:$G$20000,"OR")=0))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DATOS!$A$2:$A$20000,DATOS!$A16149,DATOS!$D$2:$D$20000,DATOS!$D16149,DATOS!$E$2:$E$20000,DATOS!$E16149,DATOS!$I$2:$I$20000,DATOS!$I16149,DATOS!$G$2:$G$20000,"EX")=0),0))))</f>
      </c>
      <c r="H16149">
        <f>IF(DATOS!$G16149&lt;&gt;"EX",0,--(COUNTIFS(DATOS!$A$2:$A$20000,DATOS!$A16149,DATOS!$D$2:$D$20000,DATOS!$D16149,DATOS!$E$2:$E$20000,DATOS!$E16149,DATOS!$I$2:$I$20000,DATOS!$I16149,DATOS!$G$2:$G$20000,"OR")=0))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DATOS!$A$2:$A$20000,DATOS!$A16150,DATOS!$D$2:$D$20000,DATOS!$D16150,DATOS!$E$2:$E$20000,DATOS!$E16150,DATOS!$I$2:$I$20000,DATOS!$I16150,DATOS!$G$2:$G$20000,"EX")=0),0))))</f>
      </c>
      <c r="H16150">
        <f>IF(DATOS!$G16150&lt;&gt;"EX",0,--(COUNTIFS(DATOS!$A$2:$A$20000,DATOS!$A16150,DATOS!$D$2:$D$20000,DATOS!$D16150,DATOS!$E$2:$E$20000,DATOS!$E16150,DATOS!$I$2:$I$20000,DATOS!$I16150,DATOS!$G$2:$G$20000,"OR")=0))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DATOS!$A$2:$A$20000,DATOS!$A16151,DATOS!$D$2:$D$20000,DATOS!$D16151,DATOS!$E$2:$E$20000,DATOS!$E16151,DATOS!$I$2:$I$20000,DATOS!$I16151,DATOS!$G$2:$G$20000,"EX")=0),0))))</f>
      </c>
      <c r="H16151">
        <f>IF(DATOS!$G16151&lt;&gt;"EX",0,--(COUNTIFS(DATOS!$A$2:$A$20000,DATOS!$A16151,DATOS!$D$2:$D$20000,DATOS!$D16151,DATOS!$E$2:$E$20000,DATOS!$E16151,DATOS!$I$2:$I$20000,DATOS!$I16151,DATOS!$G$2:$G$20000,"OR")=0))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DATOS!$A$2:$A$20000,DATOS!$A16152,DATOS!$D$2:$D$20000,DATOS!$D16152,DATOS!$E$2:$E$20000,DATOS!$E16152,DATOS!$I$2:$I$20000,DATOS!$I16152,DATOS!$G$2:$G$20000,"EX")=0),0))))</f>
      </c>
      <c r="H16152">
        <f>IF(DATOS!$G16152&lt;&gt;"EX",0,--(COUNTIFS(DATOS!$A$2:$A$20000,DATOS!$A16152,DATOS!$D$2:$D$20000,DATOS!$D16152,DATOS!$E$2:$E$20000,DATOS!$E16152,DATOS!$I$2:$I$20000,DATOS!$I16152,DATOS!$G$2:$G$20000,"OR")=0))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DATOS!$A$2:$A$20000,DATOS!$A16153,DATOS!$D$2:$D$20000,DATOS!$D16153,DATOS!$E$2:$E$20000,DATOS!$E16153,DATOS!$I$2:$I$20000,DATOS!$I16153,DATOS!$G$2:$G$20000,"EX")=0),0))))</f>
      </c>
      <c r="H16153">
        <f>IF(DATOS!$G16153&lt;&gt;"EX",0,--(COUNTIFS(DATOS!$A$2:$A$20000,DATOS!$A16153,DATOS!$D$2:$D$20000,DATOS!$D16153,DATOS!$E$2:$E$20000,DATOS!$E16153,DATOS!$I$2:$I$20000,DATOS!$I16153,DATOS!$G$2:$G$20000,"OR")=0))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DATOS!$A$2:$A$20000,DATOS!$A16154,DATOS!$D$2:$D$20000,DATOS!$D16154,DATOS!$E$2:$E$20000,DATOS!$E16154,DATOS!$I$2:$I$20000,DATOS!$I16154,DATOS!$G$2:$G$20000,"EX")=0),0))))</f>
      </c>
      <c r="H16154">
        <f>IF(DATOS!$G16154&lt;&gt;"EX",0,--(COUNTIFS(DATOS!$A$2:$A$20000,DATOS!$A16154,DATOS!$D$2:$D$20000,DATOS!$D16154,DATOS!$E$2:$E$20000,DATOS!$E16154,DATOS!$I$2:$I$20000,DATOS!$I16154,DATOS!$G$2:$G$20000,"OR")=0))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DATOS!$A$2:$A$20000,DATOS!$A16155,DATOS!$D$2:$D$20000,DATOS!$D16155,DATOS!$E$2:$E$20000,DATOS!$E16155,DATOS!$I$2:$I$20000,DATOS!$I16155,DATOS!$G$2:$G$20000,"EX")=0),0))))</f>
      </c>
      <c r="H16155">
        <f>IF(DATOS!$G16155&lt;&gt;"EX",0,--(COUNTIFS(DATOS!$A$2:$A$20000,DATOS!$A16155,DATOS!$D$2:$D$20000,DATOS!$D16155,DATOS!$E$2:$E$20000,DATOS!$E16155,DATOS!$I$2:$I$20000,DATOS!$I16155,DATOS!$G$2:$G$20000,"OR")=0))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DATOS!$A$2:$A$20000,DATOS!$A16156,DATOS!$D$2:$D$20000,DATOS!$D16156,DATOS!$E$2:$E$20000,DATOS!$E16156,DATOS!$I$2:$I$20000,DATOS!$I16156,DATOS!$G$2:$G$20000,"EX")=0),0))))</f>
      </c>
      <c r="H16156">
        <f>IF(DATOS!$G16156&lt;&gt;"EX",0,--(COUNTIFS(DATOS!$A$2:$A$20000,DATOS!$A16156,DATOS!$D$2:$D$20000,DATOS!$D16156,DATOS!$E$2:$E$20000,DATOS!$E16156,DATOS!$I$2:$I$20000,DATOS!$I16156,DATOS!$G$2:$G$20000,"OR")=0))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DATOS!$A$2:$A$20000,DATOS!$A16157,DATOS!$D$2:$D$20000,DATOS!$D16157,DATOS!$E$2:$E$20000,DATOS!$E16157,DATOS!$I$2:$I$20000,DATOS!$I16157,DATOS!$G$2:$G$20000,"EX")=0),0))))</f>
      </c>
      <c r="H16157">
        <f>IF(DATOS!$G16157&lt;&gt;"EX",0,--(COUNTIFS(DATOS!$A$2:$A$20000,DATOS!$A16157,DATOS!$D$2:$D$20000,DATOS!$D16157,DATOS!$E$2:$E$20000,DATOS!$E16157,DATOS!$I$2:$I$20000,DATOS!$I16157,DATOS!$G$2:$G$20000,"OR")=0))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DATOS!$A$2:$A$20000,DATOS!$A16158,DATOS!$D$2:$D$20000,DATOS!$D16158,DATOS!$E$2:$E$20000,DATOS!$E16158,DATOS!$I$2:$I$20000,DATOS!$I16158,DATOS!$G$2:$G$20000,"EX")=0),0))))</f>
      </c>
      <c r="H16158">
        <f>IF(DATOS!$G16158&lt;&gt;"EX",0,--(COUNTIFS(DATOS!$A$2:$A$20000,DATOS!$A16158,DATOS!$D$2:$D$20000,DATOS!$D16158,DATOS!$E$2:$E$20000,DATOS!$E16158,DATOS!$I$2:$I$20000,DATOS!$I16158,DATOS!$G$2:$G$20000,"OR")=0))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DATOS!$A$2:$A$20000,DATOS!$A16159,DATOS!$D$2:$D$20000,DATOS!$D16159,DATOS!$E$2:$E$20000,DATOS!$E16159,DATOS!$I$2:$I$20000,DATOS!$I16159,DATOS!$G$2:$G$20000,"EX")=0),0))))</f>
      </c>
      <c r="H16159">
        <f>IF(DATOS!$G16159&lt;&gt;"EX",0,--(COUNTIFS(DATOS!$A$2:$A$20000,DATOS!$A16159,DATOS!$D$2:$D$20000,DATOS!$D16159,DATOS!$E$2:$E$20000,DATOS!$E16159,DATOS!$I$2:$I$20000,DATOS!$I16159,DATOS!$G$2:$G$20000,"OR")=0))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DATOS!$A$2:$A$20000,DATOS!$A16160,DATOS!$D$2:$D$20000,DATOS!$D16160,DATOS!$E$2:$E$20000,DATOS!$E16160,DATOS!$I$2:$I$20000,DATOS!$I16160,DATOS!$G$2:$G$20000,"EX")=0),0))))</f>
      </c>
      <c r="H16160">
        <f>IF(DATOS!$G16160&lt;&gt;"EX",0,--(COUNTIFS(DATOS!$A$2:$A$20000,DATOS!$A16160,DATOS!$D$2:$D$20000,DATOS!$D16160,DATOS!$E$2:$E$20000,DATOS!$E16160,DATOS!$I$2:$I$20000,DATOS!$I16160,DATOS!$G$2:$G$20000,"OR")=0))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DATOS!$A$2:$A$20000,DATOS!$A16161,DATOS!$D$2:$D$20000,DATOS!$D16161,DATOS!$E$2:$E$20000,DATOS!$E16161,DATOS!$I$2:$I$20000,DATOS!$I16161,DATOS!$G$2:$G$20000,"EX")=0),0))))</f>
      </c>
      <c r="H16161">
        <f>IF(DATOS!$G16161&lt;&gt;"EX",0,--(COUNTIFS(DATOS!$A$2:$A$20000,DATOS!$A16161,DATOS!$D$2:$D$20000,DATOS!$D16161,DATOS!$E$2:$E$20000,DATOS!$E16161,DATOS!$I$2:$I$20000,DATOS!$I16161,DATOS!$G$2:$G$20000,"OR")=0))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DATOS!$A$2:$A$20000,DATOS!$A16162,DATOS!$D$2:$D$20000,DATOS!$D16162,DATOS!$E$2:$E$20000,DATOS!$E16162,DATOS!$I$2:$I$20000,DATOS!$I16162,DATOS!$G$2:$G$20000,"EX")=0),0))))</f>
      </c>
      <c r="H16162">
        <f>IF(DATOS!$G16162&lt;&gt;"EX",0,--(COUNTIFS(DATOS!$A$2:$A$20000,DATOS!$A16162,DATOS!$D$2:$D$20000,DATOS!$D16162,DATOS!$E$2:$E$20000,DATOS!$E16162,DATOS!$I$2:$I$20000,DATOS!$I16162,DATOS!$G$2:$G$20000,"OR")=0))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DATOS!$A$2:$A$20000,DATOS!$A16163,DATOS!$D$2:$D$20000,DATOS!$D16163,DATOS!$E$2:$E$20000,DATOS!$E16163,DATOS!$I$2:$I$20000,DATOS!$I16163,DATOS!$G$2:$G$20000,"EX")=0),0))))</f>
      </c>
      <c r="H16163">
        <f>IF(DATOS!$G16163&lt;&gt;"EX",0,--(COUNTIFS(DATOS!$A$2:$A$20000,DATOS!$A16163,DATOS!$D$2:$D$20000,DATOS!$D16163,DATOS!$E$2:$E$20000,DATOS!$E16163,DATOS!$I$2:$I$20000,DATOS!$I16163,DATOS!$G$2:$G$20000,"OR")=0))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DATOS!$A$2:$A$20000,DATOS!$A16164,DATOS!$D$2:$D$20000,DATOS!$D16164,DATOS!$E$2:$E$20000,DATOS!$E16164,DATOS!$I$2:$I$20000,DATOS!$I16164,DATOS!$G$2:$G$20000,"EX")=0),0))))</f>
      </c>
      <c r="H16164">
        <f>IF(DATOS!$G16164&lt;&gt;"EX",0,--(COUNTIFS(DATOS!$A$2:$A$20000,DATOS!$A16164,DATOS!$D$2:$D$20000,DATOS!$D16164,DATOS!$E$2:$E$20000,DATOS!$E16164,DATOS!$I$2:$I$20000,DATOS!$I16164,DATOS!$G$2:$G$20000,"OR")=0))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DATOS!$A$2:$A$20000,DATOS!$A16165,DATOS!$D$2:$D$20000,DATOS!$D16165,DATOS!$E$2:$E$20000,DATOS!$E16165,DATOS!$I$2:$I$20000,DATOS!$I16165,DATOS!$G$2:$G$20000,"EX")=0),0))))</f>
      </c>
      <c r="H16165">
        <f>IF(DATOS!$G16165&lt;&gt;"EX",0,--(COUNTIFS(DATOS!$A$2:$A$20000,DATOS!$A16165,DATOS!$D$2:$D$20000,DATOS!$D16165,DATOS!$E$2:$E$20000,DATOS!$E16165,DATOS!$I$2:$I$20000,DATOS!$I16165,DATOS!$G$2:$G$20000,"OR")=0))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DATOS!$A$2:$A$20000,DATOS!$A16166,DATOS!$D$2:$D$20000,DATOS!$D16166,DATOS!$E$2:$E$20000,DATOS!$E16166,DATOS!$I$2:$I$20000,DATOS!$I16166,DATOS!$G$2:$G$20000,"EX")=0),0))))</f>
      </c>
      <c r="H16166">
        <f>IF(DATOS!$G16166&lt;&gt;"EX",0,--(COUNTIFS(DATOS!$A$2:$A$20000,DATOS!$A16166,DATOS!$D$2:$D$20000,DATOS!$D16166,DATOS!$E$2:$E$20000,DATOS!$E16166,DATOS!$I$2:$I$20000,DATOS!$I16166,DATOS!$G$2:$G$20000,"OR")=0))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DATOS!$A$2:$A$20000,DATOS!$A16167,DATOS!$D$2:$D$20000,DATOS!$D16167,DATOS!$E$2:$E$20000,DATOS!$E16167,DATOS!$I$2:$I$20000,DATOS!$I16167,DATOS!$G$2:$G$20000,"EX")=0),0))))</f>
      </c>
      <c r="H16167">
        <f>IF(DATOS!$G16167&lt;&gt;"EX",0,--(COUNTIFS(DATOS!$A$2:$A$20000,DATOS!$A16167,DATOS!$D$2:$D$20000,DATOS!$D16167,DATOS!$E$2:$E$20000,DATOS!$E16167,DATOS!$I$2:$I$20000,DATOS!$I16167,DATOS!$G$2:$G$20000,"OR")=0))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DATOS!$A$2:$A$20000,DATOS!$A16168,DATOS!$D$2:$D$20000,DATOS!$D16168,DATOS!$E$2:$E$20000,DATOS!$E16168,DATOS!$I$2:$I$20000,DATOS!$I16168,DATOS!$G$2:$G$20000,"EX")=0),0))))</f>
      </c>
      <c r="H16168">
        <f>IF(DATOS!$G16168&lt;&gt;"EX",0,--(COUNTIFS(DATOS!$A$2:$A$20000,DATOS!$A16168,DATOS!$D$2:$D$20000,DATOS!$D16168,DATOS!$E$2:$E$20000,DATOS!$E16168,DATOS!$I$2:$I$20000,DATOS!$I16168,DATOS!$G$2:$G$20000,"OR")=0))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DATOS!$A$2:$A$20000,DATOS!$A16169,DATOS!$D$2:$D$20000,DATOS!$D16169,DATOS!$E$2:$E$20000,DATOS!$E16169,DATOS!$I$2:$I$20000,DATOS!$I16169,DATOS!$G$2:$G$20000,"EX")=0),0))))</f>
      </c>
      <c r="H16169">
        <f>IF(DATOS!$G16169&lt;&gt;"EX",0,--(COUNTIFS(DATOS!$A$2:$A$20000,DATOS!$A16169,DATOS!$D$2:$D$20000,DATOS!$D16169,DATOS!$E$2:$E$20000,DATOS!$E16169,DATOS!$I$2:$I$20000,DATOS!$I16169,DATOS!$G$2:$G$20000,"OR")=0))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DATOS!$A$2:$A$20000,DATOS!$A16170,DATOS!$D$2:$D$20000,DATOS!$D16170,DATOS!$E$2:$E$20000,DATOS!$E16170,DATOS!$I$2:$I$20000,DATOS!$I16170,DATOS!$G$2:$G$20000,"EX")=0),0))))</f>
      </c>
      <c r="H16170">
        <f>IF(DATOS!$G16170&lt;&gt;"EX",0,--(COUNTIFS(DATOS!$A$2:$A$20000,DATOS!$A16170,DATOS!$D$2:$D$20000,DATOS!$D16170,DATOS!$E$2:$E$20000,DATOS!$E16170,DATOS!$I$2:$I$20000,DATOS!$I16170,DATOS!$G$2:$G$20000,"OR")=0))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DATOS!$A$2:$A$20000,DATOS!$A16171,DATOS!$D$2:$D$20000,DATOS!$D16171,DATOS!$E$2:$E$20000,DATOS!$E16171,DATOS!$I$2:$I$20000,DATOS!$I16171,DATOS!$G$2:$G$20000,"EX")=0),0))))</f>
      </c>
      <c r="H16171">
        <f>IF(DATOS!$G16171&lt;&gt;"EX",0,--(COUNTIFS(DATOS!$A$2:$A$20000,DATOS!$A16171,DATOS!$D$2:$D$20000,DATOS!$D16171,DATOS!$E$2:$E$20000,DATOS!$E16171,DATOS!$I$2:$I$20000,DATOS!$I16171,DATOS!$G$2:$G$20000,"OR")=0))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DATOS!$A$2:$A$20000,DATOS!$A16172,DATOS!$D$2:$D$20000,DATOS!$D16172,DATOS!$E$2:$E$20000,DATOS!$E16172,DATOS!$I$2:$I$20000,DATOS!$I16172,DATOS!$G$2:$G$20000,"EX")=0),0))))</f>
      </c>
      <c r="H16172">
        <f>IF(DATOS!$G16172&lt;&gt;"EX",0,--(COUNTIFS(DATOS!$A$2:$A$20000,DATOS!$A16172,DATOS!$D$2:$D$20000,DATOS!$D16172,DATOS!$E$2:$E$20000,DATOS!$E16172,DATOS!$I$2:$I$20000,DATOS!$I16172,DATOS!$G$2:$G$20000,"OR")=0))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DATOS!$A$2:$A$20000,DATOS!$A16173,DATOS!$D$2:$D$20000,DATOS!$D16173,DATOS!$E$2:$E$20000,DATOS!$E16173,DATOS!$I$2:$I$20000,DATOS!$I16173,DATOS!$G$2:$G$20000,"EX")=0),0))))</f>
      </c>
      <c r="H16173">
        <f>IF(DATOS!$G16173&lt;&gt;"EX",0,--(COUNTIFS(DATOS!$A$2:$A$20000,DATOS!$A16173,DATOS!$D$2:$D$20000,DATOS!$D16173,DATOS!$E$2:$E$20000,DATOS!$E16173,DATOS!$I$2:$I$20000,DATOS!$I16173,DATOS!$G$2:$G$20000,"OR")=0))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DATOS!$A$2:$A$20000,DATOS!$A16174,DATOS!$D$2:$D$20000,DATOS!$D16174,DATOS!$E$2:$E$20000,DATOS!$E16174,DATOS!$I$2:$I$20000,DATOS!$I16174,DATOS!$G$2:$G$20000,"EX")=0),0))))</f>
      </c>
      <c r="H16174">
        <f>IF(DATOS!$G16174&lt;&gt;"EX",0,--(COUNTIFS(DATOS!$A$2:$A$20000,DATOS!$A16174,DATOS!$D$2:$D$20000,DATOS!$D16174,DATOS!$E$2:$E$20000,DATOS!$E16174,DATOS!$I$2:$I$20000,DATOS!$I16174,DATOS!$G$2:$G$20000,"OR")=0))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DATOS!$A$2:$A$20000,DATOS!$A16175,DATOS!$D$2:$D$20000,DATOS!$D16175,DATOS!$E$2:$E$20000,DATOS!$E16175,DATOS!$I$2:$I$20000,DATOS!$I16175,DATOS!$G$2:$G$20000,"EX")=0),0))))</f>
      </c>
      <c r="H16175">
        <f>IF(DATOS!$G16175&lt;&gt;"EX",0,--(COUNTIFS(DATOS!$A$2:$A$20000,DATOS!$A16175,DATOS!$D$2:$D$20000,DATOS!$D16175,DATOS!$E$2:$E$20000,DATOS!$E16175,DATOS!$I$2:$I$20000,DATOS!$I16175,DATOS!$G$2:$G$20000,"OR")=0))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DATOS!$A$2:$A$20000,DATOS!$A16176,DATOS!$D$2:$D$20000,DATOS!$D16176,DATOS!$E$2:$E$20000,DATOS!$E16176,DATOS!$I$2:$I$20000,DATOS!$I16176,DATOS!$G$2:$G$20000,"EX")=0),0))))</f>
      </c>
      <c r="H16176">
        <f>IF(DATOS!$G16176&lt;&gt;"EX",0,--(COUNTIFS(DATOS!$A$2:$A$20000,DATOS!$A16176,DATOS!$D$2:$D$20000,DATOS!$D16176,DATOS!$E$2:$E$20000,DATOS!$E16176,DATOS!$I$2:$I$20000,DATOS!$I16176,DATOS!$G$2:$G$20000,"OR")=0))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DATOS!$A$2:$A$20000,DATOS!$A16177,DATOS!$D$2:$D$20000,DATOS!$D16177,DATOS!$E$2:$E$20000,DATOS!$E16177,DATOS!$I$2:$I$20000,DATOS!$I16177,DATOS!$G$2:$G$20000,"EX")=0),0))))</f>
      </c>
      <c r="H16177">
        <f>IF(DATOS!$G16177&lt;&gt;"EX",0,--(COUNTIFS(DATOS!$A$2:$A$20000,DATOS!$A16177,DATOS!$D$2:$D$20000,DATOS!$D16177,DATOS!$E$2:$E$20000,DATOS!$E16177,DATOS!$I$2:$I$20000,DATOS!$I16177,DATOS!$G$2:$G$20000,"OR")=0))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DATOS!$A$2:$A$20000,DATOS!$A16178,DATOS!$D$2:$D$20000,DATOS!$D16178,DATOS!$E$2:$E$20000,DATOS!$E16178,DATOS!$I$2:$I$20000,DATOS!$I16178,DATOS!$G$2:$G$20000,"EX")=0),0))))</f>
      </c>
      <c r="H16178">
        <f>IF(DATOS!$G16178&lt;&gt;"EX",0,--(COUNTIFS(DATOS!$A$2:$A$20000,DATOS!$A16178,DATOS!$D$2:$D$20000,DATOS!$D16178,DATOS!$E$2:$E$20000,DATOS!$E16178,DATOS!$I$2:$I$20000,DATOS!$I16178,DATOS!$G$2:$G$20000,"OR")=0))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DATOS!$A$2:$A$20000,DATOS!$A16179,DATOS!$D$2:$D$20000,DATOS!$D16179,DATOS!$E$2:$E$20000,DATOS!$E16179,DATOS!$I$2:$I$20000,DATOS!$I16179,DATOS!$G$2:$G$20000,"EX")=0),0))))</f>
      </c>
      <c r="H16179">
        <f>IF(DATOS!$G16179&lt;&gt;"EX",0,--(COUNTIFS(DATOS!$A$2:$A$20000,DATOS!$A16179,DATOS!$D$2:$D$20000,DATOS!$D16179,DATOS!$E$2:$E$20000,DATOS!$E16179,DATOS!$I$2:$I$20000,DATOS!$I16179,DATOS!$G$2:$G$20000,"OR")=0))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DATOS!$A$2:$A$20000,DATOS!$A16180,DATOS!$D$2:$D$20000,DATOS!$D16180,DATOS!$E$2:$E$20000,DATOS!$E16180,DATOS!$I$2:$I$20000,DATOS!$I16180,DATOS!$G$2:$G$20000,"EX")=0),0))))</f>
      </c>
      <c r="H16180">
        <f>IF(DATOS!$G16180&lt;&gt;"EX",0,--(COUNTIFS(DATOS!$A$2:$A$20000,DATOS!$A16180,DATOS!$D$2:$D$20000,DATOS!$D16180,DATOS!$E$2:$E$20000,DATOS!$E16180,DATOS!$I$2:$I$20000,DATOS!$I16180,DATOS!$G$2:$G$20000,"OR")=0))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DATOS!$A$2:$A$20000,DATOS!$A16181,DATOS!$D$2:$D$20000,DATOS!$D16181,DATOS!$E$2:$E$20000,DATOS!$E16181,DATOS!$I$2:$I$20000,DATOS!$I16181,DATOS!$G$2:$G$20000,"EX")=0),0))))</f>
      </c>
      <c r="H16181">
        <f>IF(DATOS!$G16181&lt;&gt;"EX",0,--(COUNTIFS(DATOS!$A$2:$A$20000,DATOS!$A16181,DATOS!$D$2:$D$20000,DATOS!$D16181,DATOS!$E$2:$E$20000,DATOS!$E16181,DATOS!$I$2:$I$20000,DATOS!$I16181,DATOS!$G$2:$G$20000,"OR")=0))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DATOS!$A$2:$A$20000,DATOS!$A16182,DATOS!$D$2:$D$20000,DATOS!$D16182,DATOS!$E$2:$E$20000,DATOS!$E16182,DATOS!$I$2:$I$20000,DATOS!$I16182,DATOS!$G$2:$G$20000,"EX")=0),0))))</f>
      </c>
      <c r="H16182">
        <f>IF(DATOS!$G16182&lt;&gt;"EX",0,--(COUNTIFS(DATOS!$A$2:$A$20000,DATOS!$A16182,DATOS!$D$2:$D$20000,DATOS!$D16182,DATOS!$E$2:$E$20000,DATOS!$E16182,DATOS!$I$2:$I$20000,DATOS!$I16182,DATOS!$G$2:$G$20000,"OR")=0))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DATOS!$A$2:$A$20000,DATOS!$A16183,DATOS!$D$2:$D$20000,DATOS!$D16183,DATOS!$E$2:$E$20000,DATOS!$E16183,DATOS!$I$2:$I$20000,DATOS!$I16183,DATOS!$G$2:$G$20000,"EX")=0),0))))</f>
      </c>
      <c r="H16183">
        <f>IF(DATOS!$G16183&lt;&gt;"EX",0,--(COUNTIFS(DATOS!$A$2:$A$20000,DATOS!$A16183,DATOS!$D$2:$D$20000,DATOS!$D16183,DATOS!$E$2:$E$20000,DATOS!$E16183,DATOS!$I$2:$I$20000,DATOS!$I16183,DATOS!$G$2:$G$20000,"OR")=0))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DATOS!$A$2:$A$20000,DATOS!$A16184,DATOS!$D$2:$D$20000,DATOS!$D16184,DATOS!$E$2:$E$20000,DATOS!$E16184,DATOS!$I$2:$I$20000,DATOS!$I16184,DATOS!$G$2:$G$20000,"EX")=0),0))))</f>
      </c>
      <c r="H16184">
        <f>IF(DATOS!$G16184&lt;&gt;"EX",0,--(COUNTIFS(DATOS!$A$2:$A$20000,DATOS!$A16184,DATOS!$D$2:$D$20000,DATOS!$D16184,DATOS!$E$2:$E$20000,DATOS!$E16184,DATOS!$I$2:$I$20000,DATOS!$I16184,DATOS!$G$2:$G$20000,"OR")=0))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DATOS!$A$2:$A$20000,DATOS!$A16185,DATOS!$D$2:$D$20000,DATOS!$D16185,DATOS!$E$2:$E$20000,DATOS!$E16185,DATOS!$I$2:$I$20000,DATOS!$I16185,DATOS!$G$2:$G$20000,"EX")=0),0))))</f>
      </c>
      <c r="H16185">
        <f>IF(DATOS!$G16185&lt;&gt;"EX",0,--(COUNTIFS(DATOS!$A$2:$A$20000,DATOS!$A16185,DATOS!$D$2:$D$20000,DATOS!$D16185,DATOS!$E$2:$E$20000,DATOS!$E16185,DATOS!$I$2:$I$20000,DATOS!$I16185,DATOS!$G$2:$G$20000,"OR")=0))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DATOS!$A$2:$A$20000,DATOS!$A16186,DATOS!$D$2:$D$20000,DATOS!$D16186,DATOS!$E$2:$E$20000,DATOS!$E16186,DATOS!$I$2:$I$20000,DATOS!$I16186,DATOS!$G$2:$G$20000,"EX")=0),0))))</f>
      </c>
      <c r="H16186">
        <f>IF(DATOS!$G16186&lt;&gt;"EX",0,--(COUNTIFS(DATOS!$A$2:$A$20000,DATOS!$A16186,DATOS!$D$2:$D$20000,DATOS!$D16186,DATOS!$E$2:$E$20000,DATOS!$E16186,DATOS!$I$2:$I$20000,DATOS!$I16186,DATOS!$G$2:$G$20000,"OR")=0))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DATOS!$A$2:$A$20000,DATOS!$A16187,DATOS!$D$2:$D$20000,DATOS!$D16187,DATOS!$E$2:$E$20000,DATOS!$E16187,DATOS!$I$2:$I$20000,DATOS!$I16187,DATOS!$G$2:$G$20000,"EX")=0),0))))</f>
      </c>
      <c r="H16187">
        <f>IF(DATOS!$G16187&lt;&gt;"EX",0,--(COUNTIFS(DATOS!$A$2:$A$20000,DATOS!$A16187,DATOS!$D$2:$D$20000,DATOS!$D16187,DATOS!$E$2:$E$20000,DATOS!$E16187,DATOS!$I$2:$I$20000,DATOS!$I16187,DATOS!$G$2:$G$20000,"OR")=0))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DATOS!$A$2:$A$20000,DATOS!$A16188,DATOS!$D$2:$D$20000,DATOS!$D16188,DATOS!$E$2:$E$20000,DATOS!$E16188,DATOS!$I$2:$I$20000,DATOS!$I16188,DATOS!$G$2:$G$20000,"EX")=0),0))))</f>
      </c>
      <c r="H16188">
        <f>IF(DATOS!$G16188&lt;&gt;"EX",0,--(COUNTIFS(DATOS!$A$2:$A$20000,DATOS!$A16188,DATOS!$D$2:$D$20000,DATOS!$D16188,DATOS!$E$2:$E$20000,DATOS!$E16188,DATOS!$I$2:$I$20000,DATOS!$I16188,DATOS!$G$2:$G$20000,"OR")=0))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DATOS!$A$2:$A$20000,DATOS!$A16189,DATOS!$D$2:$D$20000,DATOS!$D16189,DATOS!$E$2:$E$20000,DATOS!$E16189,DATOS!$I$2:$I$20000,DATOS!$I16189,DATOS!$G$2:$G$20000,"EX")=0),0))))</f>
      </c>
      <c r="H16189">
        <f>IF(DATOS!$G16189&lt;&gt;"EX",0,--(COUNTIFS(DATOS!$A$2:$A$20000,DATOS!$A16189,DATOS!$D$2:$D$20000,DATOS!$D16189,DATOS!$E$2:$E$20000,DATOS!$E16189,DATOS!$I$2:$I$20000,DATOS!$I16189,DATOS!$G$2:$G$20000,"OR")=0))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DATOS!$A$2:$A$20000,DATOS!$A16190,DATOS!$D$2:$D$20000,DATOS!$D16190,DATOS!$E$2:$E$20000,DATOS!$E16190,DATOS!$I$2:$I$20000,DATOS!$I16190,DATOS!$G$2:$G$20000,"EX")=0),0))))</f>
      </c>
      <c r="H16190">
        <f>IF(DATOS!$G16190&lt;&gt;"EX",0,--(COUNTIFS(DATOS!$A$2:$A$20000,DATOS!$A16190,DATOS!$D$2:$D$20000,DATOS!$D16190,DATOS!$E$2:$E$20000,DATOS!$E16190,DATOS!$I$2:$I$20000,DATOS!$I16190,DATOS!$G$2:$G$20000,"OR")=0))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DATOS!$A$2:$A$20000,DATOS!$A16191,DATOS!$D$2:$D$20000,DATOS!$D16191,DATOS!$E$2:$E$20000,DATOS!$E16191,DATOS!$I$2:$I$20000,DATOS!$I16191,DATOS!$G$2:$G$20000,"EX")=0),0))))</f>
      </c>
      <c r="H16191">
        <f>IF(DATOS!$G16191&lt;&gt;"EX",0,--(COUNTIFS(DATOS!$A$2:$A$20000,DATOS!$A16191,DATOS!$D$2:$D$20000,DATOS!$D16191,DATOS!$E$2:$E$20000,DATOS!$E16191,DATOS!$I$2:$I$20000,DATOS!$I16191,DATOS!$G$2:$G$20000,"OR")=0))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DATOS!$A$2:$A$20000,DATOS!$A16192,DATOS!$D$2:$D$20000,DATOS!$D16192,DATOS!$E$2:$E$20000,DATOS!$E16192,DATOS!$I$2:$I$20000,DATOS!$I16192,DATOS!$G$2:$G$20000,"EX")=0),0))))</f>
      </c>
      <c r="H16192">
        <f>IF(DATOS!$G16192&lt;&gt;"EX",0,--(COUNTIFS(DATOS!$A$2:$A$20000,DATOS!$A16192,DATOS!$D$2:$D$20000,DATOS!$D16192,DATOS!$E$2:$E$20000,DATOS!$E16192,DATOS!$I$2:$I$20000,DATOS!$I16192,DATOS!$G$2:$G$20000,"OR")=0))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DATOS!$A$2:$A$20000,DATOS!$A16193,DATOS!$D$2:$D$20000,DATOS!$D16193,DATOS!$E$2:$E$20000,DATOS!$E16193,DATOS!$I$2:$I$20000,DATOS!$I16193,DATOS!$G$2:$G$20000,"EX")=0),0))))</f>
      </c>
      <c r="H16193">
        <f>IF(DATOS!$G16193&lt;&gt;"EX",0,--(COUNTIFS(DATOS!$A$2:$A$20000,DATOS!$A16193,DATOS!$D$2:$D$20000,DATOS!$D16193,DATOS!$E$2:$E$20000,DATOS!$E16193,DATOS!$I$2:$I$20000,DATOS!$I16193,DATOS!$G$2:$G$20000,"OR")=0))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DATOS!$A$2:$A$20000,DATOS!$A16194,DATOS!$D$2:$D$20000,DATOS!$D16194,DATOS!$E$2:$E$20000,DATOS!$E16194,DATOS!$I$2:$I$20000,DATOS!$I16194,DATOS!$G$2:$G$20000,"EX")=0),0))))</f>
      </c>
      <c r="H16194">
        <f>IF(DATOS!$G16194&lt;&gt;"EX",0,--(COUNTIFS(DATOS!$A$2:$A$20000,DATOS!$A16194,DATOS!$D$2:$D$20000,DATOS!$D16194,DATOS!$E$2:$E$20000,DATOS!$E16194,DATOS!$I$2:$I$20000,DATOS!$I16194,DATOS!$G$2:$G$20000,"OR")=0))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DATOS!$A$2:$A$20000,DATOS!$A16195,DATOS!$D$2:$D$20000,DATOS!$D16195,DATOS!$E$2:$E$20000,DATOS!$E16195,DATOS!$I$2:$I$20000,DATOS!$I16195,DATOS!$G$2:$G$20000,"EX")=0),0))))</f>
      </c>
      <c r="H16195">
        <f>IF(DATOS!$G16195&lt;&gt;"EX",0,--(COUNTIFS(DATOS!$A$2:$A$20000,DATOS!$A16195,DATOS!$D$2:$D$20000,DATOS!$D16195,DATOS!$E$2:$E$20000,DATOS!$E16195,DATOS!$I$2:$I$20000,DATOS!$I16195,DATOS!$G$2:$G$20000,"OR")=0))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DATOS!$A$2:$A$20000,DATOS!$A16196,DATOS!$D$2:$D$20000,DATOS!$D16196,DATOS!$E$2:$E$20000,DATOS!$E16196,DATOS!$I$2:$I$20000,DATOS!$I16196,DATOS!$G$2:$G$20000,"EX")=0),0))))</f>
      </c>
      <c r="H16196">
        <f>IF(DATOS!$G16196&lt;&gt;"EX",0,--(COUNTIFS(DATOS!$A$2:$A$20000,DATOS!$A16196,DATOS!$D$2:$D$20000,DATOS!$D16196,DATOS!$E$2:$E$20000,DATOS!$E16196,DATOS!$I$2:$I$20000,DATOS!$I16196,DATOS!$G$2:$G$20000,"OR")=0))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DATOS!$A$2:$A$20000,DATOS!$A16197,DATOS!$D$2:$D$20000,DATOS!$D16197,DATOS!$E$2:$E$20000,DATOS!$E16197,DATOS!$I$2:$I$20000,DATOS!$I16197,DATOS!$G$2:$G$20000,"EX")=0),0))))</f>
      </c>
      <c r="H16197">
        <f>IF(DATOS!$G16197&lt;&gt;"EX",0,--(COUNTIFS(DATOS!$A$2:$A$20000,DATOS!$A16197,DATOS!$D$2:$D$20000,DATOS!$D16197,DATOS!$E$2:$E$20000,DATOS!$E16197,DATOS!$I$2:$I$20000,DATOS!$I16197,DATOS!$G$2:$G$20000,"OR")=0))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DATOS!$A$2:$A$20000,DATOS!$A16198,DATOS!$D$2:$D$20000,DATOS!$D16198,DATOS!$E$2:$E$20000,DATOS!$E16198,DATOS!$I$2:$I$20000,DATOS!$I16198,DATOS!$G$2:$G$20000,"EX")=0),0))))</f>
      </c>
      <c r="H16198">
        <f>IF(DATOS!$G16198&lt;&gt;"EX",0,--(COUNTIFS(DATOS!$A$2:$A$20000,DATOS!$A16198,DATOS!$D$2:$D$20000,DATOS!$D16198,DATOS!$E$2:$E$20000,DATOS!$E16198,DATOS!$I$2:$I$20000,DATOS!$I16198,DATOS!$G$2:$G$20000,"OR")=0))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DATOS!$A$2:$A$20000,DATOS!$A16199,DATOS!$D$2:$D$20000,DATOS!$D16199,DATOS!$E$2:$E$20000,DATOS!$E16199,DATOS!$I$2:$I$20000,DATOS!$I16199,DATOS!$G$2:$G$20000,"EX")=0),0))))</f>
      </c>
      <c r="H16199">
        <f>IF(DATOS!$G16199&lt;&gt;"EX",0,--(COUNTIFS(DATOS!$A$2:$A$20000,DATOS!$A16199,DATOS!$D$2:$D$20000,DATOS!$D16199,DATOS!$E$2:$E$20000,DATOS!$E16199,DATOS!$I$2:$I$20000,DATOS!$I16199,DATOS!$G$2:$G$20000,"OR")=0))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DATOS!$A$2:$A$20000,DATOS!$A16200,DATOS!$D$2:$D$20000,DATOS!$D16200,DATOS!$E$2:$E$20000,DATOS!$E16200,DATOS!$I$2:$I$20000,DATOS!$I16200,DATOS!$G$2:$G$20000,"EX")=0),0))))</f>
      </c>
      <c r="H16200">
        <f>IF(DATOS!$G16200&lt;&gt;"EX",0,--(COUNTIFS(DATOS!$A$2:$A$20000,DATOS!$A16200,DATOS!$D$2:$D$20000,DATOS!$D16200,DATOS!$E$2:$E$20000,DATOS!$E16200,DATOS!$I$2:$I$20000,DATOS!$I16200,DATOS!$G$2:$G$20000,"OR")=0))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DATOS!$A$2:$A$20000,DATOS!$A16201,DATOS!$D$2:$D$20000,DATOS!$D16201,DATOS!$E$2:$E$20000,DATOS!$E16201,DATOS!$I$2:$I$20000,DATOS!$I16201,DATOS!$G$2:$G$20000,"EX")=0),0))))</f>
      </c>
      <c r="H16201">
        <f>IF(DATOS!$G16201&lt;&gt;"EX",0,--(COUNTIFS(DATOS!$A$2:$A$20000,DATOS!$A16201,DATOS!$D$2:$D$20000,DATOS!$D16201,DATOS!$E$2:$E$20000,DATOS!$E16201,DATOS!$I$2:$I$20000,DATOS!$I16201,DATOS!$G$2:$G$20000,"OR")=0))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DATOS!$A$2:$A$20000,DATOS!$A16202,DATOS!$D$2:$D$20000,DATOS!$D16202,DATOS!$E$2:$E$20000,DATOS!$E16202,DATOS!$I$2:$I$20000,DATOS!$I16202,DATOS!$G$2:$G$20000,"EX")=0),0))))</f>
      </c>
      <c r="H16202">
        <f>IF(DATOS!$G16202&lt;&gt;"EX",0,--(COUNTIFS(DATOS!$A$2:$A$20000,DATOS!$A16202,DATOS!$D$2:$D$20000,DATOS!$D16202,DATOS!$E$2:$E$20000,DATOS!$E16202,DATOS!$I$2:$I$20000,DATOS!$I16202,DATOS!$G$2:$G$20000,"OR")=0))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DATOS!$A$2:$A$20000,DATOS!$A16203,DATOS!$D$2:$D$20000,DATOS!$D16203,DATOS!$E$2:$E$20000,DATOS!$E16203,DATOS!$I$2:$I$20000,DATOS!$I16203,DATOS!$G$2:$G$20000,"EX")=0),0))))</f>
      </c>
      <c r="H16203">
        <f>IF(DATOS!$G16203&lt;&gt;"EX",0,--(COUNTIFS(DATOS!$A$2:$A$20000,DATOS!$A16203,DATOS!$D$2:$D$20000,DATOS!$D16203,DATOS!$E$2:$E$20000,DATOS!$E16203,DATOS!$I$2:$I$20000,DATOS!$I16203,DATOS!$G$2:$G$20000,"OR")=0))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DATOS!$A$2:$A$20000,DATOS!$A16204,DATOS!$D$2:$D$20000,DATOS!$D16204,DATOS!$E$2:$E$20000,DATOS!$E16204,DATOS!$I$2:$I$20000,DATOS!$I16204,DATOS!$G$2:$G$20000,"EX")=0),0))))</f>
      </c>
      <c r="H16204">
        <f>IF(DATOS!$G16204&lt;&gt;"EX",0,--(COUNTIFS(DATOS!$A$2:$A$20000,DATOS!$A16204,DATOS!$D$2:$D$20000,DATOS!$D16204,DATOS!$E$2:$E$20000,DATOS!$E16204,DATOS!$I$2:$I$20000,DATOS!$I16204,DATOS!$G$2:$G$20000,"OR")=0))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DATOS!$A$2:$A$20000,DATOS!$A16205,DATOS!$D$2:$D$20000,DATOS!$D16205,DATOS!$E$2:$E$20000,DATOS!$E16205,DATOS!$I$2:$I$20000,DATOS!$I16205,DATOS!$G$2:$G$20000,"EX")=0),0))))</f>
      </c>
      <c r="H16205">
        <f>IF(DATOS!$G16205&lt;&gt;"EX",0,--(COUNTIFS(DATOS!$A$2:$A$20000,DATOS!$A16205,DATOS!$D$2:$D$20000,DATOS!$D16205,DATOS!$E$2:$E$20000,DATOS!$E16205,DATOS!$I$2:$I$20000,DATOS!$I16205,DATOS!$G$2:$G$20000,"OR")=0))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DATOS!$A$2:$A$20000,DATOS!$A16206,DATOS!$D$2:$D$20000,DATOS!$D16206,DATOS!$E$2:$E$20000,DATOS!$E16206,DATOS!$I$2:$I$20000,DATOS!$I16206,DATOS!$G$2:$G$20000,"EX")=0),0))))</f>
      </c>
      <c r="H16206">
        <f>IF(DATOS!$G16206&lt;&gt;"EX",0,--(COUNTIFS(DATOS!$A$2:$A$20000,DATOS!$A16206,DATOS!$D$2:$D$20000,DATOS!$D16206,DATOS!$E$2:$E$20000,DATOS!$E16206,DATOS!$I$2:$I$20000,DATOS!$I16206,DATOS!$G$2:$G$20000,"OR")=0))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DATOS!$A$2:$A$20000,DATOS!$A16207,DATOS!$D$2:$D$20000,DATOS!$D16207,DATOS!$E$2:$E$20000,DATOS!$E16207,DATOS!$I$2:$I$20000,DATOS!$I16207,DATOS!$G$2:$G$20000,"EX")=0),0))))</f>
      </c>
      <c r="H16207">
        <f>IF(DATOS!$G16207&lt;&gt;"EX",0,--(COUNTIFS(DATOS!$A$2:$A$20000,DATOS!$A16207,DATOS!$D$2:$D$20000,DATOS!$D16207,DATOS!$E$2:$E$20000,DATOS!$E16207,DATOS!$I$2:$I$20000,DATOS!$I16207,DATOS!$G$2:$G$20000,"OR")=0))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DATOS!$A$2:$A$20000,DATOS!$A16208,DATOS!$D$2:$D$20000,DATOS!$D16208,DATOS!$E$2:$E$20000,DATOS!$E16208,DATOS!$I$2:$I$20000,DATOS!$I16208,DATOS!$G$2:$G$20000,"EX")=0),0))))</f>
      </c>
      <c r="H16208">
        <f>IF(DATOS!$G16208&lt;&gt;"EX",0,--(COUNTIFS(DATOS!$A$2:$A$20000,DATOS!$A16208,DATOS!$D$2:$D$20000,DATOS!$D16208,DATOS!$E$2:$E$20000,DATOS!$E16208,DATOS!$I$2:$I$20000,DATOS!$I16208,DATOS!$G$2:$G$20000,"OR")=0))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DATOS!$A$2:$A$20000,DATOS!$A16209,DATOS!$D$2:$D$20000,DATOS!$D16209,DATOS!$E$2:$E$20000,DATOS!$E16209,DATOS!$I$2:$I$20000,DATOS!$I16209,DATOS!$G$2:$G$20000,"EX")=0),0))))</f>
      </c>
      <c r="H16209">
        <f>IF(DATOS!$G16209&lt;&gt;"EX",0,--(COUNTIFS(DATOS!$A$2:$A$20000,DATOS!$A16209,DATOS!$D$2:$D$20000,DATOS!$D16209,DATOS!$E$2:$E$20000,DATOS!$E16209,DATOS!$I$2:$I$20000,DATOS!$I16209,DATOS!$G$2:$G$20000,"OR")=0))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DATOS!$A$2:$A$20000,DATOS!$A16210,DATOS!$D$2:$D$20000,DATOS!$D16210,DATOS!$E$2:$E$20000,DATOS!$E16210,DATOS!$I$2:$I$20000,DATOS!$I16210,DATOS!$G$2:$G$20000,"EX")=0),0))))</f>
      </c>
      <c r="H16210">
        <f>IF(DATOS!$G16210&lt;&gt;"EX",0,--(COUNTIFS(DATOS!$A$2:$A$20000,DATOS!$A16210,DATOS!$D$2:$D$20000,DATOS!$D16210,DATOS!$E$2:$E$20000,DATOS!$E16210,DATOS!$I$2:$I$20000,DATOS!$I16210,DATOS!$G$2:$G$20000,"OR")=0))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DATOS!$A$2:$A$20000,DATOS!$A16211,DATOS!$D$2:$D$20000,DATOS!$D16211,DATOS!$E$2:$E$20000,DATOS!$E16211,DATOS!$I$2:$I$20000,DATOS!$I16211,DATOS!$G$2:$G$20000,"EX")=0),0))))</f>
      </c>
      <c r="H16211">
        <f>IF(DATOS!$G16211&lt;&gt;"EX",0,--(COUNTIFS(DATOS!$A$2:$A$20000,DATOS!$A16211,DATOS!$D$2:$D$20000,DATOS!$D16211,DATOS!$E$2:$E$20000,DATOS!$E16211,DATOS!$I$2:$I$20000,DATOS!$I16211,DATOS!$G$2:$G$20000,"OR")=0))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DATOS!$A$2:$A$20000,DATOS!$A16212,DATOS!$D$2:$D$20000,DATOS!$D16212,DATOS!$E$2:$E$20000,DATOS!$E16212,DATOS!$I$2:$I$20000,DATOS!$I16212,DATOS!$G$2:$G$20000,"EX")=0),0))))</f>
      </c>
      <c r="H16212">
        <f>IF(DATOS!$G16212&lt;&gt;"EX",0,--(COUNTIFS(DATOS!$A$2:$A$20000,DATOS!$A16212,DATOS!$D$2:$D$20000,DATOS!$D16212,DATOS!$E$2:$E$20000,DATOS!$E16212,DATOS!$I$2:$I$20000,DATOS!$I16212,DATOS!$G$2:$G$20000,"OR")=0))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DATOS!$A$2:$A$20000,DATOS!$A16213,DATOS!$D$2:$D$20000,DATOS!$D16213,DATOS!$E$2:$E$20000,DATOS!$E16213,DATOS!$I$2:$I$20000,DATOS!$I16213,DATOS!$G$2:$G$20000,"EX")=0),0))))</f>
      </c>
      <c r="H16213">
        <f>IF(DATOS!$G16213&lt;&gt;"EX",0,--(COUNTIFS(DATOS!$A$2:$A$20000,DATOS!$A16213,DATOS!$D$2:$D$20000,DATOS!$D16213,DATOS!$E$2:$E$20000,DATOS!$E16213,DATOS!$I$2:$I$20000,DATOS!$I16213,DATOS!$G$2:$G$20000,"OR")=0))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DATOS!$A$2:$A$20000,DATOS!$A16214,DATOS!$D$2:$D$20000,DATOS!$D16214,DATOS!$E$2:$E$20000,DATOS!$E16214,DATOS!$I$2:$I$20000,DATOS!$I16214,DATOS!$G$2:$G$20000,"EX")=0),0))))</f>
      </c>
      <c r="H16214">
        <f>IF(DATOS!$G16214&lt;&gt;"EX",0,--(COUNTIFS(DATOS!$A$2:$A$20000,DATOS!$A16214,DATOS!$D$2:$D$20000,DATOS!$D16214,DATOS!$E$2:$E$20000,DATOS!$E16214,DATOS!$I$2:$I$20000,DATOS!$I16214,DATOS!$G$2:$G$20000,"OR")=0))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DATOS!$A$2:$A$20000,DATOS!$A16215,DATOS!$D$2:$D$20000,DATOS!$D16215,DATOS!$E$2:$E$20000,DATOS!$E16215,DATOS!$I$2:$I$20000,DATOS!$I16215,DATOS!$G$2:$G$20000,"EX")=0),0))))</f>
      </c>
      <c r="H16215">
        <f>IF(DATOS!$G16215&lt;&gt;"EX",0,--(COUNTIFS(DATOS!$A$2:$A$20000,DATOS!$A16215,DATOS!$D$2:$D$20000,DATOS!$D16215,DATOS!$E$2:$E$20000,DATOS!$E16215,DATOS!$I$2:$I$20000,DATOS!$I16215,DATOS!$G$2:$G$20000,"OR")=0))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DATOS!$A$2:$A$20000,DATOS!$A16216,DATOS!$D$2:$D$20000,DATOS!$D16216,DATOS!$E$2:$E$20000,DATOS!$E16216,DATOS!$I$2:$I$20000,DATOS!$I16216,DATOS!$G$2:$G$20000,"EX")=0),0))))</f>
      </c>
      <c r="H16216">
        <f>IF(DATOS!$G16216&lt;&gt;"EX",0,--(COUNTIFS(DATOS!$A$2:$A$20000,DATOS!$A16216,DATOS!$D$2:$D$20000,DATOS!$D16216,DATOS!$E$2:$E$20000,DATOS!$E16216,DATOS!$I$2:$I$20000,DATOS!$I16216,DATOS!$G$2:$G$20000,"OR")=0))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DATOS!$A$2:$A$20000,DATOS!$A16217,DATOS!$D$2:$D$20000,DATOS!$D16217,DATOS!$E$2:$E$20000,DATOS!$E16217,DATOS!$I$2:$I$20000,DATOS!$I16217,DATOS!$G$2:$G$20000,"EX")=0),0))))</f>
      </c>
      <c r="H16217">
        <f>IF(DATOS!$G16217&lt;&gt;"EX",0,--(COUNTIFS(DATOS!$A$2:$A$20000,DATOS!$A16217,DATOS!$D$2:$D$20000,DATOS!$D16217,DATOS!$E$2:$E$20000,DATOS!$E16217,DATOS!$I$2:$I$20000,DATOS!$I16217,DATOS!$G$2:$G$20000,"OR")=0))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DATOS!$A$2:$A$20000,DATOS!$A16218,DATOS!$D$2:$D$20000,DATOS!$D16218,DATOS!$E$2:$E$20000,DATOS!$E16218,DATOS!$I$2:$I$20000,DATOS!$I16218,DATOS!$G$2:$G$20000,"EX")=0),0))))</f>
      </c>
      <c r="H16218">
        <f>IF(DATOS!$G16218&lt;&gt;"EX",0,--(COUNTIFS(DATOS!$A$2:$A$20000,DATOS!$A16218,DATOS!$D$2:$D$20000,DATOS!$D16218,DATOS!$E$2:$E$20000,DATOS!$E16218,DATOS!$I$2:$I$20000,DATOS!$I16218,DATOS!$G$2:$G$20000,"OR")=0))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DATOS!$A$2:$A$20000,DATOS!$A16219,DATOS!$D$2:$D$20000,DATOS!$D16219,DATOS!$E$2:$E$20000,DATOS!$E16219,DATOS!$I$2:$I$20000,DATOS!$I16219,DATOS!$G$2:$G$20000,"EX")=0),0))))</f>
      </c>
      <c r="H16219">
        <f>IF(DATOS!$G16219&lt;&gt;"EX",0,--(COUNTIFS(DATOS!$A$2:$A$20000,DATOS!$A16219,DATOS!$D$2:$D$20000,DATOS!$D16219,DATOS!$E$2:$E$20000,DATOS!$E16219,DATOS!$I$2:$I$20000,DATOS!$I16219,DATOS!$G$2:$G$20000,"OR")=0))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DATOS!$A$2:$A$20000,DATOS!$A16220,DATOS!$D$2:$D$20000,DATOS!$D16220,DATOS!$E$2:$E$20000,DATOS!$E16220,DATOS!$I$2:$I$20000,DATOS!$I16220,DATOS!$G$2:$G$20000,"EX")=0),0))))</f>
      </c>
      <c r="H16220">
        <f>IF(DATOS!$G16220&lt;&gt;"EX",0,--(COUNTIFS(DATOS!$A$2:$A$20000,DATOS!$A16220,DATOS!$D$2:$D$20000,DATOS!$D16220,DATOS!$E$2:$E$20000,DATOS!$E16220,DATOS!$I$2:$I$20000,DATOS!$I16220,DATOS!$G$2:$G$20000,"OR")=0))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DATOS!$A$2:$A$20000,DATOS!$A16221,DATOS!$D$2:$D$20000,DATOS!$D16221,DATOS!$E$2:$E$20000,DATOS!$E16221,DATOS!$I$2:$I$20000,DATOS!$I16221,DATOS!$G$2:$G$20000,"EX")=0),0))))</f>
      </c>
      <c r="H16221">
        <f>IF(DATOS!$G16221&lt;&gt;"EX",0,--(COUNTIFS(DATOS!$A$2:$A$20000,DATOS!$A16221,DATOS!$D$2:$D$20000,DATOS!$D16221,DATOS!$E$2:$E$20000,DATOS!$E16221,DATOS!$I$2:$I$20000,DATOS!$I16221,DATOS!$G$2:$G$20000,"OR")=0))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DATOS!$A$2:$A$20000,DATOS!$A16222,DATOS!$D$2:$D$20000,DATOS!$D16222,DATOS!$E$2:$E$20000,DATOS!$E16222,DATOS!$I$2:$I$20000,DATOS!$I16222,DATOS!$G$2:$G$20000,"EX")=0),0))))</f>
      </c>
      <c r="H16222">
        <f>IF(DATOS!$G16222&lt;&gt;"EX",0,--(COUNTIFS(DATOS!$A$2:$A$20000,DATOS!$A16222,DATOS!$D$2:$D$20000,DATOS!$D16222,DATOS!$E$2:$E$20000,DATOS!$E16222,DATOS!$I$2:$I$20000,DATOS!$I16222,DATOS!$G$2:$G$20000,"OR")=0))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DATOS!$A$2:$A$20000,DATOS!$A16223,DATOS!$D$2:$D$20000,DATOS!$D16223,DATOS!$E$2:$E$20000,DATOS!$E16223,DATOS!$I$2:$I$20000,DATOS!$I16223,DATOS!$G$2:$G$20000,"EX")=0),0))))</f>
      </c>
      <c r="H16223">
        <f>IF(DATOS!$G16223&lt;&gt;"EX",0,--(COUNTIFS(DATOS!$A$2:$A$20000,DATOS!$A16223,DATOS!$D$2:$D$20000,DATOS!$D16223,DATOS!$E$2:$E$20000,DATOS!$E16223,DATOS!$I$2:$I$20000,DATOS!$I16223,DATOS!$G$2:$G$20000,"OR")=0))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DATOS!$A$2:$A$20000,DATOS!$A16224,DATOS!$D$2:$D$20000,DATOS!$D16224,DATOS!$E$2:$E$20000,DATOS!$E16224,DATOS!$I$2:$I$20000,DATOS!$I16224,DATOS!$G$2:$G$20000,"EX")=0),0))))</f>
      </c>
      <c r="H16224">
        <f>IF(DATOS!$G16224&lt;&gt;"EX",0,--(COUNTIFS(DATOS!$A$2:$A$20000,DATOS!$A16224,DATOS!$D$2:$D$20000,DATOS!$D16224,DATOS!$E$2:$E$20000,DATOS!$E16224,DATOS!$I$2:$I$20000,DATOS!$I16224,DATOS!$G$2:$G$20000,"OR")=0))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DATOS!$A$2:$A$20000,DATOS!$A16225,DATOS!$D$2:$D$20000,DATOS!$D16225,DATOS!$E$2:$E$20000,DATOS!$E16225,DATOS!$I$2:$I$20000,DATOS!$I16225,DATOS!$G$2:$G$20000,"EX")=0),0))))</f>
      </c>
      <c r="H16225">
        <f>IF(DATOS!$G16225&lt;&gt;"EX",0,--(COUNTIFS(DATOS!$A$2:$A$20000,DATOS!$A16225,DATOS!$D$2:$D$20000,DATOS!$D16225,DATOS!$E$2:$E$20000,DATOS!$E16225,DATOS!$I$2:$I$20000,DATOS!$I16225,DATOS!$G$2:$G$20000,"OR")=0))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DATOS!$A$2:$A$20000,DATOS!$A16226,DATOS!$D$2:$D$20000,DATOS!$D16226,DATOS!$E$2:$E$20000,DATOS!$E16226,DATOS!$I$2:$I$20000,DATOS!$I16226,DATOS!$G$2:$G$20000,"EX")=0),0))))</f>
      </c>
      <c r="H16226">
        <f>IF(DATOS!$G16226&lt;&gt;"EX",0,--(COUNTIFS(DATOS!$A$2:$A$20000,DATOS!$A16226,DATOS!$D$2:$D$20000,DATOS!$D16226,DATOS!$E$2:$E$20000,DATOS!$E16226,DATOS!$I$2:$I$20000,DATOS!$I16226,DATOS!$G$2:$G$20000,"OR")=0))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DATOS!$A$2:$A$20000,DATOS!$A16227,DATOS!$D$2:$D$20000,DATOS!$D16227,DATOS!$E$2:$E$20000,DATOS!$E16227,DATOS!$I$2:$I$20000,DATOS!$I16227,DATOS!$G$2:$G$20000,"EX")=0),0))))</f>
      </c>
      <c r="H16227">
        <f>IF(DATOS!$G16227&lt;&gt;"EX",0,--(COUNTIFS(DATOS!$A$2:$A$20000,DATOS!$A16227,DATOS!$D$2:$D$20000,DATOS!$D16227,DATOS!$E$2:$E$20000,DATOS!$E16227,DATOS!$I$2:$I$20000,DATOS!$I16227,DATOS!$G$2:$G$20000,"OR")=0))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DATOS!$A$2:$A$20000,DATOS!$A16228,DATOS!$D$2:$D$20000,DATOS!$D16228,DATOS!$E$2:$E$20000,DATOS!$E16228,DATOS!$I$2:$I$20000,DATOS!$I16228,DATOS!$G$2:$G$20000,"EX")=0),0))))</f>
      </c>
      <c r="H16228">
        <f>IF(DATOS!$G16228&lt;&gt;"EX",0,--(COUNTIFS(DATOS!$A$2:$A$20000,DATOS!$A16228,DATOS!$D$2:$D$20000,DATOS!$D16228,DATOS!$E$2:$E$20000,DATOS!$E16228,DATOS!$I$2:$I$20000,DATOS!$I16228,DATOS!$G$2:$G$20000,"OR")=0))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DATOS!$A$2:$A$20000,DATOS!$A16229,DATOS!$D$2:$D$20000,DATOS!$D16229,DATOS!$E$2:$E$20000,DATOS!$E16229,DATOS!$I$2:$I$20000,DATOS!$I16229,DATOS!$G$2:$G$20000,"EX")=0),0))))</f>
      </c>
      <c r="H16229">
        <f>IF(DATOS!$G16229&lt;&gt;"EX",0,--(COUNTIFS(DATOS!$A$2:$A$20000,DATOS!$A16229,DATOS!$D$2:$D$20000,DATOS!$D16229,DATOS!$E$2:$E$20000,DATOS!$E16229,DATOS!$I$2:$I$20000,DATOS!$I16229,DATOS!$G$2:$G$20000,"OR")=0))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DATOS!$A$2:$A$20000,DATOS!$A16230,DATOS!$D$2:$D$20000,DATOS!$D16230,DATOS!$E$2:$E$20000,DATOS!$E16230,DATOS!$I$2:$I$20000,DATOS!$I16230,DATOS!$G$2:$G$20000,"EX")=0),0))))</f>
      </c>
      <c r="H16230">
        <f>IF(DATOS!$G16230&lt;&gt;"EX",0,--(COUNTIFS(DATOS!$A$2:$A$20000,DATOS!$A16230,DATOS!$D$2:$D$20000,DATOS!$D16230,DATOS!$E$2:$E$20000,DATOS!$E16230,DATOS!$I$2:$I$20000,DATOS!$I16230,DATOS!$G$2:$G$20000,"OR")=0))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DATOS!$A$2:$A$20000,DATOS!$A16231,DATOS!$D$2:$D$20000,DATOS!$D16231,DATOS!$E$2:$E$20000,DATOS!$E16231,DATOS!$I$2:$I$20000,DATOS!$I16231,DATOS!$G$2:$G$20000,"EX")=0),0))))</f>
      </c>
      <c r="H16231">
        <f>IF(DATOS!$G16231&lt;&gt;"EX",0,--(COUNTIFS(DATOS!$A$2:$A$20000,DATOS!$A16231,DATOS!$D$2:$D$20000,DATOS!$D16231,DATOS!$E$2:$E$20000,DATOS!$E16231,DATOS!$I$2:$I$20000,DATOS!$I16231,DATOS!$G$2:$G$20000,"OR")=0))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DATOS!$A$2:$A$20000,DATOS!$A16232,DATOS!$D$2:$D$20000,DATOS!$D16232,DATOS!$E$2:$E$20000,DATOS!$E16232,DATOS!$I$2:$I$20000,DATOS!$I16232,DATOS!$G$2:$G$20000,"EX")=0),0))))</f>
      </c>
      <c r="H16232">
        <f>IF(DATOS!$G16232&lt;&gt;"EX",0,--(COUNTIFS(DATOS!$A$2:$A$20000,DATOS!$A16232,DATOS!$D$2:$D$20000,DATOS!$D16232,DATOS!$E$2:$E$20000,DATOS!$E16232,DATOS!$I$2:$I$20000,DATOS!$I16232,DATOS!$G$2:$G$20000,"OR")=0))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DATOS!$A$2:$A$20000,DATOS!$A16233,DATOS!$D$2:$D$20000,DATOS!$D16233,DATOS!$E$2:$E$20000,DATOS!$E16233,DATOS!$I$2:$I$20000,DATOS!$I16233,DATOS!$G$2:$G$20000,"EX")=0),0))))</f>
      </c>
      <c r="H16233">
        <f>IF(DATOS!$G16233&lt;&gt;"EX",0,--(COUNTIFS(DATOS!$A$2:$A$20000,DATOS!$A16233,DATOS!$D$2:$D$20000,DATOS!$D16233,DATOS!$E$2:$E$20000,DATOS!$E16233,DATOS!$I$2:$I$20000,DATOS!$I16233,DATOS!$G$2:$G$20000,"OR")=0))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DATOS!$A$2:$A$20000,DATOS!$A16234,DATOS!$D$2:$D$20000,DATOS!$D16234,DATOS!$E$2:$E$20000,DATOS!$E16234,DATOS!$I$2:$I$20000,DATOS!$I16234,DATOS!$G$2:$G$20000,"EX")=0),0))))</f>
      </c>
      <c r="H16234">
        <f>IF(DATOS!$G16234&lt;&gt;"EX",0,--(COUNTIFS(DATOS!$A$2:$A$20000,DATOS!$A16234,DATOS!$D$2:$D$20000,DATOS!$D16234,DATOS!$E$2:$E$20000,DATOS!$E16234,DATOS!$I$2:$I$20000,DATOS!$I16234,DATOS!$G$2:$G$20000,"OR")=0))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DATOS!$A$2:$A$20000,DATOS!$A16235,DATOS!$D$2:$D$20000,DATOS!$D16235,DATOS!$E$2:$E$20000,DATOS!$E16235,DATOS!$I$2:$I$20000,DATOS!$I16235,DATOS!$G$2:$G$20000,"EX")=0),0))))</f>
      </c>
      <c r="H16235">
        <f>IF(DATOS!$G16235&lt;&gt;"EX",0,--(COUNTIFS(DATOS!$A$2:$A$20000,DATOS!$A16235,DATOS!$D$2:$D$20000,DATOS!$D16235,DATOS!$E$2:$E$20000,DATOS!$E16235,DATOS!$I$2:$I$20000,DATOS!$I16235,DATOS!$G$2:$G$20000,"OR")=0))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DATOS!$A$2:$A$20000,DATOS!$A16236,DATOS!$D$2:$D$20000,DATOS!$D16236,DATOS!$E$2:$E$20000,DATOS!$E16236,DATOS!$I$2:$I$20000,DATOS!$I16236,DATOS!$G$2:$G$20000,"EX")=0),0))))</f>
      </c>
      <c r="H16236">
        <f>IF(DATOS!$G16236&lt;&gt;"EX",0,--(COUNTIFS(DATOS!$A$2:$A$20000,DATOS!$A16236,DATOS!$D$2:$D$20000,DATOS!$D16236,DATOS!$E$2:$E$20000,DATOS!$E16236,DATOS!$I$2:$I$20000,DATOS!$I16236,DATOS!$G$2:$G$20000,"OR")=0))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DATOS!$A$2:$A$20000,DATOS!$A16237,DATOS!$D$2:$D$20000,DATOS!$D16237,DATOS!$E$2:$E$20000,DATOS!$E16237,DATOS!$I$2:$I$20000,DATOS!$I16237,DATOS!$G$2:$G$20000,"EX")=0),0))))</f>
      </c>
      <c r="H16237">
        <f>IF(DATOS!$G16237&lt;&gt;"EX",0,--(COUNTIFS(DATOS!$A$2:$A$20000,DATOS!$A16237,DATOS!$D$2:$D$20000,DATOS!$D16237,DATOS!$E$2:$E$20000,DATOS!$E16237,DATOS!$I$2:$I$20000,DATOS!$I16237,DATOS!$G$2:$G$20000,"OR")=0))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DATOS!$A$2:$A$20000,DATOS!$A16238,DATOS!$D$2:$D$20000,DATOS!$D16238,DATOS!$E$2:$E$20000,DATOS!$E16238,DATOS!$I$2:$I$20000,DATOS!$I16238,DATOS!$G$2:$G$20000,"EX")=0),0))))</f>
      </c>
      <c r="H16238">
        <f>IF(DATOS!$G16238&lt;&gt;"EX",0,--(COUNTIFS(DATOS!$A$2:$A$20000,DATOS!$A16238,DATOS!$D$2:$D$20000,DATOS!$D16238,DATOS!$E$2:$E$20000,DATOS!$E16238,DATOS!$I$2:$I$20000,DATOS!$I16238,DATOS!$G$2:$G$20000,"OR")=0))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DATOS!$A$2:$A$20000,DATOS!$A16239,DATOS!$D$2:$D$20000,DATOS!$D16239,DATOS!$E$2:$E$20000,DATOS!$E16239,DATOS!$I$2:$I$20000,DATOS!$I16239,DATOS!$G$2:$G$20000,"EX")=0),0))))</f>
      </c>
      <c r="H16239">
        <f>IF(DATOS!$G16239&lt;&gt;"EX",0,--(COUNTIFS(DATOS!$A$2:$A$20000,DATOS!$A16239,DATOS!$D$2:$D$20000,DATOS!$D16239,DATOS!$E$2:$E$20000,DATOS!$E16239,DATOS!$I$2:$I$20000,DATOS!$I16239,DATOS!$G$2:$G$20000,"OR")=0))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DATOS!$A$2:$A$20000,DATOS!$A16240,DATOS!$D$2:$D$20000,DATOS!$D16240,DATOS!$E$2:$E$20000,DATOS!$E16240,DATOS!$I$2:$I$20000,DATOS!$I16240,DATOS!$G$2:$G$20000,"EX")=0),0))))</f>
      </c>
      <c r="H16240">
        <f>IF(DATOS!$G16240&lt;&gt;"EX",0,--(COUNTIFS(DATOS!$A$2:$A$20000,DATOS!$A16240,DATOS!$D$2:$D$20000,DATOS!$D16240,DATOS!$E$2:$E$20000,DATOS!$E16240,DATOS!$I$2:$I$20000,DATOS!$I16240,DATOS!$G$2:$G$20000,"OR")=0))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DATOS!$A$2:$A$20000,DATOS!$A16241,DATOS!$D$2:$D$20000,DATOS!$D16241,DATOS!$E$2:$E$20000,DATOS!$E16241,DATOS!$I$2:$I$20000,DATOS!$I16241,DATOS!$G$2:$G$20000,"EX")=0),0))))</f>
      </c>
      <c r="H16241">
        <f>IF(DATOS!$G16241&lt;&gt;"EX",0,--(COUNTIFS(DATOS!$A$2:$A$20000,DATOS!$A16241,DATOS!$D$2:$D$20000,DATOS!$D16241,DATOS!$E$2:$E$20000,DATOS!$E16241,DATOS!$I$2:$I$20000,DATOS!$I16241,DATOS!$G$2:$G$20000,"OR")=0))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DATOS!$A$2:$A$20000,DATOS!$A16242,DATOS!$D$2:$D$20000,DATOS!$D16242,DATOS!$E$2:$E$20000,DATOS!$E16242,DATOS!$I$2:$I$20000,DATOS!$I16242,DATOS!$G$2:$G$20000,"EX")=0),0))))</f>
      </c>
      <c r="H16242">
        <f>IF(DATOS!$G16242&lt;&gt;"EX",0,--(COUNTIFS(DATOS!$A$2:$A$20000,DATOS!$A16242,DATOS!$D$2:$D$20000,DATOS!$D16242,DATOS!$E$2:$E$20000,DATOS!$E16242,DATOS!$I$2:$I$20000,DATOS!$I16242,DATOS!$G$2:$G$20000,"OR")=0))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DATOS!$A$2:$A$20000,DATOS!$A16243,DATOS!$D$2:$D$20000,DATOS!$D16243,DATOS!$E$2:$E$20000,DATOS!$E16243,DATOS!$I$2:$I$20000,DATOS!$I16243,DATOS!$G$2:$G$20000,"EX")=0),0))))</f>
      </c>
      <c r="H16243">
        <f>IF(DATOS!$G16243&lt;&gt;"EX",0,--(COUNTIFS(DATOS!$A$2:$A$20000,DATOS!$A16243,DATOS!$D$2:$D$20000,DATOS!$D16243,DATOS!$E$2:$E$20000,DATOS!$E16243,DATOS!$I$2:$I$20000,DATOS!$I16243,DATOS!$G$2:$G$20000,"OR")=0))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DATOS!$A$2:$A$20000,DATOS!$A16244,DATOS!$D$2:$D$20000,DATOS!$D16244,DATOS!$E$2:$E$20000,DATOS!$E16244,DATOS!$I$2:$I$20000,DATOS!$I16244,DATOS!$G$2:$G$20000,"EX")=0),0))))</f>
      </c>
      <c r="H16244">
        <f>IF(DATOS!$G16244&lt;&gt;"EX",0,--(COUNTIFS(DATOS!$A$2:$A$20000,DATOS!$A16244,DATOS!$D$2:$D$20000,DATOS!$D16244,DATOS!$E$2:$E$20000,DATOS!$E16244,DATOS!$I$2:$I$20000,DATOS!$I16244,DATOS!$G$2:$G$20000,"OR")=0))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DATOS!$A$2:$A$20000,DATOS!$A16245,DATOS!$D$2:$D$20000,DATOS!$D16245,DATOS!$E$2:$E$20000,DATOS!$E16245,DATOS!$I$2:$I$20000,DATOS!$I16245,DATOS!$G$2:$G$20000,"EX")=0),0))))</f>
      </c>
      <c r="H16245">
        <f>IF(DATOS!$G16245&lt;&gt;"EX",0,--(COUNTIFS(DATOS!$A$2:$A$20000,DATOS!$A16245,DATOS!$D$2:$D$20000,DATOS!$D16245,DATOS!$E$2:$E$20000,DATOS!$E16245,DATOS!$I$2:$I$20000,DATOS!$I16245,DATOS!$G$2:$G$20000,"OR")=0))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DATOS!$A$2:$A$20000,DATOS!$A16246,DATOS!$D$2:$D$20000,DATOS!$D16246,DATOS!$E$2:$E$20000,DATOS!$E16246,DATOS!$I$2:$I$20000,DATOS!$I16246,DATOS!$G$2:$G$20000,"EX")=0),0))))</f>
      </c>
      <c r="H16246">
        <f>IF(DATOS!$G16246&lt;&gt;"EX",0,--(COUNTIFS(DATOS!$A$2:$A$20000,DATOS!$A16246,DATOS!$D$2:$D$20000,DATOS!$D16246,DATOS!$E$2:$E$20000,DATOS!$E16246,DATOS!$I$2:$I$20000,DATOS!$I16246,DATOS!$G$2:$G$20000,"OR")=0))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DATOS!$A$2:$A$20000,DATOS!$A16247,DATOS!$D$2:$D$20000,DATOS!$D16247,DATOS!$E$2:$E$20000,DATOS!$E16247,DATOS!$I$2:$I$20000,DATOS!$I16247,DATOS!$G$2:$G$20000,"EX")=0),0))))</f>
      </c>
      <c r="H16247">
        <f>IF(DATOS!$G16247&lt;&gt;"EX",0,--(COUNTIFS(DATOS!$A$2:$A$20000,DATOS!$A16247,DATOS!$D$2:$D$20000,DATOS!$D16247,DATOS!$E$2:$E$20000,DATOS!$E16247,DATOS!$I$2:$I$20000,DATOS!$I16247,DATOS!$G$2:$G$20000,"OR")=0))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DATOS!$A$2:$A$20000,DATOS!$A16248,DATOS!$D$2:$D$20000,DATOS!$D16248,DATOS!$E$2:$E$20000,DATOS!$E16248,DATOS!$I$2:$I$20000,DATOS!$I16248,DATOS!$G$2:$G$20000,"EX")=0),0))))</f>
      </c>
      <c r="H16248">
        <f>IF(DATOS!$G16248&lt;&gt;"EX",0,--(COUNTIFS(DATOS!$A$2:$A$20000,DATOS!$A16248,DATOS!$D$2:$D$20000,DATOS!$D16248,DATOS!$E$2:$E$20000,DATOS!$E16248,DATOS!$I$2:$I$20000,DATOS!$I16248,DATOS!$G$2:$G$20000,"OR")=0))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DATOS!$A$2:$A$20000,DATOS!$A16249,DATOS!$D$2:$D$20000,DATOS!$D16249,DATOS!$E$2:$E$20000,DATOS!$E16249,DATOS!$I$2:$I$20000,DATOS!$I16249,DATOS!$G$2:$G$20000,"EX")=0),0))))</f>
      </c>
      <c r="H16249">
        <f>IF(DATOS!$G16249&lt;&gt;"EX",0,--(COUNTIFS(DATOS!$A$2:$A$20000,DATOS!$A16249,DATOS!$D$2:$D$20000,DATOS!$D16249,DATOS!$E$2:$E$20000,DATOS!$E16249,DATOS!$I$2:$I$20000,DATOS!$I16249,DATOS!$G$2:$G$20000,"OR")=0))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DATOS!$A$2:$A$20000,DATOS!$A16250,DATOS!$D$2:$D$20000,DATOS!$D16250,DATOS!$E$2:$E$20000,DATOS!$E16250,DATOS!$I$2:$I$20000,DATOS!$I16250,DATOS!$G$2:$G$20000,"EX")=0),0))))</f>
      </c>
      <c r="H16250">
        <f>IF(DATOS!$G16250&lt;&gt;"EX",0,--(COUNTIFS(DATOS!$A$2:$A$20000,DATOS!$A16250,DATOS!$D$2:$D$20000,DATOS!$D16250,DATOS!$E$2:$E$20000,DATOS!$E16250,DATOS!$I$2:$I$20000,DATOS!$I16250,DATOS!$G$2:$G$20000,"OR")=0))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DATOS!$A$2:$A$20000,DATOS!$A16251,DATOS!$D$2:$D$20000,DATOS!$D16251,DATOS!$E$2:$E$20000,DATOS!$E16251,DATOS!$I$2:$I$20000,DATOS!$I16251,DATOS!$G$2:$G$20000,"EX")=0),0))))</f>
      </c>
      <c r="H16251">
        <f>IF(DATOS!$G16251&lt;&gt;"EX",0,--(COUNTIFS(DATOS!$A$2:$A$20000,DATOS!$A16251,DATOS!$D$2:$D$20000,DATOS!$D16251,DATOS!$E$2:$E$20000,DATOS!$E16251,DATOS!$I$2:$I$20000,DATOS!$I16251,DATOS!$G$2:$G$20000,"OR")=0))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DATOS!$A$2:$A$20000,DATOS!$A16252,DATOS!$D$2:$D$20000,DATOS!$D16252,DATOS!$E$2:$E$20000,DATOS!$E16252,DATOS!$I$2:$I$20000,DATOS!$I16252,DATOS!$G$2:$G$20000,"EX")=0),0))))</f>
      </c>
      <c r="H16252">
        <f>IF(DATOS!$G16252&lt;&gt;"EX",0,--(COUNTIFS(DATOS!$A$2:$A$20000,DATOS!$A16252,DATOS!$D$2:$D$20000,DATOS!$D16252,DATOS!$E$2:$E$20000,DATOS!$E16252,DATOS!$I$2:$I$20000,DATOS!$I16252,DATOS!$G$2:$G$20000,"OR")=0))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DATOS!$A$2:$A$20000,DATOS!$A16253,DATOS!$D$2:$D$20000,DATOS!$D16253,DATOS!$E$2:$E$20000,DATOS!$E16253,DATOS!$I$2:$I$20000,DATOS!$I16253,DATOS!$G$2:$G$20000,"EX")=0),0))))</f>
      </c>
      <c r="H16253">
        <f>IF(DATOS!$G16253&lt;&gt;"EX",0,--(COUNTIFS(DATOS!$A$2:$A$20000,DATOS!$A16253,DATOS!$D$2:$D$20000,DATOS!$D16253,DATOS!$E$2:$E$20000,DATOS!$E16253,DATOS!$I$2:$I$20000,DATOS!$I16253,DATOS!$G$2:$G$20000,"OR")=0))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DATOS!$A$2:$A$20000,DATOS!$A16254,DATOS!$D$2:$D$20000,DATOS!$D16254,DATOS!$E$2:$E$20000,DATOS!$E16254,DATOS!$I$2:$I$20000,DATOS!$I16254,DATOS!$G$2:$G$20000,"EX")=0),0))))</f>
      </c>
      <c r="H16254">
        <f>IF(DATOS!$G16254&lt;&gt;"EX",0,--(COUNTIFS(DATOS!$A$2:$A$20000,DATOS!$A16254,DATOS!$D$2:$D$20000,DATOS!$D16254,DATOS!$E$2:$E$20000,DATOS!$E16254,DATOS!$I$2:$I$20000,DATOS!$I16254,DATOS!$G$2:$G$20000,"OR")=0))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DATOS!$A$2:$A$20000,DATOS!$A16255,DATOS!$D$2:$D$20000,DATOS!$D16255,DATOS!$E$2:$E$20000,DATOS!$E16255,DATOS!$I$2:$I$20000,DATOS!$I16255,DATOS!$G$2:$G$20000,"EX")=0),0))))</f>
      </c>
      <c r="H16255">
        <f>IF(DATOS!$G16255&lt;&gt;"EX",0,--(COUNTIFS(DATOS!$A$2:$A$20000,DATOS!$A16255,DATOS!$D$2:$D$20000,DATOS!$D16255,DATOS!$E$2:$E$20000,DATOS!$E16255,DATOS!$I$2:$I$20000,DATOS!$I16255,DATOS!$G$2:$G$20000,"OR")=0))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DATOS!$A$2:$A$20000,DATOS!$A16256,DATOS!$D$2:$D$20000,DATOS!$D16256,DATOS!$E$2:$E$20000,DATOS!$E16256,DATOS!$I$2:$I$20000,DATOS!$I16256,DATOS!$G$2:$G$20000,"EX")=0),0))))</f>
      </c>
      <c r="H16256">
        <f>IF(DATOS!$G16256&lt;&gt;"EX",0,--(COUNTIFS(DATOS!$A$2:$A$20000,DATOS!$A16256,DATOS!$D$2:$D$20000,DATOS!$D16256,DATOS!$E$2:$E$20000,DATOS!$E16256,DATOS!$I$2:$I$20000,DATOS!$I16256,DATOS!$G$2:$G$20000,"OR")=0))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DATOS!$A$2:$A$20000,DATOS!$A16257,DATOS!$D$2:$D$20000,DATOS!$D16257,DATOS!$E$2:$E$20000,DATOS!$E16257,DATOS!$I$2:$I$20000,DATOS!$I16257,DATOS!$G$2:$G$20000,"EX")=0),0))))</f>
      </c>
      <c r="H16257">
        <f>IF(DATOS!$G16257&lt;&gt;"EX",0,--(COUNTIFS(DATOS!$A$2:$A$20000,DATOS!$A16257,DATOS!$D$2:$D$20000,DATOS!$D16257,DATOS!$E$2:$E$20000,DATOS!$E16257,DATOS!$I$2:$I$20000,DATOS!$I16257,DATOS!$G$2:$G$20000,"OR")=0))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DATOS!$A$2:$A$20000,DATOS!$A16258,DATOS!$D$2:$D$20000,DATOS!$D16258,DATOS!$E$2:$E$20000,DATOS!$E16258,DATOS!$I$2:$I$20000,DATOS!$I16258,DATOS!$G$2:$G$20000,"EX")=0),0))))</f>
      </c>
      <c r="H16258">
        <f>IF(DATOS!$G16258&lt;&gt;"EX",0,--(COUNTIFS(DATOS!$A$2:$A$20000,DATOS!$A16258,DATOS!$D$2:$D$20000,DATOS!$D16258,DATOS!$E$2:$E$20000,DATOS!$E16258,DATOS!$I$2:$I$20000,DATOS!$I16258,DATOS!$G$2:$G$20000,"OR")=0))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DATOS!$A$2:$A$20000,DATOS!$A16259,DATOS!$D$2:$D$20000,DATOS!$D16259,DATOS!$E$2:$E$20000,DATOS!$E16259,DATOS!$I$2:$I$20000,DATOS!$I16259,DATOS!$G$2:$G$20000,"EX")=0),0))))</f>
      </c>
      <c r="H16259">
        <f>IF(DATOS!$G16259&lt;&gt;"EX",0,--(COUNTIFS(DATOS!$A$2:$A$20000,DATOS!$A16259,DATOS!$D$2:$D$20000,DATOS!$D16259,DATOS!$E$2:$E$20000,DATOS!$E16259,DATOS!$I$2:$I$20000,DATOS!$I16259,DATOS!$G$2:$G$20000,"OR")=0))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DATOS!$A$2:$A$20000,DATOS!$A16260,DATOS!$D$2:$D$20000,DATOS!$D16260,DATOS!$E$2:$E$20000,DATOS!$E16260,DATOS!$I$2:$I$20000,DATOS!$I16260,DATOS!$G$2:$G$20000,"EX")=0),0))))</f>
      </c>
      <c r="H16260">
        <f>IF(DATOS!$G16260&lt;&gt;"EX",0,--(COUNTIFS(DATOS!$A$2:$A$20000,DATOS!$A16260,DATOS!$D$2:$D$20000,DATOS!$D16260,DATOS!$E$2:$E$20000,DATOS!$E16260,DATOS!$I$2:$I$20000,DATOS!$I16260,DATOS!$G$2:$G$20000,"OR")=0))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DATOS!$A$2:$A$20000,DATOS!$A16261,DATOS!$D$2:$D$20000,DATOS!$D16261,DATOS!$E$2:$E$20000,DATOS!$E16261,DATOS!$I$2:$I$20000,DATOS!$I16261,DATOS!$G$2:$G$20000,"EX")=0),0))))</f>
      </c>
      <c r="H16261">
        <f>IF(DATOS!$G16261&lt;&gt;"EX",0,--(COUNTIFS(DATOS!$A$2:$A$20000,DATOS!$A16261,DATOS!$D$2:$D$20000,DATOS!$D16261,DATOS!$E$2:$E$20000,DATOS!$E16261,DATOS!$I$2:$I$20000,DATOS!$I16261,DATOS!$G$2:$G$20000,"OR")=0))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DATOS!$A$2:$A$20000,DATOS!$A16262,DATOS!$D$2:$D$20000,DATOS!$D16262,DATOS!$E$2:$E$20000,DATOS!$E16262,DATOS!$I$2:$I$20000,DATOS!$I16262,DATOS!$G$2:$G$20000,"EX")=0),0))))</f>
      </c>
      <c r="H16262">
        <f>IF(DATOS!$G16262&lt;&gt;"EX",0,--(COUNTIFS(DATOS!$A$2:$A$20000,DATOS!$A16262,DATOS!$D$2:$D$20000,DATOS!$D16262,DATOS!$E$2:$E$20000,DATOS!$E16262,DATOS!$I$2:$I$20000,DATOS!$I16262,DATOS!$G$2:$G$20000,"OR")=0))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DATOS!$A$2:$A$20000,DATOS!$A16263,DATOS!$D$2:$D$20000,DATOS!$D16263,DATOS!$E$2:$E$20000,DATOS!$E16263,DATOS!$I$2:$I$20000,DATOS!$I16263,DATOS!$G$2:$G$20000,"EX")=0),0))))</f>
      </c>
      <c r="H16263">
        <f>IF(DATOS!$G16263&lt;&gt;"EX",0,--(COUNTIFS(DATOS!$A$2:$A$20000,DATOS!$A16263,DATOS!$D$2:$D$20000,DATOS!$D16263,DATOS!$E$2:$E$20000,DATOS!$E16263,DATOS!$I$2:$I$20000,DATOS!$I16263,DATOS!$G$2:$G$20000,"OR")=0))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DATOS!$A$2:$A$20000,DATOS!$A16264,DATOS!$D$2:$D$20000,DATOS!$D16264,DATOS!$E$2:$E$20000,DATOS!$E16264,DATOS!$I$2:$I$20000,DATOS!$I16264,DATOS!$G$2:$G$20000,"EX")=0),0))))</f>
      </c>
      <c r="H16264">
        <f>IF(DATOS!$G16264&lt;&gt;"EX",0,--(COUNTIFS(DATOS!$A$2:$A$20000,DATOS!$A16264,DATOS!$D$2:$D$20000,DATOS!$D16264,DATOS!$E$2:$E$20000,DATOS!$E16264,DATOS!$I$2:$I$20000,DATOS!$I16264,DATOS!$G$2:$G$20000,"OR")=0))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DATOS!$A$2:$A$20000,DATOS!$A16265,DATOS!$D$2:$D$20000,DATOS!$D16265,DATOS!$E$2:$E$20000,DATOS!$E16265,DATOS!$I$2:$I$20000,DATOS!$I16265,DATOS!$G$2:$G$20000,"EX")=0),0))))</f>
      </c>
      <c r="H16265">
        <f>IF(DATOS!$G16265&lt;&gt;"EX",0,--(COUNTIFS(DATOS!$A$2:$A$20000,DATOS!$A16265,DATOS!$D$2:$D$20000,DATOS!$D16265,DATOS!$E$2:$E$20000,DATOS!$E16265,DATOS!$I$2:$I$20000,DATOS!$I16265,DATOS!$G$2:$G$20000,"OR")=0))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DATOS!$A$2:$A$20000,DATOS!$A16266,DATOS!$D$2:$D$20000,DATOS!$D16266,DATOS!$E$2:$E$20000,DATOS!$E16266,DATOS!$I$2:$I$20000,DATOS!$I16266,DATOS!$G$2:$G$20000,"EX")=0),0))))</f>
      </c>
      <c r="H16266">
        <f>IF(DATOS!$G16266&lt;&gt;"EX",0,--(COUNTIFS(DATOS!$A$2:$A$20000,DATOS!$A16266,DATOS!$D$2:$D$20000,DATOS!$D16266,DATOS!$E$2:$E$20000,DATOS!$E16266,DATOS!$I$2:$I$20000,DATOS!$I16266,DATOS!$G$2:$G$20000,"OR")=0))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DATOS!$A$2:$A$20000,DATOS!$A16267,DATOS!$D$2:$D$20000,DATOS!$D16267,DATOS!$E$2:$E$20000,DATOS!$E16267,DATOS!$I$2:$I$20000,DATOS!$I16267,DATOS!$G$2:$G$20000,"EX")=0),0))))</f>
      </c>
      <c r="H16267">
        <f>IF(DATOS!$G16267&lt;&gt;"EX",0,--(COUNTIFS(DATOS!$A$2:$A$20000,DATOS!$A16267,DATOS!$D$2:$D$20000,DATOS!$D16267,DATOS!$E$2:$E$20000,DATOS!$E16267,DATOS!$I$2:$I$20000,DATOS!$I16267,DATOS!$G$2:$G$20000,"OR")=0))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DATOS!$A$2:$A$20000,DATOS!$A16268,DATOS!$D$2:$D$20000,DATOS!$D16268,DATOS!$E$2:$E$20000,DATOS!$E16268,DATOS!$I$2:$I$20000,DATOS!$I16268,DATOS!$G$2:$G$20000,"EX")=0),0))))</f>
      </c>
      <c r="H16268">
        <f>IF(DATOS!$G16268&lt;&gt;"EX",0,--(COUNTIFS(DATOS!$A$2:$A$20000,DATOS!$A16268,DATOS!$D$2:$D$20000,DATOS!$D16268,DATOS!$E$2:$E$20000,DATOS!$E16268,DATOS!$I$2:$I$20000,DATOS!$I16268,DATOS!$G$2:$G$20000,"OR")=0))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DATOS!$A$2:$A$20000,DATOS!$A16269,DATOS!$D$2:$D$20000,DATOS!$D16269,DATOS!$E$2:$E$20000,DATOS!$E16269,DATOS!$I$2:$I$20000,DATOS!$I16269,DATOS!$G$2:$G$20000,"EX")=0),0))))</f>
      </c>
      <c r="H16269">
        <f>IF(DATOS!$G16269&lt;&gt;"EX",0,--(COUNTIFS(DATOS!$A$2:$A$20000,DATOS!$A16269,DATOS!$D$2:$D$20000,DATOS!$D16269,DATOS!$E$2:$E$20000,DATOS!$E16269,DATOS!$I$2:$I$20000,DATOS!$I16269,DATOS!$G$2:$G$20000,"OR")=0))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DATOS!$A$2:$A$20000,DATOS!$A16270,DATOS!$D$2:$D$20000,DATOS!$D16270,DATOS!$E$2:$E$20000,DATOS!$E16270,DATOS!$I$2:$I$20000,DATOS!$I16270,DATOS!$G$2:$G$20000,"EX")=0),0))))</f>
      </c>
      <c r="H16270">
        <f>IF(DATOS!$G16270&lt;&gt;"EX",0,--(COUNTIFS(DATOS!$A$2:$A$20000,DATOS!$A16270,DATOS!$D$2:$D$20000,DATOS!$D16270,DATOS!$E$2:$E$20000,DATOS!$E16270,DATOS!$I$2:$I$20000,DATOS!$I16270,DATOS!$G$2:$G$20000,"OR")=0))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DATOS!$A$2:$A$20000,DATOS!$A16271,DATOS!$D$2:$D$20000,DATOS!$D16271,DATOS!$E$2:$E$20000,DATOS!$E16271,DATOS!$I$2:$I$20000,DATOS!$I16271,DATOS!$G$2:$G$20000,"EX")=0),0))))</f>
      </c>
      <c r="H16271">
        <f>IF(DATOS!$G16271&lt;&gt;"EX",0,--(COUNTIFS(DATOS!$A$2:$A$20000,DATOS!$A16271,DATOS!$D$2:$D$20000,DATOS!$D16271,DATOS!$E$2:$E$20000,DATOS!$E16271,DATOS!$I$2:$I$20000,DATOS!$I16271,DATOS!$G$2:$G$20000,"OR")=0))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DATOS!$A$2:$A$20000,DATOS!$A16272,DATOS!$D$2:$D$20000,DATOS!$D16272,DATOS!$E$2:$E$20000,DATOS!$E16272,DATOS!$I$2:$I$20000,DATOS!$I16272,DATOS!$G$2:$G$20000,"EX")=0),0))))</f>
      </c>
      <c r="H16272">
        <f>IF(DATOS!$G16272&lt;&gt;"EX",0,--(COUNTIFS(DATOS!$A$2:$A$20000,DATOS!$A16272,DATOS!$D$2:$D$20000,DATOS!$D16272,DATOS!$E$2:$E$20000,DATOS!$E16272,DATOS!$I$2:$I$20000,DATOS!$I16272,DATOS!$G$2:$G$20000,"OR")=0))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DATOS!$A$2:$A$20000,DATOS!$A16273,DATOS!$D$2:$D$20000,DATOS!$D16273,DATOS!$E$2:$E$20000,DATOS!$E16273,DATOS!$I$2:$I$20000,DATOS!$I16273,DATOS!$G$2:$G$20000,"EX")=0),0))))</f>
      </c>
      <c r="H16273">
        <f>IF(DATOS!$G16273&lt;&gt;"EX",0,--(COUNTIFS(DATOS!$A$2:$A$20000,DATOS!$A16273,DATOS!$D$2:$D$20000,DATOS!$D16273,DATOS!$E$2:$E$20000,DATOS!$E16273,DATOS!$I$2:$I$20000,DATOS!$I16273,DATOS!$G$2:$G$20000,"OR")=0))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DATOS!$A$2:$A$20000,DATOS!$A16274,DATOS!$D$2:$D$20000,DATOS!$D16274,DATOS!$E$2:$E$20000,DATOS!$E16274,DATOS!$I$2:$I$20000,DATOS!$I16274,DATOS!$G$2:$G$20000,"EX")=0),0))))</f>
      </c>
      <c r="H16274">
        <f>IF(DATOS!$G16274&lt;&gt;"EX",0,--(COUNTIFS(DATOS!$A$2:$A$20000,DATOS!$A16274,DATOS!$D$2:$D$20000,DATOS!$D16274,DATOS!$E$2:$E$20000,DATOS!$E16274,DATOS!$I$2:$I$20000,DATOS!$I16274,DATOS!$G$2:$G$20000,"OR")=0))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DATOS!$A$2:$A$20000,DATOS!$A16275,DATOS!$D$2:$D$20000,DATOS!$D16275,DATOS!$E$2:$E$20000,DATOS!$E16275,DATOS!$I$2:$I$20000,DATOS!$I16275,DATOS!$G$2:$G$20000,"EX")=0),0))))</f>
      </c>
      <c r="H16275">
        <f>IF(DATOS!$G16275&lt;&gt;"EX",0,--(COUNTIFS(DATOS!$A$2:$A$20000,DATOS!$A16275,DATOS!$D$2:$D$20000,DATOS!$D16275,DATOS!$E$2:$E$20000,DATOS!$E16275,DATOS!$I$2:$I$20000,DATOS!$I16275,DATOS!$G$2:$G$20000,"OR")=0))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DATOS!$A$2:$A$20000,DATOS!$A16276,DATOS!$D$2:$D$20000,DATOS!$D16276,DATOS!$E$2:$E$20000,DATOS!$E16276,DATOS!$I$2:$I$20000,DATOS!$I16276,DATOS!$G$2:$G$20000,"EX")=0),0))))</f>
      </c>
      <c r="H16276">
        <f>IF(DATOS!$G16276&lt;&gt;"EX",0,--(COUNTIFS(DATOS!$A$2:$A$20000,DATOS!$A16276,DATOS!$D$2:$D$20000,DATOS!$D16276,DATOS!$E$2:$E$20000,DATOS!$E16276,DATOS!$I$2:$I$20000,DATOS!$I16276,DATOS!$G$2:$G$20000,"OR")=0))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DATOS!$A$2:$A$20000,DATOS!$A16277,DATOS!$D$2:$D$20000,DATOS!$D16277,DATOS!$E$2:$E$20000,DATOS!$E16277,DATOS!$I$2:$I$20000,DATOS!$I16277,DATOS!$G$2:$G$20000,"EX")=0),0))))</f>
      </c>
      <c r="H16277">
        <f>IF(DATOS!$G16277&lt;&gt;"EX",0,--(COUNTIFS(DATOS!$A$2:$A$20000,DATOS!$A16277,DATOS!$D$2:$D$20000,DATOS!$D16277,DATOS!$E$2:$E$20000,DATOS!$E16277,DATOS!$I$2:$I$20000,DATOS!$I16277,DATOS!$G$2:$G$20000,"OR")=0))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DATOS!$A$2:$A$20000,DATOS!$A16278,DATOS!$D$2:$D$20000,DATOS!$D16278,DATOS!$E$2:$E$20000,DATOS!$E16278,DATOS!$I$2:$I$20000,DATOS!$I16278,DATOS!$G$2:$G$20000,"EX")=0),0))))</f>
      </c>
      <c r="H16278">
        <f>IF(DATOS!$G16278&lt;&gt;"EX",0,--(COUNTIFS(DATOS!$A$2:$A$20000,DATOS!$A16278,DATOS!$D$2:$D$20000,DATOS!$D16278,DATOS!$E$2:$E$20000,DATOS!$E16278,DATOS!$I$2:$I$20000,DATOS!$I16278,DATOS!$G$2:$G$20000,"OR")=0))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DATOS!$A$2:$A$20000,DATOS!$A16279,DATOS!$D$2:$D$20000,DATOS!$D16279,DATOS!$E$2:$E$20000,DATOS!$E16279,DATOS!$I$2:$I$20000,DATOS!$I16279,DATOS!$G$2:$G$20000,"EX")=0),0))))</f>
      </c>
      <c r="H16279">
        <f>IF(DATOS!$G16279&lt;&gt;"EX",0,--(COUNTIFS(DATOS!$A$2:$A$20000,DATOS!$A16279,DATOS!$D$2:$D$20000,DATOS!$D16279,DATOS!$E$2:$E$20000,DATOS!$E16279,DATOS!$I$2:$I$20000,DATOS!$I16279,DATOS!$G$2:$G$20000,"OR")=0))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DATOS!$A$2:$A$20000,DATOS!$A16280,DATOS!$D$2:$D$20000,DATOS!$D16280,DATOS!$E$2:$E$20000,DATOS!$E16280,DATOS!$I$2:$I$20000,DATOS!$I16280,DATOS!$G$2:$G$20000,"EX")=0),0))))</f>
      </c>
      <c r="H16280">
        <f>IF(DATOS!$G16280&lt;&gt;"EX",0,--(COUNTIFS(DATOS!$A$2:$A$20000,DATOS!$A16280,DATOS!$D$2:$D$20000,DATOS!$D16280,DATOS!$E$2:$E$20000,DATOS!$E16280,DATOS!$I$2:$I$20000,DATOS!$I16280,DATOS!$G$2:$G$20000,"OR")=0))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DATOS!$A$2:$A$20000,DATOS!$A16281,DATOS!$D$2:$D$20000,DATOS!$D16281,DATOS!$E$2:$E$20000,DATOS!$E16281,DATOS!$I$2:$I$20000,DATOS!$I16281,DATOS!$G$2:$G$20000,"EX")=0),0))))</f>
      </c>
      <c r="H16281">
        <f>IF(DATOS!$G16281&lt;&gt;"EX",0,--(COUNTIFS(DATOS!$A$2:$A$20000,DATOS!$A16281,DATOS!$D$2:$D$20000,DATOS!$D16281,DATOS!$E$2:$E$20000,DATOS!$E16281,DATOS!$I$2:$I$20000,DATOS!$I16281,DATOS!$G$2:$G$20000,"OR")=0))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DATOS!$A$2:$A$20000,DATOS!$A16282,DATOS!$D$2:$D$20000,DATOS!$D16282,DATOS!$E$2:$E$20000,DATOS!$E16282,DATOS!$I$2:$I$20000,DATOS!$I16282,DATOS!$G$2:$G$20000,"EX")=0),0))))</f>
      </c>
      <c r="H16282">
        <f>IF(DATOS!$G16282&lt;&gt;"EX",0,--(COUNTIFS(DATOS!$A$2:$A$20000,DATOS!$A16282,DATOS!$D$2:$D$20000,DATOS!$D16282,DATOS!$E$2:$E$20000,DATOS!$E16282,DATOS!$I$2:$I$20000,DATOS!$I16282,DATOS!$G$2:$G$20000,"OR")=0))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DATOS!$A$2:$A$20000,DATOS!$A16283,DATOS!$D$2:$D$20000,DATOS!$D16283,DATOS!$E$2:$E$20000,DATOS!$E16283,DATOS!$I$2:$I$20000,DATOS!$I16283,DATOS!$G$2:$G$20000,"EX")=0),0))))</f>
      </c>
      <c r="H16283">
        <f>IF(DATOS!$G16283&lt;&gt;"EX",0,--(COUNTIFS(DATOS!$A$2:$A$20000,DATOS!$A16283,DATOS!$D$2:$D$20000,DATOS!$D16283,DATOS!$E$2:$E$20000,DATOS!$E16283,DATOS!$I$2:$I$20000,DATOS!$I16283,DATOS!$G$2:$G$20000,"OR")=0))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DATOS!$A$2:$A$20000,DATOS!$A16284,DATOS!$D$2:$D$20000,DATOS!$D16284,DATOS!$E$2:$E$20000,DATOS!$E16284,DATOS!$I$2:$I$20000,DATOS!$I16284,DATOS!$G$2:$G$20000,"EX")=0),0))))</f>
      </c>
      <c r="H16284">
        <f>IF(DATOS!$G16284&lt;&gt;"EX",0,--(COUNTIFS(DATOS!$A$2:$A$20000,DATOS!$A16284,DATOS!$D$2:$D$20000,DATOS!$D16284,DATOS!$E$2:$E$20000,DATOS!$E16284,DATOS!$I$2:$I$20000,DATOS!$I16284,DATOS!$G$2:$G$20000,"OR")=0))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DATOS!$A$2:$A$20000,DATOS!$A16285,DATOS!$D$2:$D$20000,DATOS!$D16285,DATOS!$E$2:$E$20000,DATOS!$E16285,DATOS!$I$2:$I$20000,DATOS!$I16285,DATOS!$G$2:$G$20000,"EX")=0),0))))</f>
      </c>
      <c r="H16285">
        <f>IF(DATOS!$G16285&lt;&gt;"EX",0,--(COUNTIFS(DATOS!$A$2:$A$20000,DATOS!$A16285,DATOS!$D$2:$D$20000,DATOS!$D16285,DATOS!$E$2:$E$20000,DATOS!$E16285,DATOS!$I$2:$I$20000,DATOS!$I16285,DATOS!$G$2:$G$20000,"OR")=0))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DATOS!$A$2:$A$20000,DATOS!$A16286,DATOS!$D$2:$D$20000,DATOS!$D16286,DATOS!$E$2:$E$20000,DATOS!$E16286,DATOS!$I$2:$I$20000,DATOS!$I16286,DATOS!$G$2:$G$20000,"EX")=0),0))))</f>
      </c>
      <c r="H16286">
        <f>IF(DATOS!$G16286&lt;&gt;"EX",0,--(COUNTIFS(DATOS!$A$2:$A$20000,DATOS!$A16286,DATOS!$D$2:$D$20000,DATOS!$D16286,DATOS!$E$2:$E$20000,DATOS!$E16286,DATOS!$I$2:$I$20000,DATOS!$I16286,DATOS!$G$2:$G$20000,"OR")=0))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DATOS!$A$2:$A$20000,DATOS!$A16287,DATOS!$D$2:$D$20000,DATOS!$D16287,DATOS!$E$2:$E$20000,DATOS!$E16287,DATOS!$I$2:$I$20000,DATOS!$I16287,DATOS!$G$2:$G$20000,"EX")=0),0))))</f>
      </c>
      <c r="H16287">
        <f>IF(DATOS!$G16287&lt;&gt;"EX",0,--(COUNTIFS(DATOS!$A$2:$A$20000,DATOS!$A16287,DATOS!$D$2:$D$20000,DATOS!$D16287,DATOS!$E$2:$E$20000,DATOS!$E16287,DATOS!$I$2:$I$20000,DATOS!$I16287,DATOS!$G$2:$G$20000,"OR")=0))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DATOS!$A$2:$A$20000,DATOS!$A16288,DATOS!$D$2:$D$20000,DATOS!$D16288,DATOS!$E$2:$E$20000,DATOS!$E16288,DATOS!$I$2:$I$20000,DATOS!$I16288,DATOS!$G$2:$G$20000,"EX")=0),0))))</f>
      </c>
      <c r="H16288">
        <f>IF(DATOS!$G16288&lt;&gt;"EX",0,--(COUNTIFS(DATOS!$A$2:$A$20000,DATOS!$A16288,DATOS!$D$2:$D$20000,DATOS!$D16288,DATOS!$E$2:$E$20000,DATOS!$E16288,DATOS!$I$2:$I$20000,DATOS!$I16288,DATOS!$G$2:$G$20000,"OR")=0))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DATOS!$A$2:$A$20000,DATOS!$A16289,DATOS!$D$2:$D$20000,DATOS!$D16289,DATOS!$E$2:$E$20000,DATOS!$E16289,DATOS!$I$2:$I$20000,DATOS!$I16289,DATOS!$G$2:$G$20000,"EX")=0),0))))</f>
      </c>
      <c r="H16289">
        <f>IF(DATOS!$G16289&lt;&gt;"EX",0,--(COUNTIFS(DATOS!$A$2:$A$20000,DATOS!$A16289,DATOS!$D$2:$D$20000,DATOS!$D16289,DATOS!$E$2:$E$20000,DATOS!$E16289,DATOS!$I$2:$I$20000,DATOS!$I16289,DATOS!$G$2:$G$20000,"OR")=0))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DATOS!$A$2:$A$20000,DATOS!$A16290,DATOS!$D$2:$D$20000,DATOS!$D16290,DATOS!$E$2:$E$20000,DATOS!$E16290,DATOS!$I$2:$I$20000,DATOS!$I16290,DATOS!$G$2:$G$20000,"EX")=0),0))))</f>
      </c>
      <c r="H16290">
        <f>IF(DATOS!$G16290&lt;&gt;"EX",0,--(COUNTIFS(DATOS!$A$2:$A$20000,DATOS!$A16290,DATOS!$D$2:$D$20000,DATOS!$D16290,DATOS!$E$2:$E$20000,DATOS!$E16290,DATOS!$I$2:$I$20000,DATOS!$I16290,DATOS!$G$2:$G$20000,"OR")=0))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DATOS!$A$2:$A$20000,DATOS!$A16291,DATOS!$D$2:$D$20000,DATOS!$D16291,DATOS!$E$2:$E$20000,DATOS!$E16291,DATOS!$I$2:$I$20000,DATOS!$I16291,DATOS!$G$2:$G$20000,"EX")=0),0))))</f>
      </c>
      <c r="H16291">
        <f>IF(DATOS!$G16291&lt;&gt;"EX",0,--(COUNTIFS(DATOS!$A$2:$A$20000,DATOS!$A16291,DATOS!$D$2:$D$20000,DATOS!$D16291,DATOS!$E$2:$E$20000,DATOS!$E16291,DATOS!$I$2:$I$20000,DATOS!$I16291,DATOS!$G$2:$G$20000,"OR")=0))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DATOS!$A$2:$A$20000,DATOS!$A16292,DATOS!$D$2:$D$20000,DATOS!$D16292,DATOS!$E$2:$E$20000,DATOS!$E16292,DATOS!$I$2:$I$20000,DATOS!$I16292,DATOS!$G$2:$G$20000,"EX")=0),0))))</f>
      </c>
      <c r="H16292">
        <f>IF(DATOS!$G16292&lt;&gt;"EX",0,--(COUNTIFS(DATOS!$A$2:$A$20000,DATOS!$A16292,DATOS!$D$2:$D$20000,DATOS!$D16292,DATOS!$E$2:$E$20000,DATOS!$E16292,DATOS!$I$2:$I$20000,DATOS!$I16292,DATOS!$G$2:$G$20000,"OR")=0))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DATOS!$A$2:$A$20000,DATOS!$A16293,DATOS!$D$2:$D$20000,DATOS!$D16293,DATOS!$E$2:$E$20000,DATOS!$E16293,DATOS!$I$2:$I$20000,DATOS!$I16293,DATOS!$G$2:$G$20000,"EX")=0),0))))</f>
      </c>
      <c r="H16293">
        <f>IF(DATOS!$G16293&lt;&gt;"EX",0,--(COUNTIFS(DATOS!$A$2:$A$20000,DATOS!$A16293,DATOS!$D$2:$D$20000,DATOS!$D16293,DATOS!$E$2:$E$20000,DATOS!$E16293,DATOS!$I$2:$I$20000,DATOS!$I16293,DATOS!$G$2:$G$20000,"OR")=0))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DATOS!$A$2:$A$20000,DATOS!$A16294,DATOS!$D$2:$D$20000,DATOS!$D16294,DATOS!$E$2:$E$20000,DATOS!$E16294,DATOS!$I$2:$I$20000,DATOS!$I16294,DATOS!$G$2:$G$20000,"EX")=0),0))))</f>
      </c>
      <c r="H16294">
        <f>IF(DATOS!$G16294&lt;&gt;"EX",0,--(COUNTIFS(DATOS!$A$2:$A$20000,DATOS!$A16294,DATOS!$D$2:$D$20000,DATOS!$D16294,DATOS!$E$2:$E$20000,DATOS!$E16294,DATOS!$I$2:$I$20000,DATOS!$I16294,DATOS!$G$2:$G$20000,"OR")=0))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DATOS!$A$2:$A$20000,DATOS!$A16295,DATOS!$D$2:$D$20000,DATOS!$D16295,DATOS!$E$2:$E$20000,DATOS!$E16295,DATOS!$I$2:$I$20000,DATOS!$I16295,DATOS!$G$2:$G$20000,"EX")=0),0))))</f>
      </c>
      <c r="H16295">
        <f>IF(DATOS!$G16295&lt;&gt;"EX",0,--(COUNTIFS(DATOS!$A$2:$A$20000,DATOS!$A16295,DATOS!$D$2:$D$20000,DATOS!$D16295,DATOS!$E$2:$E$20000,DATOS!$E16295,DATOS!$I$2:$I$20000,DATOS!$I16295,DATOS!$G$2:$G$20000,"OR")=0))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DATOS!$A$2:$A$20000,DATOS!$A16296,DATOS!$D$2:$D$20000,DATOS!$D16296,DATOS!$E$2:$E$20000,DATOS!$E16296,DATOS!$I$2:$I$20000,DATOS!$I16296,DATOS!$G$2:$G$20000,"EX")=0),0))))</f>
      </c>
      <c r="H16296">
        <f>IF(DATOS!$G16296&lt;&gt;"EX",0,--(COUNTIFS(DATOS!$A$2:$A$20000,DATOS!$A16296,DATOS!$D$2:$D$20000,DATOS!$D16296,DATOS!$E$2:$E$20000,DATOS!$E16296,DATOS!$I$2:$I$20000,DATOS!$I16296,DATOS!$G$2:$G$20000,"OR")=0))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DATOS!$A$2:$A$20000,DATOS!$A16297,DATOS!$D$2:$D$20000,DATOS!$D16297,DATOS!$E$2:$E$20000,DATOS!$E16297,DATOS!$I$2:$I$20000,DATOS!$I16297,DATOS!$G$2:$G$20000,"EX")=0),0))))</f>
      </c>
      <c r="H16297">
        <f>IF(DATOS!$G16297&lt;&gt;"EX",0,--(COUNTIFS(DATOS!$A$2:$A$20000,DATOS!$A16297,DATOS!$D$2:$D$20000,DATOS!$D16297,DATOS!$E$2:$E$20000,DATOS!$E16297,DATOS!$I$2:$I$20000,DATOS!$I16297,DATOS!$G$2:$G$20000,"OR")=0))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DATOS!$A$2:$A$20000,DATOS!$A16298,DATOS!$D$2:$D$20000,DATOS!$D16298,DATOS!$E$2:$E$20000,DATOS!$E16298,DATOS!$I$2:$I$20000,DATOS!$I16298,DATOS!$G$2:$G$20000,"EX")=0),0))))</f>
      </c>
      <c r="H16298">
        <f>IF(DATOS!$G16298&lt;&gt;"EX",0,--(COUNTIFS(DATOS!$A$2:$A$20000,DATOS!$A16298,DATOS!$D$2:$D$20000,DATOS!$D16298,DATOS!$E$2:$E$20000,DATOS!$E16298,DATOS!$I$2:$I$20000,DATOS!$I16298,DATOS!$G$2:$G$20000,"OR")=0))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DATOS!$A$2:$A$20000,DATOS!$A16299,DATOS!$D$2:$D$20000,DATOS!$D16299,DATOS!$E$2:$E$20000,DATOS!$E16299,DATOS!$I$2:$I$20000,DATOS!$I16299,DATOS!$G$2:$G$20000,"EX")=0),0))))</f>
      </c>
      <c r="H16299">
        <f>IF(DATOS!$G16299&lt;&gt;"EX",0,--(COUNTIFS(DATOS!$A$2:$A$20000,DATOS!$A16299,DATOS!$D$2:$D$20000,DATOS!$D16299,DATOS!$E$2:$E$20000,DATOS!$E16299,DATOS!$I$2:$I$20000,DATOS!$I16299,DATOS!$G$2:$G$20000,"OR")=0))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DATOS!$A$2:$A$20000,DATOS!$A16300,DATOS!$D$2:$D$20000,DATOS!$D16300,DATOS!$E$2:$E$20000,DATOS!$E16300,DATOS!$I$2:$I$20000,DATOS!$I16300,DATOS!$G$2:$G$20000,"EX")=0),0))))</f>
      </c>
      <c r="H16300">
        <f>IF(DATOS!$G16300&lt;&gt;"EX",0,--(COUNTIFS(DATOS!$A$2:$A$20000,DATOS!$A16300,DATOS!$D$2:$D$20000,DATOS!$D16300,DATOS!$E$2:$E$20000,DATOS!$E16300,DATOS!$I$2:$I$20000,DATOS!$I16300,DATOS!$G$2:$G$20000,"OR")=0))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DATOS!$A$2:$A$20000,DATOS!$A16301,DATOS!$D$2:$D$20000,DATOS!$D16301,DATOS!$E$2:$E$20000,DATOS!$E16301,DATOS!$I$2:$I$20000,DATOS!$I16301,DATOS!$G$2:$G$20000,"EX")=0),0))))</f>
      </c>
      <c r="H16301">
        <f>IF(DATOS!$G16301&lt;&gt;"EX",0,--(COUNTIFS(DATOS!$A$2:$A$20000,DATOS!$A16301,DATOS!$D$2:$D$20000,DATOS!$D16301,DATOS!$E$2:$E$20000,DATOS!$E16301,DATOS!$I$2:$I$20000,DATOS!$I16301,DATOS!$G$2:$G$20000,"OR")=0))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DATOS!$A$2:$A$20000,DATOS!$A16302,DATOS!$D$2:$D$20000,DATOS!$D16302,DATOS!$E$2:$E$20000,DATOS!$E16302,DATOS!$I$2:$I$20000,DATOS!$I16302,DATOS!$G$2:$G$20000,"EX")=0),0))))</f>
      </c>
      <c r="H16302">
        <f>IF(DATOS!$G16302&lt;&gt;"EX",0,--(COUNTIFS(DATOS!$A$2:$A$20000,DATOS!$A16302,DATOS!$D$2:$D$20000,DATOS!$D16302,DATOS!$E$2:$E$20000,DATOS!$E16302,DATOS!$I$2:$I$20000,DATOS!$I16302,DATOS!$G$2:$G$20000,"OR")=0))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DATOS!$A$2:$A$20000,DATOS!$A16303,DATOS!$D$2:$D$20000,DATOS!$D16303,DATOS!$E$2:$E$20000,DATOS!$E16303,DATOS!$I$2:$I$20000,DATOS!$I16303,DATOS!$G$2:$G$20000,"EX")=0),0))))</f>
      </c>
      <c r="H16303">
        <f>IF(DATOS!$G16303&lt;&gt;"EX",0,--(COUNTIFS(DATOS!$A$2:$A$20000,DATOS!$A16303,DATOS!$D$2:$D$20000,DATOS!$D16303,DATOS!$E$2:$E$20000,DATOS!$E16303,DATOS!$I$2:$I$20000,DATOS!$I16303,DATOS!$G$2:$G$20000,"OR")=0))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DATOS!$A$2:$A$20000,DATOS!$A16304,DATOS!$D$2:$D$20000,DATOS!$D16304,DATOS!$E$2:$E$20000,DATOS!$E16304,DATOS!$I$2:$I$20000,DATOS!$I16304,DATOS!$G$2:$G$20000,"EX")=0),0))))</f>
      </c>
      <c r="H16304">
        <f>IF(DATOS!$G16304&lt;&gt;"EX",0,--(COUNTIFS(DATOS!$A$2:$A$20000,DATOS!$A16304,DATOS!$D$2:$D$20000,DATOS!$D16304,DATOS!$E$2:$E$20000,DATOS!$E16304,DATOS!$I$2:$I$20000,DATOS!$I16304,DATOS!$G$2:$G$20000,"OR")=0))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DATOS!$A$2:$A$20000,DATOS!$A16305,DATOS!$D$2:$D$20000,DATOS!$D16305,DATOS!$E$2:$E$20000,DATOS!$E16305,DATOS!$I$2:$I$20000,DATOS!$I16305,DATOS!$G$2:$G$20000,"EX")=0),0))))</f>
      </c>
      <c r="H16305">
        <f>IF(DATOS!$G16305&lt;&gt;"EX",0,--(COUNTIFS(DATOS!$A$2:$A$20000,DATOS!$A16305,DATOS!$D$2:$D$20000,DATOS!$D16305,DATOS!$E$2:$E$20000,DATOS!$E16305,DATOS!$I$2:$I$20000,DATOS!$I16305,DATOS!$G$2:$G$20000,"OR")=0))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DATOS!$A$2:$A$20000,DATOS!$A16306,DATOS!$D$2:$D$20000,DATOS!$D16306,DATOS!$E$2:$E$20000,DATOS!$E16306,DATOS!$I$2:$I$20000,DATOS!$I16306,DATOS!$G$2:$G$20000,"EX")=0),0))))</f>
      </c>
      <c r="H16306">
        <f>IF(DATOS!$G16306&lt;&gt;"EX",0,--(COUNTIFS(DATOS!$A$2:$A$20000,DATOS!$A16306,DATOS!$D$2:$D$20000,DATOS!$D16306,DATOS!$E$2:$E$20000,DATOS!$E16306,DATOS!$I$2:$I$20000,DATOS!$I16306,DATOS!$G$2:$G$20000,"OR")=0))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DATOS!$A$2:$A$20000,DATOS!$A16307,DATOS!$D$2:$D$20000,DATOS!$D16307,DATOS!$E$2:$E$20000,DATOS!$E16307,DATOS!$I$2:$I$20000,DATOS!$I16307,DATOS!$G$2:$G$20000,"EX")=0),0))))</f>
      </c>
      <c r="H16307">
        <f>IF(DATOS!$G16307&lt;&gt;"EX",0,--(COUNTIFS(DATOS!$A$2:$A$20000,DATOS!$A16307,DATOS!$D$2:$D$20000,DATOS!$D16307,DATOS!$E$2:$E$20000,DATOS!$E16307,DATOS!$I$2:$I$20000,DATOS!$I16307,DATOS!$G$2:$G$20000,"OR")=0))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DATOS!$A$2:$A$20000,DATOS!$A16308,DATOS!$D$2:$D$20000,DATOS!$D16308,DATOS!$E$2:$E$20000,DATOS!$E16308,DATOS!$I$2:$I$20000,DATOS!$I16308,DATOS!$G$2:$G$20000,"EX")=0),0))))</f>
      </c>
      <c r="H16308">
        <f>IF(DATOS!$G16308&lt;&gt;"EX",0,--(COUNTIFS(DATOS!$A$2:$A$20000,DATOS!$A16308,DATOS!$D$2:$D$20000,DATOS!$D16308,DATOS!$E$2:$E$20000,DATOS!$E16308,DATOS!$I$2:$I$20000,DATOS!$I16308,DATOS!$G$2:$G$20000,"OR")=0))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DATOS!$A$2:$A$20000,DATOS!$A16309,DATOS!$D$2:$D$20000,DATOS!$D16309,DATOS!$E$2:$E$20000,DATOS!$E16309,DATOS!$I$2:$I$20000,DATOS!$I16309,DATOS!$G$2:$G$20000,"EX")=0),0))))</f>
      </c>
      <c r="H16309">
        <f>IF(DATOS!$G16309&lt;&gt;"EX",0,--(COUNTIFS(DATOS!$A$2:$A$20000,DATOS!$A16309,DATOS!$D$2:$D$20000,DATOS!$D16309,DATOS!$E$2:$E$20000,DATOS!$E16309,DATOS!$I$2:$I$20000,DATOS!$I16309,DATOS!$G$2:$G$20000,"OR")=0))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DATOS!$A$2:$A$20000,DATOS!$A16310,DATOS!$D$2:$D$20000,DATOS!$D16310,DATOS!$E$2:$E$20000,DATOS!$E16310,DATOS!$I$2:$I$20000,DATOS!$I16310,DATOS!$G$2:$G$20000,"EX")=0),0))))</f>
      </c>
      <c r="H16310">
        <f>IF(DATOS!$G16310&lt;&gt;"EX",0,--(COUNTIFS(DATOS!$A$2:$A$20000,DATOS!$A16310,DATOS!$D$2:$D$20000,DATOS!$D16310,DATOS!$E$2:$E$20000,DATOS!$E16310,DATOS!$I$2:$I$20000,DATOS!$I16310,DATOS!$G$2:$G$20000,"OR")=0))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DATOS!$A$2:$A$20000,DATOS!$A16311,DATOS!$D$2:$D$20000,DATOS!$D16311,DATOS!$E$2:$E$20000,DATOS!$E16311,DATOS!$I$2:$I$20000,DATOS!$I16311,DATOS!$G$2:$G$20000,"EX")=0),0))))</f>
      </c>
      <c r="H16311">
        <f>IF(DATOS!$G16311&lt;&gt;"EX",0,--(COUNTIFS(DATOS!$A$2:$A$20000,DATOS!$A16311,DATOS!$D$2:$D$20000,DATOS!$D16311,DATOS!$E$2:$E$20000,DATOS!$E16311,DATOS!$I$2:$I$20000,DATOS!$I16311,DATOS!$G$2:$G$20000,"OR")=0))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DATOS!$A$2:$A$20000,DATOS!$A16312,DATOS!$D$2:$D$20000,DATOS!$D16312,DATOS!$E$2:$E$20000,DATOS!$E16312,DATOS!$I$2:$I$20000,DATOS!$I16312,DATOS!$G$2:$G$20000,"EX")=0),0))))</f>
      </c>
      <c r="H16312">
        <f>IF(DATOS!$G16312&lt;&gt;"EX",0,--(COUNTIFS(DATOS!$A$2:$A$20000,DATOS!$A16312,DATOS!$D$2:$D$20000,DATOS!$D16312,DATOS!$E$2:$E$20000,DATOS!$E16312,DATOS!$I$2:$I$20000,DATOS!$I16312,DATOS!$G$2:$G$20000,"OR")=0))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DATOS!$A$2:$A$20000,DATOS!$A16313,DATOS!$D$2:$D$20000,DATOS!$D16313,DATOS!$E$2:$E$20000,DATOS!$E16313,DATOS!$I$2:$I$20000,DATOS!$I16313,DATOS!$G$2:$G$20000,"EX")=0),0))))</f>
      </c>
      <c r="H16313">
        <f>IF(DATOS!$G16313&lt;&gt;"EX",0,--(COUNTIFS(DATOS!$A$2:$A$20000,DATOS!$A16313,DATOS!$D$2:$D$20000,DATOS!$D16313,DATOS!$E$2:$E$20000,DATOS!$E16313,DATOS!$I$2:$I$20000,DATOS!$I16313,DATOS!$G$2:$G$20000,"OR")=0))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DATOS!$A$2:$A$20000,DATOS!$A16314,DATOS!$D$2:$D$20000,DATOS!$D16314,DATOS!$E$2:$E$20000,DATOS!$E16314,DATOS!$I$2:$I$20000,DATOS!$I16314,DATOS!$G$2:$G$20000,"EX")=0),0))))</f>
      </c>
      <c r="H16314">
        <f>IF(DATOS!$G16314&lt;&gt;"EX",0,--(COUNTIFS(DATOS!$A$2:$A$20000,DATOS!$A16314,DATOS!$D$2:$D$20000,DATOS!$D16314,DATOS!$E$2:$E$20000,DATOS!$E16314,DATOS!$I$2:$I$20000,DATOS!$I16314,DATOS!$G$2:$G$20000,"OR")=0))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DATOS!$A$2:$A$20000,DATOS!$A16315,DATOS!$D$2:$D$20000,DATOS!$D16315,DATOS!$E$2:$E$20000,DATOS!$E16315,DATOS!$I$2:$I$20000,DATOS!$I16315,DATOS!$G$2:$G$20000,"EX")=0),0))))</f>
      </c>
      <c r="H16315">
        <f>IF(DATOS!$G16315&lt;&gt;"EX",0,--(COUNTIFS(DATOS!$A$2:$A$20000,DATOS!$A16315,DATOS!$D$2:$D$20000,DATOS!$D16315,DATOS!$E$2:$E$20000,DATOS!$E16315,DATOS!$I$2:$I$20000,DATOS!$I16315,DATOS!$G$2:$G$20000,"OR")=0))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DATOS!$A$2:$A$20000,DATOS!$A16316,DATOS!$D$2:$D$20000,DATOS!$D16316,DATOS!$E$2:$E$20000,DATOS!$E16316,DATOS!$I$2:$I$20000,DATOS!$I16316,DATOS!$G$2:$G$20000,"EX")=0),0))))</f>
      </c>
      <c r="H16316">
        <f>IF(DATOS!$G16316&lt;&gt;"EX",0,--(COUNTIFS(DATOS!$A$2:$A$20000,DATOS!$A16316,DATOS!$D$2:$D$20000,DATOS!$D16316,DATOS!$E$2:$E$20000,DATOS!$E16316,DATOS!$I$2:$I$20000,DATOS!$I16316,DATOS!$G$2:$G$20000,"OR")=0))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DATOS!$A$2:$A$20000,DATOS!$A16317,DATOS!$D$2:$D$20000,DATOS!$D16317,DATOS!$E$2:$E$20000,DATOS!$E16317,DATOS!$I$2:$I$20000,DATOS!$I16317,DATOS!$G$2:$G$20000,"EX")=0),0))))</f>
      </c>
      <c r="H16317">
        <f>IF(DATOS!$G16317&lt;&gt;"EX",0,--(COUNTIFS(DATOS!$A$2:$A$20000,DATOS!$A16317,DATOS!$D$2:$D$20000,DATOS!$D16317,DATOS!$E$2:$E$20000,DATOS!$E16317,DATOS!$I$2:$I$20000,DATOS!$I16317,DATOS!$G$2:$G$20000,"OR")=0))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DATOS!$A$2:$A$20000,DATOS!$A16318,DATOS!$D$2:$D$20000,DATOS!$D16318,DATOS!$E$2:$E$20000,DATOS!$E16318,DATOS!$I$2:$I$20000,DATOS!$I16318,DATOS!$G$2:$G$20000,"EX")=0),0))))</f>
      </c>
      <c r="H16318">
        <f>IF(DATOS!$G16318&lt;&gt;"EX",0,--(COUNTIFS(DATOS!$A$2:$A$20000,DATOS!$A16318,DATOS!$D$2:$D$20000,DATOS!$D16318,DATOS!$E$2:$E$20000,DATOS!$E16318,DATOS!$I$2:$I$20000,DATOS!$I16318,DATOS!$G$2:$G$20000,"OR")=0))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DATOS!$A$2:$A$20000,DATOS!$A16319,DATOS!$D$2:$D$20000,DATOS!$D16319,DATOS!$E$2:$E$20000,DATOS!$E16319,DATOS!$I$2:$I$20000,DATOS!$I16319,DATOS!$G$2:$G$20000,"EX")=0),0))))</f>
      </c>
      <c r="H16319">
        <f>IF(DATOS!$G16319&lt;&gt;"EX",0,--(COUNTIFS(DATOS!$A$2:$A$20000,DATOS!$A16319,DATOS!$D$2:$D$20000,DATOS!$D16319,DATOS!$E$2:$E$20000,DATOS!$E16319,DATOS!$I$2:$I$20000,DATOS!$I16319,DATOS!$G$2:$G$20000,"OR")=0))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DATOS!$A$2:$A$20000,DATOS!$A16320,DATOS!$D$2:$D$20000,DATOS!$D16320,DATOS!$E$2:$E$20000,DATOS!$E16320,DATOS!$I$2:$I$20000,DATOS!$I16320,DATOS!$G$2:$G$20000,"EX")=0),0))))</f>
      </c>
      <c r="H16320">
        <f>IF(DATOS!$G16320&lt;&gt;"EX",0,--(COUNTIFS(DATOS!$A$2:$A$20000,DATOS!$A16320,DATOS!$D$2:$D$20000,DATOS!$D16320,DATOS!$E$2:$E$20000,DATOS!$E16320,DATOS!$I$2:$I$20000,DATOS!$I16320,DATOS!$G$2:$G$20000,"OR")=0))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DATOS!$A$2:$A$20000,DATOS!$A16321,DATOS!$D$2:$D$20000,DATOS!$D16321,DATOS!$E$2:$E$20000,DATOS!$E16321,DATOS!$I$2:$I$20000,DATOS!$I16321,DATOS!$G$2:$G$20000,"EX")=0),0))))</f>
      </c>
      <c r="H16321">
        <f>IF(DATOS!$G16321&lt;&gt;"EX",0,--(COUNTIFS(DATOS!$A$2:$A$20000,DATOS!$A16321,DATOS!$D$2:$D$20000,DATOS!$D16321,DATOS!$E$2:$E$20000,DATOS!$E16321,DATOS!$I$2:$I$20000,DATOS!$I16321,DATOS!$G$2:$G$20000,"OR")=0))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DATOS!$A$2:$A$20000,DATOS!$A16322,DATOS!$D$2:$D$20000,DATOS!$D16322,DATOS!$E$2:$E$20000,DATOS!$E16322,DATOS!$I$2:$I$20000,DATOS!$I16322,DATOS!$G$2:$G$20000,"EX")=0),0))))</f>
      </c>
      <c r="H16322">
        <f>IF(DATOS!$G16322&lt;&gt;"EX",0,--(COUNTIFS(DATOS!$A$2:$A$20000,DATOS!$A16322,DATOS!$D$2:$D$20000,DATOS!$D16322,DATOS!$E$2:$E$20000,DATOS!$E16322,DATOS!$I$2:$I$20000,DATOS!$I16322,DATOS!$G$2:$G$20000,"OR")=0))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DATOS!$A$2:$A$20000,DATOS!$A16323,DATOS!$D$2:$D$20000,DATOS!$D16323,DATOS!$E$2:$E$20000,DATOS!$E16323,DATOS!$I$2:$I$20000,DATOS!$I16323,DATOS!$G$2:$G$20000,"EX")=0),0))))</f>
      </c>
      <c r="H16323">
        <f>IF(DATOS!$G16323&lt;&gt;"EX",0,--(COUNTIFS(DATOS!$A$2:$A$20000,DATOS!$A16323,DATOS!$D$2:$D$20000,DATOS!$D16323,DATOS!$E$2:$E$20000,DATOS!$E16323,DATOS!$I$2:$I$20000,DATOS!$I16323,DATOS!$G$2:$G$20000,"OR")=0))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DATOS!$A$2:$A$20000,DATOS!$A16324,DATOS!$D$2:$D$20000,DATOS!$D16324,DATOS!$E$2:$E$20000,DATOS!$E16324,DATOS!$I$2:$I$20000,DATOS!$I16324,DATOS!$G$2:$G$20000,"EX")=0),0))))</f>
      </c>
      <c r="H16324">
        <f>IF(DATOS!$G16324&lt;&gt;"EX",0,--(COUNTIFS(DATOS!$A$2:$A$20000,DATOS!$A16324,DATOS!$D$2:$D$20000,DATOS!$D16324,DATOS!$E$2:$E$20000,DATOS!$E16324,DATOS!$I$2:$I$20000,DATOS!$I16324,DATOS!$G$2:$G$20000,"OR")=0))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DATOS!$A$2:$A$20000,DATOS!$A16325,DATOS!$D$2:$D$20000,DATOS!$D16325,DATOS!$E$2:$E$20000,DATOS!$E16325,DATOS!$I$2:$I$20000,DATOS!$I16325,DATOS!$G$2:$G$20000,"EX")=0),0))))</f>
      </c>
      <c r="H16325">
        <f>IF(DATOS!$G16325&lt;&gt;"EX",0,--(COUNTIFS(DATOS!$A$2:$A$20000,DATOS!$A16325,DATOS!$D$2:$D$20000,DATOS!$D16325,DATOS!$E$2:$E$20000,DATOS!$E16325,DATOS!$I$2:$I$20000,DATOS!$I16325,DATOS!$G$2:$G$20000,"OR")=0))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DATOS!$A$2:$A$20000,DATOS!$A16326,DATOS!$D$2:$D$20000,DATOS!$D16326,DATOS!$E$2:$E$20000,DATOS!$E16326,DATOS!$I$2:$I$20000,DATOS!$I16326,DATOS!$G$2:$G$20000,"EX")=0),0))))</f>
      </c>
      <c r="H16326">
        <f>IF(DATOS!$G16326&lt;&gt;"EX",0,--(COUNTIFS(DATOS!$A$2:$A$20000,DATOS!$A16326,DATOS!$D$2:$D$20000,DATOS!$D16326,DATOS!$E$2:$E$20000,DATOS!$E16326,DATOS!$I$2:$I$20000,DATOS!$I16326,DATOS!$G$2:$G$20000,"OR")=0))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DATOS!$A$2:$A$20000,DATOS!$A16327,DATOS!$D$2:$D$20000,DATOS!$D16327,DATOS!$E$2:$E$20000,DATOS!$E16327,DATOS!$I$2:$I$20000,DATOS!$I16327,DATOS!$G$2:$G$20000,"EX")=0),0))))</f>
      </c>
      <c r="H16327">
        <f>IF(DATOS!$G16327&lt;&gt;"EX",0,--(COUNTIFS(DATOS!$A$2:$A$20000,DATOS!$A16327,DATOS!$D$2:$D$20000,DATOS!$D16327,DATOS!$E$2:$E$20000,DATOS!$E16327,DATOS!$I$2:$I$20000,DATOS!$I16327,DATOS!$G$2:$G$20000,"OR")=0))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DATOS!$A$2:$A$20000,DATOS!$A16328,DATOS!$D$2:$D$20000,DATOS!$D16328,DATOS!$E$2:$E$20000,DATOS!$E16328,DATOS!$I$2:$I$20000,DATOS!$I16328,DATOS!$G$2:$G$20000,"EX")=0),0))))</f>
      </c>
      <c r="H16328">
        <f>IF(DATOS!$G16328&lt;&gt;"EX",0,--(COUNTIFS(DATOS!$A$2:$A$20000,DATOS!$A16328,DATOS!$D$2:$D$20000,DATOS!$D16328,DATOS!$E$2:$E$20000,DATOS!$E16328,DATOS!$I$2:$I$20000,DATOS!$I16328,DATOS!$G$2:$G$20000,"OR")=0))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DATOS!$A$2:$A$20000,DATOS!$A16329,DATOS!$D$2:$D$20000,DATOS!$D16329,DATOS!$E$2:$E$20000,DATOS!$E16329,DATOS!$I$2:$I$20000,DATOS!$I16329,DATOS!$G$2:$G$20000,"EX")=0),0))))</f>
      </c>
      <c r="H16329">
        <f>IF(DATOS!$G16329&lt;&gt;"EX",0,--(COUNTIFS(DATOS!$A$2:$A$20000,DATOS!$A16329,DATOS!$D$2:$D$20000,DATOS!$D16329,DATOS!$E$2:$E$20000,DATOS!$E16329,DATOS!$I$2:$I$20000,DATOS!$I16329,DATOS!$G$2:$G$20000,"OR")=0))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DATOS!$A$2:$A$20000,DATOS!$A16330,DATOS!$D$2:$D$20000,DATOS!$D16330,DATOS!$E$2:$E$20000,DATOS!$E16330,DATOS!$I$2:$I$20000,DATOS!$I16330,DATOS!$G$2:$G$20000,"EX")=0),0))))</f>
      </c>
      <c r="H16330">
        <f>IF(DATOS!$G16330&lt;&gt;"EX",0,--(COUNTIFS(DATOS!$A$2:$A$20000,DATOS!$A16330,DATOS!$D$2:$D$20000,DATOS!$D16330,DATOS!$E$2:$E$20000,DATOS!$E16330,DATOS!$I$2:$I$20000,DATOS!$I16330,DATOS!$G$2:$G$20000,"OR")=0))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DATOS!$A$2:$A$20000,DATOS!$A16331,DATOS!$D$2:$D$20000,DATOS!$D16331,DATOS!$E$2:$E$20000,DATOS!$E16331,DATOS!$I$2:$I$20000,DATOS!$I16331,DATOS!$G$2:$G$20000,"EX")=0),0))))</f>
      </c>
      <c r="H16331">
        <f>IF(DATOS!$G16331&lt;&gt;"EX",0,--(COUNTIFS(DATOS!$A$2:$A$20000,DATOS!$A16331,DATOS!$D$2:$D$20000,DATOS!$D16331,DATOS!$E$2:$E$20000,DATOS!$E16331,DATOS!$I$2:$I$20000,DATOS!$I16331,DATOS!$G$2:$G$20000,"OR")=0))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DATOS!$A$2:$A$20000,DATOS!$A16332,DATOS!$D$2:$D$20000,DATOS!$D16332,DATOS!$E$2:$E$20000,DATOS!$E16332,DATOS!$I$2:$I$20000,DATOS!$I16332,DATOS!$G$2:$G$20000,"EX")=0),0))))</f>
      </c>
      <c r="H16332">
        <f>IF(DATOS!$G16332&lt;&gt;"EX",0,--(COUNTIFS(DATOS!$A$2:$A$20000,DATOS!$A16332,DATOS!$D$2:$D$20000,DATOS!$D16332,DATOS!$E$2:$E$20000,DATOS!$E16332,DATOS!$I$2:$I$20000,DATOS!$I16332,DATOS!$G$2:$G$20000,"OR")=0))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DATOS!$A$2:$A$20000,DATOS!$A16333,DATOS!$D$2:$D$20000,DATOS!$D16333,DATOS!$E$2:$E$20000,DATOS!$E16333,DATOS!$I$2:$I$20000,DATOS!$I16333,DATOS!$G$2:$G$20000,"EX")=0),0))))</f>
      </c>
      <c r="H16333">
        <f>IF(DATOS!$G16333&lt;&gt;"EX",0,--(COUNTIFS(DATOS!$A$2:$A$20000,DATOS!$A16333,DATOS!$D$2:$D$20000,DATOS!$D16333,DATOS!$E$2:$E$20000,DATOS!$E16333,DATOS!$I$2:$I$20000,DATOS!$I16333,DATOS!$G$2:$G$20000,"OR")=0))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DATOS!$A$2:$A$20000,DATOS!$A16334,DATOS!$D$2:$D$20000,DATOS!$D16334,DATOS!$E$2:$E$20000,DATOS!$E16334,DATOS!$I$2:$I$20000,DATOS!$I16334,DATOS!$G$2:$G$20000,"EX")=0),0))))</f>
      </c>
      <c r="H16334">
        <f>IF(DATOS!$G16334&lt;&gt;"EX",0,--(COUNTIFS(DATOS!$A$2:$A$20000,DATOS!$A16334,DATOS!$D$2:$D$20000,DATOS!$D16334,DATOS!$E$2:$E$20000,DATOS!$E16334,DATOS!$I$2:$I$20000,DATOS!$I16334,DATOS!$G$2:$G$20000,"OR")=0))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DATOS!$A$2:$A$20000,DATOS!$A16335,DATOS!$D$2:$D$20000,DATOS!$D16335,DATOS!$E$2:$E$20000,DATOS!$E16335,DATOS!$I$2:$I$20000,DATOS!$I16335,DATOS!$G$2:$G$20000,"EX")=0),0))))</f>
      </c>
      <c r="H16335">
        <f>IF(DATOS!$G16335&lt;&gt;"EX",0,--(COUNTIFS(DATOS!$A$2:$A$20000,DATOS!$A16335,DATOS!$D$2:$D$20000,DATOS!$D16335,DATOS!$E$2:$E$20000,DATOS!$E16335,DATOS!$I$2:$I$20000,DATOS!$I16335,DATOS!$G$2:$G$20000,"OR")=0))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DATOS!$A$2:$A$20000,DATOS!$A16336,DATOS!$D$2:$D$20000,DATOS!$D16336,DATOS!$E$2:$E$20000,DATOS!$E16336,DATOS!$I$2:$I$20000,DATOS!$I16336,DATOS!$G$2:$G$20000,"EX")=0),0))))</f>
      </c>
      <c r="H16336">
        <f>IF(DATOS!$G16336&lt;&gt;"EX",0,--(COUNTIFS(DATOS!$A$2:$A$20000,DATOS!$A16336,DATOS!$D$2:$D$20000,DATOS!$D16336,DATOS!$E$2:$E$20000,DATOS!$E16336,DATOS!$I$2:$I$20000,DATOS!$I16336,DATOS!$G$2:$G$20000,"OR")=0))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DATOS!$A$2:$A$20000,DATOS!$A16337,DATOS!$D$2:$D$20000,DATOS!$D16337,DATOS!$E$2:$E$20000,DATOS!$E16337,DATOS!$I$2:$I$20000,DATOS!$I16337,DATOS!$G$2:$G$20000,"EX")=0),0))))</f>
      </c>
      <c r="H16337">
        <f>IF(DATOS!$G16337&lt;&gt;"EX",0,--(COUNTIFS(DATOS!$A$2:$A$20000,DATOS!$A16337,DATOS!$D$2:$D$20000,DATOS!$D16337,DATOS!$E$2:$E$20000,DATOS!$E16337,DATOS!$I$2:$I$20000,DATOS!$I16337,DATOS!$G$2:$G$20000,"OR")=0))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DATOS!$A$2:$A$20000,DATOS!$A16338,DATOS!$D$2:$D$20000,DATOS!$D16338,DATOS!$E$2:$E$20000,DATOS!$E16338,DATOS!$I$2:$I$20000,DATOS!$I16338,DATOS!$G$2:$G$20000,"EX")=0),0))))</f>
      </c>
      <c r="H16338">
        <f>IF(DATOS!$G16338&lt;&gt;"EX",0,--(COUNTIFS(DATOS!$A$2:$A$20000,DATOS!$A16338,DATOS!$D$2:$D$20000,DATOS!$D16338,DATOS!$E$2:$E$20000,DATOS!$E16338,DATOS!$I$2:$I$20000,DATOS!$I16338,DATOS!$G$2:$G$20000,"OR")=0))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DATOS!$A$2:$A$20000,DATOS!$A16339,DATOS!$D$2:$D$20000,DATOS!$D16339,DATOS!$E$2:$E$20000,DATOS!$E16339,DATOS!$I$2:$I$20000,DATOS!$I16339,DATOS!$G$2:$G$20000,"EX")=0),0))))</f>
      </c>
      <c r="H16339">
        <f>IF(DATOS!$G16339&lt;&gt;"EX",0,--(COUNTIFS(DATOS!$A$2:$A$20000,DATOS!$A16339,DATOS!$D$2:$D$20000,DATOS!$D16339,DATOS!$E$2:$E$20000,DATOS!$E16339,DATOS!$I$2:$I$20000,DATOS!$I16339,DATOS!$G$2:$G$20000,"OR")=0))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DATOS!$A$2:$A$20000,DATOS!$A16340,DATOS!$D$2:$D$20000,DATOS!$D16340,DATOS!$E$2:$E$20000,DATOS!$E16340,DATOS!$I$2:$I$20000,DATOS!$I16340,DATOS!$G$2:$G$20000,"EX")=0),0))))</f>
      </c>
      <c r="H16340">
        <f>IF(DATOS!$G16340&lt;&gt;"EX",0,--(COUNTIFS(DATOS!$A$2:$A$20000,DATOS!$A16340,DATOS!$D$2:$D$20000,DATOS!$D16340,DATOS!$E$2:$E$20000,DATOS!$E16340,DATOS!$I$2:$I$20000,DATOS!$I16340,DATOS!$G$2:$G$20000,"OR")=0))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DATOS!$A$2:$A$20000,DATOS!$A16341,DATOS!$D$2:$D$20000,DATOS!$D16341,DATOS!$E$2:$E$20000,DATOS!$E16341,DATOS!$I$2:$I$20000,DATOS!$I16341,DATOS!$G$2:$G$20000,"EX")=0),0))))</f>
      </c>
      <c r="H16341">
        <f>IF(DATOS!$G16341&lt;&gt;"EX",0,--(COUNTIFS(DATOS!$A$2:$A$20000,DATOS!$A16341,DATOS!$D$2:$D$20000,DATOS!$D16341,DATOS!$E$2:$E$20000,DATOS!$E16341,DATOS!$I$2:$I$20000,DATOS!$I16341,DATOS!$G$2:$G$20000,"OR")=0))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DATOS!$A$2:$A$20000,DATOS!$A16342,DATOS!$D$2:$D$20000,DATOS!$D16342,DATOS!$E$2:$E$20000,DATOS!$E16342,DATOS!$I$2:$I$20000,DATOS!$I16342,DATOS!$G$2:$G$20000,"EX")=0),0))))</f>
      </c>
      <c r="H16342">
        <f>IF(DATOS!$G16342&lt;&gt;"EX",0,--(COUNTIFS(DATOS!$A$2:$A$20000,DATOS!$A16342,DATOS!$D$2:$D$20000,DATOS!$D16342,DATOS!$E$2:$E$20000,DATOS!$E16342,DATOS!$I$2:$I$20000,DATOS!$I16342,DATOS!$G$2:$G$20000,"OR")=0))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DATOS!$A$2:$A$20000,DATOS!$A16343,DATOS!$D$2:$D$20000,DATOS!$D16343,DATOS!$E$2:$E$20000,DATOS!$E16343,DATOS!$I$2:$I$20000,DATOS!$I16343,DATOS!$G$2:$G$20000,"EX")=0),0))))</f>
      </c>
      <c r="H16343">
        <f>IF(DATOS!$G16343&lt;&gt;"EX",0,--(COUNTIFS(DATOS!$A$2:$A$20000,DATOS!$A16343,DATOS!$D$2:$D$20000,DATOS!$D16343,DATOS!$E$2:$E$20000,DATOS!$E16343,DATOS!$I$2:$I$20000,DATOS!$I16343,DATOS!$G$2:$G$20000,"OR")=0))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DATOS!$A$2:$A$20000,DATOS!$A16344,DATOS!$D$2:$D$20000,DATOS!$D16344,DATOS!$E$2:$E$20000,DATOS!$E16344,DATOS!$I$2:$I$20000,DATOS!$I16344,DATOS!$G$2:$G$20000,"EX")=0),0))))</f>
      </c>
      <c r="H16344">
        <f>IF(DATOS!$G16344&lt;&gt;"EX",0,--(COUNTIFS(DATOS!$A$2:$A$20000,DATOS!$A16344,DATOS!$D$2:$D$20000,DATOS!$D16344,DATOS!$E$2:$E$20000,DATOS!$E16344,DATOS!$I$2:$I$20000,DATOS!$I16344,DATOS!$G$2:$G$20000,"OR")=0))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DATOS!$A$2:$A$20000,DATOS!$A16345,DATOS!$D$2:$D$20000,DATOS!$D16345,DATOS!$E$2:$E$20000,DATOS!$E16345,DATOS!$I$2:$I$20000,DATOS!$I16345,DATOS!$G$2:$G$20000,"EX")=0),0))))</f>
      </c>
      <c r="H16345">
        <f>IF(DATOS!$G16345&lt;&gt;"EX",0,--(COUNTIFS(DATOS!$A$2:$A$20000,DATOS!$A16345,DATOS!$D$2:$D$20000,DATOS!$D16345,DATOS!$E$2:$E$20000,DATOS!$E16345,DATOS!$I$2:$I$20000,DATOS!$I16345,DATOS!$G$2:$G$20000,"OR")=0))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DATOS!$A$2:$A$20000,DATOS!$A16346,DATOS!$D$2:$D$20000,DATOS!$D16346,DATOS!$E$2:$E$20000,DATOS!$E16346,DATOS!$I$2:$I$20000,DATOS!$I16346,DATOS!$G$2:$G$20000,"EX")=0),0))))</f>
      </c>
      <c r="H16346">
        <f>IF(DATOS!$G16346&lt;&gt;"EX",0,--(COUNTIFS(DATOS!$A$2:$A$20000,DATOS!$A16346,DATOS!$D$2:$D$20000,DATOS!$D16346,DATOS!$E$2:$E$20000,DATOS!$E16346,DATOS!$I$2:$I$20000,DATOS!$I16346,DATOS!$G$2:$G$20000,"OR")=0))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DATOS!$A$2:$A$20000,DATOS!$A16347,DATOS!$D$2:$D$20000,DATOS!$D16347,DATOS!$E$2:$E$20000,DATOS!$E16347,DATOS!$I$2:$I$20000,DATOS!$I16347,DATOS!$G$2:$G$20000,"EX")=0),0))))</f>
      </c>
      <c r="H16347">
        <f>IF(DATOS!$G16347&lt;&gt;"EX",0,--(COUNTIFS(DATOS!$A$2:$A$20000,DATOS!$A16347,DATOS!$D$2:$D$20000,DATOS!$D16347,DATOS!$E$2:$E$20000,DATOS!$E16347,DATOS!$I$2:$I$20000,DATOS!$I16347,DATOS!$G$2:$G$20000,"OR")=0))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DATOS!$A$2:$A$20000,DATOS!$A16348,DATOS!$D$2:$D$20000,DATOS!$D16348,DATOS!$E$2:$E$20000,DATOS!$E16348,DATOS!$I$2:$I$20000,DATOS!$I16348,DATOS!$G$2:$G$20000,"EX")=0),0))))</f>
      </c>
      <c r="H16348">
        <f>IF(DATOS!$G16348&lt;&gt;"EX",0,--(COUNTIFS(DATOS!$A$2:$A$20000,DATOS!$A16348,DATOS!$D$2:$D$20000,DATOS!$D16348,DATOS!$E$2:$E$20000,DATOS!$E16348,DATOS!$I$2:$I$20000,DATOS!$I16348,DATOS!$G$2:$G$20000,"OR")=0))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DATOS!$A$2:$A$20000,DATOS!$A16349,DATOS!$D$2:$D$20000,DATOS!$D16349,DATOS!$E$2:$E$20000,DATOS!$E16349,DATOS!$I$2:$I$20000,DATOS!$I16349,DATOS!$G$2:$G$20000,"EX")=0),0))))</f>
      </c>
      <c r="H16349">
        <f>IF(DATOS!$G16349&lt;&gt;"EX",0,--(COUNTIFS(DATOS!$A$2:$A$20000,DATOS!$A16349,DATOS!$D$2:$D$20000,DATOS!$D16349,DATOS!$E$2:$E$20000,DATOS!$E16349,DATOS!$I$2:$I$20000,DATOS!$I16349,DATOS!$G$2:$G$20000,"OR")=0))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DATOS!$A$2:$A$20000,DATOS!$A16350,DATOS!$D$2:$D$20000,DATOS!$D16350,DATOS!$E$2:$E$20000,DATOS!$E16350,DATOS!$I$2:$I$20000,DATOS!$I16350,DATOS!$G$2:$G$20000,"EX")=0),0))))</f>
      </c>
      <c r="H16350">
        <f>IF(DATOS!$G16350&lt;&gt;"EX",0,--(COUNTIFS(DATOS!$A$2:$A$20000,DATOS!$A16350,DATOS!$D$2:$D$20000,DATOS!$D16350,DATOS!$E$2:$E$20000,DATOS!$E16350,DATOS!$I$2:$I$20000,DATOS!$I16350,DATOS!$G$2:$G$20000,"OR")=0))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DATOS!$A$2:$A$20000,DATOS!$A16351,DATOS!$D$2:$D$20000,DATOS!$D16351,DATOS!$E$2:$E$20000,DATOS!$E16351,DATOS!$I$2:$I$20000,DATOS!$I16351,DATOS!$G$2:$G$20000,"EX")=0),0))))</f>
      </c>
      <c r="H16351">
        <f>IF(DATOS!$G16351&lt;&gt;"EX",0,--(COUNTIFS(DATOS!$A$2:$A$20000,DATOS!$A16351,DATOS!$D$2:$D$20000,DATOS!$D16351,DATOS!$E$2:$E$20000,DATOS!$E16351,DATOS!$I$2:$I$20000,DATOS!$I16351,DATOS!$G$2:$G$20000,"OR")=0))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DATOS!$A$2:$A$20000,DATOS!$A16352,DATOS!$D$2:$D$20000,DATOS!$D16352,DATOS!$E$2:$E$20000,DATOS!$E16352,DATOS!$I$2:$I$20000,DATOS!$I16352,DATOS!$G$2:$G$20000,"EX")=0),0))))</f>
      </c>
      <c r="H16352">
        <f>IF(DATOS!$G16352&lt;&gt;"EX",0,--(COUNTIFS(DATOS!$A$2:$A$20000,DATOS!$A16352,DATOS!$D$2:$D$20000,DATOS!$D16352,DATOS!$E$2:$E$20000,DATOS!$E16352,DATOS!$I$2:$I$20000,DATOS!$I16352,DATOS!$G$2:$G$20000,"OR")=0))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DATOS!$A$2:$A$20000,DATOS!$A16353,DATOS!$D$2:$D$20000,DATOS!$D16353,DATOS!$E$2:$E$20000,DATOS!$E16353,DATOS!$I$2:$I$20000,DATOS!$I16353,DATOS!$G$2:$G$20000,"EX")=0),0))))</f>
      </c>
      <c r="H16353">
        <f>IF(DATOS!$G16353&lt;&gt;"EX",0,--(COUNTIFS(DATOS!$A$2:$A$20000,DATOS!$A16353,DATOS!$D$2:$D$20000,DATOS!$D16353,DATOS!$E$2:$E$20000,DATOS!$E16353,DATOS!$I$2:$I$20000,DATOS!$I16353,DATOS!$G$2:$G$20000,"OR")=0))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DATOS!$A$2:$A$20000,DATOS!$A16354,DATOS!$D$2:$D$20000,DATOS!$D16354,DATOS!$E$2:$E$20000,DATOS!$E16354,DATOS!$I$2:$I$20000,DATOS!$I16354,DATOS!$G$2:$G$20000,"EX")=0),0))))</f>
      </c>
      <c r="H16354">
        <f>IF(DATOS!$G16354&lt;&gt;"EX",0,--(COUNTIFS(DATOS!$A$2:$A$20000,DATOS!$A16354,DATOS!$D$2:$D$20000,DATOS!$D16354,DATOS!$E$2:$E$20000,DATOS!$E16354,DATOS!$I$2:$I$20000,DATOS!$I16354,DATOS!$G$2:$G$20000,"OR")=0))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DATOS!$A$2:$A$20000,DATOS!$A16355,DATOS!$D$2:$D$20000,DATOS!$D16355,DATOS!$E$2:$E$20000,DATOS!$E16355,DATOS!$I$2:$I$20000,DATOS!$I16355,DATOS!$G$2:$G$20000,"EX")=0),0))))</f>
      </c>
      <c r="H16355">
        <f>IF(DATOS!$G16355&lt;&gt;"EX",0,--(COUNTIFS(DATOS!$A$2:$A$20000,DATOS!$A16355,DATOS!$D$2:$D$20000,DATOS!$D16355,DATOS!$E$2:$E$20000,DATOS!$E16355,DATOS!$I$2:$I$20000,DATOS!$I16355,DATOS!$G$2:$G$20000,"OR")=0))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DATOS!$A$2:$A$20000,DATOS!$A16356,DATOS!$D$2:$D$20000,DATOS!$D16356,DATOS!$E$2:$E$20000,DATOS!$E16356,DATOS!$I$2:$I$20000,DATOS!$I16356,DATOS!$G$2:$G$20000,"EX")=0),0))))</f>
      </c>
      <c r="H16356">
        <f>IF(DATOS!$G16356&lt;&gt;"EX",0,--(COUNTIFS(DATOS!$A$2:$A$20000,DATOS!$A16356,DATOS!$D$2:$D$20000,DATOS!$D16356,DATOS!$E$2:$E$20000,DATOS!$E16356,DATOS!$I$2:$I$20000,DATOS!$I16356,DATOS!$G$2:$G$20000,"OR")=0))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DATOS!$A$2:$A$20000,DATOS!$A16357,DATOS!$D$2:$D$20000,DATOS!$D16357,DATOS!$E$2:$E$20000,DATOS!$E16357,DATOS!$I$2:$I$20000,DATOS!$I16357,DATOS!$G$2:$G$20000,"EX")=0),0))))</f>
      </c>
      <c r="H16357">
        <f>IF(DATOS!$G16357&lt;&gt;"EX",0,--(COUNTIFS(DATOS!$A$2:$A$20000,DATOS!$A16357,DATOS!$D$2:$D$20000,DATOS!$D16357,DATOS!$E$2:$E$20000,DATOS!$E16357,DATOS!$I$2:$I$20000,DATOS!$I16357,DATOS!$G$2:$G$20000,"OR")=0))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DATOS!$A$2:$A$20000,DATOS!$A16358,DATOS!$D$2:$D$20000,DATOS!$D16358,DATOS!$E$2:$E$20000,DATOS!$E16358,DATOS!$I$2:$I$20000,DATOS!$I16358,DATOS!$G$2:$G$20000,"EX")=0),0))))</f>
      </c>
      <c r="H16358">
        <f>IF(DATOS!$G16358&lt;&gt;"EX",0,--(COUNTIFS(DATOS!$A$2:$A$20000,DATOS!$A16358,DATOS!$D$2:$D$20000,DATOS!$D16358,DATOS!$E$2:$E$20000,DATOS!$E16358,DATOS!$I$2:$I$20000,DATOS!$I16358,DATOS!$G$2:$G$20000,"OR")=0))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DATOS!$A$2:$A$20000,DATOS!$A16359,DATOS!$D$2:$D$20000,DATOS!$D16359,DATOS!$E$2:$E$20000,DATOS!$E16359,DATOS!$I$2:$I$20000,DATOS!$I16359,DATOS!$G$2:$G$20000,"EX")=0),0))))</f>
      </c>
      <c r="H16359">
        <f>IF(DATOS!$G16359&lt;&gt;"EX",0,--(COUNTIFS(DATOS!$A$2:$A$20000,DATOS!$A16359,DATOS!$D$2:$D$20000,DATOS!$D16359,DATOS!$E$2:$E$20000,DATOS!$E16359,DATOS!$I$2:$I$20000,DATOS!$I16359,DATOS!$G$2:$G$20000,"OR")=0))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DATOS!$A$2:$A$20000,DATOS!$A16360,DATOS!$D$2:$D$20000,DATOS!$D16360,DATOS!$E$2:$E$20000,DATOS!$E16360,DATOS!$I$2:$I$20000,DATOS!$I16360,DATOS!$G$2:$G$20000,"EX")=0),0))))</f>
      </c>
      <c r="H16360">
        <f>IF(DATOS!$G16360&lt;&gt;"EX",0,--(COUNTIFS(DATOS!$A$2:$A$20000,DATOS!$A16360,DATOS!$D$2:$D$20000,DATOS!$D16360,DATOS!$E$2:$E$20000,DATOS!$E16360,DATOS!$I$2:$I$20000,DATOS!$I16360,DATOS!$G$2:$G$20000,"OR")=0))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DATOS!$A$2:$A$20000,DATOS!$A16361,DATOS!$D$2:$D$20000,DATOS!$D16361,DATOS!$E$2:$E$20000,DATOS!$E16361,DATOS!$I$2:$I$20000,DATOS!$I16361,DATOS!$G$2:$G$20000,"EX")=0),0))))</f>
      </c>
      <c r="H16361">
        <f>IF(DATOS!$G16361&lt;&gt;"EX",0,--(COUNTIFS(DATOS!$A$2:$A$20000,DATOS!$A16361,DATOS!$D$2:$D$20000,DATOS!$D16361,DATOS!$E$2:$E$20000,DATOS!$E16361,DATOS!$I$2:$I$20000,DATOS!$I16361,DATOS!$G$2:$G$20000,"OR")=0))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DATOS!$A$2:$A$20000,DATOS!$A16362,DATOS!$D$2:$D$20000,DATOS!$D16362,DATOS!$E$2:$E$20000,DATOS!$E16362,DATOS!$I$2:$I$20000,DATOS!$I16362,DATOS!$G$2:$G$20000,"EX")=0),0))))</f>
      </c>
      <c r="H16362">
        <f>IF(DATOS!$G16362&lt;&gt;"EX",0,--(COUNTIFS(DATOS!$A$2:$A$20000,DATOS!$A16362,DATOS!$D$2:$D$20000,DATOS!$D16362,DATOS!$E$2:$E$20000,DATOS!$E16362,DATOS!$I$2:$I$20000,DATOS!$I16362,DATOS!$G$2:$G$20000,"OR")=0))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DATOS!$A$2:$A$20000,DATOS!$A16363,DATOS!$D$2:$D$20000,DATOS!$D16363,DATOS!$E$2:$E$20000,DATOS!$E16363,DATOS!$I$2:$I$20000,DATOS!$I16363,DATOS!$G$2:$G$20000,"EX")=0),0))))</f>
      </c>
      <c r="H16363">
        <f>IF(DATOS!$G16363&lt;&gt;"EX",0,--(COUNTIFS(DATOS!$A$2:$A$20000,DATOS!$A16363,DATOS!$D$2:$D$20000,DATOS!$D16363,DATOS!$E$2:$E$20000,DATOS!$E16363,DATOS!$I$2:$I$20000,DATOS!$I16363,DATOS!$G$2:$G$20000,"OR")=0))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DATOS!$A$2:$A$20000,DATOS!$A16364,DATOS!$D$2:$D$20000,DATOS!$D16364,DATOS!$E$2:$E$20000,DATOS!$E16364,DATOS!$I$2:$I$20000,DATOS!$I16364,DATOS!$G$2:$G$20000,"EX")=0),0))))</f>
      </c>
      <c r="H16364">
        <f>IF(DATOS!$G16364&lt;&gt;"EX",0,--(COUNTIFS(DATOS!$A$2:$A$20000,DATOS!$A16364,DATOS!$D$2:$D$20000,DATOS!$D16364,DATOS!$E$2:$E$20000,DATOS!$E16364,DATOS!$I$2:$I$20000,DATOS!$I16364,DATOS!$G$2:$G$20000,"OR")=0))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DATOS!$A$2:$A$20000,DATOS!$A16365,DATOS!$D$2:$D$20000,DATOS!$D16365,DATOS!$E$2:$E$20000,DATOS!$E16365,DATOS!$I$2:$I$20000,DATOS!$I16365,DATOS!$G$2:$G$20000,"EX")=0),0))))</f>
      </c>
      <c r="H16365">
        <f>IF(DATOS!$G16365&lt;&gt;"EX",0,--(COUNTIFS(DATOS!$A$2:$A$20000,DATOS!$A16365,DATOS!$D$2:$D$20000,DATOS!$D16365,DATOS!$E$2:$E$20000,DATOS!$E16365,DATOS!$I$2:$I$20000,DATOS!$I16365,DATOS!$G$2:$G$20000,"OR")=0))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DATOS!$A$2:$A$20000,DATOS!$A16366,DATOS!$D$2:$D$20000,DATOS!$D16366,DATOS!$E$2:$E$20000,DATOS!$E16366,DATOS!$I$2:$I$20000,DATOS!$I16366,DATOS!$G$2:$G$20000,"EX")=0),0))))</f>
      </c>
      <c r="H16366">
        <f>IF(DATOS!$G16366&lt;&gt;"EX",0,--(COUNTIFS(DATOS!$A$2:$A$20000,DATOS!$A16366,DATOS!$D$2:$D$20000,DATOS!$D16366,DATOS!$E$2:$E$20000,DATOS!$E16366,DATOS!$I$2:$I$20000,DATOS!$I16366,DATOS!$G$2:$G$20000,"OR")=0))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DATOS!$A$2:$A$20000,DATOS!$A16367,DATOS!$D$2:$D$20000,DATOS!$D16367,DATOS!$E$2:$E$20000,DATOS!$E16367,DATOS!$I$2:$I$20000,DATOS!$I16367,DATOS!$G$2:$G$20000,"EX")=0),0))))</f>
      </c>
      <c r="H16367">
        <f>IF(DATOS!$G16367&lt;&gt;"EX",0,--(COUNTIFS(DATOS!$A$2:$A$20000,DATOS!$A16367,DATOS!$D$2:$D$20000,DATOS!$D16367,DATOS!$E$2:$E$20000,DATOS!$E16367,DATOS!$I$2:$I$20000,DATOS!$I16367,DATOS!$G$2:$G$20000,"OR")=0))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DATOS!$A$2:$A$20000,DATOS!$A16368,DATOS!$D$2:$D$20000,DATOS!$D16368,DATOS!$E$2:$E$20000,DATOS!$E16368,DATOS!$I$2:$I$20000,DATOS!$I16368,DATOS!$G$2:$G$20000,"EX")=0),0))))</f>
      </c>
      <c r="H16368">
        <f>IF(DATOS!$G16368&lt;&gt;"EX",0,--(COUNTIFS(DATOS!$A$2:$A$20000,DATOS!$A16368,DATOS!$D$2:$D$20000,DATOS!$D16368,DATOS!$E$2:$E$20000,DATOS!$E16368,DATOS!$I$2:$I$20000,DATOS!$I16368,DATOS!$G$2:$G$20000,"OR")=0))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DATOS!$A$2:$A$20000,DATOS!$A16369,DATOS!$D$2:$D$20000,DATOS!$D16369,DATOS!$E$2:$E$20000,DATOS!$E16369,DATOS!$I$2:$I$20000,DATOS!$I16369,DATOS!$G$2:$G$20000,"EX")=0),0))))</f>
      </c>
      <c r="H16369">
        <f>IF(DATOS!$G16369&lt;&gt;"EX",0,--(COUNTIFS(DATOS!$A$2:$A$20000,DATOS!$A16369,DATOS!$D$2:$D$20000,DATOS!$D16369,DATOS!$E$2:$E$20000,DATOS!$E16369,DATOS!$I$2:$I$20000,DATOS!$I16369,DATOS!$G$2:$G$20000,"OR")=0))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DATOS!$A$2:$A$20000,DATOS!$A16370,DATOS!$D$2:$D$20000,DATOS!$D16370,DATOS!$E$2:$E$20000,DATOS!$E16370,DATOS!$I$2:$I$20000,DATOS!$I16370,DATOS!$G$2:$G$20000,"EX")=0),0))))</f>
      </c>
      <c r="H16370">
        <f>IF(DATOS!$G16370&lt;&gt;"EX",0,--(COUNTIFS(DATOS!$A$2:$A$20000,DATOS!$A16370,DATOS!$D$2:$D$20000,DATOS!$D16370,DATOS!$E$2:$E$20000,DATOS!$E16370,DATOS!$I$2:$I$20000,DATOS!$I16370,DATOS!$G$2:$G$20000,"OR")=0))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DATOS!$A$2:$A$20000,DATOS!$A16371,DATOS!$D$2:$D$20000,DATOS!$D16371,DATOS!$E$2:$E$20000,DATOS!$E16371,DATOS!$I$2:$I$20000,DATOS!$I16371,DATOS!$G$2:$G$20000,"EX")=0),0))))</f>
      </c>
      <c r="H16371">
        <f>IF(DATOS!$G16371&lt;&gt;"EX",0,--(COUNTIFS(DATOS!$A$2:$A$20000,DATOS!$A16371,DATOS!$D$2:$D$20000,DATOS!$D16371,DATOS!$E$2:$E$20000,DATOS!$E16371,DATOS!$I$2:$I$20000,DATOS!$I16371,DATOS!$G$2:$G$20000,"OR")=0))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DATOS!$A$2:$A$20000,DATOS!$A16372,DATOS!$D$2:$D$20000,DATOS!$D16372,DATOS!$E$2:$E$20000,DATOS!$E16372,DATOS!$I$2:$I$20000,DATOS!$I16372,DATOS!$G$2:$G$20000,"EX")=0),0))))</f>
      </c>
      <c r="H16372">
        <f>IF(DATOS!$G16372&lt;&gt;"EX",0,--(COUNTIFS(DATOS!$A$2:$A$20000,DATOS!$A16372,DATOS!$D$2:$D$20000,DATOS!$D16372,DATOS!$E$2:$E$20000,DATOS!$E16372,DATOS!$I$2:$I$20000,DATOS!$I16372,DATOS!$G$2:$G$20000,"OR")=0))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DATOS!$A$2:$A$20000,DATOS!$A16373,DATOS!$D$2:$D$20000,DATOS!$D16373,DATOS!$E$2:$E$20000,DATOS!$E16373,DATOS!$I$2:$I$20000,DATOS!$I16373,DATOS!$G$2:$G$20000,"EX")=0),0))))</f>
      </c>
      <c r="H16373">
        <f>IF(DATOS!$G16373&lt;&gt;"EX",0,--(COUNTIFS(DATOS!$A$2:$A$20000,DATOS!$A16373,DATOS!$D$2:$D$20000,DATOS!$D16373,DATOS!$E$2:$E$20000,DATOS!$E16373,DATOS!$I$2:$I$20000,DATOS!$I16373,DATOS!$G$2:$G$20000,"OR")=0))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DATOS!$A$2:$A$20000,DATOS!$A16374,DATOS!$D$2:$D$20000,DATOS!$D16374,DATOS!$E$2:$E$20000,DATOS!$E16374,DATOS!$I$2:$I$20000,DATOS!$I16374,DATOS!$G$2:$G$20000,"EX")=0),0))))</f>
      </c>
      <c r="H16374">
        <f>IF(DATOS!$G16374&lt;&gt;"EX",0,--(COUNTIFS(DATOS!$A$2:$A$20000,DATOS!$A16374,DATOS!$D$2:$D$20000,DATOS!$D16374,DATOS!$E$2:$E$20000,DATOS!$E16374,DATOS!$I$2:$I$20000,DATOS!$I16374,DATOS!$G$2:$G$20000,"OR")=0))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DATOS!$A$2:$A$20000,DATOS!$A16375,DATOS!$D$2:$D$20000,DATOS!$D16375,DATOS!$E$2:$E$20000,DATOS!$E16375,DATOS!$I$2:$I$20000,DATOS!$I16375,DATOS!$G$2:$G$20000,"EX")=0),0))))</f>
      </c>
      <c r="H16375">
        <f>IF(DATOS!$G16375&lt;&gt;"EX",0,--(COUNTIFS(DATOS!$A$2:$A$20000,DATOS!$A16375,DATOS!$D$2:$D$20000,DATOS!$D16375,DATOS!$E$2:$E$20000,DATOS!$E16375,DATOS!$I$2:$I$20000,DATOS!$I16375,DATOS!$G$2:$G$20000,"OR")=0))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DATOS!$A$2:$A$20000,DATOS!$A16376,DATOS!$D$2:$D$20000,DATOS!$D16376,DATOS!$E$2:$E$20000,DATOS!$E16376,DATOS!$I$2:$I$20000,DATOS!$I16376,DATOS!$G$2:$G$20000,"EX")=0),0))))</f>
      </c>
      <c r="H16376">
        <f>IF(DATOS!$G16376&lt;&gt;"EX",0,--(COUNTIFS(DATOS!$A$2:$A$20000,DATOS!$A16376,DATOS!$D$2:$D$20000,DATOS!$D16376,DATOS!$E$2:$E$20000,DATOS!$E16376,DATOS!$I$2:$I$20000,DATOS!$I16376,DATOS!$G$2:$G$20000,"OR")=0))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DATOS!$A$2:$A$20000,DATOS!$A16377,DATOS!$D$2:$D$20000,DATOS!$D16377,DATOS!$E$2:$E$20000,DATOS!$E16377,DATOS!$I$2:$I$20000,DATOS!$I16377,DATOS!$G$2:$G$20000,"EX")=0),0))))</f>
      </c>
      <c r="H16377">
        <f>IF(DATOS!$G16377&lt;&gt;"EX",0,--(COUNTIFS(DATOS!$A$2:$A$20000,DATOS!$A16377,DATOS!$D$2:$D$20000,DATOS!$D16377,DATOS!$E$2:$E$20000,DATOS!$E16377,DATOS!$I$2:$I$20000,DATOS!$I16377,DATOS!$G$2:$G$20000,"OR")=0))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DATOS!$A$2:$A$20000,DATOS!$A16378,DATOS!$D$2:$D$20000,DATOS!$D16378,DATOS!$E$2:$E$20000,DATOS!$E16378,DATOS!$I$2:$I$20000,DATOS!$I16378,DATOS!$G$2:$G$20000,"EX")=0),0))))</f>
      </c>
      <c r="H16378">
        <f>IF(DATOS!$G16378&lt;&gt;"EX",0,--(COUNTIFS(DATOS!$A$2:$A$20000,DATOS!$A16378,DATOS!$D$2:$D$20000,DATOS!$D16378,DATOS!$E$2:$E$20000,DATOS!$E16378,DATOS!$I$2:$I$20000,DATOS!$I16378,DATOS!$G$2:$G$20000,"OR")=0))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DATOS!$A$2:$A$20000,DATOS!$A16379,DATOS!$D$2:$D$20000,DATOS!$D16379,DATOS!$E$2:$E$20000,DATOS!$E16379,DATOS!$I$2:$I$20000,DATOS!$I16379,DATOS!$G$2:$G$20000,"EX")=0),0))))</f>
      </c>
      <c r="H16379">
        <f>IF(DATOS!$G16379&lt;&gt;"EX",0,--(COUNTIFS(DATOS!$A$2:$A$20000,DATOS!$A16379,DATOS!$D$2:$D$20000,DATOS!$D16379,DATOS!$E$2:$E$20000,DATOS!$E16379,DATOS!$I$2:$I$20000,DATOS!$I16379,DATOS!$G$2:$G$20000,"OR")=0))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DATOS!$A$2:$A$20000,DATOS!$A16380,DATOS!$D$2:$D$20000,DATOS!$D16380,DATOS!$E$2:$E$20000,DATOS!$E16380,DATOS!$I$2:$I$20000,DATOS!$I16380,DATOS!$G$2:$G$20000,"EX")=0),0))))</f>
      </c>
      <c r="H16380">
        <f>IF(DATOS!$G16380&lt;&gt;"EX",0,--(COUNTIFS(DATOS!$A$2:$A$20000,DATOS!$A16380,DATOS!$D$2:$D$20000,DATOS!$D16380,DATOS!$E$2:$E$20000,DATOS!$E16380,DATOS!$I$2:$I$20000,DATOS!$I16380,DATOS!$G$2:$G$20000,"OR")=0))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DATOS!$A$2:$A$20000,DATOS!$A16381,DATOS!$D$2:$D$20000,DATOS!$D16381,DATOS!$E$2:$E$20000,DATOS!$E16381,DATOS!$I$2:$I$20000,DATOS!$I16381,DATOS!$G$2:$G$20000,"EX")=0),0))))</f>
      </c>
      <c r="H16381">
        <f>IF(DATOS!$G16381&lt;&gt;"EX",0,--(COUNTIFS(DATOS!$A$2:$A$20000,DATOS!$A16381,DATOS!$D$2:$D$20000,DATOS!$D16381,DATOS!$E$2:$E$20000,DATOS!$E16381,DATOS!$I$2:$I$20000,DATOS!$I16381,DATOS!$G$2:$G$20000,"OR")=0))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DATOS!$A$2:$A$20000,DATOS!$A16382,DATOS!$D$2:$D$20000,DATOS!$D16382,DATOS!$E$2:$E$20000,DATOS!$E16382,DATOS!$I$2:$I$20000,DATOS!$I16382,DATOS!$G$2:$G$20000,"EX")=0),0))))</f>
      </c>
      <c r="H16382">
        <f>IF(DATOS!$G16382&lt;&gt;"EX",0,--(COUNTIFS(DATOS!$A$2:$A$20000,DATOS!$A16382,DATOS!$D$2:$D$20000,DATOS!$D16382,DATOS!$E$2:$E$20000,DATOS!$E16382,DATOS!$I$2:$I$20000,DATOS!$I16382,DATOS!$G$2:$G$20000,"OR")=0))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DATOS!$A$2:$A$20000,DATOS!$A16383,DATOS!$D$2:$D$20000,DATOS!$D16383,DATOS!$E$2:$E$20000,DATOS!$E16383,DATOS!$I$2:$I$20000,DATOS!$I16383,DATOS!$G$2:$G$20000,"EX")=0),0))))</f>
      </c>
      <c r="H16383">
        <f>IF(DATOS!$G16383&lt;&gt;"EX",0,--(COUNTIFS(DATOS!$A$2:$A$20000,DATOS!$A16383,DATOS!$D$2:$D$20000,DATOS!$D16383,DATOS!$E$2:$E$20000,DATOS!$E16383,DATOS!$I$2:$I$20000,DATOS!$I16383,DATOS!$G$2:$G$20000,"OR")=0))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DATOS!$A$2:$A$20000,DATOS!$A16384,DATOS!$D$2:$D$20000,DATOS!$D16384,DATOS!$E$2:$E$20000,DATOS!$E16384,DATOS!$I$2:$I$20000,DATOS!$I16384,DATOS!$G$2:$G$20000,"EX")=0),0))))</f>
      </c>
      <c r="H16384">
        <f>IF(DATOS!$G16384&lt;&gt;"EX",0,--(COUNTIFS(DATOS!$A$2:$A$20000,DATOS!$A16384,DATOS!$D$2:$D$20000,DATOS!$D16384,DATOS!$E$2:$E$20000,DATOS!$E16384,DATOS!$I$2:$I$20000,DATOS!$I16384,DATOS!$G$2:$G$20000,"OR")=0))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DATOS!$A$2:$A$20000,DATOS!$A16385,DATOS!$D$2:$D$20000,DATOS!$D16385,DATOS!$E$2:$E$20000,DATOS!$E16385,DATOS!$I$2:$I$20000,DATOS!$I16385,DATOS!$G$2:$G$20000,"EX")=0),0))))</f>
      </c>
      <c r="H16385">
        <f>IF(DATOS!$G16385&lt;&gt;"EX",0,--(COUNTIFS(DATOS!$A$2:$A$20000,DATOS!$A16385,DATOS!$D$2:$D$20000,DATOS!$D16385,DATOS!$E$2:$E$20000,DATOS!$E16385,DATOS!$I$2:$I$20000,DATOS!$I16385,DATOS!$G$2:$G$20000,"OR")=0))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DATOS!$A$2:$A$20000,DATOS!$A16386,DATOS!$D$2:$D$20000,DATOS!$D16386,DATOS!$E$2:$E$20000,DATOS!$E16386,DATOS!$I$2:$I$20000,DATOS!$I16386,DATOS!$G$2:$G$20000,"EX")=0),0))))</f>
      </c>
      <c r="H16386">
        <f>IF(DATOS!$G16386&lt;&gt;"EX",0,--(COUNTIFS(DATOS!$A$2:$A$20000,DATOS!$A16386,DATOS!$D$2:$D$20000,DATOS!$D16386,DATOS!$E$2:$E$20000,DATOS!$E16386,DATOS!$I$2:$I$20000,DATOS!$I16386,DATOS!$G$2:$G$20000,"OR")=0))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DATOS!$A$2:$A$20000,DATOS!$A16387,DATOS!$D$2:$D$20000,DATOS!$D16387,DATOS!$E$2:$E$20000,DATOS!$E16387,DATOS!$I$2:$I$20000,DATOS!$I16387,DATOS!$G$2:$G$20000,"EX")=0),0))))</f>
      </c>
      <c r="H16387">
        <f>IF(DATOS!$G16387&lt;&gt;"EX",0,--(COUNTIFS(DATOS!$A$2:$A$20000,DATOS!$A16387,DATOS!$D$2:$D$20000,DATOS!$D16387,DATOS!$E$2:$E$20000,DATOS!$E16387,DATOS!$I$2:$I$20000,DATOS!$I16387,DATOS!$G$2:$G$20000,"OR")=0))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DATOS!$A$2:$A$20000,DATOS!$A16388,DATOS!$D$2:$D$20000,DATOS!$D16388,DATOS!$E$2:$E$20000,DATOS!$E16388,DATOS!$I$2:$I$20000,DATOS!$I16388,DATOS!$G$2:$G$20000,"EX")=0),0))))</f>
      </c>
      <c r="H16388">
        <f>IF(DATOS!$G16388&lt;&gt;"EX",0,--(COUNTIFS(DATOS!$A$2:$A$20000,DATOS!$A16388,DATOS!$D$2:$D$20000,DATOS!$D16388,DATOS!$E$2:$E$20000,DATOS!$E16388,DATOS!$I$2:$I$20000,DATOS!$I16388,DATOS!$G$2:$G$20000,"OR")=0))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DATOS!$A$2:$A$20000,DATOS!$A16389,DATOS!$D$2:$D$20000,DATOS!$D16389,DATOS!$E$2:$E$20000,DATOS!$E16389,DATOS!$I$2:$I$20000,DATOS!$I16389,DATOS!$G$2:$G$20000,"EX")=0),0))))</f>
      </c>
      <c r="H16389">
        <f>IF(DATOS!$G16389&lt;&gt;"EX",0,--(COUNTIFS(DATOS!$A$2:$A$20000,DATOS!$A16389,DATOS!$D$2:$D$20000,DATOS!$D16389,DATOS!$E$2:$E$20000,DATOS!$E16389,DATOS!$I$2:$I$20000,DATOS!$I16389,DATOS!$G$2:$G$20000,"OR")=0))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DATOS!$A$2:$A$20000,DATOS!$A16390,DATOS!$D$2:$D$20000,DATOS!$D16390,DATOS!$E$2:$E$20000,DATOS!$E16390,DATOS!$I$2:$I$20000,DATOS!$I16390,DATOS!$G$2:$G$20000,"EX")=0),0))))</f>
      </c>
      <c r="H16390">
        <f>IF(DATOS!$G16390&lt;&gt;"EX",0,--(COUNTIFS(DATOS!$A$2:$A$20000,DATOS!$A16390,DATOS!$D$2:$D$20000,DATOS!$D16390,DATOS!$E$2:$E$20000,DATOS!$E16390,DATOS!$I$2:$I$20000,DATOS!$I16390,DATOS!$G$2:$G$20000,"OR")=0))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DATOS!$A$2:$A$20000,DATOS!$A16391,DATOS!$D$2:$D$20000,DATOS!$D16391,DATOS!$E$2:$E$20000,DATOS!$E16391,DATOS!$I$2:$I$20000,DATOS!$I16391,DATOS!$G$2:$G$20000,"EX")=0),0))))</f>
      </c>
      <c r="H16391">
        <f>IF(DATOS!$G16391&lt;&gt;"EX",0,--(COUNTIFS(DATOS!$A$2:$A$20000,DATOS!$A16391,DATOS!$D$2:$D$20000,DATOS!$D16391,DATOS!$E$2:$E$20000,DATOS!$E16391,DATOS!$I$2:$I$20000,DATOS!$I16391,DATOS!$G$2:$G$20000,"OR")=0))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DATOS!$A$2:$A$20000,DATOS!$A16392,DATOS!$D$2:$D$20000,DATOS!$D16392,DATOS!$E$2:$E$20000,DATOS!$E16392,DATOS!$I$2:$I$20000,DATOS!$I16392,DATOS!$G$2:$G$20000,"EX")=0),0))))</f>
      </c>
      <c r="H16392">
        <f>IF(DATOS!$G16392&lt;&gt;"EX",0,--(COUNTIFS(DATOS!$A$2:$A$20000,DATOS!$A16392,DATOS!$D$2:$D$20000,DATOS!$D16392,DATOS!$E$2:$E$20000,DATOS!$E16392,DATOS!$I$2:$I$20000,DATOS!$I16392,DATOS!$G$2:$G$20000,"OR")=0))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DATOS!$A$2:$A$20000,DATOS!$A16393,DATOS!$D$2:$D$20000,DATOS!$D16393,DATOS!$E$2:$E$20000,DATOS!$E16393,DATOS!$I$2:$I$20000,DATOS!$I16393,DATOS!$G$2:$G$20000,"EX")=0),0))))</f>
      </c>
      <c r="H16393">
        <f>IF(DATOS!$G16393&lt;&gt;"EX",0,--(COUNTIFS(DATOS!$A$2:$A$20000,DATOS!$A16393,DATOS!$D$2:$D$20000,DATOS!$D16393,DATOS!$E$2:$E$20000,DATOS!$E16393,DATOS!$I$2:$I$20000,DATOS!$I16393,DATOS!$G$2:$G$20000,"OR")=0))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DATOS!$A$2:$A$20000,DATOS!$A16394,DATOS!$D$2:$D$20000,DATOS!$D16394,DATOS!$E$2:$E$20000,DATOS!$E16394,DATOS!$I$2:$I$20000,DATOS!$I16394,DATOS!$G$2:$G$20000,"EX")=0),0))))</f>
      </c>
      <c r="H16394">
        <f>IF(DATOS!$G16394&lt;&gt;"EX",0,--(COUNTIFS(DATOS!$A$2:$A$20000,DATOS!$A16394,DATOS!$D$2:$D$20000,DATOS!$D16394,DATOS!$E$2:$E$20000,DATOS!$E16394,DATOS!$I$2:$I$20000,DATOS!$I16394,DATOS!$G$2:$G$20000,"OR")=0))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DATOS!$A$2:$A$20000,DATOS!$A16395,DATOS!$D$2:$D$20000,DATOS!$D16395,DATOS!$E$2:$E$20000,DATOS!$E16395,DATOS!$I$2:$I$20000,DATOS!$I16395,DATOS!$G$2:$G$20000,"EX")=0),0))))</f>
      </c>
      <c r="H16395">
        <f>IF(DATOS!$G16395&lt;&gt;"EX",0,--(COUNTIFS(DATOS!$A$2:$A$20000,DATOS!$A16395,DATOS!$D$2:$D$20000,DATOS!$D16395,DATOS!$E$2:$E$20000,DATOS!$E16395,DATOS!$I$2:$I$20000,DATOS!$I16395,DATOS!$G$2:$G$20000,"OR")=0))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DATOS!$A$2:$A$20000,DATOS!$A16396,DATOS!$D$2:$D$20000,DATOS!$D16396,DATOS!$E$2:$E$20000,DATOS!$E16396,DATOS!$I$2:$I$20000,DATOS!$I16396,DATOS!$G$2:$G$20000,"EX")=0),0))))</f>
      </c>
      <c r="H16396">
        <f>IF(DATOS!$G16396&lt;&gt;"EX",0,--(COUNTIFS(DATOS!$A$2:$A$20000,DATOS!$A16396,DATOS!$D$2:$D$20000,DATOS!$D16396,DATOS!$E$2:$E$20000,DATOS!$E16396,DATOS!$I$2:$I$20000,DATOS!$I16396,DATOS!$G$2:$G$20000,"OR")=0))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DATOS!$A$2:$A$20000,DATOS!$A16397,DATOS!$D$2:$D$20000,DATOS!$D16397,DATOS!$E$2:$E$20000,DATOS!$E16397,DATOS!$I$2:$I$20000,DATOS!$I16397,DATOS!$G$2:$G$20000,"EX")=0),0))))</f>
      </c>
      <c r="H16397">
        <f>IF(DATOS!$G16397&lt;&gt;"EX",0,--(COUNTIFS(DATOS!$A$2:$A$20000,DATOS!$A16397,DATOS!$D$2:$D$20000,DATOS!$D16397,DATOS!$E$2:$E$20000,DATOS!$E16397,DATOS!$I$2:$I$20000,DATOS!$I16397,DATOS!$G$2:$G$20000,"OR")=0))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DATOS!$A$2:$A$20000,DATOS!$A16398,DATOS!$D$2:$D$20000,DATOS!$D16398,DATOS!$E$2:$E$20000,DATOS!$E16398,DATOS!$I$2:$I$20000,DATOS!$I16398,DATOS!$G$2:$G$20000,"EX")=0),0))))</f>
      </c>
      <c r="H16398">
        <f>IF(DATOS!$G16398&lt;&gt;"EX",0,--(COUNTIFS(DATOS!$A$2:$A$20000,DATOS!$A16398,DATOS!$D$2:$D$20000,DATOS!$D16398,DATOS!$E$2:$E$20000,DATOS!$E16398,DATOS!$I$2:$I$20000,DATOS!$I16398,DATOS!$G$2:$G$20000,"OR")=0))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DATOS!$A$2:$A$20000,DATOS!$A16399,DATOS!$D$2:$D$20000,DATOS!$D16399,DATOS!$E$2:$E$20000,DATOS!$E16399,DATOS!$I$2:$I$20000,DATOS!$I16399,DATOS!$G$2:$G$20000,"EX")=0),0))))</f>
      </c>
      <c r="H16399">
        <f>IF(DATOS!$G16399&lt;&gt;"EX",0,--(COUNTIFS(DATOS!$A$2:$A$20000,DATOS!$A16399,DATOS!$D$2:$D$20000,DATOS!$D16399,DATOS!$E$2:$E$20000,DATOS!$E16399,DATOS!$I$2:$I$20000,DATOS!$I16399,DATOS!$G$2:$G$20000,"OR")=0))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DATOS!$A$2:$A$20000,DATOS!$A16400,DATOS!$D$2:$D$20000,DATOS!$D16400,DATOS!$E$2:$E$20000,DATOS!$E16400,DATOS!$I$2:$I$20000,DATOS!$I16400,DATOS!$G$2:$G$20000,"EX")=0),0))))</f>
      </c>
      <c r="H16400">
        <f>IF(DATOS!$G16400&lt;&gt;"EX",0,--(COUNTIFS(DATOS!$A$2:$A$20000,DATOS!$A16400,DATOS!$D$2:$D$20000,DATOS!$D16400,DATOS!$E$2:$E$20000,DATOS!$E16400,DATOS!$I$2:$I$20000,DATOS!$I16400,DATOS!$G$2:$G$20000,"OR")=0))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DATOS!$A$2:$A$20000,DATOS!$A16401,DATOS!$D$2:$D$20000,DATOS!$D16401,DATOS!$E$2:$E$20000,DATOS!$E16401,DATOS!$I$2:$I$20000,DATOS!$I16401,DATOS!$G$2:$G$20000,"EX")=0),0))))</f>
      </c>
      <c r="H16401">
        <f>IF(DATOS!$G16401&lt;&gt;"EX",0,--(COUNTIFS(DATOS!$A$2:$A$20000,DATOS!$A16401,DATOS!$D$2:$D$20000,DATOS!$D16401,DATOS!$E$2:$E$20000,DATOS!$E16401,DATOS!$I$2:$I$20000,DATOS!$I16401,DATOS!$G$2:$G$20000,"OR")=0))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DATOS!$A$2:$A$20000,DATOS!$A16402,DATOS!$D$2:$D$20000,DATOS!$D16402,DATOS!$E$2:$E$20000,DATOS!$E16402,DATOS!$I$2:$I$20000,DATOS!$I16402,DATOS!$G$2:$G$20000,"EX")=0),0))))</f>
      </c>
      <c r="H16402">
        <f>IF(DATOS!$G16402&lt;&gt;"EX",0,--(COUNTIFS(DATOS!$A$2:$A$20000,DATOS!$A16402,DATOS!$D$2:$D$20000,DATOS!$D16402,DATOS!$E$2:$E$20000,DATOS!$E16402,DATOS!$I$2:$I$20000,DATOS!$I16402,DATOS!$G$2:$G$20000,"OR")=0))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DATOS!$A$2:$A$20000,DATOS!$A16403,DATOS!$D$2:$D$20000,DATOS!$D16403,DATOS!$E$2:$E$20000,DATOS!$E16403,DATOS!$I$2:$I$20000,DATOS!$I16403,DATOS!$G$2:$G$20000,"EX")=0),0))))</f>
      </c>
      <c r="H16403">
        <f>IF(DATOS!$G16403&lt;&gt;"EX",0,--(COUNTIFS(DATOS!$A$2:$A$20000,DATOS!$A16403,DATOS!$D$2:$D$20000,DATOS!$D16403,DATOS!$E$2:$E$20000,DATOS!$E16403,DATOS!$I$2:$I$20000,DATOS!$I16403,DATOS!$G$2:$G$20000,"OR")=0))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DATOS!$A$2:$A$20000,DATOS!$A16404,DATOS!$D$2:$D$20000,DATOS!$D16404,DATOS!$E$2:$E$20000,DATOS!$E16404,DATOS!$I$2:$I$20000,DATOS!$I16404,DATOS!$G$2:$G$20000,"EX")=0),0))))</f>
      </c>
      <c r="H16404">
        <f>IF(DATOS!$G16404&lt;&gt;"EX",0,--(COUNTIFS(DATOS!$A$2:$A$20000,DATOS!$A16404,DATOS!$D$2:$D$20000,DATOS!$D16404,DATOS!$E$2:$E$20000,DATOS!$E16404,DATOS!$I$2:$I$20000,DATOS!$I16404,DATOS!$G$2:$G$20000,"OR")=0))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DATOS!$A$2:$A$20000,DATOS!$A16405,DATOS!$D$2:$D$20000,DATOS!$D16405,DATOS!$E$2:$E$20000,DATOS!$E16405,DATOS!$I$2:$I$20000,DATOS!$I16405,DATOS!$G$2:$G$20000,"EX")=0),0))))</f>
      </c>
      <c r="H16405">
        <f>IF(DATOS!$G16405&lt;&gt;"EX",0,--(COUNTIFS(DATOS!$A$2:$A$20000,DATOS!$A16405,DATOS!$D$2:$D$20000,DATOS!$D16405,DATOS!$E$2:$E$20000,DATOS!$E16405,DATOS!$I$2:$I$20000,DATOS!$I16405,DATOS!$G$2:$G$20000,"OR")=0))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DATOS!$A$2:$A$20000,DATOS!$A16406,DATOS!$D$2:$D$20000,DATOS!$D16406,DATOS!$E$2:$E$20000,DATOS!$E16406,DATOS!$I$2:$I$20000,DATOS!$I16406,DATOS!$G$2:$G$20000,"EX")=0),0))))</f>
      </c>
      <c r="H16406">
        <f>IF(DATOS!$G16406&lt;&gt;"EX",0,--(COUNTIFS(DATOS!$A$2:$A$20000,DATOS!$A16406,DATOS!$D$2:$D$20000,DATOS!$D16406,DATOS!$E$2:$E$20000,DATOS!$E16406,DATOS!$I$2:$I$20000,DATOS!$I16406,DATOS!$G$2:$G$20000,"OR")=0))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DATOS!$A$2:$A$20000,DATOS!$A16407,DATOS!$D$2:$D$20000,DATOS!$D16407,DATOS!$E$2:$E$20000,DATOS!$E16407,DATOS!$I$2:$I$20000,DATOS!$I16407,DATOS!$G$2:$G$20000,"EX")=0),0))))</f>
      </c>
      <c r="H16407">
        <f>IF(DATOS!$G16407&lt;&gt;"EX",0,--(COUNTIFS(DATOS!$A$2:$A$20000,DATOS!$A16407,DATOS!$D$2:$D$20000,DATOS!$D16407,DATOS!$E$2:$E$20000,DATOS!$E16407,DATOS!$I$2:$I$20000,DATOS!$I16407,DATOS!$G$2:$G$20000,"OR")=0))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DATOS!$A$2:$A$20000,DATOS!$A16408,DATOS!$D$2:$D$20000,DATOS!$D16408,DATOS!$E$2:$E$20000,DATOS!$E16408,DATOS!$I$2:$I$20000,DATOS!$I16408,DATOS!$G$2:$G$20000,"EX")=0),0))))</f>
      </c>
      <c r="H16408">
        <f>IF(DATOS!$G16408&lt;&gt;"EX",0,--(COUNTIFS(DATOS!$A$2:$A$20000,DATOS!$A16408,DATOS!$D$2:$D$20000,DATOS!$D16408,DATOS!$E$2:$E$20000,DATOS!$E16408,DATOS!$I$2:$I$20000,DATOS!$I16408,DATOS!$G$2:$G$20000,"OR")=0))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DATOS!$A$2:$A$20000,DATOS!$A16409,DATOS!$D$2:$D$20000,DATOS!$D16409,DATOS!$E$2:$E$20000,DATOS!$E16409,DATOS!$I$2:$I$20000,DATOS!$I16409,DATOS!$G$2:$G$20000,"EX")=0),0))))</f>
      </c>
      <c r="H16409">
        <f>IF(DATOS!$G16409&lt;&gt;"EX",0,--(COUNTIFS(DATOS!$A$2:$A$20000,DATOS!$A16409,DATOS!$D$2:$D$20000,DATOS!$D16409,DATOS!$E$2:$E$20000,DATOS!$E16409,DATOS!$I$2:$I$20000,DATOS!$I16409,DATOS!$G$2:$G$20000,"OR")=0))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DATOS!$A$2:$A$20000,DATOS!$A16410,DATOS!$D$2:$D$20000,DATOS!$D16410,DATOS!$E$2:$E$20000,DATOS!$E16410,DATOS!$I$2:$I$20000,DATOS!$I16410,DATOS!$G$2:$G$20000,"EX")=0),0))))</f>
      </c>
      <c r="H16410">
        <f>IF(DATOS!$G16410&lt;&gt;"EX",0,--(COUNTIFS(DATOS!$A$2:$A$20000,DATOS!$A16410,DATOS!$D$2:$D$20000,DATOS!$D16410,DATOS!$E$2:$E$20000,DATOS!$E16410,DATOS!$I$2:$I$20000,DATOS!$I16410,DATOS!$G$2:$G$20000,"OR")=0))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DATOS!$A$2:$A$20000,DATOS!$A16411,DATOS!$D$2:$D$20000,DATOS!$D16411,DATOS!$E$2:$E$20000,DATOS!$E16411,DATOS!$I$2:$I$20000,DATOS!$I16411,DATOS!$G$2:$G$20000,"EX")=0),0))))</f>
      </c>
      <c r="H16411">
        <f>IF(DATOS!$G16411&lt;&gt;"EX",0,--(COUNTIFS(DATOS!$A$2:$A$20000,DATOS!$A16411,DATOS!$D$2:$D$20000,DATOS!$D16411,DATOS!$E$2:$E$20000,DATOS!$E16411,DATOS!$I$2:$I$20000,DATOS!$I16411,DATOS!$G$2:$G$20000,"OR")=0))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DATOS!$A$2:$A$20000,DATOS!$A16412,DATOS!$D$2:$D$20000,DATOS!$D16412,DATOS!$E$2:$E$20000,DATOS!$E16412,DATOS!$I$2:$I$20000,DATOS!$I16412,DATOS!$G$2:$G$20000,"EX")=0),0))))</f>
      </c>
      <c r="H16412">
        <f>IF(DATOS!$G16412&lt;&gt;"EX",0,--(COUNTIFS(DATOS!$A$2:$A$20000,DATOS!$A16412,DATOS!$D$2:$D$20000,DATOS!$D16412,DATOS!$E$2:$E$20000,DATOS!$E16412,DATOS!$I$2:$I$20000,DATOS!$I16412,DATOS!$G$2:$G$20000,"OR")=0))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DATOS!$A$2:$A$20000,DATOS!$A16413,DATOS!$D$2:$D$20000,DATOS!$D16413,DATOS!$E$2:$E$20000,DATOS!$E16413,DATOS!$I$2:$I$20000,DATOS!$I16413,DATOS!$G$2:$G$20000,"EX")=0),0))))</f>
      </c>
      <c r="H16413">
        <f>IF(DATOS!$G16413&lt;&gt;"EX",0,--(COUNTIFS(DATOS!$A$2:$A$20000,DATOS!$A16413,DATOS!$D$2:$D$20000,DATOS!$D16413,DATOS!$E$2:$E$20000,DATOS!$E16413,DATOS!$I$2:$I$20000,DATOS!$I16413,DATOS!$G$2:$G$20000,"OR")=0))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DATOS!$A$2:$A$20000,DATOS!$A16414,DATOS!$D$2:$D$20000,DATOS!$D16414,DATOS!$E$2:$E$20000,DATOS!$E16414,DATOS!$I$2:$I$20000,DATOS!$I16414,DATOS!$G$2:$G$20000,"EX")=0),0))))</f>
      </c>
      <c r="H16414">
        <f>IF(DATOS!$G16414&lt;&gt;"EX",0,--(COUNTIFS(DATOS!$A$2:$A$20000,DATOS!$A16414,DATOS!$D$2:$D$20000,DATOS!$D16414,DATOS!$E$2:$E$20000,DATOS!$E16414,DATOS!$I$2:$I$20000,DATOS!$I16414,DATOS!$G$2:$G$20000,"OR")=0))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DATOS!$A$2:$A$20000,DATOS!$A16415,DATOS!$D$2:$D$20000,DATOS!$D16415,DATOS!$E$2:$E$20000,DATOS!$E16415,DATOS!$I$2:$I$20000,DATOS!$I16415,DATOS!$G$2:$G$20000,"EX")=0),0))))</f>
      </c>
      <c r="H16415">
        <f>IF(DATOS!$G16415&lt;&gt;"EX",0,--(COUNTIFS(DATOS!$A$2:$A$20000,DATOS!$A16415,DATOS!$D$2:$D$20000,DATOS!$D16415,DATOS!$E$2:$E$20000,DATOS!$E16415,DATOS!$I$2:$I$20000,DATOS!$I16415,DATOS!$G$2:$G$20000,"OR")=0))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DATOS!$A$2:$A$20000,DATOS!$A16416,DATOS!$D$2:$D$20000,DATOS!$D16416,DATOS!$E$2:$E$20000,DATOS!$E16416,DATOS!$I$2:$I$20000,DATOS!$I16416,DATOS!$G$2:$G$20000,"EX")=0),0))))</f>
      </c>
      <c r="H16416">
        <f>IF(DATOS!$G16416&lt;&gt;"EX",0,--(COUNTIFS(DATOS!$A$2:$A$20000,DATOS!$A16416,DATOS!$D$2:$D$20000,DATOS!$D16416,DATOS!$E$2:$E$20000,DATOS!$E16416,DATOS!$I$2:$I$20000,DATOS!$I16416,DATOS!$G$2:$G$20000,"OR")=0))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DATOS!$A$2:$A$20000,DATOS!$A16417,DATOS!$D$2:$D$20000,DATOS!$D16417,DATOS!$E$2:$E$20000,DATOS!$E16417,DATOS!$I$2:$I$20000,DATOS!$I16417,DATOS!$G$2:$G$20000,"EX")=0),0))))</f>
      </c>
      <c r="H16417">
        <f>IF(DATOS!$G16417&lt;&gt;"EX",0,--(COUNTIFS(DATOS!$A$2:$A$20000,DATOS!$A16417,DATOS!$D$2:$D$20000,DATOS!$D16417,DATOS!$E$2:$E$20000,DATOS!$E16417,DATOS!$I$2:$I$20000,DATOS!$I16417,DATOS!$G$2:$G$20000,"OR")=0))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DATOS!$A$2:$A$20000,DATOS!$A16418,DATOS!$D$2:$D$20000,DATOS!$D16418,DATOS!$E$2:$E$20000,DATOS!$E16418,DATOS!$I$2:$I$20000,DATOS!$I16418,DATOS!$G$2:$G$20000,"EX")=0),0))))</f>
      </c>
      <c r="H16418">
        <f>IF(DATOS!$G16418&lt;&gt;"EX",0,--(COUNTIFS(DATOS!$A$2:$A$20000,DATOS!$A16418,DATOS!$D$2:$D$20000,DATOS!$D16418,DATOS!$E$2:$E$20000,DATOS!$E16418,DATOS!$I$2:$I$20000,DATOS!$I16418,DATOS!$G$2:$G$20000,"OR")=0))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DATOS!$A$2:$A$20000,DATOS!$A16419,DATOS!$D$2:$D$20000,DATOS!$D16419,DATOS!$E$2:$E$20000,DATOS!$E16419,DATOS!$I$2:$I$20000,DATOS!$I16419,DATOS!$G$2:$G$20000,"EX")=0),0))))</f>
      </c>
      <c r="H16419">
        <f>IF(DATOS!$G16419&lt;&gt;"EX",0,--(COUNTIFS(DATOS!$A$2:$A$20000,DATOS!$A16419,DATOS!$D$2:$D$20000,DATOS!$D16419,DATOS!$E$2:$E$20000,DATOS!$E16419,DATOS!$I$2:$I$20000,DATOS!$I16419,DATOS!$G$2:$G$20000,"OR")=0))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DATOS!$A$2:$A$20000,DATOS!$A16420,DATOS!$D$2:$D$20000,DATOS!$D16420,DATOS!$E$2:$E$20000,DATOS!$E16420,DATOS!$I$2:$I$20000,DATOS!$I16420,DATOS!$G$2:$G$20000,"EX")=0),0))))</f>
      </c>
      <c r="H16420">
        <f>IF(DATOS!$G16420&lt;&gt;"EX",0,--(COUNTIFS(DATOS!$A$2:$A$20000,DATOS!$A16420,DATOS!$D$2:$D$20000,DATOS!$D16420,DATOS!$E$2:$E$20000,DATOS!$E16420,DATOS!$I$2:$I$20000,DATOS!$I16420,DATOS!$G$2:$G$20000,"OR")=0))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DATOS!$A$2:$A$20000,DATOS!$A16421,DATOS!$D$2:$D$20000,DATOS!$D16421,DATOS!$E$2:$E$20000,DATOS!$E16421,DATOS!$I$2:$I$20000,DATOS!$I16421,DATOS!$G$2:$G$20000,"EX")=0),0))))</f>
      </c>
      <c r="H16421">
        <f>IF(DATOS!$G16421&lt;&gt;"EX",0,--(COUNTIFS(DATOS!$A$2:$A$20000,DATOS!$A16421,DATOS!$D$2:$D$20000,DATOS!$D16421,DATOS!$E$2:$E$20000,DATOS!$E16421,DATOS!$I$2:$I$20000,DATOS!$I16421,DATOS!$G$2:$G$20000,"OR")=0))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DATOS!$A$2:$A$20000,DATOS!$A16422,DATOS!$D$2:$D$20000,DATOS!$D16422,DATOS!$E$2:$E$20000,DATOS!$E16422,DATOS!$I$2:$I$20000,DATOS!$I16422,DATOS!$G$2:$G$20000,"EX")=0),0))))</f>
      </c>
      <c r="H16422">
        <f>IF(DATOS!$G16422&lt;&gt;"EX",0,--(COUNTIFS(DATOS!$A$2:$A$20000,DATOS!$A16422,DATOS!$D$2:$D$20000,DATOS!$D16422,DATOS!$E$2:$E$20000,DATOS!$E16422,DATOS!$I$2:$I$20000,DATOS!$I16422,DATOS!$G$2:$G$20000,"OR")=0))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DATOS!$A$2:$A$20000,DATOS!$A16423,DATOS!$D$2:$D$20000,DATOS!$D16423,DATOS!$E$2:$E$20000,DATOS!$E16423,DATOS!$I$2:$I$20000,DATOS!$I16423,DATOS!$G$2:$G$20000,"EX")=0),0))))</f>
      </c>
      <c r="H16423">
        <f>IF(DATOS!$G16423&lt;&gt;"EX",0,--(COUNTIFS(DATOS!$A$2:$A$20000,DATOS!$A16423,DATOS!$D$2:$D$20000,DATOS!$D16423,DATOS!$E$2:$E$20000,DATOS!$E16423,DATOS!$I$2:$I$20000,DATOS!$I16423,DATOS!$G$2:$G$20000,"OR")=0))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DATOS!$A$2:$A$20000,DATOS!$A16424,DATOS!$D$2:$D$20000,DATOS!$D16424,DATOS!$E$2:$E$20000,DATOS!$E16424,DATOS!$I$2:$I$20000,DATOS!$I16424,DATOS!$G$2:$G$20000,"EX")=0),0))))</f>
      </c>
      <c r="H16424">
        <f>IF(DATOS!$G16424&lt;&gt;"EX",0,--(COUNTIFS(DATOS!$A$2:$A$20000,DATOS!$A16424,DATOS!$D$2:$D$20000,DATOS!$D16424,DATOS!$E$2:$E$20000,DATOS!$E16424,DATOS!$I$2:$I$20000,DATOS!$I16424,DATOS!$G$2:$G$20000,"OR")=0))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DATOS!$A$2:$A$20000,DATOS!$A16425,DATOS!$D$2:$D$20000,DATOS!$D16425,DATOS!$E$2:$E$20000,DATOS!$E16425,DATOS!$I$2:$I$20000,DATOS!$I16425,DATOS!$G$2:$G$20000,"EX")=0),0))))</f>
      </c>
      <c r="H16425">
        <f>IF(DATOS!$G16425&lt;&gt;"EX",0,--(COUNTIFS(DATOS!$A$2:$A$20000,DATOS!$A16425,DATOS!$D$2:$D$20000,DATOS!$D16425,DATOS!$E$2:$E$20000,DATOS!$E16425,DATOS!$I$2:$I$20000,DATOS!$I16425,DATOS!$G$2:$G$20000,"OR")=0))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DATOS!$A$2:$A$20000,DATOS!$A16426,DATOS!$D$2:$D$20000,DATOS!$D16426,DATOS!$E$2:$E$20000,DATOS!$E16426,DATOS!$I$2:$I$20000,DATOS!$I16426,DATOS!$G$2:$G$20000,"EX")=0),0))))</f>
      </c>
      <c r="H16426">
        <f>IF(DATOS!$G16426&lt;&gt;"EX",0,--(COUNTIFS(DATOS!$A$2:$A$20000,DATOS!$A16426,DATOS!$D$2:$D$20000,DATOS!$D16426,DATOS!$E$2:$E$20000,DATOS!$E16426,DATOS!$I$2:$I$20000,DATOS!$I16426,DATOS!$G$2:$G$20000,"OR")=0))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DATOS!$A$2:$A$20000,DATOS!$A16427,DATOS!$D$2:$D$20000,DATOS!$D16427,DATOS!$E$2:$E$20000,DATOS!$E16427,DATOS!$I$2:$I$20000,DATOS!$I16427,DATOS!$G$2:$G$20000,"EX")=0),0))))</f>
      </c>
      <c r="H16427">
        <f>IF(DATOS!$G16427&lt;&gt;"EX",0,--(COUNTIFS(DATOS!$A$2:$A$20000,DATOS!$A16427,DATOS!$D$2:$D$20000,DATOS!$D16427,DATOS!$E$2:$E$20000,DATOS!$E16427,DATOS!$I$2:$I$20000,DATOS!$I16427,DATOS!$G$2:$G$20000,"OR")=0))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DATOS!$A$2:$A$20000,DATOS!$A16428,DATOS!$D$2:$D$20000,DATOS!$D16428,DATOS!$E$2:$E$20000,DATOS!$E16428,DATOS!$I$2:$I$20000,DATOS!$I16428,DATOS!$G$2:$G$20000,"EX")=0),0))))</f>
      </c>
      <c r="H16428">
        <f>IF(DATOS!$G16428&lt;&gt;"EX",0,--(COUNTIFS(DATOS!$A$2:$A$20000,DATOS!$A16428,DATOS!$D$2:$D$20000,DATOS!$D16428,DATOS!$E$2:$E$20000,DATOS!$E16428,DATOS!$I$2:$I$20000,DATOS!$I16428,DATOS!$G$2:$G$20000,"OR")=0))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DATOS!$A$2:$A$20000,DATOS!$A16429,DATOS!$D$2:$D$20000,DATOS!$D16429,DATOS!$E$2:$E$20000,DATOS!$E16429,DATOS!$I$2:$I$20000,DATOS!$I16429,DATOS!$G$2:$G$20000,"EX")=0),0))))</f>
      </c>
      <c r="H16429">
        <f>IF(DATOS!$G16429&lt;&gt;"EX",0,--(COUNTIFS(DATOS!$A$2:$A$20000,DATOS!$A16429,DATOS!$D$2:$D$20000,DATOS!$D16429,DATOS!$E$2:$E$20000,DATOS!$E16429,DATOS!$I$2:$I$20000,DATOS!$I16429,DATOS!$G$2:$G$20000,"OR")=0))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DATOS!$A$2:$A$20000,DATOS!$A16430,DATOS!$D$2:$D$20000,DATOS!$D16430,DATOS!$E$2:$E$20000,DATOS!$E16430,DATOS!$I$2:$I$20000,DATOS!$I16430,DATOS!$G$2:$G$20000,"EX")=0),0))))</f>
      </c>
      <c r="H16430">
        <f>IF(DATOS!$G16430&lt;&gt;"EX",0,--(COUNTIFS(DATOS!$A$2:$A$20000,DATOS!$A16430,DATOS!$D$2:$D$20000,DATOS!$D16430,DATOS!$E$2:$E$20000,DATOS!$E16430,DATOS!$I$2:$I$20000,DATOS!$I16430,DATOS!$G$2:$G$20000,"OR")=0))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DATOS!$A$2:$A$20000,DATOS!$A16431,DATOS!$D$2:$D$20000,DATOS!$D16431,DATOS!$E$2:$E$20000,DATOS!$E16431,DATOS!$I$2:$I$20000,DATOS!$I16431,DATOS!$G$2:$G$20000,"EX")=0),0))))</f>
      </c>
      <c r="H16431">
        <f>IF(DATOS!$G16431&lt;&gt;"EX",0,--(COUNTIFS(DATOS!$A$2:$A$20000,DATOS!$A16431,DATOS!$D$2:$D$20000,DATOS!$D16431,DATOS!$E$2:$E$20000,DATOS!$E16431,DATOS!$I$2:$I$20000,DATOS!$I16431,DATOS!$G$2:$G$20000,"OR")=0))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DATOS!$A$2:$A$20000,DATOS!$A16432,DATOS!$D$2:$D$20000,DATOS!$D16432,DATOS!$E$2:$E$20000,DATOS!$E16432,DATOS!$I$2:$I$20000,DATOS!$I16432,DATOS!$G$2:$G$20000,"EX")=0),0))))</f>
      </c>
      <c r="H16432">
        <f>IF(DATOS!$G16432&lt;&gt;"EX",0,--(COUNTIFS(DATOS!$A$2:$A$20000,DATOS!$A16432,DATOS!$D$2:$D$20000,DATOS!$D16432,DATOS!$E$2:$E$20000,DATOS!$E16432,DATOS!$I$2:$I$20000,DATOS!$I16432,DATOS!$G$2:$G$20000,"OR")=0))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DATOS!$A$2:$A$20000,DATOS!$A16433,DATOS!$D$2:$D$20000,DATOS!$D16433,DATOS!$E$2:$E$20000,DATOS!$E16433,DATOS!$I$2:$I$20000,DATOS!$I16433,DATOS!$G$2:$G$20000,"EX")=0),0))))</f>
      </c>
      <c r="H16433">
        <f>IF(DATOS!$G16433&lt;&gt;"EX",0,--(COUNTIFS(DATOS!$A$2:$A$20000,DATOS!$A16433,DATOS!$D$2:$D$20000,DATOS!$D16433,DATOS!$E$2:$E$20000,DATOS!$E16433,DATOS!$I$2:$I$20000,DATOS!$I16433,DATOS!$G$2:$G$20000,"OR")=0))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DATOS!$A$2:$A$20000,DATOS!$A16434,DATOS!$D$2:$D$20000,DATOS!$D16434,DATOS!$E$2:$E$20000,DATOS!$E16434,DATOS!$I$2:$I$20000,DATOS!$I16434,DATOS!$G$2:$G$20000,"EX")=0),0))))</f>
      </c>
      <c r="H16434">
        <f>IF(DATOS!$G16434&lt;&gt;"EX",0,--(COUNTIFS(DATOS!$A$2:$A$20000,DATOS!$A16434,DATOS!$D$2:$D$20000,DATOS!$D16434,DATOS!$E$2:$E$20000,DATOS!$E16434,DATOS!$I$2:$I$20000,DATOS!$I16434,DATOS!$G$2:$G$20000,"OR")=0))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DATOS!$A$2:$A$20000,DATOS!$A16435,DATOS!$D$2:$D$20000,DATOS!$D16435,DATOS!$E$2:$E$20000,DATOS!$E16435,DATOS!$I$2:$I$20000,DATOS!$I16435,DATOS!$G$2:$G$20000,"EX")=0),0))))</f>
      </c>
      <c r="H16435">
        <f>IF(DATOS!$G16435&lt;&gt;"EX",0,--(COUNTIFS(DATOS!$A$2:$A$20000,DATOS!$A16435,DATOS!$D$2:$D$20000,DATOS!$D16435,DATOS!$E$2:$E$20000,DATOS!$E16435,DATOS!$I$2:$I$20000,DATOS!$I16435,DATOS!$G$2:$G$20000,"OR")=0))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DATOS!$A$2:$A$20000,DATOS!$A16436,DATOS!$D$2:$D$20000,DATOS!$D16436,DATOS!$E$2:$E$20000,DATOS!$E16436,DATOS!$I$2:$I$20000,DATOS!$I16436,DATOS!$G$2:$G$20000,"EX")=0),0))))</f>
      </c>
      <c r="H16436">
        <f>IF(DATOS!$G16436&lt;&gt;"EX",0,--(COUNTIFS(DATOS!$A$2:$A$20000,DATOS!$A16436,DATOS!$D$2:$D$20000,DATOS!$D16436,DATOS!$E$2:$E$20000,DATOS!$E16436,DATOS!$I$2:$I$20000,DATOS!$I16436,DATOS!$G$2:$G$20000,"OR")=0))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DATOS!$A$2:$A$20000,DATOS!$A16437,DATOS!$D$2:$D$20000,DATOS!$D16437,DATOS!$E$2:$E$20000,DATOS!$E16437,DATOS!$I$2:$I$20000,DATOS!$I16437,DATOS!$G$2:$G$20000,"EX")=0),0))))</f>
      </c>
      <c r="H16437">
        <f>IF(DATOS!$G16437&lt;&gt;"EX",0,--(COUNTIFS(DATOS!$A$2:$A$20000,DATOS!$A16437,DATOS!$D$2:$D$20000,DATOS!$D16437,DATOS!$E$2:$E$20000,DATOS!$E16437,DATOS!$I$2:$I$20000,DATOS!$I16437,DATOS!$G$2:$G$20000,"OR")=0))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DATOS!$A$2:$A$20000,DATOS!$A16438,DATOS!$D$2:$D$20000,DATOS!$D16438,DATOS!$E$2:$E$20000,DATOS!$E16438,DATOS!$I$2:$I$20000,DATOS!$I16438,DATOS!$G$2:$G$20000,"EX")=0),0))))</f>
      </c>
      <c r="H16438">
        <f>IF(DATOS!$G16438&lt;&gt;"EX",0,--(COUNTIFS(DATOS!$A$2:$A$20000,DATOS!$A16438,DATOS!$D$2:$D$20000,DATOS!$D16438,DATOS!$E$2:$E$20000,DATOS!$E16438,DATOS!$I$2:$I$20000,DATOS!$I16438,DATOS!$G$2:$G$20000,"OR")=0))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DATOS!$A$2:$A$20000,DATOS!$A16439,DATOS!$D$2:$D$20000,DATOS!$D16439,DATOS!$E$2:$E$20000,DATOS!$E16439,DATOS!$I$2:$I$20000,DATOS!$I16439,DATOS!$G$2:$G$20000,"EX")=0),0))))</f>
      </c>
      <c r="H16439">
        <f>IF(DATOS!$G16439&lt;&gt;"EX",0,--(COUNTIFS(DATOS!$A$2:$A$20000,DATOS!$A16439,DATOS!$D$2:$D$20000,DATOS!$D16439,DATOS!$E$2:$E$20000,DATOS!$E16439,DATOS!$I$2:$I$20000,DATOS!$I16439,DATOS!$G$2:$G$20000,"OR")=0))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DATOS!$A$2:$A$20000,DATOS!$A16440,DATOS!$D$2:$D$20000,DATOS!$D16440,DATOS!$E$2:$E$20000,DATOS!$E16440,DATOS!$I$2:$I$20000,DATOS!$I16440,DATOS!$G$2:$G$20000,"EX")=0),0))))</f>
      </c>
      <c r="H16440">
        <f>IF(DATOS!$G16440&lt;&gt;"EX",0,--(COUNTIFS(DATOS!$A$2:$A$20000,DATOS!$A16440,DATOS!$D$2:$D$20000,DATOS!$D16440,DATOS!$E$2:$E$20000,DATOS!$E16440,DATOS!$I$2:$I$20000,DATOS!$I16440,DATOS!$G$2:$G$20000,"OR")=0))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DATOS!$A$2:$A$20000,DATOS!$A16441,DATOS!$D$2:$D$20000,DATOS!$D16441,DATOS!$E$2:$E$20000,DATOS!$E16441,DATOS!$I$2:$I$20000,DATOS!$I16441,DATOS!$G$2:$G$20000,"EX")=0),0))))</f>
      </c>
      <c r="H16441">
        <f>IF(DATOS!$G16441&lt;&gt;"EX",0,--(COUNTIFS(DATOS!$A$2:$A$20000,DATOS!$A16441,DATOS!$D$2:$D$20000,DATOS!$D16441,DATOS!$E$2:$E$20000,DATOS!$E16441,DATOS!$I$2:$I$20000,DATOS!$I16441,DATOS!$G$2:$G$20000,"OR")=0))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DATOS!$A$2:$A$20000,DATOS!$A16442,DATOS!$D$2:$D$20000,DATOS!$D16442,DATOS!$E$2:$E$20000,DATOS!$E16442,DATOS!$I$2:$I$20000,DATOS!$I16442,DATOS!$G$2:$G$20000,"EX")=0),0))))</f>
      </c>
      <c r="H16442">
        <f>IF(DATOS!$G16442&lt;&gt;"EX",0,--(COUNTIFS(DATOS!$A$2:$A$20000,DATOS!$A16442,DATOS!$D$2:$D$20000,DATOS!$D16442,DATOS!$E$2:$E$20000,DATOS!$E16442,DATOS!$I$2:$I$20000,DATOS!$I16442,DATOS!$G$2:$G$20000,"OR")=0))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DATOS!$A$2:$A$20000,DATOS!$A16443,DATOS!$D$2:$D$20000,DATOS!$D16443,DATOS!$E$2:$E$20000,DATOS!$E16443,DATOS!$I$2:$I$20000,DATOS!$I16443,DATOS!$G$2:$G$20000,"EX")=0),0))))</f>
      </c>
      <c r="H16443">
        <f>IF(DATOS!$G16443&lt;&gt;"EX",0,--(COUNTIFS(DATOS!$A$2:$A$20000,DATOS!$A16443,DATOS!$D$2:$D$20000,DATOS!$D16443,DATOS!$E$2:$E$20000,DATOS!$E16443,DATOS!$I$2:$I$20000,DATOS!$I16443,DATOS!$G$2:$G$20000,"OR")=0))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DATOS!$A$2:$A$20000,DATOS!$A16444,DATOS!$D$2:$D$20000,DATOS!$D16444,DATOS!$E$2:$E$20000,DATOS!$E16444,DATOS!$I$2:$I$20000,DATOS!$I16444,DATOS!$G$2:$G$20000,"EX")=0),0))))</f>
      </c>
      <c r="H16444">
        <f>IF(DATOS!$G16444&lt;&gt;"EX",0,--(COUNTIFS(DATOS!$A$2:$A$20000,DATOS!$A16444,DATOS!$D$2:$D$20000,DATOS!$D16444,DATOS!$E$2:$E$20000,DATOS!$E16444,DATOS!$I$2:$I$20000,DATOS!$I16444,DATOS!$G$2:$G$20000,"OR")=0))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DATOS!$A$2:$A$20000,DATOS!$A16445,DATOS!$D$2:$D$20000,DATOS!$D16445,DATOS!$E$2:$E$20000,DATOS!$E16445,DATOS!$I$2:$I$20000,DATOS!$I16445,DATOS!$G$2:$G$20000,"EX")=0),0))))</f>
      </c>
      <c r="H16445">
        <f>IF(DATOS!$G16445&lt;&gt;"EX",0,--(COUNTIFS(DATOS!$A$2:$A$20000,DATOS!$A16445,DATOS!$D$2:$D$20000,DATOS!$D16445,DATOS!$E$2:$E$20000,DATOS!$E16445,DATOS!$I$2:$I$20000,DATOS!$I16445,DATOS!$G$2:$G$20000,"OR")=0))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DATOS!$A$2:$A$20000,DATOS!$A16446,DATOS!$D$2:$D$20000,DATOS!$D16446,DATOS!$E$2:$E$20000,DATOS!$E16446,DATOS!$I$2:$I$20000,DATOS!$I16446,DATOS!$G$2:$G$20000,"EX")=0),0))))</f>
      </c>
      <c r="H16446">
        <f>IF(DATOS!$G16446&lt;&gt;"EX",0,--(COUNTIFS(DATOS!$A$2:$A$20000,DATOS!$A16446,DATOS!$D$2:$D$20000,DATOS!$D16446,DATOS!$E$2:$E$20000,DATOS!$E16446,DATOS!$I$2:$I$20000,DATOS!$I16446,DATOS!$G$2:$G$20000,"OR")=0))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DATOS!$A$2:$A$20000,DATOS!$A16447,DATOS!$D$2:$D$20000,DATOS!$D16447,DATOS!$E$2:$E$20000,DATOS!$E16447,DATOS!$I$2:$I$20000,DATOS!$I16447,DATOS!$G$2:$G$20000,"EX")=0),0))))</f>
      </c>
      <c r="H16447">
        <f>IF(DATOS!$G16447&lt;&gt;"EX",0,--(COUNTIFS(DATOS!$A$2:$A$20000,DATOS!$A16447,DATOS!$D$2:$D$20000,DATOS!$D16447,DATOS!$E$2:$E$20000,DATOS!$E16447,DATOS!$I$2:$I$20000,DATOS!$I16447,DATOS!$G$2:$G$20000,"OR")=0))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DATOS!$A$2:$A$20000,DATOS!$A16448,DATOS!$D$2:$D$20000,DATOS!$D16448,DATOS!$E$2:$E$20000,DATOS!$E16448,DATOS!$I$2:$I$20000,DATOS!$I16448,DATOS!$G$2:$G$20000,"EX")=0),0))))</f>
      </c>
      <c r="H16448">
        <f>IF(DATOS!$G16448&lt;&gt;"EX",0,--(COUNTIFS(DATOS!$A$2:$A$20000,DATOS!$A16448,DATOS!$D$2:$D$20000,DATOS!$D16448,DATOS!$E$2:$E$20000,DATOS!$E16448,DATOS!$I$2:$I$20000,DATOS!$I16448,DATOS!$G$2:$G$20000,"OR")=0))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DATOS!$A$2:$A$20000,DATOS!$A16449,DATOS!$D$2:$D$20000,DATOS!$D16449,DATOS!$E$2:$E$20000,DATOS!$E16449,DATOS!$I$2:$I$20000,DATOS!$I16449,DATOS!$G$2:$G$20000,"EX")=0),0))))</f>
      </c>
      <c r="H16449">
        <f>IF(DATOS!$G16449&lt;&gt;"EX",0,--(COUNTIFS(DATOS!$A$2:$A$20000,DATOS!$A16449,DATOS!$D$2:$D$20000,DATOS!$D16449,DATOS!$E$2:$E$20000,DATOS!$E16449,DATOS!$I$2:$I$20000,DATOS!$I16449,DATOS!$G$2:$G$20000,"OR")=0))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DATOS!$A$2:$A$20000,DATOS!$A16450,DATOS!$D$2:$D$20000,DATOS!$D16450,DATOS!$E$2:$E$20000,DATOS!$E16450,DATOS!$I$2:$I$20000,DATOS!$I16450,DATOS!$G$2:$G$20000,"EX")=0),0))))</f>
      </c>
      <c r="H16450">
        <f>IF(DATOS!$G16450&lt;&gt;"EX",0,--(COUNTIFS(DATOS!$A$2:$A$20000,DATOS!$A16450,DATOS!$D$2:$D$20000,DATOS!$D16450,DATOS!$E$2:$E$20000,DATOS!$E16450,DATOS!$I$2:$I$20000,DATOS!$I16450,DATOS!$G$2:$G$20000,"OR")=0))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DATOS!$A$2:$A$20000,DATOS!$A16451,DATOS!$D$2:$D$20000,DATOS!$D16451,DATOS!$E$2:$E$20000,DATOS!$E16451,DATOS!$I$2:$I$20000,DATOS!$I16451,DATOS!$G$2:$G$20000,"EX")=0),0))))</f>
      </c>
      <c r="H16451">
        <f>IF(DATOS!$G16451&lt;&gt;"EX",0,--(COUNTIFS(DATOS!$A$2:$A$20000,DATOS!$A16451,DATOS!$D$2:$D$20000,DATOS!$D16451,DATOS!$E$2:$E$20000,DATOS!$E16451,DATOS!$I$2:$I$20000,DATOS!$I16451,DATOS!$G$2:$G$20000,"OR")=0))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DATOS!$A$2:$A$20000,DATOS!$A16452,DATOS!$D$2:$D$20000,DATOS!$D16452,DATOS!$E$2:$E$20000,DATOS!$E16452,DATOS!$I$2:$I$20000,DATOS!$I16452,DATOS!$G$2:$G$20000,"EX")=0),0))))</f>
      </c>
      <c r="H16452">
        <f>IF(DATOS!$G16452&lt;&gt;"EX",0,--(COUNTIFS(DATOS!$A$2:$A$20000,DATOS!$A16452,DATOS!$D$2:$D$20000,DATOS!$D16452,DATOS!$E$2:$E$20000,DATOS!$E16452,DATOS!$I$2:$I$20000,DATOS!$I16452,DATOS!$G$2:$G$20000,"OR")=0))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DATOS!$A$2:$A$20000,DATOS!$A16453,DATOS!$D$2:$D$20000,DATOS!$D16453,DATOS!$E$2:$E$20000,DATOS!$E16453,DATOS!$I$2:$I$20000,DATOS!$I16453,DATOS!$G$2:$G$20000,"EX")=0),0))))</f>
      </c>
      <c r="H16453">
        <f>IF(DATOS!$G16453&lt;&gt;"EX",0,--(COUNTIFS(DATOS!$A$2:$A$20000,DATOS!$A16453,DATOS!$D$2:$D$20000,DATOS!$D16453,DATOS!$E$2:$E$20000,DATOS!$E16453,DATOS!$I$2:$I$20000,DATOS!$I16453,DATOS!$G$2:$G$20000,"OR")=0))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DATOS!$A$2:$A$20000,DATOS!$A16454,DATOS!$D$2:$D$20000,DATOS!$D16454,DATOS!$E$2:$E$20000,DATOS!$E16454,DATOS!$I$2:$I$20000,DATOS!$I16454,DATOS!$G$2:$G$20000,"EX")=0),0))))</f>
      </c>
      <c r="H16454">
        <f>IF(DATOS!$G16454&lt;&gt;"EX",0,--(COUNTIFS(DATOS!$A$2:$A$20000,DATOS!$A16454,DATOS!$D$2:$D$20000,DATOS!$D16454,DATOS!$E$2:$E$20000,DATOS!$E16454,DATOS!$I$2:$I$20000,DATOS!$I16454,DATOS!$G$2:$G$20000,"OR")=0))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DATOS!$A$2:$A$20000,DATOS!$A16455,DATOS!$D$2:$D$20000,DATOS!$D16455,DATOS!$E$2:$E$20000,DATOS!$E16455,DATOS!$I$2:$I$20000,DATOS!$I16455,DATOS!$G$2:$G$20000,"EX")=0),0))))</f>
      </c>
      <c r="H16455">
        <f>IF(DATOS!$G16455&lt;&gt;"EX",0,--(COUNTIFS(DATOS!$A$2:$A$20000,DATOS!$A16455,DATOS!$D$2:$D$20000,DATOS!$D16455,DATOS!$E$2:$E$20000,DATOS!$E16455,DATOS!$I$2:$I$20000,DATOS!$I16455,DATOS!$G$2:$G$20000,"OR")=0))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DATOS!$A$2:$A$20000,DATOS!$A16456,DATOS!$D$2:$D$20000,DATOS!$D16456,DATOS!$E$2:$E$20000,DATOS!$E16456,DATOS!$I$2:$I$20000,DATOS!$I16456,DATOS!$G$2:$G$20000,"EX")=0),0))))</f>
      </c>
      <c r="H16456">
        <f>IF(DATOS!$G16456&lt;&gt;"EX",0,--(COUNTIFS(DATOS!$A$2:$A$20000,DATOS!$A16456,DATOS!$D$2:$D$20000,DATOS!$D16456,DATOS!$E$2:$E$20000,DATOS!$E16456,DATOS!$I$2:$I$20000,DATOS!$I16456,DATOS!$G$2:$G$20000,"OR")=0))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DATOS!$A$2:$A$20000,DATOS!$A16457,DATOS!$D$2:$D$20000,DATOS!$D16457,DATOS!$E$2:$E$20000,DATOS!$E16457,DATOS!$I$2:$I$20000,DATOS!$I16457,DATOS!$G$2:$G$20000,"EX")=0),0))))</f>
      </c>
      <c r="H16457">
        <f>IF(DATOS!$G16457&lt;&gt;"EX",0,--(COUNTIFS(DATOS!$A$2:$A$20000,DATOS!$A16457,DATOS!$D$2:$D$20000,DATOS!$D16457,DATOS!$E$2:$E$20000,DATOS!$E16457,DATOS!$I$2:$I$20000,DATOS!$I16457,DATOS!$G$2:$G$20000,"OR")=0))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DATOS!$A$2:$A$20000,DATOS!$A16458,DATOS!$D$2:$D$20000,DATOS!$D16458,DATOS!$E$2:$E$20000,DATOS!$E16458,DATOS!$I$2:$I$20000,DATOS!$I16458,DATOS!$G$2:$G$20000,"EX")=0),0))))</f>
      </c>
      <c r="H16458">
        <f>IF(DATOS!$G16458&lt;&gt;"EX",0,--(COUNTIFS(DATOS!$A$2:$A$20000,DATOS!$A16458,DATOS!$D$2:$D$20000,DATOS!$D16458,DATOS!$E$2:$E$20000,DATOS!$E16458,DATOS!$I$2:$I$20000,DATOS!$I16458,DATOS!$G$2:$G$20000,"OR")=0))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DATOS!$A$2:$A$20000,DATOS!$A16459,DATOS!$D$2:$D$20000,DATOS!$D16459,DATOS!$E$2:$E$20000,DATOS!$E16459,DATOS!$I$2:$I$20000,DATOS!$I16459,DATOS!$G$2:$G$20000,"EX")=0),0))))</f>
      </c>
      <c r="H16459">
        <f>IF(DATOS!$G16459&lt;&gt;"EX",0,--(COUNTIFS(DATOS!$A$2:$A$20000,DATOS!$A16459,DATOS!$D$2:$D$20000,DATOS!$D16459,DATOS!$E$2:$E$20000,DATOS!$E16459,DATOS!$I$2:$I$20000,DATOS!$I16459,DATOS!$G$2:$G$20000,"OR")=0))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DATOS!$A$2:$A$20000,DATOS!$A16460,DATOS!$D$2:$D$20000,DATOS!$D16460,DATOS!$E$2:$E$20000,DATOS!$E16460,DATOS!$I$2:$I$20000,DATOS!$I16460,DATOS!$G$2:$G$20000,"EX")=0),0))))</f>
      </c>
      <c r="H16460">
        <f>IF(DATOS!$G16460&lt;&gt;"EX",0,--(COUNTIFS(DATOS!$A$2:$A$20000,DATOS!$A16460,DATOS!$D$2:$D$20000,DATOS!$D16460,DATOS!$E$2:$E$20000,DATOS!$E16460,DATOS!$I$2:$I$20000,DATOS!$I16460,DATOS!$G$2:$G$20000,"OR")=0))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DATOS!$A$2:$A$20000,DATOS!$A16461,DATOS!$D$2:$D$20000,DATOS!$D16461,DATOS!$E$2:$E$20000,DATOS!$E16461,DATOS!$I$2:$I$20000,DATOS!$I16461,DATOS!$G$2:$G$20000,"EX")=0),0))))</f>
      </c>
      <c r="H16461">
        <f>IF(DATOS!$G16461&lt;&gt;"EX",0,--(COUNTIFS(DATOS!$A$2:$A$20000,DATOS!$A16461,DATOS!$D$2:$D$20000,DATOS!$D16461,DATOS!$E$2:$E$20000,DATOS!$E16461,DATOS!$I$2:$I$20000,DATOS!$I16461,DATOS!$G$2:$G$20000,"OR")=0))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DATOS!$A$2:$A$20000,DATOS!$A16462,DATOS!$D$2:$D$20000,DATOS!$D16462,DATOS!$E$2:$E$20000,DATOS!$E16462,DATOS!$I$2:$I$20000,DATOS!$I16462,DATOS!$G$2:$G$20000,"EX")=0),0))))</f>
      </c>
      <c r="H16462">
        <f>IF(DATOS!$G16462&lt;&gt;"EX",0,--(COUNTIFS(DATOS!$A$2:$A$20000,DATOS!$A16462,DATOS!$D$2:$D$20000,DATOS!$D16462,DATOS!$E$2:$E$20000,DATOS!$E16462,DATOS!$I$2:$I$20000,DATOS!$I16462,DATOS!$G$2:$G$20000,"OR")=0))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DATOS!$A$2:$A$20000,DATOS!$A16463,DATOS!$D$2:$D$20000,DATOS!$D16463,DATOS!$E$2:$E$20000,DATOS!$E16463,DATOS!$I$2:$I$20000,DATOS!$I16463,DATOS!$G$2:$G$20000,"EX")=0),0))))</f>
      </c>
      <c r="H16463">
        <f>IF(DATOS!$G16463&lt;&gt;"EX",0,--(COUNTIFS(DATOS!$A$2:$A$20000,DATOS!$A16463,DATOS!$D$2:$D$20000,DATOS!$D16463,DATOS!$E$2:$E$20000,DATOS!$E16463,DATOS!$I$2:$I$20000,DATOS!$I16463,DATOS!$G$2:$G$20000,"OR")=0))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DATOS!$A$2:$A$20000,DATOS!$A16464,DATOS!$D$2:$D$20000,DATOS!$D16464,DATOS!$E$2:$E$20000,DATOS!$E16464,DATOS!$I$2:$I$20000,DATOS!$I16464,DATOS!$G$2:$G$20000,"EX")=0),0))))</f>
      </c>
      <c r="H16464">
        <f>IF(DATOS!$G16464&lt;&gt;"EX",0,--(COUNTIFS(DATOS!$A$2:$A$20000,DATOS!$A16464,DATOS!$D$2:$D$20000,DATOS!$D16464,DATOS!$E$2:$E$20000,DATOS!$E16464,DATOS!$I$2:$I$20000,DATOS!$I16464,DATOS!$G$2:$G$20000,"OR")=0))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DATOS!$A$2:$A$20000,DATOS!$A16465,DATOS!$D$2:$D$20000,DATOS!$D16465,DATOS!$E$2:$E$20000,DATOS!$E16465,DATOS!$I$2:$I$20000,DATOS!$I16465,DATOS!$G$2:$G$20000,"EX")=0),0))))</f>
      </c>
      <c r="H16465">
        <f>IF(DATOS!$G16465&lt;&gt;"EX",0,--(COUNTIFS(DATOS!$A$2:$A$20000,DATOS!$A16465,DATOS!$D$2:$D$20000,DATOS!$D16465,DATOS!$E$2:$E$20000,DATOS!$E16465,DATOS!$I$2:$I$20000,DATOS!$I16465,DATOS!$G$2:$G$20000,"OR")=0))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DATOS!$A$2:$A$20000,DATOS!$A16466,DATOS!$D$2:$D$20000,DATOS!$D16466,DATOS!$E$2:$E$20000,DATOS!$E16466,DATOS!$I$2:$I$20000,DATOS!$I16466,DATOS!$G$2:$G$20000,"EX")=0),0))))</f>
      </c>
      <c r="H16466">
        <f>IF(DATOS!$G16466&lt;&gt;"EX",0,--(COUNTIFS(DATOS!$A$2:$A$20000,DATOS!$A16466,DATOS!$D$2:$D$20000,DATOS!$D16466,DATOS!$E$2:$E$20000,DATOS!$E16466,DATOS!$I$2:$I$20000,DATOS!$I16466,DATOS!$G$2:$G$20000,"OR")=0))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DATOS!$A$2:$A$20000,DATOS!$A16467,DATOS!$D$2:$D$20000,DATOS!$D16467,DATOS!$E$2:$E$20000,DATOS!$E16467,DATOS!$I$2:$I$20000,DATOS!$I16467,DATOS!$G$2:$G$20000,"EX")=0),0))))</f>
      </c>
      <c r="H16467">
        <f>IF(DATOS!$G16467&lt;&gt;"EX",0,--(COUNTIFS(DATOS!$A$2:$A$20000,DATOS!$A16467,DATOS!$D$2:$D$20000,DATOS!$D16467,DATOS!$E$2:$E$20000,DATOS!$E16467,DATOS!$I$2:$I$20000,DATOS!$I16467,DATOS!$G$2:$G$20000,"OR")=0))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DATOS!$A$2:$A$20000,DATOS!$A16468,DATOS!$D$2:$D$20000,DATOS!$D16468,DATOS!$E$2:$E$20000,DATOS!$E16468,DATOS!$I$2:$I$20000,DATOS!$I16468,DATOS!$G$2:$G$20000,"EX")=0),0))))</f>
      </c>
      <c r="H16468">
        <f>IF(DATOS!$G16468&lt;&gt;"EX",0,--(COUNTIFS(DATOS!$A$2:$A$20000,DATOS!$A16468,DATOS!$D$2:$D$20000,DATOS!$D16468,DATOS!$E$2:$E$20000,DATOS!$E16468,DATOS!$I$2:$I$20000,DATOS!$I16468,DATOS!$G$2:$G$20000,"OR")=0))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DATOS!$A$2:$A$20000,DATOS!$A16469,DATOS!$D$2:$D$20000,DATOS!$D16469,DATOS!$E$2:$E$20000,DATOS!$E16469,DATOS!$I$2:$I$20000,DATOS!$I16469,DATOS!$G$2:$G$20000,"EX")=0),0))))</f>
      </c>
      <c r="H16469">
        <f>IF(DATOS!$G16469&lt;&gt;"EX",0,--(COUNTIFS(DATOS!$A$2:$A$20000,DATOS!$A16469,DATOS!$D$2:$D$20000,DATOS!$D16469,DATOS!$E$2:$E$20000,DATOS!$E16469,DATOS!$I$2:$I$20000,DATOS!$I16469,DATOS!$G$2:$G$20000,"OR")=0))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DATOS!$A$2:$A$20000,DATOS!$A16470,DATOS!$D$2:$D$20000,DATOS!$D16470,DATOS!$E$2:$E$20000,DATOS!$E16470,DATOS!$I$2:$I$20000,DATOS!$I16470,DATOS!$G$2:$G$20000,"EX")=0),0))))</f>
      </c>
      <c r="H16470">
        <f>IF(DATOS!$G16470&lt;&gt;"EX",0,--(COUNTIFS(DATOS!$A$2:$A$20000,DATOS!$A16470,DATOS!$D$2:$D$20000,DATOS!$D16470,DATOS!$E$2:$E$20000,DATOS!$E16470,DATOS!$I$2:$I$20000,DATOS!$I16470,DATOS!$G$2:$G$20000,"OR")=0))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DATOS!$A$2:$A$20000,DATOS!$A16471,DATOS!$D$2:$D$20000,DATOS!$D16471,DATOS!$E$2:$E$20000,DATOS!$E16471,DATOS!$I$2:$I$20000,DATOS!$I16471,DATOS!$G$2:$G$20000,"EX")=0),0))))</f>
      </c>
      <c r="H16471">
        <f>IF(DATOS!$G16471&lt;&gt;"EX",0,--(COUNTIFS(DATOS!$A$2:$A$20000,DATOS!$A16471,DATOS!$D$2:$D$20000,DATOS!$D16471,DATOS!$E$2:$E$20000,DATOS!$E16471,DATOS!$I$2:$I$20000,DATOS!$I16471,DATOS!$G$2:$G$20000,"OR")=0))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DATOS!$A$2:$A$20000,DATOS!$A16472,DATOS!$D$2:$D$20000,DATOS!$D16472,DATOS!$E$2:$E$20000,DATOS!$E16472,DATOS!$I$2:$I$20000,DATOS!$I16472,DATOS!$G$2:$G$20000,"EX")=0),0))))</f>
      </c>
      <c r="H16472">
        <f>IF(DATOS!$G16472&lt;&gt;"EX",0,--(COUNTIFS(DATOS!$A$2:$A$20000,DATOS!$A16472,DATOS!$D$2:$D$20000,DATOS!$D16472,DATOS!$E$2:$E$20000,DATOS!$E16472,DATOS!$I$2:$I$20000,DATOS!$I16472,DATOS!$G$2:$G$20000,"OR")=0))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DATOS!$A$2:$A$20000,DATOS!$A16473,DATOS!$D$2:$D$20000,DATOS!$D16473,DATOS!$E$2:$E$20000,DATOS!$E16473,DATOS!$I$2:$I$20000,DATOS!$I16473,DATOS!$G$2:$G$20000,"EX")=0),0))))</f>
      </c>
      <c r="H16473">
        <f>IF(DATOS!$G16473&lt;&gt;"EX",0,--(COUNTIFS(DATOS!$A$2:$A$20000,DATOS!$A16473,DATOS!$D$2:$D$20000,DATOS!$D16473,DATOS!$E$2:$E$20000,DATOS!$E16473,DATOS!$I$2:$I$20000,DATOS!$I16473,DATOS!$G$2:$G$20000,"OR")=0))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DATOS!$A$2:$A$20000,DATOS!$A16474,DATOS!$D$2:$D$20000,DATOS!$D16474,DATOS!$E$2:$E$20000,DATOS!$E16474,DATOS!$I$2:$I$20000,DATOS!$I16474,DATOS!$G$2:$G$20000,"EX")=0),0))))</f>
      </c>
      <c r="H16474">
        <f>IF(DATOS!$G16474&lt;&gt;"EX",0,--(COUNTIFS(DATOS!$A$2:$A$20000,DATOS!$A16474,DATOS!$D$2:$D$20000,DATOS!$D16474,DATOS!$E$2:$E$20000,DATOS!$E16474,DATOS!$I$2:$I$20000,DATOS!$I16474,DATOS!$G$2:$G$20000,"OR")=0))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DATOS!$A$2:$A$20000,DATOS!$A16475,DATOS!$D$2:$D$20000,DATOS!$D16475,DATOS!$E$2:$E$20000,DATOS!$E16475,DATOS!$I$2:$I$20000,DATOS!$I16475,DATOS!$G$2:$G$20000,"EX")=0),0))))</f>
      </c>
      <c r="H16475">
        <f>IF(DATOS!$G16475&lt;&gt;"EX",0,--(COUNTIFS(DATOS!$A$2:$A$20000,DATOS!$A16475,DATOS!$D$2:$D$20000,DATOS!$D16475,DATOS!$E$2:$E$20000,DATOS!$E16475,DATOS!$I$2:$I$20000,DATOS!$I16475,DATOS!$G$2:$G$20000,"OR")=0))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DATOS!$A$2:$A$20000,DATOS!$A16476,DATOS!$D$2:$D$20000,DATOS!$D16476,DATOS!$E$2:$E$20000,DATOS!$E16476,DATOS!$I$2:$I$20000,DATOS!$I16476,DATOS!$G$2:$G$20000,"EX")=0),0))))</f>
      </c>
      <c r="H16476">
        <f>IF(DATOS!$G16476&lt;&gt;"EX",0,--(COUNTIFS(DATOS!$A$2:$A$20000,DATOS!$A16476,DATOS!$D$2:$D$20000,DATOS!$D16476,DATOS!$E$2:$E$20000,DATOS!$E16476,DATOS!$I$2:$I$20000,DATOS!$I16476,DATOS!$G$2:$G$20000,"OR")=0))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DATOS!$A$2:$A$20000,DATOS!$A16477,DATOS!$D$2:$D$20000,DATOS!$D16477,DATOS!$E$2:$E$20000,DATOS!$E16477,DATOS!$I$2:$I$20000,DATOS!$I16477,DATOS!$G$2:$G$20000,"EX")=0),0))))</f>
      </c>
      <c r="H16477">
        <f>IF(DATOS!$G16477&lt;&gt;"EX",0,--(COUNTIFS(DATOS!$A$2:$A$20000,DATOS!$A16477,DATOS!$D$2:$D$20000,DATOS!$D16477,DATOS!$E$2:$E$20000,DATOS!$E16477,DATOS!$I$2:$I$20000,DATOS!$I16477,DATOS!$G$2:$G$20000,"OR")=0))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DATOS!$A$2:$A$20000,DATOS!$A16478,DATOS!$D$2:$D$20000,DATOS!$D16478,DATOS!$E$2:$E$20000,DATOS!$E16478,DATOS!$I$2:$I$20000,DATOS!$I16478,DATOS!$G$2:$G$20000,"EX")=0),0))))</f>
      </c>
      <c r="H16478">
        <f>IF(DATOS!$G16478&lt;&gt;"EX",0,--(COUNTIFS(DATOS!$A$2:$A$20000,DATOS!$A16478,DATOS!$D$2:$D$20000,DATOS!$D16478,DATOS!$E$2:$E$20000,DATOS!$E16478,DATOS!$I$2:$I$20000,DATOS!$I16478,DATOS!$G$2:$G$20000,"OR")=0))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DATOS!$A$2:$A$20000,DATOS!$A16479,DATOS!$D$2:$D$20000,DATOS!$D16479,DATOS!$E$2:$E$20000,DATOS!$E16479,DATOS!$I$2:$I$20000,DATOS!$I16479,DATOS!$G$2:$G$20000,"EX")=0),0))))</f>
      </c>
      <c r="H16479">
        <f>IF(DATOS!$G16479&lt;&gt;"EX",0,--(COUNTIFS(DATOS!$A$2:$A$20000,DATOS!$A16479,DATOS!$D$2:$D$20000,DATOS!$D16479,DATOS!$E$2:$E$20000,DATOS!$E16479,DATOS!$I$2:$I$20000,DATOS!$I16479,DATOS!$G$2:$G$20000,"OR")=0))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DATOS!$A$2:$A$20000,DATOS!$A16480,DATOS!$D$2:$D$20000,DATOS!$D16480,DATOS!$E$2:$E$20000,DATOS!$E16480,DATOS!$I$2:$I$20000,DATOS!$I16480,DATOS!$G$2:$G$20000,"EX")=0),0))))</f>
      </c>
      <c r="H16480">
        <f>IF(DATOS!$G16480&lt;&gt;"EX",0,--(COUNTIFS(DATOS!$A$2:$A$20000,DATOS!$A16480,DATOS!$D$2:$D$20000,DATOS!$D16480,DATOS!$E$2:$E$20000,DATOS!$E16480,DATOS!$I$2:$I$20000,DATOS!$I16480,DATOS!$G$2:$G$20000,"OR")=0))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DATOS!$A$2:$A$20000,DATOS!$A16481,DATOS!$D$2:$D$20000,DATOS!$D16481,DATOS!$E$2:$E$20000,DATOS!$E16481,DATOS!$I$2:$I$20000,DATOS!$I16481,DATOS!$G$2:$G$20000,"EX")=0),0))))</f>
      </c>
      <c r="H16481">
        <f>IF(DATOS!$G16481&lt;&gt;"EX",0,--(COUNTIFS(DATOS!$A$2:$A$20000,DATOS!$A16481,DATOS!$D$2:$D$20000,DATOS!$D16481,DATOS!$E$2:$E$20000,DATOS!$E16481,DATOS!$I$2:$I$20000,DATOS!$I16481,DATOS!$G$2:$G$20000,"OR")=0))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DATOS!$A$2:$A$20000,DATOS!$A16482,DATOS!$D$2:$D$20000,DATOS!$D16482,DATOS!$E$2:$E$20000,DATOS!$E16482,DATOS!$I$2:$I$20000,DATOS!$I16482,DATOS!$G$2:$G$20000,"EX")=0),0))))</f>
      </c>
      <c r="H16482">
        <f>IF(DATOS!$G16482&lt;&gt;"EX",0,--(COUNTIFS(DATOS!$A$2:$A$20000,DATOS!$A16482,DATOS!$D$2:$D$20000,DATOS!$D16482,DATOS!$E$2:$E$20000,DATOS!$E16482,DATOS!$I$2:$I$20000,DATOS!$I16482,DATOS!$G$2:$G$20000,"OR")=0))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DATOS!$A$2:$A$20000,DATOS!$A16483,DATOS!$D$2:$D$20000,DATOS!$D16483,DATOS!$E$2:$E$20000,DATOS!$E16483,DATOS!$I$2:$I$20000,DATOS!$I16483,DATOS!$G$2:$G$20000,"EX")=0),0))))</f>
      </c>
      <c r="H16483">
        <f>IF(DATOS!$G16483&lt;&gt;"EX",0,--(COUNTIFS(DATOS!$A$2:$A$20000,DATOS!$A16483,DATOS!$D$2:$D$20000,DATOS!$D16483,DATOS!$E$2:$E$20000,DATOS!$E16483,DATOS!$I$2:$I$20000,DATOS!$I16483,DATOS!$G$2:$G$20000,"OR")=0))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DATOS!$A$2:$A$20000,DATOS!$A16484,DATOS!$D$2:$D$20000,DATOS!$D16484,DATOS!$E$2:$E$20000,DATOS!$E16484,DATOS!$I$2:$I$20000,DATOS!$I16484,DATOS!$G$2:$G$20000,"EX")=0),0))))</f>
      </c>
      <c r="H16484">
        <f>IF(DATOS!$G16484&lt;&gt;"EX",0,--(COUNTIFS(DATOS!$A$2:$A$20000,DATOS!$A16484,DATOS!$D$2:$D$20000,DATOS!$D16484,DATOS!$E$2:$E$20000,DATOS!$E16484,DATOS!$I$2:$I$20000,DATOS!$I16484,DATOS!$G$2:$G$20000,"OR")=0))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DATOS!$A$2:$A$20000,DATOS!$A16485,DATOS!$D$2:$D$20000,DATOS!$D16485,DATOS!$E$2:$E$20000,DATOS!$E16485,DATOS!$I$2:$I$20000,DATOS!$I16485,DATOS!$G$2:$G$20000,"EX")=0),0))))</f>
      </c>
      <c r="H16485">
        <f>IF(DATOS!$G16485&lt;&gt;"EX",0,--(COUNTIFS(DATOS!$A$2:$A$20000,DATOS!$A16485,DATOS!$D$2:$D$20000,DATOS!$D16485,DATOS!$E$2:$E$20000,DATOS!$E16485,DATOS!$I$2:$I$20000,DATOS!$I16485,DATOS!$G$2:$G$20000,"OR")=0))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DATOS!$A$2:$A$20000,DATOS!$A16486,DATOS!$D$2:$D$20000,DATOS!$D16486,DATOS!$E$2:$E$20000,DATOS!$E16486,DATOS!$I$2:$I$20000,DATOS!$I16486,DATOS!$G$2:$G$20000,"EX")=0),0))))</f>
      </c>
      <c r="H16486">
        <f>IF(DATOS!$G16486&lt;&gt;"EX",0,--(COUNTIFS(DATOS!$A$2:$A$20000,DATOS!$A16486,DATOS!$D$2:$D$20000,DATOS!$D16486,DATOS!$E$2:$E$20000,DATOS!$E16486,DATOS!$I$2:$I$20000,DATOS!$I16486,DATOS!$G$2:$G$20000,"OR")=0))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DATOS!$A$2:$A$20000,DATOS!$A16487,DATOS!$D$2:$D$20000,DATOS!$D16487,DATOS!$E$2:$E$20000,DATOS!$E16487,DATOS!$I$2:$I$20000,DATOS!$I16487,DATOS!$G$2:$G$20000,"EX")=0),0))))</f>
      </c>
      <c r="H16487">
        <f>IF(DATOS!$G16487&lt;&gt;"EX",0,--(COUNTIFS(DATOS!$A$2:$A$20000,DATOS!$A16487,DATOS!$D$2:$D$20000,DATOS!$D16487,DATOS!$E$2:$E$20000,DATOS!$E16487,DATOS!$I$2:$I$20000,DATOS!$I16487,DATOS!$G$2:$G$20000,"OR")=0))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DATOS!$A$2:$A$20000,DATOS!$A16488,DATOS!$D$2:$D$20000,DATOS!$D16488,DATOS!$E$2:$E$20000,DATOS!$E16488,DATOS!$I$2:$I$20000,DATOS!$I16488,DATOS!$G$2:$G$20000,"EX")=0),0))))</f>
      </c>
      <c r="H16488">
        <f>IF(DATOS!$G16488&lt;&gt;"EX",0,--(COUNTIFS(DATOS!$A$2:$A$20000,DATOS!$A16488,DATOS!$D$2:$D$20000,DATOS!$D16488,DATOS!$E$2:$E$20000,DATOS!$E16488,DATOS!$I$2:$I$20000,DATOS!$I16488,DATOS!$G$2:$G$20000,"OR")=0))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DATOS!$A$2:$A$20000,DATOS!$A16489,DATOS!$D$2:$D$20000,DATOS!$D16489,DATOS!$E$2:$E$20000,DATOS!$E16489,DATOS!$I$2:$I$20000,DATOS!$I16489,DATOS!$G$2:$G$20000,"EX")=0),0))))</f>
      </c>
      <c r="H16489">
        <f>IF(DATOS!$G16489&lt;&gt;"EX",0,--(COUNTIFS(DATOS!$A$2:$A$20000,DATOS!$A16489,DATOS!$D$2:$D$20000,DATOS!$D16489,DATOS!$E$2:$E$20000,DATOS!$E16489,DATOS!$I$2:$I$20000,DATOS!$I16489,DATOS!$G$2:$G$20000,"OR")=0))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DATOS!$A$2:$A$20000,DATOS!$A16490,DATOS!$D$2:$D$20000,DATOS!$D16490,DATOS!$E$2:$E$20000,DATOS!$E16490,DATOS!$I$2:$I$20000,DATOS!$I16490,DATOS!$G$2:$G$20000,"EX")=0),0))))</f>
      </c>
      <c r="H16490">
        <f>IF(DATOS!$G16490&lt;&gt;"EX",0,--(COUNTIFS(DATOS!$A$2:$A$20000,DATOS!$A16490,DATOS!$D$2:$D$20000,DATOS!$D16490,DATOS!$E$2:$E$20000,DATOS!$E16490,DATOS!$I$2:$I$20000,DATOS!$I16490,DATOS!$G$2:$G$20000,"OR")=0))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DATOS!$A$2:$A$20000,DATOS!$A16491,DATOS!$D$2:$D$20000,DATOS!$D16491,DATOS!$E$2:$E$20000,DATOS!$E16491,DATOS!$I$2:$I$20000,DATOS!$I16491,DATOS!$G$2:$G$20000,"EX")=0),0))))</f>
      </c>
      <c r="H16491">
        <f>IF(DATOS!$G16491&lt;&gt;"EX",0,--(COUNTIFS(DATOS!$A$2:$A$20000,DATOS!$A16491,DATOS!$D$2:$D$20000,DATOS!$D16491,DATOS!$E$2:$E$20000,DATOS!$E16491,DATOS!$I$2:$I$20000,DATOS!$I16491,DATOS!$G$2:$G$20000,"OR")=0))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DATOS!$A$2:$A$20000,DATOS!$A16492,DATOS!$D$2:$D$20000,DATOS!$D16492,DATOS!$E$2:$E$20000,DATOS!$E16492,DATOS!$I$2:$I$20000,DATOS!$I16492,DATOS!$G$2:$G$20000,"EX")=0),0))))</f>
      </c>
      <c r="H16492">
        <f>IF(DATOS!$G16492&lt;&gt;"EX",0,--(COUNTIFS(DATOS!$A$2:$A$20000,DATOS!$A16492,DATOS!$D$2:$D$20000,DATOS!$D16492,DATOS!$E$2:$E$20000,DATOS!$E16492,DATOS!$I$2:$I$20000,DATOS!$I16492,DATOS!$G$2:$G$20000,"OR")=0))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DATOS!$A$2:$A$20000,DATOS!$A16493,DATOS!$D$2:$D$20000,DATOS!$D16493,DATOS!$E$2:$E$20000,DATOS!$E16493,DATOS!$I$2:$I$20000,DATOS!$I16493,DATOS!$G$2:$G$20000,"EX")=0),0))))</f>
      </c>
      <c r="H16493">
        <f>IF(DATOS!$G16493&lt;&gt;"EX",0,--(COUNTIFS(DATOS!$A$2:$A$20000,DATOS!$A16493,DATOS!$D$2:$D$20000,DATOS!$D16493,DATOS!$E$2:$E$20000,DATOS!$E16493,DATOS!$I$2:$I$20000,DATOS!$I16493,DATOS!$G$2:$G$20000,"OR")=0))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DATOS!$A$2:$A$20000,DATOS!$A16494,DATOS!$D$2:$D$20000,DATOS!$D16494,DATOS!$E$2:$E$20000,DATOS!$E16494,DATOS!$I$2:$I$20000,DATOS!$I16494,DATOS!$G$2:$G$20000,"EX")=0),0))))</f>
      </c>
      <c r="H16494">
        <f>IF(DATOS!$G16494&lt;&gt;"EX",0,--(COUNTIFS(DATOS!$A$2:$A$20000,DATOS!$A16494,DATOS!$D$2:$D$20000,DATOS!$D16494,DATOS!$E$2:$E$20000,DATOS!$E16494,DATOS!$I$2:$I$20000,DATOS!$I16494,DATOS!$G$2:$G$20000,"OR")=0))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DATOS!$A$2:$A$20000,DATOS!$A16495,DATOS!$D$2:$D$20000,DATOS!$D16495,DATOS!$E$2:$E$20000,DATOS!$E16495,DATOS!$I$2:$I$20000,DATOS!$I16495,DATOS!$G$2:$G$20000,"EX")=0),0))))</f>
      </c>
      <c r="H16495">
        <f>IF(DATOS!$G16495&lt;&gt;"EX",0,--(COUNTIFS(DATOS!$A$2:$A$20000,DATOS!$A16495,DATOS!$D$2:$D$20000,DATOS!$D16495,DATOS!$E$2:$E$20000,DATOS!$E16495,DATOS!$I$2:$I$20000,DATOS!$I16495,DATOS!$G$2:$G$20000,"OR")=0))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DATOS!$A$2:$A$20000,DATOS!$A16496,DATOS!$D$2:$D$20000,DATOS!$D16496,DATOS!$E$2:$E$20000,DATOS!$E16496,DATOS!$I$2:$I$20000,DATOS!$I16496,DATOS!$G$2:$G$20000,"EX")=0),0))))</f>
      </c>
      <c r="H16496">
        <f>IF(DATOS!$G16496&lt;&gt;"EX",0,--(COUNTIFS(DATOS!$A$2:$A$20000,DATOS!$A16496,DATOS!$D$2:$D$20000,DATOS!$D16496,DATOS!$E$2:$E$20000,DATOS!$E16496,DATOS!$I$2:$I$20000,DATOS!$I16496,DATOS!$G$2:$G$20000,"OR")=0))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DATOS!$A$2:$A$20000,DATOS!$A16497,DATOS!$D$2:$D$20000,DATOS!$D16497,DATOS!$E$2:$E$20000,DATOS!$E16497,DATOS!$I$2:$I$20000,DATOS!$I16497,DATOS!$G$2:$G$20000,"EX")=0),0))))</f>
      </c>
      <c r="H16497">
        <f>IF(DATOS!$G16497&lt;&gt;"EX",0,--(COUNTIFS(DATOS!$A$2:$A$20000,DATOS!$A16497,DATOS!$D$2:$D$20000,DATOS!$D16497,DATOS!$E$2:$E$20000,DATOS!$E16497,DATOS!$I$2:$I$20000,DATOS!$I16497,DATOS!$G$2:$G$20000,"OR")=0))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DATOS!$A$2:$A$20000,DATOS!$A16498,DATOS!$D$2:$D$20000,DATOS!$D16498,DATOS!$E$2:$E$20000,DATOS!$E16498,DATOS!$I$2:$I$20000,DATOS!$I16498,DATOS!$G$2:$G$20000,"EX")=0),0))))</f>
      </c>
      <c r="H16498">
        <f>IF(DATOS!$G16498&lt;&gt;"EX",0,--(COUNTIFS(DATOS!$A$2:$A$20000,DATOS!$A16498,DATOS!$D$2:$D$20000,DATOS!$D16498,DATOS!$E$2:$E$20000,DATOS!$E16498,DATOS!$I$2:$I$20000,DATOS!$I16498,DATOS!$G$2:$G$20000,"OR")=0))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DATOS!$A$2:$A$20000,DATOS!$A16499,DATOS!$D$2:$D$20000,DATOS!$D16499,DATOS!$E$2:$E$20000,DATOS!$E16499,DATOS!$I$2:$I$20000,DATOS!$I16499,DATOS!$G$2:$G$20000,"EX")=0),0))))</f>
      </c>
      <c r="H16499">
        <f>IF(DATOS!$G16499&lt;&gt;"EX",0,--(COUNTIFS(DATOS!$A$2:$A$20000,DATOS!$A16499,DATOS!$D$2:$D$20000,DATOS!$D16499,DATOS!$E$2:$E$20000,DATOS!$E16499,DATOS!$I$2:$I$20000,DATOS!$I16499,DATOS!$G$2:$G$20000,"OR")=0))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DATOS!$A$2:$A$20000,DATOS!$A16500,DATOS!$D$2:$D$20000,DATOS!$D16500,DATOS!$E$2:$E$20000,DATOS!$E16500,DATOS!$I$2:$I$20000,DATOS!$I16500,DATOS!$G$2:$G$20000,"EX")=0),0))))</f>
      </c>
      <c r="H16500">
        <f>IF(DATOS!$G16500&lt;&gt;"EX",0,--(COUNTIFS(DATOS!$A$2:$A$20000,DATOS!$A16500,DATOS!$D$2:$D$20000,DATOS!$D16500,DATOS!$E$2:$E$20000,DATOS!$E16500,DATOS!$I$2:$I$20000,DATOS!$I16500,DATOS!$G$2:$G$20000,"OR")=0))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DATOS!$A$2:$A$20000,DATOS!$A16501,DATOS!$D$2:$D$20000,DATOS!$D16501,DATOS!$E$2:$E$20000,DATOS!$E16501,DATOS!$I$2:$I$20000,DATOS!$I16501,DATOS!$G$2:$G$20000,"EX")=0),0))))</f>
      </c>
      <c r="H16501">
        <f>IF(DATOS!$G16501&lt;&gt;"EX",0,--(COUNTIFS(DATOS!$A$2:$A$20000,DATOS!$A16501,DATOS!$D$2:$D$20000,DATOS!$D16501,DATOS!$E$2:$E$20000,DATOS!$E16501,DATOS!$I$2:$I$20000,DATOS!$I16501,DATOS!$G$2:$G$20000,"OR")=0))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DATOS!$A$2:$A$20000,DATOS!$A16502,DATOS!$D$2:$D$20000,DATOS!$D16502,DATOS!$E$2:$E$20000,DATOS!$E16502,DATOS!$I$2:$I$20000,DATOS!$I16502,DATOS!$G$2:$G$20000,"EX")=0),0))))</f>
      </c>
      <c r="H16502">
        <f>IF(DATOS!$G16502&lt;&gt;"EX",0,--(COUNTIFS(DATOS!$A$2:$A$20000,DATOS!$A16502,DATOS!$D$2:$D$20000,DATOS!$D16502,DATOS!$E$2:$E$20000,DATOS!$E16502,DATOS!$I$2:$I$20000,DATOS!$I16502,DATOS!$G$2:$G$20000,"OR")=0))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DATOS!$A$2:$A$20000,DATOS!$A16503,DATOS!$D$2:$D$20000,DATOS!$D16503,DATOS!$E$2:$E$20000,DATOS!$E16503,DATOS!$I$2:$I$20000,DATOS!$I16503,DATOS!$G$2:$G$20000,"EX")=0),0))))</f>
      </c>
      <c r="H16503">
        <f>IF(DATOS!$G16503&lt;&gt;"EX",0,--(COUNTIFS(DATOS!$A$2:$A$20000,DATOS!$A16503,DATOS!$D$2:$D$20000,DATOS!$D16503,DATOS!$E$2:$E$20000,DATOS!$E16503,DATOS!$I$2:$I$20000,DATOS!$I16503,DATOS!$G$2:$G$20000,"OR")=0))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DATOS!$A$2:$A$20000,DATOS!$A16504,DATOS!$D$2:$D$20000,DATOS!$D16504,DATOS!$E$2:$E$20000,DATOS!$E16504,DATOS!$I$2:$I$20000,DATOS!$I16504,DATOS!$G$2:$G$20000,"EX")=0),0))))</f>
      </c>
      <c r="H16504">
        <f>IF(DATOS!$G16504&lt;&gt;"EX",0,--(COUNTIFS(DATOS!$A$2:$A$20000,DATOS!$A16504,DATOS!$D$2:$D$20000,DATOS!$D16504,DATOS!$E$2:$E$20000,DATOS!$E16504,DATOS!$I$2:$I$20000,DATOS!$I16504,DATOS!$G$2:$G$20000,"OR")=0))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DATOS!$A$2:$A$20000,DATOS!$A16505,DATOS!$D$2:$D$20000,DATOS!$D16505,DATOS!$E$2:$E$20000,DATOS!$E16505,DATOS!$I$2:$I$20000,DATOS!$I16505,DATOS!$G$2:$G$20000,"EX")=0),0))))</f>
      </c>
      <c r="H16505">
        <f>IF(DATOS!$G16505&lt;&gt;"EX",0,--(COUNTIFS(DATOS!$A$2:$A$20000,DATOS!$A16505,DATOS!$D$2:$D$20000,DATOS!$D16505,DATOS!$E$2:$E$20000,DATOS!$E16505,DATOS!$I$2:$I$20000,DATOS!$I16505,DATOS!$G$2:$G$20000,"OR")=0))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DATOS!$A$2:$A$20000,DATOS!$A16506,DATOS!$D$2:$D$20000,DATOS!$D16506,DATOS!$E$2:$E$20000,DATOS!$E16506,DATOS!$I$2:$I$20000,DATOS!$I16506,DATOS!$G$2:$G$20000,"EX")=0),0))))</f>
      </c>
      <c r="H16506">
        <f>IF(DATOS!$G16506&lt;&gt;"EX",0,--(COUNTIFS(DATOS!$A$2:$A$20000,DATOS!$A16506,DATOS!$D$2:$D$20000,DATOS!$D16506,DATOS!$E$2:$E$20000,DATOS!$E16506,DATOS!$I$2:$I$20000,DATOS!$I16506,DATOS!$G$2:$G$20000,"OR")=0))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DATOS!$A$2:$A$20000,DATOS!$A16507,DATOS!$D$2:$D$20000,DATOS!$D16507,DATOS!$E$2:$E$20000,DATOS!$E16507,DATOS!$I$2:$I$20000,DATOS!$I16507,DATOS!$G$2:$G$20000,"EX")=0),0))))</f>
      </c>
      <c r="H16507">
        <f>IF(DATOS!$G16507&lt;&gt;"EX",0,--(COUNTIFS(DATOS!$A$2:$A$20000,DATOS!$A16507,DATOS!$D$2:$D$20000,DATOS!$D16507,DATOS!$E$2:$E$20000,DATOS!$E16507,DATOS!$I$2:$I$20000,DATOS!$I16507,DATOS!$G$2:$G$20000,"OR")=0))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DATOS!$A$2:$A$20000,DATOS!$A16508,DATOS!$D$2:$D$20000,DATOS!$D16508,DATOS!$E$2:$E$20000,DATOS!$E16508,DATOS!$I$2:$I$20000,DATOS!$I16508,DATOS!$G$2:$G$20000,"EX")=0),0))))</f>
      </c>
      <c r="H16508">
        <f>IF(DATOS!$G16508&lt;&gt;"EX",0,--(COUNTIFS(DATOS!$A$2:$A$20000,DATOS!$A16508,DATOS!$D$2:$D$20000,DATOS!$D16508,DATOS!$E$2:$E$20000,DATOS!$E16508,DATOS!$I$2:$I$20000,DATOS!$I16508,DATOS!$G$2:$G$20000,"OR")=0))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DATOS!$A$2:$A$20000,DATOS!$A16509,DATOS!$D$2:$D$20000,DATOS!$D16509,DATOS!$E$2:$E$20000,DATOS!$E16509,DATOS!$I$2:$I$20000,DATOS!$I16509,DATOS!$G$2:$G$20000,"EX")=0),0))))</f>
      </c>
      <c r="H16509">
        <f>IF(DATOS!$G16509&lt;&gt;"EX",0,--(COUNTIFS(DATOS!$A$2:$A$20000,DATOS!$A16509,DATOS!$D$2:$D$20000,DATOS!$D16509,DATOS!$E$2:$E$20000,DATOS!$E16509,DATOS!$I$2:$I$20000,DATOS!$I16509,DATOS!$G$2:$G$20000,"OR")=0))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DATOS!$A$2:$A$20000,DATOS!$A16510,DATOS!$D$2:$D$20000,DATOS!$D16510,DATOS!$E$2:$E$20000,DATOS!$E16510,DATOS!$I$2:$I$20000,DATOS!$I16510,DATOS!$G$2:$G$20000,"EX")=0),0))))</f>
      </c>
      <c r="H16510">
        <f>IF(DATOS!$G16510&lt;&gt;"EX",0,--(COUNTIFS(DATOS!$A$2:$A$20000,DATOS!$A16510,DATOS!$D$2:$D$20000,DATOS!$D16510,DATOS!$E$2:$E$20000,DATOS!$E16510,DATOS!$I$2:$I$20000,DATOS!$I16510,DATOS!$G$2:$G$20000,"OR")=0))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DATOS!$A$2:$A$20000,DATOS!$A16511,DATOS!$D$2:$D$20000,DATOS!$D16511,DATOS!$E$2:$E$20000,DATOS!$E16511,DATOS!$I$2:$I$20000,DATOS!$I16511,DATOS!$G$2:$G$20000,"EX")=0),0))))</f>
      </c>
      <c r="H16511">
        <f>IF(DATOS!$G16511&lt;&gt;"EX",0,--(COUNTIFS(DATOS!$A$2:$A$20000,DATOS!$A16511,DATOS!$D$2:$D$20000,DATOS!$D16511,DATOS!$E$2:$E$20000,DATOS!$E16511,DATOS!$I$2:$I$20000,DATOS!$I16511,DATOS!$G$2:$G$20000,"OR")=0))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DATOS!$A$2:$A$20000,DATOS!$A16512,DATOS!$D$2:$D$20000,DATOS!$D16512,DATOS!$E$2:$E$20000,DATOS!$E16512,DATOS!$I$2:$I$20000,DATOS!$I16512,DATOS!$G$2:$G$20000,"EX")=0),0))))</f>
      </c>
      <c r="H16512">
        <f>IF(DATOS!$G16512&lt;&gt;"EX",0,--(COUNTIFS(DATOS!$A$2:$A$20000,DATOS!$A16512,DATOS!$D$2:$D$20000,DATOS!$D16512,DATOS!$E$2:$E$20000,DATOS!$E16512,DATOS!$I$2:$I$20000,DATOS!$I16512,DATOS!$G$2:$G$20000,"OR")=0))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DATOS!$A$2:$A$20000,DATOS!$A16513,DATOS!$D$2:$D$20000,DATOS!$D16513,DATOS!$E$2:$E$20000,DATOS!$E16513,DATOS!$I$2:$I$20000,DATOS!$I16513,DATOS!$G$2:$G$20000,"EX")=0),0))))</f>
      </c>
      <c r="H16513">
        <f>IF(DATOS!$G16513&lt;&gt;"EX",0,--(COUNTIFS(DATOS!$A$2:$A$20000,DATOS!$A16513,DATOS!$D$2:$D$20000,DATOS!$D16513,DATOS!$E$2:$E$20000,DATOS!$E16513,DATOS!$I$2:$I$20000,DATOS!$I16513,DATOS!$G$2:$G$20000,"OR")=0))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DATOS!$A$2:$A$20000,DATOS!$A16514,DATOS!$D$2:$D$20000,DATOS!$D16514,DATOS!$E$2:$E$20000,DATOS!$E16514,DATOS!$I$2:$I$20000,DATOS!$I16514,DATOS!$G$2:$G$20000,"EX")=0),0))))</f>
      </c>
      <c r="H16514">
        <f>IF(DATOS!$G16514&lt;&gt;"EX",0,--(COUNTIFS(DATOS!$A$2:$A$20000,DATOS!$A16514,DATOS!$D$2:$D$20000,DATOS!$D16514,DATOS!$E$2:$E$20000,DATOS!$E16514,DATOS!$I$2:$I$20000,DATOS!$I16514,DATOS!$G$2:$G$20000,"OR")=0))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DATOS!$A$2:$A$20000,DATOS!$A16515,DATOS!$D$2:$D$20000,DATOS!$D16515,DATOS!$E$2:$E$20000,DATOS!$E16515,DATOS!$I$2:$I$20000,DATOS!$I16515,DATOS!$G$2:$G$20000,"EX")=0),0))))</f>
      </c>
      <c r="H16515">
        <f>IF(DATOS!$G16515&lt;&gt;"EX",0,--(COUNTIFS(DATOS!$A$2:$A$20000,DATOS!$A16515,DATOS!$D$2:$D$20000,DATOS!$D16515,DATOS!$E$2:$E$20000,DATOS!$E16515,DATOS!$I$2:$I$20000,DATOS!$I16515,DATOS!$G$2:$G$20000,"OR")=0))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DATOS!$A$2:$A$20000,DATOS!$A16516,DATOS!$D$2:$D$20000,DATOS!$D16516,DATOS!$E$2:$E$20000,DATOS!$E16516,DATOS!$I$2:$I$20000,DATOS!$I16516,DATOS!$G$2:$G$20000,"EX")=0),0))))</f>
      </c>
      <c r="H16516">
        <f>IF(DATOS!$G16516&lt;&gt;"EX",0,--(COUNTIFS(DATOS!$A$2:$A$20000,DATOS!$A16516,DATOS!$D$2:$D$20000,DATOS!$D16516,DATOS!$E$2:$E$20000,DATOS!$E16516,DATOS!$I$2:$I$20000,DATOS!$I16516,DATOS!$G$2:$G$20000,"OR")=0))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DATOS!$A$2:$A$20000,DATOS!$A16517,DATOS!$D$2:$D$20000,DATOS!$D16517,DATOS!$E$2:$E$20000,DATOS!$E16517,DATOS!$I$2:$I$20000,DATOS!$I16517,DATOS!$G$2:$G$20000,"EX")=0),0))))</f>
      </c>
      <c r="H16517">
        <f>IF(DATOS!$G16517&lt;&gt;"EX",0,--(COUNTIFS(DATOS!$A$2:$A$20000,DATOS!$A16517,DATOS!$D$2:$D$20000,DATOS!$D16517,DATOS!$E$2:$E$20000,DATOS!$E16517,DATOS!$I$2:$I$20000,DATOS!$I16517,DATOS!$G$2:$G$20000,"OR")=0))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DATOS!$A$2:$A$20000,DATOS!$A16518,DATOS!$D$2:$D$20000,DATOS!$D16518,DATOS!$E$2:$E$20000,DATOS!$E16518,DATOS!$I$2:$I$20000,DATOS!$I16518,DATOS!$G$2:$G$20000,"EX")=0),0))))</f>
      </c>
      <c r="H16518">
        <f>IF(DATOS!$G16518&lt;&gt;"EX",0,--(COUNTIFS(DATOS!$A$2:$A$20000,DATOS!$A16518,DATOS!$D$2:$D$20000,DATOS!$D16518,DATOS!$E$2:$E$20000,DATOS!$E16518,DATOS!$I$2:$I$20000,DATOS!$I16518,DATOS!$G$2:$G$20000,"OR")=0))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DATOS!$A$2:$A$20000,DATOS!$A16519,DATOS!$D$2:$D$20000,DATOS!$D16519,DATOS!$E$2:$E$20000,DATOS!$E16519,DATOS!$I$2:$I$20000,DATOS!$I16519,DATOS!$G$2:$G$20000,"EX")=0),0))))</f>
      </c>
      <c r="H16519">
        <f>IF(DATOS!$G16519&lt;&gt;"EX",0,--(COUNTIFS(DATOS!$A$2:$A$20000,DATOS!$A16519,DATOS!$D$2:$D$20000,DATOS!$D16519,DATOS!$E$2:$E$20000,DATOS!$E16519,DATOS!$I$2:$I$20000,DATOS!$I16519,DATOS!$G$2:$G$20000,"OR")=0))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DATOS!$A$2:$A$20000,DATOS!$A16520,DATOS!$D$2:$D$20000,DATOS!$D16520,DATOS!$E$2:$E$20000,DATOS!$E16520,DATOS!$I$2:$I$20000,DATOS!$I16520,DATOS!$G$2:$G$20000,"EX")=0),0))))</f>
      </c>
      <c r="H16520">
        <f>IF(DATOS!$G16520&lt;&gt;"EX",0,--(COUNTIFS(DATOS!$A$2:$A$20000,DATOS!$A16520,DATOS!$D$2:$D$20000,DATOS!$D16520,DATOS!$E$2:$E$20000,DATOS!$E16520,DATOS!$I$2:$I$20000,DATOS!$I16520,DATOS!$G$2:$G$20000,"OR")=0))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DATOS!$A$2:$A$20000,DATOS!$A16521,DATOS!$D$2:$D$20000,DATOS!$D16521,DATOS!$E$2:$E$20000,DATOS!$E16521,DATOS!$I$2:$I$20000,DATOS!$I16521,DATOS!$G$2:$G$20000,"EX")=0),0))))</f>
      </c>
      <c r="H16521">
        <f>IF(DATOS!$G16521&lt;&gt;"EX",0,--(COUNTIFS(DATOS!$A$2:$A$20000,DATOS!$A16521,DATOS!$D$2:$D$20000,DATOS!$D16521,DATOS!$E$2:$E$20000,DATOS!$E16521,DATOS!$I$2:$I$20000,DATOS!$I16521,DATOS!$G$2:$G$20000,"OR")=0))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DATOS!$A$2:$A$20000,DATOS!$A16522,DATOS!$D$2:$D$20000,DATOS!$D16522,DATOS!$E$2:$E$20000,DATOS!$E16522,DATOS!$I$2:$I$20000,DATOS!$I16522,DATOS!$G$2:$G$20000,"EX")=0),0))))</f>
      </c>
      <c r="H16522">
        <f>IF(DATOS!$G16522&lt;&gt;"EX",0,--(COUNTIFS(DATOS!$A$2:$A$20000,DATOS!$A16522,DATOS!$D$2:$D$20000,DATOS!$D16522,DATOS!$E$2:$E$20000,DATOS!$E16522,DATOS!$I$2:$I$20000,DATOS!$I16522,DATOS!$G$2:$G$20000,"OR")=0))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DATOS!$A$2:$A$20000,DATOS!$A16523,DATOS!$D$2:$D$20000,DATOS!$D16523,DATOS!$E$2:$E$20000,DATOS!$E16523,DATOS!$I$2:$I$20000,DATOS!$I16523,DATOS!$G$2:$G$20000,"EX")=0),0))))</f>
      </c>
      <c r="H16523">
        <f>IF(DATOS!$G16523&lt;&gt;"EX",0,--(COUNTIFS(DATOS!$A$2:$A$20000,DATOS!$A16523,DATOS!$D$2:$D$20000,DATOS!$D16523,DATOS!$E$2:$E$20000,DATOS!$E16523,DATOS!$I$2:$I$20000,DATOS!$I16523,DATOS!$G$2:$G$20000,"OR")=0))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DATOS!$A$2:$A$20000,DATOS!$A16524,DATOS!$D$2:$D$20000,DATOS!$D16524,DATOS!$E$2:$E$20000,DATOS!$E16524,DATOS!$I$2:$I$20000,DATOS!$I16524,DATOS!$G$2:$G$20000,"EX")=0),0))))</f>
      </c>
      <c r="H16524">
        <f>IF(DATOS!$G16524&lt;&gt;"EX",0,--(COUNTIFS(DATOS!$A$2:$A$20000,DATOS!$A16524,DATOS!$D$2:$D$20000,DATOS!$D16524,DATOS!$E$2:$E$20000,DATOS!$E16524,DATOS!$I$2:$I$20000,DATOS!$I16524,DATOS!$G$2:$G$20000,"OR")=0))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DATOS!$A$2:$A$20000,DATOS!$A16525,DATOS!$D$2:$D$20000,DATOS!$D16525,DATOS!$E$2:$E$20000,DATOS!$E16525,DATOS!$I$2:$I$20000,DATOS!$I16525,DATOS!$G$2:$G$20000,"EX")=0),0))))</f>
      </c>
      <c r="H16525">
        <f>IF(DATOS!$G16525&lt;&gt;"EX",0,--(COUNTIFS(DATOS!$A$2:$A$20000,DATOS!$A16525,DATOS!$D$2:$D$20000,DATOS!$D16525,DATOS!$E$2:$E$20000,DATOS!$E16525,DATOS!$I$2:$I$20000,DATOS!$I16525,DATOS!$G$2:$G$20000,"OR")=0))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DATOS!$A$2:$A$20000,DATOS!$A16526,DATOS!$D$2:$D$20000,DATOS!$D16526,DATOS!$E$2:$E$20000,DATOS!$E16526,DATOS!$I$2:$I$20000,DATOS!$I16526,DATOS!$G$2:$G$20000,"EX")=0),0))))</f>
      </c>
      <c r="H16526">
        <f>IF(DATOS!$G16526&lt;&gt;"EX",0,--(COUNTIFS(DATOS!$A$2:$A$20000,DATOS!$A16526,DATOS!$D$2:$D$20000,DATOS!$D16526,DATOS!$E$2:$E$20000,DATOS!$E16526,DATOS!$I$2:$I$20000,DATOS!$I16526,DATOS!$G$2:$G$20000,"OR")=0))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DATOS!$A$2:$A$20000,DATOS!$A16527,DATOS!$D$2:$D$20000,DATOS!$D16527,DATOS!$E$2:$E$20000,DATOS!$E16527,DATOS!$I$2:$I$20000,DATOS!$I16527,DATOS!$G$2:$G$20000,"EX")=0),0))))</f>
      </c>
      <c r="H16527">
        <f>IF(DATOS!$G16527&lt;&gt;"EX",0,--(COUNTIFS(DATOS!$A$2:$A$20000,DATOS!$A16527,DATOS!$D$2:$D$20000,DATOS!$D16527,DATOS!$E$2:$E$20000,DATOS!$E16527,DATOS!$I$2:$I$20000,DATOS!$I16527,DATOS!$G$2:$G$20000,"OR")=0))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DATOS!$A$2:$A$20000,DATOS!$A16528,DATOS!$D$2:$D$20000,DATOS!$D16528,DATOS!$E$2:$E$20000,DATOS!$E16528,DATOS!$I$2:$I$20000,DATOS!$I16528,DATOS!$G$2:$G$20000,"EX")=0),0))))</f>
      </c>
      <c r="H16528">
        <f>IF(DATOS!$G16528&lt;&gt;"EX",0,--(COUNTIFS(DATOS!$A$2:$A$20000,DATOS!$A16528,DATOS!$D$2:$D$20000,DATOS!$D16528,DATOS!$E$2:$E$20000,DATOS!$E16528,DATOS!$I$2:$I$20000,DATOS!$I16528,DATOS!$G$2:$G$20000,"OR")=0))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DATOS!$A$2:$A$20000,DATOS!$A16529,DATOS!$D$2:$D$20000,DATOS!$D16529,DATOS!$E$2:$E$20000,DATOS!$E16529,DATOS!$I$2:$I$20000,DATOS!$I16529,DATOS!$G$2:$G$20000,"EX")=0),0))))</f>
      </c>
      <c r="H16529">
        <f>IF(DATOS!$G16529&lt;&gt;"EX",0,--(COUNTIFS(DATOS!$A$2:$A$20000,DATOS!$A16529,DATOS!$D$2:$D$20000,DATOS!$D16529,DATOS!$E$2:$E$20000,DATOS!$E16529,DATOS!$I$2:$I$20000,DATOS!$I16529,DATOS!$G$2:$G$20000,"OR")=0))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DATOS!$A$2:$A$20000,DATOS!$A16530,DATOS!$D$2:$D$20000,DATOS!$D16530,DATOS!$E$2:$E$20000,DATOS!$E16530,DATOS!$I$2:$I$20000,DATOS!$I16530,DATOS!$G$2:$G$20000,"EX")=0),0))))</f>
      </c>
      <c r="H16530">
        <f>IF(DATOS!$G16530&lt;&gt;"EX",0,--(COUNTIFS(DATOS!$A$2:$A$20000,DATOS!$A16530,DATOS!$D$2:$D$20000,DATOS!$D16530,DATOS!$E$2:$E$20000,DATOS!$E16530,DATOS!$I$2:$I$20000,DATOS!$I16530,DATOS!$G$2:$G$20000,"OR")=0))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DATOS!$A$2:$A$20000,DATOS!$A16531,DATOS!$D$2:$D$20000,DATOS!$D16531,DATOS!$E$2:$E$20000,DATOS!$E16531,DATOS!$I$2:$I$20000,DATOS!$I16531,DATOS!$G$2:$G$20000,"EX")=0),0))))</f>
      </c>
      <c r="H16531">
        <f>IF(DATOS!$G16531&lt;&gt;"EX",0,--(COUNTIFS(DATOS!$A$2:$A$20000,DATOS!$A16531,DATOS!$D$2:$D$20000,DATOS!$D16531,DATOS!$E$2:$E$20000,DATOS!$E16531,DATOS!$I$2:$I$20000,DATOS!$I16531,DATOS!$G$2:$G$20000,"OR")=0))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DATOS!$A$2:$A$20000,DATOS!$A16532,DATOS!$D$2:$D$20000,DATOS!$D16532,DATOS!$E$2:$E$20000,DATOS!$E16532,DATOS!$I$2:$I$20000,DATOS!$I16532,DATOS!$G$2:$G$20000,"EX")=0),0))))</f>
      </c>
      <c r="H16532">
        <f>IF(DATOS!$G16532&lt;&gt;"EX",0,--(COUNTIFS(DATOS!$A$2:$A$20000,DATOS!$A16532,DATOS!$D$2:$D$20000,DATOS!$D16532,DATOS!$E$2:$E$20000,DATOS!$E16532,DATOS!$I$2:$I$20000,DATOS!$I16532,DATOS!$G$2:$G$20000,"OR")=0))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DATOS!$A$2:$A$20000,DATOS!$A16533,DATOS!$D$2:$D$20000,DATOS!$D16533,DATOS!$E$2:$E$20000,DATOS!$E16533,DATOS!$I$2:$I$20000,DATOS!$I16533,DATOS!$G$2:$G$20000,"EX")=0),0))))</f>
      </c>
      <c r="H16533">
        <f>IF(DATOS!$G16533&lt;&gt;"EX",0,--(COUNTIFS(DATOS!$A$2:$A$20000,DATOS!$A16533,DATOS!$D$2:$D$20000,DATOS!$D16533,DATOS!$E$2:$E$20000,DATOS!$E16533,DATOS!$I$2:$I$20000,DATOS!$I16533,DATOS!$G$2:$G$20000,"OR")=0))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DATOS!$A$2:$A$20000,DATOS!$A16534,DATOS!$D$2:$D$20000,DATOS!$D16534,DATOS!$E$2:$E$20000,DATOS!$E16534,DATOS!$I$2:$I$20000,DATOS!$I16534,DATOS!$G$2:$G$20000,"EX")=0),0))))</f>
      </c>
      <c r="H16534">
        <f>IF(DATOS!$G16534&lt;&gt;"EX",0,--(COUNTIFS(DATOS!$A$2:$A$20000,DATOS!$A16534,DATOS!$D$2:$D$20000,DATOS!$D16534,DATOS!$E$2:$E$20000,DATOS!$E16534,DATOS!$I$2:$I$20000,DATOS!$I16534,DATOS!$G$2:$G$20000,"OR")=0))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DATOS!$A$2:$A$20000,DATOS!$A16535,DATOS!$D$2:$D$20000,DATOS!$D16535,DATOS!$E$2:$E$20000,DATOS!$E16535,DATOS!$I$2:$I$20000,DATOS!$I16535,DATOS!$G$2:$G$20000,"EX")=0),0))))</f>
      </c>
      <c r="H16535">
        <f>IF(DATOS!$G16535&lt;&gt;"EX",0,--(COUNTIFS(DATOS!$A$2:$A$20000,DATOS!$A16535,DATOS!$D$2:$D$20000,DATOS!$D16535,DATOS!$E$2:$E$20000,DATOS!$E16535,DATOS!$I$2:$I$20000,DATOS!$I16535,DATOS!$G$2:$G$20000,"OR")=0))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DATOS!$A$2:$A$20000,DATOS!$A16536,DATOS!$D$2:$D$20000,DATOS!$D16536,DATOS!$E$2:$E$20000,DATOS!$E16536,DATOS!$I$2:$I$20000,DATOS!$I16536,DATOS!$G$2:$G$20000,"EX")=0),0))))</f>
      </c>
      <c r="H16536">
        <f>IF(DATOS!$G16536&lt;&gt;"EX",0,--(COUNTIFS(DATOS!$A$2:$A$20000,DATOS!$A16536,DATOS!$D$2:$D$20000,DATOS!$D16536,DATOS!$E$2:$E$20000,DATOS!$E16536,DATOS!$I$2:$I$20000,DATOS!$I16536,DATOS!$G$2:$G$20000,"OR")=0))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DATOS!$A$2:$A$20000,DATOS!$A16537,DATOS!$D$2:$D$20000,DATOS!$D16537,DATOS!$E$2:$E$20000,DATOS!$E16537,DATOS!$I$2:$I$20000,DATOS!$I16537,DATOS!$G$2:$G$20000,"EX")=0),0))))</f>
      </c>
      <c r="H16537">
        <f>IF(DATOS!$G16537&lt;&gt;"EX",0,--(COUNTIFS(DATOS!$A$2:$A$20000,DATOS!$A16537,DATOS!$D$2:$D$20000,DATOS!$D16537,DATOS!$E$2:$E$20000,DATOS!$E16537,DATOS!$I$2:$I$20000,DATOS!$I16537,DATOS!$G$2:$G$20000,"OR")=0))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DATOS!$A$2:$A$20000,DATOS!$A16538,DATOS!$D$2:$D$20000,DATOS!$D16538,DATOS!$E$2:$E$20000,DATOS!$E16538,DATOS!$I$2:$I$20000,DATOS!$I16538,DATOS!$G$2:$G$20000,"EX")=0),0))))</f>
      </c>
      <c r="H16538">
        <f>IF(DATOS!$G16538&lt;&gt;"EX",0,--(COUNTIFS(DATOS!$A$2:$A$20000,DATOS!$A16538,DATOS!$D$2:$D$20000,DATOS!$D16538,DATOS!$E$2:$E$20000,DATOS!$E16538,DATOS!$I$2:$I$20000,DATOS!$I16538,DATOS!$G$2:$G$20000,"OR")=0))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DATOS!$A$2:$A$20000,DATOS!$A16539,DATOS!$D$2:$D$20000,DATOS!$D16539,DATOS!$E$2:$E$20000,DATOS!$E16539,DATOS!$I$2:$I$20000,DATOS!$I16539,DATOS!$G$2:$G$20000,"EX")=0),0))))</f>
      </c>
      <c r="H16539">
        <f>IF(DATOS!$G16539&lt;&gt;"EX",0,--(COUNTIFS(DATOS!$A$2:$A$20000,DATOS!$A16539,DATOS!$D$2:$D$20000,DATOS!$D16539,DATOS!$E$2:$E$20000,DATOS!$E16539,DATOS!$I$2:$I$20000,DATOS!$I16539,DATOS!$G$2:$G$20000,"OR")=0))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DATOS!$A$2:$A$20000,DATOS!$A16540,DATOS!$D$2:$D$20000,DATOS!$D16540,DATOS!$E$2:$E$20000,DATOS!$E16540,DATOS!$I$2:$I$20000,DATOS!$I16540,DATOS!$G$2:$G$20000,"EX")=0),0))))</f>
      </c>
      <c r="H16540">
        <f>IF(DATOS!$G16540&lt;&gt;"EX",0,--(COUNTIFS(DATOS!$A$2:$A$20000,DATOS!$A16540,DATOS!$D$2:$D$20000,DATOS!$D16540,DATOS!$E$2:$E$20000,DATOS!$E16540,DATOS!$I$2:$I$20000,DATOS!$I16540,DATOS!$G$2:$G$20000,"OR")=0))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DATOS!$A$2:$A$20000,DATOS!$A16541,DATOS!$D$2:$D$20000,DATOS!$D16541,DATOS!$E$2:$E$20000,DATOS!$E16541,DATOS!$I$2:$I$20000,DATOS!$I16541,DATOS!$G$2:$G$20000,"EX")=0),0))))</f>
      </c>
      <c r="H16541">
        <f>IF(DATOS!$G16541&lt;&gt;"EX",0,--(COUNTIFS(DATOS!$A$2:$A$20000,DATOS!$A16541,DATOS!$D$2:$D$20000,DATOS!$D16541,DATOS!$E$2:$E$20000,DATOS!$E16541,DATOS!$I$2:$I$20000,DATOS!$I16541,DATOS!$G$2:$G$20000,"OR")=0))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DATOS!$A$2:$A$20000,DATOS!$A16542,DATOS!$D$2:$D$20000,DATOS!$D16542,DATOS!$E$2:$E$20000,DATOS!$E16542,DATOS!$I$2:$I$20000,DATOS!$I16542,DATOS!$G$2:$G$20000,"EX")=0),0))))</f>
      </c>
      <c r="H16542">
        <f>IF(DATOS!$G16542&lt;&gt;"EX",0,--(COUNTIFS(DATOS!$A$2:$A$20000,DATOS!$A16542,DATOS!$D$2:$D$20000,DATOS!$D16542,DATOS!$E$2:$E$20000,DATOS!$E16542,DATOS!$I$2:$I$20000,DATOS!$I16542,DATOS!$G$2:$G$20000,"OR")=0))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DATOS!$A$2:$A$20000,DATOS!$A16543,DATOS!$D$2:$D$20000,DATOS!$D16543,DATOS!$E$2:$E$20000,DATOS!$E16543,DATOS!$I$2:$I$20000,DATOS!$I16543,DATOS!$G$2:$G$20000,"EX")=0),0))))</f>
      </c>
      <c r="H16543">
        <f>IF(DATOS!$G16543&lt;&gt;"EX",0,--(COUNTIFS(DATOS!$A$2:$A$20000,DATOS!$A16543,DATOS!$D$2:$D$20000,DATOS!$D16543,DATOS!$E$2:$E$20000,DATOS!$E16543,DATOS!$I$2:$I$20000,DATOS!$I16543,DATOS!$G$2:$G$20000,"OR")=0))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DATOS!$A$2:$A$20000,DATOS!$A16544,DATOS!$D$2:$D$20000,DATOS!$D16544,DATOS!$E$2:$E$20000,DATOS!$E16544,DATOS!$I$2:$I$20000,DATOS!$I16544,DATOS!$G$2:$G$20000,"EX")=0),0))))</f>
      </c>
      <c r="H16544">
        <f>IF(DATOS!$G16544&lt;&gt;"EX",0,--(COUNTIFS(DATOS!$A$2:$A$20000,DATOS!$A16544,DATOS!$D$2:$D$20000,DATOS!$D16544,DATOS!$E$2:$E$20000,DATOS!$E16544,DATOS!$I$2:$I$20000,DATOS!$I16544,DATOS!$G$2:$G$20000,"OR")=0))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DATOS!$A$2:$A$20000,DATOS!$A16545,DATOS!$D$2:$D$20000,DATOS!$D16545,DATOS!$E$2:$E$20000,DATOS!$E16545,DATOS!$I$2:$I$20000,DATOS!$I16545,DATOS!$G$2:$G$20000,"EX")=0),0))))</f>
      </c>
      <c r="H16545">
        <f>IF(DATOS!$G16545&lt;&gt;"EX",0,--(COUNTIFS(DATOS!$A$2:$A$20000,DATOS!$A16545,DATOS!$D$2:$D$20000,DATOS!$D16545,DATOS!$E$2:$E$20000,DATOS!$E16545,DATOS!$I$2:$I$20000,DATOS!$I16545,DATOS!$G$2:$G$20000,"OR")=0))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DATOS!$A$2:$A$20000,DATOS!$A16546,DATOS!$D$2:$D$20000,DATOS!$D16546,DATOS!$E$2:$E$20000,DATOS!$E16546,DATOS!$I$2:$I$20000,DATOS!$I16546,DATOS!$G$2:$G$20000,"EX")=0),0))))</f>
      </c>
      <c r="H16546">
        <f>IF(DATOS!$G16546&lt;&gt;"EX",0,--(COUNTIFS(DATOS!$A$2:$A$20000,DATOS!$A16546,DATOS!$D$2:$D$20000,DATOS!$D16546,DATOS!$E$2:$E$20000,DATOS!$E16546,DATOS!$I$2:$I$20000,DATOS!$I16546,DATOS!$G$2:$G$20000,"OR")=0))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DATOS!$A$2:$A$20000,DATOS!$A16547,DATOS!$D$2:$D$20000,DATOS!$D16547,DATOS!$E$2:$E$20000,DATOS!$E16547,DATOS!$I$2:$I$20000,DATOS!$I16547,DATOS!$G$2:$G$20000,"EX")=0),0))))</f>
      </c>
      <c r="H16547">
        <f>IF(DATOS!$G16547&lt;&gt;"EX",0,--(COUNTIFS(DATOS!$A$2:$A$20000,DATOS!$A16547,DATOS!$D$2:$D$20000,DATOS!$D16547,DATOS!$E$2:$E$20000,DATOS!$E16547,DATOS!$I$2:$I$20000,DATOS!$I16547,DATOS!$G$2:$G$20000,"OR")=0))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DATOS!$A$2:$A$20000,DATOS!$A16548,DATOS!$D$2:$D$20000,DATOS!$D16548,DATOS!$E$2:$E$20000,DATOS!$E16548,DATOS!$I$2:$I$20000,DATOS!$I16548,DATOS!$G$2:$G$20000,"EX")=0),0))))</f>
      </c>
      <c r="H16548">
        <f>IF(DATOS!$G16548&lt;&gt;"EX",0,--(COUNTIFS(DATOS!$A$2:$A$20000,DATOS!$A16548,DATOS!$D$2:$D$20000,DATOS!$D16548,DATOS!$E$2:$E$20000,DATOS!$E16548,DATOS!$I$2:$I$20000,DATOS!$I16548,DATOS!$G$2:$G$20000,"OR")=0))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DATOS!$A$2:$A$20000,DATOS!$A16549,DATOS!$D$2:$D$20000,DATOS!$D16549,DATOS!$E$2:$E$20000,DATOS!$E16549,DATOS!$I$2:$I$20000,DATOS!$I16549,DATOS!$G$2:$G$20000,"EX")=0),0))))</f>
      </c>
      <c r="H16549">
        <f>IF(DATOS!$G16549&lt;&gt;"EX",0,--(COUNTIFS(DATOS!$A$2:$A$20000,DATOS!$A16549,DATOS!$D$2:$D$20000,DATOS!$D16549,DATOS!$E$2:$E$20000,DATOS!$E16549,DATOS!$I$2:$I$20000,DATOS!$I16549,DATOS!$G$2:$G$20000,"OR")=0))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DATOS!$A$2:$A$20000,DATOS!$A16550,DATOS!$D$2:$D$20000,DATOS!$D16550,DATOS!$E$2:$E$20000,DATOS!$E16550,DATOS!$I$2:$I$20000,DATOS!$I16550,DATOS!$G$2:$G$20000,"EX")=0),0))))</f>
      </c>
      <c r="H16550">
        <f>IF(DATOS!$G16550&lt;&gt;"EX",0,--(COUNTIFS(DATOS!$A$2:$A$20000,DATOS!$A16550,DATOS!$D$2:$D$20000,DATOS!$D16550,DATOS!$E$2:$E$20000,DATOS!$E16550,DATOS!$I$2:$I$20000,DATOS!$I16550,DATOS!$G$2:$G$20000,"OR")=0))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DATOS!$A$2:$A$20000,DATOS!$A16551,DATOS!$D$2:$D$20000,DATOS!$D16551,DATOS!$E$2:$E$20000,DATOS!$E16551,DATOS!$I$2:$I$20000,DATOS!$I16551,DATOS!$G$2:$G$20000,"EX")=0),0))))</f>
      </c>
      <c r="H16551">
        <f>IF(DATOS!$G16551&lt;&gt;"EX",0,--(COUNTIFS(DATOS!$A$2:$A$20000,DATOS!$A16551,DATOS!$D$2:$D$20000,DATOS!$D16551,DATOS!$E$2:$E$20000,DATOS!$E16551,DATOS!$I$2:$I$20000,DATOS!$I16551,DATOS!$G$2:$G$20000,"OR")=0))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DATOS!$A$2:$A$20000,DATOS!$A16552,DATOS!$D$2:$D$20000,DATOS!$D16552,DATOS!$E$2:$E$20000,DATOS!$E16552,DATOS!$I$2:$I$20000,DATOS!$I16552,DATOS!$G$2:$G$20000,"EX")=0),0))))</f>
      </c>
      <c r="H16552">
        <f>IF(DATOS!$G16552&lt;&gt;"EX",0,--(COUNTIFS(DATOS!$A$2:$A$20000,DATOS!$A16552,DATOS!$D$2:$D$20000,DATOS!$D16552,DATOS!$E$2:$E$20000,DATOS!$E16552,DATOS!$I$2:$I$20000,DATOS!$I16552,DATOS!$G$2:$G$20000,"OR")=0))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DATOS!$A$2:$A$20000,DATOS!$A16553,DATOS!$D$2:$D$20000,DATOS!$D16553,DATOS!$E$2:$E$20000,DATOS!$E16553,DATOS!$I$2:$I$20000,DATOS!$I16553,DATOS!$G$2:$G$20000,"EX")=0),0))))</f>
      </c>
      <c r="H16553">
        <f>IF(DATOS!$G16553&lt;&gt;"EX",0,--(COUNTIFS(DATOS!$A$2:$A$20000,DATOS!$A16553,DATOS!$D$2:$D$20000,DATOS!$D16553,DATOS!$E$2:$E$20000,DATOS!$E16553,DATOS!$I$2:$I$20000,DATOS!$I16553,DATOS!$G$2:$G$20000,"OR")=0))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DATOS!$A$2:$A$20000,DATOS!$A16554,DATOS!$D$2:$D$20000,DATOS!$D16554,DATOS!$E$2:$E$20000,DATOS!$E16554,DATOS!$I$2:$I$20000,DATOS!$I16554,DATOS!$G$2:$G$20000,"EX")=0),0))))</f>
      </c>
      <c r="H16554">
        <f>IF(DATOS!$G16554&lt;&gt;"EX",0,--(COUNTIFS(DATOS!$A$2:$A$20000,DATOS!$A16554,DATOS!$D$2:$D$20000,DATOS!$D16554,DATOS!$E$2:$E$20000,DATOS!$E16554,DATOS!$I$2:$I$20000,DATOS!$I16554,DATOS!$G$2:$G$20000,"OR")=0))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DATOS!$A$2:$A$20000,DATOS!$A16555,DATOS!$D$2:$D$20000,DATOS!$D16555,DATOS!$E$2:$E$20000,DATOS!$E16555,DATOS!$I$2:$I$20000,DATOS!$I16555,DATOS!$G$2:$G$20000,"EX")=0),0))))</f>
      </c>
      <c r="H16555">
        <f>IF(DATOS!$G16555&lt;&gt;"EX",0,--(COUNTIFS(DATOS!$A$2:$A$20000,DATOS!$A16555,DATOS!$D$2:$D$20000,DATOS!$D16555,DATOS!$E$2:$E$20000,DATOS!$E16555,DATOS!$I$2:$I$20000,DATOS!$I16555,DATOS!$G$2:$G$20000,"OR")=0))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DATOS!$A$2:$A$20000,DATOS!$A16556,DATOS!$D$2:$D$20000,DATOS!$D16556,DATOS!$E$2:$E$20000,DATOS!$E16556,DATOS!$I$2:$I$20000,DATOS!$I16556,DATOS!$G$2:$G$20000,"EX")=0),0))))</f>
      </c>
      <c r="H16556">
        <f>IF(DATOS!$G16556&lt;&gt;"EX",0,--(COUNTIFS(DATOS!$A$2:$A$20000,DATOS!$A16556,DATOS!$D$2:$D$20000,DATOS!$D16556,DATOS!$E$2:$E$20000,DATOS!$E16556,DATOS!$I$2:$I$20000,DATOS!$I16556,DATOS!$G$2:$G$20000,"OR")=0))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DATOS!$A$2:$A$20000,DATOS!$A16557,DATOS!$D$2:$D$20000,DATOS!$D16557,DATOS!$E$2:$E$20000,DATOS!$E16557,DATOS!$I$2:$I$20000,DATOS!$I16557,DATOS!$G$2:$G$20000,"EX")=0),0))))</f>
      </c>
      <c r="H16557">
        <f>IF(DATOS!$G16557&lt;&gt;"EX",0,--(COUNTIFS(DATOS!$A$2:$A$20000,DATOS!$A16557,DATOS!$D$2:$D$20000,DATOS!$D16557,DATOS!$E$2:$E$20000,DATOS!$E16557,DATOS!$I$2:$I$20000,DATOS!$I16557,DATOS!$G$2:$G$20000,"OR")=0))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DATOS!$A$2:$A$20000,DATOS!$A16558,DATOS!$D$2:$D$20000,DATOS!$D16558,DATOS!$E$2:$E$20000,DATOS!$E16558,DATOS!$I$2:$I$20000,DATOS!$I16558,DATOS!$G$2:$G$20000,"EX")=0),0))))</f>
      </c>
      <c r="H16558">
        <f>IF(DATOS!$G16558&lt;&gt;"EX",0,--(COUNTIFS(DATOS!$A$2:$A$20000,DATOS!$A16558,DATOS!$D$2:$D$20000,DATOS!$D16558,DATOS!$E$2:$E$20000,DATOS!$E16558,DATOS!$I$2:$I$20000,DATOS!$I16558,DATOS!$G$2:$G$20000,"OR")=0))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DATOS!$A$2:$A$20000,DATOS!$A16559,DATOS!$D$2:$D$20000,DATOS!$D16559,DATOS!$E$2:$E$20000,DATOS!$E16559,DATOS!$I$2:$I$20000,DATOS!$I16559,DATOS!$G$2:$G$20000,"EX")=0),0))))</f>
      </c>
      <c r="H16559">
        <f>IF(DATOS!$G16559&lt;&gt;"EX",0,--(COUNTIFS(DATOS!$A$2:$A$20000,DATOS!$A16559,DATOS!$D$2:$D$20000,DATOS!$D16559,DATOS!$E$2:$E$20000,DATOS!$E16559,DATOS!$I$2:$I$20000,DATOS!$I16559,DATOS!$G$2:$G$20000,"OR")=0))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DATOS!$A$2:$A$20000,DATOS!$A16560,DATOS!$D$2:$D$20000,DATOS!$D16560,DATOS!$E$2:$E$20000,DATOS!$E16560,DATOS!$I$2:$I$20000,DATOS!$I16560,DATOS!$G$2:$G$20000,"EX")=0),0))))</f>
      </c>
      <c r="H16560">
        <f>IF(DATOS!$G16560&lt;&gt;"EX",0,--(COUNTIFS(DATOS!$A$2:$A$20000,DATOS!$A16560,DATOS!$D$2:$D$20000,DATOS!$D16560,DATOS!$E$2:$E$20000,DATOS!$E16560,DATOS!$I$2:$I$20000,DATOS!$I16560,DATOS!$G$2:$G$20000,"OR")=0))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DATOS!$A$2:$A$20000,DATOS!$A16561,DATOS!$D$2:$D$20000,DATOS!$D16561,DATOS!$E$2:$E$20000,DATOS!$E16561,DATOS!$I$2:$I$20000,DATOS!$I16561,DATOS!$G$2:$G$20000,"EX")=0),0))))</f>
      </c>
      <c r="H16561">
        <f>IF(DATOS!$G16561&lt;&gt;"EX",0,--(COUNTIFS(DATOS!$A$2:$A$20000,DATOS!$A16561,DATOS!$D$2:$D$20000,DATOS!$D16561,DATOS!$E$2:$E$20000,DATOS!$E16561,DATOS!$I$2:$I$20000,DATOS!$I16561,DATOS!$G$2:$G$20000,"OR")=0))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DATOS!$A$2:$A$20000,DATOS!$A16562,DATOS!$D$2:$D$20000,DATOS!$D16562,DATOS!$E$2:$E$20000,DATOS!$E16562,DATOS!$I$2:$I$20000,DATOS!$I16562,DATOS!$G$2:$G$20000,"EX")=0),0))))</f>
      </c>
      <c r="H16562">
        <f>IF(DATOS!$G16562&lt;&gt;"EX",0,--(COUNTIFS(DATOS!$A$2:$A$20000,DATOS!$A16562,DATOS!$D$2:$D$20000,DATOS!$D16562,DATOS!$E$2:$E$20000,DATOS!$E16562,DATOS!$I$2:$I$20000,DATOS!$I16562,DATOS!$G$2:$G$20000,"OR")=0))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DATOS!$A$2:$A$20000,DATOS!$A16563,DATOS!$D$2:$D$20000,DATOS!$D16563,DATOS!$E$2:$E$20000,DATOS!$E16563,DATOS!$I$2:$I$20000,DATOS!$I16563,DATOS!$G$2:$G$20000,"EX")=0),0))))</f>
      </c>
      <c r="H16563">
        <f>IF(DATOS!$G16563&lt;&gt;"EX",0,--(COUNTIFS(DATOS!$A$2:$A$20000,DATOS!$A16563,DATOS!$D$2:$D$20000,DATOS!$D16563,DATOS!$E$2:$E$20000,DATOS!$E16563,DATOS!$I$2:$I$20000,DATOS!$I16563,DATOS!$G$2:$G$20000,"OR")=0))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DATOS!$A$2:$A$20000,DATOS!$A16564,DATOS!$D$2:$D$20000,DATOS!$D16564,DATOS!$E$2:$E$20000,DATOS!$E16564,DATOS!$I$2:$I$20000,DATOS!$I16564,DATOS!$G$2:$G$20000,"EX")=0),0))))</f>
      </c>
      <c r="H16564">
        <f>IF(DATOS!$G16564&lt;&gt;"EX",0,--(COUNTIFS(DATOS!$A$2:$A$20000,DATOS!$A16564,DATOS!$D$2:$D$20000,DATOS!$D16564,DATOS!$E$2:$E$20000,DATOS!$E16564,DATOS!$I$2:$I$20000,DATOS!$I16564,DATOS!$G$2:$G$20000,"OR")=0))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DATOS!$A$2:$A$20000,DATOS!$A16565,DATOS!$D$2:$D$20000,DATOS!$D16565,DATOS!$E$2:$E$20000,DATOS!$E16565,DATOS!$I$2:$I$20000,DATOS!$I16565,DATOS!$G$2:$G$20000,"EX")=0),0))))</f>
      </c>
      <c r="H16565">
        <f>IF(DATOS!$G16565&lt;&gt;"EX",0,--(COUNTIFS(DATOS!$A$2:$A$20000,DATOS!$A16565,DATOS!$D$2:$D$20000,DATOS!$D16565,DATOS!$E$2:$E$20000,DATOS!$E16565,DATOS!$I$2:$I$20000,DATOS!$I16565,DATOS!$G$2:$G$20000,"OR")=0))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DATOS!$A$2:$A$20000,DATOS!$A16566,DATOS!$D$2:$D$20000,DATOS!$D16566,DATOS!$E$2:$E$20000,DATOS!$E16566,DATOS!$I$2:$I$20000,DATOS!$I16566,DATOS!$G$2:$G$20000,"EX")=0),0))))</f>
      </c>
      <c r="H16566">
        <f>IF(DATOS!$G16566&lt;&gt;"EX",0,--(COUNTIFS(DATOS!$A$2:$A$20000,DATOS!$A16566,DATOS!$D$2:$D$20000,DATOS!$D16566,DATOS!$E$2:$E$20000,DATOS!$E16566,DATOS!$I$2:$I$20000,DATOS!$I16566,DATOS!$G$2:$G$20000,"OR")=0))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DATOS!$A$2:$A$20000,DATOS!$A16567,DATOS!$D$2:$D$20000,DATOS!$D16567,DATOS!$E$2:$E$20000,DATOS!$E16567,DATOS!$I$2:$I$20000,DATOS!$I16567,DATOS!$G$2:$G$20000,"EX")=0),0))))</f>
      </c>
      <c r="H16567">
        <f>IF(DATOS!$G16567&lt;&gt;"EX",0,--(COUNTIFS(DATOS!$A$2:$A$20000,DATOS!$A16567,DATOS!$D$2:$D$20000,DATOS!$D16567,DATOS!$E$2:$E$20000,DATOS!$E16567,DATOS!$I$2:$I$20000,DATOS!$I16567,DATOS!$G$2:$G$20000,"OR")=0))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DATOS!$A$2:$A$20000,DATOS!$A16568,DATOS!$D$2:$D$20000,DATOS!$D16568,DATOS!$E$2:$E$20000,DATOS!$E16568,DATOS!$I$2:$I$20000,DATOS!$I16568,DATOS!$G$2:$G$20000,"EX")=0),0))))</f>
      </c>
      <c r="H16568">
        <f>IF(DATOS!$G16568&lt;&gt;"EX",0,--(COUNTIFS(DATOS!$A$2:$A$20000,DATOS!$A16568,DATOS!$D$2:$D$20000,DATOS!$D16568,DATOS!$E$2:$E$20000,DATOS!$E16568,DATOS!$I$2:$I$20000,DATOS!$I16568,DATOS!$G$2:$G$20000,"OR")=0))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DATOS!$A$2:$A$20000,DATOS!$A16569,DATOS!$D$2:$D$20000,DATOS!$D16569,DATOS!$E$2:$E$20000,DATOS!$E16569,DATOS!$I$2:$I$20000,DATOS!$I16569,DATOS!$G$2:$G$20000,"EX")=0),0))))</f>
      </c>
      <c r="H16569">
        <f>IF(DATOS!$G16569&lt;&gt;"EX",0,--(COUNTIFS(DATOS!$A$2:$A$20000,DATOS!$A16569,DATOS!$D$2:$D$20000,DATOS!$D16569,DATOS!$E$2:$E$20000,DATOS!$E16569,DATOS!$I$2:$I$20000,DATOS!$I16569,DATOS!$G$2:$G$20000,"OR")=0))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DATOS!$A$2:$A$20000,DATOS!$A16570,DATOS!$D$2:$D$20000,DATOS!$D16570,DATOS!$E$2:$E$20000,DATOS!$E16570,DATOS!$I$2:$I$20000,DATOS!$I16570,DATOS!$G$2:$G$20000,"EX")=0),0))))</f>
      </c>
      <c r="H16570">
        <f>IF(DATOS!$G16570&lt;&gt;"EX",0,--(COUNTIFS(DATOS!$A$2:$A$20000,DATOS!$A16570,DATOS!$D$2:$D$20000,DATOS!$D16570,DATOS!$E$2:$E$20000,DATOS!$E16570,DATOS!$I$2:$I$20000,DATOS!$I16570,DATOS!$G$2:$G$20000,"OR")=0))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DATOS!$A$2:$A$20000,DATOS!$A16571,DATOS!$D$2:$D$20000,DATOS!$D16571,DATOS!$E$2:$E$20000,DATOS!$E16571,DATOS!$I$2:$I$20000,DATOS!$I16571,DATOS!$G$2:$G$20000,"EX")=0),0))))</f>
      </c>
      <c r="H16571">
        <f>IF(DATOS!$G16571&lt;&gt;"EX",0,--(COUNTIFS(DATOS!$A$2:$A$20000,DATOS!$A16571,DATOS!$D$2:$D$20000,DATOS!$D16571,DATOS!$E$2:$E$20000,DATOS!$E16571,DATOS!$I$2:$I$20000,DATOS!$I16571,DATOS!$G$2:$G$20000,"OR")=0))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DATOS!$A$2:$A$20000,DATOS!$A16572,DATOS!$D$2:$D$20000,DATOS!$D16572,DATOS!$E$2:$E$20000,DATOS!$E16572,DATOS!$I$2:$I$20000,DATOS!$I16572,DATOS!$G$2:$G$20000,"EX")=0),0))))</f>
      </c>
      <c r="H16572">
        <f>IF(DATOS!$G16572&lt;&gt;"EX",0,--(COUNTIFS(DATOS!$A$2:$A$20000,DATOS!$A16572,DATOS!$D$2:$D$20000,DATOS!$D16572,DATOS!$E$2:$E$20000,DATOS!$E16572,DATOS!$I$2:$I$20000,DATOS!$I16572,DATOS!$G$2:$G$20000,"OR")=0))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DATOS!$A$2:$A$20000,DATOS!$A16573,DATOS!$D$2:$D$20000,DATOS!$D16573,DATOS!$E$2:$E$20000,DATOS!$E16573,DATOS!$I$2:$I$20000,DATOS!$I16573,DATOS!$G$2:$G$20000,"EX")=0),0))))</f>
      </c>
      <c r="H16573">
        <f>IF(DATOS!$G16573&lt;&gt;"EX",0,--(COUNTIFS(DATOS!$A$2:$A$20000,DATOS!$A16573,DATOS!$D$2:$D$20000,DATOS!$D16573,DATOS!$E$2:$E$20000,DATOS!$E16573,DATOS!$I$2:$I$20000,DATOS!$I16573,DATOS!$G$2:$G$20000,"OR")=0))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DATOS!$A$2:$A$20000,DATOS!$A16574,DATOS!$D$2:$D$20000,DATOS!$D16574,DATOS!$E$2:$E$20000,DATOS!$E16574,DATOS!$I$2:$I$20000,DATOS!$I16574,DATOS!$G$2:$G$20000,"EX")=0),0))))</f>
      </c>
      <c r="H16574">
        <f>IF(DATOS!$G16574&lt;&gt;"EX",0,--(COUNTIFS(DATOS!$A$2:$A$20000,DATOS!$A16574,DATOS!$D$2:$D$20000,DATOS!$D16574,DATOS!$E$2:$E$20000,DATOS!$E16574,DATOS!$I$2:$I$20000,DATOS!$I16574,DATOS!$G$2:$G$20000,"OR")=0))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DATOS!$A$2:$A$20000,DATOS!$A16575,DATOS!$D$2:$D$20000,DATOS!$D16575,DATOS!$E$2:$E$20000,DATOS!$E16575,DATOS!$I$2:$I$20000,DATOS!$I16575,DATOS!$G$2:$G$20000,"EX")=0),0))))</f>
      </c>
      <c r="H16575">
        <f>IF(DATOS!$G16575&lt;&gt;"EX",0,--(COUNTIFS(DATOS!$A$2:$A$20000,DATOS!$A16575,DATOS!$D$2:$D$20000,DATOS!$D16575,DATOS!$E$2:$E$20000,DATOS!$E16575,DATOS!$I$2:$I$20000,DATOS!$I16575,DATOS!$G$2:$G$20000,"OR")=0))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DATOS!$A$2:$A$20000,DATOS!$A16576,DATOS!$D$2:$D$20000,DATOS!$D16576,DATOS!$E$2:$E$20000,DATOS!$E16576,DATOS!$I$2:$I$20000,DATOS!$I16576,DATOS!$G$2:$G$20000,"EX")=0),0))))</f>
      </c>
      <c r="H16576">
        <f>IF(DATOS!$G16576&lt;&gt;"EX",0,--(COUNTIFS(DATOS!$A$2:$A$20000,DATOS!$A16576,DATOS!$D$2:$D$20000,DATOS!$D16576,DATOS!$E$2:$E$20000,DATOS!$E16576,DATOS!$I$2:$I$20000,DATOS!$I16576,DATOS!$G$2:$G$20000,"OR")=0))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DATOS!$A$2:$A$20000,DATOS!$A16577,DATOS!$D$2:$D$20000,DATOS!$D16577,DATOS!$E$2:$E$20000,DATOS!$E16577,DATOS!$I$2:$I$20000,DATOS!$I16577,DATOS!$G$2:$G$20000,"EX")=0),0))))</f>
      </c>
      <c r="H16577">
        <f>IF(DATOS!$G16577&lt;&gt;"EX",0,--(COUNTIFS(DATOS!$A$2:$A$20000,DATOS!$A16577,DATOS!$D$2:$D$20000,DATOS!$D16577,DATOS!$E$2:$E$20000,DATOS!$E16577,DATOS!$I$2:$I$20000,DATOS!$I16577,DATOS!$G$2:$G$20000,"OR")=0))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DATOS!$A$2:$A$20000,DATOS!$A16578,DATOS!$D$2:$D$20000,DATOS!$D16578,DATOS!$E$2:$E$20000,DATOS!$E16578,DATOS!$I$2:$I$20000,DATOS!$I16578,DATOS!$G$2:$G$20000,"EX")=0),0))))</f>
      </c>
      <c r="H16578">
        <f>IF(DATOS!$G16578&lt;&gt;"EX",0,--(COUNTIFS(DATOS!$A$2:$A$20000,DATOS!$A16578,DATOS!$D$2:$D$20000,DATOS!$D16578,DATOS!$E$2:$E$20000,DATOS!$E16578,DATOS!$I$2:$I$20000,DATOS!$I16578,DATOS!$G$2:$G$20000,"OR")=0))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DATOS!$A$2:$A$20000,DATOS!$A16579,DATOS!$D$2:$D$20000,DATOS!$D16579,DATOS!$E$2:$E$20000,DATOS!$E16579,DATOS!$I$2:$I$20000,DATOS!$I16579,DATOS!$G$2:$G$20000,"EX")=0),0))))</f>
      </c>
      <c r="H16579">
        <f>IF(DATOS!$G16579&lt;&gt;"EX",0,--(COUNTIFS(DATOS!$A$2:$A$20000,DATOS!$A16579,DATOS!$D$2:$D$20000,DATOS!$D16579,DATOS!$E$2:$E$20000,DATOS!$E16579,DATOS!$I$2:$I$20000,DATOS!$I16579,DATOS!$G$2:$G$20000,"OR")=0))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DATOS!$A$2:$A$20000,DATOS!$A16580,DATOS!$D$2:$D$20000,DATOS!$D16580,DATOS!$E$2:$E$20000,DATOS!$E16580,DATOS!$I$2:$I$20000,DATOS!$I16580,DATOS!$G$2:$G$20000,"EX")=0),0))))</f>
      </c>
      <c r="H16580">
        <f>IF(DATOS!$G16580&lt;&gt;"EX",0,--(COUNTIFS(DATOS!$A$2:$A$20000,DATOS!$A16580,DATOS!$D$2:$D$20000,DATOS!$D16580,DATOS!$E$2:$E$20000,DATOS!$E16580,DATOS!$I$2:$I$20000,DATOS!$I16580,DATOS!$G$2:$G$20000,"OR")=0))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DATOS!$A$2:$A$20000,DATOS!$A16581,DATOS!$D$2:$D$20000,DATOS!$D16581,DATOS!$E$2:$E$20000,DATOS!$E16581,DATOS!$I$2:$I$20000,DATOS!$I16581,DATOS!$G$2:$G$20000,"EX")=0),0))))</f>
      </c>
      <c r="H16581">
        <f>IF(DATOS!$G16581&lt;&gt;"EX",0,--(COUNTIFS(DATOS!$A$2:$A$20000,DATOS!$A16581,DATOS!$D$2:$D$20000,DATOS!$D16581,DATOS!$E$2:$E$20000,DATOS!$E16581,DATOS!$I$2:$I$20000,DATOS!$I16581,DATOS!$G$2:$G$20000,"OR")=0))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DATOS!$A$2:$A$20000,DATOS!$A16582,DATOS!$D$2:$D$20000,DATOS!$D16582,DATOS!$E$2:$E$20000,DATOS!$E16582,DATOS!$I$2:$I$20000,DATOS!$I16582,DATOS!$G$2:$G$20000,"EX")=0),0))))</f>
      </c>
      <c r="H16582">
        <f>IF(DATOS!$G16582&lt;&gt;"EX",0,--(COUNTIFS(DATOS!$A$2:$A$20000,DATOS!$A16582,DATOS!$D$2:$D$20000,DATOS!$D16582,DATOS!$E$2:$E$20000,DATOS!$E16582,DATOS!$I$2:$I$20000,DATOS!$I16582,DATOS!$G$2:$G$20000,"OR")=0))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DATOS!$A$2:$A$20000,DATOS!$A16583,DATOS!$D$2:$D$20000,DATOS!$D16583,DATOS!$E$2:$E$20000,DATOS!$E16583,DATOS!$I$2:$I$20000,DATOS!$I16583,DATOS!$G$2:$G$20000,"EX")=0),0))))</f>
      </c>
      <c r="H16583">
        <f>IF(DATOS!$G16583&lt;&gt;"EX",0,--(COUNTIFS(DATOS!$A$2:$A$20000,DATOS!$A16583,DATOS!$D$2:$D$20000,DATOS!$D16583,DATOS!$E$2:$E$20000,DATOS!$E16583,DATOS!$I$2:$I$20000,DATOS!$I16583,DATOS!$G$2:$G$20000,"OR")=0))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DATOS!$A$2:$A$20000,DATOS!$A16584,DATOS!$D$2:$D$20000,DATOS!$D16584,DATOS!$E$2:$E$20000,DATOS!$E16584,DATOS!$I$2:$I$20000,DATOS!$I16584,DATOS!$G$2:$G$20000,"EX")=0),0))))</f>
      </c>
      <c r="H16584">
        <f>IF(DATOS!$G16584&lt;&gt;"EX",0,--(COUNTIFS(DATOS!$A$2:$A$20000,DATOS!$A16584,DATOS!$D$2:$D$20000,DATOS!$D16584,DATOS!$E$2:$E$20000,DATOS!$E16584,DATOS!$I$2:$I$20000,DATOS!$I16584,DATOS!$G$2:$G$20000,"OR")=0))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DATOS!$A$2:$A$20000,DATOS!$A16585,DATOS!$D$2:$D$20000,DATOS!$D16585,DATOS!$E$2:$E$20000,DATOS!$E16585,DATOS!$I$2:$I$20000,DATOS!$I16585,DATOS!$G$2:$G$20000,"EX")=0),0))))</f>
      </c>
      <c r="H16585">
        <f>IF(DATOS!$G16585&lt;&gt;"EX",0,--(COUNTIFS(DATOS!$A$2:$A$20000,DATOS!$A16585,DATOS!$D$2:$D$20000,DATOS!$D16585,DATOS!$E$2:$E$20000,DATOS!$E16585,DATOS!$I$2:$I$20000,DATOS!$I16585,DATOS!$G$2:$G$20000,"OR")=0))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DATOS!$A$2:$A$20000,DATOS!$A16586,DATOS!$D$2:$D$20000,DATOS!$D16586,DATOS!$E$2:$E$20000,DATOS!$E16586,DATOS!$I$2:$I$20000,DATOS!$I16586,DATOS!$G$2:$G$20000,"EX")=0),0))))</f>
      </c>
      <c r="H16586">
        <f>IF(DATOS!$G16586&lt;&gt;"EX",0,--(COUNTIFS(DATOS!$A$2:$A$20000,DATOS!$A16586,DATOS!$D$2:$D$20000,DATOS!$D16586,DATOS!$E$2:$E$20000,DATOS!$E16586,DATOS!$I$2:$I$20000,DATOS!$I16586,DATOS!$G$2:$G$20000,"OR")=0))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DATOS!$A$2:$A$20000,DATOS!$A16587,DATOS!$D$2:$D$20000,DATOS!$D16587,DATOS!$E$2:$E$20000,DATOS!$E16587,DATOS!$I$2:$I$20000,DATOS!$I16587,DATOS!$G$2:$G$20000,"EX")=0),0))))</f>
      </c>
      <c r="H16587">
        <f>IF(DATOS!$G16587&lt;&gt;"EX",0,--(COUNTIFS(DATOS!$A$2:$A$20000,DATOS!$A16587,DATOS!$D$2:$D$20000,DATOS!$D16587,DATOS!$E$2:$E$20000,DATOS!$E16587,DATOS!$I$2:$I$20000,DATOS!$I16587,DATOS!$G$2:$G$20000,"OR")=0))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DATOS!$A$2:$A$20000,DATOS!$A16588,DATOS!$D$2:$D$20000,DATOS!$D16588,DATOS!$E$2:$E$20000,DATOS!$E16588,DATOS!$I$2:$I$20000,DATOS!$I16588,DATOS!$G$2:$G$20000,"EX")=0),0))))</f>
      </c>
      <c r="H16588">
        <f>IF(DATOS!$G16588&lt;&gt;"EX",0,--(COUNTIFS(DATOS!$A$2:$A$20000,DATOS!$A16588,DATOS!$D$2:$D$20000,DATOS!$D16588,DATOS!$E$2:$E$20000,DATOS!$E16588,DATOS!$I$2:$I$20000,DATOS!$I16588,DATOS!$G$2:$G$20000,"OR")=0))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DATOS!$A$2:$A$20000,DATOS!$A16589,DATOS!$D$2:$D$20000,DATOS!$D16589,DATOS!$E$2:$E$20000,DATOS!$E16589,DATOS!$I$2:$I$20000,DATOS!$I16589,DATOS!$G$2:$G$20000,"EX")=0),0))))</f>
      </c>
      <c r="H16589">
        <f>IF(DATOS!$G16589&lt;&gt;"EX",0,--(COUNTIFS(DATOS!$A$2:$A$20000,DATOS!$A16589,DATOS!$D$2:$D$20000,DATOS!$D16589,DATOS!$E$2:$E$20000,DATOS!$E16589,DATOS!$I$2:$I$20000,DATOS!$I16589,DATOS!$G$2:$G$20000,"OR")=0))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DATOS!$A$2:$A$20000,DATOS!$A16590,DATOS!$D$2:$D$20000,DATOS!$D16590,DATOS!$E$2:$E$20000,DATOS!$E16590,DATOS!$I$2:$I$20000,DATOS!$I16590,DATOS!$G$2:$G$20000,"EX")=0),0))))</f>
      </c>
      <c r="H16590">
        <f>IF(DATOS!$G16590&lt;&gt;"EX",0,--(COUNTIFS(DATOS!$A$2:$A$20000,DATOS!$A16590,DATOS!$D$2:$D$20000,DATOS!$D16590,DATOS!$E$2:$E$20000,DATOS!$E16590,DATOS!$I$2:$I$20000,DATOS!$I16590,DATOS!$G$2:$G$20000,"OR")=0))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DATOS!$A$2:$A$20000,DATOS!$A16591,DATOS!$D$2:$D$20000,DATOS!$D16591,DATOS!$E$2:$E$20000,DATOS!$E16591,DATOS!$I$2:$I$20000,DATOS!$I16591,DATOS!$G$2:$G$20000,"EX")=0),0))))</f>
      </c>
      <c r="H16591">
        <f>IF(DATOS!$G16591&lt;&gt;"EX",0,--(COUNTIFS(DATOS!$A$2:$A$20000,DATOS!$A16591,DATOS!$D$2:$D$20000,DATOS!$D16591,DATOS!$E$2:$E$20000,DATOS!$E16591,DATOS!$I$2:$I$20000,DATOS!$I16591,DATOS!$G$2:$G$20000,"OR")=0))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DATOS!$A$2:$A$20000,DATOS!$A16592,DATOS!$D$2:$D$20000,DATOS!$D16592,DATOS!$E$2:$E$20000,DATOS!$E16592,DATOS!$I$2:$I$20000,DATOS!$I16592,DATOS!$G$2:$G$20000,"EX")=0),0))))</f>
      </c>
      <c r="H16592">
        <f>IF(DATOS!$G16592&lt;&gt;"EX",0,--(COUNTIFS(DATOS!$A$2:$A$20000,DATOS!$A16592,DATOS!$D$2:$D$20000,DATOS!$D16592,DATOS!$E$2:$E$20000,DATOS!$E16592,DATOS!$I$2:$I$20000,DATOS!$I16592,DATOS!$G$2:$G$20000,"OR")=0))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DATOS!$A$2:$A$20000,DATOS!$A16593,DATOS!$D$2:$D$20000,DATOS!$D16593,DATOS!$E$2:$E$20000,DATOS!$E16593,DATOS!$I$2:$I$20000,DATOS!$I16593,DATOS!$G$2:$G$20000,"EX")=0),0))))</f>
      </c>
      <c r="H16593">
        <f>IF(DATOS!$G16593&lt;&gt;"EX",0,--(COUNTIFS(DATOS!$A$2:$A$20000,DATOS!$A16593,DATOS!$D$2:$D$20000,DATOS!$D16593,DATOS!$E$2:$E$20000,DATOS!$E16593,DATOS!$I$2:$I$20000,DATOS!$I16593,DATOS!$G$2:$G$20000,"OR")=0))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DATOS!$A$2:$A$20000,DATOS!$A16594,DATOS!$D$2:$D$20000,DATOS!$D16594,DATOS!$E$2:$E$20000,DATOS!$E16594,DATOS!$I$2:$I$20000,DATOS!$I16594,DATOS!$G$2:$G$20000,"EX")=0),0))))</f>
      </c>
      <c r="H16594">
        <f>IF(DATOS!$G16594&lt;&gt;"EX",0,--(COUNTIFS(DATOS!$A$2:$A$20000,DATOS!$A16594,DATOS!$D$2:$D$20000,DATOS!$D16594,DATOS!$E$2:$E$20000,DATOS!$E16594,DATOS!$I$2:$I$20000,DATOS!$I16594,DATOS!$G$2:$G$20000,"OR")=0))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DATOS!$A$2:$A$20000,DATOS!$A16595,DATOS!$D$2:$D$20000,DATOS!$D16595,DATOS!$E$2:$E$20000,DATOS!$E16595,DATOS!$I$2:$I$20000,DATOS!$I16595,DATOS!$G$2:$G$20000,"EX")=0),0))))</f>
      </c>
      <c r="H16595">
        <f>IF(DATOS!$G16595&lt;&gt;"EX",0,--(COUNTIFS(DATOS!$A$2:$A$20000,DATOS!$A16595,DATOS!$D$2:$D$20000,DATOS!$D16595,DATOS!$E$2:$E$20000,DATOS!$E16595,DATOS!$I$2:$I$20000,DATOS!$I16595,DATOS!$G$2:$G$20000,"OR")=0))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DATOS!$A$2:$A$20000,DATOS!$A16596,DATOS!$D$2:$D$20000,DATOS!$D16596,DATOS!$E$2:$E$20000,DATOS!$E16596,DATOS!$I$2:$I$20000,DATOS!$I16596,DATOS!$G$2:$G$20000,"EX")=0),0))))</f>
      </c>
      <c r="H16596">
        <f>IF(DATOS!$G16596&lt;&gt;"EX",0,--(COUNTIFS(DATOS!$A$2:$A$20000,DATOS!$A16596,DATOS!$D$2:$D$20000,DATOS!$D16596,DATOS!$E$2:$E$20000,DATOS!$E16596,DATOS!$I$2:$I$20000,DATOS!$I16596,DATOS!$G$2:$G$20000,"OR")=0))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DATOS!$A$2:$A$20000,DATOS!$A16597,DATOS!$D$2:$D$20000,DATOS!$D16597,DATOS!$E$2:$E$20000,DATOS!$E16597,DATOS!$I$2:$I$20000,DATOS!$I16597,DATOS!$G$2:$G$20000,"EX")=0),0))))</f>
      </c>
      <c r="H16597">
        <f>IF(DATOS!$G16597&lt;&gt;"EX",0,--(COUNTIFS(DATOS!$A$2:$A$20000,DATOS!$A16597,DATOS!$D$2:$D$20000,DATOS!$D16597,DATOS!$E$2:$E$20000,DATOS!$E16597,DATOS!$I$2:$I$20000,DATOS!$I16597,DATOS!$G$2:$G$20000,"OR")=0))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DATOS!$A$2:$A$20000,DATOS!$A16598,DATOS!$D$2:$D$20000,DATOS!$D16598,DATOS!$E$2:$E$20000,DATOS!$E16598,DATOS!$I$2:$I$20000,DATOS!$I16598,DATOS!$G$2:$G$20000,"EX")=0),0))))</f>
      </c>
      <c r="H16598">
        <f>IF(DATOS!$G16598&lt;&gt;"EX",0,--(COUNTIFS(DATOS!$A$2:$A$20000,DATOS!$A16598,DATOS!$D$2:$D$20000,DATOS!$D16598,DATOS!$E$2:$E$20000,DATOS!$E16598,DATOS!$I$2:$I$20000,DATOS!$I16598,DATOS!$G$2:$G$20000,"OR")=0))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DATOS!$A$2:$A$20000,DATOS!$A16599,DATOS!$D$2:$D$20000,DATOS!$D16599,DATOS!$E$2:$E$20000,DATOS!$E16599,DATOS!$I$2:$I$20000,DATOS!$I16599,DATOS!$G$2:$G$20000,"EX")=0),0))))</f>
      </c>
      <c r="H16599">
        <f>IF(DATOS!$G16599&lt;&gt;"EX",0,--(COUNTIFS(DATOS!$A$2:$A$20000,DATOS!$A16599,DATOS!$D$2:$D$20000,DATOS!$D16599,DATOS!$E$2:$E$20000,DATOS!$E16599,DATOS!$I$2:$I$20000,DATOS!$I16599,DATOS!$G$2:$G$20000,"OR")=0))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DATOS!$A$2:$A$20000,DATOS!$A16600,DATOS!$D$2:$D$20000,DATOS!$D16600,DATOS!$E$2:$E$20000,DATOS!$E16600,DATOS!$I$2:$I$20000,DATOS!$I16600,DATOS!$G$2:$G$20000,"EX")=0),0))))</f>
      </c>
      <c r="H16600">
        <f>IF(DATOS!$G16600&lt;&gt;"EX",0,--(COUNTIFS(DATOS!$A$2:$A$20000,DATOS!$A16600,DATOS!$D$2:$D$20000,DATOS!$D16600,DATOS!$E$2:$E$20000,DATOS!$E16600,DATOS!$I$2:$I$20000,DATOS!$I16600,DATOS!$G$2:$G$20000,"OR")=0))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DATOS!$A$2:$A$20000,DATOS!$A16601,DATOS!$D$2:$D$20000,DATOS!$D16601,DATOS!$E$2:$E$20000,DATOS!$E16601,DATOS!$I$2:$I$20000,DATOS!$I16601,DATOS!$G$2:$G$20000,"EX")=0),0))))</f>
      </c>
      <c r="H16601">
        <f>IF(DATOS!$G16601&lt;&gt;"EX",0,--(COUNTIFS(DATOS!$A$2:$A$20000,DATOS!$A16601,DATOS!$D$2:$D$20000,DATOS!$D16601,DATOS!$E$2:$E$20000,DATOS!$E16601,DATOS!$I$2:$I$20000,DATOS!$I16601,DATOS!$G$2:$G$20000,"OR")=0))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DATOS!$A$2:$A$20000,DATOS!$A16602,DATOS!$D$2:$D$20000,DATOS!$D16602,DATOS!$E$2:$E$20000,DATOS!$E16602,DATOS!$I$2:$I$20000,DATOS!$I16602,DATOS!$G$2:$G$20000,"EX")=0),0))))</f>
      </c>
      <c r="H16602">
        <f>IF(DATOS!$G16602&lt;&gt;"EX",0,--(COUNTIFS(DATOS!$A$2:$A$20000,DATOS!$A16602,DATOS!$D$2:$D$20000,DATOS!$D16602,DATOS!$E$2:$E$20000,DATOS!$E16602,DATOS!$I$2:$I$20000,DATOS!$I16602,DATOS!$G$2:$G$20000,"OR")=0))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DATOS!$A$2:$A$20000,DATOS!$A16603,DATOS!$D$2:$D$20000,DATOS!$D16603,DATOS!$E$2:$E$20000,DATOS!$E16603,DATOS!$I$2:$I$20000,DATOS!$I16603,DATOS!$G$2:$G$20000,"EX")=0),0))))</f>
      </c>
      <c r="H16603">
        <f>IF(DATOS!$G16603&lt;&gt;"EX",0,--(COUNTIFS(DATOS!$A$2:$A$20000,DATOS!$A16603,DATOS!$D$2:$D$20000,DATOS!$D16603,DATOS!$E$2:$E$20000,DATOS!$E16603,DATOS!$I$2:$I$20000,DATOS!$I16603,DATOS!$G$2:$G$20000,"OR")=0))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DATOS!$A$2:$A$20000,DATOS!$A16604,DATOS!$D$2:$D$20000,DATOS!$D16604,DATOS!$E$2:$E$20000,DATOS!$E16604,DATOS!$I$2:$I$20000,DATOS!$I16604,DATOS!$G$2:$G$20000,"EX")=0),0))))</f>
      </c>
      <c r="H16604">
        <f>IF(DATOS!$G16604&lt;&gt;"EX",0,--(COUNTIFS(DATOS!$A$2:$A$20000,DATOS!$A16604,DATOS!$D$2:$D$20000,DATOS!$D16604,DATOS!$E$2:$E$20000,DATOS!$E16604,DATOS!$I$2:$I$20000,DATOS!$I16604,DATOS!$G$2:$G$20000,"OR")=0))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DATOS!$A$2:$A$20000,DATOS!$A16605,DATOS!$D$2:$D$20000,DATOS!$D16605,DATOS!$E$2:$E$20000,DATOS!$E16605,DATOS!$I$2:$I$20000,DATOS!$I16605,DATOS!$G$2:$G$20000,"EX")=0),0))))</f>
      </c>
      <c r="H16605">
        <f>IF(DATOS!$G16605&lt;&gt;"EX",0,--(COUNTIFS(DATOS!$A$2:$A$20000,DATOS!$A16605,DATOS!$D$2:$D$20000,DATOS!$D16605,DATOS!$E$2:$E$20000,DATOS!$E16605,DATOS!$I$2:$I$20000,DATOS!$I16605,DATOS!$G$2:$G$20000,"OR")=0))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DATOS!$A$2:$A$20000,DATOS!$A16606,DATOS!$D$2:$D$20000,DATOS!$D16606,DATOS!$E$2:$E$20000,DATOS!$E16606,DATOS!$I$2:$I$20000,DATOS!$I16606,DATOS!$G$2:$G$20000,"EX")=0),0))))</f>
      </c>
      <c r="H16606">
        <f>IF(DATOS!$G16606&lt;&gt;"EX",0,--(COUNTIFS(DATOS!$A$2:$A$20000,DATOS!$A16606,DATOS!$D$2:$D$20000,DATOS!$D16606,DATOS!$E$2:$E$20000,DATOS!$E16606,DATOS!$I$2:$I$20000,DATOS!$I16606,DATOS!$G$2:$G$20000,"OR")=0))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DATOS!$A$2:$A$20000,DATOS!$A16607,DATOS!$D$2:$D$20000,DATOS!$D16607,DATOS!$E$2:$E$20000,DATOS!$E16607,DATOS!$I$2:$I$20000,DATOS!$I16607,DATOS!$G$2:$G$20000,"EX")=0),0))))</f>
      </c>
      <c r="H16607">
        <f>IF(DATOS!$G16607&lt;&gt;"EX",0,--(COUNTIFS(DATOS!$A$2:$A$20000,DATOS!$A16607,DATOS!$D$2:$D$20000,DATOS!$D16607,DATOS!$E$2:$E$20000,DATOS!$E16607,DATOS!$I$2:$I$20000,DATOS!$I16607,DATOS!$G$2:$G$20000,"OR")=0))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DATOS!$A$2:$A$20000,DATOS!$A16608,DATOS!$D$2:$D$20000,DATOS!$D16608,DATOS!$E$2:$E$20000,DATOS!$E16608,DATOS!$I$2:$I$20000,DATOS!$I16608,DATOS!$G$2:$G$20000,"EX")=0),0))))</f>
      </c>
      <c r="H16608">
        <f>IF(DATOS!$G16608&lt;&gt;"EX",0,--(COUNTIFS(DATOS!$A$2:$A$20000,DATOS!$A16608,DATOS!$D$2:$D$20000,DATOS!$D16608,DATOS!$E$2:$E$20000,DATOS!$E16608,DATOS!$I$2:$I$20000,DATOS!$I16608,DATOS!$G$2:$G$20000,"OR")=0))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DATOS!$A$2:$A$20000,DATOS!$A16609,DATOS!$D$2:$D$20000,DATOS!$D16609,DATOS!$E$2:$E$20000,DATOS!$E16609,DATOS!$I$2:$I$20000,DATOS!$I16609,DATOS!$G$2:$G$20000,"EX")=0),0))))</f>
      </c>
      <c r="H16609">
        <f>IF(DATOS!$G16609&lt;&gt;"EX",0,--(COUNTIFS(DATOS!$A$2:$A$20000,DATOS!$A16609,DATOS!$D$2:$D$20000,DATOS!$D16609,DATOS!$E$2:$E$20000,DATOS!$E16609,DATOS!$I$2:$I$20000,DATOS!$I16609,DATOS!$G$2:$G$20000,"OR")=0))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DATOS!$A$2:$A$20000,DATOS!$A16610,DATOS!$D$2:$D$20000,DATOS!$D16610,DATOS!$E$2:$E$20000,DATOS!$E16610,DATOS!$I$2:$I$20000,DATOS!$I16610,DATOS!$G$2:$G$20000,"EX")=0),0))))</f>
      </c>
      <c r="H16610">
        <f>IF(DATOS!$G16610&lt;&gt;"EX",0,--(COUNTIFS(DATOS!$A$2:$A$20000,DATOS!$A16610,DATOS!$D$2:$D$20000,DATOS!$D16610,DATOS!$E$2:$E$20000,DATOS!$E16610,DATOS!$I$2:$I$20000,DATOS!$I16610,DATOS!$G$2:$G$20000,"OR")=0))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DATOS!$A$2:$A$20000,DATOS!$A16611,DATOS!$D$2:$D$20000,DATOS!$D16611,DATOS!$E$2:$E$20000,DATOS!$E16611,DATOS!$I$2:$I$20000,DATOS!$I16611,DATOS!$G$2:$G$20000,"EX")=0),0))))</f>
      </c>
      <c r="H16611">
        <f>IF(DATOS!$G16611&lt;&gt;"EX",0,--(COUNTIFS(DATOS!$A$2:$A$20000,DATOS!$A16611,DATOS!$D$2:$D$20000,DATOS!$D16611,DATOS!$E$2:$E$20000,DATOS!$E16611,DATOS!$I$2:$I$20000,DATOS!$I16611,DATOS!$G$2:$G$20000,"OR")=0))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DATOS!$A$2:$A$20000,DATOS!$A16612,DATOS!$D$2:$D$20000,DATOS!$D16612,DATOS!$E$2:$E$20000,DATOS!$E16612,DATOS!$I$2:$I$20000,DATOS!$I16612,DATOS!$G$2:$G$20000,"EX")=0),0))))</f>
      </c>
      <c r="H16612">
        <f>IF(DATOS!$G16612&lt;&gt;"EX",0,--(COUNTIFS(DATOS!$A$2:$A$20000,DATOS!$A16612,DATOS!$D$2:$D$20000,DATOS!$D16612,DATOS!$E$2:$E$20000,DATOS!$E16612,DATOS!$I$2:$I$20000,DATOS!$I16612,DATOS!$G$2:$G$20000,"OR")=0))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DATOS!$A$2:$A$20000,DATOS!$A16613,DATOS!$D$2:$D$20000,DATOS!$D16613,DATOS!$E$2:$E$20000,DATOS!$E16613,DATOS!$I$2:$I$20000,DATOS!$I16613,DATOS!$G$2:$G$20000,"EX")=0),0))))</f>
      </c>
      <c r="H16613">
        <f>IF(DATOS!$G16613&lt;&gt;"EX",0,--(COUNTIFS(DATOS!$A$2:$A$20000,DATOS!$A16613,DATOS!$D$2:$D$20000,DATOS!$D16613,DATOS!$E$2:$E$20000,DATOS!$E16613,DATOS!$I$2:$I$20000,DATOS!$I16613,DATOS!$G$2:$G$20000,"OR")=0))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DATOS!$A$2:$A$20000,DATOS!$A16614,DATOS!$D$2:$D$20000,DATOS!$D16614,DATOS!$E$2:$E$20000,DATOS!$E16614,DATOS!$I$2:$I$20000,DATOS!$I16614,DATOS!$G$2:$G$20000,"EX")=0),0))))</f>
      </c>
      <c r="H16614">
        <f>IF(DATOS!$G16614&lt;&gt;"EX",0,--(COUNTIFS(DATOS!$A$2:$A$20000,DATOS!$A16614,DATOS!$D$2:$D$20000,DATOS!$D16614,DATOS!$E$2:$E$20000,DATOS!$E16614,DATOS!$I$2:$I$20000,DATOS!$I16614,DATOS!$G$2:$G$20000,"OR")=0))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DATOS!$A$2:$A$20000,DATOS!$A16615,DATOS!$D$2:$D$20000,DATOS!$D16615,DATOS!$E$2:$E$20000,DATOS!$E16615,DATOS!$I$2:$I$20000,DATOS!$I16615,DATOS!$G$2:$G$20000,"EX")=0),0))))</f>
      </c>
      <c r="H16615">
        <f>IF(DATOS!$G16615&lt;&gt;"EX",0,--(COUNTIFS(DATOS!$A$2:$A$20000,DATOS!$A16615,DATOS!$D$2:$D$20000,DATOS!$D16615,DATOS!$E$2:$E$20000,DATOS!$E16615,DATOS!$I$2:$I$20000,DATOS!$I16615,DATOS!$G$2:$G$20000,"OR")=0))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DATOS!$A$2:$A$20000,DATOS!$A16616,DATOS!$D$2:$D$20000,DATOS!$D16616,DATOS!$E$2:$E$20000,DATOS!$E16616,DATOS!$I$2:$I$20000,DATOS!$I16616,DATOS!$G$2:$G$20000,"EX")=0),0))))</f>
      </c>
      <c r="H16616">
        <f>IF(DATOS!$G16616&lt;&gt;"EX",0,--(COUNTIFS(DATOS!$A$2:$A$20000,DATOS!$A16616,DATOS!$D$2:$D$20000,DATOS!$D16616,DATOS!$E$2:$E$20000,DATOS!$E16616,DATOS!$I$2:$I$20000,DATOS!$I16616,DATOS!$G$2:$G$20000,"OR")=0))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DATOS!$A$2:$A$20000,DATOS!$A16617,DATOS!$D$2:$D$20000,DATOS!$D16617,DATOS!$E$2:$E$20000,DATOS!$E16617,DATOS!$I$2:$I$20000,DATOS!$I16617,DATOS!$G$2:$G$20000,"EX")=0),0))))</f>
      </c>
      <c r="H16617">
        <f>IF(DATOS!$G16617&lt;&gt;"EX",0,--(COUNTIFS(DATOS!$A$2:$A$20000,DATOS!$A16617,DATOS!$D$2:$D$20000,DATOS!$D16617,DATOS!$E$2:$E$20000,DATOS!$E16617,DATOS!$I$2:$I$20000,DATOS!$I16617,DATOS!$G$2:$G$20000,"OR")=0))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DATOS!$A$2:$A$20000,DATOS!$A16618,DATOS!$D$2:$D$20000,DATOS!$D16618,DATOS!$E$2:$E$20000,DATOS!$E16618,DATOS!$I$2:$I$20000,DATOS!$I16618,DATOS!$G$2:$G$20000,"EX")=0),0))))</f>
      </c>
      <c r="H16618">
        <f>IF(DATOS!$G16618&lt;&gt;"EX",0,--(COUNTIFS(DATOS!$A$2:$A$20000,DATOS!$A16618,DATOS!$D$2:$D$20000,DATOS!$D16618,DATOS!$E$2:$E$20000,DATOS!$E16618,DATOS!$I$2:$I$20000,DATOS!$I16618,DATOS!$G$2:$G$20000,"OR")=0))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DATOS!$A$2:$A$20000,DATOS!$A16619,DATOS!$D$2:$D$20000,DATOS!$D16619,DATOS!$E$2:$E$20000,DATOS!$E16619,DATOS!$I$2:$I$20000,DATOS!$I16619,DATOS!$G$2:$G$20000,"EX")=0),0))))</f>
      </c>
      <c r="H16619">
        <f>IF(DATOS!$G16619&lt;&gt;"EX",0,--(COUNTIFS(DATOS!$A$2:$A$20000,DATOS!$A16619,DATOS!$D$2:$D$20000,DATOS!$D16619,DATOS!$E$2:$E$20000,DATOS!$E16619,DATOS!$I$2:$I$20000,DATOS!$I16619,DATOS!$G$2:$G$20000,"OR")=0))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DATOS!$A$2:$A$20000,DATOS!$A16620,DATOS!$D$2:$D$20000,DATOS!$D16620,DATOS!$E$2:$E$20000,DATOS!$E16620,DATOS!$I$2:$I$20000,DATOS!$I16620,DATOS!$G$2:$G$20000,"EX")=0),0))))</f>
      </c>
      <c r="H16620">
        <f>IF(DATOS!$G16620&lt;&gt;"EX",0,--(COUNTIFS(DATOS!$A$2:$A$20000,DATOS!$A16620,DATOS!$D$2:$D$20000,DATOS!$D16620,DATOS!$E$2:$E$20000,DATOS!$E16620,DATOS!$I$2:$I$20000,DATOS!$I16620,DATOS!$G$2:$G$20000,"OR")=0))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DATOS!$A$2:$A$20000,DATOS!$A16621,DATOS!$D$2:$D$20000,DATOS!$D16621,DATOS!$E$2:$E$20000,DATOS!$E16621,DATOS!$I$2:$I$20000,DATOS!$I16621,DATOS!$G$2:$G$20000,"EX")=0),0))))</f>
      </c>
      <c r="H16621">
        <f>IF(DATOS!$G16621&lt;&gt;"EX",0,--(COUNTIFS(DATOS!$A$2:$A$20000,DATOS!$A16621,DATOS!$D$2:$D$20000,DATOS!$D16621,DATOS!$E$2:$E$20000,DATOS!$E16621,DATOS!$I$2:$I$20000,DATOS!$I16621,DATOS!$G$2:$G$20000,"OR")=0))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DATOS!$A$2:$A$20000,DATOS!$A16622,DATOS!$D$2:$D$20000,DATOS!$D16622,DATOS!$E$2:$E$20000,DATOS!$E16622,DATOS!$I$2:$I$20000,DATOS!$I16622,DATOS!$G$2:$G$20000,"EX")=0),0))))</f>
      </c>
      <c r="H16622">
        <f>IF(DATOS!$G16622&lt;&gt;"EX",0,--(COUNTIFS(DATOS!$A$2:$A$20000,DATOS!$A16622,DATOS!$D$2:$D$20000,DATOS!$D16622,DATOS!$E$2:$E$20000,DATOS!$E16622,DATOS!$I$2:$I$20000,DATOS!$I16622,DATOS!$G$2:$G$20000,"OR")=0))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DATOS!$A$2:$A$20000,DATOS!$A16623,DATOS!$D$2:$D$20000,DATOS!$D16623,DATOS!$E$2:$E$20000,DATOS!$E16623,DATOS!$I$2:$I$20000,DATOS!$I16623,DATOS!$G$2:$G$20000,"EX")=0),0))))</f>
      </c>
      <c r="H16623">
        <f>IF(DATOS!$G16623&lt;&gt;"EX",0,--(COUNTIFS(DATOS!$A$2:$A$20000,DATOS!$A16623,DATOS!$D$2:$D$20000,DATOS!$D16623,DATOS!$E$2:$E$20000,DATOS!$E16623,DATOS!$I$2:$I$20000,DATOS!$I16623,DATOS!$G$2:$G$20000,"OR")=0))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DATOS!$A$2:$A$20000,DATOS!$A16624,DATOS!$D$2:$D$20000,DATOS!$D16624,DATOS!$E$2:$E$20000,DATOS!$E16624,DATOS!$I$2:$I$20000,DATOS!$I16624,DATOS!$G$2:$G$20000,"EX")=0),0))))</f>
      </c>
      <c r="H16624">
        <f>IF(DATOS!$G16624&lt;&gt;"EX",0,--(COUNTIFS(DATOS!$A$2:$A$20000,DATOS!$A16624,DATOS!$D$2:$D$20000,DATOS!$D16624,DATOS!$E$2:$E$20000,DATOS!$E16624,DATOS!$I$2:$I$20000,DATOS!$I16624,DATOS!$G$2:$G$20000,"OR")=0))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DATOS!$A$2:$A$20000,DATOS!$A16625,DATOS!$D$2:$D$20000,DATOS!$D16625,DATOS!$E$2:$E$20000,DATOS!$E16625,DATOS!$I$2:$I$20000,DATOS!$I16625,DATOS!$G$2:$G$20000,"EX")=0),0))))</f>
      </c>
      <c r="H16625">
        <f>IF(DATOS!$G16625&lt;&gt;"EX",0,--(COUNTIFS(DATOS!$A$2:$A$20000,DATOS!$A16625,DATOS!$D$2:$D$20000,DATOS!$D16625,DATOS!$E$2:$E$20000,DATOS!$E16625,DATOS!$I$2:$I$20000,DATOS!$I16625,DATOS!$G$2:$G$20000,"OR")=0))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DATOS!$A$2:$A$20000,DATOS!$A16626,DATOS!$D$2:$D$20000,DATOS!$D16626,DATOS!$E$2:$E$20000,DATOS!$E16626,DATOS!$I$2:$I$20000,DATOS!$I16626,DATOS!$G$2:$G$20000,"EX")=0),0))))</f>
      </c>
      <c r="H16626">
        <f>IF(DATOS!$G16626&lt;&gt;"EX",0,--(COUNTIFS(DATOS!$A$2:$A$20000,DATOS!$A16626,DATOS!$D$2:$D$20000,DATOS!$D16626,DATOS!$E$2:$E$20000,DATOS!$E16626,DATOS!$I$2:$I$20000,DATOS!$I16626,DATOS!$G$2:$G$20000,"OR")=0))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DATOS!$A$2:$A$20000,DATOS!$A16627,DATOS!$D$2:$D$20000,DATOS!$D16627,DATOS!$E$2:$E$20000,DATOS!$E16627,DATOS!$I$2:$I$20000,DATOS!$I16627,DATOS!$G$2:$G$20000,"EX")=0),0))))</f>
      </c>
      <c r="H16627">
        <f>IF(DATOS!$G16627&lt;&gt;"EX",0,--(COUNTIFS(DATOS!$A$2:$A$20000,DATOS!$A16627,DATOS!$D$2:$D$20000,DATOS!$D16627,DATOS!$E$2:$E$20000,DATOS!$E16627,DATOS!$I$2:$I$20000,DATOS!$I16627,DATOS!$G$2:$G$20000,"OR")=0))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DATOS!$A$2:$A$20000,DATOS!$A16628,DATOS!$D$2:$D$20000,DATOS!$D16628,DATOS!$E$2:$E$20000,DATOS!$E16628,DATOS!$I$2:$I$20000,DATOS!$I16628,DATOS!$G$2:$G$20000,"EX")=0),0))))</f>
      </c>
      <c r="H16628">
        <f>IF(DATOS!$G16628&lt;&gt;"EX",0,--(COUNTIFS(DATOS!$A$2:$A$20000,DATOS!$A16628,DATOS!$D$2:$D$20000,DATOS!$D16628,DATOS!$E$2:$E$20000,DATOS!$E16628,DATOS!$I$2:$I$20000,DATOS!$I16628,DATOS!$G$2:$G$20000,"OR")=0))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DATOS!$A$2:$A$20000,DATOS!$A16629,DATOS!$D$2:$D$20000,DATOS!$D16629,DATOS!$E$2:$E$20000,DATOS!$E16629,DATOS!$I$2:$I$20000,DATOS!$I16629,DATOS!$G$2:$G$20000,"EX")=0),0))))</f>
      </c>
      <c r="H16629">
        <f>IF(DATOS!$G16629&lt;&gt;"EX",0,--(COUNTIFS(DATOS!$A$2:$A$20000,DATOS!$A16629,DATOS!$D$2:$D$20000,DATOS!$D16629,DATOS!$E$2:$E$20000,DATOS!$E16629,DATOS!$I$2:$I$20000,DATOS!$I16629,DATOS!$G$2:$G$20000,"OR")=0))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DATOS!$A$2:$A$20000,DATOS!$A16630,DATOS!$D$2:$D$20000,DATOS!$D16630,DATOS!$E$2:$E$20000,DATOS!$E16630,DATOS!$I$2:$I$20000,DATOS!$I16630,DATOS!$G$2:$G$20000,"EX")=0),0))))</f>
      </c>
      <c r="H16630">
        <f>IF(DATOS!$G16630&lt;&gt;"EX",0,--(COUNTIFS(DATOS!$A$2:$A$20000,DATOS!$A16630,DATOS!$D$2:$D$20000,DATOS!$D16630,DATOS!$E$2:$E$20000,DATOS!$E16630,DATOS!$I$2:$I$20000,DATOS!$I16630,DATOS!$G$2:$G$20000,"OR")=0))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DATOS!$A$2:$A$20000,DATOS!$A16631,DATOS!$D$2:$D$20000,DATOS!$D16631,DATOS!$E$2:$E$20000,DATOS!$E16631,DATOS!$I$2:$I$20000,DATOS!$I16631,DATOS!$G$2:$G$20000,"EX")=0),0))))</f>
      </c>
      <c r="H16631">
        <f>IF(DATOS!$G16631&lt;&gt;"EX",0,--(COUNTIFS(DATOS!$A$2:$A$20000,DATOS!$A16631,DATOS!$D$2:$D$20000,DATOS!$D16631,DATOS!$E$2:$E$20000,DATOS!$E16631,DATOS!$I$2:$I$20000,DATOS!$I16631,DATOS!$G$2:$G$20000,"OR")=0))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DATOS!$A$2:$A$20000,DATOS!$A16632,DATOS!$D$2:$D$20000,DATOS!$D16632,DATOS!$E$2:$E$20000,DATOS!$E16632,DATOS!$I$2:$I$20000,DATOS!$I16632,DATOS!$G$2:$G$20000,"EX")=0),0))))</f>
      </c>
      <c r="H16632">
        <f>IF(DATOS!$G16632&lt;&gt;"EX",0,--(COUNTIFS(DATOS!$A$2:$A$20000,DATOS!$A16632,DATOS!$D$2:$D$20000,DATOS!$D16632,DATOS!$E$2:$E$20000,DATOS!$E16632,DATOS!$I$2:$I$20000,DATOS!$I16632,DATOS!$G$2:$G$20000,"OR")=0))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DATOS!$A$2:$A$20000,DATOS!$A16633,DATOS!$D$2:$D$20000,DATOS!$D16633,DATOS!$E$2:$E$20000,DATOS!$E16633,DATOS!$I$2:$I$20000,DATOS!$I16633,DATOS!$G$2:$G$20000,"EX")=0),0))))</f>
      </c>
      <c r="H16633">
        <f>IF(DATOS!$G16633&lt;&gt;"EX",0,--(COUNTIFS(DATOS!$A$2:$A$20000,DATOS!$A16633,DATOS!$D$2:$D$20000,DATOS!$D16633,DATOS!$E$2:$E$20000,DATOS!$E16633,DATOS!$I$2:$I$20000,DATOS!$I16633,DATOS!$G$2:$G$20000,"OR")=0))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DATOS!$A$2:$A$20000,DATOS!$A16634,DATOS!$D$2:$D$20000,DATOS!$D16634,DATOS!$E$2:$E$20000,DATOS!$E16634,DATOS!$I$2:$I$20000,DATOS!$I16634,DATOS!$G$2:$G$20000,"EX")=0),0))))</f>
      </c>
      <c r="H16634">
        <f>IF(DATOS!$G16634&lt;&gt;"EX",0,--(COUNTIFS(DATOS!$A$2:$A$20000,DATOS!$A16634,DATOS!$D$2:$D$20000,DATOS!$D16634,DATOS!$E$2:$E$20000,DATOS!$E16634,DATOS!$I$2:$I$20000,DATOS!$I16634,DATOS!$G$2:$G$20000,"OR")=0))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DATOS!$A$2:$A$20000,DATOS!$A16635,DATOS!$D$2:$D$20000,DATOS!$D16635,DATOS!$E$2:$E$20000,DATOS!$E16635,DATOS!$I$2:$I$20000,DATOS!$I16635,DATOS!$G$2:$G$20000,"EX")=0),0))))</f>
      </c>
      <c r="H16635">
        <f>IF(DATOS!$G16635&lt;&gt;"EX",0,--(COUNTIFS(DATOS!$A$2:$A$20000,DATOS!$A16635,DATOS!$D$2:$D$20000,DATOS!$D16635,DATOS!$E$2:$E$20000,DATOS!$E16635,DATOS!$I$2:$I$20000,DATOS!$I16635,DATOS!$G$2:$G$20000,"OR")=0))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DATOS!$A$2:$A$20000,DATOS!$A16636,DATOS!$D$2:$D$20000,DATOS!$D16636,DATOS!$E$2:$E$20000,DATOS!$E16636,DATOS!$I$2:$I$20000,DATOS!$I16636,DATOS!$G$2:$G$20000,"EX")=0),0))))</f>
      </c>
      <c r="H16636">
        <f>IF(DATOS!$G16636&lt;&gt;"EX",0,--(COUNTIFS(DATOS!$A$2:$A$20000,DATOS!$A16636,DATOS!$D$2:$D$20000,DATOS!$D16636,DATOS!$E$2:$E$20000,DATOS!$E16636,DATOS!$I$2:$I$20000,DATOS!$I16636,DATOS!$G$2:$G$20000,"OR")=0))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DATOS!$A$2:$A$20000,DATOS!$A16637,DATOS!$D$2:$D$20000,DATOS!$D16637,DATOS!$E$2:$E$20000,DATOS!$E16637,DATOS!$I$2:$I$20000,DATOS!$I16637,DATOS!$G$2:$G$20000,"EX")=0),0))))</f>
      </c>
      <c r="H16637">
        <f>IF(DATOS!$G16637&lt;&gt;"EX",0,--(COUNTIFS(DATOS!$A$2:$A$20000,DATOS!$A16637,DATOS!$D$2:$D$20000,DATOS!$D16637,DATOS!$E$2:$E$20000,DATOS!$E16637,DATOS!$I$2:$I$20000,DATOS!$I16637,DATOS!$G$2:$G$20000,"OR")=0))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DATOS!$A$2:$A$20000,DATOS!$A16638,DATOS!$D$2:$D$20000,DATOS!$D16638,DATOS!$E$2:$E$20000,DATOS!$E16638,DATOS!$I$2:$I$20000,DATOS!$I16638,DATOS!$G$2:$G$20000,"EX")=0),0))))</f>
      </c>
      <c r="H16638">
        <f>IF(DATOS!$G16638&lt;&gt;"EX",0,--(COUNTIFS(DATOS!$A$2:$A$20000,DATOS!$A16638,DATOS!$D$2:$D$20000,DATOS!$D16638,DATOS!$E$2:$E$20000,DATOS!$E16638,DATOS!$I$2:$I$20000,DATOS!$I16638,DATOS!$G$2:$G$20000,"OR")=0))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DATOS!$A$2:$A$20000,DATOS!$A16639,DATOS!$D$2:$D$20000,DATOS!$D16639,DATOS!$E$2:$E$20000,DATOS!$E16639,DATOS!$I$2:$I$20000,DATOS!$I16639,DATOS!$G$2:$G$20000,"EX")=0),0))))</f>
      </c>
      <c r="H16639">
        <f>IF(DATOS!$G16639&lt;&gt;"EX",0,--(COUNTIFS(DATOS!$A$2:$A$20000,DATOS!$A16639,DATOS!$D$2:$D$20000,DATOS!$D16639,DATOS!$E$2:$E$20000,DATOS!$E16639,DATOS!$I$2:$I$20000,DATOS!$I16639,DATOS!$G$2:$G$20000,"OR")=0))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DATOS!$A$2:$A$20000,DATOS!$A16640,DATOS!$D$2:$D$20000,DATOS!$D16640,DATOS!$E$2:$E$20000,DATOS!$E16640,DATOS!$I$2:$I$20000,DATOS!$I16640,DATOS!$G$2:$G$20000,"EX")=0),0))))</f>
      </c>
      <c r="H16640">
        <f>IF(DATOS!$G16640&lt;&gt;"EX",0,--(COUNTIFS(DATOS!$A$2:$A$20000,DATOS!$A16640,DATOS!$D$2:$D$20000,DATOS!$D16640,DATOS!$E$2:$E$20000,DATOS!$E16640,DATOS!$I$2:$I$20000,DATOS!$I16640,DATOS!$G$2:$G$20000,"OR")=0))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DATOS!$A$2:$A$20000,DATOS!$A16641,DATOS!$D$2:$D$20000,DATOS!$D16641,DATOS!$E$2:$E$20000,DATOS!$E16641,DATOS!$I$2:$I$20000,DATOS!$I16641,DATOS!$G$2:$G$20000,"EX")=0),0))))</f>
      </c>
      <c r="H16641">
        <f>IF(DATOS!$G16641&lt;&gt;"EX",0,--(COUNTIFS(DATOS!$A$2:$A$20000,DATOS!$A16641,DATOS!$D$2:$D$20000,DATOS!$D16641,DATOS!$E$2:$E$20000,DATOS!$E16641,DATOS!$I$2:$I$20000,DATOS!$I16641,DATOS!$G$2:$G$20000,"OR")=0))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DATOS!$A$2:$A$20000,DATOS!$A16642,DATOS!$D$2:$D$20000,DATOS!$D16642,DATOS!$E$2:$E$20000,DATOS!$E16642,DATOS!$I$2:$I$20000,DATOS!$I16642,DATOS!$G$2:$G$20000,"EX")=0),0))))</f>
      </c>
      <c r="H16642">
        <f>IF(DATOS!$G16642&lt;&gt;"EX",0,--(COUNTIFS(DATOS!$A$2:$A$20000,DATOS!$A16642,DATOS!$D$2:$D$20000,DATOS!$D16642,DATOS!$E$2:$E$20000,DATOS!$E16642,DATOS!$I$2:$I$20000,DATOS!$I16642,DATOS!$G$2:$G$20000,"OR")=0))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DATOS!$A$2:$A$20000,DATOS!$A16643,DATOS!$D$2:$D$20000,DATOS!$D16643,DATOS!$E$2:$E$20000,DATOS!$E16643,DATOS!$I$2:$I$20000,DATOS!$I16643,DATOS!$G$2:$G$20000,"EX")=0),0))))</f>
      </c>
      <c r="H16643">
        <f>IF(DATOS!$G16643&lt;&gt;"EX",0,--(COUNTIFS(DATOS!$A$2:$A$20000,DATOS!$A16643,DATOS!$D$2:$D$20000,DATOS!$D16643,DATOS!$E$2:$E$20000,DATOS!$E16643,DATOS!$I$2:$I$20000,DATOS!$I16643,DATOS!$G$2:$G$20000,"OR")=0))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DATOS!$A$2:$A$20000,DATOS!$A16644,DATOS!$D$2:$D$20000,DATOS!$D16644,DATOS!$E$2:$E$20000,DATOS!$E16644,DATOS!$I$2:$I$20000,DATOS!$I16644,DATOS!$G$2:$G$20000,"EX")=0),0))))</f>
      </c>
      <c r="H16644">
        <f>IF(DATOS!$G16644&lt;&gt;"EX",0,--(COUNTIFS(DATOS!$A$2:$A$20000,DATOS!$A16644,DATOS!$D$2:$D$20000,DATOS!$D16644,DATOS!$E$2:$E$20000,DATOS!$E16644,DATOS!$I$2:$I$20000,DATOS!$I16644,DATOS!$G$2:$G$20000,"OR")=0))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DATOS!$A$2:$A$20000,DATOS!$A16645,DATOS!$D$2:$D$20000,DATOS!$D16645,DATOS!$E$2:$E$20000,DATOS!$E16645,DATOS!$I$2:$I$20000,DATOS!$I16645,DATOS!$G$2:$G$20000,"EX")=0),0))))</f>
      </c>
      <c r="H16645">
        <f>IF(DATOS!$G16645&lt;&gt;"EX",0,--(COUNTIFS(DATOS!$A$2:$A$20000,DATOS!$A16645,DATOS!$D$2:$D$20000,DATOS!$D16645,DATOS!$E$2:$E$20000,DATOS!$E16645,DATOS!$I$2:$I$20000,DATOS!$I16645,DATOS!$G$2:$G$20000,"OR")=0))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DATOS!$A$2:$A$20000,DATOS!$A16646,DATOS!$D$2:$D$20000,DATOS!$D16646,DATOS!$E$2:$E$20000,DATOS!$E16646,DATOS!$I$2:$I$20000,DATOS!$I16646,DATOS!$G$2:$G$20000,"EX")=0),0))))</f>
      </c>
      <c r="H16646">
        <f>IF(DATOS!$G16646&lt;&gt;"EX",0,--(COUNTIFS(DATOS!$A$2:$A$20000,DATOS!$A16646,DATOS!$D$2:$D$20000,DATOS!$D16646,DATOS!$E$2:$E$20000,DATOS!$E16646,DATOS!$I$2:$I$20000,DATOS!$I16646,DATOS!$G$2:$G$20000,"OR")=0))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DATOS!$A$2:$A$20000,DATOS!$A16647,DATOS!$D$2:$D$20000,DATOS!$D16647,DATOS!$E$2:$E$20000,DATOS!$E16647,DATOS!$I$2:$I$20000,DATOS!$I16647,DATOS!$G$2:$G$20000,"EX")=0),0))))</f>
      </c>
      <c r="H16647">
        <f>IF(DATOS!$G16647&lt;&gt;"EX",0,--(COUNTIFS(DATOS!$A$2:$A$20000,DATOS!$A16647,DATOS!$D$2:$D$20000,DATOS!$D16647,DATOS!$E$2:$E$20000,DATOS!$E16647,DATOS!$I$2:$I$20000,DATOS!$I16647,DATOS!$G$2:$G$20000,"OR")=0))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DATOS!$A$2:$A$20000,DATOS!$A16648,DATOS!$D$2:$D$20000,DATOS!$D16648,DATOS!$E$2:$E$20000,DATOS!$E16648,DATOS!$I$2:$I$20000,DATOS!$I16648,DATOS!$G$2:$G$20000,"EX")=0),0))))</f>
      </c>
      <c r="H16648">
        <f>IF(DATOS!$G16648&lt;&gt;"EX",0,--(COUNTIFS(DATOS!$A$2:$A$20000,DATOS!$A16648,DATOS!$D$2:$D$20000,DATOS!$D16648,DATOS!$E$2:$E$20000,DATOS!$E16648,DATOS!$I$2:$I$20000,DATOS!$I16648,DATOS!$G$2:$G$20000,"OR")=0))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DATOS!$A$2:$A$20000,DATOS!$A16649,DATOS!$D$2:$D$20000,DATOS!$D16649,DATOS!$E$2:$E$20000,DATOS!$E16649,DATOS!$I$2:$I$20000,DATOS!$I16649,DATOS!$G$2:$G$20000,"EX")=0),0))))</f>
      </c>
      <c r="H16649">
        <f>IF(DATOS!$G16649&lt;&gt;"EX",0,--(COUNTIFS(DATOS!$A$2:$A$20000,DATOS!$A16649,DATOS!$D$2:$D$20000,DATOS!$D16649,DATOS!$E$2:$E$20000,DATOS!$E16649,DATOS!$I$2:$I$20000,DATOS!$I16649,DATOS!$G$2:$G$20000,"OR")=0))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DATOS!$A$2:$A$20000,DATOS!$A16650,DATOS!$D$2:$D$20000,DATOS!$D16650,DATOS!$E$2:$E$20000,DATOS!$E16650,DATOS!$I$2:$I$20000,DATOS!$I16650,DATOS!$G$2:$G$20000,"EX")=0),0))))</f>
      </c>
      <c r="H16650">
        <f>IF(DATOS!$G16650&lt;&gt;"EX",0,--(COUNTIFS(DATOS!$A$2:$A$20000,DATOS!$A16650,DATOS!$D$2:$D$20000,DATOS!$D16650,DATOS!$E$2:$E$20000,DATOS!$E16650,DATOS!$I$2:$I$20000,DATOS!$I16650,DATOS!$G$2:$G$20000,"OR")=0))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DATOS!$A$2:$A$20000,DATOS!$A16651,DATOS!$D$2:$D$20000,DATOS!$D16651,DATOS!$E$2:$E$20000,DATOS!$E16651,DATOS!$I$2:$I$20000,DATOS!$I16651,DATOS!$G$2:$G$20000,"EX")=0),0))))</f>
      </c>
      <c r="H16651">
        <f>IF(DATOS!$G16651&lt;&gt;"EX",0,--(COUNTIFS(DATOS!$A$2:$A$20000,DATOS!$A16651,DATOS!$D$2:$D$20000,DATOS!$D16651,DATOS!$E$2:$E$20000,DATOS!$E16651,DATOS!$I$2:$I$20000,DATOS!$I16651,DATOS!$G$2:$G$20000,"OR")=0))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DATOS!$A$2:$A$20000,DATOS!$A16652,DATOS!$D$2:$D$20000,DATOS!$D16652,DATOS!$E$2:$E$20000,DATOS!$E16652,DATOS!$I$2:$I$20000,DATOS!$I16652,DATOS!$G$2:$G$20000,"EX")=0),0))))</f>
      </c>
      <c r="H16652">
        <f>IF(DATOS!$G16652&lt;&gt;"EX",0,--(COUNTIFS(DATOS!$A$2:$A$20000,DATOS!$A16652,DATOS!$D$2:$D$20000,DATOS!$D16652,DATOS!$E$2:$E$20000,DATOS!$E16652,DATOS!$I$2:$I$20000,DATOS!$I16652,DATOS!$G$2:$G$20000,"OR")=0))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DATOS!$A$2:$A$20000,DATOS!$A16653,DATOS!$D$2:$D$20000,DATOS!$D16653,DATOS!$E$2:$E$20000,DATOS!$E16653,DATOS!$I$2:$I$20000,DATOS!$I16653,DATOS!$G$2:$G$20000,"EX")=0),0))))</f>
      </c>
      <c r="H16653">
        <f>IF(DATOS!$G16653&lt;&gt;"EX",0,--(COUNTIFS(DATOS!$A$2:$A$20000,DATOS!$A16653,DATOS!$D$2:$D$20000,DATOS!$D16653,DATOS!$E$2:$E$20000,DATOS!$E16653,DATOS!$I$2:$I$20000,DATOS!$I16653,DATOS!$G$2:$G$20000,"OR")=0))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DATOS!$A$2:$A$20000,DATOS!$A16654,DATOS!$D$2:$D$20000,DATOS!$D16654,DATOS!$E$2:$E$20000,DATOS!$E16654,DATOS!$I$2:$I$20000,DATOS!$I16654,DATOS!$G$2:$G$20000,"EX")=0),0))))</f>
      </c>
      <c r="H16654">
        <f>IF(DATOS!$G16654&lt;&gt;"EX",0,--(COUNTIFS(DATOS!$A$2:$A$20000,DATOS!$A16654,DATOS!$D$2:$D$20000,DATOS!$D16654,DATOS!$E$2:$E$20000,DATOS!$E16654,DATOS!$I$2:$I$20000,DATOS!$I16654,DATOS!$G$2:$G$20000,"OR")=0))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DATOS!$A$2:$A$20000,DATOS!$A16655,DATOS!$D$2:$D$20000,DATOS!$D16655,DATOS!$E$2:$E$20000,DATOS!$E16655,DATOS!$I$2:$I$20000,DATOS!$I16655,DATOS!$G$2:$G$20000,"EX")=0),0))))</f>
      </c>
      <c r="H16655">
        <f>IF(DATOS!$G16655&lt;&gt;"EX",0,--(COUNTIFS(DATOS!$A$2:$A$20000,DATOS!$A16655,DATOS!$D$2:$D$20000,DATOS!$D16655,DATOS!$E$2:$E$20000,DATOS!$E16655,DATOS!$I$2:$I$20000,DATOS!$I16655,DATOS!$G$2:$G$20000,"OR")=0))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DATOS!$A$2:$A$20000,DATOS!$A16656,DATOS!$D$2:$D$20000,DATOS!$D16656,DATOS!$E$2:$E$20000,DATOS!$E16656,DATOS!$I$2:$I$20000,DATOS!$I16656,DATOS!$G$2:$G$20000,"EX")=0),0))))</f>
      </c>
      <c r="H16656">
        <f>IF(DATOS!$G16656&lt;&gt;"EX",0,--(COUNTIFS(DATOS!$A$2:$A$20000,DATOS!$A16656,DATOS!$D$2:$D$20000,DATOS!$D16656,DATOS!$E$2:$E$20000,DATOS!$E16656,DATOS!$I$2:$I$20000,DATOS!$I16656,DATOS!$G$2:$G$20000,"OR")=0))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DATOS!$A$2:$A$20000,DATOS!$A16657,DATOS!$D$2:$D$20000,DATOS!$D16657,DATOS!$E$2:$E$20000,DATOS!$E16657,DATOS!$I$2:$I$20000,DATOS!$I16657,DATOS!$G$2:$G$20000,"EX")=0),0))))</f>
      </c>
      <c r="H16657">
        <f>IF(DATOS!$G16657&lt;&gt;"EX",0,--(COUNTIFS(DATOS!$A$2:$A$20000,DATOS!$A16657,DATOS!$D$2:$D$20000,DATOS!$D16657,DATOS!$E$2:$E$20000,DATOS!$E16657,DATOS!$I$2:$I$20000,DATOS!$I16657,DATOS!$G$2:$G$20000,"OR")=0))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DATOS!$A$2:$A$20000,DATOS!$A16658,DATOS!$D$2:$D$20000,DATOS!$D16658,DATOS!$E$2:$E$20000,DATOS!$E16658,DATOS!$I$2:$I$20000,DATOS!$I16658,DATOS!$G$2:$G$20000,"EX")=0),0))))</f>
      </c>
      <c r="H16658">
        <f>IF(DATOS!$G16658&lt;&gt;"EX",0,--(COUNTIFS(DATOS!$A$2:$A$20000,DATOS!$A16658,DATOS!$D$2:$D$20000,DATOS!$D16658,DATOS!$E$2:$E$20000,DATOS!$E16658,DATOS!$I$2:$I$20000,DATOS!$I16658,DATOS!$G$2:$G$20000,"OR")=0))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DATOS!$A$2:$A$20000,DATOS!$A16659,DATOS!$D$2:$D$20000,DATOS!$D16659,DATOS!$E$2:$E$20000,DATOS!$E16659,DATOS!$I$2:$I$20000,DATOS!$I16659,DATOS!$G$2:$G$20000,"EX")=0),0))))</f>
      </c>
      <c r="H16659">
        <f>IF(DATOS!$G16659&lt;&gt;"EX",0,--(COUNTIFS(DATOS!$A$2:$A$20000,DATOS!$A16659,DATOS!$D$2:$D$20000,DATOS!$D16659,DATOS!$E$2:$E$20000,DATOS!$E16659,DATOS!$I$2:$I$20000,DATOS!$I16659,DATOS!$G$2:$G$20000,"OR")=0))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DATOS!$A$2:$A$20000,DATOS!$A16660,DATOS!$D$2:$D$20000,DATOS!$D16660,DATOS!$E$2:$E$20000,DATOS!$E16660,DATOS!$I$2:$I$20000,DATOS!$I16660,DATOS!$G$2:$G$20000,"EX")=0),0))))</f>
      </c>
      <c r="H16660">
        <f>IF(DATOS!$G16660&lt;&gt;"EX",0,--(COUNTIFS(DATOS!$A$2:$A$20000,DATOS!$A16660,DATOS!$D$2:$D$20000,DATOS!$D16660,DATOS!$E$2:$E$20000,DATOS!$E16660,DATOS!$I$2:$I$20000,DATOS!$I16660,DATOS!$G$2:$G$20000,"OR")=0))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DATOS!$A$2:$A$20000,DATOS!$A16661,DATOS!$D$2:$D$20000,DATOS!$D16661,DATOS!$E$2:$E$20000,DATOS!$E16661,DATOS!$I$2:$I$20000,DATOS!$I16661,DATOS!$G$2:$G$20000,"EX")=0),0))))</f>
      </c>
      <c r="H16661">
        <f>IF(DATOS!$G16661&lt;&gt;"EX",0,--(COUNTIFS(DATOS!$A$2:$A$20000,DATOS!$A16661,DATOS!$D$2:$D$20000,DATOS!$D16661,DATOS!$E$2:$E$20000,DATOS!$E16661,DATOS!$I$2:$I$20000,DATOS!$I16661,DATOS!$G$2:$G$20000,"OR")=0))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DATOS!$A$2:$A$20000,DATOS!$A16662,DATOS!$D$2:$D$20000,DATOS!$D16662,DATOS!$E$2:$E$20000,DATOS!$E16662,DATOS!$I$2:$I$20000,DATOS!$I16662,DATOS!$G$2:$G$20000,"EX")=0),0))))</f>
      </c>
      <c r="H16662">
        <f>IF(DATOS!$G16662&lt;&gt;"EX",0,--(COUNTIFS(DATOS!$A$2:$A$20000,DATOS!$A16662,DATOS!$D$2:$D$20000,DATOS!$D16662,DATOS!$E$2:$E$20000,DATOS!$E16662,DATOS!$I$2:$I$20000,DATOS!$I16662,DATOS!$G$2:$G$20000,"OR")=0))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DATOS!$A$2:$A$20000,DATOS!$A16663,DATOS!$D$2:$D$20000,DATOS!$D16663,DATOS!$E$2:$E$20000,DATOS!$E16663,DATOS!$I$2:$I$20000,DATOS!$I16663,DATOS!$G$2:$G$20000,"EX")=0),0))))</f>
      </c>
      <c r="H16663">
        <f>IF(DATOS!$G16663&lt;&gt;"EX",0,--(COUNTIFS(DATOS!$A$2:$A$20000,DATOS!$A16663,DATOS!$D$2:$D$20000,DATOS!$D16663,DATOS!$E$2:$E$20000,DATOS!$E16663,DATOS!$I$2:$I$20000,DATOS!$I16663,DATOS!$G$2:$G$20000,"OR")=0))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DATOS!$A$2:$A$20000,DATOS!$A16664,DATOS!$D$2:$D$20000,DATOS!$D16664,DATOS!$E$2:$E$20000,DATOS!$E16664,DATOS!$I$2:$I$20000,DATOS!$I16664,DATOS!$G$2:$G$20000,"EX")=0),0))))</f>
      </c>
      <c r="H16664">
        <f>IF(DATOS!$G16664&lt;&gt;"EX",0,--(COUNTIFS(DATOS!$A$2:$A$20000,DATOS!$A16664,DATOS!$D$2:$D$20000,DATOS!$D16664,DATOS!$E$2:$E$20000,DATOS!$E16664,DATOS!$I$2:$I$20000,DATOS!$I16664,DATOS!$G$2:$G$20000,"OR")=0))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DATOS!$A$2:$A$20000,DATOS!$A16665,DATOS!$D$2:$D$20000,DATOS!$D16665,DATOS!$E$2:$E$20000,DATOS!$E16665,DATOS!$I$2:$I$20000,DATOS!$I16665,DATOS!$G$2:$G$20000,"EX")=0),0))))</f>
      </c>
      <c r="H16665">
        <f>IF(DATOS!$G16665&lt;&gt;"EX",0,--(COUNTIFS(DATOS!$A$2:$A$20000,DATOS!$A16665,DATOS!$D$2:$D$20000,DATOS!$D16665,DATOS!$E$2:$E$20000,DATOS!$E16665,DATOS!$I$2:$I$20000,DATOS!$I16665,DATOS!$G$2:$G$20000,"OR")=0))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DATOS!$A$2:$A$20000,DATOS!$A16666,DATOS!$D$2:$D$20000,DATOS!$D16666,DATOS!$E$2:$E$20000,DATOS!$E16666,DATOS!$I$2:$I$20000,DATOS!$I16666,DATOS!$G$2:$G$20000,"EX")=0),0))))</f>
      </c>
      <c r="H16666">
        <f>IF(DATOS!$G16666&lt;&gt;"EX",0,--(COUNTIFS(DATOS!$A$2:$A$20000,DATOS!$A16666,DATOS!$D$2:$D$20000,DATOS!$D16666,DATOS!$E$2:$E$20000,DATOS!$E16666,DATOS!$I$2:$I$20000,DATOS!$I16666,DATOS!$G$2:$G$20000,"OR")=0))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DATOS!$A$2:$A$20000,DATOS!$A16667,DATOS!$D$2:$D$20000,DATOS!$D16667,DATOS!$E$2:$E$20000,DATOS!$E16667,DATOS!$I$2:$I$20000,DATOS!$I16667,DATOS!$G$2:$G$20000,"EX")=0),0))))</f>
      </c>
      <c r="H16667">
        <f>IF(DATOS!$G16667&lt;&gt;"EX",0,--(COUNTIFS(DATOS!$A$2:$A$20000,DATOS!$A16667,DATOS!$D$2:$D$20000,DATOS!$D16667,DATOS!$E$2:$E$20000,DATOS!$E16667,DATOS!$I$2:$I$20000,DATOS!$I16667,DATOS!$G$2:$G$20000,"OR")=0))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DATOS!$A$2:$A$20000,DATOS!$A16668,DATOS!$D$2:$D$20000,DATOS!$D16668,DATOS!$E$2:$E$20000,DATOS!$E16668,DATOS!$I$2:$I$20000,DATOS!$I16668,DATOS!$G$2:$G$20000,"EX")=0),0))))</f>
      </c>
      <c r="H16668">
        <f>IF(DATOS!$G16668&lt;&gt;"EX",0,--(COUNTIFS(DATOS!$A$2:$A$20000,DATOS!$A16668,DATOS!$D$2:$D$20000,DATOS!$D16668,DATOS!$E$2:$E$20000,DATOS!$E16668,DATOS!$I$2:$I$20000,DATOS!$I16668,DATOS!$G$2:$G$20000,"OR")=0))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DATOS!$A$2:$A$20000,DATOS!$A16669,DATOS!$D$2:$D$20000,DATOS!$D16669,DATOS!$E$2:$E$20000,DATOS!$E16669,DATOS!$I$2:$I$20000,DATOS!$I16669,DATOS!$G$2:$G$20000,"EX")=0),0))))</f>
      </c>
      <c r="H16669">
        <f>IF(DATOS!$G16669&lt;&gt;"EX",0,--(COUNTIFS(DATOS!$A$2:$A$20000,DATOS!$A16669,DATOS!$D$2:$D$20000,DATOS!$D16669,DATOS!$E$2:$E$20000,DATOS!$E16669,DATOS!$I$2:$I$20000,DATOS!$I16669,DATOS!$G$2:$G$20000,"OR")=0))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DATOS!$A$2:$A$20000,DATOS!$A16670,DATOS!$D$2:$D$20000,DATOS!$D16670,DATOS!$E$2:$E$20000,DATOS!$E16670,DATOS!$I$2:$I$20000,DATOS!$I16670,DATOS!$G$2:$G$20000,"EX")=0),0))))</f>
      </c>
      <c r="H16670">
        <f>IF(DATOS!$G16670&lt;&gt;"EX",0,--(COUNTIFS(DATOS!$A$2:$A$20000,DATOS!$A16670,DATOS!$D$2:$D$20000,DATOS!$D16670,DATOS!$E$2:$E$20000,DATOS!$E16670,DATOS!$I$2:$I$20000,DATOS!$I16670,DATOS!$G$2:$G$20000,"OR")=0))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DATOS!$A$2:$A$20000,DATOS!$A16671,DATOS!$D$2:$D$20000,DATOS!$D16671,DATOS!$E$2:$E$20000,DATOS!$E16671,DATOS!$I$2:$I$20000,DATOS!$I16671,DATOS!$G$2:$G$20000,"EX")=0),0))))</f>
      </c>
      <c r="H16671">
        <f>IF(DATOS!$G16671&lt;&gt;"EX",0,--(COUNTIFS(DATOS!$A$2:$A$20000,DATOS!$A16671,DATOS!$D$2:$D$20000,DATOS!$D16671,DATOS!$E$2:$E$20000,DATOS!$E16671,DATOS!$I$2:$I$20000,DATOS!$I16671,DATOS!$G$2:$G$20000,"OR")=0))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DATOS!$A$2:$A$20000,DATOS!$A16672,DATOS!$D$2:$D$20000,DATOS!$D16672,DATOS!$E$2:$E$20000,DATOS!$E16672,DATOS!$I$2:$I$20000,DATOS!$I16672,DATOS!$G$2:$G$20000,"EX")=0),0))))</f>
      </c>
      <c r="H16672">
        <f>IF(DATOS!$G16672&lt;&gt;"EX",0,--(COUNTIFS(DATOS!$A$2:$A$20000,DATOS!$A16672,DATOS!$D$2:$D$20000,DATOS!$D16672,DATOS!$E$2:$E$20000,DATOS!$E16672,DATOS!$I$2:$I$20000,DATOS!$I16672,DATOS!$G$2:$G$20000,"OR")=0))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DATOS!$A$2:$A$20000,DATOS!$A16673,DATOS!$D$2:$D$20000,DATOS!$D16673,DATOS!$E$2:$E$20000,DATOS!$E16673,DATOS!$I$2:$I$20000,DATOS!$I16673,DATOS!$G$2:$G$20000,"EX")=0),0))))</f>
      </c>
      <c r="H16673">
        <f>IF(DATOS!$G16673&lt;&gt;"EX",0,--(COUNTIFS(DATOS!$A$2:$A$20000,DATOS!$A16673,DATOS!$D$2:$D$20000,DATOS!$D16673,DATOS!$E$2:$E$20000,DATOS!$E16673,DATOS!$I$2:$I$20000,DATOS!$I16673,DATOS!$G$2:$G$20000,"OR")=0))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DATOS!$A$2:$A$20000,DATOS!$A16674,DATOS!$D$2:$D$20000,DATOS!$D16674,DATOS!$E$2:$E$20000,DATOS!$E16674,DATOS!$I$2:$I$20000,DATOS!$I16674,DATOS!$G$2:$G$20000,"EX")=0),0))))</f>
      </c>
      <c r="H16674">
        <f>IF(DATOS!$G16674&lt;&gt;"EX",0,--(COUNTIFS(DATOS!$A$2:$A$20000,DATOS!$A16674,DATOS!$D$2:$D$20000,DATOS!$D16674,DATOS!$E$2:$E$20000,DATOS!$E16674,DATOS!$I$2:$I$20000,DATOS!$I16674,DATOS!$G$2:$G$20000,"OR")=0))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DATOS!$A$2:$A$20000,DATOS!$A16675,DATOS!$D$2:$D$20000,DATOS!$D16675,DATOS!$E$2:$E$20000,DATOS!$E16675,DATOS!$I$2:$I$20000,DATOS!$I16675,DATOS!$G$2:$G$20000,"EX")=0),0))))</f>
      </c>
      <c r="H16675">
        <f>IF(DATOS!$G16675&lt;&gt;"EX",0,--(COUNTIFS(DATOS!$A$2:$A$20000,DATOS!$A16675,DATOS!$D$2:$D$20000,DATOS!$D16675,DATOS!$E$2:$E$20000,DATOS!$E16675,DATOS!$I$2:$I$20000,DATOS!$I16675,DATOS!$G$2:$G$20000,"OR")=0))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DATOS!$A$2:$A$20000,DATOS!$A16676,DATOS!$D$2:$D$20000,DATOS!$D16676,DATOS!$E$2:$E$20000,DATOS!$E16676,DATOS!$I$2:$I$20000,DATOS!$I16676,DATOS!$G$2:$G$20000,"EX")=0),0))))</f>
      </c>
      <c r="H16676">
        <f>IF(DATOS!$G16676&lt;&gt;"EX",0,--(COUNTIFS(DATOS!$A$2:$A$20000,DATOS!$A16676,DATOS!$D$2:$D$20000,DATOS!$D16676,DATOS!$E$2:$E$20000,DATOS!$E16676,DATOS!$I$2:$I$20000,DATOS!$I16676,DATOS!$G$2:$G$20000,"OR")=0))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DATOS!$A$2:$A$20000,DATOS!$A16677,DATOS!$D$2:$D$20000,DATOS!$D16677,DATOS!$E$2:$E$20000,DATOS!$E16677,DATOS!$I$2:$I$20000,DATOS!$I16677,DATOS!$G$2:$G$20000,"EX")=0),0))))</f>
      </c>
      <c r="H16677">
        <f>IF(DATOS!$G16677&lt;&gt;"EX",0,--(COUNTIFS(DATOS!$A$2:$A$20000,DATOS!$A16677,DATOS!$D$2:$D$20000,DATOS!$D16677,DATOS!$E$2:$E$20000,DATOS!$E16677,DATOS!$I$2:$I$20000,DATOS!$I16677,DATOS!$G$2:$G$20000,"OR")=0))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DATOS!$A$2:$A$20000,DATOS!$A16678,DATOS!$D$2:$D$20000,DATOS!$D16678,DATOS!$E$2:$E$20000,DATOS!$E16678,DATOS!$I$2:$I$20000,DATOS!$I16678,DATOS!$G$2:$G$20000,"EX")=0),0))))</f>
      </c>
      <c r="H16678">
        <f>IF(DATOS!$G16678&lt;&gt;"EX",0,--(COUNTIFS(DATOS!$A$2:$A$20000,DATOS!$A16678,DATOS!$D$2:$D$20000,DATOS!$D16678,DATOS!$E$2:$E$20000,DATOS!$E16678,DATOS!$I$2:$I$20000,DATOS!$I16678,DATOS!$G$2:$G$20000,"OR")=0))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DATOS!$A$2:$A$20000,DATOS!$A16679,DATOS!$D$2:$D$20000,DATOS!$D16679,DATOS!$E$2:$E$20000,DATOS!$E16679,DATOS!$I$2:$I$20000,DATOS!$I16679,DATOS!$G$2:$G$20000,"EX")=0),0))))</f>
      </c>
      <c r="H16679">
        <f>IF(DATOS!$G16679&lt;&gt;"EX",0,--(COUNTIFS(DATOS!$A$2:$A$20000,DATOS!$A16679,DATOS!$D$2:$D$20000,DATOS!$D16679,DATOS!$E$2:$E$20000,DATOS!$E16679,DATOS!$I$2:$I$20000,DATOS!$I16679,DATOS!$G$2:$G$20000,"OR")=0))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DATOS!$A$2:$A$20000,DATOS!$A16680,DATOS!$D$2:$D$20000,DATOS!$D16680,DATOS!$E$2:$E$20000,DATOS!$E16680,DATOS!$I$2:$I$20000,DATOS!$I16680,DATOS!$G$2:$G$20000,"EX")=0),0))))</f>
      </c>
      <c r="H16680">
        <f>IF(DATOS!$G16680&lt;&gt;"EX",0,--(COUNTIFS(DATOS!$A$2:$A$20000,DATOS!$A16680,DATOS!$D$2:$D$20000,DATOS!$D16680,DATOS!$E$2:$E$20000,DATOS!$E16680,DATOS!$I$2:$I$20000,DATOS!$I16680,DATOS!$G$2:$G$20000,"OR")=0))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DATOS!$A$2:$A$20000,DATOS!$A16681,DATOS!$D$2:$D$20000,DATOS!$D16681,DATOS!$E$2:$E$20000,DATOS!$E16681,DATOS!$I$2:$I$20000,DATOS!$I16681,DATOS!$G$2:$G$20000,"EX")=0),0))))</f>
      </c>
      <c r="H16681">
        <f>IF(DATOS!$G16681&lt;&gt;"EX",0,--(COUNTIFS(DATOS!$A$2:$A$20000,DATOS!$A16681,DATOS!$D$2:$D$20000,DATOS!$D16681,DATOS!$E$2:$E$20000,DATOS!$E16681,DATOS!$I$2:$I$20000,DATOS!$I16681,DATOS!$G$2:$G$20000,"OR")=0))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DATOS!$A$2:$A$20000,DATOS!$A16682,DATOS!$D$2:$D$20000,DATOS!$D16682,DATOS!$E$2:$E$20000,DATOS!$E16682,DATOS!$I$2:$I$20000,DATOS!$I16682,DATOS!$G$2:$G$20000,"EX")=0),0))))</f>
      </c>
      <c r="H16682">
        <f>IF(DATOS!$G16682&lt;&gt;"EX",0,--(COUNTIFS(DATOS!$A$2:$A$20000,DATOS!$A16682,DATOS!$D$2:$D$20000,DATOS!$D16682,DATOS!$E$2:$E$20000,DATOS!$E16682,DATOS!$I$2:$I$20000,DATOS!$I16682,DATOS!$G$2:$G$20000,"OR")=0))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DATOS!$A$2:$A$20000,DATOS!$A16683,DATOS!$D$2:$D$20000,DATOS!$D16683,DATOS!$E$2:$E$20000,DATOS!$E16683,DATOS!$I$2:$I$20000,DATOS!$I16683,DATOS!$G$2:$G$20000,"EX")=0),0))))</f>
      </c>
      <c r="H16683">
        <f>IF(DATOS!$G16683&lt;&gt;"EX",0,--(COUNTIFS(DATOS!$A$2:$A$20000,DATOS!$A16683,DATOS!$D$2:$D$20000,DATOS!$D16683,DATOS!$E$2:$E$20000,DATOS!$E16683,DATOS!$I$2:$I$20000,DATOS!$I16683,DATOS!$G$2:$G$20000,"OR")=0))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DATOS!$A$2:$A$20000,DATOS!$A16684,DATOS!$D$2:$D$20000,DATOS!$D16684,DATOS!$E$2:$E$20000,DATOS!$E16684,DATOS!$I$2:$I$20000,DATOS!$I16684,DATOS!$G$2:$G$20000,"EX")=0),0))))</f>
      </c>
      <c r="H16684">
        <f>IF(DATOS!$G16684&lt;&gt;"EX",0,--(COUNTIFS(DATOS!$A$2:$A$20000,DATOS!$A16684,DATOS!$D$2:$D$20000,DATOS!$D16684,DATOS!$E$2:$E$20000,DATOS!$E16684,DATOS!$I$2:$I$20000,DATOS!$I16684,DATOS!$G$2:$G$20000,"OR")=0))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DATOS!$A$2:$A$20000,DATOS!$A16685,DATOS!$D$2:$D$20000,DATOS!$D16685,DATOS!$E$2:$E$20000,DATOS!$E16685,DATOS!$I$2:$I$20000,DATOS!$I16685,DATOS!$G$2:$G$20000,"EX")=0),0))))</f>
      </c>
      <c r="H16685">
        <f>IF(DATOS!$G16685&lt;&gt;"EX",0,--(COUNTIFS(DATOS!$A$2:$A$20000,DATOS!$A16685,DATOS!$D$2:$D$20000,DATOS!$D16685,DATOS!$E$2:$E$20000,DATOS!$E16685,DATOS!$I$2:$I$20000,DATOS!$I16685,DATOS!$G$2:$G$20000,"OR")=0))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DATOS!$A$2:$A$20000,DATOS!$A16686,DATOS!$D$2:$D$20000,DATOS!$D16686,DATOS!$E$2:$E$20000,DATOS!$E16686,DATOS!$I$2:$I$20000,DATOS!$I16686,DATOS!$G$2:$G$20000,"EX")=0),0))))</f>
      </c>
      <c r="H16686">
        <f>IF(DATOS!$G16686&lt;&gt;"EX",0,--(COUNTIFS(DATOS!$A$2:$A$20000,DATOS!$A16686,DATOS!$D$2:$D$20000,DATOS!$D16686,DATOS!$E$2:$E$20000,DATOS!$E16686,DATOS!$I$2:$I$20000,DATOS!$I16686,DATOS!$G$2:$G$20000,"OR")=0))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DATOS!$A$2:$A$20000,DATOS!$A16687,DATOS!$D$2:$D$20000,DATOS!$D16687,DATOS!$E$2:$E$20000,DATOS!$E16687,DATOS!$I$2:$I$20000,DATOS!$I16687,DATOS!$G$2:$G$20000,"EX")=0),0))))</f>
      </c>
      <c r="H16687">
        <f>IF(DATOS!$G16687&lt;&gt;"EX",0,--(COUNTIFS(DATOS!$A$2:$A$20000,DATOS!$A16687,DATOS!$D$2:$D$20000,DATOS!$D16687,DATOS!$E$2:$E$20000,DATOS!$E16687,DATOS!$I$2:$I$20000,DATOS!$I16687,DATOS!$G$2:$G$20000,"OR")=0))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DATOS!$A$2:$A$20000,DATOS!$A16688,DATOS!$D$2:$D$20000,DATOS!$D16688,DATOS!$E$2:$E$20000,DATOS!$E16688,DATOS!$I$2:$I$20000,DATOS!$I16688,DATOS!$G$2:$G$20000,"EX")=0),0))))</f>
      </c>
      <c r="H16688">
        <f>IF(DATOS!$G16688&lt;&gt;"EX",0,--(COUNTIFS(DATOS!$A$2:$A$20000,DATOS!$A16688,DATOS!$D$2:$D$20000,DATOS!$D16688,DATOS!$E$2:$E$20000,DATOS!$E16688,DATOS!$I$2:$I$20000,DATOS!$I16688,DATOS!$G$2:$G$20000,"OR")=0))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DATOS!$A$2:$A$20000,DATOS!$A16689,DATOS!$D$2:$D$20000,DATOS!$D16689,DATOS!$E$2:$E$20000,DATOS!$E16689,DATOS!$I$2:$I$20000,DATOS!$I16689,DATOS!$G$2:$G$20000,"EX")=0),0))))</f>
      </c>
      <c r="H16689">
        <f>IF(DATOS!$G16689&lt;&gt;"EX",0,--(COUNTIFS(DATOS!$A$2:$A$20000,DATOS!$A16689,DATOS!$D$2:$D$20000,DATOS!$D16689,DATOS!$E$2:$E$20000,DATOS!$E16689,DATOS!$I$2:$I$20000,DATOS!$I16689,DATOS!$G$2:$G$20000,"OR")=0))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DATOS!$A$2:$A$20000,DATOS!$A16690,DATOS!$D$2:$D$20000,DATOS!$D16690,DATOS!$E$2:$E$20000,DATOS!$E16690,DATOS!$I$2:$I$20000,DATOS!$I16690,DATOS!$G$2:$G$20000,"EX")=0),0))))</f>
      </c>
      <c r="H16690">
        <f>IF(DATOS!$G16690&lt;&gt;"EX",0,--(COUNTIFS(DATOS!$A$2:$A$20000,DATOS!$A16690,DATOS!$D$2:$D$20000,DATOS!$D16690,DATOS!$E$2:$E$20000,DATOS!$E16690,DATOS!$I$2:$I$20000,DATOS!$I16690,DATOS!$G$2:$G$20000,"OR")=0))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DATOS!$A$2:$A$20000,DATOS!$A16691,DATOS!$D$2:$D$20000,DATOS!$D16691,DATOS!$E$2:$E$20000,DATOS!$E16691,DATOS!$I$2:$I$20000,DATOS!$I16691,DATOS!$G$2:$G$20000,"EX")=0),0))))</f>
      </c>
      <c r="H16691">
        <f>IF(DATOS!$G16691&lt;&gt;"EX",0,--(COUNTIFS(DATOS!$A$2:$A$20000,DATOS!$A16691,DATOS!$D$2:$D$20000,DATOS!$D16691,DATOS!$E$2:$E$20000,DATOS!$E16691,DATOS!$I$2:$I$20000,DATOS!$I16691,DATOS!$G$2:$G$20000,"OR")=0))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DATOS!$A$2:$A$20000,DATOS!$A16692,DATOS!$D$2:$D$20000,DATOS!$D16692,DATOS!$E$2:$E$20000,DATOS!$E16692,DATOS!$I$2:$I$20000,DATOS!$I16692,DATOS!$G$2:$G$20000,"EX")=0),0))))</f>
      </c>
      <c r="H16692">
        <f>IF(DATOS!$G16692&lt;&gt;"EX",0,--(COUNTIFS(DATOS!$A$2:$A$20000,DATOS!$A16692,DATOS!$D$2:$D$20000,DATOS!$D16692,DATOS!$E$2:$E$20000,DATOS!$E16692,DATOS!$I$2:$I$20000,DATOS!$I16692,DATOS!$G$2:$G$20000,"OR")=0))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DATOS!$A$2:$A$20000,DATOS!$A16693,DATOS!$D$2:$D$20000,DATOS!$D16693,DATOS!$E$2:$E$20000,DATOS!$E16693,DATOS!$I$2:$I$20000,DATOS!$I16693,DATOS!$G$2:$G$20000,"EX")=0),0))))</f>
      </c>
      <c r="H16693">
        <f>IF(DATOS!$G16693&lt;&gt;"EX",0,--(COUNTIFS(DATOS!$A$2:$A$20000,DATOS!$A16693,DATOS!$D$2:$D$20000,DATOS!$D16693,DATOS!$E$2:$E$20000,DATOS!$E16693,DATOS!$I$2:$I$20000,DATOS!$I16693,DATOS!$G$2:$G$20000,"OR")=0))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DATOS!$A$2:$A$20000,DATOS!$A16694,DATOS!$D$2:$D$20000,DATOS!$D16694,DATOS!$E$2:$E$20000,DATOS!$E16694,DATOS!$I$2:$I$20000,DATOS!$I16694,DATOS!$G$2:$G$20000,"EX")=0),0))))</f>
      </c>
      <c r="H16694">
        <f>IF(DATOS!$G16694&lt;&gt;"EX",0,--(COUNTIFS(DATOS!$A$2:$A$20000,DATOS!$A16694,DATOS!$D$2:$D$20000,DATOS!$D16694,DATOS!$E$2:$E$20000,DATOS!$E16694,DATOS!$I$2:$I$20000,DATOS!$I16694,DATOS!$G$2:$G$20000,"OR")=0))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DATOS!$A$2:$A$20000,DATOS!$A16695,DATOS!$D$2:$D$20000,DATOS!$D16695,DATOS!$E$2:$E$20000,DATOS!$E16695,DATOS!$I$2:$I$20000,DATOS!$I16695,DATOS!$G$2:$G$20000,"EX")=0),0))))</f>
      </c>
      <c r="H16695">
        <f>IF(DATOS!$G16695&lt;&gt;"EX",0,--(COUNTIFS(DATOS!$A$2:$A$20000,DATOS!$A16695,DATOS!$D$2:$D$20000,DATOS!$D16695,DATOS!$E$2:$E$20000,DATOS!$E16695,DATOS!$I$2:$I$20000,DATOS!$I16695,DATOS!$G$2:$G$20000,"OR")=0))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DATOS!$A$2:$A$20000,DATOS!$A16696,DATOS!$D$2:$D$20000,DATOS!$D16696,DATOS!$E$2:$E$20000,DATOS!$E16696,DATOS!$I$2:$I$20000,DATOS!$I16696,DATOS!$G$2:$G$20000,"EX")=0),0))))</f>
      </c>
      <c r="H16696">
        <f>IF(DATOS!$G16696&lt;&gt;"EX",0,--(COUNTIFS(DATOS!$A$2:$A$20000,DATOS!$A16696,DATOS!$D$2:$D$20000,DATOS!$D16696,DATOS!$E$2:$E$20000,DATOS!$E16696,DATOS!$I$2:$I$20000,DATOS!$I16696,DATOS!$G$2:$G$20000,"OR")=0))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DATOS!$A$2:$A$20000,DATOS!$A16697,DATOS!$D$2:$D$20000,DATOS!$D16697,DATOS!$E$2:$E$20000,DATOS!$E16697,DATOS!$I$2:$I$20000,DATOS!$I16697,DATOS!$G$2:$G$20000,"EX")=0),0))))</f>
      </c>
      <c r="H16697">
        <f>IF(DATOS!$G16697&lt;&gt;"EX",0,--(COUNTIFS(DATOS!$A$2:$A$20000,DATOS!$A16697,DATOS!$D$2:$D$20000,DATOS!$D16697,DATOS!$E$2:$E$20000,DATOS!$E16697,DATOS!$I$2:$I$20000,DATOS!$I16697,DATOS!$G$2:$G$20000,"OR")=0))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DATOS!$A$2:$A$20000,DATOS!$A16698,DATOS!$D$2:$D$20000,DATOS!$D16698,DATOS!$E$2:$E$20000,DATOS!$E16698,DATOS!$I$2:$I$20000,DATOS!$I16698,DATOS!$G$2:$G$20000,"EX")=0),0))))</f>
      </c>
      <c r="H16698">
        <f>IF(DATOS!$G16698&lt;&gt;"EX",0,--(COUNTIFS(DATOS!$A$2:$A$20000,DATOS!$A16698,DATOS!$D$2:$D$20000,DATOS!$D16698,DATOS!$E$2:$E$20000,DATOS!$E16698,DATOS!$I$2:$I$20000,DATOS!$I16698,DATOS!$G$2:$G$20000,"OR")=0))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DATOS!$A$2:$A$20000,DATOS!$A16699,DATOS!$D$2:$D$20000,DATOS!$D16699,DATOS!$E$2:$E$20000,DATOS!$E16699,DATOS!$I$2:$I$20000,DATOS!$I16699,DATOS!$G$2:$G$20000,"EX")=0),0))))</f>
      </c>
      <c r="H16699">
        <f>IF(DATOS!$G16699&lt;&gt;"EX",0,--(COUNTIFS(DATOS!$A$2:$A$20000,DATOS!$A16699,DATOS!$D$2:$D$20000,DATOS!$D16699,DATOS!$E$2:$E$20000,DATOS!$E16699,DATOS!$I$2:$I$20000,DATOS!$I16699,DATOS!$G$2:$G$20000,"OR")=0))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DATOS!$A$2:$A$20000,DATOS!$A16700,DATOS!$D$2:$D$20000,DATOS!$D16700,DATOS!$E$2:$E$20000,DATOS!$E16700,DATOS!$I$2:$I$20000,DATOS!$I16700,DATOS!$G$2:$G$20000,"EX")=0),0))))</f>
      </c>
      <c r="H16700">
        <f>IF(DATOS!$G16700&lt;&gt;"EX",0,--(COUNTIFS(DATOS!$A$2:$A$20000,DATOS!$A16700,DATOS!$D$2:$D$20000,DATOS!$D16700,DATOS!$E$2:$E$20000,DATOS!$E16700,DATOS!$I$2:$I$20000,DATOS!$I16700,DATOS!$G$2:$G$20000,"OR")=0))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DATOS!$A$2:$A$20000,DATOS!$A16701,DATOS!$D$2:$D$20000,DATOS!$D16701,DATOS!$E$2:$E$20000,DATOS!$E16701,DATOS!$I$2:$I$20000,DATOS!$I16701,DATOS!$G$2:$G$20000,"EX")=0),0))))</f>
      </c>
      <c r="H16701">
        <f>IF(DATOS!$G16701&lt;&gt;"EX",0,--(COUNTIFS(DATOS!$A$2:$A$20000,DATOS!$A16701,DATOS!$D$2:$D$20000,DATOS!$D16701,DATOS!$E$2:$E$20000,DATOS!$E16701,DATOS!$I$2:$I$20000,DATOS!$I16701,DATOS!$G$2:$G$20000,"OR")=0))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DATOS!$A$2:$A$20000,DATOS!$A16702,DATOS!$D$2:$D$20000,DATOS!$D16702,DATOS!$E$2:$E$20000,DATOS!$E16702,DATOS!$I$2:$I$20000,DATOS!$I16702,DATOS!$G$2:$G$20000,"EX")=0),0))))</f>
      </c>
      <c r="H16702">
        <f>IF(DATOS!$G16702&lt;&gt;"EX",0,--(COUNTIFS(DATOS!$A$2:$A$20000,DATOS!$A16702,DATOS!$D$2:$D$20000,DATOS!$D16702,DATOS!$E$2:$E$20000,DATOS!$E16702,DATOS!$I$2:$I$20000,DATOS!$I16702,DATOS!$G$2:$G$20000,"OR")=0))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DATOS!$A$2:$A$20000,DATOS!$A16703,DATOS!$D$2:$D$20000,DATOS!$D16703,DATOS!$E$2:$E$20000,DATOS!$E16703,DATOS!$I$2:$I$20000,DATOS!$I16703,DATOS!$G$2:$G$20000,"EX")=0),0))))</f>
      </c>
      <c r="H16703">
        <f>IF(DATOS!$G16703&lt;&gt;"EX",0,--(COUNTIFS(DATOS!$A$2:$A$20000,DATOS!$A16703,DATOS!$D$2:$D$20000,DATOS!$D16703,DATOS!$E$2:$E$20000,DATOS!$E16703,DATOS!$I$2:$I$20000,DATOS!$I16703,DATOS!$G$2:$G$20000,"OR")=0))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DATOS!$A$2:$A$20000,DATOS!$A16704,DATOS!$D$2:$D$20000,DATOS!$D16704,DATOS!$E$2:$E$20000,DATOS!$E16704,DATOS!$I$2:$I$20000,DATOS!$I16704,DATOS!$G$2:$G$20000,"EX")=0),0))))</f>
      </c>
      <c r="H16704">
        <f>IF(DATOS!$G16704&lt;&gt;"EX",0,--(COUNTIFS(DATOS!$A$2:$A$20000,DATOS!$A16704,DATOS!$D$2:$D$20000,DATOS!$D16704,DATOS!$E$2:$E$20000,DATOS!$E16704,DATOS!$I$2:$I$20000,DATOS!$I16704,DATOS!$G$2:$G$20000,"OR")=0))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DATOS!$A$2:$A$20000,DATOS!$A16705,DATOS!$D$2:$D$20000,DATOS!$D16705,DATOS!$E$2:$E$20000,DATOS!$E16705,DATOS!$I$2:$I$20000,DATOS!$I16705,DATOS!$G$2:$G$20000,"EX")=0),0))))</f>
      </c>
      <c r="H16705">
        <f>IF(DATOS!$G16705&lt;&gt;"EX",0,--(COUNTIFS(DATOS!$A$2:$A$20000,DATOS!$A16705,DATOS!$D$2:$D$20000,DATOS!$D16705,DATOS!$E$2:$E$20000,DATOS!$E16705,DATOS!$I$2:$I$20000,DATOS!$I16705,DATOS!$G$2:$G$20000,"OR")=0))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DATOS!$A$2:$A$20000,DATOS!$A16706,DATOS!$D$2:$D$20000,DATOS!$D16706,DATOS!$E$2:$E$20000,DATOS!$E16706,DATOS!$I$2:$I$20000,DATOS!$I16706,DATOS!$G$2:$G$20000,"EX")=0),0))))</f>
      </c>
      <c r="H16706">
        <f>IF(DATOS!$G16706&lt;&gt;"EX",0,--(COUNTIFS(DATOS!$A$2:$A$20000,DATOS!$A16706,DATOS!$D$2:$D$20000,DATOS!$D16706,DATOS!$E$2:$E$20000,DATOS!$E16706,DATOS!$I$2:$I$20000,DATOS!$I16706,DATOS!$G$2:$G$20000,"OR")=0))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DATOS!$A$2:$A$20000,DATOS!$A16707,DATOS!$D$2:$D$20000,DATOS!$D16707,DATOS!$E$2:$E$20000,DATOS!$E16707,DATOS!$I$2:$I$20000,DATOS!$I16707,DATOS!$G$2:$G$20000,"EX")=0),0))))</f>
      </c>
      <c r="H16707">
        <f>IF(DATOS!$G16707&lt;&gt;"EX",0,--(COUNTIFS(DATOS!$A$2:$A$20000,DATOS!$A16707,DATOS!$D$2:$D$20000,DATOS!$D16707,DATOS!$E$2:$E$20000,DATOS!$E16707,DATOS!$I$2:$I$20000,DATOS!$I16707,DATOS!$G$2:$G$20000,"OR")=0))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DATOS!$A$2:$A$20000,DATOS!$A16708,DATOS!$D$2:$D$20000,DATOS!$D16708,DATOS!$E$2:$E$20000,DATOS!$E16708,DATOS!$I$2:$I$20000,DATOS!$I16708,DATOS!$G$2:$G$20000,"EX")=0),0))))</f>
      </c>
      <c r="H16708">
        <f>IF(DATOS!$G16708&lt;&gt;"EX",0,--(COUNTIFS(DATOS!$A$2:$A$20000,DATOS!$A16708,DATOS!$D$2:$D$20000,DATOS!$D16708,DATOS!$E$2:$E$20000,DATOS!$E16708,DATOS!$I$2:$I$20000,DATOS!$I16708,DATOS!$G$2:$G$20000,"OR")=0))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DATOS!$A$2:$A$20000,DATOS!$A16709,DATOS!$D$2:$D$20000,DATOS!$D16709,DATOS!$E$2:$E$20000,DATOS!$E16709,DATOS!$I$2:$I$20000,DATOS!$I16709,DATOS!$G$2:$G$20000,"EX")=0),0))))</f>
      </c>
      <c r="H16709">
        <f>IF(DATOS!$G16709&lt;&gt;"EX",0,--(COUNTIFS(DATOS!$A$2:$A$20000,DATOS!$A16709,DATOS!$D$2:$D$20000,DATOS!$D16709,DATOS!$E$2:$E$20000,DATOS!$E16709,DATOS!$I$2:$I$20000,DATOS!$I16709,DATOS!$G$2:$G$20000,"OR")=0))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DATOS!$A$2:$A$20000,DATOS!$A16710,DATOS!$D$2:$D$20000,DATOS!$D16710,DATOS!$E$2:$E$20000,DATOS!$E16710,DATOS!$I$2:$I$20000,DATOS!$I16710,DATOS!$G$2:$G$20000,"EX")=0),0))))</f>
      </c>
      <c r="H16710">
        <f>IF(DATOS!$G16710&lt;&gt;"EX",0,--(COUNTIFS(DATOS!$A$2:$A$20000,DATOS!$A16710,DATOS!$D$2:$D$20000,DATOS!$D16710,DATOS!$E$2:$E$20000,DATOS!$E16710,DATOS!$I$2:$I$20000,DATOS!$I16710,DATOS!$G$2:$G$20000,"OR")=0))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DATOS!$A$2:$A$20000,DATOS!$A16711,DATOS!$D$2:$D$20000,DATOS!$D16711,DATOS!$E$2:$E$20000,DATOS!$E16711,DATOS!$I$2:$I$20000,DATOS!$I16711,DATOS!$G$2:$G$20000,"EX")=0),0))))</f>
      </c>
      <c r="H16711">
        <f>IF(DATOS!$G16711&lt;&gt;"EX",0,--(COUNTIFS(DATOS!$A$2:$A$20000,DATOS!$A16711,DATOS!$D$2:$D$20000,DATOS!$D16711,DATOS!$E$2:$E$20000,DATOS!$E16711,DATOS!$I$2:$I$20000,DATOS!$I16711,DATOS!$G$2:$G$20000,"OR")=0))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DATOS!$A$2:$A$20000,DATOS!$A16712,DATOS!$D$2:$D$20000,DATOS!$D16712,DATOS!$E$2:$E$20000,DATOS!$E16712,DATOS!$I$2:$I$20000,DATOS!$I16712,DATOS!$G$2:$G$20000,"EX")=0),0))))</f>
      </c>
      <c r="H16712">
        <f>IF(DATOS!$G16712&lt;&gt;"EX",0,--(COUNTIFS(DATOS!$A$2:$A$20000,DATOS!$A16712,DATOS!$D$2:$D$20000,DATOS!$D16712,DATOS!$E$2:$E$20000,DATOS!$E16712,DATOS!$I$2:$I$20000,DATOS!$I16712,DATOS!$G$2:$G$20000,"OR")=0))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DATOS!$A$2:$A$20000,DATOS!$A16713,DATOS!$D$2:$D$20000,DATOS!$D16713,DATOS!$E$2:$E$20000,DATOS!$E16713,DATOS!$I$2:$I$20000,DATOS!$I16713,DATOS!$G$2:$G$20000,"EX")=0),0))))</f>
      </c>
      <c r="H16713">
        <f>IF(DATOS!$G16713&lt;&gt;"EX",0,--(COUNTIFS(DATOS!$A$2:$A$20000,DATOS!$A16713,DATOS!$D$2:$D$20000,DATOS!$D16713,DATOS!$E$2:$E$20000,DATOS!$E16713,DATOS!$I$2:$I$20000,DATOS!$I16713,DATOS!$G$2:$G$20000,"OR")=0))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DATOS!$A$2:$A$20000,DATOS!$A16714,DATOS!$D$2:$D$20000,DATOS!$D16714,DATOS!$E$2:$E$20000,DATOS!$E16714,DATOS!$I$2:$I$20000,DATOS!$I16714,DATOS!$G$2:$G$20000,"EX")=0),0))))</f>
      </c>
      <c r="H16714">
        <f>IF(DATOS!$G16714&lt;&gt;"EX",0,--(COUNTIFS(DATOS!$A$2:$A$20000,DATOS!$A16714,DATOS!$D$2:$D$20000,DATOS!$D16714,DATOS!$E$2:$E$20000,DATOS!$E16714,DATOS!$I$2:$I$20000,DATOS!$I16714,DATOS!$G$2:$G$20000,"OR")=0))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DATOS!$A$2:$A$20000,DATOS!$A16715,DATOS!$D$2:$D$20000,DATOS!$D16715,DATOS!$E$2:$E$20000,DATOS!$E16715,DATOS!$I$2:$I$20000,DATOS!$I16715,DATOS!$G$2:$G$20000,"EX")=0),0))))</f>
      </c>
      <c r="H16715">
        <f>IF(DATOS!$G16715&lt;&gt;"EX",0,--(COUNTIFS(DATOS!$A$2:$A$20000,DATOS!$A16715,DATOS!$D$2:$D$20000,DATOS!$D16715,DATOS!$E$2:$E$20000,DATOS!$E16715,DATOS!$I$2:$I$20000,DATOS!$I16715,DATOS!$G$2:$G$20000,"OR")=0))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DATOS!$A$2:$A$20000,DATOS!$A16716,DATOS!$D$2:$D$20000,DATOS!$D16716,DATOS!$E$2:$E$20000,DATOS!$E16716,DATOS!$I$2:$I$20000,DATOS!$I16716,DATOS!$G$2:$G$20000,"EX")=0),0))))</f>
      </c>
      <c r="H16716">
        <f>IF(DATOS!$G16716&lt;&gt;"EX",0,--(COUNTIFS(DATOS!$A$2:$A$20000,DATOS!$A16716,DATOS!$D$2:$D$20000,DATOS!$D16716,DATOS!$E$2:$E$20000,DATOS!$E16716,DATOS!$I$2:$I$20000,DATOS!$I16716,DATOS!$G$2:$G$20000,"OR")=0))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DATOS!$A$2:$A$20000,DATOS!$A16717,DATOS!$D$2:$D$20000,DATOS!$D16717,DATOS!$E$2:$E$20000,DATOS!$E16717,DATOS!$I$2:$I$20000,DATOS!$I16717,DATOS!$G$2:$G$20000,"EX")=0),0))))</f>
      </c>
      <c r="H16717">
        <f>IF(DATOS!$G16717&lt;&gt;"EX",0,--(COUNTIFS(DATOS!$A$2:$A$20000,DATOS!$A16717,DATOS!$D$2:$D$20000,DATOS!$D16717,DATOS!$E$2:$E$20000,DATOS!$E16717,DATOS!$I$2:$I$20000,DATOS!$I16717,DATOS!$G$2:$G$20000,"OR")=0))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DATOS!$A$2:$A$20000,DATOS!$A16718,DATOS!$D$2:$D$20000,DATOS!$D16718,DATOS!$E$2:$E$20000,DATOS!$E16718,DATOS!$I$2:$I$20000,DATOS!$I16718,DATOS!$G$2:$G$20000,"EX")=0),0))))</f>
      </c>
      <c r="H16718">
        <f>IF(DATOS!$G16718&lt;&gt;"EX",0,--(COUNTIFS(DATOS!$A$2:$A$20000,DATOS!$A16718,DATOS!$D$2:$D$20000,DATOS!$D16718,DATOS!$E$2:$E$20000,DATOS!$E16718,DATOS!$I$2:$I$20000,DATOS!$I16718,DATOS!$G$2:$G$20000,"OR")=0))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DATOS!$A$2:$A$20000,DATOS!$A16719,DATOS!$D$2:$D$20000,DATOS!$D16719,DATOS!$E$2:$E$20000,DATOS!$E16719,DATOS!$I$2:$I$20000,DATOS!$I16719,DATOS!$G$2:$G$20000,"EX")=0),0))))</f>
      </c>
      <c r="H16719">
        <f>IF(DATOS!$G16719&lt;&gt;"EX",0,--(COUNTIFS(DATOS!$A$2:$A$20000,DATOS!$A16719,DATOS!$D$2:$D$20000,DATOS!$D16719,DATOS!$E$2:$E$20000,DATOS!$E16719,DATOS!$I$2:$I$20000,DATOS!$I16719,DATOS!$G$2:$G$20000,"OR")=0))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DATOS!$A$2:$A$20000,DATOS!$A16720,DATOS!$D$2:$D$20000,DATOS!$D16720,DATOS!$E$2:$E$20000,DATOS!$E16720,DATOS!$I$2:$I$20000,DATOS!$I16720,DATOS!$G$2:$G$20000,"EX")=0),0))))</f>
      </c>
      <c r="H16720">
        <f>IF(DATOS!$G16720&lt;&gt;"EX",0,--(COUNTIFS(DATOS!$A$2:$A$20000,DATOS!$A16720,DATOS!$D$2:$D$20000,DATOS!$D16720,DATOS!$E$2:$E$20000,DATOS!$E16720,DATOS!$I$2:$I$20000,DATOS!$I16720,DATOS!$G$2:$G$20000,"OR")=0))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DATOS!$A$2:$A$20000,DATOS!$A16721,DATOS!$D$2:$D$20000,DATOS!$D16721,DATOS!$E$2:$E$20000,DATOS!$E16721,DATOS!$I$2:$I$20000,DATOS!$I16721,DATOS!$G$2:$G$20000,"EX")=0),0))))</f>
      </c>
      <c r="H16721">
        <f>IF(DATOS!$G16721&lt;&gt;"EX",0,--(COUNTIFS(DATOS!$A$2:$A$20000,DATOS!$A16721,DATOS!$D$2:$D$20000,DATOS!$D16721,DATOS!$E$2:$E$20000,DATOS!$E16721,DATOS!$I$2:$I$20000,DATOS!$I16721,DATOS!$G$2:$G$20000,"OR")=0))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DATOS!$A$2:$A$20000,DATOS!$A16722,DATOS!$D$2:$D$20000,DATOS!$D16722,DATOS!$E$2:$E$20000,DATOS!$E16722,DATOS!$I$2:$I$20000,DATOS!$I16722,DATOS!$G$2:$G$20000,"EX")=0),0))))</f>
      </c>
      <c r="H16722">
        <f>IF(DATOS!$G16722&lt;&gt;"EX",0,--(COUNTIFS(DATOS!$A$2:$A$20000,DATOS!$A16722,DATOS!$D$2:$D$20000,DATOS!$D16722,DATOS!$E$2:$E$20000,DATOS!$E16722,DATOS!$I$2:$I$20000,DATOS!$I16722,DATOS!$G$2:$G$20000,"OR")=0))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DATOS!$A$2:$A$20000,DATOS!$A16723,DATOS!$D$2:$D$20000,DATOS!$D16723,DATOS!$E$2:$E$20000,DATOS!$E16723,DATOS!$I$2:$I$20000,DATOS!$I16723,DATOS!$G$2:$G$20000,"EX")=0),0))))</f>
      </c>
      <c r="H16723">
        <f>IF(DATOS!$G16723&lt;&gt;"EX",0,--(COUNTIFS(DATOS!$A$2:$A$20000,DATOS!$A16723,DATOS!$D$2:$D$20000,DATOS!$D16723,DATOS!$E$2:$E$20000,DATOS!$E16723,DATOS!$I$2:$I$20000,DATOS!$I16723,DATOS!$G$2:$G$20000,"OR")=0))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DATOS!$A$2:$A$20000,DATOS!$A16724,DATOS!$D$2:$D$20000,DATOS!$D16724,DATOS!$E$2:$E$20000,DATOS!$E16724,DATOS!$I$2:$I$20000,DATOS!$I16724,DATOS!$G$2:$G$20000,"EX")=0),0))))</f>
      </c>
      <c r="H16724">
        <f>IF(DATOS!$G16724&lt;&gt;"EX",0,--(COUNTIFS(DATOS!$A$2:$A$20000,DATOS!$A16724,DATOS!$D$2:$D$20000,DATOS!$D16724,DATOS!$E$2:$E$20000,DATOS!$E16724,DATOS!$I$2:$I$20000,DATOS!$I16724,DATOS!$G$2:$G$20000,"OR")=0))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DATOS!$A$2:$A$20000,DATOS!$A16725,DATOS!$D$2:$D$20000,DATOS!$D16725,DATOS!$E$2:$E$20000,DATOS!$E16725,DATOS!$I$2:$I$20000,DATOS!$I16725,DATOS!$G$2:$G$20000,"EX")=0),0))))</f>
      </c>
      <c r="H16725">
        <f>IF(DATOS!$G16725&lt;&gt;"EX",0,--(COUNTIFS(DATOS!$A$2:$A$20000,DATOS!$A16725,DATOS!$D$2:$D$20000,DATOS!$D16725,DATOS!$E$2:$E$20000,DATOS!$E16725,DATOS!$I$2:$I$20000,DATOS!$I16725,DATOS!$G$2:$G$20000,"OR")=0))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DATOS!$A$2:$A$20000,DATOS!$A16726,DATOS!$D$2:$D$20000,DATOS!$D16726,DATOS!$E$2:$E$20000,DATOS!$E16726,DATOS!$I$2:$I$20000,DATOS!$I16726,DATOS!$G$2:$G$20000,"EX")=0),0))))</f>
      </c>
      <c r="H16726">
        <f>IF(DATOS!$G16726&lt;&gt;"EX",0,--(COUNTIFS(DATOS!$A$2:$A$20000,DATOS!$A16726,DATOS!$D$2:$D$20000,DATOS!$D16726,DATOS!$E$2:$E$20000,DATOS!$E16726,DATOS!$I$2:$I$20000,DATOS!$I16726,DATOS!$G$2:$G$20000,"OR")=0))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DATOS!$A$2:$A$20000,DATOS!$A16727,DATOS!$D$2:$D$20000,DATOS!$D16727,DATOS!$E$2:$E$20000,DATOS!$E16727,DATOS!$I$2:$I$20000,DATOS!$I16727,DATOS!$G$2:$G$20000,"EX")=0),0))))</f>
      </c>
      <c r="H16727">
        <f>IF(DATOS!$G16727&lt;&gt;"EX",0,--(COUNTIFS(DATOS!$A$2:$A$20000,DATOS!$A16727,DATOS!$D$2:$D$20000,DATOS!$D16727,DATOS!$E$2:$E$20000,DATOS!$E16727,DATOS!$I$2:$I$20000,DATOS!$I16727,DATOS!$G$2:$G$20000,"OR")=0))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DATOS!$A$2:$A$20000,DATOS!$A16728,DATOS!$D$2:$D$20000,DATOS!$D16728,DATOS!$E$2:$E$20000,DATOS!$E16728,DATOS!$I$2:$I$20000,DATOS!$I16728,DATOS!$G$2:$G$20000,"EX")=0),0))))</f>
      </c>
      <c r="H16728">
        <f>IF(DATOS!$G16728&lt;&gt;"EX",0,--(COUNTIFS(DATOS!$A$2:$A$20000,DATOS!$A16728,DATOS!$D$2:$D$20000,DATOS!$D16728,DATOS!$E$2:$E$20000,DATOS!$E16728,DATOS!$I$2:$I$20000,DATOS!$I16728,DATOS!$G$2:$G$20000,"OR")=0))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DATOS!$A$2:$A$20000,DATOS!$A16729,DATOS!$D$2:$D$20000,DATOS!$D16729,DATOS!$E$2:$E$20000,DATOS!$E16729,DATOS!$I$2:$I$20000,DATOS!$I16729,DATOS!$G$2:$G$20000,"EX")=0),0))))</f>
      </c>
      <c r="H16729">
        <f>IF(DATOS!$G16729&lt;&gt;"EX",0,--(COUNTIFS(DATOS!$A$2:$A$20000,DATOS!$A16729,DATOS!$D$2:$D$20000,DATOS!$D16729,DATOS!$E$2:$E$20000,DATOS!$E16729,DATOS!$I$2:$I$20000,DATOS!$I16729,DATOS!$G$2:$G$20000,"OR")=0))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DATOS!$A$2:$A$20000,DATOS!$A16730,DATOS!$D$2:$D$20000,DATOS!$D16730,DATOS!$E$2:$E$20000,DATOS!$E16730,DATOS!$I$2:$I$20000,DATOS!$I16730,DATOS!$G$2:$G$20000,"EX")=0),0))))</f>
      </c>
      <c r="H16730">
        <f>IF(DATOS!$G16730&lt;&gt;"EX",0,--(COUNTIFS(DATOS!$A$2:$A$20000,DATOS!$A16730,DATOS!$D$2:$D$20000,DATOS!$D16730,DATOS!$E$2:$E$20000,DATOS!$E16730,DATOS!$I$2:$I$20000,DATOS!$I16730,DATOS!$G$2:$G$20000,"OR")=0))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DATOS!$A$2:$A$20000,DATOS!$A16731,DATOS!$D$2:$D$20000,DATOS!$D16731,DATOS!$E$2:$E$20000,DATOS!$E16731,DATOS!$I$2:$I$20000,DATOS!$I16731,DATOS!$G$2:$G$20000,"EX")=0),0))))</f>
      </c>
      <c r="H16731">
        <f>IF(DATOS!$G16731&lt;&gt;"EX",0,--(COUNTIFS(DATOS!$A$2:$A$20000,DATOS!$A16731,DATOS!$D$2:$D$20000,DATOS!$D16731,DATOS!$E$2:$E$20000,DATOS!$E16731,DATOS!$I$2:$I$20000,DATOS!$I16731,DATOS!$G$2:$G$20000,"OR")=0))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DATOS!$A$2:$A$20000,DATOS!$A16732,DATOS!$D$2:$D$20000,DATOS!$D16732,DATOS!$E$2:$E$20000,DATOS!$E16732,DATOS!$I$2:$I$20000,DATOS!$I16732,DATOS!$G$2:$G$20000,"EX")=0),0))))</f>
      </c>
      <c r="H16732">
        <f>IF(DATOS!$G16732&lt;&gt;"EX",0,--(COUNTIFS(DATOS!$A$2:$A$20000,DATOS!$A16732,DATOS!$D$2:$D$20000,DATOS!$D16732,DATOS!$E$2:$E$20000,DATOS!$E16732,DATOS!$I$2:$I$20000,DATOS!$I16732,DATOS!$G$2:$G$20000,"OR")=0))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DATOS!$A$2:$A$20000,DATOS!$A16733,DATOS!$D$2:$D$20000,DATOS!$D16733,DATOS!$E$2:$E$20000,DATOS!$E16733,DATOS!$I$2:$I$20000,DATOS!$I16733,DATOS!$G$2:$G$20000,"EX")=0),0))))</f>
      </c>
      <c r="H16733">
        <f>IF(DATOS!$G16733&lt;&gt;"EX",0,--(COUNTIFS(DATOS!$A$2:$A$20000,DATOS!$A16733,DATOS!$D$2:$D$20000,DATOS!$D16733,DATOS!$E$2:$E$20000,DATOS!$E16733,DATOS!$I$2:$I$20000,DATOS!$I16733,DATOS!$G$2:$G$20000,"OR")=0))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DATOS!$A$2:$A$20000,DATOS!$A16734,DATOS!$D$2:$D$20000,DATOS!$D16734,DATOS!$E$2:$E$20000,DATOS!$E16734,DATOS!$I$2:$I$20000,DATOS!$I16734,DATOS!$G$2:$G$20000,"EX")=0),0))))</f>
      </c>
      <c r="H16734">
        <f>IF(DATOS!$G16734&lt;&gt;"EX",0,--(COUNTIFS(DATOS!$A$2:$A$20000,DATOS!$A16734,DATOS!$D$2:$D$20000,DATOS!$D16734,DATOS!$E$2:$E$20000,DATOS!$E16734,DATOS!$I$2:$I$20000,DATOS!$I16734,DATOS!$G$2:$G$20000,"OR")=0))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DATOS!$A$2:$A$20000,DATOS!$A16735,DATOS!$D$2:$D$20000,DATOS!$D16735,DATOS!$E$2:$E$20000,DATOS!$E16735,DATOS!$I$2:$I$20000,DATOS!$I16735,DATOS!$G$2:$G$20000,"EX")=0),0))))</f>
      </c>
      <c r="H16735">
        <f>IF(DATOS!$G16735&lt;&gt;"EX",0,--(COUNTIFS(DATOS!$A$2:$A$20000,DATOS!$A16735,DATOS!$D$2:$D$20000,DATOS!$D16735,DATOS!$E$2:$E$20000,DATOS!$E16735,DATOS!$I$2:$I$20000,DATOS!$I16735,DATOS!$G$2:$G$20000,"OR")=0))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DATOS!$A$2:$A$20000,DATOS!$A16736,DATOS!$D$2:$D$20000,DATOS!$D16736,DATOS!$E$2:$E$20000,DATOS!$E16736,DATOS!$I$2:$I$20000,DATOS!$I16736,DATOS!$G$2:$G$20000,"EX")=0),0))))</f>
      </c>
      <c r="H16736">
        <f>IF(DATOS!$G16736&lt;&gt;"EX",0,--(COUNTIFS(DATOS!$A$2:$A$20000,DATOS!$A16736,DATOS!$D$2:$D$20000,DATOS!$D16736,DATOS!$E$2:$E$20000,DATOS!$E16736,DATOS!$I$2:$I$20000,DATOS!$I16736,DATOS!$G$2:$G$20000,"OR")=0))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DATOS!$A$2:$A$20000,DATOS!$A16737,DATOS!$D$2:$D$20000,DATOS!$D16737,DATOS!$E$2:$E$20000,DATOS!$E16737,DATOS!$I$2:$I$20000,DATOS!$I16737,DATOS!$G$2:$G$20000,"EX")=0),0))))</f>
      </c>
      <c r="H16737">
        <f>IF(DATOS!$G16737&lt;&gt;"EX",0,--(COUNTIFS(DATOS!$A$2:$A$20000,DATOS!$A16737,DATOS!$D$2:$D$20000,DATOS!$D16737,DATOS!$E$2:$E$20000,DATOS!$E16737,DATOS!$I$2:$I$20000,DATOS!$I16737,DATOS!$G$2:$G$20000,"OR")=0))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DATOS!$A$2:$A$20000,DATOS!$A16738,DATOS!$D$2:$D$20000,DATOS!$D16738,DATOS!$E$2:$E$20000,DATOS!$E16738,DATOS!$I$2:$I$20000,DATOS!$I16738,DATOS!$G$2:$G$20000,"EX")=0),0))))</f>
      </c>
      <c r="H16738">
        <f>IF(DATOS!$G16738&lt;&gt;"EX",0,--(COUNTIFS(DATOS!$A$2:$A$20000,DATOS!$A16738,DATOS!$D$2:$D$20000,DATOS!$D16738,DATOS!$E$2:$E$20000,DATOS!$E16738,DATOS!$I$2:$I$20000,DATOS!$I16738,DATOS!$G$2:$G$20000,"OR")=0))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DATOS!$A$2:$A$20000,DATOS!$A16739,DATOS!$D$2:$D$20000,DATOS!$D16739,DATOS!$E$2:$E$20000,DATOS!$E16739,DATOS!$I$2:$I$20000,DATOS!$I16739,DATOS!$G$2:$G$20000,"EX")=0),0))))</f>
      </c>
      <c r="H16739">
        <f>IF(DATOS!$G16739&lt;&gt;"EX",0,--(COUNTIFS(DATOS!$A$2:$A$20000,DATOS!$A16739,DATOS!$D$2:$D$20000,DATOS!$D16739,DATOS!$E$2:$E$20000,DATOS!$E16739,DATOS!$I$2:$I$20000,DATOS!$I16739,DATOS!$G$2:$G$20000,"OR")=0))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DATOS!$A$2:$A$20000,DATOS!$A16740,DATOS!$D$2:$D$20000,DATOS!$D16740,DATOS!$E$2:$E$20000,DATOS!$E16740,DATOS!$I$2:$I$20000,DATOS!$I16740,DATOS!$G$2:$G$20000,"EX")=0),0))))</f>
      </c>
      <c r="H16740">
        <f>IF(DATOS!$G16740&lt;&gt;"EX",0,--(COUNTIFS(DATOS!$A$2:$A$20000,DATOS!$A16740,DATOS!$D$2:$D$20000,DATOS!$D16740,DATOS!$E$2:$E$20000,DATOS!$E16740,DATOS!$I$2:$I$20000,DATOS!$I16740,DATOS!$G$2:$G$20000,"OR")=0))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DATOS!$A$2:$A$20000,DATOS!$A16741,DATOS!$D$2:$D$20000,DATOS!$D16741,DATOS!$E$2:$E$20000,DATOS!$E16741,DATOS!$I$2:$I$20000,DATOS!$I16741,DATOS!$G$2:$G$20000,"EX")=0),0))))</f>
      </c>
      <c r="H16741">
        <f>IF(DATOS!$G16741&lt;&gt;"EX",0,--(COUNTIFS(DATOS!$A$2:$A$20000,DATOS!$A16741,DATOS!$D$2:$D$20000,DATOS!$D16741,DATOS!$E$2:$E$20000,DATOS!$E16741,DATOS!$I$2:$I$20000,DATOS!$I16741,DATOS!$G$2:$G$20000,"OR")=0))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DATOS!$A$2:$A$20000,DATOS!$A16742,DATOS!$D$2:$D$20000,DATOS!$D16742,DATOS!$E$2:$E$20000,DATOS!$E16742,DATOS!$I$2:$I$20000,DATOS!$I16742,DATOS!$G$2:$G$20000,"EX")=0),0))))</f>
      </c>
      <c r="H16742">
        <f>IF(DATOS!$G16742&lt;&gt;"EX",0,--(COUNTIFS(DATOS!$A$2:$A$20000,DATOS!$A16742,DATOS!$D$2:$D$20000,DATOS!$D16742,DATOS!$E$2:$E$20000,DATOS!$E16742,DATOS!$I$2:$I$20000,DATOS!$I16742,DATOS!$G$2:$G$20000,"OR")=0))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DATOS!$A$2:$A$20000,DATOS!$A16743,DATOS!$D$2:$D$20000,DATOS!$D16743,DATOS!$E$2:$E$20000,DATOS!$E16743,DATOS!$I$2:$I$20000,DATOS!$I16743,DATOS!$G$2:$G$20000,"EX")=0),0))))</f>
      </c>
      <c r="H16743">
        <f>IF(DATOS!$G16743&lt;&gt;"EX",0,--(COUNTIFS(DATOS!$A$2:$A$20000,DATOS!$A16743,DATOS!$D$2:$D$20000,DATOS!$D16743,DATOS!$E$2:$E$20000,DATOS!$E16743,DATOS!$I$2:$I$20000,DATOS!$I16743,DATOS!$G$2:$G$20000,"OR")=0))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DATOS!$A$2:$A$20000,DATOS!$A16744,DATOS!$D$2:$D$20000,DATOS!$D16744,DATOS!$E$2:$E$20000,DATOS!$E16744,DATOS!$I$2:$I$20000,DATOS!$I16744,DATOS!$G$2:$G$20000,"EX")=0),0))))</f>
      </c>
      <c r="H16744">
        <f>IF(DATOS!$G16744&lt;&gt;"EX",0,--(COUNTIFS(DATOS!$A$2:$A$20000,DATOS!$A16744,DATOS!$D$2:$D$20000,DATOS!$D16744,DATOS!$E$2:$E$20000,DATOS!$E16744,DATOS!$I$2:$I$20000,DATOS!$I16744,DATOS!$G$2:$G$20000,"OR")=0))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DATOS!$A$2:$A$20000,DATOS!$A16745,DATOS!$D$2:$D$20000,DATOS!$D16745,DATOS!$E$2:$E$20000,DATOS!$E16745,DATOS!$I$2:$I$20000,DATOS!$I16745,DATOS!$G$2:$G$20000,"EX")=0),0))))</f>
      </c>
      <c r="H16745">
        <f>IF(DATOS!$G16745&lt;&gt;"EX",0,--(COUNTIFS(DATOS!$A$2:$A$20000,DATOS!$A16745,DATOS!$D$2:$D$20000,DATOS!$D16745,DATOS!$E$2:$E$20000,DATOS!$E16745,DATOS!$I$2:$I$20000,DATOS!$I16745,DATOS!$G$2:$G$20000,"OR")=0))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DATOS!$A$2:$A$20000,DATOS!$A16746,DATOS!$D$2:$D$20000,DATOS!$D16746,DATOS!$E$2:$E$20000,DATOS!$E16746,DATOS!$I$2:$I$20000,DATOS!$I16746,DATOS!$G$2:$G$20000,"EX")=0),0))))</f>
      </c>
      <c r="H16746">
        <f>IF(DATOS!$G16746&lt;&gt;"EX",0,--(COUNTIFS(DATOS!$A$2:$A$20000,DATOS!$A16746,DATOS!$D$2:$D$20000,DATOS!$D16746,DATOS!$E$2:$E$20000,DATOS!$E16746,DATOS!$I$2:$I$20000,DATOS!$I16746,DATOS!$G$2:$G$20000,"OR")=0))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DATOS!$A$2:$A$20000,DATOS!$A16747,DATOS!$D$2:$D$20000,DATOS!$D16747,DATOS!$E$2:$E$20000,DATOS!$E16747,DATOS!$I$2:$I$20000,DATOS!$I16747,DATOS!$G$2:$G$20000,"EX")=0),0))))</f>
      </c>
      <c r="H16747">
        <f>IF(DATOS!$G16747&lt;&gt;"EX",0,--(COUNTIFS(DATOS!$A$2:$A$20000,DATOS!$A16747,DATOS!$D$2:$D$20000,DATOS!$D16747,DATOS!$E$2:$E$20000,DATOS!$E16747,DATOS!$I$2:$I$20000,DATOS!$I16747,DATOS!$G$2:$G$20000,"OR")=0))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DATOS!$A$2:$A$20000,DATOS!$A16748,DATOS!$D$2:$D$20000,DATOS!$D16748,DATOS!$E$2:$E$20000,DATOS!$E16748,DATOS!$I$2:$I$20000,DATOS!$I16748,DATOS!$G$2:$G$20000,"EX")=0),0))))</f>
      </c>
      <c r="H16748">
        <f>IF(DATOS!$G16748&lt;&gt;"EX",0,--(COUNTIFS(DATOS!$A$2:$A$20000,DATOS!$A16748,DATOS!$D$2:$D$20000,DATOS!$D16748,DATOS!$E$2:$E$20000,DATOS!$E16748,DATOS!$I$2:$I$20000,DATOS!$I16748,DATOS!$G$2:$G$20000,"OR")=0))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DATOS!$A$2:$A$20000,DATOS!$A16749,DATOS!$D$2:$D$20000,DATOS!$D16749,DATOS!$E$2:$E$20000,DATOS!$E16749,DATOS!$I$2:$I$20000,DATOS!$I16749,DATOS!$G$2:$G$20000,"EX")=0),0))))</f>
      </c>
      <c r="H16749">
        <f>IF(DATOS!$G16749&lt;&gt;"EX",0,--(COUNTIFS(DATOS!$A$2:$A$20000,DATOS!$A16749,DATOS!$D$2:$D$20000,DATOS!$D16749,DATOS!$E$2:$E$20000,DATOS!$E16749,DATOS!$I$2:$I$20000,DATOS!$I16749,DATOS!$G$2:$G$20000,"OR")=0))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DATOS!$A$2:$A$20000,DATOS!$A16750,DATOS!$D$2:$D$20000,DATOS!$D16750,DATOS!$E$2:$E$20000,DATOS!$E16750,DATOS!$I$2:$I$20000,DATOS!$I16750,DATOS!$G$2:$G$20000,"EX")=0),0))))</f>
      </c>
      <c r="H16750">
        <f>IF(DATOS!$G16750&lt;&gt;"EX",0,--(COUNTIFS(DATOS!$A$2:$A$20000,DATOS!$A16750,DATOS!$D$2:$D$20000,DATOS!$D16750,DATOS!$E$2:$E$20000,DATOS!$E16750,DATOS!$I$2:$I$20000,DATOS!$I16750,DATOS!$G$2:$G$20000,"OR")=0))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DATOS!$A$2:$A$20000,DATOS!$A16751,DATOS!$D$2:$D$20000,DATOS!$D16751,DATOS!$E$2:$E$20000,DATOS!$E16751,DATOS!$I$2:$I$20000,DATOS!$I16751,DATOS!$G$2:$G$20000,"EX")=0),0))))</f>
      </c>
      <c r="H16751">
        <f>IF(DATOS!$G16751&lt;&gt;"EX",0,--(COUNTIFS(DATOS!$A$2:$A$20000,DATOS!$A16751,DATOS!$D$2:$D$20000,DATOS!$D16751,DATOS!$E$2:$E$20000,DATOS!$E16751,DATOS!$I$2:$I$20000,DATOS!$I16751,DATOS!$G$2:$G$20000,"OR")=0))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DATOS!$A$2:$A$20000,DATOS!$A16752,DATOS!$D$2:$D$20000,DATOS!$D16752,DATOS!$E$2:$E$20000,DATOS!$E16752,DATOS!$I$2:$I$20000,DATOS!$I16752,DATOS!$G$2:$G$20000,"EX")=0),0))))</f>
      </c>
      <c r="H16752">
        <f>IF(DATOS!$G16752&lt;&gt;"EX",0,--(COUNTIFS(DATOS!$A$2:$A$20000,DATOS!$A16752,DATOS!$D$2:$D$20000,DATOS!$D16752,DATOS!$E$2:$E$20000,DATOS!$E16752,DATOS!$I$2:$I$20000,DATOS!$I16752,DATOS!$G$2:$G$20000,"OR")=0))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DATOS!$A$2:$A$20000,DATOS!$A16753,DATOS!$D$2:$D$20000,DATOS!$D16753,DATOS!$E$2:$E$20000,DATOS!$E16753,DATOS!$I$2:$I$20000,DATOS!$I16753,DATOS!$G$2:$G$20000,"EX")=0),0))))</f>
      </c>
      <c r="H16753">
        <f>IF(DATOS!$G16753&lt;&gt;"EX",0,--(COUNTIFS(DATOS!$A$2:$A$20000,DATOS!$A16753,DATOS!$D$2:$D$20000,DATOS!$D16753,DATOS!$E$2:$E$20000,DATOS!$E16753,DATOS!$I$2:$I$20000,DATOS!$I16753,DATOS!$G$2:$G$20000,"OR")=0))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DATOS!$A$2:$A$20000,DATOS!$A16754,DATOS!$D$2:$D$20000,DATOS!$D16754,DATOS!$E$2:$E$20000,DATOS!$E16754,DATOS!$I$2:$I$20000,DATOS!$I16754,DATOS!$G$2:$G$20000,"EX")=0),0))))</f>
      </c>
      <c r="H16754">
        <f>IF(DATOS!$G16754&lt;&gt;"EX",0,--(COUNTIFS(DATOS!$A$2:$A$20000,DATOS!$A16754,DATOS!$D$2:$D$20000,DATOS!$D16754,DATOS!$E$2:$E$20000,DATOS!$E16754,DATOS!$I$2:$I$20000,DATOS!$I16754,DATOS!$G$2:$G$20000,"OR")=0))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DATOS!$A$2:$A$20000,DATOS!$A16755,DATOS!$D$2:$D$20000,DATOS!$D16755,DATOS!$E$2:$E$20000,DATOS!$E16755,DATOS!$I$2:$I$20000,DATOS!$I16755,DATOS!$G$2:$G$20000,"EX")=0),0))))</f>
      </c>
      <c r="H16755">
        <f>IF(DATOS!$G16755&lt;&gt;"EX",0,--(COUNTIFS(DATOS!$A$2:$A$20000,DATOS!$A16755,DATOS!$D$2:$D$20000,DATOS!$D16755,DATOS!$E$2:$E$20000,DATOS!$E16755,DATOS!$I$2:$I$20000,DATOS!$I16755,DATOS!$G$2:$G$20000,"OR")=0))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DATOS!$A$2:$A$20000,DATOS!$A16756,DATOS!$D$2:$D$20000,DATOS!$D16756,DATOS!$E$2:$E$20000,DATOS!$E16756,DATOS!$I$2:$I$20000,DATOS!$I16756,DATOS!$G$2:$G$20000,"EX")=0),0))))</f>
      </c>
      <c r="H16756">
        <f>IF(DATOS!$G16756&lt;&gt;"EX",0,--(COUNTIFS(DATOS!$A$2:$A$20000,DATOS!$A16756,DATOS!$D$2:$D$20000,DATOS!$D16756,DATOS!$E$2:$E$20000,DATOS!$E16756,DATOS!$I$2:$I$20000,DATOS!$I16756,DATOS!$G$2:$G$20000,"OR")=0))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DATOS!$A$2:$A$20000,DATOS!$A16757,DATOS!$D$2:$D$20000,DATOS!$D16757,DATOS!$E$2:$E$20000,DATOS!$E16757,DATOS!$I$2:$I$20000,DATOS!$I16757,DATOS!$G$2:$G$20000,"EX")=0),0))))</f>
      </c>
      <c r="H16757">
        <f>IF(DATOS!$G16757&lt;&gt;"EX",0,--(COUNTIFS(DATOS!$A$2:$A$20000,DATOS!$A16757,DATOS!$D$2:$D$20000,DATOS!$D16757,DATOS!$E$2:$E$20000,DATOS!$E16757,DATOS!$I$2:$I$20000,DATOS!$I16757,DATOS!$G$2:$G$20000,"OR")=0))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DATOS!$A$2:$A$20000,DATOS!$A16758,DATOS!$D$2:$D$20000,DATOS!$D16758,DATOS!$E$2:$E$20000,DATOS!$E16758,DATOS!$I$2:$I$20000,DATOS!$I16758,DATOS!$G$2:$G$20000,"EX")=0),0))))</f>
      </c>
      <c r="H16758">
        <f>IF(DATOS!$G16758&lt;&gt;"EX",0,--(COUNTIFS(DATOS!$A$2:$A$20000,DATOS!$A16758,DATOS!$D$2:$D$20000,DATOS!$D16758,DATOS!$E$2:$E$20000,DATOS!$E16758,DATOS!$I$2:$I$20000,DATOS!$I16758,DATOS!$G$2:$G$20000,"OR")=0))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DATOS!$A$2:$A$20000,DATOS!$A16759,DATOS!$D$2:$D$20000,DATOS!$D16759,DATOS!$E$2:$E$20000,DATOS!$E16759,DATOS!$I$2:$I$20000,DATOS!$I16759,DATOS!$G$2:$G$20000,"EX")=0),0))))</f>
      </c>
      <c r="H16759">
        <f>IF(DATOS!$G16759&lt;&gt;"EX",0,--(COUNTIFS(DATOS!$A$2:$A$20000,DATOS!$A16759,DATOS!$D$2:$D$20000,DATOS!$D16759,DATOS!$E$2:$E$20000,DATOS!$E16759,DATOS!$I$2:$I$20000,DATOS!$I16759,DATOS!$G$2:$G$20000,"OR")=0))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DATOS!$A$2:$A$20000,DATOS!$A16760,DATOS!$D$2:$D$20000,DATOS!$D16760,DATOS!$E$2:$E$20000,DATOS!$E16760,DATOS!$I$2:$I$20000,DATOS!$I16760,DATOS!$G$2:$G$20000,"EX")=0),0))))</f>
      </c>
      <c r="H16760">
        <f>IF(DATOS!$G16760&lt;&gt;"EX",0,--(COUNTIFS(DATOS!$A$2:$A$20000,DATOS!$A16760,DATOS!$D$2:$D$20000,DATOS!$D16760,DATOS!$E$2:$E$20000,DATOS!$E16760,DATOS!$I$2:$I$20000,DATOS!$I16760,DATOS!$G$2:$G$20000,"OR")=0))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DATOS!$A$2:$A$20000,DATOS!$A16761,DATOS!$D$2:$D$20000,DATOS!$D16761,DATOS!$E$2:$E$20000,DATOS!$E16761,DATOS!$I$2:$I$20000,DATOS!$I16761,DATOS!$G$2:$G$20000,"EX")=0),0))))</f>
      </c>
      <c r="H16761">
        <f>IF(DATOS!$G16761&lt;&gt;"EX",0,--(COUNTIFS(DATOS!$A$2:$A$20000,DATOS!$A16761,DATOS!$D$2:$D$20000,DATOS!$D16761,DATOS!$E$2:$E$20000,DATOS!$E16761,DATOS!$I$2:$I$20000,DATOS!$I16761,DATOS!$G$2:$G$20000,"OR")=0))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DATOS!$A$2:$A$20000,DATOS!$A16762,DATOS!$D$2:$D$20000,DATOS!$D16762,DATOS!$E$2:$E$20000,DATOS!$E16762,DATOS!$I$2:$I$20000,DATOS!$I16762,DATOS!$G$2:$G$20000,"EX")=0),0))))</f>
      </c>
      <c r="H16762">
        <f>IF(DATOS!$G16762&lt;&gt;"EX",0,--(COUNTIFS(DATOS!$A$2:$A$20000,DATOS!$A16762,DATOS!$D$2:$D$20000,DATOS!$D16762,DATOS!$E$2:$E$20000,DATOS!$E16762,DATOS!$I$2:$I$20000,DATOS!$I16762,DATOS!$G$2:$G$20000,"OR")=0))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DATOS!$A$2:$A$20000,DATOS!$A16763,DATOS!$D$2:$D$20000,DATOS!$D16763,DATOS!$E$2:$E$20000,DATOS!$E16763,DATOS!$I$2:$I$20000,DATOS!$I16763,DATOS!$G$2:$G$20000,"EX")=0),0))))</f>
      </c>
      <c r="H16763">
        <f>IF(DATOS!$G16763&lt;&gt;"EX",0,--(COUNTIFS(DATOS!$A$2:$A$20000,DATOS!$A16763,DATOS!$D$2:$D$20000,DATOS!$D16763,DATOS!$E$2:$E$20000,DATOS!$E16763,DATOS!$I$2:$I$20000,DATOS!$I16763,DATOS!$G$2:$G$20000,"OR")=0))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DATOS!$A$2:$A$20000,DATOS!$A16764,DATOS!$D$2:$D$20000,DATOS!$D16764,DATOS!$E$2:$E$20000,DATOS!$E16764,DATOS!$I$2:$I$20000,DATOS!$I16764,DATOS!$G$2:$G$20000,"EX")=0),0))))</f>
      </c>
      <c r="H16764">
        <f>IF(DATOS!$G16764&lt;&gt;"EX",0,--(COUNTIFS(DATOS!$A$2:$A$20000,DATOS!$A16764,DATOS!$D$2:$D$20000,DATOS!$D16764,DATOS!$E$2:$E$20000,DATOS!$E16764,DATOS!$I$2:$I$20000,DATOS!$I16764,DATOS!$G$2:$G$20000,"OR")=0))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DATOS!$A$2:$A$20000,DATOS!$A16765,DATOS!$D$2:$D$20000,DATOS!$D16765,DATOS!$E$2:$E$20000,DATOS!$E16765,DATOS!$I$2:$I$20000,DATOS!$I16765,DATOS!$G$2:$G$20000,"EX")=0),0))))</f>
      </c>
      <c r="H16765">
        <f>IF(DATOS!$G16765&lt;&gt;"EX",0,--(COUNTIFS(DATOS!$A$2:$A$20000,DATOS!$A16765,DATOS!$D$2:$D$20000,DATOS!$D16765,DATOS!$E$2:$E$20000,DATOS!$E16765,DATOS!$I$2:$I$20000,DATOS!$I16765,DATOS!$G$2:$G$20000,"OR")=0))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DATOS!$A$2:$A$20000,DATOS!$A16766,DATOS!$D$2:$D$20000,DATOS!$D16766,DATOS!$E$2:$E$20000,DATOS!$E16766,DATOS!$I$2:$I$20000,DATOS!$I16766,DATOS!$G$2:$G$20000,"EX")=0),0))))</f>
      </c>
      <c r="H16766">
        <f>IF(DATOS!$G16766&lt;&gt;"EX",0,--(COUNTIFS(DATOS!$A$2:$A$20000,DATOS!$A16766,DATOS!$D$2:$D$20000,DATOS!$D16766,DATOS!$E$2:$E$20000,DATOS!$E16766,DATOS!$I$2:$I$20000,DATOS!$I16766,DATOS!$G$2:$G$20000,"OR")=0))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DATOS!$A$2:$A$20000,DATOS!$A16767,DATOS!$D$2:$D$20000,DATOS!$D16767,DATOS!$E$2:$E$20000,DATOS!$E16767,DATOS!$I$2:$I$20000,DATOS!$I16767,DATOS!$G$2:$G$20000,"EX")=0),0))))</f>
      </c>
      <c r="H16767">
        <f>IF(DATOS!$G16767&lt;&gt;"EX",0,--(COUNTIFS(DATOS!$A$2:$A$20000,DATOS!$A16767,DATOS!$D$2:$D$20000,DATOS!$D16767,DATOS!$E$2:$E$20000,DATOS!$E16767,DATOS!$I$2:$I$20000,DATOS!$I16767,DATOS!$G$2:$G$20000,"OR")=0))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DATOS!$A$2:$A$20000,DATOS!$A16768,DATOS!$D$2:$D$20000,DATOS!$D16768,DATOS!$E$2:$E$20000,DATOS!$E16768,DATOS!$I$2:$I$20000,DATOS!$I16768,DATOS!$G$2:$G$20000,"EX")=0),0))))</f>
      </c>
      <c r="H16768">
        <f>IF(DATOS!$G16768&lt;&gt;"EX",0,--(COUNTIFS(DATOS!$A$2:$A$20000,DATOS!$A16768,DATOS!$D$2:$D$20000,DATOS!$D16768,DATOS!$E$2:$E$20000,DATOS!$E16768,DATOS!$I$2:$I$20000,DATOS!$I16768,DATOS!$G$2:$G$20000,"OR")=0))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DATOS!$A$2:$A$20000,DATOS!$A16769,DATOS!$D$2:$D$20000,DATOS!$D16769,DATOS!$E$2:$E$20000,DATOS!$E16769,DATOS!$I$2:$I$20000,DATOS!$I16769,DATOS!$G$2:$G$20000,"EX")=0),0))))</f>
      </c>
      <c r="H16769">
        <f>IF(DATOS!$G16769&lt;&gt;"EX",0,--(COUNTIFS(DATOS!$A$2:$A$20000,DATOS!$A16769,DATOS!$D$2:$D$20000,DATOS!$D16769,DATOS!$E$2:$E$20000,DATOS!$E16769,DATOS!$I$2:$I$20000,DATOS!$I16769,DATOS!$G$2:$G$20000,"OR")=0))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DATOS!$A$2:$A$20000,DATOS!$A16770,DATOS!$D$2:$D$20000,DATOS!$D16770,DATOS!$E$2:$E$20000,DATOS!$E16770,DATOS!$I$2:$I$20000,DATOS!$I16770,DATOS!$G$2:$G$20000,"EX")=0),0))))</f>
      </c>
      <c r="H16770">
        <f>IF(DATOS!$G16770&lt;&gt;"EX",0,--(COUNTIFS(DATOS!$A$2:$A$20000,DATOS!$A16770,DATOS!$D$2:$D$20000,DATOS!$D16770,DATOS!$E$2:$E$20000,DATOS!$E16770,DATOS!$I$2:$I$20000,DATOS!$I16770,DATOS!$G$2:$G$20000,"OR")=0))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DATOS!$A$2:$A$20000,DATOS!$A16771,DATOS!$D$2:$D$20000,DATOS!$D16771,DATOS!$E$2:$E$20000,DATOS!$E16771,DATOS!$I$2:$I$20000,DATOS!$I16771,DATOS!$G$2:$G$20000,"EX")=0),0))))</f>
      </c>
      <c r="H16771">
        <f>IF(DATOS!$G16771&lt;&gt;"EX",0,--(COUNTIFS(DATOS!$A$2:$A$20000,DATOS!$A16771,DATOS!$D$2:$D$20000,DATOS!$D16771,DATOS!$E$2:$E$20000,DATOS!$E16771,DATOS!$I$2:$I$20000,DATOS!$I16771,DATOS!$G$2:$G$20000,"OR")=0))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DATOS!$A$2:$A$20000,DATOS!$A16772,DATOS!$D$2:$D$20000,DATOS!$D16772,DATOS!$E$2:$E$20000,DATOS!$E16772,DATOS!$I$2:$I$20000,DATOS!$I16772,DATOS!$G$2:$G$20000,"EX")=0),0))))</f>
      </c>
      <c r="H16772">
        <f>IF(DATOS!$G16772&lt;&gt;"EX",0,--(COUNTIFS(DATOS!$A$2:$A$20000,DATOS!$A16772,DATOS!$D$2:$D$20000,DATOS!$D16772,DATOS!$E$2:$E$20000,DATOS!$E16772,DATOS!$I$2:$I$20000,DATOS!$I16772,DATOS!$G$2:$G$20000,"OR")=0))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DATOS!$A$2:$A$20000,DATOS!$A16773,DATOS!$D$2:$D$20000,DATOS!$D16773,DATOS!$E$2:$E$20000,DATOS!$E16773,DATOS!$I$2:$I$20000,DATOS!$I16773,DATOS!$G$2:$G$20000,"EX")=0),0))))</f>
      </c>
      <c r="H16773">
        <f>IF(DATOS!$G16773&lt;&gt;"EX",0,--(COUNTIFS(DATOS!$A$2:$A$20000,DATOS!$A16773,DATOS!$D$2:$D$20000,DATOS!$D16773,DATOS!$E$2:$E$20000,DATOS!$E16773,DATOS!$I$2:$I$20000,DATOS!$I16773,DATOS!$G$2:$G$20000,"OR")=0))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DATOS!$A$2:$A$20000,DATOS!$A16774,DATOS!$D$2:$D$20000,DATOS!$D16774,DATOS!$E$2:$E$20000,DATOS!$E16774,DATOS!$I$2:$I$20000,DATOS!$I16774,DATOS!$G$2:$G$20000,"EX")=0),0))))</f>
      </c>
      <c r="H16774">
        <f>IF(DATOS!$G16774&lt;&gt;"EX",0,--(COUNTIFS(DATOS!$A$2:$A$20000,DATOS!$A16774,DATOS!$D$2:$D$20000,DATOS!$D16774,DATOS!$E$2:$E$20000,DATOS!$E16774,DATOS!$I$2:$I$20000,DATOS!$I16774,DATOS!$G$2:$G$20000,"OR")=0))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DATOS!$A$2:$A$20000,DATOS!$A16775,DATOS!$D$2:$D$20000,DATOS!$D16775,DATOS!$E$2:$E$20000,DATOS!$E16775,DATOS!$I$2:$I$20000,DATOS!$I16775,DATOS!$G$2:$G$20000,"EX")=0),0))))</f>
      </c>
      <c r="H16775">
        <f>IF(DATOS!$G16775&lt;&gt;"EX",0,--(COUNTIFS(DATOS!$A$2:$A$20000,DATOS!$A16775,DATOS!$D$2:$D$20000,DATOS!$D16775,DATOS!$E$2:$E$20000,DATOS!$E16775,DATOS!$I$2:$I$20000,DATOS!$I16775,DATOS!$G$2:$G$20000,"OR")=0))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DATOS!$A$2:$A$20000,DATOS!$A16776,DATOS!$D$2:$D$20000,DATOS!$D16776,DATOS!$E$2:$E$20000,DATOS!$E16776,DATOS!$I$2:$I$20000,DATOS!$I16776,DATOS!$G$2:$G$20000,"EX")=0),0))))</f>
      </c>
      <c r="H16776">
        <f>IF(DATOS!$G16776&lt;&gt;"EX",0,--(COUNTIFS(DATOS!$A$2:$A$20000,DATOS!$A16776,DATOS!$D$2:$D$20000,DATOS!$D16776,DATOS!$E$2:$E$20000,DATOS!$E16776,DATOS!$I$2:$I$20000,DATOS!$I16776,DATOS!$G$2:$G$20000,"OR")=0))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DATOS!$A$2:$A$20000,DATOS!$A16777,DATOS!$D$2:$D$20000,DATOS!$D16777,DATOS!$E$2:$E$20000,DATOS!$E16777,DATOS!$I$2:$I$20000,DATOS!$I16777,DATOS!$G$2:$G$20000,"EX")=0),0))))</f>
      </c>
      <c r="H16777">
        <f>IF(DATOS!$G16777&lt;&gt;"EX",0,--(COUNTIFS(DATOS!$A$2:$A$20000,DATOS!$A16777,DATOS!$D$2:$D$20000,DATOS!$D16777,DATOS!$E$2:$E$20000,DATOS!$E16777,DATOS!$I$2:$I$20000,DATOS!$I16777,DATOS!$G$2:$G$20000,"OR")=0))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DATOS!$A$2:$A$20000,DATOS!$A16778,DATOS!$D$2:$D$20000,DATOS!$D16778,DATOS!$E$2:$E$20000,DATOS!$E16778,DATOS!$I$2:$I$20000,DATOS!$I16778,DATOS!$G$2:$G$20000,"EX")=0),0))))</f>
      </c>
      <c r="H16778">
        <f>IF(DATOS!$G16778&lt;&gt;"EX",0,--(COUNTIFS(DATOS!$A$2:$A$20000,DATOS!$A16778,DATOS!$D$2:$D$20000,DATOS!$D16778,DATOS!$E$2:$E$20000,DATOS!$E16778,DATOS!$I$2:$I$20000,DATOS!$I16778,DATOS!$G$2:$G$20000,"OR")=0))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DATOS!$A$2:$A$20000,DATOS!$A16779,DATOS!$D$2:$D$20000,DATOS!$D16779,DATOS!$E$2:$E$20000,DATOS!$E16779,DATOS!$I$2:$I$20000,DATOS!$I16779,DATOS!$G$2:$G$20000,"EX")=0),0))))</f>
      </c>
      <c r="H16779">
        <f>IF(DATOS!$G16779&lt;&gt;"EX",0,--(COUNTIFS(DATOS!$A$2:$A$20000,DATOS!$A16779,DATOS!$D$2:$D$20000,DATOS!$D16779,DATOS!$E$2:$E$20000,DATOS!$E16779,DATOS!$I$2:$I$20000,DATOS!$I16779,DATOS!$G$2:$G$20000,"OR")=0))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DATOS!$A$2:$A$20000,DATOS!$A16780,DATOS!$D$2:$D$20000,DATOS!$D16780,DATOS!$E$2:$E$20000,DATOS!$E16780,DATOS!$I$2:$I$20000,DATOS!$I16780,DATOS!$G$2:$G$20000,"EX")=0),0))))</f>
      </c>
      <c r="H16780">
        <f>IF(DATOS!$G16780&lt;&gt;"EX",0,--(COUNTIFS(DATOS!$A$2:$A$20000,DATOS!$A16780,DATOS!$D$2:$D$20000,DATOS!$D16780,DATOS!$E$2:$E$20000,DATOS!$E16780,DATOS!$I$2:$I$20000,DATOS!$I16780,DATOS!$G$2:$G$20000,"OR")=0))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DATOS!$A$2:$A$20000,DATOS!$A16781,DATOS!$D$2:$D$20000,DATOS!$D16781,DATOS!$E$2:$E$20000,DATOS!$E16781,DATOS!$I$2:$I$20000,DATOS!$I16781,DATOS!$G$2:$G$20000,"EX")=0),0))))</f>
      </c>
      <c r="H16781">
        <f>IF(DATOS!$G16781&lt;&gt;"EX",0,--(COUNTIFS(DATOS!$A$2:$A$20000,DATOS!$A16781,DATOS!$D$2:$D$20000,DATOS!$D16781,DATOS!$E$2:$E$20000,DATOS!$E16781,DATOS!$I$2:$I$20000,DATOS!$I16781,DATOS!$G$2:$G$20000,"OR")=0))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DATOS!$A$2:$A$20000,DATOS!$A16782,DATOS!$D$2:$D$20000,DATOS!$D16782,DATOS!$E$2:$E$20000,DATOS!$E16782,DATOS!$I$2:$I$20000,DATOS!$I16782,DATOS!$G$2:$G$20000,"EX")=0),0))))</f>
      </c>
      <c r="H16782">
        <f>IF(DATOS!$G16782&lt;&gt;"EX",0,--(COUNTIFS(DATOS!$A$2:$A$20000,DATOS!$A16782,DATOS!$D$2:$D$20000,DATOS!$D16782,DATOS!$E$2:$E$20000,DATOS!$E16782,DATOS!$I$2:$I$20000,DATOS!$I16782,DATOS!$G$2:$G$20000,"OR")=0))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DATOS!$A$2:$A$20000,DATOS!$A16783,DATOS!$D$2:$D$20000,DATOS!$D16783,DATOS!$E$2:$E$20000,DATOS!$E16783,DATOS!$I$2:$I$20000,DATOS!$I16783,DATOS!$G$2:$G$20000,"EX")=0),0))))</f>
      </c>
      <c r="H16783">
        <f>IF(DATOS!$G16783&lt;&gt;"EX",0,--(COUNTIFS(DATOS!$A$2:$A$20000,DATOS!$A16783,DATOS!$D$2:$D$20000,DATOS!$D16783,DATOS!$E$2:$E$20000,DATOS!$E16783,DATOS!$I$2:$I$20000,DATOS!$I16783,DATOS!$G$2:$G$20000,"OR")=0))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DATOS!$A$2:$A$20000,DATOS!$A16784,DATOS!$D$2:$D$20000,DATOS!$D16784,DATOS!$E$2:$E$20000,DATOS!$E16784,DATOS!$I$2:$I$20000,DATOS!$I16784,DATOS!$G$2:$G$20000,"EX")=0),0))))</f>
      </c>
      <c r="H16784">
        <f>IF(DATOS!$G16784&lt;&gt;"EX",0,--(COUNTIFS(DATOS!$A$2:$A$20000,DATOS!$A16784,DATOS!$D$2:$D$20000,DATOS!$D16784,DATOS!$E$2:$E$20000,DATOS!$E16784,DATOS!$I$2:$I$20000,DATOS!$I16784,DATOS!$G$2:$G$20000,"OR")=0))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DATOS!$A$2:$A$20000,DATOS!$A16785,DATOS!$D$2:$D$20000,DATOS!$D16785,DATOS!$E$2:$E$20000,DATOS!$E16785,DATOS!$I$2:$I$20000,DATOS!$I16785,DATOS!$G$2:$G$20000,"EX")=0),0))))</f>
      </c>
      <c r="H16785">
        <f>IF(DATOS!$G16785&lt;&gt;"EX",0,--(COUNTIFS(DATOS!$A$2:$A$20000,DATOS!$A16785,DATOS!$D$2:$D$20000,DATOS!$D16785,DATOS!$E$2:$E$20000,DATOS!$E16785,DATOS!$I$2:$I$20000,DATOS!$I16785,DATOS!$G$2:$G$20000,"OR")=0))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DATOS!$A$2:$A$20000,DATOS!$A16786,DATOS!$D$2:$D$20000,DATOS!$D16786,DATOS!$E$2:$E$20000,DATOS!$E16786,DATOS!$I$2:$I$20000,DATOS!$I16786,DATOS!$G$2:$G$20000,"EX")=0),0))))</f>
      </c>
      <c r="H16786">
        <f>IF(DATOS!$G16786&lt;&gt;"EX",0,--(COUNTIFS(DATOS!$A$2:$A$20000,DATOS!$A16786,DATOS!$D$2:$D$20000,DATOS!$D16786,DATOS!$E$2:$E$20000,DATOS!$E16786,DATOS!$I$2:$I$20000,DATOS!$I16786,DATOS!$G$2:$G$20000,"OR")=0))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DATOS!$A$2:$A$20000,DATOS!$A16787,DATOS!$D$2:$D$20000,DATOS!$D16787,DATOS!$E$2:$E$20000,DATOS!$E16787,DATOS!$I$2:$I$20000,DATOS!$I16787,DATOS!$G$2:$G$20000,"EX")=0),0))))</f>
      </c>
      <c r="H16787">
        <f>IF(DATOS!$G16787&lt;&gt;"EX",0,--(COUNTIFS(DATOS!$A$2:$A$20000,DATOS!$A16787,DATOS!$D$2:$D$20000,DATOS!$D16787,DATOS!$E$2:$E$20000,DATOS!$E16787,DATOS!$I$2:$I$20000,DATOS!$I16787,DATOS!$G$2:$G$20000,"OR")=0))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DATOS!$A$2:$A$20000,DATOS!$A16788,DATOS!$D$2:$D$20000,DATOS!$D16788,DATOS!$E$2:$E$20000,DATOS!$E16788,DATOS!$I$2:$I$20000,DATOS!$I16788,DATOS!$G$2:$G$20000,"EX")=0),0))))</f>
      </c>
      <c r="H16788">
        <f>IF(DATOS!$G16788&lt;&gt;"EX",0,--(COUNTIFS(DATOS!$A$2:$A$20000,DATOS!$A16788,DATOS!$D$2:$D$20000,DATOS!$D16788,DATOS!$E$2:$E$20000,DATOS!$E16788,DATOS!$I$2:$I$20000,DATOS!$I16788,DATOS!$G$2:$G$20000,"OR")=0))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DATOS!$A$2:$A$20000,DATOS!$A16789,DATOS!$D$2:$D$20000,DATOS!$D16789,DATOS!$E$2:$E$20000,DATOS!$E16789,DATOS!$I$2:$I$20000,DATOS!$I16789,DATOS!$G$2:$G$20000,"EX")=0),0))))</f>
      </c>
      <c r="H16789">
        <f>IF(DATOS!$G16789&lt;&gt;"EX",0,--(COUNTIFS(DATOS!$A$2:$A$20000,DATOS!$A16789,DATOS!$D$2:$D$20000,DATOS!$D16789,DATOS!$E$2:$E$20000,DATOS!$E16789,DATOS!$I$2:$I$20000,DATOS!$I16789,DATOS!$G$2:$G$20000,"OR")=0))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DATOS!$A$2:$A$20000,DATOS!$A16790,DATOS!$D$2:$D$20000,DATOS!$D16790,DATOS!$E$2:$E$20000,DATOS!$E16790,DATOS!$I$2:$I$20000,DATOS!$I16790,DATOS!$G$2:$G$20000,"EX")=0),0))))</f>
      </c>
      <c r="H16790">
        <f>IF(DATOS!$G16790&lt;&gt;"EX",0,--(COUNTIFS(DATOS!$A$2:$A$20000,DATOS!$A16790,DATOS!$D$2:$D$20000,DATOS!$D16790,DATOS!$E$2:$E$20000,DATOS!$E16790,DATOS!$I$2:$I$20000,DATOS!$I16790,DATOS!$G$2:$G$20000,"OR")=0))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DATOS!$A$2:$A$20000,DATOS!$A16791,DATOS!$D$2:$D$20000,DATOS!$D16791,DATOS!$E$2:$E$20000,DATOS!$E16791,DATOS!$I$2:$I$20000,DATOS!$I16791,DATOS!$G$2:$G$20000,"EX")=0),0))))</f>
      </c>
      <c r="H16791">
        <f>IF(DATOS!$G16791&lt;&gt;"EX",0,--(COUNTIFS(DATOS!$A$2:$A$20000,DATOS!$A16791,DATOS!$D$2:$D$20000,DATOS!$D16791,DATOS!$E$2:$E$20000,DATOS!$E16791,DATOS!$I$2:$I$20000,DATOS!$I16791,DATOS!$G$2:$G$20000,"OR")=0))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DATOS!$A$2:$A$20000,DATOS!$A16792,DATOS!$D$2:$D$20000,DATOS!$D16792,DATOS!$E$2:$E$20000,DATOS!$E16792,DATOS!$I$2:$I$20000,DATOS!$I16792,DATOS!$G$2:$G$20000,"EX")=0),0))))</f>
      </c>
      <c r="H16792">
        <f>IF(DATOS!$G16792&lt;&gt;"EX",0,--(COUNTIFS(DATOS!$A$2:$A$20000,DATOS!$A16792,DATOS!$D$2:$D$20000,DATOS!$D16792,DATOS!$E$2:$E$20000,DATOS!$E16792,DATOS!$I$2:$I$20000,DATOS!$I16792,DATOS!$G$2:$G$20000,"OR")=0))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DATOS!$A$2:$A$20000,DATOS!$A16793,DATOS!$D$2:$D$20000,DATOS!$D16793,DATOS!$E$2:$E$20000,DATOS!$E16793,DATOS!$I$2:$I$20000,DATOS!$I16793,DATOS!$G$2:$G$20000,"EX")=0),0))))</f>
      </c>
      <c r="H16793">
        <f>IF(DATOS!$G16793&lt;&gt;"EX",0,--(COUNTIFS(DATOS!$A$2:$A$20000,DATOS!$A16793,DATOS!$D$2:$D$20000,DATOS!$D16793,DATOS!$E$2:$E$20000,DATOS!$E16793,DATOS!$I$2:$I$20000,DATOS!$I16793,DATOS!$G$2:$G$20000,"OR")=0))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DATOS!$A$2:$A$20000,DATOS!$A16794,DATOS!$D$2:$D$20000,DATOS!$D16794,DATOS!$E$2:$E$20000,DATOS!$E16794,DATOS!$I$2:$I$20000,DATOS!$I16794,DATOS!$G$2:$G$20000,"EX")=0),0))))</f>
      </c>
      <c r="H16794">
        <f>IF(DATOS!$G16794&lt;&gt;"EX",0,--(COUNTIFS(DATOS!$A$2:$A$20000,DATOS!$A16794,DATOS!$D$2:$D$20000,DATOS!$D16794,DATOS!$E$2:$E$20000,DATOS!$E16794,DATOS!$I$2:$I$20000,DATOS!$I16794,DATOS!$G$2:$G$20000,"OR")=0))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DATOS!$A$2:$A$20000,DATOS!$A16795,DATOS!$D$2:$D$20000,DATOS!$D16795,DATOS!$E$2:$E$20000,DATOS!$E16795,DATOS!$I$2:$I$20000,DATOS!$I16795,DATOS!$G$2:$G$20000,"EX")=0),0))))</f>
      </c>
      <c r="H16795">
        <f>IF(DATOS!$G16795&lt;&gt;"EX",0,--(COUNTIFS(DATOS!$A$2:$A$20000,DATOS!$A16795,DATOS!$D$2:$D$20000,DATOS!$D16795,DATOS!$E$2:$E$20000,DATOS!$E16795,DATOS!$I$2:$I$20000,DATOS!$I16795,DATOS!$G$2:$G$20000,"OR")=0))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DATOS!$A$2:$A$20000,DATOS!$A16796,DATOS!$D$2:$D$20000,DATOS!$D16796,DATOS!$E$2:$E$20000,DATOS!$E16796,DATOS!$I$2:$I$20000,DATOS!$I16796,DATOS!$G$2:$G$20000,"EX")=0),0))))</f>
      </c>
      <c r="H16796">
        <f>IF(DATOS!$G16796&lt;&gt;"EX",0,--(COUNTIFS(DATOS!$A$2:$A$20000,DATOS!$A16796,DATOS!$D$2:$D$20000,DATOS!$D16796,DATOS!$E$2:$E$20000,DATOS!$E16796,DATOS!$I$2:$I$20000,DATOS!$I16796,DATOS!$G$2:$G$20000,"OR")=0))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DATOS!$A$2:$A$20000,DATOS!$A16797,DATOS!$D$2:$D$20000,DATOS!$D16797,DATOS!$E$2:$E$20000,DATOS!$E16797,DATOS!$I$2:$I$20000,DATOS!$I16797,DATOS!$G$2:$G$20000,"EX")=0),0))))</f>
      </c>
      <c r="H16797">
        <f>IF(DATOS!$G16797&lt;&gt;"EX",0,--(COUNTIFS(DATOS!$A$2:$A$20000,DATOS!$A16797,DATOS!$D$2:$D$20000,DATOS!$D16797,DATOS!$E$2:$E$20000,DATOS!$E16797,DATOS!$I$2:$I$20000,DATOS!$I16797,DATOS!$G$2:$G$20000,"OR")=0))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DATOS!$A$2:$A$20000,DATOS!$A16798,DATOS!$D$2:$D$20000,DATOS!$D16798,DATOS!$E$2:$E$20000,DATOS!$E16798,DATOS!$I$2:$I$20000,DATOS!$I16798,DATOS!$G$2:$G$20000,"EX")=0),0))))</f>
      </c>
      <c r="H16798">
        <f>IF(DATOS!$G16798&lt;&gt;"EX",0,--(COUNTIFS(DATOS!$A$2:$A$20000,DATOS!$A16798,DATOS!$D$2:$D$20000,DATOS!$D16798,DATOS!$E$2:$E$20000,DATOS!$E16798,DATOS!$I$2:$I$20000,DATOS!$I16798,DATOS!$G$2:$G$20000,"OR")=0))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DATOS!$A$2:$A$20000,DATOS!$A16799,DATOS!$D$2:$D$20000,DATOS!$D16799,DATOS!$E$2:$E$20000,DATOS!$E16799,DATOS!$I$2:$I$20000,DATOS!$I16799,DATOS!$G$2:$G$20000,"EX")=0),0))))</f>
      </c>
      <c r="H16799">
        <f>IF(DATOS!$G16799&lt;&gt;"EX",0,--(COUNTIFS(DATOS!$A$2:$A$20000,DATOS!$A16799,DATOS!$D$2:$D$20000,DATOS!$D16799,DATOS!$E$2:$E$20000,DATOS!$E16799,DATOS!$I$2:$I$20000,DATOS!$I16799,DATOS!$G$2:$G$20000,"OR")=0))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DATOS!$A$2:$A$20000,DATOS!$A16800,DATOS!$D$2:$D$20000,DATOS!$D16800,DATOS!$E$2:$E$20000,DATOS!$E16800,DATOS!$I$2:$I$20000,DATOS!$I16800,DATOS!$G$2:$G$20000,"EX")=0),0))))</f>
      </c>
      <c r="H16800">
        <f>IF(DATOS!$G16800&lt;&gt;"EX",0,--(COUNTIFS(DATOS!$A$2:$A$20000,DATOS!$A16800,DATOS!$D$2:$D$20000,DATOS!$D16800,DATOS!$E$2:$E$20000,DATOS!$E16800,DATOS!$I$2:$I$20000,DATOS!$I16800,DATOS!$G$2:$G$20000,"OR")=0))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DATOS!$A$2:$A$20000,DATOS!$A16801,DATOS!$D$2:$D$20000,DATOS!$D16801,DATOS!$E$2:$E$20000,DATOS!$E16801,DATOS!$I$2:$I$20000,DATOS!$I16801,DATOS!$G$2:$G$20000,"EX")=0),0))))</f>
      </c>
      <c r="H16801">
        <f>IF(DATOS!$G16801&lt;&gt;"EX",0,--(COUNTIFS(DATOS!$A$2:$A$20000,DATOS!$A16801,DATOS!$D$2:$D$20000,DATOS!$D16801,DATOS!$E$2:$E$20000,DATOS!$E16801,DATOS!$I$2:$I$20000,DATOS!$I16801,DATOS!$G$2:$G$20000,"OR")=0))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DATOS!$A$2:$A$20000,DATOS!$A16802,DATOS!$D$2:$D$20000,DATOS!$D16802,DATOS!$E$2:$E$20000,DATOS!$E16802,DATOS!$I$2:$I$20000,DATOS!$I16802,DATOS!$G$2:$G$20000,"EX")=0),0))))</f>
      </c>
      <c r="H16802">
        <f>IF(DATOS!$G16802&lt;&gt;"EX",0,--(COUNTIFS(DATOS!$A$2:$A$20000,DATOS!$A16802,DATOS!$D$2:$D$20000,DATOS!$D16802,DATOS!$E$2:$E$20000,DATOS!$E16802,DATOS!$I$2:$I$20000,DATOS!$I16802,DATOS!$G$2:$G$20000,"OR")=0))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DATOS!$A$2:$A$20000,DATOS!$A16803,DATOS!$D$2:$D$20000,DATOS!$D16803,DATOS!$E$2:$E$20000,DATOS!$E16803,DATOS!$I$2:$I$20000,DATOS!$I16803,DATOS!$G$2:$G$20000,"EX")=0),0))))</f>
      </c>
      <c r="H16803">
        <f>IF(DATOS!$G16803&lt;&gt;"EX",0,--(COUNTIFS(DATOS!$A$2:$A$20000,DATOS!$A16803,DATOS!$D$2:$D$20000,DATOS!$D16803,DATOS!$E$2:$E$20000,DATOS!$E16803,DATOS!$I$2:$I$20000,DATOS!$I16803,DATOS!$G$2:$G$20000,"OR")=0))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DATOS!$A$2:$A$20000,DATOS!$A16804,DATOS!$D$2:$D$20000,DATOS!$D16804,DATOS!$E$2:$E$20000,DATOS!$E16804,DATOS!$I$2:$I$20000,DATOS!$I16804,DATOS!$G$2:$G$20000,"EX")=0),0))))</f>
      </c>
      <c r="H16804">
        <f>IF(DATOS!$G16804&lt;&gt;"EX",0,--(COUNTIFS(DATOS!$A$2:$A$20000,DATOS!$A16804,DATOS!$D$2:$D$20000,DATOS!$D16804,DATOS!$E$2:$E$20000,DATOS!$E16804,DATOS!$I$2:$I$20000,DATOS!$I16804,DATOS!$G$2:$G$20000,"OR")=0))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DATOS!$A$2:$A$20000,DATOS!$A16805,DATOS!$D$2:$D$20000,DATOS!$D16805,DATOS!$E$2:$E$20000,DATOS!$E16805,DATOS!$I$2:$I$20000,DATOS!$I16805,DATOS!$G$2:$G$20000,"EX")=0),0))))</f>
      </c>
      <c r="H16805">
        <f>IF(DATOS!$G16805&lt;&gt;"EX",0,--(COUNTIFS(DATOS!$A$2:$A$20000,DATOS!$A16805,DATOS!$D$2:$D$20000,DATOS!$D16805,DATOS!$E$2:$E$20000,DATOS!$E16805,DATOS!$I$2:$I$20000,DATOS!$I16805,DATOS!$G$2:$G$20000,"OR")=0))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DATOS!$A$2:$A$20000,DATOS!$A16806,DATOS!$D$2:$D$20000,DATOS!$D16806,DATOS!$E$2:$E$20000,DATOS!$E16806,DATOS!$I$2:$I$20000,DATOS!$I16806,DATOS!$G$2:$G$20000,"EX")=0),0))))</f>
      </c>
      <c r="H16806">
        <f>IF(DATOS!$G16806&lt;&gt;"EX",0,--(COUNTIFS(DATOS!$A$2:$A$20000,DATOS!$A16806,DATOS!$D$2:$D$20000,DATOS!$D16806,DATOS!$E$2:$E$20000,DATOS!$E16806,DATOS!$I$2:$I$20000,DATOS!$I16806,DATOS!$G$2:$G$20000,"OR")=0))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DATOS!$A$2:$A$20000,DATOS!$A16807,DATOS!$D$2:$D$20000,DATOS!$D16807,DATOS!$E$2:$E$20000,DATOS!$E16807,DATOS!$I$2:$I$20000,DATOS!$I16807,DATOS!$G$2:$G$20000,"EX")=0),0))))</f>
      </c>
      <c r="H16807">
        <f>IF(DATOS!$G16807&lt;&gt;"EX",0,--(COUNTIFS(DATOS!$A$2:$A$20000,DATOS!$A16807,DATOS!$D$2:$D$20000,DATOS!$D16807,DATOS!$E$2:$E$20000,DATOS!$E16807,DATOS!$I$2:$I$20000,DATOS!$I16807,DATOS!$G$2:$G$20000,"OR")=0))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DATOS!$A$2:$A$20000,DATOS!$A16808,DATOS!$D$2:$D$20000,DATOS!$D16808,DATOS!$E$2:$E$20000,DATOS!$E16808,DATOS!$I$2:$I$20000,DATOS!$I16808,DATOS!$G$2:$G$20000,"EX")=0),0))))</f>
      </c>
      <c r="H16808">
        <f>IF(DATOS!$G16808&lt;&gt;"EX",0,--(COUNTIFS(DATOS!$A$2:$A$20000,DATOS!$A16808,DATOS!$D$2:$D$20000,DATOS!$D16808,DATOS!$E$2:$E$20000,DATOS!$E16808,DATOS!$I$2:$I$20000,DATOS!$I16808,DATOS!$G$2:$G$20000,"OR")=0))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DATOS!$A$2:$A$20000,DATOS!$A16809,DATOS!$D$2:$D$20000,DATOS!$D16809,DATOS!$E$2:$E$20000,DATOS!$E16809,DATOS!$I$2:$I$20000,DATOS!$I16809,DATOS!$G$2:$G$20000,"EX")=0),0))))</f>
      </c>
      <c r="H16809">
        <f>IF(DATOS!$G16809&lt;&gt;"EX",0,--(COUNTIFS(DATOS!$A$2:$A$20000,DATOS!$A16809,DATOS!$D$2:$D$20000,DATOS!$D16809,DATOS!$E$2:$E$20000,DATOS!$E16809,DATOS!$I$2:$I$20000,DATOS!$I16809,DATOS!$G$2:$G$20000,"OR")=0))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DATOS!$A$2:$A$20000,DATOS!$A16810,DATOS!$D$2:$D$20000,DATOS!$D16810,DATOS!$E$2:$E$20000,DATOS!$E16810,DATOS!$I$2:$I$20000,DATOS!$I16810,DATOS!$G$2:$G$20000,"EX")=0),0))))</f>
      </c>
      <c r="H16810">
        <f>IF(DATOS!$G16810&lt;&gt;"EX",0,--(COUNTIFS(DATOS!$A$2:$A$20000,DATOS!$A16810,DATOS!$D$2:$D$20000,DATOS!$D16810,DATOS!$E$2:$E$20000,DATOS!$E16810,DATOS!$I$2:$I$20000,DATOS!$I16810,DATOS!$G$2:$G$20000,"OR")=0))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DATOS!$A$2:$A$20000,DATOS!$A16811,DATOS!$D$2:$D$20000,DATOS!$D16811,DATOS!$E$2:$E$20000,DATOS!$E16811,DATOS!$I$2:$I$20000,DATOS!$I16811,DATOS!$G$2:$G$20000,"EX")=0),0))))</f>
      </c>
      <c r="H16811">
        <f>IF(DATOS!$G16811&lt;&gt;"EX",0,--(COUNTIFS(DATOS!$A$2:$A$20000,DATOS!$A16811,DATOS!$D$2:$D$20000,DATOS!$D16811,DATOS!$E$2:$E$20000,DATOS!$E16811,DATOS!$I$2:$I$20000,DATOS!$I16811,DATOS!$G$2:$G$20000,"OR")=0))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DATOS!$A$2:$A$20000,DATOS!$A16812,DATOS!$D$2:$D$20000,DATOS!$D16812,DATOS!$E$2:$E$20000,DATOS!$E16812,DATOS!$I$2:$I$20000,DATOS!$I16812,DATOS!$G$2:$G$20000,"EX")=0),0))))</f>
      </c>
      <c r="H16812">
        <f>IF(DATOS!$G16812&lt;&gt;"EX",0,--(COUNTIFS(DATOS!$A$2:$A$20000,DATOS!$A16812,DATOS!$D$2:$D$20000,DATOS!$D16812,DATOS!$E$2:$E$20000,DATOS!$E16812,DATOS!$I$2:$I$20000,DATOS!$I16812,DATOS!$G$2:$G$20000,"OR")=0))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DATOS!$A$2:$A$20000,DATOS!$A16813,DATOS!$D$2:$D$20000,DATOS!$D16813,DATOS!$E$2:$E$20000,DATOS!$E16813,DATOS!$I$2:$I$20000,DATOS!$I16813,DATOS!$G$2:$G$20000,"EX")=0),0))))</f>
      </c>
      <c r="H16813">
        <f>IF(DATOS!$G16813&lt;&gt;"EX",0,--(COUNTIFS(DATOS!$A$2:$A$20000,DATOS!$A16813,DATOS!$D$2:$D$20000,DATOS!$D16813,DATOS!$E$2:$E$20000,DATOS!$E16813,DATOS!$I$2:$I$20000,DATOS!$I16813,DATOS!$G$2:$G$20000,"OR")=0))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DATOS!$A$2:$A$20000,DATOS!$A16814,DATOS!$D$2:$D$20000,DATOS!$D16814,DATOS!$E$2:$E$20000,DATOS!$E16814,DATOS!$I$2:$I$20000,DATOS!$I16814,DATOS!$G$2:$G$20000,"EX")=0),0))))</f>
      </c>
      <c r="H16814">
        <f>IF(DATOS!$G16814&lt;&gt;"EX",0,--(COUNTIFS(DATOS!$A$2:$A$20000,DATOS!$A16814,DATOS!$D$2:$D$20000,DATOS!$D16814,DATOS!$E$2:$E$20000,DATOS!$E16814,DATOS!$I$2:$I$20000,DATOS!$I16814,DATOS!$G$2:$G$20000,"OR")=0))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DATOS!$A$2:$A$20000,DATOS!$A16815,DATOS!$D$2:$D$20000,DATOS!$D16815,DATOS!$E$2:$E$20000,DATOS!$E16815,DATOS!$I$2:$I$20000,DATOS!$I16815,DATOS!$G$2:$G$20000,"EX")=0),0))))</f>
      </c>
      <c r="H16815">
        <f>IF(DATOS!$G16815&lt;&gt;"EX",0,--(COUNTIFS(DATOS!$A$2:$A$20000,DATOS!$A16815,DATOS!$D$2:$D$20000,DATOS!$D16815,DATOS!$E$2:$E$20000,DATOS!$E16815,DATOS!$I$2:$I$20000,DATOS!$I16815,DATOS!$G$2:$G$20000,"OR")=0))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DATOS!$A$2:$A$20000,DATOS!$A16816,DATOS!$D$2:$D$20000,DATOS!$D16816,DATOS!$E$2:$E$20000,DATOS!$E16816,DATOS!$I$2:$I$20000,DATOS!$I16816,DATOS!$G$2:$G$20000,"EX")=0),0))))</f>
      </c>
      <c r="H16816">
        <f>IF(DATOS!$G16816&lt;&gt;"EX",0,--(COUNTIFS(DATOS!$A$2:$A$20000,DATOS!$A16816,DATOS!$D$2:$D$20000,DATOS!$D16816,DATOS!$E$2:$E$20000,DATOS!$E16816,DATOS!$I$2:$I$20000,DATOS!$I16816,DATOS!$G$2:$G$20000,"OR")=0))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DATOS!$A$2:$A$20000,DATOS!$A16817,DATOS!$D$2:$D$20000,DATOS!$D16817,DATOS!$E$2:$E$20000,DATOS!$E16817,DATOS!$I$2:$I$20000,DATOS!$I16817,DATOS!$G$2:$G$20000,"EX")=0),0))))</f>
      </c>
      <c r="H16817">
        <f>IF(DATOS!$G16817&lt;&gt;"EX",0,--(COUNTIFS(DATOS!$A$2:$A$20000,DATOS!$A16817,DATOS!$D$2:$D$20000,DATOS!$D16817,DATOS!$E$2:$E$20000,DATOS!$E16817,DATOS!$I$2:$I$20000,DATOS!$I16817,DATOS!$G$2:$G$20000,"OR")=0))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DATOS!$A$2:$A$20000,DATOS!$A16818,DATOS!$D$2:$D$20000,DATOS!$D16818,DATOS!$E$2:$E$20000,DATOS!$E16818,DATOS!$I$2:$I$20000,DATOS!$I16818,DATOS!$G$2:$G$20000,"EX")=0),0))))</f>
      </c>
      <c r="H16818">
        <f>IF(DATOS!$G16818&lt;&gt;"EX",0,--(COUNTIFS(DATOS!$A$2:$A$20000,DATOS!$A16818,DATOS!$D$2:$D$20000,DATOS!$D16818,DATOS!$E$2:$E$20000,DATOS!$E16818,DATOS!$I$2:$I$20000,DATOS!$I16818,DATOS!$G$2:$G$20000,"OR")=0))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DATOS!$A$2:$A$20000,DATOS!$A16819,DATOS!$D$2:$D$20000,DATOS!$D16819,DATOS!$E$2:$E$20000,DATOS!$E16819,DATOS!$I$2:$I$20000,DATOS!$I16819,DATOS!$G$2:$G$20000,"EX")=0),0))))</f>
      </c>
      <c r="H16819">
        <f>IF(DATOS!$G16819&lt;&gt;"EX",0,--(COUNTIFS(DATOS!$A$2:$A$20000,DATOS!$A16819,DATOS!$D$2:$D$20000,DATOS!$D16819,DATOS!$E$2:$E$20000,DATOS!$E16819,DATOS!$I$2:$I$20000,DATOS!$I16819,DATOS!$G$2:$G$20000,"OR")=0))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DATOS!$A$2:$A$20000,DATOS!$A16820,DATOS!$D$2:$D$20000,DATOS!$D16820,DATOS!$E$2:$E$20000,DATOS!$E16820,DATOS!$I$2:$I$20000,DATOS!$I16820,DATOS!$G$2:$G$20000,"EX")=0),0))))</f>
      </c>
      <c r="H16820">
        <f>IF(DATOS!$G16820&lt;&gt;"EX",0,--(COUNTIFS(DATOS!$A$2:$A$20000,DATOS!$A16820,DATOS!$D$2:$D$20000,DATOS!$D16820,DATOS!$E$2:$E$20000,DATOS!$E16820,DATOS!$I$2:$I$20000,DATOS!$I16820,DATOS!$G$2:$G$20000,"OR")=0))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DATOS!$A$2:$A$20000,DATOS!$A16821,DATOS!$D$2:$D$20000,DATOS!$D16821,DATOS!$E$2:$E$20000,DATOS!$E16821,DATOS!$I$2:$I$20000,DATOS!$I16821,DATOS!$G$2:$G$20000,"EX")=0),0))))</f>
      </c>
      <c r="H16821">
        <f>IF(DATOS!$G16821&lt;&gt;"EX",0,--(COUNTIFS(DATOS!$A$2:$A$20000,DATOS!$A16821,DATOS!$D$2:$D$20000,DATOS!$D16821,DATOS!$E$2:$E$20000,DATOS!$E16821,DATOS!$I$2:$I$20000,DATOS!$I16821,DATOS!$G$2:$G$20000,"OR")=0))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DATOS!$A$2:$A$20000,DATOS!$A16822,DATOS!$D$2:$D$20000,DATOS!$D16822,DATOS!$E$2:$E$20000,DATOS!$E16822,DATOS!$I$2:$I$20000,DATOS!$I16822,DATOS!$G$2:$G$20000,"EX")=0),0))))</f>
      </c>
      <c r="H16822">
        <f>IF(DATOS!$G16822&lt;&gt;"EX",0,--(COUNTIFS(DATOS!$A$2:$A$20000,DATOS!$A16822,DATOS!$D$2:$D$20000,DATOS!$D16822,DATOS!$E$2:$E$20000,DATOS!$E16822,DATOS!$I$2:$I$20000,DATOS!$I16822,DATOS!$G$2:$G$20000,"OR")=0))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DATOS!$A$2:$A$20000,DATOS!$A16823,DATOS!$D$2:$D$20000,DATOS!$D16823,DATOS!$E$2:$E$20000,DATOS!$E16823,DATOS!$I$2:$I$20000,DATOS!$I16823,DATOS!$G$2:$G$20000,"EX")=0),0))))</f>
      </c>
      <c r="H16823">
        <f>IF(DATOS!$G16823&lt;&gt;"EX",0,--(COUNTIFS(DATOS!$A$2:$A$20000,DATOS!$A16823,DATOS!$D$2:$D$20000,DATOS!$D16823,DATOS!$E$2:$E$20000,DATOS!$E16823,DATOS!$I$2:$I$20000,DATOS!$I16823,DATOS!$G$2:$G$20000,"OR")=0))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DATOS!$A$2:$A$20000,DATOS!$A16824,DATOS!$D$2:$D$20000,DATOS!$D16824,DATOS!$E$2:$E$20000,DATOS!$E16824,DATOS!$I$2:$I$20000,DATOS!$I16824,DATOS!$G$2:$G$20000,"EX")=0),0))))</f>
      </c>
      <c r="H16824">
        <f>IF(DATOS!$G16824&lt;&gt;"EX",0,--(COUNTIFS(DATOS!$A$2:$A$20000,DATOS!$A16824,DATOS!$D$2:$D$20000,DATOS!$D16824,DATOS!$E$2:$E$20000,DATOS!$E16824,DATOS!$I$2:$I$20000,DATOS!$I16824,DATOS!$G$2:$G$20000,"OR")=0))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DATOS!$A$2:$A$20000,DATOS!$A16825,DATOS!$D$2:$D$20000,DATOS!$D16825,DATOS!$E$2:$E$20000,DATOS!$E16825,DATOS!$I$2:$I$20000,DATOS!$I16825,DATOS!$G$2:$G$20000,"EX")=0),0))))</f>
      </c>
      <c r="H16825">
        <f>IF(DATOS!$G16825&lt;&gt;"EX",0,--(COUNTIFS(DATOS!$A$2:$A$20000,DATOS!$A16825,DATOS!$D$2:$D$20000,DATOS!$D16825,DATOS!$E$2:$E$20000,DATOS!$E16825,DATOS!$I$2:$I$20000,DATOS!$I16825,DATOS!$G$2:$G$20000,"OR")=0))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DATOS!$A$2:$A$20000,DATOS!$A16826,DATOS!$D$2:$D$20000,DATOS!$D16826,DATOS!$E$2:$E$20000,DATOS!$E16826,DATOS!$I$2:$I$20000,DATOS!$I16826,DATOS!$G$2:$G$20000,"EX")=0),0))))</f>
      </c>
      <c r="H16826">
        <f>IF(DATOS!$G16826&lt;&gt;"EX",0,--(COUNTIFS(DATOS!$A$2:$A$20000,DATOS!$A16826,DATOS!$D$2:$D$20000,DATOS!$D16826,DATOS!$E$2:$E$20000,DATOS!$E16826,DATOS!$I$2:$I$20000,DATOS!$I16826,DATOS!$G$2:$G$20000,"OR")=0))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DATOS!$A$2:$A$20000,DATOS!$A16827,DATOS!$D$2:$D$20000,DATOS!$D16827,DATOS!$E$2:$E$20000,DATOS!$E16827,DATOS!$I$2:$I$20000,DATOS!$I16827,DATOS!$G$2:$G$20000,"EX")=0),0))))</f>
      </c>
      <c r="H16827">
        <f>IF(DATOS!$G16827&lt;&gt;"EX",0,--(COUNTIFS(DATOS!$A$2:$A$20000,DATOS!$A16827,DATOS!$D$2:$D$20000,DATOS!$D16827,DATOS!$E$2:$E$20000,DATOS!$E16827,DATOS!$I$2:$I$20000,DATOS!$I16827,DATOS!$G$2:$G$20000,"OR")=0))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DATOS!$A$2:$A$20000,DATOS!$A16828,DATOS!$D$2:$D$20000,DATOS!$D16828,DATOS!$E$2:$E$20000,DATOS!$E16828,DATOS!$I$2:$I$20000,DATOS!$I16828,DATOS!$G$2:$G$20000,"EX")=0),0))))</f>
      </c>
      <c r="H16828">
        <f>IF(DATOS!$G16828&lt;&gt;"EX",0,--(COUNTIFS(DATOS!$A$2:$A$20000,DATOS!$A16828,DATOS!$D$2:$D$20000,DATOS!$D16828,DATOS!$E$2:$E$20000,DATOS!$E16828,DATOS!$I$2:$I$20000,DATOS!$I16828,DATOS!$G$2:$G$20000,"OR")=0))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DATOS!$A$2:$A$20000,DATOS!$A16829,DATOS!$D$2:$D$20000,DATOS!$D16829,DATOS!$E$2:$E$20000,DATOS!$E16829,DATOS!$I$2:$I$20000,DATOS!$I16829,DATOS!$G$2:$G$20000,"EX")=0),0))))</f>
      </c>
      <c r="H16829">
        <f>IF(DATOS!$G16829&lt;&gt;"EX",0,--(COUNTIFS(DATOS!$A$2:$A$20000,DATOS!$A16829,DATOS!$D$2:$D$20000,DATOS!$D16829,DATOS!$E$2:$E$20000,DATOS!$E16829,DATOS!$I$2:$I$20000,DATOS!$I16829,DATOS!$G$2:$G$20000,"OR")=0))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DATOS!$A$2:$A$20000,DATOS!$A16830,DATOS!$D$2:$D$20000,DATOS!$D16830,DATOS!$E$2:$E$20000,DATOS!$E16830,DATOS!$I$2:$I$20000,DATOS!$I16830,DATOS!$G$2:$G$20000,"EX")=0),0))))</f>
      </c>
      <c r="H16830">
        <f>IF(DATOS!$G16830&lt;&gt;"EX",0,--(COUNTIFS(DATOS!$A$2:$A$20000,DATOS!$A16830,DATOS!$D$2:$D$20000,DATOS!$D16830,DATOS!$E$2:$E$20000,DATOS!$E16830,DATOS!$I$2:$I$20000,DATOS!$I16830,DATOS!$G$2:$G$20000,"OR")=0))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DATOS!$A$2:$A$20000,DATOS!$A16831,DATOS!$D$2:$D$20000,DATOS!$D16831,DATOS!$E$2:$E$20000,DATOS!$E16831,DATOS!$I$2:$I$20000,DATOS!$I16831,DATOS!$G$2:$G$20000,"EX")=0),0))))</f>
      </c>
      <c r="H16831">
        <f>IF(DATOS!$G16831&lt;&gt;"EX",0,--(COUNTIFS(DATOS!$A$2:$A$20000,DATOS!$A16831,DATOS!$D$2:$D$20000,DATOS!$D16831,DATOS!$E$2:$E$20000,DATOS!$E16831,DATOS!$I$2:$I$20000,DATOS!$I16831,DATOS!$G$2:$G$20000,"OR")=0))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DATOS!$A$2:$A$20000,DATOS!$A16832,DATOS!$D$2:$D$20000,DATOS!$D16832,DATOS!$E$2:$E$20000,DATOS!$E16832,DATOS!$I$2:$I$20000,DATOS!$I16832,DATOS!$G$2:$G$20000,"EX")=0),0))))</f>
      </c>
      <c r="H16832">
        <f>IF(DATOS!$G16832&lt;&gt;"EX",0,--(COUNTIFS(DATOS!$A$2:$A$20000,DATOS!$A16832,DATOS!$D$2:$D$20000,DATOS!$D16832,DATOS!$E$2:$E$20000,DATOS!$E16832,DATOS!$I$2:$I$20000,DATOS!$I16832,DATOS!$G$2:$G$20000,"OR")=0))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DATOS!$A$2:$A$20000,DATOS!$A16833,DATOS!$D$2:$D$20000,DATOS!$D16833,DATOS!$E$2:$E$20000,DATOS!$E16833,DATOS!$I$2:$I$20000,DATOS!$I16833,DATOS!$G$2:$G$20000,"EX")=0),0))))</f>
      </c>
      <c r="H16833">
        <f>IF(DATOS!$G16833&lt;&gt;"EX",0,--(COUNTIFS(DATOS!$A$2:$A$20000,DATOS!$A16833,DATOS!$D$2:$D$20000,DATOS!$D16833,DATOS!$E$2:$E$20000,DATOS!$E16833,DATOS!$I$2:$I$20000,DATOS!$I16833,DATOS!$G$2:$G$20000,"OR")=0))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DATOS!$A$2:$A$20000,DATOS!$A16834,DATOS!$D$2:$D$20000,DATOS!$D16834,DATOS!$E$2:$E$20000,DATOS!$E16834,DATOS!$I$2:$I$20000,DATOS!$I16834,DATOS!$G$2:$G$20000,"EX")=0),0))))</f>
      </c>
      <c r="H16834">
        <f>IF(DATOS!$G16834&lt;&gt;"EX",0,--(COUNTIFS(DATOS!$A$2:$A$20000,DATOS!$A16834,DATOS!$D$2:$D$20000,DATOS!$D16834,DATOS!$E$2:$E$20000,DATOS!$E16834,DATOS!$I$2:$I$20000,DATOS!$I16834,DATOS!$G$2:$G$20000,"OR")=0))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DATOS!$A$2:$A$20000,DATOS!$A16835,DATOS!$D$2:$D$20000,DATOS!$D16835,DATOS!$E$2:$E$20000,DATOS!$E16835,DATOS!$I$2:$I$20000,DATOS!$I16835,DATOS!$G$2:$G$20000,"EX")=0),0))))</f>
      </c>
      <c r="H16835">
        <f>IF(DATOS!$G16835&lt;&gt;"EX",0,--(COUNTIFS(DATOS!$A$2:$A$20000,DATOS!$A16835,DATOS!$D$2:$D$20000,DATOS!$D16835,DATOS!$E$2:$E$20000,DATOS!$E16835,DATOS!$I$2:$I$20000,DATOS!$I16835,DATOS!$G$2:$G$20000,"OR")=0))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DATOS!$A$2:$A$20000,DATOS!$A16836,DATOS!$D$2:$D$20000,DATOS!$D16836,DATOS!$E$2:$E$20000,DATOS!$E16836,DATOS!$I$2:$I$20000,DATOS!$I16836,DATOS!$G$2:$G$20000,"EX")=0),0))))</f>
      </c>
      <c r="H16836">
        <f>IF(DATOS!$G16836&lt;&gt;"EX",0,--(COUNTIFS(DATOS!$A$2:$A$20000,DATOS!$A16836,DATOS!$D$2:$D$20000,DATOS!$D16836,DATOS!$E$2:$E$20000,DATOS!$E16836,DATOS!$I$2:$I$20000,DATOS!$I16836,DATOS!$G$2:$G$20000,"OR")=0))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DATOS!$A$2:$A$20000,DATOS!$A16837,DATOS!$D$2:$D$20000,DATOS!$D16837,DATOS!$E$2:$E$20000,DATOS!$E16837,DATOS!$I$2:$I$20000,DATOS!$I16837,DATOS!$G$2:$G$20000,"EX")=0),0))))</f>
      </c>
      <c r="H16837">
        <f>IF(DATOS!$G16837&lt;&gt;"EX",0,--(COUNTIFS(DATOS!$A$2:$A$20000,DATOS!$A16837,DATOS!$D$2:$D$20000,DATOS!$D16837,DATOS!$E$2:$E$20000,DATOS!$E16837,DATOS!$I$2:$I$20000,DATOS!$I16837,DATOS!$G$2:$G$20000,"OR")=0))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DATOS!$A$2:$A$20000,DATOS!$A16838,DATOS!$D$2:$D$20000,DATOS!$D16838,DATOS!$E$2:$E$20000,DATOS!$E16838,DATOS!$I$2:$I$20000,DATOS!$I16838,DATOS!$G$2:$G$20000,"EX")=0),0))))</f>
      </c>
      <c r="H16838">
        <f>IF(DATOS!$G16838&lt;&gt;"EX",0,--(COUNTIFS(DATOS!$A$2:$A$20000,DATOS!$A16838,DATOS!$D$2:$D$20000,DATOS!$D16838,DATOS!$E$2:$E$20000,DATOS!$E16838,DATOS!$I$2:$I$20000,DATOS!$I16838,DATOS!$G$2:$G$20000,"OR")=0))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DATOS!$A$2:$A$20000,DATOS!$A16839,DATOS!$D$2:$D$20000,DATOS!$D16839,DATOS!$E$2:$E$20000,DATOS!$E16839,DATOS!$I$2:$I$20000,DATOS!$I16839,DATOS!$G$2:$G$20000,"EX")=0),0))))</f>
      </c>
      <c r="H16839">
        <f>IF(DATOS!$G16839&lt;&gt;"EX",0,--(COUNTIFS(DATOS!$A$2:$A$20000,DATOS!$A16839,DATOS!$D$2:$D$20000,DATOS!$D16839,DATOS!$E$2:$E$20000,DATOS!$E16839,DATOS!$I$2:$I$20000,DATOS!$I16839,DATOS!$G$2:$G$20000,"OR")=0))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DATOS!$A$2:$A$20000,DATOS!$A16840,DATOS!$D$2:$D$20000,DATOS!$D16840,DATOS!$E$2:$E$20000,DATOS!$E16840,DATOS!$I$2:$I$20000,DATOS!$I16840,DATOS!$G$2:$G$20000,"EX")=0),0))))</f>
      </c>
      <c r="H16840">
        <f>IF(DATOS!$G16840&lt;&gt;"EX",0,--(COUNTIFS(DATOS!$A$2:$A$20000,DATOS!$A16840,DATOS!$D$2:$D$20000,DATOS!$D16840,DATOS!$E$2:$E$20000,DATOS!$E16840,DATOS!$I$2:$I$20000,DATOS!$I16840,DATOS!$G$2:$G$20000,"OR")=0))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DATOS!$A$2:$A$20000,DATOS!$A16841,DATOS!$D$2:$D$20000,DATOS!$D16841,DATOS!$E$2:$E$20000,DATOS!$E16841,DATOS!$I$2:$I$20000,DATOS!$I16841,DATOS!$G$2:$G$20000,"EX")=0),0))))</f>
      </c>
      <c r="H16841">
        <f>IF(DATOS!$G16841&lt;&gt;"EX",0,--(COUNTIFS(DATOS!$A$2:$A$20000,DATOS!$A16841,DATOS!$D$2:$D$20000,DATOS!$D16841,DATOS!$E$2:$E$20000,DATOS!$E16841,DATOS!$I$2:$I$20000,DATOS!$I16841,DATOS!$G$2:$G$20000,"OR")=0))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DATOS!$A$2:$A$20000,DATOS!$A16842,DATOS!$D$2:$D$20000,DATOS!$D16842,DATOS!$E$2:$E$20000,DATOS!$E16842,DATOS!$I$2:$I$20000,DATOS!$I16842,DATOS!$G$2:$G$20000,"EX")=0),0))))</f>
      </c>
      <c r="H16842">
        <f>IF(DATOS!$G16842&lt;&gt;"EX",0,--(COUNTIFS(DATOS!$A$2:$A$20000,DATOS!$A16842,DATOS!$D$2:$D$20000,DATOS!$D16842,DATOS!$E$2:$E$20000,DATOS!$E16842,DATOS!$I$2:$I$20000,DATOS!$I16842,DATOS!$G$2:$G$20000,"OR")=0))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DATOS!$A$2:$A$20000,DATOS!$A16843,DATOS!$D$2:$D$20000,DATOS!$D16843,DATOS!$E$2:$E$20000,DATOS!$E16843,DATOS!$I$2:$I$20000,DATOS!$I16843,DATOS!$G$2:$G$20000,"EX")=0),0))))</f>
      </c>
      <c r="H16843">
        <f>IF(DATOS!$G16843&lt;&gt;"EX",0,--(COUNTIFS(DATOS!$A$2:$A$20000,DATOS!$A16843,DATOS!$D$2:$D$20000,DATOS!$D16843,DATOS!$E$2:$E$20000,DATOS!$E16843,DATOS!$I$2:$I$20000,DATOS!$I16843,DATOS!$G$2:$G$20000,"OR")=0))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DATOS!$A$2:$A$20000,DATOS!$A16844,DATOS!$D$2:$D$20000,DATOS!$D16844,DATOS!$E$2:$E$20000,DATOS!$E16844,DATOS!$I$2:$I$20000,DATOS!$I16844,DATOS!$G$2:$G$20000,"EX")=0),0))))</f>
      </c>
      <c r="H16844">
        <f>IF(DATOS!$G16844&lt;&gt;"EX",0,--(COUNTIFS(DATOS!$A$2:$A$20000,DATOS!$A16844,DATOS!$D$2:$D$20000,DATOS!$D16844,DATOS!$E$2:$E$20000,DATOS!$E16844,DATOS!$I$2:$I$20000,DATOS!$I16844,DATOS!$G$2:$G$20000,"OR")=0))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DATOS!$A$2:$A$20000,DATOS!$A16845,DATOS!$D$2:$D$20000,DATOS!$D16845,DATOS!$E$2:$E$20000,DATOS!$E16845,DATOS!$I$2:$I$20000,DATOS!$I16845,DATOS!$G$2:$G$20000,"EX")=0),0))))</f>
      </c>
      <c r="H16845">
        <f>IF(DATOS!$G16845&lt;&gt;"EX",0,--(COUNTIFS(DATOS!$A$2:$A$20000,DATOS!$A16845,DATOS!$D$2:$D$20000,DATOS!$D16845,DATOS!$E$2:$E$20000,DATOS!$E16845,DATOS!$I$2:$I$20000,DATOS!$I16845,DATOS!$G$2:$G$20000,"OR")=0))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DATOS!$A$2:$A$20000,DATOS!$A16846,DATOS!$D$2:$D$20000,DATOS!$D16846,DATOS!$E$2:$E$20000,DATOS!$E16846,DATOS!$I$2:$I$20000,DATOS!$I16846,DATOS!$G$2:$G$20000,"EX")=0),0))))</f>
      </c>
      <c r="H16846">
        <f>IF(DATOS!$G16846&lt;&gt;"EX",0,--(COUNTIFS(DATOS!$A$2:$A$20000,DATOS!$A16846,DATOS!$D$2:$D$20000,DATOS!$D16846,DATOS!$E$2:$E$20000,DATOS!$E16846,DATOS!$I$2:$I$20000,DATOS!$I16846,DATOS!$G$2:$G$20000,"OR")=0))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DATOS!$A$2:$A$20000,DATOS!$A16847,DATOS!$D$2:$D$20000,DATOS!$D16847,DATOS!$E$2:$E$20000,DATOS!$E16847,DATOS!$I$2:$I$20000,DATOS!$I16847,DATOS!$G$2:$G$20000,"EX")=0),0))))</f>
      </c>
      <c r="H16847">
        <f>IF(DATOS!$G16847&lt;&gt;"EX",0,--(COUNTIFS(DATOS!$A$2:$A$20000,DATOS!$A16847,DATOS!$D$2:$D$20000,DATOS!$D16847,DATOS!$E$2:$E$20000,DATOS!$E16847,DATOS!$I$2:$I$20000,DATOS!$I16847,DATOS!$G$2:$G$20000,"OR")=0))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DATOS!$A$2:$A$20000,DATOS!$A16848,DATOS!$D$2:$D$20000,DATOS!$D16848,DATOS!$E$2:$E$20000,DATOS!$E16848,DATOS!$I$2:$I$20000,DATOS!$I16848,DATOS!$G$2:$G$20000,"EX")=0),0))))</f>
      </c>
      <c r="H16848">
        <f>IF(DATOS!$G16848&lt;&gt;"EX",0,--(COUNTIFS(DATOS!$A$2:$A$20000,DATOS!$A16848,DATOS!$D$2:$D$20000,DATOS!$D16848,DATOS!$E$2:$E$20000,DATOS!$E16848,DATOS!$I$2:$I$20000,DATOS!$I16848,DATOS!$G$2:$G$20000,"OR")=0))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DATOS!$A$2:$A$20000,DATOS!$A16849,DATOS!$D$2:$D$20000,DATOS!$D16849,DATOS!$E$2:$E$20000,DATOS!$E16849,DATOS!$I$2:$I$20000,DATOS!$I16849,DATOS!$G$2:$G$20000,"EX")=0),0))))</f>
      </c>
      <c r="H16849">
        <f>IF(DATOS!$G16849&lt;&gt;"EX",0,--(COUNTIFS(DATOS!$A$2:$A$20000,DATOS!$A16849,DATOS!$D$2:$D$20000,DATOS!$D16849,DATOS!$E$2:$E$20000,DATOS!$E16849,DATOS!$I$2:$I$20000,DATOS!$I16849,DATOS!$G$2:$G$20000,"OR")=0))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DATOS!$A$2:$A$20000,DATOS!$A16850,DATOS!$D$2:$D$20000,DATOS!$D16850,DATOS!$E$2:$E$20000,DATOS!$E16850,DATOS!$I$2:$I$20000,DATOS!$I16850,DATOS!$G$2:$G$20000,"EX")=0),0))))</f>
      </c>
      <c r="H16850">
        <f>IF(DATOS!$G16850&lt;&gt;"EX",0,--(COUNTIFS(DATOS!$A$2:$A$20000,DATOS!$A16850,DATOS!$D$2:$D$20000,DATOS!$D16850,DATOS!$E$2:$E$20000,DATOS!$E16850,DATOS!$I$2:$I$20000,DATOS!$I16850,DATOS!$G$2:$G$20000,"OR")=0))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DATOS!$A$2:$A$20000,DATOS!$A16851,DATOS!$D$2:$D$20000,DATOS!$D16851,DATOS!$E$2:$E$20000,DATOS!$E16851,DATOS!$I$2:$I$20000,DATOS!$I16851,DATOS!$G$2:$G$20000,"EX")=0),0))))</f>
      </c>
      <c r="H16851">
        <f>IF(DATOS!$G16851&lt;&gt;"EX",0,--(COUNTIFS(DATOS!$A$2:$A$20000,DATOS!$A16851,DATOS!$D$2:$D$20000,DATOS!$D16851,DATOS!$E$2:$E$20000,DATOS!$E16851,DATOS!$I$2:$I$20000,DATOS!$I16851,DATOS!$G$2:$G$20000,"OR")=0))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DATOS!$A$2:$A$20000,DATOS!$A16852,DATOS!$D$2:$D$20000,DATOS!$D16852,DATOS!$E$2:$E$20000,DATOS!$E16852,DATOS!$I$2:$I$20000,DATOS!$I16852,DATOS!$G$2:$G$20000,"EX")=0),0))))</f>
      </c>
      <c r="H16852">
        <f>IF(DATOS!$G16852&lt;&gt;"EX",0,--(COUNTIFS(DATOS!$A$2:$A$20000,DATOS!$A16852,DATOS!$D$2:$D$20000,DATOS!$D16852,DATOS!$E$2:$E$20000,DATOS!$E16852,DATOS!$I$2:$I$20000,DATOS!$I16852,DATOS!$G$2:$G$20000,"OR")=0))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DATOS!$A$2:$A$20000,DATOS!$A16853,DATOS!$D$2:$D$20000,DATOS!$D16853,DATOS!$E$2:$E$20000,DATOS!$E16853,DATOS!$I$2:$I$20000,DATOS!$I16853,DATOS!$G$2:$G$20000,"EX")=0),0))))</f>
      </c>
      <c r="H16853">
        <f>IF(DATOS!$G16853&lt;&gt;"EX",0,--(COUNTIFS(DATOS!$A$2:$A$20000,DATOS!$A16853,DATOS!$D$2:$D$20000,DATOS!$D16853,DATOS!$E$2:$E$20000,DATOS!$E16853,DATOS!$I$2:$I$20000,DATOS!$I16853,DATOS!$G$2:$G$20000,"OR")=0))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DATOS!$A$2:$A$20000,DATOS!$A16854,DATOS!$D$2:$D$20000,DATOS!$D16854,DATOS!$E$2:$E$20000,DATOS!$E16854,DATOS!$I$2:$I$20000,DATOS!$I16854,DATOS!$G$2:$G$20000,"EX")=0),0))))</f>
      </c>
      <c r="H16854">
        <f>IF(DATOS!$G16854&lt;&gt;"EX",0,--(COUNTIFS(DATOS!$A$2:$A$20000,DATOS!$A16854,DATOS!$D$2:$D$20000,DATOS!$D16854,DATOS!$E$2:$E$20000,DATOS!$E16854,DATOS!$I$2:$I$20000,DATOS!$I16854,DATOS!$G$2:$G$20000,"OR")=0))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DATOS!$A$2:$A$20000,DATOS!$A16855,DATOS!$D$2:$D$20000,DATOS!$D16855,DATOS!$E$2:$E$20000,DATOS!$E16855,DATOS!$I$2:$I$20000,DATOS!$I16855,DATOS!$G$2:$G$20000,"EX")=0),0))))</f>
      </c>
      <c r="H16855">
        <f>IF(DATOS!$G16855&lt;&gt;"EX",0,--(COUNTIFS(DATOS!$A$2:$A$20000,DATOS!$A16855,DATOS!$D$2:$D$20000,DATOS!$D16855,DATOS!$E$2:$E$20000,DATOS!$E16855,DATOS!$I$2:$I$20000,DATOS!$I16855,DATOS!$G$2:$G$20000,"OR")=0))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DATOS!$A$2:$A$20000,DATOS!$A16856,DATOS!$D$2:$D$20000,DATOS!$D16856,DATOS!$E$2:$E$20000,DATOS!$E16856,DATOS!$I$2:$I$20000,DATOS!$I16856,DATOS!$G$2:$G$20000,"EX")=0),0))))</f>
      </c>
      <c r="H16856">
        <f>IF(DATOS!$G16856&lt;&gt;"EX",0,--(COUNTIFS(DATOS!$A$2:$A$20000,DATOS!$A16856,DATOS!$D$2:$D$20000,DATOS!$D16856,DATOS!$E$2:$E$20000,DATOS!$E16856,DATOS!$I$2:$I$20000,DATOS!$I16856,DATOS!$G$2:$G$20000,"OR")=0))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DATOS!$A$2:$A$20000,DATOS!$A16857,DATOS!$D$2:$D$20000,DATOS!$D16857,DATOS!$E$2:$E$20000,DATOS!$E16857,DATOS!$I$2:$I$20000,DATOS!$I16857,DATOS!$G$2:$G$20000,"EX")=0),0))))</f>
      </c>
      <c r="H16857">
        <f>IF(DATOS!$G16857&lt;&gt;"EX",0,--(COUNTIFS(DATOS!$A$2:$A$20000,DATOS!$A16857,DATOS!$D$2:$D$20000,DATOS!$D16857,DATOS!$E$2:$E$20000,DATOS!$E16857,DATOS!$I$2:$I$20000,DATOS!$I16857,DATOS!$G$2:$G$20000,"OR")=0))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DATOS!$A$2:$A$20000,DATOS!$A16858,DATOS!$D$2:$D$20000,DATOS!$D16858,DATOS!$E$2:$E$20000,DATOS!$E16858,DATOS!$I$2:$I$20000,DATOS!$I16858,DATOS!$G$2:$G$20000,"EX")=0),0))))</f>
      </c>
      <c r="H16858">
        <f>IF(DATOS!$G16858&lt;&gt;"EX",0,--(COUNTIFS(DATOS!$A$2:$A$20000,DATOS!$A16858,DATOS!$D$2:$D$20000,DATOS!$D16858,DATOS!$E$2:$E$20000,DATOS!$E16858,DATOS!$I$2:$I$20000,DATOS!$I16858,DATOS!$G$2:$G$20000,"OR")=0))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DATOS!$A$2:$A$20000,DATOS!$A16859,DATOS!$D$2:$D$20000,DATOS!$D16859,DATOS!$E$2:$E$20000,DATOS!$E16859,DATOS!$I$2:$I$20000,DATOS!$I16859,DATOS!$G$2:$G$20000,"EX")=0),0))))</f>
      </c>
      <c r="H16859">
        <f>IF(DATOS!$G16859&lt;&gt;"EX",0,--(COUNTIFS(DATOS!$A$2:$A$20000,DATOS!$A16859,DATOS!$D$2:$D$20000,DATOS!$D16859,DATOS!$E$2:$E$20000,DATOS!$E16859,DATOS!$I$2:$I$20000,DATOS!$I16859,DATOS!$G$2:$G$20000,"OR")=0))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DATOS!$A$2:$A$20000,DATOS!$A16860,DATOS!$D$2:$D$20000,DATOS!$D16860,DATOS!$E$2:$E$20000,DATOS!$E16860,DATOS!$I$2:$I$20000,DATOS!$I16860,DATOS!$G$2:$G$20000,"EX")=0),0))))</f>
      </c>
      <c r="H16860">
        <f>IF(DATOS!$G16860&lt;&gt;"EX",0,--(COUNTIFS(DATOS!$A$2:$A$20000,DATOS!$A16860,DATOS!$D$2:$D$20000,DATOS!$D16860,DATOS!$E$2:$E$20000,DATOS!$E16860,DATOS!$I$2:$I$20000,DATOS!$I16860,DATOS!$G$2:$G$20000,"OR")=0))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DATOS!$A$2:$A$20000,DATOS!$A16861,DATOS!$D$2:$D$20000,DATOS!$D16861,DATOS!$E$2:$E$20000,DATOS!$E16861,DATOS!$I$2:$I$20000,DATOS!$I16861,DATOS!$G$2:$G$20000,"EX")=0),0))))</f>
      </c>
      <c r="H16861">
        <f>IF(DATOS!$G16861&lt;&gt;"EX",0,--(COUNTIFS(DATOS!$A$2:$A$20000,DATOS!$A16861,DATOS!$D$2:$D$20000,DATOS!$D16861,DATOS!$E$2:$E$20000,DATOS!$E16861,DATOS!$I$2:$I$20000,DATOS!$I16861,DATOS!$G$2:$G$20000,"OR")=0))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DATOS!$A$2:$A$20000,DATOS!$A16862,DATOS!$D$2:$D$20000,DATOS!$D16862,DATOS!$E$2:$E$20000,DATOS!$E16862,DATOS!$I$2:$I$20000,DATOS!$I16862,DATOS!$G$2:$G$20000,"EX")=0),0))))</f>
      </c>
      <c r="H16862">
        <f>IF(DATOS!$G16862&lt;&gt;"EX",0,--(COUNTIFS(DATOS!$A$2:$A$20000,DATOS!$A16862,DATOS!$D$2:$D$20000,DATOS!$D16862,DATOS!$E$2:$E$20000,DATOS!$E16862,DATOS!$I$2:$I$20000,DATOS!$I16862,DATOS!$G$2:$G$20000,"OR")=0))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DATOS!$A$2:$A$20000,DATOS!$A16863,DATOS!$D$2:$D$20000,DATOS!$D16863,DATOS!$E$2:$E$20000,DATOS!$E16863,DATOS!$I$2:$I$20000,DATOS!$I16863,DATOS!$G$2:$G$20000,"EX")=0),0))))</f>
      </c>
      <c r="H16863">
        <f>IF(DATOS!$G16863&lt;&gt;"EX",0,--(COUNTIFS(DATOS!$A$2:$A$20000,DATOS!$A16863,DATOS!$D$2:$D$20000,DATOS!$D16863,DATOS!$E$2:$E$20000,DATOS!$E16863,DATOS!$I$2:$I$20000,DATOS!$I16863,DATOS!$G$2:$G$20000,"OR")=0))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DATOS!$A$2:$A$20000,DATOS!$A16864,DATOS!$D$2:$D$20000,DATOS!$D16864,DATOS!$E$2:$E$20000,DATOS!$E16864,DATOS!$I$2:$I$20000,DATOS!$I16864,DATOS!$G$2:$G$20000,"EX")=0),0))))</f>
      </c>
      <c r="H16864">
        <f>IF(DATOS!$G16864&lt;&gt;"EX",0,--(COUNTIFS(DATOS!$A$2:$A$20000,DATOS!$A16864,DATOS!$D$2:$D$20000,DATOS!$D16864,DATOS!$E$2:$E$20000,DATOS!$E16864,DATOS!$I$2:$I$20000,DATOS!$I16864,DATOS!$G$2:$G$20000,"OR")=0))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DATOS!$A$2:$A$20000,DATOS!$A16865,DATOS!$D$2:$D$20000,DATOS!$D16865,DATOS!$E$2:$E$20000,DATOS!$E16865,DATOS!$I$2:$I$20000,DATOS!$I16865,DATOS!$G$2:$G$20000,"EX")=0),0))))</f>
      </c>
      <c r="H16865">
        <f>IF(DATOS!$G16865&lt;&gt;"EX",0,--(COUNTIFS(DATOS!$A$2:$A$20000,DATOS!$A16865,DATOS!$D$2:$D$20000,DATOS!$D16865,DATOS!$E$2:$E$20000,DATOS!$E16865,DATOS!$I$2:$I$20000,DATOS!$I16865,DATOS!$G$2:$G$20000,"OR")=0))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DATOS!$A$2:$A$20000,DATOS!$A16866,DATOS!$D$2:$D$20000,DATOS!$D16866,DATOS!$E$2:$E$20000,DATOS!$E16866,DATOS!$I$2:$I$20000,DATOS!$I16866,DATOS!$G$2:$G$20000,"EX")=0),0))))</f>
      </c>
      <c r="H16866">
        <f>IF(DATOS!$G16866&lt;&gt;"EX",0,--(COUNTIFS(DATOS!$A$2:$A$20000,DATOS!$A16866,DATOS!$D$2:$D$20000,DATOS!$D16866,DATOS!$E$2:$E$20000,DATOS!$E16866,DATOS!$I$2:$I$20000,DATOS!$I16866,DATOS!$G$2:$G$20000,"OR")=0))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DATOS!$A$2:$A$20000,DATOS!$A16867,DATOS!$D$2:$D$20000,DATOS!$D16867,DATOS!$E$2:$E$20000,DATOS!$E16867,DATOS!$I$2:$I$20000,DATOS!$I16867,DATOS!$G$2:$G$20000,"EX")=0),0))))</f>
      </c>
      <c r="H16867">
        <f>IF(DATOS!$G16867&lt;&gt;"EX",0,--(COUNTIFS(DATOS!$A$2:$A$20000,DATOS!$A16867,DATOS!$D$2:$D$20000,DATOS!$D16867,DATOS!$E$2:$E$20000,DATOS!$E16867,DATOS!$I$2:$I$20000,DATOS!$I16867,DATOS!$G$2:$G$20000,"OR")=0))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DATOS!$A$2:$A$20000,DATOS!$A16868,DATOS!$D$2:$D$20000,DATOS!$D16868,DATOS!$E$2:$E$20000,DATOS!$E16868,DATOS!$I$2:$I$20000,DATOS!$I16868,DATOS!$G$2:$G$20000,"EX")=0),0))))</f>
      </c>
      <c r="H16868">
        <f>IF(DATOS!$G16868&lt;&gt;"EX",0,--(COUNTIFS(DATOS!$A$2:$A$20000,DATOS!$A16868,DATOS!$D$2:$D$20000,DATOS!$D16868,DATOS!$E$2:$E$20000,DATOS!$E16868,DATOS!$I$2:$I$20000,DATOS!$I16868,DATOS!$G$2:$G$20000,"OR")=0))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DATOS!$A$2:$A$20000,DATOS!$A16869,DATOS!$D$2:$D$20000,DATOS!$D16869,DATOS!$E$2:$E$20000,DATOS!$E16869,DATOS!$I$2:$I$20000,DATOS!$I16869,DATOS!$G$2:$G$20000,"EX")=0),0))))</f>
      </c>
      <c r="H16869">
        <f>IF(DATOS!$G16869&lt;&gt;"EX",0,--(COUNTIFS(DATOS!$A$2:$A$20000,DATOS!$A16869,DATOS!$D$2:$D$20000,DATOS!$D16869,DATOS!$E$2:$E$20000,DATOS!$E16869,DATOS!$I$2:$I$20000,DATOS!$I16869,DATOS!$G$2:$G$20000,"OR")=0))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DATOS!$A$2:$A$20000,DATOS!$A16870,DATOS!$D$2:$D$20000,DATOS!$D16870,DATOS!$E$2:$E$20000,DATOS!$E16870,DATOS!$I$2:$I$20000,DATOS!$I16870,DATOS!$G$2:$G$20000,"EX")=0),0))))</f>
      </c>
      <c r="H16870">
        <f>IF(DATOS!$G16870&lt;&gt;"EX",0,--(COUNTIFS(DATOS!$A$2:$A$20000,DATOS!$A16870,DATOS!$D$2:$D$20000,DATOS!$D16870,DATOS!$E$2:$E$20000,DATOS!$E16870,DATOS!$I$2:$I$20000,DATOS!$I16870,DATOS!$G$2:$G$20000,"OR")=0))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DATOS!$A$2:$A$20000,DATOS!$A16871,DATOS!$D$2:$D$20000,DATOS!$D16871,DATOS!$E$2:$E$20000,DATOS!$E16871,DATOS!$I$2:$I$20000,DATOS!$I16871,DATOS!$G$2:$G$20000,"EX")=0),0))))</f>
      </c>
      <c r="H16871">
        <f>IF(DATOS!$G16871&lt;&gt;"EX",0,--(COUNTIFS(DATOS!$A$2:$A$20000,DATOS!$A16871,DATOS!$D$2:$D$20000,DATOS!$D16871,DATOS!$E$2:$E$20000,DATOS!$E16871,DATOS!$I$2:$I$20000,DATOS!$I16871,DATOS!$G$2:$G$20000,"OR")=0))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DATOS!$A$2:$A$20000,DATOS!$A16872,DATOS!$D$2:$D$20000,DATOS!$D16872,DATOS!$E$2:$E$20000,DATOS!$E16872,DATOS!$I$2:$I$20000,DATOS!$I16872,DATOS!$G$2:$G$20000,"EX")=0),0))))</f>
      </c>
      <c r="H16872">
        <f>IF(DATOS!$G16872&lt;&gt;"EX",0,--(COUNTIFS(DATOS!$A$2:$A$20000,DATOS!$A16872,DATOS!$D$2:$D$20000,DATOS!$D16872,DATOS!$E$2:$E$20000,DATOS!$E16872,DATOS!$I$2:$I$20000,DATOS!$I16872,DATOS!$G$2:$G$20000,"OR")=0))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DATOS!$A$2:$A$20000,DATOS!$A16873,DATOS!$D$2:$D$20000,DATOS!$D16873,DATOS!$E$2:$E$20000,DATOS!$E16873,DATOS!$I$2:$I$20000,DATOS!$I16873,DATOS!$G$2:$G$20000,"EX")=0),0))))</f>
      </c>
      <c r="H16873">
        <f>IF(DATOS!$G16873&lt;&gt;"EX",0,--(COUNTIFS(DATOS!$A$2:$A$20000,DATOS!$A16873,DATOS!$D$2:$D$20000,DATOS!$D16873,DATOS!$E$2:$E$20000,DATOS!$E16873,DATOS!$I$2:$I$20000,DATOS!$I16873,DATOS!$G$2:$G$20000,"OR")=0))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DATOS!$A$2:$A$20000,DATOS!$A16874,DATOS!$D$2:$D$20000,DATOS!$D16874,DATOS!$E$2:$E$20000,DATOS!$E16874,DATOS!$I$2:$I$20000,DATOS!$I16874,DATOS!$G$2:$G$20000,"EX")=0),0))))</f>
      </c>
      <c r="H16874">
        <f>IF(DATOS!$G16874&lt;&gt;"EX",0,--(COUNTIFS(DATOS!$A$2:$A$20000,DATOS!$A16874,DATOS!$D$2:$D$20000,DATOS!$D16874,DATOS!$E$2:$E$20000,DATOS!$E16874,DATOS!$I$2:$I$20000,DATOS!$I16874,DATOS!$G$2:$G$20000,"OR")=0))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DATOS!$A$2:$A$20000,DATOS!$A16875,DATOS!$D$2:$D$20000,DATOS!$D16875,DATOS!$E$2:$E$20000,DATOS!$E16875,DATOS!$I$2:$I$20000,DATOS!$I16875,DATOS!$G$2:$G$20000,"EX")=0),0))))</f>
      </c>
      <c r="H16875">
        <f>IF(DATOS!$G16875&lt;&gt;"EX",0,--(COUNTIFS(DATOS!$A$2:$A$20000,DATOS!$A16875,DATOS!$D$2:$D$20000,DATOS!$D16875,DATOS!$E$2:$E$20000,DATOS!$E16875,DATOS!$I$2:$I$20000,DATOS!$I16875,DATOS!$G$2:$G$20000,"OR")=0))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DATOS!$A$2:$A$20000,DATOS!$A16876,DATOS!$D$2:$D$20000,DATOS!$D16876,DATOS!$E$2:$E$20000,DATOS!$E16876,DATOS!$I$2:$I$20000,DATOS!$I16876,DATOS!$G$2:$G$20000,"EX")=0),0))))</f>
      </c>
      <c r="H16876">
        <f>IF(DATOS!$G16876&lt;&gt;"EX",0,--(COUNTIFS(DATOS!$A$2:$A$20000,DATOS!$A16876,DATOS!$D$2:$D$20000,DATOS!$D16876,DATOS!$E$2:$E$20000,DATOS!$E16876,DATOS!$I$2:$I$20000,DATOS!$I16876,DATOS!$G$2:$G$20000,"OR")=0))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DATOS!$A$2:$A$20000,DATOS!$A16877,DATOS!$D$2:$D$20000,DATOS!$D16877,DATOS!$E$2:$E$20000,DATOS!$E16877,DATOS!$I$2:$I$20000,DATOS!$I16877,DATOS!$G$2:$G$20000,"EX")=0),0))))</f>
      </c>
      <c r="H16877">
        <f>IF(DATOS!$G16877&lt;&gt;"EX",0,--(COUNTIFS(DATOS!$A$2:$A$20000,DATOS!$A16877,DATOS!$D$2:$D$20000,DATOS!$D16877,DATOS!$E$2:$E$20000,DATOS!$E16877,DATOS!$I$2:$I$20000,DATOS!$I16877,DATOS!$G$2:$G$20000,"OR")=0))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DATOS!$A$2:$A$20000,DATOS!$A16878,DATOS!$D$2:$D$20000,DATOS!$D16878,DATOS!$E$2:$E$20000,DATOS!$E16878,DATOS!$I$2:$I$20000,DATOS!$I16878,DATOS!$G$2:$G$20000,"EX")=0),0))))</f>
      </c>
      <c r="H16878">
        <f>IF(DATOS!$G16878&lt;&gt;"EX",0,--(COUNTIFS(DATOS!$A$2:$A$20000,DATOS!$A16878,DATOS!$D$2:$D$20000,DATOS!$D16878,DATOS!$E$2:$E$20000,DATOS!$E16878,DATOS!$I$2:$I$20000,DATOS!$I16878,DATOS!$G$2:$G$20000,"OR")=0))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DATOS!$A$2:$A$20000,DATOS!$A16879,DATOS!$D$2:$D$20000,DATOS!$D16879,DATOS!$E$2:$E$20000,DATOS!$E16879,DATOS!$I$2:$I$20000,DATOS!$I16879,DATOS!$G$2:$G$20000,"EX")=0),0))))</f>
      </c>
      <c r="H16879">
        <f>IF(DATOS!$G16879&lt;&gt;"EX",0,--(COUNTIFS(DATOS!$A$2:$A$20000,DATOS!$A16879,DATOS!$D$2:$D$20000,DATOS!$D16879,DATOS!$E$2:$E$20000,DATOS!$E16879,DATOS!$I$2:$I$20000,DATOS!$I16879,DATOS!$G$2:$G$20000,"OR")=0))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DATOS!$A$2:$A$20000,DATOS!$A16880,DATOS!$D$2:$D$20000,DATOS!$D16880,DATOS!$E$2:$E$20000,DATOS!$E16880,DATOS!$I$2:$I$20000,DATOS!$I16880,DATOS!$G$2:$G$20000,"EX")=0),0))))</f>
      </c>
      <c r="H16880">
        <f>IF(DATOS!$G16880&lt;&gt;"EX",0,--(COUNTIFS(DATOS!$A$2:$A$20000,DATOS!$A16880,DATOS!$D$2:$D$20000,DATOS!$D16880,DATOS!$E$2:$E$20000,DATOS!$E16880,DATOS!$I$2:$I$20000,DATOS!$I16880,DATOS!$G$2:$G$20000,"OR")=0))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DATOS!$A$2:$A$20000,DATOS!$A16881,DATOS!$D$2:$D$20000,DATOS!$D16881,DATOS!$E$2:$E$20000,DATOS!$E16881,DATOS!$I$2:$I$20000,DATOS!$I16881,DATOS!$G$2:$G$20000,"EX")=0),0))))</f>
      </c>
      <c r="H16881">
        <f>IF(DATOS!$G16881&lt;&gt;"EX",0,--(COUNTIFS(DATOS!$A$2:$A$20000,DATOS!$A16881,DATOS!$D$2:$D$20000,DATOS!$D16881,DATOS!$E$2:$E$20000,DATOS!$E16881,DATOS!$I$2:$I$20000,DATOS!$I16881,DATOS!$G$2:$G$20000,"OR")=0))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DATOS!$A$2:$A$20000,DATOS!$A16882,DATOS!$D$2:$D$20000,DATOS!$D16882,DATOS!$E$2:$E$20000,DATOS!$E16882,DATOS!$I$2:$I$20000,DATOS!$I16882,DATOS!$G$2:$G$20000,"EX")=0),0))))</f>
      </c>
      <c r="H16882">
        <f>IF(DATOS!$G16882&lt;&gt;"EX",0,--(COUNTIFS(DATOS!$A$2:$A$20000,DATOS!$A16882,DATOS!$D$2:$D$20000,DATOS!$D16882,DATOS!$E$2:$E$20000,DATOS!$E16882,DATOS!$I$2:$I$20000,DATOS!$I16882,DATOS!$G$2:$G$20000,"OR")=0))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DATOS!$A$2:$A$20000,DATOS!$A16883,DATOS!$D$2:$D$20000,DATOS!$D16883,DATOS!$E$2:$E$20000,DATOS!$E16883,DATOS!$I$2:$I$20000,DATOS!$I16883,DATOS!$G$2:$G$20000,"EX")=0),0))))</f>
      </c>
      <c r="H16883">
        <f>IF(DATOS!$G16883&lt;&gt;"EX",0,--(COUNTIFS(DATOS!$A$2:$A$20000,DATOS!$A16883,DATOS!$D$2:$D$20000,DATOS!$D16883,DATOS!$E$2:$E$20000,DATOS!$E16883,DATOS!$I$2:$I$20000,DATOS!$I16883,DATOS!$G$2:$G$20000,"OR")=0))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DATOS!$A$2:$A$20000,DATOS!$A16884,DATOS!$D$2:$D$20000,DATOS!$D16884,DATOS!$E$2:$E$20000,DATOS!$E16884,DATOS!$I$2:$I$20000,DATOS!$I16884,DATOS!$G$2:$G$20000,"EX")=0),0))))</f>
      </c>
      <c r="H16884">
        <f>IF(DATOS!$G16884&lt;&gt;"EX",0,--(COUNTIFS(DATOS!$A$2:$A$20000,DATOS!$A16884,DATOS!$D$2:$D$20000,DATOS!$D16884,DATOS!$E$2:$E$20000,DATOS!$E16884,DATOS!$I$2:$I$20000,DATOS!$I16884,DATOS!$G$2:$G$20000,"OR")=0))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DATOS!$A$2:$A$20000,DATOS!$A16885,DATOS!$D$2:$D$20000,DATOS!$D16885,DATOS!$E$2:$E$20000,DATOS!$E16885,DATOS!$I$2:$I$20000,DATOS!$I16885,DATOS!$G$2:$G$20000,"EX")=0),0))))</f>
      </c>
      <c r="H16885">
        <f>IF(DATOS!$G16885&lt;&gt;"EX",0,--(COUNTIFS(DATOS!$A$2:$A$20000,DATOS!$A16885,DATOS!$D$2:$D$20000,DATOS!$D16885,DATOS!$E$2:$E$20000,DATOS!$E16885,DATOS!$I$2:$I$20000,DATOS!$I16885,DATOS!$G$2:$G$20000,"OR")=0))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DATOS!$A$2:$A$20000,DATOS!$A16886,DATOS!$D$2:$D$20000,DATOS!$D16886,DATOS!$E$2:$E$20000,DATOS!$E16886,DATOS!$I$2:$I$20000,DATOS!$I16886,DATOS!$G$2:$G$20000,"EX")=0),0))))</f>
      </c>
      <c r="H16886">
        <f>IF(DATOS!$G16886&lt;&gt;"EX",0,--(COUNTIFS(DATOS!$A$2:$A$20000,DATOS!$A16886,DATOS!$D$2:$D$20000,DATOS!$D16886,DATOS!$E$2:$E$20000,DATOS!$E16886,DATOS!$I$2:$I$20000,DATOS!$I16886,DATOS!$G$2:$G$20000,"OR")=0))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DATOS!$A$2:$A$20000,DATOS!$A16887,DATOS!$D$2:$D$20000,DATOS!$D16887,DATOS!$E$2:$E$20000,DATOS!$E16887,DATOS!$I$2:$I$20000,DATOS!$I16887,DATOS!$G$2:$G$20000,"EX")=0),0))))</f>
      </c>
      <c r="H16887">
        <f>IF(DATOS!$G16887&lt;&gt;"EX",0,--(COUNTIFS(DATOS!$A$2:$A$20000,DATOS!$A16887,DATOS!$D$2:$D$20000,DATOS!$D16887,DATOS!$E$2:$E$20000,DATOS!$E16887,DATOS!$I$2:$I$20000,DATOS!$I16887,DATOS!$G$2:$G$20000,"OR")=0))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DATOS!$A$2:$A$20000,DATOS!$A16888,DATOS!$D$2:$D$20000,DATOS!$D16888,DATOS!$E$2:$E$20000,DATOS!$E16888,DATOS!$I$2:$I$20000,DATOS!$I16888,DATOS!$G$2:$G$20000,"EX")=0),0))))</f>
      </c>
      <c r="H16888">
        <f>IF(DATOS!$G16888&lt;&gt;"EX",0,--(COUNTIFS(DATOS!$A$2:$A$20000,DATOS!$A16888,DATOS!$D$2:$D$20000,DATOS!$D16888,DATOS!$E$2:$E$20000,DATOS!$E16888,DATOS!$I$2:$I$20000,DATOS!$I16888,DATOS!$G$2:$G$20000,"OR")=0))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DATOS!$A$2:$A$20000,DATOS!$A16889,DATOS!$D$2:$D$20000,DATOS!$D16889,DATOS!$E$2:$E$20000,DATOS!$E16889,DATOS!$I$2:$I$20000,DATOS!$I16889,DATOS!$G$2:$G$20000,"EX")=0),0))))</f>
      </c>
      <c r="H16889">
        <f>IF(DATOS!$G16889&lt;&gt;"EX",0,--(COUNTIFS(DATOS!$A$2:$A$20000,DATOS!$A16889,DATOS!$D$2:$D$20000,DATOS!$D16889,DATOS!$E$2:$E$20000,DATOS!$E16889,DATOS!$I$2:$I$20000,DATOS!$I16889,DATOS!$G$2:$G$20000,"OR")=0))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DATOS!$A$2:$A$20000,DATOS!$A16890,DATOS!$D$2:$D$20000,DATOS!$D16890,DATOS!$E$2:$E$20000,DATOS!$E16890,DATOS!$I$2:$I$20000,DATOS!$I16890,DATOS!$G$2:$G$20000,"EX")=0),0))))</f>
      </c>
      <c r="H16890">
        <f>IF(DATOS!$G16890&lt;&gt;"EX",0,--(COUNTIFS(DATOS!$A$2:$A$20000,DATOS!$A16890,DATOS!$D$2:$D$20000,DATOS!$D16890,DATOS!$E$2:$E$20000,DATOS!$E16890,DATOS!$I$2:$I$20000,DATOS!$I16890,DATOS!$G$2:$G$20000,"OR")=0))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DATOS!$A$2:$A$20000,DATOS!$A16891,DATOS!$D$2:$D$20000,DATOS!$D16891,DATOS!$E$2:$E$20000,DATOS!$E16891,DATOS!$I$2:$I$20000,DATOS!$I16891,DATOS!$G$2:$G$20000,"EX")=0),0))))</f>
      </c>
      <c r="H16891">
        <f>IF(DATOS!$G16891&lt;&gt;"EX",0,--(COUNTIFS(DATOS!$A$2:$A$20000,DATOS!$A16891,DATOS!$D$2:$D$20000,DATOS!$D16891,DATOS!$E$2:$E$20000,DATOS!$E16891,DATOS!$I$2:$I$20000,DATOS!$I16891,DATOS!$G$2:$G$20000,"OR")=0))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DATOS!$A$2:$A$20000,DATOS!$A16892,DATOS!$D$2:$D$20000,DATOS!$D16892,DATOS!$E$2:$E$20000,DATOS!$E16892,DATOS!$I$2:$I$20000,DATOS!$I16892,DATOS!$G$2:$G$20000,"EX")=0),0))))</f>
      </c>
      <c r="H16892">
        <f>IF(DATOS!$G16892&lt;&gt;"EX",0,--(COUNTIFS(DATOS!$A$2:$A$20000,DATOS!$A16892,DATOS!$D$2:$D$20000,DATOS!$D16892,DATOS!$E$2:$E$20000,DATOS!$E16892,DATOS!$I$2:$I$20000,DATOS!$I16892,DATOS!$G$2:$G$20000,"OR")=0))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DATOS!$A$2:$A$20000,DATOS!$A16893,DATOS!$D$2:$D$20000,DATOS!$D16893,DATOS!$E$2:$E$20000,DATOS!$E16893,DATOS!$I$2:$I$20000,DATOS!$I16893,DATOS!$G$2:$G$20000,"EX")=0),0))))</f>
      </c>
      <c r="H16893">
        <f>IF(DATOS!$G16893&lt;&gt;"EX",0,--(COUNTIFS(DATOS!$A$2:$A$20000,DATOS!$A16893,DATOS!$D$2:$D$20000,DATOS!$D16893,DATOS!$E$2:$E$20000,DATOS!$E16893,DATOS!$I$2:$I$20000,DATOS!$I16893,DATOS!$G$2:$G$20000,"OR")=0))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DATOS!$A$2:$A$20000,DATOS!$A16894,DATOS!$D$2:$D$20000,DATOS!$D16894,DATOS!$E$2:$E$20000,DATOS!$E16894,DATOS!$I$2:$I$20000,DATOS!$I16894,DATOS!$G$2:$G$20000,"EX")=0),0))))</f>
      </c>
      <c r="H16894">
        <f>IF(DATOS!$G16894&lt;&gt;"EX",0,--(COUNTIFS(DATOS!$A$2:$A$20000,DATOS!$A16894,DATOS!$D$2:$D$20000,DATOS!$D16894,DATOS!$E$2:$E$20000,DATOS!$E16894,DATOS!$I$2:$I$20000,DATOS!$I16894,DATOS!$G$2:$G$20000,"OR")=0))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DATOS!$A$2:$A$20000,DATOS!$A16895,DATOS!$D$2:$D$20000,DATOS!$D16895,DATOS!$E$2:$E$20000,DATOS!$E16895,DATOS!$I$2:$I$20000,DATOS!$I16895,DATOS!$G$2:$G$20000,"EX")=0),0))))</f>
      </c>
      <c r="H16895">
        <f>IF(DATOS!$G16895&lt;&gt;"EX",0,--(COUNTIFS(DATOS!$A$2:$A$20000,DATOS!$A16895,DATOS!$D$2:$D$20000,DATOS!$D16895,DATOS!$E$2:$E$20000,DATOS!$E16895,DATOS!$I$2:$I$20000,DATOS!$I16895,DATOS!$G$2:$G$20000,"OR")=0))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DATOS!$A$2:$A$20000,DATOS!$A16896,DATOS!$D$2:$D$20000,DATOS!$D16896,DATOS!$E$2:$E$20000,DATOS!$E16896,DATOS!$I$2:$I$20000,DATOS!$I16896,DATOS!$G$2:$G$20000,"EX")=0),0))))</f>
      </c>
      <c r="H16896">
        <f>IF(DATOS!$G16896&lt;&gt;"EX",0,--(COUNTIFS(DATOS!$A$2:$A$20000,DATOS!$A16896,DATOS!$D$2:$D$20000,DATOS!$D16896,DATOS!$E$2:$E$20000,DATOS!$E16896,DATOS!$I$2:$I$20000,DATOS!$I16896,DATOS!$G$2:$G$20000,"OR")=0))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DATOS!$A$2:$A$20000,DATOS!$A16897,DATOS!$D$2:$D$20000,DATOS!$D16897,DATOS!$E$2:$E$20000,DATOS!$E16897,DATOS!$I$2:$I$20000,DATOS!$I16897,DATOS!$G$2:$G$20000,"EX")=0),0))))</f>
      </c>
      <c r="H16897">
        <f>IF(DATOS!$G16897&lt;&gt;"EX",0,--(COUNTIFS(DATOS!$A$2:$A$20000,DATOS!$A16897,DATOS!$D$2:$D$20000,DATOS!$D16897,DATOS!$E$2:$E$20000,DATOS!$E16897,DATOS!$I$2:$I$20000,DATOS!$I16897,DATOS!$G$2:$G$20000,"OR")=0))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DATOS!$A$2:$A$20000,DATOS!$A16898,DATOS!$D$2:$D$20000,DATOS!$D16898,DATOS!$E$2:$E$20000,DATOS!$E16898,DATOS!$I$2:$I$20000,DATOS!$I16898,DATOS!$G$2:$G$20000,"EX")=0),0))))</f>
      </c>
      <c r="H16898">
        <f>IF(DATOS!$G16898&lt;&gt;"EX",0,--(COUNTIFS(DATOS!$A$2:$A$20000,DATOS!$A16898,DATOS!$D$2:$D$20000,DATOS!$D16898,DATOS!$E$2:$E$20000,DATOS!$E16898,DATOS!$I$2:$I$20000,DATOS!$I16898,DATOS!$G$2:$G$20000,"OR")=0))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DATOS!$A$2:$A$20000,DATOS!$A16899,DATOS!$D$2:$D$20000,DATOS!$D16899,DATOS!$E$2:$E$20000,DATOS!$E16899,DATOS!$I$2:$I$20000,DATOS!$I16899,DATOS!$G$2:$G$20000,"EX")=0),0))))</f>
      </c>
      <c r="H16899">
        <f>IF(DATOS!$G16899&lt;&gt;"EX",0,--(COUNTIFS(DATOS!$A$2:$A$20000,DATOS!$A16899,DATOS!$D$2:$D$20000,DATOS!$D16899,DATOS!$E$2:$E$20000,DATOS!$E16899,DATOS!$I$2:$I$20000,DATOS!$I16899,DATOS!$G$2:$G$20000,"OR")=0))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DATOS!$A$2:$A$20000,DATOS!$A16900,DATOS!$D$2:$D$20000,DATOS!$D16900,DATOS!$E$2:$E$20000,DATOS!$E16900,DATOS!$I$2:$I$20000,DATOS!$I16900,DATOS!$G$2:$G$20000,"EX")=0),0))))</f>
      </c>
      <c r="H16900">
        <f>IF(DATOS!$G16900&lt;&gt;"EX",0,--(COUNTIFS(DATOS!$A$2:$A$20000,DATOS!$A16900,DATOS!$D$2:$D$20000,DATOS!$D16900,DATOS!$E$2:$E$20000,DATOS!$E16900,DATOS!$I$2:$I$20000,DATOS!$I16900,DATOS!$G$2:$G$20000,"OR")=0))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DATOS!$A$2:$A$20000,DATOS!$A16901,DATOS!$D$2:$D$20000,DATOS!$D16901,DATOS!$E$2:$E$20000,DATOS!$E16901,DATOS!$I$2:$I$20000,DATOS!$I16901,DATOS!$G$2:$G$20000,"EX")=0),0))))</f>
      </c>
      <c r="H16901">
        <f>IF(DATOS!$G16901&lt;&gt;"EX",0,--(COUNTIFS(DATOS!$A$2:$A$20000,DATOS!$A16901,DATOS!$D$2:$D$20000,DATOS!$D16901,DATOS!$E$2:$E$20000,DATOS!$E16901,DATOS!$I$2:$I$20000,DATOS!$I16901,DATOS!$G$2:$G$20000,"OR")=0))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DATOS!$A$2:$A$20000,DATOS!$A16902,DATOS!$D$2:$D$20000,DATOS!$D16902,DATOS!$E$2:$E$20000,DATOS!$E16902,DATOS!$I$2:$I$20000,DATOS!$I16902,DATOS!$G$2:$G$20000,"EX")=0),0))))</f>
      </c>
      <c r="H16902">
        <f>IF(DATOS!$G16902&lt;&gt;"EX",0,--(COUNTIFS(DATOS!$A$2:$A$20000,DATOS!$A16902,DATOS!$D$2:$D$20000,DATOS!$D16902,DATOS!$E$2:$E$20000,DATOS!$E16902,DATOS!$I$2:$I$20000,DATOS!$I16902,DATOS!$G$2:$G$20000,"OR")=0))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DATOS!$A$2:$A$20000,DATOS!$A16903,DATOS!$D$2:$D$20000,DATOS!$D16903,DATOS!$E$2:$E$20000,DATOS!$E16903,DATOS!$I$2:$I$20000,DATOS!$I16903,DATOS!$G$2:$G$20000,"EX")=0),0))))</f>
      </c>
      <c r="H16903">
        <f>IF(DATOS!$G16903&lt;&gt;"EX",0,--(COUNTIFS(DATOS!$A$2:$A$20000,DATOS!$A16903,DATOS!$D$2:$D$20000,DATOS!$D16903,DATOS!$E$2:$E$20000,DATOS!$E16903,DATOS!$I$2:$I$20000,DATOS!$I16903,DATOS!$G$2:$G$20000,"OR")=0))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DATOS!$A$2:$A$20000,DATOS!$A16904,DATOS!$D$2:$D$20000,DATOS!$D16904,DATOS!$E$2:$E$20000,DATOS!$E16904,DATOS!$I$2:$I$20000,DATOS!$I16904,DATOS!$G$2:$G$20000,"EX")=0),0))))</f>
      </c>
      <c r="H16904">
        <f>IF(DATOS!$G16904&lt;&gt;"EX",0,--(COUNTIFS(DATOS!$A$2:$A$20000,DATOS!$A16904,DATOS!$D$2:$D$20000,DATOS!$D16904,DATOS!$E$2:$E$20000,DATOS!$E16904,DATOS!$I$2:$I$20000,DATOS!$I16904,DATOS!$G$2:$G$20000,"OR")=0))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DATOS!$A$2:$A$20000,DATOS!$A16905,DATOS!$D$2:$D$20000,DATOS!$D16905,DATOS!$E$2:$E$20000,DATOS!$E16905,DATOS!$I$2:$I$20000,DATOS!$I16905,DATOS!$G$2:$G$20000,"EX")=0),0))))</f>
      </c>
      <c r="H16905">
        <f>IF(DATOS!$G16905&lt;&gt;"EX",0,--(COUNTIFS(DATOS!$A$2:$A$20000,DATOS!$A16905,DATOS!$D$2:$D$20000,DATOS!$D16905,DATOS!$E$2:$E$20000,DATOS!$E16905,DATOS!$I$2:$I$20000,DATOS!$I16905,DATOS!$G$2:$G$20000,"OR")=0))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DATOS!$A$2:$A$20000,DATOS!$A16906,DATOS!$D$2:$D$20000,DATOS!$D16906,DATOS!$E$2:$E$20000,DATOS!$E16906,DATOS!$I$2:$I$20000,DATOS!$I16906,DATOS!$G$2:$G$20000,"EX")=0),0))))</f>
      </c>
      <c r="H16906">
        <f>IF(DATOS!$G16906&lt;&gt;"EX",0,--(COUNTIFS(DATOS!$A$2:$A$20000,DATOS!$A16906,DATOS!$D$2:$D$20000,DATOS!$D16906,DATOS!$E$2:$E$20000,DATOS!$E16906,DATOS!$I$2:$I$20000,DATOS!$I16906,DATOS!$G$2:$G$20000,"OR")=0))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DATOS!$A$2:$A$20000,DATOS!$A16907,DATOS!$D$2:$D$20000,DATOS!$D16907,DATOS!$E$2:$E$20000,DATOS!$E16907,DATOS!$I$2:$I$20000,DATOS!$I16907,DATOS!$G$2:$G$20000,"EX")=0),0))))</f>
      </c>
      <c r="H16907">
        <f>IF(DATOS!$G16907&lt;&gt;"EX",0,--(COUNTIFS(DATOS!$A$2:$A$20000,DATOS!$A16907,DATOS!$D$2:$D$20000,DATOS!$D16907,DATOS!$E$2:$E$20000,DATOS!$E16907,DATOS!$I$2:$I$20000,DATOS!$I16907,DATOS!$G$2:$G$20000,"OR")=0))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DATOS!$A$2:$A$20000,DATOS!$A16908,DATOS!$D$2:$D$20000,DATOS!$D16908,DATOS!$E$2:$E$20000,DATOS!$E16908,DATOS!$I$2:$I$20000,DATOS!$I16908,DATOS!$G$2:$G$20000,"EX")=0),0))))</f>
      </c>
      <c r="H16908">
        <f>IF(DATOS!$G16908&lt;&gt;"EX",0,--(COUNTIFS(DATOS!$A$2:$A$20000,DATOS!$A16908,DATOS!$D$2:$D$20000,DATOS!$D16908,DATOS!$E$2:$E$20000,DATOS!$E16908,DATOS!$I$2:$I$20000,DATOS!$I16908,DATOS!$G$2:$G$20000,"OR")=0))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DATOS!$A$2:$A$20000,DATOS!$A16909,DATOS!$D$2:$D$20000,DATOS!$D16909,DATOS!$E$2:$E$20000,DATOS!$E16909,DATOS!$I$2:$I$20000,DATOS!$I16909,DATOS!$G$2:$G$20000,"EX")=0),0))))</f>
      </c>
      <c r="H16909">
        <f>IF(DATOS!$G16909&lt;&gt;"EX",0,--(COUNTIFS(DATOS!$A$2:$A$20000,DATOS!$A16909,DATOS!$D$2:$D$20000,DATOS!$D16909,DATOS!$E$2:$E$20000,DATOS!$E16909,DATOS!$I$2:$I$20000,DATOS!$I16909,DATOS!$G$2:$G$20000,"OR")=0))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DATOS!$A$2:$A$20000,DATOS!$A16910,DATOS!$D$2:$D$20000,DATOS!$D16910,DATOS!$E$2:$E$20000,DATOS!$E16910,DATOS!$I$2:$I$20000,DATOS!$I16910,DATOS!$G$2:$G$20000,"EX")=0),0))))</f>
      </c>
      <c r="H16910">
        <f>IF(DATOS!$G16910&lt;&gt;"EX",0,--(COUNTIFS(DATOS!$A$2:$A$20000,DATOS!$A16910,DATOS!$D$2:$D$20000,DATOS!$D16910,DATOS!$E$2:$E$20000,DATOS!$E16910,DATOS!$I$2:$I$20000,DATOS!$I16910,DATOS!$G$2:$G$20000,"OR")=0))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DATOS!$A$2:$A$20000,DATOS!$A16911,DATOS!$D$2:$D$20000,DATOS!$D16911,DATOS!$E$2:$E$20000,DATOS!$E16911,DATOS!$I$2:$I$20000,DATOS!$I16911,DATOS!$G$2:$G$20000,"EX")=0),0))))</f>
      </c>
      <c r="H16911">
        <f>IF(DATOS!$G16911&lt;&gt;"EX",0,--(COUNTIFS(DATOS!$A$2:$A$20000,DATOS!$A16911,DATOS!$D$2:$D$20000,DATOS!$D16911,DATOS!$E$2:$E$20000,DATOS!$E16911,DATOS!$I$2:$I$20000,DATOS!$I16911,DATOS!$G$2:$G$20000,"OR")=0))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DATOS!$A$2:$A$20000,DATOS!$A16912,DATOS!$D$2:$D$20000,DATOS!$D16912,DATOS!$E$2:$E$20000,DATOS!$E16912,DATOS!$I$2:$I$20000,DATOS!$I16912,DATOS!$G$2:$G$20000,"EX")=0),0))))</f>
      </c>
      <c r="H16912">
        <f>IF(DATOS!$G16912&lt;&gt;"EX",0,--(COUNTIFS(DATOS!$A$2:$A$20000,DATOS!$A16912,DATOS!$D$2:$D$20000,DATOS!$D16912,DATOS!$E$2:$E$20000,DATOS!$E16912,DATOS!$I$2:$I$20000,DATOS!$I16912,DATOS!$G$2:$G$20000,"OR")=0))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DATOS!$A$2:$A$20000,DATOS!$A16913,DATOS!$D$2:$D$20000,DATOS!$D16913,DATOS!$E$2:$E$20000,DATOS!$E16913,DATOS!$I$2:$I$20000,DATOS!$I16913,DATOS!$G$2:$G$20000,"EX")=0),0))))</f>
      </c>
      <c r="H16913">
        <f>IF(DATOS!$G16913&lt;&gt;"EX",0,--(COUNTIFS(DATOS!$A$2:$A$20000,DATOS!$A16913,DATOS!$D$2:$D$20000,DATOS!$D16913,DATOS!$E$2:$E$20000,DATOS!$E16913,DATOS!$I$2:$I$20000,DATOS!$I16913,DATOS!$G$2:$G$20000,"OR")=0))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DATOS!$A$2:$A$20000,DATOS!$A16914,DATOS!$D$2:$D$20000,DATOS!$D16914,DATOS!$E$2:$E$20000,DATOS!$E16914,DATOS!$I$2:$I$20000,DATOS!$I16914,DATOS!$G$2:$G$20000,"EX")=0),0))))</f>
      </c>
      <c r="H16914">
        <f>IF(DATOS!$G16914&lt;&gt;"EX",0,--(COUNTIFS(DATOS!$A$2:$A$20000,DATOS!$A16914,DATOS!$D$2:$D$20000,DATOS!$D16914,DATOS!$E$2:$E$20000,DATOS!$E16914,DATOS!$I$2:$I$20000,DATOS!$I16914,DATOS!$G$2:$G$20000,"OR")=0))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DATOS!$A$2:$A$20000,DATOS!$A16915,DATOS!$D$2:$D$20000,DATOS!$D16915,DATOS!$E$2:$E$20000,DATOS!$E16915,DATOS!$I$2:$I$20000,DATOS!$I16915,DATOS!$G$2:$G$20000,"EX")=0),0))))</f>
      </c>
      <c r="H16915">
        <f>IF(DATOS!$G16915&lt;&gt;"EX",0,--(COUNTIFS(DATOS!$A$2:$A$20000,DATOS!$A16915,DATOS!$D$2:$D$20000,DATOS!$D16915,DATOS!$E$2:$E$20000,DATOS!$E16915,DATOS!$I$2:$I$20000,DATOS!$I16915,DATOS!$G$2:$G$20000,"OR")=0))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DATOS!$A$2:$A$20000,DATOS!$A16916,DATOS!$D$2:$D$20000,DATOS!$D16916,DATOS!$E$2:$E$20000,DATOS!$E16916,DATOS!$I$2:$I$20000,DATOS!$I16916,DATOS!$G$2:$G$20000,"EX")=0),0))))</f>
      </c>
      <c r="H16916">
        <f>IF(DATOS!$G16916&lt;&gt;"EX",0,--(COUNTIFS(DATOS!$A$2:$A$20000,DATOS!$A16916,DATOS!$D$2:$D$20000,DATOS!$D16916,DATOS!$E$2:$E$20000,DATOS!$E16916,DATOS!$I$2:$I$20000,DATOS!$I16916,DATOS!$G$2:$G$20000,"OR")=0))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DATOS!$A$2:$A$20000,DATOS!$A16917,DATOS!$D$2:$D$20000,DATOS!$D16917,DATOS!$E$2:$E$20000,DATOS!$E16917,DATOS!$I$2:$I$20000,DATOS!$I16917,DATOS!$G$2:$G$20000,"EX")=0),0))))</f>
      </c>
      <c r="H16917">
        <f>IF(DATOS!$G16917&lt;&gt;"EX",0,--(COUNTIFS(DATOS!$A$2:$A$20000,DATOS!$A16917,DATOS!$D$2:$D$20000,DATOS!$D16917,DATOS!$E$2:$E$20000,DATOS!$E16917,DATOS!$I$2:$I$20000,DATOS!$I16917,DATOS!$G$2:$G$20000,"OR")=0))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DATOS!$A$2:$A$20000,DATOS!$A16918,DATOS!$D$2:$D$20000,DATOS!$D16918,DATOS!$E$2:$E$20000,DATOS!$E16918,DATOS!$I$2:$I$20000,DATOS!$I16918,DATOS!$G$2:$G$20000,"EX")=0),0))))</f>
      </c>
      <c r="H16918">
        <f>IF(DATOS!$G16918&lt;&gt;"EX",0,--(COUNTIFS(DATOS!$A$2:$A$20000,DATOS!$A16918,DATOS!$D$2:$D$20000,DATOS!$D16918,DATOS!$E$2:$E$20000,DATOS!$E16918,DATOS!$I$2:$I$20000,DATOS!$I16918,DATOS!$G$2:$G$20000,"OR")=0))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DATOS!$A$2:$A$20000,DATOS!$A16919,DATOS!$D$2:$D$20000,DATOS!$D16919,DATOS!$E$2:$E$20000,DATOS!$E16919,DATOS!$I$2:$I$20000,DATOS!$I16919,DATOS!$G$2:$G$20000,"EX")=0),0))))</f>
      </c>
      <c r="H16919">
        <f>IF(DATOS!$G16919&lt;&gt;"EX",0,--(COUNTIFS(DATOS!$A$2:$A$20000,DATOS!$A16919,DATOS!$D$2:$D$20000,DATOS!$D16919,DATOS!$E$2:$E$20000,DATOS!$E16919,DATOS!$I$2:$I$20000,DATOS!$I16919,DATOS!$G$2:$G$20000,"OR")=0))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DATOS!$A$2:$A$20000,DATOS!$A16920,DATOS!$D$2:$D$20000,DATOS!$D16920,DATOS!$E$2:$E$20000,DATOS!$E16920,DATOS!$I$2:$I$20000,DATOS!$I16920,DATOS!$G$2:$G$20000,"EX")=0),0))))</f>
      </c>
      <c r="H16920">
        <f>IF(DATOS!$G16920&lt;&gt;"EX",0,--(COUNTIFS(DATOS!$A$2:$A$20000,DATOS!$A16920,DATOS!$D$2:$D$20000,DATOS!$D16920,DATOS!$E$2:$E$20000,DATOS!$E16920,DATOS!$I$2:$I$20000,DATOS!$I16920,DATOS!$G$2:$G$20000,"OR")=0))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DATOS!$A$2:$A$20000,DATOS!$A16921,DATOS!$D$2:$D$20000,DATOS!$D16921,DATOS!$E$2:$E$20000,DATOS!$E16921,DATOS!$I$2:$I$20000,DATOS!$I16921,DATOS!$G$2:$G$20000,"EX")=0),0))))</f>
      </c>
      <c r="H16921">
        <f>IF(DATOS!$G16921&lt;&gt;"EX",0,--(COUNTIFS(DATOS!$A$2:$A$20000,DATOS!$A16921,DATOS!$D$2:$D$20000,DATOS!$D16921,DATOS!$E$2:$E$20000,DATOS!$E16921,DATOS!$I$2:$I$20000,DATOS!$I16921,DATOS!$G$2:$G$20000,"OR")=0))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DATOS!$A$2:$A$20000,DATOS!$A16922,DATOS!$D$2:$D$20000,DATOS!$D16922,DATOS!$E$2:$E$20000,DATOS!$E16922,DATOS!$I$2:$I$20000,DATOS!$I16922,DATOS!$G$2:$G$20000,"EX")=0),0))))</f>
      </c>
      <c r="H16922">
        <f>IF(DATOS!$G16922&lt;&gt;"EX",0,--(COUNTIFS(DATOS!$A$2:$A$20000,DATOS!$A16922,DATOS!$D$2:$D$20000,DATOS!$D16922,DATOS!$E$2:$E$20000,DATOS!$E16922,DATOS!$I$2:$I$20000,DATOS!$I16922,DATOS!$G$2:$G$20000,"OR")=0))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DATOS!$A$2:$A$20000,DATOS!$A16923,DATOS!$D$2:$D$20000,DATOS!$D16923,DATOS!$E$2:$E$20000,DATOS!$E16923,DATOS!$I$2:$I$20000,DATOS!$I16923,DATOS!$G$2:$G$20000,"EX")=0),0))))</f>
      </c>
      <c r="H16923">
        <f>IF(DATOS!$G16923&lt;&gt;"EX",0,--(COUNTIFS(DATOS!$A$2:$A$20000,DATOS!$A16923,DATOS!$D$2:$D$20000,DATOS!$D16923,DATOS!$E$2:$E$20000,DATOS!$E16923,DATOS!$I$2:$I$20000,DATOS!$I16923,DATOS!$G$2:$G$20000,"OR")=0))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DATOS!$A$2:$A$20000,DATOS!$A16924,DATOS!$D$2:$D$20000,DATOS!$D16924,DATOS!$E$2:$E$20000,DATOS!$E16924,DATOS!$I$2:$I$20000,DATOS!$I16924,DATOS!$G$2:$G$20000,"EX")=0),0))))</f>
      </c>
      <c r="H16924">
        <f>IF(DATOS!$G16924&lt;&gt;"EX",0,--(COUNTIFS(DATOS!$A$2:$A$20000,DATOS!$A16924,DATOS!$D$2:$D$20000,DATOS!$D16924,DATOS!$E$2:$E$20000,DATOS!$E16924,DATOS!$I$2:$I$20000,DATOS!$I16924,DATOS!$G$2:$G$20000,"OR")=0))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DATOS!$A$2:$A$20000,DATOS!$A16925,DATOS!$D$2:$D$20000,DATOS!$D16925,DATOS!$E$2:$E$20000,DATOS!$E16925,DATOS!$I$2:$I$20000,DATOS!$I16925,DATOS!$G$2:$G$20000,"EX")=0),0))))</f>
      </c>
      <c r="H16925">
        <f>IF(DATOS!$G16925&lt;&gt;"EX",0,--(COUNTIFS(DATOS!$A$2:$A$20000,DATOS!$A16925,DATOS!$D$2:$D$20000,DATOS!$D16925,DATOS!$E$2:$E$20000,DATOS!$E16925,DATOS!$I$2:$I$20000,DATOS!$I16925,DATOS!$G$2:$G$20000,"OR")=0))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DATOS!$A$2:$A$20000,DATOS!$A16926,DATOS!$D$2:$D$20000,DATOS!$D16926,DATOS!$E$2:$E$20000,DATOS!$E16926,DATOS!$I$2:$I$20000,DATOS!$I16926,DATOS!$G$2:$G$20000,"EX")=0),0))))</f>
      </c>
      <c r="H16926">
        <f>IF(DATOS!$G16926&lt;&gt;"EX",0,--(COUNTIFS(DATOS!$A$2:$A$20000,DATOS!$A16926,DATOS!$D$2:$D$20000,DATOS!$D16926,DATOS!$E$2:$E$20000,DATOS!$E16926,DATOS!$I$2:$I$20000,DATOS!$I16926,DATOS!$G$2:$G$20000,"OR")=0))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DATOS!$A$2:$A$20000,DATOS!$A16927,DATOS!$D$2:$D$20000,DATOS!$D16927,DATOS!$E$2:$E$20000,DATOS!$E16927,DATOS!$I$2:$I$20000,DATOS!$I16927,DATOS!$G$2:$G$20000,"EX")=0),0))))</f>
      </c>
      <c r="H16927">
        <f>IF(DATOS!$G16927&lt;&gt;"EX",0,--(COUNTIFS(DATOS!$A$2:$A$20000,DATOS!$A16927,DATOS!$D$2:$D$20000,DATOS!$D16927,DATOS!$E$2:$E$20000,DATOS!$E16927,DATOS!$I$2:$I$20000,DATOS!$I16927,DATOS!$G$2:$G$20000,"OR")=0))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DATOS!$A$2:$A$20000,DATOS!$A16928,DATOS!$D$2:$D$20000,DATOS!$D16928,DATOS!$E$2:$E$20000,DATOS!$E16928,DATOS!$I$2:$I$20000,DATOS!$I16928,DATOS!$G$2:$G$20000,"EX")=0),0))))</f>
      </c>
      <c r="H16928">
        <f>IF(DATOS!$G16928&lt;&gt;"EX",0,--(COUNTIFS(DATOS!$A$2:$A$20000,DATOS!$A16928,DATOS!$D$2:$D$20000,DATOS!$D16928,DATOS!$E$2:$E$20000,DATOS!$E16928,DATOS!$I$2:$I$20000,DATOS!$I16928,DATOS!$G$2:$G$20000,"OR")=0))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DATOS!$A$2:$A$20000,DATOS!$A16929,DATOS!$D$2:$D$20000,DATOS!$D16929,DATOS!$E$2:$E$20000,DATOS!$E16929,DATOS!$I$2:$I$20000,DATOS!$I16929,DATOS!$G$2:$G$20000,"EX")=0),0))))</f>
      </c>
      <c r="H16929">
        <f>IF(DATOS!$G16929&lt;&gt;"EX",0,--(COUNTIFS(DATOS!$A$2:$A$20000,DATOS!$A16929,DATOS!$D$2:$D$20000,DATOS!$D16929,DATOS!$E$2:$E$20000,DATOS!$E16929,DATOS!$I$2:$I$20000,DATOS!$I16929,DATOS!$G$2:$G$20000,"OR")=0))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DATOS!$A$2:$A$20000,DATOS!$A16930,DATOS!$D$2:$D$20000,DATOS!$D16930,DATOS!$E$2:$E$20000,DATOS!$E16930,DATOS!$I$2:$I$20000,DATOS!$I16930,DATOS!$G$2:$G$20000,"EX")=0),0))))</f>
      </c>
      <c r="H16930">
        <f>IF(DATOS!$G16930&lt;&gt;"EX",0,--(COUNTIFS(DATOS!$A$2:$A$20000,DATOS!$A16930,DATOS!$D$2:$D$20000,DATOS!$D16930,DATOS!$E$2:$E$20000,DATOS!$E16930,DATOS!$I$2:$I$20000,DATOS!$I16930,DATOS!$G$2:$G$20000,"OR")=0))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DATOS!$A$2:$A$20000,DATOS!$A16931,DATOS!$D$2:$D$20000,DATOS!$D16931,DATOS!$E$2:$E$20000,DATOS!$E16931,DATOS!$I$2:$I$20000,DATOS!$I16931,DATOS!$G$2:$G$20000,"EX")=0),0))))</f>
      </c>
      <c r="H16931">
        <f>IF(DATOS!$G16931&lt;&gt;"EX",0,--(COUNTIFS(DATOS!$A$2:$A$20000,DATOS!$A16931,DATOS!$D$2:$D$20000,DATOS!$D16931,DATOS!$E$2:$E$20000,DATOS!$E16931,DATOS!$I$2:$I$20000,DATOS!$I16931,DATOS!$G$2:$G$20000,"OR")=0))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DATOS!$A$2:$A$20000,DATOS!$A16932,DATOS!$D$2:$D$20000,DATOS!$D16932,DATOS!$E$2:$E$20000,DATOS!$E16932,DATOS!$I$2:$I$20000,DATOS!$I16932,DATOS!$G$2:$G$20000,"EX")=0),0))))</f>
      </c>
      <c r="H16932">
        <f>IF(DATOS!$G16932&lt;&gt;"EX",0,--(COUNTIFS(DATOS!$A$2:$A$20000,DATOS!$A16932,DATOS!$D$2:$D$20000,DATOS!$D16932,DATOS!$E$2:$E$20000,DATOS!$E16932,DATOS!$I$2:$I$20000,DATOS!$I16932,DATOS!$G$2:$G$20000,"OR")=0))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DATOS!$A$2:$A$20000,DATOS!$A16933,DATOS!$D$2:$D$20000,DATOS!$D16933,DATOS!$E$2:$E$20000,DATOS!$E16933,DATOS!$I$2:$I$20000,DATOS!$I16933,DATOS!$G$2:$G$20000,"EX")=0),0))))</f>
      </c>
      <c r="H16933">
        <f>IF(DATOS!$G16933&lt;&gt;"EX",0,--(COUNTIFS(DATOS!$A$2:$A$20000,DATOS!$A16933,DATOS!$D$2:$D$20000,DATOS!$D16933,DATOS!$E$2:$E$20000,DATOS!$E16933,DATOS!$I$2:$I$20000,DATOS!$I16933,DATOS!$G$2:$G$20000,"OR")=0))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DATOS!$A$2:$A$20000,DATOS!$A16934,DATOS!$D$2:$D$20000,DATOS!$D16934,DATOS!$E$2:$E$20000,DATOS!$E16934,DATOS!$I$2:$I$20000,DATOS!$I16934,DATOS!$G$2:$G$20000,"EX")=0),0))))</f>
      </c>
      <c r="H16934">
        <f>IF(DATOS!$G16934&lt;&gt;"EX",0,--(COUNTIFS(DATOS!$A$2:$A$20000,DATOS!$A16934,DATOS!$D$2:$D$20000,DATOS!$D16934,DATOS!$E$2:$E$20000,DATOS!$E16934,DATOS!$I$2:$I$20000,DATOS!$I16934,DATOS!$G$2:$G$20000,"OR")=0))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DATOS!$A$2:$A$20000,DATOS!$A16935,DATOS!$D$2:$D$20000,DATOS!$D16935,DATOS!$E$2:$E$20000,DATOS!$E16935,DATOS!$I$2:$I$20000,DATOS!$I16935,DATOS!$G$2:$G$20000,"EX")=0),0))))</f>
      </c>
      <c r="H16935">
        <f>IF(DATOS!$G16935&lt;&gt;"EX",0,--(COUNTIFS(DATOS!$A$2:$A$20000,DATOS!$A16935,DATOS!$D$2:$D$20000,DATOS!$D16935,DATOS!$E$2:$E$20000,DATOS!$E16935,DATOS!$I$2:$I$20000,DATOS!$I16935,DATOS!$G$2:$G$20000,"OR")=0))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DATOS!$A$2:$A$20000,DATOS!$A16936,DATOS!$D$2:$D$20000,DATOS!$D16936,DATOS!$E$2:$E$20000,DATOS!$E16936,DATOS!$I$2:$I$20000,DATOS!$I16936,DATOS!$G$2:$G$20000,"EX")=0),0))))</f>
      </c>
      <c r="H16936">
        <f>IF(DATOS!$G16936&lt;&gt;"EX",0,--(COUNTIFS(DATOS!$A$2:$A$20000,DATOS!$A16936,DATOS!$D$2:$D$20000,DATOS!$D16936,DATOS!$E$2:$E$20000,DATOS!$E16936,DATOS!$I$2:$I$20000,DATOS!$I16936,DATOS!$G$2:$G$20000,"OR")=0))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DATOS!$A$2:$A$20000,DATOS!$A16937,DATOS!$D$2:$D$20000,DATOS!$D16937,DATOS!$E$2:$E$20000,DATOS!$E16937,DATOS!$I$2:$I$20000,DATOS!$I16937,DATOS!$G$2:$G$20000,"EX")=0),0))))</f>
      </c>
      <c r="H16937">
        <f>IF(DATOS!$G16937&lt;&gt;"EX",0,--(COUNTIFS(DATOS!$A$2:$A$20000,DATOS!$A16937,DATOS!$D$2:$D$20000,DATOS!$D16937,DATOS!$E$2:$E$20000,DATOS!$E16937,DATOS!$I$2:$I$20000,DATOS!$I16937,DATOS!$G$2:$G$20000,"OR")=0))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DATOS!$A$2:$A$20000,DATOS!$A16938,DATOS!$D$2:$D$20000,DATOS!$D16938,DATOS!$E$2:$E$20000,DATOS!$E16938,DATOS!$I$2:$I$20000,DATOS!$I16938,DATOS!$G$2:$G$20000,"EX")=0),0))))</f>
      </c>
      <c r="H16938">
        <f>IF(DATOS!$G16938&lt;&gt;"EX",0,--(COUNTIFS(DATOS!$A$2:$A$20000,DATOS!$A16938,DATOS!$D$2:$D$20000,DATOS!$D16938,DATOS!$E$2:$E$20000,DATOS!$E16938,DATOS!$I$2:$I$20000,DATOS!$I16938,DATOS!$G$2:$G$20000,"OR")=0))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DATOS!$A$2:$A$20000,DATOS!$A16939,DATOS!$D$2:$D$20000,DATOS!$D16939,DATOS!$E$2:$E$20000,DATOS!$E16939,DATOS!$I$2:$I$20000,DATOS!$I16939,DATOS!$G$2:$G$20000,"EX")=0),0))))</f>
      </c>
      <c r="H16939">
        <f>IF(DATOS!$G16939&lt;&gt;"EX",0,--(COUNTIFS(DATOS!$A$2:$A$20000,DATOS!$A16939,DATOS!$D$2:$D$20000,DATOS!$D16939,DATOS!$E$2:$E$20000,DATOS!$E16939,DATOS!$I$2:$I$20000,DATOS!$I16939,DATOS!$G$2:$G$20000,"OR")=0))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DATOS!$A$2:$A$20000,DATOS!$A16940,DATOS!$D$2:$D$20000,DATOS!$D16940,DATOS!$E$2:$E$20000,DATOS!$E16940,DATOS!$I$2:$I$20000,DATOS!$I16940,DATOS!$G$2:$G$20000,"EX")=0),0))))</f>
      </c>
      <c r="H16940">
        <f>IF(DATOS!$G16940&lt;&gt;"EX",0,--(COUNTIFS(DATOS!$A$2:$A$20000,DATOS!$A16940,DATOS!$D$2:$D$20000,DATOS!$D16940,DATOS!$E$2:$E$20000,DATOS!$E16940,DATOS!$I$2:$I$20000,DATOS!$I16940,DATOS!$G$2:$G$20000,"OR")=0))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DATOS!$A$2:$A$20000,DATOS!$A16941,DATOS!$D$2:$D$20000,DATOS!$D16941,DATOS!$E$2:$E$20000,DATOS!$E16941,DATOS!$I$2:$I$20000,DATOS!$I16941,DATOS!$G$2:$G$20000,"EX")=0),0))))</f>
      </c>
      <c r="H16941">
        <f>IF(DATOS!$G16941&lt;&gt;"EX",0,--(COUNTIFS(DATOS!$A$2:$A$20000,DATOS!$A16941,DATOS!$D$2:$D$20000,DATOS!$D16941,DATOS!$E$2:$E$20000,DATOS!$E16941,DATOS!$I$2:$I$20000,DATOS!$I16941,DATOS!$G$2:$G$20000,"OR")=0))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DATOS!$A$2:$A$20000,DATOS!$A16942,DATOS!$D$2:$D$20000,DATOS!$D16942,DATOS!$E$2:$E$20000,DATOS!$E16942,DATOS!$I$2:$I$20000,DATOS!$I16942,DATOS!$G$2:$G$20000,"EX")=0),0))))</f>
      </c>
      <c r="H16942">
        <f>IF(DATOS!$G16942&lt;&gt;"EX",0,--(COUNTIFS(DATOS!$A$2:$A$20000,DATOS!$A16942,DATOS!$D$2:$D$20000,DATOS!$D16942,DATOS!$E$2:$E$20000,DATOS!$E16942,DATOS!$I$2:$I$20000,DATOS!$I16942,DATOS!$G$2:$G$20000,"OR")=0))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DATOS!$A$2:$A$20000,DATOS!$A16943,DATOS!$D$2:$D$20000,DATOS!$D16943,DATOS!$E$2:$E$20000,DATOS!$E16943,DATOS!$I$2:$I$20000,DATOS!$I16943,DATOS!$G$2:$G$20000,"EX")=0),0))))</f>
      </c>
      <c r="H16943">
        <f>IF(DATOS!$G16943&lt;&gt;"EX",0,--(COUNTIFS(DATOS!$A$2:$A$20000,DATOS!$A16943,DATOS!$D$2:$D$20000,DATOS!$D16943,DATOS!$E$2:$E$20000,DATOS!$E16943,DATOS!$I$2:$I$20000,DATOS!$I16943,DATOS!$G$2:$G$20000,"OR")=0))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DATOS!$A$2:$A$20000,DATOS!$A16944,DATOS!$D$2:$D$20000,DATOS!$D16944,DATOS!$E$2:$E$20000,DATOS!$E16944,DATOS!$I$2:$I$20000,DATOS!$I16944,DATOS!$G$2:$G$20000,"EX")=0),0))))</f>
      </c>
      <c r="H16944">
        <f>IF(DATOS!$G16944&lt;&gt;"EX",0,--(COUNTIFS(DATOS!$A$2:$A$20000,DATOS!$A16944,DATOS!$D$2:$D$20000,DATOS!$D16944,DATOS!$E$2:$E$20000,DATOS!$E16944,DATOS!$I$2:$I$20000,DATOS!$I16944,DATOS!$G$2:$G$20000,"OR")=0))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DATOS!$A$2:$A$20000,DATOS!$A16945,DATOS!$D$2:$D$20000,DATOS!$D16945,DATOS!$E$2:$E$20000,DATOS!$E16945,DATOS!$I$2:$I$20000,DATOS!$I16945,DATOS!$G$2:$G$20000,"EX")=0),0))))</f>
      </c>
      <c r="H16945">
        <f>IF(DATOS!$G16945&lt;&gt;"EX",0,--(COUNTIFS(DATOS!$A$2:$A$20000,DATOS!$A16945,DATOS!$D$2:$D$20000,DATOS!$D16945,DATOS!$E$2:$E$20000,DATOS!$E16945,DATOS!$I$2:$I$20000,DATOS!$I16945,DATOS!$G$2:$G$20000,"OR")=0))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DATOS!$A$2:$A$20000,DATOS!$A16946,DATOS!$D$2:$D$20000,DATOS!$D16946,DATOS!$E$2:$E$20000,DATOS!$E16946,DATOS!$I$2:$I$20000,DATOS!$I16946,DATOS!$G$2:$G$20000,"EX")=0),0))))</f>
      </c>
      <c r="H16946">
        <f>IF(DATOS!$G16946&lt;&gt;"EX",0,--(COUNTIFS(DATOS!$A$2:$A$20000,DATOS!$A16946,DATOS!$D$2:$D$20000,DATOS!$D16946,DATOS!$E$2:$E$20000,DATOS!$E16946,DATOS!$I$2:$I$20000,DATOS!$I16946,DATOS!$G$2:$G$20000,"OR")=0))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DATOS!$A$2:$A$20000,DATOS!$A16947,DATOS!$D$2:$D$20000,DATOS!$D16947,DATOS!$E$2:$E$20000,DATOS!$E16947,DATOS!$I$2:$I$20000,DATOS!$I16947,DATOS!$G$2:$G$20000,"EX")=0),0))))</f>
      </c>
      <c r="H16947">
        <f>IF(DATOS!$G16947&lt;&gt;"EX",0,--(COUNTIFS(DATOS!$A$2:$A$20000,DATOS!$A16947,DATOS!$D$2:$D$20000,DATOS!$D16947,DATOS!$E$2:$E$20000,DATOS!$E16947,DATOS!$I$2:$I$20000,DATOS!$I16947,DATOS!$G$2:$G$20000,"OR")=0))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DATOS!$A$2:$A$20000,DATOS!$A16948,DATOS!$D$2:$D$20000,DATOS!$D16948,DATOS!$E$2:$E$20000,DATOS!$E16948,DATOS!$I$2:$I$20000,DATOS!$I16948,DATOS!$G$2:$G$20000,"EX")=0),0))))</f>
      </c>
      <c r="H16948">
        <f>IF(DATOS!$G16948&lt;&gt;"EX",0,--(COUNTIFS(DATOS!$A$2:$A$20000,DATOS!$A16948,DATOS!$D$2:$D$20000,DATOS!$D16948,DATOS!$E$2:$E$20000,DATOS!$E16948,DATOS!$I$2:$I$20000,DATOS!$I16948,DATOS!$G$2:$G$20000,"OR")=0))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DATOS!$A$2:$A$20000,DATOS!$A16949,DATOS!$D$2:$D$20000,DATOS!$D16949,DATOS!$E$2:$E$20000,DATOS!$E16949,DATOS!$I$2:$I$20000,DATOS!$I16949,DATOS!$G$2:$G$20000,"EX")=0),0))))</f>
      </c>
      <c r="H16949">
        <f>IF(DATOS!$G16949&lt;&gt;"EX",0,--(COUNTIFS(DATOS!$A$2:$A$20000,DATOS!$A16949,DATOS!$D$2:$D$20000,DATOS!$D16949,DATOS!$E$2:$E$20000,DATOS!$E16949,DATOS!$I$2:$I$20000,DATOS!$I16949,DATOS!$G$2:$G$20000,"OR")=0))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DATOS!$A$2:$A$20000,DATOS!$A16950,DATOS!$D$2:$D$20000,DATOS!$D16950,DATOS!$E$2:$E$20000,DATOS!$E16950,DATOS!$I$2:$I$20000,DATOS!$I16950,DATOS!$G$2:$G$20000,"EX")=0),0))))</f>
      </c>
      <c r="H16950">
        <f>IF(DATOS!$G16950&lt;&gt;"EX",0,--(COUNTIFS(DATOS!$A$2:$A$20000,DATOS!$A16950,DATOS!$D$2:$D$20000,DATOS!$D16950,DATOS!$E$2:$E$20000,DATOS!$E16950,DATOS!$I$2:$I$20000,DATOS!$I16950,DATOS!$G$2:$G$20000,"OR")=0))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DATOS!$A$2:$A$20000,DATOS!$A16951,DATOS!$D$2:$D$20000,DATOS!$D16951,DATOS!$E$2:$E$20000,DATOS!$E16951,DATOS!$I$2:$I$20000,DATOS!$I16951,DATOS!$G$2:$G$20000,"EX")=0),0))))</f>
      </c>
      <c r="H16951">
        <f>IF(DATOS!$G16951&lt;&gt;"EX",0,--(COUNTIFS(DATOS!$A$2:$A$20000,DATOS!$A16951,DATOS!$D$2:$D$20000,DATOS!$D16951,DATOS!$E$2:$E$20000,DATOS!$E16951,DATOS!$I$2:$I$20000,DATOS!$I16951,DATOS!$G$2:$G$20000,"OR")=0))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DATOS!$A$2:$A$20000,DATOS!$A16952,DATOS!$D$2:$D$20000,DATOS!$D16952,DATOS!$E$2:$E$20000,DATOS!$E16952,DATOS!$I$2:$I$20000,DATOS!$I16952,DATOS!$G$2:$G$20000,"EX")=0),0))))</f>
      </c>
      <c r="H16952">
        <f>IF(DATOS!$G16952&lt;&gt;"EX",0,--(COUNTIFS(DATOS!$A$2:$A$20000,DATOS!$A16952,DATOS!$D$2:$D$20000,DATOS!$D16952,DATOS!$E$2:$E$20000,DATOS!$E16952,DATOS!$I$2:$I$20000,DATOS!$I16952,DATOS!$G$2:$G$20000,"OR")=0))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DATOS!$A$2:$A$20000,DATOS!$A16953,DATOS!$D$2:$D$20000,DATOS!$D16953,DATOS!$E$2:$E$20000,DATOS!$E16953,DATOS!$I$2:$I$20000,DATOS!$I16953,DATOS!$G$2:$G$20000,"EX")=0),0))))</f>
      </c>
      <c r="H16953">
        <f>IF(DATOS!$G16953&lt;&gt;"EX",0,--(COUNTIFS(DATOS!$A$2:$A$20000,DATOS!$A16953,DATOS!$D$2:$D$20000,DATOS!$D16953,DATOS!$E$2:$E$20000,DATOS!$E16953,DATOS!$I$2:$I$20000,DATOS!$I16953,DATOS!$G$2:$G$20000,"OR")=0))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DATOS!$A$2:$A$20000,DATOS!$A16954,DATOS!$D$2:$D$20000,DATOS!$D16954,DATOS!$E$2:$E$20000,DATOS!$E16954,DATOS!$I$2:$I$20000,DATOS!$I16954,DATOS!$G$2:$G$20000,"EX")=0),0))))</f>
      </c>
      <c r="H16954">
        <f>IF(DATOS!$G16954&lt;&gt;"EX",0,--(COUNTIFS(DATOS!$A$2:$A$20000,DATOS!$A16954,DATOS!$D$2:$D$20000,DATOS!$D16954,DATOS!$E$2:$E$20000,DATOS!$E16954,DATOS!$I$2:$I$20000,DATOS!$I16954,DATOS!$G$2:$G$20000,"OR")=0))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DATOS!$A$2:$A$20000,DATOS!$A16955,DATOS!$D$2:$D$20000,DATOS!$D16955,DATOS!$E$2:$E$20000,DATOS!$E16955,DATOS!$I$2:$I$20000,DATOS!$I16955,DATOS!$G$2:$G$20000,"EX")=0),0))))</f>
      </c>
      <c r="H16955">
        <f>IF(DATOS!$G16955&lt;&gt;"EX",0,--(COUNTIFS(DATOS!$A$2:$A$20000,DATOS!$A16955,DATOS!$D$2:$D$20000,DATOS!$D16955,DATOS!$E$2:$E$20000,DATOS!$E16955,DATOS!$I$2:$I$20000,DATOS!$I16955,DATOS!$G$2:$G$20000,"OR")=0))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DATOS!$A$2:$A$20000,DATOS!$A16956,DATOS!$D$2:$D$20000,DATOS!$D16956,DATOS!$E$2:$E$20000,DATOS!$E16956,DATOS!$I$2:$I$20000,DATOS!$I16956,DATOS!$G$2:$G$20000,"EX")=0),0))))</f>
      </c>
      <c r="H16956">
        <f>IF(DATOS!$G16956&lt;&gt;"EX",0,--(COUNTIFS(DATOS!$A$2:$A$20000,DATOS!$A16956,DATOS!$D$2:$D$20000,DATOS!$D16956,DATOS!$E$2:$E$20000,DATOS!$E16956,DATOS!$I$2:$I$20000,DATOS!$I16956,DATOS!$G$2:$G$20000,"OR")=0))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DATOS!$A$2:$A$20000,DATOS!$A16957,DATOS!$D$2:$D$20000,DATOS!$D16957,DATOS!$E$2:$E$20000,DATOS!$E16957,DATOS!$I$2:$I$20000,DATOS!$I16957,DATOS!$G$2:$G$20000,"EX")=0),0))))</f>
      </c>
      <c r="H16957">
        <f>IF(DATOS!$G16957&lt;&gt;"EX",0,--(COUNTIFS(DATOS!$A$2:$A$20000,DATOS!$A16957,DATOS!$D$2:$D$20000,DATOS!$D16957,DATOS!$E$2:$E$20000,DATOS!$E16957,DATOS!$I$2:$I$20000,DATOS!$I16957,DATOS!$G$2:$G$20000,"OR")=0))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DATOS!$A$2:$A$20000,DATOS!$A16958,DATOS!$D$2:$D$20000,DATOS!$D16958,DATOS!$E$2:$E$20000,DATOS!$E16958,DATOS!$I$2:$I$20000,DATOS!$I16958,DATOS!$G$2:$G$20000,"EX")=0),0))))</f>
      </c>
      <c r="H16958">
        <f>IF(DATOS!$G16958&lt;&gt;"EX",0,--(COUNTIFS(DATOS!$A$2:$A$20000,DATOS!$A16958,DATOS!$D$2:$D$20000,DATOS!$D16958,DATOS!$E$2:$E$20000,DATOS!$E16958,DATOS!$I$2:$I$20000,DATOS!$I16958,DATOS!$G$2:$G$20000,"OR")=0))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DATOS!$A$2:$A$20000,DATOS!$A16959,DATOS!$D$2:$D$20000,DATOS!$D16959,DATOS!$E$2:$E$20000,DATOS!$E16959,DATOS!$I$2:$I$20000,DATOS!$I16959,DATOS!$G$2:$G$20000,"EX")=0),0))))</f>
      </c>
      <c r="H16959">
        <f>IF(DATOS!$G16959&lt;&gt;"EX",0,--(COUNTIFS(DATOS!$A$2:$A$20000,DATOS!$A16959,DATOS!$D$2:$D$20000,DATOS!$D16959,DATOS!$E$2:$E$20000,DATOS!$E16959,DATOS!$I$2:$I$20000,DATOS!$I16959,DATOS!$G$2:$G$20000,"OR")=0))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DATOS!$A$2:$A$20000,DATOS!$A16960,DATOS!$D$2:$D$20000,DATOS!$D16960,DATOS!$E$2:$E$20000,DATOS!$E16960,DATOS!$I$2:$I$20000,DATOS!$I16960,DATOS!$G$2:$G$20000,"EX")=0),0))))</f>
      </c>
      <c r="H16960">
        <f>IF(DATOS!$G16960&lt;&gt;"EX",0,--(COUNTIFS(DATOS!$A$2:$A$20000,DATOS!$A16960,DATOS!$D$2:$D$20000,DATOS!$D16960,DATOS!$E$2:$E$20000,DATOS!$E16960,DATOS!$I$2:$I$20000,DATOS!$I16960,DATOS!$G$2:$G$20000,"OR")=0))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DATOS!$A$2:$A$20000,DATOS!$A16961,DATOS!$D$2:$D$20000,DATOS!$D16961,DATOS!$E$2:$E$20000,DATOS!$E16961,DATOS!$I$2:$I$20000,DATOS!$I16961,DATOS!$G$2:$G$20000,"EX")=0),0))))</f>
      </c>
      <c r="H16961">
        <f>IF(DATOS!$G16961&lt;&gt;"EX",0,--(COUNTIFS(DATOS!$A$2:$A$20000,DATOS!$A16961,DATOS!$D$2:$D$20000,DATOS!$D16961,DATOS!$E$2:$E$20000,DATOS!$E16961,DATOS!$I$2:$I$20000,DATOS!$I16961,DATOS!$G$2:$G$20000,"OR")=0))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DATOS!$A$2:$A$20000,DATOS!$A16962,DATOS!$D$2:$D$20000,DATOS!$D16962,DATOS!$E$2:$E$20000,DATOS!$E16962,DATOS!$I$2:$I$20000,DATOS!$I16962,DATOS!$G$2:$G$20000,"EX")=0),0))))</f>
      </c>
      <c r="H16962">
        <f>IF(DATOS!$G16962&lt;&gt;"EX",0,--(COUNTIFS(DATOS!$A$2:$A$20000,DATOS!$A16962,DATOS!$D$2:$D$20000,DATOS!$D16962,DATOS!$E$2:$E$20000,DATOS!$E16962,DATOS!$I$2:$I$20000,DATOS!$I16962,DATOS!$G$2:$G$20000,"OR")=0))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DATOS!$A$2:$A$20000,DATOS!$A16963,DATOS!$D$2:$D$20000,DATOS!$D16963,DATOS!$E$2:$E$20000,DATOS!$E16963,DATOS!$I$2:$I$20000,DATOS!$I16963,DATOS!$G$2:$G$20000,"EX")=0),0))))</f>
      </c>
      <c r="H16963">
        <f>IF(DATOS!$G16963&lt;&gt;"EX",0,--(COUNTIFS(DATOS!$A$2:$A$20000,DATOS!$A16963,DATOS!$D$2:$D$20000,DATOS!$D16963,DATOS!$E$2:$E$20000,DATOS!$E16963,DATOS!$I$2:$I$20000,DATOS!$I16963,DATOS!$G$2:$G$20000,"OR")=0))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DATOS!$A$2:$A$20000,DATOS!$A16964,DATOS!$D$2:$D$20000,DATOS!$D16964,DATOS!$E$2:$E$20000,DATOS!$E16964,DATOS!$I$2:$I$20000,DATOS!$I16964,DATOS!$G$2:$G$20000,"EX")=0),0))))</f>
      </c>
      <c r="H16964">
        <f>IF(DATOS!$G16964&lt;&gt;"EX",0,--(COUNTIFS(DATOS!$A$2:$A$20000,DATOS!$A16964,DATOS!$D$2:$D$20000,DATOS!$D16964,DATOS!$E$2:$E$20000,DATOS!$E16964,DATOS!$I$2:$I$20000,DATOS!$I16964,DATOS!$G$2:$G$20000,"OR")=0))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DATOS!$A$2:$A$20000,DATOS!$A16965,DATOS!$D$2:$D$20000,DATOS!$D16965,DATOS!$E$2:$E$20000,DATOS!$E16965,DATOS!$I$2:$I$20000,DATOS!$I16965,DATOS!$G$2:$G$20000,"EX")=0),0))))</f>
      </c>
      <c r="H16965">
        <f>IF(DATOS!$G16965&lt;&gt;"EX",0,--(COUNTIFS(DATOS!$A$2:$A$20000,DATOS!$A16965,DATOS!$D$2:$D$20000,DATOS!$D16965,DATOS!$E$2:$E$20000,DATOS!$E16965,DATOS!$I$2:$I$20000,DATOS!$I16965,DATOS!$G$2:$G$20000,"OR")=0))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DATOS!$A$2:$A$20000,DATOS!$A16966,DATOS!$D$2:$D$20000,DATOS!$D16966,DATOS!$E$2:$E$20000,DATOS!$E16966,DATOS!$I$2:$I$20000,DATOS!$I16966,DATOS!$G$2:$G$20000,"EX")=0),0))))</f>
      </c>
      <c r="H16966">
        <f>IF(DATOS!$G16966&lt;&gt;"EX",0,--(COUNTIFS(DATOS!$A$2:$A$20000,DATOS!$A16966,DATOS!$D$2:$D$20000,DATOS!$D16966,DATOS!$E$2:$E$20000,DATOS!$E16966,DATOS!$I$2:$I$20000,DATOS!$I16966,DATOS!$G$2:$G$20000,"OR")=0))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DATOS!$A$2:$A$20000,DATOS!$A16967,DATOS!$D$2:$D$20000,DATOS!$D16967,DATOS!$E$2:$E$20000,DATOS!$E16967,DATOS!$I$2:$I$20000,DATOS!$I16967,DATOS!$G$2:$G$20000,"EX")=0),0))))</f>
      </c>
      <c r="H16967">
        <f>IF(DATOS!$G16967&lt;&gt;"EX",0,--(COUNTIFS(DATOS!$A$2:$A$20000,DATOS!$A16967,DATOS!$D$2:$D$20000,DATOS!$D16967,DATOS!$E$2:$E$20000,DATOS!$E16967,DATOS!$I$2:$I$20000,DATOS!$I16967,DATOS!$G$2:$G$20000,"OR")=0))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DATOS!$A$2:$A$20000,DATOS!$A16968,DATOS!$D$2:$D$20000,DATOS!$D16968,DATOS!$E$2:$E$20000,DATOS!$E16968,DATOS!$I$2:$I$20000,DATOS!$I16968,DATOS!$G$2:$G$20000,"EX")=0),0))))</f>
      </c>
      <c r="H16968">
        <f>IF(DATOS!$G16968&lt;&gt;"EX",0,--(COUNTIFS(DATOS!$A$2:$A$20000,DATOS!$A16968,DATOS!$D$2:$D$20000,DATOS!$D16968,DATOS!$E$2:$E$20000,DATOS!$E16968,DATOS!$I$2:$I$20000,DATOS!$I16968,DATOS!$G$2:$G$20000,"OR")=0))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DATOS!$A$2:$A$20000,DATOS!$A16969,DATOS!$D$2:$D$20000,DATOS!$D16969,DATOS!$E$2:$E$20000,DATOS!$E16969,DATOS!$I$2:$I$20000,DATOS!$I16969,DATOS!$G$2:$G$20000,"EX")=0),0))))</f>
      </c>
      <c r="H16969">
        <f>IF(DATOS!$G16969&lt;&gt;"EX",0,--(COUNTIFS(DATOS!$A$2:$A$20000,DATOS!$A16969,DATOS!$D$2:$D$20000,DATOS!$D16969,DATOS!$E$2:$E$20000,DATOS!$E16969,DATOS!$I$2:$I$20000,DATOS!$I16969,DATOS!$G$2:$G$20000,"OR")=0))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DATOS!$A$2:$A$20000,DATOS!$A16970,DATOS!$D$2:$D$20000,DATOS!$D16970,DATOS!$E$2:$E$20000,DATOS!$E16970,DATOS!$I$2:$I$20000,DATOS!$I16970,DATOS!$G$2:$G$20000,"EX")=0),0))))</f>
      </c>
      <c r="H16970">
        <f>IF(DATOS!$G16970&lt;&gt;"EX",0,--(COUNTIFS(DATOS!$A$2:$A$20000,DATOS!$A16970,DATOS!$D$2:$D$20000,DATOS!$D16970,DATOS!$E$2:$E$20000,DATOS!$E16970,DATOS!$I$2:$I$20000,DATOS!$I16970,DATOS!$G$2:$G$20000,"OR")=0))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DATOS!$A$2:$A$20000,DATOS!$A16971,DATOS!$D$2:$D$20000,DATOS!$D16971,DATOS!$E$2:$E$20000,DATOS!$E16971,DATOS!$I$2:$I$20000,DATOS!$I16971,DATOS!$G$2:$G$20000,"EX")=0),0))))</f>
      </c>
      <c r="H16971">
        <f>IF(DATOS!$G16971&lt;&gt;"EX",0,--(COUNTIFS(DATOS!$A$2:$A$20000,DATOS!$A16971,DATOS!$D$2:$D$20000,DATOS!$D16971,DATOS!$E$2:$E$20000,DATOS!$E16971,DATOS!$I$2:$I$20000,DATOS!$I16971,DATOS!$G$2:$G$20000,"OR")=0))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DATOS!$A$2:$A$20000,DATOS!$A16972,DATOS!$D$2:$D$20000,DATOS!$D16972,DATOS!$E$2:$E$20000,DATOS!$E16972,DATOS!$I$2:$I$20000,DATOS!$I16972,DATOS!$G$2:$G$20000,"EX")=0),0))))</f>
      </c>
      <c r="H16972">
        <f>IF(DATOS!$G16972&lt;&gt;"EX",0,--(COUNTIFS(DATOS!$A$2:$A$20000,DATOS!$A16972,DATOS!$D$2:$D$20000,DATOS!$D16972,DATOS!$E$2:$E$20000,DATOS!$E16972,DATOS!$I$2:$I$20000,DATOS!$I16972,DATOS!$G$2:$G$20000,"OR")=0))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DATOS!$A$2:$A$20000,DATOS!$A16973,DATOS!$D$2:$D$20000,DATOS!$D16973,DATOS!$E$2:$E$20000,DATOS!$E16973,DATOS!$I$2:$I$20000,DATOS!$I16973,DATOS!$G$2:$G$20000,"EX")=0),0))))</f>
      </c>
      <c r="H16973">
        <f>IF(DATOS!$G16973&lt;&gt;"EX",0,--(COUNTIFS(DATOS!$A$2:$A$20000,DATOS!$A16973,DATOS!$D$2:$D$20000,DATOS!$D16973,DATOS!$E$2:$E$20000,DATOS!$E16973,DATOS!$I$2:$I$20000,DATOS!$I16973,DATOS!$G$2:$G$20000,"OR")=0))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DATOS!$A$2:$A$20000,DATOS!$A16974,DATOS!$D$2:$D$20000,DATOS!$D16974,DATOS!$E$2:$E$20000,DATOS!$E16974,DATOS!$I$2:$I$20000,DATOS!$I16974,DATOS!$G$2:$G$20000,"EX")=0),0))))</f>
      </c>
      <c r="H16974">
        <f>IF(DATOS!$G16974&lt;&gt;"EX",0,--(COUNTIFS(DATOS!$A$2:$A$20000,DATOS!$A16974,DATOS!$D$2:$D$20000,DATOS!$D16974,DATOS!$E$2:$E$20000,DATOS!$E16974,DATOS!$I$2:$I$20000,DATOS!$I16974,DATOS!$G$2:$G$20000,"OR")=0))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DATOS!$A$2:$A$20000,DATOS!$A16975,DATOS!$D$2:$D$20000,DATOS!$D16975,DATOS!$E$2:$E$20000,DATOS!$E16975,DATOS!$I$2:$I$20000,DATOS!$I16975,DATOS!$G$2:$G$20000,"EX")=0),0))))</f>
      </c>
      <c r="H16975">
        <f>IF(DATOS!$G16975&lt;&gt;"EX",0,--(COUNTIFS(DATOS!$A$2:$A$20000,DATOS!$A16975,DATOS!$D$2:$D$20000,DATOS!$D16975,DATOS!$E$2:$E$20000,DATOS!$E16975,DATOS!$I$2:$I$20000,DATOS!$I16975,DATOS!$G$2:$G$20000,"OR")=0))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DATOS!$A$2:$A$20000,DATOS!$A16976,DATOS!$D$2:$D$20000,DATOS!$D16976,DATOS!$E$2:$E$20000,DATOS!$E16976,DATOS!$I$2:$I$20000,DATOS!$I16976,DATOS!$G$2:$G$20000,"EX")=0),0))))</f>
      </c>
      <c r="H16976">
        <f>IF(DATOS!$G16976&lt;&gt;"EX",0,--(COUNTIFS(DATOS!$A$2:$A$20000,DATOS!$A16976,DATOS!$D$2:$D$20000,DATOS!$D16976,DATOS!$E$2:$E$20000,DATOS!$E16976,DATOS!$I$2:$I$20000,DATOS!$I16976,DATOS!$G$2:$G$20000,"OR")=0))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DATOS!$A$2:$A$20000,DATOS!$A16977,DATOS!$D$2:$D$20000,DATOS!$D16977,DATOS!$E$2:$E$20000,DATOS!$E16977,DATOS!$I$2:$I$20000,DATOS!$I16977,DATOS!$G$2:$G$20000,"EX")=0),0))))</f>
      </c>
      <c r="H16977">
        <f>IF(DATOS!$G16977&lt;&gt;"EX",0,--(COUNTIFS(DATOS!$A$2:$A$20000,DATOS!$A16977,DATOS!$D$2:$D$20000,DATOS!$D16977,DATOS!$E$2:$E$20000,DATOS!$E16977,DATOS!$I$2:$I$20000,DATOS!$I16977,DATOS!$G$2:$G$20000,"OR")=0))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DATOS!$A$2:$A$20000,DATOS!$A16978,DATOS!$D$2:$D$20000,DATOS!$D16978,DATOS!$E$2:$E$20000,DATOS!$E16978,DATOS!$I$2:$I$20000,DATOS!$I16978,DATOS!$G$2:$G$20000,"EX")=0),0))))</f>
      </c>
      <c r="H16978">
        <f>IF(DATOS!$G16978&lt;&gt;"EX",0,--(COUNTIFS(DATOS!$A$2:$A$20000,DATOS!$A16978,DATOS!$D$2:$D$20000,DATOS!$D16978,DATOS!$E$2:$E$20000,DATOS!$E16978,DATOS!$I$2:$I$20000,DATOS!$I16978,DATOS!$G$2:$G$20000,"OR")=0))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DATOS!$A$2:$A$20000,DATOS!$A16979,DATOS!$D$2:$D$20000,DATOS!$D16979,DATOS!$E$2:$E$20000,DATOS!$E16979,DATOS!$I$2:$I$20000,DATOS!$I16979,DATOS!$G$2:$G$20000,"EX")=0),0))))</f>
      </c>
      <c r="H16979">
        <f>IF(DATOS!$G16979&lt;&gt;"EX",0,--(COUNTIFS(DATOS!$A$2:$A$20000,DATOS!$A16979,DATOS!$D$2:$D$20000,DATOS!$D16979,DATOS!$E$2:$E$20000,DATOS!$E16979,DATOS!$I$2:$I$20000,DATOS!$I16979,DATOS!$G$2:$G$20000,"OR")=0))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DATOS!$A$2:$A$20000,DATOS!$A16980,DATOS!$D$2:$D$20000,DATOS!$D16980,DATOS!$E$2:$E$20000,DATOS!$E16980,DATOS!$I$2:$I$20000,DATOS!$I16980,DATOS!$G$2:$G$20000,"EX")=0),0))))</f>
      </c>
      <c r="H16980">
        <f>IF(DATOS!$G16980&lt;&gt;"EX",0,--(COUNTIFS(DATOS!$A$2:$A$20000,DATOS!$A16980,DATOS!$D$2:$D$20000,DATOS!$D16980,DATOS!$E$2:$E$20000,DATOS!$E16980,DATOS!$I$2:$I$20000,DATOS!$I16980,DATOS!$G$2:$G$20000,"OR")=0))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DATOS!$A$2:$A$20000,DATOS!$A16981,DATOS!$D$2:$D$20000,DATOS!$D16981,DATOS!$E$2:$E$20000,DATOS!$E16981,DATOS!$I$2:$I$20000,DATOS!$I16981,DATOS!$G$2:$G$20000,"EX")=0),0))))</f>
      </c>
      <c r="H16981">
        <f>IF(DATOS!$G16981&lt;&gt;"EX",0,--(COUNTIFS(DATOS!$A$2:$A$20000,DATOS!$A16981,DATOS!$D$2:$D$20000,DATOS!$D16981,DATOS!$E$2:$E$20000,DATOS!$E16981,DATOS!$I$2:$I$20000,DATOS!$I16981,DATOS!$G$2:$G$20000,"OR")=0))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DATOS!$A$2:$A$20000,DATOS!$A16982,DATOS!$D$2:$D$20000,DATOS!$D16982,DATOS!$E$2:$E$20000,DATOS!$E16982,DATOS!$I$2:$I$20000,DATOS!$I16982,DATOS!$G$2:$G$20000,"EX")=0),0))))</f>
      </c>
      <c r="H16982">
        <f>IF(DATOS!$G16982&lt;&gt;"EX",0,--(COUNTIFS(DATOS!$A$2:$A$20000,DATOS!$A16982,DATOS!$D$2:$D$20000,DATOS!$D16982,DATOS!$E$2:$E$20000,DATOS!$E16982,DATOS!$I$2:$I$20000,DATOS!$I16982,DATOS!$G$2:$G$20000,"OR")=0))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DATOS!$A$2:$A$20000,DATOS!$A16983,DATOS!$D$2:$D$20000,DATOS!$D16983,DATOS!$E$2:$E$20000,DATOS!$E16983,DATOS!$I$2:$I$20000,DATOS!$I16983,DATOS!$G$2:$G$20000,"EX")=0),0))))</f>
      </c>
      <c r="H16983">
        <f>IF(DATOS!$G16983&lt;&gt;"EX",0,--(COUNTIFS(DATOS!$A$2:$A$20000,DATOS!$A16983,DATOS!$D$2:$D$20000,DATOS!$D16983,DATOS!$E$2:$E$20000,DATOS!$E16983,DATOS!$I$2:$I$20000,DATOS!$I16983,DATOS!$G$2:$G$20000,"OR")=0))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DATOS!$A$2:$A$20000,DATOS!$A16984,DATOS!$D$2:$D$20000,DATOS!$D16984,DATOS!$E$2:$E$20000,DATOS!$E16984,DATOS!$I$2:$I$20000,DATOS!$I16984,DATOS!$G$2:$G$20000,"EX")=0),0))))</f>
      </c>
      <c r="H16984">
        <f>IF(DATOS!$G16984&lt;&gt;"EX",0,--(COUNTIFS(DATOS!$A$2:$A$20000,DATOS!$A16984,DATOS!$D$2:$D$20000,DATOS!$D16984,DATOS!$E$2:$E$20000,DATOS!$E16984,DATOS!$I$2:$I$20000,DATOS!$I16984,DATOS!$G$2:$G$20000,"OR")=0))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DATOS!$A$2:$A$20000,DATOS!$A16985,DATOS!$D$2:$D$20000,DATOS!$D16985,DATOS!$E$2:$E$20000,DATOS!$E16985,DATOS!$I$2:$I$20000,DATOS!$I16985,DATOS!$G$2:$G$20000,"EX")=0),0))))</f>
      </c>
      <c r="H16985">
        <f>IF(DATOS!$G16985&lt;&gt;"EX",0,--(COUNTIFS(DATOS!$A$2:$A$20000,DATOS!$A16985,DATOS!$D$2:$D$20000,DATOS!$D16985,DATOS!$E$2:$E$20000,DATOS!$E16985,DATOS!$I$2:$I$20000,DATOS!$I16985,DATOS!$G$2:$G$20000,"OR")=0))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DATOS!$A$2:$A$20000,DATOS!$A16986,DATOS!$D$2:$D$20000,DATOS!$D16986,DATOS!$E$2:$E$20000,DATOS!$E16986,DATOS!$I$2:$I$20000,DATOS!$I16986,DATOS!$G$2:$G$20000,"EX")=0),0))))</f>
      </c>
      <c r="H16986">
        <f>IF(DATOS!$G16986&lt;&gt;"EX",0,--(COUNTIFS(DATOS!$A$2:$A$20000,DATOS!$A16986,DATOS!$D$2:$D$20000,DATOS!$D16986,DATOS!$E$2:$E$20000,DATOS!$E16986,DATOS!$I$2:$I$20000,DATOS!$I16986,DATOS!$G$2:$G$20000,"OR")=0))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DATOS!$A$2:$A$20000,DATOS!$A16987,DATOS!$D$2:$D$20000,DATOS!$D16987,DATOS!$E$2:$E$20000,DATOS!$E16987,DATOS!$I$2:$I$20000,DATOS!$I16987,DATOS!$G$2:$G$20000,"EX")=0),0))))</f>
      </c>
      <c r="H16987">
        <f>IF(DATOS!$G16987&lt;&gt;"EX",0,--(COUNTIFS(DATOS!$A$2:$A$20000,DATOS!$A16987,DATOS!$D$2:$D$20000,DATOS!$D16987,DATOS!$E$2:$E$20000,DATOS!$E16987,DATOS!$I$2:$I$20000,DATOS!$I16987,DATOS!$G$2:$G$20000,"OR")=0))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DATOS!$A$2:$A$20000,DATOS!$A16988,DATOS!$D$2:$D$20000,DATOS!$D16988,DATOS!$E$2:$E$20000,DATOS!$E16988,DATOS!$I$2:$I$20000,DATOS!$I16988,DATOS!$G$2:$G$20000,"EX")=0),0))))</f>
      </c>
      <c r="H16988">
        <f>IF(DATOS!$G16988&lt;&gt;"EX",0,--(COUNTIFS(DATOS!$A$2:$A$20000,DATOS!$A16988,DATOS!$D$2:$D$20000,DATOS!$D16988,DATOS!$E$2:$E$20000,DATOS!$E16988,DATOS!$I$2:$I$20000,DATOS!$I16988,DATOS!$G$2:$G$20000,"OR")=0))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DATOS!$A$2:$A$20000,DATOS!$A16989,DATOS!$D$2:$D$20000,DATOS!$D16989,DATOS!$E$2:$E$20000,DATOS!$E16989,DATOS!$I$2:$I$20000,DATOS!$I16989,DATOS!$G$2:$G$20000,"EX")=0),0))))</f>
      </c>
      <c r="H16989">
        <f>IF(DATOS!$G16989&lt;&gt;"EX",0,--(COUNTIFS(DATOS!$A$2:$A$20000,DATOS!$A16989,DATOS!$D$2:$D$20000,DATOS!$D16989,DATOS!$E$2:$E$20000,DATOS!$E16989,DATOS!$I$2:$I$20000,DATOS!$I16989,DATOS!$G$2:$G$20000,"OR")=0))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DATOS!$A$2:$A$20000,DATOS!$A16990,DATOS!$D$2:$D$20000,DATOS!$D16990,DATOS!$E$2:$E$20000,DATOS!$E16990,DATOS!$I$2:$I$20000,DATOS!$I16990,DATOS!$G$2:$G$20000,"EX")=0),0))))</f>
      </c>
      <c r="H16990">
        <f>IF(DATOS!$G16990&lt;&gt;"EX",0,--(COUNTIFS(DATOS!$A$2:$A$20000,DATOS!$A16990,DATOS!$D$2:$D$20000,DATOS!$D16990,DATOS!$E$2:$E$20000,DATOS!$E16990,DATOS!$I$2:$I$20000,DATOS!$I16990,DATOS!$G$2:$G$20000,"OR")=0))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DATOS!$A$2:$A$20000,DATOS!$A16991,DATOS!$D$2:$D$20000,DATOS!$D16991,DATOS!$E$2:$E$20000,DATOS!$E16991,DATOS!$I$2:$I$20000,DATOS!$I16991,DATOS!$G$2:$G$20000,"EX")=0),0))))</f>
      </c>
      <c r="H16991">
        <f>IF(DATOS!$G16991&lt;&gt;"EX",0,--(COUNTIFS(DATOS!$A$2:$A$20000,DATOS!$A16991,DATOS!$D$2:$D$20000,DATOS!$D16991,DATOS!$E$2:$E$20000,DATOS!$E16991,DATOS!$I$2:$I$20000,DATOS!$I16991,DATOS!$G$2:$G$20000,"OR")=0))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DATOS!$A$2:$A$20000,DATOS!$A16992,DATOS!$D$2:$D$20000,DATOS!$D16992,DATOS!$E$2:$E$20000,DATOS!$E16992,DATOS!$I$2:$I$20000,DATOS!$I16992,DATOS!$G$2:$G$20000,"EX")=0),0))))</f>
      </c>
      <c r="H16992">
        <f>IF(DATOS!$G16992&lt;&gt;"EX",0,--(COUNTIFS(DATOS!$A$2:$A$20000,DATOS!$A16992,DATOS!$D$2:$D$20000,DATOS!$D16992,DATOS!$E$2:$E$20000,DATOS!$E16992,DATOS!$I$2:$I$20000,DATOS!$I16992,DATOS!$G$2:$G$20000,"OR")=0))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DATOS!$A$2:$A$20000,DATOS!$A16993,DATOS!$D$2:$D$20000,DATOS!$D16993,DATOS!$E$2:$E$20000,DATOS!$E16993,DATOS!$I$2:$I$20000,DATOS!$I16993,DATOS!$G$2:$G$20000,"EX")=0),0))))</f>
      </c>
      <c r="H16993">
        <f>IF(DATOS!$G16993&lt;&gt;"EX",0,--(COUNTIFS(DATOS!$A$2:$A$20000,DATOS!$A16993,DATOS!$D$2:$D$20000,DATOS!$D16993,DATOS!$E$2:$E$20000,DATOS!$E16993,DATOS!$I$2:$I$20000,DATOS!$I16993,DATOS!$G$2:$G$20000,"OR")=0))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DATOS!$A$2:$A$20000,DATOS!$A16994,DATOS!$D$2:$D$20000,DATOS!$D16994,DATOS!$E$2:$E$20000,DATOS!$E16994,DATOS!$I$2:$I$20000,DATOS!$I16994,DATOS!$G$2:$G$20000,"EX")=0),0))))</f>
      </c>
      <c r="H16994">
        <f>IF(DATOS!$G16994&lt;&gt;"EX",0,--(COUNTIFS(DATOS!$A$2:$A$20000,DATOS!$A16994,DATOS!$D$2:$D$20000,DATOS!$D16994,DATOS!$E$2:$E$20000,DATOS!$E16994,DATOS!$I$2:$I$20000,DATOS!$I16994,DATOS!$G$2:$G$20000,"OR")=0))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DATOS!$A$2:$A$20000,DATOS!$A16995,DATOS!$D$2:$D$20000,DATOS!$D16995,DATOS!$E$2:$E$20000,DATOS!$E16995,DATOS!$I$2:$I$20000,DATOS!$I16995,DATOS!$G$2:$G$20000,"EX")=0),0))))</f>
      </c>
      <c r="H16995">
        <f>IF(DATOS!$G16995&lt;&gt;"EX",0,--(COUNTIFS(DATOS!$A$2:$A$20000,DATOS!$A16995,DATOS!$D$2:$D$20000,DATOS!$D16995,DATOS!$E$2:$E$20000,DATOS!$E16995,DATOS!$I$2:$I$20000,DATOS!$I16995,DATOS!$G$2:$G$20000,"OR")=0))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DATOS!$A$2:$A$20000,DATOS!$A16996,DATOS!$D$2:$D$20000,DATOS!$D16996,DATOS!$E$2:$E$20000,DATOS!$E16996,DATOS!$I$2:$I$20000,DATOS!$I16996,DATOS!$G$2:$G$20000,"EX")=0),0))))</f>
      </c>
      <c r="H16996">
        <f>IF(DATOS!$G16996&lt;&gt;"EX",0,--(COUNTIFS(DATOS!$A$2:$A$20000,DATOS!$A16996,DATOS!$D$2:$D$20000,DATOS!$D16996,DATOS!$E$2:$E$20000,DATOS!$E16996,DATOS!$I$2:$I$20000,DATOS!$I16996,DATOS!$G$2:$G$20000,"OR")=0))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DATOS!$A$2:$A$20000,DATOS!$A16997,DATOS!$D$2:$D$20000,DATOS!$D16997,DATOS!$E$2:$E$20000,DATOS!$E16997,DATOS!$I$2:$I$20000,DATOS!$I16997,DATOS!$G$2:$G$20000,"EX")=0),0))))</f>
      </c>
      <c r="H16997">
        <f>IF(DATOS!$G16997&lt;&gt;"EX",0,--(COUNTIFS(DATOS!$A$2:$A$20000,DATOS!$A16997,DATOS!$D$2:$D$20000,DATOS!$D16997,DATOS!$E$2:$E$20000,DATOS!$E16997,DATOS!$I$2:$I$20000,DATOS!$I16997,DATOS!$G$2:$G$20000,"OR")=0))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DATOS!$A$2:$A$20000,DATOS!$A16998,DATOS!$D$2:$D$20000,DATOS!$D16998,DATOS!$E$2:$E$20000,DATOS!$E16998,DATOS!$I$2:$I$20000,DATOS!$I16998,DATOS!$G$2:$G$20000,"EX")=0),0))))</f>
      </c>
      <c r="H16998">
        <f>IF(DATOS!$G16998&lt;&gt;"EX",0,--(COUNTIFS(DATOS!$A$2:$A$20000,DATOS!$A16998,DATOS!$D$2:$D$20000,DATOS!$D16998,DATOS!$E$2:$E$20000,DATOS!$E16998,DATOS!$I$2:$I$20000,DATOS!$I16998,DATOS!$G$2:$G$20000,"OR")=0))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DATOS!$A$2:$A$20000,DATOS!$A16999,DATOS!$D$2:$D$20000,DATOS!$D16999,DATOS!$E$2:$E$20000,DATOS!$E16999,DATOS!$I$2:$I$20000,DATOS!$I16999,DATOS!$G$2:$G$20000,"EX")=0),0))))</f>
      </c>
      <c r="H16999">
        <f>IF(DATOS!$G16999&lt;&gt;"EX",0,--(COUNTIFS(DATOS!$A$2:$A$20000,DATOS!$A16999,DATOS!$D$2:$D$20000,DATOS!$D16999,DATOS!$E$2:$E$20000,DATOS!$E16999,DATOS!$I$2:$I$20000,DATOS!$I16999,DATOS!$G$2:$G$20000,"OR")=0))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DATOS!$A$2:$A$20000,DATOS!$A17000,DATOS!$D$2:$D$20000,DATOS!$D17000,DATOS!$E$2:$E$20000,DATOS!$E17000,DATOS!$I$2:$I$20000,DATOS!$I17000,DATOS!$G$2:$G$20000,"EX")=0),0))))</f>
      </c>
      <c r="H17000">
        <f>IF(DATOS!$G17000&lt;&gt;"EX",0,--(COUNTIFS(DATOS!$A$2:$A$20000,DATOS!$A17000,DATOS!$D$2:$D$20000,DATOS!$D17000,DATOS!$E$2:$E$20000,DATOS!$E17000,DATOS!$I$2:$I$20000,DATOS!$I17000,DATOS!$G$2:$G$20000,"OR")=0))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DATOS!$A$2:$A$20000,DATOS!$A17001,DATOS!$D$2:$D$20000,DATOS!$D17001,DATOS!$E$2:$E$20000,DATOS!$E17001,DATOS!$I$2:$I$20000,DATOS!$I17001,DATOS!$G$2:$G$20000,"EX")=0),0))))</f>
      </c>
      <c r="H17001">
        <f>IF(DATOS!$G17001&lt;&gt;"EX",0,--(COUNTIFS(DATOS!$A$2:$A$20000,DATOS!$A17001,DATOS!$D$2:$D$20000,DATOS!$D17001,DATOS!$E$2:$E$20000,DATOS!$E17001,DATOS!$I$2:$I$20000,DATOS!$I17001,DATOS!$G$2:$G$20000,"OR")=0))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DATOS!$A$2:$A$20000,DATOS!$A17002,DATOS!$D$2:$D$20000,DATOS!$D17002,DATOS!$E$2:$E$20000,DATOS!$E17002,DATOS!$I$2:$I$20000,DATOS!$I17002,DATOS!$G$2:$G$20000,"EX")=0),0))))</f>
      </c>
      <c r="H17002">
        <f>IF(DATOS!$G17002&lt;&gt;"EX",0,--(COUNTIFS(DATOS!$A$2:$A$20000,DATOS!$A17002,DATOS!$D$2:$D$20000,DATOS!$D17002,DATOS!$E$2:$E$20000,DATOS!$E17002,DATOS!$I$2:$I$20000,DATOS!$I17002,DATOS!$G$2:$G$20000,"OR")=0))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DATOS!$A$2:$A$20000,DATOS!$A17003,DATOS!$D$2:$D$20000,DATOS!$D17003,DATOS!$E$2:$E$20000,DATOS!$E17003,DATOS!$I$2:$I$20000,DATOS!$I17003,DATOS!$G$2:$G$20000,"EX")=0),0))))</f>
      </c>
      <c r="H17003">
        <f>IF(DATOS!$G17003&lt;&gt;"EX",0,--(COUNTIFS(DATOS!$A$2:$A$20000,DATOS!$A17003,DATOS!$D$2:$D$20000,DATOS!$D17003,DATOS!$E$2:$E$20000,DATOS!$E17003,DATOS!$I$2:$I$20000,DATOS!$I17003,DATOS!$G$2:$G$20000,"OR")=0))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DATOS!$A$2:$A$20000,DATOS!$A17004,DATOS!$D$2:$D$20000,DATOS!$D17004,DATOS!$E$2:$E$20000,DATOS!$E17004,DATOS!$I$2:$I$20000,DATOS!$I17004,DATOS!$G$2:$G$20000,"EX")=0),0))))</f>
      </c>
      <c r="H17004">
        <f>IF(DATOS!$G17004&lt;&gt;"EX",0,--(COUNTIFS(DATOS!$A$2:$A$20000,DATOS!$A17004,DATOS!$D$2:$D$20000,DATOS!$D17004,DATOS!$E$2:$E$20000,DATOS!$E17004,DATOS!$I$2:$I$20000,DATOS!$I17004,DATOS!$G$2:$G$20000,"OR")=0))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DATOS!$A$2:$A$20000,DATOS!$A17005,DATOS!$D$2:$D$20000,DATOS!$D17005,DATOS!$E$2:$E$20000,DATOS!$E17005,DATOS!$I$2:$I$20000,DATOS!$I17005,DATOS!$G$2:$G$20000,"EX")=0),0))))</f>
      </c>
      <c r="H17005">
        <f>IF(DATOS!$G17005&lt;&gt;"EX",0,--(COUNTIFS(DATOS!$A$2:$A$20000,DATOS!$A17005,DATOS!$D$2:$D$20000,DATOS!$D17005,DATOS!$E$2:$E$20000,DATOS!$E17005,DATOS!$I$2:$I$20000,DATOS!$I17005,DATOS!$G$2:$G$20000,"OR")=0))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DATOS!$A$2:$A$20000,DATOS!$A17006,DATOS!$D$2:$D$20000,DATOS!$D17006,DATOS!$E$2:$E$20000,DATOS!$E17006,DATOS!$I$2:$I$20000,DATOS!$I17006,DATOS!$G$2:$G$20000,"EX")=0),0))))</f>
      </c>
      <c r="H17006">
        <f>IF(DATOS!$G17006&lt;&gt;"EX",0,--(COUNTIFS(DATOS!$A$2:$A$20000,DATOS!$A17006,DATOS!$D$2:$D$20000,DATOS!$D17006,DATOS!$E$2:$E$20000,DATOS!$E17006,DATOS!$I$2:$I$20000,DATOS!$I17006,DATOS!$G$2:$G$20000,"OR")=0))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DATOS!$A$2:$A$20000,DATOS!$A17007,DATOS!$D$2:$D$20000,DATOS!$D17007,DATOS!$E$2:$E$20000,DATOS!$E17007,DATOS!$I$2:$I$20000,DATOS!$I17007,DATOS!$G$2:$G$20000,"EX")=0),0))))</f>
      </c>
      <c r="H17007">
        <f>IF(DATOS!$G17007&lt;&gt;"EX",0,--(COUNTIFS(DATOS!$A$2:$A$20000,DATOS!$A17007,DATOS!$D$2:$D$20000,DATOS!$D17007,DATOS!$E$2:$E$20000,DATOS!$E17007,DATOS!$I$2:$I$20000,DATOS!$I17007,DATOS!$G$2:$G$20000,"OR")=0))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DATOS!$A$2:$A$20000,DATOS!$A17008,DATOS!$D$2:$D$20000,DATOS!$D17008,DATOS!$E$2:$E$20000,DATOS!$E17008,DATOS!$I$2:$I$20000,DATOS!$I17008,DATOS!$G$2:$G$20000,"EX")=0),0))))</f>
      </c>
      <c r="H17008">
        <f>IF(DATOS!$G17008&lt;&gt;"EX",0,--(COUNTIFS(DATOS!$A$2:$A$20000,DATOS!$A17008,DATOS!$D$2:$D$20000,DATOS!$D17008,DATOS!$E$2:$E$20000,DATOS!$E17008,DATOS!$I$2:$I$20000,DATOS!$I17008,DATOS!$G$2:$G$20000,"OR")=0))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DATOS!$A$2:$A$20000,DATOS!$A17009,DATOS!$D$2:$D$20000,DATOS!$D17009,DATOS!$E$2:$E$20000,DATOS!$E17009,DATOS!$I$2:$I$20000,DATOS!$I17009,DATOS!$G$2:$G$20000,"EX")=0),0))))</f>
      </c>
      <c r="H17009">
        <f>IF(DATOS!$G17009&lt;&gt;"EX",0,--(COUNTIFS(DATOS!$A$2:$A$20000,DATOS!$A17009,DATOS!$D$2:$D$20000,DATOS!$D17009,DATOS!$E$2:$E$20000,DATOS!$E17009,DATOS!$I$2:$I$20000,DATOS!$I17009,DATOS!$G$2:$G$20000,"OR")=0))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DATOS!$A$2:$A$20000,DATOS!$A17010,DATOS!$D$2:$D$20000,DATOS!$D17010,DATOS!$E$2:$E$20000,DATOS!$E17010,DATOS!$I$2:$I$20000,DATOS!$I17010,DATOS!$G$2:$G$20000,"EX")=0),0))))</f>
      </c>
      <c r="H17010">
        <f>IF(DATOS!$G17010&lt;&gt;"EX",0,--(COUNTIFS(DATOS!$A$2:$A$20000,DATOS!$A17010,DATOS!$D$2:$D$20000,DATOS!$D17010,DATOS!$E$2:$E$20000,DATOS!$E17010,DATOS!$I$2:$I$20000,DATOS!$I17010,DATOS!$G$2:$G$20000,"OR")=0))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DATOS!$A$2:$A$20000,DATOS!$A17011,DATOS!$D$2:$D$20000,DATOS!$D17011,DATOS!$E$2:$E$20000,DATOS!$E17011,DATOS!$I$2:$I$20000,DATOS!$I17011,DATOS!$G$2:$G$20000,"EX")=0),0))))</f>
      </c>
      <c r="H17011">
        <f>IF(DATOS!$G17011&lt;&gt;"EX",0,--(COUNTIFS(DATOS!$A$2:$A$20000,DATOS!$A17011,DATOS!$D$2:$D$20000,DATOS!$D17011,DATOS!$E$2:$E$20000,DATOS!$E17011,DATOS!$I$2:$I$20000,DATOS!$I17011,DATOS!$G$2:$G$20000,"OR")=0))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DATOS!$A$2:$A$20000,DATOS!$A17012,DATOS!$D$2:$D$20000,DATOS!$D17012,DATOS!$E$2:$E$20000,DATOS!$E17012,DATOS!$I$2:$I$20000,DATOS!$I17012,DATOS!$G$2:$G$20000,"EX")=0),0))))</f>
      </c>
      <c r="H17012">
        <f>IF(DATOS!$G17012&lt;&gt;"EX",0,--(COUNTIFS(DATOS!$A$2:$A$20000,DATOS!$A17012,DATOS!$D$2:$D$20000,DATOS!$D17012,DATOS!$E$2:$E$20000,DATOS!$E17012,DATOS!$I$2:$I$20000,DATOS!$I17012,DATOS!$G$2:$G$20000,"OR")=0))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DATOS!$A$2:$A$20000,DATOS!$A17013,DATOS!$D$2:$D$20000,DATOS!$D17013,DATOS!$E$2:$E$20000,DATOS!$E17013,DATOS!$I$2:$I$20000,DATOS!$I17013,DATOS!$G$2:$G$20000,"EX")=0),0))))</f>
      </c>
      <c r="H17013">
        <f>IF(DATOS!$G17013&lt;&gt;"EX",0,--(COUNTIFS(DATOS!$A$2:$A$20000,DATOS!$A17013,DATOS!$D$2:$D$20000,DATOS!$D17013,DATOS!$E$2:$E$20000,DATOS!$E17013,DATOS!$I$2:$I$20000,DATOS!$I17013,DATOS!$G$2:$G$20000,"OR")=0))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DATOS!$A$2:$A$20000,DATOS!$A17014,DATOS!$D$2:$D$20000,DATOS!$D17014,DATOS!$E$2:$E$20000,DATOS!$E17014,DATOS!$I$2:$I$20000,DATOS!$I17014,DATOS!$G$2:$G$20000,"EX")=0),0))))</f>
      </c>
      <c r="H17014">
        <f>IF(DATOS!$G17014&lt;&gt;"EX",0,--(COUNTIFS(DATOS!$A$2:$A$20000,DATOS!$A17014,DATOS!$D$2:$D$20000,DATOS!$D17014,DATOS!$E$2:$E$20000,DATOS!$E17014,DATOS!$I$2:$I$20000,DATOS!$I17014,DATOS!$G$2:$G$20000,"OR")=0))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DATOS!$A$2:$A$20000,DATOS!$A17015,DATOS!$D$2:$D$20000,DATOS!$D17015,DATOS!$E$2:$E$20000,DATOS!$E17015,DATOS!$I$2:$I$20000,DATOS!$I17015,DATOS!$G$2:$G$20000,"EX")=0),0))))</f>
      </c>
      <c r="H17015">
        <f>IF(DATOS!$G17015&lt;&gt;"EX",0,--(COUNTIFS(DATOS!$A$2:$A$20000,DATOS!$A17015,DATOS!$D$2:$D$20000,DATOS!$D17015,DATOS!$E$2:$E$20000,DATOS!$E17015,DATOS!$I$2:$I$20000,DATOS!$I17015,DATOS!$G$2:$G$20000,"OR")=0))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DATOS!$A$2:$A$20000,DATOS!$A17016,DATOS!$D$2:$D$20000,DATOS!$D17016,DATOS!$E$2:$E$20000,DATOS!$E17016,DATOS!$I$2:$I$20000,DATOS!$I17016,DATOS!$G$2:$G$20000,"EX")=0),0))))</f>
      </c>
      <c r="H17016">
        <f>IF(DATOS!$G17016&lt;&gt;"EX",0,--(COUNTIFS(DATOS!$A$2:$A$20000,DATOS!$A17016,DATOS!$D$2:$D$20000,DATOS!$D17016,DATOS!$E$2:$E$20000,DATOS!$E17016,DATOS!$I$2:$I$20000,DATOS!$I17016,DATOS!$G$2:$G$20000,"OR")=0))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DATOS!$A$2:$A$20000,DATOS!$A17017,DATOS!$D$2:$D$20000,DATOS!$D17017,DATOS!$E$2:$E$20000,DATOS!$E17017,DATOS!$I$2:$I$20000,DATOS!$I17017,DATOS!$G$2:$G$20000,"EX")=0),0))))</f>
      </c>
      <c r="H17017">
        <f>IF(DATOS!$G17017&lt;&gt;"EX",0,--(COUNTIFS(DATOS!$A$2:$A$20000,DATOS!$A17017,DATOS!$D$2:$D$20000,DATOS!$D17017,DATOS!$E$2:$E$20000,DATOS!$E17017,DATOS!$I$2:$I$20000,DATOS!$I17017,DATOS!$G$2:$G$20000,"OR")=0))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DATOS!$A$2:$A$20000,DATOS!$A17018,DATOS!$D$2:$D$20000,DATOS!$D17018,DATOS!$E$2:$E$20000,DATOS!$E17018,DATOS!$I$2:$I$20000,DATOS!$I17018,DATOS!$G$2:$G$20000,"EX")=0),0))))</f>
      </c>
      <c r="H17018">
        <f>IF(DATOS!$G17018&lt;&gt;"EX",0,--(COUNTIFS(DATOS!$A$2:$A$20000,DATOS!$A17018,DATOS!$D$2:$D$20000,DATOS!$D17018,DATOS!$E$2:$E$20000,DATOS!$E17018,DATOS!$I$2:$I$20000,DATOS!$I17018,DATOS!$G$2:$G$20000,"OR")=0))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DATOS!$A$2:$A$20000,DATOS!$A17019,DATOS!$D$2:$D$20000,DATOS!$D17019,DATOS!$E$2:$E$20000,DATOS!$E17019,DATOS!$I$2:$I$20000,DATOS!$I17019,DATOS!$G$2:$G$20000,"EX")=0),0))))</f>
      </c>
      <c r="H17019">
        <f>IF(DATOS!$G17019&lt;&gt;"EX",0,--(COUNTIFS(DATOS!$A$2:$A$20000,DATOS!$A17019,DATOS!$D$2:$D$20000,DATOS!$D17019,DATOS!$E$2:$E$20000,DATOS!$E17019,DATOS!$I$2:$I$20000,DATOS!$I17019,DATOS!$G$2:$G$20000,"OR")=0))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DATOS!$A$2:$A$20000,DATOS!$A17020,DATOS!$D$2:$D$20000,DATOS!$D17020,DATOS!$E$2:$E$20000,DATOS!$E17020,DATOS!$I$2:$I$20000,DATOS!$I17020,DATOS!$G$2:$G$20000,"EX")=0),0))))</f>
      </c>
      <c r="H17020">
        <f>IF(DATOS!$G17020&lt;&gt;"EX",0,--(COUNTIFS(DATOS!$A$2:$A$20000,DATOS!$A17020,DATOS!$D$2:$D$20000,DATOS!$D17020,DATOS!$E$2:$E$20000,DATOS!$E17020,DATOS!$I$2:$I$20000,DATOS!$I17020,DATOS!$G$2:$G$20000,"OR")=0))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DATOS!$A$2:$A$20000,DATOS!$A17021,DATOS!$D$2:$D$20000,DATOS!$D17021,DATOS!$E$2:$E$20000,DATOS!$E17021,DATOS!$I$2:$I$20000,DATOS!$I17021,DATOS!$G$2:$G$20000,"EX")=0),0))))</f>
      </c>
      <c r="H17021">
        <f>IF(DATOS!$G17021&lt;&gt;"EX",0,--(COUNTIFS(DATOS!$A$2:$A$20000,DATOS!$A17021,DATOS!$D$2:$D$20000,DATOS!$D17021,DATOS!$E$2:$E$20000,DATOS!$E17021,DATOS!$I$2:$I$20000,DATOS!$I17021,DATOS!$G$2:$G$20000,"OR")=0))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DATOS!$A$2:$A$20000,DATOS!$A17022,DATOS!$D$2:$D$20000,DATOS!$D17022,DATOS!$E$2:$E$20000,DATOS!$E17022,DATOS!$I$2:$I$20000,DATOS!$I17022,DATOS!$G$2:$G$20000,"EX")=0),0))))</f>
      </c>
      <c r="H17022">
        <f>IF(DATOS!$G17022&lt;&gt;"EX",0,--(COUNTIFS(DATOS!$A$2:$A$20000,DATOS!$A17022,DATOS!$D$2:$D$20000,DATOS!$D17022,DATOS!$E$2:$E$20000,DATOS!$E17022,DATOS!$I$2:$I$20000,DATOS!$I17022,DATOS!$G$2:$G$20000,"OR")=0))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DATOS!$A$2:$A$20000,DATOS!$A17023,DATOS!$D$2:$D$20000,DATOS!$D17023,DATOS!$E$2:$E$20000,DATOS!$E17023,DATOS!$I$2:$I$20000,DATOS!$I17023,DATOS!$G$2:$G$20000,"EX")=0),0))))</f>
      </c>
      <c r="H17023">
        <f>IF(DATOS!$G17023&lt;&gt;"EX",0,--(COUNTIFS(DATOS!$A$2:$A$20000,DATOS!$A17023,DATOS!$D$2:$D$20000,DATOS!$D17023,DATOS!$E$2:$E$20000,DATOS!$E17023,DATOS!$I$2:$I$20000,DATOS!$I17023,DATOS!$G$2:$G$20000,"OR")=0))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DATOS!$A$2:$A$20000,DATOS!$A17024,DATOS!$D$2:$D$20000,DATOS!$D17024,DATOS!$E$2:$E$20000,DATOS!$E17024,DATOS!$I$2:$I$20000,DATOS!$I17024,DATOS!$G$2:$G$20000,"EX")=0),0))))</f>
      </c>
      <c r="H17024">
        <f>IF(DATOS!$G17024&lt;&gt;"EX",0,--(COUNTIFS(DATOS!$A$2:$A$20000,DATOS!$A17024,DATOS!$D$2:$D$20000,DATOS!$D17024,DATOS!$E$2:$E$20000,DATOS!$E17024,DATOS!$I$2:$I$20000,DATOS!$I17024,DATOS!$G$2:$G$20000,"OR")=0))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DATOS!$A$2:$A$20000,DATOS!$A17025,DATOS!$D$2:$D$20000,DATOS!$D17025,DATOS!$E$2:$E$20000,DATOS!$E17025,DATOS!$I$2:$I$20000,DATOS!$I17025,DATOS!$G$2:$G$20000,"EX")=0),0))))</f>
      </c>
      <c r="H17025">
        <f>IF(DATOS!$G17025&lt;&gt;"EX",0,--(COUNTIFS(DATOS!$A$2:$A$20000,DATOS!$A17025,DATOS!$D$2:$D$20000,DATOS!$D17025,DATOS!$E$2:$E$20000,DATOS!$E17025,DATOS!$I$2:$I$20000,DATOS!$I17025,DATOS!$G$2:$G$20000,"OR")=0))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DATOS!$A$2:$A$20000,DATOS!$A17026,DATOS!$D$2:$D$20000,DATOS!$D17026,DATOS!$E$2:$E$20000,DATOS!$E17026,DATOS!$I$2:$I$20000,DATOS!$I17026,DATOS!$G$2:$G$20000,"EX")=0),0))))</f>
      </c>
      <c r="H17026">
        <f>IF(DATOS!$G17026&lt;&gt;"EX",0,--(COUNTIFS(DATOS!$A$2:$A$20000,DATOS!$A17026,DATOS!$D$2:$D$20000,DATOS!$D17026,DATOS!$E$2:$E$20000,DATOS!$E17026,DATOS!$I$2:$I$20000,DATOS!$I17026,DATOS!$G$2:$G$20000,"OR")=0))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DATOS!$A$2:$A$20000,DATOS!$A17027,DATOS!$D$2:$D$20000,DATOS!$D17027,DATOS!$E$2:$E$20000,DATOS!$E17027,DATOS!$I$2:$I$20000,DATOS!$I17027,DATOS!$G$2:$G$20000,"EX")=0),0))))</f>
      </c>
      <c r="H17027">
        <f>IF(DATOS!$G17027&lt;&gt;"EX",0,--(COUNTIFS(DATOS!$A$2:$A$20000,DATOS!$A17027,DATOS!$D$2:$D$20000,DATOS!$D17027,DATOS!$E$2:$E$20000,DATOS!$E17027,DATOS!$I$2:$I$20000,DATOS!$I17027,DATOS!$G$2:$G$20000,"OR")=0))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DATOS!$A$2:$A$20000,DATOS!$A17028,DATOS!$D$2:$D$20000,DATOS!$D17028,DATOS!$E$2:$E$20000,DATOS!$E17028,DATOS!$I$2:$I$20000,DATOS!$I17028,DATOS!$G$2:$G$20000,"EX")=0),0))))</f>
      </c>
      <c r="H17028">
        <f>IF(DATOS!$G17028&lt;&gt;"EX",0,--(COUNTIFS(DATOS!$A$2:$A$20000,DATOS!$A17028,DATOS!$D$2:$D$20000,DATOS!$D17028,DATOS!$E$2:$E$20000,DATOS!$E17028,DATOS!$I$2:$I$20000,DATOS!$I17028,DATOS!$G$2:$G$20000,"OR")=0))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DATOS!$A$2:$A$20000,DATOS!$A17029,DATOS!$D$2:$D$20000,DATOS!$D17029,DATOS!$E$2:$E$20000,DATOS!$E17029,DATOS!$I$2:$I$20000,DATOS!$I17029,DATOS!$G$2:$G$20000,"EX")=0),0))))</f>
      </c>
      <c r="H17029">
        <f>IF(DATOS!$G17029&lt;&gt;"EX",0,--(COUNTIFS(DATOS!$A$2:$A$20000,DATOS!$A17029,DATOS!$D$2:$D$20000,DATOS!$D17029,DATOS!$E$2:$E$20000,DATOS!$E17029,DATOS!$I$2:$I$20000,DATOS!$I17029,DATOS!$G$2:$G$20000,"OR")=0))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DATOS!$A$2:$A$20000,DATOS!$A17030,DATOS!$D$2:$D$20000,DATOS!$D17030,DATOS!$E$2:$E$20000,DATOS!$E17030,DATOS!$I$2:$I$20000,DATOS!$I17030,DATOS!$G$2:$G$20000,"EX")=0),0))))</f>
      </c>
      <c r="H17030">
        <f>IF(DATOS!$G17030&lt;&gt;"EX",0,--(COUNTIFS(DATOS!$A$2:$A$20000,DATOS!$A17030,DATOS!$D$2:$D$20000,DATOS!$D17030,DATOS!$E$2:$E$20000,DATOS!$E17030,DATOS!$I$2:$I$20000,DATOS!$I17030,DATOS!$G$2:$G$20000,"OR")=0))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DATOS!$A$2:$A$20000,DATOS!$A17031,DATOS!$D$2:$D$20000,DATOS!$D17031,DATOS!$E$2:$E$20000,DATOS!$E17031,DATOS!$I$2:$I$20000,DATOS!$I17031,DATOS!$G$2:$G$20000,"EX")=0),0))))</f>
      </c>
      <c r="H17031">
        <f>IF(DATOS!$G17031&lt;&gt;"EX",0,--(COUNTIFS(DATOS!$A$2:$A$20000,DATOS!$A17031,DATOS!$D$2:$D$20000,DATOS!$D17031,DATOS!$E$2:$E$20000,DATOS!$E17031,DATOS!$I$2:$I$20000,DATOS!$I17031,DATOS!$G$2:$G$20000,"OR")=0))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DATOS!$A$2:$A$20000,DATOS!$A17032,DATOS!$D$2:$D$20000,DATOS!$D17032,DATOS!$E$2:$E$20000,DATOS!$E17032,DATOS!$I$2:$I$20000,DATOS!$I17032,DATOS!$G$2:$G$20000,"EX")=0),0))))</f>
      </c>
      <c r="H17032">
        <f>IF(DATOS!$G17032&lt;&gt;"EX",0,--(COUNTIFS(DATOS!$A$2:$A$20000,DATOS!$A17032,DATOS!$D$2:$D$20000,DATOS!$D17032,DATOS!$E$2:$E$20000,DATOS!$E17032,DATOS!$I$2:$I$20000,DATOS!$I17032,DATOS!$G$2:$G$20000,"OR")=0))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DATOS!$A$2:$A$20000,DATOS!$A17033,DATOS!$D$2:$D$20000,DATOS!$D17033,DATOS!$E$2:$E$20000,DATOS!$E17033,DATOS!$I$2:$I$20000,DATOS!$I17033,DATOS!$G$2:$G$20000,"EX")=0),0))))</f>
      </c>
      <c r="H17033">
        <f>IF(DATOS!$G17033&lt;&gt;"EX",0,--(COUNTIFS(DATOS!$A$2:$A$20000,DATOS!$A17033,DATOS!$D$2:$D$20000,DATOS!$D17033,DATOS!$E$2:$E$20000,DATOS!$E17033,DATOS!$I$2:$I$20000,DATOS!$I17033,DATOS!$G$2:$G$20000,"OR")=0))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DATOS!$A$2:$A$20000,DATOS!$A17034,DATOS!$D$2:$D$20000,DATOS!$D17034,DATOS!$E$2:$E$20000,DATOS!$E17034,DATOS!$I$2:$I$20000,DATOS!$I17034,DATOS!$G$2:$G$20000,"EX")=0),0))))</f>
      </c>
      <c r="H17034">
        <f>IF(DATOS!$G17034&lt;&gt;"EX",0,--(COUNTIFS(DATOS!$A$2:$A$20000,DATOS!$A17034,DATOS!$D$2:$D$20000,DATOS!$D17034,DATOS!$E$2:$E$20000,DATOS!$E17034,DATOS!$I$2:$I$20000,DATOS!$I17034,DATOS!$G$2:$G$20000,"OR")=0))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DATOS!$A$2:$A$20000,DATOS!$A17035,DATOS!$D$2:$D$20000,DATOS!$D17035,DATOS!$E$2:$E$20000,DATOS!$E17035,DATOS!$I$2:$I$20000,DATOS!$I17035,DATOS!$G$2:$G$20000,"EX")=0),0))))</f>
      </c>
      <c r="H17035">
        <f>IF(DATOS!$G17035&lt;&gt;"EX",0,--(COUNTIFS(DATOS!$A$2:$A$20000,DATOS!$A17035,DATOS!$D$2:$D$20000,DATOS!$D17035,DATOS!$E$2:$E$20000,DATOS!$E17035,DATOS!$I$2:$I$20000,DATOS!$I17035,DATOS!$G$2:$G$20000,"OR")=0))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DATOS!$A$2:$A$20000,DATOS!$A17036,DATOS!$D$2:$D$20000,DATOS!$D17036,DATOS!$E$2:$E$20000,DATOS!$E17036,DATOS!$I$2:$I$20000,DATOS!$I17036,DATOS!$G$2:$G$20000,"EX")=0),0))))</f>
      </c>
      <c r="H17036">
        <f>IF(DATOS!$G17036&lt;&gt;"EX",0,--(COUNTIFS(DATOS!$A$2:$A$20000,DATOS!$A17036,DATOS!$D$2:$D$20000,DATOS!$D17036,DATOS!$E$2:$E$20000,DATOS!$E17036,DATOS!$I$2:$I$20000,DATOS!$I17036,DATOS!$G$2:$G$20000,"OR")=0))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DATOS!$A$2:$A$20000,DATOS!$A17037,DATOS!$D$2:$D$20000,DATOS!$D17037,DATOS!$E$2:$E$20000,DATOS!$E17037,DATOS!$I$2:$I$20000,DATOS!$I17037,DATOS!$G$2:$G$20000,"EX")=0),0))))</f>
      </c>
      <c r="H17037">
        <f>IF(DATOS!$G17037&lt;&gt;"EX",0,--(COUNTIFS(DATOS!$A$2:$A$20000,DATOS!$A17037,DATOS!$D$2:$D$20000,DATOS!$D17037,DATOS!$E$2:$E$20000,DATOS!$E17037,DATOS!$I$2:$I$20000,DATOS!$I17037,DATOS!$G$2:$G$20000,"OR")=0))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DATOS!$A$2:$A$20000,DATOS!$A17038,DATOS!$D$2:$D$20000,DATOS!$D17038,DATOS!$E$2:$E$20000,DATOS!$E17038,DATOS!$I$2:$I$20000,DATOS!$I17038,DATOS!$G$2:$G$20000,"EX")=0),0))))</f>
      </c>
      <c r="H17038">
        <f>IF(DATOS!$G17038&lt;&gt;"EX",0,--(COUNTIFS(DATOS!$A$2:$A$20000,DATOS!$A17038,DATOS!$D$2:$D$20000,DATOS!$D17038,DATOS!$E$2:$E$20000,DATOS!$E17038,DATOS!$I$2:$I$20000,DATOS!$I17038,DATOS!$G$2:$G$20000,"OR")=0))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DATOS!$A$2:$A$20000,DATOS!$A17039,DATOS!$D$2:$D$20000,DATOS!$D17039,DATOS!$E$2:$E$20000,DATOS!$E17039,DATOS!$I$2:$I$20000,DATOS!$I17039,DATOS!$G$2:$G$20000,"EX")=0),0))))</f>
      </c>
      <c r="H17039">
        <f>IF(DATOS!$G17039&lt;&gt;"EX",0,--(COUNTIFS(DATOS!$A$2:$A$20000,DATOS!$A17039,DATOS!$D$2:$D$20000,DATOS!$D17039,DATOS!$E$2:$E$20000,DATOS!$E17039,DATOS!$I$2:$I$20000,DATOS!$I17039,DATOS!$G$2:$G$20000,"OR")=0))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DATOS!$A$2:$A$20000,DATOS!$A17040,DATOS!$D$2:$D$20000,DATOS!$D17040,DATOS!$E$2:$E$20000,DATOS!$E17040,DATOS!$I$2:$I$20000,DATOS!$I17040,DATOS!$G$2:$G$20000,"EX")=0),0))))</f>
      </c>
      <c r="H17040">
        <f>IF(DATOS!$G17040&lt;&gt;"EX",0,--(COUNTIFS(DATOS!$A$2:$A$20000,DATOS!$A17040,DATOS!$D$2:$D$20000,DATOS!$D17040,DATOS!$E$2:$E$20000,DATOS!$E17040,DATOS!$I$2:$I$20000,DATOS!$I17040,DATOS!$G$2:$G$20000,"OR")=0))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DATOS!$A$2:$A$20000,DATOS!$A17041,DATOS!$D$2:$D$20000,DATOS!$D17041,DATOS!$E$2:$E$20000,DATOS!$E17041,DATOS!$I$2:$I$20000,DATOS!$I17041,DATOS!$G$2:$G$20000,"EX")=0),0))))</f>
      </c>
      <c r="H17041">
        <f>IF(DATOS!$G17041&lt;&gt;"EX",0,--(COUNTIFS(DATOS!$A$2:$A$20000,DATOS!$A17041,DATOS!$D$2:$D$20000,DATOS!$D17041,DATOS!$E$2:$E$20000,DATOS!$E17041,DATOS!$I$2:$I$20000,DATOS!$I17041,DATOS!$G$2:$G$20000,"OR")=0))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DATOS!$A$2:$A$20000,DATOS!$A17042,DATOS!$D$2:$D$20000,DATOS!$D17042,DATOS!$E$2:$E$20000,DATOS!$E17042,DATOS!$I$2:$I$20000,DATOS!$I17042,DATOS!$G$2:$G$20000,"EX")=0),0))))</f>
      </c>
      <c r="H17042">
        <f>IF(DATOS!$G17042&lt;&gt;"EX",0,--(COUNTIFS(DATOS!$A$2:$A$20000,DATOS!$A17042,DATOS!$D$2:$D$20000,DATOS!$D17042,DATOS!$E$2:$E$20000,DATOS!$E17042,DATOS!$I$2:$I$20000,DATOS!$I17042,DATOS!$G$2:$G$20000,"OR")=0))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DATOS!$A$2:$A$20000,DATOS!$A17043,DATOS!$D$2:$D$20000,DATOS!$D17043,DATOS!$E$2:$E$20000,DATOS!$E17043,DATOS!$I$2:$I$20000,DATOS!$I17043,DATOS!$G$2:$G$20000,"EX")=0),0))))</f>
      </c>
      <c r="H17043">
        <f>IF(DATOS!$G17043&lt;&gt;"EX",0,--(COUNTIFS(DATOS!$A$2:$A$20000,DATOS!$A17043,DATOS!$D$2:$D$20000,DATOS!$D17043,DATOS!$E$2:$E$20000,DATOS!$E17043,DATOS!$I$2:$I$20000,DATOS!$I17043,DATOS!$G$2:$G$20000,"OR")=0))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DATOS!$A$2:$A$20000,DATOS!$A17044,DATOS!$D$2:$D$20000,DATOS!$D17044,DATOS!$E$2:$E$20000,DATOS!$E17044,DATOS!$I$2:$I$20000,DATOS!$I17044,DATOS!$G$2:$G$20000,"EX")=0),0))))</f>
      </c>
      <c r="H17044">
        <f>IF(DATOS!$G17044&lt;&gt;"EX",0,--(COUNTIFS(DATOS!$A$2:$A$20000,DATOS!$A17044,DATOS!$D$2:$D$20000,DATOS!$D17044,DATOS!$E$2:$E$20000,DATOS!$E17044,DATOS!$I$2:$I$20000,DATOS!$I17044,DATOS!$G$2:$G$20000,"OR")=0))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DATOS!$A$2:$A$20000,DATOS!$A17045,DATOS!$D$2:$D$20000,DATOS!$D17045,DATOS!$E$2:$E$20000,DATOS!$E17045,DATOS!$I$2:$I$20000,DATOS!$I17045,DATOS!$G$2:$G$20000,"EX")=0),0))))</f>
      </c>
      <c r="H17045">
        <f>IF(DATOS!$G17045&lt;&gt;"EX",0,--(COUNTIFS(DATOS!$A$2:$A$20000,DATOS!$A17045,DATOS!$D$2:$D$20000,DATOS!$D17045,DATOS!$E$2:$E$20000,DATOS!$E17045,DATOS!$I$2:$I$20000,DATOS!$I17045,DATOS!$G$2:$G$20000,"OR")=0))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DATOS!$A$2:$A$20000,DATOS!$A17046,DATOS!$D$2:$D$20000,DATOS!$D17046,DATOS!$E$2:$E$20000,DATOS!$E17046,DATOS!$I$2:$I$20000,DATOS!$I17046,DATOS!$G$2:$G$20000,"EX")=0),0))))</f>
      </c>
      <c r="H17046">
        <f>IF(DATOS!$G17046&lt;&gt;"EX",0,--(COUNTIFS(DATOS!$A$2:$A$20000,DATOS!$A17046,DATOS!$D$2:$D$20000,DATOS!$D17046,DATOS!$E$2:$E$20000,DATOS!$E17046,DATOS!$I$2:$I$20000,DATOS!$I17046,DATOS!$G$2:$G$20000,"OR")=0))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DATOS!$A$2:$A$20000,DATOS!$A17047,DATOS!$D$2:$D$20000,DATOS!$D17047,DATOS!$E$2:$E$20000,DATOS!$E17047,DATOS!$I$2:$I$20000,DATOS!$I17047,DATOS!$G$2:$G$20000,"EX")=0),0))))</f>
      </c>
      <c r="H17047">
        <f>IF(DATOS!$G17047&lt;&gt;"EX",0,--(COUNTIFS(DATOS!$A$2:$A$20000,DATOS!$A17047,DATOS!$D$2:$D$20000,DATOS!$D17047,DATOS!$E$2:$E$20000,DATOS!$E17047,DATOS!$I$2:$I$20000,DATOS!$I17047,DATOS!$G$2:$G$20000,"OR")=0))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DATOS!$A$2:$A$20000,DATOS!$A17048,DATOS!$D$2:$D$20000,DATOS!$D17048,DATOS!$E$2:$E$20000,DATOS!$E17048,DATOS!$I$2:$I$20000,DATOS!$I17048,DATOS!$G$2:$G$20000,"EX")=0),0))))</f>
      </c>
      <c r="H17048">
        <f>IF(DATOS!$G17048&lt;&gt;"EX",0,--(COUNTIFS(DATOS!$A$2:$A$20000,DATOS!$A17048,DATOS!$D$2:$D$20000,DATOS!$D17048,DATOS!$E$2:$E$20000,DATOS!$E17048,DATOS!$I$2:$I$20000,DATOS!$I17048,DATOS!$G$2:$G$20000,"OR")=0))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DATOS!$A$2:$A$20000,DATOS!$A17049,DATOS!$D$2:$D$20000,DATOS!$D17049,DATOS!$E$2:$E$20000,DATOS!$E17049,DATOS!$I$2:$I$20000,DATOS!$I17049,DATOS!$G$2:$G$20000,"EX")=0),0))))</f>
      </c>
      <c r="H17049">
        <f>IF(DATOS!$G17049&lt;&gt;"EX",0,--(COUNTIFS(DATOS!$A$2:$A$20000,DATOS!$A17049,DATOS!$D$2:$D$20000,DATOS!$D17049,DATOS!$E$2:$E$20000,DATOS!$E17049,DATOS!$I$2:$I$20000,DATOS!$I17049,DATOS!$G$2:$G$20000,"OR")=0))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DATOS!$A$2:$A$20000,DATOS!$A17050,DATOS!$D$2:$D$20000,DATOS!$D17050,DATOS!$E$2:$E$20000,DATOS!$E17050,DATOS!$I$2:$I$20000,DATOS!$I17050,DATOS!$G$2:$G$20000,"EX")=0),0))))</f>
      </c>
      <c r="H17050">
        <f>IF(DATOS!$G17050&lt;&gt;"EX",0,--(COUNTIFS(DATOS!$A$2:$A$20000,DATOS!$A17050,DATOS!$D$2:$D$20000,DATOS!$D17050,DATOS!$E$2:$E$20000,DATOS!$E17050,DATOS!$I$2:$I$20000,DATOS!$I17050,DATOS!$G$2:$G$20000,"OR")=0))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DATOS!$A$2:$A$20000,DATOS!$A17051,DATOS!$D$2:$D$20000,DATOS!$D17051,DATOS!$E$2:$E$20000,DATOS!$E17051,DATOS!$I$2:$I$20000,DATOS!$I17051,DATOS!$G$2:$G$20000,"EX")=0),0))))</f>
      </c>
      <c r="H17051">
        <f>IF(DATOS!$G17051&lt;&gt;"EX",0,--(COUNTIFS(DATOS!$A$2:$A$20000,DATOS!$A17051,DATOS!$D$2:$D$20000,DATOS!$D17051,DATOS!$E$2:$E$20000,DATOS!$E17051,DATOS!$I$2:$I$20000,DATOS!$I17051,DATOS!$G$2:$G$20000,"OR")=0))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DATOS!$A$2:$A$20000,DATOS!$A17052,DATOS!$D$2:$D$20000,DATOS!$D17052,DATOS!$E$2:$E$20000,DATOS!$E17052,DATOS!$I$2:$I$20000,DATOS!$I17052,DATOS!$G$2:$G$20000,"EX")=0),0))))</f>
      </c>
      <c r="H17052">
        <f>IF(DATOS!$G17052&lt;&gt;"EX",0,--(COUNTIFS(DATOS!$A$2:$A$20000,DATOS!$A17052,DATOS!$D$2:$D$20000,DATOS!$D17052,DATOS!$E$2:$E$20000,DATOS!$E17052,DATOS!$I$2:$I$20000,DATOS!$I17052,DATOS!$G$2:$G$20000,"OR")=0))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DATOS!$A$2:$A$20000,DATOS!$A17053,DATOS!$D$2:$D$20000,DATOS!$D17053,DATOS!$E$2:$E$20000,DATOS!$E17053,DATOS!$I$2:$I$20000,DATOS!$I17053,DATOS!$G$2:$G$20000,"EX")=0),0))))</f>
      </c>
      <c r="H17053">
        <f>IF(DATOS!$G17053&lt;&gt;"EX",0,--(COUNTIFS(DATOS!$A$2:$A$20000,DATOS!$A17053,DATOS!$D$2:$D$20000,DATOS!$D17053,DATOS!$E$2:$E$20000,DATOS!$E17053,DATOS!$I$2:$I$20000,DATOS!$I17053,DATOS!$G$2:$G$20000,"OR")=0))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DATOS!$A$2:$A$20000,DATOS!$A17054,DATOS!$D$2:$D$20000,DATOS!$D17054,DATOS!$E$2:$E$20000,DATOS!$E17054,DATOS!$I$2:$I$20000,DATOS!$I17054,DATOS!$G$2:$G$20000,"EX")=0),0))))</f>
      </c>
      <c r="H17054">
        <f>IF(DATOS!$G17054&lt;&gt;"EX",0,--(COUNTIFS(DATOS!$A$2:$A$20000,DATOS!$A17054,DATOS!$D$2:$D$20000,DATOS!$D17054,DATOS!$E$2:$E$20000,DATOS!$E17054,DATOS!$I$2:$I$20000,DATOS!$I17054,DATOS!$G$2:$G$20000,"OR")=0))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DATOS!$A$2:$A$20000,DATOS!$A17055,DATOS!$D$2:$D$20000,DATOS!$D17055,DATOS!$E$2:$E$20000,DATOS!$E17055,DATOS!$I$2:$I$20000,DATOS!$I17055,DATOS!$G$2:$G$20000,"EX")=0),0))))</f>
      </c>
      <c r="H17055">
        <f>IF(DATOS!$G17055&lt;&gt;"EX",0,--(COUNTIFS(DATOS!$A$2:$A$20000,DATOS!$A17055,DATOS!$D$2:$D$20000,DATOS!$D17055,DATOS!$E$2:$E$20000,DATOS!$E17055,DATOS!$I$2:$I$20000,DATOS!$I17055,DATOS!$G$2:$G$20000,"OR")=0))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DATOS!$A$2:$A$20000,DATOS!$A17056,DATOS!$D$2:$D$20000,DATOS!$D17056,DATOS!$E$2:$E$20000,DATOS!$E17056,DATOS!$I$2:$I$20000,DATOS!$I17056,DATOS!$G$2:$G$20000,"EX")=0),0))))</f>
      </c>
      <c r="H17056">
        <f>IF(DATOS!$G17056&lt;&gt;"EX",0,--(COUNTIFS(DATOS!$A$2:$A$20000,DATOS!$A17056,DATOS!$D$2:$D$20000,DATOS!$D17056,DATOS!$E$2:$E$20000,DATOS!$E17056,DATOS!$I$2:$I$20000,DATOS!$I17056,DATOS!$G$2:$G$20000,"OR")=0))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DATOS!$A$2:$A$20000,DATOS!$A17057,DATOS!$D$2:$D$20000,DATOS!$D17057,DATOS!$E$2:$E$20000,DATOS!$E17057,DATOS!$I$2:$I$20000,DATOS!$I17057,DATOS!$G$2:$G$20000,"EX")=0),0))))</f>
      </c>
      <c r="H17057">
        <f>IF(DATOS!$G17057&lt;&gt;"EX",0,--(COUNTIFS(DATOS!$A$2:$A$20000,DATOS!$A17057,DATOS!$D$2:$D$20000,DATOS!$D17057,DATOS!$E$2:$E$20000,DATOS!$E17057,DATOS!$I$2:$I$20000,DATOS!$I17057,DATOS!$G$2:$G$20000,"OR")=0))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DATOS!$A$2:$A$20000,DATOS!$A17058,DATOS!$D$2:$D$20000,DATOS!$D17058,DATOS!$E$2:$E$20000,DATOS!$E17058,DATOS!$I$2:$I$20000,DATOS!$I17058,DATOS!$G$2:$G$20000,"EX")=0),0))))</f>
      </c>
      <c r="H17058">
        <f>IF(DATOS!$G17058&lt;&gt;"EX",0,--(COUNTIFS(DATOS!$A$2:$A$20000,DATOS!$A17058,DATOS!$D$2:$D$20000,DATOS!$D17058,DATOS!$E$2:$E$20000,DATOS!$E17058,DATOS!$I$2:$I$20000,DATOS!$I17058,DATOS!$G$2:$G$20000,"OR")=0))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DATOS!$A$2:$A$20000,DATOS!$A17059,DATOS!$D$2:$D$20000,DATOS!$D17059,DATOS!$E$2:$E$20000,DATOS!$E17059,DATOS!$I$2:$I$20000,DATOS!$I17059,DATOS!$G$2:$G$20000,"EX")=0),0))))</f>
      </c>
      <c r="H17059">
        <f>IF(DATOS!$G17059&lt;&gt;"EX",0,--(COUNTIFS(DATOS!$A$2:$A$20000,DATOS!$A17059,DATOS!$D$2:$D$20000,DATOS!$D17059,DATOS!$E$2:$E$20000,DATOS!$E17059,DATOS!$I$2:$I$20000,DATOS!$I17059,DATOS!$G$2:$G$20000,"OR")=0))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DATOS!$A$2:$A$20000,DATOS!$A17060,DATOS!$D$2:$D$20000,DATOS!$D17060,DATOS!$E$2:$E$20000,DATOS!$E17060,DATOS!$I$2:$I$20000,DATOS!$I17060,DATOS!$G$2:$G$20000,"EX")=0),0))))</f>
      </c>
      <c r="H17060">
        <f>IF(DATOS!$G17060&lt;&gt;"EX",0,--(COUNTIFS(DATOS!$A$2:$A$20000,DATOS!$A17060,DATOS!$D$2:$D$20000,DATOS!$D17060,DATOS!$E$2:$E$20000,DATOS!$E17060,DATOS!$I$2:$I$20000,DATOS!$I17060,DATOS!$G$2:$G$20000,"OR")=0))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DATOS!$A$2:$A$20000,DATOS!$A17061,DATOS!$D$2:$D$20000,DATOS!$D17061,DATOS!$E$2:$E$20000,DATOS!$E17061,DATOS!$I$2:$I$20000,DATOS!$I17061,DATOS!$G$2:$G$20000,"EX")=0),0))))</f>
      </c>
      <c r="H17061">
        <f>IF(DATOS!$G17061&lt;&gt;"EX",0,--(COUNTIFS(DATOS!$A$2:$A$20000,DATOS!$A17061,DATOS!$D$2:$D$20000,DATOS!$D17061,DATOS!$E$2:$E$20000,DATOS!$E17061,DATOS!$I$2:$I$20000,DATOS!$I17061,DATOS!$G$2:$G$20000,"OR")=0))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DATOS!$A$2:$A$20000,DATOS!$A17062,DATOS!$D$2:$D$20000,DATOS!$D17062,DATOS!$E$2:$E$20000,DATOS!$E17062,DATOS!$I$2:$I$20000,DATOS!$I17062,DATOS!$G$2:$G$20000,"EX")=0),0))))</f>
      </c>
      <c r="H17062">
        <f>IF(DATOS!$G17062&lt;&gt;"EX",0,--(COUNTIFS(DATOS!$A$2:$A$20000,DATOS!$A17062,DATOS!$D$2:$D$20000,DATOS!$D17062,DATOS!$E$2:$E$20000,DATOS!$E17062,DATOS!$I$2:$I$20000,DATOS!$I17062,DATOS!$G$2:$G$20000,"OR")=0))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DATOS!$A$2:$A$20000,DATOS!$A17063,DATOS!$D$2:$D$20000,DATOS!$D17063,DATOS!$E$2:$E$20000,DATOS!$E17063,DATOS!$I$2:$I$20000,DATOS!$I17063,DATOS!$G$2:$G$20000,"EX")=0),0))))</f>
      </c>
      <c r="H17063">
        <f>IF(DATOS!$G17063&lt;&gt;"EX",0,--(COUNTIFS(DATOS!$A$2:$A$20000,DATOS!$A17063,DATOS!$D$2:$D$20000,DATOS!$D17063,DATOS!$E$2:$E$20000,DATOS!$E17063,DATOS!$I$2:$I$20000,DATOS!$I17063,DATOS!$G$2:$G$20000,"OR")=0))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DATOS!$A$2:$A$20000,DATOS!$A17064,DATOS!$D$2:$D$20000,DATOS!$D17064,DATOS!$E$2:$E$20000,DATOS!$E17064,DATOS!$I$2:$I$20000,DATOS!$I17064,DATOS!$G$2:$G$20000,"EX")=0),0))))</f>
      </c>
      <c r="H17064">
        <f>IF(DATOS!$G17064&lt;&gt;"EX",0,--(COUNTIFS(DATOS!$A$2:$A$20000,DATOS!$A17064,DATOS!$D$2:$D$20000,DATOS!$D17064,DATOS!$E$2:$E$20000,DATOS!$E17064,DATOS!$I$2:$I$20000,DATOS!$I17064,DATOS!$G$2:$G$20000,"OR")=0))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DATOS!$A$2:$A$20000,DATOS!$A17065,DATOS!$D$2:$D$20000,DATOS!$D17065,DATOS!$E$2:$E$20000,DATOS!$E17065,DATOS!$I$2:$I$20000,DATOS!$I17065,DATOS!$G$2:$G$20000,"EX")=0),0))))</f>
      </c>
      <c r="H17065">
        <f>IF(DATOS!$G17065&lt;&gt;"EX",0,--(COUNTIFS(DATOS!$A$2:$A$20000,DATOS!$A17065,DATOS!$D$2:$D$20000,DATOS!$D17065,DATOS!$E$2:$E$20000,DATOS!$E17065,DATOS!$I$2:$I$20000,DATOS!$I17065,DATOS!$G$2:$G$20000,"OR")=0))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DATOS!$A$2:$A$20000,DATOS!$A17066,DATOS!$D$2:$D$20000,DATOS!$D17066,DATOS!$E$2:$E$20000,DATOS!$E17066,DATOS!$I$2:$I$20000,DATOS!$I17066,DATOS!$G$2:$G$20000,"EX")=0),0))))</f>
      </c>
      <c r="H17066">
        <f>IF(DATOS!$G17066&lt;&gt;"EX",0,--(COUNTIFS(DATOS!$A$2:$A$20000,DATOS!$A17066,DATOS!$D$2:$D$20000,DATOS!$D17066,DATOS!$E$2:$E$20000,DATOS!$E17066,DATOS!$I$2:$I$20000,DATOS!$I17066,DATOS!$G$2:$G$20000,"OR")=0))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DATOS!$A$2:$A$20000,DATOS!$A17067,DATOS!$D$2:$D$20000,DATOS!$D17067,DATOS!$E$2:$E$20000,DATOS!$E17067,DATOS!$I$2:$I$20000,DATOS!$I17067,DATOS!$G$2:$G$20000,"EX")=0),0))))</f>
      </c>
      <c r="H17067">
        <f>IF(DATOS!$G17067&lt;&gt;"EX",0,--(COUNTIFS(DATOS!$A$2:$A$20000,DATOS!$A17067,DATOS!$D$2:$D$20000,DATOS!$D17067,DATOS!$E$2:$E$20000,DATOS!$E17067,DATOS!$I$2:$I$20000,DATOS!$I17067,DATOS!$G$2:$G$20000,"OR")=0))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DATOS!$A$2:$A$20000,DATOS!$A17068,DATOS!$D$2:$D$20000,DATOS!$D17068,DATOS!$E$2:$E$20000,DATOS!$E17068,DATOS!$I$2:$I$20000,DATOS!$I17068,DATOS!$G$2:$G$20000,"EX")=0),0))))</f>
      </c>
      <c r="H17068">
        <f>IF(DATOS!$G17068&lt;&gt;"EX",0,--(COUNTIFS(DATOS!$A$2:$A$20000,DATOS!$A17068,DATOS!$D$2:$D$20000,DATOS!$D17068,DATOS!$E$2:$E$20000,DATOS!$E17068,DATOS!$I$2:$I$20000,DATOS!$I17068,DATOS!$G$2:$G$20000,"OR")=0))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DATOS!$A$2:$A$20000,DATOS!$A17069,DATOS!$D$2:$D$20000,DATOS!$D17069,DATOS!$E$2:$E$20000,DATOS!$E17069,DATOS!$I$2:$I$20000,DATOS!$I17069,DATOS!$G$2:$G$20000,"EX")=0),0))))</f>
      </c>
      <c r="H17069">
        <f>IF(DATOS!$G17069&lt;&gt;"EX",0,--(COUNTIFS(DATOS!$A$2:$A$20000,DATOS!$A17069,DATOS!$D$2:$D$20000,DATOS!$D17069,DATOS!$E$2:$E$20000,DATOS!$E17069,DATOS!$I$2:$I$20000,DATOS!$I17069,DATOS!$G$2:$G$20000,"OR")=0))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DATOS!$A$2:$A$20000,DATOS!$A17070,DATOS!$D$2:$D$20000,DATOS!$D17070,DATOS!$E$2:$E$20000,DATOS!$E17070,DATOS!$I$2:$I$20000,DATOS!$I17070,DATOS!$G$2:$G$20000,"EX")=0),0))))</f>
      </c>
      <c r="H17070">
        <f>IF(DATOS!$G17070&lt;&gt;"EX",0,--(COUNTIFS(DATOS!$A$2:$A$20000,DATOS!$A17070,DATOS!$D$2:$D$20000,DATOS!$D17070,DATOS!$E$2:$E$20000,DATOS!$E17070,DATOS!$I$2:$I$20000,DATOS!$I17070,DATOS!$G$2:$G$20000,"OR")=0))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DATOS!$A$2:$A$20000,DATOS!$A17071,DATOS!$D$2:$D$20000,DATOS!$D17071,DATOS!$E$2:$E$20000,DATOS!$E17071,DATOS!$I$2:$I$20000,DATOS!$I17071,DATOS!$G$2:$G$20000,"EX")=0),0))))</f>
      </c>
      <c r="H17071">
        <f>IF(DATOS!$G17071&lt;&gt;"EX",0,--(COUNTIFS(DATOS!$A$2:$A$20000,DATOS!$A17071,DATOS!$D$2:$D$20000,DATOS!$D17071,DATOS!$E$2:$E$20000,DATOS!$E17071,DATOS!$I$2:$I$20000,DATOS!$I17071,DATOS!$G$2:$G$20000,"OR")=0))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DATOS!$A$2:$A$20000,DATOS!$A17072,DATOS!$D$2:$D$20000,DATOS!$D17072,DATOS!$E$2:$E$20000,DATOS!$E17072,DATOS!$I$2:$I$20000,DATOS!$I17072,DATOS!$G$2:$G$20000,"EX")=0),0))))</f>
      </c>
      <c r="H17072">
        <f>IF(DATOS!$G17072&lt;&gt;"EX",0,--(COUNTIFS(DATOS!$A$2:$A$20000,DATOS!$A17072,DATOS!$D$2:$D$20000,DATOS!$D17072,DATOS!$E$2:$E$20000,DATOS!$E17072,DATOS!$I$2:$I$20000,DATOS!$I17072,DATOS!$G$2:$G$20000,"OR")=0))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DATOS!$A$2:$A$20000,DATOS!$A17073,DATOS!$D$2:$D$20000,DATOS!$D17073,DATOS!$E$2:$E$20000,DATOS!$E17073,DATOS!$I$2:$I$20000,DATOS!$I17073,DATOS!$G$2:$G$20000,"EX")=0),0))))</f>
      </c>
      <c r="H17073">
        <f>IF(DATOS!$G17073&lt;&gt;"EX",0,--(COUNTIFS(DATOS!$A$2:$A$20000,DATOS!$A17073,DATOS!$D$2:$D$20000,DATOS!$D17073,DATOS!$E$2:$E$20000,DATOS!$E17073,DATOS!$I$2:$I$20000,DATOS!$I17073,DATOS!$G$2:$G$20000,"OR")=0))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DATOS!$A$2:$A$20000,DATOS!$A17074,DATOS!$D$2:$D$20000,DATOS!$D17074,DATOS!$E$2:$E$20000,DATOS!$E17074,DATOS!$I$2:$I$20000,DATOS!$I17074,DATOS!$G$2:$G$20000,"EX")=0),0))))</f>
      </c>
      <c r="H17074">
        <f>IF(DATOS!$G17074&lt;&gt;"EX",0,--(COUNTIFS(DATOS!$A$2:$A$20000,DATOS!$A17074,DATOS!$D$2:$D$20000,DATOS!$D17074,DATOS!$E$2:$E$20000,DATOS!$E17074,DATOS!$I$2:$I$20000,DATOS!$I17074,DATOS!$G$2:$G$20000,"OR")=0))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DATOS!$A$2:$A$20000,DATOS!$A17075,DATOS!$D$2:$D$20000,DATOS!$D17075,DATOS!$E$2:$E$20000,DATOS!$E17075,DATOS!$I$2:$I$20000,DATOS!$I17075,DATOS!$G$2:$G$20000,"EX")=0),0))))</f>
      </c>
      <c r="H17075">
        <f>IF(DATOS!$G17075&lt;&gt;"EX",0,--(COUNTIFS(DATOS!$A$2:$A$20000,DATOS!$A17075,DATOS!$D$2:$D$20000,DATOS!$D17075,DATOS!$E$2:$E$20000,DATOS!$E17075,DATOS!$I$2:$I$20000,DATOS!$I17075,DATOS!$G$2:$G$20000,"OR")=0))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DATOS!$A$2:$A$20000,DATOS!$A17076,DATOS!$D$2:$D$20000,DATOS!$D17076,DATOS!$E$2:$E$20000,DATOS!$E17076,DATOS!$I$2:$I$20000,DATOS!$I17076,DATOS!$G$2:$G$20000,"EX")=0),0))))</f>
      </c>
      <c r="H17076">
        <f>IF(DATOS!$G17076&lt;&gt;"EX",0,--(COUNTIFS(DATOS!$A$2:$A$20000,DATOS!$A17076,DATOS!$D$2:$D$20000,DATOS!$D17076,DATOS!$E$2:$E$20000,DATOS!$E17076,DATOS!$I$2:$I$20000,DATOS!$I17076,DATOS!$G$2:$G$20000,"OR")=0))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DATOS!$A$2:$A$20000,DATOS!$A17077,DATOS!$D$2:$D$20000,DATOS!$D17077,DATOS!$E$2:$E$20000,DATOS!$E17077,DATOS!$I$2:$I$20000,DATOS!$I17077,DATOS!$G$2:$G$20000,"EX")=0),0))))</f>
      </c>
      <c r="H17077">
        <f>IF(DATOS!$G17077&lt;&gt;"EX",0,--(COUNTIFS(DATOS!$A$2:$A$20000,DATOS!$A17077,DATOS!$D$2:$D$20000,DATOS!$D17077,DATOS!$E$2:$E$20000,DATOS!$E17077,DATOS!$I$2:$I$20000,DATOS!$I17077,DATOS!$G$2:$G$20000,"OR")=0))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DATOS!$A$2:$A$20000,DATOS!$A17078,DATOS!$D$2:$D$20000,DATOS!$D17078,DATOS!$E$2:$E$20000,DATOS!$E17078,DATOS!$I$2:$I$20000,DATOS!$I17078,DATOS!$G$2:$G$20000,"EX")=0),0))))</f>
      </c>
      <c r="H17078">
        <f>IF(DATOS!$G17078&lt;&gt;"EX",0,--(COUNTIFS(DATOS!$A$2:$A$20000,DATOS!$A17078,DATOS!$D$2:$D$20000,DATOS!$D17078,DATOS!$E$2:$E$20000,DATOS!$E17078,DATOS!$I$2:$I$20000,DATOS!$I17078,DATOS!$G$2:$G$20000,"OR")=0))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DATOS!$A$2:$A$20000,DATOS!$A17079,DATOS!$D$2:$D$20000,DATOS!$D17079,DATOS!$E$2:$E$20000,DATOS!$E17079,DATOS!$I$2:$I$20000,DATOS!$I17079,DATOS!$G$2:$G$20000,"EX")=0),0))))</f>
      </c>
      <c r="H17079">
        <f>IF(DATOS!$G17079&lt;&gt;"EX",0,--(COUNTIFS(DATOS!$A$2:$A$20000,DATOS!$A17079,DATOS!$D$2:$D$20000,DATOS!$D17079,DATOS!$E$2:$E$20000,DATOS!$E17079,DATOS!$I$2:$I$20000,DATOS!$I17079,DATOS!$G$2:$G$20000,"OR")=0))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DATOS!$A$2:$A$20000,DATOS!$A17080,DATOS!$D$2:$D$20000,DATOS!$D17080,DATOS!$E$2:$E$20000,DATOS!$E17080,DATOS!$I$2:$I$20000,DATOS!$I17080,DATOS!$G$2:$G$20000,"EX")=0),0))))</f>
      </c>
      <c r="H17080">
        <f>IF(DATOS!$G17080&lt;&gt;"EX",0,--(COUNTIFS(DATOS!$A$2:$A$20000,DATOS!$A17080,DATOS!$D$2:$D$20000,DATOS!$D17080,DATOS!$E$2:$E$20000,DATOS!$E17080,DATOS!$I$2:$I$20000,DATOS!$I17080,DATOS!$G$2:$G$20000,"OR")=0))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DATOS!$A$2:$A$20000,DATOS!$A17081,DATOS!$D$2:$D$20000,DATOS!$D17081,DATOS!$E$2:$E$20000,DATOS!$E17081,DATOS!$I$2:$I$20000,DATOS!$I17081,DATOS!$G$2:$G$20000,"EX")=0),0))))</f>
      </c>
      <c r="H17081">
        <f>IF(DATOS!$G17081&lt;&gt;"EX",0,--(COUNTIFS(DATOS!$A$2:$A$20000,DATOS!$A17081,DATOS!$D$2:$D$20000,DATOS!$D17081,DATOS!$E$2:$E$20000,DATOS!$E17081,DATOS!$I$2:$I$20000,DATOS!$I17081,DATOS!$G$2:$G$20000,"OR")=0))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DATOS!$A$2:$A$20000,DATOS!$A17082,DATOS!$D$2:$D$20000,DATOS!$D17082,DATOS!$E$2:$E$20000,DATOS!$E17082,DATOS!$I$2:$I$20000,DATOS!$I17082,DATOS!$G$2:$G$20000,"EX")=0),0))))</f>
      </c>
      <c r="H17082">
        <f>IF(DATOS!$G17082&lt;&gt;"EX",0,--(COUNTIFS(DATOS!$A$2:$A$20000,DATOS!$A17082,DATOS!$D$2:$D$20000,DATOS!$D17082,DATOS!$E$2:$E$20000,DATOS!$E17082,DATOS!$I$2:$I$20000,DATOS!$I17082,DATOS!$G$2:$G$20000,"OR")=0))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DATOS!$A$2:$A$20000,DATOS!$A17083,DATOS!$D$2:$D$20000,DATOS!$D17083,DATOS!$E$2:$E$20000,DATOS!$E17083,DATOS!$I$2:$I$20000,DATOS!$I17083,DATOS!$G$2:$G$20000,"EX")=0),0))))</f>
      </c>
      <c r="H17083">
        <f>IF(DATOS!$G17083&lt;&gt;"EX",0,--(COUNTIFS(DATOS!$A$2:$A$20000,DATOS!$A17083,DATOS!$D$2:$D$20000,DATOS!$D17083,DATOS!$E$2:$E$20000,DATOS!$E17083,DATOS!$I$2:$I$20000,DATOS!$I17083,DATOS!$G$2:$G$20000,"OR")=0))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DATOS!$A$2:$A$20000,DATOS!$A17084,DATOS!$D$2:$D$20000,DATOS!$D17084,DATOS!$E$2:$E$20000,DATOS!$E17084,DATOS!$I$2:$I$20000,DATOS!$I17084,DATOS!$G$2:$G$20000,"EX")=0),0))))</f>
      </c>
      <c r="H17084">
        <f>IF(DATOS!$G17084&lt;&gt;"EX",0,--(COUNTIFS(DATOS!$A$2:$A$20000,DATOS!$A17084,DATOS!$D$2:$D$20000,DATOS!$D17084,DATOS!$E$2:$E$20000,DATOS!$E17084,DATOS!$I$2:$I$20000,DATOS!$I17084,DATOS!$G$2:$G$20000,"OR")=0))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DATOS!$A$2:$A$20000,DATOS!$A17085,DATOS!$D$2:$D$20000,DATOS!$D17085,DATOS!$E$2:$E$20000,DATOS!$E17085,DATOS!$I$2:$I$20000,DATOS!$I17085,DATOS!$G$2:$G$20000,"EX")=0),0))))</f>
      </c>
      <c r="H17085">
        <f>IF(DATOS!$G17085&lt;&gt;"EX",0,--(COUNTIFS(DATOS!$A$2:$A$20000,DATOS!$A17085,DATOS!$D$2:$D$20000,DATOS!$D17085,DATOS!$E$2:$E$20000,DATOS!$E17085,DATOS!$I$2:$I$20000,DATOS!$I17085,DATOS!$G$2:$G$20000,"OR")=0))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DATOS!$A$2:$A$20000,DATOS!$A17086,DATOS!$D$2:$D$20000,DATOS!$D17086,DATOS!$E$2:$E$20000,DATOS!$E17086,DATOS!$I$2:$I$20000,DATOS!$I17086,DATOS!$G$2:$G$20000,"EX")=0),0))))</f>
      </c>
      <c r="H17086">
        <f>IF(DATOS!$G17086&lt;&gt;"EX",0,--(COUNTIFS(DATOS!$A$2:$A$20000,DATOS!$A17086,DATOS!$D$2:$D$20000,DATOS!$D17086,DATOS!$E$2:$E$20000,DATOS!$E17086,DATOS!$I$2:$I$20000,DATOS!$I17086,DATOS!$G$2:$G$20000,"OR")=0))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DATOS!$A$2:$A$20000,DATOS!$A17087,DATOS!$D$2:$D$20000,DATOS!$D17087,DATOS!$E$2:$E$20000,DATOS!$E17087,DATOS!$I$2:$I$20000,DATOS!$I17087,DATOS!$G$2:$G$20000,"EX")=0),0))))</f>
      </c>
      <c r="H17087">
        <f>IF(DATOS!$G17087&lt;&gt;"EX",0,--(COUNTIFS(DATOS!$A$2:$A$20000,DATOS!$A17087,DATOS!$D$2:$D$20000,DATOS!$D17087,DATOS!$E$2:$E$20000,DATOS!$E17087,DATOS!$I$2:$I$20000,DATOS!$I17087,DATOS!$G$2:$G$20000,"OR")=0))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DATOS!$A$2:$A$20000,DATOS!$A17088,DATOS!$D$2:$D$20000,DATOS!$D17088,DATOS!$E$2:$E$20000,DATOS!$E17088,DATOS!$I$2:$I$20000,DATOS!$I17088,DATOS!$G$2:$G$20000,"EX")=0),0))))</f>
      </c>
      <c r="H17088">
        <f>IF(DATOS!$G17088&lt;&gt;"EX",0,--(COUNTIFS(DATOS!$A$2:$A$20000,DATOS!$A17088,DATOS!$D$2:$D$20000,DATOS!$D17088,DATOS!$E$2:$E$20000,DATOS!$E17088,DATOS!$I$2:$I$20000,DATOS!$I17088,DATOS!$G$2:$G$20000,"OR")=0))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DATOS!$A$2:$A$20000,DATOS!$A17089,DATOS!$D$2:$D$20000,DATOS!$D17089,DATOS!$E$2:$E$20000,DATOS!$E17089,DATOS!$I$2:$I$20000,DATOS!$I17089,DATOS!$G$2:$G$20000,"EX")=0),0))))</f>
      </c>
      <c r="H17089">
        <f>IF(DATOS!$G17089&lt;&gt;"EX",0,--(COUNTIFS(DATOS!$A$2:$A$20000,DATOS!$A17089,DATOS!$D$2:$D$20000,DATOS!$D17089,DATOS!$E$2:$E$20000,DATOS!$E17089,DATOS!$I$2:$I$20000,DATOS!$I17089,DATOS!$G$2:$G$20000,"OR")=0))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DATOS!$A$2:$A$20000,DATOS!$A17090,DATOS!$D$2:$D$20000,DATOS!$D17090,DATOS!$E$2:$E$20000,DATOS!$E17090,DATOS!$I$2:$I$20000,DATOS!$I17090,DATOS!$G$2:$G$20000,"EX")=0),0))))</f>
      </c>
      <c r="H17090">
        <f>IF(DATOS!$G17090&lt;&gt;"EX",0,--(COUNTIFS(DATOS!$A$2:$A$20000,DATOS!$A17090,DATOS!$D$2:$D$20000,DATOS!$D17090,DATOS!$E$2:$E$20000,DATOS!$E17090,DATOS!$I$2:$I$20000,DATOS!$I17090,DATOS!$G$2:$G$20000,"OR")=0))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DATOS!$A$2:$A$20000,DATOS!$A17091,DATOS!$D$2:$D$20000,DATOS!$D17091,DATOS!$E$2:$E$20000,DATOS!$E17091,DATOS!$I$2:$I$20000,DATOS!$I17091,DATOS!$G$2:$G$20000,"EX")=0),0))))</f>
      </c>
      <c r="H17091">
        <f>IF(DATOS!$G17091&lt;&gt;"EX",0,--(COUNTIFS(DATOS!$A$2:$A$20000,DATOS!$A17091,DATOS!$D$2:$D$20000,DATOS!$D17091,DATOS!$E$2:$E$20000,DATOS!$E17091,DATOS!$I$2:$I$20000,DATOS!$I17091,DATOS!$G$2:$G$20000,"OR")=0))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DATOS!$A$2:$A$20000,DATOS!$A17092,DATOS!$D$2:$D$20000,DATOS!$D17092,DATOS!$E$2:$E$20000,DATOS!$E17092,DATOS!$I$2:$I$20000,DATOS!$I17092,DATOS!$G$2:$G$20000,"EX")=0),0))))</f>
      </c>
      <c r="H17092">
        <f>IF(DATOS!$G17092&lt;&gt;"EX",0,--(COUNTIFS(DATOS!$A$2:$A$20000,DATOS!$A17092,DATOS!$D$2:$D$20000,DATOS!$D17092,DATOS!$E$2:$E$20000,DATOS!$E17092,DATOS!$I$2:$I$20000,DATOS!$I17092,DATOS!$G$2:$G$20000,"OR")=0))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DATOS!$A$2:$A$20000,DATOS!$A17093,DATOS!$D$2:$D$20000,DATOS!$D17093,DATOS!$E$2:$E$20000,DATOS!$E17093,DATOS!$I$2:$I$20000,DATOS!$I17093,DATOS!$G$2:$G$20000,"EX")=0),0))))</f>
      </c>
      <c r="H17093">
        <f>IF(DATOS!$G17093&lt;&gt;"EX",0,--(COUNTIFS(DATOS!$A$2:$A$20000,DATOS!$A17093,DATOS!$D$2:$D$20000,DATOS!$D17093,DATOS!$E$2:$E$20000,DATOS!$E17093,DATOS!$I$2:$I$20000,DATOS!$I17093,DATOS!$G$2:$G$20000,"OR")=0))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DATOS!$A$2:$A$20000,DATOS!$A17094,DATOS!$D$2:$D$20000,DATOS!$D17094,DATOS!$E$2:$E$20000,DATOS!$E17094,DATOS!$I$2:$I$20000,DATOS!$I17094,DATOS!$G$2:$G$20000,"EX")=0),0))))</f>
      </c>
      <c r="H17094">
        <f>IF(DATOS!$G17094&lt;&gt;"EX",0,--(COUNTIFS(DATOS!$A$2:$A$20000,DATOS!$A17094,DATOS!$D$2:$D$20000,DATOS!$D17094,DATOS!$E$2:$E$20000,DATOS!$E17094,DATOS!$I$2:$I$20000,DATOS!$I17094,DATOS!$G$2:$G$20000,"OR")=0))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DATOS!$A$2:$A$20000,DATOS!$A17095,DATOS!$D$2:$D$20000,DATOS!$D17095,DATOS!$E$2:$E$20000,DATOS!$E17095,DATOS!$I$2:$I$20000,DATOS!$I17095,DATOS!$G$2:$G$20000,"EX")=0),0))))</f>
      </c>
      <c r="H17095">
        <f>IF(DATOS!$G17095&lt;&gt;"EX",0,--(COUNTIFS(DATOS!$A$2:$A$20000,DATOS!$A17095,DATOS!$D$2:$D$20000,DATOS!$D17095,DATOS!$E$2:$E$20000,DATOS!$E17095,DATOS!$I$2:$I$20000,DATOS!$I17095,DATOS!$G$2:$G$20000,"OR")=0))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DATOS!$A$2:$A$20000,DATOS!$A17096,DATOS!$D$2:$D$20000,DATOS!$D17096,DATOS!$E$2:$E$20000,DATOS!$E17096,DATOS!$I$2:$I$20000,DATOS!$I17096,DATOS!$G$2:$G$20000,"EX")=0),0))))</f>
      </c>
      <c r="H17096">
        <f>IF(DATOS!$G17096&lt;&gt;"EX",0,--(COUNTIFS(DATOS!$A$2:$A$20000,DATOS!$A17096,DATOS!$D$2:$D$20000,DATOS!$D17096,DATOS!$E$2:$E$20000,DATOS!$E17096,DATOS!$I$2:$I$20000,DATOS!$I17096,DATOS!$G$2:$G$20000,"OR")=0))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DATOS!$A$2:$A$20000,DATOS!$A17097,DATOS!$D$2:$D$20000,DATOS!$D17097,DATOS!$E$2:$E$20000,DATOS!$E17097,DATOS!$I$2:$I$20000,DATOS!$I17097,DATOS!$G$2:$G$20000,"EX")=0),0))))</f>
      </c>
      <c r="H17097">
        <f>IF(DATOS!$G17097&lt;&gt;"EX",0,--(COUNTIFS(DATOS!$A$2:$A$20000,DATOS!$A17097,DATOS!$D$2:$D$20000,DATOS!$D17097,DATOS!$E$2:$E$20000,DATOS!$E17097,DATOS!$I$2:$I$20000,DATOS!$I17097,DATOS!$G$2:$G$20000,"OR")=0))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DATOS!$A$2:$A$20000,DATOS!$A17098,DATOS!$D$2:$D$20000,DATOS!$D17098,DATOS!$E$2:$E$20000,DATOS!$E17098,DATOS!$I$2:$I$20000,DATOS!$I17098,DATOS!$G$2:$G$20000,"EX")=0),0))))</f>
      </c>
      <c r="H17098">
        <f>IF(DATOS!$G17098&lt;&gt;"EX",0,--(COUNTIFS(DATOS!$A$2:$A$20000,DATOS!$A17098,DATOS!$D$2:$D$20000,DATOS!$D17098,DATOS!$E$2:$E$20000,DATOS!$E17098,DATOS!$I$2:$I$20000,DATOS!$I17098,DATOS!$G$2:$G$20000,"OR")=0))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DATOS!$A$2:$A$20000,DATOS!$A17099,DATOS!$D$2:$D$20000,DATOS!$D17099,DATOS!$E$2:$E$20000,DATOS!$E17099,DATOS!$I$2:$I$20000,DATOS!$I17099,DATOS!$G$2:$G$20000,"EX")=0),0))))</f>
      </c>
      <c r="H17099">
        <f>IF(DATOS!$G17099&lt;&gt;"EX",0,--(COUNTIFS(DATOS!$A$2:$A$20000,DATOS!$A17099,DATOS!$D$2:$D$20000,DATOS!$D17099,DATOS!$E$2:$E$20000,DATOS!$E17099,DATOS!$I$2:$I$20000,DATOS!$I17099,DATOS!$G$2:$G$20000,"OR")=0))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DATOS!$A$2:$A$20000,DATOS!$A17100,DATOS!$D$2:$D$20000,DATOS!$D17100,DATOS!$E$2:$E$20000,DATOS!$E17100,DATOS!$I$2:$I$20000,DATOS!$I17100,DATOS!$G$2:$G$20000,"EX")=0),0))))</f>
      </c>
      <c r="H17100">
        <f>IF(DATOS!$G17100&lt;&gt;"EX",0,--(COUNTIFS(DATOS!$A$2:$A$20000,DATOS!$A17100,DATOS!$D$2:$D$20000,DATOS!$D17100,DATOS!$E$2:$E$20000,DATOS!$E17100,DATOS!$I$2:$I$20000,DATOS!$I17100,DATOS!$G$2:$G$20000,"OR")=0))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DATOS!$A$2:$A$20000,DATOS!$A17101,DATOS!$D$2:$D$20000,DATOS!$D17101,DATOS!$E$2:$E$20000,DATOS!$E17101,DATOS!$I$2:$I$20000,DATOS!$I17101,DATOS!$G$2:$G$20000,"EX")=0),0))))</f>
      </c>
      <c r="H17101">
        <f>IF(DATOS!$G17101&lt;&gt;"EX",0,--(COUNTIFS(DATOS!$A$2:$A$20000,DATOS!$A17101,DATOS!$D$2:$D$20000,DATOS!$D17101,DATOS!$E$2:$E$20000,DATOS!$E17101,DATOS!$I$2:$I$20000,DATOS!$I17101,DATOS!$G$2:$G$20000,"OR")=0))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DATOS!$A$2:$A$20000,DATOS!$A17102,DATOS!$D$2:$D$20000,DATOS!$D17102,DATOS!$E$2:$E$20000,DATOS!$E17102,DATOS!$I$2:$I$20000,DATOS!$I17102,DATOS!$G$2:$G$20000,"EX")=0),0))))</f>
      </c>
      <c r="H17102">
        <f>IF(DATOS!$G17102&lt;&gt;"EX",0,--(COUNTIFS(DATOS!$A$2:$A$20000,DATOS!$A17102,DATOS!$D$2:$D$20000,DATOS!$D17102,DATOS!$E$2:$E$20000,DATOS!$E17102,DATOS!$I$2:$I$20000,DATOS!$I17102,DATOS!$G$2:$G$20000,"OR")=0))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DATOS!$A$2:$A$20000,DATOS!$A17103,DATOS!$D$2:$D$20000,DATOS!$D17103,DATOS!$E$2:$E$20000,DATOS!$E17103,DATOS!$I$2:$I$20000,DATOS!$I17103,DATOS!$G$2:$G$20000,"EX")=0),0))))</f>
      </c>
      <c r="H17103">
        <f>IF(DATOS!$G17103&lt;&gt;"EX",0,--(COUNTIFS(DATOS!$A$2:$A$20000,DATOS!$A17103,DATOS!$D$2:$D$20000,DATOS!$D17103,DATOS!$E$2:$E$20000,DATOS!$E17103,DATOS!$I$2:$I$20000,DATOS!$I17103,DATOS!$G$2:$G$20000,"OR")=0))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DATOS!$A$2:$A$20000,DATOS!$A17104,DATOS!$D$2:$D$20000,DATOS!$D17104,DATOS!$E$2:$E$20000,DATOS!$E17104,DATOS!$I$2:$I$20000,DATOS!$I17104,DATOS!$G$2:$G$20000,"EX")=0),0))))</f>
      </c>
      <c r="H17104">
        <f>IF(DATOS!$G17104&lt;&gt;"EX",0,--(COUNTIFS(DATOS!$A$2:$A$20000,DATOS!$A17104,DATOS!$D$2:$D$20000,DATOS!$D17104,DATOS!$E$2:$E$20000,DATOS!$E17104,DATOS!$I$2:$I$20000,DATOS!$I17104,DATOS!$G$2:$G$20000,"OR")=0))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DATOS!$A$2:$A$20000,DATOS!$A17105,DATOS!$D$2:$D$20000,DATOS!$D17105,DATOS!$E$2:$E$20000,DATOS!$E17105,DATOS!$I$2:$I$20000,DATOS!$I17105,DATOS!$G$2:$G$20000,"EX")=0),0))))</f>
      </c>
      <c r="H17105">
        <f>IF(DATOS!$G17105&lt;&gt;"EX",0,--(COUNTIFS(DATOS!$A$2:$A$20000,DATOS!$A17105,DATOS!$D$2:$D$20000,DATOS!$D17105,DATOS!$E$2:$E$20000,DATOS!$E17105,DATOS!$I$2:$I$20000,DATOS!$I17105,DATOS!$G$2:$G$20000,"OR")=0))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DATOS!$A$2:$A$20000,DATOS!$A17106,DATOS!$D$2:$D$20000,DATOS!$D17106,DATOS!$E$2:$E$20000,DATOS!$E17106,DATOS!$I$2:$I$20000,DATOS!$I17106,DATOS!$G$2:$G$20000,"EX")=0),0))))</f>
      </c>
      <c r="H17106">
        <f>IF(DATOS!$G17106&lt;&gt;"EX",0,--(COUNTIFS(DATOS!$A$2:$A$20000,DATOS!$A17106,DATOS!$D$2:$D$20000,DATOS!$D17106,DATOS!$E$2:$E$20000,DATOS!$E17106,DATOS!$I$2:$I$20000,DATOS!$I17106,DATOS!$G$2:$G$20000,"OR")=0))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DATOS!$A$2:$A$20000,DATOS!$A17107,DATOS!$D$2:$D$20000,DATOS!$D17107,DATOS!$E$2:$E$20000,DATOS!$E17107,DATOS!$I$2:$I$20000,DATOS!$I17107,DATOS!$G$2:$G$20000,"EX")=0),0))))</f>
      </c>
      <c r="H17107">
        <f>IF(DATOS!$G17107&lt;&gt;"EX",0,--(COUNTIFS(DATOS!$A$2:$A$20000,DATOS!$A17107,DATOS!$D$2:$D$20000,DATOS!$D17107,DATOS!$E$2:$E$20000,DATOS!$E17107,DATOS!$I$2:$I$20000,DATOS!$I17107,DATOS!$G$2:$G$20000,"OR")=0))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DATOS!$A$2:$A$20000,DATOS!$A17108,DATOS!$D$2:$D$20000,DATOS!$D17108,DATOS!$E$2:$E$20000,DATOS!$E17108,DATOS!$I$2:$I$20000,DATOS!$I17108,DATOS!$G$2:$G$20000,"EX")=0),0))))</f>
      </c>
      <c r="H17108">
        <f>IF(DATOS!$G17108&lt;&gt;"EX",0,--(COUNTIFS(DATOS!$A$2:$A$20000,DATOS!$A17108,DATOS!$D$2:$D$20000,DATOS!$D17108,DATOS!$E$2:$E$20000,DATOS!$E17108,DATOS!$I$2:$I$20000,DATOS!$I17108,DATOS!$G$2:$G$20000,"OR")=0))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DATOS!$A$2:$A$20000,DATOS!$A17109,DATOS!$D$2:$D$20000,DATOS!$D17109,DATOS!$E$2:$E$20000,DATOS!$E17109,DATOS!$I$2:$I$20000,DATOS!$I17109,DATOS!$G$2:$G$20000,"EX")=0),0))))</f>
      </c>
      <c r="H17109">
        <f>IF(DATOS!$G17109&lt;&gt;"EX",0,--(COUNTIFS(DATOS!$A$2:$A$20000,DATOS!$A17109,DATOS!$D$2:$D$20000,DATOS!$D17109,DATOS!$E$2:$E$20000,DATOS!$E17109,DATOS!$I$2:$I$20000,DATOS!$I17109,DATOS!$G$2:$G$20000,"OR")=0))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DATOS!$A$2:$A$20000,DATOS!$A17110,DATOS!$D$2:$D$20000,DATOS!$D17110,DATOS!$E$2:$E$20000,DATOS!$E17110,DATOS!$I$2:$I$20000,DATOS!$I17110,DATOS!$G$2:$G$20000,"EX")=0),0))))</f>
      </c>
      <c r="H17110">
        <f>IF(DATOS!$G17110&lt;&gt;"EX",0,--(COUNTIFS(DATOS!$A$2:$A$20000,DATOS!$A17110,DATOS!$D$2:$D$20000,DATOS!$D17110,DATOS!$E$2:$E$20000,DATOS!$E17110,DATOS!$I$2:$I$20000,DATOS!$I17110,DATOS!$G$2:$G$20000,"OR")=0))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DATOS!$A$2:$A$20000,DATOS!$A17111,DATOS!$D$2:$D$20000,DATOS!$D17111,DATOS!$E$2:$E$20000,DATOS!$E17111,DATOS!$I$2:$I$20000,DATOS!$I17111,DATOS!$G$2:$G$20000,"EX")=0),0))))</f>
      </c>
      <c r="H17111">
        <f>IF(DATOS!$G17111&lt;&gt;"EX",0,--(COUNTIFS(DATOS!$A$2:$A$20000,DATOS!$A17111,DATOS!$D$2:$D$20000,DATOS!$D17111,DATOS!$E$2:$E$20000,DATOS!$E17111,DATOS!$I$2:$I$20000,DATOS!$I17111,DATOS!$G$2:$G$20000,"OR")=0))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DATOS!$A$2:$A$20000,DATOS!$A17112,DATOS!$D$2:$D$20000,DATOS!$D17112,DATOS!$E$2:$E$20000,DATOS!$E17112,DATOS!$I$2:$I$20000,DATOS!$I17112,DATOS!$G$2:$G$20000,"EX")=0),0))))</f>
      </c>
      <c r="H17112">
        <f>IF(DATOS!$G17112&lt;&gt;"EX",0,--(COUNTIFS(DATOS!$A$2:$A$20000,DATOS!$A17112,DATOS!$D$2:$D$20000,DATOS!$D17112,DATOS!$E$2:$E$20000,DATOS!$E17112,DATOS!$I$2:$I$20000,DATOS!$I17112,DATOS!$G$2:$G$20000,"OR")=0))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DATOS!$A$2:$A$20000,DATOS!$A17113,DATOS!$D$2:$D$20000,DATOS!$D17113,DATOS!$E$2:$E$20000,DATOS!$E17113,DATOS!$I$2:$I$20000,DATOS!$I17113,DATOS!$G$2:$G$20000,"EX")=0),0))))</f>
      </c>
      <c r="H17113">
        <f>IF(DATOS!$G17113&lt;&gt;"EX",0,--(COUNTIFS(DATOS!$A$2:$A$20000,DATOS!$A17113,DATOS!$D$2:$D$20000,DATOS!$D17113,DATOS!$E$2:$E$20000,DATOS!$E17113,DATOS!$I$2:$I$20000,DATOS!$I17113,DATOS!$G$2:$G$20000,"OR")=0))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DATOS!$A$2:$A$20000,DATOS!$A17114,DATOS!$D$2:$D$20000,DATOS!$D17114,DATOS!$E$2:$E$20000,DATOS!$E17114,DATOS!$I$2:$I$20000,DATOS!$I17114,DATOS!$G$2:$G$20000,"EX")=0),0))))</f>
      </c>
      <c r="H17114">
        <f>IF(DATOS!$G17114&lt;&gt;"EX",0,--(COUNTIFS(DATOS!$A$2:$A$20000,DATOS!$A17114,DATOS!$D$2:$D$20000,DATOS!$D17114,DATOS!$E$2:$E$20000,DATOS!$E17114,DATOS!$I$2:$I$20000,DATOS!$I17114,DATOS!$G$2:$G$20000,"OR")=0))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DATOS!$A$2:$A$20000,DATOS!$A17115,DATOS!$D$2:$D$20000,DATOS!$D17115,DATOS!$E$2:$E$20000,DATOS!$E17115,DATOS!$I$2:$I$20000,DATOS!$I17115,DATOS!$G$2:$G$20000,"EX")=0),0))))</f>
      </c>
      <c r="H17115">
        <f>IF(DATOS!$G17115&lt;&gt;"EX",0,--(COUNTIFS(DATOS!$A$2:$A$20000,DATOS!$A17115,DATOS!$D$2:$D$20000,DATOS!$D17115,DATOS!$E$2:$E$20000,DATOS!$E17115,DATOS!$I$2:$I$20000,DATOS!$I17115,DATOS!$G$2:$G$20000,"OR")=0))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DATOS!$A$2:$A$20000,DATOS!$A17116,DATOS!$D$2:$D$20000,DATOS!$D17116,DATOS!$E$2:$E$20000,DATOS!$E17116,DATOS!$I$2:$I$20000,DATOS!$I17116,DATOS!$G$2:$G$20000,"EX")=0),0))))</f>
      </c>
      <c r="H17116">
        <f>IF(DATOS!$G17116&lt;&gt;"EX",0,--(COUNTIFS(DATOS!$A$2:$A$20000,DATOS!$A17116,DATOS!$D$2:$D$20000,DATOS!$D17116,DATOS!$E$2:$E$20000,DATOS!$E17116,DATOS!$I$2:$I$20000,DATOS!$I17116,DATOS!$G$2:$G$20000,"OR")=0))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DATOS!$A$2:$A$20000,DATOS!$A17117,DATOS!$D$2:$D$20000,DATOS!$D17117,DATOS!$E$2:$E$20000,DATOS!$E17117,DATOS!$I$2:$I$20000,DATOS!$I17117,DATOS!$G$2:$G$20000,"EX")=0),0))))</f>
      </c>
      <c r="H17117">
        <f>IF(DATOS!$G17117&lt;&gt;"EX",0,--(COUNTIFS(DATOS!$A$2:$A$20000,DATOS!$A17117,DATOS!$D$2:$D$20000,DATOS!$D17117,DATOS!$E$2:$E$20000,DATOS!$E17117,DATOS!$I$2:$I$20000,DATOS!$I17117,DATOS!$G$2:$G$20000,"OR")=0))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DATOS!$A$2:$A$20000,DATOS!$A17118,DATOS!$D$2:$D$20000,DATOS!$D17118,DATOS!$E$2:$E$20000,DATOS!$E17118,DATOS!$I$2:$I$20000,DATOS!$I17118,DATOS!$G$2:$G$20000,"EX")=0),0))))</f>
      </c>
      <c r="H17118">
        <f>IF(DATOS!$G17118&lt;&gt;"EX",0,--(COUNTIFS(DATOS!$A$2:$A$20000,DATOS!$A17118,DATOS!$D$2:$D$20000,DATOS!$D17118,DATOS!$E$2:$E$20000,DATOS!$E17118,DATOS!$I$2:$I$20000,DATOS!$I17118,DATOS!$G$2:$G$20000,"OR")=0))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DATOS!$A$2:$A$20000,DATOS!$A17119,DATOS!$D$2:$D$20000,DATOS!$D17119,DATOS!$E$2:$E$20000,DATOS!$E17119,DATOS!$I$2:$I$20000,DATOS!$I17119,DATOS!$G$2:$G$20000,"EX")=0),0))))</f>
      </c>
      <c r="H17119">
        <f>IF(DATOS!$G17119&lt;&gt;"EX",0,--(COUNTIFS(DATOS!$A$2:$A$20000,DATOS!$A17119,DATOS!$D$2:$D$20000,DATOS!$D17119,DATOS!$E$2:$E$20000,DATOS!$E17119,DATOS!$I$2:$I$20000,DATOS!$I17119,DATOS!$G$2:$G$20000,"OR")=0))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DATOS!$A$2:$A$20000,DATOS!$A17120,DATOS!$D$2:$D$20000,DATOS!$D17120,DATOS!$E$2:$E$20000,DATOS!$E17120,DATOS!$I$2:$I$20000,DATOS!$I17120,DATOS!$G$2:$G$20000,"EX")=0),0))))</f>
      </c>
      <c r="H17120">
        <f>IF(DATOS!$G17120&lt;&gt;"EX",0,--(COUNTIFS(DATOS!$A$2:$A$20000,DATOS!$A17120,DATOS!$D$2:$D$20000,DATOS!$D17120,DATOS!$E$2:$E$20000,DATOS!$E17120,DATOS!$I$2:$I$20000,DATOS!$I17120,DATOS!$G$2:$G$20000,"OR")=0))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DATOS!$A$2:$A$20000,DATOS!$A17121,DATOS!$D$2:$D$20000,DATOS!$D17121,DATOS!$E$2:$E$20000,DATOS!$E17121,DATOS!$I$2:$I$20000,DATOS!$I17121,DATOS!$G$2:$G$20000,"EX")=0),0))))</f>
      </c>
      <c r="H17121">
        <f>IF(DATOS!$G17121&lt;&gt;"EX",0,--(COUNTIFS(DATOS!$A$2:$A$20000,DATOS!$A17121,DATOS!$D$2:$D$20000,DATOS!$D17121,DATOS!$E$2:$E$20000,DATOS!$E17121,DATOS!$I$2:$I$20000,DATOS!$I17121,DATOS!$G$2:$G$20000,"OR")=0))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DATOS!$A$2:$A$20000,DATOS!$A17122,DATOS!$D$2:$D$20000,DATOS!$D17122,DATOS!$E$2:$E$20000,DATOS!$E17122,DATOS!$I$2:$I$20000,DATOS!$I17122,DATOS!$G$2:$G$20000,"EX")=0),0))))</f>
      </c>
      <c r="H17122">
        <f>IF(DATOS!$G17122&lt;&gt;"EX",0,--(COUNTIFS(DATOS!$A$2:$A$20000,DATOS!$A17122,DATOS!$D$2:$D$20000,DATOS!$D17122,DATOS!$E$2:$E$20000,DATOS!$E17122,DATOS!$I$2:$I$20000,DATOS!$I17122,DATOS!$G$2:$G$20000,"OR")=0))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DATOS!$A$2:$A$20000,DATOS!$A17123,DATOS!$D$2:$D$20000,DATOS!$D17123,DATOS!$E$2:$E$20000,DATOS!$E17123,DATOS!$I$2:$I$20000,DATOS!$I17123,DATOS!$G$2:$G$20000,"EX")=0),0))))</f>
      </c>
      <c r="H17123">
        <f>IF(DATOS!$G17123&lt;&gt;"EX",0,--(COUNTIFS(DATOS!$A$2:$A$20000,DATOS!$A17123,DATOS!$D$2:$D$20000,DATOS!$D17123,DATOS!$E$2:$E$20000,DATOS!$E17123,DATOS!$I$2:$I$20000,DATOS!$I17123,DATOS!$G$2:$G$20000,"OR")=0))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DATOS!$A$2:$A$20000,DATOS!$A17124,DATOS!$D$2:$D$20000,DATOS!$D17124,DATOS!$E$2:$E$20000,DATOS!$E17124,DATOS!$I$2:$I$20000,DATOS!$I17124,DATOS!$G$2:$G$20000,"EX")=0),0))))</f>
      </c>
      <c r="H17124">
        <f>IF(DATOS!$G17124&lt;&gt;"EX",0,--(COUNTIFS(DATOS!$A$2:$A$20000,DATOS!$A17124,DATOS!$D$2:$D$20000,DATOS!$D17124,DATOS!$E$2:$E$20000,DATOS!$E17124,DATOS!$I$2:$I$20000,DATOS!$I17124,DATOS!$G$2:$G$20000,"OR")=0))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DATOS!$A$2:$A$20000,DATOS!$A17125,DATOS!$D$2:$D$20000,DATOS!$D17125,DATOS!$E$2:$E$20000,DATOS!$E17125,DATOS!$I$2:$I$20000,DATOS!$I17125,DATOS!$G$2:$G$20000,"EX")=0),0))))</f>
      </c>
      <c r="H17125">
        <f>IF(DATOS!$G17125&lt;&gt;"EX",0,--(COUNTIFS(DATOS!$A$2:$A$20000,DATOS!$A17125,DATOS!$D$2:$D$20000,DATOS!$D17125,DATOS!$E$2:$E$20000,DATOS!$E17125,DATOS!$I$2:$I$20000,DATOS!$I17125,DATOS!$G$2:$G$20000,"OR")=0))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DATOS!$A$2:$A$20000,DATOS!$A17126,DATOS!$D$2:$D$20000,DATOS!$D17126,DATOS!$E$2:$E$20000,DATOS!$E17126,DATOS!$I$2:$I$20000,DATOS!$I17126,DATOS!$G$2:$G$20000,"EX")=0),0))))</f>
      </c>
      <c r="H17126">
        <f>IF(DATOS!$G17126&lt;&gt;"EX",0,--(COUNTIFS(DATOS!$A$2:$A$20000,DATOS!$A17126,DATOS!$D$2:$D$20000,DATOS!$D17126,DATOS!$E$2:$E$20000,DATOS!$E17126,DATOS!$I$2:$I$20000,DATOS!$I17126,DATOS!$G$2:$G$20000,"OR")=0))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DATOS!$A$2:$A$20000,DATOS!$A17127,DATOS!$D$2:$D$20000,DATOS!$D17127,DATOS!$E$2:$E$20000,DATOS!$E17127,DATOS!$I$2:$I$20000,DATOS!$I17127,DATOS!$G$2:$G$20000,"EX")=0),0))))</f>
      </c>
      <c r="H17127">
        <f>IF(DATOS!$G17127&lt;&gt;"EX",0,--(COUNTIFS(DATOS!$A$2:$A$20000,DATOS!$A17127,DATOS!$D$2:$D$20000,DATOS!$D17127,DATOS!$E$2:$E$20000,DATOS!$E17127,DATOS!$I$2:$I$20000,DATOS!$I17127,DATOS!$G$2:$G$20000,"OR")=0))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DATOS!$A$2:$A$20000,DATOS!$A17128,DATOS!$D$2:$D$20000,DATOS!$D17128,DATOS!$E$2:$E$20000,DATOS!$E17128,DATOS!$I$2:$I$20000,DATOS!$I17128,DATOS!$G$2:$G$20000,"EX")=0),0))))</f>
      </c>
      <c r="H17128">
        <f>IF(DATOS!$G17128&lt;&gt;"EX",0,--(COUNTIFS(DATOS!$A$2:$A$20000,DATOS!$A17128,DATOS!$D$2:$D$20000,DATOS!$D17128,DATOS!$E$2:$E$20000,DATOS!$E17128,DATOS!$I$2:$I$20000,DATOS!$I17128,DATOS!$G$2:$G$20000,"OR")=0))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DATOS!$A$2:$A$20000,DATOS!$A17129,DATOS!$D$2:$D$20000,DATOS!$D17129,DATOS!$E$2:$E$20000,DATOS!$E17129,DATOS!$I$2:$I$20000,DATOS!$I17129,DATOS!$G$2:$G$20000,"EX")=0),0))))</f>
      </c>
      <c r="H17129">
        <f>IF(DATOS!$G17129&lt;&gt;"EX",0,--(COUNTIFS(DATOS!$A$2:$A$20000,DATOS!$A17129,DATOS!$D$2:$D$20000,DATOS!$D17129,DATOS!$E$2:$E$20000,DATOS!$E17129,DATOS!$I$2:$I$20000,DATOS!$I17129,DATOS!$G$2:$G$20000,"OR")=0))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DATOS!$A$2:$A$20000,DATOS!$A17130,DATOS!$D$2:$D$20000,DATOS!$D17130,DATOS!$E$2:$E$20000,DATOS!$E17130,DATOS!$I$2:$I$20000,DATOS!$I17130,DATOS!$G$2:$G$20000,"EX")=0),0))))</f>
      </c>
      <c r="H17130">
        <f>IF(DATOS!$G17130&lt;&gt;"EX",0,--(COUNTIFS(DATOS!$A$2:$A$20000,DATOS!$A17130,DATOS!$D$2:$D$20000,DATOS!$D17130,DATOS!$E$2:$E$20000,DATOS!$E17130,DATOS!$I$2:$I$20000,DATOS!$I17130,DATOS!$G$2:$G$20000,"OR")=0))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DATOS!$A$2:$A$20000,DATOS!$A17131,DATOS!$D$2:$D$20000,DATOS!$D17131,DATOS!$E$2:$E$20000,DATOS!$E17131,DATOS!$I$2:$I$20000,DATOS!$I17131,DATOS!$G$2:$G$20000,"EX")=0),0))))</f>
      </c>
      <c r="H17131">
        <f>IF(DATOS!$G17131&lt;&gt;"EX",0,--(COUNTIFS(DATOS!$A$2:$A$20000,DATOS!$A17131,DATOS!$D$2:$D$20000,DATOS!$D17131,DATOS!$E$2:$E$20000,DATOS!$E17131,DATOS!$I$2:$I$20000,DATOS!$I17131,DATOS!$G$2:$G$20000,"OR")=0))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DATOS!$A$2:$A$20000,DATOS!$A17132,DATOS!$D$2:$D$20000,DATOS!$D17132,DATOS!$E$2:$E$20000,DATOS!$E17132,DATOS!$I$2:$I$20000,DATOS!$I17132,DATOS!$G$2:$G$20000,"EX")=0),0))))</f>
      </c>
      <c r="H17132">
        <f>IF(DATOS!$G17132&lt;&gt;"EX",0,--(COUNTIFS(DATOS!$A$2:$A$20000,DATOS!$A17132,DATOS!$D$2:$D$20000,DATOS!$D17132,DATOS!$E$2:$E$20000,DATOS!$E17132,DATOS!$I$2:$I$20000,DATOS!$I17132,DATOS!$G$2:$G$20000,"OR")=0))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DATOS!$A$2:$A$20000,DATOS!$A17133,DATOS!$D$2:$D$20000,DATOS!$D17133,DATOS!$E$2:$E$20000,DATOS!$E17133,DATOS!$I$2:$I$20000,DATOS!$I17133,DATOS!$G$2:$G$20000,"EX")=0),0))))</f>
      </c>
      <c r="H17133">
        <f>IF(DATOS!$G17133&lt;&gt;"EX",0,--(COUNTIFS(DATOS!$A$2:$A$20000,DATOS!$A17133,DATOS!$D$2:$D$20000,DATOS!$D17133,DATOS!$E$2:$E$20000,DATOS!$E17133,DATOS!$I$2:$I$20000,DATOS!$I17133,DATOS!$G$2:$G$20000,"OR")=0))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DATOS!$A$2:$A$20000,DATOS!$A17134,DATOS!$D$2:$D$20000,DATOS!$D17134,DATOS!$E$2:$E$20000,DATOS!$E17134,DATOS!$I$2:$I$20000,DATOS!$I17134,DATOS!$G$2:$G$20000,"EX")=0),0))))</f>
      </c>
      <c r="H17134">
        <f>IF(DATOS!$G17134&lt;&gt;"EX",0,--(COUNTIFS(DATOS!$A$2:$A$20000,DATOS!$A17134,DATOS!$D$2:$D$20000,DATOS!$D17134,DATOS!$E$2:$E$20000,DATOS!$E17134,DATOS!$I$2:$I$20000,DATOS!$I17134,DATOS!$G$2:$G$20000,"OR")=0))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DATOS!$A$2:$A$20000,DATOS!$A17135,DATOS!$D$2:$D$20000,DATOS!$D17135,DATOS!$E$2:$E$20000,DATOS!$E17135,DATOS!$I$2:$I$20000,DATOS!$I17135,DATOS!$G$2:$G$20000,"EX")=0),0))))</f>
      </c>
      <c r="H17135">
        <f>IF(DATOS!$G17135&lt;&gt;"EX",0,--(COUNTIFS(DATOS!$A$2:$A$20000,DATOS!$A17135,DATOS!$D$2:$D$20000,DATOS!$D17135,DATOS!$E$2:$E$20000,DATOS!$E17135,DATOS!$I$2:$I$20000,DATOS!$I17135,DATOS!$G$2:$G$20000,"OR")=0))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DATOS!$A$2:$A$20000,DATOS!$A17136,DATOS!$D$2:$D$20000,DATOS!$D17136,DATOS!$E$2:$E$20000,DATOS!$E17136,DATOS!$I$2:$I$20000,DATOS!$I17136,DATOS!$G$2:$G$20000,"EX")=0),0))))</f>
      </c>
      <c r="H17136">
        <f>IF(DATOS!$G17136&lt;&gt;"EX",0,--(COUNTIFS(DATOS!$A$2:$A$20000,DATOS!$A17136,DATOS!$D$2:$D$20000,DATOS!$D17136,DATOS!$E$2:$E$20000,DATOS!$E17136,DATOS!$I$2:$I$20000,DATOS!$I17136,DATOS!$G$2:$G$20000,"OR")=0))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DATOS!$A$2:$A$20000,DATOS!$A17137,DATOS!$D$2:$D$20000,DATOS!$D17137,DATOS!$E$2:$E$20000,DATOS!$E17137,DATOS!$I$2:$I$20000,DATOS!$I17137,DATOS!$G$2:$G$20000,"EX")=0),0))))</f>
      </c>
      <c r="H17137">
        <f>IF(DATOS!$G17137&lt;&gt;"EX",0,--(COUNTIFS(DATOS!$A$2:$A$20000,DATOS!$A17137,DATOS!$D$2:$D$20000,DATOS!$D17137,DATOS!$E$2:$E$20000,DATOS!$E17137,DATOS!$I$2:$I$20000,DATOS!$I17137,DATOS!$G$2:$G$20000,"OR")=0))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DATOS!$A$2:$A$20000,DATOS!$A17138,DATOS!$D$2:$D$20000,DATOS!$D17138,DATOS!$E$2:$E$20000,DATOS!$E17138,DATOS!$I$2:$I$20000,DATOS!$I17138,DATOS!$G$2:$G$20000,"EX")=0),0))))</f>
      </c>
      <c r="H17138">
        <f>IF(DATOS!$G17138&lt;&gt;"EX",0,--(COUNTIFS(DATOS!$A$2:$A$20000,DATOS!$A17138,DATOS!$D$2:$D$20000,DATOS!$D17138,DATOS!$E$2:$E$20000,DATOS!$E17138,DATOS!$I$2:$I$20000,DATOS!$I17138,DATOS!$G$2:$G$20000,"OR")=0))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DATOS!$A$2:$A$20000,DATOS!$A17139,DATOS!$D$2:$D$20000,DATOS!$D17139,DATOS!$E$2:$E$20000,DATOS!$E17139,DATOS!$I$2:$I$20000,DATOS!$I17139,DATOS!$G$2:$G$20000,"EX")=0),0))))</f>
      </c>
      <c r="H17139">
        <f>IF(DATOS!$G17139&lt;&gt;"EX",0,--(COUNTIFS(DATOS!$A$2:$A$20000,DATOS!$A17139,DATOS!$D$2:$D$20000,DATOS!$D17139,DATOS!$E$2:$E$20000,DATOS!$E17139,DATOS!$I$2:$I$20000,DATOS!$I17139,DATOS!$G$2:$G$20000,"OR")=0))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DATOS!$A$2:$A$20000,DATOS!$A17140,DATOS!$D$2:$D$20000,DATOS!$D17140,DATOS!$E$2:$E$20000,DATOS!$E17140,DATOS!$I$2:$I$20000,DATOS!$I17140,DATOS!$G$2:$G$20000,"EX")=0),0))))</f>
      </c>
      <c r="H17140">
        <f>IF(DATOS!$G17140&lt;&gt;"EX",0,--(COUNTIFS(DATOS!$A$2:$A$20000,DATOS!$A17140,DATOS!$D$2:$D$20000,DATOS!$D17140,DATOS!$E$2:$E$20000,DATOS!$E17140,DATOS!$I$2:$I$20000,DATOS!$I17140,DATOS!$G$2:$G$20000,"OR")=0))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DATOS!$A$2:$A$20000,DATOS!$A17141,DATOS!$D$2:$D$20000,DATOS!$D17141,DATOS!$E$2:$E$20000,DATOS!$E17141,DATOS!$I$2:$I$20000,DATOS!$I17141,DATOS!$G$2:$G$20000,"EX")=0),0))))</f>
      </c>
      <c r="H17141">
        <f>IF(DATOS!$G17141&lt;&gt;"EX",0,--(COUNTIFS(DATOS!$A$2:$A$20000,DATOS!$A17141,DATOS!$D$2:$D$20000,DATOS!$D17141,DATOS!$E$2:$E$20000,DATOS!$E17141,DATOS!$I$2:$I$20000,DATOS!$I17141,DATOS!$G$2:$G$20000,"OR")=0))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DATOS!$A$2:$A$20000,DATOS!$A17142,DATOS!$D$2:$D$20000,DATOS!$D17142,DATOS!$E$2:$E$20000,DATOS!$E17142,DATOS!$I$2:$I$20000,DATOS!$I17142,DATOS!$G$2:$G$20000,"EX")=0),0))))</f>
      </c>
      <c r="H17142">
        <f>IF(DATOS!$G17142&lt;&gt;"EX",0,--(COUNTIFS(DATOS!$A$2:$A$20000,DATOS!$A17142,DATOS!$D$2:$D$20000,DATOS!$D17142,DATOS!$E$2:$E$20000,DATOS!$E17142,DATOS!$I$2:$I$20000,DATOS!$I17142,DATOS!$G$2:$G$20000,"OR")=0))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DATOS!$A$2:$A$20000,DATOS!$A17143,DATOS!$D$2:$D$20000,DATOS!$D17143,DATOS!$E$2:$E$20000,DATOS!$E17143,DATOS!$I$2:$I$20000,DATOS!$I17143,DATOS!$G$2:$G$20000,"EX")=0),0))))</f>
      </c>
      <c r="H17143">
        <f>IF(DATOS!$G17143&lt;&gt;"EX",0,--(COUNTIFS(DATOS!$A$2:$A$20000,DATOS!$A17143,DATOS!$D$2:$D$20000,DATOS!$D17143,DATOS!$E$2:$E$20000,DATOS!$E17143,DATOS!$I$2:$I$20000,DATOS!$I17143,DATOS!$G$2:$G$20000,"OR")=0))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DATOS!$A$2:$A$20000,DATOS!$A17144,DATOS!$D$2:$D$20000,DATOS!$D17144,DATOS!$E$2:$E$20000,DATOS!$E17144,DATOS!$I$2:$I$20000,DATOS!$I17144,DATOS!$G$2:$G$20000,"EX")=0),0))))</f>
      </c>
      <c r="H17144">
        <f>IF(DATOS!$G17144&lt;&gt;"EX",0,--(COUNTIFS(DATOS!$A$2:$A$20000,DATOS!$A17144,DATOS!$D$2:$D$20000,DATOS!$D17144,DATOS!$E$2:$E$20000,DATOS!$E17144,DATOS!$I$2:$I$20000,DATOS!$I17144,DATOS!$G$2:$G$20000,"OR")=0))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DATOS!$A$2:$A$20000,DATOS!$A17145,DATOS!$D$2:$D$20000,DATOS!$D17145,DATOS!$E$2:$E$20000,DATOS!$E17145,DATOS!$I$2:$I$20000,DATOS!$I17145,DATOS!$G$2:$G$20000,"EX")=0),0))))</f>
      </c>
      <c r="H17145">
        <f>IF(DATOS!$G17145&lt;&gt;"EX",0,--(COUNTIFS(DATOS!$A$2:$A$20000,DATOS!$A17145,DATOS!$D$2:$D$20000,DATOS!$D17145,DATOS!$E$2:$E$20000,DATOS!$E17145,DATOS!$I$2:$I$20000,DATOS!$I17145,DATOS!$G$2:$G$20000,"OR")=0))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DATOS!$A$2:$A$20000,DATOS!$A17146,DATOS!$D$2:$D$20000,DATOS!$D17146,DATOS!$E$2:$E$20000,DATOS!$E17146,DATOS!$I$2:$I$20000,DATOS!$I17146,DATOS!$G$2:$G$20000,"EX")=0),0))))</f>
      </c>
      <c r="H17146">
        <f>IF(DATOS!$G17146&lt;&gt;"EX",0,--(COUNTIFS(DATOS!$A$2:$A$20000,DATOS!$A17146,DATOS!$D$2:$D$20000,DATOS!$D17146,DATOS!$E$2:$E$20000,DATOS!$E17146,DATOS!$I$2:$I$20000,DATOS!$I17146,DATOS!$G$2:$G$20000,"OR")=0))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DATOS!$A$2:$A$20000,DATOS!$A17147,DATOS!$D$2:$D$20000,DATOS!$D17147,DATOS!$E$2:$E$20000,DATOS!$E17147,DATOS!$I$2:$I$20000,DATOS!$I17147,DATOS!$G$2:$G$20000,"EX")=0),0))))</f>
      </c>
      <c r="H17147">
        <f>IF(DATOS!$G17147&lt;&gt;"EX",0,--(COUNTIFS(DATOS!$A$2:$A$20000,DATOS!$A17147,DATOS!$D$2:$D$20000,DATOS!$D17147,DATOS!$E$2:$E$20000,DATOS!$E17147,DATOS!$I$2:$I$20000,DATOS!$I17147,DATOS!$G$2:$G$20000,"OR")=0))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DATOS!$A$2:$A$20000,DATOS!$A17148,DATOS!$D$2:$D$20000,DATOS!$D17148,DATOS!$E$2:$E$20000,DATOS!$E17148,DATOS!$I$2:$I$20000,DATOS!$I17148,DATOS!$G$2:$G$20000,"EX")=0),0))))</f>
      </c>
      <c r="H17148">
        <f>IF(DATOS!$G17148&lt;&gt;"EX",0,--(COUNTIFS(DATOS!$A$2:$A$20000,DATOS!$A17148,DATOS!$D$2:$D$20000,DATOS!$D17148,DATOS!$E$2:$E$20000,DATOS!$E17148,DATOS!$I$2:$I$20000,DATOS!$I17148,DATOS!$G$2:$G$20000,"OR")=0))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DATOS!$A$2:$A$20000,DATOS!$A17149,DATOS!$D$2:$D$20000,DATOS!$D17149,DATOS!$E$2:$E$20000,DATOS!$E17149,DATOS!$I$2:$I$20000,DATOS!$I17149,DATOS!$G$2:$G$20000,"EX")=0),0))))</f>
      </c>
      <c r="H17149">
        <f>IF(DATOS!$G17149&lt;&gt;"EX",0,--(COUNTIFS(DATOS!$A$2:$A$20000,DATOS!$A17149,DATOS!$D$2:$D$20000,DATOS!$D17149,DATOS!$E$2:$E$20000,DATOS!$E17149,DATOS!$I$2:$I$20000,DATOS!$I17149,DATOS!$G$2:$G$20000,"OR")=0))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DATOS!$A$2:$A$20000,DATOS!$A17150,DATOS!$D$2:$D$20000,DATOS!$D17150,DATOS!$E$2:$E$20000,DATOS!$E17150,DATOS!$I$2:$I$20000,DATOS!$I17150,DATOS!$G$2:$G$20000,"EX")=0),0))))</f>
      </c>
      <c r="H17150">
        <f>IF(DATOS!$G17150&lt;&gt;"EX",0,--(COUNTIFS(DATOS!$A$2:$A$20000,DATOS!$A17150,DATOS!$D$2:$D$20000,DATOS!$D17150,DATOS!$E$2:$E$20000,DATOS!$E17150,DATOS!$I$2:$I$20000,DATOS!$I17150,DATOS!$G$2:$G$20000,"OR")=0))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DATOS!$A$2:$A$20000,DATOS!$A17151,DATOS!$D$2:$D$20000,DATOS!$D17151,DATOS!$E$2:$E$20000,DATOS!$E17151,DATOS!$I$2:$I$20000,DATOS!$I17151,DATOS!$G$2:$G$20000,"EX")=0),0))))</f>
      </c>
      <c r="H17151">
        <f>IF(DATOS!$G17151&lt;&gt;"EX",0,--(COUNTIFS(DATOS!$A$2:$A$20000,DATOS!$A17151,DATOS!$D$2:$D$20000,DATOS!$D17151,DATOS!$E$2:$E$20000,DATOS!$E17151,DATOS!$I$2:$I$20000,DATOS!$I17151,DATOS!$G$2:$G$20000,"OR")=0))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DATOS!$A$2:$A$20000,DATOS!$A17152,DATOS!$D$2:$D$20000,DATOS!$D17152,DATOS!$E$2:$E$20000,DATOS!$E17152,DATOS!$I$2:$I$20000,DATOS!$I17152,DATOS!$G$2:$G$20000,"EX")=0),0))))</f>
      </c>
      <c r="H17152">
        <f>IF(DATOS!$G17152&lt;&gt;"EX",0,--(COUNTIFS(DATOS!$A$2:$A$20000,DATOS!$A17152,DATOS!$D$2:$D$20000,DATOS!$D17152,DATOS!$E$2:$E$20000,DATOS!$E17152,DATOS!$I$2:$I$20000,DATOS!$I17152,DATOS!$G$2:$G$20000,"OR")=0))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DATOS!$A$2:$A$20000,DATOS!$A17153,DATOS!$D$2:$D$20000,DATOS!$D17153,DATOS!$E$2:$E$20000,DATOS!$E17153,DATOS!$I$2:$I$20000,DATOS!$I17153,DATOS!$G$2:$G$20000,"EX")=0),0))))</f>
      </c>
      <c r="H17153">
        <f>IF(DATOS!$G17153&lt;&gt;"EX",0,--(COUNTIFS(DATOS!$A$2:$A$20000,DATOS!$A17153,DATOS!$D$2:$D$20000,DATOS!$D17153,DATOS!$E$2:$E$20000,DATOS!$E17153,DATOS!$I$2:$I$20000,DATOS!$I17153,DATOS!$G$2:$G$20000,"OR")=0))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DATOS!$A$2:$A$20000,DATOS!$A17154,DATOS!$D$2:$D$20000,DATOS!$D17154,DATOS!$E$2:$E$20000,DATOS!$E17154,DATOS!$I$2:$I$20000,DATOS!$I17154,DATOS!$G$2:$G$20000,"EX")=0),0))))</f>
      </c>
      <c r="H17154">
        <f>IF(DATOS!$G17154&lt;&gt;"EX",0,--(COUNTIFS(DATOS!$A$2:$A$20000,DATOS!$A17154,DATOS!$D$2:$D$20000,DATOS!$D17154,DATOS!$E$2:$E$20000,DATOS!$E17154,DATOS!$I$2:$I$20000,DATOS!$I17154,DATOS!$G$2:$G$20000,"OR")=0))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DATOS!$A$2:$A$20000,DATOS!$A17155,DATOS!$D$2:$D$20000,DATOS!$D17155,DATOS!$E$2:$E$20000,DATOS!$E17155,DATOS!$I$2:$I$20000,DATOS!$I17155,DATOS!$G$2:$G$20000,"EX")=0),0))))</f>
      </c>
      <c r="H17155">
        <f>IF(DATOS!$G17155&lt;&gt;"EX",0,--(COUNTIFS(DATOS!$A$2:$A$20000,DATOS!$A17155,DATOS!$D$2:$D$20000,DATOS!$D17155,DATOS!$E$2:$E$20000,DATOS!$E17155,DATOS!$I$2:$I$20000,DATOS!$I17155,DATOS!$G$2:$G$20000,"OR")=0))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DATOS!$A$2:$A$20000,DATOS!$A17156,DATOS!$D$2:$D$20000,DATOS!$D17156,DATOS!$E$2:$E$20000,DATOS!$E17156,DATOS!$I$2:$I$20000,DATOS!$I17156,DATOS!$G$2:$G$20000,"EX")=0),0))))</f>
      </c>
      <c r="H17156">
        <f>IF(DATOS!$G17156&lt;&gt;"EX",0,--(COUNTIFS(DATOS!$A$2:$A$20000,DATOS!$A17156,DATOS!$D$2:$D$20000,DATOS!$D17156,DATOS!$E$2:$E$20000,DATOS!$E17156,DATOS!$I$2:$I$20000,DATOS!$I17156,DATOS!$G$2:$G$20000,"OR")=0))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DATOS!$A$2:$A$20000,DATOS!$A17157,DATOS!$D$2:$D$20000,DATOS!$D17157,DATOS!$E$2:$E$20000,DATOS!$E17157,DATOS!$I$2:$I$20000,DATOS!$I17157,DATOS!$G$2:$G$20000,"EX")=0),0))))</f>
      </c>
      <c r="H17157">
        <f>IF(DATOS!$G17157&lt;&gt;"EX",0,--(COUNTIFS(DATOS!$A$2:$A$20000,DATOS!$A17157,DATOS!$D$2:$D$20000,DATOS!$D17157,DATOS!$E$2:$E$20000,DATOS!$E17157,DATOS!$I$2:$I$20000,DATOS!$I17157,DATOS!$G$2:$G$20000,"OR")=0))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DATOS!$A$2:$A$20000,DATOS!$A17158,DATOS!$D$2:$D$20000,DATOS!$D17158,DATOS!$E$2:$E$20000,DATOS!$E17158,DATOS!$I$2:$I$20000,DATOS!$I17158,DATOS!$G$2:$G$20000,"EX")=0),0))))</f>
      </c>
      <c r="H17158">
        <f>IF(DATOS!$G17158&lt;&gt;"EX",0,--(COUNTIFS(DATOS!$A$2:$A$20000,DATOS!$A17158,DATOS!$D$2:$D$20000,DATOS!$D17158,DATOS!$E$2:$E$20000,DATOS!$E17158,DATOS!$I$2:$I$20000,DATOS!$I17158,DATOS!$G$2:$G$20000,"OR")=0))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DATOS!$A$2:$A$20000,DATOS!$A17159,DATOS!$D$2:$D$20000,DATOS!$D17159,DATOS!$E$2:$E$20000,DATOS!$E17159,DATOS!$I$2:$I$20000,DATOS!$I17159,DATOS!$G$2:$G$20000,"EX")=0),0))))</f>
      </c>
      <c r="H17159">
        <f>IF(DATOS!$G17159&lt;&gt;"EX",0,--(COUNTIFS(DATOS!$A$2:$A$20000,DATOS!$A17159,DATOS!$D$2:$D$20000,DATOS!$D17159,DATOS!$E$2:$E$20000,DATOS!$E17159,DATOS!$I$2:$I$20000,DATOS!$I17159,DATOS!$G$2:$G$20000,"OR")=0))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DATOS!$A$2:$A$20000,DATOS!$A17160,DATOS!$D$2:$D$20000,DATOS!$D17160,DATOS!$E$2:$E$20000,DATOS!$E17160,DATOS!$I$2:$I$20000,DATOS!$I17160,DATOS!$G$2:$G$20000,"EX")=0),0))))</f>
      </c>
      <c r="H17160">
        <f>IF(DATOS!$G17160&lt;&gt;"EX",0,--(COUNTIFS(DATOS!$A$2:$A$20000,DATOS!$A17160,DATOS!$D$2:$D$20000,DATOS!$D17160,DATOS!$E$2:$E$20000,DATOS!$E17160,DATOS!$I$2:$I$20000,DATOS!$I17160,DATOS!$G$2:$G$20000,"OR")=0))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DATOS!$A$2:$A$20000,DATOS!$A17161,DATOS!$D$2:$D$20000,DATOS!$D17161,DATOS!$E$2:$E$20000,DATOS!$E17161,DATOS!$I$2:$I$20000,DATOS!$I17161,DATOS!$G$2:$G$20000,"EX")=0),0))))</f>
      </c>
      <c r="H17161">
        <f>IF(DATOS!$G17161&lt;&gt;"EX",0,--(COUNTIFS(DATOS!$A$2:$A$20000,DATOS!$A17161,DATOS!$D$2:$D$20000,DATOS!$D17161,DATOS!$E$2:$E$20000,DATOS!$E17161,DATOS!$I$2:$I$20000,DATOS!$I17161,DATOS!$G$2:$G$20000,"OR")=0))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DATOS!$A$2:$A$20000,DATOS!$A17162,DATOS!$D$2:$D$20000,DATOS!$D17162,DATOS!$E$2:$E$20000,DATOS!$E17162,DATOS!$I$2:$I$20000,DATOS!$I17162,DATOS!$G$2:$G$20000,"EX")=0),0))))</f>
      </c>
      <c r="H17162">
        <f>IF(DATOS!$G17162&lt;&gt;"EX",0,--(COUNTIFS(DATOS!$A$2:$A$20000,DATOS!$A17162,DATOS!$D$2:$D$20000,DATOS!$D17162,DATOS!$E$2:$E$20000,DATOS!$E17162,DATOS!$I$2:$I$20000,DATOS!$I17162,DATOS!$G$2:$G$20000,"OR")=0))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DATOS!$A$2:$A$20000,DATOS!$A17163,DATOS!$D$2:$D$20000,DATOS!$D17163,DATOS!$E$2:$E$20000,DATOS!$E17163,DATOS!$I$2:$I$20000,DATOS!$I17163,DATOS!$G$2:$G$20000,"EX")=0),0))))</f>
      </c>
      <c r="H17163">
        <f>IF(DATOS!$G17163&lt;&gt;"EX",0,--(COUNTIFS(DATOS!$A$2:$A$20000,DATOS!$A17163,DATOS!$D$2:$D$20000,DATOS!$D17163,DATOS!$E$2:$E$20000,DATOS!$E17163,DATOS!$I$2:$I$20000,DATOS!$I17163,DATOS!$G$2:$G$20000,"OR")=0))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DATOS!$A$2:$A$20000,DATOS!$A17164,DATOS!$D$2:$D$20000,DATOS!$D17164,DATOS!$E$2:$E$20000,DATOS!$E17164,DATOS!$I$2:$I$20000,DATOS!$I17164,DATOS!$G$2:$G$20000,"EX")=0),0))))</f>
      </c>
      <c r="H17164">
        <f>IF(DATOS!$G17164&lt;&gt;"EX",0,--(COUNTIFS(DATOS!$A$2:$A$20000,DATOS!$A17164,DATOS!$D$2:$D$20000,DATOS!$D17164,DATOS!$E$2:$E$20000,DATOS!$E17164,DATOS!$I$2:$I$20000,DATOS!$I17164,DATOS!$G$2:$G$20000,"OR")=0))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DATOS!$A$2:$A$20000,DATOS!$A17165,DATOS!$D$2:$D$20000,DATOS!$D17165,DATOS!$E$2:$E$20000,DATOS!$E17165,DATOS!$I$2:$I$20000,DATOS!$I17165,DATOS!$G$2:$G$20000,"EX")=0),0))))</f>
      </c>
      <c r="H17165">
        <f>IF(DATOS!$G17165&lt;&gt;"EX",0,--(COUNTIFS(DATOS!$A$2:$A$20000,DATOS!$A17165,DATOS!$D$2:$D$20000,DATOS!$D17165,DATOS!$E$2:$E$20000,DATOS!$E17165,DATOS!$I$2:$I$20000,DATOS!$I17165,DATOS!$G$2:$G$20000,"OR")=0))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DATOS!$A$2:$A$20000,DATOS!$A17166,DATOS!$D$2:$D$20000,DATOS!$D17166,DATOS!$E$2:$E$20000,DATOS!$E17166,DATOS!$I$2:$I$20000,DATOS!$I17166,DATOS!$G$2:$G$20000,"EX")=0),0))))</f>
      </c>
      <c r="H17166">
        <f>IF(DATOS!$G17166&lt;&gt;"EX",0,--(COUNTIFS(DATOS!$A$2:$A$20000,DATOS!$A17166,DATOS!$D$2:$D$20000,DATOS!$D17166,DATOS!$E$2:$E$20000,DATOS!$E17166,DATOS!$I$2:$I$20000,DATOS!$I17166,DATOS!$G$2:$G$20000,"OR")=0))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DATOS!$A$2:$A$20000,DATOS!$A17167,DATOS!$D$2:$D$20000,DATOS!$D17167,DATOS!$E$2:$E$20000,DATOS!$E17167,DATOS!$I$2:$I$20000,DATOS!$I17167,DATOS!$G$2:$G$20000,"EX")=0),0))))</f>
      </c>
      <c r="H17167">
        <f>IF(DATOS!$G17167&lt;&gt;"EX",0,--(COUNTIFS(DATOS!$A$2:$A$20000,DATOS!$A17167,DATOS!$D$2:$D$20000,DATOS!$D17167,DATOS!$E$2:$E$20000,DATOS!$E17167,DATOS!$I$2:$I$20000,DATOS!$I17167,DATOS!$G$2:$G$20000,"OR")=0))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DATOS!$A$2:$A$20000,DATOS!$A17168,DATOS!$D$2:$D$20000,DATOS!$D17168,DATOS!$E$2:$E$20000,DATOS!$E17168,DATOS!$I$2:$I$20000,DATOS!$I17168,DATOS!$G$2:$G$20000,"EX")=0),0))))</f>
      </c>
      <c r="H17168">
        <f>IF(DATOS!$G17168&lt;&gt;"EX",0,--(COUNTIFS(DATOS!$A$2:$A$20000,DATOS!$A17168,DATOS!$D$2:$D$20000,DATOS!$D17168,DATOS!$E$2:$E$20000,DATOS!$E17168,DATOS!$I$2:$I$20000,DATOS!$I17168,DATOS!$G$2:$G$20000,"OR")=0))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DATOS!$A$2:$A$20000,DATOS!$A17169,DATOS!$D$2:$D$20000,DATOS!$D17169,DATOS!$E$2:$E$20000,DATOS!$E17169,DATOS!$I$2:$I$20000,DATOS!$I17169,DATOS!$G$2:$G$20000,"EX")=0),0))))</f>
      </c>
      <c r="H17169">
        <f>IF(DATOS!$G17169&lt;&gt;"EX",0,--(COUNTIFS(DATOS!$A$2:$A$20000,DATOS!$A17169,DATOS!$D$2:$D$20000,DATOS!$D17169,DATOS!$E$2:$E$20000,DATOS!$E17169,DATOS!$I$2:$I$20000,DATOS!$I17169,DATOS!$G$2:$G$20000,"OR")=0))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DATOS!$A$2:$A$20000,DATOS!$A17170,DATOS!$D$2:$D$20000,DATOS!$D17170,DATOS!$E$2:$E$20000,DATOS!$E17170,DATOS!$I$2:$I$20000,DATOS!$I17170,DATOS!$G$2:$G$20000,"EX")=0),0))))</f>
      </c>
      <c r="H17170">
        <f>IF(DATOS!$G17170&lt;&gt;"EX",0,--(COUNTIFS(DATOS!$A$2:$A$20000,DATOS!$A17170,DATOS!$D$2:$D$20000,DATOS!$D17170,DATOS!$E$2:$E$20000,DATOS!$E17170,DATOS!$I$2:$I$20000,DATOS!$I17170,DATOS!$G$2:$G$20000,"OR")=0))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DATOS!$A$2:$A$20000,DATOS!$A17171,DATOS!$D$2:$D$20000,DATOS!$D17171,DATOS!$E$2:$E$20000,DATOS!$E17171,DATOS!$I$2:$I$20000,DATOS!$I17171,DATOS!$G$2:$G$20000,"EX")=0),0))))</f>
      </c>
      <c r="H17171">
        <f>IF(DATOS!$G17171&lt;&gt;"EX",0,--(COUNTIFS(DATOS!$A$2:$A$20000,DATOS!$A17171,DATOS!$D$2:$D$20000,DATOS!$D17171,DATOS!$E$2:$E$20000,DATOS!$E17171,DATOS!$I$2:$I$20000,DATOS!$I17171,DATOS!$G$2:$G$20000,"OR")=0))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DATOS!$A$2:$A$20000,DATOS!$A17172,DATOS!$D$2:$D$20000,DATOS!$D17172,DATOS!$E$2:$E$20000,DATOS!$E17172,DATOS!$I$2:$I$20000,DATOS!$I17172,DATOS!$G$2:$G$20000,"EX")=0),0))))</f>
      </c>
      <c r="H17172">
        <f>IF(DATOS!$G17172&lt;&gt;"EX",0,--(COUNTIFS(DATOS!$A$2:$A$20000,DATOS!$A17172,DATOS!$D$2:$D$20000,DATOS!$D17172,DATOS!$E$2:$E$20000,DATOS!$E17172,DATOS!$I$2:$I$20000,DATOS!$I17172,DATOS!$G$2:$G$20000,"OR")=0))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DATOS!$A$2:$A$20000,DATOS!$A17173,DATOS!$D$2:$D$20000,DATOS!$D17173,DATOS!$E$2:$E$20000,DATOS!$E17173,DATOS!$I$2:$I$20000,DATOS!$I17173,DATOS!$G$2:$G$20000,"EX")=0),0))))</f>
      </c>
      <c r="H17173">
        <f>IF(DATOS!$G17173&lt;&gt;"EX",0,--(COUNTIFS(DATOS!$A$2:$A$20000,DATOS!$A17173,DATOS!$D$2:$D$20000,DATOS!$D17173,DATOS!$E$2:$E$20000,DATOS!$E17173,DATOS!$I$2:$I$20000,DATOS!$I17173,DATOS!$G$2:$G$20000,"OR")=0))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DATOS!$A$2:$A$20000,DATOS!$A17174,DATOS!$D$2:$D$20000,DATOS!$D17174,DATOS!$E$2:$E$20000,DATOS!$E17174,DATOS!$I$2:$I$20000,DATOS!$I17174,DATOS!$G$2:$G$20000,"EX")=0),0))))</f>
      </c>
      <c r="H17174">
        <f>IF(DATOS!$G17174&lt;&gt;"EX",0,--(COUNTIFS(DATOS!$A$2:$A$20000,DATOS!$A17174,DATOS!$D$2:$D$20000,DATOS!$D17174,DATOS!$E$2:$E$20000,DATOS!$E17174,DATOS!$I$2:$I$20000,DATOS!$I17174,DATOS!$G$2:$G$20000,"OR")=0))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DATOS!$A$2:$A$20000,DATOS!$A17175,DATOS!$D$2:$D$20000,DATOS!$D17175,DATOS!$E$2:$E$20000,DATOS!$E17175,DATOS!$I$2:$I$20000,DATOS!$I17175,DATOS!$G$2:$G$20000,"EX")=0),0))))</f>
      </c>
      <c r="H17175">
        <f>IF(DATOS!$G17175&lt;&gt;"EX",0,--(COUNTIFS(DATOS!$A$2:$A$20000,DATOS!$A17175,DATOS!$D$2:$D$20000,DATOS!$D17175,DATOS!$E$2:$E$20000,DATOS!$E17175,DATOS!$I$2:$I$20000,DATOS!$I17175,DATOS!$G$2:$G$20000,"OR")=0))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DATOS!$A$2:$A$20000,DATOS!$A17176,DATOS!$D$2:$D$20000,DATOS!$D17176,DATOS!$E$2:$E$20000,DATOS!$E17176,DATOS!$I$2:$I$20000,DATOS!$I17176,DATOS!$G$2:$G$20000,"EX")=0),0))))</f>
      </c>
      <c r="H17176">
        <f>IF(DATOS!$G17176&lt;&gt;"EX",0,--(COUNTIFS(DATOS!$A$2:$A$20000,DATOS!$A17176,DATOS!$D$2:$D$20000,DATOS!$D17176,DATOS!$E$2:$E$20000,DATOS!$E17176,DATOS!$I$2:$I$20000,DATOS!$I17176,DATOS!$G$2:$G$20000,"OR")=0))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DATOS!$A$2:$A$20000,DATOS!$A17177,DATOS!$D$2:$D$20000,DATOS!$D17177,DATOS!$E$2:$E$20000,DATOS!$E17177,DATOS!$I$2:$I$20000,DATOS!$I17177,DATOS!$G$2:$G$20000,"EX")=0),0))))</f>
      </c>
      <c r="H17177">
        <f>IF(DATOS!$G17177&lt;&gt;"EX",0,--(COUNTIFS(DATOS!$A$2:$A$20000,DATOS!$A17177,DATOS!$D$2:$D$20000,DATOS!$D17177,DATOS!$E$2:$E$20000,DATOS!$E17177,DATOS!$I$2:$I$20000,DATOS!$I17177,DATOS!$G$2:$G$20000,"OR")=0))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DATOS!$A$2:$A$20000,DATOS!$A17178,DATOS!$D$2:$D$20000,DATOS!$D17178,DATOS!$E$2:$E$20000,DATOS!$E17178,DATOS!$I$2:$I$20000,DATOS!$I17178,DATOS!$G$2:$G$20000,"EX")=0),0))))</f>
      </c>
      <c r="H17178">
        <f>IF(DATOS!$G17178&lt;&gt;"EX",0,--(COUNTIFS(DATOS!$A$2:$A$20000,DATOS!$A17178,DATOS!$D$2:$D$20000,DATOS!$D17178,DATOS!$E$2:$E$20000,DATOS!$E17178,DATOS!$I$2:$I$20000,DATOS!$I17178,DATOS!$G$2:$G$20000,"OR")=0))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DATOS!$A$2:$A$20000,DATOS!$A17179,DATOS!$D$2:$D$20000,DATOS!$D17179,DATOS!$E$2:$E$20000,DATOS!$E17179,DATOS!$I$2:$I$20000,DATOS!$I17179,DATOS!$G$2:$G$20000,"EX")=0),0))))</f>
      </c>
      <c r="H17179">
        <f>IF(DATOS!$G17179&lt;&gt;"EX",0,--(COUNTIFS(DATOS!$A$2:$A$20000,DATOS!$A17179,DATOS!$D$2:$D$20000,DATOS!$D17179,DATOS!$E$2:$E$20000,DATOS!$E17179,DATOS!$I$2:$I$20000,DATOS!$I17179,DATOS!$G$2:$G$20000,"OR")=0))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DATOS!$A$2:$A$20000,DATOS!$A17180,DATOS!$D$2:$D$20000,DATOS!$D17180,DATOS!$E$2:$E$20000,DATOS!$E17180,DATOS!$I$2:$I$20000,DATOS!$I17180,DATOS!$G$2:$G$20000,"EX")=0),0))))</f>
      </c>
      <c r="H17180">
        <f>IF(DATOS!$G17180&lt;&gt;"EX",0,--(COUNTIFS(DATOS!$A$2:$A$20000,DATOS!$A17180,DATOS!$D$2:$D$20000,DATOS!$D17180,DATOS!$E$2:$E$20000,DATOS!$E17180,DATOS!$I$2:$I$20000,DATOS!$I17180,DATOS!$G$2:$G$20000,"OR")=0))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DATOS!$A$2:$A$20000,DATOS!$A17181,DATOS!$D$2:$D$20000,DATOS!$D17181,DATOS!$E$2:$E$20000,DATOS!$E17181,DATOS!$I$2:$I$20000,DATOS!$I17181,DATOS!$G$2:$G$20000,"EX")=0),0))))</f>
      </c>
      <c r="H17181">
        <f>IF(DATOS!$G17181&lt;&gt;"EX",0,--(COUNTIFS(DATOS!$A$2:$A$20000,DATOS!$A17181,DATOS!$D$2:$D$20000,DATOS!$D17181,DATOS!$E$2:$E$20000,DATOS!$E17181,DATOS!$I$2:$I$20000,DATOS!$I17181,DATOS!$G$2:$G$20000,"OR")=0))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DATOS!$A$2:$A$20000,DATOS!$A17182,DATOS!$D$2:$D$20000,DATOS!$D17182,DATOS!$E$2:$E$20000,DATOS!$E17182,DATOS!$I$2:$I$20000,DATOS!$I17182,DATOS!$G$2:$G$20000,"EX")=0),0))))</f>
      </c>
      <c r="H17182">
        <f>IF(DATOS!$G17182&lt;&gt;"EX",0,--(COUNTIFS(DATOS!$A$2:$A$20000,DATOS!$A17182,DATOS!$D$2:$D$20000,DATOS!$D17182,DATOS!$E$2:$E$20000,DATOS!$E17182,DATOS!$I$2:$I$20000,DATOS!$I17182,DATOS!$G$2:$G$20000,"OR")=0))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DATOS!$A$2:$A$20000,DATOS!$A17183,DATOS!$D$2:$D$20000,DATOS!$D17183,DATOS!$E$2:$E$20000,DATOS!$E17183,DATOS!$I$2:$I$20000,DATOS!$I17183,DATOS!$G$2:$G$20000,"EX")=0),0))))</f>
      </c>
      <c r="H17183">
        <f>IF(DATOS!$G17183&lt;&gt;"EX",0,--(COUNTIFS(DATOS!$A$2:$A$20000,DATOS!$A17183,DATOS!$D$2:$D$20000,DATOS!$D17183,DATOS!$E$2:$E$20000,DATOS!$E17183,DATOS!$I$2:$I$20000,DATOS!$I17183,DATOS!$G$2:$G$20000,"OR")=0))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DATOS!$A$2:$A$20000,DATOS!$A17184,DATOS!$D$2:$D$20000,DATOS!$D17184,DATOS!$E$2:$E$20000,DATOS!$E17184,DATOS!$I$2:$I$20000,DATOS!$I17184,DATOS!$G$2:$G$20000,"EX")=0),0))))</f>
      </c>
      <c r="H17184">
        <f>IF(DATOS!$G17184&lt;&gt;"EX",0,--(COUNTIFS(DATOS!$A$2:$A$20000,DATOS!$A17184,DATOS!$D$2:$D$20000,DATOS!$D17184,DATOS!$E$2:$E$20000,DATOS!$E17184,DATOS!$I$2:$I$20000,DATOS!$I17184,DATOS!$G$2:$G$20000,"OR")=0))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DATOS!$A$2:$A$20000,DATOS!$A17185,DATOS!$D$2:$D$20000,DATOS!$D17185,DATOS!$E$2:$E$20000,DATOS!$E17185,DATOS!$I$2:$I$20000,DATOS!$I17185,DATOS!$G$2:$G$20000,"EX")=0),0))))</f>
      </c>
      <c r="H17185">
        <f>IF(DATOS!$G17185&lt;&gt;"EX",0,--(COUNTIFS(DATOS!$A$2:$A$20000,DATOS!$A17185,DATOS!$D$2:$D$20000,DATOS!$D17185,DATOS!$E$2:$E$20000,DATOS!$E17185,DATOS!$I$2:$I$20000,DATOS!$I17185,DATOS!$G$2:$G$20000,"OR")=0))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DATOS!$A$2:$A$20000,DATOS!$A17186,DATOS!$D$2:$D$20000,DATOS!$D17186,DATOS!$E$2:$E$20000,DATOS!$E17186,DATOS!$I$2:$I$20000,DATOS!$I17186,DATOS!$G$2:$G$20000,"EX")=0),0))))</f>
      </c>
      <c r="H17186">
        <f>IF(DATOS!$G17186&lt;&gt;"EX",0,--(COUNTIFS(DATOS!$A$2:$A$20000,DATOS!$A17186,DATOS!$D$2:$D$20000,DATOS!$D17186,DATOS!$E$2:$E$20000,DATOS!$E17186,DATOS!$I$2:$I$20000,DATOS!$I17186,DATOS!$G$2:$G$20000,"OR")=0))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DATOS!$A$2:$A$20000,DATOS!$A17187,DATOS!$D$2:$D$20000,DATOS!$D17187,DATOS!$E$2:$E$20000,DATOS!$E17187,DATOS!$I$2:$I$20000,DATOS!$I17187,DATOS!$G$2:$G$20000,"EX")=0),0))))</f>
      </c>
      <c r="H17187">
        <f>IF(DATOS!$G17187&lt;&gt;"EX",0,--(COUNTIFS(DATOS!$A$2:$A$20000,DATOS!$A17187,DATOS!$D$2:$D$20000,DATOS!$D17187,DATOS!$E$2:$E$20000,DATOS!$E17187,DATOS!$I$2:$I$20000,DATOS!$I17187,DATOS!$G$2:$G$20000,"OR")=0))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DATOS!$A$2:$A$20000,DATOS!$A17188,DATOS!$D$2:$D$20000,DATOS!$D17188,DATOS!$E$2:$E$20000,DATOS!$E17188,DATOS!$I$2:$I$20000,DATOS!$I17188,DATOS!$G$2:$G$20000,"EX")=0),0))))</f>
      </c>
      <c r="H17188">
        <f>IF(DATOS!$G17188&lt;&gt;"EX",0,--(COUNTIFS(DATOS!$A$2:$A$20000,DATOS!$A17188,DATOS!$D$2:$D$20000,DATOS!$D17188,DATOS!$E$2:$E$20000,DATOS!$E17188,DATOS!$I$2:$I$20000,DATOS!$I17188,DATOS!$G$2:$G$20000,"OR")=0))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DATOS!$A$2:$A$20000,DATOS!$A17189,DATOS!$D$2:$D$20000,DATOS!$D17189,DATOS!$E$2:$E$20000,DATOS!$E17189,DATOS!$I$2:$I$20000,DATOS!$I17189,DATOS!$G$2:$G$20000,"EX")=0),0))))</f>
      </c>
      <c r="H17189">
        <f>IF(DATOS!$G17189&lt;&gt;"EX",0,--(COUNTIFS(DATOS!$A$2:$A$20000,DATOS!$A17189,DATOS!$D$2:$D$20000,DATOS!$D17189,DATOS!$E$2:$E$20000,DATOS!$E17189,DATOS!$I$2:$I$20000,DATOS!$I17189,DATOS!$G$2:$G$20000,"OR")=0))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DATOS!$A$2:$A$20000,DATOS!$A17190,DATOS!$D$2:$D$20000,DATOS!$D17190,DATOS!$E$2:$E$20000,DATOS!$E17190,DATOS!$I$2:$I$20000,DATOS!$I17190,DATOS!$G$2:$G$20000,"EX")=0),0))))</f>
      </c>
      <c r="H17190">
        <f>IF(DATOS!$G17190&lt;&gt;"EX",0,--(COUNTIFS(DATOS!$A$2:$A$20000,DATOS!$A17190,DATOS!$D$2:$D$20000,DATOS!$D17190,DATOS!$E$2:$E$20000,DATOS!$E17190,DATOS!$I$2:$I$20000,DATOS!$I17190,DATOS!$G$2:$G$20000,"OR")=0))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DATOS!$A$2:$A$20000,DATOS!$A17191,DATOS!$D$2:$D$20000,DATOS!$D17191,DATOS!$E$2:$E$20000,DATOS!$E17191,DATOS!$I$2:$I$20000,DATOS!$I17191,DATOS!$G$2:$G$20000,"EX")=0),0))))</f>
      </c>
      <c r="H17191">
        <f>IF(DATOS!$G17191&lt;&gt;"EX",0,--(COUNTIFS(DATOS!$A$2:$A$20000,DATOS!$A17191,DATOS!$D$2:$D$20000,DATOS!$D17191,DATOS!$E$2:$E$20000,DATOS!$E17191,DATOS!$I$2:$I$20000,DATOS!$I17191,DATOS!$G$2:$G$20000,"OR")=0))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DATOS!$A$2:$A$20000,DATOS!$A17192,DATOS!$D$2:$D$20000,DATOS!$D17192,DATOS!$E$2:$E$20000,DATOS!$E17192,DATOS!$I$2:$I$20000,DATOS!$I17192,DATOS!$G$2:$G$20000,"EX")=0),0))))</f>
      </c>
      <c r="H17192">
        <f>IF(DATOS!$G17192&lt;&gt;"EX",0,--(COUNTIFS(DATOS!$A$2:$A$20000,DATOS!$A17192,DATOS!$D$2:$D$20000,DATOS!$D17192,DATOS!$E$2:$E$20000,DATOS!$E17192,DATOS!$I$2:$I$20000,DATOS!$I17192,DATOS!$G$2:$G$20000,"OR")=0))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DATOS!$A$2:$A$20000,DATOS!$A17193,DATOS!$D$2:$D$20000,DATOS!$D17193,DATOS!$E$2:$E$20000,DATOS!$E17193,DATOS!$I$2:$I$20000,DATOS!$I17193,DATOS!$G$2:$G$20000,"EX")=0),0))))</f>
      </c>
      <c r="H17193">
        <f>IF(DATOS!$G17193&lt;&gt;"EX",0,--(COUNTIFS(DATOS!$A$2:$A$20000,DATOS!$A17193,DATOS!$D$2:$D$20000,DATOS!$D17193,DATOS!$E$2:$E$20000,DATOS!$E17193,DATOS!$I$2:$I$20000,DATOS!$I17193,DATOS!$G$2:$G$20000,"OR")=0))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DATOS!$A$2:$A$20000,DATOS!$A17194,DATOS!$D$2:$D$20000,DATOS!$D17194,DATOS!$E$2:$E$20000,DATOS!$E17194,DATOS!$I$2:$I$20000,DATOS!$I17194,DATOS!$G$2:$G$20000,"EX")=0),0))))</f>
      </c>
      <c r="H17194">
        <f>IF(DATOS!$G17194&lt;&gt;"EX",0,--(COUNTIFS(DATOS!$A$2:$A$20000,DATOS!$A17194,DATOS!$D$2:$D$20000,DATOS!$D17194,DATOS!$E$2:$E$20000,DATOS!$E17194,DATOS!$I$2:$I$20000,DATOS!$I17194,DATOS!$G$2:$G$20000,"OR")=0))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DATOS!$A$2:$A$20000,DATOS!$A17195,DATOS!$D$2:$D$20000,DATOS!$D17195,DATOS!$E$2:$E$20000,DATOS!$E17195,DATOS!$I$2:$I$20000,DATOS!$I17195,DATOS!$G$2:$G$20000,"EX")=0),0))))</f>
      </c>
      <c r="H17195">
        <f>IF(DATOS!$G17195&lt;&gt;"EX",0,--(COUNTIFS(DATOS!$A$2:$A$20000,DATOS!$A17195,DATOS!$D$2:$D$20000,DATOS!$D17195,DATOS!$E$2:$E$20000,DATOS!$E17195,DATOS!$I$2:$I$20000,DATOS!$I17195,DATOS!$G$2:$G$20000,"OR")=0))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DATOS!$A$2:$A$20000,DATOS!$A17196,DATOS!$D$2:$D$20000,DATOS!$D17196,DATOS!$E$2:$E$20000,DATOS!$E17196,DATOS!$I$2:$I$20000,DATOS!$I17196,DATOS!$G$2:$G$20000,"EX")=0),0))))</f>
      </c>
      <c r="H17196">
        <f>IF(DATOS!$G17196&lt;&gt;"EX",0,--(COUNTIFS(DATOS!$A$2:$A$20000,DATOS!$A17196,DATOS!$D$2:$D$20000,DATOS!$D17196,DATOS!$E$2:$E$20000,DATOS!$E17196,DATOS!$I$2:$I$20000,DATOS!$I17196,DATOS!$G$2:$G$20000,"OR")=0))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DATOS!$A$2:$A$20000,DATOS!$A17197,DATOS!$D$2:$D$20000,DATOS!$D17197,DATOS!$E$2:$E$20000,DATOS!$E17197,DATOS!$I$2:$I$20000,DATOS!$I17197,DATOS!$G$2:$G$20000,"EX")=0),0))))</f>
      </c>
      <c r="H17197">
        <f>IF(DATOS!$G17197&lt;&gt;"EX",0,--(COUNTIFS(DATOS!$A$2:$A$20000,DATOS!$A17197,DATOS!$D$2:$D$20000,DATOS!$D17197,DATOS!$E$2:$E$20000,DATOS!$E17197,DATOS!$I$2:$I$20000,DATOS!$I17197,DATOS!$G$2:$G$20000,"OR")=0))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DATOS!$A$2:$A$20000,DATOS!$A17198,DATOS!$D$2:$D$20000,DATOS!$D17198,DATOS!$E$2:$E$20000,DATOS!$E17198,DATOS!$I$2:$I$20000,DATOS!$I17198,DATOS!$G$2:$G$20000,"EX")=0),0))))</f>
      </c>
      <c r="H17198">
        <f>IF(DATOS!$G17198&lt;&gt;"EX",0,--(COUNTIFS(DATOS!$A$2:$A$20000,DATOS!$A17198,DATOS!$D$2:$D$20000,DATOS!$D17198,DATOS!$E$2:$E$20000,DATOS!$E17198,DATOS!$I$2:$I$20000,DATOS!$I17198,DATOS!$G$2:$G$20000,"OR")=0))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DATOS!$A$2:$A$20000,DATOS!$A17199,DATOS!$D$2:$D$20000,DATOS!$D17199,DATOS!$E$2:$E$20000,DATOS!$E17199,DATOS!$I$2:$I$20000,DATOS!$I17199,DATOS!$G$2:$G$20000,"EX")=0),0))))</f>
      </c>
      <c r="H17199">
        <f>IF(DATOS!$G17199&lt;&gt;"EX",0,--(COUNTIFS(DATOS!$A$2:$A$20000,DATOS!$A17199,DATOS!$D$2:$D$20000,DATOS!$D17199,DATOS!$E$2:$E$20000,DATOS!$E17199,DATOS!$I$2:$I$20000,DATOS!$I17199,DATOS!$G$2:$G$20000,"OR")=0))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DATOS!$A$2:$A$20000,DATOS!$A17200,DATOS!$D$2:$D$20000,DATOS!$D17200,DATOS!$E$2:$E$20000,DATOS!$E17200,DATOS!$I$2:$I$20000,DATOS!$I17200,DATOS!$G$2:$G$20000,"EX")=0),0))))</f>
      </c>
      <c r="H17200">
        <f>IF(DATOS!$G17200&lt;&gt;"EX",0,--(COUNTIFS(DATOS!$A$2:$A$20000,DATOS!$A17200,DATOS!$D$2:$D$20000,DATOS!$D17200,DATOS!$E$2:$E$20000,DATOS!$E17200,DATOS!$I$2:$I$20000,DATOS!$I17200,DATOS!$G$2:$G$20000,"OR")=0))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DATOS!$A$2:$A$20000,DATOS!$A17201,DATOS!$D$2:$D$20000,DATOS!$D17201,DATOS!$E$2:$E$20000,DATOS!$E17201,DATOS!$I$2:$I$20000,DATOS!$I17201,DATOS!$G$2:$G$20000,"EX")=0),0))))</f>
      </c>
      <c r="H17201">
        <f>IF(DATOS!$G17201&lt;&gt;"EX",0,--(COUNTIFS(DATOS!$A$2:$A$20000,DATOS!$A17201,DATOS!$D$2:$D$20000,DATOS!$D17201,DATOS!$E$2:$E$20000,DATOS!$E17201,DATOS!$I$2:$I$20000,DATOS!$I17201,DATOS!$G$2:$G$20000,"OR")=0))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DATOS!$A$2:$A$20000,DATOS!$A17202,DATOS!$D$2:$D$20000,DATOS!$D17202,DATOS!$E$2:$E$20000,DATOS!$E17202,DATOS!$I$2:$I$20000,DATOS!$I17202,DATOS!$G$2:$G$20000,"EX")=0),0))))</f>
      </c>
      <c r="H17202">
        <f>IF(DATOS!$G17202&lt;&gt;"EX",0,--(COUNTIFS(DATOS!$A$2:$A$20000,DATOS!$A17202,DATOS!$D$2:$D$20000,DATOS!$D17202,DATOS!$E$2:$E$20000,DATOS!$E17202,DATOS!$I$2:$I$20000,DATOS!$I17202,DATOS!$G$2:$G$20000,"OR")=0))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DATOS!$A$2:$A$20000,DATOS!$A17203,DATOS!$D$2:$D$20000,DATOS!$D17203,DATOS!$E$2:$E$20000,DATOS!$E17203,DATOS!$I$2:$I$20000,DATOS!$I17203,DATOS!$G$2:$G$20000,"EX")=0),0))))</f>
      </c>
      <c r="H17203">
        <f>IF(DATOS!$G17203&lt;&gt;"EX",0,--(COUNTIFS(DATOS!$A$2:$A$20000,DATOS!$A17203,DATOS!$D$2:$D$20000,DATOS!$D17203,DATOS!$E$2:$E$20000,DATOS!$E17203,DATOS!$I$2:$I$20000,DATOS!$I17203,DATOS!$G$2:$G$20000,"OR")=0))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DATOS!$A$2:$A$20000,DATOS!$A17204,DATOS!$D$2:$D$20000,DATOS!$D17204,DATOS!$E$2:$E$20000,DATOS!$E17204,DATOS!$I$2:$I$20000,DATOS!$I17204,DATOS!$G$2:$G$20000,"EX")=0),0))))</f>
      </c>
      <c r="H17204">
        <f>IF(DATOS!$G17204&lt;&gt;"EX",0,--(COUNTIFS(DATOS!$A$2:$A$20000,DATOS!$A17204,DATOS!$D$2:$D$20000,DATOS!$D17204,DATOS!$E$2:$E$20000,DATOS!$E17204,DATOS!$I$2:$I$20000,DATOS!$I17204,DATOS!$G$2:$G$20000,"OR")=0))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DATOS!$A$2:$A$20000,DATOS!$A17205,DATOS!$D$2:$D$20000,DATOS!$D17205,DATOS!$E$2:$E$20000,DATOS!$E17205,DATOS!$I$2:$I$20000,DATOS!$I17205,DATOS!$G$2:$G$20000,"EX")=0),0))))</f>
      </c>
      <c r="H17205">
        <f>IF(DATOS!$G17205&lt;&gt;"EX",0,--(COUNTIFS(DATOS!$A$2:$A$20000,DATOS!$A17205,DATOS!$D$2:$D$20000,DATOS!$D17205,DATOS!$E$2:$E$20000,DATOS!$E17205,DATOS!$I$2:$I$20000,DATOS!$I17205,DATOS!$G$2:$G$20000,"OR")=0))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DATOS!$A$2:$A$20000,DATOS!$A17206,DATOS!$D$2:$D$20000,DATOS!$D17206,DATOS!$E$2:$E$20000,DATOS!$E17206,DATOS!$I$2:$I$20000,DATOS!$I17206,DATOS!$G$2:$G$20000,"EX")=0),0))))</f>
      </c>
      <c r="H17206">
        <f>IF(DATOS!$G17206&lt;&gt;"EX",0,--(COUNTIFS(DATOS!$A$2:$A$20000,DATOS!$A17206,DATOS!$D$2:$D$20000,DATOS!$D17206,DATOS!$E$2:$E$20000,DATOS!$E17206,DATOS!$I$2:$I$20000,DATOS!$I17206,DATOS!$G$2:$G$20000,"OR")=0))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DATOS!$A$2:$A$20000,DATOS!$A17207,DATOS!$D$2:$D$20000,DATOS!$D17207,DATOS!$E$2:$E$20000,DATOS!$E17207,DATOS!$I$2:$I$20000,DATOS!$I17207,DATOS!$G$2:$G$20000,"EX")=0),0))))</f>
      </c>
      <c r="H17207">
        <f>IF(DATOS!$G17207&lt;&gt;"EX",0,--(COUNTIFS(DATOS!$A$2:$A$20000,DATOS!$A17207,DATOS!$D$2:$D$20000,DATOS!$D17207,DATOS!$E$2:$E$20000,DATOS!$E17207,DATOS!$I$2:$I$20000,DATOS!$I17207,DATOS!$G$2:$G$20000,"OR")=0))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DATOS!$A$2:$A$20000,DATOS!$A17208,DATOS!$D$2:$D$20000,DATOS!$D17208,DATOS!$E$2:$E$20000,DATOS!$E17208,DATOS!$I$2:$I$20000,DATOS!$I17208,DATOS!$G$2:$G$20000,"EX")=0),0))))</f>
      </c>
      <c r="H17208">
        <f>IF(DATOS!$G17208&lt;&gt;"EX",0,--(COUNTIFS(DATOS!$A$2:$A$20000,DATOS!$A17208,DATOS!$D$2:$D$20000,DATOS!$D17208,DATOS!$E$2:$E$20000,DATOS!$E17208,DATOS!$I$2:$I$20000,DATOS!$I17208,DATOS!$G$2:$G$20000,"OR")=0))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DATOS!$A$2:$A$20000,DATOS!$A17209,DATOS!$D$2:$D$20000,DATOS!$D17209,DATOS!$E$2:$E$20000,DATOS!$E17209,DATOS!$I$2:$I$20000,DATOS!$I17209,DATOS!$G$2:$G$20000,"EX")=0),0))))</f>
      </c>
      <c r="H17209">
        <f>IF(DATOS!$G17209&lt;&gt;"EX",0,--(COUNTIFS(DATOS!$A$2:$A$20000,DATOS!$A17209,DATOS!$D$2:$D$20000,DATOS!$D17209,DATOS!$E$2:$E$20000,DATOS!$E17209,DATOS!$I$2:$I$20000,DATOS!$I17209,DATOS!$G$2:$G$20000,"OR")=0))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DATOS!$A$2:$A$20000,DATOS!$A17210,DATOS!$D$2:$D$20000,DATOS!$D17210,DATOS!$E$2:$E$20000,DATOS!$E17210,DATOS!$I$2:$I$20000,DATOS!$I17210,DATOS!$G$2:$G$20000,"EX")=0),0))))</f>
      </c>
      <c r="H17210">
        <f>IF(DATOS!$G17210&lt;&gt;"EX",0,--(COUNTIFS(DATOS!$A$2:$A$20000,DATOS!$A17210,DATOS!$D$2:$D$20000,DATOS!$D17210,DATOS!$E$2:$E$20000,DATOS!$E17210,DATOS!$I$2:$I$20000,DATOS!$I17210,DATOS!$G$2:$G$20000,"OR")=0))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DATOS!$A$2:$A$20000,DATOS!$A17211,DATOS!$D$2:$D$20000,DATOS!$D17211,DATOS!$E$2:$E$20000,DATOS!$E17211,DATOS!$I$2:$I$20000,DATOS!$I17211,DATOS!$G$2:$G$20000,"EX")=0),0))))</f>
      </c>
      <c r="H17211">
        <f>IF(DATOS!$G17211&lt;&gt;"EX",0,--(COUNTIFS(DATOS!$A$2:$A$20000,DATOS!$A17211,DATOS!$D$2:$D$20000,DATOS!$D17211,DATOS!$E$2:$E$20000,DATOS!$E17211,DATOS!$I$2:$I$20000,DATOS!$I17211,DATOS!$G$2:$G$20000,"OR")=0))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DATOS!$A$2:$A$20000,DATOS!$A17212,DATOS!$D$2:$D$20000,DATOS!$D17212,DATOS!$E$2:$E$20000,DATOS!$E17212,DATOS!$I$2:$I$20000,DATOS!$I17212,DATOS!$G$2:$G$20000,"EX")=0),0))))</f>
      </c>
      <c r="H17212">
        <f>IF(DATOS!$G17212&lt;&gt;"EX",0,--(COUNTIFS(DATOS!$A$2:$A$20000,DATOS!$A17212,DATOS!$D$2:$D$20000,DATOS!$D17212,DATOS!$E$2:$E$20000,DATOS!$E17212,DATOS!$I$2:$I$20000,DATOS!$I17212,DATOS!$G$2:$G$20000,"OR")=0))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DATOS!$A$2:$A$20000,DATOS!$A17213,DATOS!$D$2:$D$20000,DATOS!$D17213,DATOS!$E$2:$E$20000,DATOS!$E17213,DATOS!$I$2:$I$20000,DATOS!$I17213,DATOS!$G$2:$G$20000,"EX")=0),0))))</f>
      </c>
      <c r="H17213">
        <f>IF(DATOS!$G17213&lt;&gt;"EX",0,--(COUNTIFS(DATOS!$A$2:$A$20000,DATOS!$A17213,DATOS!$D$2:$D$20000,DATOS!$D17213,DATOS!$E$2:$E$20000,DATOS!$E17213,DATOS!$I$2:$I$20000,DATOS!$I17213,DATOS!$G$2:$G$20000,"OR")=0))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DATOS!$A$2:$A$20000,DATOS!$A17214,DATOS!$D$2:$D$20000,DATOS!$D17214,DATOS!$E$2:$E$20000,DATOS!$E17214,DATOS!$I$2:$I$20000,DATOS!$I17214,DATOS!$G$2:$G$20000,"EX")=0),0))))</f>
      </c>
      <c r="H17214">
        <f>IF(DATOS!$G17214&lt;&gt;"EX",0,--(COUNTIFS(DATOS!$A$2:$A$20000,DATOS!$A17214,DATOS!$D$2:$D$20000,DATOS!$D17214,DATOS!$E$2:$E$20000,DATOS!$E17214,DATOS!$I$2:$I$20000,DATOS!$I17214,DATOS!$G$2:$G$20000,"OR")=0))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DATOS!$A$2:$A$20000,DATOS!$A17215,DATOS!$D$2:$D$20000,DATOS!$D17215,DATOS!$E$2:$E$20000,DATOS!$E17215,DATOS!$I$2:$I$20000,DATOS!$I17215,DATOS!$G$2:$G$20000,"EX")=0),0))))</f>
      </c>
      <c r="H17215">
        <f>IF(DATOS!$G17215&lt;&gt;"EX",0,--(COUNTIFS(DATOS!$A$2:$A$20000,DATOS!$A17215,DATOS!$D$2:$D$20000,DATOS!$D17215,DATOS!$E$2:$E$20000,DATOS!$E17215,DATOS!$I$2:$I$20000,DATOS!$I17215,DATOS!$G$2:$G$20000,"OR")=0))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DATOS!$A$2:$A$20000,DATOS!$A17216,DATOS!$D$2:$D$20000,DATOS!$D17216,DATOS!$E$2:$E$20000,DATOS!$E17216,DATOS!$I$2:$I$20000,DATOS!$I17216,DATOS!$G$2:$G$20000,"EX")=0),0))))</f>
      </c>
      <c r="H17216">
        <f>IF(DATOS!$G17216&lt;&gt;"EX",0,--(COUNTIFS(DATOS!$A$2:$A$20000,DATOS!$A17216,DATOS!$D$2:$D$20000,DATOS!$D17216,DATOS!$E$2:$E$20000,DATOS!$E17216,DATOS!$I$2:$I$20000,DATOS!$I17216,DATOS!$G$2:$G$20000,"OR")=0))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DATOS!$A$2:$A$20000,DATOS!$A17217,DATOS!$D$2:$D$20000,DATOS!$D17217,DATOS!$E$2:$E$20000,DATOS!$E17217,DATOS!$I$2:$I$20000,DATOS!$I17217,DATOS!$G$2:$G$20000,"EX")=0),0))))</f>
      </c>
      <c r="H17217">
        <f>IF(DATOS!$G17217&lt;&gt;"EX",0,--(COUNTIFS(DATOS!$A$2:$A$20000,DATOS!$A17217,DATOS!$D$2:$D$20000,DATOS!$D17217,DATOS!$E$2:$E$20000,DATOS!$E17217,DATOS!$I$2:$I$20000,DATOS!$I17217,DATOS!$G$2:$G$20000,"OR")=0))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DATOS!$A$2:$A$20000,DATOS!$A17218,DATOS!$D$2:$D$20000,DATOS!$D17218,DATOS!$E$2:$E$20000,DATOS!$E17218,DATOS!$I$2:$I$20000,DATOS!$I17218,DATOS!$G$2:$G$20000,"EX")=0),0))))</f>
      </c>
      <c r="H17218">
        <f>IF(DATOS!$G17218&lt;&gt;"EX",0,--(COUNTIFS(DATOS!$A$2:$A$20000,DATOS!$A17218,DATOS!$D$2:$D$20000,DATOS!$D17218,DATOS!$E$2:$E$20000,DATOS!$E17218,DATOS!$I$2:$I$20000,DATOS!$I17218,DATOS!$G$2:$G$20000,"OR")=0))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DATOS!$A$2:$A$20000,DATOS!$A17219,DATOS!$D$2:$D$20000,DATOS!$D17219,DATOS!$E$2:$E$20000,DATOS!$E17219,DATOS!$I$2:$I$20000,DATOS!$I17219,DATOS!$G$2:$G$20000,"EX")=0),0))))</f>
      </c>
      <c r="H17219">
        <f>IF(DATOS!$G17219&lt;&gt;"EX",0,--(COUNTIFS(DATOS!$A$2:$A$20000,DATOS!$A17219,DATOS!$D$2:$D$20000,DATOS!$D17219,DATOS!$E$2:$E$20000,DATOS!$E17219,DATOS!$I$2:$I$20000,DATOS!$I17219,DATOS!$G$2:$G$20000,"OR")=0))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DATOS!$A$2:$A$20000,DATOS!$A17220,DATOS!$D$2:$D$20000,DATOS!$D17220,DATOS!$E$2:$E$20000,DATOS!$E17220,DATOS!$I$2:$I$20000,DATOS!$I17220,DATOS!$G$2:$G$20000,"EX")=0),0))))</f>
      </c>
      <c r="H17220">
        <f>IF(DATOS!$G17220&lt;&gt;"EX",0,--(COUNTIFS(DATOS!$A$2:$A$20000,DATOS!$A17220,DATOS!$D$2:$D$20000,DATOS!$D17220,DATOS!$E$2:$E$20000,DATOS!$E17220,DATOS!$I$2:$I$20000,DATOS!$I17220,DATOS!$G$2:$G$20000,"OR")=0))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DATOS!$A$2:$A$20000,DATOS!$A17221,DATOS!$D$2:$D$20000,DATOS!$D17221,DATOS!$E$2:$E$20000,DATOS!$E17221,DATOS!$I$2:$I$20000,DATOS!$I17221,DATOS!$G$2:$G$20000,"EX")=0),0))))</f>
      </c>
      <c r="H17221">
        <f>IF(DATOS!$G17221&lt;&gt;"EX",0,--(COUNTIFS(DATOS!$A$2:$A$20000,DATOS!$A17221,DATOS!$D$2:$D$20000,DATOS!$D17221,DATOS!$E$2:$E$20000,DATOS!$E17221,DATOS!$I$2:$I$20000,DATOS!$I17221,DATOS!$G$2:$G$20000,"OR")=0))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DATOS!$A$2:$A$20000,DATOS!$A17222,DATOS!$D$2:$D$20000,DATOS!$D17222,DATOS!$E$2:$E$20000,DATOS!$E17222,DATOS!$I$2:$I$20000,DATOS!$I17222,DATOS!$G$2:$G$20000,"EX")=0),0))))</f>
      </c>
      <c r="H17222">
        <f>IF(DATOS!$G17222&lt;&gt;"EX",0,--(COUNTIFS(DATOS!$A$2:$A$20000,DATOS!$A17222,DATOS!$D$2:$D$20000,DATOS!$D17222,DATOS!$E$2:$E$20000,DATOS!$E17222,DATOS!$I$2:$I$20000,DATOS!$I17222,DATOS!$G$2:$G$20000,"OR")=0))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DATOS!$A$2:$A$20000,DATOS!$A17223,DATOS!$D$2:$D$20000,DATOS!$D17223,DATOS!$E$2:$E$20000,DATOS!$E17223,DATOS!$I$2:$I$20000,DATOS!$I17223,DATOS!$G$2:$G$20000,"EX")=0),0))))</f>
      </c>
      <c r="H17223">
        <f>IF(DATOS!$G17223&lt;&gt;"EX",0,--(COUNTIFS(DATOS!$A$2:$A$20000,DATOS!$A17223,DATOS!$D$2:$D$20000,DATOS!$D17223,DATOS!$E$2:$E$20000,DATOS!$E17223,DATOS!$I$2:$I$20000,DATOS!$I17223,DATOS!$G$2:$G$20000,"OR")=0))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DATOS!$A$2:$A$20000,DATOS!$A17224,DATOS!$D$2:$D$20000,DATOS!$D17224,DATOS!$E$2:$E$20000,DATOS!$E17224,DATOS!$I$2:$I$20000,DATOS!$I17224,DATOS!$G$2:$G$20000,"EX")=0),0))))</f>
      </c>
      <c r="H17224">
        <f>IF(DATOS!$G17224&lt;&gt;"EX",0,--(COUNTIFS(DATOS!$A$2:$A$20000,DATOS!$A17224,DATOS!$D$2:$D$20000,DATOS!$D17224,DATOS!$E$2:$E$20000,DATOS!$E17224,DATOS!$I$2:$I$20000,DATOS!$I17224,DATOS!$G$2:$G$20000,"OR")=0))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DATOS!$A$2:$A$20000,DATOS!$A17225,DATOS!$D$2:$D$20000,DATOS!$D17225,DATOS!$E$2:$E$20000,DATOS!$E17225,DATOS!$I$2:$I$20000,DATOS!$I17225,DATOS!$G$2:$G$20000,"EX")=0),0))))</f>
      </c>
      <c r="H17225">
        <f>IF(DATOS!$G17225&lt;&gt;"EX",0,--(COUNTIFS(DATOS!$A$2:$A$20000,DATOS!$A17225,DATOS!$D$2:$D$20000,DATOS!$D17225,DATOS!$E$2:$E$20000,DATOS!$E17225,DATOS!$I$2:$I$20000,DATOS!$I17225,DATOS!$G$2:$G$20000,"OR")=0))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DATOS!$A$2:$A$20000,DATOS!$A17226,DATOS!$D$2:$D$20000,DATOS!$D17226,DATOS!$E$2:$E$20000,DATOS!$E17226,DATOS!$I$2:$I$20000,DATOS!$I17226,DATOS!$G$2:$G$20000,"EX")=0),0))))</f>
      </c>
      <c r="H17226">
        <f>IF(DATOS!$G17226&lt;&gt;"EX",0,--(COUNTIFS(DATOS!$A$2:$A$20000,DATOS!$A17226,DATOS!$D$2:$D$20000,DATOS!$D17226,DATOS!$E$2:$E$20000,DATOS!$E17226,DATOS!$I$2:$I$20000,DATOS!$I17226,DATOS!$G$2:$G$20000,"OR")=0))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DATOS!$A$2:$A$20000,DATOS!$A17227,DATOS!$D$2:$D$20000,DATOS!$D17227,DATOS!$E$2:$E$20000,DATOS!$E17227,DATOS!$I$2:$I$20000,DATOS!$I17227,DATOS!$G$2:$G$20000,"EX")=0),0))))</f>
      </c>
      <c r="H17227">
        <f>IF(DATOS!$G17227&lt;&gt;"EX",0,--(COUNTIFS(DATOS!$A$2:$A$20000,DATOS!$A17227,DATOS!$D$2:$D$20000,DATOS!$D17227,DATOS!$E$2:$E$20000,DATOS!$E17227,DATOS!$I$2:$I$20000,DATOS!$I17227,DATOS!$G$2:$G$20000,"OR")=0))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DATOS!$A$2:$A$20000,DATOS!$A17228,DATOS!$D$2:$D$20000,DATOS!$D17228,DATOS!$E$2:$E$20000,DATOS!$E17228,DATOS!$I$2:$I$20000,DATOS!$I17228,DATOS!$G$2:$G$20000,"EX")=0),0))))</f>
      </c>
      <c r="H17228">
        <f>IF(DATOS!$G17228&lt;&gt;"EX",0,--(COUNTIFS(DATOS!$A$2:$A$20000,DATOS!$A17228,DATOS!$D$2:$D$20000,DATOS!$D17228,DATOS!$E$2:$E$20000,DATOS!$E17228,DATOS!$I$2:$I$20000,DATOS!$I17228,DATOS!$G$2:$G$20000,"OR")=0))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DATOS!$A$2:$A$20000,DATOS!$A17229,DATOS!$D$2:$D$20000,DATOS!$D17229,DATOS!$E$2:$E$20000,DATOS!$E17229,DATOS!$I$2:$I$20000,DATOS!$I17229,DATOS!$G$2:$G$20000,"EX")=0),0))))</f>
      </c>
      <c r="H17229">
        <f>IF(DATOS!$G17229&lt;&gt;"EX",0,--(COUNTIFS(DATOS!$A$2:$A$20000,DATOS!$A17229,DATOS!$D$2:$D$20000,DATOS!$D17229,DATOS!$E$2:$E$20000,DATOS!$E17229,DATOS!$I$2:$I$20000,DATOS!$I17229,DATOS!$G$2:$G$20000,"OR")=0))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DATOS!$A$2:$A$20000,DATOS!$A17230,DATOS!$D$2:$D$20000,DATOS!$D17230,DATOS!$E$2:$E$20000,DATOS!$E17230,DATOS!$I$2:$I$20000,DATOS!$I17230,DATOS!$G$2:$G$20000,"EX")=0),0))))</f>
      </c>
      <c r="H17230">
        <f>IF(DATOS!$G17230&lt;&gt;"EX",0,--(COUNTIFS(DATOS!$A$2:$A$20000,DATOS!$A17230,DATOS!$D$2:$D$20000,DATOS!$D17230,DATOS!$E$2:$E$20000,DATOS!$E17230,DATOS!$I$2:$I$20000,DATOS!$I17230,DATOS!$G$2:$G$20000,"OR")=0))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DATOS!$A$2:$A$20000,DATOS!$A17231,DATOS!$D$2:$D$20000,DATOS!$D17231,DATOS!$E$2:$E$20000,DATOS!$E17231,DATOS!$I$2:$I$20000,DATOS!$I17231,DATOS!$G$2:$G$20000,"EX")=0),0))))</f>
      </c>
      <c r="H17231">
        <f>IF(DATOS!$G17231&lt;&gt;"EX",0,--(COUNTIFS(DATOS!$A$2:$A$20000,DATOS!$A17231,DATOS!$D$2:$D$20000,DATOS!$D17231,DATOS!$E$2:$E$20000,DATOS!$E17231,DATOS!$I$2:$I$20000,DATOS!$I17231,DATOS!$G$2:$G$20000,"OR")=0))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DATOS!$A$2:$A$20000,DATOS!$A17232,DATOS!$D$2:$D$20000,DATOS!$D17232,DATOS!$E$2:$E$20000,DATOS!$E17232,DATOS!$I$2:$I$20000,DATOS!$I17232,DATOS!$G$2:$G$20000,"EX")=0),0))))</f>
      </c>
      <c r="H17232">
        <f>IF(DATOS!$G17232&lt;&gt;"EX",0,--(COUNTIFS(DATOS!$A$2:$A$20000,DATOS!$A17232,DATOS!$D$2:$D$20000,DATOS!$D17232,DATOS!$E$2:$E$20000,DATOS!$E17232,DATOS!$I$2:$I$20000,DATOS!$I17232,DATOS!$G$2:$G$20000,"OR")=0))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DATOS!$A$2:$A$20000,DATOS!$A17233,DATOS!$D$2:$D$20000,DATOS!$D17233,DATOS!$E$2:$E$20000,DATOS!$E17233,DATOS!$I$2:$I$20000,DATOS!$I17233,DATOS!$G$2:$G$20000,"EX")=0),0))))</f>
      </c>
      <c r="H17233">
        <f>IF(DATOS!$G17233&lt;&gt;"EX",0,--(COUNTIFS(DATOS!$A$2:$A$20000,DATOS!$A17233,DATOS!$D$2:$D$20000,DATOS!$D17233,DATOS!$E$2:$E$20000,DATOS!$E17233,DATOS!$I$2:$I$20000,DATOS!$I17233,DATOS!$G$2:$G$20000,"OR")=0))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DATOS!$A$2:$A$20000,DATOS!$A17234,DATOS!$D$2:$D$20000,DATOS!$D17234,DATOS!$E$2:$E$20000,DATOS!$E17234,DATOS!$I$2:$I$20000,DATOS!$I17234,DATOS!$G$2:$G$20000,"EX")=0),0))))</f>
      </c>
      <c r="H17234">
        <f>IF(DATOS!$G17234&lt;&gt;"EX",0,--(COUNTIFS(DATOS!$A$2:$A$20000,DATOS!$A17234,DATOS!$D$2:$D$20000,DATOS!$D17234,DATOS!$E$2:$E$20000,DATOS!$E17234,DATOS!$I$2:$I$20000,DATOS!$I17234,DATOS!$G$2:$G$20000,"OR")=0))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DATOS!$A$2:$A$20000,DATOS!$A17235,DATOS!$D$2:$D$20000,DATOS!$D17235,DATOS!$E$2:$E$20000,DATOS!$E17235,DATOS!$I$2:$I$20000,DATOS!$I17235,DATOS!$G$2:$G$20000,"EX")=0),0))))</f>
      </c>
      <c r="H17235">
        <f>IF(DATOS!$G17235&lt;&gt;"EX",0,--(COUNTIFS(DATOS!$A$2:$A$20000,DATOS!$A17235,DATOS!$D$2:$D$20000,DATOS!$D17235,DATOS!$E$2:$E$20000,DATOS!$E17235,DATOS!$I$2:$I$20000,DATOS!$I17235,DATOS!$G$2:$G$20000,"OR")=0))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DATOS!$A$2:$A$20000,DATOS!$A17236,DATOS!$D$2:$D$20000,DATOS!$D17236,DATOS!$E$2:$E$20000,DATOS!$E17236,DATOS!$I$2:$I$20000,DATOS!$I17236,DATOS!$G$2:$G$20000,"EX")=0),0))))</f>
      </c>
      <c r="H17236">
        <f>IF(DATOS!$G17236&lt;&gt;"EX",0,--(COUNTIFS(DATOS!$A$2:$A$20000,DATOS!$A17236,DATOS!$D$2:$D$20000,DATOS!$D17236,DATOS!$E$2:$E$20000,DATOS!$E17236,DATOS!$I$2:$I$20000,DATOS!$I17236,DATOS!$G$2:$G$20000,"OR")=0))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DATOS!$A$2:$A$20000,DATOS!$A17237,DATOS!$D$2:$D$20000,DATOS!$D17237,DATOS!$E$2:$E$20000,DATOS!$E17237,DATOS!$I$2:$I$20000,DATOS!$I17237,DATOS!$G$2:$G$20000,"EX")=0),0))))</f>
      </c>
      <c r="H17237">
        <f>IF(DATOS!$G17237&lt;&gt;"EX",0,--(COUNTIFS(DATOS!$A$2:$A$20000,DATOS!$A17237,DATOS!$D$2:$D$20000,DATOS!$D17237,DATOS!$E$2:$E$20000,DATOS!$E17237,DATOS!$I$2:$I$20000,DATOS!$I17237,DATOS!$G$2:$G$20000,"OR")=0))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DATOS!$A$2:$A$20000,DATOS!$A17238,DATOS!$D$2:$D$20000,DATOS!$D17238,DATOS!$E$2:$E$20000,DATOS!$E17238,DATOS!$I$2:$I$20000,DATOS!$I17238,DATOS!$G$2:$G$20000,"EX")=0),0))))</f>
      </c>
      <c r="H17238">
        <f>IF(DATOS!$G17238&lt;&gt;"EX",0,--(COUNTIFS(DATOS!$A$2:$A$20000,DATOS!$A17238,DATOS!$D$2:$D$20000,DATOS!$D17238,DATOS!$E$2:$E$20000,DATOS!$E17238,DATOS!$I$2:$I$20000,DATOS!$I17238,DATOS!$G$2:$G$20000,"OR")=0))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DATOS!$A$2:$A$20000,DATOS!$A17239,DATOS!$D$2:$D$20000,DATOS!$D17239,DATOS!$E$2:$E$20000,DATOS!$E17239,DATOS!$I$2:$I$20000,DATOS!$I17239,DATOS!$G$2:$G$20000,"EX")=0),0))))</f>
      </c>
      <c r="H17239">
        <f>IF(DATOS!$G17239&lt;&gt;"EX",0,--(COUNTIFS(DATOS!$A$2:$A$20000,DATOS!$A17239,DATOS!$D$2:$D$20000,DATOS!$D17239,DATOS!$E$2:$E$20000,DATOS!$E17239,DATOS!$I$2:$I$20000,DATOS!$I17239,DATOS!$G$2:$G$20000,"OR")=0))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DATOS!$A$2:$A$20000,DATOS!$A17240,DATOS!$D$2:$D$20000,DATOS!$D17240,DATOS!$E$2:$E$20000,DATOS!$E17240,DATOS!$I$2:$I$20000,DATOS!$I17240,DATOS!$G$2:$G$20000,"EX")=0),0))))</f>
      </c>
      <c r="H17240">
        <f>IF(DATOS!$G17240&lt;&gt;"EX",0,--(COUNTIFS(DATOS!$A$2:$A$20000,DATOS!$A17240,DATOS!$D$2:$D$20000,DATOS!$D17240,DATOS!$E$2:$E$20000,DATOS!$E17240,DATOS!$I$2:$I$20000,DATOS!$I17240,DATOS!$G$2:$G$20000,"OR")=0))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DATOS!$A$2:$A$20000,DATOS!$A17241,DATOS!$D$2:$D$20000,DATOS!$D17241,DATOS!$E$2:$E$20000,DATOS!$E17241,DATOS!$I$2:$I$20000,DATOS!$I17241,DATOS!$G$2:$G$20000,"EX")=0),0))))</f>
      </c>
      <c r="H17241">
        <f>IF(DATOS!$G17241&lt;&gt;"EX",0,--(COUNTIFS(DATOS!$A$2:$A$20000,DATOS!$A17241,DATOS!$D$2:$D$20000,DATOS!$D17241,DATOS!$E$2:$E$20000,DATOS!$E17241,DATOS!$I$2:$I$20000,DATOS!$I17241,DATOS!$G$2:$G$20000,"OR")=0))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DATOS!$A$2:$A$20000,DATOS!$A17242,DATOS!$D$2:$D$20000,DATOS!$D17242,DATOS!$E$2:$E$20000,DATOS!$E17242,DATOS!$I$2:$I$20000,DATOS!$I17242,DATOS!$G$2:$G$20000,"EX")=0),0))))</f>
      </c>
      <c r="H17242">
        <f>IF(DATOS!$G17242&lt;&gt;"EX",0,--(COUNTIFS(DATOS!$A$2:$A$20000,DATOS!$A17242,DATOS!$D$2:$D$20000,DATOS!$D17242,DATOS!$E$2:$E$20000,DATOS!$E17242,DATOS!$I$2:$I$20000,DATOS!$I17242,DATOS!$G$2:$G$20000,"OR")=0))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DATOS!$A$2:$A$20000,DATOS!$A17243,DATOS!$D$2:$D$20000,DATOS!$D17243,DATOS!$E$2:$E$20000,DATOS!$E17243,DATOS!$I$2:$I$20000,DATOS!$I17243,DATOS!$G$2:$G$20000,"EX")=0),0))))</f>
      </c>
      <c r="H17243">
        <f>IF(DATOS!$G17243&lt;&gt;"EX",0,--(COUNTIFS(DATOS!$A$2:$A$20000,DATOS!$A17243,DATOS!$D$2:$D$20000,DATOS!$D17243,DATOS!$E$2:$E$20000,DATOS!$E17243,DATOS!$I$2:$I$20000,DATOS!$I17243,DATOS!$G$2:$G$20000,"OR")=0))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DATOS!$A$2:$A$20000,DATOS!$A17244,DATOS!$D$2:$D$20000,DATOS!$D17244,DATOS!$E$2:$E$20000,DATOS!$E17244,DATOS!$I$2:$I$20000,DATOS!$I17244,DATOS!$G$2:$G$20000,"EX")=0),0))))</f>
      </c>
      <c r="H17244">
        <f>IF(DATOS!$G17244&lt;&gt;"EX",0,--(COUNTIFS(DATOS!$A$2:$A$20000,DATOS!$A17244,DATOS!$D$2:$D$20000,DATOS!$D17244,DATOS!$E$2:$E$20000,DATOS!$E17244,DATOS!$I$2:$I$20000,DATOS!$I17244,DATOS!$G$2:$G$20000,"OR")=0))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DATOS!$A$2:$A$20000,DATOS!$A17245,DATOS!$D$2:$D$20000,DATOS!$D17245,DATOS!$E$2:$E$20000,DATOS!$E17245,DATOS!$I$2:$I$20000,DATOS!$I17245,DATOS!$G$2:$G$20000,"EX")=0),0))))</f>
      </c>
      <c r="H17245">
        <f>IF(DATOS!$G17245&lt;&gt;"EX",0,--(COUNTIFS(DATOS!$A$2:$A$20000,DATOS!$A17245,DATOS!$D$2:$D$20000,DATOS!$D17245,DATOS!$E$2:$E$20000,DATOS!$E17245,DATOS!$I$2:$I$20000,DATOS!$I17245,DATOS!$G$2:$G$20000,"OR")=0))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DATOS!$A$2:$A$20000,DATOS!$A17246,DATOS!$D$2:$D$20000,DATOS!$D17246,DATOS!$E$2:$E$20000,DATOS!$E17246,DATOS!$I$2:$I$20000,DATOS!$I17246,DATOS!$G$2:$G$20000,"EX")=0),0))))</f>
      </c>
      <c r="H17246">
        <f>IF(DATOS!$G17246&lt;&gt;"EX",0,--(COUNTIFS(DATOS!$A$2:$A$20000,DATOS!$A17246,DATOS!$D$2:$D$20000,DATOS!$D17246,DATOS!$E$2:$E$20000,DATOS!$E17246,DATOS!$I$2:$I$20000,DATOS!$I17246,DATOS!$G$2:$G$20000,"OR")=0))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DATOS!$A$2:$A$20000,DATOS!$A17247,DATOS!$D$2:$D$20000,DATOS!$D17247,DATOS!$E$2:$E$20000,DATOS!$E17247,DATOS!$I$2:$I$20000,DATOS!$I17247,DATOS!$G$2:$G$20000,"EX")=0),0))))</f>
      </c>
      <c r="H17247">
        <f>IF(DATOS!$G17247&lt;&gt;"EX",0,--(COUNTIFS(DATOS!$A$2:$A$20000,DATOS!$A17247,DATOS!$D$2:$D$20000,DATOS!$D17247,DATOS!$E$2:$E$20000,DATOS!$E17247,DATOS!$I$2:$I$20000,DATOS!$I17247,DATOS!$G$2:$G$20000,"OR")=0))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DATOS!$A$2:$A$20000,DATOS!$A17248,DATOS!$D$2:$D$20000,DATOS!$D17248,DATOS!$E$2:$E$20000,DATOS!$E17248,DATOS!$I$2:$I$20000,DATOS!$I17248,DATOS!$G$2:$G$20000,"EX")=0),0))))</f>
      </c>
      <c r="H17248">
        <f>IF(DATOS!$G17248&lt;&gt;"EX",0,--(COUNTIFS(DATOS!$A$2:$A$20000,DATOS!$A17248,DATOS!$D$2:$D$20000,DATOS!$D17248,DATOS!$E$2:$E$20000,DATOS!$E17248,DATOS!$I$2:$I$20000,DATOS!$I17248,DATOS!$G$2:$G$20000,"OR")=0))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DATOS!$A$2:$A$20000,DATOS!$A17249,DATOS!$D$2:$D$20000,DATOS!$D17249,DATOS!$E$2:$E$20000,DATOS!$E17249,DATOS!$I$2:$I$20000,DATOS!$I17249,DATOS!$G$2:$G$20000,"EX")=0),0))))</f>
      </c>
      <c r="H17249">
        <f>IF(DATOS!$G17249&lt;&gt;"EX",0,--(COUNTIFS(DATOS!$A$2:$A$20000,DATOS!$A17249,DATOS!$D$2:$D$20000,DATOS!$D17249,DATOS!$E$2:$E$20000,DATOS!$E17249,DATOS!$I$2:$I$20000,DATOS!$I17249,DATOS!$G$2:$G$20000,"OR")=0))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DATOS!$A$2:$A$20000,DATOS!$A17250,DATOS!$D$2:$D$20000,DATOS!$D17250,DATOS!$E$2:$E$20000,DATOS!$E17250,DATOS!$I$2:$I$20000,DATOS!$I17250,DATOS!$G$2:$G$20000,"EX")=0),0))))</f>
      </c>
      <c r="H17250">
        <f>IF(DATOS!$G17250&lt;&gt;"EX",0,--(COUNTIFS(DATOS!$A$2:$A$20000,DATOS!$A17250,DATOS!$D$2:$D$20000,DATOS!$D17250,DATOS!$E$2:$E$20000,DATOS!$E17250,DATOS!$I$2:$I$20000,DATOS!$I17250,DATOS!$G$2:$G$20000,"OR")=0))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DATOS!$A$2:$A$20000,DATOS!$A17251,DATOS!$D$2:$D$20000,DATOS!$D17251,DATOS!$E$2:$E$20000,DATOS!$E17251,DATOS!$I$2:$I$20000,DATOS!$I17251,DATOS!$G$2:$G$20000,"EX")=0),0))))</f>
      </c>
      <c r="H17251">
        <f>IF(DATOS!$G17251&lt;&gt;"EX",0,--(COUNTIFS(DATOS!$A$2:$A$20000,DATOS!$A17251,DATOS!$D$2:$D$20000,DATOS!$D17251,DATOS!$E$2:$E$20000,DATOS!$E17251,DATOS!$I$2:$I$20000,DATOS!$I17251,DATOS!$G$2:$G$20000,"OR")=0))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DATOS!$A$2:$A$20000,DATOS!$A17252,DATOS!$D$2:$D$20000,DATOS!$D17252,DATOS!$E$2:$E$20000,DATOS!$E17252,DATOS!$I$2:$I$20000,DATOS!$I17252,DATOS!$G$2:$G$20000,"EX")=0),0))))</f>
      </c>
      <c r="H17252">
        <f>IF(DATOS!$G17252&lt;&gt;"EX",0,--(COUNTIFS(DATOS!$A$2:$A$20000,DATOS!$A17252,DATOS!$D$2:$D$20000,DATOS!$D17252,DATOS!$E$2:$E$20000,DATOS!$E17252,DATOS!$I$2:$I$20000,DATOS!$I17252,DATOS!$G$2:$G$20000,"OR")=0))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DATOS!$A$2:$A$20000,DATOS!$A17253,DATOS!$D$2:$D$20000,DATOS!$D17253,DATOS!$E$2:$E$20000,DATOS!$E17253,DATOS!$I$2:$I$20000,DATOS!$I17253,DATOS!$G$2:$G$20000,"EX")=0),0))))</f>
      </c>
      <c r="H17253">
        <f>IF(DATOS!$G17253&lt;&gt;"EX",0,--(COUNTIFS(DATOS!$A$2:$A$20000,DATOS!$A17253,DATOS!$D$2:$D$20000,DATOS!$D17253,DATOS!$E$2:$E$20000,DATOS!$E17253,DATOS!$I$2:$I$20000,DATOS!$I17253,DATOS!$G$2:$G$20000,"OR")=0))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DATOS!$A$2:$A$20000,DATOS!$A17254,DATOS!$D$2:$D$20000,DATOS!$D17254,DATOS!$E$2:$E$20000,DATOS!$E17254,DATOS!$I$2:$I$20000,DATOS!$I17254,DATOS!$G$2:$G$20000,"EX")=0),0))))</f>
      </c>
      <c r="H17254">
        <f>IF(DATOS!$G17254&lt;&gt;"EX",0,--(COUNTIFS(DATOS!$A$2:$A$20000,DATOS!$A17254,DATOS!$D$2:$D$20000,DATOS!$D17254,DATOS!$E$2:$E$20000,DATOS!$E17254,DATOS!$I$2:$I$20000,DATOS!$I17254,DATOS!$G$2:$G$20000,"OR")=0))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DATOS!$A$2:$A$20000,DATOS!$A17255,DATOS!$D$2:$D$20000,DATOS!$D17255,DATOS!$E$2:$E$20000,DATOS!$E17255,DATOS!$I$2:$I$20000,DATOS!$I17255,DATOS!$G$2:$G$20000,"EX")=0),0))))</f>
      </c>
      <c r="H17255">
        <f>IF(DATOS!$G17255&lt;&gt;"EX",0,--(COUNTIFS(DATOS!$A$2:$A$20000,DATOS!$A17255,DATOS!$D$2:$D$20000,DATOS!$D17255,DATOS!$E$2:$E$20000,DATOS!$E17255,DATOS!$I$2:$I$20000,DATOS!$I17255,DATOS!$G$2:$G$20000,"OR")=0))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DATOS!$A$2:$A$20000,DATOS!$A17256,DATOS!$D$2:$D$20000,DATOS!$D17256,DATOS!$E$2:$E$20000,DATOS!$E17256,DATOS!$I$2:$I$20000,DATOS!$I17256,DATOS!$G$2:$G$20000,"EX")=0),0))))</f>
      </c>
      <c r="H17256">
        <f>IF(DATOS!$G17256&lt;&gt;"EX",0,--(COUNTIFS(DATOS!$A$2:$A$20000,DATOS!$A17256,DATOS!$D$2:$D$20000,DATOS!$D17256,DATOS!$E$2:$E$20000,DATOS!$E17256,DATOS!$I$2:$I$20000,DATOS!$I17256,DATOS!$G$2:$G$20000,"OR")=0))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DATOS!$A$2:$A$20000,DATOS!$A17257,DATOS!$D$2:$D$20000,DATOS!$D17257,DATOS!$E$2:$E$20000,DATOS!$E17257,DATOS!$I$2:$I$20000,DATOS!$I17257,DATOS!$G$2:$G$20000,"EX")=0),0))))</f>
      </c>
      <c r="H17257">
        <f>IF(DATOS!$G17257&lt;&gt;"EX",0,--(COUNTIFS(DATOS!$A$2:$A$20000,DATOS!$A17257,DATOS!$D$2:$D$20000,DATOS!$D17257,DATOS!$E$2:$E$20000,DATOS!$E17257,DATOS!$I$2:$I$20000,DATOS!$I17257,DATOS!$G$2:$G$20000,"OR")=0))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DATOS!$A$2:$A$20000,DATOS!$A17258,DATOS!$D$2:$D$20000,DATOS!$D17258,DATOS!$E$2:$E$20000,DATOS!$E17258,DATOS!$I$2:$I$20000,DATOS!$I17258,DATOS!$G$2:$G$20000,"EX")=0),0))))</f>
      </c>
      <c r="H17258">
        <f>IF(DATOS!$G17258&lt;&gt;"EX",0,--(COUNTIFS(DATOS!$A$2:$A$20000,DATOS!$A17258,DATOS!$D$2:$D$20000,DATOS!$D17258,DATOS!$E$2:$E$20000,DATOS!$E17258,DATOS!$I$2:$I$20000,DATOS!$I17258,DATOS!$G$2:$G$20000,"OR")=0))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DATOS!$A$2:$A$20000,DATOS!$A17259,DATOS!$D$2:$D$20000,DATOS!$D17259,DATOS!$E$2:$E$20000,DATOS!$E17259,DATOS!$I$2:$I$20000,DATOS!$I17259,DATOS!$G$2:$G$20000,"EX")=0),0))))</f>
      </c>
      <c r="H17259">
        <f>IF(DATOS!$G17259&lt;&gt;"EX",0,--(COUNTIFS(DATOS!$A$2:$A$20000,DATOS!$A17259,DATOS!$D$2:$D$20000,DATOS!$D17259,DATOS!$E$2:$E$20000,DATOS!$E17259,DATOS!$I$2:$I$20000,DATOS!$I17259,DATOS!$G$2:$G$20000,"OR")=0))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DATOS!$A$2:$A$20000,DATOS!$A17260,DATOS!$D$2:$D$20000,DATOS!$D17260,DATOS!$E$2:$E$20000,DATOS!$E17260,DATOS!$I$2:$I$20000,DATOS!$I17260,DATOS!$G$2:$G$20000,"EX")=0),0))))</f>
      </c>
      <c r="H17260">
        <f>IF(DATOS!$G17260&lt;&gt;"EX",0,--(COUNTIFS(DATOS!$A$2:$A$20000,DATOS!$A17260,DATOS!$D$2:$D$20000,DATOS!$D17260,DATOS!$E$2:$E$20000,DATOS!$E17260,DATOS!$I$2:$I$20000,DATOS!$I17260,DATOS!$G$2:$G$20000,"OR")=0))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DATOS!$A$2:$A$20000,DATOS!$A17261,DATOS!$D$2:$D$20000,DATOS!$D17261,DATOS!$E$2:$E$20000,DATOS!$E17261,DATOS!$I$2:$I$20000,DATOS!$I17261,DATOS!$G$2:$G$20000,"EX")=0),0))))</f>
      </c>
      <c r="H17261">
        <f>IF(DATOS!$G17261&lt;&gt;"EX",0,--(COUNTIFS(DATOS!$A$2:$A$20000,DATOS!$A17261,DATOS!$D$2:$D$20000,DATOS!$D17261,DATOS!$E$2:$E$20000,DATOS!$E17261,DATOS!$I$2:$I$20000,DATOS!$I17261,DATOS!$G$2:$G$20000,"OR")=0))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DATOS!$A$2:$A$20000,DATOS!$A17262,DATOS!$D$2:$D$20000,DATOS!$D17262,DATOS!$E$2:$E$20000,DATOS!$E17262,DATOS!$I$2:$I$20000,DATOS!$I17262,DATOS!$G$2:$G$20000,"EX")=0),0))))</f>
      </c>
      <c r="H17262">
        <f>IF(DATOS!$G17262&lt;&gt;"EX",0,--(COUNTIFS(DATOS!$A$2:$A$20000,DATOS!$A17262,DATOS!$D$2:$D$20000,DATOS!$D17262,DATOS!$E$2:$E$20000,DATOS!$E17262,DATOS!$I$2:$I$20000,DATOS!$I17262,DATOS!$G$2:$G$20000,"OR")=0))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DATOS!$A$2:$A$20000,DATOS!$A17263,DATOS!$D$2:$D$20000,DATOS!$D17263,DATOS!$E$2:$E$20000,DATOS!$E17263,DATOS!$I$2:$I$20000,DATOS!$I17263,DATOS!$G$2:$G$20000,"EX")=0),0))))</f>
      </c>
      <c r="H17263">
        <f>IF(DATOS!$G17263&lt;&gt;"EX",0,--(COUNTIFS(DATOS!$A$2:$A$20000,DATOS!$A17263,DATOS!$D$2:$D$20000,DATOS!$D17263,DATOS!$E$2:$E$20000,DATOS!$E17263,DATOS!$I$2:$I$20000,DATOS!$I17263,DATOS!$G$2:$G$20000,"OR")=0))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DATOS!$A$2:$A$20000,DATOS!$A17264,DATOS!$D$2:$D$20000,DATOS!$D17264,DATOS!$E$2:$E$20000,DATOS!$E17264,DATOS!$I$2:$I$20000,DATOS!$I17264,DATOS!$G$2:$G$20000,"EX")=0),0))))</f>
      </c>
      <c r="H17264">
        <f>IF(DATOS!$G17264&lt;&gt;"EX",0,--(COUNTIFS(DATOS!$A$2:$A$20000,DATOS!$A17264,DATOS!$D$2:$D$20000,DATOS!$D17264,DATOS!$E$2:$E$20000,DATOS!$E17264,DATOS!$I$2:$I$20000,DATOS!$I17264,DATOS!$G$2:$G$20000,"OR")=0))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DATOS!$A$2:$A$20000,DATOS!$A17265,DATOS!$D$2:$D$20000,DATOS!$D17265,DATOS!$E$2:$E$20000,DATOS!$E17265,DATOS!$I$2:$I$20000,DATOS!$I17265,DATOS!$G$2:$G$20000,"EX")=0),0))))</f>
      </c>
      <c r="H17265">
        <f>IF(DATOS!$G17265&lt;&gt;"EX",0,--(COUNTIFS(DATOS!$A$2:$A$20000,DATOS!$A17265,DATOS!$D$2:$D$20000,DATOS!$D17265,DATOS!$E$2:$E$20000,DATOS!$E17265,DATOS!$I$2:$I$20000,DATOS!$I17265,DATOS!$G$2:$G$20000,"OR")=0))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DATOS!$A$2:$A$20000,DATOS!$A17266,DATOS!$D$2:$D$20000,DATOS!$D17266,DATOS!$E$2:$E$20000,DATOS!$E17266,DATOS!$I$2:$I$20000,DATOS!$I17266,DATOS!$G$2:$G$20000,"EX")=0),0))))</f>
      </c>
      <c r="H17266">
        <f>IF(DATOS!$G17266&lt;&gt;"EX",0,--(COUNTIFS(DATOS!$A$2:$A$20000,DATOS!$A17266,DATOS!$D$2:$D$20000,DATOS!$D17266,DATOS!$E$2:$E$20000,DATOS!$E17266,DATOS!$I$2:$I$20000,DATOS!$I17266,DATOS!$G$2:$G$20000,"OR")=0))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DATOS!$A$2:$A$20000,DATOS!$A17267,DATOS!$D$2:$D$20000,DATOS!$D17267,DATOS!$E$2:$E$20000,DATOS!$E17267,DATOS!$I$2:$I$20000,DATOS!$I17267,DATOS!$G$2:$G$20000,"EX")=0),0))))</f>
      </c>
      <c r="H17267">
        <f>IF(DATOS!$G17267&lt;&gt;"EX",0,--(COUNTIFS(DATOS!$A$2:$A$20000,DATOS!$A17267,DATOS!$D$2:$D$20000,DATOS!$D17267,DATOS!$E$2:$E$20000,DATOS!$E17267,DATOS!$I$2:$I$20000,DATOS!$I17267,DATOS!$G$2:$G$20000,"OR")=0))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DATOS!$A$2:$A$20000,DATOS!$A17268,DATOS!$D$2:$D$20000,DATOS!$D17268,DATOS!$E$2:$E$20000,DATOS!$E17268,DATOS!$I$2:$I$20000,DATOS!$I17268,DATOS!$G$2:$G$20000,"EX")=0),0))))</f>
      </c>
      <c r="H17268">
        <f>IF(DATOS!$G17268&lt;&gt;"EX",0,--(COUNTIFS(DATOS!$A$2:$A$20000,DATOS!$A17268,DATOS!$D$2:$D$20000,DATOS!$D17268,DATOS!$E$2:$E$20000,DATOS!$E17268,DATOS!$I$2:$I$20000,DATOS!$I17268,DATOS!$G$2:$G$20000,"OR")=0))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DATOS!$A$2:$A$20000,DATOS!$A17269,DATOS!$D$2:$D$20000,DATOS!$D17269,DATOS!$E$2:$E$20000,DATOS!$E17269,DATOS!$I$2:$I$20000,DATOS!$I17269,DATOS!$G$2:$G$20000,"EX")=0),0))))</f>
      </c>
      <c r="H17269">
        <f>IF(DATOS!$G17269&lt;&gt;"EX",0,--(COUNTIFS(DATOS!$A$2:$A$20000,DATOS!$A17269,DATOS!$D$2:$D$20000,DATOS!$D17269,DATOS!$E$2:$E$20000,DATOS!$E17269,DATOS!$I$2:$I$20000,DATOS!$I17269,DATOS!$G$2:$G$20000,"OR")=0))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DATOS!$A$2:$A$20000,DATOS!$A17270,DATOS!$D$2:$D$20000,DATOS!$D17270,DATOS!$E$2:$E$20000,DATOS!$E17270,DATOS!$I$2:$I$20000,DATOS!$I17270,DATOS!$G$2:$G$20000,"EX")=0),0))))</f>
      </c>
      <c r="H17270">
        <f>IF(DATOS!$G17270&lt;&gt;"EX",0,--(COUNTIFS(DATOS!$A$2:$A$20000,DATOS!$A17270,DATOS!$D$2:$D$20000,DATOS!$D17270,DATOS!$E$2:$E$20000,DATOS!$E17270,DATOS!$I$2:$I$20000,DATOS!$I17270,DATOS!$G$2:$G$20000,"OR")=0))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DATOS!$A$2:$A$20000,DATOS!$A17271,DATOS!$D$2:$D$20000,DATOS!$D17271,DATOS!$E$2:$E$20000,DATOS!$E17271,DATOS!$I$2:$I$20000,DATOS!$I17271,DATOS!$G$2:$G$20000,"EX")=0),0))))</f>
      </c>
      <c r="H17271">
        <f>IF(DATOS!$G17271&lt;&gt;"EX",0,--(COUNTIFS(DATOS!$A$2:$A$20000,DATOS!$A17271,DATOS!$D$2:$D$20000,DATOS!$D17271,DATOS!$E$2:$E$20000,DATOS!$E17271,DATOS!$I$2:$I$20000,DATOS!$I17271,DATOS!$G$2:$G$20000,"OR")=0))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DATOS!$A$2:$A$20000,DATOS!$A17272,DATOS!$D$2:$D$20000,DATOS!$D17272,DATOS!$E$2:$E$20000,DATOS!$E17272,DATOS!$I$2:$I$20000,DATOS!$I17272,DATOS!$G$2:$G$20000,"EX")=0),0))))</f>
      </c>
      <c r="H17272">
        <f>IF(DATOS!$G17272&lt;&gt;"EX",0,--(COUNTIFS(DATOS!$A$2:$A$20000,DATOS!$A17272,DATOS!$D$2:$D$20000,DATOS!$D17272,DATOS!$E$2:$E$20000,DATOS!$E17272,DATOS!$I$2:$I$20000,DATOS!$I17272,DATOS!$G$2:$G$20000,"OR")=0))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DATOS!$A$2:$A$20000,DATOS!$A17273,DATOS!$D$2:$D$20000,DATOS!$D17273,DATOS!$E$2:$E$20000,DATOS!$E17273,DATOS!$I$2:$I$20000,DATOS!$I17273,DATOS!$G$2:$G$20000,"EX")=0),0))))</f>
      </c>
      <c r="H17273">
        <f>IF(DATOS!$G17273&lt;&gt;"EX",0,--(COUNTIFS(DATOS!$A$2:$A$20000,DATOS!$A17273,DATOS!$D$2:$D$20000,DATOS!$D17273,DATOS!$E$2:$E$20000,DATOS!$E17273,DATOS!$I$2:$I$20000,DATOS!$I17273,DATOS!$G$2:$G$20000,"OR")=0))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DATOS!$A$2:$A$20000,DATOS!$A17274,DATOS!$D$2:$D$20000,DATOS!$D17274,DATOS!$E$2:$E$20000,DATOS!$E17274,DATOS!$I$2:$I$20000,DATOS!$I17274,DATOS!$G$2:$G$20000,"EX")=0),0))))</f>
      </c>
      <c r="H17274">
        <f>IF(DATOS!$G17274&lt;&gt;"EX",0,--(COUNTIFS(DATOS!$A$2:$A$20000,DATOS!$A17274,DATOS!$D$2:$D$20000,DATOS!$D17274,DATOS!$E$2:$E$20000,DATOS!$E17274,DATOS!$I$2:$I$20000,DATOS!$I17274,DATOS!$G$2:$G$20000,"OR")=0))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DATOS!$A$2:$A$20000,DATOS!$A17275,DATOS!$D$2:$D$20000,DATOS!$D17275,DATOS!$E$2:$E$20000,DATOS!$E17275,DATOS!$I$2:$I$20000,DATOS!$I17275,DATOS!$G$2:$G$20000,"EX")=0),0))))</f>
      </c>
      <c r="H17275">
        <f>IF(DATOS!$G17275&lt;&gt;"EX",0,--(COUNTIFS(DATOS!$A$2:$A$20000,DATOS!$A17275,DATOS!$D$2:$D$20000,DATOS!$D17275,DATOS!$E$2:$E$20000,DATOS!$E17275,DATOS!$I$2:$I$20000,DATOS!$I17275,DATOS!$G$2:$G$20000,"OR")=0))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DATOS!$A$2:$A$20000,DATOS!$A17276,DATOS!$D$2:$D$20000,DATOS!$D17276,DATOS!$E$2:$E$20000,DATOS!$E17276,DATOS!$I$2:$I$20000,DATOS!$I17276,DATOS!$G$2:$G$20000,"EX")=0),0))))</f>
      </c>
      <c r="H17276">
        <f>IF(DATOS!$G17276&lt;&gt;"EX",0,--(COUNTIFS(DATOS!$A$2:$A$20000,DATOS!$A17276,DATOS!$D$2:$D$20000,DATOS!$D17276,DATOS!$E$2:$E$20000,DATOS!$E17276,DATOS!$I$2:$I$20000,DATOS!$I17276,DATOS!$G$2:$G$20000,"OR")=0))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DATOS!$A$2:$A$20000,DATOS!$A17277,DATOS!$D$2:$D$20000,DATOS!$D17277,DATOS!$E$2:$E$20000,DATOS!$E17277,DATOS!$I$2:$I$20000,DATOS!$I17277,DATOS!$G$2:$G$20000,"EX")=0),0))))</f>
      </c>
      <c r="H17277">
        <f>IF(DATOS!$G17277&lt;&gt;"EX",0,--(COUNTIFS(DATOS!$A$2:$A$20000,DATOS!$A17277,DATOS!$D$2:$D$20000,DATOS!$D17277,DATOS!$E$2:$E$20000,DATOS!$E17277,DATOS!$I$2:$I$20000,DATOS!$I17277,DATOS!$G$2:$G$20000,"OR")=0))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DATOS!$A$2:$A$20000,DATOS!$A17278,DATOS!$D$2:$D$20000,DATOS!$D17278,DATOS!$E$2:$E$20000,DATOS!$E17278,DATOS!$I$2:$I$20000,DATOS!$I17278,DATOS!$G$2:$G$20000,"EX")=0),0))))</f>
      </c>
      <c r="H17278">
        <f>IF(DATOS!$G17278&lt;&gt;"EX",0,--(COUNTIFS(DATOS!$A$2:$A$20000,DATOS!$A17278,DATOS!$D$2:$D$20000,DATOS!$D17278,DATOS!$E$2:$E$20000,DATOS!$E17278,DATOS!$I$2:$I$20000,DATOS!$I17278,DATOS!$G$2:$G$20000,"OR")=0))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DATOS!$A$2:$A$20000,DATOS!$A17279,DATOS!$D$2:$D$20000,DATOS!$D17279,DATOS!$E$2:$E$20000,DATOS!$E17279,DATOS!$I$2:$I$20000,DATOS!$I17279,DATOS!$G$2:$G$20000,"EX")=0),0))))</f>
      </c>
      <c r="H17279">
        <f>IF(DATOS!$G17279&lt;&gt;"EX",0,--(COUNTIFS(DATOS!$A$2:$A$20000,DATOS!$A17279,DATOS!$D$2:$D$20000,DATOS!$D17279,DATOS!$E$2:$E$20000,DATOS!$E17279,DATOS!$I$2:$I$20000,DATOS!$I17279,DATOS!$G$2:$G$20000,"OR")=0))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DATOS!$A$2:$A$20000,DATOS!$A17280,DATOS!$D$2:$D$20000,DATOS!$D17280,DATOS!$E$2:$E$20000,DATOS!$E17280,DATOS!$I$2:$I$20000,DATOS!$I17280,DATOS!$G$2:$G$20000,"EX")=0),0))))</f>
      </c>
      <c r="H17280">
        <f>IF(DATOS!$G17280&lt;&gt;"EX",0,--(COUNTIFS(DATOS!$A$2:$A$20000,DATOS!$A17280,DATOS!$D$2:$D$20000,DATOS!$D17280,DATOS!$E$2:$E$20000,DATOS!$E17280,DATOS!$I$2:$I$20000,DATOS!$I17280,DATOS!$G$2:$G$20000,"OR")=0))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DATOS!$A$2:$A$20000,DATOS!$A17281,DATOS!$D$2:$D$20000,DATOS!$D17281,DATOS!$E$2:$E$20000,DATOS!$E17281,DATOS!$I$2:$I$20000,DATOS!$I17281,DATOS!$G$2:$G$20000,"EX")=0),0))))</f>
      </c>
      <c r="H17281">
        <f>IF(DATOS!$G17281&lt;&gt;"EX",0,--(COUNTIFS(DATOS!$A$2:$A$20000,DATOS!$A17281,DATOS!$D$2:$D$20000,DATOS!$D17281,DATOS!$E$2:$E$20000,DATOS!$E17281,DATOS!$I$2:$I$20000,DATOS!$I17281,DATOS!$G$2:$G$20000,"OR")=0))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DATOS!$A$2:$A$20000,DATOS!$A17282,DATOS!$D$2:$D$20000,DATOS!$D17282,DATOS!$E$2:$E$20000,DATOS!$E17282,DATOS!$I$2:$I$20000,DATOS!$I17282,DATOS!$G$2:$G$20000,"EX")=0),0))))</f>
      </c>
      <c r="H17282">
        <f>IF(DATOS!$G17282&lt;&gt;"EX",0,--(COUNTIFS(DATOS!$A$2:$A$20000,DATOS!$A17282,DATOS!$D$2:$D$20000,DATOS!$D17282,DATOS!$E$2:$E$20000,DATOS!$E17282,DATOS!$I$2:$I$20000,DATOS!$I17282,DATOS!$G$2:$G$20000,"OR")=0))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DATOS!$A$2:$A$20000,DATOS!$A17283,DATOS!$D$2:$D$20000,DATOS!$D17283,DATOS!$E$2:$E$20000,DATOS!$E17283,DATOS!$I$2:$I$20000,DATOS!$I17283,DATOS!$G$2:$G$20000,"EX")=0),0))))</f>
      </c>
      <c r="H17283">
        <f>IF(DATOS!$G17283&lt;&gt;"EX",0,--(COUNTIFS(DATOS!$A$2:$A$20000,DATOS!$A17283,DATOS!$D$2:$D$20000,DATOS!$D17283,DATOS!$E$2:$E$20000,DATOS!$E17283,DATOS!$I$2:$I$20000,DATOS!$I17283,DATOS!$G$2:$G$20000,"OR")=0))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DATOS!$A$2:$A$20000,DATOS!$A17284,DATOS!$D$2:$D$20000,DATOS!$D17284,DATOS!$E$2:$E$20000,DATOS!$E17284,DATOS!$I$2:$I$20000,DATOS!$I17284,DATOS!$G$2:$G$20000,"EX")=0),0))))</f>
      </c>
      <c r="H17284">
        <f>IF(DATOS!$G17284&lt;&gt;"EX",0,--(COUNTIFS(DATOS!$A$2:$A$20000,DATOS!$A17284,DATOS!$D$2:$D$20000,DATOS!$D17284,DATOS!$E$2:$E$20000,DATOS!$E17284,DATOS!$I$2:$I$20000,DATOS!$I17284,DATOS!$G$2:$G$20000,"OR")=0))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DATOS!$A$2:$A$20000,DATOS!$A17285,DATOS!$D$2:$D$20000,DATOS!$D17285,DATOS!$E$2:$E$20000,DATOS!$E17285,DATOS!$I$2:$I$20000,DATOS!$I17285,DATOS!$G$2:$G$20000,"EX")=0),0))))</f>
      </c>
      <c r="H17285">
        <f>IF(DATOS!$G17285&lt;&gt;"EX",0,--(COUNTIFS(DATOS!$A$2:$A$20000,DATOS!$A17285,DATOS!$D$2:$D$20000,DATOS!$D17285,DATOS!$E$2:$E$20000,DATOS!$E17285,DATOS!$I$2:$I$20000,DATOS!$I17285,DATOS!$G$2:$G$20000,"OR")=0))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DATOS!$A$2:$A$20000,DATOS!$A17286,DATOS!$D$2:$D$20000,DATOS!$D17286,DATOS!$E$2:$E$20000,DATOS!$E17286,DATOS!$I$2:$I$20000,DATOS!$I17286,DATOS!$G$2:$G$20000,"EX")=0),0))))</f>
      </c>
      <c r="H17286">
        <f>IF(DATOS!$G17286&lt;&gt;"EX",0,--(COUNTIFS(DATOS!$A$2:$A$20000,DATOS!$A17286,DATOS!$D$2:$D$20000,DATOS!$D17286,DATOS!$E$2:$E$20000,DATOS!$E17286,DATOS!$I$2:$I$20000,DATOS!$I17286,DATOS!$G$2:$G$20000,"OR")=0))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DATOS!$A$2:$A$20000,DATOS!$A17287,DATOS!$D$2:$D$20000,DATOS!$D17287,DATOS!$E$2:$E$20000,DATOS!$E17287,DATOS!$I$2:$I$20000,DATOS!$I17287,DATOS!$G$2:$G$20000,"EX")=0),0))))</f>
      </c>
      <c r="H17287">
        <f>IF(DATOS!$G17287&lt;&gt;"EX",0,--(COUNTIFS(DATOS!$A$2:$A$20000,DATOS!$A17287,DATOS!$D$2:$D$20000,DATOS!$D17287,DATOS!$E$2:$E$20000,DATOS!$E17287,DATOS!$I$2:$I$20000,DATOS!$I17287,DATOS!$G$2:$G$20000,"OR")=0))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DATOS!$A$2:$A$20000,DATOS!$A17288,DATOS!$D$2:$D$20000,DATOS!$D17288,DATOS!$E$2:$E$20000,DATOS!$E17288,DATOS!$I$2:$I$20000,DATOS!$I17288,DATOS!$G$2:$G$20000,"EX")=0),0))))</f>
      </c>
      <c r="H17288">
        <f>IF(DATOS!$G17288&lt;&gt;"EX",0,--(COUNTIFS(DATOS!$A$2:$A$20000,DATOS!$A17288,DATOS!$D$2:$D$20000,DATOS!$D17288,DATOS!$E$2:$E$20000,DATOS!$E17288,DATOS!$I$2:$I$20000,DATOS!$I17288,DATOS!$G$2:$G$20000,"OR")=0))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DATOS!$A$2:$A$20000,DATOS!$A17289,DATOS!$D$2:$D$20000,DATOS!$D17289,DATOS!$E$2:$E$20000,DATOS!$E17289,DATOS!$I$2:$I$20000,DATOS!$I17289,DATOS!$G$2:$G$20000,"EX")=0),0))))</f>
      </c>
      <c r="H17289">
        <f>IF(DATOS!$G17289&lt;&gt;"EX",0,--(COUNTIFS(DATOS!$A$2:$A$20000,DATOS!$A17289,DATOS!$D$2:$D$20000,DATOS!$D17289,DATOS!$E$2:$E$20000,DATOS!$E17289,DATOS!$I$2:$I$20000,DATOS!$I17289,DATOS!$G$2:$G$20000,"OR")=0))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DATOS!$A$2:$A$20000,DATOS!$A17290,DATOS!$D$2:$D$20000,DATOS!$D17290,DATOS!$E$2:$E$20000,DATOS!$E17290,DATOS!$I$2:$I$20000,DATOS!$I17290,DATOS!$G$2:$G$20000,"EX")=0),0))))</f>
      </c>
      <c r="H17290">
        <f>IF(DATOS!$G17290&lt;&gt;"EX",0,--(COUNTIFS(DATOS!$A$2:$A$20000,DATOS!$A17290,DATOS!$D$2:$D$20000,DATOS!$D17290,DATOS!$E$2:$E$20000,DATOS!$E17290,DATOS!$I$2:$I$20000,DATOS!$I17290,DATOS!$G$2:$G$20000,"OR")=0))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DATOS!$A$2:$A$20000,DATOS!$A17291,DATOS!$D$2:$D$20000,DATOS!$D17291,DATOS!$E$2:$E$20000,DATOS!$E17291,DATOS!$I$2:$I$20000,DATOS!$I17291,DATOS!$G$2:$G$20000,"EX")=0),0))))</f>
      </c>
      <c r="H17291">
        <f>IF(DATOS!$G17291&lt;&gt;"EX",0,--(COUNTIFS(DATOS!$A$2:$A$20000,DATOS!$A17291,DATOS!$D$2:$D$20000,DATOS!$D17291,DATOS!$E$2:$E$20000,DATOS!$E17291,DATOS!$I$2:$I$20000,DATOS!$I17291,DATOS!$G$2:$G$20000,"OR")=0))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DATOS!$A$2:$A$20000,DATOS!$A17292,DATOS!$D$2:$D$20000,DATOS!$D17292,DATOS!$E$2:$E$20000,DATOS!$E17292,DATOS!$I$2:$I$20000,DATOS!$I17292,DATOS!$G$2:$G$20000,"EX")=0),0))))</f>
      </c>
      <c r="H17292">
        <f>IF(DATOS!$G17292&lt;&gt;"EX",0,--(COUNTIFS(DATOS!$A$2:$A$20000,DATOS!$A17292,DATOS!$D$2:$D$20000,DATOS!$D17292,DATOS!$E$2:$E$20000,DATOS!$E17292,DATOS!$I$2:$I$20000,DATOS!$I17292,DATOS!$G$2:$G$20000,"OR")=0))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DATOS!$A$2:$A$20000,DATOS!$A17293,DATOS!$D$2:$D$20000,DATOS!$D17293,DATOS!$E$2:$E$20000,DATOS!$E17293,DATOS!$I$2:$I$20000,DATOS!$I17293,DATOS!$G$2:$G$20000,"EX")=0),0))))</f>
      </c>
      <c r="H17293">
        <f>IF(DATOS!$G17293&lt;&gt;"EX",0,--(COUNTIFS(DATOS!$A$2:$A$20000,DATOS!$A17293,DATOS!$D$2:$D$20000,DATOS!$D17293,DATOS!$E$2:$E$20000,DATOS!$E17293,DATOS!$I$2:$I$20000,DATOS!$I17293,DATOS!$G$2:$G$20000,"OR")=0))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DATOS!$A$2:$A$20000,DATOS!$A17294,DATOS!$D$2:$D$20000,DATOS!$D17294,DATOS!$E$2:$E$20000,DATOS!$E17294,DATOS!$I$2:$I$20000,DATOS!$I17294,DATOS!$G$2:$G$20000,"EX")=0),0))))</f>
      </c>
      <c r="H17294">
        <f>IF(DATOS!$G17294&lt;&gt;"EX",0,--(COUNTIFS(DATOS!$A$2:$A$20000,DATOS!$A17294,DATOS!$D$2:$D$20000,DATOS!$D17294,DATOS!$E$2:$E$20000,DATOS!$E17294,DATOS!$I$2:$I$20000,DATOS!$I17294,DATOS!$G$2:$G$20000,"OR")=0))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DATOS!$A$2:$A$20000,DATOS!$A17295,DATOS!$D$2:$D$20000,DATOS!$D17295,DATOS!$E$2:$E$20000,DATOS!$E17295,DATOS!$I$2:$I$20000,DATOS!$I17295,DATOS!$G$2:$G$20000,"EX")=0),0))))</f>
      </c>
      <c r="H17295">
        <f>IF(DATOS!$G17295&lt;&gt;"EX",0,--(COUNTIFS(DATOS!$A$2:$A$20000,DATOS!$A17295,DATOS!$D$2:$D$20000,DATOS!$D17295,DATOS!$E$2:$E$20000,DATOS!$E17295,DATOS!$I$2:$I$20000,DATOS!$I17295,DATOS!$G$2:$G$20000,"OR")=0))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DATOS!$A$2:$A$20000,DATOS!$A17296,DATOS!$D$2:$D$20000,DATOS!$D17296,DATOS!$E$2:$E$20000,DATOS!$E17296,DATOS!$I$2:$I$20000,DATOS!$I17296,DATOS!$G$2:$G$20000,"EX")=0),0))))</f>
      </c>
      <c r="H17296">
        <f>IF(DATOS!$G17296&lt;&gt;"EX",0,--(COUNTIFS(DATOS!$A$2:$A$20000,DATOS!$A17296,DATOS!$D$2:$D$20000,DATOS!$D17296,DATOS!$E$2:$E$20000,DATOS!$E17296,DATOS!$I$2:$I$20000,DATOS!$I17296,DATOS!$G$2:$G$20000,"OR")=0))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DATOS!$A$2:$A$20000,DATOS!$A17297,DATOS!$D$2:$D$20000,DATOS!$D17297,DATOS!$E$2:$E$20000,DATOS!$E17297,DATOS!$I$2:$I$20000,DATOS!$I17297,DATOS!$G$2:$G$20000,"EX")=0),0))))</f>
      </c>
      <c r="H17297">
        <f>IF(DATOS!$G17297&lt;&gt;"EX",0,--(COUNTIFS(DATOS!$A$2:$A$20000,DATOS!$A17297,DATOS!$D$2:$D$20000,DATOS!$D17297,DATOS!$E$2:$E$20000,DATOS!$E17297,DATOS!$I$2:$I$20000,DATOS!$I17297,DATOS!$G$2:$G$20000,"OR")=0))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DATOS!$A$2:$A$20000,DATOS!$A17298,DATOS!$D$2:$D$20000,DATOS!$D17298,DATOS!$E$2:$E$20000,DATOS!$E17298,DATOS!$I$2:$I$20000,DATOS!$I17298,DATOS!$G$2:$G$20000,"EX")=0),0))))</f>
      </c>
      <c r="H17298">
        <f>IF(DATOS!$G17298&lt;&gt;"EX",0,--(COUNTIFS(DATOS!$A$2:$A$20000,DATOS!$A17298,DATOS!$D$2:$D$20000,DATOS!$D17298,DATOS!$E$2:$E$20000,DATOS!$E17298,DATOS!$I$2:$I$20000,DATOS!$I17298,DATOS!$G$2:$G$20000,"OR")=0))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DATOS!$A$2:$A$20000,DATOS!$A17299,DATOS!$D$2:$D$20000,DATOS!$D17299,DATOS!$E$2:$E$20000,DATOS!$E17299,DATOS!$I$2:$I$20000,DATOS!$I17299,DATOS!$G$2:$G$20000,"EX")=0),0))))</f>
      </c>
      <c r="H17299">
        <f>IF(DATOS!$G17299&lt;&gt;"EX",0,--(COUNTIFS(DATOS!$A$2:$A$20000,DATOS!$A17299,DATOS!$D$2:$D$20000,DATOS!$D17299,DATOS!$E$2:$E$20000,DATOS!$E17299,DATOS!$I$2:$I$20000,DATOS!$I17299,DATOS!$G$2:$G$20000,"OR")=0))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DATOS!$A$2:$A$20000,DATOS!$A17300,DATOS!$D$2:$D$20000,DATOS!$D17300,DATOS!$E$2:$E$20000,DATOS!$E17300,DATOS!$I$2:$I$20000,DATOS!$I17300,DATOS!$G$2:$G$20000,"EX")=0),0))))</f>
      </c>
      <c r="H17300">
        <f>IF(DATOS!$G17300&lt;&gt;"EX",0,--(COUNTIFS(DATOS!$A$2:$A$20000,DATOS!$A17300,DATOS!$D$2:$D$20000,DATOS!$D17300,DATOS!$E$2:$E$20000,DATOS!$E17300,DATOS!$I$2:$I$20000,DATOS!$I17300,DATOS!$G$2:$G$20000,"OR")=0))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DATOS!$A$2:$A$20000,DATOS!$A17301,DATOS!$D$2:$D$20000,DATOS!$D17301,DATOS!$E$2:$E$20000,DATOS!$E17301,DATOS!$I$2:$I$20000,DATOS!$I17301,DATOS!$G$2:$G$20000,"EX")=0),0))))</f>
      </c>
      <c r="H17301">
        <f>IF(DATOS!$G17301&lt;&gt;"EX",0,--(COUNTIFS(DATOS!$A$2:$A$20000,DATOS!$A17301,DATOS!$D$2:$D$20000,DATOS!$D17301,DATOS!$E$2:$E$20000,DATOS!$E17301,DATOS!$I$2:$I$20000,DATOS!$I17301,DATOS!$G$2:$G$20000,"OR")=0))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DATOS!$A$2:$A$20000,DATOS!$A17302,DATOS!$D$2:$D$20000,DATOS!$D17302,DATOS!$E$2:$E$20000,DATOS!$E17302,DATOS!$I$2:$I$20000,DATOS!$I17302,DATOS!$G$2:$G$20000,"EX")=0),0))))</f>
      </c>
      <c r="H17302">
        <f>IF(DATOS!$G17302&lt;&gt;"EX",0,--(COUNTIFS(DATOS!$A$2:$A$20000,DATOS!$A17302,DATOS!$D$2:$D$20000,DATOS!$D17302,DATOS!$E$2:$E$20000,DATOS!$E17302,DATOS!$I$2:$I$20000,DATOS!$I17302,DATOS!$G$2:$G$20000,"OR")=0))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DATOS!$A$2:$A$20000,DATOS!$A17303,DATOS!$D$2:$D$20000,DATOS!$D17303,DATOS!$E$2:$E$20000,DATOS!$E17303,DATOS!$I$2:$I$20000,DATOS!$I17303,DATOS!$G$2:$G$20000,"EX")=0),0))))</f>
      </c>
      <c r="H17303">
        <f>IF(DATOS!$G17303&lt;&gt;"EX",0,--(COUNTIFS(DATOS!$A$2:$A$20000,DATOS!$A17303,DATOS!$D$2:$D$20000,DATOS!$D17303,DATOS!$E$2:$E$20000,DATOS!$E17303,DATOS!$I$2:$I$20000,DATOS!$I17303,DATOS!$G$2:$G$20000,"OR")=0))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DATOS!$A$2:$A$20000,DATOS!$A17304,DATOS!$D$2:$D$20000,DATOS!$D17304,DATOS!$E$2:$E$20000,DATOS!$E17304,DATOS!$I$2:$I$20000,DATOS!$I17304,DATOS!$G$2:$G$20000,"EX")=0),0))))</f>
      </c>
      <c r="H17304">
        <f>IF(DATOS!$G17304&lt;&gt;"EX",0,--(COUNTIFS(DATOS!$A$2:$A$20000,DATOS!$A17304,DATOS!$D$2:$D$20000,DATOS!$D17304,DATOS!$E$2:$E$20000,DATOS!$E17304,DATOS!$I$2:$I$20000,DATOS!$I17304,DATOS!$G$2:$G$20000,"OR")=0))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DATOS!$A$2:$A$20000,DATOS!$A17305,DATOS!$D$2:$D$20000,DATOS!$D17305,DATOS!$E$2:$E$20000,DATOS!$E17305,DATOS!$I$2:$I$20000,DATOS!$I17305,DATOS!$G$2:$G$20000,"EX")=0),0))))</f>
      </c>
      <c r="H17305">
        <f>IF(DATOS!$G17305&lt;&gt;"EX",0,--(COUNTIFS(DATOS!$A$2:$A$20000,DATOS!$A17305,DATOS!$D$2:$D$20000,DATOS!$D17305,DATOS!$E$2:$E$20000,DATOS!$E17305,DATOS!$I$2:$I$20000,DATOS!$I17305,DATOS!$G$2:$G$20000,"OR")=0))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DATOS!$A$2:$A$20000,DATOS!$A17306,DATOS!$D$2:$D$20000,DATOS!$D17306,DATOS!$E$2:$E$20000,DATOS!$E17306,DATOS!$I$2:$I$20000,DATOS!$I17306,DATOS!$G$2:$G$20000,"EX")=0),0))))</f>
      </c>
      <c r="H17306">
        <f>IF(DATOS!$G17306&lt;&gt;"EX",0,--(COUNTIFS(DATOS!$A$2:$A$20000,DATOS!$A17306,DATOS!$D$2:$D$20000,DATOS!$D17306,DATOS!$E$2:$E$20000,DATOS!$E17306,DATOS!$I$2:$I$20000,DATOS!$I17306,DATOS!$G$2:$G$20000,"OR")=0))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DATOS!$A$2:$A$20000,DATOS!$A17307,DATOS!$D$2:$D$20000,DATOS!$D17307,DATOS!$E$2:$E$20000,DATOS!$E17307,DATOS!$I$2:$I$20000,DATOS!$I17307,DATOS!$G$2:$G$20000,"EX")=0),0))))</f>
      </c>
      <c r="H17307">
        <f>IF(DATOS!$G17307&lt;&gt;"EX",0,--(COUNTIFS(DATOS!$A$2:$A$20000,DATOS!$A17307,DATOS!$D$2:$D$20000,DATOS!$D17307,DATOS!$E$2:$E$20000,DATOS!$E17307,DATOS!$I$2:$I$20000,DATOS!$I17307,DATOS!$G$2:$G$20000,"OR")=0))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DATOS!$A$2:$A$20000,DATOS!$A17308,DATOS!$D$2:$D$20000,DATOS!$D17308,DATOS!$E$2:$E$20000,DATOS!$E17308,DATOS!$I$2:$I$20000,DATOS!$I17308,DATOS!$G$2:$G$20000,"EX")=0),0))))</f>
      </c>
      <c r="H17308">
        <f>IF(DATOS!$G17308&lt;&gt;"EX",0,--(COUNTIFS(DATOS!$A$2:$A$20000,DATOS!$A17308,DATOS!$D$2:$D$20000,DATOS!$D17308,DATOS!$E$2:$E$20000,DATOS!$E17308,DATOS!$I$2:$I$20000,DATOS!$I17308,DATOS!$G$2:$G$20000,"OR")=0))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DATOS!$A$2:$A$20000,DATOS!$A17309,DATOS!$D$2:$D$20000,DATOS!$D17309,DATOS!$E$2:$E$20000,DATOS!$E17309,DATOS!$I$2:$I$20000,DATOS!$I17309,DATOS!$G$2:$G$20000,"EX")=0),0))))</f>
      </c>
      <c r="H17309">
        <f>IF(DATOS!$G17309&lt;&gt;"EX",0,--(COUNTIFS(DATOS!$A$2:$A$20000,DATOS!$A17309,DATOS!$D$2:$D$20000,DATOS!$D17309,DATOS!$E$2:$E$20000,DATOS!$E17309,DATOS!$I$2:$I$20000,DATOS!$I17309,DATOS!$G$2:$G$20000,"OR")=0))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DATOS!$A$2:$A$20000,DATOS!$A17310,DATOS!$D$2:$D$20000,DATOS!$D17310,DATOS!$E$2:$E$20000,DATOS!$E17310,DATOS!$I$2:$I$20000,DATOS!$I17310,DATOS!$G$2:$G$20000,"EX")=0),0))))</f>
      </c>
      <c r="H17310">
        <f>IF(DATOS!$G17310&lt;&gt;"EX",0,--(COUNTIFS(DATOS!$A$2:$A$20000,DATOS!$A17310,DATOS!$D$2:$D$20000,DATOS!$D17310,DATOS!$E$2:$E$20000,DATOS!$E17310,DATOS!$I$2:$I$20000,DATOS!$I17310,DATOS!$G$2:$G$20000,"OR")=0))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DATOS!$A$2:$A$20000,DATOS!$A17311,DATOS!$D$2:$D$20000,DATOS!$D17311,DATOS!$E$2:$E$20000,DATOS!$E17311,DATOS!$I$2:$I$20000,DATOS!$I17311,DATOS!$G$2:$G$20000,"EX")=0),0))))</f>
      </c>
      <c r="H17311">
        <f>IF(DATOS!$G17311&lt;&gt;"EX",0,--(COUNTIFS(DATOS!$A$2:$A$20000,DATOS!$A17311,DATOS!$D$2:$D$20000,DATOS!$D17311,DATOS!$E$2:$E$20000,DATOS!$E17311,DATOS!$I$2:$I$20000,DATOS!$I17311,DATOS!$G$2:$G$20000,"OR")=0))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DATOS!$A$2:$A$20000,DATOS!$A17312,DATOS!$D$2:$D$20000,DATOS!$D17312,DATOS!$E$2:$E$20000,DATOS!$E17312,DATOS!$I$2:$I$20000,DATOS!$I17312,DATOS!$G$2:$G$20000,"EX")=0),0))))</f>
      </c>
      <c r="H17312">
        <f>IF(DATOS!$G17312&lt;&gt;"EX",0,--(COUNTIFS(DATOS!$A$2:$A$20000,DATOS!$A17312,DATOS!$D$2:$D$20000,DATOS!$D17312,DATOS!$E$2:$E$20000,DATOS!$E17312,DATOS!$I$2:$I$20000,DATOS!$I17312,DATOS!$G$2:$G$20000,"OR")=0))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DATOS!$A$2:$A$20000,DATOS!$A17313,DATOS!$D$2:$D$20000,DATOS!$D17313,DATOS!$E$2:$E$20000,DATOS!$E17313,DATOS!$I$2:$I$20000,DATOS!$I17313,DATOS!$G$2:$G$20000,"EX")=0),0))))</f>
      </c>
      <c r="H17313">
        <f>IF(DATOS!$G17313&lt;&gt;"EX",0,--(COUNTIFS(DATOS!$A$2:$A$20000,DATOS!$A17313,DATOS!$D$2:$D$20000,DATOS!$D17313,DATOS!$E$2:$E$20000,DATOS!$E17313,DATOS!$I$2:$I$20000,DATOS!$I17313,DATOS!$G$2:$G$20000,"OR")=0))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DATOS!$A$2:$A$20000,DATOS!$A17314,DATOS!$D$2:$D$20000,DATOS!$D17314,DATOS!$E$2:$E$20000,DATOS!$E17314,DATOS!$I$2:$I$20000,DATOS!$I17314,DATOS!$G$2:$G$20000,"EX")=0),0))))</f>
      </c>
      <c r="H17314">
        <f>IF(DATOS!$G17314&lt;&gt;"EX",0,--(COUNTIFS(DATOS!$A$2:$A$20000,DATOS!$A17314,DATOS!$D$2:$D$20000,DATOS!$D17314,DATOS!$E$2:$E$20000,DATOS!$E17314,DATOS!$I$2:$I$20000,DATOS!$I17314,DATOS!$G$2:$G$20000,"OR")=0))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DATOS!$A$2:$A$20000,DATOS!$A17315,DATOS!$D$2:$D$20000,DATOS!$D17315,DATOS!$E$2:$E$20000,DATOS!$E17315,DATOS!$I$2:$I$20000,DATOS!$I17315,DATOS!$G$2:$G$20000,"EX")=0),0))))</f>
      </c>
      <c r="H17315">
        <f>IF(DATOS!$G17315&lt;&gt;"EX",0,--(COUNTIFS(DATOS!$A$2:$A$20000,DATOS!$A17315,DATOS!$D$2:$D$20000,DATOS!$D17315,DATOS!$E$2:$E$20000,DATOS!$E17315,DATOS!$I$2:$I$20000,DATOS!$I17315,DATOS!$G$2:$G$20000,"OR")=0))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DATOS!$A$2:$A$20000,DATOS!$A17316,DATOS!$D$2:$D$20000,DATOS!$D17316,DATOS!$E$2:$E$20000,DATOS!$E17316,DATOS!$I$2:$I$20000,DATOS!$I17316,DATOS!$G$2:$G$20000,"EX")=0),0))))</f>
      </c>
      <c r="H17316">
        <f>IF(DATOS!$G17316&lt;&gt;"EX",0,--(COUNTIFS(DATOS!$A$2:$A$20000,DATOS!$A17316,DATOS!$D$2:$D$20000,DATOS!$D17316,DATOS!$E$2:$E$20000,DATOS!$E17316,DATOS!$I$2:$I$20000,DATOS!$I17316,DATOS!$G$2:$G$20000,"OR")=0))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DATOS!$A$2:$A$20000,DATOS!$A17317,DATOS!$D$2:$D$20000,DATOS!$D17317,DATOS!$E$2:$E$20000,DATOS!$E17317,DATOS!$I$2:$I$20000,DATOS!$I17317,DATOS!$G$2:$G$20000,"EX")=0),0))))</f>
      </c>
      <c r="H17317">
        <f>IF(DATOS!$G17317&lt;&gt;"EX",0,--(COUNTIFS(DATOS!$A$2:$A$20000,DATOS!$A17317,DATOS!$D$2:$D$20000,DATOS!$D17317,DATOS!$E$2:$E$20000,DATOS!$E17317,DATOS!$I$2:$I$20000,DATOS!$I17317,DATOS!$G$2:$G$20000,"OR")=0))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DATOS!$A$2:$A$20000,DATOS!$A17318,DATOS!$D$2:$D$20000,DATOS!$D17318,DATOS!$E$2:$E$20000,DATOS!$E17318,DATOS!$I$2:$I$20000,DATOS!$I17318,DATOS!$G$2:$G$20000,"EX")=0),0))))</f>
      </c>
      <c r="H17318">
        <f>IF(DATOS!$G17318&lt;&gt;"EX",0,--(COUNTIFS(DATOS!$A$2:$A$20000,DATOS!$A17318,DATOS!$D$2:$D$20000,DATOS!$D17318,DATOS!$E$2:$E$20000,DATOS!$E17318,DATOS!$I$2:$I$20000,DATOS!$I17318,DATOS!$G$2:$G$20000,"OR")=0))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DATOS!$A$2:$A$20000,DATOS!$A17319,DATOS!$D$2:$D$20000,DATOS!$D17319,DATOS!$E$2:$E$20000,DATOS!$E17319,DATOS!$I$2:$I$20000,DATOS!$I17319,DATOS!$G$2:$G$20000,"EX")=0),0))))</f>
      </c>
      <c r="H17319">
        <f>IF(DATOS!$G17319&lt;&gt;"EX",0,--(COUNTIFS(DATOS!$A$2:$A$20000,DATOS!$A17319,DATOS!$D$2:$D$20000,DATOS!$D17319,DATOS!$E$2:$E$20000,DATOS!$E17319,DATOS!$I$2:$I$20000,DATOS!$I17319,DATOS!$G$2:$G$20000,"OR")=0))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DATOS!$A$2:$A$20000,DATOS!$A17320,DATOS!$D$2:$D$20000,DATOS!$D17320,DATOS!$E$2:$E$20000,DATOS!$E17320,DATOS!$I$2:$I$20000,DATOS!$I17320,DATOS!$G$2:$G$20000,"EX")=0),0))))</f>
      </c>
      <c r="H17320">
        <f>IF(DATOS!$G17320&lt;&gt;"EX",0,--(COUNTIFS(DATOS!$A$2:$A$20000,DATOS!$A17320,DATOS!$D$2:$D$20000,DATOS!$D17320,DATOS!$E$2:$E$20000,DATOS!$E17320,DATOS!$I$2:$I$20000,DATOS!$I17320,DATOS!$G$2:$G$20000,"OR")=0))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DATOS!$A$2:$A$20000,DATOS!$A17321,DATOS!$D$2:$D$20000,DATOS!$D17321,DATOS!$E$2:$E$20000,DATOS!$E17321,DATOS!$I$2:$I$20000,DATOS!$I17321,DATOS!$G$2:$G$20000,"EX")=0),0))))</f>
      </c>
      <c r="H17321">
        <f>IF(DATOS!$G17321&lt;&gt;"EX",0,--(COUNTIFS(DATOS!$A$2:$A$20000,DATOS!$A17321,DATOS!$D$2:$D$20000,DATOS!$D17321,DATOS!$E$2:$E$20000,DATOS!$E17321,DATOS!$I$2:$I$20000,DATOS!$I17321,DATOS!$G$2:$G$20000,"OR")=0))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DATOS!$A$2:$A$20000,DATOS!$A17322,DATOS!$D$2:$D$20000,DATOS!$D17322,DATOS!$E$2:$E$20000,DATOS!$E17322,DATOS!$I$2:$I$20000,DATOS!$I17322,DATOS!$G$2:$G$20000,"EX")=0),0))))</f>
      </c>
      <c r="H17322">
        <f>IF(DATOS!$G17322&lt;&gt;"EX",0,--(COUNTIFS(DATOS!$A$2:$A$20000,DATOS!$A17322,DATOS!$D$2:$D$20000,DATOS!$D17322,DATOS!$E$2:$E$20000,DATOS!$E17322,DATOS!$I$2:$I$20000,DATOS!$I17322,DATOS!$G$2:$G$20000,"OR")=0))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DATOS!$A$2:$A$20000,DATOS!$A17323,DATOS!$D$2:$D$20000,DATOS!$D17323,DATOS!$E$2:$E$20000,DATOS!$E17323,DATOS!$I$2:$I$20000,DATOS!$I17323,DATOS!$G$2:$G$20000,"EX")=0),0))))</f>
      </c>
      <c r="H17323">
        <f>IF(DATOS!$G17323&lt;&gt;"EX",0,--(COUNTIFS(DATOS!$A$2:$A$20000,DATOS!$A17323,DATOS!$D$2:$D$20000,DATOS!$D17323,DATOS!$E$2:$E$20000,DATOS!$E17323,DATOS!$I$2:$I$20000,DATOS!$I17323,DATOS!$G$2:$G$20000,"OR")=0))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DATOS!$A$2:$A$20000,DATOS!$A17324,DATOS!$D$2:$D$20000,DATOS!$D17324,DATOS!$E$2:$E$20000,DATOS!$E17324,DATOS!$I$2:$I$20000,DATOS!$I17324,DATOS!$G$2:$G$20000,"EX")=0),0))))</f>
      </c>
      <c r="H17324">
        <f>IF(DATOS!$G17324&lt;&gt;"EX",0,--(COUNTIFS(DATOS!$A$2:$A$20000,DATOS!$A17324,DATOS!$D$2:$D$20000,DATOS!$D17324,DATOS!$E$2:$E$20000,DATOS!$E17324,DATOS!$I$2:$I$20000,DATOS!$I17324,DATOS!$G$2:$G$20000,"OR")=0))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DATOS!$A$2:$A$20000,DATOS!$A17325,DATOS!$D$2:$D$20000,DATOS!$D17325,DATOS!$E$2:$E$20000,DATOS!$E17325,DATOS!$I$2:$I$20000,DATOS!$I17325,DATOS!$G$2:$G$20000,"EX")=0),0))))</f>
      </c>
      <c r="H17325">
        <f>IF(DATOS!$G17325&lt;&gt;"EX",0,--(COUNTIFS(DATOS!$A$2:$A$20000,DATOS!$A17325,DATOS!$D$2:$D$20000,DATOS!$D17325,DATOS!$E$2:$E$20000,DATOS!$E17325,DATOS!$I$2:$I$20000,DATOS!$I17325,DATOS!$G$2:$G$20000,"OR")=0))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DATOS!$A$2:$A$20000,DATOS!$A17326,DATOS!$D$2:$D$20000,DATOS!$D17326,DATOS!$E$2:$E$20000,DATOS!$E17326,DATOS!$I$2:$I$20000,DATOS!$I17326,DATOS!$G$2:$G$20000,"EX")=0),0))))</f>
      </c>
      <c r="H17326">
        <f>IF(DATOS!$G17326&lt;&gt;"EX",0,--(COUNTIFS(DATOS!$A$2:$A$20000,DATOS!$A17326,DATOS!$D$2:$D$20000,DATOS!$D17326,DATOS!$E$2:$E$20000,DATOS!$E17326,DATOS!$I$2:$I$20000,DATOS!$I17326,DATOS!$G$2:$G$20000,"OR")=0))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DATOS!$A$2:$A$20000,DATOS!$A17327,DATOS!$D$2:$D$20000,DATOS!$D17327,DATOS!$E$2:$E$20000,DATOS!$E17327,DATOS!$I$2:$I$20000,DATOS!$I17327,DATOS!$G$2:$G$20000,"EX")=0),0))))</f>
      </c>
      <c r="H17327">
        <f>IF(DATOS!$G17327&lt;&gt;"EX",0,--(COUNTIFS(DATOS!$A$2:$A$20000,DATOS!$A17327,DATOS!$D$2:$D$20000,DATOS!$D17327,DATOS!$E$2:$E$20000,DATOS!$E17327,DATOS!$I$2:$I$20000,DATOS!$I17327,DATOS!$G$2:$G$20000,"OR")=0))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DATOS!$A$2:$A$20000,DATOS!$A17328,DATOS!$D$2:$D$20000,DATOS!$D17328,DATOS!$E$2:$E$20000,DATOS!$E17328,DATOS!$I$2:$I$20000,DATOS!$I17328,DATOS!$G$2:$G$20000,"EX")=0),0))))</f>
      </c>
      <c r="H17328">
        <f>IF(DATOS!$G17328&lt;&gt;"EX",0,--(COUNTIFS(DATOS!$A$2:$A$20000,DATOS!$A17328,DATOS!$D$2:$D$20000,DATOS!$D17328,DATOS!$E$2:$E$20000,DATOS!$E17328,DATOS!$I$2:$I$20000,DATOS!$I17328,DATOS!$G$2:$G$20000,"OR")=0))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DATOS!$A$2:$A$20000,DATOS!$A17329,DATOS!$D$2:$D$20000,DATOS!$D17329,DATOS!$E$2:$E$20000,DATOS!$E17329,DATOS!$I$2:$I$20000,DATOS!$I17329,DATOS!$G$2:$G$20000,"EX")=0),0))))</f>
      </c>
      <c r="H17329">
        <f>IF(DATOS!$G17329&lt;&gt;"EX",0,--(COUNTIFS(DATOS!$A$2:$A$20000,DATOS!$A17329,DATOS!$D$2:$D$20000,DATOS!$D17329,DATOS!$E$2:$E$20000,DATOS!$E17329,DATOS!$I$2:$I$20000,DATOS!$I17329,DATOS!$G$2:$G$20000,"OR")=0))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DATOS!$A$2:$A$20000,DATOS!$A17330,DATOS!$D$2:$D$20000,DATOS!$D17330,DATOS!$E$2:$E$20000,DATOS!$E17330,DATOS!$I$2:$I$20000,DATOS!$I17330,DATOS!$G$2:$G$20000,"EX")=0),0))))</f>
      </c>
      <c r="H17330">
        <f>IF(DATOS!$G17330&lt;&gt;"EX",0,--(COUNTIFS(DATOS!$A$2:$A$20000,DATOS!$A17330,DATOS!$D$2:$D$20000,DATOS!$D17330,DATOS!$E$2:$E$20000,DATOS!$E17330,DATOS!$I$2:$I$20000,DATOS!$I17330,DATOS!$G$2:$G$20000,"OR")=0))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DATOS!$A$2:$A$20000,DATOS!$A17331,DATOS!$D$2:$D$20000,DATOS!$D17331,DATOS!$E$2:$E$20000,DATOS!$E17331,DATOS!$I$2:$I$20000,DATOS!$I17331,DATOS!$G$2:$G$20000,"EX")=0),0))))</f>
      </c>
      <c r="H17331">
        <f>IF(DATOS!$G17331&lt;&gt;"EX",0,--(COUNTIFS(DATOS!$A$2:$A$20000,DATOS!$A17331,DATOS!$D$2:$D$20000,DATOS!$D17331,DATOS!$E$2:$E$20000,DATOS!$E17331,DATOS!$I$2:$I$20000,DATOS!$I17331,DATOS!$G$2:$G$20000,"OR")=0))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DATOS!$A$2:$A$20000,DATOS!$A17332,DATOS!$D$2:$D$20000,DATOS!$D17332,DATOS!$E$2:$E$20000,DATOS!$E17332,DATOS!$I$2:$I$20000,DATOS!$I17332,DATOS!$G$2:$G$20000,"EX")=0),0))))</f>
      </c>
      <c r="H17332">
        <f>IF(DATOS!$G17332&lt;&gt;"EX",0,--(COUNTIFS(DATOS!$A$2:$A$20000,DATOS!$A17332,DATOS!$D$2:$D$20000,DATOS!$D17332,DATOS!$E$2:$E$20000,DATOS!$E17332,DATOS!$I$2:$I$20000,DATOS!$I17332,DATOS!$G$2:$G$20000,"OR")=0))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DATOS!$A$2:$A$20000,DATOS!$A17333,DATOS!$D$2:$D$20000,DATOS!$D17333,DATOS!$E$2:$E$20000,DATOS!$E17333,DATOS!$I$2:$I$20000,DATOS!$I17333,DATOS!$G$2:$G$20000,"EX")=0),0))))</f>
      </c>
      <c r="H17333">
        <f>IF(DATOS!$G17333&lt;&gt;"EX",0,--(COUNTIFS(DATOS!$A$2:$A$20000,DATOS!$A17333,DATOS!$D$2:$D$20000,DATOS!$D17333,DATOS!$E$2:$E$20000,DATOS!$E17333,DATOS!$I$2:$I$20000,DATOS!$I17333,DATOS!$G$2:$G$20000,"OR")=0))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DATOS!$A$2:$A$20000,DATOS!$A17334,DATOS!$D$2:$D$20000,DATOS!$D17334,DATOS!$E$2:$E$20000,DATOS!$E17334,DATOS!$I$2:$I$20000,DATOS!$I17334,DATOS!$G$2:$G$20000,"EX")=0),0))))</f>
      </c>
      <c r="H17334">
        <f>IF(DATOS!$G17334&lt;&gt;"EX",0,--(COUNTIFS(DATOS!$A$2:$A$20000,DATOS!$A17334,DATOS!$D$2:$D$20000,DATOS!$D17334,DATOS!$E$2:$E$20000,DATOS!$E17334,DATOS!$I$2:$I$20000,DATOS!$I17334,DATOS!$G$2:$G$20000,"OR")=0))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DATOS!$A$2:$A$20000,DATOS!$A17335,DATOS!$D$2:$D$20000,DATOS!$D17335,DATOS!$E$2:$E$20000,DATOS!$E17335,DATOS!$I$2:$I$20000,DATOS!$I17335,DATOS!$G$2:$G$20000,"EX")=0),0))))</f>
      </c>
      <c r="H17335">
        <f>IF(DATOS!$G17335&lt;&gt;"EX",0,--(COUNTIFS(DATOS!$A$2:$A$20000,DATOS!$A17335,DATOS!$D$2:$D$20000,DATOS!$D17335,DATOS!$E$2:$E$20000,DATOS!$E17335,DATOS!$I$2:$I$20000,DATOS!$I17335,DATOS!$G$2:$G$20000,"OR")=0))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DATOS!$A$2:$A$20000,DATOS!$A17336,DATOS!$D$2:$D$20000,DATOS!$D17336,DATOS!$E$2:$E$20000,DATOS!$E17336,DATOS!$I$2:$I$20000,DATOS!$I17336,DATOS!$G$2:$G$20000,"EX")=0),0))))</f>
      </c>
      <c r="H17336">
        <f>IF(DATOS!$G17336&lt;&gt;"EX",0,--(COUNTIFS(DATOS!$A$2:$A$20000,DATOS!$A17336,DATOS!$D$2:$D$20000,DATOS!$D17336,DATOS!$E$2:$E$20000,DATOS!$E17336,DATOS!$I$2:$I$20000,DATOS!$I17336,DATOS!$G$2:$G$20000,"OR")=0))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DATOS!$A$2:$A$20000,DATOS!$A17337,DATOS!$D$2:$D$20000,DATOS!$D17337,DATOS!$E$2:$E$20000,DATOS!$E17337,DATOS!$I$2:$I$20000,DATOS!$I17337,DATOS!$G$2:$G$20000,"EX")=0),0))))</f>
      </c>
      <c r="H17337">
        <f>IF(DATOS!$G17337&lt;&gt;"EX",0,--(COUNTIFS(DATOS!$A$2:$A$20000,DATOS!$A17337,DATOS!$D$2:$D$20000,DATOS!$D17337,DATOS!$E$2:$E$20000,DATOS!$E17337,DATOS!$I$2:$I$20000,DATOS!$I17337,DATOS!$G$2:$G$20000,"OR")=0))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DATOS!$A$2:$A$20000,DATOS!$A17338,DATOS!$D$2:$D$20000,DATOS!$D17338,DATOS!$E$2:$E$20000,DATOS!$E17338,DATOS!$I$2:$I$20000,DATOS!$I17338,DATOS!$G$2:$G$20000,"EX")=0),0))))</f>
      </c>
      <c r="H17338">
        <f>IF(DATOS!$G17338&lt;&gt;"EX",0,--(COUNTIFS(DATOS!$A$2:$A$20000,DATOS!$A17338,DATOS!$D$2:$D$20000,DATOS!$D17338,DATOS!$E$2:$E$20000,DATOS!$E17338,DATOS!$I$2:$I$20000,DATOS!$I17338,DATOS!$G$2:$G$20000,"OR")=0))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DATOS!$A$2:$A$20000,DATOS!$A17339,DATOS!$D$2:$D$20000,DATOS!$D17339,DATOS!$E$2:$E$20000,DATOS!$E17339,DATOS!$I$2:$I$20000,DATOS!$I17339,DATOS!$G$2:$G$20000,"EX")=0),0))))</f>
      </c>
      <c r="H17339">
        <f>IF(DATOS!$G17339&lt;&gt;"EX",0,--(COUNTIFS(DATOS!$A$2:$A$20000,DATOS!$A17339,DATOS!$D$2:$D$20000,DATOS!$D17339,DATOS!$E$2:$E$20000,DATOS!$E17339,DATOS!$I$2:$I$20000,DATOS!$I17339,DATOS!$G$2:$G$20000,"OR")=0))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DATOS!$A$2:$A$20000,DATOS!$A17340,DATOS!$D$2:$D$20000,DATOS!$D17340,DATOS!$E$2:$E$20000,DATOS!$E17340,DATOS!$I$2:$I$20000,DATOS!$I17340,DATOS!$G$2:$G$20000,"EX")=0),0))))</f>
      </c>
      <c r="H17340">
        <f>IF(DATOS!$G17340&lt;&gt;"EX",0,--(COUNTIFS(DATOS!$A$2:$A$20000,DATOS!$A17340,DATOS!$D$2:$D$20000,DATOS!$D17340,DATOS!$E$2:$E$20000,DATOS!$E17340,DATOS!$I$2:$I$20000,DATOS!$I17340,DATOS!$G$2:$G$20000,"OR")=0))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DATOS!$A$2:$A$20000,DATOS!$A17341,DATOS!$D$2:$D$20000,DATOS!$D17341,DATOS!$E$2:$E$20000,DATOS!$E17341,DATOS!$I$2:$I$20000,DATOS!$I17341,DATOS!$G$2:$G$20000,"EX")=0),0))))</f>
      </c>
      <c r="H17341">
        <f>IF(DATOS!$G17341&lt;&gt;"EX",0,--(COUNTIFS(DATOS!$A$2:$A$20000,DATOS!$A17341,DATOS!$D$2:$D$20000,DATOS!$D17341,DATOS!$E$2:$E$20000,DATOS!$E17341,DATOS!$I$2:$I$20000,DATOS!$I17341,DATOS!$G$2:$G$20000,"OR")=0))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DATOS!$A$2:$A$20000,DATOS!$A17342,DATOS!$D$2:$D$20000,DATOS!$D17342,DATOS!$E$2:$E$20000,DATOS!$E17342,DATOS!$I$2:$I$20000,DATOS!$I17342,DATOS!$G$2:$G$20000,"EX")=0),0))))</f>
      </c>
      <c r="H17342">
        <f>IF(DATOS!$G17342&lt;&gt;"EX",0,--(COUNTIFS(DATOS!$A$2:$A$20000,DATOS!$A17342,DATOS!$D$2:$D$20000,DATOS!$D17342,DATOS!$E$2:$E$20000,DATOS!$E17342,DATOS!$I$2:$I$20000,DATOS!$I17342,DATOS!$G$2:$G$20000,"OR")=0))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DATOS!$A$2:$A$20000,DATOS!$A17343,DATOS!$D$2:$D$20000,DATOS!$D17343,DATOS!$E$2:$E$20000,DATOS!$E17343,DATOS!$I$2:$I$20000,DATOS!$I17343,DATOS!$G$2:$G$20000,"EX")=0),0))))</f>
      </c>
      <c r="H17343">
        <f>IF(DATOS!$G17343&lt;&gt;"EX",0,--(COUNTIFS(DATOS!$A$2:$A$20000,DATOS!$A17343,DATOS!$D$2:$D$20000,DATOS!$D17343,DATOS!$E$2:$E$20000,DATOS!$E17343,DATOS!$I$2:$I$20000,DATOS!$I17343,DATOS!$G$2:$G$20000,"OR")=0))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DATOS!$A$2:$A$20000,DATOS!$A17344,DATOS!$D$2:$D$20000,DATOS!$D17344,DATOS!$E$2:$E$20000,DATOS!$E17344,DATOS!$I$2:$I$20000,DATOS!$I17344,DATOS!$G$2:$G$20000,"EX")=0),0))))</f>
      </c>
      <c r="H17344">
        <f>IF(DATOS!$G17344&lt;&gt;"EX",0,--(COUNTIFS(DATOS!$A$2:$A$20000,DATOS!$A17344,DATOS!$D$2:$D$20000,DATOS!$D17344,DATOS!$E$2:$E$20000,DATOS!$E17344,DATOS!$I$2:$I$20000,DATOS!$I17344,DATOS!$G$2:$G$20000,"OR")=0))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DATOS!$A$2:$A$20000,DATOS!$A17345,DATOS!$D$2:$D$20000,DATOS!$D17345,DATOS!$E$2:$E$20000,DATOS!$E17345,DATOS!$I$2:$I$20000,DATOS!$I17345,DATOS!$G$2:$G$20000,"EX")=0),0))))</f>
      </c>
      <c r="H17345">
        <f>IF(DATOS!$G17345&lt;&gt;"EX",0,--(COUNTIFS(DATOS!$A$2:$A$20000,DATOS!$A17345,DATOS!$D$2:$D$20000,DATOS!$D17345,DATOS!$E$2:$E$20000,DATOS!$E17345,DATOS!$I$2:$I$20000,DATOS!$I17345,DATOS!$G$2:$G$20000,"OR")=0))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DATOS!$A$2:$A$20000,DATOS!$A17346,DATOS!$D$2:$D$20000,DATOS!$D17346,DATOS!$E$2:$E$20000,DATOS!$E17346,DATOS!$I$2:$I$20000,DATOS!$I17346,DATOS!$G$2:$G$20000,"EX")=0),0))))</f>
      </c>
      <c r="H17346">
        <f>IF(DATOS!$G17346&lt;&gt;"EX",0,--(COUNTIFS(DATOS!$A$2:$A$20000,DATOS!$A17346,DATOS!$D$2:$D$20000,DATOS!$D17346,DATOS!$E$2:$E$20000,DATOS!$E17346,DATOS!$I$2:$I$20000,DATOS!$I17346,DATOS!$G$2:$G$20000,"OR")=0))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DATOS!$A$2:$A$20000,DATOS!$A17347,DATOS!$D$2:$D$20000,DATOS!$D17347,DATOS!$E$2:$E$20000,DATOS!$E17347,DATOS!$I$2:$I$20000,DATOS!$I17347,DATOS!$G$2:$G$20000,"EX")=0),0))))</f>
      </c>
      <c r="H17347">
        <f>IF(DATOS!$G17347&lt;&gt;"EX",0,--(COUNTIFS(DATOS!$A$2:$A$20000,DATOS!$A17347,DATOS!$D$2:$D$20000,DATOS!$D17347,DATOS!$E$2:$E$20000,DATOS!$E17347,DATOS!$I$2:$I$20000,DATOS!$I17347,DATOS!$G$2:$G$20000,"OR")=0))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DATOS!$A$2:$A$20000,DATOS!$A17348,DATOS!$D$2:$D$20000,DATOS!$D17348,DATOS!$E$2:$E$20000,DATOS!$E17348,DATOS!$I$2:$I$20000,DATOS!$I17348,DATOS!$G$2:$G$20000,"EX")=0),0))))</f>
      </c>
      <c r="H17348">
        <f>IF(DATOS!$G17348&lt;&gt;"EX",0,--(COUNTIFS(DATOS!$A$2:$A$20000,DATOS!$A17348,DATOS!$D$2:$D$20000,DATOS!$D17348,DATOS!$E$2:$E$20000,DATOS!$E17348,DATOS!$I$2:$I$20000,DATOS!$I17348,DATOS!$G$2:$G$20000,"OR")=0))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DATOS!$A$2:$A$20000,DATOS!$A17349,DATOS!$D$2:$D$20000,DATOS!$D17349,DATOS!$E$2:$E$20000,DATOS!$E17349,DATOS!$I$2:$I$20000,DATOS!$I17349,DATOS!$G$2:$G$20000,"EX")=0),0))))</f>
      </c>
      <c r="H17349">
        <f>IF(DATOS!$G17349&lt;&gt;"EX",0,--(COUNTIFS(DATOS!$A$2:$A$20000,DATOS!$A17349,DATOS!$D$2:$D$20000,DATOS!$D17349,DATOS!$E$2:$E$20000,DATOS!$E17349,DATOS!$I$2:$I$20000,DATOS!$I17349,DATOS!$G$2:$G$20000,"OR")=0))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DATOS!$A$2:$A$20000,DATOS!$A17350,DATOS!$D$2:$D$20000,DATOS!$D17350,DATOS!$E$2:$E$20000,DATOS!$E17350,DATOS!$I$2:$I$20000,DATOS!$I17350,DATOS!$G$2:$G$20000,"EX")=0),0))))</f>
      </c>
      <c r="H17350">
        <f>IF(DATOS!$G17350&lt;&gt;"EX",0,--(COUNTIFS(DATOS!$A$2:$A$20000,DATOS!$A17350,DATOS!$D$2:$D$20000,DATOS!$D17350,DATOS!$E$2:$E$20000,DATOS!$E17350,DATOS!$I$2:$I$20000,DATOS!$I17350,DATOS!$G$2:$G$20000,"OR")=0))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DATOS!$A$2:$A$20000,DATOS!$A17351,DATOS!$D$2:$D$20000,DATOS!$D17351,DATOS!$E$2:$E$20000,DATOS!$E17351,DATOS!$I$2:$I$20000,DATOS!$I17351,DATOS!$G$2:$G$20000,"EX")=0),0))))</f>
      </c>
      <c r="H17351">
        <f>IF(DATOS!$G17351&lt;&gt;"EX",0,--(COUNTIFS(DATOS!$A$2:$A$20000,DATOS!$A17351,DATOS!$D$2:$D$20000,DATOS!$D17351,DATOS!$E$2:$E$20000,DATOS!$E17351,DATOS!$I$2:$I$20000,DATOS!$I17351,DATOS!$G$2:$G$20000,"OR")=0))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DATOS!$A$2:$A$20000,DATOS!$A17352,DATOS!$D$2:$D$20000,DATOS!$D17352,DATOS!$E$2:$E$20000,DATOS!$E17352,DATOS!$I$2:$I$20000,DATOS!$I17352,DATOS!$G$2:$G$20000,"EX")=0),0))))</f>
      </c>
      <c r="H17352">
        <f>IF(DATOS!$G17352&lt;&gt;"EX",0,--(COUNTIFS(DATOS!$A$2:$A$20000,DATOS!$A17352,DATOS!$D$2:$D$20000,DATOS!$D17352,DATOS!$E$2:$E$20000,DATOS!$E17352,DATOS!$I$2:$I$20000,DATOS!$I17352,DATOS!$G$2:$G$20000,"OR")=0))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DATOS!$A$2:$A$20000,DATOS!$A17353,DATOS!$D$2:$D$20000,DATOS!$D17353,DATOS!$E$2:$E$20000,DATOS!$E17353,DATOS!$I$2:$I$20000,DATOS!$I17353,DATOS!$G$2:$G$20000,"EX")=0),0))))</f>
      </c>
      <c r="H17353">
        <f>IF(DATOS!$G17353&lt;&gt;"EX",0,--(COUNTIFS(DATOS!$A$2:$A$20000,DATOS!$A17353,DATOS!$D$2:$D$20000,DATOS!$D17353,DATOS!$E$2:$E$20000,DATOS!$E17353,DATOS!$I$2:$I$20000,DATOS!$I17353,DATOS!$G$2:$G$20000,"OR")=0))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DATOS!$A$2:$A$20000,DATOS!$A17354,DATOS!$D$2:$D$20000,DATOS!$D17354,DATOS!$E$2:$E$20000,DATOS!$E17354,DATOS!$I$2:$I$20000,DATOS!$I17354,DATOS!$G$2:$G$20000,"EX")=0),0))))</f>
      </c>
      <c r="H17354">
        <f>IF(DATOS!$G17354&lt;&gt;"EX",0,--(COUNTIFS(DATOS!$A$2:$A$20000,DATOS!$A17354,DATOS!$D$2:$D$20000,DATOS!$D17354,DATOS!$E$2:$E$20000,DATOS!$E17354,DATOS!$I$2:$I$20000,DATOS!$I17354,DATOS!$G$2:$G$20000,"OR")=0))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DATOS!$A$2:$A$20000,DATOS!$A17355,DATOS!$D$2:$D$20000,DATOS!$D17355,DATOS!$E$2:$E$20000,DATOS!$E17355,DATOS!$I$2:$I$20000,DATOS!$I17355,DATOS!$G$2:$G$20000,"EX")=0),0))))</f>
      </c>
      <c r="H17355">
        <f>IF(DATOS!$G17355&lt;&gt;"EX",0,--(COUNTIFS(DATOS!$A$2:$A$20000,DATOS!$A17355,DATOS!$D$2:$D$20000,DATOS!$D17355,DATOS!$E$2:$E$20000,DATOS!$E17355,DATOS!$I$2:$I$20000,DATOS!$I17355,DATOS!$G$2:$G$20000,"OR")=0))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DATOS!$A$2:$A$20000,DATOS!$A17356,DATOS!$D$2:$D$20000,DATOS!$D17356,DATOS!$E$2:$E$20000,DATOS!$E17356,DATOS!$I$2:$I$20000,DATOS!$I17356,DATOS!$G$2:$G$20000,"EX")=0),0))))</f>
      </c>
      <c r="H17356">
        <f>IF(DATOS!$G17356&lt;&gt;"EX",0,--(COUNTIFS(DATOS!$A$2:$A$20000,DATOS!$A17356,DATOS!$D$2:$D$20000,DATOS!$D17356,DATOS!$E$2:$E$20000,DATOS!$E17356,DATOS!$I$2:$I$20000,DATOS!$I17356,DATOS!$G$2:$G$20000,"OR")=0))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DATOS!$A$2:$A$20000,DATOS!$A17357,DATOS!$D$2:$D$20000,DATOS!$D17357,DATOS!$E$2:$E$20000,DATOS!$E17357,DATOS!$I$2:$I$20000,DATOS!$I17357,DATOS!$G$2:$G$20000,"EX")=0),0))))</f>
      </c>
      <c r="H17357">
        <f>IF(DATOS!$G17357&lt;&gt;"EX",0,--(COUNTIFS(DATOS!$A$2:$A$20000,DATOS!$A17357,DATOS!$D$2:$D$20000,DATOS!$D17357,DATOS!$E$2:$E$20000,DATOS!$E17357,DATOS!$I$2:$I$20000,DATOS!$I17357,DATOS!$G$2:$G$20000,"OR")=0))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DATOS!$A$2:$A$20000,DATOS!$A17358,DATOS!$D$2:$D$20000,DATOS!$D17358,DATOS!$E$2:$E$20000,DATOS!$E17358,DATOS!$I$2:$I$20000,DATOS!$I17358,DATOS!$G$2:$G$20000,"EX")=0),0))))</f>
      </c>
      <c r="H17358">
        <f>IF(DATOS!$G17358&lt;&gt;"EX",0,--(COUNTIFS(DATOS!$A$2:$A$20000,DATOS!$A17358,DATOS!$D$2:$D$20000,DATOS!$D17358,DATOS!$E$2:$E$20000,DATOS!$E17358,DATOS!$I$2:$I$20000,DATOS!$I17358,DATOS!$G$2:$G$20000,"OR")=0))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DATOS!$A$2:$A$20000,DATOS!$A17359,DATOS!$D$2:$D$20000,DATOS!$D17359,DATOS!$E$2:$E$20000,DATOS!$E17359,DATOS!$I$2:$I$20000,DATOS!$I17359,DATOS!$G$2:$G$20000,"EX")=0),0))))</f>
      </c>
      <c r="H17359">
        <f>IF(DATOS!$G17359&lt;&gt;"EX",0,--(COUNTIFS(DATOS!$A$2:$A$20000,DATOS!$A17359,DATOS!$D$2:$D$20000,DATOS!$D17359,DATOS!$E$2:$E$20000,DATOS!$E17359,DATOS!$I$2:$I$20000,DATOS!$I17359,DATOS!$G$2:$G$20000,"OR")=0))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DATOS!$A$2:$A$20000,DATOS!$A17360,DATOS!$D$2:$D$20000,DATOS!$D17360,DATOS!$E$2:$E$20000,DATOS!$E17360,DATOS!$I$2:$I$20000,DATOS!$I17360,DATOS!$G$2:$G$20000,"EX")=0),0))))</f>
      </c>
      <c r="H17360">
        <f>IF(DATOS!$G17360&lt;&gt;"EX",0,--(COUNTIFS(DATOS!$A$2:$A$20000,DATOS!$A17360,DATOS!$D$2:$D$20000,DATOS!$D17360,DATOS!$E$2:$E$20000,DATOS!$E17360,DATOS!$I$2:$I$20000,DATOS!$I17360,DATOS!$G$2:$G$20000,"OR")=0))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DATOS!$A$2:$A$20000,DATOS!$A17361,DATOS!$D$2:$D$20000,DATOS!$D17361,DATOS!$E$2:$E$20000,DATOS!$E17361,DATOS!$I$2:$I$20000,DATOS!$I17361,DATOS!$G$2:$G$20000,"EX")=0),0))))</f>
      </c>
      <c r="H17361">
        <f>IF(DATOS!$G17361&lt;&gt;"EX",0,--(COUNTIFS(DATOS!$A$2:$A$20000,DATOS!$A17361,DATOS!$D$2:$D$20000,DATOS!$D17361,DATOS!$E$2:$E$20000,DATOS!$E17361,DATOS!$I$2:$I$20000,DATOS!$I17361,DATOS!$G$2:$G$20000,"OR")=0))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DATOS!$A$2:$A$20000,DATOS!$A17362,DATOS!$D$2:$D$20000,DATOS!$D17362,DATOS!$E$2:$E$20000,DATOS!$E17362,DATOS!$I$2:$I$20000,DATOS!$I17362,DATOS!$G$2:$G$20000,"EX")=0),0))))</f>
      </c>
      <c r="H17362">
        <f>IF(DATOS!$G17362&lt;&gt;"EX",0,--(COUNTIFS(DATOS!$A$2:$A$20000,DATOS!$A17362,DATOS!$D$2:$D$20000,DATOS!$D17362,DATOS!$E$2:$E$20000,DATOS!$E17362,DATOS!$I$2:$I$20000,DATOS!$I17362,DATOS!$G$2:$G$20000,"OR")=0))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DATOS!$A$2:$A$20000,DATOS!$A17363,DATOS!$D$2:$D$20000,DATOS!$D17363,DATOS!$E$2:$E$20000,DATOS!$E17363,DATOS!$I$2:$I$20000,DATOS!$I17363,DATOS!$G$2:$G$20000,"EX")=0),0))))</f>
      </c>
      <c r="H17363">
        <f>IF(DATOS!$G17363&lt;&gt;"EX",0,--(COUNTIFS(DATOS!$A$2:$A$20000,DATOS!$A17363,DATOS!$D$2:$D$20000,DATOS!$D17363,DATOS!$E$2:$E$20000,DATOS!$E17363,DATOS!$I$2:$I$20000,DATOS!$I17363,DATOS!$G$2:$G$20000,"OR")=0))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DATOS!$A$2:$A$20000,DATOS!$A17364,DATOS!$D$2:$D$20000,DATOS!$D17364,DATOS!$E$2:$E$20000,DATOS!$E17364,DATOS!$I$2:$I$20000,DATOS!$I17364,DATOS!$G$2:$G$20000,"EX")=0),0))))</f>
      </c>
      <c r="H17364">
        <f>IF(DATOS!$G17364&lt;&gt;"EX",0,--(COUNTIFS(DATOS!$A$2:$A$20000,DATOS!$A17364,DATOS!$D$2:$D$20000,DATOS!$D17364,DATOS!$E$2:$E$20000,DATOS!$E17364,DATOS!$I$2:$I$20000,DATOS!$I17364,DATOS!$G$2:$G$20000,"OR")=0))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DATOS!$A$2:$A$20000,DATOS!$A17365,DATOS!$D$2:$D$20000,DATOS!$D17365,DATOS!$E$2:$E$20000,DATOS!$E17365,DATOS!$I$2:$I$20000,DATOS!$I17365,DATOS!$G$2:$G$20000,"EX")=0),0))))</f>
      </c>
      <c r="H17365">
        <f>IF(DATOS!$G17365&lt;&gt;"EX",0,--(COUNTIFS(DATOS!$A$2:$A$20000,DATOS!$A17365,DATOS!$D$2:$D$20000,DATOS!$D17365,DATOS!$E$2:$E$20000,DATOS!$E17365,DATOS!$I$2:$I$20000,DATOS!$I17365,DATOS!$G$2:$G$20000,"OR")=0))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DATOS!$A$2:$A$20000,DATOS!$A17366,DATOS!$D$2:$D$20000,DATOS!$D17366,DATOS!$E$2:$E$20000,DATOS!$E17366,DATOS!$I$2:$I$20000,DATOS!$I17366,DATOS!$G$2:$G$20000,"EX")=0),0))))</f>
      </c>
      <c r="H17366">
        <f>IF(DATOS!$G17366&lt;&gt;"EX",0,--(COUNTIFS(DATOS!$A$2:$A$20000,DATOS!$A17366,DATOS!$D$2:$D$20000,DATOS!$D17366,DATOS!$E$2:$E$20000,DATOS!$E17366,DATOS!$I$2:$I$20000,DATOS!$I17366,DATOS!$G$2:$G$20000,"OR")=0))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DATOS!$A$2:$A$20000,DATOS!$A17367,DATOS!$D$2:$D$20000,DATOS!$D17367,DATOS!$E$2:$E$20000,DATOS!$E17367,DATOS!$I$2:$I$20000,DATOS!$I17367,DATOS!$G$2:$G$20000,"EX")=0),0))))</f>
      </c>
      <c r="H17367">
        <f>IF(DATOS!$G17367&lt;&gt;"EX",0,--(COUNTIFS(DATOS!$A$2:$A$20000,DATOS!$A17367,DATOS!$D$2:$D$20000,DATOS!$D17367,DATOS!$E$2:$E$20000,DATOS!$E17367,DATOS!$I$2:$I$20000,DATOS!$I17367,DATOS!$G$2:$G$20000,"OR")=0))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DATOS!$A$2:$A$20000,DATOS!$A17368,DATOS!$D$2:$D$20000,DATOS!$D17368,DATOS!$E$2:$E$20000,DATOS!$E17368,DATOS!$I$2:$I$20000,DATOS!$I17368,DATOS!$G$2:$G$20000,"EX")=0),0))))</f>
      </c>
      <c r="H17368">
        <f>IF(DATOS!$G17368&lt;&gt;"EX",0,--(COUNTIFS(DATOS!$A$2:$A$20000,DATOS!$A17368,DATOS!$D$2:$D$20000,DATOS!$D17368,DATOS!$E$2:$E$20000,DATOS!$E17368,DATOS!$I$2:$I$20000,DATOS!$I17368,DATOS!$G$2:$G$20000,"OR")=0))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DATOS!$A$2:$A$20000,DATOS!$A17369,DATOS!$D$2:$D$20000,DATOS!$D17369,DATOS!$E$2:$E$20000,DATOS!$E17369,DATOS!$I$2:$I$20000,DATOS!$I17369,DATOS!$G$2:$G$20000,"EX")=0),0))))</f>
      </c>
      <c r="H17369">
        <f>IF(DATOS!$G17369&lt;&gt;"EX",0,--(COUNTIFS(DATOS!$A$2:$A$20000,DATOS!$A17369,DATOS!$D$2:$D$20000,DATOS!$D17369,DATOS!$E$2:$E$20000,DATOS!$E17369,DATOS!$I$2:$I$20000,DATOS!$I17369,DATOS!$G$2:$G$20000,"OR")=0))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DATOS!$A$2:$A$20000,DATOS!$A17370,DATOS!$D$2:$D$20000,DATOS!$D17370,DATOS!$E$2:$E$20000,DATOS!$E17370,DATOS!$I$2:$I$20000,DATOS!$I17370,DATOS!$G$2:$G$20000,"EX")=0),0))))</f>
      </c>
      <c r="H17370">
        <f>IF(DATOS!$G17370&lt;&gt;"EX",0,--(COUNTIFS(DATOS!$A$2:$A$20000,DATOS!$A17370,DATOS!$D$2:$D$20000,DATOS!$D17370,DATOS!$E$2:$E$20000,DATOS!$E17370,DATOS!$I$2:$I$20000,DATOS!$I17370,DATOS!$G$2:$G$20000,"OR")=0))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DATOS!$A$2:$A$20000,DATOS!$A17371,DATOS!$D$2:$D$20000,DATOS!$D17371,DATOS!$E$2:$E$20000,DATOS!$E17371,DATOS!$I$2:$I$20000,DATOS!$I17371,DATOS!$G$2:$G$20000,"EX")=0),0))))</f>
      </c>
      <c r="H17371">
        <f>IF(DATOS!$G17371&lt;&gt;"EX",0,--(COUNTIFS(DATOS!$A$2:$A$20000,DATOS!$A17371,DATOS!$D$2:$D$20000,DATOS!$D17371,DATOS!$E$2:$E$20000,DATOS!$E17371,DATOS!$I$2:$I$20000,DATOS!$I17371,DATOS!$G$2:$G$20000,"OR")=0))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DATOS!$A$2:$A$20000,DATOS!$A17372,DATOS!$D$2:$D$20000,DATOS!$D17372,DATOS!$E$2:$E$20000,DATOS!$E17372,DATOS!$I$2:$I$20000,DATOS!$I17372,DATOS!$G$2:$G$20000,"EX")=0),0))))</f>
      </c>
      <c r="H17372">
        <f>IF(DATOS!$G17372&lt;&gt;"EX",0,--(COUNTIFS(DATOS!$A$2:$A$20000,DATOS!$A17372,DATOS!$D$2:$D$20000,DATOS!$D17372,DATOS!$E$2:$E$20000,DATOS!$E17372,DATOS!$I$2:$I$20000,DATOS!$I17372,DATOS!$G$2:$G$20000,"OR")=0))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DATOS!$A$2:$A$20000,DATOS!$A17373,DATOS!$D$2:$D$20000,DATOS!$D17373,DATOS!$E$2:$E$20000,DATOS!$E17373,DATOS!$I$2:$I$20000,DATOS!$I17373,DATOS!$G$2:$G$20000,"EX")=0),0))))</f>
      </c>
      <c r="H17373">
        <f>IF(DATOS!$G17373&lt;&gt;"EX",0,--(COUNTIFS(DATOS!$A$2:$A$20000,DATOS!$A17373,DATOS!$D$2:$D$20000,DATOS!$D17373,DATOS!$E$2:$E$20000,DATOS!$E17373,DATOS!$I$2:$I$20000,DATOS!$I17373,DATOS!$G$2:$G$20000,"OR")=0))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DATOS!$A$2:$A$20000,DATOS!$A17374,DATOS!$D$2:$D$20000,DATOS!$D17374,DATOS!$E$2:$E$20000,DATOS!$E17374,DATOS!$I$2:$I$20000,DATOS!$I17374,DATOS!$G$2:$G$20000,"EX")=0),0))))</f>
      </c>
      <c r="H17374">
        <f>IF(DATOS!$G17374&lt;&gt;"EX",0,--(COUNTIFS(DATOS!$A$2:$A$20000,DATOS!$A17374,DATOS!$D$2:$D$20000,DATOS!$D17374,DATOS!$E$2:$E$20000,DATOS!$E17374,DATOS!$I$2:$I$20000,DATOS!$I17374,DATOS!$G$2:$G$20000,"OR")=0))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DATOS!$A$2:$A$20000,DATOS!$A17375,DATOS!$D$2:$D$20000,DATOS!$D17375,DATOS!$E$2:$E$20000,DATOS!$E17375,DATOS!$I$2:$I$20000,DATOS!$I17375,DATOS!$G$2:$G$20000,"EX")=0),0))))</f>
      </c>
      <c r="H17375">
        <f>IF(DATOS!$G17375&lt;&gt;"EX",0,--(COUNTIFS(DATOS!$A$2:$A$20000,DATOS!$A17375,DATOS!$D$2:$D$20000,DATOS!$D17375,DATOS!$E$2:$E$20000,DATOS!$E17375,DATOS!$I$2:$I$20000,DATOS!$I17375,DATOS!$G$2:$G$20000,"OR")=0))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DATOS!$A$2:$A$20000,DATOS!$A17376,DATOS!$D$2:$D$20000,DATOS!$D17376,DATOS!$E$2:$E$20000,DATOS!$E17376,DATOS!$I$2:$I$20000,DATOS!$I17376,DATOS!$G$2:$G$20000,"EX")=0),0))))</f>
      </c>
      <c r="H17376">
        <f>IF(DATOS!$G17376&lt;&gt;"EX",0,--(COUNTIFS(DATOS!$A$2:$A$20000,DATOS!$A17376,DATOS!$D$2:$D$20000,DATOS!$D17376,DATOS!$E$2:$E$20000,DATOS!$E17376,DATOS!$I$2:$I$20000,DATOS!$I17376,DATOS!$G$2:$G$20000,"OR")=0))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DATOS!$A$2:$A$20000,DATOS!$A17377,DATOS!$D$2:$D$20000,DATOS!$D17377,DATOS!$E$2:$E$20000,DATOS!$E17377,DATOS!$I$2:$I$20000,DATOS!$I17377,DATOS!$G$2:$G$20000,"EX")=0),0))))</f>
      </c>
      <c r="H17377">
        <f>IF(DATOS!$G17377&lt;&gt;"EX",0,--(COUNTIFS(DATOS!$A$2:$A$20000,DATOS!$A17377,DATOS!$D$2:$D$20000,DATOS!$D17377,DATOS!$E$2:$E$20000,DATOS!$E17377,DATOS!$I$2:$I$20000,DATOS!$I17377,DATOS!$G$2:$G$20000,"OR")=0))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DATOS!$A$2:$A$20000,DATOS!$A17378,DATOS!$D$2:$D$20000,DATOS!$D17378,DATOS!$E$2:$E$20000,DATOS!$E17378,DATOS!$I$2:$I$20000,DATOS!$I17378,DATOS!$G$2:$G$20000,"EX")=0),0))))</f>
      </c>
      <c r="H17378">
        <f>IF(DATOS!$G17378&lt;&gt;"EX",0,--(COUNTIFS(DATOS!$A$2:$A$20000,DATOS!$A17378,DATOS!$D$2:$D$20000,DATOS!$D17378,DATOS!$E$2:$E$20000,DATOS!$E17378,DATOS!$I$2:$I$20000,DATOS!$I17378,DATOS!$G$2:$G$20000,"OR")=0))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DATOS!$A$2:$A$20000,DATOS!$A17379,DATOS!$D$2:$D$20000,DATOS!$D17379,DATOS!$E$2:$E$20000,DATOS!$E17379,DATOS!$I$2:$I$20000,DATOS!$I17379,DATOS!$G$2:$G$20000,"EX")=0),0))))</f>
      </c>
      <c r="H17379">
        <f>IF(DATOS!$G17379&lt;&gt;"EX",0,--(COUNTIFS(DATOS!$A$2:$A$20000,DATOS!$A17379,DATOS!$D$2:$D$20000,DATOS!$D17379,DATOS!$E$2:$E$20000,DATOS!$E17379,DATOS!$I$2:$I$20000,DATOS!$I17379,DATOS!$G$2:$G$20000,"OR")=0))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DATOS!$A$2:$A$20000,DATOS!$A17380,DATOS!$D$2:$D$20000,DATOS!$D17380,DATOS!$E$2:$E$20000,DATOS!$E17380,DATOS!$I$2:$I$20000,DATOS!$I17380,DATOS!$G$2:$G$20000,"EX")=0),0))))</f>
      </c>
      <c r="H17380">
        <f>IF(DATOS!$G17380&lt;&gt;"EX",0,--(COUNTIFS(DATOS!$A$2:$A$20000,DATOS!$A17380,DATOS!$D$2:$D$20000,DATOS!$D17380,DATOS!$E$2:$E$20000,DATOS!$E17380,DATOS!$I$2:$I$20000,DATOS!$I17380,DATOS!$G$2:$G$20000,"OR")=0))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DATOS!$A$2:$A$20000,DATOS!$A17381,DATOS!$D$2:$D$20000,DATOS!$D17381,DATOS!$E$2:$E$20000,DATOS!$E17381,DATOS!$I$2:$I$20000,DATOS!$I17381,DATOS!$G$2:$G$20000,"EX")=0),0))))</f>
      </c>
      <c r="H17381">
        <f>IF(DATOS!$G17381&lt;&gt;"EX",0,--(COUNTIFS(DATOS!$A$2:$A$20000,DATOS!$A17381,DATOS!$D$2:$D$20000,DATOS!$D17381,DATOS!$E$2:$E$20000,DATOS!$E17381,DATOS!$I$2:$I$20000,DATOS!$I17381,DATOS!$G$2:$G$20000,"OR")=0))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DATOS!$A$2:$A$20000,DATOS!$A17382,DATOS!$D$2:$D$20000,DATOS!$D17382,DATOS!$E$2:$E$20000,DATOS!$E17382,DATOS!$I$2:$I$20000,DATOS!$I17382,DATOS!$G$2:$G$20000,"EX")=0),0))))</f>
      </c>
      <c r="H17382">
        <f>IF(DATOS!$G17382&lt;&gt;"EX",0,--(COUNTIFS(DATOS!$A$2:$A$20000,DATOS!$A17382,DATOS!$D$2:$D$20000,DATOS!$D17382,DATOS!$E$2:$E$20000,DATOS!$E17382,DATOS!$I$2:$I$20000,DATOS!$I17382,DATOS!$G$2:$G$20000,"OR")=0))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DATOS!$A$2:$A$20000,DATOS!$A17383,DATOS!$D$2:$D$20000,DATOS!$D17383,DATOS!$E$2:$E$20000,DATOS!$E17383,DATOS!$I$2:$I$20000,DATOS!$I17383,DATOS!$G$2:$G$20000,"EX")=0),0))))</f>
      </c>
      <c r="H17383">
        <f>IF(DATOS!$G17383&lt;&gt;"EX",0,--(COUNTIFS(DATOS!$A$2:$A$20000,DATOS!$A17383,DATOS!$D$2:$D$20000,DATOS!$D17383,DATOS!$E$2:$E$20000,DATOS!$E17383,DATOS!$I$2:$I$20000,DATOS!$I17383,DATOS!$G$2:$G$20000,"OR")=0))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DATOS!$A$2:$A$20000,DATOS!$A17384,DATOS!$D$2:$D$20000,DATOS!$D17384,DATOS!$E$2:$E$20000,DATOS!$E17384,DATOS!$I$2:$I$20000,DATOS!$I17384,DATOS!$G$2:$G$20000,"EX")=0),0))))</f>
      </c>
      <c r="H17384">
        <f>IF(DATOS!$G17384&lt;&gt;"EX",0,--(COUNTIFS(DATOS!$A$2:$A$20000,DATOS!$A17384,DATOS!$D$2:$D$20000,DATOS!$D17384,DATOS!$E$2:$E$20000,DATOS!$E17384,DATOS!$I$2:$I$20000,DATOS!$I17384,DATOS!$G$2:$G$20000,"OR")=0))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DATOS!$A$2:$A$20000,DATOS!$A17385,DATOS!$D$2:$D$20000,DATOS!$D17385,DATOS!$E$2:$E$20000,DATOS!$E17385,DATOS!$I$2:$I$20000,DATOS!$I17385,DATOS!$G$2:$G$20000,"EX")=0),0))))</f>
      </c>
      <c r="H17385">
        <f>IF(DATOS!$G17385&lt;&gt;"EX",0,--(COUNTIFS(DATOS!$A$2:$A$20000,DATOS!$A17385,DATOS!$D$2:$D$20000,DATOS!$D17385,DATOS!$E$2:$E$20000,DATOS!$E17385,DATOS!$I$2:$I$20000,DATOS!$I17385,DATOS!$G$2:$G$20000,"OR")=0))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DATOS!$A$2:$A$20000,DATOS!$A17386,DATOS!$D$2:$D$20000,DATOS!$D17386,DATOS!$E$2:$E$20000,DATOS!$E17386,DATOS!$I$2:$I$20000,DATOS!$I17386,DATOS!$G$2:$G$20000,"EX")=0),0))))</f>
      </c>
      <c r="H17386">
        <f>IF(DATOS!$G17386&lt;&gt;"EX",0,--(COUNTIFS(DATOS!$A$2:$A$20000,DATOS!$A17386,DATOS!$D$2:$D$20000,DATOS!$D17386,DATOS!$E$2:$E$20000,DATOS!$E17386,DATOS!$I$2:$I$20000,DATOS!$I17386,DATOS!$G$2:$G$20000,"OR")=0))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DATOS!$A$2:$A$20000,DATOS!$A17387,DATOS!$D$2:$D$20000,DATOS!$D17387,DATOS!$E$2:$E$20000,DATOS!$E17387,DATOS!$I$2:$I$20000,DATOS!$I17387,DATOS!$G$2:$G$20000,"EX")=0),0))))</f>
      </c>
      <c r="H17387">
        <f>IF(DATOS!$G17387&lt;&gt;"EX",0,--(COUNTIFS(DATOS!$A$2:$A$20000,DATOS!$A17387,DATOS!$D$2:$D$20000,DATOS!$D17387,DATOS!$E$2:$E$20000,DATOS!$E17387,DATOS!$I$2:$I$20000,DATOS!$I17387,DATOS!$G$2:$G$20000,"OR")=0))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DATOS!$A$2:$A$20000,DATOS!$A17388,DATOS!$D$2:$D$20000,DATOS!$D17388,DATOS!$E$2:$E$20000,DATOS!$E17388,DATOS!$I$2:$I$20000,DATOS!$I17388,DATOS!$G$2:$G$20000,"EX")=0),0))))</f>
      </c>
      <c r="H17388">
        <f>IF(DATOS!$G17388&lt;&gt;"EX",0,--(COUNTIFS(DATOS!$A$2:$A$20000,DATOS!$A17388,DATOS!$D$2:$D$20000,DATOS!$D17388,DATOS!$E$2:$E$20000,DATOS!$E17388,DATOS!$I$2:$I$20000,DATOS!$I17388,DATOS!$G$2:$G$20000,"OR")=0))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DATOS!$A$2:$A$20000,DATOS!$A17389,DATOS!$D$2:$D$20000,DATOS!$D17389,DATOS!$E$2:$E$20000,DATOS!$E17389,DATOS!$I$2:$I$20000,DATOS!$I17389,DATOS!$G$2:$G$20000,"EX")=0),0))))</f>
      </c>
      <c r="H17389">
        <f>IF(DATOS!$G17389&lt;&gt;"EX",0,--(COUNTIFS(DATOS!$A$2:$A$20000,DATOS!$A17389,DATOS!$D$2:$D$20000,DATOS!$D17389,DATOS!$E$2:$E$20000,DATOS!$E17389,DATOS!$I$2:$I$20000,DATOS!$I17389,DATOS!$G$2:$G$20000,"OR")=0))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DATOS!$A$2:$A$20000,DATOS!$A17390,DATOS!$D$2:$D$20000,DATOS!$D17390,DATOS!$E$2:$E$20000,DATOS!$E17390,DATOS!$I$2:$I$20000,DATOS!$I17390,DATOS!$G$2:$G$20000,"EX")=0),0))))</f>
      </c>
      <c r="H17390">
        <f>IF(DATOS!$G17390&lt;&gt;"EX",0,--(COUNTIFS(DATOS!$A$2:$A$20000,DATOS!$A17390,DATOS!$D$2:$D$20000,DATOS!$D17390,DATOS!$E$2:$E$20000,DATOS!$E17390,DATOS!$I$2:$I$20000,DATOS!$I17390,DATOS!$G$2:$G$20000,"OR")=0))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DATOS!$A$2:$A$20000,DATOS!$A17391,DATOS!$D$2:$D$20000,DATOS!$D17391,DATOS!$E$2:$E$20000,DATOS!$E17391,DATOS!$I$2:$I$20000,DATOS!$I17391,DATOS!$G$2:$G$20000,"EX")=0),0))))</f>
      </c>
      <c r="H17391">
        <f>IF(DATOS!$G17391&lt;&gt;"EX",0,--(COUNTIFS(DATOS!$A$2:$A$20000,DATOS!$A17391,DATOS!$D$2:$D$20000,DATOS!$D17391,DATOS!$E$2:$E$20000,DATOS!$E17391,DATOS!$I$2:$I$20000,DATOS!$I17391,DATOS!$G$2:$G$20000,"OR")=0))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DATOS!$A$2:$A$20000,DATOS!$A17392,DATOS!$D$2:$D$20000,DATOS!$D17392,DATOS!$E$2:$E$20000,DATOS!$E17392,DATOS!$I$2:$I$20000,DATOS!$I17392,DATOS!$G$2:$G$20000,"EX")=0),0))))</f>
      </c>
      <c r="H17392">
        <f>IF(DATOS!$G17392&lt;&gt;"EX",0,--(COUNTIFS(DATOS!$A$2:$A$20000,DATOS!$A17392,DATOS!$D$2:$D$20000,DATOS!$D17392,DATOS!$E$2:$E$20000,DATOS!$E17392,DATOS!$I$2:$I$20000,DATOS!$I17392,DATOS!$G$2:$G$20000,"OR")=0))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DATOS!$A$2:$A$20000,DATOS!$A17393,DATOS!$D$2:$D$20000,DATOS!$D17393,DATOS!$E$2:$E$20000,DATOS!$E17393,DATOS!$I$2:$I$20000,DATOS!$I17393,DATOS!$G$2:$G$20000,"EX")=0),0))))</f>
      </c>
      <c r="H17393">
        <f>IF(DATOS!$G17393&lt;&gt;"EX",0,--(COUNTIFS(DATOS!$A$2:$A$20000,DATOS!$A17393,DATOS!$D$2:$D$20000,DATOS!$D17393,DATOS!$E$2:$E$20000,DATOS!$E17393,DATOS!$I$2:$I$20000,DATOS!$I17393,DATOS!$G$2:$G$20000,"OR")=0))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DATOS!$A$2:$A$20000,DATOS!$A17394,DATOS!$D$2:$D$20000,DATOS!$D17394,DATOS!$E$2:$E$20000,DATOS!$E17394,DATOS!$I$2:$I$20000,DATOS!$I17394,DATOS!$G$2:$G$20000,"EX")=0),0))))</f>
      </c>
      <c r="H17394">
        <f>IF(DATOS!$G17394&lt;&gt;"EX",0,--(COUNTIFS(DATOS!$A$2:$A$20000,DATOS!$A17394,DATOS!$D$2:$D$20000,DATOS!$D17394,DATOS!$E$2:$E$20000,DATOS!$E17394,DATOS!$I$2:$I$20000,DATOS!$I17394,DATOS!$G$2:$G$20000,"OR")=0))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DATOS!$A$2:$A$20000,DATOS!$A17395,DATOS!$D$2:$D$20000,DATOS!$D17395,DATOS!$E$2:$E$20000,DATOS!$E17395,DATOS!$I$2:$I$20000,DATOS!$I17395,DATOS!$G$2:$G$20000,"EX")=0),0))))</f>
      </c>
      <c r="H17395">
        <f>IF(DATOS!$G17395&lt;&gt;"EX",0,--(COUNTIFS(DATOS!$A$2:$A$20000,DATOS!$A17395,DATOS!$D$2:$D$20000,DATOS!$D17395,DATOS!$E$2:$E$20000,DATOS!$E17395,DATOS!$I$2:$I$20000,DATOS!$I17395,DATOS!$G$2:$G$20000,"OR")=0))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DATOS!$A$2:$A$20000,DATOS!$A17396,DATOS!$D$2:$D$20000,DATOS!$D17396,DATOS!$E$2:$E$20000,DATOS!$E17396,DATOS!$I$2:$I$20000,DATOS!$I17396,DATOS!$G$2:$G$20000,"EX")=0),0))))</f>
      </c>
      <c r="H17396">
        <f>IF(DATOS!$G17396&lt;&gt;"EX",0,--(COUNTIFS(DATOS!$A$2:$A$20000,DATOS!$A17396,DATOS!$D$2:$D$20000,DATOS!$D17396,DATOS!$E$2:$E$20000,DATOS!$E17396,DATOS!$I$2:$I$20000,DATOS!$I17396,DATOS!$G$2:$G$20000,"OR")=0))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DATOS!$A$2:$A$20000,DATOS!$A17397,DATOS!$D$2:$D$20000,DATOS!$D17397,DATOS!$E$2:$E$20000,DATOS!$E17397,DATOS!$I$2:$I$20000,DATOS!$I17397,DATOS!$G$2:$G$20000,"EX")=0),0))))</f>
      </c>
      <c r="H17397">
        <f>IF(DATOS!$G17397&lt;&gt;"EX",0,--(COUNTIFS(DATOS!$A$2:$A$20000,DATOS!$A17397,DATOS!$D$2:$D$20000,DATOS!$D17397,DATOS!$E$2:$E$20000,DATOS!$E17397,DATOS!$I$2:$I$20000,DATOS!$I17397,DATOS!$G$2:$G$20000,"OR")=0))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DATOS!$A$2:$A$20000,DATOS!$A17398,DATOS!$D$2:$D$20000,DATOS!$D17398,DATOS!$E$2:$E$20000,DATOS!$E17398,DATOS!$I$2:$I$20000,DATOS!$I17398,DATOS!$G$2:$G$20000,"EX")=0),0))))</f>
      </c>
      <c r="H17398">
        <f>IF(DATOS!$G17398&lt;&gt;"EX",0,--(COUNTIFS(DATOS!$A$2:$A$20000,DATOS!$A17398,DATOS!$D$2:$D$20000,DATOS!$D17398,DATOS!$E$2:$E$20000,DATOS!$E17398,DATOS!$I$2:$I$20000,DATOS!$I17398,DATOS!$G$2:$G$20000,"OR")=0))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DATOS!$A$2:$A$20000,DATOS!$A17399,DATOS!$D$2:$D$20000,DATOS!$D17399,DATOS!$E$2:$E$20000,DATOS!$E17399,DATOS!$I$2:$I$20000,DATOS!$I17399,DATOS!$G$2:$G$20000,"EX")=0),0))))</f>
      </c>
      <c r="H17399">
        <f>IF(DATOS!$G17399&lt;&gt;"EX",0,--(COUNTIFS(DATOS!$A$2:$A$20000,DATOS!$A17399,DATOS!$D$2:$D$20000,DATOS!$D17399,DATOS!$E$2:$E$20000,DATOS!$E17399,DATOS!$I$2:$I$20000,DATOS!$I17399,DATOS!$G$2:$G$20000,"OR")=0))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DATOS!$A$2:$A$20000,DATOS!$A17400,DATOS!$D$2:$D$20000,DATOS!$D17400,DATOS!$E$2:$E$20000,DATOS!$E17400,DATOS!$I$2:$I$20000,DATOS!$I17400,DATOS!$G$2:$G$20000,"EX")=0),0))))</f>
      </c>
      <c r="H17400">
        <f>IF(DATOS!$G17400&lt;&gt;"EX",0,--(COUNTIFS(DATOS!$A$2:$A$20000,DATOS!$A17400,DATOS!$D$2:$D$20000,DATOS!$D17400,DATOS!$E$2:$E$20000,DATOS!$E17400,DATOS!$I$2:$I$20000,DATOS!$I17400,DATOS!$G$2:$G$20000,"OR")=0))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DATOS!$A$2:$A$20000,DATOS!$A17401,DATOS!$D$2:$D$20000,DATOS!$D17401,DATOS!$E$2:$E$20000,DATOS!$E17401,DATOS!$I$2:$I$20000,DATOS!$I17401,DATOS!$G$2:$G$20000,"EX")=0),0))))</f>
      </c>
      <c r="H17401">
        <f>IF(DATOS!$G17401&lt;&gt;"EX",0,--(COUNTIFS(DATOS!$A$2:$A$20000,DATOS!$A17401,DATOS!$D$2:$D$20000,DATOS!$D17401,DATOS!$E$2:$E$20000,DATOS!$E17401,DATOS!$I$2:$I$20000,DATOS!$I17401,DATOS!$G$2:$G$20000,"OR")=0))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DATOS!$A$2:$A$20000,DATOS!$A17402,DATOS!$D$2:$D$20000,DATOS!$D17402,DATOS!$E$2:$E$20000,DATOS!$E17402,DATOS!$I$2:$I$20000,DATOS!$I17402,DATOS!$G$2:$G$20000,"EX")=0),0))))</f>
      </c>
      <c r="H17402">
        <f>IF(DATOS!$G17402&lt;&gt;"EX",0,--(COUNTIFS(DATOS!$A$2:$A$20000,DATOS!$A17402,DATOS!$D$2:$D$20000,DATOS!$D17402,DATOS!$E$2:$E$20000,DATOS!$E17402,DATOS!$I$2:$I$20000,DATOS!$I17402,DATOS!$G$2:$G$20000,"OR")=0))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DATOS!$A$2:$A$20000,DATOS!$A17403,DATOS!$D$2:$D$20000,DATOS!$D17403,DATOS!$E$2:$E$20000,DATOS!$E17403,DATOS!$I$2:$I$20000,DATOS!$I17403,DATOS!$G$2:$G$20000,"EX")=0),0))))</f>
      </c>
      <c r="H17403">
        <f>IF(DATOS!$G17403&lt;&gt;"EX",0,--(COUNTIFS(DATOS!$A$2:$A$20000,DATOS!$A17403,DATOS!$D$2:$D$20000,DATOS!$D17403,DATOS!$E$2:$E$20000,DATOS!$E17403,DATOS!$I$2:$I$20000,DATOS!$I17403,DATOS!$G$2:$G$20000,"OR")=0))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DATOS!$A$2:$A$20000,DATOS!$A17404,DATOS!$D$2:$D$20000,DATOS!$D17404,DATOS!$E$2:$E$20000,DATOS!$E17404,DATOS!$I$2:$I$20000,DATOS!$I17404,DATOS!$G$2:$G$20000,"EX")=0),0))))</f>
      </c>
      <c r="H17404">
        <f>IF(DATOS!$G17404&lt;&gt;"EX",0,--(COUNTIFS(DATOS!$A$2:$A$20000,DATOS!$A17404,DATOS!$D$2:$D$20000,DATOS!$D17404,DATOS!$E$2:$E$20000,DATOS!$E17404,DATOS!$I$2:$I$20000,DATOS!$I17404,DATOS!$G$2:$G$20000,"OR")=0))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DATOS!$A$2:$A$20000,DATOS!$A17405,DATOS!$D$2:$D$20000,DATOS!$D17405,DATOS!$E$2:$E$20000,DATOS!$E17405,DATOS!$I$2:$I$20000,DATOS!$I17405,DATOS!$G$2:$G$20000,"EX")=0),0))))</f>
      </c>
      <c r="H17405">
        <f>IF(DATOS!$G17405&lt;&gt;"EX",0,--(COUNTIFS(DATOS!$A$2:$A$20000,DATOS!$A17405,DATOS!$D$2:$D$20000,DATOS!$D17405,DATOS!$E$2:$E$20000,DATOS!$E17405,DATOS!$I$2:$I$20000,DATOS!$I17405,DATOS!$G$2:$G$20000,"OR")=0))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DATOS!$A$2:$A$20000,DATOS!$A17406,DATOS!$D$2:$D$20000,DATOS!$D17406,DATOS!$E$2:$E$20000,DATOS!$E17406,DATOS!$I$2:$I$20000,DATOS!$I17406,DATOS!$G$2:$G$20000,"EX")=0),0))))</f>
      </c>
      <c r="H17406">
        <f>IF(DATOS!$G17406&lt;&gt;"EX",0,--(COUNTIFS(DATOS!$A$2:$A$20000,DATOS!$A17406,DATOS!$D$2:$D$20000,DATOS!$D17406,DATOS!$E$2:$E$20000,DATOS!$E17406,DATOS!$I$2:$I$20000,DATOS!$I17406,DATOS!$G$2:$G$20000,"OR")=0))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DATOS!$A$2:$A$20000,DATOS!$A17407,DATOS!$D$2:$D$20000,DATOS!$D17407,DATOS!$E$2:$E$20000,DATOS!$E17407,DATOS!$I$2:$I$20000,DATOS!$I17407,DATOS!$G$2:$G$20000,"EX")=0),0))))</f>
      </c>
      <c r="H17407">
        <f>IF(DATOS!$G17407&lt;&gt;"EX",0,--(COUNTIFS(DATOS!$A$2:$A$20000,DATOS!$A17407,DATOS!$D$2:$D$20000,DATOS!$D17407,DATOS!$E$2:$E$20000,DATOS!$E17407,DATOS!$I$2:$I$20000,DATOS!$I17407,DATOS!$G$2:$G$20000,"OR")=0))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DATOS!$A$2:$A$20000,DATOS!$A17408,DATOS!$D$2:$D$20000,DATOS!$D17408,DATOS!$E$2:$E$20000,DATOS!$E17408,DATOS!$I$2:$I$20000,DATOS!$I17408,DATOS!$G$2:$G$20000,"EX")=0),0))))</f>
      </c>
      <c r="H17408">
        <f>IF(DATOS!$G17408&lt;&gt;"EX",0,--(COUNTIFS(DATOS!$A$2:$A$20000,DATOS!$A17408,DATOS!$D$2:$D$20000,DATOS!$D17408,DATOS!$E$2:$E$20000,DATOS!$E17408,DATOS!$I$2:$I$20000,DATOS!$I17408,DATOS!$G$2:$G$20000,"OR")=0))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DATOS!$A$2:$A$20000,DATOS!$A17409,DATOS!$D$2:$D$20000,DATOS!$D17409,DATOS!$E$2:$E$20000,DATOS!$E17409,DATOS!$I$2:$I$20000,DATOS!$I17409,DATOS!$G$2:$G$20000,"EX")=0),0))))</f>
      </c>
      <c r="H17409">
        <f>IF(DATOS!$G17409&lt;&gt;"EX",0,--(COUNTIFS(DATOS!$A$2:$A$20000,DATOS!$A17409,DATOS!$D$2:$D$20000,DATOS!$D17409,DATOS!$E$2:$E$20000,DATOS!$E17409,DATOS!$I$2:$I$20000,DATOS!$I17409,DATOS!$G$2:$G$20000,"OR")=0))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DATOS!$A$2:$A$20000,DATOS!$A17410,DATOS!$D$2:$D$20000,DATOS!$D17410,DATOS!$E$2:$E$20000,DATOS!$E17410,DATOS!$I$2:$I$20000,DATOS!$I17410,DATOS!$G$2:$G$20000,"EX")=0),0))))</f>
      </c>
      <c r="H17410">
        <f>IF(DATOS!$G17410&lt;&gt;"EX",0,--(COUNTIFS(DATOS!$A$2:$A$20000,DATOS!$A17410,DATOS!$D$2:$D$20000,DATOS!$D17410,DATOS!$E$2:$E$20000,DATOS!$E17410,DATOS!$I$2:$I$20000,DATOS!$I17410,DATOS!$G$2:$G$20000,"OR")=0))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DATOS!$A$2:$A$20000,DATOS!$A17411,DATOS!$D$2:$D$20000,DATOS!$D17411,DATOS!$E$2:$E$20000,DATOS!$E17411,DATOS!$I$2:$I$20000,DATOS!$I17411,DATOS!$G$2:$G$20000,"EX")=0),0))))</f>
      </c>
      <c r="H17411">
        <f>IF(DATOS!$G17411&lt;&gt;"EX",0,--(COUNTIFS(DATOS!$A$2:$A$20000,DATOS!$A17411,DATOS!$D$2:$D$20000,DATOS!$D17411,DATOS!$E$2:$E$20000,DATOS!$E17411,DATOS!$I$2:$I$20000,DATOS!$I17411,DATOS!$G$2:$G$20000,"OR")=0))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DATOS!$A$2:$A$20000,DATOS!$A17412,DATOS!$D$2:$D$20000,DATOS!$D17412,DATOS!$E$2:$E$20000,DATOS!$E17412,DATOS!$I$2:$I$20000,DATOS!$I17412,DATOS!$G$2:$G$20000,"EX")=0),0))))</f>
      </c>
      <c r="H17412">
        <f>IF(DATOS!$G17412&lt;&gt;"EX",0,--(COUNTIFS(DATOS!$A$2:$A$20000,DATOS!$A17412,DATOS!$D$2:$D$20000,DATOS!$D17412,DATOS!$E$2:$E$20000,DATOS!$E17412,DATOS!$I$2:$I$20000,DATOS!$I17412,DATOS!$G$2:$G$20000,"OR")=0))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DATOS!$A$2:$A$20000,DATOS!$A17413,DATOS!$D$2:$D$20000,DATOS!$D17413,DATOS!$E$2:$E$20000,DATOS!$E17413,DATOS!$I$2:$I$20000,DATOS!$I17413,DATOS!$G$2:$G$20000,"EX")=0),0))))</f>
      </c>
      <c r="H17413">
        <f>IF(DATOS!$G17413&lt;&gt;"EX",0,--(COUNTIFS(DATOS!$A$2:$A$20000,DATOS!$A17413,DATOS!$D$2:$D$20000,DATOS!$D17413,DATOS!$E$2:$E$20000,DATOS!$E17413,DATOS!$I$2:$I$20000,DATOS!$I17413,DATOS!$G$2:$G$20000,"OR")=0))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DATOS!$A$2:$A$20000,DATOS!$A17414,DATOS!$D$2:$D$20000,DATOS!$D17414,DATOS!$E$2:$E$20000,DATOS!$E17414,DATOS!$I$2:$I$20000,DATOS!$I17414,DATOS!$G$2:$G$20000,"EX")=0),0))))</f>
      </c>
      <c r="H17414">
        <f>IF(DATOS!$G17414&lt;&gt;"EX",0,--(COUNTIFS(DATOS!$A$2:$A$20000,DATOS!$A17414,DATOS!$D$2:$D$20000,DATOS!$D17414,DATOS!$E$2:$E$20000,DATOS!$E17414,DATOS!$I$2:$I$20000,DATOS!$I17414,DATOS!$G$2:$G$20000,"OR")=0))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DATOS!$A$2:$A$20000,DATOS!$A17415,DATOS!$D$2:$D$20000,DATOS!$D17415,DATOS!$E$2:$E$20000,DATOS!$E17415,DATOS!$I$2:$I$20000,DATOS!$I17415,DATOS!$G$2:$G$20000,"EX")=0),0))))</f>
      </c>
      <c r="H17415">
        <f>IF(DATOS!$G17415&lt;&gt;"EX",0,--(COUNTIFS(DATOS!$A$2:$A$20000,DATOS!$A17415,DATOS!$D$2:$D$20000,DATOS!$D17415,DATOS!$E$2:$E$20000,DATOS!$E17415,DATOS!$I$2:$I$20000,DATOS!$I17415,DATOS!$G$2:$G$20000,"OR")=0))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DATOS!$A$2:$A$20000,DATOS!$A17416,DATOS!$D$2:$D$20000,DATOS!$D17416,DATOS!$E$2:$E$20000,DATOS!$E17416,DATOS!$I$2:$I$20000,DATOS!$I17416,DATOS!$G$2:$G$20000,"EX")=0),0))))</f>
      </c>
      <c r="H17416">
        <f>IF(DATOS!$G17416&lt;&gt;"EX",0,--(COUNTIFS(DATOS!$A$2:$A$20000,DATOS!$A17416,DATOS!$D$2:$D$20000,DATOS!$D17416,DATOS!$E$2:$E$20000,DATOS!$E17416,DATOS!$I$2:$I$20000,DATOS!$I17416,DATOS!$G$2:$G$20000,"OR")=0))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DATOS!$A$2:$A$20000,DATOS!$A17417,DATOS!$D$2:$D$20000,DATOS!$D17417,DATOS!$E$2:$E$20000,DATOS!$E17417,DATOS!$I$2:$I$20000,DATOS!$I17417,DATOS!$G$2:$G$20000,"EX")=0),0))))</f>
      </c>
      <c r="H17417">
        <f>IF(DATOS!$G17417&lt;&gt;"EX",0,--(COUNTIFS(DATOS!$A$2:$A$20000,DATOS!$A17417,DATOS!$D$2:$D$20000,DATOS!$D17417,DATOS!$E$2:$E$20000,DATOS!$E17417,DATOS!$I$2:$I$20000,DATOS!$I17417,DATOS!$G$2:$G$20000,"OR")=0))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DATOS!$A$2:$A$20000,DATOS!$A17418,DATOS!$D$2:$D$20000,DATOS!$D17418,DATOS!$E$2:$E$20000,DATOS!$E17418,DATOS!$I$2:$I$20000,DATOS!$I17418,DATOS!$G$2:$G$20000,"EX")=0),0))))</f>
      </c>
      <c r="H17418">
        <f>IF(DATOS!$G17418&lt;&gt;"EX",0,--(COUNTIFS(DATOS!$A$2:$A$20000,DATOS!$A17418,DATOS!$D$2:$D$20000,DATOS!$D17418,DATOS!$E$2:$E$20000,DATOS!$E17418,DATOS!$I$2:$I$20000,DATOS!$I17418,DATOS!$G$2:$G$20000,"OR")=0))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DATOS!$A$2:$A$20000,DATOS!$A17419,DATOS!$D$2:$D$20000,DATOS!$D17419,DATOS!$E$2:$E$20000,DATOS!$E17419,DATOS!$I$2:$I$20000,DATOS!$I17419,DATOS!$G$2:$G$20000,"EX")=0),0))))</f>
      </c>
      <c r="H17419">
        <f>IF(DATOS!$G17419&lt;&gt;"EX",0,--(COUNTIFS(DATOS!$A$2:$A$20000,DATOS!$A17419,DATOS!$D$2:$D$20000,DATOS!$D17419,DATOS!$E$2:$E$20000,DATOS!$E17419,DATOS!$I$2:$I$20000,DATOS!$I17419,DATOS!$G$2:$G$20000,"OR")=0))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DATOS!$A$2:$A$20000,DATOS!$A17420,DATOS!$D$2:$D$20000,DATOS!$D17420,DATOS!$E$2:$E$20000,DATOS!$E17420,DATOS!$I$2:$I$20000,DATOS!$I17420,DATOS!$G$2:$G$20000,"EX")=0),0))))</f>
      </c>
      <c r="H17420">
        <f>IF(DATOS!$G17420&lt;&gt;"EX",0,--(COUNTIFS(DATOS!$A$2:$A$20000,DATOS!$A17420,DATOS!$D$2:$D$20000,DATOS!$D17420,DATOS!$E$2:$E$20000,DATOS!$E17420,DATOS!$I$2:$I$20000,DATOS!$I17420,DATOS!$G$2:$G$20000,"OR")=0))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DATOS!$A$2:$A$20000,DATOS!$A17421,DATOS!$D$2:$D$20000,DATOS!$D17421,DATOS!$E$2:$E$20000,DATOS!$E17421,DATOS!$I$2:$I$20000,DATOS!$I17421,DATOS!$G$2:$G$20000,"EX")=0),0))))</f>
      </c>
      <c r="H17421">
        <f>IF(DATOS!$G17421&lt;&gt;"EX",0,--(COUNTIFS(DATOS!$A$2:$A$20000,DATOS!$A17421,DATOS!$D$2:$D$20000,DATOS!$D17421,DATOS!$E$2:$E$20000,DATOS!$E17421,DATOS!$I$2:$I$20000,DATOS!$I17421,DATOS!$G$2:$G$20000,"OR")=0))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DATOS!$A$2:$A$20000,DATOS!$A17422,DATOS!$D$2:$D$20000,DATOS!$D17422,DATOS!$E$2:$E$20000,DATOS!$E17422,DATOS!$I$2:$I$20000,DATOS!$I17422,DATOS!$G$2:$G$20000,"EX")=0),0))))</f>
      </c>
      <c r="H17422">
        <f>IF(DATOS!$G17422&lt;&gt;"EX",0,--(COUNTIFS(DATOS!$A$2:$A$20000,DATOS!$A17422,DATOS!$D$2:$D$20000,DATOS!$D17422,DATOS!$E$2:$E$20000,DATOS!$E17422,DATOS!$I$2:$I$20000,DATOS!$I17422,DATOS!$G$2:$G$20000,"OR")=0))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DATOS!$A$2:$A$20000,DATOS!$A17423,DATOS!$D$2:$D$20000,DATOS!$D17423,DATOS!$E$2:$E$20000,DATOS!$E17423,DATOS!$I$2:$I$20000,DATOS!$I17423,DATOS!$G$2:$G$20000,"EX")=0),0))))</f>
      </c>
      <c r="H17423">
        <f>IF(DATOS!$G17423&lt;&gt;"EX",0,--(COUNTIFS(DATOS!$A$2:$A$20000,DATOS!$A17423,DATOS!$D$2:$D$20000,DATOS!$D17423,DATOS!$E$2:$E$20000,DATOS!$E17423,DATOS!$I$2:$I$20000,DATOS!$I17423,DATOS!$G$2:$G$20000,"OR")=0))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DATOS!$A$2:$A$20000,DATOS!$A17424,DATOS!$D$2:$D$20000,DATOS!$D17424,DATOS!$E$2:$E$20000,DATOS!$E17424,DATOS!$I$2:$I$20000,DATOS!$I17424,DATOS!$G$2:$G$20000,"EX")=0),0))))</f>
      </c>
      <c r="H17424">
        <f>IF(DATOS!$G17424&lt;&gt;"EX",0,--(COUNTIFS(DATOS!$A$2:$A$20000,DATOS!$A17424,DATOS!$D$2:$D$20000,DATOS!$D17424,DATOS!$E$2:$E$20000,DATOS!$E17424,DATOS!$I$2:$I$20000,DATOS!$I17424,DATOS!$G$2:$G$20000,"OR")=0))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DATOS!$A$2:$A$20000,DATOS!$A17425,DATOS!$D$2:$D$20000,DATOS!$D17425,DATOS!$E$2:$E$20000,DATOS!$E17425,DATOS!$I$2:$I$20000,DATOS!$I17425,DATOS!$G$2:$G$20000,"EX")=0),0))))</f>
      </c>
      <c r="H17425">
        <f>IF(DATOS!$G17425&lt;&gt;"EX",0,--(COUNTIFS(DATOS!$A$2:$A$20000,DATOS!$A17425,DATOS!$D$2:$D$20000,DATOS!$D17425,DATOS!$E$2:$E$20000,DATOS!$E17425,DATOS!$I$2:$I$20000,DATOS!$I17425,DATOS!$G$2:$G$20000,"OR")=0))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DATOS!$A$2:$A$20000,DATOS!$A17426,DATOS!$D$2:$D$20000,DATOS!$D17426,DATOS!$E$2:$E$20000,DATOS!$E17426,DATOS!$I$2:$I$20000,DATOS!$I17426,DATOS!$G$2:$G$20000,"EX")=0),0))))</f>
      </c>
      <c r="H17426">
        <f>IF(DATOS!$G17426&lt;&gt;"EX",0,--(COUNTIFS(DATOS!$A$2:$A$20000,DATOS!$A17426,DATOS!$D$2:$D$20000,DATOS!$D17426,DATOS!$E$2:$E$20000,DATOS!$E17426,DATOS!$I$2:$I$20000,DATOS!$I17426,DATOS!$G$2:$G$20000,"OR")=0))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DATOS!$A$2:$A$20000,DATOS!$A17427,DATOS!$D$2:$D$20000,DATOS!$D17427,DATOS!$E$2:$E$20000,DATOS!$E17427,DATOS!$I$2:$I$20000,DATOS!$I17427,DATOS!$G$2:$G$20000,"EX")=0),0))))</f>
      </c>
      <c r="H17427">
        <f>IF(DATOS!$G17427&lt;&gt;"EX",0,--(COUNTIFS(DATOS!$A$2:$A$20000,DATOS!$A17427,DATOS!$D$2:$D$20000,DATOS!$D17427,DATOS!$E$2:$E$20000,DATOS!$E17427,DATOS!$I$2:$I$20000,DATOS!$I17427,DATOS!$G$2:$G$20000,"OR")=0))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DATOS!$A$2:$A$20000,DATOS!$A17428,DATOS!$D$2:$D$20000,DATOS!$D17428,DATOS!$E$2:$E$20000,DATOS!$E17428,DATOS!$I$2:$I$20000,DATOS!$I17428,DATOS!$G$2:$G$20000,"EX")=0),0))))</f>
      </c>
      <c r="H17428">
        <f>IF(DATOS!$G17428&lt;&gt;"EX",0,--(COUNTIFS(DATOS!$A$2:$A$20000,DATOS!$A17428,DATOS!$D$2:$D$20000,DATOS!$D17428,DATOS!$E$2:$E$20000,DATOS!$E17428,DATOS!$I$2:$I$20000,DATOS!$I17428,DATOS!$G$2:$G$20000,"OR")=0))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DATOS!$A$2:$A$20000,DATOS!$A17429,DATOS!$D$2:$D$20000,DATOS!$D17429,DATOS!$E$2:$E$20000,DATOS!$E17429,DATOS!$I$2:$I$20000,DATOS!$I17429,DATOS!$G$2:$G$20000,"EX")=0),0))))</f>
      </c>
      <c r="H17429">
        <f>IF(DATOS!$G17429&lt;&gt;"EX",0,--(COUNTIFS(DATOS!$A$2:$A$20000,DATOS!$A17429,DATOS!$D$2:$D$20000,DATOS!$D17429,DATOS!$E$2:$E$20000,DATOS!$E17429,DATOS!$I$2:$I$20000,DATOS!$I17429,DATOS!$G$2:$G$20000,"OR")=0))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DATOS!$A$2:$A$20000,DATOS!$A17430,DATOS!$D$2:$D$20000,DATOS!$D17430,DATOS!$E$2:$E$20000,DATOS!$E17430,DATOS!$I$2:$I$20000,DATOS!$I17430,DATOS!$G$2:$G$20000,"EX")=0),0))))</f>
      </c>
      <c r="H17430">
        <f>IF(DATOS!$G17430&lt;&gt;"EX",0,--(COUNTIFS(DATOS!$A$2:$A$20000,DATOS!$A17430,DATOS!$D$2:$D$20000,DATOS!$D17430,DATOS!$E$2:$E$20000,DATOS!$E17430,DATOS!$I$2:$I$20000,DATOS!$I17430,DATOS!$G$2:$G$20000,"OR")=0))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DATOS!$A$2:$A$20000,DATOS!$A17431,DATOS!$D$2:$D$20000,DATOS!$D17431,DATOS!$E$2:$E$20000,DATOS!$E17431,DATOS!$I$2:$I$20000,DATOS!$I17431,DATOS!$G$2:$G$20000,"EX")=0),0))))</f>
      </c>
      <c r="H17431">
        <f>IF(DATOS!$G17431&lt;&gt;"EX",0,--(COUNTIFS(DATOS!$A$2:$A$20000,DATOS!$A17431,DATOS!$D$2:$D$20000,DATOS!$D17431,DATOS!$E$2:$E$20000,DATOS!$E17431,DATOS!$I$2:$I$20000,DATOS!$I17431,DATOS!$G$2:$G$20000,"OR")=0))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DATOS!$A$2:$A$20000,DATOS!$A17432,DATOS!$D$2:$D$20000,DATOS!$D17432,DATOS!$E$2:$E$20000,DATOS!$E17432,DATOS!$I$2:$I$20000,DATOS!$I17432,DATOS!$G$2:$G$20000,"EX")=0),0))))</f>
      </c>
      <c r="H17432">
        <f>IF(DATOS!$G17432&lt;&gt;"EX",0,--(COUNTIFS(DATOS!$A$2:$A$20000,DATOS!$A17432,DATOS!$D$2:$D$20000,DATOS!$D17432,DATOS!$E$2:$E$20000,DATOS!$E17432,DATOS!$I$2:$I$20000,DATOS!$I17432,DATOS!$G$2:$G$20000,"OR")=0))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DATOS!$A$2:$A$20000,DATOS!$A17433,DATOS!$D$2:$D$20000,DATOS!$D17433,DATOS!$E$2:$E$20000,DATOS!$E17433,DATOS!$I$2:$I$20000,DATOS!$I17433,DATOS!$G$2:$G$20000,"EX")=0),0))))</f>
      </c>
      <c r="H17433">
        <f>IF(DATOS!$G17433&lt;&gt;"EX",0,--(COUNTIFS(DATOS!$A$2:$A$20000,DATOS!$A17433,DATOS!$D$2:$D$20000,DATOS!$D17433,DATOS!$E$2:$E$20000,DATOS!$E17433,DATOS!$I$2:$I$20000,DATOS!$I17433,DATOS!$G$2:$G$20000,"OR")=0))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DATOS!$A$2:$A$20000,DATOS!$A17434,DATOS!$D$2:$D$20000,DATOS!$D17434,DATOS!$E$2:$E$20000,DATOS!$E17434,DATOS!$I$2:$I$20000,DATOS!$I17434,DATOS!$G$2:$G$20000,"EX")=0),0))))</f>
      </c>
      <c r="H17434">
        <f>IF(DATOS!$G17434&lt;&gt;"EX",0,--(COUNTIFS(DATOS!$A$2:$A$20000,DATOS!$A17434,DATOS!$D$2:$D$20000,DATOS!$D17434,DATOS!$E$2:$E$20000,DATOS!$E17434,DATOS!$I$2:$I$20000,DATOS!$I17434,DATOS!$G$2:$G$20000,"OR")=0))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DATOS!$A$2:$A$20000,DATOS!$A17435,DATOS!$D$2:$D$20000,DATOS!$D17435,DATOS!$E$2:$E$20000,DATOS!$E17435,DATOS!$I$2:$I$20000,DATOS!$I17435,DATOS!$G$2:$G$20000,"EX")=0),0))))</f>
      </c>
      <c r="H17435">
        <f>IF(DATOS!$G17435&lt;&gt;"EX",0,--(COUNTIFS(DATOS!$A$2:$A$20000,DATOS!$A17435,DATOS!$D$2:$D$20000,DATOS!$D17435,DATOS!$E$2:$E$20000,DATOS!$E17435,DATOS!$I$2:$I$20000,DATOS!$I17435,DATOS!$G$2:$G$20000,"OR")=0))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DATOS!$A$2:$A$20000,DATOS!$A17436,DATOS!$D$2:$D$20000,DATOS!$D17436,DATOS!$E$2:$E$20000,DATOS!$E17436,DATOS!$I$2:$I$20000,DATOS!$I17436,DATOS!$G$2:$G$20000,"EX")=0),0))))</f>
      </c>
      <c r="H17436">
        <f>IF(DATOS!$G17436&lt;&gt;"EX",0,--(COUNTIFS(DATOS!$A$2:$A$20000,DATOS!$A17436,DATOS!$D$2:$D$20000,DATOS!$D17436,DATOS!$E$2:$E$20000,DATOS!$E17436,DATOS!$I$2:$I$20000,DATOS!$I17436,DATOS!$G$2:$G$20000,"OR")=0))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DATOS!$A$2:$A$20000,DATOS!$A17437,DATOS!$D$2:$D$20000,DATOS!$D17437,DATOS!$E$2:$E$20000,DATOS!$E17437,DATOS!$I$2:$I$20000,DATOS!$I17437,DATOS!$G$2:$G$20000,"EX")=0),0))))</f>
      </c>
      <c r="H17437">
        <f>IF(DATOS!$G17437&lt;&gt;"EX",0,--(COUNTIFS(DATOS!$A$2:$A$20000,DATOS!$A17437,DATOS!$D$2:$D$20000,DATOS!$D17437,DATOS!$E$2:$E$20000,DATOS!$E17437,DATOS!$I$2:$I$20000,DATOS!$I17437,DATOS!$G$2:$G$20000,"OR")=0))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DATOS!$A$2:$A$20000,DATOS!$A17438,DATOS!$D$2:$D$20000,DATOS!$D17438,DATOS!$E$2:$E$20000,DATOS!$E17438,DATOS!$I$2:$I$20000,DATOS!$I17438,DATOS!$G$2:$G$20000,"EX")=0),0))))</f>
      </c>
      <c r="H17438">
        <f>IF(DATOS!$G17438&lt;&gt;"EX",0,--(COUNTIFS(DATOS!$A$2:$A$20000,DATOS!$A17438,DATOS!$D$2:$D$20000,DATOS!$D17438,DATOS!$E$2:$E$20000,DATOS!$E17438,DATOS!$I$2:$I$20000,DATOS!$I17438,DATOS!$G$2:$G$20000,"OR")=0))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DATOS!$A$2:$A$20000,DATOS!$A17439,DATOS!$D$2:$D$20000,DATOS!$D17439,DATOS!$E$2:$E$20000,DATOS!$E17439,DATOS!$I$2:$I$20000,DATOS!$I17439,DATOS!$G$2:$G$20000,"EX")=0),0))))</f>
      </c>
      <c r="H17439">
        <f>IF(DATOS!$G17439&lt;&gt;"EX",0,--(COUNTIFS(DATOS!$A$2:$A$20000,DATOS!$A17439,DATOS!$D$2:$D$20000,DATOS!$D17439,DATOS!$E$2:$E$20000,DATOS!$E17439,DATOS!$I$2:$I$20000,DATOS!$I17439,DATOS!$G$2:$G$20000,"OR")=0))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DATOS!$A$2:$A$20000,DATOS!$A17440,DATOS!$D$2:$D$20000,DATOS!$D17440,DATOS!$E$2:$E$20000,DATOS!$E17440,DATOS!$I$2:$I$20000,DATOS!$I17440,DATOS!$G$2:$G$20000,"EX")=0),0))))</f>
      </c>
      <c r="H17440">
        <f>IF(DATOS!$G17440&lt;&gt;"EX",0,--(COUNTIFS(DATOS!$A$2:$A$20000,DATOS!$A17440,DATOS!$D$2:$D$20000,DATOS!$D17440,DATOS!$E$2:$E$20000,DATOS!$E17440,DATOS!$I$2:$I$20000,DATOS!$I17440,DATOS!$G$2:$G$20000,"OR")=0))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DATOS!$A$2:$A$20000,DATOS!$A17441,DATOS!$D$2:$D$20000,DATOS!$D17441,DATOS!$E$2:$E$20000,DATOS!$E17441,DATOS!$I$2:$I$20000,DATOS!$I17441,DATOS!$G$2:$G$20000,"EX")=0),0))))</f>
      </c>
      <c r="H17441">
        <f>IF(DATOS!$G17441&lt;&gt;"EX",0,--(COUNTIFS(DATOS!$A$2:$A$20000,DATOS!$A17441,DATOS!$D$2:$D$20000,DATOS!$D17441,DATOS!$E$2:$E$20000,DATOS!$E17441,DATOS!$I$2:$I$20000,DATOS!$I17441,DATOS!$G$2:$G$20000,"OR")=0))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DATOS!$A$2:$A$20000,DATOS!$A17442,DATOS!$D$2:$D$20000,DATOS!$D17442,DATOS!$E$2:$E$20000,DATOS!$E17442,DATOS!$I$2:$I$20000,DATOS!$I17442,DATOS!$G$2:$G$20000,"EX")=0),0))))</f>
      </c>
      <c r="H17442">
        <f>IF(DATOS!$G17442&lt;&gt;"EX",0,--(COUNTIFS(DATOS!$A$2:$A$20000,DATOS!$A17442,DATOS!$D$2:$D$20000,DATOS!$D17442,DATOS!$E$2:$E$20000,DATOS!$E17442,DATOS!$I$2:$I$20000,DATOS!$I17442,DATOS!$G$2:$G$20000,"OR")=0))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DATOS!$A$2:$A$20000,DATOS!$A17443,DATOS!$D$2:$D$20000,DATOS!$D17443,DATOS!$E$2:$E$20000,DATOS!$E17443,DATOS!$I$2:$I$20000,DATOS!$I17443,DATOS!$G$2:$G$20000,"EX")=0),0))))</f>
      </c>
      <c r="H17443">
        <f>IF(DATOS!$G17443&lt;&gt;"EX",0,--(COUNTIFS(DATOS!$A$2:$A$20000,DATOS!$A17443,DATOS!$D$2:$D$20000,DATOS!$D17443,DATOS!$E$2:$E$20000,DATOS!$E17443,DATOS!$I$2:$I$20000,DATOS!$I17443,DATOS!$G$2:$G$20000,"OR")=0))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DATOS!$A$2:$A$20000,DATOS!$A17444,DATOS!$D$2:$D$20000,DATOS!$D17444,DATOS!$E$2:$E$20000,DATOS!$E17444,DATOS!$I$2:$I$20000,DATOS!$I17444,DATOS!$G$2:$G$20000,"EX")=0),0))))</f>
      </c>
      <c r="H17444">
        <f>IF(DATOS!$G17444&lt;&gt;"EX",0,--(COUNTIFS(DATOS!$A$2:$A$20000,DATOS!$A17444,DATOS!$D$2:$D$20000,DATOS!$D17444,DATOS!$E$2:$E$20000,DATOS!$E17444,DATOS!$I$2:$I$20000,DATOS!$I17444,DATOS!$G$2:$G$20000,"OR")=0))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DATOS!$A$2:$A$20000,DATOS!$A17445,DATOS!$D$2:$D$20000,DATOS!$D17445,DATOS!$E$2:$E$20000,DATOS!$E17445,DATOS!$I$2:$I$20000,DATOS!$I17445,DATOS!$G$2:$G$20000,"EX")=0),0))))</f>
      </c>
      <c r="H17445">
        <f>IF(DATOS!$G17445&lt;&gt;"EX",0,--(COUNTIFS(DATOS!$A$2:$A$20000,DATOS!$A17445,DATOS!$D$2:$D$20000,DATOS!$D17445,DATOS!$E$2:$E$20000,DATOS!$E17445,DATOS!$I$2:$I$20000,DATOS!$I17445,DATOS!$G$2:$G$20000,"OR")=0))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DATOS!$A$2:$A$20000,DATOS!$A17446,DATOS!$D$2:$D$20000,DATOS!$D17446,DATOS!$E$2:$E$20000,DATOS!$E17446,DATOS!$I$2:$I$20000,DATOS!$I17446,DATOS!$G$2:$G$20000,"EX")=0),0))))</f>
      </c>
      <c r="H17446">
        <f>IF(DATOS!$G17446&lt;&gt;"EX",0,--(COUNTIFS(DATOS!$A$2:$A$20000,DATOS!$A17446,DATOS!$D$2:$D$20000,DATOS!$D17446,DATOS!$E$2:$E$20000,DATOS!$E17446,DATOS!$I$2:$I$20000,DATOS!$I17446,DATOS!$G$2:$G$20000,"OR")=0))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DATOS!$A$2:$A$20000,DATOS!$A17447,DATOS!$D$2:$D$20000,DATOS!$D17447,DATOS!$E$2:$E$20000,DATOS!$E17447,DATOS!$I$2:$I$20000,DATOS!$I17447,DATOS!$G$2:$G$20000,"EX")=0),0))))</f>
      </c>
      <c r="H17447">
        <f>IF(DATOS!$G17447&lt;&gt;"EX",0,--(COUNTIFS(DATOS!$A$2:$A$20000,DATOS!$A17447,DATOS!$D$2:$D$20000,DATOS!$D17447,DATOS!$E$2:$E$20000,DATOS!$E17447,DATOS!$I$2:$I$20000,DATOS!$I17447,DATOS!$G$2:$G$20000,"OR")=0))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DATOS!$A$2:$A$20000,DATOS!$A17448,DATOS!$D$2:$D$20000,DATOS!$D17448,DATOS!$E$2:$E$20000,DATOS!$E17448,DATOS!$I$2:$I$20000,DATOS!$I17448,DATOS!$G$2:$G$20000,"EX")=0),0))))</f>
      </c>
      <c r="H17448">
        <f>IF(DATOS!$G17448&lt;&gt;"EX",0,--(COUNTIFS(DATOS!$A$2:$A$20000,DATOS!$A17448,DATOS!$D$2:$D$20000,DATOS!$D17448,DATOS!$E$2:$E$20000,DATOS!$E17448,DATOS!$I$2:$I$20000,DATOS!$I17448,DATOS!$G$2:$G$20000,"OR")=0))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DATOS!$A$2:$A$20000,DATOS!$A17449,DATOS!$D$2:$D$20000,DATOS!$D17449,DATOS!$E$2:$E$20000,DATOS!$E17449,DATOS!$I$2:$I$20000,DATOS!$I17449,DATOS!$G$2:$G$20000,"EX")=0),0))))</f>
      </c>
      <c r="H17449">
        <f>IF(DATOS!$G17449&lt;&gt;"EX",0,--(COUNTIFS(DATOS!$A$2:$A$20000,DATOS!$A17449,DATOS!$D$2:$D$20000,DATOS!$D17449,DATOS!$E$2:$E$20000,DATOS!$E17449,DATOS!$I$2:$I$20000,DATOS!$I17449,DATOS!$G$2:$G$20000,"OR")=0))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DATOS!$A$2:$A$20000,DATOS!$A17450,DATOS!$D$2:$D$20000,DATOS!$D17450,DATOS!$E$2:$E$20000,DATOS!$E17450,DATOS!$I$2:$I$20000,DATOS!$I17450,DATOS!$G$2:$G$20000,"EX")=0),0))))</f>
      </c>
      <c r="H17450">
        <f>IF(DATOS!$G17450&lt;&gt;"EX",0,--(COUNTIFS(DATOS!$A$2:$A$20000,DATOS!$A17450,DATOS!$D$2:$D$20000,DATOS!$D17450,DATOS!$E$2:$E$20000,DATOS!$E17450,DATOS!$I$2:$I$20000,DATOS!$I17450,DATOS!$G$2:$G$20000,"OR")=0))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DATOS!$A$2:$A$20000,DATOS!$A17451,DATOS!$D$2:$D$20000,DATOS!$D17451,DATOS!$E$2:$E$20000,DATOS!$E17451,DATOS!$I$2:$I$20000,DATOS!$I17451,DATOS!$G$2:$G$20000,"EX")=0),0))))</f>
      </c>
      <c r="H17451">
        <f>IF(DATOS!$G17451&lt;&gt;"EX",0,--(COUNTIFS(DATOS!$A$2:$A$20000,DATOS!$A17451,DATOS!$D$2:$D$20000,DATOS!$D17451,DATOS!$E$2:$E$20000,DATOS!$E17451,DATOS!$I$2:$I$20000,DATOS!$I17451,DATOS!$G$2:$G$20000,"OR")=0))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DATOS!$A$2:$A$20000,DATOS!$A17452,DATOS!$D$2:$D$20000,DATOS!$D17452,DATOS!$E$2:$E$20000,DATOS!$E17452,DATOS!$I$2:$I$20000,DATOS!$I17452,DATOS!$G$2:$G$20000,"EX")=0),0))))</f>
      </c>
      <c r="H17452">
        <f>IF(DATOS!$G17452&lt;&gt;"EX",0,--(COUNTIFS(DATOS!$A$2:$A$20000,DATOS!$A17452,DATOS!$D$2:$D$20000,DATOS!$D17452,DATOS!$E$2:$E$20000,DATOS!$E17452,DATOS!$I$2:$I$20000,DATOS!$I17452,DATOS!$G$2:$G$20000,"OR")=0))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DATOS!$A$2:$A$20000,DATOS!$A17453,DATOS!$D$2:$D$20000,DATOS!$D17453,DATOS!$E$2:$E$20000,DATOS!$E17453,DATOS!$I$2:$I$20000,DATOS!$I17453,DATOS!$G$2:$G$20000,"EX")=0),0))))</f>
      </c>
      <c r="H17453">
        <f>IF(DATOS!$G17453&lt;&gt;"EX",0,--(COUNTIFS(DATOS!$A$2:$A$20000,DATOS!$A17453,DATOS!$D$2:$D$20000,DATOS!$D17453,DATOS!$E$2:$E$20000,DATOS!$E17453,DATOS!$I$2:$I$20000,DATOS!$I17453,DATOS!$G$2:$G$20000,"OR")=0))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DATOS!$A$2:$A$20000,DATOS!$A17454,DATOS!$D$2:$D$20000,DATOS!$D17454,DATOS!$E$2:$E$20000,DATOS!$E17454,DATOS!$I$2:$I$20000,DATOS!$I17454,DATOS!$G$2:$G$20000,"EX")=0),0))))</f>
      </c>
      <c r="H17454">
        <f>IF(DATOS!$G17454&lt;&gt;"EX",0,--(COUNTIFS(DATOS!$A$2:$A$20000,DATOS!$A17454,DATOS!$D$2:$D$20000,DATOS!$D17454,DATOS!$E$2:$E$20000,DATOS!$E17454,DATOS!$I$2:$I$20000,DATOS!$I17454,DATOS!$G$2:$G$20000,"OR")=0))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DATOS!$A$2:$A$20000,DATOS!$A17455,DATOS!$D$2:$D$20000,DATOS!$D17455,DATOS!$E$2:$E$20000,DATOS!$E17455,DATOS!$I$2:$I$20000,DATOS!$I17455,DATOS!$G$2:$G$20000,"EX")=0),0))))</f>
      </c>
      <c r="H17455">
        <f>IF(DATOS!$G17455&lt;&gt;"EX",0,--(COUNTIFS(DATOS!$A$2:$A$20000,DATOS!$A17455,DATOS!$D$2:$D$20000,DATOS!$D17455,DATOS!$E$2:$E$20000,DATOS!$E17455,DATOS!$I$2:$I$20000,DATOS!$I17455,DATOS!$G$2:$G$20000,"OR")=0))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DATOS!$A$2:$A$20000,DATOS!$A17456,DATOS!$D$2:$D$20000,DATOS!$D17456,DATOS!$E$2:$E$20000,DATOS!$E17456,DATOS!$I$2:$I$20000,DATOS!$I17456,DATOS!$G$2:$G$20000,"EX")=0),0))))</f>
      </c>
      <c r="H17456">
        <f>IF(DATOS!$G17456&lt;&gt;"EX",0,--(COUNTIFS(DATOS!$A$2:$A$20000,DATOS!$A17456,DATOS!$D$2:$D$20000,DATOS!$D17456,DATOS!$E$2:$E$20000,DATOS!$E17456,DATOS!$I$2:$I$20000,DATOS!$I17456,DATOS!$G$2:$G$20000,"OR")=0))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DATOS!$A$2:$A$20000,DATOS!$A17457,DATOS!$D$2:$D$20000,DATOS!$D17457,DATOS!$E$2:$E$20000,DATOS!$E17457,DATOS!$I$2:$I$20000,DATOS!$I17457,DATOS!$G$2:$G$20000,"EX")=0),0))))</f>
      </c>
      <c r="H17457">
        <f>IF(DATOS!$G17457&lt;&gt;"EX",0,--(COUNTIFS(DATOS!$A$2:$A$20000,DATOS!$A17457,DATOS!$D$2:$D$20000,DATOS!$D17457,DATOS!$E$2:$E$20000,DATOS!$E17457,DATOS!$I$2:$I$20000,DATOS!$I17457,DATOS!$G$2:$G$20000,"OR")=0))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DATOS!$A$2:$A$20000,DATOS!$A17458,DATOS!$D$2:$D$20000,DATOS!$D17458,DATOS!$E$2:$E$20000,DATOS!$E17458,DATOS!$I$2:$I$20000,DATOS!$I17458,DATOS!$G$2:$G$20000,"EX")=0),0))))</f>
      </c>
      <c r="H17458">
        <f>IF(DATOS!$G17458&lt;&gt;"EX",0,--(COUNTIFS(DATOS!$A$2:$A$20000,DATOS!$A17458,DATOS!$D$2:$D$20000,DATOS!$D17458,DATOS!$E$2:$E$20000,DATOS!$E17458,DATOS!$I$2:$I$20000,DATOS!$I17458,DATOS!$G$2:$G$20000,"OR")=0))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DATOS!$A$2:$A$20000,DATOS!$A17459,DATOS!$D$2:$D$20000,DATOS!$D17459,DATOS!$E$2:$E$20000,DATOS!$E17459,DATOS!$I$2:$I$20000,DATOS!$I17459,DATOS!$G$2:$G$20000,"EX")=0),0))))</f>
      </c>
      <c r="H17459">
        <f>IF(DATOS!$G17459&lt;&gt;"EX",0,--(COUNTIFS(DATOS!$A$2:$A$20000,DATOS!$A17459,DATOS!$D$2:$D$20000,DATOS!$D17459,DATOS!$E$2:$E$20000,DATOS!$E17459,DATOS!$I$2:$I$20000,DATOS!$I17459,DATOS!$G$2:$G$20000,"OR")=0))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DATOS!$A$2:$A$20000,DATOS!$A17460,DATOS!$D$2:$D$20000,DATOS!$D17460,DATOS!$E$2:$E$20000,DATOS!$E17460,DATOS!$I$2:$I$20000,DATOS!$I17460,DATOS!$G$2:$G$20000,"EX")=0),0))))</f>
      </c>
      <c r="H17460">
        <f>IF(DATOS!$G17460&lt;&gt;"EX",0,--(COUNTIFS(DATOS!$A$2:$A$20000,DATOS!$A17460,DATOS!$D$2:$D$20000,DATOS!$D17460,DATOS!$E$2:$E$20000,DATOS!$E17460,DATOS!$I$2:$I$20000,DATOS!$I17460,DATOS!$G$2:$G$20000,"OR")=0))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DATOS!$A$2:$A$20000,DATOS!$A17461,DATOS!$D$2:$D$20000,DATOS!$D17461,DATOS!$E$2:$E$20000,DATOS!$E17461,DATOS!$I$2:$I$20000,DATOS!$I17461,DATOS!$G$2:$G$20000,"EX")=0),0))))</f>
      </c>
      <c r="H17461">
        <f>IF(DATOS!$G17461&lt;&gt;"EX",0,--(COUNTIFS(DATOS!$A$2:$A$20000,DATOS!$A17461,DATOS!$D$2:$D$20000,DATOS!$D17461,DATOS!$E$2:$E$20000,DATOS!$E17461,DATOS!$I$2:$I$20000,DATOS!$I17461,DATOS!$G$2:$G$20000,"OR")=0))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DATOS!$A$2:$A$20000,DATOS!$A17462,DATOS!$D$2:$D$20000,DATOS!$D17462,DATOS!$E$2:$E$20000,DATOS!$E17462,DATOS!$I$2:$I$20000,DATOS!$I17462,DATOS!$G$2:$G$20000,"EX")=0),0))))</f>
      </c>
      <c r="H17462">
        <f>IF(DATOS!$G17462&lt;&gt;"EX",0,--(COUNTIFS(DATOS!$A$2:$A$20000,DATOS!$A17462,DATOS!$D$2:$D$20000,DATOS!$D17462,DATOS!$E$2:$E$20000,DATOS!$E17462,DATOS!$I$2:$I$20000,DATOS!$I17462,DATOS!$G$2:$G$20000,"OR")=0))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DATOS!$A$2:$A$20000,DATOS!$A17463,DATOS!$D$2:$D$20000,DATOS!$D17463,DATOS!$E$2:$E$20000,DATOS!$E17463,DATOS!$I$2:$I$20000,DATOS!$I17463,DATOS!$G$2:$G$20000,"EX")=0),0))))</f>
      </c>
      <c r="H17463">
        <f>IF(DATOS!$G17463&lt;&gt;"EX",0,--(COUNTIFS(DATOS!$A$2:$A$20000,DATOS!$A17463,DATOS!$D$2:$D$20000,DATOS!$D17463,DATOS!$E$2:$E$20000,DATOS!$E17463,DATOS!$I$2:$I$20000,DATOS!$I17463,DATOS!$G$2:$G$20000,"OR")=0))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DATOS!$A$2:$A$20000,DATOS!$A17464,DATOS!$D$2:$D$20000,DATOS!$D17464,DATOS!$E$2:$E$20000,DATOS!$E17464,DATOS!$I$2:$I$20000,DATOS!$I17464,DATOS!$G$2:$G$20000,"EX")=0),0))))</f>
      </c>
      <c r="H17464">
        <f>IF(DATOS!$G17464&lt;&gt;"EX",0,--(COUNTIFS(DATOS!$A$2:$A$20000,DATOS!$A17464,DATOS!$D$2:$D$20000,DATOS!$D17464,DATOS!$E$2:$E$20000,DATOS!$E17464,DATOS!$I$2:$I$20000,DATOS!$I17464,DATOS!$G$2:$G$20000,"OR")=0))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DATOS!$A$2:$A$20000,DATOS!$A17465,DATOS!$D$2:$D$20000,DATOS!$D17465,DATOS!$E$2:$E$20000,DATOS!$E17465,DATOS!$I$2:$I$20000,DATOS!$I17465,DATOS!$G$2:$G$20000,"EX")=0),0))))</f>
      </c>
      <c r="H17465">
        <f>IF(DATOS!$G17465&lt;&gt;"EX",0,--(COUNTIFS(DATOS!$A$2:$A$20000,DATOS!$A17465,DATOS!$D$2:$D$20000,DATOS!$D17465,DATOS!$E$2:$E$20000,DATOS!$E17465,DATOS!$I$2:$I$20000,DATOS!$I17465,DATOS!$G$2:$G$20000,"OR")=0))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DATOS!$A$2:$A$20000,DATOS!$A17466,DATOS!$D$2:$D$20000,DATOS!$D17466,DATOS!$E$2:$E$20000,DATOS!$E17466,DATOS!$I$2:$I$20000,DATOS!$I17466,DATOS!$G$2:$G$20000,"EX")=0),0))))</f>
      </c>
      <c r="H17466">
        <f>IF(DATOS!$G17466&lt;&gt;"EX",0,--(COUNTIFS(DATOS!$A$2:$A$20000,DATOS!$A17466,DATOS!$D$2:$D$20000,DATOS!$D17466,DATOS!$E$2:$E$20000,DATOS!$E17466,DATOS!$I$2:$I$20000,DATOS!$I17466,DATOS!$G$2:$G$20000,"OR")=0))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DATOS!$A$2:$A$20000,DATOS!$A17467,DATOS!$D$2:$D$20000,DATOS!$D17467,DATOS!$E$2:$E$20000,DATOS!$E17467,DATOS!$I$2:$I$20000,DATOS!$I17467,DATOS!$G$2:$G$20000,"EX")=0),0))))</f>
      </c>
      <c r="H17467">
        <f>IF(DATOS!$G17467&lt;&gt;"EX",0,--(COUNTIFS(DATOS!$A$2:$A$20000,DATOS!$A17467,DATOS!$D$2:$D$20000,DATOS!$D17467,DATOS!$E$2:$E$20000,DATOS!$E17467,DATOS!$I$2:$I$20000,DATOS!$I17467,DATOS!$G$2:$G$20000,"OR")=0))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DATOS!$A$2:$A$20000,DATOS!$A17468,DATOS!$D$2:$D$20000,DATOS!$D17468,DATOS!$E$2:$E$20000,DATOS!$E17468,DATOS!$I$2:$I$20000,DATOS!$I17468,DATOS!$G$2:$G$20000,"EX")=0),0))))</f>
      </c>
      <c r="H17468">
        <f>IF(DATOS!$G17468&lt;&gt;"EX",0,--(COUNTIFS(DATOS!$A$2:$A$20000,DATOS!$A17468,DATOS!$D$2:$D$20000,DATOS!$D17468,DATOS!$E$2:$E$20000,DATOS!$E17468,DATOS!$I$2:$I$20000,DATOS!$I17468,DATOS!$G$2:$G$20000,"OR")=0))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DATOS!$A$2:$A$20000,DATOS!$A17469,DATOS!$D$2:$D$20000,DATOS!$D17469,DATOS!$E$2:$E$20000,DATOS!$E17469,DATOS!$I$2:$I$20000,DATOS!$I17469,DATOS!$G$2:$G$20000,"EX")=0),0))))</f>
      </c>
      <c r="H17469">
        <f>IF(DATOS!$G17469&lt;&gt;"EX",0,--(COUNTIFS(DATOS!$A$2:$A$20000,DATOS!$A17469,DATOS!$D$2:$D$20000,DATOS!$D17469,DATOS!$E$2:$E$20000,DATOS!$E17469,DATOS!$I$2:$I$20000,DATOS!$I17469,DATOS!$G$2:$G$20000,"OR")=0))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DATOS!$A$2:$A$20000,DATOS!$A17470,DATOS!$D$2:$D$20000,DATOS!$D17470,DATOS!$E$2:$E$20000,DATOS!$E17470,DATOS!$I$2:$I$20000,DATOS!$I17470,DATOS!$G$2:$G$20000,"EX")=0),0))))</f>
      </c>
      <c r="H17470">
        <f>IF(DATOS!$G17470&lt;&gt;"EX",0,--(COUNTIFS(DATOS!$A$2:$A$20000,DATOS!$A17470,DATOS!$D$2:$D$20000,DATOS!$D17470,DATOS!$E$2:$E$20000,DATOS!$E17470,DATOS!$I$2:$I$20000,DATOS!$I17470,DATOS!$G$2:$G$20000,"OR")=0))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DATOS!$A$2:$A$20000,DATOS!$A17471,DATOS!$D$2:$D$20000,DATOS!$D17471,DATOS!$E$2:$E$20000,DATOS!$E17471,DATOS!$I$2:$I$20000,DATOS!$I17471,DATOS!$G$2:$G$20000,"EX")=0),0))))</f>
      </c>
      <c r="H17471">
        <f>IF(DATOS!$G17471&lt;&gt;"EX",0,--(COUNTIFS(DATOS!$A$2:$A$20000,DATOS!$A17471,DATOS!$D$2:$D$20000,DATOS!$D17471,DATOS!$E$2:$E$20000,DATOS!$E17471,DATOS!$I$2:$I$20000,DATOS!$I17471,DATOS!$G$2:$G$20000,"OR")=0))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DATOS!$A$2:$A$20000,DATOS!$A17472,DATOS!$D$2:$D$20000,DATOS!$D17472,DATOS!$E$2:$E$20000,DATOS!$E17472,DATOS!$I$2:$I$20000,DATOS!$I17472,DATOS!$G$2:$G$20000,"EX")=0),0))))</f>
      </c>
      <c r="H17472">
        <f>IF(DATOS!$G17472&lt;&gt;"EX",0,--(COUNTIFS(DATOS!$A$2:$A$20000,DATOS!$A17472,DATOS!$D$2:$D$20000,DATOS!$D17472,DATOS!$E$2:$E$20000,DATOS!$E17472,DATOS!$I$2:$I$20000,DATOS!$I17472,DATOS!$G$2:$G$20000,"OR")=0))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DATOS!$A$2:$A$20000,DATOS!$A17473,DATOS!$D$2:$D$20000,DATOS!$D17473,DATOS!$E$2:$E$20000,DATOS!$E17473,DATOS!$I$2:$I$20000,DATOS!$I17473,DATOS!$G$2:$G$20000,"EX")=0),0))))</f>
      </c>
      <c r="H17473">
        <f>IF(DATOS!$G17473&lt;&gt;"EX",0,--(COUNTIFS(DATOS!$A$2:$A$20000,DATOS!$A17473,DATOS!$D$2:$D$20000,DATOS!$D17473,DATOS!$E$2:$E$20000,DATOS!$E17473,DATOS!$I$2:$I$20000,DATOS!$I17473,DATOS!$G$2:$G$20000,"OR")=0))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DATOS!$A$2:$A$20000,DATOS!$A17474,DATOS!$D$2:$D$20000,DATOS!$D17474,DATOS!$E$2:$E$20000,DATOS!$E17474,DATOS!$I$2:$I$20000,DATOS!$I17474,DATOS!$G$2:$G$20000,"EX")=0),0))))</f>
      </c>
      <c r="H17474">
        <f>IF(DATOS!$G17474&lt;&gt;"EX",0,--(COUNTIFS(DATOS!$A$2:$A$20000,DATOS!$A17474,DATOS!$D$2:$D$20000,DATOS!$D17474,DATOS!$E$2:$E$20000,DATOS!$E17474,DATOS!$I$2:$I$20000,DATOS!$I17474,DATOS!$G$2:$G$20000,"OR")=0))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DATOS!$A$2:$A$20000,DATOS!$A17475,DATOS!$D$2:$D$20000,DATOS!$D17475,DATOS!$E$2:$E$20000,DATOS!$E17475,DATOS!$I$2:$I$20000,DATOS!$I17475,DATOS!$G$2:$G$20000,"EX")=0),0))))</f>
      </c>
      <c r="H17475">
        <f>IF(DATOS!$G17475&lt;&gt;"EX",0,--(COUNTIFS(DATOS!$A$2:$A$20000,DATOS!$A17475,DATOS!$D$2:$D$20000,DATOS!$D17475,DATOS!$E$2:$E$20000,DATOS!$E17475,DATOS!$I$2:$I$20000,DATOS!$I17475,DATOS!$G$2:$G$20000,"OR")=0))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DATOS!$A$2:$A$20000,DATOS!$A17476,DATOS!$D$2:$D$20000,DATOS!$D17476,DATOS!$E$2:$E$20000,DATOS!$E17476,DATOS!$I$2:$I$20000,DATOS!$I17476,DATOS!$G$2:$G$20000,"EX")=0),0))))</f>
      </c>
      <c r="H17476">
        <f>IF(DATOS!$G17476&lt;&gt;"EX",0,--(COUNTIFS(DATOS!$A$2:$A$20000,DATOS!$A17476,DATOS!$D$2:$D$20000,DATOS!$D17476,DATOS!$E$2:$E$20000,DATOS!$E17476,DATOS!$I$2:$I$20000,DATOS!$I17476,DATOS!$G$2:$G$20000,"OR")=0))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DATOS!$A$2:$A$20000,DATOS!$A17477,DATOS!$D$2:$D$20000,DATOS!$D17477,DATOS!$E$2:$E$20000,DATOS!$E17477,DATOS!$I$2:$I$20000,DATOS!$I17477,DATOS!$G$2:$G$20000,"EX")=0),0))))</f>
      </c>
      <c r="H17477">
        <f>IF(DATOS!$G17477&lt;&gt;"EX",0,--(COUNTIFS(DATOS!$A$2:$A$20000,DATOS!$A17477,DATOS!$D$2:$D$20000,DATOS!$D17477,DATOS!$E$2:$E$20000,DATOS!$E17477,DATOS!$I$2:$I$20000,DATOS!$I17477,DATOS!$G$2:$G$20000,"OR")=0))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DATOS!$A$2:$A$20000,DATOS!$A17478,DATOS!$D$2:$D$20000,DATOS!$D17478,DATOS!$E$2:$E$20000,DATOS!$E17478,DATOS!$I$2:$I$20000,DATOS!$I17478,DATOS!$G$2:$G$20000,"EX")=0),0))))</f>
      </c>
      <c r="H17478">
        <f>IF(DATOS!$G17478&lt;&gt;"EX",0,--(COUNTIFS(DATOS!$A$2:$A$20000,DATOS!$A17478,DATOS!$D$2:$D$20000,DATOS!$D17478,DATOS!$E$2:$E$20000,DATOS!$E17478,DATOS!$I$2:$I$20000,DATOS!$I17478,DATOS!$G$2:$G$20000,"OR")=0))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DATOS!$A$2:$A$20000,DATOS!$A17479,DATOS!$D$2:$D$20000,DATOS!$D17479,DATOS!$E$2:$E$20000,DATOS!$E17479,DATOS!$I$2:$I$20000,DATOS!$I17479,DATOS!$G$2:$G$20000,"EX")=0),0))))</f>
      </c>
      <c r="H17479">
        <f>IF(DATOS!$G17479&lt;&gt;"EX",0,--(COUNTIFS(DATOS!$A$2:$A$20000,DATOS!$A17479,DATOS!$D$2:$D$20000,DATOS!$D17479,DATOS!$E$2:$E$20000,DATOS!$E17479,DATOS!$I$2:$I$20000,DATOS!$I17479,DATOS!$G$2:$G$20000,"OR")=0))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DATOS!$A$2:$A$20000,DATOS!$A17480,DATOS!$D$2:$D$20000,DATOS!$D17480,DATOS!$E$2:$E$20000,DATOS!$E17480,DATOS!$I$2:$I$20000,DATOS!$I17480,DATOS!$G$2:$G$20000,"EX")=0),0))))</f>
      </c>
      <c r="H17480">
        <f>IF(DATOS!$G17480&lt;&gt;"EX",0,--(COUNTIFS(DATOS!$A$2:$A$20000,DATOS!$A17480,DATOS!$D$2:$D$20000,DATOS!$D17480,DATOS!$E$2:$E$20000,DATOS!$E17480,DATOS!$I$2:$I$20000,DATOS!$I17480,DATOS!$G$2:$G$20000,"OR")=0))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DATOS!$A$2:$A$20000,DATOS!$A17481,DATOS!$D$2:$D$20000,DATOS!$D17481,DATOS!$E$2:$E$20000,DATOS!$E17481,DATOS!$I$2:$I$20000,DATOS!$I17481,DATOS!$G$2:$G$20000,"EX")=0),0))))</f>
      </c>
      <c r="H17481">
        <f>IF(DATOS!$G17481&lt;&gt;"EX",0,--(COUNTIFS(DATOS!$A$2:$A$20000,DATOS!$A17481,DATOS!$D$2:$D$20000,DATOS!$D17481,DATOS!$E$2:$E$20000,DATOS!$E17481,DATOS!$I$2:$I$20000,DATOS!$I17481,DATOS!$G$2:$G$20000,"OR")=0))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DATOS!$A$2:$A$20000,DATOS!$A17482,DATOS!$D$2:$D$20000,DATOS!$D17482,DATOS!$E$2:$E$20000,DATOS!$E17482,DATOS!$I$2:$I$20000,DATOS!$I17482,DATOS!$G$2:$G$20000,"EX")=0),0))))</f>
      </c>
      <c r="H17482">
        <f>IF(DATOS!$G17482&lt;&gt;"EX",0,--(COUNTIFS(DATOS!$A$2:$A$20000,DATOS!$A17482,DATOS!$D$2:$D$20000,DATOS!$D17482,DATOS!$E$2:$E$20000,DATOS!$E17482,DATOS!$I$2:$I$20000,DATOS!$I17482,DATOS!$G$2:$G$20000,"OR")=0))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DATOS!$A$2:$A$20000,DATOS!$A17483,DATOS!$D$2:$D$20000,DATOS!$D17483,DATOS!$E$2:$E$20000,DATOS!$E17483,DATOS!$I$2:$I$20000,DATOS!$I17483,DATOS!$G$2:$G$20000,"EX")=0),0))))</f>
      </c>
      <c r="H17483">
        <f>IF(DATOS!$G17483&lt;&gt;"EX",0,--(COUNTIFS(DATOS!$A$2:$A$20000,DATOS!$A17483,DATOS!$D$2:$D$20000,DATOS!$D17483,DATOS!$E$2:$E$20000,DATOS!$E17483,DATOS!$I$2:$I$20000,DATOS!$I17483,DATOS!$G$2:$G$20000,"OR")=0))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DATOS!$A$2:$A$20000,DATOS!$A17484,DATOS!$D$2:$D$20000,DATOS!$D17484,DATOS!$E$2:$E$20000,DATOS!$E17484,DATOS!$I$2:$I$20000,DATOS!$I17484,DATOS!$G$2:$G$20000,"EX")=0),0))))</f>
      </c>
      <c r="H17484">
        <f>IF(DATOS!$G17484&lt;&gt;"EX",0,--(COUNTIFS(DATOS!$A$2:$A$20000,DATOS!$A17484,DATOS!$D$2:$D$20000,DATOS!$D17484,DATOS!$E$2:$E$20000,DATOS!$E17484,DATOS!$I$2:$I$20000,DATOS!$I17484,DATOS!$G$2:$G$20000,"OR")=0))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DATOS!$A$2:$A$20000,DATOS!$A17485,DATOS!$D$2:$D$20000,DATOS!$D17485,DATOS!$E$2:$E$20000,DATOS!$E17485,DATOS!$I$2:$I$20000,DATOS!$I17485,DATOS!$G$2:$G$20000,"EX")=0),0))))</f>
      </c>
      <c r="H17485">
        <f>IF(DATOS!$G17485&lt;&gt;"EX",0,--(COUNTIFS(DATOS!$A$2:$A$20000,DATOS!$A17485,DATOS!$D$2:$D$20000,DATOS!$D17485,DATOS!$E$2:$E$20000,DATOS!$E17485,DATOS!$I$2:$I$20000,DATOS!$I17485,DATOS!$G$2:$G$20000,"OR")=0))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DATOS!$A$2:$A$20000,DATOS!$A17486,DATOS!$D$2:$D$20000,DATOS!$D17486,DATOS!$E$2:$E$20000,DATOS!$E17486,DATOS!$I$2:$I$20000,DATOS!$I17486,DATOS!$G$2:$G$20000,"EX")=0),0))))</f>
      </c>
      <c r="H17486">
        <f>IF(DATOS!$G17486&lt;&gt;"EX",0,--(COUNTIFS(DATOS!$A$2:$A$20000,DATOS!$A17486,DATOS!$D$2:$D$20000,DATOS!$D17486,DATOS!$E$2:$E$20000,DATOS!$E17486,DATOS!$I$2:$I$20000,DATOS!$I17486,DATOS!$G$2:$G$20000,"OR")=0))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DATOS!$A$2:$A$20000,DATOS!$A17487,DATOS!$D$2:$D$20000,DATOS!$D17487,DATOS!$E$2:$E$20000,DATOS!$E17487,DATOS!$I$2:$I$20000,DATOS!$I17487,DATOS!$G$2:$G$20000,"EX")=0),0))))</f>
      </c>
      <c r="H17487">
        <f>IF(DATOS!$G17487&lt;&gt;"EX",0,--(COUNTIFS(DATOS!$A$2:$A$20000,DATOS!$A17487,DATOS!$D$2:$D$20000,DATOS!$D17487,DATOS!$E$2:$E$20000,DATOS!$E17487,DATOS!$I$2:$I$20000,DATOS!$I17487,DATOS!$G$2:$G$20000,"OR")=0))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DATOS!$A$2:$A$20000,DATOS!$A17488,DATOS!$D$2:$D$20000,DATOS!$D17488,DATOS!$E$2:$E$20000,DATOS!$E17488,DATOS!$I$2:$I$20000,DATOS!$I17488,DATOS!$G$2:$G$20000,"EX")=0),0))))</f>
      </c>
      <c r="H17488">
        <f>IF(DATOS!$G17488&lt;&gt;"EX",0,--(COUNTIFS(DATOS!$A$2:$A$20000,DATOS!$A17488,DATOS!$D$2:$D$20000,DATOS!$D17488,DATOS!$E$2:$E$20000,DATOS!$E17488,DATOS!$I$2:$I$20000,DATOS!$I17488,DATOS!$G$2:$G$20000,"OR")=0))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DATOS!$A$2:$A$20000,DATOS!$A17489,DATOS!$D$2:$D$20000,DATOS!$D17489,DATOS!$E$2:$E$20000,DATOS!$E17489,DATOS!$I$2:$I$20000,DATOS!$I17489,DATOS!$G$2:$G$20000,"EX")=0),0))))</f>
      </c>
      <c r="H17489">
        <f>IF(DATOS!$G17489&lt;&gt;"EX",0,--(COUNTIFS(DATOS!$A$2:$A$20000,DATOS!$A17489,DATOS!$D$2:$D$20000,DATOS!$D17489,DATOS!$E$2:$E$20000,DATOS!$E17489,DATOS!$I$2:$I$20000,DATOS!$I17489,DATOS!$G$2:$G$20000,"OR")=0))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DATOS!$A$2:$A$20000,DATOS!$A17490,DATOS!$D$2:$D$20000,DATOS!$D17490,DATOS!$E$2:$E$20000,DATOS!$E17490,DATOS!$I$2:$I$20000,DATOS!$I17490,DATOS!$G$2:$G$20000,"EX")=0),0))))</f>
      </c>
      <c r="H17490">
        <f>IF(DATOS!$G17490&lt;&gt;"EX",0,--(COUNTIFS(DATOS!$A$2:$A$20000,DATOS!$A17490,DATOS!$D$2:$D$20000,DATOS!$D17490,DATOS!$E$2:$E$20000,DATOS!$E17490,DATOS!$I$2:$I$20000,DATOS!$I17490,DATOS!$G$2:$G$20000,"OR")=0))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DATOS!$A$2:$A$20000,DATOS!$A17491,DATOS!$D$2:$D$20000,DATOS!$D17491,DATOS!$E$2:$E$20000,DATOS!$E17491,DATOS!$I$2:$I$20000,DATOS!$I17491,DATOS!$G$2:$G$20000,"EX")=0),0))))</f>
      </c>
      <c r="H17491">
        <f>IF(DATOS!$G17491&lt;&gt;"EX",0,--(COUNTIFS(DATOS!$A$2:$A$20000,DATOS!$A17491,DATOS!$D$2:$D$20000,DATOS!$D17491,DATOS!$E$2:$E$20000,DATOS!$E17491,DATOS!$I$2:$I$20000,DATOS!$I17491,DATOS!$G$2:$G$20000,"OR")=0))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DATOS!$A$2:$A$20000,DATOS!$A17492,DATOS!$D$2:$D$20000,DATOS!$D17492,DATOS!$E$2:$E$20000,DATOS!$E17492,DATOS!$I$2:$I$20000,DATOS!$I17492,DATOS!$G$2:$G$20000,"EX")=0),0))))</f>
      </c>
      <c r="H17492">
        <f>IF(DATOS!$G17492&lt;&gt;"EX",0,--(COUNTIFS(DATOS!$A$2:$A$20000,DATOS!$A17492,DATOS!$D$2:$D$20000,DATOS!$D17492,DATOS!$E$2:$E$20000,DATOS!$E17492,DATOS!$I$2:$I$20000,DATOS!$I17492,DATOS!$G$2:$G$20000,"OR")=0))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DATOS!$A$2:$A$20000,DATOS!$A17493,DATOS!$D$2:$D$20000,DATOS!$D17493,DATOS!$E$2:$E$20000,DATOS!$E17493,DATOS!$I$2:$I$20000,DATOS!$I17493,DATOS!$G$2:$G$20000,"EX")=0),0))))</f>
      </c>
      <c r="H17493">
        <f>IF(DATOS!$G17493&lt;&gt;"EX",0,--(COUNTIFS(DATOS!$A$2:$A$20000,DATOS!$A17493,DATOS!$D$2:$D$20000,DATOS!$D17493,DATOS!$E$2:$E$20000,DATOS!$E17493,DATOS!$I$2:$I$20000,DATOS!$I17493,DATOS!$G$2:$G$20000,"OR")=0))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DATOS!$A$2:$A$20000,DATOS!$A17494,DATOS!$D$2:$D$20000,DATOS!$D17494,DATOS!$E$2:$E$20000,DATOS!$E17494,DATOS!$I$2:$I$20000,DATOS!$I17494,DATOS!$G$2:$G$20000,"EX")=0),0))))</f>
      </c>
      <c r="H17494">
        <f>IF(DATOS!$G17494&lt;&gt;"EX",0,--(COUNTIFS(DATOS!$A$2:$A$20000,DATOS!$A17494,DATOS!$D$2:$D$20000,DATOS!$D17494,DATOS!$E$2:$E$20000,DATOS!$E17494,DATOS!$I$2:$I$20000,DATOS!$I17494,DATOS!$G$2:$G$20000,"OR")=0))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DATOS!$A$2:$A$20000,DATOS!$A17495,DATOS!$D$2:$D$20000,DATOS!$D17495,DATOS!$E$2:$E$20000,DATOS!$E17495,DATOS!$I$2:$I$20000,DATOS!$I17495,DATOS!$G$2:$G$20000,"EX")=0),0))))</f>
      </c>
      <c r="H17495">
        <f>IF(DATOS!$G17495&lt;&gt;"EX",0,--(COUNTIFS(DATOS!$A$2:$A$20000,DATOS!$A17495,DATOS!$D$2:$D$20000,DATOS!$D17495,DATOS!$E$2:$E$20000,DATOS!$E17495,DATOS!$I$2:$I$20000,DATOS!$I17495,DATOS!$G$2:$G$20000,"OR")=0))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DATOS!$A$2:$A$20000,DATOS!$A17496,DATOS!$D$2:$D$20000,DATOS!$D17496,DATOS!$E$2:$E$20000,DATOS!$E17496,DATOS!$I$2:$I$20000,DATOS!$I17496,DATOS!$G$2:$G$20000,"EX")=0),0))))</f>
      </c>
      <c r="H17496">
        <f>IF(DATOS!$G17496&lt;&gt;"EX",0,--(COUNTIFS(DATOS!$A$2:$A$20000,DATOS!$A17496,DATOS!$D$2:$D$20000,DATOS!$D17496,DATOS!$E$2:$E$20000,DATOS!$E17496,DATOS!$I$2:$I$20000,DATOS!$I17496,DATOS!$G$2:$G$20000,"OR")=0))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DATOS!$A$2:$A$20000,DATOS!$A17497,DATOS!$D$2:$D$20000,DATOS!$D17497,DATOS!$E$2:$E$20000,DATOS!$E17497,DATOS!$I$2:$I$20000,DATOS!$I17497,DATOS!$G$2:$G$20000,"EX")=0),0))))</f>
      </c>
      <c r="H17497">
        <f>IF(DATOS!$G17497&lt;&gt;"EX",0,--(COUNTIFS(DATOS!$A$2:$A$20000,DATOS!$A17497,DATOS!$D$2:$D$20000,DATOS!$D17497,DATOS!$E$2:$E$20000,DATOS!$E17497,DATOS!$I$2:$I$20000,DATOS!$I17497,DATOS!$G$2:$G$20000,"OR")=0))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DATOS!$A$2:$A$20000,DATOS!$A17498,DATOS!$D$2:$D$20000,DATOS!$D17498,DATOS!$E$2:$E$20000,DATOS!$E17498,DATOS!$I$2:$I$20000,DATOS!$I17498,DATOS!$G$2:$G$20000,"EX")=0),0))))</f>
      </c>
      <c r="H17498">
        <f>IF(DATOS!$G17498&lt;&gt;"EX",0,--(COUNTIFS(DATOS!$A$2:$A$20000,DATOS!$A17498,DATOS!$D$2:$D$20000,DATOS!$D17498,DATOS!$E$2:$E$20000,DATOS!$E17498,DATOS!$I$2:$I$20000,DATOS!$I17498,DATOS!$G$2:$G$20000,"OR")=0))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DATOS!$A$2:$A$20000,DATOS!$A17499,DATOS!$D$2:$D$20000,DATOS!$D17499,DATOS!$E$2:$E$20000,DATOS!$E17499,DATOS!$I$2:$I$20000,DATOS!$I17499,DATOS!$G$2:$G$20000,"EX")=0),0))))</f>
      </c>
      <c r="H17499">
        <f>IF(DATOS!$G17499&lt;&gt;"EX",0,--(COUNTIFS(DATOS!$A$2:$A$20000,DATOS!$A17499,DATOS!$D$2:$D$20000,DATOS!$D17499,DATOS!$E$2:$E$20000,DATOS!$E17499,DATOS!$I$2:$I$20000,DATOS!$I17499,DATOS!$G$2:$G$20000,"OR")=0))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DATOS!$A$2:$A$20000,DATOS!$A17500,DATOS!$D$2:$D$20000,DATOS!$D17500,DATOS!$E$2:$E$20000,DATOS!$E17500,DATOS!$I$2:$I$20000,DATOS!$I17500,DATOS!$G$2:$G$20000,"EX")=0),0))))</f>
      </c>
      <c r="H17500">
        <f>IF(DATOS!$G17500&lt;&gt;"EX",0,--(COUNTIFS(DATOS!$A$2:$A$20000,DATOS!$A17500,DATOS!$D$2:$D$20000,DATOS!$D17500,DATOS!$E$2:$E$20000,DATOS!$E17500,DATOS!$I$2:$I$20000,DATOS!$I17500,DATOS!$G$2:$G$20000,"OR")=0))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DATOS!$A$2:$A$20000,DATOS!$A17501,DATOS!$D$2:$D$20000,DATOS!$D17501,DATOS!$E$2:$E$20000,DATOS!$E17501,DATOS!$I$2:$I$20000,DATOS!$I17501,DATOS!$G$2:$G$20000,"EX")=0),0))))</f>
      </c>
      <c r="H17501">
        <f>IF(DATOS!$G17501&lt;&gt;"EX",0,--(COUNTIFS(DATOS!$A$2:$A$20000,DATOS!$A17501,DATOS!$D$2:$D$20000,DATOS!$D17501,DATOS!$E$2:$E$20000,DATOS!$E17501,DATOS!$I$2:$I$20000,DATOS!$I17501,DATOS!$G$2:$G$20000,"OR")=0))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DATOS!$A$2:$A$20000,DATOS!$A17502,DATOS!$D$2:$D$20000,DATOS!$D17502,DATOS!$E$2:$E$20000,DATOS!$E17502,DATOS!$I$2:$I$20000,DATOS!$I17502,DATOS!$G$2:$G$20000,"EX")=0),0))))</f>
      </c>
      <c r="H17502">
        <f>IF(DATOS!$G17502&lt;&gt;"EX",0,--(COUNTIFS(DATOS!$A$2:$A$20000,DATOS!$A17502,DATOS!$D$2:$D$20000,DATOS!$D17502,DATOS!$E$2:$E$20000,DATOS!$E17502,DATOS!$I$2:$I$20000,DATOS!$I17502,DATOS!$G$2:$G$20000,"OR")=0))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DATOS!$A$2:$A$20000,DATOS!$A17503,DATOS!$D$2:$D$20000,DATOS!$D17503,DATOS!$E$2:$E$20000,DATOS!$E17503,DATOS!$I$2:$I$20000,DATOS!$I17503,DATOS!$G$2:$G$20000,"EX")=0),0))))</f>
      </c>
      <c r="H17503">
        <f>IF(DATOS!$G17503&lt;&gt;"EX",0,--(COUNTIFS(DATOS!$A$2:$A$20000,DATOS!$A17503,DATOS!$D$2:$D$20000,DATOS!$D17503,DATOS!$E$2:$E$20000,DATOS!$E17503,DATOS!$I$2:$I$20000,DATOS!$I17503,DATOS!$G$2:$G$20000,"OR")=0))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DATOS!$A$2:$A$20000,DATOS!$A17504,DATOS!$D$2:$D$20000,DATOS!$D17504,DATOS!$E$2:$E$20000,DATOS!$E17504,DATOS!$I$2:$I$20000,DATOS!$I17504,DATOS!$G$2:$G$20000,"EX")=0),0))))</f>
      </c>
      <c r="H17504">
        <f>IF(DATOS!$G17504&lt;&gt;"EX",0,--(COUNTIFS(DATOS!$A$2:$A$20000,DATOS!$A17504,DATOS!$D$2:$D$20000,DATOS!$D17504,DATOS!$E$2:$E$20000,DATOS!$E17504,DATOS!$I$2:$I$20000,DATOS!$I17504,DATOS!$G$2:$G$20000,"OR")=0))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DATOS!$A$2:$A$20000,DATOS!$A17505,DATOS!$D$2:$D$20000,DATOS!$D17505,DATOS!$E$2:$E$20000,DATOS!$E17505,DATOS!$I$2:$I$20000,DATOS!$I17505,DATOS!$G$2:$G$20000,"EX")=0),0))))</f>
      </c>
      <c r="H17505">
        <f>IF(DATOS!$G17505&lt;&gt;"EX",0,--(COUNTIFS(DATOS!$A$2:$A$20000,DATOS!$A17505,DATOS!$D$2:$D$20000,DATOS!$D17505,DATOS!$E$2:$E$20000,DATOS!$E17505,DATOS!$I$2:$I$20000,DATOS!$I17505,DATOS!$G$2:$G$20000,"OR")=0))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DATOS!$A$2:$A$20000,DATOS!$A17506,DATOS!$D$2:$D$20000,DATOS!$D17506,DATOS!$E$2:$E$20000,DATOS!$E17506,DATOS!$I$2:$I$20000,DATOS!$I17506,DATOS!$G$2:$G$20000,"EX")=0),0))))</f>
      </c>
      <c r="H17506">
        <f>IF(DATOS!$G17506&lt;&gt;"EX",0,--(COUNTIFS(DATOS!$A$2:$A$20000,DATOS!$A17506,DATOS!$D$2:$D$20000,DATOS!$D17506,DATOS!$E$2:$E$20000,DATOS!$E17506,DATOS!$I$2:$I$20000,DATOS!$I17506,DATOS!$G$2:$G$20000,"OR")=0))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DATOS!$A$2:$A$20000,DATOS!$A17507,DATOS!$D$2:$D$20000,DATOS!$D17507,DATOS!$E$2:$E$20000,DATOS!$E17507,DATOS!$I$2:$I$20000,DATOS!$I17507,DATOS!$G$2:$G$20000,"EX")=0),0))))</f>
      </c>
      <c r="H17507">
        <f>IF(DATOS!$G17507&lt;&gt;"EX",0,--(COUNTIFS(DATOS!$A$2:$A$20000,DATOS!$A17507,DATOS!$D$2:$D$20000,DATOS!$D17507,DATOS!$E$2:$E$20000,DATOS!$E17507,DATOS!$I$2:$I$20000,DATOS!$I17507,DATOS!$G$2:$G$20000,"OR")=0))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DATOS!$A$2:$A$20000,DATOS!$A17508,DATOS!$D$2:$D$20000,DATOS!$D17508,DATOS!$E$2:$E$20000,DATOS!$E17508,DATOS!$I$2:$I$20000,DATOS!$I17508,DATOS!$G$2:$G$20000,"EX")=0),0))))</f>
      </c>
      <c r="H17508">
        <f>IF(DATOS!$G17508&lt;&gt;"EX",0,--(COUNTIFS(DATOS!$A$2:$A$20000,DATOS!$A17508,DATOS!$D$2:$D$20000,DATOS!$D17508,DATOS!$E$2:$E$20000,DATOS!$E17508,DATOS!$I$2:$I$20000,DATOS!$I17508,DATOS!$G$2:$G$20000,"OR")=0))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DATOS!$A$2:$A$20000,DATOS!$A17509,DATOS!$D$2:$D$20000,DATOS!$D17509,DATOS!$E$2:$E$20000,DATOS!$E17509,DATOS!$I$2:$I$20000,DATOS!$I17509,DATOS!$G$2:$G$20000,"EX")=0),0))))</f>
      </c>
      <c r="H17509">
        <f>IF(DATOS!$G17509&lt;&gt;"EX",0,--(COUNTIFS(DATOS!$A$2:$A$20000,DATOS!$A17509,DATOS!$D$2:$D$20000,DATOS!$D17509,DATOS!$E$2:$E$20000,DATOS!$E17509,DATOS!$I$2:$I$20000,DATOS!$I17509,DATOS!$G$2:$G$20000,"OR")=0))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DATOS!$A$2:$A$20000,DATOS!$A17510,DATOS!$D$2:$D$20000,DATOS!$D17510,DATOS!$E$2:$E$20000,DATOS!$E17510,DATOS!$I$2:$I$20000,DATOS!$I17510,DATOS!$G$2:$G$20000,"EX")=0),0))))</f>
      </c>
      <c r="H17510">
        <f>IF(DATOS!$G17510&lt;&gt;"EX",0,--(COUNTIFS(DATOS!$A$2:$A$20000,DATOS!$A17510,DATOS!$D$2:$D$20000,DATOS!$D17510,DATOS!$E$2:$E$20000,DATOS!$E17510,DATOS!$I$2:$I$20000,DATOS!$I17510,DATOS!$G$2:$G$20000,"OR")=0))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DATOS!$A$2:$A$20000,DATOS!$A17511,DATOS!$D$2:$D$20000,DATOS!$D17511,DATOS!$E$2:$E$20000,DATOS!$E17511,DATOS!$I$2:$I$20000,DATOS!$I17511,DATOS!$G$2:$G$20000,"EX")=0),0))))</f>
      </c>
      <c r="H17511">
        <f>IF(DATOS!$G17511&lt;&gt;"EX",0,--(COUNTIFS(DATOS!$A$2:$A$20000,DATOS!$A17511,DATOS!$D$2:$D$20000,DATOS!$D17511,DATOS!$E$2:$E$20000,DATOS!$E17511,DATOS!$I$2:$I$20000,DATOS!$I17511,DATOS!$G$2:$G$20000,"OR")=0))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DATOS!$A$2:$A$20000,DATOS!$A17512,DATOS!$D$2:$D$20000,DATOS!$D17512,DATOS!$E$2:$E$20000,DATOS!$E17512,DATOS!$I$2:$I$20000,DATOS!$I17512,DATOS!$G$2:$G$20000,"EX")=0),0))))</f>
      </c>
      <c r="H17512">
        <f>IF(DATOS!$G17512&lt;&gt;"EX",0,--(COUNTIFS(DATOS!$A$2:$A$20000,DATOS!$A17512,DATOS!$D$2:$D$20000,DATOS!$D17512,DATOS!$E$2:$E$20000,DATOS!$E17512,DATOS!$I$2:$I$20000,DATOS!$I17512,DATOS!$G$2:$G$20000,"OR")=0))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DATOS!$A$2:$A$20000,DATOS!$A17513,DATOS!$D$2:$D$20000,DATOS!$D17513,DATOS!$E$2:$E$20000,DATOS!$E17513,DATOS!$I$2:$I$20000,DATOS!$I17513,DATOS!$G$2:$G$20000,"EX")=0),0))))</f>
      </c>
      <c r="H17513">
        <f>IF(DATOS!$G17513&lt;&gt;"EX",0,--(COUNTIFS(DATOS!$A$2:$A$20000,DATOS!$A17513,DATOS!$D$2:$D$20000,DATOS!$D17513,DATOS!$E$2:$E$20000,DATOS!$E17513,DATOS!$I$2:$I$20000,DATOS!$I17513,DATOS!$G$2:$G$20000,"OR")=0))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DATOS!$A$2:$A$20000,DATOS!$A17514,DATOS!$D$2:$D$20000,DATOS!$D17514,DATOS!$E$2:$E$20000,DATOS!$E17514,DATOS!$I$2:$I$20000,DATOS!$I17514,DATOS!$G$2:$G$20000,"EX")=0),0))))</f>
      </c>
      <c r="H17514">
        <f>IF(DATOS!$G17514&lt;&gt;"EX",0,--(COUNTIFS(DATOS!$A$2:$A$20000,DATOS!$A17514,DATOS!$D$2:$D$20000,DATOS!$D17514,DATOS!$E$2:$E$20000,DATOS!$E17514,DATOS!$I$2:$I$20000,DATOS!$I17514,DATOS!$G$2:$G$20000,"OR")=0))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DATOS!$A$2:$A$20000,DATOS!$A17515,DATOS!$D$2:$D$20000,DATOS!$D17515,DATOS!$E$2:$E$20000,DATOS!$E17515,DATOS!$I$2:$I$20000,DATOS!$I17515,DATOS!$G$2:$G$20000,"EX")=0),0))))</f>
      </c>
      <c r="H17515">
        <f>IF(DATOS!$G17515&lt;&gt;"EX",0,--(COUNTIFS(DATOS!$A$2:$A$20000,DATOS!$A17515,DATOS!$D$2:$D$20000,DATOS!$D17515,DATOS!$E$2:$E$20000,DATOS!$E17515,DATOS!$I$2:$I$20000,DATOS!$I17515,DATOS!$G$2:$G$20000,"OR")=0))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DATOS!$A$2:$A$20000,DATOS!$A17516,DATOS!$D$2:$D$20000,DATOS!$D17516,DATOS!$E$2:$E$20000,DATOS!$E17516,DATOS!$I$2:$I$20000,DATOS!$I17516,DATOS!$G$2:$G$20000,"EX")=0),0))))</f>
      </c>
      <c r="H17516">
        <f>IF(DATOS!$G17516&lt;&gt;"EX",0,--(COUNTIFS(DATOS!$A$2:$A$20000,DATOS!$A17516,DATOS!$D$2:$D$20000,DATOS!$D17516,DATOS!$E$2:$E$20000,DATOS!$E17516,DATOS!$I$2:$I$20000,DATOS!$I17516,DATOS!$G$2:$G$20000,"OR")=0))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DATOS!$A$2:$A$20000,DATOS!$A17517,DATOS!$D$2:$D$20000,DATOS!$D17517,DATOS!$E$2:$E$20000,DATOS!$E17517,DATOS!$I$2:$I$20000,DATOS!$I17517,DATOS!$G$2:$G$20000,"EX")=0),0))))</f>
      </c>
      <c r="H17517">
        <f>IF(DATOS!$G17517&lt;&gt;"EX",0,--(COUNTIFS(DATOS!$A$2:$A$20000,DATOS!$A17517,DATOS!$D$2:$D$20000,DATOS!$D17517,DATOS!$E$2:$E$20000,DATOS!$E17517,DATOS!$I$2:$I$20000,DATOS!$I17517,DATOS!$G$2:$G$20000,"OR")=0))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DATOS!$A$2:$A$20000,DATOS!$A17518,DATOS!$D$2:$D$20000,DATOS!$D17518,DATOS!$E$2:$E$20000,DATOS!$E17518,DATOS!$I$2:$I$20000,DATOS!$I17518,DATOS!$G$2:$G$20000,"EX")=0),0))))</f>
      </c>
      <c r="H17518">
        <f>IF(DATOS!$G17518&lt;&gt;"EX",0,--(COUNTIFS(DATOS!$A$2:$A$20000,DATOS!$A17518,DATOS!$D$2:$D$20000,DATOS!$D17518,DATOS!$E$2:$E$20000,DATOS!$E17518,DATOS!$I$2:$I$20000,DATOS!$I17518,DATOS!$G$2:$G$20000,"OR")=0))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DATOS!$A$2:$A$20000,DATOS!$A17519,DATOS!$D$2:$D$20000,DATOS!$D17519,DATOS!$E$2:$E$20000,DATOS!$E17519,DATOS!$I$2:$I$20000,DATOS!$I17519,DATOS!$G$2:$G$20000,"EX")=0),0))))</f>
      </c>
      <c r="H17519">
        <f>IF(DATOS!$G17519&lt;&gt;"EX",0,--(COUNTIFS(DATOS!$A$2:$A$20000,DATOS!$A17519,DATOS!$D$2:$D$20000,DATOS!$D17519,DATOS!$E$2:$E$20000,DATOS!$E17519,DATOS!$I$2:$I$20000,DATOS!$I17519,DATOS!$G$2:$G$20000,"OR")=0))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DATOS!$A$2:$A$20000,DATOS!$A17520,DATOS!$D$2:$D$20000,DATOS!$D17520,DATOS!$E$2:$E$20000,DATOS!$E17520,DATOS!$I$2:$I$20000,DATOS!$I17520,DATOS!$G$2:$G$20000,"EX")=0),0))))</f>
      </c>
      <c r="H17520">
        <f>IF(DATOS!$G17520&lt;&gt;"EX",0,--(COUNTIFS(DATOS!$A$2:$A$20000,DATOS!$A17520,DATOS!$D$2:$D$20000,DATOS!$D17520,DATOS!$E$2:$E$20000,DATOS!$E17520,DATOS!$I$2:$I$20000,DATOS!$I17520,DATOS!$G$2:$G$20000,"OR")=0))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DATOS!$A$2:$A$20000,DATOS!$A17521,DATOS!$D$2:$D$20000,DATOS!$D17521,DATOS!$E$2:$E$20000,DATOS!$E17521,DATOS!$I$2:$I$20000,DATOS!$I17521,DATOS!$G$2:$G$20000,"EX")=0),0))))</f>
      </c>
      <c r="H17521">
        <f>IF(DATOS!$G17521&lt;&gt;"EX",0,--(COUNTIFS(DATOS!$A$2:$A$20000,DATOS!$A17521,DATOS!$D$2:$D$20000,DATOS!$D17521,DATOS!$E$2:$E$20000,DATOS!$E17521,DATOS!$I$2:$I$20000,DATOS!$I17521,DATOS!$G$2:$G$20000,"OR")=0))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DATOS!$A$2:$A$20000,DATOS!$A17522,DATOS!$D$2:$D$20000,DATOS!$D17522,DATOS!$E$2:$E$20000,DATOS!$E17522,DATOS!$I$2:$I$20000,DATOS!$I17522,DATOS!$G$2:$G$20000,"EX")=0),0))))</f>
      </c>
      <c r="H17522">
        <f>IF(DATOS!$G17522&lt;&gt;"EX",0,--(COUNTIFS(DATOS!$A$2:$A$20000,DATOS!$A17522,DATOS!$D$2:$D$20000,DATOS!$D17522,DATOS!$E$2:$E$20000,DATOS!$E17522,DATOS!$I$2:$I$20000,DATOS!$I17522,DATOS!$G$2:$G$20000,"OR")=0))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DATOS!$A$2:$A$20000,DATOS!$A17523,DATOS!$D$2:$D$20000,DATOS!$D17523,DATOS!$E$2:$E$20000,DATOS!$E17523,DATOS!$I$2:$I$20000,DATOS!$I17523,DATOS!$G$2:$G$20000,"EX")=0),0))))</f>
      </c>
      <c r="H17523">
        <f>IF(DATOS!$G17523&lt;&gt;"EX",0,--(COUNTIFS(DATOS!$A$2:$A$20000,DATOS!$A17523,DATOS!$D$2:$D$20000,DATOS!$D17523,DATOS!$E$2:$E$20000,DATOS!$E17523,DATOS!$I$2:$I$20000,DATOS!$I17523,DATOS!$G$2:$G$20000,"OR")=0))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DATOS!$A$2:$A$20000,DATOS!$A17524,DATOS!$D$2:$D$20000,DATOS!$D17524,DATOS!$E$2:$E$20000,DATOS!$E17524,DATOS!$I$2:$I$20000,DATOS!$I17524,DATOS!$G$2:$G$20000,"EX")=0),0))))</f>
      </c>
      <c r="H17524">
        <f>IF(DATOS!$G17524&lt;&gt;"EX",0,--(COUNTIFS(DATOS!$A$2:$A$20000,DATOS!$A17524,DATOS!$D$2:$D$20000,DATOS!$D17524,DATOS!$E$2:$E$20000,DATOS!$E17524,DATOS!$I$2:$I$20000,DATOS!$I17524,DATOS!$G$2:$G$20000,"OR")=0))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DATOS!$A$2:$A$20000,DATOS!$A17525,DATOS!$D$2:$D$20000,DATOS!$D17525,DATOS!$E$2:$E$20000,DATOS!$E17525,DATOS!$I$2:$I$20000,DATOS!$I17525,DATOS!$G$2:$G$20000,"EX")=0),0))))</f>
      </c>
      <c r="H17525">
        <f>IF(DATOS!$G17525&lt;&gt;"EX",0,--(COUNTIFS(DATOS!$A$2:$A$20000,DATOS!$A17525,DATOS!$D$2:$D$20000,DATOS!$D17525,DATOS!$E$2:$E$20000,DATOS!$E17525,DATOS!$I$2:$I$20000,DATOS!$I17525,DATOS!$G$2:$G$20000,"OR")=0))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DATOS!$A$2:$A$20000,DATOS!$A17526,DATOS!$D$2:$D$20000,DATOS!$D17526,DATOS!$E$2:$E$20000,DATOS!$E17526,DATOS!$I$2:$I$20000,DATOS!$I17526,DATOS!$G$2:$G$20000,"EX")=0),0))))</f>
      </c>
      <c r="H17526">
        <f>IF(DATOS!$G17526&lt;&gt;"EX",0,--(COUNTIFS(DATOS!$A$2:$A$20000,DATOS!$A17526,DATOS!$D$2:$D$20000,DATOS!$D17526,DATOS!$E$2:$E$20000,DATOS!$E17526,DATOS!$I$2:$I$20000,DATOS!$I17526,DATOS!$G$2:$G$20000,"OR")=0))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DATOS!$A$2:$A$20000,DATOS!$A17527,DATOS!$D$2:$D$20000,DATOS!$D17527,DATOS!$E$2:$E$20000,DATOS!$E17527,DATOS!$I$2:$I$20000,DATOS!$I17527,DATOS!$G$2:$G$20000,"EX")=0),0))))</f>
      </c>
      <c r="H17527">
        <f>IF(DATOS!$G17527&lt;&gt;"EX",0,--(COUNTIFS(DATOS!$A$2:$A$20000,DATOS!$A17527,DATOS!$D$2:$D$20000,DATOS!$D17527,DATOS!$E$2:$E$20000,DATOS!$E17527,DATOS!$I$2:$I$20000,DATOS!$I17527,DATOS!$G$2:$G$20000,"OR")=0))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DATOS!$A$2:$A$20000,DATOS!$A17528,DATOS!$D$2:$D$20000,DATOS!$D17528,DATOS!$E$2:$E$20000,DATOS!$E17528,DATOS!$I$2:$I$20000,DATOS!$I17528,DATOS!$G$2:$G$20000,"EX")=0),0))))</f>
      </c>
      <c r="H17528">
        <f>IF(DATOS!$G17528&lt;&gt;"EX",0,--(COUNTIFS(DATOS!$A$2:$A$20000,DATOS!$A17528,DATOS!$D$2:$D$20000,DATOS!$D17528,DATOS!$E$2:$E$20000,DATOS!$E17528,DATOS!$I$2:$I$20000,DATOS!$I17528,DATOS!$G$2:$G$20000,"OR")=0))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DATOS!$A$2:$A$20000,DATOS!$A17529,DATOS!$D$2:$D$20000,DATOS!$D17529,DATOS!$E$2:$E$20000,DATOS!$E17529,DATOS!$I$2:$I$20000,DATOS!$I17529,DATOS!$G$2:$G$20000,"EX")=0),0))))</f>
      </c>
      <c r="H17529">
        <f>IF(DATOS!$G17529&lt;&gt;"EX",0,--(COUNTIFS(DATOS!$A$2:$A$20000,DATOS!$A17529,DATOS!$D$2:$D$20000,DATOS!$D17529,DATOS!$E$2:$E$20000,DATOS!$E17529,DATOS!$I$2:$I$20000,DATOS!$I17529,DATOS!$G$2:$G$20000,"OR")=0))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DATOS!$A$2:$A$20000,DATOS!$A17530,DATOS!$D$2:$D$20000,DATOS!$D17530,DATOS!$E$2:$E$20000,DATOS!$E17530,DATOS!$I$2:$I$20000,DATOS!$I17530,DATOS!$G$2:$G$20000,"EX")=0),0))))</f>
      </c>
      <c r="H17530">
        <f>IF(DATOS!$G17530&lt;&gt;"EX",0,--(COUNTIFS(DATOS!$A$2:$A$20000,DATOS!$A17530,DATOS!$D$2:$D$20000,DATOS!$D17530,DATOS!$E$2:$E$20000,DATOS!$E17530,DATOS!$I$2:$I$20000,DATOS!$I17530,DATOS!$G$2:$G$20000,"OR")=0))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DATOS!$A$2:$A$20000,DATOS!$A17531,DATOS!$D$2:$D$20000,DATOS!$D17531,DATOS!$E$2:$E$20000,DATOS!$E17531,DATOS!$I$2:$I$20000,DATOS!$I17531,DATOS!$G$2:$G$20000,"EX")=0),0))))</f>
      </c>
      <c r="H17531">
        <f>IF(DATOS!$G17531&lt;&gt;"EX",0,--(COUNTIFS(DATOS!$A$2:$A$20000,DATOS!$A17531,DATOS!$D$2:$D$20000,DATOS!$D17531,DATOS!$E$2:$E$20000,DATOS!$E17531,DATOS!$I$2:$I$20000,DATOS!$I17531,DATOS!$G$2:$G$20000,"OR")=0))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DATOS!$A$2:$A$20000,DATOS!$A17532,DATOS!$D$2:$D$20000,DATOS!$D17532,DATOS!$E$2:$E$20000,DATOS!$E17532,DATOS!$I$2:$I$20000,DATOS!$I17532,DATOS!$G$2:$G$20000,"EX")=0),0))))</f>
      </c>
      <c r="H17532">
        <f>IF(DATOS!$G17532&lt;&gt;"EX",0,--(COUNTIFS(DATOS!$A$2:$A$20000,DATOS!$A17532,DATOS!$D$2:$D$20000,DATOS!$D17532,DATOS!$E$2:$E$20000,DATOS!$E17532,DATOS!$I$2:$I$20000,DATOS!$I17532,DATOS!$G$2:$G$20000,"OR")=0))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DATOS!$A$2:$A$20000,DATOS!$A17533,DATOS!$D$2:$D$20000,DATOS!$D17533,DATOS!$E$2:$E$20000,DATOS!$E17533,DATOS!$I$2:$I$20000,DATOS!$I17533,DATOS!$G$2:$G$20000,"EX")=0),0))))</f>
      </c>
      <c r="H17533">
        <f>IF(DATOS!$G17533&lt;&gt;"EX",0,--(COUNTIFS(DATOS!$A$2:$A$20000,DATOS!$A17533,DATOS!$D$2:$D$20000,DATOS!$D17533,DATOS!$E$2:$E$20000,DATOS!$E17533,DATOS!$I$2:$I$20000,DATOS!$I17533,DATOS!$G$2:$G$20000,"OR")=0))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DATOS!$A$2:$A$20000,DATOS!$A17534,DATOS!$D$2:$D$20000,DATOS!$D17534,DATOS!$E$2:$E$20000,DATOS!$E17534,DATOS!$I$2:$I$20000,DATOS!$I17534,DATOS!$G$2:$G$20000,"EX")=0),0))))</f>
      </c>
      <c r="H17534">
        <f>IF(DATOS!$G17534&lt;&gt;"EX",0,--(COUNTIFS(DATOS!$A$2:$A$20000,DATOS!$A17534,DATOS!$D$2:$D$20000,DATOS!$D17534,DATOS!$E$2:$E$20000,DATOS!$E17534,DATOS!$I$2:$I$20000,DATOS!$I17534,DATOS!$G$2:$G$20000,"OR")=0))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DATOS!$A$2:$A$20000,DATOS!$A17535,DATOS!$D$2:$D$20000,DATOS!$D17535,DATOS!$E$2:$E$20000,DATOS!$E17535,DATOS!$I$2:$I$20000,DATOS!$I17535,DATOS!$G$2:$G$20000,"EX")=0),0))))</f>
      </c>
      <c r="H17535">
        <f>IF(DATOS!$G17535&lt;&gt;"EX",0,--(COUNTIFS(DATOS!$A$2:$A$20000,DATOS!$A17535,DATOS!$D$2:$D$20000,DATOS!$D17535,DATOS!$E$2:$E$20000,DATOS!$E17535,DATOS!$I$2:$I$20000,DATOS!$I17535,DATOS!$G$2:$G$20000,"OR")=0))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DATOS!$A$2:$A$20000,DATOS!$A17536,DATOS!$D$2:$D$20000,DATOS!$D17536,DATOS!$E$2:$E$20000,DATOS!$E17536,DATOS!$I$2:$I$20000,DATOS!$I17536,DATOS!$G$2:$G$20000,"EX")=0),0))))</f>
      </c>
      <c r="H17536">
        <f>IF(DATOS!$G17536&lt;&gt;"EX",0,--(COUNTIFS(DATOS!$A$2:$A$20000,DATOS!$A17536,DATOS!$D$2:$D$20000,DATOS!$D17536,DATOS!$E$2:$E$20000,DATOS!$E17536,DATOS!$I$2:$I$20000,DATOS!$I17536,DATOS!$G$2:$G$20000,"OR")=0))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DATOS!$A$2:$A$20000,DATOS!$A17537,DATOS!$D$2:$D$20000,DATOS!$D17537,DATOS!$E$2:$E$20000,DATOS!$E17537,DATOS!$I$2:$I$20000,DATOS!$I17537,DATOS!$G$2:$G$20000,"EX")=0),0))))</f>
      </c>
      <c r="H17537">
        <f>IF(DATOS!$G17537&lt;&gt;"EX",0,--(COUNTIFS(DATOS!$A$2:$A$20000,DATOS!$A17537,DATOS!$D$2:$D$20000,DATOS!$D17537,DATOS!$E$2:$E$20000,DATOS!$E17537,DATOS!$I$2:$I$20000,DATOS!$I17537,DATOS!$G$2:$G$20000,"OR")=0))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DATOS!$A$2:$A$20000,DATOS!$A17538,DATOS!$D$2:$D$20000,DATOS!$D17538,DATOS!$E$2:$E$20000,DATOS!$E17538,DATOS!$I$2:$I$20000,DATOS!$I17538,DATOS!$G$2:$G$20000,"EX")=0),0))))</f>
      </c>
      <c r="H17538">
        <f>IF(DATOS!$G17538&lt;&gt;"EX",0,--(COUNTIFS(DATOS!$A$2:$A$20000,DATOS!$A17538,DATOS!$D$2:$D$20000,DATOS!$D17538,DATOS!$E$2:$E$20000,DATOS!$E17538,DATOS!$I$2:$I$20000,DATOS!$I17538,DATOS!$G$2:$G$20000,"OR")=0))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DATOS!$A$2:$A$20000,DATOS!$A17539,DATOS!$D$2:$D$20000,DATOS!$D17539,DATOS!$E$2:$E$20000,DATOS!$E17539,DATOS!$I$2:$I$20000,DATOS!$I17539,DATOS!$G$2:$G$20000,"EX")=0),0))))</f>
      </c>
      <c r="H17539">
        <f>IF(DATOS!$G17539&lt;&gt;"EX",0,--(COUNTIFS(DATOS!$A$2:$A$20000,DATOS!$A17539,DATOS!$D$2:$D$20000,DATOS!$D17539,DATOS!$E$2:$E$20000,DATOS!$E17539,DATOS!$I$2:$I$20000,DATOS!$I17539,DATOS!$G$2:$G$20000,"OR")=0))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DATOS!$A$2:$A$20000,DATOS!$A17540,DATOS!$D$2:$D$20000,DATOS!$D17540,DATOS!$E$2:$E$20000,DATOS!$E17540,DATOS!$I$2:$I$20000,DATOS!$I17540,DATOS!$G$2:$G$20000,"EX")=0),0))))</f>
      </c>
      <c r="H17540">
        <f>IF(DATOS!$G17540&lt;&gt;"EX",0,--(COUNTIFS(DATOS!$A$2:$A$20000,DATOS!$A17540,DATOS!$D$2:$D$20000,DATOS!$D17540,DATOS!$E$2:$E$20000,DATOS!$E17540,DATOS!$I$2:$I$20000,DATOS!$I17540,DATOS!$G$2:$G$20000,"OR")=0))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DATOS!$A$2:$A$20000,DATOS!$A17541,DATOS!$D$2:$D$20000,DATOS!$D17541,DATOS!$E$2:$E$20000,DATOS!$E17541,DATOS!$I$2:$I$20000,DATOS!$I17541,DATOS!$G$2:$G$20000,"EX")=0),0))))</f>
      </c>
      <c r="H17541">
        <f>IF(DATOS!$G17541&lt;&gt;"EX",0,--(COUNTIFS(DATOS!$A$2:$A$20000,DATOS!$A17541,DATOS!$D$2:$D$20000,DATOS!$D17541,DATOS!$E$2:$E$20000,DATOS!$E17541,DATOS!$I$2:$I$20000,DATOS!$I17541,DATOS!$G$2:$G$20000,"OR")=0))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DATOS!$A$2:$A$20000,DATOS!$A17542,DATOS!$D$2:$D$20000,DATOS!$D17542,DATOS!$E$2:$E$20000,DATOS!$E17542,DATOS!$I$2:$I$20000,DATOS!$I17542,DATOS!$G$2:$G$20000,"EX")=0),0))))</f>
      </c>
      <c r="H17542">
        <f>IF(DATOS!$G17542&lt;&gt;"EX",0,--(COUNTIFS(DATOS!$A$2:$A$20000,DATOS!$A17542,DATOS!$D$2:$D$20000,DATOS!$D17542,DATOS!$E$2:$E$20000,DATOS!$E17542,DATOS!$I$2:$I$20000,DATOS!$I17542,DATOS!$G$2:$G$20000,"OR")=0))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DATOS!$A$2:$A$20000,DATOS!$A17543,DATOS!$D$2:$D$20000,DATOS!$D17543,DATOS!$E$2:$E$20000,DATOS!$E17543,DATOS!$I$2:$I$20000,DATOS!$I17543,DATOS!$G$2:$G$20000,"EX")=0),0))))</f>
      </c>
      <c r="H17543">
        <f>IF(DATOS!$G17543&lt;&gt;"EX",0,--(COUNTIFS(DATOS!$A$2:$A$20000,DATOS!$A17543,DATOS!$D$2:$D$20000,DATOS!$D17543,DATOS!$E$2:$E$20000,DATOS!$E17543,DATOS!$I$2:$I$20000,DATOS!$I17543,DATOS!$G$2:$G$20000,"OR")=0))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DATOS!$A$2:$A$20000,DATOS!$A17544,DATOS!$D$2:$D$20000,DATOS!$D17544,DATOS!$E$2:$E$20000,DATOS!$E17544,DATOS!$I$2:$I$20000,DATOS!$I17544,DATOS!$G$2:$G$20000,"EX")=0),0))))</f>
      </c>
      <c r="H17544">
        <f>IF(DATOS!$G17544&lt;&gt;"EX",0,--(COUNTIFS(DATOS!$A$2:$A$20000,DATOS!$A17544,DATOS!$D$2:$D$20000,DATOS!$D17544,DATOS!$E$2:$E$20000,DATOS!$E17544,DATOS!$I$2:$I$20000,DATOS!$I17544,DATOS!$G$2:$G$20000,"OR")=0))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DATOS!$A$2:$A$20000,DATOS!$A17545,DATOS!$D$2:$D$20000,DATOS!$D17545,DATOS!$E$2:$E$20000,DATOS!$E17545,DATOS!$I$2:$I$20000,DATOS!$I17545,DATOS!$G$2:$G$20000,"EX")=0),0))))</f>
      </c>
      <c r="H17545">
        <f>IF(DATOS!$G17545&lt;&gt;"EX",0,--(COUNTIFS(DATOS!$A$2:$A$20000,DATOS!$A17545,DATOS!$D$2:$D$20000,DATOS!$D17545,DATOS!$E$2:$E$20000,DATOS!$E17545,DATOS!$I$2:$I$20000,DATOS!$I17545,DATOS!$G$2:$G$20000,"OR")=0))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DATOS!$A$2:$A$20000,DATOS!$A17546,DATOS!$D$2:$D$20000,DATOS!$D17546,DATOS!$E$2:$E$20000,DATOS!$E17546,DATOS!$I$2:$I$20000,DATOS!$I17546,DATOS!$G$2:$G$20000,"EX")=0),0))))</f>
      </c>
      <c r="H17546">
        <f>IF(DATOS!$G17546&lt;&gt;"EX",0,--(COUNTIFS(DATOS!$A$2:$A$20000,DATOS!$A17546,DATOS!$D$2:$D$20000,DATOS!$D17546,DATOS!$E$2:$E$20000,DATOS!$E17546,DATOS!$I$2:$I$20000,DATOS!$I17546,DATOS!$G$2:$G$20000,"OR")=0))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DATOS!$A$2:$A$20000,DATOS!$A17547,DATOS!$D$2:$D$20000,DATOS!$D17547,DATOS!$E$2:$E$20000,DATOS!$E17547,DATOS!$I$2:$I$20000,DATOS!$I17547,DATOS!$G$2:$G$20000,"EX")=0),0))))</f>
      </c>
      <c r="H17547">
        <f>IF(DATOS!$G17547&lt;&gt;"EX",0,--(COUNTIFS(DATOS!$A$2:$A$20000,DATOS!$A17547,DATOS!$D$2:$D$20000,DATOS!$D17547,DATOS!$E$2:$E$20000,DATOS!$E17547,DATOS!$I$2:$I$20000,DATOS!$I17547,DATOS!$G$2:$G$20000,"OR")=0))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DATOS!$A$2:$A$20000,DATOS!$A17548,DATOS!$D$2:$D$20000,DATOS!$D17548,DATOS!$E$2:$E$20000,DATOS!$E17548,DATOS!$I$2:$I$20000,DATOS!$I17548,DATOS!$G$2:$G$20000,"EX")=0),0))))</f>
      </c>
      <c r="H17548">
        <f>IF(DATOS!$G17548&lt;&gt;"EX",0,--(COUNTIFS(DATOS!$A$2:$A$20000,DATOS!$A17548,DATOS!$D$2:$D$20000,DATOS!$D17548,DATOS!$E$2:$E$20000,DATOS!$E17548,DATOS!$I$2:$I$20000,DATOS!$I17548,DATOS!$G$2:$G$20000,"OR")=0))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DATOS!$A$2:$A$20000,DATOS!$A17549,DATOS!$D$2:$D$20000,DATOS!$D17549,DATOS!$E$2:$E$20000,DATOS!$E17549,DATOS!$I$2:$I$20000,DATOS!$I17549,DATOS!$G$2:$G$20000,"EX")=0),0))))</f>
      </c>
      <c r="H17549">
        <f>IF(DATOS!$G17549&lt;&gt;"EX",0,--(COUNTIFS(DATOS!$A$2:$A$20000,DATOS!$A17549,DATOS!$D$2:$D$20000,DATOS!$D17549,DATOS!$E$2:$E$20000,DATOS!$E17549,DATOS!$I$2:$I$20000,DATOS!$I17549,DATOS!$G$2:$G$20000,"OR")=0))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DATOS!$A$2:$A$20000,DATOS!$A17550,DATOS!$D$2:$D$20000,DATOS!$D17550,DATOS!$E$2:$E$20000,DATOS!$E17550,DATOS!$I$2:$I$20000,DATOS!$I17550,DATOS!$G$2:$G$20000,"EX")=0),0))))</f>
      </c>
      <c r="H17550">
        <f>IF(DATOS!$G17550&lt;&gt;"EX",0,--(COUNTIFS(DATOS!$A$2:$A$20000,DATOS!$A17550,DATOS!$D$2:$D$20000,DATOS!$D17550,DATOS!$E$2:$E$20000,DATOS!$E17550,DATOS!$I$2:$I$20000,DATOS!$I17550,DATOS!$G$2:$G$20000,"OR")=0))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DATOS!$A$2:$A$20000,DATOS!$A17551,DATOS!$D$2:$D$20000,DATOS!$D17551,DATOS!$E$2:$E$20000,DATOS!$E17551,DATOS!$I$2:$I$20000,DATOS!$I17551,DATOS!$G$2:$G$20000,"EX")=0),0))))</f>
      </c>
      <c r="H17551">
        <f>IF(DATOS!$G17551&lt;&gt;"EX",0,--(COUNTIFS(DATOS!$A$2:$A$20000,DATOS!$A17551,DATOS!$D$2:$D$20000,DATOS!$D17551,DATOS!$E$2:$E$20000,DATOS!$E17551,DATOS!$I$2:$I$20000,DATOS!$I17551,DATOS!$G$2:$G$20000,"OR")=0))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DATOS!$A$2:$A$20000,DATOS!$A17552,DATOS!$D$2:$D$20000,DATOS!$D17552,DATOS!$E$2:$E$20000,DATOS!$E17552,DATOS!$I$2:$I$20000,DATOS!$I17552,DATOS!$G$2:$G$20000,"EX")=0),0))))</f>
      </c>
      <c r="H17552">
        <f>IF(DATOS!$G17552&lt;&gt;"EX",0,--(COUNTIFS(DATOS!$A$2:$A$20000,DATOS!$A17552,DATOS!$D$2:$D$20000,DATOS!$D17552,DATOS!$E$2:$E$20000,DATOS!$E17552,DATOS!$I$2:$I$20000,DATOS!$I17552,DATOS!$G$2:$G$20000,"OR")=0))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DATOS!$A$2:$A$20000,DATOS!$A17553,DATOS!$D$2:$D$20000,DATOS!$D17553,DATOS!$E$2:$E$20000,DATOS!$E17553,DATOS!$I$2:$I$20000,DATOS!$I17553,DATOS!$G$2:$G$20000,"EX")=0),0))))</f>
      </c>
      <c r="H17553">
        <f>IF(DATOS!$G17553&lt;&gt;"EX",0,--(COUNTIFS(DATOS!$A$2:$A$20000,DATOS!$A17553,DATOS!$D$2:$D$20000,DATOS!$D17553,DATOS!$E$2:$E$20000,DATOS!$E17553,DATOS!$I$2:$I$20000,DATOS!$I17553,DATOS!$G$2:$G$20000,"OR")=0))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DATOS!$A$2:$A$20000,DATOS!$A17554,DATOS!$D$2:$D$20000,DATOS!$D17554,DATOS!$E$2:$E$20000,DATOS!$E17554,DATOS!$I$2:$I$20000,DATOS!$I17554,DATOS!$G$2:$G$20000,"EX")=0),0))))</f>
      </c>
      <c r="H17554">
        <f>IF(DATOS!$G17554&lt;&gt;"EX",0,--(COUNTIFS(DATOS!$A$2:$A$20000,DATOS!$A17554,DATOS!$D$2:$D$20000,DATOS!$D17554,DATOS!$E$2:$E$20000,DATOS!$E17554,DATOS!$I$2:$I$20000,DATOS!$I17554,DATOS!$G$2:$G$20000,"OR")=0))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DATOS!$A$2:$A$20000,DATOS!$A17555,DATOS!$D$2:$D$20000,DATOS!$D17555,DATOS!$E$2:$E$20000,DATOS!$E17555,DATOS!$I$2:$I$20000,DATOS!$I17555,DATOS!$G$2:$G$20000,"EX")=0),0))))</f>
      </c>
      <c r="H17555">
        <f>IF(DATOS!$G17555&lt;&gt;"EX",0,--(COUNTIFS(DATOS!$A$2:$A$20000,DATOS!$A17555,DATOS!$D$2:$D$20000,DATOS!$D17555,DATOS!$E$2:$E$20000,DATOS!$E17555,DATOS!$I$2:$I$20000,DATOS!$I17555,DATOS!$G$2:$G$20000,"OR")=0))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DATOS!$A$2:$A$20000,DATOS!$A17556,DATOS!$D$2:$D$20000,DATOS!$D17556,DATOS!$E$2:$E$20000,DATOS!$E17556,DATOS!$I$2:$I$20000,DATOS!$I17556,DATOS!$G$2:$G$20000,"EX")=0),0))))</f>
      </c>
      <c r="H17556">
        <f>IF(DATOS!$G17556&lt;&gt;"EX",0,--(COUNTIFS(DATOS!$A$2:$A$20000,DATOS!$A17556,DATOS!$D$2:$D$20000,DATOS!$D17556,DATOS!$E$2:$E$20000,DATOS!$E17556,DATOS!$I$2:$I$20000,DATOS!$I17556,DATOS!$G$2:$G$20000,"OR")=0))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DATOS!$A$2:$A$20000,DATOS!$A17557,DATOS!$D$2:$D$20000,DATOS!$D17557,DATOS!$E$2:$E$20000,DATOS!$E17557,DATOS!$I$2:$I$20000,DATOS!$I17557,DATOS!$G$2:$G$20000,"EX")=0),0))))</f>
      </c>
      <c r="H17557">
        <f>IF(DATOS!$G17557&lt;&gt;"EX",0,--(COUNTIFS(DATOS!$A$2:$A$20000,DATOS!$A17557,DATOS!$D$2:$D$20000,DATOS!$D17557,DATOS!$E$2:$E$20000,DATOS!$E17557,DATOS!$I$2:$I$20000,DATOS!$I17557,DATOS!$G$2:$G$20000,"OR")=0))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DATOS!$A$2:$A$20000,DATOS!$A17558,DATOS!$D$2:$D$20000,DATOS!$D17558,DATOS!$E$2:$E$20000,DATOS!$E17558,DATOS!$I$2:$I$20000,DATOS!$I17558,DATOS!$G$2:$G$20000,"EX")=0),0))))</f>
      </c>
      <c r="H17558">
        <f>IF(DATOS!$G17558&lt;&gt;"EX",0,--(COUNTIFS(DATOS!$A$2:$A$20000,DATOS!$A17558,DATOS!$D$2:$D$20000,DATOS!$D17558,DATOS!$E$2:$E$20000,DATOS!$E17558,DATOS!$I$2:$I$20000,DATOS!$I17558,DATOS!$G$2:$G$20000,"OR")=0))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DATOS!$A$2:$A$20000,DATOS!$A17559,DATOS!$D$2:$D$20000,DATOS!$D17559,DATOS!$E$2:$E$20000,DATOS!$E17559,DATOS!$I$2:$I$20000,DATOS!$I17559,DATOS!$G$2:$G$20000,"EX")=0),0))))</f>
      </c>
      <c r="H17559">
        <f>IF(DATOS!$G17559&lt;&gt;"EX",0,--(COUNTIFS(DATOS!$A$2:$A$20000,DATOS!$A17559,DATOS!$D$2:$D$20000,DATOS!$D17559,DATOS!$E$2:$E$20000,DATOS!$E17559,DATOS!$I$2:$I$20000,DATOS!$I17559,DATOS!$G$2:$G$20000,"OR")=0))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DATOS!$A$2:$A$20000,DATOS!$A17560,DATOS!$D$2:$D$20000,DATOS!$D17560,DATOS!$E$2:$E$20000,DATOS!$E17560,DATOS!$I$2:$I$20000,DATOS!$I17560,DATOS!$G$2:$G$20000,"EX")=0),0))))</f>
      </c>
      <c r="H17560">
        <f>IF(DATOS!$G17560&lt;&gt;"EX",0,--(COUNTIFS(DATOS!$A$2:$A$20000,DATOS!$A17560,DATOS!$D$2:$D$20000,DATOS!$D17560,DATOS!$E$2:$E$20000,DATOS!$E17560,DATOS!$I$2:$I$20000,DATOS!$I17560,DATOS!$G$2:$G$20000,"OR")=0))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DATOS!$A$2:$A$20000,DATOS!$A17561,DATOS!$D$2:$D$20000,DATOS!$D17561,DATOS!$E$2:$E$20000,DATOS!$E17561,DATOS!$I$2:$I$20000,DATOS!$I17561,DATOS!$G$2:$G$20000,"EX")=0),0))))</f>
      </c>
      <c r="H17561">
        <f>IF(DATOS!$G17561&lt;&gt;"EX",0,--(COUNTIFS(DATOS!$A$2:$A$20000,DATOS!$A17561,DATOS!$D$2:$D$20000,DATOS!$D17561,DATOS!$E$2:$E$20000,DATOS!$E17561,DATOS!$I$2:$I$20000,DATOS!$I17561,DATOS!$G$2:$G$20000,"OR")=0))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DATOS!$A$2:$A$20000,DATOS!$A17562,DATOS!$D$2:$D$20000,DATOS!$D17562,DATOS!$E$2:$E$20000,DATOS!$E17562,DATOS!$I$2:$I$20000,DATOS!$I17562,DATOS!$G$2:$G$20000,"EX")=0),0))))</f>
      </c>
      <c r="H17562">
        <f>IF(DATOS!$G17562&lt;&gt;"EX",0,--(COUNTIFS(DATOS!$A$2:$A$20000,DATOS!$A17562,DATOS!$D$2:$D$20000,DATOS!$D17562,DATOS!$E$2:$E$20000,DATOS!$E17562,DATOS!$I$2:$I$20000,DATOS!$I17562,DATOS!$G$2:$G$20000,"OR")=0))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DATOS!$A$2:$A$20000,DATOS!$A17563,DATOS!$D$2:$D$20000,DATOS!$D17563,DATOS!$E$2:$E$20000,DATOS!$E17563,DATOS!$I$2:$I$20000,DATOS!$I17563,DATOS!$G$2:$G$20000,"EX")=0),0))))</f>
      </c>
      <c r="H17563">
        <f>IF(DATOS!$G17563&lt;&gt;"EX",0,--(COUNTIFS(DATOS!$A$2:$A$20000,DATOS!$A17563,DATOS!$D$2:$D$20000,DATOS!$D17563,DATOS!$E$2:$E$20000,DATOS!$E17563,DATOS!$I$2:$I$20000,DATOS!$I17563,DATOS!$G$2:$G$20000,"OR")=0))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DATOS!$A$2:$A$20000,DATOS!$A17564,DATOS!$D$2:$D$20000,DATOS!$D17564,DATOS!$E$2:$E$20000,DATOS!$E17564,DATOS!$I$2:$I$20000,DATOS!$I17564,DATOS!$G$2:$G$20000,"EX")=0),0))))</f>
      </c>
      <c r="H17564">
        <f>IF(DATOS!$G17564&lt;&gt;"EX",0,--(COUNTIFS(DATOS!$A$2:$A$20000,DATOS!$A17564,DATOS!$D$2:$D$20000,DATOS!$D17564,DATOS!$E$2:$E$20000,DATOS!$E17564,DATOS!$I$2:$I$20000,DATOS!$I17564,DATOS!$G$2:$G$20000,"OR")=0))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DATOS!$A$2:$A$20000,DATOS!$A17565,DATOS!$D$2:$D$20000,DATOS!$D17565,DATOS!$E$2:$E$20000,DATOS!$E17565,DATOS!$I$2:$I$20000,DATOS!$I17565,DATOS!$G$2:$G$20000,"EX")=0),0))))</f>
      </c>
      <c r="H17565">
        <f>IF(DATOS!$G17565&lt;&gt;"EX",0,--(COUNTIFS(DATOS!$A$2:$A$20000,DATOS!$A17565,DATOS!$D$2:$D$20000,DATOS!$D17565,DATOS!$E$2:$E$20000,DATOS!$E17565,DATOS!$I$2:$I$20000,DATOS!$I17565,DATOS!$G$2:$G$20000,"OR")=0))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DATOS!$A$2:$A$20000,DATOS!$A17566,DATOS!$D$2:$D$20000,DATOS!$D17566,DATOS!$E$2:$E$20000,DATOS!$E17566,DATOS!$I$2:$I$20000,DATOS!$I17566,DATOS!$G$2:$G$20000,"EX")=0),0))))</f>
      </c>
      <c r="H17566">
        <f>IF(DATOS!$G17566&lt;&gt;"EX",0,--(COUNTIFS(DATOS!$A$2:$A$20000,DATOS!$A17566,DATOS!$D$2:$D$20000,DATOS!$D17566,DATOS!$E$2:$E$20000,DATOS!$E17566,DATOS!$I$2:$I$20000,DATOS!$I17566,DATOS!$G$2:$G$20000,"OR")=0))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DATOS!$A$2:$A$20000,DATOS!$A17567,DATOS!$D$2:$D$20000,DATOS!$D17567,DATOS!$E$2:$E$20000,DATOS!$E17567,DATOS!$I$2:$I$20000,DATOS!$I17567,DATOS!$G$2:$G$20000,"EX")=0),0))))</f>
      </c>
      <c r="H17567">
        <f>IF(DATOS!$G17567&lt;&gt;"EX",0,--(COUNTIFS(DATOS!$A$2:$A$20000,DATOS!$A17567,DATOS!$D$2:$D$20000,DATOS!$D17567,DATOS!$E$2:$E$20000,DATOS!$E17567,DATOS!$I$2:$I$20000,DATOS!$I17567,DATOS!$G$2:$G$20000,"OR")=0))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DATOS!$A$2:$A$20000,DATOS!$A17568,DATOS!$D$2:$D$20000,DATOS!$D17568,DATOS!$E$2:$E$20000,DATOS!$E17568,DATOS!$I$2:$I$20000,DATOS!$I17568,DATOS!$G$2:$G$20000,"EX")=0),0))))</f>
      </c>
      <c r="H17568">
        <f>IF(DATOS!$G17568&lt;&gt;"EX",0,--(COUNTIFS(DATOS!$A$2:$A$20000,DATOS!$A17568,DATOS!$D$2:$D$20000,DATOS!$D17568,DATOS!$E$2:$E$20000,DATOS!$E17568,DATOS!$I$2:$I$20000,DATOS!$I17568,DATOS!$G$2:$G$20000,"OR")=0))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DATOS!$A$2:$A$20000,DATOS!$A17569,DATOS!$D$2:$D$20000,DATOS!$D17569,DATOS!$E$2:$E$20000,DATOS!$E17569,DATOS!$I$2:$I$20000,DATOS!$I17569,DATOS!$G$2:$G$20000,"EX")=0),0))))</f>
      </c>
      <c r="H17569">
        <f>IF(DATOS!$G17569&lt;&gt;"EX",0,--(COUNTIFS(DATOS!$A$2:$A$20000,DATOS!$A17569,DATOS!$D$2:$D$20000,DATOS!$D17569,DATOS!$E$2:$E$20000,DATOS!$E17569,DATOS!$I$2:$I$20000,DATOS!$I17569,DATOS!$G$2:$G$20000,"OR")=0))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DATOS!$A$2:$A$20000,DATOS!$A17570,DATOS!$D$2:$D$20000,DATOS!$D17570,DATOS!$E$2:$E$20000,DATOS!$E17570,DATOS!$I$2:$I$20000,DATOS!$I17570,DATOS!$G$2:$G$20000,"EX")=0),0))))</f>
      </c>
      <c r="H17570">
        <f>IF(DATOS!$G17570&lt;&gt;"EX",0,--(COUNTIFS(DATOS!$A$2:$A$20000,DATOS!$A17570,DATOS!$D$2:$D$20000,DATOS!$D17570,DATOS!$E$2:$E$20000,DATOS!$E17570,DATOS!$I$2:$I$20000,DATOS!$I17570,DATOS!$G$2:$G$20000,"OR")=0))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DATOS!$A$2:$A$20000,DATOS!$A17571,DATOS!$D$2:$D$20000,DATOS!$D17571,DATOS!$E$2:$E$20000,DATOS!$E17571,DATOS!$I$2:$I$20000,DATOS!$I17571,DATOS!$G$2:$G$20000,"EX")=0),0))))</f>
      </c>
      <c r="H17571">
        <f>IF(DATOS!$G17571&lt;&gt;"EX",0,--(COUNTIFS(DATOS!$A$2:$A$20000,DATOS!$A17571,DATOS!$D$2:$D$20000,DATOS!$D17571,DATOS!$E$2:$E$20000,DATOS!$E17571,DATOS!$I$2:$I$20000,DATOS!$I17571,DATOS!$G$2:$G$20000,"OR")=0))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DATOS!$A$2:$A$20000,DATOS!$A17572,DATOS!$D$2:$D$20000,DATOS!$D17572,DATOS!$E$2:$E$20000,DATOS!$E17572,DATOS!$I$2:$I$20000,DATOS!$I17572,DATOS!$G$2:$G$20000,"EX")=0),0))))</f>
      </c>
      <c r="H17572">
        <f>IF(DATOS!$G17572&lt;&gt;"EX",0,--(COUNTIFS(DATOS!$A$2:$A$20000,DATOS!$A17572,DATOS!$D$2:$D$20000,DATOS!$D17572,DATOS!$E$2:$E$20000,DATOS!$E17572,DATOS!$I$2:$I$20000,DATOS!$I17572,DATOS!$G$2:$G$20000,"OR")=0))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DATOS!$A$2:$A$20000,DATOS!$A17573,DATOS!$D$2:$D$20000,DATOS!$D17573,DATOS!$E$2:$E$20000,DATOS!$E17573,DATOS!$I$2:$I$20000,DATOS!$I17573,DATOS!$G$2:$G$20000,"EX")=0),0))))</f>
      </c>
      <c r="H17573">
        <f>IF(DATOS!$G17573&lt;&gt;"EX",0,--(COUNTIFS(DATOS!$A$2:$A$20000,DATOS!$A17573,DATOS!$D$2:$D$20000,DATOS!$D17573,DATOS!$E$2:$E$20000,DATOS!$E17573,DATOS!$I$2:$I$20000,DATOS!$I17573,DATOS!$G$2:$G$20000,"OR")=0))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DATOS!$A$2:$A$20000,DATOS!$A17574,DATOS!$D$2:$D$20000,DATOS!$D17574,DATOS!$E$2:$E$20000,DATOS!$E17574,DATOS!$I$2:$I$20000,DATOS!$I17574,DATOS!$G$2:$G$20000,"EX")=0),0))))</f>
      </c>
      <c r="H17574">
        <f>IF(DATOS!$G17574&lt;&gt;"EX",0,--(COUNTIFS(DATOS!$A$2:$A$20000,DATOS!$A17574,DATOS!$D$2:$D$20000,DATOS!$D17574,DATOS!$E$2:$E$20000,DATOS!$E17574,DATOS!$I$2:$I$20000,DATOS!$I17574,DATOS!$G$2:$G$20000,"OR")=0))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DATOS!$A$2:$A$20000,DATOS!$A17575,DATOS!$D$2:$D$20000,DATOS!$D17575,DATOS!$E$2:$E$20000,DATOS!$E17575,DATOS!$I$2:$I$20000,DATOS!$I17575,DATOS!$G$2:$G$20000,"EX")=0),0))))</f>
      </c>
      <c r="H17575">
        <f>IF(DATOS!$G17575&lt;&gt;"EX",0,--(COUNTIFS(DATOS!$A$2:$A$20000,DATOS!$A17575,DATOS!$D$2:$D$20000,DATOS!$D17575,DATOS!$E$2:$E$20000,DATOS!$E17575,DATOS!$I$2:$I$20000,DATOS!$I17575,DATOS!$G$2:$G$20000,"OR")=0))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DATOS!$A$2:$A$20000,DATOS!$A17576,DATOS!$D$2:$D$20000,DATOS!$D17576,DATOS!$E$2:$E$20000,DATOS!$E17576,DATOS!$I$2:$I$20000,DATOS!$I17576,DATOS!$G$2:$G$20000,"EX")=0),0))))</f>
      </c>
      <c r="H17576">
        <f>IF(DATOS!$G17576&lt;&gt;"EX",0,--(COUNTIFS(DATOS!$A$2:$A$20000,DATOS!$A17576,DATOS!$D$2:$D$20000,DATOS!$D17576,DATOS!$E$2:$E$20000,DATOS!$E17576,DATOS!$I$2:$I$20000,DATOS!$I17576,DATOS!$G$2:$G$20000,"OR")=0))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DATOS!$A$2:$A$20000,DATOS!$A17577,DATOS!$D$2:$D$20000,DATOS!$D17577,DATOS!$E$2:$E$20000,DATOS!$E17577,DATOS!$I$2:$I$20000,DATOS!$I17577,DATOS!$G$2:$G$20000,"EX")=0),0))))</f>
      </c>
      <c r="H17577">
        <f>IF(DATOS!$G17577&lt;&gt;"EX",0,--(COUNTIFS(DATOS!$A$2:$A$20000,DATOS!$A17577,DATOS!$D$2:$D$20000,DATOS!$D17577,DATOS!$E$2:$E$20000,DATOS!$E17577,DATOS!$I$2:$I$20000,DATOS!$I17577,DATOS!$G$2:$G$20000,"OR")=0))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DATOS!$A$2:$A$20000,DATOS!$A17578,DATOS!$D$2:$D$20000,DATOS!$D17578,DATOS!$E$2:$E$20000,DATOS!$E17578,DATOS!$I$2:$I$20000,DATOS!$I17578,DATOS!$G$2:$G$20000,"EX")=0),0))))</f>
      </c>
      <c r="H17578">
        <f>IF(DATOS!$G17578&lt;&gt;"EX",0,--(COUNTIFS(DATOS!$A$2:$A$20000,DATOS!$A17578,DATOS!$D$2:$D$20000,DATOS!$D17578,DATOS!$E$2:$E$20000,DATOS!$E17578,DATOS!$I$2:$I$20000,DATOS!$I17578,DATOS!$G$2:$G$20000,"OR")=0))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DATOS!$A$2:$A$20000,DATOS!$A17579,DATOS!$D$2:$D$20000,DATOS!$D17579,DATOS!$E$2:$E$20000,DATOS!$E17579,DATOS!$I$2:$I$20000,DATOS!$I17579,DATOS!$G$2:$G$20000,"EX")=0),0))))</f>
      </c>
      <c r="H17579">
        <f>IF(DATOS!$G17579&lt;&gt;"EX",0,--(COUNTIFS(DATOS!$A$2:$A$20000,DATOS!$A17579,DATOS!$D$2:$D$20000,DATOS!$D17579,DATOS!$E$2:$E$20000,DATOS!$E17579,DATOS!$I$2:$I$20000,DATOS!$I17579,DATOS!$G$2:$G$20000,"OR")=0))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DATOS!$A$2:$A$20000,DATOS!$A17580,DATOS!$D$2:$D$20000,DATOS!$D17580,DATOS!$E$2:$E$20000,DATOS!$E17580,DATOS!$I$2:$I$20000,DATOS!$I17580,DATOS!$G$2:$G$20000,"EX")=0),0))))</f>
      </c>
      <c r="H17580">
        <f>IF(DATOS!$G17580&lt;&gt;"EX",0,--(COUNTIFS(DATOS!$A$2:$A$20000,DATOS!$A17580,DATOS!$D$2:$D$20000,DATOS!$D17580,DATOS!$E$2:$E$20000,DATOS!$E17580,DATOS!$I$2:$I$20000,DATOS!$I17580,DATOS!$G$2:$G$20000,"OR")=0))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DATOS!$A$2:$A$20000,DATOS!$A17581,DATOS!$D$2:$D$20000,DATOS!$D17581,DATOS!$E$2:$E$20000,DATOS!$E17581,DATOS!$I$2:$I$20000,DATOS!$I17581,DATOS!$G$2:$G$20000,"EX")=0),0))))</f>
      </c>
      <c r="H17581">
        <f>IF(DATOS!$G17581&lt;&gt;"EX",0,--(COUNTIFS(DATOS!$A$2:$A$20000,DATOS!$A17581,DATOS!$D$2:$D$20000,DATOS!$D17581,DATOS!$E$2:$E$20000,DATOS!$E17581,DATOS!$I$2:$I$20000,DATOS!$I17581,DATOS!$G$2:$G$20000,"OR")=0))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DATOS!$A$2:$A$20000,DATOS!$A17582,DATOS!$D$2:$D$20000,DATOS!$D17582,DATOS!$E$2:$E$20000,DATOS!$E17582,DATOS!$I$2:$I$20000,DATOS!$I17582,DATOS!$G$2:$G$20000,"EX")=0),0))))</f>
      </c>
      <c r="H17582">
        <f>IF(DATOS!$G17582&lt;&gt;"EX",0,--(COUNTIFS(DATOS!$A$2:$A$20000,DATOS!$A17582,DATOS!$D$2:$D$20000,DATOS!$D17582,DATOS!$E$2:$E$20000,DATOS!$E17582,DATOS!$I$2:$I$20000,DATOS!$I17582,DATOS!$G$2:$G$20000,"OR")=0))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DATOS!$A$2:$A$20000,DATOS!$A17583,DATOS!$D$2:$D$20000,DATOS!$D17583,DATOS!$E$2:$E$20000,DATOS!$E17583,DATOS!$I$2:$I$20000,DATOS!$I17583,DATOS!$G$2:$G$20000,"EX")=0),0))))</f>
      </c>
      <c r="H17583">
        <f>IF(DATOS!$G17583&lt;&gt;"EX",0,--(COUNTIFS(DATOS!$A$2:$A$20000,DATOS!$A17583,DATOS!$D$2:$D$20000,DATOS!$D17583,DATOS!$E$2:$E$20000,DATOS!$E17583,DATOS!$I$2:$I$20000,DATOS!$I17583,DATOS!$G$2:$G$20000,"OR")=0))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DATOS!$A$2:$A$20000,DATOS!$A17584,DATOS!$D$2:$D$20000,DATOS!$D17584,DATOS!$E$2:$E$20000,DATOS!$E17584,DATOS!$I$2:$I$20000,DATOS!$I17584,DATOS!$G$2:$G$20000,"EX")=0),0))))</f>
      </c>
      <c r="H17584">
        <f>IF(DATOS!$G17584&lt;&gt;"EX",0,--(COUNTIFS(DATOS!$A$2:$A$20000,DATOS!$A17584,DATOS!$D$2:$D$20000,DATOS!$D17584,DATOS!$E$2:$E$20000,DATOS!$E17584,DATOS!$I$2:$I$20000,DATOS!$I17584,DATOS!$G$2:$G$20000,"OR")=0))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DATOS!$A$2:$A$20000,DATOS!$A17585,DATOS!$D$2:$D$20000,DATOS!$D17585,DATOS!$E$2:$E$20000,DATOS!$E17585,DATOS!$I$2:$I$20000,DATOS!$I17585,DATOS!$G$2:$G$20000,"EX")=0),0))))</f>
      </c>
      <c r="H17585">
        <f>IF(DATOS!$G17585&lt;&gt;"EX",0,--(COUNTIFS(DATOS!$A$2:$A$20000,DATOS!$A17585,DATOS!$D$2:$D$20000,DATOS!$D17585,DATOS!$E$2:$E$20000,DATOS!$E17585,DATOS!$I$2:$I$20000,DATOS!$I17585,DATOS!$G$2:$G$20000,"OR")=0))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DATOS!$A$2:$A$20000,DATOS!$A17586,DATOS!$D$2:$D$20000,DATOS!$D17586,DATOS!$E$2:$E$20000,DATOS!$E17586,DATOS!$I$2:$I$20000,DATOS!$I17586,DATOS!$G$2:$G$20000,"EX")=0),0))))</f>
      </c>
      <c r="H17586">
        <f>IF(DATOS!$G17586&lt;&gt;"EX",0,--(COUNTIFS(DATOS!$A$2:$A$20000,DATOS!$A17586,DATOS!$D$2:$D$20000,DATOS!$D17586,DATOS!$E$2:$E$20000,DATOS!$E17586,DATOS!$I$2:$I$20000,DATOS!$I17586,DATOS!$G$2:$G$20000,"OR")=0))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DATOS!$A$2:$A$20000,DATOS!$A17587,DATOS!$D$2:$D$20000,DATOS!$D17587,DATOS!$E$2:$E$20000,DATOS!$E17587,DATOS!$I$2:$I$20000,DATOS!$I17587,DATOS!$G$2:$G$20000,"EX")=0),0))))</f>
      </c>
      <c r="H17587">
        <f>IF(DATOS!$G17587&lt;&gt;"EX",0,--(COUNTIFS(DATOS!$A$2:$A$20000,DATOS!$A17587,DATOS!$D$2:$D$20000,DATOS!$D17587,DATOS!$E$2:$E$20000,DATOS!$E17587,DATOS!$I$2:$I$20000,DATOS!$I17587,DATOS!$G$2:$G$20000,"OR")=0))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DATOS!$A$2:$A$20000,DATOS!$A17588,DATOS!$D$2:$D$20000,DATOS!$D17588,DATOS!$E$2:$E$20000,DATOS!$E17588,DATOS!$I$2:$I$20000,DATOS!$I17588,DATOS!$G$2:$G$20000,"EX")=0),0))))</f>
      </c>
      <c r="H17588">
        <f>IF(DATOS!$G17588&lt;&gt;"EX",0,--(COUNTIFS(DATOS!$A$2:$A$20000,DATOS!$A17588,DATOS!$D$2:$D$20000,DATOS!$D17588,DATOS!$E$2:$E$20000,DATOS!$E17588,DATOS!$I$2:$I$20000,DATOS!$I17588,DATOS!$G$2:$G$20000,"OR")=0))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DATOS!$A$2:$A$20000,DATOS!$A17589,DATOS!$D$2:$D$20000,DATOS!$D17589,DATOS!$E$2:$E$20000,DATOS!$E17589,DATOS!$I$2:$I$20000,DATOS!$I17589,DATOS!$G$2:$G$20000,"EX")=0),0))))</f>
      </c>
      <c r="H17589">
        <f>IF(DATOS!$G17589&lt;&gt;"EX",0,--(COUNTIFS(DATOS!$A$2:$A$20000,DATOS!$A17589,DATOS!$D$2:$D$20000,DATOS!$D17589,DATOS!$E$2:$E$20000,DATOS!$E17589,DATOS!$I$2:$I$20000,DATOS!$I17589,DATOS!$G$2:$G$20000,"OR")=0))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DATOS!$A$2:$A$20000,DATOS!$A17590,DATOS!$D$2:$D$20000,DATOS!$D17590,DATOS!$E$2:$E$20000,DATOS!$E17590,DATOS!$I$2:$I$20000,DATOS!$I17590,DATOS!$G$2:$G$20000,"EX")=0),0))))</f>
      </c>
      <c r="H17590">
        <f>IF(DATOS!$G17590&lt;&gt;"EX",0,--(COUNTIFS(DATOS!$A$2:$A$20000,DATOS!$A17590,DATOS!$D$2:$D$20000,DATOS!$D17590,DATOS!$E$2:$E$20000,DATOS!$E17590,DATOS!$I$2:$I$20000,DATOS!$I17590,DATOS!$G$2:$G$20000,"OR")=0))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DATOS!$A$2:$A$20000,DATOS!$A17591,DATOS!$D$2:$D$20000,DATOS!$D17591,DATOS!$E$2:$E$20000,DATOS!$E17591,DATOS!$I$2:$I$20000,DATOS!$I17591,DATOS!$G$2:$G$20000,"EX")=0),0))))</f>
      </c>
      <c r="H17591">
        <f>IF(DATOS!$G17591&lt;&gt;"EX",0,--(COUNTIFS(DATOS!$A$2:$A$20000,DATOS!$A17591,DATOS!$D$2:$D$20000,DATOS!$D17591,DATOS!$E$2:$E$20000,DATOS!$E17591,DATOS!$I$2:$I$20000,DATOS!$I17591,DATOS!$G$2:$G$20000,"OR")=0))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DATOS!$A$2:$A$20000,DATOS!$A17592,DATOS!$D$2:$D$20000,DATOS!$D17592,DATOS!$E$2:$E$20000,DATOS!$E17592,DATOS!$I$2:$I$20000,DATOS!$I17592,DATOS!$G$2:$G$20000,"EX")=0),0))))</f>
      </c>
      <c r="H17592">
        <f>IF(DATOS!$G17592&lt;&gt;"EX",0,--(COUNTIFS(DATOS!$A$2:$A$20000,DATOS!$A17592,DATOS!$D$2:$D$20000,DATOS!$D17592,DATOS!$E$2:$E$20000,DATOS!$E17592,DATOS!$I$2:$I$20000,DATOS!$I17592,DATOS!$G$2:$G$20000,"OR")=0))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DATOS!$A$2:$A$20000,DATOS!$A17593,DATOS!$D$2:$D$20000,DATOS!$D17593,DATOS!$E$2:$E$20000,DATOS!$E17593,DATOS!$I$2:$I$20000,DATOS!$I17593,DATOS!$G$2:$G$20000,"EX")=0),0))))</f>
      </c>
      <c r="H17593">
        <f>IF(DATOS!$G17593&lt;&gt;"EX",0,--(COUNTIFS(DATOS!$A$2:$A$20000,DATOS!$A17593,DATOS!$D$2:$D$20000,DATOS!$D17593,DATOS!$E$2:$E$20000,DATOS!$E17593,DATOS!$I$2:$I$20000,DATOS!$I17593,DATOS!$G$2:$G$20000,"OR")=0))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DATOS!$A$2:$A$20000,DATOS!$A17594,DATOS!$D$2:$D$20000,DATOS!$D17594,DATOS!$E$2:$E$20000,DATOS!$E17594,DATOS!$I$2:$I$20000,DATOS!$I17594,DATOS!$G$2:$G$20000,"EX")=0),0))))</f>
      </c>
      <c r="H17594">
        <f>IF(DATOS!$G17594&lt;&gt;"EX",0,--(COUNTIFS(DATOS!$A$2:$A$20000,DATOS!$A17594,DATOS!$D$2:$D$20000,DATOS!$D17594,DATOS!$E$2:$E$20000,DATOS!$E17594,DATOS!$I$2:$I$20000,DATOS!$I17594,DATOS!$G$2:$G$20000,"OR")=0))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DATOS!$A$2:$A$20000,DATOS!$A17595,DATOS!$D$2:$D$20000,DATOS!$D17595,DATOS!$E$2:$E$20000,DATOS!$E17595,DATOS!$I$2:$I$20000,DATOS!$I17595,DATOS!$G$2:$G$20000,"EX")=0),0))))</f>
      </c>
      <c r="H17595">
        <f>IF(DATOS!$G17595&lt;&gt;"EX",0,--(COUNTIFS(DATOS!$A$2:$A$20000,DATOS!$A17595,DATOS!$D$2:$D$20000,DATOS!$D17595,DATOS!$E$2:$E$20000,DATOS!$E17595,DATOS!$I$2:$I$20000,DATOS!$I17595,DATOS!$G$2:$G$20000,"OR")=0))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DATOS!$A$2:$A$20000,DATOS!$A17596,DATOS!$D$2:$D$20000,DATOS!$D17596,DATOS!$E$2:$E$20000,DATOS!$E17596,DATOS!$I$2:$I$20000,DATOS!$I17596,DATOS!$G$2:$G$20000,"EX")=0),0))))</f>
      </c>
      <c r="H17596">
        <f>IF(DATOS!$G17596&lt;&gt;"EX",0,--(COUNTIFS(DATOS!$A$2:$A$20000,DATOS!$A17596,DATOS!$D$2:$D$20000,DATOS!$D17596,DATOS!$E$2:$E$20000,DATOS!$E17596,DATOS!$I$2:$I$20000,DATOS!$I17596,DATOS!$G$2:$G$20000,"OR")=0))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DATOS!$A$2:$A$20000,DATOS!$A17597,DATOS!$D$2:$D$20000,DATOS!$D17597,DATOS!$E$2:$E$20000,DATOS!$E17597,DATOS!$I$2:$I$20000,DATOS!$I17597,DATOS!$G$2:$G$20000,"EX")=0),0))))</f>
      </c>
      <c r="H17597">
        <f>IF(DATOS!$G17597&lt;&gt;"EX",0,--(COUNTIFS(DATOS!$A$2:$A$20000,DATOS!$A17597,DATOS!$D$2:$D$20000,DATOS!$D17597,DATOS!$E$2:$E$20000,DATOS!$E17597,DATOS!$I$2:$I$20000,DATOS!$I17597,DATOS!$G$2:$G$20000,"OR")=0))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DATOS!$A$2:$A$20000,DATOS!$A17598,DATOS!$D$2:$D$20000,DATOS!$D17598,DATOS!$E$2:$E$20000,DATOS!$E17598,DATOS!$I$2:$I$20000,DATOS!$I17598,DATOS!$G$2:$G$20000,"EX")=0),0))))</f>
      </c>
      <c r="H17598">
        <f>IF(DATOS!$G17598&lt;&gt;"EX",0,--(COUNTIFS(DATOS!$A$2:$A$20000,DATOS!$A17598,DATOS!$D$2:$D$20000,DATOS!$D17598,DATOS!$E$2:$E$20000,DATOS!$E17598,DATOS!$I$2:$I$20000,DATOS!$I17598,DATOS!$G$2:$G$20000,"OR")=0))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DATOS!$A$2:$A$20000,DATOS!$A17599,DATOS!$D$2:$D$20000,DATOS!$D17599,DATOS!$E$2:$E$20000,DATOS!$E17599,DATOS!$I$2:$I$20000,DATOS!$I17599,DATOS!$G$2:$G$20000,"EX")=0),0))))</f>
      </c>
      <c r="H17599">
        <f>IF(DATOS!$G17599&lt;&gt;"EX",0,--(COUNTIFS(DATOS!$A$2:$A$20000,DATOS!$A17599,DATOS!$D$2:$D$20000,DATOS!$D17599,DATOS!$E$2:$E$20000,DATOS!$E17599,DATOS!$I$2:$I$20000,DATOS!$I17599,DATOS!$G$2:$G$20000,"OR")=0))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DATOS!$A$2:$A$20000,DATOS!$A17600,DATOS!$D$2:$D$20000,DATOS!$D17600,DATOS!$E$2:$E$20000,DATOS!$E17600,DATOS!$I$2:$I$20000,DATOS!$I17600,DATOS!$G$2:$G$20000,"EX")=0),0))))</f>
      </c>
      <c r="H17600">
        <f>IF(DATOS!$G17600&lt;&gt;"EX",0,--(COUNTIFS(DATOS!$A$2:$A$20000,DATOS!$A17600,DATOS!$D$2:$D$20000,DATOS!$D17600,DATOS!$E$2:$E$20000,DATOS!$E17600,DATOS!$I$2:$I$20000,DATOS!$I17600,DATOS!$G$2:$G$20000,"OR")=0))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DATOS!$A$2:$A$20000,DATOS!$A17601,DATOS!$D$2:$D$20000,DATOS!$D17601,DATOS!$E$2:$E$20000,DATOS!$E17601,DATOS!$I$2:$I$20000,DATOS!$I17601,DATOS!$G$2:$G$20000,"EX")=0),0))))</f>
      </c>
      <c r="H17601">
        <f>IF(DATOS!$G17601&lt;&gt;"EX",0,--(COUNTIFS(DATOS!$A$2:$A$20000,DATOS!$A17601,DATOS!$D$2:$D$20000,DATOS!$D17601,DATOS!$E$2:$E$20000,DATOS!$E17601,DATOS!$I$2:$I$20000,DATOS!$I17601,DATOS!$G$2:$G$20000,"OR")=0))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DATOS!$A$2:$A$20000,DATOS!$A17602,DATOS!$D$2:$D$20000,DATOS!$D17602,DATOS!$E$2:$E$20000,DATOS!$E17602,DATOS!$I$2:$I$20000,DATOS!$I17602,DATOS!$G$2:$G$20000,"EX")=0),0))))</f>
      </c>
      <c r="H17602">
        <f>IF(DATOS!$G17602&lt;&gt;"EX",0,--(COUNTIFS(DATOS!$A$2:$A$20000,DATOS!$A17602,DATOS!$D$2:$D$20000,DATOS!$D17602,DATOS!$E$2:$E$20000,DATOS!$E17602,DATOS!$I$2:$I$20000,DATOS!$I17602,DATOS!$G$2:$G$20000,"OR")=0))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DATOS!$A$2:$A$20000,DATOS!$A17603,DATOS!$D$2:$D$20000,DATOS!$D17603,DATOS!$E$2:$E$20000,DATOS!$E17603,DATOS!$I$2:$I$20000,DATOS!$I17603,DATOS!$G$2:$G$20000,"EX")=0),0))))</f>
      </c>
      <c r="H17603">
        <f>IF(DATOS!$G17603&lt;&gt;"EX",0,--(COUNTIFS(DATOS!$A$2:$A$20000,DATOS!$A17603,DATOS!$D$2:$D$20000,DATOS!$D17603,DATOS!$E$2:$E$20000,DATOS!$E17603,DATOS!$I$2:$I$20000,DATOS!$I17603,DATOS!$G$2:$G$20000,"OR")=0))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DATOS!$A$2:$A$20000,DATOS!$A17604,DATOS!$D$2:$D$20000,DATOS!$D17604,DATOS!$E$2:$E$20000,DATOS!$E17604,DATOS!$I$2:$I$20000,DATOS!$I17604,DATOS!$G$2:$G$20000,"EX")=0),0))))</f>
      </c>
      <c r="H17604">
        <f>IF(DATOS!$G17604&lt;&gt;"EX",0,--(COUNTIFS(DATOS!$A$2:$A$20000,DATOS!$A17604,DATOS!$D$2:$D$20000,DATOS!$D17604,DATOS!$E$2:$E$20000,DATOS!$E17604,DATOS!$I$2:$I$20000,DATOS!$I17604,DATOS!$G$2:$G$20000,"OR")=0))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DATOS!$A$2:$A$20000,DATOS!$A17605,DATOS!$D$2:$D$20000,DATOS!$D17605,DATOS!$E$2:$E$20000,DATOS!$E17605,DATOS!$I$2:$I$20000,DATOS!$I17605,DATOS!$G$2:$G$20000,"EX")=0),0))))</f>
      </c>
      <c r="H17605">
        <f>IF(DATOS!$G17605&lt;&gt;"EX",0,--(COUNTIFS(DATOS!$A$2:$A$20000,DATOS!$A17605,DATOS!$D$2:$D$20000,DATOS!$D17605,DATOS!$E$2:$E$20000,DATOS!$E17605,DATOS!$I$2:$I$20000,DATOS!$I17605,DATOS!$G$2:$G$20000,"OR")=0))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DATOS!$A$2:$A$20000,DATOS!$A17606,DATOS!$D$2:$D$20000,DATOS!$D17606,DATOS!$E$2:$E$20000,DATOS!$E17606,DATOS!$I$2:$I$20000,DATOS!$I17606,DATOS!$G$2:$G$20000,"EX")=0),0))))</f>
      </c>
      <c r="H17606">
        <f>IF(DATOS!$G17606&lt;&gt;"EX",0,--(COUNTIFS(DATOS!$A$2:$A$20000,DATOS!$A17606,DATOS!$D$2:$D$20000,DATOS!$D17606,DATOS!$E$2:$E$20000,DATOS!$E17606,DATOS!$I$2:$I$20000,DATOS!$I17606,DATOS!$G$2:$G$20000,"OR")=0))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DATOS!$A$2:$A$20000,DATOS!$A17607,DATOS!$D$2:$D$20000,DATOS!$D17607,DATOS!$E$2:$E$20000,DATOS!$E17607,DATOS!$I$2:$I$20000,DATOS!$I17607,DATOS!$G$2:$G$20000,"EX")=0),0))))</f>
      </c>
      <c r="H17607">
        <f>IF(DATOS!$G17607&lt;&gt;"EX",0,--(COUNTIFS(DATOS!$A$2:$A$20000,DATOS!$A17607,DATOS!$D$2:$D$20000,DATOS!$D17607,DATOS!$E$2:$E$20000,DATOS!$E17607,DATOS!$I$2:$I$20000,DATOS!$I17607,DATOS!$G$2:$G$20000,"OR")=0))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DATOS!$A$2:$A$20000,DATOS!$A17608,DATOS!$D$2:$D$20000,DATOS!$D17608,DATOS!$E$2:$E$20000,DATOS!$E17608,DATOS!$I$2:$I$20000,DATOS!$I17608,DATOS!$G$2:$G$20000,"EX")=0),0))))</f>
      </c>
      <c r="H17608">
        <f>IF(DATOS!$G17608&lt;&gt;"EX",0,--(COUNTIFS(DATOS!$A$2:$A$20000,DATOS!$A17608,DATOS!$D$2:$D$20000,DATOS!$D17608,DATOS!$E$2:$E$20000,DATOS!$E17608,DATOS!$I$2:$I$20000,DATOS!$I17608,DATOS!$G$2:$G$20000,"OR")=0))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DATOS!$A$2:$A$20000,DATOS!$A17609,DATOS!$D$2:$D$20000,DATOS!$D17609,DATOS!$E$2:$E$20000,DATOS!$E17609,DATOS!$I$2:$I$20000,DATOS!$I17609,DATOS!$G$2:$G$20000,"EX")=0),0))))</f>
      </c>
      <c r="H17609">
        <f>IF(DATOS!$G17609&lt;&gt;"EX",0,--(COUNTIFS(DATOS!$A$2:$A$20000,DATOS!$A17609,DATOS!$D$2:$D$20000,DATOS!$D17609,DATOS!$E$2:$E$20000,DATOS!$E17609,DATOS!$I$2:$I$20000,DATOS!$I17609,DATOS!$G$2:$G$20000,"OR")=0))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DATOS!$A$2:$A$20000,DATOS!$A17610,DATOS!$D$2:$D$20000,DATOS!$D17610,DATOS!$E$2:$E$20000,DATOS!$E17610,DATOS!$I$2:$I$20000,DATOS!$I17610,DATOS!$G$2:$G$20000,"EX")=0),0))))</f>
      </c>
      <c r="H17610">
        <f>IF(DATOS!$G17610&lt;&gt;"EX",0,--(COUNTIFS(DATOS!$A$2:$A$20000,DATOS!$A17610,DATOS!$D$2:$D$20000,DATOS!$D17610,DATOS!$E$2:$E$20000,DATOS!$E17610,DATOS!$I$2:$I$20000,DATOS!$I17610,DATOS!$G$2:$G$20000,"OR")=0))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DATOS!$A$2:$A$20000,DATOS!$A17611,DATOS!$D$2:$D$20000,DATOS!$D17611,DATOS!$E$2:$E$20000,DATOS!$E17611,DATOS!$I$2:$I$20000,DATOS!$I17611,DATOS!$G$2:$G$20000,"EX")=0),0))))</f>
      </c>
      <c r="H17611">
        <f>IF(DATOS!$G17611&lt;&gt;"EX",0,--(COUNTIFS(DATOS!$A$2:$A$20000,DATOS!$A17611,DATOS!$D$2:$D$20000,DATOS!$D17611,DATOS!$E$2:$E$20000,DATOS!$E17611,DATOS!$I$2:$I$20000,DATOS!$I17611,DATOS!$G$2:$G$20000,"OR")=0))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DATOS!$A$2:$A$20000,DATOS!$A17612,DATOS!$D$2:$D$20000,DATOS!$D17612,DATOS!$E$2:$E$20000,DATOS!$E17612,DATOS!$I$2:$I$20000,DATOS!$I17612,DATOS!$G$2:$G$20000,"EX")=0),0))))</f>
      </c>
      <c r="H17612">
        <f>IF(DATOS!$G17612&lt;&gt;"EX",0,--(COUNTIFS(DATOS!$A$2:$A$20000,DATOS!$A17612,DATOS!$D$2:$D$20000,DATOS!$D17612,DATOS!$E$2:$E$20000,DATOS!$E17612,DATOS!$I$2:$I$20000,DATOS!$I17612,DATOS!$G$2:$G$20000,"OR")=0))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DATOS!$A$2:$A$20000,DATOS!$A17613,DATOS!$D$2:$D$20000,DATOS!$D17613,DATOS!$E$2:$E$20000,DATOS!$E17613,DATOS!$I$2:$I$20000,DATOS!$I17613,DATOS!$G$2:$G$20000,"EX")=0),0))))</f>
      </c>
      <c r="H17613">
        <f>IF(DATOS!$G17613&lt;&gt;"EX",0,--(COUNTIFS(DATOS!$A$2:$A$20000,DATOS!$A17613,DATOS!$D$2:$D$20000,DATOS!$D17613,DATOS!$E$2:$E$20000,DATOS!$E17613,DATOS!$I$2:$I$20000,DATOS!$I17613,DATOS!$G$2:$G$20000,"OR")=0))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DATOS!$A$2:$A$20000,DATOS!$A17614,DATOS!$D$2:$D$20000,DATOS!$D17614,DATOS!$E$2:$E$20000,DATOS!$E17614,DATOS!$I$2:$I$20000,DATOS!$I17614,DATOS!$G$2:$G$20000,"EX")=0),0))))</f>
      </c>
      <c r="H17614">
        <f>IF(DATOS!$G17614&lt;&gt;"EX",0,--(COUNTIFS(DATOS!$A$2:$A$20000,DATOS!$A17614,DATOS!$D$2:$D$20000,DATOS!$D17614,DATOS!$E$2:$E$20000,DATOS!$E17614,DATOS!$I$2:$I$20000,DATOS!$I17614,DATOS!$G$2:$G$20000,"OR")=0))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DATOS!$A$2:$A$20000,DATOS!$A17615,DATOS!$D$2:$D$20000,DATOS!$D17615,DATOS!$E$2:$E$20000,DATOS!$E17615,DATOS!$I$2:$I$20000,DATOS!$I17615,DATOS!$G$2:$G$20000,"EX")=0),0))))</f>
      </c>
      <c r="H17615">
        <f>IF(DATOS!$G17615&lt;&gt;"EX",0,--(COUNTIFS(DATOS!$A$2:$A$20000,DATOS!$A17615,DATOS!$D$2:$D$20000,DATOS!$D17615,DATOS!$E$2:$E$20000,DATOS!$E17615,DATOS!$I$2:$I$20000,DATOS!$I17615,DATOS!$G$2:$G$20000,"OR")=0))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DATOS!$A$2:$A$20000,DATOS!$A17616,DATOS!$D$2:$D$20000,DATOS!$D17616,DATOS!$E$2:$E$20000,DATOS!$E17616,DATOS!$I$2:$I$20000,DATOS!$I17616,DATOS!$G$2:$G$20000,"EX")=0),0))))</f>
      </c>
      <c r="H17616">
        <f>IF(DATOS!$G17616&lt;&gt;"EX",0,--(COUNTIFS(DATOS!$A$2:$A$20000,DATOS!$A17616,DATOS!$D$2:$D$20000,DATOS!$D17616,DATOS!$E$2:$E$20000,DATOS!$E17616,DATOS!$I$2:$I$20000,DATOS!$I17616,DATOS!$G$2:$G$20000,"OR")=0))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DATOS!$A$2:$A$20000,DATOS!$A17617,DATOS!$D$2:$D$20000,DATOS!$D17617,DATOS!$E$2:$E$20000,DATOS!$E17617,DATOS!$I$2:$I$20000,DATOS!$I17617,DATOS!$G$2:$G$20000,"EX")=0),0))))</f>
      </c>
      <c r="H17617">
        <f>IF(DATOS!$G17617&lt;&gt;"EX",0,--(COUNTIFS(DATOS!$A$2:$A$20000,DATOS!$A17617,DATOS!$D$2:$D$20000,DATOS!$D17617,DATOS!$E$2:$E$20000,DATOS!$E17617,DATOS!$I$2:$I$20000,DATOS!$I17617,DATOS!$G$2:$G$20000,"OR")=0))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DATOS!$A$2:$A$20000,DATOS!$A17618,DATOS!$D$2:$D$20000,DATOS!$D17618,DATOS!$E$2:$E$20000,DATOS!$E17618,DATOS!$I$2:$I$20000,DATOS!$I17618,DATOS!$G$2:$G$20000,"EX")=0),0))))</f>
      </c>
      <c r="H17618">
        <f>IF(DATOS!$G17618&lt;&gt;"EX",0,--(COUNTIFS(DATOS!$A$2:$A$20000,DATOS!$A17618,DATOS!$D$2:$D$20000,DATOS!$D17618,DATOS!$E$2:$E$20000,DATOS!$E17618,DATOS!$I$2:$I$20000,DATOS!$I17618,DATOS!$G$2:$G$20000,"OR")=0))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DATOS!$A$2:$A$20000,DATOS!$A17619,DATOS!$D$2:$D$20000,DATOS!$D17619,DATOS!$E$2:$E$20000,DATOS!$E17619,DATOS!$I$2:$I$20000,DATOS!$I17619,DATOS!$G$2:$G$20000,"EX")=0),0))))</f>
      </c>
      <c r="H17619">
        <f>IF(DATOS!$G17619&lt;&gt;"EX",0,--(COUNTIFS(DATOS!$A$2:$A$20000,DATOS!$A17619,DATOS!$D$2:$D$20000,DATOS!$D17619,DATOS!$E$2:$E$20000,DATOS!$E17619,DATOS!$I$2:$I$20000,DATOS!$I17619,DATOS!$G$2:$G$20000,"OR")=0))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DATOS!$A$2:$A$20000,DATOS!$A17620,DATOS!$D$2:$D$20000,DATOS!$D17620,DATOS!$E$2:$E$20000,DATOS!$E17620,DATOS!$I$2:$I$20000,DATOS!$I17620,DATOS!$G$2:$G$20000,"EX")=0),0))))</f>
      </c>
      <c r="H17620">
        <f>IF(DATOS!$G17620&lt;&gt;"EX",0,--(COUNTIFS(DATOS!$A$2:$A$20000,DATOS!$A17620,DATOS!$D$2:$D$20000,DATOS!$D17620,DATOS!$E$2:$E$20000,DATOS!$E17620,DATOS!$I$2:$I$20000,DATOS!$I17620,DATOS!$G$2:$G$20000,"OR")=0))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DATOS!$A$2:$A$20000,DATOS!$A17621,DATOS!$D$2:$D$20000,DATOS!$D17621,DATOS!$E$2:$E$20000,DATOS!$E17621,DATOS!$I$2:$I$20000,DATOS!$I17621,DATOS!$G$2:$G$20000,"EX")=0),0))))</f>
      </c>
      <c r="H17621">
        <f>IF(DATOS!$G17621&lt;&gt;"EX",0,--(COUNTIFS(DATOS!$A$2:$A$20000,DATOS!$A17621,DATOS!$D$2:$D$20000,DATOS!$D17621,DATOS!$E$2:$E$20000,DATOS!$E17621,DATOS!$I$2:$I$20000,DATOS!$I17621,DATOS!$G$2:$G$20000,"OR")=0))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DATOS!$A$2:$A$20000,DATOS!$A17622,DATOS!$D$2:$D$20000,DATOS!$D17622,DATOS!$E$2:$E$20000,DATOS!$E17622,DATOS!$I$2:$I$20000,DATOS!$I17622,DATOS!$G$2:$G$20000,"EX")=0),0))))</f>
      </c>
      <c r="H17622">
        <f>IF(DATOS!$G17622&lt;&gt;"EX",0,--(COUNTIFS(DATOS!$A$2:$A$20000,DATOS!$A17622,DATOS!$D$2:$D$20000,DATOS!$D17622,DATOS!$E$2:$E$20000,DATOS!$E17622,DATOS!$I$2:$I$20000,DATOS!$I17622,DATOS!$G$2:$G$20000,"OR")=0))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DATOS!$A$2:$A$20000,DATOS!$A17623,DATOS!$D$2:$D$20000,DATOS!$D17623,DATOS!$E$2:$E$20000,DATOS!$E17623,DATOS!$I$2:$I$20000,DATOS!$I17623,DATOS!$G$2:$G$20000,"EX")=0),0))))</f>
      </c>
      <c r="H17623">
        <f>IF(DATOS!$G17623&lt;&gt;"EX",0,--(COUNTIFS(DATOS!$A$2:$A$20000,DATOS!$A17623,DATOS!$D$2:$D$20000,DATOS!$D17623,DATOS!$E$2:$E$20000,DATOS!$E17623,DATOS!$I$2:$I$20000,DATOS!$I17623,DATOS!$G$2:$G$20000,"OR")=0))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DATOS!$A$2:$A$20000,DATOS!$A17624,DATOS!$D$2:$D$20000,DATOS!$D17624,DATOS!$E$2:$E$20000,DATOS!$E17624,DATOS!$I$2:$I$20000,DATOS!$I17624,DATOS!$G$2:$G$20000,"EX")=0),0))))</f>
      </c>
      <c r="H17624">
        <f>IF(DATOS!$G17624&lt;&gt;"EX",0,--(COUNTIFS(DATOS!$A$2:$A$20000,DATOS!$A17624,DATOS!$D$2:$D$20000,DATOS!$D17624,DATOS!$E$2:$E$20000,DATOS!$E17624,DATOS!$I$2:$I$20000,DATOS!$I17624,DATOS!$G$2:$G$20000,"OR")=0))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DATOS!$A$2:$A$20000,DATOS!$A17625,DATOS!$D$2:$D$20000,DATOS!$D17625,DATOS!$E$2:$E$20000,DATOS!$E17625,DATOS!$I$2:$I$20000,DATOS!$I17625,DATOS!$G$2:$G$20000,"EX")=0),0))))</f>
      </c>
      <c r="H17625">
        <f>IF(DATOS!$G17625&lt;&gt;"EX",0,--(COUNTIFS(DATOS!$A$2:$A$20000,DATOS!$A17625,DATOS!$D$2:$D$20000,DATOS!$D17625,DATOS!$E$2:$E$20000,DATOS!$E17625,DATOS!$I$2:$I$20000,DATOS!$I17625,DATOS!$G$2:$G$20000,"OR")=0))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DATOS!$A$2:$A$20000,DATOS!$A17626,DATOS!$D$2:$D$20000,DATOS!$D17626,DATOS!$E$2:$E$20000,DATOS!$E17626,DATOS!$I$2:$I$20000,DATOS!$I17626,DATOS!$G$2:$G$20000,"EX")=0),0))))</f>
      </c>
      <c r="H17626">
        <f>IF(DATOS!$G17626&lt;&gt;"EX",0,--(COUNTIFS(DATOS!$A$2:$A$20000,DATOS!$A17626,DATOS!$D$2:$D$20000,DATOS!$D17626,DATOS!$E$2:$E$20000,DATOS!$E17626,DATOS!$I$2:$I$20000,DATOS!$I17626,DATOS!$G$2:$G$20000,"OR")=0))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DATOS!$A$2:$A$20000,DATOS!$A17627,DATOS!$D$2:$D$20000,DATOS!$D17627,DATOS!$E$2:$E$20000,DATOS!$E17627,DATOS!$I$2:$I$20000,DATOS!$I17627,DATOS!$G$2:$G$20000,"EX")=0),0))))</f>
      </c>
      <c r="H17627">
        <f>IF(DATOS!$G17627&lt;&gt;"EX",0,--(COUNTIFS(DATOS!$A$2:$A$20000,DATOS!$A17627,DATOS!$D$2:$D$20000,DATOS!$D17627,DATOS!$E$2:$E$20000,DATOS!$E17627,DATOS!$I$2:$I$20000,DATOS!$I17627,DATOS!$G$2:$G$20000,"OR")=0))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DATOS!$A$2:$A$20000,DATOS!$A17628,DATOS!$D$2:$D$20000,DATOS!$D17628,DATOS!$E$2:$E$20000,DATOS!$E17628,DATOS!$I$2:$I$20000,DATOS!$I17628,DATOS!$G$2:$G$20000,"EX")=0),0))))</f>
      </c>
      <c r="H17628">
        <f>IF(DATOS!$G17628&lt;&gt;"EX",0,--(COUNTIFS(DATOS!$A$2:$A$20000,DATOS!$A17628,DATOS!$D$2:$D$20000,DATOS!$D17628,DATOS!$E$2:$E$20000,DATOS!$E17628,DATOS!$I$2:$I$20000,DATOS!$I17628,DATOS!$G$2:$G$20000,"OR")=0))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DATOS!$A$2:$A$20000,DATOS!$A17629,DATOS!$D$2:$D$20000,DATOS!$D17629,DATOS!$E$2:$E$20000,DATOS!$E17629,DATOS!$I$2:$I$20000,DATOS!$I17629,DATOS!$G$2:$G$20000,"EX")=0),0))))</f>
      </c>
      <c r="H17629">
        <f>IF(DATOS!$G17629&lt;&gt;"EX",0,--(COUNTIFS(DATOS!$A$2:$A$20000,DATOS!$A17629,DATOS!$D$2:$D$20000,DATOS!$D17629,DATOS!$E$2:$E$20000,DATOS!$E17629,DATOS!$I$2:$I$20000,DATOS!$I17629,DATOS!$G$2:$G$20000,"OR")=0))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DATOS!$A$2:$A$20000,DATOS!$A17630,DATOS!$D$2:$D$20000,DATOS!$D17630,DATOS!$E$2:$E$20000,DATOS!$E17630,DATOS!$I$2:$I$20000,DATOS!$I17630,DATOS!$G$2:$G$20000,"EX")=0),0))))</f>
      </c>
      <c r="H17630">
        <f>IF(DATOS!$G17630&lt;&gt;"EX",0,--(COUNTIFS(DATOS!$A$2:$A$20000,DATOS!$A17630,DATOS!$D$2:$D$20000,DATOS!$D17630,DATOS!$E$2:$E$20000,DATOS!$E17630,DATOS!$I$2:$I$20000,DATOS!$I17630,DATOS!$G$2:$G$20000,"OR")=0))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DATOS!$A$2:$A$20000,DATOS!$A17631,DATOS!$D$2:$D$20000,DATOS!$D17631,DATOS!$E$2:$E$20000,DATOS!$E17631,DATOS!$I$2:$I$20000,DATOS!$I17631,DATOS!$G$2:$G$20000,"EX")=0),0))))</f>
      </c>
      <c r="H17631">
        <f>IF(DATOS!$G17631&lt;&gt;"EX",0,--(COUNTIFS(DATOS!$A$2:$A$20000,DATOS!$A17631,DATOS!$D$2:$D$20000,DATOS!$D17631,DATOS!$E$2:$E$20000,DATOS!$E17631,DATOS!$I$2:$I$20000,DATOS!$I17631,DATOS!$G$2:$G$20000,"OR")=0))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DATOS!$A$2:$A$20000,DATOS!$A17632,DATOS!$D$2:$D$20000,DATOS!$D17632,DATOS!$E$2:$E$20000,DATOS!$E17632,DATOS!$I$2:$I$20000,DATOS!$I17632,DATOS!$G$2:$G$20000,"EX")=0),0))))</f>
      </c>
      <c r="H17632">
        <f>IF(DATOS!$G17632&lt;&gt;"EX",0,--(COUNTIFS(DATOS!$A$2:$A$20000,DATOS!$A17632,DATOS!$D$2:$D$20000,DATOS!$D17632,DATOS!$E$2:$E$20000,DATOS!$E17632,DATOS!$I$2:$I$20000,DATOS!$I17632,DATOS!$G$2:$G$20000,"OR")=0))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DATOS!$A$2:$A$20000,DATOS!$A17633,DATOS!$D$2:$D$20000,DATOS!$D17633,DATOS!$E$2:$E$20000,DATOS!$E17633,DATOS!$I$2:$I$20000,DATOS!$I17633,DATOS!$G$2:$G$20000,"EX")=0),0))))</f>
      </c>
      <c r="H17633">
        <f>IF(DATOS!$G17633&lt;&gt;"EX",0,--(COUNTIFS(DATOS!$A$2:$A$20000,DATOS!$A17633,DATOS!$D$2:$D$20000,DATOS!$D17633,DATOS!$E$2:$E$20000,DATOS!$E17633,DATOS!$I$2:$I$20000,DATOS!$I17633,DATOS!$G$2:$G$20000,"OR")=0))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DATOS!$A$2:$A$20000,DATOS!$A17634,DATOS!$D$2:$D$20000,DATOS!$D17634,DATOS!$E$2:$E$20000,DATOS!$E17634,DATOS!$I$2:$I$20000,DATOS!$I17634,DATOS!$G$2:$G$20000,"EX")=0),0))))</f>
      </c>
      <c r="H17634">
        <f>IF(DATOS!$G17634&lt;&gt;"EX",0,--(COUNTIFS(DATOS!$A$2:$A$20000,DATOS!$A17634,DATOS!$D$2:$D$20000,DATOS!$D17634,DATOS!$E$2:$E$20000,DATOS!$E17634,DATOS!$I$2:$I$20000,DATOS!$I17634,DATOS!$G$2:$G$20000,"OR")=0))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DATOS!$A$2:$A$20000,DATOS!$A17635,DATOS!$D$2:$D$20000,DATOS!$D17635,DATOS!$E$2:$E$20000,DATOS!$E17635,DATOS!$I$2:$I$20000,DATOS!$I17635,DATOS!$G$2:$G$20000,"EX")=0),0))))</f>
      </c>
      <c r="H17635">
        <f>IF(DATOS!$G17635&lt;&gt;"EX",0,--(COUNTIFS(DATOS!$A$2:$A$20000,DATOS!$A17635,DATOS!$D$2:$D$20000,DATOS!$D17635,DATOS!$E$2:$E$20000,DATOS!$E17635,DATOS!$I$2:$I$20000,DATOS!$I17635,DATOS!$G$2:$G$20000,"OR")=0))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DATOS!$A$2:$A$20000,DATOS!$A17636,DATOS!$D$2:$D$20000,DATOS!$D17636,DATOS!$E$2:$E$20000,DATOS!$E17636,DATOS!$I$2:$I$20000,DATOS!$I17636,DATOS!$G$2:$G$20000,"EX")=0),0))))</f>
      </c>
      <c r="H17636">
        <f>IF(DATOS!$G17636&lt;&gt;"EX",0,--(COUNTIFS(DATOS!$A$2:$A$20000,DATOS!$A17636,DATOS!$D$2:$D$20000,DATOS!$D17636,DATOS!$E$2:$E$20000,DATOS!$E17636,DATOS!$I$2:$I$20000,DATOS!$I17636,DATOS!$G$2:$G$20000,"OR")=0))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DATOS!$A$2:$A$20000,DATOS!$A17637,DATOS!$D$2:$D$20000,DATOS!$D17637,DATOS!$E$2:$E$20000,DATOS!$E17637,DATOS!$I$2:$I$20000,DATOS!$I17637,DATOS!$G$2:$G$20000,"EX")=0),0))))</f>
      </c>
      <c r="H17637">
        <f>IF(DATOS!$G17637&lt;&gt;"EX",0,--(COUNTIFS(DATOS!$A$2:$A$20000,DATOS!$A17637,DATOS!$D$2:$D$20000,DATOS!$D17637,DATOS!$E$2:$E$20000,DATOS!$E17637,DATOS!$I$2:$I$20000,DATOS!$I17637,DATOS!$G$2:$G$20000,"OR")=0))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DATOS!$A$2:$A$20000,DATOS!$A17638,DATOS!$D$2:$D$20000,DATOS!$D17638,DATOS!$E$2:$E$20000,DATOS!$E17638,DATOS!$I$2:$I$20000,DATOS!$I17638,DATOS!$G$2:$G$20000,"EX")=0),0))))</f>
      </c>
      <c r="H17638">
        <f>IF(DATOS!$G17638&lt;&gt;"EX",0,--(COUNTIFS(DATOS!$A$2:$A$20000,DATOS!$A17638,DATOS!$D$2:$D$20000,DATOS!$D17638,DATOS!$E$2:$E$20000,DATOS!$E17638,DATOS!$I$2:$I$20000,DATOS!$I17638,DATOS!$G$2:$G$20000,"OR")=0))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DATOS!$A$2:$A$20000,DATOS!$A17639,DATOS!$D$2:$D$20000,DATOS!$D17639,DATOS!$E$2:$E$20000,DATOS!$E17639,DATOS!$I$2:$I$20000,DATOS!$I17639,DATOS!$G$2:$G$20000,"EX")=0),0))))</f>
      </c>
      <c r="H17639">
        <f>IF(DATOS!$G17639&lt;&gt;"EX",0,--(COUNTIFS(DATOS!$A$2:$A$20000,DATOS!$A17639,DATOS!$D$2:$D$20000,DATOS!$D17639,DATOS!$E$2:$E$20000,DATOS!$E17639,DATOS!$I$2:$I$20000,DATOS!$I17639,DATOS!$G$2:$G$20000,"OR")=0))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DATOS!$A$2:$A$20000,DATOS!$A17640,DATOS!$D$2:$D$20000,DATOS!$D17640,DATOS!$E$2:$E$20000,DATOS!$E17640,DATOS!$I$2:$I$20000,DATOS!$I17640,DATOS!$G$2:$G$20000,"EX")=0),0))))</f>
      </c>
      <c r="H17640">
        <f>IF(DATOS!$G17640&lt;&gt;"EX",0,--(COUNTIFS(DATOS!$A$2:$A$20000,DATOS!$A17640,DATOS!$D$2:$D$20000,DATOS!$D17640,DATOS!$E$2:$E$20000,DATOS!$E17640,DATOS!$I$2:$I$20000,DATOS!$I17640,DATOS!$G$2:$G$20000,"OR")=0))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DATOS!$A$2:$A$20000,DATOS!$A17641,DATOS!$D$2:$D$20000,DATOS!$D17641,DATOS!$E$2:$E$20000,DATOS!$E17641,DATOS!$I$2:$I$20000,DATOS!$I17641,DATOS!$G$2:$G$20000,"EX")=0),0))))</f>
      </c>
      <c r="H17641">
        <f>IF(DATOS!$G17641&lt;&gt;"EX",0,--(COUNTIFS(DATOS!$A$2:$A$20000,DATOS!$A17641,DATOS!$D$2:$D$20000,DATOS!$D17641,DATOS!$E$2:$E$20000,DATOS!$E17641,DATOS!$I$2:$I$20000,DATOS!$I17641,DATOS!$G$2:$G$20000,"OR")=0))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DATOS!$A$2:$A$20000,DATOS!$A17642,DATOS!$D$2:$D$20000,DATOS!$D17642,DATOS!$E$2:$E$20000,DATOS!$E17642,DATOS!$I$2:$I$20000,DATOS!$I17642,DATOS!$G$2:$G$20000,"EX")=0),0))))</f>
      </c>
      <c r="H17642">
        <f>IF(DATOS!$G17642&lt;&gt;"EX",0,--(COUNTIFS(DATOS!$A$2:$A$20000,DATOS!$A17642,DATOS!$D$2:$D$20000,DATOS!$D17642,DATOS!$E$2:$E$20000,DATOS!$E17642,DATOS!$I$2:$I$20000,DATOS!$I17642,DATOS!$G$2:$G$20000,"OR")=0))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DATOS!$A$2:$A$20000,DATOS!$A17643,DATOS!$D$2:$D$20000,DATOS!$D17643,DATOS!$E$2:$E$20000,DATOS!$E17643,DATOS!$I$2:$I$20000,DATOS!$I17643,DATOS!$G$2:$G$20000,"EX")=0),0))))</f>
      </c>
      <c r="H17643">
        <f>IF(DATOS!$G17643&lt;&gt;"EX",0,--(COUNTIFS(DATOS!$A$2:$A$20000,DATOS!$A17643,DATOS!$D$2:$D$20000,DATOS!$D17643,DATOS!$E$2:$E$20000,DATOS!$E17643,DATOS!$I$2:$I$20000,DATOS!$I17643,DATOS!$G$2:$G$20000,"OR")=0))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DATOS!$A$2:$A$20000,DATOS!$A17644,DATOS!$D$2:$D$20000,DATOS!$D17644,DATOS!$E$2:$E$20000,DATOS!$E17644,DATOS!$I$2:$I$20000,DATOS!$I17644,DATOS!$G$2:$G$20000,"EX")=0),0))))</f>
      </c>
      <c r="H17644">
        <f>IF(DATOS!$G17644&lt;&gt;"EX",0,--(COUNTIFS(DATOS!$A$2:$A$20000,DATOS!$A17644,DATOS!$D$2:$D$20000,DATOS!$D17644,DATOS!$E$2:$E$20000,DATOS!$E17644,DATOS!$I$2:$I$20000,DATOS!$I17644,DATOS!$G$2:$G$20000,"OR")=0))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DATOS!$A$2:$A$20000,DATOS!$A17645,DATOS!$D$2:$D$20000,DATOS!$D17645,DATOS!$E$2:$E$20000,DATOS!$E17645,DATOS!$I$2:$I$20000,DATOS!$I17645,DATOS!$G$2:$G$20000,"EX")=0),0))))</f>
      </c>
      <c r="H17645">
        <f>IF(DATOS!$G17645&lt;&gt;"EX",0,--(COUNTIFS(DATOS!$A$2:$A$20000,DATOS!$A17645,DATOS!$D$2:$D$20000,DATOS!$D17645,DATOS!$E$2:$E$20000,DATOS!$E17645,DATOS!$I$2:$I$20000,DATOS!$I17645,DATOS!$G$2:$G$20000,"OR")=0))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DATOS!$A$2:$A$20000,DATOS!$A17646,DATOS!$D$2:$D$20000,DATOS!$D17646,DATOS!$E$2:$E$20000,DATOS!$E17646,DATOS!$I$2:$I$20000,DATOS!$I17646,DATOS!$G$2:$G$20000,"EX")=0),0))))</f>
      </c>
      <c r="H17646">
        <f>IF(DATOS!$G17646&lt;&gt;"EX",0,--(COUNTIFS(DATOS!$A$2:$A$20000,DATOS!$A17646,DATOS!$D$2:$D$20000,DATOS!$D17646,DATOS!$E$2:$E$20000,DATOS!$E17646,DATOS!$I$2:$I$20000,DATOS!$I17646,DATOS!$G$2:$G$20000,"OR")=0))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DATOS!$A$2:$A$20000,DATOS!$A17647,DATOS!$D$2:$D$20000,DATOS!$D17647,DATOS!$E$2:$E$20000,DATOS!$E17647,DATOS!$I$2:$I$20000,DATOS!$I17647,DATOS!$G$2:$G$20000,"EX")=0),0))))</f>
      </c>
      <c r="H17647">
        <f>IF(DATOS!$G17647&lt;&gt;"EX",0,--(COUNTIFS(DATOS!$A$2:$A$20000,DATOS!$A17647,DATOS!$D$2:$D$20000,DATOS!$D17647,DATOS!$E$2:$E$20000,DATOS!$E17647,DATOS!$I$2:$I$20000,DATOS!$I17647,DATOS!$G$2:$G$20000,"OR")=0))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DATOS!$A$2:$A$20000,DATOS!$A17648,DATOS!$D$2:$D$20000,DATOS!$D17648,DATOS!$E$2:$E$20000,DATOS!$E17648,DATOS!$I$2:$I$20000,DATOS!$I17648,DATOS!$G$2:$G$20000,"EX")=0),0))))</f>
      </c>
      <c r="H17648">
        <f>IF(DATOS!$G17648&lt;&gt;"EX",0,--(COUNTIFS(DATOS!$A$2:$A$20000,DATOS!$A17648,DATOS!$D$2:$D$20000,DATOS!$D17648,DATOS!$E$2:$E$20000,DATOS!$E17648,DATOS!$I$2:$I$20000,DATOS!$I17648,DATOS!$G$2:$G$20000,"OR")=0))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DATOS!$A$2:$A$20000,DATOS!$A17649,DATOS!$D$2:$D$20000,DATOS!$D17649,DATOS!$E$2:$E$20000,DATOS!$E17649,DATOS!$I$2:$I$20000,DATOS!$I17649,DATOS!$G$2:$G$20000,"EX")=0),0))))</f>
      </c>
      <c r="H17649">
        <f>IF(DATOS!$G17649&lt;&gt;"EX",0,--(COUNTIFS(DATOS!$A$2:$A$20000,DATOS!$A17649,DATOS!$D$2:$D$20000,DATOS!$D17649,DATOS!$E$2:$E$20000,DATOS!$E17649,DATOS!$I$2:$I$20000,DATOS!$I17649,DATOS!$G$2:$G$20000,"OR")=0))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DATOS!$A$2:$A$20000,DATOS!$A17650,DATOS!$D$2:$D$20000,DATOS!$D17650,DATOS!$E$2:$E$20000,DATOS!$E17650,DATOS!$I$2:$I$20000,DATOS!$I17650,DATOS!$G$2:$G$20000,"EX")=0),0))))</f>
      </c>
      <c r="H17650">
        <f>IF(DATOS!$G17650&lt;&gt;"EX",0,--(COUNTIFS(DATOS!$A$2:$A$20000,DATOS!$A17650,DATOS!$D$2:$D$20000,DATOS!$D17650,DATOS!$E$2:$E$20000,DATOS!$E17650,DATOS!$I$2:$I$20000,DATOS!$I17650,DATOS!$G$2:$G$20000,"OR")=0))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DATOS!$A$2:$A$20000,DATOS!$A17651,DATOS!$D$2:$D$20000,DATOS!$D17651,DATOS!$E$2:$E$20000,DATOS!$E17651,DATOS!$I$2:$I$20000,DATOS!$I17651,DATOS!$G$2:$G$20000,"EX")=0),0))))</f>
      </c>
      <c r="H17651">
        <f>IF(DATOS!$G17651&lt;&gt;"EX",0,--(COUNTIFS(DATOS!$A$2:$A$20000,DATOS!$A17651,DATOS!$D$2:$D$20000,DATOS!$D17651,DATOS!$E$2:$E$20000,DATOS!$E17651,DATOS!$I$2:$I$20000,DATOS!$I17651,DATOS!$G$2:$G$20000,"OR")=0))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DATOS!$A$2:$A$20000,DATOS!$A17652,DATOS!$D$2:$D$20000,DATOS!$D17652,DATOS!$E$2:$E$20000,DATOS!$E17652,DATOS!$I$2:$I$20000,DATOS!$I17652,DATOS!$G$2:$G$20000,"EX")=0),0))))</f>
      </c>
      <c r="H17652">
        <f>IF(DATOS!$G17652&lt;&gt;"EX",0,--(COUNTIFS(DATOS!$A$2:$A$20000,DATOS!$A17652,DATOS!$D$2:$D$20000,DATOS!$D17652,DATOS!$E$2:$E$20000,DATOS!$E17652,DATOS!$I$2:$I$20000,DATOS!$I17652,DATOS!$G$2:$G$20000,"OR")=0))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DATOS!$A$2:$A$20000,DATOS!$A17653,DATOS!$D$2:$D$20000,DATOS!$D17653,DATOS!$E$2:$E$20000,DATOS!$E17653,DATOS!$I$2:$I$20000,DATOS!$I17653,DATOS!$G$2:$G$20000,"EX")=0),0))))</f>
      </c>
      <c r="H17653">
        <f>IF(DATOS!$G17653&lt;&gt;"EX",0,--(COUNTIFS(DATOS!$A$2:$A$20000,DATOS!$A17653,DATOS!$D$2:$D$20000,DATOS!$D17653,DATOS!$E$2:$E$20000,DATOS!$E17653,DATOS!$I$2:$I$20000,DATOS!$I17653,DATOS!$G$2:$G$20000,"OR")=0))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DATOS!$A$2:$A$20000,DATOS!$A17654,DATOS!$D$2:$D$20000,DATOS!$D17654,DATOS!$E$2:$E$20000,DATOS!$E17654,DATOS!$I$2:$I$20000,DATOS!$I17654,DATOS!$G$2:$G$20000,"EX")=0),0))))</f>
      </c>
      <c r="H17654">
        <f>IF(DATOS!$G17654&lt;&gt;"EX",0,--(COUNTIFS(DATOS!$A$2:$A$20000,DATOS!$A17654,DATOS!$D$2:$D$20000,DATOS!$D17654,DATOS!$E$2:$E$20000,DATOS!$E17654,DATOS!$I$2:$I$20000,DATOS!$I17654,DATOS!$G$2:$G$20000,"OR")=0))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DATOS!$A$2:$A$20000,DATOS!$A17655,DATOS!$D$2:$D$20000,DATOS!$D17655,DATOS!$E$2:$E$20000,DATOS!$E17655,DATOS!$I$2:$I$20000,DATOS!$I17655,DATOS!$G$2:$G$20000,"EX")=0),0))))</f>
      </c>
      <c r="H17655">
        <f>IF(DATOS!$G17655&lt;&gt;"EX",0,--(COUNTIFS(DATOS!$A$2:$A$20000,DATOS!$A17655,DATOS!$D$2:$D$20000,DATOS!$D17655,DATOS!$E$2:$E$20000,DATOS!$E17655,DATOS!$I$2:$I$20000,DATOS!$I17655,DATOS!$G$2:$G$20000,"OR")=0))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DATOS!$A$2:$A$20000,DATOS!$A17656,DATOS!$D$2:$D$20000,DATOS!$D17656,DATOS!$E$2:$E$20000,DATOS!$E17656,DATOS!$I$2:$I$20000,DATOS!$I17656,DATOS!$G$2:$G$20000,"EX")=0),0))))</f>
      </c>
      <c r="H17656">
        <f>IF(DATOS!$G17656&lt;&gt;"EX",0,--(COUNTIFS(DATOS!$A$2:$A$20000,DATOS!$A17656,DATOS!$D$2:$D$20000,DATOS!$D17656,DATOS!$E$2:$E$20000,DATOS!$E17656,DATOS!$I$2:$I$20000,DATOS!$I17656,DATOS!$G$2:$G$20000,"OR")=0))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DATOS!$A$2:$A$20000,DATOS!$A17657,DATOS!$D$2:$D$20000,DATOS!$D17657,DATOS!$E$2:$E$20000,DATOS!$E17657,DATOS!$I$2:$I$20000,DATOS!$I17657,DATOS!$G$2:$G$20000,"EX")=0),0))))</f>
      </c>
      <c r="H17657">
        <f>IF(DATOS!$G17657&lt;&gt;"EX",0,--(COUNTIFS(DATOS!$A$2:$A$20000,DATOS!$A17657,DATOS!$D$2:$D$20000,DATOS!$D17657,DATOS!$E$2:$E$20000,DATOS!$E17657,DATOS!$I$2:$I$20000,DATOS!$I17657,DATOS!$G$2:$G$20000,"OR")=0))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DATOS!$A$2:$A$20000,DATOS!$A17658,DATOS!$D$2:$D$20000,DATOS!$D17658,DATOS!$E$2:$E$20000,DATOS!$E17658,DATOS!$I$2:$I$20000,DATOS!$I17658,DATOS!$G$2:$G$20000,"EX")=0),0))))</f>
      </c>
      <c r="H17658">
        <f>IF(DATOS!$G17658&lt;&gt;"EX",0,--(COUNTIFS(DATOS!$A$2:$A$20000,DATOS!$A17658,DATOS!$D$2:$D$20000,DATOS!$D17658,DATOS!$E$2:$E$20000,DATOS!$E17658,DATOS!$I$2:$I$20000,DATOS!$I17658,DATOS!$G$2:$G$20000,"OR")=0))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DATOS!$A$2:$A$20000,DATOS!$A17659,DATOS!$D$2:$D$20000,DATOS!$D17659,DATOS!$E$2:$E$20000,DATOS!$E17659,DATOS!$I$2:$I$20000,DATOS!$I17659,DATOS!$G$2:$G$20000,"EX")=0),0))))</f>
      </c>
      <c r="H17659">
        <f>IF(DATOS!$G17659&lt;&gt;"EX",0,--(COUNTIFS(DATOS!$A$2:$A$20000,DATOS!$A17659,DATOS!$D$2:$D$20000,DATOS!$D17659,DATOS!$E$2:$E$20000,DATOS!$E17659,DATOS!$I$2:$I$20000,DATOS!$I17659,DATOS!$G$2:$G$20000,"OR")=0))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DATOS!$A$2:$A$20000,DATOS!$A17660,DATOS!$D$2:$D$20000,DATOS!$D17660,DATOS!$E$2:$E$20000,DATOS!$E17660,DATOS!$I$2:$I$20000,DATOS!$I17660,DATOS!$G$2:$G$20000,"EX")=0),0))))</f>
      </c>
      <c r="H17660">
        <f>IF(DATOS!$G17660&lt;&gt;"EX",0,--(COUNTIFS(DATOS!$A$2:$A$20000,DATOS!$A17660,DATOS!$D$2:$D$20000,DATOS!$D17660,DATOS!$E$2:$E$20000,DATOS!$E17660,DATOS!$I$2:$I$20000,DATOS!$I17660,DATOS!$G$2:$G$20000,"OR")=0))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DATOS!$A$2:$A$20000,DATOS!$A17661,DATOS!$D$2:$D$20000,DATOS!$D17661,DATOS!$E$2:$E$20000,DATOS!$E17661,DATOS!$I$2:$I$20000,DATOS!$I17661,DATOS!$G$2:$G$20000,"EX")=0),0))))</f>
      </c>
      <c r="H17661">
        <f>IF(DATOS!$G17661&lt;&gt;"EX",0,--(COUNTIFS(DATOS!$A$2:$A$20000,DATOS!$A17661,DATOS!$D$2:$D$20000,DATOS!$D17661,DATOS!$E$2:$E$20000,DATOS!$E17661,DATOS!$I$2:$I$20000,DATOS!$I17661,DATOS!$G$2:$G$20000,"OR")=0))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DATOS!$A$2:$A$20000,DATOS!$A17662,DATOS!$D$2:$D$20000,DATOS!$D17662,DATOS!$E$2:$E$20000,DATOS!$E17662,DATOS!$I$2:$I$20000,DATOS!$I17662,DATOS!$G$2:$G$20000,"EX")=0),0))))</f>
      </c>
      <c r="H17662">
        <f>IF(DATOS!$G17662&lt;&gt;"EX",0,--(COUNTIFS(DATOS!$A$2:$A$20000,DATOS!$A17662,DATOS!$D$2:$D$20000,DATOS!$D17662,DATOS!$E$2:$E$20000,DATOS!$E17662,DATOS!$I$2:$I$20000,DATOS!$I17662,DATOS!$G$2:$G$20000,"OR")=0))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DATOS!$A$2:$A$20000,DATOS!$A17663,DATOS!$D$2:$D$20000,DATOS!$D17663,DATOS!$E$2:$E$20000,DATOS!$E17663,DATOS!$I$2:$I$20000,DATOS!$I17663,DATOS!$G$2:$G$20000,"EX")=0),0))))</f>
      </c>
      <c r="H17663">
        <f>IF(DATOS!$G17663&lt;&gt;"EX",0,--(COUNTIFS(DATOS!$A$2:$A$20000,DATOS!$A17663,DATOS!$D$2:$D$20000,DATOS!$D17663,DATOS!$E$2:$E$20000,DATOS!$E17663,DATOS!$I$2:$I$20000,DATOS!$I17663,DATOS!$G$2:$G$20000,"OR")=0))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DATOS!$A$2:$A$20000,DATOS!$A17664,DATOS!$D$2:$D$20000,DATOS!$D17664,DATOS!$E$2:$E$20000,DATOS!$E17664,DATOS!$I$2:$I$20000,DATOS!$I17664,DATOS!$G$2:$G$20000,"EX")=0),0))))</f>
      </c>
      <c r="H17664">
        <f>IF(DATOS!$G17664&lt;&gt;"EX",0,--(COUNTIFS(DATOS!$A$2:$A$20000,DATOS!$A17664,DATOS!$D$2:$D$20000,DATOS!$D17664,DATOS!$E$2:$E$20000,DATOS!$E17664,DATOS!$I$2:$I$20000,DATOS!$I17664,DATOS!$G$2:$G$20000,"OR")=0))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DATOS!$A$2:$A$20000,DATOS!$A17665,DATOS!$D$2:$D$20000,DATOS!$D17665,DATOS!$E$2:$E$20000,DATOS!$E17665,DATOS!$I$2:$I$20000,DATOS!$I17665,DATOS!$G$2:$G$20000,"EX")=0),0))))</f>
      </c>
      <c r="H17665">
        <f>IF(DATOS!$G17665&lt;&gt;"EX",0,--(COUNTIFS(DATOS!$A$2:$A$20000,DATOS!$A17665,DATOS!$D$2:$D$20000,DATOS!$D17665,DATOS!$E$2:$E$20000,DATOS!$E17665,DATOS!$I$2:$I$20000,DATOS!$I17665,DATOS!$G$2:$G$20000,"OR")=0))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DATOS!$A$2:$A$20000,DATOS!$A17666,DATOS!$D$2:$D$20000,DATOS!$D17666,DATOS!$E$2:$E$20000,DATOS!$E17666,DATOS!$I$2:$I$20000,DATOS!$I17666,DATOS!$G$2:$G$20000,"EX")=0),0))))</f>
      </c>
      <c r="H17666">
        <f>IF(DATOS!$G17666&lt;&gt;"EX",0,--(COUNTIFS(DATOS!$A$2:$A$20000,DATOS!$A17666,DATOS!$D$2:$D$20000,DATOS!$D17666,DATOS!$E$2:$E$20000,DATOS!$E17666,DATOS!$I$2:$I$20000,DATOS!$I17666,DATOS!$G$2:$G$20000,"OR")=0))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DATOS!$A$2:$A$20000,DATOS!$A17667,DATOS!$D$2:$D$20000,DATOS!$D17667,DATOS!$E$2:$E$20000,DATOS!$E17667,DATOS!$I$2:$I$20000,DATOS!$I17667,DATOS!$G$2:$G$20000,"EX")=0),0))))</f>
      </c>
      <c r="H17667">
        <f>IF(DATOS!$G17667&lt;&gt;"EX",0,--(COUNTIFS(DATOS!$A$2:$A$20000,DATOS!$A17667,DATOS!$D$2:$D$20000,DATOS!$D17667,DATOS!$E$2:$E$20000,DATOS!$E17667,DATOS!$I$2:$I$20000,DATOS!$I17667,DATOS!$G$2:$G$20000,"OR")=0))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DATOS!$A$2:$A$20000,DATOS!$A17668,DATOS!$D$2:$D$20000,DATOS!$D17668,DATOS!$E$2:$E$20000,DATOS!$E17668,DATOS!$I$2:$I$20000,DATOS!$I17668,DATOS!$G$2:$G$20000,"EX")=0),0))))</f>
      </c>
      <c r="H17668">
        <f>IF(DATOS!$G17668&lt;&gt;"EX",0,--(COUNTIFS(DATOS!$A$2:$A$20000,DATOS!$A17668,DATOS!$D$2:$D$20000,DATOS!$D17668,DATOS!$E$2:$E$20000,DATOS!$E17668,DATOS!$I$2:$I$20000,DATOS!$I17668,DATOS!$G$2:$G$20000,"OR")=0))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DATOS!$A$2:$A$20000,DATOS!$A17669,DATOS!$D$2:$D$20000,DATOS!$D17669,DATOS!$E$2:$E$20000,DATOS!$E17669,DATOS!$I$2:$I$20000,DATOS!$I17669,DATOS!$G$2:$G$20000,"EX")=0),0))))</f>
      </c>
      <c r="H17669">
        <f>IF(DATOS!$G17669&lt;&gt;"EX",0,--(COUNTIFS(DATOS!$A$2:$A$20000,DATOS!$A17669,DATOS!$D$2:$D$20000,DATOS!$D17669,DATOS!$E$2:$E$20000,DATOS!$E17669,DATOS!$I$2:$I$20000,DATOS!$I17669,DATOS!$G$2:$G$20000,"OR")=0))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DATOS!$A$2:$A$20000,DATOS!$A17670,DATOS!$D$2:$D$20000,DATOS!$D17670,DATOS!$E$2:$E$20000,DATOS!$E17670,DATOS!$I$2:$I$20000,DATOS!$I17670,DATOS!$G$2:$G$20000,"EX")=0),0))))</f>
      </c>
      <c r="H17670">
        <f>IF(DATOS!$G17670&lt;&gt;"EX",0,--(COUNTIFS(DATOS!$A$2:$A$20000,DATOS!$A17670,DATOS!$D$2:$D$20000,DATOS!$D17670,DATOS!$E$2:$E$20000,DATOS!$E17670,DATOS!$I$2:$I$20000,DATOS!$I17670,DATOS!$G$2:$G$20000,"OR")=0))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DATOS!$A$2:$A$20000,DATOS!$A17671,DATOS!$D$2:$D$20000,DATOS!$D17671,DATOS!$E$2:$E$20000,DATOS!$E17671,DATOS!$I$2:$I$20000,DATOS!$I17671,DATOS!$G$2:$G$20000,"EX")=0),0))))</f>
      </c>
      <c r="H17671">
        <f>IF(DATOS!$G17671&lt;&gt;"EX",0,--(COUNTIFS(DATOS!$A$2:$A$20000,DATOS!$A17671,DATOS!$D$2:$D$20000,DATOS!$D17671,DATOS!$E$2:$E$20000,DATOS!$E17671,DATOS!$I$2:$I$20000,DATOS!$I17671,DATOS!$G$2:$G$20000,"OR")=0))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DATOS!$A$2:$A$20000,DATOS!$A17672,DATOS!$D$2:$D$20000,DATOS!$D17672,DATOS!$E$2:$E$20000,DATOS!$E17672,DATOS!$I$2:$I$20000,DATOS!$I17672,DATOS!$G$2:$G$20000,"EX")=0),0))))</f>
      </c>
      <c r="H17672">
        <f>IF(DATOS!$G17672&lt;&gt;"EX",0,--(COUNTIFS(DATOS!$A$2:$A$20000,DATOS!$A17672,DATOS!$D$2:$D$20000,DATOS!$D17672,DATOS!$E$2:$E$20000,DATOS!$E17672,DATOS!$I$2:$I$20000,DATOS!$I17672,DATOS!$G$2:$G$20000,"OR")=0))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DATOS!$A$2:$A$20000,DATOS!$A17673,DATOS!$D$2:$D$20000,DATOS!$D17673,DATOS!$E$2:$E$20000,DATOS!$E17673,DATOS!$I$2:$I$20000,DATOS!$I17673,DATOS!$G$2:$G$20000,"EX")=0),0))))</f>
      </c>
      <c r="H17673">
        <f>IF(DATOS!$G17673&lt;&gt;"EX",0,--(COUNTIFS(DATOS!$A$2:$A$20000,DATOS!$A17673,DATOS!$D$2:$D$20000,DATOS!$D17673,DATOS!$E$2:$E$20000,DATOS!$E17673,DATOS!$I$2:$I$20000,DATOS!$I17673,DATOS!$G$2:$G$20000,"OR")=0))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DATOS!$A$2:$A$20000,DATOS!$A17674,DATOS!$D$2:$D$20000,DATOS!$D17674,DATOS!$E$2:$E$20000,DATOS!$E17674,DATOS!$I$2:$I$20000,DATOS!$I17674,DATOS!$G$2:$G$20000,"EX")=0),0))))</f>
      </c>
      <c r="H17674">
        <f>IF(DATOS!$G17674&lt;&gt;"EX",0,--(COUNTIFS(DATOS!$A$2:$A$20000,DATOS!$A17674,DATOS!$D$2:$D$20000,DATOS!$D17674,DATOS!$E$2:$E$20000,DATOS!$E17674,DATOS!$I$2:$I$20000,DATOS!$I17674,DATOS!$G$2:$G$20000,"OR")=0))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DATOS!$A$2:$A$20000,DATOS!$A17675,DATOS!$D$2:$D$20000,DATOS!$D17675,DATOS!$E$2:$E$20000,DATOS!$E17675,DATOS!$I$2:$I$20000,DATOS!$I17675,DATOS!$G$2:$G$20000,"EX")=0),0))))</f>
      </c>
      <c r="H17675">
        <f>IF(DATOS!$G17675&lt;&gt;"EX",0,--(COUNTIFS(DATOS!$A$2:$A$20000,DATOS!$A17675,DATOS!$D$2:$D$20000,DATOS!$D17675,DATOS!$E$2:$E$20000,DATOS!$E17675,DATOS!$I$2:$I$20000,DATOS!$I17675,DATOS!$G$2:$G$20000,"OR")=0))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DATOS!$A$2:$A$20000,DATOS!$A17676,DATOS!$D$2:$D$20000,DATOS!$D17676,DATOS!$E$2:$E$20000,DATOS!$E17676,DATOS!$I$2:$I$20000,DATOS!$I17676,DATOS!$G$2:$G$20000,"EX")=0),0))))</f>
      </c>
      <c r="H17676">
        <f>IF(DATOS!$G17676&lt;&gt;"EX",0,--(COUNTIFS(DATOS!$A$2:$A$20000,DATOS!$A17676,DATOS!$D$2:$D$20000,DATOS!$D17676,DATOS!$E$2:$E$20000,DATOS!$E17676,DATOS!$I$2:$I$20000,DATOS!$I17676,DATOS!$G$2:$G$20000,"OR")=0))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DATOS!$A$2:$A$20000,DATOS!$A17677,DATOS!$D$2:$D$20000,DATOS!$D17677,DATOS!$E$2:$E$20000,DATOS!$E17677,DATOS!$I$2:$I$20000,DATOS!$I17677,DATOS!$G$2:$G$20000,"EX")=0),0))))</f>
      </c>
      <c r="H17677">
        <f>IF(DATOS!$G17677&lt;&gt;"EX",0,--(COUNTIFS(DATOS!$A$2:$A$20000,DATOS!$A17677,DATOS!$D$2:$D$20000,DATOS!$D17677,DATOS!$E$2:$E$20000,DATOS!$E17677,DATOS!$I$2:$I$20000,DATOS!$I17677,DATOS!$G$2:$G$20000,"OR")=0))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DATOS!$A$2:$A$20000,DATOS!$A17678,DATOS!$D$2:$D$20000,DATOS!$D17678,DATOS!$E$2:$E$20000,DATOS!$E17678,DATOS!$I$2:$I$20000,DATOS!$I17678,DATOS!$G$2:$G$20000,"EX")=0),0))))</f>
      </c>
      <c r="H17678">
        <f>IF(DATOS!$G17678&lt;&gt;"EX",0,--(COUNTIFS(DATOS!$A$2:$A$20000,DATOS!$A17678,DATOS!$D$2:$D$20000,DATOS!$D17678,DATOS!$E$2:$E$20000,DATOS!$E17678,DATOS!$I$2:$I$20000,DATOS!$I17678,DATOS!$G$2:$G$20000,"OR")=0))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DATOS!$A$2:$A$20000,DATOS!$A17679,DATOS!$D$2:$D$20000,DATOS!$D17679,DATOS!$E$2:$E$20000,DATOS!$E17679,DATOS!$I$2:$I$20000,DATOS!$I17679,DATOS!$G$2:$G$20000,"EX")=0),0))))</f>
      </c>
      <c r="H17679">
        <f>IF(DATOS!$G17679&lt;&gt;"EX",0,--(COUNTIFS(DATOS!$A$2:$A$20000,DATOS!$A17679,DATOS!$D$2:$D$20000,DATOS!$D17679,DATOS!$E$2:$E$20000,DATOS!$E17679,DATOS!$I$2:$I$20000,DATOS!$I17679,DATOS!$G$2:$G$20000,"OR")=0))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DATOS!$A$2:$A$20000,DATOS!$A17680,DATOS!$D$2:$D$20000,DATOS!$D17680,DATOS!$E$2:$E$20000,DATOS!$E17680,DATOS!$I$2:$I$20000,DATOS!$I17680,DATOS!$G$2:$G$20000,"EX")=0),0))))</f>
      </c>
      <c r="H17680">
        <f>IF(DATOS!$G17680&lt;&gt;"EX",0,--(COUNTIFS(DATOS!$A$2:$A$20000,DATOS!$A17680,DATOS!$D$2:$D$20000,DATOS!$D17680,DATOS!$E$2:$E$20000,DATOS!$E17680,DATOS!$I$2:$I$20000,DATOS!$I17680,DATOS!$G$2:$G$20000,"OR")=0))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DATOS!$A$2:$A$20000,DATOS!$A17681,DATOS!$D$2:$D$20000,DATOS!$D17681,DATOS!$E$2:$E$20000,DATOS!$E17681,DATOS!$I$2:$I$20000,DATOS!$I17681,DATOS!$G$2:$G$20000,"EX")=0),0))))</f>
      </c>
      <c r="H17681">
        <f>IF(DATOS!$G17681&lt;&gt;"EX",0,--(COUNTIFS(DATOS!$A$2:$A$20000,DATOS!$A17681,DATOS!$D$2:$D$20000,DATOS!$D17681,DATOS!$E$2:$E$20000,DATOS!$E17681,DATOS!$I$2:$I$20000,DATOS!$I17681,DATOS!$G$2:$G$20000,"OR")=0))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DATOS!$A$2:$A$20000,DATOS!$A17682,DATOS!$D$2:$D$20000,DATOS!$D17682,DATOS!$E$2:$E$20000,DATOS!$E17682,DATOS!$I$2:$I$20000,DATOS!$I17682,DATOS!$G$2:$G$20000,"EX")=0),0))))</f>
      </c>
      <c r="H17682">
        <f>IF(DATOS!$G17682&lt;&gt;"EX",0,--(COUNTIFS(DATOS!$A$2:$A$20000,DATOS!$A17682,DATOS!$D$2:$D$20000,DATOS!$D17682,DATOS!$E$2:$E$20000,DATOS!$E17682,DATOS!$I$2:$I$20000,DATOS!$I17682,DATOS!$G$2:$G$20000,"OR")=0))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DATOS!$A$2:$A$20000,DATOS!$A17683,DATOS!$D$2:$D$20000,DATOS!$D17683,DATOS!$E$2:$E$20000,DATOS!$E17683,DATOS!$I$2:$I$20000,DATOS!$I17683,DATOS!$G$2:$G$20000,"EX")=0),0))))</f>
      </c>
      <c r="H17683">
        <f>IF(DATOS!$G17683&lt;&gt;"EX",0,--(COUNTIFS(DATOS!$A$2:$A$20000,DATOS!$A17683,DATOS!$D$2:$D$20000,DATOS!$D17683,DATOS!$E$2:$E$20000,DATOS!$E17683,DATOS!$I$2:$I$20000,DATOS!$I17683,DATOS!$G$2:$G$20000,"OR")=0))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DATOS!$A$2:$A$20000,DATOS!$A17684,DATOS!$D$2:$D$20000,DATOS!$D17684,DATOS!$E$2:$E$20000,DATOS!$E17684,DATOS!$I$2:$I$20000,DATOS!$I17684,DATOS!$G$2:$G$20000,"EX")=0),0))))</f>
      </c>
      <c r="H17684">
        <f>IF(DATOS!$G17684&lt;&gt;"EX",0,--(COUNTIFS(DATOS!$A$2:$A$20000,DATOS!$A17684,DATOS!$D$2:$D$20000,DATOS!$D17684,DATOS!$E$2:$E$20000,DATOS!$E17684,DATOS!$I$2:$I$20000,DATOS!$I17684,DATOS!$G$2:$G$20000,"OR")=0))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DATOS!$A$2:$A$20000,DATOS!$A17685,DATOS!$D$2:$D$20000,DATOS!$D17685,DATOS!$E$2:$E$20000,DATOS!$E17685,DATOS!$I$2:$I$20000,DATOS!$I17685,DATOS!$G$2:$G$20000,"EX")=0),0))))</f>
      </c>
      <c r="H17685">
        <f>IF(DATOS!$G17685&lt;&gt;"EX",0,--(COUNTIFS(DATOS!$A$2:$A$20000,DATOS!$A17685,DATOS!$D$2:$D$20000,DATOS!$D17685,DATOS!$E$2:$E$20000,DATOS!$E17685,DATOS!$I$2:$I$20000,DATOS!$I17685,DATOS!$G$2:$G$20000,"OR")=0))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DATOS!$A$2:$A$20000,DATOS!$A17686,DATOS!$D$2:$D$20000,DATOS!$D17686,DATOS!$E$2:$E$20000,DATOS!$E17686,DATOS!$I$2:$I$20000,DATOS!$I17686,DATOS!$G$2:$G$20000,"EX")=0),0))))</f>
      </c>
      <c r="H17686">
        <f>IF(DATOS!$G17686&lt;&gt;"EX",0,--(COUNTIFS(DATOS!$A$2:$A$20000,DATOS!$A17686,DATOS!$D$2:$D$20000,DATOS!$D17686,DATOS!$E$2:$E$20000,DATOS!$E17686,DATOS!$I$2:$I$20000,DATOS!$I17686,DATOS!$G$2:$G$20000,"OR")=0))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DATOS!$A$2:$A$20000,DATOS!$A17687,DATOS!$D$2:$D$20000,DATOS!$D17687,DATOS!$E$2:$E$20000,DATOS!$E17687,DATOS!$I$2:$I$20000,DATOS!$I17687,DATOS!$G$2:$G$20000,"EX")=0),0))))</f>
      </c>
      <c r="H17687">
        <f>IF(DATOS!$G17687&lt;&gt;"EX",0,--(COUNTIFS(DATOS!$A$2:$A$20000,DATOS!$A17687,DATOS!$D$2:$D$20000,DATOS!$D17687,DATOS!$E$2:$E$20000,DATOS!$E17687,DATOS!$I$2:$I$20000,DATOS!$I17687,DATOS!$G$2:$G$20000,"OR")=0))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DATOS!$A$2:$A$20000,DATOS!$A17688,DATOS!$D$2:$D$20000,DATOS!$D17688,DATOS!$E$2:$E$20000,DATOS!$E17688,DATOS!$I$2:$I$20000,DATOS!$I17688,DATOS!$G$2:$G$20000,"EX")=0),0))))</f>
      </c>
      <c r="H17688">
        <f>IF(DATOS!$G17688&lt;&gt;"EX",0,--(COUNTIFS(DATOS!$A$2:$A$20000,DATOS!$A17688,DATOS!$D$2:$D$20000,DATOS!$D17688,DATOS!$E$2:$E$20000,DATOS!$E17688,DATOS!$I$2:$I$20000,DATOS!$I17688,DATOS!$G$2:$G$20000,"OR")=0))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DATOS!$A$2:$A$20000,DATOS!$A17689,DATOS!$D$2:$D$20000,DATOS!$D17689,DATOS!$E$2:$E$20000,DATOS!$E17689,DATOS!$I$2:$I$20000,DATOS!$I17689,DATOS!$G$2:$G$20000,"EX")=0),0))))</f>
      </c>
      <c r="H17689">
        <f>IF(DATOS!$G17689&lt;&gt;"EX",0,--(COUNTIFS(DATOS!$A$2:$A$20000,DATOS!$A17689,DATOS!$D$2:$D$20000,DATOS!$D17689,DATOS!$E$2:$E$20000,DATOS!$E17689,DATOS!$I$2:$I$20000,DATOS!$I17689,DATOS!$G$2:$G$20000,"OR")=0))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DATOS!$A$2:$A$20000,DATOS!$A17690,DATOS!$D$2:$D$20000,DATOS!$D17690,DATOS!$E$2:$E$20000,DATOS!$E17690,DATOS!$I$2:$I$20000,DATOS!$I17690,DATOS!$G$2:$G$20000,"EX")=0),0))))</f>
      </c>
      <c r="H17690">
        <f>IF(DATOS!$G17690&lt;&gt;"EX",0,--(COUNTIFS(DATOS!$A$2:$A$20000,DATOS!$A17690,DATOS!$D$2:$D$20000,DATOS!$D17690,DATOS!$E$2:$E$20000,DATOS!$E17690,DATOS!$I$2:$I$20000,DATOS!$I17690,DATOS!$G$2:$G$20000,"OR")=0))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DATOS!$A$2:$A$20000,DATOS!$A17691,DATOS!$D$2:$D$20000,DATOS!$D17691,DATOS!$E$2:$E$20000,DATOS!$E17691,DATOS!$I$2:$I$20000,DATOS!$I17691,DATOS!$G$2:$G$20000,"EX")=0),0))))</f>
      </c>
      <c r="H17691">
        <f>IF(DATOS!$G17691&lt;&gt;"EX",0,--(COUNTIFS(DATOS!$A$2:$A$20000,DATOS!$A17691,DATOS!$D$2:$D$20000,DATOS!$D17691,DATOS!$E$2:$E$20000,DATOS!$E17691,DATOS!$I$2:$I$20000,DATOS!$I17691,DATOS!$G$2:$G$20000,"OR")=0))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DATOS!$A$2:$A$20000,DATOS!$A17692,DATOS!$D$2:$D$20000,DATOS!$D17692,DATOS!$E$2:$E$20000,DATOS!$E17692,DATOS!$I$2:$I$20000,DATOS!$I17692,DATOS!$G$2:$G$20000,"EX")=0),0))))</f>
      </c>
      <c r="H17692">
        <f>IF(DATOS!$G17692&lt;&gt;"EX",0,--(COUNTIFS(DATOS!$A$2:$A$20000,DATOS!$A17692,DATOS!$D$2:$D$20000,DATOS!$D17692,DATOS!$E$2:$E$20000,DATOS!$E17692,DATOS!$I$2:$I$20000,DATOS!$I17692,DATOS!$G$2:$G$20000,"OR")=0))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DATOS!$A$2:$A$20000,DATOS!$A17693,DATOS!$D$2:$D$20000,DATOS!$D17693,DATOS!$E$2:$E$20000,DATOS!$E17693,DATOS!$I$2:$I$20000,DATOS!$I17693,DATOS!$G$2:$G$20000,"EX")=0),0))))</f>
      </c>
      <c r="H17693">
        <f>IF(DATOS!$G17693&lt;&gt;"EX",0,--(COUNTIFS(DATOS!$A$2:$A$20000,DATOS!$A17693,DATOS!$D$2:$D$20000,DATOS!$D17693,DATOS!$E$2:$E$20000,DATOS!$E17693,DATOS!$I$2:$I$20000,DATOS!$I17693,DATOS!$G$2:$G$20000,"OR")=0))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DATOS!$A$2:$A$20000,DATOS!$A17694,DATOS!$D$2:$D$20000,DATOS!$D17694,DATOS!$E$2:$E$20000,DATOS!$E17694,DATOS!$I$2:$I$20000,DATOS!$I17694,DATOS!$G$2:$G$20000,"EX")=0),0))))</f>
      </c>
      <c r="H17694">
        <f>IF(DATOS!$G17694&lt;&gt;"EX",0,--(COUNTIFS(DATOS!$A$2:$A$20000,DATOS!$A17694,DATOS!$D$2:$D$20000,DATOS!$D17694,DATOS!$E$2:$E$20000,DATOS!$E17694,DATOS!$I$2:$I$20000,DATOS!$I17694,DATOS!$G$2:$G$20000,"OR")=0))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DATOS!$A$2:$A$20000,DATOS!$A17695,DATOS!$D$2:$D$20000,DATOS!$D17695,DATOS!$E$2:$E$20000,DATOS!$E17695,DATOS!$I$2:$I$20000,DATOS!$I17695,DATOS!$G$2:$G$20000,"EX")=0),0))))</f>
      </c>
      <c r="H17695">
        <f>IF(DATOS!$G17695&lt;&gt;"EX",0,--(COUNTIFS(DATOS!$A$2:$A$20000,DATOS!$A17695,DATOS!$D$2:$D$20000,DATOS!$D17695,DATOS!$E$2:$E$20000,DATOS!$E17695,DATOS!$I$2:$I$20000,DATOS!$I17695,DATOS!$G$2:$G$20000,"OR")=0))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DATOS!$A$2:$A$20000,DATOS!$A17696,DATOS!$D$2:$D$20000,DATOS!$D17696,DATOS!$E$2:$E$20000,DATOS!$E17696,DATOS!$I$2:$I$20000,DATOS!$I17696,DATOS!$G$2:$G$20000,"EX")=0),0))))</f>
      </c>
      <c r="H17696">
        <f>IF(DATOS!$G17696&lt;&gt;"EX",0,--(COUNTIFS(DATOS!$A$2:$A$20000,DATOS!$A17696,DATOS!$D$2:$D$20000,DATOS!$D17696,DATOS!$E$2:$E$20000,DATOS!$E17696,DATOS!$I$2:$I$20000,DATOS!$I17696,DATOS!$G$2:$G$20000,"OR")=0))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DATOS!$A$2:$A$20000,DATOS!$A17697,DATOS!$D$2:$D$20000,DATOS!$D17697,DATOS!$E$2:$E$20000,DATOS!$E17697,DATOS!$I$2:$I$20000,DATOS!$I17697,DATOS!$G$2:$G$20000,"EX")=0),0))))</f>
      </c>
      <c r="H17697">
        <f>IF(DATOS!$G17697&lt;&gt;"EX",0,--(COUNTIFS(DATOS!$A$2:$A$20000,DATOS!$A17697,DATOS!$D$2:$D$20000,DATOS!$D17697,DATOS!$E$2:$E$20000,DATOS!$E17697,DATOS!$I$2:$I$20000,DATOS!$I17697,DATOS!$G$2:$G$20000,"OR")=0))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DATOS!$A$2:$A$20000,DATOS!$A17698,DATOS!$D$2:$D$20000,DATOS!$D17698,DATOS!$E$2:$E$20000,DATOS!$E17698,DATOS!$I$2:$I$20000,DATOS!$I17698,DATOS!$G$2:$G$20000,"EX")=0),0))))</f>
      </c>
      <c r="H17698">
        <f>IF(DATOS!$G17698&lt;&gt;"EX",0,--(COUNTIFS(DATOS!$A$2:$A$20000,DATOS!$A17698,DATOS!$D$2:$D$20000,DATOS!$D17698,DATOS!$E$2:$E$20000,DATOS!$E17698,DATOS!$I$2:$I$20000,DATOS!$I17698,DATOS!$G$2:$G$20000,"OR")=0))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DATOS!$A$2:$A$20000,DATOS!$A17699,DATOS!$D$2:$D$20000,DATOS!$D17699,DATOS!$E$2:$E$20000,DATOS!$E17699,DATOS!$I$2:$I$20000,DATOS!$I17699,DATOS!$G$2:$G$20000,"EX")=0),0))))</f>
      </c>
      <c r="H17699">
        <f>IF(DATOS!$G17699&lt;&gt;"EX",0,--(COUNTIFS(DATOS!$A$2:$A$20000,DATOS!$A17699,DATOS!$D$2:$D$20000,DATOS!$D17699,DATOS!$E$2:$E$20000,DATOS!$E17699,DATOS!$I$2:$I$20000,DATOS!$I17699,DATOS!$G$2:$G$20000,"OR")=0))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DATOS!$A$2:$A$20000,DATOS!$A17700,DATOS!$D$2:$D$20000,DATOS!$D17700,DATOS!$E$2:$E$20000,DATOS!$E17700,DATOS!$I$2:$I$20000,DATOS!$I17700,DATOS!$G$2:$G$20000,"EX")=0),0))))</f>
      </c>
      <c r="H17700">
        <f>IF(DATOS!$G17700&lt;&gt;"EX",0,--(COUNTIFS(DATOS!$A$2:$A$20000,DATOS!$A17700,DATOS!$D$2:$D$20000,DATOS!$D17700,DATOS!$E$2:$E$20000,DATOS!$E17700,DATOS!$I$2:$I$20000,DATOS!$I17700,DATOS!$G$2:$G$20000,"OR")=0))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DATOS!$A$2:$A$20000,DATOS!$A17701,DATOS!$D$2:$D$20000,DATOS!$D17701,DATOS!$E$2:$E$20000,DATOS!$E17701,DATOS!$I$2:$I$20000,DATOS!$I17701,DATOS!$G$2:$G$20000,"EX")=0),0))))</f>
      </c>
      <c r="H17701">
        <f>IF(DATOS!$G17701&lt;&gt;"EX",0,--(COUNTIFS(DATOS!$A$2:$A$20000,DATOS!$A17701,DATOS!$D$2:$D$20000,DATOS!$D17701,DATOS!$E$2:$E$20000,DATOS!$E17701,DATOS!$I$2:$I$20000,DATOS!$I17701,DATOS!$G$2:$G$20000,"OR")=0))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DATOS!$A$2:$A$20000,DATOS!$A17702,DATOS!$D$2:$D$20000,DATOS!$D17702,DATOS!$E$2:$E$20000,DATOS!$E17702,DATOS!$I$2:$I$20000,DATOS!$I17702,DATOS!$G$2:$G$20000,"EX")=0),0))))</f>
      </c>
      <c r="H17702">
        <f>IF(DATOS!$G17702&lt;&gt;"EX",0,--(COUNTIFS(DATOS!$A$2:$A$20000,DATOS!$A17702,DATOS!$D$2:$D$20000,DATOS!$D17702,DATOS!$E$2:$E$20000,DATOS!$E17702,DATOS!$I$2:$I$20000,DATOS!$I17702,DATOS!$G$2:$G$20000,"OR")=0))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DATOS!$A$2:$A$20000,DATOS!$A17703,DATOS!$D$2:$D$20000,DATOS!$D17703,DATOS!$E$2:$E$20000,DATOS!$E17703,DATOS!$I$2:$I$20000,DATOS!$I17703,DATOS!$G$2:$G$20000,"EX")=0),0))))</f>
      </c>
      <c r="H17703">
        <f>IF(DATOS!$G17703&lt;&gt;"EX",0,--(COUNTIFS(DATOS!$A$2:$A$20000,DATOS!$A17703,DATOS!$D$2:$D$20000,DATOS!$D17703,DATOS!$E$2:$E$20000,DATOS!$E17703,DATOS!$I$2:$I$20000,DATOS!$I17703,DATOS!$G$2:$G$20000,"OR")=0))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DATOS!$A$2:$A$20000,DATOS!$A17704,DATOS!$D$2:$D$20000,DATOS!$D17704,DATOS!$E$2:$E$20000,DATOS!$E17704,DATOS!$I$2:$I$20000,DATOS!$I17704,DATOS!$G$2:$G$20000,"EX")=0),0))))</f>
      </c>
      <c r="H17704">
        <f>IF(DATOS!$G17704&lt;&gt;"EX",0,--(COUNTIFS(DATOS!$A$2:$A$20000,DATOS!$A17704,DATOS!$D$2:$D$20000,DATOS!$D17704,DATOS!$E$2:$E$20000,DATOS!$E17704,DATOS!$I$2:$I$20000,DATOS!$I17704,DATOS!$G$2:$G$20000,"OR")=0))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DATOS!$A$2:$A$20000,DATOS!$A17705,DATOS!$D$2:$D$20000,DATOS!$D17705,DATOS!$E$2:$E$20000,DATOS!$E17705,DATOS!$I$2:$I$20000,DATOS!$I17705,DATOS!$G$2:$G$20000,"EX")=0),0))))</f>
      </c>
      <c r="H17705">
        <f>IF(DATOS!$G17705&lt;&gt;"EX",0,--(COUNTIFS(DATOS!$A$2:$A$20000,DATOS!$A17705,DATOS!$D$2:$D$20000,DATOS!$D17705,DATOS!$E$2:$E$20000,DATOS!$E17705,DATOS!$I$2:$I$20000,DATOS!$I17705,DATOS!$G$2:$G$20000,"OR")=0))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DATOS!$A$2:$A$20000,DATOS!$A17706,DATOS!$D$2:$D$20000,DATOS!$D17706,DATOS!$E$2:$E$20000,DATOS!$E17706,DATOS!$I$2:$I$20000,DATOS!$I17706,DATOS!$G$2:$G$20000,"EX")=0),0))))</f>
      </c>
      <c r="H17706">
        <f>IF(DATOS!$G17706&lt;&gt;"EX",0,--(COUNTIFS(DATOS!$A$2:$A$20000,DATOS!$A17706,DATOS!$D$2:$D$20000,DATOS!$D17706,DATOS!$E$2:$E$20000,DATOS!$E17706,DATOS!$I$2:$I$20000,DATOS!$I17706,DATOS!$G$2:$G$20000,"OR")=0))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DATOS!$A$2:$A$20000,DATOS!$A17707,DATOS!$D$2:$D$20000,DATOS!$D17707,DATOS!$E$2:$E$20000,DATOS!$E17707,DATOS!$I$2:$I$20000,DATOS!$I17707,DATOS!$G$2:$G$20000,"EX")=0),0))))</f>
      </c>
      <c r="H17707">
        <f>IF(DATOS!$G17707&lt;&gt;"EX",0,--(COUNTIFS(DATOS!$A$2:$A$20000,DATOS!$A17707,DATOS!$D$2:$D$20000,DATOS!$D17707,DATOS!$E$2:$E$20000,DATOS!$E17707,DATOS!$I$2:$I$20000,DATOS!$I17707,DATOS!$G$2:$G$20000,"OR")=0))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DATOS!$A$2:$A$20000,DATOS!$A17708,DATOS!$D$2:$D$20000,DATOS!$D17708,DATOS!$E$2:$E$20000,DATOS!$E17708,DATOS!$I$2:$I$20000,DATOS!$I17708,DATOS!$G$2:$G$20000,"EX")=0),0))))</f>
      </c>
      <c r="H17708">
        <f>IF(DATOS!$G17708&lt;&gt;"EX",0,--(COUNTIFS(DATOS!$A$2:$A$20000,DATOS!$A17708,DATOS!$D$2:$D$20000,DATOS!$D17708,DATOS!$E$2:$E$20000,DATOS!$E17708,DATOS!$I$2:$I$20000,DATOS!$I17708,DATOS!$G$2:$G$20000,"OR")=0))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DATOS!$A$2:$A$20000,DATOS!$A17709,DATOS!$D$2:$D$20000,DATOS!$D17709,DATOS!$E$2:$E$20000,DATOS!$E17709,DATOS!$I$2:$I$20000,DATOS!$I17709,DATOS!$G$2:$G$20000,"EX")=0),0))))</f>
      </c>
      <c r="H17709">
        <f>IF(DATOS!$G17709&lt;&gt;"EX",0,--(COUNTIFS(DATOS!$A$2:$A$20000,DATOS!$A17709,DATOS!$D$2:$D$20000,DATOS!$D17709,DATOS!$E$2:$E$20000,DATOS!$E17709,DATOS!$I$2:$I$20000,DATOS!$I17709,DATOS!$G$2:$G$20000,"OR")=0))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DATOS!$A$2:$A$20000,DATOS!$A17710,DATOS!$D$2:$D$20000,DATOS!$D17710,DATOS!$E$2:$E$20000,DATOS!$E17710,DATOS!$I$2:$I$20000,DATOS!$I17710,DATOS!$G$2:$G$20000,"EX")=0),0))))</f>
      </c>
      <c r="H17710">
        <f>IF(DATOS!$G17710&lt;&gt;"EX",0,--(COUNTIFS(DATOS!$A$2:$A$20000,DATOS!$A17710,DATOS!$D$2:$D$20000,DATOS!$D17710,DATOS!$E$2:$E$20000,DATOS!$E17710,DATOS!$I$2:$I$20000,DATOS!$I17710,DATOS!$G$2:$G$20000,"OR")=0))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DATOS!$A$2:$A$20000,DATOS!$A17711,DATOS!$D$2:$D$20000,DATOS!$D17711,DATOS!$E$2:$E$20000,DATOS!$E17711,DATOS!$I$2:$I$20000,DATOS!$I17711,DATOS!$G$2:$G$20000,"EX")=0),0))))</f>
      </c>
      <c r="H17711">
        <f>IF(DATOS!$G17711&lt;&gt;"EX",0,--(COUNTIFS(DATOS!$A$2:$A$20000,DATOS!$A17711,DATOS!$D$2:$D$20000,DATOS!$D17711,DATOS!$E$2:$E$20000,DATOS!$E17711,DATOS!$I$2:$I$20000,DATOS!$I17711,DATOS!$G$2:$G$20000,"OR")=0))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DATOS!$A$2:$A$20000,DATOS!$A17712,DATOS!$D$2:$D$20000,DATOS!$D17712,DATOS!$E$2:$E$20000,DATOS!$E17712,DATOS!$I$2:$I$20000,DATOS!$I17712,DATOS!$G$2:$G$20000,"EX")=0),0))))</f>
      </c>
      <c r="H17712">
        <f>IF(DATOS!$G17712&lt;&gt;"EX",0,--(COUNTIFS(DATOS!$A$2:$A$20000,DATOS!$A17712,DATOS!$D$2:$D$20000,DATOS!$D17712,DATOS!$E$2:$E$20000,DATOS!$E17712,DATOS!$I$2:$I$20000,DATOS!$I17712,DATOS!$G$2:$G$20000,"OR")=0))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DATOS!$A$2:$A$20000,DATOS!$A17713,DATOS!$D$2:$D$20000,DATOS!$D17713,DATOS!$E$2:$E$20000,DATOS!$E17713,DATOS!$I$2:$I$20000,DATOS!$I17713,DATOS!$G$2:$G$20000,"EX")=0),0))))</f>
      </c>
      <c r="H17713">
        <f>IF(DATOS!$G17713&lt;&gt;"EX",0,--(COUNTIFS(DATOS!$A$2:$A$20000,DATOS!$A17713,DATOS!$D$2:$D$20000,DATOS!$D17713,DATOS!$E$2:$E$20000,DATOS!$E17713,DATOS!$I$2:$I$20000,DATOS!$I17713,DATOS!$G$2:$G$20000,"OR")=0))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DATOS!$A$2:$A$20000,DATOS!$A17714,DATOS!$D$2:$D$20000,DATOS!$D17714,DATOS!$E$2:$E$20000,DATOS!$E17714,DATOS!$I$2:$I$20000,DATOS!$I17714,DATOS!$G$2:$G$20000,"EX")=0),0))))</f>
      </c>
      <c r="H17714">
        <f>IF(DATOS!$G17714&lt;&gt;"EX",0,--(COUNTIFS(DATOS!$A$2:$A$20000,DATOS!$A17714,DATOS!$D$2:$D$20000,DATOS!$D17714,DATOS!$E$2:$E$20000,DATOS!$E17714,DATOS!$I$2:$I$20000,DATOS!$I17714,DATOS!$G$2:$G$20000,"OR")=0))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DATOS!$A$2:$A$20000,DATOS!$A17715,DATOS!$D$2:$D$20000,DATOS!$D17715,DATOS!$E$2:$E$20000,DATOS!$E17715,DATOS!$I$2:$I$20000,DATOS!$I17715,DATOS!$G$2:$G$20000,"EX")=0),0))))</f>
      </c>
      <c r="H17715">
        <f>IF(DATOS!$G17715&lt;&gt;"EX",0,--(COUNTIFS(DATOS!$A$2:$A$20000,DATOS!$A17715,DATOS!$D$2:$D$20000,DATOS!$D17715,DATOS!$E$2:$E$20000,DATOS!$E17715,DATOS!$I$2:$I$20000,DATOS!$I17715,DATOS!$G$2:$G$20000,"OR")=0))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DATOS!$A$2:$A$20000,DATOS!$A17716,DATOS!$D$2:$D$20000,DATOS!$D17716,DATOS!$E$2:$E$20000,DATOS!$E17716,DATOS!$I$2:$I$20000,DATOS!$I17716,DATOS!$G$2:$G$20000,"EX")=0),0))))</f>
      </c>
      <c r="H17716">
        <f>IF(DATOS!$G17716&lt;&gt;"EX",0,--(COUNTIFS(DATOS!$A$2:$A$20000,DATOS!$A17716,DATOS!$D$2:$D$20000,DATOS!$D17716,DATOS!$E$2:$E$20000,DATOS!$E17716,DATOS!$I$2:$I$20000,DATOS!$I17716,DATOS!$G$2:$G$20000,"OR")=0))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DATOS!$A$2:$A$20000,DATOS!$A17717,DATOS!$D$2:$D$20000,DATOS!$D17717,DATOS!$E$2:$E$20000,DATOS!$E17717,DATOS!$I$2:$I$20000,DATOS!$I17717,DATOS!$G$2:$G$20000,"EX")=0),0))))</f>
      </c>
      <c r="H17717">
        <f>IF(DATOS!$G17717&lt;&gt;"EX",0,--(COUNTIFS(DATOS!$A$2:$A$20000,DATOS!$A17717,DATOS!$D$2:$D$20000,DATOS!$D17717,DATOS!$E$2:$E$20000,DATOS!$E17717,DATOS!$I$2:$I$20000,DATOS!$I17717,DATOS!$G$2:$G$20000,"OR")=0))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DATOS!$A$2:$A$20000,DATOS!$A17718,DATOS!$D$2:$D$20000,DATOS!$D17718,DATOS!$E$2:$E$20000,DATOS!$E17718,DATOS!$I$2:$I$20000,DATOS!$I17718,DATOS!$G$2:$G$20000,"EX")=0),0))))</f>
      </c>
      <c r="H17718">
        <f>IF(DATOS!$G17718&lt;&gt;"EX",0,--(COUNTIFS(DATOS!$A$2:$A$20000,DATOS!$A17718,DATOS!$D$2:$D$20000,DATOS!$D17718,DATOS!$E$2:$E$20000,DATOS!$E17718,DATOS!$I$2:$I$20000,DATOS!$I17718,DATOS!$G$2:$G$20000,"OR")=0))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DATOS!$A$2:$A$20000,DATOS!$A17719,DATOS!$D$2:$D$20000,DATOS!$D17719,DATOS!$E$2:$E$20000,DATOS!$E17719,DATOS!$I$2:$I$20000,DATOS!$I17719,DATOS!$G$2:$G$20000,"EX")=0),0))))</f>
      </c>
      <c r="H17719">
        <f>IF(DATOS!$G17719&lt;&gt;"EX",0,--(COUNTIFS(DATOS!$A$2:$A$20000,DATOS!$A17719,DATOS!$D$2:$D$20000,DATOS!$D17719,DATOS!$E$2:$E$20000,DATOS!$E17719,DATOS!$I$2:$I$20000,DATOS!$I17719,DATOS!$G$2:$G$20000,"OR")=0))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DATOS!$A$2:$A$20000,DATOS!$A17720,DATOS!$D$2:$D$20000,DATOS!$D17720,DATOS!$E$2:$E$20000,DATOS!$E17720,DATOS!$I$2:$I$20000,DATOS!$I17720,DATOS!$G$2:$G$20000,"EX")=0),0))))</f>
      </c>
      <c r="H17720">
        <f>IF(DATOS!$G17720&lt;&gt;"EX",0,--(COUNTIFS(DATOS!$A$2:$A$20000,DATOS!$A17720,DATOS!$D$2:$D$20000,DATOS!$D17720,DATOS!$E$2:$E$20000,DATOS!$E17720,DATOS!$I$2:$I$20000,DATOS!$I17720,DATOS!$G$2:$G$20000,"OR")=0))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DATOS!$A$2:$A$20000,DATOS!$A17721,DATOS!$D$2:$D$20000,DATOS!$D17721,DATOS!$E$2:$E$20000,DATOS!$E17721,DATOS!$I$2:$I$20000,DATOS!$I17721,DATOS!$G$2:$G$20000,"EX")=0),0))))</f>
      </c>
      <c r="H17721">
        <f>IF(DATOS!$G17721&lt;&gt;"EX",0,--(COUNTIFS(DATOS!$A$2:$A$20000,DATOS!$A17721,DATOS!$D$2:$D$20000,DATOS!$D17721,DATOS!$E$2:$E$20000,DATOS!$E17721,DATOS!$I$2:$I$20000,DATOS!$I17721,DATOS!$G$2:$G$20000,"OR")=0))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DATOS!$A$2:$A$20000,DATOS!$A17722,DATOS!$D$2:$D$20000,DATOS!$D17722,DATOS!$E$2:$E$20000,DATOS!$E17722,DATOS!$I$2:$I$20000,DATOS!$I17722,DATOS!$G$2:$G$20000,"EX")=0),0))))</f>
      </c>
      <c r="H17722">
        <f>IF(DATOS!$G17722&lt;&gt;"EX",0,--(COUNTIFS(DATOS!$A$2:$A$20000,DATOS!$A17722,DATOS!$D$2:$D$20000,DATOS!$D17722,DATOS!$E$2:$E$20000,DATOS!$E17722,DATOS!$I$2:$I$20000,DATOS!$I17722,DATOS!$G$2:$G$20000,"OR")=0))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DATOS!$A$2:$A$20000,DATOS!$A17723,DATOS!$D$2:$D$20000,DATOS!$D17723,DATOS!$E$2:$E$20000,DATOS!$E17723,DATOS!$I$2:$I$20000,DATOS!$I17723,DATOS!$G$2:$G$20000,"EX")=0),0))))</f>
      </c>
      <c r="H17723">
        <f>IF(DATOS!$G17723&lt;&gt;"EX",0,--(COUNTIFS(DATOS!$A$2:$A$20000,DATOS!$A17723,DATOS!$D$2:$D$20000,DATOS!$D17723,DATOS!$E$2:$E$20000,DATOS!$E17723,DATOS!$I$2:$I$20000,DATOS!$I17723,DATOS!$G$2:$G$20000,"OR")=0))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DATOS!$A$2:$A$20000,DATOS!$A17724,DATOS!$D$2:$D$20000,DATOS!$D17724,DATOS!$E$2:$E$20000,DATOS!$E17724,DATOS!$I$2:$I$20000,DATOS!$I17724,DATOS!$G$2:$G$20000,"EX")=0),0))))</f>
      </c>
      <c r="H17724">
        <f>IF(DATOS!$G17724&lt;&gt;"EX",0,--(COUNTIFS(DATOS!$A$2:$A$20000,DATOS!$A17724,DATOS!$D$2:$D$20000,DATOS!$D17724,DATOS!$E$2:$E$20000,DATOS!$E17724,DATOS!$I$2:$I$20000,DATOS!$I17724,DATOS!$G$2:$G$20000,"OR")=0))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DATOS!$A$2:$A$20000,DATOS!$A17725,DATOS!$D$2:$D$20000,DATOS!$D17725,DATOS!$E$2:$E$20000,DATOS!$E17725,DATOS!$I$2:$I$20000,DATOS!$I17725,DATOS!$G$2:$G$20000,"EX")=0),0))))</f>
      </c>
      <c r="H17725">
        <f>IF(DATOS!$G17725&lt;&gt;"EX",0,--(COUNTIFS(DATOS!$A$2:$A$20000,DATOS!$A17725,DATOS!$D$2:$D$20000,DATOS!$D17725,DATOS!$E$2:$E$20000,DATOS!$E17725,DATOS!$I$2:$I$20000,DATOS!$I17725,DATOS!$G$2:$G$20000,"OR")=0))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DATOS!$A$2:$A$20000,DATOS!$A17726,DATOS!$D$2:$D$20000,DATOS!$D17726,DATOS!$E$2:$E$20000,DATOS!$E17726,DATOS!$I$2:$I$20000,DATOS!$I17726,DATOS!$G$2:$G$20000,"EX")=0),0))))</f>
      </c>
      <c r="H17726">
        <f>IF(DATOS!$G17726&lt;&gt;"EX",0,--(COUNTIFS(DATOS!$A$2:$A$20000,DATOS!$A17726,DATOS!$D$2:$D$20000,DATOS!$D17726,DATOS!$E$2:$E$20000,DATOS!$E17726,DATOS!$I$2:$I$20000,DATOS!$I17726,DATOS!$G$2:$G$20000,"OR")=0))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DATOS!$A$2:$A$20000,DATOS!$A17727,DATOS!$D$2:$D$20000,DATOS!$D17727,DATOS!$E$2:$E$20000,DATOS!$E17727,DATOS!$I$2:$I$20000,DATOS!$I17727,DATOS!$G$2:$G$20000,"EX")=0),0))))</f>
      </c>
      <c r="H17727">
        <f>IF(DATOS!$G17727&lt;&gt;"EX",0,--(COUNTIFS(DATOS!$A$2:$A$20000,DATOS!$A17727,DATOS!$D$2:$D$20000,DATOS!$D17727,DATOS!$E$2:$E$20000,DATOS!$E17727,DATOS!$I$2:$I$20000,DATOS!$I17727,DATOS!$G$2:$G$20000,"OR")=0))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DATOS!$A$2:$A$20000,DATOS!$A17728,DATOS!$D$2:$D$20000,DATOS!$D17728,DATOS!$E$2:$E$20000,DATOS!$E17728,DATOS!$I$2:$I$20000,DATOS!$I17728,DATOS!$G$2:$G$20000,"EX")=0),0))))</f>
      </c>
      <c r="H17728">
        <f>IF(DATOS!$G17728&lt;&gt;"EX",0,--(COUNTIFS(DATOS!$A$2:$A$20000,DATOS!$A17728,DATOS!$D$2:$D$20000,DATOS!$D17728,DATOS!$E$2:$E$20000,DATOS!$E17728,DATOS!$I$2:$I$20000,DATOS!$I17728,DATOS!$G$2:$G$20000,"OR")=0))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DATOS!$A$2:$A$20000,DATOS!$A17729,DATOS!$D$2:$D$20000,DATOS!$D17729,DATOS!$E$2:$E$20000,DATOS!$E17729,DATOS!$I$2:$I$20000,DATOS!$I17729,DATOS!$G$2:$G$20000,"EX")=0),0))))</f>
      </c>
      <c r="H17729">
        <f>IF(DATOS!$G17729&lt;&gt;"EX",0,--(COUNTIFS(DATOS!$A$2:$A$20000,DATOS!$A17729,DATOS!$D$2:$D$20000,DATOS!$D17729,DATOS!$E$2:$E$20000,DATOS!$E17729,DATOS!$I$2:$I$20000,DATOS!$I17729,DATOS!$G$2:$G$20000,"OR")=0))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DATOS!$A$2:$A$20000,DATOS!$A17730,DATOS!$D$2:$D$20000,DATOS!$D17730,DATOS!$E$2:$E$20000,DATOS!$E17730,DATOS!$I$2:$I$20000,DATOS!$I17730,DATOS!$G$2:$G$20000,"EX")=0),0))))</f>
      </c>
      <c r="H17730">
        <f>IF(DATOS!$G17730&lt;&gt;"EX",0,--(COUNTIFS(DATOS!$A$2:$A$20000,DATOS!$A17730,DATOS!$D$2:$D$20000,DATOS!$D17730,DATOS!$E$2:$E$20000,DATOS!$E17730,DATOS!$I$2:$I$20000,DATOS!$I17730,DATOS!$G$2:$G$20000,"OR")=0))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DATOS!$A$2:$A$20000,DATOS!$A17731,DATOS!$D$2:$D$20000,DATOS!$D17731,DATOS!$E$2:$E$20000,DATOS!$E17731,DATOS!$I$2:$I$20000,DATOS!$I17731,DATOS!$G$2:$G$20000,"EX")=0),0))))</f>
      </c>
      <c r="H17731">
        <f>IF(DATOS!$G17731&lt;&gt;"EX",0,--(COUNTIFS(DATOS!$A$2:$A$20000,DATOS!$A17731,DATOS!$D$2:$D$20000,DATOS!$D17731,DATOS!$E$2:$E$20000,DATOS!$E17731,DATOS!$I$2:$I$20000,DATOS!$I17731,DATOS!$G$2:$G$20000,"OR")=0))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DATOS!$A$2:$A$20000,DATOS!$A17732,DATOS!$D$2:$D$20000,DATOS!$D17732,DATOS!$E$2:$E$20000,DATOS!$E17732,DATOS!$I$2:$I$20000,DATOS!$I17732,DATOS!$G$2:$G$20000,"EX")=0),0))))</f>
      </c>
      <c r="H17732">
        <f>IF(DATOS!$G17732&lt;&gt;"EX",0,--(COUNTIFS(DATOS!$A$2:$A$20000,DATOS!$A17732,DATOS!$D$2:$D$20000,DATOS!$D17732,DATOS!$E$2:$E$20000,DATOS!$E17732,DATOS!$I$2:$I$20000,DATOS!$I17732,DATOS!$G$2:$G$20000,"OR")=0))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DATOS!$A$2:$A$20000,DATOS!$A17733,DATOS!$D$2:$D$20000,DATOS!$D17733,DATOS!$E$2:$E$20000,DATOS!$E17733,DATOS!$I$2:$I$20000,DATOS!$I17733,DATOS!$G$2:$G$20000,"EX")=0),0))))</f>
      </c>
      <c r="H17733">
        <f>IF(DATOS!$G17733&lt;&gt;"EX",0,--(COUNTIFS(DATOS!$A$2:$A$20000,DATOS!$A17733,DATOS!$D$2:$D$20000,DATOS!$D17733,DATOS!$E$2:$E$20000,DATOS!$E17733,DATOS!$I$2:$I$20000,DATOS!$I17733,DATOS!$G$2:$G$20000,"OR")=0))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DATOS!$A$2:$A$20000,DATOS!$A17734,DATOS!$D$2:$D$20000,DATOS!$D17734,DATOS!$E$2:$E$20000,DATOS!$E17734,DATOS!$I$2:$I$20000,DATOS!$I17734,DATOS!$G$2:$G$20000,"EX")=0),0))))</f>
      </c>
      <c r="H17734">
        <f>IF(DATOS!$G17734&lt;&gt;"EX",0,--(COUNTIFS(DATOS!$A$2:$A$20000,DATOS!$A17734,DATOS!$D$2:$D$20000,DATOS!$D17734,DATOS!$E$2:$E$20000,DATOS!$E17734,DATOS!$I$2:$I$20000,DATOS!$I17734,DATOS!$G$2:$G$20000,"OR")=0))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DATOS!$A$2:$A$20000,DATOS!$A17735,DATOS!$D$2:$D$20000,DATOS!$D17735,DATOS!$E$2:$E$20000,DATOS!$E17735,DATOS!$I$2:$I$20000,DATOS!$I17735,DATOS!$G$2:$G$20000,"EX")=0),0))))</f>
      </c>
      <c r="H17735">
        <f>IF(DATOS!$G17735&lt;&gt;"EX",0,--(COUNTIFS(DATOS!$A$2:$A$20000,DATOS!$A17735,DATOS!$D$2:$D$20000,DATOS!$D17735,DATOS!$E$2:$E$20000,DATOS!$E17735,DATOS!$I$2:$I$20000,DATOS!$I17735,DATOS!$G$2:$G$20000,"OR")=0))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DATOS!$A$2:$A$20000,DATOS!$A17736,DATOS!$D$2:$D$20000,DATOS!$D17736,DATOS!$E$2:$E$20000,DATOS!$E17736,DATOS!$I$2:$I$20000,DATOS!$I17736,DATOS!$G$2:$G$20000,"EX")=0),0))))</f>
      </c>
      <c r="H17736">
        <f>IF(DATOS!$G17736&lt;&gt;"EX",0,--(COUNTIFS(DATOS!$A$2:$A$20000,DATOS!$A17736,DATOS!$D$2:$D$20000,DATOS!$D17736,DATOS!$E$2:$E$20000,DATOS!$E17736,DATOS!$I$2:$I$20000,DATOS!$I17736,DATOS!$G$2:$G$20000,"OR")=0))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DATOS!$A$2:$A$20000,DATOS!$A17737,DATOS!$D$2:$D$20000,DATOS!$D17737,DATOS!$E$2:$E$20000,DATOS!$E17737,DATOS!$I$2:$I$20000,DATOS!$I17737,DATOS!$G$2:$G$20000,"EX")=0),0))))</f>
      </c>
      <c r="H17737">
        <f>IF(DATOS!$G17737&lt;&gt;"EX",0,--(COUNTIFS(DATOS!$A$2:$A$20000,DATOS!$A17737,DATOS!$D$2:$D$20000,DATOS!$D17737,DATOS!$E$2:$E$20000,DATOS!$E17737,DATOS!$I$2:$I$20000,DATOS!$I17737,DATOS!$G$2:$G$20000,"OR")=0))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DATOS!$A$2:$A$20000,DATOS!$A17738,DATOS!$D$2:$D$20000,DATOS!$D17738,DATOS!$E$2:$E$20000,DATOS!$E17738,DATOS!$I$2:$I$20000,DATOS!$I17738,DATOS!$G$2:$G$20000,"EX")=0),0))))</f>
      </c>
      <c r="H17738">
        <f>IF(DATOS!$G17738&lt;&gt;"EX",0,--(COUNTIFS(DATOS!$A$2:$A$20000,DATOS!$A17738,DATOS!$D$2:$D$20000,DATOS!$D17738,DATOS!$E$2:$E$20000,DATOS!$E17738,DATOS!$I$2:$I$20000,DATOS!$I17738,DATOS!$G$2:$G$20000,"OR")=0))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DATOS!$A$2:$A$20000,DATOS!$A17739,DATOS!$D$2:$D$20000,DATOS!$D17739,DATOS!$E$2:$E$20000,DATOS!$E17739,DATOS!$I$2:$I$20000,DATOS!$I17739,DATOS!$G$2:$G$20000,"EX")=0),0))))</f>
      </c>
      <c r="H17739">
        <f>IF(DATOS!$G17739&lt;&gt;"EX",0,--(COUNTIFS(DATOS!$A$2:$A$20000,DATOS!$A17739,DATOS!$D$2:$D$20000,DATOS!$D17739,DATOS!$E$2:$E$20000,DATOS!$E17739,DATOS!$I$2:$I$20000,DATOS!$I17739,DATOS!$G$2:$G$20000,"OR")=0))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DATOS!$A$2:$A$20000,DATOS!$A17740,DATOS!$D$2:$D$20000,DATOS!$D17740,DATOS!$E$2:$E$20000,DATOS!$E17740,DATOS!$I$2:$I$20000,DATOS!$I17740,DATOS!$G$2:$G$20000,"EX")=0),0))))</f>
      </c>
      <c r="H17740">
        <f>IF(DATOS!$G17740&lt;&gt;"EX",0,--(COUNTIFS(DATOS!$A$2:$A$20000,DATOS!$A17740,DATOS!$D$2:$D$20000,DATOS!$D17740,DATOS!$E$2:$E$20000,DATOS!$E17740,DATOS!$I$2:$I$20000,DATOS!$I17740,DATOS!$G$2:$G$20000,"OR")=0))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DATOS!$A$2:$A$20000,DATOS!$A17741,DATOS!$D$2:$D$20000,DATOS!$D17741,DATOS!$E$2:$E$20000,DATOS!$E17741,DATOS!$I$2:$I$20000,DATOS!$I17741,DATOS!$G$2:$G$20000,"EX")=0),0))))</f>
      </c>
      <c r="H17741">
        <f>IF(DATOS!$G17741&lt;&gt;"EX",0,--(COUNTIFS(DATOS!$A$2:$A$20000,DATOS!$A17741,DATOS!$D$2:$D$20000,DATOS!$D17741,DATOS!$E$2:$E$20000,DATOS!$E17741,DATOS!$I$2:$I$20000,DATOS!$I17741,DATOS!$G$2:$G$20000,"OR")=0))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DATOS!$A$2:$A$20000,DATOS!$A17742,DATOS!$D$2:$D$20000,DATOS!$D17742,DATOS!$E$2:$E$20000,DATOS!$E17742,DATOS!$I$2:$I$20000,DATOS!$I17742,DATOS!$G$2:$G$20000,"EX")=0),0))))</f>
      </c>
      <c r="H17742">
        <f>IF(DATOS!$G17742&lt;&gt;"EX",0,--(COUNTIFS(DATOS!$A$2:$A$20000,DATOS!$A17742,DATOS!$D$2:$D$20000,DATOS!$D17742,DATOS!$E$2:$E$20000,DATOS!$E17742,DATOS!$I$2:$I$20000,DATOS!$I17742,DATOS!$G$2:$G$20000,"OR")=0))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DATOS!$A$2:$A$20000,DATOS!$A17743,DATOS!$D$2:$D$20000,DATOS!$D17743,DATOS!$E$2:$E$20000,DATOS!$E17743,DATOS!$I$2:$I$20000,DATOS!$I17743,DATOS!$G$2:$G$20000,"EX")=0),0))))</f>
      </c>
      <c r="H17743">
        <f>IF(DATOS!$G17743&lt;&gt;"EX",0,--(COUNTIFS(DATOS!$A$2:$A$20000,DATOS!$A17743,DATOS!$D$2:$D$20000,DATOS!$D17743,DATOS!$E$2:$E$20000,DATOS!$E17743,DATOS!$I$2:$I$20000,DATOS!$I17743,DATOS!$G$2:$G$20000,"OR")=0))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DATOS!$A$2:$A$20000,DATOS!$A17744,DATOS!$D$2:$D$20000,DATOS!$D17744,DATOS!$E$2:$E$20000,DATOS!$E17744,DATOS!$I$2:$I$20000,DATOS!$I17744,DATOS!$G$2:$G$20000,"EX")=0),0))))</f>
      </c>
      <c r="H17744">
        <f>IF(DATOS!$G17744&lt;&gt;"EX",0,--(COUNTIFS(DATOS!$A$2:$A$20000,DATOS!$A17744,DATOS!$D$2:$D$20000,DATOS!$D17744,DATOS!$E$2:$E$20000,DATOS!$E17744,DATOS!$I$2:$I$20000,DATOS!$I17744,DATOS!$G$2:$G$20000,"OR")=0))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DATOS!$A$2:$A$20000,DATOS!$A17745,DATOS!$D$2:$D$20000,DATOS!$D17745,DATOS!$E$2:$E$20000,DATOS!$E17745,DATOS!$I$2:$I$20000,DATOS!$I17745,DATOS!$G$2:$G$20000,"EX")=0),0))))</f>
      </c>
      <c r="H17745">
        <f>IF(DATOS!$G17745&lt;&gt;"EX",0,--(COUNTIFS(DATOS!$A$2:$A$20000,DATOS!$A17745,DATOS!$D$2:$D$20000,DATOS!$D17745,DATOS!$E$2:$E$20000,DATOS!$E17745,DATOS!$I$2:$I$20000,DATOS!$I17745,DATOS!$G$2:$G$20000,"OR")=0))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DATOS!$A$2:$A$20000,DATOS!$A17746,DATOS!$D$2:$D$20000,DATOS!$D17746,DATOS!$E$2:$E$20000,DATOS!$E17746,DATOS!$I$2:$I$20000,DATOS!$I17746,DATOS!$G$2:$G$20000,"EX")=0),0))))</f>
      </c>
      <c r="H17746">
        <f>IF(DATOS!$G17746&lt;&gt;"EX",0,--(COUNTIFS(DATOS!$A$2:$A$20000,DATOS!$A17746,DATOS!$D$2:$D$20000,DATOS!$D17746,DATOS!$E$2:$E$20000,DATOS!$E17746,DATOS!$I$2:$I$20000,DATOS!$I17746,DATOS!$G$2:$G$20000,"OR")=0))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DATOS!$A$2:$A$20000,DATOS!$A17747,DATOS!$D$2:$D$20000,DATOS!$D17747,DATOS!$E$2:$E$20000,DATOS!$E17747,DATOS!$I$2:$I$20000,DATOS!$I17747,DATOS!$G$2:$G$20000,"EX")=0),0))))</f>
      </c>
      <c r="H17747">
        <f>IF(DATOS!$G17747&lt;&gt;"EX",0,--(COUNTIFS(DATOS!$A$2:$A$20000,DATOS!$A17747,DATOS!$D$2:$D$20000,DATOS!$D17747,DATOS!$E$2:$E$20000,DATOS!$E17747,DATOS!$I$2:$I$20000,DATOS!$I17747,DATOS!$G$2:$G$20000,"OR")=0))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DATOS!$A$2:$A$20000,DATOS!$A17748,DATOS!$D$2:$D$20000,DATOS!$D17748,DATOS!$E$2:$E$20000,DATOS!$E17748,DATOS!$I$2:$I$20000,DATOS!$I17748,DATOS!$G$2:$G$20000,"EX")=0),0))))</f>
      </c>
      <c r="H17748">
        <f>IF(DATOS!$G17748&lt;&gt;"EX",0,--(COUNTIFS(DATOS!$A$2:$A$20000,DATOS!$A17748,DATOS!$D$2:$D$20000,DATOS!$D17748,DATOS!$E$2:$E$20000,DATOS!$E17748,DATOS!$I$2:$I$20000,DATOS!$I17748,DATOS!$G$2:$G$20000,"OR")=0))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DATOS!$A$2:$A$20000,DATOS!$A17749,DATOS!$D$2:$D$20000,DATOS!$D17749,DATOS!$E$2:$E$20000,DATOS!$E17749,DATOS!$I$2:$I$20000,DATOS!$I17749,DATOS!$G$2:$G$20000,"EX")=0),0))))</f>
      </c>
      <c r="H17749">
        <f>IF(DATOS!$G17749&lt;&gt;"EX",0,--(COUNTIFS(DATOS!$A$2:$A$20000,DATOS!$A17749,DATOS!$D$2:$D$20000,DATOS!$D17749,DATOS!$E$2:$E$20000,DATOS!$E17749,DATOS!$I$2:$I$20000,DATOS!$I17749,DATOS!$G$2:$G$20000,"OR")=0))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DATOS!$A$2:$A$20000,DATOS!$A17750,DATOS!$D$2:$D$20000,DATOS!$D17750,DATOS!$E$2:$E$20000,DATOS!$E17750,DATOS!$I$2:$I$20000,DATOS!$I17750,DATOS!$G$2:$G$20000,"EX")=0),0))))</f>
      </c>
      <c r="H17750">
        <f>IF(DATOS!$G17750&lt;&gt;"EX",0,--(COUNTIFS(DATOS!$A$2:$A$20000,DATOS!$A17750,DATOS!$D$2:$D$20000,DATOS!$D17750,DATOS!$E$2:$E$20000,DATOS!$E17750,DATOS!$I$2:$I$20000,DATOS!$I17750,DATOS!$G$2:$G$20000,"OR")=0))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DATOS!$A$2:$A$20000,DATOS!$A17751,DATOS!$D$2:$D$20000,DATOS!$D17751,DATOS!$E$2:$E$20000,DATOS!$E17751,DATOS!$I$2:$I$20000,DATOS!$I17751,DATOS!$G$2:$G$20000,"EX")=0),0))))</f>
      </c>
      <c r="H17751">
        <f>IF(DATOS!$G17751&lt;&gt;"EX",0,--(COUNTIFS(DATOS!$A$2:$A$20000,DATOS!$A17751,DATOS!$D$2:$D$20000,DATOS!$D17751,DATOS!$E$2:$E$20000,DATOS!$E17751,DATOS!$I$2:$I$20000,DATOS!$I17751,DATOS!$G$2:$G$20000,"OR")=0))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DATOS!$A$2:$A$20000,DATOS!$A17752,DATOS!$D$2:$D$20000,DATOS!$D17752,DATOS!$E$2:$E$20000,DATOS!$E17752,DATOS!$I$2:$I$20000,DATOS!$I17752,DATOS!$G$2:$G$20000,"EX")=0),0))))</f>
      </c>
      <c r="H17752">
        <f>IF(DATOS!$G17752&lt;&gt;"EX",0,--(COUNTIFS(DATOS!$A$2:$A$20000,DATOS!$A17752,DATOS!$D$2:$D$20000,DATOS!$D17752,DATOS!$E$2:$E$20000,DATOS!$E17752,DATOS!$I$2:$I$20000,DATOS!$I17752,DATOS!$G$2:$G$20000,"OR")=0))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DATOS!$A$2:$A$20000,DATOS!$A17753,DATOS!$D$2:$D$20000,DATOS!$D17753,DATOS!$E$2:$E$20000,DATOS!$E17753,DATOS!$I$2:$I$20000,DATOS!$I17753,DATOS!$G$2:$G$20000,"EX")=0),0))))</f>
      </c>
      <c r="H17753">
        <f>IF(DATOS!$G17753&lt;&gt;"EX",0,--(COUNTIFS(DATOS!$A$2:$A$20000,DATOS!$A17753,DATOS!$D$2:$D$20000,DATOS!$D17753,DATOS!$E$2:$E$20000,DATOS!$E17753,DATOS!$I$2:$I$20000,DATOS!$I17753,DATOS!$G$2:$G$20000,"OR")=0))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DATOS!$A$2:$A$20000,DATOS!$A17754,DATOS!$D$2:$D$20000,DATOS!$D17754,DATOS!$E$2:$E$20000,DATOS!$E17754,DATOS!$I$2:$I$20000,DATOS!$I17754,DATOS!$G$2:$G$20000,"EX")=0),0))))</f>
      </c>
      <c r="H17754">
        <f>IF(DATOS!$G17754&lt;&gt;"EX",0,--(COUNTIFS(DATOS!$A$2:$A$20000,DATOS!$A17754,DATOS!$D$2:$D$20000,DATOS!$D17754,DATOS!$E$2:$E$20000,DATOS!$E17754,DATOS!$I$2:$I$20000,DATOS!$I17754,DATOS!$G$2:$G$20000,"OR")=0))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DATOS!$A$2:$A$20000,DATOS!$A17755,DATOS!$D$2:$D$20000,DATOS!$D17755,DATOS!$E$2:$E$20000,DATOS!$E17755,DATOS!$I$2:$I$20000,DATOS!$I17755,DATOS!$G$2:$G$20000,"EX")=0),0))))</f>
      </c>
      <c r="H17755">
        <f>IF(DATOS!$G17755&lt;&gt;"EX",0,--(COUNTIFS(DATOS!$A$2:$A$20000,DATOS!$A17755,DATOS!$D$2:$D$20000,DATOS!$D17755,DATOS!$E$2:$E$20000,DATOS!$E17755,DATOS!$I$2:$I$20000,DATOS!$I17755,DATOS!$G$2:$G$20000,"OR")=0))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DATOS!$A$2:$A$20000,DATOS!$A17756,DATOS!$D$2:$D$20000,DATOS!$D17756,DATOS!$E$2:$E$20000,DATOS!$E17756,DATOS!$I$2:$I$20000,DATOS!$I17756,DATOS!$G$2:$G$20000,"EX")=0),0))))</f>
      </c>
      <c r="H17756">
        <f>IF(DATOS!$G17756&lt;&gt;"EX",0,--(COUNTIFS(DATOS!$A$2:$A$20000,DATOS!$A17756,DATOS!$D$2:$D$20000,DATOS!$D17756,DATOS!$E$2:$E$20000,DATOS!$E17756,DATOS!$I$2:$I$20000,DATOS!$I17756,DATOS!$G$2:$G$20000,"OR")=0))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DATOS!$A$2:$A$20000,DATOS!$A17757,DATOS!$D$2:$D$20000,DATOS!$D17757,DATOS!$E$2:$E$20000,DATOS!$E17757,DATOS!$I$2:$I$20000,DATOS!$I17757,DATOS!$G$2:$G$20000,"EX")=0),0))))</f>
      </c>
      <c r="H17757">
        <f>IF(DATOS!$G17757&lt;&gt;"EX",0,--(COUNTIFS(DATOS!$A$2:$A$20000,DATOS!$A17757,DATOS!$D$2:$D$20000,DATOS!$D17757,DATOS!$E$2:$E$20000,DATOS!$E17757,DATOS!$I$2:$I$20000,DATOS!$I17757,DATOS!$G$2:$G$20000,"OR")=0))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DATOS!$A$2:$A$20000,DATOS!$A17758,DATOS!$D$2:$D$20000,DATOS!$D17758,DATOS!$E$2:$E$20000,DATOS!$E17758,DATOS!$I$2:$I$20000,DATOS!$I17758,DATOS!$G$2:$G$20000,"EX")=0),0))))</f>
      </c>
      <c r="H17758">
        <f>IF(DATOS!$G17758&lt;&gt;"EX",0,--(COUNTIFS(DATOS!$A$2:$A$20000,DATOS!$A17758,DATOS!$D$2:$D$20000,DATOS!$D17758,DATOS!$E$2:$E$20000,DATOS!$E17758,DATOS!$I$2:$I$20000,DATOS!$I17758,DATOS!$G$2:$G$20000,"OR")=0))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DATOS!$A$2:$A$20000,DATOS!$A17759,DATOS!$D$2:$D$20000,DATOS!$D17759,DATOS!$E$2:$E$20000,DATOS!$E17759,DATOS!$I$2:$I$20000,DATOS!$I17759,DATOS!$G$2:$G$20000,"EX")=0),0))))</f>
      </c>
      <c r="H17759">
        <f>IF(DATOS!$G17759&lt;&gt;"EX",0,--(COUNTIFS(DATOS!$A$2:$A$20000,DATOS!$A17759,DATOS!$D$2:$D$20000,DATOS!$D17759,DATOS!$E$2:$E$20000,DATOS!$E17759,DATOS!$I$2:$I$20000,DATOS!$I17759,DATOS!$G$2:$G$20000,"OR")=0))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DATOS!$A$2:$A$20000,DATOS!$A17760,DATOS!$D$2:$D$20000,DATOS!$D17760,DATOS!$E$2:$E$20000,DATOS!$E17760,DATOS!$I$2:$I$20000,DATOS!$I17760,DATOS!$G$2:$G$20000,"EX")=0),0))))</f>
      </c>
      <c r="H17760">
        <f>IF(DATOS!$G17760&lt;&gt;"EX",0,--(COUNTIFS(DATOS!$A$2:$A$20000,DATOS!$A17760,DATOS!$D$2:$D$20000,DATOS!$D17760,DATOS!$E$2:$E$20000,DATOS!$E17760,DATOS!$I$2:$I$20000,DATOS!$I17760,DATOS!$G$2:$G$20000,"OR")=0))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DATOS!$A$2:$A$20000,DATOS!$A17761,DATOS!$D$2:$D$20000,DATOS!$D17761,DATOS!$E$2:$E$20000,DATOS!$E17761,DATOS!$I$2:$I$20000,DATOS!$I17761,DATOS!$G$2:$G$20000,"EX")=0),0))))</f>
      </c>
      <c r="H17761">
        <f>IF(DATOS!$G17761&lt;&gt;"EX",0,--(COUNTIFS(DATOS!$A$2:$A$20000,DATOS!$A17761,DATOS!$D$2:$D$20000,DATOS!$D17761,DATOS!$E$2:$E$20000,DATOS!$E17761,DATOS!$I$2:$I$20000,DATOS!$I17761,DATOS!$G$2:$G$20000,"OR")=0))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DATOS!$A$2:$A$20000,DATOS!$A17762,DATOS!$D$2:$D$20000,DATOS!$D17762,DATOS!$E$2:$E$20000,DATOS!$E17762,DATOS!$I$2:$I$20000,DATOS!$I17762,DATOS!$G$2:$G$20000,"EX")=0),0))))</f>
      </c>
      <c r="H17762">
        <f>IF(DATOS!$G17762&lt;&gt;"EX",0,--(COUNTIFS(DATOS!$A$2:$A$20000,DATOS!$A17762,DATOS!$D$2:$D$20000,DATOS!$D17762,DATOS!$E$2:$E$20000,DATOS!$E17762,DATOS!$I$2:$I$20000,DATOS!$I17762,DATOS!$G$2:$G$20000,"OR")=0))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DATOS!$A$2:$A$20000,DATOS!$A17763,DATOS!$D$2:$D$20000,DATOS!$D17763,DATOS!$E$2:$E$20000,DATOS!$E17763,DATOS!$I$2:$I$20000,DATOS!$I17763,DATOS!$G$2:$G$20000,"EX")=0),0))))</f>
      </c>
      <c r="H17763">
        <f>IF(DATOS!$G17763&lt;&gt;"EX",0,--(COUNTIFS(DATOS!$A$2:$A$20000,DATOS!$A17763,DATOS!$D$2:$D$20000,DATOS!$D17763,DATOS!$E$2:$E$20000,DATOS!$E17763,DATOS!$I$2:$I$20000,DATOS!$I17763,DATOS!$G$2:$G$20000,"OR")=0))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DATOS!$A$2:$A$20000,DATOS!$A17764,DATOS!$D$2:$D$20000,DATOS!$D17764,DATOS!$E$2:$E$20000,DATOS!$E17764,DATOS!$I$2:$I$20000,DATOS!$I17764,DATOS!$G$2:$G$20000,"EX")=0),0))))</f>
      </c>
      <c r="H17764">
        <f>IF(DATOS!$G17764&lt;&gt;"EX",0,--(COUNTIFS(DATOS!$A$2:$A$20000,DATOS!$A17764,DATOS!$D$2:$D$20000,DATOS!$D17764,DATOS!$E$2:$E$20000,DATOS!$E17764,DATOS!$I$2:$I$20000,DATOS!$I17764,DATOS!$G$2:$G$20000,"OR")=0))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DATOS!$A$2:$A$20000,DATOS!$A17765,DATOS!$D$2:$D$20000,DATOS!$D17765,DATOS!$E$2:$E$20000,DATOS!$E17765,DATOS!$I$2:$I$20000,DATOS!$I17765,DATOS!$G$2:$G$20000,"EX")=0),0))))</f>
      </c>
      <c r="H17765">
        <f>IF(DATOS!$G17765&lt;&gt;"EX",0,--(COUNTIFS(DATOS!$A$2:$A$20000,DATOS!$A17765,DATOS!$D$2:$D$20000,DATOS!$D17765,DATOS!$E$2:$E$20000,DATOS!$E17765,DATOS!$I$2:$I$20000,DATOS!$I17765,DATOS!$G$2:$G$20000,"OR")=0))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DATOS!$A$2:$A$20000,DATOS!$A17766,DATOS!$D$2:$D$20000,DATOS!$D17766,DATOS!$E$2:$E$20000,DATOS!$E17766,DATOS!$I$2:$I$20000,DATOS!$I17766,DATOS!$G$2:$G$20000,"EX")=0),0))))</f>
      </c>
      <c r="H17766">
        <f>IF(DATOS!$G17766&lt;&gt;"EX",0,--(COUNTIFS(DATOS!$A$2:$A$20000,DATOS!$A17766,DATOS!$D$2:$D$20000,DATOS!$D17766,DATOS!$E$2:$E$20000,DATOS!$E17766,DATOS!$I$2:$I$20000,DATOS!$I17766,DATOS!$G$2:$G$20000,"OR")=0))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DATOS!$A$2:$A$20000,DATOS!$A17767,DATOS!$D$2:$D$20000,DATOS!$D17767,DATOS!$E$2:$E$20000,DATOS!$E17767,DATOS!$I$2:$I$20000,DATOS!$I17767,DATOS!$G$2:$G$20000,"EX")=0),0))))</f>
      </c>
      <c r="H17767">
        <f>IF(DATOS!$G17767&lt;&gt;"EX",0,--(COUNTIFS(DATOS!$A$2:$A$20000,DATOS!$A17767,DATOS!$D$2:$D$20000,DATOS!$D17767,DATOS!$E$2:$E$20000,DATOS!$E17767,DATOS!$I$2:$I$20000,DATOS!$I17767,DATOS!$G$2:$G$20000,"OR")=0))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DATOS!$A$2:$A$20000,DATOS!$A17768,DATOS!$D$2:$D$20000,DATOS!$D17768,DATOS!$E$2:$E$20000,DATOS!$E17768,DATOS!$I$2:$I$20000,DATOS!$I17768,DATOS!$G$2:$G$20000,"EX")=0),0))))</f>
      </c>
      <c r="H17768">
        <f>IF(DATOS!$G17768&lt;&gt;"EX",0,--(COUNTIFS(DATOS!$A$2:$A$20000,DATOS!$A17768,DATOS!$D$2:$D$20000,DATOS!$D17768,DATOS!$E$2:$E$20000,DATOS!$E17768,DATOS!$I$2:$I$20000,DATOS!$I17768,DATOS!$G$2:$G$20000,"OR")=0))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DATOS!$A$2:$A$20000,DATOS!$A17769,DATOS!$D$2:$D$20000,DATOS!$D17769,DATOS!$E$2:$E$20000,DATOS!$E17769,DATOS!$I$2:$I$20000,DATOS!$I17769,DATOS!$G$2:$G$20000,"EX")=0),0))))</f>
      </c>
      <c r="H17769">
        <f>IF(DATOS!$G17769&lt;&gt;"EX",0,--(COUNTIFS(DATOS!$A$2:$A$20000,DATOS!$A17769,DATOS!$D$2:$D$20000,DATOS!$D17769,DATOS!$E$2:$E$20000,DATOS!$E17769,DATOS!$I$2:$I$20000,DATOS!$I17769,DATOS!$G$2:$G$20000,"OR")=0))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DATOS!$A$2:$A$20000,DATOS!$A17770,DATOS!$D$2:$D$20000,DATOS!$D17770,DATOS!$E$2:$E$20000,DATOS!$E17770,DATOS!$I$2:$I$20000,DATOS!$I17770,DATOS!$G$2:$G$20000,"EX")=0),0))))</f>
      </c>
      <c r="H17770">
        <f>IF(DATOS!$G17770&lt;&gt;"EX",0,--(COUNTIFS(DATOS!$A$2:$A$20000,DATOS!$A17770,DATOS!$D$2:$D$20000,DATOS!$D17770,DATOS!$E$2:$E$20000,DATOS!$E17770,DATOS!$I$2:$I$20000,DATOS!$I17770,DATOS!$G$2:$G$20000,"OR")=0))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DATOS!$A$2:$A$20000,DATOS!$A17771,DATOS!$D$2:$D$20000,DATOS!$D17771,DATOS!$E$2:$E$20000,DATOS!$E17771,DATOS!$I$2:$I$20000,DATOS!$I17771,DATOS!$G$2:$G$20000,"EX")=0),0))))</f>
      </c>
      <c r="H17771">
        <f>IF(DATOS!$G17771&lt;&gt;"EX",0,--(COUNTIFS(DATOS!$A$2:$A$20000,DATOS!$A17771,DATOS!$D$2:$D$20000,DATOS!$D17771,DATOS!$E$2:$E$20000,DATOS!$E17771,DATOS!$I$2:$I$20000,DATOS!$I17771,DATOS!$G$2:$G$20000,"OR")=0))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DATOS!$A$2:$A$20000,DATOS!$A17772,DATOS!$D$2:$D$20000,DATOS!$D17772,DATOS!$E$2:$E$20000,DATOS!$E17772,DATOS!$I$2:$I$20000,DATOS!$I17772,DATOS!$G$2:$G$20000,"EX")=0),0))))</f>
      </c>
      <c r="H17772">
        <f>IF(DATOS!$G17772&lt;&gt;"EX",0,--(COUNTIFS(DATOS!$A$2:$A$20000,DATOS!$A17772,DATOS!$D$2:$D$20000,DATOS!$D17772,DATOS!$E$2:$E$20000,DATOS!$E17772,DATOS!$I$2:$I$20000,DATOS!$I17772,DATOS!$G$2:$G$20000,"OR")=0))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DATOS!$A$2:$A$20000,DATOS!$A17773,DATOS!$D$2:$D$20000,DATOS!$D17773,DATOS!$E$2:$E$20000,DATOS!$E17773,DATOS!$I$2:$I$20000,DATOS!$I17773,DATOS!$G$2:$G$20000,"EX")=0),0))))</f>
      </c>
      <c r="H17773">
        <f>IF(DATOS!$G17773&lt;&gt;"EX",0,--(COUNTIFS(DATOS!$A$2:$A$20000,DATOS!$A17773,DATOS!$D$2:$D$20000,DATOS!$D17773,DATOS!$E$2:$E$20000,DATOS!$E17773,DATOS!$I$2:$I$20000,DATOS!$I17773,DATOS!$G$2:$G$20000,"OR")=0))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DATOS!$A$2:$A$20000,DATOS!$A17774,DATOS!$D$2:$D$20000,DATOS!$D17774,DATOS!$E$2:$E$20000,DATOS!$E17774,DATOS!$I$2:$I$20000,DATOS!$I17774,DATOS!$G$2:$G$20000,"EX")=0),0))))</f>
      </c>
      <c r="H17774">
        <f>IF(DATOS!$G17774&lt;&gt;"EX",0,--(COUNTIFS(DATOS!$A$2:$A$20000,DATOS!$A17774,DATOS!$D$2:$D$20000,DATOS!$D17774,DATOS!$E$2:$E$20000,DATOS!$E17774,DATOS!$I$2:$I$20000,DATOS!$I17774,DATOS!$G$2:$G$20000,"OR")=0))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DATOS!$A$2:$A$20000,DATOS!$A17775,DATOS!$D$2:$D$20000,DATOS!$D17775,DATOS!$E$2:$E$20000,DATOS!$E17775,DATOS!$I$2:$I$20000,DATOS!$I17775,DATOS!$G$2:$G$20000,"EX")=0),0))))</f>
      </c>
      <c r="H17775">
        <f>IF(DATOS!$G17775&lt;&gt;"EX",0,--(COUNTIFS(DATOS!$A$2:$A$20000,DATOS!$A17775,DATOS!$D$2:$D$20000,DATOS!$D17775,DATOS!$E$2:$E$20000,DATOS!$E17775,DATOS!$I$2:$I$20000,DATOS!$I17775,DATOS!$G$2:$G$20000,"OR")=0))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DATOS!$A$2:$A$20000,DATOS!$A17776,DATOS!$D$2:$D$20000,DATOS!$D17776,DATOS!$E$2:$E$20000,DATOS!$E17776,DATOS!$I$2:$I$20000,DATOS!$I17776,DATOS!$G$2:$G$20000,"EX")=0),0))))</f>
      </c>
      <c r="H17776">
        <f>IF(DATOS!$G17776&lt;&gt;"EX",0,--(COUNTIFS(DATOS!$A$2:$A$20000,DATOS!$A17776,DATOS!$D$2:$D$20000,DATOS!$D17776,DATOS!$E$2:$E$20000,DATOS!$E17776,DATOS!$I$2:$I$20000,DATOS!$I17776,DATOS!$G$2:$G$20000,"OR")=0))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DATOS!$A$2:$A$20000,DATOS!$A17777,DATOS!$D$2:$D$20000,DATOS!$D17777,DATOS!$E$2:$E$20000,DATOS!$E17777,DATOS!$I$2:$I$20000,DATOS!$I17777,DATOS!$G$2:$G$20000,"EX")=0),0))))</f>
      </c>
      <c r="H17777">
        <f>IF(DATOS!$G17777&lt;&gt;"EX",0,--(COUNTIFS(DATOS!$A$2:$A$20000,DATOS!$A17777,DATOS!$D$2:$D$20000,DATOS!$D17777,DATOS!$E$2:$E$20000,DATOS!$E17777,DATOS!$I$2:$I$20000,DATOS!$I17777,DATOS!$G$2:$G$20000,"OR")=0))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DATOS!$A$2:$A$20000,DATOS!$A17778,DATOS!$D$2:$D$20000,DATOS!$D17778,DATOS!$E$2:$E$20000,DATOS!$E17778,DATOS!$I$2:$I$20000,DATOS!$I17778,DATOS!$G$2:$G$20000,"EX")=0),0))))</f>
      </c>
      <c r="H17778">
        <f>IF(DATOS!$G17778&lt;&gt;"EX",0,--(COUNTIFS(DATOS!$A$2:$A$20000,DATOS!$A17778,DATOS!$D$2:$D$20000,DATOS!$D17778,DATOS!$E$2:$E$20000,DATOS!$E17778,DATOS!$I$2:$I$20000,DATOS!$I17778,DATOS!$G$2:$G$20000,"OR")=0))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DATOS!$A$2:$A$20000,DATOS!$A17779,DATOS!$D$2:$D$20000,DATOS!$D17779,DATOS!$E$2:$E$20000,DATOS!$E17779,DATOS!$I$2:$I$20000,DATOS!$I17779,DATOS!$G$2:$G$20000,"EX")=0),0))))</f>
      </c>
      <c r="H17779">
        <f>IF(DATOS!$G17779&lt;&gt;"EX",0,--(COUNTIFS(DATOS!$A$2:$A$20000,DATOS!$A17779,DATOS!$D$2:$D$20000,DATOS!$D17779,DATOS!$E$2:$E$20000,DATOS!$E17779,DATOS!$I$2:$I$20000,DATOS!$I17779,DATOS!$G$2:$G$20000,"OR")=0))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DATOS!$A$2:$A$20000,DATOS!$A17780,DATOS!$D$2:$D$20000,DATOS!$D17780,DATOS!$E$2:$E$20000,DATOS!$E17780,DATOS!$I$2:$I$20000,DATOS!$I17780,DATOS!$G$2:$G$20000,"EX")=0),0))))</f>
      </c>
      <c r="H17780">
        <f>IF(DATOS!$G17780&lt;&gt;"EX",0,--(COUNTIFS(DATOS!$A$2:$A$20000,DATOS!$A17780,DATOS!$D$2:$D$20000,DATOS!$D17780,DATOS!$E$2:$E$20000,DATOS!$E17780,DATOS!$I$2:$I$20000,DATOS!$I17780,DATOS!$G$2:$G$20000,"OR")=0))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DATOS!$A$2:$A$20000,DATOS!$A17781,DATOS!$D$2:$D$20000,DATOS!$D17781,DATOS!$E$2:$E$20000,DATOS!$E17781,DATOS!$I$2:$I$20000,DATOS!$I17781,DATOS!$G$2:$G$20000,"EX")=0),0))))</f>
      </c>
      <c r="H17781">
        <f>IF(DATOS!$G17781&lt;&gt;"EX",0,--(COUNTIFS(DATOS!$A$2:$A$20000,DATOS!$A17781,DATOS!$D$2:$D$20000,DATOS!$D17781,DATOS!$E$2:$E$20000,DATOS!$E17781,DATOS!$I$2:$I$20000,DATOS!$I17781,DATOS!$G$2:$G$20000,"OR")=0))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DATOS!$A$2:$A$20000,DATOS!$A17782,DATOS!$D$2:$D$20000,DATOS!$D17782,DATOS!$E$2:$E$20000,DATOS!$E17782,DATOS!$I$2:$I$20000,DATOS!$I17782,DATOS!$G$2:$G$20000,"EX")=0),0))))</f>
      </c>
      <c r="H17782">
        <f>IF(DATOS!$G17782&lt;&gt;"EX",0,--(COUNTIFS(DATOS!$A$2:$A$20000,DATOS!$A17782,DATOS!$D$2:$D$20000,DATOS!$D17782,DATOS!$E$2:$E$20000,DATOS!$E17782,DATOS!$I$2:$I$20000,DATOS!$I17782,DATOS!$G$2:$G$20000,"OR")=0))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DATOS!$A$2:$A$20000,DATOS!$A17783,DATOS!$D$2:$D$20000,DATOS!$D17783,DATOS!$E$2:$E$20000,DATOS!$E17783,DATOS!$I$2:$I$20000,DATOS!$I17783,DATOS!$G$2:$G$20000,"EX")=0),0))))</f>
      </c>
      <c r="H17783">
        <f>IF(DATOS!$G17783&lt;&gt;"EX",0,--(COUNTIFS(DATOS!$A$2:$A$20000,DATOS!$A17783,DATOS!$D$2:$D$20000,DATOS!$D17783,DATOS!$E$2:$E$20000,DATOS!$E17783,DATOS!$I$2:$I$20000,DATOS!$I17783,DATOS!$G$2:$G$20000,"OR")=0))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DATOS!$A$2:$A$20000,DATOS!$A17784,DATOS!$D$2:$D$20000,DATOS!$D17784,DATOS!$E$2:$E$20000,DATOS!$E17784,DATOS!$I$2:$I$20000,DATOS!$I17784,DATOS!$G$2:$G$20000,"EX")=0),0))))</f>
      </c>
      <c r="H17784">
        <f>IF(DATOS!$G17784&lt;&gt;"EX",0,--(COUNTIFS(DATOS!$A$2:$A$20000,DATOS!$A17784,DATOS!$D$2:$D$20000,DATOS!$D17784,DATOS!$E$2:$E$20000,DATOS!$E17784,DATOS!$I$2:$I$20000,DATOS!$I17784,DATOS!$G$2:$G$20000,"OR")=0))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DATOS!$A$2:$A$20000,DATOS!$A17785,DATOS!$D$2:$D$20000,DATOS!$D17785,DATOS!$E$2:$E$20000,DATOS!$E17785,DATOS!$I$2:$I$20000,DATOS!$I17785,DATOS!$G$2:$G$20000,"EX")=0),0))))</f>
      </c>
      <c r="H17785">
        <f>IF(DATOS!$G17785&lt;&gt;"EX",0,--(COUNTIFS(DATOS!$A$2:$A$20000,DATOS!$A17785,DATOS!$D$2:$D$20000,DATOS!$D17785,DATOS!$E$2:$E$20000,DATOS!$E17785,DATOS!$I$2:$I$20000,DATOS!$I17785,DATOS!$G$2:$G$20000,"OR")=0))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DATOS!$A$2:$A$20000,DATOS!$A17786,DATOS!$D$2:$D$20000,DATOS!$D17786,DATOS!$E$2:$E$20000,DATOS!$E17786,DATOS!$I$2:$I$20000,DATOS!$I17786,DATOS!$G$2:$G$20000,"EX")=0),0))))</f>
      </c>
      <c r="H17786">
        <f>IF(DATOS!$G17786&lt;&gt;"EX",0,--(COUNTIFS(DATOS!$A$2:$A$20000,DATOS!$A17786,DATOS!$D$2:$D$20000,DATOS!$D17786,DATOS!$E$2:$E$20000,DATOS!$E17786,DATOS!$I$2:$I$20000,DATOS!$I17786,DATOS!$G$2:$G$20000,"OR")=0))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DATOS!$A$2:$A$20000,DATOS!$A17787,DATOS!$D$2:$D$20000,DATOS!$D17787,DATOS!$E$2:$E$20000,DATOS!$E17787,DATOS!$I$2:$I$20000,DATOS!$I17787,DATOS!$G$2:$G$20000,"EX")=0),0))))</f>
      </c>
      <c r="H17787">
        <f>IF(DATOS!$G17787&lt;&gt;"EX",0,--(COUNTIFS(DATOS!$A$2:$A$20000,DATOS!$A17787,DATOS!$D$2:$D$20000,DATOS!$D17787,DATOS!$E$2:$E$20000,DATOS!$E17787,DATOS!$I$2:$I$20000,DATOS!$I17787,DATOS!$G$2:$G$20000,"OR")=0))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DATOS!$A$2:$A$20000,DATOS!$A17788,DATOS!$D$2:$D$20000,DATOS!$D17788,DATOS!$E$2:$E$20000,DATOS!$E17788,DATOS!$I$2:$I$20000,DATOS!$I17788,DATOS!$G$2:$G$20000,"EX")=0),0))))</f>
      </c>
      <c r="H17788">
        <f>IF(DATOS!$G17788&lt;&gt;"EX",0,--(COUNTIFS(DATOS!$A$2:$A$20000,DATOS!$A17788,DATOS!$D$2:$D$20000,DATOS!$D17788,DATOS!$E$2:$E$20000,DATOS!$E17788,DATOS!$I$2:$I$20000,DATOS!$I17788,DATOS!$G$2:$G$20000,"OR")=0))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DATOS!$A$2:$A$20000,DATOS!$A17789,DATOS!$D$2:$D$20000,DATOS!$D17789,DATOS!$E$2:$E$20000,DATOS!$E17789,DATOS!$I$2:$I$20000,DATOS!$I17789,DATOS!$G$2:$G$20000,"EX")=0),0))))</f>
      </c>
      <c r="H17789">
        <f>IF(DATOS!$G17789&lt;&gt;"EX",0,--(COUNTIFS(DATOS!$A$2:$A$20000,DATOS!$A17789,DATOS!$D$2:$D$20000,DATOS!$D17789,DATOS!$E$2:$E$20000,DATOS!$E17789,DATOS!$I$2:$I$20000,DATOS!$I17789,DATOS!$G$2:$G$20000,"OR")=0))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DATOS!$A$2:$A$20000,DATOS!$A17790,DATOS!$D$2:$D$20000,DATOS!$D17790,DATOS!$E$2:$E$20000,DATOS!$E17790,DATOS!$I$2:$I$20000,DATOS!$I17790,DATOS!$G$2:$G$20000,"EX")=0),0))))</f>
      </c>
      <c r="H17790">
        <f>IF(DATOS!$G17790&lt;&gt;"EX",0,--(COUNTIFS(DATOS!$A$2:$A$20000,DATOS!$A17790,DATOS!$D$2:$D$20000,DATOS!$D17790,DATOS!$E$2:$E$20000,DATOS!$E17790,DATOS!$I$2:$I$20000,DATOS!$I17790,DATOS!$G$2:$G$20000,"OR")=0))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DATOS!$A$2:$A$20000,DATOS!$A17791,DATOS!$D$2:$D$20000,DATOS!$D17791,DATOS!$E$2:$E$20000,DATOS!$E17791,DATOS!$I$2:$I$20000,DATOS!$I17791,DATOS!$G$2:$G$20000,"EX")=0),0))))</f>
      </c>
      <c r="H17791">
        <f>IF(DATOS!$G17791&lt;&gt;"EX",0,--(COUNTIFS(DATOS!$A$2:$A$20000,DATOS!$A17791,DATOS!$D$2:$D$20000,DATOS!$D17791,DATOS!$E$2:$E$20000,DATOS!$E17791,DATOS!$I$2:$I$20000,DATOS!$I17791,DATOS!$G$2:$G$20000,"OR")=0))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DATOS!$A$2:$A$20000,DATOS!$A17792,DATOS!$D$2:$D$20000,DATOS!$D17792,DATOS!$E$2:$E$20000,DATOS!$E17792,DATOS!$I$2:$I$20000,DATOS!$I17792,DATOS!$G$2:$G$20000,"EX")=0),0))))</f>
      </c>
      <c r="H17792">
        <f>IF(DATOS!$G17792&lt;&gt;"EX",0,--(COUNTIFS(DATOS!$A$2:$A$20000,DATOS!$A17792,DATOS!$D$2:$D$20000,DATOS!$D17792,DATOS!$E$2:$E$20000,DATOS!$E17792,DATOS!$I$2:$I$20000,DATOS!$I17792,DATOS!$G$2:$G$20000,"OR")=0))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DATOS!$A$2:$A$20000,DATOS!$A17793,DATOS!$D$2:$D$20000,DATOS!$D17793,DATOS!$E$2:$E$20000,DATOS!$E17793,DATOS!$I$2:$I$20000,DATOS!$I17793,DATOS!$G$2:$G$20000,"EX")=0),0))))</f>
      </c>
      <c r="H17793">
        <f>IF(DATOS!$G17793&lt;&gt;"EX",0,--(COUNTIFS(DATOS!$A$2:$A$20000,DATOS!$A17793,DATOS!$D$2:$D$20000,DATOS!$D17793,DATOS!$E$2:$E$20000,DATOS!$E17793,DATOS!$I$2:$I$20000,DATOS!$I17793,DATOS!$G$2:$G$20000,"OR")=0))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DATOS!$A$2:$A$20000,DATOS!$A17794,DATOS!$D$2:$D$20000,DATOS!$D17794,DATOS!$E$2:$E$20000,DATOS!$E17794,DATOS!$I$2:$I$20000,DATOS!$I17794,DATOS!$G$2:$G$20000,"EX")=0),0))))</f>
      </c>
      <c r="H17794">
        <f>IF(DATOS!$G17794&lt;&gt;"EX",0,--(COUNTIFS(DATOS!$A$2:$A$20000,DATOS!$A17794,DATOS!$D$2:$D$20000,DATOS!$D17794,DATOS!$E$2:$E$20000,DATOS!$E17794,DATOS!$I$2:$I$20000,DATOS!$I17794,DATOS!$G$2:$G$20000,"OR")=0))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DATOS!$A$2:$A$20000,DATOS!$A17795,DATOS!$D$2:$D$20000,DATOS!$D17795,DATOS!$E$2:$E$20000,DATOS!$E17795,DATOS!$I$2:$I$20000,DATOS!$I17795,DATOS!$G$2:$G$20000,"EX")=0),0))))</f>
      </c>
      <c r="H17795">
        <f>IF(DATOS!$G17795&lt;&gt;"EX",0,--(COUNTIFS(DATOS!$A$2:$A$20000,DATOS!$A17795,DATOS!$D$2:$D$20000,DATOS!$D17795,DATOS!$E$2:$E$20000,DATOS!$E17795,DATOS!$I$2:$I$20000,DATOS!$I17795,DATOS!$G$2:$G$20000,"OR")=0))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DATOS!$A$2:$A$20000,DATOS!$A17796,DATOS!$D$2:$D$20000,DATOS!$D17796,DATOS!$E$2:$E$20000,DATOS!$E17796,DATOS!$I$2:$I$20000,DATOS!$I17796,DATOS!$G$2:$G$20000,"EX")=0),0))))</f>
      </c>
      <c r="H17796">
        <f>IF(DATOS!$G17796&lt;&gt;"EX",0,--(COUNTIFS(DATOS!$A$2:$A$20000,DATOS!$A17796,DATOS!$D$2:$D$20000,DATOS!$D17796,DATOS!$E$2:$E$20000,DATOS!$E17796,DATOS!$I$2:$I$20000,DATOS!$I17796,DATOS!$G$2:$G$20000,"OR")=0))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DATOS!$A$2:$A$20000,DATOS!$A17797,DATOS!$D$2:$D$20000,DATOS!$D17797,DATOS!$E$2:$E$20000,DATOS!$E17797,DATOS!$I$2:$I$20000,DATOS!$I17797,DATOS!$G$2:$G$20000,"EX")=0),0))))</f>
      </c>
      <c r="H17797">
        <f>IF(DATOS!$G17797&lt;&gt;"EX",0,--(COUNTIFS(DATOS!$A$2:$A$20000,DATOS!$A17797,DATOS!$D$2:$D$20000,DATOS!$D17797,DATOS!$E$2:$E$20000,DATOS!$E17797,DATOS!$I$2:$I$20000,DATOS!$I17797,DATOS!$G$2:$G$20000,"OR")=0))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DATOS!$A$2:$A$20000,DATOS!$A17798,DATOS!$D$2:$D$20000,DATOS!$D17798,DATOS!$E$2:$E$20000,DATOS!$E17798,DATOS!$I$2:$I$20000,DATOS!$I17798,DATOS!$G$2:$G$20000,"EX")=0),0))))</f>
      </c>
      <c r="H17798">
        <f>IF(DATOS!$G17798&lt;&gt;"EX",0,--(COUNTIFS(DATOS!$A$2:$A$20000,DATOS!$A17798,DATOS!$D$2:$D$20000,DATOS!$D17798,DATOS!$E$2:$E$20000,DATOS!$E17798,DATOS!$I$2:$I$20000,DATOS!$I17798,DATOS!$G$2:$G$20000,"OR")=0))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DATOS!$A$2:$A$20000,DATOS!$A17799,DATOS!$D$2:$D$20000,DATOS!$D17799,DATOS!$E$2:$E$20000,DATOS!$E17799,DATOS!$I$2:$I$20000,DATOS!$I17799,DATOS!$G$2:$G$20000,"EX")=0),0))))</f>
      </c>
      <c r="H17799">
        <f>IF(DATOS!$G17799&lt;&gt;"EX",0,--(COUNTIFS(DATOS!$A$2:$A$20000,DATOS!$A17799,DATOS!$D$2:$D$20000,DATOS!$D17799,DATOS!$E$2:$E$20000,DATOS!$E17799,DATOS!$I$2:$I$20000,DATOS!$I17799,DATOS!$G$2:$G$20000,"OR")=0))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DATOS!$A$2:$A$20000,DATOS!$A17800,DATOS!$D$2:$D$20000,DATOS!$D17800,DATOS!$E$2:$E$20000,DATOS!$E17800,DATOS!$I$2:$I$20000,DATOS!$I17800,DATOS!$G$2:$G$20000,"EX")=0),0))))</f>
      </c>
      <c r="H17800">
        <f>IF(DATOS!$G17800&lt;&gt;"EX",0,--(COUNTIFS(DATOS!$A$2:$A$20000,DATOS!$A17800,DATOS!$D$2:$D$20000,DATOS!$D17800,DATOS!$E$2:$E$20000,DATOS!$E17800,DATOS!$I$2:$I$20000,DATOS!$I17800,DATOS!$G$2:$G$20000,"OR")=0))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DATOS!$A$2:$A$20000,DATOS!$A17801,DATOS!$D$2:$D$20000,DATOS!$D17801,DATOS!$E$2:$E$20000,DATOS!$E17801,DATOS!$I$2:$I$20000,DATOS!$I17801,DATOS!$G$2:$G$20000,"EX")=0),0))))</f>
      </c>
      <c r="H17801">
        <f>IF(DATOS!$G17801&lt;&gt;"EX",0,--(COUNTIFS(DATOS!$A$2:$A$20000,DATOS!$A17801,DATOS!$D$2:$D$20000,DATOS!$D17801,DATOS!$E$2:$E$20000,DATOS!$E17801,DATOS!$I$2:$I$20000,DATOS!$I17801,DATOS!$G$2:$G$20000,"OR")=0))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DATOS!$A$2:$A$20000,DATOS!$A17802,DATOS!$D$2:$D$20000,DATOS!$D17802,DATOS!$E$2:$E$20000,DATOS!$E17802,DATOS!$I$2:$I$20000,DATOS!$I17802,DATOS!$G$2:$G$20000,"EX")=0),0))))</f>
      </c>
      <c r="H17802">
        <f>IF(DATOS!$G17802&lt;&gt;"EX",0,--(COUNTIFS(DATOS!$A$2:$A$20000,DATOS!$A17802,DATOS!$D$2:$D$20000,DATOS!$D17802,DATOS!$E$2:$E$20000,DATOS!$E17802,DATOS!$I$2:$I$20000,DATOS!$I17802,DATOS!$G$2:$G$20000,"OR")=0))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DATOS!$A$2:$A$20000,DATOS!$A17803,DATOS!$D$2:$D$20000,DATOS!$D17803,DATOS!$E$2:$E$20000,DATOS!$E17803,DATOS!$I$2:$I$20000,DATOS!$I17803,DATOS!$G$2:$G$20000,"EX")=0),0))))</f>
      </c>
      <c r="H17803">
        <f>IF(DATOS!$G17803&lt;&gt;"EX",0,--(COUNTIFS(DATOS!$A$2:$A$20000,DATOS!$A17803,DATOS!$D$2:$D$20000,DATOS!$D17803,DATOS!$E$2:$E$20000,DATOS!$E17803,DATOS!$I$2:$I$20000,DATOS!$I17803,DATOS!$G$2:$G$20000,"OR")=0))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DATOS!$A$2:$A$20000,DATOS!$A17804,DATOS!$D$2:$D$20000,DATOS!$D17804,DATOS!$E$2:$E$20000,DATOS!$E17804,DATOS!$I$2:$I$20000,DATOS!$I17804,DATOS!$G$2:$G$20000,"EX")=0),0))))</f>
      </c>
      <c r="H17804">
        <f>IF(DATOS!$G17804&lt;&gt;"EX",0,--(COUNTIFS(DATOS!$A$2:$A$20000,DATOS!$A17804,DATOS!$D$2:$D$20000,DATOS!$D17804,DATOS!$E$2:$E$20000,DATOS!$E17804,DATOS!$I$2:$I$20000,DATOS!$I17804,DATOS!$G$2:$G$20000,"OR")=0))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DATOS!$A$2:$A$20000,DATOS!$A17805,DATOS!$D$2:$D$20000,DATOS!$D17805,DATOS!$E$2:$E$20000,DATOS!$E17805,DATOS!$I$2:$I$20000,DATOS!$I17805,DATOS!$G$2:$G$20000,"EX")=0),0))))</f>
      </c>
      <c r="H17805">
        <f>IF(DATOS!$G17805&lt;&gt;"EX",0,--(COUNTIFS(DATOS!$A$2:$A$20000,DATOS!$A17805,DATOS!$D$2:$D$20000,DATOS!$D17805,DATOS!$E$2:$E$20000,DATOS!$E17805,DATOS!$I$2:$I$20000,DATOS!$I17805,DATOS!$G$2:$G$20000,"OR")=0))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DATOS!$A$2:$A$20000,DATOS!$A17806,DATOS!$D$2:$D$20000,DATOS!$D17806,DATOS!$E$2:$E$20000,DATOS!$E17806,DATOS!$I$2:$I$20000,DATOS!$I17806,DATOS!$G$2:$G$20000,"EX")=0),0))))</f>
      </c>
      <c r="H17806">
        <f>IF(DATOS!$G17806&lt;&gt;"EX",0,--(COUNTIFS(DATOS!$A$2:$A$20000,DATOS!$A17806,DATOS!$D$2:$D$20000,DATOS!$D17806,DATOS!$E$2:$E$20000,DATOS!$E17806,DATOS!$I$2:$I$20000,DATOS!$I17806,DATOS!$G$2:$G$20000,"OR")=0))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DATOS!$A$2:$A$20000,DATOS!$A17807,DATOS!$D$2:$D$20000,DATOS!$D17807,DATOS!$E$2:$E$20000,DATOS!$E17807,DATOS!$I$2:$I$20000,DATOS!$I17807,DATOS!$G$2:$G$20000,"EX")=0),0))))</f>
      </c>
      <c r="H17807">
        <f>IF(DATOS!$G17807&lt;&gt;"EX",0,--(COUNTIFS(DATOS!$A$2:$A$20000,DATOS!$A17807,DATOS!$D$2:$D$20000,DATOS!$D17807,DATOS!$E$2:$E$20000,DATOS!$E17807,DATOS!$I$2:$I$20000,DATOS!$I17807,DATOS!$G$2:$G$20000,"OR")=0))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DATOS!$A$2:$A$20000,DATOS!$A17808,DATOS!$D$2:$D$20000,DATOS!$D17808,DATOS!$E$2:$E$20000,DATOS!$E17808,DATOS!$I$2:$I$20000,DATOS!$I17808,DATOS!$G$2:$G$20000,"EX")=0),0))))</f>
      </c>
      <c r="H17808">
        <f>IF(DATOS!$G17808&lt;&gt;"EX",0,--(COUNTIFS(DATOS!$A$2:$A$20000,DATOS!$A17808,DATOS!$D$2:$D$20000,DATOS!$D17808,DATOS!$E$2:$E$20000,DATOS!$E17808,DATOS!$I$2:$I$20000,DATOS!$I17808,DATOS!$G$2:$G$20000,"OR")=0))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DATOS!$A$2:$A$20000,DATOS!$A17809,DATOS!$D$2:$D$20000,DATOS!$D17809,DATOS!$E$2:$E$20000,DATOS!$E17809,DATOS!$I$2:$I$20000,DATOS!$I17809,DATOS!$G$2:$G$20000,"EX")=0),0))))</f>
      </c>
      <c r="H17809">
        <f>IF(DATOS!$G17809&lt;&gt;"EX",0,--(COUNTIFS(DATOS!$A$2:$A$20000,DATOS!$A17809,DATOS!$D$2:$D$20000,DATOS!$D17809,DATOS!$E$2:$E$20000,DATOS!$E17809,DATOS!$I$2:$I$20000,DATOS!$I17809,DATOS!$G$2:$G$20000,"OR")=0))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DATOS!$A$2:$A$20000,DATOS!$A17810,DATOS!$D$2:$D$20000,DATOS!$D17810,DATOS!$E$2:$E$20000,DATOS!$E17810,DATOS!$I$2:$I$20000,DATOS!$I17810,DATOS!$G$2:$G$20000,"EX")=0),0))))</f>
      </c>
      <c r="H17810">
        <f>IF(DATOS!$G17810&lt;&gt;"EX",0,--(COUNTIFS(DATOS!$A$2:$A$20000,DATOS!$A17810,DATOS!$D$2:$D$20000,DATOS!$D17810,DATOS!$E$2:$E$20000,DATOS!$E17810,DATOS!$I$2:$I$20000,DATOS!$I17810,DATOS!$G$2:$G$20000,"OR")=0))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DATOS!$A$2:$A$20000,DATOS!$A17811,DATOS!$D$2:$D$20000,DATOS!$D17811,DATOS!$E$2:$E$20000,DATOS!$E17811,DATOS!$I$2:$I$20000,DATOS!$I17811,DATOS!$G$2:$G$20000,"EX")=0),0))))</f>
      </c>
      <c r="H17811">
        <f>IF(DATOS!$G17811&lt;&gt;"EX",0,--(COUNTIFS(DATOS!$A$2:$A$20000,DATOS!$A17811,DATOS!$D$2:$D$20000,DATOS!$D17811,DATOS!$E$2:$E$20000,DATOS!$E17811,DATOS!$I$2:$I$20000,DATOS!$I17811,DATOS!$G$2:$G$20000,"OR")=0))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DATOS!$A$2:$A$20000,DATOS!$A17812,DATOS!$D$2:$D$20000,DATOS!$D17812,DATOS!$E$2:$E$20000,DATOS!$E17812,DATOS!$I$2:$I$20000,DATOS!$I17812,DATOS!$G$2:$G$20000,"EX")=0),0))))</f>
      </c>
      <c r="H17812">
        <f>IF(DATOS!$G17812&lt;&gt;"EX",0,--(COUNTIFS(DATOS!$A$2:$A$20000,DATOS!$A17812,DATOS!$D$2:$D$20000,DATOS!$D17812,DATOS!$E$2:$E$20000,DATOS!$E17812,DATOS!$I$2:$I$20000,DATOS!$I17812,DATOS!$G$2:$G$20000,"OR")=0))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DATOS!$A$2:$A$20000,DATOS!$A17813,DATOS!$D$2:$D$20000,DATOS!$D17813,DATOS!$E$2:$E$20000,DATOS!$E17813,DATOS!$I$2:$I$20000,DATOS!$I17813,DATOS!$G$2:$G$20000,"EX")=0),0))))</f>
      </c>
      <c r="H17813">
        <f>IF(DATOS!$G17813&lt;&gt;"EX",0,--(COUNTIFS(DATOS!$A$2:$A$20000,DATOS!$A17813,DATOS!$D$2:$D$20000,DATOS!$D17813,DATOS!$E$2:$E$20000,DATOS!$E17813,DATOS!$I$2:$I$20000,DATOS!$I17813,DATOS!$G$2:$G$20000,"OR")=0))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DATOS!$A$2:$A$20000,DATOS!$A17814,DATOS!$D$2:$D$20000,DATOS!$D17814,DATOS!$E$2:$E$20000,DATOS!$E17814,DATOS!$I$2:$I$20000,DATOS!$I17814,DATOS!$G$2:$G$20000,"EX")=0),0))))</f>
      </c>
      <c r="H17814">
        <f>IF(DATOS!$G17814&lt;&gt;"EX",0,--(COUNTIFS(DATOS!$A$2:$A$20000,DATOS!$A17814,DATOS!$D$2:$D$20000,DATOS!$D17814,DATOS!$E$2:$E$20000,DATOS!$E17814,DATOS!$I$2:$I$20000,DATOS!$I17814,DATOS!$G$2:$G$20000,"OR")=0))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DATOS!$A$2:$A$20000,DATOS!$A17815,DATOS!$D$2:$D$20000,DATOS!$D17815,DATOS!$E$2:$E$20000,DATOS!$E17815,DATOS!$I$2:$I$20000,DATOS!$I17815,DATOS!$G$2:$G$20000,"EX")=0),0))))</f>
      </c>
      <c r="H17815">
        <f>IF(DATOS!$G17815&lt;&gt;"EX",0,--(COUNTIFS(DATOS!$A$2:$A$20000,DATOS!$A17815,DATOS!$D$2:$D$20000,DATOS!$D17815,DATOS!$E$2:$E$20000,DATOS!$E17815,DATOS!$I$2:$I$20000,DATOS!$I17815,DATOS!$G$2:$G$20000,"OR")=0))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DATOS!$A$2:$A$20000,DATOS!$A17816,DATOS!$D$2:$D$20000,DATOS!$D17816,DATOS!$E$2:$E$20000,DATOS!$E17816,DATOS!$I$2:$I$20000,DATOS!$I17816,DATOS!$G$2:$G$20000,"EX")=0),0))))</f>
      </c>
      <c r="H17816">
        <f>IF(DATOS!$G17816&lt;&gt;"EX",0,--(COUNTIFS(DATOS!$A$2:$A$20000,DATOS!$A17816,DATOS!$D$2:$D$20000,DATOS!$D17816,DATOS!$E$2:$E$20000,DATOS!$E17816,DATOS!$I$2:$I$20000,DATOS!$I17816,DATOS!$G$2:$G$20000,"OR")=0))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DATOS!$A$2:$A$20000,DATOS!$A17817,DATOS!$D$2:$D$20000,DATOS!$D17817,DATOS!$E$2:$E$20000,DATOS!$E17817,DATOS!$I$2:$I$20000,DATOS!$I17817,DATOS!$G$2:$G$20000,"EX")=0),0))))</f>
      </c>
      <c r="H17817">
        <f>IF(DATOS!$G17817&lt;&gt;"EX",0,--(COUNTIFS(DATOS!$A$2:$A$20000,DATOS!$A17817,DATOS!$D$2:$D$20000,DATOS!$D17817,DATOS!$E$2:$E$20000,DATOS!$E17817,DATOS!$I$2:$I$20000,DATOS!$I17817,DATOS!$G$2:$G$20000,"OR")=0))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DATOS!$A$2:$A$20000,DATOS!$A17818,DATOS!$D$2:$D$20000,DATOS!$D17818,DATOS!$E$2:$E$20000,DATOS!$E17818,DATOS!$I$2:$I$20000,DATOS!$I17818,DATOS!$G$2:$G$20000,"EX")=0),0))))</f>
      </c>
      <c r="H17818">
        <f>IF(DATOS!$G17818&lt;&gt;"EX",0,--(COUNTIFS(DATOS!$A$2:$A$20000,DATOS!$A17818,DATOS!$D$2:$D$20000,DATOS!$D17818,DATOS!$E$2:$E$20000,DATOS!$E17818,DATOS!$I$2:$I$20000,DATOS!$I17818,DATOS!$G$2:$G$20000,"OR")=0))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DATOS!$A$2:$A$20000,DATOS!$A17819,DATOS!$D$2:$D$20000,DATOS!$D17819,DATOS!$E$2:$E$20000,DATOS!$E17819,DATOS!$I$2:$I$20000,DATOS!$I17819,DATOS!$G$2:$G$20000,"EX")=0),0))))</f>
      </c>
      <c r="H17819">
        <f>IF(DATOS!$G17819&lt;&gt;"EX",0,--(COUNTIFS(DATOS!$A$2:$A$20000,DATOS!$A17819,DATOS!$D$2:$D$20000,DATOS!$D17819,DATOS!$E$2:$E$20000,DATOS!$E17819,DATOS!$I$2:$I$20000,DATOS!$I17819,DATOS!$G$2:$G$20000,"OR")=0))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DATOS!$A$2:$A$20000,DATOS!$A17820,DATOS!$D$2:$D$20000,DATOS!$D17820,DATOS!$E$2:$E$20000,DATOS!$E17820,DATOS!$I$2:$I$20000,DATOS!$I17820,DATOS!$G$2:$G$20000,"EX")=0),0))))</f>
      </c>
      <c r="H17820">
        <f>IF(DATOS!$G17820&lt;&gt;"EX",0,--(COUNTIFS(DATOS!$A$2:$A$20000,DATOS!$A17820,DATOS!$D$2:$D$20000,DATOS!$D17820,DATOS!$E$2:$E$20000,DATOS!$E17820,DATOS!$I$2:$I$20000,DATOS!$I17820,DATOS!$G$2:$G$20000,"OR")=0))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DATOS!$A$2:$A$20000,DATOS!$A17821,DATOS!$D$2:$D$20000,DATOS!$D17821,DATOS!$E$2:$E$20000,DATOS!$E17821,DATOS!$I$2:$I$20000,DATOS!$I17821,DATOS!$G$2:$G$20000,"EX")=0),0))))</f>
      </c>
      <c r="H17821">
        <f>IF(DATOS!$G17821&lt;&gt;"EX",0,--(COUNTIFS(DATOS!$A$2:$A$20000,DATOS!$A17821,DATOS!$D$2:$D$20000,DATOS!$D17821,DATOS!$E$2:$E$20000,DATOS!$E17821,DATOS!$I$2:$I$20000,DATOS!$I17821,DATOS!$G$2:$G$20000,"OR")=0))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DATOS!$A$2:$A$20000,DATOS!$A17822,DATOS!$D$2:$D$20000,DATOS!$D17822,DATOS!$E$2:$E$20000,DATOS!$E17822,DATOS!$I$2:$I$20000,DATOS!$I17822,DATOS!$G$2:$G$20000,"EX")=0),0))))</f>
      </c>
      <c r="H17822">
        <f>IF(DATOS!$G17822&lt;&gt;"EX",0,--(COUNTIFS(DATOS!$A$2:$A$20000,DATOS!$A17822,DATOS!$D$2:$D$20000,DATOS!$D17822,DATOS!$E$2:$E$20000,DATOS!$E17822,DATOS!$I$2:$I$20000,DATOS!$I17822,DATOS!$G$2:$G$20000,"OR")=0))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DATOS!$A$2:$A$20000,DATOS!$A17823,DATOS!$D$2:$D$20000,DATOS!$D17823,DATOS!$E$2:$E$20000,DATOS!$E17823,DATOS!$I$2:$I$20000,DATOS!$I17823,DATOS!$G$2:$G$20000,"EX")=0),0))))</f>
      </c>
      <c r="H17823">
        <f>IF(DATOS!$G17823&lt;&gt;"EX",0,--(COUNTIFS(DATOS!$A$2:$A$20000,DATOS!$A17823,DATOS!$D$2:$D$20000,DATOS!$D17823,DATOS!$E$2:$E$20000,DATOS!$E17823,DATOS!$I$2:$I$20000,DATOS!$I17823,DATOS!$G$2:$G$20000,"OR")=0))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DATOS!$A$2:$A$20000,DATOS!$A17824,DATOS!$D$2:$D$20000,DATOS!$D17824,DATOS!$E$2:$E$20000,DATOS!$E17824,DATOS!$I$2:$I$20000,DATOS!$I17824,DATOS!$G$2:$G$20000,"EX")=0),0))))</f>
      </c>
      <c r="H17824">
        <f>IF(DATOS!$G17824&lt;&gt;"EX",0,--(COUNTIFS(DATOS!$A$2:$A$20000,DATOS!$A17824,DATOS!$D$2:$D$20000,DATOS!$D17824,DATOS!$E$2:$E$20000,DATOS!$E17824,DATOS!$I$2:$I$20000,DATOS!$I17824,DATOS!$G$2:$G$20000,"OR")=0))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DATOS!$A$2:$A$20000,DATOS!$A17825,DATOS!$D$2:$D$20000,DATOS!$D17825,DATOS!$E$2:$E$20000,DATOS!$E17825,DATOS!$I$2:$I$20000,DATOS!$I17825,DATOS!$G$2:$G$20000,"EX")=0),0))))</f>
      </c>
      <c r="H17825">
        <f>IF(DATOS!$G17825&lt;&gt;"EX",0,--(COUNTIFS(DATOS!$A$2:$A$20000,DATOS!$A17825,DATOS!$D$2:$D$20000,DATOS!$D17825,DATOS!$E$2:$E$20000,DATOS!$E17825,DATOS!$I$2:$I$20000,DATOS!$I17825,DATOS!$G$2:$G$20000,"OR")=0))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DATOS!$A$2:$A$20000,DATOS!$A17826,DATOS!$D$2:$D$20000,DATOS!$D17826,DATOS!$E$2:$E$20000,DATOS!$E17826,DATOS!$I$2:$I$20000,DATOS!$I17826,DATOS!$G$2:$G$20000,"EX")=0),0))))</f>
      </c>
      <c r="H17826">
        <f>IF(DATOS!$G17826&lt;&gt;"EX",0,--(COUNTIFS(DATOS!$A$2:$A$20000,DATOS!$A17826,DATOS!$D$2:$D$20000,DATOS!$D17826,DATOS!$E$2:$E$20000,DATOS!$E17826,DATOS!$I$2:$I$20000,DATOS!$I17826,DATOS!$G$2:$G$20000,"OR")=0))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DATOS!$A$2:$A$20000,DATOS!$A17827,DATOS!$D$2:$D$20000,DATOS!$D17827,DATOS!$E$2:$E$20000,DATOS!$E17827,DATOS!$I$2:$I$20000,DATOS!$I17827,DATOS!$G$2:$G$20000,"EX")=0),0))))</f>
      </c>
      <c r="H17827">
        <f>IF(DATOS!$G17827&lt;&gt;"EX",0,--(COUNTIFS(DATOS!$A$2:$A$20000,DATOS!$A17827,DATOS!$D$2:$D$20000,DATOS!$D17827,DATOS!$E$2:$E$20000,DATOS!$E17827,DATOS!$I$2:$I$20000,DATOS!$I17827,DATOS!$G$2:$G$20000,"OR")=0))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DATOS!$A$2:$A$20000,DATOS!$A17828,DATOS!$D$2:$D$20000,DATOS!$D17828,DATOS!$E$2:$E$20000,DATOS!$E17828,DATOS!$I$2:$I$20000,DATOS!$I17828,DATOS!$G$2:$G$20000,"EX")=0),0))))</f>
      </c>
      <c r="H17828">
        <f>IF(DATOS!$G17828&lt;&gt;"EX",0,--(COUNTIFS(DATOS!$A$2:$A$20000,DATOS!$A17828,DATOS!$D$2:$D$20000,DATOS!$D17828,DATOS!$E$2:$E$20000,DATOS!$E17828,DATOS!$I$2:$I$20000,DATOS!$I17828,DATOS!$G$2:$G$20000,"OR")=0))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DATOS!$A$2:$A$20000,DATOS!$A17829,DATOS!$D$2:$D$20000,DATOS!$D17829,DATOS!$E$2:$E$20000,DATOS!$E17829,DATOS!$I$2:$I$20000,DATOS!$I17829,DATOS!$G$2:$G$20000,"EX")=0),0))))</f>
      </c>
      <c r="H17829">
        <f>IF(DATOS!$G17829&lt;&gt;"EX",0,--(COUNTIFS(DATOS!$A$2:$A$20000,DATOS!$A17829,DATOS!$D$2:$D$20000,DATOS!$D17829,DATOS!$E$2:$E$20000,DATOS!$E17829,DATOS!$I$2:$I$20000,DATOS!$I17829,DATOS!$G$2:$G$20000,"OR")=0))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DATOS!$A$2:$A$20000,DATOS!$A17830,DATOS!$D$2:$D$20000,DATOS!$D17830,DATOS!$E$2:$E$20000,DATOS!$E17830,DATOS!$I$2:$I$20000,DATOS!$I17830,DATOS!$G$2:$G$20000,"EX")=0),0))))</f>
      </c>
      <c r="H17830">
        <f>IF(DATOS!$G17830&lt;&gt;"EX",0,--(COUNTIFS(DATOS!$A$2:$A$20000,DATOS!$A17830,DATOS!$D$2:$D$20000,DATOS!$D17830,DATOS!$E$2:$E$20000,DATOS!$E17830,DATOS!$I$2:$I$20000,DATOS!$I17830,DATOS!$G$2:$G$20000,"OR")=0))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DATOS!$A$2:$A$20000,DATOS!$A17831,DATOS!$D$2:$D$20000,DATOS!$D17831,DATOS!$E$2:$E$20000,DATOS!$E17831,DATOS!$I$2:$I$20000,DATOS!$I17831,DATOS!$G$2:$G$20000,"EX")=0),0))))</f>
      </c>
      <c r="H17831">
        <f>IF(DATOS!$G17831&lt;&gt;"EX",0,--(COUNTIFS(DATOS!$A$2:$A$20000,DATOS!$A17831,DATOS!$D$2:$D$20000,DATOS!$D17831,DATOS!$E$2:$E$20000,DATOS!$E17831,DATOS!$I$2:$I$20000,DATOS!$I17831,DATOS!$G$2:$G$20000,"OR")=0))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DATOS!$A$2:$A$20000,DATOS!$A17832,DATOS!$D$2:$D$20000,DATOS!$D17832,DATOS!$E$2:$E$20000,DATOS!$E17832,DATOS!$I$2:$I$20000,DATOS!$I17832,DATOS!$G$2:$G$20000,"EX")=0),0))))</f>
      </c>
      <c r="H17832">
        <f>IF(DATOS!$G17832&lt;&gt;"EX",0,--(COUNTIFS(DATOS!$A$2:$A$20000,DATOS!$A17832,DATOS!$D$2:$D$20000,DATOS!$D17832,DATOS!$E$2:$E$20000,DATOS!$E17832,DATOS!$I$2:$I$20000,DATOS!$I17832,DATOS!$G$2:$G$20000,"OR")=0))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DATOS!$A$2:$A$20000,DATOS!$A17833,DATOS!$D$2:$D$20000,DATOS!$D17833,DATOS!$E$2:$E$20000,DATOS!$E17833,DATOS!$I$2:$I$20000,DATOS!$I17833,DATOS!$G$2:$G$20000,"EX")=0),0))))</f>
      </c>
      <c r="H17833">
        <f>IF(DATOS!$G17833&lt;&gt;"EX",0,--(COUNTIFS(DATOS!$A$2:$A$20000,DATOS!$A17833,DATOS!$D$2:$D$20000,DATOS!$D17833,DATOS!$E$2:$E$20000,DATOS!$E17833,DATOS!$I$2:$I$20000,DATOS!$I17833,DATOS!$G$2:$G$20000,"OR")=0))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DATOS!$A$2:$A$20000,DATOS!$A17834,DATOS!$D$2:$D$20000,DATOS!$D17834,DATOS!$E$2:$E$20000,DATOS!$E17834,DATOS!$I$2:$I$20000,DATOS!$I17834,DATOS!$G$2:$G$20000,"EX")=0),0))))</f>
      </c>
      <c r="H17834">
        <f>IF(DATOS!$G17834&lt;&gt;"EX",0,--(COUNTIFS(DATOS!$A$2:$A$20000,DATOS!$A17834,DATOS!$D$2:$D$20000,DATOS!$D17834,DATOS!$E$2:$E$20000,DATOS!$E17834,DATOS!$I$2:$I$20000,DATOS!$I17834,DATOS!$G$2:$G$20000,"OR")=0))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DATOS!$A$2:$A$20000,DATOS!$A17835,DATOS!$D$2:$D$20000,DATOS!$D17835,DATOS!$E$2:$E$20000,DATOS!$E17835,DATOS!$I$2:$I$20000,DATOS!$I17835,DATOS!$G$2:$G$20000,"EX")=0),0))))</f>
      </c>
      <c r="H17835">
        <f>IF(DATOS!$G17835&lt;&gt;"EX",0,--(COUNTIFS(DATOS!$A$2:$A$20000,DATOS!$A17835,DATOS!$D$2:$D$20000,DATOS!$D17835,DATOS!$E$2:$E$20000,DATOS!$E17835,DATOS!$I$2:$I$20000,DATOS!$I17835,DATOS!$G$2:$G$20000,"OR")=0))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DATOS!$A$2:$A$20000,DATOS!$A17836,DATOS!$D$2:$D$20000,DATOS!$D17836,DATOS!$E$2:$E$20000,DATOS!$E17836,DATOS!$I$2:$I$20000,DATOS!$I17836,DATOS!$G$2:$G$20000,"EX")=0),0))))</f>
      </c>
      <c r="H17836">
        <f>IF(DATOS!$G17836&lt;&gt;"EX",0,--(COUNTIFS(DATOS!$A$2:$A$20000,DATOS!$A17836,DATOS!$D$2:$D$20000,DATOS!$D17836,DATOS!$E$2:$E$20000,DATOS!$E17836,DATOS!$I$2:$I$20000,DATOS!$I17836,DATOS!$G$2:$G$20000,"OR")=0))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DATOS!$A$2:$A$20000,DATOS!$A17837,DATOS!$D$2:$D$20000,DATOS!$D17837,DATOS!$E$2:$E$20000,DATOS!$E17837,DATOS!$I$2:$I$20000,DATOS!$I17837,DATOS!$G$2:$G$20000,"EX")=0),0))))</f>
      </c>
      <c r="H17837">
        <f>IF(DATOS!$G17837&lt;&gt;"EX",0,--(COUNTIFS(DATOS!$A$2:$A$20000,DATOS!$A17837,DATOS!$D$2:$D$20000,DATOS!$D17837,DATOS!$E$2:$E$20000,DATOS!$E17837,DATOS!$I$2:$I$20000,DATOS!$I17837,DATOS!$G$2:$G$20000,"OR")=0))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DATOS!$A$2:$A$20000,DATOS!$A17838,DATOS!$D$2:$D$20000,DATOS!$D17838,DATOS!$E$2:$E$20000,DATOS!$E17838,DATOS!$I$2:$I$20000,DATOS!$I17838,DATOS!$G$2:$G$20000,"EX")=0),0))))</f>
      </c>
      <c r="H17838">
        <f>IF(DATOS!$G17838&lt;&gt;"EX",0,--(COUNTIFS(DATOS!$A$2:$A$20000,DATOS!$A17838,DATOS!$D$2:$D$20000,DATOS!$D17838,DATOS!$E$2:$E$20000,DATOS!$E17838,DATOS!$I$2:$I$20000,DATOS!$I17838,DATOS!$G$2:$G$20000,"OR")=0))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DATOS!$A$2:$A$20000,DATOS!$A17839,DATOS!$D$2:$D$20000,DATOS!$D17839,DATOS!$E$2:$E$20000,DATOS!$E17839,DATOS!$I$2:$I$20000,DATOS!$I17839,DATOS!$G$2:$G$20000,"EX")=0),0))))</f>
      </c>
      <c r="H17839">
        <f>IF(DATOS!$G17839&lt;&gt;"EX",0,--(COUNTIFS(DATOS!$A$2:$A$20000,DATOS!$A17839,DATOS!$D$2:$D$20000,DATOS!$D17839,DATOS!$E$2:$E$20000,DATOS!$E17839,DATOS!$I$2:$I$20000,DATOS!$I17839,DATOS!$G$2:$G$20000,"OR")=0))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DATOS!$A$2:$A$20000,DATOS!$A17840,DATOS!$D$2:$D$20000,DATOS!$D17840,DATOS!$E$2:$E$20000,DATOS!$E17840,DATOS!$I$2:$I$20000,DATOS!$I17840,DATOS!$G$2:$G$20000,"EX")=0),0))))</f>
      </c>
      <c r="H17840">
        <f>IF(DATOS!$G17840&lt;&gt;"EX",0,--(COUNTIFS(DATOS!$A$2:$A$20000,DATOS!$A17840,DATOS!$D$2:$D$20000,DATOS!$D17840,DATOS!$E$2:$E$20000,DATOS!$E17840,DATOS!$I$2:$I$20000,DATOS!$I17840,DATOS!$G$2:$G$20000,"OR")=0))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DATOS!$A$2:$A$20000,DATOS!$A17841,DATOS!$D$2:$D$20000,DATOS!$D17841,DATOS!$E$2:$E$20000,DATOS!$E17841,DATOS!$I$2:$I$20000,DATOS!$I17841,DATOS!$G$2:$G$20000,"EX")=0),0))))</f>
      </c>
      <c r="H17841">
        <f>IF(DATOS!$G17841&lt;&gt;"EX",0,--(COUNTIFS(DATOS!$A$2:$A$20000,DATOS!$A17841,DATOS!$D$2:$D$20000,DATOS!$D17841,DATOS!$E$2:$E$20000,DATOS!$E17841,DATOS!$I$2:$I$20000,DATOS!$I17841,DATOS!$G$2:$G$20000,"OR")=0))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DATOS!$A$2:$A$20000,DATOS!$A17842,DATOS!$D$2:$D$20000,DATOS!$D17842,DATOS!$E$2:$E$20000,DATOS!$E17842,DATOS!$I$2:$I$20000,DATOS!$I17842,DATOS!$G$2:$G$20000,"EX")=0),0))))</f>
      </c>
      <c r="H17842">
        <f>IF(DATOS!$G17842&lt;&gt;"EX",0,--(COUNTIFS(DATOS!$A$2:$A$20000,DATOS!$A17842,DATOS!$D$2:$D$20000,DATOS!$D17842,DATOS!$E$2:$E$20000,DATOS!$E17842,DATOS!$I$2:$I$20000,DATOS!$I17842,DATOS!$G$2:$G$20000,"OR")=0))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DATOS!$A$2:$A$20000,DATOS!$A17843,DATOS!$D$2:$D$20000,DATOS!$D17843,DATOS!$E$2:$E$20000,DATOS!$E17843,DATOS!$I$2:$I$20000,DATOS!$I17843,DATOS!$G$2:$G$20000,"EX")=0),0))))</f>
      </c>
      <c r="H17843">
        <f>IF(DATOS!$G17843&lt;&gt;"EX",0,--(COUNTIFS(DATOS!$A$2:$A$20000,DATOS!$A17843,DATOS!$D$2:$D$20000,DATOS!$D17843,DATOS!$E$2:$E$20000,DATOS!$E17843,DATOS!$I$2:$I$20000,DATOS!$I17843,DATOS!$G$2:$G$20000,"OR")=0))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DATOS!$A$2:$A$20000,DATOS!$A17844,DATOS!$D$2:$D$20000,DATOS!$D17844,DATOS!$E$2:$E$20000,DATOS!$E17844,DATOS!$I$2:$I$20000,DATOS!$I17844,DATOS!$G$2:$G$20000,"EX")=0),0))))</f>
      </c>
      <c r="H17844">
        <f>IF(DATOS!$G17844&lt;&gt;"EX",0,--(COUNTIFS(DATOS!$A$2:$A$20000,DATOS!$A17844,DATOS!$D$2:$D$20000,DATOS!$D17844,DATOS!$E$2:$E$20000,DATOS!$E17844,DATOS!$I$2:$I$20000,DATOS!$I17844,DATOS!$G$2:$G$20000,"OR")=0))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DATOS!$A$2:$A$20000,DATOS!$A17845,DATOS!$D$2:$D$20000,DATOS!$D17845,DATOS!$E$2:$E$20000,DATOS!$E17845,DATOS!$I$2:$I$20000,DATOS!$I17845,DATOS!$G$2:$G$20000,"EX")=0),0))))</f>
      </c>
      <c r="H17845">
        <f>IF(DATOS!$G17845&lt;&gt;"EX",0,--(COUNTIFS(DATOS!$A$2:$A$20000,DATOS!$A17845,DATOS!$D$2:$D$20000,DATOS!$D17845,DATOS!$E$2:$E$20000,DATOS!$E17845,DATOS!$I$2:$I$20000,DATOS!$I17845,DATOS!$G$2:$G$20000,"OR")=0))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DATOS!$A$2:$A$20000,DATOS!$A17846,DATOS!$D$2:$D$20000,DATOS!$D17846,DATOS!$E$2:$E$20000,DATOS!$E17846,DATOS!$I$2:$I$20000,DATOS!$I17846,DATOS!$G$2:$G$20000,"EX")=0),0))))</f>
      </c>
      <c r="H17846">
        <f>IF(DATOS!$G17846&lt;&gt;"EX",0,--(COUNTIFS(DATOS!$A$2:$A$20000,DATOS!$A17846,DATOS!$D$2:$D$20000,DATOS!$D17846,DATOS!$E$2:$E$20000,DATOS!$E17846,DATOS!$I$2:$I$20000,DATOS!$I17846,DATOS!$G$2:$G$20000,"OR")=0))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DATOS!$A$2:$A$20000,DATOS!$A17847,DATOS!$D$2:$D$20000,DATOS!$D17847,DATOS!$E$2:$E$20000,DATOS!$E17847,DATOS!$I$2:$I$20000,DATOS!$I17847,DATOS!$G$2:$G$20000,"EX")=0),0))))</f>
      </c>
      <c r="H17847">
        <f>IF(DATOS!$G17847&lt;&gt;"EX",0,--(COUNTIFS(DATOS!$A$2:$A$20000,DATOS!$A17847,DATOS!$D$2:$D$20000,DATOS!$D17847,DATOS!$E$2:$E$20000,DATOS!$E17847,DATOS!$I$2:$I$20000,DATOS!$I17847,DATOS!$G$2:$G$20000,"OR")=0))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DATOS!$A$2:$A$20000,DATOS!$A17848,DATOS!$D$2:$D$20000,DATOS!$D17848,DATOS!$E$2:$E$20000,DATOS!$E17848,DATOS!$I$2:$I$20000,DATOS!$I17848,DATOS!$G$2:$G$20000,"EX")=0),0))))</f>
      </c>
      <c r="H17848">
        <f>IF(DATOS!$G17848&lt;&gt;"EX",0,--(COUNTIFS(DATOS!$A$2:$A$20000,DATOS!$A17848,DATOS!$D$2:$D$20000,DATOS!$D17848,DATOS!$E$2:$E$20000,DATOS!$E17848,DATOS!$I$2:$I$20000,DATOS!$I17848,DATOS!$G$2:$G$20000,"OR")=0))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DATOS!$A$2:$A$20000,DATOS!$A17849,DATOS!$D$2:$D$20000,DATOS!$D17849,DATOS!$E$2:$E$20000,DATOS!$E17849,DATOS!$I$2:$I$20000,DATOS!$I17849,DATOS!$G$2:$G$20000,"EX")=0),0))))</f>
      </c>
      <c r="H17849">
        <f>IF(DATOS!$G17849&lt;&gt;"EX",0,--(COUNTIFS(DATOS!$A$2:$A$20000,DATOS!$A17849,DATOS!$D$2:$D$20000,DATOS!$D17849,DATOS!$E$2:$E$20000,DATOS!$E17849,DATOS!$I$2:$I$20000,DATOS!$I17849,DATOS!$G$2:$G$20000,"OR")=0))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DATOS!$A$2:$A$20000,DATOS!$A17850,DATOS!$D$2:$D$20000,DATOS!$D17850,DATOS!$E$2:$E$20000,DATOS!$E17850,DATOS!$I$2:$I$20000,DATOS!$I17850,DATOS!$G$2:$G$20000,"EX")=0),0))))</f>
      </c>
      <c r="H17850">
        <f>IF(DATOS!$G17850&lt;&gt;"EX",0,--(COUNTIFS(DATOS!$A$2:$A$20000,DATOS!$A17850,DATOS!$D$2:$D$20000,DATOS!$D17850,DATOS!$E$2:$E$20000,DATOS!$E17850,DATOS!$I$2:$I$20000,DATOS!$I17850,DATOS!$G$2:$G$20000,"OR")=0))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DATOS!$A$2:$A$20000,DATOS!$A17851,DATOS!$D$2:$D$20000,DATOS!$D17851,DATOS!$E$2:$E$20000,DATOS!$E17851,DATOS!$I$2:$I$20000,DATOS!$I17851,DATOS!$G$2:$G$20000,"EX")=0),0))))</f>
      </c>
      <c r="H17851">
        <f>IF(DATOS!$G17851&lt;&gt;"EX",0,--(COUNTIFS(DATOS!$A$2:$A$20000,DATOS!$A17851,DATOS!$D$2:$D$20000,DATOS!$D17851,DATOS!$E$2:$E$20000,DATOS!$E17851,DATOS!$I$2:$I$20000,DATOS!$I17851,DATOS!$G$2:$G$20000,"OR")=0))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DATOS!$A$2:$A$20000,DATOS!$A17852,DATOS!$D$2:$D$20000,DATOS!$D17852,DATOS!$E$2:$E$20000,DATOS!$E17852,DATOS!$I$2:$I$20000,DATOS!$I17852,DATOS!$G$2:$G$20000,"EX")=0),0))))</f>
      </c>
      <c r="H17852">
        <f>IF(DATOS!$G17852&lt;&gt;"EX",0,--(COUNTIFS(DATOS!$A$2:$A$20000,DATOS!$A17852,DATOS!$D$2:$D$20000,DATOS!$D17852,DATOS!$E$2:$E$20000,DATOS!$E17852,DATOS!$I$2:$I$20000,DATOS!$I17852,DATOS!$G$2:$G$20000,"OR")=0))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DATOS!$A$2:$A$20000,DATOS!$A17853,DATOS!$D$2:$D$20000,DATOS!$D17853,DATOS!$E$2:$E$20000,DATOS!$E17853,DATOS!$I$2:$I$20000,DATOS!$I17853,DATOS!$G$2:$G$20000,"EX")=0),0))))</f>
      </c>
      <c r="H17853">
        <f>IF(DATOS!$G17853&lt;&gt;"EX",0,--(COUNTIFS(DATOS!$A$2:$A$20000,DATOS!$A17853,DATOS!$D$2:$D$20000,DATOS!$D17853,DATOS!$E$2:$E$20000,DATOS!$E17853,DATOS!$I$2:$I$20000,DATOS!$I17853,DATOS!$G$2:$G$20000,"OR")=0))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DATOS!$A$2:$A$20000,DATOS!$A17854,DATOS!$D$2:$D$20000,DATOS!$D17854,DATOS!$E$2:$E$20000,DATOS!$E17854,DATOS!$I$2:$I$20000,DATOS!$I17854,DATOS!$G$2:$G$20000,"EX")=0),0))))</f>
      </c>
      <c r="H17854">
        <f>IF(DATOS!$G17854&lt;&gt;"EX",0,--(COUNTIFS(DATOS!$A$2:$A$20000,DATOS!$A17854,DATOS!$D$2:$D$20000,DATOS!$D17854,DATOS!$E$2:$E$20000,DATOS!$E17854,DATOS!$I$2:$I$20000,DATOS!$I17854,DATOS!$G$2:$G$20000,"OR")=0))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DATOS!$A$2:$A$20000,DATOS!$A17855,DATOS!$D$2:$D$20000,DATOS!$D17855,DATOS!$E$2:$E$20000,DATOS!$E17855,DATOS!$I$2:$I$20000,DATOS!$I17855,DATOS!$G$2:$G$20000,"EX")=0),0))))</f>
      </c>
      <c r="H17855">
        <f>IF(DATOS!$G17855&lt;&gt;"EX",0,--(COUNTIFS(DATOS!$A$2:$A$20000,DATOS!$A17855,DATOS!$D$2:$D$20000,DATOS!$D17855,DATOS!$E$2:$E$20000,DATOS!$E17855,DATOS!$I$2:$I$20000,DATOS!$I17855,DATOS!$G$2:$G$20000,"OR")=0))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DATOS!$A$2:$A$20000,DATOS!$A17856,DATOS!$D$2:$D$20000,DATOS!$D17856,DATOS!$E$2:$E$20000,DATOS!$E17856,DATOS!$I$2:$I$20000,DATOS!$I17856,DATOS!$G$2:$G$20000,"EX")=0),0))))</f>
      </c>
      <c r="H17856">
        <f>IF(DATOS!$G17856&lt;&gt;"EX",0,--(COUNTIFS(DATOS!$A$2:$A$20000,DATOS!$A17856,DATOS!$D$2:$D$20000,DATOS!$D17856,DATOS!$E$2:$E$20000,DATOS!$E17856,DATOS!$I$2:$I$20000,DATOS!$I17856,DATOS!$G$2:$G$20000,"OR")=0))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DATOS!$A$2:$A$20000,DATOS!$A17857,DATOS!$D$2:$D$20000,DATOS!$D17857,DATOS!$E$2:$E$20000,DATOS!$E17857,DATOS!$I$2:$I$20000,DATOS!$I17857,DATOS!$G$2:$G$20000,"EX")=0),0))))</f>
      </c>
      <c r="H17857">
        <f>IF(DATOS!$G17857&lt;&gt;"EX",0,--(COUNTIFS(DATOS!$A$2:$A$20000,DATOS!$A17857,DATOS!$D$2:$D$20000,DATOS!$D17857,DATOS!$E$2:$E$20000,DATOS!$E17857,DATOS!$I$2:$I$20000,DATOS!$I17857,DATOS!$G$2:$G$20000,"OR")=0))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DATOS!$A$2:$A$20000,DATOS!$A17858,DATOS!$D$2:$D$20000,DATOS!$D17858,DATOS!$E$2:$E$20000,DATOS!$E17858,DATOS!$I$2:$I$20000,DATOS!$I17858,DATOS!$G$2:$G$20000,"EX")=0),0))))</f>
      </c>
      <c r="H17858">
        <f>IF(DATOS!$G17858&lt;&gt;"EX",0,--(COUNTIFS(DATOS!$A$2:$A$20000,DATOS!$A17858,DATOS!$D$2:$D$20000,DATOS!$D17858,DATOS!$E$2:$E$20000,DATOS!$E17858,DATOS!$I$2:$I$20000,DATOS!$I17858,DATOS!$G$2:$G$20000,"OR")=0))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DATOS!$A$2:$A$20000,DATOS!$A17859,DATOS!$D$2:$D$20000,DATOS!$D17859,DATOS!$E$2:$E$20000,DATOS!$E17859,DATOS!$I$2:$I$20000,DATOS!$I17859,DATOS!$G$2:$G$20000,"EX")=0),0))))</f>
      </c>
      <c r="H17859">
        <f>IF(DATOS!$G17859&lt;&gt;"EX",0,--(COUNTIFS(DATOS!$A$2:$A$20000,DATOS!$A17859,DATOS!$D$2:$D$20000,DATOS!$D17859,DATOS!$E$2:$E$20000,DATOS!$E17859,DATOS!$I$2:$I$20000,DATOS!$I17859,DATOS!$G$2:$G$20000,"OR")=0))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DATOS!$A$2:$A$20000,DATOS!$A17860,DATOS!$D$2:$D$20000,DATOS!$D17860,DATOS!$E$2:$E$20000,DATOS!$E17860,DATOS!$I$2:$I$20000,DATOS!$I17860,DATOS!$G$2:$G$20000,"EX")=0),0))))</f>
      </c>
      <c r="H17860">
        <f>IF(DATOS!$G17860&lt;&gt;"EX",0,--(COUNTIFS(DATOS!$A$2:$A$20000,DATOS!$A17860,DATOS!$D$2:$D$20000,DATOS!$D17860,DATOS!$E$2:$E$20000,DATOS!$E17860,DATOS!$I$2:$I$20000,DATOS!$I17860,DATOS!$G$2:$G$20000,"OR")=0))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DATOS!$A$2:$A$20000,DATOS!$A17861,DATOS!$D$2:$D$20000,DATOS!$D17861,DATOS!$E$2:$E$20000,DATOS!$E17861,DATOS!$I$2:$I$20000,DATOS!$I17861,DATOS!$G$2:$G$20000,"EX")=0),0))))</f>
      </c>
      <c r="H17861">
        <f>IF(DATOS!$G17861&lt;&gt;"EX",0,--(COUNTIFS(DATOS!$A$2:$A$20000,DATOS!$A17861,DATOS!$D$2:$D$20000,DATOS!$D17861,DATOS!$E$2:$E$20000,DATOS!$E17861,DATOS!$I$2:$I$20000,DATOS!$I17861,DATOS!$G$2:$G$20000,"OR")=0))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DATOS!$A$2:$A$20000,DATOS!$A17862,DATOS!$D$2:$D$20000,DATOS!$D17862,DATOS!$E$2:$E$20000,DATOS!$E17862,DATOS!$I$2:$I$20000,DATOS!$I17862,DATOS!$G$2:$G$20000,"EX")=0),0))))</f>
      </c>
      <c r="H17862">
        <f>IF(DATOS!$G17862&lt;&gt;"EX",0,--(COUNTIFS(DATOS!$A$2:$A$20000,DATOS!$A17862,DATOS!$D$2:$D$20000,DATOS!$D17862,DATOS!$E$2:$E$20000,DATOS!$E17862,DATOS!$I$2:$I$20000,DATOS!$I17862,DATOS!$G$2:$G$20000,"OR")=0))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DATOS!$A$2:$A$20000,DATOS!$A17863,DATOS!$D$2:$D$20000,DATOS!$D17863,DATOS!$E$2:$E$20000,DATOS!$E17863,DATOS!$I$2:$I$20000,DATOS!$I17863,DATOS!$G$2:$G$20000,"EX")=0),0))))</f>
      </c>
      <c r="H17863">
        <f>IF(DATOS!$G17863&lt;&gt;"EX",0,--(COUNTIFS(DATOS!$A$2:$A$20000,DATOS!$A17863,DATOS!$D$2:$D$20000,DATOS!$D17863,DATOS!$E$2:$E$20000,DATOS!$E17863,DATOS!$I$2:$I$20000,DATOS!$I17863,DATOS!$G$2:$G$20000,"OR")=0))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DATOS!$A$2:$A$20000,DATOS!$A17864,DATOS!$D$2:$D$20000,DATOS!$D17864,DATOS!$E$2:$E$20000,DATOS!$E17864,DATOS!$I$2:$I$20000,DATOS!$I17864,DATOS!$G$2:$G$20000,"EX")=0),0))))</f>
      </c>
      <c r="H17864">
        <f>IF(DATOS!$G17864&lt;&gt;"EX",0,--(COUNTIFS(DATOS!$A$2:$A$20000,DATOS!$A17864,DATOS!$D$2:$D$20000,DATOS!$D17864,DATOS!$E$2:$E$20000,DATOS!$E17864,DATOS!$I$2:$I$20000,DATOS!$I17864,DATOS!$G$2:$G$20000,"OR")=0))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DATOS!$A$2:$A$20000,DATOS!$A17865,DATOS!$D$2:$D$20000,DATOS!$D17865,DATOS!$E$2:$E$20000,DATOS!$E17865,DATOS!$I$2:$I$20000,DATOS!$I17865,DATOS!$G$2:$G$20000,"EX")=0),0))))</f>
      </c>
      <c r="H17865">
        <f>IF(DATOS!$G17865&lt;&gt;"EX",0,--(COUNTIFS(DATOS!$A$2:$A$20000,DATOS!$A17865,DATOS!$D$2:$D$20000,DATOS!$D17865,DATOS!$E$2:$E$20000,DATOS!$E17865,DATOS!$I$2:$I$20000,DATOS!$I17865,DATOS!$G$2:$G$20000,"OR")=0))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DATOS!$A$2:$A$20000,DATOS!$A17866,DATOS!$D$2:$D$20000,DATOS!$D17866,DATOS!$E$2:$E$20000,DATOS!$E17866,DATOS!$I$2:$I$20000,DATOS!$I17866,DATOS!$G$2:$G$20000,"EX")=0),0))))</f>
      </c>
      <c r="H17866">
        <f>IF(DATOS!$G17866&lt;&gt;"EX",0,--(COUNTIFS(DATOS!$A$2:$A$20000,DATOS!$A17866,DATOS!$D$2:$D$20000,DATOS!$D17866,DATOS!$E$2:$E$20000,DATOS!$E17866,DATOS!$I$2:$I$20000,DATOS!$I17866,DATOS!$G$2:$G$20000,"OR")=0))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DATOS!$A$2:$A$20000,DATOS!$A17867,DATOS!$D$2:$D$20000,DATOS!$D17867,DATOS!$E$2:$E$20000,DATOS!$E17867,DATOS!$I$2:$I$20000,DATOS!$I17867,DATOS!$G$2:$G$20000,"EX")=0),0))))</f>
      </c>
      <c r="H17867">
        <f>IF(DATOS!$G17867&lt;&gt;"EX",0,--(COUNTIFS(DATOS!$A$2:$A$20000,DATOS!$A17867,DATOS!$D$2:$D$20000,DATOS!$D17867,DATOS!$E$2:$E$20000,DATOS!$E17867,DATOS!$I$2:$I$20000,DATOS!$I17867,DATOS!$G$2:$G$20000,"OR")=0))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DATOS!$A$2:$A$20000,DATOS!$A17868,DATOS!$D$2:$D$20000,DATOS!$D17868,DATOS!$E$2:$E$20000,DATOS!$E17868,DATOS!$I$2:$I$20000,DATOS!$I17868,DATOS!$G$2:$G$20000,"EX")=0),0))))</f>
      </c>
      <c r="H17868">
        <f>IF(DATOS!$G17868&lt;&gt;"EX",0,--(COUNTIFS(DATOS!$A$2:$A$20000,DATOS!$A17868,DATOS!$D$2:$D$20000,DATOS!$D17868,DATOS!$E$2:$E$20000,DATOS!$E17868,DATOS!$I$2:$I$20000,DATOS!$I17868,DATOS!$G$2:$G$20000,"OR")=0))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DATOS!$A$2:$A$20000,DATOS!$A17869,DATOS!$D$2:$D$20000,DATOS!$D17869,DATOS!$E$2:$E$20000,DATOS!$E17869,DATOS!$I$2:$I$20000,DATOS!$I17869,DATOS!$G$2:$G$20000,"EX")=0),0))))</f>
      </c>
      <c r="H17869">
        <f>IF(DATOS!$G17869&lt;&gt;"EX",0,--(COUNTIFS(DATOS!$A$2:$A$20000,DATOS!$A17869,DATOS!$D$2:$D$20000,DATOS!$D17869,DATOS!$E$2:$E$20000,DATOS!$E17869,DATOS!$I$2:$I$20000,DATOS!$I17869,DATOS!$G$2:$G$20000,"OR")=0))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DATOS!$A$2:$A$20000,DATOS!$A17870,DATOS!$D$2:$D$20000,DATOS!$D17870,DATOS!$E$2:$E$20000,DATOS!$E17870,DATOS!$I$2:$I$20000,DATOS!$I17870,DATOS!$G$2:$G$20000,"EX")=0),0))))</f>
      </c>
      <c r="H17870">
        <f>IF(DATOS!$G17870&lt;&gt;"EX",0,--(COUNTIFS(DATOS!$A$2:$A$20000,DATOS!$A17870,DATOS!$D$2:$D$20000,DATOS!$D17870,DATOS!$E$2:$E$20000,DATOS!$E17870,DATOS!$I$2:$I$20000,DATOS!$I17870,DATOS!$G$2:$G$20000,"OR")=0))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DATOS!$A$2:$A$20000,DATOS!$A17871,DATOS!$D$2:$D$20000,DATOS!$D17871,DATOS!$E$2:$E$20000,DATOS!$E17871,DATOS!$I$2:$I$20000,DATOS!$I17871,DATOS!$G$2:$G$20000,"EX")=0),0))))</f>
      </c>
      <c r="H17871">
        <f>IF(DATOS!$G17871&lt;&gt;"EX",0,--(COUNTIFS(DATOS!$A$2:$A$20000,DATOS!$A17871,DATOS!$D$2:$D$20000,DATOS!$D17871,DATOS!$E$2:$E$20000,DATOS!$E17871,DATOS!$I$2:$I$20000,DATOS!$I17871,DATOS!$G$2:$G$20000,"OR")=0))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DATOS!$A$2:$A$20000,DATOS!$A17872,DATOS!$D$2:$D$20000,DATOS!$D17872,DATOS!$E$2:$E$20000,DATOS!$E17872,DATOS!$I$2:$I$20000,DATOS!$I17872,DATOS!$G$2:$G$20000,"EX")=0),0))))</f>
      </c>
      <c r="H17872">
        <f>IF(DATOS!$G17872&lt;&gt;"EX",0,--(COUNTIFS(DATOS!$A$2:$A$20000,DATOS!$A17872,DATOS!$D$2:$D$20000,DATOS!$D17872,DATOS!$E$2:$E$20000,DATOS!$E17872,DATOS!$I$2:$I$20000,DATOS!$I17872,DATOS!$G$2:$G$20000,"OR")=0))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DATOS!$A$2:$A$20000,DATOS!$A17873,DATOS!$D$2:$D$20000,DATOS!$D17873,DATOS!$E$2:$E$20000,DATOS!$E17873,DATOS!$I$2:$I$20000,DATOS!$I17873,DATOS!$G$2:$G$20000,"EX")=0),0))))</f>
      </c>
      <c r="H17873">
        <f>IF(DATOS!$G17873&lt;&gt;"EX",0,--(COUNTIFS(DATOS!$A$2:$A$20000,DATOS!$A17873,DATOS!$D$2:$D$20000,DATOS!$D17873,DATOS!$E$2:$E$20000,DATOS!$E17873,DATOS!$I$2:$I$20000,DATOS!$I17873,DATOS!$G$2:$G$20000,"OR")=0))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DATOS!$A$2:$A$20000,DATOS!$A17874,DATOS!$D$2:$D$20000,DATOS!$D17874,DATOS!$E$2:$E$20000,DATOS!$E17874,DATOS!$I$2:$I$20000,DATOS!$I17874,DATOS!$G$2:$G$20000,"EX")=0),0))))</f>
      </c>
      <c r="H17874">
        <f>IF(DATOS!$G17874&lt;&gt;"EX",0,--(COUNTIFS(DATOS!$A$2:$A$20000,DATOS!$A17874,DATOS!$D$2:$D$20000,DATOS!$D17874,DATOS!$E$2:$E$20000,DATOS!$E17874,DATOS!$I$2:$I$20000,DATOS!$I17874,DATOS!$G$2:$G$20000,"OR")=0))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DATOS!$A$2:$A$20000,DATOS!$A17875,DATOS!$D$2:$D$20000,DATOS!$D17875,DATOS!$E$2:$E$20000,DATOS!$E17875,DATOS!$I$2:$I$20000,DATOS!$I17875,DATOS!$G$2:$G$20000,"EX")=0),0))))</f>
      </c>
      <c r="H17875">
        <f>IF(DATOS!$G17875&lt;&gt;"EX",0,--(COUNTIFS(DATOS!$A$2:$A$20000,DATOS!$A17875,DATOS!$D$2:$D$20000,DATOS!$D17875,DATOS!$E$2:$E$20000,DATOS!$E17875,DATOS!$I$2:$I$20000,DATOS!$I17875,DATOS!$G$2:$G$20000,"OR")=0))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DATOS!$A$2:$A$20000,DATOS!$A17876,DATOS!$D$2:$D$20000,DATOS!$D17876,DATOS!$E$2:$E$20000,DATOS!$E17876,DATOS!$I$2:$I$20000,DATOS!$I17876,DATOS!$G$2:$G$20000,"EX")=0),0))))</f>
      </c>
      <c r="H17876">
        <f>IF(DATOS!$G17876&lt;&gt;"EX",0,--(COUNTIFS(DATOS!$A$2:$A$20000,DATOS!$A17876,DATOS!$D$2:$D$20000,DATOS!$D17876,DATOS!$E$2:$E$20000,DATOS!$E17876,DATOS!$I$2:$I$20000,DATOS!$I17876,DATOS!$G$2:$G$20000,"OR")=0))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DATOS!$A$2:$A$20000,DATOS!$A17877,DATOS!$D$2:$D$20000,DATOS!$D17877,DATOS!$E$2:$E$20000,DATOS!$E17877,DATOS!$I$2:$I$20000,DATOS!$I17877,DATOS!$G$2:$G$20000,"EX")=0),0))))</f>
      </c>
      <c r="H17877">
        <f>IF(DATOS!$G17877&lt;&gt;"EX",0,--(COUNTIFS(DATOS!$A$2:$A$20000,DATOS!$A17877,DATOS!$D$2:$D$20000,DATOS!$D17877,DATOS!$E$2:$E$20000,DATOS!$E17877,DATOS!$I$2:$I$20000,DATOS!$I17877,DATOS!$G$2:$G$20000,"OR")=0))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DATOS!$A$2:$A$20000,DATOS!$A17878,DATOS!$D$2:$D$20000,DATOS!$D17878,DATOS!$E$2:$E$20000,DATOS!$E17878,DATOS!$I$2:$I$20000,DATOS!$I17878,DATOS!$G$2:$G$20000,"EX")=0),0))))</f>
      </c>
      <c r="H17878">
        <f>IF(DATOS!$G17878&lt;&gt;"EX",0,--(COUNTIFS(DATOS!$A$2:$A$20000,DATOS!$A17878,DATOS!$D$2:$D$20000,DATOS!$D17878,DATOS!$E$2:$E$20000,DATOS!$E17878,DATOS!$I$2:$I$20000,DATOS!$I17878,DATOS!$G$2:$G$20000,"OR")=0))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DATOS!$A$2:$A$20000,DATOS!$A17879,DATOS!$D$2:$D$20000,DATOS!$D17879,DATOS!$E$2:$E$20000,DATOS!$E17879,DATOS!$I$2:$I$20000,DATOS!$I17879,DATOS!$G$2:$G$20000,"EX")=0),0))))</f>
      </c>
      <c r="H17879">
        <f>IF(DATOS!$G17879&lt;&gt;"EX",0,--(COUNTIFS(DATOS!$A$2:$A$20000,DATOS!$A17879,DATOS!$D$2:$D$20000,DATOS!$D17879,DATOS!$E$2:$E$20000,DATOS!$E17879,DATOS!$I$2:$I$20000,DATOS!$I17879,DATOS!$G$2:$G$20000,"OR")=0))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DATOS!$A$2:$A$20000,DATOS!$A17880,DATOS!$D$2:$D$20000,DATOS!$D17880,DATOS!$E$2:$E$20000,DATOS!$E17880,DATOS!$I$2:$I$20000,DATOS!$I17880,DATOS!$G$2:$G$20000,"EX")=0),0))))</f>
      </c>
      <c r="H17880">
        <f>IF(DATOS!$G17880&lt;&gt;"EX",0,--(COUNTIFS(DATOS!$A$2:$A$20000,DATOS!$A17880,DATOS!$D$2:$D$20000,DATOS!$D17880,DATOS!$E$2:$E$20000,DATOS!$E17880,DATOS!$I$2:$I$20000,DATOS!$I17880,DATOS!$G$2:$G$20000,"OR")=0))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DATOS!$A$2:$A$20000,DATOS!$A17881,DATOS!$D$2:$D$20000,DATOS!$D17881,DATOS!$E$2:$E$20000,DATOS!$E17881,DATOS!$I$2:$I$20000,DATOS!$I17881,DATOS!$G$2:$G$20000,"EX")=0),0))))</f>
      </c>
      <c r="H17881">
        <f>IF(DATOS!$G17881&lt;&gt;"EX",0,--(COUNTIFS(DATOS!$A$2:$A$20000,DATOS!$A17881,DATOS!$D$2:$D$20000,DATOS!$D17881,DATOS!$E$2:$E$20000,DATOS!$E17881,DATOS!$I$2:$I$20000,DATOS!$I17881,DATOS!$G$2:$G$20000,"OR")=0))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DATOS!$A$2:$A$20000,DATOS!$A17882,DATOS!$D$2:$D$20000,DATOS!$D17882,DATOS!$E$2:$E$20000,DATOS!$E17882,DATOS!$I$2:$I$20000,DATOS!$I17882,DATOS!$G$2:$G$20000,"EX")=0),0))))</f>
      </c>
      <c r="H17882">
        <f>IF(DATOS!$G17882&lt;&gt;"EX",0,--(COUNTIFS(DATOS!$A$2:$A$20000,DATOS!$A17882,DATOS!$D$2:$D$20000,DATOS!$D17882,DATOS!$E$2:$E$20000,DATOS!$E17882,DATOS!$I$2:$I$20000,DATOS!$I17882,DATOS!$G$2:$G$20000,"OR")=0))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DATOS!$A$2:$A$20000,DATOS!$A17883,DATOS!$D$2:$D$20000,DATOS!$D17883,DATOS!$E$2:$E$20000,DATOS!$E17883,DATOS!$I$2:$I$20000,DATOS!$I17883,DATOS!$G$2:$G$20000,"EX")=0),0))))</f>
      </c>
      <c r="H17883">
        <f>IF(DATOS!$G17883&lt;&gt;"EX",0,--(COUNTIFS(DATOS!$A$2:$A$20000,DATOS!$A17883,DATOS!$D$2:$D$20000,DATOS!$D17883,DATOS!$E$2:$E$20000,DATOS!$E17883,DATOS!$I$2:$I$20000,DATOS!$I17883,DATOS!$G$2:$G$20000,"OR")=0))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DATOS!$A$2:$A$20000,DATOS!$A17884,DATOS!$D$2:$D$20000,DATOS!$D17884,DATOS!$E$2:$E$20000,DATOS!$E17884,DATOS!$I$2:$I$20000,DATOS!$I17884,DATOS!$G$2:$G$20000,"EX")=0),0))))</f>
      </c>
      <c r="H17884">
        <f>IF(DATOS!$G17884&lt;&gt;"EX",0,--(COUNTIFS(DATOS!$A$2:$A$20000,DATOS!$A17884,DATOS!$D$2:$D$20000,DATOS!$D17884,DATOS!$E$2:$E$20000,DATOS!$E17884,DATOS!$I$2:$I$20000,DATOS!$I17884,DATOS!$G$2:$G$20000,"OR")=0))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DATOS!$A$2:$A$20000,DATOS!$A17885,DATOS!$D$2:$D$20000,DATOS!$D17885,DATOS!$E$2:$E$20000,DATOS!$E17885,DATOS!$I$2:$I$20000,DATOS!$I17885,DATOS!$G$2:$G$20000,"EX")=0),0))))</f>
      </c>
      <c r="H17885">
        <f>IF(DATOS!$G17885&lt;&gt;"EX",0,--(COUNTIFS(DATOS!$A$2:$A$20000,DATOS!$A17885,DATOS!$D$2:$D$20000,DATOS!$D17885,DATOS!$E$2:$E$20000,DATOS!$E17885,DATOS!$I$2:$I$20000,DATOS!$I17885,DATOS!$G$2:$G$20000,"OR")=0))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DATOS!$A$2:$A$20000,DATOS!$A17886,DATOS!$D$2:$D$20000,DATOS!$D17886,DATOS!$E$2:$E$20000,DATOS!$E17886,DATOS!$I$2:$I$20000,DATOS!$I17886,DATOS!$G$2:$G$20000,"EX")=0),0))))</f>
      </c>
      <c r="H17886">
        <f>IF(DATOS!$G17886&lt;&gt;"EX",0,--(COUNTIFS(DATOS!$A$2:$A$20000,DATOS!$A17886,DATOS!$D$2:$D$20000,DATOS!$D17886,DATOS!$E$2:$E$20000,DATOS!$E17886,DATOS!$I$2:$I$20000,DATOS!$I17886,DATOS!$G$2:$G$20000,"OR")=0))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DATOS!$A$2:$A$20000,DATOS!$A17887,DATOS!$D$2:$D$20000,DATOS!$D17887,DATOS!$E$2:$E$20000,DATOS!$E17887,DATOS!$I$2:$I$20000,DATOS!$I17887,DATOS!$G$2:$G$20000,"EX")=0),0))))</f>
      </c>
      <c r="H17887">
        <f>IF(DATOS!$G17887&lt;&gt;"EX",0,--(COUNTIFS(DATOS!$A$2:$A$20000,DATOS!$A17887,DATOS!$D$2:$D$20000,DATOS!$D17887,DATOS!$E$2:$E$20000,DATOS!$E17887,DATOS!$I$2:$I$20000,DATOS!$I17887,DATOS!$G$2:$G$20000,"OR")=0))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DATOS!$A$2:$A$20000,DATOS!$A17888,DATOS!$D$2:$D$20000,DATOS!$D17888,DATOS!$E$2:$E$20000,DATOS!$E17888,DATOS!$I$2:$I$20000,DATOS!$I17888,DATOS!$G$2:$G$20000,"EX")=0),0))))</f>
      </c>
      <c r="H17888">
        <f>IF(DATOS!$G17888&lt;&gt;"EX",0,--(COUNTIFS(DATOS!$A$2:$A$20000,DATOS!$A17888,DATOS!$D$2:$D$20000,DATOS!$D17888,DATOS!$E$2:$E$20000,DATOS!$E17888,DATOS!$I$2:$I$20000,DATOS!$I17888,DATOS!$G$2:$G$20000,"OR")=0))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DATOS!$A$2:$A$20000,DATOS!$A17889,DATOS!$D$2:$D$20000,DATOS!$D17889,DATOS!$E$2:$E$20000,DATOS!$E17889,DATOS!$I$2:$I$20000,DATOS!$I17889,DATOS!$G$2:$G$20000,"EX")=0),0))))</f>
      </c>
      <c r="H17889">
        <f>IF(DATOS!$G17889&lt;&gt;"EX",0,--(COUNTIFS(DATOS!$A$2:$A$20000,DATOS!$A17889,DATOS!$D$2:$D$20000,DATOS!$D17889,DATOS!$E$2:$E$20000,DATOS!$E17889,DATOS!$I$2:$I$20000,DATOS!$I17889,DATOS!$G$2:$G$20000,"OR")=0))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DATOS!$A$2:$A$20000,DATOS!$A17890,DATOS!$D$2:$D$20000,DATOS!$D17890,DATOS!$E$2:$E$20000,DATOS!$E17890,DATOS!$I$2:$I$20000,DATOS!$I17890,DATOS!$G$2:$G$20000,"EX")=0),0))))</f>
      </c>
      <c r="H17890">
        <f>IF(DATOS!$G17890&lt;&gt;"EX",0,--(COUNTIFS(DATOS!$A$2:$A$20000,DATOS!$A17890,DATOS!$D$2:$D$20000,DATOS!$D17890,DATOS!$E$2:$E$20000,DATOS!$E17890,DATOS!$I$2:$I$20000,DATOS!$I17890,DATOS!$G$2:$G$20000,"OR")=0))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DATOS!$A$2:$A$20000,DATOS!$A17891,DATOS!$D$2:$D$20000,DATOS!$D17891,DATOS!$E$2:$E$20000,DATOS!$E17891,DATOS!$I$2:$I$20000,DATOS!$I17891,DATOS!$G$2:$G$20000,"EX")=0),0))))</f>
      </c>
      <c r="H17891">
        <f>IF(DATOS!$G17891&lt;&gt;"EX",0,--(COUNTIFS(DATOS!$A$2:$A$20000,DATOS!$A17891,DATOS!$D$2:$D$20000,DATOS!$D17891,DATOS!$E$2:$E$20000,DATOS!$E17891,DATOS!$I$2:$I$20000,DATOS!$I17891,DATOS!$G$2:$G$20000,"OR")=0))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DATOS!$A$2:$A$20000,DATOS!$A17892,DATOS!$D$2:$D$20000,DATOS!$D17892,DATOS!$E$2:$E$20000,DATOS!$E17892,DATOS!$I$2:$I$20000,DATOS!$I17892,DATOS!$G$2:$G$20000,"EX")=0),0))))</f>
      </c>
      <c r="H17892">
        <f>IF(DATOS!$G17892&lt;&gt;"EX",0,--(COUNTIFS(DATOS!$A$2:$A$20000,DATOS!$A17892,DATOS!$D$2:$D$20000,DATOS!$D17892,DATOS!$E$2:$E$20000,DATOS!$E17892,DATOS!$I$2:$I$20000,DATOS!$I17892,DATOS!$G$2:$G$20000,"OR")=0))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DATOS!$A$2:$A$20000,DATOS!$A17893,DATOS!$D$2:$D$20000,DATOS!$D17893,DATOS!$E$2:$E$20000,DATOS!$E17893,DATOS!$I$2:$I$20000,DATOS!$I17893,DATOS!$G$2:$G$20000,"EX")=0),0))))</f>
      </c>
      <c r="H17893">
        <f>IF(DATOS!$G17893&lt;&gt;"EX",0,--(COUNTIFS(DATOS!$A$2:$A$20000,DATOS!$A17893,DATOS!$D$2:$D$20000,DATOS!$D17893,DATOS!$E$2:$E$20000,DATOS!$E17893,DATOS!$I$2:$I$20000,DATOS!$I17893,DATOS!$G$2:$G$20000,"OR")=0))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DATOS!$A$2:$A$20000,DATOS!$A17894,DATOS!$D$2:$D$20000,DATOS!$D17894,DATOS!$E$2:$E$20000,DATOS!$E17894,DATOS!$I$2:$I$20000,DATOS!$I17894,DATOS!$G$2:$G$20000,"EX")=0),0))))</f>
      </c>
      <c r="H17894">
        <f>IF(DATOS!$G17894&lt;&gt;"EX",0,--(COUNTIFS(DATOS!$A$2:$A$20000,DATOS!$A17894,DATOS!$D$2:$D$20000,DATOS!$D17894,DATOS!$E$2:$E$20000,DATOS!$E17894,DATOS!$I$2:$I$20000,DATOS!$I17894,DATOS!$G$2:$G$20000,"OR")=0))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DATOS!$A$2:$A$20000,DATOS!$A17895,DATOS!$D$2:$D$20000,DATOS!$D17895,DATOS!$E$2:$E$20000,DATOS!$E17895,DATOS!$I$2:$I$20000,DATOS!$I17895,DATOS!$G$2:$G$20000,"EX")=0),0))))</f>
      </c>
      <c r="H17895">
        <f>IF(DATOS!$G17895&lt;&gt;"EX",0,--(COUNTIFS(DATOS!$A$2:$A$20000,DATOS!$A17895,DATOS!$D$2:$D$20000,DATOS!$D17895,DATOS!$E$2:$E$20000,DATOS!$E17895,DATOS!$I$2:$I$20000,DATOS!$I17895,DATOS!$G$2:$G$20000,"OR")=0))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DATOS!$A$2:$A$20000,DATOS!$A17896,DATOS!$D$2:$D$20000,DATOS!$D17896,DATOS!$E$2:$E$20000,DATOS!$E17896,DATOS!$I$2:$I$20000,DATOS!$I17896,DATOS!$G$2:$G$20000,"EX")=0),0))))</f>
      </c>
      <c r="H17896">
        <f>IF(DATOS!$G17896&lt;&gt;"EX",0,--(COUNTIFS(DATOS!$A$2:$A$20000,DATOS!$A17896,DATOS!$D$2:$D$20000,DATOS!$D17896,DATOS!$E$2:$E$20000,DATOS!$E17896,DATOS!$I$2:$I$20000,DATOS!$I17896,DATOS!$G$2:$G$20000,"OR")=0))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DATOS!$A$2:$A$20000,DATOS!$A17897,DATOS!$D$2:$D$20000,DATOS!$D17897,DATOS!$E$2:$E$20000,DATOS!$E17897,DATOS!$I$2:$I$20000,DATOS!$I17897,DATOS!$G$2:$G$20000,"EX")=0),0))))</f>
      </c>
      <c r="H17897">
        <f>IF(DATOS!$G17897&lt;&gt;"EX",0,--(COUNTIFS(DATOS!$A$2:$A$20000,DATOS!$A17897,DATOS!$D$2:$D$20000,DATOS!$D17897,DATOS!$E$2:$E$20000,DATOS!$E17897,DATOS!$I$2:$I$20000,DATOS!$I17897,DATOS!$G$2:$G$20000,"OR")=0))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DATOS!$A$2:$A$20000,DATOS!$A17898,DATOS!$D$2:$D$20000,DATOS!$D17898,DATOS!$E$2:$E$20000,DATOS!$E17898,DATOS!$I$2:$I$20000,DATOS!$I17898,DATOS!$G$2:$G$20000,"EX")=0),0))))</f>
      </c>
      <c r="H17898">
        <f>IF(DATOS!$G17898&lt;&gt;"EX",0,--(COUNTIFS(DATOS!$A$2:$A$20000,DATOS!$A17898,DATOS!$D$2:$D$20000,DATOS!$D17898,DATOS!$E$2:$E$20000,DATOS!$E17898,DATOS!$I$2:$I$20000,DATOS!$I17898,DATOS!$G$2:$G$20000,"OR")=0))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DATOS!$A$2:$A$20000,DATOS!$A17899,DATOS!$D$2:$D$20000,DATOS!$D17899,DATOS!$E$2:$E$20000,DATOS!$E17899,DATOS!$I$2:$I$20000,DATOS!$I17899,DATOS!$G$2:$G$20000,"EX")=0),0))))</f>
      </c>
      <c r="H17899">
        <f>IF(DATOS!$G17899&lt;&gt;"EX",0,--(COUNTIFS(DATOS!$A$2:$A$20000,DATOS!$A17899,DATOS!$D$2:$D$20000,DATOS!$D17899,DATOS!$E$2:$E$20000,DATOS!$E17899,DATOS!$I$2:$I$20000,DATOS!$I17899,DATOS!$G$2:$G$20000,"OR")=0))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DATOS!$A$2:$A$20000,DATOS!$A17900,DATOS!$D$2:$D$20000,DATOS!$D17900,DATOS!$E$2:$E$20000,DATOS!$E17900,DATOS!$I$2:$I$20000,DATOS!$I17900,DATOS!$G$2:$G$20000,"EX")=0),0))))</f>
      </c>
      <c r="H17900">
        <f>IF(DATOS!$G17900&lt;&gt;"EX",0,--(COUNTIFS(DATOS!$A$2:$A$20000,DATOS!$A17900,DATOS!$D$2:$D$20000,DATOS!$D17900,DATOS!$E$2:$E$20000,DATOS!$E17900,DATOS!$I$2:$I$20000,DATOS!$I17900,DATOS!$G$2:$G$20000,"OR")=0))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DATOS!$A$2:$A$20000,DATOS!$A17901,DATOS!$D$2:$D$20000,DATOS!$D17901,DATOS!$E$2:$E$20000,DATOS!$E17901,DATOS!$I$2:$I$20000,DATOS!$I17901,DATOS!$G$2:$G$20000,"EX")=0),0))))</f>
      </c>
      <c r="H17901">
        <f>IF(DATOS!$G17901&lt;&gt;"EX",0,--(COUNTIFS(DATOS!$A$2:$A$20000,DATOS!$A17901,DATOS!$D$2:$D$20000,DATOS!$D17901,DATOS!$E$2:$E$20000,DATOS!$E17901,DATOS!$I$2:$I$20000,DATOS!$I17901,DATOS!$G$2:$G$20000,"OR")=0))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DATOS!$A$2:$A$20000,DATOS!$A17902,DATOS!$D$2:$D$20000,DATOS!$D17902,DATOS!$E$2:$E$20000,DATOS!$E17902,DATOS!$I$2:$I$20000,DATOS!$I17902,DATOS!$G$2:$G$20000,"EX")=0),0))))</f>
      </c>
      <c r="H17902">
        <f>IF(DATOS!$G17902&lt;&gt;"EX",0,--(COUNTIFS(DATOS!$A$2:$A$20000,DATOS!$A17902,DATOS!$D$2:$D$20000,DATOS!$D17902,DATOS!$E$2:$E$20000,DATOS!$E17902,DATOS!$I$2:$I$20000,DATOS!$I17902,DATOS!$G$2:$G$20000,"OR")=0))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DATOS!$A$2:$A$20000,DATOS!$A17903,DATOS!$D$2:$D$20000,DATOS!$D17903,DATOS!$E$2:$E$20000,DATOS!$E17903,DATOS!$I$2:$I$20000,DATOS!$I17903,DATOS!$G$2:$G$20000,"EX")=0),0))))</f>
      </c>
      <c r="H17903">
        <f>IF(DATOS!$G17903&lt;&gt;"EX",0,--(COUNTIFS(DATOS!$A$2:$A$20000,DATOS!$A17903,DATOS!$D$2:$D$20000,DATOS!$D17903,DATOS!$E$2:$E$20000,DATOS!$E17903,DATOS!$I$2:$I$20000,DATOS!$I17903,DATOS!$G$2:$G$20000,"OR")=0))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DATOS!$A$2:$A$20000,DATOS!$A17904,DATOS!$D$2:$D$20000,DATOS!$D17904,DATOS!$E$2:$E$20000,DATOS!$E17904,DATOS!$I$2:$I$20000,DATOS!$I17904,DATOS!$G$2:$G$20000,"EX")=0),0))))</f>
      </c>
      <c r="H17904">
        <f>IF(DATOS!$G17904&lt;&gt;"EX",0,--(COUNTIFS(DATOS!$A$2:$A$20000,DATOS!$A17904,DATOS!$D$2:$D$20000,DATOS!$D17904,DATOS!$E$2:$E$20000,DATOS!$E17904,DATOS!$I$2:$I$20000,DATOS!$I17904,DATOS!$G$2:$G$20000,"OR")=0))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DATOS!$A$2:$A$20000,DATOS!$A17905,DATOS!$D$2:$D$20000,DATOS!$D17905,DATOS!$E$2:$E$20000,DATOS!$E17905,DATOS!$I$2:$I$20000,DATOS!$I17905,DATOS!$G$2:$G$20000,"EX")=0),0))))</f>
      </c>
      <c r="H17905">
        <f>IF(DATOS!$G17905&lt;&gt;"EX",0,--(COUNTIFS(DATOS!$A$2:$A$20000,DATOS!$A17905,DATOS!$D$2:$D$20000,DATOS!$D17905,DATOS!$E$2:$E$20000,DATOS!$E17905,DATOS!$I$2:$I$20000,DATOS!$I17905,DATOS!$G$2:$G$20000,"OR")=0))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DATOS!$A$2:$A$20000,DATOS!$A17906,DATOS!$D$2:$D$20000,DATOS!$D17906,DATOS!$E$2:$E$20000,DATOS!$E17906,DATOS!$I$2:$I$20000,DATOS!$I17906,DATOS!$G$2:$G$20000,"EX")=0),0))))</f>
      </c>
      <c r="H17906">
        <f>IF(DATOS!$G17906&lt;&gt;"EX",0,--(COUNTIFS(DATOS!$A$2:$A$20000,DATOS!$A17906,DATOS!$D$2:$D$20000,DATOS!$D17906,DATOS!$E$2:$E$20000,DATOS!$E17906,DATOS!$I$2:$I$20000,DATOS!$I17906,DATOS!$G$2:$G$20000,"OR")=0))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DATOS!$A$2:$A$20000,DATOS!$A17907,DATOS!$D$2:$D$20000,DATOS!$D17907,DATOS!$E$2:$E$20000,DATOS!$E17907,DATOS!$I$2:$I$20000,DATOS!$I17907,DATOS!$G$2:$G$20000,"EX")=0),0))))</f>
      </c>
      <c r="H17907">
        <f>IF(DATOS!$G17907&lt;&gt;"EX",0,--(COUNTIFS(DATOS!$A$2:$A$20000,DATOS!$A17907,DATOS!$D$2:$D$20000,DATOS!$D17907,DATOS!$E$2:$E$20000,DATOS!$E17907,DATOS!$I$2:$I$20000,DATOS!$I17907,DATOS!$G$2:$G$20000,"OR")=0))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DATOS!$A$2:$A$20000,DATOS!$A17908,DATOS!$D$2:$D$20000,DATOS!$D17908,DATOS!$E$2:$E$20000,DATOS!$E17908,DATOS!$I$2:$I$20000,DATOS!$I17908,DATOS!$G$2:$G$20000,"EX")=0),0))))</f>
      </c>
      <c r="H17908">
        <f>IF(DATOS!$G17908&lt;&gt;"EX",0,--(COUNTIFS(DATOS!$A$2:$A$20000,DATOS!$A17908,DATOS!$D$2:$D$20000,DATOS!$D17908,DATOS!$E$2:$E$20000,DATOS!$E17908,DATOS!$I$2:$I$20000,DATOS!$I17908,DATOS!$G$2:$G$20000,"OR")=0))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DATOS!$A$2:$A$20000,DATOS!$A17909,DATOS!$D$2:$D$20000,DATOS!$D17909,DATOS!$E$2:$E$20000,DATOS!$E17909,DATOS!$I$2:$I$20000,DATOS!$I17909,DATOS!$G$2:$G$20000,"EX")=0),0))))</f>
      </c>
      <c r="H17909">
        <f>IF(DATOS!$G17909&lt;&gt;"EX",0,--(COUNTIFS(DATOS!$A$2:$A$20000,DATOS!$A17909,DATOS!$D$2:$D$20000,DATOS!$D17909,DATOS!$E$2:$E$20000,DATOS!$E17909,DATOS!$I$2:$I$20000,DATOS!$I17909,DATOS!$G$2:$G$20000,"OR")=0))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DATOS!$A$2:$A$20000,DATOS!$A17910,DATOS!$D$2:$D$20000,DATOS!$D17910,DATOS!$E$2:$E$20000,DATOS!$E17910,DATOS!$I$2:$I$20000,DATOS!$I17910,DATOS!$G$2:$G$20000,"EX")=0),0))))</f>
      </c>
      <c r="H17910">
        <f>IF(DATOS!$G17910&lt;&gt;"EX",0,--(COUNTIFS(DATOS!$A$2:$A$20000,DATOS!$A17910,DATOS!$D$2:$D$20000,DATOS!$D17910,DATOS!$E$2:$E$20000,DATOS!$E17910,DATOS!$I$2:$I$20000,DATOS!$I17910,DATOS!$G$2:$G$20000,"OR")=0))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DATOS!$A$2:$A$20000,DATOS!$A17911,DATOS!$D$2:$D$20000,DATOS!$D17911,DATOS!$E$2:$E$20000,DATOS!$E17911,DATOS!$I$2:$I$20000,DATOS!$I17911,DATOS!$G$2:$G$20000,"EX")=0),0))))</f>
      </c>
      <c r="H17911">
        <f>IF(DATOS!$G17911&lt;&gt;"EX",0,--(COUNTIFS(DATOS!$A$2:$A$20000,DATOS!$A17911,DATOS!$D$2:$D$20000,DATOS!$D17911,DATOS!$E$2:$E$20000,DATOS!$E17911,DATOS!$I$2:$I$20000,DATOS!$I17911,DATOS!$G$2:$G$20000,"OR")=0))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DATOS!$A$2:$A$20000,DATOS!$A17912,DATOS!$D$2:$D$20000,DATOS!$D17912,DATOS!$E$2:$E$20000,DATOS!$E17912,DATOS!$I$2:$I$20000,DATOS!$I17912,DATOS!$G$2:$G$20000,"EX")=0),0))))</f>
      </c>
      <c r="H17912">
        <f>IF(DATOS!$G17912&lt;&gt;"EX",0,--(COUNTIFS(DATOS!$A$2:$A$20000,DATOS!$A17912,DATOS!$D$2:$D$20000,DATOS!$D17912,DATOS!$E$2:$E$20000,DATOS!$E17912,DATOS!$I$2:$I$20000,DATOS!$I17912,DATOS!$G$2:$G$20000,"OR")=0))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DATOS!$A$2:$A$20000,DATOS!$A17913,DATOS!$D$2:$D$20000,DATOS!$D17913,DATOS!$E$2:$E$20000,DATOS!$E17913,DATOS!$I$2:$I$20000,DATOS!$I17913,DATOS!$G$2:$G$20000,"EX")=0),0))))</f>
      </c>
      <c r="H17913">
        <f>IF(DATOS!$G17913&lt;&gt;"EX",0,--(COUNTIFS(DATOS!$A$2:$A$20000,DATOS!$A17913,DATOS!$D$2:$D$20000,DATOS!$D17913,DATOS!$E$2:$E$20000,DATOS!$E17913,DATOS!$I$2:$I$20000,DATOS!$I17913,DATOS!$G$2:$G$20000,"OR")=0))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DATOS!$A$2:$A$20000,DATOS!$A17914,DATOS!$D$2:$D$20000,DATOS!$D17914,DATOS!$E$2:$E$20000,DATOS!$E17914,DATOS!$I$2:$I$20000,DATOS!$I17914,DATOS!$G$2:$G$20000,"EX")=0),0))))</f>
      </c>
      <c r="H17914">
        <f>IF(DATOS!$G17914&lt;&gt;"EX",0,--(COUNTIFS(DATOS!$A$2:$A$20000,DATOS!$A17914,DATOS!$D$2:$D$20000,DATOS!$D17914,DATOS!$E$2:$E$20000,DATOS!$E17914,DATOS!$I$2:$I$20000,DATOS!$I17914,DATOS!$G$2:$G$20000,"OR")=0))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DATOS!$A$2:$A$20000,DATOS!$A17915,DATOS!$D$2:$D$20000,DATOS!$D17915,DATOS!$E$2:$E$20000,DATOS!$E17915,DATOS!$I$2:$I$20000,DATOS!$I17915,DATOS!$G$2:$G$20000,"EX")=0),0))))</f>
      </c>
      <c r="H17915">
        <f>IF(DATOS!$G17915&lt;&gt;"EX",0,--(COUNTIFS(DATOS!$A$2:$A$20000,DATOS!$A17915,DATOS!$D$2:$D$20000,DATOS!$D17915,DATOS!$E$2:$E$20000,DATOS!$E17915,DATOS!$I$2:$I$20000,DATOS!$I17915,DATOS!$G$2:$G$20000,"OR")=0))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DATOS!$A$2:$A$20000,DATOS!$A17916,DATOS!$D$2:$D$20000,DATOS!$D17916,DATOS!$E$2:$E$20000,DATOS!$E17916,DATOS!$I$2:$I$20000,DATOS!$I17916,DATOS!$G$2:$G$20000,"EX")=0),0))))</f>
      </c>
      <c r="H17916">
        <f>IF(DATOS!$G17916&lt;&gt;"EX",0,--(COUNTIFS(DATOS!$A$2:$A$20000,DATOS!$A17916,DATOS!$D$2:$D$20000,DATOS!$D17916,DATOS!$E$2:$E$20000,DATOS!$E17916,DATOS!$I$2:$I$20000,DATOS!$I17916,DATOS!$G$2:$G$20000,"OR")=0))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DATOS!$A$2:$A$20000,DATOS!$A17917,DATOS!$D$2:$D$20000,DATOS!$D17917,DATOS!$E$2:$E$20000,DATOS!$E17917,DATOS!$I$2:$I$20000,DATOS!$I17917,DATOS!$G$2:$G$20000,"EX")=0),0))))</f>
      </c>
      <c r="H17917">
        <f>IF(DATOS!$G17917&lt;&gt;"EX",0,--(COUNTIFS(DATOS!$A$2:$A$20000,DATOS!$A17917,DATOS!$D$2:$D$20000,DATOS!$D17917,DATOS!$E$2:$E$20000,DATOS!$E17917,DATOS!$I$2:$I$20000,DATOS!$I17917,DATOS!$G$2:$G$20000,"OR")=0))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DATOS!$A$2:$A$20000,DATOS!$A17918,DATOS!$D$2:$D$20000,DATOS!$D17918,DATOS!$E$2:$E$20000,DATOS!$E17918,DATOS!$I$2:$I$20000,DATOS!$I17918,DATOS!$G$2:$G$20000,"EX")=0),0))))</f>
      </c>
      <c r="H17918">
        <f>IF(DATOS!$G17918&lt;&gt;"EX",0,--(COUNTIFS(DATOS!$A$2:$A$20000,DATOS!$A17918,DATOS!$D$2:$D$20000,DATOS!$D17918,DATOS!$E$2:$E$20000,DATOS!$E17918,DATOS!$I$2:$I$20000,DATOS!$I17918,DATOS!$G$2:$G$20000,"OR")=0))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DATOS!$A$2:$A$20000,DATOS!$A17919,DATOS!$D$2:$D$20000,DATOS!$D17919,DATOS!$E$2:$E$20000,DATOS!$E17919,DATOS!$I$2:$I$20000,DATOS!$I17919,DATOS!$G$2:$G$20000,"EX")=0),0))))</f>
      </c>
      <c r="H17919">
        <f>IF(DATOS!$G17919&lt;&gt;"EX",0,--(COUNTIFS(DATOS!$A$2:$A$20000,DATOS!$A17919,DATOS!$D$2:$D$20000,DATOS!$D17919,DATOS!$E$2:$E$20000,DATOS!$E17919,DATOS!$I$2:$I$20000,DATOS!$I17919,DATOS!$G$2:$G$20000,"OR")=0))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DATOS!$A$2:$A$20000,DATOS!$A17920,DATOS!$D$2:$D$20000,DATOS!$D17920,DATOS!$E$2:$E$20000,DATOS!$E17920,DATOS!$I$2:$I$20000,DATOS!$I17920,DATOS!$G$2:$G$20000,"EX")=0),0))))</f>
      </c>
      <c r="H17920">
        <f>IF(DATOS!$G17920&lt;&gt;"EX",0,--(COUNTIFS(DATOS!$A$2:$A$20000,DATOS!$A17920,DATOS!$D$2:$D$20000,DATOS!$D17920,DATOS!$E$2:$E$20000,DATOS!$E17920,DATOS!$I$2:$I$20000,DATOS!$I17920,DATOS!$G$2:$G$20000,"OR")=0))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DATOS!$A$2:$A$20000,DATOS!$A17921,DATOS!$D$2:$D$20000,DATOS!$D17921,DATOS!$E$2:$E$20000,DATOS!$E17921,DATOS!$I$2:$I$20000,DATOS!$I17921,DATOS!$G$2:$G$20000,"EX")=0),0))))</f>
      </c>
      <c r="H17921">
        <f>IF(DATOS!$G17921&lt;&gt;"EX",0,--(COUNTIFS(DATOS!$A$2:$A$20000,DATOS!$A17921,DATOS!$D$2:$D$20000,DATOS!$D17921,DATOS!$E$2:$E$20000,DATOS!$E17921,DATOS!$I$2:$I$20000,DATOS!$I17921,DATOS!$G$2:$G$20000,"OR")=0))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DATOS!$A$2:$A$20000,DATOS!$A17922,DATOS!$D$2:$D$20000,DATOS!$D17922,DATOS!$E$2:$E$20000,DATOS!$E17922,DATOS!$I$2:$I$20000,DATOS!$I17922,DATOS!$G$2:$G$20000,"EX")=0),0))))</f>
      </c>
      <c r="H17922">
        <f>IF(DATOS!$G17922&lt;&gt;"EX",0,--(COUNTIFS(DATOS!$A$2:$A$20000,DATOS!$A17922,DATOS!$D$2:$D$20000,DATOS!$D17922,DATOS!$E$2:$E$20000,DATOS!$E17922,DATOS!$I$2:$I$20000,DATOS!$I17922,DATOS!$G$2:$G$20000,"OR")=0))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DATOS!$A$2:$A$20000,DATOS!$A17923,DATOS!$D$2:$D$20000,DATOS!$D17923,DATOS!$E$2:$E$20000,DATOS!$E17923,DATOS!$I$2:$I$20000,DATOS!$I17923,DATOS!$G$2:$G$20000,"EX")=0),0))))</f>
      </c>
      <c r="H17923">
        <f>IF(DATOS!$G17923&lt;&gt;"EX",0,--(COUNTIFS(DATOS!$A$2:$A$20000,DATOS!$A17923,DATOS!$D$2:$D$20000,DATOS!$D17923,DATOS!$E$2:$E$20000,DATOS!$E17923,DATOS!$I$2:$I$20000,DATOS!$I17923,DATOS!$G$2:$G$20000,"OR")=0))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DATOS!$A$2:$A$20000,DATOS!$A17924,DATOS!$D$2:$D$20000,DATOS!$D17924,DATOS!$E$2:$E$20000,DATOS!$E17924,DATOS!$I$2:$I$20000,DATOS!$I17924,DATOS!$G$2:$G$20000,"EX")=0),0))))</f>
      </c>
      <c r="H17924">
        <f>IF(DATOS!$G17924&lt;&gt;"EX",0,--(COUNTIFS(DATOS!$A$2:$A$20000,DATOS!$A17924,DATOS!$D$2:$D$20000,DATOS!$D17924,DATOS!$E$2:$E$20000,DATOS!$E17924,DATOS!$I$2:$I$20000,DATOS!$I17924,DATOS!$G$2:$G$20000,"OR")=0))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DATOS!$A$2:$A$20000,DATOS!$A17925,DATOS!$D$2:$D$20000,DATOS!$D17925,DATOS!$E$2:$E$20000,DATOS!$E17925,DATOS!$I$2:$I$20000,DATOS!$I17925,DATOS!$G$2:$G$20000,"EX")=0),0))))</f>
      </c>
      <c r="H17925">
        <f>IF(DATOS!$G17925&lt;&gt;"EX",0,--(COUNTIFS(DATOS!$A$2:$A$20000,DATOS!$A17925,DATOS!$D$2:$D$20000,DATOS!$D17925,DATOS!$E$2:$E$20000,DATOS!$E17925,DATOS!$I$2:$I$20000,DATOS!$I17925,DATOS!$G$2:$G$20000,"OR")=0))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DATOS!$A$2:$A$20000,DATOS!$A17926,DATOS!$D$2:$D$20000,DATOS!$D17926,DATOS!$E$2:$E$20000,DATOS!$E17926,DATOS!$I$2:$I$20000,DATOS!$I17926,DATOS!$G$2:$G$20000,"EX")=0),0))))</f>
      </c>
      <c r="H17926">
        <f>IF(DATOS!$G17926&lt;&gt;"EX",0,--(COUNTIFS(DATOS!$A$2:$A$20000,DATOS!$A17926,DATOS!$D$2:$D$20000,DATOS!$D17926,DATOS!$E$2:$E$20000,DATOS!$E17926,DATOS!$I$2:$I$20000,DATOS!$I17926,DATOS!$G$2:$G$20000,"OR")=0))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DATOS!$A$2:$A$20000,DATOS!$A17927,DATOS!$D$2:$D$20000,DATOS!$D17927,DATOS!$E$2:$E$20000,DATOS!$E17927,DATOS!$I$2:$I$20000,DATOS!$I17927,DATOS!$G$2:$G$20000,"EX")=0),0))))</f>
      </c>
      <c r="H17927">
        <f>IF(DATOS!$G17927&lt;&gt;"EX",0,--(COUNTIFS(DATOS!$A$2:$A$20000,DATOS!$A17927,DATOS!$D$2:$D$20000,DATOS!$D17927,DATOS!$E$2:$E$20000,DATOS!$E17927,DATOS!$I$2:$I$20000,DATOS!$I17927,DATOS!$G$2:$G$20000,"OR")=0))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DATOS!$A$2:$A$20000,DATOS!$A17928,DATOS!$D$2:$D$20000,DATOS!$D17928,DATOS!$E$2:$E$20000,DATOS!$E17928,DATOS!$I$2:$I$20000,DATOS!$I17928,DATOS!$G$2:$G$20000,"EX")=0),0))))</f>
      </c>
      <c r="H17928">
        <f>IF(DATOS!$G17928&lt;&gt;"EX",0,--(COUNTIFS(DATOS!$A$2:$A$20000,DATOS!$A17928,DATOS!$D$2:$D$20000,DATOS!$D17928,DATOS!$E$2:$E$20000,DATOS!$E17928,DATOS!$I$2:$I$20000,DATOS!$I17928,DATOS!$G$2:$G$20000,"OR")=0))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DATOS!$A$2:$A$20000,DATOS!$A17929,DATOS!$D$2:$D$20000,DATOS!$D17929,DATOS!$E$2:$E$20000,DATOS!$E17929,DATOS!$I$2:$I$20000,DATOS!$I17929,DATOS!$G$2:$G$20000,"EX")=0),0))))</f>
      </c>
      <c r="H17929">
        <f>IF(DATOS!$G17929&lt;&gt;"EX",0,--(COUNTIFS(DATOS!$A$2:$A$20000,DATOS!$A17929,DATOS!$D$2:$D$20000,DATOS!$D17929,DATOS!$E$2:$E$20000,DATOS!$E17929,DATOS!$I$2:$I$20000,DATOS!$I17929,DATOS!$G$2:$G$20000,"OR")=0))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DATOS!$A$2:$A$20000,DATOS!$A17930,DATOS!$D$2:$D$20000,DATOS!$D17930,DATOS!$E$2:$E$20000,DATOS!$E17930,DATOS!$I$2:$I$20000,DATOS!$I17930,DATOS!$G$2:$G$20000,"EX")=0),0))))</f>
      </c>
      <c r="H17930">
        <f>IF(DATOS!$G17930&lt;&gt;"EX",0,--(COUNTIFS(DATOS!$A$2:$A$20000,DATOS!$A17930,DATOS!$D$2:$D$20000,DATOS!$D17930,DATOS!$E$2:$E$20000,DATOS!$E17930,DATOS!$I$2:$I$20000,DATOS!$I17930,DATOS!$G$2:$G$20000,"OR")=0))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DATOS!$A$2:$A$20000,DATOS!$A17931,DATOS!$D$2:$D$20000,DATOS!$D17931,DATOS!$E$2:$E$20000,DATOS!$E17931,DATOS!$I$2:$I$20000,DATOS!$I17931,DATOS!$G$2:$G$20000,"EX")=0),0))))</f>
      </c>
      <c r="H17931">
        <f>IF(DATOS!$G17931&lt;&gt;"EX",0,--(COUNTIFS(DATOS!$A$2:$A$20000,DATOS!$A17931,DATOS!$D$2:$D$20000,DATOS!$D17931,DATOS!$E$2:$E$20000,DATOS!$E17931,DATOS!$I$2:$I$20000,DATOS!$I17931,DATOS!$G$2:$G$20000,"OR")=0))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DATOS!$A$2:$A$20000,DATOS!$A17932,DATOS!$D$2:$D$20000,DATOS!$D17932,DATOS!$E$2:$E$20000,DATOS!$E17932,DATOS!$I$2:$I$20000,DATOS!$I17932,DATOS!$G$2:$G$20000,"EX")=0),0))))</f>
      </c>
      <c r="H17932">
        <f>IF(DATOS!$G17932&lt;&gt;"EX",0,--(COUNTIFS(DATOS!$A$2:$A$20000,DATOS!$A17932,DATOS!$D$2:$D$20000,DATOS!$D17932,DATOS!$E$2:$E$20000,DATOS!$E17932,DATOS!$I$2:$I$20000,DATOS!$I17932,DATOS!$G$2:$G$20000,"OR")=0))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DATOS!$A$2:$A$20000,DATOS!$A17933,DATOS!$D$2:$D$20000,DATOS!$D17933,DATOS!$E$2:$E$20000,DATOS!$E17933,DATOS!$I$2:$I$20000,DATOS!$I17933,DATOS!$G$2:$G$20000,"EX")=0),0))))</f>
      </c>
      <c r="H17933">
        <f>IF(DATOS!$G17933&lt;&gt;"EX",0,--(COUNTIFS(DATOS!$A$2:$A$20000,DATOS!$A17933,DATOS!$D$2:$D$20000,DATOS!$D17933,DATOS!$E$2:$E$20000,DATOS!$E17933,DATOS!$I$2:$I$20000,DATOS!$I17933,DATOS!$G$2:$G$20000,"OR")=0))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DATOS!$A$2:$A$20000,DATOS!$A17934,DATOS!$D$2:$D$20000,DATOS!$D17934,DATOS!$E$2:$E$20000,DATOS!$E17934,DATOS!$I$2:$I$20000,DATOS!$I17934,DATOS!$G$2:$G$20000,"EX")=0),0))))</f>
      </c>
      <c r="H17934">
        <f>IF(DATOS!$G17934&lt;&gt;"EX",0,--(COUNTIFS(DATOS!$A$2:$A$20000,DATOS!$A17934,DATOS!$D$2:$D$20000,DATOS!$D17934,DATOS!$E$2:$E$20000,DATOS!$E17934,DATOS!$I$2:$I$20000,DATOS!$I17934,DATOS!$G$2:$G$20000,"OR")=0))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DATOS!$A$2:$A$20000,DATOS!$A17935,DATOS!$D$2:$D$20000,DATOS!$D17935,DATOS!$E$2:$E$20000,DATOS!$E17935,DATOS!$I$2:$I$20000,DATOS!$I17935,DATOS!$G$2:$G$20000,"EX")=0),0))))</f>
      </c>
      <c r="H17935">
        <f>IF(DATOS!$G17935&lt;&gt;"EX",0,--(COUNTIFS(DATOS!$A$2:$A$20000,DATOS!$A17935,DATOS!$D$2:$D$20000,DATOS!$D17935,DATOS!$E$2:$E$20000,DATOS!$E17935,DATOS!$I$2:$I$20000,DATOS!$I17935,DATOS!$G$2:$G$20000,"OR")=0))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DATOS!$A$2:$A$20000,DATOS!$A17936,DATOS!$D$2:$D$20000,DATOS!$D17936,DATOS!$E$2:$E$20000,DATOS!$E17936,DATOS!$I$2:$I$20000,DATOS!$I17936,DATOS!$G$2:$G$20000,"EX")=0),0))))</f>
      </c>
      <c r="H17936">
        <f>IF(DATOS!$G17936&lt;&gt;"EX",0,--(COUNTIFS(DATOS!$A$2:$A$20000,DATOS!$A17936,DATOS!$D$2:$D$20000,DATOS!$D17936,DATOS!$E$2:$E$20000,DATOS!$E17936,DATOS!$I$2:$I$20000,DATOS!$I17936,DATOS!$G$2:$G$20000,"OR")=0))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DATOS!$A$2:$A$20000,DATOS!$A17937,DATOS!$D$2:$D$20000,DATOS!$D17937,DATOS!$E$2:$E$20000,DATOS!$E17937,DATOS!$I$2:$I$20000,DATOS!$I17937,DATOS!$G$2:$G$20000,"EX")=0),0))))</f>
      </c>
      <c r="H17937">
        <f>IF(DATOS!$G17937&lt;&gt;"EX",0,--(COUNTIFS(DATOS!$A$2:$A$20000,DATOS!$A17937,DATOS!$D$2:$D$20000,DATOS!$D17937,DATOS!$E$2:$E$20000,DATOS!$E17937,DATOS!$I$2:$I$20000,DATOS!$I17937,DATOS!$G$2:$G$20000,"OR")=0))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DATOS!$A$2:$A$20000,DATOS!$A17938,DATOS!$D$2:$D$20000,DATOS!$D17938,DATOS!$E$2:$E$20000,DATOS!$E17938,DATOS!$I$2:$I$20000,DATOS!$I17938,DATOS!$G$2:$G$20000,"EX")=0),0))))</f>
      </c>
      <c r="H17938">
        <f>IF(DATOS!$G17938&lt;&gt;"EX",0,--(COUNTIFS(DATOS!$A$2:$A$20000,DATOS!$A17938,DATOS!$D$2:$D$20000,DATOS!$D17938,DATOS!$E$2:$E$20000,DATOS!$E17938,DATOS!$I$2:$I$20000,DATOS!$I17938,DATOS!$G$2:$G$20000,"OR")=0))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DATOS!$A$2:$A$20000,DATOS!$A17939,DATOS!$D$2:$D$20000,DATOS!$D17939,DATOS!$E$2:$E$20000,DATOS!$E17939,DATOS!$I$2:$I$20000,DATOS!$I17939,DATOS!$G$2:$G$20000,"EX")=0),0))))</f>
      </c>
      <c r="H17939">
        <f>IF(DATOS!$G17939&lt;&gt;"EX",0,--(COUNTIFS(DATOS!$A$2:$A$20000,DATOS!$A17939,DATOS!$D$2:$D$20000,DATOS!$D17939,DATOS!$E$2:$E$20000,DATOS!$E17939,DATOS!$I$2:$I$20000,DATOS!$I17939,DATOS!$G$2:$G$20000,"OR")=0))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DATOS!$A$2:$A$20000,DATOS!$A17940,DATOS!$D$2:$D$20000,DATOS!$D17940,DATOS!$E$2:$E$20000,DATOS!$E17940,DATOS!$I$2:$I$20000,DATOS!$I17940,DATOS!$G$2:$G$20000,"EX")=0),0))))</f>
      </c>
      <c r="H17940">
        <f>IF(DATOS!$G17940&lt;&gt;"EX",0,--(COUNTIFS(DATOS!$A$2:$A$20000,DATOS!$A17940,DATOS!$D$2:$D$20000,DATOS!$D17940,DATOS!$E$2:$E$20000,DATOS!$E17940,DATOS!$I$2:$I$20000,DATOS!$I17940,DATOS!$G$2:$G$20000,"OR")=0))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DATOS!$A$2:$A$20000,DATOS!$A17941,DATOS!$D$2:$D$20000,DATOS!$D17941,DATOS!$E$2:$E$20000,DATOS!$E17941,DATOS!$I$2:$I$20000,DATOS!$I17941,DATOS!$G$2:$G$20000,"EX")=0),0))))</f>
      </c>
      <c r="H17941">
        <f>IF(DATOS!$G17941&lt;&gt;"EX",0,--(COUNTIFS(DATOS!$A$2:$A$20000,DATOS!$A17941,DATOS!$D$2:$D$20000,DATOS!$D17941,DATOS!$E$2:$E$20000,DATOS!$E17941,DATOS!$I$2:$I$20000,DATOS!$I17941,DATOS!$G$2:$G$20000,"OR")=0))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DATOS!$A$2:$A$20000,DATOS!$A17942,DATOS!$D$2:$D$20000,DATOS!$D17942,DATOS!$E$2:$E$20000,DATOS!$E17942,DATOS!$I$2:$I$20000,DATOS!$I17942,DATOS!$G$2:$G$20000,"EX")=0),0))))</f>
      </c>
      <c r="H17942">
        <f>IF(DATOS!$G17942&lt;&gt;"EX",0,--(COUNTIFS(DATOS!$A$2:$A$20000,DATOS!$A17942,DATOS!$D$2:$D$20000,DATOS!$D17942,DATOS!$E$2:$E$20000,DATOS!$E17942,DATOS!$I$2:$I$20000,DATOS!$I17942,DATOS!$G$2:$G$20000,"OR")=0))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DATOS!$A$2:$A$20000,DATOS!$A17943,DATOS!$D$2:$D$20000,DATOS!$D17943,DATOS!$E$2:$E$20000,DATOS!$E17943,DATOS!$I$2:$I$20000,DATOS!$I17943,DATOS!$G$2:$G$20000,"EX")=0),0))))</f>
      </c>
      <c r="H17943">
        <f>IF(DATOS!$G17943&lt;&gt;"EX",0,--(COUNTIFS(DATOS!$A$2:$A$20000,DATOS!$A17943,DATOS!$D$2:$D$20000,DATOS!$D17943,DATOS!$E$2:$E$20000,DATOS!$E17943,DATOS!$I$2:$I$20000,DATOS!$I17943,DATOS!$G$2:$G$20000,"OR")=0))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DATOS!$A$2:$A$20000,DATOS!$A17944,DATOS!$D$2:$D$20000,DATOS!$D17944,DATOS!$E$2:$E$20000,DATOS!$E17944,DATOS!$I$2:$I$20000,DATOS!$I17944,DATOS!$G$2:$G$20000,"EX")=0),0))))</f>
      </c>
      <c r="H17944">
        <f>IF(DATOS!$G17944&lt;&gt;"EX",0,--(COUNTIFS(DATOS!$A$2:$A$20000,DATOS!$A17944,DATOS!$D$2:$D$20000,DATOS!$D17944,DATOS!$E$2:$E$20000,DATOS!$E17944,DATOS!$I$2:$I$20000,DATOS!$I17944,DATOS!$G$2:$G$20000,"OR")=0))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DATOS!$A$2:$A$20000,DATOS!$A17945,DATOS!$D$2:$D$20000,DATOS!$D17945,DATOS!$E$2:$E$20000,DATOS!$E17945,DATOS!$I$2:$I$20000,DATOS!$I17945,DATOS!$G$2:$G$20000,"EX")=0),0))))</f>
      </c>
      <c r="H17945">
        <f>IF(DATOS!$G17945&lt;&gt;"EX",0,--(COUNTIFS(DATOS!$A$2:$A$20000,DATOS!$A17945,DATOS!$D$2:$D$20000,DATOS!$D17945,DATOS!$E$2:$E$20000,DATOS!$E17945,DATOS!$I$2:$I$20000,DATOS!$I17945,DATOS!$G$2:$G$20000,"OR")=0))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DATOS!$A$2:$A$20000,DATOS!$A17946,DATOS!$D$2:$D$20000,DATOS!$D17946,DATOS!$E$2:$E$20000,DATOS!$E17946,DATOS!$I$2:$I$20000,DATOS!$I17946,DATOS!$G$2:$G$20000,"EX")=0),0))))</f>
      </c>
      <c r="H17946">
        <f>IF(DATOS!$G17946&lt;&gt;"EX",0,--(COUNTIFS(DATOS!$A$2:$A$20000,DATOS!$A17946,DATOS!$D$2:$D$20000,DATOS!$D17946,DATOS!$E$2:$E$20000,DATOS!$E17946,DATOS!$I$2:$I$20000,DATOS!$I17946,DATOS!$G$2:$G$20000,"OR")=0))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DATOS!$A$2:$A$20000,DATOS!$A17947,DATOS!$D$2:$D$20000,DATOS!$D17947,DATOS!$E$2:$E$20000,DATOS!$E17947,DATOS!$I$2:$I$20000,DATOS!$I17947,DATOS!$G$2:$G$20000,"EX")=0),0))))</f>
      </c>
      <c r="H17947">
        <f>IF(DATOS!$G17947&lt;&gt;"EX",0,--(COUNTIFS(DATOS!$A$2:$A$20000,DATOS!$A17947,DATOS!$D$2:$D$20000,DATOS!$D17947,DATOS!$E$2:$E$20000,DATOS!$E17947,DATOS!$I$2:$I$20000,DATOS!$I17947,DATOS!$G$2:$G$20000,"OR")=0))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DATOS!$A$2:$A$20000,DATOS!$A17948,DATOS!$D$2:$D$20000,DATOS!$D17948,DATOS!$E$2:$E$20000,DATOS!$E17948,DATOS!$I$2:$I$20000,DATOS!$I17948,DATOS!$G$2:$G$20000,"EX")=0),0))))</f>
      </c>
      <c r="H17948">
        <f>IF(DATOS!$G17948&lt;&gt;"EX",0,--(COUNTIFS(DATOS!$A$2:$A$20000,DATOS!$A17948,DATOS!$D$2:$D$20000,DATOS!$D17948,DATOS!$E$2:$E$20000,DATOS!$E17948,DATOS!$I$2:$I$20000,DATOS!$I17948,DATOS!$G$2:$G$20000,"OR")=0))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DATOS!$A$2:$A$20000,DATOS!$A17949,DATOS!$D$2:$D$20000,DATOS!$D17949,DATOS!$E$2:$E$20000,DATOS!$E17949,DATOS!$I$2:$I$20000,DATOS!$I17949,DATOS!$G$2:$G$20000,"EX")=0),0))))</f>
      </c>
      <c r="H17949">
        <f>IF(DATOS!$G17949&lt;&gt;"EX",0,--(COUNTIFS(DATOS!$A$2:$A$20000,DATOS!$A17949,DATOS!$D$2:$D$20000,DATOS!$D17949,DATOS!$E$2:$E$20000,DATOS!$E17949,DATOS!$I$2:$I$20000,DATOS!$I17949,DATOS!$G$2:$G$20000,"OR")=0))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DATOS!$A$2:$A$20000,DATOS!$A17950,DATOS!$D$2:$D$20000,DATOS!$D17950,DATOS!$E$2:$E$20000,DATOS!$E17950,DATOS!$I$2:$I$20000,DATOS!$I17950,DATOS!$G$2:$G$20000,"EX")=0),0))))</f>
      </c>
      <c r="H17950">
        <f>IF(DATOS!$G17950&lt;&gt;"EX",0,--(COUNTIFS(DATOS!$A$2:$A$20000,DATOS!$A17950,DATOS!$D$2:$D$20000,DATOS!$D17950,DATOS!$E$2:$E$20000,DATOS!$E17950,DATOS!$I$2:$I$20000,DATOS!$I17950,DATOS!$G$2:$G$20000,"OR")=0))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DATOS!$A$2:$A$20000,DATOS!$A17951,DATOS!$D$2:$D$20000,DATOS!$D17951,DATOS!$E$2:$E$20000,DATOS!$E17951,DATOS!$I$2:$I$20000,DATOS!$I17951,DATOS!$G$2:$G$20000,"EX")=0),0))))</f>
      </c>
      <c r="H17951">
        <f>IF(DATOS!$G17951&lt;&gt;"EX",0,--(COUNTIFS(DATOS!$A$2:$A$20000,DATOS!$A17951,DATOS!$D$2:$D$20000,DATOS!$D17951,DATOS!$E$2:$E$20000,DATOS!$E17951,DATOS!$I$2:$I$20000,DATOS!$I17951,DATOS!$G$2:$G$20000,"OR")=0))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DATOS!$A$2:$A$20000,DATOS!$A17952,DATOS!$D$2:$D$20000,DATOS!$D17952,DATOS!$E$2:$E$20000,DATOS!$E17952,DATOS!$I$2:$I$20000,DATOS!$I17952,DATOS!$G$2:$G$20000,"EX")=0),0))))</f>
      </c>
      <c r="H17952">
        <f>IF(DATOS!$G17952&lt;&gt;"EX",0,--(COUNTIFS(DATOS!$A$2:$A$20000,DATOS!$A17952,DATOS!$D$2:$D$20000,DATOS!$D17952,DATOS!$E$2:$E$20000,DATOS!$E17952,DATOS!$I$2:$I$20000,DATOS!$I17952,DATOS!$G$2:$G$20000,"OR")=0))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DATOS!$A$2:$A$20000,DATOS!$A17953,DATOS!$D$2:$D$20000,DATOS!$D17953,DATOS!$E$2:$E$20000,DATOS!$E17953,DATOS!$I$2:$I$20000,DATOS!$I17953,DATOS!$G$2:$G$20000,"EX")=0),0))))</f>
      </c>
      <c r="H17953">
        <f>IF(DATOS!$G17953&lt;&gt;"EX",0,--(COUNTIFS(DATOS!$A$2:$A$20000,DATOS!$A17953,DATOS!$D$2:$D$20000,DATOS!$D17953,DATOS!$E$2:$E$20000,DATOS!$E17953,DATOS!$I$2:$I$20000,DATOS!$I17953,DATOS!$G$2:$G$20000,"OR")=0))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DATOS!$A$2:$A$20000,DATOS!$A17954,DATOS!$D$2:$D$20000,DATOS!$D17954,DATOS!$E$2:$E$20000,DATOS!$E17954,DATOS!$I$2:$I$20000,DATOS!$I17954,DATOS!$G$2:$G$20000,"EX")=0),0))))</f>
      </c>
      <c r="H17954">
        <f>IF(DATOS!$G17954&lt;&gt;"EX",0,--(COUNTIFS(DATOS!$A$2:$A$20000,DATOS!$A17954,DATOS!$D$2:$D$20000,DATOS!$D17954,DATOS!$E$2:$E$20000,DATOS!$E17954,DATOS!$I$2:$I$20000,DATOS!$I17954,DATOS!$G$2:$G$20000,"OR")=0))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DATOS!$A$2:$A$20000,DATOS!$A17955,DATOS!$D$2:$D$20000,DATOS!$D17955,DATOS!$E$2:$E$20000,DATOS!$E17955,DATOS!$I$2:$I$20000,DATOS!$I17955,DATOS!$G$2:$G$20000,"EX")=0),0))))</f>
      </c>
      <c r="H17955">
        <f>IF(DATOS!$G17955&lt;&gt;"EX",0,--(COUNTIFS(DATOS!$A$2:$A$20000,DATOS!$A17955,DATOS!$D$2:$D$20000,DATOS!$D17955,DATOS!$E$2:$E$20000,DATOS!$E17955,DATOS!$I$2:$I$20000,DATOS!$I17955,DATOS!$G$2:$G$20000,"OR")=0))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DATOS!$A$2:$A$20000,DATOS!$A17956,DATOS!$D$2:$D$20000,DATOS!$D17956,DATOS!$E$2:$E$20000,DATOS!$E17956,DATOS!$I$2:$I$20000,DATOS!$I17956,DATOS!$G$2:$G$20000,"EX")=0),0))))</f>
      </c>
      <c r="H17956">
        <f>IF(DATOS!$G17956&lt;&gt;"EX",0,--(COUNTIFS(DATOS!$A$2:$A$20000,DATOS!$A17956,DATOS!$D$2:$D$20000,DATOS!$D17956,DATOS!$E$2:$E$20000,DATOS!$E17956,DATOS!$I$2:$I$20000,DATOS!$I17956,DATOS!$G$2:$G$20000,"OR")=0))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DATOS!$A$2:$A$20000,DATOS!$A17957,DATOS!$D$2:$D$20000,DATOS!$D17957,DATOS!$E$2:$E$20000,DATOS!$E17957,DATOS!$I$2:$I$20000,DATOS!$I17957,DATOS!$G$2:$G$20000,"EX")=0),0))))</f>
      </c>
      <c r="H17957">
        <f>IF(DATOS!$G17957&lt;&gt;"EX",0,--(COUNTIFS(DATOS!$A$2:$A$20000,DATOS!$A17957,DATOS!$D$2:$D$20000,DATOS!$D17957,DATOS!$E$2:$E$20000,DATOS!$E17957,DATOS!$I$2:$I$20000,DATOS!$I17957,DATOS!$G$2:$G$20000,"OR")=0))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DATOS!$A$2:$A$20000,DATOS!$A17958,DATOS!$D$2:$D$20000,DATOS!$D17958,DATOS!$E$2:$E$20000,DATOS!$E17958,DATOS!$I$2:$I$20000,DATOS!$I17958,DATOS!$G$2:$G$20000,"EX")=0),0))))</f>
      </c>
      <c r="H17958">
        <f>IF(DATOS!$G17958&lt;&gt;"EX",0,--(COUNTIFS(DATOS!$A$2:$A$20000,DATOS!$A17958,DATOS!$D$2:$D$20000,DATOS!$D17958,DATOS!$E$2:$E$20000,DATOS!$E17958,DATOS!$I$2:$I$20000,DATOS!$I17958,DATOS!$G$2:$G$20000,"OR")=0))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DATOS!$A$2:$A$20000,DATOS!$A17959,DATOS!$D$2:$D$20000,DATOS!$D17959,DATOS!$E$2:$E$20000,DATOS!$E17959,DATOS!$I$2:$I$20000,DATOS!$I17959,DATOS!$G$2:$G$20000,"EX")=0),0))))</f>
      </c>
      <c r="H17959">
        <f>IF(DATOS!$G17959&lt;&gt;"EX",0,--(COUNTIFS(DATOS!$A$2:$A$20000,DATOS!$A17959,DATOS!$D$2:$D$20000,DATOS!$D17959,DATOS!$E$2:$E$20000,DATOS!$E17959,DATOS!$I$2:$I$20000,DATOS!$I17959,DATOS!$G$2:$G$20000,"OR")=0))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DATOS!$A$2:$A$20000,DATOS!$A17960,DATOS!$D$2:$D$20000,DATOS!$D17960,DATOS!$E$2:$E$20000,DATOS!$E17960,DATOS!$I$2:$I$20000,DATOS!$I17960,DATOS!$G$2:$G$20000,"EX")=0),0))))</f>
      </c>
      <c r="H17960">
        <f>IF(DATOS!$G17960&lt;&gt;"EX",0,--(COUNTIFS(DATOS!$A$2:$A$20000,DATOS!$A17960,DATOS!$D$2:$D$20000,DATOS!$D17960,DATOS!$E$2:$E$20000,DATOS!$E17960,DATOS!$I$2:$I$20000,DATOS!$I17960,DATOS!$G$2:$G$20000,"OR")=0))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DATOS!$A$2:$A$20000,DATOS!$A17961,DATOS!$D$2:$D$20000,DATOS!$D17961,DATOS!$E$2:$E$20000,DATOS!$E17961,DATOS!$I$2:$I$20000,DATOS!$I17961,DATOS!$G$2:$G$20000,"EX")=0),0))))</f>
      </c>
      <c r="H17961">
        <f>IF(DATOS!$G17961&lt;&gt;"EX",0,--(COUNTIFS(DATOS!$A$2:$A$20000,DATOS!$A17961,DATOS!$D$2:$D$20000,DATOS!$D17961,DATOS!$E$2:$E$20000,DATOS!$E17961,DATOS!$I$2:$I$20000,DATOS!$I17961,DATOS!$G$2:$G$20000,"OR")=0))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DATOS!$A$2:$A$20000,DATOS!$A17962,DATOS!$D$2:$D$20000,DATOS!$D17962,DATOS!$E$2:$E$20000,DATOS!$E17962,DATOS!$I$2:$I$20000,DATOS!$I17962,DATOS!$G$2:$G$20000,"EX")=0),0))))</f>
      </c>
      <c r="H17962">
        <f>IF(DATOS!$G17962&lt;&gt;"EX",0,--(COUNTIFS(DATOS!$A$2:$A$20000,DATOS!$A17962,DATOS!$D$2:$D$20000,DATOS!$D17962,DATOS!$E$2:$E$20000,DATOS!$E17962,DATOS!$I$2:$I$20000,DATOS!$I17962,DATOS!$G$2:$G$20000,"OR")=0))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DATOS!$A$2:$A$20000,DATOS!$A17963,DATOS!$D$2:$D$20000,DATOS!$D17963,DATOS!$E$2:$E$20000,DATOS!$E17963,DATOS!$I$2:$I$20000,DATOS!$I17963,DATOS!$G$2:$G$20000,"EX")=0),0))))</f>
      </c>
      <c r="H17963">
        <f>IF(DATOS!$G17963&lt;&gt;"EX",0,--(COUNTIFS(DATOS!$A$2:$A$20000,DATOS!$A17963,DATOS!$D$2:$D$20000,DATOS!$D17963,DATOS!$E$2:$E$20000,DATOS!$E17963,DATOS!$I$2:$I$20000,DATOS!$I17963,DATOS!$G$2:$G$20000,"OR")=0))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DATOS!$A$2:$A$20000,DATOS!$A17964,DATOS!$D$2:$D$20000,DATOS!$D17964,DATOS!$E$2:$E$20000,DATOS!$E17964,DATOS!$I$2:$I$20000,DATOS!$I17964,DATOS!$G$2:$G$20000,"EX")=0),0))))</f>
      </c>
      <c r="H17964">
        <f>IF(DATOS!$G17964&lt;&gt;"EX",0,--(COUNTIFS(DATOS!$A$2:$A$20000,DATOS!$A17964,DATOS!$D$2:$D$20000,DATOS!$D17964,DATOS!$E$2:$E$20000,DATOS!$E17964,DATOS!$I$2:$I$20000,DATOS!$I17964,DATOS!$G$2:$G$20000,"OR")=0))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DATOS!$A$2:$A$20000,DATOS!$A17965,DATOS!$D$2:$D$20000,DATOS!$D17965,DATOS!$E$2:$E$20000,DATOS!$E17965,DATOS!$I$2:$I$20000,DATOS!$I17965,DATOS!$G$2:$G$20000,"EX")=0),0))))</f>
      </c>
      <c r="H17965">
        <f>IF(DATOS!$G17965&lt;&gt;"EX",0,--(COUNTIFS(DATOS!$A$2:$A$20000,DATOS!$A17965,DATOS!$D$2:$D$20000,DATOS!$D17965,DATOS!$E$2:$E$20000,DATOS!$E17965,DATOS!$I$2:$I$20000,DATOS!$I17965,DATOS!$G$2:$G$20000,"OR")=0))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DATOS!$A$2:$A$20000,DATOS!$A17966,DATOS!$D$2:$D$20000,DATOS!$D17966,DATOS!$E$2:$E$20000,DATOS!$E17966,DATOS!$I$2:$I$20000,DATOS!$I17966,DATOS!$G$2:$G$20000,"EX")=0),0))))</f>
      </c>
      <c r="H17966">
        <f>IF(DATOS!$G17966&lt;&gt;"EX",0,--(COUNTIFS(DATOS!$A$2:$A$20000,DATOS!$A17966,DATOS!$D$2:$D$20000,DATOS!$D17966,DATOS!$E$2:$E$20000,DATOS!$E17966,DATOS!$I$2:$I$20000,DATOS!$I17966,DATOS!$G$2:$G$20000,"OR")=0))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DATOS!$A$2:$A$20000,DATOS!$A17967,DATOS!$D$2:$D$20000,DATOS!$D17967,DATOS!$E$2:$E$20000,DATOS!$E17967,DATOS!$I$2:$I$20000,DATOS!$I17967,DATOS!$G$2:$G$20000,"EX")=0),0))))</f>
      </c>
      <c r="H17967">
        <f>IF(DATOS!$G17967&lt;&gt;"EX",0,--(COUNTIFS(DATOS!$A$2:$A$20000,DATOS!$A17967,DATOS!$D$2:$D$20000,DATOS!$D17967,DATOS!$E$2:$E$20000,DATOS!$E17967,DATOS!$I$2:$I$20000,DATOS!$I17967,DATOS!$G$2:$G$20000,"OR")=0))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DATOS!$A$2:$A$20000,DATOS!$A17968,DATOS!$D$2:$D$20000,DATOS!$D17968,DATOS!$E$2:$E$20000,DATOS!$E17968,DATOS!$I$2:$I$20000,DATOS!$I17968,DATOS!$G$2:$G$20000,"EX")=0),0))))</f>
      </c>
      <c r="H17968">
        <f>IF(DATOS!$G17968&lt;&gt;"EX",0,--(COUNTIFS(DATOS!$A$2:$A$20000,DATOS!$A17968,DATOS!$D$2:$D$20000,DATOS!$D17968,DATOS!$E$2:$E$20000,DATOS!$E17968,DATOS!$I$2:$I$20000,DATOS!$I17968,DATOS!$G$2:$G$20000,"OR")=0))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DATOS!$A$2:$A$20000,DATOS!$A17969,DATOS!$D$2:$D$20000,DATOS!$D17969,DATOS!$E$2:$E$20000,DATOS!$E17969,DATOS!$I$2:$I$20000,DATOS!$I17969,DATOS!$G$2:$G$20000,"EX")=0),0))))</f>
      </c>
      <c r="H17969">
        <f>IF(DATOS!$G17969&lt;&gt;"EX",0,--(COUNTIFS(DATOS!$A$2:$A$20000,DATOS!$A17969,DATOS!$D$2:$D$20000,DATOS!$D17969,DATOS!$E$2:$E$20000,DATOS!$E17969,DATOS!$I$2:$I$20000,DATOS!$I17969,DATOS!$G$2:$G$20000,"OR")=0))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DATOS!$A$2:$A$20000,DATOS!$A17970,DATOS!$D$2:$D$20000,DATOS!$D17970,DATOS!$E$2:$E$20000,DATOS!$E17970,DATOS!$I$2:$I$20000,DATOS!$I17970,DATOS!$G$2:$G$20000,"EX")=0),0))))</f>
      </c>
      <c r="H17970">
        <f>IF(DATOS!$G17970&lt;&gt;"EX",0,--(COUNTIFS(DATOS!$A$2:$A$20000,DATOS!$A17970,DATOS!$D$2:$D$20000,DATOS!$D17970,DATOS!$E$2:$E$20000,DATOS!$E17970,DATOS!$I$2:$I$20000,DATOS!$I17970,DATOS!$G$2:$G$20000,"OR")=0))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DATOS!$A$2:$A$20000,DATOS!$A17971,DATOS!$D$2:$D$20000,DATOS!$D17971,DATOS!$E$2:$E$20000,DATOS!$E17971,DATOS!$I$2:$I$20000,DATOS!$I17971,DATOS!$G$2:$G$20000,"EX")=0),0))))</f>
      </c>
      <c r="H17971">
        <f>IF(DATOS!$G17971&lt;&gt;"EX",0,--(COUNTIFS(DATOS!$A$2:$A$20000,DATOS!$A17971,DATOS!$D$2:$D$20000,DATOS!$D17971,DATOS!$E$2:$E$20000,DATOS!$E17971,DATOS!$I$2:$I$20000,DATOS!$I17971,DATOS!$G$2:$G$20000,"OR")=0))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DATOS!$A$2:$A$20000,DATOS!$A17972,DATOS!$D$2:$D$20000,DATOS!$D17972,DATOS!$E$2:$E$20000,DATOS!$E17972,DATOS!$I$2:$I$20000,DATOS!$I17972,DATOS!$G$2:$G$20000,"EX")=0),0))))</f>
      </c>
      <c r="H17972">
        <f>IF(DATOS!$G17972&lt;&gt;"EX",0,--(COUNTIFS(DATOS!$A$2:$A$20000,DATOS!$A17972,DATOS!$D$2:$D$20000,DATOS!$D17972,DATOS!$E$2:$E$20000,DATOS!$E17972,DATOS!$I$2:$I$20000,DATOS!$I17972,DATOS!$G$2:$G$20000,"OR")=0))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DATOS!$A$2:$A$20000,DATOS!$A17973,DATOS!$D$2:$D$20000,DATOS!$D17973,DATOS!$E$2:$E$20000,DATOS!$E17973,DATOS!$I$2:$I$20000,DATOS!$I17973,DATOS!$G$2:$G$20000,"EX")=0),0))))</f>
      </c>
      <c r="H17973">
        <f>IF(DATOS!$G17973&lt;&gt;"EX",0,--(COUNTIFS(DATOS!$A$2:$A$20000,DATOS!$A17973,DATOS!$D$2:$D$20000,DATOS!$D17973,DATOS!$E$2:$E$20000,DATOS!$E17973,DATOS!$I$2:$I$20000,DATOS!$I17973,DATOS!$G$2:$G$20000,"OR")=0))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DATOS!$A$2:$A$20000,DATOS!$A17974,DATOS!$D$2:$D$20000,DATOS!$D17974,DATOS!$E$2:$E$20000,DATOS!$E17974,DATOS!$I$2:$I$20000,DATOS!$I17974,DATOS!$G$2:$G$20000,"EX")=0),0))))</f>
      </c>
      <c r="H17974">
        <f>IF(DATOS!$G17974&lt;&gt;"EX",0,--(COUNTIFS(DATOS!$A$2:$A$20000,DATOS!$A17974,DATOS!$D$2:$D$20000,DATOS!$D17974,DATOS!$E$2:$E$20000,DATOS!$E17974,DATOS!$I$2:$I$20000,DATOS!$I17974,DATOS!$G$2:$G$20000,"OR")=0))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DATOS!$A$2:$A$20000,DATOS!$A17975,DATOS!$D$2:$D$20000,DATOS!$D17975,DATOS!$E$2:$E$20000,DATOS!$E17975,DATOS!$I$2:$I$20000,DATOS!$I17975,DATOS!$G$2:$G$20000,"EX")=0),0))))</f>
      </c>
      <c r="H17975">
        <f>IF(DATOS!$G17975&lt;&gt;"EX",0,--(COUNTIFS(DATOS!$A$2:$A$20000,DATOS!$A17975,DATOS!$D$2:$D$20000,DATOS!$D17975,DATOS!$E$2:$E$20000,DATOS!$E17975,DATOS!$I$2:$I$20000,DATOS!$I17975,DATOS!$G$2:$G$20000,"OR")=0))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DATOS!$A$2:$A$20000,DATOS!$A17976,DATOS!$D$2:$D$20000,DATOS!$D17976,DATOS!$E$2:$E$20000,DATOS!$E17976,DATOS!$I$2:$I$20000,DATOS!$I17976,DATOS!$G$2:$G$20000,"EX")=0),0))))</f>
      </c>
      <c r="H17976">
        <f>IF(DATOS!$G17976&lt;&gt;"EX",0,--(COUNTIFS(DATOS!$A$2:$A$20000,DATOS!$A17976,DATOS!$D$2:$D$20000,DATOS!$D17976,DATOS!$E$2:$E$20000,DATOS!$E17976,DATOS!$I$2:$I$20000,DATOS!$I17976,DATOS!$G$2:$G$20000,"OR")=0))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DATOS!$A$2:$A$20000,DATOS!$A17977,DATOS!$D$2:$D$20000,DATOS!$D17977,DATOS!$E$2:$E$20000,DATOS!$E17977,DATOS!$I$2:$I$20000,DATOS!$I17977,DATOS!$G$2:$G$20000,"EX")=0),0))))</f>
      </c>
      <c r="H17977">
        <f>IF(DATOS!$G17977&lt;&gt;"EX",0,--(COUNTIFS(DATOS!$A$2:$A$20000,DATOS!$A17977,DATOS!$D$2:$D$20000,DATOS!$D17977,DATOS!$E$2:$E$20000,DATOS!$E17977,DATOS!$I$2:$I$20000,DATOS!$I17977,DATOS!$G$2:$G$20000,"OR")=0))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DATOS!$A$2:$A$20000,DATOS!$A17978,DATOS!$D$2:$D$20000,DATOS!$D17978,DATOS!$E$2:$E$20000,DATOS!$E17978,DATOS!$I$2:$I$20000,DATOS!$I17978,DATOS!$G$2:$G$20000,"EX")=0),0))))</f>
      </c>
      <c r="H17978">
        <f>IF(DATOS!$G17978&lt;&gt;"EX",0,--(COUNTIFS(DATOS!$A$2:$A$20000,DATOS!$A17978,DATOS!$D$2:$D$20000,DATOS!$D17978,DATOS!$E$2:$E$20000,DATOS!$E17978,DATOS!$I$2:$I$20000,DATOS!$I17978,DATOS!$G$2:$G$20000,"OR")=0))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DATOS!$A$2:$A$20000,DATOS!$A17979,DATOS!$D$2:$D$20000,DATOS!$D17979,DATOS!$E$2:$E$20000,DATOS!$E17979,DATOS!$I$2:$I$20000,DATOS!$I17979,DATOS!$G$2:$G$20000,"EX")=0),0))))</f>
      </c>
      <c r="H17979">
        <f>IF(DATOS!$G17979&lt;&gt;"EX",0,--(COUNTIFS(DATOS!$A$2:$A$20000,DATOS!$A17979,DATOS!$D$2:$D$20000,DATOS!$D17979,DATOS!$E$2:$E$20000,DATOS!$E17979,DATOS!$I$2:$I$20000,DATOS!$I17979,DATOS!$G$2:$G$20000,"OR")=0))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DATOS!$A$2:$A$20000,DATOS!$A17980,DATOS!$D$2:$D$20000,DATOS!$D17980,DATOS!$E$2:$E$20000,DATOS!$E17980,DATOS!$I$2:$I$20000,DATOS!$I17980,DATOS!$G$2:$G$20000,"EX")=0),0))))</f>
      </c>
      <c r="H17980">
        <f>IF(DATOS!$G17980&lt;&gt;"EX",0,--(COUNTIFS(DATOS!$A$2:$A$20000,DATOS!$A17980,DATOS!$D$2:$D$20000,DATOS!$D17980,DATOS!$E$2:$E$20000,DATOS!$E17980,DATOS!$I$2:$I$20000,DATOS!$I17980,DATOS!$G$2:$G$20000,"OR")=0))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DATOS!$A$2:$A$20000,DATOS!$A17981,DATOS!$D$2:$D$20000,DATOS!$D17981,DATOS!$E$2:$E$20000,DATOS!$E17981,DATOS!$I$2:$I$20000,DATOS!$I17981,DATOS!$G$2:$G$20000,"EX")=0),0))))</f>
      </c>
      <c r="H17981">
        <f>IF(DATOS!$G17981&lt;&gt;"EX",0,--(COUNTIFS(DATOS!$A$2:$A$20000,DATOS!$A17981,DATOS!$D$2:$D$20000,DATOS!$D17981,DATOS!$E$2:$E$20000,DATOS!$E17981,DATOS!$I$2:$I$20000,DATOS!$I17981,DATOS!$G$2:$G$20000,"OR")=0))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DATOS!$A$2:$A$20000,DATOS!$A17982,DATOS!$D$2:$D$20000,DATOS!$D17982,DATOS!$E$2:$E$20000,DATOS!$E17982,DATOS!$I$2:$I$20000,DATOS!$I17982,DATOS!$G$2:$G$20000,"EX")=0),0))))</f>
      </c>
      <c r="H17982">
        <f>IF(DATOS!$G17982&lt;&gt;"EX",0,--(COUNTIFS(DATOS!$A$2:$A$20000,DATOS!$A17982,DATOS!$D$2:$D$20000,DATOS!$D17982,DATOS!$E$2:$E$20000,DATOS!$E17982,DATOS!$I$2:$I$20000,DATOS!$I17982,DATOS!$G$2:$G$20000,"OR")=0))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DATOS!$A$2:$A$20000,DATOS!$A17983,DATOS!$D$2:$D$20000,DATOS!$D17983,DATOS!$E$2:$E$20000,DATOS!$E17983,DATOS!$I$2:$I$20000,DATOS!$I17983,DATOS!$G$2:$G$20000,"EX")=0),0))))</f>
      </c>
      <c r="H17983">
        <f>IF(DATOS!$G17983&lt;&gt;"EX",0,--(COUNTIFS(DATOS!$A$2:$A$20000,DATOS!$A17983,DATOS!$D$2:$D$20000,DATOS!$D17983,DATOS!$E$2:$E$20000,DATOS!$E17983,DATOS!$I$2:$I$20000,DATOS!$I17983,DATOS!$G$2:$G$20000,"OR")=0))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DATOS!$A$2:$A$20000,DATOS!$A17984,DATOS!$D$2:$D$20000,DATOS!$D17984,DATOS!$E$2:$E$20000,DATOS!$E17984,DATOS!$I$2:$I$20000,DATOS!$I17984,DATOS!$G$2:$G$20000,"EX")=0),0))))</f>
      </c>
      <c r="H17984">
        <f>IF(DATOS!$G17984&lt;&gt;"EX",0,--(COUNTIFS(DATOS!$A$2:$A$20000,DATOS!$A17984,DATOS!$D$2:$D$20000,DATOS!$D17984,DATOS!$E$2:$E$20000,DATOS!$E17984,DATOS!$I$2:$I$20000,DATOS!$I17984,DATOS!$G$2:$G$20000,"OR")=0))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DATOS!$A$2:$A$20000,DATOS!$A17985,DATOS!$D$2:$D$20000,DATOS!$D17985,DATOS!$E$2:$E$20000,DATOS!$E17985,DATOS!$I$2:$I$20000,DATOS!$I17985,DATOS!$G$2:$G$20000,"EX")=0),0))))</f>
      </c>
      <c r="H17985">
        <f>IF(DATOS!$G17985&lt;&gt;"EX",0,--(COUNTIFS(DATOS!$A$2:$A$20000,DATOS!$A17985,DATOS!$D$2:$D$20000,DATOS!$D17985,DATOS!$E$2:$E$20000,DATOS!$E17985,DATOS!$I$2:$I$20000,DATOS!$I17985,DATOS!$G$2:$G$20000,"OR")=0))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DATOS!$A$2:$A$20000,DATOS!$A17986,DATOS!$D$2:$D$20000,DATOS!$D17986,DATOS!$E$2:$E$20000,DATOS!$E17986,DATOS!$I$2:$I$20000,DATOS!$I17986,DATOS!$G$2:$G$20000,"EX")=0),0))))</f>
      </c>
      <c r="H17986">
        <f>IF(DATOS!$G17986&lt;&gt;"EX",0,--(COUNTIFS(DATOS!$A$2:$A$20000,DATOS!$A17986,DATOS!$D$2:$D$20000,DATOS!$D17986,DATOS!$E$2:$E$20000,DATOS!$E17986,DATOS!$I$2:$I$20000,DATOS!$I17986,DATOS!$G$2:$G$20000,"OR")=0))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DATOS!$A$2:$A$20000,DATOS!$A17987,DATOS!$D$2:$D$20000,DATOS!$D17987,DATOS!$E$2:$E$20000,DATOS!$E17987,DATOS!$I$2:$I$20000,DATOS!$I17987,DATOS!$G$2:$G$20000,"EX")=0),0))))</f>
      </c>
      <c r="H17987">
        <f>IF(DATOS!$G17987&lt;&gt;"EX",0,--(COUNTIFS(DATOS!$A$2:$A$20000,DATOS!$A17987,DATOS!$D$2:$D$20000,DATOS!$D17987,DATOS!$E$2:$E$20000,DATOS!$E17987,DATOS!$I$2:$I$20000,DATOS!$I17987,DATOS!$G$2:$G$20000,"OR")=0))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DATOS!$A$2:$A$20000,DATOS!$A17988,DATOS!$D$2:$D$20000,DATOS!$D17988,DATOS!$E$2:$E$20000,DATOS!$E17988,DATOS!$I$2:$I$20000,DATOS!$I17988,DATOS!$G$2:$G$20000,"EX")=0),0))))</f>
      </c>
      <c r="H17988">
        <f>IF(DATOS!$G17988&lt;&gt;"EX",0,--(COUNTIFS(DATOS!$A$2:$A$20000,DATOS!$A17988,DATOS!$D$2:$D$20000,DATOS!$D17988,DATOS!$E$2:$E$20000,DATOS!$E17988,DATOS!$I$2:$I$20000,DATOS!$I17988,DATOS!$G$2:$G$20000,"OR")=0))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DATOS!$A$2:$A$20000,DATOS!$A17989,DATOS!$D$2:$D$20000,DATOS!$D17989,DATOS!$E$2:$E$20000,DATOS!$E17989,DATOS!$I$2:$I$20000,DATOS!$I17989,DATOS!$G$2:$G$20000,"EX")=0),0))))</f>
      </c>
      <c r="H17989">
        <f>IF(DATOS!$G17989&lt;&gt;"EX",0,--(COUNTIFS(DATOS!$A$2:$A$20000,DATOS!$A17989,DATOS!$D$2:$D$20000,DATOS!$D17989,DATOS!$E$2:$E$20000,DATOS!$E17989,DATOS!$I$2:$I$20000,DATOS!$I17989,DATOS!$G$2:$G$20000,"OR")=0))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DATOS!$A$2:$A$20000,DATOS!$A17990,DATOS!$D$2:$D$20000,DATOS!$D17990,DATOS!$E$2:$E$20000,DATOS!$E17990,DATOS!$I$2:$I$20000,DATOS!$I17990,DATOS!$G$2:$G$20000,"EX")=0),0))))</f>
      </c>
      <c r="H17990">
        <f>IF(DATOS!$G17990&lt;&gt;"EX",0,--(COUNTIFS(DATOS!$A$2:$A$20000,DATOS!$A17990,DATOS!$D$2:$D$20000,DATOS!$D17990,DATOS!$E$2:$E$20000,DATOS!$E17990,DATOS!$I$2:$I$20000,DATOS!$I17990,DATOS!$G$2:$G$20000,"OR")=0))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DATOS!$A$2:$A$20000,DATOS!$A17991,DATOS!$D$2:$D$20000,DATOS!$D17991,DATOS!$E$2:$E$20000,DATOS!$E17991,DATOS!$I$2:$I$20000,DATOS!$I17991,DATOS!$G$2:$G$20000,"EX")=0),0))))</f>
      </c>
      <c r="H17991">
        <f>IF(DATOS!$G17991&lt;&gt;"EX",0,--(COUNTIFS(DATOS!$A$2:$A$20000,DATOS!$A17991,DATOS!$D$2:$D$20000,DATOS!$D17991,DATOS!$E$2:$E$20000,DATOS!$E17991,DATOS!$I$2:$I$20000,DATOS!$I17991,DATOS!$G$2:$G$20000,"OR")=0))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DATOS!$A$2:$A$20000,DATOS!$A17992,DATOS!$D$2:$D$20000,DATOS!$D17992,DATOS!$E$2:$E$20000,DATOS!$E17992,DATOS!$I$2:$I$20000,DATOS!$I17992,DATOS!$G$2:$G$20000,"EX")=0),0))))</f>
      </c>
      <c r="H17992">
        <f>IF(DATOS!$G17992&lt;&gt;"EX",0,--(COUNTIFS(DATOS!$A$2:$A$20000,DATOS!$A17992,DATOS!$D$2:$D$20000,DATOS!$D17992,DATOS!$E$2:$E$20000,DATOS!$E17992,DATOS!$I$2:$I$20000,DATOS!$I17992,DATOS!$G$2:$G$20000,"OR")=0))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DATOS!$A$2:$A$20000,DATOS!$A17993,DATOS!$D$2:$D$20000,DATOS!$D17993,DATOS!$E$2:$E$20000,DATOS!$E17993,DATOS!$I$2:$I$20000,DATOS!$I17993,DATOS!$G$2:$G$20000,"EX")=0),0))))</f>
      </c>
      <c r="H17993">
        <f>IF(DATOS!$G17993&lt;&gt;"EX",0,--(COUNTIFS(DATOS!$A$2:$A$20000,DATOS!$A17993,DATOS!$D$2:$D$20000,DATOS!$D17993,DATOS!$E$2:$E$20000,DATOS!$E17993,DATOS!$I$2:$I$20000,DATOS!$I17993,DATOS!$G$2:$G$20000,"OR")=0))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DATOS!$A$2:$A$20000,DATOS!$A17994,DATOS!$D$2:$D$20000,DATOS!$D17994,DATOS!$E$2:$E$20000,DATOS!$E17994,DATOS!$I$2:$I$20000,DATOS!$I17994,DATOS!$G$2:$G$20000,"EX")=0),0))))</f>
      </c>
      <c r="H17994">
        <f>IF(DATOS!$G17994&lt;&gt;"EX",0,--(COUNTIFS(DATOS!$A$2:$A$20000,DATOS!$A17994,DATOS!$D$2:$D$20000,DATOS!$D17994,DATOS!$E$2:$E$20000,DATOS!$E17994,DATOS!$I$2:$I$20000,DATOS!$I17994,DATOS!$G$2:$G$20000,"OR")=0))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DATOS!$A$2:$A$20000,DATOS!$A17995,DATOS!$D$2:$D$20000,DATOS!$D17995,DATOS!$E$2:$E$20000,DATOS!$E17995,DATOS!$I$2:$I$20000,DATOS!$I17995,DATOS!$G$2:$G$20000,"EX")=0),0))))</f>
      </c>
      <c r="H17995">
        <f>IF(DATOS!$G17995&lt;&gt;"EX",0,--(COUNTIFS(DATOS!$A$2:$A$20000,DATOS!$A17995,DATOS!$D$2:$D$20000,DATOS!$D17995,DATOS!$E$2:$E$20000,DATOS!$E17995,DATOS!$I$2:$I$20000,DATOS!$I17995,DATOS!$G$2:$G$20000,"OR")=0))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DATOS!$A$2:$A$20000,DATOS!$A17996,DATOS!$D$2:$D$20000,DATOS!$D17996,DATOS!$E$2:$E$20000,DATOS!$E17996,DATOS!$I$2:$I$20000,DATOS!$I17996,DATOS!$G$2:$G$20000,"EX")=0),0))))</f>
      </c>
      <c r="H17996">
        <f>IF(DATOS!$G17996&lt;&gt;"EX",0,--(COUNTIFS(DATOS!$A$2:$A$20000,DATOS!$A17996,DATOS!$D$2:$D$20000,DATOS!$D17996,DATOS!$E$2:$E$20000,DATOS!$E17996,DATOS!$I$2:$I$20000,DATOS!$I17996,DATOS!$G$2:$G$20000,"OR")=0))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DATOS!$A$2:$A$20000,DATOS!$A17997,DATOS!$D$2:$D$20000,DATOS!$D17997,DATOS!$E$2:$E$20000,DATOS!$E17997,DATOS!$I$2:$I$20000,DATOS!$I17997,DATOS!$G$2:$G$20000,"EX")=0),0))))</f>
      </c>
      <c r="H17997">
        <f>IF(DATOS!$G17997&lt;&gt;"EX",0,--(COUNTIFS(DATOS!$A$2:$A$20000,DATOS!$A17997,DATOS!$D$2:$D$20000,DATOS!$D17997,DATOS!$E$2:$E$20000,DATOS!$E17997,DATOS!$I$2:$I$20000,DATOS!$I17997,DATOS!$G$2:$G$20000,"OR")=0))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DATOS!$A$2:$A$20000,DATOS!$A17998,DATOS!$D$2:$D$20000,DATOS!$D17998,DATOS!$E$2:$E$20000,DATOS!$E17998,DATOS!$I$2:$I$20000,DATOS!$I17998,DATOS!$G$2:$G$20000,"EX")=0),0))))</f>
      </c>
      <c r="H17998">
        <f>IF(DATOS!$G17998&lt;&gt;"EX",0,--(COUNTIFS(DATOS!$A$2:$A$20000,DATOS!$A17998,DATOS!$D$2:$D$20000,DATOS!$D17998,DATOS!$E$2:$E$20000,DATOS!$E17998,DATOS!$I$2:$I$20000,DATOS!$I17998,DATOS!$G$2:$G$20000,"OR")=0))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DATOS!$A$2:$A$20000,DATOS!$A17999,DATOS!$D$2:$D$20000,DATOS!$D17999,DATOS!$E$2:$E$20000,DATOS!$E17999,DATOS!$I$2:$I$20000,DATOS!$I17999,DATOS!$G$2:$G$20000,"EX")=0),0))))</f>
      </c>
      <c r="H17999">
        <f>IF(DATOS!$G17999&lt;&gt;"EX",0,--(COUNTIFS(DATOS!$A$2:$A$20000,DATOS!$A17999,DATOS!$D$2:$D$20000,DATOS!$D17999,DATOS!$E$2:$E$20000,DATOS!$E17999,DATOS!$I$2:$I$20000,DATOS!$I17999,DATOS!$G$2:$G$20000,"OR")=0))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DATOS!$A$2:$A$20000,DATOS!$A18000,DATOS!$D$2:$D$20000,DATOS!$D18000,DATOS!$E$2:$E$20000,DATOS!$E18000,DATOS!$I$2:$I$20000,DATOS!$I18000,DATOS!$G$2:$G$20000,"EX")=0),0))))</f>
      </c>
      <c r="H18000">
        <f>IF(DATOS!$G18000&lt;&gt;"EX",0,--(COUNTIFS(DATOS!$A$2:$A$20000,DATOS!$A18000,DATOS!$D$2:$D$20000,DATOS!$D18000,DATOS!$E$2:$E$20000,DATOS!$E18000,DATOS!$I$2:$I$20000,DATOS!$I18000,DATOS!$G$2:$G$20000,"OR")=0))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DATOS!$A$2:$A$20000,DATOS!$A18001,DATOS!$D$2:$D$20000,DATOS!$D18001,DATOS!$E$2:$E$20000,DATOS!$E18001,DATOS!$I$2:$I$20000,DATOS!$I18001,DATOS!$G$2:$G$20000,"EX")=0),0))))</f>
      </c>
      <c r="H18001">
        <f>IF(DATOS!$G18001&lt;&gt;"EX",0,--(COUNTIFS(DATOS!$A$2:$A$20000,DATOS!$A18001,DATOS!$D$2:$D$20000,DATOS!$D18001,DATOS!$E$2:$E$20000,DATOS!$E18001,DATOS!$I$2:$I$20000,DATOS!$I18001,DATOS!$G$2:$G$20000,"OR")=0))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DATOS!$A$2:$A$20000,DATOS!$A18002,DATOS!$D$2:$D$20000,DATOS!$D18002,DATOS!$E$2:$E$20000,DATOS!$E18002,DATOS!$I$2:$I$20000,DATOS!$I18002,DATOS!$G$2:$G$20000,"EX")=0),0))))</f>
      </c>
      <c r="H18002">
        <f>IF(DATOS!$G18002&lt;&gt;"EX",0,--(COUNTIFS(DATOS!$A$2:$A$20000,DATOS!$A18002,DATOS!$D$2:$D$20000,DATOS!$D18002,DATOS!$E$2:$E$20000,DATOS!$E18002,DATOS!$I$2:$I$20000,DATOS!$I18002,DATOS!$G$2:$G$20000,"OR")=0))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DATOS!$A$2:$A$20000,DATOS!$A18003,DATOS!$D$2:$D$20000,DATOS!$D18003,DATOS!$E$2:$E$20000,DATOS!$E18003,DATOS!$I$2:$I$20000,DATOS!$I18003,DATOS!$G$2:$G$20000,"EX")=0),0))))</f>
      </c>
      <c r="H18003">
        <f>IF(DATOS!$G18003&lt;&gt;"EX",0,--(COUNTIFS(DATOS!$A$2:$A$20000,DATOS!$A18003,DATOS!$D$2:$D$20000,DATOS!$D18003,DATOS!$E$2:$E$20000,DATOS!$E18003,DATOS!$I$2:$I$20000,DATOS!$I18003,DATOS!$G$2:$G$20000,"OR")=0))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DATOS!$A$2:$A$20000,DATOS!$A18004,DATOS!$D$2:$D$20000,DATOS!$D18004,DATOS!$E$2:$E$20000,DATOS!$E18004,DATOS!$I$2:$I$20000,DATOS!$I18004,DATOS!$G$2:$G$20000,"EX")=0),0))))</f>
      </c>
      <c r="H18004">
        <f>IF(DATOS!$G18004&lt;&gt;"EX",0,--(COUNTIFS(DATOS!$A$2:$A$20000,DATOS!$A18004,DATOS!$D$2:$D$20000,DATOS!$D18004,DATOS!$E$2:$E$20000,DATOS!$E18004,DATOS!$I$2:$I$20000,DATOS!$I18004,DATOS!$G$2:$G$20000,"OR")=0))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DATOS!$A$2:$A$20000,DATOS!$A18005,DATOS!$D$2:$D$20000,DATOS!$D18005,DATOS!$E$2:$E$20000,DATOS!$E18005,DATOS!$I$2:$I$20000,DATOS!$I18005,DATOS!$G$2:$G$20000,"EX")=0),0))))</f>
      </c>
      <c r="H18005">
        <f>IF(DATOS!$G18005&lt;&gt;"EX",0,--(COUNTIFS(DATOS!$A$2:$A$20000,DATOS!$A18005,DATOS!$D$2:$D$20000,DATOS!$D18005,DATOS!$E$2:$E$20000,DATOS!$E18005,DATOS!$I$2:$I$20000,DATOS!$I18005,DATOS!$G$2:$G$20000,"OR")=0))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DATOS!$A$2:$A$20000,DATOS!$A18006,DATOS!$D$2:$D$20000,DATOS!$D18006,DATOS!$E$2:$E$20000,DATOS!$E18006,DATOS!$I$2:$I$20000,DATOS!$I18006,DATOS!$G$2:$G$20000,"EX")=0),0))))</f>
      </c>
      <c r="H18006">
        <f>IF(DATOS!$G18006&lt;&gt;"EX",0,--(COUNTIFS(DATOS!$A$2:$A$20000,DATOS!$A18006,DATOS!$D$2:$D$20000,DATOS!$D18006,DATOS!$E$2:$E$20000,DATOS!$E18006,DATOS!$I$2:$I$20000,DATOS!$I18006,DATOS!$G$2:$G$20000,"OR")=0))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DATOS!$A$2:$A$20000,DATOS!$A18007,DATOS!$D$2:$D$20000,DATOS!$D18007,DATOS!$E$2:$E$20000,DATOS!$E18007,DATOS!$I$2:$I$20000,DATOS!$I18007,DATOS!$G$2:$G$20000,"EX")=0),0))))</f>
      </c>
      <c r="H18007">
        <f>IF(DATOS!$G18007&lt;&gt;"EX",0,--(COUNTIFS(DATOS!$A$2:$A$20000,DATOS!$A18007,DATOS!$D$2:$D$20000,DATOS!$D18007,DATOS!$E$2:$E$20000,DATOS!$E18007,DATOS!$I$2:$I$20000,DATOS!$I18007,DATOS!$G$2:$G$20000,"OR")=0))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DATOS!$A$2:$A$20000,DATOS!$A18008,DATOS!$D$2:$D$20000,DATOS!$D18008,DATOS!$E$2:$E$20000,DATOS!$E18008,DATOS!$I$2:$I$20000,DATOS!$I18008,DATOS!$G$2:$G$20000,"EX")=0),0))))</f>
      </c>
      <c r="H18008">
        <f>IF(DATOS!$G18008&lt;&gt;"EX",0,--(COUNTIFS(DATOS!$A$2:$A$20000,DATOS!$A18008,DATOS!$D$2:$D$20000,DATOS!$D18008,DATOS!$E$2:$E$20000,DATOS!$E18008,DATOS!$I$2:$I$20000,DATOS!$I18008,DATOS!$G$2:$G$20000,"OR")=0))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DATOS!$A$2:$A$20000,DATOS!$A18009,DATOS!$D$2:$D$20000,DATOS!$D18009,DATOS!$E$2:$E$20000,DATOS!$E18009,DATOS!$I$2:$I$20000,DATOS!$I18009,DATOS!$G$2:$G$20000,"EX")=0),0))))</f>
      </c>
      <c r="H18009">
        <f>IF(DATOS!$G18009&lt;&gt;"EX",0,--(COUNTIFS(DATOS!$A$2:$A$20000,DATOS!$A18009,DATOS!$D$2:$D$20000,DATOS!$D18009,DATOS!$E$2:$E$20000,DATOS!$E18009,DATOS!$I$2:$I$20000,DATOS!$I18009,DATOS!$G$2:$G$20000,"OR")=0))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DATOS!$A$2:$A$20000,DATOS!$A18010,DATOS!$D$2:$D$20000,DATOS!$D18010,DATOS!$E$2:$E$20000,DATOS!$E18010,DATOS!$I$2:$I$20000,DATOS!$I18010,DATOS!$G$2:$G$20000,"EX")=0),0))))</f>
      </c>
      <c r="H18010">
        <f>IF(DATOS!$G18010&lt;&gt;"EX",0,--(COUNTIFS(DATOS!$A$2:$A$20000,DATOS!$A18010,DATOS!$D$2:$D$20000,DATOS!$D18010,DATOS!$E$2:$E$20000,DATOS!$E18010,DATOS!$I$2:$I$20000,DATOS!$I18010,DATOS!$G$2:$G$20000,"OR")=0))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DATOS!$A$2:$A$20000,DATOS!$A18011,DATOS!$D$2:$D$20000,DATOS!$D18011,DATOS!$E$2:$E$20000,DATOS!$E18011,DATOS!$I$2:$I$20000,DATOS!$I18011,DATOS!$G$2:$G$20000,"EX")=0),0))))</f>
      </c>
      <c r="H18011">
        <f>IF(DATOS!$G18011&lt;&gt;"EX",0,--(COUNTIFS(DATOS!$A$2:$A$20000,DATOS!$A18011,DATOS!$D$2:$D$20000,DATOS!$D18011,DATOS!$E$2:$E$20000,DATOS!$E18011,DATOS!$I$2:$I$20000,DATOS!$I18011,DATOS!$G$2:$G$20000,"OR")=0))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DATOS!$A$2:$A$20000,DATOS!$A18012,DATOS!$D$2:$D$20000,DATOS!$D18012,DATOS!$E$2:$E$20000,DATOS!$E18012,DATOS!$I$2:$I$20000,DATOS!$I18012,DATOS!$G$2:$G$20000,"EX")=0),0))))</f>
      </c>
      <c r="H18012">
        <f>IF(DATOS!$G18012&lt;&gt;"EX",0,--(COUNTIFS(DATOS!$A$2:$A$20000,DATOS!$A18012,DATOS!$D$2:$D$20000,DATOS!$D18012,DATOS!$E$2:$E$20000,DATOS!$E18012,DATOS!$I$2:$I$20000,DATOS!$I18012,DATOS!$G$2:$G$20000,"OR")=0))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DATOS!$A$2:$A$20000,DATOS!$A18013,DATOS!$D$2:$D$20000,DATOS!$D18013,DATOS!$E$2:$E$20000,DATOS!$E18013,DATOS!$I$2:$I$20000,DATOS!$I18013,DATOS!$G$2:$G$20000,"EX")=0),0))))</f>
      </c>
      <c r="H18013">
        <f>IF(DATOS!$G18013&lt;&gt;"EX",0,--(COUNTIFS(DATOS!$A$2:$A$20000,DATOS!$A18013,DATOS!$D$2:$D$20000,DATOS!$D18013,DATOS!$E$2:$E$20000,DATOS!$E18013,DATOS!$I$2:$I$20000,DATOS!$I18013,DATOS!$G$2:$G$20000,"OR")=0))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DATOS!$A$2:$A$20000,DATOS!$A18014,DATOS!$D$2:$D$20000,DATOS!$D18014,DATOS!$E$2:$E$20000,DATOS!$E18014,DATOS!$I$2:$I$20000,DATOS!$I18014,DATOS!$G$2:$G$20000,"EX")=0),0))))</f>
      </c>
      <c r="H18014">
        <f>IF(DATOS!$G18014&lt;&gt;"EX",0,--(COUNTIFS(DATOS!$A$2:$A$20000,DATOS!$A18014,DATOS!$D$2:$D$20000,DATOS!$D18014,DATOS!$E$2:$E$20000,DATOS!$E18014,DATOS!$I$2:$I$20000,DATOS!$I18014,DATOS!$G$2:$G$20000,"OR")=0))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DATOS!$A$2:$A$20000,DATOS!$A18015,DATOS!$D$2:$D$20000,DATOS!$D18015,DATOS!$E$2:$E$20000,DATOS!$E18015,DATOS!$I$2:$I$20000,DATOS!$I18015,DATOS!$G$2:$G$20000,"EX")=0),0))))</f>
      </c>
      <c r="H18015">
        <f>IF(DATOS!$G18015&lt;&gt;"EX",0,--(COUNTIFS(DATOS!$A$2:$A$20000,DATOS!$A18015,DATOS!$D$2:$D$20000,DATOS!$D18015,DATOS!$E$2:$E$20000,DATOS!$E18015,DATOS!$I$2:$I$20000,DATOS!$I18015,DATOS!$G$2:$G$20000,"OR")=0))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DATOS!$A$2:$A$20000,DATOS!$A18016,DATOS!$D$2:$D$20000,DATOS!$D18016,DATOS!$E$2:$E$20000,DATOS!$E18016,DATOS!$I$2:$I$20000,DATOS!$I18016,DATOS!$G$2:$G$20000,"EX")=0),0))))</f>
      </c>
      <c r="H18016">
        <f>IF(DATOS!$G18016&lt;&gt;"EX",0,--(COUNTIFS(DATOS!$A$2:$A$20000,DATOS!$A18016,DATOS!$D$2:$D$20000,DATOS!$D18016,DATOS!$E$2:$E$20000,DATOS!$E18016,DATOS!$I$2:$I$20000,DATOS!$I18016,DATOS!$G$2:$G$20000,"OR")=0))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DATOS!$A$2:$A$20000,DATOS!$A18017,DATOS!$D$2:$D$20000,DATOS!$D18017,DATOS!$E$2:$E$20000,DATOS!$E18017,DATOS!$I$2:$I$20000,DATOS!$I18017,DATOS!$G$2:$G$20000,"EX")=0),0))))</f>
      </c>
      <c r="H18017">
        <f>IF(DATOS!$G18017&lt;&gt;"EX",0,--(COUNTIFS(DATOS!$A$2:$A$20000,DATOS!$A18017,DATOS!$D$2:$D$20000,DATOS!$D18017,DATOS!$E$2:$E$20000,DATOS!$E18017,DATOS!$I$2:$I$20000,DATOS!$I18017,DATOS!$G$2:$G$20000,"OR")=0))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DATOS!$A$2:$A$20000,DATOS!$A18018,DATOS!$D$2:$D$20000,DATOS!$D18018,DATOS!$E$2:$E$20000,DATOS!$E18018,DATOS!$I$2:$I$20000,DATOS!$I18018,DATOS!$G$2:$G$20000,"EX")=0),0))))</f>
      </c>
      <c r="H18018">
        <f>IF(DATOS!$G18018&lt;&gt;"EX",0,--(COUNTIFS(DATOS!$A$2:$A$20000,DATOS!$A18018,DATOS!$D$2:$D$20000,DATOS!$D18018,DATOS!$E$2:$E$20000,DATOS!$E18018,DATOS!$I$2:$I$20000,DATOS!$I18018,DATOS!$G$2:$G$20000,"OR")=0))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DATOS!$A$2:$A$20000,DATOS!$A18019,DATOS!$D$2:$D$20000,DATOS!$D18019,DATOS!$E$2:$E$20000,DATOS!$E18019,DATOS!$I$2:$I$20000,DATOS!$I18019,DATOS!$G$2:$G$20000,"EX")=0),0))))</f>
      </c>
      <c r="H18019">
        <f>IF(DATOS!$G18019&lt;&gt;"EX",0,--(COUNTIFS(DATOS!$A$2:$A$20000,DATOS!$A18019,DATOS!$D$2:$D$20000,DATOS!$D18019,DATOS!$E$2:$E$20000,DATOS!$E18019,DATOS!$I$2:$I$20000,DATOS!$I18019,DATOS!$G$2:$G$20000,"OR")=0))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DATOS!$A$2:$A$20000,DATOS!$A18020,DATOS!$D$2:$D$20000,DATOS!$D18020,DATOS!$E$2:$E$20000,DATOS!$E18020,DATOS!$I$2:$I$20000,DATOS!$I18020,DATOS!$G$2:$G$20000,"EX")=0),0))))</f>
      </c>
      <c r="H18020">
        <f>IF(DATOS!$G18020&lt;&gt;"EX",0,--(COUNTIFS(DATOS!$A$2:$A$20000,DATOS!$A18020,DATOS!$D$2:$D$20000,DATOS!$D18020,DATOS!$E$2:$E$20000,DATOS!$E18020,DATOS!$I$2:$I$20000,DATOS!$I18020,DATOS!$G$2:$G$20000,"OR")=0))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DATOS!$A$2:$A$20000,DATOS!$A18021,DATOS!$D$2:$D$20000,DATOS!$D18021,DATOS!$E$2:$E$20000,DATOS!$E18021,DATOS!$I$2:$I$20000,DATOS!$I18021,DATOS!$G$2:$G$20000,"EX")=0),0))))</f>
      </c>
      <c r="H18021">
        <f>IF(DATOS!$G18021&lt;&gt;"EX",0,--(COUNTIFS(DATOS!$A$2:$A$20000,DATOS!$A18021,DATOS!$D$2:$D$20000,DATOS!$D18021,DATOS!$E$2:$E$20000,DATOS!$E18021,DATOS!$I$2:$I$20000,DATOS!$I18021,DATOS!$G$2:$G$20000,"OR")=0))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DATOS!$A$2:$A$20000,DATOS!$A18022,DATOS!$D$2:$D$20000,DATOS!$D18022,DATOS!$E$2:$E$20000,DATOS!$E18022,DATOS!$I$2:$I$20000,DATOS!$I18022,DATOS!$G$2:$G$20000,"EX")=0),0))))</f>
      </c>
      <c r="H18022">
        <f>IF(DATOS!$G18022&lt;&gt;"EX",0,--(COUNTIFS(DATOS!$A$2:$A$20000,DATOS!$A18022,DATOS!$D$2:$D$20000,DATOS!$D18022,DATOS!$E$2:$E$20000,DATOS!$E18022,DATOS!$I$2:$I$20000,DATOS!$I18022,DATOS!$G$2:$G$20000,"OR")=0))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DATOS!$A$2:$A$20000,DATOS!$A18023,DATOS!$D$2:$D$20000,DATOS!$D18023,DATOS!$E$2:$E$20000,DATOS!$E18023,DATOS!$I$2:$I$20000,DATOS!$I18023,DATOS!$G$2:$G$20000,"EX")=0),0))))</f>
      </c>
      <c r="H18023">
        <f>IF(DATOS!$G18023&lt;&gt;"EX",0,--(COUNTIFS(DATOS!$A$2:$A$20000,DATOS!$A18023,DATOS!$D$2:$D$20000,DATOS!$D18023,DATOS!$E$2:$E$20000,DATOS!$E18023,DATOS!$I$2:$I$20000,DATOS!$I18023,DATOS!$G$2:$G$20000,"OR")=0))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DATOS!$A$2:$A$20000,DATOS!$A18024,DATOS!$D$2:$D$20000,DATOS!$D18024,DATOS!$E$2:$E$20000,DATOS!$E18024,DATOS!$I$2:$I$20000,DATOS!$I18024,DATOS!$G$2:$G$20000,"EX")=0),0))))</f>
      </c>
      <c r="H18024">
        <f>IF(DATOS!$G18024&lt;&gt;"EX",0,--(COUNTIFS(DATOS!$A$2:$A$20000,DATOS!$A18024,DATOS!$D$2:$D$20000,DATOS!$D18024,DATOS!$E$2:$E$20000,DATOS!$E18024,DATOS!$I$2:$I$20000,DATOS!$I18024,DATOS!$G$2:$G$20000,"OR")=0))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DATOS!$A$2:$A$20000,DATOS!$A18025,DATOS!$D$2:$D$20000,DATOS!$D18025,DATOS!$E$2:$E$20000,DATOS!$E18025,DATOS!$I$2:$I$20000,DATOS!$I18025,DATOS!$G$2:$G$20000,"EX")=0),0))))</f>
      </c>
      <c r="H18025">
        <f>IF(DATOS!$G18025&lt;&gt;"EX",0,--(COUNTIFS(DATOS!$A$2:$A$20000,DATOS!$A18025,DATOS!$D$2:$D$20000,DATOS!$D18025,DATOS!$E$2:$E$20000,DATOS!$E18025,DATOS!$I$2:$I$20000,DATOS!$I18025,DATOS!$G$2:$G$20000,"OR")=0))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DATOS!$A$2:$A$20000,DATOS!$A18026,DATOS!$D$2:$D$20000,DATOS!$D18026,DATOS!$E$2:$E$20000,DATOS!$E18026,DATOS!$I$2:$I$20000,DATOS!$I18026,DATOS!$G$2:$G$20000,"EX")=0),0))))</f>
      </c>
      <c r="H18026">
        <f>IF(DATOS!$G18026&lt;&gt;"EX",0,--(COUNTIFS(DATOS!$A$2:$A$20000,DATOS!$A18026,DATOS!$D$2:$D$20000,DATOS!$D18026,DATOS!$E$2:$E$20000,DATOS!$E18026,DATOS!$I$2:$I$20000,DATOS!$I18026,DATOS!$G$2:$G$20000,"OR")=0))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DATOS!$A$2:$A$20000,DATOS!$A18027,DATOS!$D$2:$D$20000,DATOS!$D18027,DATOS!$E$2:$E$20000,DATOS!$E18027,DATOS!$I$2:$I$20000,DATOS!$I18027,DATOS!$G$2:$G$20000,"EX")=0),0))))</f>
      </c>
      <c r="H18027">
        <f>IF(DATOS!$G18027&lt;&gt;"EX",0,--(COUNTIFS(DATOS!$A$2:$A$20000,DATOS!$A18027,DATOS!$D$2:$D$20000,DATOS!$D18027,DATOS!$E$2:$E$20000,DATOS!$E18027,DATOS!$I$2:$I$20000,DATOS!$I18027,DATOS!$G$2:$G$20000,"OR")=0))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DATOS!$A$2:$A$20000,DATOS!$A18028,DATOS!$D$2:$D$20000,DATOS!$D18028,DATOS!$E$2:$E$20000,DATOS!$E18028,DATOS!$I$2:$I$20000,DATOS!$I18028,DATOS!$G$2:$G$20000,"EX")=0),0))))</f>
      </c>
      <c r="H18028">
        <f>IF(DATOS!$G18028&lt;&gt;"EX",0,--(COUNTIFS(DATOS!$A$2:$A$20000,DATOS!$A18028,DATOS!$D$2:$D$20000,DATOS!$D18028,DATOS!$E$2:$E$20000,DATOS!$E18028,DATOS!$I$2:$I$20000,DATOS!$I18028,DATOS!$G$2:$G$20000,"OR")=0))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DATOS!$A$2:$A$20000,DATOS!$A18029,DATOS!$D$2:$D$20000,DATOS!$D18029,DATOS!$E$2:$E$20000,DATOS!$E18029,DATOS!$I$2:$I$20000,DATOS!$I18029,DATOS!$G$2:$G$20000,"EX")=0),0))))</f>
      </c>
      <c r="H18029">
        <f>IF(DATOS!$G18029&lt;&gt;"EX",0,--(COUNTIFS(DATOS!$A$2:$A$20000,DATOS!$A18029,DATOS!$D$2:$D$20000,DATOS!$D18029,DATOS!$E$2:$E$20000,DATOS!$E18029,DATOS!$I$2:$I$20000,DATOS!$I18029,DATOS!$G$2:$G$20000,"OR")=0))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DATOS!$A$2:$A$20000,DATOS!$A18030,DATOS!$D$2:$D$20000,DATOS!$D18030,DATOS!$E$2:$E$20000,DATOS!$E18030,DATOS!$I$2:$I$20000,DATOS!$I18030,DATOS!$G$2:$G$20000,"EX")=0),0))))</f>
      </c>
      <c r="H18030">
        <f>IF(DATOS!$G18030&lt;&gt;"EX",0,--(COUNTIFS(DATOS!$A$2:$A$20000,DATOS!$A18030,DATOS!$D$2:$D$20000,DATOS!$D18030,DATOS!$E$2:$E$20000,DATOS!$E18030,DATOS!$I$2:$I$20000,DATOS!$I18030,DATOS!$G$2:$G$20000,"OR")=0))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DATOS!$A$2:$A$20000,DATOS!$A18031,DATOS!$D$2:$D$20000,DATOS!$D18031,DATOS!$E$2:$E$20000,DATOS!$E18031,DATOS!$I$2:$I$20000,DATOS!$I18031,DATOS!$G$2:$G$20000,"EX")=0),0))))</f>
      </c>
      <c r="H18031">
        <f>IF(DATOS!$G18031&lt;&gt;"EX",0,--(COUNTIFS(DATOS!$A$2:$A$20000,DATOS!$A18031,DATOS!$D$2:$D$20000,DATOS!$D18031,DATOS!$E$2:$E$20000,DATOS!$E18031,DATOS!$I$2:$I$20000,DATOS!$I18031,DATOS!$G$2:$G$20000,"OR")=0))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DATOS!$A$2:$A$20000,DATOS!$A18032,DATOS!$D$2:$D$20000,DATOS!$D18032,DATOS!$E$2:$E$20000,DATOS!$E18032,DATOS!$I$2:$I$20000,DATOS!$I18032,DATOS!$G$2:$G$20000,"EX")=0),0))))</f>
      </c>
      <c r="H18032">
        <f>IF(DATOS!$G18032&lt;&gt;"EX",0,--(COUNTIFS(DATOS!$A$2:$A$20000,DATOS!$A18032,DATOS!$D$2:$D$20000,DATOS!$D18032,DATOS!$E$2:$E$20000,DATOS!$E18032,DATOS!$I$2:$I$20000,DATOS!$I18032,DATOS!$G$2:$G$20000,"OR")=0))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DATOS!$A$2:$A$20000,DATOS!$A18033,DATOS!$D$2:$D$20000,DATOS!$D18033,DATOS!$E$2:$E$20000,DATOS!$E18033,DATOS!$I$2:$I$20000,DATOS!$I18033,DATOS!$G$2:$G$20000,"EX")=0),0))))</f>
      </c>
      <c r="H18033">
        <f>IF(DATOS!$G18033&lt;&gt;"EX",0,--(COUNTIFS(DATOS!$A$2:$A$20000,DATOS!$A18033,DATOS!$D$2:$D$20000,DATOS!$D18033,DATOS!$E$2:$E$20000,DATOS!$E18033,DATOS!$I$2:$I$20000,DATOS!$I18033,DATOS!$G$2:$G$20000,"OR")=0))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DATOS!$A$2:$A$20000,DATOS!$A18034,DATOS!$D$2:$D$20000,DATOS!$D18034,DATOS!$E$2:$E$20000,DATOS!$E18034,DATOS!$I$2:$I$20000,DATOS!$I18034,DATOS!$G$2:$G$20000,"EX")=0),0))))</f>
      </c>
      <c r="H18034">
        <f>IF(DATOS!$G18034&lt;&gt;"EX",0,--(COUNTIFS(DATOS!$A$2:$A$20000,DATOS!$A18034,DATOS!$D$2:$D$20000,DATOS!$D18034,DATOS!$E$2:$E$20000,DATOS!$E18034,DATOS!$I$2:$I$20000,DATOS!$I18034,DATOS!$G$2:$G$20000,"OR")=0))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DATOS!$A$2:$A$20000,DATOS!$A18035,DATOS!$D$2:$D$20000,DATOS!$D18035,DATOS!$E$2:$E$20000,DATOS!$E18035,DATOS!$I$2:$I$20000,DATOS!$I18035,DATOS!$G$2:$G$20000,"EX")=0),0))))</f>
      </c>
      <c r="H18035">
        <f>IF(DATOS!$G18035&lt;&gt;"EX",0,--(COUNTIFS(DATOS!$A$2:$A$20000,DATOS!$A18035,DATOS!$D$2:$D$20000,DATOS!$D18035,DATOS!$E$2:$E$20000,DATOS!$E18035,DATOS!$I$2:$I$20000,DATOS!$I18035,DATOS!$G$2:$G$20000,"OR")=0))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DATOS!$A$2:$A$20000,DATOS!$A18036,DATOS!$D$2:$D$20000,DATOS!$D18036,DATOS!$E$2:$E$20000,DATOS!$E18036,DATOS!$I$2:$I$20000,DATOS!$I18036,DATOS!$G$2:$G$20000,"EX")=0),0))))</f>
      </c>
      <c r="H18036">
        <f>IF(DATOS!$G18036&lt;&gt;"EX",0,--(COUNTIFS(DATOS!$A$2:$A$20000,DATOS!$A18036,DATOS!$D$2:$D$20000,DATOS!$D18036,DATOS!$E$2:$E$20000,DATOS!$E18036,DATOS!$I$2:$I$20000,DATOS!$I18036,DATOS!$G$2:$G$20000,"OR")=0))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DATOS!$A$2:$A$20000,DATOS!$A18037,DATOS!$D$2:$D$20000,DATOS!$D18037,DATOS!$E$2:$E$20000,DATOS!$E18037,DATOS!$I$2:$I$20000,DATOS!$I18037,DATOS!$G$2:$G$20000,"EX")=0),0))))</f>
      </c>
      <c r="H18037">
        <f>IF(DATOS!$G18037&lt;&gt;"EX",0,--(COUNTIFS(DATOS!$A$2:$A$20000,DATOS!$A18037,DATOS!$D$2:$D$20000,DATOS!$D18037,DATOS!$E$2:$E$20000,DATOS!$E18037,DATOS!$I$2:$I$20000,DATOS!$I18037,DATOS!$G$2:$G$20000,"OR")=0))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DATOS!$A$2:$A$20000,DATOS!$A18038,DATOS!$D$2:$D$20000,DATOS!$D18038,DATOS!$E$2:$E$20000,DATOS!$E18038,DATOS!$I$2:$I$20000,DATOS!$I18038,DATOS!$G$2:$G$20000,"EX")=0),0))))</f>
      </c>
      <c r="H18038">
        <f>IF(DATOS!$G18038&lt;&gt;"EX",0,--(COUNTIFS(DATOS!$A$2:$A$20000,DATOS!$A18038,DATOS!$D$2:$D$20000,DATOS!$D18038,DATOS!$E$2:$E$20000,DATOS!$E18038,DATOS!$I$2:$I$20000,DATOS!$I18038,DATOS!$G$2:$G$20000,"OR")=0))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DATOS!$A$2:$A$20000,DATOS!$A18039,DATOS!$D$2:$D$20000,DATOS!$D18039,DATOS!$E$2:$E$20000,DATOS!$E18039,DATOS!$I$2:$I$20000,DATOS!$I18039,DATOS!$G$2:$G$20000,"EX")=0),0))))</f>
      </c>
      <c r="H18039">
        <f>IF(DATOS!$G18039&lt;&gt;"EX",0,--(COUNTIFS(DATOS!$A$2:$A$20000,DATOS!$A18039,DATOS!$D$2:$D$20000,DATOS!$D18039,DATOS!$E$2:$E$20000,DATOS!$E18039,DATOS!$I$2:$I$20000,DATOS!$I18039,DATOS!$G$2:$G$20000,"OR")=0))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DATOS!$A$2:$A$20000,DATOS!$A18040,DATOS!$D$2:$D$20000,DATOS!$D18040,DATOS!$E$2:$E$20000,DATOS!$E18040,DATOS!$I$2:$I$20000,DATOS!$I18040,DATOS!$G$2:$G$20000,"EX")=0),0))))</f>
      </c>
      <c r="H18040">
        <f>IF(DATOS!$G18040&lt;&gt;"EX",0,--(COUNTIFS(DATOS!$A$2:$A$20000,DATOS!$A18040,DATOS!$D$2:$D$20000,DATOS!$D18040,DATOS!$E$2:$E$20000,DATOS!$E18040,DATOS!$I$2:$I$20000,DATOS!$I18040,DATOS!$G$2:$G$20000,"OR")=0))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DATOS!$A$2:$A$20000,DATOS!$A18041,DATOS!$D$2:$D$20000,DATOS!$D18041,DATOS!$E$2:$E$20000,DATOS!$E18041,DATOS!$I$2:$I$20000,DATOS!$I18041,DATOS!$G$2:$G$20000,"EX")=0),0))))</f>
      </c>
      <c r="H18041">
        <f>IF(DATOS!$G18041&lt;&gt;"EX",0,--(COUNTIFS(DATOS!$A$2:$A$20000,DATOS!$A18041,DATOS!$D$2:$D$20000,DATOS!$D18041,DATOS!$E$2:$E$20000,DATOS!$E18041,DATOS!$I$2:$I$20000,DATOS!$I18041,DATOS!$G$2:$G$20000,"OR")=0))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DATOS!$A$2:$A$20000,DATOS!$A18042,DATOS!$D$2:$D$20000,DATOS!$D18042,DATOS!$E$2:$E$20000,DATOS!$E18042,DATOS!$I$2:$I$20000,DATOS!$I18042,DATOS!$G$2:$G$20000,"EX")=0),0))))</f>
      </c>
      <c r="H18042">
        <f>IF(DATOS!$G18042&lt;&gt;"EX",0,--(COUNTIFS(DATOS!$A$2:$A$20000,DATOS!$A18042,DATOS!$D$2:$D$20000,DATOS!$D18042,DATOS!$E$2:$E$20000,DATOS!$E18042,DATOS!$I$2:$I$20000,DATOS!$I18042,DATOS!$G$2:$G$20000,"OR")=0))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DATOS!$A$2:$A$20000,DATOS!$A18043,DATOS!$D$2:$D$20000,DATOS!$D18043,DATOS!$E$2:$E$20000,DATOS!$E18043,DATOS!$I$2:$I$20000,DATOS!$I18043,DATOS!$G$2:$G$20000,"EX")=0),0))))</f>
      </c>
      <c r="H18043">
        <f>IF(DATOS!$G18043&lt;&gt;"EX",0,--(COUNTIFS(DATOS!$A$2:$A$20000,DATOS!$A18043,DATOS!$D$2:$D$20000,DATOS!$D18043,DATOS!$E$2:$E$20000,DATOS!$E18043,DATOS!$I$2:$I$20000,DATOS!$I18043,DATOS!$G$2:$G$20000,"OR")=0))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DATOS!$A$2:$A$20000,DATOS!$A18044,DATOS!$D$2:$D$20000,DATOS!$D18044,DATOS!$E$2:$E$20000,DATOS!$E18044,DATOS!$I$2:$I$20000,DATOS!$I18044,DATOS!$G$2:$G$20000,"EX")=0),0))))</f>
      </c>
      <c r="H18044">
        <f>IF(DATOS!$G18044&lt;&gt;"EX",0,--(COUNTIFS(DATOS!$A$2:$A$20000,DATOS!$A18044,DATOS!$D$2:$D$20000,DATOS!$D18044,DATOS!$E$2:$E$20000,DATOS!$E18044,DATOS!$I$2:$I$20000,DATOS!$I18044,DATOS!$G$2:$G$20000,"OR")=0))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DATOS!$A$2:$A$20000,DATOS!$A18045,DATOS!$D$2:$D$20000,DATOS!$D18045,DATOS!$E$2:$E$20000,DATOS!$E18045,DATOS!$I$2:$I$20000,DATOS!$I18045,DATOS!$G$2:$G$20000,"EX")=0),0))))</f>
      </c>
      <c r="H18045">
        <f>IF(DATOS!$G18045&lt;&gt;"EX",0,--(COUNTIFS(DATOS!$A$2:$A$20000,DATOS!$A18045,DATOS!$D$2:$D$20000,DATOS!$D18045,DATOS!$E$2:$E$20000,DATOS!$E18045,DATOS!$I$2:$I$20000,DATOS!$I18045,DATOS!$G$2:$G$20000,"OR")=0))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DATOS!$A$2:$A$20000,DATOS!$A18046,DATOS!$D$2:$D$20000,DATOS!$D18046,DATOS!$E$2:$E$20000,DATOS!$E18046,DATOS!$I$2:$I$20000,DATOS!$I18046,DATOS!$G$2:$G$20000,"EX")=0),0))))</f>
      </c>
      <c r="H18046">
        <f>IF(DATOS!$G18046&lt;&gt;"EX",0,--(COUNTIFS(DATOS!$A$2:$A$20000,DATOS!$A18046,DATOS!$D$2:$D$20000,DATOS!$D18046,DATOS!$E$2:$E$20000,DATOS!$E18046,DATOS!$I$2:$I$20000,DATOS!$I18046,DATOS!$G$2:$G$20000,"OR")=0))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DATOS!$A$2:$A$20000,DATOS!$A18047,DATOS!$D$2:$D$20000,DATOS!$D18047,DATOS!$E$2:$E$20000,DATOS!$E18047,DATOS!$I$2:$I$20000,DATOS!$I18047,DATOS!$G$2:$G$20000,"EX")=0),0))))</f>
      </c>
      <c r="H18047">
        <f>IF(DATOS!$G18047&lt;&gt;"EX",0,--(COUNTIFS(DATOS!$A$2:$A$20000,DATOS!$A18047,DATOS!$D$2:$D$20000,DATOS!$D18047,DATOS!$E$2:$E$20000,DATOS!$E18047,DATOS!$I$2:$I$20000,DATOS!$I18047,DATOS!$G$2:$G$20000,"OR")=0))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DATOS!$A$2:$A$20000,DATOS!$A18048,DATOS!$D$2:$D$20000,DATOS!$D18048,DATOS!$E$2:$E$20000,DATOS!$E18048,DATOS!$I$2:$I$20000,DATOS!$I18048,DATOS!$G$2:$G$20000,"EX")=0),0))))</f>
      </c>
      <c r="H18048">
        <f>IF(DATOS!$G18048&lt;&gt;"EX",0,--(COUNTIFS(DATOS!$A$2:$A$20000,DATOS!$A18048,DATOS!$D$2:$D$20000,DATOS!$D18048,DATOS!$E$2:$E$20000,DATOS!$E18048,DATOS!$I$2:$I$20000,DATOS!$I18048,DATOS!$G$2:$G$20000,"OR")=0))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DATOS!$A$2:$A$20000,DATOS!$A18049,DATOS!$D$2:$D$20000,DATOS!$D18049,DATOS!$E$2:$E$20000,DATOS!$E18049,DATOS!$I$2:$I$20000,DATOS!$I18049,DATOS!$G$2:$G$20000,"EX")=0),0))))</f>
      </c>
      <c r="H18049">
        <f>IF(DATOS!$G18049&lt;&gt;"EX",0,--(COUNTIFS(DATOS!$A$2:$A$20000,DATOS!$A18049,DATOS!$D$2:$D$20000,DATOS!$D18049,DATOS!$E$2:$E$20000,DATOS!$E18049,DATOS!$I$2:$I$20000,DATOS!$I18049,DATOS!$G$2:$G$20000,"OR")=0))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DATOS!$A$2:$A$20000,DATOS!$A18050,DATOS!$D$2:$D$20000,DATOS!$D18050,DATOS!$E$2:$E$20000,DATOS!$E18050,DATOS!$I$2:$I$20000,DATOS!$I18050,DATOS!$G$2:$G$20000,"EX")=0),0))))</f>
      </c>
      <c r="H18050">
        <f>IF(DATOS!$G18050&lt;&gt;"EX",0,--(COUNTIFS(DATOS!$A$2:$A$20000,DATOS!$A18050,DATOS!$D$2:$D$20000,DATOS!$D18050,DATOS!$E$2:$E$20000,DATOS!$E18050,DATOS!$I$2:$I$20000,DATOS!$I18050,DATOS!$G$2:$G$20000,"OR")=0))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DATOS!$A$2:$A$20000,DATOS!$A18051,DATOS!$D$2:$D$20000,DATOS!$D18051,DATOS!$E$2:$E$20000,DATOS!$E18051,DATOS!$I$2:$I$20000,DATOS!$I18051,DATOS!$G$2:$G$20000,"EX")=0),0))))</f>
      </c>
      <c r="H18051">
        <f>IF(DATOS!$G18051&lt;&gt;"EX",0,--(COUNTIFS(DATOS!$A$2:$A$20000,DATOS!$A18051,DATOS!$D$2:$D$20000,DATOS!$D18051,DATOS!$E$2:$E$20000,DATOS!$E18051,DATOS!$I$2:$I$20000,DATOS!$I18051,DATOS!$G$2:$G$20000,"OR")=0))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DATOS!$A$2:$A$20000,DATOS!$A18052,DATOS!$D$2:$D$20000,DATOS!$D18052,DATOS!$E$2:$E$20000,DATOS!$E18052,DATOS!$I$2:$I$20000,DATOS!$I18052,DATOS!$G$2:$G$20000,"EX")=0),0))))</f>
      </c>
      <c r="H18052">
        <f>IF(DATOS!$G18052&lt;&gt;"EX",0,--(COUNTIFS(DATOS!$A$2:$A$20000,DATOS!$A18052,DATOS!$D$2:$D$20000,DATOS!$D18052,DATOS!$E$2:$E$20000,DATOS!$E18052,DATOS!$I$2:$I$20000,DATOS!$I18052,DATOS!$G$2:$G$20000,"OR")=0))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DATOS!$A$2:$A$20000,DATOS!$A18053,DATOS!$D$2:$D$20000,DATOS!$D18053,DATOS!$E$2:$E$20000,DATOS!$E18053,DATOS!$I$2:$I$20000,DATOS!$I18053,DATOS!$G$2:$G$20000,"EX")=0),0))))</f>
      </c>
      <c r="H18053">
        <f>IF(DATOS!$G18053&lt;&gt;"EX",0,--(COUNTIFS(DATOS!$A$2:$A$20000,DATOS!$A18053,DATOS!$D$2:$D$20000,DATOS!$D18053,DATOS!$E$2:$E$20000,DATOS!$E18053,DATOS!$I$2:$I$20000,DATOS!$I18053,DATOS!$G$2:$G$20000,"OR")=0))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DATOS!$A$2:$A$20000,DATOS!$A18054,DATOS!$D$2:$D$20000,DATOS!$D18054,DATOS!$E$2:$E$20000,DATOS!$E18054,DATOS!$I$2:$I$20000,DATOS!$I18054,DATOS!$G$2:$G$20000,"EX")=0),0))))</f>
      </c>
      <c r="H18054">
        <f>IF(DATOS!$G18054&lt;&gt;"EX",0,--(COUNTIFS(DATOS!$A$2:$A$20000,DATOS!$A18054,DATOS!$D$2:$D$20000,DATOS!$D18054,DATOS!$E$2:$E$20000,DATOS!$E18054,DATOS!$I$2:$I$20000,DATOS!$I18054,DATOS!$G$2:$G$20000,"OR")=0))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DATOS!$A$2:$A$20000,DATOS!$A18055,DATOS!$D$2:$D$20000,DATOS!$D18055,DATOS!$E$2:$E$20000,DATOS!$E18055,DATOS!$I$2:$I$20000,DATOS!$I18055,DATOS!$G$2:$G$20000,"EX")=0),0))))</f>
      </c>
      <c r="H18055">
        <f>IF(DATOS!$G18055&lt;&gt;"EX",0,--(COUNTIFS(DATOS!$A$2:$A$20000,DATOS!$A18055,DATOS!$D$2:$D$20000,DATOS!$D18055,DATOS!$E$2:$E$20000,DATOS!$E18055,DATOS!$I$2:$I$20000,DATOS!$I18055,DATOS!$G$2:$G$20000,"OR")=0))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DATOS!$A$2:$A$20000,DATOS!$A18056,DATOS!$D$2:$D$20000,DATOS!$D18056,DATOS!$E$2:$E$20000,DATOS!$E18056,DATOS!$I$2:$I$20000,DATOS!$I18056,DATOS!$G$2:$G$20000,"EX")=0),0))))</f>
      </c>
      <c r="H18056">
        <f>IF(DATOS!$G18056&lt;&gt;"EX",0,--(COUNTIFS(DATOS!$A$2:$A$20000,DATOS!$A18056,DATOS!$D$2:$D$20000,DATOS!$D18056,DATOS!$E$2:$E$20000,DATOS!$E18056,DATOS!$I$2:$I$20000,DATOS!$I18056,DATOS!$G$2:$G$20000,"OR")=0))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DATOS!$A$2:$A$20000,DATOS!$A18057,DATOS!$D$2:$D$20000,DATOS!$D18057,DATOS!$E$2:$E$20000,DATOS!$E18057,DATOS!$I$2:$I$20000,DATOS!$I18057,DATOS!$G$2:$G$20000,"EX")=0),0))))</f>
      </c>
      <c r="H18057">
        <f>IF(DATOS!$G18057&lt;&gt;"EX",0,--(COUNTIFS(DATOS!$A$2:$A$20000,DATOS!$A18057,DATOS!$D$2:$D$20000,DATOS!$D18057,DATOS!$E$2:$E$20000,DATOS!$E18057,DATOS!$I$2:$I$20000,DATOS!$I18057,DATOS!$G$2:$G$20000,"OR")=0))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DATOS!$A$2:$A$20000,DATOS!$A18058,DATOS!$D$2:$D$20000,DATOS!$D18058,DATOS!$E$2:$E$20000,DATOS!$E18058,DATOS!$I$2:$I$20000,DATOS!$I18058,DATOS!$G$2:$G$20000,"EX")=0),0))))</f>
      </c>
      <c r="H18058">
        <f>IF(DATOS!$G18058&lt;&gt;"EX",0,--(COUNTIFS(DATOS!$A$2:$A$20000,DATOS!$A18058,DATOS!$D$2:$D$20000,DATOS!$D18058,DATOS!$E$2:$E$20000,DATOS!$E18058,DATOS!$I$2:$I$20000,DATOS!$I18058,DATOS!$G$2:$G$20000,"OR")=0))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DATOS!$A$2:$A$20000,DATOS!$A18059,DATOS!$D$2:$D$20000,DATOS!$D18059,DATOS!$E$2:$E$20000,DATOS!$E18059,DATOS!$I$2:$I$20000,DATOS!$I18059,DATOS!$G$2:$G$20000,"EX")=0),0))))</f>
      </c>
      <c r="H18059">
        <f>IF(DATOS!$G18059&lt;&gt;"EX",0,--(COUNTIFS(DATOS!$A$2:$A$20000,DATOS!$A18059,DATOS!$D$2:$D$20000,DATOS!$D18059,DATOS!$E$2:$E$20000,DATOS!$E18059,DATOS!$I$2:$I$20000,DATOS!$I18059,DATOS!$G$2:$G$20000,"OR")=0))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DATOS!$A$2:$A$20000,DATOS!$A18060,DATOS!$D$2:$D$20000,DATOS!$D18060,DATOS!$E$2:$E$20000,DATOS!$E18060,DATOS!$I$2:$I$20000,DATOS!$I18060,DATOS!$G$2:$G$20000,"EX")=0),0))))</f>
      </c>
      <c r="H18060">
        <f>IF(DATOS!$G18060&lt;&gt;"EX",0,--(COUNTIFS(DATOS!$A$2:$A$20000,DATOS!$A18060,DATOS!$D$2:$D$20000,DATOS!$D18060,DATOS!$E$2:$E$20000,DATOS!$E18060,DATOS!$I$2:$I$20000,DATOS!$I18060,DATOS!$G$2:$G$20000,"OR")=0))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DATOS!$A$2:$A$20000,DATOS!$A18061,DATOS!$D$2:$D$20000,DATOS!$D18061,DATOS!$E$2:$E$20000,DATOS!$E18061,DATOS!$I$2:$I$20000,DATOS!$I18061,DATOS!$G$2:$G$20000,"EX")=0),0))))</f>
      </c>
      <c r="H18061">
        <f>IF(DATOS!$G18061&lt;&gt;"EX",0,--(COUNTIFS(DATOS!$A$2:$A$20000,DATOS!$A18061,DATOS!$D$2:$D$20000,DATOS!$D18061,DATOS!$E$2:$E$20000,DATOS!$E18061,DATOS!$I$2:$I$20000,DATOS!$I18061,DATOS!$G$2:$G$20000,"OR")=0))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DATOS!$A$2:$A$20000,DATOS!$A18062,DATOS!$D$2:$D$20000,DATOS!$D18062,DATOS!$E$2:$E$20000,DATOS!$E18062,DATOS!$I$2:$I$20000,DATOS!$I18062,DATOS!$G$2:$G$20000,"EX")=0),0))))</f>
      </c>
      <c r="H18062">
        <f>IF(DATOS!$G18062&lt;&gt;"EX",0,--(COUNTIFS(DATOS!$A$2:$A$20000,DATOS!$A18062,DATOS!$D$2:$D$20000,DATOS!$D18062,DATOS!$E$2:$E$20000,DATOS!$E18062,DATOS!$I$2:$I$20000,DATOS!$I18062,DATOS!$G$2:$G$20000,"OR")=0))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DATOS!$A$2:$A$20000,DATOS!$A18063,DATOS!$D$2:$D$20000,DATOS!$D18063,DATOS!$E$2:$E$20000,DATOS!$E18063,DATOS!$I$2:$I$20000,DATOS!$I18063,DATOS!$G$2:$G$20000,"EX")=0),0))))</f>
      </c>
      <c r="H18063">
        <f>IF(DATOS!$G18063&lt;&gt;"EX",0,--(COUNTIFS(DATOS!$A$2:$A$20000,DATOS!$A18063,DATOS!$D$2:$D$20000,DATOS!$D18063,DATOS!$E$2:$E$20000,DATOS!$E18063,DATOS!$I$2:$I$20000,DATOS!$I18063,DATOS!$G$2:$G$20000,"OR")=0))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DATOS!$A$2:$A$20000,DATOS!$A18064,DATOS!$D$2:$D$20000,DATOS!$D18064,DATOS!$E$2:$E$20000,DATOS!$E18064,DATOS!$I$2:$I$20000,DATOS!$I18064,DATOS!$G$2:$G$20000,"EX")=0),0))))</f>
      </c>
      <c r="H18064">
        <f>IF(DATOS!$G18064&lt;&gt;"EX",0,--(COUNTIFS(DATOS!$A$2:$A$20000,DATOS!$A18064,DATOS!$D$2:$D$20000,DATOS!$D18064,DATOS!$E$2:$E$20000,DATOS!$E18064,DATOS!$I$2:$I$20000,DATOS!$I18064,DATOS!$G$2:$G$20000,"OR")=0))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DATOS!$A$2:$A$20000,DATOS!$A18065,DATOS!$D$2:$D$20000,DATOS!$D18065,DATOS!$E$2:$E$20000,DATOS!$E18065,DATOS!$I$2:$I$20000,DATOS!$I18065,DATOS!$G$2:$G$20000,"EX")=0),0))))</f>
      </c>
      <c r="H18065">
        <f>IF(DATOS!$G18065&lt;&gt;"EX",0,--(COUNTIFS(DATOS!$A$2:$A$20000,DATOS!$A18065,DATOS!$D$2:$D$20000,DATOS!$D18065,DATOS!$E$2:$E$20000,DATOS!$E18065,DATOS!$I$2:$I$20000,DATOS!$I18065,DATOS!$G$2:$G$20000,"OR")=0))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DATOS!$A$2:$A$20000,DATOS!$A18066,DATOS!$D$2:$D$20000,DATOS!$D18066,DATOS!$E$2:$E$20000,DATOS!$E18066,DATOS!$I$2:$I$20000,DATOS!$I18066,DATOS!$G$2:$G$20000,"EX")=0),0))))</f>
      </c>
      <c r="H18066">
        <f>IF(DATOS!$G18066&lt;&gt;"EX",0,--(COUNTIFS(DATOS!$A$2:$A$20000,DATOS!$A18066,DATOS!$D$2:$D$20000,DATOS!$D18066,DATOS!$E$2:$E$20000,DATOS!$E18066,DATOS!$I$2:$I$20000,DATOS!$I18066,DATOS!$G$2:$G$20000,"OR")=0))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DATOS!$A$2:$A$20000,DATOS!$A18067,DATOS!$D$2:$D$20000,DATOS!$D18067,DATOS!$E$2:$E$20000,DATOS!$E18067,DATOS!$I$2:$I$20000,DATOS!$I18067,DATOS!$G$2:$G$20000,"EX")=0),0))))</f>
      </c>
      <c r="H18067">
        <f>IF(DATOS!$G18067&lt;&gt;"EX",0,--(COUNTIFS(DATOS!$A$2:$A$20000,DATOS!$A18067,DATOS!$D$2:$D$20000,DATOS!$D18067,DATOS!$E$2:$E$20000,DATOS!$E18067,DATOS!$I$2:$I$20000,DATOS!$I18067,DATOS!$G$2:$G$20000,"OR")=0))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DATOS!$A$2:$A$20000,DATOS!$A18068,DATOS!$D$2:$D$20000,DATOS!$D18068,DATOS!$E$2:$E$20000,DATOS!$E18068,DATOS!$I$2:$I$20000,DATOS!$I18068,DATOS!$G$2:$G$20000,"EX")=0),0))))</f>
      </c>
      <c r="H18068">
        <f>IF(DATOS!$G18068&lt;&gt;"EX",0,--(COUNTIFS(DATOS!$A$2:$A$20000,DATOS!$A18068,DATOS!$D$2:$D$20000,DATOS!$D18068,DATOS!$E$2:$E$20000,DATOS!$E18068,DATOS!$I$2:$I$20000,DATOS!$I18068,DATOS!$G$2:$G$20000,"OR")=0))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DATOS!$A$2:$A$20000,DATOS!$A18069,DATOS!$D$2:$D$20000,DATOS!$D18069,DATOS!$E$2:$E$20000,DATOS!$E18069,DATOS!$I$2:$I$20000,DATOS!$I18069,DATOS!$G$2:$G$20000,"EX")=0),0))))</f>
      </c>
      <c r="H18069">
        <f>IF(DATOS!$G18069&lt;&gt;"EX",0,--(COUNTIFS(DATOS!$A$2:$A$20000,DATOS!$A18069,DATOS!$D$2:$D$20000,DATOS!$D18069,DATOS!$E$2:$E$20000,DATOS!$E18069,DATOS!$I$2:$I$20000,DATOS!$I18069,DATOS!$G$2:$G$20000,"OR")=0))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DATOS!$A$2:$A$20000,DATOS!$A18070,DATOS!$D$2:$D$20000,DATOS!$D18070,DATOS!$E$2:$E$20000,DATOS!$E18070,DATOS!$I$2:$I$20000,DATOS!$I18070,DATOS!$G$2:$G$20000,"EX")=0),0))))</f>
      </c>
      <c r="H18070">
        <f>IF(DATOS!$G18070&lt;&gt;"EX",0,--(COUNTIFS(DATOS!$A$2:$A$20000,DATOS!$A18070,DATOS!$D$2:$D$20000,DATOS!$D18070,DATOS!$E$2:$E$20000,DATOS!$E18070,DATOS!$I$2:$I$20000,DATOS!$I18070,DATOS!$G$2:$G$20000,"OR")=0))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DATOS!$A$2:$A$20000,DATOS!$A18071,DATOS!$D$2:$D$20000,DATOS!$D18071,DATOS!$E$2:$E$20000,DATOS!$E18071,DATOS!$I$2:$I$20000,DATOS!$I18071,DATOS!$G$2:$G$20000,"EX")=0),0))))</f>
      </c>
      <c r="H18071">
        <f>IF(DATOS!$G18071&lt;&gt;"EX",0,--(COUNTIFS(DATOS!$A$2:$A$20000,DATOS!$A18071,DATOS!$D$2:$D$20000,DATOS!$D18071,DATOS!$E$2:$E$20000,DATOS!$E18071,DATOS!$I$2:$I$20000,DATOS!$I18071,DATOS!$G$2:$G$20000,"OR")=0))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DATOS!$A$2:$A$20000,DATOS!$A18072,DATOS!$D$2:$D$20000,DATOS!$D18072,DATOS!$E$2:$E$20000,DATOS!$E18072,DATOS!$I$2:$I$20000,DATOS!$I18072,DATOS!$G$2:$G$20000,"EX")=0),0))))</f>
      </c>
      <c r="H18072">
        <f>IF(DATOS!$G18072&lt;&gt;"EX",0,--(COUNTIFS(DATOS!$A$2:$A$20000,DATOS!$A18072,DATOS!$D$2:$D$20000,DATOS!$D18072,DATOS!$E$2:$E$20000,DATOS!$E18072,DATOS!$I$2:$I$20000,DATOS!$I18072,DATOS!$G$2:$G$20000,"OR")=0))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DATOS!$A$2:$A$20000,DATOS!$A18073,DATOS!$D$2:$D$20000,DATOS!$D18073,DATOS!$E$2:$E$20000,DATOS!$E18073,DATOS!$I$2:$I$20000,DATOS!$I18073,DATOS!$G$2:$G$20000,"EX")=0),0))))</f>
      </c>
      <c r="H18073">
        <f>IF(DATOS!$G18073&lt;&gt;"EX",0,--(COUNTIFS(DATOS!$A$2:$A$20000,DATOS!$A18073,DATOS!$D$2:$D$20000,DATOS!$D18073,DATOS!$E$2:$E$20000,DATOS!$E18073,DATOS!$I$2:$I$20000,DATOS!$I18073,DATOS!$G$2:$G$20000,"OR")=0))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DATOS!$A$2:$A$20000,DATOS!$A18074,DATOS!$D$2:$D$20000,DATOS!$D18074,DATOS!$E$2:$E$20000,DATOS!$E18074,DATOS!$I$2:$I$20000,DATOS!$I18074,DATOS!$G$2:$G$20000,"EX")=0),0))))</f>
      </c>
      <c r="H18074">
        <f>IF(DATOS!$G18074&lt;&gt;"EX",0,--(COUNTIFS(DATOS!$A$2:$A$20000,DATOS!$A18074,DATOS!$D$2:$D$20000,DATOS!$D18074,DATOS!$E$2:$E$20000,DATOS!$E18074,DATOS!$I$2:$I$20000,DATOS!$I18074,DATOS!$G$2:$G$20000,"OR")=0))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DATOS!$A$2:$A$20000,DATOS!$A18075,DATOS!$D$2:$D$20000,DATOS!$D18075,DATOS!$E$2:$E$20000,DATOS!$E18075,DATOS!$I$2:$I$20000,DATOS!$I18075,DATOS!$G$2:$G$20000,"EX")=0),0))))</f>
      </c>
      <c r="H18075">
        <f>IF(DATOS!$G18075&lt;&gt;"EX",0,--(COUNTIFS(DATOS!$A$2:$A$20000,DATOS!$A18075,DATOS!$D$2:$D$20000,DATOS!$D18075,DATOS!$E$2:$E$20000,DATOS!$E18075,DATOS!$I$2:$I$20000,DATOS!$I18075,DATOS!$G$2:$G$20000,"OR")=0))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DATOS!$A$2:$A$20000,DATOS!$A18076,DATOS!$D$2:$D$20000,DATOS!$D18076,DATOS!$E$2:$E$20000,DATOS!$E18076,DATOS!$I$2:$I$20000,DATOS!$I18076,DATOS!$G$2:$G$20000,"EX")=0),0))))</f>
      </c>
      <c r="H18076">
        <f>IF(DATOS!$G18076&lt;&gt;"EX",0,--(COUNTIFS(DATOS!$A$2:$A$20000,DATOS!$A18076,DATOS!$D$2:$D$20000,DATOS!$D18076,DATOS!$E$2:$E$20000,DATOS!$E18076,DATOS!$I$2:$I$20000,DATOS!$I18076,DATOS!$G$2:$G$20000,"OR")=0))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DATOS!$A$2:$A$20000,DATOS!$A18077,DATOS!$D$2:$D$20000,DATOS!$D18077,DATOS!$E$2:$E$20000,DATOS!$E18077,DATOS!$I$2:$I$20000,DATOS!$I18077,DATOS!$G$2:$G$20000,"EX")=0),0))))</f>
      </c>
      <c r="H18077">
        <f>IF(DATOS!$G18077&lt;&gt;"EX",0,--(COUNTIFS(DATOS!$A$2:$A$20000,DATOS!$A18077,DATOS!$D$2:$D$20000,DATOS!$D18077,DATOS!$E$2:$E$20000,DATOS!$E18077,DATOS!$I$2:$I$20000,DATOS!$I18077,DATOS!$G$2:$G$20000,"OR")=0))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DATOS!$A$2:$A$20000,DATOS!$A18078,DATOS!$D$2:$D$20000,DATOS!$D18078,DATOS!$E$2:$E$20000,DATOS!$E18078,DATOS!$I$2:$I$20000,DATOS!$I18078,DATOS!$G$2:$G$20000,"EX")=0),0))))</f>
      </c>
      <c r="H18078">
        <f>IF(DATOS!$G18078&lt;&gt;"EX",0,--(COUNTIFS(DATOS!$A$2:$A$20000,DATOS!$A18078,DATOS!$D$2:$D$20000,DATOS!$D18078,DATOS!$E$2:$E$20000,DATOS!$E18078,DATOS!$I$2:$I$20000,DATOS!$I18078,DATOS!$G$2:$G$20000,"OR")=0))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DATOS!$A$2:$A$20000,DATOS!$A18079,DATOS!$D$2:$D$20000,DATOS!$D18079,DATOS!$E$2:$E$20000,DATOS!$E18079,DATOS!$I$2:$I$20000,DATOS!$I18079,DATOS!$G$2:$G$20000,"EX")=0),0))))</f>
      </c>
      <c r="H18079">
        <f>IF(DATOS!$G18079&lt;&gt;"EX",0,--(COUNTIFS(DATOS!$A$2:$A$20000,DATOS!$A18079,DATOS!$D$2:$D$20000,DATOS!$D18079,DATOS!$E$2:$E$20000,DATOS!$E18079,DATOS!$I$2:$I$20000,DATOS!$I18079,DATOS!$G$2:$G$20000,"OR")=0))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DATOS!$A$2:$A$20000,DATOS!$A18080,DATOS!$D$2:$D$20000,DATOS!$D18080,DATOS!$E$2:$E$20000,DATOS!$E18080,DATOS!$I$2:$I$20000,DATOS!$I18080,DATOS!$G$2:$G$20000,"EX")=0),0))))</f>
      </c>
      <c r="H18080">
        <f>IF(DATOS!$G18080&lt;&gt;"EX",0,--(COUNTIFS(DATOS!$A$2:$A$20000,DATOS!$A18080,DATOS!$D$2:$D$20000,DATOS!$D18080,DATOS!$E$2:$E$20000,DATOS!$E18080,DATOS!$I$2:$I$20000,DATOS!$I18080,DATOS!$G$2:$G$20000,"OR")=0))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DATOS!$A$2:$A$20000,DATOS!$A18081,DATOS!$D$2:$D$20000,DATOS!$D18081,DATOS!$E$2:$E$20000,DATOS!$E18081,DATOS!$I$2:$I$20000,DATOS!$I18081,DATOS!$G$2:$G$20000,"EX")=0),0))))</f>
      </c>
      <c r="H18081">
        <f>IF(DATOS!$G18081&lt;&gt;"EX",0,--(COUNTIFS(DATOS!$A$2:$A$20000,DATOS!$A18081,DATOS!$D$2:$D$20000,DATOS!$D18081,DATOS!$E$2:$E$20000,DATOS!$E18081,DATOS!$I$2:$I$20000,DATOS!$I18081,DATOS!$G$2:$G$20000,"OR")=0))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DATOS!$A$2:$A$20000,DATOS!$A18082,DATOS!$D$2:$D$20000,DATOS!$D18082,DATOS!$E$2:$E$20000,DATOS!$E18082,DATOS!$I$2:$I$20000,DATOS!$I18082,DATOS!$G$2:$G$20000,"EX")=0),0))))</f>
      </c>
      <c r="H18082">
        <f>IF(DATOS!$G18082&lt;&gt;"EX",0,--(COUNTIFS(DATOS!$A$2:$A$20000,DATOS!$A18082,DATOS!$D$2:$D$20000,DATOS!$D18082,DATOS!$E$2:$E$20000,DATOS!$E18082,DATOS!$I$2:$I$20000,DATOS!$I18082,DATOS!$G$2:$G$20000,"OR")=0))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DATOS!$A$2:$A$20000,DATOS!$A18083,DATOS!$D$2:$D$20000,DATOS!$D18083,DATOS!$E$2:$E$20000,DATOS!$E18083,DATOS!$I$2:$I$20000,DATOS!$I18083,DATOS!$G$2:$G$20000,"EX")=0),0))))</f>
      </c>
      <c r="H18083">
        <f>IF(DATOS!$G18083&lt;&gt;"EX",0,--(COUNTIFS(DATOS!$A$2:$A$20000,DATOS!$A18083,DATOS!$D$2:$D$20000,DATOS!$D18083,DATOS!$E$2:$E$20000,DATOS!$E18083,DATOS!$I$2:$I$20000,DATOS!$I18083,DATOS!$G$2:$G$20000,"OR")=0))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DATOS!$A$2:$A$20000,DATOS!$A18084,DATOS!$D$2:$D$20000,DATOS!$D18084,DATOS!$E$2:$E$20000,DATOS!$E18084,DATOS!$I$2:$I$20000,DATOS!$I18084,DATOS!$G$2:$G$20000,"EX")=0),0))))</f>
      </c>
      <c r="H18084">
        <f>IF(DATOS!$G18084&lt;&gt;"EX",0,--(COUNTIFS(DATOS!$A$2:$A$20000,DATOS!$A18084,DATOS!$D$2:$D$20000,DATOS!$D18084,DATOS!$E$2:$E$20000,DATOS!$E18084,DATOS!$I$2:$I$20000,DATOS!$I18084,DATOS!$G$2:$G$20000,"OR")=0))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DATOS!$A$2:$A$20000,DATOS!$A18085,DATOS!$D$2:$D$20000,DATOS!$D18085,DATOS!$E$2:$E$20000,DATOS!$E18085,DATOS!$I$2:$I$20000,DATOS!$I18085,DATOS!$G$2:$G$20000,"EX")=0),0))))</f>
      </c>
      <c r="H18085">
        <f>IF(DATOS!$G18085&lt;&gt;"EX",0,--(COUNTIFS(DATOS!$A$2:$A$20000,DATOS!$A18085,DATOS!$D$2:$D$20000,DATOS!$D18085,DATOS!$E$2:$E$20000,DATOS!$E18085,DATOS!$I$2:$I$20000,DATOS!$I18085,DATOS!$G$2:$G$20000,"OR")=0))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DATOS!$A$2:$A$20000,DATOS!$A18086,DATOS!$D$2:$D$20000,DATOS!$D18086,DATOS!$E$2:$E$20000,DATOS!$E18086,DATOS!$I$2:$I$20000,DATOS!$I18086,DATOS!$G$2:$G$20000,"EX")=0),0))))</f>
      </c>
      <c r="H18086">
        <f>IF(DATOS!$G18086&lt;&gt;"EX",0,--(COUNTIFS(DATOS!$A$2:$A$20000,DATOS!$A18086,DATOS!$D$2:$D$20000,DATOS!$D18086,DATOS!$E$2:$E$20000,DATOS!$E18086,DATOS!$I$2:$I$20000,DATOS!$I18086,DATOS!$G$2:$G$20000,"OR")=0))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DATOS!$A$2:$A$20000,DATOS!$A18087,DATOS!$D$2:$D$20000,DATOS!$D18087,DATOS!$E$2:$E$20000,DATOS!$E18087,DATOS!$I$2:$I$20000,DATOS!$I18087,DATOS!$G$2:$G$20000,"EX")=0),0))))</f>
      </c>
      <c r="H18087">
        <f>IF(DATOS!$G18087&lt;&gt;"EX",0,--(COUNTIFS(DATOS!$A$2:$A$20000,DATOS!$A18087,DATOS!$D$2:$D$20000,DATOS!$D18087,DATOS!$E$2:$E$20000,DATOS!$E18087,DATOS!$I$2:$I$20000,DATOS!$I18087,DATOS!$G$2:$G$20000,"OR")=0))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DATOS!$A$2:$A$20000,DATOS!$A18088,DATOS!$D$2:$D$20000,DATOS!$D18088,DATOS!$E$2:$E$20000,DATOS!$E18088,DATOS!$I$2:$I$20000,DATOS!$I18088,DATOS!$G$2:$G$20000,"EX")=0),0))))</f>
      </c>
      <c r="H18088">
        <f>IF(DATOS!$G18088&lt;&gt;"EX",0,--(COUNTIFS(DATOS!$A$2:$A$20000,DATOS!$A18088,DATOS!$D$2:$D$20000,DATOS!$D18088,DATOS!$E$2:$E$20000,DATOS!$E18088,DATOS!$I$2:$I$20000,DATOS!$I18088,DATOS!$G$2:$G$20000,"OR")=0))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DATOS!$A$2:$A$20000,DATOS!$A18089,DATOS!$D$2:$D$20000,DATOS!$D18089,DATOS!$E$2:$E$20000,DATOS!$E18089,DATOS!$I$2:$I$20000,DATOS!$I18089,DATOS!$G$2:$G$20000,"EX")=0),0))))</f>
      </c>
      <c r="H18089">
        <f>IF(DATOS!$G18089&lt;&gt;"EX",0,--(COUNTIFS(DATOS!$A$2:$A$20000,DATOS!$A18089,DATOS!$D$2:$D$20000,DATOS!$D18089,DATOS!$E$2:$E$20000,DATOS!$E18089,DATOS!$I$2:$I$20000,DATOS!$I18089,DATOS!$G$2:$G$20000,"OR")=0))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DATOS!$A$2:$A$20000,DATOS!$A18090,DATOS!$D$2:$D$20000,DATOS!$D18090,DATOS!$E$2:$E$20000,DATOS!$E18090,DATOS!$I$2:$I$20000,DATOS!$I18090,DATOS!$G$2:$G$20000,"EX")=0),0))))</f>
      </c>
      <c r="H18090">
        <f>IF(DATOS!$G18090&lt;&gt;"EX",0,--(COUNTIFS(DATOS!$A$2:$A$20000,DATOS!$A18090,DATOS!$D$2:$D$20000,DATOS!$D18090,DATOS!$E$2:$E$20000,DATOS!$E18090,DATOS!$I$2:$I$20000,DATOS!$I18090,DATOS!$G$2:$G$20000,"OR")=0))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DATOS!$A$2:$A$20000,DATOS!$A18091,DATOS!$D$2:$D$20000,DATOS!$D18091,DATOS!$E$2:$E$20000,DATOS!$E18091,DATOS!$I$2:$I$20000,DATOS!$I18091,DATOS!$G$2:$G$20000,"EX")=0),0))))</f>
      </c>
      <c r="H18091">
        <f>IF(DATOS!$G18091&lt;&gt;"EX",0,--(COUNTIFS(DATOS!$A$2:$A$20000,DATOS!$A18091,DATOS!$D$2:$D$20000,DATOS!$D18091,DATOS!$E$2:$E$20000,DATOS!$E18091,DATOS!$I$2:$I$20000,DATOS!$I18091,DATOS!$G$2:$G$20000,"OR")=0))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DATOS!$A$2:$A$20000,DATOS!$A18092,DATOS!$D$2:$D$20000,DATOS!$D18092,DATOS!$E$2:$E$20000,DATOS!$E18092,DATOS!$I$2:$I$20000,DATOS!$I18092,DATOS!$G$2:$G$20000,"EX")=0),0))))</f>
      </c>
      <c r="H18092">
        <f>IF(DATOS!$G18092&lt;&gt;"EX",0,--(COUNTIFS(DATOS!$A$2:$A$20000,DATOS!$A18092,DATOS!$D$2:$D$20000,DATOS!$D18092,DATOS!$E$2:$E$20000,DATOS!$E18092,DATOS!$I$2:$I$20000,DATOS!$I18092,DATOS!$G$2:$G$20000,"OR")=0))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DATOS!$A$2:$A$20000,DATOS!$A18093,DATOS!$D$2:$D$20000,DATOS!$D18093,DATOS!$E$2:$E$20000,DATOS!$E18093,DATOS!$I$2:$I$20000,DATOS!$I18093,DATOS!$G$2:$G$20000,"EX")=0),0))))</f>
      </c>
      <c r="H18093">
        <f>IF(DATOS!$G18093&lt;&gt;"EX",0,--(COUNTIFS(DATOS!$A$2:$A$20000,DATOS!$A18093,DATOS!$D$2:$D$20000,DATOS!$D18093,DATOS!$E$2:$E$20000,DATOS!$E18093,DATOS!$I$2:$I$20000,DATOS!$I18093,DATOS!$G$2:$G$20000,"OR")=0))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DATOS!$A$2:$A$20000,DATOS!$A18094,DATOS!$D$2:$D$20000,DATOS!$D18094,DATOS!$E$2:$E$20000,DATOS!$E18094,DATOS!$I$2:$I$20000,DATOS!$I18094,DATOS!$G$2:$G$20000,"EX")=0),0))))</f>
      </c>
      <c r="H18094">
        <f>IF(DATOS!$G18094&lt;&gt;"EX",0,--(COUNTIFS(DATOS!$A$2:$A$20000,DATOS!$A18094,DATOS!$D$2:$D$20000,DATOS!$D18094,DATOS!$E$2:$E$20000,DATOS!$E18094,DATOS!$I$2:$I$20000,DATOS!$I18094,DATOS!$G$2:$G$20000,"OR")=0))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DATOS!$A$2:$A$20000,DATOS!$A18095,DATOS!$D$2:$D$20000,DATOS!$D18095,DATOS!$E$2:$E$20000,DATOS!$E18095,DATOS!$I$2:$I$20000,DATOS!$I18095,DATOS!$G$2:$G$20000,"EX")=0),0))))</f>
      </c>
      <c r="H18095">
        <f>IF(DATOS!$G18095&lt;&gt;"EX",0,--(COUNTIFS(DATOS!$A$2:$A$20000,DATOS!$A18095,DATOS!$D$2:$D$20000,DATOS!$D18095,DATOS!$E$2:$E$20000,DATOS!$E18095,DATOS!$I$2:$I$20000,DATOS!$I18095,DATOS!$G$2:$G$20000,"OR")=0))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DATOS!$A$2:$A$20000,DATOS!$A18096,DATOS!$D$2:$D$20000,DATOS!$D18096,DATOS!$E$2:$E$20000,DATOS!$E18096,DATOS!$I$2:$I$20000,DATOS!$I18096,DATOS!$G$2:$G$20000,"EX")=0),0))))</f>
      </c>
      <c r="H18096">
        <f>IF(DATOS!$G18096&lt;&gt;"EX",0,--(COUNTIFS(DATOS!$A$2:$A$20000,DATOS!$A18096,DATOS!$D$2:$D$20000,DATOS!$D18096,DATOS!$E$2:$E$20000,DATOS!$E18096,DATOS!$I$2:$I$20000,DATOS!$I18096,DATOS!$G$2:$G$20000,"OR")=0))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DATOS!$A$2:$A$20000,DATOS!$A18097,DATOS!$D$2:$D$20000,DATOS!$D18097,DATOS!$E$2:$E$20000,DATOS!$E18097,DATOS!$I$2:$I$20000,DATOS!$I18097,DATOS!$G$2:$G$20000,"EX")=0),0))))</f>
      </c>
      <c r="H18097">
        <f>IF(DATOS!$G18097&lt;&gt;"EX",0,--(COUNTIFS(DATOS!$A$2:$A$20000,DATOS!$A18097,DATOS!$D$2:$D$20000,DATOS!$D18097,DATOS!$E$2:$E$20000,DATOS!$E18097,DATOS!$I$2:$I$20000,DATOS!$I18097,DATOS!$G$2:$G$20000,"OR")=0))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DATOS!$A$2:$A$20000,DATOS!$A18098,DATOS!$D$2:$D$20000,DATOS!$D18098,DATOS!$E$2:$E$20000,DATOS!$E18098,DATOS!$I$2:$I$20000,DATOS!$I18098,DATOS!$G$2:$G$20000,"EX")=0),0))))</f>
      </c>
      <c r="H18098">
        <f>IF(DATOS!$G18098&lt;&gt;"EX",0,--(COUNTIFS(DATOS!$A$2:$A$20000,DATOS!$A18098,DATOS!$D$2:$D$20000,DATOS!$D18098,DATOS!$E$2:$E$20000,DATOS!$E18098,DATOS!$I$2:$I$20000,DATOS!$I18098,DATOS!$G$2:$G$20000,"OR")=0))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DATOS!$A$2:$A$20000,DATOS!$A18099,DATOS!$D$2:$D$20000,DATOS!$D18099,DATOS!$E$2:$E$20000,DATOS!$E18099,DATOS!$I$2:$I$20000,DATOS!$I18099,DATOS!$G$2:$G$20000,"EX")=0),0))))</f>
      </c>
      <c r="H18099">
        <f>IF(DATOS!$G18099&lt;&gt;"EX",0,--(COUNTIFS(DATOS!$A$2:$A$20000,DATOS!$A18099,DATOS!$D$2:$D$20000,DATOS!$D18099,DATOS!$E$2:$E$20000,DATOS!$E18099,DATOS!$I$2:$I$20000,DATOS!$I18099,DATOS!$G$2:$G$20000,"OR")=0))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DATOS!$A$2:$A$20000,DATOS!$A18100,DATOS!$D$2:$D$20000,DATOS!$D18100,DATOS!$E$2:$E$20000,DATOS!$E18100,DATOS!$I$2:$I$20000,DATOS!$I18100,DATOS!$G$2:$G$20000,"EX")=0),0))))</f>
      </c>
      <c r="H18100">
        <f>IF(DATOS!$G18100&lt;&gt;"EX",0,--(COUNTIFS(DATOS!$A$2:$A$20000,DATOS!$A18100,DATOS!$D$2:$D$20000,DATOS!$D18100,DATOS!$E$2:$E$20000,DATOS!$E18100,DATOS!$I$2:$I$20000,DATOS!$I18100,DATOS!$G$2:$G$20000,"OR")=0))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DATOS!$A$2:$A$20000,DATOS!$A18101,DATOS!$D$2:$D$20000,DATOS!$D18101,DATOS!$E$2:$E$20000,DATOS!$E18101,DATOS!$I$2:$I$20000,DATOS!$I18101,DATOS!$G$2:$G$20000,"EX")=0),0))))</f>
      </c>
      <c r="H18101">
        <f>IF(DATOS!$G18101&lt;&gt;"EX",0,--(COUNTIFS(DATOS!$A$2:$A$20000,DATOS!$A18101,DATOS!$D$2:$D$20000,DATOS!$D18101,DATOS!$E$2:$E$20000,DATOS!$E18101,DATOS!$I$2:$I$20000,DATOS!$I18101,DATOS!$G$2:$G$20000,"OR")=0))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DATOS!$A$2:$A$20000,DATOS!$A18102,DATOS!$D$2:$D$20000,DATOS!$D18102,DATOS!$E$2:$E$20000,DATOS!$E18102,DATOS!$I$2:$I$20000,DATOS!$I18102,DATOS!$G$2:$G$20000,"EX")=0),0))))</f>
      </c>
      <c r="H18102">
        <f>IF(DATOS!$G18102&lt;&gt;"EX",0,--(COUNTIFS(DATOS!$A$2:$A$20000,DATOS!$A18102,DATOS!$D$2:$D$20000,DATOS!$D18102,DATOS!$E$2:$E$20000,DATOS!$E18102,DATOS!$I$2:$I$20000,DATOS!$I18102,DATOS!$G$2:$G$20000,"OR")=0))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DATOS!$A$2:$A$20000,DATOS!$A18103,DATOS!$D$2:$D$20000,DATOS!$D18103,DATOS!$E$2:$E$20000,DATOS!$E18103,DATOS!$I$2:$I$20000,DATOS!$I18103,DATOS!$G$2:$G$20000,"EX")=0),0))))</f>
      </c>
      <c r="H18103">
        <f>IF(DATOS!$G18103&lt;&gt;"EX",0,--(COUNTIFS(DATOS!$A$2:$A$20000,DATOS!$A18103,DATOS!$D$2:$D$20000,DATOS!$D18103,DATOS!$E$2:$E$20000,DATOS!$E18103,DATOS!$I$2:$I$20000,DATOS!$I18103,DATOS!$G$2:$G$20000,"OR")=0))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DATOS!$A$2:$A$20000,DATOS!$A18104,DATOS!$D$2:$D$20000,DATOS!$D18104,DATOS!$E$2:$E$20000,DATOS!$E18104,DATOS!$I$2:$I$20000,DATOS!$I18104,DATOS!$G$2:$G$20000,"EX")=0),0))))</f>
      </c>
      <c r="H18104">
        <f>IF(DATOS!$G18104&lt;&gt;"EX",0,--(COUNTIFS(DATOS!$A$2:$A$20000,DATOS!$A18104,DATOS!$D$2:$D$20000,DATOS!$D18104,DATOS!$E$2:$E$20000,DATOS!$E18104,DATOS!$I$2:$I$20000,DATOS!$I18104,DATOS!$G$2:$G$20000,"OR")=0))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DATOS!$A$2:$A$20000,DATOS!$A18105,DATOS!$D$2:$D$20000,DATOS!$D18105,DATOS!$E$2:$E$20000,DATOS!$E18105,DATOS!$I$2:$I$20000,DATOS!$I18105,DATOS!$G$2:$G$20000,"EX")=0),0))))</f>
      </c>
      <c r="H18105">
        <f>IF(DATOS!$G18105&lt;&gt;"EX",0,--(COUNTIFS(DATOS!$A$2:$A$20000,DATOS!$A18105,DATOS!$D$2:$D$20000,DATOS!$D18105,DATOS!$E$2:$E$20000,DATOS!$E18105,DATOS!$I$2:$I$20000,DATOS!$I18105,DATOS!$G$2:$G$20000,"OR")=0))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DATOS!$A$2:$A$20000,DATOS!$A18106,DATOS!$D$2:$D$20000,DATOS!$D18106,DATOS!$E$2:$E$20000,DATOS!$E18106,DATOS!$I$2:$I$20000,DATOS!$I18106,DATOS!$G$2:$G$20000,"EX")=0),0))))</f>
      </c>
      <c r="H18106">
        <f>IF(DATOS!$G18106&lt;&gt;"EX",0,--(COUNTIFS(DATOS!$A$2:$A$20000,DATOS!$A18106,DATOS!$D$2:$D$20000,DATOS!$D18106,DATOS!$E$2:$E$20000,DATOS!$E18106,DATOS!$I$2:$I$20000,DATOS!$I18106,DATOS!$G$2:$G$20000,"OR")=0))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DATOS!$A$2:$A$20000,DATOS!$A18107,DATOS!$D$2:$D$20000,DATOS!$D18107,DATOS!$E$2:$E$20000,DATOS!$E18107,DATOS!$I$2:$I$20000,DATOS!$I18107,DATOS!$G$2:$G$20000,"EX")=0),0))))</f>
      </c>
      <c r="H18107">
        <f>IF(DATOS!$G18107&lt;&gt;"EX",0,--(COUNTIFS(DATOS!$A$2:$A$20000,DATOS!$A18107,DATOS!$D$2:$D$20000,DATOS!$D18107,DATOS!$E$2:$E$20000,DATOS!$E18107,DATOS!$I$2:$I$20000,DATOS!$I18107,DATOS!$G$2:$G$20000,"OR")=0))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DATOS!$A$2:$A$20000,DATOS!$A18108,DATOS!$D$2:$D$20000,DATOS!$D18108,DATOS!$E$2:$E$20000,DATOS!$E18108,DATOS!$I$2:$I$20000,DATOS!$I18108,DATOS!$G$2:$G$20000,"EX")=0),0))))</f>
      </c>
      <c r="H18108">
        <f>IF(DATOS!$G18108&lt;&gt;"EX",0,--(COUNTIFS(DATOS!$A$2:$A$20000,DATOS!$A18108,DATOS!$D$2:$D$20000,DATOS!$D18108,DATOS!$E$2:$E$20000,DATOS!$E18108,DATOS!$I$2:$I$20000,DATOS!$I18108,DATOS!$G$2:$G$20000,"OR")=0))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DATOS!$A$2:$A$20000,DATOS!$A18109,DATOS!$D$2:$D$20000,DATOS!$D18109,DATOS!$E$2:$E$20000,DATOS!$E18109,DATOS!$I$2:$I$20000,DATOS!$I18109,DATOS!$G$2:$G$20000,"EX")=0),0))))</f>
      </c>
      <c r="H18109">
        <f>IF(DATOS!$G18109&lt;&gt;"EX",0,--(COUNTIFS(DATOS!$A$2:$A$20000,DATOS!$A18109,DATOS!$D$2:$D$20000,DATOS!$D18109,DATOS!$E$2:$E$20000,DATOS!$E18109,DATOS!$I$2:$I$20000,DATOS!$I18109,DATOS!$G$2:$G$20000,"OR")=0))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DATOS!$A$2:$A$20000,DATOS!$A18110,DATOS!$D$2:$D$20000,DATOS!$D18110,DATOS!$E$2:$E$20000,DATOS!$E18110,DATOS!$I$2:$I$20000,DATOS!$I18110,DATOS!$G$2:$G$20000,"EX")=0),0))))</f>
      </c>
      <c r="H18110">
        <f>IF(DATOS!$G18110&lt;&gt;"EX",0,--(COUNTIFS(DATOS!$A$2:$A$20000,DATOS!$A18110,DATOS!$D$2:$D$20000,DATOS!$D18110,DATOS!$E$2:$E$20000,DATOS!$E18110,DATOS!$I$2:$I$20000,DATOS!$I18110,DATOS!$G$2:$G$20000,"OR")=0))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DATOS!$A$2:$A$20000,DATOS!$A18111,DATOS!$D$2:$D$20000,DATOS!$D18111,DATOS!$E$2:$E$20000,DATOS!$E18111,DATOS!$I$2:$I$20000,DATOS!$I18111,DATOS!$G$2:$G$20000,"EX")=0),0))))</f>
      </c>
      <c r="H18111">
        <f>IF(DATOS!$G18111&lt;&gt;"EX",0,--(COUNTIFS(DATOS!$A$2:$A$20000,DATOS!$A18111,DATOS!$D$2:$D$20000,DATOS!$D18111,DATOS!$E$2:$E$20000,DATOS!$E18111,DATOS!$I$2:$I$20000,DATOS!$I18111,DATOS!$G$2:$G$20000,"OR")=0))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DATOS!$A$2:$A$20000,DATOS!$A18112,DATOS!$D$2:$D$20000,DATOS!$D18112,DATOS!$E$2:$E$20000,DATOS!$E18112,DATOS!$I$2:$I$20000,DATOS!$I18112,DATOS!$G$2:$G$20000,"EX")=0),0))))</f>
      </c>
      <c r="H18112">
        <f>IF(DATOS!$G18112&lt;&gt;"EX",0,--(COUNTIFS(DATOS!$A$2:$A$20000,DATOS!$A18112,DATOS!$D$2:$D$20000,DATOS!$D18112,DATOS!$E$2:$E$20000,DATOS!$E18112,DATOS!$I$2:$I$20000,DATOS!$I18112,DATOS!$G$2:$G$20000,"OR")=0))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DATOS!$A$2:$A$20000,DATOS!$A18113,DATOS!$D$2:$D$20000,DATOS!$D18113,DATOS!$E$2:$E$20000,DATOS!$E18113,DATOS!$I$2:$I$20000,DATOS!$I18113,DATOS!$G$2:$G$20000,"EX")=0),0))))</f>
      </c>
      <c r="H18113">
        <f>IF(DATOS!$G18113&lt;&gt;"EX",0,--(COUNTIFS(DATOS!$A$2:$A$20000,DATOS!$A18113,DATOS!$D$2:$D$20000,DATOS!$D18113,DATOS!$E$2:$E$20000,DATOS!$E18113,DATOS!$I$2:$I$20000,DATOS!$I18113,DATOS!$G$2:$G$20000,"OR")=0))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DATOS!$A$2:$A$20000,DATOS!$A18114,DATOS!$D$2:$D$20000,DATOS!$D18114,DATOS!$E$2:$E$20000,DATOS!$E18114,DATOS!$I$2:$I$20000,DATOS!$I18114,DATOS!$G$2:$G$20000,"EX")=0),0))))</f>
      </c>
      <c r="H18114">
        <f>IF(DATOS!$G18114&lt;&gt;"EX",0,--(COUNTIFS(DATOS!$A$2:$A$20000,DATOS!$A18114,DATOS!$D$2:$D$20000,DATOS!$D18114,DATOS!$E$2:$E$20000,DATOS!$E18114,DATOS!$I$2:$I$20000,DATOS!$I18114,DATOS!$G$2:$G$20000,"OR")=0))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DATOS!$A$2:$A$20000,DATOS!$A18115,DATOS!$D$2:$D$20000,DATOS!$D18115,DATOS!$E$2:$E$20000,DATOS!$E18115,DATOS!$I$2:$I$20000,DATOS!$I18115,DATOS!$G$2:$G$20000,"EX")=0),0))))</f>
      </c>
      <c r="H18115">
        <f>IF(DATOS!$G18115&lt;&gt;"EX",0,--(COUNTIFS(DATOS!$A$2:$A$20000,DATOS!$A18115,DATOS!$D$2:$D$20000,DATOS!$D18115,DATOS!$E$2:$E$20000,DATOS!$E18115,DATOS!$I$2:$I$20000,DATOS!$I18115,DATOS!$G$2:$G$20000,"OR")=0))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DATOS!$A$2:$A$20000,DATOS!$A18116,DATOS!$D$2:$D$20000,DATOS!$D18116,DATOS!$E$2:$E$20000,DATOS!$E18116,DATOS!$I$2:$I$20000,DATOS!$I18116,DATOS!$G$2:$G$20000,"EX")=0),0))))</f>
      </c>
      <c r="H18116">
        <f>IF(DATOS!$G18116&lt;&gt;"EX",0,--(COUNTIFS(DATOS!$A$2:$A$20000,DATOS!$A18116,DATOS!$D$2:$D$20000,DATOS!$D18116,DATOS!$E$2:$E$20000,DATOS!$E18116,DATOS!$I$2:$I$20000,DATOS!$I18116,DATOS!$G$2:$G$20000,"OR")=0))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DATOS!$A$2:$A$20000,DATOS!$A18117,DATOS!$D$2:$D$20000,DATOS!$D18117,DATOS!$E$2:$E$20000,DATOS!$E18117,DATOS!$I$2:$I$20000,DATOS!$I18117,DATOS!$G$2:$G$20000,"EX")=0),0))))</f>
      </c>
      <c r="H18117">
        <f>IF(DATOS!$G18117&lt;&gt;"EX",0,--(COUNTIFS(DATOS!$A$2:$A$20000,DATOS!$A18117,DATOS!$D$2:$D$20000,DATOS!$D18117,DATOS!$E$2:$E$20000,DATOS!$E18117,DATOS!$I$2:$I$20000,DATOS!$I18117,DATOS!$G$2:$G$20000,"OR")=0))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DATOS!$A$2:$A$20000,DATOS!$A18118,DATOS!$D$2:$D$20000,DATOS!$D18118,DATOS!$E$2:$E$20000,DATOS!$E18118,DATOS!$I$2:$I$20000,DATOS!$I18118,DATOS!$G$2:$G$20000,"EX")=0),0))))</f>
      </c>
      <c r="H18118">
        <f>IF(DATOS!$G18118&lt;&gt;"EX",0,--(COUNTIFS(DATOS!$A$2:$A$20000,DATOS!$A18118,DATOS!$D$2:$D$20000,DATOS!$D18118,DATOS!$E$2:$E$20000,DATOS!$E18118,DATOS!$I$2:$I$20000,DATOS!$I18118,DATOS!$G$2:$G$20000,"OR")=0))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DATOS!$A$2:$A$20000,DATOS!$A18119,DATOS!$D$2:$D$20000,DATOS!$D18119,DATOS!$E$2:$E$20000,DATOS!$E18119,DATOS!$I$2:$I$20000,DATOS!$I18119,DATOS!$G$2:$G$20000,"EX")=0),0))))</f>
      </c>
      <c r="H18119">
        <f>IF(DATOS!$G18119&lt;&gt;"EX",0,--(COUNTIFS(DATOS!$A$2:$A$20000,DATOS!$A18119,DATOS!$D$2:$D$20000,DATOS!$D18119,DATOS!$E$2:$E$20000,DATOS!$E18119,DATOS!$I$2:$I$20000,DATOS!$I18119,DATOS!$G$2:$G$20000,"OR")=0))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DATOS!$A$2:$A$20000,DATOS!$A18120,DATOS!$D$2:$D$20000,DATOS!$D18120,DATOS!$E$2:$E$20000,DATOS!$E18120,DATOS!$I$2:$I$20000,DATOS!$I18120,DATOS!$G$2:$G$20000,"EX")=0),0))))</f>
      </c>
      <c r="H18120">
        <f>IF(DATOS!$G18120&lt;&gt;"EX",0,--(COUNTIFS(DATOS!$A$2:$A$20000,DATOS!$A18120,DATOS!$D$2:$D$20000,DATOS!$D18120,DATOS!$E$2:$E$20000,DATOS!$E18120,DATOS!$I$2:$I$20000,DATOS!$I18120,DATOS!$G$2:$G$20000,"OR")=0))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DATOS!$A$2:$A$20000,DATOS!$A18121,DATOS!$D$2:$D$20000,DATOS!$D18121,DATOS!$E$2:$E$20000,DATOS!$E18121,DATOS!$I$2:$I$20000,DATOS!$I18121,DATOS!$G$2:$G$20000,"EX")=0),0))))</f>
      </c>
      <c r="H18121">
        <f>IF(DATOS!$G18121&lt;&gt;"EX",0,--(COUNTIFS(DATOS!$A$2:$A$20000,DATOS!$A18121,DATOS!$D$2:$D$20000,DATOS!$D18121,DATOS!$E$2:$E$20000,DATOS!$E18121,DATOS!$I$2:$I$20000,DATOS!$I18121,DATOS!$G$2:$G$20000,"OR")=0))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DATOS!$A$2:$A$20000,DATOS!$A18122,DATOS!$D$2:$D$20000,DATOS!$D18122,DATOS!$E$2:$E$20000,DATOS!$E18122,DATOS!$I$2:$I$20000,DATOS!$I18122,DATOS!$G$2:$G$20000,"EX")=0),0))))</f>
      </c>
      <c r="H18122">
        <f>IF(DATOS!$G18122&lt;&gt;"EX",0,--(COUNTIFS(DATOS!$A$2:$A$20000,DATOS!$A18122,DATOS!$D$2:$D$20000,DATOS!$D18122,DATOS!$E$2:$E$20000,DATOS!$E18122,DATOS!$I$2:$I$20000,DATOS!$I18122,DATOS!$G$2:$G$20000,"OR")=0))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DATOS!$A$2:$A$20000,DATOS!$A18123,DATOS!$D$2:$D$20000,DATOS!$D18123,DATOS!$E$2:$E$20000,DATOS!$E18123,DATOS!$I$2:$I$20000,DATOS!$I18123,DATOS!$G$2:$G$20000,"EX")=0),0))))</f>
      </c>
      <c r="H18123">
        <f>IF(DATOS!$G18123&lt;&gt;"EX",0,--(COUNTIFS(DATOS!$A$2:$A$20000,DATOS!$A18123,DATOS!$D$2:$D$20000,DATOS!$D18123,DATOS!$E$2:$E$20000,DATOS!$E18123,DATOS!$I$2:$I$20000,DATOS!$I18123,DATOS!$G$2:$G$20000,"OR")=0))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DATOS!$A$2:$A$20000,DATOS!$A18124,DATOS!$D$2:$D$20000,DATOS!$D18124,DATOS!$E$2:$E$20000,DATOS!$E18124,DATOS!$I$2:$I$20000,DATOS!$I18124,DATOS!$G$2:$G$20000,"EX")=0),0))))</f>
      </c>
      <c r="H18124">
        <f>IF(DATOS!$G18124&lt;&gt;"EX",0,--(COUNTIFS(DATOS!$A$2:$A$20000,DATOS!$A18124,DATOS!$D$2:$D$20000,DATOS!$D18124,DATOS!$E$2:$E$20000,DATOS!$E18124,DATOS!$I$2:$I$20000,DATOS!$I18124,DATOS!$G$2:$G$20000,"OR")=0))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DATOS!$A$2:$A$20000,DATOS!$A18125,DATOS!$D$2:$D$20000,DATOS!$D18125,DATOS!$E$2:$E$20000,DATOS!$E18125,DATOS!$I$2:$I$20000,DATOS!$I18125,DATOS!$G$2:$G$20000,"EX")=0),0))))</f>
      </c>
      <c r="H18125">
        <f>IF(DATOS!$G18125&lt;&gt;"EX",0,--(COUNTIFS(DATOS!$A$2:$A$20000,DATOS!$A18125,DATOS!$D$2:$D$20000,DATOS!$D18125,DATOS!$E$2:$E$20000,DATOS!$E18125,DATOS!$I$2:$I$20000,DATOS!$I18125,DATOS!$G$2:$G$20000,"OR")=0))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DATOS!$A$2:$A$20000,DATOS!$A18126,DATOS!$D$2:$D$20000,DATOS!$D18126,DATOS!$E$2:$E$20000,DATOS!$E18126,DATOS!$I$2:$I$20000,DATOS!$I18126,DATOS!$G$2:$G$20000,"EX")=0),0))))</f>
      </c>
      <c r="H18126">
        <f>IF(DATOS!$G18126&lt;&gt;"EX",0,--(COUNTIFS(DATOS!$A$2:$A$20000,DATOS!$A18126,DATOS!$D$2:$D$20000,DATOS!$D18126,DATOS!$E$2:$E$20000,DATOS!$E18126,DATOS!$I$2:$I$20000,DATOS!$I18126,DATOS!$G$2:$G$20000,"OR")=0))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DATOS!$A$2:$A$20000,DATOS!$A18127,DATOS!$D$2:$D$20000,DATOS!$D18127,DATOS!$E$2:$E$20000,DATOS!$E18127,DATOS!$I$2:$I$20000,DATOS!$I18127,DATOS!$G$2:$G$20000,"EX")=0),0))))</f>
      </c>
      <c r="H18127">
        <f>IF(DATOS!$G18127&lt;&gt;"EX",0,--(COUNTIFS(DATOS!$A$2:$A$20000,DATOS!$A18127,DATOS!$D$2:$D$20000,DATOS!$D18127,DATOS!$E$2:$E$20000,DATOS!$E18127,DATOS!$I$2:$I$20000,DATOS!$I18127,DATOS!$G$2:$G$20000,"OR")=0))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DATOS!$A$2:$A$20000,DATOS!$A18128,DATOS!$D$2:$D$20000,DATOS!$D18128,DATOS!$E$2:$E$20000,DATOS!$E18128,DATOS!$I$2:$I$20000,DATOS!$I18128,DATOS!$G$2:$G$20000,"EX")=0),0))))</f>
      </c>
      <c r="H18128">
        <f>IF(DATOS!$G18128&lt;&gt;"EX",0,--(COUNTIFS(DATOS!$A$2:$A$20000,DATOS!$A18128,DATOS!$D$2:$D$20000,DATOS!$D18128,DATOS!$E$2:$E$20000,DATOS!$E18128,DATOS!$I$2:$I$20000,DATOS!$I18128,DATOS!$G$2:$G$20000,"OR")=0))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DATOS!$A$2:$A$20000,DATOS!$A18129,DATOS!$D$2:$D$20000,DATOS!$D18129,DATOS!$E$2:$E$20000,DATOS!$E18129,DATOS!$I$2:$I$20000,DATOS!$I18129,DATOS!$G$2:$G$20000,"EX")=0),0))))</f>
      </c>
      <c r="H18129">
        <f>IF(DATOS!$G18129&lt;&gt;"EX",0,--(COUNTIFS(DATOS!$A$2:$A$20000,DATOS!$A18129,DATOS!$D$2:$D$20000,DATOS!$D18129,DATOS!$E$2:$E$20000,DATOS!$E18129,DATOS!$I$2:$I$20000,DATOS!$I18129,DATOS!$G$2:$G$20000,"OR")=0))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DATOS!$A$2:$A$20000,DATOS!$A18130,DATOS!$D$2:$D$20000,DATOS!$D18130,DATOS!$E$2:$E$20000,DATOS!$E18130,DATOS!$I$2:$I$20000,DATOS!$I18130,DATOS!$G$2:$G$20000,"EX")=0),0))))</f>
      </c>
      <c r="H18130">
        <f>IF(DATOS!$G18130&lt;&gt;"EX",0,--(COUNTIFS(DATOS!$A$2:$A$20000,DATOS!$A18130,DATOS!$D$2:$D$20000,DATOS!$D18130,DATOS!$E$2:$E$20000,DATOS!$E18130,DATOS!$I$2:$I$20000,DATOS!$I18130,DATOS!$G$2:$G$20000,"OR")=0))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DATOS!$A$2:$A$20000,DATOS!$A18131,DATOS!$D$2:$D$20000,DATOS!$D18131,DATOS!$E$2:$E$20000,DATOS!$E18131,DATOS!$I$2:$I$20000,DATOS!$I18131,DATOS!$G$2:$G$20000,"EX")=0),0))))</f>
      </c>
      <c r="H18131">
        <f>IF(DATOS!$G18131&lt;&gt;"EX",0,--(COUNTIFS(DATOS!$A$2:$A$20000,DATOS!$A18131,DATOS!$D$2:$D$20000,DATOS!$D18131,DATOS!$E$2:$E$20000,DATOS!$E18131,DATOS!$I$2:$I$20000,DATOS!$I18131,DATOS!$G$2:$G$20000,"OR")=0))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DATOS!$A$2:$A$20000,DATOS!$A18132,DATOS!$D$2:$D$20000,DATOS!$D18132,DATOS!$E$2:$E$20000,DATOS!$E18132,DATOS!$I$2:$I$20000,DATOS!$I18132,DATOS!$G$2:$G$20000,"EX")=0),0))))</f>
      </c>
      <c r="H18132">
        <f>IF(DATOS!$G18132&lt;&gt;"EX",0,--(COUNTIFS(DATOS!$A$2:$A$20000,DATOS!$A18132,DATOS!$D$2:$D$20000,DATOS!$D18132,DATOS!$E$2:$E$20000,DATOS!$E18132,DATOS!$I$2:$I$20000,DATOS!$I18132,DATOS!$G$2:$G$20000,"OR")=0))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DATOS!$A$2:$A$20000,DATOS!$A18133,DATOS!$D$2:$D$20000,DATOS!$D18133,DATOS!$E$2:$E$20000,DATOS!$E18133,DATOS!$I$2:$I$20000,DATOS!$I18133,DATOS!$G$2:$G$20000,"EX")=0),0))))</f>
      </c>
      <c r="H18133">
        <f>IF(DATOS!$G18133&lt;&gt;"EX",0,--(COUNTIFS(DATOS!$A$2:$A$20000,DATOS!$A18133,DATOS!$D$2:$D$20000,DATOS!$D18133,DATOS!$E$2:$E$20000,DATOS!$E18133,DATOS!$I$2:$I$20000,DATOS!$I18133,DATOS!$G$2:$G$20000,"OR")=0))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DATOS!$A$2:$A$20000,DATOS!$A18134,DATOS!$D$2:$D$20000,DATOS!$D18134,DATOS!$E$2:$E$20000,DATOS!$E18134,DATOS!$I$2:$I$20000,DATOS!$I18134,DATOS!$G$2:$G$20000,"EX")=0),0))))</f>
      </c>
      <c r="H18134">
        <f>IF(DATOS!$G18134&lt;&gt;"EX",0,--(COUNTIFS(DATOS!$A$2:$A$20000,DATOS!$A18134,DATOS!$D$2:$D$20000,DATOS!$D18134,DATOS!$E$2:$E$20000,DATOS!$E18134,DATOS!$I$2:$I$20000,DATOS!$I18134,DATOS!$G$2:$G$20000,"OR")=0))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DATOS!$A$2:$A$20000,DATOS!$A18135,DATOS!$D$2:$D$20000,DATOS!$D18135,DATOS!$E$2:$E$20000,DATOS!$E18135,DATOS!$I$2:$I$20000,DATOS!$I18135,DATOS!$G$2:$G$20000,"EX")=0),0))))</f>
      </c>
      <c r="H18135">
        <f>IF(DATOS!$G18135&lt;&gt;"EX",0,--(COUNTIFS(DATOS!$A$2:$A$20000,DATOS!$A18135,DATOS!$D$2:$D$20000,DATOS!$D18135,DATOS!$E$2:$E$20000,DATOS!$E18135,DATOS!$I$2:$I$20000,DATOS!$I18135,DATOS!$G$2:$G$20000,"OR")=0))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DATOS!$A$2:$A$20000,DATOS!$A18136,DATOS!$D$2:$D$20000,DATOS!$D18136,DATOS!$E$2:$E$20000,DATOS!$E18136,DATOS!$I$2:$I$20000,DATOS!$I18136,DATOS!$G$2:$G$20000,"EX")=0),0))))</f>
      </c>
      <c r="H18136">
        <f>IF(DATOS!$G18136&lt;&gt;"EX",0,--(COUNTIFS(DATOS!$A$2:$A$20000,DATOS!$A18136,DATOS!$D$2:$D$20000,DATOS!$D18136,DATOS!$E$2:$E$20000,DATOS!$E18136,DATOS!$I$2:$I$20000,DATOS!$I18136,DATOS!$G$2:$G$20000,"OR")=0))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DATOS!$A$2:$A$20000,DATOS!$A18137,DATOS!$D$2:$D$20000,DATOS!$D18137,DATOS!$E$2:$E$20000,DATOS!$E18137,DATOS!$I$2:$I$20000,DATOS!$I18137,DATOS!$G$2:$G$20000,"EX")=0),0))))</f>
      </c>
      <c r="H18137">
        <f>IF(DATOS!$G18137&lt;&gt;"EX",0,--(COUNTIFS(DATOS!$A$2:$A$20000,DATOS!$A18137,DATOS!$D$2:$D$20000,DATOS!$D18137,DATOS!$E$2:$E$20000,DATOS!$E18137,DATOS!$I$2:$I$20000,DATOS!$I18137,DATOS!$G$2:$G$20000,"OR")=0))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DATOS!$A$2:$A$20000,DATOS!$A18138,DATOS!$D$2:$D$20000,DATOS!$D18138,DATOS!$E$2:$E$20000,DATOS!$E18138,DATOS!$I$2:$I$20000,DATOS!$I18138,DATOS!$G$2:$G$20000,"EX")=0),0))))</f>
      </c>
      <c r="H18138">
        <f>IF(DATOS!$G18138&lt;&gt;"EX",0,--(COUNTIFS(DATOS!$A$2:$A$20000,DATOS!$A18138,DATOS!$D$2:$D$20000,DATOS!$D18138,DATOS!$E$2:$E$20000,DATOS!$E18138,DATOS!$I$2:$I$20000,DATOS!$I18138,DATOS!$G$2:$G$20000,"OR")=0))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DATOS!$A$2:$A$20000,DATOS!$A18139,DATOS!$D$2:$D$20000,DATOS!$D18139,DATOS!$E$2:$E$20000,DATOS!$E18139,DATOS!$I$2:$I$20000,DATOS!$I18139,DATOS!$G$2:$G$20000,"EX")=0),0))))</f>
      </c>
      <c r="H18139">
        <f>IF(DATOS!$G18139&lt;&gt;"EX",0,--(COUNTIFS(DATOS!$A$2:$A$20000,DATOS!$A18139,DATOS!$D$2:$D$20000,DATOS!$D18139,DATOS!$E$2:$E$20000,DATOS!$E18139,DATOS!$I$2:$I$20000,DATOS!$I18139,DATOS!$G$2:$G$20000,"OR")=0))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DATOS!$A$2:$A$20000,DATOS!$A18140,DATOS!$D$2:$D$20000,DATOS!$D18140,DATOS!$E$2:$E$20000,DATOS!$E18140,DATOS!$I$2:$I$20000,DATOS!$I18140,DATOS!$G$2:$G$20000,"EX")=0),0))))</f>
      </c>
      <c r="H18140">
        <f>IF(DATOS!$G18140&lt;&gt;"EX",0,--(COUNTIFS(DATOS!$A$2:$A$20000,DATOS!$A18140,DATOS!$D$2:$D$20000,DATOS!$D18140,DATOS!$E$2:$E$20000,DATOS!$E18140,DATOS!$I$2:$I$20000,DATOS!$I18140,DATOS!$G$2:$G$20000,"OR")=0))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DATOS!$A$2:$A$20000,DATOS!$A18141,DATOS!$D$2:$D$20000,DATOS!$D18141,DATOS!$E$2:$E$20000,DATOS!$E18141,DATOS!$I$2:$I$20000,DATOS!$I18141,DATOS!$G$2:$G$20000,"EX")=0),0))))</f>
      </c>
      <c r="H18141">
        <f>IF(DATOS!$G18141&lt;&gt;"EX",0,--(COUNTIFS(DATOS!$A$2:$A$20000,DATOS!$A18141,DATOS!$D$2:$D$20000,DATOS!$D18141,DATOS!$E$2:$E$20000,DATOS!$E18141,DATOS!$I$2:$I$20000,DATOS!$I18141,DATOS!$G$2:$G$20000,"OR")=0))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DATOS!$A$2:$A$20000,DATOS!$A18142,DATOS!$D$2:$D$20000,DATOS!$D18142,DATOS!$E$2:$E$20000,DATOS!$E18142,DATOS!$I$2:$I$20000,DATOS!$I18142,DATOS!$G$2:$G$20000,"EX")=0),0))))</f>
      </c>
      <c r="H18142">
        <f>IF(DATOS!$G18142&lt;&gt;"EX",0,--(COUNTIFS(DATOS!$A$2:$A$20000,DATOS!$A18142,DATOS!$D$2:$D$20000,DATOS!$D18142,DATOS!$E$2:$E$20000,DATOS!$E18142,DATOS!$I$2:$I$20000,DATOS!$I18142,DATOS!$G$2:$G$20000,"OR")=0))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DATOS!$A$2:$A$20000,DATOS!$A18143,DATOS!$D$2:$D$20000,DATOS!$D18143,DATOS!$E$2:$E$20000,DATOS!$E18143,DATOS!$I$2:$I$20000,DATOS!$I18143,DATOS!$G$2:$G$20000,"EX")=0),0))))</f>
      </c>
      <c r="H18143">
        <f>IF(DATOS!$G18143&lt;&gt;"EX",0,--(COUNTIFS(DATOS!$A$2:$A$20000,DATOS!$A18143,DATOS!$D$2:$D$20000,DATOS!$D18143,DATOS!$E$2:$E$20000,DATOS!$E18143,DATOS!$I$2:$I$20000,DATOS!$I18143,DATOS!$G$2:$G$20000,"OR")=0))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DATOS!$A$2:$A$20000,DATOS!$A18144,DATOS!$D$2:$D$20000,DATOS!$D18144,DATOS!$E$2:$E$20000,DATOS!$E18144,DATOS!$I$2:$I$20000,DATOS!$I18144,DATOS!$G$2:$G$20000,"EX")=0),0))))</f>
      </c>
      <c r="H18144">
        <f>IF(DATOS!$G18144&lt;&gt;"EX",0,--(COUNTIFS(DATOS!$A$2:$A$20000,DATOS!$A18144,DATOS!$D$2:$D$20000,DATOS!$D18144,DATOS!$E$2:$E$20000,DATOS!$E18144,DATOS!$I$2:$I$20000,DATOS!$I18144,DATOS!$G$2:$G$20000,"OR")=0))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DATOS!$A$2:$A$20000,DATOS!$A18145,DATOS!$D$2:$D$20000,DATOS!$D18145,DATOS!$E$2:$E$20000,DATOS!$E18145,DATOS!$I$2:$I$20000,DATOS!$I18145,DATOS!$G$2:$G$20000,"EX")=0),0))))</f>
      </c>
      <c r="H18145">
        <f>IF(DATOS!$G18145&lt;&gt;"EX",0,--(COUNTIFS(DATOS!$A$2:$A$20000,DATOS!$A18145,DATOS!$D$2:$D$20000,DATOS!$D18145,DATOS!$E$2:$E$20000,DATOS!$E18145,DATOS!$I$2:$I$20000,DATOS!$I18145,DATOS!$G$2:$G$20000,"OR")=0))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DATOS!$A$2:$A$20000,DATOS!$A18146,DATOS!$D$2:$D$20000,DATOS!$D18146,DATOS!$E$2:$E$20000,DATOS!$E18146,DATOS!$I$2:$I$20000,DATOS!$I18146,DATOS!$G$2:$G$20000,"EX")=0),0))))</f>
      </c>
      <c r="H18146">
        <f>IF(DATOS!$G18146&lt;&gt;"EX",0,--(COUNTIFS(DATOS!$A$2:$A$20000,DATOS!$A18146,DATOS!$D$2:$D$20000,DATOS!$D18146,DATOS!$E$2:$E$20000,DATOS!$E18146,DATOS!$I$2:$I$20000,DATOS!$I18146,DATOS!$G$2:$G$20000,"OR")=0))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DATOS!$A$2:$A$20000,DATOS!$A18147,DATOS!$D$2:$D$20000,DATOS!$D18147,DATOS!$E$2:$E$20000,DATOS!$E18147,DATOS!$I$2:$I$20000,DATOS!$I18147,DATOS!$G$2:$G$20000,"EX")=0),0))))</f>
      </c>
      <c r="H18147">
        <f>IF(DATOS!$G18147&lt;&gt;"EX",0,--(COUNTIFS(DATOS!$A$2:$A$20000,DATOS!$A18147,DATOS!$D$2:$D$20000,DATOS!$D18147,DATOS!$E$2:$E$20000,DATOS!$E18147,DATOS!$I$2:$I$20000,DATOS!$I18147,DATOS!$G$2:$G$20000,"OR")=0))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DATOS!$A$2:$A$20000,DATOS!$A18148,DATOS!$D$2:$D$20000,DATOS!$D18148,DATOS!$E$2:$E$20000,DATOS!$E18148,DATOS!$I$2:$I$20000,DATOS!$I18148,DATOS!$G$2:$G$20000,"EX")=0),0))))</f>
      </c>
      <c r="H18148">
        <f>IF(DATOS!$G18148&lt;&gt;"EX",0,--(COUNTIFS(DATOS!$A$2:$A$20000,DATOS!$A18148,DATOS!$D$2:$D$20000,DATOS!$D18148,DATOS!$E$2:$E$20000,DATOS!$E18148,DATOS!$I$2:$I$20000,DATOS!$I18148,DATOS!$G$2:$G$20000,"OR")=0))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DATOS!$A$2:$A$20000,DATOS!$A18149,DATOS!$D$2:$D$20000,DATOS!$D18149,DATOS!$E$2:$E$20000,DATOS!$E18149,DATOS!$I$2:$I$20000,DATOS!$I18149,DATOS!$G$2:$G$20000,"EX")=0),0))))</f>
      </c>
      <c r="H18149">
        <f>IF(DATOS!$G18149&lt;&gt;"EX",0,--(COUNTIFS(DATOS!$A$2:$A$20000,DATOS!$A18149,DATOS!$D$2:$D$20000,DATOS!$D18149,DATOS!$E$2:$E$20000,DATOS!$E18149,DATOS!$I$2:$I$20000,DATOS!$I18149,DATOS!$G$2:$G$20000,"OR")=0))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DATOS!$A$2:$A$20000,DATOS!$A18150,DATOS!$D$2:$D$20000,DATOS!$D18150,DATOS!$E$2:$E$20000,DATOS!$E18150,DATOS!$I$2:$I$20000,DATOS!$I18150,DATOS!$G$2:$G$20000,"EX")=0),0))))</f>
      </c>
      <c r="H18150">
        <f>IF(DATOS!$G18150&lt;&gt;"EX",0,--(COUNTIFS(DATOS!$A$2:$A$20000,DATOS!$A18150,DATOS!$D$2:$D$20000,DATOS!$D18150,DATOS!$E$2:$E$20000,DATOS!$E18150,DATOS!$I$2:$I$20000,DATOS!$I18150,DATOS!$G$2:$G$20000,"OR")=0))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DATOS!$A$2:$A$20000,DATOS!$A18151,DATOS!$D$2:$D$20000,DATOS!$D18151,DATOS!$E$2:$E$20000,DATOS!$E18151,DATOS!$I$2:$I$20000,DATOS!$I18151,DATOS!$G$2:$G$20000,"EX")=0),0))))</f>
      </c>
      <c r="H18151">
        <f>IF(DATOS!$G18151&lt;&gt;"EX",0,--(COUNTIFS(DATOS!$A$2:$A$20000,DATOS!$A18151,DATOS!$D$2:$D$20000,DATOS!$D18151,DATOS!$E$2:$E$20000,DATOS!$E18151,DATOS!$I$2:$I$20000,DATOS!$I18151,DATOS!$G$2:$G$20000,"OR")=0))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DATOS!$A$2:$A$20000,DATOS!$A18152,DATOS!$D$2:$D$20000,DATOS!$D18152,DATOS!$E$2:$E$20000,DATOS!$E18152,DATOS!$I$2:$I$20000,DATOS!$I18152,DATOS!$G$2:$G$20000,"EX")=0),0))))</f>
      </c>
      <c r="H18152">
        <f>IF(DATOS!$G18152&lt;&gt;"EX",0,--(COUNTIFS(DATOS!$A$2:$A$20000,DATOS!$A18152,DATOS!$D$2:$D$20000,DATOS!$D18152,DATOS!$E$2:$E$20000,DATOS!$E18152,DATOS!$I$2:$I$20000,DATOS!$I18152,DATOS!$G$2:$G$20000,"OR")=0))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DATOS!$A$2:$A$20000,DATOS!$A18153,DATOS!$D$2:$D$20000,DATOS!$D18153,DATOS!$E$2:$E$20000,DATOS!$E18153,DATOS!$I$2:$I$20000,DATOS!$I18153,DATOS!$G$2:$G$20000,"EX")=0),0))))</f>
      </c>
      <c r="H18153">
        <f>IF(DATOS!$G18153&lt;&gt;"EX",0,--(COUNTIFS(DATOS!$A$2:$A$20000,DATOS!$A18153,DATOS!$D$2:$D$20000,DATOS!$D18153,DATOS!$E$2:$E$20000,DATOS!$E18153,DATOS!$I$2:$I$20000,DATOS!$I18153,DATOS!$G$2:$G$20000,"OR")=0))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DATOS!$A$2:$A$20000,DATOS!$A18154,DATOS!$D$2:$D$20000,DATOS!$D18154,DATOS!$E$2:$E$20000,DATOS!$E18154,DATOS!$I$2:$I$20000,DATOS!$I18154,DATOS!$G$2:$G$20000,"EX")=0),0))))</f>
      </c>
      <c r="H18154">
        <f>IF(DATOS!$G18154&lt;&gt;"EX",0,--(COUNTIFS(DATOS!$A$2:$A$20000,DATOS!$A18154,DATOS!$D$2:$D$20000,DATOS!$D18154,DATOS!$E$2:$E$20000,DATOS!$E18154,DATOS!$I$2:$I$20000,DATOS!$I18154,DATOS!$G$2:$G$20000,"OR")=0))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DATOS!$A$2:$A$20000,DATOS!$A18155,DATOS!$D$2:$D$20000,DATOS!$D18155,DATOS!$E$2:$E$20000,DATOS!$E18155,DATOS!$I$2:$I$20000,DATOS!$I18155,DATOS!$G$2:$G$20000,"EX")=0),0))))</f>
      </c>
      <c r="H18155">
        <f>IF(DATOS!$G18155&lt;&gt;"EX",0,--(COUNTIFS(DATOS!$A$2:$A$20000,DATOS!$A18155,DATOS!$D$2:$D$20000,DATOS!$D18155,DATOS!$E$2:$E$20000,DATOS!$E18155,DATOS!$I$2:$I$20000,DATOS!$I18155,DATOS!$G$2:$G$20000,"OR")=0))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DATOS!$A$2:$A$20000,DATOS!$A18156,DATOS!$D$2:$D$20000,DATOS!$D18156,DATOS!$E$2:$E$20000,DATOS!$E18156,DATOS!$I$2:$I$20000,DATOS!$I18156,DATOS!$G$2:$G$20000,"EX")=0),0))))</f>
      </c>
      <c r="H18156">
        <f>IF(DATOS!$G18156&lt;&gt;"EX",0,--(COUNTIFS(DATOS!$A$2:$A$20000,DATOS!$A18156,DATOS!$D$2:$D$20000,DATOS!$D18156,DATOS!$E$2:$E$20000,DATOS!$E18156,DATOS!$I$2:$I$20000,DATOS!$I18156,DATOS!$G$2:$G$20000,"OR")=0))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DATOS!$A$2:$A$20000,DATOS!$A18157,DATOS!$D$2:$D$20000,DATOS!$D18157,DATOS!$E$2:$E$20000,DATOS!$E18157,DATOS!$I$2:$I$20000,DATOS!$I18157,DATOS!$G$2:$G$20000,"EX")=0),0))))</f>
      </c>
      <c r="H18157">
        <f>IF(DATOS!$G18157&lt;&gt;"EX",0,--(COUNTIFS(DATOS!$A$2:$A$20000,DATOS!$A18157,DATOS!$D$2:$D$20000,DATOS!$D18157,DATOS!$E$2:$E$20000,DATOS!$E18157,DATOS!$I$2:$I$20000,DATOS!$I18157,DATOS!$G$2:$G$20000,"OR")=0))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DATOS!$A$2:$A$20000,DATOS!$A18158,DATOS!$D$2:$D$20000,DATOS!$D18158,DATOS!$E$2:$E$20000,DATOS!$E18158,DATOS!$I$2:$I$20000,DATOS!$I18158,DATOS!$G$2:$G$20000,"EX")=0),0))))</f>
      </c>
      <c r="H18158">
        <f>IF(DATOS!$G18158&lt;&gt;"EX",0,--(COUNTIFS(DATOS!$A$2:$A$20000,DATOS!$A18158,DATOS!$D$2:$D$20000,DATOS!$D18158,DATOS!$E$2:$E$20000,DATOS!$E18158,DATOS!$I$2:$I$20000,DATOS!$I18158,DATOS!$G$2:$G$20000,"OR")=0))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DATOS!$A$2:$A$20000,DATOS!$A18159,DATOS!$D$2:$D$20000,DATOS!$D18159,DATOS!$E$2:$E$20000,DATOS!$E18159,DATOS!$I$2:$I$20000,DATOS!$I18159,DATOS!$G$2:$G$20000,"EX")=0),0))))</f>
      </c>
      <c r="H18159">
        <f>IF(DATOS!$G18159&lt;&gt;"EX",0,--(COUNTIFS(DATOS!$A$2:$A$20000,DATOS!$A18159,DATOS!$D$2:$D$20000,DATOS!$D18159,DATOS!$E$2:$E$20000,DATOS!$E18159,DATOS!$I$2:$I$20000,DATOS!$I18159,DATOS!$G$2:$G$20000,"OR")=0))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DATOS!$A$2:$A$20000,DATOS!$A18160,DATOS!$D$2:$D$20000,DATOS!$D18160,DATOS!$E$2:$E$20000,DATOS!$E18160,DATOS!$I$2:$I$20000,DATOS!$I18160,DATOS!$G$2:$G$20000,"EX")=0),0))))</f>
      </c>
      <c r="H18160">
        <f>IF(DATOS!$G18160&lt;&gt;"EX",0,--(COUNTIFS(DATOS!$A$2:$A$20000,DATOS!$A18160,DATOS!$D$2:$D$20000,DATOS!$D18160,DATOS!$E$2:$E$20000,DATOS!$E18160,DATOS!$I$2:$I$20000,DATOS!$I18160,DATOS!$G$2:$G$20000,"OR")=0))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DATOS!$A$2:$A$20000,DATOS!$A18161,DATOS!$D$2:$D$20000,DATOS!$D18161,DATOS!$E$2:$E$20000,DATOS!$E18161,DATOS!$I$2:$I$20000,DATOS!$I18161,DATOS!$G$2:$G$20000,"EX")=0),0))))</f>
      </c>
      <c r="H18161">
        <f>IF(DATOS!$G18161&lt;&gt;"EX",0,--(COUNTIFS(DATOS!$A$2:$A$20000,DATOS!$A18161,DATOS!$D$2:$D$20000,DATOS!$D18161,DATOS!$E$2:$E$20000,DATOS!$E18161,DATOS!$I$2:$I$20000,DATOS!$I18161,DATOS!$G$2:$G$20000,"OR")=0))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DATOS!$A$2:$A$20000,DATOS!$A18162,DATOS!$D$2:$D$20000,DATOS!$D18162,DATOS!$E$2:$E$20000,DATOS!$E18162,DATOS!$I$2:$I$20000,DATOS!$I18162,DATOS!$G$2:$G$20000,"EX")=0),0))))</f>
      </c>
      <c r="H18162">
        <f>IF(DATOS!$G18162&lt;&gt;"EX",0,--(COUNTIFS(DATOS!$A$2:$A$20000,DATOS!$A18162,DATOS!$D$2:$D$20000,DATOS!$D18162,DATOS!$E$2:$E$20000,DATOS!$E18162,DATOS!$I$2:$I$20000,DATOS!$I18162,DATOS!$G$2:$G$20000,"OR")=0))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DATOS!$A$2:$A$20000,DATOS!$A18163,DATOS!$D$2:$D$20000,DATOS!$D18163,DATOS!$E$2:$E$20000,DATOS!$E18163,DATOS!$I$2:$I$20000,DATOS!$I18163,DATOS!$G$2:$G$20000,"EX")=0),0))))</f>
      </c>
      <c r="H18163">
        <f>IF(DATOS!$G18163&lt;&gt;"EX",0,--(COUNTIFS(DATOS!$A$2:$A$20000,DATOS!$A18163,DATOS!$D$2:$D$20000,DATOS!$D18163,DATOS!$E$2:$E$20000,DATOS!$E18163,DATOS!$I$2:$I$20000,DATOS!$I18163,DATOS!$G$2:$G$20000,"OR")=0))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DATOS!$A$2:$A$20000,DATOS!$A18164,DATOS!$D$2:$D$20000,DATOS!$D18164,DATOS!$E$2:$E$20000,DATOS!$E18164,DATOS!$I$2:$I$20000,DATOS!$I18164,DATOS!$G$2:$G$20000,"EX")=0),0))))</f>
      </c>
      <c r="H18164">
        <f>IF(DATOS!$G18164&lt;&gt;"EX",0,--(COUNTIFS(DATOS!$A$2:$A$20000,DATOS!$A18164,DATOS!$D$2:$D$20000,DATOS!$D18164,DATOS!$E$2:$E$20000,DATOS!$E18164,DATOS!$I$2:$I$20000,DATOS!$I18164,DATOS!$G$2:$G$20000,"OR")=0))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DATOS!$A$2:$A$20000,DATOS!$A18165,DATOS!$D$2:$D$20000,DATOS!$D18165,DATOS!$E$2:$E$20000,DATOS!$E18165,DATOS!$I$2:$I$20000,DATOS!$I18165,DATOS!$G$2:$G$20000,"EX")=0),0))))</f>
      </c>
      <c r="H18165">
        <f>IF(DATOS!$G18165&lt;&gt;"EX",0,--(COUNTIFS(DATOS!$A$2:$A$20000,DATOS!$A18165,DATOS!$D$2:$D$20000,DATOS!$D18165,DATOS!$E$2:$E$20000,DATOS!$E18165,DATOS!$I$2:$I$20000,DATOS!$I18165,DATOS!$G$2:$G$20000,"OR")=0))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DATOS!$A$2:$A$20000,DATOS!$A18166,DATOS!$D$2:$D$20000,DATOS!$D18166,DATOS!$E$2:$E$20000,DATOS!$E18166,DATOS!$I$2:$I$20000,DATOS!$I18166,DATOS!$G$2:$G$20000,"EX")=0),0))))</f>
      </c>
      <c r="H18166">
        <f>IF(DATOS!$G18166&lt;&gt;"EX",0,--(COUNTIFS(DATOS!$A$2:$A$20000,DATOS!$A18166,DATOS!$D$2:$D$20000,DATOS!$D18166,DATOS!$E$2:$E$20000,DATOS!$E18166,DATOS!$I$2:$I$20000,DATOS!$I18166,DATOS!$G$2:$G$20000,"OR")=0))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DATOS!$A$2:$A$20000,DATOS!$A18167,DATOS!$D$2:$D$20000,DATOS!$D18167,DATOS!$E$2:$E$20000,DATOS!$E18167,DATOS!$I$2:$I$20000,DATOS!$I18167,DATOS!$G$2:$G$20000,"EX")=0),0))))</f>
      </c>
      <c r="H18167">
        <f>IF(DATOS!$G18167&lt;&gt;"EX",0,--(COUNTIFS(DATOS!$A$2:$A$20000,DATOS!$A18167,DATOS!$D$2:$D$20000,DATOS!$D18167,DATOS!$E$2:$E$20000,DATOS!$E18167,DATOS!$I$2:$I$20000,DATOS!$I18167,DATOS!$G$2:$G$20000,"OR")=0))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DATOS!$A$2:$A$20000,DATOS!$A18168,DATOS!$D$2:$D$20000,DATOS!$D18168,DATOS!$E$2:$E$20000,DATOS!$E18168,DATOS!$I$2:$I$20000,DATOS!$I18168,DATOS!$G$2:$G$20000,"EX")=0),0))))</f>
      </c>
      <c r="H18168">
        <f>IF(DATOS!$G18168&lt;&gt;"EX",0,--(COUNTIFS(DATOS!$A$2:$A$20000,DATOS!$A18168,DATOS!$D$2:$D$20000,DATOS!$D18168,DATOS!$E$2:$E$20000,DATOS!$E18168,DATOS!$I$2:$I$20000,DATOS!$I18168,DATOS!$G$2:$G$20000,"OR")=0))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DATOS!$A$2:$A$20000,DATOS!$A18169,DATOS!$D$2:$D$20000,DATOS!$D18169,DATOS!$E$2:$E$20000,DATOS!$E18169,DATOS!$I$2:$I$20000,DATOS!$I18169,DATOS!$G$2:$G$20000,"EX")=0),0))))</f>
      </c>
      <c r="H18169">
        <f>IF(DATOS!$G18169&lt;&gt;"EX",0,--(COUNTIFS(DATOS!$A$2:$A$20000,DATOS!$A18169,DATOS!$D$2:$D$20000,DATOS!$D18169,DATOS!$E$2:$E$20000,DATOS!$E18169,DATOS!$I$2:$I$20000,DATOS!$I18169,DATOS!$G$2:$G$20000,"OR")=0))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DATOS!$A$2:$A$20000,DATOS!$A18170,DATOS!$D$2:$D$20000,DATOS!$D18170,DATOS!$E$2:$E$20000,DATOS!$E18170,DATOS!$I$2:$I$20000,DATOS!$I18170,DATOS!$G$2:$G$20000,"EX")=0),0))))</f>
      </c>
      <c r="H18170">
        <f>IF(DATOS!$G18170&lt;&gt;"EX",0,--(COUNTIFS(DATOS!$A$2:$A$20000,DATOS!$A18170,DATOS!$D$2:$D$20000,DATOS!$D18170,DATOS!$E$2:$E$20000,DATOS!$E18170,DATOS!$I$2:$I$20000,DATOS!$I18170,DATOS!$G$2:$G$20000,"OR")=0))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DATOS!$A$2:$A$20000,DATOS!$A18171,DATOS!$D$2:$D$20000,DATOS!$D18171,DATOS!$E$2:$E$20000,DATOS!$E18171,DATOS!$I$2:$I$20000,DATOS!$I18171,DATOS!$G$2:$G$20000,"EX")=0),0))))</f>
      </c>
      <c r="H18171">
        <f>IF(DATOS!$G18171&lt;&gt;"EX",0,--(COUNTIFS(DATOS!$A$2:$A$20000,DATOS!$A18171,DATOS!$D$2:$D$20000,DATOS!$D18171,DATOS!$E$2:$E$20000,DATOS!$E18171,DATOS!$I$2:$I$20000,DATOS!$I18171,DATOS!$G$2:$G$20000,"OR")=0))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DATOS!$A$2:$A$20000,DATOS!$A18172,DATOS!$D$2:$D$20000,DATOS!$D18172,DATOS!$E$2:$E$20000,DATOS!$E18172,DATOS!$I$2:$I$20000,DATOS!$I18172,DATOS!$G$2:$G$20000,"EX")=0),0))))</f>
      </c>
      <c r="H18172">
        <f>IF(DATOS!$G18172&lt;&gt;"EX",0,--(COUNTIFS(DATOS!$A$2:$A$20000,DATOS!$A18172,DATOS!$D$2:$D$20000,DATOS!$D18172,DATOS!$E$2:$E$20000,DATOS!$E18172,DATOS!$I$2:$I$20000,DATOS!$I18172,DATOS!$G$2:$G$20000,"OR")=0))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DATOS!$A$2:$A$20000,DATOS!$A18173,DATOS!$D$2:$D$20000,DATOS!$D18173,DATOS!$E$2:$E$20000,DATOS!$E18173,DATOS!$I$2:$I$20000,DATOS!$I18173,DATOS!$G$2:$G$20000,"EX")=0),0))))</f>
      </c>
      <c r="H18173">
        <f>IF(DATOS!$G18173&lt;&gt;"EX",0,--(COUNTIFS(DATOS!$A$2:$A$20000,DATOS!$A18173,DATOS!$D$2:$D$20000,DATOS!$D18173,DATOS!$E$2:$E$20000,DATOS!$E18173,DATOS!$I$2:$I$20000,DATOS!$I18173,DATOS!$G$2:$G$20000,"OR")=0))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DATOS!$A$2:$A$20000,DATOS!$A18174,DATOS!$D$2:$D$20000,DATOS!$D18174,DATOS!$E$2:$E$20000,DATOS!$E18174,DATOS!$I$2:$I$20000,DATOS!$I18174,DATOS!$G$2:$G$20000,"EX")=0),0))))</f>
      </c>
      <c r="H18174">
        <f>IF(DATOS!$G18174&lt;&gt;"EX",0,--(COUNTIFS(DATOS!$A$2:$A$20000,DATOS!$A18174,DATOS!$D$2:$D$20000,DATOS!$D18174,DATOS!$E$2:$E$20000,DATOS!$E18174,DATOS!$I$2:$I$20000,DATOS!$I18174,DATOS!$G$2:$G$20000,"OR")=0))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DATOS!$A$2:$A$20000,DATOS!$A18175,DATOS!$D$2:$D$20000,DATOS!$D18175,DATOS!$E$2:$E$20000,DATOS!$E18175,DATOS!$I$2:$I$20000,DATOS!$I18175,DATOS!$G$2:$G$20000,"EX")=0),0))))</f>
      </c>
      <c r="H18175">
        <f>IF(DATOS!$G18175&lt;&gt;"EX",0,--(COUNTIFS(DATOS!$A$2:$A$20000,DATOS!$A18175,DATOS!$D$2:$D$20000,DATOS!$D18175,DATOS!$E$2:$E$20000,DATOS!$E18175,DATOS!$I$2:$I$20000,DATOS!$I18175,DATOS!$G$2:$G$20000,"OR")=0))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DATOS!$A$2:$A$20000,DATOS!$A18176,DATOS!$D$2:$D$20000,DATOS!$D18176,DATOS!$E$2:$E$20000,DATOS!$E18176,DATOS!$I$2:$I$20000,DATOS!$I18176,DATOS!$G$2:$G$20000,"EX")=0),0))))</f>
      </c>
      <c r="H18176">
        <f>IF(DATOS!$G18176&lt;&gt;"EX",0,--(COUNTIFS(DATOS!$A$2:$A$20000,DATOS!$A18176,DATOS!$D$2:$D$20000,DATOS!$D18176,DATOS!$E$2:$E$20000,DATOS!$E18176,DATOS!$I$2:$I$20000,DATOS!$I18176,DATOS!$G$2:$G$20000,"OR")=0))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DATOS!$A$2:$A$20000,DATOS!$A18177,DATOS!$D$2:$D$20000,DATOS!$D18177,DATOS!$E$2:$E$20000,DATOS!$E18177,DATOS!$I$2:$I$20000,DATOS!$I18177,DATOS!$G$2:$G$20000,"EX")=0),0))))</f>
      </c>
      <c r="H18177">
        <f>IF(DATOS!$G18177&lt;&gt;"EX",0,--(COUNTIFS(DATOS!$A$2:$A$20000,DATOS!$A18177,DATOS!$D$2:$D$20000,DATOS!$D18177,DATOS!$E$2:$E$20000,DATOS!$E18177,DATOS!$I$2:$I$20000,DATOS!$I18177,DATOS!$G$2:$G$20000,"OR")=0))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DATOS!$A$2:$A$20000,DATOS!$A18178,DATOS!$D$2:$D$20000,DATOS!$D18178,DATOS!$E$2:$E$20000,DATOS!$E18178,DATOS!$I$2:$I$20000,DATOS!$I18178,DATOS!$G$2:$G$20000,"EX")=0),0))))</f>
      </c>
      <c r="H18178">
        <f>IF(DATOS!$G18178&lt;&gt;"EX",0,--(COUNTIFS(DATOS!$A$2:$A$20000,DATOS!$A18178,DATOS!$D$2:$D$20000,DATOS!$D18178,DATOS!$E$2:$E$20000,DATOS!$E18178,DATOS!$I$2:$I$20000,DATOS!$I18178,DATOS!$G$2:$G$20000,"OR")=0))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DATOS!$A$2:$A$20000,DATOS!$A18179,DATOS!$D$2:$D$20000,DATOS!$D18179,DATOS!$E$2:$E$20000,DATOS!$E18179,DATOS!$I$2:$I$20000,DATOS!$I18179,DATOS!$G$2:$G$20000,"EX")=0),0))))</f>
      </c>
      <c r="H18179">
        <f>IF(DATOS!$G18179&lt;&gt;"EX",0,--(COUNTIFS(DATOS!$A$2:$A$20000,DATOS!$A18179,DATOS!$D$2:$D$20000,DATOS!$D18179,DATOS!$E$2:$E$20000,DATOS!$E18179,DATOS!$I$2:$I$20000,DATOS!$I18179,DATOS!$G$2:$G$20000,"OR")=0))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DATOS!$A$2:$A$20000,DATOS!$A18180,DATOS!$D$2:$D$20000,DATOS!$D18180,DATOS!$E$2:$E$20000,DATOS!$E18180,DATOS!$I$2:$I$20000,DATOS!$I18180,DATOS!$G$2:$G$20000,"EX")=0),0))))</f>
      </c>
      <c r="H18180">
        <f>IF(DATOS!$G18180&lt;&gt;"EX",0,--(COUNTIFS(DATOS!$A$2:$A$20000,DATOS!$A18180,DATOS!$D$2:$D$20000,DATOS!$D18180,DATOS!$E$2:$E$20000,DATOS!$E18180,DATOS!$I$2:$I$20000,DATOS!$I18180,DATOS!$G$2:$G$20000,"OR")=0))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DATOS!$A$2:$A$20000,DATOS!$A18181,DATOS!$D$2:$D$20000,DATOS!$D18181,DATOS!$E$2:$E$20000,DATOS!$E18181,DATOS!$I$2:$I$20000,DATOS!$I18181,DATOS!$G$2:$G$20000,"EX")=0),0))))</f>
      </c>
      <c r="H18181">
        <f>IF(DATOS!$G18181&lt;&gt;"EX",0,--(COUNTIFS(DATOS!$A$2:$A$20000,DATOS!$A18181,DATOS!$D$2:$D$20000,DATOS!$D18181,DATOS!$E$2:$E$20000,DATOS!$E18181,DATOS!$I$2:$I$20000,DATOS!$I18181,DATOS!$G$2:$G$20000,"OR")=0))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DATOS!$A$2:$A$20000,DATOS!$A18182,DATOS!$D$2:$D$20000,DATOS!$D18182,DATOS!$E$2:$E$20000,DATOS!$E18182,DATOS!$I$2:$I$20000,DATOS!$I18182,DATOS!$G$2:$G$20000,"EX")=0),0))))</f>
      </c>
      <c r="H18182">
        <f>IF(DATOS!$G18182&lt;&gt;"EX",0,--(COUNTIFS(DATOS!$A$2:$A$20000,DATOS!$A18182,DATOS!$D$2:$D$20000,DATOS!$D18182,DATOS!$E$2:$E$20000,DATOS!$E18182,DATOS!$I$2:$I$20000,DATOS!$I18182,DATOS!$G$2:$G$20000,"OR")=0))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DATOS!$A$2:$A$20000,DATOS!$A18183,DATOS!$D$2:$D$20000,DATOS!$D18183,DATOS!$E$2:$E$20000,DATOS!$E18183,DATOS!$I$2:$I$20000,DATOS!$I18183,DATOS!$G$2:$G$20000,"EX")=0),0))))</f>
      </c>
      <c r="H18183">
        <f>IF(DATOS!$G18183&lt;&gt;"EX",0,--(COUNTIFS(DATOS!$A$2:$A$20000,DATOS!$A18183,DATOS!$D$2:$D$20000,DATOS!$D18183,DATOS!$E$2:$E$20000,DATOS!$E18183,DATOS!$I$2:$I$20000,DATOS!$I18183,DATOS!$G$2:$G$20000,"OR")=0))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DATOS!$A$2:$A$20000,DATOS!$A18184,DATOS!$D$2:$D$20000,DATOS!$D18184,DATOS!$E$2:$E$20000,DATOS!$E18184,DATOS!$I$2:$I$20000,DATOS!$I18184,DATOS!$G$2:$G$20000,"EX")=0),0))))</f>
      </c>
      <c r="H18184">
        <f>IF(DATOS!$G18184&lt;&gt;"EX",0,--(COUNTIFS(DATOS!$A$2:$A$20000,DATOS!$A18184,DATOS!$D$2:$D$20000,DATOS!$D18184,DATOS!$E$2:$E$20000,DATOS!$E18184,DATOS!$I$2:$I$20000,DATOS!$I18184,DATOS!$G$2:$G$20000,"OR")=0))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DATOS!$A$2:$A$20000,DATOS!$A18185,DATOS!$D$2:$D$20000,DATOS!$D18185,DATOS!$E$2:$E$20000,DATOS!$E18185,DATOS!$I$2:$I$20000,DATOS!$I18185,DATOS!$G$2:$G$20000,"EX")=0),0))))</f>
      </c>
      <c r="H18185">
        <f>IF(DATOS!$G18185&lt;&gt;"EX",0,--(COUNTIFS(DATOS!$A$2:$A$20000,DATOS!$A18185,DATOS!$D$2:$D$20000,DATOS!$D18185,DATOS!$E$2:$E$20000,DATOS!$E18185,DATOS!$I$2:$I$20000,DATOS!$I18185,DATOS!$G$2:$G$20000,"OR")=0))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DATOS!$A$2:$A$20000,DATOS!$A18186,DATOS!$D$2:$D$20000,DATOS!$D18186,DATOS!$E$2:$E$20000,DATOS!$E18186,DATOS!$I$2:$I$20000,DATOS!$I18186,DATOS!$G$2:$G$20000,"EX")=0),0))))</f>
      </c>
      <c r="H18186">
        <f>IF(DATOS!$G18186&lt;&gt;"EX",0,--(COUNTIFS(DATOS!$A$2:$A$20000,DATOS!$A18186,DATOS!$D$2:$D$20000,DATOS!$D18186,DATOS!$E$2:$E$20000,DATOS!$E18186,DATOS!$I$2:$I$20000,DATOS!$I18186,DATOS!$G$2:$G$20000,"OR")=0))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DATOS!$A$2:$A$20000,DATOS!$A18187,DATOS!$D$2:$D$20000,DATOS!$D18187,DATOS!$E$2:$E$20000,DATOS!$E18187,DATOS!$I$2:$I$20000,DATOS!$I18187,DATOS!$G$2:$G$20000,"EX")=0),0))))</f>
      </c>
      <c r="H18187">
        <f>IF(DATOS!$G18187&lt;&gt;"EX",0,--(COUNTIFS(DATOS!$A$2:$A$20000,DATOS!$A18187,DATOS!$D$2:$D$20000,DATOS!$D18187,DATOS!$E$2:$E$20000,DATOS!$E18187,DATOS!$I$2:$I$20000,DATOS!$I18187,DATOS!$G$2:$G$20000,"OR")=0))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DATOS!$A$2:$A$20000,DATOS!$A18188,DATOS!$D$2:$D$20000,DATOS!$D18188,DATOS!$E$2:$E$20000,DATOS!$E18188,DATOS!$I$2:$I$20000,DATOS!$I18188,DATOS!$G$2:$G$20000,"EX")=0),0))))</f>
      </c>
      <c r="H18188">
        <f>IF(DATOS!$G18188&lt;&gt;"EX",0,--(COUNTIFS(DATOS!$A$2:$A$20000,DATOS!$A18188,DATOS!$D$2:$D$20000,DATOS!$D18188,DATOS!$E$2:$E$20000,DATOS!$E18188,DATOS!$I$2:$I$20000,DATOS!$I18188,DATOS!$G$2:$G$20000,"OR")=0))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DATOS!$A$2:$A$20000,DATOS!$A18189,DATOS!$D$2:$D$20000,DATOS!$D18189,DATOS!$E$2:$E$20000,DATOS!$E18189,DATOS!$I$2:$I$20000,DATOS!$I18189,DATOS!$G$2:$G$20000,"EX")=0),0))))</f>
      </c>
      <c r="H18189">
        <f>IF(DATOS!$G18189&lt;&gt;"EX",0,--(COUNTIFS(DATOS!$A$2:$A$20000,DATOS!$A18189,DATOS!$D$2:$D$20000,DATOS!$D18189,DATOS!$E$2:$E$20000,DATOS!$E18189,DATOS!$I$2:$I$20000,DATOS!$I18189,DATOS!$G$2:$G$20000,"OR")=0))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DATOS!$A$2:$A$20000,DATOS!$A18190,DATOS!$D$2:$D$20000,DATOS!$D18190,DATOS!$E$2:$E$20000,DATOS!$E18190,DATOS!$I$2:$I$20000,DATOS!$I18190,DATOS!$G$2:$G$20000,"EX")=0),0))))</f>
      </c>
      <c r="H18190">
        <f>IF(DATOS!$G18190&lt;&gt;"EX",0,--(COUNTIFS(DATOS!$A$2:$A$20000,DATOS!$A18190,DATOS!$D$2:$D$20000,DATOS!$D18190,DATOS!$E$2:$E$20000,DATOS!$E18190,DATOS!$I$2:$I$20000,DATOS!$I18190,DATOS!$G$2:$G$20000,"OR")=0))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DATOS!$A$2:$A$20000,DATOS!$A18191,DATOS!$D$2:$D$20000,DATOS!$D18191,DATOS!$E$2:$E$20000,DATOS!$E18191,DATOS!$I$2:$I$20000,DATOS!$I18191,DATOS!$G$2:$G$20000,"EX")=0),0))))</f>
      </c>
      <c r="H18191">
        <f>IF(DATOS!$G18191&lt;&gt;"EX",0,--(COUNTIFS(DATOS!$A$2:$A$20000,DATOS!$A18191,DATOS!$D$2:$D$20000,DATOS!$D18191,DATOS!$E$2:$E$20000,DATOS!$E18191,DATOS!$I$2:$I$20000,DATOS!$I18191,DATOS!$G$2:$G$20000,"OR")=0))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DATOS!$A$2:$A$20000,DATOS!$A18192,DATOS!$D$2:$D$20000,DATOS!$D18192,DATOS!$E$2:$E$20000,DATOS!$E18192,DATOS!$I$2:$I$20000,DATOS!$I18192,DATOS!$G$2:$G$20000,"EX")=0),0))))</f>
      </c>
      <c r="H18192">
        <f>IF(DATOS!$G18192&lt;&gt;"EX",0,--(COUNTIFS(DATOS!$A$2:$A$20000,DATOS!$A18192,DATOS!$D$2:$D$20000,DATOS!$D18192,DATOS!$E$2:$E$20000,DATOS!$E18192,DATOS!$I$2:$I$20000,DATOS!$I18192,DATOS!$G$2:$G$20000,"OR")=0))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DATOS!$A$2:$A$20000,DATOS!$A18193,DATOS!$D$2:$D$20000,DATOS!$D18193,DATOS!$E$2:$E$20000,DATOS!$E18193,DATOS!$I$2:$I$20000,DATOS!$I18193,DATOS!$G$2:$G$20000,"EX")=0),0))))</f>
      </c>
      <c r="H18193">
        <f>IF(DATOS!$G18193&lt;&gt;"EX",0,--(COUNTIFS(DATOS!$A$2:$A$20000,DATOS!$A18193,DATOS!$D$2:$D$20000,DATOS!$D18193,DATOS!$E$2:$E$20000,DATOS!$E18193,DATOS!$I$2:$I$20000,DATOS!$I18193,DATOS!$G$2:$G$20000,"OR")=0))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DATOS!$A$2:$A$20000,DATOS!$A18194,DATOS!$D$2:$D$20000,DATOS!$D18194,DATOS!$E$2:$E$20000,DATOS!$E18194,DATOS!$I$2:$I$20000,DATOS!$I18194,DATOS!$G$2:$G$20000,"EX")=0),0))))</f>
      </c>
      <c r="H18194">
        <f>IF(DATOS!$G18194&lt;&gt;"EX",0,--(COUNTIFS(DATOS!$A$2:$A$20000,DATOS!$A18194,DATOS!$D$2:$D$20000,DATOS!$D18194,DATOS!$E$2:$E$20000,DATOS!$E18194,DATOS!$I$2:$I$20000,DATOS!$I18194,DATOS!$G$2:$G$20000,"OR")=0))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DATOS!$A$2:$A$20000,DATOS!$A18195,DATOS!$D$2:$D$20000,DATOS!$D18195,DATOS!$E$2:$E$20000,DATOS!$E18195,DATOS!$I$2:$I$20000,DATOS!$I18195,DATOS!$G$2:$G$20000,"EX")=0),0))))</f>
      </c>
      <c r="H18195">
        <f>IF(DATOS!$G18195&lt;&gt;"EX",0,--(COUNTIFS(DATOS!$A$2:$A$20000,DATOS!$A18195,DATOS!$D$2:$D$20000,DATOS!$D18195,DATOS!$E$2:$E$20000,DATOS!$E18195,DATOS!$I$2:$I$20000,DATOS!$I18195,DATOS!$G$2:$G$20000,"OR")=0))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DATOS!$A$2:$A$20000,DATOS!$A18196,DATOS!$D$2:$D$20000,DATOS!$D18196,DATOS!$E$2:$E$20000,DATOS!$E18196,DATOS!$I$2:$I$20000,DATOS!$I18196,DATOS!$G$2:$G$20000,"EX")=0),0))))</f>
      </c>
      <c r="H18196">
        <f>IF(DATOS!$G18196&lt;&gt;"EX",0,--(COUNTIFS(DATOS!$A$2:$A$20000,DATOS!$A18196,DATOS!$D$2:$D$20000,DATOS!$D18196,DATOS!$E$2:$E$20000,DATOS!$E18196,DATOS!$I$2:$I$20000,DATOS!$I18196,DATOS!$G$2:$G$20000,"OR")=0))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DATOS!$A$2:$A$20000,DATOS!$A18197,DATOS!$D$2:$D$20000,DATOS!$D18197,DATOS!$E$2:$E$20000,DATOS!$E18197,DATOS!$I$2:$I$20000,DATOS!$I18197,DATOS!$G$2:$G$20000,"EX")=0),0))))</f>
      </c>
      <c r="H18197">
        <f>IF(DATOS!$G18197&lt;&gt;"EX",0,--(COUNTIFS(DATOS!$A$2:$A$20000,DATOS!$A18197,DATOS!$D$2:$D$20000,DATOS!$D18197,DATOS!$E$2:$E$20000,DATOS!$E18197,DATOS!$I$2:$I$20000,DATOS!$I18197,DATOS!$G$2:$G$20000,"OR")=0))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DATOS!$A$2:$A$20000,DATOS!$A18198,DATOS!$D$2:$D$20000,DATOS!$D18198,DATOS!$E$2:$E$20000,DATOS!$E18198,DATOS!$I$2:$I$20000,DATOS!$I18198,DATOS!$G$2:$G$20000,"EX")=0),0))))</f>
      </c>
      <c r="H18198">
        <f>IF(DATOS!$G18198&lt;&gt;"EX",0,--(COUNTIFS(DATOS!$A$2:$A$20000,DATOS!$A18198,DATOS!$D$2:$D$20000,DATOS!$D18198,DATOS!$E$2:$E$20000,DATOS!$E18198,DATOS!$I$2:$I$20000,DATOS!$I18198,DATOS!$G$2:$G$20000,"OR")=0))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DATOS!$A$2:$A$20000,DATOS!$A18199,DATOS!$D$2:$D$20000,DATOS!$D18199,DATOS!$E$2:$E$20000,DATOS!$E18199,DATOS!$I$2:$I$20000,DATOS!$I18199,DATOS!$G$2:$G$20000,"EX")=0),0))))</f>
      </c>
      <c r="H18199">
        <f>IF(DATOS!$G18199&lt;&gt;"EX",0,--(COUNTIFS(DATOS!$A$2:$A$20000,DATOS!$A18199,DATOS!$D$2:$D$20000,DATOS!$D18199,DATOS!$E$2:$E$20000,DATOS!$E18199,DATOS!$I$2:$I$20000,DATOS!$I18199,DATOS!$G$2:$G$20000,"OR")=0))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DATOS!$A$2:$A$20000,DATOS!$A18200,DATOS!$D$2:$D$20000,DATOS!$D18200,DATOS!$E$2:$E$20000,DATOS!$E18200,DATOS!$I$2:$I$20000,DATOS!$I18200,DATOS!$G$2:$G$20000,"EX")=0),0))))</f>
      </c>
      <c r="H18200">
        <f>IF(DATOS!$G18200&lt;&gt;"EX",0,--(COUNTIFS(DATOS!$A$2:$A$20000,DATOS!$A18200,DATOS!$D$2:$D$20000,DATOS!$D18200,DATOS!$E$2:$E$20000,DATOS!$E18200,DATOS!$I$2:$I$20000,DATOS!$I18200,DATOS!$G$2:$G$20000,"OR")=0))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DATOS!$A$2:$A$20000,DATOS!$A18201,DATOS!$D$2:$D$20000,DATOS!$D18201,DATOS!$E$2:$E$20000,DATOS!$E18201,DATOS!$I$2:$I$20000,DATOS!$I18201,DATOS!$G$2:$G$20000,"EX")=0),0))))</f>
      </c>
      <c r="H18201">
        <f>IF(DATOS!$G18201&lt;&gt;"EX",0,--(COUNTIFS(DATOS!$A$2:$A$20000,DATOS!$A18201,DATOS!$D$2:$D$20000,DATOS!$D18201,DATOS!$E$2:$E$20000,DATOS!$E18201,DATOS!$I$2:$I$20000,DATOS!$I18201,DATOS!$G$2:$G$20000,"OR")=0))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DATOS!$A$2:$A$20000,DATOS!$A18202,DATOS!$D$2:$D$20000,DATOS!$D18202,DATOS!$E$2:$E$20000,DATOS!$E18202,DATOS!$I$2:$I$20000,DATOS!$I18202,DATOS!$G$2:$G$20000,"EX")=0),0))))</f>
      </c>
      <c r="H18202">
        <f>IF(DATOS!$G18202&lt;&gt;"EX",0,--(COUNTIFS(DATOS!$A$2:$A$20000,DATOS!$A18202,DATOS!$D$2:$D$20000,DATOS!$D18202,DATOS!$E$2:$E$20000,DATOS!$E18202,DATOS!$I$2:$I$20000,DATOS!$I18202,DATOS!$G$2:$G$20000,"OR")=0))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DATOS!$A$2:$A$20000,DATOS!$A18203,DATOS!$D$2:$D$20000,DATOS!$D18203,DATOS!$E$2:$E$20000,DATOS!$E18203,DATOS!$I$2:$I$20000,DATOS!$I18203,DATOS!$G$2:$G$20000,"EX")=0),0))))</f>
      </c>
      <c r="H18203">
        <f>IF(DATOS!$G18203&lt;&gt;"EX",0,--(COUNTIFS(DATOS!$A$2:$A$20000,DATOS!$A18203,DATOS!$D$2:$D$20000,DATOS!$D18203,DATOS!$E$2:$E$20000,DATOS!$E18203,DATOS!$I$2:$I$20000,DATOS!$I18203,DATOS!$G$2:$G$20000,"OR")=0))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DATOS!$A$2:$A$20000,DATOS!$A18204,DATOS!$D$2:$D$20000,DATOS!$D18204,DATOS!$E$2:$E$20000,DATOS!$E18204,DATOS!$I$2:$I$20000,DATOS!$I18204,DATOS!$G$2:$G$20000,"EX")=0),0))))</f>
      </c>
      <c r="H18204">
        <f>IF(DATOS!$G18204&lt;&gt;"EX",0,--(COUNTIFS(DATOS!$A$2:$A$20000,DATOS!$A18204,DATOS!$D$2:$D$20000,DATOS!$D18204,DATOS!$E$2:$E$20000,DATOS!$E18204,DATOS!$I$2:$I$20000,DATOS!$I18204,DATOS!$G$2:$G$20000,"OR")=0))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DATOS!$A$2:$A$20000,DATOS!$A18205,DATOS!$D$2:$D$20000,DATOS!$D18205,DATOS!$E$2:$E$20000,DATOS!$E18205,DATOS!$I$2:$I$20000,DATOS!$I18205,DATOS!$G$2:$G$20000,"EX")=0),0))))</f>
      </c>
      <c r="H18205">
        <f>IF(DATOS!$G18205&lt;&gt;"EX",0,--(COUNTIFS(DATOS!$A$2:$A$20000,DATOS!$A18205,DATOS!$D$2:$D$20000,DATOS!$D18205,DATOS!$E$2:$E$20000,DATOS!$E18205,DATOS!$I$2:$I$20000,DATOS!$I18205,DATOS!$G$2:$G$20000,"OR")=0))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DATOS!$A$2:$A$20000,DATOS!$A18206,DATOS!$D$2:$D$20000,DATOS!$D18206,DATOS!$E$2:$E$20000,DATOS!$E18206,DATOS!$I$2:$I$20000,DATOS!$I18206,DATOS!$G$2:$G$20000,"EX")=0),0))))</f>
      </c>
      <c r="H18206">
        <f>IF(DATOS!$G18206&lt;&gt;"EX",0,--(COUNTIFS(DATOS!$A$2:$A$20000,DATOS!$A18206,DATOS!$D$2:$D$20000,DATOS!$D18206,DATOS!$E$2:$E$20000,DATOS!$E18206,DATOS!$I$2:$I$20000,DATOS!$I18206,DATOS!$G$2:$G$20000,"OR")=0))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DATOS!$A$2:$A$20000,DATOS!$A18207,DATOS!$D$2:$D$20000,DATOS!$D18207,DATOS!$E$2:$E$20000,DATOS!$E18207,DATOS!$I$2:$I$20000,DATOS!$I18207,DATOS!$G$2:$G$20000,"EX")=0),0))))</f>
      </c>
      <c r="H18207">
        <f>IF(DATOS!$G18207&lt;&gt;"EX",0,--(COUNTIFS(DATOS!$A$2:$A$20000,DATOS!$A18207,DATOS!$D$2:$D$20000,DATOS!$D18207,DATOS!$E$2:$E$20000,DATOS!$E18207,DATOS!$I$2:$I$20000,DATOS!$I18207,DATOS!$G$2:$G$20000,"OR")=0))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DATOS!$A$2:$A$20000,DATOS!$A18208,DATOS!$D$2:$D$20000,DATOS!$D18208,DATOS!$E$2:$E$20000,DATOS!$E18208,DATOS!$I$2:$I$20000,DATOS!$I18208,DATOS!$G$2:$G$20000,"EX")=0),0))))</f>
      </c>
      <c r="H18208">
        <f>IF(DATOS!$G18208&lt;&gt;"EX",0,--(COUNTIFS(DATOS!$A$2:$A$20000,DATOS!$A18208,DATOS!$D$2:$D$20000,DATOS!$D18208,DATOS!$E$2:$E$20000,DATOS!$E18208,DATOS!$I$2:$I$20000,DATOS!$I18208,DATOS!$G$2:$G$20000,"OR")=0))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DATOS!$A$2:$A$20000,DATOS!$A18209,DATOS!$D$2:$D$20000,DATOS!$D18209,DATOS!$E$2:$E$20000,DATOS!$E18209,DATOS!$I$2:$I$20000,DATOS!$I18209,DATOS!$G$2:$G$20000,"EX")=0),0))))</f>
      </c>
      <c r="H18209">
        <f>IF(DATOS!$G18209&lt;&gt;"EX",0,--(COUNTIFS(DATOS!$A$2:$A$20000,DATOS!$A18209,DATOS!$D$2:$D$20000,DATOS!$D18209,DATOS!$E$2:$E$20000,DATOS!$E18209,DATOS!$I$2:$I$20000,DATOS!$I18209,DATOS!$G$2:$G$20000,"OR")=0))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DATOS!$A$2:$A$20000,DATOS!$A18210,DATOS!$D$2:$D$20000,DATOS!$D18210,DATOS!$E$2:$E$20000,DATOS!$E18210,DATOS!$I$2:$I$20000,DATOS!$I18210,DATOS!$G$2:$G$20000,"EX")=0),0))))</f>
      </c>
      <c r="H18210">
        <f>IF(DATOS!$G18210&lt;&gt;"EX",0,--(COUNTIFS(DATOS!$A$2:$A$20000,DATOS!$A18210,DATOS!$D$2:$D$20000,DATOS!$D18210,DATOS!$E$2:$E$20000,DATOS!$E18210,DATOS!$I$2:$I$20000,DATOS!$I18210,DATOS!$G$2:$G$20000,"OR")=0))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DATOS!$A$2:$A$20000,DATOS!$A18211,DATOS!$D$2:$D$20000,DATOS!$D18211,DATOS!$E$2:$E$20000,DATOS!$E18211,DATOS!$I$2:$I$20000,DATOS!$I18211,DATOS!$G$2:$G$20000,"EX")=0),0))))</f>
      </c>
      <c r="H18211">
        <f>IF(DATOS!$G18211&lt;&gt;"EX",0,--(COUNTIFS(DATOS!$A$2:$A$20000,DATOS!$A18211,DATOS!$D$2:$D$20000,DATOS!$D18211,DATOS!$E$2:$E$20000,DATOS!$E18211,DATOS!$I$2:$I$20000,DATOS!$I18211,DATOS!$G$2:$G$20000,"OR")=0))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DATOS!$A$2:$A$20000,DATOS!$A18212,DATOS!$D$2:$D$20000,DATOS!$D18212,DATOS!$E$2:$E$20000,DATOS!$E18212,DATOS!$I$2:$I$20000,DATOS!$I18212,DATOS!$G$2:$G$20000,"EX")=0),0))))</f>
      </c>
      <c r="H18212">
        <f>IF(DATOS!$G18212&lt;&gt;"EX",0,--(COUNTIFS(DATOS!$A$2:$A$20000,DATOS!$A18212,DATOS!$D$2:$D$20000,DATOS!$D18212,DATOS!$E$2:$E$20000,DATOS!$E18212,DATOS!$I$2:$I$20000,DATOS!$I18212,DATOS!$G$2:$G$20000,"OR")=0))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DATOS!$A$2:$A$20000,DATOS!$A18213,DATOS!$D$2:$D$20000,DATOS!$D18213,DATOS!$E$2:$E$20000,DATOS!$E18213,DATOS!$I$2:$I$20000,DATOS!$I18213,DATOS!$G$2:$G$20000,"EX")=0),0))))</f>
      </c>
      <c r="H18213">
        <f>IF(DATOS!$G18213&lt;&gt;"EX",0,--(COUNTIFS(DATOS!$A$2:$A$20000,DATOS!$A18213,DATOS!$D$2:$D$20000,DATOS!$D18213,DATOS!$E$2:$E$20000,DATOS!$E18213,DATOS!$I$2:$I$20000,DATOS!$I18213,DATOS!$G$2:$G$20000,"OR")=0))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DATOS!$A$2:$A$20000,DATOS!$A18214,DATOS!$D$2:$D$20000,DATOS!$D18214,DATOS!$E$2:$E$20000,DATOS!$E18214,DATOS!$I$2:$I$20000,DATOS!$I18214,DATOS!$G$2:$G$20000,"EX")=0),0))))</f>
      </c>
      <c r="H18214">
        <f>IF(DATOS!$G18214&lt;&gt;"EX",0,--(COUNTIFS(DATOS!$A$2:$A$20000,DATOS!$A18214,DATOS!$D$2:$D$20000,DATOS!$D18214,DATOS!$E$2:$E$20000,DATOS!$E18214,DATOS!$I$2:$I$20000,DATOS!$I18214,DATOS!$G$2:$G$20000,"OR")=0))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DATOS!$A$2:$A$20000,DATOS!$A18215,DATOS!$D$2:$D$20000,DATOS!$D18215,DATOS!$E$2:$E$20000,DATOS!$E18215,DATOS!$I$2:$I$20000,DATOS!$I18215,DATOS!$G$2:$G$20000,"EX")=0),0))))</f>
      </c>
      <c r="H18215">
        <f>IF(DATOS!$G18215&lt;&gt;"EX",0,--(COUNTIFS(DATOS!$A$2:$A$20000,DATOS!$A18215,DATOS!$D$2:$D$20000,DATOS!$D18215,DATOS!$E$2:$E$20000,DATOS!$E18215,DATOS!$I$2:$I$20000,DATOS!$I18215,DATOS!$G$2:$G$20000,"OR")=0))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DATOS!$A$2:$A$20000,DATOS!$A18216,DATOS!$D$2:$D$20000,DATOS!$D18216,DATOS!$E$2:$E$20000,DATOS!$E18216,DATOS!$I$2:$I$20000,DATOS!$I18216,DATOS!$G$2:$G$20000,"EX")=0),0))))</f>
      </c>
      <c r="H18216">
        <f>IF(DATOS!$G18216&lt;&gt;"EX",0,--(COUNTIFS(DATOS!$A$2:$A$20000,DATOS!$A18216,DATOS!$D$2:$D$20000,DATOS!$D18216,DATOS!$E$2:$E$20000,DATOS!$E18216,DATOS!$I$2:$I$20000,DATOS!$I18216,DATOS!$G$2:$G$20000,"OR")=0))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DATOS!$A$2:$A$20000,DATOS!$A18217,DATOS!$D$2:$D$20000,DATOS!$D18217,DATOS!$E$2:$E$20000,DATOS!$E18217,DATOS!$I$2:$I$20000,DATOS!$I18217,DATOS!$G$2:$G$20000,"EX")=0),0))))</f>
      </c>
      <c r="H18217">
        <f>IF(DATOS!$G18217&lt;&gt;"EX",0,--(COUNTIFS(DATOS!$A$2:$A$20000,DATOS!$A18217,DATOS!$D$2:$D$20000,DATOS!$D18217,DATOS!$E$2:$E$20000,DATOS!$E18217,DATOS!$I$2:$I$20000,DATOS!$I18217,DATOS!$G$2:$G$20000,"OR")=0))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DATOS!$A$2:$A$20000,DATOS!$A18218,DATOS!$D$2:$D$20000,DATOS!$D18218,DATOS!$E$2:$E$20000,DATOS!$E18218,DATOS!$I$2:$I$20000,DATOS!$I18218,DATOS!$G$2:$G$20000,"EX")=0),0))))</f>
      </c>
      <c r="H18218">
        <f>IF(DATOS!$G18218&lt;&gt;"EX",0,--(COUNTIFS(DATOS!$A$2:$A$20000,DATOS!$A18218,DATOS!$D$2:$D$20000,DATOS!$D18218,DATOS!$E$2:$E$20000,DATOS!$E18218,DATOS!$I$2:$I$20000,DATOS!$I18218,DATOS!$G$2:$G$20000,"OR")=0))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DATOS!$A$2:$A$20000,DATOS!$A18219,DATOS!$D$2:$D$20000,DATOS!$D18219,DATOS!$E$2:$E$20000,DATOS!$E18219,DATOS!$I$2:$I$20000,DATOS!$I18219,DATOS!$G$2:$G$20000,"EX")=0),0))))</f>
      </c>
      <c r="H18219">
        <f>IF(DATOS!$G18219&lt;&gt;"EX",0,--(COUNTIFS(DATOS!$A$2:$A$20000,DATOS!$A18219,DATOS!$D$2:$D$20000,DATOS!$D18219,DATOS!$E$2:$E$20000,DATOS!$E18219,DATOS!$I$2:$I$20000,DATOS!$I18219,DATOS!$G$2:$G$20000,"OR")=0))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DATOS!$A$2:$A$20000,DATOS!$A18220,DATOS!$D$2:$D$20000,DATOS!$D18220,DATOS!$E$2:$E$20000,DATOS!$E18220,DATOS!$I$2:$I$20000,DATOS!$I18220,DATOS!$G$2:$G$20000,"EX")=0),0))))</f>
      </c>
      <c r="H18220">
        <f>IF(DATOS!$G18220&lt;&gt;"EX",0,--(COUNTIFS(DATOS!$A$2:$A$20000,DATOS!$A18220,DATOS!$D$2:$D$20000,DATOS!$D18220,DATOS!$E$2:$E$20000,DATOS!$E18220,DATOS!$I$2:$I$20000,DATOS!$I18220,DATOS!$G$2:$G$20000,"OR")=0))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DATOS!$A$2:$A$20000,DATOS!$A18221,DATOS!$D$2:$D$20000,DATOS!$D18221,DATOS!$E$2:$E$20000,DATOS!$E18221,DATOS!$I$2:$I$20000,DATOS!$I18221,DATOS!$G$2:$G$20000,"EX")=0),0))))</f>
      </c>
      <c r="H18221">
        <f>IF(DATOS!$G18221&lt;&gt;"EX",0,--(COUNTIFS(DATOS!$A$2:$A$20000,DATOS!$A18221,DATOS!$D$2:$D$20000,DATOS!$D18221,DATOS!$E$2:$E$20000,DATOS!$E18221,DATOS!$I$2:$I$20000,DATOS!$I18221,DATOS!$G$2:$G$20000,"OR")=0))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DATOS!$A$2:$A$20000,DATOS!$A18222,DATOS!$D$2:$D$20000,DATOS!$D18222,DATOS!$E$2:$E$20000,DATOS!$E18222,DATOS!$I$2:$I$20000,DATOS!$I18222,DATOS!$G$2:$G$20000,"EX")=0),0))))</f>
      </c>
      <c r="H18222">
        <f>IF(DATOS!$G18222&lt;&gt;"EX",0,--(COUNTIFS(DATOS!$A$2:$A$20000,DATOS!$A18222,DATOS!$D$2:$D$20000,DATOS!$D18222,DATOS!$E$2:$E$20000,DATOS!$E18222,DATOS!$I$2:$I$20000,DATOS!$I18222,DATOS!$G$2:$G$20000,"OR")=0))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DATOS!$A$2:$A$20000,DATOS!$A18223,DATOS!$D$2:$D$20000,DATOS!$D18223,DATOS!$E$2:$E$20000,DATOS!$E18223,DATOS!$I$2:$I$20000,DATOS!$I18223,DATOS!$G$2:$G$20000,"EX")=0),0))))</f>
      </c>
      <c r="H18223">
        <f>IF(DATOS!$G18223&lt;&gt;"EX",0,--(COUNTIFS(DATOS!$A$2:$A$20000,DATOS!$A18223,DATOS!$D$2:$D$20000,DATOS!$D18223,DATOS!$E$2:$E$20000,DATOS!$E18223,DATOS!$I$2:$I$20000,DATOS!$I18223,DATOS!$G$2:$G$20000,"OR")=0))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DATOS!$A$2:$A$20000,DATOS!$A18224,DATOS!$D$2:$D$20000,DATOS!$D18224,DATOS!$E$2:$E$20000,DATOS!$E18224,DATOS!$I$2:$I$20000,DATOS!$I18224,DATOS!$G$2:$G$20000,"EX")=0),0))))</f>
      </c>
      <c r="H18224">
        <f>IF(DATOS!$G18224&lt;&gt;"EX",0,--(COUNTIFS(DATOS!$A$2:$A$20000,DATOS!$A18224,DATOS!$D$2:$D$20000,DATOS!$D18224,DATOS!$E$2:$E$20000,DATOS!$E18224,DATOS!$I$2:$I$20000,DATOS!$I18224,DATOS!$G$2:$G$20000,"OR")=0))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DATOS!$A$2:$A$20000,DATOS!$A18225,DATOS!$D$2:$D$20000,DATOS!$D18225,DATOS!$E$2:$E$20000,DATOS!$E18225,DATOS!$I$2:$I$20000,DATOS!$I18225,DATOS!$G$2:$G$20000,"EX")=0),0))))</f>
      </c>
      <c r="H18225">
        <f>IF(DATOS!$G18225&lt;&gt;"EX",0,--(COUNTIFS(DATOS!$A$2:$A$20000,DATOS!$A18225,DATOS!$D$2:$D$20000,DATOS!$D18225,DATOS!$E$2:$E$20000,DATOS!$E18225,DATOS!$I$2:$I$20000,DATOS!$I18225,DATOS!$G$2:$G$20000,"OR")=0))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DATOS!$A$2:$A$20000,DATOS!$A18226,DATOS!$D$2:$D$20000,DATOS!$D18226,DATOS!$E$2:$E$20000,DATOS!$E18226,DATOS!$I$2:$I$20000,DATOS!$I18226,DATOS!$G$2:$G$20000,"EX")=0),0))))</f>
      </c>
      <c r="H18226">
        <f>IF(DATOS!$G18226&lt;&gt;"EX",0,--(COUNTIFS(DATOS!$A$2:$A$20000,DATOS!$A18226,DATOS!$D$2:$D$20000,DATOS!$D18226,DATOS!$E$2:$E$20000,DATOS!$E18226,DATOS!$I$2:$I$20000,DATOS!$I18226,DATOS!$G$2:$G$20000,"OR")=0))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DATOS!$A$2:$A$20000,DATOS!$A18227,DATOS!$D$2:$D$20000,DATOS!$D18227,DATOS!$E$2:$E$20000,DATOS!$E18227,DATOS!$I$2:$I$20000,DATOS!$I18227,DATOS!$G$2:$G$20000,"EX")=0),0))))</f>
      </c>
      <c r="H18227">
        <f>IF(DATOS!$G18227&lt;&gt;"EX",0,--(COUNTIFS(DATOS!$A$2:$A$20000,DATOS!$A18227,DATOS!$D$2:$D$20000,DATOS!$D18227,DATOS!$E$2:$E$20000,DATOS!$E18227,DATOS!$I$2:$I$20000,DATOS!$I18227,DATOS!$G$2:$G$20000,"OR")=0))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DATOS!$A$2:$A$20000,DATOS!$A18228,DATOS!$D$2:$D$20000,DATOS!$D18228,DATOS!$E$2:$E$20000,DATOS!$E18228,DATOS!$I$2:$I$20000,DATOS!$I18228,DATOS!$G$2:$G$20000,"EX")=0),0))))</f>
      </c>
      <c r="H18228">
        <f>IF(DATOS!$G18228&lt;&gt;"EX",0,--(COUNTIFS(DATOS!$A$2:$A$20000,DATOS!$A18228,DATOS!$D$2:$D$20000,DATOS!$D18228,DATOS!$E$2:$E$20000,DATOS!$E18228,DATOS!$I$2:$I$20000,DATOS!$I18228,DATOS!$G$2:$G$20000,"OR")=0))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DATOS!$A$2:$A$20000,DATOS!$A18229,DATOS!$D$2:$D$20000,DATOS!$D18229,DATOS!$E$2:$E$20000,DATOS!$E18229,DATOS!$I$2:$I$20000,DATOS!$I18229,DATOS!$G$2:$G$20000,"EX")=0),0))))</f>
      </c>
      <c r="H18229">
        <f>IF(DATOS!$G18229&lt;&gt;"EX",0,--(COUNTIFS(DATOS!$A$2:$A$20000,DATOS!$A18229,DATOS!$D$2:$D$20000,DATOS!$D18229,DATOS!$E$2:$E$20000,DATOS!$E18229,DATOS!$I$2:$I$20000,DATOS!$I18229,DATOS!$G$2:$G$20000,"OR")=0))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DATOS!$A$2:$A$20000,DATOS!$A18230,DATOS!$D$2:$D$20000,DATOS!$D18230,DATOS!$E$2:$E$20000,DATOS!$E18230,DATOS!$I$2:$I$20000,DATOS!$I18230,DATOS!$G$2:$G$20000,"EX")=0),0))))</f>
      </c>
      <c r="H18230">
        <f>IF(DATOS!$G18230&lt;&gt;"EX",0,--(COUNTIFS(DATOS!$A$2:$A$20000,DATOS!$A18230,DATOS!$D$2:$D$20000,DATOS!$D18230,DATOS!$E$2:$E$20000,DATOS!$E18230,DATOS!$I$2:$I$20000,DATOS!$I18230,DATOS!$G$2:$G$20000,"OR")=0))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DATOS!$A$2:$A$20000,DATOS!$A18231,DATOS!$D$2:$D$20000,DATOS!$D18231,DATOS!$E$2:$E$20000,DATOS!$E18231,DATOS!$I$2:$I$20000,DATOS!$I18231,DATOS!$G$2:$G$20000,"EX")=0),0))))</f>
      </c>
      <c r="H18231">
        <f>IF(DATOS!$G18231&lt;&gt;"EX",0,--(COUNTIFS(DATOS!$A$2:$A$20000,DATOS!$A18231,DATOS!$D$2:$D$20000,DATOS!$D18231,DATOS!$E$2:$E$20000,DATOS!$E18231,DATOS!$I$2:$I$20000,DATOS!$I18231,DATOS!$G$2:$G$20000,"OR")=0))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DATOS!$A$2:$A$20000,DATOS!$A18232,DATOS!$D$2:$D$20000,DATOS!$D18232,DATOS!$E$2:$E$20000,DATOS!$E18232,DATOS!$I$2:$I$20000,DATOS!$I18232,DATOS!$G$2:$G$20000,"EX")=0),0))))</f>
      </c>
      <c r="H18232">
        <f>IF(DATOS!$G18232&lt;&gt;"EX",0,--(COUNTIFS(DATOS!$A$2:$A$20000,DATOS!$A18232,DATOS!$D$2:$D$20000,DATOS!$D18232,DATOS!$E$2:$E$20000,DATOS!$E18232,DATOS!$I$2:$I$20000,DATOS!$I18232,DATOS!$G$2:$G$20000,"OR")=0))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DATOS!$A$2:$A$20000,DATOS!$A18233,DATOS!$D$2:$D$20000,DATOS!$D18233,DATOS!$E$2:$E$20000,DATOS!$E18233,DATOS!$I$2:$I$20000,DATOS!$I18233,DATOS!$G$2:$G$20000,"EX")=0),0))))</f>
      </c>
      <c r="H18233">
        <f>IF(DATOS!$G18233&lt;&gt;"EX",0,--(COUNTIFS(DATOS!$A$2:$A$20000,DATOS!$A18233,DATOS!$D$2:$D$20000,DATOS!$D18233,DATOS!$E$2:$E$20000,DATOS!$E18233,DATOS!$I$2:$I$20000,DATOS!$I18233,DATOS!$G$2:$G$20000,"OR")=0))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DATOS!$A$2:$A$20000,DATOS!$A18234,DATOS!$D$2:$D$20000,DATOS!$D18234,DATOS!$E$2:$E$20000,DATOS!$E18234,DATOS!$I$2:$I$20000,DATOS!$I18234,DATOS!$G$2:$G$20000,"EX")=0),0))))</f>
      </c>
      <c r="H18234">
        <f>IF(DATOS!$G18234&lt;&gt;"EX",0,--(COUNTIFS(DATOS!$A$2:$A$20000,DATOS!$A18234,DATOS!$D$2:$D$20000,DATOS!$D18234,DATOS!$E$2:$E$20000,DATOS!$E18234,DATOS!$I$2:$I$20000,DATOS!$I18234,DATOS!$G$2:$G$20000,"OR")=0))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DATOS!$A$2:$A$20000,DATOS!$A18235,DATOS!$D$2:$D$20000,DATOS!$D18235,DATOS!$E$2:$E$20000,DATOS!$E18235,DATOS!$I$2:$I$20000,DATOS!$I18235,DATOS!$G$2:$G$20000,"EX")=0),0))))</f>
      </c>
      <c r="H18235">
        <f>IF(DATOS!$G18235&lt;&gt;"EX",0,--(COUNTIFS(DATOS!$A$2:$A$20000,DATOS!$A18235,DATOS!$D$2:$D$20000,DATOS!$D18235,DATOS!$E$2:$E$20000,DATOS!$E18235,DATOS!$I$2:$I$20000,DATOS!$I18235,DATOS!$G$2:$G$20000,"OR")=0))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DATOS!$A$2:$A$20000,DATOS!$A18236,DATOS!$D$2:$D$20000,DATOS!$D18236,DATOS!$E$2:$E$20000,DATOS!$E18236,DATOS!$I$2:$I$20000,DATOS!$I18236,DATOS!$G$2:$G$20000,"EX")=0),0))))</f>
      </c>
      <c r="H18236">
        <f>IF(DATOS!$G18236&lt;&gt;"EX",0,--(COUNTIFS(DATOS!$A$2:$A$20000,DATOS!$A18236,DATOS!$D$2:$D$20000,DATOS!$D18236,DATOS!$E$2:$E$20000,DATOS!$E18236,DATOS!$I$2:$I$20000,DATOS!$I18236,DATOS!$G$2:$G$20000,"OR")=0))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DATOS!$A$2:$A$20000,DATOS!$A18237,DATOS!$D$2:$D$20000,DATOS!$D18237,DATOS!$E$2:$E$20000,DATOS!$E18237,DATOS!$I$2:$I$20000,DATOS!$I18237,DATOS!$G$2:$G$20000,"EX")=0),0))))</f>
      </c>
      <c r="H18237">
        <f>IF(DATOS!$G18237&lt;&gt;"EX",0,--(COUNTIFS(DATOS!$A$2:$A$20000,DATOS!$A18237,DATOS!$D$2:$D$20000,DATOS!$D18237,DATOS!$E$2:$E$20000,DATOS!$E18237,DATOS!$I$2:$I$20000,DATOS!$I18237,DATOS!$G$2:$G$20000,"OR")=0))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DATOS!$A$2:$A$20000,DATOS!$A18238,DATOS!$D$2:$D$20000,DATOS!$D18238,DATOS!$E$2:$E$20000,DATOS!$E18238,DATOS!$I$2:$I$20000,DATOS!$I18238,DATOS!$G$2:$G$20000,"EX")=0),0))))</f>
      </c>
      <c r="H18238">
        <f>IF(DATOS!$G18238&lt;&gt;"EX",0,--(COUNTIFS(DATOS!$A$2:$A$20000,DATOS!$A18238,DATOS!$D$2:$D$20000,DATOS!$D18238,DATOS!$E$2:$E$20000,DATOS!$E18238,DATOS!$I$2:$I$20000,DATOS!$I18238,DATOS!$G$2:$G$20000,"OR")=0))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DATOS!$A$2:$A$20000,DATOS!$A18239,DATOS!$D$2:$D$20000,DATOS!$D18239,DATOS!$E$2:$E$20000,DATOS!$E18239,DATOS!$I$2:$I$20000,DATOS!$I18239,DATOS!$G$2:$G$20000,"EX")=0),0))))</f>
      </c>
      <c r="H18239">
        <f>IF(DATOS!$G18239&lt;&gt;"EX",0,--(COUNTIFS(DATOS!$A$2:$A$20000,DATOS!$A18239,DATOS!$D$2:$D$20000,DATOS!$D18239,DATOS!$E$2:$E$20000,DATOS!$E18239,DATOS!$I$2:$I$20000,DATOS!$I18239,DATOS!$G$2:$G$20000,"OR")=0))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DATOS!$A$2:$A$20000,DATOS!$A18240,DATOS!$D$2:$D$20000,DATOS!$D18240,DATOS!$E$2:$E$20000,DATOS!$E18240,DATOS!$I$2:$I$20000,DATOS!$I18240,DATOS!$G$2:$G$20000,"EX")=0),0))))</f>
      </c>
      <c r="H18240">
        <f>IF(DATOS!$G18240&lt;&gt;"EX",0,--(COUNTIFS(DATOS!$A$2:$A$20000,DATOS!$A18240,DATOS!$D$2:$D$20000,DATOS!$D18240,DATOS!$E$2:$E$20000,DATOS!$E18240,DATOS!$I$2:$I$20000,DATOS!$I18240,DATOS!$G$2:$G$20000,"OR")=0))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DATOS!$A$2:$A$20000,DATOS!$A18241,DATOS!$D$2:$D$20000,DATOS!$D18241,DATOS!$E$2:$E$20000,DATOS!$E18241,DATOS!$I$2:$I$20000,DATOS!$I18241,DATOS!$G$2:$G$20000,"EX")=0),0))))</f>
      </c>
      <c r="H18241">
        <f>IF(DATOS!$G18241&lt;&gt;"EX",0,--(COUNTIFS(DATOS!$A$2:$A$20000,DATOS!$A18241,DATOS!$D$2:$D$20000,DATOS!$D18241,DATOS!$E$2:$E$20000,DATOS!$E18241,DATOS!$I$2:$I$20000,DATOS!$I18241,DATOS!$G$2:$G$20000,"OR")=0))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DATOS!$A$2:$A$20000,DATOS!$A18242,DATOS!$D$2:$D$20000,DATOS!$D18242,DATOS!$E$2:$E$20000,DATOS!$E18242,DATOS!$I$2:$I$20000,DATOS!$I18242,DATOS!$G$2:$G$20000,"EX")=0),0))))</f>
      </c>
      <c r="H18242">
        <f>IF(DATOS!$G18242&lt;&gt;"EX",0,--(COUNTIFS(DATOS!$A$2:$A$20000,DATOS!$A18242,DATOS!$D$2:$D$20000,DATOS!$D18242,DATOS!$E$2:$E$20000,DATOS!$E18242,DATOS!$I$2:$I$20000,DATOS!$I18242,DATOS!$G$2:$G$20000,"OR")=0))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DATOS!$A$2:$A$20000,DATOS!$A18243,DATOS!$D$2:$D$20000,DATOS!$D18243,DATOS!$E$2:$E$20000,DATOS!$E18243,DATOS!$I$2:$I$20000,DATOS!$I18243,DATOS!$G$2:$G$20000,"EX")=0),0))))</f>
      </c>
      <c r="H18243">
        <f>IF(DATOS!$G18243&lt;&gt;"EX",0,--(COUNTIFS(DATOS!$A$2:$A$20000,DATOS!$A18243,DATOS!$D$2:$D$20000,DATOS!$D18243,DATOS!$E$2:$E$20000,DATOS!$E18243,DATOS!$I$2:$I$20000,DATOS!$I18243,DATOS!$G$2:$G$20000,"OR")=0))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DATOS!$A$2:$A$20000,DATOS!$A18244,DATOS!$D$2:$D$20000,DATOS!$D18244,DATOS!$E$2:$E$20000,DATOS!$E18244,DATOS!$I$2:$I$20000,DATOS!$I18244,DATOS!$G$2:$G$20000,"EX")=0),0))))</f>
      </c>
      <c r="H18244">
        <f>IF(DATOS!$G18244&lt;&gt;"EX",0,--(COUNTIFS(DATOS!$A$2:$A$20000,DATOS!$A18244,DATOS!$D$2:$D$20000,DATOS!$D18244,DATOS!$E$2:$E$20000,DATOS!$E18244,DATOS!$I$2:$I$20000,DATOS!$I18244,DATOS!$G$2:$G$20000,"OR")=0))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DATOS!$A$2:$A$20000,DATOS!$A18245,DATOS!$D$2:$D$20000,DATOS!$D18245,DATOS!$E$2:$E$20000,DATOS!$E18245,DATOS!$I$2:$I$20000,DATOS!$I18245,DATOS!$G$2:$G$20000,"EX")=0),0))))</f>
      </c>
      <c r="H18245">
        <f>IF(DATOS!$G18245&lt;&gt;"EX",0,--(COUNTIFS(DATOS!$A$2:$A$20000,DATOS!$A18245,DATOS!$D$2:$D$20000,DATOS!$D18245,DATOS!$E$2:$E$20000,DATOS!$E18245,DATOS!$I$2:$I$20000,DATOS!$I18245,DATOS!$G$2:$G$20000,"OR")=0))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DATOS!$A$2:$A$20000,DATOS!$A18246,DATOS!$D$2:$D$20000,DATOS!$D18246,DATOS!$E$2:$E$20000,DATOS!$E18246,DATOS!$I$2:$I$20000,DATOS!$I18246,DATOS!$G$2:$G$20000,"EX")=0),0))))</f>
      </c>
      <c r="H18246">
        <f>IF(DATOS!$G18246&lt;&gt;"EX",0,--(COUNTIFS(DATOS!$A$2:$A$20000,DATOS!$A18246,DATOS!$D$2:$D$20000,DATOS!$D18246,DATOS!$E$2:$E$20000,DATOS!$E18246,DATOS!$I$2:$I$20000,DATOS!$I18246,DATOS!$G$2:$G$20000,"OR")=0))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DATOS!$A$2:$A$20000,DATOS!$A18247,DATOS!$D$2:$D$20000,DATOS!$D18247,DATOS!$E$2:$E$20000,DATOS!$E18247,DATOS!$I$2:$I$20000,DATOS!$I18247,DATOS!$G$2:$G$20000,"EX")=0),0))))</f>
      </c>
      <c r="H18247">
        <f>IF(DATOS!$G18247&lt;&gt;"EX",0,--(COUNTIFS(DATOS!$A$2:$A$20000,DATOS!$A18247,DATOS!$D$2:$D$20000,DATOS!$D18247,DATOS!$E$2:$E$20000,DATOS!$E18247,DATOS!$I$2:$I$20000,DATOS!$I18247,DATOS!$G$2:$G$20000,"OR")=0))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DATOS!$A$2:$A$20000,DATOS!$A18248,DATOS!$D$2:$D$20000,DATOS!$D18248,DATOS!$E$2:$E$20000,DATOS!$E18248,DATOS!$I$2:$I$20000,DATOS!$I18248,DATOS!$G$2:$G$20000,"EX")=0),0))))</f>
      </c>
      <c r="H18248">
        <f>IF(DATOS!$G18248&lt;&gt;"EX",0,--(COUNTIFS(DATOS!$A$2:$A$20000,DATOS!$A18248,DATOS!$D$2:$D$20000,DATOS!$D18248,DATOS!$E$2:$E$20000,DATOS!$E18248,DATOS!$I$2:$I$20000,DATOS!$I18248,DATOS!$G$2:$G$20000,"OR")=0))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DATOS!$A$2:$A$20000,DATOS!$A18249,DATOS!$D$2:$D$20000,DATOS!$D18249,DATOS!$E$2:$E$20000,DATOS!$E18249,DATOS!$I$2:$I$20000,DATOS!$I18249,DATOS!$G$2:$G$20000,"EX")=0),0))))</f>
      </c>
      <c r="H18249">
        <f>IF(DATOS!$G18249&lt;&gt;"EX",0,--(COUNTIFS(DATOS!$A$2:$A$20000,DATOS!$A18249,DATOS!$D$2:$D$20000,DATOS!$D18249,DATOS!$E$2:$E$20000,DATOS!$E18249,DATOS!$I$2:$I$20000,DATOS!$I18249,DATOS!$G$2:$G$20000,"OR")=0))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DATOS!$A$2:$A$20000,DATOS!$A18250,DATOS!$D$2:$D$20000,DATOS!$D18250,DATOS!$E$2:$E$20000,DATOS!$E18250,DATOS!$I$2:$I$20000,DATOS!$I18250,DATOS!$G$2:$G$20000,"EX")=0),0))))</f>
      </c>
      <c r="H18250">
        <f>IF(DATOS!$G18250&lt;&gt;"EX",0,--(COUNTIFS(DATOS!$A$2:$A$20000,DATOS!$A18250,DATOS!$D$2:$D$20000,DATOS!$D18250,DATOS!$E$2:$E$20000,DATOS!$E18250,DATOS!$I$2:$I$20000,DATOS!$I18250,DATOS!$G$2:$G$20000,"OR")=0))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DATOS!$A$2:$A$20000,DATOS!$A18251,DATOS!$D$2:$D$20000,DATOS!$D18251,DATOS!$E$2:$E$20000,DATOS!$E18251,DATOS!$I$2:$I$20000,DATOS!$I18251,DATOS!$G$2:$G$20000,"EX")=0),0))))</f>
      </c>
      <c r="H18251">
        <f>IF(DATOS!$G18251&lt;&gt;"EX",0,--(COUNTIFS(DATOS!$A$2:$A$20000,DATOS!$A18251,DATOS!$D$2:$D$20000,DATOS!$D18251,DATOS!$E$2:$E$20000,DATOS!$E18251,DATOS!$I$2:$I$20000,DATOS!$I18251,DATOS!$G$2:$G$20000,"OR")=0))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DATOS!$A$2:$A$20000,DATOS!$A18252,DATOS!$D$2:$D$20000,DATOS!$D18252,DATOS!$E$2:$E$20000,DATOS!$E18252,DATOS!$I$2:$I$20000,DATOS!$I18252,DATOS!$G$2:$G$20000,"EX")=0),0))))</f>
      </c>
      <c r="H18252">
        <f>IF(DATOS!$G18252&lt;&gt;"EX",0,--(COUNTIFS(DATOS!$A$2:$A$20000,DATOS!$A18252,DATOS!$D$2:$D$20000,DATOS!$D18252,DATOS!$E$2:$E$20000,DATOS!$E18252,DATOS!$I$2:$I$20000,DATOS!$I18252,DATOS!$G$2:$G$20000,"OR")=0))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DATOS!$A$2:$A$20000,DATOS!$A18253,DATOS!$D$2:$D$20000,DATOS!$D18253,DATOS!$E$2:$E$20000,DATOS!$E18253,DATOS!$I$2:$I$20000,DATOS!$I18253,DATOS!$G$2:$G$20000,"EX")=0),0))))</f>
      </c>
      <c r="H18253">
        <f>IF(DATOS!$G18253&lt;&gt;"EX",0,--(COUNTIFS(DATOS!$A$2:$A$20000,DATOS!$A18253,DATOS!$D$2:$D$20000,DATOS!$D18253,DATOS!$E$2:$E$20000,DATOS!$E18253,DATOS!$I$2:$I$20000,DATOS!$I18253,DATOS!$G$2:$G$20000,"OR")=0))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DATOS!$A$2:$A$20000,DATOS!$A18254,DATOS!$D$2:$D$20000,DATOS!$D18254,DATOS!$E$2:$E$20000,DATOS!$E18254,DATOS!$I$2:$I$20000,DATOS!$I18254,DATOS!$G$2:$G$20000,"EX")=0),0))))</f>
      </c>
      <c r="H18254">
        <f>IF(DATOS!$G18254&lt;&gt;"EX",0,--(COUNTIFS(DATOS!$A$2:$A$20000,DATOS!$A18254,DATOS!$D$2:$D$20000,DATOS!$D18254,DATOS!$E$2:$E$20000,DATOS!$E18254,DATOS!$I$2:$I$20000,DATOS!$I18254,DATOS!$G$2:$G$20000,"OR")=0))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DATOS!$A$2:$A$20000,DATOS!$A18255,DATOS!$D$2:$D$20000,DATOS!$D18255,DATOS!$E$2:$E$20000,DATOS!$E18255,DATOS!$I$2:$I$20000,DATOS!$I18255,DATOS!$G$2:$G$20000,"EX")=0),0))))</f>
      </c>
      <c r="H18255">
        <f>IF(DATOS!$G18255&lt;&gt;"EX",0,--(COUNTIFS(DATOS!$A$2:$A$20000,DATOS!$A18255,DATOS!$D$2:$D$20000,DATOS!$D18255,DATOS!$E$2:$E$20000,DATOS!$E18255,DATOS!$I$2:$I$20000,DATOS!$I18255,DATOS!$G$2:$G$20000,"OR")=0))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DATOS!$A$2:$A$20000,DATOS!$A18256,DATOS!$D$2:$D$20000,DATOS!$D18256,DATOS!$E$2:$E$20000,DATOS!$E18256,DATOS!$I$2:$I$20000,DATOS!$I18256,DATOS!$G$2:$G$20000,"EX")=0),0))))</f>
      </c>
      <c r="H18256">
        <f>IF(DATOS!$G18256&lt;&gt;"EX",0,--(COUNTIFS(DATOS!$A$2:$A$20000,DATOS!$A18256,DATOS!$D$2:$D$20000,DATOS!$D18256,DATOS!$E$2:$E$20000,DATOS!$E18256,DATOS!$I$2:$I$20000,DATOS!$I18256,DATOS!$G$2:$G$20000,"OR")=0))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DATOS!$A$2:$A$20000,DATOS!$A18257,DATOS!$D$2:$D$20000,DATOS!$D18257,DATOS!$E$2:$E$20000,DATOS!$E18257,DATOS!$I$2:$I$20000,DATOS!$I18257,DATOS!$G$2:$G$20000,"EX")=0),0))))</f>
      </c>
      <c r="H18257">
        <f>IF(DATOS!$G18257&lt;&gt;"EX",0,--(COUNTIFS(DATOS!$A$2:$A$20000,DATOS!$A18257,DATOS!$D$2:$D$20000,DATOS!$D18257,DATOS!$E$2:$E$20000,DATOS!$E18257,DATOS!$I$2:$I$20000,DATOS!$I18257,DATOS!$G$2:$G$20000,"OR")=0))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DATOS!$A$2:$A$20000,DATOS!$A18258,DATOS!$D$2:$D$20000,DATOS!$D18258,DATOS!$E$2:$E$20000,DATOS!$E18258,DATOS!$I$2:$I$20000,DATOS!$I18258,DATOS!$G$2:$G$20000,"EX")=0),0))))</f>
      </c>
      <c r="H18258">
        <f>IF(DATOS!$G18258&lt;&gt;"EX",0,--(COUNTIFS(DATOS!$A$2:$A$20000,DATOS!$A18258,DATOS!$D$2:$D$20000,DATOS!$D18258,DATOS!$E$2:$E$20000,DATOS!$E18258,DATOS!$I$2:$I$20000,DATOS!$I18258,DATOS!$G$2:$G$20000,"OR")=0))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DATOS!$A$2:$A$20000,DATOS!$A18259,DATOS!$D$2:$D$20000,DATOS!$D18259,DATOS!$E$2:$E$20000,DATOS!$E18259,DATOS!$I$2:$I$20000,DATOS!$I18259,DATOS!$G$2:$G$20000,"EX")=0),0))))</f>
      </c>
      <c r="H18259">
        <f>IF(DATOS!$G18259&lt;&gt;"EX",0,--(COUNTIFS(DATOS!$A$2:$A$20000,DATOS!$A18259,DATOS!$D$2:$D$20000,DATOS!$D18259,DATOS!$E$2:$E$20000,DATOS!$E18259,DATOS!$I$2:$I$20000,DATOS!$I18259,DATOS!$G$2:$G$20000,"OR")=0))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DATOS!$A$2:$A$20000,DATOS!$A18260,DATOS!$D$2:$D$20000,DATOS!$D18260,DATOS!$E$2:$E$20000,DATOS!$E18260,DATOS!$I$2:$I$20000,DATOS!$I18260,DATOS!$G$2:$G$20000,"EX")=0),0))))</f>
      </c>
      <c r="H18260">
        <f>IF(DATOS!$G18260&lt;&gt;"EX",0,--(COUNTIFS(DATOS!$A$2:$A$20000,DATOS!$A18260,DATOS!$D$2:$D$20000,DATOS!$D18260,DATOS!$E$2:$E$20000,DATOS!$E18260,DATOS!$I$2:$I$20000,DATOS!$I18260,DATOS!$G$2:$G$20000,"OR")=0))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DATOS!$A$2:$A$20000,DATOS!$A18261,DATOS!$D$2:$D$20000,DATOS!$D18261,DATOS!$E$2:$E$20000,DATOS!$E18261,DATOS!$I$2:$I$20000,DATOS!$I18261,DATOS!$G$2:$G$20000,"EX")=0),0))))</f>
      </c>
      <c r="H18261">
        <f>IF(DATOS!$G18261&lt;&gt;"EX",0,--(COUNTIFS(DATOS!$A$2:$A$20000,DATOS!$A18261,DATOS!$D$2:$D$20000,DATOS!$D18261,DATOS!$E$2:$E$20000,DATOS!$E18261,DATOS!$I$2:$I$20000,DATOS!$I18261,DATOS!$G$2:$G$20000,"OR")=0))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DATOS!$A$2:$A$20000,DATOS!$A18262,DATOS!$D$2:$D$20000,DATOS!$D18262,DATOS!$E$2:$E$20000,DATOS!$E18262,DATOS!$I$2:$I$20000,DATOS!$I18262,DATOS!$G$2:$G$20000,"EX")=0),0))))</f>
      </c>
      <c r="H18262">
        <f>IF(DATOS!$G18262&lt;&gt;"EX",0,--(COUNTIFS(DATOS!$A$2:$A$20000,DATOS!$A18262,DATOS!$D$2:$D$20000,DATOS!$D18262,DATOS!$E$2:$E$20000,DATOS!$E18262,DATOS!$I$2:$I$20000,DATOS!$I18262,DATOS!$G$2:$G$20000,"OR")=0))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DATOS!$A$2:$A$20000,DATOS!$A18263,DATOS!$D$2:$D$20000,DATOS!$D18263,DATOS!$E$2:$E$20000,DATOS!$E18263,DATOS!$I$2:$I$20000,DATOS!$I18263,DATOS!$G$2:$G$20000,"EX")=0),0))))</f>
      </c>
      <c r="H18263">
        <f>IF(DATOS!$G18263&lt;&gt;"EX",0,--(COUNTIFS(DATOS!$A$2:$A$20000,DATOS!$A18263,DATOS!$D$2:$D$20000,DATOS!$D18263,DATOS!$E$2:$E$20000,DATOS!$E18263,DATOS!$I$2:$I$20000,DATOS!$I18263,DATOS!$G$2:$G$20000,"OR")=0))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DATOS!$A$2:$A$20000,DATOS!$A18264,DATOS!$D$2:$D$20000,DATOS!$D18264,DATOS!$E$2:$E$20000,DATOS!$E18264,DATOS!$I$2:$I$20000,DATOS!$I18264,DATOS!$G$2:$G$20000,"EX")=0),0))))</f>
      </c>
      <c r="H18264">
        <f>IF(DATOS!$G18264&lt;&gt;"EX",0,--(COUNTIFS(DATOS!$A$2:$A$20000,DATOS!$A18264,DATOS!$D$2:$D$20000,DATOS!$D18264,DATOS!$E$2:$E$20000,DATOS!$E18264,DATOS!$I$2:$I$20000,DATOS!$I18264,DATOS!$G$2:$G$20000,"OR")=0))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DATOS!$A$2:$A$20000,DATOS!$A18265,DATOS!$D$2:$D$20000,DATOS!$D18265,DATOS!$E$2:$E$20000,DATOS!$E18265,DATOS!$I$2:$I$20000,DATOS!$I18265,DATOS!$G$2:$G$20000,"EX")=0),0))))</f>
      </c>
      <c r="H18265">
        <f>IF(DATOS!$G18265&lt;&gt;"EX",0,--(COUNTIFS(DATOS!$A$2:$A$20000,DATOS!$A18265,DATOS!$D$2:$D$20000,DATOS!$D18265,DATOS!$E$2:$E$20000,DATOS!$E18265,DATOS!$I$2:$I$20000,DATOS!$I18265,DATOS!$G$2:$G$20000,"OR")=0))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DATOS!$A$2:$A$20000,DATOS!$A18266,DATOS!$D$2:$D$20000,DATOS!$D18266,DATOS!$E$2:$E$20000,DATOS!$E18266,DATOS!$I$2:$I$20000,DATOS!$I18266,DATOS!$G$2:$G$20000,"EX")=0),0))))</f>
      </c>
      <c r="H18266">
        <f>IF(DATOS!$G18266&lt;&gt;"EX",0,--(COUNTIFS(DATOS!$A$2:$A$20000,DATOS!$A18266,DATOS!$D$2:$D$20000,DATOS!$D18266,DATOS!$E$2:$E$20000,DATOS!$E18266,DATOS!$I$2:$I$20000,DATOS!$I18266,DATOS!$G$2:$G$20000,"OR")=0))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DATOS!$A$2:$A$20000,DATOS!$A18267,DATOS!$D$2:$D$20000,DATOS!$D18267,DATOS!$E$2:$E$20000,DATOS!$E18267,DATOS!$I$2:$I$20000,DATOS!$I18267,DATOS!$G$2:$G$20000,"EX")=0),0))))</f>
      </c>
      <c r="H18267">
        <f>IF(DATOS!$G18267&lt;&gt;"EX",0,--(COUNTIFS(DATOS!$A$2:$A$20000,DATOS!$A18267,DATOS!$D$2:$D$20000,DATOS!$D18267,DATOS!$E$2:$E$20000,DATOS!$E18267,DATOS!$I$2:$I$20000,DATOS!$I18267,DATOS!$G$2:$G$20000,"OR")=0))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DATOS!$A$2:$A$20000,DATOS!$A18268,DATOS!$D$2:$D$20000,DATOS!$D18268,DATOS!$E$2:$E$20000,DATOS!$E18268,DATOS!$I$2:$I$20000,DATOS!$I18268,DATOS!$G$2:$G$20000,"EX")=0),0))))</f>
      </c>
      <c r="H18268">
        <f>IF(DATOS!$G18268&lt;&gt;"EX",0,--(COUNTIFS(DATOS!$A$2:$A$20000,DATOS!$A18268,DATOS!$D$2:$D$20000,DATOS!$D18268,DATOS!$E$2:$E$20000,DATOS!$E18268,DATOS!$I$2:$I$20000,DATOS!$I18268,DATOS!$G$2:$G$20000,"OR")=0))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DATOS!$A$2:$A$20000,DATOS!$A18269,DATOS!$D$2:$D$20000,DATOS!$D18269,DATOS!$E$2:$E$20000,DATOS!$E18269,DATOS!$I$2:$I$20000,DATOS!$I18269,DATOS!$G$2:$G$20000,"EX")=0),0))))</f>
      </c>
      <c r="H18269">
        <f>IF(DATOS!$G18269&lt;&gt;"EX",0,--(COUNTIFS(DATOS!$A$2:$A$20000,DATOS!$A18269,DATOS!$D$2:$D$20000,DATOS!$D18269,DATOS!$E$2:$E$20000,DATOS!$E18269,DATOS!$I$2:$I$20000,DATOS!$I18269,DATOS!$G$2:$G$20000,"OR")=0))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DATOS!$A$2:$A$20000,DATOS!$A18270,DATOS!$D$2:$D$20000,DATOS!$D18270,DATOS!$E$2:$E$20000,DATOS!$E18270,DATOS!$I$2:$I$20000,DATOS!$I18270,DATOS!$G$2:$G$20000,"EX")=0),0))))</f>
      </c>
      <c r="H18270">
        <f>IF(DATOS!$G18270&lt;&gt;"EX",0,--(COUNTIFS(DATOS!$A$2:$A$20000,DATOS!$A18270,DATOS!$D$2:$D$20000,DATOS!$D18270,DATOS!$E$2:$E$20000,DATOS!$E18270,DATOS!$I$2:$I$20000,DATOS!$I18270,DATOS!$G$2:$G$20000,"OR")=0))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DATOS!$A$2:$A$20000,DATOS!$A18271,DATOS!$D$2:$D$20000,DATOS!$D18271,DATOS!$E$2:$E$20000,DATOS!$E18271,DATOS!$I$2:$I$20000,DATOS!$I18271,DATOS!$G$2:$G$20000,"EX")=0),0))))</f>
      </c>
      <c r="H18271">
        <f>IF(DATOS!$G18271&lt;&gt;"EX",0,--(COUNTIFS(DATOS!$A$2:$A$20000,DATOS!$A18271,DATOS!$D$2:$D$20000,DATOS!$D18271,DATOS!$E$2:$E$20000,DATOS!$E18271,DATOS!$I$2:$I$20000,DATOS!$I18271,DATOS!$G$2:$G$20000,"OR")=0))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DATOS!$A$2:$A$20000,DATOS!$A18272,DATOS!$D$2:$D$20000,DATOS!$D18272,DATOS!$E$2:$E$20000,DATOS!$E18272,DATOS!$I$2:$I$20000,DATOS!$I18272,DATOS!$G$2:$G$20000,"EX")=0),0))))</f>
      </c>
      <c r="H18272">
        <f>IF(DATOS!$G18272&lt;&gt;"EX",0,--(COUNTIFS(DATOS!$A$2:$A$20000,DATOS!$A18272,DATOS!$D$2:$D$20000,DATOS!$D18272,DATOS!$E$2:$E$20000,DATOS!$E18272,DATOS!$I$2:$I$20000,DATOS!$I18272,DATOS!$G$2:$G$20000,"OR")=0))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DATOS!$A$2:$A$20000,DATOS!$A18273,DATOS!$D$2:$D$20000,DATOS!$D18273,DATOS!$E$2:$E$20000,DATOS!$E18273,DATOS!$I$2:$I$20000,DATOS!$I18273,DATOS!$G$2:$G$20000,"EX")=0),0))))</f>
      </c>
      <c r="H18273">
        <f>IF(DATOS!$G18273&lt;&gt;"EX",0,--(COUNTIFS(DATOS!$A$2:$A$20000,DATOS!$A18273,DATOS!$D$2:$D$20000,DATOS!$D18273,DATOS!$E$2:$E$20000,DATOS!$E18273,DATOS!$I$2:$I$20000,DATOS!$I18273,DATOS!$G$2:$G$20000,"OR")=0))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DATOS!$A$2:$A$20000,DATOS!$A18274,DATOS!$D$2:$D$20000,DATOS!$D18274,DATOS!$E$2:$E$20000,DATOS!$E18274,DATOS!$I$2:$I$20000,DATOS!$I18274,DATOS!$G$2:$G$20000,"EX")=0),0))))</f>
      </c>
      <c r="H18274">
        <f>IF(DATOS!$G18274&lt;&gt;"EX",0,--(COUNTIFS(DATOS!$A$2:$A$20000,DATOS!$A18274,DATOS!$D$2:$D$20000,DATOS!$D18274,DATOS!$E$2:$E$20000,DATOS!$E18274,DATOS!$I$2:$I$20000,DATOS!$I18274,DATOS!$G$2:$G$20000,"OR")=0))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DATOS!$A$2:$A$20000,DATOS!$A18275,DATOS!$D$2:$D$20000,DATOS!$D18275,DATOS!$E$2:$E$20000,DATOS!$E18275,DATOS!$I$2:$I$20000,DATOS!$I18275,DATOS!$G$2:$G$20000,"EX")=0),0))))</f>
      </c>
      <c r="H18275">
        <f>IF(DATOS!$G18275&lt;&gt;"EX",0,--(COUNTIFS(DATOS!$A$2:$A$20000,DATOS!$A18275,DATOS!$D$2:$D$20000,DATOS!$D18275,DATOS!$E$2:$E$20000,DATOS!$E18275,DATOS!$I$2:$I$20000,DATOS!$I18275,DATOS!$G$2:$G$20000,"OR")=0))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DATOS!$A$2:$A$20000,DATOS!$A18276,DATOS!$D$2:$D$20000,DATOS!$D18276,DATOS!$E$2:$E$20000,DATOS!$E18276,DATOS!$I$2:$I$20000,DATOS!$I18276,DATOS!$G$2:$G$20000,"EX")=0),0))))</f>
      </c>
      <c r="H18276">
        <f>IF(DATOS!$G18276&lt;&gt;"EX",0,--(COUNTIFS(DATOS!$A$2:$A$20000,DATOS!$A18276,DATOS!$D$2:$D$20000,DATOS!$D18276,DATOS!$E$2:$E$20000,DATOS!$E18276,DATOS!$I$2:$I$20000,DATOS!$I18276,DATOS!$G$2:$G$20000,"OR")=0))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DATOS!$A$2:$A$20000,DATOS!$A18277,DATOS!$D$2:$D$20000,DATOS!$D18277,DATOS!$E$2:$E$20000,DATOS!$E18277,DATOS!$I$2:$I$20000,DATOS!$I18277,DATOS!$G$2:$G$20000,"EX")=0),0))))</f>
      </c>
      <c r="H18277">
        <f>IF(DATOS!$G18277&lt;&gt;"EX",0,--(COUNTIFS(DATOS!$A$2:$A$20000,DATOS!$A18277,DATOS!$D$2:$D$20000,DATOS!$D18277,DATOS!$E$2:$E$20000,DATOS!$E18277,DATOS!$I$2:$I$20000,DATOS!$I18277,DATOS!$G$2:$G$20000,"OR")=0))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DATOS!$A$2:$A$20000,DATOS!$A18278,DATOS!$D$2:$D$20000,DATOS!$D18278,DATOS!$E$2:$E$20000,DATOS!$E18278,DATOS!$I$2:$I$20000,DATOS!$I18278,DATOS!$G$2:$G$20000,"EX")=0),0))))</f>
      </c>
      <c r="H18278">
        <f>IF(DATOS!$G18278&lt;&gt;"EX",0,--(COUNTIFS(DATOS!$A$2:$A$20000,DATOS!$A18278,DATOS!$D$2:$D$20000,DATOS!$D18278,DATOS!$E$2:$E$20000,DATOS!$E18278,DATOS!$I$2:$I$20000,DATOS!$I18278,DATOS!$G$2:$G$20000,"OR")=0))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DATOS!$A$2:$A$20000,DATOS!$A18279,DATOS!$D$2:$D$20000,DATOS!$D18279,DATOS!$E$2:$E$20000,DATOS!$E18279,DATOS!$I$2:$I$20000,DATOS!$I18279,DATOS!$G$2:$G$20000,"EX")=0),0))))</f>
      </c>
      <c r="H18279">
        <f>IF(DATOS!$G18279&lt;&gt;"EX",0,--(COUNTIFS(DATOS!$A$2:$A$20000,DATOS!$A18279,DATOS!$D$2:$D$20000,DATOS!$D18279,DATOS!$E$2:$E$20000,DATOS!$E18279,DATOS!$I$2:$I$20000,DATOS!$I18279,DATOS!$G$2:$G$20000,"OR")=0))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DATOS!$A$2:$A$20000,DATOS!$A18280,DATOS!$D$2:$D$20000,DATOS!$D18280,DATOS!$E$2:$E$20000,DATOS!$E18280,DATOS!$I$2:$I$20000,DATOS!$I18280,DATOS!$G$2:$G$20000,"EX")=0),0))))</f>
      </c>
      <c r="H18280">
        <f>IF(DATOS!$G18280&lt;&gt;"EX",0,--(COUNTIFS(DATOS!$A$2:$A$20000,DATOS!$A18280,DATOS!$D$2:$D$20000,DATOS!$D18280,DATOS!$E$2:$E$20000,DATOS!$E18280,DATOS!$I$2:$I$20000,DATOS!$I18280,DATOS!$G$2:$G$20000,"OR")=0))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DATOS!$A$2:$A$20000,DATOS!$A18281,DATOS!$D$2:$D$20000,DATOS!$D18281,DATOS!$E$2:$E$20000,DATOS!$E18281,DATOS!$I$2:$I$20000,DATOS!$I18281,DATOS!$G$2:$G$20000,"EX")=0),0))))</f>
      </c>
      <c r="H18281">
        <f>IF(DATOS!$G18281&lt;&gt;"EX",0,--(COUNTIFS(DATOS!$A$2:$A$20000,DATOS!$A18281,DATOS!$D$2:$D$20000,DATOS!$D18281,DATOS!$E$2:$E$20000,DATOS!$E18281,DATOS!$I$2:$I$20000,DATOS!$I18281,DATOS!$G$2:$G$20000,"OR")=0))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DATOS!$A$2:$A$20000,DATOS!$A18282,DATOS!$D$2:$D$20000,DATOS!$D18282,DATOS!$E$2:$E$20000,DATOS!$E18282,DATOS!$I$2:$I$20000,DATOS!$I18282,DATOS!$G$2:$G$20000,"EX")=0),0))))</f>
      </c>
      <c r="H18282">
        <f>IF(DATOS!$G18282&lt;&gt;"EX",0,--(COUNTIFS(DATOS!$A$2:$A$20000,DATOS!$A18282,DATOS!$D$2:$D$20000,DATOS!$D18282,DATOS!$E$2:$E$20000,DATOS!$E18282,DATOS!$I$2:$I$20000,DATOS!$I18282,DATOS!$G$2:$G$20000,"OR")=0))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DATOS!$A$2:$A$20000,DATOS!$A18283,DATOS!$D$2:$D$20000,DATOS!$D18283,DATOS!$E$2:$E$20000,DATOS!$E18283,DATOS!$I$2:$I$20000,DATOS!$I18283,DATOS!$G$2:$G$20000,"EX")=0),0))))</f>
      </c>
      <c r="H18283">
        <f>IF(DATOS!$G18283&lt;&gt;"EX",0,--(COUNTIFS(DATOS!$A$2:$A$20000,DATOS!$A18283,DATOS!$D$2:$D$20000,DATOS!$D18283,DATOS!$E$2:$E$20000,DATOS!$E18283,DATOS!$I$2:$I$20000,DATOS!$I18283,DATOS!$G$2:$G$20000,"OR")=0))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DATOS!$A$2:$A$20000,DATOS!$A18284,DATOS!$D$2:$D$20000,DATOS!$D18284,DATOS!$E$2:$E$20000,DATOS!$E18284,DATOS!$I$2:$I$20000,DATOS!$I18284,DATOS!$G$2:$G$20000,"EX")=0),0))))</f>
      </c>
      <c r="H18284">
        <f>IF(DATOS!$G18284&lt;&gt;"EX",0,--(COUNTIFS(DATOS!$A$2:$A$20000,DATOS!$A18284,DATOS!$D$2:$D$20000,DATOS!$D18284,DATOS!$E$2:$E$20000,DATOS!$E18284,DATOS!$I$2:$I$20000,DATOS!$I18284,DATOS!$G$2:$G$20000,"OR")=0))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DATOS!$A$2:$A$20000,DATOS!$A18285,DATOS!$D$2:$D$20000,DATOS!$D18285,DATOS!$E$2:$E$20000,DATOS!$E18285,DATOS!$I$2:$I$20000,DATOS!$I18285,DATOS!$G$2:$G$20000,"EX")=0),0))))</f>
      </c>
      <c r="H18285">
        <f>IF(DATOS!$G18285&lt;&gt;"EX",0,--(COUNTIFS(DATOS!$A$2:$A$20000,DATOS!$A18285,DATOS!$D$2:$D$20000,DATOS!$D18285,DATOS!$E$2:$E$20000,DATOS!$E18285,DATOS!$I$2:$I$20000,DATOS!$I18285,DATOS!$G$2:$G$20000,"OR")=0))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DATOS!$A$2:$A$20000,DATOS!$A18286,DATOS!$D$2:$D$20000,DATOS!$D18286,DATOS!$E$2:$E$20000,DATOS!$E18286,DATOS!$I$2:$I$20000,DATOS!$I18286,DATOS!$G$2:$G$20000,"EX")=0),0))))</f>
      </c>
      <c r="H18286">
        <f>IF(DATOS!$G18286&lt;&gt;"EX",0,--(COUNTIFS(DATOS!$A$2:$A$20000,DATOS!$A18286,DATOS!$D$2:$D$20000,DATOS!$D18286,DATOS!$E$2:$E$20000,DATOS!$E18286,DATOS!$I$2:$I$20000,DATOS!$I18286,DATOS!$G$2:$G$20000,"OR")=0))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DATOS!$A$2:$A$20000,DATOS!$A18287,DATOS!$D$2:$D$20000,DATOS!$D18287,DATOS!$E$2:$E$20000,DATOS!$E18287,DATOS!$I$2:$I$20000,DATOS!$I18287,DATOS!$G$2:$G$20000,"EX")=0),0))))</f>
      </c>
      <c r="H18287">
        <f>IF(DATOS!$G18287&lt;&gt;"EX",0,--(COUNTIFS(DATOS!$A$2:$A$20000,DATOS!$A18287,DATOS!$D$2:$D$20000,DATOS!$D18287,DATOS!$E$2:$E$20000,DATOS!$E18287,DATOS!$I$2:$I$20000,DATOS!$I18287,DATOS!$G$2:$G$20000,"OR")=0))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DATOS!$A$2:$A$20000,DATOS!$A18288,DATOS!$D$2:$D$20000,DATOS!$D18288,DATOS!$E$2:$E$20000,DATOS!$E18288,DATOS!$I$2:$I$20000,DATOS!$I18288,DATOS!$G$2:$G$20000,"EX")=0),0))))</f>
      </c>
      <c r="H18288">
        <f>IF(DATOS!$G18288&lt;&gt;"EX",0,--(COUNTIFS(DATOS!$A$2:$A$20000,DATOS!$A18288,DATOS!$D$2:$D$20000,DATOS!$D18288,DATOS!$E$2:$E$20000,DATOS!$E18288,DATOS!$I$2:$I$20000,DATOS!$I18288,DATOS!$G$2:$G$20000,"OR")=0))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DATOS!$A$2:$A$20000,DATOS!$A18289,DATOS!$D$2:$D$20000,DATOS!$D18289,DATOS!$E$2:$E$20000,DATOS!$E18289,DATOS!$I$2:$I$20000,DATOS!$I18289,DATOS!$G$2:$G$20000,"EX")=0),0))))</f>
      </c>
      <c r="H18289">
        <f>IF(DATOS!$G18289&lt;&gt;"EX",0,--(COUNTIFS(DATOS!$A$2:$A$20000,DATOS!$A18289,DATOS!$D$2:$D$20000,DATOS!$D18289,DATOS!$E$2:$E$20000,DATOS!$E18289,DATOS!$I$2:$I$20000,DATOS!$I18289,DATOS!$G$2:$G$20000,"OR")=0))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DATOS!$A$2:$A$20000,DATOS!$A18290,DATOS!$D$2:$D$20000,DATOS!$D18290,DATOS!$E$2:$E$20000,DATOS!$E18290,DATOS!$I$2:$I$20000,DATOS!$I18290,DATOS!$G$2:$G$20000,"EX")=0),0))))</f>
      </c>
      <c r="H18290">
        <f>IF(DATOS!$G18290&lt;&gt;"EX",0,--(COUNTIFS(DATOS!$A$2:$A$20000,DATOS!$A18290,DATOS!$D$2:$D$20000,DATOS!$D18290,DATOS!$E$2:$E$20000,DATOS!$E18290,DATOS!$I$2:$I$20000,DATOS!$I18290,DATOS!$G$2:$G$20000,"OR")=0))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DATOS!$A$2:$A$20000,DATOS!$A18291,DATOS!$D$2:$D$20000,DATOS!$D18291,DATOS!$E$2:$E$20000,DATOS!$E18291,DATOS!$I$2:$I$20000,DATOS!$I18291,DATOS!$G$2:$G$20000,"EX")=0),0))))</f>
      </c>
      <c r="H18291">
        <f>IF(DATOS!$G18291&lt;&gt;"EX",0,--(COUNTIFS(DATOS!$A$2:$A$20000,DATOS!$A18291,DATOS!$D$2:$D$20000,DATOS!$D18291,DATOS!$E$2:$E$20000,DATOS!$E18291,DATOS!$I$2:$I$20000,DATOS!$I18291,DATOS!$G$2:$G$20000,"OR")=0))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DATOS!$A$2:$A$20000,DATOS!$A18292,DATOS!$D$2:$D$20000,DATOS!$D18292,DATOS!$E$2:$E$20000,DATOS!$E18292,DATOS!$I$2:$I$20000,DATOS!$I18292,DATOS!$G$2:$G$20000,"EX")=0),0))))</f>
      </c>
      <c r="H18292">
        <f>IF(DATOS!$G18292&lt;&gt;"EX",0,--(COUNTIFS(DATOS!$A$2:$A$20000,DATOS!$A18292,DATOS!$D$2:$D$20000,DATOS!$D18292,DATOS!$E$2:$E$20000,DATOS!$E18292,DATOS!$I$2:$I$20000,DATOS!$I18292,DATOS!$G$2:$G$20000,"OR")=0))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DATOS!$A$2:$A$20000,DATOS!$A18293,DATOS!$D$2:$D$20000,DATOS!$D18293,DATOS!$E$2:$E$20000,DATOS!$E18293,DATOS!$I$2:$I$20000,DATOS!$I18293,DATOS!$G$2:$G$20000,"EX")=0),0))))</f>
      </c>
      <c r="H18293">
        <f>IF(DATOS!$G18293&lt;&gt;"EX",0,--(COUNTIFS(DATOS!$A$2:$A$20000,DATOS!$A18293,DATOS!$D$2:$D$20000,DATOS!$D18293,DATOS!$E$2:$E$20000,DATOS!$E18293,DATOS!$I$2:$I$20000,DATOS!$I18293,DATOS!$G$2:$G$20000,"OR")=0))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DATOS!$A$2:$A$20000,DATOS!$A18294,DATOS!$D$2:$D$20000,DATOS!$D18294,DATOS!$E$2:$E$20000,DATOS!$E18294,DATOS!$I$2:$I$20000,DATOS!$I18294,DATOS!$G$2:$G$20000,"EX")=0),0))))</f>
      </c>
      <c r="H18294">
        <f>IF(DATOS!$G18294&lt;&gt;"EX",0,--(COUNTIFS(DATOS!$A$2:$A$20000,DATOS!$A18294,DATOS!$D$2:$D$20000,DATOS!$D18294,DATOS!$E$2:$E$20000,DATOS!$E18294,DATOS!$I$2:$I$20000,DATOS!$I18294,DATOS!$G$2:$G$20000,"OR")=0))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DATOS!$A$2:$A$20000,DATOS!$A18295,DATOS!$D$2:$D$20000,DATOS!$D18295,DATOS!$E$2:$E$20000,DATOS!$E18295,DATOS!$I$2:$I$20000,DATOS!$I18295,DATOS!$G$2:$G$20000,"EX")=0),0))))</f>
      </c>
      <c r="H18295">
        <f>IF(DATOS!$G18295&lt;&gt;"EX",0,--(COUNTIFS(DATOS!$A$2:$A$20000,DATOS!$A18295,DATOS!$D$2:$D$20000,DATOS!$D18295,DATOS!$E$2:$E$20000,DATOS!$E18295,DATOS!$I$2:$I$20000,DATOS!$I18295,DATOS!$G$2:$G$20000,"OR")=0))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DATOS!$A$2:$A$20000,DATOS!$A18296,DATOS!$D$2:$D$20000,DATOS!$D18296,DATOS!$E$2:$E$20000,DATOS!$E18296,DATOS!$I$2:$I$20000,DATOS!$I18296,DATOS!$G$2:$G$20000,"EX")=0),0))))</f>
      </c>
      <c r="H18296">
        <f>IF(DATOS!$G18296&lt;&gt;"EX",0,--(COUNTIFS(DATOS!$A$2:$A$20000,DATOS!$A18296,DATOS!$D$2:$D$20000,DATOS!$D18296,DATOS!$E$2:$E$20000,DATOS!$E18296,DATOS!$I$2:$I$20000,DATOS!$I18296,DATOS!$G$2:$G$20000,"OR")=0))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DATOS!$A$2:$A$20000,DATOS!$A18297,DATOS!$D$2:$D$20000,DATOS!$D18297,DATOS!$E$2:$E$20000,DATOS!$E18297,DATOS!$I$2:$I$20000,DATOS!$I18297,DATOS!$G$2:$G$20000,"EX")=0),0))))</f>
      </c>
      <c r="H18297">
        <f>IF(DATOS!$G18297&lt;&gt;"EX",0,--(COUNTIFS(DATOS!$A$2:$A$20000,DATOS!$A18297,DATOS!$D$2:$D$20000,DATOS!$D18297,DATOS!$E$2:$E$20000,DATOS!$E18297,DATOS!$I$2:$I$20000,DATOS!$I18297,DATOS!$G$2:$G$20000,"OR")=0))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DATOS!$A$2:$A$20000,DATOS!$A18298,DATOS!$D$2:$D$20000,DATOS!$D18298,DATOS!$E$2:$E$20000,DATOS!$E18298,DATOS!$I$2:$I$20000,DATOS!$I18298,DATOS!$G$2:$G$20000,"EX")=0),0))))</f>
      </c>
      <c r="H18298">
        <f>IF(DATOS!$G18298&lt;&gt;"EX",0,--(COUNTIFS(DATOS!$A$2:$A$20000,DATOS!$A18298,DATOS!$D$2:$D$20000,DATOS!$D18298,DATOS!$E$2:$E$20000,DATOS!$E18298,DATOS!$I$2:$I$20000,DATOS!$I18298,DATOS!$G$2:$G$20000,"OR")=0))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DATOS!$A$2:$A$20000,DATOS!$A18299,DATOS!$D$2:$D$20000,DATOS!$D18299,DATOS!$E$2:$E$20000,DATOS!$E18299,DATOS!$I$2:$I$20000,DATOS!$I18299,DATOS!$G$2:$G$20000,"EX")=0),0))))</f>
      </c>
      <c r="H18299">
        <f>IF(DATOS!$G18299&lt;&gt;"EX",0,--(COUNTIFS(DATOS!$A$2:$A$20000,DATOS!$A18299,DATOS!$D$2:$D$20000,DATOS!$D18299,DATOS!$E$2:$E$20000,DATOS!$E18299,DATOS!$I$2:$I$20000,DATOS!$I18299,DATOS!$G$2:$G$20000,"OR")=0))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DATOS!$A$2:$A$20000,DATOS!$A18300,DATOS!$D$2:$D$20000,DATOS!$D18300,DATOS!$E$2:$E$20000,DATOS!$E18300,DATOS!$I$2:$I$20000,DATOS!$I18300,DATOS!$G$2:$G$20000,"EX")=0),0))))</f>
      </c>
      <c r="H18300">
        <f>IF(DATOS!$G18300&lt;&gt;"EX",0,--(COUNTIFS(DATOS!$A$2:$A$20000,DATOS!$A18300,DATOS!$D$2:$D$20000,DATOS!$D18300,DATOS!$E$2:$E$20000,DATOS!$E18300,DATOS!$I$2:$I$20000,DATOS!$I18300,DATOS!$G$2:$G$20000,"OR")=0))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DATOS!$A$2:$A$20000,DATOS!$A18301,DATOS!$D$2:$D$20000,DATOS!$D18301,DATOS!$E$2:$E$20000,DATOS!$E18301,DATOS!$I$2:$I$20000,DATOS!$I18301,DATOS!$G$2:$G$20000,"EX")=0),0))))</f>
      </c>
      <c r="H18301">
        <f>IF(DATOS!$G18301&lt;&gt;"EX",0,--(COUNTIFS(DATOS!$A$2:$A$20000,DATOS!$A18301,DATOS!$D$2:$D$20000,DATOS!$D18301,DATOS!$E$2:$E$20000,DATOS!$E18301,DATOS!$I$2:$I$20000,DATOS!$I18301,DATOS!$G$2:$G$20000,"OR")=0))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DATOS!$A$2:$A$20000,DATOS!$A18302,DATOS!$D$2:$D$20000,DATOS!$D18302,DATOS!$E$2:$E$20000,DATOS!$E18302,DATOS!$I$2:$I$20000,DATOS!$I18302,DATOS!$G$2:$G$20000,"EX")=0),0))))</f>
      </c>
      <c r="H18302">
        <f>IF(DATOS!$G18302&lt;&gt;"EX",0,--(COUNTIFS(DATOS!$A$2:$A$20000,DATOS!$A18302,DATOS!$D$2:$D$20000,DATOS!$D18302,DATOS!$E$2:$E$20000,DATOS!$E18302,DATOS!$I$2:$I$20000,DATOS!$I18302,DATOS!$G$2:$G$20000,"OR")=0))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DATOS!$A$2:$A$20000,DATOS!$A18303,DATOS!$D$2:$D$20000,DATOS!$D18303,DATOS!$E$2:$E$20000,DATOS!$E18303,DATOS!$I$2:$I$20000,DATOS!$I18303,DATOS!$G$2:$G$20000,"EX")=0),0))))</f>
      </c>
      <c r="H18303">
        <f>IF(DATOS!$G18303&lt;&gt;"EX",0,--(COUNTIFS(DATOS!$A$2:$A$20000,DATOS!$A18303,DATOS!$D$2:$D$20000,DATOS!$D18303,DATOS!$E$2:$E$20000,DATOS!$E18303,DATOS!$I$2:$I$20000,DATOS!$I18303,DATOS!$G$2:$G$20000,"OR")=0))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DATOS!$A$2:$A$20000,DATOS!$A18304,DATOS!$D$2:$D$20000,DATOS!$D18304,DATOS!$E$2:$E$20000,DATOS!$E18304,DATOS!$I$2:$I$20000,DATOS!$I18304,DATOS!$G$2:$G$20000,"EX")=0),0))))</f>
      </c>
      <c r="H18304">
        <f>IF(DATOS!$G18304&lt;&gt;"EX",0,--(COUNTIFS(DATOS!$A$2:$A$20000,DATOS!$A18304,DATOS!$D$2:$D$20000,DATOS!$D18304,DATOS!$E$2:$E$20000,DATOS!$E18304,DATOS!$I$2:$I$20000,DATOS!$I18304,DATOS!$G$2:$G$20000,"OR")=0))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DATOS!$A$2:$A$20000,DATOS!$A18305,DATOS!$D$2:$D$20000,DATOS!$D18305,DATOS!$E$2:$E$20000,DATOS!$E18305,DATOS!$I$2:$I$20000,DATOS!$I18305,DATOS!$G$2:$G$20000,"EX")=0),0))))</f>
      </c>
      <c r="H18305">
        <f>IF(DATOS!$G18305&lt;&gt;"EX",0,--(COUNTIFS(DATOS!$A$2:$A$20000,DATOS!$A18305,DATOS!$D$2:$D$20000,DATOS!$D18305,DATOS!$E$2:$E$20000,DATOS!$E18305,DATOS!$I$2:$I$20000,DATOS!$I18305,DATOS!$G$2:$G$20000,"OR")=0))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DATOS!$A$2:$A$20000,DATOS!$A18306,DATOS!$D$2:$D$20000,DATOS!$D18306,DATOS!$E$2:$E$20000,DATOS!$E18306,DATOS!$I$2:$I$20000,DATOS!$I18306,DATOS!$G$2:$G$20000,"EX")=0),0))))</f>
      </c>
      <c r="H18306">
        <f>IF(DATOS!$G18306&lt;&gt;"EX",0,--(COUNTIFS(DATOS!$A$2:$A$20000,DATOS!$A18306,DATOS!$D$2:$D$20000,DATOS!$D18306,DATOS!$E$2:$E$20000,DATOS!$E18306,DATOS!$I$2:$I$20000,DATOS!$I18306,DATOS!$G$2:$G$20000,"OR")=0))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DATOS!$A$2:$A$20000,DATOS!$A18307,DATOS!$D$2:$D$20000,DATOS!$D18307,DATOS!$E$2:$E$20000,DATOS!$E18307,DATOS!$I$2:$I$20000,DATOS!$I18307,DATOS!$G$2:$G$20000,"EX")=0),0))))</f>
      </c>
      <c r="H18307">
        <f>IF(DATOS!$G18307&lt;&gt;"EX",0,--(COUNTIFS(DATOS!$A$2:$A$20000,DATOS!$A18307,DATOS!$D$2:$D$20000,DATOS!$D18307,DATOS!$E$2:$E$20000,DATOS!$E18307,DATOS!$I$2:$I$20000,DATOS!$I18307,DATOS!$G$2:$G$20000,"OR")=0))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DATOS!$A$2:$A$20000,DATOS!$A18308,DATOS!$D$2:$D$20000,DATOS!$D18308,DATOS!$E$2:$E$20000,DATOS!$E18308,DATOS!$I$2:$I$20000,DATOS!$I18308,DATOS!$G$2:$G$20000,"EX")=0),0))))</f>
      </c>
      <c r="H18308">
        <f>IF(DATOS!$G18308&lt;&gt;"EX",0,--(COUNTIFS(DATOS!$A$2:$A$20000,DATOS!$A18308,DATOS!$D$2:$D$20000,DATOS!$D18308,DATOS!$E$2:$E$20000,DATOS!$E18308,DATOS!$I$2:$I$20000,DATOS!$I18308,DATOS!$G$2:$G$20000,"OR")=0))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DATOS!$A$2:$A$20000,DATOS!$A18309,DATOS!$D$2:$D$20000,DATOS!$D18309,DATOS!$E$2:$E$20000,DATOS!$E18309,DATOS!$I$2:$I$20000,DATOS!$I18309,DATOS!$G$2:$G$20000,"EX")=0),0))))</f>
      </c>
      <c r="H18309">
        <f>IF(DATOS!$G18309&lt;&gt;"EX",0,--(COUNTIFS(DATOS!$A$2:$A$20000,DATOS!$A18309,DATOS!$D$2:$D$20000,DATOS!$D18309,DATOS!$E$2:$E$20000,DATOS!$E18309,DATOS!$I$2:$I$20000,DATOS!$I18309,DATOS!$G$2:$G$20000,"OR")=0))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DATOS!$A$2:$A$20000,DATOS!$A18310,DATOS!$D$2:$D$20000,DATOS!$D18310,DATOS!$E$2:$E$20000,DATOS!$E18310,DATOS!$I$2:$I$20000,DATOS!$I18310,DATOS!$G$2:$G$20000,"EX")=0),0))))</f>
      </c>
      <c r="H18310">
        <f>IF(DATOS!$G18310&lt;&gt;"EX",0,--(COUNTIFS(DATOS!$A$2:$A$20000,DATOS!$A18310,DATOS!$D$2:$D$20000,DATOS!$D18310,DATOS!$E$2:$E$20000,DATOS!$E18310,DATOS!$I$2:$I$20000,DATOS!$I18310,DATOS!$G$2:$G$20000,"OR")=0))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DATOS!$A$2:$A$20000,DATOS!$A18311,DATOS!$D$2:$D$20000,DATOS!$D18311,DATOS!$E$2:$E$20000,DATOS!$E18311,DATOS!$I$2:$I$20000,DATOS!$I18311,DATOS!$G$2:$G$20000,"EX")=0),0))))</f>
      </c>
      <c r="H18311">
        <f>IF(DATOS!$G18311&lt;&gt;"EX",0,--(COUNTIFS(DATOS!$A$2:$A$20000,DATOS!$A18311,DATOS!$D$2:$D$20000,DATOS!$D18311,DATOS!$E$2:$E$20000,DATOS!$E18311,DATOS!$I$2:$I$20000,DATOS!$I18311,DATOS!$G$2:$G$20000,"OR")=0))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DATOS!$A$2:$A$20000,DATOS!$A18312,DATOS!$D$2:$D$20000,DATOS!$D18312,DATOS!$E$2:$E$20000,DATOS!$E18312,DATOS!$I$2:$I$20000,DATOS!$I18312,DATOS!$G$2:$G$20000,"EX")=0),0))))</f>
      </c>
      <c r="H18312">
        <f>IF(DATOS!$G18312&lt;&gt;"EX",0,--(COUNTIFS(DATOS!$A$2:$A$20000,DATOS!$A18312,DATOS!$D$2:$D$20000,DATOS!$D18312,DATOS!$E$2:$E$20000,DATOS!$E18312,DATOS!$I$2:$I$20000,DATOS!$I18312,DATOS!$G$2:$G$20000,"OR")=0))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DATOS!$A$2:$A$20000,DATOS!$A18313,DATOS!$D$2:$D$20000,DATOS!$D18313,DATOS!$E$2:$E$20000,DATOS!$E18313,DATOS!$I$2:$I$20000,DATOS!$I18313,DATOS!$G$2:$G$20000,"EX")=0),0))))</f>
      </c>
      <c r="H18313">
        <f>IF(DATOS!$G18313&lt;&gt;"EX",0,--(COUNTIFS(DATOS!$A$2:$A$20000,DATOS!$A18313,DATOS!$D$2:$D$20000,DATOS!$D18313,DATOS!$E$2:$E$20000,DATOS!$E18313,DATOS!$I$2:$I$20000,DATOS!$I18313,DATOS!$G$2:$G$20000,"OR")=0))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DATOS!$A$2:$A$20000,DATOS!$A18314,DATOS!$D$2:$D$20000,DATOS!$D18314,DATOS!$E$2:$E$20000,DATOS!$E18314,DATOS!$I$2:$I$20000,DATOS!$I18314,DATOS!$G$2:$G$20000,"EX")=0),0))))</f>
      </c>
      <c r="H18314">
        <f>IF(DATOS!$G18314&lt;&gt;"EX",0,--(COUNTIFS(DATOS!$A$2:$A$20000,DATOS!$A18314,DATOS!$D$2:$D$20000,DATOS!$D18314,DATOS!$E$2:$E$20000,DATOS!$E18314,DATOS!$I$2:$I$20000,DATOS!$I18314,DATOS!$G$2:$G$20000,"OR")=0))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DATOS!$A$2:$A$20000,DATOS!$A18315,DATOS!$D$2:$D$20000,DATOS!$D18315,DATOS!$E$2:$E$20000,DATOS!$E18315,DATOS!$I$2:$I$20000,DATOS!$I18315,DATOS!$G$2:$G$20000,"EX")=0),0))))</f>
      </c>
      <c r="H18315">
        <f>IF(DATOS!$G18315&lt;&gt;"EX",0,--(COUNTIFS(DATOS!$A$2:$A$20000,DATOS!$A18315,DATOS!$D$2:$D$20000,DATOS!$D18315,DATOS!$E$2:$E$20000,DATOS!$E18315,DATOS!$I$2:$I$20000,DATOS!$I18315,DATOS!$G$2:$G$20000,"OR")=0))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DATOS!$A$2:$A$20000,DATOS!$A18316,DATOS!$D$2:$D$20000,DATOS!$D18316,DATOS!$E$2:$E$20000,DATOS!$E18316,DATOS!$I$2:$I$20000,DATOS!$I18316,DATOS!$G$2:$G$20000,"EX")=0),0))))</f>
      </c>
      <c r="H18316">
        <f>IF(DATOS!$G18316&lt;&gt;"EX",0,--(COUNTIFS(DATOS!$A$2:$A$20000,DATOS!$A18316,DATOS!$D$2:$D$20000,DATOS!$D18316,DATOS!$E$2:$E$20000,DATOS!$E18316,DATOS!$I$2:$I$20000,DATOS!$I18316,DATOS!$G$2:$G$20000,"OR")=0))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DATOS!$A$2:$A$20000,DATOS!$A18317,DATOS!$D$2:$D$20000,DATOS!$D18317,DATOS!$E$2:$E$20000,DATOS!$E18317,DATOS!$I$2:$I$20000,DATOS!$I18317,DATOS!$G$2:$G$20000,"EX")=0),0))))</f>
      </c>
      <c r="H18317">
        <f>IF(DATOS!$G18317&lt;&gt;"EX",0,--(COUNTIFS(DATOS!$A$2:$A$20000,DATOS!$A18317,DATOS!$D$2:$D$20000,DATOS!$D18317,DATOS!$E$2:$E$20000,DATOS!$E18317,DATOS!$I$2:$I$20000,DATOS!$I18317,DATOS!$G$2:$G$20000,"OR")=0))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DATOS!$A$2:$A$20000,DATOS!$A18318,DATOS!$D$2:$D$20000,DATOS!$D18318,DATOS!$E$2:$E$20000,DATOS!$E18318,DATOS!$I$2:$I$20000,DATOS!$I18318,DATOS!$G$2:$G$20000,"EX")=0),0))))</f>
      </c>
      <c r="H18318">
        <f>IF(DATOS!$G18318&lt;&gt;"EX",0,--(COUNTIFS(DATOS!$A$2:$A$20000,DATOS!$A18318,DATOS!$D$2:$D$20000,DATOS!$D18318,DATOS!$E$2:$E$20000,DATOS!$E18318,DATOS!$I$2:$I$20000,DATOS!$I18318,DATOS!$G$2:$G$20000,"OR")=0))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DATOS!$A$2:$A$20000,DATOS!$A18319,DATOS!$D$2:$D$20000,DATOS!$D18319,DATOS!$E$2:$E$20000,DATOS!$E18319,DATOS!$I$2:$I$20000,DATOS!$I18319,DATOS!$G$2:$G$20000,"EX")=0),0))))</f>
      </c>
      <c r="H18319">
        <f>IF(DATOS!$G18319&lt;&gt;"EX",0,--(COUNTIFS(DATOS!$A$2:$A$20000,DATOS!$A18319,DATOS!$D$2:$D$20000,DATOS!$D18319,DATOS!$E$2:$E$20000,DATOS!$E18319,DATOS!$I$2:$I$20000,DATOS!$I18319,DATOS!$G$2:$G$20000,"OR")=0))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DATOS!$A$2:$A$20000,DATOS!$A18320,DATOS!$D$2:$D$20000,DATOS!$D18320,DATOS!$E$2:$E$20000,DATOS!$E18320,DATOS!$I$2:$I$20000,DATOS!$I18320,DATOS!$G$2:$G$20000,"EX")=0),0))))</f>
      </c>
      <c r="H18320">
        <f>IF(DATOS!$G18320&lt;&gt;"EX",0,--(COUNTIFS(DATOS!$A$2:$A$20000,DATOS!$A18320,DATOS!$D$2:$D$20000,DATOS!$D18320,DATOS!$E$2:$E$20000,DATOS!$E18320,DATOS!$I$2:$I$20000,DATOS!$I18320,DATOS!$G$2:$G$20000,"OR")=0))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DATOS!$A$2:$A$20000,DATOS!$A18321,DATOS!$D$2:$D$20000,DATOS!$D18321,DATOS!$E$2:$E$20000,DATOS!$E18321,DATOS!$I$2:$I$20000,DATOS!$I18321,DATOS!$G$2:$G$20000,"EX")=0),0))))</f>
      </c>
      <c r="H18321">
        <f>IF(DATOS!$G18321&lt;&gt;"EX",0,--(COUNTIFS(DATOS!$A$2:$A$20000,DATOS!$A18321,DATOS!$D$2:$D$20000,DATOS!$D18321,DATOS!$E$2:$E$20000,DATOS!$E18321,DATOS!$I$2:$I$20000,DATOS!$I18321,DATOS!$G$2:$G$20000,"OR")=0))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DATOS!$A$2:$A$20000,DATOS!$A18322,DATOS!$D$2:$D$20000,DATOS!$D18322,DATOS!$E$2:$E$20000,DATOS!$E18322,DATOS!$I$2:$I$20000,DATOS!$I18322,DATOS!$G$2:$G$20000,"EX")=0),0))))</f>
      </c>
      <c r="H18322">
        <f>IF(DATOS!$G18322&lt;&gt;"EX",0,--(COUNTIFS(DATOS!$A$2:$A$20000,DATOS!$A18322,DATOS!$D$2:$D$20000,DATOS!$D18322,DATOS!$E$2:$E$20000,DATOS!$E18322,DATOS!$I$2:$I$20000,DATOS!$I18322,DATOS!$G$2:$G$20000,"OR")=0))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DATOS!$A$2:$A$20000,DATOS!$A18323,DATOS!$D$2:$D$20000,DATOS!$D18323,DATOS!$E$2:$E$20000,DATOS!$E18323,DATOS!$I$2:$I$20000,DATOS!$I18323,DATOS!$G$2:$G$20000,"EX")=0),0))))</f>
      </c>
      <c r="H18323">
        <f>IF(DATOS!$G18323&lt;&gt;"EX",0,--(COUNTIFS(DATOS!$A$2:$A$20000,DATOS!$A18323,DATOS!$D$2:$D$20000,DATOS!$D18323,DATOS!$E$2:$E$20000,DATOS!$E18323,DATOS!$I$2:$I$20000,DATOS!$I18323,DATOS!$G$2:$G$20000,"OR")=0))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DATOS!$A$2:$A$20000,DATOS!$A18324,DATOS!$D$2:$D$20000,DATOS!$D18324,DATOS!$E$2:$E$20000,DATOS!$E18324,DATOS!$I$2:$I$20000,DATOS!$I18324,DATOS!$G$2:$G$20000,"EX")=0),0))))</f>
      </c>
      <c r="H18324">
        <f>IF(DATOS!$G18324&lt;&gt;"EX",0,--(COUNTIFS(DATOS!$A$2:$A$20000,DATOS!$A18324,DATOS!$D$2:$D$20000,DATOS!$D18324,DATOS!$E$2:$E$20000,DATOS!$E18324,DATOS!$I$2:$I$20000,DATOS!$I18324,DATOS!$G$2:$G$20000,"OR")=0))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DATOS!$A$2:$A$20000,DATOS!$A18325,DATOS!$D$2:$D$20000,DATOS!$D18325,DATOS!$E$2:$E$20000,DATOS!$E18325,DATOS!$I$2:$I$20000,DATOS!$I18325,DATOS!$G$2:$G$20000,"EX")=0),0))))</f>
      </c>
      <c r="H18325">
        <f>IF(DATOS!$G18325&lt;&gt;"EX",0,--(COUNTIFS(DATOS!$A$2:$A$20000,DATOS!$A18325,DATOS!$D$2:$D$20000,DATOS!$D18325,DATOS!$E$2:$E$20000,DATOS!$E18325,DATOS!$I$2:$I$20000,DATOS!$I18325,DATOS!$G$2:$G$20000,"OR")=0))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DATOS!$A$2:$A$20000,DATOS!$A18326,DATOS!$D$2:$D$20000,DATOS!$D18326,DATOS!$E$2:$E$20000,DATOS!$E18326,DATOS!$I$2:$I$20000,DATOS!$I18326,DATOS!$G$2:$G$20000,"EX")=0),0))))</f>
      </c>
      <c r="H18326">
        <f>IF(DATOS!$G18326&lt;&gt;"EX",0,--(COUNTIFS(DATOS!$A$2:$A$20000,DATOS!$A18326,DATOS!$D$2:$D$20000,DATOS!$D18326,DATOS!$E$2:$E$20000,DATOS!$E18326,DATOS!$I$2:$I$20000,DATOS!$I18326,DATOS!$G$2:$G$20000,"OR")=0))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DATOS!$A$2:$A$20000,DATOS!$A18327,DATOS!$D$2:$D$20000,DATOS!$D18327,DATOS!$E$2:$E$20000,DATOS!$E18327,DATOS!$I$2:$I$20000,DATOS!$I18327,DATOS!$G$2:$G$20000,"EX")=0),0))))</f>
      </c>
      <c r="H18327">
        <f>IF(DATOS!$G18327&lt;&gt;"EX",0,--(COUNTIFS(DATOS!$A$2:$A$20000,DATOS!$A18327,DATOS!$D$2:$D$20000,DATOS!$D18327,DATOS!$E$2:$E$20000,DATOS!$E18327,DATOS!$I$2:$I$20000,DATOS!$I18327,DATOS!$G$2:$G$20000,"OR")=0))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DATOS!$A$2:$A$20000,DATOS!$A18328,DATOS!$D$2:$D$20000,DATOS!$D18328,DATOS!$E$2:$E$20000,DATOS!$E18328,DATOS!$I$2:$I$20000,DATOS!$I18328,DATOS!$G$2:$G$20000,"EX")=0),0))))</f>
      </c>
      <c r="H18328">
        <f>IF(DATOS!$G18328&lt;&gt;"EX",0,--(COUNTIFS(DATOS!$A$2:$A$20000,DATOS!$A18328,DATOS!$D$2:$D$20000,DATOS!$D18328,DATOS!$E$2:$E$20000,DATOS!$E18328,DATOS!$I$2:$I$20000,DATOS!$I18328,DATOS!$G$2:$G$20000,"OR")=0))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DATOS!$A$2:$A$20000,DATOS!$A18329,DATOS!$D$2:$D$20000,DATOS!$D18329,DATOS!$E$2:$E$20000,DATOS!$E18329,DATOS!$I$2:$I$20000,DATOS!$I18329,DATOS!$G$2:$G$20000,"EX")=0),0))))</f>
      </c>
      <c r="H18329">
        <f>IF(DATOS!$G18329&lt;&gt;"EX",0,--(COUNTIFS(DATOS!$A$2:$A$20000,DATOS!$A18329,DATOS!$D$2:$D$20000,DATOS!$D18329,DATOS!$E$2:$E$20000,DATOS!$E18329,DATOS!$I$2:$I$20000,DATOS!$I18329,DATOS!$G$2:$G$20000,"OR")=0))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DATOS!$A$2:$A$20000,DATOS!$A18330,DATOS!$D$2:$D$20000,DATOS!$D18330,DATOS!$E$2:$E$20000,DATOS!$E18330,DATOS!$I$2:$I$20000,DATOS!$I18330,DATOS!$G$2:$G$20000,"EX")=0),0))))</f>
      </c>
      <c r="H18330">
        <f>IF(DATOS!$G18330&lt;&gt;"EX",0,--(COUNTIFS(DATOS!$A$2:$A$20000,DATOS!$A18330,DATOS!$D$2:$D$20000,DATOS!$D18330,DATOS!$E$2:$E$20000,DATOS!$E18330,DATOS!$I$2:$I$20000,DATOS!$I18330,DATOS!$G$2:$G$20000,"OR")=0))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DATOS!$A$2:$A$20000,DATOS!$A18331,DATOS!$D$2:$D$20000,DATOS!$D18331,DATOS!$E$2:$E$20000,DATOS!$E18331,DATOS!$I$2:$I$20000,DATOS!$I18331,DATOS!$G$2:$G$20000,"EX")=0),0))))</f>
      </c>
      <c r="H18331">
        <f>IF(DATOS!$G18331&lt;&gt;"EX",0,--(COUNTIFS(DATOS!$A$2:$A$20000,DATOS!$A18331,DATOS!$D$2:$D$20000,DATOS!$D18331,DATOS!$E$2:$E$20000,DATOS!$E18331,DATOS!$I$2:$I$20000,DATOS!$I18331,DATOS!$G$2:$G$20000,"OR")=0))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DATOS!$A$2:$A$20000,DATOS!$A18332,DATOS!$D$2:$D$20000,DATOS!$D18332,DATOS!$E$2:$E$20000,DATOS!$E18332,DATOS!$I$2:$I$20000,DATOS!$I18332,DATOS!$G$2:$G$20000,"EX")=0),0))))</f>
      </c>
      <c r="H18332">
        <f>IF(DATOS!$G18332&lt;&gt;"EX",0,--(COUNTIFS(DATOS!$A$2:$A$20000,DATOS!$A18332,DATOS!$D$2:$D$20000,DATOS!$D18332,DATOS!$E$2:$E$20000,DATOS!$E18332,DATOS!$I$2:$I$20000,DATOS!$I18332,DATOS!$G$2:$G$20000,"OR")=0))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DATOS!$A$2:$A$20000,DATOS!$A18333,DATOS!$D$2:$D$20000,DATOS!$D18333,DATOS!$E$2:$E$20000,DATOS!$E18333,DATOS!$I$2:$I$20000,DATOS!$I18333,DATOS!$G$2:$G$20000,"EX")=0),0))))</f>
      </c>
      <c r="H18333">
        <f>IF(DATOS!$G18333&lt;&gt;"EX",0,--(COUNTIFS(DATOS!$A$2:$A$20000,DATOS!$A18333,DATOS!$D$2:$D$20000,DATOS!$D18333,DATOS!$E$2:$E$20000,DATOS!$E18333,DATOS!$I$2:$I$20000,DATOS!$I18333,DATOS!$G$2:$G$20000,"OR")=0))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DATOS!$A$2:$A$20000,DATOS!$A18334,DATOS!$D$2:$D$20000,DATOS!$D18334,DATOS!$E$2:$E$20000,DATOS!$E18334,DATOS!$I$2:$I$20000,DATOS!$I18334,DATOS!$G$2:$G$20000,"EX")=0),0))))</f>
      </c>
      <c r="H18334">
        <f>IF(DATOS!$G18334&lt;&gt;"EX",0,--(COUNTIFS(DATOS!$A$2:$A$20000,DATOS!$A18334,DATOS!$D$2:$D$20000,DATOS!$D18334,DATOS!$E$2:$E$20000,DATOS!$E18334,DATOS!$I$2:$I$20000,DATOS!$I18334,DATOS!$G$2:$G$20000,"OR")=0))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DATOS!$A$2:$A$20000,DATOS!$A18335,DATOS!$D$2:$D$20000,DATOS!$D18335,DATOS!$E$2:$E$20000,DATOS!$E18335,DATOS!$I$2:$I$20000,DATOS!$I18335,DATOS!$G$2:$G$20000,"EX")=0),0))))</f>
      </c>
      <c r="H18335">
        <f>IF(DATOS!$G18335&lt;&gt;"EX",0,--(COUNTIFS(DATOS!$A$2:$A$20000,DATOS!$A18335,DATOS!$D$2:$D$20000,DATOS!$D18335,DATOS!$E$2:$E$20000,DATOS!$E18335,DATOS!$I$2:$I$20000,DATOS!$I18335,DATOS!$G$2:$G$20000,"OR")=0))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DATOS!$A$2:$A$20000,DATOS!$A18336,DATOS!$D$2:$D$20000,DATOS!$D18336,DATOS!$E$2:$E$20000,DATOS!$E18336,DATOS!$I$2:$I$20000,DATOS!$I18336,DATOS!$G$2:$G$20000,"EX")=0),0))))</f>
      </c>
      <c r="H18336">
        <f>IF(DATOS!$G18336&lt;&gt;"EX",0,--(COUNTIFS(DATOS!$A$2:$A$20000,DATOS!$A18336,DATOS!$D$2:$D$20000,DATOS!$D18336,DATOS!$E$2:$E$20000,DATOS!$E18336,DATOS!$I$2:$I$20000,DATOS!$I18336,DATOS!$G$2:$G$20000,"OR")=0))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DATOS!$A$2:$A$20000,DATOS!$A18337,DATOS!$D$2:$D$20000,DATOS!$D18337,DATOS!$E$2:$E$20000,DATOS!$E18337,DATOS!$I$2:$I$20000,DATOS!$I18337,DATOS!$G$2:$G$20000,"EX")=0),0))))</f>
      </c>
      <c r="H18337">
        <f>IF(DATOS!$G18337&lt;&gt;"EX",0,--(COUNTIFS(DATOS!$A$2:$A$20000,DATOS!$A18337,DATOS!$D$2:$D$20000,DATOS!$D18337,DATOS!$E$2:$E$20000,DATOS!$E18337,DATOS!$I$2:$I$20000,DATOS!$I18337,DATOS!$G$2:$G$20000,"OR")=0))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DATOS!$A$2:$A$20000,DATOS!$A18338,DATOS!$D$2:$D$20000,DATOS!$D18338,DATOS!$E$2:$E$20000,DATOS!$E18338,DATOS!$I$2:$I$20000,DATOS!$I18338,DATOS!$G$2:$G$20000,"EX")=0),0))))</f>
      </c>
      <c r="H18338">
        <f>IF(DATOS!$G18338&lt;&gt;"EX",0,--(COUNTIFS(DATOS!$A$2:$A$20000,DATOS!$A18338,DATOS!$D$2:$D$20000,DATOS!$D18338,DATOS!$E$2:$E$20000,DATOS!$E18338,DATOS!$I$2:$I$20000,DATOS!$I18338,DATOS!$G$2:$G$20000,"OR")=0))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DATOS!$A$2:$A$20000,DATOS!$A18339,DATOS!$D$2:$D$20000,DATOS!$D18339,DATOS!$E$2:$E$20000,DATOS!$E18339,DATOS!$I$2:$I$20000,DATOS!$I18339,DATOS!$G$2:$G$20000,"EX")=0),0))))</f>
      </c>
      <c r="H18339">
        <f>IF(DATOS!$G18339&lt;&gt;"EX",0,--(COUNTIFS(DATOS!$A$2:$A$20000,DATOS!$A18339,DATOS!$D$2:$D$20000,DATOS!$D18339,DATOS!$E$2:$E$20000,DATOS!$E18339,DATOS!$I$2:$I$20000,DATOS!$I18339,DATOS!$G$2:$G$20000,"OR")=0))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DATOS!$A$2:$A$20000,DATOS!$A18340,DATOS!$D$2:$D$20000,DATOS!$D18340,DATOS!$E$2:$E$20000,DATOS!$E18340,DATOS!$I$2:$I$20000,DATOS!$I18340,DATOS!$G$2:$G$20000,"EX")=0),0))))</f>
      </c>
      <c r="H18340">
        <f>IF(DATOS!$G18340&lt;&gt;"EX",0,--(COUNTIFS(DATOS!$A$2:$A$20000,DATOS!$A18340,DATOS!$D$2:$D$20000,DATOS!$D18340,DATOS!$E$2:$E$20000,DATOS!$E18340,DATOS!$I$2:$I$20000,DATOS!$I18340,DATOS!$G$2:$G$20000,"OR")=0))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DATOS!$A$2:$A$20000,DATOS!$A18341,DATOS!$D$2:$D$20000,DATOS!$D18341,DATOS!$E$2:$E$20000,DATOS!$E18341,DATOS!$I$2:$I$20000,DATOS!$I18341,DATOS!$G$2:$G$20000,"EX")=0),0))))</f>
      </c>
      <c r="H18341">
        <f>IF(DATOS!$G18341&lt;&gt;"EX",0,--(COUNTIFS(DATOS!$A$2:$A$20000,DATOS!$A18341,DATOS!$D$2:$D$20000,DATOS!$D18341,DATOS!$E$2:$E$20000,DATOS!$E18341,DATOS!$I$2:$I$20000,DATOS!$I18341,DATOS!$G$2:$G$20000,"OR")=0))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DATOS!$A$2:$A$20000,DATOS!$A18342,DATOS!$D$2:$D$20000,DATOS!$D18342,DATOS!$E$2:$E$20000,DATOS!$E18342,DATOS!$I$2:$I$20000,DATOS!$I18342,DATOS!$G$2:$G$20000,"EX")=0),0))))</f>
      </c>
      <c r="H18342">
        <f>IF(DATOS!$G18342&lt;&gt;"EX",0,--(COUNTIFS(DATOS!$A$2:$A$20000,DATOS!$A18342,DATOS!$D$2:$D$20000,DATOS!$D18342,DATOS!$E$2:$E$20000,DATOS!$E18342,DATOS!$I$2:$I$20000,DATOS!$I18342,DATOS!$G$2:$G$20000,"OR")=0))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DATOS!$A$2:$A$20000,DATOS!$A18343,DATOS!$D$2:$D$20000,DATOS!$D18343,DATOS!$E$2:$E$20000,DATOS!$E18343,DATOS!$I$2:$I$20000,DATOS!$I18343,DATOS!$G$2:$G$20000,"EX")=0),0))))</f>
      </c>
      <c r="H18343">
        <f>IF(DATOS!$G18343&lt;&gt;"EX",0,--(COUNTIFS(DATOS!$A$2:$A$20000,DATOS!$A18343,DATOS!$D$2:$D$20000,DATOS!$D18343,DATOS!$E$2:$E$20000,DATOS!$E18343,DATOS!$I$2:$I$20000,DATOS!$I18343,DATOS!$G$2:$G$20000,"OR")=0))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DATOS!$A$2:$A$20000,DATOS!$A18344,DATOS!$D$2:$D$20000,DATOS!$D18344,DATOS!$E$2:$E$20000,DATOS!$E18344,DATOS!$I$2:$I$20000,DATOS!$I18344,DATOS!$G$2:$G$20000,"EX")=0),0))))</f>
      </c>
      <c r="H18344">
        <f>IF(DATOS!$G18344&lt;&gt;"EX",0,--(COUNTIFS(DATOS!$A$2:$A$20000,DATOS!$A18344,DATOS!$D$2:$D$20000,DATOS!$D18344,DATOS!$E$2:$E$20000,DATOS!$E18344,DATOS!$I$2:$I$20000,DATOS!$I18344,DATOS!$G$2:$G$20000,"OR")=0))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DATOS!$A$2:$A$20000,DATOS!$A18345,DATOS!$D$2:$D$20000,DATOS!$D18345,DATOS!$E$2:$E$20000,DATOS!$E18345,DATOS!$I$2:$I$20000,DATOS!$I18345,DATOS!$G$2:$G$20000,"EX")=0),0))))</f>
      </c>
      <c r="H18345">
        <f>IF(DATOS!$G18345&lt;&gt;"EX",0,--(COUNTIFS(DATOS!$A$2:$A$20000,DATOS!$A18345,DATOS!$D$2:$D$20000,DATOS!$D18345,DATOS!$E$2:$E$20000,DATOS!$E18345,DATOS!$I$2:$I$20000,DATOS!$I18345,DATOS!$G$2:$G$20000,"OR")=0))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DATOS!$A$2:$A$20000,DATOS!$A18346,DATOS!$D$2:$D$20000,DATOS!$D18346,DATOS!$E$2:$E$20000,DATOS!$E18346,DATOS!$I$2:$I$20000,DATOS!$I18346,DATOS!$G$2:$G$20000,"EX")=0),0))))</f>
      </c>
      <c r="H18346">
        <f>IF(DATOS!$G18346&lt;&gt;"EX",0,--(COUNTIFS(DATOS!$A$2:$A$20000,DATOS!$A18346,DATOS!$D$2:$D$20000,DATOS!$D18346,DATOS!$E$2:$E$20000,DATOS!$E18346,DATOS!$I$2:$I$20000,DATOS!$I18346,DATOS!$G$2:$G$20000,"OR")=0))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DATOS!$A$2:$A$20000,DATOS!$A18347,DATOS!$D$2:$D$20000,DATOS!$D18347,DATOS!$E$2:$E$20000,DATOS!$E18347,DATOS!$I$2:$I$20000,DATOS!$I18347,DATOS!$G$2:$G$20000,"EX")=0),0))))</f>
      </c>
      <c r="H18347">
        <f>IF(DATOS!$G18347&lt;&gt;"EX",0,--(COUNTIFS(DATOS!$A$2:$A$20000,DATOS!$A18347,DATOS!$D$2:$D$20000,DATOS!$D18347,DATOS!$E$2:$E$20000,DATOS!$E18347,DATOS!$I$2:$I$20000,DATOS!$I18347,DATOS!$G$2:$G$20000,"OR")=0))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DATOS!$A$2:$A$20000,DATOS!$A18348,DATOS!$D$2:$D$20000,DATOS!$D18348,DATOS!$E$2:$E$20000,DATOS!$E18348,DATOS!$I$2:$I$20000,DATOS!$I18348,DATOS!$G$2:$G$20000,"EX")=0),0))))</f>
      </c>
      <c r="H18348">
        <f>IF(DATOS!$G18348&lt;&gt;"EX",0,--(COUNTIFS(DATOS!$A$2:$A$20000,DATOS!$A18348,DATOS!$D$2:$D$20000,DATOS!$D18348,DATOS!$E$2:$E$20000,DATOS!$E18348,DATOS!$I$2:$I$20000,DATOS!$I18348,DATOS!$G$2:$G$20000,"OR")=0))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DATOS!$A$2:$A$20000,DATOS!$A18349,DATOS!$D$2:$D$20000,DATOS!$D18349,DATOS!$E$2:$E$20000,DATOS!$E18349,DATOS!$I$2:$I$20000,DATOS!$I18349,DATOS!$G$2:$G$20000,"EX")=0),0))))</f>
      </c>
      <c r="H18349">
        <f>IF(DATOS!$G18349&lt;&gt;"EX",0,--(COUNTIFS(DATOS!$A$2:$A$20000,DATOS!$A18349,DATOS!$D$2:$D$20000,DATOS!$D18349,DATOS!$E$2:$E$20000,DATOS!$E18349,DATOS!$I$2:$I$20000,DATOS!$I18349,DATOS!$G$2:$G$20000,"OR")=0))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DATOS!$A$2:$A$20000,DATOS!$A18350,DATOS!$D$2:$D$20000,DATOS!$D18350,DATOS!$E$2:$E$20000,DATOS!$E18350,DATOS!$I$2:$I$20000,DATOS!$I18350,DATOS!$G$2:$G$20000,"EX")=0),0))))</f>
      </c>
      <c r="H18350">
        <f>IF(DATOS!$G18350&lt;&gt;"EX",0,--(COUNTIFS(DATOS!$A$2:$A$20000,DATOS!$A18350,DATOS!$D$2:$D$20000,DATOS!$D18350,DATOS!$E$2:$E$20000,DATOS!$E18350,DATOS!$I$2:$I$20000,DATOS!$I18350,DATOS!$G$2:$G$20000,"OR")=0))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DATOS!$A$2:$A$20000,DATOS!$A18351,DATOS!$D$2:$D$20000,DATOS!$D18351,DATOS!$E$2:$E$20000,DATOS!$E18351,DATOS!$I$2:$I$20000,DATOS!$I18351,DATOS!$G$2:$G$20000,"EX")=0),0))))</f>
      </c>
      <c r="H18351">
        <f>IF(DATOS!$G18351&lt;&gt;"EX",0,--(COUNTIFS(DATOS!$A$2:$A$20000,DATOS!$A18351,DATOS!$D$2:$D$20000,DATOS!$D18351,DATOS!$E$2:$E$20000,DATOS!$E18351,DATOS!$I$2:$I$20000,DATOS!$I18351,DATOS!$G$2:$G$20000,"OR")=0))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DATOS!$A$2:$A$20000,DATOS!$A18352,DATOS!$D$2:$D$20000,DATOS!$D18352,DATOS!$E$2:$E$20000,DATOS!$E18352,DATOS!$I$2:$I$20000,DATOS!$I18352,DATOS!$G$2:$G$20000,"EX")=0),0))))</f>
      </c>
      <c r="H18352">
        <f>IF(DATOS!$G18352&lt;&gt;"EX",0,--(COUNTIFS(DATOS!$A$2:$A$20000,DATOS!$A18352,DATOS!$D$2:$D$20000,DATOS!$D18352,DATOS!$E$2:$E$20000,DATOS!$E18352,DATOS!$I$2:$I$20000,DATOS!$I18352,DATOS!$G$2:$G$20000,"OR")=0))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DATOS!$A$2:$A$20000,DATOS!$A18353,DATOS!$D$2:$D$20000,DATOS!$D18353,DATOS!$E$2:$E$20000,DATOS!$E18353,DATOS!$I$2:$I$20000,DATOS!$I18353,DATOS!$G$2:$G$20000,"EX")=0),0))))</f>
      </c>
      <c r="H18353">
        <f>IF(DATOS!$G18353&lt;&gt;"EX",0,--(COUNTIFS(DATOS!$A$2:$A$20000,DATOS!$A18353,DATOS!$D$2:$D$20000,DATOS!$D18353,DATOS!$E$2:$E$20000,DATOS!$E18353,DATOS!$I$2:$I$20000,DATOS!$I18353,DATOS!$G$2:$G$20000,"OR")=0))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DATOS!$A$2:$A$20000,DATOS!$A18354,DATOS!$D$2:$D$20000,DATOS!$D18354,DATOS!$E$2:$E$20000,DATOS!$E18354,DATOS!$I$2:$I$20000,DATOS!$I18354,DATOS!$G$2:$G$20000,"EX")=0),0))))</f>
      </c>
      <c r="H18354">
        <f>IF(DATOS!$G18354&lt;&gt;"EX",0,--(COUNTIFS(DATOS!$A$2:$A$20000,DATOS!$A18354,DATOS!$D$2:$D$20000,DATOS!$D18354,DATOS!$E$2:$E$20000,DATOS!$E18354,DATOS!$I$2:$I$20000,DATOS!$I18354,DATOS!$G$2:$G$20000,"OR")=0))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DATOS!$A$2:$A$20000,DATOS!$A18355,DATOS!$D$2:$D$20000,DATOS!$D18355,DATOS!$E$2:$E$20000,DATOS!$E18355,DATOS!$I$2:$I$20000,DATOS!$I18355,DATOS!$G$2:$G$20000,"EX")=0),0))))</f>
      </c>
      <c r="H18355">
        <f>IF(DATOS!$G18355&lt;&gt;"EX",0,--(COUNTIFS(DATOS!$A$2:$A$20000,DATOS!$A18355,DATOS!$D$2:$D$20000,DATOS!$D18355,DATOS!$E$2:$E$20000,DATOS!$E18355,DATOS!$I$2:$I$20000,DATOS!$I18355,DATOS!$G$2:$G$20000,"OR")=0))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DATOS!$A$2:$A$20000,DATOS!$A18356,DATOS!$D$2:$D$20000,DATOS!$D18356,DATOS!$E$2:$E$20000,DATOS!$E18356,DATOS!$I$2:$I$20000,DATOS!$I18356,DATOS!$G$2:$G$20000,"EX")=0),0))))</f>
      </c>
      <c r="H18356">
        <f>IF(DATOS!$G18356&lt;&gt;"EX",0,--(COUNTIFS(DATOS!$A$2:$A$20000,DATOS!$A18356,DATOS!$D$2:$D$20000,DATOS!$D18356,DATOS!$E$2:$E$20000,DATOS!$E18356,DATOS!$I$2:$I$20000,DATOS!$I18356,DATOS!$G$2:$G$20000,"OR")=0))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DATOS!$A$2:$A$20000,DATOS!$A18357,DATOS!$D$2:$D$20000,DATOS!$D18357,DATOS!$E$2:$E$20000,DATOS!$E18357,DATOS!$I$2:$I$20000,DATOS!$I18357,DATOS!$G$2:$G$20000,"EX")=0),0))))</f>
      </c>
      <c r="H18357">
        <f>IF(DATOS!$G18357&lt;&gt;"EX",0,--(COUNTIFS(DATOS!$A$2:$A$20000,DATOS!$A18357,DATOS!$D$2:$D$20000,DATOS!$D18357,DATOS!$E$2:$E$20000,DATOS!$E18357,DATOS!$I$2:$I$20000,DATOS!$I18357,DATOS!$G$2:$G$20000,"OR")=0))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DATOS!$A$2:$A$20000,DATOS!$A18358,DATOS!$D$2:$D$20000,DATOS!$D18358,DATOS!$E$2:$E$20000,DATOS!$E18358,DATOS!$I$2:$I$20000,DATOS!$I18358,DATOS!$G$2:$G$20000,"EX")=0),0))))</f>
      </c>
      <c r="H18358">
        <f>IF(DATOS!$G18358&lt;&gt;"EX",0,--(COUNTIFS(DATOS!$A$2:$A$20000,DATOS!$A18358,DATOS!$D$2:$D$20000,DATOS!$D18358,DATOS!$E$2:$E$20000,DATOS!$E18358,DATOS!$I$2:$I$20000,DATOS!$I18358,DATOS!$G$2:$G$20000,"OR")=0))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DATOS!$A$2:$A$20000,DATOS!$A18359,DATOS!$D$2:$D$20000,DATOS!$D18359,DATOS!$E$2:$E$20000,DATOS!$E18359,DATOS!$I$2:$I$20000,DATOS!$I18359,DATOS!$G$2:$G$20000,"EX")=0),0))))</f>
      </c>
      <c r="H18359">
        <f>IF(DATOS!$G18359&lt;&gt;"EX",0,--(COUNTIFS(DATOS!$A$2:$A$20000,DATOS!$A18359,DATOS!$D$2:$D$20000,DATOS!$D18359,DATOS!$E$2:$E$20000,DATOS!$E18359,DATOS!$I$2:$I$20000,DATOS!$I18359,DATOS!$G$2:$G$20000,"OR")=0))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DATOS!$A$2:$A$20000,DATOS!$A18360,DATOS!$D$2:$D$20000,DATOS!$D18360,DATOS!$E$2:$E$20000,DATOS!$E18360,DATOS!$I$2:$I$20000,DATOS!$I18360,DATOS!$G$2:$G$20000,"EX")=0),0))))</f>
      </c>
      <c r="H18360">
        <f>IF(DATOS!$G18360&lt;&gt;"EX",0,--(COUNTIFS(DATOS!$A$2:$A$20000,DATOS!$A18360,DATOS!$D$2:$D$20000,DATOS!$D18360,DATOS!$E$2:$E$20000,DATOS!$E18360,DATOS!$I$2:$I$20000,DATOS!$I18360,DATOS!$G$2:$G$20000,"OR")=0))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DATOS!$A$2:$A$20000,DATOS!$A18361,DATOS!$D$2:$D$20000,DATOS!$D18361,DATOS!$E$2:$E$20000,DATOS!$E18361,DATOS!$I$2:$I$20000,DATOS!$I18361,DATOS!$G$2:$G$20000,"EX")=0),0))))</f>
      </c>
      <c r="H18361">
        <f>IF(DATOS!$G18361&lt;&gt;"EX",0,--(COUNTIFS(DATOS!$A$2:$A$20000,DATOS!$A18361,DATOS!$D$2:$D$20000,DATOS!$D18361,DATOS!$E$2:$E$20000,DATOS!$E18361,DATOS!$I$2:$I$20000,DATOS!$I18361,DATOS!$G$2:$G$20000,"OR")=0))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DATOS!$A$2:$A$20000,DATOS!$A18362,DATOS!$D$2:$D$20000,DATOS!$D18362,DATOS!$E$2:$E$20000,DATOS!$E18362,DATOS!$I$2:$I$20000,DATOS!$I18362,DATOS!$G$2:$G$20000,"EX")=0),0))))</f>
      </c>
      <c r="H18362">
        <f>IF(DATOS!$G18362&lt;&gt;"EX",0,--(COUNTIFS(DATOS!$A$2:$A$20000,DATOS!$A18362,DATOS!$D$2:$D$20000,DATOS!$D18362,DATOS!$E$2:$E$20000,DATOS!$E18362,DATOS!$I$2:$I$20000,DATOS!$I18362,DATOS!$G$2:$G$20000,"OR")=0))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DATOS!$A$2:$A$20000,DATOS!$A18363,DATOS!$D$2:$D$20000,DATOS!$D18363,DATOS!$E$2:$E$20000,DATOS!$E18363,DATOS!$I$2:$I$20000,DATOS!$I18363,DATOS!$G$2:$G$20000,"EX")=0),0))))</f>
      </c>
      <c r="H18363">
        <f>IF(DATOS!$G18363&lt;&gt;"EX",0,--(COUNTIFS(DATOS!$A$2:$A$20000,DATOS!$A18363,DATOS!$D$2:$D$20000,DATOS!$D18363,DATOS!$E$2:$E$20000,DATOS!$E18363,DATOS!$I$2:$I$20000,DATOS!$I18363,DATOS!$G$2:$G$20000,"OR")=0))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DATOS!$A$2:$A$20000,DATOS!$A18364,DATOS!$D$2:$D$20000,DATOS!$D18364,DATOS!$E$2:$E$20000,DATOS!$E18364,DATOS!$I$2:$I$20000,DATOS!$I18364,DATOS!$G$2:$G$20000,"EX")=0),0))))</f>
      </c>
      <c r="H18364">
        <f>IF(DATOS!$G18364&lt;&gt;"EX",0,--(COUNTIFS(DATOS!$A$2:$A$20000,DATOS!$A18364,DATOS!$D$2:$D$20000,DATOS!$D18364,DATOS!$E$2:$E$20000,DATOS!$E18364,DATOS!$I$2:$I$20000,DATOS!$I18364,DATOS!$G$2:$G$20000,"OR")=0))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DATOS!$A$2:$A$20000,DATOS!$A18365,DATOS!$D$2:$D$20000,DATOS!$D18365,DATOS!$E$2:$E$20000,DATOS!$E18365,DATOS!$I$2:$I$20000,DATOS!$I18365,DATOS!$G$2:$G$20000,"EX")=0),0))))</f>
      </c>
      <c r="H18365">
        <f>IF(DATOS!$G18365&lt;&gt;"EX",0,--(COUNTIFS(DATOS!$A$2:$A$20000,DATOS!$A18365,DATOS!$D$2:$D$20000,DATOS!$D18365,DATOS!$E$2:$E$20000,DATOS!$E18365,DATOS!$I$2:$I$20000,DATOS!$I18365,DATOS!$G$2:$G$20000,"OR")=0))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DATOS!$A$2:$A$20000,DATOS!$A18366,DATOS!$D$2:$D$20000,DATOS!$D18366,DATOS!$E$2:$E$20000,DATOS!$E18366,DATOS!$I$2:$I$20000,DATOS!$I18366,DATOS!$G$2:$G$20000,"EX")=0),0))))</f>
      </c>
      <c r="H18366">
        <f>IF(DATOS!$G18366&lt;&gt;"EX",0,--(COUNTIFS(DATOS!$A$2:$A$20000,DATOS!$A18366,DATOS!$D$2:$D$20000,DATOS!$D18366,DATOS!$E$2:$E$20000,DATOS!$E18366,DATOS!$I$2:$I$20000,DATOS!$I18366,DATOS!$G$2:$G$20000,"OR")=0))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DATOS!$A$2:$A$20000,DATOS!$A18367,DATOS!$D$2:$D$20000,DATOS!$D18367,DATOS!$E$2:$E$20000,DATOS!$E18367,DATOS!$I$2:$I$20000,DATOS!$I18367,DATOS!$G$2:$G$20000,"EX")=0),0))))</f>
      </c>
      <c r="H18367">
        <f>IF(DATOS!$G18367&lt;&gt;"EX",0,--(COUNTIFS(DATOS!$A$2:$A$20000,DATOS!$A18367,DATOS!$D$2:$D$20000,DATOS!$D18367,DATOS!$E$2:$E$20000,DATOS!$E18367,DATOS!$I$2:$I$20000,DATOS!$I18367,DATOS!$G$2:$G$20000,"OR")=0))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DATOS!$A$2:$A$20000,DATOS!$A18368,DATOS!$D$2:$D$20000,DATOS!$D18368,DATOS!$E$2:$E$20000,DATOS!$E18368,DATOS!$I$2:$I$20000,DATOS!$I18368,DATOS!$G$2:$G$20000,"EX")=0),0))))</f>
      </c>
      <c r="H18368">
        <f>IF(DATOS!$G18368&lt;&gt;"EX",0,--(COUNTIFS(DATOS!$A$2:$A$20000,DATOS!$A18368,DATOS!$D$2:$D$20000,DATOS!$D18368,DATOS!$E$2:$E$20000,DATOS!$E18368,DATOS!$I$2:$I$20000,DATOS!$I18368,DATOS!$G$2:$G$20000,"OR")=0))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DATOS!$A$2:$A$20000,DATOS!$A18369,DATOS!$D$2:$D$20000,DATOS!$D18369,DATOS!$E$2:$E$20000,DATOS!$E18369,DATOS!$I$2:$I$20000,DATOS!$I18369,DATOS!$G$2:$G$20000,"EX")=0),0))))</f>
      </c>
      <c r="H18369">
        <f>IF(DATOS!$G18369&lt;&gt;"EX",0,--(COUNTIFS(DATOS!$A$2:$A$20000,DATOS!$A18369,DATOS!$D$2:$D$20000,DATOS!$D18369,DATOS!$E$2:$E$20000,DATOS!$E18369,DATOS!$I$2:$I$20000,DATOS!$I18369,DATOS!$G$2:$G$20000,"OR")=0))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DATOS!$A$2:$A$20000,DATOS!$A18370,DATOS!$D$2:$D$20000,DATOS!$D18370,DATOS!$E$2:$E$20000,DATOS!$E18370,DATOS!$I$2:$I$20000,DATOS!$I18370,DATOS!$G$2:$G$20000,"EX")=0),0))))</f>
      </c>
      <c r="H18370">
        <f>IF(DATOS!$G18370&lt;&gt;"EX",0,--(COUNTIFS(DATOS!$A$2:$A$20000,DATOS!$A18370,DATOS!$D$2:$D$20000,DATOS!$D18370,DATOS!$E$2:$E$20000,DATOS!$E18370,DATOS!$I$2:$I$20000,DATOS!$I18370,DATOS!$G$2:$G$20000,"OR")=0))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DATOS!$A$2:$A$20000,DATOS!$A18371,DATOS!$D$2:$D$20000,DATOS!$D18371,DATOS!$E$2:$E$20000,DATOS!$E18371,DATOS!$I$2:$I$20000,DATOS!$I18371,DATOS!$G$2:$G$20000,"EX")=0),0))))</f>
      </c>
      <c r="H18371">
        <f>IF(DATOS!$G18371&lt;&gt;"EX",0,--(COUNTIFS(DATOS!$A$2:$A$20000,DATOS!$A18371,DATOS!$D$2:$D$20000,DATOS!$D18371,DATOS!$E$2:$E$20000,DATOS!$E18371,DATOS!$I$2:$I$20000,DATOS!$I18371,DATOS!$G$2:$G$20000,"OR")=0))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DATOS!$A$2:$A$20000,DATOS!$A18372,DATOS!$D$2:$D$20000,DATOS!$D18372,DATOS!$E$2:$E$20000,DATOS!$E18372,DATOS!$I$2:$I$20000,DATOS!$I18372,DATOS!$G$2:$G$20000,"EX")=0),0))))</f>
      </c>
      <c r="H18372">
        <f>IF(DATOS!$G18372&lt;&gt;"EX",0,--(COUNTIFS(DATOS!$A$2:$A$20000,DATOS!$A18372,DATOS!$D$2:$D$20000,DATOS!$D18372,DATOS!$E$2:$E$20000,DATOS!$E18372,DATOS!$I$2:$I$20000,DATOS!$I18372,DATOS!$G$2:$G$20000,"OR")=0))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DATOS!$A$2:$A$20000,DATOS!$A18373,DATOS!$D$2:$D$20000,DATOS!$D18373,DATOS!$E$2:$E$20000,DATOS!$E18373,DATOS!$I$2:$I$20000,DATOS!$I18373,DATOS!$G$2:$G$20000,"EX")=0),0))))</f>
      </c>
      <c r="H18373">
        <f>IF(DATOS!$G18373&lt;&gt;"EX",0,--(COUNTIFS(DATOS!$A$2:$A$20000,DATOS!$A18373,DATOS!$D$2:$D$20000,DATOS!$D18373,DATOS!$E$2:$E$20000,DATOS!$E18373,DATOS!$I$2:$I$20000,DATOS!$I18373,DATOS!$G$2:$G$20000,"OR")=0))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DATOS!$A$2:$A$20000,DATOS!$A18374,DATOS!$D$2:$D$20000,DATOS!$D18374,DATOS!$E$2:$E$20000,DATOS!$E18374,DATOS!$I$2:$I$20000,DATOS!$I18374,DATOS!$G$2:$G$20000,"EX")=0),0))))</f>
      </c>
      <c r="H18374">
        <f>IF(DATOS!$G18374&lt;&gt;"EX",0,--(COUNTIFS(DATOS!$A$2:$A$20000,DATOS!$A18374,DATOS!$D$2:$D$20000,DATOS!$D18374,DATOS!$E$2:$E$20000,DATOS!$E18374,DATOS!$I$2:$I$20000,DATOS!$I18374,DATOS!$G$2:$G$20000,"OR")=0))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DATOS!$A$2:$A$20000,DATOS!$A18375,DATOS!$D$2:$D$20000,DATOS!$D18375,DATOS!$E$2:$E$20000,DATOS!$E18375,DATOS!$I$2:$I$20000,DATOS!$I18375,DATOS!$G$2:$G$20000,"EX")=0),0))))</f>
      </c>
      <c r="H18375">
        <f>IF(DATOS!$G18375&lt;&gt;"EX",0,--(COUNTIFS(DATOS!$A$2:$A$20000,DATOS!$A18375,DATOS!$D$2:$D$20000,DATOS!$D18375,DATOS!$E$2:$E$20000,DATOS!$E18375,DATOS!$I$2:$I$20000,DATOS!$I18375,DATOS!$G$2:$G$20000,"OR")=0))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DATOS!$A$2:$A$20000,DATOS!$A18376,DATOS!$D$2:$D$20000,DATOS!$D18376,DATOS!$E$2:$E$20000,DATOS!$E18376,DATOS!$I$2:$I$20000,DATOS!$I18376,DATOS!$G$2:$G$20000,"EX")=0),0))))</f>
      </c>
      <c r="H18376">
        <f>IF(DATOS!$G18376&lt;&gt;"EX",0,--(COUNTIFS(DATOS!$A$2:$A$20000,DATOS!$A18376,DATOS!$D$2:$D$20000,DATOS!$D18376,DATOS!$E$2:$E$20000,DATOS!$E18376,DATOS!$I$2:$I$20000,DATOS!$I18376,DATOS!$G$2:$G$20000,"OR")=0))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DATOS!$A$2:$A$20000,DATOS!$A18377,DATOS!$D$2:$D$20000,DATOS!$D18377,DATOS!$E$2:$E$20000,DATOS!$E18377,DATOS!$I$2:$I$20000,DATOS!$I18377,DATOS!$G$2:$G$20000,"EX")=0),0))))</f>
      </c>
      <c r="H18377">
        <f>IF(DATOS!$G18377&lt;&gt;"EX",0,--(COUNTIFS(DATOS!$A$2:$A$20000,DATOS!$A18377,DATOS!$D$2:$D$20000,DATOS!$D18377,DATOS!$E$2:$E$20000,DATOS!$E18377,DATOS!$I$2:$I$20000,DATOS!$I18377,DATOS!$G$2:$G$20000,"OR")=0))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DATOS!$A$2:$A$20000,DATOS!$A18378,DATOS!$D$2:$D$20000,DATOS!$D18378,DATOS!$E$2:$E$20000,DATOS!$E18378,DATOS!$I$2:$I$20000,DATOS!$I18378,DATOS!$G$2:$G$20000,"EX")=0),0))))</f>
      </c>
      <c r="H18378">
        <f>IF(DATOS!$G18378&lt;&gt;"EX",0,--(COUNTIFS(DATOS!$A$2:$A$20000,DATOS!$A18378,DATOS!$D$2:$D$20000,DATOS!$D18378,DATOS!$E$2:$E$20000,DATOS!$E18378,DATOS!$I$2:$I$20000,DATOS!$I18378,DATOS!$G$2:$G$20000,"OR")=0))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DATOS!$A$2:$A$20000,DATOS!$A18379,DATOS!$D$2:$D$20000,DATOS!$D18379,DATOS!$E$2:$E$20000,DATOS!$E18379,DATOS!$I$2:$I$20000,DATOS!$I18379,DATOS!$G$2:$G$20000,"EX")=0),0))))</f>
      </c>
      <c r="H18379">
        <f>IF(DATOS!$G18379&lt;&gt;"EX",0,--(COUNTIFS(DATOS!$A$2:$A$20000,DATOS!$A18379,DATOS!$D$2:$D$20000,DATOS!$D18379,DATOS!$E$2:$E$20000,DATOS!$E18379,DATOS!$I$2:$I$20000,DATOS!$I18379,DATOS!$G$2:$G$20000,"OR")=0))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DATOS!$A$2:$A$20000,DATOS!$A18380,DATOS!$D$2:$D$20000,DATOS!$D18380,DATOS!$E$2:$E$20000,DATOS!$E18380,DATOS!$I$2:$I$20000,DATOS!$I18380,DATOS!$G$2:$G$20000,"EX")=0),0))))</f>
      </c>
      <c r="H18380">
        <f>IF(DATOS!$G18380&lt;&gt;"EX",0,--(COUNTIFS(DATOS!$A$2:$A$20000,DATOS!$A18380,DATOS!$D$2:$D$20000,DATOS!$D18380,DATOS!$E$2:$E$20000,DATOS!$E18380,DATOS!$I$2:$I$20000,DATOS!$I18380,DATOS!$G$2:$G$20000,"OR")=0))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DATOS!$A$2:$A$20000,DATOS!$A18381,DATOS!$D$2:$D$20000,DATOS!$D18381,DATOS!$E$2:$E$20000,DATOS!$E18381,DATOS!$I$2:$I$20000,DATOS!$I18381,DATOS!$G$2:$G$20000,"EX")=0),0))))</f>
      </c>
      <c r="H18381">
        <f>IF(DATOS!$G18381&lt;&gt;"EX",0,--(COUNTIFS(DATOS!$A$2:$A$20000,DATOS!$A18381,DATOS!$D$2:$D$20000,DATOS!$D18381,DATOS!$E$2:$E$20000,DATOS!$E18381,DATOS!$I$2:$I$20000,DATOS!$I18381,DATOS!$G$2:$G$20000,"OR")=0))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DATOS!$A$2:$A$20000,DATOS!$A18382,DATOS!$D$2:$D$20000,DATOS!$D18382,DATOS!$E$2:$E$20000,DATOS!$E18382,DATOS!$I$2:$I$20000,DATOS!$I18382,DATOS!$G$2:$G$20000,"EX")=0),0))))</f>
      </c>
      <c r="H18382">
        <f>IF(DATOS!$G18382&lt;&gt;"EX",0,--(COUNTIFS(DATOS!$A$2:$A$20000,DATOS!$A18382,DATOS!$D$2:$D$20000,DATOS!$D18382,DATOS!$E$2:$E$20000,DATOS!$E18382,DATOS!$I$2:$I$20000,DATOS!$I18382,DATOS!$G$2:$G$20000,"OR")=0))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DATOS!$A$2:$A$20000,DATOS!$A18383,DATOS!$D$2:$D$20000,DATOS!$D18383,DATOS!$E$2:$E$20000,DATOS!$E18383,DATOS!$I$2:$I$20000,DATOS!$I18383,DATOS!$G$2:$G$20000,"EX")=0),0))))</f>
      </c>
      <c r="H18383">
        <f>IF(DATOS!$G18383&lt;&gt;"EX",0,--(COUNTIFS(DATOS!$A$2:$A$20000,DATOS!$A18383,DATOS!$D$2:$D$20000,DATOS!$D18383,DATOS!$E$2:$E$20000,DATOS!$E18383,DATOS!$I$2:$I$20000,DATOS!$I18383,DATOS!$G$2:$G$20000,"OR")=0))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DATOS!$A$2:$A$20000,DATOS!$A18384,DATOS!$D$2:$D$20000,DATOS!$D18384,DATOS!$E$2:$E$20000,DATOS!$E18384,DATOS!$I$2:$I$20000,DATOS!$I18384,DATOS!$G$2:$G$20000,"EX")=0),0))))</f>
      </c>
      <c r="H18384">
        <f>IF(DATOS!$G18384&lt;&gt;"EX",0,--(COUNTIFS(DATOS!$A$2:$A$20000,DATOS!$A18384,DATOS!$D$2:$D$20000,DATOS!$D18384,DATOS!$E$2:$E$20000,DATOS!$E18384,DATOS!$I$2:$I$20000,DATOS!$I18384,DATOS!$G$2:$G$20000,"OR")=0))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DATOS!$A$2:$A$20000,DATOS!$A18385,DATOS!$D$2:$D$20000,DATOS!$D18385,DATOS!$E$2:$E$20000,DATOS!$E18385,DATOS!$I$2:$I$20000,DATOS!$I18385,DATOS!$G$2:$G$20000,"EX")=0),0))))</f>
      </c>
      <c r="H18385">
        <f>IF(DATOS!$G18385&lt;&gt;"EX",0,--(COUNTIFS(DATOS!$A$2:$A$20000,DATOS!$A18385,DATOS!$D$2:$D$20000,DATOS!$D18385,DATOS!$E$2:$E$20000,DATOS!$E18385,DATOS!$I$2:$I$20000,DATOS!$I18385,DATOS!$G$2:$G$20000,"OR")=0))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DATOS!$A$2:$A$20000,DATOS!$A18386,DATOS!$D$2:$D$20000,DATOS!$D18386,DATOS!$E$2:$E$20000,DATOS!$E18386,DATOS!$I$2:$I$20000,DATOS!$I18386,DATOS!$G$2:$G$20000,"EX")=0),0))))</f>
      </c>
      <c r="H18386">
        <f>IF(DATOS!$G18386&lt;&gt;"EX",0,--(COUNTIFS(DATOS!$A$2:$A$20000,DATOS!$A18386,DATOS!$D$2:$D$20000,DATOS!$D18386,DATOS!$E$2:$E$20000,DATOS!$E18386,DATOS!$I$2:$I$20000,DATOS!$I18386,DATOS!$G$2:$G$20000,"OR")=0))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DATOS!$A$2:$A$20000,DATOS!$A18387,DATOS!$D$2:$D$20000,DATOS!$D18387,DATOS!$E$2:$E$20000,DATOS!$E18387,DATOS!$I$2:$I$20000,DATOS!$I18387,DATOS!$G$2:$G$20000,"EX")=0),0))))</f>
      </c>
      <c r="H18387">
        <f>IF(DATOS!$G18387&lt;&gt;"EX",0,--(COUNTIFS(DATOS!$A$2:$A$20000,DATOS!$A18387,DATOS!$D$2:$D$20000,DATOS!$D18387,DATOS!$E$2:$E$20000,DATOS!$E18387,DATOS!$I$2:$I$20000,DATOS!$I18387,DATOS!$G$2:$G$20000,"OR")=0))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DATOS!$A$2:$A$20000,DATOS!$A18388,DATOS!$D$2:$D$20000,DATOS!$D18388,DATOS!$E$2:$E$20000,DATOS!$E18388,DATOS!$I$2:$I$20000,DATOS!$I18388,DATOS!$G$2:$G$20000,"EX")=0),0))))</f>
      </c>
      <c r="H18388">
        <f>IF(DATOS!$G18388&lt;&gt;"EX",0,--(COUNTIFS(DATOS!$A$2:$A$20000,DATOS!$A18388,DATOS!$D$2:$D$20000,DATOS!$D18388,DATOS!$E$2:$E$20000,DATOS!$E18388,DATOS!$I$2:$I$20000,DATOS!$I18388,DATOS!$G$2:$G$20000,"OR")=0))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DATOS!$A$2:$A$20000,DATOS!$A18389,DATOS!$D$2:$D$20000,DATOS!$D18389,DATOS!$E$2:$E$20000,DATOS!$E18389,DATOS!$I$2:$I$20000,DATOS!$I18389,DATOS!$G$2:$G$20000,"EX")=0),0))))</f>
      </c>
      <c r="H18389">
        <f>IF(DATOS!$G18389&lt;&gt;"EX",0,--(COUNTIFS(DATOS!$A$2:$A$20000,DATOS!$A18389,DATOS!$D$2:$D$20000,DATOS!$D18389,DATOS!$E$2:$E$20000,DATOS!$E18389,DATOS!$I$2:$I$20000,DATOS!$I18389,DATOS!$G$2:$G$20000,"OR")=0))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DATOS!$A$2:$A$20000,DATOS!$A18390,DATOS!$D$2:$D$20000,DATOS!$D18390,DATOS!$E$2:$E$20000,DATOS!$E18390,DATOS!$I$2:$I$20000,DATOS!$I18390,DATOS!$G$2:$G$20000,"EX")=0),0))))</f>
      </c>
      <c r="H18390">
        <f>IF(DATOS!$G18390&lt;&gt;"EX",0,--(COUNTIFS(DATOS!$A$2:$A$20000,DATOS!$A18390,DATOS!$D$2:$D$20000,DATOS!$D18390,DATOS!$E$2:$E$20000,DATOS!$E18390,DATOS!$I$2:$I$20000,DATOS!$I18390,DATOS!$G$2:$G$20000,"OR")=0))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DATOS!$A$2:$A$20000,DATOS!$A18391,DATOS!$D$2:$D$20000,DATOS!$D18391,DATOS!$E$2:$E$20000,DATOS!$E18391,DATOS!$I$2:$I$20000,DATOS!$I18391,DATOS!$G$2:$G$20000,"EX")=0),0))))</f>
      </c>
      <c r="H18391">
        <f>IF(DATOS!$G18391&lt;&gt;"EX",0,--(COUNTIFS(DATOS!$A$2:$A$20000,DATOS!$A18391,DATOS!$D$2:$D$20000,DATOS!$D18391,DATOS!$E$2:$E$20000,DATOS!$E18391,DATOS!$I$2:$I$20000,DATOS!$I18391,DATOS!$G$2:$G$20000,"OR")=0))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DATOS!$A$2:$A$20000,DATOS!$A18392,DATOS!$D$2:$D$20000,DATOS!$D18392,DATOS!$E$2:$E$20000,DATOS!$E18392,DATOS!$I$2:$I$20000,DATOS!$I18392,DATOS!$G$2:$G$20000,"EX")=0),0))))</f>
      </c>
      <c r="H18392">
        <f>IF(DATOS!$G18392&lt;&gt;"EX",0,--(COUNTIFS(DATOS!$A$2:$A$20000,DATOS!$A18392,DATOS!$D$2:$D$20000,DATOS!$D18392,DATOS!$E$2:$E$20000,DATOS!$E18392,DATOS!$I$2:$I$20000,DATOS!$I18392,DATOS!$G$2:$G$20000,"OR")=0))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DATOS!$A$2:$A$20000,DATOS!$A18393,DATOS!$D$2:$D$20000,DATOS!$D18393,DATOS!$E$2:$E$20000,DATOS!$E18393,DATOS!$I$2:$I$20000,DATOS!$I18393,DATOS!$G$2:$G$20000,"EX")=0),0))))</f>
      </c>
      <c r="H18393">
        <f>IF(DATOS!$G18393&lt;&gt;"EX",0,--(COUNTIFS(DATOS!$A$2:$A$20000,DATOS!$A18393,DATOS!$D$2:$D$20000,DATOS!$D18393,DATOS!$E$2:$E$20000,DATOS!$E18393,DATOS!$I$2:$I$20000,DATOS!$I18393,DATOS!$G$2:$G$20000,"OR")=0))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DATOS!$A$2:$A$20000,DATOS!$A18394,DATOS!$D$2:$D$20000,DATOS!$D18394,DATOS!$E$2:$E$20000,DATOS!$E18394,DATOS!$I$2:$I$20000,DATOS!$I18394,DATOS!$G$2:$G$20000,"EX")=0),0))))</f>
      </c>
      <c r="H18394">
        <f>IF(DATOS!$G18394&lt;&gt;"EX",0,--(COUNTIFS(DATOS!$A$2:$A$20000,DATOS!$A18394,DATOS!$D$2:$D$20000,DATOS!$D18394,DATOS!$E$2:$E$20000,DATOS!$E18394,DATOS!$I$2:$I$20000,DATOS!$I18394,DATOS!$G$2:$G$20000,"OR")=0))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DATOS!$A$2:$A$20000,DATOS!$A18395,DATOS!$D$2:$D$20000,DATOS!$D18395,DATOS!$E$2:$E$20000,DATOS!$E18395,DATOS!$I$2:$I$20000,DATOS!$I18395,DATOS!$G$2:$G$20000,"EX")=0),0))))</f>
      </c>
      <c r="H18395">
        <f>IF(DATOS!$G18395&lt;&gt;"EX",0,--(COUNTIFS(DATOS!$A$2:$A$20000,DATOS!$A18395,DATOS!$D$2:$D$20000,DATOS!$D18395,DATOS!$E$2:$E$20000,DATOS!$E18395,DATOS!$I$2:$I$20000,DATOS!$I18395,DATOS!$G$2:$G$20000,"OR")=0))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DATOS!$A$2:$A$20000,DATOS!$A18396,DATOS!$D$2:$D$20000,DATOS!$D18396,DATOS!$E$2:$E$20000,DATOS!$E18396,DATOS!$I$2:$I$20000,DATOS!$I18396,DATOS!$G$2:$G$20000,"EX")=0),0))))</f>
      </c>
      <c r="H18396">
        <f>IF(DATOS!$G18396&lt;&gt;"EX",0,--(COUNTIFS(DATOS!$A$2:$A$20000,DATOS!$A18396,DATOS!$D$2:$D$20000,DATOS!$D18396,DATOS!$E$2:$E$20000,DATOS!$E18396,DATOS!$I$2:$I$20000,DATOS!$I18396,DATOS!$G$2:$G$20000,"OR")=0))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DATOS!$A$2:$A$20000,DATOS!$A18397,DATOS!$D$2:$D$20000,DATOS!$D18397,DATOS!$E$2:$E$20000,DATOS!$E18397,DATOS!$I$2:$I$20000,DATOS!$I18397,DATOS!$G$2:$G$20000,"EX")=0),0))))</f>
      </c>
      <c r="H18397">
        <f>IF(DATOS!$G18397&lt;&gt;"EX",0,--(COUNTIFS(DATOS!$A$2:$A$20000,DATOS!$A18397,DATOS!$D$2:$D$20000,DATOS!$D18397,DATOS!$E$2:$E$20000,DATOS!$E18397,DATOS!$I$2:$I$20000,DATOS!$I18397,DATOS!$G$2:$G$20000,"OR")=0))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DATOS!$A$2:$A$20000,DATOS!$A18398,DATOS!$D$2:$D$20000,DATOS!$D18398,DATOS!$E$2:$E$20000,DATOS!$E18398,DATOS!$I$2:$I$20000,DATOS!$I18398,DATOS!$G$2:$G$20000,"EX")=0),0))))</f>
      </c>
      <c r="H18398">
        <f>IF(DATOS!$G18398&lt;&gt;"EX",0,--(COUNTIFS(DATOS!$A$2:$A$20000,DATOS!$A18398,DATOS!$D$2:$D$20000,DATOS!$D18398,DATOS!$E$2:$E$20000,DATOS!$E18398,DATOS!$I$2:$I$20000,DATOS!$I18398,DATOS!$G$2:$G$20000,"OR")=0))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DATOS!$A$2:$A$20000,DATOS!$A18399,DATOS!$D$2:$D$20000,DATOS!$D18399,DATOS!$E$2:$E$20000,DATOS!$E18399,DATOS!$I$2:$I$20000,DATOS!$I18399,DATOS!$G$2:$G$20000,"EX")=0),0))))</f>
      </c>
      <c r="H18399">
        <f>IF(DATOS!$G18399&lt;&gt;"EX",0,--(COUNTIFS(DATOS!$A$2:$A$20000,DATOS!$A18399,DATOS!$D$2:$D$20000,DATOS!$D18399,DATOS!$E$2:$E$20000,DATOS!$E18399,DATOS!$I$2:$I$20000,DATOS!$I18399,DATOS!$G$2:$G$20000,"OR")=0))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DATOS!$A$2:$A$20000,DATOS!$A18400,DATOS!$D$2:$D$20000,DATOS!$D18400,DATOS!$E$2:$E$20000,DATOS!$E18400,DATOS!$I$2:$I$20000,DATOS!$I18400,DATOS!$G$2:$G$20000,"EX")=0),0))))</f>
      </c>
      <c r="H18400">
        <f>IF(DATOS!$G18400&lt;&gt;"EX",0,--(COUNTIFS(DATOS!$A$2:$A$20000,DATOS!$A18400,DATOS!$D$2:$D$20000,DATOS!$D18400,DATOS!$E$2:$E$20000,DATOS!$E18400,DATOS!$I$2:$I$20000,DATOS!$I18400,DATOS!$G$2:$G$20000,"OR")=0))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DATOS!$A$2:$A$20000,DATOS!$A18401,DATOS!$D$2:$D$20000,DATOS!$D18401,DATOS!$E$2:$E$20000,DATOS!$E18401,DATOS!$I$2:$I$20000,DATOS!$I18401,DATOS!$G$2:$G$20000,"EX")=0),0))))</f>
      </c>
      <c r="H18401">
        <f>IF(DATOS!$G18401&lt;&gt;"EX",0,--(COUNTIFS(DATOS!$A$2:$A$20000,DATOS!$A18401,DATOS!$D$2:$D$20000,DATOS!$D18401,DATOS!$E$2:$E$20000,DATOS!$E18401,DATOS!$I$2:$I$20000,DATOS!$I18401,DATOS!$G$2:$G$20000,"OR")=0))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DATOS!$A$2:$A$20000,DATOS!$A18402,DATOS!$D$2:$D$20000,DATOS!$D18402,DATOS!$E$2:$E$20000,DATOS!$E18402,DATOS!$I$2:$I$20000,DATOS!$I18402,DATOS!$G$2:$G$20000,"EX")=0),0))))</f>
      </c>
      <c r="H18402">
        <f>IF(DATOS!$G18402&lt;&gt;"EX",0,--(COUNTIFS(DATOS!$A$2:$A$20000,DATOS!$A18402,DATOS!$D$2:$D$20000,DATOS!$D18402,DATOS!$E$2:$E$20000,DATOS!$E18402,DATOS!$I$2:$I$20000,DATOS!$I18402,DATOS!$G$2:$G$20000,"OR")=0))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DATOS!$A$2:$A$20000,DATOS!$A18403,DATOS!$D$2:$D$20000,DATOS!$D18403,DATOS!$E$2:$E$20000,DATOS!$E18403,DATOS!$I$2:$I$20000,DATOS!$I18403,DATOS!$G$2:$G$20000,"EX")=0),0))))</f>
      </c>
      <c r="H18403">
        <f>IF(DATOS!$G18403&lt;&gt;"EX",0,--(COUNTIFS(DATOS!$A$2:$A$20000,DATOS!$A18403,DATOS!$D$2:$D$20000,DATOS!$D18403,DATOS!$E$2:$E$20000,DATOS!$E18403,DATOS!$I$2:$I$20000,DATOS!$I18403,DATOS!$G$2:$G$20000,"OR")=0))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DATOS!$A$2:$A$20000,DATOS!$A18404,DATOS!$D$2:$D$20000,DATOS!$D18404,DATOS!$E$2:$E$20000,DATOS!$E18404,DATOS!$I$2:$I$20000,DATOS!$I18404,DATOS!$G$2:$G$20000,"EX")=0),0))))</f>
      </c>
      <c r="H18404">
        <f>IF(DATOS!$G18404&lt;&gt;"EX",0,--(COUNTIFS(DATOS!$A$2:$A$20000,DATOS!$A18404,DATOS!$D$2:$D$20000,DATOS!$D18404,DATOS!$E$2:$E$20000,DATOS!$E18404,DATOS!$I$2:$I$20000,DATOS!$I18404,DATOS!$G$2:$G$20000,"OR")=0))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DATOS!$A$2:$A$20000,DATOS!$A18405,DATOS!$D$2:$D$20000,DATOS!$D18405,DATOS!$E$2:$E$20000,DATOS!$E18405,DATOS!$I$2:$I$20000,DATOS!$I18405,DATOS!$G$2:$G$20000,"EX")=0),0))))</f>
      </c>
      <c r="H18405">
        <f>IF(DATOS!$G18405&lt;&gt;"EX",0,--(COUNTIFS(DATOS!$A$2:$A$20000,DATOS!$A18405,DATOS!$D$2:$D$20000,DATOS!$D18405,DATOS!$E$2:$E$20000,DATOS!$E18405,DATOS!$I$2:$I$20000,DATOS!$I18405,DATOS!$G$2:$G$20000,"OR")=0))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DATOS!$A$2:$A$20000,DATOS!$A18406,DATOS!$D$2:$D$20000,DATOS!$D18406,DATOS!$E$2:$E$20000,DATOS!$E18406,DATOS!$I$2:$I$20000,DATOS!$I18406,DATOS!$G$2:$G$20000,"EX")=0),0))))</f>
      </c>
      <c r="H18406">
        <f>IF(DATOS!$G18406&lt;&gt;"EX",0,--(COUNTIFS(DATOS!$A$2:$A$20000,DATOS!$A18406,DATOS!$D$2:$D$20000,DATOS!$D18406,DATOS!$E$2:$E$20000,DATOS!$E18406,DATOS!$I$2:$I$20000,DATOS!$I18406,DATOS!$G$2:$G$20000,"OR")=0))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DATOS!$A$2:$A$20000,DATOS!$A18407,DATOS!$D$2:$D$20000,DATOS!$D18407,DATOS!$E$2:$E$20000,DATOS!$E18407,DATOS!$I$2:$I$20000,DATOS!$I18407,DATOS!$G$2:$G$20000,"EX")=0),0))))</f>
      </c>
      <c r="H18407">
        <f>IF(DATOS!$G18407&lt;&gt;"EX",0,--(COUNTIFS(DATOS!$A$2:$A$20000,DATOS!$A18407,DATOS!$D$2:$D$20000,DATOS!$D18407,DATOS!$E$2:$E$20000,DATOS!$E18407,DATOS!$I$2:$I$20000,DATOS!$I18407,DATOS!$G$2:$G$20000,"OR")=0))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DATOS!$A$2:$A$20000,DATOS!$A18408,DATOS!$D$2:$D$20000,DATOS!$D18408,DATOS!$E$2:$E$20000,DATOS!$E18408,DATOS!$I$2:$I$20000,DATOS!$I18408,DATOS!$G$2:$G$20000,"EX")=0),0))))</f>
      </c>
      <c r="H18408">
        <f>IF(DATOS!$G18408&lt;&gt;"EX",0,--(COUNTIFS(DATOS!$A$2:$A$20000,DATOS!$A18408,DATOS!$D$2:$D$20000,DATOS!$D18408,DATOS!$E$2:$E$20000,DATOS!$E18408,DATOS!$I$2:$I$20000,DATOS!$I18408,DATOS!$G$2:$G$20000,"OR")=0))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DATOS!$A$2:$A$20000,DATOS!$A18409,DATOS!$D$2:$D$20000,DATOS!$D18409,DATOS!$E$2:$E$20000,DATOS!$E18409,DATOS!$I$2:$I$20000,DATOS!$I18409,DATOS!$G$2:$G$20000,"EX")=0),0))))</f>
      </c>
      <c r="H18409">
        <f>IF(DATOS!$G18409&lt;&gt;"EX",0,--(COUNTIFS(DATOS!$A$2:$A$20000,DATOS!$A18409,DATOS!$D$2:$D$20000,DATOS!$D18409,DATOS!$E$2:$E$20000,DATOS!$E18409,DATOS!$I$2:$I$20000,DATOS!$I18409,DATOS!$G$2:$G$20000,"OR")=0))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DATOS!$A$2:$A$20000,DATOS!$A18410,DATOS!$D$2:$D$20000,DATOS!$D18410,DATOS!$E$2:$E$20000,DATOS!$E18410,DATOS!$I$2:$I$20000,DATOS!$I18410,DATOS!$G$2:$G$20000,"EX")=0),0))))</f>
      </c>
      <c r="H18410">
        <f>IF(DATOS!$G18410&lt;&gt;"EX",0,--(COUNTIFS(DATOS!$A$2:$A$20000,DATOS!$A18410,DATOS!$D$2:$D$20000,DATOS!$D18410,DATOS!$E$2:$E$20000,DATOS!$E18410,DATOS!$I$2:$I$20000,DATOS!$I18410,DATOS!$G$2:$G$20000,"OR")=0))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DATOS!$A$2:$A$20000,DATOS!$A18411,DATOS!$D$2:$D$20000,DATOS!$D18411,DATOS!$E$2:$E$20000,DATOS!$E18411,DATOS!$I$2:$I$20000,DATOS!$I18411,DATOS!$G$2:$G$20000,"EX")=0),0))))</f>
      </c>
      <c r="H18411">
        <f>IF(DATOS!$G18411&lt;&gt;"EX",0,--(COUNTIFS(DATOS!$A$2:$A$20000,DATOS!$A18411,DATOS!$D$2:$D$20000,DATOS!$D18411,DATOS!$E$2:$E$20000,DATOS!$E18411,DATOS!$I$2:$I$20000,DATOS!$I18411,DATOS!$G$2:$G$20000,"OR")=0))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DATOS!$A$2:$A$20000,DATOS!$A18412,DATOS!$D$2:$D$20000,DATOS!$D18412,DATOS!$E$2:$E$20000,DATOS!$E18412,DATOS!$I$2:$I$20000,DATOS!$I18412,DATOS!$G$2:$G$20000,"EX")=0),0))))</f>
      </c>
      <c r="H18412">
        <f>IF(DATOS!$G18412&lt;&gt;"EX",0,--(COUNTIFS(DATOS!$A$2:$A$20000,DATOS!$A18412,DATOS!$D$2:$D$20000,DATOS!$D18412,DATOS!$E$2:$E$20000,DATOS!$E18412,DATOS!$I$2:$I$20000,DATOS!$I18412,DATOS!$G$2:$G$20000,"OR")=0))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DATOS!$A$2:$A$20000,DATOS!$A18413,DATOS!$D$2:$D$20000,DATOS!$D18413,DATOS!$E$2:$E$20000,DATOS!$E18413,DATOS!$I$2:$I$20000,DATOS!$I18413,DATOS!$G$2:$G$20000,"EX")=0),0))))</f>
      </c>
      <c r="H18413">
        <f>IF(DATOS!$G18413&lt;&gt;"EX",0,--(COUNTIFS(DATOS!$A$2:$A$20000,DATOS!$A18413,DATOS!$D$2:$D$20000,DATOS!$D18413,DATOS!$E$2:$E$20000,DATOS!$E18413,DATOS!$I$2:$I$20000,DATOS!$I18413,DATOS!$G$2:$G$20000,"OR")=0))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DATOS!$A$2:$A$20000,DATOS!$A18414,DATOS!$D$2:$D$20000,DATOS!$D18414,DATOS!$E$2:$E$20000,DATOS!$E18414,DATOS!$I$2:$I$20000,DATOS!$I18414,DATOS!$G$2:$G$20000,"EX")=0),0))))</f>
      </c>
      <c r="H18414">
        <f>IF(DATOS!$G18414&lt;&gt;"EX",0,--(COUNTIFS(DATOS!$A$2:$A$20000,DATOS!$A18414,DATOS!$D$2:$D$20000,DATOS!$D18414,DATOS!$E$2:$E$20000,DATOS!$E18414,DATOS!$I$2:$I$20000,DATOS!$I18414,DATOS!$G$2:$G$20000,"OR")=0))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DATOS!$A$2:$A$20000,DATOS!$A18415,DATOS!$D$2:$D$20000,DATOS!$D18415,DATOS!$E$2:$E$20000,DATOS!$E18415,DATOS!$I$2:$I$20000,DATOS!$I18415,DATOS!$G$2:$G$20000,"EX")=0),0))))</f>
      </c>
      <c r="H18415">
        <f>IF(DATOS!$G18415&lt;&gt;"EX",0,--(COUNTIFS(DATOS!$A$2:$A$20000,DATOS!$A18415,DATOS!$D$2:$D$20000,DATOS!$D18415,DATOS!$E$2:$E$20000,DATOS!$E18415,DATOS!$I$2:$I$20000,DATOS!$I18415,DATOS!$G$2:$G$20000,"OR")=0))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DATOS!$A$2:$A$20000,DATOS!$A18416,DATOS!$D$2:$D$20000,DATOS!$D18416,DATOS!$E$2:$E$20000,DATOS!$E18416,DATOS!$I$2:$I$20000,DATOS!$I18416,DATOS!$G$2:$G$20000,"EX")=0),0))))</f>
      </c>
      <c r="H18416">
        <f>IF(DATOS!$G18416&lt;&gt;"EX",0,--(COUNTIFS(DATOS!$A$2:$A$20000,DATOS!$A18416,DATOS!$D$2:$D$20000,DATOS!$D18416,DATOS!$E$2:$E$20000,DATOS!$E18416,DATOS!$I$2:$I$20000,DATOS!$I18416,DATOS!$G$2:$G$20000,"OR")=0))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DATOS!$A$2:$A$20000,DATOS!$A18417,DATOS!$D$2:$D$20000,DATOS!$D18417,DATOS!$E$2:$E$20000,DATOS!$E18417,DATOS!$I$2:$I$20000,DATOS!$I18417,DATOS!$G$2:$G$20000,"EX")=0),0))))</f>
      </c>
      <c r="H18417">
        <f>IF(DATOS!$G18417&lt;&gt;"EX",0,--(COUNTIFS(DATOS!$A$2:$A$20000,DATOS!$A18417,DATOS!$D$2:$D$20000,DATOS!$D18417,DATOS!$E$2:$E$20000,DATOS!$E18417,DATOS!$I$2:$I$20000,DATOS!$I18417,DATOS!$G$2:$G$20000,"OR")=0))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DATOS!$A$2:$A$20000,DATOS!$A18418,DATOS!$D$2:$D$20000,DATOS!$D18418,DATOS!$E$2:$E$20000,DATOS!$E18418,DATOS!$I$2:$I$20000,DATOS!$I18418,DATOS!$G$2:$G$20000,"EX")=0),0))))</f>
      </c>
      <c r="H18418">
        <f>IF(DATOS!$G18418&lt;&gt;"EX",0,--(COUNTIFS(DATOS!$A$2:$A$20000,DATOS!$A18418,DATOS!$D$2:$D$20000,DATOS!$D18418,DATOS!$E$2:$E$20000,DATOS!$E18418,DATOS!$I$2:$I$20000,DATOS!$I18418,DATOS!$G$2:$G$20000,"OR")=0))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DATOS!$A$2:$A$20000,DATOS!$A18419,DATOS!$D$2:$D$20000,DATOS!$D18419,DATOS!$E$2:$E$20000,DATOS!$E18419,DATOS!$I$2:$I$20000,DATOS!$I18419,DATOS!$G$2:$G$20000,"EX")=0),0))))</f>
      </c>
      <c r="H18419">
        <f>IF(DATOS!$G18419&lt;&gt;"EX",0,--(COUNTIFS(DATOS!$A$2:$A$20000,DATOS!$A18419,DATOS!$D$2:$D$20000,DATOS!$D18419,DATOS!$E$2:$E$20000,DATOS!$E18419,DATOS!$I$2:$I$20000,DATOS!$I18419,DATOS!$G$2:$G$20000,"OR")=0))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DATOS!$A$2:$A$20000,DATOS!$A18420,DATOS!$D$2:$D$20000,DATOS!$D18420,DATOS!$E$2:$E$20000,DATOS!$E18420,DATOS!$I$2:$I$20000,DATOS!$I18420,DATOS!$G$2:$G$20000,"EX")=0),0))))</f>
      </c>
      <c r="H18420">
        <f>IF(DATOS!$G18420&lt;&gt;"EX",0,--(COUNTIFS(DATOS!$A$2:$A$20000,DATOS!$A18420,DATOS!$D$2:$D$20000,DATOS!$D18420,DATOS!$E$2:$E$20000,DATOS!$E18420,DATOS!$I$2:$I$20000,DATOS!$I18420,DATOS!$G$2:$G$20000,"OR")=0))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DATOS!$A$2:$A$20000,DATOS!$A18421,DATOS!$D$2:$D$20000,DATOS!$D18421,DATOS!$E$2:$E$20000,DATOS!$E18421,DATOS!$I$2:$I$20000,DATOS!$I18421,DATOS!$G$2:$G$20000,"EX")=0),0))))</f>
      </c>
      <c r="H18421">
        <f>IF(DATOS!$G18421&lt;&gt;"EX",0,--(COUNTIFS(DATOS!$A$2:$A$20000,DATOS!$A18421,DATOS!$D$2:$D$20000,DATOS!$D18421,DATOS!$E$2:$E$20000,DATOS!$E18421,DATOS!$I$2:$I$20000,DATOS!$I18421,DATOS!$G$2:$G$20000,"OR")=0))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DATOS!$A$2:$A$20000,DATOS!$A18422,DATOS!$D$2:$D$20000,DATOS!$D18422,DATOS!$E$2:$E$20000,DATOS!$E18422,DATOS!$I$2:$I$20000,DATOS!$I18422,DATOS!$G$2:$G$20000,"EX")=0),0))))</f>
      </c>
      <c r="H18422">
        <f>IF(DATOS!$G18422&lt;&gt;"EX",0,--(COUNTIFS(DATOS!$A$2:$A$20000,DATOS!$A18422,DATOS!$D$2:$D$20000,DATOS!$D18422,DATOS!$E$2:$E$20000,DATOS!$E18422,DATOS!$I$2:$I$20000,DATOS!$I18422,DATOS!$G$2:$G$20000,"OR")=0))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DATOS!$A$2:$A$20000,DATOS!$A18423,DATOS!$D$2:$D$20000,DATOS!$D18423,DATOS!$E$2:$E$20000,DATOS!$E18423,DATOS!$I$2:$I$20000,DATOS!$I18423,DATOS!$G$2:$G$20000,"EX")=0),0))))</f>
      </c>
      <c r="H18423">
        <f>IF(DATOS!$G18423&lt;&gt;"EX",0,--(COUNTIFS(DATOS!$A$2:$A$20000,DATOS!$A18423,DATOS!$D$2:$D$20000,DATOS!$D18423,DATOS!$E$2:$E$20000,DATOS!$E18423,DATOS!$I$2:$I$20000,DATOS!$I18423,DATOS!$G$2:$G$20000,"OR")=0))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DATOS!$A$2:$A$20000,DATOS!$A18424,DATOS!$D$2:$D$20000,DATOS!$D18424,DATOS!$E$2:$E$20000,DATOS!$E18424,DATOS!$I$2:$I$20000,DATOS!$I18424,DATOS!$G$2:$G$20000,"EX")=0),0))))</f>
      </c>
      <c r="H18424">
        <f>IF(DATOS!$G18424&lt;&gt;"EX",0,--(COUNTIFS(DATOS!$A$2:$A$20000,DATOS!$A18424,DATOS!$D$2:$D$20000,DATOS!$D18424,DATOS!$E$2:$E$20000,DATOS!$E18424,DATOS!$I$2:$I$20000,DATOS!$I18424,DATOS!$G$2:$G$20000,"OR")=0))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DATOS!$A$2:$A$20000,DATOS!$A18425,DATOS!$D$2:$D$20000,DATOS!$D18425,DATOS!$E$2:$E$20000,DATOS!$E18425,DATOS!$I$2:$I$20000,DATOS!$I18425,DATOS!$G$2:$G$20000,"EX")=0),0))))</f>
      </c>
      <c r="H18425">
        <f>IF(DATOS!$G18425&lt;&gt;"EX",0,--(COUNTIFS(DATOS!$A$2:$A$20000,DATOS!$A18425,DATOS!$D$2:$D$20000,DATOS!$D18425,DATOS!$E$2:$E$20000,DATOS!$E18425,DATOS!$I$2:$I$20000,DATOS!$I18425,DATOS!$G$2:$G$20000,"OR")=0))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DATOS!$A$2:$A$20000,DATOS!$A18426,DATOS!$D$2:$D$20000,DATOS!$D18426,DATOS!$E$2:$E$20000,DATOS!$E18426,DATOS!$I$2:$I$20000,DATOS!$I18426,DATOS!$G$2:$G$20000,"EX")=0),0))))</f>
      </c>
      <c r="H18426">
        <f>IF(DATOS!$G18426&lt;&gt;"EX",0,--(COUNTIFS(DATOS!$A$2:$A$20000,DATOS!$A18426,DATOS!$D$2:$D$20000,DATOS!$D18426,DATOS!$E$2:$E$20000,DATOS!$E18426,DATOS!$I$2:$I$20000,DATOS!$I18426,DATOS!$G$2:$G$20000,"OR")=0))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DATOS!$A$2:$A$20000,DATOS!$A18427,DATOS!$D$2:$D$20000,DATOS!$D18427,DATOS!$E$2:$E$20000,DATOS!$E18427,DATOS!$I$2:$I$20000,DATOS!$I18427,DATOS!$G$2:$G$20000,"EX")=0),0))))</f>
      </c>
      <c r="H18427">
        <f>IF(DATOS!$G18427&lt;&gt;"EX",0,--(COUNTIFS(DATOS!$A$2:$A$20000,DATOS!$A18427,DATOS!$D$2:$D$20000,DATOS!$D18427,DATOS!$E$2:$E$20000,DATOS!$E18427,DATOS!$I$2:$I$20000,DATOS!$I18427,DATOS!$G$2:$G$20000,"OR")=0))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DATOS!$A$2:$A$20000,DATOS!$A18428,DATOS!$D$2:$D$20000,DATOS!$D18428,DATOS!$E$2:$E$20000,DATOS!$E18428,DATOS!$I$2:$I$20000,DATOS!$I18428,DATOS!$G$2:$G$20000,"EX")=0),0))))</f>
      </c>
      <c r="H18428">
        <f>IF(DATOS!$G18428&lt;&gt;"EX",0,--(COUNTIFS(DATOS!$A$2:$A$20000,DATOS!$A18428,DATOS!$D$2:$D$20000,DATOS!$D18428,DATOS!$E$2:$E$20000,DATOS!$E18428,DATOS!$I$2:$I$20000,DATOS!$I18428,DATOS!$G$2:$G$20000,"OR")=0))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DATOS!$A$2:$A$20000,DATOS!$A18429,DATOS!$D$2:$D$20000,DATOS!$D18429,DATOS!$E$2:$E$20000,DATOS!$E18429,DATOS!$I$2:$I$20000,DATOS!$I18429,DATOS!$G$2:$G$20000,"EX")=0),0))))</f>
      </c>
      <c r="H18429">
        <f>IF(DATOS!$G18429&lt;&gt;"EX",0,--(COUNTIFS(DATOS!$A$2:$A$20000,DATOS!$A18429,DATOS!$D$2:$D$20000,DATOS!$D18429,DATOS!$E$2:$E$20000,DATOS!$E18429,DATOS!$I$2:$I$20000,DATOS!$I18429,DATOS!$G$2:$G$20000,"OR")=0))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DATOS!$A$2:$A$20000,DATOS!$A18430,DATOS!$D$2:$D$20000,DATOS!$D18430,DATOS!$E$2:$E$20000,DATOS!$E18430,DATOS!$I$2:$I$20000,DATOS!$I18430,DATOS!$G$2:$G$20000,"EX")=0),0))))</f>
      </c>
      <c r="H18430">
        <f>IF(DATOS!$G18430&lt;&gt;"EX",0,--(COUNTIFS(DATOS!$A$2:$A$20000,DATOS!$A18430,DATOS!$D$2:$D$20000,DATOS!$D18430,DATOS!$E$2:$E$20000,DATOS!$E18430,DATOS!$I$2:$I$20000,DATOS!$I18430,DATOS!$G$2:$G$20000,"OR")=0))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DATOS!$A$2:$A$20000,DATOS!$A18431,DATOS!$D$2:$D$20000,DATOS!$D18431,DATOS!$E$2:$E$20000,DATOS!$E18431,DATOS!$I$2:$I$20000,DATOS!$I18431,DATOS!$G$2:$G$20000,"EX")=0),0))))</f>
      </c>
      <c r="H18431">
        <f>IF(DATOS!$G18431&lt;&gt;"EX",0,--(COUNTIFS(DATOS!$A$2:$A$20000,DATOS!$A18431,DATOS!$D$2:$D$20000,DATOS!$D18431,DATOS!$E$2:$E$20000,DATOS!$E18431,DATOS!$I$2:$I$20000,DATOS!$I18431,DATOS!$G$2:$G$20000,"OR")=0))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DATOS!$A$2:$A$20000,DATOS!$A18432,DATOS!$D$2:$D$20000,DATOS!$D18432,DATOS!$E$2:$E$20000,DATOS!$E18432,DATOS!$I$2:$I$20000,DATOS!$I18432,DATOS!$G$2:$G$20000,"EX")=0),0))))</f>
      </c>
      <c r="H18432">
        <f>IF(DATOS!$G18432&lt;&gt;"EX",0,--(COUNTIFS(DATOS!$A$2:$A$20000,DATOS!$A18432,DATOS!$D$2:$D$20000,DATOS!$D18432,DATOS!$E$2:$E$20000,DATOS!$E18432,DATOS!$I$2:$I$20000,DATOS!$I18432,DATOS!$G$2:$G$20000,"OR")=0))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DATOS!$A$2:$A$20000,DATOS!$A18433,DATOS!$D$2:$D$20000,DATOS!$D18433,DATOS!$E$2:$E$20000,DATOS!$E18433,DATOS!$I$2:$I$20000,DATOS!$I18433,DATOS!$G$2:$G$20000,"EX")=0),0))))</f>
      </c>
      <c r="H18433">
        <f>IF(DATOS!$G18433&lt;&gt;"EX",0,--(COUNTIFS(DATOS!$A$2:$A$20000,DATOS!$A18433,DATOS!$D$2:$D$20000,DATOS!$D18433,DATOS!$E$2:$E$20000,DATOS!$E18433,DATOS!$I$2:$I$20000,DATOS!$I18433,DATOS!$G$2:$G$20000,"OR")=0))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DATOS!$A$2:$A$20000,DATOS!$A18434,DATOS!$D$2:$D$20000,DATOS!$D18434,DATOS!$E$2:$E$20000,DATOS!$E18434,DATOS!$I$2:$I$20000,DATOS!$I18434,DATOS!$G$2:$G$20000,"EX")=0),0))))</f>
      </c>
      <c r="H18434">
        <f>IF(DATOS!$G18434&lt;&gt;"EX",0,--(COUNTIFS(DATOS!$A$2:$A$20000,DATOS!$A18434,DATOS!$D$2:$D$20000,DATOS!$D18434,DATOS!$E$2:$E$20000,DATOS!$E18434,DATOS!$I$2:$I$20000,DATOS!$I18434,DATOS!$G$2:$G$20000,"OR")=0))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DATOS!$A$2:$A$20000,DATOS!$A18435,DATOS!$D$2:$D$20000,DATOS!$D18435,DATOS!$E$2:$E$20000,DATOS!$E18435,DATOS!$I$2:$I$20000,DATOS!$I18435,DATOS!$G$2:$G$20000,"EX")=0),0))))</f>
      </c>
      <c r="H18435">
        <f>IF(DATOS!$G18435&lt;&gt;"EX",0,--(COUNTIFS(DATOS!$A$2:$A$20000,DATOS!$A18435,DATOS!$D$2:$D$20000,DATOS!$D18435,DATOS!$E$2:$E$20000,DATOS!$E18435,DATOS!$I$2:$I$20000,DATOS!$I18435,DATOS!$G$2:$G$20000,"OR")=0))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DATOS!$A$2:$A$20000,DATOS!$A18436,DATOS!$D$2:$D$20000,DATOS!$D18436,DATOS!$E$2:$E$20000,DATOS!$E18436,DATOS!$I$2:$I$20000,DATOS!$I18436,DATOS!$G$2:$G$20000,"EX")=0),0))))</f>
      </c>
      <c r="H18436">
        <f>IF(DATOS!$G18436&lt;&gt;"EX",0,--(COUNTIFS(DATOS!$A$2:$A$20000,DATOS!$A18436,DATOS!$D$2:$D$20000,DATOS!$D18436,DATOS!$E$2:$E$20000,DATOS!$E18436,DATOS!$I$2:$I$20000,DATOS!$I18436,DATOS!$G$2:$G$20000,"OR")=0))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DATOS!$A$2:$A$20000,DATOS!$A18437,DATOS!$D$2:$D$20000,DATOS!$D18437,DATOS!$E$2:$E$20000,DATOS!$E18437,DATOS!$I$2:$I$20000,DATOS!$I18437,DATOS!$G$2:$G$20000,"EX")=0),0))))</f>
      </c>
      <c r="H18437">
        <f>IF(DATOS!$G18437&lt;&gt;"EX",0,--(COUNTIFS(DATOS!$A$2:$A$20000,DATOS!$A18437,DATOS!$D$2:$D$20000,DATOS!$D18437,DATOS!$E$2:$E$20000,DATOS!$E18437,DATOS!$I$2:$I$20000,DATOS!$I18437,DATOS!$G$2:$G$20000,"OR")=0))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DATOS!$A$2:$A$20000,DATOS!$A18438,DATOS!$D$2:$D$20000,DATOS!$D18438,DATOS!$E$2:$E$20000,DATOS!$E18438,DATOS!$I$2:$I$20000,DATOS!$I18438,DATOS!$G$2:$G$20000,"EX")=0),0))))</f>
      </c>
      <c r="H18438">
        <f>IF(DATOS!$G18438&lt;&gt;"EX",0,--(COUNTIFS(DATOS!$A$2:$A$20000,DATOS!$A18438,DATOS!$D$2:$D$20000,DATOS!$D18438,DATOS!$E$2:$E$20000,DATOS!$E18438,DATOS!$I$2:$I$20000,DATOS!$I18438,DATOS!$G$2:$G$20000,"OR")=0))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DATOS!$A$2:$A$20000,DATOS!$A18439,DATOS!$D$2:$D$20000,DATOS!$D18439,DATOS!$E$2:$E$20000,DATOS!$E18439,DATOS!$I$2:$I$20000,DATOS!$I18439,DATOS!$G$2:$G$20000,"EX")=0),0))))</f>
      </c>
      <c r="H18439">
        <f>IF(DATOS!$G18439&lt;&gt;"EX",0,--(COUNTIFS(DATOS!$A$2:$A$20000,DATOS!$A18439,DATOS!$D$2:$D$20000,DATOS!$D18439,DATOS!$E$2:$E$20000,DATOS!$E18439,DATOS!$I$2:$I$20000,DATOS!$I18439,DATOS!$G$2:$G$20000,"OR")=0))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DATOS!$A$2:$A$20000,DATOS!$A18440,DATOS!$D$2:$D$20000,DATOS!$D18440,DATOS!$E$2:$E$20000,DATOS!$E18440,DATOS!$I$2:$I$20000,DATOS!$I18440,DATOS!$G$2:$G$20000,"EX")=0),0))))</f>
      </c>
      <c r="H18440">
        <f>IF(DATOS!$G18440&lt;&gt;"EX",0,--(COUNTIFS(DATOS!$A$2:$A$20000,DATOS!$A18440,DATOS!$D$2:$D$20000,DATOS!$D18440,DATOS!$E$2:$E$20000,DATOS!$E18440,DATOS!$I$2:$I$20000,DATOS!$I18440,DATOS!$G$2:$G$20000,"OR")=0))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DATOS!$A$2:$A$20000,DATOS!$A18441,DATOS!$D$2:$D$20000,DATOS!$D18441,DATOS!$E$2:$E$20000,DATOS!$E18441,DATOS!$I$2:$I$20000,DATOS!$I18441,DATOS!$G$2:$G$20000,"EX")=0),0))))</f>
      </c>
      <c r="H18441">
        <f>IF(DATOS!$G18441&lt;&gt;"EX",0,--(COUNTIFS(DATOS!$A$2:$A$20000,DATOS!$A18441,DATOS!$D$2:$D$20000,DATOS!$D18441,DATOS!$E$2:$E$20000,DATOS!$E18441,DATOS!$I$2:$I$20000,DATOS!$I18441,DATOS!$G$2:$G$20000,"OR")=0))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DATOS!$A$2:$A$20000,DATOS!$A18442,DATOS!$D$2:$D$20000,DATOS!$D18442,DATOS!$E$2:$E$20000,DATOS!$E18442,DATOS!$I$2:$I$20000,DATOS!$I18442,DATOS!$G$2:$G$20000,"EX")=0),0))))</f>
      </c>
      <c r="H18442">
        <f>IF(DATOS!$G18442&lt;&gt;"EX",0,--(COUNTIFS(DATOS!$A$2:$A$20000,DATOS!$A18442,DATOS!$D$2:$D$20000,DATOS!$D18442,DATOS!$E$2:$E$20000,DATOS!$E18442,DATOS!$I$2:$I$20000,DATOS!$I18442,DATOS!$G$2:$G$20000,"OR")=0))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DATOS!$A$2:$A$20000,DATOS!$A18443,DATOS!$D$2:$D$20000,DATOS!$D18443,DATOS!$E$2:$E$20000,DATOS!$E18443,DATOS!$I$2:$I$20000,DATOS!$I18443,DATOS!$G$2:$G$20000,"EX")=0),0))))</f>
      </c>
      <c r="H18443">
        <f>IF(DATOS!$G18443&lt;&gt;"EX",0,--(COUNTIFS(DATOS!$A$2:$A$20000,DATOS!$A18443,DATOS!$D$2:$D$20000,DATOS!$D18443,DATOS!$E$2:$E$20000,DATOS!$E18443,DATOS!$I$2:$I$20000,DATOS!$I18443,DATOS!$G$2:$G$20000,"OR")=0))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DATOS!$A$2:$A$20000,DATOS!$A18444,DATOS!$D$2:$D$20000,DATOS!$D18444,DATOS!$E$2:$E$20000,DATOS!$E18444,DATOS!$I$2:$I$20000,DATOS!$I18444,DATOS!$G$2:$G$20000,"EX")=0),0))))</f>
      </c>
      <c r="H18444">
        <f>IF(DATOS!$G18444&lt;&gt;"EX",0,--(COUNTIFS(DATOS!$A$2:$A$20000,DATOS!$A18444,DATOS!$D$2:$D$20000,DATOS!$D18444,DATOS!$E$2:$E$20000,DATOS!$E18444,DATOS!$I$2:$I$20000,DATOS!$I18444,DATOS!$G$2:$G$20000,"OR")=0))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DATOS!$A$2:$A$20000,DATOS!$A18445,DATOS!$D$2:$D$20000,DATOS!$D18445,DATOS!$E$2:$E$20000,DATOS!$E18445,DATOS!$I$2:$I$20000,DATOS!$I18445,DATOS!$G$2:$G$20000,"EX")=0),0))))</f>
      </c>
      <c r="H18445">
        <f>IF(DATOS!$G18445&lt;&gt;"EX",0,--(COUNTIFS(DATOS!$A$2:$A$20000,DATOS!$A18445,DATOS!$D$2:$D$20000,DATOS!$D18445,DATOS!$E$2:$E$20000,DATOS!$E18445,DATOS!$I$2:$I$20000,DATOS!$I18445,DATOS!$G$2:$G$20000,"OR")=0))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DATOS!$A$2:$A$20000,DATOS!$A18446,DATOS!$D$2:$D$20000,DATOS!$D18446,DATOS!$E$2:$E$20000,DATOS!$E18446,DATOS!$I$2:$I$20000,DATOS!$I18446,DATOS!$G$2:$G$20000,"EX")=0),0))))</f>
      </c>
      <c r="H18446">
        <f>IF(DATOS!$G18446&lt;&gt;"EX",0,--(COUNTIFS(DATOS!$A$2:$A$20000,DATOS!$A18446,DATOS!$D$2:$D$20000,DATOS!$D18446,DATOS!$E$2:$E$20000,DATOS!$E18446,DATOS!$I$2:$I$20000,DATOS!$I18446,DATOS!$G$2:$G$20000,"OR")=0))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DATOS!$A$2:$A$20000,DATOS!$A18447,DATOS!$D$2:$D$20000,DATOS!$D18447,DATOS!$E$2:$E$20000,DATOS!$E18447,DATOS!$I$2:$I$20000,DATOS!$I18447,DATOS!$G$2:$G$20000,"EX")=0),0))))</f>
      </c>
      <c r="H18447">
        <f>IF(DATOS!$G18447&lt;&gt;"EX",0,--(COUNTIFS(DATOS!$A$2:$A$20000,DATOS!$A18447,DATOS!$D$2:$D$20000,DATOS!$D18447,DATOS!$E$2:$E$20000,DATOS!$E18447,DATOS!$I$2:$I$20000,DATOS!$I18447,DATOS!$G$2:$G$20000,"OR")=0))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DATOS!$A$2:$A$20000,DATOS!$A18448,DATOS!$D$2:$D$20000,DATOS!$D18448,DATOS!$E$2:$E$20000,DATOS!$E18448,DATOS!$I$2:$I$20000,DATOS!$I18448,DATOS!$G$2:$G$20000,"EX")=0),0))))</f>
      </c>
      <c r="H18448">
        <f>IF(DATOS!$G18448&lt;&gt;"EX",0,--(COUNTIFS(DATOS!$A$2:$A$20000,DATOS!$A18448,DATOS!$D$2:$D$20000,DATOS!$D18448,DATOS!$E$2:$E$20000,DATOS!$E18448,DATOS!$I$2:$I$20000,DATOS!$I18448,DATOS!$G$2:$G$20000,"OR")=0))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DATOS!$A$2:$A$20000,DATOS!$A18449,DATOS!$D$2:$D$20000,DATOS!$D18449,DATOS!$E$2:$E$20000,DATOS!$E18449,DATOS!$I$2:$I$20000,DATOS!$I18449,DATOS!$G$2:$G$20000,"EX")=0),0))))</f>
      </c>
      <c r="H18449">
        <f>IF(DATOS!$G18449&lt;&gt;"EX",0,--(COUNTIFS(DATOS!$A$2:$A$20000,DATOS!$A18449,DATOS!$D$2:$D$20000,DATOS!$D18449,DATOS!$E$2:$E$20000,DATOS!$E18449,DATOS!$I$2:$I$20000,DATOS!$I18449,DATOS!$G$2:$G$20000,"OR")=0))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DATOS!$A$2:$A$20000,DATOS!$A18450,DATOS!$D$2:$D$20000,DATOS!$D18450,DATOS!$E$2:$E$20000,DATOS!$E18450,DATOS!$I$2:$I$20000,DATOS!$I18450,DATOS!$G$2:$G$20000,"EX")=0),0))))</f>
      </c>
      <c r="H18450">
        <f>IF(DATOS!$G18450&lt;&gt;"EX",0,--(COUNTIFS(DATOS!$A$2:$A$20000,DATOS!$A18450,DATOS!$D$2:$D$20000,DATOS!$D18450,DATOS!$E$2:$E$20000,DATOS!$E18450,DATOS!$I$2:$I$20000,DATOS!$I18450,DATOS!$G$2:$G$20000,"OR")=0))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DATOS!$A$2:$A$20000,DATOS!$A18451,DATOS!$D$2:$D$20000,DATOS!$D18451,DATOS!$E$2:$E$20000,DATOS!$E18451,DATOS!$I$2:$I$20000,DATOS!$I18451,DATOS!$G$2:$G$20000,"EX")=0),0))))</f>
      </c>
      <c r="H18451">
        <f>IF(DATOS!$G18451&lt;&gt;"EX",0,--(COUNTIFS(DATOS!$A$2:$A$20000,DATOS!$A18451,DATOS!$D$2:$D$20000,DATOS!$D18451,DATOS!$E$2:$E$20000,DATOS!$E18451,DATOS!$I$2:$I$20000,DATOS!$I18451,DATOS!$G$2:$G$20000,"OR")=0))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DATOS!$A$2:$A$20000,DATOS!$A18452,DATOS!$D$2:$D$20000,DATOS!$D18452,DATOS!$E$2:$E$20000,DATOS!$E18452,DATOS!$I$2:$I$20000,DATOS!$I18452,DATOS!$G$2:$G$20000,"EX")=0),0))))</f>
      </c>
      <c r="H18452">
        <f>IF(DATOS!$G18452&lt;&gt;"EX",0,--(COUNTIFS(DATOS!$A$2:$A$20000,DATOS!$A18452,DATOS!$D$2:$D$20000,DATOS!$D18452,DATOS!$E$2:$E$20000,DATOS!$E18452,DATOS!$I$2:$I$20000,DATOS!$I18452,DATOS!$G$2:$G$20000,"OR")=0))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DATOS!$A$2:$A$20000,DATOS!$A18453,DATOS!$D$2:$D$20000,DATOS!$D18453,DATOS!$E$2:$E$20000,DATOS!$E18453,DATOS!$I$2:$I$20000,DATOS!$I18453,DATOS!$G$2:$G$20000,"EX")=0),0))))</f>
      </c>
      <c r="H18453">
        <f>IF(DATOS!$G18453&lt;&gt;"EX",0,--(COUNTIFS(DATOS!$A$2:$A$20000,DATOS!$A18453,DATOS!$D$2:$D$20000,DATOS!$D18453,DATOS!$E$2:$E$20000,DATOS!$E18453,DATOS!$I$2:$I$20000,DATOS!$I18453,DATOS!$G$2:$G$20000,"OR")=0))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DATOS!$A$2:$A$20000,DATOS!$A18454,DATOS!$D$2:$D$20000,DATOS!$D18454,DATOS!$E$2:$E$20000,DATOS!$E18454,DATOS!$I$2:$I$20000,DATOS!$I18454,DATOS!$G$2:$G$20000,"EX")=0),0))))</f>
      </c>
      <c r="H18454">
        <f>IF(DATOS!$G18454&lt;&gt;"EX",0,--(COUNTIFS(DATOS!$A$2:$A$20000,DATOS!$A18454,DATOS!$D$2:$D$20000,DATOS!$D18454,DATOS!$E$2:$E$20000,DATOS!$E18454,DATOS!$I$2:$I$20000,DATOS!$I18454,DATOS!$G$2:$G$20000,"OR")=0))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DATOS!$A$2:$A$20000,DATOS!$A18455,DATOS!$D$2:$D$20000,DATOS!$D18455,DATOS!$E$2:$E$20000,DATOS!$E18455,DATOS!$I$2:$I$20000,DATOS!$I18455,DATOS!$G$2:$G$20000,"EX")=0),0))))</f>
      </c>
      <c r="H18455">
        <f>IF(DATOS!$G18455&lt;&gt;"EX",0,--(COUNTIFS(DATOS!$A$2:$A$20000,DATOS!$A18455,DATOS!$D$2:$D$20000,DATOS!$D18455,DATOS!$E$2:$E$20000,DATOS!$E18455,DATOS!$I$2:$I$20000,DATOS!$I18455,DATOS!$G$2:$G$20000,"OR")=0))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DATOS!$A$2:$A$20000,DATOS!$A18456,DATOS!$D$2:$D$20000,DATOS!$D18456,DATOS!$E$2:$E$20000,DATOS!$E18456,DATOS!$I$2:$I$20000,DATOS!$I18456,DATOS!$G$2:$G$20000,"EX")=0),0))))</f>
      </c>
      <c r="H18456">
        <f>IF(DATOS!$G18456&lt;&gt;"EX",0,--(COUNTIFS(DATOS!$A$2:$A$20000,DATOS!$A18456,DATOS!$D$2:$D$20000,DATOS!$D18456,DATOS!$E$2:$E$20000,DATOS!$E18456,DATOS!$I$2:$I$20000,DATOS!$I18456,DATOS!$G$2:$G$20000,"OR")=0))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DATOS!$A$2:$A$20000,DATOS!$A18457,DATOS!$D$2:$D$20000,DATOS!$D18457,DATOS!$E$2:$E$20000,DATOS!$E18457,DATOS!$I$2:$I$20000,DATOS!$I18457,DATOS!$G$2:$G$20000,"EX")=0),0))))</f>
      </c>
      <c r="H18457">
        <f>IF(DATOS!$G18457&lt;&gt;"EX",0,--(COUNTIFS(DATOS!$A$2:$A$20000,DATOS!$A18457,DATOS!$D$2:$D$20000,DATOS!$D18457,DATOS!$E$2:$E$20000,DATOS!$E18457,DATOS!$I$2:$I$20000,DATOS!$I18457,DATOS!$G$2:$G$20000,"OR")=0))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DATOS!$A$2:$A$20000,DATOS!$A18458,DATOS!$D$2:$D$20000,DATOS!$D18458,DATOS!$E$2:$E$20000,DATOS!$E18458,DATOS!$I$2:$I$20000,DATOS!$I18458,DATOS!$G$2:$G$20000,"EX")=0),0))))</f>
      </c>
      <c r="H18458">
        <f>IF(DATOS!$G18458&lt;&gt;"EX",0,--(COUNTIFS(DATOS!$A$2:$A$20000,DATOS!$A18458,DATOS!$D$2:$D$20000,DATOS!$D18458,DATOS!$E$2:$E$20000,DATOS!$E18458,DATOS!$I$2:$I$20000,DATOS!$I18458,DATOS!$G$2:$G$20000,"OR")=0))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DATOS!$A$2:$A$20000,DATOS!$A18459,DATOS!$D$2:$D$20000,DATOS!$D18459,DATOS!$E$2:$E$20000,DATOS!$E18459,DATOS!$I$2:$I$20000,DATOS!$I18459,DATOS!$G$2:$G$20000,"EX")=0),0))))</f>
      </c>
      <c r="H18459">
        <f>IF(DATOS!$G18459&lt;&gt;"EX",0,--(COUNTIFS(DATOS!$A$2:$A$20000,DATOS!$A18459,DATOS!$D$2:$D$20000,DATOS!$D18459,DATOS!$E$2:$E$20000,DATOS!$E18459,DATOS!$I$2:$I$20000,DATOS!$I18459,DATOS!$G$2:$G$20000,"OR")=0))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DATOS!$A$2:$A$20000,DATOS!$A18460,DATOS!$D$2:$D$20000,DATOS!$D18460,DATOS!$E$2:$E$20000,DATOS!$E18460,DATOS!$I$2:$I$20000,DATOS!$I18460,DATOS!$G$2:$G$20000,"EX")=0),0))))</f>
      </c>
      <c r="H18460">
        <f>IF(DATOS!$G18460&lt;&gt;"EX",0,--(COUNTIFS(DATOS!$A$2:$A$20000,DATOS!$A18460,DATOS!$D$2:$D$20000,DATOS!$D18460,DATOS!$E$2:$E$20000,DATOS!$E18460,DATOS!$I$2:$I$20000,DATOS!$I18460,DATOS!$G$2:$G$20000,"OR")=0))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DATOS!$A$2:$A$20000,DATOS!$A18461,DATOS!$D$2:$D$20000,DATOS!$D18461,DATOS!$E$2:$E$20000,DATOS!$E18461,DATOS!$I$2:$I$20000,DATOS!$I18461,DATOS!$G$2:$G$20000,"EX")=0),0))))</f>
      </c>
      <c r="H18461">
        <f>IF(DATOS!$G18461&lt;&gt;"EX",0,--(COUNTIFS(DATOS!$A$2:$A$20000,DATOS!$A18461,DATOS!$D$2:$D$20000,DATOS!$D18461,DATOS!$E$2:$E$20000,DATOS!$E18461,DATOS!$I$2:$I$20000,DATOS!$I18461,DATOS!$G$2:$G$20000,"OR")=0))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DATOS!$A$2:$A$20000,DATOS!$A18462,DATOS!$D$2:$D$20000,DATOS!$D18462,DATOS!$E$2:$E$20000,DATOS!$E18462,DATOS!$I$2:$I$20000,DATOS!$I18462,DATOS!$G$2:$G$20000,"EX")=0),0))))</f>
      </c>
      <c r="H18462">
        <f>IF(DATOS!$G18462&lt;&gt;"EX",0,--(COUNTIFS(DATOS!$A$2:$A$20000,DATOS!$A18462,DATOS!$D$2:$D$20000,DATOS!$D18462,DATOS!$E$2:$E$20000,DATOS!$E18462,DATOS!$I$2:$I$20000,DATOS!$I18462,DATOS!$G$2:$G$20000,"OR")=0))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DATOS!$A$2:$A$20000,DATOS!$A18463,DATOS!$D$2:$D$20000,DATOS!$D18463,DATOS!$E$2:$E$20000,DATOS!$E18463,DATOS!$I$2:$I$20000,DATOS!$I18463,DATOS!$G$2:$G$20000,"EX")=0),0))))</f>
      </c>
      <c r="H18463">
        <f>IF(DATOS!$G18463&lt;&gt;"EX",0,--(COUNTIFS(DATOS!$A$2:$A$20000,DATOS!$A18463,DATOS!$D$2:$D$20000,DATOS!$D18463,DATOS!$E$2:$E$20000,DATOS!$E18463,DATOS!$I$2:$I$20000,DATOS!$I18463,DATOS!$G$2:$G$20000,"OR")=0))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DATOS!$A$2:$A$20000,DATOS!$A18464,DATOS!$D$2:$D$20000,DATOS!$D18464,DATOS!$E$2:$E$20000,DATOS!$E18464,DATOS!$I$2:$I$20000,DATOS!$I18464,DATOS!$G$2:$G$20000,"EX")=0),0))))</f>
      </c>
      <c r="H18464">
        <f>IF(DATOS!$G18464&lt;&gt;"EX",0,--(COUNTIFS(DATOS!$A$2:$A$20000,DATOS!$A18464,DATOS!$D$2:$D$20000,DATOS!$D18464,DATOS!$E$2:$E$20000,DATOS!$E18464,DATOS!$I$2:$I$20000,DATOS!$I18464,DATOS!$G$2:$G$20000,"OR")=0))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DATOS!$A$2:$A$20000,DATOS!$A18465,DATOS!$D$2:$D$20000,DATOS!$D18465,DATOS!$E$2:$E$20000,DATOS!$E18465,DATOS!$I$2:$I$20000,DATOS!$I18465,DATOS!$G$2:$G$20000,"EX")=0),0))))</f>
      </c>
      <c r="H18465">
        <f>IF(DATOS!$G18465&lt;&gt;"EX",0,--(COUNTIFS(DATOS!$A$2:$A$20000,DATOS!$A18465,DATOS!$D$2:$D$20000,DATOS!$D18465,DATOS!$E$2:$E$20000,DATOS!$E18465,DATOS!$I$2:$I$20000,DATOS!$I18465,DATOS!$G$2:$G$20000,"OR")=0))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DATOS!$A$2:$A$20000,DATOS!$A18466,DATOS!$D$2:$D$20000,DATOS!$D18466,DATOS!$E$2:$E$20000,DATOS!$E18466,DATOS!$I$2:$I$20000,DATOS!$I18466,DATOS!$G$2:$G$20000,"EX")=0),0))))</f>
      </c>
      <c r="H18466">
        <f>IF(DATOS!$G18466&lt;&gt;"EX",0,--(COUNTIFS(DATOS!$A$2:$A$20000,DATOS!$A18466,DATOS!$D$2:$D$20000,DATOS!$D18466,DATOS!$E$2:$E$20000,DATOS!$E18466,DATOS!$I$2:$I$20000,DATOS!$I18466,DATOS!$G$2:$G$20000,"OR")=0))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DATOS!$A$2:$A$20000,DATOS!$A18467,DATOS!$D$2:$D$20000,DATOS!$D18467,DATOS!$E$2:$E$20000,DATOS!$E18467,DATOS!$I$2:$I$20000,DATOS!$I18467,DATOS!$G$2:$G$20000,"EX")=0),0))))</f>
      </c>
      <c r="H18467">
        <f>IF(DATOS!$G18467&lt;&gt;"EX",0,--(COUNTIFS(DATOS!$A$2:$A$20000,DATOS!$A18467,DATOS!$D$2:$D$20000,DATOS!$D18467,DATOS!$E$2:$E$20000,DATOS!$E18467,DATOS!$I$2:$I$20000,DATOS!$I18467,DATOS!$G$2:$G$20000,"OR")=0))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DATOS!$A$2:$A$20000,DATOS!$A18468,DATOS!$D$2:$D$20000,DATOS!$D18468,DATOS!$E$2:$E$20000,DATOS!$E18468,DATOS!$I$2:$I$20000,DATOS!$I18468,DATOS!$G$2:$G$20000,"EX")=0),0))))</f>
      </c>
      <c r="H18468">
        <f>IF(DATOS!$G18468&lt;&gt;"EX",0,--(COUNTIFS(DATOS!$A$2:$A$20000,DATOS!$A18468,DATOS!$D$2:$D$20000,DATOS!$D18468,DATOS!$E$2:$E$20000,DATOS!$E18468,DATOS!$I$2:$I$20000,DATOS!$I18468,DATOS!$G$2:$G$20000,"OR")=0))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DATOS!$A$2:$A$20000,DATOS!$A18469,DATOS!$D$2:$D$20000,DATOS!$D18469,DATOS!$E$2:$E$20000,DATOS!$E18469,DATOS!$I$2:$I$20000,DATOS!$I18469,DATOS!$G$2:$G$20000,"EX")=0),0))))</f>
      </c>
      <c r="H18469">
        <f>IF(DATOS!$G18469&lt;&gt;"EX",0,--(COUNTIFS(DATOS!$A$2:$A$20000,DATOS!$A18469,DATOS!$D$2:$D$20000,DATOS!$D18469,DATOS!$E$2:$E$20000,DATOS!$E18469,DATOS!$I$2:$I$20000,DATOS!$I18469,DATOS!$G$2:$G$20000,"OR")=0))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DATOS!$A$2:$A$20000,DATOS!$A18470,DATOS!$D$2:$D$20000,DATOS!$D18470,DATOS!$E$2:$E$20000,DATOS!$E18470,DATOS!$I$2:$I$20000,DATOS!$I18470,DATOS!$G$2:$G$20000,"EX")=0),0))))</f>
      </c>
      <c r="H18470">
        <f>IF(DATOS!$G18470&lt;&gt;"EX",0,--(COUNTIFS(DATOS!$A$2:$A$20000,DATOS!$A18470,DATOS!$D$2:$D$20000,DATOS!$D18470,DATOS!$E$2:$E$20000,DATOS!$E18470,DATOS!$I$2:$I$20000,DATOS!$I18470,DATOS!$G$2:$G$20000,"OR")=0))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DATOS!$A$2:$A$20000,DATOS!$A18471,DATOS!$D$2:$D$20000,DATOS!$D18471,DATOS!$E$2:$E$20000,DATOS!$E18471,DATOS!$I$2:$I$20000,DATOS!$I18471,DATOS!$G$2:$G$20000,"EX")=0),0))))</f>
      </c>
      <c r="H18471">
        <f>IF(DATOS!$G18471&lt;&gt;"EX",0,--(COUNTIFS(DATOS!$A$2:$A$20000,DATOS!$A18471,DATOS!$D$2:$D$20000,DATOS!$D18471,DATOS!$E$2:$E$20000,DATOS!$E18471,DATOS!$I$2:$I$20000,DATOS!$I18471,DATOS!$G$2:$G$20000,"OR")=0))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DATOS!$A$2:$A$20000,DATOS!$A18472,DATOS!$D$2:$D$20000,DATOS!$D18472,DATOS!$E$2:$E$20000,DATOS!$E18472,DATOS!$I$2:$I$20000,DATOS!$I18472,DATOS!$G$2:$G$20000,"EX")=0),0))))</f>
      </c>
      <c r="H18472">
        <f>IF(DATOS!$G18472&lt;&gt;"EX",0,--(COUNTIFS(DATOS!$A$2:$A$20000,DATOS!$A18472,DATOS!$D$2:$D$20000,DATOS!$D18472,DATOS!$E$2:$E$20000,DATOS!$E18472,DATOS!$I$2:$I$20000,DATOS!$I18472,DATOS!$G$2:$G$20000,"OR")=0))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DATOS!$A$2:$A$20000,DATOS!$A18473,DATOS!$D$2:$D$20000,DATOS!$D18473,DATOS!$E$2:$E$20000,DATOS!$E18473,DATOS!$I$2:$I$20000,DATOS!$I18473,DATOS!$G$2:$G$20000,"EX")=0),0))))</f>
      </c>
      <c r="H18473">
        <f>IF(DATOS!$G18473&lt;&gt;"EX",0,--(COUNTIFS(DATOS!$A$2:$A$20000,DATOS!$A18473,DATOS!$D$2:$D$20000,DATOS!$D18473,DATOS!$E$2:$E$20000,DATOS!$E18473,DATOS!$I$2:$I$20000,DATOS!$I18473,DATOS!$G$2:$G$20000,"OR")=0))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DATOS!$A$2:$A$20000,DATOS!$A18474,DATOS!$D$2:$D$20000,DATOS!$D18474,DATOS!$E$2:$E$20000,DATOS!$E18474,DATOS!$I$2:$I$20000,DATOS!$I18474,DATOS!$G$2:$G$20000,"EX")=0),0))))</f>
      </c>
      <c r="H18474">
        <f>IF(DATOS!$G18474&lt;&gt;"EX",0,--(COUNTIFS(DATOS!$A$2:$A$20000,DATOS!$A18474,DATOS!$D$2:$D$20000,DATOS!$D18474,DATOS!$E$2:$E$20000,DATOS!$E18474,DATOS!$I$2:$I$20000,DATOS!$I18474,DATOS!$G$2:$G$20000,"OR")=0))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DATOS!$A$2:$A$20000,DATOS!$A18475,DATOS!$D$2:$D$20000,DATOS!$D18475,DATOS!$E$2:$E$20000,DATOS!$E18475,DATOS!$I$2:$I$20000,DATOS!$I18475,DATOS!$G$2:$G$20000,"EX")=0),0))))</f>
      </c>
      <c r="H18475">
        <f>IF(DATOS!$G18475&lt;&gt;"EX",0,--(COUNTIFS(DATOS!$A$2:$A$20000,DATOS!$A18475,DATOS!$D$2:$D$20000,DATOS!$D18475,DATOS!$E$2:$E$20000,DATOS!$E18475,DATOS!$I$2:$I$20000,DATOS!$I18475,DATOS!$G$2:$G$20000,"OR")=0))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DATOS!$A$2:$A$20000,DATOS!$A18476,DATOS!$D$2:$D$20000,DATOS!$D18476,DATOS!$E$2:$E$20000,DATOS!$E18476,DATOS!$I$2:$I$20000,DATOS!$I18476,DATOS!$G$2:$G$20000,"EX")=0),0))))</f>
      </c>
      <c r="H18476">
        <f>IF(DATOS!$G18476&lt;&gt;"EX",0,--(COUNTIFS(DATOS!$A$2:$A$20000,DATOS!$A18476,DATOS!$D$2:$D$20000,DATOS!$D18476,DATOS!$E$2:$E$20000,DATOS!$E18476,DATOS!$I$2:$I$20000,DATOS!$I18476,DATOS!$G$2:$G$20000,"OR")=0))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DATOS!$A$2:$A$20000,DATOS!$A18477,DATOS!$D$2:$D$20000,DATOS!$D18477,DATOS!$E$2:$E$20000,DATOS!$E18477,DATOS!$I$2:$I$20000,DATOS!$I18477,DATOS!$G$2:$G$20000,"EX")=0),0))))</f>
      </c>
      <c r="H18477">
        <f>IF(DATOS!$G18477&lt;&gt;"EX",0,--(COUNTIFS(DATOS!$A$2:$A$20000,DATOS!$A18477,DATOS!$D$2:$D$20000,DATOS!$D18477,DATOS!$E$2:$E$20000,DATOS!$E18477,DATOS!$I$2:$I$20000,DATOS!$I18477,DATOS!$G$2:$G$20000,"OR")=0))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DATOS!$A$2:$A$20000,DATOS!$A18478,DATOS!$D$2:$D$20000,DATOS!$D18478,DATOS!$E$2:$E$20000,DATOS!$E18478,DATOS!$I$2:$I$20000,DATOS!$I18478,DATOS!$G$2:$G$20000,"EX")=0),0))))</f>
      </c>
      <c r="H18478">
        <f>IF(DATOS!$G18478&lt;&gt;"EX",0,--(COUNTIFS(DATOS!$A$2:$A$20000,DATOS!$A18478,DATOS!$D$2:$D$20000,DATOS!$D18478,DATOS!$E$2:$E$20000,DATOS!$E18478,DATOS!$I$2:$I$20000,DATOS!$I18478,DATOS!$G$2:$G$20000,"OR")=0))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DATOS!$A$2:$A$20000,DATOS!$A18479,DATOS!$D$2:$D$20000,DATOS!$D18479,DATOS!$E$2:$E$20000,DATOS!$E18479,DATOS!$I$2:$I$20000,DATOS!$I18479,DATOS!$G$2:$G$20000,"EX")=0),0))))</f>
      </c>
      <c r="H18479">
        <f>IF(DATOS!$G18479&lt;&gt;"EX",0,--(COUNTIFS(DATOS!$A$2:$A$20000,DATOS!$A18479,DATOS!$D$2:$D$20000,DATOS!$D18479,DATOS!$E$2:$E$20000,DATOS!$E18479,DATOS!$I$2:$I$20000,DATOS!$I18479,DATOS!$G$2:$G$20000,"OR")=0))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DATOS!$A$2:$A$20000,DATOS!$A18480,DATOS!$D$2:$D$20000,DATOS!$D18480,DATOS!$E$2:$E$20000,DATOS!$E18480,DATOS!$I$2:$I$20000,DATOS!$I18480,DATOS!$G$2:$G$20000,"EX")=0),0))))</f>
      </c>
      <c r="H18480">
        <f>IF(DATOS!$G18480&lt;&gt;"EX",0,--(COUNTIFS(DATOS!$A$2:$A$20000,DATOS!$A18480,DATOS!$D$2:$D$20000,DATOS!$D18480,DATOS!$E$2:$E$20000,DATOS!$E18480,DATOS!$I$2:$I$20000,DATOS!$I18480,DATOS!$G$2:$G$20000,"OR")=0))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DATOS!$A$2:$A$20000,DATOS!$A18481,DATOS!$D$2:$D$20000,DATOS!$D18481,DATOS!$E$2:$E$20000,DATOS!$E18481,DATOS!$I$2:$I$20000,DATOS!$I18481,DATOS!$G$2:$G$20000,"EX")=0),0))))</f>
      </c>
      <c r="H18481">
        <f>IF(DATOS!$G18481&lt;&gt;"EX",0,--(COUNTIFS(DATOS!$A$2:$A$20000,DATOS!$A18481,DATOS!$D$2:$D$20000,DATOS!$D18481,DATOS!$E$2:$E$20000,DATOS!$E18481,DATOS!$I$2:$I$20000,DATOS!$I18481,DATOS!$G$2:$G$20000,"OR")=0))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DATOS!$A$2:$A$20000,DATOS!$A18482,DATOS!$D$2:$D$20000,DATOS!$D18482,DATOS!$E$2:$E$20000,DATOS!$E18482,DATOS!$I$2:$I$20000,DATOS!$I18482,DATOS!$G$2:$G$20000,"EX")=0),0))))</f>
      </c>
      <c r="H18482">
        <f>IF(DATOS!$G18482&lt;&gt;"EX",0,--(COUNTIFS(DATOS!$A$2:$A$20000,DATOS!$A18482,DATOS!$D$2:$D$20000,DATOS!$D18482,DATOS!$E$2:$E$20000,DATOS!$E18482,DATOS!$I$2:$I$20000,DATOS!$I18482,DATOS!$G$2:$G$20000,"OR")=0))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DATOS!$A$2:$A$20000,DATOS!$A18483,DATOS!$D$2:$D$20000,DATOS!$D18483,DATOS!$E$2:$E$20000,DATOS!$E18483,DATOS!$I$2:$I$20000,DATOS!$I18483,DATOS!$G$2:$G$20000,"EX")=0),0))))</f>
      </c>
      <c r="H18483">
        <f>IF(DATOS!$G18483&lt;&gt;"EX",0,--(COUNTIFS(DATOS!$A$2:$A$20000,DATOS!$A18483,DATOS!$D$2:$D$20000,DATOS!$D18483,DATOS!$E$2:$E$20000,DATOS!$E18483,DATOS!$I$2:$I$20000,DATOS!$I18483,DATOS!$G$2:$G$20000,"OR")=0))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DATOS!$A$2:$A$20000,DATOS!$A18484,DATOS!$D$2:$D$20000,DATOS!$D18484,DATOS!$E$2:$E$20000,DATOS!$E18484,DATOS!$I$2:$I$20000,DATOS!$I18484,DATOS!$G$2:$G$20000,"EX")=0),0))))</f>
      </c>
      <c r="H18484">
        <f>IF(DATOS!$G18484&lt;&gt;"EX",0,--(COUNTIFS(DATOS!$A$2:$A$20000,DATOS!$A18484,DATOS!$D$2:$D$20000,DATOS!$D18484,DATOS!$E$2:$E$20000,DATOS!$E18484,DATOS!$I$2:$I$20000,DATOS!$I18484,DATOS!$G$2:$G$20000,"OR")=0))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DATOS!$A$2:$A$20000,DATOS!$A18485,DATOS!$D$2:$D$20000,DATOS!$D18485,DATOS!$E$2:$E$20000,DATOS!$E18485,DATOS!$I$2:$I$20000,DATOS!$I18485,DATOS!$G$2:$G$20000,"EX")=0),0))))</f>
      </c>
      <c r="H18485">
        <f>IF(DATOS!$G18485&lt;&gt;"EX",0,--(COUNTIFS(DATOS!$A$2:$A$20000,DATOS!$A18485,DATOS!$D$2:$D$20000,DATOS!$D18485,DATOS!$E$2:$E$20000,DATOS!$E18485,DATOS!$I$2:$I$20000,DATOS!$I18485,DATOS!$G$2:$G$20000,"OR")=0))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DATOS!$A$2:$A$20000,DATOS!$A18486,DATOS!$D$2:$D$20000,DATOS!$D18486,DATOS!$E$2:$E$20000,DATOS!$E18486,DATOS!$I$2:$I$20000,DATOS!$I18486,DATOS!$G$2:$G$20000,"EX")=0),0))))</f>
      </c>
      <c r="H18486">
        <f>IF(DATOS!$G18486&lt;&gt;"EX",0,--(COUNTIFS(DATOS!$A$2:$A$20000,DATOS!$A18486,DATOS!$D$2:$D$20000,DATOS!$D18486,DATOS!$E$2:$E$20000,DATOS!$E18486,DATOS!$I$2:$I$20000,DATOS!$I18486,DATOS!$G$2:$G$20000,"OR")=0))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DATOS!$A$2:$A$20000,DATOS!$A18487,DATOS!$D$2:$D$20000,DATOS!$D18487,DATOS!$E$2:$E$20000,DATOS!$E18487,DATOS!$I$2:$I$20000,DATOS!$I18487,DATOS!$G$2:$G$20000,"EX")=0),0))))</f>
      </c>
      <c r="H18487">
        <f>IF(DATOS!$G18487&lt;&gt;"EX",0,--(COUNTIFS(DATOS!$A$2:$A$20000,DATOS!$A18487,DATOS!$D$2:$D$20000,DATOS!$D18487,DATOS!$E$2:$E$20000,DATOS!$E18487,DATOS!$I$2:$I$20000,DATOS!$I18487,DATOS!$G$2:$G$20000,"OR")=0))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DATOS!$A$2:$A$20000,DATOS!$A18488,DATOS!$D$2:$D$20000,DATOS!$D18488,DATOS!$E$2:$E$20000,DATOS!$E18488,DATOS!$I$2:$I$20000,DATOS!$I18488,DATOS!$G$2:$G$20000,"EX")=0),0))))</f>
      </c>
      <c r="H18488">
        <f>IF(DATOS!$G18488&lt;&gt;"EX",0,--(COUNTIFS(DATOS!$A$2:$A$20000,DATOS!$A18488,DATOS!$D$2:$D$20000,DATOS!$D18488,DATOS!$E$2:$E$20000,DATOS!$E18488,DATOS!$I$2:$I$20000,DATOS!$I18488,DATOS!$G$2:$G$20000,"OR")=0))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DATOS!$A$2:$A$20000,DATOS!$A18489,DATOS!$D$2:$D$20000,DATOS!$D18489,DATOS!$E$2:$E$20000,DATOS!$E18489,DATOS!$I$2:$I$20000,DATOS!$I18489,DATOS!$G$2:$G$20000,"EX")=0),0))))</f>
      </c>
      <c r="H18489">
        <f>IF(DATOS!$G18489&lt;&gt;"EX",0,--(COUNTIFS(DATOS!$A$2:$A$20000,DATOS!$A18489,DATOS!$D$2:$D$20000,DATOS!$D18489,DATOS!$E$2:$E$20000,DATOS!$E18489,DATOS!$I$2:$I$20000,DATOS!$I18489,DATOS!$G$2:$G$20000,"OR")=0))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DATOS!$A$2:$A$20000,DATOS!$A18490,DATOS!$D$2:$D$20000,DATOS!$D18490,DATOS!$E$2:$E$20000,DATOS!$E18490,DATOS!$I$2:$I$20000,DATOS!$I18490,DATOS!$G$2:$G$20000,"EX")=0),0))))</f>
      </c>
      <c r="H18490">
        <f>IF(DATOS!$G18490&lt;&gt;"EX",0,--(COUNTIFS(DATOS!$A$2:$A$20000,DATOS!$A18490,DATOS!$D$2:$D$20000,DATOS!$D18490,DATOS!$E$2:$E$20000,DATOS!$E18490,DATOS!$I$2:$I$20000,DATOS!$I18490,DATOS!$G$2:$G$20000,"OR")=0))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DATOS!$A$2:$A$20000,DATOS!$A18491,DATOS!$D$2:$D$20000,DATOS!$D18491,DATOS!$E$2:$E$20000,DATOS!$E18491,DATOS!$I$2:$I$20000,DATOS!$I18491,DATOS!$G$2:$G$20000,"EX")=0),0))))</f>
      </c>
      <c r="H18491">
        <f>IF(DATOS!$G18491&lt;&gt;"EX",0,--(COUNTIFS(DATOS!$A$2:$A$20000,DATOS!$A18491,DATOS!$D$2:$D$20000,DATOS!$D18491,DATOS!$E$2:$E$20000,DATOS!$E18491,DATOS!$I$2:$I$20000,DATOS!$I18491,DATOS!$G$2:$G$20000,"OR")=0))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DATOS!$A$2:$A$20000,DATOS!$A18492,DATOS!$D$2:$D$20000,DATOS!$D18492,DATOS!$E$2:$E$20000,DATOS!$E18492,DATOS!$I$2:$I$20000,DATOS!$I18492,DATOS!$G$2:$G$20000,"EX")=0),0))))</f>
      </c>
      <c r="H18492">
        <f>IF(DATOS!$G18492&lt;&gt;"EX",0,--(COUNTIFS(DATOS!$A$2:$A$20000,DATOS!$A18492,DATOS!$D$2:$D$20000,DATOS!$D18492,DATOS!$E$2:$E$20000,DATOS!$E18492,DATOS!$I$2:$I$20000,DATOS!$I18492,DATOS!$G$2:$G$20000,"OR")=0))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DATOS!$A$2:$A$20000,DATOS!$A18493,DATOS!$D$2:$D$20000,DATOS!$D18493,DATOS!$E$2:$E$20000,DATOS!$E18493,DATOS!$I$2:$I$20000,DATOS!$I18493,DATOS!$G$2:$G$20000,"EX")=0),0))))</f>
      </c>
      <c r="H18493">
        <f>IF(DATOS!$G18493&lt;&gt;"EX",0,--(COUNTIFS(DATOS!$A$2:$A$20000,DATOS!$A18493,DATOS!$D$2:$D$20000,DATOS!$D18493,DATOS!$E$2:$E$20000,DATOS!$E18493,DATOS!$I$2:$I$20000,DATOS!$I18493,DATOS!$G$2:$G$20000,"OR")=0))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DATOS!$A$2:$A$20000,DATOS!$A18494,DATOS!$D$2:$D$20000,DATOS!$D18494,DATOS!$E$2:$E$20000,DATOS!$E18494,DATOS!$I$2:$I$20000,DATOS!$I18494,DATOS!$G$2:$G$20000,"EX")=0),0))))</f>
      </c>
      <c r="H18494">
        <f>IF(DATOS!$G18494&lt;&gt;"EX",0,--(COUNTIFS(DATOS!$A$2:$A$20000,DATOS!$A18494,DATOS!$D$2:$D$20000,DATOS!$D18494,DATOS!$E$2:$E$20000,DATOS!$E18494,DATOS!$I$2:$I$20000,DATOS!$I18494,DATOS!$G$2:$G$20000,"OR")=0))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DATOS!$A$2:$A$20000,DATOS!$A18495,DATOS!$D$2:$D$20000,DATOS!$D18495,DATOS!$E$2:$E$20000,DATOS!$E18495,DATOS!$I$2:$I$20000,DATOS!$I18495,DATOS!$G$2:$G$20000,"EX")=0),0))))</f>
      </c>
      <c r="H18495">
        <f>IF(DATOS!$G18495&lt;&gt;"EX",0,--(COUNTIFS(DATOS!$A$2:$A$20000,DATOS!$A18495,DATOS!$D$2:$D$20000,DATOS!$D18495,DATOS!$E$2:$E$20000,DATOS!$E18495,DATOS!$I$2:$I$20000,DATOS!$I18495,DATOS!$G$2:$G$20000,"OR")=0))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DATOS!$A$2:$A$20000,DATOS!$A18496,DATOS!$D$2:$D$20000,DATOS!$D18496,DATOS!$E$2:$E$20000,DATOS!$E18496,DATOS!$I$2:$I$20000,DATOS!$I18496,DATOS!$G$2:$G$20000,"EX")=0),0))))</f>
      </c>
      <c r="H18496">
        <f>IF(DATOS!$G18496&lt;&gt;"EX",0,--(COUNTIFS(DATOS!$A$2:$A$20000,DATOS!$A18496,DATOS!$D$2:$D$20000,DATOS!$D18496,DATOS!$E$2:$E$20000,DATOS!$E18496,DATOS!$I$2:$I$20000,DATOS!$I18496,DATOS!$G$2:$G$20000,"OR")=0))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DATOS!$A$2:$A$20000,DATOS!$A18497,DATOS!$D$2:$D$20000,DATOS!$D18497,DATOS!$E$2:$E$20000,DATOS!$E18497,DATOS!$I$2:$I$20000,DATOS!$I18497,DATOS!$G$2:$G$20000,"EX")=0),0))))</f>
      </c>
      <c r="H18497">
        <f>IF(DATOS!$G18497&lt;&gt;"EX",0,--(COUNTIFS(DATOS!$A$2:$A$20000,DATOS!$A18497,DATOS!$D$2:$D$20000,DATOS!$D18497,DATOS!$E$2:$E$20000,DATOS!$E18497,DATOS!$I$2:$I$20000,DATOS!$I18497,DATOS!$G$2:$G$20000,"OR")=0))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DATOS!$A$2:$A$20000,DATOS!$A18498,DATOS!$D$2:$D$20000,DATOS!$D18498,DATOS!$E$2:$E$20000,DATOS!$E18498,DATOS!$I$2:$I$20000,DATOS!$I18498,DATOS!$G$2:$G$20000,"EX")=0),0))))</f>
      </c>
      <c r="H18498">
        <f>IF(DATOS!$G18498&lt;&gt;"EX",0,--(COUNTIFS(DATOS!$A$2:$A$20000,DATOS!$A18498,DATOS!$D$2:$D$20000,DATOS!$D18498,DATOS!$E$2:$E$20000,DATOS!$E18498,DATOS!$I$2:$I$20000,DATOS!$I18498,DATOS!$G$2:$G$20000,"OR")=0))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DATOS!$A$2:$A$20000,DATOS!$A18499,DATOS!$D$2:$D$20000,DATOS!$D18499,DATOS!$E$2:$E$20000,DATOS!$E18499,DATOS!$I$2:$I$20000,DATOS!$I18499,DATOS!$G$2:$G$20000,"EX")=0),0))))</f>
      </c>
      <c r="H18499">
        <f>IF(DATOS!$G18499&lt;&gt;"EX",0,--(COUNTIFS(DATOS!$A$2:$A$20000,DATOS!$A18499,DATOS!$D$2:$D$20000,DATOS!$D18499,DATOS!$E$2:$E$20000,DATOS!$E18499,DATOS!$I$2:$I$20000,DATOS!$I18499,DATOS!$G$2:$G$20000,"OR")=0))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DATOS!$A$2:$A$20000,DATOS!$A18500,DATOS!$D$2:$D$20000,DATOS!$D18500,DATOS!$E$2:$E$20000,DATOS!$E18500,DATOS!$I$2:$I$20000,DATOS!$I18500,DATOS!$G$2:$G$20000,"EX")=0),0))))</f>
      </c>
      <c r="H18500">
        <f>IF(DATOS!$G18500&lt;&gt;"EX",0,--(COUNTIFS(DATOS!$A$2:$A$20000,DATOS!$A18500,DATOS!$D$2:$D$20000,DATOS!$D18500,DATOS!$E$2:$E$20000,DATOS!$E18500,DATOS!$I$2:$I$20000,DATOS!$I18500,DATOS!$G$2:$G$20000,"OR")=0))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DATOS!$A$2:$A$20000,DATOS!$A18501,DATOS!$D$2:$D$20000,DATOS!$D18501,DATOS!$E$2:$E$20000,DATOS!$E18501,DATOS!$I$2:$I$20000,DATOS!$I18501,DATOS!$G$2:$G$20000,"EX")=0),0))))</f>
      </c>
      <c r="H18501">
        <f>IF(DATOS!$G18501&lt;&gt;"EX",0,--(COUNTIFS(DATOS!$A$2:$A$20000,DATOS!$A18501,DATOS!$D$2:$D$20000,DATOS!$D18501,DATOS!$E$2:$E$20000,DATOS!$E18501,DATOS!$I$2:$I$20000,DATOS!$I18501,DATOS!$G$2:$G$20000,"OR")=0))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DATOS!$A$2:$A$20000,DATOS!$A18502,DATOS!$D$2:$D$20000,DATOS!$D18502,DATOS!$E$2:$E$20000,DATOS!$E18502,DATOS!$I$2:$I$20000,DATOS!$I18502,DATOS!$G$2:$G$20000,"EX")=0),0))))</f>
      </c>
      <c r="H18502">
        <f>IF(DATOS!$G18502&lt;&gt;"EX",0,--(COUNTIFS(DATOS!$A$2:$A$20000,DATOS!$A18502,DATOS!$D$2:$D$20000,DATOS!$D18502,DATOS!$E$2:$E$20000,DATOS!$E18502,DATOS!$I$2:$I$20000,DATOS!$I18502,DATOS!$G$2:$G$20000,"OR")=0))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DATOS!$A$2:$A$20000,DATOS!$A18503,DATOS!$D$2:$D$20000,DATOS!$D18503,DATOS!$E$2:$E$20000,DATOS!$E18503,DATOS!$I$2:$I$20000,DATOS!$I18503,DATOS!$G$2:$G$20000,"EX")=0),0))))</f>
      </c>
      <c r="H18503">
        <f>IF(DATOS!$G18503&lt;&gt;"EX",0,--(COUNTIFS(DATOS!$A$2:$A$20000,DATOS!$A18503,DATOS!$D$2:$D$20000,DATOS!$D18503,DATOS!$E$2:$E$20000,DATOS!$E18503,DATOS!$I$2:$I$20000,DATOS!$I18503,DATOS!$G$2:$G$20000,"OR")=0))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DATOS!$A$2:$A$20000,DATOS!$A18504,DATOS!$D$2:$D$20000,DATOS!$D18504,DATOS!$E$2:$E$20000,DATOS!$E18504,DATOS!$I$2:$I$20000,DATOS!$I18504,DATOS!$G$2:$G$20000,"EX")=0),0))))</f>
      </c>
      <c r="H18504">
        <f>IF(DATOS!$G18504&lt;&gt;"EX",0,--(COUNTIFS(DATOS!$A$2:$A$20000,DATOS!$A18504,DATOS!$D$2:$D$20000,DATOS!$D18504,DATOS!$E$2:$E$20000,DATOS!$E18504,DATOS!$I$2:$I$20000,DATOS!$I18504,DATOS!$G$2:$G$20000,"OR")=0))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DATOS!$A$2:$A$20000,DATOS!$A18505,DATOS!$D$2:$D$20000,DATOS!$D18505,DATOS!$E$2:$E$20000,DATOS!$E18505,DATOS!$I$2:$I$20000,DATOS!$I18505,DATOS!$G$2:$G$20000,"EX")=0),0))))</f>
      </c>
      <c r="H18505">
        <f>IF(DATOS!$G18505&lt;&gt;"EX",0,--(COUNTIFS(DATOS!$A$2:$A$20000,DATOS!$A18505,DATOS!$D$2:$D$20000,DATOS!$D18505,DATOS!$E$2:$E$20000,DATOS!$E18505,DATOS!$I$2:$I$20000,DATOS!$I18505,DATOS!$G$2:$G$20000,"OR")=0))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DATOS!$A$2:$A$20000,DATOS!$A18506,DATOS!$D$2:$D$20000,DATOS!$D18506,DATOS!$E$2:$E$20000,DATOS!$E18506,DATOS!$I$2:$I$20000,DATOS!$I18506,DATOS!$G$2:$G$20000,"EX")=0),0))))</f>
      </c>
      <c r="H18506">
        <f>IF(DATOS!$G18506&lt;&gt;"EX",0,--(COUNTIFS(DATOS!$A$2:$A$20000,DATOS!$A18506,DATOS!$D$2:$D$20000,DATOS!$D18506,DATOS!$E$2:$E$20000,DATOS!$E18506,DATOS!$I$2:$I$20000,DATOS!$I18506,DATOS!$G$2:$G$20000,"OR")=0))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DATOS!$A$2:$A$20000,DATOS!$A18507,DATOS!$D$2:$D$20000,DATOS!$D18507,DATOS!$E$2:$E$20000,DATOS!$E18507,DATOS!$I$2:$I$20000,DATOS!$I18507,DATOS!$G$2:$G$20000,"EX")=0),0))))</f>
      </c>
      <c r="H18507">
        <f>IF(DATOS!$G18507&lt;&gt;"EX",0,--(COUNTIFS(DATOS!$A$2:$A$20000,DATOS!$A18507,DATOS!$D$2:$D$20000,DATOS!$D18507,DATOS!$E$2:$E$20000,DATOS!$E18507,DATOS!$I$2:$I$20000,DATOS!$I18507,DATOS!$G$2:$G$20000,"OR")=0))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DATOS!$A$2:$A$20000,DATOS!$A18508,DATOS!$D$2:$D$20000,DATOS!$D18508,DATOS!$E$2:$E$20000,DATOS!$E18508,DATOS!$I$2:$I$20000,DATOS!$I18508,DATOS!$G$2:$G$20000,"EX")=0),0))))</f>
      </c>
      <c r="H18508">
        <f>IF(DATOS!$G18508&lt;&gt;"EX",0,--(COUNTIFS(DATOS!$A$2:$A$20000,DATOS!$A18508,DATOS!$D$2:$D$20000,DATOS!$D18508,DATOS!$E$2:$E$20000,DATOS!$E18508,DATOS!$I$2:$I$20000,DATOS!$I18508,DATOS!$G$2:$G$20000,"OR")=0))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DATOS!$A$2:$A$20000,DATOS!$A18509,DATOS!$D$2:$D$20000,DATOS!$D18509,DATOS!$E$2:$E$20000,DATOS!$E18509,DATOS!$I$2:$I$20000,DATOS!$I18509,DATOS!$G$2:$G$20000,"EX")=0),0))))</f>
      </c>
      <c r="H18509">
        <f>IF(DATOS!$G18509&lt;&gt;"EX",0,--(COUNTIFS(DATOS!$A$2:$A$20000,DATOS!$A18509,DATOS!$D$2:$D$20000,DATOS!$D18509,DATOS!$E$2:$E$20000,DATOS!$E18509,DATOS!$I$2:$I$20000,DATOS!$I18509,DATOS!$G$2:$G$20000,"OR")=0))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DATOS!$A$2:$A$20000,DATOS!$A18510,DATOS!$D$2:$D$20000,DATOS!$D18510,DATOS!$E$2:$E$20000,DATOS!$E18510,DATOS!$I$2:$I$20000,DATOS!$I18510,DATOS!$G$2:$G$20000,"EX")=0),0))))</f>
      </c>
      <c r="H18510">
        <f>IF(DATOS!$G18510&lt;&gt;"EX",0,--(COUNTIFS(DATOS!$A$2:$A$20000,DATOS!$A18510,DATOS!$D$2:$D$20000,DATOS!$D18510,DATOS!$E$2:$E$20000,DATOS!$E18510,DATOS!$I$2:$I$20000,DATOS!$I18510,DATOS!$G$2:$G$20000,"OR")=0))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DATOS!$A$2:$A$20000,DATOS!$A18511,DATOS!$D$2:$D$20000,DATOS!$D18511,DATOS!$E$2:$E$20000,DATOS!$E18511,DATOS!$I$2:$I$20000,DATOS!$I18511,DATOS!$G$2:$G$20000,"EX")=0),0))))</f>
      </c>
      <c r="H18511">
        <f>IF(DATOS!$G18511&lt;&gt;"EX",0,--(COUNTIFS(DATOS!$A$2:$A$20000,DATOS!$A18511,DATOS!$D$2:$D$20000,DATOS!$D18511,DATOS!$E$2:$E$20000,DATOS!$E18511,DATOS!$I$2:$I$20000,DATOS!$I18511,DATOS!$G$2:$G$20000,"OR")=0))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DATOS!$A$2:$A$20000,DATOS!$A18512,DATOS!$D$2:$D$20000,DATOS!$D18512,DATOS!$E$2:$E$20000,DATOS!$E18512,DATOS!$I$2:$I$20000,DATOS!$I18512,DATOS!$G$2:$G$20000,"EX")=0),0))))</f>
      </c>
      <c r="H18512">
        <f>IF(DATOS!$G18512&lt;&gt;"EX",0,--(COUNTIFS(DATOS!$A$2:$A$20000,DATOS!$A18512,DATOS!$D$2:$D$20000,DATOS!$D18512,DATOS!$E$2:$E$20000,DATOS!$E18512,DATOS!$I$2:$I$20000,DATOS!$I18512,DATOS!$G$2:$G$20000,"OR")=0))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DATOS!$A$2:$A$20000,DATOS!$A18513,DATOS!$D$2:$D$20000,DATOS!$D18513,DATOS!$E$2:$E$20000,DATOS!$E18513,DATOS!$I$2:$I$20000,DATOS!$I18513,DATOS!$G$2:$G$20000,"EX")=0),0))))</f>
      </c>
      <c r="H18513">
        <f>IF(DATOS!$G18513&lt;&gt;"EX",0,--(COUNTIFS(DATOS!$A$2:$A$20000,DATOS!$A18513,DATOS!$D$2:$D$20000,DATOS!$D18513,DATOS!$E$2:$E$20000,DATOS!$E18513,DATOS!$I$2:$I$20000,DATOS!$I18513,DATOS!$G$2:$G$20000,"OR")=0))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DATOS!$A$2:$A$20000,DATOS!$A18514,DATOS!$D$2:$D$20000,DATOS!$D18514,DATOS!$E$2:$E$20000,DATOS!$E18514,DATOS!$I$2:$I$20000,DATOS!$I18514,DATOS!$G$2:$G$20000,"EX")=0),0))))</f>
      </c>
      <c r="H18514">
        <f>IF(DATOS!$G18514&lt;&gt;"EX",0,--(COUNTIFS(DATOS!$A$2:$A$20000,DATOS!$A18514,DATOS!$D$2:$D$20000,DATOS!$D18514,DATOS!$E$2:$E$20000,DATOS!$E18514,DATOS!$I$2:$I$20000,DATOS!$I18514,DATOS!$G$2:$G$20000,"OR")=0))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DATOS!$A$2:$A$20000,DATOS!$A18515,DATOS!$D$2:$D$20000,DATOS!$D18515,DATOS!$E$2:$E$20000,DATOS!$E18515,DATOS!$I$2:$I$20000,DATOS!$I18515,DATOS!$G$2:$G$20000,"EX")=0),0))))</f>
      </c>
      <c r="H18515">
        <f>IF(DATOS!$G18515&lt;&gt;"EX",0,--(COUNTIFS(DATOS!$A$2:$A$20000,DATOS!$A18515,DATOS!$D$2:$D$20000,DATOS!$D18515,DATOS!$E$2:$E$20000,DATOS!$E18515,DATOS!$I$2:$I$20000,DATOS!$I18515,DATOS!$G$2:$G$20000,"OR")=0))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DATOS!$A$2:$A$20000,DATOS!$A18516,DATOS!$D$2:$D$20000,DATOS!$D18516,DATOS!$E$2:$E$20000,DATOS!$E18516,DATOS!$I$2:$I$20000,DATOS!$I18516,DATOS!$G$2:$G$20000,"EX")=0),0))))</f>
      </c>
      <c r="H18516">
        <f>IF(DATOS!$G18516&lt;&gt;"EX",0,--(COUNTIFS(DATOS!$A$2:$A$20000,DATOS!$A18516,DATOS!$D$2:$D$20000,DATOS!$D18516,DATOS!$E$2:$E$20000,DATOS!$E18516,DATOS!$I$2:$I$20000,DATOS!$I18516,DATOS!$G$2:$G$20000,"OR")=0))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DATOS!$A$2:$A$20000,DATOS!$A18517,DATOS!$D$2:$D$20000,DATOS!$D18517,DATOS!$E$2:$E$20000,DATOS!$E18517,DATOS!$I$2:$I$20000,DATOS!$I18517,DATOS!$G$2:$G$20000,"EX")=0),0))))</f>
      </c>
      <c r="H18517">
        <f>IF(DATOS!$G18517&lt;&gt;"EX",0,--(COUNTIFS(DATOS!$A$2:$A$20000,DATOS!$A18517,DATOS!$D$2:$D$20000,DATOS!$D18517,DATOS!$E$2:$E$20000,DATOS!$E18517,DATOS!$I$2:$I$20000,DATOS!$I18517,DATOS!$G$2:$G$20000,"OR")=0))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DATOS!$A$2:$A$20000,DATOS!$A18518,DATOS!$D$2:$D$20000,DATOS!$D18518,DATOS!$E$2:$E$20000,DATOS!$E18518,DATOS!$I$2:$I$20000,DATOS!$I18518,DATOS!$G$2:$G$20000,"EX")=0),0))))</f>
      </c>
      <c r="H18518">
        <f>IF(DATOS!$G18518&lt;&gt;"EX",0,--(COUNTIFS(DATOS!$A$2:$A$20000,DATOS!$A18518,DATOS!$D$2:$D$20000,DATOS!$D18518,DATOS!$E$2:$E$20000,DATOS!$E18518,DATOS!$I$2:$I$20000,DATOS!$I18518,DATOS!$G$2:$G$20000,"OR")=0))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DATOS!$A$2:$A$20000,DATOS!$A18519,DATOS!$D$2:$D$20000,DATOS!$D18519,DATOS!$E$2:$E$20000,DATOS!$E18519,DATOS!$I$2:$I$20000,DATOS!$I18519,DATOS!$G$2:$G$20000,"EX")=0),0))))</f>
      </c>
      <c r="H18519">
        <f>IF(DATOS!$G18519&lt;&gt;"EX",0,--(COUNTIFS(DATOS!$A$2:$A$20000,DATOS!$A18519,DATOS!$D$2:$D$20000,DATOS!$D18519,DATOS!$E$2:$E$20000,DATOS!$E18519,DATOS!$I$2:$I$20000,DATOS!$I18519,DATOS!$G$2:$G$20000,"OR")=0))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DATOS!$A$2:$A$20000,DATOS!$A18520,DATOS!$D$2:$D$20000,DATOS!$D18520,DATOS!$E$2:$E$20000,DATOS!$E18520,DATOS!$I$2:$I$20000,DATOS!$I18520,DATOS!$G$2:$G$20000,"EX")=0),0))))</f>
      </c>
      <c r="H18520">
        <f>IF(DATOS!$G18520&lt;&gt;"EX",0,--(COUNTIFS(DATOS!$A$2:$A$20000,DATOS!$A18520,DATOS!$D$2:$D$20000,DATOS!$D18520,DATOS!$E$2:$E$20000,DATOS!$E18520,DATOS!$I$2:$I$20000,DATOS!$I18520,DATOS!$G$2:$G$20000,"OR")=0))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DATOS!$A$2:$A$20000,DATOS!$A18521,DATOS!$D$2:$D$20000,DATOS!$D18521,DATOS!$E$2:$E$20000,DATOS!$E18521,DATOS!$I$2:$I$20000,DATOS!$I18521,DATOS!$G$2:$G$20000,"EX")=0),0))))</f>
      </c>
      <c r="H18521">
        <f>IF(DATOS!$G18521&lt;&gt;"EX",0,--(COUNTIFS(DATOS!$A$2:$A$20000,DATOS!$A18521,DATOS!$D$2:$D$20000,DATOS!$D18521,DATOS!$E$2:$E$20000,DATOS!$E18521,DATOS!$I$2:$I$20000,DATOS!$I18521,DATOS!$G$2:$G$20000,"OR")=0))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DATOS!$A$2:$A$20000,DATOS!$A18522,DATOS!$D$2:$D$20000,DATOS!$D18522,DATOS!$E$2:$E$20000,DATOS!$E18522,DATOS!$I$2:$I$20000,DATOS!$I18522,DATOS!$G$2:$G$20000,"EX")=0),0))))</f>
      </c>
      <c r="H18522">
        <f>IF(DATOS!$G18522&lt;&gt;"EX",0,--(COUNTIFS(DATOS!$A$2:$A$20000,DATOS!$A18522,DATOS!$D$2:$D$20000,DATOS!$D18522,DATOS!$E$2:$E$20000,DATOS!$E18522,DATOS!$I$2:$I$20000,DATOS!$I18522,DATOS!$G$2:$G$20000,"OR")=0))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DATOS!$A$2:$A$20000,DATOS!$A18523,DATOS!$D$2:$D$20000,DATOS!$D18523,DATOS!$E$2:$E$20000,DATOS!$E18523,DATOS!$I$2:$I$20000,DATOS!$I18523,DATOS!$G$2:$G$20000,"EX")=0),0))))</f>
      </c>
      <c r="H18523">
        <f>IF(DATOS!$G18523&lt;&gt;"EX",0,--(COUNTIFS(DATOS!$A$2:$A$20000,DATOS!$A18523,DATOS!$D$2:$D$20000,DATOS!$D18523,DATOS!$E$2:$E$20000,DATOS!$E18523,DATOS!$I$2:$I$20000,DATOS!$I18523,DATOS!$G$2:$G$20000,"OR")=0))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DATOS!$A$2:$A$20000,DATOS!$A18524,DATOS!$D$2:$D$20000,DATOS!$D18524,DATOS!$E$2:$E$20000,DATOS!$E18524,DATOS!$I$2:$I$20000,DATOS!$I18524,DATOS!$G$2:$G$20000,"EX")=0),0))))</f>
      </c>
      <c r="H18524">
        <f>IF(DATOS!$G18524&lt;&gt;"EX",0,--(COUNTIFS(DATOS!$A$2:$A$20000,DATOS!$A18524,DATOS!$D$2:$D$20000,DATOS!$D18524,DATOS!$E$2:$E$20000,DATOS!$E18524,DATOS!$I$2:$I$20000,DATOS!$I18524,DATOS!$G$2:$G$20000,"OR")=0))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DATOS!$A$2:$A$20000,DATOS!$A18525,DATOS!$D$2:$D$20000,DATOS!$D18525,DATOS!$E$2:$E$20000,DATOS!$E18525,DATOS!$I$2:$I$20000,DATOS!$I18525,DATOS!$G$2:$G$20000,"EX")=0),0))))</f>
      </c>
      <c r="H18525">
        <f>IF(DATOS!$G18525&lt;&gt;"EX",0,--(COUNTIFS(DATOS!$A$2:$A$20000,DATOS!$A18525,DATOS!$D$2:$D$20000,DATOS!$D18525,DATOS!$E$2:$E$20000,DATOS!$E18525,DATOS!$I$2:$I$20000,DATOS!$I18525,DATOS!$G$2:$G$20000,"OR")=0))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DATOS!$A$2:$A$20000,DATOS!$A18526,DATOS!$D$2:$D$20000,DATOS!$D18526,DATOS!$E$2:$E$20000,DATOS!$E18526,DATOS!$I$2:$I$20000,DATOS!$I18526,DATOS!$G$2:$G$20000,"EX")=0),0))))</f>
      </c>
      <c r="H18526">
        <f>IF(DATOS!$G18526&lt;&gt;"EX",0,--(COUNTIFS(DATOS!$A$2:$A$20000,DATOS!$A18526,DATOS!$D$2:$D$20000,DATOS!$D18526,DATOS!$E$2:$E$20000,DATOS!$E18526,DATOS!$I$2:$I$20000,DATOS!$I18526,DATOS!$G$2:$G$20000,"OR")=0))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DATOS!$A$2:$A$20000,DATOS!$A18527,DATOS!$D$2:$D$20000,DATOS!$D18527,DATOS!$E$2:$E$20000,DATOS!$E18527,DATOS!$I$2:$I$20000,DATOS!$I18527,DATOS!$G$2:$G$20000,"EX")=0),0))))</f>
      </c>
      <c r="H18527">
        <f>IF(DATOS!$G18527&lt;&gt;"EX",0,--(COUNTIFS(DATOS!$A$2:$A$20000,DATOS!$A18527,DATOS!$D$2:$D$20000,DATOS!$D18527,DATOS!$E$2:$E$20000,DATOS!$E18527,DATOS!$I$2:$I$20000,DATOS!$I18527,DATOS!$G$2:$G$20000,"OR")=0))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DATOS!$A$2:$A$20000,DATOS!$A18528,DATOS!$D$2:$D$20000,DATOS!$D18528,DATOS!$E$2:$E$20000,DATOS!$E18528,DATOS!$I$2:$I$20000,DATOS!$I18528,DATOS!$G$2:$G$20000,"EX")=0),0))))</f>
      </c>
      <c r="H18528">
        <f>IF(DATOS!$G18528&lt;&gt;"EX",0,--(COUNTIFS(DATOS!$A$2:$A$20000,DATOS!$A18528,DATOS!$D$2:$D$20000,DATOS!$D18528,DATOS!$E$2:$E$20000,DATOS!$E18528,DATOS!$I$2:$I$20000,DATOS!$I18528,DATOS!$G$2:$G$20000,"OR")=0))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DATOS!$A$2:$A$20000,DATOS!$A18529,DATOS!$D$2:$D$20000,DATOS!$D18529,DATOS!$E$2:$E$20000,DATOS!$E18529,DATOS!$I$2:$I$20000,DATOS!$I18529,DATOS!$G$2:$G$20000,"EX")=0),0))))</f>
      </c>
      <c r="H18529">
        <f>IF(DATOS!$G18529&lt;&gt;"EX",0,--(COUNTIFS(DATOS!$A$2:$A$20000,DATOS!$A18529,DATOS!$D$2:$D$20000,DATOS!$D18529,DATOS!$E$2:$E$20000,DATOS!$E18529,DATOS!$I$2:$I$20000,DATOS!$I18529,DATOS!$G$2:$G$20000,"OR")=0))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DATOS!$A$2:$A$20000,DATOS!$A18530,DATOS!$D$2:$D$20000,DATOS!$D18530,DATOS!$E$2:$E$20000,DATOS!$E18530,DATOS!$I$2:$I$20000,DATOS!$I18530,DATOS!$G$2:$G$20000,"EX")=0),0))))</f>
      </c>
      <c r="H18530">
        <f>IF(DATOS!$G18530&lt;&gt;"EX",0,--(COUNTIFS(DATOS!$A$2:$A$20000,DATOS!$A18530,DATOS!$D$2:$D$20000,DATOS!$D18530,DATOS!$E$2:$E$20000,DATOS!$E18530,DATOS!$I$2:$I$20000,DATOS!$I18530,DATOS!$G$2:$G$20000,"OR")=0))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DATOS!$A$2:$A$20000,DATOS!$A18531,DATOS!$D$2:$D$20000,DATOS!$D18531,DATOS!$E$2:$E$20000,DATOS!$E18531,DATOS!$I$2:$I$20000,DATOS!$I18531,DATOS!$G$2:$G$20000,"EX")=0),0))))</f>
      </c>
      <c r="H18531">
        <f>IF(DATOS!$G18531&lt;&gt;"EX",0,--(COUNTIFS(DATOS!$A$2:$A$20000,DATOS!$A18531,DATOS!$D$2:$D$20000,DATOS!$D18531,DATOS!$E$2:$E$20000,DATOS!$E18531,DATOS!$I$2:$I$20000,DATOS!$I18531,DATOS!$G$2:$G$20000,"OR")=0))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DATOS!$A$2:$A$20000,DATOS!$A18532,DATOS!$D$2:$D$20000,DATOS!$D18532,DATOS!$E$2:$E$20000,DATOS!$E18532,DATOS!$I$2:$I$20000,DATOS!$I18532,DATOS!$G$2:$G$20000,"EX")=0),0))))</f>
      </c>
      <c r="H18532">
        <f>IF(DATOS!$G18532&lt;&gt;"EX",0,--(COUNTIFS(DATOS!$A$2:$A$20000,DATOS!$A18532,DATOS!$D$2:$D$20000,DATOS!$D18532,DATOS!$E$2:$E$20000,DATOS!$E18532,DATOS!$I$2:$I$20000,DATOS!$I18532,DATOS!$G$2:$G$20000,"OR")=0))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DATOS!$A$2:$A$20000,DATOS!$A18533,DATOS!$D$2:$D$20000,DATOS!$D18533,DATOS!$E$2:$E$20000,DATOS!$E18533,DATOS!$I$2:$I$20000,DATOS!$I18533,DATOS!$G$2:$G$20000,"EX")=0),0))))</f>
      </c>
      <c r="H18533">
        <f>IF(DATOS!$G18533&lt;&gt;"EX",0,--(COUNTIFS(DATOS!$A$2:$A$20000,DATOS!$A18533,DATOS!$D$2:$D$20000,DATOS!$D18533,DATOS!$E$2:$E$20000,DATOS!$E18533,DATOS!$I$2:$I$20000,DATOS!$I18533,DATOS!$G$2:$G$20000,"OR")=0))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DATOS!$A$2:$A$20000,DATOS!$A18534,DATOS!$D$2:$D$20000,DATOS!$D18534,DATOS!$E$2:$E$20000,DATOS!$E18534,DATOS!$I$2:$I$20000,DATOS!$I18534,DATOS!$G$2:$G$20000,"EX")=0),0))))</f>
      </c>
      <c r="H18534">
        <f>IF(DATOS!$G18534&lt;&gt;"EX",0,--(COUNTIFS(DATOS!$A$2:$A$20000,DATOS!$A18534,DATOS!$D$2:$D$20000,DATOS!$D18534,DATOS!$E$2:$E$20000,DATOS!$E18534,DATOS!$I$2:$I$20000,DATOS!$I18534,DATOS!$G$2:$G$20000,"OR")=0))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DATOS!$A$2:$A$20000,DATOS!$A18535,DATOS!$D$2:$D$20000,DATOS!$D18535,DATOS!$E$2:$E$20000,DATOS!$E18535,DATOS!$I$2:$I$20000,DATOS!$I18535,DATOS!$G$2:$G$20000,"EX")=0),0))))</f>
      </c>
      <c r="H18535">
        <f>IF(DATOS!$G18535&lt;&gt;"EX",0,--(COUNTIFS(DATOS!$A$2:$A$20000,DATOS!$A18535,DATOS!$D$2:$D$20000,DATOS!$D18535,DATOS!$E$2:$E$20000,DATOS!$E18535,DATOS!$I$2:$I$20000,DATOS!$I18535,DATOS!$G$2:$G$20000,"OR")=0))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DATOS!$A$2:$A$20000,DATOS!$A18536,DATOS!$D$2:$D$20000,DATOS!$D18536,DATOS!$E$2:$E$20000,DATOS!$E18536,DATOS!$I$2:$I$20000,DATOS!$I18536,DATOS!$G$2:$G$20000,"EX")=0),0))))</f>
      </c>
      <c r="H18536">
        <f>IF(DATOS!$G18536&lt;&gt;"EX",0,--(COUNTIFS(DATOS!$A$2:$A$20000,DATOS!$A18536,DATOS!$D$2:$D$20000,DATOS!$D18536,DATOS!$E$2:$E$20000,DATOS!$E18536,DATOS!$I$2:$I$20000,DATOS!$I18536,DATOS!$G$2:$G$20000,"OR")=0))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DATOS!$A$2:$A$20000,DATOS!$A18537,DATOS!$D$2:$D$20000,DATOS!$D18537,DATOS!$E$2:$E$20000,DATOS!$E18537,DATOS!$I$2:$I$20000,DATOS!$I18537,DATOS!$G$2:$G$20000,"EX")=0),0))))</f>
      </c>
      <c r="H18537">
        <f>IF(DATOS!$G18537&lt;&gt;"EX",0,--(COUNTIFS(DATOS!$A$2:$A$20000,DATOS!$A18537,DATOS!$D$2:$D$20000,DATOS!$D18537,DATOS!$E$2:$E$20000,DATOS!$E18537,DATOS!$I$2:$I$20000,DATOS!$I18537,DATOS!$G$2:$G$20000,"OR")=0))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DATOS!$A$2:$A$20000,DATOS!$A18538,DATOS!$D$2:$D$20000,DATOS!$D18538,DATOS!$E$2:$E$20000,DATOS!$E18538,DATOS!$I$2:$I$20000,DATOS!$I18538,DATOS!$G$2:$G$20000,"EX")=0),0))))</f>
      </c>
      <c r="H18538">
        <f>IF(DATOS!$G18538&lt;&gt;"EX",0,--(COUNTIFS(DATOS!$A$2:$A$20000,DATOS!$A18538,DATOS!$D$2:$D$20000,DATOS!$D18538,DATOS!$E$2:$E$20000,DATOS!$E18538,DATOS!$I$2:$I$20000,DATOS!$I18538,DATOS!$G$2:$G$20000,"OR")=0))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DATOS!$A$2:$A$20000,DATOS!$A18539,DATOS!$D$2:$D$20000,DATOS!$D18539,DATOS!$E$2:$E$20000,DATOS!$E18539,DATOS!$I$2:$I$20000,DATOS!$I18539,DATOS!$G$2:$G$20000,"EX")=0),0))))</f>
      </c>
      <c r="H18539">
        <f>IF(DATOS!$G18539&lt;&gt;"EX",0,--(COUNTIFS(DATOS!$A$2:$A$20000,DATOS!$A18539,DATOS!$D$2:$D$20000,DATOS!$D18539,DATOS!$E$2:$E$20000,DATOS!$E18539,DATOS!$I$2:$I$20000,DATOS!$I18539,DATOS!$G$2:$G$20000,"OR")=0))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DATOS!$A$2:$A$20000,DATOS!$A18540,DATOS!$D$2:$D$20000,DATOS!$D18540,DATOS!$E$2:$E$20000,DATOS!$E18540,DATOS!$I$2:$I$20000,DATOS!$I18540,DATOS!$G$2:$G$20000,"EX")=0),0))))</f>
      </c>
      <c r="H18540">
        <f>IF(DATOS!$G18540&lt;&gt;"EX",0,--(COUNTIFS(DATOS!$A$2:$A$20000,DATOS!$A18540,DATOS!$D$2:$D$20000,DATOS!$D18540,DATOS!$E$2:$E$20000,DATOS!$E18540,DATOS!$I$2:$I$20000,DATOS!$I18540,DATOS!$G$2:$G$20000,"OR")=0))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DATOS!$A$2:$A$20000,DATOS!$A18541,DATOS!$D$2:$D$20000,DATOS!$D18541,DATOS!$E$2:$E$20000,DATOS!$E18541,DATOS!$I$2:$I$20000,DATOS!$I18541,DATOS!$G$2:$G$20000,"EX")=0),0))))</f>
      </c>
      <c r="H18541">
        <f>IF(DATOS!$G18541&lt;&gt;"EX",0,--(COUNTIFS(DATOS!$A$2:$A$20000,DATOS!$A18541,DATOS!$D$2:$D$20000,DATOS!$D18541,DATOS!$E$2:$E$20000,DATOS!$E18541,DATOS!$I$2:$I$20000,DATOS!$I18541,DATOS!$G$2:$G$20000,"OR")=0))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DATOS!$A$2:$A$20000,DATOS!$A18542,DATOS!$D$2:$D$20000,DATOS!$D18542,DATOS!$E$2:$E$20000,DATOS!$E18542,DATOS!$I$2:$I$20000,DATOS!$I18542,DATOS!$G$2:$G$20000,"EX")=0),0))))</f>
      </c>
      <c r="H18542">
        <f>IF(DATOS!$G18542&lt;&gt;"EX",0,--(COUNTIFS(DATOS!$A$2:$A$20000,DATOS!$A18542,DATOS!$D$2:$D$20000,DATOS!$D18542,DATOS!$E$2:$E$20000,DATOS!$E18542,DATOS!$I$2:$I$20000,DATOS!$I18542,DATOS!$G$2:$G$20000,"OR")=0))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DATOS!$A$2:$A$20000,DATOS!$A18543,DATOS!$D$2:$D$20000,DATOS!$D18543,DATOS!$E$2:$E$20000,DATOS!$E18543,DATOS!$I$2:$I$20000,DATOS!$I18543,DATOS!$G$2:$G$20000,"EX")=0),0))))</f>
      </c>
      <c r="H18543">
        <f>IF(DATOS!$G18543&lt;&gt;"EX",0,--(COUNTIFS(DATOS!$A$2:$A$20000,DATOS!$A18543,DATOS!$D$2:$D$20000,DATOS!$D18543,DATOS!$E$2:$E$20000,DATOS!$E18543,DATOS!$I$2:$I$20000,DATOS!$I18543,DATOS!$G$2:$G$20000,"OR")=0))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DATOS!$A$2:$A$20000,DATOS!$A18544,DATOS!$D$2:$D$20000,DATOS!$D18544,DATOS!$E$2:$E$20000,DATOS!$E18544,DATOS!$I$2:$I$20000,DATOS!$I18544,DATOS!$G$2:$G$20000,"EX")=0),0))))</f>
      </c>
      <c r="H18544">
        <f>IF(DATOS!$G18544&lt;&gt;"EX",0,--(COUNTIFS(DATOS!$A$2:$A$20000,DATOS!$A18544,DATOS!$D$2:$D$20000,DATOS!$D18544,DATOS!$E$2:$E$20000,DATOS!$E18544,DATOS!$I$2:$I$20000,DATOS!$I18544,DATOS!$G$2:$G$20000,"OR")=0))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DATOS!$A$2:$A$20000,DATOS!$A18545,DATOS!$D$2:$D$20000,DATOS!$D18545,DATOS!$E$2:$E$20000,DATOS!$E18545,DATOS!$I$2:$I$20000,DATOS!$I18545,DATOS!$G$2:$G$20000,"EX")=0),0))))</f>
      </c>
      <c r="H18545">
        <f>IF(DATOS!$G18545&lt;&gt;"EX",0,--(COUNTIFS(DATOS!$A$2:$A$20000,DATOS!$A18545,DATOS!$D$2:$D$20000,DATOS!$D18545,DATOS!$E$2:$E$20000,DATOS!$E18545,DATOS!$I$2:$I$20000,DATOS!$I18545,DATOS!$G$2:$G$20000,"OR")=0))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DATOS!$A$2:$A$20000,DATOS!$A18546,DATOS!$D$2:$D$20000,DATOS!$D18546,DATOS!$E$2:$E$20000,DATOS!$E18546,DATOS!$I$2:$I$20000,DATOS!$I18546,DATOS!$G$2:$G$20000,"EX")=0),0))))</f>
      </c>
      <c r="H18546">
        <f>IF(DATOS!$G18546&lt;&gt;"EX",0,--(COUNTIFS(DATOS!$A$2:$A$20000,DATOS!$A18546,DATOS!$D$2:$D$20000,DATOS!$D18546,DATOS!$E$2:$E$20000,DATOS!$E18546,DATOS!$I$2:$I$20000,DATOS!$I18546,DATOS!$G$2:$G$20000,"OR")=0))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DATOS!$A$2:$A$20000,DATOS!$A18547,DATOS!$D$2:$D$20000,DATOS!$D18547,DATOS!$E$2:$E$20000,DATOS!$E18547,DATOS!$I$2:$I$20000,DATOS!$I18547,DATOS!$G$2:$G$20000,"EX")=0),0))))</f>
      </c>
      <c r="H18547">
        <f>IF(DATOS!$G18547&lt;&gt;"EX",0,--(COUNTIFS(DATOS!$A$2:$A$20000,DATOS!$A18547,DATOS!$D$2:$D$20000,DATOS!$D18547,DATOS!$E$2:$E$20000,DATOS!$E18547,DATOS!$I$2:$I$20000,DATOS!$I18547,DATOS!$G$2:$G$20000,"OR")=0))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DATOS!$A$2:$A$20000,DATOS!$A18548,DATOS!$D$2:$D$20000,DATOS!$D18548,DATOS!$E$2:$E$20000,DATOS!$E18548,DATOS!$I$2:$I$20000,DATOS!$I18548,DATOS!$G$2:$G$20000,"EX")=0),0))))</f>
      </c>
      <c r="H18548">
        <f>IF(DATOS!$G18548&lt;&gt;"EX",0,--(COUNTIFS(DATOS!$A$2:$A$20000,DATOS!$A18548,DATOS!$D$2:$D$20000,DATOS!$D18548,DATOS!$E$2:$E$20000,DATOS!$E18548,DATOS!$I$2:$I$20000,DATOS!$I18548,DATOS!$G$2:$G$20000,"OR")=0))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DATOS!$A$2:$A$20000,DATOS!$A18549,DATOS!$D$2:$D$20000,DATOS!$D18549,DATOS!$E$2:$E$20000,DATOS!$E18549,DATOS!$I$2:$I$20000,DATOS!$I18549,DATOS!$G$2:$G$20000,"EX")=0),0))))</f>
      </c>
      <c r="H18549">
        <f>IF(DATOS!$G18549&lt;&gt;"EX",0,--(COUNTIFS(DATOS!$A$2:$A$20000,DATOS!$A18549,DATOS!$D$2:$D$20000,DATOS!$D18549,DATOS!$E$2:$E$20000,DATOS!$E18549,DATOS!$I$2:$I$20000,DATOS!$I18549,DATOS!$G$2:$G$20000,"OR")=0))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DATOS!$A$2:$A$20000,DATOS!$A18550,DATOS!$D$2:$D$20000,DATOS!$D18550,DATOS!$E$2:$E$20000,DATOS!$E18550,DATOS!$I$2:$I$20000,DATOS!$I18550,DATOS!$G$2:$G$20000,"EX")=0),0))))</f>
      </c>
      <c r="H18550">
        <f>IF(DATOS!$G18550&lt;&gt;"EX",0,--(COUNTIFS(DATOS!$A$2:$A$20000,DATOS!$A18550,DATOS!$D$2:$D$20000,DATOS!$D18550,DATOS!$E$2:$E$20000,DATOS!$E18550,DATOS!$I$2:$I$20000,DATOS!$I18550,DATOS!$G$2:$G$20000,"OR")=0))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DATOS!$A$2:$A$20000,DATOS!$A18551,DATOS!$D$2:$D$20000,DATOS!$D18551,DATOS!$E$2:$E$20000,DATOS!$E18551,DATOS!$I$2:$I$20000,DATOS!$I18551,DATOS!$G$2:$G$20000,"EX")=0),0))))</f>
      </c>
      <c r="H18551">
        <f>IF(DATOS!$G18551&lt;&gt;"EX",0,--(COUNTIFS(DATOS!$A$2:$A$20000,DATOS!$A18551,DATOS!$D$2:$D$20000,DATOS!$D18551,DATOS!$E$2:$E$20000,DATOS!$E18551,DATOS!$I$2:$I$20000,DATOS!$I18551,DATOS!$G$2:$G$20000,"OR")=0))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DATOS!$A$2:$A$20000,DATOS!$A18552,DATOS!$D$2:$D$20000,DATOS!$D18552,DATOS!$E$2:$E$20000,DATOS!$E18552,DATOS!$I$2:$I$20000,DATOS!$I18552,DATOS!$G$2:$G$20000,"EX")=0),0))))</f>
      </c>
      <c r="H18552">
        <f>IF(DATOS!$G18552&lt;&gt;"EX",0,--(COUNTIFS(DATOS!$A$2:$A$20000,DATOS!$A18552,DATOS!$D$2:$D$20000,DATOS!$D18552,DATOS!$E$2:$E$20000,DATOS!$E18552,DATOS!$I$2:$I$20000,DATOS!$I18552,DATOS!$G$2:$G$20000,"OR")=0))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DATOS!$A$2:$A$20000,DATOS!$A18553,DATOS!$D$2:$D$20000,DATOS!$D18553,DATOS!$E$2:$E$20000,DATOS!$E18553,DATOS!$I$2:$I$20000,DATOS!$I18553,DATOS!$G$2:$G$20000,"EX")=0),0))))</f>
      </c>
      <c r="H18553">
        <f>IF(DATOS!$G18553&lt;&gt;"EX",0,--(COUNTIFS(DATOS!$A$2:$A$20000,DATOS!$A18553,DATOS!$D$2:$D$20000,DATOS!$D18553,DATOS!$E$2:$E$20000,DATOS!$E18553,DATOS!$I$2:$I$20000,DATOS!$I18553,DATOS!$G$2:$G$20000,"OR")=0))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DATOS!$A$2:$A$20000,DATOS!$A18554,DATOS!$D$2:$D$20000,DATOS!$D18554,DATOS!$E$2:$E$20000,DATOS!$E18554,DATOS!$I$2:$I$20000,DATOS!$I18554,DATOS!$G$2:$G$20000,"EX")=0),0))))</f>
      </c>
      <c r="H18554">
        <f>IF(DATOS!$G18554&lt;&gt;"EX",0,--(COUNTIFS(DATOS!$A$2:$A$20000,DATOS!$A18554,DATOS!$D$2:$D$20000,DATOS!$D18554,DATOS!$E$2:$E$20000,DATOS!$E18554,DATOS!$I$2:$I$20000,DATOS!$I18554,DATOS!$G$2:$G$20000,"OR")=0))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DATOS!$A$2:$A$20000,DATOS!$A18555,DATOS!$D$2:$D$20000,DATOS!$D18555,DATOS!$E$2:$E$20000,DATOS!$E18555,DATOS!$I$2:$I$20000,DATOS!$I18555,DATOS!$G$2:$G$20000,"EX")=0),0))))</f>
      </c>
      <c r="H18555">
        <f>IF(DATOS!$G18555&lt;&gt;"EX",0,--(COUNTIFS(DATOS!$A$2:$A$20000,DATOS!$A18555,DATOS!$D$2:$D$20000,DATOS!$D18555,DATOS!$E$2:$E$20000,DATOS!$E18555,DATOS!$I$2:$I$20000,DATOS!$I18555,DATOS!$G$2:$G$20000,"OR")=0))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DATOS!$A$2:$A$20000,DATOS!$A18556,DATOS!$D$2:$D$20000,DATOS!$D18556,DATOS!$E$2:$E$20000,DATOS!$E18556,DATOS!$I$2:$I$20000,DATOS!$I18556,DATOS!$G$2:$G$20000,"EX")=0),0))))</f>
      </c>
      <c r="H18556">
        <f>IF(DATOS!$G18556&lt;&gt;"EX",0,--(COUNTIFS(DATOS!$A$2:$A$20000,DATOS!$A18556,DATOS!$D$2:$D$20000,DATOS!$D18556,DATOS!$E$2:$E$20000,DATOS!$E18556,DATOS!$I$2:$I$20000,DATOS!$I18556,DATOS!$G$2:$G$20000,"OR")=0))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DATOS!$A$2:$A$20000,DATOS!$A18557,DATOS!$D$2:$D$20000,DATOS!$D18557,DATOS!$E$2:$E$20000,DATOS!$E18557,DATOS!$I$2:$I$20000,DATOS!$I18557,DATOS!$G$2:$G$20000,"EX")=0),0))))</f>
      </c>
      <c r="H18557">
        <f>IF(DATOS!$G18557&lt;&gt;"EX",0,--(COUNTIFS(DATOS!$A$2:$A$20000,DATOS!$A18557,DATOS!$D$2:$D$20000,DATOS!$D18557,DATOS!$E$2:$E$20000,DATOS!$E18557,DATOS!$I$2:$I$20000,DATOS!$I18557,DATOS!$G$2:$G$20000,"OR")=0))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DATOS!$A$2:$A$20000,DATOS!$A18558,DATOS!$D$2:$D$20000,DATOS!$D18558,DATOS!$E$2:$E$20000,DATOS!$E18558,DATOS!$I$2:$I$20000,DATOS!$I18558,DATOS!$G$2:$G$20000,"EX")=0),0))))</f>
      </c>
      <c r="H18558">
        <f>IF(DATOS!$G18558&lt;&gt;"EX",0,--(COUNTIFS(DATOS!$A$2:$A$20000,DATOS!$A18558,DATOS!$D$2:$D$20000,DATOS!$D18558,DATOS!$E$2:$E$20000,DATOS!$E18558,DATOS!$I$2:$I$20000,DATOS!$I18558,DATOS!$G$2:$G$20000,"OR")=0))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DATOS!$A$2:$A$20000,DATOS!$A18559,DATOS!$D$2:$D$20000,DATOS!$D18559,DATOS!$E$2:$E$20000,DATOS!$E18559,DATOS!$I$2:$I$20000,DATOS!$I18559,DATOS!$G$2:$G$20000,"EX")=0),0))))</f>
      </c>
      <c r="H18559">
        <f>IF(DATOS!$G18559&lt;&gt;"EX",0,--(COUNTIFS(DATOS!$A$2:$A$20000,DATOS!$A18559,DATOS!$D$2:$D$20000,DATOS!$D18559,DATOS!$E$2:$E$20000,DATOS!$E18559,DATOS!$I$2:$I$20000,DATOS!$I18559,DATOS!$G$2:$G$20000,"OR")=0))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DATOS!$A$2:$A$20000,DATOS!$A18560,DATOS!$D$2:$D$20000,DATOS!$D18560,DATOS!$E$2:$E$20000,DATOS!$E18560,DATOS!$I$2:$I$20000,DATOS!$I18560,DATOS!$G$2:$G$20000,"EX")=0),0))))</f>
      </c>
      <c r="H18560">
        <f>IF(DATOS!$G18560&lt;&gt;"EX",0,--(COUNTIFS(DATOS!$A$2:$A$20000,DATOS!$A18560,DATOS!$D$2:$D$20000,DATOS!$D18560,DATOS!$E$2:$E$20000,DATOS!$E18560,DATOS!$I$2:$I$20000,DATOS!$I18560,DATOS!$G$2:$G$20000,"OR")=0))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DATOS!$A$2:$A$20000,DATOS!$A18561,DATOS!$D$2:$D$20000,DATOS!$D18561,DATOS!$E$2:$E$20000,DATOS!$E18561,DATOS!$I$2:$I$20000,DATOS!$I18561,DATOS!$G$2:$G$20000,"EX")=0),0))))</f>
      </c>
      <c r="H18561">
        <f>IF(DATOS!$G18561&lt;&gt;"EX",0,--(COUNTIFS(DATOS!$A$2:$A$20000,DATOS!$A18561,DATOS!$D$2:$D$20000,DATOS!$D18561,DATOS!$E$2:$E$20000,DATOS!$E18561,DATOS!$I$2:$I$20000,DATOS!$I18561,DATOS!$G$2:$G$20000,"OR")=0))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DATOS!$A$2:$A$20000,DATOS!$A18562,DATOS!$D$2:$D$20000,DATOS!$D18562,DATOS!$E$2:$E$20000,DATOS!$E18562,DATOS!$I$2:$I$20000,DATOS!$I18562,DATOS!$G$2:$G$20000,"EX")=0),0))))</f>
      </c>
      <c r="H18562">
        <f>IF(DATOS!$G18562&lt;&gt;"EX",0,--(COUNTIFS(DATOS!$A$2:$A$20000,DATOS!$A18562,DATOS!$D$2:$D$20000,DATOS!$D18562,DATOS!$E$2:$E$20000,DATOS!$E18562,DATOS!$I$2:$I$20000,DATOS!$I18562,DATOS!$G$2:$G$20000,"OR")=0))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DATOS!$A$2:$A$20000,DATOS!$A18563,DATOS!$D$2:$D$20000,DATOS!$D18563,DATOS!$E$2:$E$20000,DATOS!$E18563,DATOS!$I$2:$I$20000,DATOS!$I18563,DATOS!$G$2:$G$20000,"EX")=0),0))))</f>
      </c>
      <c r="H18563">
        <f>IF(DATOS!$G18563&lt;&gt;"EX",0,--(COUNTIFS(DATOS!$A$2:$A$20000,DATOS!$A18563,DATOS!$D$2:$D$20000,DATOS!$D18563,DATOS!$E$2:$E$20000,DATOS!$E18563,DATOS!$I$2:$I$20000,DATOS!$I18563,DATOS!$G$2:$G$20000,"OR")=0))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DATOS!$A$2:$A$20000,DATOS!$A18564,DATOS!$D$2:$D$20000,DATOS!$D18564,DATOS!$E$2:$E$20000,DATOS!$E18564,DATOS!$I$2:$I$20000,DATOS!$I18564,DATOS!$G$2:$G$20000,"EX")=0),0))))</f>
      </c>
      <c r="H18564">
        <f>IF(DATOS!$G18564&lt;&gt;"EX",0,--(COUNTIFS(DATOS!$A$2:$A$20000,DATOS!$A18564,DATOS!$D$2:$D$20000,DATOS!$D18564,DATOS!$E$2:$E$20000,DATOS!$E18564,DATOS!$I$2:$I$20000,DATOS!$I18564,DATOS!$G$2:$G$20000,"OR")=0))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DATOS!$A$2:$A$20000,DATOS!$A18565,DATOS!$D$2:$D$20000,DATOS!$D18565,DATOS!$E$2:$E$20000,DATOS!$E18565,DATOS!$I$2:$I$20000,DATOS!$I18565,DATOS!$G$2:$G$20000,"EX")=0),0))))</f>
      </c>
      <c r="H18565">
        <f>IF(DATOS!$G18565&lt;&gt;"EX",0,--(COUNTIFS(DATOS!$A$2:$A$20000,DATOS!$A18565,DATOS!$D$2:$D$20000,DATOS!$D18565,DATOS!$E$2:$E$20000,DATOS!$E18565,DATOS!$I$2:$I$20000,DATOS!$I18565,DATOS!$G$2:$G$20000,"OR")=0))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DATOS!$A$2:$A$20000,DATOS!$A18566,DATOS!$D$2:$D$20000,DATOS!$D18566,DATOS!$E$2:$E$20000,DATOS!$E18566,DATOS!$I$2:$I$20000,DATOS!$I18566,DATOS!$G$2:$G$20000,"EX")=0),0))))</f>
      </c>
      <c r="H18566">
        <f>IF(DATOS!$G18566&lt;&gt;"EX",0,--(COUNTIFS(DATOS!$A$2:$A$20000,DATOS!$A18566,DATOS!$D$2:$D$20000,DATOS!$D18566,DATOS!$E$2:$E$20000,DATOS!$E18566,DATOS!$I$2:$I$20000,DATOS!$I18566,DATOS!$G$2:$G$20000,"OR")=0))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DATOS!$A$2:$A$20000,DATOS!$A18567,DATOS!$D$2:$D$20000,DATOS!$D18567,DATOS!$E$2:$E$20000,DATOS!$E18567,DATOS!$I$2:$I$20000,DATOS!$I18567,DATOS!$G$2:$G$20000,"EX")=0),0))))</f>
      </c>
      <c r="H18567">
        <f>IF(DATOS!$G18567&lt;&gt;"EX",0,--(COUNTIFS(DATOS!$A$2:$A$20000,DATOS!$A18567,DATOS!$D$2:$D$20000,DATOS!$D18567,DATOS!$E$2:$E$20000,DATOS!$E18567,DATOS!$I$2:$I$20000,DATOS!$I18567,DATOS!$G$2:$G$20000,"OR")=0))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DATOS!$A$2:$A$20000,DATOS!$A18568,DATOS!$D$2:$D$20000,DATOS!$D18568,DATOS!$E$2:$E$20000,DATOS!$E18568,DATOS!$I$2:$I$20000,DATOS!$I18568,DATOS!$G$2:$G$20000,"EX")=0),0))))</f>
      </c>
      <c r="H18568">
        <f>IF(DATOS!$G18568&lt;&gt;"EX",0,--(COUNTIFS(DATOS!$A$2:$A$20000,DATOS!$A18568,DATOS!$D$2:$D$20000,DATOS!$D18568,DATOS!$E$2:$E$20000,DATOS!$E18568,DATOS!$I$2:$I$20000,DATOS!$I18568,DATOS!$G$2:$G$20000,"OR")=0))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DATOS!$A$2:$A$20000,DATOS!$A18569,DATOS!$D$2:$D$20000,DATOS!$D18569,DATOS!$E$2:$E$20000,DATOS!$E18569,DATOS!$I$2:$I$20000,DATOS!$I18569,DATOS!$G$2:$G$20000,"EX")=0),0))))</f>
      </c>
      <c r="H18569">
        <f>IF(DATOS!$G18569&lt;&gt;"EX",0,--(COUNTIFS(DATOS!$A$2:$A$20000,DATOS!$A18569,DATOS!$D$2:$D$20000,DATOS!$D18569,DATOS!$E$2:$E$20000,DATOS!$E18569,DATOS!$I$2:$I$20000,DATOS!$I18569,DATOS!$G$2:$G$20000,"OR")=0))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DATOS!$A$2:$A$20000,DATOS!$A18570,DATOS!$D$2:$D$20000,DATOS!$D18570,DATOS!$E$2:$E$20000,DATOS!$E18570,DATOS!$I$2:$I$20000,DATOS!$I18570,DATOS!$G$2:$G$20000,"EX")=0),0))))</f>
      </c>
      <c r="H18570">
        <f>IF(DATOS!$G18570&lt;&gt;"EX",0,--(COUNTIFS(DATOS!$A$2:$A$20000,DATOS!$A18570,DATOS!$D$2:$D$20000,DATOS!$D18570,DATOS!$E$2:$E$20000,DATOS!$E18570,DATOS!$I$2:$I$20000,DATOS!$I18570,DATOS!$G$2:$G$20000,"OR")=0))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DATOS!$A$2:$A$20000,DATOS!$A18571,DATOS!$D$2:$D$20000,DATOS!$D18571,DATOS!$E$2:$E$20000,DATOS!$E18571,DATOS!$I$2:$I$20000,DATOS!$I18571,DATOS!$G$2:$G$20000,"EX")=0),0))))</f>
      </c>
      <c r="H18571">
        <f>IF(DATOS!$G18571&lt;&gt;"EX",0,--(COUNTIFS(DATOS!$A$2:$A$20000,DATOS!$A18571,DATOS!$D$2:$D$20000,DATOS!$D18571,DATOS!$E$2:$E$20000,DATOS!$E18571,DATOS!$I$2:$I$20000,DATOS!$I18571,DATOS!$G$2:$G$20000,"OR")=0))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DATOS!$A$2:$A$20000,DATOS!$A18572,DATOS!$D$2:$D$20000,DATOS!$D18572,DATOS!$E$2:$E$20000,DATOS!$E18572,DATOS!$I$2:$I$20000,DATOS!$I18572,DATOS!$G$2:$G$20000,"EX")=0),0))))</f>
      </c>
      <c r="H18572">
        <f>IF(DATOS!$G18572&lt;&gt;"EX",0,--(COUNTIFS(DATOS!$A$2:$A$20000,DATOS!$A18572,DATOS!$D$2:$D$20000,DATOS!$D18572,DATOS!$E$2:$E$20000,DATOS!$E18572,DATOS!$I$2:$I$20000,DATOS!$I18572,DATOS!$G$2:$G$20000,"OR")=0))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DATOS!$A$2:$A$20000,DATOS!$A18573,DATOS!$D$2:$D$20000,DATOS!$D18573,DATOS!$E$2:$E$20000,DATOS!$E18573,DATOS!$I$2:$I$20000,DATOS!$I18573,DATOS!$G$2:$G$20000,"EX")=0),0))))</f>
      </c>
      <c r="H18573">
        <f>IF(DATOS!$G18573&lt;&gt;"EX",0,--(COUNTIFS(DATOS!$A$2:$A$20000,DATOS!$A18573,DATOS!$D$2:$D$20000,DATOS!$D18573,DATOS!$E$2:$E$20000,DATOS!$E18573,DATOS!$I$2:$I$20000,DATOS!$I18573,DATOS!$G$2:$G$20000,"OR")=0))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DATOS!$A$2:$A$20000,DATOS!$A18574,DATOS!$D$2:$D$20000,DATOS!$D18574,DATOS!$E$2:$E$20000,DATOS!$E18574,DATOS!$I$2:$I$20000,DATOS!$I18574,DATOS!$G$2:$G$20000,"EX")=0),0))))</f>
      </c>
      <c r="H18574">
        <f>IF(DATOS!$G18574&lt;&gt;"EX",0,--(COUNTIFS(DATOS!$A$2:$A$20000,DATOS!$A18574,DATOS!$D$2:$D$20000,DATOS!$D18574,DATOS!$E$2:$E$20000,DATOS!$E18574,DATOS!$I$2:$I$20000,DATOS!$I18574,DATOS!$G$2:$G$20000,"OR")=0))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DATOS!$A$2:$A$20000,DATOS!$A18575,DATOS!$D$2:$D$20000,DATOS!$D18575,DATOS!$E$2:$E$20000,DATOS!$E18575,DATOS!$I$2:$I$20000,DATOS!$I18575,DATOS!$G$2:$G$20000,"EX")=0),0))))</f>
      </c>
      <c r="H18575">
        <f>IF(DATOS!$G18575&lt;&gt;"EX",0,--(COUNTIFS(DATOS!$A$2:$A$20000,DATOS!$A18575,DATOS!$D$2:$D$20000,DATOS!$D18575,DATOS!$E$2:$E$20000,DATOS!$E18575,DATOS!$I$2:$I$20000,DATOS!$I18575,DATOS!$G$2:$G$20000,"OR")=0))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DATOS!$A$2:$A$20000,DATOS!$A18576,DATOS!$D$2:$D$20000,DATOS!$D18576,DATOS!$E$2:$E$20000,DATOS!$E18576,DATOS!$I$2:$I$20000,DATOS!$I18576,DATOS!$G$2:$G$20000,"EX")=0),0))))</f>
      </c>
      <c r="H18576">
        <f>IF(DATOS!$G18576&lt;&gt;"EX",0,--(COUNTIFS(DATOS!$A$2:$A$20000,DATOS!$A18576,DATOS!$D$2:$D$20000,DATOS!$D18576,DATOS!$E$2:$E$20000,DATOS!$E18576,DATOS!$I$2:$I$20000,DATOS!$I18576,DATOS!$G$2:$G$20000,"OR")=0))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DATOS!$A$2:$A$20000,DATOS!$A18577,DATOS!$D$2:$D$20000,DATOS!$D18577,DATOS!$E$2:$E$20000,DATOS!$E18577,DATOS!$I$2:$I$20000,DATOS!$I18577,DATOS!$G$2:$G$20000,"EX")=0),0))))</f>
      </c>
      <c r="H18577">
        <f>IF(DATOS!$G18577&lt;&gt;"EX",0,--(COUNTIFS(DATOS!$A$2:$A$20000,DATOS!$A18577,DATOS!$D$2:$D$20000,DATOS!$D18577,DATOS!$E$2:$E$20000,DATOS!$E18577,DATOS!$I$2:$I$20000,DATOS!$I18577,DATOS!$G$2:$G$20000,"OR")=0))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DATOS!$A$2:$A$20000,DATOS!$A18578,DATOS!$D$2:$D$20000,DATOS!$D18578,DATOS!$E$2:$E$20000,DATOS!$E18578,DATOS!$I$2:$I$20000,DATOS!$I18578,DATOS!$G$2:$G$20000,"EX")=0),0))))</f>
      </c>
      <c r="H18578">
        <f>IF(DATOS!$G18578&lt;&gt;"EX",0,--(COUNTIFS(DATOS!$A$2:$A$20000,DATOS!$A18578,DATOS!$D$2:$D$20000,DATOS!$D18578,DATOS!$E$2:$E$20000,DATOS!$E18578,DATOS!$I$2:$I$20000,DATOS!$I18578,DATOS!$G$2:$G$20000,"OR")=0))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DATOS!$A$2:$A$20000,DATOS!$A18579,DATOS!$D$2:$D$20000,DATOS!$D18579,DATOS!$E$2:$E$20000,DATOS!$E18579,DATOS!$I$2:$I$20000,DATOS!$I18579,DATOS!$G$2:$G$20000,"EX")=0),0))))</f>
      </c>
      <c r="H18579">
        <f>IF(DATOS!$G18579&lt;&gt;"EX",0,--(COUNTIFS(DATOS!$A$2:$A$20000,DATOS!$A18579,DATOS!$D$2:$D$20000,DATOS!$D18579,DATOS!$E$2:$E$20000,DATOS!$E18579,DATOS!$I$2:$I$20000,DATOS!$I18579,DATOS!$G$2:$G$20000,"OR")=0))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DATOS!$A$2:$A$20000,DATOS!$A18580,DATOS!$D$2:$D$20000,DATOS!$D18580,DATOS!$E$2:$E$20000,DATOS!$E18580,DATOS!$I$2:$I$20000,DATOS!$I18580,DATOS!$G$2:$G$20000,"EX")=0),0))))</f>
      </c>
      <c r="H18580">
        <f>IF(DATOS!$G18580&lt;&gt;"EX",0,--(COUNTIFS(DATOS!$A$2:$A$20000,DATOS!$A18580,DATOS!$D$2:$D$20000,DATOS!$D18580,DATOS!$E$2:$E$20000,DATOS!$E18580,DATOS!$I$2:$I$20000,DATOS!$I18580,DATOS!$G$2:$G$20000,"OR")=0))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DATOS!$A$2:$A$20000,DATOS!$A18581,DATOS!$D$2:$D$20000,DATOS!$D18581,DATOS!$E$2:$E$20000,DATOS!$E18581,DATOS!$I$2:$I$20000,DATOS!$I18581,DATOS!$G$2:$G$20000,"EX")=0),0))))</f>
      </c>
      <c r="H18581">
        <f>IF(DATOS!$G18581&lt;&gt;"EX",0,--(COUNTIFS(DATOS!$A$2:$A$20000,DATOS!$A18581,DATOS!$D$2:$D$20000,DATOS!$D18581,DATOS!$E$2:$E$20000,DATOS!$E18581,DATOS!$I$2:$I$20000,DATOS!$I18581,DATOS!$G$2:$G$20000,"OR")=0))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DATOS!$A$2:$A$20000,DATOS!$A18582,DATOS!$D$2:$D$20000,DATOS!$D18582,DATOS!$E$2:$E$20000,DATOS!$E18582,DATOS!$I$2:$I$20000,DATOS!$I18582,DATOS!$G$2:$G$20000,"EX")=0),0))))</f>
      </c>
      <c r="H18582">
        <f>IF(DATOS!$G18582&lt;&gt;"EX",0,--(COUNTIFS(DATOS!$A$2:$A$20000,DATOS!$A18582,DATOS!$D$2:$D$20000,DATOS!$D18582,DATOS!$E$2:$E$20000,DATOS!$E18582,DATOS!$I$2:$I$20000,DATOS!$I18582,DATOS!$G$2:$G$20000,"OR")=0))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DATOS!$A$2:$A$20000,DATOS!$A18583,DATOS!$D$2:$D$20000,DATOS!$D18583,DATOS!$E$2:$E$20000,DATOS!$E18583,DATOS!$I$2:$I$20000,DATOS!$I18583,DATOS!$G$2:$G$20000,"EX")=0),0))))</f>
      </c>
      <c r="H18583">
        <f>IF(DATOS!$G18583&lt;&gt;"EX",0,--(COUNTIFS(DATOS!$A$2:$A$20000,DATOS!$A18583,DATOS!$D$2:$D$20000,DATOS!$D18583,DATOS!$E$2:$E$20000,DATOS!$E18583,DATOS!$I$2:$I$20000,DATOS!$I18583,DATOS!$G$2:$G$20000,"OR")=0))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DATOS!$A$2:$A$20000,DATOS!$A18584,DATOS!$D$2:$D$20000,DATOS!$D18584,DATOS!$E$2:$E$20000,DATOS!$E18584,DATOS!$I$2:$I$20000,DATOS!$I18584,DATOS!$G$2:$G$20000,"EX")=0),0))))</f>
      </c>
      <c r="H18584">
        <f>IF(DATOS!$G18584&lt;&gt;"EX",0,--(COUNTIFS(DATOS!$A$2:$A$20000,DATOS!$A18584,DATOS!$D$2:$D$20000,DATOS!$D18584,DATOS!$E$2:$E$20000,DATOS!$E18584,DATOS!$I$2:$I$20000,DATOS!$I18584,DATOS!$G$2:$G$20000,"OR")=0))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DATOS!$A$2:$A$20000,DATOS!$A18585,DATOS!$D$2:$D$20000,DATOS!$D18585,DATOS!$E$2:$E$20000,DATOS!$E18585,DATOS!$I$2:$I$20000,DATOS!$I18585,DATOS!$G$2:$G$20000,"EX")=0),0))))</f>
      </c>
      <c r="H18585">
        <f>IF(DATOS!$G18585&lt;&gt;"EX",0,--(COUNTIFS(DATOS!$A$2:$A$20000,DATOS!$A18585,DATOS!$D$2:$D$20000,DATOS!$D18585,DATOS!$E$2:$E$20000,DATOS!$E18585,DATOS!$I$2:$I$20000,DATOS!$I18585,DATOS!$G$2:$G$20000,"OR")=0))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DATOS!$A$2:$A$20000,DATOS!$A18586,DATOS!$D$2:$D$20000,DATOS!$D18586,DATOS!$E$2:$E$20000,DATOS!$E18586,DATOS!$I$2:$I$20000,DATOS!$I18586,DATOS!$G$2:$G$20000,"EX")=0),0))))</f>
      </c>
      <c r="H18586">
        <f>IF(DATOS!$G18586&lt;&gt;"EX",0,--(COUNTIFS(DATOS!$A$2:$A$20000,DATOS!$A18586,DATOS!$D$2:$D$20000,DATOS!$D18586,DATOS!$E$2:$E$20000,DATOS!$E18586,DATOS!$I$2:$I$20000,DATOS!$I18586,DATOS!$G$2:$G$20000,"OR")=0))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DATOS!$A$2:$A$20000,DATOS!$A18587,DATOS!$D$2:$D$20000,DATOS!$D18587,DATOS!$E$2:$E$20000,DATOS!$E18587,DATOS!$I$2:$I$20000,DATOS!$I18587,DATOS!$G$2:$G$20000,"EX")=0),0))))</f>
      </c>
      <c r="H18587">
        <f>IF(DATOS!$G18587&lt;&gt;"EX",0,--(COUNTIFS(DATOS!$A$2:$A$20000,DATOS!$A18587,DATOS!$D$2:$D$20000,DATOS!$D18587,DATOS!$E$2:$E$20000,DATOS!$E18587,DATOS!$I$2:$I$20000,DATOS!$I18587,DATOS!$G$2:$G$20000,"OR")=0))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DATOS!$A$2:$A$20000,DATOS!$A18588,DATOS!$D$2:$D$20000,DATOS!$D18588,DATOS!$E$2:$E$20000,DATOS!$E18588,DATOS!$I$2:$I$20000,DATOS!$I18588,DATOS!$G$2:$G$20000,"EX")=0),0))))</f>
      </c>
      <c r="H18588">
        <f>IF(DATOS!$G18588&lt;&gt;"EX",0,--(COUNTIFS(DATOS!$A$2:$A$20000,DATOS!$A18588,DATOS!$D$2:$D$20000,DATOS!$D18588,DATOS!$E$2:$E$20000,DATOS!$E18588,DATOS!$I$2:$I$20000,DATOS!$I18588,DATOS!$G$2:$G$20000,"OR")=0))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DATOS!$A$2:$A$20000,DATOS!$A18589,DATOS!$D$2:$D$20000,DATOS!$D18589,DATOS!$E$2:$E$20000,DATOS!$E18589,DATOS!$I$2:$I$20000,DATOS!$I18589,DATOS!$G$2:$G$20000,"EX")=0),0))))</f>
      </c>
      <c r="H18589">
        <f>IF(DATOS!$G18589&lt;&gt;"EX",0,--(COUNTIFS(DATOS!$A$2:$A$20000,DATOS!$A18589,DATOS!$D$2:$D$20000,DATOS!$D18589,DATOS!$E$2:$E$20000,DATOS!$E18589,DATOS!$I$2:$I$20000,DATOS!$I18589,DATOS!$G$2:$G$20000,"OR")=0))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DATOS!$A$2:$A$20000,DATOS!$A18590,DATOS!$D$2:$D$20000,DATOS!$D18590,DATOS!$E$2:$E$20000,DATOS!$E18590,DATOS!$I$2:$I$20000,DATOS!$I18590,DATOS!$G$2:$G$20000,"EX")=0),0))))</f>
      </c>
      <c r="H18590">
        <f>IF(DATOS!$G18590&lt;&gt;"EX",0,--(COUNTIFS(DATOS!$A$2:$A$20000,DATOS!$A18590,DATOS!$D$2:$D$20000,DATOS!$D18590,DATOS!$E$2:$E$20000,DATOS!$E18590,DATOS!$I$2:$I$20000,DATOS!$I18590,DATOS!$G$2:$G$20000,"OR")=0))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DATOS!$A$2:$A$20000,DATOS!$A18591,DATOS!$D$2:$D$20000,DATOS!$D18591,DATOS!$E$2:$E$20000,DATOS!$E18591,DATOS!$I$2:$I$20000,DATOS!$I18591,DATOS!$G$2:$G$20000,"EX")=0),0))))</f>
      </c>
      <c r="H18591">
        <f>IF(DATOS!$G18591&lt;&gt;"EX",0,--(COUNTIFS(DATOS!$A$2:$A$20000,DATOS!$A18591,DATOS!$D$2:$D$20000,DATOS!$D18591,DATOS!$E$2:$E$20000,DATOS!$E18591,DATOS!$I$2:$I$20000,DATOS!$I18591,DATOS!$G$2:$G$20000,"OR")=0))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DATOS!$A$2:$A$20000,DATOS!$A18592,DATOS!$D$2:$D$20000,DATOS!$D18592,DATOS!$E$2:$E$20000,DATOS!$E18592,DATOS!$I$2:$I$20000,DATOS!$I18592,DATOS!$G$2:$G$20000,"EX")=0),0))))</f>
      </c>
      <c r="H18592">
        <f>IF(DATOS!$G18592&lt;&gt;"EX",0,--(COUNTIFS(DATOS!$A$2:$A$20000,DATOS!$A18592,DATOS!$D$2:$D$20000,DATOS!$D18592,DATOS!$E$2:$E$20000,DATOS!$E18592,DATOS!$I$2:$I$20000,DATOS!$I18592,DATOS!$G$2:$G$20000,"OR")=0))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DATOS!$A$2:$A$20000,DATOS!$A18593,DATOS!$D$2:$D$20000,DATOS!$D18593,DATOS!$E$2:$E$20000,DATOS!$E18593,DATOS!$I$2:$I$20000,DATOS!$I18593,DATOS!$G$2:$G$20000,"EX")=0),0))))</f>
      </c>
      <c r="H18593">
        <f>IF(DATOS!$G18593&lt;&gt;"EX",0,--(COUNTIFS(DATOS!$A$2:$A$20000,DATOS!$A18593,DATOS!$D$2:$D$20000,DATOS!$D18593,DATOS!$E$2:$E$20000,DATOS!$E18593,DATOS!$I$2:$I$20000,DATOS!$I18593,DATOS!$G$2:$G$20000,"OR")=0))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DATOS!$A$2:$A$20000,DATOS!$A18594,DATOS!$D$2:$D$20000,DATOS!$D18594,DATOS!$E$2:$E$20000,DATOS!$E18594,DATOS!$I$2:$I$20000,DATOS!$I18594,DATOS!$G$2:$G$20000,"EX")=0),0))))</f>
      </c>
      <c r="H18594">
        <f>IF(DATOS!$G18594&lt;&gt;"EX",0,--(COUNTIFS(DATOS!$A$2:$A$20000,DATOS!$A18594,DATOS!$D$2:$D$20000,DATOS!$D18594,DATOS!$E$2:$E$20000,DATOS!$E18594,DATOS!$I$2:$I$20000,DATOS!$I18594,DATOS!$G$2:$G$20000,"OR")=0))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DATOS!$A$2:$A$20000,DATOS!$A18595,DATOS!$D$2:$D$20000,DATOS!$D18595,DATOS!$E$2:$E$20000,DATOS!$E18595,DATOS!$I$2:$I$20000,DATOS!$I18595,DATOS!$G$2:$G$20000,"EX")=0),0))))</f>
      </c>
      <c r="H18595">
        <f>IF(DATOS!$G18595&lt;&gt;"EX",0,--(COUNTIFS(DATOS!$A$2:$A$20000,DATOS!$A18595,DATOS!$D$2:$D$20000,DATOS!$D18595,DATOS!$E$2:$E$20000,DATOS!$E18595,DATOS!$I$2:$I$20000,DATOS!$I18595,DATOS!$G$2:$G$20000,"OR")=0))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DATOS!$A$2:$A$20000,DATOS!$A18596,DATOS!$D$2:$D$20000,DATOS!$D18596,DATOS!$E$2:$E$20000,DATOS!$E18596,DATOS!$I$2:$I$20000,DATOS!$I18596,DATOS!$G$2:$G$20000,"EX")=0),0))))</f>
      </c>
      <c r="H18596">
        <f>IF(DATOS!$G18596&lt;&gt;"EX",0,--(COUNTIFS(DATOS!$A$2:$A$20000,DATOS!$A18596,DATOS!$D$2:$D$20000,DATOS!$D18596,DATOS!$E$2:$E$20000,DATOS!$E18596,DATOS!$I$2:$I$20000,DATOS!$I18596,DATOS!$G$2:$G$20000,"OR")=0))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DATOS!$A$2:$A$20000,DATOS!$A18597,DATOS!$D$2:$D$20000,DATOS!$D18597,DATOS!$E$2:$E$20000,DATOS!$E18597,DATOS!$I$2:$I$20000,DATOS!$I18597,DATOS!$G$2:$G$20000,"EX")=0),0))))</f>
      </c>
      <c r="H18597">
        <f>IF(DATOS!$G18597&lt;&gt;"EX",0,--(COUNTIFS(DATOS!$A$2:$A$20000,DATOS!$A18597,DATOS!$D$2:$D$20000,DATOS!$D18597,DATOS!$E$2:$E$20000,DATOS!$E18597,DATOS!$I$2:$I$20000,DATOS!$I18597,DATOS!$G$2:$G$20000,"OR")=0))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DATOS!$A$2:$A$20000,DATOS!$A18598,DATOS!$D$2:$D$20000,DATOS!$D18598,DATOS!$E$2:$E$20000,DATOS!$E18598,DATOS!$I$2:$I$20000,DATOS!$I18598,DATOS!$G$2:$G$20000,"EX")=0),0))))</f>
      </c>
      <c r="H18598">
        <f>IF(DATOS!$G18598&lt;&gt;"EX",0,--(COUNTIFS(DATOS!$A$2:$A$20000,DATOS!$A18598,DATOS!$D$2:$D$20000,DATOS!$D18598,DATOS!$E$2:$E$20000,DATOS!$E18598,DATOS!$I$2:$I$20000,DATOS!$I18598,DATOS!$G$2:$G$20000,"OR")=0))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DATOS!$A$2:$A$20000,DATOS!$A18599,DATOS!$D$2:$D$20000,DATOS!$D18599,DATOS!$E$2:$E$20000,DATOS!$E18599,DATOS!$I$2:$I$20000,DATOS!$I18599,DATOS!$G$2:$G$20000,"EX")=0),0))))</f>
      </c>
      <c r="H18599">
        <f>IF(DATOS!$G18599&lt;&gt;"EX",0,--(COUNTIFS(DATOS!$A$2:$A$20000,DATOS!$A18599,DATOS!$D$2:$D$20000,DATOS!$D18599,DATOS!$E$2:$E$20000,DATOS!$E18599,DATOS!$I$2:$I$20000,DATOS!$I18599,DATOS!$G$2:$G$20000,"OR")=0))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DATOS!$A$2:$A$20000,DATOS!$A18600,DATOS!$D$2:$D$20000,DATOS!$D18600,DATOS!$E$2:$E$20000,DATOS!$E18600,DATOS!$I$2:$I$20000,DATOS!$I18600,DATOS!$G$2:$G$20000,"EX")=0),0))))</f>
      </c>
      <c r="H18600">
        <f>IF(DATOS!$G18600&lt;&gt;"EX",0,--(COUNTIFS(DATOS!$A$2:$A$20000,DATOS!$A18600,DATOS!$D$2:$D$20000,DATOS!$D18600,DATOS!$E$2:$E$20000,DATOS!$E18600,DATOS!$I$2:$I$20000,DATOS!$I18600,DATOS!$G$2:$G$20000,"OR")=0))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DATOS!$A$2:$A$20000,DATOS!$A18601,DATOS!$D$2:$D$20000,DATOS!$D18601,DATOS!$E$2:$E$20000,DATOS!$E18601,DATOS!$I$2:$I$20000,DATOS!$I18601,DATOS!$G$2:$G$20000,"EX")=0),0))))</f>
      </c>
      <c r="H18601">
        <f>IF(DATOS!$G18601&lt;&gt;"EX",0,--(COUNTIFS(DATOS!$A$2:$A$20000,DATOS!$A18601,DATOS!$D$2:$D$20000,DATOS!$D18601,DATOS!$E$2:$E$20000,DATOS!$E18601,DATOS!$I$2:$I$20000,DATOS!$I18601,DATOS!$G$2:$G$20000,"OR")=0))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DATOS!$A$2:$A$20000,DATOS!$A18602,DATOS!$D$2:$D$20000,DATOS!$D18602,DATOS!$E$2:$E$20000,DATOS!$E18602,DATOS!$I$2:$I$20000,DATOS!$I18602,DATOS!$G$2:$G$20000,"EX")=0),0))))</f>
      </c>
      <c r="H18602">
        <f>IF(DATOS!$G18602&lt;&gt;"EX",0,--(COUNTIFS(DATOS!$A$2:$A$20000,DATOS!$A18602,DATOS!$D$2:$D$20000,DATOS!$D18602,DATOS!$E$2:$E$20000,DATOS!$E18602,DATOS!$I$2:$I$20000,DATOS!$I18602,DATOS!$G$2:$G$20000,"OR")=0))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DATOS!$A$2:$A$20000,DATOS!$A18603,DATOS!$D$2:$D$20000,DATOS!$D18603,DATOS!$E$2:$E$20000,DATOS!$E18603,DATOS!$I$2:$I$20000,DATOS!$I18603,DATOS!$G$2:$G$20000,"EX")=0),0))))</f>
      </c>
      <c r="H18603">
        <f>IF(DATOS!$G18603&lt;&gt;"EX",0,--(COUNTIFS(DATOS!$A$2:$A$20000,DATOS!$A18603,DATOS!$D$2:$D$20000,DATOS!$D18603,DATOS!$E$2:$E$20000,DATOS!$E18603,DATOS!$I$2:$I$20000,DATOS!$I18603,DATOS!$G$2:$G$20000,"OR")=0))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DATOS!$A$2:$A$20000,DATOS!$A18604,DATOS!$D$2:$D$20000,DATOS!$D18604,DATOS!$E$2:$E$20000,DATOS!$E18604,DATOS!$I$2:$I$20000,DATOS!$I18604,DATOS!$G$2:$G$20000,"EX")=0),0))))</f>
      </c>
      <c r="H18604">
        <f>IF(DATOS!$G18604&lt;&gt;"EX",0,--(COUNTIFS(DATOS!$A$2:$A$20000,DATOS!$A18604,DATOS!$D$2:$D$20000,DATOS!$D18604,DATOS!$E$2:$E$20000,DATOS!$E18604,DATOS!$I$2:$I$20000,DATOS!$I18604,DATOS!$G$2:$G$20000,"OR")=0))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DATOS!$A$2:$A$20000,DATOS!$A18605,DATOS!$D$2:$D$20000,DATOS!$D18605,DATOS!$E$2:$E$20000,DATOS!$E18605,DATOS!$I$2:$I$20000,DATOS!$I18605,DATOS!$G$2:$G$20000,"EX")=0),0))))</f>
      </c>
      <c r="H18605">
        <f>IF(DATOS!$G18605&lt;&gt;"EX",0,--(COUNTIFS(DATOS!$A$2:$A$20000,DATOS!$A18605,DATOS!$D$2:$D$20000,DATOS!$D18605,DATOS!$E$2:$E$20000,DATOS!$E18605,DATOS!$I$2:$I$20000,DATOS!$I18605,DATOS!$G$2:$G$20000,"OR")=0))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DATOS!$A$2:$A$20000,DATOS!$A18606,DATOS!$D$2:$D$20000,DATOS!$D18606,DATOS!$E$2:$E$20000,DATOS!$E18606,DATOS!$I$2:$I$20000,DATOS!$I18606,DATOS!$G$2:$G$20000,"EX")=0),0))))</f>
      </c>
      <c r="H18606">
        <f>IF(DATOS!$G18606&lt;&gt;"EX",0,--(COUNTIFS(DATOS!$A$2:$A$20000,DATOS!$A18606,DATOS!$D$2:$D$20000,DATOS!$D18606,DATOS!$E$2:$E$20000,DATOS!$E18606,DATOS!$I$2:$I$20000,DATOS!$I18606,DATOS!$G$2:$G$20000,"OR")=0))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DATOS!$A$2:$A$20000,DATOS!$A18607,DATOS!$D$2:$D$20000,DATOS!$D18607,DATOS!$E$2:$E$20000,DATOS!$E18607,DATOS!$I$2:$I$20000,DATOS!$I18607,DATOS!$G$2:$G$20000,"EX")=0),0))))</f>
      </c>
      <c r="H18607">
        <f>IF(DATOS!$G18607&lt;&gt;"EX",0,--(COUNTIFS(DATOS!$A$2:$A$20000,DATOS!$A18607,DATOS!$D$2:$D$20000,DATOS!$D18607,DATOS!$E$2:$E$20000,DATOS!$E18607,DATOS!$I$2:$I$20000,DATOS!$I18607,DATOS!$G$2:$G$20000,"OR")=0))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DATOS!$A$2:$A$20000,DATOS!$A18608,DATOS!$D$2:$D$20000,DATOS!$D18608,DATOS!$E$2:$E$20000,DATOS!$E18608,DATOS!$I$2:$I$20000,DATOS!$I18608,DATOS!$G$2:$G$20000,"EX")=0),0))))</f>
      </c>
      <c r="H18608">
        <f>IF(DATOS!$G18608&lt;&gt;"EX",0,--(COUNTIFS(DATOS!$A$2:$A$20000,DATOS!$A18608,DATOS!$D$2:$D$20000,DATOS!$D18608,DATOS!$E$2:$E$20000,DATOS!$E18608,DATOS!$I$2:$I$20000,DATOS!$I18608,DATOS!$G$2:$G$20000,"OR")=0))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DATOS!$A$2:$A$20000,DATOS!$A18609,DATOS!$D$2:$D$20000,DATOS!$D18609,DATOS!$E$2:$E$20000,DATOS!$E18609,DATOS!$I$2:$I$20000,DATOS!$I18609,DATOS!$G$2:$G$20000,"EX")=0),0))))</f>
      </c>
      <c r="H18609">
        <f>IF(DATOS!$G18609&lt;&gt;"EX",0,--(COUNTIFS(DATOS!$A$2:$A$20000,DATOS!$A18609,DATOS!$D$2:$D$20000,DATOS!$D18609,DATOS!$E$2:$E$20000,DATOS!$E18609,DATOS!$I$2:$I$20000,DATOS!$I18609,DATOS!$G$2:$G$20000,"OR")=0))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DATOS!$A$2:$A$20000,DATOS!$A18610,DATOS!$D$2:$D$20000,DATOS!$D18610,DATOS!$E$2:$E$20000,DATOS!$E18610,DATOS!$I$2:$I$20000,DATOS!$I18610,DATOS!$G$2:$G$20000,"EX")=0),0))))</f>
      </c>
      <c r="H18610">
        <f>IF(DATOS!$G18610&lt;&gt;"EX",0,--(COUNTIFS(DATOS!$A$2:$A$20000,DATOS!$A18610,DATOS!$D$2:$D$20000,DATOS!$D18610,DATOS!$E$2:$E$20000,DATOS!$E18610,DATOS!$I$2:$I$20000,DATOS!$I18610,DATOS!$G$2:$G$20000,"OR")=0))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DATOS!$A$2:$A$20000,DATOS!$A18611,DATOS!$D$2:$D$20000,DATOS!$D18611,DATOS!$E$2:$E$20000,DATOS!$E18611,DATOS!$I$2:$I$20000,DATOS!$I18611,DATOS!$G$2:$G$20000,"EX")=0),0))))</f>
      </c>
      <c r="H18611">
        <f>IF(DATOS!$G18611&lt;&gt;"EX",0,--(COUNTIFS(DATOS!$A$2:$A$20000,DATOS!$A18611,DATOS!$D$2:$D$20000,DATOS!$D18611,DATOS!$E$2:$E$20000,DATOS!$E18611,DATOS!$I$2:$I$20000,DATOS!$I18611,DATOS!$G$2:$G$20000,"OR")=0))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DATOS!$A$2:$A$20000,DATOS!$A18612,DATOS!$D$2:$D$20000,DATOS!$D18612,DATOS!$E$2:$E$20000,DATOS!$E18612,DATOS!$I$2:$I$20000,DATOS!$I18612,DATOS!$G$2:$G$20000,"EX")=0),0))))</f>
      </c>
      <c r="H18612">
        <f>IF(DATOS!$G18612&lt;&gt;"EX",0,--(COUNTIFS(DATOS!$A$2:$A$20000,DATOS!$A18612,DATOS!$D$2:$D$20000,DATOS!$D18612,DATOS!$E$2:$E$20000,DATOS!$E18612,DATOS!$I$2:$I$20000,DATOS!$I18612,DATOS!$G$2:$G$20000,"OR")=0))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DATOS!$A$2:$A$20000,DATOS!$A18613,DATOS!$D$2:$D$20000,DATOS!$D18613,DATOS!$E$2:$E$20000,DATOS!$E18613,DATOS!$I$2:$I$20000,DATOS!$I18613,DATOS!$G$2:$G$20000,"EX")=0),0))))</f>
      </c>
      <c r="H18613">
        <f>IF(DATOS!$G18613&lt;&gt;"EX",0,--(COUNTIFS(DATOS!$A$2:$A$20000,DATOS!$A18613,DATOS!$D$2:$D$20000,DATOS!$D18613,DATOS!$E$2:$E$20000,DATOS!$E18613,DATOS!$I$2:$I$20000,DATOS!$I18613,DATOS!$G$2:$G$20000,"OR")=0))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DATOS!$A$2:$A$20000,DATOS!$A18614,DATOS!$D$2:$D$20000,DATOS!$D18614,DATOS!$E$2:$E$20000,DATOS!$E18614,DATOS!$I$2:$I$20000,DATOS!$I18614,DATOS!$G$2:$G$20000,"EX")=0),0))))</f>
      </c>
      <c r="H18614">
        <f>IF(DATOS!$G18614&lt;&gt;"EX",0,--(COUNTIFS(DATOS!$A$2:$A$20000,DATOS!$A18614,DATOS!$D$2:$D$20000,DATOS!$D18614,DATOS!$E$2:$E$20000,DATOS!$E18614,DATOS!$I$2:$I$20000,DATOS!$I18614,DATOS!$G$2:$G$20000,"OR")=0))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DATOS!$A$2:$A$20000,DATOS!$A18615,DATOS!$D$2:$D$20000,DATOS!$D18615,DATOS!$E$2:$E$20000,DATOS!$E18615,DATOS!$I$2:$I$20000,DATOS!$I18615,DATOS!$G$2:$G$20000,"EX")=0),0))))</f>
      </c>
      <c r="H18615">
        <f>IF(DATOS!$G18615&lt;&gt;"EX",0,--(COUNTIFS(DATOS!$A$2:$A$20000,DATOS!$A18615,DATOS!$D$2:$D$20000,DATOS!$D18615,DATOS!$E$2:$E$20000,DATOS!$E18615,DATOS!$I$2:$I$20000,DATOS!$I18615,DATOS!$G$2:$G$20000,"OR")=0))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DATOS!$A$2:$A$20000,DATOS!$A18616,DATOS!$D$2:$D$20000,DATOS!$D18616,DATOS!$E$2:$E$20000,DATOS!$E18616,DATOS!$I$2:$I$20000,DATOS!$I18616,DATOS!$G$2:$G$20000,"EX")=0),0))))</f>
      </c>
      <c r="H18616">
        <f>IF(DATOS!$G18616&lt;&gt;"EX",0,--(COUNTIFS(DATOS!$A$2:$A$20000,DATOS!$A18616,DATOS!$D$2:$D$20000,DATOS!$D18616,DATOS!$E$2:$E$20000,DATOS!$E18616,DATOS!$I$2:$I$20000,DATOS!$I18616,DATOS!$G$2:$G$20000,"OR")=0))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DATOS!$A$2:$A$20000,DATOS!$A18617,DATOS!$D$2:$D$20000,DATOS!$D18617,DATOS!$E$2:$E$20000,DATOS!$E18617,DATOS!$I$2:$I$20000,DATOS!$I18617,DATOS!$G$2:$G$20000,"EX")=0),0))))</f>
      </c>
      <c r="H18617">
        <f>IF(DATOS!$G18617&lt;&gt;"EX",0,--(COUNTIFS(DATOS!$A$2:$A$20000,DATOS!$A18617,DATOS!$D$2:$D$20000,DATOS!$D18617,DATOS!$E$2:$E$20000,DATOS!$E18617,DATOS!$I$2:$I$20000,DATOS!$I18617,DATOS!$G$2:$G$20000,"OR")=0))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DATOS!$A$2:$A$20000,DATOS!$A18618,DATOS!$D$2:$D$20000,DATOS!$D18618,DATOS!$E$2:$E$20000,DATOS!$E18618,DATOS!$I$2:$I$20000,DATOS!$I18618,DATOS!$G$2:$G$20000,"EX")=0),0))))</f>
      </c>
      <c r="H18618">
        <f>IF(DATOS!$G18618&lt;&gt;"EX",0,--(COUNTIFS(DATOS!$A$2:$A$20000,DATOS!$A18618,DATOS!$D$2:$D$20000,DATOS!$D18618,DATOS!$E$2:$E$20000,DATOS!$E18618,DATOS!$I$2:$I$20000,DATOS!$I18618,DATOS!$G$2:$G$20000,"OR")=0))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DATOS!$A$2:$A$20000,DATOS!$A18619,DATOS!$D$2:$D$20000,DATOS!$D18619,DATOS!$E$2:$E$20000,DATOS!$E18619,DATOS!$I$2:$I$20000,DATOS!$I18619,DATOS!$G$2:$G$20000,"EX")=0),0))))</f>
      </c>
      <c r="H18619">
        <f>IF(DATOS!$G18619&lt;&gt;"EX",0,--(COUNTIFS(DATOS!$A$2:$A$20000,DATOS!$A18619,DATOS!$D$2:$D$20000,DATOS!$D18619,DATOS!$E$2:$E$20000,DATOS!$E18619,DATOS!$I$2:$I$20000,DATOS!$I18619,DATOS!$G$2:$G$20000,"OR")=0))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DATOS!$A$2:$A$20000,DATOS!$A18620,DATOS!$D$2:$D$20000,DATOS!$D18620,DATOS!$E$2:$E$20000,DATOS!$E18620,DATOS!$I$2:$I$20000,DATOS!$I18620,DATOS!$G$2:$G$20000,"EX")=0),0))))</f>
      </c>
      <c r="H18620">
        <f>IF(DATOS!$G18620&lt;&gt;"EX",0,--(COUNTIFS(DATOS!$A$2:$A$20000,DATOS!$A18620,DATOS!$D$2:$D$20000,DATOS!$D18620,DATOS!$E$2:$E$20000,DATOS!$E18620,DATOS!$I$2:$I$20000,DATOS!$I18620,DATOS!$G$2:$G$20000,"OR")=0))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DATOS!$A$2:$A$20000,DATOS!$A18621,DATOS!$D$2:$D$20000,DATOS!$D18621,DATOS!$E$2:$E$20000,DATOS!$E18621,DATOS!$I$2:$I$20000,DATOS!$I18621,DATOS!$G$2:$G$20000,"EX")=0),0))))</f>
      </c>
      <c r="H18621">
        <f>IF(DATOS!$G18621&lt;&gt;"EX",0,--(COUNTIFS(DATOS!$A$2:$A$20000,DATOS!$A18621,DATOS!$D$2:$D$20000,DATOS!$D18621,DATOS!$E$2:$E$20000,DATOS!$E18621,DATOS!$I$2:$I$20000,DATOS!$I18621,DATOS!$G$2:$G$20000,"OR")=0))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DATOS!$A$2:$A$20000,DATOS!$A18622,DATOS!$D$2:$D$20000,DATOS!$D18622,DATOS!$E$2:$E$20000,DATOS!$E18622,DATOS!$I$2:$I$20000,DATOS!$I18622,DATOS!$G$2:$G$20000,"EX")=0),0))))</f>
      </c>
      <c r="H18622">
        <f>IF(DATOS!$G18622&lt;&gt;"EX",0,--(COUNTIFS(DATOS!$A$2:$A$20000,DATOS!$A18622,DATOS!$D$2:$D$20000,DATOS!$D18622,DATOS!$E$2:$E$20000,DATOS!$E18622,DATOS!$I$2:$I$20000,DATOS!$I18622,DATOS!$G$2:$G$20000,"OR")=0))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DATOS!$A$2:$A$20000,DATOS!$A18623,DATOS!$D$2:$D$20000,DATOS!$D18623,DATOS!$E$2:$E$20000,DATOS!$E18623,DATOS!$I$2:$I$20000,DATOS!$I18623,DATOS!$G$2:$G$20000,"EX")=0),0))))</f>
      </c>
      <c r="H18623">
        <f>IF(DATOS!$G18623&lt;&gt;"EX",0,--(COUNTIFS(DATOS!$A$2:$A$20000,DATOS!$A18623,DATOS!$D$2:$D$20000,DATOS!$D18623,DATOS!$E$2:$E$20000,DATOS!$E18623,DATOS!$I$2:$I$20000,DATOS!$I18623,DATOS!$G$2:$G$20000,"OR")=0))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DATOS!$A$2:$A$20000,DATOS!$A18624,DATOS!$D$2:$D$20000,DATOS!$D18624,DATOS!$E$2:$E$20000,DATOS!$E18624,DATOS!$I$2:$I$20000,DATOS!$I18624,DATOS!$G$2:$G$20000,"EX")=0),0))))</f>
      </c>
      <c r="H18624">
        <f>IF(DATOS!$G18624&lt;&gt;"EX",0,--(COUNTIFS(DATOS!$A$2:$A$20000,DATOS!$A18624,DATOS!$D$2:$D$20000,DATOS!$D18624,DATOS!$E$2:$E$20000,DATOS!$E18624,DATOS!$I$2:$I$20000,DATOS!$I18624,DATOS!$G$2:$G$20000,"OR")=0))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DATOS!$A$2:$A$20000,DATOS!$A18625,DATOS!$D$2:$D$20000,DATOS!$D18625,DATOS!$E$2:$E$20000,DATOS!$E18625,DATOS!$I$2:$I$20000,DATOS!$I18625,DATOS!$G$2:$G$20000,"EX")=0),0))))</f>
      </c>
      <c r="H18625">
        <f>IF(DATOS!$G18625&lt;&gt;"EX",0,--(COUNTIFS(DATOS!$A$2:$A$20000,DATOS!$A18625,DATOS!$D$2:$D$20000,DATOS!$D18625,DATOS!$E$2:$E$20000,DATOS!$E18625,DATOS!$I$2:$I$20000,DATOS!$I18625,DATOS!$G$2:$G$20000,"OR")=0))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DATOS!$A$2:$A$20000,DATOS!$A18626,DATOS!$D$2:$D$20000,DATOS!$D18626,DATOS!$E$2:$E$20000,DATOS!$E18626,DATOS!$I$2:$I$20000,DATOS!$I18626,DATOS!$G$2:$G$20000,"EX")=0),0))))</f>
      </c>
      <c r="H18626">
        <f>IF(DATOS!$G18626&lt;&gt;"EX",0,--(COUNTIFS(DATOS!$A$2:$A$20000,DATOS!$A18626,DATOS!$D$2:$D$20000,DATOS!$D18626,DATOS!$E$2:$E$20000,DATOS!$E18626,DATOS!$I$2:$I$20000,DATOS!$I18626,DATOS!$G$2:$G$20000,"OR")=0))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DATOS!$A$2:$A$20000,DATOS!$A18627,DATOS!$D$2:$D$20000,DATOS!$D18627,DATOS!$E$2:$E$20000,DATOS!$E18627,DATOS!$I$2:$I$20000,DATOS!$I18627,DATOS!$G$2:$G$20000,"EX")=0),0))))</f>
      </c>
      <c r="H18627">
        <f>IF(DATOS!$G18627&lt;&gt;"EX",0,--(COUNTIFS(DATOS!$A$2:$A$20000,DATOS!$A18627,DATOS!$D$2:$D$20000,DATOS!$D18627,DATOS!$E$2:$E$20000,DATOS!$E18627,DATOS!$I$2:$I$20000,DATOS!$I18627,DATOS!$G$2:$G$20000,"OR")=0))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DATOS!$A$2:$A$20000,DATOS!$A18628,DATOS!$D$2:$D$20000,DATOS!$D18628,DATOS!$E$2:$E$20000,DATOS!$E18628,DATOS!$I$2:$I$20000,DATOS!$I18628,DATOS!$G$2:$G$20000,"EX")=0),0))))</f>
      </c>
      <c r="H18628">
        <f>IF(DATOS!$G18628&lt;&gt;"EX",0,--(COUNTIFS(DATOS!$A$2:$A$20000,DATOS!$A18628,DATOS!$D$2:$D$20000,DATOS!$D18628,DATOS!$E$2:$E$20000,DATOS!$E18628,DATOS!$I$2:$I$20000,DATOS!$I18628,DATOS!$G$2:$G$20000,"OR")=0))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DATOS!$A$2:$A$20000,DATOS!$A18629,DATOS!$D$2:$D$20000,DATOS!$D18629,DATOS!$E$2:$E$20000,DATOS!$E18629,DATOS!$I$2:$I$20000,DATOS!$I18629,DATOS!$G$2:$G$20000,"EX")=0),0))))</f>
      </c>
      <c r="H18629">
        <f>IF(DATOS!$G18629&lt;&gt;"EX",0,--(COUNTIFS(DATOS!$A$2:$A$20000,DATOS!$A18629,DATOS!$D$2:$D$20000,DATOS!$D18629,DATOS!$E$2:$E$20000,DATOS!$E18629,DATOS!$I$2:$I$20000,DATOS!$I18629,DATOS!$G$2:$G$20000,"OR")=0))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DATOS!$A$2:$A$20000,DATOS!$A18630,DATOS!$D$2:$D$20000,DATOS!$D18630,DATOS!$E$2:$E$20000,DATOS!$E18630,DATOS!$I$2:$I$20000,DATOS!$I18630,DATOS!$G$2:$G$20000,"EX")=0),0))))</f>
      </c>
      <c r="H18630">
        <f>IF(DATOS!$G18630&lt;&gt;"EX",0,--(COUNTIFS(DATOS!$A$2:$A$20000,DATOS!$A18630,DATOS!$D$2:$D$20000,DATOS!$D18630,DATOS!$E$2:$E$20000,DATOS!$E18630,DATOS!$I$2:$I$20000,DATOS!$I18630,DATOS!$G$2:$G$20000,"OR")=0))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DATOS!$A$2:$A$20000,DATOS!$A18631,DATOS!$D$2:$D$20000,DATOS!$D18631,DATOS!$E$2:$E$20000,DATOS!$E18631,DATOS!$I$2:$I$20000,DATOS!$I18631,DATOS!$G$2:$G$20000,"EX")=0),0))))</f>
      </c>
      <c r="H18631">
        <f>IF(DATOS!$G18631&lt;&gt;"EX",0,--(COUNTIFS(DATOS!$A$2:$A$20000,DATOS!$A18631,DATOS!$D$2:$D$20000,DATOS!$D18631,DATOS!$E$2:$E$20000,DATOS!$E18631,DATOS!$I$2:$I$20000,DATOS!$I18631,DATOS!$G$2:$G$20000,"OR")=0))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DATOS!$A$2:$A$20000,DATOS!$A18632,DATOS!$D$2:$D$20000,DATOS!$D18632,DATOS!$E$2:$E$20000,DATOS!$E18632,DATOS!$I$2:$I$20000,DATOS!$I18632,DATOS!$G$2:$G$20000,"EX")=0),0))))</f>
      </c>
      <c r="H18632">
        <f>IF(DATOS!$G18632&lt;&gt;"EX",0,--(COUNTIFS(DATOS!$A$2:$A$20000,DATOS!$A18632,DATOS!$D$2:$D$20000,DATOS!$D18632,DATOS!$E$2:$E$20000,DATOS!$E18632,DATOS!$I$2:$I$20000,DATOS!$I18632,DATOS!$G$2:$G$20000,"OR")=0))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DATOS!$A$2:$A$20000,DATOS!$A18633,DATOS!$D$2:$D$20000,DATOS!$D18633,DATOS!$E$2:$E$20000,DATOS!$E18633,DATOS!$I$2:$I$20000,DATOS!$I18633,DATOS!$G$2:$G$20000,"EX")=0),0))))</f>
      </c>
      <c r="H18633">
        <f>IF(DATOS!$G18633&lt;&gt;"EX",0,--(COUNTIFS(DATOS!$A$2:$A$20000,DATOS!$A18633,DATOS!$D$2:$D$20000,DATOS!$D18633,DATOS!$E$2:$E$20000,DATOS!$E18633,DATOS!$I$2:$I$20000,DATOS!$I18633,DATOS!$G$2:$G$20000,"OR")=0))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DATOS!$A$2:$A$20000,DATOS!$A18634,DATOS!$D$2:$D$20000,DATOS!$D18634,DATOS!$E$2:$E$20000,DATOS!$E18634,DATOS!$I$2:$I$20000,DATOS!$I18634,DATOS!$G$2:$G$20000,"EX")=0),0))))</f>
      </c>
      <c r="H18634">
        <f>IF(DATOS!$G18634&lt;&gt;"EX",0,--(COUNTIFS(DATOS!$A$2:$A$20000,DATOS!$A18634,DATOS!$D$2:$D$20000,DATOS!$D18634,DATOS!$E$2:$E$20000,DATOS!$E18634,DATOS!$I$2:$I$20000,DATOS!$I18634,DATOS!$G$2:$G$20000,"OR")=0))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DATOS!$A$2:$A$20000,DATOS!$A18635,DATOS!$D$2:$D$20000,DATOS!$D18635,DATOS!$E$2:$E$20000,DATOS!$E18635,DATOS!$I$2:$I$20000,DATOS!$I18635,DATOS!$G$2:$G$20000,"EX")=0),0))))</f>
      </c>
      <c r="H18635">
        <f>IF(DATOS!$G18635&lt;&gt;"EX",0,--(COUNTIFS(DATOS!$A$2:$A$20000,DATOS!$A18635,DATOS!$D$2:$D$20000,DATOS!$D18635,DATOS!$E$2:$E$20000,DATOS!$E18635,DATOS!$I$2:$I$20000,DATOS!$I18635,DATOS!$G$2:$G$20000,"OR")=0))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DATOS!$A$2:$A$20000,DATOS!$A18636,DATOS!$D$2:$D$20000,DATOS!$D18636,DATOS!$E$2:$E$20000,DATOS!$E18636,DATOS!$I$2:$I$20000,DATOS!$I18636,DATOS!$G$2:$G$20000,"EX")=0),0))))</f>
      </c>
      <c r="H18636">
        <f>IF(DATOS!$G18636&lt;&gt;"EX",0,--(COUNTIFS(DATOS!$A$2:$A$20000,DATOS!$A18636,DATOS!$D$2:$D$20000,DATOS!$D18636,DATOS!$E$2:$E$20000,DATOS!$E18636,DATOS!$I$2:$I$20000,DATOS!$I18636,DATOS!$G$2:$G$20000,"OR")=0))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DATOS!$A$2:$A$20000,DATOS!$A18637,DATOS!$D$2:$D$20000,DATOS!$D18637,DATOS!$E$2:$E$20000,DATOS!$E18637,DATOS!$I$2:$I$20000,DATOS!$I18637,DATOS!$G$2:$G$20000,"EX")=0),0))))</f>
      </c>
      <c r="H18637">
        <f>IF(DATOS!$G18637&lt;&gt;"EX",0,--(COUNTIFS(DATOS!$A$2:$A$20000,DATOS!$A18637,DATOS!$D$2:$D$20000,DATOS!$D18637,DATOS!$E$2:$E$20000,DATOS!$E18637,DATOS!$I$2:$I$20000,DATOS!$I18637,DATOS!$G$2:$G$20000,"OR")=0))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DATOS!$A$2:$A$20000,DATOS!$A18638,DATOS!$D$2:$D$20000,DATOS!$D18638,DATOS!$E$2:$E$20000,DATOS!$E18638,DATOS!$I$2:$I$20000,DATOS!$I18638,DATOS!$G$2:$G$20000,"EX")=0),0))))</f>
      </c>
      <c r="H18638">
        <f>IF(DATOS!$G18638&lt;&gt;"EX",0,--(COUNTIFS(DATOS!$A$2:$A$20000,DATOS!$A18638,DATOS!$D$2:$D$20000,DATOS!$D18638,DATOS!$E$2:$E$20000,DATOS!$E18638,DATOS!$I$2:$I$20000,DATOS!$I18638,DATOS!$G$2:$G$20000,"OR")=0))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DATOS!$A$2:$A$20000,DATOS!$A18639,DATOS!$D$2:$D$20000,DATOS!$D18639,DATOS!$E$2:$E$20000,DATOS!$E18639,DATOS!$I$2:$I$20000,DATOS!$I18639,DATOS!$G$2:$G$20000,"EX")=0),0))))</f>
      </c>
      <c r="H18639">
        <f>IF(DATOS!$G18639&lt;&gt;"EX",0,--(COUNTIFS(DATOS!$A$2:$A$20000,DATOS!$A18639,DATOS!$D$2:$D$20000,DATOS!$D18639,DATOS!$E$2:$E$20000,DATOS!$E18639,DATOS!$I$2:$I$20000,DATOS!$I18639,DATOS!$G$2:$G$20000,"OR")=0))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DATOS!$A$2:$A$20000,DATOS!$A18640,DATOS!$D$2:$D$20000,DATOS!$D18640,DATOS!$E$2:$E$20000,DATOS!$E18640,DATOS!$I$2:$I$20000,DATOS!$I18640,DATOS!$G$2:$G$20000,"EX")=0),0))))</f>
      </c>
      <c r="H18640">
        <f>IF(DATOS!$G18640&lt;&gt;"EX",0,--(COUNTIFS(DATOS!$A$2:$A$20000,DATOS!$A18640,DATOS!$D$2:$D$20000,DATOS!$D18640,DATOS!$E$2:$E$20000,DATOS!$E18640,DATOS!$I$2:$I$20000,DATOS!$I18640,DATOS!$G$2:$G$20000,"OR")=0))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DATOS!$A$2:$A$20000,DATOS!$A18641,DATOS!$D$2:$D$20000,DATOS!$D18641,DATOS!$E$2:$E$20000,DATOS!$E18641,DATOS!$I$2:$I$20000,DATOS!$I18641,DATOS!$G$2:$G$20000,"EX")=0),0))))</f>
      </c>
      <c r="H18641">
        <f>IF(DATOS!$G18641&lt;&gt;"EX",0,--(COUNTIFS(DATOS!$A$2:$A$20000,DATOS!$A18641,DATOS!$D$2:$D$20000,DATOS!$D18641,DATOS!$E$2:$E$20000,DATOS!$E18641,DATOS!$I$2:$I$20000,DATOS!$I18641,DATOS!$G$2:$G$20000,"OR")=0))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DATOS!$A$2:$A$20000,DATOS!$A18642,DATOS!$D$2:$D$20000,DATOS!$D18642,DATOS!$E$2:$E$20000,DATOS!$E18642,DATOS!$I$2:$I$20000,DATOS!$I18642,DATOS!$G$2:$G$20000,"EX")=0),0))))</f>
      </c>
      <c r="H18642">
        <f>IF(DATOS!$G18642&lt;&gt;"EX",0,--(COUNTIFS(DATOS!$A$2:$A$20000,DATOS!$A18642,DATOS!$D$2:$D$20000,DATOS!$D18642,DATOS!$E$2:$E$20000,DATOS!$E18642,DATOS!$I$2:$I$20000,DATOS!$I18642,DATOS!$G$2:$G$20000,"OR")=0))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DATOS!$A$2:$A$20000,DATOS!$A18643,DATOS!$D$2:$D$20000,DATOS!$D18643,DATOS!$E$2:$E$20000,DATOS!$E18643,DATOS!$I$2:$I$20000,DATOS!$I18643,DATOS!$G$2:$G$20000,"EX")=0),0))))</f>
      </c>
      <c r="H18643">
        <f>IF(DATOS!$G18643&lt;&gt;"EX",0,--(COUNTIFS(DATOS!$A$2:$A$20000,DATOS!$A18643,DATOS!$D$2:$D$20000,DATOS!$D18643,DATOS!$E$2:$E$20000,DATOS!$E18643,DATOS!$I$2:$I$20000,DATOS!$I18643,DATOS!$G$2:$G$20000,"OR")=0))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DATOS!$A$2:$A$20000,DATOS!$A18644,DATOS!$D$2:$D$20000,DATOS!$D18644,DATOS!$E$2:$E$20000,DATOS!$E18644,DATOS!$I$2:$I$20000,DATOS!$I18644,DATOS!$G$2:$G$20000,"EX")=0),0))))</f>
      </c>
      <c r="H18644">
        <f>IF(DATOS!$G18644&lt;&gt;"EX",0,--(COUNTIFS(DATOS!$A$2:$A$20000,DATOS!$A18644,DATOS!$D$2:$D$20000,DATOS!$D18644,DATOS!$E$2:$E$20000,DATOS!$E18644,DATOS!$I$2:$I$20000,DATOS!$I18644,DATOS!$G$2:$G$20000,"OR")=0))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DATOS!$A$2:$A$20000,DATOS!$A18645,DATOS!$D$2:$D$20000,DATOS!$D18645,DATOS!$E$2:$E$20000,DATOS!$E18645,DATOS!$I$2:$I$20000,DATOS!$I18645,DATOS!$G$2:$G$20000,"EX")=0),0))))</f>
      </c>
      <c r="H18645">
        <f>IF(DATOS!$G18645&lt;&gt;"EX",0,--(COUNTIFS(DATOS!$A$2:$A$20000,DATOS!$A18645,DATOS!$D$2:$D$20000,DATOS!$D18645,DATOS!$E$2:$E$20000,DATOS!$E18645,DATOS!$I$2:$I$20000,DATOS!$I18645,DATOS!$G$2:$G$20000,"OR")=0))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DATOS!$A$2:$A$20000,DATOS!$A18646,DATOS!$D$2:$D$20000,DATOS!$D18646,DATOS!$E$2:$E$20000,DATOS!$E18646,DATOS!$I$2:$I$20000,DATOS!$I18646,DATOS!$G$2:$G$20000,"EX")=0),0))))</f>
      </c>
      <c r="H18646">
        <f>IF(DATOS!$G18646&lt;&gt;"EX",0,--(COUNTIFS(DATOS!$A$2:$A$20000,DATOS!$A18646,DATOS!$D$2:$D$20000,DATOS!$D18646,DATOS!$E$2:$E$20000,DATOS!$E18646,DATOS!$I$2:$I$20000,DATOS!$I18646,DATOS!$G$2:$G$20000,"OR")=0))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DATOS!$A$2:$A$20000,DATOS!$A18647,DATOS!$D$2:$D$20000,DATOS!$D18647,DATOS!$E$2:$E$20000,DATOS!$E18647,DATOS!$I$2:$I$20000,DATOS!$I18647,DATOS!$G$2:$G$20000,"EX")=0),0))))</f>
      </c>
      <c r="H18647">
        <f>IF(DATOS!$G18647&lt;&gt;"EX",0,--(COUNTIFS(DATOS!$A$2:$A$20000,DATOS!$A18647,DATOS!$D$2:$D$20000,DATOS!$D18647,DATOS!$E$2:$E$20000,DATOS!$E18647,DATOS!$I$2:$I$20000,DATOS!$I18647,DATOS!$G$2:$G$20000,"OR")=0))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DATOS!$A$2:$A$20000,DATOS!$A18648,DATOS!$D$2:$D$20000,DATOS!$D18648,DATOS!$E$2:$E$20000,DATOS!$E18648,DATOS!$I$2:$I$20000,DATOS!$I18648,DATOS!$G$2:$G$20000,"EX")=0),0))))</f>
      </c>
      <c r="H18648">
        <f>IF(DATOS!$G18648&lt;&gt;"EX",0,--(COUNTIFS(DATOS!$A$2:$A$20000,DATOS!$A18648,DATOS!$D$2:$D$20000,DATOS!$D18648,DATOS!$E$2:$E$20000,DATOS!$E18648,DATOS!$I$2:$I$20000,DATOS!$I18648,DATOS!$G$2:$G$20000,"OR")=0))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DATOS!$A$2:$A$20000,DATOS!$A18649,DATOS!$D$2:$D$20000,DATOS!$D18649,DATOS!$E$2:$E$20000,DATOS!$E18649,DATOS!$I$2:$I$20000,DATOS!$I18649,DATOS!$G$2:$G$20000,"EX")=0),0))))</f>
      </c>
      <c r="H18649">
        <f>IF(DATOS!$G18649&lt;&gt;"EX",0,--(COUNTIFS(DATOS!$A$2:$A$20000,DATOS!$A18649,DATOS!$D$2:$D$20000,DATOS!$D18649,DATOS!$E$2:$E$20000,DATOS!$E18649,DATOS!$I$2:$I$20000,DATOS!$I18649,DATOS!$G$2:$G$20000,"OR")=0))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DATOS!$A$2:$A$20000,DATOS!$A18650,DATOS!$D$2:$D$20000,DATOS!$D18650,DATOS!$E$2:$E$20000,DATOS!$E18650,DATOS!$I$2:$I$20000,DATOS!$I18650,DATOS!$G$2:$G$20000,"EX")=0),0))))</f>
      </c>
      <c r="H18650">
        <f>IF(DATOS!$G18650&lt;&gt;"EX",0,--(COUNTIFS(DATOS!$A$2:$A$20000,DATOS!$A18650,DATOS!$D$2:$D$20000,DATOS!$D18650,DATOS!$E$2:$E$20000,DATOS!$E18650,DATOS!$I$2:$I$20000,DATOS!$I18650,DATOS!$G$2:$G$20000,"OR")=0))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DATOS!$A$2:$A$20000,DATOS!$A18651,DATOS!$D$2:$D$20000,DATOS!$D18651,DATOS!$E$2:$E$20000,DATOS!$E18651,DATOS!$I$2:$I$20000,DATOS!$I18651,DATOS!$G$2:$G$20000,"EX")=0),0))))</f>
      </c>
      <c r="H18651">
        <f>IF(DATOS!$G18651&lt;&gt;"EX",0,--(COUNTIFS(DATOS!$A$2:$A$20000,DATOS!$A18651,DATOS!$D$2:$D$20000,DATOS!$D18651,DATOS!$E$2:$E$20000,DATOS!$E18651,DATOS!$I$2:$I$20000,DATOS!$I18651,DATOS!$G$2:$G$20000,"OR")=0))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DATOS!$A$2:$A$20000,DATOS!$A18652,DATOS!$D$2:$D$20000,DATOS!$D18652,DATOS!$E$2:$E$20000,DATOS!$E18652,DATOS!$I$2:$I$20000,DATOS!$I18652,DATOS!$G$2:$G$20000,"EX")=0),0))))</f>
      </c>
      <c r="H18652">
        <f>IF(DATOS!$G18652&lt;&gt;"EX",0,--(COUNTIFS(DATOS!$A$2:$A$20000,DATOS!$A18652,DATOS!$D$2:$D$20000,DATOS!$D18652,DATOS!$E$2:$E$20000,DATOS!$E18652,DATOS!$I$2:$I$20000,DATOS!$I18652,DATOS!$G$2:$G$20000,"OR")=0))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DATOS!$A$2:$A$20000,DATOS!$A18653,DATOS!$D$2:$D$20000,DATOS!$D18653,DATOS!$E$2:$E$20000,DATOS!$E18653,DATOS!$I$2:$I$20000,DATOS!$I18653,DATOS!$G$2:$G$20000,"EX")=0),0))))</f>
      </c>
      <c r="H18653">
        <f>IF(DATOS!$G18653&lt;&gt;"EX",0,--(COUNTIFS(DATOS!$A$2:$A$20000,DATOS!$A18653,DATOS!$D$2:$D$20000,DATOS!$D18653,DATOS!$E$2:$E$20000,DATOS!$E18653,DATOS!$I$2:$I$20000,DATOS!$I18653,DATOS!$G$2:$G$20000,"OR")=0))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DATOS!$A$2:$A$20000,DATOS!$A18654,DATOS!$D$2:$D$20000,DATOS!$D18654,DATOS!$E$2:$E$20000,DATOS!$E18654,DATOS!$I$2:$I$20000,DATOS!$I18654,DATOS!$G$2:$G$20000,"EX")=0),0))))</f>
      </c>
      <c r="H18654">
        <f>IF(DATOS!$G18654&lt;&gt;"EX",0,--(COUNTIFS(DATOS!$A$2:$A$20000,DATOS!$A18654,DATOS!$D$2:$D$20000,DATOS!$D18654,DATOS!$E$2:$E$20000,DATOS!$E18654,DATOS!$I$2:$I$20000,DATOS!$I18654,DATOS!$G$2:$G$20000,"OR")=0))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DATOS!$A$2:$A$20000,DATOS!$A18655,DATOS!$D$2:$D$20000,DATOS!$D18655,DATOS!$E$2:$E$20000,DATOS!$E18655,DATOS!$I$2:$I$20000,DATOS!$I18655,DATOS!$G$2:$G$20000,"EX")=0),0))))</f>
      </c>
      <c r="H18655">
        <f>IF(DATOS!$G18655&lt;&gt;"EX",0,--(COUNTIFS(DATOS!$A$2:$A$20000,DATOS!$A18655,DATOS!$D$2:$D$20000,DATOS!$D18655,DATOS!$E$2:$E$20000,DATOS!$E18655,DATOS!$I$2:$I$20000,DATOS!$I18655,DATOS!$G$2:$G$20000,"OR")=0))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DATOS!$A$2:$A$20000,DATOS!$A18656,DATOS!$D$2:$D$20000,DATOS!$D18656,DATOS!$E$2:$E$20000,DATOS!$E18656,DATOS!$I$2:$I$20000,DATOS!$I18656,DATOS!$G$2:$G$20000,"EX")=0),0))))</f>
      </c>
      <c r="H18656">
        <f>IF(DATOS!$G18656&lt;&gt;"EX",0,--(COUNTIFS(DATOS!$A$2:$A$20000,DATOS!$A18656,DATOS!$D$2:$D$20000,DATOS!$D18656,DATOS!$E$2:$E$20000,DATOS!$E18656,DATOS!$I$2:$I$20000,DATOS!$I18656,DATOS!$G$2:$G$20000,"OR")=0))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DATOS!$A$2:$A$20000,DATOS!$A18657,DATOS!$D$2:$D$20000,DATOS!$D18657,DATOS!$E$2:$E$20000,DATOS!$E18657,DATOS!$I$2:$I$20000,DATOS!$I18657,DATOS!$G$2:$G$20000,"EX")=0),0))))</f>
      </c>
      <c r="H18657">
        <f>IF(DATOS!$G18657&lt;&gt;"EX",0,--(COUNTIFS(DATOS!$A$2:$A$20000,DATOS!$A18657,DATOS!$D$2:$D$20000,DATOS!$D18657,DATOS!$E$2:$E$20000,DATOS!$E18657,DATOS!$I$2:$I$20000,DATOS!$I18657,DATOS!$G$2:$G$20000,"OR")=0))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DATOS!$A$2:$A$20000,DATOS!$A18658,DATOS!$D$2:$D$20000,DATOS!$D18658,DATOS!$E$2:$E$20000,DATOS!$E18658,DATOS!$I$2:$I$20000,DATOS!$I18658,DATOS!$G$2:$G$20000,"EX")=0),0))))</f>
      </c>
      <c r="H18658">
        <f>IF(DATOS!$G18658&lt;&gt;"EX",0,--(COUNTIFS(DATOS!$A$2:$A$20000,DATOS!$A18658,DATOS!$D$2:$D$20000,DATOS!$D18658,DATOS!$E$2:$E$20000,DATOS!$E18658,DATOS!$I$2:$I$20000,DATOS!$I18658,DATOS!$G$2:$G$20000,"OR")=0))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DATOS!$A$2:$A$20000,DATOS!$A18659,DATOS!$D$2:$D$20000,DATOS!$D18659,DATOS!$E$2:$E$20000,DATOS!$E18659,DATOS!$I$2:$I$20000,DATOS!$I18659,DATOS!$G$2:$G$20000,"EX")=0),0))))</f>
      </c>
      <c r="H18659">
        <f>IF(DATOS!$G18659&lt;&gt;"EX",0,--(COUNTIFS(DATOS!$A$2:$A$20000,DATOS!$A18659,DATOS!$D$2:$D$20000,DATOS!$D18659,DATOS!$E$2:$E$20000,DATOS!$E18659,DATOS!$I$2:$I$20000,DATOS!$I18659,DATOS!$G$2:$G$20000,"OR")=0))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DATOS!$A$2:$A$20000,DATOS!$A18660,DATOS!$D$2:$D$20000,DATOS!$D18660,DATOS!$E$2:$E$20000,DATOS!$E18660,DATOS!$I$2:$I$20000,DATOS!$I18660,DATOS!$G$2:$G$20000,"EX")=0),0))))</f>
      </c>
      <c r="H18660">
        <f>IF(DATOS!$G18660&lt;&gt;"EX",0,--(COUNTIFS(DATOS!$A$2:$A$20000,DATOS!$A18660,DATOS!$D$2:$D$20000,DATOS!$D18660,DATOS!$E$2:$E$20000,DATOS!$E18660,DATOS!$I$2:$I$20000,DATOS!$I18660,DATOS!$G$2:$G$20000,"OR")=0))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DATOS!$A$2:$A$20000,DATOS!$A18661,DATOS!$D$2:$D$20000,DATOS!$D18661,DATOS!$E$2:$E$20000,DATOS!$E18661,DATOS!$I$2:$I$20000,DATOS!$I18661,DATOS!$G$2:$G$20000,"EX")=0),0))))</f>
      </c>
      <c r="H18661">
        <f>IF(DATOS!$G18661&lt;&gt;"EX",0,--(COUNTIFS(DATOS!$A$2:$A$20000,DATOS!$A18661,DATOS!$D$2:$D$20000,DATOS!$D18661,DATOS!$E$2:$E$20000,DATOS!$E18661,DATOS!$I$2:$I$20000,DATOS!$I18661,DATOS!$G$2:$G$20000,"OR")=0))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DATOS!$A$2:$A$20000,DATOS!$A18662,DATOS!$D$2:$D$20000,DATOS!$D18662,DATOS!$E$2:$E$20000,DATOS!$E18662,DATOS!$I$2:$I$20000,DATOS!$I18662,DATOS!$G$2:$G$20000,"EX")=0),0))))</f>
      </c>
      <c r="H18662">
        <f>IF(DATOS!$G18662&lt;&gt;"EX",0,--(COUNTIFS(DATOS!$A$2:$A$20000,DATOS!$A18662,DATOS!$D$2:$D$20000,DATOS!$D18662,DATOS!$E$2:$E$20000,DATOS!$E18662,DATOS!$I$2:$I$20000,DATOS!$I18662,DATOS!$G$2:$G$20000,"OR")=0))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DATOS!$A$2:$A$20000,DATOS!$A18663,DATOS!$D$2:$D$20000,DATOS!$D18663,DATOS!$E$2:$E$20000,DATOS!$E18663,DATOS!$I$2:$I$20000,DATOS!$I18663,DATOS!$G$2:$G$20000,"EX")=0),0))))</f>
      </c>
      <c r="H18663">
        <f>IF(DATOS!$G18663&lt;&gt;"EX",0,--(COUNTIFS(DATOS!$A$2:$A$20000,DATOS!$A18663,DATOS!$D$2:$D$20000,DATOS!$D18663,DATOS!$E$2:$E$20000,DATOS!$E18663,DATOS!$I$2:$I$20000,DATOS!$I18663,DATOS!$G$2:$G$20000,"OR")=0))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DATOS!$A$2:$A$20000,DATOS!$A18664,DATOS!$D$2:$D$20000,DATOS!$D18664,DATOS!$E$2:$E$20000,DATOS!$E18664,DATOS!$I$2:$I$20000,DATOS!$I18664,DATOS!$G$2:$G$20000,"EX")=0),0))))</f>
      </c>
      <c r="H18664">
        <f>IF(DATOS!$G18664&lt;&gt;"EX",0,--(COUNTIFS(DATOS!$A$2:$A$20000,DATOS!$A18664,DATOS!$D$2:$D$20000,DATOS!$D18664,DATOS!$E$2:$E$20000,DATOS!$E18664,DATOS!$I$2:$I$20000,DATOS!$I18664,DATOS!$G$2:$G$20000,"OR")=0))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DATOS!$A$2:$A$20000,DATOS!$A18665,DATOS!$D$2:$D$20000,DATOS!$D18665,DATOS!$E$2:$E$20000,DATOS!$E18665,DATOS!$I$2:$I$20000,DATOS!$I18665,DATOS!$G$2:$G$20000,"EX")=0),0))))</f>
      </c>
      <c r="H18665">
        <f>IF(DATOS!$G18665&lt;&gt;"EX",0,--(COUNTIFS(DATOS!$A$2:$A$20000,DATOS!$A18665,DATOS!$D$2:$D$20000,DATOS!$D18665,DATOS!$E$2:$E$20000,DATOS!$E18665,DATOS!$I$2:$I$20000,DATOS!$I18665,DATOS!$G$2:$G$20000,"OR")=0))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DATOS!$A$2:$A$20000,DATOS!$A18666,DATOS!$D$2:$D$20000,DATOS!$D18666,DATOS!$E$2:$E$20000,DATOS!$E18666,DATOS!$I$2:$I$20000,DATOS!$I18666,DATOS!$G$2:$G$20000,"EX")=0),0))))</f>
      </c>
      <c r="H18666">
        <f>IF(DATOS!$G18666&lt;&gt;"EX",0,--(COUNTIFS(DATOS!$A$2:$A$20000,DATOS!$A18666,DATOS!$D$2:$D$20000,DATOS!$D18666,DATOS!$E$2:$E$20000,DATOS!$E18666,DATOS!$I$2:$I$20000,DATOS!$I18666,DATOS!$G$2:$G$20000,"OR")=0))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DATOS!$A$2:$A$20000,DATOS!$A18667,DATOS!$D$2:$D$20000,DATOS!$D18667,DATOS!$E$2:$E$20000,DATOS!$E18667,DATOS!$I$2:$I$20000,DATOS!$I18667,DATOS!$G$2:$G$20000,"EX")=0),0))))</f>
      </c>
      <c r="H18667">
        <f>IF(DATOS!$G18667&lt;&gt;"EX",0,--(COUNTIFS(DATOS!$A$2:$A$20000,DATOS!$A18667,DATOS!$D$2:$D$20000,DATOS!$D18667,DATOS!$E$2:$E$20000,DATOS!$E18667,DATOS!$I$2:$I$20000,DATOS!$I18667,DATOS!$G$2:$G$20000,"OR")=0))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DATOS!$A$2:$A$20000,DATOS!$A18668,DATOS!$D$2:$D$20000,DATOS!$D18668,DATOS!$E$2:$E$20000,DATOS!$E18668,DATOS!$I$2:$I$20000,DATOS!$I18668,DATOS!$G$2:$G$20000,"EX")=0),0))))</f>
      </c>
      <c r="H18668">
        <f>IF(DATOS!$G18668&lt;&gt;"EX",0,--(COUNTIFS(DATOS!$A$2:$A$20000,DATOS!$A18668,DATOS!$D$2:$D$20000,DATOS!$D18668,DATOS!$E$2:$E$20000,DATOS!$E18668,DATOS!$I$2:$I$20000,DATOS!$I18668,DATOS!$G$2:$G$20000,"OR")=0))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DATOS!$A$2:$A$20000,DATOS!$A18669,DATOS!$D$2:$D$20000,DATOS!$D18669,DATOS!$E$2:$E$20000,DATOS!$E18669,DATOS!$I$2:$I$20000,DATOS!$I18669,DATOS!$G$2:$G$20000,"EX")=0),0))))</f>
      </c>
      <c r="H18669">
        <f>IF(DATOS!$G18669&lt;&gt;"EX",0,--(COUNTIFS(DATOS!$A$2:$A$20000,DATOS!$A18669,DATOS!$D$2:$D$20000,DATOS!$D18669,DATOS!$E$2:$E$20000,DATOS!$E18669,DATOS!$I$2:$I$20000,DATOS!$I18669,DATOS!$G$2:$G$20000,"OR")=0))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DATOS!$A$2:$A$20000,DATOS!$A18670,DATOS!$D$2:$D$20000,DATOS!$D18670,DATOS!$E$2:$E$20000,DATOS!$E18670,DATOS!$I$2:$I$20000,DATOS!$I18670,DATOS!$G$2:$G$20000,"EX")=0),0))))</f>
      </c>
      <c r="H18670">
        <f>IF(DATOS!$G18670&lt;&gt;"EX",0,--(COUNTIFS(DATOS!$A$2:$A$20000,DATOS!$A18670,DATOS!$D$2:$D$20000,DATOS!$D18670,DATOS!$E$2:$E$20000,DATOS!$E18670,DATOS!$I$2:$I$20000,DATOS!$I18670,DATOS!$G$2:$G$20000,"OR")=0))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DATOS!$A$2:$A$20000,DATOS!$A18671,DATOS!$D$2:$D$20000,DATOS!$D18671,DATOS!$E$2:$E$20000,DATOS!$E18671,DATOS!$I$2:$I$20000,DATOS!$I18671,DATOS!$G$2:$G$20000,"EX")=0),0))))</f>
      </c>
      <c r="H18671">
        <f>IF(DATOS!$G18671&lt;&gt;"EX",0,--(COUNTIFS(DATOS!$A$2:$A$20000,DATOS!$A18671,DATOS!$D$2:$D$20000,DATOS!$D18671,DATOS!$E$2:$E$20000,DATOS!$E18671,DATOS!$I$2:$I$20000,DATOS!$I18671,DATOS!$G$2:$G$20000,"OR")=0))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DATOS!$A$2:$A$20000,DATOS!$A18672,DATOS!$D$2:$D$20000,DATOS!$D18672,DATOS!$E$2:$E$20000,DATOS!$E18672,DATOS!$I$2:$I$20000,DATOS!$I18672,DATOS!$G$2:$G$20000,"EX")=0),0))))</f>
      </c>
      <c r="H18672">
        <f>IF(DATOS!$G18672&lt;&gt;"EX",0,--(COUNTIFS(DATOS!$A$2:$A$20000,DATOS!$A18672,DATOS!$D$2:$D$20000,DATOS!$D18672,DATOS!$E$2:$E$20000,DATOS!$E18672,DATOS!$I$2:$I$20000,DATOS!$I18672,DATOS!$G$2:$G$20000,"OR")=0))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DATOS!$A$2:$A$20000,DATOS!$A18673,DATOS!$D$2:$D$20000,DATOS!$D18673,DATOS!$E$2:$E$20000,DATOS!$E18673,DATOS!$I$2:$I$20000,DATOS!$I18673,DATOS!$G$2:$G$20000,"EX")=0),0))))</f>
      </c>
      <c r="H18673">
        <f>IF(DATOS!$G18673&lt;&gt;"EX",0,--(COUNTIFS(DATOS!$A$2:$A$20000,DATOS!$A18673,DATOS!$D$2:$D$20000,DATOS!$D18673,DATOS!$E$2:$E$20000,DATOS!$E18673,DATOS!$I$2:$I$20000,DATOS!$I18673,DATOS!$G$2:$G$20000,"OR")=0))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DATOS!$A$2:$A$20000,DATOS!$A18674,DATOS!$D$2:$D$20000,DATOS!$D18674,DATOS!$E$2:$E$20000,DATOS!$E18674,DATOS!$I$2:$I$20000,DATOS!$I18674,DATOS!$G$2:$G$20000,"EX")=0),0))))</f>
      </c>
      <c r="H18674">
        <f>IF(DATOS!$G18674&lt;&gt;"EX",0,--(COUNTIFS(DATOS!$A$2:$A$20000,DATOS!$A18674,DATOS!$D$2:$D$20000,DATOS!$D18674,DATOS!$E$2:$E$20000,DATOS!$E18674,DATOS!$I$2:$I$20000,DATOS!$I18674,DATOS!$G$2:$G$20000,"OR")=0))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DATOS!$A$2:$A$20000,DATOS!$A18675,DATOS!$D$2:$D$20000,DATOS!$D18675,DATOS!$E$2:$E$20000,DATOS!$E18675,DATOS!$I$2:$I$20000,DATOS!$I18675,DATOS!$G$2:$G$20000,"EX")=0),0))))</f>
      </c>
      <c r="H18675">
        <f>IF(DATOS!$G18675&lt;&gt;"EX",0,--(COUNTIFS(DATOS!$A$2:$A$20000,DATOS!$A18675,DATOS!$D$2:$D$20000,DATOS!$D18675,DATOS!$E$2:$E$20000,DATOS!$E18675,DATOS!$I$2:$I$20000,DATOS!$I18675,DATOS!$G$2:$G$20000,"OR")=0))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DATOS!$A$2:$A$20000,DATOS!$A18676,DATOS!$D$2:$D$20000,DATOS!$D18676,DATOS!$E$2:$E$20000,DATOS!$E18676,DATOS!$I$2:$I$20000,DATOS!$I18676,DATOS!$G$2:$G$20000,"EX")=0),0))))</f>
      </c>
      <c r="H18676">
        <f>IF(DATOS!$G18676&lt;&gt;"EX",0,--(COUNTIFS(DATOS!$A$2:$A$20000,DATOS!$A18676,DATOS!$D$2:$D$20000,DATOS!$D18676,DATOS!$E$2:$E$20000,DATOS!$E18676,DATOS!$I$2:$I$20000,DATOS!$I18676,DATOS!$G$2:$G$20000,"OR")=0))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DATOS!$A$2:$A$20000,DATOS!$A18677,DATOS!$D$2:$D$20000,DATOS!$D18677,DATOS!$E$2:$E$20000,DATOS!$E18677,DATOS!$I$2:$I$20000,DATOS!$I18677,DATOS!$G$2:$G$20000,"EX")=0),0))))</f>
      </c>
      <c r="H18677">
        <f>IF(DATOS!$G18677&lt;&gt;"EX",0,--(COUNTIFS(DATOS!$A$2:$A$20000,DATOS!$A18677,DATOS!$D$2:$D$20000,DATOS!$D18677,DATOS!$E$2:$E$20000,DATOS!$E18677,DATOS!$I$2:$I$20000,DATOS!$I18677,DATOS!$G$2:$G$20000,"OR")=0))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DATOS!$A$2:$A$20000,DATOS!$A18678,DATOS!$D$2:$D$20000,DATOS!$D18678,DATOS!$E$2:$E$20000,DATOS!$E18678,DATOS!$I$2:$I$20000,DATOS!$I18678,DATOS!$G$2:$G$20000,"EX")=0),0))))</f>
      </c>
      <c r="H18678">
        <f>IF(DATOS!$G18678&lt;&gt;"EX",0,--(COUNTIFS(DATOS!$A$2:$A$20000,DATOS!$A18678,DATOS!$D$2:$D$20000,DATOS!$D18678,DATOS!$E$2:$E$20000,DATOS!$E18678,DATOS!$I$2:$I$20000,DATOS!$I18678,DATOS!$G$2:$G$20000,"OR")=0))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DATOS!$A$2:$A$20000,DATOS!$A18679,DATOS!$D$2:$D$20000,DATOS!$D18679,DATOS!$E$2:$E$20000,DATOS!$E18679,DATOS!$I$2:$I$20000,DATOS!$I18679,DATOS!$G$2:$G$20000,"EX")=0),0))))</f>
      </c>
      <c r="H18679">
        <f>IF(DATOS!$G18679&lt;&gt;"EX",0,--(COUNTIFS(DATOS!$A$2:$A$20000,DATOS!$A18679,DATOS!$D$2:$D$20000,DATOS!$D18679,DATOS!$E$2:$E$20000,DATOS!$E18679,DATOS!$I$2:$I$20000,DATOS!$I18679,DATOS!$G$2:$G$20000,"OR")=0))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DATOS!$A$2:$A$20000,DATOS!$A18680,DATOS!$D$2:$D$20000,DATOS!$D18680,DATOS!$E$2:$E$20000,DATOS!$E18680,DATOS!$I$2:$I$20000,DATOS!$I18680,DATOS!$G$2:$G$20000,"EX")=0),0))))</f>
      </c>
      <c r="H18680">
        <f>IF(DATOS!$G18680&lt;&gt;"EX",0,--(COUNTIFS(DATOS!$A$2:$A$20000,DATOS!$A18680,DATOS!$D$2:$D$20000,DATOS!$D18680,DATOS!$E$2:$E$20000,DATOS!$E18680,DATOS!$I$2:$I$20000,DATOS!$I18680,DATOS!$G$2:$G$20000,"OR")=0))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DATOS!$A$2:$A$20000,DATOS!$A18681,DATOS!$D$2:$D$20000,DATOS!$D18681,DATOS!$E$2:$E$20000,DATOS!$E18681,DATOS!$I$2:$I$20000,DATOS!$I18681,DATOS!$G$2:$G$20000,"EX")=0),0))))</f>
      </c>
      <c r="H18681">
        <f>IF(DATOS!$G18681&lt;&gt;"EX",0,--(COUNTIFS(DATOS!$A$2:$A$20000,DATOS!$A18681,DATOS!$D$2:$D$20000,DATOS!$D18681,DATOS!$E$2:$E$20000,DATOS!$E18681,DATOS!$I$2:$I$20000,DATOS!$I18681,DATOS!$G$2:$G$20000,"OR")=0))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DATOS!$A$2:$A$20000,DATOS!$A18682,DATOS!$D$2:$D$20000,DATOS!$D18682,DATOS!$E$2:$E$20000,DATOS!$E18682,DATOS!$I$2:$I$20000,DATOS!$I18682,DATOS!$G$2:$G$20000,"EX")=0),0))))</f>
      </c>
      <c r="H18682">
        <f>IF(DATOS!$G18682&lt;&gt;"EX",0,--(COUNTIFS(DATOS!$A$2:$A$20000,DATOS!$A18682,DATOS!$D$2:$D$20000,DATOS!$D18682,DATOS!$E$2:$E$20000,DATOS!$E18682,DATOS!$I$2:$I$20000,DATOS!$I18682,DATOS!$G$2:$G$20000,"OR")=0))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DATOS!$A$2:$A$20000,DATOS!$A18683,DATOS!$D$2:$D$20000,DATOS!$D18683,DATOS!$E$2:$E$20000,DATOS!$E18683,DATOS!$I$2:$I$20000,DATOS!$I18683,DATOS!$G$2:$G$20000,"EX")=0),0))))</f>
      </c>
      <c r="H18683">
        <f>IF(DATOS!$G18683&lt;&gt;"EX",0,--(COUNTIFS(DATOS!$A$2:$A$20000,DATOS!$A18683,DATOS!$D$2:$D$20000,DATOS!$D18683,DATOS!$E$2:$E$20000,DATOS!$E18683,DATOS!$I$2:$I$20000,DATOS!$I18683,DATOS!$G$2:$G$20000,"OR")=0))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DATOS!$A$2:$A$20000,DATOS!$A18684,DATOS!$D$2:$D$20000,DATOS!$D18684,DATOS!$E$2:$E$20000,DATOS!$E18684,DATOS!$I$2:$I$20000,DATOS!$I18684,DATOS!$G$2:$G$20000,"EX")=0),0))))</f>
      </c>
      <c r="H18684">
        <f>IF(DATOS!$G18684&lt;&gt;"EX",0,--(COUNTIFS(DATOS!$A$2:$A$20000,DATOS!$A18684,DATOS!$D$2:$D$20000,DATOS!$D18684,DATOS!$E$2:$E$20000,DATOS!$E18684,DATOS!$I$2:$I$20000,DATOS!$I18684,DATOS!$G$2:$G$20000,"OR")=0))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DATOS!$A$2:$A$20000,DATOS!$A18685,DATOS!$D$2:$D$20000,DATOS!$D18685,DATOS!$E$2:$E$20000,DATOS!$E18685,DATOS!$I$2:$I$20000,DATOS!$I18685,DATOS!$G$2:$G$20000,"EX")=0),0))))</f>
      </c>
      <c r="H18685">
        <f>IF(DATOS!$G18685&lt;&gt;"EX",0,--(COUNTIFS(DATOS!$A$2:$A$20000,DATOS!$A18685,DATOS!$D$2:$D$20000,DATOS!$D18685,DATOS!$E$2:$E$20000,DATOS!$E18685,DATOS!$I$2:$I$20000,DATOS!$I18685,DATOS!$G$2:$G$20000,"OR")=0))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DATOS!$A$2:$A$20000,DATOS!$A18686,DATOS!$D$2:$D$20000,DATOS!$D18686,DATOS!$E$2:$E$20000,DATOS!$E18686,DATOS!$I$2:$I$20000,DATOS!$I18686,DATOS!$G$2:$G$20000,"EX")=0),0))))</f>
      </c>
      <c r="H18686">
        <f>IF(DATOS!$G18686&lt;&gt;"EX",0,--(COUNTIFS(DATOS!$A$2:$A$20000,DATOS!$A18686,DATOS!$D$2:$D$20000,DATOS!$D18686,DATOS!$E$2:$E$20000,DATOS!$E18686,DATOS!$I$2:$I$20000,DATOS!$I18686,DATOS!$G$2:$G$20000,"OR")=0))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DATOS!$A$2:$A$20000,DATOS!$A18687,DATOS!$D$2:$D$20000,DATOS!$D18687,DATOS!$E$2:$E$20000,DATOS!$E18687,DATOS!$I$2:$I$20000,DATOS!$I18687,DATOS!$G$2:$G$20000,"EX")=0),0))))</f>
      </c>
      <c r="H18687">
        <f>IF(DATOS!$G18687&lt;&gt;"EX",0,--(COUNTIFS(DATOS!$A$2:$A$20000,DATOS!$A18687,DATOS!$D$2:$D$20000,DATOS!$D18687,DATOS!$E$2:$E$20000,DATOS!$E18687,DATOS!$I$2:$I$20000,DATOS!$I18687,DATOS!$G$2:$G$20000,"OR")=0))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DATOS!$A$2:$A$20000,DATOS!$A18688,DATOS!$D$2:$D$20000,DATOS!$D18688,DATOS!$E$2:$E$20000,DATOS!$E18688,DATOS!$I$2:$I$20000,DATOS!$I18688,DATOS!$G$2:$G$20000,"EX")=0),0))))</f>
      </c>
      <c r="H18688">
        <f>IF(DATOS!$G18688&lt;&gt;"EX",0,--(COUNTIFS(DATOS!$A$2:$A$20000,DATOS!$A18688,DATOS!$D$2:$D$20000,DATOS!$D18688,DATOS!$E$2:$E$20000,DATOS!$E18688,DATOS!$I$2:$I$20000,DATOS!$I18688,DATOS!$G$2:$G$20000,"OR")=0))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DATOS!$A$2:$A$20000,DATOS!$A18689,DATOS!$D$2:$D$20000,DATOS!$D18689,DATOS!$E$2:$E$20000,DATOS!$E18689,DATOS!$I$2:$I$20000,DATOS!$I18689,DATOS!$G$2:$G$20000,"EX")=0),0))))</f>
      </c>
      <c r="H18689">
        <f>IF(DATOS!$G18689&lt;&gt;"EX",0,--(COUNTIFS(DATOS!$A$2:$A$20000,DATOS!$A18689,DATOS!$D$2:$D$20000,DATOS!$D18689,DATOS!$E$2:$E$20000,DATOS!$E18689,DATOS!$I$2:$I$20000,DATOS!$I18689,DATOS!$G$2:$G$20000,"OR")=0))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DATOS!$A$2:$A$20000,DATOS!$A18690,DATOS!$D$2:$D$20000,DATOS!$D18690,DATOS!$E$2:$E$20000,DATOS!$E18690,DATOS!$I$2:$I$20000,DATOS!$I18690,DATOS!$G$2:$G$20000,"EX")=0),0))))</f>
      </c>
      <c r="H18690">
        <f>IF(DATOS!$G18690&lt;&gt;"EX",0,--(COUNTIFS(DATOS!$A$2:$A$20000,DATOS!$A18690,DATOS!$D$2:$D$20000,DATOS!$D18690,DATOS!$E$2:$E$20000,DATOS!$E18690,DATOS!$I$2:$I$20000,DATOS!$I18690,DATOS!$G$2:$G$20000,"OR")=0))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DATOS!$A$2:$A$20000,DATOS!$A18691,DATOS!$D$2:$D$20000,DATOS!$D18691,DATOS!$E$2:$E$20000,DATOS!$E18691,DATOS!$I$2:$I$20000,DATOS!$I18691,DATOS!$G$2:$G$20000,"EX")=0),0))))</f>
      </c>
      <c r="H18691">
        <f>IF(DATOS!$G18691&lt;&gt;"EX",0,--(COUNTIFS(DATOS!$A$2:$A$20000,DATOS!$A18691,DATOS!$D$2:$D$20000,DATOS!$D18691,DATOS!$E$2:$E$20000,DATOS!$E18691,DATOS!$I$2:$I$20000,DATOS!$I18691,DATOS!$G$2:$G$20000,"OR")=0))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DATOS!$A$2:$A$20000,DATOS!$A18692,DATOS!$D$2:$D$20000,DATOS!$D18692,DATOS!$E$2:$E$20000,DATOS!$E18692,DATOS!$I$2:$I$20000,DATOS!$I18692,DATOS!$G$2:$G$20000,"EX")=0),0))))</f>
      </c>
      <c r="H18692">
        <f>IF(DATOS!$G18692&lt;&gt;"EX",0,--(COUNTIFS(DATOS!$A$2:$A$20000,DATOS!$A18692,DATOS!$D$2:$D$20000,DATOS!$D18692,DATOS!$E$2:$E$20000,DATOS!$E18692,DATOS!$I$2:$I$20000,DATOS!$I18692,DATOS!$G$2:$G$20000,"OR")=0))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DATOS!$A$2:$A$20000,DATOS!$A18693,DATOS!$D$2:$D$20000,DATOS!$D18693,DATOS!$E$2:$E$20000,DATOS!$E18693,DATOS!$I$2:$I$20000,DATOS!$I18693,DATOS!$G$2:$G$20000,"EX")=0),0))))</f>
      </c>
      <c r="H18693">
        <f>IF(DATOS!$G18693&lt;&gt;"EX",0,--(COUNTIFS(DATOS!$A$2:$A$20000,DATOS!$A18693,DATOS!$D$2:$D$20000,DATOS!$D18693,DATOS!$E$2:$E$20000,DATOS!$E18693,DATOS!$I$2:$I$20000,DATOS!$I18693,DATOS!$G$2:$G$20000,"OR")=0))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DATOS!$A$2:$A$20000,DATOS!$A18694,DATOS!$D$2:$D$20000,DATOS!$D18694,DATOS!$E$2:$E$20000,DATOS!$E18694,DATOS!$I$2:$I$20000,DATOS!$I18694,DATOS!$G$2:$G$20000,"EX")=0),0))))</f>
      </c>
      <c r="H18694">
        <f>IF(DATOS!$G18694&lt;&gt;"EX",0,--(COUNTIFS(DATOS!$A$2:$A$20000,DATOS!$A18694,DATOS!$D$2:$D$20000,DATOS!$D18694,DATOS!$E$2:$E$20000,DATOS!$E18694,DATOS!$I$2:$I$20000,DATOS!$I18694,DATOS!$G$2:$G$20000,"OR")=0))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DATOS!$A$2:$A$20000,DATOS!$A18695,DATOS!$D$2:$D$20000,DATOS!$D18695,DATOS!$E$2:$E$20000,DATOS!$E18695,DATOS!$I$2:$I$20000,DATOS!$I18695,DATOS!$G$2:$G$20000,"EX")=0),0))))</f>
      </c>
      <c r="H18695">
        <f>IF(DATOS!$G18695&lt;&gt;"EX",0,--(COUNTIFS(DATOS!$A$2:$A$20000,DATOS!$A18695,DATOS!$D$2:$D$20000,DATOS!$D18695,DATOS!$E$2:$E$20000,DATOS!$E18695,DATOS!$I$2:$I$20000,DATOS!$I18695,DATOS!$G$2:$G$20000,"OR")=0))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DATOS!$A$2:$A$20000,DATOS!$A18696,DATOS!$D$2:$D$20000,DATOS!$D18696,DATOS!$E$2:$E$20000,DATOS!$E18696,DATOS!$I$2:$I$20000,DATOS!$I18696,DATOS!$G$2:$G$20000,"EX")=0),0))))</f>
      </c>
      <c r="H18696">
        <f>IF(DATOS!$G18696&lt;&gt;"EX",0,--(COUNTIFS(DATOS!$A$2:$A$20000,DATOS!$A18696,DATOS!$D$2:$D$20000,DATOS!$D18696,DATOS!$E$2:$E$20000,DATOS!$E18696,DATOS!$I$2:$I$20000,DATOS!$I18696,DATOS!$G$2:$G$20000,"OR")=0))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DATOS!$A$2:$A$20000,DATOS!$A18697,DATOS!$D$2:$D$20000,DATOS!$D18697,DATOS!$E$2:$E$20000,DATOS!$E18697,DATOS!$I$2:$I$20000,DATOS!$I18697,DATOS!$G$2:$G$20000,"EX")=0),0))))</f>
      </c>
      <c r="H18697">
        <f>IF(DATOS!$G18697&lt;&gt;"EX",0,--(COUNTIFS(DATOS!$A$2:$A$20000,DATOS!$A18697,DATOS!$D$2:$D$20000,DATOS!$D18697,DATOS!$E$2:$E$20000,DATOS!$E18697,DATOS!$I$2:$I$20000,DATOS!$I18697,DATOS!$G$2:$G$20000,"OR")=0))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DATOS!$A$2:$A$20000,DATOS!$A18698,DATOS!$D$2:$D$20000,DATOS!$D18698,DATOS!$E$2:$E$20000,DATOS!$E18698,DATOS!$I$2:$I$20000,DATOS!$I18698,DATOS!$G$2:$G$20000,"EX")=0),0))))</f>
      </c>
      <c r="H18698">
        <f>IF(DATOS!$G18698&lt;&gt;"EX",0,--(COUNTIFS(DATOS!$A$2:$A$20000,DATOS!$A18698,DATOS!$D$2:$D$20000,DATOS!$D18698,DATOS!$E$2:$E$20000,DATOS!$E18698,DATOS!$I$2:$I$20000,DATOS!$I18698,DATOS!$G$2:$G$20000,"OR")=0))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DATOS!$A$2:$A$20000,DATOS!$A18699,DATOS!$D$2:$D$20000,DATOS!$D18699,DATOS!$E$2:$E$20000,DATOS!$E18699,DATOS!$I$2:$I$20000,DATOS!$I18699,DATOS!$G$2:$G$20000,"EX")=0),0))))</f>
      </c>
      <c r="H18699">
        <f>IF(DATOS!$G18699&lt;&gt;"EX",0,--(COUNTIFS(DATOS!$A$2:$A$20000,DATOS!$A18699,DATOS!$D$2:$D$20000,DATOS!$D18699,DATOS!$E$2:$E$20000,DATOS!$E18699,DATOS!$I$2:$I$20000,DATOS!$I18699,DATOS!$G$2:$G$20000,"OR")=0))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DATOS!$A$2:$A$20000,DATOS!$A18700,DATOS!$D$2:$D$20000,DATOS!$D18700,DATOS!$E$2:$E$20000,DATOS!$E18700,DATOS!$I$2:$I$20000,DATOS!$I18700,DATOS!$G$2:$G$20000,"EX")=0),0))))</f>
      </c>
      <c r="H18700">
        <f>IF(DATOS!$G18700&lt;&gt;"EX",0,--(COUNTIFS(DATOS!$A$2:$A$20000,DATOS!$A18700,DATOS!$D$2:$D$20000,DATOS!$D18700,DATOS!$E$2:$E$20000,DATOS!$E18700,DATOS!$I$2:$I$20000,DATOS!$I18700,DATOS!$G$2:$G$20000,"OR")=0))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DATOS!$A$2:$A$20000,DATOS!$A18701,DATOS!$D$2:$D$20000,DATOS!$D18701,DATOS!$E$2:$E$20000,DATOS!$E18701,DATOS!$I$2:$I$20000,DATOS!$I18701,DATOS!$G$2:$G$20000,"EX")=0),0))))</f>
      </c>
      <c r="H18701">
        <f>IF(DATOS!$G18701&lt;&gt;"EX",0,--(COUNTIFS(DATOS!$A$2:$A$20000,DATOS!$A18701,DATOS!$D$2:$D$20000,DATOS!$D18701,DATOS!$E$2:$E$20000,DATOS!$E18701,DATOS!$I$2:$I$20000,DATOS!$I18701,DATOS!$G$2:$G$20000,"OR")=0))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DATOS!$A$2:$A$20000,DATOS!$A18702,DATOS!$D$2:$D$20000,DATOS!$D18702,DATOS!$E$2:$E$20000,DATOS!$E18702,DATOS!$I$2:$I$20000,DATOS!$I18702,DATOS!$G$2:$G$20000,"EX")=0),0))))</f>
      </c>
      <c r="H18702">
        <f>IF(DATOS!$G18702&lt;&gt;"EX",0,--(COUNTIFS(DATOS!$A$2:$A$20000,DATOS!$A18702,DATOS!$D$2:$D$20000,DATOS!$D18702,DATOS!$E$2:$E$20000,DATOS!$E18702,DATOS!$I$2:$I$20000,DATOS!$I18702,DATOS!$G$2:$G$20000,"OR")=0))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DATOS!$A$2:$A$20000,DATOS!$A18703,DATOS!$D$2:$D$20000,DATOS!$D18703,DATOS!$E$2:$E$20000,DATOS!$E18703,DATOS!$I$2:$I$20000,DATOS!$I18703,DATOS!$G$2:$G$20000,"EX")=0),0))))</f>
      </c>
      <c r="H18703">
        <f>IF(DATOS!$G18703&lt;&gt;"EX",0,--(COUNTIFS(DATOS!$A$2:$A$20000,DATOS!$A18703,DATOS!$D$2:$D$20000,DATOS!$D18703,DATOS!$E$2:$E$20000,DATOS!$E18703,DATOS!$I$2:$I$20000,DATOS!$I18703,DATOS!$G$2:$G$20000,"OR")=0))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DATOS!$A$2:$A$20000,DATOS!$A18704,DATOS!$D$2:$D$20000,DATOS!$D18704,DATOS!$E$2:$E$20000,DATOS!$E18704,DATOS!$I$2:$I$20000,DATOS!$I18704,DATOS!$G$2:$G$20000,"EX")=0),0))))</f>
      </c>
      <c r="H18704">
        <f>IF(DATOS!$G18704&lt;&gt;"EX",0,--(COUNTIFS(DATOS!$A$2:$A$20000,DATOS!$A18704,DATOS!$D$2:$D$20000,DATOS!$D18704,DATOS!$E$2:$E$20000,DATOS!$E18704,DATOS!$I$2:$I$20000,DATOS!$I18704,DATOS!$G$2:$G$20000,"OR")=0))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DATOS!$A$2:$A$20000,DATOS!$A18705,DATOS!$D$2:$D$20000,DATOS!$D18705,DATOS!$E$2:$E$20000,DATOS!$E18705,DATOS!$I$2:$I$20000,DATOS!$I18705,DATOS!$G$2:$G$20000,"EX")=0),0))))</f>
      </c>
      <c r="H18705">
        <f>IF(DATOS!$G18705&lt;&gt;"EX",0,--(COUNTIFS(DATOS!$A$2:$A$20000,DATOS!$A18705,DATOS!$D$2:$D$20000,DATOS!$D18705,DATOS!$E$2:$E$20000,DATOS!$E18705,DATOS!$I$2:$I$20000,DATOS!$I18705,DATOS!$G$2:$G$20000,"OR")=0))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DATOS!$A$2:$A$20000,DATOS!$A18706,DATOS!$D$2:$D$20000,DATOS!$D18706,DATOS!$E$2:$E$20000,DATOS!$E18706,DATOS!$I$2:$I$20000,DATOS!$I18706,DATOS!$G$2:$G$20000,"EX")=0),0))))</f>
      </c>
      <c r="H18706">
        <f>IF(DATOS!$G18706&lt;&gt;"EX",0,--(COUNTIFS(DATOS!$A$2:$A$20000,DATOS!$A18706,DATOS!$D$2:$D$20000,DATOS!$D18706,DATOS!$E$2:$E$20000,DATOS!$E18706,DATOS!$I$2:$I$20000,DATOS!$I18706,DATOS!$G$2:$G$20000,"OR")=0))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DATOS!$A$2:$A$20000,DATOS!$A18707,DATOS!$D$2:$D$20000,DATOS!$D18707,DATOS!$E$2:$E$20000,DATOS!$E18707,DATOS!$I$2:$I$20000,DATOS!$I18707,DATOS!$G$2:$G$20000,"EX")=0),0))))</f>
      </c>
      <c r="H18707">
        <f>IF(DATOS!$G18707&lt;&gt;"EX",0,--(COUNTIFS(DATOS!$A$2:$A$20000,DATOS!$A18707,DATOS!$D$2:$D$20000,DATOS!$D18707,DATOS!$E$2:$E$20000,DATOS!$E18707,DATOS!$I$2:$I$20000,DATOS!$I18707,DATOS!$G$2:$G$20000,"OR")=0))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DATOS!$A$2:$A$20000,DATOS!$A18708,DATOS!$D$2:$D$20000,DATOS!$D18708,DATOS!$E$2:$E$20000,DATOS!$E18708,DATOS!$I$2:$I$20000,DATOS!$I18708,DATOS!$G$2:$G$20000,"EX")=0),0))))</f>
      </c>
      <c r="H18708">
        <f>IF(DATOS!$G18708&lt;&gt;"EX",0,--(COUNTIFS(DATOS!$A$2:$A$20000,DATOS!$A18708,DATOS!$D$2:$D$20000,DATOS!$D18708,DATOS!$E$2:$E$20000,DATOS!$E18708,DATOS!$I$2:$I$20000,DATOS!$I18708,DATOS!$G$2:$G$20000,"OR")=0))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DATOS!$A$2:$A$20000,DATOS!$A18709,DATOS!$D$2:$D$20000,DATOS!$D18709,DATOS!$E$2:$E$20000,DATOS!$E18709,DATOS!$I$2:$I$20000,DATOS!$I18709,DATOS!$G$2:$G$20000,"EX")=0),0))))</f>
      </c>
      <c r="H18709">
        <f>IF(DATOS!$G18709&lt;&gt;"EX",0,--(COUNTIFS(DATOS!$A$2:$A$20000,DATOS!$A18709,DATOS!$D$2:$D$20000,DATOS!$D18709,DATOS!$E$2:$E$20000,DATOS!$E18709,DATOS!$I$2:$I$20000,DATOS!$I18709,DATOS!$G$2:$G$20000,"OR")=0))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DATOS!$A$2:$A$20000,DATOS!$A18710,DATOS!$D$2:$D$20000,DATOS!$D18710,DATOS!$E$2:$E$20000,DATOS!$E18710,DATOS!$I$2:$I$20000,DATOS!$I18710,DATOS!$G$2:$G$20000,"EX")=0),0))))</f>
      </c>
      <c r="H18710">
        <f>IF(DATOS!$G18710&lt;&gt;"EX",0,--(COUNTIFS(DATOS!$A$2:$A$20000,DATOS!$A18710,DATOS!$D$2:$D$20000,DATOS!$D18710,DATOS!$E$2:$E$20000,DATOS!$E18710,DATOS!$I$2:$I$20000,DATOS!$I18710,DATOS!$G$2:$G$20000,"OR")=0))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DATOS!$A$2:$A$20000,DATOS!$A18711,DATOS!$D$2:$D$20000,DATOS!$D18711,DATOS!$E$2:$E$20000,DATOS!$E18711,DATOS!$I$2:$I$20000,DATOS!$I18711,DATOS!$G$2:$G$20000,"EX")=0),0))))</f>
      </c>
      <c r="H18711">
        <f>IF(DATOS!$G18711&lt;&gt;"EX",0,--(COUNTIFS(DATOS!$A$2:$A$20000,DATOS!$A18711,DATOS!$D$2:$D$20000,DATOS!$D18711,DATOS!$E$2:$E$20000,DATOS!$E18711,DATOS!$I$2:$I$20000,DATOS!$I18711,DATOS!$G$2:$G$20000,"OR")=0))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DATOS!$A$2:$A$20000,DATOS!$A18712,DATOS!$D$2:$D$20000,DATOS!$D18712,DATOS!$E$2:$E$20000,DATOS!$E18712,DATOS!$I$2:$I$20000,DATOS!$I18712,DATOS!$G$2:$G$20000,"EX")=0),0))))</f>
      </c>
      <c r="H18712">
        <f>IF(DATOS!$G18712&lt;&gt;"EX",0,--(COUNTIFS(DATOS!$A$2:$A$20000,DATOS!$A18712,DATOS!$D$2:$D$20000,DATOS!$D18712,DATOS!$E$2:$E$20000,DATOS!$E18712,DATOS!$I$2:$I$20000,DATOS!$I18712,DATOS!$G$2:$G$20000,"OR")=0))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DATOS!$A$2:$A$20000,DATOS!$A18713,DATOS!$D$2:$D$20000,DATOS!$D18713,DATOS!$E$2:$E$20000,DATOS!$E18713,DATOS!$I$2:$I$20000,DATOS!$I18713,DATOS!$G$2:$G$20000,"EX")=0),0))))</f>
      </c>
      <c r="H18713">
        <f>IF(DATOS!$G18713&lt;&gt;"EX",0,--(COUNTIFS(DATOS!$A$2:$A$20000,DATOS!$A18713,DATOS!$D$2:$D$20000,DATOS!$D18713,DATOS!$E$2:$E$20000,DATOS!$E18713,DATOS!$I$2:$I$20000,DATOS!$I18713,DATOS!$G$2:$G$20000,"OR")=0))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DATOS!$A$2:$A$20000,DATOS!$A18714,DATOS!$D$2:$D$20000,DATOS!$D18714,DATOS!$E$2:$E$20000,DATOS!$E18714,DATOS!$I$2:$I$20000,DATOS!$I18714,DATOS!$G$2:$G$20000,"EX")=0),0))))</f>
      </c>
      <c r="H18714">
        <f>IF(DATOS!$G18714&lt;&gt;"EX",0,--(COUNTIFS(DATOS!$A$2:$A$20000,DATOS!$A18714,DATOS!$D$2:$D$20000,DATOS!$D18714,DATOS!$E$2:$E$20000,DATOS!$E18714,DATOS!$I$2:$I$20000,DATOS!$I18714,DATOS!$G$2:$G$20000,"OR")=0))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DATOS!$A$2:$A$20000,DATOS!$A18715,DATOS!$D$2:$D$20000,DATOS!$D18715,DATOS!$E$2:$E$20000,DATOS!$E18715,DATOS!$I$2:$I$20000,DATOS!$I18715,DATOS!$G$2:$G$20000,"EX")=0),0))))</f>
      </c>
      <c r="H18715">
        <f>IF(DATOS!$G18715&lt;&gt;"EX",0,--(COUNTIFS(DATOS!$A$2:$A$20000,DATOS!$A18715,DATOS!$D$2:$D$20000,DATOS!$D18715,DATOS!$E$2:$E$20000,DATOS!$E18715,DATOS!$I$2:$I$20000,DATOS!$I18715,DATOS!$G$2:$G$20000,"OR")=0))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DATOS!$A$2:$A$20000,DATOS!$A18716,DATOS!$D$2:$D$20000,DATOS!$D18716,DATOS!$E$2:$E$20000,DATOS!$E18716,DATOS!$I$2:$I$20000,DATOS!$I18716,DATOS!$G$2:$G$20000,"EX")=0),0))))</f>
      </c>
      <c r="H18716">
        <f>IF(DATOS!$G18716&lt;&gt;"EX",0,--(COUNTIFS(DATOS!$A$2:$A$20000,DATOS!$A18716,DATOS!$D$2:$D$20000,DATOS!$D18716,DATOS!$E$2:$E$20000,DATOS!$E18716,DATOS!$I$2:$I$20000,DATOS!$I18716,DATOS!$G$2:$G$20000,"OR")=0))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DATOS!$A$2:$A$20000,DATOS!$A18717,DATOS!$D$2:$D$20000,DATOS!$D18717,DATOS!$E$2:$E$20000,DATOS!$E18717,DATOS!$I$2:$I$20000,DATOS!$I18717,DATOS!$G$2:$G$20000,"EX")=0),0))))</f>
      </c>
      <c r="H18717">
        <f>IF(DATOS!$G18717&lt;&gt;"EX",0,--(COUNTIFS(DATOS!$A$2:$A$20000,DATOS!$A18717,DATOS!$D$2:$D$20000,DATOS!$D18717,DATOS!$E$2:$E$20000,DATOS!$E18717,DATOS!$I$2:$I$20000,DATOS!$I18717,DATOS!$G$2:$G$20000,"OR")=0))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DATOS!$A$2:$A$20000,DATOS!$A18718,DATOS!$D$2:$D$20000,DATOS!$D18718,DATOS!$E$2:$E$20000,DATOS!$E18718,DATOS!$I$2:$I$20000,DATOS!$I18718,DATOS!$G$2:$G$20000,"EX")=0),0))))</f>
      </c>
      <c r="H18718">
        <f>IF(DATOS!$G18718&lt;&gt;"EX",0,--(COUNTIFS(DATOS!$A$2:$A$20000,DATOS!$A18718,DATOS!$D$2:$D$20000,DATOS!$D18718,DATOS!$E$2:$E$20000,DATOS!$E18718,DATOS!$I$2:$I$20000,DATOS!$I18718,DATOS!$G$2:$G$20000,"OR")=0))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DATOS!$A$2:$A$20000,DATOS!$A18719,DATOS!$D$2:$D$20000,DATOS!$D18719,DATOS!$E$2:$E$20000,DATOS!$E18719,DATOS!$I$2:$I$20000,DATOS!$I18719,DATOS!$G$2:$G$20000,"EX")=0),0))))</f>
      </c>
      <c r="H18719">
        <f>IF(DATOS!$G18719&lt;&gt;"EX",0,--(COUNTIFS(DATOS!$A$2:$A$20000,DATOS!$A18719,DATOS!$D$2:$D$20000,DATOS!$D18719,DATOS!$E$2:$E$20000,DATOS!$E18719,DATOS!$I$2:$I$20000,DATOS!$I18719,DATOS!$G$2:$G$20000,"OR")=0))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DATOS!$A$2:$A$20000,DATOS!$A18720,DATOS!$D$2:$D$20000,DATOS!$D18720,DATOS!$E$2:$E$20000,DATOS!$E18720,DATOS!$I$2:$I$20000,DATOS!$I18720,DATOS!$G$2:$G$20000,"EX")=0),0))))</f>
      </c>
      <c r="H18720">
        <f>IF(DATOS!$G18720&lt;&gt;"EX",0,--(COUNTIFS(DATOS!$A$2:$A$20000,DATOS!$A18720,DATOS!$D$2:$D$20000,DATOS!$D18720,DATOS!$E$2:$E$20000,DATOS!$E18720,DATOS!$I$2:$I$20000,DATOS!$I18720,DATOS!$G$2:$G$20000,"OR")=0))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DATOS!$A$2:$A$20000,DATOS!$A18721,DATOS!$D$2:$D$20000,DATOS!$D18721,DATOS!$E$2:$E$20000,DATOS!$E18721,DATOS!$I$2:$I$20000,DATOS!$I18721,DATOS!$G$2:$G$20000,"EX")=0),0))))</f>
      </c>
      <c r="H18721">
        <f>IF(DATOS!$G18721&lt;&gt;"EX",0,--(COUNTIFS(DATOS!$A$2:$A$20000,DATOS!$A18721,DATOS!$D$2:$D$20000,DATOS!$D18721,DATOS!$E$2:$E$20000,DATOS!$E18721,DATOS!$I$2:$I$20000,DATOS!$I18721,DATOS!$G$2:$G$20000,"OR")=0))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DATOS!$A$2:$A$20000,DATOS!$A18722,DATOS!$D$2:$D$20000,DATOS!$D18722,DATOS!$E$2:$E$20000,DATOS!$E18722,DATOS!$I$2:$I$20000,DATOS!$I18722,DATOS!$G$2:$G$20000,"EX")=0),0))))</f>
      </c>
      <c r="H18722">
        <f>IF(DATOS!$G18722&lt;&gt;"EX",0,--(COUNTIFS(DATOS!$A$2:$A$20000,DATOS!$A18722,DATOS!$D$2:$D$20000,DATOS!$D18722,DATOS!$E$2:$E$20000,DATOS!$E18722,DATOS!$I$2:$I$20000,DATOS!$I18722,DATOS!$G$2:$G$20000,"OR")=0))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DATOS!$A$2:$A$20000,DATOS!$A18723,DATOS!$D$2:$D$20000,DATOS!$D18723,DATOS!$E$2:$E$20000,DATOS!$E18723,DATOS!$I$2:$I$20000,DATOS!$I18723,DATOS!$G$2:$G$20000,"EX")=0),0))))</f>
      </c>
      <c r="H18723">
        <f>IF(DATOS!$G18723&lt;&gt;"EX",0,--(COUNTIFS(DATOS!$A$2:$A$20000,DATOS!$A18723,DATOS!$D$2:$D$20000,DATOS!$D18723,DATOS!$E$2:$E$20000,DATOS!$E18723,DATOS!$I$2:$I$20000,DATOS!$I18723,DATOS!$G$2:$G$20000,"OR")=0))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DATOS!$A$2:$A$20000,DATOS!$A18724,DATOS!$D$2:$D$20000,DATOS!$D18724,DATOS!$E$2:$E$20000,DATOS!$E18724,DATOS!$I$2:$I$20000,DATOS!$I18724,DATOS!$G$2:$G$20000,"EX")=0),0))))</f>
      </c>
      <c r="H18724">
        <f>IF(DATOS!$G18724&lt;&gt;"EX",0,--(COUNTIFS(DATOS!$A$2:$A$20000,DATOS!$A18724,DATOS!$D$2:$D$20000,DATOS!$D18724,DATOS!$E$2:$E$20000,DATOS!$E18724,DATOS!$I$2:$I$20000,DATOS!$I18724,DATOS!$G$2:$G$20000,"OR")=0))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DATOS!$A$2:$A$20000,DATOS!$A18725,DATOS!$D$2:$D$20000,DATOS!$D18725,DATOS!$E$2:$E$20000,DATOS!$E18725,DATOS!$I$2:$I$20000,DATOS!$I18725,DATOS!$G$2:$G$20000,"EX")=0),0))))</f>
      </c>
      <c r="H18725">
        <f>IF(DATOS!$G18725&lt;&gt;"EX",0,--(COUNTIFS(DATOS!$A$2:$A$20000,DATOS!$A18725,DATOS!$D$2:$D$20000,DATOS!$D18725,DATOS!$E$2:$E$20000,DATOS!$E18725,DATOS!$I$2:$I$20000,DATOS!$I18725,DATOS!$G$2:$G$20000,"OR")=0))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DATOS!$A$2:$A$20000,DATOS!$A18726,DATOS!$D$2:$D$20000,DATOS!$D18726,DATOS!$E$2:$E$20000,DATOS!$E18726,DATOS!$I$2:$I$20000,DATOS!$I18726,DATOS!$G$2:$G$20000,"EX")=0),0))))</f>
      </c>
      <c r="H18726">
        <f>IF(DATOS!$G18726&lt;&gt;"EX",0,--(COUNTIFS(DATOS!$A$2:$A$20000,DATOS!$A18726,DATOS!$D$2:$D$20000,DATOS!$D18726,DATOS!$E$2:$E$20000,DATOS!$E18726,DATOS!$I$2:$I$20000,DATOS!$I18726,DATOS!$G$2:$G$20000,"OR")=0))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DATOS!$A$2:$A$20000,DATOS!$A18727,DATOS!$D$2:$D$20000,DATOS!$D18727,DATOS!$E$2:$E$20000,DATOS!$E18727,DATOS!$I$2:$I$20000,DATOS!$I18727,DATOS!$G$2:$G$20000,"EX")=0),0))))</f>
      </c>
      <c r="H18727">
        <f>IF(DATOS!$G18727&lt;&gt;"EX",0,--(COUNTIFS(DATOS!$A$2:$A$20000,DATOS!$A18727,DATOS!$D$2:$D$20000,DATOS!$D18727,DATOS!$E$2:$E$20000,DATOS!$E18727,DATOS!$I$2:$I$20000,DATOS!$I18727,DATOS!$G$2:$G$20000,"OR")=0))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DATOS!$A$2:$A$20000,DATOS!$A18728,DATOS!$D$2:$D$20000,DATOS!$D18728,DATOS!$E$2:$E$20000,DATOS!$E18728,DATOS!$I$2:$I$20000,DATOS!$I18728,DATOS!$G$2:$G$20000,"EX")=0),0))))</f>
      </c>
      <c r="H18728">
        <f>IF(DATOS!$G18728&lt;&gt;"EX",0,--(COUNTIFS(DATOS!$A$2:$A$20000,DATOS!$A18728,DATOS!$D$2:$D$20000,DATOS!$D18728,DATOS!$E$2:$E$20000,DATOS!$E18728,DATOS!$I$2:$I$20000,DATOS!$I18728,DATOS!$G$2:$G$20000,"OR")=0))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DATOS!$A$2:$A$20000,DATOS!$A18729,DATOS!$D$2:$D$20000,DATOS!$D18729,DATOS!$E$2:$E$20000,DATOS!$E18729,DATOS!$I$2:$I$20000,DATOS!$I18729,DATOS!$G$2:$G$20000,"EX")=0),0))))</f>
      </c>
      <c r="H18729">
        <f>IF(DATOS!$G18729&lt;&gt;"EX",0,--(COUNTIFS(DATOS!$A$2:$A$20000,DATOS!$A18729,DATOS!$D$2:$D$20000,DATOS!$D18729,DATOS!$E$2:$E$20000,DATOS!$E18729,DATOS!$I$2:$I$20000,DATOS!$I18729,DATOS!$G$2:$G$20000,"OR")=0))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DATOS!$A$2:$A$20000,DATOS!$A18730,DATOS!$D$2:$D$20000,DATOS!$D18730,DATOS!$E$2:$E$20000,DATOS!$E18730,DATOS!$I$2:$I$20000,DATOS!$I18730,DATOS!$G$2:$G$20000,"EX")=0),0))))</f>
      </c>
      <c r="H18730">
        <f>IF(DATOS!$G18730&lt;&gt;"EX",0,--(COUNTIFS(DATOS!$A$2:$A$20000,DATOS!$A18730,DATOS!$D$2:$D$20000,DATOS!$D18730,DATOS!$E$2:$E$20000,DATOS!$E18730,DATOS!$I$2:$I$20000,DATOS!$I18730,DATOS!$G$2:$G$20000,"OR")=0))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DATOS!$A$2:$A$20000,DATOS!$A18731,DATOS!$D$2:$D$20000,DATOS!$D18731,DATOS!$E$2:$E$20000,DATOS!$E18731,DATOS!$I$2:$I$20000,DATOS!$I18731,DATOS!$G$2:$G$20000,"EX")=0),0))))</f>
      </c>
      <c r="H18731">
        <f>IF(DATOS!$G18731&lt;&gt;"EX",0,--(COUNTIFS(DATOS!$A$2:$A$20000,DATOS!$A18731,DATOS!$D$2:$D$20000,DATOS!$D18731,DATOS!$E$2:$E$20000,DATOS!$E18731,DATOS!$I$2:$I$20000,DATOS!$I18731,DATOS!$G$2:$G$20000,"OR")=0))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DATOS!$A$2:$A$20000,DATOS!$A18732,DATOS!$D$2:$D$20000,DATOS!$D18732,DATOS!$E$2:$E$20000,DATOS!$E18732,DATOS!$I$2:$I$20000,DATOS!$I18732,DATOS!$G$2:$G$20000,"EX")=0),0))))</f>
      </c>
      <c r="H18732">
        <f>IF(DATOS!$G18732&lt;&gt;"EX",0,--(COUNTIFS(DATOS!$A$2:$A$20000,DATOS!$A18732,DATOS!$D$2:$D$20000,DATOS!$D18732,DATOS!$E$2:$E$20000,DATOS!$E18732,DATOS!$I$2:$I$20000,DATOS!$I18732,DATOS!$G$2:$G$20000,"OR")=0))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DATOS!$A$2:$A$20000,DATOS!$A18733,DATOS!$D$2:$D$20000,DATOS!$D18733,DATOS!$E$2:$E$20000,DATOS!$E18733,DATOS!$I$2:$I$20000,DATOS!$I18733,DATOS!$G$2:$G$20000,"EX")=0),0))))</f>
      </c>
      <c r="H18733">
        <f>IF(DATOS!$G18733&lt;&gt;"EX",0,--(COUNTIFS(DATOS!$A$2:$A$20000,DATOS!$A18733,DATOS!$D$2:$D$20000,DATOS!$D18733,DATOS!$E$2:$E$20000,DATOS!$E18733,DATOS!$I$2:$I$20000,DATOS!$I18733,DATOS!$G$2:$G$20000,"OR")=0))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DATOS!$A$2:$A$20000,DATOS!$A18734,DATOS!$D$2:$D$20000,DATOS!$D18734,DATOS!$E$2:$E$20000,DATOS!$E18734,DATOS!$I$2:$I$20000,DATOS!$I18734,DATOS!$G$2:$G$20000,"EX")=0),0))))</f>
      </c>
      <c r="H18734">
        <f>IF(DATOS!$G18734&lt;&gt;"EX",0,--(COUNTIFS(DATOS!$A$2:$A$20000,DATOS!$A18734,DATOS!$D$2:$D$20000,DATOS!$D18734,DATOS!$E$2:$E$20000,DATOS!$E18734,DATOS!$I$2:$I$20000,DATOS!$I18734,DATOS!$G$2:$G$20000,"OR")=0))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DATOS!$A$2:$A$20000,DATOS!$A18735,DATOS!$D$2:$D$20000,DATOS!$D18735,DATOS!$E$2:$E$20000,DATOS!$E18735,DATOS!$I$2:$I$20000,DATOS!$I18735,DATOS!$G$2:$G$20000,"EX")=0),0))))</f>
      </c>
      <c r="H18735">
        <f>IF(DATOS!$G18735&lt;&gt;"EX",0,--(COUNTIFS(DATOS!$A$2:$A$20000,DATOS!$A18735,DATOS!$D$2:$D$20000,DATOS!$D18735,DATOS!$E$2:$E$20000,DATOS!$E18735,DATOS!$I$2:$I$20000,DATOS!$I18735,DATOS!$G$2:$G$20000,"OR")=0))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DATOS!$A$2:$A$20000,DATOS!$A18736,DATOS!$D$2:$D$20000,DATOS!$D18736,DATOS!$E$2:$E$20000,DATOS!$E18736,DATOS!$I$2:$I$20000,DATOS!$I18736,DATOS!$G$2:$G$20000,"EX")=0),0))))</f>
      </c>
      <c r="H18736">
        <f>IF(DATOS!$G18736&lt;&gt;"EX",0,--(COUNTIFS(DATOS!$A$2:$A$20000,DATOS!$A18736,DATOS!$D$2:$D$20000,DATOS!$D18736,DATOS!$E$2:$E$20000,DATOS!$E18736,DATOS!$I$2:$I$20000,DATOS!$I18736,DATOS!$G$2:$G$20000,"OR")=0))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DATOS!$A$2:$A$20000,DATOS!$A18737,DATOS!$D$2:$D$20000,DATOS!$D18737,DATOS!$E$2:$E$20000,DATOS!$E18737,DATOS!$I$2:$I$20000,DATOS!$I18737,DATOS!$G$2:$G$20000,"EX")=0),0))))</f>
      </c>
      <c r="H18737">
        <f>IF(DATOS!$G18737&lt;&gt;"EX",0,--(COUNTIFS(DATOS!$A$2:$A$20000,DATOS!$A18737,DATOS!$D$2:$D$20000,DATOS!$D18737,DATOS!$E$2:$E$20000,DATOS!$E18737,DATOS!$I$2:$I$20000,DATOS!$I18737,DATOS!$G$2:$G$20000,"OR")=0))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DATOS!$A$2:$A$20000,DATOS!$A18738,DATOS!$D$2:$D$20000,DATOS!$D18738,DATOS!$E$2:$E$20000,DATOS!$E18738,DATOS!$I$2:$I$20000,DATOS!$I18738,DATOS!$G$2:$G$20000,"EX")=0),0))))</f>
      </c>
      <c r="H18738">
        <f>IF(DATOS!$G18738&lt;&gt;"EX",0,--(COUNTIFS(DATOS!$A$2:$A$20000,DATOS!$A18738,DATOS!$D$2:$D$20000,DATOS!$D18738,DATOS!$E$2:$E$20000,DATOS!$E18738,DATOS!$I$2:$I$20000,DATOS!$I18738,DATOS!$G$2:$G$20000,"OR")=0))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DATOS!$A$2:$A$20000,DATOS!$A18739,DATOS!$D$2:$D$20000,DATOS!$D18739,DATOS!$E$2:$E$20000,DATOS!$E18739,DATOS!$I$2:$I$20000,DATOS!$I18739,DATOS!$G$2:$G$20000,"EX")=0),0))))</f>
      </c>
      <c r="H18739">
        <f>IF(DATOS!$G18739&lt;&gt;"EX",0,--(COUNTIFS(DATOS!$A$2:$A$20000,DATOS!$A18739,DATOS!$D$2:$D$20000,DATOS!$D18739,DATOS!$E$2:$E$20000,DATOS!$E18739,DATOS!$I$2:$I$20000,DATOS!$I18739,DATOS!$G$2:$G$20000,"OR")=0))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DATOS!$A$2:$A$20000,DATOS!$A18740,DATOS!$D$2:$D$20000,DATOS!$D18740,DATOS!$E$2:$E$20000,DATOS!$E18740,DATOS!$I$2:$I$20000,DATOS!$I18740,DATOS!$G$2:$G$20000,"EX")=0),0))))</f>
      </c>
      <c r="H18740">
        <f>IF(DATOS!$G18740&lt;&gt;"EX",0,--(COUNTIFS(DATOS!$A$2:$A$20000,DATOS!$A18740,DATOS!$D$2:$D$20000,DATOS!$D18740,DATOS!$E$2:$E$20000,DATOS!$E18740,DATOS!$I$2:$I$20000,DATOS!$I18740,DATOS!$G$2:$G$20000,"OR")=0))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DATOS!$A$2:$A$20000,DATOS!$A18741,DATOS!$D$2:$D$20000,DATOS!$D18741,DATOS!$E$2:$E$20000,DATOS!$E18741,DATOS!$I$2:$I$20000,DATOS!$I18741,DATOS!$G$2:$G$20000,"EX")=0),0))))</f>
      </c>
      <c r="H18741">
        <f>IF(DATOS!$G18741&lt;&gt;"EX",0,--(COUNTIFS(DATOS!$A$2:$A$20000,DATOS!$A18741,DATOS!$D$2:$D$20000,DATOS!$D18741,DATOS!$E$2:$E$20000,DATOS!$E18741,DATOS!$I$2:$I$20000,DATOS!$I18741,DATOS!$G$2:$G$20000,"OR")=0))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DATOS!$A$2:$A$20000,DATOS!$A18742,DATOS!$D$2:$D$20000,DATOS!$D18742,DATOS!$E$2:$E$20000,DATOS!$E18742,DATOS!$I$2:$I$20000,DATOS!$I18742,DATOS!$G$2:$G$20000,"EX")=0),0))))</f>
      </c>
      <c r="H18742">
        <f>IF(DATOS!$G18742&lt;&gt;"EX",0,--(COUNTIFS(DATOS!$A$2:$A$20000,DATOS!$A18742,DATOS!$D$2:$D$20000,DATOS!$D18742,DATOS!$E$2:$E$20000,DATOS!$E18742,DATOS!$I$2:$I$20000,DATOS!$I18742,DATOS!$G$2:$G$20000,"OR")=0))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DATOS!$A$2:$A$20000,DATOS!$A18743,DATOS!$D$2:$D$20000,DATOS!$D18743,DATOS!$E$2:$E$20000,DATOS!$E18743,DATOS!$I$2:$I$20000,DATOS!$I18743,DATOS!$G$2:$G$20000,"EX")=0),0))))</f>
      </c>
      <c r="H18743">
        <f>IF(DATOS!$G18743&lt;&gt;"EX",0,--(COUNTIFS(DATOS!$A$2:$A$20000,DATOS!$A18743,DATOS!$D$2:$D$20000,DATOS!$D18743,DATOS!$E$2:$E$20000,DATOS!$E18743,DATOS!$I$2:$I$20000,DATOS!$I18743,DATOS!$G$2:$G$20000,"OR")=0))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DATOS!$A$2:$A$20000,DATOS!$A18744,DATOS!$D$2:$D$20000,DATOS!$D18744,DATOS!$E$2:$E$20000,DATOS!$E18744,DATOS!$I$2:$I$20000,DATOS!$I18744,DATOS!$G$2:$G$20000,"EX")=0),0))))</f>
      </c>
      <c r="H18744">
        <f>IF(DATOS!$G18744&lt;&gt;"EX",0,--(COUNTIFS(DATOS!$A$2:$A$20000,DATOS!$A18744,DATOS!$D$2:$D$20000,DATOS!$D18744,DATOS!$E$2:$E$20000,DATOS!$E18744,DATOS!$I$2:$I$20000,DATOS!$I18744,DATOS!$G$2:$G$20000,"OR")=0))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DATOS!$A$2:$A$20000,DATOS!$A18745,DATOS!$D$2:$D$20000,DATOS!$D18745,DATOS!$E$2:$E$20000,DATOS!$E18745,DATOS!$I$2:$I$20000,DATOS!$I18745,DATOS!$G$2:$G$20000,"EX")=0),0))))</f>
      </c>
      <c r="H18745">
        <f>IF(DATOS!$G18745&lt;&gt;"EX",0,--(COUNTIFS(DATOS!$A$2:$A$20000,DATOS!$A18745,DATOS!$D$2:$D$20000,DATOS!$D18745,DATOS!$E$2:$E$20000,DATOS!$E18745,DATOS!$I$2:$I$20000,DATOS!$I18745,DATOS!$G$2:$G$20000,"OR")=0))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DATOS!$A$2:$A$20000,DATOS!$A18746,DATOS!$D$2:$D$20000,DATOS!$D18746,DATOS!$E$2:$E$20000,DATOS!$E18746,DATOS!$I$2:$I$20000,DATOS!$I18746,DATOS!$G$2:$G$20000,"EX")=0),0))))</f>
      </c>
      <c r="H18746">
        <f>IF(DATOS!$G18746&lt;&gt;"EX",0,--(COUNTIFS(DATOS!$A$2:$A$20000,DATOS!$A18746,DATOS!$D$2:$D$20000,DATOS!$D18746,DATOS!$E$2:$E$20000,DATOS!$E18746,DATOS!$I$2:$I$20000,DATOS!$I18746,DATOS!$G$2:$G$20000,"OR")=0))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DATOS!$A$2:$A$20000,DATOS!$A18747,DATOS!$D$2:$D$20000,DATOS!$D18747,DATOS!$E$2:$E$20000,DATOS!$E18747,DATOS!$I$2:$I$20000,DATOS!$I18747,DATOS!$G$2:$G$20000,"EX")=0),0))))</f>
      </c>
      <c r="H18747">
        <f>IF(DATOS!$G18747&lt;&gt;"EX",0,--(COUNTIFS(DATOS!$A$2:$A$20000,DATOS!$A18747,DATOS!$D$2:$D$20000,DATOS!$D18747,DATOS!$E$2:$E$20000,DATOS!$E18747,DATOS!$I$2:$I$20000,DATOS!$I18747,DATOS!$G$2:$G$20000,"OR")=0))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DATOS!$A$2:$A$20000,DATOS!$A18748,DATOS!$D$2:$D$20000,DATOS!$D18748,DATOS!$E$2:$E$20000,DATOS!$E18748,DATOS!$I$2:$I$20000,DATOS!$I18748,DATOS!$G$2:$G$20000,"EX")=0),0))))</f>
      </c>
      <c r="H18748">
        <f>IF(DATOS!$G18748&lt;&gt;"EX",0,--(COUNTIFS(DATOS!$A$2:$A$20000,DATOS!$A18748,DATOS!$D$2:$D$20000,DATOS!$D18748,DATOS!$E$2:$E$20000,DATOS!$E18748,DATOS!$I$2:$I$20000,DATOS!$I18748,DATOS!$G$2:$G$20000,"OR")=0))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DATOS!$A$2:$A$20000,DATOS!$A18749,DATOS!$D$2:$D$20000,DATOS!$D18749,DATOS!$E$2:$E$20000,DATOS!$E18749,DATOS!$I$2:$I$20000,DATOS!$I18749,DATOS!$G$2:$G$20000,"EX")=0),0))))</f>
      </c>
      <c r="H18749">
        <f>IF(DATOS!$G18749&lt;&gt;"EX",0,--(COUNTIFS(DATOS!$A$2:$A$20000,DATOS!$A18749,DATOS!$D$2:$D$20000,DATOS!$D18749,DATOS!$E$2:$E$20000,DATOS!$E18749,DATOS!$I$2:$I$20000,DATOS!$I18749,DATOS!$G$2:$G$20000,"OR")=0))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DATOS!$A$2:$A$20000,DATOS!$A18750,DATOS!$D$2:$D$20000,DATOS!$D18750,DATOS!$E$2:$E$20000,DATOS!$E18750,DATOS!$I$2:$I$20000,DATOS!$I18750,DATOS!$G$2:$G$20000,"EX")=0),0))))</f>
      </c>
      <c r="H18750">
        <f>IF(DATOS!$G18750&lt;&gt;"EX",0,--(COUNTIFS(DATOS!$A$2:$A$20000,DATOS!$A18750,DATOS!$D$2:$D$20000,DATOS!$D18750,DATOS!$E$2:$E$20000,DATOS!$E18750,DATOS!$I$2:$I$20000,DATOS!$I18750,DATOS!$G$2:$G$20000,"OR")=0))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DATOS!$A$2:$A$20000,DATOS!$A18751,DATOS!$D$2:$D$20000,DATOS!$D18751,DATOS!$E$2:$E$20000,DATOS!$E18751,DATOS!$I$2:$I$20000,DATOS!$I18751,DATOS!$G$2:$G$20000,"EX")=0),0))))</f>
      </c>
      <c r="H18751">
        <f>IF(DATOS!$G18751&lt;&gt;"EX",0,--(COUNTIFS(DATOS!$A$2:$A$20000,DATOS!$A18751,DATOS!$D$2:$D$20000,DATOS!$D18751,DATOS!$E$2:$E$20000,DATOS!$E18751,DATOS!$I$2:$I$20000,DATOS!$I18751,DATOS!$G$2:$G$20000,"OR")=0))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DATOS!$A$2:$A$20000,DATOS!$A18752,DATOS!$D$2:$D$20000,DATOS!$D18752,DATOS!$E$2:$E$20000,DATOS!$E18752,DATOS!$I$2:$I$20000,DATOS!$I18752,DATOS!$G$2:$G$20000,"EX")=0),0))))</f>
      </c>
      <c r="H18752">
        <f>IF(DATOS!$G18752&lt;&gt;"EX",0,--(COUNTIFS(DATOS!$A$2:$A$20000,DATOS!$A18752,DATOS!$D$2:$D$20000,DATOS!$D18752,DATOS!$E$2:$E$20000,DATOS!$E18752,DATOS!$I$2:$I$20000,DATOS!$I18752,DATOS!$G$2:$G$20000,"OR")=0))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DATOS!$A$2:$A$20000,DATOS!$A18753,DATOS!$D$2:$D$20000,DATOS!$D18753,DATOS!$E$2:$E$20000,DATOS!$E18753,DATOS!$I$2:$I$20000,DATOS!$I18753,DATOS!$G$2:$G$20000,"EX")=0),0))))</f>
      </c>
      <c r="H18753">
        <f>IF(DATOS!$G18753&lt;&gt;"EX",0,--(COUNTIFS(DATOS!$A$2:$A$20000,DATOS!$A18753,DATOS!$D$2:$D$20000,DATOS!$D18753,DATOS!$E$2:$E$20000,DATOS!$E18753,DATOS!$I$2:$I$20000,DATOS!$I18753,DATOS!$G$2:$G$20000,"OR")=0))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DATOS!$A$2:$A$20000,DATOS!$A18754,DATOS!$D$2:$D$20000,DATOS!$D18754,DATOS!$E$2:$E$20000,DATOS!$E18754,DATOS!$I$2:$I$20000,DATOS!$I18754,DATOS!$G$2:$G$20000,"EX")=0),0))))</f>
      </c>
      <c r="H18754">
        <f>IF(DATOS!$G18754&lt;&gt;"EX",0,--(COUNTIFS(DATOS!$A$2:$A$20000,DATOS!$A18754,DATOS!$D$2:$D$20000,DATOS!$D18754,DATOS!$E$2:$E$20000,DATOS!$E18754,DATOS!$I$2:$I$20000,DATOS!$I18754,DATOS!$G$2:$G$20000,"OR")=0))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DATOS!$A$2:$A$20000,DATOS!$A18755,DATOS!$D$2:$D$20000,DATOS!$D18755,DATOS!$E$2:$E$20000,DATOS!$E18755,DATOS!$I$2:$I$20000,DATOS!$I18755,DATOS!$G$2:$G$20000,"EX")=0),0))))</f>
      </c>
      <c r="H18755">
        <f>IF(DATOS!$G18755&lt;&gt;"EX",0,--(COUNTIFS(DATOS!$A$2:$A$20000,DATOS!$A18755,DATOS!$D$2:$D$20000,DATOS!$D18755,DATOS!$E$2:$E$20000,DATOS!$E18755,DATOS!$I$2:$I$20000,DATOS!$I18755,DATOS!$G$2:$G$20000,"OR")=0))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DATOS!$A$2:$A$20000,DATOS!$A18756,DATOS!$D$2:$D$20000,DATOS!$D18756,DATOS!$E$2:$E$20000,DATOS!$E18756,DATOS!$I$2:$I$20000,DATOS!$I18756,DATOS!$G$2:$G$20000,"EX")=0),0))))</f>
      </c>
      <c r="H18756">
        <f>IF(DATOS!$G18756&lt;&gt;"EX",0,--(COUNTIFS(DATOS!$A$2:$A$20000,DATOS!$A18756,DATOS!$D$2:$D$20000,DATOS!$D18756,DATOS!$E$2:$E$20000,DATOS!$E18756,DATOS!$I$2:$I$20000,DATOS!$I18756,DATOS!$G$2:$G$20000,"OR")=0))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DATOS!$A$2:$A$20000,DATOS!$A18757,DATOS!$D$2:$D$20000,DATOS!$D18757,DATOS!$E$2:$E$20000,DATOS!$E18757,DATOS!$I$2:$I$20000,DATOS!$I18757,DATOS!$G$2:$G$20000,"EX")=0),0))))</f>
      </c>
      <c r="H18757">
        <f>IF(DATOS!$G18757&lt;&gt;"EX",0,--(COUNTIFS(DATOS!$A$2:$A$20000,DATOS!$A18757,DATOS!$D$2:$D$20000,DATOS!$D18757,DATOS!$E$2:$E$20000,DATOS!$E18757,DATOS!$I$2:$I$20000,DATOS!$I18757,DATOS!$G$2:$G$20000,"OR")=0))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DATOS!$A$2:$A$20000,DATOS!$A18758,DATOS!$D$2:$D$20000,DATOS!$D18758,DATOS!$E$2:$E$20000,DATOS!$E18758,DATOS!$I$2:$I$20000,DATOS!$I18758,DATOS!$G$2:$G$20000,"EX")=0),0))))</f>
      </c>
      <c r="H18758">
        <f>IF(DATOS!$G18758&lt;&gt;"EX",0,--(COUNTIFS(DATOS!$A$2:$A$20000,DATOS!$A18758,DATOS!$D$2:$D$20000,DATOS!$D18758,DATOS!$E$2:$E$20000,DATOS!$E18758,DATOS!$I$2:$I$20000,DATOS!$I18758,DATOS!$G$2:$G$20000,"OR")=0))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DATOS!$A$2:$A$20000,DATOS!$A18759,DATOS!$D$2:$D$20000,DATOS!$D18759,DATOS!$E$2:$E$20000,DATOS!$E18759,DATOS!$I$2:$I$20000,DATOS!$I18759,DATOS!$G$2:$G$20000,"EX")=0),0))))</f>
      </c>
      <c r="H18759">
        <f>IF(DATOS!$G18759&lt;&gt;"EX",0,--(COUNTIFS(DATOS!$A$2:$A$20000,DATOS!$A18759,DATOS!$D$2:$D$20000,DATOS!$D18759,DATOS!$E$2:$E$20000,DATOS!$E18759,DATOS!$I$2:$I$20000,DATOS!$I18759,DATOS!$G$2:$G$20000,"OR")=0))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DATOS!$A$2:$A$20000,DATOS!$A18760,DATOS!$D$2:$D$20000,DATOS!$D18760,DATOS!$E$2:$E$20000,DATOS!$E18760,DATOS!$I$2:$I$20000,DATOS!$I18760,DATOS!$G$2:$G$20000,"EX")=0),0))))</f>
      </c>
      <c r="H18760">
        <f>IF(DATOS!$G18760&lt;&gt;"EX",0,--(COUNTIFS(DATOS!$A$2:$A$20000,DATOS!$A18760,DATOS!$D$2:$D$20000,DATOS!$D18760,DATOS!$E$2:$E$20000,DATOS!$E18760,DATOS!$I$2:$I$20000,DATOS!$I18760,DATOS!$G$2:$G$20000,"OR")=0))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DATOS!$A$2:$A$20000,DATOS!$A18761,DATOS!$D$2:$D$20000,DATOS!$D18761,DATOS!$E$2:$E$20000,DATOS!$E18761,DATOS!$I$2:$I$20000,DATOS!$I18761,DATOS!$G$2:$G$20000,"EX")=0),0))))</f>
      </c>
      <c r="H18761">
        <f>IF(DATOS!$G18761&lt;&gt;"EX",0,--(COUNTIFS(DATOS!$A$2:$A$20000,DATOS!$A18761,DATOS!$D$2:$D$20000,DATOS!$D18761,DATOS!$E$2:$E$20000,DATOS!$E18761,DATOS!$I$2:$I$20000,DATOS!$I18761,DATOS!$G$2:$G$20000,"OR")=0))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DATOS!$A$2:$A$20000,DATOS!$A18762,DATOS!$D$2:$D$20000,DATOS!$D18762,DATOS!$E$2:$E$20000,DATOS!$E18762,DATOS!$I$2:$I$20000,DATOS!$I18762,DATOS!$G$2:$G$20000,"EX")=0),0))))</f>
      </c>
      <c r="H18762">
        <f>IF(DATOS!$G18762&lt;&gt;"EX",0,--(COUNTIFS(DATOS!$A$2:$A$20000,DATOS!$A18762,DATOS!$D$2:$D$20000,DATOS!$D18762,DATOS!$E$2:$E$20000,DATOS!$E18762,DATOS!$I$2:$I$20000,DATOS!$I18762,DATOS!$G$2:$G$20000,"OR")=0))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DATOS!$A$2:$A$20000,DATOS!$A18763,DATOS!$D$2:$D$20000,DATOS!$D18763,DATOS!$E$2:$E$20000,DATOS!$E18763,DATOS!$I$2:$I$20000,DATOS!$I18763,DATOS!$G$2:$G$20000,"EX")=0),0))))</f>
      </c>
      <c r="H18763">
        <f>IF(DATOS!$G18763&lt;&gt;"EX",0,--(COUNTIFS(DATOS!$A$2:$A$20000,DATOS!$A18763,DATOS!$D$2:$D$20000,DATOS!$D18763,DATOS!$E$2:$E$20000,DATOS!$E18763,DATOS!$I$2:$I$20000,DATOS!$I18763,DATOS!$G$2:$G$20000,"OR")=0))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DATOS!$A$2:$A$20000,DATOS!$A18764,DATOS!$D$2:$D$20000,DATOS!$D18764,DATOS!$E$2:$E$20000,DATOS!$E18764,DATOS!$I$2:$I$20000,DATOS!$I18764,DATOS!$G$2:$G$20000,"EX")=0),0))))</f>
      </c>
      <c r="H18764">
        <f>IF(DATOS!$G18764&lt;&gt;"EX",0,--(COUNTIFS(DATOS!$A$2:$A$20000,DATOS!$A18764,DATOS!$D$2:$D$20000,DATOS!$D18764,DATOS!$E$2:$E$20000,DATOS!$E18764,DATOS!$I$2:$I$20000,DATOS!$I18764,DATOS!$G$2:$G$20000,"OR")=0))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DATOS!$A$2:$A$20000,DATOS!$A18765,DATOS!$D$2:$D$20000,DATOS!$D18765,DATOS!$E$2:$E$20000,DATOS!$E18765,DATOS!$I$2:$I$20000,DATOS!$I18765,DATOS!$G$2:$G$20000,"EX")=0),0))))</f>
      </c>
      <c r="H18765">
        <f>IF(DATOS!$G18765&lt;&gt;"EX",0,--(COUNTIFS(DATOS!$A$2:$A$20000,DATOS!$A18765,DATOS!$D$2:$D$20000,DATOS!$D18765,DATOS!$E$2:$E$20000,DATOS!$E18765,DATOS!$I$2:$I$20000,DATOS!$I18765,DATOS!$G$2:$G$20000,"OR")=0))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DATOS!$A$2:$A$20000,DATOS!$A18766,DATOS!$D$2:$D$20000,DATOS!$D18766,DATOS!$E$2:$E$20000,DATOS!$E18766,DATOS!$I$2:$I$20000,DATOS!$I18766,DATOS!$G$2:$G$20000,"EX")=0),0))))</f>
      </c>
      <c r="H18766">
        <f>IF(DATOS!$G18766&lt;&gt;"EX",0,--(COUNTIFS(DATOS!$A$2:$A$20000,DATOS!$A18766,DATOS!$D$2:$D$20000,DATOS!$D18766,DATOS!$E$2:$E$20000,DATOS!$E18766,DATOS!$I$2:$I$20000,DATOS!$I18766,DATOS!$G$2:$G$20000,"OR")=0))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DATOS!$A$2:$A$20000,DATOS!$A18767,DATOS!$D$2:$D$20000,DATOS!$D18767,DATOS!$E$2:$E$20000,DATOS!$E18767,DATOS!$I$2:$I$20000,DATOS!$I18767,DATOS!$G$2:$G$20000,"EX")=0),0))))</f>
      </c>
      <c r="H18767">
        <f>IF(DATOS!$G18767&lt;&gt;"EX",0,--(COUNTIFS(DATOS!$A$2:$A$20000,DATOS!$A18767,DATOS!$D$2:$D$20000,DATOS!$D18767,DATOS!$E$2:$E$20000,DATOS!$E18767,DATOS!$I$2:$I$20000,DATOS!$I18767,DATOS!$G$2:$G$20000,"OR")=0))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DATOS!$A$2:$A$20000,DATOS!$A18768,DATOS!$D$2:$D$20000,DATOS!$D18768,DATOS!$E$2:$E$20000,DATOS!$E18768,DATOS!$I$2:$I$20000,DATOS!$I18768,DATOS!$G$2:$G$20000,"EX")=0),0))))</f>
      </c>
      <c r="H18768">
        <f>IF(DATOS!$G18768&lt;&gt;"EX",0,--(COUNTIFS(DATOS!$A$2:$A$20000,DATOS!$A18768,DATOS!$D$2:$D$20000,DATOS!$D18768,DATOS!$E$2:$E$20000,DATOS!$E18768,DATOS!$I$2:$I$20000,DATOS!$I18768,DATOS!$G$2:$G$20000,"OR")=0))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DATOS!$A$2:$A$20000,DATOS!$A18769,DATOS!$D$2:$D$20000,DATOS!$D18769,DATOS!$E$2:$E$20000,DATOS!$E18769,DATOS!$I$2:$I$20000,DATOS!$I18769,DATOS!$G$2:$G$20000,"EX")=0),0))))</f>
      </c>
      <c r="H18769">
        <f>IF(DATOS!$G18769&lt;&gt;"EX",0,--(COUNTIFS(DATOS!$A$2:$A$20000,DATOS!$A18769,DATOS!$D$2:$D$20000,DATOS!$D18769,DATOS!$E$2:$E$20000,DATOS!$E18769,DATOS!$I$2:$I$20000,DATOS!$I18769,DATOS!$G$2:$G$20000,"OR")=0))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DATOS!$A$2:$A$20000,DATOS!$A18770,DATOS!$D$2:$D$20000,DATOS!$D18770,DATOS!$E$2:$E$20000,DATOS!$E18770,DATOS!$I$2:$I$20000,DATOS!$I18770,DATOS!$G$2:$G$20000,"EX")=0),0))))</f>
      </c>
      <c r="H18770">
        <f>IF(DATOS!$G18770&lt;&gt;"EX",0,--(COUNTIFS(DATOS!$A$2:$A$20000,DATOS!$A18770,DATOS!$D$2:$D$20000,DATOS!$D18770,DATOS!$E$2:$E$20000,DATOS!$E18770,DATOS!$I$2:$I$20000,DATOS!$I18770,DATOS!$G$2:$G$20000,"OR")=0))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DATOS!$A$2:$A$20000,DATOS!$A18771,DATOS!$D$2:$D$20000,DATOS!$D18771,DATOS!$E$2:$E$20000,DATOS!$E18771,DATOS!$I$2:$I$20000,DATOS!$I18771,DATOS!$G$2:$G$20000,"EX")=0),0))))</f>
      </c>
      <c r="H18771">
        <f>IF(DATOS!$G18771&lt;&gt;"EX",0,--(COUNTIFS(DATOS!$A$2:$A$20000,DATOS!$A18771,DATOS!$D$2:$D$20000,DATOS!$D18771,DATOS!$E$2:$E$20000,DATOS!$E18771,DATOS!$I$2:$I$20000,DATOS!$I18771,DATOS!$G$2:$G$20000,"OR")=0))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DATOS!$A$2:$A$20000,DATOS!$A18772,DATOS!$D$2:$D$20000,DATOS!$D18772,DATOS!$E$2:$E$20000,DATOS!$E18772,DATOS!$I$2:$I$20000,DATOS!$I18772,DATOS!$G$2:$G$20000,"EX")=0),0))))</f>
      </c>
      <c r="H18772">
        <f>IF(DATOS!$G18772&lt;&gt;"EX",0,--(COUNTIFS(DATOS!$A$2:$A$20000,DATOS!$A18772,DATOS!$D$2:$D$20000,DATOS!$D18772,DATOS!$E$2:$E$20000,DATOS!$E18772,DATOS!$I$2:$I$20000,DATOS!$I18772,DATOS!$G$2:$G$20000,"OR")=0))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DATOS!$A$2:$A$20000,DATOS!$A18773,DATOS!$D$2:$D$20000,DATOS!$D18773,DATOS!$E$2:$E$20000,DATOS!$E18773,DATOS!$I$2:$I$20000,DATOS!$I18773,DATOS!$G$2:$G$20000,"EX")=0),0))))</f>
      </c>
      <c r="H18773">
        <f>IF(DATOS!$G18773&lt;&gt;"EX",0,--(COUNTIFS(DATOS!$A$2:$A$20000,DATOS!$A18773,DATOS!$D$2:$D$20000,DATOS!$D18773,DATOS!$E$2:$E$20000,DATOS!$E18773,DATOS!$I$2:$I$20000,DATOS!$I18773,DATOS!$G$2:$G$20000,"OR")=0))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DATOS!$A$2:$A$20000,DATOS!$A18774,DATOS!$D$2:$D$20000,DATOS!$D18774,DATOS!$E$2:$E$20000,DATOS!$E18774,DATOS!$I$2:$I$20000,DATOS!$I18774,DATOS!$G$2:$G$20000,"EX")=0),0))))</f>
      </c>
      <c r="H18774">
        <f>IF(DATOS!$G18774&lt;&gt;"EX",0,--(COUNTIFS(DATOS!$A$2:$A$20000,DATOS!$A18774,DATOS!$D$2:$D$20000,DATOS!$D18774,DATOS!$E$2:$E$20000,DATOS!$E18774,DATOS!$I$2:$I$20000,DATOS!$I18774,DATOS!$G$2:$G$20000,"OR")=0))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DATOS!$A$2:$A$20000,DATOS!$A18775,DATOS!$D$2:$D$20000,DATOS!$D18775,DATOS!$E$2:$E$20000,DATOS!$E18775,DATOS!$I$2:$I$20000,DATOS!$I18775,DATOS!$G$2:$G$20000,"EX")=0),0))))</f>
      </c>
      <c r="H18775">
        <f>IF(DATOS!$G18775&lt;&gt;"EX",0,--(COUNTIFS(DATOS!$A$2:$A$20000,DATOS!$A18775,DATOS!$D$2:$D$20000,DATOS!$D18775,DATOS!$E$2:$E$20000,DATOS!$E18775,DATOS!$I$2:$I$20000,DATOS!$I18775,DATOS!$G$2:$G$20000,"OR")=0))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DATOS!$A$2:$A$20000,DATOS!$A18776,DATOS!$D$2:$D$20000,DATOS!$D18776,DATOS!$E$2:$E$20000,DATOS!$E18776,DATOS!$I$2:$I$20000,DATOS!$I18776,DATOS!$G$2:$G$20000,"EX")=0),0))))</f>
      </c>
      <c r="H18776">
        <f>IF(DATOS!$G18776&lt;&gt;"EX",0,--(COUNTIFS(DATOS!$A$2:$A$20000,DATOS!$A18776,DATOS!$D$2:$D$20000,DATOS!$D18776,DATOS!$E$2:$E$20000,DATOS!$E18776,DATOS!$I$2:$I$20000,DATOS!$I18776,DATOS!$G$2:$G$20000,"OR")=0))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DATOS!$A$2:$A$20000,DATOS!$A18777,DATOS!$D$2:$D$20000,DATOS!$D18777,DATOS!$E$2:$E$20000,DATOS!$E18777,DATOS!$I$2:$I$20000,DATOS!$I18777,DATOS!$G$2:$G$20000,"EX")=0),0))))</f>
      </c>
      <c r="H18777">
        <f>IF(DATOS!$G18777&lt;&gt;"EX",0,--(COUNTIFS(DATOS!$A$2:$A$20000,DATOS!$A18777,DATOS!$D$2:$D$20000,DATOS!$D18777,DATOS!$E$2:$E$20000,DATOS!$E18777,DATOS!$I$2:$I$20000,DATOS!$I18777,DATOS!$G$2:$G$20000,"OR")=0))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DATOS!$A$2:$A$20000,DATOS!$A18778,DATOS!$D$2:$D$20000,DATOS!$D18778,DATOS!$E$2:$E$20000,DATOS!$E18778,DATOS!$I$2:$I$20000,DATOS!$I18778,DATOS!$G$2:$G$20000,"EX")=0),0))))</f>
      </c>
      <c r="H18778">
        <f>IF(DATOS!$G18778&lt;&gt;"EX",0,--(COUNTIFS(DATOS!$A$2:$A$20000,DATOS!$A18778,DATOS!$D$2:$D$20000,DATOS!$D18778,DATOS!$E$2:$E$20000,DATOS!$E18778,DATOS!$I$2:$I$20000,DATOS!$I18778,DATOS!$G$2:$G$20000,"OR")=0))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DATOS!$A$2:$A$20000,DATOS!$A18779,DATOS!$D$2:$D$20000,DATOS!$D18779,DATOS!$E$2:$E$20000,DATOS!$E18779,DATOS!$I$2:$I$20000,DATOS!$I18779,DATOS!$G$2:$G$20000,"EX")=0),0))))</f>
      </c>
      <c r="H18779">
        <f>IF(DATOS!$G18779&lt;&gt;"EX",0,--(COUNTIFS(DATOS!$A$2:$A$20000,DATOS!$A18779,DATOS!$D$2:$D$20000,DATOS!$D18779,DATOS!$E$2:$E$20000,DATOS!$E18779,DATOS!$I$2:$I$20000,DATOS!$I18779,DATOS!$G$2:$G$20000,"OR")=0))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DATOS!$A$2:$A$20000,DATOS!$A18780,DATOS!$D$2:$D$20000,DATOS!$D18780,DATOS!$E$2:$E$20000,DATOS!$E18780,DATOS!$I$2:$I$20000,DATOS!$I18780,DATOS!$G$2:$G$20000,"EX")=0),0))))</f>
      </c>
      <c r="H18780">
        <f>IF(DATOS!$G18780&lt;&gt;"EX",0,--(COUNTIFS(DATOS!$A$2:$A$20000,DATOS!$A18780,DATOS!$D$2:$D$20000,DATOS!$D18780,DATOS!$E$2:$E$20000,DATOS!$E18780,DATOS!$I$2:$I$20000,DATOS!$I18780,DATOS!$G$2:$G$20000,"OR")=0))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DATOS!$A$2:$A$20000,DATOS!$A18781,DATOS!$D$2:$D$20000,DATOS!$D18781,DATOS!$E$2:$E$20000,DATOS!$E18781,DATOS!$I$2:$I$20000,DATOS!$I18781,DATOS!$G$2:$G$20000,"EX")=0),0))))</f>
      </c>
      <c r="H18781">
        <f>IF(DATOS!$G18781&lt;&gt;"EX",0,--(COUNTIFS(DATOS!$A$2:$A$20000,DATOS!$A18781,DATOS!$D$2:$D$20000,DATOS!$D18781,DATOS!$E$2:$E$20000,DATOS!$E18781,DATOS!$I$2:$I$20000,DATOS!$I18781,DATOS!$G$2:$G$20000,"OR")=0))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DATOS!$A$2:$A$20000,DATOS!$A18782,DATOS!$D$2:$D$20000,DATOS!$D18782,DATOS!$E$2:$E$20000,DATOS!$E18782,DATOS!$I$2:$I$20000,DATOS!$I18782,DATOS!$G$2:$G$20000,"EX")=0),0))))</f>
      </c>
      <c r="H18782">
        <f>IF(DATOS!$G18782&lt;&gt;"EX",0,--(COUNTIFS(DATOS!$A$2:$A$20000,DATOS!$A18782,DATOS!$D$2:$D$20000,DATOS!$D18782,DATOS!$E$2:$E$20000,DATOS!$E18782,DATOS!$I$2:$I$20000,DATOS!$I18782,DATOS!$G$2:$G$20000,"OR")=0))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DATOS!$A$2:$A$20000,DATOS!$A18783,DATOS!$D$2:$D$20000,DATOS!$D18783,DATOS!$E$2:$E$20000,DATOS!$E18783,DATOS!$I$2:$I$20000,DATOS!$I18783,DATOS!$G$2:$G$20000,"EX")=0),0))))</f>
      </c>
      <c r="H18783">
        <f>IF(DATOS!$G18783&lt;&gt;"EX",0,--(COUNTIFS(DATOS!$A$2:$A$20000,DATOS!$A18783,DATOS!$D$2:$D$20000,DATOS!$D18783,DATOS!$E$2:$E$20000,DATOS!$E18783,DATOS!$I$2:$I$20000,DATOS!$I18783,DATOS!$G$2:$G$20000,"OR")=0))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DATOS!$A$2:$A$20000,DATOS!$A18784,DATOS!$D$2:$D$20000,DATOS!$D18784,DATOS!$E$2:$E$20000,DATOS!$E18784,DATOS!$I$2:$I$20000,DATOS!$I18784,DATOS!$G$2:$G$20000,"EX")=0),0))))</f>
      </c>
      <c r="H18784">
        <f>IF(DATOS!$G18784&lt;&gt;"EX",0,--(COUNTIFS(DATOS!$A$2:$A$20000,DATOS!$A18784,DATOS!$D$2:$D$20000,DATOS!$D18784,DATOS!$E$2:$E$20000,DATOS!$E18784,DATOS!$I$2:$I$20000,DATOS!$I18784,DATOS!$G$2:$G$20000,"OR")=0))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DATOS!$A$2:$A$20000,DATOS!$A18785,DATOS!$D$2:$D$20000,DATOS!$D18785,DATOS!$E$2:$E$20000,DATOS!$E18785,DATOS!$I$2:$I$20000,DATOS!$I18785,DATOS!$G$2:$G$20000,"EX")=0),0))))</f>
      </c>
      <c r="H18785">
        <f>IF(DATOS!$G18785&lt;&gt;"EX",0,--(COUNTIFS(DATOS!$A$2:$A$20000,DATOS!$A18785,DATOS!$D$2:$D$20000,DATOS!$D18785,DATOS!$E$2:$E$20000,DATOS!$E18785,DATOS!$I$2:$I$20000,DATOS!$I18785,DATOS!$G$2:$G$20000,"OR")=0))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DATOS!$A$2:$A$20000,DATOS!$A18786,DATOS!$D$2:$D$20000,DATOS!$D18786,DATOS!$E$2:$E$20000,DATOS!$E18786,DATOS!$I$2:$I$20000,DATOS!$I18786,DATOS!$G$2:$G$20000,"EX")=0),0))))</f>
      </c>
      <c r="H18786">
        <f>IF(DATOS!$G18786&lt;&gt;"EX",0,--(COUNTIFS(DATOS!$A$2:$A$20000,DATOS!$A18786,DATOS!$D$2:$D$20000,DATOS!$D18786,DATOS!$E$2:$E$20000,DATOS!$E18786,DATOS!$I$2:$I$20000,DATOS!$I18786,DATOS!$G$2:$G$20000,"OR")=0))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DATOS!$A$2:$A$20000,DATOS!$A18787,DATOS!$D$2:$D$20000,DATOS!$D18787,DATOS!$E$2:$E$20000,DATOS!$E18787,DATOS!$I$2:$I$20000,DATOS!$I18787,DATOS!$G$2:$G$20000,"EX")=0),0))))</f>
      </c>
      <c r="H18787">
        <f>IF(DATOS!$G18787&lt;&gt;"EX",0,--(COUNTIFS(DATOS!$A$2:$A$20000,DATOS!$A18787,DATOS!$D$2:$D$20000,DATOS!$D18787,DATOS!$E$2:$E$20000,DATOS!$E18787,DATOS!$I$2:$I$20000,DATOS!$I18787,DATOS!$G$2:$G$20000,"OR")=0))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DATOS!$A$2:$A$20000,DATOS!$A18788,DATOS!$D$2:$D$20000,DATOS!$D18788,DATOS!$E$2:$E$20000,DATOS!$E18788,DATOS!$I$2:$I$20000,DATOS!$I18788,DATOS!$G$2:$G$20000,"EX")=0),0))))</f>
      </c>
      <c r="H18788">
        <f>IF(DATOS!$G18788&lt;&gt;"EX",0,--(COUNTIFS(DATOS!$A$2:$A$20000,DATOS!$A18788,DATOS!$D$2:$D$20000,DATOS!$D18788,DATOS!$E$2:$E$20000,DATOS!$E18788,DATOS!$I$2:$I$20000,DATOS!$I18788,DATOS!$G$2:$G$20000,"OR")=0))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DATOS!$A$2:$A$20000,DATOS!$A18789,DATOS!$D$2:$D$20000,DATOS!$D18789,DATOS!$E$2:$E$20000,DATOS!$E18789,DATOS!$I$2:$I$20000,DATOS!$I18789,DATOS!$G$2:$G$20000,"EX")=0),0))))</f>
      </c>
      <c r="H18789">
        <f>IF(DATOS!$G18789&lt;&gt;"EX",0,--(COUNTIFS(DATOS!$A$2:$A$20000,DATOS!$A18789,DATOS!$D$2:$D$20000,DATOS!$D18789,DATOS!$E$2:$E$20000,DATOS!$E18789,DATOS!$I$2:$I$20000,DATOS!$I18789,DATOS!$G$2:$G$20000,"OR")=0))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DATOS!$A$2:$A$20000,DATOS!$A18790,DATOS!$D$2:$D$20000,DATOS!$D18790,DATOS!$E$2:$E$20000,DATOS!$E18790,DATOS!$I$2:$I$20000,DATOS!$I18790,DATOS!$G$2:$G$20000,"EX")=0),0))))</f>
      </c>
      <c r="H18790">
        <f>IF(DATOS!$G18790&lt;&gt;"EX",0,--(COUNTIFS(DATOS!$A$2:$A$20000,DATOS!$A18790,DATOS!$D$2:$D$20000,DATOS!$D18790,DATOS!$E$2:$E$20000,DATOS!$E18790,DATOS!$I$2:$I$20000,DATOS!$I18790,DATOS!$G$2:$G$20000,"OR")=0))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DATOS!$A$2:$A$20000,DATOS!$A18791,DATOS!$D$2:$D$20000,DATOS!$D18791,DATOS!$E$2:$E$20000,DATOS!$E18791,DATOS!$I$2:$I$20000,DATOS!$I18791,DATOS!$G$2:$G$20000,"EX")=0),0))))</f>
      </c>
      <c r="H18791">
        <f>IF(DATOS!$G18791&lt;&gt;"EX",0,--(COUNTIFS(DATOS!$A$2:$A$20000,DATOS!$A18791,DATOS!$D$2:$D$20000,DATOS!$D18791,DATOS!$E$2:$E$20000,DATOS!$E18791,DATOS!$I$2:$I$20000,DATOS!$I18791,DATOS!$G$2:$G$20000,"OR")=0))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DATOS!$A$2:$A$20000,DATOS!$A18792,DATOS!$D$2:$D$20000,DATOS!$D18792,DATOS!$E$2:$E$20000,DATOS!$E18792,DATOS!$I$2:$I$20000,DATOS!$I18792,DATOS!$G$2:$G$20000,"EX")=0),0))))</f>
      </c>
      <c r="H18792">
        <f>IF(DATOS!$G18792&lt;&gt;"EX",0,--(COUNTIFS(DATOS!$A$2:$A$20000,DATOS!$A18792,DATOS!$D$2:$D$20000,DATOS!$D18792,DATOS!$E$2:$E$20000,DATOS!$E18792,DATOS!$I$2:$I$20000,DATOS!$I18792,DATOS!$G$2:$G$20000,"OR")=0))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DATOS!$A$2:$A$20000,DATOS!$A18793,DATOS!$D$2:$D$20000,DATOS!$D18793,DATOS!$E$2:$E$20000,DATOS!$E18793,DATOS!$I$2:$I$20000,DATOS!$I18793,DATOS!$G$2:$G$20000,"EX")=0),0))))</f>
      </c>
      <c r="H18793">
        <f>IF(DATOS!$G18793&lt;&gt;"EX",0,--(COUNTIFS(DATOS!$A$2:$A$20000,DATOS!$A18793,DATOS!$D$2:$D$20000,DATOS!$D18793,DATOS!$E$2:$E$20000,DATOS!$E18793,DATOS!$I$2:$I$20000,DATOS!$I18793,DATOS!$G$2:$G$20000,"OR")=0))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DATOS!$A$2:$A$20000,DATOS!$A18794,DATOS!$D$2:$D$20000,DATOS!$D18794,DATOS!$E$2:$E$20000,DATOS!$E18794,DATOS!$I$2:$I$20000,DATOS!$I18794,DATOS!$G$2:$G$20000,"EX")=0),0))))</f>
      </c>
      <c r="H18794">
        <f>IF(DATOS!$G18794&lt;&gt;"EX",0,--(COUNTIFS(DATOS!$A$2:$A$20000,DATOS!$A18794,DATOS!$D$2:$D$20000,DATOS!$D18794,DATOS!$E$2:$E$20000,DATOS!$E18794,DATOS!$I$2:$I$20000,DATOS!$I18794,DATOS!$G$2:$G$20000,"OR")=0))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DATOS!$A$2:$A$20000,DATOS!$A18795,DATOS!$D$2:$D$20000,DATOS!$D18795,DATOS!$E$2:$E$20000,DATOS!$E18795,DATOS!$I$2:$I$20000,DATOS!$I18795,DATOS!$G$2:$G$20000,"EX")=0),0))))</f>
      </c>
      <c r="H18795">
        <f>IF(DATOS!$G18795&lt;&gt;"EX",0,--(COUNTIFS(DATOS!$A$2:$A$20000,DATOS!$A18795,DATOS!$D$2:$D$20000,DATOS!$D18795,DATOS!$E$2:$E$20000,DATOS!$E18795,DATOS!$I$2:$I$20000,DATOS!$I18795,DATOS!$G$2:$G$20000,"OR")=0))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DATOS!$A$2:$A$20000,DATOS!$A18796,DATOS!$D$2:$D$20000,DATOS!$D18796,DATOS!$E$2:$E$20000,DATOS!$E18796,DATOS!$I$2:$I$20000,DATOS!$I18796,DATOS!$G$2:$G$20000,"EX")=0),0))))</f>
      </c>
      <c r="H18796">
        <f>IF(DATOS!$G18796&lt;&gt;"EX",0,--(COUNTIFS(DATOS!$A$2:$A$20000,DATOS!$A18796,DATOS!$D$2:$D$20000,DATOS!$D18796,DATOS!$E$2:$E$20000,DATOS!$E18796,DATOS!$I$2:$I$20000,DATOS!$I18796,DATOS!$G$2:$G$20000,"OR")=0))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DATOS!$A$2:$A$20000,DATOS!$A18797,DATOS!$D$2:$D$20000,DATOS!$D18797,DATOS!$E$2:$E$20000,DATOS!$E18797,DATOS!$I$2:$I$20000,DATOS!$I18797,DATOS!$G$2:$G$20000,"EX")=0),0))))</f>
      </c>
      <c r="H18797">
        <f>IF(DATOS!$G18797&lt;&gt;"EX",0,--(COUNTIFS(DATOS!$A$2:$A$20000,DATOS!$A18797,DATOS!$D$2:$D$20000,DATOS!$D18797,DATOS!$E$2:$E$20000,DATOS!$E18797,DATOS!$I$2:$I$20000,DATOS!$I18797,DATOS!$G$2:$G$20000,"OR")=0))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DATOS!$A$2:$A$20000,DATOS!$A18798,DATOS!$D$2:$D$20000,DATOS!$D18798,DATOS!$E$2:$E$20000,DATOS!$E18798,DATOS!$I$2:$I$20000,DATOS!$I18798,DATOS!$G$2:$G$20000,"EX")=0),0))))</f>
      </c>
      <c r="H18798">
        <f>IF(DATOS!$G18798&lt;&gt;"EX",0,--(COUNTIFS(DATOS!$A$2:$A$20000,DATOS!$A18798,DATOS!$D$2:$D$20000,DATOS!$D18798,DATOS!$E$2:$E$20000,DATOS!$E18798,DATOS!$I$2:$I$20000,DATOS!$I18798,DATOS!$G$2:$G$20000,"OR")=0))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DATOS!$A$2:$A$20000,DATOS!$A18799,DATOS!$D$2:$D$20000,DATOS!$D18799,DATOS!$E$2:$E$20000,DATOS!$E18799,DATOS!$I$2:$I$20000,DATOS!$I18799,DATOS!$G$2:$G$20000,"EX")=0),0))))</f>
      </c>
      <c r="H18799">
        <f>IF(DATOS!$G18799&lt;&gt;"EX",0,--(COUNTIFS(DATOS!$A$2:$A$20000,DATOS!$A18799,DATOS!$D$2:$D$20000,DATOS!$D18799,DATOS!$E$2:$E$20000,DATOS!$E18799,DATOS!$I$2:$I$20000,DATOS!$I18799,DATOS!$G$2:$G$20000,"OR")=0))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DATOS!$A$2:$A$20000,DATOS!$A18800,DATOS!$D$2:$D$20000,DATOS!$D18800,DATOS!$E$2:$E$20000,DATOS!$E18800,DATOS!$I$2:$I$20000,DATOS!$I18800,DATOS!$G$2:$G$20000,"EX")=0),0))))</f>
      </c>
      <c r="H18800">
        <f>IF(DATOS!$G18800&lt;&gt;"EX",0,--(COUNTIFS(DATOS!$A$2:$A$20000,DATOS!$A18800,DATOS!$D$2:$D$20000,DATOS!$D18800,DATOS!$E$2:$E$20000,DATOS!$E18800,DATOS!$I$2:$I$20000,DATOS!$I18800,DATOS!$G$2:$G$20000,"OR")=0))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DATOS!$A$2:$A$20000,DATOS!$A18801,DATOS!$D$2:$D$20000,DATOS!$D18801,DATOS!$E$2:$E$20000,DATOS!$E18801,DATOS!$I$2:$I$20000,DATOS!$I18801,DATOS!$G$2:$G$20000,"EX")=0),0))))</f>
      </c>
      <c r="H18801">
        <f>IF(DATOS!$G18801&lt;&gt;"EX",0,--(COUNTIFS(DATOS!$A$2:$A$20000,DATOS!$A18801,DATOS!$D$2:$D$20000,DATOS!$D18801,DATOS!$E$2:$E$20000,DATOS!$E18801,DATOS!$I$2:$I$20000,DATOS!$I18801,DATOS!$G$2:$G$20000,"OR")=0))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DATOS!$A$2:$A$20000,DATOS!$A18802,DATOS!$D$2:$D$20000,DATOS!$D18802,DATOS!$E$2:$E$20000,DATOS!$E18802,DATOS!$I$2:$I$20000,DATOS!$I18802,DATOS!$G$2:$G$20000,"EX")=0),0))))</f>
      </c>
      <c r="H18802">
        <f>IF(DATOS!$G18802&lt;&gt;"EX",0,--(COUNTIFS(DATOS!$A$2:$A$20000,DATOS!$A18802,DATOS!$D$2:$D$20000,DATOS!$D18802,DATOS!$E$2:$E$20000,DATOS!$E18802,DATOS!$I$2:$I$20000,DATOS!$I18802,DATOS!$G$2:$G$20000,"OR")=0))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DATOS!$A$2:$A$20000,DATOS!$A18803,DATOS!$D$2:$D$20000,DATOS!$D18803,DATOS!$E$2:$E$20000,DATOS!$E18803,DATOS!$I$2:$I$20000,DATOS!$I18803,DATOS!$G$2:$G$20000,"EX")=0),0))))</f>
      </c>
      <c r="H18803">
        <f>IF(DATOS!$G18803&lt;&gt;"EX",0,--(COUNTIFS(DATOS!$A$2:$A$20000,DATOS!$A18803,DATOS!$D$2:$D$20000,DATOS!$D18803,DATOS!$E$2:$E$20000,DATOS!$E18803,DATOS!$I$2:$I$20000,DATOS!$I18803,DATOS!$G$2:$G$20000,"OR")=0))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DATOS!$A$2:$A$20000,DATOS!$A18804,DATOS!$D$2:$D$20000,DATOS!$D18804,DATOS!$E$2:$E$20000,DATOS!$E18804,DATOS!$I$2:$I$20000,DATOS!$I18804,DATOS!$G$2:$G$20000,"EX")=0),0))))</f>
      </c>
      <c r="H18804">
        <f>IF(DATOS!$G18804&lt;&gt;"EX",0,--(COUNTIFS(DATOS!$A$2:$A$20000,DATOS!$A18804,DATOS!$D$2:$D$20000,DATOS!$D18804,DATOS!$E$2:$E$20000,DATOS!$E18804,DATOS!$I$2:$I$20000,DATOS!$I18804,DATOS!$G$2:$G$20000,"OR")=0))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DATOS!$A$2:$A$20000,DATOS!$A18805,DATOS!$D$2:$D$20000,DATOS!$D18805,DATOS!$E$2:$E$20000,DATOS!$E18805,DATOS!$I$2:$I$20000,DATOS!$I18805,DATOS!$G$2:$G$20000,"EX")=0),0))))</f>
      </c>
      <c r="H18805">
        <f>IF(DATOS!$G18805&lt;&gt;"EX",0,--(COUNTIFS(DATOS!$A$2:$A$20000,DATOS!$A18805,DATOS!$D$2:$D$20000,DATOS!$D18805,DATOS!$E$2:$E$20000,DATOS!$E18805,DATOS!$I$2:$I$20000,DATOS!$I18805,DATOS!$G$2:$G$20000,"OR")=0))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DATOS!$A$2:$A$20000,DATOS!$A18806,DATOS!$D$2:$D$20000,DATOS!$D18806,DATOS!$E$2:$E$20000,DATOS!$E18806,DATOS!$I$2:$I$20000,DATOS!$I18806,DATOS!$G$2:$G$20000,"EX")=0),0))))</f>
      </c>
      <c r="H18806">
        <f>IF(DATOS!$G18806&lt;&gt;"EX",0,--(COUNTIFS(DATOS!$A$2:$A$20000,DATOS!$A18806,DATOS!$D$2:$D$20000,DATOS!$D18806,DATOS!$E$2:$E$20000,DATOS!$E18806,DATOS!$I$2:$I$20000,DATOS!$I18806,DATOS!$G$2:$G$20000,"OR")=0))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DATOS!$A$2:$A$20000,DATOS!$A18807,DATOS!$D$2:$D$20000,DATOS!$D18807,DATOS!$E$2:$E$20000,DATOS!$E18807,DATOS!$I$2:$I$20000,DATOS!$I18807,DATOS!$G$2:$G$20000,"EX")=0),0))))</f>
      </c>
      <c r="H18807">
        <f>IF(DATOS!$G18807&lt;&gt;"EX",0,--(COUNTIFS(DATOS!$A$2:$A$20000,DATOS!$A18807,DATOS!$D$2:$D$20000,DATOS!$D18807,DATOS!$E$2:$E$20000,DATOS!$E18807,DATOS!$I$2:$I$20000,DATOS!$I18807,DATOS!$G$2:$G$20000,"OR")=0))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DATOS!$A$2:$A$20000,DATOS!$A18808,DATOS!$D$2:$D$20000,DATOS!$D18808,DATOS!$E$2:$E$20000,DATOS!$E18808,DATOS!$I$2:$I$20000,DATOS!$I18808,DATOS!$G$2:$G$20000,"EX")=0),0))))</f>
      </c>
      <c r="H18808">
        <f>IF(DATOS!$G18808&lt;&gt;"EX",0,--(COUNTIFS(DATOS!$A$2:$A$20000,DATOS!$A18808,DATOS!$D$2:$D$20000,DATOS!$D18808,DATOS!$E$2:$E$20000,DATOS!$E18808,DATOS!$I$2:$I$20000,DATOS!$I18808,DATOS!$G$2:$G$20000,"OR")=0))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DATOS!$A$2:$A$20000,DATOS!$A18809,DATOS!$D$2:$D$20000,DATOS!$D18809,DATOS!$E$2:$E$20000,DATOS!$E18809,DATOS!$I$2:$I$20000,DATOS!$I18809,DATOS!$G$2:$G$20000,"EX")=0),0))))</f>
      </c>
      <c r="H18809">
        <f>IF(DATOS!$G18809&lt;&gt;"EX",0,--(COUNTIFS(DATOS!$A$2:$A$20000,DATOS!$A18809,DATOS!$D$2:$D$20000,DATOS!$D18809,DATOS!$E$2:$E$20000,DATOS!$E18809,DATOS!$I$2:$I$20000,DATOS!$I18809,DATOS!$G$2:$G$20000,"OR")=0))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DATOS!$A$2:$A$20000,DATOS!$A18810,DATOS!$D$2:$D$20000,DATOS!$D18810,DATOS!$E$2:$E$20000,DATOS!$E18810,DATOS!$I$2:$I$20000,DATOS!$I18810,DATOS!$G$2:$G$20000,"EX")=0),0))))</f>
      </c>
      <c r="H18810">
        <f>IF(DATOS!$G18810&lt;&gt;"EX",0,--(COUNTIFS(DATOS!$A$2:$A$20000,DATOS!$A18810,DATOS!$D$2:$D$20000,DATOS!$D18810,DATOS!$E$2:$E$20000,DATOS!$E18810,DATOS!$I$2:$I$20000,DATOS!$I18810,DATOS!$G$2:$G$20000,"OR")=0))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DATOS!$A$2:$A$20000,DATOS!$A18811,DATOS!$D$2:$D$20000,DATOS!$D18811,DATOS!$E$2:$E$20000,DATOS!$E18811,DATOS!$I$2:$I$20000,DATOS!$I18811,DATOS!$G$2:$G$20000,"EX")=0),0))))</f>
      </c>
      <c r="H18811">
        <f>IF(DATOS!$G18811&lt;&gt;"EX",0,--(COUNTIFS(DATOS!$A$2:$A$20000,DATOS!$A18811,DATOS!$D$2:$D$20000,DATOS!$D18811,DATOS!$E$2:$E$20000,DATOS!$E18811,DATOS!$I$2:$I$20000,DATOS!$I18811,DATOS!$G$2:$G$20000,"OR")=0))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DATOS!$A$2:$A$20000,DATOS!$A18812,DATOS!$D$2:$D$20000,DATOS!$D18812,DATOS!$E$2:$E$20000,DATOS!$E18812,DATOS!$I$2:$I$20000,DATOS!$I18812,DATOS!$G$2:$G$20000,"EX")=0),0))))</f>
      </c>
      <c r="H18812">
        <f>IF(DATOS!$G18812&lt;&gt;"EX",0,--(COUNTIFS(DATOS!$A$2:$A$20000,DATOS!$A18812,DATOS!$D$2:$D$20000,DATOS!$D18812,DATOS!$E$2:$E$20000,DATOS!$E18812,DATOS!$I$2:$I$20000,DATOS!$I18812,DATOS!$G$2:$G$20000,"OR")=0))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DATOS!$A$2:$A$20000,DATOS!$A18813,DATOS!$D$2:$D$20000,DATOS!$D18813,DATOS!$E$2:$E$20000,DATOS!$E18813,DATOS!$I$2:$I$20000,DATOS!$I18813,DATOS!$G$2:$G$20000,"EX")=0),0))))</f>
      </c>
      <c r="H18813">
        <f>IF(DATOS!$G18813&lt;&gt;"EX",0,--(COUNTIFS(DATOS!$A$2:$A$20000,DATOS!$A18813,DATOS!$D$2:$D$20000,DATOS!$D18813,DATOS!$E$2:$E$20000,DATOS!$E18813,DATOS!$I$2:$I$20000,DATOS!$I18813,DATOS!$G$2:$G$20000,"OR")=0))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DATOS!$A$2:$A$20000,DATOS!$A18814,DATOS!$D$2:$D$20000,DATOS!$D18814,DATOS!$E$2:$E$20000,DATOS!$E18814,DATOS!$I$2:$I$20000,DATOS!$I18814,DATOS!$G$2:$G$20000,"EX")=0),0))))</f>
      </c>
      <c r="H18814">
        <f>IF(DATOS!$G18814&lt;&gt;"EX",0,--(COUNTIFS(DATOS!$A$2:$A$20000,DATOS!$A18814,DATOS!$D$2:$D$20000,DATOS!$D18814,DATOS!$E$2:$E$20000,DATOS!$E18814,DATOS!$I$2:$I$20000,DATOS!$I18814,DATOS!$G$2:$G$20000,"OR")=0))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DATOS!$A$2:$A$20000,DATOS!$A18815,DATOS!$D$2:$D$20000,DATOS!$D18815,DATOS!$E$2:$E$20000,DATOS!$E18815,DATOS!$I$2:$I$20000,DATOS!$I18815,DATOS!$G$2:$G$20000,"EX")=0),0))))</f>
      </c>
      <c r="H18815">
        <f>IF(DATOS!$G18815&lt;&gt;"EX",0,--(COUNTIFS(DATOS!$A$2:$A$20000,DATOS!$A18815,DATOS!$D$2:$D$20000,DATOS!$D18815,DATOS!$E$2:$E$20000,DATOS!$E18815,DATOS!$I$2:$I$20000,DATOS!$I18815,DATOS!$G$2:$G$20000,"OR")=0))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DATOS!$A$2:$A$20000,DATOS!$A18816,DATOS!$D$2:$D$20000,DATOS!$D18816,DATOS!$E$2:$E$20000,DATOS!$E18816,DATOS!$I$2:$I$20000,DATOS!$I18816,DATOS!$G$2:$G$20000,"EX")=0),0))))</f>
      </c>
      <c r="H18816">
        <f>IF(DATOS!$G18816&lt;&gt;"EX",0,--(COUNTIFS(DATOS!$A$2:$A$20000,DATOS!$A18816,DATOS!$D$2:$D$20000,DATOS!$D18816,DATOS!$E$2:$E$20000,DATOS!$E18816,DATOS!$I$2:$I$20000,DATOS!$I18816,DATOS!$G$2:$G$20000,"OR")=0))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DATOS!$A$2:$A$20000,DATOS!$A18817,DATOS!$D$2:$D$20000,DATOS!$D18817,DATOS!$E$2:$E$20000,DATOS!$E18817,DATOS!$I$2:$I$20000,DATOS!$I18817,DATOS!$G$2:$G$20000,"EX")=0),0))))</f>
      </c>
      <c r="H18817">
        <f>IF(DATOS!$G18817&lt;&gt;"EX",0,--(COUNTIFS(DATOS!$A$2:$A$20000,DATOS!$A18817,DATOS!$D$2:$D$20000,DATOS!$D18817,DATOS!$E$2:$E$20000,DATOS!$E18817,DATOS!$I$2:$I$20000,DATOS!$I18817,DATOS!$G$2:$G$20000,"OR")=0))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DATOS!$A$2:$A$20000,DATOS!$A18818,DATOS!$D$2:$D$20000,DATOS!$D18818,DATOS!$E$2:$E$20000,DATOS!$E18818,DATOS!$I$2:$I$20000,DATOS!$I18818,DATOS!$G$2:$G$20000,"EX")=0),0))))</f>
      </c>
      <c r="H18818">
        <f>IF(DATOS!$G18818&lt;&gt;"EX",0,--(COUNTIFS(DATOS!$A$2:$A$20000,DATOS!$A18818,DATOS!$D$2:$D$20000,DATOS!$D18818,DATOS!$E$2:$E$20000,DATOS!$E18818,DATOS!$I$2:$I$20000,DATOS!$I18818,DATOS!$G$2:$G$20000,"OR")=0))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DATOS!$A$2:$A$20000,DATOS!$A18819,DATOS!$D$2:$D$20000,DATOS!$D18819,DATOS!$E$2:$E$20000,DATOS!$E18819,DATOS!$I$2:$I$20000,DATOS!$I18819,DATOS!$G$2:$G$20000,"EX")=0),0))))</f>
      </c>
      <c r="H18819">
        <f>IF(DATOS!$G18819&lt;&gt;"EX",0,--(COUNTIFS(DATOS!$A$2:$A$20000,DATOS!$A18819,DATOS!$D$2:$D$20000,DATOS!$D18819,DATOS!$E$2:$E$20000,DATOS!$E18819,DATOS!$I$2:$I$20000,DATOS!$I18819,DATOS!$G$2:$G$20000,"OR")=0))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DATOS!$A$2:$A$20000,DATOS!$A18820,DATOS!$D$2:$D$20000,DATOS!$D18820,DATOS!$E$2:$E$20000,DATOS!$E18820,DATOS!$I$2:$I$20000,DATOS!$I18820,DATOS!$G$2:$G$20000,"EX")=0),0))))</f>
      </c>
      <c r="H18820">
        <f>IF(DATOS!$G18820&lt;&gt;"EX",0,--(COUNTIFS(DATOS!$A$2:$A$20000,DATOS!$A18820,DATOS!$D$2:$D$20000,DATOS!$D18820,DATOS!$E$2:$E$20000,DATOS!$E18820,DATOS!$I$2:$I$20000,DATOS!$I18820,DATOS!$G$2:$G$20000,"OR")=0))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DATOS!$A$2:$A$20000,DATOS!$A18821,DATOS!$D$2:$D$20000,DATOS!$D18821,DATOS!$E$2:$E$20000,DATOS!$E18821,DATOS!$I$2:$I$20000,DATOS!$I18821,DATOS!$G$2:$G$20000,"EX")=0),0))))</f>
      </c>
      <c r="H18821">
        <f>IF(DATOS!$G18821&lt;&gt;"EX",0,--(COUNTIFS(DATOS!$A$2:$A$20000,DATOS!$A18821,DATOS!$D$2:$D$20000,DATOS!$D18821,DATOS!$E$2:$E$20000,DATOS!$E18821,DATOS!$I$2:$I$20000,DATOS!$I18821,DATOS!$G$2:$G$20000,"OR")=0))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DATOS!$A$2:$A$20000,DATOS!$A18822,DATOS!$D$2:$D$20000,DATOS!$D18822,DATOS!$E$2:$E$20000,DATOS!$E18822,DATOS!$I$2:$I$20000,DATOS!$I18822,DATOS!$G$2:$G$20000,"EX")=0),0))))</f>
      </c>
      <c r="H18822">
        <f>IF(DATOS!$G18822&lt;&gt;"EX",0,--(COUNTIFS(DATOS!$A$2:$A$20000,DATOS!$A18822,DATOS!$D$2:$D$20000,DATOS!$D18822,DATOS!$E$2:$E$20000,DATOS!$E18822,DATOS!$I$2:$I$20000,DATOS!$I18822,DATOS!$G$2:$G$20000,"OR")=0))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DATOS!$A$2:$A$20000,DATOS!$A18823,DATOS!$D$2:$D$20000,DATOS!$D18823,DATOS!$E$2:$E$20000,DATOS!$E18823,DATOS!$I$2:$I$20000,DATOS!$I18823,DATOS!$G$2:$G$20000,"EX")=0),0))))</f>
      </c>
      <c r="H18823">
        <f>IF(DATOS!$G18823&lt;&gt;"EX",0,--(COUNTIFS(DATOS!$A$2:$A$20000,DATOS!$A18823,DATOS!$D$2:$D$20000,DATOS!$D18823,DATOS!$E$2:$E$20000,DATOS!$E18823,DATOS!$I$2:$I$20000,DATOS!$I18823,DATOS!$G$2:$G$20000,"OR")=0))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DATOS!$A$2:$A$20000,DATOS!$A18824,DATOS!$D$2:$D$20000,DATOS!$D18824,DATOS!$E$2:$E$20000,DATOS!$E18824,DATOS!$I$2:$I$20000,DATOS!$I18824,DATOS!$G$2:$G$20000,"EX")=0),0))))</f>
      </c>
      <c r="H18824">
        <f>IF(DATOS!$G18824&lt;&gt;"EX",0,--(COUNTIFS(DATOS!$A$2:$A$20000,DATOS!$A18824,DATOS!$D$2:$D$20000,DATOS!$D18824,DATOS!$E$2:$E$20000,DATOS!$E18824,DATOS!$I$2:$I$20000,DATOS!$I18824,DATOS!$G$2:$G$20000,"OR")=0))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DATOS!$A$2:$A$20000,DATOS!$A18825,DATOS!$D$2:$D$20000,DATOS!$D18825,DATOS!$E$2:$E$20000,DATOS!$E18825,DATOS!$I$2:$I$20000,DATOS!$I18825,DATOS!$G$2:$G$20000,"EX")=0),0))))</f>
      </c>
      <c r="H18825">
        <f>IF(DATOS!$G18825&lt;&gt;"EX",0,--(COUNTIFS(DATOS!$A$2:$A$20000,DATOS!$A18825,DATOS!$D$2:$D$20000,DATOS!$D18825,DATOS!$E$2:$E$20000,DATOS!$E18825,DATOS!$I$2:$I$20000,DATOS!$I18825,DATOS!$G$2:$G$20000,"OR")=0))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DATOS!$A$2:$A$20000,DATOS!$A18826,DATOS!$D$2:$D$20000,DATOS!$D18826,DATOS!$E$2:$E$20000,DATOS!$E18826,DATOS!$I$2:$I$20000,DATOS!$I18826,DATOS!$G$2:$G$20000,"EX")=0),0))))</f>
      </c>
      <c r="H18826">
        <f>IF(DATOS!$G18826&lt;&gt;"EX",0,--(COUNTIFS(DATOS!$A$2:$A$20000,DATOS!$A18826,DATOS!$D$2:$D$20000,DATOS!$D18826,DATOS!$E$2:$E$20000,DATOS!$E18826,DATOS!$I$2:$I$20000,DATOS!$I18826,DATOS!$G$2:$G$20000,"OR")=0))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DATOS!$A$2:$A$20000,DATOS!$A18827,DATOS!$D$2:$D$20000,DATOS!$D18827,DATOS!$E$2:$E$20000,DATOS!$E18827,DATOS!$I$2:$I$20000,DATOS!$I18827,DATOS!$G$2:$G$20000,"EX")=0),0))))</f>
      </c>
      <c r="H18827">
        <f>IF(DATOS!$G18827&lt;&gt;"EX",0,--(COUNTIFS(DATOS!$A$2:$A$20000,DATOS!$A18827,DATOS!$D$2:$D$20000,DATOS!$D18827,DATOS!$E$2:$E$20000,DATOS!$E18827,DATOS!$I$2:$I$20000,DATOS!$I18827,DATOS!$G$2:$G$20000,"OR")=0))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DATOS!$A$2:$A$20000,DATOS!$A18828,DATOS!$D$2:$D$20000,DATOS!$D18828,DATOS!$E$2:$E$20000,DATOS!$E18828,DATOS!$I$2:$I$20000,DATOS!$I18828,DATOS!$G$2:$G$20000,"EX")=0),0))))</f>
      </c>
      <c r="H18828">
        <f>IF(DATOS!$G18828&lt;&gt;"EX",0,--(COUNTIFS(DATOS!$A$2:$A$20000,DATOS!$A18828,DATOS!$D$2:$D$20000,DATOS!$D18828,DATOS!$E$2:$E$20000,DATOS!$E18828,DATOS!$I$2:$I$20000,DATOS!$I18828,DATOS!$G$2:$G$20000,"OR")=0))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DATOS!$A$2:$A$20000,DATOS!$A18829,DATOS!$D$2:$D$20000,DATOS!$D18829,DATOS!$E$2:$E$20000,DATOS!$E18829,DATOS!$I$2:$I$20000,DATOS!$I18829,DATOS!$G$2:$G$20000,"EX")=0),0))))</f>
      </c>
      <c r="H18829">
        <f>IF(DATOS!$G18829&lt;&gt;"EX",0,--(COUNTIFS(DATOS!$A$2:$A$20000,DATOS!$A18829,DATOS!$D$2:$D$20000,DATOS!$D18829,DATOS!$E$2:$E$20000,DATOS!$E18829,DATOS!$I$2:$I$20000,DATOS!$I18829,DATOS!$G$2:$G$20000,"OR")=0))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DATOS!$A$2:$A$20000,DATOS!$A18830,DATOS!$D$2:$D$20000,DATOS!$D18830,DATOS!$E$2:$E$20000,DATOS!$E18830,DATOS!$I$2:$I$20000,DATOS!$I18830,DATOS!$G$2:$G$20000,"EX")=0),0))))</f>
      </c>
      <c r="H18830">
        <f>IF(DATOS!$G18830&lt;&gt;"EX",0,--(COUNTIFS(DATOS!$A$2:$A$20000,DATOS!$A18830,DATOS!$D$2:$D$20000,DATOS!$D18830,DATOS!$E$2:$E$20000,DATOS!$E18830,DATOS!$I$2:$I$20000,DATOS!$I18830,DATOS!$G$2:$G$20000,"OR")=0))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DATOS!$A$2:$A$20000,DATOS!$A18831,DATOS!$D$2:$D$20000,DATOS!$D18831,DATOS!$E$2:$E$20000,DATOS!$E18831,DATOS!$I$2:$I$20000,DATOS!$I18831,DATOS!$G$2:$G$20000,"EX")=0),0))))</f>
      </c>
      <c r="H18831">
        <f>IF(DATOS!$G18831&lt;&gt;"EX",0,--(COUNTIFS(DATOS!$A$2:$A$20000,DATOS!$A18831,DATOS!$D$2:$D$20000,DATOS!$D18831,DATOS!$E$2:$E$20000,DATOS!$E18831,DATOS!$I$2:$I$20000,DATOS!$I18831,DATOS!$G$2:$G$20000,"OR")=0))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DATOS!$A$2:$A$20000,DATOS!$A18832,DATOS!$D$2:$D$20000,DATOS!$D18832,DATOS!$E$2:$E$20000,DATOS!$E18832,DATOS!$I$2:$I$20000,DATOS!$I18832,DATOS!$G$2:$G$20000,"EX")=0),0))))</f>
      </c>
      <c r="H18832">
        <f>IF(DATOS!$G18832&lt;&gt;"EX",0,--(COUNTIFS(DATOS!$A$2:$A$20000,DATOS!$A18832,DATOS!$D$2:$D$20000,DATOS!$D18832,DATOS!$E$2:$E$20000,DATOS!$E18832,DATOS!$I$2:$I$20000,DATOS!$I18832,DATOS!$G$2:$G$20000,"OR")=0))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DATOS!$A$2:$A$20000,DATOS!$A18833,DATOS!$D$2:$D$20000,DATOS!$D18833,DATOS!$E$2:$E$20000,DATOS!$E18833,DATOS!$I$2:$I$20000,DATOS!$I18833,DATOS!$G$2:$G$20000,"EX")=0),0))))</f>
      </c>
      <c r="H18833">
        <f>IF(DATOS!$G18833&lt;&gt;"EX",0,--(COUNTIFS(DATOS!$A$2:$A$20000,DATOS!$A18833,DATOS!$D$2:$D$20000,DATOS!$D18833,DATOS!$E$2:$E$20000,DATOS!$E18833,DATOS!$I$2:$I$20000,DATOS!$I18833,DATOS!$G$2:$G$20000,"OR")=0))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DATOS!$A$2:$A$20000,DATOS!$A18834,DATOS!$D$2:$D$20000,DATOS!$D18834,DATOS!$E$2:$E$20000,DATOS!$E18834,DATOS!$I$2:$I$20000,DATOS!$I18834,DATOS!$G$2:$G$20000,"EX")=0),0))))</f>
      </c>
      <c r="H18834">
        <f>IF(DATOS!$G18834&lt;&gt;"EX",0,--(COUNTIFS(DATOS!$A$2:$A$20000,DATOS!$A18834,DATOS!$D$2:$D$20000,DATOS!$D18834,DATOS!$E$2:$E$20000,DATOS!$E18834,DATOS!$I$2:$I$20000,DATOS!$I18834,DATOS!$G$2:$G$20000,"OR")=0))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DATOS!$A$2:$A$20000,DATOS!$A18835,DATOS!$D$2:$D$20000,DATOS!$D18835,DATOS!$E$2:$E$20000,DATOS!$E18835,DATOS!$I$2:$I$20000,DATOS!$I18835,DATOS!$G$2:$G$20000,"EX")=0),0))))</f>
      </c>
      <c r="H18835">
        <f>IF(DATOS!$G18835&lt;&gt;"EX",0,--(COUNTIFS(DATOS!$A$2:$A$20000,DATOS!$A18835,DATOS!$D$2:$D$20000,DATOS!$D18835,DATOS!$E$2:$E$20000,DATOS!$E18835,DATOS!$I$2:$I$20000,DATOS!$I18835,DATOS!$G$2:$G$20000,"OR")=0))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DATOS!$A$2:$A$20000,DATOS!$A18836,DATOS!$D$2:$D$20000,DATOS!$D18836,DATOS!$E$2:$E$20000,DATOS!$E18836,DATOS!$I$2:$I$20000,DATOS!$I18836,DATOS!$G$2:$G$20000,"EX")=0),0))))</f>
      </c>
      <c r="H18836">
        <f>IF(DATOS!$G18836&lt;&gt;"EX",0,--(COUNTIFS(DATOS!$A$2:$A$20000,DATOS!$A18836,DATOS!$D$2:$D$20000,DATOS!$D18836,DATOS!$E$2:$E$20000,DATOS!$E18836,DATOS!$I$2:$I$20000,DATOS!$I18836,DATOS!$G$2:$G$20000,"OR")=0))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DATOS!$A$2:$A$20000,DATOS!$A18837,DATOS!$D$2:$D$20000,DATOS!$D18837,DATOS!$E$2:$E$20000,DATOS!$E18837,DATOS!$I$2:$I$20000,DATOS!$I18837,DATOS!$G$2:$G$20000,"EX")=0),0))))</f>
      </c>
      <c r="H18837">
        <f>IF(DATOS!$G18837&lt;&gt;"EX",0,--(COUNTIFS(DATOS!$A$2:$A$20000,DATOS!$A18837,DATOS!$D$2:$D$20000,DATOS!$D18837,DATOS!$E$2:$E$20000,DATOS!$E18837,DATOS!$I$2:$I$20000,DATOS!$I18837,DATOS!$G$2:$G$20000,"OR")=0))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DATOS!$A$2:$A$20000,DATOS!$A18838,DATOS!$D$2:$D$20000,DATOS!$D18838,DATOS!$E$2:$E$20000,DATOS!$E18838,DATOS!$I$2:$I$20000,DATOS!$I18838,DATOS!$G$2:$G$20000,"EX")=0),0))))</f>
      </c>
      <c r="H18838">
        <f>IF(DATOS!$G18838&lt;&gt;"EX",0,--(COUNTIFS(DATOS!$A$2:$A$20000,DATOS!$A18838,DATOS!$D$2:$D$20000,DATOS!$D18838,DATOS!$E$2:$E$20000,DATOS!$E18838,DATOS!$I$2:$I$20000,DATOS!$I18838,DATOS!$G$2:$G$20000,"OR")=0))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DATOS!$A$2:$A$20000,DATOS!$A18839,DATOS!$D$2:$D$20000,DATOS!$D18839,DATOS!$E$2:$E$20000,DATOS!$E18839,DATOS!$I$2:$I$20000,DATOS!$I18839,DATOS!$G$2:$G$20000,"EX")=0),0))))</f>
      </c>
      <c r="H18839">
        <f>IF(DATOS!$G18839&lt;&gt;"EX",0,--(COUNTIFS(DATOS!$A$2:$A$20000,DATOS!$A18839,DATOS!$D$2:$D$20000,DATOS!$D18839,DATOS!$E$2:$E$20000,DATOS!$E18839,DATOS!$I$2:$I$20000,DATOS!$I18839,DATOS!$G$2:$G$20000,"OR")=0))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DATOS!$A$2:$A$20000,DATOS!$A18840,DATOS!$D$2:$D$20000,DATOS!$D18840,DATOS!$E$2:$E$20000,DATOS!$E18840,DATOS!$I$2:$I$20000,DATOS!$I18840,DATOS!$G$2:$G$20000,"EX")=0),0))))</f>
      </c>
      <c r="H18840">
        <f>IF(DATOS!$G18840&lt;&gt;"EX",0,--(COUNTIFS(DATOS!$A$2:$A$20000,DATOS!$A18840,DATOS!$D$2:$D$20000,DATOS!$D18840,DATOS!$E$2:$E$20000,DATOS!$E18840,DATOS!$I$2:$I$20000,DATOS!$I18840,DATOS!$G$2:$G$20000,"OR")=0))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DATOS!$A$2:$A$20000,DATOS!$A18841,DATOS!$D$2:$D$20000,DATOS!$D18841,DATOS!$E$2:$E$20000,DATOS!$E18841,DATOS!$I$2:$I$20000,DATOS!$I18841,DATOS!$G$2:$G$20000,"EX")=0),0))))</f>
      </c>
      <c r="H18841">
        <f>IF(DATOS!$G18841&lt;&gt;"EX",0,--(COUNTIFS(DATOS!$A$2:$A$20000,DATOS!$A18841,DATOS!$D$2:$D$20000,DATOS!$D18841,DATOS!$E$2:$E$20000,DATOS!$E18841,DATOS!$I$2:$I$20000,DATOS!$I18841,DATOS!$G$2:$G$20000,"OR")=0))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DATOS!$A$2:$A$20000,DATOS!$A18842,DATOS!$D$2:$D$20000,DATOS!$D18842,DATOS!$E$2:$E$20000,DATOS!$E18842,DATOS!$I$2:$I$20000,DATOS!$I18842,DATOS!$G$2:$G$20000,"EX")=0),0))))</f>
      </c>
      <c r="H18842">
        <f>IF(DATOS!$G18842&lt;&gt;"EX",0,--(COUNTIFS(DATOS!$A$2:$A$20000,DATOS!$A18842,DATOS!$D$2:$D$20000,DATOS!$D18842,DATOS!$E$2:$E$20000,DATOS!$E18842,DATOS!$I$2:$I$20000,DATOS!$I18842,DATOS!$G$2:$G$20000,"OR")=0))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DATOS!$A$2:$A$20000,DATOS!$A18843,DATOS!$D$2:$D$20000,DATOS!$D18843,DATOS!$E$2:$E$20000,DATOS!$E18843,DATOS!$I$2:$I$20000,DATOS!$I18843,DATOS!$G$2:$G$20000,"EX")=0),0))))</f>
      </c>
      <c r="H18843">
        <f>IF(DATOS!$G18843&lt;&gt;"EX",0,--(COUNTIFS(DATOS!$A$2:$A$20000,DATOS!$A18843,DATOS!$D$2:$D$20000,DATOS!$D18843,DATOS!$E$2:$E$20000,DATOS!$E18843,DATOS!$I$2:$I$20000,DATOS!$I18843,DATOS!$G$2:$G$20000,"OR")=0))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DATOS!$A$2:$A$20000,DATOS!$A18844,DATOS!$D$2:$D$20000,DATOS!$D18844,DATOS!$E$2:$E$20000,DATOS!$E18844,DATOS!$I$2:$I$20000,DATOS!$I18844,DATOS!$G$2:$G$20000,"EX")=0),0))))</f>
      </c>
      <c r="H18844">
        <f>IF(DATOS!$G18844&lt;&gt;"EX",0,--(COUNTIFS(DATOS!$A$2:$A$20000,DATOS!$A18844,DATOS!$D$2:$D$20000,DATOS!$D18844,DATOS!$E$2:$E$20000,DATOS!$E18844,DATOS!$I$2:$I$20000,DATOS!$I18844,DATOS!$G$2:$G$20000,"OR")=0))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DATOS!$A$2:$A$20000,DATOS!$A18845,DATOS!$D$2:$D$20000,DATOS!$D18845,DATOS!$E$2:$E$20000,DATOS!$E18845,DATOS!$I$2:$I$20000,DATOS!$I18845,DATOS!$G$2:$G$20000,"EX")=0),0))))</f>
      </c>
      <c r="H18845">
        <f>IF(DATOS!$G18845&lt;&gt;"EX",0,--(COUNTIFS(DATOS!$A$2:$A$20000,DATOS!$A18845,DATOS!$D$2:$D$20000,DATOS!$D18845,DATOS!$E$2:$E$20000,DATOS!$E18845,DATOS!$I$2:$I$20000,DATOS!$I18845,DATOS!$G$2:$G$20000,"OR")=0))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DATOS!$A$2:$A$20000,DATOS!$A18846,DATOS!$D$2:$D$20000,DATOS!$D18846,DATOS!$E$2:$E$20000,DATOS!$E18846,DATOS!$I$2:$I$20000,DATOS!$I18846,DATOS!$G$2:$G$20000,"EX")=0),0))))</f>
      </c>
      <c r="H18846">
        <f>IF(DATOS!$G18846&lt;&gt;"EX",0,--(COUNTIFS(DATOS!$A$2:$A$20000,DATOS!$A18846,DATOS!$D$2:$D$20000,DATOS!$D18846,DATOS!$E$2:$E$20000,DATOS!$E18846,DATOS!$I$2:$I$20000,DATOS!$I18846,DATOS!$G$2:$G$20000,"OR")=0))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DATOS!$A$2:$A$20000,DATOS!$A18847,DATOS!$D$2:$D$20000,DATOS!$D18847,DATOS!$E$2:$E$20000,DATOS!$E18847,DATOS!$I$2:$I$20000,DATOS!$I18847,DATOS!$G$2:$G$20000,"EX")=0),0))))</f>
      </c>
      <c r="H18847">
        <f>IF(DATOS!$G18847&lt;&gt;"EX",0,--(COUNTIFS(DATOS!$A$2:$A$20000,DATOS!$A18847,DATOS!$D$2:$D$20000,DATOS!$D18847,DATOS!$E$2:$E$20000,DATOS!$E18847,DATOS!$I$2:$I$20000,DATOS!$I18847,DATOS!$G$2:$G$20000,"OR")=0))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DATOS!$A$2:$A$20000,DATOS!$A18848,DATOS!$D$2:$D$20000,DATOS!$D18848,DATOS!$E$2:$E$20000,DATOS!$E18848,DATOS!$I$2:$I$20000,DATOS!$I18848,DATOS!$G$2:$G$20000,"EX")=0),0))))</f>
      </c>
      <c r="H18848">
        <f>IF(DATOS!$G18848&lt;&gt;"EX",0,--(COUNTIFS(DATOS!$A$2:$A$20000,DATOS!$A18848,DATOS!$D$2:$D$20000,DATOS!$D18848,DATOS!$E$2:$E$20000,DATOS!$E18848,DATOS!$I$2:$I$20000,DATOS!$I18848,DATOS!$G$2:$G$20000,"OR")=0))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DATOS!$A$2:$A$20000,DATOS!$A18849,DATOS!$D$2:$D$20000,DATOS!$D18849,DATOS!$E$2:$E$20000,DATOS!$E18849,DATOS!$I$2:$I$20000,DATOS!$I18849,DATOS!$G$2:$G$20000,"EX")=0),0))))</f>
      </c>
      <c r="H18849">
        <f>IF(DATOS!$G18849&lt;&gt;"EX",0,--(COUNTIFS(DATOS!$A$2:$A$20000,DATOS!$A18849,DATOS!$D$2:$D$20000,DATOS!$D18849,DATOS!$E$2:$E$20000,DATOS!$E18849,DATOS!$I$2:$I$20000,DATOS!$I18849,DATOS!$G$2:$G$20000,"OR")=0))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DATOS!$A$2:$A$20000,DATOS!$A18850,DATOS!$D$2:$D$20000,DATOS!$D18850,DATOS!$E$2:$E$20000,DATOS!$E18850,DATOS!$I$2:$I$20000,DATOS!$I18850,DATOS!$G$2:$G$20000,"EX")=0),0))))</f>
      </c>
      <c r="H18850">
        <f>IF(DATOS!$G18850&lt;&gt;"EX",0,--(COUNTIFS(DATOS!$A$2:$A$20000,DATOS!$A18850,DATOS!$D$2:$D$20000,DATOS!$D18850,DATOS!$E$2:$E$20000,DATOS!$E18850,DATOS!$I$2:$I$20000,DATOS!$I18850,DATOS!$G$2:$G$20000,"OR")=0))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DATOS!$A$2:$A$20000,DATOS!$A18851,DATOS!$D$2:$D$20000,DATOS!$D18851,DATOS!$E$2:$E$20000,DATOS!$E18851,DATOS!$I$2:$I$20000,DATOS!$I18851,DATOS!$G$2:$G$20000,"EX")=0),0))))</f>
      </c>
      <c r="H18851">
        <f>IF(DATOS!$G18851&lt;&gt;"EX",0,--(COUNTIFS(DATOS!$A$2:$A$20000,DATOS!$A18851,DATOS!$D$2:$D$20000,DATOS!$D18851,DATOS!$E$2:$E$20000,DATOS!$E18851,DATOS!$I$2:$I$20000,DATOS!$I18851,DATOS!$G$2:$G$20000,"OR")=0))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DATOS!$A$2:$A$20000,DATOS!$A18852,DATOS!$D$2:$D$20000,DATOS!$D18852,DATOS!$E$2:$E$20000,DATOS!$E18852,DATOS!$I$2:$I$20000,DATOS!$I18852,DATOS!$G$2:$G$20000,"EX")=0),0))))</f>
      </c>
      <c r="H18852">
        <f>IF(DATOS!$G18852&lt;&gt;"EX",0,--(COUNTIFS(DATOS!$A$2:$A$20000,DATOS!$A18852,DATOS!$D$2:$D$20000,DATOS!$D18852,DATOS!$E$2:$E$20000,DATOS!$E18852,DATOS!$I$2:$I$20000,DATOS!$I18852,DATOS!$G$2:$G$20000,"OR")=0))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DATOS!$A$2:$A$20000,DATOS!$A18853,DATOS!$D$2:$D$20000,DATOS!$D18853,DATOS!$E$2:$E$20000,DATOS!$E18853,DATOS!$I$2:$I$20000,DATOS!$I18853,DATOS!$G$2:$G$20000,"EX")=0),0))))</f>
      </c>
      <c r="H18853">
        <f>IF(DATOS!$G18853&lt;&gt;"EX",0,--(COUNTIFS(DATOS!$A$2:$A$20000,DATOS!$A18853,DATOS!$D$2:$D$20000,DATOS!$D18853,DATOS!$E$2:$E$20000,DATOS!$E18853,DATOS!$I$2:$I$20000,DATOS!$I18853,DATOS!$G$2:$G$20000,"OR")=0))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DATOS!$A$2:$A$20000,DATOS!$A18854,DATOS!$D$2:$D$20000,DATOS!$D18854,DATOS!$E$2:$E$20000,DATOS!$E18854,DATOS!$I$2:$I$20000,DATOS!$I18854,DATOS!$G$2:$G$20000,"EX")=0),0))))</f>
      </c>
      <c r="H18854">
        <f>IF(DATOS!$G18854&lt;&gt;"EX",0,--(COUNTIFS(DATOS!$A$2:$A$20000,DATOS!$A18854,DATOS!$D$2:$D$20000,DATOS!$D18854,DATOS!$E$2:$E$20000,DATOS!$E18854,DATOS!$I$2:$I$20000,DATOS!$I18854,DATOS!$G$2:$G$20000,"OR")=0))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DATOS!$A$2:$A$20000,DATOS!$A18855,DATOS!$D$2:$D$20000,DATOS!$D18855,DATOS!$E$2:$E$20000,DATOS!$E18855,DATOS!$I$2:$I$20000,DATOS!$I18855,DATOS!$G$2:$G$20000,"EX")=0),0))))</f>
      </c>
      <c r="H18855">
        <f>IF(DATOS!$G18855&lt;&gt;"EX",0,--(COUNTIFS(DATOS!$A$2:$A$20000,DATOS!$A18855,DATOS!$D$2:$D$20000,DATOS!$D18855,DATOS!$E$2:$E$20000,DATOS!$E18855,DATOS!$I$2:$I$20000,DATOS!$I18855,DATOS!$G$2:$G$20000,"OR")=0))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DATOS!$A$2:$A$20000,DATOS!$A18856,DATOS!$D$2:$D$20000,DATOS!$D18856,DATOS!$E$2:$E$20000,DATOS!$E18856,DATOS!$I$2:$I$20000,DATOS!$I18856,DATOS!$G$2:$G$20000,"EX")=0),0))))</f>
      </c>
      <c r="H18856">
        <f>IF(DATOS!$G18856&lt;&gt;"EX",0,--(COUNTIFS(DATOS!$A$2:$A$20000,DATOS!$A18856,DATOS!$D$2:$D$20000,DATOS!$D18856,DATOS!$E$2:$E$20000,DATOS!$E18856,DATOS!$I$2:$I$20000,DATOS!$I18856,DATOS!$G$2:$G$20000,"OR")=0))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DATOS!$A$2:$A$20000,DATOS!$A18857,DATOS!$D$2:$D$20000,DATOS!$D18857,DATOS!$E$2:$E$20000,DATOS!$E18857,DATOS!$I$2:$I$20000,DATOS!$I18857,DATOS!$G$2:$G$20000,"EX")=0),0))))</f>
      </c>
      <c r="H18857">
        <f>IF(DATOS!$G18857&lt;&gt;"EX",0,--(COUNTIFS(DATOS!$A$2:$A$20000,DATOS!$A18857,DATOS!$D$2:$D$20000,DATOS!$D18857,DATOS!$E$2:$E$20000,DATOS!$E18857,DATOS!$I$2:$I$20000,DATOS!$I18857,DATOS!$G$2:$G$20000,"OR")=0))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DATOS!$A$2:$A$20000,DATOS!$A18858,DATOS!$D$2:$D$20000,DATOS!$D18858,DATOS!$E$2:$E$20000,DATOS!$E18858,DATOS!$I$2:$I$20000,DATOS!$I18858,DATOS!$G$2:$G$20000,"EX")=0),0))))</f>
      </c>
      <c r="H18858">
        <f>IF(DATOS!$G18858&lt;&gt;"EX",0,--(COUNTIFS(DATOS!$A$2:$A$20000,DATOS!$A18858,DATOS!$D$2:$D$20000,DATOS!$D18858,DATOS!$E$2:$E$20000,DATOS!$E18858,DATOS!$I$2:$I$20000,DATOS!$I18858,DATOS!$G$2:$G$20000,"OR")=0))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DATOS!$A$2:$A$20000,DATOS!$A18859,DATOS!$D$2:$D$20000,DATOS!$D18859,DATOS!$E$2:$E$20000,DATOS!$E18859,DATOS!$I$2:$I$20000,DATOS!$I18859,DATOS!$G$2:$G$20000,"EX")=0),0))))</f>
      </c>
      <c r="H18859">
        <f>IF(DATOS!$G18859&lt;&gt;"EX",0,--(COUNTIFS(DATOS!$A$2:$A$20000,DATOS!$A18859,DATOS!$D$2:$D$20000,DATOS!$D18859,DATOS!$E$2:$E$20000,DATOS!$E18859,DATOS!$I$2:$I$20000,DATOS!$I18859,DATOS!$G$2:$G$20000,"OR")=0))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DATOS!$A$2:$A$20000,DATOS!$A18860,DATOS!$D$2:$D$20000,DATOS!$D18860,DATOS!$E$2:$E$20000,DATOS!$E18860,DATOS!$I$2:$I$20000,DATOS!$I18860,DATOS!$G$2:$G$20000,"EX")=0),0))))</f>
      </c>
      <c r="H18860">
        <f>IF(DATOS!$G18860&lt;&gt;"EX",0,--(COUNTIFS(DATOS!$A$2:$A$20000,DATOS!$A18860,DATOS!$D$2:$D$20000,DATOS!$D18860,DATOS!$E$2:$E$20000,DATOS!$E18860,DATOS!$I$2:$I$20000,DATOS!$I18860,DATOS!$G$2:$G$20000,"OR")=0))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DATOS!$A$2:$A$20000,DATOS!$A18861,DATOS!$D$2:$D$20000,DATOS!$D18861,DATOS!$E$2:$E$20000,DATOS!$E18861,DATOS!$I$2:$I$20000,DATOS!$I18861,DATOS!$G$2:$G$20000,"EX")=0),0))))</f>
      </c>
      <c r="H18861">
        <f>IF(DATOS!$G18861&lt;&gt;"EX",0,--(COUNTIFS(DATOS!$A$2:$A$20000,DATOS!$A18861,DATOS!$D$2:$D$20000,DATOS!$D18861,DATOS!$E$2:$E$20000,DATOS!$E18861,DATOS!$I$2:$I$20000,DATOS!$I18861,DATOS!$G$2:$G$20000,"OR")=0))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DATOS!$A$2:$A$20000,DATOS!$A18862,DATOS!$D$2:$D$20000,DATOS!$D18862,DATOS!$E$2:$E$20000,DATOS!$E18862,DATOS!$I$2:$I$20000,DATOS!$I18862,DATOS!$G$2:$G$20000,"EX")=0),0))))</f>
      </c>
      <c r="H18862">
        <f>IF(DATOS!$G18862&lt;&gt;"EX",0,--(COUNTIFS(DATOS!$A$2:$A$20000,DATOS!$A18862,DATOS!$D$2:$D$20000,DATOS!$D18862,DATOS!$E$2:$E$20000,DATOS!$E18862,DATOS!$I$2:$I$20000,DATOS!$I18862,DATOS!$G$2:$G$20000,"OR")=0))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DATOS!$A$2:$A$20000,DATOS!$A18863,DATOS!$D$2:$D$20000,DATOS!$D18863,DATOS!$E$2:$E$20000,DATOS!$E18863,DATOS!$I$2:$I$20000,DATOS!$I18863,DATOS!$G$2:$G$20000,"EX")=0),0))))</f>
      </c>
      <c r="H18863">
        <f>IF(DATOS!$G18863&lt;&gt;"EX",0,--(COUNTIFS(DATOS!$A$2:$A$20000,DATOS!$A18863,DATOS!$D$2:$D$20000,DATOS!$D18863,DATOS!$E$2:$E$20000,DATOS!$E18863,DATOS!$I$2:$I$20000,DATOS!$I18863,DATOS!$G$2:$G$20000,"OR")=0))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DATOS!$A$2:$A$20000,DATOS!$A18864,DATOS!$D$2:$D$20000,DATOS!$D18864,DATOS!$E$2:$E$20000,DATOS!$E18864,DATOS!$I$2:$I$20000,DATOS!$I18864,DATOS!$G$2:$G$20000,"EX")=0),0))))</f>
      </c>
      <c r="H18864">
        <f>IF(DATOS!$G18864&lt;&gt;"EX",0,--(COUNTIFS(DATOS!$A$2:$A$20000,DATOS!$A18864,DATOS!$D$2:$D$20000,DATOS!$D18864,DATOS!$E$2:$E$20000,DATOS!$E18864,DATOS!$I$2:$I$20000,DATOS!$I18864,DATOS!$G$2:$G$20000,"OR")=0))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DATOS!$A$2:$A$20000,DATOS!$A18865,DATOS!$D$2:$D$20000,DATOS!$D18865,DATOS!$E$2:$E$20000,DATOS!$E18865,DATOS!$I$2:$I$20000,DATOS!$I18865,DATOS!$G$2:$G$20000,"EX")=0),0))))</f>
      </c>
      <c r="H18865">
        <f>IF(DATOS!$G18865&lt;&gt;"EX",0,--(COUNTIFS(DATOS!$A$2:$A$20000,DATOS!$A18865,DATOS!$D$2:$D$20000,DATOS!$D18865,DATOS!$E$2:$E$20000,DATOS!$E18865,DATOS!$I$2:$I$20000,DATOS!$I18865,DATOS!$G$2:$G$20000,"OR")=0))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DATOS!$A$2:$A$20000,DATOS!$A18866,DATOS!$D$2:$D$20000,DATOS!$D18866,DATOS!$E$2:$E$20000,DATOS!$E18866,DATOS!$I$2:$I$20000,DATOS!$I18866,DATOS!$G$2:$G$20000,"EX")=0),0))))</f>
      </c>
      <c r="H18866">
        <f>IF(DATOS!$G18866&lt;&gt;"EX",0,--(COUNTIFS(DATOS!$A$2:$A$20000,DATOS!$A18866,DATOS!$D$2:$D$20000,DATOS!$D18866,DATOS!$E$2:$E$20000,DATOS!$E18866,DATOS!$I$2:$I$20000,DATOS!$I18866,DATOS!$G$2:$G$20000,"OR")=0))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DATOS!$A$2:$A$20000,DATOS!$A18867,DATOS!$D$2:$D$20000,DATOS!$D18867,DATOS!$E$2:$E$20000,DATOS!$E18867,DATOS!$I$2:$I$20000,DATOS!$I18867,DATOS!$G$2:$G$20000,"EX")=0),0))))</f>
      </c>
      <c r="H18867">
        <f>IF(DATOS!$G18867&lt;&gt;"EX",0,--(COUNTIFS(DATOS!$A$2:$A$20000,DATOS!$A18867,DATOS!$D$2:$D$20000,DATOS!$D18867,DATOS!$E$2:$E$20000,DATOS!$E18867,DATOS!$I$2:$I$20000,DATOS!$I18867,DATOS!$G$2:$G$20000,"OR")=0))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DATOS!$A$2:$A$20000,DATOS!$A18868,DATOS!$D$2:$D$20000,DATOS!$D18868,DATOS!$E$2:$E$20000,DATOS!$E18868,DATOS!$I$2:$I$20000,DATOS!$I18868,DATOS!$G$2:$G$20000,"EX")=0),0))))</f>
      </c>
      <c r="H18868">
        <f>IF(DATOS!$G18868&lt;&gt;"EX",0,--(COUNTIFS(DATOS!$A$2:$A$20000,DATOS!$A18868,DATOS!$D$2:$D$20000,DATOS!$D18868,DATOS!$E$2:$E$20000,DATOS!$E18868,DATOS!$I$2:$I$20000,DATOS!$I18868,DATOS!$G$2:$G$20000,"OR")=0))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DATOS!$A$2:$A$20000,DATOS!$A18869,DATOS!$D$2:$D$20000,DATOS!$D18869,DATOS!$E$2:$E$20000,DATOS!$E18869,DATOS!$I$2:$I$20000,DATOS!$I18869,DATOS!$G$2:$G$20000,"EX")=0),0))))</f>
      </c>
      <c r="H18869">
        <f>IF(DATOS!$G18869&lt;&gt;"EX",0,--(COUNTIFS(DATOS!$A$2:$A$20000,DATOS!$A18869,DATOS!$D$2:$D$20000,DATOS!$D18869,DATOS!$E$2:$E$20000,DATOS!$E18869,DATOS!$I$2:$I$20000,DATOS!$I18869,DATOS!$G$2:$G$20000,"OR")=0))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DATOS!$A$2:$A$20000,DATOS!$A18870,DATOS!$D$2:$D$20000,DATOS!$D18870,DATOS!$E$2:$E$20000,DATOS!$E18870,DATOS!$I$2:$I$20000,DATOS!$I18870,DATOS!$G$2:$G$20000,"EX")=0),0))))</f>
      </c>
      <c r="H18870">
        <f>IF(DATOS!$G18870&lt;&gt;"EX",0,--(COUNTIFS(DATOS!$A$2:$A$20000,DATOS!$A18870,DATOS!$D$2:$D$20000,DATOS!$D18870,DATOS!$E$2:$E$20000,DATOS!$E18870,DATOS!$I$2:$I$20000,DATOS!$I18870,DATOS!$G$2:$G$20000,"OR")=0))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DATOS!$A$2:$A$20000,DATOS!$A18871,DATOS!$D$2:$D$20000,DATOS!$D18871,DATOS!$E$2:$E$20000,DATOS!$E18871,DATOS!$I$2:$I$20000,DATOS!$I18871,DATOS!$G$2:$G$20000,"EX")=0),0))))</f>
      </c>
      <c r="H18871">
        <f>IF(DATOS!$G18871&lt;&gt;"EX",0,--(COUNTIFS(DATOS!$A$2:$A$20000,DATOS!$A18871,DATOS!$D$2:$D$20000,DATOS!$D18871,DATOS!$E$2:$E$20000,DATOS!$E18871,DATOS!$I$2:$I$20000,DATOS!$I18871,DATOS!$G$2:$G$20000,"OR")=0))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DATOS!$A$2:$A$20000,DATOS!$A18872,DATOS!$D$2:$D$20000,DATOS!$D18872,DATOS!$E$2:$E$20000,DATOS!$E18872,DATOS!$I$2:$I$20000,DATOS!$I18872,DATOS!$G$2:$G$20000,"EX")=0),0))))</f>
      </c>
      <c r="H18872">
        <f>IF(DATOS!$G18872&lt;&gt;"EX",0,--(COUNTIFS(DATOS!$A$2:$A$20000,DATOS!$A18872,DATOS!$D$2:$D$20000,DATOS!$D18872,DATOS!$E$2:$E$20000,DATOS!$E18872,DATOS!$I$2:$I$20000,DATOS!$I18872,DATOS!$G$2:$G$20000,"OR")=0))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DATOS!$A$2:$A$20000,DATOS!$A18873,DATOS!$D$2:$D$20000,DATOS!$D18873,DATOS!$E$2:$E$20000,DATOS!$E18873,DATOS!$I$2:$I$20000,DATOS!$I18873,DATOS!$G$2:$G$20000,"EX")=0),0))))</f>
      </c>
      <c r="H18873">
        <f>IF(DATOS!$G18873&lt;&gt;"EX",0,--(COUNTIFS(DATOS!$A$2:$A$20000,DATOS!$A18873,DATOS!$D$2:$D$20000,DATOS!$D18873,DATOS!$E$2:$E$20000,DATOS!$E18873,DATOS!$I$2:$I$20000,DATOS!$I18873,DATOS!$G$2:$G$20000,"OR")=0))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DATOS!$A$2:$A$20000,DATOS!$A18874,DATOS!$D$2:$D$20000,DATOS!$D18874,DATOS!$E$2:$E$20000,DATOS!$E18874,DATOS!$I$2:$I$20000,DATOS!$I18874,DATOS!$G$2:$G$20000,"EX")=0),0))))</f>
      </c>
      <c r="H18874">
        <f>IF(DATOS!$G18874&lt;&gt;"EX",0,--(COUNTIFS(DATOS!$A$2:$A$20000,DATOS!$A18874,DATOS!$D$2:$D$20000,DATOS!$D18874,DATOS!$E$2:$E$20000,DATOS!$E18874,DATOS!$I$2:$I$20000,DATOS!$I18874,DATOS!$G$2:$G$20000,"OR")=0))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DATOS!$A$2:$A$20000,DATOS!$A18875,DATOS!$D$2:$D$20000,DATOS!$D18875,DATOS!$E$2:$E$20000,DATOS!$E18875,DATOS!$I$2:$I$20000,DATOS!$I18875,DATOS!$G$2:$G$20000,"EX")=0),0))))</f>
      </c>
      <c r="H18875">
        <f>IF(DATOS!$G18875&lt;&gt;"EX",0,--(COUNTIFS(DATOS!$A$2:$A$20000,DATOS!$A18875,DATOS!$D$2:$D$20000,DATOS!$D18875,DATOS!$E$2:$E$20000,DATOS!$E18875,DATOS!$I$2:$I$20000,DATOS!$I18875,DATOS!$G$2:$G$20000,"OR")=0))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DATOS!$A$2:$A$20000,DATOS!$A18876,DATOS!$D$2:$D$20000,DATOS!$D18876,DATOS!$E$2:$E$20000,DATOS!$E18876,DATOS!$I$2:$I$20000,DATOS!$I18876,DATOS!$G$2:$G$20000,"EX")=0),0))))</f>
      </c>
      <c r="H18876">
        <f>IF(DATOS!$G18876&lt;&gt;"EX",0,--(COUNTIFS(DATOS!$A$2:$A$20000,DATOS!$A18876,DATOS!$D$2:$D$20000,DATOS!$D18876,DATOS!$E$2:$E$20000,DATOS!$E18876,DATOS!$I$2:$I$20000,DATOS!$I18876,DATOS!$G$2:$G$20000,"OR")=0))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DATOS!$A$2:$A$20000,DATOS!$A18877,DATOS!$D$2:$D$20000,DATOS!$D18877,DATOS!$E$2:$E$20000,DATOS!$E18877,DATOS!$I$2:$I$20000,DATOS!$I18877,DATOS!$G$2:$G$20000,"EX")=0),0))))</f>
      </c>
      <c r="H18877">
        <f>IF(DATOS!$G18877&lt;&gt;"EX",0,--(COUNTIFS(DATOS!$A$2:$A$20000,DATOS!$A18877,DATOS!$D$2:$D$20000,DATOS!$D18877,DATOS!$E$2:$E$20000,DATOS!$E18877,DATOS!$I$2:$I$20000,DATOS!$I18877,DATOS!$G$2:$G$20000,"OR")=0))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DATOS!$A$2:$A$20000,DATOS!$A18878,DATOS!$D$2:$D$20000,DATOS!$D18878,DATOS!$E$2:$E$20000,DATOS!$E18878,DATOS!$I$2:$I$20000,DATOS!$I18878,DATOS!$G$2:$G$20000,"EX")=0),0))))</f>
      </c>
      <c r="H18878">
        <f>IF(DATOS!$G18878&lt;&gt;"EX",0,--(COUNTIFS(DATOS!$A$2:$A$20000,DATOS!$A18878,DATOS!$D$2:$D$20000,DATOS!$D18878,DATOS!$E$2:$E$20000,DATOS!$E18878,DATOS!$I$2:$I$20000,DATOS!$I18878,DATOS!$G$2:$G$20000,"OR")=0))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DATOS!$A$2:$A$20000,DATOS!$A18879,DATOS!$D$2:$D$20000,DATOS!$D18879,DATOS!$E$2:$E$20000,DATOS!$E18879,DATOS!$I$2:$I$20000,DATOS!$I18879,DATOS!$G$2:$G$20000,"EX")=0),0))))</f>
      </c>
      <c r="H18879">
        <f>IF(DATOS!$G18879&lt;&gt;"EX",0,--(COUNTIFS(DATOS!$A$2:$A$20000,DATOS!$A18879,DATOS!$D$2:$D$20000,DATOS!$D18879,DATOS!$E$2:$E$20000,DATOS!$E18879,DATOS!$I$2:$I$20000,DATOS!$I18879,DATOS!$G$2:$G$20000,"OR")=0))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DATOS!$A$2:$A$20000,DATOS!$A18880,DATOS!$D$2:$D$20000,DATOS!$D18880,DATOS!$E$2:$E$20000,DATOS!$E18880,DATOS!$I$2:$I$20000,DATOS!$I18880,DATOS!$G$2:$G$20000,"EX")=0),0))))</f>
      </c>
      <c r="H18880">
        <f>IF(DATOS!$G18880&lt;&gt;"EX",0,--(COUNTIFS(DATOS!$A$2:$A$20000,DATOS!$A18880,DATOS!$D$2:$D$20000,DATOS!$D18880,DATOS!$E$2:$E$20000,DATOS!$E18880,DATOS!$I$2:$I$20000,DATOS!$I18880,DATOS!$G$2:$G$20000,"OR")=0))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DATOS!$A$2:$A$20000,DATOS!$A18881,DATOS!$D$2:$D$20000,DATOS!$D18881,DATOS!$E$2:$E$20000,DATOS!$E18881,DATOS!$I$2:$I$20000,DATOS!$I18881,DATOS!$G$2:$G$20000,"EX")=0),0))))</f>
      </c>
      <c r="H18881">
        <f>IF(DATOS!$G18881&lt;&gt;"EX",0,--(COUNTIFS(DATOS!$A$2:$A$20000,DATOS!$A18881,DATOS!$D$2:$D$20000,DATOS!$D18881,DATOS!$E$2:$E$20000,DATOS!$E18881,DATOS!$I$2:$I$20000,DATOS!$I18881,DATOS!$G$2:$G$20000,"OR")=0))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DATOS!$A$2:$A$20000,DATOS!$A18882,DATOS!$D$2:$D$20000,DATOS!$D18882,DATOS!$E$2:$E$20000,DATOS!$E18882,DATOS!$I$2:$I$20000,DATOS!$I18882,DATOS!$G$2:$G$20000,"EX")=0),0))))</f>
      </c>
      <c r="H18882">
        <f>IF(DATOS!$G18882&lt;&gt;"EX",0,--(COUNTIFS(DATOS!$A$2:$A$20000,DATOS!$A18882,DATOS!$D$2:$D$20000,DATOS!$D18882,DATOS!$E$2:$E$20000,DATOS!$E18882,DATOS!$I$2:$I$20000,DATOS!$I18882,DATOS!$G$2:$G$20000,"OR")=0))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DATOS!$A$2:$A$20000,DATOS!$A18883,DATOS!$D$2:$D$20000,DATOS!$D18883,DATOS!$E$2:$E$20000,DATOS!$E18883,DATOS!$I$2:$I$20000,DATOS!$I18883,DATOS!$G$2:$G$20000,"EX")=0),0))))</f>
      </c>
      <c r="H18883">
        <f>IF(DATOS!$G18883&lt;&gt;"EX",0,--(COUNTIFS(DATOS!$A$2:$A$20000,DATOS!$A18883,DATOS!$D$2:$D$20000,DATOS!$D18883,DATOS!$E$2:$E$20000,DATOS!$E18883,DATOS!$I$2:$I$20000,DATOS!$I18883,DATOS!$G$2:$G$20000,"OR")=0))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DATOS!$A$2:$A$20000,DATOS!$A18884,DATOS!$D$2:$D$20000,DATOS!$D18884,DATOS!$E$2:$E$20000,DATOS!$E18884,DATOS!$I$2:$I$20000,DATOS!$I18884,DATOS!$G$2:$G$20000,"EX")=0),0))))</f>
      </c>
      <c r="H18884">
        <f>IF(DATOS!$G18884&lt;&gt;"EX",0,--(COUNTIFS(DATOS!$A$2:$A$20000,DATOS!$A18884,DATOS!$D$2:$D$20000,DATOS!$D18884,DATOS!$E$2:$E$20000,DATOS!$E18884,DATOS!$I$2:$I$20000,DATOS!$I18884,DATOS!$G$2:$G$20000,"OR")=0))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DATOS!$A$2:$A$20000,DATOS!$A18885,DATOS!$D$2:$D$20000,DATOS!$D18885,DATOS!$E$2:$E$20000,DATOS!$E18885,DATOS!$I$2:$I$20000,DATOS!$I18885,DATOS!$G$2:$G$20000,"EX")=0),0))))</f>
      </c>
      <c r="H18885">
        <f>IF(DATOS!$G18885&lt;&gt;"EX",0,--(COUNTIFS(DATOS!$A$2:$A$20000,DATOS!$A18885,DATOS!$D$2:$D$20000,DATOS!$D18885,DATOS!$E$2:$E$20000,DATOS!$E18885,DATOS!$I$2:$I$20000,DATOS!$I18885,DATOS!$G$2:$G$20000,"OR")=0))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DATOS!$A$2:$A$20000,DATOS!$A18886,DATOS!$D$2:$D$20000,DATOS!$D18886,DATOS!$E$2:$E$20000,DATOS!$E18886,DATOS!$I$2:$I$20000,DATOS!$I18886,DATOS!$G$2:$G$20000,"EX")=0),0))))</f>
      </c>
      <c r="H18886">
        <f>IF(DATOS!$G18886&lt;&gt;"EX",0,--(COUNTIFS(DATOS!$A$2:$A$20000,DATOS!$A18886,DATOS!$D$2:$D$20000,DATOS!$D18886,DATOS!$E$2:$E$20000,DATOS!$E18886,DATOS!$I$2:$I$20000,DATOS!$I18886,DATOS!$G$2:$G$20000,"OR")=0))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DATOS!$A$2:$A$20000,DATOS!$A18887,DATOS!$D$2:$D$20000,DATOS!$D18887,DATOS!$E$2:$E$20000,DATOS!$E18887,DATOS!$I$2:$I$20000,DATOS!$I18887,DATOS!$G$2:$G$20000,"EX")=0),0))))</f>
      </c>
      <c r="H18887">
        <f>IF(DATOS!$G18887&lt;&gt;"EX",0,--(COUNTIFS(DATOS!$A$2:$A$20000,DATOS!$A18887,DATOS!$D$2:$D$20000,DATOS!$D18887,DATOS!$E$2:$E$20000,DATOS!$E18887,DATOS!$I$2:$I$20000,DATOS!$I18887,DATOS!$G$2:$G$20000,"OR")=0))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DATOS!$A$2:$A$20000,DATOS!$A18888,DATOS!$D$2:$D$20000,DATOS!$D18888,DATOS!$E$2:$E$20000,DATOS!$E18888,DATOS!$I$2:$I$20000,DATOS!$I18888,DATOS!$G$2:$G$20000,"EX")=0),0))))</f>
      </c>
      <c r="H18888">
        <f>IF(DATOS!$G18888&lt;&gt;"EX",0,--(COUNTIFS(DATOS!$A$2:$A$20000,DATOS!$A18888,DATOS!$D$2:$D$20000,DATOS!$D18888,DATOS!$E$2:$E$20000,DATOS!$E18888,DATOS!$I$2:$I$20000,DATOS!$I18888,DATOS!$G$2:$G$20000,"OR")=0))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DATOS!$A$2:$A$20000,DATOS!$A18889,DATOS!$D$2:$D$20000,DATOS!$D18889,DATOS!$E$2:$E$20000,DATOS!$E18889,DATOS!$I$2:$I$20000,DATOS!$I18889,DATOS!$G$2:$G$20000,"EX")=0),0))))</f>
      </c>
      <c r="H18889">
        <f>IF(DATOS!$G18889&lt;&gt;"EX",0,--(COUNTIFS(DATOS!$A$2:$A$20000,DATOS!$A18889,DATOS!$D$2:$D$20000,DATOS!$D18889,DATOS!$E$2:$E$20000,DATOS!$E18889,DATOS!$I$2:$I$20000,DATOS!$I18889,DATOS!$G$2:$G$20000,"OR")=0))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DATOS!$A$2:$A$20000,DATOS!$A18890,DATOS!$D$2:$D$20000,DATOS!$D18890,DATOS!$E$2:$E$20000,DATOS!$E18890,DATOS!$I$2:$I$20000,DATOS!$I18890,DATOS!$G$2:$G$20000,"EX")=0),0))))</f>
      </c>
      <c r="H18890">
        <f>IF(DATOS!$G18890&lt;&gt;"EX",0,--(COUNTIFS(DATOS!$A$2:$A$20000,DATOS!$A18890,DATOS!$D$2:$D$20000,DATOS!$D18890,DATOS!$E$2:$E$20000,DATOS!$E18890,DATOS!$I$2:$I$20000,DATOS!$I18890,DATOS!$G$2:$G$20000,"OR")=0))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DATOS!$A$2:$A$20000,DATOS!$A18891,DATOS!$D$2:$D$20000,DATOS!$D18891,DATOS!$E$2:$E$20000,DATOS!$E18891,DATOS!$I$2:$I$20000,DATOS!$I18891,DATOS!$G$2:$G$20000,"EX")=0),0))))</f>
      </c>
      <c r="H18891">
        <f>IF(DATOS!$G18891&lt;&gt;"EX",0,--(COUNTIFS(DATOS!$A$2:$A$20000,DATOS!$A18891,DATOS!$D$2:$D$20000,DATOS!$D18891,DATOS!$E$2:$E$20000,DATOS!$E18891,DATOS!$I$2:$I$20000,DATOS!$I18891,DATOS!$G$2:$G$20000,"OR")=0))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DATOS!$A$2:$A$20000,DATOS!$A18892,DATOS!$D$2:$D$20000,DATOS!$D18892,DATOS!$E$2:$E$20000,DATOS!$E18892,DATOS!$I$2:$I$20000,DATOS!$I18892,DATOS!$G$2:$G$20000,"EX")=0),0))))</f>
      </c>
      <c r="H18892">
        <f>IF(DATOS!$G18892&lt;&gt;"EX",0,--(COUNTIFS(DATOS!$A$2:$A$20000,DATOS!$A18892,DATOS!$D$2:$D$20000,DATOS!$D18892,DATOS!$E$2:$E$20000,DATOS!$E18892,DATOS!$I$2:$I$20000,DATOS!$I18892,DATOS!$G$2:$G$20000,"OR")=0))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DATOS!$A$2:$A$20000,DATOS!$A18893,DATOS!$D$2:$D$20000,DATOS!$D18893,DATOS!$E$2:$E$20000,DATOS!$E18893,DATOS!$I$2:$I$20000,DATOS!$I18893,DATOS!$G$2:$G$20000,"EX")=0),0))))</f>
      </c>
      <c r="H18893">
        <f>IF(DATOS!$G18893&lt;&gt;"EX",0,--(COUNTIFS(DATOS!$A$2:$A$20000,DATOS!$A18893,DATOS!$D$2:$D$20000,DATOS!$D18893,DATOS!$E$2:$E$20000,DATOS!$E18893,DATOS!$I$2:$I$20000,DATOS!$I18893,DATOS!$G$2:$G$20000,"OR")=0))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DATOS!$A$2:$A$20000,DATOS!$A18894,DATOS!$D$2:$D$20000,DATOS!$D18894,DATOS!$E$2:$E$20000,DATOS!$E18894,DATOS!$I$2:$I$20000,DATOS!$I18894,DATOS!$G$2:$G$20000,"EX")=0),0))))</f>
      </c>
      <c r="H18894">
        <f>IF(DATOS!$G18894&lt;&gt;"EX",0,--(COUNTIFS(DATOS!$A$2:$A$20000,DATOS!$A18894,DATOS!$D$2:$D$20000,DATOS!$D18894,DATOS!$E$2:$E$20000,DATOS!$E18894,DATOS!$I$2:$I$20000,DATOS!$I18894,DATOS!$G$2:$G$20000,"OR")=0))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DATOS!$A$2:$A$20000,DATOS!$A18895,DATOS!$D$2:$D$20000,DATOS!$D18895,DATOS!$E$2:$E$20000,DATOS!$E18895,DATOS!$I$2:$I$20000,DATOS!$I18895,DATOS!$G$2:$G$20000,"EX")=0),0))))</f>
      </c>
      <c r="H18895">
        <f>IF(DATOS!$G18895&lt;&gt;"EX",0,--(COUNTIFS(DATOS!$A$2:$A$20000,DATOS!$A18895,DATOS!$D$2:$D$20000,DATOS!$D18895,DATOS!$E$2:$E$20000,DATOS!$E18895,DATOS!$I$2:$I$20000,DATOS!$I18895,DATOS!$G$2:$G$20000,"OR")=0))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DATOS!$A$2:$A$20000,DATOS!$A18896,DATOS!$D$2:$D$20000,DATOS!$D18896,DATOS!$E$2:$E$20000,DATOS!$E18896,DATOS!$I$2:$I$20000,DATOS!$I18896,DATOS!$G$2:$G$20000,"EX")=0),0))))</f>
      </c>
      <c r="H18896">
        <f>IF(DATOS!$G18896&lt;&gt;"EX",0,--(COUNTIFS(DATOS!$A$2:$A$20000,DATOS!$A18896,DATOS!$D$2:$D$20000,DATOS!$D18896,DATOS!$E$2:$E$20000,DATOS!$E18896,DATOS!$I$2:$I$20000,DATOS!$I18896,DATOS!$G$2:$G$20000,"OR")=0))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DATOS!$A$2:$A$20000,DATOS!$A18897,DATOS!$D$2:$D$20000,DATOS!$D18897,DATOS!$E$2:$E$20000,DATOS!$E18897,DATOS!$I$2:$I$20000,DATOS!$I18897,DATOS!$G$2:$G$20000,"EX")=0),0))))</f>
      </c>
      <c r="H18897">
        <f>IF(DATOS!$G18897&lt;&gt;"EX",0,--(COUNTIFS(DATOS!$A$2:$A$20000,DATOS!$A18897,DATOS!$D$2:$D$20000,DATOS!$D18897,DATOS!$E$2:$E$20000,DATOS!$E18897,DATOS!$I$2:$I$20000,DATOS!$I18897,DATOS!$G$2:$G$20000,"OR")=0))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DATOS!$A$2:$A$20000,DATOS!$A18898,DATOS!$D$2:$D$20000,DATOS!$D18898,DATOS!$E$2:$E$20000,DATOS!$E18898,DATOS!$I$2:$I$20000,DATOS!$I18898,DATOS!$G$2:$G$20000,"EX")=0),0))))</f>
      </c>
      <c r="H18898">
        <f>IF(DATOS!$G18898&lt;&gt;"EX",0,--(COUNTIFS(DATOS!$A$2:$A$20000,DATOS!$A18898,DATOS!$D$2:$D$20000,DATOS!$D18898,DATOS!$E$2:$E$20000,DATOS!$E18898,DATOS!$I$2:$I$20000,DATOS!$I18898,DATOS!$G$2:$G$20000,"OR")=0))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DATOS!$A$2:$A$20000,DATOS!$A18899,DATOS!$D$2:$D$20000,DATOS!$D18899,DATOS!$E$2:$E$20000,DATOS!$E18899,DATOS!$I$2:$I$20000,DATOS!$I18899,DATOS!$G$2:$G$20000,"EX")=0),0))))</f>
      </c>
      <c r="H18899">
        <f>IF(DATOS!$G18899&lt;&gt;"EX",0,--(COUNTIFS(DATOS!$A$2:$A$20000,DATOS!$A18899,DATOS!$D$2:$D$20000,DATOS!$D18899,DATOS!$E$2:$E$20000,DATOS!$E18899,DATOS!$I$2:$I$20000,DATOS!$I18899,DATOS!$G$2:$G$20000,"OR")=0))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DATOS!$A$2:$A$20000,DATOS!$A18900,DATOS!$D$2:$D$20000,DATOS!$D18900,DATOS!$E$2:$E$20000,DATOS!$E18900,DATOS!$I$2:$I$20000,DATOS!$I18900,DATOS!$G$2:$G$20000,"EX")=0),0))))</f>
      </c>
      <c r="H18900">
        <f>IF(DATOS!$G18900&lt;&gt;"EX",0,--(COUNTIFS(DATOS!$A$2:$A$20000,DATOS!$A18900,DATOS!$D$2:$D$20000,DATOS!$D18900,DATOS!$E$2:$E$20000,DATOS!$E18900,DATOS!$I$2:$I$20000,DATOS!$I18900,DATOS!$G$2:$G$20000,"OR")=0))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DATOS!$A$2:$A$20000,DATOS!$A18901,DATOS!$D$2:$D$20000,DATOS!$D18901,DATOS!$E$2:$E$20000,DATOS!$E18901,DATOS!$I$2:$I$20000,DATOS!$I18901,DATOS!$G$2:$G$20000,"EX")=0),0))))</f>
      </c>
      <c r="H18901">
        <f>IF(DATOS!$G18901&lt;&gt;"EX",0,--(COUNTIFS(DATOS!$A$2:$A$20000,DATOS!$A18901,DATOS!$D$2:$D$20000,DATOS!$D18901,DATOS!$E$2:$E$20000,DATOS!$E18901,DATOS!$I$2:$I$20000,DATOS!$I18901,DATOS!$G$2:$G$20000,"OR")=0))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DATOS!$A$2:$A$20000,DATOS!$A18902,DATOS!$D$2:$D$20000,DATOS!$D18902,DATOS!$E$2:$E$20000,DATOS!$E18902,DATOS!$I$2:$I$20000,DATOS!$I18902,DATOS!$G$2:$G$20000,"EX")=0),0))))</f>
      </c>
      <c r="H18902">
        <f>IF(DATOS!$G18902&lt;&gt;"EX",0,--(COUNTIFS(DATOS!$A$2:$A$20000,DATOS!$A18902,DATOS!$D$2:$D$20000,DATOS!$D18902,DATOS!$E$2:$E$20000,DATOS!$E18902,DATOS!$I$2:$I$20000,DATOS!$I18902,DATOS!$G$2:$G$20000,"OR")=0))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DATOS!$A$2:$A$20000,DATOS!$A18903,DATOS!$D$2:$D$20000,DATOS!$D18903,DATOS!$E$2:$E$20000,DATOS!$E18903,DATOS!$I$2:$I$20000,DATOS!$I18903,DATOS!$G$2:$G$20000,"EX")=0),0))))</f>
      </c>
      <c r="H18903">
        <f>IF(DATOS!$G18903&lt;&gt;"EX",0,--(COUNTIFS(DATOS!$A$2:$A$20000,DATOS!$A18903,DATOS!$D$2:$D$20000,DATOS!$D18903,DATOS!$E$2:$E$20000,DATOS!$E18903,DATOS!$I$2:$I$20000,DATOS!$I18903,DATOS!$G$2:$G$20000,"OR")=0))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DATOS!$A$2:$A$20000,DATOS!$A18904,DATOS!$D$2:$D$20000,DATOS!$D18904,DATOS!$E$2:$E$20000,DATOS!$E18904,DATOS!$I$2:$I$20000,DATOS!$I18904,DATOS!$G$2:$G$20000,"EX")=0),0))))</f>
      </c>
      <c r="H18904">
        <f>IF(DATOS!$G18904&lt;&gt;"EX",0,--(COUNTIFS(DATOS!$A$2:$A$20000,DATOS!$A18904,DATOS!$D$2:$D$20000,DATOS!$D18904,DATOS!$E$2:$E$20000,DATOS!$E18904,DATOS!$I$2:$I$20000,DATOS!$I18904,DATOS!$G$2:$G$20000,"OR")=0))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DATOS!$A$2:$A$20000,DATOS!$A18905,DATOS!$D$2:$D$20000,DATOS!$D18905,DATOS!$E$2:$E$20000,DATOS!$E18905,DATOS!$I$2:$I$20000,DATOS!$I18905,DATOS!$G$2:$G$20000,"EX")=0),0))))</f>
      </c>
      <c r="H18905">
        <f>IF(DATOS!$G18905&lt;&gt;"EX",0,--(COUNTIFS(DATOS!$A$2:$A$20000,DATOS!$A18905,DATOS!$D$2:$D$20000,DATOS!$D18905,DATOS!$E$2:$E$20000,DATOS!$E18905,DATOS!$I$2:$I$20000,DATOS!$I18905,DATOS!$G$2:$G$20000,"OR")=0))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DATOS!$A$2:$A$20000,DATOS!$A18906,DATOS!$D$2:$D$20000,DATOS!$D18906,DATOS!$E$2:$E$20000,DATOS!$E18906,DATOS!$I$2:$I$20000,DATOS!$I18906,DATOS!$G$2:$G$20000,"EX")=0),0))))</f>
      </c>
      <c r="H18906">
        <f>IF(DATOS!$G18906&lt;&gt;"EX",0,--(COUNTIFS(DATOS!$A$2:$A$20000,DATOS!$A18906,DATOS!$D$2:$D$20000,DATOS!$D18906,DATOS!$E$2:$E$20000,DATOS!$E18906,DATOS!$I$2:$I$20000,DATOS!$I18906,DATOS!$G$2:$G$20000,"OR")=0))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DATOS!$A$2:$A$20000,DATOS!$A18907,DATOS!$D$2:$D$20000,DATOS!$D18907,DATOS!$E$2:$E$20000,DATOS!$E18907,DATOS!$I$2:$I$20000,DATOS!$I18907,DATOS!$G$2:$G$20000,"EX")=0),0))))</f>
      </c>
      <c r="H18907">
        <f>IF(DATOS!$G18907&lt;&gt;"EX",0,--(COUNTIFS(DATOS!$A$2:$A$20000,DATOS!$A18907,DATOS!$D$2:$D$20000,DATOS!$D18907,DATOS!$E$2:$E$20000,DATOS!$E18907,DATOS!$I$2:$I$20000,DATOS!$I18907,DATOS!$G$2:$G$20000,"OR")=0))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DATOS!$A$2:$A$20000,DATOS!$A18908,DATOS!$D$2:$D$20000,DATOS!$D18908,DATOS!$E$2:$E$20000,DATOS!$E18908,DATOS!$I$2:$I$20000,DATOS!$I18908,DATOS!$G$2:$G$20000,"EX")=0),0))))</f>
      </c>
      <c r="H18908">
        <f>IF(DATOS!$G18908&lt;&gt;"EX",0,--(COUNTIFS(DATOS!$A$2:$A$20000,DATOS!$A18908,DATOS!$D$2:$D$20000,DATOS!$D18908,DATOS!$E$2:$E$20000,DATOS!$E18908,DATOS!$I$2:$I$20000,DATOS!$I18908,DATOS!$G$2:$G$20000,"OR")=0))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DATOS!$A$2:$A$20000,DATOS!$A18909,DATOS!$D$2:$D$20000,DATOS!$D18909,DATOS!$E$2:$E$20000,DATOS!$E18909,DATOS!$I$2:$I$20000,DATOS!$I18909,DATOS!$G$2:$G$20000,"EX")=0),0))))</f>
      </c>
      <c r="H18909">
        <f>IF(DATOS!$G18909&lt;&gt;"EX",0,--(COUNTIFS(DATOS!$A$2:$A$20000,DATOS!$A18909,DATOS!$D$2:$D$20000,DATOS!$D18909,DATOS!$E$2:$E$20000,DATOS!$E18909,DATOS!$I$2:$I$20000,DATOS!$I18909,DATOS!$G$2:$G$20000,"OR")=0))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DATOS!$A$2:$A$20000,DATOS!$A18910,DATOS!$D$2:$D$20000,DATOS!$D18910,DATOS!$E$2:$E$20000,DATOS!$E18910,DATOS!$I$2:$I$20000,DATOS!$I18910,DATOS!$G$2:$G$20000,"EX")=0),0))))</f>
      </c>
      <c r="H18910">
        <f>IF(DATOS!$G18910&lt;&gt;"EX",0,--(COUNTIFS(DATOS!$A$2:$A$20000,DATOS!$A18910,DATOS!$D$2:$D$20000,DATOS!$D18910,DATOS!$E$2:$E$20000,DATOS!$E18910,DATOS!$I$2:$I$20000,DATOS!$I18910,DATOS!$G$2:$G$20000,"OR")=0))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DATOS!$A$2:$A$20000,DATOS!$A18911,DATOS!$D$2:$D$20000,DATOS!$D18911,DATOS!$E$2:$E$20000,DATOS!$E18911,DATOS!$I$2:$I$20000,DATOS!$I18911,DATOS!$G$2:$G$20000,"EX")=0),0))))</f>
      </c>
      <c r="H18911">
        <f>IF(DATOS!$G18911&lt;&gt;"EX",0,--(COUNTIFS(DATOS!$A$2:$A$20000,DATOS!$A18911,DATOS!$D$2:$D$20000,DATOS!$D18911,DATOS!$E$2:$E$20000,DATOS!$E18911,DATOS!$I$2:$I$20000,DATOS!$I18911,DATOS!$G$2:$G$20000,"OR")=0))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DATOS!$A$2:$A$20000,DATOS!$A18912,DATOS!$D$2:$D$20000,DATOS!$D18912,DATOS!$E$2:$E$20000,DATOS!$E18912,DATOS!$I$2:$I$20000,DATOS!$I18912,DATOS!$G$2:$G$20000,"EX")=0),0))))</f>
      </c>
      <c r="H18912">
        <f>IF(DATOS!$G18912&lt;&gt;"EX",0,--(COUNTIFS(DATOS!$A$2:$A$20000,DATOS!$A18912,DATOS!$D$2:$D$20000,DATOS!$D18912,DATOS!$E$2:$E$20000,DATOS!$E18912,DATOS!$I$2:$I$20000,DATOS!$I18912,DATOS!$G$2:$G$20000,"OR")=0))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DATOS!$A$2:$A$20000,DATOS!$A18913,DATOS!$D$2:$D$20000,DATOS!$D18913,DATOS!$E$2:$E$20000,DATOS!$E18913,DATOS!$I$2:$I$20000,DATOS!$I18913,DATOS!$G$2:$G$20000,"EX")=0),0))))</f>
      </c>
      <c r="H18913">
        <f>IF(DATOS!$G18913&lt;&gt;"EX",0,--(COUNTIFS(DATOS!$A$2:$A$20000,DATOS!$A18913,DATOS!$D$2:$D$20000,DATOS!$D18913,DATOS!$E$2:$E$20000,DATOS!$E18913,DATOS!$I$2:$I$20000,DATOS!$I18913,DATOS!$G$2:$G$20000,"OR")=0))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DATOS!$A$2:$A$20000,DATOS!$A18914,DATOS!$D$2:$D$20000,DATOS!$D18914,DATOS!$E$2:$E$20000,DATOS!$E18914,DATOS!$I$2:$I$20000,DATOS!$I18914,DATOS!$G$2:$G$20000,"EX")=0),0))))</f>
      </c>
      <c r="H18914">
        <f>IF(DATOS!$G18914&lt;&gt;"EX",0,--(COUNTIFS(DATOS!$A$2:$A$20000,DATOS!$A18914,DATOS!$D$2:$D$20000,DATOS!$D18914,DATOS!$E$2:$E$20000,DATOS!$E18914,DATOS!$I$2:$I$20000,DATOS!$I18914,DATOS!$G$2:$G$20000,"OR")=0))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DATOS!$A$2:$A$20000,DATOS!$A18915,DATOS!$D$2:$D$20000,DATOS!$D18915,DATOS!$E$2:$E$20000,DATOS!$E18915,DATOS!$I$2:$I$20000,DATOS!$I18915,DATOS!$G$2:$G$20000,"EX")=0),0))))</f>
      </c>
      <c r="H18915">
        <f>IF(DATOS!$G18915&lt;&gt;"EX",0,--(COUNTIFS(DATOS!$A$2:$A$20000,DATOS!$A18915,DATOS!$D$2:$D$20000,DATOS!$D18915,DATOS!$E$2:$E$20000,DATOS!$E18915,DATOS!$I$2:$I$20000,DATOS!$I18915,DATOS!$G$2:$G$20000,"OR")=0))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DATOS!$A$2:$A$20000,DATOS!$A18916,DATOS!$D$2:$D$20000,DATOS!$D18916,DATOS!$E$2:$E$20000,DATOS!$E18916,DATOS!$I$2:$I$20000,DATOS!$I18916,DATOS!$G$2:$G$20000,"EX")=0),0))))</f>
      </c>
      <c r="H18916">
        <f>IF(DATOS!$G18916&lt;&gt;"EX",0,--(COUNTIFS(DATOS!$A$2:$A$20000,DATOS!$A18916,DATOS!$D$2:$D$20000,DATOS!$D18916,DATOS!$E$2:$E$20000,DATOS!$E18916,DATOS!$I$2:$I$20000,DATOS!$I18916,DATOS!$G$2:$G$20000,"OR")=0))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DATOS!$A$2:$A$20000,DATOS!$A18917,DATOS!$D$2:$D$20000,DATOS!$D18917,DATOS!$E$2:$E$20000,DATOS!$E18917,DATOS!$I$2:$I$20000,DATOS!$I18917,DATOS!$G$2:$G$20000,"EX")=0),0))))</f>
      </c>
      <c r="H18917">
        <f>IF(DATOS!$G18917&lt;&gt;"EX",0,--(COUNTIFS(DATOS!$A$2:$A$20000,DATOS!$A18917,DATOS!$D$2:$D$20000,DATOS!$D18917,DATOS!$E$2:$E$20000,DATOS!$E18917,DATOS!$I$2:$I$20000,DATOS!$I18917,DATOS!$G$2:$G$20000,"OR")=0))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DATOS!$A$2:$A$20000,DATOS!$A18918,DATOS!$D$2:$D$20000,DATOS!$D18918,DATOS!$E$2:$E$20000,DATOS!$E18918,DATOS!$I$2:$I$20000,DATOS!$I18918,DATOS!$G$2:$G$20000,"EX")=0),0))))</f>
      </c>
      <c r="H18918">
        <f>IF(DATOS!$G18918&lt;&gt;"EX",0,--(COUNTIFS(DATOS!$A$2:$A$20000,DATOS!$A18918,DATOS!$D$2:$D$20000,DATOS!$D18918,DATOS!$E$2:$E$20000,DATOS!$E18918,DATOS!$I$2:$I$20000,DATOS!$I18918,DATOS!$G$2:$G$20000,"OR")=0))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DATOS!$A$2:$A$20000,DATOS!$A18919,DATOS!$D$2:$D$20000,DATOS!$D18919,DATOS!$E$2:$E$20000,DATOS!$E18919,DATOS!$I$2:$I$20000,DATOS!$I18919,DATOS!$G$2:$G$20000,"EX")=0),0))))</f>
      </c>
      <c r="H18919">
        <f>IF(DATOS!$G18919&lt;&gt;"EX",0,--(COUNTIFS(DATOS!$A$2:$A$20000,DATOS!$A18919,DATOS!$D$2:$D$20000,DATOS!$D18919,DATOS!$E$2:$E$20000,DATOS!$E18919,DATOS!$I$2:$I$20000,DATOS!$I18919,DATOS!$G$2:$G$20000,"OR")=0))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DATOS!$A$2:$A$20000,DATOS!$A18920,DATOS!$D$2:$D$20000,DATOS!$D18920,DATOS!$E$2:$E$20000,DATOS!$E18920,DATOS!$I$2:$I$20000,DATOS!$I18920,DATOS!$G$2:$G$20000,"EX")=0),0))))</f>
      </c>
      <c r="H18920">
        <f>IF(DATOS!$G18920&lt;&gt;"EX",0,--(COUNTIFS(DATOS!$A$2:$A$20000,DATOS!$A18920,DATOS!$D$2:$D$20000,DATOS!$D18920,DATOS!$E$2:$E$20000,DATOS!$E18920,DATOS!$I$2:$I$20000,DATOS!$I18920,DATOS!$G$2:$G$20000,"OR")=0))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DATOS!$A$2:$A$20000,DATOS!$A18921,DATOS!$D$2:$D$20000,DATOS!$D18921,DATOS!$E$2:$E$20000,DATOS!$E18921,DATOS!$I$2:$I$20000,DATOS!$I18921,DATOS!$G$2:$G$20000,"EX")=0),0))))</f>
      </c>
      <c r="H18921">
        <f>IF(DATOS!$G18921&lt;&gt;"EX",0,--(COUNTIFS(DATOS!$A$2:$A$20000,DATOS!$A18921,DATOS!$D$2:$D$20000,DATOS!$D18921,DATOS!$E$2:$E$20000,DATOS!$E18921,DATOS!$I$2:$I$20000,DATOS!$I18921,DATOS!$G$2:$G$20000,"OR")=0))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DATOS!$A$2:$A$20000,DATOS!$A18922,DATOS!$D$2:$D$20000,DATOS!$D18922,DATOS!$E$2:$E$20000,DATOS!$E18922,DATOS!$I$2:$I$20000,DATOS!$I18922,DATOS!$G$2:$G$20000,"EX")=0),0))))</f>
      </c>
      <c r="H18922">
        <f>IF(DATOS!$G18922&lt;&gt;"EX",0,--(COUNTIFS(DATOS!$A$2:$A$20000,DATOS!$A18922,DATOS!$D$2:$D$20000,DATOS!$D18922,DATOS!$E$2:$E$20000,DATOS!$E18922,DATOS!$I$2:$I$20000,DATOS!$I18922,DATOS!$G$2:$G$20000,"OR")=0))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DATOS!$A$2:$A$20000,DATOS!$A18923,DATOS!$D$2:$D$20000,DATOS!$D18923,DATOS!$E$2:$E$20000,DATOS!$E18923,DATOS!$I$2:$I$20000,DATOS!$I18923,DATOS!$G$2:$G$20000,"EX")=0),0))))</f>
      </c>
      <c r="H18923">
        <f>IF(DATOS!$G18923&lt;&gt;"EX",0,--(COUNTIFS(DATOS!$A$2:$A$20000,DATOS!$A18923,DATOS!$D$2:$D$20000,DATOS!$D18923,DATOS!$E$2:$E$20000,DATOS!$E18923,DATOS!$I$2:$I$20000,DATOS!$I18923,DATOS!$G$2:$G$20000,"OR")=0))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DATOS!$A$2:$A$20000,DATOS!$A18924,DATOS!$D$2:$D$20000,DATOS!$D18924,DATOS!$E$2:$E$20000,DATOS!$E18924,DATOS!$I$2:$I$20000,DATOS!$I18924,DATOS!$G$2:$G$20000,"EX")=0),0))))</f>
      </c>
      <c r="H18924">
        <f>IF(DATOS!$G18924&lt;&gt;"EX",0,--(COUNTIFS(DATOS!$A$2:$A$20000,DATOS!$A18924,DATOS!$D$2:$D$20000,DATOS!$D18924,DATOS!$E$2:$E$20000,DATOS!$E18924,DATOS!$I$2:$I$20000,DATOS!$I18924,DATOS!$G$2:$G$20000,"OR")=0))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DATOS!$A$2:$A$20000,DATOS!$A18925,DATOS!$D$2:$D$20000,DATOS!$D18925,DATOS!$E$2:$E$20000,DATOS!$E18925,DATOS!$I$2:$I$20000,DATOS!$I18925,DATOS!$G$2:$G$20000,"EX")=0),0))))</f>
      </c>
      <c r="H18925">
        <f>IF(DATOS!$G18925&lt;&gt;"EX",0,--(COUNTIFS(DATOS!$A$2:$A$20000,DATOS!$A18925,DATOS!$D$2:$D$20000,DATOS!$D18925,DATOS!$E$2:$E$20000,DATOS!$E18925,DATOS!$I$2:$I$20000,DATOS!$I18925,DATOS!$G$2:$G$20000,"OR")=0))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DATOS!$A$2:$A$20000,DATOS!$A18926,DATOS!$D$2:$D$20000,DATOS!$D18926,DATOS!$E$2:$E$20000,DATOS!$E18926,DATOS!$I$2:$I$20000,DATOS!$I18926,DATOS!$G$2:$G$20000,"EX")=0),0))))</f>
      </c>
      <c r="H18926">
        <f>IF(DATOS!$G18926&lt;&gt;"EX",0,--(COUNTIFS(DATOS!$A$2:$A$20000,DATOS!$A18926,DATOS!$D$2:$D$20000,DATOS!$D18926,DATOS!$E$2:$E$20000,DATOS!$E18926,DATOS!$I$2:$I$20000,DATOS!$I18926,DATOS!$G$2:$G$20000,"OR")=0))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DATOS!$A$2:$A$20000,DATOS!$A18927,DATOS!$D$2:$D$20000,DATOS!$D18927,DATOS!$E$2:$E$20000,DATOS!$E18927,DATOS!$I$2:$I$20000,DATOS!$I18927,DATOS!$G$2:$G$20000,"EX")=0),0))))</f>
      </c>
      <c r="H18927">
        <f>IF(DATOS!$G18927&lt;&gt;"EX",0,--(COUNTIFS(DATOS!$A$2:$A$20000,DATOS!$A18927,DATOS!$D$2:$D$20000,DATOS!$D18927,DATOS!$E$2:$E$20000,DATOS!$E18927,DATOS!$I$2:$I$20000,DATOS!$I18927,DATOS!$G$2:$G$20000,"OR")=0))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DATOS!$A$2:$A$20000,DATOS!$A18928,DATOS!$D$2:$D$20000,DATOS!$D18928,DATOS!$E$2:$E$20000,DATOS!$E18928,DATOS!$I$2:$I$20000,DATOS!$I18928,DATOS!$G$2:$G$20000,"EX")=0),0))))</f>
      </c>
      <c r="H18928">
        <f>IF(DATOS!$G18928&lt;&gt;"EX",0,--(COUNTIFS(DATOS!$A$2:$A$20000,DATOS!$A18928,DATOS!$D$2:$D$20000,DATOS!$D18928,DATOS!$E$2:$E$20000,DATOS!$E18928,DATOS!$I$2:$I$20000,DATOS!$I18928,DATOS!$G$2:$G$20000,"OR")=0))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DATOS!$A$2:$A$20000,DATOS!$A18929,DATOS!$D$2:$D$20000,DATOS!$D18929,DATOS!$E$2:$E$20000,DATOS!$E18929,DATOS!$I$2:$I$20000,DATOS!$I18929,DATOS!$G$2:$G$20000,"EX")=0),0))))</f>
      </c>
      <c r="H18929">
        <f>IF(DATOS!$G18929&lt;&gt;"EX",0,--(COUNTIFS(DATOS!$A$2:$A$20000,DATOS!$A18929,DATOS!$D$2:$D$20000,DATOS!$D18929,DATOS!$E$2:$E$20000,DATOS!$E18929,DATOS!$I$2:$I$20000,DATOS!$I18929,DATOS!$G$2:$G$20000,"OR")=0))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DATOS!$A$2:$A$20000,DATOS!$A18930,DATOS!$D$2:$D$20000,DATOS!$D18930,DATOS!$E$2:$E$20000,DATOS!$E18930,DATOS!$I$2:$I$20000,DATOS!$I18930,DATOS!$G$2:$G$20000,"EX")=0),0))))</f>
      </c>
      <c r="H18930">
        <f>IF(DATOS!$G18930&lt;&gt;"EX",0,--(COUNTIFS(DATOS!$A$2:$A$20000,DATOS!$A18930,DATOS!$D$2:$D$20000,DATOS!$D18930,DATOS!$E$2:$E$20000,DATOS!$E18930,DATOS!$I$2:$I$20000,DATOS!$I18930,DATOS!$G$2:$G$20000,"OR")=0))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DATOS!$A$2:$A$20000,DATOS!$A18931,DATOS!$D$2:$D$20000,DATOS!$D18931,DATOS!$E$2:$E$20000,DATOS!$E18931,DATOS!$I$2:$I$20000,DATOS!$I18931,DATOS!$G$2:$G$20000,"EX")=0),0))))</f>
      </c>
      <c r="H18931">
        <f>IF(DATOS!$G18931&lt;&gt;"EX",0,--(COUNTIFS(DATOS!$A$2:$A$20000,DATOS!$A18931,DATOS!$D$2:$D$20000,DATOS!$D18931,DATOS!$E$2:$E$20000,DATOS!$E18931,DATOS!$I$2:$I$20000,DATOS!$I18931,DATOS!$G$2:$G$20000,"OR")=0))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DATOS!$A$2:$A$20000,DATOS!$A18932,DATOS!$D$2:$D$20000,DATOS!$D18932,DATOS!$E$2:$E$20000,DATOS!$E18932,DATOS!$I$2:$I$20000,DATOS!$I18932,DATOS!$G$2:$G$20000,"EX")=0),0))))</f>
      </c>
      <c r="H18932">
        <f>IF(DATOS!$G18932&lt;&gt;"EX",0,--(COUNTIFS(DATOS!$A$2:$A$20000,DATOS!$A18932,DATOS!$D$2:$D$20000,DATOS!$D18932,DATOS!$E$2:$E$20000,DATOS!$E18932,DATOS!$I$2:$I$20000,DATOS!$I18932,DATOS!$G$2:$G$20000,"OR")=0))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DATOS!$A$2:$A$20000,DATOS!$A18933,DATOS!$D$2:$D$20000,DATOS!$D18933,DATOS!$E$2:$E$20000,DATOS!$E18933,DATOS!$I$2:$I$20000,DATOS!$I18933,DATOS!$G$2:$G$20000,"EX")=0),0))))</f>
      </c>
      <c r="H18933">
        <f>IF(DATOS!$G18933&lt;&gt;"EX",0,--(COUNTIFS(DATOS!$A$2:$A$20000,DATOS!$A18933,DATOS!$D$2:$D$20000,DATOS!$D18933,DATOS!$E$2:$E$20000,DATOS!$E18933,DATOS!$I$2:$I$20000,DATOS!$I18933,DATOS!$G$2:$G$20000,"OR")=0))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DATOS!$A$2:$A$20000,DATOS!$A18934,DATOS!$D$2:$D$20000,DATOS!$D18934,DATOS!$E$2:$E$20000,DATOS!$E18934,DATOS!$I$2:$I$20000,DATOS!$I18934,DATOS!$G$2:$G$20000,"EX")=0),0))))</f>
      </c>
      <c r="H18934">
        <f>IF(DATOS!$G18934&lt;&gt;"EX",0,--(COUNTIFS(DATOS!$A$2:$A$20000,DATOS!$A18934,DATOS!$D$2:$D$20000,DATOS!$D18934,DATOS!$E$2:$E$20000,DATOS!$E18934,DATOS!$I$2:$I$20000,DATOS!$I18934,DATOS!$G$2:$G$20000,"OR")=0))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DATOS!$A$2:$A$20000,DATOS!$A18935,DATOS!$D$2:$D$20000,DATOS!$D18935,DATOS!$E$2:$E$20000,DATOS!$E18935,DATOS!$I$2:$I$20000,DATOS!$I18935,DATOS!$G$2:$G$20000,"EX")=0),0))))</f>
      </c>
      <c r="H18935">
        <f>IF(DATOS!$G18935&lt;&gt;"EX",0,--(COUNTIFS(DATOS!$A$2:$A$20000,DATOS!$A18935,DATOS!$D$2:$D$20000,DATOS!$D18935,DATOS!$E$2:$E$20000,DATOS!$E18935,DATOS!$I$2:$I$20000,DATOS!$I18935,DATOS!$G$2:$G$20000,"OR")=0))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DATOS!$A$2:$A$20000,DATOS!$A18936,DATOS!$D$2:$D$20000,DATOS!$D18936,DATOS!$E$2:$E$20000,DATOS!$E18936,DATOS!$I$2:$I$20000,DATOS!$I18936,DATOS!$G$2:$G$20000,"EX")=0),0))))</f>
      </c>
      <c r="H18936">
        <f>IF(DATOS!$G18936&lt;&gt;"EX",0,--(COUNTIFS(DATOS!$A$2:$A$20000,DATOS!$A18936,DATOS!$D$2:$D$20000,DATOS!$D18936,DATOS!$E$2:$E$20000,DATOS!$E18936,DATOS!$I$2:$I$20000,DATOS!$I18936,DATOS!$G$2:$G$20000,"OR")=0))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DATOS!$A$2:$A$20000,DATOS!$A18937,DATOS!$D$2:$D$20000,DATOS!$D18937,DATOS!$E$2:$E$20000,DATOS!$E18937,DATOS!$I$2:$I$20000,DATOS!$I18937,DATOS!$G$2:$G$20000,"EX")=0),0))))</f>
      </c>
      <c r="H18937">
        <f>IF(DATOS!$G18937&lt;&gt;"EX",0,--(COUNTIFS(DATOS!$A$2:$A$20000,DATOS!$A18937,DATOS!$D$2:$D$20000,DATOS!$D18937,DATOS!$E$2:$E$20000,DATOS!$E18937,DATOS!$I$2:$I$20000,DATOS!$I18937,DATOS!$G$2:$G$20000,"OR")=0))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DATOS!$A$2:$A$20000,DATOS!$A18938,DATOS!$D$2:$D$20000,DATOS!$D18938,DATOS!$E$2:$E$20000,DATOS!$E18938,DATOS!$I$2:$I$20000,DATOS!$I18938,DATOS!$G$2:$G$20000,"EX")=0),0))))</f>
      </c>
      <c r="H18938">
        <f>IF(DATOS!$G18938&lt;&gt;"EX",0,--(COUNTIFS(DATOS!$A$2:$A$20000,DATOS!$A18938,DATOS!$D$2:$D$20000,DATOS!$D18938,DATOS!$E$2:$E$20000,DATOS!$E18938,DATOS!$I$2:$I$20000,DATOS!$I18938,DATOS!$G$2:$G$20000,"OR")=0))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DATOS!$A$2:$A$20000,DATOS!$A18939,DATOS!$D$2:$D$20000,DATOS!$D18939,DATOS!$E$2:$E$20000,DATOS!$E18939,DATOS!$I$2:$I$20000,DATOS!$I18939,DATOS!$G$2:$G$20000,"EX")=0),0))))</f>
      </c>
      <c r="H18939">
        <f>IF(DATOS!$G18939&lt;&gt;"EX",0,--(COUNTIFS(DATOS!$A$2:$A$20000,DATOS!$A18939,DATOS!$D$2:$D$20000,DATOS!$D18939,DATOS!$E$2:$E$20000,DATOS!$E18939,DATOS!$I$2:$I$20000,DATOS!$I18939,DATOS!$G$2:$G$20000,"OR")=0))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DATOS!$A$2:$A$20000,DATOS!$A18940,DATOS!$D$2:$D$20000,DATOS!$D18940,DATOS!$E$2:$E$20000,DATOS!$E18940,DATOS!$I$2:$I$20000,DATOS!$I18940,DATOS!$G$2:$G$20000,"EX")=0),0))))</f>
      </c>
      <c r="H18940">
        <f>IF(DATOS!$G18940&lt;&gt;"EX",0,--(COUNTIFS(DATOS!$A$2:$A$20000,DATOS!$A18940,DATOS!$D$2:$D$20000,DATOS!$D18940,DATOS!$E$2:$E$20000,DATOS!$E18940,DATOS!$I$2:$I$20000,DATOS!$I18940,DATOS!$G$2:$G$20000,"OR")=0))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DATOS!$A$2:$A$20000,DATOS!$A18941,DATOS!$D$2:$D$20000,DATOS!$D18941,DATOS!$E$2:$E$20000,DATOS!$E18941,DATOS!$I$2:$I$20000,DATOS!$I18941,DATOS!$G$2:$G$20000,"EX")=0),0))))</f>
      </c>
      <c r="H18941">
        <f>IF(DATOS!$G18941&lt;&gt;"EX",0,--(COUNTIFS(DATOS!$A$2:$A$20000,DATOS!$A18941,DATOS!$D$2:$D$20000,DATOS!$D18941,DATOS!$E$2:$E$20000,DATOS!$E18941,DATOS!$I$2:$I$20000,DATOS!$I18941,DATOS!$G$2:$G$20000,"OR")=0))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DATOS!$A$2:$A$20000,DATOS!$A18942,DATOS!$D$2:$D$20000,DATOS!$D18942,DATOS!$E$2:$E$20000,DATOS!$E18942,DATOS!$I$2:$I$20000,DATOS!$I18942,DATOS!$G$2:$G$20000,"EX")=0),0))))</f>
      </c>
      <c r="H18942">
        <f>IF(DATOS!$G18942&lt;&gt;"EX",0,--(COUNTIFS(DATOS!$A$2:$A$20000,DATOS!$A18942,DATOS!$D$2:$D$20000,DATOS!$D18942,DATOS!$E$2:$E$20000,DATOS!$E18942,DATOS!$I$2:$I$20000,DATOS!$I18942,DATOS!$G$2:$G$20000,"OR")=0))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DATOS!$A$2:$A$20000,DATOS!$A18943,DATOS!$D$2:$D$20000,DATOS!$D18943,DATOS!$E$2:$E$20000,DATOS!$E18943,DATOS!$I$2:$I$20000,DATOS!$I18943,DATOS!$G$2:$G$20000,"EX")=0),0))))</f>
      </c>
      <c r="H18943">
        <f>IF(DATOS!$G18943&lt;&gt;"EX",0,--(COUNTIFS(DATOS!$A$2:$A$20000,DATOS!$A18943,DATOS!$D$2:$D$20000,DATOS!$D18943,DATOS!$E$2:$E$20000,DATOS!$E18943,DATOS!$I$2:$I$20000,DATOS!$I18943,DATOS!$G$2:$G$20000,"OR")=0))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DATOS!$A$2:$A$20000,DATOS!$A18944,DATOS!$D$2:$D$20000,DATOS!$D18944,DATOS!$E$2:$E$20000,DATOS!$E18944,DATOS!$I$2:$I$20000,DATOS!$I18944,DATOS!$G$2:$G$20000,"EX")=0),0))))</f>
      </c>
      <c r="H18944">
        <f>IF(DATOS!$G18944&lt;&gt;"EX",0,--(COUNTIFS(DATOS!$A$2:$A$20000,DATOS!$A18944,DATOS!$D$2:$D$20000,DATOS!$D18944,DATOS!$E$2:$E$20000,DATOS!$E18944,DATOS!$I$2:$I$20000,DATOS!$I18944,DATOS!$G$2:$G$20000,"OR")=0))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DATOS!$A$2:$A$20000,DATOS!$A18945,DATOS!$D$2:$D$20000,DATOS!$D18945,DATOS!$E$2:$E$20000,DATOS!$E18945,DATOS!$I$2:$I$20000,DATOS!$I18945,DATOS!$G$2:$G$20000,"EX")=0),0))))</f>
      </c>
      <c r="H18945">
        <f>IF(DATOS!$G18945&lt;&gt;"EX",0,--(COUNTIFS(DATOS!$A$2:$A$20000,DATOS!$A18945,DATOS!$D$2:$D$20000,DATOS!$D18945,DATOS!$E$2:$E$20000,DATOS!$E18945,DATOS!$I$2:$I$20000,DATOS!$I18945,DATOS!$G$2:$G$20000,"OR")=0))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DATOS!$A$2:$A$20000,DATOS!$A18946,DATOS!$D$2:$D$20000,DATOS!$D18946,DATOS!$E$2:$E$20000,DATOS!$E18946,DATOS!$I$2:$I$20000,DATOS!$I18946,DATOS!$G$2:$G$20000,"EX")=0),0))))</f>
      </c>
      <c r="H18946">
        <f>IF(DATOS!$G18946&lt;&gt;"EX",0,--(COUNTIFS(DATOS!$A$2:$A$20000,DATOS!$A18946,DATOS!$D$2:$D$20000,DATOS!$D18946,DATOS!$E$2:$E$20000,DATOS!$E18946,DATOS!$I$2:$I$20000,DATOS!$I18946,DATOS!$G$2:$G$20000,"OR")=0))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DATOS!$A$2:$A$20000,DATOS!$A18947,DATOS!$D$2:$D$20000,DATOS!$D18947,DATOS!$E$2:$E$20000,DATOS!$E18947,DATOS!$I$2:$I$20000,DATOS!$I18947,DATOS!$G$2:$G$20000,"EX")=0),0))))</f>
      </c>
      <c r="H18947">
        <f>IF(DATOS!$G18947&lt;&gt;"EX",0,--(COUNTIFS(DATOS!$A$2:$A$20000,DATOS!$A18947,DATOS!$D$2:$D$20000,DATOS!$D18947,DATOS!$E$2:$E$20000,DATOS!$E18947,DATOS!$I$2:$I$20000,DATOS!$I18947,DATOS!$G$2:$G$20000,"OR")=0))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DATOS!$A$2:$A$20000,DATOS!$A18948,DATOS!$D$2:$D$20000,DATOS!$D18948,DATOS!$E$2:$E$20000,DATOS!$E18948,DATOS!$I$2:$I$20000,DATOS!$I18948,DATOS!$G$2:$G$20000,"EX")=0),0))))</f>
      </c>
      <c r="H18948">
        <f>IF(DATOS!$G18948&lt;&gt;"EX",0,--(COUNTIFS(DATOS!$A$2:$A$20000,DATOS!$A18948,DATOS!$D$2:$D$20000,DATOS!$D18948,DATOS!$E$2:$E$20000,DATOS!$E18948,DATOS!$I$2:$I$20000,DATOS!$I18948,DATOS!$G$2:$G$20000,"OR")=0))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DATOS!$A$2:$A$20000,DATOS!$A18949,DATOS!$D$2:$D$20000,DATOS!$D18949,DATOS!$E$2:$E$20000,DATOS!$E18949,DATOS!$I$2:$I$20000,DATOS!$I18949,DATOS!$G$2:$G$20000,"EX")=0),0))))</f>
      </c>
      <c r="H18949">
        <f>IF(DATOS!$G18949&lt;&gt;"EX",0,--(COUNTIFS(DATOS!$A$2:$A$20000,DATOS!$A18949,DATOS!$D$2:$D$20000,DATOS!$D18949,DATOS!$E$2:$E$20000,DATOS!$E18949,DATOS!$I$2:$I$20000,DATOS!$I18949,DATOS!$G$2:$G$20000,"OR")=0))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DATOS!$A$2:$A$20000,DATOS!$A18950,DATOS!$D$2:$D$20000,DATOS!$D18950,DATOS!$E$2:$E$20000,DATOS!$E18950,DATOS!$I$2:$I$20000,DATOS!$I18950,DATOS!$G$2:$G$20000,"EX")=0),0))))</f>
      </c>
      <c r="H18950">
        <f>IF(DATOS!$G18950&lt;&gt;"EX",0,--(COUNTIFS(DATOS!$A$2:$A$20000,DATOS!$A18950,DATOS!$D$2:$D$20000,DATOS!$D18950,DATOS!$E$2:$E$20000,DATOS!$E18950,DATOS!$I$2:$I$20000,DATOS!$I18950,DATOS!$G$2:$G$20000,"OR")=0))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DATOS!$A$2:$A$20000,DATOS!$A18951,DATOS!$D$2:$D$20000,DATOS!$D18951,DATOS!$E$2:$E$20000,DATOS!$E18951,DATOS!$I$2:$I$20000,DATOS!$I18951,DATOS!$G$2:$G$20000,"EX")=0),0))))</f>
      </c>
      <c r="H18951">
        <f>IF(DATOS!$G18951&lt;&gt;"EX",0,--(COUNTIFS(DATOS!$A$2:$A$20000,DATOS!$A18951,DATOS!$D$2:$D$20000,DATOS!$D18951,DATOS!$E$2:$E$20000,DATOS!$E18951,DATOS!$I$2:$I$20000,DATOS!$I18951,DATOS!$G$2:$G$20000,"OR")=0))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DATOS!$A$2:$A$20000,DATOS!$A18952,DATOS!$D$2:$D$20000,DATOS!$D18952,DATOS!$E$2:$E$20000,DATOS!$E18952,DATOS!$I$2:$I$20000,DATOS!$I18952,DATOS!$G$2:$G$20000,"EX")=0),0))))</f>
      </c>
      <c r="H18952">
        <f>IF(DATOS!$G18952&lt;&gt;"EX",0,--(COUNTIFS(DATOS!$A$2:$A$20000,DATOS!$A18952,DATOS!$D$2:$D$20000,DATOS!$D18952,DATOS!$E$2:$E$20000,DATOS!$E18952,DATOS!$I$2:$I$20000,DATOS!$I18952,DATOS!$G$2:$G$20000,"OR")=0))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DATOS!$A$2:$A$20000,DATOS!$A18953,DATOS!$D$2:$D$20000,DATOS!$D18953,DATOS!$E$2:$E$20000,DATOS!$E18953,DATOS!$I$2:$I$20000,DATOS!$I18953,DATOS!$G$2:$G$20000,"EX")=0),0))))</f>
      </c>
      <c r="H18953">
        <f>IF(DATOS!$G18953&lt;&gt;"EX",0,--(COUNTIFS(DATOS!$A$2:$A$20000,DATOS!$A18953,DATOS!$D$2:$D$20000,DATOS!$D18953,DATOS!$E$2:$E$20000,DATOS!$E18953,DATOS!$I$2:$I$20000,DATOS!$I18953,DATOS!$G$2:$G$20000,"OR")=0))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DATOS!$A$2:$A$20000,DATOS!$A18954,DATOS!$D$2:$D$20000,DATOS!$D18954,DATOS!$E$2:$E$20000,DATOS!$E18954,DATOS!$I$2:$I$20000,DATOS!$I18954,DATOS!$G$2:$G$20000,"EX")=0),0))))</f>
      </c>
      <c r="H18954">
        <f>IF(DATOS!$G18954&lt;&gt;"EX",0,--(COUNTIFS(DATOS!$A$2:$A$20000,DATOS!$A18954,DATOS!$D$2:$D$20000,DATOS!$D18954,DATOS!$E$2:$E$20000,DATOS!$E18954,DATOS!$I$2:$I$20000,DATOS!$I18954,DATOS!$G$2:$G$20000,"OR")=0))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DATOS!$A$2:$A$20000,DATOS!$A18955,DATOS!$D$2:$D$20000,DATOS!$D18955,DATOS!$E$2:$E$20000,DATOS!$E18955,DATOS!$I$2:$I$20000,DATOS!$I18955,DATOS!$G$2:$G$20000,"EX")=0),0))))</f>
      </c>
      <c r="H18955">
        <f>IF(DATOS!$G18955&lt;&gt;"EX",0,--(COUNTIFS(DATOS!$A$2:$A$20000,DATOS!$A18955,DATOS!$D$2:$D$20000,DATOS!$D18955,DATOS!$E$2:$E$20000,DATOS!$E18955,DATOS!$I$2:$I$20000,DATOS!$I18955,DATOS!$G$2:$G$20000,"OR")=0))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DATOS!$A$2:$A$20000,DATOS!$A18956,DATOS!$D$2:$D$20000,DATOS!$D18956,DATOS!$E$2:$E$20000,DATOS!$E18956,DATOS!$I$2:$I$20000,DATOS!$I18956,DATOS!$G$2:$G$20000,"EX")=0),0))))</f>
      </c>
      <c r="H18956">
        <f>IF(DATOS!$G18956&lt;&gt;"EX",0,--(COUNTIFS(DATOS!$A$2:$A$20000,DATOS!$A18956,DATOS!$D$2:$D$20000,DATOS!$D18956,DATOS!$E$2:$E$20000,DATOS!$E18956,DATOS!$I$2:$I$20000,DATOS!$I18956,DATOS!$G$2:$G$20000,"OR")=0))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DATOS!$A$2:$A$20000,DATOS!$A18957,DATOS!$D$2:$D$20000,DATOS!$D18957,DATOS!$E$2:$E$20000,DATOS!$E18957,DATOS!$I$2:$I$20000,DATOS!$I18957,DATOS!$G$2:$G$20000,"EX")=0),0))))</f>
      </c>
      <c r="H18957">
        <f>IF(DATOS!$G18957&lt;&gt;"EX",0,--(COUNTIFS(DATOS!$A$2:$A$20000,DATOS!$A18957,DATOS!$D$2:$D$20000,DATOS!$D18957,DATOS!$E$2:$E$20000,DATOS!$E18957,DATOS!$I$2:$I$20000,DATOS!$I18957,DATOS!$G$2:$G$20000,"OR")=0))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DATOS!$A$2:$A$20000,DATOS!$A18958,DATOS!$D$2:$D$20000,DATOS!$D18958,DATOS!$E$2:$E$20000,DATOS!$E18958,DATOS!$I$2:$I$20000,DATOS!$I18958,DATOS!$G$2:$G$20000,"EX")=0),0))))</f>
      </c>
      <c r="H18958">
        <f>IF(DATOS!$G18958&lt;&gt;"EX",0,--(COUNTIFS(DATOS!$A$2:$A$20000,DATOS!$A18958,DATOS!$D$2:$D$20000,DATOS!$D18958,DATOS!$E$2:$E$20000,DATOS!$E18958,DATOS!$I$2:$I$20000,DATOS!$I18958,DATOS!$G$2:$G$20000,"OR")=0))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DATOS!$A$2:$A$20000,DATOS!$A18959,DATOS!$D$2:$D$20000,DATOS!$D18959,DATOS!$E$2:$E$20000,DATOS!$E18959,DATOS!$I$2:$I$20000,DATOS!$I18959,DATOS!$G$2:$G$20000,"EX")=0),0))))</f>
      </c>
      <c r="H18959">
        <f>IF(DATOS!$G18959&lt;&gt;"EX",0,--(COUNTIFS(DATOS!$A$2:$A$20000,DATOS!$A18959,DATOS!$D$2:$D$20000,DATOS!$D18959,DATOS!$E$2:$E$20000,DATOS!$E18959,DATOS!$I$2:$I$20000,DATOS!$I18959,DATOS!$G$2:$G$20000,"OR")=0))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DATOS!$A$2:$A$20000,DATOS!$A18960,DATOS!$D$2:$D$20000,DATOS!$D18960,DATOS!$E$2:$E$20000,DATOS!$E18960,DATOS!$I$2:$I$20000,DATOS!$I18960,DATOS!$G$2:$G$20000,"EX")=0),0))))</f>
      </c>
      <c r="H18960">
        <f>IF(DATOS!$G18960&lt;&gt;"EX",0,--(COUNTIFS(DATOS!$A$2:$A$20000,DATOS!$A18960,DATOS!$D$2:$D$20000,DATOS!$D18960,DATOS!$E$2:$E$20000,DATOS!$E18960,DATOS!$I$2:$I$20000,DATOS!$I18960,DATOS!$G$2:$G$20000,"OR")=0))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DATOS!$A$2:$A$20000,DATOS!$A18961,DATOS!$D$2:$D$20000,DATOS!$D18961,DATOS!$E$2:$E$20000,DATOS!$E18961,DATOS!$I$2:$I$20000,DATOS!$I18961,DATOS!$G$2:$G$20000,"EX")=0),0))))</f>
      </c>
      <c r="H18961">
        <f>IF(DATOS!$G18961&lt;&gt;"EX",0,--(COUNTIFS(DATOS!$A$2:$A$20000,DATOS!$A18961,DATOS!$D$2:$D$20000,DATOS!$D18961,DATOS!$E$2:$E$20000,DATOS!$E18961,DATOS!$I$2:$I$20000,DATOS!$I18961,DATOS!$G$2:$G$20000,"OR")=0))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DATOS!$A$2:$A$20000,DATOS!$A18962,DATOS!$D$2:$D$20000,DATOS!$D18962,DATOS!$E$2:$E$20000,DATOS!$E18962,DATOS!$I$2:$I$20000,DATOS!$I18962,DATOS!$G$2:$G$20000,"EX")=0),0))))</f>
      </c>
      <c r="H18962">
        <f>IF(DATOS!$G18962&lt;&gt;"EX",0,--(COUNTIFS(DATOS!$A$2:$A$20000,DATOS!$A18962,DATOS!$D$2:$D$20000,DATOS!$D18962,DATOS!$E$2:$E$20000,DATOS!$E18962,DATOS!$I$2:$I$20000,DATOS!$I18962,DATOS!$G$2:$G$20000,"OR")=0))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DATOS!$A$2:$A$20000,DATOS!$A18963,DATOS!$D$2:$D$20000,DATOS!$D18963,DATOS!$E$2:$E$20000,DATOS!$E18963,DATOS!$I$2:$I$20000,DATOS!$I18963,DATOS!$G$2:$G$20000,"EX")=0),0))))</f>
      </c>
      <c r="H18963">
        <f>IF(DATOS!$G18963&lt;&gt;"EX",0,--(COUNTIFS(DATOS!$A$2:$A$20000,DATOS!$A18963,DATOS!$D$2:$D$20000,DATOS!$D18963,DATOS!$E$2:$E$20000,DATOS!$E18963,DATOS!$I$2:$I$20000,DATOS!$I18963,DATOS!$G$2:$G$20000,"OR")=0))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DATOS!$A$2:$A$20000,DATOS!$A18964,DATOS!$D$2:$D$20000,DATOS!$D18964,DATOS!$E$2:$E$20000,DATOS!$E18964,DATOS!$I$2:$I$20000,DATOS!$I18964,DATOS!$G$2:$G$20000,"EX")=0),0))))</f>
      </c>
      <c r="H18964">
        <f>IF(DATOS!$G18964&lt;&gt;"EX",0,--(COUNTIFS(DATOS!$A$2:$A$20000,DATOS!$A18964,DATOS!$D$2:$D$20000,DATOS!$D18964,DATOS!$E$2:$E$20000,DATOS!$E18964,DATOS!$I$2:$I$20000,DATOS!$I18964,DATOS!$G$2:$G$20000,"OR")=0))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DATOS!$A$2:$A$20000,DATOS!$A18965,DATOS!$D$2:$D$20000,DATOS!$D18965,DATOS!$E$2:$E$20000,DATOS!$E18965,DATOS!$I$2:$I$20000,DATOS!$I18965,DATOS!$G$2:$G$20000,"EX")=0),0))))</f>
      </c>
      <c r="H18965">
        <f>IF(DATOS!$G18965&lt;&gt;"EX",0,--(COUNTIFS(DATOS!$A$2:$A$20000,DATOS!$A18965,DATOS!$D$2:$D$20000,DATOS!$D18965,DATOS!$E$2:$E$20000,DATOS!$E18965,DATOS!$I$2:$I$20000,DATOS!$I18965,DATOS!$G$2:$G$20000,"OR")=0))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DATOS!$A$2:$A$20000,DATOS!$A18966,DATOS!$D$2:$D$20000,DATOS!$D18966,DATOS!$E$2:$E$20000,DATOS!$E18966,DATOS!$I$2:$I$20000,DATOS!$I18966,DATOS!$G$2:$G$20000,"EX")=0),0))))</f>
      </c>
      <c r="H18966">
        <f>IF(DATOS!$G18966&lt;&gt;"EX",0,--(COUNTIFS(DATOS!$A$2:$A$20000,DATOS!$A18966,DATOS!$D$2:$D$20000,DATOS!$D18966,DATOS!$E$2:$E$20000,DATOS!$E18966,DATOS!$I$2:$I$20000,DATOS!$I18966,DATOS!$G$2:$G$20000,"OR")=0))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DATOS!$A$2:$A$20000,DATOS!$A18967,DATOS!$D$2:$D$20000,DATOS!$D18967,DATOS!$E$2:$E$20000,DATOS!$E18967,DATOS!$I$2:$I$20000,DATOS!$I18967,DATOS!$G$2:$G$20000,"EX")=0),0))))</f>
      </c>
      <c r="H18967">
        <f>IF(DATOS!$G18967&lt;&gt;"EX",0,--(COUNTIFS(DATOS!$A$2:$A$20000,DATOS!$A18967,DATOS!$D$2:$D$20000,DATOS!$D18967,DATOS!$E$2:$E$20000,DATOS!$E18967,DATOS!$I$2:$I$20000,DATOS!$I18967,DATOS!$G$2:$G$20000,"OR")=0))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DATOS!$A$2:$A$20000,DATOS!$A18968,DATOS!$D$2:$D$20000,DATOS!$D18968,DATOS!$E$2:$E$20000,DATOS!$E18968,DATOS!$I$2:$I$20000,DATOS!$I18968,DATOS!$G$2:$G$20000,"EX")=0),0))))</f>
      </c>
      <c r="H18968">
        <f>IF(DATOS!$G18968&lt;&gt;"EX",0,--(COUNTIFS(DATOS!$A$2:$A$20000,DATOS!$A18968,DATOS!$D$2:$D$20000,DATOS!$D18968,DATOS!$E$2:$E$20000,DATOS!$E18968,DATOS!$I$2:$I$20000,DATOS!$I18968,DATOS!$G$2:$G$20000,"OR")=0))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DATOS!$A$2:$A$20000,DATOS!$A18969,DATOS!$D$2:$D$20000,DATOS!$D18969,DATOS!$E$2:$E$20000,DATOS!$E18969,DATOS!$I$2:$I$20000,DATOS!$I18969,DATOS!$G$2:$G$20000,"EX")=0),0))))</f>
      </c>
      <c r="H18969">
        <f>IF(DATOS!$G18969&lt;&gt;"EX",0,--(COUNTIFS(DATOS!$A$2:$A$20000,DATOS!$A18969,DATOS!$D$2:$D$20000,DATOS!$D18969,DATOS!$E$2:$E$20000,DATOS!$E18969,DATOS!$I$2:$I$20000,DATOS!$I18969,DATOS!$G$2:$G$20000,"OR")=0))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DATOS!$A$2:$A$20000,DATOS!$A18970,DATOS!$D$2:$D$20000,DATOS!$D18970,DATOS!$E$2:$E$20000,DATOS!$E18970,DATOS!$I$2:$I$20000,DATOS!$I18970,DATOS!$G$2:$G$20000,"EX")=0),0))))</f>
      </c>
      <c r="H18970">
        <f>IF(DATOS!$G18970&lt;&gt;"EX",0,--(COUNTIFS(DATOS!$A$2:$A$20000,DATOS!$A18970,DATOS!$D$2:$D$20000,DATOS!$D18970,DATOS!$E$2:$E$20000,DATOS!$E18970,DATOS!$I$2:$I$20000,DATOS!$I18970,DATOS!$G$2:$G$20000,"OR")=0))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DATOS!$A$2:$A$20000,DATOS!$A18971,DATOS!$D$2:$D$20000,DATOS!$D18971,DATOS!$E$2:$E$20000,DATOS!$E18971,DATOS!$I$2:$I$20000,DATOS!$I18971,DATOS!$G$2:$G$20000,"EX")=0),0))))</f>
      </c>
      <c r="H18971">
        <f>IF(DATOS!$G18971&lt;&gt;"EX",0,--(COUNTIFS(DATOS!$A$2:$A$20000,DATOS!$A18971,DATOS!$D$2:$D$20000,DATOS!$D18971,DATOS!$E$2:$E$20000,DATOS!$E18971,DATOS!$I$2:$I$20000,DATOS!$I18971,DATOS!$G$2:$G$20000,"OR")=0))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DATOS!$A$2:$A$20000,DATOS!$A18972,DATOS!$D$2:$D$20000,DATOS!$D18972,DATOS!$E$2:$E$20000,DATOS!$E18972,DATOS!$I$2:$I$20000,DATOS!$I18972,DATOS!$G$2:$G$20000,"EX")=0),0))))</f>
      </c>
      <c r="H18972">
        <f>IF(DATOS!$G18972&lt;&gt;"EX",0,--(COUNTIFS(DATOS!$A$2:$A$20000,DATOS!$A18972,DATOS!$D$2:$D$20000,DATOS!$D18972,DATOS!$E$2:$E$20000,DATOS!$E18972,DATOS!$I$2:$I$20000,DATOS!$I18972,DATOS!$G$2:$G$20000,"OR")=0))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DATOS!$A$2:$A$20000,DATOS!$A18973,DATOS!$D$2:$D$20000,DATOS!$D18973,DATOS!$E$2:$E$20000,DATOS!$E18973,DATOS!$I$2:$I$20000,DATOS!$I18973,DATOS!$G$2:$G$20000,"EX")=0),0))))</f>
      </c>
      <c r="H18973">
        <f>IF(DATOS!$G18973&lt;&gt;"EX",0,--(COUNTIFS(DATOS!$A$2:$A$20000,DATOS!$A18973,DATOS!$D$2:$D$20000,DATOS!$D18973,DATOS!$E$2:$E$20000,DATOS!$E18973,DATOS!$I$2:$I$20000,DATOS!$I18973,DATOS!$G$2:$G$20000,"OR")=0))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DATOS!$A$2:$A$20000,DATOS!$A18974,DATOS!$D$2:$D$20000,DATOS!$D18974,DATOS!$E$2:$E$20000,DATOS!$E18974,DATOS!$I$2:$I$20000,DATOS!$I18974,DATOS!$G$2:$G$20000,"EX")=0),0))))</f>
      </c>
      <c r="H18974">
        <f>IF(DATOS!$G18974&lt;&gt;"EX",0,--(COUNTIFS(DATOS!$A$2:$A$20000,DATOS!$A18974,DATOS!$D$2:$D$20000,DATOS!$D18974,DATOS!$E$2:$E$20000,DATOS!$E18974,DATOS!$I$2:$I$20000,DATOS!$I18974,DATOS!$G$2:$G$20000,"OR")=0))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DATOS!$A$2:$A$20000,DATOS!$A18975,DATOS!$D$2:$D$20000,DATOS!$D18975,DATOS!$E$2:$E$20000,DATOS!$E18975,DATOS!$I$2:$I$20000,DATOS!$I18975,DATOS!$G$2:$G$20000,"EX")=0),0))))</f>
      </c>
      <c r="H18975">
        <f>IF(DATOS!$G18975&lt;&gt;"EX",0,--(COUNTIFS(DATOS!$A$2:$A$20000,DATOS!$A18975,DATOS!$D$2:$D$20000,DATOS!$D18975,DATOS!$E$2:$E$20000,DATOS!$E18975,DATOS!$I$2:$I$20000,DATOS!$I18975,DATOS!$G$2:$G$20000,"OR")=0))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DATOS!$A$2:$A$20000,DATOS!$A18976,DATOS!$D$2:$D$20000,DATOS!$D18976,DATOS!$E$2:$E$20000,DATOS!$E18976,DATOS!$I$2:$I$20000,DATOS!$I18976,DATOS!$G$2:$G$20000,"EX")=0),0))))</f>
      </c>
      <c r="H18976">
        <f>IF(DATOS!$G18976&lt;&gt;"EX",0,--(COUNTIFS(DATOS!$A$2:$A$20000,DATOS!$A18976,DATOS!$D$2:$D$20000,DATOS!$D18976,DATOS!$E$2:$E$20000,DATOS!$E18976,DATOS!$I$2:$I$20000,DATOS!$I18976,DATOS!$G$2:$G$20000,"OR")=0))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DATOS!$A$2:$A$20000,DATOS!$A18977,DATOS!$D$2:$D$20000,DATOS!$D18977,DATOS!$E$2:$E$20000,DATOS!$E18977,DATOS!$I$2:$I$20000,DATOS!$I18977,DATOS!$G$2:$G$20000,"EX")=0),0))))</f>
      </c>
      <c r="H18977">
        <f>IF(DATOS!$G18977&lt;&gt;"EX",0,--(COUNTIFS(DATOS!$A$2:$A$20000,DATOS!$A18977,DATOS!$D$2:$D$20000,DATOS!$D18977,DATOS!$E$2:$E$20000,DATOS!$E18977,DATOS!$I$2:$I$20000,DATOS!$I18977,DATOS!$G$2:$G$20000,"OR")=0))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DATOS!$A$2:$A$20000,DATOS!$A18978,DATOS!$D$2:$D$20000,DATOS!$D18978,DATOS!$E$2:$E$20000,DATOS!$E18978,DATOS!$I$2:$I$20000,DATOS!$I18978,DATOS!$G$2:$G$20000,"EX")=0),0))))</f>
      </c>
      <c r="H18978">
        <f>IF(DATOS!$G18978&lt;&gt;"EX",0,--(COUNTIFS(DATOS!$A$2:$A$20000,DATOS!$A18978,DATOS!$D$2:$D$20000,DATOS!$D18978,DATOS!$E$2:$E$20000,DATOS!$E18978,DATOS!$I$2:$I$20000,DATOS!$I18978,DATOS!$G$2:$G$20000,"OR")=0))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DATOS!$A$2:$A$20000,DATOS!$A18979,DATOS!$D$2:$D$20000,DATOS!$D18979,DATOS!$E$2:$E$20000,DATOS!$E18979,DATOS!$I$2:$I$20000,DATOS!$I18979,DATOS!$G$2:$G$20000,"EX")=0),0))))</f>
      </c>
      <c r="H18979">
        <f>IF(DATOS!$G18979&lt;&gt;"EX",0,--(COUNTIFS(DATOS!$A$2:$A$20000,DATOS!$A18979,DATOS!$D$2:$D$20000,DATOS!$D18979,DATOS!$E$2:$E$20000,DATOS!$E18979,DATOS!$I$2:$I$20000,DATOS!$I18979,DATOS!$G$2:$G$20000,"OR")=0))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DATOS!$A$2:$A$20000,DATOS!$A18980,DATOS!$D$2:$D$20000,DATOS!$D18980,DATOS!$E$2:$E$20000,DATOS!$E18980,DATOS!$I$2:$I$20000,DATOS!$I18980,DATOS!$G$2:$G$20000,"EX")=0),0))))</f>
      </c>
      <c r="H18980">
        <f>IF(DATOS!$G18980&lt;&gt;"EX",0,--(COUNTIFS(DATOS!$A$2:$A$20000,DATOS!$A18980,DATOS!$D$2:$D$20000,DATOS!$D18980,DATOS!$E$2:$E$20000,DATOS!$E18980,DATOS!$I$2:$I$20000,DATOS!$I18980,DATOS!$G$2:$G$20000,"OR")=0))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DATOS!$A$2:$A$20000,DATOS!$A18981,DATOS!$D$2:$D$20000,DATOS!$D18981,DATOS!$E$2:$E$20000,DATOS!$E18981,DATOS!$I$2:$I$20000,DATOS!$I18981,DATOS!$G$2:$G$20000,"EX")=0),0))))</f>
      </c>
      <c r="H18981">
        <f>IF(DATOS!$G18981&lt;&gt;"EX",0,--(COUNTIFS(DATOS!$A$2:$A$20000,DATOS!$A18981,DATOS!$D$2:$D$20000,DATOS!$D18981,DATOS!$E$2:$E$20000,DATOS!$E18981,DATOS!$I$2:$I$20000,DATOS!$I18981,DATOS!$G$2:$G$20000,"OR")=0))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DATOS!$A$2:$A$20000,DATOS!$A18982,DATOS!$D$2:$D$20000,DATOS!$D18982,DATOS!$E$2:$E$20000,DATOS!$E18982,DATOS!$I$2:$I$20000,DATOS!$I18982,DATOS!$G$2:$G$20000,"EX")=0),0))))</f>
      </c>
      <c r="H18982">
        <f>IF(DATOS!$G18982&lt;&gt;"EX",0,--(COUNTIFS(DATOS!$A$2:$A$20000,DATOS!$A18982,DATOS!$D$2:$D$20000,DATOS!$D18982,DATOS!$E$2:$E$20000,DATOS!$E18982,DATOS!$I$2:$I$20000,DATOS!$I18982,DATOS!$G$2:$G$20000,"OR")=0))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DATOS!$A$2:$A$20000,DATOS!$A18983,DATOS!$D$2:$D$20000,DATOS!$D18983,DATOS!$E$2:$E$20000,DATOS!$E18983,DATOS!$I$2:$I$20000,DATOS!$I18983,DATOS!$G$2:$G$20000,"EX")=0),0))))</f>
      </c>
      <c r="H18983">
        <f>IF(DATOS!$G18983&lt;&gt;"EX",0,--(COUNTIFS(DATOS!$A$2:$A$20000,DATOS!$A18983,DATOS!$D$2:$D$20000,DATOS!$D18983,DATOS!$E$2:$E$20000,DATOS!$E18983,DATOS!$I$2:$I$20000,DATOS!$I18983,DATOS!$G$2:$G$20000,"OR")=0))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DATOS!$A$2:$A$20000,DATOS!$A18984,DATOS!$D$2:$D$20000,DATOS!$D18984,DATOS!$E$2:$E$20000,DATOS!$E18984,DATOS!$I$2:$I$20000,DATOS!$I18984,DATOS!$G$2:$G$20000,"EX")=0),0))))</f>
      </c>
      <c r="H18984">
        <f>IF(DATOS!$G18984&lt;&gt;"EX",0,--(COUNTIFS(DATOS!$A$2:$A$20000,DATOS!$A18984,DATOS!$D$2:$D$20000,DATOS!$D18984,DATOS!$E$2:$E$20000,DATOS!$E18984,DATOS!$I$2:$I$20000,DATOS!$I18984,DATOS!$G$2:$G$20000,"OR")=0))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DATOS!$A$2:$A$20000,DATOS!$A18985,DATOS!$D$2:$D$20000,DATOS!$D18985,DATOS!$E$2:$E$20000,DATOS!$E18985,DATOS!$I$2:$I$20000,DATOS!$I18985,DATOS!$G$2:$G$20000,"EX")=0),0))))</f>
      </c>
      <c r="H18985">
        <f>IF(DATOS!$G18985&lt;&gt;"EX",0,--(COUNTIFS(DATOS!$A$2:$A$20000,DATOS!$A18985,DATOS!$D$2:$D$20000,DATOS!$D18985,DATOS!$E$2:$E$20000,DATOS!$E18985,DATOS!$I$2:$I$20000,DATOS!$I18985,DATOS!$G$2:$G$20000,"OR")=0))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DATOS!$A$2:$A$20000,DATOS!$A18986,DATOS!$D$2:$D$20000,DATOS!$D18986,DATOS!$E$2:$E$20000,DATOS!$E18986,DATOS!$I$2:$I$20000,DATOS!$I18986,DATOS!$G$2:$G$20000,"EX")=0),0))))</f>
      </c>
      <c r="H18986">
        <f>IF(DATOS!$G18986&lt;&gt;"EX",0,--(COUNTIFS(DATOS!$A$2:$A$20000,DATOS!$A18986,DATOS!$D$2:$D$20000,DATOS!$D18986,DATOS!$E$2:$E$20000,DATOS!$E18986,DATOS!$I$2:$I$20000,DATOS!$I18986,DATOS!$G$2:$G$20000,"OR")=0))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DATOS!$A$2:$A$20000,DATOS!$A18987,DATOS!$D$2:$D$20000,DATOS!$D18987,DATOS!$E$2:$E$20000,DATOS!$E18987,DATOS!$I$2:$I$20000,DATOS!$I18987,DATOS!$G$2:$G$20000,"EX")=0),0))))</f>
      </c>
      <c r="H18987">
        <f>IF(DATOS!$G18987&lt;&gt;"EX",0,--(COUNTIFS(DATOS!$A$2:$A$20000,DATOS!$A18987,DATOS!$D$2:$D$20000,DATOS!$D18987,DATOS!$E$2:$E$20000,DATOS!$E18987,DATOS!$I$2:$I$20000,DATOS!$I18987,DATOS!$G$2:$G$20000,"OR")=0))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DATOS!$A$2:$A$20000,DATOS!$A18988,DATOS!$D$2:$D$20000,DATOS!$D18988,DATOS!$E$2:$E$20000,DATOS!$E18988,DATOS!$I$2:$I$20000,DATOS!$I18988,DATOS!$G$2:$G$20000,"EX")=0),0))))</f>
      </c>
      <c r="H18988">
        <f>IF(DATOS!$G18988&lt;&gt;"EX",0,--(COUNTIFS(DATOS!$A$2:$A$20000,DATOS!$A18988,DATOS!$D$2:$D$20000,DATOS!$D18988,DATOS!$E$2:$E$20000,DATOS!$E18988,DATOS!$I$2:$I$20000,DATOS!$I18988,DATOS!$G$2:$G$20000,"OR")=0))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DATOS!$A$2:$A$20000,DATOS!$A18989,DATOS!$D$2:$D$20000,DATOS!$D18989,DATOS!$E$2:$E$20000,DATOS!$E18989,DATOS!$I$2:$I$20000,DATOS!$I18989,DATOS!$G$2:$G$20000,"EX")=0),0))))</f>
      </c>
      <c r="H18989">
        <f>IF(DATOS!$G18989&lt;&gt;"EX",0,--(COUNTIFS(DATOS!$A$2:$A$20000,DATOS!$A18989,DATOS!$D$2:$D$20000,DATOS!$D18989,DATOS!$E$2:$E$20000,DATOS!$E18989,DATOS!$I$2:$I$20000,DATOS!$I18989,DATOS!$G$2:$G$20000,"OR")=0))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DATOS!$A$2:$A$20000,DATOS!$A18990,DATOS!$D$2:$D$20000,DATOS!$D18990,DATOS!$E$2:$E$20000,DATOS!$E18990,DATOS!$I$2:$I$20000,DATOS!$I18990,DATOS!$G$2:$G$20000,"EX")=0),0))))</f>
      </c>
      <c r="H18990">
        <f>IF(DATOS!$G18990&lt;&gt;"EX",0,--(COUNTIFS(DATOS!$A$2:$A$20000,DATOS!$A18990,DATOS!$D$2:$D$20000,DATOS!$D18990,DATOS!$E$2:$E$20000,DATOS!$E18990,DATOS!$I$2:$I$20000,DATOS!$I18990,DATOS!$G$2:$G$20000,"OR")=0))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DATOS!$A$2:$A$20000,DATOS!$A18991,DATOS!$D$2:$D$20000,DATOS!$D18991,DATOS!$E$2:$E$20000,DATOS!$E18991,DATOS!$I$2:$I$20000,DATOS!$I18991,DATOS!$G$2:$G$20000,"EX")=0),0))))</f>
      </c>
      <c r="H18991">
        <f>IF(DATOS!$G18991&lt;&gt;"EX",0,--(COUNTIFS(DATOS!$A$2:$A$20000,DATOS!$A18991,DATOS!$D$2:$D$20000,DATOS!$D18991,DATOS!$E$2:$E$20000,DATOS!$E18991,DATOS!$I$2:$I$20000,DATOS!$I18991,DATOS!$G$2:$G$20000,"OR")=0))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DATOS!$A$2:$A$20000,DATOS!$A18992,DATOS!$D$2:$D$20000,DATOS!$D18992,DATOS!$E$2:$E$20000,DATOS!$E18992,DATOS!$I$2:$I$20000,DATOS!$I18992,DATOS!$G$2:$G$20000,"EX")=0),0))))</f>
      </c>
      <c r="H18992">
        <f>IF(DATOS!$G18992&lt;&gt;"EX",0,--(COUNTIFS(DATOS!$A$2:$A$20000,DATOS!$A18992,DATOS!$D$2:$D$20000,DATOS!$D18992,DATOS!$E$2:$E$20000,DATOS!$E18992,DATOS!$I$2:$I$20000,DATOS!$I18992,DATOS!$G$2:$G$20000,"OR")=0))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DATOS!$A$2:$A$20000,DATOS!$A18993,DATOS!$D$2:$D$20000,DATOS!$D18993,DATOS!$E$2:$E$20000,DATOS!$E18993,DATOS!$I$2:$I$20000,DATOS!$I18993,DATOS!$G$2:$G$20000,"EX")=0),0))))</f>
      </c>
      <c r="H18993">
        <f>IF(DATOS!$G18993&lt;&gt;"EX",0,--(COUNTIFS(DATOS!$A$2:$A$20000,DATOS!$A18993,DATOS!$D$2:$D$20000,DATOS!$D18993,DATOS!$E$2:$E$20000,DATOS!$E18993,DATOS!$I$2:$I$20000,DATOS!$I18993,DATOS!$G$2:$G$20000,"OR")=0))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DATOS!$A$2:$A$20000,DATOS!$A18994,DATOS!$D$2:$D$20000,DATOS!$D18994,DATOS!$E$2:$E$20000,DATOS!$E18994,DATOS!$I$2:$I$20000,DATOS!$I18994,DATOS!$G$2:$G$20000,"EX")=0),0))))</f>
      </c>
      <c r="H18994">
        <f>IF(DATOS!$G18994&lt;&gt;"EX",0,--(COUNTIFS(DATOS!$A$2:$A$20000,DATOS!$A18994,DATOS!$D$2:$D$20000,DATOS!$D18994,DATOS!$E$2:$E$20000,DATOS!$E18994,DATOS!$I$2:$I$20000,DATOS!$I18994,DATOS!$G$2:$G$20000,"OR")=0))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DATOS!$A$2:$A$20000,DATOS!$A18995,DATOS!$D$2:$D$20000,DATOS!$D18995,DATOS!$E$2:$E$20000,DATOS!$E18995,DATOS!$I$2:$I$20000,DATOS!$I18995,DATOS!$G$2:$G$20000,"EX")=0),0))))</f>
      </c>
      <c r="H18995">
        <f>IF(DATOS!$G18995&lt;&gt;"EX",0,--(COUNTIFS(DATOS!$A$2:$A$20000,DATOS!$A18995,DATOS!$D$2:$D$20000,DATOS!$D18995,DATOS!$E$2:$E$20000,DATOS!$E18995,DATOS!$I$2:$I$20000,DATOS!$I18995,DATOS!$G$2:$G$20000,"OR")=0))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DATOS!$A$2:$A$20000,DATOS!$A18996,DATOS!$D$2:$D$20000,DATOS!$D18996,DATOS!$E$2:$E$20000,DATOS!$E18996,DATOS!$I$2:$I$20000,DATOS!$I18996,DATOS!$G$2:$G$20000,"EX")=0),0))))</f>
      </c>
      <c r="H18996">
        <f>IF(DATOS!$G18996&lt;&gt;"EX",0,--(COUNTIFS(DATOS!$A$2:$A$20000,DATOS!$A18996,DATOS!$D$2:$D$20000,DATOS!$D18996,DATOS!$E$2:$E$20000,DATOS!$E18996,DATOS!$I$2:$I$20000,DATOS!$I18996,DATOS!$G$2:$G$20000,"OR")=0))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DATOS!$A$2:$A$20000,DATOS!$A18997,DATOS!$D$2:$D$20000,DATOS!$D18997,DATOS!$E$2:$E$20000,DATOS!$E18997,DATOS!$I$2:$I$20000,DATOS!$I18997,DATOS!$G$2:$G$20000,"EX")=0),0))))</f>
      </c>
      <c r="H18997">
        <f>IF(DATOS!$G18997&lt;&gt;"EX",0,--(COUNTIFS(DATOS!$A$2:$A$20000,DATOS!$A18997,DATOS!$D$2:$D$20000,DATOS!$D18997,DATOS!$E$2:$E$20000,DATOS!$E18997,DATOS!$I$2:$I$20000,DATOS!$I18997,DATOS!$G$2:$G$20000,"OR")=0))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DATOS!$A$2:$A$20000,DATOS!$A18998,DATOS!$D$2:$D$20000,DATOS!$D18998,DATOS!$E$2:$E$20000,DATOS!$E18998,DATOS!$I$2:$I$20000,DATOS!$I18998,DATOS!$G$2:$G$20000,"EX")=0),0))))</f>
      </c>
      <c r="H18998">
        <f>IF(DATOS!$G18998&lt;&gt;"EX",0,--(COUNTIFS(DATOS!$A$2:$A$20000,DATOS!$A18998,DATOS!$D$2:$D$20000,DATOS!$D18998,DATOS!$E$2:$E$20000,DATOS!$E18998,DATOS!$I$2:$I$20000,DATOS!$I18998,DATOS!$G$2:$G$20000,"OR")=0))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DATOS!$A$2:$A$20000,DATOS!$A18999,DATOS!$D$2:$D$20000,DATOS!$D18999,DATOS!$E$2:$E$20000,DATOS!$E18999,DATOS!$I$2:$I$20000,DATOS!$I18999,DATOS!$G$2:$G$20000,"EX")=0),0))))</f>
      </c>
      <c r="H18999">
        <f>IF(DATOS!$G18999&lt;&gt;"EX",0,--(COUNTIFS(DATOS!$A$2:$A$20000,DATOS!$A18999,DATOS!$D$2:$D$20000,DATOS!$D18999,DATOS!$E$2:$E$20000,DATOS!$E18999,DATOS!$I$2:$I$20000,DATOS!$I18999,DATOS!$G$2:$G$20000,"OR")=0))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DATOS!$A$2:$A$20000,DATOS!$A19000,DATOS!$D$2:$D$20000,DATOS!$D19000,DATOS!$E$2:$E$20000,DATOS!$E19000,DATOS!$I$2:$I$20000,DATOS!$I19000,DATOS!$G$2:$G$20000,"EX")=0),0))))</f>
      </c>
      <c r="H19000">
        <f>IF(DATOS!$G19000&lt;&gt;"EX",0,--(COUNTIFS(DATOS!$A$2:$A$20000,DATOS!$A19000,DATOS!$D$2:$D$20000,DATOS!$D19000,DATOS!$E$2:$E$20000,DATOS!$E19000,DATOS!$I$2:$I$20000,DATOS!$I19000,DATOS!$G$2:$G$20000,"OR")=0))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DATOS!$A$2:$A$20000,DATOS!$A19001,DATOS!$D$2:$D$20000,DATOS!$D19001,DATOS!$E$2:$E$20000,DATOS!$E19001,DATOS!$I$2:$I$20000,DATOS!$I19001,DATOS!$G$2:$G$20000,"EX")=0),0))))</f>
      </c>
      <c r="H19001">
        <f>IF(DATOS!$G19001&lt;&gt;"EX",0,--(COUNTIFS(DATOS!$A$2:$A$20000,DATOS!$A19001,DATOS!$D$2:$D$20000,DATOS!$D19001,DATOS!$E$2:$E$20000,DATOS!$E19001,DATOS!$I$2:$I$20000,DATOS!$I19001,DATOS!$G$2:$G$20000,"OR")=0))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DATOS!$A$2:$A$20000,DATOS!$A19002,DATOS!$D$2:$D$20000,DATOS!$D19002,DATOS!$E$2:$E$20000,DATOS!$E19002,DATOS!$I$2:$I$20000,DATOS!$I19002,DATOS!$G$2:$G$20000,"EX")=0),0))))</f>
      </c>
      <c r="H19002">
        <f>IF(DATOS!$G19002&lt;&gt;"EX",0,--(COUNTIFS(DATOS!$A$2:$A$20000,DATOS!$A19002,DATOS!$D$2:$D$20000,DATOS!$D19002,DATOS!$E$2:$E$20000,DATOS!$E19002,DATOS!$I$2:$I$20000,DATOS!$I19002,DATOS!$G$2:$G$20000,"OR")=0))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DATOS!$A$2:$A$20000,DATOS!$A19003,DATOS!$D$2:$D$20000,DATOS!$D19003,DATOS!$E$2:$E$20000,DATOS!$E19003,DATOS!$I$2:$I$20000,DATOS!$I19003,DATOS!$G$2:$G$20000,"EX")=0),0))))</f>
      </c>
      <c r="H19003">
        <f>IF(DATOS!$G19003&lt;&gt;"EX",0,--(COUNTIFS(DATOS!$A$2:$A$20000,DATOS!$A19003,DATOS!$D$2:$D$20000,DATOS!$D19003,DATOS!$E$2:$E$20000,DATOS!$E19003,DATOS!$I$2:$I$20000,DATOS!$I19003,DATOS!$G$2:$G$20000,"OR")=0))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DATOS!$A$2:$A$20000,DATOS!$A19004,DATOS!$D$2:$D$20000,DATOS!$D19004,DATOS!$E$2:$E$20000,DATOS!$E19004,DATOS!$I$2:$I$20000,DATOS!$I19004,DATOS!$G$2:$G$20000,"EX")=0),0))))</f>
      </c>
      <c r="H19004">
        <f>IF(DATOS!$G19004&lt;&gt;"EX",0,--(COUNTIFS(DATOS!$A$2:$A$20000,DATOS!$A19004,DATOS!$D$2:$D$20000,DATOS!$D19004,DATOS!$E$2:$E$20000,DATOS!$E19004,DATOS!$I$2:$I$20000,DATOS!$I19004,DATOS!$G$2:$G$20000,"OR")=0))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DATOS!$A$2:$A$20000,DATOS!$A19005,DATOS!$D$2:$D$20000,DATOS!$D19005,DATOS!$E$2:$E$20000,DATOS!$E19005,DATOS!$I$2:$I$20000,DATOS!$I19005,DATOS!$G$2:$G$20000,"EX")=0),0))))</f>
      </c>
      <c r="H19005">
        <f>IF(DATOS!$G19005&lt;&gt;"EX",0,--(COUNTIFS(DATOS!$A$2:$A$20000,DATOS!$A19005,DATOS!$D$2:$D$20000,DATOS!$D19005,DATOS!$E$2:$E$20000,DATOS!$E19005,DATOS!$I$2:$I$20000,DATOS!$I19005,DATOS!$G$2:$G$20000,"OR")=0))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DATOS!$A$2:$A$20000,DATOS!$A19006,DATOS!$D$2:$D$20000,DATOS!$D19006,DATOS!$E$2:$E$20000,DATOS!$E19006,DATOS!$I$2:$I$20000,DATOS!$I19006,DATOS!$G$2:$G$20000,"EX")=0),0))))</f>
      </c>
      <c r="H19006">
        <f>IF(DATOS!$G19006&lt;&gt;"EX",0,--(COUNTIFS(DATOS!$A$2:$A$20000,DATOS!$A19006,DATOS!$D$2:$D$20000,DATOS!$D19006,DATOS!$E$2:$E$20000,DATOS!$E19006,DATOS!$I$2:$I$20000,DATOS!$I19006,DATOS!$G$2:$G$20000,"OR")=0))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DATOS!$A$2:$A$20000,DATOS!$A19007,DATOS!$D$2:$D$20000,DATOS!$D19007,DATOS!$E$2:$E$20000,DATOS!$E19007,DATOS!$I$2:$I$20000,DATOS!$I19007,DATOS!$G$2:$G$20000,"EX")=0),0))))</f>
      </c>
      <c r="H19007">
        <f>IF(DATOS!$G19007&lt;&gt;"EX",0,--(COUNTIFS(DATOS!$A$2:$A$20000,DATOS!$A19007,DATOS!$D$2:$D$20000,DATOS!$D19007,DATOS!$E$2:$E$20000,DATOS!$E19007,DATOS!$I$2:$I$20000,DATOS!$I19007,DATOS!$G$2:$G$20000,"OR")=0))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DATOS!$A$2:$A$20000,DATOS!$A19008,DATOS!$D$2:$D$20000,DATOS!$D19008,DATOS!$E$2:$E$20000,DATOS!$E19008,DATOS!$I$2:$I$20000,DATOS!$I19008,DATOS!$G$2:$G$20000,"EX")=0),0))))</f>
      </c>
      <c r="H19008">
        <f>IF(DATOS!$G19008&lt;&gt;"EX",0,--(COUNTIFS(DATOS!$A$2:$A$20000,DATOS!$A19008,DATOS!$D$2:$D$20000,DATOS!$D19008,DATOS!$E$2:$E$20000,DATOS!$E19008,DATOS!$I$2:$I$20000,DATOS!$I19008,DATOS!$G$2:$G$20000,"OR")=0))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DATOS!$A$2:$A$20000,DATOS!$A19009,DATOS!$D$2:$D$20000,DATOS!$D19009,DATOS!$E$2:$E$20000,DATOS!$E19009,DATOS!$I$2:$I$20000,DATOS!$I19009,DATOS!$G$2:$G$20000,"EX")=0),0))))</f>
      </c>
      <c r="H19009">
        <f>IF(DATOS!$G19009&lt;&gt;"EX",0,--(COUNTIFS(DATOS!$A$2:$A$20000,DATOS!$A19009,DATOS!$D$2:$D$20000,DATOS!$D19009,DATOS!$E$2:$E$20000,DATOS!$E19009,DATOS!$I$2:$I$20000,DATOS!$I19009,DATOS!$G$2:$G$20000,"OR")=0))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DATOS!$A$2:$A$20000,DATOS!$A19010,DATOS!$D$2:$D$20000,DATOS!$D19010,DATOS!$E$2:$E$20000,DATOS!$E19010,DATOS!$I$2:$I$20000,DATOS!$I19010,DATOS!$G$2:$G$20000,"EX")=0),0))))</f>
      </c>
      <c r="H19010">
        <f>IF(DATOS!$G19010&lt;&gt;"EX",0,--(COUNTIFS(DATOS!$A$2:$A$20000,DATOS!$A19010,DATOS!$D$2:$D$20000,DATOS!$D19010,DATOS!$E$2:$E$20000,DATOS!$E19010,DATOS!$I$2:$I$20000,DATOS!$I19010,DATOS!$G$2:$G$20000,"OR")=0))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DATOS!$A$2:$A$20000,DATOS!$A19011,DATOS!$D$2:$D$20000,DATOS!$D19011,DATOS!$E$2:$E$20000,DATOS!$E19011,DATOS!$I$2:$I$20000,DATOS!$I19011,DATOS!$G$2:$G$20000,"EX")=0),0))))</f>
      </c>
      <c r="H19011">
        <f>IF(DATOS!$G19011&lt;&gt;"EX",0,--(COUNTIFS(DATOS!$A$2:$A$20000,DATOS!$A19011,DATOS!$D$2:$D$20000,DATOS!$D19011,DATOS!$E$2:$E$20000,DATOS!$E19011,DATOS!$I$2:$I$20000,DATOS!$I19011,DATOS!$G$2:$G$20000,"OR")=0))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DATOS!$A$2:$A$20000,DATOS!$A19012,DATOS!$D$2:$D$20000,DATOS!$D19012,DATOS!$E$2:$E$20000,DATOS!$E19012,DATOS!$I$2:$I$20000,DATOS!$I19012,DATOS!$G$2:$G$20000,"EX")=0),0))))</f>
      </c>
      <c r="H19012">
        <f>IF(DATOS!$G19012&lt;&gt;"EX",0,--(COUNTIFS(DATOS!$A$2:$A$20000,DATOS!$A19012,DATOS!$D$2:$D$20000,DATOS!$D19012,DATOS!$E$2:$E$20000,DATOS!$E19012,DATOS!$I$2:$I$20000,DATOS!$I19012,DATOS!$G$2:$G$20000,"OR")=0))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DATOS!$A$2:$A$20000,DATOS!$A19013,DATOS!$D$2:$D$20000,DATOS!$D19013,DATOS!$E$2:$E$20000,DATOS!$E19013,DATOS!$I$2:$I$20000,DATOS!$I19013,DATOS!$G$2:$G$20000,"EX")=0),0))))</f>
      </c>
      <c r="H19013">
        <f>IF(DATOS!$G19013&lt;&gt;"EX",0,--(COUNTIFS(DATOS!$A$2:$A$20000,DATOS!$A19013,DATOS!$D$2:$D$20000,DATOS!$D19013,DATOS!$E$2:$E$20000,DATOS!$E19013,DATOS!$I$2:$I$20000,DATOS!$I19013,DATOS!$G$2:$G$20000,"OR")=0))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DATOS!$A$2:$A$20000,DATOS!$A19014,DATOS!$D$2:$D$20000,DATOS!$D19014,DATOS!$E$2:$E$20000,DATOS!$E19014,DATOS!$I$2:$I$20000,DATOS!$I19014,DATOS!$G$2:$G$20000,"EX")=0),0))))</f>
      </c>
      <c r="H19014">
        <f>IF(DATOS!$G19014&lt;&gt;"EX",0,--(COUNTIFS(DATOS!$A$2:$A$20000,DATOS!$A19014,DATOS!$D$2:$D$20000,DATOS!$D19014,DATOS!$E$2:$E$20000,DATOS!$E19014,DATOS!$I$2:$I$20000,DATOS!$I19014,DATOS!$G$2:$G$20000,"OR")=0))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DATOS!$A$2:$A$20000,DATOS!$A19015,DATOS!$D$2:$D$20000,DATOS!$D19015,DATOS!$E$2:$E$20000,DATOS!$E19015,DATOS!$I$2:$I$20000,DATOS!$I19015,DATOS!$G$2:$G$20000,"EX")=0),0))))</f>
      </c>
      <c r="H19015">
        <f>IF(DATOS!$G19015&lt;&gt;"EX",0,--(COUNTIFS(DATOS!$A$2:$A$20000,DATOS!$A19015,DATOS!$D$2:$D$20000,DATOS!$D19015,DATOS!$E$2:$E$20000,DATOS!$E19015,DATOS!$I$2:$I$20000,DATOS!$I19015,DATOS!$G$2:$G$20000,"OR")=0))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DATOS!$A$2:$A$20000,DATOS!$A19016,DATOS!$D$2:$D$20000,DATOS!$D19016,DATOS!$E$2:$E$20000,DATOS!$E19016,DATOS!$I$2:$I$20000,DATOS!$I19016,DATOS!$G$2:$G$20000,"EX")=0),0))))</f>
      </c>
      <c r="H19016">
        <f>IF(DATOS!$G19016&lt;&gt;"EX",0,--(COUNTIFS(DATOS!$A$2:$A$20000,DATOS!$A19016,DATOS!$D$2:$D$20000,DATOS!$D19016,DATOS!$E$2:$E$20000,DATOS!$E19016,DATOS!$I$2:$I$20000,DATOS!$I19016,DATOS!$G$2:$G$20000,"OR")=0))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DATOS!$A$2:$A$20000,DATOS!$A19017,DATOS!$D$2:$D$20000,DATOS!$D19017,DATOS!$E$2:$E$20000,DATOS!$E19017,DATOS!$I$2:$I$20000,DATOS!$I19017,DATOS!$G$2:$G$20000,"EX")=0),0))))</f>
      </c>
      <c r="H19017">
        <f>IF(DATOS!$G19017&lt;&gt;"EX",0,--(COUNTIFS(DATOS!$A$2:$A$20000,DATOS!$A19017,DATOS!$D$2:$D$20000,DATOS!$D19017,DATOS!$E$2:$E$20000,DATOS!$E19017,DATOS!$I$2:$I$20000,DATOS!$I19017,DATOS!$G$2:$G$20000,"OR")=0))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DATOS!$A$2:$A$20000,DATOS!$A19018,DATOS!$D$2:$D$20000,DATOS!$D19018,DATOS!$E$2:$E$20000,DATOS!$E19018,DATOS!$I$2:$I$20000,DATOS!$I19018,DATOS!$G$2:$G$20000,"EX")=0),0))))</f>
      </c>
      <c r="H19018">
        <f>IF(DATOS!$G19018&lt;&gt;"EX",0,--(COUNTIFS(DATOS!$A$2:$A$20000,DATOS!$A19018,DATOS!$D$2:$D$20000,DATOS!$D19018,DATOS!$E$2:$E$20000,DATOS!$E19018,DATOS!$I$2:$I$20000,DATOS!$I19018,DATOS!$G$2:$G$20000,"OR")=0))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DATOS!$A$2:$A$20000,DATOS!$A19019,DATOS!$D$2:$D$20000,DATOS!$D19019,DATOS!$E$2:$E$20000,DATOS!$E19019,DATOS!$I$2:$I$20000,DATOS!$I19019,DATOS!$G$2:$G$20000,"EX")=0),0))))</f>
      </c>
      <c r="H19019">
        <f>IF(DATOS!$G19019&lt;&gt;"EX",0,--(COUNTIFS(DATOS!$A$2:$A$20000,DATOS!$A19019,DATOS!$D$2:$D$20000,DATOS!$D19019,DATOS!$E$2:$E$20000,DATOS!$E19019,DATOS!$I$2:$I$20000,DATOS!$I19019,DATOS!$G$2:$G$20000,"OR")=0))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DATOS!$A$2:$A$20000,DATOS!$A19020,DATOS!$D$2:$D$20000,DATOS!$D19020,DATOS!$E$2:$E$20000,DATOS!$E19020,DATOS!$I$2:$I$20000,DATOS!$I19020,DATOS!$G$2:$G$20000,"EX")=0),0))))</f>
      </c>
      <c r="H19020">
        <f>IF(DATOS!$G19020&lt;&gt;"EX",0,--(COUNTIFS(DATOS!$A$2:$A$20000,DATOS!$A19020,DATOS!$D$2:$D$20000,DATOS!$D19020,DATOS!$E$2:$E$20000,DATOS!$E19020,DATOS!$I$2:$I$20000,DATOS!$I19020,DATOS!$G$2:$G$20000,"OR")=0))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DATOS!$A$2:$A$20000,DATOS!$A19021,DATOS!$D$2:$D$20000,DATOS!$D19021,DATOS!$E$2:$E$20000,DATOS!$E19021,DATOS!$I$2:$I$20000,DATOS!$I19021,DATOS!$G$2:$G$20000,"EX")=0),0))))</f>
      </c>
      <c r="H19021">
        <f>IF(DATOS!$G19021&lt;&gt;"EX",0,--(COUNTIFS(DATOS!$A$2:$A$20000,DATOS!$A19021,DATOS!$D$2:$D$20000,DATOS!$D19021,DATOS!$E$2:$E$20000,DATOS!$E19021,DATOS!$I$2:$I$20000,DATOS!$I19021,DATOS!$G$2:$G$20000,"OR")=0))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DATOS!$A$2:$A$20000,DATOS!$A19022,DATOS!$D$2:$D$20000,DATOS!$D19022,DATOS!$E$2:$E$20000,DATOS!$E19022,DATOS!$I$2:$I$20000,DATOS!$I19022,DATOS!$G$2:$G$20000,"EX")=0),0))))</f>
      </c>
      <c r="H19022">
        <f>IF(DATOS!$G19022&lt;&gt;"EX",0,--(COUNTIFS(DATOS!$A$2:$A$20000,DATOS!$A19022,DATOS!$D$2:$D$20000,DATOS!$D19022,DATOS!$E$2:$E$20000,DATOS!$E19022,DATOS!$I$2:$I$20000,DATOS!$I19022,DATOS!$G$2:$G$20000,"OR")=0))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DATOS!$A$2:$A$20000,DATOS!$A19023,DATOS!$D$2:$D$20000,DATOS!$D19023,DATOS!$E$2:$E$20000,DATOS!$E19023,DATOS!$I$2:$I$20000,DATOS!$I19023,DATOS!$G$2:$G$20000,"EX")=0),0))))</f>
      </c>
      <c r="H19023">
        <f>IF(DATOS!$G19023&lt;&gt;"EX",0,--(COUNTIFS(DATOS!$A$2:$A$20000,DATOS!$A19023,DATOS!$D$2:$D$20000,DATOS!$D19023,DATOS!$E$2:$E$20000,DATOS!$E19023,DATOS!$I$2:$I$20000,DATOS!$I19023,DATOS!$G$2:$G$20000,"OR")=0))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DATOS!$A$2:$A$20000,DATOS!$A19024,DATOS!$D$2:$D$20000,DATOS!$D19024,DATOS!$E$2:$E$20000,DATOS!$E19024,DATOS!$I$2:$I$20000,DATOS!$I19024,DATOS!$G$2:$G$20000,"EX")=0),0))))</f>
      </c>
      <c r="H19024">
        <f>IF(DATOS!$G19024&lt;&gt;"EX",0,--(COUNTIFS(DATOS!$A$2:$A$20000,DATOS!$A19024,DATOS!$D$2:$D$20000,DATOS!$D19024,DATOS!$E$2:$E$20000,DATOS!$E19024,DATOS!$I$2:$I$20000,DATOS!$I19024,DATOS!$G$2:$G$20000,"OR")=0))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DATOS!$A$2:$A$20000,DATOS!$A19025,DATOS!$D$2:$D$20000,DATOS!$D19025,DATOS!$E$2:$E$20000,DATOS!$E19025,DATOS!$I$2:$I$20000,DATOS!$I19025,DATOS!$G$2:$G$20000,"EX")=0),0))))</f>
      </c>
      <c r="H19025">
        <f>IF(DATOS!$G19025&lt;&gt;"EX",0,--(COUNTIFS(DATOS!$A$2:$A$20000,DATOS!$A19025,DATOS!$D$2:$D$20000,DATOS!$D19025,DATOS!$E$2:$E$20000,DATOS!$E19025,DATOS!$I$2:$I$20000,DATOS!$I19025,DATOS!$G$2:$G$20000,"OR")=0))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DATOS!$A$2:$A$20000,DATOS!$A19026,DATOS!$D$2:$D$20000,DATOS!$D19026,DATOS!$E$2:$E$20000,DATOS!$E19026,DATOS!$I$2:$I$20000,DATOS!$I19026,DATOS!$G$2:$G$20000,"EX")=0),0))))</f>
      </c>
      <c r="H19026">
        <f>IF(DATOS!$G19026&lt;&gt;"EX",0,--(COUNTIFS(DATOS!$A$2:$A$20000,DATOS!$A19026,DATOS!$D$2:$D$20000,DATOS!$D19026,DATOS!$E$2:$E$20000,DATOS!$E19026,DATOS!$I$2:$I$20000,DATOS!$I19026,DATOS!$G$2:$G$20000,"OR")=0))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DATOS!$A$2:$A$20000,DATOS!$A19027,DATOS!$D$2:$D$20000,DATOS!$D19027,DATOS!$E$2:$E$20000,DATOS!$E19027,DATOS!$I$2:$I$20000,DATOS!$I19027,DATOS!$G$2:$G$20000,"EX")=0),0))))</f>
      </c>
      <c r="H19027">
        <f>IF(DATOS!$G19027&lt;&gt;"EX",0,--(COUNTIFS(DATOS!$A$2:$A$20000,DATOS!$A19027,DATOS!$D$2:$D$20000,DATOS!$D19027,DATOS!$E$2:$E$20000,DATOS!$E19027,DATOS!$I$2:$I$20000,DATOS!$I19027,DATOS!$G$2:$G$20000,"OR")=0))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DATOS!$A$2:$A$20000,DATOS!$A19028,DATOS!$D$2:$D$20000,DATOS!$D19028,DATOS!$E$2:$E$20000,DATOS!$E19028,DATOS!$I$2:$I$20000,DATOS!$I19028,DATOS!$G$2:$G$20000,"EX")=0),0))))</f>
      </c>
      <c r="H19028">
        <f>IF(DATOS!$G19028&lt;&gt;"EX",0,--(COUNTIFS(DATOS!$A$2:$A$20000,DATOS!$A19028,DATOS!$D$2:$D$20000,DATOS!$D19028,DATOS!$E$2:$E$20000,DATOS!$E19028,DATOS!$I$2:$I$20000,DATOS!$I19028,DATOS!$G$2:$G$20000,"OR")=0))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DATOS!$A$2:$A$20000,DATOS!$A19029,DATOS!$D$2:$D$20000,DATOS!$D19029,DATOS!$E$2:$E$20000,DATOS!$E19029,DATOS!$I$2:$I$20000,DATOS!$I19029,DATOS!$G$2:$G$20000,"EX")=0),0))))</f>
      </c>
      <c r="H19029">
        <f>IF(DATOS!$G19029&lt;&gt;"EX",0,--(COUNTIFS(DATOS!$A$2:$A$20000,DATOS!$A19029,DATOS!$D$2:$D$20000,DATOS!$D19029,DATOS!$E$2:$E$20000,DATOS!$E19029,DATOS!$I$2:$I$20000,DATOS!$I19029,DATOS!$G$2:$G$20000,"OR")=0))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DATOS!$A$2:$A$20000,DATOS!$A19030,DATOS!$D$2:$D$20000,DATOS!$D19030,DATOS!$E$2:$E$20000,DATOS!$E19030,DATOS!$I$2:$I$20000,DATOS!$I19030,DATOS!$G$2:$G$20000,"EX")=0),0))))</f>
      </c>
      <c r="H19030">
        <f>IF(DATOS!$G19030&lt;&gt;"EX",0,--(COUNTIFS(DATOS!$A$2:$A$20000,DATOS!$A19030,DATOS!$D$2:$D$20000,DATOS!$D19030,DATOS!$E$2:$E$20000,DATOS!$E19030,DATOS!$I$2:$I$20000,DATOS!$I19030,DATOS!$G$2:$G$20000,"OR")=0))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DATOS!$A$2:$A$20000,DATOS!$A19031,DATOS!$D$2:$D$20000,DATOS!$D19031,DATOS!$E$2:$E$20000,DATOS!$E19031,DATOS!$I$2:$I$20000,DATOS!$I19031,DATOS!$G$2:$G$20000,"EX")=0),0))))</f>
      </c>
      <c r="H19031">
        <f>IF(DATOS!$G19031&lt;&gt;"EX",0,--(COUNTIFS(DATOS!$A$2:$A$20000,DATOS!$A19031,DATOS!$D$2:$D$20000,DATOS!$D19031,DATOS!$E$2:$E$20000,DATOS!$E19031,DATOS!$I$2:$I$20000,DATOS!$I19031,DATOS!$G$2:$G$20000,"OR")=0))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DATOS!$A$2:$A$20000,DATOS!$A19032,DATOS!$D$2:$D$20000,DATOS!$D19032,DATOS!$E$2:$E$20000,DATOS!$E19032,DATOS!$I$2:$I$20000,DATOS!$I19032,DATOS!$G$2:$G$20000,"EX")=0),0))))</f>
      </c>
      <c r="H19032">
        <f>IF(DATOS!$G19032&lt;&gt;"EX",0,--(COUNTIFS(DATOS!$A$2:$A$20000,DATOS!$A19032,DATOS!$D$2:$D$20000,DATOS!$D19032,DATOS!$E$2:$E$20000,DATOS!$E19032,DATOS!$I$2:$I$20000,DATOS!$I19032,DATOS!$G$2:$G$20000,"OR")=0))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DATOS!$A$2:$A$20000,DATOS!$A19033,DATOS!$D$2:$D$20000,DATOS!$D19033,DATOS!$E$2:$E$20000,DATOS!$E19033,DATOS!$I$2:$I$20000,DATOS!$I19033,DATOS!$G$2:$G$20000,"EX")=0),0))))</f>
      </c>
      <c r="H19033">
        <f>IF(DATOS!$G19033&lt;&gt;"EX",0,--(COUNTIFS(DATOS!$A$2:$A$20000,DATOS!$A19033,DATOS!$D$2:$D$20000,DATOS!$D19033,DATOS!$E$2:$E$20000,DATOS!$E19033,DATOS!$I$2:$I$20000,DATOS!$I19033,DATOS!$G$2:$G$20000,"OR")=0))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DATOS!$A$2:$A$20000,DATOS!$A19034,DATOS!$D$2:$D$20000,DATOS!$D19034,DATOS!$E$2:$E$20000,DATOS!$E19034,DATOS!$I$2:$I$20000,DATOS!$I19034,DATOS!$G$2:$G$20000,"EX")=0),0))))</f>
      </c>
      <c r="H19034">
        <f>IF(DATOS!$G19034&lt;&gt;"EX",0,--(COUNTIFS(DATOS!$A$2:$A$20000,DATOS!$A19034,DATOS!$D$2:$D$20000,DATOS!$D19034,DATOS!$E$2:$E$20000,DATOS!$E19034,DATOS!$I$2:$I$20000,DATOS!$I19034,DATOS!$G$2:$G$20000,"OR")=0))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DATOS!$A$2:$A$20000,DATOS!$A19035,DATOS!$D$2:$D$20000,DATOS!$D19035,DATOS!$E$2:$E$20000,DATOS!$E19035,DATOS!$I$2:$I$20000,DATOS!$I19035,DATOS!$G$2:$G$20000,"EX")=0),0))))</f>
      </c>
      <c r="H19035">
        <f>IF(DATOS!$G19035&lt;&gt;"EX",0,--(COUNTIFS(DATOS!$A$2:$A$20000,DATOS!$A19035,DATOS!$D$2:$D$20000,DATOS!$D19035,DATOS!$E$2:$E$20000,DATOS!$E19035,DATOS!$I$2:$I$20000,DATOS!$I19035,DATOS!$G$2:$G$20000,"OR")=0))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DATOS!$A$2:$A$20000,DATOS!$A19036,DATOS!$D$2:$D$20000,DATOS!$D19036,DATOS!$E$2:$E$20000,DATOS!$E19036,DATOS!$I$2:$I$20000,DATOS!$I19036,DATOS!$G$2:$G$20000,"EX")=0),0))))</f>
      </c>
      <c r="H19036">
        <f>IF(DATOS!$G19036&lt;&gt;"EX",0,--(COUNTIFS(DATOS!$A$2:$A$20000,DATOS!$A19036,DATOS!$D$2:$D$20000,DATOS!$D19036,DATOS!$E$2:$E$20000,DATOS!$E19036,DATOS!$I$2:$I$20000,DATOS!$I19036,DATOS!$G$2:$G$20000,"OR")=0))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DATOS!$A$2:$A$20000,DATOS!$A19037,DATOS!$D$2:$D$20000,DATOS!$D19037,DATOS!$E$2:$E$20000,DATOS!$E19037,DATOS!$I$2:$I$20000,DATOS!$I19037,DATOS!$G$2:$G$20000,"EX")=0),0))))</f>
      </c>
      <c r="H19037">
        <f>IF(DATOS!$G19037&lt;&gt;"EX",0,--(COUNTIFS(DATOS!$A$2:$A$20000,DATOS!$A19037,DATOS!$D$2:$D$20000,DATOS!$D19037,DATOS!$E$2:$E$20000,DATOS!$E19037,DATOS!$I$2:$I$20000,DATOS!$I19037,DATOS!$G$2:$G$20000,"OR")=0))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DATOS!$A$2:$A$20000,DATOS!$A19038,DATOS!$D$2:$D$20000,DATOS!$D19038,DATOS!$E$2:$E$20000,DATOS!$E19038,DATOS!$I$2:$I$20000,DATOS!$I19038,DATOS!$G$2:$G$20000,"EX")=0),0))))</f>
      </c>
      <c r="H19038">
        <f>IF(DATOS!$G19038&lt;&gt;"EX",0,--(COUNTIFS(DATOS!$A$2:$A$20000,DATOS!$A19038,DATOS!$D$2:$D$20000,DATOS!$D19038,DATOS!$E$2:$E$20000,DATOS!$E19038,DATOS!$I$2:$I$20000,DATOS!$I19038,DATOS!$G$2:$G$20000,"OR")=0))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DATOS!$A$2:$A$20000,DATOS!$A19039,DATOS!$D$2:$D$20000,DATOS!$D19039,DATOS!$E$2:$E$20000,DATOS!$E19039,DATOS!$I$2:$I$20000,DATOS!$I19039,DATOS!$G$2:$G$20000,"EX")=0),0))))</f>
      </c>
      <c r="H19039">
        <f>IF(DATOS!$G19039&lt;&gt;"EX",0,--(COUNTIFS(DATOS!$A$2:$A$20000,DATOS!$A19039,DATOS!$D$2:$D$20000,DATOS!$D19039,DATOS!$E$2:$E$20000,DATOS!$E19039,DATOS!$I$2:$I$20000,DATOS!$I19039,DATOS!$G$2:$G$20000,"OR")=0))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DATOS!$A$2:$A$20000,DATOS!$A19040,DATOS!$D$2:$D$20000,DATOS!$D19040,DATOS!$E$2:$E$20000,DATOS!$E19040,DATOS!$I$2:$I$20000,DATOS!$I19040,DATOS!$G$2:$G$20000,"EX")=0),0))))</f>
      </c>
      <c r="H19040">
        <f>IF(DATOS!$G19040&lt;&gt;"EX",0,--(COUNTIFS(DATOS!$A$2:$A$20000,DATOS!$A19040,DATOS!$D$2:$D$20000,DATOS!$D19040,DATOS!$E$2:$E$20000,DATOS!$E19040,DATOS!$I$2:$I$20000,DATOS!$I19040,DATOS!$G$2:$G$20000,"OR")=0))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DATOS!$A$2:$A$20000,DATOS!$A19041,DATOS!$D$2:$D$20000,DATOS!$D19041,DATOS!$E$2:$E$20000,DATOS!$E19041,DATOS!$I$2:$I$20000,DATOS!$I19041,DATOS!$G$2:$G$20000,"EX")=0),0))))</f>
      </c>
      <c r="H19041">
        <f>IF(DATOS!$G19041&lt;&gt;"EX",0,--(COUNTIFS(DATOS!$A$2:$A$20000,DATOS!$A19041,DATOS!$D$2:$D$20000,DATOS!$D19041,DATOS!$E$2:$E$20000,DATOS!$E19041,DATOS!$I$2:$I$20000,DATOS!$I19041,DATOS!$G$2:$G$20000,"OR")=0))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DATOS!$A$2:$A$20000,DATOS!$A19042,DATOS!$D$2:$D$20000,DATOS!$D19042,DATOS!$E$2:$E$20000,DATOS!$E19042,DATOS!$I$2:$I$20000,DATOS!$I19042,DATOS!$G$2:$G$20000,"EX")=0),0))))</f>
      </c>
      <c r="H19042">
        <f>IF(DATOS!$G19042&lt;&gt;"EX",0,--(COUNTIFS(DATOS!$A$2:$A$20000,DATOS!$A19042,DATOS!$D$2:$D$20000,DATOS!$D19042,DATOS!$E$2:$E$20000,DATOS!$E19042,DATOS!$I$2:$I$20000,DATOS!$I19042,DATOS!$G$2:$G$20000,"OR")=0))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DATOS!$A$2:$A$20000,DATOS!$A19043,DATOS!$D$2:$D$20000,DATOS!$D19043,DATOS!$E$2:$E$20000,DATOS!$E19043,DATOS!$I$2:$I$20000,DATOS!$I19043,DATOS!$G$2:$G$20000,"EX")=0),0))))</f>
      </c>
      <c r="H19043">
        <f>IF(DATOS!$G19043&lt;&gt;"EX",0,--(COUNTIFS(DATOS!$A$2:$A$20000,DATOS!$A19043,DATOS!$D$2:$D$20000,DATOS!$D19043,DATOS!$E$2:$E$20000,DATOS!$E19043,DATOS!$I$2:$I$20000,DATOS!$I19043,DATOS!$G$2:$G$20000,"OR")=0))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DATOS!$A$2:$A$20000,DATOS!$A19044,DATOS!$D$2:$D$20000,DATOS!$D19044,DATOS!$E$2:$E$20000,DATOS!$E19044,DATOS!$I$2:$I$20000,DATOS!$I19044,DATOS!$G$2:$G$20000,"EX")=0),0))))</f>
      </c>
      <c r="H19044">
        <f>IF(DATOS!$G19044&lt;&gt;"EX",0,--(COUNTIFS(DATOS!$A$2:$A$20000,DATOS!$A19044,DATOS!$D$2:$D$20000,DATOS!$D19044,DATOS!$E$2:$E$20000,DATOS!$E19044,DATOS!$I$2:$I$20000,DATOS!$I19044,DATOS!$G$2:$G$20000,"OR")=0))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DATOS!$A$2:$A$20000,DATOS!$A19045,DATOS!$D$2:$D$20000,DATOS!$D19045,DATOS!$E$2:$E$20000,DATOS!$E19045,DATOS!$I$2:$I$20000,DATOS!$I19045,DATOS!$G$2:$G$20000,"EX")=0),0))))</f>
      </c>
      <c r="H19045">
        <f>IF(DATOS!$G19045&lt;&gt;"EX",0,--(COUNTIFS(DATOS!$A$2:$A$20000,DATOS!$A19045,DATOS!$D$2:$D$20000,DATOS!$D19045,DATOS!$E$2:$E$20000,DATOS!$E19045,DATOS!$I$2:$I$20000,DATOS!$I19045,DATOS!$G$2:$G$20000,"OR")=0))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DATOS!$A$2:$A$20000,DATOS!$A19046,DATOS!$D$2:$D$20000,DATOS!$D19046,DATOS!$E$2:$E$20000,DATOS!$E19046,DATOS!$I$2:$I$20000,DATOS!$I19046,DATOS!$G$2:$G$20000,"EX")=0),0))))</f>
      </c>
      <c r="H19046">
        <f>IF(DATOS!$G19046&lt;&gt;"EX",0,--(COUNTIFS(DATOS!$A$2:$A$20000,DATOS!$A19046,DATOS!$D$2:$D$20000,DATOS!$D19046,DATOS!$E$2:$E$20000,DATOS!$E19046,DATOS!$I$2:$I$20000,DATOS!$I19046,DATOS!$G$2:$G$20000,"OR")=0))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DATOS!$A$2:$A$20000,DATOS!$A19047,DATOS!$D$2:$D$20000,DATOS!$D19047,DATOS!$E$2:$E$20000,DATOS!$E19047,DATOS!$I$2:$I$20000,DATOS!$I19047,DATOS!$G$2:$G$20000,"EX")=0),0))))</f>
      </c>
      <c r="H19047">
        <f>IF(DATOS!$G19047&lt;&gt;"EX",0,--(COUNTIFS(DATOS!$A$2:$A$20000,DATOS!$A19047,DATOS!$D$2:$D$20000,DATOS!$D19047,DATOS!$E$2:$E$20000,DATOS!$E19047,DATOS!$I$2:$I$20000,DATOS!$I19047,DATOS!$G$2:$G$20000,"OR")=0))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DATOS!$A$2:$A$20000,DATOS!$A19048,DATOS!$D$2:$D$20000,DATOS!$D19048,DATOS!$E$2:$E$20000,DATOS!$E19048,DATOS!$I$2:$I$20000,DATOS!$I19048,DATOS!$G$2:$G$20000,"EX")=0),0))))</f>
      </c>
      <c r="H19048">
        <f>IF(DATOS!$G19048&lt;&gt;"EX",0,--(COUNTIFS(DATOS!$A$2:$A$20000,DATOS!$A19048,DATOS!$D$2:$D$20000,DATOS!$D19048,DATOS!$E$2:$E$20000,DATOS!$E19048,DATOS!$I$2:$I$20000,DATOS!$I19048,DATOS!$G$2:$G$20000,"OR")=0))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DATOS!$A$2:$A$20000,DATOS!$A19049,DATOS!$D$2:$D$20000,DATOS!$D19049,DATOS!$E$2:$E$20000,DATOS!$E19049,DATOS!$I$2:$I$20000,DATOS!$I19049,DATOS!$G$2:$G$20000,"EX")=0),0))))</f>
      </c>
      <c r="H19049">
        <f>IF(DATOS!$G19049&lt;&gt;"EX",0,--(COUNTIFS(DATOS!$A$2:$A$20000,DATOS!$A19049,DATOS!$D$2:$D$20000,DATOS!$D19049,DATOS!$E$2:$E$20000,DATOS!$E19049,DATOS!$I$2:$I$20000,DATOS!$I19049,DATOS!$G$2:$G$20000,"OR")=0))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DATOS!$A$2:$A$20000,DATOS!$A19050,DATOS!$D$2:$D$20000,DATOS!$D19050,DATOS!$E$2:$E$20000,DATOS!$E19050,DATOS!$I$2:$I$20000,DATOS!$I19050,DATOS!$G$2:$G$20000,"EX")=0),0))))</f>
      </c>
      <c r="H19050">
        <f>IF(DATOS!$G19050&lt;&gt;"EX",0,--(COUNTIFS(DATOS!$A$2:$A$20000,DATOS!$A19050,DATOS!$D$2:$D$20000,DATOS!$D19050,DATOS!$E$2:$E$20000,DATOS!$E19050,DATOS!$I$2:$I$20000,DATOS!$I19050,DATOS!$G$2:$G$20000,"OR")=0))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DATOS!$A$2:$A$20000,DATOS!$A19051,DATOS!$D$2:$D$20000,DATOS!$D19051,DATOS!$E$2:$E$20000,DATOS!$E19051,DATOS!$I$2:$I$20000,DATOS!$I19051,DATOS!$G$2:$G$20000,"EX")=0),0))))</f>
      </c>
      <c r="H19051">
        <f>IF(DATOS!$G19051&lt;&gt;"EX",0,--(COUNTIFS(DATOS!$A$2:$A$20000,DATOS!$A19051,DATOS!$D$2:$D$20000,DATOS!$D19051,DATOS!$E$2:$E$20000,DATOS!$E19051,DATOS!$I$2:$I$20000,DATOS!$I19051,DATOS!$G$2:$G$20000,"OR")=0))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DATOS!$A$2:$A$20000,DATOS!$A19052,DATOS!$D$2:$D$20000,DATOS!$D19052,DATOS!$E$2:$E$20000,DATOS!$E19052,DATOS!$I$2:$I$20000,DATOS!$I19052,DATOS!$G$2:$G$20000,"EX")=0),0))))</f>
      </c>
      <c r="H19052">
        <f>IF(DATOS!$G19052&lt;&gt;"EX",0,--(COUNTIFS(DATOS!$A$2:$A$20000,DATOS!$A19052,DATOS!$D$2:$D$20000,DATOS!$D19052,DATOS!$E$2:$E$20000,DATOS!$E19052,DATOS!$I$2:$I$20000,DATOS!$I19052,DATOS!$G$2:$G$20000,"OR")=0))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DATOS!$A$2:$A$20000,DATOS!$A19053,DATOS!$D$2:$D$20000,DATOS!$D19053,DATOS!$E$2:$E$20000,DATOS!$E19053,DATOS!$I$2:$I$20000,DATOS!$I19053,DATOS!$G$2:$G$20000,"EX")=0),0))))</f>
      </c>
      <c r="H19053">
        <f>IF(DATOS!$G19053&lt;&gt;"EX",0,--(COUNTIFS(DATOS!$A$2:$A$20000,DATOS!$A19053,DATOS!$D$2:$D$20000,DATOS!$D19053,DATOS!$E$2:$E$20000,DATOS!$E19053,DATOS!$I$2:$I$20000,DATOS!$I19053,DATOS!$G$2:$G$20000,"OR")=0))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DATOS!$A$2:$A$20000,DATOS!$A19054,DATOS!$D$2:$D$20000,DATOS!$D19054,DATOS!$E$2:$E$20000,DATOS!$E19054,DATOS!$I$2:$I$20000,DATOS!$I19054,DATOS!$G$2:$G$20000,"EX")=0),0))))</f>
      </c>
      <c r="H19054">
        <f>IF(DATOS!$G19054&lt;&gt;"EX",0,--(COUNTIFS(DATOS!$A$2:$A$20000,DATOS!$A19054,DATOS!$D$2:$D$20000,DATOS!$D19054,DATOS!$E$2:$E$20000,DATOS!$E19054,DATOS!$I$2:$I$20000,DATOS!$I19054,DATOS!$G$2:$G$20000,"OR")=0))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DATOS!$A$2:$A$20000,DATOS!$A19055,DATOS!$D$2:$D$20000,DATOS!$D19055,DATOS!$E$2:$E$20000,DATOS!$E19055,DATOS!$I$2:$I$20000,DATOS!$I19055,DATOS!$G$2:$G$20000,"EX")=0),0))))</f>
      </c>
      <c r="H19055">
        <f>IF(DATOS!$G19055&lt;&gt;"EX",0,--(COUNTIFS(DATOS!$A$2:$A$20000,DATOS!$A19055,DATOS!$D$2:$D$20000,DATOS!$D19055,DATOS!$E$2:$E$20000,DATOS!$E19055,DATOS!$I$2:$I$20000,DATOS!$I19055,DATOS!$G$2:$G$20000,"OR")=0))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DATOS!$A$2:$A$20000,DATOS!$A19056,DATOS!$D$2:$D$20000,DATOS!$D19056,DATOS!$E$2:$E$20000,DATOS!$E19056,DATOS!$I$2:$I$20000,DATOS!$I19056,DATOS!$G$2:$G$20000,"EX")=0),0))))</f>
      </c>
      <c r="H19056">
        <f>IF(DATOS!$G19056&lt;&gt;"EX",0,--(COUNTIFS(DATOS!$A$2:$A$20000,DATOS!$A19056,DATOS!$D$2:$D$20000,DATOS!$D19056,DATOS!$E$2:$E$20000,DATOS!$E19056,DATOS!$I$2:$I$20000,DATOS!$I19056,DATOS!$G$2:$G$20000,"OR")=0))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DATOS!$A$2:$A$20000,DATOS!$A19057,DATOS!$D$2:$D$20000,DATOS!$D19057,DATOS!$E$2:$E$20000,DATOS!$E19057,DATOS!$I$2:$I$20000,DATOS!$I19057,DATOS!$G$2:$G$20000,"EX")=0),0))))</f>
      </c>
      <c r="H19057">
        <f>IF(DATOS!$G19057&lt;&gt;"EX",0,--(COUNTIFS(DATOS!$A$2:$A$20000,DATOS!$A19057,DATOS!$D$2:$D$20000,DATOS!$D19057,DATOS!$E$2:$E$20000,DATOS!$E19057,DATOS!$I$2:$I$20000,DATOS!$I19057,DATOS!$G$2:$G$20000,"OR")=0))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DATOS!$A$2:$A$20000,DATOS!$A19058,DATOS!$D$2:$D$20000,DATOS!$D19058,DATOS!$E$2:$E$20000,DATOS!$E19058,DATOS!$I$2:$I$20000,DATOS!$I19058,DATOS!$G$2:$G$20000,"EX")=0),0))))</f>
      </c>
      <c r="H19058">
        <f>IF(DATOS!$G19058&lt;&gt;"EX",0,--(COUNTIFS(DATOS!$A$2:$A$20000,DATOS!$A19058,DATOS!$D$2:$D$20000,DATOS!$D19058,DATOS!$E$2:$E$20000,DATOS!$E19058,DATOS!$I$2:$I$20000,DATOS!$I19058,DATOS!$G$2:$G$20000,"OR")=0))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DATOS!$A$2:$A$20000,DATOS!$A19059,DATOS!$D$2:$D$20000,DATOS!$D19059,DATOS!$E$2:$E$20000,DATOS!$E19059,DATOS!$I$2:$I$20000,DATOS!$I19059,DATOS!$G$2:$G$20000,"EX")=0),0))))</f>
      </c>
      <c r="H19059">
        <f>IF(DATOS!$G19059&lt;&gt;"EX",0,--(COUNTIFS(DATOS!$A$2:$A$20000,DATOS!$A19059,DATOS!$D$2:$D$20000,DATOS!$D19059,DATOS!$E$2:$E$20000,DATOS!$E19059,DATOS!$I$2:$I$20000,DATOS!$I19059,DATOS!$G$2:$G$20000,"OR")=0))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DATOS!$A$2:$A$20000,DATOS!$A19060,DATOS!$D$2:$D$20000,DATOS!$D19060,DATOS!$E$2:$E$20000,DATOS!$E19060,DATOS!$I$2:$I$20000,DATOS!$I19060,DATOS!$G$2:$G$20000,"EX")=0),0))))</f>
      </c>
      <c r="H19060">
        <f>IF(DATOS!$G19060&lt;&gt;"EX",0,--(COUNTIFS(DATOS!$A$2:$A$20000,DATOS!$A19060,DATOS!$D$2:$D$20000,DATOS!$D19060,DATOS!$E$2:$E$20000,DATOS!$E19060,DATOS!$I$2:$I$20000,DATOS!$I19060,DATOS!$G$2:$G$20000,"OR")=0))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DATOS!$A$2:$A$20000,DATOS!$A19061,DATOS!$D$2:$D$20000,DATOS!$D19061,DATOS!$E$2:$E$20000,DATOS!$E19061,DATOS!$I$2:$I$20000,DATOS!$I19061,DATOS!$G$2:$G$20000,"EX")=0),0))))</f>
      </c>
      <c r="H19061">
        <f>IF(DATOS!$G19061&lt;&gt;"EX",0,--(COUNTIFS(DATOS!$A$2:$A$20000,DATOS!$A19061,DATOS!$D$2:$D$20000,DATOS!$D19061,DATOS!$E$2:$E$20000,DATOS!$E19061,DATOS!$I$2:$I$20000,DATOS!$I19061,DATOS!$G$2:$G$20000,"OR")=0))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DATOS!$A$2:$A$20000,DATOS!$A19062,DATOS!$D$2:$D$20000,DATOS!$D19062,DATOS!$E$2:$E$20000,DATOS!$E19062,DATOS!$I$2:$I$20000,DATOS!$I19062,DATOS!$G$2:$G$20000,"EX")=0),0))))</f>
      </c>
      <c r="H19062">
        <f>IF(DATOS!$G19062&lt;&gt;"EX",0,--(COUNTIFS(DATOS!$A$2:$A$20000,DATOS!$A19062,DATOS!$D$2:$D$20000,DATOS!$D19062,DATOS!$E$2:$E$20000,DATOS!$E19062,DATOS!$I$2:$I$20000,DATOS!$I19062,DATOS!$G$2:$G$20000,"OR")=0))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DATOS!$A$2:$A$20000,DATOS!$A19063,DATOS!$D$2:$D$20000,DATOS!$D19063,DATOS!$E$2:$E$20000,DATOS!$E19063,DATOS!$I$2:$I$20000,DATOS!$I19063,DATOS!$G$2:$G$20000,"EX")=0),0))))</f>
      </c>
      <c r="H19063">
        <f>IF(DATOS!$G19063&lt;&gt;"EX",0,--(COUNTIFS(DATOS!$A$2:$A$20000,DATOS!$A19063,DATOS!$D$2:$D$20000,DATOS!$D19063,DATOS!$E$2:$E$20000,DATOS!$E19063,DATOS!$I$2:$I$20000,DATOS!$I19063,DATOS!$G$2:$G$20000,"OR")=0))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DATOS!$A$2:$A$20000,DATOS!$A19064,DATOS!$D$2:$D$20000,DATOS!$D19064,DATOS!$E$2:$E$20000,DATOS!$E19064,DATOS!$I$2:$I$20000,DATOS!$I19064,DATOS!$G$2:$G$20000,"EX")=0),0))))</f>
      </c>
      <c r="H19064">
        <f>IF(DATOS!$G19064&lt;&gt;"EX",0,--(COUNTIFS(DATOS!$A$2:$A$20000,DATOS!$A19064,DATOS!$D$2:$D$20000,DATOS!$D19064,DATOS!$E$2:$E$20000,DATOS!$E19064,DATOS!$I$2:$I$20000,DATOS!$I19064,DATOS!$G$2:$G$20000,"OR")=0))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DATOS!$A$2:$A$20000,DATOS!$A19065,DATOS!$D$2:$D$20000,DATOS!$D19065,DATOS!$E$2:$E$20000,DATOS!$E19065,DATOS!$I$2:$I$20000,DATOS!$I19065,DATOS!$G$2:$G$20000,"EX")=0),0))))</f>
      </c>
      <c r="H19065">
        <f>IF(DATOS!$G19065&lt;&gt;"EX",0,--(COUNTIFS(DATOS!$A$2:$A$20000,DATOS!$A19065,DATOS!$D$2:$D$20000,DATOS!$D19065,DATOS!$E$2:$E$20000,DATOS!$E19065,DATOS!$I$2:$I$20000,DATOS!$I19065,DATOS!$G$2:$G$20000,"OR")=0))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DATOS!$A$2:$A$20000,DATOS!$A19066,DATOS!$D$2:$D$20000,DATOS!$D19066,DATOS!$E$2:$E$20000,DATOS!$E19066,DATOS!$I$2:$I$20000,DATOS!$I19066,DATOS!$G$2:$G$20000,"EX")=0),0))))</f>
      </c>
      <c r="H19066">
        <f>IF(DATOS!$G19066&lt;&gt;"EX",0,--(COUNTIFS(DATOS!$A$2:$A$20000,DATOS!$A19066,DATOS!$D$2:$D$20000,DATOS!$D19066,DATOS!$E$2:$E$20000,DATOS!$E19066,DATOS!$I$2:$I$20000,DATOS!$I19066,DATOS!$G$2:$G$20000,"OR")=0))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DATOS!$A$2:$A$20000,DATOS!$A19067,DATOS!$D$2:$D$20000,DATOS!$D19067,DATOS!$E$2:$E$20000,DATOS!$E19067,DATOS!$I$2:$I$20000,DATOS!$I19067,DATOS!$G$2:$G$20000,"EX")=0),0))))</f>
      </c>
      <c r="H19067">
        <f>IF(DATOS!$G19067&lt;&gt;"EX",0,--(COUNTIFS(DATOS!$A$2:$A$20000,DATOS!$A19067,DATOS!$D$2:$D$20000,DATOS!$D19067,DATOS!$E$2:$E$20000,DATOS!$E19067,DATOS!$I$2:$I$20000,DATOS!$I19067,DATOS!$G$2:$G$20000,"OR")=0))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DATOS!$A$2:$A$20000,DATOS!$A19068,DATOS!$D$2:$D$20000,DATOS!$D19068,DATOS!$E$2:$E$20000,DATOS!$E19068,DATOS!$I$2:$I$20000,DATOS!$I19068,DATOS!$G$2:$G$20000,"EX")=0),0))))</f>
      </c>
      <c r="H19068">
        <f>IF(DATOS!$G19068&lt;&gt;"EX",0,--(COUNTIFS(DATOS!$A$2:$A$20000,DATOS!$A19068,DATOS!$D$2:$D$20000,DATOS!$D19068,DATOS!$E$2:$E$20000,DATOS!$E19068,DATOS!$I$2:$I$20000,DATOS!$I19068,DATOS!$G$2:$G$20000,"OR")=0))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DATOS!$A$2:$A$20000,DATOS!$A19069,DATOS!$D$2:$D$20000,DATOS!$D19069,DATOS!$E$2:$E$20000,DATOS!$E19069,DATOS!$I$2:$I$20000,DATOS!$I19069,DATOS!$G$2:$G$20000,"EX")=0),0))))</f>
      </c>
      <c r="H19069">
        <f>IF(DATOS!$G19069&lt;&gt;"EX",0,--(COUNTIFS(DATOS!$A$2:$A$20000,DATOS!$A19069,DATOS!$D$2:$D$20000,DATOS!$D19069,DATOS!$E$2:$E$20000,DATOS!$E19069,DATOS!$I$2:$I$20000,DATOS!$I19069,DATOS!$G$2:$G$20000,"OR")=0))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DATOS!$A$2:$A$20000,DATOS!$A19070,DATOS!$D$2:$D$20000,DATOS!$D19070,DATOS!$E$2:$E$20000,DATOS!$E19070,DATOS!$I$2:$I$20000,DATOS!$I19070,DATOS!$G$2:$G$20000,"EX")=0),0))))</f>
      </c>
      <c r="H19070">
        <f>IF(DATOS!$G19070&lt;&gt;"EX",0,--(COUNTIFS(DATOS!$A$2:$A$20000,DATOS!$A19070,DATOS!$D$2:$D$20000,DATOS!$D19070,DATOS!$E$2:$E$20000,DATOS!$E19070,DATOS!$I$2:$I$20000,DATOS!$I19070,DATOS!$G$2:$G$20000,"OR")=0))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DATOS!$A$2:$A$20000,DATOS!$A19071,DATOS!$D$2:$D$20000,DATOS!$D19071,DATOS!$E$2:$E$20000,DATOS!$E19071,DATOS!$I$2:$I$20000,DATOS!$I19071,DATOS!$G$2:$G$20000,"EX")=0),0))))</f>
      </c>
      <c r="H19071">
        <f>IF(DATOS!$G19071&lt;&gt;"EX",0,--(COUNTIFS(DATOS!$A$2:$A$20000,DATOS!$A19071,DATOS!$D$2:$D$20000,DATOS!$D19071,DATOS!$E$2:$E$20000,DATOS!$E19071,DATOS!$I$2:$I$20000,DATOS!$I19071,DATOS!$G$2:$G$20000,"OR")=0))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DATOS!$A$2:$A$20000,DATOS!$A19072,DATOS!$D$2:$D$20000,DATOS!$D19072,DATOS!$E$2:$E$20000,DATOS!$E19072,DATOS!$I$2:$I$20000,DATOS!$I19072,DATOS!$G$2:$G$20000,"EX")=0),0))))</f>
      </c>
      <c r="H19072">
        <f>IF(DATOS!$G19072&lt;&gt;"EX",0,--(COUNTIFS(DATOS!$A$2:$A$20000,DATOS!$A19072,DATOS!$D$2:$D$20000,DATOS!$D19072,DATOS!$E$2:$E$20000,DATOS!$E19072,DATOS!$I$2:$I$20000,DATOS!$I19072,DATOS!$G$2:$G$20000,"OR")=0))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DATOS!$A$2:$A$20000,DATOS!$A19073,DATOS!$D$2:$D$20000,DATOS!$D19073,DATOS!$E$2:$E$20000,DATOS!$E19073,DATOS!$I$2:$I$20000,DATOS!$I19073,DATOS!$G$2:$G$20000,"EX")=0),0))))</f>
      </c>
      <c r="H19073">
        <f>IF(DATOS!$G19073&lt;&gt;"EX",0,--(COUNTIFS(DATOS!$A$2:$A$20000,DATOS!$A19073,DATOS!$D$2:$D$20000,DATOS!$D19073,DATOS!$E$2:$E$20000,DATOS!$E19073,DATOS!$I$2:$I$20000,DATOS!$I19073,DATOS!$G$2:$G$20000,"OR")=0))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DATOS!$A$2:$A$20000,DATOS!$A19074,DATOS!$D$2:$D$20000,DATOS!$D19074,DATOS!$E$2:$E$20000,DATOS!$E19074,DATOS!$I$2:$I$20000,DATOS!$I19074,DATOS!$G$2:$G$20000,"EX")=0),0))))</f>
      </c>
      <c r="H19074">
        <f>IF(DATOS!$G19074&lt;&gt;"EX",0,--(COUNTIFS(DATOS!$A$2:$A$20000,DATOS!$A19074,DATOS!$D$2:$D$20000,DATOS!$D19074,DATOS!$E$2:$E$20000,DATOS!$E19074,DATOS!$I$2:$I$20000,DATOS!$I19074,DATOS!$G$2:$G$20000,"OR")=0))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DATOS!$A$2:$A$20000,DATOS!$A19075,DATOS!$D$2:$D$20000,DATOS!$D19075,DATOS!$E$2:$E$20000,DATOS!$E19075,DATOS!$I$2:$I$20000,DATOS!$I19075,DATOS!$G$2:$G$20000,"EX")=0),0))))</f>
      </c>
      <c r="H19075">
        <f>IF(DATOS!$G19075&lt;&gt;"EX",0,--(COUNTIFS(DATOS!$A$2:$A$20000,DATOS!$A19075,DATOS!$D$2:$D$20000,DATOS!$D19075,DATOS!$E$2:$E$20000,DATOS!$E19075,DATOS!$I$2:$I$20000,DATOS!$I19075,DATOS!$G$2:$G$20000,"OR")=0))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DATOS!$A$2:$A$20000,DATOS!$A19076,DATOS!$D$2:$D$20000,DATOS!$D19076,DATOS!$E$2:$E$20000,DATOS!$E19076,DATOS!$I$2:$I$20000,DATOS!$I19076,DATOS!$G$2:$G$20000,"EX")=0),0))))</f>
      </c>
      <c r="H19076">
        <f>IF(DATOS!$G19076&lt;&gt;"EX",0,--(COUNTIFS(DATOS!$A$2:$A$20000,DATOS!$A19076,DATOS!$D$2:$D$20000,DATOS!$D19076,DATOS!$E$2:$E$20000,DATOS!$E19076,DATOS!$I$2:$I$20000,DATOS!$I19076,DATOS!$G$2:$G$20000,"OR")=0))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DATOS!$A$2:$A$20000,DATOS!$A19077,DATOS!$D$2:$D$20000,DATOS!$D19077,DATOS!$E$2:$E$20000,DATOS!$E19077,DATOS!$I$2:$I$20000,DATOS!$I19077,DATOS!$G$2:$G$20000,"EX")=0),0))))</f>
      </c>
      <c r="H19077">
        <f>IF(DATOS!$G19077&lt;&gt;"EX",0,--(COUNTIFS(DATOS!$A$2:$A$20000,DATOS!$A19077,DATOS!$D$2:$D$20000,DATOS!$D19077,DATOS!$E$2:$E$20000,DATOS!$E19077,DATOS!$I$2:$I$20000,DATOS!$I19077,DATOS!$G$2:$G$20000,"OR")=0))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DATOS!$A$2:$A$20000,DATOS!$A19078,DATOS!$D$2:$D$20000,DATOS!$D19078,DATOS!$E$2:$E$20000,DATOS!$E19078,DATOS!$I$2:$I$20000,DATOS!$I19078,DATOS!$G$2:$G$20000,"EX")=0),0))))</f>
      </c>
      <c r="H19078">
        <f>IF(DATOS!$G19078&lt;&gt;"EX",0,--(COUNTIFS(DATOS!$A$2:$A$20000,DATOS!$A19078,DATOS!$D$2:$D$20000,DATOS!$D19078,DATOS!$E$2:$E$20000,DATOS!$E19078,DATOS!$I$2:$I$20000,DATOS!$I19078,DATOS!$G$2:$G$20000,"OR")=0))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DATOS!$A$2:$A$20000,DATOS!$A19079,DATOS!$D$2:$D$20000,DATOS!$D19079,DATOS!$E$2:$E$20000,DATOS!$E19079,DATOS!$I$2:$I$20000,DATOS!$I19079,DATOS!$G$2:$G$20000,"EX")=0),0))))</f>
      </c>
      <c r="H19079">
        <f>IF(DATOS!$G19079&lt;&gt;"EX",0,--(COUNTIFS(DATOS!$A$2:$A$20000,DATOS!$A19079,DATOS!$D$2:$D$20000,DATOS!$D19079,DATOS!$E$2:$E$20000,DATOS!$E19079,DATOS!$I$2:$I$20000,DATOS!$I19079,DATOS!$G$2:$G$20000,"OR")=0))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DATOS!$A$2:$A$20000,DATOS!$A19080,DATOS!$D$2:$D$20000,DATOS!$D19080,DATOS!$E$2:$E$20000,DATOS!$E19080,DATOS!$I$2:$I$20000,DATOS!$I19080,DATOS!$G$2:$G$20000,"EX")=0),0))))</f>
      </c>
      <c r="H19080">
        <f>IF(DATOS!$G19080&lt;&gt;"EX",0,--(COUNTIFS(DATOS!$A$2:$A$20000,DATOS!$A19080,DATOS!$D$2:$D$20000,DATOS!$D19080,DATOS!$E$2:$E$20000,DATOS!$E19080,DATOS!$I$2:$I$20000,DATOS!$I19080,DATOS!$G$2:$G$20000,"OR")=0))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DATOS!$A$2:$A$20000,DATOS!$A19081,DATOS!$D$2:$D$20000,DATOS!$D19081,DATOS!$E$2:$E$20000,DATOS!$E19081,DATOS!$I$2:$I$20000,DATOS!$I19081,DATOS!$G$2:$G$20000,"EX")=0),0))))</f>
      </c>
      <c r="H19081">
        <f>IF(DATOS!$G19081&lt;&gt;"EX",0,--(COUNTIFS(DATOS!$A$2:$A$20000,DATOS!$A19081,DATOS!$D$2:$D$20000,DATOS!$D19081,DATOS!$E$2:$E$20000,DATOS!$E19081,DATOS!$I$2:$I$20000,DATOS!$I19081,DATOS!$G$2:$G$20000,"OR")=0))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DATOS!$A$2:$A$20000,DATOS!$A19082,DATOS!$D$2:$D$20000,DATOS!$D19082,DATOS!$E$2:$E$20000,DATOS!$E19082,DATOS!$I$2:$I$20000,DATOS!$I19082,DATOS!$G$2:$G$20000,"EX")=0),0))))</f>
      </c>
      <c r="H19082">
        <f>IF(DATOS!$G19082&lt;&gt;"EX",0,--(COUNTIFS(DATOS!$A$2:$A$20000,DATOS!$A19082,DATOS!$D$2:$D$20000,DATOS!$D19082,DATOS!$E$2:$E$20000,DATOS!$E19082,DATOS!$I$2:$I$20000,DATOS!$I19082,DATOS!$G$2:$G$20000,"OR")=0))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DATOS!$A$2:$A$20000,DATOS!$A19083,DATOS!$D$2:$D$20000,DATOS!$D19083,DATOS!$E$2:$E$20000,DATOS!$E19083,DATOS!$I$2:$I$20000,DATOS!$I19083,DATOS!$G$2:$G$20000,"EX")=0),0))))</f>
      </c>
      <c r="H19083">
        <f>IF(DATOS!$G19083&lt;&gt;"EX",0,--(COUNTIFS(DATOS!$A$2:$A$20000,DATOS!$A19083,DATOS!$D$2:$D$20000,DATOS!$D19083,DATOS!$E$2:$E$20000,DATOS!$E19083,DATOS!$I$2:$I$20000,DATOS!$I19083,DATOS!$G$2:$G$20000,"OR")=0))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DATOS!$A$2:$A$20000,DATOS!$A19084,DATOS!$D$2:$D$20000,DATOS!$D19084,DATOS!$E$2:$E$20000,DATOS!$E19084,DATOS!$I$2:$I$20000,DATOS!$I19084,DATOS!$G$2:$G$20000,"EX")=0),0))))</f>
      </c>
      <c r="H19084">
        <f>IF(DATOS!$G19084&lt;&gt;"EX",0,--(COUNTIFS(DATOS!$A$2:$A$20000,DATOS!$A19084,DATOS!$D$2:$D$20000,DATOS!$D19084,DATOS!$E$2:$E$20000,DATOS!$E19084,DATOS!$I$2:$I$20000,DATOS!$I19084,DATOS!$G$2:$G$20000,"OR")=0))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DATOS!$A$2:$A$20000,DATOS!$A19085,DATOS!$D$2:$D$20000,DATOS!$D19085,DATOS!$E$2:$E$20000,DATOS!$E19085,DATOS!$I$2:$I$20000,DATOS!$I19085,DATOS!$G$2:$G$20000,"EX")=0),0))))</f>
      </c>
      <c r="H19085">
        <f>IF(DATOS!$G19085&lt;&gt;"EX",0,--(COUNTIFS(DATOS!$A$2:$A$20000,DATOS!$A19085,DATOS!$D$2:$D$20000,DATOS!$D19085,DATOS!$E$2:$E$20000,DATOS!$E19085,DATOS!$I$2:$I$20000,DATOS!$I19085,DATOS!$G$2:$G$20000,"OR")=0))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DATOS!$A$2:$A$20000,DATOS!$A19086,DATOS!$D$2:$D$20000,DATOS!$D19086,DATOS!$E$2:$E$20000,DATOS!$E19086,DATOS!$I$2:$I$20000,DATOS!$I19086,DATOS!$G$2:$G$20000,"EX")=0),0))))</f>
      </c>
      <c r="H19086">
        <f>IF(DATOS!$G19086&lt;&gt;"EX",0,--(COUNTIFS(DATOS!$A$2:$A$20000,DATOS!$A19086,DATOS!$D$2:$D$20000,DATOS!$D19086,DATOS!$E$2:$E$20000,DATOS!$E19086,DATOS!$I$2:$I$20000,DATOS!$I19086,DATOS!$G$2:$G$20000,"OR")=0))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DATOS!$A$2:$A$20000,DATOS!$A19087,DATOS!$D$2:$D$20000,DATOS!$D19087,DATOS!$E$2:$E$20000,DATOS!$E19087,DATOS!$I$2:$I$20000,DATOS!$I19087,DATOS!$G$2:$G$20000,"EX")=0),0))))</f>
      </c>
      <c r="H19087">
        <f>IF(DATOS!$G19087&lt;&gt;"EX",0,--(COUNTIFS(DATOS!$A$2:$A$20000,DATOS!$A19087,DATOS!$D$2:$D$20000,DATOS!$D19087,DATOS!$E$2:$E$20000,DATOS!$E19087,DATOS!$I$2:$I$20000,DATOS!$I19087,DATOS!$G$2:$G$20000,"OR")=0))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DATOS!$A$2:$A$20000,DATOS!$A19088,DATOS!$D$2:$D$20000,DATOS!$D19088,DATOS!$E$2:$E$20000,DATOS!$E19088,DATOS!$I$2:$I$20000,DATOS!$I19088,DATOS!$G$2:$G$20000,"EX")=0),0))))</f>
      </c>
      <c r="H19088">
        <f>IF(DATOS!$G19088&lt;&gt;"EX",0,--(COUNTIFS(DATOS!$A$2:$A$20000,DATOS!$A19088,DATOS!$D$2:$D$20000,DATOS!$D19088,DATOS!$E$2:$E$20000,DATOS!$E19088,DATOS!$I$2:$I$20000,DATOS!$I19088,DATOS!$G$2:$G$20000,"OR")=0))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DATOS!$A$2:$A$20000,DATOS!$A19089,DATOS!$D$2:$D$20000,DATOS!$D19089,DATOS!$E$2:$E$20000,DATOS!$E19089,DATOS!$I$2:$I$20000,DATOS!$I19089,DATOS!$G$2:$G$20000,"EX")=0),0))))</f>
      </c>
      <c r="H19089">
        <f>IF(DATOS!$G19089&lt;&gt;"EX",0,--(COUNTIFS(DATOS!$A$2:$A$20000,DATOS!$A19089,DATOS!$D$2:$D$20000,DATOS!$D19089,DATOS!$E$2:$E$20000,DATOS!$E19089,DATOS!$I$2:$I$20000,DATOS!$I19089,DATOS!$G$2:$G$20000,"OR")=0))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DATOS!$A$2:$A$20000,DATOS!$A19090,DATOS!$D$2:$D$20000,DATOS!$D19090,DATOS!$E$2:$E$20000,DATOS!$E19090,DATOS!$I$2:$I$20000,DATOS!$I19090,DATOS!$G$2:$G$20000,"EX")=0),0))))</f>
      </c>
      <c r="H19090">
        <f>IF(DATOS!$G19090&lt;&gt;"EX",0,--(COUNTIFS(DATOS!$A$2:$A$20000,DATOS!$A19090,DATOS!$D$2:$D$20000,DATOS!$D19090,DATOS!$E$2:$E$20000,DATOS!$E19090,DATOS!$I$2:$I$20000,DATOS!$I19090,DATOS!$G$2:$G$20000,"OR")=0))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DATOS!$A$2:$A$20000,DATOS!$A19091,DATOS!$D$2:$D$20000,DATOS!$D19091,DATOS!$E$2:$E$20000,DATOS!$E19091,DATOS!$I$2:$I$20000,DATOS!$I19091,DATOS!$G$2:$G$20000,"EX")=0),0))))</f>
      </c>
      <c r="H19091">
        <f>IF(DATOS!$G19091&lt;&gt;"EX",0,--(COUNTIFS(DATOS!$A$2:$A$20000,DATOS!$A19091,DATOS!$D$2:$D$20000,DATOS!$D19091,DATOS!$E$2:$E$20000,DATOS!$E19091,DATOS!$I$2:$I$20000,DATOS!$I19091,DATOS!$G$2:$G$20000,"OR")=0))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DATOS!$A$2:$A$20000,DATOS!$A19092,DATOS!$D$2:$D$20000,DATOS!$D19092,DATOS!$E$2:$E$20000,DATOS!$E19092,DATOS!$I$2:$I$20000,DATOS!$I19092,DATOS!$G$2:$G$20000,"EX")=0),0))))</f>
      </c>
      <c r="H19092">
        <f>IF(DATOS!$G19092&lt;&gt;"EX",0,--(COUNTIFS(DATOS!$A$2:$A$20000,DATOS!$A19092,DATOS!$D$2:$D$20000,DATOS!$D19092,DATOS!$E$2:$E$20000,DATOS!$E19092,DATOS!$I$2:$I$20000,DATOS!$I19092,DATOS!$G$2:$G$20000,"OR")=0))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DATOS!$A$2:$A$20000,DATOS!$A19093,DATOS!$D$2:$D$20000,DATOS!$D19093,DATOS!$E$2:$E$20000,DATOS!$E19093,DATOS!$I$2:$I$20000,DATOS!$I19093,DATOS!$G$2:$G$20000,"EX")=0),0))))</f>
      </c>
      <c r="H19093">
        <f>IF(DATOS!$G19093&lt;&gt;"EX",0,--(COUNTIFS(DATOS!$A$2:$A$20000,DATOS!$A19093,DATOS!$D$2:$D$20000,DATOS!$D19093,DATOS!$E$2:$E$20000,DATOS!$E19093,DATOS!$I$2:$I$20000,DATOS!$I19093,DATOS!$G$2:$G$20000,"OR")=0))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DATOS!$A$2:$A$20000,DATOS!$A19094,DATOS!$D$2:$D$20000,DATOS!$D19094,DATOS!$E$2:$E$20000,DATOS!$E19094,DATOS!$I$2:$I$20000,DATOS!$I19094,DATOS!$G$2:$G$20000,"EX")=0),0))))</f>
      </c>
      <c r="H19094">
        <f>IF(DATOS!$G19094&lt;&gt;"EX",0,--(COUNTIFS(DATOS!$A$2:$A$20000,DATOS!$A19094,DATOS!$D$2:$D$20000,DATOS!$D19094,DATOS!$E$2:$E$20000,DATOS!$E19094,DATOS!$I$2:$I$20000,DATOS!$I19094,DATOS!$G$2:$G$20000,"OR")=0))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DATOS!$A$2:$A$20000,DATOS!$A19095,DATOS!$D$2:$D$20000,DATOS!$D19095,DATOS!$E$2:$E$20000,DATOS!$E19095,DATOS!$I$2:$I$20000,DATOS!$I19095,DATOS!$G$2:$G$20000,"EX")=0),0))))</f>
      </c>
      <c r="H19095">
        <f>IF(DATOS!$G19095&lt;&gt;"EX",0,--(COUNTIFS(DATOS!$A$2:$A$20000,DATOS!$A19095,DATOS!$D$2:$D$20000,DATOS!$D19095,DATOS!$E$2:$E$20000,DATOS!$E19095,DATOS!$I$2:$I$20000,DATOS!$I19095,DATOS!$G$2:$G$20000,"OR")=0))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DATOS!$A$2:$A$20000,DATOS!$A19096,DATOS!$D$2:$D$20000,DATOS!$D19096,DATOS!$E$2:$E$20000,DATOS!$E19096,DATOS!$I$2:$I$20000,DATOS!$I19096,DATOS!$G$2:$G$20000,"EX")=0),0))))</f>
      </c>
      <c r="H19096">
        <f>IF(DATOS!$G19096&lt;&gt;"EX",0,--(COUNTIFS(DATOS!$A$2:$A$20000,DATOS!$A19096,DATOS!$D$2:$D$20000,DATOS!$D19096,DATOS!$E$2:$E$20000,DATOS!$E19096,DATOS!$I$2:$I$20000,DATOS!$I19096,DATOS!$G$2:$G$20000,"OR")=0))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DATOS!$A$2:$A$20000,DATOS!$A19097,DATOS!$D$2:$D$20000,DATOS!$D19097,DATOS!$E$2:$E$20000,DATOS!$E19097,DATOS!$I$2:$I$20000,DATOS!$I19097,DATOS!$G$2:$G$20000,"EX")=0),0))))</f>
      </c>
      <c r="H19097">
        <f>IF(DATOS!$G19097&lt;&gt;"EX",0,--(COUNTIFS(DATOS!$A$2:$A$20000,DATOS!$A19097,DATOS!$D$2:$D$20000,DATOS!$D19097,DATOS!$E$2:$E$20000,DATOS!$E19097,DATOS!$I$2:$I$20000,DATOS!$I19097,DATOS!$G$2:$G$20000,"OR")=0))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DATOS!$A$2:$A$20000,DATOS!$A19098,DATOS!$D$2:$D$20000,DATOS!$D19098,DATOS!$E$2:$E$20000,DATOS!$E19098,DATOS!$I$2:$I$20000,DATOS!$I19098,DATOS!$G$2:$G$20000,"EX")=0),0))))</f>
      </c>
      <c r="H19098">
        <f>IF(DATOS!$G19098&lt;&gt;"EX",0,--(COUNTIFS(DATOS!$A$2:$A$20000,DATOS!$A19098,DATOS!$D$2:$D$20000,DATOS!$D19098,DATOS!$E$2:$E$20000,DATOS!$E19098,DATOS!$I$2:$I$20000,DATOS!$I19098,DATOS!$G$2:$G$20000,"OR")=0))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DATOS!$A$2:$A$20000,DATOS!$A19099,DATOS!$D$2:$D$20000,DATOS!$D19099,DATOS!$E$2:$E$20000,DATOS!$E19099,DATOS!$I$2:$I$20000,DATOS!$I19099,DATOS!$G$2:$G$20000,"EX")=0),0))))</f>
      </c>
      <c r="H19099">
        <f>IF(DATOS!$G19099&lt;&gt;"EX",0,--(COUNTIFS(DATOS!$A$2:$A$20000,DATOS!$A19099,DATOS!$D$2:$D$20000,DATOS!$D19099,DATOS!$E$2:$E$20000,DATOS!$E19099,DATOS!$I$2:$I$20000,DATOS!$I19099,DATOS!$G$2:$G$20000,"OR")=0))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DATOS!$A$2:$A$20000,DATOS!$A19100,DATOS!$D$2:$D$20000,DATOS!$D19100,DATOS!$E$2:$E$20000,DATOS!$E19100,DATOS!$I$2:$I$20000,DATOS!$I19100,DATOS!$G$2:$G$20000,"EX")=0),0))))</f>
      </c>
      <c r="H19100">
        <f>IF(DATOS!$G19100&lt;&gt;"EX",0,--(COUNTIFS(DATOS!$A$2:$A$20000,DATOS!$A19100,DATOS!$D$2:$D$20000,DATOS!$D19100,DATOS!$E$2:$E$20000,DATOS!$E19100,DATOS!$I$2:$I$20000,DATOS!$I19100,DATOS!$G$2:$G$20000,"OR")=0))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DATOS!$A$2:$A$20000,DATOS!$A19101,DATOS!$D$2:$D$20000,DATOS!$D19101,DATOS!$E$2:$E$20000,DATOS!$E19101,DATOS!$I$2:$I$20000,DATOS!$I19101,DATOS!$G$2:$G$20000,"EX")=0),0))))</f>
      </c>
      <c r="H19101">
        <f>IF(DATOS!$G19101&lt;&gt;"EX",0,--(COUNTIFS(DATOS!$A$2:$A$20000,DATOS!$A19101,DATOS!$D$2:$D$20000,DATOS!$D19101,DATOS!$E$2:$E$20000,DATOS!$E19101,DATOS!$I$2:$I$20000,DATOS!$I19101,DATOS!$G$2:$G$20000,"OR")=0))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DATOS!$A$2:$A$20000,DATOS!$A19102,DATOS!$D$2:$D$20000,DATOS!$D19102,DATOS!$E$2:$E$20000,DATOS!$E19102,DATOS!$I$2:$I$20000,DATOS!$I19102,DATOS!$G$2:$G$20000,"EX")=0),0))))</f>
      </c>
      <c r="H19102">
        <f>IF(DATOS!$G19102&lt;&gt;"EX",0,--(COUNTIFS(DATOS!$A$2:$A$20000,DATOS!$A19102,DATOS!$D$2:$D$20000,DATOS!$D19102,DATOS!$E$2:$E$20000,DATOS!$E19102,DATOS!$I$2:$I$20000,DATOS!$I19102,DATOS!$G$2:$G$20000,"OR")=0))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DATOS!$A$2:$A$20000,DATOS!$A19103,DATOS!$D$2:$D$20000,DATOS!$D19103,DATOS!$E$2:$E$20000,DATOS!$E19103,DATOS!$I$2:$I$20000,DATOS!$I19103,DATOS!$G$2:$G$20000,"EX")=0),0))))</f>
      </c>
      <c r="H19103">
        <f>IF(DATOS!$G19103&lt;&gt;"EX",0,--(COUNTIFS(DATOS!$A$2:$A$20000,DATOS!$A19103,DATOS!$D$2:$D$20000,DATOS!$D19103,DATOS!$E$2:$E$20000,DATOS!$E19103,DATOS!$I$2:$I$20000,DATOS!$I19103,DATOS!$G$2:$G$20000,"OR")=0))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DATOS!$A$2:$A$20000,DATOS!$A19104,DATOS!$D$2:$D$20000,DATOS!$D19104,DATOS!$E$2:$E$20000,DATOS!$E19104,DATOS!$I$2:$I$20000,DATOS!$I19104,DATOS!$G$2:$G$20000,"EX")=0),0))))</f>
      </c>
      <c r="H19104">
        <f>IF(DATOS!$G19104&lt;&gt;"EX",0,--(COUNTIFS(DATOS!$A$2:$A$20000,DATOS!$A19104,DATOS!$D$2:$D$20000,DATOS!$D19104,DATOS!$E$2:$E$20000,DATOS!$E19104,DATOS!$I$2:$I$20000,DATOS!$I19104,DATOS!$G$2:$G$20000,"OR")=0))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DATOS!$A$2:$A$20000,DATOS!$A19105,DATOS!$D$2:$D$20000,DATOS!$D19105,DATOS!$E$2:$E$20000,DATOS!$E19105,DATOS!$I$2:$I$20000,DATOS!$I19105,DATOS!$G$2:$G$20000,"EX")=0),0))))</f>
      </c>
      <c r="H19105">
        <f>IF(DATOS!$G19105&lt;&gt;"EX",0,--(COUNTIFS(DATOS!$A$2:$A$20000,DATOS!$A19105,DATOS!$D$2:$D$20000,DATOS!$D19105,DATOS!$E$2:$E$20000,DATOS!$E19105,DATOS!$I$2:$I$20000,DATOS!$I19105,DATOS!$G$2:$G$20000,"OR")=0))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DATOS!$A$2:$A$20000,DATOS!$A19106,DATOS!$D$2:$D$20000,DATOS!$D19106,DATOS!$E$2:$E$20000,DATOS!$E19106,DATOS!$I$2:$I$20000,DATOS!$I19106,DATOS!$G$2:$G$20000,"EX")=0),0))))</f>
      </c>
      <c r="H19106">
        <f>IF(DATOS!$G19106&lt;&gt;"EX",0,--(COUNTIFS(DATOS!$A$2:$A$20000,DATOS!$A19106,DATOS!$D$2:$D$20000,DATOS!$D19106,DATOS!$E$2:$E$20000,DATOS!$E19106,DATOS!$I$2:$I$20000,DATOS!$I19106,DATOS!$G$2:$G$20000,"OR")=0))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DATOS!$A$2:$A$20000,DATOS!$A19107,DATOS!$D$2:$D$20000,DATOS!$D19107,DATOS!$E$2:$E$20000,DATOS!$E19107,DATOS!$I$2:$I$20000,DATOS!$I19107,DATOS!$G$2:$G$20000,"EX")=0),0))))</f>
      </c>
      <c r="H19107">
        <f>IF(DATOS!$G19107&lt;&gt;"EX",0,--(COUNTIFS(DATOS!$A$2:$A$20000,DATOS!$A19107,DATOS!$D$2:$D$20000,DATOS!$D19107,DATOS!$E$2:$E$20000,DATOS!$E19107,DATOS!$I$2:$I$20000,DATOS!$I19107,DATOS!$G$2:$G$20000,"OR")=0))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DATOS!$A$2:$A$20000,DATOS!$A19108,DATOS!$D$2:$D$20000,DATOS!$D19108,DATOS!$E$2:$E$20000,DATOS!$E19108,DATOS!$I$2:$I$20000,DATOS!$I19108,DATOS!$G$2:$G$20000,"EX")=0),0))))</f>
      </c>
      <c r="H19108">
        <f>IF(DATOS!$G19108&lt;&gt;"EX",0,--(COUNTIFS(DATOS!$A$2:$A$20000,DATOS!$A19108,DATOS!$D$2:$D$20000,DATOS!$D19108,DATOS!$E$2:$E$20000,DATOS!$E19108,DATOS!$I$2:$I$20000,DATOS!$I19108,DATOS!$G$2:$G$20000,"OR")=0))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DATOS!$A$2:$A$20000,DATOS!$A19109,DATOS!$D$2:$D$20000,DATOS!$D19109,DATOS!$E$2:$E$20000,DATOS!$E19109,DATOS!$I$2:$I$20000,DATOS!$I19109,DATOS!$G$2:$G$20000,"EX")=0),0))))</f>
      </c>
      <c r="H19109">
        <f>IF(DATOS!$G19109&lt;&gt;"EX",0,--(COUNTIFS(DATOS!$A$2:$A$20000,DATOS!$A19109,DATOS!$D$2:$D$20000,DATOS!$D19109,DATOS!$E$2:$E$20000,DATOS!$E19109,DATOS!$I$2:$I$20000,DATOS!$I19109,DATOS!$G$2:$G$20000,"OR")=0))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DATOS!$A$2:$A$20000,DATOS!$A19110,DATOS!$D$2:$D$20000,DATOS!$D19110,DATOS!$E$2:$E$20000,DATOS!$E19110,DATOS!$I$2:$I$20000,DATOS!$I19110,DATOS!$G$2:$G$20000,"EX")=0),0))))</f>
      </c>
      <c r="H19110">
        <f>IF(DATOS!$G19110&lt;&gt;"EX",0,--(COUNTIFS(DATOS!$A$2:$A$20000,DATOS!$A19110,DATOS!$D$2:$D$20000,DATOS!$D19110,DATOS!$E$2:$E$20000,DATOS!$E19110,DATOS!$I$2:$I$20000,DATOS!$I19110,DATOS!$G$2:$G$20000,"OR")=0))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DATOS!$A$2:$A$20000,DATOS!$A19111,DATOS!$D$2:$D$20000,DATOS!$D19111,DATOS!$E$2:$E$20000,DATOS!$E19111,DATOS!$I$2:$I$20000,DATOS!$I19111,DATOS!$G$2:$G$20000,"EX")=0),0))))</f>
      </c>
      <c r="H19111">
        <f>IF(DATOS!$G19111&lt;&gt;"EX",0,--(COUNTIFS(DATOS!$A$2:$A$20000,DATOS!$A19111,DATOS!$D$2:$D$20000,DATOS!$D19111,DATOS!$E$2:$E$20000,DATOS!$E19111,DATOS!$I$2:$I$20000,DATOS!$I19111,DATOS!$G$2:$G$20000,"OR")=0))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DATOS!$A$2:$A$20000,DATOS!$A19112,DATOS!$D$2:$D$20000,DATOS!$D19112,DATOS!$E$2:$E$20000,DATOS!$E19112,DATOS!$I$2:$I$20000,DATOS!$I19112,DATOS!$G$2:$G$20000,"EX")=0),0))))</f>
      </c>
      <c r="H19112">
        <f>IF(DATOS!$G19112&lt;&gt;"EX",0,--(COUNTIFS(DATOS!$A$2:$A$20000,DATOS!$A19112,DATOS!$D$2:$D$20000,DATOS!$D19112,DATOS!$E$2:$E$20000,DATOS!$E19112,DATOS!$I$2:$I$20000,DATOS!$I19112,DATOS!$G$2:$G$20000,"OR")=0))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DATOS!$A$2:$A$20000,DATOS!$A19113,DATOS!$D$2:$D$20000,DATOS!$D19113,DATOS!$E$2:$E$20000,DATOS!$E19113,DATOS!$I$2:$I$20000,DATOS!$I19113,DATOS!$G$2:$G$20000,"EX")=0),0))))</f>
      </c>
      <c r="H19113">
        <f>IF(DATOS!$G19113&lt;&gt;"EX",0,--(COUNTIFS(DATOS!$A$2:$A$20000,DATOS!$A19113,DATOS!$D$2:$D$20000,DATOS!$D19113,DATOS!$E$2:$E$20000,DATOS!$E19113,DATOS!$I$2:$I$20000,DATOS!$I19113,DATOS!$G$2:$G$20000,"OR")=0))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DATOS!$A$2:$A$20000,DATOS!$A19114,DATOS!$D$2:$D$20000,DATOS!$D19114,DATOS!$E$2:$E$20000,DATOS!$E19114,DATOS!$I$2:$I$20000,DATOS!$I19114,DATOS!$G$2:$G$20000,"EX")=0),0))))</f>
      </c>
      <c r="H19114">
        <f>IF(DATOS!$G19114&lt;&gt;"EX",0,--(COUNTIFS(DATOS!$A$2:$A$20000,DATOS!$A19114,DATOS!$D$2:$D$20000,DATOS!$D19114,DATOS!$E$2:$E$20000,DATOS!$E19114,DATOS!$I$2:$I$20000,DATOS!$I19114,DATOS!$G$2:$G$20000,"OR")=0))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DATOS!$A$2:$A$20000,DATOS!$A19115,DATOS!$D$2:$D$20000,DATOS!$D19115,DATOS!$E$2:$E$20000,DATOS!$E19115,DATOS!$I$2:$I$20000,DATOS!$I19115,DATOS!$G$2:$G$20000,"EX")=0),0))))</f>
      </c>
      <c r="H19115">
        <f>IF(DATOS!$G19115&lt;&gt;"EX",0,--(COUNTIFS(DATOS!$A$2:$A$20000,DATOS!$A19115,DATOS!$D$2:$D$20000,DATOS!$D19115,DATOS!$E$2:$E$20000,DATOS!$E19115,DATOS!$I$2:$I$20000,DATOS!$I19115,DATOS!$G$2:$G$20000,"OR")=0))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DATOS!$A$2:$A$20000,DATOS!$A19116,DATOS!$D$2:$D$20000,DATOS!$D19116,DATOS!$E$2:$E$20000,DATOS!$E19116,DATOS!$I$2:$I$20000,DATOS!$I19116,DATOS!$G$2:$G$20000,"EX")=0),0))))</f>
      </c>
      <c r="H19116">
        <f>IF(DATOS!$G19116&lt;&gt;"EX",0,--(COUNTIFS(DATOS!$A$2:$A$20000,DATOS!$A19116,DATOS!$D$2:$D$20000,DATOS!$D19116,DATOS!$E$2:$E$20000,DATOS!$E19116,DATOS!$I$2:$I$20000,DATOS!$I19116,DATOS!$G$2:$G$20000,"OR")=0))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DATOS!$A$2:$A$20000,DATOS!$A19117,DATOS!$D$2:$D$20000,DATOS!$D19117,DATOS!$E$2:$E$20000,DATOS!$E19117,DATOS!$I$2:$I$20000,DATOS!$I19117,DATOS!$G$2:$G$20000,"EX")=0),0))))</f>
      </c>
      <c r="H19117">
        <f>IF(DATOS!$G19117&lt;&gt;"EX",0,--(COUNTIFS(DATOS!$A$2:$A$20000,DATOS!$A19117,DATOS!$D$2:$D$20000,DATOS!$D19117,DATOS!$E$2:$E$20000,DATOS!$E19117,DATOS!$I$2:$I$20000,DATOS!$I19117,DATOS!$G$2:$G$20000,"OR")=0))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DATOS!$A$2:$A$20000,DATOS!$A19118,DATOS!$D$2:$D$20000,DATOS!$D19118,DATOS!$E$2:$E$20000,DATOS!$E19118,DATOS!$I$2:$I$20000,DATOS!$I19118,DATOS!$G$2:$G$20000,"EX")=0),0))))</f>
      </c>
      <c r="H19118">
        <f>IF(DATOS!$G19118&lt;&gt;"EX",0,--(COUNTIFS(DATOS!$A$2:$A$20000,DATOS!$A19118,DATOS!$D$2:$D$20000,DATOS!$D19118,DATOS!$E$2:$E$20000,DATOS!$E19118,DATOS!$I$2:$I$20000,DATOS!$I19118,DATOS!$G$2:$G$20000,"OR")=0))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DATOS!$A$2:$A$20000,DATOS!$A19119,DATOS!$D$2:$D$20000,DATOS!$D19119,DATOS!$E$2:$E$20000,DATOS!$E19119,DATOS!$I$2:$I$20000,DATOS!$I19119,DATOS!$G$2:$G$20000,"EX")=0),0))))</f>
      </c>
      <c r="H19119">
        <f>IF(DATOS!$G19119&lt;&gt;"EX",0,--(COUNTIFS(DATOS!$A$2:$A$20000,DATOS!$A19119,DATOS!$D$2:$D$20000,DATOS!$D19119,DATOS!$E$2:$E$20000,DATOS!$E19119,DATOS!$I$2:$I$20000,DATOS!$I19119,DATOS!$G$2:$G$20000,"OR")=0))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DATOS!$A$2:$A$20000,DATOS!$A19120,DATOS!$D$2:$D$20000,DATOS!$D19120,DATOS!$E$2:$E$20000,DATOS!$E19120,DATOS!$I$2:$I$20000,DATOS!$I19120,DATOS!$G$2:$G$20000,"EX")=0),0))))</f>
      </c>
      <c r="H19120">
        <f>IF(DATOS!$G19120&lt;&gt;"EX",0,--(COUNTIFS(DATOS!$A$2:$A$20000,DATOS!$A19120,DATOS!$D$2:$D$20000,DATOS!$D19120,DATOS!$E$2:$E$20000,DATOS!$E19120,DATOS!$I$2:$I$20000,DATOS!$I19120,DATOS!$G$2:$G$20000,"OR")=0))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DATOS!$A$2:$A$20000,DATOS!$A19121,DATOS!$D$2:$D$20000,DATOS!$D19121,DATOS!$E$2:$E$20000,DATOS!$E19121,DATOS!$I$2:$I$20000,DATOS!$I19121,DATOS!$G$2:$G$20000,"EX")=0),0))))</f>
      </c>
      <c r="H19121">
        <f>IF(DATOS!$G19121&lt;&gt;"EX",0,--(COUNTIFS(DATOS!$A$2:$A$20000,DATOS!$A19121,DATOS!$D$2:$D$20000,DATOS!$D19121,DATOS!$E$2:$E$20000,DATOS!$E19121,DATOS!$I$2:$I$20000,DATOS!$I19121,DATOS!$G$2:$G$20000,"OR")=0))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DATOS!$A$2:$A$20000,DATOS!$A19122,DATOS!$D$2:$D$20000,DATOS!$D19122,DATOS!$E$2:$E$20000,DATOS!$E19122,DATOS!$I$2:$I$20000,DATOS!$I19122,DATOS!$G$2:$G$20000,"EX")=0),0))))</f>
      </c>
      <c r="H19122">
        <f>IF(DATOS!$G19122&lt;&gt;"EX",0,--(COUNTIFS(DATOS!$A$2:$A$20000,DATOS!$A19122,DATOS!$D$2:$D$20000,DATOS!$D19122,DATOS!$E$2:$E$20000,DATOS!$E19122,DATOS!$I$2:$I$20000,DATOS!$I19122,DATOS!$G$2:$G$20000,"OR")=0))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DATOS!$A$2:$A$20000,DATOS!$A19123,DATOS!$D$2:$D$20000,DATOS!$D19123,DATOS!$E$2:$E$20000,DATOS!$E19123,DATOS!$I$2:$I$20000,DATOS!$I19123,DATOS!$G$2:$G$20000,"EX")=0),0))))</f>
      </c>
      <c r="H19123">
        <f>IF(DATOS!$G19123&lt;&gt;"EX",0,--(COUNTIFS(DATOS!$A$2:$A$20000,DATOS!$A19123,DATOS!$D$2:$D$20000,DATOS!$D19123,DATOS!$E$2:$E$20000,DATOS!$E19123,DATOS!$I$2:$I$20000,DATOS!$I19123,DATOS!$G$2:$G$20000,"OR")=0))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DATOS!$A$2:$A$20000,DATOS!$A19124,DATOS!$D$2:$D$20000,DATOS!$D19124,DATOS!$E$2:$E$20000,DATOS!$E19124,DATOS!$I$2:$I$20000,DATOS!$I19124,DATOS!$G$2:$G$20000,"EX")=0),0))))</f>
      </c>
      <c r="H19124">
        <f>IF(DATOS!$G19124&lt;&gt;"EX",0,--(COUNTIFS(DATOS!$A$2:$A$20000,DATOS!$A19124,DATOS!$D$2:$D$20000,DATOS!$D19124,DATOS!$E$2:$E$20000,DATOS!$E19124,DATOS!$I$2:$I$20000,DATOS!$I19124,DATOS!$G$2:$G$20000,"OR")=0))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DATOS!$A$2:$A$20000,DATOS!$A19125,DATOS!$D$2:$D$20000,DATOS!$D19125,DATOS!$E$2:$E$20000,DATOS!$E19125,DATOS!$I$2:$I$20000,DATOS!$I19125,DATOS!$G$2:$G$20000,"EX")=0),0))))</f>
      </c>
      <c r="H19125">
        <f>IF(DATOS!$G19125&lt;&gt;"EX",0,--(COUNTIFS(DATOS!$A$2:$A$20000,DATOS!$A19125,DATOS!$D$2:$D$20000,DATOS!$D19125,DATOS!$E$2:$E$20000,DATOS!$E19125,DATOS!$I$2:$I$20000,DATOS!$I19125,DATOS!$G$2:$G$20000,"OR")=0))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DATOS!$A$2:$A$20000,DATOS!$A19126,DATOS!$D$2:$D$20000,DATOS!$D19126,DATOS!$E$2:$E$20000,DATOS!$E19126,DATOS!$I$2:$I$20000,DATOS!$I19126,DATOS!$G$2:$G$20000,"EX")=0),0))))</f>
      </c>
      <c r="H19126">
        <f>IF(DATOS!$G19126&lt;&gt;"EX",0,--(COUNTIFS(DATOS!$A$2:$A$20000,DATOS!$A19126,DATOS!$D$2:$D$20000,DATOS!$D19126,DATOS!$E$2:$E$20000,DATOS!$E19126,DATOS!$I$2:$I$20000,DATOS!$I19126,DATOS!$G$2:$G$20000,"OR")=0))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DATOS!$A$2:$A$20000,DATOS!$A19127,DATOS!$D$2:$D$20000,DATOS!$D19127,DATOS!$E$2:$E$20000,DATOS!$E19127,DATOS!$I$2:$I$20000,DATOS!$I19127,DATOS!$G$2:$G$20000,"EX")=0),0))))</f>
      </c>
      <c r="H19127">
        <f>IF(DATOS!$G19127&lt;&gt;"EX",0,--(COUNTIFS(DATOS!$A$2:$A$20000,DATOS!$A19127,DATOS!$D$2:$D$20000,DATOS!$D19127,DATOS!$E$2:$E$20000,DATOS!$E19127,DATOS!$I$2:$I$20000,DATOS!$I19127,DATOS!$G$2:$G$20000,"OR")=0))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DATOS!$A$2:$A$20000,DATOS!$A19128,DATOS!$D$2:$D$20000,DATOS!$D19128,DATOS!$E$2:$E$20000,DATOS!$E19128,DATOS!$I$2:$I$20000,DATOS!$I19128,DATOS!$G$2:$G$20000,"EX")=0),0))))</f>
      </c>
      <c r="H19128">
        <f>IF(DATOS!$G19128&lt;&gt;"EX",0,--(COUNTIFS(DATOS!$A$2:$A$20000,DATOS!$A19128,DATOS!$D$2:$D$20000,DATOS!$D19128,DATOS!$E$2:$E$20000,DATOS!$E19128,DATOS!$I$2:$I$20000,DATOS!$I19128,DATOS!$G$2:$G$20000,"OR")=0))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DATOS!$A$2:$A$20000,DATOS!$A19129,DATOS!$D$2:$D$20000,DATOS!$D19129,DATOS!$E$2:$E$20000,DATOS!$E19129,DATOS!$I$2:$I$20000,DATOS!$I19129,DATOS!$G$2:$G$20000,"EX")=0),0))))</f>
      </c>
      <c r="H19129">
        <f>IF(DATOS!$G19129&lt;&gt;"EX",0,--(COUNTIFS(DATOS!$A$2:$A$20000,DATOS!$A19129,DATOS!$D$2:$D$20000,DATOS!$D19129,DATOS!$E$2:$E$20000,DATOS!$E19129,DATOS!$I$2:$I$20000,DATOS!$I19129,DATOS!$G$2:$G$20000,"OR")=0))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DATOS!$A$2:$A$20000,DATOS!$A19130,DATOS!$D$2:$D$20000,DATOS!$D19130,DATOS!$E$2:$E$20000,DATOS!$E19130,DATOS!$I$2:$I$20000,DATOS!$I19130,DATOS!$G$2:$G$20000,"EX")=0),0))))</f>
      </c>
      <c r="H19130">
        <f>IF(DATOS!$G19130&lt;&gt;"EX",0,--(COUNTIFS(DATOS!$A$2:$A$20000,DATOS!$A19130,DATOS!$D$2:$D$20000,DATOS!$D19130,DATOS!$E$2:$E$20000,DATOS!$E19130,DATOS!$I$2:$I$20000,DATOS!$I19130,DATOS!$G$2:$G$20000,"OR")=0))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DATOS!$A$2:$A$20000,DATOS!$A19131,DATOS!$D$2:$D$20000,DATOS!$D19131,DATOS!$E$2:$E$20000,DATOS!$E19131,DATOS!$I$2:$I$20000,DATOS!$I19131,DATOS!$G$2:$G$20000,"EX")=0),0))))</f>
      </c>
      <c r="H19131">
        <f>IF(DATOS!$G19131&lt;&gt;"EX",0,--(COUNTIFS(DATOS!$A$2:$A$20000,DATOS!$A19131,DATOS!$D$2:$D$20000,DATOS!$D19131,DATOS!$E$2:$E$20000,DATOS!$E19131,DATOS!$I$2:$I$20000,DATOS!$I19131,DATOS!$G$2:$G$20000,"OR")=0))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DATOS!$A$2:$A$20000,DATOS!$A19132,DATOS!$D$2:$D$20000,DATOS!$D19132,DATOS!$E$2:$E$20000,DATOS!$E19132,DATOS!$I$2:$I$20000,DATOS!$I19132,DATOS!$G$2:$G$20000,"EX")=0),0))))</f>
      </c>
      <c r="H19132">
        <f>IF(DATOS!$G19132&lt;&gt;"EX",0,--(COUNTIFS(DATOS!$A$2:$A$20000,DATOS!$A19132,DATOS!$D$2:$D$20000,DATOS!$D19132,DATOS!$E$2:$E$20000,DATOS!$E19132,DATOS!$I$2:$I$20000,DATOS!$I19132,DATOS!$G$2:$G$20000,"OR")=0))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DATOS!$A$2:$A$20000,DATOS!$A19133,DATOS!$D$2:$D$20000,DATOS!$D19133,DATOS!$E$2:$E$20000,DATOS!$E19133,DATOS!$I$2:$I$20000,DATOS!$I19133,DATOS!$G$2:$G$20000,"EX")=0),0))))</f>
      </c>
      <c r="H19133">
        <f>IF(DATOS!$G19133&lt;&gt;"EX",0,--(COUNTIFS(DATOS!$A$2:$A$20000,DATOS!$A19133,DATOS!$D$2:$D$20000,DATOS!$D19133,DATOS!$E$2:$E$20000,DATOS!$E19133,DATOS!$I$2:$I$20000,DATOS!$I19133,DATOS!$G$2:$G$20000,"OR")=0))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DATOS!$A$2:$A$20000,DATOS!$A19134,DATOS!$D$2:$D$20000,DATOS!$D19134,DATOS!$E$2:$E$20000,DATOS!$E19134,DATOS!$I$2:$I$20000,DATOS!$I19134,DATOS!$G$2:$G$20000,"EX")=0),0))))</f>
      </c>
      <c r="H19134">
        <f>IF(DATOS!$G19134&lt;&gt;"EX",0,--(COUNTIFS(DATOS!$A$2:$A$20000,DATOS!$A19134,DATOS!$D$2:$D$20000,DATOS!$D19134,DATOS!$E$2:$E$20000,DATOS!$E19134,DATOS!$I$2:$I$20000,DATOS!$I19134,DATOS!$G$2:$G$20000,"OR")=0))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DATOS!$A$2:$A$20000,DATOS!$A19135,DATOS!$D$2:$D$20000,DATOS!$D19135,DATOS!$E$2:$E$20000,DATOS!$E19135,DATOS!$I$2:$I$20000,DATOS!$I19135,DATOS!$G$2:$G$20000,"EX")=0),0))))</f>
      </c>
      <c r="H19135">
        <f>IF(DATOS!$G19135&lt;&gt;"EX",0,--(COUNTIFS(DATOS!$A$2:$A$20000,DATOS!$A19135,DATOS!$D$2:$D$20000,DATOS!$D19135,DATOS!$E$2:$E$20000,DATOS!$E19135,DATOS!$I$2:$I$20000,DATOS!$I19135,DATOS!$G$2:$G$20000,"OR")=0))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DATOS!$A$2:$A$20000,DATOS!$A19136,DATOS!$D$2:$D$20000,DATOS!$D19136,DATOS!$E$2:$E$20000,DATOS!$E19136,DATOS!$I$2:$I$20000,DATOS!$I19136,DATOS!$G$2:$G$20000,"EX")=0),0))))</f>
      </c>
      <c r="H19136">
        <f>IF(DATOS!$G19136&lt;&gt;"EX",0,--(COUNTIFS(DATOS!$A$2:$A$20000,DATOS!$A19136,DATOS!$D$2:$D$20000,DATOS!$D19136,DATOS!$E$2:$E$20000,DATOS!$E19136,DATOS!$I$2:$I$20000,DATOS!$I19136,DATOS!$G$2:$G$20000,"OR")=0))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DATOS!$A$2:$A$20000,DATOS!$A19137,DATOS!$D$2:$D$20000,DATOS!$D19137,DATOS!$E$2:$E$20000,DATOS!$E19137,DATOS!$I$2:$I$20000,DATOS!$I19137,DATOS!$G$2:$G$20000,"EX")=0),0))))</f>
      </c>
      <c r="H19137">
        <f>IF(DATOS!$G19137&lt;&gt;"EX",0,--(COUNTIFS(DATOS!$A$2:$A$20000,DATOS!$A19137,DATOS!$D$2:$D$20000,DATOS!$D19137,DATOS!$E$2:$E$20000,DATOS!$E19137,DATOS!$I$2:$I$20000,DATOS!$I19137,DATOS!$G$2:$G$20000,"OR")=0))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DATOS!$A$2:$A$20000,DATOS!$A19138,DATOS!$D$2:$D$20000,DATOS!$D19138,DATOS!$E$2:$E$20000,DATOS!$E19138,DATOS!$I$2:$I$20000,DATOS!$I19138,DATOS!$G$2:$G$20000,"EX")=0),0))))</f>
      </c>
      <c r="H19138">
        <f>IF(DATOS!$G19138&lt;&gt;"EX",0,--(COUNTIFS(DATOS!$A$2:$A$20000,DATOS!$A19138,DATOS!$D$2:$D$20000,DATOS!$D19138,DATOS!$E$2:$E$20000,DATOS!$E19138,DATOS!$I$2:$I$20000,DATOS!$I19138,DATOS!$G$2:$G$20000,"OR")=0))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DATOS!$A$2:$A$20000,DATOS!$A19139,DATOS!$D$2:$D$20000,DATOS!$D19139,DATOS!$E$2:$E$20000,DATOS!$E19139,DATOS!$I$2:$I$20000,DATOS!$I19139,DATOS!$G$2:$G$20000,"EX")=0),0))))</f>
      </c>
      <c r="H19139">
        <f>IF(DATOS!$G19139&lt;&gt;"EX",0,--(COUNTIFS(DATOS!$A$2:$A$20000,DATOS!$A19139,DATOS!$D$2:$D$20000,DATOS!$D19139,DATOS!$E$2:$E$20000,DATOS!$E19139,DATOS!$I$2:$I$20000,DATOS!$I19139,DATOS!$G$2:$G$20000,"OR")=0))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DATOS!$A$2:$A$20000,DATOS!$A19140,DATOS!$D$2:$D$20000,DATOS!$D19140,DATOS!$E$2:$E$20000,DATOS!$E19140,DATOS!$I$2:$I$20000,DATOS!$I19140,DATOS!$G$2:$G$20000,"EX")=0),0))))</f>
      </c>
      <c r="H19140">
        <f>IF(DATOS!$G19140&lt;&gt;"EX",0,--(COUNTIFS(DATOS!$A$2:$A$20000,DATOS!$A19140,DATOS!$D$2:$D$20000,DATOS!$D19140,DATOS!$E$2:$E$20000,DATOS!$E19140,DATOS!$I$2:$I$20000,DATOS!$I19140,DATOS!$G$2:$G$20000,"OR")=0))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DATOS!$A$2:$A$20000,DATOS!$A19141,DATOS!$D$2:$D$20000,DATOS!$D19141,DATOS!$E$2:$E$20000,DATOS!$E19141,DATOS!$I$2:$I$20000,DATOS!$I19141,DATOS!$G$2:$G$20000,"EX")=0),0))))</f>
      </c>
      <c r="H19141">
        <f>IF(DATOS!$G19141&lt;&gt;"EX",0,--(COUNTIFS(DATOS!$A$2:$A$20000,DATOS!$A19141,DATOS!$D$2:$D$20000,DATOS!$D19141,DATOS!$E$2:$E$20000,DATOS!$E19141,DATOS!$I$2:$I$20000,DATOS!$I19141,DATOS!$G$2:$G$20000,"OR")=0))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DATOS!$A$2:$A$20000,DATOS!$A19142,DATOS!$D$2:$D$20000,DATOS!$D19142,DATOS!$E$2:$E$20000,DATOS!$E19142,DATOS!$I$2:$I$20000,DATOS!$I19142,DATOS!$G$2:$G$20000,"EX")=0),0))))</f>
      </c>
      <c r="H19142">
        <f>IF(DATOS!$G19142&lt;&gt;"EX",0,--(COUNTIFS(DATOS!$A$2:$A$20000,DATOS!$A19142,DATOS!$D$2:$D$20000,DATOS!$D19142,DATOS!$E$2:$E$20000,DATOS!$E19142,DATOS!$I$2:$I$20000,DATOS!$I19142,DATOS!$G$2:$G$20000,"OR")=0))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DATOS!$A$2:$A$20000,DATOS!$A19143,DATOS!$D$2:$D$20000,DATOS!$D19143,DATOS!$E$2:$E$20000,DATOS!$E19143,DATOS!$I$2:$I$20000,DATOS!$I19143,DATOS!$G$2:$G$20000,"EX")=0),0))))</f>
      </c>
      <c r="H19143">
        <f>IF(DATOS!$G19143&lt;&gt;"EX",0,--(COUNTIFS(DATOS!$A$2:$A$20000,DATOS!$A19143,DATOS!$D$2:$D$20000,DATOS!$D19143,DATOS!$E$2:$E$20000,DATOS!$E19143,DATOS!$I$2:$I$20000,DATOS!$I19143,DATOS!$G$2:$G$20000,"OR")=0))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DATOS!$A$2:$A$20000,DATOS!$A19144,DATOS!$D$2:$D$20000,DATOS!$D19144,DATOS!$E$2:$E$20000,DATOS!$E19144,DATOS!$I$2:$I$20000,DATOS!$I19144,DATOS!$G$2:$G$20000,"EX")=0),0))))</f>
      </c>
      <c r="H19144">
        <f>IF(DATOS!$G19144&lt;&gt;"EX",0,--(COUNTIFS(DATOS!$A$2:$A$20000,DATOS!$A19144,DATOS!$D$2:$D$20000,DATOS!$D19144,DATOS!$E$2:$E$20000,DATOS!$E19144,DATOS!$I$2:$I$20000,DATOS!$I19144,DATOS!$G$2:$G$20000,"OR")=0))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DATOS!$A$2:$A$20000,DATOS!$A19145,DATOS!$D$2:$D$20000,DATOS!$D19145,DATOS!$E$2:$E$20000,DATOS!$E19145,DATOS!$I$2:$I$20000,DATOS!$I19145,DATOS!$G$2:$G$20000,"EX")=0),0))))</f>
      </c>
      <c r="H19145">
        <f>IF(DATOS!$G19145&lt;&gt;"EX",0,--(COUNTIFS(DATOS!$A$2:$A$20000,DATOS!$A19145,DATOS!$D$2:$D$20000,DATOS!$D19145,DATOS!$E$2:$E$20000,DATOS!$E19145,DATOS!$I$2:$I$20000,DATOS!$I19145,DATOS!$G$2:$G$20000,"OR")=0))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DATOS!$A$2:$A$20000,DATOS!$A19146,DATOS!$D$2:$D$20000,DATOS!$D19146,DATOS!$E$2:$E$20000,DATOS!$E19146,DATOS!$I$2:$I$20000,DATOS!$I19146,DATOS!$G$2:$G$20000,"EX")=0),0))))</f>
      </c>
      <c r="H19146">
        <f>IF(DATOS!$G19146&lt;&gt;"EX",0,--(COUNTIFS(DATOS!$A$2:$A$20000,DATOS!$A19146,DATOS!$D$2:$D$20000,DATOS!$D19146,DATOS!$E$2:$E$20000,DATOS!$E19146,DATOS!$I$2:$I$20000,DATOS!$I19146,DATOS!$G$2:$G$20000,"OR")=0))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DATOS!$A$2:$A$20000,DATOS!$A19147,DATOS!$D$2:$D$20000,DATOS!$D19147,DATOS!$E$2:$E$20000,DATOS!$E19147,DATOS!$I$2:$I$20000,DATOS!$I19147,DATOS!$G$2:$G$20000,"EX")=0),0))))</f>
      </c>
      <c r="H19147">
        <f>IF(DATOS!$G19147&lt;&gt;"EX",0,--(COUNTIFS(DATOS!$A$2:$A$20000,DATOS!$A19147,DATOS!$D$2:$D$20000,DATOS!$D19147,DATOS!$E$2:$E$20000,DATOS!$E19147,DATOS!$I$2:$I$20000,DATOS!$I19147,DATOS!$G$2:$G$20000,"OR")=0))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DATOS!$A$2:$A$20000,DATOS!$A19148,DATOS!$D$2:$D$20000,DATOS!$D19148,DATOS!$E$2:$E$20000,DATOS!$E19148,DATOS!$I$2:$I$20000,DATOS!$I19148,DATOS!$G$2:$G$20000,"EX")=0),0))))</f>
      </c>
      <c r="H19148">
        <f>IF(DATOS!$G19148&lt;&gt;"EX",0,--(COUNTIFS(DATOS!$A$2:$A$20000,DATOS!$A19148,DATOS!$D$2:$D$20000,DATOS!$D19148,DATOS!$E$2:$E$20000,DATOS!$E19148,DATOS!$I$2:$I$20000,DATOS!$I19148,DATOS!$G$2:$G$20000,"OR")=0))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DATOS!$A$2:$A$20000,DATOS!$A19149,DATOS!$D$2:$D$20000,DATOS!$D19149,DATOS!$E$2:$E$20000,DATOS!$E19149,DATOS!$I$2:$I$20000,DATOS!$I19149,DATOS!$G$2:$G$20000,"EX")=0),0))))</f>
      </c>
      <c r="H19149">
        <f>IF(DATOS!$G19149&lt;&gt;"EX",0,--(COUNTIFS(DATOS!$A$2:$A$20000,DATOS!$A19149,DATOS!$D$2:$D$20000,DATOS!$D19149,DATOS!$E$2:$E$20000,DATOS!$E19149,DATOS!$I$2:$I$20000,DATOS!$I19149,DATOS!$G$2:$G$20000,"OR")=0))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DATOS!$A$2:$A$20000,DATOS!$A19150,DATOS!$D$2:$D$20000,DATOS!$D19150,DATOS!$E$2:$E$20000,DATOS!$E19150,DATOS!$I$2:$I$20000,DATOS!$I19150,DATOS!$G$2:$G$20000,"EX")=0),0))))</f>
      </c>
      <c r="H19150">
        <f>IF(DATOS!$G19150&lt;&gt;"EX",0,--(COUNTIFS(DATOS!$A$2:$A$20000,DATOS!$A19150,DATOS!$D$2:$D$20000,DATOS!$D19150,DATOS!$E$2:$E$20000,DATOS!$E19150,DATOS!$I$2:$I$20000,DATOS!$I19150,DATOS!$G$2:$G$20000,"OR")=0))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DATOS!$A$2:$A$20000,DATOS!$A19151,DATOS!$D$2:$D$20000,DATOS!$D19151,DATOS!$E$2:$E$20000,DATOS!$E19151,DATOS!$I$2:$I$20000,DATOS!$I19151,DATOS!$G$2:$G$20000,"EX")=0),0))))</f>
      </c>
      <c r="H19151">
        <f>IF(DATOS!$G19151&lt;&gt;"EX",0,--(COUNTIFS(DATOS!$A$2:$A$20000,DATOS!$A19151,DATOS!$D$2:$D$20000,DATOS!$D19151,DATOS!$E$2:$E$20000,DATOS!$E19151,DATOS!$I$2:$I$20000,DATOS!$I19151,DATOS!$G$2:$G$20000,"OR")=0))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DATOS!$A$2:$A$20000,DATOS!$A19152,DATOS!$D$2:$D$20000,DATOS!$D19152,DATOS!$E$2:$E$20000,DATOS!$E19152,DATOS!$I$2:$I$20000,DATOS!$I19152,DATOS!$G$2:$G$20000,"EX")=0),0))))</f>
      </c>
      <c r="H19152">
        <f>IF(DATOS!$G19152&lt;&gt;"EX",0,--(COUNTIFS(DATOS!$A$2:$A$20000,DATOS!$A19152,DATOS!$D$2:$D$20000,DATOS!$D19152,DATOS!$E$2:$E$20000,DATOS!$E19152,DATOS!$I$2:$I$20000,DATOS!$I19152,DATOS!$G$2:$G$20000,"OR")=0))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DATOS!$A$2:$A$20000,DATOS!$A19153,DATOS!$D$2:$D$20000,DATOS!$D19153,DATOS!$E$2:$E$20000,DATOS!$E19153,DATOS!$I$2:$I$20000,DATOS!$I19153,DATOS!$G$2:$G$20000,"EX")=0),0))))</f>
      </c>
      <c r="H19153">
        <f>IF(DATOS!$G19153&lt;&gt;"EX",0,--(COUNTIFS(DATOS!$A$2:$A$20000,DATOS!$A19153,DATOS!$D$2:$D$20000,DATOS!$D19153,DATOS!$E$2:$E$20000,DATOS!$E19153,DATOS!$I$2:$I$20000,DATOS!$I19153,DATOS!$G$2:$G$20000,"OR")=0))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DATOS!$A$2:$A$20000,DATOS!$A19154,DATOS!$D$2:$D$20000,DATOS!$D19154,DATOS!$E$2:$E$20000,DATOS!$E19154,DATOS!$I$2:$I$20000,DATOS!$I19154,DATOS!$G$2:$G$20000,"EX")=0),0))))</f>
      </c>
      <c r="H19154">
        <f>IF(DATOS!$G19154&lt;&gt;"EX",0,--(COUNTIFS(DATOS!$A$2:$A$20000,DATOS!$A19154,DATOS!$D$2:$D$20000,DATOS!$D19154,DATOS!$E$2:$E$20000,DATOS!$E19154,DATOS!$I$2:$I$20000,DATOS!$I19154,DATOS!$G$2:$G$20000,"OR")=0))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DATOS!$A$2:$A$20000,DATOS!$A19155,DATOS!$D$2:$D$20000,DATOS!$D19155,DATOS!$E$2:$E$20000,DATOS!$E19155,DATOS!$I$2:$I$20000,DATOS!$I19155,DATOS!$G$2:$G$20000,"EX")=0),0))))</f>
      </c>
      <c r="H19155">
        <f>IF(DATOS!$G19155&lt;&gt;"EX",0,--(COUNTIFS(DATOS!$A$2:$A$20000,DATOS!$A19155,DATOS!$D$2:$D$20000,DATOS!$D19155,DATOS!$E$2:$E$20000,DATOS!$E19155,DATOS!$I$2:$I$20000,DATOS!$I19155,DATOS!$G$2:$G$20000,"OR")=0))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DATOS!$A$2:$A$20000,DATOS!$A19156,DATOS!$D$2:$D$20000,DATOS!$D19156,DATOS!$E$2:$E$20000,DATOS!$E19156,DATOS!$I$2:$I$20000,DATOS!$I19156,DATOS!$G$2:$G$20000,"EX")=0),0))))</f>
      </c>
      <c r="H19156">
        <f>IF(DATOS!$G19156&lt;&gt;"EX",0,--(COUNTIFS(DATOS!$A$2:$A$20000,DATOS!$A19156,DATOS!$D$2:$D$20000,DATOS!$D19156,DATOS!$E$2:$E$20000,DATOS!$E19156,DATOS!$I$2:$I$20000,DATOS!$I19156,DATOS!$G$2:$G$20000,"OR")=0))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DATOS!$A$2:$A$20000,DATOS!$A19157,DATOS!$D$2:$D$20000,DATOS!$D19157,DATOS!$E$2:$E$20000,DATOS!$E19157,DATOS!$I$2:$I$20000,DATOS!$I19157,DATOS!$G$2:$G$20000,"EX")=0),0))))</f>
      </c>
      <c r="H19157">
        <f>IF(DATOS!$G19157&lt;&gt;"EX",0,--(COUNTIFS(DATOS!$A$2:$A$20000,DATOS!$A19157,DATOS!$D$2:$D$20000,DATOS!$D19157,DATOS!$E$2:$E$20000,DATOS!$E19157,DATOS!$I$2:$I$20000,DATOS!$I19157,DATOS!$G$2:$G$20000,"OR")=0))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DATOS!$A$2:$A$20000,DATOS!$A19158,DATOS!$D$2:$D$20000,DATOS!$D19158,DATOS!$E$2:$E$20000,DATOS!$E19158,DATOS!$I$2:$I$20000,DATOS!$I19158,DATOS!$G$2:$G$20000,"EX")=0),0))))</f>
      </c>
      <c r="H19158">
        <f>IF(DATOS!$G19158&lt;&gt;"EX",0,--(COUNTIFS(DATOS!$A$2:$A$20000,DATOS!$A19158,DATOS!$D$2:$D$20000,DATOS!$D19158,DATOS!$E$2:$E$20000,DATOS!$E19158,DATOS!$I$2:$I$20000,DATOS!$I19158,DATOS!$G$2:$G$20000,"OR")=0))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DATOS!$A$2:$A$20000,DATOS!$A19159,DATOS!$D$2:$D$20000,DATOS!$D19159,DATOS!$E$2:$E$20000,DATOS!$E19159,DATOS!$I$2:$I$20000,DATOS!$I19159,DATOS!$G$2:$G$20000,"EX")=0),0))))</f>
      </c>
      <c r="H19159">
        <f>IF(DATOS!$G19159&lt;&gt;"EX",0,--(COUNTIFS(DATOS!$A$2:$A$20000,DATOS!$A19159,DATOS!$D$2:$D$20000,DATOS!$D19159,DATOS!$E$2:$E$20000,DATOS!$E19159,DATOS!$I$2:$I$20000,DATOS!$I19159,DATOS!$G$2:$G$20000,"OR")=0))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DATOS!$A$2:$A$20000,DATOS!$A19160,DATOS!$D$2:$D$20000,DATOS!$D19160,DATOS!$E$2:$E$20000,DATOS!$E19160,DATOS!$I$2:$I$20000,DATOS!$I19160,DATOS!$G$2:$G$20000,"EX")=0),0))))</f>
      </c>
      <c r="H19160">
        <f>IF(DATOS!$G19160&lt;&gt;"EX",0,--(COUNTIFS(DATOS!$A$2:$A$20000,DATOS!$A19160,DATOS!$D$2:$D$20000,DATOS!$D19160,DATOS!$E$2:$E$20000,DATOS!$E19160,DATOS!$I$2:$I$20000,DATOS!$I19160,DATOS!$G$2:$G$20000,"OR")=0))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DATOS!$A$2:$A$20000,DATOS!$A19161,DATOS!$D$2:$D$20000,DATOS!$D19161,DATOS!$E$2:$E$20000,DATOS!$E19161,DATOS!$I$2:$I$20000,DATOS!$I19161,DATOS!$G$2:$G$20000,"EX")=0),0))))</f>
      </c>
      <c r="H19161">
        <f>IF(DATOS!$G19161&lt;&gt;"EX",0,--(COUNTIFS(DATOS!$A$2:$A$20000,DATOS!$A19161,DATOS!$D$2:$D$20000,DATOS!$D19161,DATOS!$E$2:$E$20000,DATOS!$E19161,DATOS!$I$2:$I$20000,DATOS!$I19161,DATOS!$G$2:$G$20000,"OR")=0))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DATOS!$A$2:$A$20000,DATOS!$A19162,DATOS!$D$2:$D$20000,DATOS!$D19162,DATOS!$E$2:$E$20000,DATOS!$E19162,DATOS!$I$2:$I$20000,DATOS!$I19162,DATOS!$G$2:$G$20000,"EX")=0),0))))</f>
      </c>
      <c r="H19162">
        <f>IF(DATOS!$G19162&lt;&gt;"EX",0,--(COUNTIFS(DATOS!$A$2:$A$20000,DATOS!$A19162,DATOS!$D$2:$D$20000,DATOS!$D19162,DATOS!$E$2:$E$20000,DATOS!$E19162,DATOS!$I$2:$I$20000,DATOS!$I19162,DATOS!$G$2:$G$20000,"OR")=0))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DATOS!$A$2:$A$20000,DATOS!$A19163,DATOS!$D$2:$D$20000,DATOS!$D19163,DATOS!$E$2:$E$20000,DATOS!$E19163,DATOS!$I$2:$I$20000,DATOS!$I19163,DATOS!$G$2:$G$20000,"EX")=0),0))))</f>
      </c>
      <c r="H19163">
        <f>IF(DATOS!$G19163&lt;&gt;"EX",0,--(COUNTIFS(DATOS!$A$2:$A$20000,DATOS!$A19163,DATOS!$D$2:$D$20000,DATOS!$D19163,DATOS!$E$2:$E$20000,DATOS!$E19163,DATOS!$I$2:$I$20000,DATOS!$I19163,DATOS!$G$2:$G$20000,"OR")=0))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DATOS!$A$2:$A$20000,DATOS!$A19164,DATOS!$D$2:$D$20000,DATOS!$D19164,DATOS!$E$2:$E$20000,DATOS!$E19164,DATOS!$I$2:$I$20000,DATOS!$I19164,DATOS!$G$2:$G$20000,"EX")=0),0))))</f>
      </c>
      <c r="H19164">
        <f>IF(DATOS!$G19164&lt;&gt;"EX",0,--(COUNTIFS(DATOS!$A$2:$A$20000,DATOS!$A19164,DATOS!$D$2:$D$20000,DATOS!$D19164,DATOS!$E$2:$E$20000,DATOS!$E19164,DATOS!$I$2:$I$20000,DATOS!$I19164,DATOS!$G$2:$G$20000,"OR")=0))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DATOS!$A$2:$A$20000,DATOS!$A19165,DATOS!$D$2:$D$20000,DATOS!$D19165,DATOS!$E$2:$E$20000,DATOS!$E19165,DATOS!$I$2:$I$20000,DATOS!$I19165,DATOS!$G$2:$G$20000,"EX")=0),0))))</f>
      </c>
      <c r="H19165">
        <f>IF(DATOS!$G19165&lt;&gt;"EX",0,--(COUNTIFS(DATOS!$A$2:$A$20000,DATOS!$A19165,DATOS!$D$2:$D$20000,DATOS!$D19165,DATOS!$E$2:$E$20000,DATOS!$E19165,DATOS!$I$2:$I$20000,DATOS!$I19165,DATOS!$G$2:$G$20000,"OR")=0))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DATOS!$A$2:$A$20000,DATOS!$A19166,DATOS!$D$2:$D$20000,DATOS!$D19166,DATOS!$E$2:$E$20000,DATOS!$E19166,DATOS!$I$2:$I$20000,DATOS!$I19166,DATOS!$G$2:$G$20000,"EX")=0),0))))</f>
      </c>
      <c r="H19166">
        <f>IF(DATOS!$G19166&lt;&gt;"EX",0,--(COUNTIFS(DATOS!$A$2:$A$20000,DATOS!$A19166,DATOS!$D$2:$D$20000,DATOS!$D19166,DATOS!$E$2:$E$20000,DATOS!$E19166,DATOS!$I$2:$I$20000,DATOS!$I19166,DATOS!$G$2:$G$20000,"OR")=0))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DATOS!$A$2:$A$20000,DATOS!$A19167,DATOS!$D$2:$D$20000,DATOS!$D19167,DATOS!$E$2:$E$20000,DATOS!$E19167,DATOS!$I$2:$I$20000,DATOS!$I19167,DATOS!$G$2:$G$20000,"EX")=0),0))))</f>
      </c>
      <c r="H19167">
        <f>IF(DATOS!$G19167&lt;&gt;"EX",0,--(COUNTIFS(DATOS!$A$2:$A$20000,DATOS!$A19167,DATOS!$D$2:$D$20000,DATOS!$D19167,DATOS!$E$2:$E$20000,DATOS!$E19167,DATOS!$I$2:$I$20000,DATOS!$I19167,DATOS!$G$2:$G$20000,"OR")=0))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DATOS!$A$2:$A$20000,DATOS!$A19168,DATOS!$D$2:$D$20000,DATOS!$D19168,DATOS!$E$2:$E$20000,DATOS!$E19168,DATOS!$I$2:$I$20000,DATOS!$I19168,DATOS!$G$2:$G$20000,"EX")=0),0))))</f>
      </c>
      <c r="H19168">
        <f>IF(DATOS!$G19168&lt;&gt;"EX",0,--(COUNTIFS(DATOS!$A$2:$A$20000,DATOS!$A19168,DATOS!$D$2:$D$20000,DATOS!$D19168,DATOS!$E$2:$E$20000,DATOS!$E19168,DATOS!$I$2:$I$20000,DATOS!$I19168,DATOS!$G$2:$G$20000,"OR")=0))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DATOS!$A$2:$A$20000,DATOS!$A19169,DATOS!$D$2:$D$20000,DATOS!$D19169,DATOS!$E$2:$E$20000,DATOS!$E19169,DATOS!$I$2:$I$20000,DATOS!$I19169,DATOS!$G$2:$G$20000,"EX")=0),0))))</f>
      </c>
      <c r="H19169">
        <f>IF(DATOS!$G19169&lt;&gt;"EX",0,--(COUNTIFS(DATOS!$A$2:$A$20000,DATOS!$A19169,DATOS!$D$2:$D$20000,DATOS!$D19169,DATOS!$E$2:$E$20000,DATOS!$E19169,DATOS!$I$2:$I$20000,DATOS!$I19169,DATOS!$G$2:$G$20000,"OR")=0))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DATOS!$A$2:$A$20000,DATOS!$A19170,DATOS!$D$2:$D$20000,DATOS!$D19170,DATOS!$E$2:$E$20000,DATOS!$E19170,DATOS!$I$2:$I$20000,DATOS!$I19170,DATOS!$G$2:$G$20000,"EX")=0),0))))</f>
      </c>
      <c r="H19170">
        <f>IF(DATOS!$G19170&lt;&gt;"EX",0,--(COUNTIFS(DATOS!$A$2:$A$20000,DATOS!$A19170,DATOS!$D$2:$D$20000,DATOS!$D19170,DATOS!$E$2:$E$20000,DATOS!$E19170,DATOS!$I$2:$I$20000,DATOS!$I19170,DATOS!$G$2:$G$20000,"OR")=0))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DATOS!$A$2:$A$20000,DATOS!$A19171,DATOS!$D$2:$D$20000,DATOS!$D19171,DATOS!$E$2:$E$20000,DATOS!$E19171,DATOS!$I$2:$I$20000,DATOS!$I19171,DATOS!$G$2:$G$20000,"EX")=0),0))))</f>
      </c>
      <c r="H19171">
        <f>IF(DATOS!$G19171&lt;&gt;"EX",0,--(COUNTIFS(DATOS!$A$2:$A$20000,DATOS!$A19171,DATOS!$D$2:$D$20000,DATOS!$D19171,DATOS!$E$2:$E$20000,DATOS!$E19171,DATOS!$I$2:$I$20000,DATOS!$I19171,DATOS!$G$2:$G$20000,"OR")=0))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DATOS!$A$2:$A$20000,DATOS!$A19172,DATOS!$D$2:$D$20000,DATOS!$D19172,DATOS!$E$2:$E$20000,DATOS!$E19172,DATOS!$I$2:$I$20000,DATOS!$I19172,DATOS!$G$2:$G$20000,"EX")=0),0))))</f>
      </c>
      <c r="H19172">
        <f>IF(DATOS!$G19172&lt;&gt;"EX",0,--(COUNTIFS(DATOS!$A$2:$A$20000,DATOS!$A19172,DATOS!$D$2:$D$20000,DATOS!$D19172,DATOS!$E$2:$E$20000,DATOS!$E19172,DATOS!$I$2:$I$20000,DATOS!$I19172,DATOS!$G$2:$G$20000,"OR")=0))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DATOS!$A$2:$A$20000,DATOS!$A19173,DATOS!$D$2:$D$20000,DATOS!$D19173,DATOS!$E$2:$E$20000,DATOS!$E19173,DATOS!$I$2:$I$20000,DATOS!$I19173,DATOS!$G$2:$G$20000,"EX")=0),0))))</f>
      </c>
      <c r="H19173">
        <f>IF(DATOS!$G19173&lt;&gt;"EX",0,--(COUNTIFS(DATOS!$A$2:$A$20000,DATOS!$A19173,DATOS!$D$2:$D$20000,DATOS!$D19173,DATOS!$E$2:$E$20000,DATOS!$E19173,DATOS!$I$2:$I$20000,DATOS!$I19173,DATOS!$G$2:$G$20000,"OR")=0))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DATOS!$A$2:$A$20000,DATOS!$A19174,DATOS!$D$2:$D$20000,DATOS!$D19174,DATOS!$E$2:$E$20000,DATOS!$E19174,DATOS!$I$2:$I$20000,DATOS!$I19174,DATOS!$G$2:$G$20000,"EX")=0),0))))</f>
      </c>
      <c r="H19174">
        <f>IF(DATOS!$G19174&lt;&gt;"EX",0,--(COUNTIFS(DATOS!$A$2:$A$20000,DATOS!$A19174,DATOS!$D$2:$D$20000,DATOS!$D19174,DATOS!$E$2:$E$20000,DATOS!$E19174,DATOS!$I$2:$I$20000,DATOS!$I19174,DATOS!$G$2:$G$20000,"OR")=0))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DATOS!$A$2:$A$20000,DATOS!$A19175,DATOS!$D$2:$D$20000,DATOS!$D19175,DATOS!$E$2:$E$20000,DATOS!$E19175,DATOS!$I$2:$I$20000,DATOS!$I19175,DATOS!$G$2:$G$20000,"EX")=0),0))))</f>
      </c>
      <c r="H19175">
        <f>IF(DATOS!$G19175&lt;&gt;"EX",0,--(COUNTIFS(DATOS!$A$2:$A$20000,DATOS!$A19175,DATOS!$D$2:$D$20000,DATOS!$D19175,DATOS!$E$2:$E$20000,DATOS!$E19175,DATOS!$I$2:$I$20000,DATOS!$I19175,DATOS!$G$2:$G$20000,"OR")=0))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DATOS!$A$2:$A$20000,DATOS!$A19176,DATOS!$D$2:$D$20000,DATOS!$D19176,DATOS!$E$2:$E$20000,DATOS!$E19176,DATOS!$I$2:$I$20000,DATOS!$I19176,DATOS!$G$2:$G$20000,"EX")=0),0))))</f>
      </c>
      <c r="H19176">
        <f>IF(DATOS!$G19176&lt;&gt;"EX",0,--(COUNTIFS(DATOS!$A$2:$A$20000,DATOS!$A19176,DATOS!$D$2:$D$20000,DATOS!$D19176,DATOS!$E$2:$E$20000,DATOS!$E19176,DATOS!$I$2:$I$20000,DATOS!$I19176,DATOS!$G$2:$G$20000,"OR")=0))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DATOS!$A$2:$A$20000,DATOS!$A19177,DATOS!$D$2:$D$20000,DATOS!$D19177,DATOS!$E$2:$E$20000,DATOS!$E19177,DATOS!$I$2:$I$20000,DATOS!$I19177,DATOS!$G$2:$G$20000,"EX")=0),0))))</f>
      </c>
      <c r="H19177">
        <f>IF(DATOS!$G19177&lt;&gt;"EX",0,--(COUNTIFS(DATOS!$A$2:$A$20000,DATOS!$A19177,DATOS!$D$2:$D$20000,DATOS!$D19177,DATOS!$E$2:$E$20000,DATOS!$E19177,DATOS!$I$2:$I$20000,DATOS!$I19177,DATOS!$G$2:$G$20000,"OR")=0))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DATOS!$A$2:$A$20000,DATOS!$A19178,DATOS!$D$2:$D$20000,DATOS!$D19178,DATOS!$E$2:$E$20000,DATOS!$E19178,DATOS!$I$2:$I$20000,DATOS!$I19178,DATOS!$G$2:$G$20000,"EX")=0),0))))</f>
      </c>
      <c r="H19178">
        <f>IF(DATOS!$G19178&lt;&gt;"EX",0,--(COUNTIFS(DATOS!$A$2:$A$20000,DATOS!$A19178,DATOS!$D$2:$D$20000,DATOS!$D19178,DATOS!$E$2:$E$20000,DATOS!$E19178,DATOS!$I$2:$I$20000,DATOS!$I19178,DATOS!$G$2:$G$20000,"OR")=0))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DATOS!$A$2:$A$20000,DATOS!$A19179,DATOS!$D$2:$D$20000,DATOS!$D19179,DATOS!$E$2:$E$20000,DATOS!$E19179,DATOS!$I$2:$I$20000,DATOS!$I19179,DATOS!$G$2:$G$20000,"EX")=0),0))))</f>
      </c>
      <c r="H19179">
        <f>IF(DATOS!$G19179&lt;&gt;"EX",0,--(COUNTIFS(DATOS!$A$2:$A$20000,DATOS!$A19179,DATOS!$D$2:$D$20000,DATOS!$D19179,DATOS!$E$2:$E$20000,DATOS!$E19179,DATOS!$I$2:$I$20000,DATOS!$I19179,DATOS!$G$2:$G$20000,"OR")=0))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DATOS!$A$2:$A$20000,DATOS!$A19180,DATOS!$D$2:$D$20000,DATOS!$D19180,DATOS!$E$2:$E$20000,DATOS!$E19180,DATOS!$I$2:$I$20000,DATOS!$I19180,DATOS!$G$2:$G$20000,"EX")=0),0))))</f>
      </c>
      <c r="H19180">
        <f>IF(DATOS!$G19180&lt;&gt;"EX",0,--(COUNTIFS(DATOS!$A$2:$A$20000,DATOS!$A19180,DATOS!$D$2:$D$20000,DATOS!$D19180,DATOS!$E$2:$E$20000,DATOS!$E19180,DATOS!$I$2:$I$20000,DATOS!$I19180,DATOS!$G$2:$G$20000,"OR")=0))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DATOS!$A$2:$A$20000,DATOS!$A19181,DATOS!$D$2:$D$20000,DATOS!$D19181,DATOS!$E$2:$E$20000,DATOS!$E19181,DATOS!$I$2:$I$20000,DATOS!$I19181,DATOS!$G$2:$G$20000,"EX")=0),0))))</f>
      </c>
      <c r="H19181">
        <f>IF(DATOS!$G19181&lt;&gt;"EX",0,--(COUNTIFS(DATOS!$A$2:$A$20000,DATOS!$A19181,DATOS!$D$2:$D$20000,DATOS!$D19181,DATOS!$E$2:$E$20000,DATOS!$E19181,DATOS!$I$2:$I$20000,DATOS!$I19181,DATOS!$G$2:$G$20000,"OR")=0))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DATOS!$A$2:$A$20000,DATOS!$A19182,DATOS!$D$2:$D$20000,DATOS!$D19182,DATOS!$E$2:$E$20000,DATOS!$E19182,DATOS!$I$2:$I$20000,DATOS!$I19182,DATOS!$G$2:$G$20000,"EX")=0),0))))</f>
      </c>
      <c r="H19182">
        <f>IF(DATOS!$G19182&lt;&gt;"EX",0,--(COUNTIFS(DATOS!$A$2:$A$20000,DATOS!$A19182,DATOS!$D$2:$D$20000,DATOS!$D19182,DATOS!$E$2:$E$20000,DATOS!$E19182,DATOS!$I$2:$I$20000,DATOS!$I19182,DATOS!$G$2:$G$20000,"OR")=0))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DATOS!$A$2:$A$20000,DATOS!$A19183,DATOS!$D$2:$D$20000,DATOS!$D19183,DATOS!$E$2:$E$20000,DATOS!$E19183,DATOS!$I$2:$I$20000,DATOS!$I19183,DATOS!$G$2:$G$20000,"EX")=0),0))))</f>
      </c>
      <c r="H19183">
        <f>IF(DATOS!$G19183&lt;&gt;"EX",0,--(COUNTIFS(DATOS!$A$2:$A$20000,DATOS!$A19183,DATOS!$D$2:$D$20000,DATOS!$D19183,DATOS!$E$2:$E$20000,DATOS!$E19183,DATOS!$I$2:$I$20000,DATOS!$I19183,DATOS!$G$2:$G$20000,"OR")=0))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DATOS!$A$2:$A$20000,DATOS!$A19184,DATOS!$D$2:$D$20000,DATOS!$D19184,DATOS!$E$2:$E$20000,DATOS!$E19184,DATOS!$I$2:$I$20000,DATOS!$I19184,DATOS!$G$2:$G$20000,"EX")=0),0))))</f>
      </c>
      <c r="H19184">
        <f>IF(DATOS!$G19184&lt;&gt;"EX",0,--(COUNTIFS(DATOS!$A$2:$A$20000,DATOS!$A19184,DATOS!$D$2:$D$20000,DATOS!$D19184,DATOS!$E$2:$E$20000,DATOS!$E19184,DATOS!$I$2:$I$20000,DATOS!$I19184,DATOS!$G$2:$G$20000,"OR")=0))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DATOS!$A$2:$A$20000,DATOS!$A19185,DATOS!$D$2:$D$20000,DATOS!$D19185,DATOS!$E$2:$E$20000,DATOS!$E19185,DATOS!$I$2:$I$20000,DATOS!$I19185,DATOS!$G$2:$G$20000,"EX")=0),0))))</f>
      </c>
      <c r="H19185">
        <f>IF(DATOS!$G19185&lt;&gt;"EX",0,--(COUNTIFS(DATOS!$A$2:$A$20000,DATOS!$A19185,DATOS!$D$2:$D$20000,DATOS!$D19185,DATOS!$E$2:$E$20000,DATOS!$E19185,DATOS!$I$2:$I$20000,DATOS!$I19185,DATOS!$G$2:$G$20000,"OR")=0))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DATOS!$A$2:$A$20000,DATOS!$A19186,DATOS!$D$2:$D$20000,DATOS!$D19186,DATOS!$E$2:$E$20000,DATOS!$E19186,DATOS!$I$2:$I$20000,DATOS!$I19186,DATOS!$G$2:$G$20000,"EX")=0),0))))</f>
      </c>
      <c r="H19186">
        <f>IF(DATOS!$G19186&lt;&gt;"EX",0,--(COUNTIFS(DATOS!$A$2:$A$20000,DATOS!$A19186,DATOS!$D$2:$D$20000,DATOS!$D19186,DATOS!$E$2:$E$20000,DATOS!$E19186,DATOS!$I$2:$I$20000,DATOS!$I19186,DATOS!$G$2:$G$20000,"OR")=0))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DATOS!$A$2:$A$20000,DATOS!$A19187,DATOS!$D$2:$D$20000,DATOS!$D19187,DATOS!$E$2:$E$20000,DATOS!$E19187,DATOS!$I$2:$I$20000,DATOS!$I19187,DATOS!$G$2:$G$20000,"EX")=0),0))))</f>
      </c>
      <c r="H19187">
        <f>IF(DATOS!$G19187&lt;&gt;"EX",0,--(COUNTIFS(DATOS!$A$2:$A$20000,DATOS!$A19187,DATOS!$D$2:$D$20000,DATOS!$D19187,DATOS!$E$2:$E$20000,DATOS!$E19187,DATOS!$I$2:$I$20000,DATOS!$I19187,DATOS!$G$2:$G$20000,"OR")=0))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DATOS!$A$2:$A$20000,DATOS!$A19188,DATOS!$D$2:$D$20000,DATOS!$D19188,DATOS!$E$2:$E$20000,DATOS!$E19188,DATOS!$I$2:$I$20000,DATOS!$I19188,DATOS!$G$2:$G$20000,"EX")=0),0))))</f>
      </c>
      <c r="H19188">
        <f>IF(DATOS!$G19188&lt;&gt;"EX",0,--(COUNTIFS(DATOS!$A$2:$A$20000,DATOS!$A19188,DATOS!$D$2:$D$20000,DATOS!$D19188,DATOS!$E$2:$E$20000,DATOS!$E19188,DATOS!$I$2:$I$20000,DATOS!$I19188,DATOS!$G$2:$G$20000,"OR")=0))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DATOS!$A$2:$A$20000,DATOS!$A19189,DATOS!$D$2:$D$20000,DATOS!$D19189,DATOS!$E$2:$E$20000,DATOS!$E19189,DATOS!$I$2:$I$20000,DATOS!$I19189,DATOS!$G$2:$G$20000,"EX")=0),0))))</f>
      </c>
      <c r="H19189">
        <f>IF(DATOS!$G19189&lt;&gt;"EX",0,--(COUNTIFS(DATOS!$A$2:$A$20000,DATOS!$A19189,DATOS!$D$2:$D$20000,DATOS!$D19189,DATOS!$E$2:$E$20000,DATOS!$E19189,DATOS!$I$2:$I$20000,DATOS!$I19189,DATOS!$G$2:$G$20000,"OR")=0))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DATOS!$A$2:$A$20000,DATOS!$A19190,DATOS!$D$2:$D$20000,DATOS!$D19190,DATOS!$E$2:$E$20000,DATOS!$E19190,DATOS!$I$2:$I$20000,DATOS!$I19190,DATOS!$G$2:$G$20000,"EX")=0),0))))</f>
      </c>
      <c r="H19190">
        <f>IF(DATOS!$G19190&lt;&gt;"EX",0,--(COUNTIFS(DATOS!$A$2:$A$20000,DATOS!$A19190,DATOS!$D$2:$D$20000,DATOS!$D19190,DATOS!$E$2:$E$20000,DATOS!$E19190,DATOS!$I$2:$I$20000,DATOS!$I19190,DATOS!$G$2:$G$20000,"OR")=0))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DATOS!$A$2:$A$20000,DATOS!$A19191,DATOS!$D$2:$D$20000,DATOS!$D19191,DATOS!$E$2:$E$20000,DATOS!$E19191,DATOS!$I$2:$I$20000,DATOS!$I19191,DATOS!$G$2:$G$20000,"EX")=0),0))))</f>
      </c>
      <c r="H19191">
        <f>IF(DATOS!$G19191&lt;&gt;"EX",0,--(COUNTIFS(DATOS!$A$2:$A$20000,DATOS!$A19191,DATOS!$D$2:$D$20000,DATOS!$D19191,DATOS!$E$2:$E$20000,DATOS!$E19191,DATOS!$I$2:$I$20000,DATOS!$I19191,DATOS!$G$2:$G$20000,"OR")=0))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DATOS!$A$2:$A$20000,DATOS!$A19192,DATOS!$D$2:$D$20000,DATOS!$D19192,DATOS!$E$2:$E$20000,DATOS!$E19192,DATOS!$I$2:$I$20000,DATOS!$I19192,DATOS!$G$2:$G$20000,"EX")=0),0))))</f>
      </c>
      <c r="H19192">
        <f>IF(DATOS!$G19192&lt;&gt;"EX",0,--(COUNTIFS(DATOS!$A$2:$A$20000,DATOS!$A19192,DATOS!$D$2:$D$20000,DATOS!$D19192,DATOS!$E$2:$E$20000,DATOS!$E19192,DATOS!$I$2:$I$20000,DATOS!$I19192,DATOS!$G$2:$G$20000,"OR")=0))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DATOS!$A$2:$A$20000,DATOS!$A19193,DATOS!$D$2:$D$20000,DATOS!$D19193,DATOS!$E$2:$E$20000,DATOS!$E19193,DATOS!$I$2:$I$20000,DATOS!$I19193,DATOS!$G$2:$G$20000,"EX")=0),0))))</f>
      </c>
      <c r="H19193">
        <f>IF(DATOS!$G19193&lt;&gt;"EX",0,--(COUNTIFS(DATOS!$A$2:$A$20000,DATOS!$A19193,DATOS!$D$2:$D$20000,DATOS!$D19193,DATOS!$E$2:$E$20000,DATOS!$E19193,DATOS!$I$2:$I$20000,DATOS!$I19193,DATOS!$G$2:$G$20000,"OR")=0))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DATOS!$A$2:$A$20000,DATOS!$A19194,DATOS!$D$2:$D$20000,DATOS!$D19194,DATOS!$E$2:$E$20000,DATOS!$E19194,DATOS!$I$2:$I$20000,DATOS!$I19194,DATOS!$G$2:$G$20000,"EX")=0),0))))</f>
      </c>
      <c r="H19194">
        <f>IF(DATOS!$G19194&lt;&gt;"EX",0,--(COUNTIFS(DATOS!$A$2:$A$20000,DATOS!$A19194,DATOS!$D$2:$D$20000,DATOS!$D19194,DATOS!$E$2:$E$20000,DATOS!$E19194,DATOS!$I$2:$I$20000,DATOS!$I19194,DATOS!$G$2:$G$20000,"OR")=0))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DATOS!$A$2:$A$20000,DATOS!$A19195,DATOS!$D$2:$D$20000,DATOS!$D19195,DATOS!$E$2:$E$20000,DATOS!$E19195,DATOS!$I$2:$I$20000,DATOS!$I19195,DATOS!$G$2:$G$20000,"EX")=0),0))))</f>
      </c>
      <c r="H19195">
        <f>IF(DATOS!$G19195&lt;&gt;"EX",0,--(COUNTIFS(DATOS!$A$2:$A$20000,DATOS!$A19195,DATOS!$D$2:$D$20000,DATOS!$D19195,DATOS!$E$2:$E$20000,DATOS!$E19195,DATOS!$I$2:$I$20000,DATOS!$I19195,DATOS!$G$2:$G$20000,"OR")=0))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DATOS!$A$2:$A$20000,DATOS!$A19196,DATOS!$D$2:$D$20000,DATOS!$D19196,DATOS!$E$2:$E$20000,DATOS!$E19196,DATOS!$I$2:$I$20000,DATOS!$I19196,DATOS!$G$2:$G$20000,"EX")=0),0))))</f>
      </c>
      <c r="H19196">
        <f>IF(DATOS!$G19196&lt;&gt;"EX",0,--(COUNTIFS(DATOS!$A$2:$A$20000,DATOS!$A19196,DATOS!$D$2:$D$20000,DATOS!$D19196,DATOS!$E$2:$E$20000,DATOS!$E19196,DATOS!$I$2:$I$20000,DATOS!$I19196,DATOS!$G$2:$G$20000,"OR")=0))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DATOS!$A$2:$A$20000,DATOS!$A19197,DATOS!$D$2:$D$20000,DATOS!$D19197,DATOS!$E$2:$E$20000,DATOS!$E19197,DATOS!$I$2:$I$20000,DATOS!$I19197,DATOS!$G$2:$G$20000,"EX")=0),0))))</f>
      </c>
      <c r="H19197">
        <f>IF(DATOS!$G19197&lt;&gt;"EX",0,--(COUNTIFS(DATOS!$A$2:$A$20000,DATOS!$A19197,DATOS!$D$2:$D$20000,DATOS!$D19197,DATOS!$E$2:$E$20000,DATOS!$E19197,DATOS!$I$2:$I$20000,DATOS!$I19197,DATOS!$G$2:$G$20000,"OR")=0))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DATOS!$A$2:$A$20000,DATOS!$A19198,DATOS!$D$2:$D$20000,DATOS!$D19198,DATOS!$E$2:$E$20000,DATOS!$E19198,DATOS!$I$2:$I$20000,DATOS!$I19198,DATOS!$G$2:$G$20000,"EX")=0),0))))</f>
      </c>
      <c r="H19198">
        <f>IF(DATOS!$G19198&lt;&gt;"EX",0,--(COUNTIFS(DATOS!$A$2:$A$20000,DATOS!$A19198,DATOS!$D$2:$D$20000,DATOS!$D19198,DATOS!$E$2:$E$20000,DATOS!$E19198,DATOS!$I$2:$I$20000,DATOS!$I19198,DATOS!$G$2:$G$20000,"OR")=0))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DATOS!$A$2:$A$20000,DATOS!$A19199,DATOS!$D$2:$D$20000,DATOS!$D19199,DATOS!$E$2:$E$20000,DATOS!$E19199,DATOS!$I$2:$I$20000,DATOS!$I19199,DATOS!$G$2:$G$20000,"EX")=0),0))))</f>
      </c>
      <c r="H19199">
        <f>IF(DATOS!$G19199&lt;&gt;"EX",0,--(COUNTIFS(DATOS!$A$2:$A$20000,DATOS!$A19199,DATOS!$D$2:$D$20000,DATOS!$D19199,DATOS!$E$2:$E$20000,DATOS!$E19199,DATOS!$I$2:$I$20000,DATOS!$I19199,DATOS!$G$2:$G$20000,"OR")=0))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DATOS!$A$2:$A$20000,DATOS!$A19200,DATOS!$D$2:$D$20000,DATOS!$D19200,DATOS!$E$2:$E$20000,DATOS!$E19200,DATOS!$I$2:$I$20000,DATOS!$I19200,DATOS!$G$2:$G$20000,"EX")=0),0))))</f>
      </c>
      <c r="H19200">
        <f>IF(DATOS!$G19200&lt;&gt;"EX",0,--(COUNTIFS(DATOS!$A$2:$A$20000,DATOS!$A19200,DATOS!$D$2:$D$20000,DATOS!$D19200,DATOS!$E$2:$E$20000,DATOS!$E19200,DATOS!$I$2:$I$20000,DATOS!$I19200,DATOS!$G$2:$G$20000,"OR")=0))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DATOS!$A$2:$A$20000,DATOS!$A19201,DATOS!$D$2:$D$20000,DATOS!$D19201,DATOS!$E$2:$E$20000,DATOS!$E19201,DATOS!$I$2:$I$20000,DATOS!$I19201,DATOS!$G$2:$G$20000,"EX")=0),0))))</f>
      </c>
      <c r="H19201">
        <f>IF(DATOS!$G19201&lt;&gt;"EX",0,--(COUNTIFS(DATOS!$A$2:$A$20000,DATOS!$A19201,DATOS!$D$2:$D$20000,DATOS!$D19201,DATOS!$E$2:$E$20000,DATOS!$E19201,DATOS!$I$2:$I$20000,DATOS!$I19201,DATOS!$G$2:$G$20000,"OR")=0))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DATOS!$A$2:$A$20000,DATOS!$A19202,DATOS!$D$2:$D$20000,DATOS!$D19202,DATOS!$E$2:$E$20000,DATOS!$E19202,DATOS!$I$2:$I$20000,DATOS!$I19202,DATOS!$G$2:$G$20000,"EX")=0),0))))</f>
      </c>
      <c r="H19202">
        <f>IF(DATOS!$G19202&lt;&gt;"EX",0,--(COUNTIFS(DATOS!$A$2:$A$20000,DATOS!$A19202,DATOS!$D$2:$D$20000,DATOS!$D19202,DATOS!$E$2:$E$20000,DATOS!$E19202,DATOS!$I$2:$I$20000,DATOS!$I19202,DATOS!$G$2:$G$20000,"OR")=0))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DATOS!$A$2:$A$20000,DATOS!$A19203,DATOS!$D$2:$D$20000,DATOS!$D19203,DATOS!$E$2:$E$20000,DATOS!$E19203,DATOS!$I$2:$I$20000,DATOS!$I19203,DATOS!$G$2:$G$20000,"EX")=0),0))))</f>
      </c>
      <c r="H19203">
        <f>IF(DATOS!$G19203&lt;&gt;"EX",0,--(COUNTIFS(DATOS!$A$2:$A$20000,DATOS!$A19203,DATOS!$D$2:$D$20000,DATOS!$D19203,DATOS!$E$2:$E$20000,DATOS!$E19203,DATOS!$I$2:$I$20000,DATOS!$I19203,DATOS!$G$2:$G$20000,"OR")=0))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DATOS!$A$2:$A$20000,DATOS!$A19204,DATOS!$D$2:$D$20000,DATOS!$D19204,DATOS!$E$2:$E$20000,DATOS!$E19204,DATOS!$I$2:$I$20000,DATOS!$I19204,DATOS!$G$2:$G$20000,"EX")=0),0))))</f>
      </c>
      <c r="H19204">
        <f>IF(DATOS!$G19204&lt;&gt;"EX",0,--(COUNTIFS(DATOS!$A$2:$A$20000,DATOS!$A19204,DATOS!$D$2:$D$20000,DATOS!$D19204,DATOS!$E$2:$E$20000,DATOS!$E19204,DATOS!$I$2:$I$20000,DATOS!$I19204,DATOS!$G$2:$G$20000,"OR")=0))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DATOS!$A$2:$A$20000,DATOS!$A19205,DATOS!$D$2:$D$20000,DATOS!$D19205,DATOS!$E$2:$E$20000,DATOS!$E19205,DATOS!$I$2:$I$20000,DATOS!$I19205,DATOS!$G$2:$G$20000,"EX")=0),0))))</f>
      </c>
      <c r="H19205">
        <f>IF(DATOS!$G19205&lt;&gt;"EX",0,--(COUNTIFS(DATOS!$A$2:$A$20000,DATOS!$A19205,DATOS!$D$2:$D$20000,DATOS!$D19205,DATOS!$E$2:$E$20000,DATOS!$E19205,DATOS!$I$2:$I$20000,DATOS!$I19205,DATOS!$G$2:$G$20000,"OR")=0))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DATOS!$A$2:$A$20000,DATOS!$A19206,DATOS!$D$2:$D$20000,DATOS!$D19206,DATOS!$E$2:$E$20000,DATOS!$E19206,DATOS!$I$2:$I$20000,DATOS!$I19206,DATOS!$G$2:$G$20000,"EX")=0),0))))</f>
      </c>
      <c r="H19206">
        <f>IF(DATOS!$G19206&lt;&gt;"EX",0,--(COUNTIFS(DATOS!$A$2:$A$20000,DATOS!$A19206,DATOS!$D$2:$D$20000,DATOS!$D19206,DATOS!$E$2:$E$20000,DATOS!$E19206,DATOS!$I$2:$I$20000,DATOS!$I19206,DATOS!$G$2:$G$20000,"OR")=0))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DATOS!$A$2:$A$20000,DATOS!$A19207,DATOS!$D$2:$D$20000,DATOS!$D19207,DATOS!$E$2:$E$20000,DATOS!$E19207,DATOS!$I$2:$I$20000,DATOS!$I19207,DATOS!$G$2:$G$20000,"EX")=0),0))))</f>
      </c>
      <c r="H19207">
        <f>IF(DATOS!$G19207&lt;&gt;"EX",0,--(COUNTIFS(DATOS!$A$2:$A$20000,DATOS!$A19207,DATOS!$D$2:$D$20000,DATOS!$D19207,DATOS!$E$2:$E$20000,DATOS!$E19207,DATOS!$I$2:$I$20000,DATOS!$I19207,DATOS!$G$2:$G$20000,"OR")=0))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DATOS!$A$2:$A$20000,DATOS!$A19208,DATOS!$D$2:$D$20000,DATOS!$D19208,DATOS!$E$2:$E$20000,DATOS!$E19208,DATOS!$I$2:$I$20000,DATOS!$I19208,DATOS!$G$2:$G$20000,"EX")=0),0))))</f>
      </c>
      <c r="H19208">
        <f>IF(DATOS!$G19208&lt;&gt;"EX",0,--(COUNTIFS(DATOS!$A$2:$A$20000,DATOS!$A19208,DATOS!$D$2:$D$20000,DATOS!$D19208,DATOS!$E$2:$E$20000,DATOS!$E19208,DATOS!$I$2:$I$20000,DATOS!$I19208,DATOS!$G$2:$G$20000,"OR")=0))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DATOS!$A$2:$A$20000,DATOS!$A19209,DATOS!$D$2:$D$20000,DATOS!$D19209,DATOS!$E$2:$E$20000,DATOS!$E19209,DATOS!$I$2:$I$20000,DATOS!$I19209,DATOS!$G$2:$G$20000,"EX")=0),0))))</f>
      </c>
      <c r="H19209">
        <f>IF(DATOS!$G19209&lt;&gt;"EX",0,--(COUNTIFS(DATOS!$A$2:$A$20000,DATOS!$A19209,DATOS!$D$2:$D$20000,DATOS!$D19209,DATOS!$E$2:$E$20000,DATOS!$E19209,DATOS!$I$2:$I$20000,DATOS!$I19209,DATOS!$G$2:$G$20000,"OR")=0))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DATOS!$A$2:$A$20000,DATOS!$A19210,DATOS!$D$2:$D$20000,DATOS!$D19210,DATOS!$E$2:$E$20000,DATOS!$E19210,DATOS!$I$2:$I$20000,DATOS!$I19210,DATOS!$G$2:$G$20000,"EX")=0),0))))</f>
      </c>
      <c r="H19210">
        <f>IF(DATOS!$G19210&lt;&gt;"EX",0,--(COUNTIFS(DATOS!$A$2:$A$20000,DATOS!$A19210,DATOS!$D$2:$D$20000,DATOS!$D19210,DATOS!$E$2:$E$20000,DATOS!$E19210,DATOS!$I$2:$I$20000,DATOS!$I19210,DATOS!$G$2:$G$20000,"OR")=0))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DATOS!$A$2:$A$20000,DATOS!$A19211,DATOS!$D$2:$D$20000,DATOS!$D19211,DATOS!$E$2:$E$20000,DATOS!$E19211,DATOS!$I$2:$I$20000,DATOS!$I19211,DATOS!$G$2:$G$20000,"EX")=0),0))))</f>
      </c>
      <c r="H19211">
        <f>IF(DATOS!$G19211&lt;&gt;"EX",0,--(COUNTIFS(DATOS!$A$2:$A$20000,DATOS!$A19211,DATOS!$D$2:$D$20000,DATOS!$D19211,DATOS!$E$2:$E$20000,DATOS!$E19211,DATOS!$I$2:$I$20000,DATOS!$I19211,DATOS!$G$2:$G$20000,"OR")=0))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DATOS!$A$2:$A$20000,DATOS!$A19212,DATOS!$D$2:$D$20000,DATOS!$D19212,DATOS!$E$2:$E$20000,DATOS!$E19212,DATOS!$I$2:$I$20000,DATOS!$I19212,DATOS!$G$2:$G$20000,"EX")=0),0))))</f>
      </c>
      <c r="H19212">
        <f>IF(DATOS!$G19212&lt;&gt;"EX",0,--(COUNTIFS(DATOS!$A$2:$A$20000,DATOS!$A19212,DATOS!$D$2:$D$20000,DATOS!$D19212,DATOS!$E$2:$E$20000,DATOS!$E19212,DATOS!$I$2:$I$20000,DATOS!$I19212,DATOS!$G$2:$G$20000,"OR")=0))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DATOS!$A$2:$A$20000,DATOS!$A19213,DATOS!$D$2:$D$20000,DATOS!$D19213,DATOS!$E$2:$E$20000,DATOS!$E19213,DATOS!$I$2:$I$20000,DATOS!$I19213,DATOS!$G$2:$G$20000,"EX")=0),0))))</f>
      </c>
      <c r="H19213">
        <f>IF(DATOS!$G19213&lt;&gt;"EX",0,--(COUNTIFS(DATOS!$A$2:$A$20000,DATOS!$A19213,DATOS!$D$2:$D$20000,DATOS!$D19213,DATOS!$E$2:$E$20000,DATOS!$E19213,DATOS!$I$2:$I$20000,DATOS!$I19213,DATOS!$G$2:$G$20000,"OR")=0))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DATOS!$A$2:$A$20000,DATOS!$A19214,DATOS!$D$2:$D$20000,DATOS!$D19214,DATOS!$E$2:$E$20000,DATOS!$E19214,DATOS!$I$2:$I$20000,DATOS!$I19214,DATOS!$G$2:$G$20000,"EX")=0),0))))</f>
      </c>
      <c r="H19214">
        <f>IF(DATOS!$G19214&lt;&gt;"EX",0,--(COUNTIFS(DATOS!$A$2:$A$20000,DATOS!$A19214,DATOS!$D$2:$D$20000,DATOS!$D19214,DATOS!$E$2:$E$20000,DATOS!$E19214,DATOS!$I$2:$I$20000,DATOS!$I19214,DATOS!$G$2:$G$20000,"OR")=0))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DATOS!$A$2:$A$20000,DATOS!$A19215,DATOS!$D$2:$D$20000,DATOS!$D19215,DATOS!$E$2:$E$20000,DATOS!$E19215,DATOS!$I$2:$I$20000,DATOS!$I19215,DATOS!$G$2:$G$20000,"EX")=0),0))))</f>
      </c>
      <c r="H19215">
        <f>IF(DATOS!$G19215&lt;&gt;"EX",0,--(COUNTIFS(DATOS!$A$2:$A$20000,DATOS!$A19215,DATOS!$D$2:$D$20000,DATOS!$D19215,DATOS!$E$2:$E$20000,DATOS!$E19215,DATOS!$I$2:$I$20000,DATOS!$I19215,DATOS!$G$2:$G$20000,"OR")=0))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DATOS!$A$2:$A$20000,DATOS!$A19216,DATOS!$D$2:$D$20000,DATOS!$D19216,DATOS!$E$2:$E$20000,DATOS!$E19216,DATOS!$I$2:$I$20000,DATOS!$I19216,DATOS!$G$2:$G$20000,"EX")=0),0))))</f>
      </c>
      <c r="H19216">
        <f>IF(DATOS!$G19216&lt;&gt;"EX",0,--(COUNTIFS(DATOS!$A$2:$A$20000,DATOS!$A19216,DATOS!$D$2:$D$20000,DATOS!$D19216,DATOS!$E$2:$E$20000,DATOS!$E19216,DATOS!$I$2:$I$20000,DATOS!$I19216,DATOS!$G$2:$G$20000,"OR")=0))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DATOS!$A$2:$A$20000,DATOS!$A19217,DATOS!$D$2:$D$20000,DATOS!$D19217,DATOS!$E$2:$E$20000,DATOS!$E19217,DATOS!$I$2:$I$20000,DATOS!$I19217,DATOS!$G$2:$G$20000,"EX")=0),0))))</f>
      </c>
      <c r="H19217">
        <f>IF(DATOS!$G19217&lt;&gt;"EX",0,--(COUNTIFS(DATOS!$A$2:$A$20000,DATOS!$A19217,DATOS!$D$2:$D$20000,DATOS!$D19217,DATOS!$E$2:$E$20000,DATOS!$E19217,DATOS!$I$2:$I$20000,DATOS!$I19217,DATOS!$G$2:$G$20000,"OR")=0))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DATOS!$A$2:$A$20000,DATOS!$A19218,DATOS!$D$2:$D$20000,DATOS!$D19218,DATOS!$E$2:$E$20000,DATOS!$E19218,DATOS!$I$2:$I$20000,DATOS!$I19218,DATOS!$G$2:$G$20000,"EX")=0),0))))</f>
      </c>
      <c r="H19218">
        <f>IF(DATOS!$G19218&lt;&gt;"EX",0,--(COUNTIFS(DATOS!$A$2:$A$20000,DATOS!$A19218,DATOS!$D$2:$D$20000,DATOS!$D19218,DATOS!$E$2:$E$20000,DATOS!$E19218,DATOS!$I$2:$I$20000,DATOS!$I19218,DATOS!$G$2:$G$20000,"OR")=0))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DATOS!$A$2:$A$20000,DATOS!$A19219,DATOS!$D$2:$D$20000,DATOS!$D19219,DATOS!$E$2:$E$20000,DATOS!$E19219,DATOS!$I$2:$I$20000,DATOS!$I19219,DATOS!$G$2:$G$20000,"EX")=0),0))))</f>
      </c>
      <c r="H19219">
        <f>IF(DATOS!$G19219&lt;&gt;"EX",0,--(COUNTIFS(DATOS!$A$2:$A$20000,DATOS!$A19219,DATOS!$D$2:$D$20000,DATOS!$D19219,DATOS!$E$2:$E$20000,DATOS!$E19219,DATOS!$I$2:$I$20000,DATOS!$I19219,DATOS!$G$2:$G$20000,"OR")=0))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DATOS!$A$2:$A$20000,DATOS!$A19220,DATOS!$D$2:$D$20000,DATOS!$D19220,DATOS!$E$2:$E$20000,DATOS!$E19220,DATOS!$I$2:$I$20000,DATOS!$I19220,DATOS!$G$2:$G$20000,"EX")=0),0))))</f>
      </c>
      <c r="H19220">
        <f>IF(DATOS!$G19220&lt;&gt;"EX",0,--(COUNTIFS(DATOS!$A$2:$A$20000,DATOS!$A19220,DATOS!$D$2:$D$20000,DATOS!$D19220,DATOS!$E$2:$E$20000,DATOS!$E19220,DATOS!$I$2:$I$20000,DATOS!$I19220,DATOS!$G$2:$G$20000,"OR")=0))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DATOS!$A$2:$A$20000,DATOS!$A19221,DATOS!$D$2:$D$20000,DATOS!$D19221,DATOS!$E$2:$E$20000,DATOS!$E19221,DATOS!$I$2:$I$20000,DATOS!$I19221,DATOS!$G$2:$G$20000,"EX")=0),0))))</f>
      </c>
      <c r="H19221">
        <f>IF(DATOS!$G19221&lt;&gt;"EX",0,--(COUNTIFS(DATOS!$A$2:$A$20000,DATOS!$A19221,DATOS!$D$2:$D$20000,DATOS!$D19221,DATOS!$E$2:$E$20000,DATOS!$E19221,DATOS!$I$2:$I$20000,DATOS!$I19221,DATOS!$G$2:$G$20000,"OR")=0))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DATOS!$A$2:$A$20000,DATOS!$A19222,DATOS!$D$2:$D$20000,DATOS!$D19222,DATOS!$E$2:$E$20000,DATOS!$E19222,DATOS!$I$2:$I$20000,DATOS!$I19222,DATOS!$G$2:$G$20000,"EX")=0),0))))</f>
      </c>
      <c r="H19222">
        <f>IF(DATOS!$G19222&lt;&gt;"EX",0,--(COUNTIFS(DATOS!$A$2:$A$20000,DATOS!$A19222,DATOS!$D$2:$D$20000,DATOS!$D19222,DATOS!$E$2:$E$20000,DATOS!$E19222,DATOS!$I$2:$I$20000,DATOS!$I19222,DATOS!$G$2:$G$20000,"OR")=0))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DATOS!$A$2:$A$20000,DATOS!$A19223,DATOS!$D$2:$D$20000,DATOS!$D19223,DATOS!$E$2:$E$20000,DATOS!$E19223,DATOS!$I$2:$I$20000,DATOS!$I19223,DATOS!$G$2:$G$20000,"EX")=0),0))))</f>
      </c>
      <c r="H19223">
        <f>IF(DATOS!$G19223&lt;&gt;"EX",0,--(COUNTIFS(DATOS!$A$2:$A$20000,DATOS!$A19223,DATOS!$D$2:$D$20000,DATOS!$D19223,DATOS!$E$2:$E$20000,DATOS!$E19223,DATOS!$I$2:$I$20000,DATOS!$I19223,DATOS!$G$2:$G$20000,"OR")=0))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DATOS!$A$2:$A$20000,DATOS!$A19224,DATOS!$D$2:$D$20000,DATOS!$D19224,DATOS!$E$2:$E$20000,DATOS!$E19224,DATOS!$I$2:$I$20000,DATOS!$I19224,DATOS!$G$2:$G$20000,"EX")=0),0))))</f>
      </c>
      <c r="H19224">
        <f>IF(DATOS!$G19224&lt;&gt;"EX",0,--(COUNTIFS(DATOS!$A$2:$A$20000,DATOS!$A19224,DATOS!$D$2:$D$20000,DATOS!$D19224,DATOS!$E$2:$E$20000,DATOS!$E19224,DATOS!$I$2:$I$20000,DATOS!$I19224,DATOS!$G$2:$G$20000,"OR")=0))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DATOS!$A$2:$A$20000,DATOS!$A19225,DATOS!$D$2:$D$20000,DATOS!$D19225,DATOS!$E$2:$E$20000,DATOS!$E19225,DATOS!$I$2:$I$20000,DATOS!$I19225,DATOS!$G$2:$G$20000,"EX")=0),0))))</f>
      </c>
      <c r="H19225">
        <f>IF(DATOS!$G19225&lt;&gt;"EX",0,--(COUNTIFS(DATOS!$A$2:$A$20000,DATOS!$A19225,DATOS!$D$2:$D$20000,DATOS!$D19225,DATOS!$E$2:$E$20000,DATOS!$E19225,DATOS!$I$2:$I$20000,DATOS!$I19225,DATOS!$G$2:$G$20000,"OR")=0))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DATOS!$A$2:$A$20000,DATOS!$A19226,DATOS!$D$2:$D$20000,DATOS!$D19226,DATOS!$E$2:$E$20000,DATOS!$E19226,DATOS!$I$2:$I$20000,DATOS!$I19226,DATOS!$G$2:$G$20000,"EX")=0),0))))</f>
      </c>
      <c r="H19226">
        <f>IF(DATOS!$G19226&lt;&gt;"EX",0,--(COUNTIFS(DATOS!$A$2:$A$20000,DATOS!$A19226,DATOS!$D$2:$D$20000,DATOS!$D19226,DATOS!$E$2:$E$20000,DATOS!$E19226,DATOS!$I$2:$I$20000,DATOS!$I19226,DATOS!$G$2:$G$20000,"OR")=0))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DATOS!$A$2:$A$20000,DATOS!$A19227,DATOS!$D$2:$D$20000,DATOS!$D19227,DATOS!$E$2:$E$20000,DATOS!$E19227,DATOS!$I$2:$I$20000,DATOS!$I19227,DATOS!$G$2:$G$20000,"EX")=0),0))))</f>
      </c>
      <c r="H19227">
        <f>IF(DATOS!$G19227&lt;&gt;"EX",0,--(COUNTIFS(DATOS!$A$2:$A$20000,DATOS!$A19227,DATOS!$D$2:$D$20000,DATOS!$D19227,DATOS!$E$2:$E$20000,DATOS!$E19227,DATOS!$I$2:$I$20000,DATOS!$I19227,DATOS!$G$2:$G$20000,"OR")=0))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DATOS!$A$2:$A$20000,DATOS!$A19228,DATOS!$D$2:$D$20000,DATOS!$D19228,DATOS!$E$2:$E$20000,DATOS!$E19228,DATOS!$I$2:$I$20000,DATOS!$I19228,DATOS!$G$2:$G$20000,"EX")=0),0))))</f>
      </c>
      <c r="H19228">
        <f>IF(DATOS!$G19228&lt;&gt;"EX",0,--(COUNTIFS(DATOS!$A$2:$A$20000,DATOS!$A19228,DATOS!$D$2:$D$20000,DATOS!$D19228,DATOS!$E$2:$E$20000,DATOS!$E19228,DATOS!$I$2:$I$20000,DATOS!$I19228,DATOS!$G$2:$G$20000,"OR")=0))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DATOS!$A$2:$A$20000,DATOS!$A19229,DATOS!$D$2:$D$20000,DATOS!$D19229,DATOS!$E$2:$E$20000,DATOS!$E19229,DATOS!$I$2:$I$20000,DATOS!$I19229,DATOS!$G$2:$G$20000,"EX")=0),0))))</f>
      </c>
      <c r="H19229">
        <f>IF(DATOS!$G19229&lt;&gt;"EX",0,--(COUNTIFS(DATOS!$A$2:$A$20000,DATOS!$A19229,DATOS!$D$2:$D$20000,DATOS!$D19229,DATOS!$E$2:$E$20000,DATOS!$E19229,DATOS!$I$2:$I$20000,DATOS!$I19229,DATOS!$G$2:$G$20000,"OR")=0))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DATOS!$A$2:$A$20000,DATOS!$A19230,DATOS!$D$2:$D$20000,DATOS!$D19230,DATOS!$E$2:$E$20000,DATOS!$E19230,DATOS!$I$2:$I$20000,DATOS!$I19230,DATOS!$G$2:$G$20000,"EX")=0),0))))</f>
      </c>
      <c r="H19230">
        <f>IF(DATOS!$G19230&lt;&gt;"EX",0,--(COUNTIFS(DATOS!$A$2:$A$20000,DATOS!$A19230,DATOS!$D$2:$D$20000,DATOS!$D19230,DATOS!$E$2:$E$20000,DATOS!$E19230,DATOS!$I$2:$I$20000,DATOS!$I19230,DATOS!$G$2:$G$20000,"OR")=0))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DATOS!$A$2:$A$20000,DATOS!$A19231,DATOS!$D$2:$D$20000,DATOS!$D19231,DATOS!$E$2:$E$20000,DATOS!$E19231,DATOS!$I$2:$I$20000,DATOS!$I19231,DATOS!$G$2:$G$20000,"EX")=0),0))))</f>
      </c>
      <c r="H19231">
        <f>IF(DATOS!$G19231&lt;&gt;"EX",0,--(COUNTIFS(DATOS!$A$2:$A$20000,DATOS!$A19231,DATOS!$D$2:$D$20000,DATOS!$D19231,DATOS!$E$2:$E$20000,DATOS!$E19231,DATOS!$I$2:$I$20000,DATOS!$I19231,DATOS!$G$2:$G$20000,"OR")=0))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DATOS!$A$2:$A$20000,DATOS!$A19232,DATOS!$D$2:$D$20000,DATOS!$D19232,DATOS!$E$2:$E$20000,DATOS!$E19232,DATOS!$I$2:$I$20000,DATOS!$I19232,DATOS!$G$2:$G$20000,"EX")=0),0))))</f>
      </c>
      <c r="H19232">
        <f>IF(DATOS!$G19232&lt;&gt;"EX",0,--(COUNTIFS(DATOS!$A$2:$A$20000,DATOS!$A19232,DATOS!$D$2:$D$20000,DATOS!$D19232,DATOS!$E$2:$E$20000,DATOS!$E19232,DATOS!$I$2:$I$20000,DATOS!$I19232,DATOS!$G$2:$G$20000,"OR")=0))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DATOS!$A$2:$A$20000,DATOS!$A19233,DATOS!$D$2:$D$20000,DATOS!$D19233,DATOS!$E$2:$E$20000,DATOS!$E19233,DATOS!$I$2:$I$20000,DATOS!$I19233,DATOS!$G$2:$G$20000,"EX")=0),0))))</f>
      </c>
      <c r="H19233">
        <f>IF(DATOS!$G19233&lt;&gt;"EX",0,--(COUNTIFS(DATOS!$A$2:$A$20000,DATOS!$A19233,DATOS!$D$2:$D$20000,DATOS!$D19233,DATOS!$E$2:$E$20000,DATOS!$E19233,DATOS!$I$2:$I$20000,DATOS!$I19233,DATOS!$G$2:$G$20000,"OR")=0))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DATOS!$A$2:$A$20000,DATOS!$A19234,DATOS!$D$2:$D$20000,DATOS!$D19234,DATOS!$E$2:$E$20000,DATOS!$E19234,DATOS!$I$2:$I$20000,DATOS!$I19234,DATOS!$G$2:$G$20000,"EX")=0),0))))</f>
      </c>
      <c r="H19234">
        <f>IF(DATOS!$G19234&lt;&gt;"EX",0,--(COUNTIFS(DATOS!$A$2:$A$20000,DATOS!$A19234,DATOS!$D$2:$D$20000,DATOS!$D19234,DATOS!$E$2:$E$20000,DATOS!$E19234,DATOS!$I$2:$I$20000,DATOS!$I19234,DATOS!$G$2:$G$20000,"OR")=0))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DATOS!$A$2:$A$20000,DATOS!$A19235,DATOS!$D$2:$D$20000,DATOS!$D19235,DATOS!$E$2:$E$20000,DATOS!$E19235,DATOS!$I$2:$I$20000,DATOS!$I19235,DATOS!$G$2:$G$20000,"EX")=0),0))))</f>
      </c>
      <c r="H19235">
        <f>IF(DATOS!$G19235&lt;&gt;"EX",0,--(COUNTIFS(DATOS!$A$2:$A$20000,DATOS!$A19235,DATOS!$D$2:$D$20000,DATOS!$D19235,DATOS!$E$2:$E$20000,DATOS!$E19235,DATOS!$I$2:$I$20000,DATOS!$I19235,DATOS!$G$2:$G$20000,"OR")=0))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DATOS!$A$2:$A$20000,DATOS!$A19236,DATOS!$D$2:$D$20000,DATOS!$D19236,DATOS!$E$2:$E$20000,DATOS!$E19236,DATOS!$I$2:$I$20000,DATOS!$I19236,DATOS!$G$2:$G$20000,"EX")=0),0))))</f>
      </c>
      <c r="H19236">
        <f>IF(DATOS!$G19236&lt;&gt;"EX",0,--(COUNTIFS(DATOS!$A$2:$A$20000,DATOS!$A19236,DATOS!$D$2:$D$20000,DATOS!$D19236,DATOS!$E$2:$E$20000,DATOS!$E19236,DATOS!$I$2:$I$20000,DATOS!$I19236,DATOS!$G$2:$G$20000,"OR")=0))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DATOS!$A$2:$A$20000,DATOS!$A19237,DATOS!$D$2:$D$20000,DATOS!$D19237,DATOS!$E$2:$E$20000,DATOS!$E19237,DATOS!$I$2:$I$20000,DATOS!$I19237,DATOS!$G$2:$G$20000,"EX")=0),0))))</f>
      </c>
      <c r="H19237">
        <f>IF(DATOS!$G19237&lt;&gt;"EX",0,--(COUNTIFS(DATOS!$A$2:$A$20000,DATOS!$A19237,DATOS!$D$2:$D$20000,DATOS!$D19237,DATOS!$E$2:$E$20000,DATOS!$E19237,DATOS!$I$2:$I$20000,DATOS!$I19237,DATOS!$G$2:$G$20000,"OR")=0))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DATOS!$A$2:$A$20000,DATOS!$A19238,DATOS!$D$2:$D$20000,DATOS!$D19238,DATOS!$E$2:$E$20000,DATOS!$E19238,DATOS!$I$2:$I$20000,DATOS!$I19238,DATOS!$G$2:$G$20000,"EX")=0),0))))</f>
      </c>
      <c r="H19238">
        <f>IF(DATOS!$G19238&lt;&gt;"EX",0,--(COUNTIFS(DATOS!$A$2:$A$20000,DATOS!$A19238,DATOS!$D$2:$D$20000,DATOS!$D19238,DATOS!$E$2:$E$20000,DATOS!$E19238,DATOS!$I$2:$I$20000,DATOS!$I19238,DATOS!$G$2:$G$20000,"OR")=0))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DATOS!$A$2:$A$20000,DATOS!$A19239,DATOS!$D$2:$D$20000,DATOS!$D19239,DATOS!$E$2:$E$20000,DATOS!$E19239,DATOS!$I$2:$I$20000,DATOS!$I19239,DATOS!$G$2:$G$20000,"EX")=0),0))))</f>
      </c>
      <c r="H19239">
        <f>IF(DATOS!$G19239&lt;&gt;"EX",0,--(COUNTIFS(DATOS!$A$2:$A$20000,DATOS!$A19239,DATOS!$D$2:$D$20000,DATOS!$D19239,DATOS!$E$2:$E$20000,DATOS!$E19239,DATOS!$I$2:$I$20000,DATOS!$I19239,DATOS!$G$2:$G$20000,"OR")=0))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DATOS!$A$2:$A$20000,DATOS!$A19240,DATOS!$D$2:$D$20000,DATOS!$D19240,DATOS!$E$2:$E$20000,DATOS!$E19240,DATOS!$I$2:$I$20000,DATOS!$I19240,DATOS!$G$2:$G$20000,"EX")=0),0))))</f>
      </c>
      <c r="H19240">
        <f>IF(DATOS!$G19240&lt;&gt;"EX",0,--(COUNTIFS(DATOS!$A$2:$A$20000,DATOS!$A19240,DATOS!$D$2:$D$20000,DATOS!$D19240,DATOS!$E$2:$E$20000,DATOS!$E19240,DATOS!$I$2:$I$20000,DATOS!$I19240,DATOS!$G$2:$G$20000,"OR")=0))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DATOS!$A$2:$A$20000,DATOS!$A19241,DATOS!$D$2:$D$20000,DATOS!$D19241,DATOS!$E$2:$E$20000,DATOS!$E19241,DATOS!$I$2:$I$20000,DATOS!$I19241,DATOS!$G$2:$G$20000,"EX")=0),0))))</f>
      </c>
      <c r="H19241">
        <f>IF(DATOS!$G19241&lt;&gt;"EX",0,--(COUNTIFS(DATOS!$A$2:$A$20000,DATOS!$A19241,DATOS!$D$2:$D$20000,DATOS!$D19241,DATOS!$E$2:$E$20000,DATOS!$E19241,DATOS!$I$2:$I$20000,DATOS!$I19241,DATOS!$G$2:$G$20000,"OR")=0))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DATOS!$A$2:$A$20000,DATOS!$A19242,DATOS!$D$2:$D$20000,DATOS!$D19242,DATOS!$E$2:$E$20000,DATOS!$E19242,DATOS!$I$2:$I$20000,DATOS!$I19242,DATOS!$G$2:$G$20000,"EX")=0),0))))</f>
      </c>
      <c r="H19242">
        <f>IF(DATOS!$G19242&lt;&gt;"EX",0,--(COUNTIFS(DATOS!$A$2:$A$20000,DATOS!$A19242,DATOS!$D$2:$D$20000,DATOS!$D19242,DATOS!$E$2:$E$20000,DATOS!$E19242,DATOS!$I$2:$I$20000,DATOS!$I19242,DATOS!$G$2:$G$20000,"OR")=0))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DATOS!$A$2:$A$20000,DATOS!$A19243,DATOS!$D$2:$D$20000,DATOS!$D19243,DATOS!$E$2:$E$20000,DATOS!$E19243,DATOS!$I$2:$I$20000,DATOS!$I19243,DATOS!$G$2:$G$20000,"EX")=0),0))))</f>
      </c>
      <c r="H19243">
        <f>IF(DATOS!$G19243&lt;&gt;"EX",0,--(COUNTIFS(DATOS!$A$2:$A$20000,DATOS!$A19243,DATOS!$D$2:$D$20000,DATOS!$D19243,DATOS!$E$2:$E$20000,DATOS!$E19243,DATOS!$I$2:$I$20000,DATOS!$I19243,DATOS!$G$2:$G$20000,"OR")=0))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DATOS!$A$2:$A$20000,DATOS!$A19244,DATOS!$D$2:$D$20000,DATOS!$D19244,DATOS!$E$2:$E$20000,DATOS!$E19244,DATOS!$I$2:$I$20000,DATOS!$I19244,DATOS!$G$2:$G$20000,"EX")=0),0))))</f>
      </c>
      <c r="H19244">
        <f>IF(DATOS!$G19244&lt;&gt;"EX",0,--(COUNTIFS(DATOS!$A$2:$A$20000,DATOS!$A19244,DATOS!$D$2:$D$20000,DATOS!$D19244,DATOS!$E$2:$E$20000,DATOS!$E19244,DATOS!$I$2:$I$20000,DATOS!$I19244,DATOS!$G$2:$G$20000,"OR")=0))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DATOS!$A$2:$A$20000,DATOS!$A19245,DATOS!$D$2:$D$20000,DATOS!$D19245,DATOS!$E$2:$E$20000,DATOS!$E19245,DATOS!$I$2:$I$20000,DATOS!$I19245,DATOS!$G$2:$G$20000,"EX")=0),0))))</f>
      </c>
      <c r="H19245">
        <f>IF(DATOS!$G19245&lt;&gt;"EX",0,--(COUNTIFS(DATOS!$A$2:$A$20000,DATOS!$A19245,DATOS!$D$2:$D$20000,DATOS!$D19245,DATOS!$E$2:$E$20000,DATOS!$E19245,DATOS!$I$2:$I$20000,DATOS!$I19245,DATOS!$G$2:$G$20000,"OR")=0))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DATOS!$A$2:$A$20000,DATOS!$A19246,DATOS!$D$2:$D$20000,DATOS!$D19246,DATOS!$E$2:$E$20000,DATOS!$E19246,DATOS!$I$2:$I$20000,DATOS!$I19246,DATOS!$G$2:$G$20000,"EX")=0),0))))</f>
      </c>
      <c r="H19246">
        <f>IF(DATOS!$G19246&lt;&gt;"EX",0,--(COUNTIFS(DATOS!$A$2:$A$20000,DATOS!$A19246,DATOS!$D$2:$D$20000,DATOS!$D19246,DATOS!$E$2:$E$20000,DATOS!$E19246,DATOS!$I$2:$I$20000,DATOS!$I19246,DATOS!$G$2:$G$20000,"OR")=0))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DATOS!$A$2:$A$20000,DATOS!$A19247,DATOS!$D$2:$D$20000,DATOS!$D19247,DATOS!$E$2:$E$20000,DATOS!$E19247,DATOS!$I$2:$I$20000,DATOS!$I19247,DATOS!$G$2:$G$20000,"EX")=0),0))))</f>
      </c>
      <c r="H19247">
        <f>IF(DATOS!$G19247&lt;&gt;"EX",0,--(COUNTIFS(DATOS!$A$2:$A$20000,DATOS!$A19247,DATOS!$D$2:$D$20000,DATOS!$D19247,DATOS!$E$2:$E$20000,DATOS!$E19247,DATOS!$I$2:$I$20000,DATOS!$I19247,DATOS!$G$2:$G$20000,"OR")=0))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DATOS!$A$2:$A$20000,DATOS!$A19248,DATOS!$D$2:$D$20000,DATOS!$D19248,DATOS!$E$2:$E$20000,DATOS!$E19248,DATOS!$I$2:$I$20000,DATOS!$I19248,DATOS!$G$2:$G$20000,"EX")=0),0))))</f>
      </c>
      <c r="H19248">
        <f>IF(DATOS!$G19248&lt;&gt;"EX",0,--(COUNTIFS(DATOS!$A$2:$A$20000,DATOS!$A19248,DATOS!$D$2:$D$20000,DATOS!$D19248,DATOS!$E$2:$E$20000,DATOS!$E19248,DATOS!$I$2:$I$20000,DATOS!$I19248,DATOS!$G$2:$G$20000,"OR")=0))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DATOS!$A$2:$A$20000,DATOS!$A19249,DATOS!$D$2:$D$20000,DATOS!$D19249,DATOS!$E$2:$E$20000,DATOS!$E19249,DATOS!$I$2:$I$20000,DATOS!$I19249,DATOS!$G$2:$G$20000,"EX")=0),0))))</f>
      </c>
      <c r="H19249">
        <f>IF(DATOS!$G19249&lt;&gt;"EX",0,--(COUNTIFS(DATOS!$A$2:$A$20000,DATOS!$A19249,DATOS!$D$2:$D$20000,DATOS!$D19249,DATOS!$E$2:$E$20000,DATOS!$E19249,DATOS!$I$2:$I$20000,DATOS!$I19249,DATOS!$G$2:$G$20000,"OR")=0))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DATOS!$A$2:$A$20000,DATOS!$A19250,DATOS!$D$2:$D$20000,DATOS!$D19250,DATOS!$E$2:$E$20000,DATOS!$E19250,DATOS!$I$2:$I$20000,DATOS!$I19250,DATOS!$G$2:$G$20000,"EX")=0),0))))</f>
      </c>
      <c r="H19250">
        <f>IF(DATOS!$G19250&lt;&gt;"EX",0,--(COUNTIFS(DATOS!$A$2:$A$20000,DATOS!$A19250,DATOS!$D$2:$D$20000,DATOS!$D19250,DATOS!$E$2:$E$20000,DATOS!$E19250,DATOS!$I$2:$I$20000,DATOS!$I19250,DATOS!$G$2:$G$20000,"OR")=0))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DATOS!$A$2:$A$20000,DATOS!$A19251,DATOS!$D$2:$D$20000,DATOS!$D19251,DATOS!$E$2:$E$20000,DATOS!$E19251,DATOS!$I$2:$I$20000,DATOS!$I19251,DATOS!$G$2:$G$20000,"EX")=0),0))))</f>
      </c>
      <c r="H19251">
        <f>IF(DATOS!$G19251&lt;&gt;"EX",0,--(COUNTIFS(DATOS!$A$2:$A$20000,DATOS!$A19251,DATOS!$D$2:$D$20000,DATOS!$D19251,DATOS!$E$2:$E$20000,DATOS!$E19251,DATOS!$I$2:$I$20000,DATOS!$I19251,DATOS!$G$2:$G$20000,"OR")=0))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DATOS!$A$2:$A$20000,DATOS!$A19252,DATOS!$D$2:$D$20000,DATOS!$D19252,DATOS!$E$2:$E$20000,DATOS!$E19252,DATOS!$I$2:$I$20000,DATOS!$I19252,DATOS!$G$2:$G$20000,"EX")=0),0))))</f>
      </c>
      <c r="H19252">
        <f>IF(DATOS!$G19252&lt;&gt;"EX",0,--(COUNTIFS(DATOS!$A$2:$A$20000,DATOS!$A19252,DATOS!$D$2:$D$20000,DATOS!$D19252,DATOS!$E$2:$E$20000,DATOS!$E19252,DATOS!$I$2:$I$20000,DATOS!$I19252,DATOS!$G$2:$G$20000,"OR")=0))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DATOS!$A$2:$A$20000,DATOS!$A19253,DATOS!$D$2:$D$20000,DATOS!$D19253,DATOS!$E$2:$E$20000,DATOS!$E19253,DATOS!$I$2:$I$20000,DATOS!$I19253,DATOS!$G$2:$G$20000,"EX")=0),0))))</f>
      </c>
      <c r="H19253">
        <f>IF(DATOS!$G19253&lt;&gt;"EX",0,--(COUNTIFS(DATOS!$A$2:$A$20000,DATOS!$A19253,DATOS!$D$2:$D$20000,DATOS!$D19253,DATOS!$E$2:$E$20000,DATOS!$E19253,DATOS!$I$2:$I$20000,DATOS!$I19253,DATOS!$G$2:$G$20000,"OR")=0))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DATOS!$A$2:$A$20000,DATOS!$A19254,DATOS!$D$2:$D$20000,DATOS!$D19254,DATOS!$E$2:$E$20000,DATOS!$E19254,DATOS!$I$2:$I$20000,DATOS!$I19254,DATOS!$G$2:$G$20000,"EX")=0),0))))</f>
      </c>
      <c r="H19254">
        <f>IF(DATOS!$G19254&lt;&gt;"EX",0,--(COUNTIFS(DATOS!$A$2:$A$20000,DATOS!$A19254,DATOS!$D$2:$D$20000,DATOS!$D19254,DATOS!$E$2:$E$20000,DATOS!$E19254,DATOS!$I$2:$I$20000,DATOS!$I19254,DATOS!$G$2:$G$20000,"OR")=0))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DATOS!$A$2:$A$20000,DATOS!$A19255,DATOS!$D$2:$D$20000,DATOS!$D19255,DATOS!$E$2:$E$20000,DATOS!$E19255,DATOS!$I$2:$I$20000,DATOS!$I19255,DATOS!$G$2:$G$20000,"EX")=0),0))))</f>
      </c>
      <c r="H19255">
        <f>IF(DATOS!$G19255&lt;&gt;"EX",0,--(COUNTIFS(DATOS!$A$2:$A$20000,DATOS!$A19255,DATOS!$D$2:$D$20000,DATOS!$D19255,DATOS!$E$2:$E$20000,DATOS!$E19255,DATOS!$I$2:$I$20000,DATOS!$I19255,DATOS!$G$2:$G$20000,"OR")=0))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DATOS!$A$2:$A$20000,DATOS!$A19256,DATOS!$D$2:$D$20000,DATOS!$D19256,DATOS!$E$2:$E$20000,DATOS!$E19256,DATOS!$I$2:$I$20000,DATOS!$I19256,DATOS!$G$2:$G$20000,"EX")=0),0))))</f>
      </c>
      <c r="H19256">
        <f>IF(DATOS!$G19256&lt;&gt;"EX",0,--(COUNTIFS(DATOS!$A$2:$A$20000,DATOS!$A19256,DATOS!$D$2:$D$20000,DATOS!$D19256,DATOS!$E$2:$E$20000,DATOS!$E19256,DATOS!$I$2:$I$20000,DATOS!$I19256,DATOS!$G$2:$G$20000,"OR")=0))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DATOS!$A$2:$A$20000,DATOS!$A19257,DATOS!$D$2:$D$20000,DATOS!$D19257,DATOS!$E$2:$E$20000,DATOS!$E19257,DATOS!$I$2:$I$20000,DATOS!$I19257,DATOS!$G$2:$G$20000,"EX")=0),0))))</f>
      </c>
      <c r="H19257">
        <f>IF(DATOS!$G19257&lt;&gt;"EX",0,--(COUNTIFS(DATOS!$A$2:$A$20000,DATOS!$A19257,DATOS!$D$2:$D$20000,DATOS!$D19257,DATOS!$E$2:$E$20000,DATOS!$E19257,DATOS!$I$2:$I$20000,DATOS!$I19257,DATOS!$G$2:$G$20000,"OR")=0))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DATOS!$A$2:$A$20000,DATOS!$A19258,DATOS!$D$2:$D$20000,DATOS!$D19258,DATOS!$E$2:$E$20000,DATOS!$E19258,DATOS!$I$2:$I$20000,DATOS!$I19258,DATOS!$G$2:$G$20000,"EX")=0),0))))</f>
      </c>
      <c r="H19258">
        <f>IF(DATOS!$G19258&lt;&gt;"EX",0,--(COUNTIFS(DATOS!$A$2:$A$20000,DATOS!$A19258,DATOS!$D$2:$D$20000,DATOS!$D19258,DATOS!$E$2:$E$20000,DATOS!$E19258,DATOS!$I$2:$I$20000,DATOS!$I19258,DATOS!$G$2:$G$20000,"OR")=0))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DATOS!$A$2:$A$20000,DATOS!$A19259,DATOS!$D$2:$D$20000,DATOS!$D19259,DATOS!$E$2:$E$20000,DATOS!$E19259,DATOS!$I$2:$I$20000,DATOS!$I19259,DATOS!$G$2:$G$20000,"EX")=0),0))))</f>
      </c>
      <c r="H19259">
        <f>IF(DATOS!$G19259&lt;&gt;"EX",0,--(COUNTIFS(DATOS!$A$2:$A$20000,DATOS!$A19259,DATOS!$D$2:$D$20000,DATOS!$D19259,DATOS!$E$2:$E$20000,DATOS!$E19259,DATOS!$I$2:$I$20000,DATOS!$I19259,DATOS!$G$2:$G$20000,"OR")=0))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DATOS!$A$2:$A$20000,DATOS!$A19260,DATOS!$D$2:$D$20000,DATOS!$D19260,DATOS!$E$2:$E$20000,DATOS!$E19260,DATOS!$I$2:$I$20000,DATOS!$I19260,DATOS!$G$2:$G$20000,"EX")=0),0))))</f>
      </c>
      <c r="H19260">
        <f>IF(DATOS!$G19260&lt;&gt;"EX",0,--(COUNTIFS(DATOS!$A$2:$A$20000,DATOS!$A19260,DATOS!$D$2:$D$20000,DATOS!$D19260,DATOS!$E$2:$E$20000,DATOS!$E19260,DATOS!$I$2:$I$20000,DATOS!$I19260,DATOS!$G$2:$G$20000,"OR")=0))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DATOS!$A$2:$A$20000,DATOS!$A19261,DATOS!$D$2:$D$20000,DATOS!$D19261,DATOS!$E$2:$E$20000,DATOS!$E19261,DATOS!$I$2:$I$20000,DATOS!$I19261,DATOS!$G$2:$G$20000,"EX")=0),0))))</f>
      </c>
      <c r="H19261">
        <f>IF(DATOS!$G19261&lt;&gt;"EX",0,--(COUNTIFS(DATOS!$A$2:$A$20000,DATOS!$A19261,DATOS!$D$2:$D$20000,DATOS!$D19261,DATOS!$E$2:$E$20000,DATOS!$E19261,DATOS!$I$2:$I$20000,DATOS!$I19261,DATOS!$G$2:$G$20000,"OR")=0))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DATOS!$A$2:$A$20000,DATOS!$A19262,DATOS!$D$2:$D$20000,DATOS!$D19262,DATOS!$E$2:$E$20000,DATOS!$E19262,DATOS!$I$2:$I$20000,DATOS!$I19262,DATOS!$G$2:$G$20000,"EX")=0),0))))</f>
      </c>
      <c r="H19262">
        <f>IF(DATOS!$G19262&lt;&gt;"EX",0,--(COUNTIFS(DATOS!$A$2:$A$20000,DATOS!$A19262,DATOS!$D$2:$D$20000,DATOS!$D19262,DATOS!$E$2:$E$20000,DATOS!$E19262,DATOS!$I$2:$I$20000,DATOS!$I19262,DATOS!$G$2:$G$20000,"OR")=0))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DATOS!$A$2:$A$20000,DATOS!$A19263,DATOS!$D$2:$D$20000,DATOS!$D19263,DATOS!$E$2:$E$20000,DATOS!$E19263,DATOS!$I$2:$I$20000,DATOS!$I19263,DATOS!$G$2:$G$20000,"EX")=0),0))))</f>
      </c>
      <c r="H19263">
        <f>IF(DATOS!$G19263&lt;&gt;"EX",0,--(COUNTIFS(DATOS!$A$2:$A$20000,DATOS!$A19263,DATOS!$D$2:$D$20000,DATOS!$D19263,DATOS!$E$2:$E$20000,DATOS!$E19263,DATOS!$I$2:$I$20000,DATOS!$I19263,DATOS!$G$2:$G$20000,"OR")=0))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DATOS!$A$2:$A$20000,DATOS!$A19264,DATOS!$D$2:$D$20000,DATOS!$D19264,DATOS!$E$2:$E$20000,DATOS!$E19264,DATOS!$I$2:$I$20000,DATOS!$I19264,DATOS!$G$2:$G$20000,"EX")=0),0))))</f>
      </c>
      <c r="H19264">
        <f>IF(DATOS!$G19264&lt;&gt;"EX",0,--(COUNTIFS(DATOS!$A$2:$A$20000,DATOS!$A19264,DATOS!$D$2:$D$20000,DATOS!$D19264,DATOS!$E$2:$E$20000,DATOS!$E19264,DATOS!$I$2:$I$20000,DATOS!$I19264,DATOS!$G$2:$G$20000,"OR")=0))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DATOS!$A$2:$A$20000,DATOS!$A19265,DATOS!$D$2:$D$20000,DATOS!$D19265,DATOS!$E$2:$E$20000,DATOS!$E19265,DATOS!$I$2:$I$20000,DATOS!$I19265,DATOS!$G$2:$G$20000,"EX")=0),0))))</f>
      </c>
      <c r="H19265">
        <f>IF(DATOS!$G19265&lt;&gt;"EX",0,--(COUNTIFS(DATOS!$A$2:$A$20000,DATOS!$A19265,DATOS!$D$2:$D$20000,DATOS!$D19265,DATOS!$E$2:$E$20000,DATOS!$E19265,DATOS!$I$2:$I$20000,DATOS!$I19265,DATOS!$G$2:$G$20000,"OR")=0))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DATOS!$A$2:$A$20000,DATOS!$A19266,DATOS!$D$2:$D$20000,DATOS!$D19266,DATOS!$E$2:$E$20000,DATOS!$E19266,DATOS!$I$2:$I$20000,DATOS!$I19266,DATOS!$G$2:$G$20000,"EX")=0),0))))</f>
      </c>
      <c r="H19266">
        <f>IF(DATOS!$G19266&lt;&gt;"EX",0,--(COUNTIFS(DATOS!$A$2:$A$20000,DATOS!$A19266,DATOS!$D$2:$D$20000,DATOS!$D19266,DATOS!$E$2:$E$20000,DATOS!$E19266,DATOS!$I$2:$I$20000,DATOS!$I19266,DATOS!$G$2:$G$20000,"OR")=0))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DATOS!$A$2:$A$20000,DATOS!$A19267,DATOS!$D$2:$D$20000,DATOS!$D19267,DATOS!$E$2:$E$20000,DATOS!$E19267,DATOS!$I$2:$I$20000,DATOS!$I19267,DATOS!$G$2:$G$20000,"EX")=0),0))))</f>
      </c>
      <c r="H19267">
        <f>IF(DATOS!$G19267&lt;&gt;"EX",0,--(COUNTIFS(DATOS!$A$2:$A$20000,DATOS!$A19267,DATOS!$D$2:$D$20000,DATOS!$D19267,DATOS!$E$2:$E$20000,DATOS!$E19267,DATOS!$I$2:$I$20000,DATOS!$I19267,DATOS!$G$2:$G$20000,"OR")=0))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DATOS!$A$2:$A$20000,DATOS!$A19268,DATOS!$D$2:$D$20000,DATOS!$D19268,DATOS!$E$2:$E$20000,DATOS!$E19268,DATOS!$I$2:$I$20000,DATOS!$I19268,DATOS!$G$2:$G$20000,"EX")=0),0))))</f>
      </c>
      <c r="H19268">
        <f>IF(DATOS!$G19268&lt;&gt;"EX",0,--(COUNTIFS(DATOS!$A$2:$A$20000,DATOS!$A19268,DATOS!$D$2:$D$20000,DATOS!$D19268,DATOS!$E$2:$E$20000,DATOS!$E19268,DATOS!$I$2:$I$20000,DATOS!$I19268,DATOS!$G$2:$G$20000,"OR")=0))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DATOS!$A$2:$A$20000,DATOS!$A19269,DATOS!$D$2:$D$20000,DATOS!$D19269,DATOS!$E$2:$E$20000,DATOS!$E19269,DATOS!$I$2:$I$20000,DATOS!$I19269,DATOS!$G$2:$G$20000,"EX")=0),0))))</f>
      </c>
      <c r="H19269">
        <f>IF(DATOS!$G19269&lt;&gt;"EX",0,--(COUNTIFS(DATOS!$A$2:$A$20000,DATOS!$A19269,DATOS!$D$2:$D$20000,DATOS!$D19269,DATOS!$E$2:$E$20000,DATOS!$E19269,DATOS!$I$2:$I$20000,DATOS!$I19269,DATOS!$G$2:$G$20000,"OR")=0))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DATOS!$A$2:$A$20000,DATOS!$A19270,DATOS!$D$2:$D$20000,DATOS!$D19270,DATOS!$E$2:$E$20000,DATOS!$E19270,DATOS!$I$2:$I$20000,DATOS!$I19270,DATOS!$G$2:$G$20000,"EX")=0),0))))</f>
      </c>
      <c r="H19270">
        <f>IF(DATOS!$G19270&lt;&gt;"EX",0,--(COUNTIFS(DATOS!$A$2:$A$20000,DATOS!$A19270,DATOS!$D$2:$D$20000,DATOS!$D19270,DATOS!$E$2:$E$20000,DATOS!$E19270,DATOS!$I$2:$I$20000,DATOS!$I19270,DATOS!$G$2:$G$20000,"OR")=0))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DATOS!$A$2:$A$20000,DATOS!$A19271,DATOS!$D$2:$D$20000,DATOS!$D19271,DATOS!$E$2:$E$20000,DATOS!$E19271,DATOS!$I$2:$I$20000,DATOS!$I19271,DATOS!$G$2:$G$20000,"EX")=0),0))))</f>
      </c>
      <c r="H19271">
        <f>IF(DATOS!$G19271&lt;&gt;"EX",0,--(COUNTIFS(DATOS!$A$2:$A$20000,DATOS!$A19271,DATOS!$D$2:$D$20000,DATOS!$D19271,DATOS!$E$2:$E$20000,DATOS!$E19271,DATOS!$I$2:$I$20000,DATOS!$I19271,DATOS!$G$2:$G$20000,"OR")=0))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DATOS!$A$2:$A$20000,DATOS!$A19272,DATOS!$D$2:$D$20000,DATOS!$D19272,DATOS!$E$2:$E$20000,DATOS!$E19272,DATOS!$I$2:$I$20000,DATOS!$I19272,DATOS!$G$2:$G$20000,"EX")=0),0))))</f>
      </c>
      <c r="H19272">
        <f>IF(DATOS!$G19272&lt;&gt;"EX",0,--(COUNTIFS(DATOS!$A$2:$A$20000,DATOS!$A19272,DATOS!$D$2:$D$20000,DATOS!$D19272,DATOS!$E$2:$E$20000,DATOS!$E19272,DATOS!$I$2:$I$20000,DATOS!$I19272,DATOS!$G$2:$G$20000,"OR")=0))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DATOS!$A$2:$A$20000,DATOS!$A19273,DATOS!$D$2:$D$20000,DATOS!$D19273,DATOS!$E$2:$E$20000,DATOS!$E19273,DATOS!$I$2:$I$20000,DATOS!$I19273,DATOS!$G$2:$G$20000,"EX")=0),0))))</f>
      </c>
      <c r="H19273">
        <f>IF(DATOS!$G19273&lt;&gt;"EX",0,--(COUNTIFS(DATOS!$A$2:$A$20000,DATOS!$A19273,DATOS!$D$2:$D$20000,DATOS!$D19273,DATOS!$E$2:$E$20000,DATOS!$E19273,DATOS!$I$2:$I$20000,DATOS!$I19273,DATOS!$G$2:$G$20000,"OR")=0))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DATOS!$A$2:$A$20000,DATOS!$A19274,DATOS!$D$2:$D$20000,DATOS!$D19274,DATOS!$E$2:$E$20000,DATOS!$E19274,DATOS!$I$2:$I$20000,DATOS!$I19274,DATOS!$G$2:$G$20000,"EX")=0),0))))</f>
      </c>
      <c r="H19274">
        <f>IF(DATOS!$G19274&lt;&gt;"EX",0,--(COUNTIFS(DATOS!$A$2:$A$20000,DATOS!$A19274,DATOS!$D$2:$D$20000,DATOS!$D19274,DATOS!$E$2:$E$20000,DATOS!$E19274,DATOS!$I$2:$I$20000,DATOS!$I19274,DATOS!$G$2:$G$20000,"OR")=0))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DATOS!$A$2:$A$20000,DATOS!$A19275,DATOS!$D$2:$D$20000,DATOS!$D19275,DATOS!$E$2:$E$20000,DATOS!$E19275,DATOS!$I$2:$I$20000,DATOS!$I19275,DATOS!$G$2:$G$20000,"EX")=0),0))))</f>
      </c>
      <c r="H19275">
        <f>IF(DATOS!$G19275&lt;&gt;"EX",0,--(COUNTIFS(DATOS!$A$2:$A$20000,DATOS!$A19275,DATOS!$D$2:$D$20000,DATOS!$D19275,DATOS!$E$2:$E$20000,DATOS!$E19275,DATOS!$I$2:$I$20000,DATOS!$I19275,DATOS!$G$2:$G$20000,"OR")=0))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DATOS!$A$2:$A$20000,DATOS!$A19276,DATOS!$D$2:$D$20000,DATOS!$D19276,DATOS!$E$2:$E$20000,DATOS!$E19276,DATOS!$I$2:$I$20000,DATOS!$I19276,DATOS!$G$2:$G$20000,"EX")=0),0))))</f>
      </c>
      <c r="H19276">
        <f>IF(DATOS!$G19276&lt;&gt;"EX",0,--(COUNTIFS(DATOS!$A$2:$A$20000,DATOS!$A19276,DATOS!$D$2:$D$20000,DATOS!$D19276,DATOS!$E$2:$E$20000,DATOS!$E19276,DATOS!$I$2:$I$20000,DATOS!$I19276,DATOS!$G$2:$G$20000,"OR")=0))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DATOS!$A$2:$A$20000,DATOS!$A19277,DATOS!$D$2:$D$20000,DATOS!$D19277,DATOS!$E$2:$E$20000,DATOS!$E19277,DATOS!$I$2:$I$20000,DATOS!$I19277,DATOS!$G$2:$G$20000,"EX")=0),0))))</f>
      </c>
      <c r="H19277">
        <f>IF(DATOS!$G19277&lt;&gt;"EX",0,--(COUNTIFS(DATOS!$A$2:$A$20000,DATOS!$A19277,DATOS!$D$2:$D$20000,DATOS!$D19277,DATOS!$E$2:$E$20000,DATOS!$E19277,DATOS!$I$2:$I$20000,DATOS!$I19277,DATOS!$G$2:$G$20000,"OR")=0))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DATOS!$A$2:$A$20000,DATOS!$A19278,DATOS!$D$2:$D$20000,DATOS!$D19278,DATOS!$E$2:$E$20000,DATOS!$E19278,DATOS!$I$2:$I$20000,DATOS!$I19278,DATOS!$G$2:$G$20000,"EX")=0),0))))</f>
      </c>
      <c r="H19278">
        <f>IF(DATOS!$G19278&lt;&gt;"EX",0,--(COUNTIFS(DATOS!$A$2:$A$20000,DATOS!$A19278,DATOS!$D$2:$D$20000,DATOS!$D19278,DATOS!$E$2:$E$20000,DATOS!$E19278,DATOS!$I$2:$I$20000,DATOS!$I19278,DATOS!$G$2:$G$20000,"OR")=0))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DATOS!$A$2:$A$20000,DATOS!$A19279,DATOS!$D$2:$D$20000,DATOS!$D19279,DATOS!$E$2:$E$20000,DATOS!$E19279,DATOS!$I$2:$I$20000,DATOS!$I19279,DATOS!$G$2:$G$20000,"EX")=0),0))))</f>
      </c>
      <c r="H19279">
        <f>IF(DATOS!$G19279&lt;&gt;"EX",0,--(COUNTIFS(DATOS!$A$2:$A$20000,DATOS!$A19279,DATOS!$D$2:$D$20000,DATOS!$D19279,DATOS!$E$2:$E$20000,DATOS!$E19279,DATOS!$I$2:$I$20000,DATOS!$I19279,DATOS!$G$2:$G$20000,"OR")=0))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DATOS!$A$2:$A$20000,DATOS!$A19280,DATOS!$D$2:$D$20000,DATOS!$D19280,DATOS!$E$2:$E$20000,DATOS!$E19280,DATOS!$I$2:$I$20000,DATOS!$I19280,DATOS!$G$2:$G$20000,"EX")=0),0))))</f>
      </c>
      <c r="H19280">
        <f>IF(DATOS!$G19280&lt;&gt;"EX",0,--(COUNTIFS(DATOS!$A$2:$A$20000,DATOS!$A19280,DATOS!$D$2:$D$20000,DATOS!$D19280,DATOS!$E$2:$E$20000,DATOS!$E19280,DATOS!$I$2:$I$20000,DATOS!$I19280,DATOS!$G$2:$G$20000,"OR")=0))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DATOS!$A$2:$A$20000,DATOS!$A19281,DATOS!$D$2:$D$20000,DATOS!$D19281,DATOS!$E$2:$E$20000,DATOS!$E19281,DATOS!$I$2:$I$20000,DATOS!$I19281,DATOS!$G$2:$G$20000,"EX")=0),0))))</f>
      </c>
      <c r="H19281">
        <f>IF(DATOS!$G19281&lt;&gt;"EX",0,--(COUNTIFS(DATOS!$A$2:$A$20000,DATOS!$A19281,DATOS!$D$2:$D$20000,DATOS!$D19281,DATOS!$E$2:$E$20000,DATOS!$E19281,DATOS!$I$2:$I$20000,DATOS!$I19281,DATOS!$G$2:$G$20000,"OR")=0))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DATOS!$A$2:$A$20000,DATOS!$A19282,DATOS!$D$2:$D$20000,DATOS!$D19282,DATOS!$E$2:$E$20000,DATOS!$E19282,DATOS!$I$2:$I$20000,DATOS!$I19282,DATOS!$G$2:$G$20000,"EX")=0),0))))</f>
      </c>
      <c r="H19282">
        <f>IF(DATOS!$G19282&lt;&gt;"EX",0,--(COUNTIFS(DATOS!$A$2:$A$20000,DATOS!$A19282,DATOS!$D$2:$D$20000,DATOS!$D19282,DATOS!$E$2:$E$20000,DATOS!$E19282,DATOS!$I$2:$I$20000,DATOS!$I19282,DATOS!$G$2:$G$20000,"OR")=0))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DATOS!$A$2:$A$20000,DATOS!$A19283,DATOS!$D$2:$D$20000,DATOS!$D19283,DATOS!$E$2:$E$20000,DATOS!$E19283,DATOS!$I$2:$I$20000,DATOS!$I19283,DATOS!$G$2:$G$20000,"EX")=0),0))))</f>
      </c>
      <c r="H19283">
        <f>IF(DATOS!$G19283&lt;&gt;"EX",0,--(COUNTIFS(DATOS!$A$2:$A$20000,DATOS!$A19283,DATOS!$D$2:$D$20000,DATOS!$D19283,DATOS!$E$2:$E$20000,DATOS!$E19283,DATOS!$I$2:$I$20000,DATOS!$I19283,DATOS!$G$2:$G$20000,"OR")=0))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DATOS!$A$2:$A$20000,DATOS!$A19284,DATOS!$D$2:$D$20000,DATOS!$D19284,DATOS!$E$2:$E$20000,DATOS!$E19284,DATOS!$I$2:$I$20000,DATOS!$I19284,DATOS!$G$2:$G$20000,"EX")=0),0))))</f>
      </c>
      <c r="H19284">
        <f>IF(DATOS!$G19284&lt;&gt;"EX",0,--(COUNTIFS(DATOS!$A$2:$A$20000,DATOS!$A19284,DATOS!$D$2:$D$20000,DATOS!$D19284,DATOS!$E$2:$E$20000,DATOS!$E19284,DATOS!$I$2:$I$20000,DATOS!$I19284,DATOS!$G$2:$G$20000,"OR")=0))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DATOS!$A$2:$A$20000,DATOS!$A19285,DATOS!$D$2:$D$20000,DATOS!$D19285,DATOS!$E$2:$E$20000,DATOS!$E19285,DATOS!$I$2:$I$20000,DATOS!$I19285,DATOS!$G$2:$G$20000,"EX")=0),0))))</f>
      </c>
      <c r="H19285">
        <f>IF(DATOS!$G19285&lt;&gt;"EX",0,--(COUNTIFS(DATOS!$A$2:$A$20000,DATOS!$A19285,DATOS!$D$2:$D$20000,DATOS!$D19285,DATOS!$E$2:$E$20000,DATOS!$E19285,DATOS!$I$2:$I$20000,DATOS!$I19285,DATOS!$G$2:$G$20000,"OR")=0))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DATOS!$A$2:$A$20000,DATOS!$A19286,DATOS!$D$2:$D$20000,DATOS!$D19286,DATOS!$E$2:$E$20000,DATOS!$E19286,DATOS!$I$2:$I$20000,DATOS!$I19286,DATOS!$G$2:$G$20000,"EX")=0),0))))</f>
      </c>
      <c r="H19286">
        <f>IF(DATOS!$G19286&lt;&gt;"EX",0,--(COUNTIFS(DATOS!$A$2:$A$20000,DATOS!$A19286,DATOS!$D$2:$D$20000,DATOS!$D19286,DATOS!$E$2:$E$20000,DATOS!$E19286,DATOS!$I$2:$I$20000,DATOS!$I19286,DATOS!$G$2:$G$20000,"OR")=0))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DATOS!$A$2:$A$20000,DATOS!$A19287,DATOS!$D$2:$D$20000,DATOS!$D19287,DATOS!$E$2:$E$20000,DATOS!$E19287,DATOS!$I$2:$I$20000,DATOS!$I19287,DATOS!$G$2:$G$20000,"EX")=0),0))))</f>
      </c>
      <c r="H19287">
        <f>IF(DATOS!$G19287&lt;&gt;"EX",0,--(COUNTIFS(DATOS!$A$2:$A$20000,DATOS!$A19287,DATOS!$D$2:$D$20000,DATOS!$D19287,DATOS!$E$2:$E$20000,DATOS!$E19287,DATOS!$I$2:$I$20000,DATOS!$I19287,DATOS!$G$2:$G$20000,"OR")=0))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DATOS!$A$2:$A$20000,DATOS!$A19288,DATOS!$D$2:$D$20000,DATOS!$D19288,DATOS!$E$2:$E$20000,DATOS!$E19288,DATOS!$I$2:$I$20000,DATOS!$I19288,DATOS!$G$2:$G$20000,"EX")=0),0))))</f>
      </c>
      <c r="H19288">
        <f>IF(DATOS!$G19288&lt;&gt;"EX",0,--(COUNTIFS(DATOS!$A$2:$A$20000,DATOS!$A19288,DATOS!$D$2:$D$20000,DATOS!$D19288,DATOS!$E$2:$E$20000,DATOS!$E19288,DATOS!$I$2:$I$20000,DATOS!$I19288,DATOS!$G$2:$G$20000,"OR")=0))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DATOS!$A$2:$A$20000,DATOS!$A19289,DATOS!$D$2:$D$20000,DATOS!$D19289,DATOS!$E$2:$E$20000,DATOS!$E19289,DATOS!$I$2:$I$20000,DATOS!$I19289,DATOS!$G$2:$G$20000,"EX")=0),0))))</f>
      </c>
      <c r="H19289">
        <f>IF(DATOS!$G19289&lt;&gt;"EX",0,--(COUNTIFS(DATOS!$A$2:$A$20000,DATOS!$A19289,DATOS!$D$2:$D$20000,DATOS!$D19289,DATOS!$E$2:$E$20000,DATOS!$E19289,DATOS!$I$2:$I$20000,DATOS!$I19289,DATOS!$G$2:$G$20000,"OR")=0))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DATOS!$A$2:$A$20000,DATOS!$A19290,DATOS!$D$2:$D$20000,DATOS!$D19290,DATOS!$E$2:$E$20000,DATOS!$E19290,DATOS!$I$2:$I$20000,DATOS!$I19290,DATOS!$G$2:$G$20000,"EX")=0),0))))</f>
      </c>
      <c r="H19290">
        <f>IF(DATOS!$G19290&lt;&gt;"EX",0,--(COUNTIFS(DATOS!$A$2:$A$20000,DATOS!$A19290,DATOS!$D$2:$D$20000,DATOS!$D19290,DATOS!$E$2:$E$20000,DATOS!$E19290,DATOS!$I$2:$I$20000,DATOS!$I19290,DATOS!$G$2:$G$20000,"OR")=0))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DATOS!$A$2:$A$20000,DATOS!$A19291,DATOS!$D$2:$D$20000,DATOS!$D19291,DATOS!$E$2:$E$20000,DATOS!$E19291,DATOS!$I$2:$I$20000,DATOS!$I19291,DATOS!$G$2:$G$20000,"EX")=0),0))))</f>
      </c>
      <c r="H19291">
        <f>IF(DATOS!$G19291&lt;&gt;"EX",0,--(COUNTIFS(DATOS!$A$2:$A$20000,DATOS!$A19291,DATOS!$D$2:$D$20000,DATOS!$D19291,DATOS!$E$2:$E$20000,DATOS!$E19291,DATOS!$I$2:$I$20000,DATOS!$I19291,DATOS!$G$2:$G$20000,"OR")=0))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DATOS!$A$2:$A$20000,DATOS!$A19292,DATOS!$D$2:$D$20000,DATOS!$D19292,DATOS!$E$2:$E$20000,DATOS!$E19292,DATOS!$I$2:$I$20000,DATOS!$I19292,DATOS!$G$2:$G$20000,"EX")=0),0))))</f>
      </c>
      <c r="H19292">
        <f>IF(DATOS!$G19292&lt;&gt;"EX",0,--(COUNTIFS(DATOS!$A$2:$A$20000,DATOS!$A19292,DATOS!$D$2:$D$20000,DATOS!$D19292,DATOS!$E$2:$E$20000,DATOS!$E19292,DATOS!$I$2:$I$20000,DATOS!$I19292,DATOS!$G$2:$G$20000,"OR")=0))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DATOS!$A$2:$A$20000,DATOS!$A19293,DATOS!$D$2:$D$20000,DATOS!$D19293,DATOS!$E$2:$E$20000,DATOS!$E19293,DATOS!$I$2:$I$20000,DATOS!$I19293,DATOS!$G$2:$G$20000,"EX")=0),0))))</f>
      </c>
      <c r="H19293">
        <f>IF(DATOS!$G19293&lt;&gt;"EX",0,--(COUNTIFS(DATOS!$A$2:$A$20000,DATOS!$A19293,DATOS!$D$2:$D$20000,DATOS!$D19293,DATOS!$E$2:$E$20000,DATOS!$E19293,DATOS!$I$2:$I$20000,DATOS!$I19293,DATOS!$G$2:$G$20000,"OR")=0))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DATOS!$A$2:$A$20000,DATOS!$A19294,DATOS!$D$2:$D$20000,DATOS!$D19294,DATOS!$E$2:$E$20000,DATOS!$E19294,DATOS!$I$2:$I$20000,DATOS!$I19294,DATOS!$G$2:$G$20000,"EX")=0),0))))</f>
      </c>
      <c r="H19294">
        <f>IF(DATOS!$G19294&lt;&gt;"EX",0,--(COUNTIFS(DATOS!$A$2:$A$20000,DATOS!$A19294,DATOS!$D$2:$D$20000,DATOS!$D19294,DATOS!$E$2:$E$20000,DATOS!$E19294,DATOS!$I$2:$I$20000,DATOS!$I19294,DATOS!$G$2:$G$20000,"OR")=0))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DATOS!$A$2:$A$20000,DATOS!$A19295,DATOS!$D$2:$D$20000,DATOS!$D19295,DATOS!$E$2:$E$20000,DATOS!$E19295,DATOS!$I$2:$I$20000,DATOS!$I19295,DATOS!$G$2:$G$20000,"EX")=0),0))))</f>
      </c>
      <c r="H19295">
        <f>IF(DATOS!$G19295&lt;&gt;"EX",0,--(COUNTIFS(DATOS!$A$2:$A$20000,DATOS!$A19295,DATOS!$D$2:$D$20000,DATOS!$D19295,DATOS!$E$2:$E$20000,DATOS!$E19295,DATOS!$I$2:$I$20000,DATOS!$I19295,DATOS!$G$2:$G$20000,"OR")=0))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DATOS!$A$2:$A$20000,DATOS!$A19296,DATOS!$D$2:$D$20000,DATOS!$D19296,DATOS!$E$2:$E$20000,DATOS!$E19296,DATOS!$I$2:$I$20000,DATOS!$I19296,DATOS!$G$2:$G$20000,"EX")=0),0))))</f>
      </c>
      <c r="H19296">
        <f>IF(DATOS!$G19296&lt;&gt;"EX",0,--(COUNTIFS(DATOS!$A$2:$A$20000,DATOS!$A19296,DATOS!$D$2:$D$20000,DATOS!$D19296,DATOS!$E$2:$E$20000,DATOS!$E19296,DATOS!$I$2:$I$20000,DATOS!$I19296,DATOS!$G$2:$G$20000,"OR")=0))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DATOS!$A$2:$A$20000,DATOS!$A19297,DATOS!$D$2:$D$20000,DATOS!$D19297,DATOS!$E$2:$E$20000,DATOS!$E19297,DATOS!$I$2:$I$20000,DATOS!$I19297,DATOS!$G$2:$G$20000,"EX")=0),0))))</f>
      </c>
      <c r="H19297">
        <f>IF(DATOS!$G19297&lt;&gt;"EX",0,--(COUNTIFS(DATOS!$A$2:$A$20000,DATOS!$A19297,DATOS!$D$2:$D$20000,DATOS!$D19297,DATOS!$E$2:$E$20000,DATOS!$E19297,DATOS!$I$2:$I$20000,DATOS!$I19297,DATOS!$G$2:$G$20000,"OR")=0))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DATOS!$A$2:$A$20000,DATOS!$A19298,DATOS!$D$2:$D$20000,DATOS!$D19298,DATOS!$E$2:$E$20000,DATOS!$E19298,DATOS!$I$2:$I$20000,DATOS!$I19298,DATOS!$G$2:$G$20000,"EX")=0),0))))</f>
      </c>
      <c r="H19298">
        <f>IF(DATOS!$G19298&lt;&gt;"EX",0,--(COUNTIFS(DATOS!$A$2:$A$20000,DATOS!$A19298,DATOS!$D$2:$D$20000,DATOS!$D19298,DATOS!$E$2:$E$20000,DATOS!$E19298,DATOS!$I$2:$I$20000,DATOS!$I19298,DATOS!$G$2:$G$20000,"OR")=0))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DATOS!$A$2:$A$20000,DATOS!$A19299,DATOS!$D$2:$D$20000,DATOS!$D19299,DATOS!$E$2:$E$20000,DATOS!$E19299,DATOS!$I$2:$I$20000,DATOS!$I19299,DATOS!$G$2:$G$20000,"EX")=0),0))))</f>
      </c>
      <c r="H19299">
        <f>IF(DATOS!$G19299&lt;&gt;"EX",0,--(COUNTIFS(DATOS!$A$2:$A$20000,DATOS!$A19299,DATOS!$D$2:$D$20000,DATOS!$D19299,DATOS!$E$2:$E$20000,DATOS!$E19299,DATOS!$I$2:$I$20000,DATOS!$I19299,DATOS!$G$2:$G$20000,"OR")=0))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DATOS!$A$2:$A$20000,DATOS!$A19300,DATOS!$D$2:$D$20000,DATOS!$D19300,DATOS!$E$2:$E$20000,DATOS!$E19300,DATOS!$I$2:$I$20000,DATOS!$I19300,DATOS!$G$2:$G$20000,"EX")=0),0))))</f>
      </c>
      <c r="H19300">
        <f>IF(DATOS!$G19300&lt;&gt;"EX",0,--(COUNTIFS(DATOS!$A$2:$A$20000,DATOS!$A19300,DATOS!$D$2:$D$20000,DATOS!$D19300,DATOS!$E$2:$E$20000,DATOS!$E19300,DATOS!$I$2:$I$20000,DATOS!$I19300,DATOS!$G$2:$G$20000,"OR")=0))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DATOS!$A$2:$A$20000,DATOS!$A19301,DATOS!$D$2:$D$20000,DATOS!$D19301,DATOS!$E$2:$E$20000,DATOS!$E19301,DATOS!$I$2:$I$20000,DATOS!$I19301,DATOS!$G$2:$G$20000,"EX")=0),0))))</f>
      </c>
      <c r="H19301">
        <f>IF(DATOS!$G19301&lt;&gt;"EX",0,--(COUNTIFS(DATOS!$A$2:$A$20000,DATOS!$A19301,DATOS!$D$2:$D$20000,DATOS!$D19301,DATOS!$E$2:$E$20000,DATOS!$E19301,DATOS!$I$2:$I$20000,DATOS!$I19301,DATOS!$G$2:$G$20000,"OR")=0))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DATOS!$A$2:$A$20000,DATOS!$A19302,DATOS!$D$2:$D$20000,DATOS!$D19302,DATOS!$E$2:$E$20000,DATOS!$E19302,DATOS!$I$2:$I$20000,DATOS!$I19302,DATOS!$G$2:$G$20000,"EX")=0),0))))</f>
      </c>
      <c r="H19302">
        <f>IF(DATOS!$G19302&lt;&gt;"EX",0,--(COUNTIFS(DATOS!$A$2:$A$20000,DATOS!$A19302,DATOS!$D$2:$D$20000,DATOS!$D19302,DATOS!$E$2:$E$20000,DATOS!$E19302,DATOS!$I$2:$I$20000,DATOS!$I19302,DATOS!$G$2:$G$20000,"OR")=0))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DATOS!$A$2:$A$20000,DATOS!$A19303,DATOS!$D$2:$D$20000,DATOS!$D19303,DATOS!$E$2:$E$20000,DATOS!$E19303,DATOS!$I$2:$I$20000,DATOS!$I19303,DATOS!$G$2:$G$20000,"EX")=0),0))))</f>
      </c>
      <c r="H19303">
        <f>IF(DATOS!$G19303&lt;&gt;"EX",0,--(COUNTIFS(DATOS!$A$2:$A$20000,DATOS!$A19303,DATOS!$D$2:$D$20000,DATOS!$D19303,DATOS!$E$2:$E$20000,DATOS!$E19303,DATOS!$I$2:$I$20000,DATOS!$I19303,DATOS!$G$2:$G$20000,"OR")=0))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DATOS!$A$2:$A$20000,DATOS!$A19304,DATOS!$D$2:$D$20000,DATOS!$D19304,DATOS!$E$2:$E$20000,DATOS!$E19304,DATOS!$I$2:$I$20000,DATOS!$I19304,DATOS!$G$2:$G$20000,"EX")=0),0))))</f>
      </c>
      <c r="H19304">
        <f>IF(DATOS!$G19304&lt;&gt;"EX",0,--(COUNTIFS(DATOS!$A$2:$A$20000,DATOS!$A19304,DATOS!$D$2:$D$20000,DATOS!$D19304,DATOS!$E$2:$E$20000,DATOS!$E19304,DATOS!$I$2:$I$20000,DATOS!$I19304,DATOS!$G$2:$G$20000,"OR")=0))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DATOS!$A$2:$A$20000,DATOS!$A19305,DATOS!$D$2:$D$20000,DATOS!$D19305,DATOS!$E$2:$E$20000,DATOS!$E19305,DATOS!$I$2:$I$20000,DATOS!$I19305,DATOS!$G$2:$G$20000,"EX")=0),0))))</f>
      </c>
      <c r="H19305">
        <f>IF(DATOS!$G19305&lt;&gt;"EX",0,--(COUNTIFS(DATOS!$A$2:$A$20000,DATOS!$A19305,DATOS!$D$2:$D$20000,DATOS!$D19305,DATOS!$E$2:$E$20000,DATOS!$E19305,DATOS!$I$2:$I$20000,DATOS!$I19305,DATOS!$G$2:$G$20000,"OR")=0))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DATOS!$A$2:$A$20000,DATOS!$A19306,DATOS!$D$2:$D$20000,DATOS!$D19306,DATOS!$E$2:$E$20000,DATOS!$E19306,DATOS!$I$2:$I$20000,DATOS!$I19306,DATOS!$G$2:$G$20000,"EX")=0),0))))</f>
      </c>
      <c r="H19306">
        <f>IF(DATOS!$G19306&lt;&gt;"EX",0,--(COUNTIFS(DATOS!$A$2:$A$20000,DATOS!$A19306,DATOS!$D$2:$D$20000,DATOS!$D19306,DATOS!$E$2:$E$20000,DATOS!$E19306,DATOS!$I$2:$I$20000,DATOS!$I19306,DATOS!$G$2:$G$20000,"OR")=0))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DATOS!$A$2:$A$20000,DATOS!$A19307,DATOS!$D$2:$D$20000,DATOS!$D19307,DATOS!$E$2:$E$20000,DATOS!$E19307,DATOS!$I$2:$I$20000,DATOS!$I19307,DATOS!$G$2:$G$20000,"EX")=0),0))))</f>
      </c>
      <c r="H19307">
        <f>IF(DATOS!$G19307&lt;&gt;"EX",0,--(COUNTIFS(DATOS!$A$2:$A$20000,DATOS!$A19307,DATOS!$D$2:$D$20000,DATOS!$D19307,DATOS!$E$2:$E$20000,DATOS!$E19307,DATOS!$I$2:$I$20000,DATOS!$I19307,DATOS!$G$2:$G$20000,"OR")=0))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DATOS!$A$2:$A$20000,DATOS!$A19308,DATOS!$D$2:$D$20000,DATOS!$D19308,DATOS!$E$2:$E$20000,DATOS!$E19308,DATOS!$I$2:$I$20000,DATOS!$I19308,DATOS!$G$2:$G$20000,"EX")=0),0))))</f>
      </c>
      <c r="H19308">
        <f>IF(DATOS!$G19308&lt;&gt;"EX",0,--(COUNTIFS(DATOS!$A$2:$A$20000,DATOS!$A19308,DATOS!$D$2:$D$20000,DATOS!$D19308,DATOS!$E$2:$E$20000,DATOS!$E19308,DATOS!$I$2:$I$20000,DATOS!$I19308,DATOS!$G$2:$G$20000,"OR")=0))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DATOS!$A$2:$A$20000,DATOS!$A19309,DATOS!$D$2:$D$20000,DATOS!$D19309,DATOS!$E$2:$E$20000,DATOS!$E19309,DATOS!$I$2:$I$20000,DATOS!$I19309,DATOS!$G$2:$G$20000,"EX")=0),0))))</f>
      </c>
      <c r="H19309">
        <f>IF(DATOS!$G19309&lt;&gt;"EX",0,--(COUNTIFS(DATOS!$A$2:$A$20000,DATOS!$A19309,DATOS!$D$2:$D$20000,DATOS!$D19309,DATOS!$E$2:$E$20000,DATOS!$E19309,DATOS!$I$2:$I$20000,DATOS!$I19309,DATOS!$G$2:$G$20000,"OR")=0))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DATOS!$A$2:$A$20000,DATOS!$A19310,DATOS!$D$2:$D$20000,DATOS!$D19310,DATOS!$E$2:$E$20000,DATOS!$E19310,DATOS!$I$2:$I$20000,DATOS!$I19310,DATOS!$G$2:$G$20000,"EX")=0),0))))</f>
      </c>
      <c r="H19310">
        <f>IF(DATOS!$G19310&lt;&gt;"EX",0,--(COUNTIFS(DATOS!$A$2:$A$20000,DATOS!$A19310,DATOS!$D$2:$D$20000,DATOS!$D19310,DATOS!$E$2:$E$20000,DATOS!$E19310,DATOS!$I$2:$I$20000,DATOS!$I19310,DATOS!$G$2:$G$20000,"OR")=0))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DATOS!$A$2:$A$20000,DATOS!$A19311,DATOS!$D$2:$D$20000,DATOS!$D19311,DATOS!$E$2:$E$20000,DATOS!$E19311,DATOS!$I$2:$I$20000,DATOS!$I19311,DATOS!$G$2:$G$20000,"EX")=0),0))))</f>
      </c>
      <c r="H19311">
        <f>IF(DATOS!$G19311&lt;&gt;"EX",0,--(COUNTIFS(DATOS!$A$2:$A$20000,DATOS!$A19311,DATOS!$D$2:$D$20000,DATOS!$D19311,DATOS!$E$2:$E$20000,DATOS!$E19311,DATOS!$I$2:$I$20000,DATOS!$I19311,DATOS!$G$2:$G$20000,"OR")=0))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DATOS!$A$2:$A$20000,DATOS!$A19312,DATOS!$D$2:$D$20000,DATOS!$D19312,DATOS!$E$2:$E$20000,DATOS!$E19312,DATOS!$I$2:$I$20000,DATOS!$I19312,DATOS!$G$2:$G$20000,"EX")=0),0))))</f>
      </c>
      <c r="H19312">
        <f>IF(DATOS!$G19312&lt;&gt;"EX",0,--(COUNTIFS(DATOS!$A$2:$A$20000,DATOS!$A19312,DATOS!$D$2:$D$20000,DATOS!$D19312,DATOS!$E$2:$E$20000,DATOS!$E19312,DATOS!$I$2:$I$20000,DATOS!$I19312,DATOS!$G$2:$G$20000,"OR")=0))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DATOS!$A$2:$A$20000,DATOS!$A19313,DATOS!$D$2:$D$20000,DATOS!$D19313,DATOS!$E$2:$E$20000,DATOS!$E19313,DATOS!$I$2:$I$20000,DATOS!$I19313,DATOS!$G$2:$G$20000,"EX")=0),0))))</f>
      </c>
      <c r="H19313">
        <f>IF(DATOS!$G19313&lt;&gt;"EX",0,--(COUNTIFS(DATOS!$A$2:$A$20000,DATOS!$A19313,DATOS!$D$2:$D$20000,DATOS!$D19313,DATOS!$E$2:$E$20000,DATOS!$E19313,DATOS!$I$2:$I$20000,DATOS!$I19313,DATOS!$G$2:$G$20000,"OR")=0))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DATOS!$A$2:$A$20000,DATOS!$A19314,DATOS!$D$2:$D$20000,DATOS!$D19314,DATOS!$E$2:$E$20000,DATOS!$E19314,DATOS!$I$2:$I$20000,DATOS!$I19314,DATOS!$G$2:$G$20000,"EX")=0),0))))</f>
      </c>
      <c r="H19314">
        <f>IF(DATOS!$G19314&lt;&gt;"EX",0,--(COUNTIFS(DATOS!$A$2:$A$20000,DATOS!$A19314,DATOS!$D$2:$D$20000,DATOS!$D19314,DATOS!$E$2:$E$20000,DATOS!$E19314,DATOS!$I$2:$I$20000,DATOS!$I19314,DATOS!$G$2:$G$20000,"OR")=0))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DATOS!$A$2:$A$20000,DATOS!$A19315,DATOS!$D$2:$D$20000,DATOS!$D19315,DATOS!$E$2:$E$20000,DATOS!$E19315,DATOS!$I$2:$I$20000,DATOS!$I19315,DATOS!$G$2:$G$20000,"EX")=0),0))))</f>
      </c>
      <c r="H19315">
        <f>IF(DATOS!$G19315&lt;&gt;"EX",0,--(COUNTIFS(DATOS!$A$2:$A$20000,DATOS!$A19315,DATOS!$D$2:$D$20000,DATOS!$D19315,DATOS!$E$2:$E$20000,DATOS!$E19315,DATOS!$I$2:$I$20000,DATOS!$I19315,DATOS!$G$2:$G$20000,"OR")=0))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DATOS!$A$2:$A$20000,DATOS!$A19316,DATOS!$D$2:$D$20000,DATOS!$D19316,DATOS!$E$2:$E$20000,DATOS!$E19316,DATOS!$I$2:$I$20000,DATOS!$I19316,DATOS!$G$2:$G$20000,"EX")=0),0))))</f>
      </c>
      <c r="H19316">
        <f>IF(DATOS!$G19316&lt;&gt;"EX",0,--(COUNTIFS(DATOS!$A$2:$A$20000,DATOS!$A19316,DATOS!$D$2:$D$20000,DATOS!$D19316,DATOS!$E$2:$E$20000,DATOS!$E19316,DATOS!$I$2:$I$20000,DATOS!$I19316,DATOS!$G$2:$G$20000,"OR")=0))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DATOS!$A$2:$A$20000,DATOS!$A19317,DATOS!$D$2:$D$20000,DATOS!$D19317,DATOS!$E$2:$E$20000,DATOS!$E19317,DATOS!$I$2:$I$20000,DATOS!$I19317,DATOS!$G$2:$G$20000,"EX")=0),0))))</f>
      </c>
      <c r="H19317">
        <f>IF(DATOS!$G19317&lt;&gt;"EX",0,--(COUNTIFS(DATOS!$A$2:$A$20000,DATOS!$A19317,DATOS!$D$2:$D$20000,DATOS!$D19317,DATOS!$E$2:$E$20000,DATOS!$E19317,DATOS!$I$2:$I$20000,DATOS!$I19317,DATOS!$G$2:$G$20000,"OR")=0))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DATOS!$A$2:$A$20000,DATOS!$A19318,DATOS!$D$2:$D$20000,DATOS!$D19318,DATOS!$E$2:$E$20000,DATOS!$E19318,DATOS!$I$2:$I$20000,DATOS!$I19318,DATOS!$G$2:$G$20000,"EX")=0),0))))</f>
      </c>
      <c r="H19318">
        <f>IF(DATOS!$G19318&lt;&gt;"EX",0,--(COUNTIFS(DATOS!$A$2:$A$20000,DATOS!$A19318,DATOS!$D$2:$D$20000,DATOS!$D19318,DATOS!$E$2:$E$20000,DATOS!$E19318,DATOS!$I$2:$I$20000,DATOS!$I19318,DATOS!$G$2:$G$20000,"OR")=0))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DATOS!$A$2:$A$20000,DATOS!$A19319,DATOS!$D$2:$D$20000,DATOS!$D19319,DATOS!$E$2:$E$20000,DATOS!$E19319,DATOS!$I$2:$I$20000,DATOS!$I19319,DATOS!$G$2:$G$20000,"EX")=0),0))))</f>
      </c>
      <c r="H19319">
        <f>IF(DATOS!$G19319&lt;&gt;"EX",0,--(COUNTIFS(DATOS!$A$2:$A$20000,DATOS!$A19319,DATOS!$D$2:$D$20000,DATOS!$D19319,DATOS!$E$2:$E$20000,DATOS!$E19319,DATOS!$I$2:$I$20000,DATOS!$I19319,DATOS!$G$2:$G$20000,"OR")=0))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DATOS!$A$2:$A$20000,DATOS!$A19320,DATOS!$D$2:$D$20000,DATOS!$D19320,DATOS!$E$2:$E$20000,DATOS!$E19320,DATOS!$I$2:$I$20000,DATOS!$I19320,DATOS!$G$2:$G$20000,"EX")=0),0))))</f>
      </c>
      <c r="H19320">
        <f>IF(DATOS!$G19320&lt;&gt;"EX",0,--(COUNTIFS(DATOS!$A$2:$A$20000,DATOS!$A19320,DATOS!$D$2:$D$20000,DATOS!$D19320,DATOS!$E$2:$E$20000,DATOS!$E19320,DATOS!$I$2:$I$20000,DATOS!$I19320,DATOS!$G$2:$G$20000,"OR")=0))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DATOS!$A$2:$A$20000,DATOS!$A19321,DATOS!$D$2:$D$20000,DATOS!$D19321,DATOS!$E$2:$E$20000,DATOS!$E19321,DATOS!$I$2:$I$20000,DATOS!$I19321,DATOS!$G$2:$G$20000,"EX")=0),0))))</f>
      </c>
      <c r="H19321">
        <f>IF(DATOS!$G19321&lt;&gt;"EX",0,--(COUNTIFS(DATOS!$A$2:$A$20000,DATOS!$A19321,DATOS!$D$2:$D$20000,DATOS!$D19321,DATOS!$E$2:$E$20000,DATOS!$E19321,DATOS!$I$2:$I$20000,DATOS!$I19321,DATOS!$G$2:$G$20000,"OR")=0))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DATOS!$A$2:$A$20000,DATOS!$A19322,DATOS!$D$2:$D$20000,DATOS!$D19322,DATOS!$E$2:$E$20000,DATOS!$E19322,DATOS!$I$2:$I$20000,DATOS!$I19322,DATOS!$G$2:$G$20000,"EX")=0),0))))</f>
      </c>
      <c r="H19322">
        <f>IF(DATOS!$G19322&lt;&gt;"EX",0,--(COUNTIFS(DATOS!$A$2:$A$20000,DATOS!$A19322,DATOS!$D$2:$D$20000,DATOS!$D19322,DATOS!$E$2:$E$20000,DATOS!$E19322,DATOS!$I$2:$I$20000,DATOS!$I19322,DATOS!$G$2:$G$20000,"OR")=0))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DATOS!$A$2:$A$20000,DATOS!$A19323,DATOS!$D$2:$D$20000,DATOS!$D19323,DATOS!$E$2:$E$20000,DATOS!$E19323,DATOS!$I$2:$I$20000,DATOS!$I19323,DATOS!$G$2:$G$20000,"EX")=0),0))))</f>
      </c>
      <c r="H19323">
        <f>IF(DATOS!$G19323&lt;&gt;"EX",0,--(COUNTIFS(DATOS!$A$2:$A$20000,DATOS!$A19323,DATOS!$D$2:$D$20000,DATOS!$D19323,DATOS!$E$2:$E$20000,DATOS!$E19323,DATOS!$I$2:$I$20000,DATOS!$I19323,DATOS!$G$2:$G$20000,"OR")=0))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DATOS!$A$2:$A$20000,DATOS!$A19324,DATOS!$D$2:$D$20000,DATOS!$D19324,DATOS!$E$2:$E$20000,DATOS!$E19324,DATOS!$I$2:$I$20000,DATOS!$I19324,DATOS!$G$2:$G$20000,"EX")=0),0))))</f>
      </c>
      <c r="H19324">
        <f>IF(DATOS!$G19324&lt;&gt;"EX",0,--(COUNTIFS(DATOS!$A$2:$A$20000,DATOS!$A19324,DATOS!$D$2:$D$20000,DATOS!$D19324,DATOS!$E$2:$E$20000,DATOS!$E19324,DATOS!$I$2:$I$20000,DATOS!$I19324,DATOS!$G$2:$G$20000,"OR")=0))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DATOS!$A$2:$A$20000,DATOS!$A19325,DATOS!$D$2:$D$20000,DATOS!$D19325,DATOS!$E$2:$E$20000,DATOS!$E19325,DATOS!$I$2:$I$20000,DATOS!$I19325,DATOS!$G$2:$G$20000,"EX")=0),0))))</f>
      </c>
      <c r="H19325">
        <f>IF(DATOS!$G19325&lt;&gt;"EX",0,--(COUNTIFS(DATOS!$A$2:$A$20000,DATOS!$A19325,DATOS!$D$2:$D$20000,DATOS!$D19325,DATOS!$E$2:$E$20000,DATOS!$E19325,DATOS!$I$2:$I$20000,DATOS!$I19325,DATOS!$G$2:$G$20000,"OR")=0))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DATOS!$A$2:$A$20000,DATOS!$A19326,DATOS!$D$2:$D$20000,DATOS!$D19326,DATOS!$E$2:$E$20000,DATOS!$E19326,DATOS!$I$2:$I$20000,DATOS!$I19326,DATOS!$G$2:$G$20000,"EX")=0),0))))</f>
      </c>
      <c r="H19326">
        <f>IF(DATOS!$G19326&lt;&gt;"EX",0,--(COUNTIFS(DATOS!$A$2:$A$20000,DATOS!$A19326,DATOS!$D$2:$D$20000,DATOS!$D19326,DATOS!$E$2:$E$20000,DATOS!$E19326,DATOS!$I$2:$I$20000,DATOS!$I19326,DATOS!$G$2:$G$20000,"OR")=0))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DATOS!$A$2:$A$20000,DATOS!$A19327,DATOS!$D$2:$D$20000,DATOS!$D19327,DATOS!$E$2:$E$20000,DATOS!$E19327,DATOS!$I$2:$I$20000,DATOS!$I19327,DATOS!$G$2:$G$20000,"EX")=0),0))))</f>
      </c>
      <c r="H19327">
        <f>IF(DATOS!$G19327&lt;&gt;"EX",0,--(COUNTIFS(DATOS!$A$2:$A$20000,DATOS!$A19327,DATOS!$D$2:$D$20000,DATOS!$D19327,DATOS!$E$2:$E$20000,DATOS!$E19327,DATOS!$I$2:$I$20000,DATOS!$I19327,DATOS!$G$2:$G$20000,"OR")=0))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DATOS!$A$2:$A$20000,DATOS!$A19328,DATOS!$D$2:$D$20000,DATOS!$D19328,DATOS!$E$2:$E$20000,DATOS!$E19328,DATOS!$I$2:$I$20000,DATOS!$I19328,DATOS!$G$2:$G$20000,"EX")=0),0))))</f>
      </c>
      <c r="H19328">
        <f>IF(DATOS!$G19328&lt;&gt;"EX",0,--(COUNTIFS(DATOS!$A$2:$A$20000,DATOS!$A19328,DATOS!$D$2:$D$20000,DATOS!$D19328,DATOS!$E$2:$E$20000,DATOS!$E19328,DATOS!$I$2:$I$20000,DATOS!$I19328,DATOS!$G$2:$G$20000,"OR")=0))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DATOS!$A$2:$A$20000,DATOS!$A19329,DATOS!$D$2:$D$20000,DATOS!$D19329,DATOS!$E$2:$E$20000,DATOS!$E19329,DATOS!$I$2:$I$20000,DATOS!$I19329,DATOS!$G$2:$G$20000,"EX")=0),0))))</f>
      </c>
      <c r="H19329">
        <f>IF(DATOS!$G19329&lt;&gt;"EX",0,--(COUNTIFS(DATOS!$A$2:$A$20000,DATOS!$A19329,DATOS!$D$2:$D$20000,DATOS!$D19329,DATOS!$E$2:$E$20000,DATOS!$E19329,DATOS!$I$2:$I$20000,DATOS!$I19329,DATOS!$G$2:$G$20000,"OR")=0))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DATOS!$A$2:$A$20000,DATOS!$A19330,DATOS!$D$2:$D$20000,DATOS!$D19330,DATOS!$E$2:$E$20000,DATOS!$E19330,DATOS!$I$2:$I$20000,DATOS!$I19330,DATOS!$G$2:$G$20000,"EX")=0),0))))</f>
      </c>
      <c r="H19330">
        <f>IF(DATOS!$G19330&lt;&gt;"EX",0,--(COUNTIFS(DATOS!$A$2:$A$20000,DATOS!$A19330,DATOS!$D$2:$D$20000,DATOS!$D19330,DATOS!$E$2:$E$20000,DATOS!$E19330,DATOS!$I$2:$I$20000,DATOS!$I19330,DATOS!$G$2:$G$20000,"OR")=0))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DATOS!$A$2:$A$20000,DATOS!$A19331,DATOS!$D$2:$D$20000,DATOS!$D19331,DATOS!$E$2:$E$20000,DATOS!$E19331,DATOS!$I$2:$I$20000,DATOS!$I19331,DATOS!$G$2:$G$20000,"EX")=0),0))))</f>
      </c>
      <c r="H19331">
        <f>IF(DATOS!$G19331&lt;&gt;"EX",0,--(COUNTIFS(DATOS!$A$2:$A$20000,DATOS!$A19331,DATOS!$D$2:$D$20000,DATOS!$D19331,DATOS!$E$2:$E$20000,DATOS!$E19331,DATOS!$I$2:$I$20000,DATOS!$I19331,DATOS!$G$2:$G$20000,"OR")=0))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DATOS!$A$2:$A$20000,DATOS!$A19332,DATOS!$D$2:$D$20000,DATOS!$D19332,DATOS!$E$2:$E$20000,DATOS!$E19332,DATOS!$I$2:$I$20000,DATOS!$I19332,DATOS!$G$2:$G$20000,"EX")=0),0))))</f>
      </c>
      <c r="H19332">
        <f>IF(DATOS!$G19332&lt;&gt;"EX",0,--(COUNTIFS(DATOS!$A$2:$A$20000,DATOS!$A19332,DATOS!$D$2:$D$20000,DATOS!$D19332,DATOS!$E$2:$E$20000,DATOS!$E19332,DATOS!$I$2:$I$20000,DATOS!$I19332,DATOS!$G$2:$G$20000,"OR")=0))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DATOS!$A$2:$A$20000,DATOS!$A19333,DATOS!$D$2:$D$20000,DATOS!$D19333,DATOS!$E$2:$E$20000,DATOS!$E19333,DATOS!$I$2:$I$20000,DATOS!$I19333,DATOS!$G$2:$G$20000,"EX")=0),0))))</f>
      </c>
      <c r="H19333">
        <f>IF(DATOS!$G19333&lt;&gt;"EX",0,--(COUNTIFS(DATOS!$A$2:$A$20000,DATOS!$A19333,DATOS!$D$2:$D$20000,DATOS!$D19333,DATOS!$E$2:$E$20000,DATOS!$E19333,DATOS!$I$2:$I$20000,DATOS!$I19333,DATOS!$G$2:$G$20000,"OR")=0))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DATOS!$A$2:$A$20000,DATOS!$A19334,DATOS!$D$2:$D$20000,DATOS!$D19334,DATOS!$E$2:$E$20000,DATOS!$E19334,DATOS!$I$2:$I$20000,DATOS!$I19334,DATOS!$G$2:$G$20000,"EX")=0),0))))</f>
      </c>
      <c r="H19334">
        <f>IF(DATOS!$G19334&lt;&gt;"EX",0,--(COUNTIFS(DATOS!$A$2:$A$20000,DATOS!$A19334,DATOS!$D$2:$D$20000,DATOS!$D19334,DATOS!$E$2:$E$20000,DATOS!$E19334,DATOS!$I$2:$I$20000,DATOS!$I19334,DATOS!$G$2:$G$20000,"OR")=0))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DATOS!$A$2:$A$20000,DATOS!$A19335,DATOS!$D$2:$D$20000,DATOS!$D19335,DATOS!$E$2:$E$20000,DATOS!$E19335,DATOS!$I$2:$I$20000,DATOS!$I19335,DATOS!$G$2:$G$20000,"EX")=0),0))))</f>
      </c>
      <c r="H19335">
        <f>IF(DATOS!$G19335&lt;&gt;"EX",0,--(COUNTIFS(DATOS!$A$2:$A$20000,DATOS!$A19335,DATOS!$D$2:$D$20000,DATOS!$D19335,DATOS!$E$2:$E$20000,DATOS!$E19335,DATOS!$I$2:$I$20000,DATOS!$I19335,DATOS!$G$2:$G$20000,"OR")=0))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DATOS!$A$2:$A$20000,DATOS!$A19336,DATOS!$D$2:$D$20000,DATOS!$D19336,DATOS!$E$2:$E$20000,DATOS!$E19336,DATOS!$I$2:$I$20000,DATOS!$I19336,DATOS!$G$2:$G$20000,"EX")=0),0))))</f>
      </c>
      <c r="H19336">
        <f>IF(DATOS!$G19336&lt;&gt;"EX",0,--(COUNTIFS(DATOS!$A$2:$A$20000,DATOS!$A19336,DATOS!$D$2:$D$20000,DATOS!$D19336,DATOS!$E$2:$E$20000,DATOS!$E19336,DATOS!$I$2:$I$20000,DATOS!$I19336,DATOS!$G$2:$G$20000,"OR")=0))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DATOS!$A$2:$A$20000,DATOS!$A19337,DATOS!$D$2:$D$20000,DATOS!$D19337,DATOS!$E$2:$E$20000,DATOS!$E19337,DATOS!$I$2:$I$20000,DATOS!$I19337,DATOS!$G$2:$G$20000,"EX")=0),0))))</f>
      </c>
      <c r="H19337">
        <f>IF(DATOS!$G19337&lt;&gt;"EX",0,--(COUNTIFS(DATOS!$A$2:$A$20000,DATOS!$A19337,DATOS!$D$2:$D$20000,DATOS!$D19337,DATOS!$E$2:$E$20000,DATOS!$E19337,DATOS!$I$2:$I$20000,DATOS!$I19337,DATOS!$G$2:$G$20000,"OR")=0))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DATOS!$A$2:$A$20000,DATOS!$A19338,DATOS!$D$2:$D$20000,DATOS!$D19338,DATOS!$E$2:$E$20000,DATOS!$E19338,DATOS!$I$2:$I$20000,DATOS!$I19338,DATOS!$G$2:$G$20000,"EX")=0),0))))</f>
      </c>
      <c r="H19338">
        <f>IF(DATOS!$G19338&lt;&gt;"EX",0,--(COUNTIFS(DATOS!$A$2:$A$20000,DATOS!$A19338,DATOS!$D$2:$D$20000,DATOS!$D19338,DATOS!$E$2:$E$20000,DATOS!$E19338,DATOS!$I$2:$I$20000,DATOS!$I19338,DATOS!$G$2:$G$20000,"OR")=0))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DATOS!$A$2:$A$20000,DATOS!$A19339,DATOS!$D$2:$D$20000,DATOS!$D19339,DATOS!$E$2:$E$20000,DATOS!$E19339,DATOS!$I$2:$I$20000,DATOS!$I19339,DATOS!$G$2:$G$20000,"EX")=0),0))))</f>
      </c>
      <c r="H19339">
        <f>IF(DATOS!$G19339&lt;&gt;"EX",0,--(COUNTIFS(DATOS!$A$2:$A$20000,DATOS!$A19339,DATOS!$D$2:$D$20000,DATOS!$D19339,DATOS!$E$2:$E$20000,DATOS!$E19339,DATOS!$I$2:$I$20000,DATOS!$I19339,DATOS!$G$2:$G$20000,"OR")=0))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DATOS!$A$2:$A$20000,DATOS!$A19340,DATOS!$D$2:$D$20000,DATOS!$D19340,DATOS!$E$2:$E$20000,DATOS!$E19340,DATOS!$I$2:$I$20000,DATOS!$I19340,DATOS!$G$2:$G$20000,"EX")=0),0))))</f>
      </c>
      <c r="H19340">
        <f>IF(DATOS!$G19340&lt;&gt;"EX",0,--(COUNTIFS(DATOS!$A$2:$A$20000,DATOS!$A19340,DATOS!$D$2:$D$20000,DATOS!$D19340,DATOS!$E$2:$E$20000,DATOS!$E19340,DATOS!$I$2:$I$20000,DATOS!$I19340,DATOS!$G$2:$G$20000,"OR")=0))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DATOS!$A$2:$A$20000,DATOS!$A19341,DATOS!$D$2:$D$20000,DATOS!$D19341,DATOS!$E$2:$E$20000,DATOS!$E19341,DATOS!$I$2:$I$20000,DATOS!$I19341,DATOS!$G$2:$G$20000,"EX")=0),0))))</f>
      </c>
      <c r="H19341">
        <f>IF(DATOS!$G19341&lt;&gt;"EX",0,--(COUNTIFS(DATOS!$A$2:$A$20000,DATOS!$A19341,DATOS!$D$2:$D$20000,DATOS!$D19341,DATOS!$E$2:$E$20000,DATOS!$E19341,DATOS!$I$2:$I$20000,DATOS!$I19341,DATOS!$G$2:$G$20000,"OR")=0))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DATOS!$A$2:$A$20000,DATOS!$A19342,DATOS!$D$2:$D$20000,DATOS!$D19342,DATOS!$E$2:$E$20000,DATOS!$E19342,DATOS!$I$2:$I$20000,DATOS!$I19342,DATOS!$G$2:$G$20000,"EX")=0),0))))</f>
      </c>
      <c r="H19342">
        <f>IF(DATOS!$G19342&lt;&gt;"EX",0,--(COUNTIFS(DATOS!$A$2:$A$20000,DATOS!$A19342,DATOS!$D$2:$D$20000,DATOS!$D19342,DATOS!$E$2:$E$20000,DATOS!$E19342,DATOS!$I$2:$I$20000,DATOS!$I19342,DATOS!$G$2:$G$20000,"OR")=0))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DATOS!$A$2:$A$20000,DATOS!$A19343,DATOS!$D$2:$D$20000,DATOS!$D19343,DATOS!$E$2:$E$20000,DATOS!$E19343,DATOS!$I$2:$I$20000,DATOS!$I19343,DATOS!$G$2:$G$20000,"EX")=0),0))))</f>
      </c>
      <c r="H19343">
        <f>IF(DATOS!$G19343&lt;&gt;"EX",0,--(COUNTIFS(DATOS!$A$2:$A$20000,DATOS!$A19343,DATOS!$D$2:$D$20000,DATOS!$D19343,DATOS!$E$2:$E$20000,DATOS!$E19343,DATOS!$I$2:$I$20000,DATOS!$I19343,DATOS!$G$2:$G$20000,"OR")=0))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DATOS!$A$2:$A$20000,DATOS!$A19344,DATOS!$D$2:$D$20000,DATOS!$D19344,DATOS!$E$2:$E$20000,DATOS!$E19344,DATOS!$I$2:$I$20000,DATOS!$I19344,DATOS!$G$2:$G$20000,"EX")=0),0))))</f>
      </c>
      <c r="H19344">
        <f>IF(DATOS!$G19344&lt;&gt;"EX",0,--(COUNTIFS(DATOS!$A$2:$A$20000,DATOS!$A19344,DATOS!$D$2:$D$20000,DATOS!$D19344,DATOS!$E$2:$E$20000,DATOS!$E19344,DATOS!$I$2:$I$20000,DATOS!$I19344,DATOS!$G$2:$G$20000,"OR")=0))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DATOS!$A$2:$A$20000,DATOS!$A19345,DATOS!$D$2:$D$20000,DATOS!$D19345,DATOS!$E$2:$E$20000,DATOS!$E19345,DATOS!$I$2:$I$20000,DATOS!$I19345,DATOS!$G$2:$G$20000,"EX")=0),0))))</f>
      </c>
      <c r="H19345">
        <f>IF(DATOS!$G19345&lt;&gt;"EX",0,--(COUNTIFS(DATOS!$A$2:$A$20000,DATOS!$A19345,DATOS!$D$2:$D$20000,DATOS!$D19345,DATOS!$E$2:$E$20000,DATOS!$E19345,DATOS!$I$2:$I$20000,DATOS!$I19345,DATOS!$G$2:$G$20000,"OR")=0))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DATOS!$A$2:$A$20000,DATOS!$A19346,DATOS!$D$2:$D$20000,DATOS!$D19346,DATOS!$E$2:$E$20000,DATOS!$E19346,DATOS!$I$2:$I$20000,DATOS!$I19346,DATOS!$G$2:$G$20000,"EX")=0),0))))</f>
      </c>
      <c r="H19346">
        <f>IF(DATOS!$G19346&lt;&gt;"EX",0,--(COUNTIFS(DATOS!$A$2:$A$20000,DATOS!$A19346,DATOS!$D$2:$D$20000,DATOS!$D19346,DATOS!$E$2:$E$20000,DATOS!$E19346,DATOS!$I$2:$I$20000,DATOS!$I19346,DATOS!$G$2:$G$20000,"OR")=0))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DATOS!$A$2:$A$20000,DATOS!$A19347,DATOS!$D$2:$D$20000,DATOS!$D19347,DATOS!$E$2:$E$20000,DATOS!$E19347,DATOS!$I$2:$I$20000,DATOS!$I19347,DATOS!$G$2:$G$20000,"EX")=0),0))))</f>
      </c>
      <c r="H19347">
        <f>IF(DATOS!$G19347&lt;&gt;"EX",0,--(COUNTIFS(DATOS!$A$2:$A$20000,DATOS!$A19347,DATOS!$D$2:$D$20000,DATOS!$D19347,DATOS!$E$2:$E$20000,DATOS!$E19347,DATOS!$I$2:$I$20000,DATOS!$I19347,DATOS!$G$2:$G$20000,"OR")=0))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DATOS!$A$2:$A$20000,DATOS!$A19348,DATOS!$D$2:$D$20000,DATOS!$D19348,DATOS!$E$2:$E$20000,DATOS!$E19348,DATOS!$I$2:$I$20000,DATOS!$I19348,DATOS!$G$2:$G$20000,"EX")=0),0))))</f>
      </c>
      <c r="H19348">
        <f>IF(DATOS!$G19348&lt;&gt;"EX",0,--(COUNTIFS(DATOS!$A$2:$A$20000,DATOS!$A19348,DATOS!$D$2:$D$20000,DATOS!$D19348,DATOS!$E$2:$E$20000,DATOS!$E19348,DATOS!$I$2:$I$20000,DATOS!$I19348,DATOS!$G$2:$G$20000,"OR")=0))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DATOS!$A$2:$A$20000,DATOS!$A19349,DATOS!$D$2:$D$20000,DATOS!$D19349,DATOS!$E$2:$E$20000,DATOS!$E19349,DATOS!$I$2:$I$20000,DATOS!$I19349,DATOS!$G$2:$G$20000,"EX")=0),0))))</f>
      </c>
      <c r="H19349">
        <f>IF(DATOS!$G19349&lt;&gt;"EX",0,--(COUNTIFS(DATOS!$A$2:$A$20000,DATOS!$A19349,DATOS!$D$2:$D$20000,DATOS!$D19349,DATOS!$E$2:$E$20000,DATOS!$E19349,DATOS!$I$2:$I$20000,DATOS!$I19349,DATOS!$G$2:$G$20000,"OR")=0))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DATOS!$A$2:$A$20000,DATOS!$A19350,DATOS!$D$2:$D$20000,DATOS!$D19350,DATOS!$E$2:$E$20000,DATOS!$E19350,DATOS!$I$2:$I$20000,DATOS!$I19350,DATOS!$G$2:$G$20000,"EX")=0),0))))</f>
      </c>
      <c r="H19350">
        <f>IF(DATOS!$G19350&lt;&gt;"EX",0,--(COUNTIFS(DATOS!$A$2:$A$20000,DATOS!$A19350,DATOS!$D$2:$D$20000,DATOS!$D19350,DATOS!$E$2:$E$20000,DATOS!$E19350,DATOS!$I$2:$I$20000,DATOS!$I19350,DATOS!$G$2:$G$20000,"OR")=0))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DATOS!$A$2:$A$20000,DATOS!$A19351,DATOS!$D$2:$D$20000,DATOS!$D19351,DATOS!$E$2:$E$20000,DATOS!$E19351,DATOS!$I$2:$I$20000,DATOS!$I19351,DATOS!$G$2:$G$20000,"EX")=0),0))))</f>
      </c>
      <c r="H19351">
        <f>IF(DATOS!$G19351&lt;&gt;"EX",0,--(COUNTIFS(DATOS!$A$2:$A$20000,DATOS!$A19351,DATOS!$D$2:$D$20000,DATOS!$D19351,DATOS!$E$2:$E$20000,DATOS!$E19351,DATOS!$I$2:$I$20000,DATOS!$I19351,DATOS!$G$2:$G$20000,"OR")=0))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DATOS!$A$2:$A$20000,DATOS!$A19352,DATOS!$D$2:$D$20000,DATOS!$D19352,DATOS!$E$2:$E$20000,DATOS!$E19352,DATOS!$I$2:$I$20000,DATOS!$I19352,DATOS!$G$2:$G$20000,"EX")=0),0))))</f>
      </c>
      <c r="H19352">
        <f>IF(DATOS!$G19352&lt;&gt;"EX",0,--(COUNTIFS(DATOS!$A$2:$A$20000,DATOS!$A19352,DATOS!$D$2:$D$20000,DATOS!$D19352,DATOS!$E$2:$E$20000,DATOS!$E19352,DATOS!$I$2:$I$20000,DATOS!$I19352,DATOS!$G$2:$G$20000,"OR")=0))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DATOS!$A$2:$A$20000,DATOS!$A19353,DATOS!$D$2:$D$20000,DATOS!$D19353,DATOS!$E$2:$E$20000,DATOS!$E19353,DATOS!$I$2:$I$20000,DATOS!$I19353,DATOS!$G$2:$G$20000,"EX")=0),0))))</f>
      </c>
      <c r="H19353">
        <f>IF(DATOS!$G19353&lt;&gt;"EX",0,--(COUNTIFS(DATOS!$A$2:$A$20000,DATOS!$A19353,DATOS!$D$2:$D$20000,DATOS!$D19353,DATOS!$E$2:$E$20000,DATOS!$E19353,DATOS!$I$2:$I$20000,DATOS!$I19353,DATOS!$G$2:$G$20000,"OR")=0))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DATOS!$A$2:$A$20000,DATOS!$A19354,DATOS!$D$2:$D$20000,DATOS!$D19354,DATOS!$E$2:$E$20000,DATOS!$E19354,DATOS!$I$2:$I$20000,DATOS!$I19354,DATOS!$G$2:$G$20000,"EX")=0),0))))</f>
      </c>
      <c r="H19354">
        <f>IF(DATOS!$G19354&lt;&gt;"EX",0,--(COUNTIFS(DATOS!$A$2:$A$20000,DATOS!$A19354,DATOS!$D$2:$D$20000,DATOS!$D19354,DATOS!$E$2:$E$20000,DATOS!$E19354,DATOS!$I$2:$I$20000,DATOS!$I19354,DATOS!$G$2:$G$20000,"OR")=0))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DATOS!$A$2:$A$20000,DATOS!$A19355,DATOS!$D$2:$D$20000,DATOS!$D19355,DATOS!$E$2:$E$20000,DATOS!$E19355,DATOS!$I$2:$I$20000,DATOS!$I19355,DATOS!$G$2:$G$20000,"EX")=0),0))))</f>
      </c>
      <c r="H19355">
        <f>IF(DATOS!$G19355&lt;&gt;"EX",0,--(COUNTIFS(DATOS!$A$2:$A$20000,DATOS!$A19355,DATOS!$D$2:$D$20000,DATOS!$D19355,DATOS!$E$2:$E$20000,DATOS!$E19355,DATOS!$I$2:$I$20000,DATOS!$I19355,DATOS!$G$2:$G$20000,"OR")=0))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DATOS!$A$2:$A$20000,DATOS!$A19356,DATOS!$D$2:$D$20000,DATOS!$D19356,DATOS!$E$2:$E$20000,DATOS!$E19356,DATOS!$I$2:$I$20000,DATOS!$I19356,DATOS!$G$2:$G$20000,"EX")=0),0))))</f>
      </c>
      <c r="H19356">
        <f>IF(DATOS!$G19356&lt;&gt;"EX",0,--(COUNTIFS(DATOS!$A$2:$A$20000,DATOS!$A19356,DATOS!$D$2:$D$20000,DATOS!$D19356,DATOS!$E$2:$E$20000,DATOS!$E19356,DATOS!$I$2:$I$20000,DATOS!$I19356,DATOS!$G$2:$G$20000,"OR")=0))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DATOS!$A$2:$A$20000,DATOS!$A19357,DATOS!$D$2:$D$20000,DATOS!$D19357,DATOS!$E$2:$E$20000,DATOS!$E19357,DATOS!$I$2:$I$20000,DATOS!$I19357,DATOS!$G$2:$G$20000,"EX")=0),0))))</f>
      </c>
      <c r="H19357">
        <f>IF(DATOS!$G19357&lt;&gt;"EX",0,--(COUNTIFS(DATOS!$A$2:$A$20000,DATOS!$A19357,DATOS!$D$2:$D$20000,DATOS!$D19357,DATOS!$E$2:$E$20000,DATOS!$E19357,DATOS!$I$2:$I$20000,DATOS!$I19357,DATOS!$G$2:$G$20000,"OR")=0))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DATOS!$A$2:$A$20000,DATOS!$A19358,DATOS!$D$2:$D$20000,DATOS!$D19358,DATOS!$E$2:$E$20000,DATOS!$E19358,DATOS!$I$2:$I$20000,DATOS!$I19358,DATOS!$G$2:$G$20000,"EX")=0),0))))</f>
      </c>
      <c r="H19358">
        <f>IF(DATOS!$G19358&lt;&gt;"EX",0,--(COUNTIFS(DATOS!$A$2:$A$20000,DATOS!$A19358,DATOS!$D$2:$D$20000,DATOS!$D19358,DATOS!$E$2:$E$20000,DATOS!$E19358,DATOS!$I$2:$I$20000,DATOS!$I19358,DATOS!$G$2:$G$20000,"OR")=0))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DATOS!$A$2:$A$20000,DATOS!$A19359,DATOS!$D$2:$D$20000,DATOS!$D19359,DATOS!$E$2:$E$20000,DATOS!$E19359,DATOS!$I$2:$I$20000,DATOS!$I19359,DATOS!$G$2:$G$20000,"EX")=0),0))))</f>
      </c>
      <c r="H19359">
        <f>IF(DATOS!$G19359&lt;&gt;"EX",0,--(COUNTIFS(DATOS!$A$2:$A$20000,DATOS!$A19359,DATOS!$D$2:$D$20000,DATOS!$D19359,DATOS!$E$2:$E$20000,DATOS!$E19359,DATOS!$I$2:$I$20000,DATOS!$I19359,DATOS!$G$2:$G$20000,"OR")=0))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DATOS!$A$2:$A$20000,DATOS!$A19360,DATOS!$D$2:$D$20000,DATOS!$D19360,DATOS!$E$2:$E$20000,DATOS!$E19360,DATOS!$I$2:$I$20000,DATOS!$I19360,DATOS!$G$2:$G$20000,"EX")=0),0))))</f>
      </c>
      <c r="H19360">
        <f>IF(DATOS!$G19360&lt;&gt;"EX",0,--(COUNTIFS(DATOS!$A$2:$A$20000,DATOS!$A19360,DATOS!$D$2:$D$20000,DATOS!$D19360,DATOS!$E$2:$E$20000,DATOS!$E19360,DATOS!$I$2:$I$20000,DATOS!$I19360,DATOS!$G$2:$G$20000,"OR")=0))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DATOS!$A$2:$A$20000,DATOS!$A19361,DATOS!$D$2:$D$20000,DATOS!$D19361,DATOS!$E$2:$E$20000,DATOS!$E19361,DATOS!$I$2:$I$20000,DATOS!$I19361,DATOS!$G$2:$G$20000,"EX")=0),0))))</f>
      </c>
      <c r="H19361">
        <f>IF(DATOS!$G19361&lt;&gt;"EX",0,--(COUNTIFS(DATOS!$A$2:$A$20000,DATOS!$A19361,DATOS!$D$2:$D$20000,DATOS!$D19361,DATOS!$E$2:$E$20000,DATOS!$E19361,DATOS!$I$2:$I$20000,DATOS!$I19361,DATOS!$G$2:$G$20000,"OR")=0))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DATOS!$A$2:$A$20000,DATOS!$A19362,DATOS!$D$2:$D$20000,DATOS!$D19362,DATOS!$E$2:$E$20000,DATOS!$E19362,DATOS!$I$2:$I$20000,DATOS!$I19362,DATOS!$G$2:$G$20000,"EX")=0),0))))</f>
      </c>
      <c r="H19362">
        <f>IF(DATOS!$G19362&lt;&gt;"EX",0,--(COUNTIFS(DATOS!$A$2:$A$20000,DATOS!$A19362,DATOS!$D$2:$D$20000,DATOS!$D19362,DATOS!$E$2:$E$20000,DATOS!$E19362,DATOS!$I$2:$I$20000,DATOS!$I19362,DATOS!$G$2:$G$20000,"OR")=0))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DATOS!$A$2:$A$20000,DATOS!$A19363,DATOS!$D$2:$D$20000,DATOS!$D19363,DATOS!$E$2:$E$20000,DATOS!$E19363,DATOS!$I$2:$I$20000,DATOS!$I19363,DATOS!$G$2:$G$20000,"EX")=0),0))))</f>
      </c>
      <c r="H19363">
        <f>IF(DATOS!$G19363&lt;&gt;"EX",0,--(COUNTIFS(DATOS!$A$2:$A$20000,DATOS!$A19363,DATOS!$D$2:$D$20000,DATOS!$D19363,DATOS!$E$2:$E$20000,DATOS!$E19363,DATOS!$I$2:$I$20000,DATOS!$I19363,DATOS!$G$2:$G$20000,"OR")=0))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DATOS!$A$2:$A$20000,DATOS!$A19364,DATOS!$D$2:$D$20000,DATOS!$D19364,DATOS!$E$2:$E$20000,DATOS!$E19364,DATOS!$I$2:$I$20000,DATOS!$I19364,DATOS!$G$2:$G$20000,"EX")=0),0))))</f>
      </c>
      <c r="H19364">
        <f>IF(DATOS!$G19364&lt;&gt;"EX",0,--(COUNTIFS(DATOS!$A$2:$A$20000,DATOS!$A19364,DATOS!$D$2:$D$20000,DATOS!$D19364,DATOS!$E$2:$E$20000,DATOS!$E19364,DATOS!$I$2:$I$20000,DATOS!$I19364,DATOS!$G$2:$G$20000,"OR")=0))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DATOS!$A$2:$A$20000,DATOS!$A19365,DATOS!$D$2:$D$20000,DATOS!$D19365,DATOS!$E$2:$E$20000,DATOS!$E19365,DATOS!$I$2:$I$20000,DATOS!$I19365,DATOS!$G$2:$G$20000,"EX")=0),0))))</f>
      </c>
      <c r="H19365">
        <f>IF(DATOS!$G19365&lt;&gt;"EX",0,--(COUNTIFS(DATOS!$A$2:$A$20000,DATOS!$A19365,DATOS!$D$2:$D$20000,DATOS!$D19365,DATOS!$E$2:$E$20000,DATOS!$E19365,DATOS!$I$2:$I$20000,DATOS!$I19365,DATOS!$G$2:$G$20000,"OR")=0))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DATOS!$A$2:$A$20000,DATOS!$A19366,DATOS!$D$2:$D$20000,DATOS!$D19366,DATOS!$E$2:$E$20000,DATOS!$E19366,DATOS!$I$2:$I$20000,DATOS!$I19366,DATOS!$G$2:$G$20000,"EX")=0),0))))</f>
      </c>
      <c r="H19366">
        <f>IF(DATOS!$G19366&lt;&gt;"EX",0,--(COUNTIFS(DATOS!$A$2:$A$20000,DATOS!$A19366,DATOS!$D$2:$D$20000,DATOS!$D19366,DATOS!$E$2:$E$20000,DATOS!$E19366,DATOS!$I$2:$I$20000,DATOS!$I19366,DATOS!$G$2:$G$20000,"OR")=0))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DATOS!$A$2:$A$20000,DATOS!$A19367,DATOS!$D$2:$D$20000,DATOS!$D19367,DATOS!$E$2:$E$20000,DATOS!$E19367,DATOS!$I$2:$I$20000,DATOS!$I19367,DATOS!$G$2:$G$20000,"EX")=0),0))))</f>
      </c>
      <c r="H19367">
        <f>IF(DATOS!$G19367&lt;&gt;"EX",0,--(COUNTIFS(DATOS!$A$2:$A$20000,DATOS!$A19367,DATOS!$D$2:$D$20000,DATOS!$D19367,DATOS!$E$2:$E$20000,DATOS!$E19367,DATOS!$I$2:$I$20000,DATOS!$I19367,DATOS!$G$2:$G$20000,"OR")=0))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DATOS!$A$2:$A$20000,DATOS!$A19368,DATOS!$D$2:$D$20000,DATOS!$D19368,DATOS!$E$2:$E$20000,DATOS!$E19368,DATOS!$I$2:$I$20000,DATOS!$I19368,DATOS!$G$2:$G$20000,"EX")=0),0))))</f>
      </c>
      <c r="H19368">
        <f>IF(DATOS!$G19368&lt;&gt;"EX",0,--(COUNTIFS(DATOS!$A$2:$A$20000,DATOS!$A19368,DATOS!$D$2:$D$20000,DATOS!$D19368,DATOS!$E$2:$E$20000,DATOS!$E19368,DATOS!$I$2:$I$20000,DATOS!$I19368,DATOS!$G$2:$G$20000,"OR")=0))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DATOS!$A$2:$A$20000,DATOS!$A19369,DATOS!$D$2:$D$20000,DATOS!$D19369,DATOS!$E$2:$E$20000,DATOS!$E19369,DATOS!$I$2:$I$20000,DATOS!$I19369,DATOS!$G$2:$G$20000,"EX")=0),0))))</f>
      </c>
      <c r="H19369">
        <f>IF(DATOS!$G19369&lt;&gt;"EX",0,--(COUNTIFS(DATOS!$A$2:$A$20000,DATOS!$A19369,DATOS!$D$2:$D$20000,DATOS!$D19369,DATOS!$E$2:$E$20000,DATOS!$E19369,DATOS!$I$2:$I$20000,DATOS!$I19369,DATOS!$G$2:$G$20000,"OR")=0))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DATOS!$A$2:$A$20000,DATOS!$A19370,DATOS!$D$2:$D$20000,DATOS!$D19370,DATOS!$E$2:$E$20000,DATOS!$E19370,DATOS!$I$2:$I$20000,DATOS!$I19370,DATOS!$G$2:$G$20000,"EX")=0),0))))</f>
      </c>
      <c r="H19370">
        <f>IF(DATOS!$G19370&lt;&gt;"EX",0,--(COUNTIFS(DATOS!$A$2:$A$20000,DATOS!$A19370,DATOS!$D$2:$D$20000,DATOS!$D19370,DATOS!$E$2:$E$20000,DATOS!$E19370,DATOS!$I$2:$I$20000,DATOS!$I19370,DATOS!$G$2:$G$20000,"OR")=0))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DATOS!$A$2:$A$20000,DATOS!$A19371,DATOS!$D$2:$D$20000,DATOS!$D19371,DATOS!$E$2:$E$20000,DATOS!$E19371,DATOS!$I$2:$I$20000,DATOS!$I19371,DATOS!$G$2:$G$20000,"EX")=0),0))))</f>
      </c>
      <c r="H19371">
        <f>IF(DATOS!$G19371&lt;&gt;"EX",0,--(COUNTIFS(DATOS!$A$2:$A$20000,DATOS!$A19371,DATOS!$D$2:$D$20000,DATOS!$D19371,DATOS!$E$2:$E$20000,DATOS!$E19371,DATOS!$I$2:$I$20000,DATOS!$I19371,DATOS!$G$2:$G$20000,"OR")=0))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DATOS!$A$2:$A$20000,DATOS!$A19372,DATOS!$D$2:$D$20000,DATOS!$D19372,DATOS!$E$2:$E$20000,DATOS!$E19372,DATOS!$I$2:$I$20000,DATOS!$I19372,DATOS!$G$2:$G$20000,"EX")=0),0))))</f>
      </c>
      <c r="H19372">
        <f>IF(DATOS!$G19372&lt;&gt;"EX",0,--(COUNTIFS(DATOS!$A$2:$A$20000,DATOS!$A19372,DATOS!$D$2:$D$20000,DATOS!$D19372,DATOS!$E$2:$E$20000,DATOS!$E19372,DATOS!$I$2:$I$20000,DATOS!$I19372,DATOS!$G$2:$G$20000,"OR")=0))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DATOS!$A$2:$A$20000,DATOS!$A19373,DATOS!$D$2:$D$20000,DATOS!$D19373,DATOS!$E$2:$E$20000,DATOS!$E19373,DATOS!$I$2:$I$20000,DATOS!$I19373,DATOS!$G$2:$G$20000,"EX")=0),0))))</f>
      </c>
      <c r="H19373">
        <f>IF(DATOS!$G19373&lt;&gt;"EX",0,--(COUNTIFS(DATOS!$A$2:$A$20000,DATOS!$A19373,DATOS!$D$2:$D$20000,DATOS!$D19373,DATOS!$E$2:$E$20000,DATOS!$E19373,DATOS!$I$2:$I$20000,DATOS!$I19373,DATOS!$G$2:$G$20000,"OR")=0))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DATOS!$A$2:$A$20000,DATOS!$A19374,DATOS!$D$2:$D$20000,DATOS!$D19374,DATOS!$E$2:$E$20000,DATOS!$E19374,DATOS!$I$2:$I$20000,DATOS!$I19374,DATOS!$G$2:$G$20000,"EX")=0),0))))</f>
      </c>
      <c r="H19374">
        <f>IF(DATOS!$G19374&lt;&gt;"EX",0,--(COUNTIFS(DATOS!$A$2:$A$20000,DATOS!$A19374,DATOS!$D$2:$D$20000,DATOS!$D19374,DATOS!$E$2:$E$20000,DATOS!$E19374,DATOS!$I$2:$I$20000,DATOS!$I19374,DATOS!$G$2:$G$20000,"OR")=0))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DATOS!$A$2:$A$20000,DATOS!$A19375,DATOS!$D$2:$D$20000,DATOS!$D19375,DATOS!$E$2:$E$20000,DATOS!$E19375,DATOS!$I$2:$I$20000,DATOS!$I19375,DATOS!$G$2:$G$20000,"EX")=0),0))))</f>
      </c>
      <c r="H19375">
        <f>IF(DATOS!$G19375&lt;&gt;"EX",0,--(COUNTIFS(DATOS!$A$2:$A$20000,DATOS!$A19375,DATOS!$D$2:$D$20000,DATOS!$D19375,DATOS!$E$2:$E$20000,DATOS!$E19375,DATOS!$I$2:$I$20000,DATOS!$I19375,DATOS!$G$2:$G$20000,"OR")=0))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DATOS!$A$2:$A$20000,DATOS!$A19376,DATOS!$D$2:$D$20000,DATOS!$D19376,DATOS!$E$2:$E$20000,DATOS!$E19376,DATOS!$I$2:$I$20000,DATOS!$I19376,DATOS!$G$2:$G$20000,"EX")=0),0))))</f>
      </c>
      <c r="H19376">
        <f>IF(DATOS!$G19376&lt;&gt;"EX",0,--(COUNTIFS(DATOS!$A$2:$A$20000,DATOS!$A19376,DATOS!$D$2:$D$20000,DATOS!$D19376,DATOS!$E$2:$E$20000,DATOS!$E19376,DATOS!$I$2:$I$20000,DATOS!$I19376,DATOS!$G$2:$G$20000,"OR")=0))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DATOS!$A$2:$A$20000,DATOS!$A19377,DATOS!$D$2:$D$20000,DATOS!$D19377,DATOS!$E$2:$E$20000,DATOS!$E19377,DATOS!$I$2:$I$20000,DATOS!$I19377,DATOS!$G$2:$G$20000,"EX")=0),0))))</f>
      </c>
      <c r="H19377">
        <f>IF(DATOS!$G19377&lt;&gt;"EX",0,--(COUNTIFS(DATOS!$A$2:$A$20000,DATOS!$A19377,DATOS!$D$2:$D$20000,DATOS!$D19377,DATOS!$E$2:$E$20000,DATOS!$E19377,DATOS!$I$2:$I$20000,DATOS!$I19377,DATOS!$G$2:$G$20000,"OR")=0))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DATOS!$A$2:$A$20000,DATOS!$A19378,DATOS!$D$2:$D$20000,DATOS!$D19378,DATOS!$E$2:$E$20000,DATOS!$E19378,DATOS!$I$2:$I$20000,DATOS!$I19378,DATOS!$G$2:$G$20000,"EX")=0),0))))</f>
      </c>
      <c r="H19378">
        <f>IF(DATOS!$G19378&lt;&gt;"EX",0,--(COUNTIFS(DATOS!$A$2:$A$20000,DATOS!$A19378,DATOS!$D$2:$D$20000,DATOS!$D19378,DATOS!$E$2:$E$20000,DATOS!$E19378,DATOS!$I$2:$I$20000,DATOS!$I19378,DATOS!$G$2:$G$20000,"OR")=0))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DATOS!$A$2:$A$20000,DATOS!$A19379,DATOS!$D$2:$D$20000,DATOS!$D19379,DATOS!$E$2:$E$20000,DATOS!$E19379,DATOS!$I$2:$I$20000,DATOS!$I19379,DATOS!$G$2:$G$20000,"EX")=0),0))))</f>
      </c>
      <c r="H19379">
        <f>IF(DATOS!$G19379&lt;&gt;"EX",0,--(COUNTIFS(DATOS!$A$2:$A$20000,DATOS!$A19379,DATOS!$D$2:$D$20000,DATOS!$D19379,DATOS!$E$2:$E$20000,DATOS!$E19379,DATOS!$I$2:$I$20000,DATOS!$I19379,DATOS!$G$2:$G$20000,"OR")=0))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DATOS!$A$2:$A$20000,DATOS!$A19380,DATOS!$D$2:$D$20000,DATOS!$D19380,DATOS!$E$2:$E$20000,DATOS!$E19380,DATOS!$I$2:$I$20000,DATOS!$I19380,DATOS!$G$2:$G$20000,"EX")=0),0))))</f>
      </c>
      <c r="H19380">
        <f>IF(DATOS!$G19380&lt;&gt;"EX",0,--(COUNTIFS(DATOS!$A$2:$A$20000,DATOS!$A19380,DATOS!$D$2:$D$20000,DATOS!$D19380,DATOS!$E$2:$E$20000,DATOS!$E19380,DATOS!$I$2:$I$20000,DATOS!$I19380,DATOS!$G$2:$G$20000,"OR")=0))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DATOS!$A$2:$A$20000,DATOS!$A19381,DATOS!$D$2:$D$20000,DATOS!$D19381,DATOS!$E$2:$E$20000,DATOS!$E19381,DATOS!$I$2:$I$20000,DATOS!$I19381,DATOS!$G$2:$G$20000,"EX")=0),0))))</f>
      </c>
      <c r="H19381">
        <f>IF(DATOS!$G19381&lt;&gt;"EX",0,--(COUNTIFS(DATOS!$A$2:$A$20000,DATOS!$A19381,DATOS!$D$2:$D$20000,DATOS!$D19381,DATOS!$E$2:$E$20000,DATOS!$E19381,DATOS!$I$2:$I$20000,DATOS!$I19381,DATOS!$G$2:$G$20000,"OR")=0))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DATOS!$A$2:$A$20000,DATOS!$A19382,DATOS!$D$2:$D$20000,DATOS!$D19382,DATOS!$E$2:$E$20000,DATOS!$E19382,DATOS!$I$2:$I$20000,DATOS!$I19382,DATOS!$G$2:$G$20000,"EX")=0),0))))</f>
      </c>
      <c r="H19382">
        <f>IF(DATOS!$G19382&lt;&gt;"EX",0,--(COUNTIFS(DATOS!$A$2:$A$20000,DATOS!$A19382,DATOS!$D$2:$D$20000,DATOS!$D19382,DATOS!$E$2:$E$20000,DATOS!$E19382,DATOS!$I$2:$I$20000,DATOS!$I19382,DATOS!$G$2:$G$20000,"OR")=0))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DATOS!$A$2:$A$20000,DATOS!$A19383,DATOS!$D$2:$D$20000,DATOS!$D19383,DATOS!$E$2:$E$20000,DATOS!$E19383,DATOS!$I$2:$I$20000,DATOS!$I19383,DATOS!$G$2:$G$20000,"EX")=0),0))))</f>
      </c>
      <c r="H19383">
        <f>IF(DATOS!$G19383&lt;&gt;"EX",0,--(COUNTIFS(DATOS!$A$2:$A$20000,DATOS!$A19383,DATOS!$D$2:$D$20000,DATOS!$D19383,DATOS!$E$2:$E$20000,DATOS!$E19383,DATOS!$I$2:$I$20000,DATOS!$I19383,DATOS!$G$2:$G$20000,"OR")=0))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DATOS!$A$2:$A$20000,DATOS!$A19384,DATOS!$D$2:$D$20000,DATOS!$D19384,DATOS!$E$2:$E$20000,DATOS!$E19384,DATOS!$I$2:$I$20000,DATOS!$I19384,DATOS!$G$2:$G$20000,"EX")=0),0))))</f>
      </c>
      <c r="H19384">
        <f>IF(DATOS!$G19384&lt;&gt;"EX",0,--(COUNTIFS(DATOS!$A$2:$A$20000,DATOS!$A19384,DATOS!$D$2:$D$20000,DATOS!$D19384,DATOS!$E$2:$E$20000,DATOS!$E19384,DATOS!$I$2:$I$20000,DATOS!$I19384,DATOS!$G$2:$G$20000,"OR")=0))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DATOS!$A$2:$A$20000,DATOS!$A19385,DATOS!$D$2:$D$20000,DATOS!$D19385,DATOS!$E$2:$E$20000,DATOS!$E19385,DATOS!$I$2:$I$20000,DATOS!$I19385,DATOS!$G$2:$G$20000,"EX")=0),0))))</f>
      </c>
      <c r="H19385">
        <f>IF(DATOS!$G19385&lt;&gt;"EX",0,--(COUNTIFS(DATOS!$A$2:$A$20000,DATOS!$A19385,DATOS!$D$2:$D$20000,DATOS!$D19385,DATOS!$E$2:$E$20000,DATOS!$E19385,DATOS!$I$2:$I$20000,DATOS!$I19385,DATOS!$G$2:$G$20000,"OR")=0))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DATOS!$A$2:$A$20000,DATOS!$A19386,DATOS!$D$2:$D$20000,DATOS!$D19386,DATOS!$E$2:$E$20000,DATOS!$E19386,DATOS!$I$2:$I$20000,DATOS!$I19386,DATOS!$G$2:$G$20000,"EX")=0),0))))</f>
      </c>
      <c r="H19386">
        <f>IF(DATOS!$G19386&lt;&gt;"EX",0,--(COUNTIFS(DATOS!$A$2:$A$20000,DATOS!$A19386,DATOS!$D$2:$D$20000,DATOS!$D19386,DATOS!$E$2:$E$20000,DATOS!$E19386,DATOS!$I$2:$I$20000,DATOS!$I19386,DATOS!$G$2:$G$20000,"OR")=0))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DATOS!$A$2:$A$20000,DATOS!$A19387,DATOS!$D$2:$D$20000,DATOS!$D19387,DATOS!$E$2:$E$20000,DATOS!$E19387,DATOS!$I$2:$I$20000,DATOS!$I19387,DATOS!$G$2:$G$20000,"EX")=0),0))))</f>
      </c>
      <c r="H19387">
        <f>IF(DATOS!$G19387&lt;&gt;"EX",0,--(COUNTIFS(DATOS!$A$2:$A$20000,DATOS!$A19387,DATOS!$D$2:$D$20000,DATOS!$D19387,DATOS!$E$2:$E$20000,DATOS!$E19387,DATOS!$I$2:$I$20000,DATOS!$I19387,DATOS!$G$2:$G$20000,"OR")=0))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DATOS!$A$2:$A$20000,DATOS!$A19388,DATOS!$D$2:$D$20000,DATOS!$D19388,DATOS!$E$2:$E$20000,DATOS!$E19388,DATOS!$I$2:$I$20000,DATOS!$I19388,DATOS!$G$2:$G$20000,"EX")=0),0))))</f>
      </c>
      <c r="H19388">
        <f>IF(DATOS!$G19388&lt;&gt;"EX",0,--(COUNTIFS(DATOS!$A$2:$A$20000,DATOS!$A19388,DATOS!$D$2:$D$20000,DATOS!$D19388,DATOS!$E$2:$E$20000,DATOS!$E19388,DATOS!$I$2:$I$20000,DATOS!$I19388,DATOS!$G$2:$G$20000,"OR")=0))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DATOS!$A$2:$A$20000,DATOS!$A19389,DATOS!$D$2:$D$20000,DATOS!$D19389,DATOS!$E$2:$E$20000,DATOS!$E19389,DATOS!$I$2:$I$20000,DATOS!$I19389,DATOS!$G$2:$G$20000,"EX")=0),0))))</f>
      </c>
      <c r="H19389">
        <f>IF(DATOS!$G19389&lt;&gt;"EX",0,--(COUNTIFS(DATOS!$A$2:$A$20000,DATOS!$A19389,DATOS!$D$2:$D$20000,DATOS!$D19389,DATOS!$E$2:$E$20000,DATOS!$E19389,DATOS!$I$2:$I$20000,DATOS!$I19389,DATOS!$G$2:$G$20000,"OR")=0))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DATOS!$A$2:$A$20000,DATOS!$A19390,DATOS!$D$2:$D$20000,DATOS!$D19390,DATOS!$E$2:$E$20000,DATOS!$E19390,DATOS!$I$2:$I$20000,DATOS!$I19390,DATOS!$G$2:$G$20000,"EX")=0),0))))</f>
      </c>
      <c r="H19390">
        <f>IF(DATOS!$G19390&lt;&gt;"EX",0,--(COUNTIFS(DATOS!$A$2:$A$20000,DATOS!$A19390,DATOS!$D$2:$D$20000,DATOS!$D19390,DATOS!$E$2:$E$20000,DATOS!$E19390,DATOS!$I$2:$I$20000,DATOS!$I19390,DATOS!$G$2:$G$20000,"OR")=0))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DATOS!$A$2:$A$20000,DATOS!$A19391,DATOS!$D$2:$D$20000,DATOS!$D19391,DATOS!$E$2:$E$20000,DATOS!$E19391,DATOS!$I$2:$I$20000,DATOS!$I19391,DATOS!$G$2:$G$20000,"EX")=0),0))))</f>
      </c>
      <c r="H19391">
        <f>IF(DATOS!$G19391&lt;&gt;"EX",0,--(COUNTIFS(DATOS!$A$2:$A$20000,DATOS!$A19391,DATOS!$D$2:$D$20000,DATOS!$D19391,DATOS!$E$2:$E$20000,DATOS!$E19391,DATOS!$I$2:$I$20000,DATOS!$I19391,DATOS!$G$2:$G$20000,"OR")=0))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DATOS!$A$2:$A$20000,DATOS!$A19392,DATOS!$D$2:$D$20000,DATOS!$D19392,DATOS!$E$2:$E$20000,DATOS!$E19392,DATOS!$I$2:$I$20000,DATOS!$I19392,DATOS!$G$2:$G$20000,"EX")=0),0))))</f>
      </c>
      <c r="H19392">
        <f>IF(DATOS!$G19392&lt;&gt;"EX",0,--(COUNTIFS(DATOS!$A$2:$A$20000,DATOS!$A19392,DATOS!$D$2:$D$20000,DATOS!$D19392,DATOS!$E$2:$E$20000,DATOS!$E19392,DATOS!$I$2:$I$20000,DATOS!$I19392,DATOS!$G$2:$G$20000,"OR")=0))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DATOS!$A$2:$A$20000,DATOS!$A19393,DATOS!$D$2:$D$20000,DATOS!$D19393,DATOS!$E$2:$E$20000,DATOS!$E19393,DATOS!$I$2:$I$20000,DATOS!$I19393,DATOS!$G$2:$G$20000,"EX")=0),0))))</f>
      </c>
      <c r="H19393">
        <f>IF(DATOS!$G19393&lt;&gt;"EX",0,--(COUNTIFS(DATOS!$A$2:$A$20000,DATOS!$A19393,DATOS!$D$2:$D$20000,DATOS!$D19393,DATOS!$E$2:$E$20000,DATOS!$E19393,DATOS!$I$2:$I$20000,DATOS!$I19393,DATOS!$G$2:$G$20000,"OR")=0))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DATOS!$A$2:$A$20000,DATOS!$A19394,DATOS!$D$2:$D$20000,DATOS!$D19394,DATOS!$E$2:$E$20000,DATOS!$E19394,DATOS!$I$2:$I$20000,DATOS!$I19394,DATOS!$G$2:$G$20000,"EX")=0),0))))</f>
      </c>
      <c r="H19394">
        <f>IF(DATOS!$G19394&lt;&gt;"EX",0,--(COUNTIFS(DATOS!$A$2:$A$20000,DATOS!$A19394,DATOS!$D$2:$D$20000,DATOS!$D19394,DATOS!$E$2:$E$20000,DATOS!$E19394,DATOS!$I$2:$I$20000,DATOS!$I19394,DATOS!$G$2:$G$20000,"OR")=0))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DATOS!$A$2:$A$20000,DATOS!$A19395,DATOS!$D$2:$D$20000,DATOS!$D19395,DATOS!$E$2:$E$20000,DATOS!$E19395,DATOS!$I$2:$I$20000,DATOS!$I19395,DATOS!$G$2:$G$20000,"EX")=0),0))))</f>
      </c>
      <c r="H19395">
        <f>IF(DATOS!$G19395&lt;&gt;"EX",0,--(COUNTIFS(DATOS!$A$2:$A$20000,DATOS!$A19395,DATOS!$D$2:$D$20000,DATOS!$D19395,DATOS!$E$2:$E$20000,DATOS!$E19395,DATOS!$I$2:$I$20000,DATOS!$I19395,DATOS!$G$2:$G$20000,"OR")=0))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DATOS!$A$2:$A$20000,DATOS!$A19396,DATOS!$D$2:$D$20000,DATOS!$D19396,DATOS!$E$2:$E$20000,DATOS!$E19396,DATOS!$I$2:$I$20000,DATOS!$I19396,DATOS!$G$2:$G$20000,"EX")=0),0))))</f>
      </c>
      <c r="H19396">
        <f>IF(DATOS!$G19396&lt;&gt;"EX",0,--(COUNTIFS(DATOS!$A$2:$A$20000,DATOS!$A19396,DATOS!$D$2:$D$20000,DATOS!$D19396,DATOS!$E$2:$E$20000,DATOS!$E19396,DATOS!$I$2:$I$20000,DATOS!$I19396,DATOS!$G$2:$G$20000,"OR")=0))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DATOS!$A$2:$A$20000,DATOS!$A19397,DATOS!$D$2:$D$20000,DATOS!$D19397,DATOS!$E$2:$E$20000,DATOS!$E19397,DATOS!$I$2:$I$20000,DATOS!$I19397,DATOS!$G$2:$G$20000,"EX")=0),0))))</f>
      </c>
      <c r="H19397">
        <f>IF(DATOS!$G19397&lt;&gt;"EX",0,--(COUNTIFS(DATOS!$A$2:$A$20000,DATOS!$A19397,DATOS!$D$2:$D$20000,DATOS!$D19397,DATOS!$E$2:$E$20000,DATOS!$E19397,DATOS!$I$2:$I$20000,DATOS!$I19397,DATOS!$G$2:$G$20000,"OR")=0))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DATOS!$A$2:$A$20000,DATOS!$A19398,DATOS!$D$2:$D$20000,DATOS!$D19398,DATOS!$E$2:$E$20000,DATOS!$E19398,DATOS!$I$2:$I$20000,DATOS!$I19398,DATOS!$G$2:$G$20000,"EX")=0),0))))</f>
      </c>
      <c r="H19398">
        <f>IF(DATOS!$G19398&lt;&gt;"EX",0,--(COUNTIFS(DATOS!$A$2:$A$20000,DATOS!$A19398,DATOS!$D$2:$D$20000,DATOS!$D19398,DATOS!$E$2:$E$20000,DATOS!$E19398,DATOS!$I$2:$I$20000,DATOS!$I19398,DATOS!$G$2:$G$20000,"OR")=0))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DATOS!$A$2:$A$20000,DATOS!$A19399,DATOS!$D$2:$D$20000,DATOS!$D19399,DATOS!$E$2:$E$20000,DATOS!$E19399,DATOS!$I$2:$I$20000,DATOS!$I19399,DATOS!$G$2:$G$20000,"EX")=0),0))))</f>
      </c>
      <c r="H19399">
        <f>IF(DATOS!$G19399&lt;&gt;"EX",0,--(COUNTIFS(DATOS!$A$2:$A$20000,DATOS!$A19399,DATOS!$D$2:$D$20000,DATOS!$D19399,DATOS!$E$2:$E$20000,DATOS!$E19399,DATOS!$I$2:$I$20000,DATOS!$I19399,DATOS!$G$2:$G$20000,"OR")=0))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DATOS!$A$2:$A$20000,DATOS!$A19400,DATOS!$D$2:$D$20000,DATOS!$D19400,DATOS!$E$2:$E$20000,DATOS!$E19400,DATOS!$I$2:$I$20000,DATOS!$I19400,DATOS!$G$2:$G$20000,"EX")=0),0))))</f>
      </c>
      <c r="H19400">
        <f>IF(DATOS!$G19400&lt;&gt;"EX",0,--(COUNTIFS(DATOS!$A$2:$A$20000,DATOS!$A19400,DATOS!$D$2:$D$20000,DATOS!$D19400,DATOS!$E$2:$E$20000,DATOS!$E19400,DATOS!$I$2:$I$20000,DATOS!$I19400,DATOS!$G$2:$G$20000,"OR")=0))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DATOS!$A$2:$A$20000,DATOS!$A19401,DATOS!$D$2:$D$20000,DATOS!$D19401,DATOS!$E$2:$E$20000,DATOS!$E19401,DATOS!$I$2:$I$20000,DATOS!$I19401,DATOS!$G$2:$G$20000,"EX")=0),0))))</f>
      </c>
      <c r="H19401">
        <f>IF(DATOS!$G19401&lt;&gt;"EX",0,--(COUNTIFS(DATOS!$A$2:$A$20000,DATOS!$A19401,DATOS!$D$2:$D$20000,DATOS!$D19401,DATOS!$E$2:$E$20000,DATOS!$E19401,DATOS!$I$2:$I$20000,DATOS!$I19401,DATOS!$G$2:$G$20000,"OR")=0))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DATOS!$A$2:$A$20000,DATOS!$A19402,DATOS!$D$2:$D$20000,DATOS!$D19402,DATOS!$E$2:$E$20000,DATOS!$E19402,DATOS!$I$2:$I$20000,DATOS!$I19402,DATOS!$G$2:$G$20000,"EX")=0),0))))</f>
      </c>
      <c r="H19402">
        <f>IF(DATOS!$G19402&lt;&gt;"EX",0,--(COUNTIFS(DATOS!$A$2:$A$20000,DATOS!$A19402,DATOS!$D$2:$D$20000,DATOS!$D19402,DATOS!$E$2:$E$20000,DATOS!$E19402,DATOS!$I$2:$I$20000,DATOS!$I19402,DATOS!$G$2:$G$20000,"OR")=0))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DATOS!$A$2:$A$20000,DATOS!$A19403,DATOS!$D$2:$D$20000,DATOS!$D19403,DATOS!$E$2:$E$20000,DATOS!$E19403,DATOS!$I$2:$I$20000,DATOS!$I19403,DATOS!$G$2:$G$20000,"EX")=0),0))))</f>
      </c>
      <c r="H19403">
        <f>IF(DATOS!$G19403&lt;&gt;"EX",0,--(COUNTIFS(DATOS!$A$2:$A$20000,DATOS!$A19403,DATOS!$D$2:$D$20000,DATOS!$D19403,DATOS!$E$2:$E$20000,DATOS!$E19403,DATOS!$I$2:$I$20000,DATOS!$I19403,DATOS!$G$2:$G$20000,"OR")=0))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DATOS!$A$2:$A$20000,DATOS!$A19404,DATOS!$D$2:$D$20000,DATOS!$D19404,DATOS!$E$2:$E$20000,DATOS!$E19404,DATOS!$I$2:$I$20000,DATOS!$I19404,DATOS!$G$2:$G$20000,"EX")=0),0))))</f>
      </c>
      <c r="H19404">
        <f>IF(DATOS!$G19404&lt;&gt;"EX",0,--(COUNTIFS(DATOS!$A$2:$A$20000,DATOS!$A19404,DATOS!$D$2:$D$20000,DATOS!$D19404,DATOS!$E$2:$E$20000,DATOS!$E19404,DATOS!$I$2:$I$20000,DATOS!$I19404,DATOS!$G$2:$G$20000,"OR")=0))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DATOS!$A$2:$A$20000,DATOS!$A19405,DATOS!$D$2:$D$20000,DATOS!$D19405,DATOS!$E$2:$E$20000,DATOS!$E19405,DATOS!$I$2:$I$20000,DATOS!$I19405,DATOS!$G$2:$G$20000,"EX")=0),0))))</f>
      </c>
      <c r="H19405">
        <f>IF(DATOS!$G19405&lt;&gt;"EX",0,--(COUNTIFS(DATOS!$A$2:$A$20000,DATOS!$A19405,DATOS!$D$2:$D$20000,DATOS!$D19405,DATOS!$E$2:$E$20000,DATOS!$E19405,DATOS!$I$2:$I$20000,DATOS!$I19405,DATOS!$G$2:$G$20000,"OR")=0))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DATOS!$A$2:$A$20000,DATOS!$A19406,DATOS!$D$2:$D$20000,DATOS!$D19406,DATOS!$E$2:$E$20000,DATOS!$E19406,DATOS!$I$2:$I$20000,DATOS!$I19406,DATOS!$G$2:$G$20000,"EX")=0),0))))</f>
      </c>
      <c r="H19406">
        <f>IF(DATOS!$G19406&lt;&gt;"EX",0,--(COUNTIFS(DATOS!$A$2:$A$20000,DATOS!$A19406,DATOS!$D$2:$D$20000,DATOS!$D19406,DATOS!$E$2:$E$20000,DATOS!$E19406,DATOS!$I$2:$I$20000,DATOS!$I19406,DATOS!$G$2:$G$20000,"OR")=0))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DATOS!$A$2:$A$20000,DATOS!$A19407,DATOS!$D$2:$D$20000,DATOS!$D19407,DATOS!$E$2:$E$20000,DATOS!$E19407,DATOS!$I$2:$I$20000,DATOS!$I19407,DATOS!$G$2:$G$20000,"EX")=0),0))))</f>
      </c>
      <c r="H19407">
        <f>IF(DATOS!$G19407&lt;&gt;"EX",0,--(COUNTIFS(DATOS!$A$2:$A$20000,DATOS!$A19407,DATOS!$D$2:$D$20000,DATOS!$D19407,DATOS!$E$2:$E$20000,DATOS!$E19407,DATOS!$I$2:$I$20000,DATOS!$I19407,DATOS!$G$2:$G$20000,"OR")=0))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DATOS!$A$2:$A$20000,DATOS!$A19408,DATOS!$D$2:$D$20000,DATOS!$D19408,DATOS!$E$2:$E$20000,DATOS!$E19408,DATOS!$I$2:$I$20000,DATOS!$I19408,DATOS!$G$2:$G$20000,"EX")=0),0))))</f>
      </c>
      <c r="H19408">
        <f>IF(DATOS!$G19408&lt;&gt;"EX",0,--(COUNTIFS(DATOS!$A$2:$A$20000,DATOS!$A19408,DATOS!$D$2:$D$20000,DATOS!$D19408,DATOS!$E$2:$E$20000,DATOS!$E19408,DATOS!$I$2:$I$20000,DATOS!$I19408,DATOS!$G$2:$G$20000,"OR")=0))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DATOS!$A$2:$A$20000,DATOS!$A19409,DATOS!$D$2:$D$20000,DATOS!$D19409,DATOS!$E$2:$E$20000,DATOS!$E19409,DATOS!$I$2:$I$20000,DATOS!$I19409,DATOS!$G$2:$G$20000,"EX")=0),0))))</f>
      </c>
      <c r="H19409">
        <f>IF(DATOS!$G19409&lt;&gt;"EX",0,--(COUNTIFS(DATOS!$A$2:$A$20000,DATOS!$A19409,DATOS!$D$2:$D$20000,DATOS!$D19409,DATOS!$E$2:$E$20000,DATOS!$E19409,DATOS!$I$2:$I$20000,DATOS!$I19409,DATOS!$G$2:$G$20000,"OR")=0))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DATOS!$A$2:$A$20000,DATOS!$A19410,DATOS!$D$2:$D$20000,DATOS!$D19410,DATOS!$E$2:$E$20000,DATOS!$E19410,DATOS!$I$2:$I$20000,DATOS!$I19410,DATOS!$G$2:$G$20000,"EX")=0),0))))</f>
      </c>
      <c r="H19410">
        <f>IF(DATOS!$G19410&lt;&gt;"EX",0,--(COUNTIFS(DATOS!$A$2:$A$20000,DATOS!$A19410,DATOS!$D$2:$D$20000,DATOS!$D19410,DATOS!$E$2:$E$20000,DATOS!$E19410,DATOS!$I$2:$I$20000,DATOS!$I19410,DATOS!$G$2:$G$20000,"OR")=0))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DATOS!$A$2:$A$20000,DATOS!$A19411,DATOS!$D$2:$D$20000,DATOS!$D19411,DATOS!$E$2:$E$20000,DATOS!$E19411,DATOS!$I$2:$I$20000,DATOS!$I19411,DATOS!$G$2:$G$20000,"EX")=0),0))))</f>
      </c>
      <c r="H19411">
        <f>IF(DATOS!$G19411&lt;&gt;"EX",0,--(COUNTIFS(DATOS!$A$2:$A$20000,DATOS!$A19411,DATOS!$D$2:$D$20000,DATOS!$D19411,DATOS!$E$2:$E$20000,DATOS!$E19411,DATOS!$I$2:$I$20000,DATOS!$I19411,DATOS!$G$2:$G$20000,"OR")=0))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DATOS!$A$2:$A$20000,DATOS!$A19412,DATOS!$D$2:$D$20000,DATOS!$D19412,DATOS!$E$2:$E$20000,DATOS!$E19412,DATOS!$I$2:$I$20000,DATOS!$I19412,DATOS!$G$2:$G$20000,"EX")=0),0))))</f>
      </c>
      <c r="H19412">
        <f>IF(DATOS!$G19412&lt;&gt;"EX",0,--(COUNTIFS(DATOS!$A$2:$A$20000,DATOS!$A19412,DATOS!$D$2:$D$20000,DATOS!$D19412,DATOS!$E$2:$E$20000,DATOS!$E19412,DATOS!$I$2:$I$20000,DATOS!$I19412,DATOS!$G$2:$G$20000,"OR")=0))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DATOS!$A$2:$A$20000,DATOS!$A19413,DATOS!$D$2:$D$20000,DATOS!$D19413,DATOS!$E$2:$E$20000,DATOS!$E19413,DATOS!$I$2:$I$20000,DATOS!$I19413,DATOS!$G$2:$G$20000,"EX")=0),0))))</f>
      </c>
      <c r="H19413">
        <f>IF(DATOS!$G19413&lt;&gt;"EX",0,--(COUNTIFS(DATOS!$A$2:$A$20000,DATOS!$A19413,DATOS!$D$2:$D$20000,DATOS!$D19413,DATOS!$E$2:$E$20000,DATOS!$E19413,DATOS!$I$2:$I$20000,DATOS!$I19413,DATOS!$G$2:$G$20000,"OR")=0))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DATOS!$A$2:$A$20000,DATOS!$A19414,DATOS!$D$2:$D$20000,DATOS!$D19414,DATOS!$E$2:$E$20000,DATOS!$E19414,DATOS!$I$2:$I$20000,DATOS!$I19414,DATOS!$G$2:$G$20000,"EX")=0),0))))</f>
      </c>
      <c r="H19414">
        <f>IF(DATOS!$G19414&lt;&gt;"EX",0,--(COUNTIFS(DATOS!$A$2:$A$20000,DATOS!$A19414,DATOS!$D$2:$D$20000,DATOS!$D19414,DATOS!$E$2:$E$20000,DATOS!$E19414,DATOS!$I$2:$I$20000,DATOS!$I19414,DATOS!$G$2:$G$20000,"OR")=0))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DATOS!$A$2:$A$20000,DATOS!$A19415,DATOS!$D$2:$D$20000,DATOS!$D19415,DATOS!$E$2:$E$20000,DATOS!$E19415,DATOS!$I$2:$I$20000,DATOS!$I19415,DATOS!$G$2:$G$20000,"EX")=0),0))))</f>
      </c>
      <c r="H19415">
        <f>IF(DATOS!$G19415&lt;&gt;"EX",0,--(COUNTIFS(DATOS!$A$2:$A$20000,DATOS!$A19415,DATOS!$D$2:$D$20000,DATOS!$D19415,DATOS!$E$2:$E$20000,DATOS!$E19415,DATOS!$I$2:$I$20000,DATOS!$I19415,DATOS!$G$2:$G$20000,"OR")=0))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DATOS!$A$2:$A$20000,DATOS!$A19416,DATOS!$D$2:$D$20000,DATOS!$D19416,DATOS!$E$2:$E$20000,DATOS!$E19416,DATOS!$I$2:$I$20000,DATOS!$I19416,DATOS!$G$2:$G$20000,"EX")=0),0))))</f>
      </c>
      <c r="H19416">
        <f>IF(DATOS!$G19416&lt;&gt;"EX",0,--(COUNTIFS(DATOS!$A$2:$A$20000,DATOS!$A19416,DATOS!$D$2:$D$20000,DATOS!$D19416,DATOS!$E$2:$E$20000,DATOS!$E19416,DATOS!$I$2:$I$20000,DATOS!$I19416,DATOS!$G$2:$G$20000,"OR")=0))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DATOS!$A$2:$A$20000,DATOS!$A19417,DATOS!$D$2:$D$20000,DATOS!$D19417,DATOS!$E$2:$E$20000,DATOS!$E19417,DATOS!$I$2:$I$20000,DATOS!$I19417,DATOS!$G$2:$G$20000,"EX")=0),0))))</f>
      </c>
      <c r="H19417">
        <f>IF(DATOS!$G19417&lt;&gt;"EX",0,--(COUNTIFS(DATOS!$A$2:$A$20000,DATOS!$A19417,DATOS!$D$2:$D$20000,DATOS!$D19417,DATOS!$E$2:$E$20000,DATOS!$E19417,DATOS!$I$2:$I$20000,DATOS!$I19417,DATOS!$G$2:$G$20000,"OR")=0))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DATOS!$A$2:$A$20000,DATOS!$A19418,DATOS!$D$2:$D$20000,DATOS!$D19418,DATOS!$E$2:$E$20000,DATOS!$E19418,DATOS!$I$2:$I$20000,DATOS!$I19418,DATOS!$G$2:$G$20000,"EX")=0),0))))</f>
      </c>
      <c r="H19418">
        <f>IF(DATOS!$G19418&lt;&gt;"EX",0,--(COUNTIFS(DATOS!$A$2:$A$20000,DATOS!$A19418,DATOS!$D$2:$D$20000,DATOS!$D19418,DATOS!$E$2:$E$20000,DATOS!$E19418,DATOS!$I$2:$I$20000,DATOS!$I19418,DATOS!$G$2:$G$20000,"OR")=0))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DATOS!$A$2:$A$20000,DATOS!$A19419,DATOS!$D$2:$D$20000,DATOS!$D19419,DATOS!$E$2:$E$20000,DATOS!$E19419,DATOS!$I$2:$I$20000,DATOS!$I19419,DATOS!$G$2:$G$20000,"EX")=0),0))))</f>
      </c>
      <c r="H19419">
        <f>IF(DATOS!$G19419&lt;&gt;"EX",0,--(COUNTIFS(DATOS!$A$2:$A$20000,DATOS!$A19419,DATOS!$D$2:$D$20000,DATOS!$D19419,DATOS!$E$2:$E$20000,DATOS!$E19419,DATOS!$I$2:$I$20000,DATOS!$I19419,DATOS!$G$2:$G$20000,"OR")=0))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DATOS!$A$2:$A$20000,DATOS!$A19420,DATOS!$D$2:$D$20000,DATOS!$D19420,DATOS!$E$2:$E$20000,DATOS!$E19420,DATOS!$I$2:$I$20000,DATOS!$I19420,DATOS!$G$2:$G$20000,"EX")=0),0))))</f>
      </c>
      <c r="H19420">
        <f>IF(DATOS!$G19420&lt;&gt;"EX",0,--(COUNTIFS(DATOS!$A$2:$A$20000,DATOS!$A19420,DATOS!$D$2:$D$20000,DATOS!$D19420,DATOS!$E$2:$E$20000,DATOS!$E19420,DATOS!$I$2:$I$20000,DATOS!$I19420,DATOS!$G$2:$G$20000,"OR")=0))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DATOS!$A$2:$A$20000,DATOS!$A19421,DATOS!$D$2:$D$20000,DATOS!$D19421,DATOS!$E$2:$E$20000,DATOS!$E19421,DATOS!$I$2:$I$20000,DATOS!$I19421,DATOS!$G$2:$G$20000,"EX")=0),0))))</f>
      </c>
      <c r="H19421">
        <f>IF(DATOS!$G19421&lt;&gt;"EX",0,--(COUNTIFS(DATOS!$A$2:$A$20000,DATOS!$A19421,DATOS!$D$2:$D$20000,DATOS!$D19421,DATOS!$E$2:$E$20000,DATOS!$E19421,DATOS!$I$2:$I$20000,DATOS!$I19421,DATOS!$G$2:$G$20000,"OR")=0))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DATOS!$A$2:$A$20000,DATOS!$A19422,DATOS!$D$2:$D$20000,DATOS!$D19422,DATOS!$E$2:$E$20000,DATOS!$E19422,DATOS!$I$2:$I$20000,DATOS!$I19422,DATOS!$G$2:$G$20000,"EX")=0),0))))</f>
      </c>
      <c r="H19422">
        <f>IF(DATOS!$G19422&lt;&gt;"EX",0,--(COUNTIFS(DATOS!$A$2:$A$20000,DATOS!$A19422,DATOS!$D$2:$D$20000,DATOS!$D19422,DATOS!$E$2:$E$20000,DATOS!$E19422,DATOS!$I$2:$I$20000,DATOS!$I19422,DATOS!$G$2:$G$20000,"OR")=0))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DATOS!$A$2:$A$20000,DATOS!$A19423,DATOS!$D$2:$D$20000,DATOS!$D19423,DATOS!$E$2:$E$20000,DATOS!$E19423,DATOS!$I$2:$I$20000,DATOS!$I19423,DATOS!$G$2:$G$20000,"EX")=0),0))))</f>
      </c>
      <c r="H19423">
        <f>IF(DATOS!$G19423&lt;&gt;"EX",0,--(COUNTIFS(DATOS!$A$2:$A$20000,DATOS!$A19423,DATOS!$D$2:$D$20000,DATOS!$D19423,DATOS!$E$2:$E$20000,DATOS!$E19423,DATOS!$I$2:$I$20000,DATOS!$I19423,DATOS!$G$2:$G$20000,"OR")=0))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DATOS!$A$2:$A$20000,DATOS!$A19424,DATOS!$D$2:$D$20000,DATOS!$D19424,DATOS!$E$2:$E$20000,DATOS!$E19424,DATOS!$I$2:$I$20000,DATOS!$I19424,DATOS!$G$2:$G$20000,"EX")=0),0))))</f>
      </c>
      <c r="H19424">
        <f>IF(DATOS!$G19424&lt;&gt;"EX",0,--(COUNTIFS(DATOS!$A$2:$A$20000,DATOS!$A19424,DATOS!$D$2:$D$20000,DATOS!$D19424,DATOS!$E$2:$E$20000,DATOS!$E19424,DATOS!$I$2:$I$20000,DATOS!$I19424,DATOS!$G$2:$G$20000,"OR")=0))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DATOS!$A$2:$A$20000,DATOS!$A19425,DATOS!$D$2:$D$20000,DATOS!$D19425,DATOS!$E$2:$E$20000,DATOS!$E19425,DATOS!$I$2:$I$20000,DATOS!$I19425,DATOS!$G$2:$G$20000,"EX")=0),0))))</f>
      </c>
      <c r="H19425">
        <f>IF(DATOS!$G19425&lt;&gt;"EX",0,--(COUNTIFS(DATOS!$A$2:$A$20000,DATOS!$A19425,DATOS!$D$2:$D$20000,DATOS!$D19425,DATOS!$E$2:$E$20000,DATOS!$E19425,DATOS!$I$2:$I$20000,DATOS!$I19425,DATOS!$G$2:$G$20000,"OR")=0))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DATOS!$A$2:$A$20000,DATOS!$A19426,DATOS!$D$2:$D$20000,DATOS!$D19426,DATOS!$E$2:$E$20000,DATOS!$E19426,DATOS!$I$2:$I$20000,DATOS!$I19426,DATOS!$G$2:$G$20000,"EX")=0),0))))</f>
      </c>
      <c r="H19426">
        <f>IF(DATOS!$G19426&lt;&gt;"EX",0,--(COUNTIFS(DATOS!$A$2:$A$20000,DATOS!$A19426,DATOS!$D$2:$D$20000,DATOS!$D19426,DATOS!$E$2:$E$20000,DATOS!$E19426,DATOS!$I$2:$I$20000,DATOS!$I19426,DATOS!$G$2:$G$20000,"OR")=0))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DATOS!$A$2:$A$20000,DATOS!$A19427,DATOS!$D$2:$D$20000,DATOS!$D19427,DATOS!$E$2:$E$20000,DATOS!$E19427,DATOS!$I$2:$I$20000,DATOS!$I19427,DATOS!$G$2:$G$20000,"EX")=0),0))))</f>
      </c>
      <c r="H19427">
        <f>IF(DATOS!$G19427&lt;&gt;"EX",0,--(COUNTIFS(DATOS!$A$2:$A$20000,DATOS!$A19427,DATOS!$D$2:$D$20000,DATOS!$D19427,DATOS!$E$2:$E$20000,DATOS!$E19427,DATOS!$I$2:$I$20000,DATOS!$I19427,DATOS!$G$2:$G$20000,"OR")=0))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DATOS!$A$2:$A$20000,DATOS!$A19428,DATOS!$D$2:$D$20000,DATOS!$D19428,DATOS!$E$2:$E$20000,DATOS!$E19428,DATOS!$I$2:$I$20000,DATOS!$I19428,DATOS!$G$2:$G$20000,"EX")=0),0))))</f>
      </c>
      <c r="H19428">
        <f>IF(DATOS!$G19428&lt;&gt;"EX",0,--(COUNTIFS(DATOS!$A$2:$A$20000,DATOS!$A19428,DATOS!$D$2:$D$20000,DATOS!$D19428,DATOS!$E$2:$E$20000,DATOS!$E19428,DATOS!$I$2:$I$20000,DATOS!$I19428,DATOS!$G$2:$G$20000,"OR")=0))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DATOS!$A$2:$A$20000,DATOS!$A19429,DATOS!$D$2:$D$20000,DATOS!$D19429,DATOS!$E$2:$E$20000,DATOS!$E19429,DATOS!$I$2:$I$20000,DATOS!$I19429,DATOS!$G$2:$G$20000,"EX")=0),0))))</f>
      </c>
      <c r="H19429">
        <f>IF(DATOS!$G19429&lt;&gt;"EX",0,--(COUNTIFS(DATOS!$A$2:$A$20000,DATOS!$A19429,DATOS!$D$2:$D$20000,DATOS!$D19429,DATOS!$E$2:$E$20000,DATOS!$E19429,DATOS!$I$2:$I$20000,DATOS!$I19429,DATOS!$G$2:$G$20000,"OR")=0))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DATOS!$A$2:$A$20000,DATOS!$A19430,DATOS!$D$2:$D$20000,DATOS!$D19430,DATOS!$E$2:$E$20000,DATOS!$E19430,DATOS!$I$2:$I$20000,DATOS!$I19430,DATOS!$G$2:$G$20000,"EX")=0),0))))</f>
      </c>
      <c r="H19430">
        <f>IF(DATOS!$G19430&lt;&gt;"EX",0,--(COUNTIFS(DATOS!$A$2:$A$20000,DATOS!$A19430,DATOS!$D$2:$D$20000,DATOS!$D19430,DATOS!$E$2:$E$20000,DATOS!$E19430,DATOS!$I$2:$I$20000,DATOS!$I19430,DATOS!$G$2:$G$20000,"OR")=0))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DATOS!$A$2:$A$20000,DATOS!$A19431,DATOS!$D$2:$D$20000,DATOS!$D19431,DATOS!$E$2:$E$20000,DATOS!$E19431,DATOS!$I$2:$I$20000,DATOS!$I19431,DATOS!$G$2:$G$20000,"EX")=0),0))))</f>
      </c>
      <c r="H19431">
        <f>IF(DATOS!$G19431&lt;&gt;"EX",0,--(COUNTIFS(DATOS!$A$2:$A$20000,DATOS!$A19431,DATOS!$D$2:$D$20000,DATOS!$D19431,DATOS!$E$2:$E$20000,DATOS!$E19431,DATOS!$I$2:$I$20000,DATOS!$I19431,DATOS!$G$2:$G$20000,"OR")=0))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DATOS!$A$2:$A$20000,DATOS!$A19432,DATOS!$D$2:$D$20000,DATOS!$D19432,DATOS!$E$2:$E$20000,DATOS!$E19432,DATOS!$I$2:$I$20000,DATOS!$I19432,DATOS!$G$2:$G$20000,"EX")=0),0))))</f>
      </c>
      <c r="H19432">
        <f>IF(DATOS!$G19432&lt;&gt;"EX",0,--(COUNTIFS(DATOS!$A$2:$A$20000,DATOS!$A19432,DATOS!$D$2:$D$20000,DATOS!$D19432,DATOS!$E$2:$E$20000,DATOS!$E19432,DATOS!$I$2:$I$20000,DATOS!$I19432,DATOS!$G$2:$G$20000,"OR")=0))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DATOS!$A$2:$A$20000,DATOS!$A19433,DATOS!$D$2:$D$20000,DATOS!$D19433,DATOS!$E$2:$E$20000,DATOS!$E19433,DATOS!$I$2:$I$20000,DATOS!$I19433,DATOS!$G$2:$G$20000,"EX")=0),0))))</f>
      </c>
      <c r="H19433">
        <f>IF(DATOS!$G19433&lt;&gt;"EX",0,--(COUNTIFS(DATOS!$A$2:$A$20000,DATOS!$A19433,DATOS!$D$2:$D$20000,DATOS!$D19433,DATOS!$E$2:$E$20000,DATOS!$E19433,DATOS!$I$2:$I$20000,DATOS!$I19433,DATOS!$G$2:$G$20000,"OR")=0))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DATOS!$A$2:$A$20000,DATOS!$A19434,DATOS!$D$2:$D$20000,DATOS!$D19434,DATOS!$E$2:$E$20000,DATOS!$E19434,DATOS!$I$2:$I$20000,DATOS!$I19434,DATOS!$G$2:$G$20000,"EX")=0),0))))</f>
      </c>
      <c r="H19434">
        <f>IF(DATOS!$G19434&lt;&gt;"EX",0,--(COUNTIFS(DATOS!$A$2:$A$20000,DATOS!$A19434,DATOS!$D$2:$D$20000,DATOS!$D19434,DATOS!$E$2:$E$20000,DATOS!$E19434,DATOS!$I$2:$I$20000,DATOS!$I19434,DATOS!$G$2:$G$20000,"OR")=0))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DATOS!$A$2:$A$20000,DATOS!$A19435,DATOS!$D$2:$D$20000,DATOS!$D19435,DATOS!$E$2:$E$20000,DATOS!$E19435,DATOS!$I$2:$I$20000,DATOS!$I19435,DATOS!$G$2:$G$20000,"EX")=0),0))))</f>
      </c>
      <c r="H19435">
        <f>IF(DATOS!$G19435&lt;&gt;"EX",0,--(COUNTIFS(DATOS!$A$2:$A$20000,DATOS!$A19435,DATOS!$D$2:$D$20000,DATOS!$D19435,DATOS!$E$2:$E$20000,DATOS!$E19435,DATOS!$I$2:$I$20000,DATOS!$I19435,DATOS!$G$2:$G$20000,"OR")=0))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DATOS!$A$2:$A$20000,DATOS!$A19436,DATOS!$D$2:$D$20000,DATOS!$D19436,DATOS!$E$2:$E$20000,DATOS!$E19436,DATOS!$I$2:$I$20000,DATOS!$I19436,DATOS!$G$2:$G$20000,"EX")=0),0))))</f>
      </c>
      <c r="H19436">
        <f>IF(DATOS!$G19436&lt;&gt;"EX",0,--(COUNTIFS(DATOS!$A$2:$A$20000,DATOS!$A19436,DATOS!$D$2:$D$20000,DATOS!$D19436,DATOS!$E$2:$E$20000,DATOS!$E19436,DATOS!$I$2:$I$20000,DATOS!$I19436,DATOS!$G$2:$G$20000,"OR")=0))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DATOS!$A$2:$A$20000,DATOS!$A19437,DATOS!$D$2:$D$20000,DATOS!$D19437,DATOS!$E$2:$E$20000,DATOS!$E19437,DATOS!$I$2:$I$20000,DATOS!$I19437,DATOS!$G$2:$G$20000,"EX")=0),0))))</f>
      </c>
      <c r="H19437">
        <f>IF(DATOS!$G19437&lt;&gt;"EX",0,--(COUNTIFS(DATOS!$A$2:$A$20000,DATOS!$A19437,DATOS!$D$2:$D$20000,DATOS!$D19437,DATOS!$E$2:$E$20000,DATOS!$E19437,DATOS!$I$2:$I$20000,DATOS!$I19437,DATOS!$G$2:$G$20000,"OR")=0))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DATOS!$A$2:$A$20000,DATOS!$A19438,DATOS!$D$2:$D$20000,DATOS!$D19438,DATOS!$E$2:$E$20000,DATOS!$E19438,DATOS!$I$2:$I$20000,DATOS!$I19438,DATOS!$G$2:$G$20000,"EX")=0),0))))</f>
      </c>
      <c r="H19438">
        <f>IF(DATOS!$G19438&lt;&gt;"EX",0,--(COUNTIFS(DATOS!$A$2:$A$20000,DATOS!$A19438,DATOS!$D$2:$D$20000,DATOS!$D19438,DATOS!$E$2:$E$20000,DATOS!$E19438,DATOS!$I$2:$I$20000,DATOS!$I19438,DATOS!$G$2:$G$20000,"OR")=0))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DATOS!$A$2:$A$20000,DATOS!$A19439,DATOS!$D$2:$D$20000,DATOS!$D19439,DATOS!$E$2:$E$20000,DATOS!$E19439,DATOS!$I$2:$I$20000,DATOS!$I19439,DATOS!$G$2:$G$20000,"EX")=0),0))))</f>
      </c>
      <c r="H19439">
        <f>IF(DATOS!$G19439&lt;&gt;"EX",0,--(COUNTIFS(DATOS!$A$2:$A$20000,DATOS!$A19439,DATOS!$D$2:$D$20000,DATOS!$D19439,DATOS!$E$2:$E$20000,DATOS!$E19439,DATOS!$I$2:$I$20000,DATOS!$I19439,DATOS!$G$2:$G$20000,"OR")=0))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DATOS!$A$2:$A$20000,DATOS!$A19440,DATOS!$D$2:$D$20000,DATOS!$D19440,DATOS!$E$2:$E$20000,DATOS!$E19440,DATOS!$I$2:$I$20000,DATOS!$I19440,DATOS!$G$2:$G$20000,"EX")=0),0))))</f>
      </c>
      <c r="H19440">
        <f>IF(DATOS!$G19440&lt;&gt;"EX",0,--(COUNTIFS(DATOS!$A$2:$A$20000,DATOS!$A19440,DATOS!$D$2:$D$20000,DATOS!$D19440,DATOS!$E$2:$E$20000,DATOS!$E19440,DATOS!$I$2:$I$20000,DATOS!$I19440,DATOS!$G$2:$G$20000,"OR")=0))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DATOS!$A$2:$A$20000,DATOS!$A19441,DATOS!$D$2:$D$20000,DATOS!$D19441,DATOS!$E$2:$E$20000,DATOS!$E19441,DATOS!$I$2:$I$20000,DATOS!$I19441,DATOS!$G$2:$G$20000,"EX")=0),0))))</f>
      </c>
      <c r="H19441">
        <f>IF(DATOS!$G19441&lt;&gt;"EX",0,--(COUNTIFS(DATOS!$A$2:$A$20000,DATOS!$A19441,DATOS!$D$2:$D$20000,DATOS!$D19441,DATOS!$E$2:$E$20000,DATOS!$E19441,DATOS!$I$2:$I$20000,DATOS!$I19441,DATOS!$G$2:$G$20000,"OR")=0))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DATOS!$A$2:$A$20000,DATOS!$A19442,DATOS!$D$2:$D$20000,DATOS!$D19442,DATOS!$E$2:$E$20000,DATOS!$E19442,DATOS!$I$2:$I$20000,DATOS!$I19442,DATOS!$G$2:$G$20000,"EX")=0),0))))</f>
      </c>
      <c r="H19442">
        <f>IF(DATOS!$G19442&lt;&gt;"EX",0,--(COUNTIFS(DATOS!$A$2:$A$20000,DATOS!$A19442,DATOS!$D$2:$D$20000,DATOS!$D19442,DATOS!$E$2:$E$20000,DATOS!$E19442,DATOS!$I$2:$I$20000,DATOS!$I19442,DATOS!$G$2:$G$20000,"OR")=0))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DATOS!$A$2:$A$20000,DATOS!$A19443,DATOS!$D$2:$D$20000,DATOS!$D19443,DATOS!$E$2:$E$20000,DATOS!$E19443,DATOS!$I$2:$I$20000,DATOS!$I19443,DATOS!$G$2:$G$20000,"EX")=0),0))))</f>
      </c>
      <c r="H19443">
        <f>IF(DATOS!$G19443&lt;&gt;"EX",0,--(COUNTIFS(DATOS!$A$2:$A$20000,DATOS!$A19443,DATOS!$D$2:$D$20000,DATOS!$D19443,DATOS!$E$2:$E$20000,DATOS!$E19443,DATOS!$I$2:$I$20000,DATOS!$I19443,DATOS!$G$2:$G$20000,"OR")=0))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DATOS!$A$2:$A$20000,DATOS!$A19444,DATOS!$D$2:$D$20000,DATOS!$D19444,DATOS!$E$2:$E$20000,DATOS!$E19444,DATOS!$I$2:$I$20000,DATOS!$I19444,DATOS!$G$2:$G$20000,"EX")=0),0))))</f>
      </c>
      <c r="H19444">
        <f>IF(DATOS!$G19444&lt;&gt;"EX",0,--(COUNTIFS(DATOS!$A$2:$A$20000,DATOS!$A19444,DATOS!$D$2:$D$20000,DATOS!$D19444,DATOS!$E$2:$E$20000,DATOS!$E19444,DATOS!$I$2:$I$20000,DATOS!$I19444,DATOS!$G$2:$G$20000,"OR")=0))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DATOS!$A$2:$A$20000,DATOS!$A19445,DATOS!$D$2:$D$20000,DATOS!$D19445,DATOS!$E$2:$E$20000,DATOS!$E19445,DATOS!$I$2:$I$20000,DATOS!$I19445,DATOS!$G$2:$G$20000,"EX")=0),0))))</f>
      </c>
      <c r="H19445">
        <f>IF(DATOS!$G19445&lt;&gt;"EX",0,--(COUNTIFS(DATOS!$A$2:$A$20000,DATOS!$A19445,DATOS!$D$2:$D$20000,DATOS!$D19445,DATOS!$E$2:$E$20000,DATOS!$E19445,DATOS!$I$2:$I$20000,DATOS!$I19445,DATOS!$G$2:$G$20000,"OR")=0))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DATOS!$A$2:$A$20000,DATOS!$A19446,DATOS!$D$2:$D$20000,DATOS!$D19446,DATOS!$E$2:$E$20000,DATOS!$E19446,DATOS!$I$2:$I$20000,DATOS!$I19446,DATOS!$G$2:$G$20000,"EX")=0),0))))</f>
      </c>
      <c r="H19446">
        <f>IF(DATOS!$G19446&lt;&gt;"EX",0,--(COUNTIFS(DATOS!$A$2:$A$20000,DATOS!$A19446,DATOS!$D$2:$D$20000,DATOS!$D19446,DATOS!$E$2:$E$20000,DATOS!$E19446,DATOS!$I$2:$I$20000,DATOS!$I19446,DATOS!$G$2:$G$20000,"OR")=0))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DATOS!$A$2:$A$20000,DATOS!$A19447,DATOS!$D$2:$D$20000,DATOS!$D19447,DATOS!$E$2:$E$20000,DATOS!$E19447,DATOS!$I$2:$I$20000,DATOS!$I19447,DATOS!$G$2:$G$20000,"EX")=0),0))))</f>
      </c>
      <c r="H19447">
        <f>IF(DATOS!$G19447&lt;&gt;"EX",0,--(COUNTIFS(DATOS!$A$2:$A$20000,DATOS!$A19447,DATOS!$D$2:$D$20000,DATOS!$D19447,DATOS!$E$2:$E$20000,DATOS!$E19447,DATOS!$I$2:$I$20000,DATOS!$I19447,DATOS!$G$2:$G$20000,"OR")=0))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DATOS!$A$2:$A$20000,DATOS!$A19448,DATOS!$D$2:$D$20000,DATOS!$D19448,DATOS!$E$2:$E$20000,DATOS!$E19448,DATOS!$I$2:$I$20000,DATOS!$I19448,DATOS!$G$2:$G$20000,"EX")=0),0))))</f>
      </c>
      <c r="H19448">
        <f>IF(DATOS!$G19448&lt;&gt;"EX",0,--(COUNTIFS(DATOS!$A$2:$A$20000,DATOS!$A19448,DATOS!$D$2:$D$20000,DATOS!$D19448,DATOS!$E$2:$E$20000,DATOS!$E19448,DATOS!$I$2:$I$20000,DATOS!$I19448,DATOS!$G$2:$G$20000,"OR")=0))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DATOS!$A$2:$A$20000,DATOS!$A19449,DATOS!$D$2:$D$20000,DATOS!$D19449,DATOS!$E$2:$E$20000,DATOS!$E19449,DATOS!$I$2:$I$20000,DATOS!$I19449,DATOS!$G$2:$G$20000,"EX")=0),0))))</f>
      </c>
      <c r="H19449">
        <f>IF(DATOS!$G19449&lt;&gt;"EX",0,--(COUNTIFS(DATOS!$A$2:$A$20000,DATOS!$A19449,DATOS!$D$2:$D$20000,DATOS!$D19449,DATOS!$E$2:$E$20000,DATOS!$E19449,DATOS!$I$2:$I$20000,DATOS!$I19449,DATOS!$G$2:$G$20000,"OR")=0))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DATOS!$A$2:$A$20000,DATOS!$A19450,DATOS!$D$2:$D$20000,DATOS!$D19450,DATOS!$E$2:$E$20000,DATOS!$E19450,DATOS!$I$2:$I$20000,DATOS!$I19450,DATOS!$G$2:$G$20000,"EX")=0),0))))</f>
      </c>
      <c r="H19450">
        <f>IF(DATOS!$G19450&lt;&gt;"EX",0,--(COUNTIFS(DATOS!$A$2:$A$20000,DATOS!$A19450,DATOS!$D$2:$D$20000,DATOS!$D19450,DATOS!$E$2:$E$20000,DATOS!$E19450,DATOS!$I$2:$I$20000,DATOS!$I19450,DATOS!$G$2:$G$20000,"OR")=0))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DATOS!$A$2:$A$20000,DATOS!$A19451,DATOS!$D$2:$D$20000,DATOS!$D19451,DATOS!$E$2:$E$20000,DATOS!$E19451,DATOS!$I$2:$I$20000,DATOS!$I19451,DATOS!$G$2:$G$20000,"EX")=0),0))))</f>
      </c>
      <c r="H19451">
        <f>IF(DATOS!$G19451&lt;&gt;"EX",0,--(COUNTIFS(DATOS!$A$2:$A$20000,DATOS!$A19451,DATOS!$D$2:$D$20000,DATOS!$D19451,DATOS!$E$2:$E$20000,DATOS!$E19451,DATOS!$I$2:$I$20000,DATOS!$I19451,DATOS!$G$2:$G$20000,"OR")=0))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DATOS!$A$2:$A$20000,DATOS!$A19452,DATOS!$D$2:$D$20000,DATOS!$D19452,DATOS!$E$2:$E$20000,DATOS!$E19452,DATOS!$I$2:$I$20000,DATOS!$I19452,DATOS!$G$2:$G$20000,"EX")=0),0))))</f>
      </c>
      <c r="H19452">
        <f>IF(DATOS!$G19452&lt;&gt;"EX",0,--(COUNTIFS(DATOS!$A$2:$A$20000,DATOS!$A19452,DATOS!$D$2:$D$20000,DATOS!$D19452,DATOS!$E$2:$E$20000,DATOS!$E19452,DATOS!$I$2:$I$20000,DATOS!$I19452,DATOS!$G$2:$G$20000,"OR")=0))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DATOS!$A$2:$A$20000,DATOS!$A19453,DATOS!$D$2:$D$20000,DATOS!$D19453,DATOS!$E$2:$E$20000,DATOS!$E19453,DATOS!$I$2:$I$20000,DATOS!$I19453,DATOS!$G$2:$G$20000,"EX")=0),0))))</f>
      </c>
      <c r="H19453">
        <f>IF(DATOS!$G19453&lt;&gt;"EX",0,--(COUNTIFS(DATOS!$A$2:$A$20000,DATOS!$A19453,DATOS!$D$2:$D$20000,DATOS!$D19453,DATOS!$E$2:$E$20000,DATOS!$E19453,DATOS!$I$2:$I$20000,DATOS!$I19453,DATOS!$G$2:$G$20000,"OR")=0))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DATOS!$A$2:$A$20000,DATOS!$A19454,DATOS!$D$2:$D$20000,DATOS!$D19454,DATOS!$E$2:$E$20000,DATOS!$E19454,DATOS!$I$2:$I$20000,DATOS!$I19454,DATOS!$G$2:$G$20000,"EX")=0),0))))</f>
      </c>
      <c r="H19454">
        <f>IF(DATOS!$G19454&lt;&gt;"EX",0,--(COUNTIFS(DATOS!$A$2:$A$20000,DATOS!$A19454,DATOS!$D$2:$D$20000,DATOS!$D19454,DATOS!$E$2:$E$20000,DATOS!$E19454,DATOS!$I$2:$I$20000,DATOS!$I19454,DATOS!$G$2:$G$20000,"OR")=0))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DATOS!$A$2:$A$20000,DATOS!$A19455,DATOS!$D$2:$D$20000,DATOS!$D19455,DATOS!$E$2:$E$20000,DATOS!$E19455,DATOS!$I$2:$I$20000,DATOS!$I19455,DATOS!$G$2:$G$20000,"EX")=0),0))))</f>
      </c>
      <c r="H19455">
        <f>IF(DATOS!$G19455&lt;&gt;"EX",0,--(COUNTIFS(DATOS!$A$2:$A$20000,DATOS!$A19455,DATOS!$D$2:$D$20000,DATOS!$D19455,DATOS!$E$2:$E$20000,DATOS!$E19455,DATOS!$I$2:$I$20000,DATOS!$I19455,DATOS!$G$2:$G$20000,"OR")=0))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DATOS!$A$2:$A$20000,DATOS!$A19456,DATOS!$D$2:$D$20000,DATOS!$D19456,DATOS!$E$2:$E$20000,DATOS!$E19456,DATOS!$I$2:$I$20000,DATOS!$I19456,DATOS!$G$2:$G$20000,"EX")=0),0))))</f>
      </c>
      <c r="H19456">
        <f>IF(DATOS!$G19456&lt;&gt;"EX",0,--(COUNTIFS(DATOS!$A$2:$A$20000,DATOS!$A19456,DATOS!$D$2:$D$20000,DATOS!$D19456,DATOS!$E$2:$E$20000,DATOS!$E19456,DATOS!$I$2:$I$20000,DATOS!$I19456,DATOS!$G$2:$G$20000,"OR")=0))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DATOS!$A$2:$A$20000,DATOS!$A19457,DATOS!$D$2:$D$20000,DATOS!$D19457,DATOS!$E$2:$E$20000,DATOS!$E19457,DATOS!$I$2:$I$20000,DATOS!$I19457,DATOS!$G$2:$G$20000,"EX")=0),0))))</f>
      </c>
      <c r="H19457">
        <f>IF(DATOS!$G19457&lt;&gt;"EX",0,--(COUNTIFS(DATOS!$A$2:$A$20000,DATOS!$A19457,DATOS!$D$2:$D$20000,DATOS!$D19457,DATOS!$E$2:$E$20000,DATOS!$E19457,DATOS!$I$2:$I$20000,DATOS!$I19457,DATOS!$G$2:$G$20000,"OR")=0))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DATOS!$A$2:$A$20000,DATOS!$A19458,DATOS!$D$2:$D$20000,DATOS!$D19458,DATOS!$E$2:$E$20000,DATOS!$E19458,DATOS!$I$2:$I$20000,DATOS!$I19458,DATOS!$G$2:$G$20000,"EX")=0),0))))</f>
      </c>
      <c r="H19458">
        <f>IF(DATOS!$G19458&lt;&gt;"EX",0,--(COUNTIFS(DATOS!$A$2:$A$20000,DATOS!$A19458,DATOS!$D$2:$D$20000,DATOS!$D19458,DATOS!$E$2:$E$20000,DATOS!$E19458,DATOS!$I$2:$I$20000,DATOS!$I19458,DATOS!$G$2:$G$20000,"OR")=0))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DATOS!$A$2:$A$20000,DATOS!$A19459,DATOS!$D$2:$D$20000,DATOS!$D19459,DATOS!$E$2:$E$20000,DATOS!$E19459,DATOS!$I$2:$I$20000,DATOS!$I19459,DATOS!$G$2:$G$20000,"EX")=0),0))))</f>
      </c>
      <c r="H19459">
        <f>IF(DATOS!$G19459&lt;&gt;"EX",0,--(COUNTIFS(DATOS!$A$2:$A$20000,DATOS!$A19459,DATOS!$D$2:$D$20000,DATOS!$D19459,DATOS!$E$2:$E$20000,DATOS!$E19459,DATOS!$I$2:$I$20000,DATOS!$I19459,DATOS!$G$2:$G$20000,"OR")=0))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DATOS!$A$2:$A$20000,DATOS!$A19460,DATOS!$D$2:$D$20000,DATOS!$D19460,DATOS!$E$2:$E$20000,DATOS!$E19460,DATOS!$I$2:$I$20000,DATOS!$I19460,DATOS!$G$2:$G$20000,"EX")=0),0))))</f>
      </c>
      <c r="H19460">
        <f>IF(DATOS!$G19460&lt;&gt;"EX",0,--(COUNTIFS(DATOS!$A$2:$A$20000,DATOS!$A19460,DATOS!$D$2:$D$20000,DATOS!$D19460,DATOS!$E$2:$E$20000,DATOS!$E19460,DATOS!$I$2:$I$20000,DATOS!$I19460,DATOS!$G$2:$G$20000,"OR")=0))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DATOS!$A$2:$A$20000,DATOS!$A19461,DATOS!$D$2:$D$20000,DATOS!$D19461,DATOS!$E$2:$E$20000,DATOS!$E19461,DATOS!$I$2:$I$20000,DATOS!$I19461,DATOS!$G$2:$G$20000,"EX")=0),0))))</f>
      </c>
      <c r="H19461">
        <f>IF(DATOS!$G19461&lt;&gt;"EX",0,--(COUNTIFS(DATOS!$A$2:$A$20000,DATOS!$A19461,DATOS!$D$2:$D$20000,DATOS!$D19461,DATOS!$E$2:$E$20000,DATOS!$E19461,DATOS!$I$2:$I$20000,DATOS!$I19461,DATOS!$G$2:$G$20000,"OR")=0))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DATOS!$A$2:$A$20000,DATOS!$A19462,DATOS!$D$2:$D$20000,DATOS!$D19462,DATOS!$E$2:$E$20000,DATOS!$E19462,DATOS!$I$2:$I$20000,DATOS!$I19462,DATOS!$G$2:$G$20000,"EX")=0),0))))</f>
      </c>
      <c r="H19462">
        <f>IF(DATOS!$G19462&lt;&gt;"EX",0,--(COUNTIFS(DATOS!$A$2:$A$20000,DATOS!$A19462,DATOS!$D$2:$D$20000,DATOS!$D19462,DATOS!$E$2:$E$20000,DATOS!$E19462,DATOS!$I$2:$I$20000,DATOS!$I19462,DATOS!$G$2:$G$20000,"OR")=0))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DATOS!$A$2:$A$20000,DATOS!$A19463,DATOS!$D$2:$D$20000,DATOS!$D19463,DATOS!$E$2:$E$20000,DATOS!$E19463,DATOS!$I$2:$I$20000,DATOS!$I19463,DATOS!$G$2:$G$20000,"EX")=0),0))))</f>
      </c>
      <c r="H19463">
        <f>IF(DATOS!$G19463&lt;&gt;"EX",0,--(COUNTIFS(DATOS!$A$2:$A$20000,DATOS!$A19463,DATOS!$D$2:$D$20000,DATOS!$D19463,DATOS!$E$2:$E$20000,DATOS!$E19463,DATOS!$I$2:$I$20000,DATOS!$I19463,DATOS!$G$2:$G$20000,"OR")=0))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DATOS!$A$2:$A$20000,DATOS!$A19464,DATOS!$D$2:$D$20000,DATOS!$D19464,DATOS!$E$2:$E$20000,DATOS!$E19464,DATOS!$I$2:$I$20000,DATOS!$I19464,DATOS!$G$2:$G$20000,"EX")=0),0))))</f>
      </c>
      <c r="H19464">
        <f>IF(DATOS!$G19464&lt;&gt;"EX",0,--(COUNTIFS(DATOS!$A$2:$A$20000,DATOS!$A19464,DATOS!$D$2:$D$20000,DATOS!$D19464,DATOS!$E$2:$E$20000,DATOS!$E19464,DATOS!$I$2:$I$20000,DATOS!$I19464,DATOS!$G$2:$G$20000,"OR")=0))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DATOS!$A$2:$A$20000,DATOS!$A19465,DATOS!$D$2:$D$20000,DATOS!$D19465,DATOS!$E$2:$E$20000,DATOS!$E19465,DATOS!$I$2:$I$20000,DATOS!$I19465,DATOS!$G$2:$G$20000,"EX")=0),0))))</f>
      </c>
      <c r="H19465">
        <f>IF(DATOS!$G19465&lt;&gt;"EX",0,--(COUNTIFS(DATOS!$A$2:$A$20000,DATOS!$A19465,DATOS!$D$2:$D$20000,DATOS!$D19465,DATOS!$E$2:$E$20000,DATOS!$E19465,DATOS!$I$2:$I$20000,DATOS!$I19465,DATOS!$G$2:$G$20000,"OR")=0))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DATOS!$A$2:$A$20000,DATOS!$A19466,DATOS!$D$2:$D$20000,DATOS!$D19466,DATOS!$E$2:$E$20000,DATOS!$E19466,DATOS!$I$2:$I$20000,DATOS!$I19466,DATOS!$G$2:$G$20000,"EX")=0),0))))</f>
      </c>
      <c r="H19466">
        <f>IF(DATOS!$G19466&lt;&gt;"EX",0,--(COUNTIFS(DATOS!$A$2:$A$20000,DATOS!$A19466,DATOS!$D$2:$D$20000,DATOS!$D19466,DATOS!$E$2:$E$20000,DATOS!$E19466,DATOS!$I$2:$I$20000,DATOS!$I19466,DATOS!$G$2:$G$20000,"OR")=0))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DATOS!$A$2:$A$20000,DATOS!$A19467,DATOS!$D$2:$D$20000,DATOS!$D19467,DATOS!$E$2:$E$20000,DATOS!$E19467,DATOS!$I$2:$I$20000,DATOS!$I19467,DATOS!$G$2:$G$20000,"EX")=0),0))))</f>
      </c>
      <c r="H19467">
        <f>IF(DATOS!$G19467&lt;&gt;"EX",0,--(COUNTIFS(DATOS!$A$2:$A$20000,DATOS!$A19467,DATOS!$D$2:$D$20000,DATOS!$D19467,DATOS!$E$2:$E$20000,DATOS!$E19467,DATOS!$I$2:$I$20000,DATOS!$I19467,DATOS!$G$2:$G$20000,"OR")=0))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DATOS!$A$2:$A$20000,DATOS!$A19468,DATOS!$D$2:$D$20000,DATOS!$D19468,DATOS!$E$2:$E$20000,DATOS!$E19468,DATOS!$I$2:$I$20000,DATOS!$I19468,DATOS!$G$2:$G$20000,"EX")=0),0))))</f>
      </c>
      <c r="H19468">
        <f>IF(DATOS!$G19468&lt;&gt;"EX",0,--(COUNTIFS(DATOS!$A$2:$A$20000,DATOS!$A19468,DATOS!$D$2:$D$20000,DATOS!$D19468,DATOS!$E$2:$E$20000,DATOS!$E19468,DATOS!$I$2:$I$20000,DATOS!$I19468,DATOS!$G$2:$G$20000,"OR")=0))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DATOS!$A$2:$A$20000,DATOS!$A19469,DATOS!$D$2:$D$20000,DATOS!$D19469,DATOS!$E$2:$E$20000,DATOS!$E19469,DATOS!$I$2:$I$20000,DATOS!$I19469,DATOS!$G$2:$G$20000,"EX")=0),0))))</f>
      </c>
      <c r="H19469">
        <f>IF(DATOS!$G19469&lt;&gt;"EX",0,--(COUNTIFS(DATOS!$A$2:$A$20000,DATOS!$A19469,DATOS!$D$2:$D$20000,DATOS!$D19469,DATOS!$E$2:$E$20000,DATOS!$E19469,DATOS!$I$2:$I$20000,DATOS!$I19469,DATOS!$G$2:$G$20000,"OR")=0))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DATOS!$A$2:$A$20000,DATOS!$A19470,DATOS!$D$2:$D$20000,DATOS!$D19470,DATOS!$E$2:$E$20000,DATOS!$E19470,DATOS!$I$2:$I$20000,DATOS!$I19470,DATOS!$G$2:$G$20000,"EX")=0),0))))</f>
      </c>
      <c r="H19470">
        <f>IF(DATOS!$G19470&lt;&gt;"EX",0,--(COUNTIFS(DATOS!$A$2:$A$20000,DATOS!$A19470,DATOS!$D$2:$D$20000,DATOS!$D19470,DATOS!$E$2:$E$20000,DATOS!$E19470,DATOS!$I$2:$I$20000,DATOS!$I19470,DATOS!$G$2:$G$20000,"OR")=0))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DATOS!$A$2:$A$20000,DATOS!$A19471,DATOS!$D$2:$D$20000,DATOS!$D19471,DATOS!$E$2:$E$20000,DATOS!$E19471,DATOS!$I$2:$I$20000,DATOS!$I19471,DATOS!$G$2:$G$20000,"EX")=0),0))))</f>
      </c>
      <c r="H19471">
        <f>IF(DATOS!$G19471&lt;&gt;"EX",0,--(COUNTIFS(DATOS!$A$2:$A$20000,DATOS!$A19471,DATOS!$D$2:$D$20000,DATOS!$D19471,DATOS!$E$2:$E$20000,DATOS!$E19471,DATOS!$I$2:$I$20000,DATOS!$I19471,DATOS!$G$2:$G$20000,"OR")=0))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DATOS!$A$2:$A$20000,DATOS!$A19472,DATOS!$D$2:$D$20000,DATOS!$D19472,DATOS!$E$2:$E$20000,DATOS!$E19472,DATOS!$I$2:$I$20000,DATOS!$I19472,DATOS!$G$2:$G$20000,"EX")=0),0))))</f>
      </c>
      <c r="H19472">
        <f>IF(DATOS!$G19472&lt;&gt;"EX",0,--(COUNTIFS(DATOS!$A$2:$A$20000,DATOS!$A19472,DATOS!$D$2:$D$20000,DATOS!$D19472,DATOS!$E$2:$E$20000,DATOS!$E19472,DATOS!$I$2:$I$20000,DATOS!$I19472,DATOS!$G$2:$G$20000,"OR")=0))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DATOS!$A$2:$A$20000,DATOS!$A19473,DATOS!$D$2:$D$20000,DATOS!$D19473,DATOS!$E$2:$E$20000,DATOS!$E19473,DATOS!$I$2:$I$20000,DATOS!$I19473,DATOS!$G$2:$G$20000,"EX")=0),0))))</f>
      </c>
      <c r="H19473">
        <f>IF(DATOS!$G19473&lt;&gt;"EX",0,--(COUNTIFS(DATOS!$A$2:$A$20000,DATOS!$A19473,DATOS!$D$2:$D$20000,DATOS!$D19473,DATOS!$E$2:$E$20000,DATOS!$E19473,DATOS!$I$2:$I$20000,DATOS!$I19473,DATOS!$G$2:$G$20000,"OR")=0))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DATOS!$A$2:$A$20000,DATOS!$A19474,DATOS!$D$2:$D$20000,DATOS!$D19474,DATOS!$E$2:$E$20000,DATOS!$E19474,DATOS!$I$2:$I$20000,DATOS!$I19474,DATOS!$G$2:$G$20000,"EX")=0),0))))</f>
      </c>
      <c r="H19474">
        <f>IF(DATOS!$G19474&lt;&gt;"EX",0,--(COUNTIFS(DATOS!$A$2:$A$20000,DATOS!$A19474,DATOS!$D$2:$D$20000,DATOS!$D19474,DATOS!$E$2:$E$20000,DATOS!$E19474,DATOS!$I$2:$I$20000,DATOS!$I19474,DATOS!$G$2:$G$20000,"OR")=0))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DATOS!$A$2:$A$20000,DATOS!$A19475,DATOS!$D$2:$D$20000,DATOS!$D19475,DATOS!$E$2:$E$20000,DATOS!$E19475,DATOS!$I$2:$I$20000,DATOS!$I19475,DATOS!$G$2:$G$20000,"EX")=0),0))))</f>
      </c>
      <c r="H19475">
        <f>IF(DATOS!$G19475&lt;&gt;"EX",0,--(COUNTIFS(DATOS!$A$2:$A$20000,DATOS!$A19475,DATOS!$D$2:$D$20000,DATOS!$D19475,DATOS!$E$2:$E$20000,DATOS!$E19475,DATOS!$I$2:$I$20000,DATOS!$I19475,DATOS!$G$2:$G$20000,"OR")=0))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DATOS!$A$2:$A$20000,DATOS!$A19476,DATOS!$D$2:$D$20000,DATOS!$D19476,DATOS!$E$2:$E$20000,DATOS!$E19476,DATOS!$I$2:$I$20000,DATOS!$I19476,DATOS!$G$2:$G$20000,"EX")=0),0))))</f>
      </c>
      <c r="H19476">
        <f>IF(DATOS!$G19476&lt;&gt;"EX",0,--(COUNTIFS(DATOS!$A$2:$A$20000,DATOS!$A19476,DATOS!$D$2:$D$20000,DATOS!$D19476,DATOS!$E$2:$E$20000,DATOS!$E19476,DATOS!$I$2:$I$20000,DATOS!$I19476,DATOS!$G$2:$G$20000,"OR")=0))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DATOS!$A$2:$A$20000,DATOS!$A19477,DATOS!$D$2:$D$20000,DATOS!$D19477,DATOS!$E$2:$E$20000,DATOS!$E19477,DATOS!$I$2:$I$20000,DATOS!$I19477,DATOS!$G$2:$G$20000,"EX")=0),0))))</f>
      </c>
      <c r="H19477">
        <f>IF(DATOS!$G19477&lt;&gt;"EX",0,--(COUNTIFS(DATOS!$A$2:$A$20000,DATOS!$A19477,DATOS!$D$2:$D$20000,DATOS!$D19477,DATOS!$E$2:$E$20000,DATOS!$E19477,DATOS!$I$2:$I$20000,DATOS!$I19477,DATOS!$G$2:$G$20000,"OR")=0))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DATOS!$A$2:$A$20000,DATOS!$A19478,DATOS!$D$2:$D$20000,DATOS!$D19478,DATOS!$E$2:$E$20000,DATOS!$E19478,DATOS!$I$2:$I$20000,DATOS!$I19478,DATOS!$G$2:$G$20000,"EX")=0),0))))</f>
      </c>
      <c r="H19478">
        <f>IF(DATOS!$G19478&lt;&gt;"EX",0,--(COUNTIFS(DATOS!$A$2:$A$20000,DATOS!$A19478,DATOS!$D$2:$D$20000,DATOS!$D19478,DATOS!$E$2:$E$20000,DATOS!$E19478,DATOS!$I$2:$I$20000,DATOS!$I19478,DATOS!$G$2:$G$20000,"OR")=0))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DATOS!$A$2:$A$20000,DATOS!$A19479,DATOS!$D$2:$D$20000,DATOS!$D19479,DATOS!$E$2:$E$20000,DATOS!$E19479,DATOS!$I$2:$I$20000,DATOS!$I19479,DATOS!$G$2:$G$20000,"EX")=0),0))))</f>
      </c>
      <c r="H19479">
        <f>IF(DATOS!$G19479&lt;&gt;"EX",0,--(COUNTIFS(DATOS!$A$2:$A$20000,DATOS!$A19479,DATOS!$D$2:$D$20000,DATOS!$D19479,DATOS!$E$2:$E$20000,DATOS!$E19479,DATOS!$I$2:$I$20000,DATOS!$I19479,DATOS!$G$2:$G$20000,"OR")=0))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DATOS!$A$2:$A$20000,DATOS!$A19480,DATOS!$D$2:$D$20000,DATOS!$D19480,DATOS!$E$2:$E$20000,DATOS!$E19480,DATOS!$I$2:$I$20000,DATOS!$I19480,DATOS!$G$2:$G$20000,"EX")=0),0))))</f>
      </c>
      <c r="H19480">
        <f>IF(DATOS!$G19480&lt;&gt;"EX",0,--(COUNTIFS(DATOS!$A$2:$A$20000,DATOS!$A19480,DATOS!$D$2:$D$20000,DATOS!$D19480,DATOS!$E$2:$E$20000,DATOS!$E19480,DATOS!$I$2:$I$20000,DATOS!$I19480,DATOS!$G$2:$G$20000,"OR")=0))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DATOS!$A$2:$A$20000,DATOS!$A19481,DATOS!$D$2:$D$20000,DATOS!$D19481,DATOS!$E$2:$E$20000,DATOS!$E19481,DATOS!$I$2:$I$20000,DATOS!$I19481,DATOS!$G$2:$G$20000,"EX")=0),0))))</f>
      </c>
      <c r="H19481">
        <f>IF(DATOS!$G19481&lt;&gt;"EX",0,--(COUNTIFS(DATOS!$A$2:$A$20000,DATOS!$A19481,DATOS!$D$2:$D$20000,DATOS!$D19481,DATOS!$E$2:$E$20000,DATOS!$E19481,DATOS!$I$2:$I$20000,DATOS!$I19481,DATOS!$G$2:$G$20000,"OR")=0))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DATOS!$A$2:$A$20000,DATOS!$A19482,DATOS!$D$2:$D$20000,DATOS!$D19482,DATOS!$E$2:$E$20000,DATOS!$E19482,DATOS!$I$2:$I$20000,DATOS!$I19482,DATOS!$G$2:$G$20000,"EX")=0),0))))</f>
      </c>
      <c r="H19482">
        <f>IF(DATOS!$G19482&lt;&gt;"EX",0,--(COUNTIFS(DATOS!$A$2:$A$20000,DATOS!$A19482,DATOS!$D$2:$D$20000,DATOS!$D19482,DATOS!$E$2:$E$20000,DATOS!$E19482,DATOS!$I$2:$I$20000,DATOS!$I19482,DATOS!$G$2:$G$20000,"OR")=0))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DATOS!$A$2:$A$20000,DATOS!$A19483,DATOS!$D$2:$D$20000,DATOS!$D19483,DATOS!$E$2:$E$20000,DATOS!$E19483,DATOS!$I$2:$I$20000,DATOS!$I19483,DATOS!$G$2:$G$20000,"EX")=0),0))))</f>
      </c>
      <c r="H19483">
        <f>IF(DATOS!$G19483&lt;&gt;"EX",0,--(COUNTIFS(DATOS!$A$2:$A$20000,DATOS!$A19483,DATOS!$D$2:$D$20000,DATOS!$D19483,DATOS!$E$2:$E$20000,DATOS!$E19483,DATOS!$I$2:$I$20000,DATOS!$I19483,DATOS!$G$2:$G$20000,"OR")=0))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DATOS!$A$2:$A$20000,DATOS!$A19484,DATOS!$D$2:$D$20000,DATOS!$D19484,DATOS!$E$2:$E$20000,DATOS!$E19484,DATOS!$I$2:$I$20000,DATOS!$I19484,DATOS!$G$2:$G$20000,"EX")=0),0))))</f>
      </c>
      <c r="H19484">
        <f>IF(DATOS!$G19484&lt;&gt;"EX",0,--(COUNTIFS(DATOS!$A$2:$A$20000,DATOS!$A19484,DATOS!$D$2:$D$20000,DATOS!$D19484,DATOS!$E$2:$E$20000,DATOS!$E19484,DATOS!$I$2:$I$20000,DATOS!$I19484,DATOS!$G$2:$G$20000,"OR")=0))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DATOS!$A$2:$A$20000,DATOS!$A19485,DATOS!$D$2:$D$20000,DATOS!$D19485,DATOS!$E$2:$E$20000,DATOS!$E19485,DATOS!$I$2:$I$20000,DATOS!$I19485,DATOS!$G$2:$G$20000,"EX")=0),0))))</f>
      </c>
      <c r="H19485">
        <f>IF(DATOS!$G19485&lt;&gt;"EX",0,--(COUNTIFS(DATOS!$A$2:$A$20000,DATOS!$A19485,DATOS!$D$2:$D$20000,DATOS!$D19485,DATOS!$E$2:$E$20000,DATOS!$E19485,DATOS!$I$2:$I$20000,DATOS!$I19485,DATOS!$G$2:$G$20000,"OR")=0))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DATOS!$A$2:$A$20000,DATOS!$A19486,DATOS!$D$2:$D$20000,DATOS!$D19486,DATOS!$E$2:$E$20000,DATOS!$E19486,DATOS!$I$2:$I$20000,DATOS!$I19486,DATOS!$G$2:$G$20000,"EX")=0),0))))</f>
      </c>
      <c r="H19486">
        <f>IF(DATOS!$G19486&lt;&gt;"EX",0,--(COUNTIFS(DATOS!$A$2:$A$20000,DATOS!$A19486,DATOS!$D$2:$D$20000,DATOS!$D19486,DATOS!$E$2:$E$20000,DATOS!$E19486,DATOS!$I$2:$I$20000,DATOS!$I19486,DATOS!$G$2:$G$20000,"OR")=0))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DATOS!$A$2:$A$20000,DATOS!$A19487,DATOS!$D$2:$D$20000,DATOS!$D19487,DATOS!$E$2:$E$20000,DATOS!$E19487,DATOS!$I$2:$I$20000,DATOS!$I19487,DATOS!$G$2:$G$20000,"EX")=0),0))))</f>
      </c>
      <c r="H19487">
        <f>IF(DATOS!$G19487&lt;&gt;"EX",0,--(COUNTIFS(DATOS!$A$2:$A$20000,DATOS!$A19487,DATOS!$D$2:$D$20000,DATOS!$D19487,DATOS!$E$2:$E$20000,DATOS!$E19487,DATOS!$I$2:$I$20000,DATOS!$I19487,DATOS!$G$2:$G$20000,"OR")=0))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DATOS!$A$2:$A$20000,DATOS!$A19488,DATOS!$D$2:$D$20000,DATOS!$D19488,DATOS!$E$2:$E$20000,DATOS!$E19488,DATOS!$I$2:$I$20000,DATOS!$I19488,DATOS!$G$2:$G$20000,"EX")=0),0))))</f>
      </c>
      <c r="H19488">
        <f>IF(DATOS!$G19488&lt;&gt;"EX",0,--(COUNTIFS(DATOS!$A$2:$A$20000,DATOS!$A19488,DATOS!$D$2:$D$20000,DATOS!$D19488,DATOS!$E$2:$E$20000,DATOS!$E19488,DATOS!$I$2:$I$20000,DATOS!$I19488,DATOS!$G$2:$G$20000,"OR")=0))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DATOS!$A$2:$A$20000,DATOS!$A19489,DATOS!$D$2:$D$20000,DATOS!$D19489,DATOS!$E$2:$E$20000,DATOS!$E19489,DATOS!$I$2:$I$20000,DATOS!$I19489,DATOS!$G$2:$G$20000,"EX")=0),0))))</f>
      </c>
      <c r="H19489">
        <f>IF(DATOS!$G19489&lt;&gt;"EX",0,--(COUNTIFS(DATOS!$A$2:$A$20000,DATOS!$A19489,DATOS!$D$2:$D$20000,DATOS!$D19489,DATOS!$E$2:$E$20000,DATOS!$E19489,DATOS!$I$2:$I$20000,DATOS!$I19489,DATOS!$G$2:$G$20000,"OR")=0))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DATOS!$A$2:$A$20000,DATOS!$A19490,DATOS!$D$2:$D$20000,DATOS!$D19490,DATOS!$E$2:$E$20000,DATOS!$E19490,DATOS!$I$2:$I$20000,DATOS!$I19490,DATOS!$G$2:$G$20000,"EX")=0),0))))</f>
      </c>
      <c r="H19490">
        <f>IF(DATOS!$G19490&lt;&gt;"EX",0,--(COUNTIFS(DATOS!$A$2:$A$20000,DATOS!$A19490,DATOS!$D$2:$D$20000,DATOS!$D19490,DATOS!$E$2:$E$20000,DATOS!$E19490,DATOS!$I$2:$I$20000,DATOS!$I19490,DATOS!$G$2:$G$20000,"OR")=0))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DATOS!$A$2:$A$20000,DATOS!$A19491,DATOS!$D$2:$D$20000,DATOS!$D19491,DATOS!$E$2:$E$20000,DATOS!$E19491,DATOS!$I$2:$I$20000,DATOS!$I19491,DATOS!$G$2:$G$20000,"EX")=0),0))))</f>
      </c>
      <c r="H19491">
        <f>IF(DATOS!$G19491&lt;&gt;"EX",0,--(COUNTIFS(DATOS!$A$2:$A$20000,DATOS!$A19491,DATOS!$D$2:$D$20000,DATOS!$D19491,DATOS!$E$2:$E$20000,DATOS!$E19491,DATOS!$I$2:$I$20000,DATOS!$I19491,DATOS!$G$2:$G$20000,"OR")=0))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DATOS!$A$2:$A$20000,DATOS!$A19492,DATOS!$D$2:$D$20000,DATOS!$D19492,DATOS!$E$2:$E$20000,DATOS!$E19492,DATOS!$I$2:$I$20000,DATOS!$I19492,DATOS!$G$2:$G$20000,"EX")=0),0))))</f>
      </c>
      <c r="H19492">
        <f>IF(DATOS!$G19492&lt;&gt;"EX",0,--(COUNTIFS(DATOS!$A$2:$A$20000,DATOS!$A19492,DATOS!$D$2:$D$20000,DATOS!$D19492,DATOS!$E$2:$E$20000,DATOS!$E19492,DATOS!$I$2:$I$20000,DATOS!$I19492,DATOS!$G$2:$G$20000,"OR")=0))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DATOS!$A$2:$A$20000,DATOS!$A19493,DATOS!$D$2:$D$20000,DATOS!$D19493,DATOS!$E$2:$E$20000,DATOS!$E19493,DATOS!$I$2:$I$20000,DATOS!$I19493,DATOS!$G$2:$G$20000,"EX")=0),0))))</f>
      </c>
      <c r="H19493">
        <f>IF(DATOS!$G19493&lt;&gt;"EX",0,--(COUNTIFS(DATOS!$A$2:$A$20000,DATOS!$A19493,DATOS!$D$2:$D$20000,DATOS!$D19493,DATOS!$E$2:$E$20000,DATOS!$E19493,DATOS!$I$2:$I$20000,DATOS!$I19493,DATOS!$G$2:$G$20000,"OR")=0))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DATOS!$A$2:$A$20000,DATOS!$A19494,DATOS!$D$2:$D$20000,DATOS!$D19494,DATOS!$E$2:$E$20000,DATOS!$E19494,DATOS!$I$2:$I$20000,DATOS!$I19494,DATOS!$G$2:$G$20000,"EX")=0),0))))</f>
      </c>
      <c r="H19494">
        <f>IF(DATOS!$G19494&lt;&gt;"EX",0,--(COUNTIFS(DATOS!$A$2:$A$20000,DATOS!$A19494,DATOS!$D$2:$D$20000,DATOS!$D19494,DATOS!$E$2:$E$20000,DATOS!$E19494,DATOS!$I$2:$I$20000,DATOS!$I19494,DATOS!$G$2:$G$20000,"OR")=0))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DATOS!$A$2:$A$20000,DATOS!$A19495,DATOS!$D$2:$D$20000,DATOS!$D19495,DATOS!$E$2:$E$20000,DATOS!$E19495,DATOS!$I$2:$I$20000,DATOS!$I19495,DATOS!$G$2:$G$20000,"EX")=0),0))))</f>
      </c>
      <c r="H19495">
        <f>IF(DATOS!$G19495&lt;&gt;"EX",0,--(COUNTIFS(DATOS!$A$2:$A$20000,DATOS!$A19495,DATOS!$D$2:$D$20000,DATOS!$D19495,DATOS!$E$2:$E$20000,DATOS!$E19495,DATOS!$I$2:$I$20000,DATOS!$I19495,DATOS!$G$2:$G$20000,"OR")=0))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DATOS!$A$2:$A$20000,DATOS!$A19496,DATOS!$D$2:$D$20000,DATOS!$D19496,DATOS!$E$2:$E$20000,DATOS!$E19496,DATOS!$I$2:$I$20000,DATOS!$I19496,DATOS!$G$2:$G$20000,"EX")=0),0))))</f>
      </c>
      <c r="H19496">
        <f>IF(DATOS!$G19496&lt;&gt;"EX",0,--(COUNTIFS(DATOS!$A$2:$A$20000,DATOS!$A19496,DATOS!$D$2:$D$20000,DATOS!$D19496,DATOS!$E$2:$E$20000,DATOS!$E19496,DATOS!$I$2:$I$20000,DATOS!$I19496,DATOS!$G$2:$G$20000,"OR")=0))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DATOS!$A$2:$A$20000,DATOS!$A19497,DATOS!$D$2:$D$20000,DATOS!$D19497,DATOS!$E$2:$E$20000,DATOS!$E19497,DATOS!$I$2:$I$20000,DATOS!$I19497,DATOS!$G$2:$G$20000,"EX")=0),0))))</f>
      </c>
      <c r="H19497">
        <f>IF(DATOS!$G19497&lt;&gt;"EX",0,--(COUNTIFS(DATOS!$A$2:$A$20000,DATOS!$A19497,DATOS!$D$2:$D$20000,DATOS!$D19497,DATOS!$E$2:$E$20000,DATOS!$E19497,DATOS!$I$2:$I$20000,DATOS!$I19497,DATOS!$G$2:$G$20000,"OR")=0))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DATOS!$A$2:$A$20000,DATOS!$A19498,DATOS!$D$2:$D$20000,DATOS!$D19498,DATOS!$E$2:$E$20000,DATOS!$E19498,DATOS!$I$2:$I$20000,DATOS!$I19498,DATOS!$G$2:$G$20000,"EX")=0),0))))</f>
      </c>
      <c r="H19498">
        <f>IF(DATOS!$G19498&lt;&gt;"EX",0,--(COUNTIFS(DATOS!$A$2:$A$20000,DATOS!$A19498,DATOS!$D$2:$D$20000,DATOS!$D19498,DATOS!$E$2:$E$20000,DATOS!$E19498,DATOS!$I$2:$I$20000,DATOS!$I19498,DATOS!$G$2:$G$20000,"OR")=0))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DATOS!$A$2:$A$20000,DATOS!$A19499,DATOS!$D$2:$D$20000,DATOS!$D19499,DATOS!$E$2:$E$20000,DATOS!$E19499,DATOS!$I$2:$I$20000,DATOS!$I19499,DATOS!$G$2:$G$20000,"EX")=0),0))))</f>
      </c>
      <c r="H19499">
        <f>IF(DATOS!$G19499&lt;&gt;"EX",0,--(COUNTIFS(DATOS!$A$2:$A$20000,DATOS!$A19499,DATOS!$D$2:$D$20000,DATOS!$D19499,DATOS!$E$2:$E$20000,DATOS!$E19499,DATOS!$I$2:$I$20000,DATOS!$I19499,DATOS!$G$2:$G$20000,"OR")=0))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DATOS!$A$2:$A$20000,DATOS!$A19500,DATOS!$D$2:$D$20000,DATOS!$D19500,DATOS!$E$2:$E$20000,DATOS!$E19500,DATOS!$I$2:$I$20000,DATOS!$I19500,DATOS!$G$2:$G$20000,"EX")=0),0))))</f>
      </c>
      <c r="H19500">
        <f>IF(DATOS!$G19500&lt;&gt;"EX",0,--(COUNTIFS(DATOS!$A$2:$A$20000,DATOS!$A19500,DATOS!$D$2:$D$20000,DATOS!$D19500,DATOS!$E$2:$E$20000,DATOS!$E19500,DATOS!$I$2:$I$20000,DATOS!$I19500,DATOS!$G$2:$G$20000,"OR")=0))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DATOS!$A$2:$A$20000,DATOS!$A19501,DATOS!$D$2:$D$20000,DATOS!$D19501,DATOS!$E$2:$E$20000,DATOS!$E19501,DATOS!$I$2:$I$20000,DATOS!$I19501,DATOS!$G$2:$G$20000,"EX")=0),0))))</f>
      </c>
      <c r="H19501">
        <f>IF(DATOS!$G19501&lt;&gt;"EX",0,--(COUNTIFS(DATOS!$A$2:$A$20000,DATOS!$A19501,DATOS!$D$2:$D$20000,DATOS!$D19501,DATOS!$E$2:$E$20000,DATOS!$E19501,DATOS!$I$2:$I$20000,DATOS!$I19501,DATOS!$G$2:$G$20000,"OR")=0))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DATOS!$A$2:$A$20000,DATOS!$A19502,DATOS!$D$2:$D$20000,DATOS!$D19502,DATOS!$E$2:$E$20000,DATOS!$E19502,DATOS!$I$2:$I$20000,DATOS!$I19502,DATOS!$G$2:$G$20000,"EX")=0),0))))</f>
      </c>
      <c r="H19502">
        <f>IF(DATOS!$G19502&lt;&gt;"EX",0,--(COUNTIFS(DATOS!$A$2:$A$20000,DATOS!$A19502,DATOS!$D$2:$D$20000,DATOS!$D19502,DATOS!$E$2:$E$20000,DATOS!$E19502,DATOS!$I$2:$I$20000,DATOS!$I19502,DATOS!$G$2:$G$20000,"OR")=0))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DATOS!$A$2:$A$20000,DATOS!$A19503,DATOS!$D$2:$D$20000,DATOS!$D19503,DATOS!$E$2:$E$20000,DATOS!$E19503,DATOS!$I$2:$I$20000,DATOS!$I19503,DATOS!$G$2:$G$20000,"EX")=0),0))))</f>
      </c>
      <c r="H19503">
        <f>IF(DATOS!$G19503&lt;&gt;"EX",0,--(COUNTIFS(DATOS!$A$2:$A$20000,DATOS!$A19503,DATOS!$D$2:$D$20000,DATOS!$D19503,DATOS!$E$2:$E$20000,DATOS!$E19503,DATOS!$I$2:$I$20000,DATOS!$I19503,DATOS!$G$2:$G$20000,"OR")=0))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DATOS!$A$2:$A$20000,DATOS!$A19504,DATOS!$D$2:$D$20000,DATOS!$D19504,DATOS!$E$2:$E$20000,DATOS!$E19504,DATOS!$I$2:$I$20000,DATOS!$I19504,DATOS!$G$2:$G$20000,"EX")=0),0))))</f>
      </c>
      <c r="H19504">
        <f>IF(DATOS!$G19504&lt;&gt;"EX",0,--(COUNTIFS(DATOS!$A$2:$A$20000,DATOS!$A19504,DATOS!$D$2:$D$20000,DATOS!$D19504,DATOS!$E$2:$E$20000,DATOS!$E19504,DATOS!$I$2:$I$20000,DATOS!$I19504,DATOS!$G$2:$G$20000,"OR")=0))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DATOS!$A$2:$A$20000,DATOS!$A19505,DATOS!$D$2:$D$20000,DATOS!$D19505,DATOS!$E$2:$E$20000,DATOS!$E19505,DATOS!$I$2:$I$20000,DATOS!$I19505,DATOS!$G$2:$G$20000,"EX")=0),0))))</f>
      </c>
      <c r="H19505">
        <f>IF(DATOS!$G19505&lt;&gt;"EX",0,--(COUNTIFS(DATOS!$A$2:$A$20000,DATOS!$A19505,DATOS!$D$2:$D$20000,DATOS!$D19505,DATOS!$E$2:$E$20000,DATOS!$E19505,DATOS!$I$2:$I$20000,DATOS!$I19505,DATOS!$G$2:$G$20000,"OR")=0))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DATOS!$A$2:$A$20000,DATOS!$A19506,DATOS!$D$2:$D$20000,DATOS!$D19506,DATOS!$E$2:$E$20000,DATOS!$E19506,DATOS!$I$2:$I$20000,DATOS!$I19506,DATOS!$G$2:$G$20000,"EX")=0),0))))</f>
      </c>
      <c r="H19506">
        <f>IF(DATOS!$G19506&lt;&gt;"EX",0,--(COUNTIFS(DATOS!$A$2:$A$20000,DATOS!$A19506,DATOS!$D$2:$D$20000,DATOS!$D19506,DATOS!$E$2:$E$20000,DATOS!$E19506,DATOS!$I$2:$I$20000,DATOS!$I19506,DATOS!$G$2:$G$20000,"OR")=0))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DATOS!$A$2:$A$20000,DATOS!$A19507,DATOS!$D$2:$D$20000,DATOS!$D19507,DATOS!$E$2:$E$20000,DATOS!$E19507,DATOS!$I$2:$I$20000,DATOS!$I19507,DATOS!$G$2:$G$20000,"EX")=0),0))))</f>
      </c>
      <c r="H19507">
        <f>IF(DATOS!$G19507&lt;&gt;"EX",0,--(COUNTIFS(DATOS!$A$2:$A$20000,DATOS!$A19507,DATOS!$D$2:$D$20000,DATOS!$D19507,DATOS!$E$2:$E$20000,DATOS!$E19507,DATOS!$I$2:$I$20000,DATOS!$I19507,DATOS!$G$2:$G$20000,"OR")=0))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DATOS!$A$2:$A$20000,DATOS!$A19508,DATOS!$D$2:$D$20000,DATOS!$D19508,DATOS!$E$2:$E$20000,DATOS!$E19508,DATOS!$I$2:$I$20000,DATOS!$I19508,DATOS!$G$2:$G$20000,"EX")=0),0))))</f>
      </c>
      <c r="H19508">
        <f>IF(DATOS!$G19508&lt;&gt;"EX",0,--(COUNTIFS(DATOS!$A$2:$A$20000,DATOS!$A19508,DATOS!$D$2:$D$20000,DATOS!$D19508,DATOS!$E$2:$E$20000,DATOS!$E19508,DATOS!$I$2:$I$20000,DATOS!$I19508,DATOS!$G$2:$G$20000,"OR")=0))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DATOS!$A$2:$A$20000,DATOS!$A19509,DATOS!$D$2:$D$20000,DATOS!$D19509,DATOS!$E$2:$E$20000,DATOS!$E19509,DATOS!$I$2:$I$20000,DATOS!$I19509,DATOS!$G$2:$G$20000,"EX")=0),0))))</f>
      </c>
      <c r="H19509">
        <f>IF(DATOS!$G19509&lt;&gt;"EX",0,--(COUNTIFS(DATOS!$A$2:$A$20000,DATOS!$A19509,DATOS!$D$2:$D$20000,DATOS!$D19509,DATOS!$E$2:$E$20000,DATOS!$E19509,DATOS!$I$2:$I$20000,DATOS!$I19509,DATOS!$G$2:$G$20000,"OR")=0))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DATOS!$A$2:$A$20000,DATOS!$A19510,DATOS!$D$2:$D$20000,DATOS!$D19510,DATOS!$E$2:$E$20000,DATOS!$E19510,DATOS!$I$2:$I$20000,DATOS!$I19510,DATOS!$G$2:$G$20000,"EX")=0),0))))</f>
      </c>
      <c r="H19510">
        <f>IF(DATOS!$G19510&lt;&gt;"EX",0,--(COUNTIFS(DATOS!$A$2:$A$20000,DATOS!$A19510,DATOS!$D$2:$D$20000,DATOS!$D19510,DATOS!$E$2:$E$20000,DATOS!$E19510,DATOS!$I$2:$I$20000,DATOS!$I19510,DATOS!$G$2:$G$20000,"OR")=0))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DATOS!$A$2:$A$20000,DATOS!$A19511,DATOS!$D$2:$D$20000,DATOS!$D19511,DATOS!$E$2:$E$20000,DATOS!$E19511,DATOS!$I$2:$I$20000,DATOS!$I19511,DATOS!$G$2:$G$20000,"EX")=0),0))))</f>
      </c>
      <c r="H19511">
        <f>IF(DATOS!$G19511&lt;&gt;"EX",0,--(COUNTIFS(DATOS!$A$2:$A$20000,DATOS!$A19511,DATOS!$D$2:$D$20000,DATOS!$D19511,DATOS!$E$2:$E$20000,DATOS!$E19511,DATOS!$I$2:$I$20000,DATOS!$I19511,DATOS!$G$2:$G$20000,"OR")=0))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DATOS!$A$2:$A$20000,DATOS!$A19512,DATOS!$D$2:$D$20000,DATOS!$D19512,DATOS!$E$2:$E$20000,DATOS!$E19512,DATOS!$I$2:$I$20000,DATOS!$I19512,DATOS!$G$2:$G$20000,"EX")=0),0))))</f>
      </c>
      <c r="H19512">
        <f>IF(DATOS!$G19512&lt;&gt;"EX",0,--(COUNTIFS(DATOS!$A$2:$A$20000,DATOS!$A19512,DATOS!$D$2:$D$20000,DATOS!$D19512,DATOS!$E$2:$E$20000,DATOS!$E19512,DATOS!$I$2:$I$20000,DATOS!$I19512,DATOS!$G$2:$G$20000,"OR")=0))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DATOS!$A$2:$A$20000,DATOS!$A19513,DATOS!$D$2:$D$20000,DATOS!$D19513,DATOS!$E$2:$E$20000,DATOS!$E19513,DATOS!$I$2:$I$20000,DATOS!$I19513,DATOS!$G$2:$G$20000,"EX")=0),0))))</f>
      </c>
      <c r="H19513">
        <f>IF(DATOS!$G19513&lt;&gt;"EX",0,--(COUNTIFS(DATOS!$A$2:$A$20000,DATOS!$A19513,DATOS!$D$2:$D$20000,DATOS!$D19513,DATOS!$E$2:$E$20000,DATOS!$E19513,DATOS!$I$2:$I$20000,DATOS!$I19513,DATOS!$G$2:$G$20000,"OR")=0))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DATOS!$A$2:$A$20000,DATOS!$A19514,DATOS!$D$2:$D$20000,DATOS!$D19514,DATOS!$E$2:$E$20000,DATOS!$E19514,DATOS!$I$2:$I$20000,DATOS!$I19514,DATOS!$G$2:$G$20000,"EX")=0),0))))</f>
      </c>
      <c r="H19514">
        <f>IF(DATOS!$G19514&lt;&gt;"EX",0,--(COUNTIFS(DATOS!$A$2:$A$20000,DATOS!$A19514,DATOS!$D$2:$D$20000,DATOS!$D19514,DATOS!$E$2:$E$20000,DATOS!$E19514,DATOS!$I$2:$I$20000,DATOS!$I19514,DATOS!$G$2:$G$20000,"OR")=0))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DATOS!$A$2:$A$20000,DATOS!$A19515,DATOS!$D$2:$D$20000,DATOS!$D19515,DATOS!$E$2:$E$20000,DATOS!$E19515,DATOS!$I$2:$I$20000,DATOS!$I19515,DATOS!$G$2:$G$20000,"EX")=0),0))))</f>
      </c>
      <c r="H19515">
        <f>IF(DATOS!$G19515&lt;&gt;"EX",0,--(COUNTIFS(DATOS!$A$2:$A$20000,DATOS!$A19515,DATOS!$D$2:$D$20000,DATOS!$D19515,DATOS!$E$2:$E$20000,DATOS!$E19515,DATOS!$I$2:$I$20000,DATOS!$I19515,DATOS!$G$2:$G$20000,"OR")=0))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DATOS!$A$2:$A$20000,DATOS!$A19516,DATOS!$D$2:$D$20000,DATOS!$D19516,DATOS!$E$2:$E$20000,DATOS!$E19516,DATOS!$I$2:$I$20000,DATOS!$I19516,DATOS!$G$2:$G$20000,"EX")=0),0))))</f>
      </c>
      <c r="H19516">
        <f>IF(DATOS!$G19516&lt;&gt;"EX",0,--(COUNTIFS(DATOS!$A$2:$A$20000,DATOS!$A19516,DATOS!$D$2:$D$20000,DATOS!$D19516,DATOS!$E$2:$E$20000,DATOS!$E19516,DATOS!$I$2:$I$20000,DATOS!$I19516,DATOS!$G$2:$G$20000,"OR")=0))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DATOS!$A$2:$A$20000,DATOS!$A19517,DATOS!$D$2:$D$20000,DATOS!$D19517,DATOS!$E$2:$E$20000,DATOS!$E19517,DATOS!$I$2:$I$20000,DATOS!$I19517,DATOS!$G$2:$G$20000,"EX")=0),0))))</f>
      </c>
      <c r="H19517">
        <f>IF(DATOS!$G19517&lt;&gt;"EX",0,--(COUNTIFS(DATOS!$A$2:$A$20000,DATOS!$A19517,DATOS!$D$2:$D$20000,DATOS!$D19517,DATOS!$E$2:$E$20000,DATOS!$E19517,DATOS!$I$2:$I$20000,DATOS!$I19517,DATOS!$G$2:$G$20000,"OR")=0))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DATOS!$A$2:$A$20000,DATOS!$A19518,DATOS!$D$2:$D$20000,DATOS!$D19518,DATOS!$E$2:$E$20000,DATOS!$E19518,DATOS!$I$2:$I$20000,DATOS!$I19518,DATOS!$G$2:$G$20000,"EX")=0),0))))</f>
      </c>
      <c r="H19518">
        <f>IF(DATOS!$G19518&lt;&gt;"EX",0,--(COUNTIFS(DATOS!$A$2:$A$20000,DATOS!$A19518,DATOS!$D$2:$D$20000,DATOS!$D19518,DATOS!$E$2:$E$20000,DATOS!$E19518,DATOS!$I$2:$I$20000,DATOS!$I19518,DATOS!$G$2:$G$20000,"OR")=0))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DATOS!$A$2:$A$20000,DATOS!$A19519,DATOS!$D$2:$D$20000,DATOS!$D19519,DATOS!$E$2:$E$20000,DATOS!$E19519,DATOS!$I$2:$I$20000,DATOS!$I19519,DATOS!$G$2:$G$20000,"EX")=0),0))))</f>
      </c>
      <c r="H19519">
        <f>IF(DATOS!$G19519&lt;&gt;"EX",0,--(COUNTIFS(DATOS!$A$2:$A$20000,DATOS!$A19519,DATOS!$D$2:$D$20000,DATOS!$D19519,DATOS!$E$2:$E$20000,DATOS!$E19519,DATOS!$I$2:$I$20000,DATOS!$I19519,DATOS!$G$2:$G$20000,"OR")=0))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DATOS!$A$2:$A$20000,DATOS!$A19520,DATOS!$D$2:$D$20000,DATOS!$D19520,DATOS!$E$2:$E$20000,DATOS!$E19520,DATOS!$I$2:$I$20000,DATOS!$I19520,DATOS!$G$2:$G$20000,"EX")=0),0))))</f>
      </c>
      <c r="H19520">
        <f>IF(DATOS!$G19520&lt;&gt;"EX",0,--(COUNTIFS(DATOS!$A$2:$A$20000,DATOS!$A19520,DATOS!$D$2:$D$20000,DATOS!$D19520,DATOS!$E$2:$E$20000,DATOS!$E19520,DATOS!$I$2:$I$20000,DATOS!$I19520,DATOS!$G$2:$G$20000,"OR")=0))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DATOS!$A$2:$A$20000,DATOS!$A19521,DATOS!$D$2:$D$20000,DATOS!$D19521,DATOS!$E$2:$E$20000,DATOS!$E19521,DATOS!$I$2:$I$20000,DATOS!$I19521,DATOS!$G$2:$G$20000,"EX")=0),0))))</f>
      </c>
      <c r="H19521">
        <f>IF(DATOS!$G19521&lt;&gt;"EX",0,--(COUNTIFS(DATOS!$A$2:$A$20000,DATOS!$A19521,DATOS!$D$2:$D$20000,DATOS!$D19521,DATOS!$E$2:$E$20000,DATOS!$E19521,DATOS!$I$2:$I$20000,DATOS!$I19521,DATOS!$G$2:$G$20000,"OR")=0))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DATOS!$A$2:$A$20000,DATOS!$A19522,DATOS!$D$2:$D$20000,DATOS!$D19522,DATOS!$E$2:$E$20000,DATOS!$E19522,DATOS!$I$2:$I$20000,DATOS!$I19522,DATOS!$G$2:$G$20000,"EX")=0),0))))</f>
      </c>
      <c r="H19522">
        <f>IF(DATOS!$G19522&lt;&gt;"EX",0,--(COUNTIFS(DATOS!$A$2:$A$20000,DATOS!$A19522,DATOS!$D$2:$D$20000,DATOS!$D19522,DATOS!$E$2:$E$20000,DATOS!$E19522,DATOS!$I$2:$I$20000,DATOS!$I19522,DATOS!$G$2:$G$20000,"OR")=0))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DATOS!$A$2:$A$20000,DATOS!$A19523,DATOS!$D$2:$D$20000,DATOS!$D19523,DATOS!$E$2:$E$20000,DATOS!$E19523,DATOS!$I$2:$I$20000,DATOS!$I19523,DATOS!$G$2:$G$20000,"EX")=0),0))))</f>
      </c>
      <c r="H19523">
        <f>IF(DATOS!$G19523&lt;&gt;"EX",0,--(COUNTIFS(DATOS!$A$2:$A$20000,DATOS!$A19523,DATOS!$D$2:$D$20000,DATOS!$D19523,DATOS!$E$2:$E$20000,DATOS!$E19523,DATOS!$I$2:$I$20000,DATOS!$I19523,DATOS!$G$2:$G$20000,"OR")=0))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DATOS!$A$2:$A$20000,DATOS!$A19524,DATOS!$D$2:$D$20000,DATOS!$D19524,DATOS!$E$2:$E$20000,DATOS!$E19524,DATOS!$I$2:$I$20000,DATOS!$I19524,DATOS!$G$2:$G$20000,"EX")=0),0))))</f>
      </c>
      <c r="H19524">
        <f>IF(DATOS!$G19524&lt;&gt;"EX",0,--(COUNTIFS(DATOS!$A$2:$A$20000,DATOS!$A19524,DATOS!$D$2:$D$20000,DATOS!$D19524,DATOS!$E$2:$E$20000,DATOS!$E19524,DATOS!$I$2:$I$20000,DATOS!$I19524,DATOS!$G$2:$G$20000,"OR")=0))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DATOS!$A$2:$A$20000,DATOS!$A19525,DATOS!$D$2:$D$20000,DATOS!$D19525,DATOS!$E$2:$E$20000,DATOS!$E19525,DATOS!$I$2:$I$20000,DATOS!$I19525,DATOS!$G$2:$G$20000,"EX")=0),0))))</f>
      </c>
      <c r="H19525">
        <f>IF(DATOS!$G19525&lt;&gt;"EX",0,--(COUNTIFS(DATOS!$A$2:$A$20000,DATOS!$A19525,DATOS!$D$2:$D$20000,DATOS!$D19525,DATOS!$E$2:$E$20000,DATOS!$E19525,DATOS!$I$2:$I$20000,DATOS!$I19525,DATOS!$G$2:$G$20000,"OR")=0))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DATOS!$A$2:$A$20000,DATOS!$A19526,DATOS!$D$2:$D$20000,DATOS!$D19526,DATOS!$E$2:$E$20000,DATOS!$E19526,DATOS!$I$2:$I$20000,DATOS!$I19526,DATOS!$G$2:$G$20000,"EX")=0),0))))</f>
      </c>
      <c r="H19526">
        <f>IF(DATOS!$G19526&lt;&gt;"EX",0,--(COUNTIFS(DATOS!$A$2:$A$20000,DATOS!$A19526,DATOS!$D$2:$D$20000,DATOS!$D19526,DATOS!$E$2:$E$20000,DATOS!$E19526,DATOS!$I$2:$I$20000,DATOS!$I19526,DATOS!$G$2:$G$20000,"OR")=0))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DATOS!$A$2:$A$20000,DATOS!$A19527,DATOS!$D$2:$D$20000,DATOS!$D19527,DATOS!$E$2:$E$20000,DATOS!$E19527,DATOS!$I$2:$I$20000,DATOS!$I19527,DATOS!$G$2:$G$20000,"EX")=0),0))))</f>
      </c>
      <c r="H19527">
        <f>IF(DATOS!$G19527&lt;&gt;"EX",0,--(COUNTIFS(DATOS!$A$2:$A$20000,DATOS!$A19527,DATOS!$D$2:$D$20000,DATOS!$D19527,DATOS!$E$2:$E$20000,DATOS!$E19527,DATOS!$I$2:$I$20000,DATOS!$I19527,DATOS!$G$2:$G$20000,"OR")=0))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DATOS!$A$2:$A$20000,DATOS!$A19528,DATOS!$D$2:$D$20000,DATOS!$D19528,DATOS!$E$2:$E$20000,DATOS!$E19528,DATOS!$I$2:$I$20000,DATOS!$I19528,DATOS!$G$2:$G$20000,"EX")=0),0))))</f>
      </c>
      <c r="H19528">
        <f>IF(DATOS!$G19528&lt;&gt;"EX",0,--(COUNTIFS(DATOS!$A$2:$A$20000,DATOS!$A19528,DATOS!$D$2:$D$20000,DATOS!$D19528,DATOS!$E$2:$E$20000,DATOS!$E19528,DATOS!$I$2:$I$20000,DATOS!$I19528,DATOS!$G$2:$G$20000,"OR")=0))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DATOS!$A$2:$A$20000,DATOS!$A19529,DATOS!$D$2:$D$20000,DATOS!$D19529,DATOS!$E$2:$E$20000,DATOS!$E19529,DATOS!$I$2:$I$20000,DATOS!$I19529,DATOS!$G$2:$G$20000,"EX")=0),0))))</f>
      </c>
      <c r="H19529">
        <f>IF(DATOS!$G19529&lt;&gt;"EX",0,--(COUNTIFS(DATOS!$A$2:$A$20000,DATOS!$A19529,DATOS!$D$2:$D$20000,DATOS!$D19529,DATOS!$E$2:$E$20000,DATOS!$E19529,DATOS!$I$2:$I$20000,DATOS!$I19529,DATOS!$G$2:$G$20000,"OR")=0))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DATOS!$A$2:$A$20000,DATOS!$A19530,DATOS!$D$2:$D$20000,DATOS!$D19530,DATOS!$E$2:$E$20000,DATOS!$E19530,DATOS!$I$2:$I$20000,DATOS!$I19530,DATOS!$G$2:$G$20000,"EX")=0),0))))</f>
      </c>
      <c r="H19530">
        <f>IF(DATOS!$G19530&lt;&gt;"EX",0,--(COUNTIFS(DATOS!$A$2:$A$20000,DATOS!$A19530,DATOS!$D$2:$D$20000,DATOS!$D19530,DATOS!$E$2:$E$20000,DATOS!$E19530,DATOS!$I$2:$I$20000,DATOS!$I19530,DATOS!$G$2:$G$20000,"OR")=0))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DATOS!$A$2:$A$20000,DATOS!$A19531,DATOS!$D$2:$D$20000,DATOS!$D19531,DATOS!$E$2:$E$20000,DATOS!$E19531,DATOS!$I$2:$I$20000,DATOS!$I19531,DATOS!$G$2:$G$20000,"EX")=0),0))))</f>
      </c>
      <c r="H19531">
        <f>IF(DATOS!$G19531&lt;&gt;"EX",0,--(COUNTIFS(DATOS!$A$2:$A$20000,DATOS!$A19531,DATOS!$D$2:$D$20000,DATOS!$D19531,DATOS!$E$2:$E$20000,DATOS!$E19531,DATOS!$I$2:$I$20000,DATOS!$I19531,DATOS!$G$2:$G$20000,"OR")=0))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DATOS!$A$2:$A$20000,DATOS!$A19532,DATOS!$D$2:$D$20000,DATOS!$D19532,DATOS!$E$2:$E$20000,DATOS!$E19532,DATOS!$I$2:$I$20000,DATOS!$I19532,DATOS!$G$2:$G$20000,"EX")=0),0))))</f>
      </c>
      <c r="H19532">
        <f>IF(DATOS!$G19532&lt;&gt;"EX",0,--(COUNTIFS(DATOS!$A$2:$A$20000,DATOS!$A19532,DATOS!$D$2:$D$20000,DATOS!$D19532,DATOS!$E$2:$E$20000,DATOS!$E19532,DATOS!$I$2:$I$20000,DATOS!$I19532,DATOS!$G$2:$G$20000,"OR")=0))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DATOS!$A$2:$A$20000,DATOS!$A19533,DATOS!$D$2:$D$20000,DATOS!$D19533,DATOS!$E$2:$E$20000,DATOS!$E19533,DATOS!$I$2:$I$20000,DATOS!$I19533,DATOS!$G$2:$G$20000,"EX")=0),0))))</f>
      </c>
      <c r="H19533">
        <f>IF(DATOS!$G19533&lt;&gt;"EX",0,--(COUNTIFS(DATOS!$A$2:$A$20000,DATOS!$A19533,DATOS!$D$2:$D$20000,DATOS!$D19533,DATOS!$E$2:$E$20000,DATOS!$E19533,DATOS!$I$2:$I$20000,DATOS!$I19533,DATOS!$G$2:$G$20000,"OR")=0))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DATOS!$A$2:$A$20000,DATOS!$A19534,DATOS!$D$2:$D$20000,DATOS!$D19534,DATOS!$E$2:$E$20000,DATOS!$E19534,DATOS!$I$2:$I$20000,DATOS!$I19534,DATOS!$G$2:$G$20000,"EX")=0),0))))</f>
      </c>
      <c r="H19534">
        <f>IF(DATOS!$G19534&lt;&gt;"EX",0,--(COUNTIFS(DATOS!$A$2:$A$20000,DATOS!$A19534,DATOS!$D$2:$D$20000,DATOS!$D19534,DATOS!$E$2:$E$20000,DATOS!$E19534,DATOS!$I$2:$I$20000,DATOS!$I19534,DATOS!$G$2:$G$20000,"OR")=0))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DATOS!$A$2:$A$20000,DATOS!$A19535,DATOS!$D$2:$D$20000,DATOS!$D19535,DATOS!$E$2:$E$20000,DATOS!$E19535,DATOS!$I$2:$I$20000,DATOS!$I19535,DATOS!$G$2:$G$20000,"EX")=0),0))))</f>
      </c>
      <c r="H19535">
        <f>IF(DATOS!$G19535&lt;&gt;"EX",0,--(COUNTIFS(DATOS!$A$2:$A$20000,DATOS!$A19535,DATOS!$D$2:$D$20000,DATOS!$D19535,DATOS!$E$2:$E$20000,DATOS!$E19535,DATOS!$I$2:$I$20000,DATOS!$I19535,DATOS!$G$2:$G$20000,"OR")=0))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DATOS!$A$2:$A$20000,DATOS!$A19536,DATOS!$D$2:$D$20000,DATOS!$D19536,DATOS!$E$2:$E$20000,DATOS!$E19536,DATOS!$I$2:$I$20000,DATOS!$I19536,DATOS!$G$2:$G$20000,"EX")=0),0))))</f>
      </c>
      <c r="H19536">
        <f>IF(DATOS!$G19536&lt;&gt;"EX",0,--(COUNTIFS(DATOS!$A$2:$A$20000,DATOS!$A19536,DATOS!$D$2:$D$20000,DATOS!$D19536,DATOS!$E$2:$E$20000,DATOS!$E19536,DATOS!$I$2:$I$20000,DATOS!$I19536,DATOS!$G$2:$G$20000,"OR")=0))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DATOS!$A$2:$A$20000,DATOS!$A19537,DATOS!$D$2:$D$20000,DATOS!$D19537,DATOS!$E$2:$E$20000,DATOS!$E19537,DATOS!$I$2:$I$20000,DATOS!$I19537,DATOS!$G$2:$G$20000,"EX")=0),0))))</f>
      </c>
      <c r="H19537">
        <f>IF(DATOS!$G19537&lt;&gt;"EX",0,--(COUNTIFS(DATOS!$A$2:$A$20000,DATOS!$A19537,DATOS!$D$2:$D$20000,DATOS!$D19537,DATOS!$E$2:$E$20000,DATOS!$E19537,DATOS!$I$2:$I$20000,DATOS!$I19537,DATOS!$G$2:$G$20000,"OR")=0))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DATOS!$A$2:$A$20000,DATOS!$A19538,DATOS!$D$2:$D$20000,DATOS!$D19538,DATOS!$E$2:$E$20000,DATOS!$E19538,DATOS!$I$2:$I$20000,DATOS!$I19538,DATOS!$G$2:$G$20000,"EX")=0),0))))</f>
      </c>
      <c r="H19538">
        <f>IF(DATOS!$G19538&lt;&gt;"EX",0,--(COUNTIFS(DATOS!$A$2:$A$20000,DATOS!$A19538,DATOS!$D$2:$D$20000,DATOS!$D19538,DATOS!$E$2:$E$20000,DATOS!$E19538,DATOS!$I$2:$I$20000,DATOS!$I19538,DATOS!$G$2:$G$20000,"OR")=0))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DATOS!$A$2:$A$20000,DATOS!$A19539,DATOS!$D$2:$D$20000,DATOS!$D19539,DATOS!$E$2:$E$20000,DATOS!$E19539,DATOS!$I$2:$I$20000,DATOS!$I19539,DATOS!$G$2:$G$20000,"EX")=0),0))))</f>
      </c>
      <c r="H19539">
        <f>IF(DATOS!$G19539&lt;&gt;"EX",0,--(COUNTIFS(DATOS!$A$2:$A$20000,DATOS!$A19539,DATOS!$D$2:$D$20000,DATOS!$D19539,DATOS!$E$2:$E$20000,DATOS!$E19539,DATOS!$I$2:$I$20000,DATOS!$I19539,DATOS!$G$2:$G$20000,"OR")=0))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DATOS!$A$2:$A$20000,DATOS!$A19540,DATOS!$D$2:$D$20000,DATOS!$D19540,DATOS!$E$2:$E$20000,DATOS!$E19540,DATOS!$I$2:$I$20000,DATOS!$I19540,DATOS!$G$2:$G$20000,"EX")=0),0))))</f>
      </c>
      <c r="H19540">
        <f>IF(DATOS!$G19540&lt;&gt;"EX",0,--(COUNTIFS(DATOS!$A$2:$A$20000,DATOS!$A19540,DATOS!$D$2:$D$20000,DATOS!$D19540,DATOS!$E$2:$E$20000,DATOS!$E19540,DATOS!$I$2:$I$20000,DATOS!$I19540,DATOS!$G$2:$G$20000,"OR")=0))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DATOS!$A$2:$A$20000,DATOS!$A19541,DATOS!$D$2:$D$20000,DATOS!$D19541,DATOS!$E$2:$E$20000,DATOS!$E19541,DATOS!$I$2:$I$20000,DATOS!$I19541,DATOS!$G$2:$G$20000,"EX")=0),0))))</f>
      </c>
      <c r="H19541">
        <f>IF(DATOS!$G19541&lt;&gt;"EX",0,--(COUNTIFS(DATOS!$A$2:$A$20000,DATOS!$A19541,DATOS!$D$2:$D$20000,DATOS!$D19541,DATOS!$E$2:$E$20000,DATOS!$E19541,DATOS!$I$2:$I$20000,DATOS!$I19541,DATOS!$G$2:$G$20000,"OR")=0))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DATOS!$A$2:$A$20000,DATOS!$A19542,DATOS!$D$2:$D$20000,DATOS!$D19542,DATOS!$E$2:$E$20000,DATOS!$E19542,DATOS!$I$2:$I$20000,DATOS!$I19542,DATOS!$G$2:$G$20000,"EX")=0),0))))</f>
      </c>
      <c r="H19542">
        <f>IF(DATOS!$G19542&lt;&gt;"EX",0,--(COUNTIFS(DATOS!$A$2:$A$20000,DATOS!$A19542,DATOS!$D$2:$D$20000,DATOS!$D19542,DATOS!$E$2:$E$20000,DATOS!$E19542,DATOS!$I$2:$I$20000,DATOS!$I19542,DATOS!$G$2:$G$20000,"OR")=0))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DATOS!$A$2:$A$20000,DATOS!$A19543,DATOS!$D$2:$D$20000,DATOS!$D19543,DATOS!$E$2:$E$20000,DATOS!$E19543,DATOS!$I$2:$I$20000,DATOS!$I19543,DATOS!$G$2:$G$20000,"EX")=0),0))))</f>
      </c>
      <c r="H19543">
        <f>IF(DATOS!$G19543&lt;&gt;"EX",0,--(COUNTIFS(DATOS!$A$2:$A$20000,DATOS!$A19543,DATOS!$D$2:$D$20000,DATOS!$D19543,DATOS!$E$2:$E$20000,DATOS!$E19543,DATOS!$I$2:$I$20000,DATOS!$I19543,DATOS!$G$2:$G$20000,"OR")=0))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DATOS!$A$2:$A$20000,DATOS!$A19544,DATOS!$D$2:$D$20000,DATOS!$D19544,DATOS!$E$2:$E$20000,DATOS!$E19544,DATOS!$I$2:$I$20000,DATOS!$I19544,DATOS!$G$2:$G$20000,"EX")=0),0))))</f>
      </c>
      <c r="H19544">
        <f>IF(DATOS!$G19544&lt;&gt;"EX",0,--(COUNTIFS(DATOS!$A$2:$A$20000,DATOS!$A19544,DATOS!$D$2:$D$20000,DATOS!$D19544,DATOS!$E$2:$E$20000,DATOS!$E19544,DATOS!$I$2:$I$20000,DATOS!$I19544,DATOS!$G$2:$G$20000,"OR")=0))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DATOS!$A$2:$A$20000,DATOS!$A19545,DATOS!$D$2:$D$20000,DATOS!$D19545,DATOS!$E$2:$E$20000,DATOS!$E19545,DATOS!$I$2:$I$20000,DATOS!$I19545,DATOS!$G$2:$G$20000,"EX")=0),0))))</f>
      </c>
      <c r="H19545">
        <f>IF(DATOS!$G19545&lt;&gt;"EX",0,--(COUNTIFS(DATOS!$A$2:$A$20000,DATOS!$A19545,DATOS!$D$2:$D$20000,DATOS!$D19545,DATOS!$E$2:$E$20000,DATOS!$E19545,DATOS!$I$2:$I$20000,DATOS!$I19545,DATOS!$G$2:$G$20000,"OR")=0))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DATOS!$A$2:$A$20000,DATOS!$A19546,DATOS!$D$2:$D$20000,DATOS!$D19546,DATOS!$E$2:$E$20000,DATOS!$E19546,DATOS!$I$2:$I$20000,DATOS!$I19546,DATOS!$G$2:$G$20000,"EX")=0),0))))</f>
      </c>
      <c r="H19546">
        <f>IF(DATOS!$G19546&lt;&gt;"EX",0,--(COUNTIFS(DATOS!$A$2:$A$20000,DATOS!$A19546,DATOS!$D$2:$D$20000,DATOS!$D19546,DATOS!$E$2:$E$20000,DATOS!$E19546,DATOS!$I$2:$I$20000,DATOS!$I19546,DATOS!$G$2:$G$20000,"OR")=0))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DATOS!$A$2:$A$20000,DATOS!$A19547,DATOS!$D$2:$D$20000,DATOS!$D19547,DATOS!$E$2:$E$20000,DATOS!$E19547,DATOS!$I$2:$I$20000,DATOS!$I19547,DATOS!$G$2:$G$20000,"EX")=0),0))))</f>
      </c>
      <c r="H19547">
        <f>IF(DATOS!$G19547&lt;&gt;"EX",0,--(COUNTIFS(DATOS!$A$2:$A$20000,DATOS!$A19547,DATOS!$D$2:$D$20000,DATOS!$D19547,DATOS!$E$2:$E$20000,DATOS!$E19547,DATOS!$I$2:$I$20000,DATOS!$I19547,DATOS!$G$2:$G$20000,"OR")=0))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DATOS!$A$2:$A$20000,DATOS!$A19548,DATOS!$D$2:$D$20000,DATOS!$D19548,DATOS!$E$2:$E$20000,DATOS!$E19548,DATOS!$I$2:$I$20000,DATOS!$I19548,DATOS!$G$2:$G$20000,"EX")=0),0))))</f>
      </c>
      <c r="H19548">
        <f>IF(DATOS!$G19548&lt;&gt;"EX",0,--(COUNTIFS(DATOS!$A$2:$A$20000,DATOS!$A19548,DATOS!$D$2:$D$20000,DATOS!$D19548,DATOS!$E$2:$E$20000,DATOS!$E19548,DATOS!$I$2:$I$20000,DATOS!$I19548,DATOS!$G$2:$G$20000,"OR")=0))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DATOS!$A$2:$A$20000,DATOS!$A19549,DATOS!$D$2:$D$20000,DATOS!$D19549,DATOS!$E$2:$E$20000,DATOS!$E19549,DATOS!$I$2:$I$20000,DATOS!$I19549,DATOS!$G$2:$G$20000,"EX")=0),0))))</f>
      </c>
      <c r="H19549">
        <f>IF(DATOS!$G19549&lt;&gt;"EX",0,--(COUNTIFS(DATOS!$A$2:$A$20000,DATOS!$A19549,DATOS!$D$2:$D$20000,DATOS!$D19549,DATOS!$E$2:$E$20000,DATOS!$E19549,DATOS!$I$2:$I$20000,DATOS!$I19549,DATOS!$G$2:$G$20000,"OR")=0))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DATOS!$A$2:$A$20000,DATOS!$A19550,DATOS!$D$2:$D$20000,DATOS!$D19550,DATOS!$E$2:$E$20000,DATOS!$E19550,DATOS!$I$2:$I$20000,DATOS!$I19550,DATOS!$G$2:$G$20000,"EX")=0),0))))</f>
      </c>
      <c r="H19550">
        <f>IF(DATOS!$G19550&lt;&gt;"EX",0,--(COUNTIFS(DATOS!$A$2:$A$20000,DATOS!$A19550,DATOS!$D$2:$D$20000,DATOS!$D19550,DATOS!$E$2:$E$20000,DATOS!$E19550,DATOS!$I$2:$I$20000,DATOS!$I19550,DATOS!$G$2:$G$20000,"OR")=0))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DATOS!$A$2:$A$20000,DATOS!$A19551,DATOS!$D$2:$D$20000,DATOS!$D19551,DATOS!$E$2:$E$20000,DATOS!$E19551,DATOS!$I$2:$I$20000,DATOS!$I19551,DATOS!$G$2:$G$20000,"EX")=0),0))))</f>
      </c>
      <c r="H19551">
        <f>IF(DATOS!$G19551&lt;&gt;"EX",0,--(COUNTIFS(DATOS!$A$2:$A$20000,DATOS!$A19551,DATOS!$D$2:$D$20000,DATOS!$D19551,DATOS!$E$2:$E$20000,DATOS!$E19551,DATOS!$I$2:$I$20000,DATOS!$I19551,DATOS!$G$2:$G$20000,"OR")=0))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DATOS!$A$2:$A$20000,DATOS!$A19552,DATOS!$D$2:$D$20000,DATOS!$D19552,DATOS!$E$2:$E$20000,DATOS!$E19552,DATOS!$I$2:$I$20000,DATOS!$I19552,DATOS!$G$2:$G$20000,"EX")=0),0))))</f>
      </c>
      <c r="H19552">
        <f>IF(DATOS!$G19552&lt;&gt;"EX",0,--(COUNTIFS(DATOS!$A$2:$A$20000,DATOS!$A19552,DATOS!$D$2:$D$20000,DATOS!$D19552,DATOS!$E$2:$E$20000,DATOS!$E19552,DATOS!$I$2:$I$20000,DATOS!$I19552,DATOS!$G$2:$G$20000,"OR")=0))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DATOS!$A$2:$A$20000,DATOS!$A19553,DATOS!$D$2:$D$20000,DATOS!$D19553,DATOS!$E$2:$E$20000,DATOS!$E19553,DATOS!$I$2:$I$20000,DATOS!$I19553,DATOS!$G$2:$G$20000,"EX")=0),0))))</f>
      </c>
      <c r="H19553">
        <f>IF(DATOS!$G19553&lt;&gt;"EX",0,--(COUNTIFS(DATOS!$A$2:$A$20000,DATOS!$A19553,DATOS!$D$2:$D$20000,DATOS!$D19553,DATOS!$E$2:$E$20000,DATOS!$E19553,DATOS!$I$2:$I$20000,DATOS!$I19553,DATOS!$G$2:$G$20000,"OR")=0))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DATOS!$A$2:$A$20000,DATOS!$A19554,DATOS!$D$2:$D$20000,DATOS!$D19554,DATOS!$E$2:$E$20000,DATOS!$E19554,DATOS!$I$2:$I$20000,DATOS!$I19554,DATOS!$G$2:$G$20000,"EX")=0),0))))</f>
      </c>
      <c r="H19554">
        <f>IF(DATOS!$G19554&lt;&gt;"EX",0,--(COUNTIFS(DATOS!$A$2:$A$20000,DATOS!$A19554,DATOS!$D$2:$D$20000,DATOS!$D19554,DATOS!$E$2:$E$20000,DATOS!$E19554,DATOS!$I$2:$I$20000,DATOS!$I19554,DATOS!$G$2:$G$20000,"OR")=0))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DATOS!$A$2:$A$20000,DATOS!$A19555,DATOS!$D$2:$D$20000,DATOS!$D19555,DATOS!$E$2:$E$20000,DATOS!$E19555,DATOS!$I$2:$I$20000,DATOS!$I19555,DATOS!$G$2:$G$20000,"EX")=0),0))))</f>
      </c>
      <c r="H19555">
        <f>IF(DATOS!$G19555&lt;&gt;"EX",0,--(COUNTIFS(DATOS!$A$2:$A$20000,DATOS!$A19555,DATOS!$D$2:$D$20000,DATOS!$D19555,DATOS!$E$2:$E$20000,DATOS!$E19555,DATOS!$I$2:$I$20000,DATOS!$I19555,DATOS!$G$2:$G$20000,"OR")=0))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DATOS!$A$2:$A$20000,DATOS!$A19556,DATOS!$D$2:$D$20000,DATOS!$D19556,DATOS!$E$2:$E$20000,DATOS!$E19556,DATOS!$I$2:$I$20000,DATOS!$I19556,DATOS!$G$2:$G$20000,"EX")=0),0))))</f>
      </c>
      <c r="H19556">
        <f>IF(DATOS!$G19556&lt;&gt;"EX",0,--(COUNTIFS(DATOS!$A$2:$A$20000,DATOS!$A19556,DATOS!$D$2:$D$20000,DATOS!$D19556,DATOS!$E$2:$E$20000,DATOS!$E19556,DATOS!$I$2:$I$20000,DATOS!$I19556,DATOS!$G$2:$G$20000,"OR")=0))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DATOS!$A$2:$A$20000,DATOS!$A19557,DATOS!$D$2:$D$20000,DATOS!$D19557,DATOS!$E$2:$E$20000,DATOS!$E19557,DATOS!$I$2:$I$20000,DATOS!$I19557,DATOS!$G$2:$G$20000,"EX")=0),0))))</f>
      </c>
      <c r="H19557">
        <f>IF(DATOS!$G19557&lt;&gt;"EX",0,--(COUNTIFS(DATOS!$A$2:$A$20000,DATOS!$A19557,DATOS!$D$2:$D$20000,DATOS!$D19557,DATOS!$E$2:$E$20000,DATOS!$E19557,DATOS!$I$2:$I$20000,DATOS!$I19557,DATOS!$G$2:$G$20000,"OR")=0))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DATOS!$A$2:$A$20000,DATOS!$A19558,DATOS!$D$2:$D$20000,DATOS!$D19558,DATOS!$E$2:$E$20000,DATOS!$E19558,DATOS!$I$2:$I$20000,DATOS!$I19558,DATOS!$G$2:$G$20000,"EX")=0),0))))</f>
      </c>
      <c r="H19558">
        <f>IF(DATOS!$G19558&lt;&gt;"EX",0,--(COUNTIFS(DATOS!$A$2:$A$20000,DATOS!$A19558,DATOS!$D$2:$D$20000,DATOS!$D19558,DATOS!$E$2:$E$20000,DATOS!$E19558,DATOS!$I$2:$I$20000,DATOS!$I19558,DATOS!$G$2:$G$20000,"OR")=0))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DATOS!$A$2:$A$20000,DATOS!$A19559,DATOS!$D$2:$D$20000,DATOS!$D19559,DATOS!$E$2:$E$20000,DATOS!$E19559,DATOS!$I$2:$I$20000,DATOS!$I19559,DATOS!$G$2:$G$20000,"EX")=0),0))))</f>
      </c>
      <c r="H19559">
        <f>IF(DATOS!$G19559&lt;&gt;"EX",0,--(COUNTIFS(DATOS!$A$2:$A$20000,DATOS!$A19559,DATOS!$D$2:$D$20000,DATOS!$D19559,DATOS!$E$2:$E$20000,DATOS!$E19559,DATOS!$I$2:$I$20000,DATOS!$I19559,DATOS!$G$2:$G$20000,"OR")=0))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DATOS!$A$2:$A$20000,DATOS!$A19560,DATOS!$D$2:$D$20000,DATOS!$D19560,DATOS!$E$2:$E$20000,DATOS!$E19560,DATOS!$I$2:$I$20000,DATOS!$I19560,DATOS!$G$2:$G$20000,"EX")=0),0))))</f>
      </c>
      <c r="H19560">
        <f>IF(DATOS!$G19560&lt;&gt;"EX",0,--(COUNTIFS(DATOS!$A$2:$A$20000,DATOS!$A19560,DATOS!$D$2:$D$20000,DATOS!$D19560,DATOS!$E$2:$E$20000,DATOS!$E19560,DATOS!$I$2:$I$20000,DATOS!$I19560,DATOS!$G$2:$G$20000,"OR")=0))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DATOS!$A$2:$A$20000,DATOS!$A19561,DATOS!$D$2:$D$20000,DATOS!$D19561,DATOS!$E$2:$E$20000,DATOS!$E19561,DATOS!$I$2:$I$20000,DATOS!$I19561,DATOS!$G$2:$G$20000,"EX")=0),0))))</f>
      </c>
      <c r="H19561">
        <f>IF(DATOS!$G19561&lt;&gt;"EX",0,--(COUNTIFS(DATOS!$A$2:$A$20000,DATOS!$A19561,DATOS!$D$2:$D$20000,DATOS!$D19561,DATOS!$E$2:$E$20000,DATOS!$E19561,DATOS!$I$2:$I$20000,DATOS!$I19561,DATOS!$G$2:$G$20000,"OR")=0))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DATOS!$A$2:$A$20000,DATOS!$A19562,DATOS!$D$2:$D$20000,DATOS!$D19562,DATOS!$E$2:$E$20000,DATOS!$E19562,DATOS!$I$2:$I$20000,DATOS!$I19562,DATOS!$G$2:$G$20000,"EX")=0),0))))</f>
      </c>
      <c r="H19562">
        <f>IF(DATOS!$G19562&lt;&gt;"EX",0,--(COUNTIFS(DATOS!$A$2:$A$20000,DATOS!$A19562,DATOS!$D$2:$D$20000,DATOS!$D19562,DATOS!$E$2:$E$20000,DATOS!$E19562,DATOS!$I$2:$I$20000,DATOS!$I19562,DATOS!$G$2:$G$20000,"OR")=0))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DATOS!$A$2:$A$20000,DATOS!$A19563,DATOS!$D$2:$D$20000,DATOS!$D19563,DATOS!$E$2:$E$20000,DATOS!$E19563,DATOS!$I$2:$I$20000,DATOS!$I19563,DATOS!$G$2:$G$20000,"EX")=0),0))))</f>
      </c>
      <c r="H19563">
        <f>IF(DATOS!$G19563&lt;&gt;"EX",0,--(COUNTIFS(DATOS!$A$2:$A$20000,DATOS!$A19563,DATOS!$D$2:$D$20000,DATOS!$D19563,DATOS!$E$2:$E$20000,DATOS!$E19563,DATOS!$I$2:$I$20000,DATOS!$I19563,DATOS!$G$2:$G$20000,"OR")=0))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DATOS!$A$2:$A$20000,DATOS!$A19564,DATOS!$D$2:$D$20000,DATOS!$D19564,DATOS!$E$2:$E$20000,DATOS!$E19564,DATOS!$I$2:$I$20000,DATOS!$I19564,DATOS!$G$2:$G$20000,"EX")=0),0))))</f>
      </c>
      <c r="H19564">
        <f>IF(DATOS!$G19564&lt;&gt;"EX",0,--(COUNTIFS(DATOS!$A$2:$A$20000,DATOS!$A19564,DATOS!$D$2:$D$20000,DATOS!$D19564,DATOS!$E$2:$E$20000,DATOS!$E19564,DATOS!$I$2:$I$20000,DATOS!$I19564,DATOS!$G$2:$G$20000,"OR")=0))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DATOS!$A$2:$A$20000,DATOS!$A19565,DATOS!$D$2:$D$20000,DATOS!$D19565,DATOS!$E$2:$E$20000,DATOS!$E19565,DATOS!$I$2:$I$20000,DATOS!$I19565,DATOS!$G$2:$G$20000,"EX")=0),0))))</f>
      </c>
      <c r="H19565">
        <f>IF(DATOS!$G19565&lt;&gt;"EX",0,--(COUNTIFS(DATOS!$A$2:$A$20000,DATOS!$A19565,DATOS!$D$2:$D$20000,DATOS!$D19565,DATOS!$E$2:$E$20000,DATOS!$E19565,DATOS!$I$2:$I$20000,DATOS!$I19565,DATOS!$G$2:$G$20000,"OR")=0))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DATOS!$A$2:$A$20000,DATOS!$A19566,DATOS!$D$2:$D$20000,DATOS!$D19566,DATOS!$E$2:$E$20000,DATOS!$E19566,DATOS!$I$2:$I$20000,DATOS!$I19566,DATOS!$G$2:$G$20000,"EX")=0),0))))</f>
      </c>
      <c r="H19566">
        <f>IF(DATOS!$G19566&lt;&gt;"EX",0,--(COUNTIFS(DATOS!$A$2:$A$20000,DATOS!$A19566,DATOS!$D$2:$D$20000,DATOS!$D19566,DATOS!$E$2:$E$20000,DATOS!$E19566,DATOS!$I$2:$I$20000,DATOS!$I19566,DATOS!$G$2:$G$20000,"OR")=0))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DATOS!$A$2:$A$20000,DATOS!$A19567,DATOS!$D$2:$D$20000,DATOS!$D19567,DATOS!$E$2:$E$20000,DATOS!$E19567,DATOS!$I$2:$I$20000,DATOS!$I19567,DATOS!$G$2:$G$20000,"EX")=0),0))))</f>
      </c>
      <c r="H19567">
        <f>IF(DATOS!$G19567&lt;&gt;"EX",0,--(COUNTIFS(DATOS!$A$2:$A$20000,DATOS!$A19567,DATOS!$D$2:$D$20000,DATOS!$D19567,DATOS!$E$2:$E$20000,DATOS!$E19567,DATOS!$I$2:$I$20000,DATOS!$I19567,DATOS!$G$2:$G$20000,"OR")=0))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DATOS!$A$2:$A$20000,DATOS!$A19568,DATOS!$D$2:$D$20000,DATOS!$D19568,DATOS!$E$2:$E$20000,DATOS!$E19568,DATOS!$I$2:$I$20000,DATOS!$I19568,DATOS!$G$2:$G$20000,"EX")=0),0))))</f>
      </c>
      <c r="H19568">
        <f>IF(DATOS!$G19568&lt;&gt;"EX",0,--(COUNTIFS(DATOS!$A$2:$A$20000,DATOS!$A19568,DATOS!$D$2:$D$20000,DATOS!$D19568,DATOS!$E$2:$E$20000,DATOS!$E19568,DATOS!$I$2:$I$20000,DATOS!$I19568,DATOS!$G$2:$G$20000,"OR")=0))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DATOS!$A$2:$A$20000,DATOS!$A19569,DATOS!$D$2:$D$20000,DATOS!$D19569,DATOS!$E$2:$E$20000,DATOS!$E19569,DATOS!$I$2:$I$20000,DATOS!$I19569,DATOS!$G$2:$G$20000,"EX")=0),0))))</f>
      </c>
      <c r="H19569">
        <f>IF(DATOS!$G19569&lt;&gt;"EX",0,--(COUNTIFS(DATOS!$A$2:$A$20000,DATOS!$A19569,DATOS!$D$2:$D$20000,DATOS!$D19569,DATOS!$E$2:$E$20000,DATOS!$E19569,DATOS!$I$2:$I$20000,DATOS!$I19569,DATOS!$G$2:$G$20000,"OR")=0))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DATOS!$A$2:$A$20000,DATOS!$A19570,DATOS!$D$2:$D$20000,DATOS!$D19570,DATOS!$E$2:$E$20000,DATOS!$E19570,DATOS!$I$2:$I$20000,DATOS!$I19570,DATOS!$G$2:$G$20000,"EX")=0),0))))</f>
      </c>
      <c r="H19570">
        <f>IF(DATOS!$G19570&lt;&gt;"EX",0,--(COUNTIFS(DATOS!$A$2:$A$20000,DATOS!$A19570,DATOS!$D$2:$D$20000,DATOS!$D19570,DATOS!$E$2:$E$20000,DATOS!$E19570,DATOS!$I$2:$I$20000,DATOS!$I19570,DATOS!$G$2:$G$20000,"OR")=0))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DATOS!$A$2:$A$20000,DATOS!$A19571,DATOS!$D$2:$D$20000,DATOS!$D19571,DATOS!$E$2:$E$20000,DATOS!$E19571,DATOS!$I$2:$I$20000,DATOS!$I19571,DATOS!$G$2:$G$20000,"EX")=0),0))))</f>
      </c>
      <c r="H19571">
        <f>IF(DATOS!$G19571&lt;&gt;"EX",0,--(COUNTIFS(DATOS!$A$2:$A$20000,DATOS!$A19571,DATOS!$D$2:$D$20000,DATOS!$D19571,DATOS!$E$2:$E$20000,DATOS!$E19571,DATOS!$I$2:$I$20000,DATOS!$I19571,DATOS!$G$2:$G$20000,"OR")=0))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DATOS!$A$2:$A$20000,DATOS!$A19572,DATOS!$D$2:$D$20000,DATOS!$D19572,DATOS!$E$2:$E$20000,DATOS!$E19572,DATOS!$I$2:$I$20000,DATOS!$I19572,DATOS!$G$2:$G$20000,"EX")=0),0))))</f>
      </c>
      <c r="H19572">
        <f>IF(DATOS!$G19572&lt;&gt;"EX",0,--(COUNTIFS(DATOS!$A$2:$A$20000,DATOS!$A19572,DATOS!$D$2:$D$20000,DATOS!$D19572,DATOS!$E$2:$E$20000,DATOS!$E19572,DATOS!$I$2:$I$20000,DATOS!$I19572,DATOS!$G$2:$G$20000,"OR")=0))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DATOS!$A$2:$A$20000,DATOS!$A19573,DATOS!$D$2:$D$20000,DATOS!$D19573,DATOS!$E$2:$E$20000,DATOS!$E19573,DATOS!$I$2:$I$20000,DATOS!$I19573,DATOS!$G$2:$G$20000,"EX")=0),0))))</f>
      </c>
      <c r="H19573">
        <f>IF(DATOS!$G19573&lt;&gt;"EX",0,--(COUNTIFS(DATOS!$A$2:$A$20000,DATOS!$A19573,DATOS!$D$2:$D$20000,DATOS!$D19573,DATOS!$E$2:$E$20000,DATOS!$E19573,DATOS!$I$2:$I$20000,DATOS!$I19573,DATOS!$G$2:$G$20000,"OR")=0))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DATOS!$A$2:$A$20000,DATOS!$A19574,DATOS!$D$2:$D$20000,DATOS!$D19574,DATOS!$E$2:$E$20000,DATOS!$E19574,DATOS!$I$2:$I$20000,DATOS!$I19574,DATOS!$G$2:$G$20000,"EX")=0),0))))</f>
      </c>
      <c r="H19574">
        <f>IF(DATOS!$G19574&lt;&gt;"EX",0,--(COUNTIFS(DATOS!$A$2:$A$20000,DATOS!$A19574,DATOS!$D$2:$D$20000,DATOS!$D19574,DATOS!$E$2:$E$20000,DATOS!$E19574,DATOS!$I$2:$I$20000,DATOS!$I19574,DATOS!$G$2:$G$20000,"OR")=0))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DATOS!$A$2:$A$20000,DATOS!$A19575,DATOS!$D$2:$D$20000,DATOS!$D19575,DATOS!$E$2:$E$20000,DATOS!$E19575,DATOS!$I$2:$I$20000,DATOS!$I19575,DATOS!$G$2:$G$20000,"EX")=0),0))))</f>
      </c>
      <c r="H19575">
        <f>IF(DATOS!$G19575&lt;&gt;"EX",0,--(COUNTIFS(DATOS!$A$2:$A$20000,DATOS!$A19575,DATOS!$D$2:$D$20000,DATOS!$D19575,DATOS!$E$2:$E$20000,DATOS!$E19575,DATOS!$I$2:$I$20000,DATOS!$I19575,DATOS!$G$2:$G$20000,"OR")=0))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DATOS!$A$2:$A$20000,DATOS!$A19576,DATOS!$D$2:$D$20000,DATOS!$D19576,DATOS!$E$2:$E$20000,DATOS!$E19576,DATOS!$I$2:$I$20000,DATOS!$I19576,DATOS!$G$2:$G$20000,"EX")=0),0))))</f>
      </c>
      <c r="H19576">
        <f>IF(DATOS!$G19576&lt;&gt;"EX",0,--(COUNTIFS(DATOS!$A$2:$A$20000,DATOS!$A19576,DATOS!$D$2:$D$20000,DATOS!$D19576,DATOS!$E$2:$E$20000,DATOS!$E19576,DATOS!$I$2:$I$20000,DATOS!$I19576,DATOS!$G$2:$G$20000,"OR")=0))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DATOS!$A$2:$A$20000,DATOS!$A19577,DATOS!$D$2:$D$20000,DATOS!$D19577,DATOS!$E$2:$E$20000,DATOS!$E19577,DATOS!$I$2:$I$20000,DATOS!$I19577,DATOS!$G$2:$G$20000,"EX")=0),0))))</f>
      </c>
      <c r="H19577">
        <f>IF(DATOS!$G19577&lt;&gt;"EX",0,--(COUNTIFS(DATOS!$A$2:$A$20000,DATOS!$A19577,DATOS!$D$2:$D$20000,DATOS!$D19577,DATOS!$E$2:$E$20000,DATOS!$E19577,DATOS!$I$2:$I$20000,DATOS!$I19577,DATOS!$G$2:$G$20000,"OR")=0))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DATOS!$A$2:$A$20000,DATOS!$A19578,DATOS!$D$2:$D$20000,DATOS!$D19578,DATOS!$E$2:$E$20000,DATOS!$E19578,DATOS!$I$2:$I$20000,DATOS!$I19578,DATOS!$G$2:$G$20000,"EX")=0),0))))</f>
      </c>
      <c r="H19578">
        <f>IF(DATOS!$G19578&lt;&gt;"EX",0,--(COUNTIFS(DATOS!$A$2:$A$20000,DATOS!$A19578,DATOS!$D$2:$D$20000,DATOS!$D19578,DATOS!$E$2:$E$20000,DATOS!$E19578,DATOS!$I$2:$I$20000,DATOS!$I19578,DATOS!$G$2:$G$20000,"OR")=0))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DATOS!$A$2:$A$20000,DATOS!$A19579,DATOS!$D$2:$D$20000,DATOS!$D19579,DATOS!$E$2:$E$20000,DATOS!$E19579,DATOS!$I$2:$I$20000,DATOS!$I19579,DATOS!$G$2:$G$20000,"EX")=0),0))))</f>
      </c>
      <c r="H19579">
        <f>IF(DATOS!$G19579&lt;&gt;"EX",0,--(COUNTIFS(DATOS!$A$2:$A$20000,DATOS!$A19579,DATOS!$D$2:$D$20000,DATOS!$D19579,DATOS!$E$2:$E$20000,DATOS!$E19579,DATOS!$I$2:$I$20000,DATOS!$I19579,DATOS!$G$2:$G$20000,"OR")=0))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DATOS!$A$2:$A$20000,DATOS!$A19580,DATOS!$D$2:$D$20000,DATOS!$D19580,DATOS!$E$2:$E$20000,DATOS!$E19580,DATOS!$I$2:$I$20000,DATOS!$I19580,DATOS!$G$2:$G$20000,"EX")=0),0))))</f>
      </c>
      <c r="H19580">
        <f>IF(DATOS!$G19580&lt;&gt;"EX",0,--(COUNTIFS(DATOS!$A$2:$A$20000,DATOS!$A19580,DATOS!$D$2:$D$20000,DATOS!$D19580,DATOS!$E$2:$E$20000,DATOS!$E19580,DATOS!$I$2:$I$20000,DATOS!$I19580,DATOS!$G$2:$G$20000,"OR")=0))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DATOS!$A$2:$A$20000,DATOS!$A19581,DATOS!$D$2:$D$20000,DATOS!$D19581,DATOS!$E$2:$E$20000,DATOS!$E19581,DATOS!$I$2:$I$20000,DATOS!$I19581,DATOS!$G$2:$G$20000,"EX")=0),0))))</f>
      </c>
      <c r="H19581">
        <f>IF(DATOS!$G19581&lt;&gt;"EX",0,--(COUNTIFS(DATOS!$A$2:$A$20000,DATOS!$A19581,DATOS!$D$2:$D$20000,DATOS!$D19581,DATOS!$E$2:$E$20000,DATOS!$E19581,DATOS!$I$2:$I$20000,DATOS!$I19581,DATOS!$G$2:$G$20000,"OR")=0))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DATOS!$A$2:$A$20000,DATOS!$A19582,DATOS!$D$2:$D$20000,DATOS!$D19582,DATOS!$E$2:$E$20000,DATOS!$E19582,DATOS!$I$2:$I$20000,DATOS!$I19582,DATOS!$G$2:$G$20000,"EX")=0),0))))</f>
      </c>
      <c r="H19582">
        <f>IF(DATOS!$G19582&lt;&gt;"EX",0,--(COUNTIFS(DATOS!$A$2:$A$20000,DATOS!$A19582,DATOS!$D$2:$D$20000,DATOS!$D19582,DATOS!$E$2:$E$20000,DATOS!$E19582,DATOS!$I$2:$I$20000,DATOS!$I19582,DATOS!$G$2:$G$20000,"OR")=0))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DATOS!$A$2:$A$20000,DATOS!$A19583,DATOS!$D$2:$D$20000,DATOS!$D19583,DATOS!$E$2:$E$20000,DATOS!$E19583,DATOS!$I$2:$I$20000,DATOS!$I19583,DATOS!$G$2:$G$20000,"EX")=0),0))))</f>
      </c>
      <c r="H19583">
        <f>IF(DATOS!$G19583&lt;&gt;"EX",0,--(COUNTIFS(DATOS!$A$2:$A$20000,DATOS!$A19583,DATOS!$D$2:$D$20000,DATOS!$D19583,DATOS!$E$2:$E$20000,DATOS!$E19583,DATOS!$I$2:$I$20000,DATOS!$I19583,DATOS!$G$2:$G$20000,"OR")=0))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DATOS!$A$2:$A$20000,DATOS!$A19584,DATOS!$D$2:$D$20000,DATOS!$D19584,DATOS!$E$2:$E$20000,DATOS!$E19584,DATOS!$I$2:$I$20000,DATOS!$I19584,DATOS!$G$2:$G$20000,"EX")=0),0))))</f>
      </c>
      <c r="H19584">
        <f>IF(DATOS!$G19584&lt;&gt;"EX",0,--(COUNTIFS(DATOS!$A$2:$A$20000,DATOS!$A19584,DATOS!$D$2:$D$20000,DATOS!$D19584,DATOS!$E$2:$E$20000,DATOS!$E19584,DATOS!$I$2:$I$20000,DATOS!$I19584,DATOS!$G$2:$G$20000,"OR")=0))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DATOS!$A$2:$A$20000,DATOS!$A19585,DATOS!$D$2:$D$20000,DATOS!$D19585,DATOS!$E$2:$E$20000,DATOS!$E19585,DATOS!$I$2:$I$20000,DATOS!$I19585,DATOS!$G$2:$G$20000,"EX")=0),0))))</f>
      </c>
      <c r="H19585">
        <f>IF(DATOS!$G19585&lt;&gt;"EX",0,--(COUNTIFS(DATOS!$A$2:$A$20000,DATOS!$A19585,DATOS!$D$2:$D$20000,DATOS!$D19585,DATOS!$E$2:$E$20000,DATOS!$E19585,DATOS!$I$2:$I$20000,DATOS!$I19585,DATOS!$G$2:$G$20000,"OR")=0))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DATOS!$A$2:$A$20000,DATOS!$A19586,DATOS!$D$2:$D$20000,DATOS!$D19586,DATOS!$E$2:$E$20000,DATOS!$E19586,DATOS!$I$2:$I$20000,DATOS!$I19586,DATOS!$G$2:$G$20000,"EX")=0),0))))</f>
      </c>
      <c r="H19586">
        <f>IF(DATOS!$G19586&lt;&gt;"EX",0,--(COUNTIFS(DATOS!$A$2:$A$20000,DATOS!$A19586,DATOS!$D$2:$D$20000,DATOS!$D19586,DATOS!$E$2:$E$20000,DATOS!$E19586,DATOS!$I$2:$I$20000,DATOS!$I19586,DATOS!$G$2:$G$20000,"OR")=0))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DATOS!$A$2:$A$20000,DATOS!$A19587,DATOS!$D$2:$D$20000,DATOS!$D19587,DATOS!$E$2:$E$20000,DATOS!$E19587,DATOS!$I$2:$I$20000,DATOS!$I19587,DATOS!$G$2:$G$20000,"EX")=0),0))))</f>
      </c>
      <c r="H19587">
        <f>IF(DATOS!$G19587&lt;&gt;"EX",0,--(COUNTIFS(DATOS!$A$2:$A$20000,DATOS!$A19587,DATOS!$D$2:$D$20000,DATOS!$D19587,DATOS!$E$2:$E$20000,DATOS!$E19587,DATOS!$I$2:$I$20000,DATOS!$I19587,DATOS!$G$2:$G$20000,"OR")=0))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DATOS!$A$2:$A$20000,DATOS!$A19588,DATOS!$D$2:$D$20000,DATOS!$D19588,DATOS!$E$2:$E$20000,DATOS!$E19588,DATOS!$I$2:$I$20000,DATOS!$I19588,DATOS!$G$2:$G$20000,"EX")=0),0))))</f>
      </c>
      <c r="H19588">
        <f>IF(DATOS!$G19588&lt;&gt;"EX",0,--(COUNTIFS(DATOS!$A$2:$A$20000,DATOS!$A19588,DATOS!$D$2:$D$20000,DATOS!$D19588,DATOS!$E$2:$E$20000,DATOS!$E19588,DATOS!$I$2:$I$20000,DATOS!$I19588,DATOS!$G$2:$G$20000,"OR")=0))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DATOS!$A$2:$A$20000,DATOS!$A19589,DATOS!$D$2:$D$20000,DATOS!$D19589,DATOS!$E$2:$E$20000,DATOS!$E19589,DATOS!$I$2:$I$20000,DATOS!$I19589,DATOS!$G$2:$G$20000,"EX")=0),0))))</f>
      </c>
      <c r="H19589">
        <f>IF(DATOS!$G19589&lt;&gt;"EX",0,--(COUNTIFS(DATOS!$A$2:$A$20000,DATOS!$A19589,DATOS!$D$2:$D$20000,DATOS!$D19589,DATOS!$E$2:$E$20000,DATOS!$E19589,DATOS!$I$2:$I$20000,DATOS!$I19589,DATOS!$G$2:$G$20000,"OR")=0))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DATOS!$A$2:$A$20000,DATOS!$A19590,DATOS!$D$2:$D$20000,DATOS!$D19590,DATOS!$E$2:$E$20000,DATOS!$E19590,DATOS!$I$2:$I$20000,DATOS!$I19590,DATOS!$G$2:$G$20000,"EX")=0),0))))</f>
      </c>
      <c r="H19590">
        <f>IF(DATOS!$G19590&lt;&gt;"EX",0,--(COUNTIFS(DATOS!$A$2:$A$20000,DATOS!$A19590,DATOS!$D$2:$D$20000,DATOS!$D19590,DATOS!$E$2:$E$20000,DATOS!$E19590,DATOS!$I$2:$I$20000,DATOS!$I19590,DATOS!$G$2:$G$20000,"OR")=0))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DATOS!$A$2:$A$20000,DATOS!$A19591,DATOS!$D$2:$D$20000,DATOS!$D19591,DATOS!$E$2:$E$20000,DATOS!$E19591,DATOS!$I$2:$I$20000,DATOS!$I19591,DATOS!$G$2:$G$20000,"EX")=0),0))))</f>
      </c>
      <c r="H19591">
        <f>IF(DATOS!$G19591&lt;&gt;"EX",0,--(COUNTIFS(DATOS!$A$2:$A$20000,DATOS!$A19591,DATOS!$D$2:$D$20000,DATOS!$D19591,DATOS!$E$2:$E$20000,DATOS!$E19591,DATOS!$I$2:$I$20000,DATOS!$I19591,DATOS!$G$2:$G$20000,"OR")=0))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DATOS!$A$2:$A$20000,DATOS!$A19592,DATOS!$D$2:$D$20000,DATOS!$D19592,DATOS!$E$2:$E$20000,DATOS!$E19592,DATOS!$I$2:$I$20000,DATOS!$I19592,DATOS!$G$2:$G$20000,"EX")=0),0))))</f>
      </c>
      <c r="H19592">
        <f>IF(DATOS!$G19592&lt;&gt;"EX",0,--(COUNTIFS(DATOS!$A$2:$A$20000,DATOS!$A19592,DATOS!$D$2:$D$20000,DATOS!$D19592,DATOS!$E$2:$E$20000,DATOS!$E19592,DATOS!$I$2:$I$20000,DATOS!$I19592,DATOS!$G$2:$G$20000,"OR")=0))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DATOS!$A$2:$A$20000,DATOS!$A19593,DATOS!$D$2:$D$20000,DATOS!$D19593,DATOS!$E$2:$E$20000,DATOS!$E19593,DATOS!$I$2:$I$20000,DATOS!$I19593,DATOS!$G$2:$G$20000,"EX")=0),0))))</f>
      </c>
      <c r="H19593">
        <f>IF(DATOS!$G19593&lt;&gt;"EX",0,--(COUNTIFS(DATOS!$A$2:$A$20000,DATOS!$A19593,DATOS!$D$2:$D$20000,DATOS!$D19593,DATOS!$E$2:$E$20000,DATOS!$E19593,DATOS!$I$2:$I$20000,DATOS!$I19593,DATOS!$G$2:$G$20000,"OR")=0))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DATOS!$A$2:$A$20000,DATOS!$A19594,DATOS!$D$2:$D$20000,DATOS!$D19594,DATOS!$E$2:$E$20000,DATOS!$E19594,DATOS!$I$2:$I$20000,DATOS!$I19594,DATOS!$G$2:$G$20000,"EX")=0),0))))</f>
      </c>
      <c r="H19594">
        <f>IF(DATOS!$G19594&lt;&gt;"EX",0,--(COUNTIFS(DATOS!$A$2:$A$20000,DATOS!$A19594,DATOS!$D$2:$D$20000,DATOS!$D19594,DATOS!$E$2:$E$20000,DATOS!$E19594,DATOS!$I$2:$I$20000,DATOS!$I19594,DATOS!$G$2:$G$20000,"OR")=0))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DATOS!$A$2:$A$20000,DATOS!$A19595,DATOS!$D$2:$D$20000,DATOS!$D19595,DATOS!$E$2:$E$20000,DATOS!$E19595,DATOS!$I$2:$I$20000,DATOS!$I19595,DATOS!$G$2:$G$20000,"EX")=0),0))))</f>
      </c>
      <c r="H19595">
        <f>IF(DATOS!$G19595&lt;&gt;"EX",0,--(COUNTIFS(DATOS!$A$2:$A$20000,DATOS!$A19595,DATOS!$D$2:$D$20000,DATOS!$D19595,DATOS!$E$2:$E$20000,DATOS!$E19595,DATOS!$I$2:$I$20000,DATOS!$I19595,DATOS!$G$2:$G$20000,"OR")=0))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DATOS!$A$2:$A$20000,DATOS!$A19596,DATOS!$D$2:$D$20000,DATOS!$D19596,DATOS!$E$2:$E$20000,DATOS!$E19596,DATOS!$I$2:$I$20000,DATOS!$I19596,DATOS!$G$2:$G$20000,"EX")=0),0))))</f>
      </c>
      <c r="H19596">
        <f>IF(DATOS!$G19596&lt;&gt;"EX",0,--(COUNTIFS(DATOS!$A$2:$A$20000,DATOS!$A19596,DATOS!$D$2:$D$20000,DATOS!$D19596,DATOS!$E$2:$E$20000,DATOS!$E19596,DATOS!$I$2:$I$20000,DATOS!$I19596,DATOS!$G$2:$G$20000,"OR")=0))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DATOS!$A$2:$A$20000,DATOS!$A19597,DATOS!$D$2:$D$20000,DATOS!$D19597,DATOS!$E$2:$E$20000,DATOS!$E19597,DATOS!$I$2:$I$20000,DATOS!$I19597,DATOS!$G$2:$G$20000,"EX")=0),0))))</f>
      </c>
      <c r="H19597">
        <f>IF(DATOS!$G19597&lt;&gt;"EX",0,--(COUNTIFS(DATOS!$A$2:$A$20000,DATOS!$A19597,DATOS!$D$2:$D$20000,DATOS!$D19597,DATOS!$E$2:$E$20000,DATOS!$E19597,DATOS!$I$2:$I$20000,DATOS!$I19597,DATOS!$G$2:$G$20000,"OR")=0))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DATOS!$A$2:$A$20000,DATOS!$A19598,DATOS!$D$2:$D$20000,DATOS!$D19598,DATOS!$E$2:$E$20000,DATOS!$E19598,DATOS!$I$2:$I$20000,DATOS!$I19598,DATOS!$G$2:$G$20000,"EX")=0),0))))</f>
      </c>
      <c r="H19598">
        <f>IF(DATOS!$G19598&lt;&gt;"EX",0,--(COUNTIFS(DATOS!$A$2:$A$20000,DATOS!$A19598,DATOS!$D$2:$D$20000,DATOS!$D19598,DATOS!$E$2:$E$20000,DATOS!$E19598,DATOS!$I$2:$I$20000,DATOS!$I19598,DATOS!$G$2:$G$20000,"OR")=0))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DATOS!$A$2:$A$20000,DATOS!$A19599,DATOS!$D$2:$D$20000,DATOS!$D19599,DATOS!$E$2:$E$20000,DATOS!$E19599,DATOS!$I$2:$I$20000,DATOS!$I19599,DATOS!$G$2:$G$20000,"EX")=0),0))))</f>
      </c>
      <c r="H19599">
        <f>IF(DATOS!$G19599&lt;&gt;"EX",0,--(COUNTIFS(DATOS!$A$2:$A$20000,DATOS!$A19599,DATOS!$D$2:$D$20000,DATOS!$D19599,DATOS!$E$2:$E$20000,DATOS!$E19599,DATOS!$I$2:$I$20000,DATOS!$I19599,DATOS!$G$2:$G$20000,"OR")=0))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DATOS!$A$2:$A$20000,DATOS!$A19600,DATOS!$D$2:$D$20000,DATOS!$D19600,DATOS!$E$2:$E$20000,DATOS!$E19600,DATOS!$I$2:$I$20000,DATOS!$I19600,DATOS!$G$2:$G$20000,"EX")=0),0))))</f>
      </c>
      <c r="H19600">
        <f>IF(DATOS!$G19600&lt;&gt;"EX",0,--(COUNTIFS(DATOS!$A$2:$A$20000,DATOS!$A19600,DATOS!$D$2:$D$20000,DATOS!$D19600,DATOS!$E$2:$E$20000,DATOS!$E19600,DATOS!$I$2:$I$20000,DATOS!$I19600,DATOS!$G$2:$G$20000,"OR")=0))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DATOS!$A$2:$A$20000,DATOS!$A19601,DATOS!$D$2:$D$20000,DATOS!$D19601,DATOS!$E$2:$E$20000,DATOS!$E19601,DATOS!$I$2:$I$20000,DATOS!$I19601,DATOS!$G$2:$G$20000,"EX")=0),0))))</f>
      </c>
      <c r="H19601">
        <f>IF(DATOS!$G19601&lt;&gt;"EX",0,--(COUNTIFS(DATOS!$A$2:$A$20000,DATOS!$A19601,DATOS!$D$2:$D$20000,DATOS!$D19601,DATOS!$E$2:$E$20000,DATOS!$E19601,DATOS!$I$2:$I$20000,DATOS!$I19601,DATOS!$G$2:$G$20000,"OR")=0))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DATOS!$A$2:$A$20000,DATOS!$A19602,DATOS!$D$2:$D$20000,DATOS!$D19602,DATOS!$E$2:$E$20000,DATOS!$E19602,DATOS!$I$2:$I$20000,DATOS!$I19602,DATOS!$G$2:$G$20000,"EX")=0),0))))</f>
      </c>
      <c r="H19602">
        <f>IF(DATOS!$G19602&lt;&gt;"EX",0,--(COUNTIFS(DATOS!$A$2:$A$20000,DATOS!$A19602,DATOS!$D$2:$D$20000,DATOS!$D19602,DATOS!$E$2:$E$20000,DATOS!$E19602,DATOS!$I$2:$I$20000,DATOS!$I19602,DATOS!$G$2:$G$20000,"OR")=0))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DATOS!$A$2:$A$20000,DATOS!$A19603,DATOS!$D$2:$D$20000,DATOS!$D19603,DATOS!$E$2:$E$20000,DATOS!$E19603,DATOS!$I$2:$I$20000,DATOS!$I19603,DATOS!$G$2:$G$20000,"EX")=0),0))))</f>
      </c>
      <c r="H19603">
        <f>IF(DATOS!$G19603&lt;&gt;"EX",0,--(COUNTIFS(DATOS!$A$2:$A$20000,DATOS!$A19603,DATOS!$D$2:$D$20000,DATOS!$D19603,DATOS!$E$2:$E$20000,DATOS!$E19603,DATOS!$I$2:$I$20000,DATOS!$I19603,DATOS!$G$2:$G$20000,"OR")=0))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DATOS!$A$2:$A$20000,DATOS!$A19604,DATOS!$D$2:$D$20000,DATOS!$D19604,DATOS!$E$2:$E$20000,DATOS!$E19604,DATOS!$I$2:$I$20000,DATOS!$I19604,DATOS!$G$2:$G$20000,"EX")=0),0))))</f>
      </c>
      <c r="H19604">
        <f>IF(DATOS!$G19604&lt;&gt;"EX",0,--(COUNTIFS(DATOS!$A$2:$A$20000,DATOS!$A19604,DATOS!$D$2:$D$20000,DATOS!$D19604,DATOS!$E$2:$E$20000,DATOS!$E19604,DATOS!$I$2:$I$20000,DATOS!$I19604,DATOS!$G$2:$G$20000,"OR")=0))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DATOS!$A$2:$A$20000,DATOS!$A19605,DATOS!$D$2:$D$20000,DATOS!$D19605,DATOS!$E$2:$E$20000,DATOS!$E19605,DATOS!$I$2:$I$20000,DATOS!$I19605,DATOS!$G$2:$G$20000,"EX")=0),0))))</f>
      </c>
      <c r="H19605">
        <f>IF(DATOS!$G19605&lt;&gt;"EX",0,--(COUNTIFS(DATOS!$A$2:$A$20000,DATOS!$A19605,DATOS!$D$2:$D$20000,DATOS!$D19605,DATOS!$E$2:$E$20000,DATOS!$E19605,DATOS!$I$2:$I$20000,DATOS!$I19605,DATOS!$G$2:$G$20000,"OR")=0))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DATOS!$A$2:$A$20000,DATOS!$A19606,DATOS!$D$2:$D$20000,DATOS!$D19606,DATOS!$E$2:$E$20000,DATOS!$E19606,DATOS!$I$2:$I$20000,DATOS!$I19606,DATOS!$G$2:$G$20000,"EX")=0),0))))</f>
      </c>
      <c r="H19606">
        <f>IF(DATOS!$G19606&lt;&gt;"EX",0,--(COUNTIFS(DATOS!$A$2:$A$20000,DATOS!$A19606,DATOS!$D$2:$D$20000,DATOS!$D19606,DATOS!$E$2:$E$20000,DATOS!$E19606,DATOS!$I$2:$I$20000,DATOS!$I19606,DATOS!$G$2:$G$20000,"OR")=0))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DATOS!$A$2:$A$20000,DATOS!$A19607,DATOS!$D$2:$D$20000,DATOS!$D19607,DATOS!$E$2:$E$20000,DATOS!$E19607,DATOS!$I$2:$I$20000,DATOS!$I19607,DATOS!$G$2:$G$20000,"EX")=0),0))))</f>
      </c>
      <c r="H19607">
        <f>IF(DATOS!$G19607&lt;&gt;"EX",0,--(COUNTIFS(DATOS!$A$2:$A$20000,DATOS!$A19607,DATOS!$D$2:$D$20000,DATOS!$D19607,DATOS!$E$2:$E$20000,DATOS!$E19607,DATOS!$I$2:$I$20000,DATOS!$I19607,DATOS!$G$2:$G$20000,"OR")=0))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DATOS!$A$2:$A$20000,DATOS!$A19608,DATOS!$D$2:$D$20000,DATOS!$D19608,DATOS!$E$2:$E$20000,DATOS!$E19608,DATOS!$I$2:$I$20000,DATOS!$I19608,DATOS!$G$2:$G$20000,"EX")=0),0))))</f>
      </c>
      <c r="H19608">
        <f>IF(DATOS!$G19608&lt;&gt;"EX",0,--(COUNTIFS(DATOS!$A$2:$A$20000,DATOS!$A19608,DATOS!$D$2:$D$20000,DATOS!$D19608,DATOS!$E$2:$E$20000,DATOS!$E19608,DATOS!$I$2:$I$20000,DATOS!$I19608,DATOS!$G$2:$G$20000,"OR")=0))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DATOS!$A$2:$A$20000,DATOS!$A19609,DATOS!$D$2:$D$20000,DATOS!$D19609,DATOS!$E$2:$E$20000,DATOS!$E19609,DATOS!$I$2:$I$20000,DATOS!$I19609,DATOS!$G$2:$G$20000,"EX")=0),0))))</f>
      </c>
      <c r="H19609">
        <f>IF(DATOS!$G19609&lt;&gt;"EX",0,--(COUNTIFS(DATOS!$A$2:$A$20000,DATOS!$A19609,DATOS!$D$2:$D$20000,DATOS!$D19609,DATOS!$E$2:$E$20000,DATOS!$E19609,DATOS!$I$2:$I$20000,DATOS!$I19609,DATOS!$G$2:$G$20000,"OR")=0))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DATOS!$A$2:$A$20000,DATOS!$A19610,DATOS!$D$2:$D$20000,DATOS!$D19610,DATOS!$E$2:$E$20000,DATOS!$E19610,DATOS!$I$2:$I$20000,DATOS!$I19610,DATOS!$G$2:$G$20000,"EX")=0),0))))</f>
      </c>
      <c r="H19610">
        <f>IF(DATOS!$G19610&lt;&gt;"EX",0,--(COUNTIFS(DATOS!$A$2:$A$20000,DATOS!$A19610,DATOS!$D$2:$D$20000,DATOS!$D19610,DATOS!$E$2:$E$20000,DATOS!$E19610,DATOS!$I$2:$I$20000,DATOS!$I19610,DATOS!$G$2:$G$20000,"OR")=0))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DATOS!$A$2:$A$20000,DATOS!$A19611,DATOS!$D$2:$D$20000,DATOS!$D19611,DATOS!$E$2:$E$20000,DATOS!$E19611,DATOS!$I$2:$I$20000,DATOS!$I19611,DATOS!$G$2:$G$20000,"EX")=0),0))))</f>
      </c>
      <c r="H19611">
        <f>IF(DATOS!$G19611&lt;&gt;"EX",0,--(COUNTIFS(DATOS!$A$2:$A$20000,DATOS!$A19611,DATOS!$D$2:$D$20000,DATOS!$D19611,DATOS!$E$2:$E$20000,DATOS!$E19611,DATOS!$I$2:$I$20000,DATOS!$I19611,DATOS!$G$2:$G$20000,"OR")=0))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DATOS!$A$2:$A$20000,DATOS!$A19612,DATOS!$D$2:$D$20000,DATOS!$D19612,DATOS!$E$2:$E$20000,DATOS!$E19612,DATOS!$I$2:$I$20000,DATOS!$I19612,DATOS!$G$2:$G$20000,"EX")=0),0))))</f>
      </c>
      <c r="H19612">
        <f>IF(DATOS!$G19612&lt;&gt;"EX",0,--(COUNTIFS(DATOS!$A$2:$A$20000,DATOS!$A19612,DATOS!$D$2:$D$20000,DATOS!$D19612,DATOS!$E$2:$E$20000,DATOS!$E19612,DATOS!$I$2:$I$20000,DATOS!$I19612,DATOS!$G$2:$G$20000,"OR")=0))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DATOS!$A$2:$A$20000,DATOS!$A19613,DATOS!$D$2:$D$20000,DATOS!$D19613,DATOS!$E$2:$E$20000,DATOS!$E19613,DATOS!$I$2:$I$20000,DATOS!$I19613,DATOS!$G$2:$G$20000,"EX")=0),0))))</f>
      </c>
      <c r="H19613">
        <f>IF(DATOS!$G19613&lt;&gt;"EX",0,--(COUNTIFS(DATOS!$A$2:$A$20000,DATOS!$A19613,DATOS!$D$2:$D$20000,DATOS!$D19613,DATOS!$E$2:$E$20000,DATOS!$E19613,DATOS!$I$2:$I$20000,DATOS!$I19613,DATOS!$G$2:$G$20000,"OR")=0))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DATOS!$A$2:$A$20000,DATOS!$A19614,DATOS!$D$2:$D$20000,DATOS!$D19614,DATOS!$E$2:$E$20000,DATOS!$E19614,DATOS!$I$2:$I$20000,DATOS!$I19614,DATOS!$G$2:$G$20000,"EX")=0),0))))</f>
      </c>
      <c r="H19614">
        <f>IF(DATOS!$G19614&lt;&gt;"EX",0,--(COUNTIFS(DATOS!$A$2:$A$20000,DATOS!$A19614,DATOS!$D$2:$D$20000,DATOS!$D19614,DATOS!$E$2:$E$20000,DATOS!$E19614,DATOS!$I$2:$I$20000,DATOS!$I19614,DATOS!$G$2:$G$20000,"OR")=0))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DATOS!$A$2:$A$20000,DATOS!$A19615,DATOS!$D$2:$D$20000,DATOS!$D19615,DATOS!$E$2:$E$20000,DATOS!$E19615,DATOS!$I$2:$I$20000,DATOS!$I19615,DATOS!$G$2:$G$20000,"EX")=0),0))))</f>
      </c>
      <c r="H19615">
        <f>IF(DATOS!$G19615&lt;&gt;"EX",0,--(COUNTIFS(DATOS!$A$2:$A$20000,DATOS!$A19615,DATOS!$D$2:$D$20000,DATOS!$D19615,DATOS!$E$2:$E$20000,DATOS!$E19615,DATOS!$I$2:$I$20000,DATOS!$I19615,DATOS!$G$2:$G$20000,"OR")=0))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DATOS!$A$2:$A$20000,DATOS!$A19616,DATOS!$D$2:$D$20000,DATOS!$D19616,DATOS!$E$2:$E$20000,DATOS!$E19616,DATOS!$I$2:$I$20000,DATOS!$I19616,DATOS!$G$2:$G$20000,"EX")=0),0))))</f>
      </c>
      <c r="H19616">
        <f>IF(DATOS!$G19616&lt;&gt;"EX",0,--(COUNTIFS(DATOS!$A$2:$A$20000,DATOS!$A19616,DATOS!$D$2:$D$20000,DATOS!$D19616,DATOS!$E$2:$E$20000,DATOS!$E19616,DATOS!$I$2:$I$20000,DATOS!$I19616,DATOS!$G$2:$G$20000,"OR")=0))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DATOS!$A$2:$A$20000,DATOS!$A19617,DATOS!$D$2:$D$20000,DATOS!$D19617,DATOS!$E$2:$E$20000,DATOS!$E19617,DATOS!$I$2:$I$20000,DATOS!$I19617,DATOS!$G$2:$G$20000,"EX")=0),0))))</f>
      </c>
      <c r="H19617">
        <f>IF(DATOS!$G19617&lt;&gt;"EX",0,--(COUNTIFS(DATOS!$A$2:$A$20000,DATOS!$A19617,DATOS!$D$2:$D$20000,DATOS!$D19617,DATOS!$E$2:$E$20000,DATOS!$E19617,DATOS!$I$2:$I$20000,DATOS!$I19617,DATOS!$G$2:$G$20000,"OR")=0))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DATOS!$A$2:$A$20000,DATOS!$A19618,DATOS!$D$2:$D$20000,DATOS!$D19618,DATOS!$E$2:$E$20000,DATOS!$E19618,DATOS!$I$2:$I$20000,DATOS!$I19618,DATOS!$G$2:$G$20000,"EX")=0),0))))</f>
      </c>
      <c r="H19618">
        <f>IF(DATOS!$G19618&lt;&gt;"EX",0,--(COUNTIFS(DATOS!$A$2:$A$20000,DATOS!$A19618,DATOS!$D$2:$D$20000,DATOS!$D19618,DATOS!$E$2:$E$20000,DATOS!$E19618,DATOS!$I$2:$I$20000,DATOS!$I19618,DATOS!$G$2:$G$20000,"OR")=0))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DATOS!$A$2:$A$20000,DATOS!$A19619,DATOS!$D$2:$D$20000,DATOS!$D19619,DATOS!$E$2:$E$20000,DATOS!$E19619,DATOS!$I$2:$I$20000,DATOS!$I19619,DATOS!$G$2:$G$20000,"EX")=0),0))))</f>
      </c>
      <c r="H19619">
        <f>IF(DATOS!$G19619&lt;&gt;"EX",0,--(COUNTIFS(DATOS!$A$2:$A$20000,DATOS!$A19619,DATOS!$D$2:$D$20000,DATOS!$D19619,DATOS!$E$2:$E$20000,DATOS!$E19619,DATOS!$I$2:$I$20000,DATOS!$I19619,DATOS!$G$2:$G$20000,"OR")=0))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DATOS!$A$2:$A$20000,DATOS!$A19620,DATOS!$D$2:$D$20000,DATOS!$D19620,DATOS!$E$2:$E$20000,DATOS!$E19620,DATOS!$I$2:$I$20000,DATOS!$I19620,DATOS!$G$2:$G$20000,"EX")=0),0))))</f>
      </c>
      <c r="H19620">
        <f>IF(DATOS!$G19620&lt;&gt;"EX",0,--(COUNTIFS(DATOS!$A$2:$A$20000,DATOS!$A19620,DATOS!$D$2:$D$20000,DATOS!$D19620,DATOS!$E$2:$E$20000,DATOS!$E19620,DATOS!$I$2:$I$20000,DATOS!$I19620,DATOS!$G$2:$G$20000,"OR")=0))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DATOS!$A$2:$A$20000,DATOS!$A19621,DATOS!$D$2:$D$20000,DATOS!$D19621,DATOS!$E$2:$E$20000,DATOS!$E19621,DATOS!$I$2:$I$20000,DATOS!$I19621,DATOS!$G$2:$G$20000,"EX")=0),0))))</f>
      </c>
      <c r="H19621">
        <f>IF(DATOS!$G19621&lt;&gt;"EX",0,--(COUNTIFS(DATOS!$A$2:$A$20000,DATOS!$A19621,DATOS!$D$2:$D$20000,DATOS!$D19621,DATOS!$E$2:$E$20000,DATOS!$E19621,DATOS!$I$2:$I$20000,DATOS!$I19621,DATOS!$G$2:$G$20000,"OR")=0))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DATOS!$A$2:$A$20000,DATOS!$A19622,DATOS!$D$2:$D$20000,DATOS!$D19622,DATOS!$E$2:$E$20000,DATOS!$E19622,DATOS!$I$2:$I$20000,DATOS!$I19622,DATOS!$G$2:$G$20000,"EX")=0),0))))</f>
      </c>
      <c r="H19622">
        <f>IF(DATOS!$G19622&lt;&gt;"EX",0,--(COUNTIFS(DATOS!$A$2:$A$20000,DATOS!$A19622,DATOS!$D$2:$D$20000,DATOS!$D19622,DATOS!$E$2:$E$20000,DATOS!$E19622,DATOS!$I$2:$I$20000,DATOS!$I19622,DATOS!$G$2:$G$20000,"OR")=0))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DATOS!$A$2:$A$20000,DATOS!$A19623,DATOS!$D$2:$D$20000,DATOS!$D19623,DATOS!$E$2:$E$20000,DATOS!$E19623,DATOS!$I$2:$I$20000,DATOS!$I19623,DATOS!$G$2:$G$20000,"EX")=0),0))))</f>
      </c>
      <c r="H19623">
        <f>IF(DATOS!$G19623&lt;&gt;"EX",0,--(COUNTIFS(DATOS!$A$2:$A$20000,DATOS!$A19623,DATOS!$D$2:$D$20000,DATOS!$D19623,DATOS!$E$2:$E$20000,DATOS!$E19623,DATOS!$I$2:$I$20000,DATOS!$I19623,DATOS!$G$2:$G$20000,"OR")=0))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DATOS!$A$2:$A$20000,DATOS!$A19624,DATOS!$D$2:$D$20000,DATOS!$D19624,DATOS!$E$2:$E$20000,DATOS!$E19624,DATOS!$I$2:$I$20000,DATOS!$I19624,DATOS!$G$2:$G$20000,"EX")=0),0))))</f>
      </c>
      <c r="H19624">
        <f>IF(DATOS!$G19624&lt;&gt;"EX",0,--(COUNTIFS(DATOS!$A$2:$A$20000,DATOS!$A19624,DATOS!$D$2:$D$20000,DATOS!$D19624,DATOS!$E$2:$E$20000,DATOS!$E19624,DATOS!$I$2:$I$20000,DATOS!$I19624,DATOS!$G$2:$G$20000,"OR")=0))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DATOS!$A$2:$A$20000,DATOS!$A19625,DATOS!$D$2:$D$20000,DATOS!$D19625,DATOS!$E$2:$E$20000,DATOS!$E19625,DATOS!$I$2:$I$20000,DATOS!$I19625,DATOS!$G$2:$G$20000,"EX")=0),0))))</f>
      </c>
      <c r="H19625">
        <f>IF(DATOS!$G19625&lt;&gt;"EX",0,--(COUNTIFS(DATOS!$A$2:$A$20000,DATOS!$A19625,DATOS!$D$2:$D$20000,DATOS!$D19625,DATOS!$E$2:$E$20000,DATOS!$E19625,DATOS!$I$2:$I$20000,DATOS!$I19625,DATOS!$G$2:$G$20000,"OR")=0))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DATOS!$A$2:$A$20000,DATOS!$A19626,DATOS!$D$2:$D$20000,DATOS!$D19626,DATOS!$E$2:$E$20000,DATOS!$E19626,DATOS!$I$2:$I$20000,DATOS!$I19626,DATOS!$G$2:$G$20000,"EX")=0),0))))</f>
      </c>
      <c r="H19626">
        <f>IF(DATOS!$G19626&lt;&gt;"EX",0,--(COUNTIFS(DATOS!$A$2:$A$20000,DATOS!$A19626,DATOS!$D$2:$D$20000,DATOS!$D19626,DATOS!$E$2:$E$20000,DATOS!$E19626,DATOS!$I$2:$I$20000,DATOS!$I19626,DATOS!$G$2:$G$20000,"OR")=0))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DATOS!$A$2:$A$20000,DATOS!$A19627,DATOS!$D$2:$D$20000,DATOS!$D19627,DATOS!$E$2:$E$20000,DATOS!$E19627,DATOS!$I$2:$I$20000,DATOS!$I19627,DATOS!$G$2:$G$20000,"EX")=0),0))))</f>
      </c>
      <c r="H19627">
        <f>IF(DATOS!$G19627&lt;&gt;"EX",0,--(COUNTIFS(DATOS!$A$2:$A$20000,DATOS!$A19627,DATOS!$D$2:$D$20000,DATOS!$D19627,DATOS!$E$2:$E$20000,DATOS!$E19627,DATOS!$I$2:$I$20000,DATOS!$I19627,DATOS!$G$2:$G$20000,"OR")=0))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DATOS!$A$2:$A$20000,DATOS!$A19628,DATOS!$D$2:$D$20000,DATOS!$D19628,DATOS!$E$2:$E$20000,DATOS!$E19628,DATOS!$I$2:$I$20000,DATOS!$I19628,DATOS!$G$2:$G$20000,"EX")=0),0))))</f>
      </c>
      <c r="H19628">
        <f>IF(DATOS!$G19628&lt;&gt;"EX",0,--(COUNTIFS(DATOS!$A$2:$A$20000,DATOS!$A19628,DATOS!$D$2:$D$20000,DATOS!$D19628,DATOS!$E$2:$E$20000,DATOS!$E19628,DATOS!$I$2:$I$20000,DATOS!$I19628,DATOS!$G$2:$G$20000,"OR")=0))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DATOS!$A$2:$A$20000,DATOS!$A19629,DATOS!$D$2:$D$20000,DATOS!$D19629,DATOS!$E$2:$E$20000,DATOS!$E19629,DATOS!$I$2:$I$20000,DATOS!$I19629,DATOS!$G$2:$G$20000,"EX")=0),0))))</f>
      </c>
      <c r="H19629">
        <f>IF(DATOS!$G19629&lt;&gt;"EX",0,--(COUNTIFS(DATOS!$A$2:$A$20000,DATOS!$A19629,DATOS!$D$2:$D$20000,DATOS!$D19629,DATOS!$E$2:$E$20000,DATOS!$E19629,DATOS!$I$2:$I$20000,DATOS!$I19629,DATOS!$G$2:$G$20000,"OR")=0))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DATOS!$A$2:$A$20000,DATOS!$A19630,DATOS!$D$2:$D$20000,DATOS!$D19630,DATOS!$E$2:$E$20000,DATOS!$E19630,DATOS!$I$2:$I$20000,DATOS!$I19630,DATOS!$G$2:$G$20000,"EX")=0),0))))</f>
      </c>
      <c r="H19630">
        <f>IF(DATOS!$G19630&lt;&gt;"EX",0,--(COUNTIFS(DATOS!$A$2:$A$20000,DATOS!$A19630,DATOS!$D$2:$D$20000,DATOS!$D19630,DATOS!$E$2:$E$20000,DATOS!$E19630,DATOS!$I$2:$I$20000,DATOS!$I19630,DATOS!$G$2:$G$20000,"OR")=0))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DATOS!$A$2:$A$20000,DATOS!$A19631,DATOS!$D$2:$D$20000,DATOS!$D19631,DATOS!$E$2:$E$20000,DATOS!$E19631,DATOS!$I$2:$I$20000,DATOS!$I19631,DATOS!$G$2:$G$20000,"EX")=0),0))))</f>
      </c>
      <c r="H19631">
        <f>IF(DATOS!$G19631&lt;&gt;"EX",0,--(COUNTIFS(DATOS!$A$2:$A$20000,DATOS!$A19631,DATOS!$D$2:$D$20000,DATOS!$D19631,DATOS!$E$2:$E$20000,DATOS!$E19631,DATOS!$I$2:$I$20000,DATOS!$I19631,DATOS!$G$2:$G$20000,"OR")=0))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DATOS!$A$2:$A$20000,DATOS!$A19632,DATOS!$D$2:$D$20000,DATOS!$D19632,DATOS!$E$2:$E$20000,DATOS!$E19632,DATOS!$I$2:$I$20000,DATOS!$I19632,DATOS!$G$2:$G$20000,"EX")=0),0))))</f>
      </c>
      <c r="H19632">
        <f>IF(DATOS!$G19632&lt;&gt;"EX",0,--(COUNTIFS(DATOS!$A$2:$A$20000,DATOS!$A19632,DATOS!$D$2:$D$20000,DATOS!$D19632,DATOS!$E$2:$E$20000,DATOS!$E19632,DATOS!$I$2:$I$20000,DATOS!$I19632,DATOS!$G$2:$G$20000,"OR")=0))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DATOS!$A$2:$A$20000,DATOS!$A19633,DATOS!$D$2:$D$20000,DATOS!$D19633,DATOS!$E$2:$E$20000,DATOS!$E19633,DATOS!$I$2:$I$20000,DATOS!$I19633,DATOS!$G$2:$G$20000,"EX")=0),0))))</f>
      </c>
      <c r="H19633">
        <f>IF(DATOS!$G19633&lt;&gt;"EX",0,--(COUNTIFS(DATOS!$A$2:$A$20000,DATOS!$A19633,DATOS!$D$2:$D$20000,DATOS!$D19633,DATOS!$E$2:$E$20000,DATOS!$E19633,DATOS!$I$2:$I$20000,DATOS!$I19633,DATOS!$G$2:$G$20000,"OR")=0))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DATOS!$A$2:$A$20000,DATOS!$A19634,DATOS!$D$2:$D$20000,DATOS!$D19634,DATOS!$E$2:$E$20000,DATOS!$E19634,DATOS!$I$2:$I$20000,DATOS!$I19634,DATOS!$G$2:$G$20000,"EX")=0),0))))</f>
      </c>
      <c r="H19634">
        <f>IF(DATOS!$G19634&lt;&gt;"EX",0,--(COUNTIFS(DATOS!$A$2:$A$20000,DATOS!$A19634,DATOS!$D$2:$D$20000,DATOS!$D19634,DATOS!$E$2:$E$20000,DATOS!$E19634,DATOS!$I$2:$I$20000,DATOS!$I19634,DATOS!$G$2:$G$20000,"OR")=0))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DATOS!$A$2:$A$20000,DATOS!$A19635,DATOS!$D$2:$D$20000,DATOS!$D19635,DATOS!$E$2:$E$20000,DATOS!$E19635,DATOS!$I$2:$I$20000,DATOS!$I19635,DATOS!$G$2:$G$20000,"EX")=0),0))))</f>
      </c>
      <c r="H19635">
        <f>IF(DATOS!$G19635&lt;&gt;"EX",0,--(COUNTIFS(DATOS!$A$2:$A$20000,DATOS!$A19635,DATOS!$D$2:$D$20000,DATOS!$D19635,DATOS!$E$2:$E$20000,DATOS!$E19635,DATOS!$I$2:$I$20000,DATOS!$I19635,DATOS!$G$2:$G$20000,"OR")=0))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DATOS!$A$2:$A$20000,DATOS!$A19636,DATOS!$D$2:$D$20000,DATOS!$D19636,DATOS!$E$2:$E$20000,DATOS!$E19636,DATOS!$I$2:$I$20000,DATOS!$I19636,DATOS!$G$2:$G$20000,"EX")=0),0))))</f>
      </c>
      <c r="H19636">
        <f>IF(DATOS!$G19636&lt;&gt;"EX",0,--(COUNTIFS(DATOS!$A$2:$A$20000,DATOS!$A19636,DATOS!$D$2:$D$20000,DATOS!$D19636,DATOS!$E$2:$E$20000,DATOS!$E19636,DATOS!$I$2:$I$20000,DATOS!$I19636,DATOS!$G$2:$G$20000,"OR")=0))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DATOS!$A$2:$A$20000,DATOS!$A19637,DATOS!$D$2:$D$20000,DATOS!$D19637,DATOS!$E$2:$E$20000,DATOS!$E19637,DATOS!$I$2:$I$20000,DATOS!$I19637,DATOS!$G$2:$G$20000,"EX")=0),0))))</f>
      </c>
      <c r="H19637">
        <f>IF(DATOS!$G19637&lt;&gt;"EX",0,--(COUNTIFS(DATOS!$A$2:$A$20000,DATOS!$A19637,DATOS!$D$2:$D$20000,DATOS!$D19637,DATOS!$E$2:$E$20000,DATOS!$E19637,DATOS!$I$2:$I$20000,DATOS!$I19637,DATOS!$G$2:$G$20000,"OR")=0))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DATOS!$A$2:$A$20000,DATOS!$A19638,DATOS!$D$2:$D$20000,DATOS!$D19638,DATOS!$E$2:$E$20000,DATOS!$E19638,DATOS!$I$2:$I$20000,DATOS!$I19638,DATOS!$G$2:$G$20000,"EX")=0),0))))</f>
      </c>
      <c r="H19638">
        <f>IF(DATOS!$G19638&lt;&gt;"EX",0,--(COUNTIFS(DATOS!$A$2:$A$20000,DATOS!$A19638,DATOS!$D$2:$D$20000,DATOS!$D19638,DATOS!$E$2:$E$20000,DATOS!$E19638,DATOS!$I$2:$I$20000,DATOS!$I19638,DATOS!$G$2:$G$20000,"OR")=0))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DATOS!$A$2:$A$20000,DATOS!$A19639,DATOS!$D$2:$D$20000,DATOS!$D19639,DATOS!$E$2:$E$20000,DATOS!$E19639,DATOS!$I$2:$I$20000,DATOS!$I19639,DATOS!$G$2:$G$20000,"EX")=0),0))))</f>
      </c>
      <c r="H19639">
        <f>IF(DATOS!$G19639&lt;&gt;"EX",0,--(COUNTIFS(DATOS!$A$2:$A$20000,DATOS!$A19639,DATOS!$D$2:$D$20000,DATOS!$D19639,DATOS!$E$2:$E$20000,DATOS!$E19639,DATOS!$I$2:$I$20000,DATOS!$I19639,DATOS!$G$2:$G$20000,"OR")=0))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DATOS!$A$2:$A$20000,DATOS!$A19640,DATOS!$D$2:$D$20000,DATOS!$D19640,DATOS!$E$2:$E$20000,DATOS!$E19640,DATOS!$I$2:$I$20000,DATOS!$I19640,DATOS!$G$2:$G$20000,"EX")=0),0))))</f>
      </c>
      <c r="H19640">
        <f>IF(DATOS!$G19640&lt;&gt;"EX",0,--(COUNTIFS(DATOS!$A$2:$A$20000,DATOS!$A19640,DATOS!$D$2:$D$20000,DATOS!$D19640,DATOS!$E$2:$E$20000,DATOS!$E19640,DATOS!$I$2:$I$20000,DATOS!$I19640,DATOS!$G$2:$G$20000,"OR")=0))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DATOS!$A$2:$A$20000,DATOS!$A19641,DATOS!$D$2:$D$20000,DATOS!$D19641,DATOS!$E$2:$E$20000,DATOS!$E19641,DATOS!$I$2:$I$20000,DATOS!$I19641,DATOS!$G$2:$G$20000,"EX")=0),0))))</f>
      </c>
      <c r="H19641">
        <f>IF(DATOS!$G19641&lt;&gt;"EX",0,--(COUNTIFS(DATOS!$A$2:$A$20000,DATOS!$A19641,DATOS!$D$2:$D$20000,DATOS!$D19641,DATOS!$E$2:$E$20000,DATOS!$E19641,DATOS!$I$2:$I$20000,DATOS!$I19641,DATOS!$G$2:$G$20000,"OR")=0))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DATOS!$A$2:$A$20000,DATOS!$A19642,DATOS!$D$2:$D$20000,DATOS!$D19642,DATOS!$E$2:$E$20000,DATOS!$E19642,DATOS!$I$2:$I$20000,DATOS!$I19642,DATOS!$G$2:$G$20000,"EX")=0),0))))</f>
      </c>
      <c r="H19642">
        <f>IF(DATOS!$G19642&lt;&gt;"EX",0,--(COUNTIFS(DATOS!$A$2:$A$20000,DATOS!$A19642,DATOS!$D$2:$D$20000,DATOS!$D19642,DATOS!$E$2:$E$20000,DATOS!$E19642,DATOS!$I$2:$I$20000,DATOS!$I19642,DATOS!$G$2:$G$20000,"OR")=0))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DATOS!$A$2:$A$20000,DATOS!$A19643,DATOS!$D$2:$D$20000,DATOS!$D19643,DATOS!$E$2:$E$20000,DATOS!$E19643,DATOS!$I$2:$I$20000,DATOS!$I19643,DATOS!$G$2:$G$20000,"EX")=0),0))))</f>
      </c>
      <c r="H19643">
        <f>IF(DATOS!$G19643&lt;&gt;"EX",0,--(COUNTIFS(DATOS!$A$2:$A$20000,DATOS!$A19643,DATOS!$D$2:$D$20000,DATOS!$D19643,DATOS!$E$2:$E$20000,DATOS!$E19643,DATOS!$I$2:$I$20000,DATOS!$I19643,DATOS!$G$2:$G$20000,"OR")=0))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DATOS!$A$2:$A$20000,DATOS!$A19644,DATOS!$D$2:$D$20000,DATOS!$D19644,DATOS!$E$2:$E$20000,DATOS!$E19644,DATOS!$I$2:$I$20000,DATOS!$I19644,DATOS!$G$2:$G$20000,"EX")=0),0))))</f>
      </c>
      <c r="H19644">
        <f>IF(DATOS!$G19644&lt;&gt;"EX",0,--(COUNTIFS(DATOS!$A$2:$A$20000,DATOS!$A19644,DATOS!$D$2:$D$20000,DATOS!$D19644,DATOS!$E$2:$E$20000,DATOS!$E19644,DATOS!$I$2:$I$20000,DATOS!$I19644,DATOS!$G$2:$G$20000,"OR")=0))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DATOS!$A$2:$A$20000,DATOS!$A19645,DATOS!$D$2:$D$20000,DATOS!$D19645,DATOS!$E$2:$E$20000,DATOS!$E19645,DATOS!$I$2:$I$20000,DATOS!$I19645,DATOS!$G$2:$G$20000,"EX")=0),0))))</f>
      </c>
      <c r="H19645">
        <f>IF(DATOS!$G19645&lt;&gt;"EX",0,--(COUNTIFS(DATOS!$A$2:$A$20000,DATOS!$A19645,DATOS!$D$2:$D$20000,DATOS!$D19645,DATOS!$E$2:$E$20000,DATOS!$E19645,DATOS!$I$2:$I$20000,DATOS!$I19645,DATOS!$G$2:$G$20000,"OR")=0))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DATOS!$A$2:$A$20000,DATOS!$A19646,DATOS!$D$2:$D$20000,DATOS!$D19646,DATOS!$E$2:$E$20000,DATOS!$E19646,DATOS!$I$2:$I$20000,DATOS!$I19646,DATOS!$G$2:$G$20000,"EX")=0),0))))</f>
      </c>
      <c r="H19646">
        <f>IF(DATOS!$G19646&lt;&gt;"EX",0,--(COUNTIFS(DATOS!$A$2:$A$20000,DATOS!$A19646,DATOS!$D$2:$D$20000,DATOS!$D19646,DATOS!$E$2:$E$20000,DATOS!$E19646,DATOS!$I$2:$I$20000,DATOS!$I19646,DATOS!$G$2:$G$20000,"OR")=0))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DATOS!$A$2:$A$20000,DATOS!$A19647,DATOS!$D$2:$D$20000,DATOS!$D19647,DATOS!$E$2:$E$20000,DATOS!$E19647,DATOS!$I$2:$I$20000,DATOS!$I19647,DATOS!$G$2:$G$20000,"EX")=0),0))))</f>
      </c>
      <c r="H19647">
        <f>IF(DATOS!$G19647&lt;&gt;"EX",0,--(COUNTIFS(DATOS!$A$2:$A$20000,DATOS!$A19647,DATOS!$D$2:$D$20000,DATOS!$D19647,DATOS!$E$2:$E$20000,DATOS!$E19647,DATOS!$I$2:$I$20000,DATOS!$I19647,DATOS!$G$2:$G$20000,"OR")=0))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DATOS!$A$2:$A$20000,DATOS!$A19648,DATOS!$D$2:$D$20000,DATOS!$D19648,DATOS!$E$2:$E$20000,DATOS!$E19648,DATOS!$I$2:$I$20000,DATOS!$I19648,DATOS!$G$2:$G$20000,"EX")=0),0))))</f>
      </c>
      <c r="H19648">
        <f>IF(DATOS!$G19648&lt;&gt;"EX",0,--(COUNTIFS(DATOS!$A$2:$A$20000,DATOS!$A19648,DATOS!$D$2:$D$20000,DATOS!$D19648,DATOS!$E$2:$E$20000,DATOS!$E19648,DATOS!$I$2:$I$20000,DATOS!$I19648,DATOS!$G$2:$G$20000,"OR")=0))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DATOS!$A$2:$A$20000,DATOS!$A19649,DATOS!$D$2:$D$20000,DATOS!$D19649,DATOS!$E$2:$E$20000,DATOS!$E19649,DATOS!$I$2:$I$20000,DATOS!$I19649,DATOS!$G$2:$G$20000,"EX")=0),0))))</f>
      </c>
      <c r="H19649">
        <f>IF(DATOS!$G19649&lt;&gt;"EX",0,--(COUNTIFS(DATOS!$A$2:$A$20000,DATOS!$A19649,DATOS!$D$2:$D$20000,DATOS!$D19649,DATOS!$E$2:$E$20000,DATOS!$E19649,DATOS!$I$2:$I$20000,DATOS!$I19649,DATOS!$G$2:$G$20000,"OR")=0))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DATOS!$A$2:$A$20000,DATOS!$A19650,DATOS!$D$2:$D$20000,DATOS!$D19650,DATOS!$E$2:$E$20000,DATOS!$E19650,DATOS!$I$2:$I$20000,DATOS!$I19650,DATOS!$G$2:$G$20000,"EX")=0),0))))</f>
      </c>
      <c r="H19650">
        <f>IF(DATOS!$G19650&lt;&gt;"EX",0,--(COUNTIFS(DATOS!$A$2:$A$20000,DATOS!$A19650,DATOS!$D$2:$D$20000,DATOS!$D19650,DATOS!$E$2:$E$20000,DATOS!$E19650,DATOS!$I$2:$I$20000,DATOS!$I19650,DATOS!$G$2:$G$20000,"OR")=0))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DATOS!$A$2:$A$20000,DATOS!$A19651,DATOS!$D$2:$D$20000,DATOS!$D19651,DATOS!$E$2:$E$20000,DATOS!$E19651,DATOS!$I$2:$I$20000,DATOS!$I19651,DATOS!$G$2:$G$20000,"EX")=0),0))))</f>
      </c>
      <c r="H19651">
        <f>IF(DATOS!$G19651&lt;&gt;"EX",0,--(COUNTIFS(DATOS!$A$2:$A$20000,DATOS!$A19651,DATOS!$D$2:$D$20000,DATOS!$D19651,DATOS!$E$2:$E$20000,DATOS!$E19651,DATOS!$I$2:$I$20000,DATOS!$I19651,DATOS!$G$2:$G$20000,"OR")=0))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DATOS!$A$2:$A$20000,DATOS!$A19652,DATOS!$D$2:$D$20000,DATOS!$D19652,DATOS!$E$2:$E$20000,DATOS!$E19652,DATOS!$I$2:$I$20000,DATOS!$I19652,DATOS!$G$2:$G$20000,"EX")=0),0))))</f>
      </c>
      <c r="H19652">
        <f>IF(DATOS!$G19652&lt;&gt;"EX",0,--(COUNTIFS(DATOS!$A$2:$A$20000,DATOS!$A19652,DATOS!$D$2:$D$20000,DATOS!$D19652,DATOS!$E$2:$E$20000,DATOS!$E19652,DATOS!$I$2:$I$20000,DATOS!$I19652,DATOS!$G$2:$G$20000,"OR")=0))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DATOS!$A$2:$A$20000,DATOS!$A19653,DATOS!$D$2:$D$20000,DATOS!$D19653,DATOS!$E$2:$E$20000,DATOS!$E19653,DATOS!$I$2:$I$20000,DATOS!$I19653,DATOS!$G$2:$G$20000,"EX")=0),0))))</f>
      </c>
      <c r="H19653">
        <f>IF(DATOS!$G19653&lt;&gt;"EX",0,--(COUNTIFS(DATOS!$A$2:$A$20000,DATOS!$A19653,DATOS!$D$2:$D$20000,DATOS!$D19653,DATOS!$E$2:$E$20000,DATOS!$E19653,DATOS!$I$2:$I$20000,DATOS!$I19653,DATOS!$G$2:$G$20000,"OR")=0))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DATOS!$A$2:$A$20000,DATOS!$A19654,DATOS!$D$2:$D$20000,DATOS!$D19654,DATOS!$E$2:$E$20000,DATOS!$E19654,DATOS!$I$2:$I$20000,DATOS!$I19654,DATOS!$G$2:$G$20000,"EX")=0),0))))</f>
      </c>
      <c r="H19654">
        <f>IF(DATOS!$G19654&lt;&gt;"EX",0,--(COUNTIFS(DATOS!$A$2:$A$20000,DATOS!$A19654,DATOS!$D$2:$D$20000,DATOS!$D19654,DATOS!$E$2:$E$20000,DATOS!$E19654,DATOS!$I$2:$I$20000,DATOS!$I19654,DATOS!$G$2:$G$20000,"OR")=0))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DATOS!$A$2:$A$20000,DATOS!$A19655,DATOS!$D$2:$D$20000,DATOS!$D19655,DATOS!$E$2:$E$20000,DATOS!$E19655,DATOS!$I$2:$I$20000,DATOS!$I19655,DATOS!$G$2:$G$20000,"EX")=0),0))))</f>
      </c>
      <c r="H19655">
        <f>IF(DATOS!$G19655&lt;&gt;"EX",0,--(COUNTIFS(DATOS!$A$2:$A$20000,DATOS!$A19655,DATOS!$D$2:$D$20000,DATOS!$D19655,DATOS!$E$2:$E$20000,DATOS!$E19655,DATOS!$I$2:$I$20000,DATOS!$I19655,DATOS!$G$2:$G$20000,"OR")=0))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DATOS!$A$2:$A$20000,DATOS!$A19656,DATOS!$D$2:$D$20000,DATOS!$D19656,DATOS!$E$2:$E$20000,DATOS!$E19656,DATOS!$I$2:$I$20000,DATOS!$I19656,DATOS!$G$2:$G$20000,"EX")=0),0))))</f>
      </c>
      <c r="H19656">
        <f>IF(DATOS!$G19656&lt;&gt;"EX",0,--(COUNTIFS(DATOS!$A$2:$A$20000,DATOS!$A19656,DATOS!$D$2:$D$20000,DATOS!$D19656,DATOS!$E$2:$E$20000,DATOS!$E19656,DATOS!$I$2:$I$20000,DATOS!$I19656,DATOS!$G$2:$G$20000,"OR")=0))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DATOS!$A$2:$A$20000,DATOS!$A19657,DATOS!$D$2:$D$20000,DATOS!$D19657,DATOS!$E$2:$E$20000,DATOS!$E19657,DATOS!$I$2:$I$20000,DATOS!$I19657,DATOS!$G$2:$G$20000,"EX")=0),0))))</f>
      </c>
      <c r="H19657">
        <f>IF(DATOS!$G19657&lt;&gt;"EX",0,--(COUNTIFS(DATOS!$A$2:$A$20000,DATOS!$A19657,DATOS!$D$2:$D$20000,DATOS!$D19657,DATOS!$E$2:$E$20000,DATOS!$E19657,DATOS!$I$2:$I$20000,DATOS!$I19657,DATOS!$G$2:$G$20000,"OR")=0))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DATOS!$A$2:$A$20000,DATOS!$A19658,DATOS!$D$2:$D$20000,DATOS!$D19658,DATOS!$E$2:$E$20000,DATOS!$E19658,DATOS!$I$2:$I$20000,DATOS!$I19658,DATOS!$G$2:$G$20000,"EX")=0),0))))</f>
      </c>
      <c r="H19658">
        <f>IF(DATOS!$G19658&lt;&gt;"EX",0,--(COUNTIFS(DATOS!$A$2:$A$20000,DATOS!$A19658,DATOS!$D$2:$D$20000,DATOS!$D19658,DATOS!$E$2:$E$20000,DATOS!$E19658,DATOS!$I$2:$I$20000,DATOS!$I19658,DATOS!$G$2:$G$20000,"OR")=0))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DATOS!$A$2:$A$20000,DATOS!$A19659,DATOS!$D$2:$D$20000,DATOS!$D19659,DATOS!$E$2:$E$20000,DATOS!$E19659,DATOS!$I$2:$I$20000,DATOS!$I19659,DATOS!$G$2:$G$20000,"EX")=0),0))))</f>
      </c>
      <c r="H19659">
        <f>IF(DATOS!$G19659&lt;&gt;"EX",0,--(COUNTIFS(DATOS!$A$2:$A$20000,DATOS!$A19659,DATOS!$D$2:$D$20000,DATOS!$D19659,DATOS!$E$2:$E$20000,DATOS!$E19659,DATOS!$I$2:$I$20000,DATOS!$I19659,DATOS!$G$2:$G$20000,"OR")=0))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DATOS!$A$2:$A$20000,DATOS!$A19660,DATOS!$D$2:$D$20000,DATOS!$D19660,DATOS!$E$2:$E$20000,DATOS!$E19660,DATOS!$I$2:$I$20000,DATOS!$I19660,DATOS!$G$2:$G$20000,"EX")=0),0))))</f>
      </c>
      <c r="H19660">
        <f>IF(DATOS!$G19660&lt;&gt;"EX",0,--(COUNTIFS(DATOS!$A$2:$A$20000,DATOS!$A19660,DATOS!$D$2:$D$20000,DATOS!$D19660,DATOS!$E$2:$E$20000,DATOS!$E19660,DATOS!$I$2:$I$20000,DATOS!$I19660,DATOS!$G$2:$G$20000,"OR")=0))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DATOS!$A$2:$A$20000,DATOS!$A19661,DATOS!$D$2:$D$20000,DATOS!$D19661,DATOS!$E$2:$E$20000,DATOS!$E19661,DATOS!$I$2:$I$20000,DATOS!$I19661,DATOS!$G$2:$G$20000,"EX")=0),0))))</f>
      </c>
      <c r="H19661">
        <f>IF(DATOS!$G19661&lt;&gt;"EX",0,--(COUNTIFS(DATOS!$A$2:$A$20000,DATOS!$A19661,DATOS!$D$2:$D$20000,DATOS!$D19661,DATOS!$E$2:$E$20000,DATOS!$E19661,DATOS!$I$2:$I$20000,DATOS!$I19661,DATOS!$G$2:$G$20000,"OR")=0))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DATOS!$A$2:$A$20000,DATOS!$A19662,DATOS!$D$2:$D$20000,DATOS!$D19662,DATOS!$E$2:$E$20000,DATOS!$E19662,DATOS!$I$2:$I$20000,DATOS!$I19662,DATOS!$G$2:$G$20000,"EX")=0),0))))</f>
      </c>
      <c r="H19662">
        <f>IF(DATOS!$G19662&lt;&gt;"EX",0,--(COUNTIFS(DATOS!$A$2:$A$20000,DATOS!$A19662,DATOS!$D$2:$D$20000,DATOS!$D19662,DATOS!$E$2:$E$20000,DATOS!$E19662,DATOS!$I$2:$I$20000,DATOS!$I19662,DATOS!$G$2:$G$20000,"OR")=0))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DATOS!$A$2:$A$20000,DATOS!$A19663,DATOS!$D$2:$D$20000,DATOS!$D19663,DATOS!$E$2:$E$20000,DATOS!$E19663,DATOS!$I$2:$I$20000,DATOS!$I19663,DATOS!$G$2:$G$20000,"EX")=0),0))))</f>
      </c>
      <c r="H19663">
        <f>IF(DATOS!$G19663&lt;&gt;"EX",0,--(COUNTIFS(DATOS!$A$2:$A$20000,DATOS!$A19663,DATOS!$D$2:$D$20000,DATOS!$D19663,DATOS!$E$2:$E$20000,DATOS!$E19663,DATOS!$I$2:$I$20000,DATOS!$I19663,DATOS!$G$2:$G$20000,"OR")=0))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DATOS!$A$2:$A$20000,DATOS!$A19664,DATOS!$D$2:$D$20000,DATOS!$D19664,DATOS!$E$2:$E$20000,DATOS!$E19664,DATOS!$I$2:$I$20000,DATOS!$I19664,DATOS!$G$2:$G$20000,"EX")=0),0))))</f>
      </c>
      <c r="H19664">
        <f>IF(DATOS!$G19664&lt;&gt;"EX",0,--(COUNTIFS(DATOS!$A$2:$A$20000,DATOS!$A19664,DATOS!$D$2:$D$20000,DATOS!$D19664,DATOS!$E$2:$E$20000,DATOS!$E19664,DATOS!$I$2:$I$20000,DATOS!$I19664,DATOS!$G$2:$G$20000,"OR")=0))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DATOS!$A$2:$A$20000,DATOS!$A19665,DATOS!$D$2:$D$20000,DATOS!$D19665,DATOS!$E$2:$E$20000,DATOS!$E19665,DATOS!$I$2:$I$20000,DATOS!$I19665,DATOS!$G$2:$G$20000,"EX")=0),0))))</f>
      </c>
      <c r="H19665">
        <f>IF(DATOS!$G19665&lt;&gt;"EX",0,--(COUNTIFS(DATOS!$A$2:$A$20000,DATOS!$A19665,DATOS!$D$2:$D$20000,DATOS!$D19665,DATOS!$E$2:$E$20000,DATOS!$E19665,DATOS!$I$2:$I$20000,DATOS!$I19665,DATOS!$G$2:$G$20000,"OR")=0))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DATOS!$A$2:$A$20000,DATOS!$A19666,DATOS!$D$2:$D$20000,DATOS!$D19666,DATOS!$E$2:$E$20000,DATOS!$E19666,DATOS!$I$2:$I$20000,DATOS!$I19666,DATOS!$G$2:$G$20000,"EX")=0),0))))</f>
      </c>
      <c r="H19666">
        <f>IF(DATOS!$G19666&lt;&gt;"EX",0,--(COUNTIFS(DATOS!$A$2:$A$20000,DATOS!$A19666,DATOS!$D$2:$D$20000,DATOS!$D19666,DATOS!$E$2:$E$20000,DATOS!$E19666,DATOS!$I$2:$I$20000,DATOS!$I19666,DATOS!$G$2:$G$20000,"OR")=0))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DATOS!$A$2:$A$20000,DATOS!$A19667,DATOS!$D$2:$D$20000,DATOS!$D19667,DATOS!$E$2:$E$20000,DATOS!$E19667,DATOS!$I$2:$I$20000,DATOS!$I19667,DATOS!$G$2:$G$20000,"EX")=0),0))))</f>
      </c>
      <c r="H19667">
        <f>IF(DATOS!$G19667&lt;&gt;"EX",0,--(COUNTIFS(DATOS!$A$2:$A$20000,DATOS!$A19667,DATOS!$D$2:$D$20000,DATOS!$D19667,DATOS!$E$2:$E$20000,DATOS!$E19667,DATOS!$I$2:$I$20000,DATOS!$I19667,DATOS!$G$2:$G$20000,"OR")=0))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DATOS!$A$2:$A$20000,DATOS!$A19668,DATOS!$D$2:$D$20000,DATOS!$D19668,DATOS!$E$2:$E$20000,DATOS!$E19668,DATOS!$I$2:$I$20000,DATOS!$I19668,DATOS!$G$2:$G$20000,"EX")=0),0))))</f>
      </c>
      <c r="H19668">
        <f>IF(DATOS!$G19668&lt;&gt;"EX",0,--(COUNTIFS(DATOS!$A$2:$A$20000,DATOS!$A19668,DATOS!$D$2:$D$20000,DATOS!$D19668,DATOS!$E$2:$E$20000,DATOS!$E19668,DATOS!$I$2:$I$20000,DATOS!$I19668,DATOS!$G$2:$G$20000,"OR")=0))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DATOS!$A$2:$A$20000,DATOS!$A19669,DATOS!$D$2:$D$20000,DATOS!$D19669,DATOS!$E$2:$E$20000,DATOS!$E19669,DATOS!$I$2:$I$20000,DATOS!$I19669,DATOS!$G$2:$G$20000,"EX")=0),0))))</f>
      </c>
      <c r="H19669">
        <f>IF(DATOS!$G19669&lt;&gt;"EX",0,--(COUNTIFS(DATOS!$A$2:$A$20000,DATOS!$A19669,DATOS!$D$2:$D$20000,DATOS!$D19669,DATOS!$E$2:$E$20000,DATOS!$E19669,DATOS!$I$2:$I$20000,DATOS!$I19669,DATOS!$G$2:$G$20000,"OR")=0))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DATOS!$A$2:$A$20000,DATOS!$A19670,DATOS!$D$2:$D$20000,DATOS!$D19670,DATOS!$E$2:$E$20000,DATOS!$E19670,DATOS!$I$2:$I$20000,DATOS!$I19670,DATOS!$G$2:$G$20000,"EX")=0),0))))</f>
      </c>
      <c r="H19670">
        <f>IF(DATOS!$G19670&lt;&gt;"EX",0,--(COUNTIFS(DATOS!$A$2:$A$20000,DATOS!$A19670,DATOS!$D$2:$D$20000,DATOS!$D19670,DATOS!$E$2:$E$20000,DATOS!$E19670,DATOS!$I$2:$I$20000,DATOS!$I19670,DATOS!$G$2:$G$20000,"OR")=0))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DATOS!$A$2:$A$20000,DATOS!$A19671,DATOS!$D$2:$D$20000,DATOS!$D19671,DATOS!$E$2:$E$20000,DATOS!$E19671,DATOS!$I$2:$I$20000,DATOS!$I19671,DATOS!$G$2:$G$20000,"EX")=0),0))))</f>
      </c>
      <c r="H19671">
        <f>IF(DATOS!$G19671&lt;&gt;"EX",0,--(COUNTIFS(DATOS!$A$2:$A$20000,DATOS!$A19671,DATOS!$D$2:$D$20000,DATOS!$D19671,DATOS!$E$2:$E$20000,DATOS!$E19671,DATOS!$I$2:$I$20000,DATOS!$I19671,DATOS!$G$2:$G$20000,"OR")=0))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DATOS!$A$2:$A$20000,DATOS!$A19672,DATOS!$D$2:$D$20000,DATOS!$D19672,DATOS!$E$2:$E$20000,DATOS!$E19672,DATOS!$I$2:$I$20000,DATOS!$I19672,DATOS!$G$2:$G$20000,"EX")=0),0))))</f>
      </c>
      <c r="H19672">
        <f>IF(DATOS!$G19672&lt;&gt;"EX",0,--(COUNTIFS(DATOS!$A$2:$A$20000,DATOS!$A19672,DATOS!$D$2:$D$20000,DATOS!$D19672,DATOS!$E$2:$E$20000,DATOS!$E19672,DATOS!$I$2:$I$20000,DATOS!$I19672,DATOS!$G$2:$G$20000,"OR")=0))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DATOS!$A$2:$A$20000,DATOS!$A19673,DATOS!$D$2:$D$20000,DATOS!$D19673,DATOS!$E$2:$E$20000,DATOS!$E19673,DATOS!$I$2:$I$20000,DATOS!$I19673,DATOS!$G$2:$G$20000,"EX")=0),0))))</f>
      </c>
      <c r="H19673">
        <f>IF(DATOS!$G19673&lt;&gt;"EX",0,--(COUNTIFS(DATOS!$A$2:$A$20000,DATOS!$A19673,DATOS!$D$2:$D$20000,DATOS!$D19673,DATOS!$E$2:$E$20000,DATOS!$E19673,DATOS!$I$2:$I$20000,DATOS!$I19673,DATOS!$G$2:$G$20000,"OR")=0))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DATOS!$A$2:$A$20000,DATOS!$A19674,DATOS!$D$2:$D$20000,DATOS!$D19674,DATOS!$E$2:$E$20000,DATOS!$E19674,DATOS!$I$2:$I$20000,DATOS!$I19674,DATOS!$G$2:$G$20000,"EX")=0),0))))</f>
      </c>
      <c r="H19674">
        <f>IF(DATOS!$G19674&lt;&gt;"EX",0,--(COUNTIFS(DATOS!$A$2:$A$20000,DATOS!$A19674,DATOS!$D$2:$D$20000,DATOS!$D19674,DATOS!$E$2:$E$20000,DATOS!$E19674,DATOS!$I$2:$I$20000,DATOS!$I19674,DATOS!$G$2:$G$20000,"OR")=0))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DATOS!$A$2:$A$20000,DATOS!$A19675,DATOS!$D$2:$D$20000,DATOS!$D19675,DATOS!$E$2:$E$20000,DATOS!$E19675,DATOS!$I$2:$I$20000,DATOS!$I19675,DATOS!$G$2:$G$20000,"EX")=0),0))))</f>
      </c>
      <c r="H19675">
        <f>IF(DATOS!$G19675&lt;&gt;"EX",0,--(COUNTIFS(DATOS!$A$2:$A$20000,DATOS!$A19675,DATOS!$D$2:$D$20000,DATOS!$D19675,DATOS!$E$2:$E$20000,DATOS!$E19675,DATOS!$I$2:$I$20000,DATOS!$I19675,DATOS!$G$2:$G$20000,"OR")=0))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DATOS!$A$2:$A$20000,DATOS!$A19676,DATOS!$D$2:$D$20000,DATOS!$D19676,DATOS!$E$2:$E$20000,DATOS!$E19676,DATOS!$I$2:$I$20000,DATOS!$I19676,DATOS!$G$2:$G$20000,"EX")=0),0))))</f>
      </c>
      <c r="H19676">
        <f>IF(DATOS!$G19676&lt;&gt;"EX",0,--(COUNTIFS(DATOS!$A$2:$A$20000,DATOS!$A19676,DATOS!$D$2:$D$20000,DATOS!$D19676,DATOS!$E$2:$E$20000,DATOS!$E19676,DATOS!$I$2:$I$20000,DATOS!$I19676,DATOS!$G$2:$G$20000,"OR")=0))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DATOS!$A$2:$A$20000,DATOS!$A19677,DATOS!$D$2:$D$20000,DATOS!$D19677,DATOS!$E$2:$E$20000,DATOS!$E19677,DATOS!$I$2:$I$20000,DATOS!$I19677,DATOS!$G$2:$G$20000,"EX")=0),0))))</f>
      </c>
      <c r="H19677">
        <f>IF(DATOS!$G19677&lt;&gt;"EX",0,--(COUNTIFS(DATOS!$A$2:$A$20000,DATOS!$A19677,DATOS!$D$2:$D$20000,DATOS!$D19677,DATOS!$E$2:$E$20000,DATOS!$E19677,DATOS!$I$2:$I$20000,DATOS!$I19677,DATOS!$G$2:$G$20000,"OR")=0))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DATOS!$A$2:$A$20000,DATOS!$A19678,DATOS!$D$2:$D$20000,DATOS!$D19678,DATOS!$E$2:$E$20000,DATOS!$E19678,DATOS!$I$2:$I$20000,DATOS!$I19678,DATOS!$G$2:$G$20000,"EX")=0),0))))</f>
      </c>
      <c r="H19678">
        <f>IF(DATOS!$G19678&lt;&gt;"EX",0,--(COUNTIFS(DATOS!$A$2:$A$20000,DATOS!$A19678,DATOS!$D$2:$D$20000,DATOS!$D19678,DATOS!$E$2:$E$20000,DATOS!$E19678,DATOS!$I$2:$I$20000,DATOS!$I19678,DATOS!$G$2:$G$20000,"OR")=0))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DATOS!$A$2:$A$20000,DATOS!$A19679,DATOS!$D$2:$D$20000,DATOS!$D19679,DATOS!$E$2:$E$20000,DATOS!$E19679,DATOS!$I$2:$I$20000,DATOS!$I19679,DATOS!$G$2:$G$20000,"EX")=0),0))))</f>
      </c>
      <c r="H19679">
        <f>IF(DATOS!$G19679&lt;&gt;"EX",0,--(COUNTIFS(DATOS!$A$2:$A$20000,DATOS!$A19679,DATOS!$D$2:$D$20000,DATOS!$D19679,DATOS!$E$2:$E$20000,DATOS!$E19679,DATOS!$I$2:$I$20000,DATOS!$I19679,DATOS!$G$2:$G$20000,"OR")=0))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DATOS!$A$2:$A$20000,DATOS!$A19680,DATOS!$D$2:$D$20000,DATOS!$D19680,DATOS!$E$2:$E$20000,DATOS!$E19680,DATOS!$I$2:$I$20000,DATOS!$I19680,DATOS!$G$2:$G$20000,"EX")=0),0))))</f>
      </c>
      <c r="H19680">
        <f>IF(DATOS!$G19680&lt;&gt;"EX",0,--(COUNTIFS(DATOS!$A$2:$A$20000,DATOS!$A19680,DATOS!$D$2:$D$20000,DATOS!$D19680,DATOS!$E$2:$E$20000,DATOS!$E19680,DATOS!$I$2:$I$20000,DATOS!$I19680,DATOS!$G$2:$G$20000,"OR")=0))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DATOS!$A$2:$A$20000,DATOS!$A19681,DATOS!$D$2:$D$20000,DATOS!$D19681,DATOS!$E$2:$E$20000,DATOS!$E19681,DATOS!$I$2:$I$20000,DATOS!$I19681,DATOS!$G$2:$G$20000,"EX")=0),0))))</f>
      </c>
      <c r="H19681">
        <f>IF(DATOS!$G19681&lt;&gt;"EX",0,--(COUNTIFS(DATOS!$A$2:$A$20000,DATOS!$A19681,DATOS!$D$2:$D$20000,DATOS!$D19681,DATOS!$E$2:$E$20000,DATOS!$E19681,DATOS!$I$2:$I$20000,DATOS!$I19681,DATOS!$G$2:$G$20000,"OR")=0))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DATOS!$A$2:$A$20000,DATOS!$A19682,DATOS!$D$2:$D$20000,DATOS!$D19682,DATOS!$E$2:$E$20000,DATOS!$E19682,DATOS!$I$2:$I$20000,DATOS!$I19682,DATOS!$G$2:$G$20000,"EX")=0),0))))</f>
      </c>
      <c r="H19682">
        <f>IF(DATOS!$G19682&lt;&gt;"EX",0,--(COUNTIFS(DATOS!$A$2:$A$20000,DATOS!$A19682,DATOS!$D$2:$D$20000,DATOS!$D19682,DATOS!$E$2:$E$20000,DATOS!$E19682,DATOS!$I$2:$I$20000,DATOS!$I19682,DATOS!$G$2:$G$20000,"OR")=0))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DATOS!$A$2:$A$20000,DATOS!$A19683,DATOS!$D$2:$D$20000,DATOS!$D19683,DATOS!$E$2:$E$20000,DATOS!$E19683,DATOS!$I$2:$I$20000,DATOS!$I19683,DATOS!$G$2:$G$20000,"EX")=0),0))))</f>
      </c>
      <c r="H19683">
        <f>IF(DATOS!$G19683&lt;&gt;"EX",0,--(COUNTIFS(DATOS!$A$2:$A$20000,DATOS!$A19683,DATOS!$D$2:$D$20000,DATOS!$D19683,DATOS!$E$2:$E$20000,DATOS!$E19683,DATOS!$I$2:$I$20000,DATOS!$I19683,DATOS!$G$2:$G$20000,"OR")=0))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DATOS!$A$2:$A$20000,DATOS!$A19684,DATOS!$D$2:$D$20000,DATOS!$D19684,DATOS!$E$2:$E$20000,DATOS!$E19684,DATOS!$I$2:$I$20000,DATOS!$I19684,DATOS!$G$2:$G$20000,"EX")=0),0))))</f>
      </c>
      <c r="H19684">
        <f>IF(DATOS!$G19684&lt;&gt;"EX",0,--(COUNTIFS(DATOS!$A$2:$A$20000,DATOS!$A19684,DATOS!$D$2:$D$20000,DATOS!$D19684,DATOS!$E$2:$E$20000,DATOS!$E19684,DATOS!$I$2:$I$20000,DATOS!$I19684,DATOS!$G$2:$G$20000,"OR")=0))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DATOS!$A$2:$A$20000,DATOS!$A19685,DATOS!$D$2:$D$20000,DATOS!$D19685,DATOS!$E$2:$E$20000,DATOS!$E19685,DATOS!$I$2:$I$20000,DATOS!$I19685,DATOS!$G$2:$G$20000,"EX")=0),0))))</f>
      </c>
      <c r="H19685">
        <f>IF(DATOS!$G19685&lt;&gt;"EX",0,--(COUNTIFS(DATOS!$A$2:$A$20000,DATOS!$A19685,DATOS!$D$2:$D$20000,DATOS!$D19685,DATOS!$E$2:$E$20000,DATOS!$E19685,DATOS!$I$2:$I$20000,DATOS!$I19685,DATOS!$G$2:$G$20000,"OR")=0))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DATOS!$A$2:$A$20000,DATOS!$A19686,DATOS!$D$2:$D$20000,DATOS!$D19686,DATOS!$E$2:$E$20000,DATOS!$E19686,DATOS!$I$2:$I$20000,DATOS!$I19686,DATOS!$G$2:$G$20000,"EX")=0),0))))</f>
      </c>
      <c r="H19686">
        <f>IF(DATOS!$G19686&lt;&gt;"EX",0,--(COUNTIFS(DATOS!$A$2:$A$20000,DATOS!$A19686,DATOS!$D$2:$D$20000,DATOS!$D19686,DATOS!$E$2:$E$20000,DATOS!$E19686,DATOS!$I$2:$I$20000,DATOS!$I19686,DATOS!$G$2:$G$20000,"OR")=0))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DATOS!$A$2:$A$20000,DATOS!$A19687,DATOS!$D$2:$D$20000,DATOS!$D19687,DATOS!$E$2:$E$20000,DATOS!$E19687,DATOS!$I$2:$I$20000,DATOS!$I19687,DATOS!$G$2:$G$20000,"EX")=0),0))))</f>
      </c>
      <c r="H19687">
        <f>IF(DATOS!$G19687&lt;&gt;"EX",0,--(COUNTIFS(DATOS!$A$2:$A$20000,DATOS!$A19687,DATOS!$D$2:$D$20000,DATOS!$D19687,DATOS!$E$2:$E$20000,DATOS!$E19687,DATOS!$I$2:$I$20000,DATOS!$I19687,DATOS!$G$2:$G$20000,"OR")=0))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DATOS!$A$2:$A$20000,DATOS!$A19688,DATOS!$D$2:$D$20000,DATOS!$D19688,DATOS!$E$2:$E$20000,DATOS!$E19688,DATOS!$I$2:$I$20000,DATOS!$I19688,DATOS!$G$2:$G$20000,"EX")=0),0))))</f>
      </c>
      <c r="H19688">
        <f>IF(DATOS!$G19688&lt;&gt;"EX",0,--(COUNTIFS(DATOS!$A$2:$A$20000,DATOS!$A19688,DATOS!$D$2:$D$20000,DATOS!$D19688,DATOS!$E$2:$E$20000,DATOS!$E19688,DATOS!$I$2:$I$20000,DATOS!$I19688,DATOS!$G$2:$G$20000,"OR")=0))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DATOS!$A$2:$A$20000,DATOS!$A19689,DATOS!$D$2:$D$20000,DATOS!$D19689,DATOS!$E$2:$E$20000,DATOS!$E19689,DATOS!$I$2:$I$20000,DATOS!$I19689,DATOS!$G$2:$G$20000,"EX")=0),0))))</f>
      </c>
      <c r="H19689">
        <f>IF(DATOS!$G19689&lt;&gt;"EX",0,--(COUNTIFS(DATOS!$A$2:$A$20000,DATOS!$A19689,DATOS!$D$2:$D$20000,DATOS!$D19689,DATOS!$E$2:$E$20000,DATOS!$E19689,DATOS!$I$2:$I$20000,DATOS!$I19689,DATOS!$G$2:$G$20000,"OR")=0))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DATOS!$A$2:$A$20000,DATOS!$A19690,DATOS!$D$2:$D$20000,DATOS!$D19690,DATOS!$E$2:$E$20000,DATOS!$E19690,DATOS!$I$2:$I$20000,DATOS!$I19690,DATOS!$G$2:$G$20000,"EX")=0),0))))</f>
      </c>
      <c r="H19690">
        <f>IF(DATOS!$G19690&lt;&gt;"EX",0,--(COUNTIFS(DATOS!$A$2:$A$20000,DATOS!$A19690,DATOS!$D$2:$D$20000,DATOS!$D19690,DATOS!$E$2:$E$20000,DATOS!$E19690,DATOS!$I$2:$I$20000,DATOS!$I19690,DATOS!$G$2:$G$20000,"OR")=0))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DATOS!$A$2:$A$20000,DATOS!$A19691,DATOS!$D$2:$D$20000,DATOS!$D19691,DATOS!$E$2:$E$20000,DATOS!$E19691,DATOS!$I$2:$I$20000,DATOS!$I19691,DATOS!$G$2:$G$20000,"EX")=0),0))))</f>
      </c>
      <c r="H19691">
        <f>IF(DATOS!$G19691&lt;&gt;"EX",0,--(COUNTIFS(DATOS!$A$2:$A$20000,DATOS!$A19691,DATOS!$D$2:$D$20000,DATOS!$D19691,DATOS!$E$2:$E$20000,DATOS!$E19691,DATOS!$I$2:$I$20000,DATOS!$I19691,DATOS!$G$2:$G$20000,"OR")=0))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DATOS!$A$2:$A$20000,DATOS!$A19692,DATOS!$D$2:$D$20000,DATOS!$D19692,DATOS!$E$2:$E$20000,DATOS!$E19692,DATOS!$I$2:$I$20000,DATOS!$I19692,DATOS!$G$2:$G$20000,"EX")=0),0))))</f>
      </c>
      <c r="H19692">
        <f>IF(DATOS!$G19692&lt;&gt;"EX",0,--(COUNTIFS(DATOS!$A$2:$A$20000,DATOS!$A19692,DATOS!$D$2:$D$20000,DATOS!$D19692,DATOS!$E$2:$E$20000,DATOS!$E19692,DATOS!$I$2:$I$20000,DATOS!$I19692,DATOS!$G$2:$G$20000,"OR")=0))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DATOS!$A$2:$A$20000,DATOS!$A19693,DATOS!$D$2:$D$20000,DATOS!$D19693,DATOS!$E$2:$E$20000,DATOS!$E19693,DATOS!$I$2:$I$20000,DATOS!$I19693,DATOS!$G$2:$G$20000,"EX")=0),0))))</f>
      </c>
      <c r="H19693">
        <f>IF(DATOS!$G19693&lt;&gt;"EX",0,--(COUNTIFS(DATOS!$A$2:$A$20000,DATOS!$A19693,DATOS!$D$2:$D$20000,DATOS!$D19693,DATOS!$E$2:$E$20000,DATOS!$E19693,DATOS!$I$2:$I$20000,DATOS!$I19693,DATOS!$G$2:$G$20000,"OR")=0))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DATOS!$A$2:$A$20000,DATOS!$A19694,DATOS!$D$2:$D$20000,DATOS!$D19694,DATOS!$E$2:$E$20000,DATOS!$E19694,DATOS!$I$2:$I$20000,DATOS!$I19694,DATOS!$G$2:$G$20000,"EX")=0),0))))</f>
      </c>
      <c r="H19694">
        <f>IF(DATOS!$G19694&lt;&gt;"EX",0,--(COUNTIFS(DATOS!$A$2:$A$20000,DATOS!$A19694,DATOS!$D$2:$D$20000,DATOS!$D19694,DATOS!$E$2:$E$20000,DATOS!$E19694,DATOS!$I$2:$I$20000,DATOS!$I19694,DATOS!$G$2:$G$20000,"OR")=0))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DATOS!$A$2:$A$20000,DATOS!$A19695,DATOS!$D$2:$D$20000,DATOS!$D19695,DATOS!$E$2:$E$20000,DATOS!$E19695,DATOS!$I$2:$I$20000,DATOS!$I19695,DATOS!$G$2:$G$20000,"EX")=0),0))))</f>
      </c>
      <c r="H19695">
        <f>IF(DATOS!$G19695&lt;&gt;"EX",0,--(COUNTIFS(DATOS!$A$2:$A$20000,DATOS!$A19695,DATOS!$D$2:$D$20000,DATOS!$D19695,DATOS!$E$2:$E$20000,DATOS!$E19695,DATOS!$I$2:$I$20000,DATOS!$I19695,DATOS!$G$2:$G$20000,"OR")=0))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DATOS!$A$2:$A$20000,DATOS!$A19696,DATOS!$D$2:$D$20000,DATOS!$D19696,DATOS!$E$2:$E$20000,DATOS!$E19696,DATOS!$I$2:$I$20000,DATOS!$I19696,DATOS!$G$2:$G$20000,"EX")=0),0))))</f>
      </c>
      <c r="H19696">
        <f>IF(DATOS!$G19696&lt;&gt;"EX",0,--(COUNTIFS(DATOS!$A$2:$A$20000,DATOS!$A19696,DATOS!$D$2:$D$20000,DATOS!$D19696,DATOS!$E$2:$E$20000,DATOS!$E19696,DATOS!$I$2:$I$20000,DATOS!$I19696,DATOS!$G$2:$G$20000,"OR")=0))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DATOS!$A$2:$A$20000,DATOS!$A19697,DATOS!$D$2:$D$20000,DATOS!$D19697,DATOS!$E$2:$E$20000,DATOS!$E19697,DATOS!$I$2:$I$20000,DATOS!$I19697,DATOS!$G$2:$G$20000,"EX")=0),0))))</f>
      </c>
      <c r="H19697">
        <f>IF(DATOS!$G19697&lt;&gt;"EX",0,--(COUNTIFS(DATOS!$A$2:$A$20000,DATOS!$A19697,DATOS!$D$2:$D$20000,DATOS!$D19697,DATOS!$E$2:$E$20000,DATOS!$E19697,DATOS!$I$2:$I$20000,DATOS!$I19697,DATOS!$G$2:$G$20000,"OR")=0))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DATOS!$A$2:$A$20000,DATOS!$A19698,DATOS!$D$2:$D$20000,DATOS!$D19698,DATOS!$E$2:$E$20000,DATOS!$E19698,DATOS!$I$2:$I$20000,DATOS!$I19698,DATOS!$G$2:$G$20000,"EX")=0),0))))</f>
      </c>
      <c r="H19698">
        <f>IF(DATOS!$G19698&lt;&gt;"EX",0,--(COUNTIFS(DATOS!$A$2:$A$20000,DATOS!$A19698,DATOS!$D$2:$D$20000,DATOS!$D19698,DATOS!$E$2:$E$20000,DATOS!$E19698,DATOS!$I$2:$I$20000,DATOS!$I19698,DATOS!$G$2:$G$20000,"OR")=0))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DATOS!$A$2:$A$20000,DATOS!$A19699,DATOS!$D$2:$D$20000,DATOS!$D19699,DATOS!$E$2:$E$20000,DATOS!$E19699,DATOS!$I$2:$I$20000,DATOS!$I19699,DATOS!$G$2:$G$20000,"EX")=0),0))))</f>
      </c>
      <c r="H19699">
        <f>IF(DATOS!$G19699&lt;&gt;"EX",0,--(COUNTIFS(DATOS!$A$2:$A$20000,DATOS!$A19699,DATOS!$D$2:$D$20000,DATOS!$D19699,DATOS!$E$2:$E$20000,DATOS!$E19699,DATOS!$I$2:$I$20000,DATOS!$I19699,DATOS!$G$2:$G$20000,"OR")=0))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DATOS!$A$2:$A$20000,DATOS!$A19700,DATOS!$D$2:$D$20000,DATOS!$D19700,DATOS!$E$2:$E$20000,DATOS!$E19700,DATOS!$I$2:$I$20000,DATOS!$I19700,DATOS!$G$2:$G$20000,"EX")=0),0))))</f>
      </c>
      <c r="H19700">
        <f>IF(DATOS!$G19700&lt;&gt;"EX",0,--(COUNTIFS(DATOS!$A$2:$A$20000,DATOS!$A19700,DATOS!$D$2:$D$20000,DATOS!$D19700,DATOS!$E$2:$E$20000,DATOS!$E19700,DATOS!$I$2:$I$20000,DATOS!$I19700,DATOS!$G$2:$G$20000,"OR")=0))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DATOS!$A$2:$A$20000,DATOS!$A19701,DATOS!$D$2:$D$20000,DATOS!$D19701,DATOS!$E$2:$E$20000,DATOS!$E19701,DATOS!$I$2:$I$20000,DATOS!$I19701,DATOS!$G$2:$G$20000,"EX")=0),0))))</f>
      </c>
      <c r="H19701">
        <f>IF(DATOS!$G19701&lt;&gt;"EX",0,--(COUNTIFS(DATOS!$A$2:$A$20000,DATOS!$A19701,DATOS!$D$2:$D$20000,DATOS!$D19701,DATOS!$E$2:$E$20000,DATOS!$E19701,DATOS!$I$2:$I$20000,DATOS!$I19701,DATOS!$G$2:$G$20000,"OR")=0))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DATOS!$A$2:$A$20000,DATOS!$A19702,DATOS!$D$2:$D$20000,DATOS!$D19702,DATOS!$E$2:$E$20000,DATOS!$E19702,DATOS!$I$2:$I$20000,DATOS!$I19702,DATOS!$G$2:$G$20000,"EX")=0),0))))</f>
      </c>
      <c r="H19702">
        <f>IF(DATOS!$G19702&lt;&gt;"EX",0,--(COUNTIFS(DATOS!$A$2:$A$20000,DATOS!$A19702,DATOS!$D$2:$D$20000,DATOS!$D19702,DATOS!$E$2:$E$20000,DATOS!$E19702,DATOS!$I$2:$I$20000,DATOS!$I19702,DATOS!$G$2:$G$20000,"OR")=0))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DATOS!$A$2:$A$20000,DATOS!$A19703,DATOS!$D$2:$D$20000,DATOS!$D19703,DATOS!$E$2:$E$20000,DATOS!$E19703,DATOS!$I$2:$I$20000,DATOS!$I19703,DATOS!$G$2:$G$20000,"EX")=0),0))))</f>
      </c>
      <c r="H19703">
        <f>IF(DATOS!$G19703&lt;&gt;"EX",0,--(COUNTIFS(DATOS!$A$2:$A$20000,DATOS!$A19703,DATOS!$D$2:$D$20000,DATOS!$D19703,DATOS!$E$2:$E$20000,DATOS!$E19703,DATOS!$I$2:$I$20000,DATOS!$I19703,DATOS!$G$2:$G$20000,"OR")=0))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DATOS!$A$2:$A$20000,DATOS!$A19704,DATOS!$D$2:$D$20000,DATOS!$D19704,DATOS!$E$2:$E$20000,DATOS!$E19704,DATOS!$I$2:$I$20000,DATOS!$I19704,DATOS!$G$2:$G$20000,"EX")=0),0))))</f>
      </c>
      <c r="H19704">
        <f>IF(DATOS!$G19704&lt;&gt;"EX",0,--(COUNTIFS(DATOS!$A$2:$A$20000,DATOS!$A19704,DATOS!$D$2:$D$20000,DATOS!$D19704,DATOS!$E$2:$E$20000,DATOS!$E19704,DATOS!$I$2:$I$20000,DATOS!$I19704,DATOS!$G$2:$G$20000,"OR")=0))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DATOS!$A$2:$A$20000,DATOS!$A19705,DATOS!$D$2:$D$20000,DATOS!$D19705,DATOS!$E$2:$E$20000,DATOS!$E19705,DATOS!$I$2:$I$20000,DATOS!$I19705,DATOS!$G$2:$G$20000,"EX")=0),0))))</f>
      </c>
      <c r="H19705">
        <f>IF(DATOS!$G19705&lt;&gt;"EX",0,--(COUNTIFS(DATOS!$A$2:$A$20000,DATOS!$A19705,DATOS!$D$2:$D$20000,DATOS!$D19705,DATOS!$E$2:$E$20000,DATOS!$E19705,DATOS!$I$2:$I$20000,DATOS!$I19705,DATOS!$G$2:$G$20000,"OR")=0))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DATOS!$A$2:$A$20000,DATOS!$A19706,DATOS!$D$2:$D$20000,DATOS!$D19706,DATOS!$E$2:$E$20000,DATOS!$E19706,DATOS!$I$2:$I$20000,DATOS!$I19706,DATOS!$G$2:$G$20000,"EX")=0),0))))</f>
      </c>
      <c r="H19706">
        <f>IF(DATOS!$G19706&lt;&gt;"EX",0,--(COUNTIFS(DATOS!$A$2:$A$20000,DATOS!$A19706,DATOS!$D$2:$D$20000,DATOS!$D19706,DATOS!$E$2:$E$20000,DATOS!$E19706,DATOS!$I$2:$I$20000,DATOS!$I19706,DATOS!$G$2:$G$20000,"OR")=0))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DATOS!$A$2:$A$20000,DATOS!$A19707,DATOS!$D$2:$D$20000,DATOS!$D19707,DATOS!$E$2:$E$20000,DATOS!$E19707,DATOS!$I$2:$I$20000,DATOS!$I19707,DATOS!$G$2:$G$20000,"EX")=0),0))))</f>
      </c>
      <c r="H19707">
        <f>IF(DATOS!$G19707&lt;&gt;"EX",0,--(COUNTIFS(DATOS!$A$2:$A$20000,DATOS!$A19707,DATOS!$D$2:$D$20000,DATOS!$D19707,DATOS!$E$2:$E$20000,DATOS!$E19707,DATOS!$I$2:$I$20000,DATOS!$I19707,DATOS!$G$2:$G$20000,"OR")=0))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DATOS!$A$2:$A$20000,DATOS!$A19708,DATOS!$D$2:$D$20000,DATOS!$D19708,DATOS!$E$2:$E$20000,DATOS!$E19708,DATOS!$I$2:$I$20000,DATOS!$I19708,DATOS!$G$2:$G$20000,"EX")=0),0))))</f>
      </c>
      <c r="H19708">
        <f>IF(DATOS!$G19708&lt;&gt;"EX",0,--(COUNTIFS(DATOS!$A$2:$A$20000,DATOS!$A19708,DATOS!$D$2:$D$20000,DATOS!$D19708,DATOS!$E$2:$E$20000,DATOS!$E19708,DATOS!$I$2:$I$20000,DATOS!$I19708,DATOS!$G$2:$G$20000,"OR")=0))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DATOS!$A$2:$A$20000,DATOS!$A19709,DATOS!$D$2:$D$20000,DATOS!$D19709,DATOS!$E$2:$E$20000,DATOS!$E19709,DATOS!$I$2:$I$20000,DATOS!$I19709,DATOS!$G$2:$G$20000,"EX")=0),0))))</f>
      </c>
      <c r="H19709">
        <f>IF(DATOS!$G19709&lt;&gt;"EX",0,--(COUNTIFS(DATOS!$A$2:$A$20000,DATOS!$A19709,DATOS!$D$2:$D$20000,DATOS!$D19709,DATOS!$E$2:$E$20000,DATOS!$E19709,DATOS!$I$2:$I$20000,DATOS!$I19709,DATOS!$G$2:$G$20000,"OR")=0))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DATOS!$A$2:$A$20000,DATOS!$A19710,DATOS!$D$2:$D$20000,DATOS!$D19710,DATOS!$E$2:$E$20000,DATOS!$E19710,DATOS!$I$2:$I$20000,DATOS!$I19710,DATOS!$G$2:$G$20000,"EX")=0),0))))</f>
      </c>
      <c r="H19710">
        <f>IF(DATOS!$G19710&lt;&gt;"EX",0,--(COUNTIFS(DATOS!$A$2:$A$20000,DATOS!$A19710,DATOS!$D$2:$D$20000,DATOS!$D19710,DATOS!$E$2:$E$20000,DATOS!$E19710,DATOS!$I$2:$I$20000,DATOS!$I19710,DATOS!$G$2:$G$20000,"OR")=0))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DATOS!$A$2:$A$20000,DATOS!$A19711,DATOS!$D$2:$D$20000,DATOS!$D19711,DATOS!$E$2:$E$20000,DATOS!$E19711,DATOS!$I$2:$I$20000,DATOS!$I19711,DATOS!$G$2:$G$20000,"EX")=0),0))))</f>
      </c>
      <c r="H19711">
        <f>IF(DATOS!$G19711&lt;&gt;"EX",0,--(COUNTIFS(DATOS!$A$2:$A$20000,DATOS!$A19711,DATOS!$D$2:$D$20000,DATOS!$D19711,DATOS!$E$2:$E$20000,DATOS!$E19711,DATOS!$I$2:$I$20000,DATOS!$I19711,DATOS!$G$2:$G$20000,"OR")=0))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DATOS!$A$2:$A$20000,DATOS!$A19712,DATOS!$D$2:$D$20000,DATOS!$D19712,DATOS!$E$2:$E$20000,DATOS!$E19712,DATOS!$I$2:$I$20000,DATOS!$I19712,DATOS!$G$2:$G$20000,"EX")=0),0))))</f>
      </c>
      <c r="H19712">
        <f>IF(DATOS!$G19712&lt;&gt;"EX",0,--(COUNTIFS(DATOS!$A$2:$A$20000,DATOS!$A19712,DATOS!$D$2:$D$20000,DATOS!$D19712,DATOS!$E$2:$E$20000,DATOS!$E19712,DATOS!$I$2:$I$20000,DATOS!$I19712,DATOS!$G$2:$G$20000,"OR")=0))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DATOS!$A$2:$A$20000,DATOS!$A19713,DATOS!$D$2:$D$20000,DATOS!$D19713,DATOS!$E$2:$E$20000,DATOS!$E19713,DATOS!$I$2:$I$20000,DATOS!$I19713,DATOS!$G$2:$G$20000,"EX")=0),0))))</f>
      </c>
      <c r="H19713">
        <f>IF(DATOS!$G19713&lt;&gt;"EX",0,--(COUNTIFS(DATOS!$A$2:$A$20000,DATOS!$A19713,DATOS!$D$2:$D$20000,DATOS!$D19713,DATOS!$E$2:$E$20000,DATOS!$E19713,DATOS!$I$2:$I$20000,DATOS!$I19713,DATOS!$G$2:$G$20000,"OR")=0))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DATOS!$A$2:$A$20000,DATOS!$A19714,DATOS!$D$2:$D$20000,DATOS!$D19714,DATOS!$E$2:$E$20000,DATOS!$E19714,DATOS!$I$2:$I$20000,DATOS!$I19714,DATOS!$G$2:$G$20000,"EX")=0),0))))</f>
      </c>
      <c r="H19714">
        <f>IF(DATOS!$G19714&lt;&gt;"EX",0,--(COUNTIFS(DATOS!$A$2:$A$20000,DATOS!$A19714,DATOS!$D$2:$D$20000,DATOS!$D19714,DATOS!$E$2:$E$20000,DATOS!$E19714,DATOS!$I$2:$I$20000,DATOS!$I19714,DATOS!$G$2:$G$20000,"OR")=0))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DATOS!$A$2:$A$20000,DATOS!$A19715,DATOS!$D$2:$D$20000,DATOS!$D19715,DATOS!$E$2:$E$20000,DATOS!$E19715,DATOS!$I$2:$I$20000,DATOS!$I19715,DATOS!$G$2:$G$20000,"EX")=0),0))))</f>
      </c>
      <c r="H19715">
        <f>IF(DATOS!$G19715&lt;&gt;"EX",0,--(COUNTIFS(DATOS!$A$2:$A$20000,DATOS!$A19715,DATOS!$D$2:$D$20000,DATOS!$D19715,DATOS!$E$2:$E$20000,DATOS!$E19715,DATOS!$I$2:$I$20000,DATOS!$I19715,DATOS!$G$2:$G$20000,"OR")=0))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DATOS!$A$2:$A$20000,DATOS!$A19716,DATOS!$D$2:$D$20000,DATOS!$D19716,DATOS!$E$2:$E$20000,DATOS!$E19716,DATOS!$I$2:$I$20000,DATOS!$I19716,DATOS!$G$2:$G$20000,"EX")=0),0))))</f>
      </c>
      <c r="H19716">
        <f>IF(DATOS!$G19716&lt;&gt;"EX",0,--(COUNTIFS(DATOS!$A$2:$A$20000,DATOS!$A19716,DATOS!$D$2:$D$20000,DATOS!$D19716,DATOS!$E$2:$E$20000,DATOS!$E19716,DATOS!$I$2:$I$20000,DATOS!$I19716,DATOS!$G$2:$G$20000,"OR")=0))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DATOS!$A$2:$A$20000,DATOS!$A19717,DATOS!$D$2:$D$20000,DATOS!$D19717,DATOS!$E$2:$E$20000,DATOS!$E19717,DATOS!$I$2:$I$20000,DATOS!$I19717,DATOS!$G$2:$G$20000,"EX")=0),0))))</f>
      </c>
      <c r="H19717">
        <f>IF(DATOS!$G19717&lt;&gt;"EX",0,--(COUNTIFS(DATOS!$A$2:$A$20000,DATOS!$A19717,DATOS!$D$2:$D$20000,DATOS!$D19717,DATOS!$E$2:$E$20000,DATOS!$E19717,DATOS!$I$2:$I$20000,DATOS!$I19717,DATOS!$G$2:$G$20000,"OR")=0))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DATOS!$A$2:$A$20000,DATOS!$A19718,DATOS!$D$2:$D$20000,DATOS!$D19718,DATOS!$E$2:$E$20000,DATOS!$E19718,DATOS!$I$2:$I$20000,DATOS!$I19718,DATOS!$G$2:$G$20000,"EX")=0),0))))</f>
      </c>
      <c r="H19718">
        <f>IF(DATOS!$G19718&lt;&gt;"EX",0,--(COUNTIFS(DATOS!$A$2:$A$20000,DATOS!$A19718,DATOS!$D$2:$D$20000,DATOS!$D19718,DATOS!$E$2:$E$20000,DATOS!$E19718,DATOS!$I$2:$I$20000,DATOS!$I19718,DATOS!$G$2:$G$20000,"OR")=0))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DATOS!$A$2:$A$20000,DATOS!$A19719,DATOS!$D$2:$D$20000,DATOS!$D19719,DATOS!$E$2:$E$20000,DATOS!$E19719,DATOS!$I$2:$I$20000,DATOS!$I19719,DATOS!$G$2:$G$20000,"EX")=0),0))))</f>
      </c>
      <c r="H19719">
        <f>IF(DATOS!$G19719&lt;&gt;"EX",0,--(COUNTIFS(DATOS!$A$2:$A$20000,DATOS!$A19719,DATOS!$D$2:$D$20000,DATOS!$D19719,DATOS!$E$2:$E$20000,DATOS!$E19719,DATOS!$I$2:$I$20000,DATOS!$I19719,DATOS!$G$2:$G$20000,"OR")=0))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DATOS!$A$2:$A$20000,DATOS!$A19720,DATOS!$D$2:$D$20000,DATOS!$D19720,DATOS!$E$2:$E$20000,DATOS!$E19720,DATOS!$I$2:$I$20000,DATOS!$I19720,DATOS!$G$2:$G$20000,"EX")=0),0))))</f>
      </c>
      <c r="H19720">
        <f>IF(DATOS!$G19720&lt;&gt;"EX",0,--(COUNTIFS(DATOS!$A$2:$A$20000,DATOS!$A19720,DATOS!$D$2:$D$20000,DATOS!$D19720,DATOS!$E$2:$E$20000,DATOS!$E19720,DATOS!$I$2:$I$20000,DATOS!$I19720,DATOS!$G$2:$G$20000,"OR")=0))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DATOS!$A$2:$A$20000,DATOS!$A19721,DATOS!$D$2:$D$20000,DATOS!$D19721,DATOS!$E$2:$E$20000,DATOS!$E19721,DATOS!$I$2:$I$20000,DATOS!$I19721,DATOS!$G$2:$G$20000,"EX")=0),0))))</f>
      </c>
      <c r="H19721">
        <f>IF(DATOS!$G19721&lt;&gt;"EX",0,--(COUNTIFS(DATOS!$A$2:$A$20000,DATOS!$A19721,DATOS!$D$2:$D$20000,DATOS!$D19721,DATOS!$E$2:$E$20000,DATOS!$E19721,DATOS!$I$2:$I$20000,DATOS!$I19721,DATOS!$G$2:$G$20000,"OR")=0))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DATOS!$A$2:$A$20000,DATOS!$A19722,DATOS!$D$2:$D$20000,DATOS!$D19722,DATOS!$E$2:$E$20000,DATOS!$E19722,DATOS!$I$2:$I$20000,DATOS!$I19722,DATOS!$G$2:$G$20000,"EX")=0),0))))</f>
      </c>
      <c r="H19722">
        <f>IF(DATOS!$G19722&lt;&gt;"EX",0,--(COUNTIFS(DATOS!$A$2:$A$20000,DATOS!$A19722,DATOS!$D$2:$D$20000,DATOS!$D19722,DATOS!$E$2:$E$20000,DATOS!$E19722,DATOS!$I$2:$I$20000,DATOS!$I19722,DATOS!$G$2:$G$20000,"OR")=0))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DATOS!$A$2:$A$20000,DATOS!$A19723,DATOS!$D$2:$D$20000,DATOS!$D19723,DATOS!$E$2:$E$20000,DATOS!$E19723,DATOS!$I$2:$I$20000,DATOS!$I19723,DATOS!$G$2:$G$20000,"EX")=0),0))))</f>
      </c>
      <c r="H19723">
        <f>IF(DATOS!$G19723&lt;&gt;"EX",0,--(COUNTIFS(DATOS!$A$2:$A$20000,DATOS!$A19723,DATOS!$D$2:$D$20000,DATOS!$D19723,DATOS!$E$2:$E$20000,DATOS!$E19723,DATOS!$I$2:$I$20000,DATOS!$I19723,DATOS!$G$2:$G$20000,"OR")=0))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DATOS!$A$2:$A$20000,DATOS!$A19724,DATOS!$D$2:$D$20000,DATOS!$D19724,DATOS!$E$2:$E$20000,DATOS!$E19724,DATOS!$I$2:$I$20000,DATOS!$I19724,DATOS!$G$2:$G$20000,"EX")=0),0))))</f>
      </c>
      <c r="H19724">
        <f>IF(DATOS!$G19724&lt;&gt;"EX",0,--(COUNTIFS(DATOS!$A$2:$A$20000,DATOS!$A19724,DATOS!$D$2:$D$20000,DATOS!$D19724,DATOS!$E$2:$E$20000,DATOS!$E19724,DATOS!$I$2:$I$20000,DATOS!$I19724,DATOS!$G$2:$G$20000,"OR")=0))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DATOS!$A$2:$A$20000,DATOS!$A19725,DATOS!$D$2:$D$20000,DATOS!$D19725,DATOS!$E$2:$E$20000,DATOS!$E19725,DATOS!$I$2:$I$20000,DATOS!$I19725,DATOS!$G$2:$G$20000,"EX")=0),0))))</f>
      </c>
      <c r="H19725">
        <f>IF(DATOS!$G19725&lt;&gt;"EX",0,--(COUNTIFS(DATOS!$A$2:$A$20000,DATOS!$A19725,DATOS!$D$2:$D$20000,DATOS!$D19725,DATOS!$E$2:$E$20000,DATOS!$E19725,DATOS!$I$2:$I$20000,DATOS!$I19725,DATOS!$G$2:$G$20000,"OR")=0))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DATOS!$A$2:$A$20000,DATOS!$A19726,DATOS!$D$2:$D$20000,DATOS!$D19726,DATOS!$E$2:$E$20000,DATOS!$E19726,DATOS!$I$2:$I$20000,DATOS!$I19726,DATOS!$G$2:$G$20000,"EX")=0),0))))</f>
      </c>
      <c r="H19726">
        <f>IF(DATOS!$G19726&lt;&gt;"EX",0,--(COUNTIFS(DATOS!$A$2:$A$20000,DATOS!$A19726,DATOS!$D$2:$D$20000,DATOS!$D19726,DATOS!$E$2:$E$20000,DATOS!$E19726,DATOS!$I$2:$I$20000,DATOS!$I19726,DATOS!$G$2:$G$20000,"OR")=0))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DATOS!$A$2:$A$20000,DATOS!$A19727,DATOS!$D$2:$D$20000,DATOS!$D19727,DATOS!$E$2:$E$20000,DATOS!$E19727,DATOS!$I$2:$I$20000,DATOS!$I19727,DATOS!$G$2:$G$20000,"EX")=0),0))))</f>
      </c>
      <c r="H19727">
        <f>IF(DATOS!$G19727&lt;&gt;"EX",0,--(COUNTIFS(DATOS!$A$2:$A$20000,DATOS!$A19727,DATOS!$D$2:$D$20000,DATOS!$D19727,DATOS!$E$2:$E$20000,DATOS!$E19727,DATOS!$I$2:$I$20000,DATOS!$I19727,DATOS!$G$2:$G$20000,"OR")=0))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DATOS!$A$2:$A$20000,DATOS!$A19728,DATOS!$D$2:$D$20000,DATOS!$D19728,DATOS!$E$2:$E$20000,DATOS!$E19728,DATOS!$I$2:$I$20000,DATOS!$I19728,DATOS!$G$2:$G$20000,"EX")=0),0))))</f>
      </c>
      <c r="H19728">
        <f>IF(DATOS!$G19728&lt;&gt;"EX",0,--(COUNTIFS(DATOS!$A$2:$A$20000,DATOS!$A19728,DATOS!$D$2:$D$20000,DATOS!$D19728,DATOS!$E$2:$E$20000,DATOS!$E19728,DATOS!$I$2:$I$20000,DATOS!$I19728,DATOS!$G$2:$G$20000,"OR")=0))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DATOS!$A$2:$A$20000,DATOS!$A19729,DATOS!$D$2:$D$20000,DATOS!$D19729,DATOS!$E$2:$E$20000,DATOS!$E19729,DATOS!$I$2:$I$20000,DATOS!$I19729,DATOS!$G$2:$G$20000,"EX")=0),0))))</f>
      </c>
      <c r="H19729">
        <f>IF(DATOS!$G19729&lt;&gt;"EX",0,--(COUNTIFS(DATOS!$A$2:$A$20000,DATOS!$A19729,DATOS!$D$2:$D$20000,DATOS!$D19729,DATOS!$E$2:$E$20000,DATOS!$E19729,DATOS!$I$2:$I$20000,DATOS!$I19729,DATOS!$G$2:$G$20000,"OR")=0))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DATOS!$A$2:$A$20000,DATOS!$A19730,DATOS!$D$2:$D$20000,DATOS!$D19730,DATOS!$E$2:$E$20000,DATOS!$E19730,DATOS!$I$2:$I$20000,DATOS!$I19730,DATOS!$G$2:$G$20000,"EX")=0),0))))</f>
      </c>
      <c r="H19730">
        <f>IF(DATOS!$G19730&lt;&gt;"EX",0,--(COUNTIFS(DATOS!$A$2:$A$20000,DATOS!$A19730,DATOS!$D$2:$D$20000,DATOS!$D19730,DATOS!$E$2:$E$20000,DATOS!$E19730,DATOS!$I$2:$I$20000,DATOS!$I19730,DATOS!$G$2:$G$20000,"OR")=0))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DATOS!$A$2:$A$20000,DATOS!$A19731,DATOS!$D$2:$D$20000,DATOS!$D19731,DATOS!$E$2:$E$20000,DATOS!$E19731,DATOS!$I$2:$I$20000,DATOS!$I19731,DATOS!$G$2:$G$20000,"EX")=0),0))))</f>
      </c>
      <c r="H19731">
        <f>IF(DATOS!$G19731&lt;&gt;"EX",0,--(COUNTIFS(DATOS!$A$2:$A$20000,DATOS!$A19731,DATOS!$D$2:$D$20000,DATOS!$D19731,DATOS!$E$2:$E$20000,DATOS!$E19731,DATOS!$I$2:$I$20000,DATOS!$I19731,DATOS!$G$2:$G$20000,"OR")=0))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DATOS!$A$2:$A$20000,DATOS!$A19732,DATOS!$D$2:$D$20000,DATOS!$D19732,DATOS!$E$2:$E$20000,DATOS!$E19732,DATOS!$I$2:$I$20000,DATOS!$I19732,DATOS!$G$2:$G$20000,"EX")=0),0))))</f>
      </c>
      <c r="H19732">
        <f>IF(DATOS!$G19732&lt;&gt;"EX",0,--(COUNTIFS(DATOS!$A$2:$A$20000,DATOS!$A19732,DATOS!$D$2:$D$20000,DATOS!$D19732,DATOS!$E$2:$E$20000,DATOS!$E19732,DATOS!$I$2:$I$20000,DATOS!$I19732,DATOS!$G$2:$G$20000,"OR")=0))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DATOS!$A$2:$A$20000,DATOS!$A19733,DATOS!$D$2:$D$20000,DATOS!$D19733,DATOS!$E$2:$E$20000,DATOS!$E19733,DATOS!$I$2:$I$20000,DATOS!$I19733,DATOS!$G$2:$G$20000,"EX")=0),0))))</f>
      </c>
      <c r="H19733">
        <f>IF(DATOS!$G19733&lt;&gt;"EX",0,--(COUNTIFS(DATOS!$A$2:$A$20000,DATOS!$A19733,DATOS!$D$2:$D$20000,DATOS!$D19733,DATOS!$E$2:$E$20000,DATOS!$E19733,DATOS!$I$2:$I$20000,DATOS!$I19733,DATOS!$G$2:$G$20000,"OR")=0))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DATOS!$A$2:$A$20000,DATOS!$A19734,DATOS!$D$2:$D$20000,DATOS!$D19734,DATOS!$E$2:$E$20000,DATOS!$E19734,DATOS!$I$2:$I$20000,DATOS!$I19734,DATOS!$G$2:$G$20000,"EX")=0),0))))</f>
      </c>
      <c r="H19734">
        <f>IF(DATOS!$G19734&lt;&gt;"EX",0,--(COUNTIFS(DATOS!$A$2:$A$20000,DATOS!$A19734,DATOS!$D$2:$D$20000,DATOS!$D19734,DATOS!$E$2:$E$20000,DATOS!$E19734,DATOS!$I$2:$I$20000,DATOS!$I19734,DATOS!$G$2:$G$20000,"OR")=0))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DATOS!$A$2:$A$20000,DATOS!$A19735,DATOS!$D$2:$D$20000,DATOS!$D19735,DATOS!$E$2:$E$20000,DATOS!$E19735,DATOS!$I$2:$I$20000,DATOS!$I19735,DATOS!$G$2:$G$20000,"EX")=0),0))))</f>
      </c>
      <c r="H19735">
        <f>IF(DATOS!$G19735&lt;&gt;"EX",0,--(COUNTIFS(DATOS!$A$2:$A$20000,DATOS!$A19735,DATOS!$D$2:$D$20000,DATOS!$D19735,DATOS!$E$2:$E$20000,DATOS!$E19735,DATOS!$I$2:$I$20000,DATOS!$I19735,DATOS!$G$2:$G$20000,"OR")=0))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DATOS!$A$2:$A$20000,DATOS!$A19736,DATOS!$D$2:$D$20000,DATOS!$D19736,DATOS!$E$2:$E$20000,DATOS!$E19736,DATOS!$I$2:$I$20000,DATOS!$I19736,DATOS!$G$2:$G$20000,"EX")=0),0))))</f>
      </c>
      <c r="H19736">
        <f>IF(DATOS!$G19736&lt;&gt;"EX",0,--(COUNTIFS(DATOS!$A$2:$A$20000,DATOS!$A19736,DATOS!$D$2:$D$20000,DATOS!$D19736,DATOS!$E$2:$E$20000,DATOS!$E19736,DATOS!$I$2:$I$20000,DATOS!$I19736,DATOS!$G$2:$G$20000,"OR")=0))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DATOS!$A$2:$A$20000,DATOS!$A19737,DATOS!$D$2:$D$20000,DATOS!$D19737,DATOS!$E$2:$E$20000,DATOS!$E19737,DATOS!$I$2:$I$20000,DATOS!$I19737,DATOS!$G$2:$G$20000,"EX")=0),0))))</f>
      </c>
      <c r="H19737">
        <f>IF(DATOS!$G19737&lt;&gt;"EX",0,--(COUNTIFS(DATOS!$A$2:$A$20000,DATOS!$A19737,DATOS!$D$2:$D$20000,DATOS!$D19737,DATOS!$E$2:$E$20000,DATOS!$E19737,DATOS!$I$2:$I$20000,DATOS!$I19737,DATOS!$G$2:$G$20000,"OR")=0))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DATOS!$A$2:$A$20000,DATOS!$A19738,DATOS!$D$2:$D$20000,DATOS!$D19738,DATOS!$E$2:$E$20000,DATOS!$E19738,DATOS!$I$2:$I$20000,DATOS!$I19738,DATOS!$G$2:$G$20000,"EX")=0),0))))</f>
      </c>
      <c r="H19738">
        <f>IF(DATOS!$G19738&lt;&gt;"EX",0,--(COUNTIFS(DATOS!$A$2:$A$20000,DATOS!$A19738,DATOS!$D$2:$D$20000,DATOS!$D19738,DATOS!$E$2:$E$20000,DATOS!$E19738,DATOS!$I$2:$I$20000,DATOS!$I19738,DATOS!$G$2:$G$20000,"OR")=0))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DATOS!$A$2:$A$20000,DATOS!$A19739,DATOS!$D$2:$D$20000,DATOS!$D19739,DATOS!$E$2:$E$20000,DATOS!$E19739,DATOS!$I$2:$I$20000,DATOS!$I19739,DATOS!$G$2:$G$20000,"EX")=0),0))))</f>
      </c>
      <c r="H19739">
        <f>IF(DATOS!$G19739&lt;&gt;"EX",0,--(COUNTIFS(DATOS!$A$2:$A$20000,DATOS!$A19739,DATOS!$D$2:$D$20000,DATOS!$D19739,DATOS!$E$2:$E$20000,DATOS!$E19739,DATOS!$I$2:$I$20000,DATOS!$I19739,DATOS!$G$2:$G$20000,"OR")=0))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DATOS!$A$2:$A$20000,DATOS!$A19740,DATOS!$D$2:$D$20000,DATOS!$D19740,DATOS!$E$2:$E$20000,DATOS!$E19740,DATOS!$I$2:$I$20000,DATOS!$I19740,DATOS!$G$2:$G$20000,"EX")=0),0))))</f>
      </c>
      <c r="H19740">
        <f>IF(DATOS!$G19740&lt;&gt;"EX",0,--(COUNTIFS(DATOS!$A$2:$A$20000,DATOS!$A19740,DATOS!$D$2:$D$20000,DATOS!$D19740,DATOS!$E$2:$E$20000,DATOS!$E19740,DATOS!$I$2:$I$20000,DATOS!$I19740,DATOS!$G$2:$G$20000,"OR")=0))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DATOS!$A$2:$A$20000,DATOS!$A19741,DATOS!$D$2:$D$20000,DATOS!$D19741,DATOS!$E$2:$E$20000,DATOS!$E19741,DATOS!$I$2:$I$20000,DATOS!$I19741,DATOS!$G$2:$G$20000,"EX")=0),0))))</f>
      </c>
      <c r="H19741">
        <f>IF(DATOS!$G19741&lt;&gt;"EX",0,--(COUNTIFS(DATOS!$A$2:$A$20000,DATOS!$A19741,DATOS!$D$2:$D$20000,DATOS!$D19741,DATOS!$E$2:$E$20000,DATOS!$E19741,DATOS!$I$2:$I$20000,DATOS!$I19741,DATOS!$G$2:$G$20000,"OR")=0))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DATOS!$A$2:$A$20000,DATOS!$A19742,DATOS!$D$2:$D$20000,DATOS!$D19742,DATOS!$E$2:$E$20000,DATOS!$E19742,DATOS!$I$2:$I$20000,DATOS!$I19742,DATOS!$G$2:$G$20000,"EX")=0),0))))</f>
      </c>
      <c r="H19742">
        <f>IF(DATOS!$G19742&lt;&gt;"EX",0,--(COUNTIFS(DATOS!$A$2:$A$20000,DATOS!$A19742,DATOS!$D$2:$D$20000,DATOS!$D19742,DATOS!$E$2:$E$20000,DATOS!$E19742,DATOS!$I$2:$I$20000,DATOS!$I19742,DATOS!$G$2:$G$20000,"OR")=0))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DATOS!$A$2:$A$20000,DATOS!$A19743,DATOS!$D$2:$D$20000,DATOS!$D19743,DATOS!$E$2:$E$20000,DATOS!$E19743,DATOS!$I$2:$I$20000,DATOS!$I19743,DATOS!$G$2:$G$20000,"EX")=0),0))))</f>
      </c>
      <c r="H19743">
        <f>IF(DATOS!$G19743&lt;&gt;"EX",0,--(COUNTIFS(DATOS!$A$2:$A$20000,DATOS!$A19743,DATOS!$D$2:$D$20000,DATOS!$D19743,DATOS!$E$2:$E$20000,DATOS!$E19743,DATOS!$I$2:$I$20000,DATOS!$I19743,DATOS!$G$2:$G$20000,"OR")=0))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DATOS!$A$2:$A$20000,DATOS!$A19744,DATOS!$D$2:$D$20000,DATOS!$D19744,DATOS!$E$2:$E$20000,DATOS!$E19744,DATOS!$I$2:$I$20000,DATOS!$I19744,DATOS!$G$2:$G$20000,"EX")=0),0))))</f>
      </c>
      <c r="H19744">
        <f>IF(DATOS!$G19744&lt;&gt;"EX",0,--(COUNTIFS(DATOS!$A$2:$A$20000,DATOS!$A19744,DATOS!$D$2:$D$20000,DATOS!$D19744,DATOS!$E$2:$E$20000,DATOS!$E19744,DATOS!$I$2:$I$20000,DATOS!$I19744,DATOS!$G$2:$G$20000,"OR")=0))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DATOS!$A$2:$A$20000,DATOS!$A19745,DATOS!$D$2:$D$20000,DATOS!$D19745,DATOS!$E$2:$E$20000,DATOS!$E19745,DATOS!$I$2:$I$20000,DATOS!$I19745,DATOS!$G$2:$G$20000,"EX")=0),0))))</f>
      </c>
      <c r="H19745">
        <f>IF(DATOS!$G19745&lt;&gt;"EX",0,--(COUNTIFS(DATOS!$A$2:$A$20000,DATOS!$A19745,DATOS!$D$2:$D$20000,DATOS!$D19745,DATOS!$E$2:$E$20000,DATOS!$E19745,DATOS!$I$2:$I$20000,DATOS!$I19745,DATOS!$G$2:$G$20000,"OR")=0))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DATOS!$A$2:$A$20000,DATOS!$A19746,DATOS!$D$2:$D$20000,DATOS!$D19746,DATOS!$E$2:$E$20000,DATOS!$E19746,DATOS!$I$2:$I$20000,DATOS!$I19746,DATOS!$G$2:$G$20000,"EX")=0),0))))</f>
      </c>
      <c r="H19746">
        <f>IF(DATOS!$G19746&lt;&gt;"EX",0,--(COUNTIFS(DATOS!$A$2:$A$20000,DATOS!$A19746,DATOS!$D$2:$D$20000,DATOS!$D19746,DATOS!$E$2:$E$20000,DATOS!$E19746,DATOS!$I$2:$I$20000,DATOS!$I19746,DATOS!$G$2:$G$20000,"OR")=0))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DATOS!$A$2:$A$20000,DATOS!$A19747,DATOS!$D$2:$D$20000,DATOS!$D19747,DATOS!$E$2:$E$20000,DATOS!$E19747,DATOS!$I$2:$I$20000,DATOS!$I19747,DATOS!$G$2:$G$20000,"EX")=0),0))))</f>
      </c>
      <c r="H19747">
        <f>IF(DATOS!$G19747&lt;&gt;"EX",0,--(COUNTIFS(DATOS!$A$2:$A$20000,DATOS!$A19747,DATOS!$D$2:$D$20000,DATOS!$D19747,DATOS!$E$2:$E$20000,DATOS!$E19747,DATOS!$I$2:$I$20000,DATOS!$I19747,DATOS!$G$2:$G$20000,"OR")=0))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DATOS!$A$2:$A$20000,DATOS!$A19748,DATOS!$D$2:$D$20000,DATOS!$D19748,DATOS!$E$2:$E$20000,DATOS!$E19748,DATOS!$I$2:$I$20000,DATOS!$I19748,DATOS!$G$2:$G$20000,"EX")=0),0))))</f>
      </c>
      <c r="H19748">
        <f>IF(DATOS!$G19748&lt;&gt;"EX",0,--(COUNTIFS(DATOS!$A$2:$A$20000,DATOS!$A19748,DATOS!$D$2:$D$20000,DATOS!$D19748,DATOS!$E$2:$E$20000,DATOS!$E19748,DATOS!$I$2:$I$20000,DATOS!$I19748,DATOS!$G$2:$G$20000,"OR")=0))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DATOS!$A$2:$A$20000,DATOS!$A19749,DATOS!$D$2:$D$20000,DATOS!$D19749,DATOS!$E$2:$E$20000,DATOS!$E19749,DATOS!$I$2:$I$20000,DATOS!$I19749,DATOS!$G$2:$G$20000,"EX")=0),0))))</f>
      </c>
      <c r="H19749">
        <f>IF(DATOS!$G19749&lt;&gt;"EX",0,--(COUNTIFS(DATOS!$A$2:$A$20000,DATOS!$A19749,DATOS!$D$2:$D$20000,DATOS!$D19749,DATOS!$E$2:$E$20000,DATOS!$E19749,DATOS!$I$2:$I$20000,DATOS!$I19749,DATOS!$G$2:$G$20000,"OR")=0))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DATOS!$A$2:$A$20000,DATOS!$A19750,DATOS!$D$2:$D$20000,DATOS!$D19750,DATOS!$E$2:$E$20000,DATOS!$E19750,DATOS!$I$2:$I$20000,DATOS!$I19750,DATOS!$G$2:$G$20000,"EX")=0),0))))</f>
      </c>
      <c r="H19750">
        <f>IF(DATOS!$G19750&lt;&gt;"EX",0,--(COUNTIFS(DATOS!$A$2:$A$20000,DATOS!$A19750,DATOS!$D$2:$D$20000,DATOS!$D19750,DATOS!$E$2:$E$20000,DATOS!$E19750,DATOS!$I$2:$I$20000,DATOS!$I19750,DATOS!$G$2:$G$20000,"OR")=0))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DATOS!$A$2:$A$20000,DATOS!$A19751,DATOS!$D$2:$D$20000,DATOS!$D19751,DATOS!$E$2:$E$20000,DATOS!$E19751,DATOS!$I$2:$I$20000,DATOS!$I19751,DATOS!$G$2:$G$20000,"EX")=0),0))))</f>
      </c>
      <c r="H19751">
        <f>IF(DATOS!$G19751&lt;&gt;"EX",0,--(COUNTIFS(DATOS!$A$2:$A$20000,DATOS!$A19751,DATOS!$D$2:$D$20000,DATOS!$D19751,DATOS!$E$2:$E$20000,DATOS!$E19751,DATOS!$I$2:$I$20000,DATOS!$I19751,DATOS!$G$2:$G$20000,"OR")=0))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DATOS!$A$2:$A$20000,DATOS!$A19752,DATOS!$D$2:$D$20000,DATOS!$D19752,DATOS!$E$2:$E$20000,DATOS!$E19752,DATOS!$I$2:$I$20000,DATOS!$I19752,DATOS!$G$2:$G$20000,"EX")=0),0))))</f>
      </c>
      <c r="H19752">
        <f>IF(DATOS!$G19752&lt;&gt;"EX",0,--(COUNTIFS(DATOS!$A$2:$A$20000,DATOS!$A19752,DATOS!$D$2:$D$20000,DATOS!$D19752,DATOS!$E$2:$E$20000,DATOS!$E19752,DATOS!$I$2:$I$20000,DATOS!$I19752,DATOS!$G$2:$G$20000,"OR")=0))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DATOS!$A$2:$A$20000,DATOS!$A19753,DATOS!$D$2:$D$20000,DATOS!$D19753,DATOS!$E$2:$E$20000,DATOS!$E19753,DATOS!$I$2:$I$20000,DATOS!$I19753,DATOS!$G$2:$G$20000,"EX")=0),0))))</f>
      </c>
      <c r="H19753">
        <f>IF(DATOS!$G19753&lt;&gt;"EX",0,--(COUNTIFS(DATOS!$A$2:$A$20000,DATOS!$A19753,DATOS!$D$2:$D$20000,DATOS!$D19753,DATOS!$E$2:$E$20000,DATOS!$E19753,DATOS!$I$2:$I$20000,DATOS!$I19753,DATOS!$G$2:$G$20000,"OR")=0))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DATOS!$A$2:$A$20000,DATOS!$A19754,DATOS!$D$2:$D$20000,DATOS!$D19754,DATOS!$E$2:$E$20000,DATOS!$E19754,DATOS!$I$2:$I$20000,DATOS!$I19754,DATOS!$G$2:$G$20000,"EX")=0),0))))</f>
      </c>
      <c r="H19754">
        <f>IF(DATOS!$G19754&lt;&gt;"EX",0,--(COUNTIFS(DATOS!$A$2:$A$20000,DATOS!$A19754,DATOS!$D$2:$D$20000,DATOS!$D19754,DATOS!$E$2:$E$20000,DATOS!$E19754,DATOS!$I$2:$I$20000,DATOS!$I19754,DATOS!$G$2:$G$20000,"OR")=0))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DATOS!$A$2:$A$20000,DATOS!$A19755,DATOS!$D$2:$D$20000,DATOS!$D19755,DATOS!$E$2:$E$20000,DATOS!$E19755,DATOS!$I$2:$I$20000,DATOS!$I19755,DATOS!$G$2:$G$20000,"EX")=0),0))))</f>
      </c>
      <c r="H19755">
        <f>IF(DATOS!$G19755&lt;&gt;"EX",0,--(COUNTIFS(DATOS!$A$2:$A$20000,DATOS!$A19755,DATOS!$D$2:$D$20000,DATOS!$D19755,DATOS!$E$2:$E$20000,DATOS!$E19755,DATOS!$I$2:$I$20000,DATOS!$I19755,DATOS!$G$2:$G$20000,"OR")=0))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DATOS!$A$2:$A$20000,DATOS!$A19756,DATOS!$D$2:$D$20000,DATOS!$D19756,DATOS!$E$2:$E$20000,DATOS!$E19756,DATOS!$I$2:$I$20000,DATOS!$I19756,DATOS!$G$2:$G$20000,"EX")=0),0))))</f>
      </c>
      <c r="H19756">
        <f>IF(DATOS!$G19756&lt;&gt;"EX",0,--(COUNTIFS(DATOS!$A$2:$A$20000,DATOS!$A19756,DATOS!$D$2:$D$20000,DATOS!$D19756,DATOS!$E$2:$E$20000,DATOS!$E19756,DATOS!$I$2:$I$20000,DATOS!$I19756,DATOS!$G$2:$G$20000,"OR")=0))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DATOS!$A$2:$A$20000,DATOS!$A19757,DATOS!$D$2:$D$20000,DATOS!$D19757,DATOS!$E$2:$E$20000,DATOS!$E19757,DATOS!$I$2:$I$20000,DATOS!$I19757,DATOS!$G$2:$G$20000,"EX")=0),0))))</f>
      </c>
      <c r="H19757">
        <f>IF(DATOS!$G19757&lt;&gt;"EX",0,--(COUNTIFS(DATOS!$A$2:$A$20000,DATOS!$A19757,DATOS!$D$2:$D$20000,DATOS!$D19757,DATOS!$E$2:$E$20000,DATOS!$E19757,DATOS!$I$2:$I$20000,DATOS!$I19757,DATOS!$G$2:$G$20000,"OR")=0))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DATOS!$A$2:$A$20000,DATOS!$A19758,DATOS!$D$2:$D$20000,DATOS!$D19758,DATOS!$E$2:$E$20000,DATOS!$E19758,DATOS!$I$2:$I$20000,DATOS!$I19758,DATOS!$G$2:$G$20000,"EX")=0),0))))</f>
      </c>
      <c r="H19758">
        <f>IF(DATOS!$G19758&lt;&gt;"EX",0,--(COUNTIFS(DATOS!$A$2:$A$20000,DATOS!$A19758,DATOS!$D$2:$D$20000,DATOS!$D19758,DATOS!$E$2:$E$20000,DATOS!$E19758,DATOS!$I$2:$I$20000,DATOS!$I19758,DATOS!$G$2:$G$20000,"OR")=0))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DATOS!$A$2:$A$20000,DATOS!$A19759,DATOS!$D$2:$D$20000,DATOS!$D19759,DATOS!$E$2:$E$20000,DATOS!$E19759,DATOS!$I$2:$I$20000,DATOS!$I19759,DATOS!$G$2:$G$20000,"EX")=0),0))))</f>
      </c>
      <c r="H19759">
        <f>IF(DATOS!$G19759&lt;&gt;"EX",0,--(COUNTIFS(DATOS!$A$2:$A$20000,DATOS!$A19759,DATOS!$D$2:$D$20000,DATOS!$D19759,DATOS!$E$2:$E$20000,DATOS!$E19759,DATOS!$I$2:$I$20000,DATOS!$I19759,DATOS!$G$2:$G$20000,"OR")=0))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DATOS!$A$2:$A$20000,DATOS!$A19760,DATOS!$D$2:$D$20000,DATOS!$D19760,DATOS!$E$2:$E$20000,DATOS!$E19760,DATOS!$I$2:$I$20000,DATOS!$I19760,DATOS!$G$2:$G$20000,"EX")=0),0))))</f>
      </c>
      <c r="H19760">
        <f>IF(DATOS!$G19760&lt;&gt;"EX",0,--(COUNTIFS(DATOS!$A$2:$A$20000,DATOS!$A19760,DATOS!$D$2:$D$20000,DATOS!$D19760,DATOS!$E$2:$E$20000,DATOS!$E19760,DATOS!$I$2:$I$20000,DATOS!$I19760,DATOS!$G$2:$G$20000,"OR")=0))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DATOS!$A$2:$A$20000,DATOS!$A19761,DATOS!$D$2:$D$20000,DATOS!$D19761,DATOS!$E$2:$E$20000,DATOS!$E19761,DATOS!$I$2:$I$20000,DATOS!$I19761,DATOS!$G$2:$G$20000,"EX")=0),0))))</f>
      </c>
      <c r="H19761">
        <f>IF(DATOS!$G19761&lt;&gt;"EX",0,--(COUNTIFS(DATOS!$A$2:$A$20000,DATOS!$A19761,DATOS!$D$2:$D$20000,DATOS!$D19761,DATOS!$E$2:$E$20000,DATOS!$E19761,DATOS!$I$2:$I$20000,DATOS!$I19761,DATOS!$G$2:$G$20000,"OR")=0))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DATOS!$A$2:$A$20000,DATOS!$A19762,DATOS!$D$2:$D$20000,DATOS!$D19762,DATOS!$E$2:$E$20000,DATOS!$E19762,DATOS!$I$2:$I$20000,DATOS!$I19762,DATOS!$G$2:$G$20000,"EX")=0),0))))</f>
      </c>
      <c r="H19762">
        <f>IF(DATOS!$G19762&lt;&gt;"EX",0,--(COUNTIFS(DATOS!$A$2:$A$20000,DATOS!$A19762,DATOS!$D$2:$D$20000,DATOS!$D19762,DATOS!$E$2:$E$20000,DATOS!$E19762,DATOS!$I$2:$I$20000,DATOS!$I19762,DATOS!$G$2:$G$20000,"OR")=0))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DATOS!$A$2:$A$20000,DATOS!$A19763,DATOS!$D$2:$D$20000,DATOS!$D19763,DATOS!$E$2:$E$20000,DATOS!$E19763,DATOS!$I$2:$I$20000,DATOS!$I19763,DATOS!$G$2:$G$20000,"EX")=0),0))))</f>
      </c>
      <c r="H19763">
        <f>IF(DATOS!$G19763&lt;&gt;"EX",0,--(COUNTIFS(DATOS!$A$2:$A$20000,DATOS!$A19763,DATOS!$D$2:$D$20000,DATOS!$D19763,DATOS!$E$2:$E$20000,DATOS!$E19763,DATOS!$I$2:$I$20000,DATOS!$I19763,DATOS!$G$2:$G$20000,"OR")=0))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DATOS!$A$2:$A$20000,DATOS!$A19764,DATOS!$D$2:$D$20000,DATOS!$D19764,DATOS!$E$2:$E$20000,DATOS!$E19764,DATOS!$I$2:$I$20000,DATOS!$I19764,DATOS!$G$2:$G$20000,"EX")=0),0))))</f>
      </c>
      <c r="H19764">
        <f>IF(DATOS!$G19764&lt;&gt;"EX",0,--(COUNTIFS(DATOS!$A$2:$A$20000,DATOS!$A19764,DATOS!$D$2:$D$20000,DATOS!$D19764,DATOS!$E$2:$E$20000,DATOS!$E19764,DATOS!$I$2:$I$20000,DATOS!$I19764,DATOS!$G$2:$G$20000,"OR")=0))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DATOS!$A$2:$A$20000,DATOS!$A19765,DATOS!$D$2:$D$20000,DATOS!$D19765,DATOS!$E$2:$E$20000,DATOS!$E19765,DATOS!$I$2:$I$20000,DATOS!$I19765,DATOS!$G$2:$G$20000,"EX")=0),0))))</f>
      </c>
      <c r="H19765">
        <f>IF(DATOS!$G19765&lt;&gt;"EX",0,--(COUNTIFS(DATOS!$A$2:$A$20000,DATOS!$A19765,DATOS!$D$2:$D$20000,DATOS!$D19765,DATOS!$E$2:$E$20000,DATOS!$E19765,DATOS!$I$2:$I$20000,DATOS!$I19765,DATOS!$G$2:$G$20000,"OR")=0))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DATOS!$A$2:$A$20000,DATOS!$A19766,DATOS!$D$2:$D$20000,DATOS!$D19766,DATOS!$E$2:$E$20000,DATOS!$E19766,DATOS!$I$2:$I$20000,DATOS!$I19766,DATOS!$G$2:$G$20000,"EX")=0),0))))</f>
      </c>
      <c r="H19766">
        <f>IF(DATOS!$G19766&lt;&gt;"EX",0,--(COUNTIFS(DATOS!$A$2:$A$20000,DATOS!$A19766,DATOS!$D$2:$D$20000,DATOS!$D19766,DATOS!$E$2:$E$20000,DATOS!$E19766,DATOS!$I$2:$I$20000,DATOS!$I19766,DATOS!$G$2:$G$20000,"OR")=0))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DATOS!$A$2:$A$20000,DATOS!$A19767,DATOS!$D$2:$D$20000,DATOS!$D19767,DATOS!$E$2:$E$20000,DATOS!$E19767,DATOS!$I$2:$I$20000,DATOS!$I19767,DATOS!$G$2:$G$20000,"EX")=0),0))))</f>
      </c>
      <c r="H19767">
        <f>IF(DATOS!$G19767&lt;&gt;"EX",0,--(COUNTIFS(DATOS!$A$2:$A$20000,DATOS!$A19767,DATOS!$D$2:$D$20000,DATOS!$D19767,DATOS!$E$2:$E$20000,DATOS!$E19767,DATOS!$I$2:$I$20000,DATOS!$I19767,DATOS!$G$2:$G$20000,"OR")=0))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DATOS!$A$2:$A$20000,DATOS!$A19768,DATOS!$D$2:$D$20000,DATOS!$D19768,DATOS!$E$2:$E$20000,DATOS!$E19768,DATOS!$I$2:$I$20000,DATOS!$I19768,DATOS!$G$2:$G$20000,"EX")=0),0))))</f>
      </c>
      <c r="H19768">
        <f>IF(DATOS!$G19768&lt;&gt;"EX",0,--(COUNTIFS(DATOS!$A$2:$A$20000,DATOS!$A19768,DATOS!$D$2:$D$20000,DATOS!$D19768,DATOS!$E$2:$E$20000,DATOS!$E19768,DATOS!$I$2:$I$20000,DATOS!$I19768,DATOS!$G$2:$G$20000,"OR")=0))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DATOS!$A$2:$A$20000,DATOS!$A19769,DATOS!$D$2:$D$20000,DATOS!$D19769,DATOS!$E$2:$E$20000,DATOS!$E19769,DATOS!$I$2:$I$20000,DATOS!$I19769,DATOS!$G$2:$G$20000,"EX")=0),0))))</f>
      </c>
      <c r="H19769">
        <f>IF(DATOS!$G19769&lt;&gt;"EX",0,--(COUNTIFS(DATOS!$A$2:$A$20000,DATOS!$A19769,DATOS!$D$2:$D$20000,DATOS!$D19769,DATOS!$E$2:$E$20000,DATOS!$E19769,DATOS!$I$2:$I$20000,DATOS!$I19769,DATOS!$G$2:$G$20000,"OR")=0))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DATOS!$A$2:$A$20000,DATOS!$A19770,DATOS!$D$2:$D$20000,DATOS!$D19770,DATOS!$E$2:$E$20000,DATOS!$E19770,DATOS!$I$2:$I$20000,DATOS!$I19770,DATOS!$G$2:$G$20000,"EX")=0),0))))</f>
      </c>
      <c r="H19770">
        <f>IF(DATOS!$G19770&lt;&gt;"EX",0,--(COUNTIFS(DATOS!$A$2:$A$20000,DATOS!$A19770,DATOS!$D$2:$D$20000,DATOS!$D19770,DATOS!$E$2:$E$20000,DATOS!$E19770,DATOS!$I$2:$I$20000,DATOS!$I19770,DATOS!$G$2:$G$20000,"OR")=0))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DATOS!$A$2:$A$20000,DATOS!$A19771,DATOS!$D$2:$D$20000,DATOS!$D19771,DATOS!$E$2:$E$20000,DATOS!$E19771,DATOS!$I$2:$I$20000,DATOS!$I19771,DATOS!$G$2:$G$20000,"EX")=0),0))))</f>
      </c>
      <c r="H19771">
        <f>IF(DATOS!$G19771&lt;&gt;"EX",0,--(COUNTIFS(DATOS!$A$2:$A$20000,DATOS!$A19771,DATOS!$D$2:$D$20000,DATOS!$D19771,DATOS!$E$2:$E$20000,DATOS!$E19771,DATOS!$I$2:$I$20000,DATOS!$I19771,DATOS!$G$2:$G$20000,"OR")=0))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DATOS!$A$2:$A$20000,DATOS!$A19772,DATOS!$D$2:$D$20000,DATOS!$D19772,DATOS!$E$2:$E$20000,DATOS!$E19772,DATOS!$I$2:$I$20000,DATOS!$I19772,DATOS!$G$2:$G$20000,"EX")=0),0))))</f>
      </c>
      <c r="H19772">
        <f>IF(DATOS!$G19772&lt;&gt;"EX",0,--(COUNTIFS(DATOS!$A$2:$A$20000,DATOS!$A19772,DATOS!$D$2:$D$20000,DATOS!$D19772,DATOS!$E$2:$E$20000,DATOS!$E19772,DATOS!$I$2:$I$20000,DATOS!$I19772,DATOS!$G$2:$G$20000,"OR")=0))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DATOS!$A$2:$A$20000,DATOS!$A19773,DATOS!$D$2:$D$20000,DATOS!$D19773,DATOS!$E$2:$E$20000,DATOS!$E19773,DATOS!$I$2:$I$20000,DATOS!$I19773,DATOS!$G$2:$G$20000,"EX")=0),0))))</f>
      </c>
      <c r="H19773">
        <f>IF(DATOS!$G19773&lt;&gt;"EX",0,--(COUNTIFS(DATOS!$A$2:$A$20000,DATOS!$A19773,DATOS!$D$2:$D$20000,DATOS!$D19773,DATOS!$E$2:$E$20000,DATOS!$E19773,DATOS!$I$2:$I$20000,DATOS!$I19773,DATOS!$G$2:$G$20000,"OR")=0))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DATOS!$A$2:$A$20000,DATOS!$A19774,DATOS!$D$2:$D$20000,DATOS!$D19774,DATOS!$E$2:$E$20000,DATOS!$E19774,DATOS!$I$2:$I$20000,DATOS!$I19774,DATOS!$G$2:$G$20000,"EX")=0),0))))</f>
      </c>
      <c r="H19774">
        <f>IF(DATOS!$G19774&lt;&gt;"EX",0,--(COUNTIFS(DATOS!$A$2:$A$20000,DATOS!$A19774,DATOS!$D$2:$D$20000,DATOS!$D19774,DATOS!$E$2:$E$20000,DATOS!$E19774,DATOS!$I$2:$I$20000,DATOS!$I19774,DATOS!$G$2:$G$20000,"OR")=0))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DATOS!$A$2:$A$20000,DATOS!$A19775,DATOS!$D$2:$D$20000,DATOS!$D19775,DATOS!$E$2:$E$20000,DATOS!$E19775,DATOS!$I$2:$I$20000,DATOS!$I19775,DATOS!$G$2:$G$20000,"EX")=0),0))))</f>
      </c>
      <c r="H19775">
        <f>IF(DATOS!$G19775&lt;&gt;"EX",0,--(COUNTIFS(DATOS!$A$2:$A$20000,DATOS!$A19775,DATOS!$D$2:$D$20000,DATOS!$D19775,DATOS!$E$2:$E$20000,DATOS!$E19775,DATOS!$I$2:$I$20000,DATOS!$I19775,DATOS!$G$2:$G$20000,"OR")=0))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DATOS!$A$2:$A$20000,DATOS!$A19776,DATOS!$D$2:$D$20000,DATOS!$D19776,DATOS!$E$2:$E$20000,DATOS!$E19776,DATOS!$I$2:$I$20000,DATOS!$I19776,DATOS!$G$2:$G$20000,"EX")=0),0))))</f>
      </c>
      <c r="H19776">
        <f>IF(DATOS!$G19776&lt;&gt;"EX",0,--(COUNTIFS(DATOS!$A$2:$A$20000,DATOS!$A19776,DATOS!$D$2:$D$20000,DATOS!$D19776,DATOS!$E$2:$E$20000,DATOS!$E19776,DATOS!$I$2:$I$20000,DATOS!$I19776,DATOS!$G$2:$G$20000,"OR")=0))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DATOS!$A$2:$A$20000,DATOS!$A19777,DATOS!$D$2:$D$20000,DATOS!$D19777,DATOS!$E$2:$E$20000,DATOS!$E19777,DATOS!$I$2:$I$20000,DATOS!$I19777,DATOS!$G$2:$G$20000,"EX")=0),0))))</f>
      </c>
      <c r="H19777">
        <f>IF(DATOS!$G19777&lt;&gt;"EX",0,--(COUNTIFS(DATOS!$A$2:$A$20000,DATOS!$A19777,DATOS!$D$2:$D$20000,DATOS!$D19777,DATOS!$E$2:$E$20000,DATOS!$E19777,DATOS!$I$2:$I$20000,DATOS!$I19777,DATOS!$G$2:$G$20000,"OR")=0))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DATOS!$A$2:$A$20000,DATOS!$A19778,DATOS!$D$2:$D$20000,DATOS!$D19778,DATOS!$E$2:$E$20000,DATOS!$E19778,DATOS!$I$2:$I$20000,DATOS!$I19778,DATOS!$G$2:$G$20000,"EX")=0),0))))</f>
      </c>
      <c r="H19778">
        <f>IF(DATOS!$G19778&lt;&gt;"EX",0,--(COUNTIFS(DATOS!$A$2:$A$20000,DATOS!$A19778,DATOS!$D$2:$D$20000,DATOS!$D19778,DATOS!$E$2:$E$20000,DATOS!$E19778,DATOS!$I$2:$I$20000,DATOS!$I19778,DATOS!$G$2:$G$20000,"OR")=0))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DATOS!$A$2:$A$20000,DATOS!$A19779,DATOS!$D$2:$D$20000,DATOS!$D19779,DATOS!$E$2:$E$20000,DATOS!$E19779,DATOS!$I$2:$I$20000,DATOS!$I19779,DATOS!$G$2:$G$20000,"EX")=0),0))))</f>
      </c>
      <c r="H19779">
        <f>IF(DATOS!$G19779&lt;&gt;"EX",0,--(COUNTIFS(DATOS!$A$2:$A$20000,DATOS!$A19779,DATOS!$D$2:$D$20000,DATOS!$D19779,DATOS!$E$2:$E$20000,DATOS!$E19779,DATOS!$I$2:$I$20000,DATOS!$I19779,DATOS!$G$2:$G$20000,"OR")=0))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DATOS!$A$2:$A$20000,DATOS!$A19780,DATOS!$D$2:$D$20000,DATOS!$D19780,DATOS!$E$2:$E$20000,DATOS!$E19780,DATOS!$I$2:$I$20000,DATOS!$I19780,DATOS!$G$2:$G$20000,"EX")=0),0))))</f>
      </c>
      <c r="H19780">
        <f>IF(DATOS!$G19780&lt;&gt;"EX",0,--(COUNTIFS(DATOS!$A$2:$A$20000,DATOS!$A19780,DATOS!$D$2:$D$20000,DATOS!$D19780,DATOS!$E$2:$E$20000,DATOS!$E19780,DATOS!$I$2:$I$20000,DATOS!$I19780,DATOS!$G$2:$G$20000,"OR")=0))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DATOS!$A$2:$A$20000,DATOS!$A19781,DATOS!$D$2:$D$20000,DATOS!$D19781,DATOS!$E$2:$E$20000,DATOS!$E19781,DATOS!$I$2:$I$20000,DATOS!$I19781,DATOS!$G$2:$G$20000,"EX")=0),0))))</f>
      </c>
      <c r="H19781">
        <f>IF(DATOS!$G19781&lt;&gt;"EX",0,--(COUNTIFS(DATOS!$A$2:$A$20000,DATOS!$A19781,DATOS!$D$2:$D$20000,DATOS!$D19781,DATOS!$E$2:$E$20000,DATOS!$E19781,DATOS!$I$2:$I$20000,DATOS!$I19781,DATOS!$G$2:$G$20000,"OR")=0))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DATOS!$A$2:$A$20000,DATOS!$A19782,DATOS!$D$2:$D$20000,DATOS!$D19782,DATOS!$E$2:$E$20000,DATOS!$E19782,DATOS!$I$2:$I$20000,DATOS!$I19782,DATOS!$G$2:$G$20000,"EX")=0),0))))</f>
      </c>
      <c r="H19782">
        <f>IF(DATOS!$G19782&lt;&gt;"EX",0,--(COUNTIFS(DATOS!$A$2:$A$20000,DATOS!$A19782,DATOS!$D$2:$D$20000,DATOS!$D19782,DATOS!$E$2:$E$20000,DATOS!$E19782,DATOS!$I$2:$I$20000,DATOS!$I19782,DATOS!$G$2:$G$20000,"OR")=0))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DATOS!$A$2:$A$20000,DATOS!$A19783,DATOS!$D$2:$D$20000,DATOS!$D19783,DATOS!$E$2:$E$20000,DATOS!$E19783,DATOS!$I$2:$I$20000,DATOS!$I19783,DATOS!$G$2:$G$20000,"EX")=0),0))))</f>
      </c>
      <c r="H19783">
        <f>IF(DATOS!$G19783&lt;&gt;"EX",0,--(COUNTIFS(DATOS!$A$2:$A$20000,DATOS!$A19783,DATOS!$D$2:$D$20000,DATOS!$D19783,DATOS!$E$2:$E$20000,DATOS!$E19783,DATOS!$I$2:$I$20000,DATOS!$I19783,DATOS!$G$2:$G$20000,"OR")=0))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DATOS!$A$2:$A$20000,DATOS!$A19784,DATOS!$D$2:$D$20000,DATOS!$D19784,DATOS!$E$2:$E$20000,DATOS!$E19784,DATOS!$I$2:$I$20000,DATOS!$I19784,DATOS!$G$2:$G$20000,"EX")=0),0))))</f>
      </c>
      <c r="H19784">
        <f>IF(DATOS!$G19784&lt;&gt;"EX",0,--(COUNTIFS(DATOS!$A$2:$A$20000,DATOS!$A19784,DATOS!$D$2:$D$20000,DATOS!$D19784,DATOS!$E$2:$E$20000,DATOS!$E19784,DATOS!$I$2:$I$20000,DATOS!$I19784,DATOS!$G$2:$G$20000,"OR")=0))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DATOS!$A$2:$A$20000,DATOS!$A19785,DATOS!$D$2:$D$20000,DATOS!$D19785,DATOS!$E$2:$E$20000,DATOS!$E19785,DATOS!$I$2:$I$20000,DATOS!$I19785,DATOS!$G$2:$G$20000,"EX")=0),0))))</f>
      </c>
      <c r="H19785">
        <f>IF(DATOS!$G19785&lt;&gt;"EX",0,--(COUNTIFS(DATOS!$A$2:$A$20000,DATOS!$A19785,DATOS!$D$2:$D$20000,DATOS!$D19785,DATOS!$E$2:$E$20000,DATOS!$E19785,DATOS!$I$2:$I$20000,DATOS!$I19785,DATOS!$G$2:$G$20000,"OR")=0))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DATOS!$A$2:$A$20000,DATOS!$A19786,DATOS!$D$2:$D$20000,DATOS!$D19786,DATOS!$E$2:$E$20000,DATOS!$E19786,DATOS!$I$2:$I$20000,DATOS!$I19786,DATOS!$G$2:$G$20000,"EX")=0),0))))</f>
      </c>
      <c r="H19786">
        <f>IF(DATOS!$G19786&lt;&gt;"EX",0,--(COUNTIFS(DATOS!$A$2:$A$20000,DATOS!$A19786,DATOS!$D$2:$D$20000,DATOS!$D19786,DATOS!$E$2:$E$20000,DATOS!$E19786,DATOS!$I$2:$I$20000,DATOS!$I19786,DATOS!$G$2:$G$20000,"OR")=0))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DATOS!$A$2:$A$20000,DATOS!$A19787,DATOS!$D$2:$D$20000,DATOS!$D19787,DATOS!$E$2:$E$20000,DATOS!$E19787,DATOS!$I$2:$I$20000,DATOS!$I19787,DATOS!$G$2:$G$20000,"EX")=0),0))))</f>
      </c>
      <c r="H19787">
        <f>IF(DATOS!$G19787&lt;&gt;"EX",0,--(COUNTIFS(DATOS!$A$2:$A$20000,DATOS!$A19787,DATOS!$D$2:$D$20000,DATOS!$D19787,DATOS!$E$2:$E$20000,DATOS!$E19787,DATOS!$I$2:$I$20000,DATOS!$I19787,DATOS!$G$2:$G$20000,"OR")=0))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DATOS!$A$2:$A$20000,DATOS!$A19788,DATOS!$D$2:$D$20000,DATOS!$D19788,DATOS!$E$2:$E$20000,DATOS!$E19788,DATOS!$I$2:$I$20000,DATOS!$I19788,DATOS!$G$2:$G$20000,"EX")=0),0))))</f>
      </c>
      <c r="H19788">
        <f>IF(DATOS!$G19788&lt;&gt;"EX",0,--(COUNTIFS(DATOS!$A$2:$A$20000,DATOS!$A19788,DATOS!$D$2:$D$20000,DATOS!$D19788,DATOS!$E$2:$E$20000,DATOS!$E19788,DATOS!$I$2:$I$20000,DATOS!$I19788,DATOS!$G$2:$G$20000,"OR")=0))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DATOS!$A$2:$A$20000,DATOS!$A19789,DATOS!$D$2:$D$20000,DATOS!$D19789,DATOS!$E$2:$E$20000,DATOS!$E19789,DATOS!$I$2:$I$20000,DATOS!$I19789,DATOS!$G$2:$G$20000,"EX")=0),0))))</f>
      </c>
      <c r="H19789">
        <f>IF(DATOS!$G19789&lt;&gt;"EX",0,--(COUNTIFS(DATOS!$A$2:$A$20000,DATOS!$A19789,DATOS!$D$2:$D$20000,DATOS!$D19789,DATOS!$E$2:$E$20000,DATOS!$E19789,DATOS!$I$2:$I$20000,DATOS!$I19789,DATOS!$G$2:$G$20000,"OR")=0))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DATOS!$A$2:$A$20000,DATOS!$A19790,DATOS!$D$2:$D$20000,DATOS!$D19790,DATOS!$E$2:$E$20000,DATOS!$E19790,DATOS!$I$2:$I$20000,DATOS!$I19790,DATOS!$G$2:$G$20000,"EX")=0),0))))</f>
      </c>
      <c r="H19790">
        <f>IF(DATOS!$G19790&lt;&gt;"EX",0,--(COUNTIFS(DATOS!$A$2:$A$20000,DATOS!$A19790,DATOS!$D$2:$D$20000,DATOS!$D19790,DATOS!$E$2:$E$20000,DATOS!$E19790,DATOS!$I$2:$I$20000,DATOS!$I19790,DATOS!$G$2:$G$20000,"OR")=0))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DATOS!$A$2:$A$20000,DATOS!$A19791,DATOS!$D$2:$D$20000,DATOS!$D19791,DATOS!$E$2:$E$20000,DATOS!$E19791,DATOS!$I$2:$I$20000,DATOS!$I19791,DATOS!$G$2:$G$20000,"EX")=0),0))))</f>
      </c>
      <c r="H19791">
        <f>IF(DATOS!$G19791&lt;&gt;"EX",0,--(COUNTIFS(DATOS!$A$2:$A$20000,DATOS!$A19791,DATOS!$D$2:$D$20000,DATOS!$D19791,DATOS!$E$2:$E$20000,DATOS!$E19791,DATOS!$I$2:$I$20000,DATOS!$I19791,DATOS!$G$2:$G$20000,"OR")=0))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DATOS!$A$2:$A$20000,DATOS!$A19792,DATOS!$D$2:$D$20000,DATOS!$D19792,DATOS!$E$2:$E$20000,DATOS!$E19792,DATOS!$I$2:$I$20000,DATOS!$I19792,DATOS!$G$2:$G$20000,"EX")=0),0))))</f>
      </c>
      <c r="H19792">
        <f>IF(DATOS!$G19792&lt;&gt;"EX",0,--(COUNTIFS(DATOS!$A$2:$A$20000,DATOS!$A19792,DATOS!$D$2:$D$20000,DATOS!$D19792,DATOS!$E$2:$E$20000,DATOS!$E19792,DATOS!$I$2:$I$20000,DATOS!$I19792,DATOS!$G$2:$G$20000,"OR")=0))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DATOS!$A$2:$A$20000,DATOS!$A19793,DATOS!$D$2:$D$20000,DATOS!$D19793,DATOS!$E$2:$E$20000,DATOS!$E19793,DATOS!$I$2:$I$20000,DATOS!$I19793,DATOS!$G$2:$G$20000,"EX")=0),0))))</f>
      </c>
      <c r="H19793">
        <f>IF(DATOS!$G19793&lt;&gt;"EX",0,--(COUNTIFS(DATOS!$A$2:$A$20000,DATOS!$A19793,DATOS!$D$2:$D$20000,DATOS!$D19793,DATOS!$E$2:$E$20000,DATOS!$E19793,DATOS!$I$2:$I$20000,DATOS!$I19793,DATOS!$G$2:$G$20000,"OR")=0))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DATOS!$A$2:$A$20000,DATOS!$A19794,DATOS!$D$2:$D$20000,DATOS!$D19794,DATOS!$E$2:$E$20000,DATOS!$E19794,DATOS!$I$2:$I$20000,DATOS!$I19794,DATOS!$G$2:$G$20000,"EX")=0),0))))</f>
      </c>
      <c r="H19794">
        <f>IF(DATOS!$G19794&lt;&gt;"EX",0,--(COUNTIFS(DATOS!$A$2:$A$20000,DATOS!$A19794,DATOS!$D$2:$D$20000,DATOS!$D19794,DATOS!$E$2:$E$20000,DATOS!$E19794,DATOS!$I$2:$I$20000,DATOS!$I19794,DATOS!$G$2:$G$20000,"OR")=0))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DATOS!$A$2:$A$20000,DATOS!$A19795,DATOS!$D$2:$D$20000,DATOS!$D19795,DATOS!$E$2:$E$20000,DATOS!$E19795,DATOS!$I$2:$I$20000,DATOS!$I19795,DATOS!$G$2:$G$20000,"EX")=0),0))))</f>
      </c>
      <c r="H19795">
        <f>IF(DATOS!$G19795&lt;&gt;"EX",0,--(COUNTIFS(DATOS!$A$2:$A$20000,DATOS!$A19795,DATOS!$D$2:$D$20000,DATOS!$D19795,DATOS!$E$2:$E$20000,DATOS!$E19795,DATOS!$I$2:$I$20000,DATOS!$I19795,DATOS!$G$2:$G$20000,"OR")=0))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DATOS!$A$2:$A$20000,DATOS!$A19796,DATOS!$D$2:$D$20000,DATOS!$D19796,DATOS!$E$2:$E$20000,DATOS!$E19796,DATOS!$I$2:$I$20000,DATOS!$I19796,DATOS!$G$2:$G$20000,"EX")=0),0))))</f>
      </c>
      <c r="H19796">
        <f>IF(DATOS!$G19796&lt;&gt;"EX",0,--(COUNTIFS(DATOS!$A$2:$A$20000,DATOS!$A19796,DATOS!$D$2:$D$20000,DATOS!$D19796,DATOS!$E$2:$E$20000,DATOS!$E19796,DATOS!$I$2:$I$20000,DATOS!$I19796,DATOS!$G$2:$G$20000,"OR")=0))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DATOS!$A$2:$A$20000,DATOS!$A19797,DATOS!$D$2:$D$20000,DATOS!$D19797,DATOS!$E$2:$E$20000,DATOS!$E19797,DATOS!$I$2:$I$20000,DATOS!$I19797,DATOS!$G$2:$G$20000,"EX")=0),0))))</f>
      </c>
      <c r="H19797">
        <f>IF(DATOS!$G19797&lt;&gt;"EX",0,--(COUNTIFS(DATOS!$A$2:$A$20000,DATOS!$A19797,DATOS!$D$2:$D$20000,DATOS!$D19797,DATOS!$E$2:$E$20000,DATOS!$E19797,DATOS!$I$2:$I$20000,DATOS!$I19797,DATOS!$G$2:$G$20000,"OR")=0))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DATOS!$A$2:$A$20000,DATOS!$A19798,DATOS!$D$2:$D$20000,DATOS!$D19798,DATOS!$E$2:$E$20000,DATOS!$E19798,DATOS!$I$2:$I$20000,DATOS!$I19798,DATOS!$G$2:$G$20000,"EX")=0),0))))</f>
      </c>
      <c r="H19798">
        <f>IF(DATOS!$G19798&lt;&gt;"EX",0,--(COUNTIFS(DATOS!$A$2:$A$20000,DATOS!$A19798,DATOS!$D$2:$D$20000,DATOS!$D19798,DATOS!$E$2:$E$20000,DATOS!$E19798,DATOS!$I$2:$I$20000,DATOS!$I19798,DATOS!$G$2:$G$20000,"OR")=0))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DATOS!$A$2:$A$20000,DATOS!$A19799,DATOS!$D$2:$D$20000,DATOS!$D19799,DATOS!$E$2:$E$20000,DATOS!$E19799,DATOS!$I$2:$I$20000,DATOS!$I19799,DATOS!$G$2:$G$20000,"EX")=0),0))))</f>
      </c>
      <c r="H19799">
        <f>IF(DATOS!$G19799&lt;&gt;"EX",0,--(COUNTIFS(DATOS!$A$2:$A$20000,DATOS!$A19799,DATOS!$D$2:$D$20000,DATOS!$D19799,DATOS!$E$2:$E$20000,DATOS!$E19799,DATOS!$I$2:$I$20000,DATOS!$I19799,DATOS!$G$2:$G$20000,"OR")=0))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DATOS!$A$2:$A$20000,DATOS!$A19800,DATOS!$D$2:$D$20000,DATOS!$D19800,DATOS!$E$2:$E$20000,DATOS!$E19800,DATOS!$I$2:$I$20000,DATOS!$I19800,DATOS!$G$2:$G$20000,"EX")=0),0))))</f>
      </c>
      <c r="H19800">
        <f>IF(DATOS!$G19800&lt;&gt;"EX",0,--(COUNTIFS(DATOS!$A$2:$A$20000,DATOS!$A19800,DATOS!$D$2:$D$20000,DATOS!$D19800,DATOS!$E$2:$E$20000,DATOS!$E19800,DATOS!$I$2:$I$20000,DATOS!$I19800,DATOS!$G$2:$G$20000,"OR")=0))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DATOS!$A$2:$A$20000,DATOS!$A19801,DATOS!$D$2:$D$20000,DATOS!$D19801,DATOS!$E$2:$E$20000,DATOS!$E19801,DATOS!$I$2:$I$20000,DATOS!$I19801,DATOS!$G$2:$G$20000,"EX")=0),0))))</f>
      </c>
      <c r="H19801">
        <f>IF(DATOS!$G19801&lt;&gt;"EX",0,--(COUNTIFS(DATOS!$A$2:$A$20000,DATOS!$A19801,DATOS!$D$2:$D$20000,DATOS!$D19801,DATOS!$E$2:$E$20000,DATOS!$E19801,DATOS!$I$2:$I$20000,DATOS!$I19801,DATOS!$G$2:$G$20000,"OR")=0))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DATOS!$A$2:$A$20000,DATOS!$A19802,DATOS!$D$2:$D$20000,DATOS!$D19802,DATOS!$E$2:$E$20000,DATOS!$E19802,DATOS!$I$2:$I$20000,DATOS!$I19802,DATOS!$G$2:$G$20000,"EX")=0),0))))</f>
      </c>
      <c r="H19802">
        <f>IF(DATOS!$G19802&lt;&gt;"EX",0,--(COUNTIFS(DATOS!$A$2:$A$20000,DATOS!$A19802,DATOS!$D$2:$D$20000,DATOS!$D19802,DATOS!$E$2:$E$20000,DATOS!$E19802,DATOS!$I$2:$I$20000,DATOS!$I19802,DATOS!$G$2:$G$20000,"OR")=0))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DATOS!$A$2:$A$20000,DATOS!$A19803,DATOS!$D$2:$D$20000,DATOS!$D19803,DATOS!$E$2:$E$20000,DATOS!$E19803,DATOS!$I$2:$I$20000,DATOS!$I19803,DATOS!$G$2:$G$20000,"EX")=0),0))))</f>
      </c>
      <c r="H19803">
        <f>IF(DATOS!$G19803&lt;&gt;"EX",0,--(COUNTIFS(DATOS!$A$2:$A$20000,DATOS!$A19803,DATOS!$D$2:$D$20000,DATOS!$D19803,DATOS!$E$2:$E$20000,DATOS!$E19803,DATOS!$I$2:$I$20000,DATOS!$I19803,DATOS!$G$2:$G$20000,"OR")=0))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DATOS!$A$2:$A$20000,DATOS!$A19804,DATOS!$D$2:$D$20000,DATOS!$D19804,DATOS!$E$2:$E$20000,DATOS!$E19804,DATOS!$I$2:$I$20000,DATOS!$I19804,DATOS!$G$2:$G$20000,"EX")=0),0))))</f>
      </c>
      <c r="H19804">
        <f>IF(DATOS!$G19804&lt;&gt;"EX",0,--(COUNTIFS(DATOS!$A$2:$A$20000,DATOS!$A19804,DATOS!$D$2:$D$20000,DATOS!$D19804,DATOS!$E$2:$E$20000,DATOS!$E19804,DATOS!$I$2:$I$20000,DATOS!$I19804,DATOS!$G$2:$G$20000,"OR")=0))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DATOS!$A$2:$A$20000,DATOS!$A19805,DATOS!$D$2:$D$20000,DATOS!$D19805,DATOS!$E$2:$E$20000,DATOS!$E19805,DATOS!$I$2:$I$20000,DATOS!$I19805,DATOS!$G$2:$G$20000,"EX")=0),0))))</f>
      </c>
      <c r="H19805">
        <f>IF(DATOS!$G19805&lt;&gt;"EX",0,--(COUNTIFS(DATOS!$A$2:$A$20000,DATOS!$A19805,DATOS!$D$2:$D$20000,DATOS!$D19805,DATOS!$E$2:$E$20000,DATOS!$E19805,DATOS!$I$2:$I$20000,DATOS!$I19805,DATOS!$G$2:$G$20000,"OR")=0))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DATOS!$A$2:$A$20000,DATOS!$A19806,DATOS!$D$2:$D$20000,DATOS!$D19806,DATOS!$E$2:$E$20000,DATOS!$E19806,DATOS!$I$2:$I$20000,DATOS!$I19806,DATOS!$G$2:$G$20000,"EX")=0),0))))</f>
      </c>
      <c r="H19806">
        <f>IF(DATOS!$G19806&lt;&gt;"EX",0,--(COUNTIFS(DATOS!$A$2:$A$20000,DATOS!$A19806,DATOS!$D$2:$D$20000,DATOS!$D19806,DATOS!$E$2:$E$20000,DATOS!$E19806,DATOS!$I$2:$I$20000,DATOS!$I19806,DATOS!$G$2:$G$20000,"OR")=0))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DATOS!$A$2:$A$20000,DATOS!$A19807,DATOS!$D$2:$D$20000,DATOS!$D19807,DATOS!$E$2:$E$20000,DATOS!$E19807,DATOS!$I$2:$I$20000,DATOS!$I19807,DATOS!$G$2:$G$20000,"EX")=0),0))))</f>
      </c>
      <c r="H19807">
        <f>IF(DATOS!$G19807&lt;&gt;"EX",0,--(COUNTIFS(DATOS!$A$2:$A$20000,DATOS!$A19807,DATOS!$D$2:$D$20000,DATOS!$D19807,DATOS!$E$2:$E$20000,DATOS!$E19807,DATOS!$I$2:$I$20000,DATOS!$I19807,DATOS!$G$2:$G$20000,"OR")=0))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DATOS!$A$2:$A$20000,DATOS!$A19808,DATOS!$D$2:$D$20000,DATOS!$D19808,DATOS!$E$2:$E$20000,DATOS!$E19808,DATOS!$I$2:$I$20000,DATOS!$I19808,DATOS!$G$2:$G$20000,"EX")=0),0))))</f>
      </c>
      <c r="H19808">
        <f>IF(DATOS!$G19808&lt;&gt;"EX",0,--(COUNTIFS(DATOS!$A$2:$A$20000,DATOS!$A19808,DATOS!$D$2:$D$20000,DATOS!$D19808,DATOS!$E$2:$E$20000,DATOS!$E19808,DATOS!$I$2:$I$20000,DATOS!$I19808,DATOS!$G$2:$G$20000,"OR")=0))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DATOS!$A$2:$A$20000,DATOS!$A19809,DATOS!$D$2:$D$20000,DATOS!$D19809,DATOS!$E$2:$E$20000,DATOS!$E19809,DATOS!$I$2:$I$20000,DATOS!$I19809,DATOS!$G$2:$G$20000,"EX")=0),0))))</f>
      </c>
      <c r="H19809">
        <f>IF(DATOS!$G19809&lt;&gt;"EX",0,--(COUNTIFS(DATOS!$A$2:$A$20000,DATOS!$A19809,DATOS!$D$2:$D$20000,DATOS!$D19809,DATOS!$E$2:$E$20000,DATOS!$E19809,DATOS!$I$2:$I$20000,DATOS!$I19809,DATOS!$G$2:$G$20000,"OR")=0))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DATOS!$A$2:$A$20000,DATOS!$A19810,DATOS!$D$2:$D$20000,DATOS!$D19810,DATOS!$E$2:$E$20000,DATOS!$E19810,DATOS!$I$2:$I$20000,DATOS!$I19810,DATOS!$G$2:$G$20000,"EX")=0),0))))</f>
      </c>
      <c r="H19810">
        <f>IF(DATOS!$G19810&lt;&gt;"EX",0,--(COUNTIFS(DATOS!$A$2:$A$20000,DATOS!$A19810,DATOS!$D$2:$D$20000,DATOS!$D19810,DATOS!$E$2:$E$20000,DATOS!$E19810,DATOS!$I$2:$I$20000,DATOS!$I19810,DATOS!$G$2:$G$20000,"OR")=0))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DATOS!$A$2:$A$20000,DATOS!$A19811,DATOS!$D$2:$D$20000,DATOS!$D19811,DATOS!$E$2:$E$20000,DATOS!$E19811,DATOS!$I$2:$I$20000,DATOS!$I19811,DATOS!$G$2:$G$20000,"EX")=0),0))))</f>
      </c>
      <c r="H19811">
        <f>IF(DATOS!$G19811&lt;&gt;"EX",0,--(COUNTIFS(DATOS!$A$2:$A$20000,DATOS!$A19811,DATOS!$D$2:$D$20000,DATOS!$D19811,DATOS!$E$2:$E$20000,DATOS!$E19811,DATOS!$I$2:$I$20000,DATOS!$I19811,DATOS!$G$2:$G$20000,"OR")=0))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DATOS!$A$2:$A$20000,DATOS!$A19812,DATOS!$D$2:$D$20000,DATOS!$D19812,DATOS!$E$2:$E$20000,DATOS!$E19812,DATOS!$I$2:$I$20000,DATOS!$I19812,DATOS!$G$2:$G$20000,"EX")=0),0))))</f>
      </c>
      <c r="H19812">
        <f>IF(DATOS!$G19812&lt;&gt;"EX",0,--(COUNTIFS(DATOS!$A$2:$A$20000,DATOS!$A19812,DATOS!$D$2:$D$20000,DATOS!$D19812,DATOS!$E$2:$E$20000,DATOS!$E19812,DATOS!$I$2:$I$20000,DATOS!$I19812,DATOS!$G$2:$G$20000,"OR")=0))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DATOS!$A$2:$A$20000,DATOS!$A19813,DATOS!$D$2:$D$20000,DATOS!$D19813,DATOS!$E$2:$E$20000,DATOS!$E19813,DATOS!$I$2:$I$20000,DATOS!$I19813,DATOS!$G$2:$G$20000,"EX")=0),0))))</f>
      </c>
      <c r="H19813">
        <f>IF(DATOS!$G19813&lt;&gt;"EX",0,--(COUNTIFS(DATOS!$A$2:$A$20000,DATOS!$A19813,DATOS!$D$2:$D$20000,DATOS!$D19813,DATOS!$E$2:$E$20000,DATOS!$E19813,DATOS!$I$2:$I$20000,DATOS!$I19813,DATOS!$G$2:$G$20000,"OR")=0))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DATOS!$A$2:$A$20000,DATOS!$A19814,DATOS!$D$2:$D$20000,DATOS!$D19814,DATOS!$E$2:$E$20000,DATOS!$E19814,DATOS!$I$2:$I$20000,DATOS!$I19814,DATOS!$G$2:$G$20000,"EX")=0),0))))</f>
      </c>
      <c r="H19814">
        <f>IF(DATOS!$G19814&lt;&gt;"EX",0,--(COUNTIFS(DATOS!$A$2:$A$20000,DATOS!$A19814,DATOS!$D$2:$D$20000,DATOS!$D19814,DATOS!$E$2:$E$20000,DATOS!$E19814,DATOS!$I$2:$I$20000,DATOS!$I19814,DATOS!$G$2:$G$20000,"OR")=0))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DATOS!$A$2:$A$20000,DATOS!$A19815,DATOS!$D$2:$D$20000,DATOS!$D19815,DATOS!$E$2:$E$20000,DATOS!$E19815,DATOS!$I$2:$I$20000,DATOS!$I19815,DATOS!$G$2:$G$20000,"EX")=0),0))))</f>
      </c>
      <c r="H19815">
        <f>IF(DATOS!$G19815&lt;&gt;"EX",0,--(COUNTIFS(DATOS!$A$2:$A$20000,DATOS!$A19815,DATOS!$D$2:$D$20000,DATOS!$D19815,DATOS!$E$2:$E$20000,DATOS!$E19815,DATOS!$I$2:$I$20000,DATOS!$I19815,DATOS!$G$2:$G$20000,"OR")=0))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DATOS!$A$2:$A$20000,DATOS!$A19816,DATOS!$D$2:$D$20000,DATOS!$D19816,DATOS!$E$2:$E$20000,DATOS!$E19816,DATOS!$I$2:$I$20000,DATOS!$I19816,DATOS!$G$2:$G$20000,"EX")=0),0))))</f>
      </c>
      <c r="H19816">
        <f>IF(DATOS!$G19816&lt;&gt;"EX",0,--(COUNTIFS(DATOS!$A$2:$A$20000,DATOS!$A19816,DATOS!$D$2:$D$20000,DATOS!$D19816,DATOS!$E$2:$E$20000,DATOS!$E19816,DATOS!$I$2:$I$20000,DATOS!$I19816,DATOS!$G$2:$G$20000,"OR")=0))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DATOS!$A$2:$A$20000,DATOS!$A19817,DATOS!$D$2:$D$20000,DATOS!$D19817,DATOS!$E$2:$E$20000,DATOS!$E19817,DATOS!$I$2:$I$20000,DATOS!$I19817,DATOS!$G$2:$G$20000,"EX")=0),0))))</f>
      </c>
      <c r="H19817">
        <f>IF(DATOS!$G19817&lt;&gt;"EX",0,--(COUNTIFS(DATOS!$A$2:$A$20000,DATOS!$A19817,DATOS!$D$2:$D$20000,DATOS!$D19817,DATOS!$E$2:$E$20000,DATOS!$E19817,DATOS!$I$2:$I$20000,DATOS!$I19817,DATOS!$G$2:$G$20000,"OR")=0))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DATOS!$A$2:$A$20000,DATOS!$A19818,DATOS!$D$2:$D$20000,DATOS!$D19818,DATOS!$E$2:$E$20000,DATOS!$E19818,DATOS!$I$2:$I$20000,DATOS!$I19818,DATOS!$G$2:$G$20000,"EX")=0),0))))</f>
      </c>
      <c r="H19818">
        <f>IF(DATOS!$G19818&lt;&gt;"EX",0,--(COUNTIFS(DATOS!$A$2:$A$20000,DATOS!$A19818,DATOS!$D$2:$D$20000,DATOS!$D19818,DATOS!$E$2:$E$20000,DATOS!$E19818,DATOS!$I$2:$I$20000,DATOS!$I19818,DATOS!$G$2:$G$20000,"OR")=0))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DATOS!$A$2:$A$20000,DATOS!$A19819,DATOS!$D$2:$D$20000,DATOS!$D19819,DATOS!$E$2:$E$20000,DATOS!$E19819,DATOS!$I$2:$I$20000,DATOS!$I19819,DATOS!$G$2:$G$20000,"EX")=0),0))))</f>
      </c>
      <c r="H19819">
        <f>IF(DATOS!$G19819&lt;&gt;"EX",0,--(COUNTIFS(DATOS!$A$2:$A$20000,DATOS!$A19819,DATOS!$D$2:$D$20000,DATOS!$D19819,DATOS!$E$2:$E$20000,DATOS!$E19819,DATOS!$I$2:$I$20000,DATOS!$I19819,DATOS!$G$2:$G$20000,"OR")=0))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DATOS!$A$2:$A$20000,DATOS!$A19820,DATOS!$D$2:$D$20000,DATOS!$D19820,DATOS!$E$2:$E$20000,DATOS!$E19820,DATOS!$I$2:$I$20000,DATOS!$I19820,DATOS!$G$2:$G$20000,"EX")=0),0))))</f>
      </c>
      <c r="H19820">
        <f>IF(DATOS!$G19820&lt;&gt;"EX",0,--(COUNTIFS(DATOS!$A$2:$A$20000,DATOS!$A19820,DATOS!$D$2:$D$20000,DATOS!$D19820,DATOS!$E$2:$E$20000,DATOS!$E19820,DATOS!$I$2:$I$20000,DATOS!$I19820,DATOS!$G$2:$G$20000,"OR")=0))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DATOS!$A$2:$A$20000,DATOS!$A19821,DATOS!$D$2:$D$20000,DATOS!$D19821,DATOS!$E$2:$E$20000,DATOS!$E19821,DATOS!$I$2:$I$20000,DATOS!$I19821,DATOS!$G$2:$G$20000,"EX")=0),0))))</f>
      </c>
      <c r="H19821">
        <f>IF(DATOS!$G19821&lt;&gt;"EX",0,--(COUNTIFS(DATOS!$A$2:$A$20000,DATOS!$A19821,DATOS!$D$2:$D$20000,DATOS!$D19821,DATOS!$E$2:$E$20000,DATOS!$E19821,DATOS!$I$2:$I$20000,DATOS!$I19821,DATOS!$G$2:$G$20000,"OR")=0))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DATOS!$A$2:$A$20000,DATOS!$A19822,DATOS!$D$2:$D$20000,DATOS!$D19822,DATOS!$E$2:$E$20000,DATOS!$E19822,DATOS!$I$2:$I$20000,DATOS!$I19822,DATOS!$G$2:$G$20000,"EX")=0),0))))</f>
      </c>
      <c r="H19822">
        <f>IF(DATOS!$G19822&lt;&gt;"EX",0,--(COUNTIFS(DATOS!$A$2:$A$20000,DATOS!$A19822,DATOS!$D$2:$D$20000,DATOS!$D19822,DATOS!$E$2:$E$20000,DATOS!$E19822,DATOS!$I$2:$I$20000,DATOS!$I19822,DATOS!$G$2:$G$20000,"OR")=0))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DATOS!$A$2:$A$20000,DATOS!$A19823,DATOS!$D$2:$D$20000,DATOS!$D19823,DATOS!$E$2:$E$20000,DATOS!$E19823,DATOS!$I$2:$I$20000,DATOS!$I19823,DATOS!$G$2:$G$20000,"EX")=0),0))))</f>
      </c>
      <c r="H19823">
        <f>IF(DATOS!$G19823&lt;&gt;"EX",0,--(COUNTIFS(DATOS!$A$2:$A$20000,DATOS!$A19823,DATOS!$D$2:$D$20000,DATOS!$D19823,DATOS!$E$2:$E$20000,DATOS!$E19823,DATOS!$I$2:$I$20000,DATOS!$I19823,DATOS!$G$2:$G$20000,"OR")=0))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DATOS!$A$2:$A$20000,DATOS!$A19824,DATOS!$D$2:$D$20000,DATOS!$D19824,DATOS!$E$2:$E$20000,DATOS!$E19824,DATOS!$I$2:$I$20000,DATOS!$I19824,DATOS!$G$2:$G$20000,"EX")=0),0))))</f>
      </c>
      <c r="H19824">
        <f>IF(DATOS!$G19824&lt;&gt;"EX",0,--(COUNTIFS(DATOS!$A$2:$A$20000,DATOS!$A19824,DATOS!$D$2:$D$20000,DATOS!$D19824,DATOS!$E$2:$E$20000,DATOS!$E19824,DATOS!$I$2:$I$20000,DATOS!$I19824,DATOS!$G$2:$G$20000,"OR")=0))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DATOS!$A$2:$A$20000,DATOS!$A19825,DATOS!$D$2:$D$20000,DATOS!$D19825,DATOS!$E$2:$E$20000,DATOS!$E19825,DATOS!$I$2:$I$20000,DATOS!$I19825,DATOS!$G$2:$G$20000,"EX")=0),0))))</f>
      </c>
      <c r="H19825">
        <f>IF(DATOS!$G19825&lt;&gt;"EX",0,--(COUNTIFS(DATOS!$A$2:$A$20000,DATOS!$A19825,DATOS!$D$2:$D$20000,DATOS!$D19825,DATOS!$E$2:$E$20000,DATOS!$E19825,DATOS!$I$2:$I$20000,DATOS!$I19825,DATOS!$G$2:$G$20000,"OR")=0))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DATOS!$A$2:$A$20000,DATOS!$A19826,DATOS!$D$2:$D$20000,DATOS!$D19826,DATOS!$E$2:$E$20000,DATOS!$E19826,DATOS!$I$2:$I$20000,DATOS!$I19826,DATOS!$G$2:$G$20000,"EX")=0),0))))</f>
      </c>
      <c r="H19826">
        <f>IF(DATOS!$G19826&lt;&gt;"EX",0,--(COUNTIFS(DATOS!$A$2:$A$20000,DATOS!$A19826,DATOS!$D$2:$D$20000,DATOS!$D19826,DATOS!$E$2:$E$20000,DATOS!$E19826,DATOS!$I$2:$I$20000,DATOS!$I19826,DATOS!$G$2:$G$20000,"OR")=0))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DATOS!$A$2:$A$20000,DATOS!$A19827,DATOS!$D$2:$D$20000,DATOS!$D19827,DATOS!$E$2:$E$20000,DATOS!$E19827,DATOS!$I$2:$I$20000,DATOS!$I19827,DATOS!$G$2:$G$20000,"EX")=0),0))))</f>
      </c>
      <c r="H19827">
        <f>IF(DATOS!$G19827&lt;&gt;"EX",0,--(COUNTIFS(DATOS!$A$2:$A$20000,DATOS!$A19827,DATOS!$D$2:$D$20000,DATOS!$D19827,DATOS!$E$2:$E$20000,DATOS!$E19827,DATOS!$I$2:$I$20000,DATOS!$I19827,DATOS!$G$2:$G$20000,"OR")=0))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DATOS!$A$2:$A$20000,DATOS!$A19828,DATOS!$D$2:$D$20000,DATOS!$D19828,DATOS!$E$2:$E$20000,DATOS!$E19828,DATOS!$I$2:$I$20000,DATOS!$I19828,DATOS!$G$2:$G$20000,"EX")=0),0))))</f>
      </c>
      <c r="H19828">
        <f>IF(DATOS!$G19828&lt;&gt;"EX",0,--(COUNTIFS(DATOS!$A$2:$A$20000,DATOS!$A19828,DATOS!$D$2:$D$20000,DATOS!$D19828,DATOS!$E$2:$E$20000,DATOS!$E19828,DATOS!$I$2:$I$20000,DATOS!$I19828,DATOS!$G$2:$G$20000,"OR")=0))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DATOS!$A$2:$A$20000,DATOS!$A19829,DATOS!$D$2:$D$20000,DATOS!$D19829,DATOS!$E$2:$E$20000,DATOS!$E19829,DATOS!$I$2:$I$20000,DATOS!$I19829,DATOS!$G$2:$G$20000,"EX")=0),0))))</f>
      </c>
      <c r="H19829">
        <f>IF(DATOS!$G19829&lt;&gt;"EX",0,--(COUNTIFS(DATOS!$A$2:$A$20000,DATOS!$A19829,DATOS!$D$2:$D$20000,DATOS!$D19829,DATOS!$E$2:$E$20000,DATOS!$E19829,DATOS!$I$2:$I$20000,DATOS!$I19829,DATOS!$G$2:$G$20000,"OR")=0))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DATOS!$A$2:$A$20000,DATOS!$A19830,DATOS!$D$2:$D$20000,DATOS!$D19830,DATOS!$E$2:$E$20000,DATOS!$E19830,DATOS!$I$2:$I$20000,DATOS!$I19830,DATOS!$G$2:$G$20000,"EX")=0),0))))</f>
      </c>
      <c r="H19830">
        <f>IF(DATOS!$G19830&lt;&gt;"EX",0,--(COUNTIFS(DATOS!$A$2:$A$20000,DATOS!$A19830,DATOS!$D$2:$D$20000,DATOS!$D19830,DATOS!$E$2:$E$20000,DATOS!$E19830,DATOS!$I$2:$I$20000,DATOS!$I19830,DATOS!$G$2:$G$20000,"OR")=0))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DATOS!$A$2:$A$20000,DATOS!$A19831,DATOS!$D$2:$D$20000,DATOS!$D19831,DATOS!$E$2:$E$20000,DATOS!$E19831,DATOS!$I$2:$I$20000,DATOS!$I19831,DATOS!$G$2:$G$20000,"EX")=0),0))))</f>
      </c>
      <c r="H19831">
        <f>IF(DATOS!$G19831&lt;&gt;"EX",0,--(COUNTIFS(DATOS!$A$2:$A$20000,DATOS!$A19831,DATOS!$D$2:$D$20000,DATOS!$D19831,DATOS!$E$2:$E$20000,DATOS!$E19831,DATOS!$I$2:$I$20000,DATOS!$I19831,DATOS!$G$2:$G$20000,"OR")=0))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DATOS!$A$2:$A$20000,DATOS!$A19832,DATOS!$D$2:$D$20000,DATOS!$D19832,DATOS!$E$2:$E$20000,DATOS!$E19832,DATOS!$I$2:$I$20000,DATOS!$I19832,DATOS!$G$2:$G$20000,"EX")=0),0))))</f>
      </c>
      <c r="H19832">
        <f>IF(DATOS!$G19832&lt;&gt;"EX",0,--(COUNTIFS(DATOS!$A$2:$A$20000,DATOS!$A19832,DATOS!$D$2:$D$20000,DATOS!$D19832,DATOS!$E$2:$E$20000,DATOS!$E19832,DATOS!$I$2:$I$20000,DATOS!$I19832,DATOS!$G$2:$G$20000,"OR")=0))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DATOS!$A$2:$A$20000,DATOS!$A19833,DATOS!$D$2:$D$20000,DATOS!$D19833,DATOS!$E$2:$E$20000,DATOS!$E19833,DATOS!$I$2:$I$20000,DATOS!$I19833,DATOS!$G$2:$G$20000,"EX")=0),0))))</f>
      </c>
      <c r="H19833">
        <f>IF(DATOS!$G19833&lt;&gt;"EX",0,--(COUNTIFS(DATOS!$A$2:$A$20000,DATOS!$A19833,DATOS!$D$2:$D$20000,DATOS!$D19833,DATOS!$E$2:$E$20000,DATOS!$E19833,DATOS!$I$2:$I$20000,DATOS!$I19833,DATOS!$G$2:$G$20000,"OR")=0))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DATOS!$A$2:$A$20000,DATOS!$A19834,DATOS!$D$2:$D$20000,DATOS!$D19834,DATOS!$E$2:$E$20000,DATOS!$E19834,DATOS!$I$2:$I$20000,DATOS!$I19834,DATOS!$G$2:$G$20000,"EX")=0),0))))</f>
      </c>
      <c r="H19834">
        <f>IF(DATOS!$G19834&lt;&gt;"EX",0,--(COUNTIFS(DATOS!$A$2:$A$20000,DATOS!$A19834,DATOS!$D$2:$D$20000,DATOS!$D19834,DATOS!$E$2:$E$20000,DATOS!$E19834,DATOS!$I$2:$I$20000,DATOS!$I19834,DATOS!$G$2:$G$20000,"OR")=0))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DATOS!$A$2:$A$20000,DATOS!$A19835,DATOS!$D$2:$D$20000,DATOS!$D19835,DATOS!$E$2:$E$20000,DATOS!$E19835,DATOS!$I$2:$I$20000,DATOS!$I19835,DATOS!$G$2:$G$20000,"EX")=0),0))))</f>
      </c>
      <c r="H19835">
        <f>IF(DATOS!$G19835&lt;&gt;"EX",0,--(COUNTIFS(DATOS!$A$2:$A$20000,DATOS!$A19835,DATOS!$D$2:$D$20000,DATOS!$D19835,DATOS!$E$2:$E$20000,DATOS!$E19835,DATOS!$I$2:$I$20000,DATOS!$I19835,DATOS!$G$2:$G$20000,"OR")=0))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DATOS!$A$2:$A$20000,DATOS!$A19836,DATOS!$D$2:$D$20000,DATOS!$D19836,DATOS!$E$2:$E$20000,DATOS!$E19836,DATOS!$I$2:$I$20000,DATOS!$I19836,DATOS!$G$2:$G$20000,"EX")=0),0))))</f>
      </c>
      <c r="H19836">
        <f>IF(DATOS!$G19836&lt;&gt;"EX",0,--(COUNTIFS(DATOS!$A$2:$A$20000,DATOS!$A19836,DATOS!$D$2:$D$20000,DATOS!$D19836,DATOS!$E$2:$E$20000,DATOS!$E19836,DATOS!$I$2:$I$20000,DATOS!$I19836,DATOS!$G$2:$G$20000,"OR")=0))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DATOS!$A$2:$A$20000,DATOS!$A19837,DATOS!$D$2:$D$20000,DATOS!$D19837,DATOS!$E$2:$E$20000,DATOS!$E19837,DATOS!$I$2:$I$20000,DATOS!$I19837,DATOS!$G$2:$G$20000,"EX")=0),0))))</f>
      </c>
      <c r="H19837">
        <f>IF(DATOS!$G19837&lt;&gt;"EX",0,--(COUNTIFS(DATOS!$A$2:$A$20000,DATOS!$A19837,DATOS!$D$2:$D$20000,DATOS!$D19837,DATOS!$E$2:$E$20000,DATOS!$E19837,DATOS!$I$2:$I$20000,DATOS!$I19837,DATOS!$G$2:$G$20000,"OR")=0))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DATOS!$A$2:$A$20000,DATOS!$A19838,DATOS!$D$2:$D$20000,DATOS!$D19838,DATOS!$E$2:$E$20000,DATOS!$E19838,DATOS!$I$2:$I$20000,DATOS!$I19838,DATOS!$G$2:$G$20000,"EX")=0),0))))</f>
      </c>
      <c r="H19838">
        <f>IF(DATOS!$G19838&lt;&gt;"EX",0,--(COUNTIFS(DATOS!$A$2:$A$20000,DATOS!$A19838,DATOS!$D$2:$D$20000,DATOS!$D19838,DATOS!$E$2:$E$20000,DATOS!$E19838,DATOS!$I$2:$I$20000,DATOS!$I19838,DATOS!$G$2:$G$20000,"OR")=0))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DATOS!$A$2:$A$20000,DATOS!$A19839,DATOS!$D$2:$D$20000,DATOS!$D19839,DATOS!$E$2:$E$20000,DATOS!$E19839,DATOS!$I$2:$I$20000,DATOS!$I19839,DATOS!$G$2:$G$20000,"EX")=0),0))))</f>
      </c>
      <c r="H19839">
        <f>IF(DATOS!$G19839&lt;&gt;"EX",0,--(COUNTIFS(DATOS!$A$2:$A$20000,DATOS!$A19839,DATOS!$D$2:$D$20000,DATOS!$D19839,DATOS!$E$2:$E$20000,DATOS!$E19839,DATOS!$I$2:$I$20000,DATOS!$I19839,DATOS!$G$2:$G$20000,"OR")=0))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DATOS!$A$2:$A$20000,DATOS!$A19840,DATOS!$D$2:$D$20000,DATOS!$D19840,DATOS!$E$2:$E$20000,DATOS!$E19840,DATOS!$I$2:$I$20000,DATOS!$I19840,DATOS!$G$2:$G$20000,"EX")=0),0))))</f>
      </c>
      <c r="H19840">
        <f>IF(DATOS!$G19840&lt;&gt;"EX",0,--(COUNTIFS(DATOS!$A$2:$A$20000,DATOS!$A19840,DATOS!$D$2:$D$20000,DATOS!$D19840,DATOS!$E$2:$E$20000,DATOS!$E19840,DATOS!$I$2:$I$20000,DATOS!$I19840,DATOS!$G$2:$G$20000,"OR")=0))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DATOS!$A$2:$A$20000,DATOS!$A19841,DATOS!$D$2:$D$20000,DATOS!$D19841,DATOS!$E$2:$E$20000,DATOS!$E19841,DATOS!$I$2:$I$20000,DATOS!$I19841,DATOS!$G$2:$G$20000,"EX")=0),0))))</f>
      </c>
      <c r="H19841">
        <f>IF(DATOS!$G19841&lt;&gt;"EX",0,--(COUNTIFS(DATOS!$A$2:$A$20000,DATOS!$A19841,DATOS!$D$2:$D$20000,DATOS!$D19841,DATOS!$E$2:$E$20000,DATOS!$E19841,DATOS!$I$2:$I$20000,DATOS!$I19841,DATOS!$G$2:$G$20000,"OR")=0))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DATOS!$A$2:$A$20000,DATOS!$A19842,DATOS!$D$2:$D$20000,DATOS!$D19842,DATOS!$E$2:$E$20000,DATOS!$E19842,DATOS!$I$2:$I$20000,DATOS!$I19842,DATOS!$G$2:$G$20000,"EX")=0),0))))</f>
      </c>
      <c r="H19842">
        <f>IF(DATOS!$G19842&lt;&gt;"EX",0,--(COUNTIFS(DATOS!$A$2:$A$20000,DATOS!$A19842,DATOS!$D$2:$D$20000,DATOS!$D19842,DATOS!$E$2:$E$20000,DATOS!$E19842,DATOS!$I$2:$I$20000,DATOS!$I19842,DATOS!$G$2:$G$20000,"OR")=0))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DATOS!$A$2:$A$20000,DATOS!$A19843,DATOS!$D$2:$D$20000,DATOS!$D19843,DATOS!$E$2:$E$20000,DATOS!$E19843,DATOS!$I$2:$I$20000,DATOS!$I19843,DATOS!$G$2:$G$20000,"EX")=0),0))))</f>
      </c>
      <c r="H19843">
        <f>IF(DATOS!$G19843&lt;&gt;"EX",0,--(COUNTIFS(DATOS!$A$2:$A$20000,DATOS!$A19843,DATOS!$D$2:$D$20000,DATOS!$D19843,DATOS!$E$2:$E$20000,DATOS!$E19843,DATOS!$I$2:$I$20000,DATOS!$I19843,DATOS!$G$2:$G$20000,"OR")=0))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DATOS!$A$2:$A$20000,DATOS!$A19844,DATOS!$D$2:$D$20000,DATOS!$D19844,DATOS!$E$2:$E$20000,DATOS!$E19844,DATOS!$I$2:$I$20000,DATOS!$I19844,DATOS!$G$2:$G$20000,"EX")=0),0))))</f>
      </c>
      <c r="H19844">
        <f>IF(DATOS!$G19844&lt;&gt;"EX",0,--(COUNTIFS(DATOS!$A$2:$A$20000,DATOS!$A19844,DATOS!$D$2:$D$20000,DATOS!$D19844,DATOS!$E$2:$E$20000,DATOS!$E19844,DATOS!$I$2:$I$20000,DATOS!$I19844,DATOS!$G$2:$G$20000,"OR")=0))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DATOS!$A$2:$A$20000,DATOS!$A19845,DATOS!$D$2:$D$20000,DATOS!$D19845,DATOS!$E$2:$E$20000,DATOS!$E19845,DATOS!$I$2:$I$20000,DATOS!$I19845,DATOS!$G$2:$G$20000,"EX")=0),0))))</f>
      </c>
      <c r="H19845">
        <f>IF(DATOS!$G19845&lt;&gt;"EX",0,--(COUNTIFS(DATOS!$A$2:$A$20000,DATOS!$A19845,DATOS!$D$2:$D$20000,DATOS!$D19845,DATOS!$E$2:$E$20000,DATOS!$E19845,DATOS!$I$2:$I$20000,DATOS!$I19845,DATOS!$G$2:$G$20000,"OR")=0))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DATOS!$A$2:$A$20000,DATOS!$A19846,DATOS!$D$2:$D$20000,DATOS!$D19846,DATOS!$E$2:$E$20000,DATOS!$E19846,DATOS!$I$2:$I$20000,DATOS!$I19846,DATOS!$G$2:$G$20000,"EX")=0),0))))</f>
      </c>
      <c r="H19846">
        <f>IF(DATOS!$G19846&lt;&gt;"EX",0,--(COUNTIFS(DATOS!$A$2:$A$20000,DATOS!$A19846,DATOS!$D$2:$D$20000,DATOS!$D19846,DATOS!$E$2:$E$20000,DATOS!$E19846,DATOS!$I$2:$I$20000,DATOS!$I19846,DATOS!$G$2:$G$20000,"OR")=0))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DATOS!$A$2:$A$20000,DATOS!$A19847,DATOS!$D$2:$D$20000,DATOS!$D19847,DATOS!$E$2:$E$20000,DATOS!$E19847,DATOS!$I$2:$I$20000,DATOS!$I19847,DATOS!$G$2:$G$20000,"EX")=0),0))))</f>
      </c>
      <c r="H19847">
        <f>IF(DATOS!$G19847&lt;&gt;"EX",0,--(COUNTIFS(DATOS!$A$2:$A$20000,DATOS!$A19847,DATOS!$D$2:$D$20000,DATOS!$D19847,DATOS!$E$2:$E$20000,DATOS!$E19847,DATOS!$I$2:$I$20000,DATOS!$I19847,DATOS!$G$2:$G$20000,"OR")=0))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DATOS!$A$2:$A$20000,DATOS!$A19848,DATOS!$D$2:$D$20000,DATOS!$D19848,DATOS!$E$2:$E$20000,DATOS!$E19848,DATOS!$I$2:$I$20000,DATOS!$I19848,DATOS!$G$2:$G$20000,"EX")=0),0))))</f>
      </c>
      <c r="H19848">
        <f>IF(DATOS!$G19848&lt;&gt;"EX",0,--(COUNTIFS(DATOS!$A$2:$A$20000,DATOS!$A19848,DATOS!$D$2:$D$20000,DATOS!$D19848,DATOS!$E$2:$E$20000,DATOS!$E19848,DATOS!$I$2:$I$20000,DATOS!$I19848,DATOS!$G$2:$G$20000,"OR")=0))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DATOS!$A$2:$A$20000,DATOS!$A19849,DATOS!$D$2:$D$20000,DATOS!$D19849,DATOS!$E$2:$E$20000,DATOS!$E19849,DATOS!$I$2:$I$20000,DATOS!$I19849,DATOS!$G$2:$G$20000,"EX")=0),0))))</f>
      </c>
      <c r="H19849">
        <f>IF(DATOS!$G19849&lt;&gt;"EX",0,--(COUNTIFS(DATOS!$A$2:$A$20000,DATOS!$A19849,DATOS!$D$2:$D$20000,DATOS!$D19849,DATOS!$E$2:$E$20000,DATOS!$E19849,DATOS!$I$2:$I$20000,DATOS!$I19849,DATOS!$G$2:$G$20000,"OR")=0))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DATOS!$A$2:$A$20000,DATOS!$A19850,DATOS!$D$2:$D$20000,DATOS!$D19850,DATOS!$E$2:$E$20000,DATOS!$E19850,DATOS!$I$2:$I$20000,DATOS!$I19850,DATOS!$G$2:$G$20000,"EX")=0),0))))</f>
      </c>
      <c r="H19850">
        <f>IF(DATOS!$G19850&lt;&gt;"EX",0,--(COUNTIFS(DATOS!$A$2:$A$20000,DATOS!$A19850,DATOS!$D$2:$D$20000,DATOS!$D19850,DATOS!$E$2:$E$20000,DATOS!$E19850,DATOS!$I$2:$I$20000,DATOS!$I19850,DATOS!$G$2:$G$20000,"OR")=0))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DATOS!$A$2:$A$20000,DATOS!$A19851,DATOS!$D$2:$D$20000,DATOS!$D19851,DATOS!$E$2:$E$20000,DATOS!$E19851,DATOS!$I$2:$I$20000,DATOS!$I19851,DATOS!$G$2:$G$20000,"EX")=0),0))))</f>
      </c>
      <c r="H19851">
        <f>IF(DATOS!$G19851&lt;&gt;"EX",0,--(COUNTIFS(DATOS!$A$2:$A$20000,DATOS!$A19851,DATOS!$D$2:$D$20000,DATOS!$D19851,DATOS!$E$2:$E$20000,DATOS!$E19851,DATOS!$I$2:$I$20000,DATOS!$I19851,DATOS!$G$2:$G$20000,"OR")=0))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DATOS!$A$2:$A$20000,DATOS!$A19852,DATOS!$D$2:$D$20000,DATOS!$D19852,DATOS!$E$2:$E$20000,DATOS!$E19852,DATOS!$I$2:$I$20000,DATOS!$I19852,DATOS!$G$2:$G$20000,"EX")=0),0))))</f>
      </c>
      <c r="H19852">
        <f>IF(DATOS!$G19852&lt;&gt;"EX",0,--(COUNTIFS(DATOS!$A$2:$A$20000,DATOS!$A19852,DATOS!$D$2:$D$20000,DATOS!$D19852,DATOS!$E$2:$E$20000,DATOS!$E19852,DATOS!$I$2:$I$20000,DATOS!$I19852,DATOS!$G$2:$G$20000,"OR")=0))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DATOS!$A$2:$A$20000,DATOS!$A19853,DATOS!$D$2:$D$20000,DATOS!$D19853,DATOS!$E$2:$E$20000,DATOS!$E19853,DATOS!$I$2:$I$20000,DATOS!$I19853,DATOS!$G$2:$G$20000,"EX")=0),0))))</f>
      </c>
      <c r="H19853">
        <f>IF(DATOS!$G19853&lt;&gt;"EX",0,--(COUNTIFS(DATOS!$A$2:$A$20000,DATOS!$A19853,DATOS!$D$2:$D$20000,DATOS!$D19853,DATOS!$E$2:$E$20000,DATOS!$E19853,DATOS!$I$2:$I$20000,DATOS!$I19853,DATOS!$G$2:$G$20000,"OR")=0))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DATOS!$A$2:$A$20000,DATOS!$A19854,DATOS!$D$2:$D$20000,DATOS!$D19854,DATOS!$E$2:$E$20000,DATOS!$E19854,DATOS!$I$2:$I$20000,DATOS!$I19854,DATOS!$G$2:$G$20000,"EX")=0),0))))</f>
      </c>
      <c r="H19854">
        <f>IF(DATOS!$G19854&lt;&gt;"EX",0,--(COUNTIFS(DATOS!$A$2:$A$20000,DATOS!$A19854,DATOS!$D$2:$D$20000,DATOS!$D19854,DATOS!$E$2:$E$20000,DATOS!$E19854,DATOS!$I$2:$I$20000,DATOS!$I19854,DATOS!$G$2:$G$20000,"OR")=0))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DATOS!$A$2:$A$20000,DATOS!$A19855,DATOS!$D$2:$D$20000,DATOS!$D19855,DATOS!$E$2:$E$20000,DATOS!$E19855,DATOS!$I$2:$I$20000,DATOS!$I19855,DATOS!$G$2:$G$20000,"EX")=0),0))))</f>
      </c>
      <c r="H19855">
        <f>IF(DATOS!$G19855&lt;&gt;"EX",0,--(COUNTIFS(DATOS!$A$2:$A$20000,DATOS!$A19855,DATOS!$D$2:$D$20000,DATOS!$D19855,DATOS!$E$2:$E$20000,DATOS!$E19855,DATOS!$I$2:$I$20000,DATOS!$I19855,DATOS!$G$2:$G$20000,"OR")=0))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DATOS!$A$2:$A$20000,DATOS!$A19856,DATOS!$D$2:$D$20000,DATOS!$D19856,DATOS!$E$2:$E$20000,DATOS!$E19856,DATOS!$I$2:$I$20000,DATOS!$I19856,DATOS!$G$2:$G$20000,"EX")=0),0))))</f>
      </c>
      <c r="H19856">
        <f>IF(DATOS!$G19856&lt;&gt;"EX",0,--(COUNTIFS(DATOS!$A$2:$A$20000,DATOS!$A19856,DATOS!$D$2:$D$20000,DATOS!$D19856,DATOS!$E$2:$E$20000,DATOS!$E19856,DATOS!$I$2:$I$20000,DATOS!$I19856,DATOS!$G$2:$G$20000,"OR")=0))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DATOS!$A$2:$A$20000,DATOS!$A19857,DATOS!$D$2:$D$20000,DATOS!$D19857,DATOS!$E$2:$E$20000,DATOS!$E19857,DATOS!$I$2:$I$20000,DATOS!$I19857,DATOS!$G$2:$G$20000,"EX")=0),0))))</f>
      </c>
      <c r="H19857">
        <f>IF(DATOS!$G19857&lt;&gt;"EX",0,--(COUNTIFS(DATOS!$A$2:$A$20000,DATOS!$A19857,DATOS!$D$2:$D$20000,DATOS!$D19857,DATOS!$E$2:$E$20000,DATOS!$E19857,DATOS!$I$2:$I$20000,DATOS!$I19857,DATOS!$G$2:$G$20000,"OR")=0))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DATOS!$A$2:$A$20000,DATOS!$A19858,DATOS!$D$2:$D$20000,DATOS!$D19858,DATOS!$E$2:$E$20000,DATOS!$E19858,DATOS!$I$2:$I$20000,DATOS!$I19858,DATOS!$G$2:$G$20000,"EX")=0),0))))</f>
      </c>
      <c r="H19858">
        <f>IF(DATOS!$G19858&lt;&gt;"EX",0,--(COUNTIFS(DATOS!$A$2:$A$20000,DATOS!$A19858,DATOS!$D$2:$D$20000,DATOS!$D19858,DATOS!$E$2:$E$20000,DATOS!$E19858,DATOS!$I$2:$I$20000,DATOS!$I19858,DATOS!$G$2:$G$20000,"OR")=0))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DATOS!$A$2:$A$20000,DATOS!$A19859,DATOS!$D$2:$D$20000,DATOS!$D19859,DATOS!$E$2:$E$20000,DATOS!$E19859,DATOS!$I$2:$I$20000,DATOS!$I19859,DATOS!$G$2:$G$20000,"EX")=0),0))))</f>
      </c>
      <c r="H19859">
        <f>IF(DATOS!$G19859&lt;&gt;"EX",0,--(COUNTIFS(DATOS!$A$2:$A$20000,DATOS!$A19859,DATOS!$D$2:$D$20000,DATOS!$D19859,DATOS!$E$2:$E$20000,DATOS!$E19859,DATOS!$I$2:$I$20000,DATOS!$I19859,DATOS!$G$2:$G$20000,"OR")=0))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DATOS!$A$2:$A$20000,DATOS!$A19860,DATOS!$D$2:$D$20000,DATOS!$D19860,DATOS!$E$2:$E$20000,DATOS!$E19860,DATOS!$I$2:$I$20000,DATOS!$I19860,DATOS!$G$2:$G$20000,"EX")=0),0))))</f>
      </c>
      <c r="H19860">
        <f>IF(DATOS!$G19860&lt;&gt;"EX",0,--(COUNTIFS(DATOS!$A$2:$A$20000,DATOS!$A19860,DATOS!$D$2:$D$20000,DATOS!$D19860,DATOS!$E$2:$E$20000,DATOS!$E19860,DATOS!$I$2:$I$20000,DATOS!$I19860,DATOS!$G$2:$G$20000,"OR")=0))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DATOS!$A$2:$A$20000,DATOS!$A19861,DATOS!$D$2:$D$20000,DATOS!$D19861,DATOS!$E$2:$E$20000,DATOS!$E19861,DATOS!$I$2:$I$20000,DATOS!$I19861,DATOS!$G$2:$G$20000,"EX")=0),0))))</f>
      </c>
      <c r="H19861">
        <f>IF(DATOS!$G19861&lt;&gt;"EX",0,--(COUNTIFS(DATOS!$A$2:$A$20000,DATOS!$A19861,DATOS!$D$2:$D$20000,DATOS!$D19861,DATOS!$E$2:$E$20000,DATOS!$E19861,DATOS!$I$2:$I$20000,DATOS!$I19861,DATOS!$G$2:$G$20000,"OR")=0))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DATOS!$A$2:$A$20000,DATOS!$A19862,DATOS!$D$2:$D$20000,DATOS!$D19862,DATOS!$E$2:$E$20000,DATOS!$E19862,DATOS!$I$2:$I$20000,DATOS!$I19862,DATOS!$G$2:$G$20000,"EX")=0),0))))</f>
      </c>
      <c r="H19862">
        <f>IF(DATOS!$G19862&lt;&gt;"EX",0,--(COUNTIFS(DATOS!$A$2:$A$20000,DATOS!$A19862,DATOS!$D$2:$D$20000,DATOS!$D19862,DATOS!$E$2:$E$20000,DATOS!$E19862,DATOS!$I$2:$I$20000,DATOS!$I19862,DATOS!$G$2:$G$20000,"OR")=0))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DATOS!$A$2:$A$20000,DATOS!$A19863,DATOS!$D$2:$D$20000,DATOS!$D19863,DATOS!$E$2:$E$20000,DATOS!$E19863,DATOS!$I$2:$I$20000,DATOS!$I19863,DATOS!$G$2:$G$20000,"EX")=0),0))))</f>
      </c>
      <c r="H19863">
        <f>IF(DATOS!$G19863&lt;&gt;"EX",0,--(COUNTIFS(DATOS!$A$2:$A$20000,DATOS!$A19863,DATOS!$D$2:$D$20000,DATOS!$D19863,DATOS!$E$2:$E$20000,DATOS!$E19863,DATOS!$I$2:$I$20000,DATOS!$I19863,DATOS!$G$2:$G$20000,"OR")=0))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DATOS!$A$2:$A$20000,DATOS!$A19864,DATOS!$D$2:$D$20000,DATOS!$D19864,DATOS!$E$2:$E$20000,DATOS!$E19864,DATOS!$I$2:$I$20000,DATOS!$I19864,DATOS!$G$2:$G$20000,"EX")=0),0))))</f>
      </c>
      <c r="H19864">
        <f>IF(DATOS!$G19864&lt;&gt;"EX",0,--(COUNTIFS(DATOS!$A$2:$A$20000,DATOS!$A19864,DATOS!$D$2:$D$20000,DATOS!$D19864,DATOS!$E$2:$E$20000,DATOS!$E19864,DATOS!$I$2:$I$20000,DATOS!$I19864,DATOS!$G$2:$G$20000,"OR")=0))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DATOS!$A$2:$A$20000,DATOS!$A19865,DATOS!$D$2:$D$20000,DATOS!$D19865,DATOS!$E$2:$E$20000,DATOS!$E19865,DATOS!$I$2:$I$20000,DATOS!$I19865,DATOS!$G$2:$G$20000,"EX")=0),0))))</f>
      </c>
      <c r="H19865">
        <f>IF(DATOS!$G19865&lt;&gt;"EX",0,--(COUNTIFS(DATOS!$A$2:$A$20000,DATOS!$A19865,DATOS!$D$2:$D$20000,DATOS!$D19865,DATOS!$E$2:$E$20000,DATOS!$E19865,DATOS!$I$2:$I$20000,DATOS!$I19865,DATOS!$G$2:$G$20000,"OR")=0))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DATOS!$A$2:$A$20000,DATOS!$A19866,DATOS!$D$2:$D$20000,DATOS!$D19866,DATOS!$E$2:$E$20000,DATOS!$E19866,DATOS!$I$2:$I$20000,DATOS!$I19866,DATOS!$G$2:$G$20000,"EX")=0),0))))</f>
      </c>
      <c r="H19866">
        <f>IF(DATOS!$G19866&lt;&gt;"EX",0,--(COUNTIFS(DATOS!$A$2:$A$20000,DATOS!$A19866,DATOS!$D$2:$D$20000,DATOS!$D19866,DATOS!$E$2:$E$20000,DATOS!$E19866,DATOS!$I$2:$I$20000,DATOS!$I19866,DATOS!$G$2:$G$20000,"OR")=0))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DATOS!$A$2:$A$20000,DATOS!$A19867,DATOS!$D$2:$D$20000,DATOS!$D19867,DATOS!$E$2:$E$20000,DATOS!$E19867,DATOS!$I$2:$I$20000,DATOS!$I19867,DATOS!$G$2:$G$20000,"EX")=0),0))))</f>
      </c>
      <c r="H19867">
        <f>IF(DATOS!$G19867&lt;&gt;"EX",0,--(COUNTIFS(DATOS!$A$2:$A$20000,DATOS!$A19867,DATOS!$D$2:$D$20000,DATOS!$D19867,DATOS!$E$2:$E$20000,DATOS!$E19867,DATOS!$I$2:$I$20000,DATOS!$I19867,DATOS!$G$2:$G$20000,"OR")=0))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DATOS!$A$2:$A$20000,DATOS!$A19868,DATOS!$D$2:$D$20000,DATOS!$D19868,DATOS!$E$2:$E$20000,DATOS!$E19868,DATOS!$I$2:$I$20000,DATOS!$I19868,DATOS!$G$2:$G$20000,"EX")=0),0))))</f>
      </c>
      <c r="H19868">
        <f>IF(DATOS!$G19868&lt;&gt;"EX",0,--(COUNTIFS(DATOS!$A$2:$A$20000,DATOS!$A19868,DATOS!$D$2:$D$20000,DATOS!$D19868,DATOS!$E$2:$E$20000,DATOS!$E19868,DATOS!$I$2:$I$20000,DATOS!$I19868,DATOS!$G$2:$G$20000,"OR")=0))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DATOS!$A$2:$A$20000,DATOS!$A19869,DATOS!$D$2:$D$20000,DATOS!$D19869,DATOS!$E$2:$E$20000,DATOS!$E19869,DATOS!$I$2:$I$20000,DATOS!$I19869,DATOS!$G$2:$G$20000,"EX")=0),0))))</f>
      </c>
      <c r="H19869">
        <f>IF(DATOS!$G19869&lt;&gt;"EX",0,--(COUNTIFS(DATOS!$A$2:$A$20000,DATOS!$A19869,DATOS!$D$2:$D$20000,DATOS!$D19869,DATOS!$E$2:$E$20000,DATOS!$E19869,DATOS!$I$2:$I$20000,DATOS!$I19869,DATOS!$G$2:$G$20000,"OR")=0))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DATOS!$A$2:$A$20000,DATOS!$A19870,DATOS!$D$2:$D$20000,DATOS!$D19870,DATOS!$E$2:$E$20000,DATOS!$E19870,DATOS!$I$2:$I$20000,DATOS!$I19870,DATOS!$G$2:$G$20000,"EX")=0),0))))</f>
      </c>
      <c r="H19870">
        <f>IF(DATOS!$G19870&lt;&gt;"EX",0,--(COUNTIFS(DATOS!$A$2:$A$20000,DATOS!$A19870,DATOS!$D$2:$D$20000,DATOS!$D19870,DATOS!$E$2:$E$20000,DATOS!$E19870,DATOS!$I$2:$I$20000,DATOS!$I19870,DATOS!$G$2:$G$20000,"OR")=0))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DATOS!$A$2:$A$20000,DATOS!$A19871,DATOS!$D$2:$D$20000,DATOS!$D19871,DATOS!$E$2:$E$20000,DATOS!$E19871,DATOS!$I$2:$I$20000,DATOS!$I19871,DATOS!$G$2:$G$20000,"EX")=0),0))))</f>
      </c>
      <c r="H19871">
        <f>IF(DATOS!$G19871&lt;&gt;"EX",0,--(COUNTIFS(DATOS!$A$2:$A$20000,DATOS!$A19871,DATOS!$D$2:$D$20000,DATOS!$D19871,DATOS!$E$2:$E$20000,DATOS!$E19871,DATOS!$I$2:$I$20000,DATOS!$I19871,DATOS!$G$2:$G$20000,"OR")=0))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DATOS!$A$2:$A$20000,DATOS!$A19872,DATOS!$D$2:$D$20000,DATOS!$D19872,DATOS!$E$2:$E$20000,DATOS!$E19872,DATOS!$I$2:$I$20000,DATOS!$I19872,DATOS!$G$2:$G$20000,"EX")=0),0))))</f>
      </c>
      <c r="H19872">
        <f>IF(DATOS!$G19872&lt;&gt;"EX",0,--(COUNTIFS(DATOS!$A$2:$A$20000,DATOS!$A19872,DATOS!$D$2:$D$20000,DATOS!$D19872,DATOS!$E$2:$E$20000,DATOS!$E19872,DATOS!$I$2:$I$20000,DATOS!$I19872,DATOS!$G$2:$G$20000,"OR")=0))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DATOS!$A$2:$A$20000,DATOS!$A19873,DATOS!$D$2:$D$20000,DATOS!$D19873,DATOS!$E$2:$E$20000,DATOS!$E19873,DATOS!$I$2:$I$20000,DATOS!$I19873,DATOS!$G$2:$G$20000,"EX")=0),0))))</f>
      </c>
      <c r="H19873">
        <f>IF(DATOS!$G19873&lt;&gt;"EX",0,--(COUNTIFS(DATOS!$A$2:$A$20000,DATOS!$A19873,DATOS!$D$2:$D$20000,DATOS!$D19873,DATOS!$E$2:$E$20000,DATOS!$E19873,DATOS!$I$2:$I$20000,DATOS!$I19873,DATOS!$G$2:$G$20000,"OR")=0))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DATOS!$A$2:$A$20000,DATOS!$A19874,DATOS!$D$2:$D$20000,DATOS!$D19874,DATOS!$E$2:$E$20000,DATOS!$E19874,DATOS!$I$2:$I$20000,DATOS!$I19874,DATOS!$G$2:$G$20000,"EX")=0),0))))</f>
      </c>
      <c r="H19874">
        <f>IF(DATOS!$G19874&lt;&gt;"EX",0,--(COUNTIFS(DATOS!$A$2:$A$20000,DATOS!$A19874,DATOS!$D$2:$D$20000,DATOS!$D19874,DATOS!$E$2:$E$20000,DATOS!$E19874,DATOS!$I$2:$I$20000,DATOS!$I19874,DATOS!$G$2:$G$20000,"OR")=0))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DATOS!$A$2:$A$20000,DATOS!$A19875,DATOS!$D$2:$D$20000,DATOS!$D19875,DATOS!$E$2:$E$20000,DATOS!$E19875,DATOS!$I$2:$I$20000,DATOS!$I19875,DATOS!$G$2:$G$20000,"EX")=0),0))))</f>
      </c>
      <c r="H19875">
        <f>IF(DATOS!$G19875&lt;&gt;"EX",0,--(COUNTIFS(DATOS!$A$2:$A$20000,DATOS!$A19875,DATOS!$D$2:$D$20000,DATOS!$D19875,DATOS!$E$2:$E$20000,DATOS!$E19875,DATOS!$I$2:$I$20000,DATOS!$I19875,DATOS!$G$2:$G$20000,"OR")=0))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DATOS!$A$2:$A$20000,DATOS!$A19876,DATOS!$D$2:$D$20000,DATOS!$D19876,DATOS!$E$2:$E$20000,DATOS!$E19876,DATOS!$I$2:$I$20000,DATOS!$I19876,DATOS!$G$2:$G$20000,"EX")=0),0))))</f>
      </c>
      <c r="H19876">
        <f>IF(DATOS!$G19876&lt;&gt;"EX",0,--(COUNTIFS(DATOS!$A$2:$A$20000,DATOS!$A19876,DATOS!$D$2:$D$20000,DATOS!$D19876,DATOS!$E$2:$E$20000,DATOS!$E19876,DATOS!$I$2:$I$20000,DATOS!$I19876,DATOS!$G$2:$G$20000,"OR")=0))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DATOS!$A$2:$A$20000,DATOS!$A19877,DATOS!$D$2:$D$20000,DATOS!$D19877,DATOS!$E$2:$E$20000,DATOS!$E19877,DATOS!$I$2:$I$20000,DATOS!$I19877,DATOS!$G$2:$G$20000,"EX")=0),0))))</f>
      </c>
      <c r="H19877">
        <f>IF(DATOS!$G19877&lt;&gt;"EX",0,--(COUNTIFS(DATOS!$A$2:$A$20000,DATOS!$A19877,DATOS!$D$2:$D$20000,DATOS!$D19877,DATOS!$E$2:$E$20000,DATOS!$E19877,DATOS!$I$2:$I$20000,DATOS!$I19877,DATOS!$G$2:$G$20000,"OR")=0))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DATOS!$A$2:$A$20000,DATOS!$A19878,DATOS!$D$2:$D$20000,DATOS!$D19878,DATOS!$E$2:$E$20000,DATOS!$E19878,DATOS!$I$2:$I$20000,DATOS!$I19878,DATOS!$G$2:$G$20000,"EX")=0),0))))</f>
      </c>
      <c r="H19878">
        <f>IF(DATOS!$G19878&lt;&gt;"EX",0,--(COUNTIFS(DATOS!$A$2:$A$20000,DATOS!$A19878,DATOS!$D$2:$D$20000,DATOS!$D19878,DATOS!$E$2:$E$20000,DATOS!$E19878,DATOS!$I$2:$I$20000,DATOS!$I19878,DATOS!$G$2:$G$20000,"OR")=0))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DATOS!$A$2:$A$20000,DATOS!$A19879,DATOS!$D$2:$D$20000,DATOS!$D19879,DATOS!$E$2:$E$20000,DATOS!$E19879,DATOS!$I$2:$I$20000,DATOS!$I19879,DATOS!$G$2:$G$20000,"EX")=0),0))))</f>
      </c>
      <c r="H19879">
        <f>IF(DATOS!$G19879&lt;&gt;"EX",0,--(COUNTIFS(DATOS!$A$2:$A$20000,DATOS!$A19879,DATOS!$D$2:$D$20000,DATOS!$D19879,DATOS!$E$2:$E$20000,DATOS!$E19879,DATOS!$I$2:$I$20000,DATOS!$I19879,DATOS!$G$2:$G$20000,"OR")=0))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DATOS!$A$2:$A$20000,DATOS!$A19880,DATOS!$D$2:$D$20000,DATOS!$D19880,DATOS!$E$2:$E$20000,DATOS!$E19880,DATOS!$I$2:$I$20000,DATOS!$I19880,DATOS!$G$2:$G$20000,"EX")=0),0))))</f>
      </c>
      <c r="H19880">
        <f>IF(DATOS!$G19880&lt;&gt;"EX",0,--(COUNTIFS(DATOS!$A$2:$A$20000,DATOS!$A19880,DATOS!$D$2:$D$20000,DATOS!$D19880,DATOS!$E$2:$E$20000,DATOS!$E19880,DATOS!$I$2:$I$20000,DATOS!$I19880,DATOS!$G$2:$G$20000,"OR")=0))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DATOS!$A$2:$A$20000,DATOS!$A19881,DATOS!$D$2:$D$20000,DATOS!$D19881,DATOS!$E$2:$E$20000,DATOS!$E19881,DATOS!$I$2:$I$20000,DATOS!$I19881,DATOS!$G$2:$G$20000,"EX")=0),0))))</f>
      </c>
      <c r="H19881">
        <f>IF(DATOS!$G19881&lt;&gt;"EX",0,--(COUNTIFS(DATOS!$A$2:$A$20000,DATOS!$A19881,DATOS!$D$2:$D$20000,DATOS!$D19881,DATOS!$E$2:$E$20000,DATOS!$E19881,DATOS!$I$2:$I$20000,DATOS!$I19881,DATOS!$G$2:$G$20000,"OR")=0))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DATOS!$A$2:$A$20000,DATOS!$A19882,DATOS!$D$2:$D$20000,DATOS!$D19882,DATOS!$E$2:$E$20000,DATOS!$E19882,DATOS!$I$2:$I$20000,DATOS!$I19882,DATOS!$G$2:$G$20000,"EX")=0),0))))</f>
      </c>
      <c r="H19882">
        <f>IF(DATOS!$G19882&lt;&gt;"EX",0,--(COUNTIFS(DATOS!$A$2:$A$20000,DATOS!$A19882,DATOS!$D$2:$D$20000,DATOS!$D19882,DATOS!$E$2:$E$20000,DATOS!$E19882,DATOS!$I$2:$I$20000,DATOS!$I19882,DATOS!$G$2:$G$20000,"OR")=0))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DATOS!$A$2:$A$20000,DATOS!$A19883,DATOS!$D$2:$D$20000,DATOS!$D19883,DATOS!$E$2:$E$20000,DATOS!$E19883,DATOS!$I$2:$I$20000,DATOS!$I19883,DATOS!$G$2:$G$20000,"EX")=0),0))))</f>
      </c>
      <c r="H19883">
        <f>IF(DATOS!$G19883&lt;&gt;"EX",0,--(COUNTIFS(DATOS!$A$2:$A$20000,DATOS!$A19883,DATOS!$D$2:$D$20000,DATOS!$D19883,DATOS!$E$2:$E$20000,DATOS!$E19883,DATOS!$I$2:$I$20000,DATOS!$I19883,DATOS!$G$2:$G$20000,"OR")=0))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DATOS!$A$2:$A$20000,DATOS!$A19884,DATOS!$D$2:$D$20000,DATOS!$D19884,DATOS!$E$2:$E$20000,DATOS!$E19884,DATOS!$I$2:$I$20000,DATOS!$I19884,DATOS!$G$2:$G$20000,"EX")=0),0))))</f>
      </c>
      <c r="H19884">
        <f>IF(DATOS!$G19884&lt;&gt;"EX",0,--(COUNTIFS(DATOS!$A$2:$A$20000,DATOS!$A19884,DATOS!$D$2:$D$20000,DATOS!$D19884,DATOS!$E$2:$E$20000,DATOS!$E19884,DATOS!$I$2:$I$20000,DATOS!$I19884,DATOS!$G$2:$G$20000,"OR")=0))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DATOS!$A$2:$A$20000,DATOS!$A19885,DATOS!$D$2:$D$20000,DATOS!$D19885,DATOS!$E$2:$E$20000,DATOS!$E19885,DATOS!$I$2:$I$20000,DATOS!$I19885,DATOS!$G$2:$G$20000,"EX")=0),0))))</f>
      </c>
      <c r="H19885">
        <f>IF(DATOS!$G19885&lt;&gt;"EX",0,--(COUNTIFS(DATOS!$A$2:$A$20000,DATOS!$A19885,DATOS!$D$2:$D$20000,DATOS!$D19885,DATOS!$E$2:$E$20000,DATOS!$E19885,DATOS!$I$2:$I$20000,DATOS!$I19885,DATOS!$G$2:$G$20000,"OR")=0))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DATOS!$A$2:$A$20000,DATOS!$A19886,DATOS!$D$2:$D$20000,DATOS!$D19886,DATOS!$E$2:$E$20000,DATOS!$E19886,DATOS!$I$2:$I$20000,DATOS!$I19886,DATOS!$G$2:$G$20000,"EX")=0),0))))</f>
      </c>
      <c r="H19886">
        <f>IF(DATOS!$G19886&lt;&gt;"EX",0,--(COUNTIFS(DATOS!$A$2:$A$20000,DATOS!$A19886,DATOS!$D$2:$D$20000,DATOS!$D19886,DATOS!$E$2:$E$20000,DATOS!$E19886,DATOS!$I$2:$I$20000,DATOS!$I19886,DATOS!$G$2:$G$20000,"OR")=0))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DATOS!$A$2:$A$20000,DATOS!$A19887,DATOS!$D$2:$D$20000,DATOS!$D19887,DATOS!$E$2:$E$20000,DATOS!$E19887,DATOS!$I$2:$I$20000,DATOS!$I19887,DATOS!$G$2:$G$20000,"EX")=0),0))))</f>
      </c>
      <c r="H19887">
        <f>IF(DATOS!$G19887&lt;&gt;"EX",0,--(COUNTIFS(DATOS!$A$2:$A$20000,DATOS!$A19887,DATOS!$D$2:$D$20000,DATOS!$D19887,DATOS!$E$2:$E$20000,DATOS!$E19887,DATOS!$I$2:$I$20000,DATOS!$I19887,DATOS!$G$2:$G$20000,"OR")=0))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DATOS!$A$2:$A$20000,DATOS!$A19888,DATOS!$D$2:$D$20000,DATOS!$D19888,DATOS!$E$2:$E$20000,DATOS!$E19888,DATOS!$I$2:$I$20000,DATOS!$I19888,DATOS!$G$2:$G$20000,"EX")=0),0))))</f>
      </c>
      <c r="H19888">
        <f>IF(DATOS!$G19888&lt;&gt;"EX",0,--(COUNTIFS(DATOS!$A$2:$A$20000,DATOS!$A19888,DATOS!$D$2:$D$20000,DATOS!$D19888,DATOS!$E$2:$E$20000,DATOS!$E19888,DATOS!$I$2:$I$20000,DATOS!$I19888,DATOS!$G$2:$G$20000,"OR")=0))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DATOS!$A$2:$A$20000,DATOS!$A19889,DATOS!$D$2:$D$20000,DATOS!$D19889,DATOS!$E$2:$E$20000,DATOS!$E19889,DATOS!$I$2:$I$20000,DATOS!$I19889,DATOS!$G$2:$G$20000,"EX")=0),0))))</f>
      </c>
      <c r="H19889">
        <f>IF(DATOS!$G19889&lt;&gt;"EX",0,--(COUNTIFS(DATOS!$A$2:$A$20000,DATOS!$A19889,DATOS!$D$2:$D$20000,DATOS!$D19889,DATOS!$E$2:$E$20000,DATOS!$E19889,DATOS!$I$2:$I$20000,DATOS!$I19889,DATOS!$G$2:$G$20000,"OR")=0))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DATOS!$A$2:$A$20000,DATOS!$A19890,DATOS!$D$2:$D$20000,DATOS!$D19890,DATOS!$E$2:$E$20000,DATOS!$E19890,DATOS!$I$2:$I$20000,DATOS!$I19890,DATOS!$G$2:$G$20000,"EX")=0),0))))</f>
      </c>
      <c r="H19890">
        <f>IF(DATOS!$G19890&lt;&gt;"EX",0,--(COUNTIFS(DATOS!$A$2:$A$20000,DATOS!$A19890,DATOS!$D$2:$D$20000,DATOS!$D19890,DATOS!$E$2:$E$20000,DATOS!$E19890,DATOS!$I$2:$I$20000,DATOS!$I19890,DATOS!$G$2:$G$20000,"OR")=0))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DATOS!$A$2:$A$20000,DATOS!$A19891,DATOS!$D$2:$D$20000,DATOS!$D19891,DATOS!$E$2:$E$20000,DATOS!$E19891,DATOS!$I$2:$I$20000,DATOS!$I19891,DATOS!$G$2:$G$20000,"EX")=0),0))))</f>
      </c>
      <c r="H19891">
        <f>IF(DATOS!$G19891&lt;&gt;"EX",0,--(COUNTIFS(DATOS!$A$2:$A$20000,DATOS!$A19891,DATOS!$D$2:$D$20000,DATOS!$D19891,DATOS!$E$2:$E$20000,DATOS!$E19891,DATOS!$I$2:$I$20000,DATOS!$I19891,DATOS!$G$2:$G$20000,"OR")=0))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DATOS!$A$2:$A$20000,DATOS!$A19892,DATOS!$D$2:$D$20000,DATOS!$D19892,DATOS!$E$2:$E$20000,DATOS!$E19892,DATOS!$I$2:$I$20000,DATOS!$I19892,DATOS!$G$2:$G$20000,"EX")=0),0))))</f>
      </c>
      <c r="H19892">
        <f>IF(DATOS!$G19892&lt;&gt;"EX",0,--(COUNTIFS(DATOS!$A$2:$A$20000,DATOS!$A19892,DATOS!$D$2:$D$20000,DATOS!$D19892,DATOS!$E$2:$E$20000,DATOS!$E19892,DATOS!$I$2:$I$20000,DATOS!$I19892,DATOS!$G$2:$G$20000,"OR")=0))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DATOS!$A$2:$A$20000,DATOS!$A19893,DATOS!$D$2:$D$20000,DATOS!$D19893,DATOS!$E$2:$E$20000,DATOS!$E19893,DATOS!$I$2:$I$20000,DATOS!$I19893,DATOS!$G$2:$G$20000,"EX")=0),0))))</f>
      </c>
      <c r="H19893">
        <f>IF(DATOS!$G19893&lt;&gt;"EX",0,--(COUNTIFS(DATOS!$A$2:$A$20000,DATOS!$A19893,DATOS!$D$2:$D$20000,DATOS!$D19893,DATOS!$E$2:$E$20000,DATOS!$E19893,DATOS!$I$2:$I$20000,DATOS!$I19893,DATOS!$G$2:$G$20000,"OR")=0))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DATOS!$A$2:$A$20000,DATOS!$A19894,DATOS!$D$2:$D$20000,DATOS!$D19894,DATOS!$E$2:$E$20000,DATOS!$E19894,DATOS!$I$2:$I$20000,DATOS!$I19894,DATOS!$G$2:$G$20000,"EX")=0),0))))</f>
      </c>
      <c r="H19894">
        <f>IF(DATOS!$G19894&lt;&gt;"EX",0,--(COUNTIFS(DATOS!$A$2:$A$20000,DATOS!$A19894,DATOS!$D$2:$D$20000,DATOS!$D19894,DATOS!$E$2:$E$20000,DATOS!$E19894,DATOS!$I$2:$I$20000,DATOS!$I19894,DATOS!$G$2:$G$20000,"OR")=0))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DATOS!$A$2:$A$20000,DATOS!$A19895,DATOS!$D$2:$D$20000,DATOS!$D19895,DATOS!$E$2:$E$20000,DATOS!$E19895,DATOS!$I$2:$I$20000,DATOS!$I19895,DATOS!$G$2:$G$20000,"EX")=0),0))))</f>
      </c>
      <c r="H19895">
        <f>IF(DATOS!$G19895&lt;&gt;"EX",0,--(COUNTIFS(DATOS!$A$2:$A$20000,DATOS!$A19895,DATOS!$D$2:$D$20000,DATOS!$D19895,DATOS!$E$2:$E$20000,DATOS!$E19895,DATOS!$I$2:$I$20000,DATOS!$I19895,DATOS!$G$2:$G$20000,"OR")=0))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DATOS!$A$2:$A$20000,DATOS!$A19896,DATOS!$D$2:$D$20000,DATOS!$D19896,DATOS!$E$2:$E$20000,DATOS!$E19896,DATOS!$I$2:$I$20000,DATOS!$I19896,DATOS!$G$2:$G$20000,"EX")=0),0))))</f>
      </c>
      <c r="H19896">
        <f>IF(DATOS!$G19896&lt;&gt;"EX",0,--(COUNTIFS(DATOS!$A$2:$A$20000,DATOS!$A19896,DATOS!$D$2:$D$20000,DATOS!$D19896,DATOS!$E$2:$E$20000,DATOS!$E19896,DATOS!$I$2:$I$20000,DATOS!$I19896,DATOS!$G$2:$G$20000,"OR")=0))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DATOS!$A$2:$A$20000,DATOS!$A19897,DATOS!$D$2:$D$20000,DATOS!$D19897,DATOS!$E$2:$E$20000,DATOS!$E19897,DATOS!$I$2:$I$20000,DATOS!$I19897,DATOS!$G$2:$G$20000,"EX")=0),0))))</f>
      </c>
      <c r="H19897">
        <f>IF(DATOS!$G19897&lt;&gt;"EX",0,--(COUNTIFS(DATOS!$A$2:$A$20000,DATOS!$A19897,DATOS!$D$2:$D$20000,DATOS!$D19897,DATOS!$E$2:$E$20000,DATOS!$E19897,DATOS!$I$2:$I$20000,DATOS!$I19897,DATOS!$G$2:$G$20000,"OR")=0))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DATOS!$A$2:$A$20000,DATOS!$A19898,DATOS!$D$2:$D$20000,DATOS!$D19898,DATOS!$E$2:$E$20000,DATOS!$E19898,DATOS!$I$2:$I$20000,DATOS!$I19898,DATOS!$G$2:$G$20000,"EX")=0),0))))</f>
      </c>
      <c r="H19898">
        <f>IF(DATOS!$G19898&lt;&gt;"EX",0,--(COUNTIFS(DATOS!$A$2:$A$20000,DATOS!$A19898,DATOS!$D$2:$D$20000,DATOS!$D19898,DATOS!$E$2:$E$20000,DATOS!$E19898,DATOS!$I$2:$I$20000,DATOS!$I19898,DATOS!$G$2:$G$20000,"OR")=0))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DATOS!$A$2:$A$20000,DATOS!$A19899,DATOS!$D$2:$D$20000,DATOS!$D19899,DATOS!$E$2:$E$20000,DATOS!$E19899,DATOS!$I$2:$I$20000,DATOS!$I19899,DATOS!$G$2:$G$20000,"EX")=0),0))))</f>
      </c>
      <c r="H19899">
        <f>IF(DATOS!$G19899&lt;&gt;"EX",0,--(COUNTIFS(DATOS!$A$2:$A$20000,DATOS!$A19899,DATOS!$D$2:$D$20000,DATOS!$D19899,DATOS!$E$2:$E$20000,DATOS!$E19899,DATOS!$I$2:$I$20000,DATOS!$I19899,DATOS!$G$2:$G$20000,"OR")=0))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DATOS!$A$2:$A$20000,DATOS!$A19900,DATOS!$D$2:$D$20000,DATOS!$D19900,DATOS!$E$2:$E$20000,DATOS!$E19900,DATOS!$I$2:$I$20000,DATOS!$I19900,DATOS!$G$2:$G$20000,"EX")=0),0))))</f>
      </c>
      <c r="H19900">
        <f>IF(DATOS!$G19900&lt;&gt;"EX",0,--(COUNTIFS(DATOS!$A$2:$A$20000,DATOS!$A19900,DATOS!$D$2:$D$20000,DATOS!$D19900,DATOS!$E$2:$E$20000,DATOS!$E19900,DATOS!$I$2:$I$20000,DATOS!$I19900,DATOS!$G$2:$G$20000,"OR")=0))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DATOS!$A$2:$A$20000,DATOS!$A19901,DATOS!$D$2:$D$20000,DATOS!$D19901,DATOS!$E$2:$E$20000,DATOS!$E19901,DATOS!$I$2:$I$20000,DATOS!$I19901,DATOS!$G$2:$G$20000,"EX")=0),0))))</f>
      </c>
      <c r="H19901">
        <f>IF(DATOS!$G19901&lt;&gt;"EX",0,--(COUNTIFS(DATOS!$A$2:$A$20000,DATOS!$A19901,DATOS!$D$2:$D$20000,DATOS!$D19901,DATOS!$E$2:$E$20000,DATOS!$E19901,DATOS!$I$2:$I$20000,DATOS!$I19901,DATOS!$G$2:$G$20000,"OR")=0))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DATOS!$A$2:$A$20000,DATOS!$A19902,DATOS!$D$2:$D$20000,DATOS!$D19902,DATOS!$E$2:$E$20000,DATOS!$E19902,DATOS!$I$2:$I$20000,DATOS!$I19902,DATOS!$G$2:$G$20000,"EX")=0),0))))</f>
      </c>
      <c r="H19902">
        <f>IF(DATOS!$G19902&lt;&gt;"EX",0,--(COUNTIFS(DATOS!$A$2:$A$20000,DATOS!$A19902,DATOS!$D$2:$D$20000,DATOS!$D19902,DATOS!$E$2:$E$20000,DATOS!$E19902,DATOS!$I$2:$I$20000,DATOS!$I19902,DATOS!$G$2:$G$20000,"OR")=0))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DATOS!$A$2:$A$20000,DATOS!$A19903,DATOS!$D$2:$D$20000,DATOS!$D19903,DATOS!$E$2:$E$20000,DATOS!$E19903,DATOS!$I$2:$I$20000,DATOS!$I19903,DATOS!$G$2:$G$20000,"EX")=0),0))))</f>
      </c>
      <c r="H19903">
        <f>IF(DATOS!$G19903&lt;&gt;"EX",0,--(COUNTIFS(DATOS!$A$2:$A$20000,DATOS!$A19903,DATOS!$D$2:$D$20000,DATOS!$D19903,DATOS!$E$2:$E$20000,DATOS!$E19903,DATOS!$I$2:$I$20000,DATOS!$I19903,DATOS!$G$2:$G$20000,"OR")=0))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DATOS!$A$2:$A$20000,DATOS!$A19904,DATOS!$D$2:$D$20000,DATOS!$D19904,DATOS!$E$2:$E$20000,DATOS!$E19904,DATOS!$I$2:$I$20000,DATOS!$I19904,DATOS!$G$2:$G$20000,"EX")=0),0))))</f>
      </c>
      <c r="H19904">
        <f>IF(DATOS!$G19904&lt;&gt;"EX",0,--(COUNTIFS(DATOS!$A$2:$A$20000,DATOS!$A19904,DATOS!$D$2:$D$20000,DATOS!$D19904,DATOS!$E$2:$E$20000,DATOS!$E19904,DATOS!$I$2:$I$20000,DATOS!$I19904,DATOS!$G$2:$G$20000,"OR")=0))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DATOS!$A$2:$A$20000,DATOS!$A19905,DATOS!$D$2:$D$20000,DATOS!$D19905,DATOS!$E$2:$E$20000,DATOS!$E19905,DATOS!$I$2:$I$20000,DATOS!$I19905,DATOS!$G$2:$G$20000,"EX")=0),0))))</f>
      </c>
      <c r="H19905">
        <f>IF(DATOS!$G19905&lt;&gt;"EX",0,--(COUNTIFS(DATOS!$A$2:$A$20000,DATOS!$A19905,DATOS!$D$2:$D$20000,DATOS!$D19905,DATOS!$E$2:$E$20000,DATOS!$E19905,DATOS!$I$2:$I$20000,DATOS!$I19905,DATOS!$G$2:$G$20000,"OR")=0))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DATOS!$A$2:$A$20000,DATOS!$A19906,DATOS!$D$2:$D$20000,DATOS!$D19906,DATOS!$E$2:$E$20000,DATOS!$E19906,DATOS!$I$2:$I$20000,DATOS!$I19906,DATOS!$G$2:$G$20000,"EX")=0),0))))</f>
      </c>
      <c r="H19906">
        <f>IF(DATOS!$G19906&lt;&gt;"EX",0,--(COUNTIFS(DATOS!$A$2:$A$20000,DATOS!$A19906,DATOS!$D$2:$D$20000,DATOS!$D19906,DATOS!$E$2:$E$20000,DATOS!$E19906,DATOS!$I$2:$I$20000,DATOS!$I19906,DATOS!$G$2:$G$20000,"OR")=0))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DATOS!$A$2:$A$20000,DATOS!$A19907,DATOS!$D$2:$D$20000,DATOS!$D19907,DATOS!$E$2:$E$20000,DATOS!$E19907,DATOS!$I$2:$I$20000,DATOS!$I19907,DATOS!$G$2:$G$20000,"EX")=0),0))))</f>
      </c>
      <c r="H19907">
        <f>IF(DATOS!$G19907&lt;&gt;"EX",0,--(COUNTIFS(DATOS!$A$2:$A$20000,DATOS!$A19907,DATOS!$D$2:$D$20000,DATOS!$D19907,DATOS!$E$2:$E$20000,DATOS!$E19907,DATOS!$I$2:$I$20000,DATOS!$I19907,DATOS!$G$2:$G$20000,"OR")=0))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DATOS!$A$2:$A$20000,DATOS!$A19908,DATOS!$D$2:$D$20000,DATOS!$D19908,DATOS!$E$2:$E$20000,DATOS!$E19908,DATOS!$I$2:$I$20000,DATOS!$I19908,DATOS!$G$2:$G$20000,"EX")=0),0))))</f>
      </c>
      <c r="H19908">
        <f>IF(DATOS!$G19908&lt;&gt;"EX",0,--(COUNTIFS(DATOS!$A$2:$A$20000,DATOS!$A19908,DATOS!$D$2:$D$20000,DATOS!$D19908,DATOS!$E$2:$E$20000,DATOS!$E19908,DATOS!$I$2:$I$20000,DATOS!$I19908,DATOS!$G$2:$G$20000,"OR")=0))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DATOS!$A$2:$A$20000,DATOS!$A19909,DATOS!$D$2:$D$20000,DATOS!$D19909,DATOS!$E$2:$E$20000,DATOS!$E19909,DATOS!$I$2:$I$20000,DATOS!$I19909,DATOS!$G$2:$G$20000,"EX")=0),0))))</f>
      </c>
      <c r="H19909">
        <f>IF(DATOS!$G19909&lt;&gt;"EX",0,--(COUNTIFS(DATOS!$A$2:$A$20000,DATOS!$A19909,DATOS!$D$2:$D$20000,DATOS!$D19909,DATOS!$E$2:$E$20000,DATOS!$E19909,DATOS!$I$2:$I$20000,DATOS!$I19909,DATOS!$G$2:$G$20000,"OR")=0))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DATOS!$A$2:$A$20000,DATOS!$A19910,DATOS!$D$2:$D$20000,DATOS!$D19910,DATOS!$E$2:$E$20000,DATOS!$E19910,DATOS!$I$2:$I$20000,DATOS!$I19910,DATOS!$G$2:$G$20000,"EX")=0),0))))</f>
      </c>
      <c r="H19910">
        <f>IF(DATOS!$G19910&lt;&gt;"EX",0,--(COUNTIFS(DATOS!$A$2:$A$20000,DATOS!$A19910,DATOS!$D$2:$D$20000,DATOS!$D19910,DATOS!$E$2:$E$20000,DATOS!$E19910,DATOS!$I$2:$I$20000,DATOS!$I19910,DATOS!$G$2:$G$20000,"OR")=0))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DATOS!$A$2:$A$20000,DATOS!$A19911,DATOS!$D$2:$D$20000,DATOS!$D19911,DATOS!$E$2:$E$20000,DATOS!$E19911,DATOS!$I$2:$I$20000,DATOS!$I19911,DATOS!$G$2:$G$20000,"EX")=0),0))))</f>
      </c>
      <c r="H19911">
        <f>IF(DATOS!$G19911&lt;&gt;"EX",0,--(COUNTIFS(DATOS!$A$2:$A$20000,DATOS!$A19911,DATOS!$D$2:$D$20000,DATOS!$D19911,DATOS!$E$2:$E$20000,DATOS!$E19911,DATOS!$I$2:$I$20000,DATOS!$I19911,DATOS!$G$2:$G$20000,"OR")=0))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DATOS!$A$2:$A$20000,DATOS!$A19912,DATOS!$D$2:$D$20000,DATOS!$D19912,DATOS!$E$2:$E$20000,DATOS!$E19912,DATOS!$I$2:$I$20000,DATOS!$I19912,DATOS!$G$2:$G$20000,"EX")=0),0))))</f>
      </c>
      <c r="H19912">
        <f>IF(DATOS!$G19912&lt;&gt;"EX",0,--(COUNTIFS(DATOS!$A$2:$A$20000,DATOS!$A19912,DATOS!$D$2:$D$20000,DATOS!$D19912,DATOS!$E$2:$E$20000,DATOS!$E19912,DATOS!$I$2:$I$20000,DATOS!$I19912,DATOS!$G$2:$G$20000,"OR")=0))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DATOS!$A$2:$A$20000,DATOS!$A19913,DATOS!$D$2:$D$20000,DATOS!$D19913,DATOS!$E$2:$E$20000,DATOS!$E19913,DATOS!$I$2:$I$20000,DATOS!$I19913,DATOS!$G$2:$G$20000,"EX")=0),0))))</f>
      </c>
      <c r="H19913">
        <f>IF(DATOS!$G19913&lt;&gt;"EX",0,--(COUNTIFS(DATOS!$A$2:$A$20000,DATOS!$A19913,DATOS!$D$2:$D$20000,DATOS!$D19913,DATOS!$E$2:$E$20000,DATOS!$E19913,DATOS!$I$2:$I$20000,DATOS!$I19913,DATOS!$G$2:$G$20000,"OR")=0))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DATOS!$A$2:$A$20000,DATOS!$A19914,DATOS!$D$2:$D$20000,DATOS!$D19914,DATOS!$E$2:$E$20000,DATOS!$E19914,DATOS!$I$2:$I$20000,DATOS!$I19914,DATOS!$G$2:$G$20000,"EX")=0),0))))</f>
      </c>
      <c r="H19914">
        <f>IF(DATOS!$G19914&lt;&gt;"EX",0,--(COUNTIFS(DATOS!$A$2:$A$20000,DATOS!$A19914,DATOS!$D$2:$D$20000,DATOS!$D19914,DATOS!$E$2:$E$20000,DATOS!$E19914,DATOS!$I$2:$I$20000,DATOS!$I19914,DATOS!$G$2:$G$20000,"OR")=0))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DATOS!$A$2:$A$20000,DATOS!$A19915,DATOS!$D$2:$D$20000,DATOS!$D19915,DATOS!$E$2:$E$20000,DATOS!$E19915,DATOS!$I$2:$I$20000,DATOS!$I19915,DATOS!$G$2:$G$20000,"EX")=0),0))))</f>
      </c>
      <c r="H19915">
        <f>IF(DATOS!$G19915&lt;&gt;"EX",0,--(COUNTIFS(DATOS!$A$2:$A$20000,DATOS!$A19915,DATOS!$D$2:$D$20000,DATOS!$D19915,DATOS!$E$2:$E$20000,DATOS!$E19915,DATOS!$I$2:$I$20000,DATOS!$I19915,DATOS!$G$2:$G$20000,"OR")=0))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DATOS!$A$2:$A$20000,DATOS!$A19916,DATOS!$D$2:$D$20000,DATOS!$D19916,DATOS!$E$2:$E$20000,DATOS!$E19916,DATOS!$I$2:$I$20000,DATOS!$I19916,DATOS!$G$2:$G$20000,"EX")=0),0))))</f>
      </c>
      <c r="H19916">
        <f>IF(DATOS!$G19916&lt;&gt;"EX",0,--(COUNTIFS(DATOS!$A$2:$A$20000,DATOS!$A19916,DATOS!$D$2:$D$20000,DATOS!$D19916,DATOS!$E$2:$E$20000,DATOS!$E19916,DATOS!$I$2:$I$20000,DATOS!$I19916,DATOS!$G$2:$G$20000,"OR")=0))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DATOS!$A$2:$A$20000,DATOS!$A19917,DATOS!$D$2:$D$20000,DATOS!$D19917,DATOS!$E$2:$E$20000,DATOS!$E19917,DATOS!$I$2:$I$20000,DATOS!$I19917,DATOS!$G$2:$G$20000,"EX")=0),0))))</f>
      </c>
      <c r="H19917">
        <f>IF(DATOS!$G19917&lt;&gt;"EX",0,--(COUNTIFS(DATOS!$A$2:$A$20000,DATOS!$A19917,DATOS!$D$2:$D$20000,DATOS!$D19917,DATOS!$E$2:$E$20000,DATOS!$E19917,DATOS!$I$2:$I$20000,DATOS!$I19917,DATOS!$G$2:$G$20000,"OR")=0))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DATOS!$A$2:$A$20000,DATOS!$A19918,DATOS!$D$2:$D$20000,DATOS!$D19918,DATOS!$E$2:$E$20000,DATOS!$E19918,DATOS!$I$2:$I$20000,DATOS!$I19918,DATOS!$G$2:$G$20000,"EX")=0),0))))</f>
      </c>
      <c r="H19918">
        <f>IF(DATOS!$G19918&lt;&gt;"EX",0,--(COUNTIFS(DATOS!$A$2:$A$20000,DATOS!$A19918,DATOS!$D$2:$D$20000,DATOS!$D19918,DATOS!$E$2:$E$20000,DATOS!$E19918,DATOS!$I$2:$I$20000,DATOS!$I19918,DATOS!$G$2:$G$20000,"OR")=0))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DATOS!$A$2:$A$20000,DATOS!$A19919,DATOS!$D$2:$D$20000,DATOS!$D19919,DATOS!$E$2:$E$20000,DATOS!$E19919,DATOS!$I$2:$I$20000,DATOS!$I19919,DATOS!$G$2:$G$20000,"EX")=0),0))))</f>
      </c>
      <c r="H19919">
        <f>IF(DATOS!$G19919&lt;&gt;"EX",0,--(COUNTIFS(DATOS!$A$2:$A$20000,DATOS!$A19919,DATOS!$D$2:$D$20000,DATOS!$D19919,DATOS!$E$2:$E$20000,DATOS!$E19919,DATOS!$I$2:$I$20000,DATOS!$I19919,DATOS!$G$2:$G$20000,"OR")=0))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DATOS!$A$2:$A$20000,DATOS!$A19920,DATOS!$D$2:$D$20000,DATOS!$D19920,DATOS!$E$2:$E$20000,DATOS!$E19920,DATOS!$I$2:$I$20000,DATOS!$I19920,DATOS!$G$2:$G$20000,"EX")=0),0))))</f>
      </c>
      <c r="H19920">
        <f>IF(DATOS!$G19920&lt;&gt;"EX",0,--(COUNTIFS(DATOS!$A$2:$A$20000,DATOS!$A19920,DATOS!$D$2:$D$20000,DATOS!$D19920,DATOS!$E$2:$E$20000,DATOS!$E19920,DATOS!$I$2:$I$20000,DATOS!$I19920,DATOS!$G$2:$G$20000,"OR")=0))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DATOS!$A$2:$A$20000,DATOS!$A19921,DATOS!$D$2:$D$20000,DATOS!$D19921,DATOS!$E$2:$E$20000,DATOS!$E19921,DATOS!$I$2:$I$20000,DATOS!$I19921,DATOS!$G$2:$G$20000,"EX")=0),0))))</f>
      </c>
      <c r="H19921">
        <f>IF(DATOS!$G19921&lt;&gt;"EX",0,--(COUNTIFS(DATOS!$A$2:$A$20000,DATOS!$A19921,DATOS!$D$2:$D$20000,DATOS!$D19921,DATOS!$E$2:$E$20000,DATOS!$E19921,DATOS!$I$2:$I$20000,DATOS!$I19921,DATOS!$G$2:$G$20000,"OR")=0))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DATOS!$A$2:$A$20000,DATOS!$A19922,DATOS!$D$2:$D$20000,DATOS!$D19922,DATOS!$E$2:$E$20000,DATOS!$E19922,DATOS!$I$2:$I$20000,DATOS!$I19922,DATOS!$G$2:$G$20000,"EX")=0),0))))</f>
      </c>
      <c r="H19922">
        <f>IF(DATOS!$G19922&lt;&gt;"EX",0,--(COUNTIFS(DATOS!$A$2:$A$20000,DATOS!$A19922,DATOS!$D$2:$D$20000,DATOS!$D19922,DATOS!$E$2:$E$20000,DATOS!$E19922,DATOS!$I$2:$I$20000,DATOS!$I19922,DATOS!$G$2:$G$20000,"OR")=0))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DATOS!$A$2:$A$20000,DATOS!$A19923,DATOS!$D$2:$D$20000,DATOS!$D19923,DATOS!$E$2:$E$20000,DATOS!$E19923,DATOS!$I$2:$I$20000,DATOS!$I19923,DATOS!$G$2:$G$20000,"EX")=0),0))))</f>
      </c>
      <c r="H19923">
        <f>IF(DATOS!$G19923&lt;&gt;"EX",0,--(COUNTIFS(DATOS!$A$2:$A$20000,DATOS!$A19923,DATOS!$D$2:$D$20000,DATOS!$D19923,DATOS!$E$2:$E$20000,DATOS!$E19923,DATOS!$I$2:$I$20000,DATOS!$I19923,DATOS!$G$2:$G$20000,"OR")=0))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DATOS!$A$2:$A$20000,DATOS!$A19924,DATOS!$D$2:$D$20000,DATOS!$D19924,DATOS!$E$2:$E$20000,DATOS!$E19924,DATOS!$I$2:$I$20000,DATOS!$I19924,DATOS!$G$2:$G$20000,"EX")=0),0))))</f>
      </c>
      <c r="H19924">
        <f>IF(DATOS!$G19924&lt;&gt;"EX",0,--(COUNTIFS(DATOS!$A$2:$A$20000,DATOS!$A19924,DATOS!$D$2:$D$20000,DATOS!$D19924,DATOS!$E$2:$E$20000,DATOS!$E19924,DATOS!$I$2:$I$20000,DATOS!$I19924,DATOS!$G$2:$G$20000,"OR")=0))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DATOS!$A$2:$A$20000,DATOS!$A19925,DATOS!$D$2:$D$20000,DATOS!$D19925,DATOS!$E$2:$E$20000,DATOS!$E19925,DATOS!$I$2:$I$20000,DATOS!$I19925,DATOS!$G$2:$G$20000,"EX")=0),0))))</f>
      </c>
      <c r="H19925">
        <f>IF(DATOS!$G19925&lt;&gt;"EX",0,--(COUNTIFS(DATOS!$A$2:$A$20000,DATOS!$A19925,DATOS!$D$2:$D$20000,DATOS!$D19925,DATOS!$E$2:$E$20000,DATOS!$E19925,DATOS!$I$2:$I$20000,DATOS!$I19925,DATOS!$G$2:$G$20000,"OR")=0))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DATOS!$A$2:$A$20000,DATOS!$A19926,DATOS!$D$2:$D$20000,DATOS!$D19926,DATOS!$E$2:$E$20000,DATOS!$E19926,DATOS!$I$2:$I$20000,DATOS!$I19926,DATOS!$G$2:$G$20000,"EX")=0),0))))</f>
      </c>
      <c r="H19926">
        <f>IF(DATOS!$G19926&lt;&gt;"EX",0,--(COUNTIFS(DATOS!$A$2:$A$20000,DATOS!$A19926,DATOS!$D$2:$D$20000,DATOS!$D19926,DATOS!$E$2:$E$20000,DATOS!$E19926,DATOS!$I$2:$I$20000,DATOS!$I19926,DATOS!$G$2:$G$20000,"OR")=0))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DATOS!$A$2:$A$20000,DATOS!$A19927,DATOS!$D$2:$D$20000,DATOS!$D19927,DATOS!$E$2:$E$20000,DATOS!$E19927,DATOS!$I$2:$I$20000,DATOS!$I19927,DATOS!$G$2:$G$20000,"EX")=0),0))))</f>
      </c>
      <c r="H19927">
        <f>IF(DATOS!$G19927&lt;&gt;"EX",0,--(COUNTIFS(DATOS!$A$2:$A$20000,DATOS!$A19927,DATOS!$D$2:$D$20000,DATOS!$D19927,DATOS!$E$2:$E$20000,DATOS!$E19927,DATOS!$I$2:$I$20000,DATOS!$I19927,DATOS!$G$2:$G$20000,"OR")=0))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DATOS!$A$2:$A$20000,DATOS!$A19928,DATOS!$D$2:$D$20000,DATOS!$D19928,DATOS!$E$2:$E$20000,DATOS!$E19928,DATOS!$I$2:$I$20000,DATOS!$I19928,DATOS!$G$2:$G$20000,"EX")=0),0))))</f>
      </c>
      <c r="H19928">
        <f>IF(DATOS!$G19928&lt;&gt;"EX",0,--(COUNTIFS(DATOS!$A$2:$A$20000,DATOS!$A19928,DATOS!$D$2:$D$20000,DATOS!$D19928,DATOS!$E$2:$E$20000,DATOS!$E19928,DATOS!$I$2:$I$20000,DATOS!$I19928,DATOS!$G$2:$G$20000,"OR")=0))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DATOS!$A$2:$A$20000,DATOS!$A19929,DATOS!$D$2:$D$20000,DATOS!$D19929,DATOS!$E$2:$E$20000,DATOS!$E19929,DATOS!$I$2:$I$20000,DATOS!$I19929,DATOS!$G$2:$G$20000,"EX")=0),0))))</f>
      </c>
      <c r="H19929">
        <f>IF(DATOS!$G19929&lt;&gt;"EX",0,--(COUNTIFS(DATOS!$A$2:$A$20000,DATOS!$A19929,DATOS!$D$2:$D$20000,DATOS!$D19929,DATOS!$E$2:$E$20000,DATOS!$E19929,DATOS!$I$2:$I$20000,DATOS!$I19929,DATOS!$G$2:$G$20000,"OR")=0))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DATOS!$A$2:$A$20000,DATOS!$A19930,DATOS!$D$2:$D$20000,DATOS!$D19930,DATOS!$E$2:$E$20000,DATOS!$E19930,DATOS!$I$2:$I$20000,DATOS!$I19930,DATOS!$G$2:$G$20000,"EX")=0),0))))</f>
      </c>
      <c r="H19930">
        <f>IF(DATOS!$G19930&lt;&gt;"EX",0,--(COUNTIFS(DATOS!$A$2:$A$20000,DATOS!$A19930,DATOS!$D$2:$D$20000,DATOS!$D19930,DATOS!$E$2:$E$20000,DATOS!$E19930,DATOS!$I$2:$I$20000,DATOS!$I19930,DATOS!$G$2:$G$20000,"OR")=0))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DATOS!$A$2:$A$20000,DATOS!$A19931,DATOS!$D$2:$D$20000,DATOS!$D19931,DATOS!$E$2:$E$20000,DATOS!$E19931,DATOS!$I$2:$I$20000,DATOS!$I19931,DATOS!$G$2:$G$20000,"EX")=0),0))))</f>
      </c>
      <c r="H19931">
        <f>IF(DATOS!$G19931&lt;&gt;"EX",0,--(COUNTIFS(DATOS!$A$2:$A$20000,DATOS!$A19931,DATOS!$D$2:$D$20000,DATOS!$D19931,DATOS!$E$2:$E$20000,DATOS!$E19931,DATOS!$I$2:$I$20000,DATOS!$I19931,DATOS!$G$2:$G$20000,"OR")=0))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DATOS!$A$2:$A$20000,DATOS!$A19932,DATOS!$D$2:$D$20000,DATOS!$D19932,DATOS!$E$2:$E$20000,DATOS!$E19932,DATOS!$I$2:$I$20000,DATOS!$I19932,DATOS!$G$2:$G$20000,"EX")=0),0))))</f>
      </c>
      <c r="H19932">
        <f>IF(DATOS!$G19932&lt;&gt;"EX",0,--(COUNTIFS(DATOS!$A$2:$A$20000,DATOS!$A19932,DATOS!$D$2:$D$20000,DATOS!$D19932,DATOS!$E$2:$E$20000,DATOS!$E19932,DATOS!$I$2:$I$20000,DATOS!$I19932,DATOS!$G$2:$G$20000,"OR")=0))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DATOS!$A$2:$A$20000,DATOS!$A19933,DATOS!$D$2:$D$20000,DATOS!$D19933,DATOS!$E$2:$E$20000,DATOS!$E19933,DATOS!$I$2:$I$20000,DATOS!$I19933,DATOS!$G$2:$G$20000,"EX")=0),0))))</f>
      </c>
      <c r="H19933">
        <f>IF(DATOS!$G19933&lt;&gt;"EX",0,--(COUNTIFS(DATOS!$A$2:$A$20000,DATOS!$A19933,DATOS!$D$2:$D$20000,DATOS!$D19933,DATOS!$E$2:$E$20000,DATOS!$E19933,DATOS!$I$2:$I$20000,DATOS!$I19933,DATOS!$G$2:$G$20000,"OR")=0))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DATOS!$A$2:$A$20000,DATOS!$A19934,DATOS!$D$2:$D$20000,DATOS!$D19934,DATOS!$E$2:$E$20000,DATOS!$E19934,DATOS!$I$2:$I$20000,DATOS!$I19934,DATOS!$G$2:$G$20000,"EX")=0),0))))</f>
      </c>
      <c r="H19934">
        <f>IF(DATOS!$G19934&lt;&gt;"EX",0,--(COUNTIFS(DATOS!$A$2:$A$20000,DATOS!$A19934,DATOS!$D$2:$D$20000,DATOS!$D19934,DATOS!$E$2:$E$20000,DATOS!$E19934,DATOS!$I$2:$I$20000,DATOS!$I19934,DATOS!$G$2:$G$20000,"OR")=0))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DATOS!$A$2:$A$20000,DATOS!$A19935,DATOS!$D$2:$D$20000,DATOS!$D19935,DATOS!$E$2:$E$20000,DATOS!$E19935,DATOS!$I$2:$I$20000,DATOS!$I19935,DATOS!$G$2:$G$20000,"EX")=0),0))))</f>
      </c>
      <c r="H19935">
        <f>IF(DATOS!$G19935&lt;&gt;"EX",0,--(COUNTIFS(DATOS!$A$2:$A$20000,DATOS!$A19935,DATOS!$D$2:$D$20000,DATOS!$D19935,DATOS!$E$2:$E$20000,DATOS!$E19935,DATOS!$I$2:$I$20000,DATOS!$I19935,DATOS!$G$2:$G$20000,"OR")=0))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DATOS!$A$2:$A$20000,DATOS!$A19936,DATOS!$D$2:$D$20000,DATOS!$D19936,DATOS!$E$2:$E$20000,DATOS!$E19936,DATOS!$I$2:$I$20000,DATOS!$I19936,DATOS!$G$2:$G$20000,"EX")=0),0))))</f>
      </c>
      <c r="H19936">
        <f>IF(DATOS!$G19936&lt;&gt;"EX",0,--(COUNTIFS(DATOS!$A$2:$A$20000,DATOS!$A19936,DATOS!$D$2:$D$20000,DATOS!$D19936,DATOS!$E$2:$E$20000,DATOS!$E19936,DATOS!$I$2:$I$20000,DATOS!$I19936,DATOS!$G$2:$G$20000,"OR")=0))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DATOS!$A$2:$A$20000,DATOS!$A19937,DATOS!$D$2:$D$20000,DATOS!$D19937,DATOS!$E$2:$E$20000,DATOS!$E19937,DATOS!$I$2:$I$20000,DATOS!$I19937,DATOS!$G$2:$G$20000,"EX")=0),0))))</f>
      </c>
      <c r="H19937">
        <f>IF(DATOS!$G19937&lt;&gt;"EX",0,--(COUNTIFS(DATOS!$A$2:$A$20000,DATOS!$A19937,DATOS!$D$2:$D$20000,DATOS!$D19937,DATOS!$E$2:$E$20000,DATOS!$E19937,DATOS!$I$2:$I$20000,DATOS!$I19937,DATOS!$G$2:$G$20000,"OR")=0))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DATOS!$A$2:$A$20000,DATOS!$A19938,DATOS!$D$2:$D$20000,DATOS!$D19938,DATOS!$E$2:$E$20000,DATOS!$E19938,DATOS!$I$2:$I$20000,DATOS!$I19938,DATOS!$G$2:$G$20000,"EX")=0),0))))</f>
      </c>
      <c r="H19938">
        <f>IF(DATOS!$G19938&lt;&gt;"EX",0,--(COUNTIFS(DATOS!$A$2:$A$20000,DATOS!$A19938,DATOS!$D$2:$D$20000,DATOS!$D19938,DATOS!$E$2:$E$20000,DATOS!$E19938,DATOS!$I$2:$I$20000,DATOS!$I19938,DATOS!$G$2:$G$20000,"OR")=0))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DATOS!$A$2:$A$20000,DATOS!$A19939,DATOS!$D$2:$D$20000,DATOS!$D19939,DATOS!$E$2:$E$20000,DATOS!$E19939,DATOS!$I$2:$I$20000,DATOS!$I19939,DATOS!$G$2:$G$20000,"EX")=0),0))))</f>
      </c>
      <c r="H19939">
        <f>IF(DATOS!$G19939&lt;&gt;"EX",0,--(COUNTIFS(DATOS!$A$2:$A$20000,DATOS!$A19939,DATOS!$D$2:$D$20000,DATOS!$D19939,DATOS!$E$2:$E$20000,DATOS!$E19939,DATOS!$I$2:$I$20000,DATOS!$I19939,DATOS!$G$2:$G$20000,"OR")=0))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DATOS!$A$2:$A$20000,DATOS!$A19940,DATOS!$D$2:$D$20000,DATOS!$D19940,DATOS!$E$2:$E$20000,DATOS!$E19940,DATOS!$I$2:$I$20000,DATOS!$I19940,DATOS!$G$2:$G$20000,"EX")=0),0))))</f>
      </c>
      <c r="H19940">
        <f>IF(DATOS!$G19940&lt;&gt;"EX",0,--(COUNTIFS(DATOS!$A$2:$A$20000,DATOS!$A19940,DATOS!$D$2:$D$20000,DATOS!$D19940,DATOS!$E$2:$E$20000,DATOS!$E19940,DATOS!$I$2:$I$20000,DATOS!$I19940,DATOS!$G$2:$G$20000,"OR")=0))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DATOS!$A$2:$A$20000,DATOS!$A19941,DATOS!$D$2:$D$20000,DATOS!$D19941,DATOS!$E$2:$E$20000,DATOS!$E19941,DATOS!$I$2:$I$20000,DATOS!$I19941,DATOS!$G$2:$G$20000,"EX")=0),0))))</f>
      </c>
      <c r="H19941">
        <f>IF(DATOS!$G19941&lt;&gt;"EX",0,--(COUNTIFS(DATOS!$A$2:$A$20000,DATOS!$A19941,DATOS!$D$2:$D$20000,DATOS!$D19941,DATOS!$E$2:$E$20000,DATOS!$E19941,DATOS!$I$2:$I$20000,DATOS!$I19941,DATOS!$G$2:$G$20000,"OR")=0))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DATOS!$A$2:$A$20000,DATOS!$A19942,DATOS!$D$2:$D$20000,DATOS!$D19942,DATOS!$E$2:$E$20000,DATOS!$E19942,DATOS!$I$2:$I$20000,DATOS!$I19942,DATOS!$G$2:$G$20000,"EX")=0),0))))</f>
      </c>
      <c r="H19942">
        <f>IF(DATOS!$G19942&lt;&gt;"EX",0,--(COUNTIFS(DATOS!$A$2:$A$20000,DATOS!$A19942,DATOS!$D$2:$D$20000,DATOS!$D19942,DATOS!$E$2:$E$20000,DATOS!$E19942,DATOS!$I$2:$I$20000,DATOS!$I19942,DATOS!$G$2:$G$20000,"OR")=0))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DATOS!$A$2:$A$20000,DATOS!$A19943,DATOS!$D$2:$D$20000,DATOS!$D19943,DATOS!$E$2:$E$20000,DATOS!$E19943,DATOS!$I$2:$I$20000,DATOS!$I19943,DATOS!$G$2:$G$20000,"EX")=0),0))))</f>
      </c>
      <c r="H19943">
        <f>IF(DATOS!$G19943&lt;&gt;"EX",0,--(COUNTIFS(DATOS!$A$2:$A$20000,DATOS!$A19943,DATOS!$D$2:$D$20000,DATOS!$D19943,DATOS!$E$2:$E$20000,DATOS!$E19943,DATOS!$I$2:$I$20000,DATOS!$I19943,DATOS!$G$2:$G$20000,"OR")=0))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DATOS!$A$2:$A$20000,DATOS!$A19944,DATOS!$D$2:$D$20000,DATOS!$D19944,DATOS!$E$2:$E$20000,DATOS!$E19944,DATOS!$I$2:$I$20000,DATOS!$I19944,DATOS!$G$2:$G$20000,"EX")=0),0))))</f>
      </c>
      <c r="H19944">
        <f>IF(DATOS!$G19944&lt;&gt;"EX",0,--(COUNTIFS(DATOS!$A$2:$A$20000,DATOS!$A19944,DATOS!$D$2:$D$20000,DATOS!$D19944,DATOS!$E$2:$E$20000,DATOS!$E19944,DATOS!$I$2:$I$20000,DATOS!$I19944,DATOS!$G$2:$G$20000,"OR")=0))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DATOS!$A$2:$A$20000,DATOS!$A19945,DATOS!$D$2:$D$20000,DATOS!$D19945,DATOS!$E$2:$E$20000,DATOS!$E19945,DATOS!$I$2:$I$20000,DATOS!$I19945,DATOS!$G$2:$G$20000,"EX")=0),0))))</f>
      </c>
      <c r="H19945">
        <f>IF(DATOS!$G19945&lt;&gt;"EX",0,--(COUNTIFS(DATOS!$A$2:$A$20000,DATOS!$A19945,DATOS!$D$2:$D$20000,DATOS!$D19945,DATOS!$E$2:$E$20000,DATOS!$E19945,DATOS!$I$2:$I$20000,DATOS!$I19945,DATOS!$G$2:$G$20000,"OR")=0))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DATOS!$A$2:$A$20000,DATOS!$A19946,DATOS!$D$2:$D$20000,DATOS!$D19946,DATOS!$E$2:$E$20000,DATOS!$E19946,DATOS!$I$2:$I$20000,DATOS!$I19946,DATOS!$G$2:$G$20000,"EX")=0),0))))</f>
      </c>
      <c r="H19946">
        <f>IF(DATOS!$G19946&lt;&gt;"EX",0,--(COUNTIFS(DATOS!$A$2:$A$20000,DATOS!$A19946,DATOS!$D$2:$D$20000,DATOS!$D19946,DATOS!$E$2:$E$20000,DATOS!$E19946,DATOS!$I$2:$I$20000,DATOS!$I19946,DATOS!$G$2:$G$20000,"OR")=0))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DATOS!$A$2:$A$20000,DATOS!$A19947,DATOS!$D$2:$D$20000,DATOS!$D19947,DATOS!$E$2:$E$20000,DATOS!$E19947,DATOS!$I$2:$I$20000,DATOS!$I19947,DATOS!$G$2:$G$20000,"EX")=0),0))))</f>
      </c>
      <c r="H19947">
        <f>IF(DATOS!$G19947&lt;&gt;"EX",0,--(COUNTIFS(DATOS!$A$2:$A$20000,DATOS!$A19947,DATOS!$D$2:$D$20000,DATOS!$D19947,DATOS!$E$2:$E$20000,DATOS!$E19947,DATOS!$I$2:$I$20000,DATOS!$I19947,DATOS!$G$2:$G$20000,"OR")=0))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DATOS!$A$2:$A$20000,DATOS!$A19948,DATOS!$D$2:$D$20000,DATOS!$D19948,DATOS!$E$2:$E$20000,DATOS!$E19948,DATOS!$I$2:$I$20000,DATOS!$I19948,DATOS!$G$2:$G$20000,"EX")=0),0))))</f>
      </c>
      <c r="H19948">
        <f>IF(DATOS!$G19948&lt;&gt;"EX",0,--(COUNTIFS(DATOS!$A$2:$A$20000,DATOS!$A19948,DATOS!$D$2:$D$20000,DATOS!$D19948,DATOS!$E$2:$E$20000,DATOS!$E19948,DATOS!$I$2:$I$20000,DATOS!$I19948,DATOS!$G$2:$G$20000,"OR")=0))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DATOS!$A$2:$A$20000,DATOS!$A19949,DATOS!$D$2:$D$20000,DATOS!$D19949,DATOS!$E$2:$E$20000,DATOS!$E19949,DATOS!$I$2:$I$20000,DATOS!$I19949,DATOS!$G$2:$G$20000,"EX")=0),0))))</f>
      </c>
      <c r="H19949">
        <f>IF(DATOS!$G19949&lt;&gt;"EX",0,--(COUNTIFS(DATOS!$A$2:$A$20000,DATOS!$A19949,DATOS!$D$2:$D$20000,DATOS!$D19949,DATOS!$E$2:$E$20000,DATOS!$E19949,DATOS!$I$2:$I$20000,DATOS!$I19949,DATOS!$G$2:$G$20000,"OR")=0))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DATOS!$A$2:$A$20000,DATOS!$A19950,DATOS!$D$2:$D$20000,DATOS!$D19950,DATOS!$E$2:$E$20000,DATOS!$E19950,DATOS!$I$2:$I$20000,DATOS!$I19950,DATOS!$G$2:$G$20000,"EX")=0),0))))</f>
      </c>
      <c r="H19950">
        <f>IF(DATOS!$G19950&lt;&gt;"EX",0,--(COUNTIFS(DATOS!$A$2:$A$20000,DATOS!$A19950,DATOS!$D$2:$D$20000,DATOS!$D19950,DATOS!$E$2:$E$20000,DATOS!$E19950,DATOS!$I$2:$I$20000,DATOS!$I19950,DATOS!$G$2:$G$20000,"OR")=0))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DATOS!$A$2:$A$20000,DATOS!$A19951,DATOS!$D$2:$D$20000,DATOS!$D19951,DATOS!$E$2:$E$20000,DATOS!$E19951,DATOS!$I$2:$I$20000,DATOS!$I19951,DATOS!$G$2:$G$20000,"EX")=0),0))))</f>
      </c>
      <c r="H19951">
        <f>IF(DATOS!$G19951&lt;&gt;"EX",0,--(COUNTIFS(DATOS!$A$2:$A$20000,DATOS!$A19951,DATOS!$D$2:$D$20000,DATOS!$D19951,DATOS!$E$2:$E$20000,DATOS!$E19951,DATOS!$I$2:$I$20000,DATOS!$I19951,DATOS!$G$2:$G$20000,"OR")=0))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DATOS!$A$2:$A$20000,DATOS!$A19952,DATOS!$D$2:$D$20000,DATOS!$D19952,DATOS!$E$2:$E$20000,DATOS!$E19952,DATOS!$I$2:$I$20000,DATOS!$I19952,DATOS!$G$2:$G$20000,"EX")=0),0))))</f>
      </c>
      <c r="H19952">
        <f>IF(DATOS!$G19952&lt;&gt;"EX",0,--(COUNTIFS(DATOS!$A$2:$A$20000,DATOS!$A19952,DATOS!$D$2:$D$20000,DATOS!$D19952,DATOS!$E$2:$E$20000,DATOS!$E19952,DATOS!$I$2:$I$20000,DATOS!$I19952,DATOS!$G$2:$G$20000,"OR")=0))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DATOS!$A$2:$A$20000,DATOS!$A19953,DATOS!$D$2:$D$20000,DATOS!$D19953,DATOS!$E$2:$E$20000,DATOS!$E19953,DATOS!$I$2:$I$20000,DATOS!$I19953,DATOS!$G$2:$G$20000,"EX")=0),0))))</f>
      </c>
      <c r="H19953">
        <f>IF(DATOS!$G19953&lt;&gt;"EX",0,--(COUNTIFS(DATOS!$A$2:$A$20000,DATOS!$A19953,DATOS!$D$2:$D$20000,DATOS!$D19953,DATOS!$E$2:$E$20000,DATOS!$E19953,DATOS!$I$2:$I$20000,DATOS!$I19953,DATOS!$G$2:$G$20000,"OR")=0))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DATOS!$A$2:$A$20000,DATOS!$A19954,DATOS!$D$2:$D$20000,DATOS!$D19954,DATOS!$E$2:$E$20000,DATOS!$E19954,DATOS!$I$2:$I$20000,DATOS!$I19954,DATOS!$G$2:$G$20000,"EX")=0),0))))</f>
      </c>
      <c r="H19954">
        <f>IF(DATOS!$G19954&lt;&gt;"EX",0,--(COUNTIFS(DATOS!$A$2:$A$20000,DATOS!$A19954,DATOS!$D$2:$D$20000,DATOS!$D19954,DATOS!$E$2:$E$20000,DATOS!$E19954,DATOS!$I$2:$I$20000,DATOS!$I19954,DATOS!$G$2:$G$20000,"OR")=0))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DATOS!$A$2:$A$20000,DATOS!$A19955,DATOS!$D$2:$D$20000,DATOS!$D19955,DATOS!$E$2:$E$20000,DATOS!$E19955,DATOS!$I$2:$I$20000,DATOS!$I19955,DATOS!$G$2:$G$20000,"EX")=0),0))))</f>
      </c>
      <c r="H19955">
        <f>IF(DATOS!$G19955&lt;&gt;"EX",0,--(COUNTIFS(DATOS!$A$2:$A$20000,DATOS!$A19955,DATOS!$D$2:$D$20000,DATOS!$D19955,DATOS!$E$2:$E$20000,DATOS!$E19955,DATOS!$I$2:$I$20000,DATOS!$I19955,DATOS!$G$2:$G$20000,"OR")=0))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DATOS!$A$2:$A$20000,DATOS!$A19956,DATOS!$D$2:$D$20000,DATOS!$D19956,DATOS!$E$2:$E$20000,DATOS!$E19956,DATOS!$I$2:$I$20000,DATOS!$I19956,DATOS!$G$2:$G$20000,"EX")=0),0))))</f>
      </c>
      <c r="H19956">
        <f>IF(DATOS!$G19956&lt;&gt;"EX",0,--(COUNTIFS(DATOS!$A$2:$A$20000,DATOS!$A19956,DATOS!$D$2:$D$20000,DATOS!$D19956,DATOS!$E$2:$E$20000,DATOS!$E19956,DATOS!$I$2:$I$20000,DATOS!$I19956,DATOS!$G$2:$G$20000,"OR")=0))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DATOS!$A$2:$A$20000,DATOS!$A19957,DATOS!$D$2:$D$20000,DATOS!$D19957,DATOS!$E$2:$E$20000,DATOS!$E19957,DATOS!$I$2:$I$20000,DATOS!$I19957,DATOS!$G$2:$G$20000,"EX")=0),0))))</f>
      </c>
      <c r="H19957">
        <f>IF(DATOS!$G19957&lt;&gt;"EX",0,--(COUNTIFS(DATOS!$A$2:$A$20000,DATOS!$A19957,DATOS!$D$2:$D$20000,DATOS!$D19957,DATOS!$E$2:$E$20000,DATOS!$E19957,DATOS!$I$2:$I$20000,DATOS!$I19957,DATOS!$G$2:$G$20000,"OR")=0))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DATOS!$A$2:$A$20000,DATOS!$A19958,DATOS!$D$2:$D$20000,DATOS!$D19958,DATOS!$E$2:$E$20000,DATOS!$E19958,DATOS!$I$2:$I$20000,DATOS!$I19958,DATOS!$G$2:$G$20000,"EX")=0),0))))</f>
      </c>
      <c r="H19958">
        <f>IF(DATOS!$G19958&lt;&gt;"EX",0,--(COUNTIFS(DATOS!$A$2:$A$20000,DATOS!$A19958,DATOS!$D$2:$D$20000,DATOS!$D19958,DATOS!$E$2:$E$20000,DATOS!$E19958,DATOS!$I$2:$I$20000,DATOS!$I19958,DATOS!$G$2:$G$20000,"OR")=0))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DATOS!$A$2:$A$20000,DATOS!$A19959,DATOS!$D$2:$D$20000,DATOS!$D19959,DATOS!$E$2:$E$20000,DATOS!$E19959,DATOS!$I$2:$I$20000,DATOS!$I19959,DATOS!$G$2:$G$20000,"EX")=0),0))))</f>
      </c>
      <c r="H19959">
        <f>IF(DATOS!$G19959&lt;&gt;"EX",0,--(COUNTIFS(DATOS!$A$2:$A$20000,DATOS!$A19959,DATOS!$D$2:$D$20000,DATOS!$D19959,DATOS!$E$2:$E$20000,DATOS!$E19959,DATOS!$I$2:$I$20000,DATOS!$I19959,DATOS!$G$2:$G$20000,"OR")=0))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DATOS!$A$2:$A$20000,DATOS!$A19960,DATOS!$D$2:$D$20000,DATOS!$D19960,DATOS!$E$2:$E$20000,DATOS!$E19960,DATOS!$I$2:$I$20000,DATOS!$I19960,DATOS!$G$2:$G$20000,"EX")=0),0))))</f>
      </c>
      <c r="H19960">
        <f>IF(DATOS!$G19960&lt;&gt;"EX",0,--(COUNTIFS(DATOS!$A$2:$A$20000,DATOS!$A19960,DATOS!$D$2:$D$20000,DATOS!$D19960,DATOS!$E$2:$E$20000,DATOS!$E19960,DATOS!$I$2:$I$20000,DATOS!$I19960,DATOS!$G$2:$G$20000,"OR")=0))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DATOS!$A$2:$A$20000,DATOS!$A19961,DATOS!$D$2:$D$20000,DATOS!$D19961,DATOS!$E$2:$E$20000,DATOS!$E19961,DATOS!$I$2:$I$20000,DATOS!$I19961,DATOS!$G$2:$G$20000,"EX")=0),0))))</f>
      </c>
      <c r="H19961">
        <f>IF(DATOS!$G19961&lt;&gt;"EX",0,--(COUNTIFS(DATOS!$A$2:$A$20000,DATOS!$A19961,DATOS!$D$2:$D$20000,DATOS!$D19961,DATOS!$E$2:$E$20000,DATOS!$E19961,DATOS!$I$2:$I$20000,DATOS!$I19961,DATOS!$G$2:$G$20000,"OR")=0))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DATOS!$A$2:$A$20000,DATOS!$A19962,DATOS!$D$2:$D$20000,DATOS!$D19962,DATOS!$E$2:$E$20000,DATOS!$E19962,DATOS!$I$2:$I$20000,DATOS!$I19962,DATOS!$G$2:$G$20000,"EX")=0),0))))</f>
      </c>
      <c r="H19962">
        <f>IF(DATOS!$G19962&lt;&gt;"EX",0,--(COUNTIFS(DATOS!$A$2:$A$20000,DATOS!$A19962,DATOS!$D$2:$D$20000,DATOS!$D19962,DATOS!$E$2:$E$20000,DATOS!$E19962,DATOS!$I$2:$I$20000,DATOS!$I19962,DATOS!$G$2:$G$20000,"OR")=0))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DATOS!$A$2:$A$20000,DATOS!$A19963,DATOS!$D$2:$D$20000,DATOS!$D19963,DATOS!$E$2:$E$20000,DATOS!$E19963,DATOS!$I$2:$I$20000,DATOS!$I19963,DATOS!$G$2:$G$20000,"EX")=0),0))))</f>
      </c>
      <c r="H19963">
        <f>IF(DATOS!$G19963&lt;&gt;"EX",0,--(COUNTIFS(DATOS!$A$2:$A$20000,DATOS!$A19963,DATOS!$D$2:$D$20000,DATOS!$D19963,DATOS!$E$2:$E$20000,DATOS!$E19963,DATOS!$I$2:$I$20000,DATOS!$I19963,DATOS!$G$2:$G$20000,"OR")=0))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DATOS!$A$2:$A$20000,DATOS!$A19964,DATOS!$D$2:$D$20000,DATOS!$D19964,DATOS!$E$2:$E$20000,DATOS!$E19964,DATOS!$I$2:$I$20000,DATOS!$I19964,DATOS!$G$2:$G$20000,"EX")=0),0))))</f>
      </c>
      <c r="H19964">
        <f>IF(DATOS!$G19964&lt;&gt;"EX",0,--(COUNTIFS(DATOS!$A$2:$A$20000,DATOS!$A19964,DATOS!$D$2:$D$20000,DATOS!$D19964,DATOS!$E$2:$E$20000,DATOS!$E19964,DATOS!$I$2:$I$20000,DATOS!$I19964,DATOS!$G$2:$G$20000,"OR")=0))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DATOS!$A$2:$A$20000,DATOS!$A19965,DATOS!$D$2:$D$20000,DATOS!$D19965,DATOS!$E$2:$E$20000,DATOS!$E19965,DATOS!$I$2:$I$20000,DATOS!$I19965,DATOS!$G$2:$G$20000,"EX")=0),0))))</f>
      </c>
      <c r="H19965">
        <f>IF(DATOS!$G19965&lt;&gt;"EX",0,--(COUNTIFS(DATOS!$A$2:$A$20000,DATOS!$A19965,DATOS!$D$2:$D$20000,DATOS!$D19965,DATOS!$E$2:$E$20000,DATOS!$E19965,DATOS!$I$2:$I$20000,DATOS!$I19965,DATOS!$G$2:$G$20000,"OR")=0))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DATOS!$A$2:$A$20000,DATOS!$A19966,DATOS!$D$2:$D$20000,DATOS!$D19966,DATOS!$E$2:$E$20000,DATOS!$E19966,DATOS!$I$2:$I$20000,DATOS!$I19966,DATOS!$G$2:$G$20000,"EX")=0),0))))</f>
      </c>
      <c r="H19966">
        <f>IF(DATOS!$G19966&lt;&gt;"EX",0,--(COUNTIFS(DATOS!$A$2:$A$20000,DATOS!$A19966,DATOS!$D$2:$D$20000,DATOS!$D19966,DATOS!$E$2:$E$20000,DATOS!$E19966,DATOS!$I$2:$I$20000,DATOS!$I19966,DATOS!$G$2:$G$20000,"OR")=0))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DATOS!$A$2:$A$20000,DATOS!$A19967,DATOS!$D$2:$D$20000,DATOS!$D19967,DATOS!$E$2:$E$20000,DATOS!$E19967,DATOS!$I$2:$I$20000,DATOS!$I19967,DATOS!$G$2:$G$20000,"EX")=0),0))))</f>
      </c>
      <c r="H19967">
        <f>IF(DATOS!$G19967&lt;&gt;"EX",0,--(COUNTIFS(DATOS!$A$2:$A$20000,DATOS!$A19967,DATOS!$D$2:$D$20000,DATOS!$D19967,DATOS!$E$2:$E$20000,DATOS!$E19967,DATOS!$I$2:$I$20000,DATOS!$I19967,DATOS!$G$2:$G$20000,"OR")=0))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DATOS!$A$2:$A$20000,DATOS!$A19968,DATOS!$D$2:$D$20000,DATOS!$D19968,DATOS!$E$2:$E$20000,DATOS!$E19968,DATOS!$I$2:$I$20000,DATOS!$I19968,DATOS!$G$2:$G$20000,"EX")=0),0))))</f>
      </c>
      <c r="H19968">
        <f>IF(DATOS!$G19968&lt;&gt;"EX",0,--(COUNTIFS(DATOS!$A$2:$A$20000,DATOS!$A19968,DATOS!$D$2:$D$20000,DATOS!$D19968,DATOS!$E$2:$E$20000,DATOS!$E19968,DATOS!$I$2:$I$20000,DATOS!$I19968,DATOS!$G$2:$G$20000,"OR")=0))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DATOS!$A$2:$A$20000,DATOS!$A19969,DATOS!$D$2:$D$20000,DATOS!$D19969,DATOS!$E$2:$E$20000,DATOS!$E19969,DATOS!$I$2:$I$20000,DATOS!$I19969,DATOS!$G$2:$G$20000,"EX")=0),0))))</f>
      </c>
      <c r="H19969">
        <f>IF(DATOS!$G19969&lt;&gt;"EX",0,--(COUNTIFS(DATOS!$A$2:$A$20000,DATOS!$A19969,DATOS!$D$2:$D$20000,DATOS!$D19969,DATOS!$E$2:$E$20000,DATOS!$E19969,DATOS!$I$2:$I$20000,DATOS!$I19969,DATOS!$G$2:$G$20000,"OR")=0))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DATOS!$A$2:$A$20000,DATOS!$A19970,DATOS!$D$2:$D$20000,DATOS!$D19970,DATOS!$E$2:$E$20000,DATOS!$E19970,DATOS!$I$2:$I$20000,DATOS!$I19970,DATOS!$G$2:$G$20000,"EX")=0),0))))</f>
      </c>
      <c r="H19970">
        <f>IF(DATOS!$G19970&lt;&gt;"EX",0,--(COUNTIFS(DATOS!$A$2:$A$20000,DATOS!$A19970,DATOS!$D$2:$D$20000,DATOS!$D19970,DATOS!$E$2:$E$20000,DATOS!$E19970,DATOS!$I$2:$I$20000,DATOS!$I19970,DATOS!$G$2:$G$20000,"OR")=0))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DATOS!$A$2:$A$20000,DATOS!$A19971,DATOS!$D$2:$D$20000,DATOS!$D19971,DATOS!$E$2:$E$20000,DATOS!$E19971,DATOS!$I$2:$I$20000,DATOS!$I19971,DATOS!$G$2:$G$20000,"EX")=0),0))))</f>
      </c>
      <c r="H19971">
        <f>IF(DATOS!$G19971&lt;&gt;"EX",0,--(COUNTIFS(DATOS!$A$2:$A$20000,DATOS!$A19971,DATOS!$D$2:$D$20000,DATOS!$D19971,DATOS!$E$2:$E$20000,DATOS!$E19971,DATOS!$I$2:$I$20000,DATOS!$I19971,DATOS!$G$2:$G$20000,"OR")=0))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DATOS!$A$2:$A$20000,DATOS!$A19972,DATOS!$D$2:$D$20000,DATOS!$D19972,DATOS!$E$2:$E$20000,DATOS!$E19972,DATOS!$I$2:$I$20000,DATOS!$I19972,DATOS!$G$2:$G$20000,"EX")=0),0))))</f>
      </c>
      <c r="H19972">
        <f>IF(DATOS!$G19972&lt;&gt;"EX",0,--(COUNTIFS(DATOS!$A$2:$A$20000,DATOS!$A19972,DATOS!$D$2:$D$20000,DATOS!$D19972,DATOS!$E$2:$E$20000,DATOS!$E19972,DATOS!$I$2:$I$20000,DATOS!$I19972,DATOS!$G$2:$G$20000,"OR")=0))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DATOS!$A$2:$A$20000,DATOS!$A19973,DATOS!$D$2:$D$20000,DATOS!$D19973,DATOS!$E$2:$E$20000,DATOS!$E19973,DATOS!$I$2:$I$20000,DATOS!$I19973,DATOS!$G$2:$G$20000,"EX")=0),0))))</f>
      </c>
      <c r="H19973">
        <f>IF(DATOS!$G19973&lt;&gt;"EX",0,--(COUNTIFS(DATOS!$A$2:$A$20000,DATOS!$A19973,DATOS!$D$2:$D$20000,DATOS!$D19973,DATOS!$E$2:$E$20000,DATOS!$E19973,DATOS!$I$2:$I$20000,DATOS!$I19973,DATOS!$G$2:$G$20000,"OR")=0))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DATOS!$A$2:$A$20000,DATOS!$A19974,DATOS!$D$2:$D$20000,DATOS!$D19974,DATOS!$E$2:$E$20000,DATOS!$E19974,DATOS!$I$2:$I$20000,DATOS!$I19974,DATOS!$G$2:$G$20000,"EX")=0),0))))</f>
      </c>
      <c r="H19974">
        <f>IF(DATOS!$G19974&lt;&gt;"EX",0,--(COUNTIFS(DATOS!$A$2:$A$20000,DATOS!$A19974,DATOS!$D$2:$D$20000,DATOS!$D19974,DATOS!$E$2:$E$20000,DATOS!$E19974,DATOS!$I$2:$I$20000,DATOS!$I19974,DATOS!$G$2:$G$20000,"OR")=0))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DATOS!$A$2:$A$20000,DATOS!$A19975,DATOS!$D$2:$D$20000,DATOS!$D19975,DATOS!$E$2:$E$20000,DATOS!$E19975,DATOS!$I$2:$I$20000,DATOS!$I19975,DATOS!$G$2:$G$20000,"EX")=0),0))))</f>
      </c>
      <c r="H19975">
        <f>IF(DATOS!$G19975&lt;&gt;"EX",0,--(COUNTIFS(DATOS!$A$2:$A$20000,DATOS!$A19975,DATOS!$D$2:$D$20000,DATOS!$D19975,DATOS!$E$2:$E$20000,DATOS!$E19975,DATOS!$I$2:$I$20000,DATOS!$I19975,DATOS!$G$2:$G$20000,"OR")=0))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DATOS!$A$2:$A$20000,DATOS!$A19976,DATOS!$D$2:$D$20000,DATOS!$D19976,DATOS!$E$2:$E$20000,DATOS!$E19976,DATOS!$I$2:$I$20000,DATOS!$I19976,DATOS!$G$2:$G$20000,"EX")=0),0))))</f>
      </c>
      <c r="H19976">
        <f>IF(DATOS!$G19976&lt;&gt;"EX",0,--(COUNTIFS(DATOS!$A$2:$A$20000,DATOS!$A19976,DATOS!$D$2:$D$20000,DATOS!$D19976,DATOS!$E$2:$E$20000,DATOS!$E19976,DATOS!$I$2:$I$20000,DATOS!$I19976,DATOS!$G$2:$G$20000,"OR")=0))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DATOS!$A$2:$A$20000,DATOS!$A19977,DATOS!$D$2:$D$20000,DATOS!$D19977,DATOS!$E$2:$E$20000,DATOS!$E19977,DATOS!$I$2:$I$20000,DATOS!$I19977,DATOS!$G$2:$G$20000,"EX")=0),0))))</f>
      </c>
      <c r="H19977">
        <f>IF(DATOS!$G19977&lt;&gt;"EX",0,--(COUNTIFS(DATOS!$A$2:$A$20000,DATOS!$A19977,DATOS!$D$2:$D$20000,DATOS!$D19977,DATOS!$E$2:$E$20000,DATOS!$E19977,DATOS!$I$2:$I$20000,DATOS!$I19977,DATOS!$G$2:$G$20000,"OR")=0))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DATOS!$A$2:$A$20000,DATOS!$A19978,DATOS!$D$2:$D$20000,DATOS!$D19978,DATOS!$E$2:$E$20000,DATOS!$E19978,DATOS!$I$2:$I$20000,DATOS!$I19978,DATOS!$G$2:$G$20000,"EX")=0),0))))</f>
      </c>
      <c r="H19978">
        <f>IF(DATOS!$G19978&lt;&gt;"EX",0,--(COUNTIFS(DATOS!$A$2:$A$20000,DATOS!$A19978,DATOS!$D$2:$D$20000,DATOS!$D19978,DATOS!$E$2:$E$20000,DATOS!$E19978,DATOS!$I$2:$I$20000,DATOS!$I19978,DATOS!$G$2:$G$20000,"OR")=0))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DATOS!$A$2:$A$20000,DATOS!$A19979,DATOS!$D$2:$D$20000,DATOS!$D19979,DATOS!$E$2:$E$20000,DATOS!$E19979,DATOS!$I$2:$I$20000,DATOS!$I19979,DATOS!$G$2:$G$20000,"EX")=0),0))))</f>
      </c>
      <c r="H19979">
        <f>IF(DATOS!$G19979&lt;&gt;"EX",0,--(COUNTIFS(DATOS!$A$2:$A$20000,DATOS!$A19979,DATOS!$D$2:$D$20000,DATOS!$D19979,DATOS!$E$2:$E$20000,DATOS!$E19979,DATOS!$I$2:$I$20000,DATOS!$I19979,DATOS!$G$2:$G$20000,"OR")=0))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DATOS!$A$2:$A$20000,DATOS!$A19980,DATOS!$D$2:$D$20000,DATOS!$D19980,DATOS!$E$2:$E$20000,DATOS!$E19980,DATOS!$I$2:$I$20000,DATOS!$I19980,DATOS!$G$2:$G$20000,"EX")=0),0))))</f>
      </c>
      <c r="H19980">
        <f>IF(DATOS!$G19980&lt;&gt;"EX",0,--(COUNTIFS(DATOS!$A$2:$A$20000,DATOS!$A19980,DATOS!$D$2:$D$20000,DATOS!$D19980,DATOS!$E$2:$E$20000,DATOS!$E19980,DATOS!$I$2:$I$20000,DATOS!$I19980,DATOS!$G$2:$G$20000,"OR")=0))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DATOS!$A$2:$A$20000,DATOS!$A19981,DATOS!$D$2:$D$20000,DATOS!$D19981,DATOS!$E$2:$E$20000,DATOS!$E19981,DATOS!$I$2:$I$20000,DATOS!$I19981,DATOS!$G$2:$G$20000,"EX")=0),0))))</f>
      </c>
      <c r="H19981">
        <f>IF(DATOS!$G19981&lt;&gt;"EX",0,--(COUNTIFS(DATOS!$A$2:$A$20000,DATOS!$A19981,DATOS!$D$2:$D$20000,DATOS!$D19981,DATOS!$E$2:$E$20000,DATOS!$E19981,DATOS!$I$2:$I$20000,DATOS!$I19981,DATOS!$G$2:$G$20000,"OR")=0))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DATOS!$A$2:$A$20000,DATOS!$A19982,DATOS!$D$2:$D$20000,DATOS!$D19982,DATOS!$E$2:$E$20000,DATOS!$E19982,DATOS!$I$2:$I$20000,DATOS!$I19982,DATOS!$G$2:$G$20000,"EX")=0),0))))</f>
      </c>
      <c r="H19982">
        <f>IF(DATOS!$G19982&lt;&gt;"EX",0,--(COUNTIFS(DATOS!$A$2:$A$20000,DATOS!$A19982,DATOS!$D$2:$D$20000,DATOS!$D19982,DATOS!$E$2:$E$20000,DATOS!$E19982,DATOS!$I$2:$I$20000,DATOS!$I19982,DATOS!$G$2:$G$20000,"OR")=0))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DATOS!$A$2:$A$20000,DATOS!$A19983,DATOS!$D$2:$D$20000,DATOS!$D19983,DATOS!$E$2:$E$20000,DATOS!$E19983,DATOS!$I$2:$I$20000,DATOS!$I19983,DATOS!$G$2:$G$20000,"EX")=0),0))))</f>
      </c>
      <c r="H19983">
        <f>IF(DATOS!$G19983&lt;&gt;"EX",0,--(COUNTIFS(DATOS!$A$2:$A$20000,DATOS!$A19983,DATOS!$D$2:$D$20000,DATOS!$D19983,DATOS!$E$2:$E$20000,DATOS!$E19983,DATOS!$I$2:$I$20000,DATOS!$I19983,DATOS!$G$2:$G$20000,"OR")=0))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DATOS!$A$2:$A$20000,DATOS!$A19984,DATOS!$D$2:$D$20000,DATOS!$D19984,DATOS!$E$2:$E$20000,DATOS!$E19984,DATOS!$I$2:$I$20000,DATOS!$I19984,DATOS!$G$2:$G$20000,"EX")=0),0))))</f>
      </c>
      <c r="H19984">
        <f>IF(DATOS!$G19984&lt;&gt;"EX",0,--(COUNTIFS(DATOS!$A$2:$A$20000,DATOS!$A19984,DATOS!$D$2:$D$20000,DATOS!$D19984,DATOS!$E$2:$E$20000,DATOS!$E19984,DATOS!$I$2:$I$20000,DATOS!$I19984,DATOS!$G$2:$G$20000,"OR")=0))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DATOS!$A$2:$A$20000,DATOS!$A19985,DATOS!$D$2:$D$20000,DATOS!$D19985,DATOS!$E$2:$E$20000,DATOS!$E19985,DATOS!$I$2:$I$20000,DATOS!$I19985,DATOS!$G$2:$G$20000,"EX")=0),0))))</f>
      </c>
      <c r="H19985">
        <f>IF(DATOS!$G19985&lt;&gt;"EX",0,--(COUNTIFS(DATOS!$A$2:$A$20000,DATOS!$A19985,DATOS!$D$2:$D$20000,DATOS!$D19985,DATOS!$E$2:$E$20000,DATOS!$E19985,DATOS!$I$2:$I$20000,DATOS!$I19985,DATOS!$G$2:$G$20000,"OR")=0))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DATOS!$A$2:$A$20000,DATOS!$A19986,DATOS!$D$2:$D$20000,DATOS!$D19986,DATOS!$E$2:$E$20000,DATOS!$E19986,DATOS!$I$2:$I$20000,DATOS!$I19986,DATOS!$G$2:$G$20000,"EX")=0),0))))</f>
      </c>
      <c r="H19986">
        <f>IF(DATOS!$G19986&lt;&gt;"EX",0,--(COUNTIFS(DATOS!$A$2:$A$20000,DATOS!$A19986,DATOS!$D$2:$D$20000,DATOS!$D19986,DATOS!$E$2:$E$20000,DATOS!$E19986,DATOS!$I$2:$I$20000,DATOS!$I19986,DATOS!$G$2:$G$20000,"OR")=0))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DATOS!$A$2:$A$20000,DATOS!$A19987,DATOS!$D$2:$D$20000,DATOS!$D19987,DATOS!$E$2:$E$20000,DATOS!$E19987,DATOS!$I$2:$I$20000,DATOS!$I19987,DATOS!$G$2:$G$20000,"EX")=0),0))))</f>
      </c>
      <c r="H19987">
        <f>IF(DATOS!$G19987&lt;&gt;"EX",0,--(COUNTIFS(DATOS!$A$2:$A$20000,DATOS!$A19987,DATOS!$D$2:$D$20000,DATOS!$D19987,DATOS!$E$2:$E$20000,DATOS!$E19987,DATOS!$I$2:$I$20000,DATOS!$I19987,DATOS!$G$2:$G$20000,"OR")=0))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DATOS!$A$2:$A$20000,DATOS!$A19988,DATOS!$D$2:$D$20000,DATOS!$D19988,DATOS!$E$2:$E$20000,DATOS!$E19988,DATOS!$I$2:$I$20000,DATOS!$I19988,DATOS!$G$2:$G$20000,"EX")=0),0))))</f>
      </c>
      <c r="H19988">
        <f>IF(DATOS!$G19988&lt;&gt;"EX",0,--(COUNTIFS(DATOS!$A$2:$A$20000,DATOS!$A19988,DATOS!$D$2:$D$20000,DATOS!$D19988,DATOS!$E$2:$E$20000,DATOS!$E19988,DATOS!$I$2:$I$20000,DATOS!$I19988,DATOS!$G$2:$G$20000,"OR")=0))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DATOS!$A$2:$A$20000,DATOS!$A19989,DATOS!$D$2:$D$20000,DATOS!$D19989,DATOS!$E$2:$E$20000,DATOS!$E19989,DATOS!$I$2:$I$20000,DATOS!$I19989,DATOS!$G$2:$G$20000,"EX")=0),0))))</f>
      </c>
      <c r="H19989">
        <f>IF(DATOS!$G19989&lt;&gt;"EX",0,--(COUNTIFS(DATOS!$A$2:$A$20000,DATOS!$A19989,DATOS!$D$2:$D$20000,DATOS!$D19989,DATOS!$E$2:$E$20000,DATOS!$E19989,DATOS!$I$2:$I$20000,DATOS!$I19989,DATOS!$G$2:$G$20000,"OR")=0))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DATOS!$A$2:$A$20000,DATOS!$A19990,DATOS!$D$2:$D$20000,DATOS!$D19990,DATOS!$E$2:$E$20000,DATOS!$E19990,DATOS!$I$2:$I$20000,DATOS!$I19990,DATOS!$G$2:$G$20000,"EX")=0),0))))</f>
      </c>
      <c r="H19990">
        <f>IF(DATOS!$G19990&lt;&gt;"EX",0,--(COUNTIFS(DATOS!$A$2:$A$20000,DATOS!$A19990,DATOS!$D$2:$D$20000,DATOS!$D19990,DATOS!$E$2:$E$20000,DATOS!$E19990,DATOS!$I$2:$I$20000,DATOS!$I19990,DATOS!$G$2:$G$20000,"OR")=0))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DATOS!$A$2:$A$20000,DATOS!$A19991,DATOS!$D$2:$D$20000,DATOS!$D19991,DATOS!$E$2:$E$20000,DATOS!$E19991,DATOS!$I$2:$I$20000,DATOS!$I19991,DATOS!$G$2:$G$20000,"EX")=0),0))))</f>
      </c>
      <c r="H19991">
        <f>IF(DATOS!$G19991&lt;&gt;"EX",0,--(COUNTIFS(DATOS!$A$2:$A$20000,DATOS!$A19991,DATOS!$D$2:$D$20000,DATOS!$D19991,DATOS!$E$2:$E$20000,DATOS!$E19991,DATOS!$I$2:$I$20000,DATOS!$I19991,DATOS!$G$2:$G$20000,"OR")=0))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DATOS!$A$2:$A$20000,DATOS!$A19992,DATOS!$D$2:$D$20000,DATOS!$D19992,DATOS!$E$2:$E$20000,DATOS!$E19992,DATOS!$I$2:$I$20000,DATOS!$I19992,DATOS!$G$2:$G$20000,"EX")=0),0))))</f>
      </c>
      <c r="H19992">
        <f>IF(DATOS!$G19992&lt;&gt;"EX",0,--(COUNTIFS(DATOS!$A$2:$A$20000,DATOS!$A19992,DATOS!$D$2:$D$20000,DATOS!$D19992,DATOS!$E$2:$E$20000,DATOS!$E19992,DATOS!$I$2:$I$20000,DATOS!$I19992,DATOS!$G$2:$G$20000,"OR")=0))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DATOS!$A$2:$A$20000,DATOS!$A19993,DATOS!$D$2:$D$20000,DATOS!$D19993,DATOS!$E$2:$E$20000,DATOS!$E19993,DATOS!$I$2:$I$20000,DATOS!$I19993,DATOS!$G$2:$G$20000,"EX")=0),0))))</f>
      </c>
      <c r="H19993">
        <f>IF(DATOS!$G19993&lt;&gt;"EX",0,--(COUNTIFS(DATOS!$A$2:$A$20000,DATOS!$A19993,DATOS!$D$2:$D$20000,DATOS!$D19993,DATOS!$E$2:$E$20000,DATOS!$E19993,DATOS!$I$2:$I$20000,DATOS!$I19993,DATOS!$G$2:$G$20000,"OR")=0))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DATOS!$A$2:$A$20000,DATOS!$A19994,DATOS!$D$2:$D$20000,DATOS!$D19994,DATOS!$E$2:$E$20000,DATOS!$E19994,DATOS!$I$2:$I$20000,DATOS!$I19994,DATOS!$G$2:$G$20000,"EX")=0),0))))</f>
      </c>
      <c r="H19994">
        <f>IF(DATOS!$G19994&lt;&gt;"EX",0,--(COUNTIFS(DATOS!$A$2:$A$20000,DATOS!$A19994,DATOS!$D$2:$D$20000,DATOS!$D19994,DATOS!$E$2:$E$20000,DATOS!$E19994,DATOS!$I$2:$I$20000,DATOS!$I19994,DATOS!$G$2:$G$20000,"OR")=0))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DATOS!$A$2:$A$20000,DATOS!$A19995,DATOS!$D$2:$D$20000,DATOS!$D19995,DATOS!$E$2:$E$20000,DATOS!$E19995,DATOS!$I$2:$I$20000,DATOS!$I19995,DATOS!$G$2:$G$20000,"EX")=0),0))))</f>
      </c>
      <c r="H19995">
        <f>IF(DATOS!$G19995&lt;&gt;"EX",0,--(COUNTIFS(DATOS!$A$2:$A$20000,DATOS!$A19995,DATOS!$D$2:$D$20000,DATOS!$D19995,DATOS!$E$2:$E$20000,DATOS!$E19995,DATOS!$I$2:$I$20000,DATOS!$I19995,DATOS!$G$2:$G$20000,"OR")=0))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DATOS!$A$2:$A$20000,DATOS!$A19996,DATOS!$D$2:$D$20000,DATOS!$D19996,DATOS!$E$2:$E$20000,DATOS!$E19996,DATOS!$I$2:$I$20000,DATOS!$I19996,DATOS!$G$2:$G$20000,"EX")=0),0))))</f>
      </c>
      <c r="H19996">
        <f>IF(DATOS!$G19996&lt;&gt;"EX",0,--(COUNTIFS(DATOS!$A$2:$A$20000,DATOS!$A19996,DATOS!$D$2:$D$20000,DATOS!$D19996,DATOS!$E$2:$E$20000,DATOS!$E19996,DATOS!$I$2:$I$20000,DATOS!$I19996,DATOS!$G$2:$G$20000,"OR")=0))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DATOS!$A$2:$A$20000,DATOS!$A19997,DATOS!$D$2:$D$20000,DATOS!$D19997,DATOS!$E$2:$E$20000,DATOS!$E19997,DATOS!$I$2:$I$20000,DATOS!$I19997,DATOS!$G$2:$G$20000,"EX")=0),0))))</f>
      </c>
      <c r="H19997">
        <f>IF(DATOS!$G19997&lt;&gt;"EX",0,--(COUNTIFS(DATOS!$A$2:$A$20000,DATOS!$A19997,DATOS!$D$2:$D$20000,DATOS!$D19997,DATOS!$E$2:$E$20000,DATOS!$E19997,DATOS!$I$2:$I$20000,DATOS!$I19997,DATOS!$G$2:$G$20000,"OR")=0))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DATOS!$A$2:$A$20000,DATOS!$A19998,DATOS!$D$2:$D$20000,DATOS!$D19998,DATOS!$E$2:$E$20000,DATOS!$E19998,DATOS!$I$2:$I$20000,DATOS!$I19998,DATOS!$G$2:$G$20000,"EX")=0),0))))</f>
      </c>
      <c r="H19998">
        <f>IF(DATOS!$G19998&lt;&gt;"EX",0,--(COUNTIFS(DATOS!$A$2:$A$20000,DATOS!$A19998,DATOS!$D$2:$D$20000,DATOS!$D19998,DATOS!$E$2:$E$20000,DATOS!$E19998,DATOS!$I$2:$I$20000,DATOS!$I19998,DATOS!$G$2:$G$20000,"OR")=0))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DATOS!$A$2:$A$20000,DATOS!$A19999,DATOS!$D$2:$D$20000,DATOS!$D19999,DATOS!$E$2:$E$20000,DATOS!$E19999,DATOS!$I$2:$I$20000,DATOS!$I19999,DATOS!$G$2:$G$20000,"EX")=0),0))))</f>
      </c>
      <c r="H19999">
        <f>IF(DATOS!$G19999&lt;&gt;"EX",0,--(COUNTIFS(DATOS!$A$2:$A$20000,DATOS!$A19999,DATOS!$D$2:$D$20000,DATOS!$D19999,DATOS!$E$2:$E$20000,DATOS!$E19999,DATOS!$I$2:$I$20000,DATOS!$I19999,DATOS!$G$2:$G$20000,"OR")=0))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DATOS!$A$2:$A$20000,DATOS!$A20000,DATOS!$D$2:$D$20000,DATOS!$D20000,DATOS!$E$2:$E$20000,DATOS!$E20000,DATOS!$I$2:$I$20000,DATOS!$I20000,DATOS!$G$2:$G$20000,"EX")=0),0))))</f>
      </c>
      <c r="H20000">
        <f>IF(DATOS!$G20000&lt;&gt;"EX",0,--(COUNTIFS(DATOS!$A$2:$A$20000,DATOS!$A20000,DATOS!$D$2:$D$20000,DATOS!$D20000,DATOS!$E$2:$E$20000,DATOS!$E20000,DATOS!$I$2:$I$20000,DATOS!$I20000,DATOS!$G$2:$G$20000,"OR")=0))</f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SUMPRODUCT((CONFIG_METADATA!$G$2:$G$20000=1)*1)</f>
        <v>0</v>
      </c>
      <c r="E2" s="10" t="str">
        <f>IFERROR(SUMPRODUCT((CONFIG_METADATA!$G$2:$G$20000=1)*(DATOS!$K$2:$K$20000))/D2,"—")</f>
        <v>—</v>
      </c>
      <c r="F2" s="10" t="str" cm="1">
        <f t="array" ref="F2">IFERROR(_xlfn.STDEV.P(_xlfn._xlws.FILTER(DATOS!$K$2:$K$20000,CONFIG_METADATA!$G$2:$G$20000=1)),"—")</f>
        <v>—</v>
      </c>
      <c r="G2" t="str" cm="1">
        <f t="array" ref="G2">IFERROR(_xlfn.MODE.SNGL(_xlfn._xlws.FILTER(DATOS!$K$2:$K$20000,CONFIG_METADATA!$G$2:$G$20000=1)),"—")</f>
        <v>—</v>
      </c>
      <c r="H2" s="11" t="str">
        <f>IFERROR(SUMPRODUCT((CONFIG_METADATA!$G$2:$G$20000=1)*(DATOS!$L$2:$L$20000="S"))/D2,"—")</f>
        <v>—</v>
      </c>
      <c r="I2" s="11" t="str">
        <f>IFERROR(SUMPRODUCT((CONFIG_METADATA!$G$2:$G$20000=1)*(DATOS!$L$2:$L$20000="N"))/D2,"—")</f>
        <v>—</v>
      </c>
      <c r="J2" t="str" cm="1">
        <f t="array" ref="J2">IFERROR(_xlfn.MODE.SNGL(_xlfn._xlws.FILTER(DATOS!$K$2:$K$20000,(CONFIG_METADATA!$G$2:$G$20000=1)*(DATOS!$L$2:$L$20000="S"))),"—")</f>
        <v>—</v>
      </c>
      <c r="K2" t="str" cm="1">
        <f t="array" ref="K2">IFERROR(_xlfn.MODE.SNGL(_xlfn._xlws.FILTER(DATOS!$K$2:$K$20000,(CONFIG_METADATA!$G$2:$G$20000=1)*(DATOS!$L$2:$L$20000="N"))),"—")</f>
        <v>—</v>
      </c>
      <c r="L2">
        <f>SUMPRODUCT((CONFIG_METADATA!$G$2:$G$20000=1)*(DATOS!$K$2:$K$20000=1))</f>
        <v>0</v>
      </c>
      <c r="M2">
        <f>SUMPRODUCT((CONFIG_METADATA!$G$2:$G$20000=1)*(DATOS!$K$2:$K$20000=2))</f>
        <v>0</v>
      </c>
      <c r="N2">
        <f>SUMPRODUCT((CONFIG_METADATA!$G$2:$G$20000=1)*(DATOS!$K$2:$K$20000=3))</f>
        <v>0</v>
      </c>
      <c r="O2">
        <f>SUMPRODUCT((CONFIG_METADATA!$G$2:$G$20000=1)*(DATOS!$K$2:$K$20000=4))</f>
        <v>0</v>
      </c>
      <c r="P2">
        <f>SUMPRODUCT((CONFIG_METADATA!$G$2:$G$20000=1)*(DATOS!$K$2:$K$20000=5))</f>
        <v>0</v>
      </c>
      <c r="Q2">
        <f>SUMPRODUCT((CONFIG_METADATA!$G$2:$G$20000=1)*(DATOS!$K$2:$K$20000=6))</f>
        <v>0</v>
      </c>
      <c r="R2">
        <f>SUMPRODUCT((CONFIG_METADATA!$G$2:$G$20000=1)*(DATOS!$K$2:$K$20000=7))</f>
        <v>0</v>
      </c>
      <c r="S2">
        <f>SUMPRODUCT((CONFIG_METADATA!$G$2:$G$20000=1)*(DATOS!$K$2:$K$20000=8))</f>
        <v>0</v>
      </c>
      <c r="T2">
        <f>SUMPRODUCT((CONFIG_METADATA!$G$2:$G$20000=1)*(DATOS!$K$2:$K$20000=9))</f>
        <v>0</v>
      </c>
      <c r="U2">
        <f>SUMPRODUCT((CONFIG_METADATA!$G$2:$G$20000=1)*(DATOS!$K$2:$K$20000=10))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SUMPRODUCT((CONFIG_METADATA!$G$2:$G$20000=1)*(COUNTIFS(CONFIG_ASIGNATURAS!$B$2:$B$91,DATOS!$I$2:$I$20000,CONFIG_ASIGNATURAS!$D$2:$D$91,"Especialidad",CONFIG_ASIGNATURAS!$G$2:$G$91,"Sí")&gt;0)*1)</f>
      </c>
      <c r="E3" s="10">
        <f>IFERROR(AVERAGE(IF((CONFIG_METADATA!$G$2:$G$20000=1)*(COUNTIFS(CONFIG_ASIGNATURAS!$B$2:$B$91,DATOS!$I$2:$I$20000,CONFIG_ASIGNATURAS!$D$2:$D$91,"Especialidad",CONFIG_ASIGNATURAS!$G$2:$G$91,"Sí")&gt;0),DATOS!$K$2:$K$20000)),"—")</f>
      </c>
      <c r="F3" s="10">
        <f>IFERROR(_xlfn.STDEV.P(IF((CONFIG_METADATA!$G$2:$G$20000=1)*(COUNTIFS(CONFIG_ASIGNATURAS!$B$2:$B$91,DATOS!$I$2:$I$20000,CONFIG_ASIGNATURAS!$D$2:$D$91,"Especialidad",CONFIG_ASIGNATURAS!$G$2:$G$91,"Sí")&gt;0),DATOS!$K$2:$K$20000)),"—")</f>
      </c>
      <c r="G3">
        <f>IFERROR(_xlfn.MODE.SNGL(IF((CONFIG_METADATA!$G$2:$G$20000=1)*(COUNTIFS(CONFIG_ASIGNATURAS!$B$2:$B$91,DATOS!$I$2:$I$20000,CONFIG_ASIGNATURAS!$D$2:$D$91,"Especialidad",CONFIG_ASIGNATURAS!$G$2:$G$91,"Sí")&gt;0),DATOS!$K$2:$K$20000)),"—")</f>
      </c>
      <c r="H3" s="11">
        <f>IFERROR(SUMPRODUCT((CONFIG_METADATA!$G$2:$G$20000=1)*(COUNTIFS(CONFIG_ASIGNATURAS!$B$2:$B$91,DATOS!$I$2:$I$20000,CONFIG_ASIGNATURAS!$D$2:$D$91,"Especialidad",CONFIG_ASIGNATURAS!$G$2:$G$91,"Sí")&gt;0)*(DATOS!$L$2:$L$20000="S"))/SUMPRODUCT((CONFIG_METADATA!$G$2:$G$20000=1)*(COUNTIFS(CONFIG_ASIGNATURAS!$B$2:$B$91,DATOS!$I$2:$I$20000,CONFIG_ASIGNATURAS!$D$2:$D$91,"Especialidad",CONFIG_ASIGNATURAS!$G$2:$G$91,"Sí")&gt;0)*1),"—")</f>
      </c>
      <c r="I3" s="11">
        <f>IFERROR(SUMPRODUCT((CONFIG_METADATA!$G$2:$G$20000=1)*(COUNTIFS(CONFIG_ASIGNATURAS!$B$2:$B$91,DATOS!$I$2:$I$20000,CONFIG_ASIGNATURAS!$D$2:$D$91,"Especialidad",CONFIG_ASIGNATURAS!$G$2:$G$91,"Sí")&gt;0)*(DATOS!$L$2:$L$20000="N"))/SUMPRODUCT((CONFIG_METADATA!$G$2:$G$20000=1)*(COUNTIFS(CONFIG_ASIGNATURAS!$B$2:$B$91,DATOS!$I$2:$I$20000,CONFIG_ASIGNATURAS!$D$2:$D$91,"Especialidad",CONFIG_ASIGNATURAS!$G$2:$G$91,"Sí")&gt;0)*1),"—")</f>
      </c>
      <c r="J3">
        <f>IFERROR(_xlfn.MODE.SNGL(IF((CONFIG_METADATA!$G$2:$G$20000=1)*(COUNTIFS(CONFIG_ASIGNATURAS!$B$2:$B$91,DATOS!$I$2:$I$20000,CONFIG_ASIGNATURAS!$D$2:$D$91,"Especialidad",CONFIG_ASIGNATURAS!$G$2:$G$91,"Sí")&gt;0)*(DATOS!$L$2:$L$20000="S"),DATOS!$K$2:$K$20000)),"—")</f>
      </c>
      <c r="K3">
        <f>IFERROR(_xlfn.MODE.SNGL(IF((CONFIG_METADATA!$G$2:$G$20000=1)*(COUNTIFS(CONFIG_ASIGNATURAS!$B$2:$B$91,DATOS!$I$2:$I$20000,CONFIG_ASIGNATURAS!$D$2:$D$91,"Especialidad",CONFIG_ASIGNATURAS!$G$2:$G$91,"Sí")&gt;0)*(DATOS!$L$2:$L$20000="N"),DATOS!$K$2:$K$20000)),"—")</f>
      </c>
      <c r="L3">
        <f>SUMPRODUCT((CONFIG_METADATA!$G$2:$G$20000=1)*(COUNTIFS(CONFIG_ASIGNATURAS!$B$2:$B$91,DATOS!$I$2:$I$20000,CONFIG_ASIGNATURAS!$D$2:$D$91,"Especialidad",CONFIG_ASIGNATURAS!$G$2:$G$91,"Sí")&gt;0)*(DATOS!$K$2:$K$20000=1))</f>
      </c>
      <c r="M3">
        <f>SUMPRODUCT((CONFIG_METADATA!$G$2:$G$20000=1)*(COUNTIFS(CONFIG_ASIGNATURAS!$B$2:$B$91,DATOS!$I$2:$I$20000,CONFIG_ASIGNATURAS!$D$2:$D$91,"Especialidad",CONFIG_ASIGNATURAS!$G$2:$G$91,"Sí")&gt;0)*(DATOS!$K$2:$K$20000=2))</f>
      </c>
      <c r="N3">
        <f>SUMPRODUCT((CONFIG_METADATA!$G$2:$G$20000=1)*(COUNTIFS(CONFIG_ASIGNATURAS!$B$2:$B$91,DATOS!$I$2:$I$20000,CONFIG_ASIGNATURAS!$D$2:$D$91,"Especialidad",CONFIG_ASIGNATURAS!$G$2:$G$91,"Sí")&gt;0)*(DATOS!$K$2:$K$20000=3))</f>
      </c>
      <c r="O3">
        <f>SUMPRODUCT((CONFIG_METADATA!$G$2:$G$20000=1)*(COUNTIFS(CONFIG_ASIGNATURAS!$B$2:$B$91,DATOS!$I$2:$I$20000,CONFIG_ASIGNATURAS!$D$2:$D$91,"Especialidad",CONFIG_ASIGNATURAS!$G$2:$G$91,"Sí")&gt;0)*(DATOS!$K$2:$K$20000=4))</f>
      </c>
      <c r="P3">
        <f>SUMPRODUCT((CONFIG_METADATA!$G$2:$G$20000=1)*(COUNTIFS(CONFIG_ASIGNATURAS!$B$2:$B$91,DATOS!$I$2:$I$20000,CONFIG_ASIGNATURAS!$D$2:$D$91,"Especialidad",CONFIG_ASIGNATURAS!$G$2:$G$91,"Sí")&gt;0)*(DATOS!$K$2:$K$20000=5))</f>
      </c>
      <c r="Q3">
        <f>SUMPRODUCT((CONFIG_METADATA!$G$2:$G$20000=1)*(COUNTIFS(CONFIG_ASIGNATURAS!$B$2:$B$91,DATOS!$I$2:$I$20000,CONFIG_ASIGNATURAS!$D$2:$D$91,"Especialidad",CONFIG_ASIGNATURAS!$G$2:$G$91,"Sí")&gt;0)*(DATOS!$K$2:$K$20000=6))</f>
      </c>
      <c r="R3">
        <f>SUMPRODUCT((CONFIG_METADATA!$G$2:$G$20000=1)*(COUNTIFS(CONFIG_ASIGNATURAS!$B$2:$B$91,DATOS!$I$2:$I$20000,CONFIG_ASIGNATURAS!$D$2:$D$91,"Especialidad",CONFIG_ASIGNATURAS!$G$2:$G$91,"Sí")&gt;0)*(DATOS!$K$2:$K$20000=7))</f>
      </c>
      <c r="S3">
        <f>SUMPRODUCT((CONFIG_METADATA!$G$2:$G$20000=1)*(COUNTIFS(CONFIG_ASIGNATURAS!$B$2:$B$91,DATOS!$I$2:$I$20000,CONFIG_ASIGNATURAS!$D$2:$D$91,"Especialidad",CONFIG_ASIGNATURAS!$G$2:$G$91,"Sí")&gt;0)*(DATOS!$K$2:$K$20000=8))</f>
      </c>
      <c r="T3">
        <f>SUMPRODUCT((CONFIG_METADATA!$G$2:$G$20000=1)*(COUNTIFS(CONFIG_ASIGNATURAS!$B$2:$B$91,DATOS!$I$2:$I$20000,CONFIG_ASIGNATURAS!$D$2:$D$91,"Especialidad",CONFIG_ASIGNATURAS!$G$2:$G$91,"Sí")&gt;0)*(DATOS!$K$2:$K$20000=9))</f>
      </c>
      <c r="U3">
        <f>SUMPRODUCT((CONFIG_METADATA!$G$2:$G$20000=1)*(COUNTIFS(CONFIG_ASIGNATURAS!$B$2:$B$91,DATOS!$I$2:$I$20000,CONFIG_ASIGNATURAS!$D$2:$D$91,"Especialidad",CONFIG_ASIGNATURAS!$G$2:$G$91,"Sí")&gt;0)*(DATOS!$K$2:$K$20000=10))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SUMPRODUCT((CONFIG_METADATA!$G$2:$G$20000=1)*(COUNTIFS(CONFIG_ASIGNATURAS!$B$2:$B$91,DATOS!$I$2:$I$20000,CONFIG_ASIGNATURAS!$D$2:$D$91,"&lt;&gt;Especialidad",CONFIG_ASIGNATURAS!$G$2:$G$91,"Sí")&gt;0)*1)</f>
      </c>
      <c r="E4" s="10">
        <f>IFERROR(AVERAGE(IF((CONFIG_METADATA!$G$2:$G$20000=1)*(COUNTIFS(CONFIG_ASIGNATURAS!$B$2:$B$91,DATOS!$I$2:$I$20000,CONFIG_ASIGNATURAS!$D$2:$D$91,"&lt;&gt;Especialidad",CONFIG_ASIGNATURAS!$G$2:$G$91,"Sí")&gt;0),DATOS!$K$2:$K$20000)),"—")</f>
      </c>
      <c r="F4" s="10">
        <f>IFERROR(_xlfn.STDEV.P(IF((CONFIG_METADATA!$G$2:$G$20000=1)*(COUNTIFS(CONFIG_ASIGNATURAS!$B$2:$B$91,DATOS!$I$2:$I$20000,CONFIG_ASIGNATURAS!$D$2:$D$91,"&lt;&gt;Especialidad",CONFIG_ASIGNATURAS!$G$2:$G$91,"Sí")&gt;0),DATOS!$K$2:$K$20000)),"—")</f>
      </c>
      <c r="G4">
        <f>IFERROR(_xlfn.MODE.SNGL(IF((CONFIG_METADATA!$G$2:$G$20000=1)*(COUNTIFS(CONFIG_ASIGNATURAS!$B$2:$B$91,DATOS!$I$2:$I$20000,CONFIG_ASIGNATURAS!$D$2:$D$91,"&lt;&gt;Especialidad",CONFIG_ASIGNATURAS!$G$2:$G$91,"Sí")&gt;0),DATOS!$K$2:$K$20000)),"—")</f>
      </c>
      <c r="H4" s="11">
        <f>IFERROR(SUMPRODUCT((CONFIG_METADATA!$G$2:$G$20000=1)*(COUNTIFS(CONFIG_ASIGNATURAS!$B$2:$B$91,DATOS!$I$2:$I$20000,CONFIG_ASIGNATURAS!$D$2:$D$91,"&lt;&gt;Especialidad",CONFIG_ASIGNATURAS!$G$2:$G$91,"Sí")&gt;0)*(DATOS!$L$2:$L$20000="S"))/SUMPRODUCT((CONFIG_METADATA!$G$2:$G$20000=1)*(COUNTIFS(CONFIG_ASIGNATURAS!$B$2:$B$91,DATOS!$I$2:$I$20000,CONFIG_ASIGNATURAS!$D$2:$D$91,"&lt;&gt;Especialidad",CONFIG_ASIGNATURAS!$G$2:$G$91,"Sí")&gt;0)*1),"—")</f>
      </c>
      <c r="I4" s="11">
        <f>IFERROR(SUMPRODUCT((CONFIG_METADATA!$G$2:$G$20000=1)*(COUNTIFS(CONFIG_ASIGNATURAS!$B$2:$B$91,DATOS!$I$2:$I$20000,CONFIG_ASIGNATURAS!$D$2:$D$91,"&lt;&gt;Especialidad",CONFIG_ASIGNATURAS!$G$2:$G$91,"Sí")&gt;0)*(DATOS!$L$2:$L$20000="N"))/SUMPRODUCT((CONFIG_METADATA!$G$2:$G$20000=1)*(COUNTIFS(CONFIG_ASIGNATURAS!$B$2:$B$91,DATOS!$I$2:$I$20000,CONFIG_ASIGNATURAS!$D$2:$D$91,"&lt;&gt;Especialidad",CONFIG_ASIGNATURAS!$G$2:$G$91,"Sí")&gt;0)*1),"—")</f>
      </c>
      <c r="J4">
        <f>IFERROR(_xlfn.MODE.SNGL(IF((CONFIG_METADATA!$G$2:$G$20000=1)*(COUNTIFS(CONFIG_ASIGNATURAS!$B$2:$B$91,DATOS!$I$2:$I$20000,CONFIG_ASIGNATURAS!$D$2:$D$91,"&lt;&gt;Especialidad",CONFIG_ASIGNATURAS!$G$2:$G$91,"Sí")&gt;0)*(DATOS!$L$2:$L$20000="S"),DATOS!$K$2:$K$20000)),"—")</f>
      </c>
      <c r="K4">
        <f>IFERROR(_xlfn.MODE.SNGL(IF((CONFIG_METADATA!$G$2:$G$20000=1)*(COUNTIFS(CONFIG_ASIGNATURAS!$B$2:$B$91,DATOS!$I$2:$I$20000,CONFIG_ASIGNATURAS!$D$2:$D$91,"&lt;&gt;Especialidad",CONFIG_ASIGNATURAS!$G$2:$G$91,"Sí")&gt;0)*(DATOS!$L$2:$L$20000="N"),DATOS!$K$2:$K$20000)),"—")</f>
      </c>
      <c r="L4">
        <f>SUMPRODUCT((CONFIG_METADATA!$G$2:$G$20000=1)*(COUNTIFS(CONFIG_ASIGNATURAS!$B$2:$B$91,DATOS!$I$2:$I$20000,CONFIG_ASIGNATURAS!$D$2:$D$91,"&lt;&gt;Especialidad",CONFIG_ASIGNATURAS!$G$2:$G$91,"Sí")&gt;0)*(DATOS!$K$2:$K$20000=1))</f>
      </c>
      <c r="M4">
        <f>SUMPRODUCT((CONFIG_METADATA!$G$2:$G$20000=1)*(COUNTIFS(CONFIG_ASIGNATURAS!$B$2:$B$91,DATOS!$I$2:$I$20000,CONFIG_ASIGNATURAS!$D$2:$D$91,"&lt;&gt;Especialidad",CONFIG_ASIGNATURAS!$G$2:$G$91,"Sí")&gt;0)*(DATOS!$K$2:$K$20000=2))</f>
      </c>
      <c r="N4">
        <f>SUMPRODUCT((CONFIG_METADATA!$G$2:$G$20000=1)*(COUNTIFS(CONFIG_ASIGNATURAS!$B$2:$B$91,DATOS!$I$2:$I$20000,CONFIG_ASIGNATURAS!$D$2:$D$91,"&lt;&gt;Especialidad",CONFIG_ASIGNATURAS!$G$2:$G$91,"Sí")&gt;0)*(DATOS!$K$2:$K$20000=3))</f>
      </c>
      <c r="O4">
        <f>SUMPRODUCT((CONFIG_METADATA!$G$2:$G$20000=1)*(COUNTIFS(CONFIG_ASIGNATURAS!$B$2:$B$91,DATOS!$I$2:$I$20000,CONFIG_ASIGNATURAS!$D$2:$D$91,"&lt;&gt;Especialidad",CONFIG_ASIGNATURAS!$G$2:$G$91,"Sí")&gt;0)*(DATOS!$K$2:$K$20000=4))</f>
      </c>
      <c r="P4">
        <f>SUMPRODUCT((CONFIG_METADATA!$G$2:$G$20000=1)*(COUNTIFS(CONFIG_ASIGNATURAS!$B$2:$B$91,DATOS!$I$2:$I$20000,CONFIG_ASIGNATURAS!$D$2:$D$91,"&lt;&gt;Especialidad",CONFIG_ASIGNATURAS!$G$2:$G$91,"Sí")&gt;0)*(DATOS!$K$2:$K$20000=5))</f>
      </c>
      <c r="Q4">
        <f>SUMPRODUCT((CONFIG_METADATA!$G$2:$G$20000=1)*(COUNTIFS(CONFIG_ASIGNATURAS!$B$2:$B$91,DATOS!$I$2:$I$20000,CONFIG_ASIGNATURAS!$D$2:$D$91,"&lt;&gt;Especialidad",CONFIG_ASIGNATURAS!$G$2:$G$91,"Sí")&gt;0)*(DATOS!$K$2:$K$20000=6))</f>
      </c>
      <c r="R4">
        <f>SUMPRODUCT((CONFIG_METADATA!$G$2:$G$20000=1)*(COUNTIFS(CONFIG_ASIGNATURAS!$B$2:$B$91,DATOS!$I$2:$I$20000,CONFIG_ASIGNATURAS!$D$2:$D$91,"&lt;&gt;Especialidad",CONFIG_ASIGNATURAS!$G$2:$G$91,"Sí")&gt;0)*(DATOS!$K$2:$K$20000=7))</f>
      </c>
      <c r="S4">
        <f>SUMPRODUCT((CONFIG_METADATA!$G$2:$G$20000=1)*(COUNTIFS(CONFIG_ASIGNATURAS!$B$2:$B$91,DATOS!$I$2:$I$20000,CONFIG_ASIGNATURAS!$D$2:$D$91,"&lt;&gt;Especialidad",CONFIG_ASIGNATURAS!$G$2:$G$91,"Sí")&gt;0)*(DATOS!$K$2:$K$20000=8))</f>
      </c>
      <c r="T4">
        <f>SUMPRODUCT((CONFIG_METADATA!$G$2:$G$20000=1)*(COUNTIFS(CONFIG_ASIGNATURAS!$B$2:$B$91,DATOS!$I$2:$I$20000,CONFIG_ASIGNATURAS!$D$2:$D$91,"&lt;&gt;Especialidad",CONFIG_ASIGNATURAS!$G$2:$G$91,"Sí")&gt;0)*(DATOS!$K$2:$K$20000=9))</f>
      </c>
      <c r="U4">
        <f>SUMPRODUCT((CONFIG_METADATA!$G$2:$G$20000=1)*(COUNTIFS(CONFIG_ASIGNATURAS!$B$2:$B$91,DATOS!$I$2:$I$20000,CONFIG_ASIGNATURAS!$D$2:$D$91,"&lt;&gt;Especialidad",CONFIG_ASIGNATURAS!$G$2:$G$91,"Sí")&gt;0)*(DATOS!$K$2:$K$20000=10))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SUMPRODUCT((CONFIG_METADATA!$G$2:$G$20000=1)*(COUNTIFS(CONFIG_ASIGNATURAS!$B$2:$B$91,DATOS!$I$2:$I$20000,CONFIG_ASIGNATURAS!$E$2:$E$91,"TeoricaTroncal",CONFIG_ASIGNATURAS!$G$2:$G$91,"Sí")&gt;0)*1)</f>
      </c>
      <c r="E5" s="10">
        <f>IFERROR(AVERAGE(IF((CONFIG_METADATA!$G$2:$G$20000=1)*(COUNTIFS(CONFIG_ASIGNATURAS!$B$2:$B$91,DATOS!$I$2:$I$20000,CONFIG_ASIGNATURAS!$E$2:$E$91,"TeoricaTroncal",CONFIG_ASIGNATURAS!$G$2:$G$91,"Sí")&gt;0),DATOS!$K$2:$K$20000)),"—")</f>
      </c>
      <c r="F5" s="10">
        <f>IFERROR(_xlfn.STDEV.P(IF((CONFIG_METADATA!$G$2:$G$20000=1)*(COUNTIFS(CONFIG_ASIGNATURAS!$B$2:$B$91,DATOS!$I$2:$I$20000,CONFIG_ASIGNATURAS!$E$2:$E$91,"TeoricaTroncal",CONFIG_ASIGNATURAS!$G$2:$G$91,"Sí")&gt;0),DATOS!$K$2:$K$20000)),"—")</f>
      </c>
      <c r="G5">
        <f>IFERROR(_xlfn.MODE.SNGL(IF((CONFIG_METADATA!$G$2:$G$20000=1)*(COUNTIFS(CONFIG_ASIGNATURAS!$B$2:$B$91,DATOS!$I$2:$I$20000,CONFIG_ASIGNATURAS!$E$2:$E$91,"TeoricaTroncal",CONFIG_ASIGNATURAS!$G$2:$G$91,"Sí")&gt;0),DATOS!$K$2:$K$20000)),"—")</f>
      </c>
      <c r="H5" s="11">
        <f>IFERROR(SUMPRODUCT((CONFIG_METADATA!$G$2:$G$20000=1)*(COUNTIFS(CONFIG_ASIGNATURAS!$B$2:$B$91,DATOS!$I$2:$I$20000,CONFIG_ASIGNATURAS!$E$2:$E$91,"TeoricaTroncal",CONFIG_ASIGNATURAS!$G$2:$G$91,"Sí")&gt;0)*(DATOS!$L$2:$L$20000="S"))/SUMPRODUCT((CONFIG_METADATA!$G$2:$G$20000=1)*(COUNTIFS(CONFIG_ASIGNATURAS!$B$2:$B$91,DATOS!$I$2:$I$20000,CONFIG_ASIGNATURAS!$E$2:$E$91,"TeoricaTroncal",CONFIG_ASIGNATURAS!$G$2:$G$91,"Sí")&gt;0)*1),"—")</f>
      </c>
      <c r="I5" s="11">
        <f>IFERROR(SUMPRODUCT((CONFIG_METADATA!$G$2:$G$20000=1)*(COUNTIFS(CONFIG_ASIGNATURAS!$B$2:$B$91,DATOS!$I$2:$I$20000,CONFIG_ASIGNATURAS!$E$2:$E$91,"TeoricaTroncal",CONFIG_ASIGNATURAS!$G$2:$G$91,"Sí")&gt;0)*(DATOS!$L$2:$L$20000="N"))/SUMPRODUCT((CONFIG_METADATA!$G$2:$G$20000=1)*(COUNTIFS(CONFIG_ASIGNATURAS!$B$2:$B$91,DATOS!$I$2:$I$20000,CONFIG_ASIGNATURAS!$E$2:$E$91,"TeoricaTroncal",CONFIG_ASIGNATURAS!$G$2:$G$91,"Sí")&gt;0)*1),"—")</f>
      </c>
      <c r="J5">
        <f>IFERROR(_xlfn.MODE.SNGL(IF((CONFIG_METADATA!$G$2:$G$20000=1)*(COUNTIFS(CONFIG_ASIGNATURAS!$B$2:$B$91,DATOS!$I$2:$I$20000,CONFIG_ASIGNATURAS!$E$2:$E$91,"TeoricaTroncal",CONFIG_ASIGNATURAS!$G$2:$G$91,"Sí")&gt;0)*(DATOS!$L$2:$L$20000="S"),DATOS!$K$2:$K$20000)),"—")</f>
      </c>
      <c r="K5">
        <f>IFERROR(_xlfn.MODE.SNGL(IF((CONFIG_METADATA!$G$2:$G$20000=1)*(COUNTIFS(CONFIG_ASIGNATURAS!$B$2:$B$91,DATOS!$I$2:$I$20000,CONFIG_ASIGNATURAS!$E$2:$E$91,"TeoricaTroncal",CONFIG_ASIGNATURAS!$G$2:$G$91,"Sí")&gt;0)*(DATOS!$L$2:$L$20000="N"),DATOS!$K$2:$K$20000)),"—")</f>
      </c>
      <c r="L5">
        <f>SUMPRODUCT((CONFIG_METADATA!$G$2:$G$20000=1)*(COUNTIFS(CONFIG_ASIGNATURAS!$B$2:$B$91,DATOS!$I$2:$I$20000,CONFIG_ASIGNATURAS!$E$2:$E$91,"TeoricaTroncal",CONFIG_ASIGNATURAS!$G$2:$G$91,"Sí")&gt;0)*(DATOS!$K$2:$K$20000=1))</f>
      </c>
      <c r="M5">
        <f>SUMPRODUCT((CONFIG_METADATA!$G$2:$G$20000=1)*(COUNTIFS(CONFIG_ASIGNATURAS!$B$2:$B$91,DATOS!$I$2:$I$20000,CONFIG_ASIGNATURAS!$E$2:$E$91,"TeoricaTroncal",CONFIG_ASIGNATURAS!$G$2:$G$91,"Sí")&gt;0)*(DATOS!$K$2:$K$20000=2))</f>
      </c>
      <c r="N5">
        <f>SUMPRODUCT((CONFIG_METADATA!$G$2:$G$20000=1)*(COUNTIFS(CONFIG_ASIGNATURAS!$B$2:$B$91,DATOS!$I$2:$I$20000,CONFIG_ASIGNATURAS!$E$2:$E$91,"TeoricaTroncal",CONFIG_ASIGNATURAS!$G$2:$G$91,"Sí")&gt;0)*(DATOS!$K$2:$K$20000=3))</f>
      </c>
      <c r="O5">
        <f>SUMPRODUCT((CONFIG_METADATA!$G$2:$G$20000=1)*(COUNTIFS(CONFIG_ASIGNATURAS!$B$2:$B$91,DATOS!$I$2:$I$20000,CONFIG_ASIGNATURAS!$E$2:$E$91,"TeoricaTroncal",CONFIG_ASIGNATURAS!$G$2:$G$91,"Sí")&gt;0)*(DATOS!$K$2:$K$20000=4))</f>
      </c>
      <c r="P5">
        <f>SUMPRODUCT((CONFIG_METADATA!$G$2:$G$20000=1)*(COUNTIFS(CONFIG_ASIGNATURAS!$B$2:$B$91,DATOS!$I$2:$I$20000,CONFIG_ASIGNATURAS!$E$2:$E$91,"TeoricaTroncal",CONFIG_ASIGNATURAS!$G$2:$G$91,"Sí")&gt;0)*(DATOS!$K$2:$K$20000=5))</f>
      </c>
      <c r="Q5">
        <f>SUMPRODUCT((CONFIG_METADATA!$G$2:$G$20000=1)*(COUNTIFS(CONFIG_ASIGNATURAS!$B$2:$B$91,DATOS!$I$2:$I$20000,CONFIG_ASIGNATURAS!$E$2:$E$91,"TeoricaTroncal",CONFIG_ASIGNATURAS!$G$2:$G$91,"Sí")&gt;0)*(DATOS!$K$2:$K$20000=6))</f>
      </c>
      <c r="R5">
        <f>SUMPRODUCT((CONFIG_METADATA!$G$2:$G$20000=1)*(COUNTIFS(CONFIG_ASIGNATURAS!$B$2:$B$91,DATOS!$I$2:$I$20000,CONFIG_ASIGNATURAS!$E$2:$E$91,"TeoricaTroncal",CONFIG_ASIGNATURAS!$G$2:$G$91,"Sí")&gt;0)*(DATOS!$K$2:$K$20000=7))</f>
      </c>
      <c r="S5">
        <f>SUMPRODUCT((CONFIG_METADATA!$G$2:$G$20000=1)*(COUNTIFS(CONFIG_ASIGNATURAS!$B$2:$B$91,DATOS!$I$2:$I$20000,CONFIG_ASIGNATURAS!$E$2:$E$91,"TeoricaTroncal",CONFIG_ASIGNATURAS!$G$2:$G$91,"Sí")&gt;0)*(DATOS!$K$2:$K$20000=8))</f>
      </c>
      <c r="T5">
        <f>SUMPRODUCT((CONFIG_METADATA!$G$2:$G$20000=1)*(COUNTIFS(CONFIG_ASIGNATURAS!$B$2:$B$91,DATOS!$I$2:$I$20000,CONFIG_ASIGNATURAS!$E$2:$E$91,"TeoricaTroncal",CONFIG_ASIGNATURAS!$G$2:$G$91,"Sí")&gt;0)*(DATOS!$K$2:$K$20000=9))</f>
      </c>
      <c r="U5">
        <f>SUMPRODUCT((CONFIG_METADATA!$G$2:$G$20000=1)*(COUNTIFS(CONFIG_ASIGNATURAS!$B$2:$B$91,DATOS!$I$2:$I$20000,CONFIG_ASIGNATURAS!$E$2:$E$91,"TeoricaTroncal",CONFIG_ASIGNATURAS!$G$2:$G$91,"Sí")&gt;0)*(DATOS!$K$2:$K$20000=10))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SUMPRODUCT((CONFIG_METADATA!$G$2:$G$20000=1)*(DATOS!$I$2:$I$20000=B6))</f>
        <v>0</v>
      </c>
      <c r="E6" s="10" t="str">
        <f>IFERROR(SUMPRODUCT((CONFIG_METADATA!$G$2:$G$20000=1)*(DATOS!$I$2:$I$20000=B6)*(DATOS!$K$2:$K$20000))/D6,"—")</f>
        <v>—</v>
      </c>
      <c r="F6" s="10" t="str" cm="1">
        <f t="array" ref="F6">IFERROR(_xlfn.STDEV.P(_xlfn._xlws.FILTER(DATOS!$K$2:$K$20000,(CONFIG_METADATA!$G$2:$G$20000=1)*(DATOS!$I$2:$I$20000=B6))),"—")</f>
        <v>—</v>
      </c>
      <c r="G6" t="str" cm="1">
        <f t="array" ref="G6">IFERROR(_xlfn.MODE.SNGL(_xlfn._xlws.FILTER(DATOS!$K$2:$K$20000,(CONFIG_METADATA!$G$2:$G$20000=1)*(DATOS!$I$2:$I$20000=B6))),"—")</f>
        <v>—</v>
      </c>
      <c r="H6" s="11" t="str">
        <f>IFERROR(SUMPRODUCT((CONFIG_METADATA!$G$2:$G$20000=1)*(DATOS!$I$2:$I$20000=B6)*(DATOS!$L$2:$L$20000="S"))/D6,"—")</f>
        <v>—</v>
      </c>
      <c r="I6" s="11" t="str">
        <f>IFERROR(SUMPRODUCT((CONFIG_METADATA!$G$2:$G$20000=1)*(DATOS!$I$2:$I$20000=B6)*(DATOS!$L$2:$L$20000="N"))/D6,"—")</f>
        <v>—</v>
      </c>
      <c r="J6" t="str" cm="1">
        <f t="array" ref="J6">IFERROR(_xlfn.MODE.SNGL(_xlfn._xlws.FILTER(DATOS!$K$2:$K$20000,(CONFIG_METADATA!$G$2:$G$20000=1)*(DATOS!$I$2:$I$20000=B6)*(DATOS!$L$2:$L$20000="S"))),"—")</f>
        <v>—</v>
      </c>
      <c r="K6" t="str" cm="1">
        <f t="array" ref="K6">IFERROR(_xlfn.MODE.SNGL(_xlfn._xlws.FILTER(DATOS!$K$2:$K$20000,(CONFIG_METADATA!$G$2:$G$20000=1)*(DATOS!$I$2:$I$20000=B6)*(DATOS!$L$2:$L$20000="N"))),"—")</f>
        <v>—</v>
      </c>
      <c r="L6">
        <f>SUMPRODUCT((CONFIG_METADATA!$G$2:$G$20000=1)*(DATOS!$I$2:$I$20000=B6)*(DATOS!$K$2:$K$20000=1))</f>
        <v>0</v>
      </c>
      <c r="M6">
        <f>SUMPRODUCT((CONFIG_METADATA!$G$2:$G$20000=1)*(DATOS!$I$2:$I$20000=B6)*(DATOS!$K$2:$K$20000=2))</f>
        <v>0</v>
      </c>
      <c r="N6">
        <f>SUMPRODUCT((CONFIG_METADATA!$G$2:$G$20000=1)*(DATOS!$I$2:$I$20000=B6)*(DATOS!$K$2:$K$20000=3))</f>
        <v>0</v>
      </c>
      <c r="O6">
        <f>SUMPRODUCT((CONFIG_METADATA!$G$2:$G$20000=1)*(DATOS!$I$2:$I$20000=B6)*(DATOS!$K$2:$K$20000=4))</f>
        <v>0</v>
      </c>
      <c r="P6">
        <f>SUMPRODUCT((CONFIG_METADATA!$G$2:$G$20000=1)*(DATOS!$I$2:$I$20000=B6)*(DATOS!$K$2:$K$20000=5))</f>
        <v>0</v>
      </c>
      <c r="Q6">
        <f>SUMPRODUCT((CONFIG_METADATA!$G$2:$G$20000=1)*(DATOS!$I$2:$I$20000=B6)*(DATOS!$K$2:$K$20000=6))</f>
        <v>0</v>
      </c>
      <c r="R6">
        <f>SUMPRODUCT((CONFIG_METADATA!$G$2:$G$20000=1)*(DATOS!$I$2:$I$20000=B6)*(DATOS!$K$2:$K$20000=7))</f>
        <v>0</v>
      </c>
      <c r="S6">
        <f>SUMPRODUCT((CONFIG_METADATA!$G$2:$G$20000=1)*(DATOS!$I$2:$I$20000=B6)*(DATOS!$K$2:$K$20000=8))</f>
        <v>0</v>
      </c>
      <c r="T6">
        <f>SUMPRODUCT((CONFIG_METADATA!$G$2:$G$20000=1)*(DATOS!$I$2:$I$20000=B6)*(DATOS!$K$2:$K$20000=9))</f>
        <v>0</v>
      </c>
      <c r="U6">
        <f>SUMPRODUCT((CONFIG_METADATA!$G$2:$G$20000=1)*(DATOS!$I$2:$I$20000=B6)*(DATOS!$K$2:$K$20000=10))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SUMPRODUCT((CONFIG_METADATA!$G$2:$G$20000=1)*(DATOS!$I$2:$I$20000=B7))</f>
        <v>0</v>
      </c>
      <c r="E7" s="10" t="str">
        <f>IFERROR(SUMPRODUCT((CONFIG_METADATA!$G$2:$G$20000=1)*(DATOS!$I$2:$I$20000=B7)*(DATOS!$K$2:$K$20000))/D7,"—")</f>
        <v>—</v>
      </c>
      <c r="F7" s="10" t="str" cm="1">
        <f t="array" ref="F7">IFERROR(_xlfn.STDEV.P(_xlfn._xlws.FILTER(DATOS!$K$2:$K$20000,(CONFIG_METADATA!$G$2:$G$20000=1)*(DATOS!$I$2:$I$20000=B7))),"—")</f>
        <v>—</v>
      </c>
      <c r="G7" t="str" cm="1">
        <f t="array" ref="G7">IFERROR(_xlfn.MODE.SNGL(_xlfn._xlws.FILTER(DATOS!$K$2:$K$20000,(CONFIG_METADATA!$G$2:$G$20000=1)*(DATOS!$I$2:$I$20000=B7))),"—")</f>
        <v>—</v>
      </c>
      <c r="H7" s="11" t="str">
        <f>IFERROR(SUMPRODUCT((CONFIG_METADATA!$G$2:$G$20000=1)*(DATOS!$I$2:$I$20000=B7)*(DATOS!$L$2:$L$20000="S"))/D7,"—")</f>
        <v>—</v>
      </c>
      <c r="I7" s="11" t="str">
        <f>IFERROR(SUMPRODUCT((CONFIG_METADATA!$G$2:$G$20000=1)*(DATOS!$I$2:$I$20000=B7)*(DATOS!$L$2:$L$20000="N"))/D7,"—")</f>
        <v>—</v>
      </c>
      <c r="J7" t="str" cm="1">
        <f t="array" ref="J7">IFERROR(_xlfn.MODE.SNGL(_xlfn._xlws.FILTER(DATOS!$K$2:$K$20000,(CONFIG_METADATA!$G$2:$G$20000=1)*(DATOS!$I$2:$I$20000=B7)*(DATOS!$L$2:$L$20000="S"))),"—")</f>
        <v>—</v>
      </c>
      <c r="K7" t="str" cm="1">
        <f t="array" ref="K7">IFERROR(_xlfn.MODE.SNGL(_xlfn._xlws.FILTER(DATOS!$K$2:$K$20000,(CONFIG_METADATA!$G$2:$G$20000=1)*(DATOS!$I$2:$I$20000=B7)*(DATOS!$L$2:$L$20000="N"))),"—")</f>
        <v>—</v>
      </c>
      <c r="L7">
        <f>SUMPRODUCT((CONFIG_METADATA!$G$2:$G$20000=1)*(DATOS!$I$2:$I$20000=B7)*(DATOS!$K$2:$K$20000=1))</f>
        <v>0</v>
      </c>
      <c r="M7">
        <f>SUMPRODUCT((CONFIG_METADATA!$G$2:$G$20000=1)*(DATOS!$I$2:$I$20000=B7)*(DATOS!$K$2:$K$20000=2))</f>
        <v>0</v>
      </c>
      <c r="N7">
        <f>SUMPRODUCT((CONFIG_METADATA!$G$2:$G$20000=1)*(DATOS!$I$2:$I$20000=B7)*(DATOS!$K$2:$K$20000=3))</f>
        <v>0</v>
      </c>
      <c r="O7">
        <f>SUMPRODUCT((CONFIG_METADATA!$G$2:$G$20000=1)*(DATOS!$I$2:$I$20000=B7)*(DATOS!$K$2:$K$20000=4))</f>
        <v>0</v>
      </c>
      <c r="P7">
        <f>SUMPRODUCT((CONFIG_METADATA!$G$2:$G$20000=1)*(DATOS!$I$2:$I$20000=B7)*(DATOS!$K$2:$K$20000=5))</f>
        <v>0</v>
      </c>
      <c r="Q7">
        <f>SUMPRODUCT((CONFIG_METADATA!$G$2:$G$20000=1)*(DATOS!$I$2:$I$20000=B7)*(DATOS!$K$2:$K$20000=6))</f>
        <v>0</v>
      </c>
      <c r="R7">
        <f>SUMPRODUCT((CONFIG_METADATA!$G$2:$G$20000=1)*(DATOS!$I$2:$I$20000=B7)*(DATOS!$K$2:$K$20000=7))</f>
        <v>0</v>
      </c>
      <c r="S7">
        <f>SUMPRODUCT((CONFIG_METADATA!$G$2:$G$20000=1)*(DATOS!$I$2:$I$20000=B7)*(DATOS!$K$2:$K$20000=8))</f>
        <v>0</v>
      </c>
      <c r="T7">
        <f>SUMPRODUCT((CONFIG_METADATA!$G$2:$G$20000=1)*(DATOS!$I$2:$I$20000=B7)*(DATOS!$K$2:$K$20000=9))</f>
        <v>0</v>
      </c>
      <c r="U7">
        <f>SUMPRODUCT((CONFIG_METADATA!$G$2:$G$20000=1)*(DATOS!$I$2:$I$20000=B7)*(DATOS!$K$2:$K$20000=10))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SUMPRODUCT((CONFIG_METADATA!$G$2:$G$20000=1)*(DATOS!$I$2:$I$20000=B8))</f>
        <v>0</v>
      </c>
      <c r="E8" s="10" t="str">
        <f>IFERROR(SUMPRODUCT((CONFIG_METADATA!$G$2:$G$20000=1)*(DATOS!$I$2:$I$20000=B8)*(DATOS!$K$2:$K$20000))/D8,"—")</f>
        <v>—</v>
      </c>
      <c r="F8" s="10" t="str" cm="1">
        <f t="array" ref="F8">IFERROR(_xlfn.STDEV.P(_xlfn._xlws.FILTER(DATOS!$K$2:$K$20000,(CONFIG_METADATA!$G$2:$G$20000=1)*(DATOS!$I$2:$I$20000=B8))),"—")</f>
        <v>—</v>
      </c>
      <c r="G8" t="str" cm="1">
        <f t="array" ref="G8">IFERROR(_xlfn.MODE.SNGL(_xlfn._xlws.FILTER(DATOS!$K$2:$K$20000,(CONFIG_METADATA!$G$2:$G$20000=1)*(DATOS!$I$2:$I$20000=B8))),"—")</f>
        <v>—</v>
      </c>
      <c r="H8" s="11" t="str">
        <f>IFERROR(SUMPRODUCT((CONFIG_METADATA!$G$2:$G$20000=1)*(DATOS!$I$2:$I$20000=B8)*(DATOS!$L$2:$L$20000="S"))/D8,"—")</f>
        <v>—</v>
      </c>
      <c r="I8" s="11" t="str">
        <f>IFERROR(SUMPRODUCT((CONFIG_METADATA!$G$2:$G$20000=1)*(DATOS!$I$2:$I$20000=B8)*(DATOS!$L$2:$L$20000="N"))/D8,"—")</f>
        <v>—</v>
      </c>
      <c r="J8" t="str" cm="1">
        <f t="array" ref="J8">IFERROR(_xlfn.MODE.SNGL(_xlfn._xlws.FILTER(DATOS!$K$2:$K$20000,(CONFIG_METADATA!$G$2:$G$20000=1)*(DATOS!$I$2:$I$20000=B8)*(DATOS!$L$2:$L$20000="S"))),"—")</f>
        <v>—</v>
      </c>
      <c r="K8" t="str" cm="1">
        <f t="array" ref="K8">IFERROR(_xlfn.MODE.SNGL(_xlfn._xlws.FILTER(DATOS!$K$2:$K$20000,(CONFIG_METADATA!$G$2:$G$20000=1)*(DATOS!$I$2:$I$20000=B8)*(DATOS!$L$2:$L$20000="N"))),"—")</f>
        <v>—</v>
      </c>
      <c r="L8">
        <f>SUMPRODUCT((CONFIG_METADATA!$G$2:$G$20000=1)*(DATOS!$I$2:$I$20000=B8)*(DATOS!$K$2:$K$20000=1))</f>
        <v>0</v>
      </c>
      <c r="M8">
        <f>SUMPRODUCT((CONFIG_METADATA!$G$2:$G$20000=1)*(DATOS!$I$2:$I$20000=B8)*(DATOS!$K$2:$K$20000=2))</f>
        <v>0</v>
      </c>
      <c r="N8">
        <f>SUMPRODUCT((CONFIG_METADATA!$G$2:$G$20000=1)*(DATOS!$I$2:$I$20000=B8)*(DATOS!$K$2:$K$20000=3))</f>
        <v>0</v>
      </c>
      <c r="O8">
        <f>SUMPRODUCT((CONFIG_METADATA!$G$2:$G$20000=1)*(DATOS!$I$2:$I$20000=B8)*(DATOS!$K$2:$K$20000=4))</f>
        <v>0</v>
      </c>
      <c r="P8">
        <f>SUMPRODUCT((CONFIG_METADATA!$G$2:$G$20000=1)*(DATOS!$I$2:$I$20000=B8)*(DATOS!$K$2:$K$20000=5))</f>
        <v>0</v>
      </c>
      <c r="Q8">
        <f>SUMPRODUCT((CONFIG_METADATA!$G$2:$G$20000=1)*(DATOS!$I$2:$I$20000=B8)*(DATOS!$K$2:$K$20000=6))</f>
        <v>0</v>
      </c>
      <c r="R8">
        <f>SUMPRODUCT((CONFIG_METADATA!$G$2:$G$20000=1)*(DATOS!$I$2:$I$20000=B8)*(DATOS!$K$2:$K$20000=7))</f>
        <v>0</v>
      </c>
      <c r="S8">
        <f>SUMPRODUCT((CONFIG_METADATA!$G$2:$G$20000=1)*(DATOS!$I$2:$I$20000=B8)*(DATOS!$K$2:$K$20000=8))</f>
        <v>0</v>
      </c>
      <c r="T8">
        <f>SUMPRODUCT((CONFIG_METADATA!$G$2:$G$20000=1)*(DATOS!$I$2:$I$20000=B8)*(DATOS!$K$2:$K$20000=9))</f>
        <v>0</v>
      </c>
      <c r="U8">
        <f>SUMPRODUCT((CONFIG_METADATA!$G$2:$G$20000=1)*(DATOS!$I$2:$I$20000=B8)*(DATOS!$K$2:$K$20000=10))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SUMPRODUCT((CONFIG_METADATA!$G$2:$G$20000=1)*(DATOS!$I$2:$I$20000=B9))</f>
        <v>0</v>
      </c>
      <c r="E9" s="10" t="str">
        <f>IFERROR(SUMPRODUCT((CONFIG_METADATA!$G$2:$G$20000=1)*(DATOS!$I$2:$I$20000=B9)*(DATOS!$K$2:$K$20000))/D9,"—")</f>
        <v>—</v>
      </c>
      <c r="F9" s="10" t="str" cm="1">
        <f t="array" ref="F9">IFERROR(_xlfn.STDEV.P(_xlfn._xlws.FILTER(DATOS!$K$2:$K$20000,(CONFIG_METADATA!$G$2:$G$20000=1)*(DATOS!$I$2:$I$20000=B9))),"—")</f>
        <v>—</v>
      </c>
      <c r="G9" t="str" cm="1">
        <f t="array" ref="G9">IFERROR(_xlfn.MODE.SNGL(_xlfn._xlws.FILTER(DATOS!$K$2:$K$20000,(CONFIG_METADATA!$G$2:$G$20000=1)*(DATOS!$I$2:$I$20000=B9))),"—")</f>
        <v>—</v>
      </c>
      <c r="H9" s="11" t="str">
        <f>IFERROR(SUMPRODUCT((CONFIG_METADATA!$G$2:$G$20000=1)*(DATOS!$I$2:$I$20000=B9)*(DATOS!$L$2:$L$20000="S"))/D9,"—")</f>
        <v>—</v>
      </c>
      <c r="I9" s="11" t="str">
        <f>IFERROR(SUMPRODUCT((CONFIG_METADATA!$G$2:$G$20000=1)*(DATOS!$I$2:$I$20000=B9)*(DATOS!$L$2:$L$20000="N"))/D9,"—")</f>
        <v>—</v>
      </c>
      <c r="J9" t="str" cm="1">
        <f t="array" ref="J9">IFERROR(_xlfn.MODE.SNGL(_xlfn._xlws.FILTER(DATOS!$K$2:$K$20000,(CONFIG_METADATA!$G$2:$G$20000=1)*(DATOS!$I$2:$I$20000=B9)*(DATOS!$L$2:$L$20000="S"))),"—")</f>
        <v>—</v>
      </c>
      <c r="K9" t="str" cm="1">
        <f t="array" ref="K9">IFERROR(_xlfn.MODE.SNGL(_xlfn._xlws.FILTER(DATOS!$K$2:$K$20000,(CONFIG_METADATA!$G$2:$G$20000=1)*(DATOS!$I$2:$I$20000=B9)*(DATOS!$L$2:$L$20000="N"))),"—")</f>
        <v>—</v>
      </c>
      <c r="L9">
        <f>SUMPRODUCT((CONFIG_METADATA!$G$2:$G$20000=1)*(DATOS!$I$2:$I$20000=B9)*(DATOS!$K$2:$K$20000=1))</f>
        <v>0</v>
      </c>
      <c r="M9">
        <f>SUMPRODUCT((CONFIG_METADATA!$G$2:$G$20000=1)*(DATOS!$I$2:$I$20000=B9)*(DATOS!$K$2:$K$20000=2))</f>
        <v>0</v>
      </c>
      <c r="N9">
        <f>SUMPRODUCT((CONFIG_METADATA!$G$2:$G$20000=1)*(DATOS!$I$2:$I$20000=B9)*(DATOS!$K$2:$K$20000=3))</f>
        <v>0</v>
      </c>
      <c r="O9">
        <f>SUMPRODUCT((CONFIG_METADATA!$G$2:$G$20000=1)*(DATOS!$I$2:$I$20000=B9)*(DATOS!$K$2:$K$20000=4))</f>
        <v>0</v>
      </c>
      <c r="P9">
        <f>SUMPRODUCT((CONFIG_METADATA!$G$2:$G$20000=1)*(DATOS!$I$2:$I$20000=B9)*(DATOS!$K$2:$K$20000=5))</f>
        <v>0</v>
      </c>
      <c r="Q9">
        <f>SUMPRODUCT((CONFIG_METADATA!$G$2:$G$20000=1)*(DATOS!$I$2:$I$20000=B9)*(DATOS!$K$2:$K$20000=6))</f>
        <v>0</v>
      </c>
      <c r="R9">
        <f>SUMPRODUCT((CONFIG_METADATA!$G$2:$G$20000=1)*(DATOS!$I$2:$I$20000=B9)*(DATOS!$K$2:$K$20000=7))</f>
        <v>0</v>
      </c>
      <c r="S9">
        <f>SUMPRODUCT((CONFIG_METADATA!$G$2:$G$20000=1)*(DATOS!$I$2:$I$20000=B9)*(DATOS!$K$2:$K$20000=8))</f>
        <v>0</v>
      </c>
      <c r="T9">
        <f>SUMPRODUCT((CONFIG_METADATA!$G$2:$G$20000=1)*(DATOS!$I$2:$I$20000=B9)*(DATOS!$K$2:$K$20000=9))</f>
        <v>0</v>
      </c>
      <c r="U9">
        <f>SUMPRODUCT((CONFIG_METADATA!$G$2:$G$20000=1)*(DATOS!$I$2:$I$20000=B9)*(DATOS!$K$2:$K$20000=10))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SUMPRODUCT((CONFIG_METADATA!$G$2:$G$20000=1)*(DATOS!$I$2:$I$20000=B10))</f>
        <v>0</v>
      </c>
      <c r="E10" s="10" t="str">
        <f>IFERROR(SUMPRODUCT((CONFIG_METADATA!$G$2:$G$20000=1)*(DATOS!$I$2:$I$20000=B10)*(DATOS!$K$2:$K$20000))/D10,"—")</f>
        <v>—</v>
      </c>
      <c r="F10" s="10" t="str" cm="1">
        <f t="array" ref="F10">IFERROR(_xlfn.STDEV.P(_xlfn._xlws.FILTER(DATOS!$K$2:$K$20000,(CONFIG_METADATA!$G$2:$G$20000=1)*(DATOS!$I$2:$I$20000=B10))),"—")</f>
        <v>—</v>
      </c>
      <c r="G10" t="str" cm="1">
        <f t="array" ref="G10">IFERROR(_xlfn.MODE.SNGL(_xlfn._xlws.FILTER(DATOS!$K$2:$K$20000,(CONFIG_METADATA!$G$2:$G$20000=1)*(DATOS!$I$2:$I$20000=B10))),"—")</f>
        <v>—</v>
      </c>
      <c r="H10" s="11" t="str">
        <f>IFERROR(SUMPRODUCT((CONFIG_METADATA!$G$2:$G$20000=1)*(DATOS!$I$2:$I$20000=B10)*(DATOS!$L$2:$L$20000="S"))/D10,"—")</f>
        <v>—</v>
      </c>
      <c r="I10" s="11" t="str">
        <f>IFERROR(SUMPRODUCT((CONFIG_METADATA!$G$2:$G$20000=1)*(DATOS!$I$2:$I$20000=B10)*(DATOS!$L$2:$L$20000="N"))/D10,"—")</f>
        <v>—</v>
      </c>
      <c r="J10" t="str" cm="1">
        <f t="array" ref="J10">IFERROR(_xlfn.MODE.SNGL(_xlfn._xlws.FILTER(DATOS!$K$2:$K$20000,(CONFIG_METADATA!$G$2:$G$20000=1)*(DATOS!$I$2:$I$20000=B10)*(DATOS!$L$2:$L$20000="S"))),"—")</f>
        <v>—</v>
      </c>
      <c r="K10" t="str" cm="1">
        <f t="array" ref="K10">IFERROR(_xlfn.MODE.SNGL(_xlfn._xlws.FILTER(DATOS!$K$2:$K$20000,(CONFIG_METADATA!$G$2:$G$20000=1)*(DATOS!$I$2:$I$20000=B10)*(DATOS!$L$2:$L$20000="N"))),"—")</f>
        <v>—</v>
      </c>
      <c r="L10">
        <f>SUMPRODUCT((CONFIG_METADATA!$G$2:$G$20000=1)*(DATOS!$I$2:$I$20000=B10)*(DATOS!$K$2:$K$20000=1))</f>
        <v>0</v>
      </c>
      <c r="M10">
        <f>SUMPRODUCT((CONFIG_METADATA!$G$2:$G$20000=1)*(DATOS!$I$2:$I$20000=B10)*(DATOS!$K$2:$K$20000=2))</f>
        <v>0</v>
      </c>
      <c r="N10">
        <f>SUMPRODUCT((CONFIG_METADATA!$G$2:$G$20000=1)*(DATOS!$I$2:$I$20000=B10)*(DATOS!$K$2:$K$20000=3))</f>
        <v>0</v>
      </c>
      <c r="O10">
        <f>SUMPRODUCT((CONFIG_METADATA!$G$2:$G$20000=1)*(DATOS!$I$2:$I$20000=B10)*(DATOS!$K$2:$K$20000=4))</f>
        <v>0</v>
      </c>
      <c r="P10">
        <f>SUMPRODUCT((CONFIG_METADATA!$G$2:$G$20000=1)*(DATOS!$I$2:$I$20000=B10)*(DATOS!$K$2:$K$20000=5))</f>
        <v>0</v>
      </c>
      <c r="Q10">
        <f>SUMPRODUCT((CONFIG_METADATA!$G$2:$G$20000=1)*(DATOS!$I$2:$I$20000=B10)*(DATOS!$K$2:$K$20000=6))</f>
        <v>0</v>
      </c>
      <c r="R10">
        <f>SUMPRODUCT((CONFIG_METADATA!$G$2:$G$20000=1)*(DATOS!$I$2:$I$20000=B10)*(DATOS!$K$2:$K$20000=7))</f>
        <v>0</v>
      </c>
      <c r="S10">
        <f>SUMPRODUCT((CONFIG_METADATA!$G$2:$G$20000=1)*(DATOS!$I$2:$I$20000=B10)*(DATOS!$K$2:$K$20000=8))</f>
        <v>0</v>
      </c>
      <c r="T10">
        <f>SUMPRODUCT((CONFIG_METADATA!$G$2:$G$20000=1)*(DATOS!$I$2:$I$20000=B10)*(DATOS!$K$2:$K$20000=9))</f>
        <v>0</v>
      </c>
      <c r="U10">
        <f>SUMPRODUCT((CONFIG_METADATA!$G$2:$G$20000=1)*(DATOS!$I$2:$I$20000=B10)*(DATOS!$K$2:$K$20000=10))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SUMPRODUCT((CONFIG_METADATA!$G$2:$G$20000=1)*(DATOS!$I$2:$I$20000=B11))</f>
        <v>0</v>
      </c>
      <c r="E11" s="10" t="str">
        <f>IFERROR(SUMPRODUCT((CONFIG_METADATA!$G$2:$G$20000=1)*(DATOS!$I$2:$I$20000=B11)*(DATOS!$K$2:$K$20000))/D11,"—")</f>
        <v>—</v>
      </c>
      <c r="F11" s="10" t="str" cm="1">
        <f t="array" ref="F11">IFERROR(_xlfn.STDEV.P(_xlfn._xlws.FILTER(DATOS!$K$2:$K$20000,(CONFIG_METADATA!$G$2:$G$20000=1)*(DATOS!$I$2:$I$20000=B11))),"—")</f>
        <v>—</v>
      </c>
      <c r="G11" t="str" cm="1">
        <f t="array" ref="G11">IFERROR(_xlfn.MODE.SNGL(_xlfn._xlws.FILTER(DATOS!$K$2:$K$20000,(CONFIG_METADATA!$G$2:$G$20000=1)*(DATOS!$I$2:$I$20000=B11))),"—")</f>
        <v>—</v>
      </c>
      <c r="H11" s="11" t="str">
        <f>IFERROR(SUMPRODUCT((CONFIG_METADATA!$G$2:$G$20000=1)*(DATOS!$I$2:$I$20000=B11)*(DATOS!$L$2:$L$20000="S"))/D11,"—")</f>
        <v>—</v>
      </c>
      <c r="I11" s="11" t="str">
        <f>IFERROR(SUMPRODUCT((CONFIG_METADATA!$G$2:$G$20000=1)*(DATOS!$I$2:$I$20000=B11)*(DATOS!$L$2:$L$20000="N"))/D11,"—")</f>
        <v>—</v>
      </c>
      <c r="J11" t="str" cm="1">
        <f t="array" ref="J11">IFERROR(_xlfn.MODE.SNGL(_xlfn._xlws.FILTER(DATOS!$K$2:$K$20000,(CONFIG_METADATA!$G$2:$G$20000=1)*(DATOS!$I$2:$I$20000=B11)*(DATOS!$L$2:$L$20000="S"))),"—")</f>
        <v>—</v>
      </c>
      <c r="K11" t="str" cm="1">
        <f t="array" ref="K11">IFERROR(_xlfn.MODE.SNGL(_xlfn._xlws.FILTER(DATOS!$K$2:$K$20000,(CONFIG_METADATA!$G$2:$G$20000=1)*(DATOS!$I$2:$I$20000=B11)*(DATOS!$L$2:$L$20000="N"))),"—")</f>
        <v>—</v>
      </c>
      <c r="L11">
        <f>SUMPRODUCT((CONFIG_METADATA!$G$2:$G$20000=1)*(DATOS!$I$2:$I$20000=B11)*(DATOS!$K$2:$K$20000=1))</f>
        <v>0</v>
      </c>
      <c r="M11">
        <f>SUMPRODUCT((CONFIG_METADATA!$G$2:$G$20000=1)*(DATOS!$I$2:$I$20000=B11)*(DATOS!$K$2:$K$20000=2))</f>
        <v>0</v>
      </c>
      <c r="N11">
        <f>SUMPRODUCT((CONFIG_METADATA!$G$2:$G$20000=1)*(DATOS!$I$2:$I$20000=B11)*(DATOS!$K$2:$K$20000=3))</f>
        <v>0</v>
      </c>
      <c r="O11">
        <f>SUMPRODUCT((CONFIG_METADATA!$G$2:$G$20000=1)*(DATOS!$I$2:$I$20000=B11)*(DATOS!$K$2:$K$20000=4))</f>
        <v>0</v>
      </c>
      <c r="P11">
        <f>SUMPRODUCT((CONFIG_METADATA!$G$2:$G$20000=1)*(DATOS!$I$2:$I$20000=B11)*(DATOS!$K$2:$K$20000=5))</f>
        <v>0</v>
      </c>
      <c r="Q11">
        <f>SUMPRODUCT((CONFIG_METADATA!$G$2:$G$20000=1)*(DATOS!$I$2:$I$20000=B11)*(DATOS!$K$2:$K$20000=6))</f>
        <v>0</v>
      </c>
      <c r="R11">
        <f>SUMPRODUCT((CONFIG_METADATA!$G$2:$G$20000=1)*(DATOS!$I$2:$I$20000=B11)*(DATOS!$K$2:$K$20000=7))</f>
        <v>0</v>
      </c>
      <c r="S11">
        <f>SUMPRODUCT((CONFIG_METADATA!$G$2:$G$20000=1)*(DATOS!$I$2:$I$20000=B11)*(DATOS!$K$2:$K$20000=8))</f>
        <v>0</v>
      </c>
      <c r="T11">
        <f>SUMPRODUCT((CONFIG_METADATA!$G$2:$G$20000=1)*(DATOS!$I$2:$I$20000=B11)*(DATOS!$K$2:$K$20000=9))</f>
        <v>0</v>
      </c>
      <c r="U11">
        <f>SUMPRODUCT((CONFIG_METADATA!$G$2:$G$20000=1)*(DATOS!$I$2:$I$20000=B11)*(DATOS!$K$2:$K$20000=10))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SUMPRODUCT((CONFIG_METADATA!$G$2:$G$20000=1)*(DATOS!$I$2:$I$20000=B12))</f>
        <v>0</v>
      </c>
      <c r="E12" s="10" t="str">
        <f>IFERROR(SUMPRODUCT((CONFIG_METADATA!$G$2:$G$20000=1)*(DATOS!$I$2:$I$20000=B12)*(DATOS!$K$2:$K$20000))/D12,"—")</f>
        <v>—</v>
      </c>
      <c r="F12" s="10" t="str" cm="1">
        <f t="array" ref="F12">IFERROR(_xlfn.STDEV.P(_xlfn._xlws.FILTER(DATOS!$K$2:$K$20000,(CONFIG_METADATA!$G$2:$G$20000=1)*(DATOS!$I$2:$I$20000=B12))),"—")</f>
        <v>—</v>
      </c>
      <c r="G12" t="str" cm="1">
        <f t="array" ref="G12">IFERROR(_xlfn.MODE.SNGL(_xlfn._xlws.FILTER(DATOS!$K$2:$K$20000,(CONFIG_METADATA!$G$2:$G$20000=1)*(DATOS!$I$2:$I$20000=B12))),"—")</f>
        <v>—</v>
      </c>
      <c r="H12" s="11" t="str">
        <f>IFERROR(SUMPRODUCT((CONFIG_METADATA!$G$2:$G$20000=1)*(DATOS!$I$2:$I$20000=B12)*(DATOS!$L$2:$L$20000="S"))/D12,"—")</f>
        <v>—</v>
      </c>
      <c r="I12" s="11" t="str">
        <f>IFERROR(SUMPRODUCT((CONFIG_METADATA!$G$2:$G$20000=1)*(DATOS!$I$2:$I$20000=B12)*(DATOS!$L$2:$L$20000="N"))/D12,"—")</f>
        <v>—</v>
      </c>
      <c r="J12" t="str" cm="1">
        <f t="array" ref="J12">IFERROR(_xlfn.MODE.SNGL(_xlfn._xlws.FILTER(DATOS!$K$2:$K$20000,(CONFIG_METADATA!$G$2:$G$20000=1)*(DATOS!$I$2:$I$20000=B12)*(DATOS!$L$2:$L$20000="S"))),"—")</f>
        <v>—</v>
      </c>
      <c r="K12" t="str" cm="1">
        <f t="array" ref="K12">IFERROR(_xlfn.MODE.SNGL(_xlfn._xlws.FILTER(DATOS!$K$2:$K$20000,(CONFIG_METADATA!$G$2:$G$20000=1)*(DATOS!$I$2:$I$20000=B12)*(DATOS!$L$2:$L$20000="N"))),"—")</f>
        <v>—</v>
      </c>
      <c r="L12">
        <f>SUMPRODUCT((CONFIG_METADATA!$G$2:$G$20000=1)*(DATOS!$I$2:$I$20000=B12)*(DATOS!$K$2:$K$20000=1))</f>
        <v>0</v>
      </c>
      <c r="M12">
        <f>SUMPRODUCT((CONFIG_METADATA!$G$2:$G$20000=1)*(DATOS!$I$2:$I$20000=B12)*(DATOS!$K$2:$K$20000=2))</f>
        <v>0</v>
      </c>
      <c r="N12">
        <f>SUMPRODUCT((CONFIG_METADATA!$G$2:$G$20000=1)*(DATOS!$I$2:$I$20000=B12)*(DATOS!$K$2:$K$20000=3))</f>
        <v>0</v>
      </c>
      <c r="O12">
        <f>SUMPRODUCT((CONFIG_METADATA!$G$2:$G$20000=1)*(DATOS!$I$2:$I$20000=B12)*(DATOS!$K$2:$K$20000=4))</f>
        <v>0</v>
      </c>
      <c r="P12">
        <f>SUMPRODUCT((CONFIG_METADATA!$G$2:$G$20000=1)*(DATOS!$I$2:$I$20000=B12)*(DATOS!$K$2:$K$20000=5))</f>
        <v>0</v>
      </c>
      <c r="Q12">
        <f>SUMPRODUCT((CONFIG_METADATA!$G$2:$G$20000=1)*(DATOS!$I$2:$I$20000=B12)*(DATOS!$K$2:$K$20000=6))</f>
        <v>0</v>
      </c>
      <c r="R12">
        <f>SUMPRODUCT((CONFIG_METADATA!$G$2:$G$20000=1)*(DATOS!$I$2:$I$20000=B12)*(DATOS!$K$2:$K$20000=7))</f>
        <v>0</v>
      </c>
      <c r="S12">
        <f>SUMPRODUCT((CONFIG_METADATA!$G$2:$G$20000=1)*(DATOS!$I$2:$I$20000=B12)*(DATOS!$K$2:$K$20000=8))</f>
        <v>0</v>
      </c>
      <c r="T12">
        <f>SUMPRODUCT((CONFIG_METADATA!$G$2:$G$20000=1)*(DATOS!$I$2:$I$20000=B12)*(DATOS!$K$2:$K$20000=9))</f>
        <v>0</v>
      </c>
      <c r="U12">
        <f>SUMPRODUCT((CONFIG_METADATA!$G$2:$G$20000=1)*(DATOS!$I$2:$I$20000=B12)*(DATOS!$K$2:$K$20000=10))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SUMPRODUCT((CONFIG_METADATA!$G$2:$G$20000=1)*(DATOS!$I$2:$I$20000=B13))</f>
        <v>0</v>
      </c>
      <c r="E13" s="10" t="str">
        <f>IFERROR(SUMPRODUCT((CONFIG_METADATA!$G$2:$G$20000=1)*(DATOS!$I$2:$I$20000=B13)*(DATOS!$K$2:$K$20000))/D13,"—")</f>
        <v>—</v>
      </c>
      <c r="F13" s="10" t="str" cm="1">
        <f t="array" ref="F13">IFERROR(_xlfn.STDEV.P(_xlfn._xlws.FILTER(DATOS!$K$2:$K$20000,(CONFIG_METADATA!$G$2:$G$20000=1)*(DATOS!$I$2:$I$20000=B13))),"—")</f>
        <v>—</v>
      </c>
      <c r="G13" t="str" cm="1">
        <f t="array" ref="G13">IFERROR(_xlfn.MODE.SNGL(_xlfn._xlws.FILTER(DATOS!$K$2:$K$20000,(CONFIG_METADATA!$G$2:$G$20000=1)*(DATOS!$I$2:$I$20000=B13))),"—")</f>
        <v>—</v>
      </c>
      <c r="H13" s="11" t="str">
        <f>IFERROR(SUMPRODUCT((CONFIG_METADATA!$G$2:$G$20000=1)*(DATOS!$I$2:$I$20000=B13)*(DATOS!$L$2:$L$20000="S"))/D13,"—")</f>
        <v>—</v>
      </c>
      <c r="I13" s="11" t="str">
        <f>IFERROR(SUMPRODUCT((CONFIG_METADATA!$G$2:$G$20000=1)*(DATOS!$I$2:$I$20000=B13)*(DATOS!$L$2:$L$20000="N"))/D13,"—")</f>
        <v>—</v>
      </c>
      <c r="J13" t="str" cm="1">
        <f t="array" ref="J13">IFERROR(_xlfn.MODE.SNGL(_xlfn._xlws.FILTER(DATOS!$K$2:$K$20000,(CONFIG_METADATA!$G$2:$G$20000=1)*(DATOS!$I$2:$I$20000=B13)*(DATOS!$L$2:$L$20000="S"))),"—")</f>
        <v>—</v>
      </c>
      <c r="K13" t="str" cm="1">
        <f t="array" ref="K13">IFERROR(_xlfn.MODE.SNGL(_xlfn._xlws.FILTER(DATOS!$K$2:$K$20000,(CONFIG_METADATA!$G$2:$G$20000=1)*(DATOS!$I$2:$I$20000=B13)*(DATOS!$L$2:$L$20000="N"))),"—")</f>
        <v>—</v>
      </c>
      <c r="L13">
        <f>SUMPRODUCT((CONFIG_METADATA!$G$2:$G$20000=1)*(DATOS!$I$2:$I$20000=B13)*(DATOS!$K$2:$K$20000=1))</f>
        <v>0</v>
      </c>
      <c r="M13">
        <f>SUMPRODUCT((CONFIG_METADATA!$G$2:$G$20000=1)*(DATOS!$I$2:$I$20000=B13)*(DATOS!$K$2:$K$20000=2))</f>
        <v>0</v>
      </c>
      <c r="N13">
        <f>SUMPRODUCT((CONFIG_METADATA!$G$2:$G$20000=1)*(DATOS!$I$2:$I$20000=B13)*(DATOS!$K$2:$K$20000=3))</f>
        <v>0</v>
      </c>
      <c r="O13">
        <f>SUMPRODUCT((CONFIG_METADATA!$G$2:$G$20000=1)*(DATOS!$I$2:$I$20000=B13)*(DATOS!$K$2:$K$20000=4))</f>
        <v>0</v>
      </c>
      <c r="P13">
        <f>SUMPRODUCT((CONFIG_METADATA!$G$2:$G$20000=1)*(DATOS!$I$2:$I$20000=B13)*(DATOS!$K$2:$K$20000=5))</f>
        <v>0</v>
      </c>
      <c r="Q13">
        <f>SUMPRODUCT((CONFIG_METADATA!$G$2:$G$20000=1)*(DATOS!$I$2:$I$20000=B13)*(DATOS!$K$2:$K$20000=6))</f>
        <v>0</v>
      </c>
      <c r="R13">
        <f>SUMPRODUCT((CONFIG_METADATA!$G$2:$G$20000=1)*(DATOS!$I$2:$I$20000=B13)*(DATOS!$K$2:$K$20000=7))</f>
        <v>0</v>
      </c>
      <c r="S13">
        <f>SUMPRODUCT((CONFIG_METADATA!$G$2:$G$20000=1)*(DATOS!$I$2:$I$20000=B13)*(DATOS!$K$2:$K$20000=8))</f>
        <v>0</v>
      </c>
      <c r="T13">
        <f>SUMPRODUCT((CONFIG_METADATA!$G$2:$G$20000=1)*(DATOS!$I$2:$I$20000=B13)*(DATOS!$K$2:$K$20000=9))</f>
        <v>0</v>
      </c>
      <c r="U13">
        <f>SUMPRODUCT((CONFIG_METADATA!$G$2:$G$20000=1)*(DATOS!$I$2:$I$20000=B13)*(DATOS!$K$2:$K$20000=10))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SUMPRODUCT((CONFIG_METADATA!$G$2:$G$20000=1)*(DATOS!$I$2:$I$20000=B14))</f>
        <v>0</v>
      </c>
      <c r="E14" s="10" t="str">
        <f>IFERROR(SUMPRODUCT((CONFIG_METADATA!$G$2:$G$20000=1)*(DATOS!$I$2:$I$20000=B14)*(DATOS!$K$2:$K$20000))/D14,"—")</f>
        <v>—</v>
      </c>
      <c r="F14" s="10" t="str" cm="1">
        <f t="array" ref="F14">IFERROR(_xlfn.STDEV.P(_xlfn._xlws.FILTER(DATOS!$K$2:$K$20000,(CONFIG_METADATA!$G$2:$G$20000=1)*(DATOS!$I$2:$I$20000=B14))),"—")</f>
        <v>—</v>
      </c>
      <c r="G14" t="str" cm="1">
        <f t="array" ref="G14">IFERROR(_xlfn.MODE.SNGL(_xlfn._xlws.FILTER(DATOS!$K$2:$K$20000,(CONFIG_METADATA!$G$2:$G$20000=1)*(DATOS!$I$2:$I$20000=B14))),"—")</f>
        <v>—</v>
      </c>
      <c r="H14" s="11" t="str">
        <f>IFERROR(SUMPRODUCT((CONFIG_METADATA!$G$2:$G$20000=1)*(DATOS!$I$2:$I$20000=B14)*(DATOS!$L$2:$L$20000="S"))/D14,"—")</f>
        <v>—</v>
      </c>
      <c r="I14" s="11" t="str">
        <f>IFERROR(SUMPRODUCT((CONFIG_METADATA!$G$2:$G$20000=1)*(DATOS!$I$2:$I$20000=B14)*(DATOS!$L$2:$L$20000="N"))/D14,"—")</f>
        <v>—</v>
      </c>
      <c r="J14" t="str" cm="1">
        <f t="array" ref="J14">IFERROR(_xlfn.MODE.SNGL(_xlfn._xlws.FILTER(DATOS!$K$2:$K$20000,(CONFIG_METADATA!$G$2:$G$20000=1)*(DATOS!$I$2:$I$20000=B14)*(DATOS!$L$2:$L$20000="S"))),"—")</f>
        <v>—</v>
      </c>
      <c r="K14" t="str" cm="1">
        <f t="array" ref="K14">IFERROR(_xlfn.MODE.SNGL(_xlfn._xlws.FILTER(DATOS!$K$2:$K$20000,(CONFIG_METADATA!$G$2:$G$20000=1)*(DATOS!$I$2:$I$20000=B14)*(DATOS!$L$2:$L$20000="N"))),"—")</f>
        <v>—</v>
      </c>
      <c r="L14">
        <f>SUMPRODUCT((CONFIG_METADATA!$G$2:$G$20000=1)*(DATOS!$I$2:$I$20000=B14)*(DATOS!$K$2:$K$20000=1))</f>
        <v>0</v>
      </c>
      <c r="M14">
        <f>SUMPRODUCT((CONFIG_METADATA!$G$2:$G$20000=1)*(DATOS!$I$2:$I$20000=B14)*(DATOS!$K$2:$K$20000=2))</f>
        <v>0</v>
      </c>
      <c r="N14">
        <f>SUMPRODUCT((CONFIG_METADATA!$G$2:$G$20000=1)*(DATOS!$I$2:$I$20000=B14)*(DATOS!$K$2:$K$20000=3))</f>
        <v>0</v>
      </c>
      <c r="O14">
        <f>SUMPRODUCT((CONFIG_METADATA!$G$2:$G$20000=1)*(DATOS!$I$2:$I$20000=B14)*(DATOS!$K$2:$K$20000=4))</f>
        <v>0</v>
      </c>
      <c r="P14">
        <f>SUMPRODUCT((CONFIG_METADATA!$G$2:$G$20000=1)*(DATOS!$I$2:$I$20000=B14)*(DATOS!$K$2:$K$20000=5))</f>
        <v>0</v>
      </c>
      <c r="Q14">
        <f>SUMPRODUCT((CONFIG_METADATA!$G$2:$G$20000=1)*(DATOS!$I$2:$I$20000=B14)*(DATOS!$K$2:$K$20000=6))</f>
        <v>0</v>
      </c>
      <c r="R14">
        <f>SUMPRODUCT((CONFIG_METADATA!$G$2:$G$20000=1)*(DATOS!$I$2:$I$20000=B14)*(DATOS!$K$2:$K$20000=7))</f>
        <v>0</v>
      </c>
      <c r="S14">
        <f>SUMPRODUCT((CONFIG_METADATA!$G$2:$G$20000=1)*(DATOS!$I$2:$I$20000=B14)*(DATOS!$K$2:$K$20000=8))</f>
        <v>0</v>
      </c>
      <c r="T14">
        <f>SUMPRODUCT((CONFIG_METADATA!$G$2:$G$20000=1)*(DATOS!$I$2:$I$20000=B14)*(DATOS!$K$2:$K$20000=9))</f>
        <v>0</v>
      </c>
      <c r="U14">
        <f>SUMPRODUCT((CONFIG_METADATA!$G$2:$G$20000=1)*(DATOS!$I$2:$I$20000=B14)*(DATOS!$K$2:$K$20000=10))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SUMPRODUCT((CONFIG_METADATA!$G$2:$G$20000=1)*(DATOS!$I$2:$I$20000=B15))</f>
        <v>0</v>
      </c>
      <c r="E15" s="10" t="str">
        <f>IFERROR(SUMPRODUCT((CONFIG_METADATA!$G$2:$G$20000=1)*(DATOS!$I$2:$I$20000=B15)*(DATOS!$K$2:$K$20000))/D15,"—")</f>
        <v>—</v>
      </c>
      <c r="F15" s="10" t="str" cm="1">
        <f t="array" ref="F15">IFERROR(_xlfn.STDEV.P(_xlfn._xlws.FILTER(DATOS!$K$2:$K$20000,(CONFIG_METADATA!$G$2:$G$20000=1)*(DATOS!$I$2:$I$20000=B15))),"—")</f>
        <v>—</v>
      </c>
      <c r="G15" t="str" cm="1">
        <f t="array" ref="G15">IFERROR(_xlfn.MODE.SNGL(_xlfn._xlws.FILTER(DATOS!$K$2:$K$20000,(CONFIG_METADATA!$G$2:$G$20000=1)*(DATOS!$I$2:$I$20000=B15))),"—")</f>
        <v>—</v>
      </c>
      <c r="H15" s="11" t="str">
        <f>IFERROR(SUMPRODUCT((CONFIG_METADATA!$G$2:$G$20000=1)*(DATOS!$I$2:$I$20000=B15)*(DATOS!$L$2:$L$20000="S"))/D15,"—")</f>
        <v>—</v>
      </c>
      <c r="I15" s="11" t="str">
        <f>IFERROR(SUMPRODUCT((CONFIG_METADATA!$G$2:$G$20000=1)*(DATOS!$I$2:$I$20000=B15)*(DATOS!$L$2:$L$20000="N"))/D15,"—")</f>
        <v>—</v>
      </c>
      <c r="J15" t="str" cm="1">
        <f t="array" ref="J15">IFERROR(_xlfn.MODE.SNGL(_xlfn._xlws.FILTER(DATOS!$K$2:$K$20000,(CONFIG_METADATA!$G$2:$G$20000=1)*(DATOS!$I$2:$I$20000=B15)*(DATOS!$L$2:$L$20000="S"))),"—")</f>
        <v>—</v>
      </c>
      <c r="K15" t="str" cm="1">
        <f t="array" ref="K15">IFERROR(_xlfn.MODE.SNGL(_xlfn._xlws.FILTER(DATOS!$K$2:$K$20000,(CONFIG_METADATA!$G$2:$G$20000=1)*(DATOS!$I$2:$I$20000=B15)*(DATOS!$L$2:$L$20000="N"))),"—")</f>
        <v>—</v>
      </c>
      <c r="L15">
        <f>SUMPRODUCT((CONFIG_METADATA!$G$2:$G$20000=1)*(DATOS!$I$2:$I$20000=B15)*(DATOS!$K$2:$K$20000=1))</f>
        <v>0</v>
      </c>
      <c r="M15">
        <f>SUMPRODUCT((CONFIG_METADATA!$G$2:$G$20000=1)*(DATOS!$I$2:$I$20000=B15)*(DATOS!$K$2:$K$20000=2))</f>
        <v>0</v>
      </c>
      <c r="N15">
        <f>SUMPRODUCT((CONFIG_METADATA!$G$2:$G$20000=1)*(DATOS!$I$2:$I$20000=B15)*(DATOS!$K$2:$K$20000=3))</f>
        <v>0</v>
      </c>
      <c r="O15">
        <f>SUMPRODUCT((CONFIG_METADATA!$G$2:$G$20000=1)*(DATOS!$I$2:$I$20000=B15)*(DATOS!$K$2:$K$20000=4))</f>
        <v>0</v>
      </c>
      <c r="P15">
        <f>SUMPRODUCT((CONFIG_METADATA!$G$2:$G$20000=1)*(DATOS!$I$2:$I$20000=B15)*(DATOS!$K$2:$K$20000=5))</f>
        <v>0</v>
      </c>
      <c r="Q15">
        <f>SUMPRODUCT((CONFIG_METADATA!$G$2:$G$20000=1)*(DATOS!$I$2:$I$20000=B15)*(DATOS!$K$2:$K$20000=6))</f>
        <v>0</v>
      </c>
      <c r="R15">
        <f>SUMPRODUCT((CONFIG_METADATA!$G$2:$G$20000=1)*(DATOS!$I$2:$I$20000=B15)*(DATOS!$K$2:$K$20000=7))</f>
        <v>0</v>
      </c>
      <c r="S15">
        <f>SUMPRODUCT((CONFIG_METADATA!$G$2:$G$20000=1)*(DATOS!$I$2:$I$20000=B15)*(DATOS!$K$2:$K$20000=8))</f>
        <v>0</v>
      </c>
      <c r="T15">
        <f>SUMPRODUCT((CONFIG_METADATA!$G$2:$G$20000=1)*(DATOS!$I$2:$I$20000=B15)*(DATOS!$K$2:$K$20000=9))</f>
        <v>0</v>
      </c>
      <c r="U15">
        <f>SUMPRODUCT((CONFIG_METADATA!$G$2:$G$20000=1)*(DATOS!$I$2:$I$20000=B15)*(DATOS!$K$2:$K$20000=10))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SUMPRODUCT((CONFIG_METADATA!$G$2:$G$20000=1)*(DATOS!$I$2:$I$20000=B16))</f>
        <v>0</v>
      </c>
      <c r="E16" s="10" t="str">
        <f>IFERROR(SUMPRODUCT((CONFIG_METADATA!$G$2:$G$20000=1)*(DATOS!$I$2:$I$20000=B16)*(DATOS!$K$2:$K$20000))/D16,"—")</f>
        <v>—</v>
      </c>
      <c r="F16" s="10" t="str" cm="1">
        <f t="array" ref="F16">IFERROR(_xlfn.STDEV.P(_xlfn._xlws.FILTER(DATOS!$K$2:$K$20000,(CONFIG_METADATA!$G$2:$G$20000=1)*(DATOS!$I$2:$I$20000=B16))),"—")</f>
        <v>—</v>
      </c>
      <c r="G16" t="str" cm="1">
        <f t="array" ref="G16">IFERROR(_xlfn.MODE.SNGL(_xlfn._xlws.FILTER(DATOS!$K$2:$K$20000,(CONFIG_METADATA!$G$2:$G$20000=1)*(DATOS!$I$2:$I$20000=B16))),"—")</f>
        <v>—</v>
      </c>
      <c r="H16" s="11" t="str">
        <f>IFERROR(SUMPRODUCT((CONFIG_METADATA!$G$2:$G$20000=1)*(DATOS!$I$2:$I$20000=B16)*(DATOS!$L$2:$L$20000="S"))/D16,"—")</f>
        <v>—</v>
      </c>
      <c r="I16" s="11" t="str">
        <f>IFERROR(SUMPRODUCT((CONFIG_METADATA!$G$2:$G$20000=1)*(DATOS!$I$2:$I$20000=B16)*(DATOS!$L$2:$L$20000="N"))/D16,"—")</f>
        <v>—</v>
      </c>
      <c r="J16" t="str" cm="1">
        <f t="array" ref="J16">IFERROR(_xlfn.MODE.SNGL(_xlfn._xlws.FILTER(DATOS!$K$2:$K$20000,(CONFIG_METADATA!$G$2:$G$20000=1)*(DATOS!$I$2:$I$20000=B16)*(DATOS!$L$2:$L$20000="S"))),"—")</f>
        <v>—</v>
      </c>
      <c r="K16" t="str" cm="1">
        <f t="array" ref="K16">IFERROR(_xlfn.MODE.SNGL(_xlfn._xlws.FILTER(DATOS!$K$2:$K$20000,(CONFIG_METADATA!$G$2:$G$20000=1)*(DATOS!$I$2:$I$20000=B16)*(DATOS!$L$2:$L$20000="N"))),"—")</f>
        <v>—</v>
      </c>
      <c r="L16">
        <f>SUMPRODUCT((CONFIG_METADATA!$G$2:$G$20000=1)*(DATOS!$I$2:$I$20000=B16)*(DATOS!$K$2:$K$20000=1))</f>
        <v>0</v>
      </c>
      <c r="M16">
        <f>SUMPRODUCT((CONFIG_METADATA!$G$2:$G$20000=1)*(DATOS!$I$2:$I$20000=B16)*(DATOS!$K$2:$K$20000=2))</f>
        <v>0</v>
      </c>
      <c r="N16">
        <f>SUMPRODUCT((CONFIG_METADATA!$G$2:$G$20000=1)*(DATOS!$I$2:$I$20000=B16)*(DATOS!$K$2:$K$20000=3))</f>
        <v>0</v>
      </c>
      <c r="O16">
        <f>SUMPRODUCT((CONFIG_METADATA!$G$2:$G$20000=1)*(DATOS!$I$2:$I$20000=B16)*(DATOS!$K$2:$K$20000=4))</f>
        <v>0</v>
      </c>
      <c r="P16">
        <f>SUMPRODUCT((CONFIG_METADATA!$G$2:$G$20000=1)*(DATOS!$I$2:$I$20000=B16)*(DATOS!$K$2:$K$20000=5))</f>
        <v>0</v>
      </c>
      <c r="Q16">
        <f>SUMPRODUCT((CONFIG_METADATA!$G$2:$G$20000=1)*(DATOS!$I$2:$I$20000=B16)*(DATOS!$K$2:$K$20000=6))</f>
        <v>0</v>
      </c>
      <c r="R16">
        <f>SUMPRODUCT((CONFIG_METADATA!$G$2:$G$20000=1)*(DATOS!$I$2:$I$20000=B16)*(DATOS!$K$2:$K$20000=7))</f>
        <v>0</v>
      </c>
      <c r="S16">
        <f>SUMPRODUCT((CONFIG_METADATA!$G$2:$G$20000=1)*(DATOS!$I$2:$I$20000=B16)*(DATOS!$K$2:$K$20000=8))</f>
        <v>0</v>
      </c>
      <c r="T16">
        <f>SUMPRODUCT((CONFIG_METADATA!$G$2:$G$20000=1)*(DATOS!$I$2:$I$20000=B16)*(DATOS!$K$2:$K$20000=9))</f>
        <v>0</v>
      </c>
      <c r="U16">
        <f>SUMPRODUCT((CONFIG_METADATA!$G$2:$G$20000=1)*(DATOS!$I$2:$I$20000=B16)*(DATOS!$K$2:$K$20000=10))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SUMPRODUCT((CONFIG_METADATA!$G$2:$G$20000=1)*(DATOS!$I$2:$I$20000=B17))</f>
        <v>0</v>
      </c>
      <c r="E17" s="10" t="str">
        <f>IFERROR(SUMPRODUCT((CONFIG_METADATA!$G$2:$G$20000=1)*(DATOS!$I$2:$I$20000=B17)*(DATOS!$K$2:$K$20000))/D17,"—")</f>
        <v>—</v>
      </c>
      <c r="F17" s="10" t="str" cm="1">
        <f t="array" ref="F17">IFERROR(_xlfn.STDEV.P(_xlfn._xlws.FILTER(DATOS!$K$2:$K$20000,(CONFIG_METADATA!$G$2:$G$20000=1)*(DATOS!$I$2:$I$20000=B17))),"—")</f>
        <v>—</v>
      </c>
      <c r="G17" t="str" cm="1">
        <f t="array" ref="G17">IFERROR(_xlfn.MODE.SNGL(_xlfn._xlws.FILTER(DATOS!$K$2:$K$20000,(CONFIG_METADATA!$G$2:$G$20000=1)*(DATOS!$I$2:$I$20000=B17))),"—")</f>
        <v>—</v>
      </c>
      <c r="H17" s="11" t="str">
        <f>IFERROR(SUMPRODUCT((CONFIG_METADATA!$G$2:$G$20000=1)*(DATOS!$I$2:$I$20000=B17)*(DATOS!$L$2:$L$20000="S"))/D17,"—")</f>
        <v>—</v>
      </c>
      <c r="I17" s="11" t="str">
        <f>IFERROR(SUMPRODUCT((CONFIG_METADATA!$G$2:$G$20000=1)*(DATOS!$I$2:$I$20000=B17)*(DATOS!$L$2:$L$20000="N"))/D17,"—")</f>
        <v>—</v>
      </c>
      <c r="J17" t="str" cm="1">
        <f t="array" ref="J17">IFERROR(_xlfn.MODE.SNGL(_xlfn._xlws.FILTER(DATOS!$K$2:$K$20000,(CONFIG_METADATA!$G$2:$G$20000=1)*(DATOS!$I$2:$I$20000=B17)*(DATOS!$L$2:$L$20000="S"))),"—")</f>
        <v>—</v>
      </c>
      <c r="K17" t="str" cm="1">
        <f t="array" ref="K17">IFERROR(_xlfn.MODE.SNGL(_xlfn._xlws.FILTER(DATOS!$K$2:$K$20000,(CONFIG_METADATA!$G$2:$G$20000=1)*(DATOS!$I$2:$I$20000=B17)*(DATOS!$L$2:$L$20000="N"))),"—")</f>
        <v>—</v>
      </c>
      <c r="L17">
        <f>SUMPRODUCT((CONFIG_METADATA!$G$2:$G$20000=1)*(DATOS!$I$2:$I$20000=B17)*(DATOS!$K$2:$K$20000=1))</f>
        <v>0</v>
      </c>
      <c r="M17">
        <f>SUMPRODUCT((CONFIG_METADATA!$G$2:$G$20000=1)*(DATOS!$I$2:$I$20000=B17)*(DATOS!$K$2:$K$20000=2))</f>
        <v>0</v>
      </c>
      <c r="N17">
        <f>SUMPRODUCT((CONFIG_METADATA!$G$2:$G$20000=1)*(DATOS!$I$2:$I$20000=B17)*(DATOS!$K$2:$K$20000=3))</f>
        <v>0</v>
      </c>
      <c r="O17">
        <f>SUMPRODUCT((CONFIG_METADATA!$G$2:$G$20000=1)*(DATOS!$I$2:$I$20000=B17)*(DATOS!$K$2:$K$20000=4))</f>
        <v>0</v>
      </c>
      <c r="P17">
        <f>SUMPRODUCT((CONFIG_METADATA!$G$2:$G$20000=1)*(DATOS!$I$2:$I$20000=B17)*(DATOS!$K$2:$K$20000=5))</f>
        <v>0</v>
      </c>
      <c r="Q17">
        <f>SUMPRODUCT((CONFIG_METADATA!$G$2:$G$20000=1)*(DATOS!$I$2:$I$20000=B17)*(DATOS!$K$2:$K$20000=6))</f>
        <v>0</v>
      </c>
      <c r="R17">
        <f>SUMPRODUCT((CONFIG_METADATA!$G$2:$G$20000=1)*(DATOS!$I$2:$I$20000=B17)*(DATOS!$K$2:$K$20000=7))</f>
        <v>0</v>
      </c>
      <c r="S17">
        <f>SUMPRODUCT((CONFIG_METADATA!$G$2:$G$20000=1)*(DATOS!$I$2:$I$20000=B17)*(DATOS!$K$2:$K$20000=8))</f>
        <v>0</v>
      </c>
      <c r="T17">
        <f>SUMPRODUCT((CONFIG_METADATA!$G$2:$G$20000=1)*(DATOS!$I$2:$I$20000=B17)*(DATOS!$K$2:$K$20000=9))</f>
        <v>0</v>
      </c>
      <c r="U17">
        <f>SUMPRODUCT((CONFIG_METADATA!$G$2:$G$20000=1)*(DATOS!$I$2:$I$20000=B17)*(DATOS!$K$2:$K$20000=10))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SUMPRODUCT((CONFIG_METADATA!$G$2:$G$20000=1)*(DATOS!$I$2:$I$20000=B18))</f>
        <v>0</v>
      </c>
      <c r="E18" s="10" t="str">
        <f>IFERROR(SUMPRODUCT((CONFIG_METADATA!$G$2:$G$20000=1)*(DATOS!$I$2:$I$20000=B18)*(DATOS!$K$2:$K$20000))/D18,"—")</f>
        <v>—</v>
      </c>
      <c r="F18" s="10" t="str" cm="1">
        <f t="array" ref="F18">IFERROR(_xlfn.STDEV.P(_xlfn._xlws.FILTER(DATOS!$K$2:$K$20000,(CONFIG_METADATA!$G$2:$G$20000=1)*(DATOS!$I$2:$I$20000=B18))),"—")</f>
        <v>—</v>
      </c>
      <c r="G18" t="str" cm="1">
        <f t="array" ref="G18">IFERROR(_xlfn.MODE.SNGL(_xlfn._xlws.FILTER(DATOS!$K$2:$K$20000,(CONFIG_METADATA!$G$2:$G$20000=1)*(DATOS!$I$2:$I$20000=B18))),"—")</f>
        <v>—</v>
      </c>
      <c r="H18" s="11" t="str">
        <f>IFERROR(SUMPRODUCT((CONFIG_METADATA!$G$2:$G$20000=1)*(DATOS!$I$2:$I$20000=B18)*(DATOS!$L$2:$L$20000="S"))/D18,"—")</f>
        <v>—</v>
      </c>
      <c r="I18" s="11" t="str">
        <f>IFERROR(SUMPRODUCT((CONFIG_METADATA!$G$2:$G$20000=1)*(DATOS!$I$2:$I$20000=B18)*(DATOS!$L$2:$L$20000="N"))/D18,"—")</f>
        <v>—</v>
      </c>
      <c r="J18" t="str" cm="1">
        <f t="array" ref="J18">IFERROR(_xlfn.MODE.SNGL(_xlfn._xlws.FILTER(DATOS!$K$2:$K$20000,(CONFIG_METADATA!$G$2:$G$20000=1)*(DATOS!$I$2:$I$20000=B18)*(DATOS!$L$2:$L$20000="S"))),"—")</f>
        <v>—</v>
      </c>
      <c r="K18" t="str" cm="1">
        <f t="array" ref="K18">IFERROR(_xlfn.MODE.SNGL(_xlfn._xlws.FILTER(DATOS!$K$2:$K$20000,(CONFIG_METADATA!$G$2:$G$20000=1)*(DATOS!$I$2:$I$20000=B18)*(DATOS!$L$2:$L$20000="N"))),"—")</f>
        <v>—</v>
      </c>
      <c r="L18">
        <f>SUMPRODUCT((CONFIG_METADATA!$G$2:$G$20000=1)*(DATOS!$I$2:$I$20000=B18)*(DATOS!$K$2:$K$20000=1))</f>
        <v>0</v>
      </c>
      <c r="M18">
        <f>SUMPRODUCT((CONFIG_METADATA!$G$2:$G$20000=1)*(DATOS!$I$2:$I$20000=B18)*(DATOS!$K$2:$K$20000=2))</f>
        <v>0</v>
      </c>
      <c r="N18">
        <f>SUMPRODUCT((CONFIG_METADATA!$G$2:$G$20000=1)*(DATOS!$I$2:$I$20000=B18)*(DATOS!$K$2:$K$20000=3))</f>
        <v>0</v>
      </c>
      <c r="O18">
        <f>SUMPRODUCT((CONFIG_METADATA!$G$2:$G$20000=1)*(DATOS!$I$2:$I$20000=B18)*(DATOS!$K$2:$K$20000=4))</f>
        <v>0</v>
      </c>
      <c r="P18">
        <f>SUMPRODUCT((CONFIG_METADATA!$G$2:$G$20000=1)*(DATOS!$I$2:$I$20000=B18)*(DATOS!$K$2:$K$20000=5))</f>
        <v>0</v>
      </c>
      <c r="Q18">
        <f>SUMPRODUCT((CONFIG_METADATA!$G$2:$G$20000=1)*(DATOS!$I$2:$I$20000=B18)*(DATOS!$K$2:$K$20000=6))</f>
        <v>0</v>
      </c>
      <c r="R18">
        <f>SUMPRODUCT((CONFIG_METADATA!$G$2:$G$20000=1)*(DATOS!$I$2:$I$20000=B18)*(DATOS!$K$2:$K$20000=7))</f>
        <v>0</v>
      </c>
      <c r="S18">
        <f>SUMPRODUCT((CONFIG_METADATA!$G$2:$G$20000=1)*(DATOS!$I$2:$I$20000=B18)*(DATOS!$K$2:$K$20000=8))</f>
        <v>0</v>
      </c>
      <c r="T18">
        <f>SUMPRODUCT((CONFIG_METADATA!$G$2:$G$20000=1)*(DATOS!$I$2:$I$20000=B18)*(DATOS!$K$2:$K$20000=9))</f>
        <v>0</v>
      </c>
      <c r="U18">
        <f>SUMPRODUCT((CONFIG_METADATA!$G$2:$G$20000=1)*(DATOS!$I$2:$I$20000=B18)*(DATOS!$K$2:$K$20000=10))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SUMPRODUCT((CONFIG_METADATA!$G$2:$G$20000=1)*(DATOS!$I$2:$I$20000=B19))</f>
        <v>0</v>
      </c>
      <c r="E19" s="10" t="str">
        <f>IFERROR(SUMPRODUCT((CONFIG_METADATA!$G$2:$G$20000=1)*(DATOS!$I$2:$I$20000=B19)*(DATOS!$K$2:$K$20000))/D19,"—")</f>
        <v>—</v>
      </c>
      <c r="F19" s="10" t="str" cm="1">
        <f t="array" ref="F19">IFERROR(_xlfn.STDEV.P(_xlfn._xlws.FILTER(DATOS!$K$2:$K$20000,(CONFIG_METADATA!$G$2:$G$20000=1)*(DATOS!$I$2:$I$20000=B19))),"—")</f>
        <v>—</v>
      </c>
      <c r="G19" t="str" cm="1">
        <f t="array" ref="G19">IFERROR(_xlfn.MODE.SNGL(_xlfn._xlws.FILTER(DATOS!$K$2:$K$20000,(CONFIG_METADATA!$G$2:$G$20000=1)*(DATOS!$I$2:$I$20000=B19))),"—")</f>
        <v>—</v>
      </c>
      <c r="H19" s="11" t="str">
        <f>IFERROR(SUMPRODUCT((CONFIG_METADATA!$G$2:$G$20000=1)*(DATOS!$I$2:$I$20000=B19)*(DATOS!$L$2:$L$20000="S"))/D19,"—")</f>
        <v>—</v>
      </c>
      <c r="I19" s="11" t="str">
        <f>IFERROR(SUMPRODUCT((CONFIG_METADATA!$G$2:$G$20000=1)*(DATOS!$I$2:$I$20000=B19)*(DATOS!$L$2:$L$20000="N"))/D19,"—")</f>
        <v>—</v>
      </c>
      <c r="J19" t="str" cm="1">
        <f t="array" ref="J19">IFERROR(_xlfn.MODE.SNGL(_xlfn._xlws.FILTER(DATOS!$K$2:$K$20000,(CONFIG_METADATA!$G$2:$G$20000=1)*(DATOS!$I$2:$I$20000=B19)*(DATOS!$L$2:$L$20000="S"))),"—")</f>
        <v>—</v>
      </c>
      <c r="K19" t="str" cm="1">
        <f t="array" ref="K19">IFERROR(_xlfn.MODE.SNGL(_xlfn._xlws.FILTER(DATOS!$K$2:$K$20000,(CONFIG_METADATA!$G$2:$G$20000=1)*(DATOS!$I$2:$I$20000=B19)*(DATOS!$L$2:$L$20000="N"))),"—")</f>
        <v>—</v>
      </c>
      <c r="L19">
        <f>SUMPRODUCT((CONFIG_METADATA!$G$2:$G$20000=1)*(DATOS!$I$2:$I$20000=B19)*(DATOS!$K$2:$K$20000=1))</f>
        <v>0</v>
      </c>
      <c r="M19">
        <f>SUMPRODUCT((CONFIG_METADATA!$G$2:$G$20000=1)*(DATOS!$I$2:$I$20000=B19)*(DATOS!$K$2:$K$20000=2))</f>
        <v>0</v>
      </c>
      <c r="N19">
        <f>SUMPRODUCT((CONFIG_METADATA!$G$2:$G$20000=1)*(DATOS!$I$2:$I$20000=B19)*(DATOS!$K$2:$K$20000=3))</f>
        <v>0</v>
      </c>
      <c r="O19">
        <f>SUMPRODUCT((CONFIG_METADATA!$G$2:$G$20000=1)*(DATOS!$I$2:$I$20000=B19)*(DATOS!$K$2:$K$20000=4))</f>
        <v>0</v>
      </c>
      <c r="P19">
        <f>SUMPRODUCT((CONFIG_METADATA!$G$2:$G$20000=1)*(DATOS!$I$2:$I$20000=B19)*(DATOS!$K$2:$K$20000=5))</f>
        <v>0</v>
      </c>
      <c r="Q19">
        <f>SUMPRODUCT((CONFIG_METADATA!$G$2:$G$20000=1)*(DATOS!$I$2:$I$20000=B19)*(DATOS!$K$2:$K$20000=6))</f>
        <v>0</v>
      </c>
      <c r="R19">
        <f>SUMPRODUCT((CONFIG_METADATA!$G$2:$G$20000=1)*(DATOS!$I$2:$I$20000=B19)*(DATOS!$K$2:$K$20000=7))</f>
        <v>0</v>
      </c>
      <c r="S19">
        <f>SUMPRODUCT((CONFIG_METADATA!$G$2:$G$20000=1)*(DATOS!$I$2:$I$20000=B19)*(DATOS!$K$2:$K$20000=8))</f>
        <v>0</v>
      </c>
      <c r="T19">
        <f>SUMPRODUCT((CONFIG_METADATA!$G$2:$G$20000=1)*(DATOS!$I$2:$I$20000=B19)*(DATOS!$K$2:$K$20000=9))</f>
        <v>0</v>
      </c>
      <c r="U19">
        <f>SUMPRODUCT((CONFIG_METADATA!$G$2:$G$20000=1)*(DATOS!$I$2:$I$20000=B19)*(DATOS!$K$2:$K$20000=10))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SUMPRODUCT((CONFIG_METADATA!$G$2:$G$20000=1)*(DATOS!$I$2:$I$20000=B20))</f>
        <v>0</v>
      </c>
      <c r="E20" s="10" t="str">
        <f>IFERROR(SUMPRODUCT((CONFIG_METADATA!$G$2:$G$20000=1)*(DATOS!$I$2:$I$20000=B20)*(DATOS!$K$2:$K$20000))/D20,"—")</f>
        <v>—</v>
      </c>
      <c r="F20" s="10" t="str" cm="1">
        <f t="array" ref="F20">IFERROR(_xlfn.STDEV.P(_xlfn._xlws.FILTER(DATOS!$K$2:$K$20000,(CONFIG_METADATA!$G$2:$G$20000=1)*(DATOS!$I$2:$I$20000=B20))),"—")</f>
        <v>—</v>
      </c>
      <c r="G20" t="str" cm="1">
        <f t="array" ref="G20">IFERROR(_xlfn.MODE.SNGL(_xlfn._xlws.FILTER(DATOS!$K$2:$K$20000,(CONFIG_METADATA!$G$2:$G$20000=1)*(DATOS!$I$2:$I$20000=B20))),"—")</f>
        <v>—</v>
      </c>
      <c r="H20" s="11" t="str">
        <f>IFERROR(SUMPRODUCT((CONFIG_METADATA!$G$2:$G$20000=1)*(DATOS!$I$2:$I$20000=B20)*(DATOS!$L$2:$L$20000="S"))/D20,"—")</f>
        <v>—</v>
      </c>
      <c r="I20" s="11" t="str">
        <f>IFERROR(SUMPRODUCT((CONFIG_METADATA!$G$2:$G$20000=1)*(DATOS!$I$2:$I$20000=B20)*(DATOS!$L$2:$L$20000="N"))/D20,"—")</f>
        <v>—</v>
      </c>
      <c r="J20" t="str" cm="1">
        <f t="array" ref="J20">IFERROR(_xlfn.MODE.SNGL(_xlfn._xlws.FILTER(DATOS!$K$2:$K$20000,(CONFIG_METADATA!$G$2:$G$20000=1)*(DATOS!$I$2:$I$20000=B20)*(DATOS!$L$2:$L$20000="S"))),"—")</f>
        <v>—</v>
      </c>
      <c r="K20" t="str" cm="1">
        <f t="array" ref="K20">IFERROR(_xlfn.MODE.SNGL(_xlfn._xlws.FILTER(DATOS!$K$2:$K$20000,(CONFIG_METADATA!$G$2:$G$20000=1)*(DATOS!$I$2:$I$20000=B20)*(DATOS!$L$2:$L$20000="N"))),"—")</f>
        <v>—</v>
      </c>
      <c r="L20">
        <f>SUMPRODUCT((CONFIG_METADATA!$G$2:$G$20000=1)*(DATOS!$I$2:$I$20000=B20)*(DATOS!$K$2:$K$20000=1))</f>
        <v>0</v>
      </c>
      <c r="M20">
        <f>SUMPRODUCT((CONFIG_METADATA!$G$2:$G$20000=1)*(DATOS!$I$2:$I$20000=B20)*(DATOS!$K$2:$K$20000=2))</f>
        <v>0</v>
      </c>
      <c r="N20">
        <f>SUMPRODUCT((CONFIG_METADATA!$G$2:$G$20000=1)*(DATOS!$I$2:$I$20000=B20)*(DATOS!$K$2:$K$20000=3))</f>
        <v>0</v>
      </c>
      <c r="O20">
        <f>SUMPRODUCT((CONFIG_METADATA!$G$2:$G$20000=1)*(DATOS!$I$2:$I$20000=B20)*(DATOS!$K$2:$K$20000=4))</f>
        <v>0</v>
      </c>
      <c r="P20">
        <f>SUMPRODUCT((CONFIG_METADATA!$G$2:$G$20000=1)*(DATOS!$I$2:$I$20000=B20)*(DATOS!$K$2:$K$20000=5))</f>
        <v>0</v>
      </c>
      <c r="Q20">
        <f>SUMPRODUCT((CONFIG_METADATA!$G$2:$G$20000=1)*(DATOS!$I$2:$I$20000=B20)*(DATOS!$K$2:$K$20000=6))</f>
        <v>0</v>
      </c>
      <c r="R20">
        <f>SUMPRODUCT((CONFIG_METADATA!$G$2:$G$20000=1)*(DATOS!$I$2:$I$20000=B20)*(DATOS!$K$2:$K$20000=7))</f>
        <v>0</v>
      </c>
      <c r="S20">
        <f>SUMPRODUCT((CONFIG_METADATA!$G$2:$G$20000=1)*(DATOS!$I$2:$I$20000=B20)*(DATOS!$K$2:$K$20000=8))</f>
        <v>0</v>
      </c>
      <c r="T20">
        <f>SUMPRODUCT((CONFIG_METADATA!$G$2:$G$20000=1)*(DATOS!$I$2:$I$20000=B20)*(DATOS!$K$2:$K$20000=9))</f>
        <v>0</v>
      </c>
      <c r="U20">
        <f>SUMPRODUCT((CONFIG_METADATA!$G$2:$G$20000=1)*(DATOS!$I$2:$I$20000=B20)*(DATOS!$K$2:$K$20000=10))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SUMPRODUCT((CONFIG_METADATA!$G$2:$G$20000=1)*(DATOS!$I$2:$I$20000=B21))</f>
        <v>0</v>
      </c>
      <c r="E21" s="10" t="str">
        <f>IFERROR(SUMPRODUCT((CONFIG_METADATA!$G$2:$G$20000=1)*(DATOS!$I$2:$I$20000=B21)*(DATOS!$K$2:$K$20000))/D21,"—")</f>
        <v>—</v>
      </c>
      <c r="F21" s="10" t="str" cm="1">
        <f t="array" ref="F21">IFERROR(_xlfn.STDEV.P(_xlfn._xlws.FILTER(DATOS!$K$2:$K$20000,(CONFIG_METADATA!$G$2:$G$20000=1)*(DATOS!$I$2:$I$20000=B21))),"—")</f>
        <v>—</v>
      </c>
      <c r="G21" t="str" cm="1">
        <f t="array" ref="G21">IFERROR(_xlfn.MODE.SNGL(_xlfn._xlws.FILTER(DATOS!$K$2:$K$20000,(CONFIG_METADATA!$G$2:$G$20000=1)*(DATOS!$I$2:$I$20000=B21))),"—")</f>
        <v>—</v>
      </c>
      <c r="H21" s="11" t="str">
        <f>IFERROR(SUMPRODUCT((CONFIG_METADATA!$G$2:$G$20000=1)*(DATOS!$I$2:$I$20000=B21)*(DATOS!$L$2:$L$20000="S"))/D21,"—")</f>
        <v>—</v>
      </c>
      <c r="I21" s="11" t="str">
        <f>IFERROR(SUMPRODUCT((CONFIG_METADATA!$G$2:$G$20000=1)*(DATOS!$I$2:$I$20000=B21)*(DATOS!$L$2:$L$20000="N"))/D21,"—")</f>
        <v>—</v>
      </c>
      <c r="J21" t="str" cm="1">
        <f t="array" ref="J21">IFERROR(_xlfn.MODE.SNGL(_xlfn._xlws.FILTER(DATOS!$K$2:$K$20000,(CONFIG_METADATA!$G$2:$G$20000=1)*(DATOS!$I$2:$I$20000=B21)*(DATOS!$L$2:$L$20000="S"))),"—")</f>
        <v>—</v>
      </c>
      <c r="K21" t="str" cm="1">
        <f t="array" ref="K21">IFERROR(_xlfn.MODE.SNGL(_xlfn._xlws.FILTER(DATOS!$K$2:$K$20000,(CONFIG_METADATA!$G$2:$G$20000=1)*(DATOS!$I$2:$I$20000=B21)*(DATOS!$L$2:$L$20000="N"))),"—")</f>
        <v>—</v>
      </c>
      <c r="L21">
        <f>SUMPRODUCT((CONFIG_METADATA!$G$2:$G$20000=1)*(DATOS!$I$2:$I$20000=B21)*(DATOS!$K$2:$K$20000=1))</f>
        <v>0</v>
      </c>
      <c r="M21">
        <f>SUMPRODUCT((CONFIG_METADATA!$G$2:$G$20000=1)*(DATOS!$I$2:$I$20000=B21)*(DATOS!$K$2:$K$20000=2))</f>
        <v>0</v>
      </c>
      <c r="N21">
        <f>SUMPRODUCT((CONFIG_METADATA!$G$2:$G$20000=1)*(DATOS!$I$2:$I$20000=B21)*(DATOS!$K$2:$K$20000=3))</f>
        <v>0</v>
      </c>
      <c r="O21">
        <f>SUMPRODUCT((CONFIG_METADATA!$G$2:$G$20000=1)*(DATOS!$I$2:$I$20000=B21)*(DATOS!$K$2:$K$20000=4))</f>
        <v>0</v>
      </c>
      <c r="P21">
        <f>SUMPRODUCT((CONFIG_METADATA!$G$2:$G$20000=1)*(DATOS!$I$2:$I$20000=B21)*(DATOS!$K$2:$K$20000=5))</f>
        <v>0</v>
      </c>
      <c r="Q21">
        <f>SUMPRODUCT((CONFIG_METADATA!$G$2:$G$20000=1)*(DATOS!$I$2:$I$20000=B21)*(DATOS!$K$2:$K$20000=6))</f>
        <v>0</v>
      </c>
      <c r="R21">
        <f>SUMPRODUCT((CONFIG_METADATA!$G$2:$G$20000=1)*(DATOS!$I$2:$I$20000=B21)*(DATOS!$K$2:$K$20000=7))</f>
        <v>0</v>
      </c>
      <c r="S21">
        <f>SUMPRODUCT((CONFIG_METADATA!$G$2:$G$20000=1)*(DATOS!$I$2:$I$20000=B21)*(DATOS!$K$2:$K$20000=8))</f>
        <v>0</v>
      </c>
      <c r="T21">
        <f>SUMPRODUCT((CONFIG_METADATA!$G$2:$G$20000=1)*(DATOS!$I$2:$I$20000=B21)*(DATOS!$K$2:$K$20000=9))</f>
        <v>0</v>
      </c>
      <c r="U21">
        <f>SUMPRODUCT((CONFIG_METADATA!$G$2:$G$20000=1)*(DATOS!$I$2:$I$20000=B21)*(DATOS!$K$2:$K$20000=10))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SUMPRODUCT((CONFIG_METADATA!$G$2:$G$20000=1)*(DATOS!$I$2:$I$20000=B22))</f>
        <v>0</v>
      </c>
      <c r="E22" s="10" t="str">
        <f>IFERROR(SUMPRODUCT((CONFIG_METADATA!$G$2:$G$20000=1)*(DATOS!$I$2:$I$20000=B22)*(DATOS!$K$2:$K$20000))/D22,"—")</f>
        <v>—</v>
      </c>
      <c r="F22" s="10" t="str" cm="1">
        <f t="array" ref="F22">IFERROR(_xlfn.STDEV.P(_xlfn._xlws.FILTER(DATOS!$K$2:$K$20000,(CONFIG_METADATA!$G$2:$G$20000=1)*(DATOS!$I$2:$I$20000=B22))),"—")</f>
        <v>—</v>
      </c>
      <c r="G22" t="str" cm="1">
        <f t="array" ref="G22">IFERROR(_xlfn.MODE.SNGL(_xlfn._xlws.FILTER(DATOS!$K$2:$K$20000,(CONFIG_METADATA!$G$2:$G$20000=1)*(DATOS!$I$2:$I$20000=B22))),"—")</f>
        <v>—</v>
      </c>
      <c r="H22" s="11" t="str">
        <f>IFERROR(SUMPRODUCT((CONFIG_METADATA!$G$2:$G$20000=1)*(DATOS!$I$2:$I$20000=B22)*(DATOS!$L$2:$L$20000="S"))/D22,"—")</f>
        <v>—</v>
      </c>
      <c r="I22" s="11" t="str">
        <f>IFERROR(SUMPRODUCT((CONFIG_METADATA!$G$2:$G$20000=1)*(DATOS!$I$2:$I$20000=B22)*(DATOS!$L$2:$L$20000="N"))/D22,"—")</f>
        <v>—</v>
      </c>
      <c r="J22" t="str" cm="1">
        <f t="array" ref="J22">IFERROR(_xlfn.MODE.SNGL(_xlfn._xlws.FILTER(DATOS!$K$2:$K$20000,(CONFIG_METADATA!$G$2:$G$20000=1)*(DATOS!$I$2:$I$20000=B22)*(DATOS!$L$2:$L$20000="S"))),"—")</f>
        <v>—</v>
      </c>
      <c r="K22" t="str" cm="1">
        <f t="array" ref="K22">IFERROR(_xlfn.MODE.SNGL(_xlfn._xlws.FILTER(DATOS!$K$2:$K$20000,(CONFIG_METADATA!$G$2:$G$20000=1)*(DATOS!$I$2:$I$20000=B22)*(DATOS!$L$2:$L$20000="N"))),"—")</f>
        <v>—</v>
      </c>
      <c r="L22">
        <f>SUMPRODUCT((CONFIG_METADATA!$G$2:$G$20000=1)*(DATOS!$I$2:$I$20000=B22)*(DATOS!$K$2:$K$20000=1))</f>
        <v>0</v>
      </c>
      <c r="M22">
        <f>SUMPRODUCT((CONFIG_METADATA!$G$2:$G$20000=1)*(DATOS!$I$2:$I$20000=B22)*(DATOS!$K$2:$K$20000=2))</f>
        <v>0</v>
      </c>
      <c r="N22">
        <f>SUMPRODUCT((CONFIG_METADATA!$G$2:$G$20000=1)*(DATOS!$I$2:$I$20000=B22)*(DATOS!$K$2:$K$20000=3))</f>
        <v>0</v>
      </c>
      <c r="O22">
        <f>SUMPRODUCT((CONFIG_METADATA!$G$2:$G$20000=1)*(DATOS!$I$2:$I$20000=B22)*(DATOS!$K$2:$K$20000=4))</f>
        <v>0</v>
      </c>
      <c r="P22">
        <f>SUMPRODUCT((CONFIG_METADATA!$G$2:$G$20000=1)*(DATOS!$I$2:$I$20000=B22)*(DATOS!$K$2:$K$20000=5))</f>
        <v>0</v>
      </c>
      <c r="Q22">
        <f>SUMPRODUCT((CONFIG_METADATA!$G$2:$G$20000=1)*(DATOS!$I$2:$I$20000=B22)*(DATOS!$K$2:$K$20000=6))</f>
        <v>0</v>
      </c>
      <c r="R22">
        <f>SUMPRODUCT((CONFIG_METADATA!$G$2:$G$20000=1)*(DATOS!$I$2:$I$20000=B22)*(DATOS!$K$2:$K$20000=7))</f>
        <v>0</v>
      </c>
      <c r="S22">
        <f>SUMPRODUCT((CONFIG_METADATA!$G$2:$G$20000=1)*(DATOS!$I$2:$I$20000=B22)*(DATOS!$K$2:$K$20000=8))</f>
        <v>0</v>
      </c>
      <c r="T22">
        <f>SUMPRODUCT((CONFIG_METADATA!$G$2:$G$20000=1)*(DATOS!$I$2:$I$20000=B22)*(DATOS!$K$2:$K$20000=9))</f>
        <v>0</v>
      </c>
      <c r="U22">
        <f>SUMPRODUCT((CONFIG_METADATA!$G$2:$G$20000=1)*(DATOS!$I$2:$I$20000=B22)*(DATOS!$K$2:$K$20000=10))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SUMPRODUCT((CONFIG_METADATA!$G$2:$G$20000=1)*(DATOS!$I$2:$I$20000=B23))</f>
        <v>0</v>
      </c>
      <c r="E23" s="10" t="str">
        <f>IFERROR(SUMPRODUCT((CONFIG_METADATA!$G$2:$G$20000=1)*(DATOS!$I$2:$I$20000=B23)*(DATOS!$K$2:$K$20000))/D23,"—")</f>
        <v>—</v>
      </c>
      <c r="F23" s="10" t="str" cm="1">
        <f t="array" ref="F23">IFERROR(_xlfn.STDEV.P(_xlfn._xlws.FILTER(DATOS!$K$2:$K$20000,(CONFIG_METADATA!$G$2:$G$20000=1)*(DATOS!$I$2:$I$20000=B23))),"—")</f>
        <v>—</v>
      </c>
      <c r="G23" t="str" cm="1">
        <f t="array" ref="G23">IFERROR(_xlfn.MODE.SNGL(_xlfn._xlws.FILTER(DATOS!$K$2:$K$20000,(CONFIG_METADATA!$G$2:$G$20000=1)*(DATOS!$I$2:$I$20000=B23))),"—")</f>
        <v>—</v>
      </c>
      <c r="H23" s="11" t="str">
        <f>IFERROR(SUMPRODUCT((CONFIG_METADATA!$G$2:$G$20000=1)*(DATOS!$I$2:$I$20000=B23)*(DATOS!$L$2:$L$20000="S"))/D23,"—")</f>
        <v>—</v>
      </c>
      <c r="I23" s="11" t="str">
        <f>IFERROR(SUMPRODUCT((CONFIG_METADATA!$G$2:$G$20000=1)*(DATOS!$I$2:$I$20000=B23)*(DATOS!$L$2:$L$20000="N"))/D23,"—")</f>
        <v>—</v>
      </c>
      <c r="J23" t="str" cm="1">
        <f t="array" ref="J23">IFERROR(_xlfn.MODE.SNGL(_xlfn._xlws.FILTER(DATOS!$K$2:$K$20000,(CONFIG_METADATA!$G$2:$G$20000=1)*(DATOS!$I$2:$I$20000=B23)*(DATOS!$L$2:$L$20000="S"))),"—")</f>
        <v>—</v>
      </c>
      <c r="K23" t="str" cm="1">
        <f t="array" ref="K23">IFERROR(_xlfn.MODE.SNGL(_xlfn._xlws.FILTER(DATOS!$K$2:$K$20000,(CONFIG_METADATA!$G$2:$G$20000=1)*(DATOS!$I$2:$I$20000=B23)*(DATOS!$L$2:$L$20000="N"))),"—")</f>
        <v>—</v>
      </c>
      <c r="L23">
        <f>SUMPRODUCT((CONFIG_METADATA!$G$2:$G$20000=1)*(DATOS!$I$2:$I$20000=B23)*(DATOS!$K$2:$K$20000=1))</f>
        <v>0</v>
      </c>
      <c r="M23">
        <f>SUMPRODUCT((CONFIG_METADATA!$G$2:$G$20000=1)*(DATOS!$I$2:$I$20000=B23)*(DATOS!$K$2:$K$20000=2))</f>
        <v>0</v>
      </c>
      <c r="N23">
        <f>SUMPRODUCT((CONFIG_METADATA!$G$2:$G$20000=1)*(DATOS!$I$2:$I$20000=B23)*(DATOS!$K$2:$K$20000=3))</f>
        <v>0</v>
      </c>
      <c r="O23">
        <f>SUMPRODUCT((CONFIG_METADATA!$G$2:$G$20000=1)*(DATOS!$I$2:$I$20000=B23)*(DATOS!$K$2:$K$20000=4))</f>
        <v>0</v>
      </c>
      <c r="P23">
        <f>SUMPRODUCT((CONFIG_METADATA!$G$2:$G$20000=1)*(DATOS!$I$2:$I$20000=B23)*(DATOS!$K$2:$K$20000=5))</f>
        <v>0</v>
      </c>
      <c r="Q23">
        <f>SUMPRODUCT((CONFIG_METADATA!$G$2:$G$20000=1)*(DATOS!$I$2:$I$20000=B23)*(DATOS!$K$2:$K$20000=6))</f>
        <v>0</v>
      </c>
      <c r="R23">
        <f>SUMPRODUCT((CONFIG_METADATA!$G$2:$G$20000=1)*(DATOS!$I$2:$I$20000=B23)*(DATOS!$K$2:$K$20000=7))</f>
        <v>0</v>
      </c>
      <c r="S23">
        <f>SUMPRODUCT((CONFIG_METADATA!$G$2:$G$20000=1)*(DATOS!$I$2:$I$20000=B23)*(DATOS!$K$2:$K$20000=8))</f>
        <v>0</v>
      </c>
      <c r="T23">
        <f>SUMPRODUCT((CONFIG_METADATA!$G$2:$G$20000=1)*(DATOS!$I$2:$I$20000=B23)*(DATOS!$K$2:$K$20000=9))</f>
        <v>0</v>
      </c>
      <c r="U23">
        <f>SUMPRODUCT((CONFIG_METADATA!$G$2:$G$20000=1)*(DATOS!$I$2:$I$20000=B23)*(DATOS!$K$2:$K$20000=10))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SUMPRODUCT((CONFIG_METADATA!$G$2:$G$20000=1)*(DATOS!$I$2:$I$20000=B24))</f>
        <v>0</v>
      </c>
      <c r="E24" s="10" t="str">
        <f>IFERROR(SUMPRODUCT((CONFIG_METADATA!$G$2:$G$20000=1)*(DATOS!$I$2:$I$20000=B24)*(DATOS!$K$2:$K$20000))/D24,"—")</f>
        <v>—</v>
      </c>
      <c r="F24" s="10" t="str" cm="1">
        <f t="array" ref="F24">IFERROR(_xlfn.STDEV.P(_xlfn._xlws.FILTER(DATOS!$K$2:$K$20000,(CONFIG_METADATA!$G$2:$G$20000=1)*(DATOS!$I$2:$I$20000=B24))),"—")</f>
        <v>—</v>
      </c>
      <c r="G24" t="str" cm="1">
        <f t="array" ref="G24">IFERROR(_xlfn.MODE.SNGL(_xlfn._xlws.FILTER(DATOS!$K$2:$K$20000,(CONFIG_METADATA!$G$2:$G$20000=1)*(DATOS!$I$2:$I$20000=B24))),"—")</f>
        <v>—</v>
      </c>
      <c r="H24" s="11" t="str">
        <f>IFERROR(SUMPRODUCT((CONFIG_METADATA!$G$2:$G$20000=1)*(DATOS!$I$2:$I$20000=B24)*(DATOS!$L$2:$L$20000="S"))/D24,"—")</f>
        <v>—</v>
      </c>
      <c r="I24" s="11" t="str">
        <f>IFERROR(SUMPRODUCT((CONFIG_METADATA!$G$2:$G$20000=1)*(DATOS!$I$2:$I$20000=B24)*(DATOS!$L$2:$L$20000="N"))/D24,"—")</f>
        <v>—</v>
      </c>
      <c r="J24" t="str" cm="1">
        <f t="array" ref="J24">IFERROR(_xlfn.MODE.SNGL(_xlfn._xlws.FILTER(DATOS!$K$2:$K$20000,(CONFIG_METADATA!$G$2:$G$20000=1)*(DATOS!$I$2:$I$20000=B24)*(DATOS!$L$2:$L$20000="S"))),"—")</f>
        <v>—</v>
      </c>
      <c r="K24" t="str" cm="1">
        <f t="array" ref="K24">IFERROR(_xlfn.MODE.SNGL(_xlfn._xlws.FILTER(DATOS!$K$2:$K$20000,(CONFIG_METADATA!$G$2:$G$20000=1)*(DATOS!$I$2:$I$20000=B24)*(DATOS!$L$2:$L$20000="N"))),"—")</f>
        <v>—</v>
      </c>
      <c r="L24">
        <f>SUMPRODUCT((CONFIG_METADATA!$G$2:$G$20000=1)*(DATOS!$I$2:$I$20000=B24)*(DATOS!$K$2:$K$20000=1))</f>
        <v>0</v>
      </c>
      <c r="M24">
        <f>SUMPRODUCT((CONFIG_METADATA!$G$2:$G$20000=1)*(DATOS!$I$2:$I$20000=B24)*(DATOS!$K$2:$K$20000=2))</f>
        <v>0</v>
      </c>
      <c r="N24">
        <f>SUMPRODUCT((CONFIG_METADATA!$G$2:$G$20000=1)*(DATOS!$I$2:$I$20000=B24)*(DATOS!$K$2:$K$20000=3))</f>
        <v>0</v>
      </c>
      <c r="O24">
        <f>SUMPRODUCT((CONFIG_METADATA!$G$2:$G$20000=1)*(DATOS!$I$2:$I$20000=B24)*(DATOS!$K$2:$K$20000=4))</f>
        <v>0</v>
      </c>
      <c r="P24">
        <f>SUMPRODUCT((CONFIG_METADATA!$G$2:$G$20000=1)*(DATOS!$I$2:$I$20000=B24)*(DATOS!$K$2:$K$20000=5))</f>
        <v>0</v>
      </c>
      <c r="Q24">
        <f>SUMPRODUCT((CONFIG_METADATA!$G$2:$G$20000=1)*(DATOS!$I$2:$I$20000=B24)*(DATOS!$K$2:$K$20000=6))</f>
        <v>0</v>
      </c>
      <c r="R24">
        <f>SUMPRODUCT((CONFIG_METADATA!$G$2:$G$20000=1)*(DATOS!$I$2:$I$20000=B24)*(DATOS!$K$2:$K$20000=7))</f>
        <v>0</v>
      </c>
      <c r="S24">
        <f>SUMPRODUCT((CONFIG_METADATA!$G$2:$G$20000=1)*(DATOS!$I$2:$I$20000=B24)*(DATOS!$K$2:$K$20000=8))</f>
        <v>0</v>
      </c>
      <c r="T24">
        <f>SUMPRODUCT((CONFIG_METADATA!$G$2:$G$20000=1)*(DATOS!$I$2:$I$20000=B24)*(DATOS!$K$2:$K$20000=9))</f>
        <v>0</v>
      </c>
      <c r="U24">
        <f>SUMPRODUCT((CONFIG_METADATA!$G$2:$G$20000=1)*(DATOS!$I$2:$I$20000=B24)*(DATOS!$K$2:$K$20000=10))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SUMPRODUCT((CONFIG_METADATA!$G$2:$G$20000=1)*(DATOS!$I$2:$I$20000=B25))</f>
        <v>0</v>
      </c>
      <c r="E25" s="10" t="str">
        <f>IFERROR(SUMPRODUCT((CONFIG_METADATA!$G$2:$G$20000=1)*(DATOS!$I$2:$I$20000=B25)*(DATOS!$K$2:$K$20000))/D25,"—")</f>
        <v>—</v>
      </c>
      <c r="F25" s="10" t="str" cm="1">
        <f t="array" ref="F25">IFERROR(_xlfn.STDEV.P(_xlfn._xlws.FILTER(DATOS!$K$2:$K$20000,(CONFIG_METADATA!$G$2:$G$20000=1)*(DATOS!$I$2:$I$20000=B25))),"—")</f>
        <v>—</v>
      </c>
      <c r="G25" t="str" cm="1">
        <f t="array" ref="G25">IFERROR(_xlfn.MODE.SNGL(_xlfn._xlws.FILTER(DATOS!$K$2:$K$20000,(CONFIG_METADATA!$G$2:$G$20000=1)*(DATOS!$I$2:$I$20000=B25))),"—")</f>
        <v>—</v>
      </c>
      <c r="H25" s="11" t="str">
        <f>IFERROR(SUMPRODUCT((CONFIG_METADATA!$G$2:$G$20000=1)*(DATOS!$I$2:$I$20000=B25)*(DATOS!$L$2:$L$20000="S"))/D25,"—")</f>
        <v>—</v>
      </c>
      <c r="I25" s="11" t="str">
        <f>IFERROR(SUMPRODUCT((CONFIG_METADATA!$G$2:$G$20000=1)*(DATOS!$I$2:$I$20000=B25)*(DATOS!$L$2:$L$20000="N"))/D25,"—")</f>
        <v>—</v>
      </c>
      <c r="J25" t="str" cm="1">
        <f t="array" ref="J25">IFERROR(_xlfn.MODE.SNGL(_xlfn._xlws.FILTER(DATOS!$K$2:$K$20000,(CONFIG_METADATA!$G$2:$G$20000=1)*(DATOS!$I$2:$I$20000=B25)*(DATOS!$L$2:$L$20000="S"))),"—")</f>
        <v>—</v>
      </c>
      <c r="K25" t="str" cm="1">
        <f t="array" ref="K25">IFERROR(_xlfn.MODE.SNGL(_xlfn._xlws.FILTER(DATOS!$K$2:$K$20000,(CONFIG_METADATA!$G$2:$G$20000=1)*(DATOS!$I$2:$I$20000=B25)*(DATOS!$L$2:$L$20000="N"))),"—")</f>
        <v>—</v>
      </c>
      <c r="L25">
        <f>SUMPRODUCT((CONFIG_METADATA!$G$2:$G$20000=1)*(DATOS!$I$2:$I$20000=B25)*(DATOS!$K$2:$K$20000=1))</f>
        <v>0</v>
      </c>
      <c r="M25">
        <f>SUMPRODUCT((CONFIG_METADATA!$G$2:$G$20000=1)*(DATOS!$I$2:$I$20000=B25)*(DATOS!$K$2:$K$20000=2))</f>
        <v>0</v>
      </c>
      <c r="N25">
        <f>SUMPRODUCT((CONFIG_METADATA!$G$2:$G$20000=1)*(DATOS!$I$2:$I$20000=B25)*(DATOS!$K$2:$K$20000=3))</f>
        <v>0</v>
      </c>
      <c r="O25">
        <f>SUMPRODUCT((CONFIG_METADATA!$G$2:$G$20000=1)*(DATOS!$I$2:$I$20000=B25)*(DATOS!$K$2:$K$20000=4))</f>
        <v>0</v>
      </c>
      <c r="P25">
        <f>SUMPRODUCT((CONFIG_METADATA!$G$2:$G$20000=1)*(DATOS!$I$2:$I$20000=B25)*(DATOS!$K$2:$K$20000=5))</f>
        <v>0</v>
      </c>
      <c r="Q25">
        <f>SUMPRODUCT((CONFIG_METADATA!$G$2:$G$20000=1)*(DATOS!$I$2:$I$20000=B25)*(DATOS!$K$2:$K$20000=6))</f>
        <v>0</v>
      </c>
      <c r="R25">
        <f>SUMPRODUCT((CONFIG_METADATA!$G$2:$G$20000=1)*(DATOS!$I$2:$I$20000=B25)*(DATOS!$K$2:$K$20000=7))</f>
        <v>0</v>
      </c>
      <c r="S25">
        <f>SUMPRODUCT((CONFIG_METADATA!$G$2:$G$20000=1)*(DATOS!$I$2:$I$20000=B25)*(DATOS!$K$2:$K$20000=8))</f>
        <v>0</v>
      </c>
      <c r="T25">
        <f>SUMPRODUCT((CONFIG_METADATA!$G$2:$G$20000=1)*(DATOS!$I$2:$I$20000=B25)*(DATOS!$K$2:$K$20000=9))</f>
        <v>0</v>
      </c>
      <c r="U25">
        <f>SUMPRODUCT((CONFIG_METADATA!$G$2:$G$20000=1)*(DATOS!$I$2:$I$20000=B25)*(DATOS!$K$2:$K$20000=10))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SUMPRODUCT((CONFIG_METADATA!$G$2:$G$20000=1)*(DATOS!$I$2:$I$20000=B26))</f>
        <v>0</v>
      </c>
      <c r="E26" s="10" t="str">
        <f>IFERROR(SUMPRODUCT((CONFIG_METADATA!$G$2:$G$20000=1)*(DATOS!$I$2:$I$20000=B26)*(DATOS!$K$2:$K$20000))/D26,"—")</f>
        <v>—</v>
      </c>
      <c r="F26" s="10" t="str" cm="1">
        <f t="array" ref="F26">IFERROR(_xlfn.STDEV.P(_xlfn._xlws.FILTER(DATOS!$K$2:$K$20000,(CONFIG_METADATA!$G$2:$G$20000=1)*(DATOS!$I$2:$I$20000=B26))),"—")</f>
        <v>—</v>
      </c>
      <c r="G26" t="str" cm="1">
        <f t="array" ref="G26">IFERROR(_xlfn.MODE.SNGL(_xlfn._xlws.FILTER(DATOS!$K$2:$K$20000,(CONFIG_METADATA!$G$2:$G$20000=1)*(DATOS!$I$2:$I$20000=B26))),"—")</f>
        <v>—</v>
      </c>
      <c r="H26" s="11" t="str">
        <f>IFERROR(SUMPRODUCT((CONFIG_METADATA!$G$2:$G$20000=1)*(DATOS!$I$2:$I$20000=B26)*(DATOS!$L$2:$L$20000="S"))/D26,"—")</f>
        <v>—</v>
      </c>
      <c r="I26" s="11" t="str">
        <f>IFERROR(SUMPRODUCT((CONFIG_METADATA!$G$2:$G$20000=1)*(DATOS!$I$2:$I$20000=B26)*(DATOS!$L$2:$L$20000="N"))/D26,"—")</f>
        <v>—</v>
      </c>
      <c r="J26" t="str" cm="1">
        <f t="array" ref="J26">IFERROR(_xlfn.MODE.SNGL(_xlfn._xlws.FILTER(DATOS!$K$2:$K$20000,(CONFIG_METADATA!$G$2:$G$20000=1)*(DATOS!$I$2:$I$20000=B26)*(DATOS!$L$2:$L$20000="S"))),"—")</f>
        <v>—</v>
      </c>
      <c r="K26" t="str" cm="1">
        <f t="array" ref="K26">IFERROR(_xlfn.MODE.SNGL(_xlfn._xlws.FILTER(DATOS!$K$2:$K$20000,(CONFIG_METADATA!$G$2:$G$20000=1)*(DATOS!$I$2:$I$20000=B26)*(DATOS!$L$2:$L$20000="N"))),"—")</f>
        <v>—</v>
      </c>
      <c r="L26">
        <f>SUMPRODUCT((CONFIG_METADATA!$G$2:$G$20000=1)*(DATOS!$I$2:$I$20000=B26)*(DATOS!$K$2:$K$20000=1))</f>
        <v>0</v>
      </c>
      <c r="M26">
        <f>SUMPRODUCT((CONFIG_METADATA!$G$2:$G$20000=1)*(DATOS!$I$2:$I$20000=B26)*(DATOS!$K$2:$K$20000=2))</f>
        <v>0</v>
      </c>
      <c r="N26">
        <f>SUMPRODUCT((CONFIG_METADATA!$G$2:$G$20000=1)*(DATOS!$I$2:$I$20000=B26)*(DATOS!$K$2:$K$20000=3))</f>
        <v>0</v>
      </c>
      <c r="O26">
        <f>SUMPRODUCT((CONFIG_METADATA!$G$2:$G$20000=1)*(DATOS!$I$2:$I$20000=B26)*(DATOS!$K$2:$K$20000=4))</f>
        <v>0</v>
      </c>
      <c r="P26">
        <f>SUMPRODUCT((CONFIG_METADATA!$G$2:$G$20000=1)*(DATOS!$I$2:$I$20000=B26)*(DATOS!$K$2:$K$20000=5))</f>
        <v>0</v>
      </c>
      <c r="Q26">
        <f>SUMPRODUCT((CONFIG_METADATA!$G$2:$G$20000=1)*(DATOS!$I$2:$I$20000=B26)*(DATOS!$K$2:$K$20000=6))</f>
        <v>0</v>
      </c>
      <c r="R26">
        <f>SUMPRODUCT((CONFIG_METADATA!$G$2:$G$20000=1)*(DATOS!$I$2:$I$20000=B26)*(DATOS!$K$2:$K$20000=7))</f>
        <v>0</v>
      </c>
      <c r="S26">
        <f>SUMPRODUCT((CONFIG_METADATA!$G$2:$G$20000=1)*(DATOS!$I$2:$I$20000=B26)*(DATOS!$K$2:$K$20000=8))</f>
        <v>0</v>
      </c>
      <c r="T26">
        <f>SUMPRODUCT((CONFIG_METADATA!$G$2:$G$20000=1)*(DATOS!$I$2:$I$20000=B26)*(DATOS!$K$2:$K$20000=9))</f>
        <v>0</v>
      </c>
      <c r="U26">
        <f>SUMPRODUCT((CONFIG_METADATA!$G$2:$G$20000=1)*(DATOS!$I$2:$I$20000=B26)*(DATOS!$K$2:$K$20000=10))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SUMPRODUCT((CONFIG_METADATA!$G$2:$G$20000=1)*(DATOS!$I$2:$I$20000=B27))</f>
        <v>0</v>
      </c>
      <c r="E27" s="10" t="str">
        <f>IFERROR(SUMPRODUCT((CONFIG_METADATA!$G$2:$G$20000=1)*(DATOS!$I$2:$I$20000=B27)*(DATOS!$K$2:$K$20000))/D27,"—")</f>
        <v>—</v>
      </c>
      <c r="F27" s="10" t="str" cm="1">
        <f t="array" ref="F27">IFERROR(_xlfn.STDEV.P(_xlfn._xlws.FILTER(DATOS!$K$2:$K$20000,(CONFIG_METADATA!$G$2:$G$20000=1)*(DATOS!$I$2:$I$20000=B27))),"—")</f>
        <v>—</v>
      </c>
      <c r="G27" t="str" cm="1">
        <f t="array" ref="G27">IFERROR(_xlfn.MODE.SNGL(_xlfn._xlws.FILTER(DATOS!$K$2:$K$20000,(CONFIG_METADATA!$G$2:$G$20000=1)*(DATOS!$I$2:$I$20000=B27))),"—")</f>
        <v>—</v>
      </c>
      <c r="H27" s="11" t="str">
        <f>IFERROR(SUMPRODUCT((CONFIG_METADATA!$G$2:$G$20000=1)*(DATOS!$I$2:$I$20000=B27)*(DATOS!$L$2:$L$20000="S"))/D27,"—")</f>
        <v>—</v>
      </c>
      <c r="I27" s="11" t="str">
        <f>IFERROR(SUMPRODUCT((CONFIG_METADATA!$G$2:$G$20000=1)*(DATOS!$I$2:$I$20000=B27)*(DATOS!$L$2:$L$20000="N"))/D27,"—")</f>
        <v>—</v>
      </c>
      <c r="J27" t="str" cm="1">
        <f t="array" ref="J27">IFERROR(_xlfn.MODE.SNGL(_xlfn._xlws.FILTER(DATOS!$K$2:$K$20000,(CONFIG_METADATA!$G$2:$G$20000=1)*(DATOS!$I$2:$I$20000=B27)*(DATOS!$L$2:$L$20000="S"))),"—")</f>
        <v>—</v>
      </c>
      <c r="K27" t="str" cm="1">
        <f t="array" ref="K27">IFERROR(_xlfn.MODE.SNGL(_xlfn._xlws.FILTER(DATOS!$K$2:$K$20000,(CONFIG_METADATA!$G$2:$G$20000=1)*(DATOS!$I$2:$I$20000=B27)*(DATOS!$L$2:$L$20000="N"))),"—")</f>
        <v>—</v>
      </c>
      <c r="L27">
        <f>SUMPRODUCT((CONFIG_METADATA!$G$2:$G$20000=1)*(DATOS!$I$2:$I$20000=B27)*(DATOS!$K$2:$K$20000=1))</f>
        <v>0</v>
      </c>
      <c r="M27">
        <f>SUMPRODUCT((CONFIG_METADATA!$G$2:$G$20000=1)*(DATOS!$I$2:$I$20000=B27)*(DATOS!$K$2:$K$20000=2))</f>
        <v>0</v>
      </c>
      <c r="N27">
        <f>SUMPRODUCT((CONFIG_METADATA!$G$2:$G$20000=1)*(DATOS!$I$2:$I$20000=B27)*(DATOS!$K$2:$K$20000=3))</f>
        <v>0</v>
      </c>
      <c r="O27">
        <f>SUMPRODUCT((CONFIG_METADATA!$G$2:$G$20000=1)*(DATOS!$I$2:$I$20000=B27)*(DATOS!$K$2:$K$20000=4))</f>
        <v>0</v>
      </c>
      <c r="P27">
        <f>SUMPRODUCT((CONFIG_METADATA!$G$2:$G$20000=1)*(DATOS!$I$2:$I$20000=B27)*(DATOS!$K$2:$K$20000=5))</f>
        <v>0</v>
      </c>
      <c r="Q27">
        <f>SUMPRODUCT((CONFIG_METADATA!$G$2:$G$20000=1)*(DATOS!$I$2:$I$20000=B27)*(DATOS!$K$2:$K$20000=6))</f>
        <v>0</v>
      </c>
      <c r="R27">
        <f>SUMPRODUCT((CONFIG_METADATA!$G$2:$G$20000=1)*(DATOS!$I$2:$I$20000=B27)*(DATOS!$K$2:$K$20000=7))</f>
        <v>0</v>
      </c>
      <c r="S27">
        <f>SUMPRODUCT((CONFIG_METADATA!$G$2:$G$20000=1)*(DATOS!$I$2:$I$20000=B27)*(DATOS!$K$2:$K$20000=8))</f>
        <v>0</v>
      </c>
      <c r="T27">
        <f>SUMPRODUCT((CONFIG_METADATA!$G$2:$G$20000=1)*(DATOS!$I$2:$I$20000=B27)*(DATOS!$K$2:$K$20000=9))</f>
        <v>0</v>
      </c>
      <c r="U27">
        <f>SUMPRODUCT((CONFIG_METADATA!$G$2:$G$20000=1)*(DATOS!$I$2:$I$20000=B27)*(DATOS!$K$2:$K$20000=10))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SUMPRODUCT((CONFIG_METADATA!$G$2:$G$20000=1)*(DATOS!$I$2:$I$20000=B28))</f>
        <v>0</v>
      </c>
      <c r="E28" s="10" t="str">
        <f>IFERROR(SUMPRODUCT((CONFIG_METADATA!$G$2:$G$20000=1)*(DATOS!$I$2:$I$20000=B28)*(DATOS!$K$2:$K$20000))/D28,"—")</f>
        <v>—</v>
      </c>
      <c r="F28" s="10" t="str" cm="1">
        <f t="array" ref="F28">IFERROR(_xlfn.STDEV.P(_xlfn._xlws.FILTER(DATOS!$K$2:$K$20000,(CONFIG_METADATA!$G$2:$G$20000=1)*(DATOS!$I$2:$I$20000=B28))),"—")</f>
        <v>—</v>
      </c>
      <c r="G28" t="str" cm="1">
        <f t="array" ref="G28">IFERROR(_xlfn.MODE.SNGL(_xlfn._xlws.FILTER(DATOS!$K$2:$K$20000,(CONFIG_METADATA!$G$2:$G$20000=1)*(DATOS!$I$2:$I$20000=B28))),"—")</f>
        <v>—</v>
      </c>
      <c r="H28" s="11" t="str">
        <f>IFERROR(SUMPRODUCT((CONFIG_METADATA!$G$2:$G$20000=1)*(DATOS!$I$2:$I$20000=B28)*(DATOS!$L$2:$L$20000="S"))/D28,"—")</f>
        <v>—</v>
      </c>
      <c r="I28" s="11" t="str">
        <f>IFERROR(SUMPRODUCT((CONFIG_METADATA!$G$2:$G$20000=1)*(DATOS!$I$2:$I$20000=B28)*(DATOS!$L$2:$L$20000="N"))/D28,"—")</f>
        <v>—</v>
      </c>
      <c r="J28" t="str" cm="1">
        <f t="array" ref="J28">IFERROR(_xlfn.MODE.SNGL(_xlfn._xlws.FILTER(DATOS!$K$2:$K$20000,(CONFIG_METADATA!$G$2:$G$20000=1)*(DATOS!$I$2:$I$20000=B28)*(DATOS!$L$2:$L$20000="S"))),"—")</f>
        <v>—</v>
      </c>
      <c r="K28" t="str" cm="1">
        <f t="array" ref="K28">IFERROR(_xlfn.MODE.SNGL(_xlfn._xlws.FILTER(DATOS!$K$2:$K$20000,(CONFIG_METADATA!$G$2:$G$20000=1)*(DATOS!$I$2:$I$20000=B28)*(DATOS!$L$2:$L$20000="N"))),"—")</f>
        <v>—</v>
      </c>
      <c r="L28">
        <f>SUMPRODUCT((CONFIG_METADATA!$G$2:$G$20000=1)*(DATOS!$I$2:$I$20000=B28)*(DATOS!$K$2:$K$20000=1))</f>
        <v>0</v>
      </c>
      <c r="M28">
        <f>SUMPRODUCT((CONFIG_METADATA!$G$2:$G$20000=1)*(DATOS!$I$2:$I$20000=B28)*(DATOS!$K$2:$K$20000=2))</f>
        <v>0</v>
      </c>
      <c r="N28">
        <f>SUMPRODUCT((CONFIG_METADATA!$G$2:$G$20000=1)*(DATOS!$I$2:$I$20000=B28)*(DATOS!$K$2:$K$20000=3))</f>
        <v>0</v>
      </c>
      <c r="O28">
        <f>SUMPRODUCT((CONFIG_METADATA!$G$2:$G$20000=1)*(DATOS!$I$2:$I$20000=B28)*(DATOS!$K$2:$K$20000=4))</f>
        <v>0</v>
      </c>
      <c r="P28">
        <f>SUMPRODUCT((CONFIG_METADATA!$G$2:$G$20000=1)*(DATOS!$I$2:$I$20000=B28)*(DATOS!$K$2:$K$20000=5))</f>
        <v>0</v>
      </c>
      <c r="Q28">
        <f>SUMPRODUCT((CONFIG_METADATA!$G$2:$G$20000=1)*(DATOS!$I$2:$I$20000=B28)*(DATOS!$K$2:$K$20000=6))</f>
        <v>0</v>
      </c>
      <c r="R28">
        <f>SUMPRODUCT((CONFIG_METADATA!$G$2:$G$20000=1)*(DATOS!$I$2:$I$20000=B28)*(DATOS!$K$2:$K$20000=7))</f>
        <v>0</v>
      </c>
      <c r="S28">
        <f>SUMPRODUCT((CONFIG_METADATA!$G$2:$G$20000=1)*(DATOS!$I$2:$I$20000=B28)*(DATOS!$K$2:$K$20000=8))</f>
        <v>0</v>
      </c>
      <c r="T28">
        <f>SUMPRODUCT((CONFIG_METADATA!$G$2:$G$20000=1)*(DATOS!$I$2:$I$20000=B28)*(DATOS!$K$2:$K$20000=9))</f>
        <v>0</v>
      </c>
      <c r="U28">
        <f>SUMPRODUCT((CONFIG_METADATA!$G$2:$G$20000=1)*(DATOS!$I$2:$I$20000=B28)*(DATOS!$K$2:$K$20000=10))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SUMPRODUCT((CONFIG_METADATA!$G$2:$G$20000=1)*(DATOS!$I$2:$I$20000=B29))</f>
        <v>0</v>
      </c>
      <c r="E29" s="10" t="str">
        <f>IFERROR(SUMPRODUCT((CONFIG_METADATA!$G$2:$G$20000=1)*(DATOS!$I$2:$I$20000=B29)*(DATOS!$K$2:$K$20000))/D29,"—")</f>
        <v>—</v>
      </c>
      <c r="F29" s="10" t="str" cm="1">
        <f t="array" ref="F29">IFERROR(_xlfn.STDEV.P(_xlfn._xlws.FILTER(DATOS!$K$2:$K$20000,(CONFIG_METADATA!$G$2:$G$20000=1)*(DATOS!$I$2:$I$20000=B29))),"—")</f>
        <v>—</v>
      </c>
      <c r="G29" t="str" cm="1">
        <f t="array" ref="G29">IFERROR(_xlfn.MODE.SNGL(_xlfn._xlws.FILTER(DATOS!$K$2:$K$20000,(CONFIG_METADATA!$G$2:$G$20000=1)*(DATOS!$I$2:$I$20000=B29))),"—")</f>
        <v>—</v>
      </c>
      <c r="H29" s="11" t="str">
        <f>IFERROR(SUMPRODUCT((CONFIG_METADATA!$G$2:$G$20000=1)*(DATOS!$I$2:$I$20000=B29)*(DATOS!$L$2:$L$20000="S"))/D29,"—")</f>
        <v>—</v>
      </c>
      <c r="I29" s="11" t="str">
        <f>IFERROR(SUMPRODUCT((CONFIG_METADATA!$G$2:$G$20000=1)*(DATOS!$I$2:$I$20000=B29)*(DATOS!$L$2:$L$20000="N"))/D29,"—")</f>
        <v>—</v>
      </c>
      <c r="J29" t="str" cm="1">
        <f t="array" ref="J29">IFERROR(_xlfn.MODE.SNGL(_xlfn._xlws.FILTER(DATOS!$K$2:$K$20000,(CONFIG_METADATA!$G$2:$G$20000=1)*(DATOS!$I$2:$I$20000=B29)*(DATOS!$L$2:$L$20000="S"))),"—")</f>
        <v>—</v>
      </c>
      <c r="K29" t="str" cm="1">
        <f t="array" ref="K29">IFERROR(_xlfn.MODE.SNGL(_xlfn._xlws.FILTER(DATOS!$K$2:$K$20000,(CONFIG_METADATA!$G$2:$G$20000=1)*(DATOS!$I$2:$I$20000=B29)*(DATOS!$L$2:$L$20000="N"))),"—")</f>
        <v>—</v>
      </c>
      <c r="L29">
        <f>SUMPRODUCT((CONFIG_METADATA!$G$2:$G$20000=1)*(DATOS!$I$2:$I$20000=B29)*(DATOS!$K$2:$K$20000=1))</f>
        <v>0</v>
      </c>
      <c r="M29">
        <f>SUMPRODUCT((CONFIG_METADATA!$G$2:$G$20000=1)*(DATOS!$I$2:$I$20000=B29)*(DATOS!$K$2:$K$20000=2))</f>
        <v>0</v>
      </c>
      <c r="N29">
        <f>SUMPRODUCT((CONFIG_METADATA!$G$2:$G$20000=1)*(DATOS!$I$2:$I$20000=B29)*(DATOS!$K$2:$K$20000=3))</f>
        <v>0</v>
      </c>
      <c r="O29">
        <f>SUMPRODUCT((CONFIG_METADATA!$G$2:$G$20000=1)*(DATOS!$I$2:$I$20000=B29)*(DATOS!$K$2:$K$20000=4))</f>
        <v>0</v>
      </c>
      <c r="P29">
        <f>SUMPRODUCT((CONFIG_METADATA!$G$2:$G$20000=1)*(DATOS!$I$2:$I$20000=B29)*(DATOS!$K$2:$K$20000=5))</f>
        <v>0</v>
      </c>
      <c r="Q29">
        <f>SUMPRODUCT((CONFIG_METADATA!$G$2:$G$20000=1)*(DATOS!$I$2:$I$20000=B29)*(DATOS!$K$2:$K$20000=6))</f>
        <v>0</v>
      </c>
      <c r="R29">
        <f>SUMPRODUCT((CONFIG_METADATA!$G$2:$G$20000=1)*(DATOS!$I$2:$I$20000=B29)*(DATOS!$K$2:$K$20000=7))</f>
        <v>0</v>
      </c>
      <c r="S29">
        <f>SUMPRODUCT((CONFIG_METADATA!$G$2:$G$20000=1)*(DATOS!$I$2:$I$20000=B29)*(DATOS!$K$2:$K$20000=8))</f>
        <v>0</v>
      </c>
      <c r="T29">
        <f>SUMPRODUCT((CONFIG_METADATA!$G$2:$G$20000=1)*(DATOS!$I$2:$I$20000=B29)*(DATOS!$K$2:$K$20000=9))</f>
        <v>0</v>
      </c>
      <c r="U29">
        <f>SUMPRODUCT((CONFIG_METADATA!$G$2:$G$20000=1)*(DATOS!$I$2:$I$20000=B29)*(DATOS!$K$2:$K$20000=10))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SUMPRODUCT((CONFIG_METADATA!$G$2:$G$20000=1)*(DATOS!$I$2:$I$20000=B30))</f>
        <v>0</v>
      </c>
      <c r="E30" s="10" t="str">
        <f>IFERROR(SUMPRODUCT((CONFIG_METADATA!$G$2:$G$20000=1)*(DATOS!$I$2:$I$20000=B30)*(DATOS!$K$2:$K$20000))/D30,"—")</f>
        <v>—</v>
      </c>
      <c r="F30" s="10" t="str" cm="1">
        <f t="array" ref="F30">IFERROR(_xlfn.STDEV.P(_xlfn._xlws.FILTER(DATOS!$K$2:$K$20000,(CONFIG_METADATA!$G$2:$G$20000=1)*(DATOS!$I$2:$I$20000=B30))),"—")</f>
        <v>—</v>
      </c>
      <c r="G30" t="str" cm="1">
        <f t="array" ref="G30">IFERROR(_xlfn.MODE.SNGL(_xlfn._xlws.FILTER(DATOS!$K$2:$K$20000,(CONFIG_METADATA!$G$2:$G$20000=1)*(DATOS!$I$2:$I$20000=B30))),"—")</f>
        <v>—</v>
      </c>
      <c r="H30" s="11" t="str">
        <f>IFERROR(SUMPRODUCT((CONFIG_METADATA!$G$2:$G$20000=1)*(DATOS!$I$2:$I$20000=B30)*(DATOS!$L$2:$L$20000="S"))/D30,"—")</f>
        <v>—</v>
      </c>
      <c r="I30" s="11" t="str">
        <f>IFERROR(SUMPRODUCT((CONFIG_METADATA!$G$2:$G$20000=1)*(DATOS!$I$2:$I$20000=B30)*(DATOS!$L$2:$L$20000="N"))/D30,"—")</f>
        <v>—</v>
      </c>
      <c r="J30" t="str" cm="1">
        <f t="array" ref="J30">IFERROR(_xlfn.MODE.SNGL(_xlfn._xlws.FILTER(DATOS!$K$2:$K$20000,(CONFIG_METADATA!$G$2:$G$20000=1)*(DATOS!$I$2:$I$20000=B30)*(DATOS!$L$2:$L$20000="S"))),"—")</f>
        <v>—</v>
      </c>
      <c r="K30" t="str" cm="1">
        <f t="array" ref="K30">IFERROR(_xlfn.MODE.SNGL(_xlfn._xlws.FILTER(DATOS!$K$2:$K$20000,(CONFIG_METADATA!$G$2:$G$20000=1)*(DATOS!$I$2:$I$20000=B30)*(DATOS!$L$2:$L$20000="N"))),"—")</f>
        <v>—</v>
      </c>
      <c r="L30">
        <f>SUMPRODUCT((CONFIG_METADATA!$G$2:$G$20000=1)*(DATOS!$I$2:$I$20000=B30)*(DATOS!$K$2:$K$20000=1))</f>
        <v>0</v>
      </c>
      <c r="M30">
        <f>SUMPRODUCT((CONFIG_METADATA!$G$2:$G$20000=1)*(DATOS!$I$2:$I$20000=B30)*(DATOS!$K$2:$K$20000=2))</f>
        <v>0</v>
      </c>
      <c r="N30">
        <f>SUMPRODUCT((CONFIG_METADATA!$G$2:$G$20000=1)*(DATOS!$I$2:$I$20000=B30)*(DATOS!$K$2:$K$20000=3))</f>
        <v>0</v>
      </c>
      <c r="O30">
        <f>SUMPRODUCT((CONFIG_METADATA!$G$2:$G$20000=1)*(DATOS!$I$2:$I$20000=B30)*(DATOS!$K$2:$K$20000=4))</f>
        <v>0</v>
      </c>
      <c r="P30">
        <f>SUMPRODUCT((CONFIG_METADATA!$G$2:$G$20000=1)*(DATOS!$I$2:$I$20000=B30)*(DATOS!$K$2:$K$20000=5))</f>
        <v>0</v>
      </c>
      <c r="Q30">
        <f>SUMPRODUCT((CONFIG_METADATA!$G$2:$G$20000=1)*(DATOS!$I$2:$I$20000=B30)*(DATOS!$K$2:$K$20000=6))</f>
        <v>0</v>
      </c>
      <c r="R30">
        <f>SUMPRODUCT((CONFIG_METADATA!$G$2:$G$20000=1)*(DATOS!$I$2:$I$20000=B30)*(DATOS!$K$2:$K$20000=7))</f>
        <v>0</v>
      </c>
      <c r="S30">
        <f>SUMPRODUCT((CONFIG_METADATA!$G$2:$G$20000=1)*(DATOS!$I$2:$I$20000=B30)*(DATOS!$K$2:$K$20000=8))</f>
        <v>0</v>
      </c>
      <c r="T30">
        <f>SUMPRODUCT((CONFIG_METADATA!$G$2:$G$20000=1)*(DATOS!$I$2:$I$20000=B30)*(DATOS!$K$2:$K$20000=9))</f>
        <v>0</v>
      </c>
      <c r="U30">
        <f>SUMPRODUCT((CONFIG_METADATA!$G$2:$G$20000=1)*(DATOS!$I$2:$I$20000=B30)*(DATOS!$K$2:$K$20000=10))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SUMPRODUCT((CONFIG_METADATA!$G$2:$G$20000=1)*(DATOS!$I$2:$I$20000=B31))</f>
        <v>0</v>
      </c>
      <c r="E31" s="10" t="str">
        <f>IFERROR(SUMPRODUCT((CONFIG_METADATA!$G$2:$G$20000=1)*(DATOS!$I$2:$I$20000=B31)*(DATOS!$K$2:$K$20000))/D31,"—")</f>
        <v>—</v>
      </c>
      <c r="F31" s="10" t="str" cm="1">
        <f t="array" ref="F31">IFERROR(_xlfn.STDEV.P(_xlfn._xlws.FILTER(DATOS!$K$2:$K$20000,(CONFIG_METADATA!$G$2:$G$20000=1)*(DATOS!$I$2:$I$20000=B31))),"—")</f>
        <v>—</v>
      </c>
      <c r="G31" t="str" cm="1">
        <f t="array" ref="G31">IFERROR(_xlfn.MODE.SNGL(_xlfn._xlws.FILTER(DATOS!$K$2:$K$20000,(CONFIG_METADATA!$G$2:$G$20000=1)*(DATOS!$I$2:$I$20000=B31))),"—")</f>
        <v>—</v>
      </c>
      <c r="H31" s="11" t="str">
        <f>IFERROR(SUMPRODUCT((CONFIG_METADATA!$G$2:$G$20000=1)*(DATOS!$I$2:$I$20000=B31)*(DATOS!$L$2:$L$20000="S"))/D31,"—")</f>
        <v>—</v>
      </c>
      <c r="I31" s="11" t="str">
        <f>IFERROR(SUMPRODUCT((CONFIG_METADATA!$G$2:$G$20000=1)*(DATOS!$I$2:$I$20000=B31)*(DATOS!$L$2:$L$20000="N"))/D31,"—")</f>
        <v>—</v>
      </c>
      <c r="J31" t="str" cm="1">
        <f t="array" ref="J31">IFERROR(_xlfn.MODE.SNGL(_xlfn._xlws.FILTER(DATOS!$K$2:$K$20000,(CONFIG_METADATA!$G$2:$G$20000=1)*(DATOS!$I$2:$I$20000=B31)*(DATOS!$L$2:$L$20000="S"))),"—")</f>
        <v>—</v>
      </c>
      <c r="K31" t="str" cm="1">
        <f t="array" ref="K31">IFERROR(_xlfn.MODE.SNGL(_xlfn._xlws.FILTER(DATOS!$K$2:$K$20000,(CONFIG_METADATA!$G$2:$G$20000=1)*(DATOS!$I$2:$I$20000=B31)*(DATOS!$L$2:$L$20000="N"))),"—")</f>
        <v>—</v>
      </c>
      <c r="L31">
        <f>SUMPRODUCT((CONFIG_METADATA!$G$2:$G$20000=1)*(DATOS!$I$2:$I$20000=B31)*(DATOS!$K$2:$K$20000=1))</f>
        <v>0</v>
      </c>
      <c r="M31">
        <f>SUMPRODUCT((CONFIG_METADATA!$G$2:$G$20000=1)*(DATOS!$I$2:$I$20000=B31)*(DATOS!$K$2:$K$20000=2))</f>
        <v>0</v>
      </c>
      <c r="N31">
        <f>SUMPRODUCT((CONFIG_METADATA!$G$2:$G$20000=1)*(DATOS!$I$2:$I$20000=B31)*(DATOS!$K$2:$K$20000=3))</f>
        <v>0</v>
      </c>
      <c r="O31">
        <f>SUMPRODUCT((CONFIG_METADATA!$G$2:$G$20000=1)*(DATOS!$I$2:$I$20000=B31)*(DATOS!$K$2:$K$20000=4))</f>
        <v>0</v>
      </c>
      <c r="P31">
        <f>SUMPRODUCT((CONFIG_METADATA!$G$2:$G$20000=1)*(DATOS!$I$2:$I$20000=B31)*(DATOS!$K$2:$K$20000=5))</f>
        <v>0</v>
      </c>
      <c r="Q31">
        <f>SUMPRODUCT((CONFIG_METADATA!$G$2:$G$20000=1)*(DATOS!$I$2:$I$20000=B31)*(DATOS!$K$2:$K$20000=6))</f>
        <v>0</v>
      </c>
      <c r="R31">
        <f>SUMPRODUCT((CONFIG_METADATA!$G$2:$G$20000=1)*(DATOS!$I$2:$I$20000=B31)*(DATOS!$K$2:$K$20000=7))</f>
        <v>0</v>
      </c>
      <c r="S31">
        <f>SUMPRODUCT((CONFIG_METADATA!$G$2:$G$20000=1)*(DATOS!$I$2:$I$20000=B31)*(DATOS!$K$2:$K$20000=8))</f>
        <v>0</v>
      </c>
      <c r="T31">
        <f>SUMPRODUCT((CONFIG_METADATA!$G$2:$G$20000=1)*(DATOS!$I$2:$I$20000=B31)*(DATOS!$K$2:$K$20000=9))</f>
        <v>0</v>
      </c>
      <c r="U31">
        <f>SUMPRODUCT((CONFIG_METADATA!$G$2:$G$20000=1)*(DATOS!$I$2:$I$20000=B31)*(DATOS!$K$2:$K$20000=10))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SUMPRODUCT((CONFIG_METADATA!$G$2:$G$20000=1)*(DATOS!$I$2:$I$20000=B32))</f>
        <v>0</v>
      </c>
      <c r="E32" s="10" t="str">
        <f>IFERROR(SUMPRODUCT((CONFIG_METADATA!$G$2:$G$20000=1)*(DATOS!$I$2:$I$20000=B32)*(DATOS!$K$2:$K$20000))/D32,"—")</f>
        <v>—</v>
      </c>
      <c r="F32" s="10" t="str" cm="1">
        <f t="array" ref="F32">IFERROR(_xlfn.STDEV.P(_xlfn._xlws.FILTER(DATOS!$K$2:$K$20000,(CONFIG_METADATA!$G$2:$G$20000=1)*(DATOS!$I$2:$I$20000=B32))),"—")</f>
        <v>—</v>
      </c>
      <c r="G32" t="str" cm="1">
        <f t="array" ref="G32">IFERROR(_xlfn.MODE.SNGL(_xlfn._xlws.FILTER(DATOS!$K$2:$K$20000,(CONFIG_METADATA!$G$2:$G$20000=1)*(DATOS!$I$2:$I$20000=B32))),"—")</f>
        <v>—</v>
      </c>
      <c r="H32" s="11" t="str">
        <f>IFERROR(SUMPRODUCT((CONFIG_METADATA!$G$2:$G$20000=1)*(DATOS!$I$2:$I$20000=B32)*(DATOS!$L$2:$L$20000="S"))/D32,"—")</f>
        <v>—</v>
      </c>
      <c r="I32" s="11" t="str">
        <f>IFERROR(SUMPRODUCT((CONFIG_METADATA!$G$2:$G$20000=1)*(DATOS!$I$2:$I$20000=B32)*(DATOS!$L$2:$L$20000="N"))/D32,"—")</f>
        <v>—</v>
      </c>
      <c r="J32" t="str" cm="1">
        <f t="array" ref="J32">IFERROR(_xlfn.MODE.SNGL(_xlfn._xlws.FILTER(DATOS!$K$2:$K$20000,(CONFIG_METADATA!$G$2:$G$20000=1)*(DATOS!$I$2:$I$20000=B32)*(DATOS!$L$2:$L$20000="S"))),"—")</f>
        <v>—</v>
      </c>
      <c r="K32" t="str" cm="1">
        <f t="array" ref="K32">IFERROR(_xlfn.MODE.SNGL(_xlfn._xlws.FILTER(DATOS!$K$2:$K$20000,(CONFIG_METADATA!$G$2:$G$20000=1)*(DATOS!$I$2:$I$20000=B32)*(DATOS!$L$2:$L$20000="N"))),"—")</f>
        <v>—</v>
      </c>
      <c r="L32">
        <f>SUMPRODUCT((CONFIG_METADATA!$G$2:$G$20000=1)*(DATOS!$I$2:$I$20000=B32)*(DATOS!$K$2:$K$20000=1))</f>
        <v>0</v>
      </c>
      <c r="M32">
        <f>SUMPRODUCT((CONFIG_METADATA!$G$2:$G$20000=1)*(DATOS!$I$2:$I$20000=B32)*(DATOS!$K$2:$K$20000=2))</f>
        <v>0</v>
      </c>
      <c r="N32">
        <f>SUMPRODUCT((CONFIG_METADATA!$G$2:$G$20000=1)*(DATOS!$I$2:$I$20000=B32)*(DATOS!$K$2:$K$20000=3))</f>
        <v>0</v>
      </c>
      <c r="O32">
        <f>SUMPRODUCT((CONFIG_METADATA!$G$2:$G$20000=1)*(DATOS!$I$2:$I$20000=B32)*(DATOS!$K$2:$K$20000=4))</f>
        <v>0</v>
      </c>
      <c r="P32">
        <f>SUMPRODUCT((CONFIG_METADATA!$G$2:$G$20000=1)*(DATOS!$I$2:$I$20000=B32)*(DATOS!$K$2:$K$20000=5))</f>
        <v>0</v>
      </c>
      <c r="Q32">
        <f>SUMPRODUCT((CONFIG_METADATA!$G$2:$G$20000=1)*(DATOS!$I$2:$I$20000=B32)*(DATOS!$K$2:$K$20000=6))</f>
        <v>0</v>
      </c>
      <c r="R32">
        <f>SUMPRODUCT((CONFIG_METADATA!$G$2:$G$20000=1)*(DATOS!$I$2:$I$20000=B32)*(DATOS!$K$2:$K$20000=7))</f>
        <v>0</v>
      </c>
      <c r="S32">
        <f>SUMPRODUCT((CONFIG_METADATA!$G$2:$G$20000=1)*(DATOS!$I$2:$I$20000=B32)*(DATOS!$K$2:$K$20000=8))</f>
        <v>0</v>
      </c>
      <c r="T32">
        <f>SUMPRODUCT((CONFIG_METADATA!$G$2:$G$20000=1)*(DATOS!$I$2:$I$20000=B32)*(DATOS!$K$2:$K$20000=9))</f>
        <v>0</v>
      </c>
      <c r="U32">
        <f>SUMPRODUCT((CONFIG_METADATA!$G$2:$G$20000=1)*(DATOS!$I$2:$I$20000=B32)*(DATOS!$K$2:$K$20000=10))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SUMPRODUCT((CONFIG_METADATA!$G$2:$G$20000=1)*(DATOS!$I$2:$I$20000=B33))</f>
        <v>0</v>
      </c>
      <c r="E33" s="10" t="str">
        <f>IFERROR(SUMPRODUCT((CONFIG_METADATA!$G$2:$G$20000=1)*(DATOS!$I$2:$I$20000=B33)*(DATOS!$K$2:$K$20000))/D33,"—")</f>
        <v>—</v>
      </c>
      <c r="F33" s="10" t="str" cm="1">
        <f t="array" ref="F33">IFERROR(_xlfn.STDEV.P(_xlfn._xlws.FILTER(DATOS!$K$2:$K$20000,(CONFIG_METADATA!$G$2:$G$20000=1)*(DATOS!$I$2:$I$20000=B33))),"—")</f>
        <v>—</v>
      </c>
      <c r="G33" t="str" cm="1">
        <f t="array" ref="G33">IFERROR(_xlfn.MODE.SNGL(_xlfn._xlws.FILTER(DATOS!$K$2:$K$20000,(CONFIG_METADATA!$G$2:$G$20000=1)*(DATOS!$I$2:$I$20000=B33))),"—")</f>
        <v>—</v>
      </c>
      <c r="H33" s="11" t="str">
        <f>IFERROR(SUMPRODUCT((CONFIG_METADATA!$G$2:$G$20000=1)*(DATOS!$I$2:$I$20000=B33)*(DATOS!$L$2:$L$20000="S"))/D33,"—")</f>
        <v>—</v>
      </c>
      <c r="I33" s="11" t="str">
        <f>IFERROR(SUMPRODUCT((CONFIG_METADATA!$G$2:$G$20000=1)*(DATOS!$I$2:$I$20000=B33)*(DATOS!$L$2:$L$20000="N"))/D33,"—")</f>
        <v>—</v>
      </c>
      <c r="J33" t="str" cm="1">
        <f t="array" ref="J33">IFERROR(_xlfn.MODE.SNGL(_xlfn._xlws.FILTER(DATOS!$K$2:$K$20000,(CONFIG_METADATA!$G$2:$G$20000=1)*(DATOS!$I$2:$I$20000=B33)*(DATOS!$L$2:$L$20000="S"))),"—")</f>
        <v>—</v>
      </c>
      <c r="K33" t="str" cm="1">
        <f t="array" ref="K33">IFERROR(_xlfn.MODE.SNGL(_xlfn._xlws.FILTER(DATOS!$K$2:$K$20000,(CONFIG_METADATA!$G$2:$G$20000=1)*(DATOS!$I$2:$I$20000=B33)*(DATOS!$L$2:$L$20000="N"))),"—")</f>
        <v>—</v>
      </c>
      <c r="L33">
        <f>SUMPRODUCT((CONFIG_METADATA!$G$2:$G$20000=1)*(DATOS!$I$2:$I$20000=B33)*(DATOS!$K$2:$K$20000=1))</f>
        <v>0</v>
      </c>
      <c r="M33">
        <f>SUMPRODUCT((CONFIG_METADATA!$G$2:$G$20000=1)*(DATOS!$I$2:$I$20000=B33)*(DATOS!$K$2:$K$20000=2))</f>
        <v>0</v>
      </c>
      <c r="N33">
        <f>SUMPRODUCT((CONFIG_METADATA!$G$2:$G$20000=1)*(DATOS!$I$2:$I$20000=B33)*(DATOS!$K$2:$K$20000=3))</f>
        <v>0</v>
      </c>
      <c r="O33">
        <f>SUMPRODUCT((CONFIG_METADATA!$G$2:$G$20000=1)*(DATOS!$I$2:$I$20000=B33)*(DATOS!$K$2:$K$20000=4))</f>
        <v>0</v>
      </c>
      <c r="P33">
        <f>SUMPRODUCT((CONFIG_METADATA!$G$2:$G$20000=1)*(DATOS!$I$2:$I$20000=B33)*(DATOS!$K$2:$K$20000=5))</f>
        <v>0</v>
      </c>
      <c r="Q33">
        <f>SUMPRODUCT((CONFIG_METADATA!$G$2:$G$20000=1)*(DATOS!$I$2:$I$20000=B33)*(DATOS!$K$2:$K$20000=6))</f>
        <v>0</v>
      </c>
      <c r="R33">
        <f>SUMPRODUCT((CONFIG_METADATA!$G$2:$G$20000=1)*(DATOS!$I$2:$I$20000=B33)*(DATOS!$K$2:$K$20000=7))</f>
        <v>0</v>
      </c>
      <c r="S33">
        <f>SUMPRODUCT((CONFIG_METADATA!$G$2:$G$20000=1)*(DATOS!$I$2:$I$20000=B33)*(DATOS!$K$2:$K$20000=8))</f>
        <v>0</v>
      </c>
      <c r="T33">
        <f>SUMPRODUCT((CONFIG_METADATA!$G$2:$G$20000=1)*(DATOS!$I$2:$I$20000=B33)*(DATOS!$K$2:$K$20000=9))</f>
        <v>0</v>
      </c>
      <c r="U33">
        <f>SUMPRODUCT((CONFIG_METADATA!$G$2:$G$20000=1)*(DATOS!$I$2:$I$20000=B33)*(DATOS!$K$2:$K$20000=10))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SUMPRODUCT((CONFIG_METADATA!$G$2:$G$20000=1)*(DATOS!$I$2:$I$20000=B34))</f>
        <v>0</v>
      </c>
      <c r="E34" s="10" t="str">
        <f>IFERROR(SUMPRODUCT((CONFIG_METADATA!$G$2:$G$20000=1)*(DATOS!$I$2:$I$20000=B34)*(DATOS!$K$2:$K$20000))/D34,"—")</f>
        <v>—</v>
      </c>
      <c r="F34" s="10" t="str" cm="1">
        <f t="array" ref="F34">IFERROR(_xlfn.STDEV.P(_xlfn._xlws.FILTER(DATOS!$K$2:$K$20000,(CONFIG_METADATA!$G$2:$G$20000=1)*(DATOS!$I$2:$I$20000=B34))),"—")</f>
        <v>—</v>
      </c>
      <c r="G34" t="str" cm="1">
        <f t="array" ref="G34">IFERROR(_xlfn.MODE.SNGL(_xlfn._xlws.FILTER(DATOS!$K$2:$K$20000,(CONFIG_METADATA!$G$2:$G$20000=1)*(DATOS!$I$2:$I$20000=B34))),"—")</f>
        <v>—</v>
      </c>
      <c r="H34" s="11" t="str">
        <f>IFERROR(SUMPRODUCT((CONFIG_METADATA!$G$2:$G$20000=1)*(DATOS!$I$2:$I$20000=B34)*(DATOS!$L$2:$L$20000="S"))/D34,"—")</f>
        <v>—</v>
      </c>
      <c r="I34" s="11" t="str">
        <f>IFERROR(SUMPRODUCT((CONFIG_METADATA!$G$2:$G$20000=1)*(DATOS!$I$2:$I$20000=B34)*(DATOS!$L$2:$L$20000="N"))/D34,"—")</f>
        <v>—</v>
      </c>
      <c r="J34" t="str" cm="1">
        <f t="array" ref="J34">IFERROR(_xlfn.MODE.SNGL(_xlfn._xlws.FILTER(DATOS!$K$2:$K$20000,(CONFIG_METADATA!$G$2:$G$20000=1)*(DATOS!$I$2:$I$20000=B34)*(DATOS!$L$2:$L$20000="S"))),"—")</f>
        <v>—</v>
      </c>
      <c r="K34" t="str" cm="1">
        <f t="array" ref="K34">IFERROR(_xlfn.MODE.SNGL(_xlfn._xlws.FILTER(DATOS!$K$2:$K$20000,(CONFIG_METADATA!$G$2:$G$20000=1)*(DATOS!$I$2:$I$20000=B34)*(DATOS!$L$2:$L$20000="N"))),"—")</f>
        <v>—</v>
      </c>
      <c r="L34">
        <f>SUMPRODUCT((CONFIG_METADATA!$G$2:$G$20000=1)*(DATOS!$I$2:$I$20000=B34)*(DATOS!$K$2:$K$20000=1))</f>
        <v>0</v>
      </c>
      <c r="M34">
        <f>SUMPRODUCT((CONFIG_METADATA!$G$2:$G$20000=1)*(DATOS!$I$2:$I$20000=B34)*(DATOS!$K$2:$K$20000=2))</f>
        <v>0</v>
      </c>
      <c r="N34">
        <f>SUMPRODUCT((CONFIG_METADATA!$G$2:$G$20000=1)*(DATOS!$I$2:$I$20000=B34)*(DATOS!$K$2:$K$20000=3))</f>
        <v>0</v>
      </c>
      <c r="O34">
        <f>SUMPRODUCT((CONFIG_METADATA!$G$2:$G$20000=1)*(DATOS!$I$2:$I$20000=B34)*(DATOS!$K$2:$K$20000=4))</f>
        <v>0</v>
      </c>
      <c r="P34">
        <f>SUMPRODUCT((CONFIG_METADATA!$G$2:$G$20000=1)*(DATOS!$I$2:$I$20000=B34)*(DATOS!$K$2:$K$20000=5))</f>
        <v>0</v>
      </c>
      <c r="Q34">
        <f>SUMPRODUCT((CONFIG_METADATA!$G$2:$G$20000=1)*(DATOS!$I$2:$I$20000=B34)*(DATOS!$K$2:$K$20000=6))</f>
        <v>0</v>
      </c>
      <c r="R34">
        <f>SUMPRODUCT((CONFIG_METADATA!$G$2:$G$20000=1)*(DATOS!$I$2:$I$20000=B34)*(DATOS!$K$2:$K$20000=7))</f>
        <v>0</v>
      </c>
      <c r="S34">
        <f>SUMPRODUCT((CONFIG_METADATA!$G$2:$G$20000=1)*(DATOS!$I$2:$I$20000=B34)*(DATOS!$K$2:$K$20000=8))</f>
        <v>0</v>
      </c>
      <c r="T34">
        <f>SUMPRODUCT((CONFIG_METADATA!$G$2:$G$20000=1)*(DATOS!$I$2:$I$20000=B34)*(DATOS!$K$2:$K$20000=9))</f>
        <v>0</v>
      </c>
      <c r="U34">
        <f>SUMPRODUCT((CONFIG_METADATA!$G$2:$G$20000=1)*(DATOS!$I$2:$I$20000=B34)*(DATOS!$K$2:$K$20000=10))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SUMPRODUCT((CONFIG_METADATA!$G$2:$G$20000=1)*(DATOS!$I$2:$I$20000=B35))</f>
        <v>0</v>
      </c>
      <c r="E35" s="10" t="str">
        <f>IFERROR(SUMPRODUCT((CONFIG_METADATA!$G$2:$G$20000=1)*(DATOS!$I$2:$I$20000=B35)*(DATOS!$K$2:$K$20000))/D35,"—")</f>
        <v>—</v>
      </c>
      <c r="F35" s="10" t="str" cm="1">
        <f t="array" ref="F35">IFERROR(_xlfn.STDEV.P(_xlfn._xlws.FILTER(DATOS!$K$2:$K$20000,(CONFIG_METADATA!$G$2:$G$20000=1)*(DATOS!$I$2:$I$20000=B35))),"—")</f>
        <v>—</v>
      </c>
      <c r="G35" t="str" cm="1">
        <f t="array" ref="G35">IFERROR(_xlfn.MODE.SNGL(_xlfn._xlws.FILTER(DATOS!$K$2:$K$20000,(CONFIG_METADATA!$G$2:$G$20000=1)*(DATOS!$I$2:$I$20000=B35))),"—")</f>
        <v>—</v>
      </c>
      <c r="H35" s="11" t="str">
        <f>IFERROR(SUMPRODUCT((CONFIG_METADATA!$G$2:$G$20000=1)*(DATOS!$I$2:$I$20000=B35)*(DATOS!$L$2:$L$20000="S"))/D35,"—")</f>
        <v>—</v>
      </c>
      <c r="I35" s="11" t="str">
        <f>IFERROR(SUMPRODUCT((CONFIG_METADATA!$G$2:$G$20000=1)*(DATOS!$I$2:$I$20000=B35)*(DATOS!$L$2:$L$20000="N"))/D35,"—")</f>
        <v>—</v>
      </c>
      <c r="J35" t="str" cm="1">
        <f t="array" ref="J35">IFERROR(_xlfn.MODE.SNGL(_xlfn._xlws.FILTER(DATOS!$K$2:$K$20000,(CONFIG_METADATA!$G$2:$G$20000=1)*(DATOS!$I$2:$I$20000=B35)*(DATOS!$L$2:$L$20000="S"))),"—")</f>
        <v>—</v>
      </c>
      <c r="K35" t="str" cm="1">
        <f t="array" ref="K35">IFERROR(_xlfn.MODE.SNGL(_xlfn._xlws.FILTER(DATOS!$K$2:$K$20000,(CONFIG_METADATA!$G$2:$G$20000=1)*(DATOS!$I$2:$I$20000=B35)*(DATOS!$L$2:$L$20000="N"))),"—")</f>
        <v>—</v>
      </c>
      <c r="L35">
        <f>SUMPRODUCT((CONFIG_METADATA!$G$2:$G$20000=1)*(DATOS!$I$2:$I$20000=B35)*(DATOS!$K$2:$K$20000=1))</f>
        <v>0</v>
      </c>
      <c r="M35">
        <f>SUMPRODUCT((CONFIG_METADATA!$G$2:$G$20000=1)*(DATOS!$I$2:$I$20000=B35)*(DATOS!$K$2:$K$20000=2))</f>
        <v>0</v>
      </c>
      <c r="N35">
        <f>SUMPRODUCT((CONFIG_METADATA!$G$2:$G$20000=1)*(DATOS!$I$2:$I$20000=B35)*(DATOS!$K$2:$K$20000=3))</f>
        <v>0</v>
      </c>
      <c r="O35">
        <f>SUMPRODUCT((CONFIG_METADATA!$G$2:$G$20000=1)*(DATOS!$I$2:$I$20000=B35)*(DATOS!$K$2:$K$20000=4))</f>
        <v>0</v>
      </c>
      <c r="P35">
        <f>SUMPRODUCT((CONFIG_METADATA!$G$2:$G$20000=1)*(DATOS!$I$2:$I$20000=B35)*(DATOS!$K$2:$K$20000=5))</f>
        <v>0</v>
      </c>
      <c r="Q35">
        <f>SUMPRODUCT((CONFIG_METADATA!$G$2:$G$20000=1)*(DATOS!$I$2:$I$20000=B35)*(DATOS!$K$2:$K$20000=6))</f>
        <v>0</v>
      </c>
      <c r="R35">
        <f>SUMPRODUCT((CONFIG_METADATA!$G$2:$G$20000=1)*(DATOS!$I$2:$I$20000=B35)*(DATOS!$K$2:$K$20000=7))</f>
        <v>0</v>
      </c>
      <c r="S35">
        <f>SUMPRODUCT((CONFIG_METADATA!$G$2:$G$20000=1)*(DATOS!$I$2:$I$20000=B35)*(DATOS!$K$2:$K$20000=8))</f>
        <v>0</v>
      </c>
      <c r="T35">
        <f>SUMPRODUCT((CONFIG_METADATA!$G$2:$G$20000=1)*(DATOS!$I$2:$I$20000=B35)*(DATOS!$K$2:$K$20000=9))</f>
        <v>0</v>
      </c>
      <c r="U35">
        <f>SUMPRODUCT((CONFIG_METADATA!$G$2:$G$20000=1)*(DATOS!$I$2:$I$20000=B35)*(DATOS!$K$2:$K$20000=10))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SUMPRODUCT((CONFIG_METADATA!$G$2:$G$20000=1)*(DATOS!$I$2:$I$20000=B36))</f>
        <v>0</v>
      </c>
      <c r="E36" s="10" t="str">
        <f>IFERROR(SUMPRODUCT((CONFIG_METADATA!$G$2:$G$20000=1)*(DATOS!$I$2:$I$20000=B36)*(DATOS!$K$2:$K$20000))/D36,"—")</f>
        <v>—</v>
      </c>
      <c r="F36" s="10" t="str" cm="1">
        <f t="array" ref="F36">IFERROR(_xlfn.STDEV.P(_xlfn._xlws.FILTER(DATOS!$K$2:$K$20000,(CONFIG_METADATA!$G$2:$G$20000=1)*(DATOS!$I$2:$I$20000=B36))),"—")</f>
        <v>—</v>
      </c>
      <c r="G36" t="str" cm="1">
        <f t="array" ref="G36">IFERROR(_xlfn.MODE.SNGL(_xlfn._xlws.FILTER(DATOS!$K$2:$K$20000,(CONFIG_METADATA!$G$2:$G$20000=1)*(DATOS!$I$2:$I$20000=B36))),"—")</f>
        <v>—</v>
      </c>
      <c r="H36" s="11" t="str">
        <f>IFERROR(SUMPRODUCT((CONFIG_METADATA!$G$2:$G$20000=1)*(DATOS!$I$2:$I$20000=B36)*(DATOS!$L$2:$L$20000="S"))/D36,"—")</f>
        <v>—</v>
      </c>
      <c r="I36" s="11" t="str">
        <f>IFERROR(SUMPRODUCT((CONFIG_METADATA!$G$2:$G$20000=1)*(DATOS!$I$2:$I$20000=B36)*(DATOS!$L$2:$L$20000="N"))/D36,"—")</f>
        <v>—</v>
      </c>
      <c r="J36" t="str" cm="1">
        <f t="array" ref="J36">IFERROR(_xlfn.MODE.SNGL(_xlfn._xlws.FILTER(DATOS!$K$2:$K$20000,(CONFIG_METADATA!$G$2:$G$20000=1)*(DATOS!$I$2:$I$20000=B36)*(DATOS!$L$2:$L$20000="S"))),"—")</f>
        <v>—</v>
      </c>
      <c r="K36" t="str" cm="1">
        <f t="array" ref="K36">IFERROR(_xlfn.MODE.SNGL(_xlfn._xlws.FILTER(DATOS!$K$2:$K$20000,(CONFIG_METADATA!$G$2:$G$20000=1)*(DATOS!$I$2:$I$20000=B36)*(DATOS!$L$2:$L$20000="N"))),"—")</f>
        <v>—</v>
      </c>
      <c r="L36">
        <f>SUMPRODUCT((CONFIG_METADATA!$G$2:$G$20000=1)*(DATOS!$I$2:$I$20000=B36)*(DATOS!$K$2:$K$20000=1))</f>
        <v>0</v>
      </c>
      <c r="M36">
        <f>SUMPRODUCT((CONFIG_METADATA!$G$2:$G$20000=1)*(DATOS!$I$2:$I$20000=B36)*(DATOS!$K$2:$K$20000=2))</f>
        <v>0</v>
      </c>
      <c r="N36">
        <f>SUMPRODUCT((CONFIG_METADATA!$G$2:$G$20000=1)*(DATOS!$I$2:$I$20000=B36)*(DATOS!$K$2:$K$20000=3))</f>
        <v>0</v>
      </c>
      <c r="O36">
        <f>SUMPRODUCT((CONFIG_METADATA!$G$2:$G$20000=1)*(DATOS!$I$2:$I$20000=B36)*(DATOS!$K$2:$K$20000=4))</f>
        <v>0</v>
      </c>
      <c r="P36">
        <f>SUMPRODUCT((CONFIG_METADATA!$G$2:$G$20000=1)*(DATOS!$I$2:$I$20000=B36)*(DATOS!$K$2:$K$20000=5))</f>
        <v>0</v>
      </c>
      <c r="Q36">
        <f>SUMPRODUCT((CONFIG_METADATA!$G$2:$G$20000=1)*(DATOS!$I$2:$I$20000=B36)*(DATOS!$K$2:$K$20000=6))</f>
        <v>0</v>
      </c>
      <c r="R36">
        <f>SUMPRODUCT((CONFIG_METADATA!$G$2:$G$20000=1)*(DATOS!$I$2:$I$20000=B36)*(DATOS!$K$2:$K$20000=7))</f>
        <v>0</v>
      </c>
      <c r="S36">
        <f>SUMPRODUCT((CONFIG_METADATA!$G$2:$G$20000=1)*(DATOS!$I$2:$I$20000=B36)*(DATOS!$K$2:$K$20000=8))</f>
        <v>0</v>
      </c>
      <c r="T36">
        <f>SUMPRODUCT((CONFIG_METADATA!$G$2:$G$20000=1)*(DATOS!$I$2:$I$20000=B36)*(DATOS!$K$2:$K$20000=9))</f>
        <v>0</v>
      </c>
      <c r="U36">
        <f>SUMPRODUCT((CONFIG_METADATA!$G$2:$G$20000=1)*(DATOS!$I$2:$I$20000=B36)*(DATOS!$K$2:$K$20000=10))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SUMPRODUCT((CONFIG_METADATA!$G$2:$G$20000=1)*(DATOS!$I$2:$I$20000=B37))</f>
        <v>0</v>
      </c>
      <c r="E37" s="10" t="str">
        <f>IFERROR(SUMPRODUCT((CONFIG_METADATA!$G$2:$G$20000=1)*(DATOS!$I$2:$I$20000=B37)*(DATOS!$K$2:$K$20000))/D37,"—")</f>
        <v>—</v>
      </c>
      <c r="F37" s="10" t="str" cm="1">
        <f t="array" ref="F37">IFERROR(_xlfn.STDEV.P(_xlfn._xlws.FILTER(DATOS!$K$2:$K$20000,(CONFIG_METADATA!$G$2:$G$20000=1)*(DATOS!$I$2:$I$20000=B37))),"—")</f>
        <v>—</v>
      </c>
      <c r="G37" t="str" cm="1">
        <f t="array" ref="G37">IFERROR(_xlfn.MODE.SNGL(_xlfn._xlws.FILTER(DATOS!$K$2:$K$20000,(CONFIG_METADATA!$G$2:$G$20000=1)*(DATOS!$I$2:$I$20000=B37))),"—")</f>
        <v>—</v>
      </c>
      <c r="H37" s="11" t="str">
        <f>IFERROR(SUMPRODUCT((CONFIG_METADATA!$G$2:$G$20000=1)*(DATOS!$I$2:$I$20000=B37)*(DATOS!$L$2:$L$20000="S"))/D37,"—")</f>
        <v>—</v>
      </c>
      <c r="I37" s="11" t="str">
        <f>IFERROR(SUMPRODUCT((CONFIG_METADATA!$G$2:$G$20000=1)*(DATOS!$I$2:$I$20000=B37)*(DATOS!$L$2:$L$20000="N"))/D37,"—")</f>
        <v>—</v>
      </c>
      <c r="J37" t="str" cm="1">
        <f t="array" ref="J37">IFERROR(_xlfn.MODE.SNGL(_xlfn._xlws.FILTER(DATOS!$K$2:$K$20000,(CONFIG_METADATA!$G$2:$G$20000=1)*(DATOS!$I$2:$I$20000=B37)*(DATOS!$L$2:$L$20000="S"))),"—")</f>
        <v>—</v>
      </c>
      <c r="K37" t="str" cm="1">
        <f t="array" ref="K37">IFERROR(_xlfn.MODE.SNGL(_xlfn._xlws.FILTER(DATOS!$K$2:$K$20000,(CONFIG_METADATA!$G$2:$G$20000=1)*(DATOS!$I$2:$I$20000=B37)*(DATOS!$L$2:$L$20000="N"))),"—")</f>
        <v>—</v>
      </c>
      <c r="L37">
        <f>SUMPRODUCT((CONFIG_METADATA!$G$2:$G$20000=1)*(DATOS!$I$2:$I$20000=B37)*(DATOS!$K$2:$K$20000=1))</f>
        <v>0</v>
      </c>
      <c r="M37">
        <f>SUMPRODUCT((CONFIG_METADATA!$G$2:$G$20000=1)*(DATOS!$I$2:$I$20000=B37)*(DATOS!$K$2:$K$20000=2))</f>
        <v>0</v>
      </c>
      <c r="N37">
        <f>SUMPRODUCT((CONFIG_METADATA!$G$2:$G$20000=1)*(DATOS!$I$2:$I$20000=B37)*(DATOS!$K$2:$K$20000=3))</f>
        <v>0</v>
      </c>
      <c r="O37">
        <f>SUMPRODUCT((CONFIG_METADATA!$G$2:$G$20000=1)*(DATOS!$I$2:$I$20000=B37)*(DATOS!$K$2:$K$20000=4))</f>
        <v>0</v>
      </c>
      <c r="P37">
        <f>SUMPRODUCT((CONFIG_METADATA!$G$2:$G$20000=1)*(DATOS!$I$2:$I$20000=B37)*(DATOS!$K$2:$K$20000=5))</f>
        <v>0</v>
      </c>
      <c r="Q37">
        <f>SUMPRODUCT((CONFIG_METADATA!$G$2:$G$20000=1)*(DATOS!$I$2:$I$20000=B37)*(DATOS!$K$2:$K$20000=6))</f>
        <v>0</v>
      </c>
      <c r="R37">
        <f>SUMPRODUCT((CONFIG_METADATA!$G$2:$G$20000=1)*(DATOS!$I$2:$I$20000=B37)*(DATOS!$K$2:$K$20000=7))</f>
        <v>0</v>
      </c>
      <c r="S37">
        <f>SUMPRODUCT((CONFIG_METADATA!$G$2:$G$20000=1)*(DATOS!$I$2:$I$20000=B37)*(DATOS!$K$2:$K$20000=8))</f>
        <v>0</v>
      </c>
      <c r="T37">
        <f>SUMPRODUCT((CONFIG_METADATA!$G$2:$G$20000=1)*(DATOS!$I$2:$I$20000=B37)*(DATOS!$K$2:$K$20000=9))</f>
        <v>0</v>
      </c>
      <c r="U37">
        <f>SUMPRODUCT((CONFIG_METADATA!$G$2:$G$20000=1)*(DATOS!$I$2:$I$20000=B37)*(DATOS!$K$2:$K$20000=10))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SUMPRODUCT((CONFIG_METADATA!$G$2:$G$20000=1)*(DATOS!$I$2:$I$20000=B38))</f>
        <v>0</v>
      </c>
      <c r="E38" s="10" t="str">
        <f>IFERROR(SUMPRODUCT((CONFIG_METADATA!$G$2:$G$20000=1)*(DATOS!$I$2:$I$20000=B38)*(DATOS!$K$2:$K$20000))/D38,"—")</f>
        <v>—</v>
      </c>
      <c r="F38" s="10" t="str" cm="1">
        <f t="array" ref="F38">IFERROR(_xlfn.STDEV.P(_xlfn._xlws.FILTER(DATOS!$K$2:$K$20000,(CONFIG_METADATA!$G$2:$G$20000=1)*(DATOS!$I$2:$I$20000=B38))),"—")</f>
        <v>—</v>
      </c>
      <c r="G38" t="str" cm="1">
        <f t="array" ref="G38">IFERROR(_xlfn.MODE.SNGL(_xlfn._xlws.FILTER(DATOS!$K$2:$K$20000,(CONFIG_METADATA!$G$2:$G$20000=1)*(DATOS!$I$2:$I$20000=B38))),"—")</f>
        <v>—</v>
      </c>
      <c r="H38" s="11" t="str">
        <f>IFERROR(SUMPRODUCT((CONFIG_METADATA!$G$2:$G$20000=1)*(DATOS!$I$2:$I$20000=B38)*(DATOS!$L$2:$L$20000="S"))/D38,"—")</f>
        <v>—</v>
      </c>
      <c r="I38" s="11" t="str">
        <f>IFERROR(SUMPRODUCT((CONFIG_METADATA!$G$2:$G$20000=1)*(DATOS!$I$2:$I$20000=B38)*(DATOS!$L$2:$L$20000="N"))/D38,"—")</f>
        <v>—</v>
      </c>
      <c r="J38" t="str" cm="1">
        <f t="array" ref="J38">IFERROR(_xlfn.MODE.SNGL(_xlfn._xlws.FILTER(DATOS!$K$2:$K$20000,(CONFIG_METADATA!$G$2:$G$20000=1)*(DATOS!$I$2:$I$20000=B38)*(DATOS!$L$2:$L$20000="S"))),"—")</f>
        <v>—</v>
      </c>
      <c r="K38" t="str" cm="1">
        <f t="array" ref="K38">IFERROR(_xlfn.MODE.SNGL(_xlfn._xlws.FILTER(DATOS!$K$2:$K$20000,(CONFIG_METADATA!$G$2:$G$20000=1)*(DATOS!$I$2:$I$20000=B38)*(DATOS!$L$2:$L$20000="N"))),"—")</f>
        <v>—</v>
      </c>
      <c r="L38">
        <f>SUMPRODUCT((CONFIG_METADATA!$G$2:$G$20000=1)*(DATOS!$I$2:$I$20000=B38)*(DATOS!$K$2:$K$20000=1))</f>
        <v>0</v>
      </c>
      <c r="M38">
        <f>SUMPRODUCT((CONFIG_METADATA!$G$2:$G$20000=1)*(DATOS!$I$2:$I$20000=B38)*(DATOS!$K$2:$K$20000=2))</f>
        <v>0</v>
      </c>
      <c r="N38">
        <f>SUMPRODUCT((CONFIG_METADATA!$G$2:$G$20000=1)*(DATOS!$I$2:$I$20000=B38)*(DATOS!$K$2:$K$20000=3))</f>
        <v>0</v>
      </c>
      <c r="O38">
        <f>SUMPRODUCT((CONFIG_METADATA!$G$2:$G$20000=1)*(DATOS!$I$2:$I$20000=B38)*(DATOS!$K$2:$K$20000=4))</f>
        <v>0</v>
      </c>
      <c r="P38">
        <f>SUMPRODUCT((CONFIG_METADATA!$G$2:$G$20000=1)*(DATOS!$I$2:$I$20000=B38)*(DATOS!$K$2:$K$20000=5))</f>
        <v>0</v>
      </c>
      <c r="Q38">
        <f>SUMPRODUCT((CONFIG_METADATA!$G$2:$G$20000=1)*(DATOS!$I$2:$I$20000=B38)*(DATOS!$K$2:$K$20000=6))</f>
        <v>0</v>
      </c>
      <c r="R38">
        <f>SUMPRODUCT((CONFIG_METADATA!$G$2:$G$20000=1)*(DATOS!$I$2:$I$20000=B38)*(DATOS!$K$2:$K$20000=7))</f>
        <v>0</v>
      </c>
      <c r="S38">
        <f>SUMPRODUCT((CONFIG_METADATA!$G$2:$G$20000=1)*(DATOS!$I$2:$I$20000=B38)*(DATOS!$K$2:$K$20000=8))</f>
        <v>0</v>
      </c>
      <c r="T38">
        <f>SUMPRODUCT((CONFIG_METADATA!$G$2:$G$20000=1)*(DATOS!$I$2:$I$20000=B38)*(DATOS!$K$2:$K$20000=9))</f>
        <v>0</v>
      </c>
      <c r="U38">
        <f>SUMPRODUCT((CONFIG_METADATA!$G$2:$G$20000=1)*(DATOS!$I$2:$I$20000=B38)*(DATOS!$K$2:$K$20000=10))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SUMPRODUCT((CONFIG_METADATA!$G$2:$G$20000=1)*(DATOS!$I$2:$I$20000=B39))</f>
        <v>0</v>
      </c>
      <c r="E39" s="10" t="str">
        <f>IFERROR(SUMPRODUCT((CONFIG_METADATA!$G$2:$G$20000=1)*(DATOS!$I$2:$I$20000=B39)*(DATOS!$K$2:$K$20000))/D39,"—")</f>
        <v>—</v>
      </c>
      <c r="F39" s="10" t="str" cm="1">
        <f t="array" ref="F39">IFERROR(_xlfn.STDEV.P(_xlfn._xlws.FILTER(DATOS!$K$2:$K$20000,(CONFIG_METADATA!$G$2:$G$20000=1)*(DATOS!$I$2:$I$20000=B39))),"—")</f>
        <v>—</v>
      </c>
      <c r="G39" t="str" cm="1">
        <f t="array" ref="G39">IFERROR(_xlfn.MODE.SNGL(_xlfn._xlws.FILTER(DATOS!$K$2:$K$20000,(CONFIG_METADATA!$G$2:$G$20000=1)*(DATOS!$I$2:$I$20000=B39))),"—")</f>
        <v>—</v>
      </c>
      <c r="H39" s="11" t="str">
        <f>IFERROR(SUMPRODUCT((CONFIG_METADATA!$G$2:$G$20000=1)*(DATOS!$I$2:$I$20000=B39)*(DATOS!$L$2:$L$20000="S"))/D39,"—")</f>
        <v>—</v>
      </c>
      <c r="I39" s="11" t="str">
        <f>IFERROR(SUMPRODUCT((CONFIG_METADATA!$G$2:$G$20000=1)*(DATOS!$I$2:$I$20000=B39)*(DATOS!$L$2:$L$20000="N"))/D39,"—")</f>
        <v>—</v>
      </c>
      <c r="J39" t="str" cm="1">
        <f t="array" ref="J39">IFERROR(_xlfn.MODE.SNGL(_xlfn._xlws.FILTER(DATOS!$K$2:$K$20000,(CONFIG_METADATA!$G$2:$G$20000=1)*(DATOS!$I$2:$I$20000=B39)*(DATOS!$L$2:$L$20000="S"))),"—")</f>
        <v>—</v>
      </c>
      <c r="K39" t="str" cm="1">
        <f t="array" ref="K39">IFERROR(_xlfn.MODE.SNGL(_xlfn._xlws.FILTER(DATOS!$K$2:$K$20000,(CONFIG_METADATA!$G$2:$G$20000=1)*(DATOS!$I$2:$I$20000=B39)*(DATOS!$L$2:$L$20000="N"))),"—")</f>
        <v>—</v>
      </c>
      <c r="L39">
        <f>SUMPRODUCT((CONFIG_METADATA!$G$2:$G$20000=1)*(DATOS!$I$2:$I$20000=B39)*(DATOS!$K$2:$K$20000=1))</f>
        <v>0</v>
      </c>
      <c r="M39">
        <f>SUMPRODUCT((CONFIG_METADATA!$G$2:$G$20000=1)*(DATOS!$I$2:$I$20000=B39)*(DATOS!$K$2:$K$20000=2))</f>
        <v>0</v>
      </c>
      <c r="N39">
        <f>SUMPRODUCT((CONFIG_METADATA!$G$2:$G$20000=1)*(DATOS!$I$2:$I$20000=B39)*(DATOS!$K$2:$K$20000=3))</f>
        <v>0</v>
      </c>
      <c r="O39">
        <f>SUMPRODUCT((CONFIG_METADATA!$G$2:$G$20000=1)*(DATOS!$I$2:$I$20000=B39)*(DATOS!$K$2:$K$20000=4))</f>
        <v>0</v>
      </c>
      <c r="P39">
        <f>SUMPRODUCT((CONFIG_METADATA!$G$2:$G$20000=1)*(DATOS!$I$2:$I$20000=B39)*(DATOS!$K$2:$K$20000=5))</f>
        <v>0</v>
      </c>
      <c r="Q39">
        <f>SUMPRODUCT((CONFIG_METADATA!$G$2:$G$20000=1)*(DATOS!$I$2:$I$20000=B39)*(DATOS!$K$2:$K$20000=6))</f>
        <v>0</v>
      </c>
      <c r="R39">
        <f>SUMPRODUCT((CONFIG_METADATA!$G$2:$G$20000=1)*(DATOS!$I$2:$I$20000=B39)*(DATOS!$K$2:$K$20000=7))</f>
        <v>0</v>
      </c>
      <c r="S39">
        <f>SUMPRODUCT((CONFIG_METADATA!$G$2:$G$20000=1)*(DATOS!$I$2:$I$20000=B39)*(DATOS!$K$2:$K$20000=8))</f>
        <v>0</v>
      </c>
      <c r="T39">
        <f>SUMPRODUCT((CONFIG_METADATA!$G$2:$G$20000=1)*(DATOS!$I$2:$I$20000=B39)*(DATOS!$K$2:$K$20000=9))</f>
        <v>0</v>
      </c>
      <c r="U39">
        <f>SUMPRODUCT((CONFIG_METADATA!$G$2:$G$20000=1)*(DATOS!$I$2:$I$20000=B39)*(DATOS!$K$2:$K$20000=10))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SUMPRODUCT((CONFIG_METADATA!$G$2:$G$20000=1)*(DATOS!$I$2:$I$20000=B40))</f>
        <v>0</v>
      </c>
      <c r="E40" s="10" t="str">
        <f>IFERROR(SUMPRODUCT((CONFIG_METADATA!$G$2:$G$20000=1)*(DATOS!$I$2:$I$20000=B40)*(DATOS!$K$2:$K$20000))/D40,"—")</f>
        <v>—</v>
      </c>
      <c r="F40" s="10" t="str" cm="1">
        <f t="array" ref="F40">IFERROR(_xlfn.STDEV.P(_xlfn._xlws.FILTER(DATOS!$K$2:$K$20000,(CONFIG_METADATA!$G$2:$G$20000=1)*(DATOS!$I$2:$I$20000=B40))),"—")</f>
        <v>—</v>
      </c>
      <c r="G40" t="str" cm="1">
        <f t="array" ref="G40">IFERROR(_xlfn.MODE.SNGL(_xlfn._xlws.FILTER(DATOS!$K$2:$K$20000,(CONFIG_METADATA!$G$2:$G$20000=1)*(DATOS!$I$2:$I$20000=B40))),"—")</f>
        <v>—</v>
      </c>
      <c r="H40" s="11" t="str">
        <f>IFERROR(SUMPRODUCT((CONFIG_METADATA!$G$2:$G$20000=1)*(DATOS!$I$2:$I$20000=B40)*(DATOS!$L$2:$L$20000="S"))/D40,"—")</f>
        <v>—</v>
      </c>
      <c r="I40" s="11" t="str">
        <f>IFERROR(SUMPRODUCT((CONFIG_METADATA!$G$2:$G$20000=1)*(DATOS!$I$2:$I$20000=B40)*(DATOS!$L$2:$L$20000="N"))/D40,"—")</f>
        <v>—</v>
      </c>
      <c r="J40" t="str" cm="1">
        <f t="array" ref="J40">IFERROR(_xlfn.MODE.SNGL(_xlfn._xlws.FILTER(DATOS!$K$2:$K$20000,(CONFIG_METADATA!$G$2:$G$20000=1)*(DATOS!$I$2:$I$20000=B40)*(DATOS!$L$2:$L$20000="S"))),"—")</f>
        <v>—</v>
      </c>
      <c r="K40" t="str" cm="1">
        <f t="array" ref="K40">IFERROR(_xlfn.MODE.SNGL(_xlfn._xlws.FILTER(DATOS!$K$2:$K$20000,(CONFIG_METADATA!$G$2:$G$20000=1)*(DATOS!$I$2:$I$20000=B40)*(DATOS!$L$2:$L$20000="N"))),"—")</f>
        <v>—</v>
      </c>
      <c r="L40">
        <f>SUMPRODUCT((CONFIG_METADATA!$G$2:$G$20000=1)*(DATOS!$I$2:$I$20000=B40)*(DATOS!$K$2:$K$20000=1))</f>
        <v>0</v>
      </c>
      <c r="M40">
        <f>SUMPRODUCT((CONFIG_METADATA!$G$2:$G$20000=1)*(DATOS!$I$2:$I$20000=B40)*(DATOS!$K$2:$K$20000=2))</f>
        <v>0</v>
      </c>
      <c r="N40">
        <f>SUMPRODUCT((CONFIG_METADATA!$G$2:$G$20000=1)*(DATOS!$I$2:$I$20000=B40)*(DATOS!$K$2:$K$20000=3))</f>
        <v>0</v>
      </c>
      <c r="O40">
        <f>SUMPRODUCT((CONFIG_METADATA!$G$2:$G$20000=1)*(DATOS!$I$2:$I$20000=B40)*(DATOS!$K$2:$K$20000=4))</f>
        <v>0</v>
      </c>
      <c r="P40">
        <f>SUMPRODUCT((CONFIG_METADATA!$G$2:$G$20000=1)*(DATOS!$I$2:$I$20000=B40)*(DATOS!$K$2:$K$20000=5))</f>
        <v>0</v>
      </c>
      <c r="Q40">
        <f>SUMPRODUCT((CONFIG_METADATA!$G$2:$G$20000=1)*(DATOS!$I$2:$I$20000=B40)*(DATOS!$K$2:$K$20000=6))</f>
        <v>0</v>
      </c>
      <c r="R40">
        <f>SUMPRODUCT((CONFIG_METADATA!$G$2:$G$20000=1)*(DATOS!$I$2:$I$20000=B40)*(DATOS!$K$2:$K$20000=7))</f>
        <v>0</v>
      </c>
      <c r="S40">
        <f>SUMPRODUCT((CONFIG_METADATA!$G$2:$G$20000=1)*(DATOS!$I$2:$I$20000=B40)*(DATOS!$K$2:$K$20000=8))</f>
        <v>0</v>
      </c>
      <c r="T40">
        <f>SUMPRODUCT((CONFIG_METADATA!$G$2:$G$20000=1)*(DATOS!$I$2:$I$20000=B40)*(DATOS!$K$2:$K$20000=9))</f>
        <v>0</v>
      </c>
      <c r="U40">
        <f>SUMPRODUCT((CONFIG_METADATA!$G$2:$G$20000=1)*(DATOS!$I$2:$I$20000=B40)*(DATOS!$K$2:$K$20000=10))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SUMPRODUCT((CONFIG_METADATA!$G$2:$G$20000=1)*(DATOS!$I$2:$I$20000=B41))</f>
        <v>0</v>
      </c>
      <c r="E41" s="10" t="str">
        <f>IFERROR(SUMPRODUCT((CONFIG_METADATA!$G$2:$G$20000=1)*(DATOS!$I$2:$I$20000=B41)*(DATOS!$K$2:$K$20000))/D41,"—")</f>
        <v>—</v>
      </c>
      <c r="F41" s="10" t="str" cm="1">
        <f t="array" ref="F41">IFERROR(_xlfn.STDEV.P(_xlfn._xlws.FILTER(DATOS!$K$2:$K$20000,(CONFIG_METADATA!$G$2:$G$20000=1)*(DATOS!$I$2:$I$20000=B41))),"—")</f>
        <v>—</v>
      </c>
      <c r="G41" t="str" cm="1">
        <f t="array" ref="G41">IFERROR(_xlfn.MODE.SNGL(_xlfn._xlws.FILTER(DATOS!$K$2:$K$20000,(CONFIG_METADATA!$G$2:$G$20000=1)*(DATOS!$I$2:$I$20000=B41))),"—")</f>
        <v>—</v>
      </c>
      <c r="H41" s="11" t="str">
        <f>IFERROR(SUMPRODUCT((CONFIG_METADATA!$G$2:$G$20000=1)*(DATOS!$I$2:$I$20000=B41)*(DATOS!$L$2:$L$20000="S"))/D41,"—")</f>
        <v>—</v>
      </c>
      <c r="I41" s="11" t="str">
        <f>IFERROR(SUMPRODUCT((CONFIG_METADATA!$G$2:$G$20000=1)*(DATOS!$I$2:$I$20000=B41)*(DATOS!$L$2:$L$20000="N"))/D41,"—")</f>
        <v>—</v>
      </c>
      <c r="J41" t="str" cm="1">
        <f t="array" ref="J41">IFERROR(_xlfn.MODE.SNGL(_xlfn._xlws.FILTER(DATOS!$K$2:$K$20000,(CONFIG_METADATA!$G$2:$G$20000=1)*(DATOS!$I$2:$I$20000=B41)*(DATOS!$L$2:$L$20000="S"))),"—")</f>
        <v>—</v>
      </c>
      <c r="K41" t="str" cm="1">
        <f t="array" ref="K41">IFERROR(_xlfn.MODE.SNGL(_xlfn._xlws.FILTER(DATOS!$K$2:$K$20000,(CONFIG_METADATA!$G$2:$G$20000=1)*(DATOS!$I$2:$I$20000=B41)*(DATOS!$L$2:$L$20000="N"))),"—")</f>
        <v>—</v>
      </c>
      <c r="L41">
        <f>SUMPRODUCT((CONFIG_METADATA!$G$2:$G$20000=1)*(DATOS!$I$2:$I$20000=B41)*(DATOS!$K$2:$K$20000=1))</f>
        <v>0</v>
      </c>
      <c r="M41">
        <f>SUMPRODUCT((CONFIG_METADATA!$G$2:$G$20000=1)*(DATOS!$I$2:$I$20000=B41)*(DATOS!$K$2:$K$20000=2))</f>
        <v>0</v>
      </c>
      <c r="N41">
        <f>SUMPRODUCT((CONFIG_METADATA!$G$2:$G$20000=1)*(DATOS!$I$2:$I$20000=B41)*(DATOS!$K$2:$K$20000=3))</f>
        <v>0</v>
      </c>
      <c r="O41">
        <f>SUMPRODUCT((CONFIG_METADATA!$G$2:$G$20000=1)*(DATOS!$I$2:$I$20000=B41)*(DATOS!$K$2:$K$20000=4))</f>
        <v>0</v>
      </c>
      <c r="P41">
        <f>SUMPRODUCT((CONFIG_METADATA!$G$2:$G$20000=1)*(DATOS!$I$2:$I$20000=B41)*(DATOS!$K$2:$K$20000=5))</f>
        <v>0</v>
      </c>
      <c r="Q41">
        <f>SUMPRODUCT((CONFIG_METADATA!$G$2:$G$20000=1)*(DATOS!$I$2:$I$20000=B41)*(DATOS!$K$2:$K$20000=6))</f>
        <v>0</v>
      </c>
      <c r="R41">
        <f>SUMPRODUCT((CONFIG_METADATA!$G$2:$G$20000=1)*(DATOS!$I$2:$I$20000=B41)*(DATOS!$K$2:$K$20000=7))</f>
        <v>0</v>
      </c>
      <c r="S41">
        <f>SUMPRODUCT((CONFIG_METADATA!$G$2:$G$20000=1)*(DATOS!$I$2:$I$20000=B41)*(DATOS!$K$2:$K$20000=8))</f>
        <v>0</v>
      </c>
      <c r="T41">
        <f>SUMPRODUCT((CONFIG_METADATA!$G$2:$G$20000=1)*(DATOS!$I$2:$I$20000=B41)*(DATOS!$K$2:$K$20000=9))</f>
        <v>0</v>
      </c>
      <c r="U41">
        <f>SUMPRODUCT((CONFIG_METADATA!$G$2:$G$20000=1)*(DATOS!$I$2:$I$20000=B41)*(DATOS!$K$2:$K$20000=10))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SUMPRODUCT((CONFIG_METADATA!$G$2:$G$20000=1)*(DATOS!$I$2:$I$20000=B42))</f>
        <v>0</v>
      </c>
      <c r="E42" s="10" t="str">
        <f>IFERROR(SUMPRODUCT((CONFIG_METADATA!$G$2:$G$20000=1)*(DATOS!$I$2:$I$20000=B42)*(DATOS!$K$2:$K$20000))/D42,"—")</f>
        <v>—</v>
      </c>
      <c r="F42" s="10" t="str" cm="1">
        <f t="array" ref="F42">IFERROR(_xlfn.STDEV.P(_xlfn._xlws.FILTER(DATOS!$K$2:$K$20000,(CONFIG_METADATA!$G$2:$G$20000=1)*(DATOS!$I$2:$I$20000=B42))),"—")</f>
        <v>—</v>
      </c>
      <c r="G42" t="str" cm="1">
        <f t="array" ref="G42">IFERROR(_xlfn.MODE.SNGL(_xlfn._xlws.FILTER(DATOS!$K$2:$K$20000,(CONFIG_METADATA!$G$2:$G$20000=1)*(DATOS!$I$2:$I$20000=B42))),"—")</f>
        <v>—</v>
      </c>
      <c r="H42" s="11" t="str">
        <f>IFERROR(SUMPRODUCT((CONFIG_METADATA!$G$2:$G$20000=1)*(DATOS!$I$2:$I$20000=B42)*(DATOS!$L$2:$L$20000="S"))/D42,"—")</f>
        <v>—</v>
      </c>
      <c r="I42" s="11" t="str">
        <f>IFERROR(SUMPRODUCT((CONFIG_METADATA!$G$2:$G$20000=1)*(DATOS!$I$2:$I$20000=B42)*(DATOS!$L$2:$L$20000="N"))/D42,"—")</f>
        <v>—</v>
      </c>
      <c r="J42" t="str" cm="1">
        <f t="array" ref="J42">IFERROR(_xlfn.MODE.SNGL(_xlfn._xlws.FILTER(DATOS!$K$2:$K$20000,(CONFIG_METADATA!$G$2:$G$20000=1)*(DATOS!$I$2:$I$20000=B42)*(DATOS!$L$2:$L$20000="S"))),"—")</f>
        <v>—</v>
      </c>
      <c r="K42" t="str" cm="1">
        <f t="array" ref="K42">IFERROR(_xlfn.MODE.SNGL(_xlfn._xlws.FILTER(DATOS!$K$2:$K$20000,(CONFIG_METADATA!$G$2:$G$20000=1)*(DATOS!$I$2:$I$20000=B42)*(DATOS!$L$2:$L$20000="N"))),"—")</f>
        <v>—</v>
      </c>
      <c r="L42">
        <f>SUMPRODUCT((CONFIG_METADATA!$G$2:$G$20000=1)*(DATOS!$I$2:$I$20000=B42)*(DATOS!$K$2:$K$20000=1))</f>
        <v>0</v>
      </c>
      <c r="M42">
        <f>SUMPRODUCT((CONFIG_METADATA!$G$2:$G$20000=1)*(DATOS!$I$2:$I$20000=B42)*(DATOS!$K$2:$K$20000=2))</f>
        <v>0</v>
      </c>
      <c r="N42">
        <f>SUMPRODUCT((CONFIG_METADATA!$G$2:$G$20000=1)*(DATOS!$I$2:$I$20000=B42)*(DATOS!$K$2:$K$20000=3))</f>
        <v>0</v>
      </c>
      <c r="O42">
        <f>SUMPRODUCT((CONFIG_METADATA!$G$2:$G$20000=1)*(DATOS!$I$2:$I$20000=B42)*(DATOS!$K$2:$K$20000=4))</f>
        <v>0</v>
      </c>
      <c r="P42">
        <f>SUMPRODUCT((CONFIG_METADATA!$G$2:$G$20000=1)*(DATOS!$I$2:$I$20000=B42)*(DATOS!$K$2:$K$20000=5))</f>
        <v>0</v>
      </c>
      <c r="Q42">
        <f>SUMPRODUCT((CONFIG_METADATA!$G$2:$G$20000=1)*(DATOS!$I$2:$I$20000=B42)*(DATOS!$K$2:$K$20000=6))</f>
        <v>0</v>
      </c>
      <c r="R42">
        <f>SUMPRODUCT((CONFIG_METADATA!$G$2:$G$20000=1)*(DATOS!$I$2:$I$20000=B42)*(DATOS!$K$2:$K$20000=7))</f>
        <v>0</v>
      </c>
      <c r="S42">
        <f>SUMPRODUCT((CONFIG_METADATA!$G$2:$G$20000=1)*(DATOS!$I$2:$I$20000=B42)*(DATOS!$K$2:$K$20000=8))</f>
        <v>0</v>
      </c>
      <c r="T42">
        <f>SUMPRODUCT((CONFIG_METADATA!$G$2:$G$20000=1)*(DATOS!$I$2:$I$20000=B42)*(DATOS!$K$2:$K$20000=9))</f>
        <v>0</v>
      </c>
      <c r="U42">
        <f>SUMPRODUCT((CONFIG_METADATA!$G$2:$G$20000=1)*(DATOS!$I$2:$I$20000=B42)*(DATOS!$K$2:$K$20000=10))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SUMPRODUCT((CONFIG_METADATA!$G$2:$G$20000=1)*(DATOS!$I$2:$I$20000=B43))</f>
        <v>0</v>
      </c>
      <c r="E43" s="10" t="str">
        <f>IFERROR(SUMPRODUCT((CONFIG_METADATA!$G$2:$G$20000=1)*(DATOS!$I$2:$I$20000=B43)*(DATOS!$K$2:$K$20000))/D43,"—")</f>
        <v>—</v>
      </c>
      <c r="F43" s="10" t="str" cm="1">
        <f t="array" ref="F43">IFERROR(_xlfn.STDEV.P(_xlfn._xlws.FILTER(DATOS!$K$2:$K$20000,(CONFIG_METADATA!$G$2:$G$20000=1)*(DATOS!$I$2:$I$20000=B43))),"—")</f>
        <v>—</v>
      </c>
      <c r="G43" t="str" cm="1">
        <f t="array" ref="G43">IFERROR(_xlfn.MODE.SNGL(_xlfn._xlws.FILTER(DATOS!$K$2:$K$20000,(CONFIG_METADATA!$G$2:$G$20000=1)*(DATOS!$I$2:$I$20000=B43))),"—")</f>
        <v>—</v>
      </c>
      <c r="H43" s="11" t="str">
        <f>IFERROR(SUMPRODUCT((CONFIG_METADATA!$G$2:$G$20000=1)*(DATOS!$I$2:$I$20000=B43)*(DATOS!$L$2:$L$20000="S"))/D43,"—")</f>
        <v>—</v>
      </c>
      <c r="I43" s="11" t="str">
        <f>IFERROR(SUMPRODUCT((CONFIG_METADATA!$G$2:$G$20000=1)*(DATOS!$I$2:$I$20000=B43)*(DATOS!$L$2:$L$20000="N"))/D43,"—")</f>
        <v>—</v>
      </c>
      <c r="J43" t="str" cm="1">
        <f t="array" ref="J43">IFERROR(_xlfn.MODE.SNGL(_xlfn._xlws.FILTER(DATOS!$K$2:$K$20000,(CONFIG_METADATA!$G$2:$G$20000=1)*(DATOS!$I$2:$I$20000=B43)*(DATOS!$L$2:$L$20000="S"))),"—")</f>
        <v>—</v>
      </c>
      <c r="K43" t="str" cm="1">
        <f t="array" ref="K43">IFERROR(_xlfn.MODE.SNGL(_xlfn._xlws.FILTER(DATOS!$K$2:$K$20000,(CONFIG_METADATA!$G$2:$G$20000=1)*(DATOS!$I$2:$I$20000=B43)*(DATOS!$L$2:$L$20000="N"))),"—")</f>
        <v>—</v>
      </c>
      <c r="L43">
        <f>SUMPRODUCT((CONFIG_METADATA!$G$2:$G$20000=1)*(DATOS!$I$2:$I$20000=B43)*(DATOS!$K$2:$K$20000=1))</f>
        <v>0</v>
      </c>
      <c r="M43">
        <f>SUMPRODUCT((CONFIG_METADATA!$G$2:$G$20000=1)*(DATOS!$I$2:$I$20000=B43)*(DATOS!$K$2:$K$20000=2))</f>
        <v>0</v>
      </c>
      <c r="N43">
        <f>SUMPRODUCT((CONFIG_METADATA!$G$2:$G$20000=1)*(DATOS!$I$2:$I$20000=B43)*(DATOS!$K$2:$K$20000=3))</f>
        <v>0</v>
      </c>
      <c r="O43">
        <f>SUMPRODUCT((CONFIG_METADATA!$G$2:$G$20000=1)*(DATOS!$I$2:$I$20000=B43)*(DATOS!$K$2:$K$20000=4))</f>
        <v>0</v>
      </c>
      <c r="P43">
        <f>SUMPRODUCT((CONFIG_METADATA!$G$2:$G$20000=1)*(DATOS!$I$2:$I$20000=B43)*(DATOS!$K$2:$K$20000=5))</f>
        <v>0</v>
      </c>
      <c r="Q43">
        <f>SUMPRODUCT((CONFIG_METADATA!$G$2:$G$20000=1)*(DATOS!$I$2:$I$20000=B43)*(DATOS!$K$2:$K$20000=6))</f>
        <v>0</v>
      </c>
      <c r="R43">
        <f>SUMPRODUCT((CONFIG_METADATA!$G$2:$G$20000=1)*(DATOS!$I$2:$I$20000=B43)*(DATOS!$K$2:$K$20000=7))</f>
        <v>0</v>
      </c>
      <c r="S43">
        <f>SUMPRODUCT((CONFIG_METADATA!$G$2:$G$20000=1)*(DATOS!$I$2:$I$20000=B43)*(DATOS!$K$2:$K$20000=8))</f>
        <v>0</v>
      </c>
      <c r="T43">
        <f>SUMPRODUCT((CONFIG_METADATA!$G$2:$G$20000=1)*(DATOS!$I$2:$I$20000=B43)*(DATOS!$K$2:$K$20000=9))</f>
        <v>0</v>
      </c>
      <c r="U43">
        <f>SUMPRODUCT((CONFIG_METADATA!$G$2:$G$20000=1)*(DATOS!$I$2:$I$20000=B43)*(DATOS!$K$2:$K$20000=10))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SUMPRODUCT((CONFIG_METADATA!$G$2:$G$20000=1)*(DATOS!$I$2:$I$20000=B44))</f>
        <v>0</v>
      </c>
      <c r="E44" s="10" t="str">
        <f>IFERROR(SUMPRODUCT((CONFIG_METADATA!$G$2:$G$20000=1)*(DATOS!$I$2:$I$20000=B44)*(DATOS!$K$2:$K$20000))/D44,"—")</f>
        <v>—</v>
      </c>
      <c r="F44" s="10" t="str" cm="1">
        <f t="array" ref="F44">IFERROR(_xlfn.STDEV.P(_xlfn._xlws.FILTER(DATOS!$K$2:$K$20000,(CONFIG_METADATA!$G$2:$G$20000=1)*(DATOS!$I$2:$I$20000=B44))),"—")</f>
        <v>—</v>
      </c>
      <c r="G44" t="str" cm="1">
        <f t="array" ref="G44">IFERROR(_xlfn.MODE.SNGL(_xlfn._xlws.FILTER(DATOS!$K$2:$K$20000,(CONFIG_METADATA!$G$2:$G$20000=1)*(DATOS!$I$2:$I$20000=B44))),"—")</f>
        <v>—</v>
      </c>
      <c r="H44" s="11" t="str">
        <f>IFERROR(SUMPRODUCT((CONFIG_METADATA!$G$2:$G$20000=1)*(DATOS!$I$2:$I$20000=B44)*(DATOS!$L$2:$L$20000="S"))/D44,"—")</f>
        <v>—</v>
      </c>
      <c r="I44" s="11" t="str">
        <f>IFERROR(SUMPRODUCT((CONFIG_METADATA!$G$2:$G$20000=1)*(DATOS!$I$2:$I$20000=B44)*(DATOS!$L$2:$L$20000="N"))/D44,"—")</f>
        <v>—</v>
      </c>
      <c r="J44" t="str" cm="1">
        <f t="array" ref="J44">IFERROR(_xlfn.MODE.SNGL(_xlfn._xlws.FILTER(DATOS!$K$2:$K$20000,(CONFIG_METADATA!$G$2:$G$20000=1)*(DATOS!$I$2:$I$20000=B44)*(DATOS!$L$2:$L$20000="S"))),"—")</f>
        <v>—</v>
      </c>
      <c r="K44" t="str" cm="1">
        <f t="array" ref="K44">IFERROR(_xlfn.MODE.SNGL(_xlfn._xlws.FILTER(DATOS!$K$2:$K$20000,(CONFIG_METADATA!$G$2:$G$20000=1)*(DATOS!$I$2:$I$20000=B44)*(DATOS!$L$2:$L$20000="N"))),"—")</f>
        <v>—</v>
      </c>
      <c r="L44">
        <f>SUMPRODUCT((CONFIG_METADATA!$G$2:$G$20000=1)*(DATOS!$I$2:$I$20000=B44)*(DATOS!$K$2:$K$20000=1))</f>
        <v>0</v>
      </c>
      <c r="M44">
        <f>SUMPRODUCT((CONFIG_METADATA!$G$2:$G$20000=1)*(DATOS!$I$2:$I$20000=B44)*(DATOS!$K$2:$K$20000=2))</f>
        <v>0</v>
      </c>
      <c r="N44">
        <f>SUMPRODUCT((CONFIG_METADATA!$G$2:$G$20000=1)*(DATOS!$I$2:$I$20000=B44)*(DATOS!$K$2:$K$20000=3))</f>
        <v>0</v>
      </c>
      <c r="O44">
        <f>SUMPRODUCT((CONFIG_METADATA!$G$2:$G$20000=1)*(DATOS!$I$2:$I$20000=B44)*(DATOS!$K$2:$K$20000=4))</f>
        <v>0</v>
      </c>
      <c r="P44">
        <f>SUMPRODUCT((CONFIG_METADATA!$G$2:$G$20000=1)*(DATOS!$I$2:$I$20000=B44)*(DATOS!$K$2:$K$20000=5))</f>
        <v>0</v>
      </c>
      <c r="Q44">
        <f>SUMPRODUCT((CONFIG_METADATA!$G$2:$G$20000=1)*(DATOS!$I$2:$I$20000=B44)*(DATOS!$K$2:$K$20000=6))</f>
        <v>0</v>
      </c>
      <c r="R44">
        <f>SUMPRODUCT((CONFIG_METADATA!$G$2:$G$20000=1)*(DATOS!$I$2:$I$20000=B44)*(DATOS!$K$2:$K$20000=7))</f>
        <v>0</v>
      </c>
      <c r="S44">
        <f>SUMPRODUCT((CONFIG_METADATA!$G$2:$G$20000=1)*(DATOS!$I$2:$I$20000=B44)*(DATOS!$K$2:$K$20000=8))</f>
        <v>0</v>
      </c>
      <c r="T44">
        <f>SUMPRODUCT((CONFIG_METADATA!$G$2:$G$20000=1)*(DATOS!$I$2:$I$20000=B44)*(DATOS!$K$2:$K$20000=9))</f>
        <v>0</v>
      </c>
      <c r="U44">
        <f>SUMPRODUCT((CONFIG_METADATA!$G$2:$G$20000=1)*(DATOS!$I$2:$I$20000=B44)*(DATOS!$K$2:$K$20000=10))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SUMPRODUCT((CONFIG_METADATA!$G$2:$G$20000=1)*(DATOS!$I$2:$I$20000=B45))</f>
        <v>0</v>
      </c>
      <c r="E45" s="10" t="str">
        <f>IFERROR(SUMPRODUCT((CONFIG_METADATA!$G$2:$G$20000=1)*(DATOS!$I$2:$I$20000=B45)*(DATOS!$K$2:$K$20000))/D45,"—")</f>
        <v>—</v>
      </c>
      <c r="F45" s="10" t="str" cm="1">
        <f t="array" ref="F45">IFERROR(_xlfn.STDEV.P(_xlfn._xlws.FILTER(DATOS!$K$2:$K$20000,(CONFIG_METADATA!$G$2:$G$20000=1)*(DATOS!$I$2:$I$20000=B45))),"—")</f>
        <v>—</v>
      </c>
      <c r="G45" t="str" cm="1">
        <f t="array" ref="G45">IFERROR(_xlfn.MODE.SNGL(_xlfn._xlws.FILTER(DATOS!$K$2:$K$20000,(CONFIG_METADATA!$G$2:$G$20000=1)*(DATOS!$I$2:$I$20000=B45))),"—")</f>
        <v>—</v>
      </c>
      <c r="H45" s="11" t="str">
        <f>IFERROR(SUMPRODUCT((CONFIG_METADATA!$G$2:$G$20000=1)*(DATOS!$I$2:$I$20000=B45)*(DATOS!$L$2:$L$20000="S"))/D45,"—")</f>
        <v>—</v>
      </c>
      <c r="I45" s="11" t="str">
        <f>IFERROR(SUMPRODUCT((CONFIG_METADATA!$G$2:$G$20000=1)*(DATOS!$I$2:$I$20000=B45)*(DATOS!$L$2:$L$20000="N"))/D45,"—")</f>
        <v>—</v>
      </c>
      <c r="J45" t="str" cm="1">
        <f t="array" ref="J45">IFERROR(_xlfn.MODE.SNGL(_xlfn._xlws.FILTER(DATOS!$K$2:$K$20000,(CONFIG_METADATA!$G$2:$G$20000=1)*(DATOS!$I$2:$I$20000=B45)*(DATOS!$L$2:$L$20000="S"))),"—")</f>
        <v>—</v>
      </c>
      <c r="K45" t="str" cm="1">
        <f t="array" ref="K45">IFERROR(_xlfn.MODE.SNGL(_xlfn._xlws.FILTER(DATOS!$K$2:$K$20000,(CONFIG_METADATA!$G$2:$G$20000=1)*(DATOS!$I$2:$I$20000=B45)*(DATOS!$L$2:$L$20000="N"))),"—")</f>
        <v>—</v>
      </c>
      <c r="L45">
        <f>SUMPRODUCT((CONFIG_METADATA!$G$2:$G$20000=1)*(DATOS!$I$2:$I$20000=B45)*(DATOS!$K$2:$K$20000=1))</f>
        <v>0</v>
      </c>
      <c r="M45">
        <f>SUMPRODUCT((CONFIG_METADATA!$G$2:$G$20000=1)*(DATOS!$I$2:$I$20000=B45)*(DATOS!$K$2:$K$20000=2))</f>
        <v>0</v>
      </c>
      <c r="N45">
        <f>SUMPRODUCT((CONFIG_METADATA!$G$2:$G$20000=1)*(DATOS!$I$2:$I$20000=B45)*(DATOS!$K$2:$K$20000=3))</f>
        <v>0</v>
      </c>
      <c r="O45">
        <f>SUMPRODUCT((CONFIG_METADATA!$G$2:$G$20000=1)*(DATOS!$I$2:$I$20000=B45)*(DATOS!$K$2:$K$20000=4))</f>
        <v>0</v>
      </c>
      <c r="P45">
        <f>SUMPRODUCT((CONFIG_METADATA!$G$2:$G$20000=1)*(DATOS!$I$2:$I$20000=B45)*(DATOS!$K$2:$K$20000=5))</f>
        <v>0</v>
      </c>
      <c r="Q45">
        <f>SUMPRODUCT((CONFIG_METADATA!$G$2:$G$20000=1)*(DATOS!$I$2:$I$20000=B45)*(DATOS!$K$2:$K$20000=6))</f>
        <v>0</v>
      </c>
      <c r="R45">
        <f>SUMPRODUCT((CONFIG_METADATA!$G$2:$G$20000=1)*(DATOS!$I$2:$I$20000=B45)*(DATOS!$K$2:$K$20000=7))</f>
        <v>0</v>
      </c>
      <c r="S45">
        <f>SUMPRODUCT((CONFIG_METADATA!$G$2:$G$20000=1)*(DATOS!$I$2:$I$20000=B45)*(DATOS!$K$2:$K$20000=8))</f>
        <v>0</v>
      </c>
      <c r="T45">
        <f>SUMPRODUCT((CONFIG_METADATA!$G$2:$G$20000=1)*(DATOS!$I$2:$I$20000=B45)*(DATOS!$K$2:$K$20000=9))</f>
        <v>0</v>
      </c>
      <c r="U45">
        <f>SUMPRODUCT((CONFIG_METADATA!$G$2:$G$20000=1)*(DATOS!$I$2:$I$20000=B45)*(DATOS!$K$2:$K$20000=10))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SUMPRODUCT((CONFIG_METADATA!$G$2:$G$20000=1)*(DATOS!$I$2:$I$20000=B46))</f>
        <v>0</v>
      </c>
      <c r="E46" s="10" t="str">
        <f>IFERROR(SUMPRODUCT((CONFIG_METADATA!$G$2:$G$20000=1)*(DATOS!$I$2:$I$20000=B46)*(DATOS!$K$2:$K$20000))/D46,"—")</f>
        <v>—</v>
      </c>
      <c r="F46" s="10" t="str" cm="1">
        <f t="array" ref="F46">IFERROR(_xlfn.STDEV.P(_xlfn._xlws.FILTER(DATOS!$K$2:$K$20000,(CONFIG_METADATA!$G$2:$G$20000=1)*(DATOS!$I$2:$I$20000=B46))),"—")</f>
        <v>—</v>
      </c>
      <c r="G46" t="str" cm="1">
        <f t="array" ref="G46">IFERROR(_xlfn.MODE.SNGL(_xlfn._xlws.FILTER(DATOS!$K$2:$K$20000,(CONFIG_METADATA!$G$2:$G$20000=1)*(DATOS!$I$2:$I$20000=B46))),"—")</f>
        <v>—</v>
      </c>
      <c r="H46" s="11" t="str">
        <f>IFERROR(SUMPRODUCT((CONFIG_METADATA!$G$2:$G$20000=1)*(DATOS!$I$2:$I$20000=B46)*(DATOS!$L$2:$L$20000="S"))/D46,"—")</f>
        <v>—</v>
      </c>
      <c r="I46" s="11" t="str">
        <f>IFERROR(SUMPRODUCT((CONFIG_METADATA!$G$2:$G$20000=1)*(DATOS!$I$2:$I$20000=B46)*(DATOS!$L$2:$L$20000="N"))/D46,"—")</f>
        <v>—</v>
      </c>
      <c r="J46" t="str" cm="1">
        <f t="array" ref="J46">IFERROR(_xlfn.MODE.SNGL(_xlfn._xlws.FILTER(DATOS!$K$2:$K$20000,(CONFIG_METADATA!$G$2:$G$20000=1)*(DATOS!$I$2:$I$20000=B46)*(DATOS!$L$2:$L$20000="S"))),"—")</f>
        <v>—</v>
      </c>
      <c r="K46" t="str" cm="1">
        <f t="array" ref="K46">IFERROR(_xlfn.MODE.SNGL(_xlfn._xlws.FILTER(DATOS!$K$2:$K$20000,(CONFIG_METADATA!$G$2:$G$20000=1)*(DATOS!$I$2:$I$20000=B46)*(DATOS!$L$2:$L$20000="N"))),"—")</f>
        <v>—</v>
      </c>
      <c r="L46">
        <f>SUMPRODUCT((CONFIG_METADATA!$G$2:$G$20000=1)*(DATOS!$I$2:$I$20000=B46)*(DATOS!$K$2:$K$20000=1))</f>
        <v>0</v>
      </c>
      <c r="M46">
        <f>SUMPRODUCT((CONFIG_METADATA!$G$2:$G$20000=1)*(DATOS!$I$2:$I$20000=B46)*(DATOS!$K$2:$K$20000=2))</f>
        <v>0</v>
      </c>
      <c r="N46">
        <f>SUMPRODUCT((CONFIG_METADATA!$G$2:$G$20000=1)*(DATOS!$I$2:$I$20000=B46)*(DATOS!$K$2:$K$20000=3))</f>
        <v>0</v>
      </c>
      <c r="O46">
        <f>SUMPRODUCT((CONFIG_METADATA!$G$2:$G$20000=1)*(DATOS!$I$2:$I$20000=B46)*(DATOS!$K$2:$K$20000=4))</f>
        <v>0</v>
      </c>
      <c r="P46">
        <f>SUMPRODUCT((CONFIG_METADATA!$G$2:$G$20000=1)*(DATOS!$I$2:$I$20000=B46)*(DATOS!$K$2:$K$20000=5))</f>
        <v>0</v>
      </c>
      <c r="Q46">
        <f>SUMPRODUCT((CONFIG_METADATA!$G$2:$G$20000=1)*(DATOS!$I$2:$I$20000=B46)*(DATOS!$K$2:$K$20000=6))</f>
        <v>0</v>
      </c>
      <c r="R46">
        <f>SUMPRODUCT((CONFIG_METADATA!$G$2:$G$20000=1)*(DATOS!$I$2:$I$20000=B46)*(DATOS!$K$2:$K$20000=7))</f>
        <v>0</v>
      </c>
      <c r="S46">
        <f>SUMPRODUCT((CONFIG_METADATA!$G$2:$G$20000=1)*(DATOS!$I$2:$I$20000=B46)*(DATOS!$K$2:$K$20000=8))</f>
        <v>0</v>
      </c>
      <c r="T46">
        <f>SUMPRODUCT((CONFIG_METADATA!$G$2:$G$20000=1)*(DATOS!$I$2:$I$20000=B46)*(DATOS!$K$2:$K$20000=9))</f>
        <v>0</v>
      </c>
      <c r="U46">
        <f>SUMPRODUCT((CONFIG_METADATA!$G$2:$G$20000=1)*(DATOS!$I$2:$I$20000=B46)*(DATOS!$K$2:$K$20000=10))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SUMPRODUCT((CONFIG_METADATA!$G$2:$G$20000=1)*(DATOS!$I$2:$I$20000=B47))</f>
        <v>0</v>
      </c>
      <c r="E47" s="10" t="str">
        <f>IFERROR(SUMPRODUCT((CONFIG_METADATA!$G$2:$G$20000=1)*(DATOS!$I$2:$I$20000=B47)*(DATOS!$K$2:$K$20000))/D47,"—")</f>
        <v>—</v>
      </c>
      <c r="F47" s="10" t="str" cm="1">
        <f t="array" ref="F47">IFERROR(_xlfn.STDEV.P(_xlfn._xlws.FILTER(DATOS!$K$2:$K$20000,(CONFIG_METADATA!$G$2:$G$20000=1)*(DATOS!$I$2:$I$20000=B47))),"—")</f>
        <v>—</v>
      </c>
      <c r="G47" t="str" cm="1">
        <f t="array" ref="G47">IFERROR(_xlfn.MODE.SNGL(_xlfn._xlws.FILTER(DATOS!$K$2:$K$20000,(CONFIG_METADATA!$G$2:$G$20000=1)*(DATOS!$I$2:$I$20000=B47))),"—")</f>
        <v>—</v>
      </c>
      <c r="H47" s="11" t="str">
        <f>IFERROR(SUMPRODUCT((CONFIG_METADATA!$G$2:$G$20000=1)*(DATOS!$I$2:$I$20000=B47)*(DATOS!$L$2:$L$20000="S"))/D47,"—")</f>
        <v>—</v>
      </c>
      <c r="I47" s="11" t="str">
        <f>IFERROR(SUMPRODUCT((CONFIG_METADATA!$G$2:$G$20000=1)*(DATOS!$I$2:$I$20000=B47)*(DATOS!$L$2:$L$20000="N"))/D47,"—")</f>
        <v>—</v>
      </c>
      <c r="J47" t="str" cm="1">
        <f t="array" ref="J47">IFERROR(_xlfn.MODE.SNGL(_xlfn._xlws.FILTER(DATOS!$K$2:$K$20000,(CONFIG_METADATA!$G$2:$G$20000=1)*(DATOS!$I$2:$I$20000=B47)*(DATOS!$L$2:$L$20000="S"))),"—")</f>
        <v>—</v>
      </c>
      <c r="K47" t="str" cm="1">
        <f t="array" ref="K47">IFERROR(_xlfn.MODE.SNGL(_xlfn._xlws.FILTER(DATOS!$K$2:$K$20000,(CONFIG_METADATA!$G$2:$G$20000=1)*(DATOS!$I$2:$I$20000=B47)*(DATOS!$L$2:$L$20000="N"))),"—")</f>
        <v>—</v>
      </c>
      <c r="L47">
        <f>SUMPRODUCT((CONFIG_METADATA!$G$2:$G$20000=1)*(DATOS!$I$2:$I$20000=B47)*(DATOS!$K$2:$K$20000=1))</f>
        <v>0</v>
      </c>
      <c r="M47">
        <f>SUMPRODUCT((CONFIG_METADATA!$G$2:$G$20000=1)*(DATOS!$I$2:$I$20000=B47)*(DATOS!$K$2:$K$20000=2))</f>
        <v>0</v>
      </c>
      <c r="N47">
        <f>SUMPRODUCT((CONFIG_METADATA!$G$2:$G$20000=1)*(DATOS!$I$2:$I$20000=B47)*(DATOS!$K$2:$K$20000=3))</f>
        <v>0</v>
      </c>
      <c r="O47">
        <f>SUMPRODUCT((CONFIG_METADATA!$G$2:$G$20000=1)*(DATOS!$I$2:$I$20000=B47)*(DATOS!$K$2:$K$20000=4))</f>
        <v>0</v>
      </c>
      <c r="P47">
        <f>SUMPRODUCT((CONFIG_METADATA!$G$2:$G$20000=1)*(DATOS!$I$2:$I$20000=B47)*(DATOS!$K$2:$K$20000=5))</f>
        <v>0</v>
      </c>
      <c r="Q47">
        <f>SUMPRODUCT((CONFIG_METADATA!$G$2:$G$20000=1)*(DATOS!$I$2:$I$20000=B47)*(DATOS!$K$2:$K$20000=6))</f>
        <v>0</v>
      </c>
      <c r="R47">
        <f>SUMPRODUCT((CONFIG_METADATA!$G$2:$G$20000=1)*(DATOS!$I$2:$I$20000=B47)*(DATOS!$K$2:$K$20000=7))</f>
        <v>0</v>
      </c>
      <c r="S47">
        <f>SUMPRODUCT((CONFIG_METADATA!$G$2:$G$20000=1)*(DATOS!$I$2:$I$20000=B47)*(DATOS!$K$2:$K$20000=8))</f>
        <v>0</v>
      </c>
      <c r="T47">
        <f>SUMPRODUCT((CONFIG_METADATA!$G$2:$G$20000=1)*(DATOS!$I$2:$I$20000=B47)*(DATOS!$K$2:$K$20000=9))</f>
        <v>0</v>
      </c>
      <c r="U47">
        <f>SUMPRODUCT((CONFIG_METADATA!$G$2:$G$20000=1)*(DATOS!$I$2:$I$20000=B47)*(DATOS!$K$2:$K$20000=10))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SUMPRODUCT((CONFIG_METADATA!$G$2:$G$20000=1)*(DATOS!$I$2:$I$20000=B48))</f>
        <v>0</v>
      </c>
      <c r="E48" s="10" t="str">
        <f>IFERROR(SUMPRODUCT((CONFIG_METADATA!$G$2:$G$20000=1)*(DATOS!$I$2:$I$20000=B48)*(DATOS!$K$2:$K$20000))/D48,"—")</f>
        <v>—</v>
      </c>
      <c r="F48" s="10" t="str" cm="1">
        <f t="array" ref="F48">IFERROR(_xlfn.STDEV.P(_xlfn._xlws.FILTER(DATOS!$K$2:$K$20000,(CONFIG_METADATA!$G$2:$G$20000=1)*(DATOS!$I$2:$I$20000=B48))),"—")</f>
        <v>—</v>
      </c>
      <c r="G48" t="str" cm="1">
        <f t="array" ref="G48">IFERROR(_xlfn.MODE.SNGL(_xlfn._xlws.FILTER(DATOS!$K$2:$K$20000,(CONFIG_METADATA!$G$2:$G$20000=1)*(DATOS!$I$2:$I$20000=B48))),"—")</f>
        <v>—</v>
      </c>
      <c r="H48" s="11" t="str">
        <f>IFERROR(SUMPRODUCT((CONFIG_METADATA!$G$2:$G$20000=1)*(DATOS!$I$2:$I$20000=B48)*(DATOS!$L$2:$L$20000="S"))/D48,"—")</f>
        <v>—</v>
      </c>
      <c r="I48" s="11" t="str">
        <f>IFERROR(SUMPRODUCT((CONFIG_METADATA!$G$2:$G$20000=1)*(DATOS!$I$2:$I$20000=B48)*(DATOS!$L$2:$L$20000="N"))/D48,"—")</f>
        <v>—</v>
      </c>
      <c r="J48" t="str" cm="1">
        <f t="array" ref="J48">IFERROR(_xlfn.MODE.SNGL(_xlfn._xlws.FILTER(DATOS!$K$2:$K$20000,(CONFIG_METADATA!$G$2:$G$20000=1)*(DATOS!$I$2:$I$20000=B48)*(DATOS!$L$2:$L$20000="S"))),"—")</f>
        <v>—</v>
      </c>
      <c r="K48" t="str" cm="1">
        <f t="array" ref="K48">IFERROR(_xlfn.MODE.SNGL(_xlfn._xlws.FILTER(DATOS!$K$2:$K$20000,(CONFIG_METADATA!$G$2:$G$20000=1)*(DATOS!$I$2:$I$20000=B48)*(DATOS!$L$2:$L$20000="N"))),"—")</f>
        <v>—</v>
      </c>
      <c r="L48">
        <f>SUMPRODUCT((CONFIG_METADATA!$G$2:$G$20000=1)*(DATOS!$I$2:$I$20000=B48)*(DATOS!$K$2:$K$20000=1))</f>
        <v>0</v>
      </c>
      <c r="M48">
        <f>SUMPRODUCT((CONFIG_METADATA!$G$2:$G$20000=1)*(DATOS!$I$2:$I$20000=B48)*(DATOS!$K$2:$K$20000=2))</f>
        <v>0</v>
      </c>
      <c r="N48">
        <f>SUMPRODUCT((CONFIG_METADATA!$G$2:$G$20000=1)*(DATOS!$I$2:$I$20000=B48)*(DATOS!$K$2:$K$20000=3))</f>
        <v>0</v>
      </c>
      <c r="O48">
        <f>SUMPRODUCT((CONFIG_METADATA!$G$2:$G$20000=1)*(DATOS!$I$2:$I$20000=B48)*(DATOS!$K$2:$K$20000=4))</f>
        <v>0</v>
      </c>
      <c r="P48">
        <f>SUMPRODUCT((CONFIG_METADATA!$G$2:$G$20000=1)*(DATOS!$I$2:$I$20000=B48)*(DATOS!$K$2:$K$20000=5))</f>
        <v>0</v>
      </c>
      <c r="Q48">
        <f>SUMPRODUCT((CONFIG_METADATA!$G$2:$G$20000=1)*(DATOS!$I$2:$I$20000=B48)*(DATOS!$K$2:$K$20000=6))</f>
        <v>0</v>
      </c>
      <c r="R48">
        <f>SUMPRODUCT((CONFIG_METADATA!$G$2:$G$20000=1)*(DATOS!$I$2:$I$20000=B48)*(DATOS!$K$2:$K$20000=7))</f>
        <v>0</v>
      </c>
      <c r="S48">
        <f>SUMPRODUCT((CONFIG_METADATA!$G$2:$G$20000=1)*(DATOS!$I$2:$I$20000=B48)*(DATOS!$K$2:$K$20000=8))</f>
        <v>0</v>
      </c>
      <c r="T48">
        <f>SUMPRODUCT((CONFIG_METADATA!$G$2:$G$20000=1)*(DATOS!$I$2:$I$20000=B48)*(DATOS!$K$2:$K$20000=9))</f>
        <v>0</v>
      </c>
      <c r="U48">
        <f>SUMPRODUCT((CONFIG_METADATA!$G$2:$G$20000=1)*(DATOS!$I$2:$I$20000=B48)*(DATOS!$K$2:$K$20000=10))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SUMPRODUCT((CONFIG_METADATA!$G$2:$G$20000=1)*(DATOS!$I$2:$I$20000=B49))</f>
        <v>0</v>
      </c>
      <c r="E49" s="10" t="str">
        <f>IFERROR(SUMPRODUCT((CONFIG_METADATA!$G$2:$G$20000=1)*(DATOS!$I$2:$I$20000=B49)*(DATOS!$K$2:$K$20000))/D49,"—")</f>
        <v>—</v>
      </c>
      <c r="F49" s="10" t="str" cm="1">
        <f t="array" ref="F49">IFERROR(_xlfn.STDEV.P(_xlfn._xlws.FILTER(DATOS!$K$2:$K$20000,(CONFIG_METADATA!$G$2:$G$20000=1)*(DATOS!$I$2:$I$20000=B49))),"—")</f>
        <v>—</v>
      </c>
      <c r="G49" t="str" cm="1">
        <f t="array" ref="G49">IFERROR(_xlfn.MODE.SNGL(_xlfn._xlws.FILTER(DATOS!$K$2:$K$20000,(CONFIG_METADATA!$G$2:$G$20000=1)*(DATOS!$I$2:$I$20000=B49))),"—")</f>
        <v>—</v>
      </c>
      <c r="H49" s="11" t="str">
        <f>IFERROR(SUMPRODUCT((CONFIG_METADATA!$G$2:$G$20000=1)*(DATOS!$I$2:$I$20000=B49)*(DATOS!$L$2:$L$20000="S"))/D49,"—")</f>
        <v>—</v>
      </c>
      <c r="I49" s="11" t="str">
        <f>IFERROR(SUMPRODUCT((CONFIG_METADATA!$G$2:$G$20000=1)*(DATOS!$I$2:$I$20000=B49)*(DATOS!$L$2:$L$20000="N"))/D49,"—")</f>
        <v>—</v>
      </c>
      <c r="J49" t="str" cm="1">
        <f t="array" ref="J49">IFERROR(_xlfn.MODE.SNGL(_xlfn._xlws.FILTER(DATOS!$K$2:$K$20000,(CONFIG_METADATA!$G$2:$G$20000=1)*(DATOS!$I$2:$I$20000=B49)*(DATOS!$L$2:$L$20000="S"))),"—")</f>
        <v>—</v>
      </c>
      <c r="K49" t="str" cm="1">
        <f t="array" ref="K49">IFERROR(_xlfn.MODE.SNGL(_xlfn._xlws.FILTER(DATOS!$K$2:$K$20000,(CONFIG_METADATA!$G$2:$G$20000=1)*(DATOS!$I$2:$I$20000=B49)*(DATOS!$L$2:$L$20000="N"))),"—")</f>
        <v>—</v>
      </c>
      <c r="L49">
        <f>SUMPRODUCT((CONFIG_METADATA!$G$2:$G$20000=1)*(DATOS!$I$2:$I$20000=B49)*(DATOS!$K$2:$K$20000=1))</f>
        <v>0</v>
      </c>
      <c r="M49">
        <f>SUMPRODUCT((CONFIG_METADATA!$G$2:$G$20000=1)*(DATOS!$I$2:$I$20000=B49)*(DATOS!$K$2:$K$20000=2))</f>
        <v>0</v>
      </c>
      <c r="N49">
        <f>SUMPRODUCT((CONFIG_METADATA!$G$2:$G$20000=1)*(DATOS!$I$2:$I$20000=B49)*(DATOS!$K$2:$K$20000=3))</f>
        <v>0</v>
      </c>
      <c r="O49">
        <f>SUMPRODUCT((CONFIG_METADATA!$G$2:$G$20000=1)*(DATOS!$I$2:$I$20000=B49)*(DATOS!$K$2:$K$20000=4))</f>
        <v>0</v>
      </c>
      <c r="P49">
        <f>SUMPRODUCT((CONFIG_METADATA!$G$2:$G$20000=1)*(DATOS!$I$2:$I$20000=B49)*(DATOS!$K$2:$K$20000=5))</f>
        <v>0</v>
      </c>
      <c r="Q49">
        <f>SUMPRODUCT((CONFIG_METADATA!$G$2:$G$20000=1)*(DATOS!$I$2:$I$20000=B49)*(DATOS!$K$2:$K$20000=6))</f>
        <v>0</v>
      </c>
      <c r="R49">
        <f>SUMPRODUCT((CONFIG_METADATA!$G$2:$G$20000=1)*(DATOS!$I$2:$I$20000=B49)*(DATOS!$K$2:$K$20000=7))</f>
        <v>0</v>
      </c>
      <c r="S49">
        <f>SUMPRODUCT((CONFIG_METADATA!$G$2:$G$20000=1)*(DATOS!$I$2:$I$20000=B49)*(DATOS!$K$2:$K$20000=8))</f>
        <v>0</v>
      </c>
      <c r="T49">
        <f>SUMPRODUCT((CONFIG_METADATA!$G$2:$G$20000=1)*(DATOS!$I$2:$I$20000=B49)*(DATOS!$K$2:$K$20000=9))</f>
        <v>0</v>
      </c>
      <c r="U49">
        <f>SUMPRODUCT((CONFIG_METADATA!$G$2:$G$20000=1)*(DATOS!$I$2:$I$20000=B49)*(DATOS!$K$2:$K$20000=10))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SUMPRODUCT((CONFIG_METADATA!$G$2:$G$20000=1)*(DATOS!$I$2:$I$20000=B50))</f>
        <v>0</v>
      </c>
      <c r="E50" s="10" t="str">
        <f>IFERROR(SUMPRODUCT((CONFIG_METADATA!$G$2:$G$20000=1)*(DATOS!$I$2:$I$20000=B50)*(DATOS!$K$2:$K$20000))/D50,"—")</f>
        <v>—</v>
      </c>
      <c r="F50" s="10" t="str" cm="1">
        <f t="array" ref="F50">IFERROR(_xlfn.STDEV.P(_xlfn._xlws.FILTER(DATOS!$K$2:$K$20000,(CONFIG_METADATA!$G$2:$G$20000=1)*(DATOS!$I$2:$I$20000=B50))),"—")</f>
        <v>—</v>
      </c>
      <c r="G50" t="str" cm="1">
        <f t="array" ref="G50">IFERROR(_xlfn.MODE.SNGL(_xlfn._xlws.FILTER(DATOS!$K$2:$K$20000,(CONFIG_METADATA!$G$2:$G$20000=1)*(DATOS!$I$2:$I$20000=B50))),"—")</f>
        <v>—</v>
      </c>
      <c r="H50" s="11" t="str">
        <f>IFERROR(SUMPRODUCT((CONFIG_METADATA!$G$2:$G$20000=1)*(DATOS!$I$2:$I$20000=B50)*(DATOS!$L$2:$L$20000="S"))/D50,"—")</f>
        <v>—</v>
      </c>
      <c r="I50" s="11" t="str">
        <f>IFERROR(SUMPRODUCT((CONFIG_METADATA!$G$2:$G$20000=1)*(DATOS!$I$2:$I$20000=B50)*(DATOS!$L$2:$L$20000="N"))/D50,"—")</f>
        <v>—</v>
      </c>
      <c r="J50" t="str" cm="1">
        <f t="array" ref="J50">IFERROR(_xlfn.MODE.SNGL(_xlfn._xlws.FILTER(DATOS!$K$2:$K$20000,(CONFIG_METADATA!$G$2:$G$20000=1)*(DATOS!$I$2:$I$20000=B50)*(DATOS!$L$2:$L$20000="S"))),"—")</f>
        <v>—</v>
      </c>
      <c r="K50" t="str" cm="1">
        <f t="array" ref="K50">IFERROR(_xlfn.MODE.SNGL(_xlfn._xlws.FILTER(DATOS!$K$2:$K$20000,(CONFIG_METADATA!$G$2:$G$20000=1)*(DATOS!$I$2:$I$20000=B50)*(DATOS!$L$2:$L$20000="N"))),"—")</f>
        <v>—</v>
      </c>
      <c r="L50">
        <f>SUMPRODUCT((CONFIG_METADATA!$G$2:$G$20000=1)*(DATOS!$I$2:$I$20000=B50)*(DATOS!$K$2:$K$20000=1))</f>
        <v>0</v>
      </c>
      <c r="M50">
        <f>SUMPRODUCT((CONFIG_METADATA!$G$2:$G$20000=1)*(DATOS!$I$2:$I$20000=B50)*(DATOS!$K$2:$K$20000=2))</f>
        <v>0</v>
      </c>
      <c r="N50">
        <f>SUMPRODUCT((CONFIG_METADATA!$G$2:$G$20000=1)*(DATOS!$I$2:$I$20000=B50)*(DATOS!$K$2:$K$20000=3))</f>
        <v>0</v>
      </c>
      <c r="O50">
        <f>SUMPRODUCT((CONFIG_METADATA!$G$2:$G$20000=1)*(DATOS!$I$2:$I$20000=B50)*(DATOS!$K$2:$K$20000=4))</f>
        <v>0</v>
      </c>
      <c r="P50">
        <f>SUMPRODUCT((CONFIG_METADATA!$G$2:$G$20000=1)*(DATOS!$I$2:$I$20000=B50)*(DATOS!$K$2:$K$20000=5))</f>
        <v>0</v>
      </c>
      <c r="Q50">
        <f>SUMPRODUCT((CONFIG_METADATA!$G$2:$G$20000=1)*(DATOS!$I$2:$I$20000=B50)*(DATOS!$K$2:$K$20000=6))</f>
        <v>0</v>
      </c>
      <c r="R50">
        <f>SUMPRODUCT((CONFIG_METADATA!$G$2:$G$20000=1)*(DATOS!$I$2:$I$20000=B50)*(DATOS!$K$2:$K$20000=7))</f>
        <v>0</v>
      </c>
      <c r="S50">
        <f>SUMPRODUCT((CONFIG_METADATA!$G$2:$G$20000=1)*(DATOS!$I$2:$I$20000=B50)*(DATOS!$K$2:$K$20000=8))</f>
        <v>0</v>
      </c>
      <c r="T50">
        <f>SUMPRODUCT((CONFIG_METADATA!$G$2:$G$20000=1)*(DATOS!$I$2:$I$20000=B50)*(DATOS!$K$2:$K$20000=9))</f>
        <v>0</v>
      </c>
      <c r="U50">
        <f>SUMPRODUCT((CONFIG_METADATA!$G$2:$G$20000=1)*(DATOS!$I$2:$I$20000=B50)*(DATOS!$K$2:$K$20000=10))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SUMPRODUCT((CONFIG_METADATA!$G$2:$G$20000=1)*(DATOS!$I$2:$I$20000=B51))</f>
        <v>0</v>
      </c>
      <c r="E51" s="10" t="str">
        <f>IFERROR(SUMPRODUCT((CONFIG_METADATA!$G$2:$G$20000=1)*(DATOS!$I$2:$I$20000=B51)*(DATOS!$K$2:$K$20000))/D51,"—")</f>
        <v>—</v>
      </c>
      <c r="F51" s="10" t="str" cm="1">
        <f t="array" ref="F51">IFERROR(_xlfn.STDEV.P(_xlfn._xlws.FILTER(DATOS!$K$2:$K$20000,(CONFIG_METADATA!$G$2:$G$20000=1)*(DATOS!$I$2:$I$20000=B51))),"—")</f>
        <v>—</v>
      </c>
      <c r="G51" t="str" cm="1">
        <f t="array" ref="G51">IFERROR(_xlfn.MODE.SNGL(_xlfn._xlws.FILTER(DATOS!$K$2:$K$20000,(CONFIG_METADATA!$G$2:$G$20000=1)*(DATOS!$I$2:$I$20000=B51))),"—")</f>
        <v>—</v>
      </c>
      <c r="H51" s="11" t="str">
        <f>IFERROR(SUMPRODUCT((CONFIG_METADATA!$G$2:$G$20000=1)*(DATOS!$I$2:$I$20000=B51)*(DATOS!$L$2:$L$20000="S"))/D51,"—")</f>
        <v>—</v>
      </c>
      <c r="I51" s="11" t="str">
        <f>IFERROR(SUMPRODUCT((CONFIG_METADATA!$G$2:$G$20000=1)*(DATOS!$I$2:$I$20000=B51)*(DATOS!$L$2:$L$20000="N"))/D51,"—")</f>
        <v>—</v>
      </c>
      <c r="J51" t="str" cm="1">
        <f t="array" ref="J51">IFERROR(_xlfn.MODE.SNGL(_xlfn._xlws.FILTER(DATOS!$K$2:$K$20000,(CONFIG_METADATA!$G$2:$G$20000=1)*(DATOS!$I$2:$I$20000=B51)*(DATOS!$L$2:$L$20000="S"))),"—")</f>
        <v>—</v>
      </c>
      <c r="K51" t="str" cm="1">
        <f t="array" ref="K51">IFERROR(_xlfn.MODE.SNGL(_xlfn._xlws.FILTER(DATOS!$K$2:$K$20000,(CONFIG_METADATA!$G$2:$G$20000=1)*(DATOS!$I$2:$I$20000=B51)*(DATOS!$L$2:$L$20000="N"))),"—")</f>
        <v>—</v>
      </c>
      <c r="L51">
        <f>SUMPRODUCT((CONFIG_METADATA!$G$2:$G$20000=1)*(DATOS!$I$2:$I$20000=B51)*(DATOS!$K$2:$K$20000=1))</f>
        <v>0</v>
      </c>
      <c r="M51">
        <f>SUMPRODUCT((CONFIG_METADATA!$G$2:$G$20000=1)*(DATOS!$I$2:$I$20000=B51)*(DATOS!$K$2:$K$20000=2))</f>
        <v>0</v>
      </c>
      <c r="N51">
        <f>SUMPRODUCT((CONFIG_METADATA!$G$2:$G$20000=1)*(DATOS!$I$2:$I$20000=B51)*(DATOS!$K$2:$K$20000=3))</f>
        <v>0</v>
      </c>
      <c r="O51">
        <f>SUMPRODUCT((CONFIG_METADATA!$G$2:$G$20000=1)*(DATOS!$I$2:$I$20000=B51)*(DATOS!$K$2:$K$20000=4))</f>
        <v>0</v>
      </c>
      <c r="P51">
        <f>SUMPRODUCT((CONFIG_METADATA!$G$2:$G$20000=1)*(DATOS!$I$2:$I$20000=B51)*(DATOS!$K$2:$K$20000=5))</f>
        <v>0</v>
      </c>
      <c r="Q51">
        <f>SUMPRODUCT((CONFIG_METADATA!$G$2:$G$20000=1)*(DATOS!$I$2:$I$20000=B51)*(DATOS!$K$2:$K$20000=6))</f>
        <v>0</v>
      </c>
      <c r="R51">
        <f>SUMPRODUCT((CONFIG_METADATA!$G$2:$G$20000=1)*(DATOS!$I$2:$I$20000=B51)*(DATOS!$K$2:$K$20000=7))</f>
        <v>0</v>
      </c>
      <c r="S51">
        <f>SUMPRODUCT((CONFIG_METADATA!$G$2:$G$20000=1)*(DATOS!$I$2:$I$20000=B51)*(DATOS!$K$2:$K$20000=8))</f>
        <v>0</v>
      </c>
      <c r="T51">
        <f>SUMPRODUCT((CONFIG_METADATA!$G$2:$G$20000=1)*(DATOS!$I$2:$I$20000=B51)*(DATOS!$K$2:$K$20000=9))</f>
        <v>0</v>
      </c>
      <c r="U51">
        <f>SUMPRODUCT((CONFIG_METADATA!$G$2:$G$20000=1)*(DATOS!$I$2:$I$20000=B51)*(DATOS!$K$2:$K$20000=10))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SUMPRODUCT((CONFIG_METADATA!$G$2:$G$20000=1)*(DATOS!$I$2:$I$20000=B52))</f>
        <v>0</v>
      </c>
      <c r="E52" s="10" t="str">
        <f>IFERROR(SUMPRODUCT((CONFIG_METADATA!$G$2:$G$20000=1)*(DATOS!$I$2:$I$20000=B52)*(DATOS!$K$2:$K$20000))/D52,"—")</f>
        <v>—</v>
      </c>
      <c r="F52" s="10" t="str" cm="1">
        <f t="array" ref="F52">IFERROR(_xlfn.STDEV.P(_xlfn._xlws.FILTER(DATOS!$K$2:$K$20000,(CONFIG_METADATA!$G$2:$G$20000=1)*(DATOS!$I$2:$I$20000=B52))),"—")</f>
        <v>—</v>
      </c>
      <c r="G52" t="str" cm="1">
        <f t="array" ref="G52">IFERROR(_xlfn.MODE.SNGL(_xlfn._xlws.FILTER(DATOS!$K$2:$K$20000,(CONFIG_METADATA!$G$2:$G$20000=1)*(DATOS!$I$2:$I$20000=B52))),"—")</f>
        <v>—</v>
      </c>
      <c r="H52" s="11" t="str">
        <f>IFERROR(SUMPRODUCT((CONFIG_METADATA!$G$2:$G$20000=1)*(DATOS!$I$2:$I$20000=B52)*(DATOS!$L$2:$L$20000="S"))/D52,"—")</f>
        <v>—</v>
      </c>
      <c r="I52" s="11" t="str">
        <f>IFERROR(SUMPRODUCT((CONFIG_METADATA!$G$2:$G$20000=1)*(DATOS!$I$2:$I$20000=B52)*(DATOS!$L$2:$L$20000="N"))/D52,"—")</f>
        <v>—</v>
      </c>
      <c r="J52" t="str" cm="1">
        <f t="array" ref="J52">IFERROR(_xlfn.MODE.SNGL(_xlfn._xlws.FILTER(DATOS!$K$2:$K$20000,(CONFIG_METADATA!$G$2:$G$20000=1)*(DATOS!$I$2:$I$20000=B52)*(DATOS!$L$2:$L$20000="S"))),"—")</f>
        <v>—</v>
      </c>
      <c r="K52" t="str" cm="1">
        <f t="array" ref="K52">IFERROR(_xlfn.MODE.SNGL(_xlfn._xlws.FILTER(DATOS!$K$2:$K$20000,(CONFIG_METADATA!$G$2:$G$20000=1)*(DATOS!$I$2:$I$20000=B52)*(DATOS!$L$2:$L$20000="N"))),"—")</f>
        <v>—</v>
      </c>
      <c r="L52">
        <f>SUMPRODUCT((CONFIG_METADATA!$G$2:$G$20000=1)*(DATOS!$I$2:$I$20000=B52)*(DATOS!$K$2:$K$20000=1))</f>
        <v>0</v>
      </c>
      <c r="M52">
        <f>SUMPRODUCT((CONFIG_METADATA!$G$2:$G$20000=1)*(DATOS!$I$2:$I$20000=B52)*(DATOS!$K$2:$K$20000=2))</f>
        <v>0</v>
      </c>
      <c r="N52">
        <f>SUMPRODUCT((CONFIG_METADATA!$G$2:$G$20000=1)*(DATOS!$I$2:$I$20000=B52)*(DATOS!$K$2:$K$20000=3))</f>
        <v>0</v>
      </c>
      <c r="O52">
        <f>SUMPRODUCT((CONFIG_METADATA!$G$2:$G$20000=1)*(DATOS!$I$2:$I$20000=B52)*(DATOS!$K$2:$K$20000=4))</f>
        <v>0</v>
      </c>
      <c r="P52">
        <f>SUMPRODUCT((CONFIG_METADATA!$G$2:$G$20000=1)*(DATOS!$I$2:$I$20000=B52)*(DATOS!$K$2:$K$20000=5))</f>
        <v>0</v>
      </c>
      <c r="Q52">
        <f>SUMPRODUCT((CONFIG_METADATA!$G$2:$G$20000=1)*(DATOS!$I$2:$I$20000=B52)*(DATOS!$K$2:$K$20000=6))</f>
        <v>0</v>
      </c>
      <c r="R52">
        <f>SUMPRODUCT((CONFIG_METADATA!$G$2:$G$20000=1)*(DATOS!$I$2:$I$20000=B52)*(DATOS!$K$2:$K$20000=7))</f>
        <v>0</v>
      </c>
      <c r="S52">
        <f>SUMPRODUCT((CONFIG_METADATA!$G$2:$G$20000=1)*(DATOS!$I$2:$I$20000=B52)*(DATOS!$K$2:$K$20000=8))</f>
        <v>0</v>
      </c>
      <c r="T52">
        <f>SUMPRODUCT((CONFIG_METADATA!$G$2:$G$20000=1)*(DATOS!$I$2:$I$20000=B52)*(DATOS!$K$2:$K$20000=9))</f>
        <v>0</v>
      </c>
      <c r="U52">
        <f>SUMPRODUCT((CONFIG_METADATA!$G$2:$G$20000=1)*(DATOS!$I$2:$I$20000=B52)*(DATOS!$K$2:$K$20000=10))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SUMPRODUCT((CONFIG_METADATA!$G$2:$G$20000=1)*(DATOS!$I$2:$I$20000=B53))</f>
        <v>0</v>
      </c>
      <c r="E53" s="10" t="str">
        <f>IFERROR(SUMPRODUCT((CONFIG_METADATA!$G$2:$G$20000=1)*(DATOS!$I$2:$I$20000=B53)*(DATOS!$K$2:$K$20000))/D53,"—")</f>
        <v>—</v>
      </c>
      <c r="F53" s="10" t="str" cm="1">
        <f t="array" ref="F53">IFERROR(_xlfn.STDEV.P(_xlfn._xlws.FILTER(DATOS!$K$2:$K$20000,(CONFIG_METADATA!$G$2:$G$20000=1)*(DATOS!$I$2:$I$20000=B53))),"—")</f>
        <v>—</v>
      </c>
      <c r="G53" t="str" cm="1">
        <f t="array" ref="G53">IFERROR(_xlfn.MODE.SNGL(_xlfn._xlws.FILTER(DATOS!$K$2:$K$20000,(CONFIG_METADATA!$G$2:$G$20000=1)*(DATOS!$I$2:$I$20000=B53))),"—")</f>
        <v>—</v>
      </c>
      <c r="H53" s="11" t="str">
        <f>IFERROR(SUMPRODUCT((CONFIG_METADATA!$G$2:$G$20000=1)*(DATOS!$I$2:$I$20000=B53)*(DATOS!$L$2:$L$20000="S"))/D53,"—")</f>
        <v>—</v>
      </c>
      <c r="I53" s="11" t="str">
        <f>IFERROR(SUMPRODUCT((CONFIG_METADATA!$G$2:$G$20000=1)*(DATOS!$I$2:$I$20000=B53)*(DATOS!$L$2:$L$20000="N"))/D53,"—")</f>
        <v>—</v>
      </c>
      <c r="J53" t="str" cm="1">
        <f t="array" ref="J53">IFERROR(_xlfn.MODE.SNGL(_xlfn._xlws.FILTER(DATOS!$K$2:$K$20000,(CONFIG_METADATA!$G$2:$G$20000=1)*(DATOS!$I$2:$I$20000=B53)*(DATOS!$L$2:$L$20000="S"))),"—")</f>
        <v>—</v>
      </c>
      <c r="K53" t="str" cm="1">
        <f t="array" ref="K53">IFERROR(_xlfn.MODE.SNGL(_xlfn._xlws.FILTER(DATOS!$K$2:$K$20000,(CONFIG_METADATA!$G$2:$G$20000=1)*(DATOS!$I$2:$I$20000=B53)*(DATOS!$L$2:$L$20000="N"))),"—")</f>
        <v>—</v>
      </c>
      <c r="L53">
        <f>SUMPRODUCT((CONFIG_METADATA!$G$2:$G$20000=1)*(DATOS!$I$2:$I$20000=B53)*(DATOS!$K$2:$K$20000=1))</f>
        <v>0</v>
      </c>
      <c r="M53">
        <f>SUMPRODUCT((CONFIG_METADATA!$G$2:$G$20000=1)*(DATOS!$I$2:$I$20000=B53)*(DATOS!$K$2:$K$20000=2))</f>
        <v>0</v>
      </c>
      <c r="N53">
        <f>SUMPRODUCT((CONFIG_METADATA!$G$2:$G$20000=1)*(DATOS!$I$2:$I$20000=B53)*(DATOS!$K$2:$K$20000=3))</f>
        <v>0</v>
      </c>
      <c r="O53">
        <f>SUMPRODUCT((CONFIG_METADATA!$G$2:$G$20000=1)*(DATOS!$I$2:$I$20000=B53)*(DATOS!$K$2:$K$20000=4))</f>
        <v>0</v>
      </c>
      <c r="P53">
        <f>SUMPRODUCT((CONFIG_METADATA!$G$2:$G$20000=1)*(DATOS!$I$2:$I$20000=B53)*(DATOS!$K$2:$K$20000=5))</f>
        <v>0</v>
      </c>
      <c r="Q53">
        <f>SUMPRODUCT((CONFIG_METADATA!$G$2:$G$20000=1)*(DATOS!$I$2:$I$20000=B53)*(DATOS!$K$2:$K$20000=6))</f>
        <v>0</v>
      </c>
      <c r="R53">
        <f>SUMPRODUCT((CONFIG_METADATA!$G$2:$G$20000=1)*(DATOS!$I$2:$I$20000=B53)*(DATOS!$K$2:$K$20000=7))</f>
        <v>0</v>
      </c>
      <c r="S53">
        <f>SUMPRODUCT((CONFIG_METADATA!$G$2:$G$20000=1)*(DATOS!$I$2:$I$20000=B53)*(DATOS!$K$2:$K$20000=8))</f>
        <v>0</v>
      </c>
      <c r="T53">
        <f>SUMPRODUCT((CONFIG_METADATA!$G$2:$G$20000=1)*(DATOS!$I$2:$I$20000=B53)*(DATOS!$K$2:$K$20000=9))</f>
        <v>0</v>
      </c>
      <c r="U53">
        <f>SUMPRODUCT((CONFIG_METADATA!$G$2:$G$20000=1)*(DATOS!$I$2:$I$20000=B53)*(DATOS!$K$2:$K$20000=10))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SUMPRODUCT((CONFIG_METADATA!$G$2:$G$20000=1)*(DATOS!$I$2:$I$20000=B54))</f>
        <v>0</v>
      </c>
      <c r="E54" s="10" t="str">
        <f>IFERROR(SUMPRODUCT((CONFIG_METADATA!$G$2:$G$20000=1)*(DATOS!$I$2:$I$20000=B54)*(DATOS!$K$2:$K$20000))/D54,"—")</f>
        <v>—</v>
      </c>
      <c r="F54" s="10" t="str" cm="1">
        <f t="array" ref="F54">IFERROR(_xlfn.STDEV.P(_xlfn._xlws.FILTER(DATOS!$K$2:$K$20000,(CONFIG_METADATA!$G$2:$G$20000=1)*(DATOS!$I$2:$I$20000=B54))),"—")</f>
        <v>—</v>
      </c>
      <c r="G54" t="str" cm="1">
        <f t="array" ref="G54">IFERROR(_xlfn.MODE.SNGL(_xlfn._xlws.FILTER(DATOS!$K$2:$K$20000,(CONFIG_METADATA!$G$2:$G$20000=1)*(DATOS!$I$2:$I$20000=B54))),"—")</f>
        <v>—</v>
      </c>
      <c r="H54" s="11" t="str">
        <f>IFERROR(SUMPRODUCT((CONFIG_METADATA!$G$2:$G$20000=1)*(DATOS!$I$2:$I$20000=B54)*(DATOS!$L$2:$L$20000="S"))/D54,"—")</f>
        <v>—</v>
      </c>
      <c r="I54" s="11" t="str">
        <f>IFERROR(SUMPRODUCT((CONFIG_METADATA!$G$2:$G$20000=1)*(DATOS!$I$2:$I$20000=B54)*(DATOS!$L$2:$L$20000="N"))/D54,"—")</f>
        <v>—</v>
      </c>
      <c r="J54" t="str" cm="1">
        <f t="array" ref="J54">IFERROR(_xlfn.MODE.SNGL(_xlfn._xlws.FILTER(DATOS!$K$2:$K$20000,(CONFIG_METADATA!$G$2:$G$20000=1)*(DATOS!$I$2:$I$20000=B54)*(DATOS!$L$2:$L$20000="S"))),"—")</f>
        <v>—</v>
      </c>
      <c r="K54" t="str" cm="1">
        <f t="array" ref="K54">IFERROR(_xlfn.MODE.SNGL(_xlfn._xlws.FILTER(DATOS!$K$2:$K$20000,(CONFIG_METADATA!$G$2:$G$20000=1)*(DATOS!$I$2:$I$20000=B54)*(DATOS!$L$2:$L$20000="N"))),"—")</f>
        <v>—</v>
      </c>
      <c r="L54">
        <f>SUMPRODUCT((CONFIG_METADATA!$G$2:$G$20000=1)*(DATOS!$I$2:$I$20000=B54)*(DATOS!$K$2:$K$20000=1))</f>
        <v>0</v>
      </c>
      <c r="M54">
        <f>SUMPRODUCT((CONFIG_METADATA!$G$2:$G$20000=1)*(DATOS!$I$2:$I$20000=B54)*(DATOS!$K$2:$K$20000=2))</f>
        <v>0</v>
      </c>
      <c r="N54">
        <f>SUMPRODUCT((CONFIG_METADATA!$G$2:$G$20000=1)*(DATOS!$I$2:$I$20000=B54)*(DATOS!$K$2:$K$20000=3))</f>
        <v>0</v>
      </c>
      <c r="O54">
        <f>SUMPRODUCT((CONFIG_METADATA!$G$2:$G$20000=1)*(DATOS!$I$2:$I$20000=B54)*(DATOS!$K$2:$K$20000=4))</f>
        <v>0</v>
      </c>
      <c r="P54">
        <f>SUMPRODUCT((CONFIG_METADATA!$G$2:$G$20000=1)*(DATOS!$I$2:$I$20000=B54)*(DATOS!$K$2:$K$20000=5))</f>
        <v>0</v>
      </c>
      <c r="Q54">
        <f>SUMPRODUCT((CONFIG_METADATA!$G$2:$G$20000=1)*(DATOS!$I$2:$I$20000=B54)*(DATOS!$K$2:$K$20000=6))</f>
        <v>0</v>
      </c>
      <c r="R54">
        <f>SUMPRODUCT((CONFIG_METADATA!$G$2:$G$20000=1)*(DATOS!$I$2:$I$20000=B54)*(DATOS!$K$2:$K$20000=7))</f>
        <v>0</v>
      </c>
      <c r="S54">
        <f>SUMPRODUCT((CONFIG_METADATA!$G$2:$G$20000=1)*(DATOS!$I$2:$I$20000=B54)*(DATOS!$K$2:$K$20000=8))</f>
        <v>0</v>
      </c>
      <c r="T54">
        <f>SUMPRODUCT((CONFIG_METADATA!$G$2:$G$20000=1)*(DATOS!$I$2:$I$20000=B54)*(DATOS!$K$2:$K$20000=9))</f>
        <v>0</v>
      </c>
      <c r="U54">
        <f>SUMPRODUCT((CONFIG_METADATA!$G$2:$G$20000=1)*(DATOS!$I$2:$I$20000=B54)*(DATOS!$K$2:$K$20000=10))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SUMPRODUCT((CONFIG_METADATA!$G$2:$G$20000=1)*(DATOS!$I$2:$I$20000=B55))</f>
        <v>0</v>
      </c>
      <c r="E55" s="10" t="str">
        <f>IFERROR(SUMPRODUCT((CONFIG_METADATA!$G$2:$G$20000=1)*(DATOS!$I$2:$I$20000=B55)*(DATOS!$K$2:$K$20000))/D55,"—")</f>
        <v>—</v>
      </c>
      <c r="F55" s="10" t="str" cm="1">
        <f t="array" ref="F55">IFERROR(_xlfn.STDEV.P(_xlfn._xlws.FILTER(DATOS!$K$2:$K$20000,(CONFIG_METADATA!$G$2:$G$20000=1)*(DATOS!$I$2:$I$20000=B55))),"—")</f>
        <v>—</v>
      </c>
      <c r="G55" t="str" cm="1">
        <f t="array" ref="G55">IFERROR(_xlfn.MODE.SNGL(_xlfn._xlws.FILTER(DATOS!$K$2:$K$20000,(CONFIG_METADATA!$G$2:$G$20000=1)*(DATOS!$I$2:$I$20000=B55))),"—")</f>
        <v>—</v>
      </c>
      <c r="H55" s="11" t="str">
        <f>IFERROR(SUMPRODUCT((CONFIG_METADATA!$G$2:$G$20000=1)*(DATOS!$I$2:$I$20000=B55)*(DATOS!$L$2:$L$20000="S"))/D55,"—")</f>
        <v>—</v>
      </c>
      <c r="I55" s="11" t="str">
        <f>IFERROR(SUMPRODUCT((CONFIG_METADATA!$G$2:$G$20000=1)*(DATOS!$I$2:$I$20000=B55)*(DATOS!$L$2:$L$20000="N"))/D55,"—")</f>
        <v>—</v>
      </c>
      <c r="J55" t="str" cm="1">
        <f t="array" ref="J55">IFERROR(_xlfn.MODE.SNGL(_xlfn._xlws.FILTER(DATOS!$K$2:$K$20000,(CONFIG_METADATA!$G$2:$G$20000=1)*(DATOS!$I$2:$I$20000=B55)*(DATOS!$L$2:$L$20000="S"))),"—")</f>
        <v>—</v>
      </c>
      <c r="K55" t="str" cm="1">
        <f t="array" ref="K55">IFERROR(_xlfn.MODE.SNGL(_xlfn._xlws.FILTER(DATOS!$K$2:$K$20000,(CONFIG_METADATA!$G$2:$G$20000=1)*(DATOS!$I$2:$I$20000=B55)*(DATOS!$L$2:$L$20000="N"))),"—")</f>
        <v>—</v>
      </c>
      <c r="L55">
        <f>SUMPRODUCT((CONFIG_METADATA!$G$2:$G$20000=1)*(DATOS!$I$2:$I$20000=B55)*(DATOS!$K$2:$K$20000=1))</f>
        <v>0</v>
      </c>
      <c r="M55">
        <f>SUMPRODUCT((CONFIG_METADATA!$G$2:$G$20000=1)*(DATOS!$I$2:$I$20000=B55)*(DATOS!$K$2:$K$20000=2))</f>
        <v>0</v>
      </c>
      <c r="N55">
        <f>SUMPRODUCT((CONFIG_METADATA!$G$2:$G$20000=1)*(DATOS!$I$2:$I$20000=B55)*(DATOS!$K$2:$K$20000=3))</f>
        <v>0</v>
      </c>
      <c r="O55">
        <f>SUMPRODUCT((CONFIG_METADATA!$G$2:$G$20000=1)*(DATOS!$I$2:$I$20000=B55)*(DATOS!$K$2:$K$20000=4))</f>
        <v>0</v>
      </c>
      <c r="P55">
        <f>SUMPRODUCT((CONFIG_METADATA!$G$2:$G$20000=1)*(DATOS!$I$2:$I$20000=B55)*(DATOS!$K$2:$K$20000=5))</f>
        <v>0</v>
      </c>
      <c r="Q55">
        <f>SUMPRODUCT((CONFIG_METADATA!$G$2:$G$20000=1)*(DATOS!$I$2:$I$20000=B55)*(DATOS!$K$2:$K$20000=6))</f>
        <v>0</v>
      </c>
      <c r="R55">
        <f>SUMPRODUCT((CONFIG_METADATA!$G$2:$G$20000=1)*(DATOS!$I$2:$I$20000=B55)*(DATOS!$K$2:$K$20000=7))</f>
        <v>0</v>
      </c>
      <c r="S55">
        <f>SUMPRODUCT((CONFIG_METADATA!$G$2:$G$20000=1)*(DATOS!$I$2:$I$20000=B55)*(DATOS!$K$2:$K$20000=8))</f>
        <v>0</v>
      </c>
      <c r="T55">
        <f>SUMPRODUCT((CONFIG_METADATA!$G$2:$G$20000=1)*(DATOS!$I$2:$I$20000=B55)*(DATOS!$K$2:$K$20000=9))</f>
        <v>0</v>
      </c>
      <c r="U55">
        <f>SUMPRODUCT((CONFIG_METADATA!$G$2:$G$20000=1)*(DATOS!$I$2:$I$20000=B55)*(DATOS!$K$2:$K$20000=10))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SUMPRODUCT((CONFIG_METADATA!$G$2:$G$20000=1)*(DATOS!$I$2:$I$20000=B56))</f>
        <v>0</v>
      </c>
      <c r="E56" s="10" t="str">
        <f>IFERROR(SUMPRODUCT((CONFIG_METADATA!$G$2:$G$20000=1)*(DATOS!$I$2:$I$20000=B56)*(DATOS!$K$2:$K$20000))/D56,"—")</f>
        <v>—</v>
      </c>
      <c r="F56" s="10" t="str" cm="1">
        <f t="array" ref="F56">IFERROR(_xlfn.STDEV.P(_xlfn._xlws.FILTER(DATOS!$K$2:$K$20000,(CONFIG_METADATA!$G$2:$G$20000=1)*(DATOS!$I$2:$I$20000=B56))),"—")</f>
        <v>—</v>
      </c>
      <c r="G56" t="str" cm="1">
        <f t="array" ref="G56">IFERROR(_xlfn.MODE.SNGL(_xlfn._xlws.FILTER(DATOS!$K$2:$K$20000,(CONFIG_METADATA!$G$2:$G$20000=1)*(DATOS!$I$2:$I$20000=B56))),"—")</f>
        <v>—</v>
      </c>
      <c r="H56" s="11" t="str">
        <f>IFERROR(SUMPRODUCT((CONFIG_METADATA!$G$2:$G$20000=1)*(DATOS!$I$2:$I$20000=B56)*(DATOS!$L$2:$L$20000="S"))/D56,"—")</f>
        <v>—</v>
      </c>
      <c r="I56" s="11" t="str">
        <f>IFERROR(SUMPRODUCT((CONFIG_METADATA!$G$2:$G$20000=1)*(DATOS!$I$2:$I$20000=B56)*(DATOS!$L$2:$L$20000="N"))/D56,"—")</f>
        <v>—</v>
      </c>
      <c r="J56" t="str" cm="1">
        <f t="array" ref="J56">IFERROR(_xlfn.MODE.SNGL(_xlfn._xlws.FILTER(DATOS!$K$2:$K$20000,(CONFIG_METADATA!$G$2:$G$20000=1)*(DATOS!$I$2:$I$20000=B56)*(DATOS!$L$2:$L$20000="S"))),"—")</f>
        <v>—</v>
      </c>
      <c r="K56" t="str" cm="1">
        <f t="array" ref="K56">IFERROR(_xlfn.MODE.SNGL(_xlfn._xlws.FILTER(DATOS!$K$2:$K$20000,(CONFIG_METADATA!$G$2:$G$20000=1)*(DATOS!$I$2:$I$20000=B56)*(DATOS!$L$2:$L$20000="N"))),"—")</f>
        <v>—</v>
      </c>
      <c r="L56">
        <f>SUMPRODUCT((CONFIG_METADATA!$G$2:$G$20000=1)*(DATOS!$I$2:$I$20000=B56)*(DATOS!$K$2:$K$20000=1))</f>
        <v>0</v>
      </c>
      <c r="M56">
        <f>SUMPRODUCT((CONFIG_METADATA!$G$2:$G$20000=1)*(DATOS!$I$2:$I$20000=B56)*(DATOS!$K$2:$K$20000=2))</f>
        <v>0</v>
      </c>
      <c r="N56">
        <f>SUMPRODUCT((CONFIG_METADATA!$G$2:$G$20000=1)*(DATOS!$I$2:$I$20000=B56)*(DATOS!$K$2:$K$20000=3))</f>
        <v>0</v>
      </c>
      <c r="O56">
        <f>SUMPRODUCT((CONFIG_METADATA!$G$2:$G$20000=1)*(DATOS!$I$2:$I$20000=B56)*(DATOS!$K$2:$K$20000=4))</f>
        <v>0</v>
      </c>
      <c r="P56">
        <f>SUMPRODUCT((CONFIG_METADATA!$G$2:$G$20000=1)*(DATOS!$I$2:$I$20000=B56)*(DATOS!$K$2:$K$20000=5))</f>
        <v>0</v>
      </c>
      <c r="Q56">
        <f>SUMPRODUCT((CONFIG_METADATA!$G$2:$G$20000=1)*(DATOS!$I$2:$I$20000=B56)*(DATOS!$K$2:$K$20000=6))</f>
        <v>0</v>
      </c>
      <c r="R56">
        <f>SUMPRODUCT((CONFIG_METADATA!$G$2:$G$20000=1)*(DATOS!$I$2:$I$20000=B56)*(DATOS!$K$2:$K$20000=7))</f>
        <v>0</v>
      </c>
      <c r="S56">
        <f>SUMPRODUCT((CONFIG_METADATA!$G$2:$G$20000=1)*(DATOS!$I$2:$I$20000=B56)*(DATOS!$K$2:$K$20000=8))</f>
        <v>0</v>
      </c>
      <c r="T56">
        <f>SUMPRODUCT((CONFIG_METADATA!$G$2:$G$20000=1)*(DATOS!$I$2:$I$20000=B56)*(DATOS!$K$2:$K$20000=9))</f>
        <v>0</v>
      </c>
      <c r="U56">
        <f>SUMPRODUCT((CONFIG_METADATA!$G$2:$G$20000=1)*(DATOS!$I$2:$I$20000=B56)*(DATOS!$K$2:$K$20000=10))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SUMPRODUCT((CONFIG_METADATA!$G$2:$G$20000=1)*(DATOS!$I$2:$I$20000=B57))</f>
        <v>0</v>
      </c>
      <c r="E57" s="10" t="str">
        <f>IFERROR(SUMPRODUCT((CONFIG_METADATA!$G$2:$G$20000=1)*(DATOS!$I$2:$I$20000=B57)*(DATOS!$K$2:$K$20000))/D57,"—")</f>
        <v>—</v>
      </c>
      <c r="F57" s="10" t="str" cm="1">
        <f t="array" ref="F57">IFERROR(_xlfn.STDEV.P(_xlfn._xlws.FILTER(DATOS!$K$2:$K$20000,(CONFIG_METADATA!$G$2:$G$20000=1)*(DATOS!$I$2:$I$20000=B57))),"—")</f>
        <v>—</v>
      </c>
      <c r="G57" t="str" cm="1">
        <f t="array" ref="G57">IFERROR(_xlfn.MODE.SNGL(_xlfn._xlws.FILTER(DATOS!$K$2:$K$20000,(CONFIG_METADATA!$G$2:$G$20000=1)*(DATOS!$I$2:$I$20000=B57))),"—")</f>
        <v>—</v>
      </c>
      <c r="H57" s="11" t="str">
        <f>IFERROR(SUMPRODUCT((CONFIG_METADATA!$G$2:$G$20000=1)*(DATOS!$I$2:$I$20000=B57)*(DATOS!$L$2:$L$20000="S"))/D57,"—")</f>
        <v>—</v>
      </c>
      <c r="I57" s="11" t="str">
        <f>IFERROR(SUMPRODUCT((CONFIG_METADATA!$G$2:$G$20000=1)*(DATOS!$I$2:$I$20000=B57)*(DATOS!$L$2:$L$20000="N"))/D57,"—")</f>
        <v>—</v>
      </c>
      <c r="J57" t="str" cm="1">
        <f t="array" ref="J57">IFERROR(_xlfn.MODE.SNGL(_xlfn._xlws.FILTER(DATOS!$K$2:$K$20000,(CONFIG_METADATA!$G$2:$G$20000=1)*(DATOS!$I$2:$I$20000=B57)*(DATOS!$L$2:$L$20000="S"))),"—")</f>
        <v>—</v>
      </c>
      <c r="K57" t="str" cm="1">
        <f t="array" ref="K57">IFERROR(_xlfn.MODE.SNGL(_xlfn._xlws.FILTER(DATOS!$K$2:$K$20000,(CONFIG_METADATA!$G$2:$G$20000=1)*(DATOS!$I$2:$I$20000=B57)*(DATOS!$L$2:$L$20000="N"))),"—")</f>
        <v>—</v>
      </c>
      <c r="L57">
        <f>SUMPRODUCT((CONFIG_METADATA!$G$2:$G$20000=1)*(DATOS!$I$2:$I$20000=B57)*(DATOS!$K$2:$K$20000=1))</f>
        <v>0</v>
      </c>
      <c r="M57">
        <f>SUMPRODUCT((CONFIG_METADATA!$G$2:$G$20000=1)*(DATOS!$I$2:$I$20000=B57)*(DATOS!$K$2:$K$20000=2))</f>
        <v>0</v>
      </c>
      <c r="N57">
        <f>SUMPRODUCT((CONFIG_METADATA!$G$2:$G$20000=1)*(DATOS!$I$2:$I$20000=B57)*(DATOS!$K$2:$K$20000=3))</f>
        <v>0</v>
      </c>
      <c r="O57">
        <f>SUMPRODUCT((CONFIG_METADATA!$G$2:$G$20000=1)*(DATOS!$I$2:$I$20000=B57)*(DATOS!$K$2:$K$20000=4))</f>
        <v>0</v>
      </c>
      <c r="P57">
        <f>SUMPRODUCT((CONFIG_METADATA!$G$2:$G$20000=1)*(DATOS!$I$2:$I$20000=B57)*(DATOS!$K$2:$K$20000=5))</f>
        <v>0</v>
      </c>
      <c r="Q57">
        <f>SUMPRODUCT((CONFIG_METADATA!$G$2:$G$20000=1)*(DATOS!$I$2:$I$20000=B57)*(DATOS!$K$2:$K$20000=6))</f>
        <v>0</v>
      </c>
      <c r="R57">
        <f>SUMPRODUCT((CONFIG_METADATA!$G$2:$G$20000=1)*(DATOS!$I$2:$I$20000=B57)*(DATOS!$K$2:$K$20000=7))</f>
        <v>0</v>
      </c>
      <c r="S57">
        <f>SUMPRODUCT((CONFIG_METADATA!$G$2:$G$20000=1)*(DATOS!$I$2:$I$20000=B57)*(DATOS!$K$2:$K$20000=8))</f>
        <v>0</v>
      </c>
      <c r="T57">
        <f>SUMPRODUCT((CONFIG_METADATA!$G$2:$G$20000=1)*(DATOS!$I$2:$I$20000=B57)*(DATOS!$K$2:$K$20000=9))</f>
        <v>0</v>
      </c>
      <c r="U57">
        <f>SUMPRODUCT((CONFIG_METADATA!$G$2:$G$20000=1)*(DATOS!$I$2:$I$20000=B57)*(DATOS!$K$2:$K$20000=10))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SUMPRODUCT((CONFIG_METADATA!$G$2:$G$20000=1)*(DATOS!$I$2:$I$20000=B58))</f>
        <v>0</v>
      </c>
      <c r="E58" s="10" t="str">
        <f>IFERROR(SUMPRODUCT((CONFIG_METADATA!$G$2:$G$20000=1)*(DATOS!$I$2:$I$20000=B58)*(DATOS!$K$2:$K$20000))/D58,"—")</f>
        <v>—</v>
      </c>
      <c r="F58" s="10" t="str" cm="1">
        <f t="array" ref="F58">IFERROR(_xlfn.STDEV.P(_xlfn._xlws.FILTER(DATOS!$K$2:$K$20000,(CONFIG_METADATA!$G$2:$G$20000=1)*(DATOS!$I$2:$I$20000=B58))),"—")</f>
        <v>—</v>
      </c>
      <c r="G58" t="str" cm="1">
        <f t="array" ref="G58">IFERROR(_xlfn.MODE.SNGL(_xlfn._xlws.FILTER(DATOS!$K$2:$K$20000,(CONFIG_METADATA!$G$2:$G$20000=1)*(DATOS!$I$2:$I$20000=B58))),"—")</f>
        <v>—</v>
      </c>
      <c r="H58" s="11" t="str">
        <f>IFERROR(SUMPRODUCT((CONFIG_METADATA!$G$2:$G$20000=1)*(DATOS!$I$2:$I$20000=B58)*(DATOS!$L$2:$L$20000="S"))/D58,"—")</f>
        <v>—</v>
      </c>
      <c r="I58" s="11" t="str">
        <f>IFERROR(SUMPRODUCT((CONFIG_METADATA!$G$2:$G$20000=1)*(DATOS!$I$2:$I$20000=B58)*(DATOS!$L$2:$L$20000="N"))/D58,"—")</f>
        <v>—</v>
      </c>
      <c r="J58" t="str" cm="1">
        <f t="array" ref="J58">IFERROR(_xlfn.MODE.SNGL(_xlfn._xlws.FILTER(DATOS!$K$2:$K$20000,(CONFIG_METADATA!$G$2:$G$20000=1)*(DATOS!$I$2:$I$20000=B58)*(DATOS!$L$2:$L$20000="S"))),"—")</f>
        <v>—</v>
      </c>
      <c r="K58" t="str" cm="1">
        <f t="array" ref="K58">IFERROR(_xlfn.MODE.SNGL(_xlfn._xlws.FILTER(DATOS!$K$2:$K$20000,(CONFIG_METADATA!$G$2:$G$20000=1)*(DATOS!$I$2:$I$20000=B58)*(DATOS!$L$2:$L$20000="N"))),"—")</f>
        <v>—</v>
      </c>
      <c r="L58">
        <f>SUMPRODUCT((CONFIG_METADATA!$G$2:$G$20000=1)*(DATOS!$I$2:$I$20000=B58)*(DATOS!$K$2:$K$20000=1))</f>
        <v>0</v>
      </c>
      <c r="M58">
        <f>SUMPRODUCT((CONFIG_METADATA!$G$2:$G$20000=1)*(DATOS!$I$2:$I$20000=B58)*(DATOS!$K$2:$K$20000=2))</f>
        <v>0</v>
      </c>
      <c r="N58">
        <f>SUMPRODUCT((CONFIG_METADATA!$G$2:$G$20000=1)*(DATOS!$I$2:$I$20000=B58)*(DATOS!$K$2:$K$20000=3))</f>
        <v>0</v>
      </c>
      <c r="O58">
        <f>SUMPRODUCT((CONFIG_METADATA!$G$2:$G$20000=1)*(DATOS!$I$2:$I$20000=B58)*(DATOS!$K$2:$K$20000=4))</f>
        <v>0</v>
      </c>
      <c r="P58">
        <f>SUMPRODUCT((CONFIG_METADATA!$G$2:$G$20000=1)*(DATOS!$I$2:$I$20000=B58)*(DATOS!$K$2:$K$20000=5))</f>
        <v>0</v>
      </c>
      <c r="Q58">
        <f>SUMPRODUCT((CONFIG_METADATA!$G$2:$G$20000=1)*(DATOS!$I$2:$I$20000=B58)*(DATOS!$K$2:$K$20000=6))</f>
        <v>0</v>
      </c>
      <c r="R58">
        <f>SUMPRODUCT((CONFIG_METADATA!$G$2:$G$20000=1)*(DATOS!$I$2:$I$20000=B58)*(DATOS!$K$2:$K$20000=7))</f>
        <v>0</v>
      </c>
      <c r="S58">
        <f>SUMPRODUCT((CONFIG_METADATA!$G$2:$G$20000=1)*(DATOS!$I$2:$I$20000=B58)*(DATOS!$K$2:$K$20000=8))</f>
        <v>0</v>
      </c>
      <c r="T58">
        <f>SUMPRODUCT((CONFIG_METADATA!$G$2:$G$20000=1)*(DATOS!$I$2:$I$20000=B58)*(DATOS!$K$2:$K$20000=9))</f>
        <v>0</v>
      </c>
      <c r="U58">
        <f>SUMPRODUCT((CONFIG_METADATA!$G$2:$G$20000=1)*(DATOS!$I$2:$I$20000=B58)*(DATOS!$K$2:$K$20000=10))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SUMPRODUCT((CONFIG_METADATA!$G$2:$G$20000=1)*(DATOS!$I$2:$I$20000=B59))</f>
        <v>0</v>
      </c>
      <c r="E59" s="10" t="str">
        <f>IFERROR(SUMPRODUCT((CONFIG_METADATA!$G$2:$G$20000=1)*(DATOS!$I$2:$I$20000=B59)*(DATOS!$K$2:$K$20000))/D59,"—")</f>
        <v>—</v>
      </c>
      <c r="F59" s="10" t="str" cm="1">
        <f t="array" ref="F59">IFERROR(_xlfn.STDEV.P(_xlfn._xlws.FILTER(DATOS!$K$2:$K$20000,(CONFIG_METADATA!$G$2:$G$20000=1)*(DATOS!$I$2:$I$20000=B59))),"—")</f>
        <v>—</v>
      </c>
      <c r="G59" t="str" cm="1">
        <f t="array" ref="G59">IFERROR(_xlfn.MODE.SNGL(_xlfn._xlws.FILTER(DATOS!$K$2:$K$20000,(CONFIG_METADATA!$G$2:$G$20000=1)*(DATOS!$I$2:$I$20000=B59))),"—")</f>
        <v>—</v>
      </c>
      <c r="H59" s="11" t="str">
        <f>IFERROR(SUMPRODUCT((CONFIG_METADATA!$G$2:$G$20000=1)*(DATOS!$I$2:$I$20000=B59)*(DATOS!$L$2:$L$20000="S"))/D59,"—")</f>
        <v>—</v>
      </c>
      <c r="I59" s="11" t="str">
        <f>IFERROR(SUMPRODUCT((CONFIG_METADATA!$G$2:$G$20000=1)*(DATOS!$I$2:$I$20000=B59)*(DATOS!$L$2:$L$20000="N"))/D59,"—")</f>
        <v>—</v>
      </c>
      <c r="J59" t="str" cm="1">
        <f t="array" ref="J59">IFERROR(_xlfn.MODE.SNGL(_xlfn._xlws.FILTER(DATOS!$K$2:$K$20000,(CONFIG_METADATA!$G$2:$G$20000=1)*(DATOS!$I$2:$I$20000=B59)*(DATOS!$L$2:$L$20000="S"))),"—")</f>
        <v>—</v>
      </c>
      <c r="K59" t="str" cm="1">
        <f t="array" ref="K59">IFERROR(_xlfn.MODE.SNGL(_xlfn._xlws.FILTER(DATOS!$K$2:$K$20000,(CONFIG_METADATA!$G$2:$G$20000=1)*(DATOS!$I$2:$I$20000=B59)*(DATOS!$L$2:$L$20000="N"))),"—")</f>
        <v>—</v>
      </c>
      <c r="L59">
        <f>SUMPRODUCT((CONFIG_METADATA!$G$2:$G$20000=1)*(DATOS!$I$2:$I$20000=B59)*(DATOS!$K$2:$K$20000=1))</f>
        <v>0</v>
      </c>
      <c r="M59">
        <f>SUMPRODUCT((CONFIG_METADATA!$G$2:$G$20000=1)*(DATOS!$I$2:$I$20000=B59)*(DATOS!$K$2:$K$20000=2))</f>
        <v>0</v>
      </c>
      <c r="N59">
        <f>SUMPRODUCT((CONFIG_METADATA!$G$2:$G$20000=1)*(DATOS!$I$2:$I$20000=B59)*(DATOS!$K$2:$K$20000=3))</f>
        <v>0</v>
      </c>
      <c r="O59">
        <f>SUMPRODUCT((CONFIG_METADATA!$G$2:$G$20000=1)*(DATOS!$I$2:$I$20000=B59)*(DATOS!$K$2:$K$20000=4))</f>
        <v>0</v>
      </c>
      <c r="P59">
        <f>SUMPRODUCT((CONFIG_METADATA!$G$2:$G$20000=1)*(DATOS!$I$2:$I$20000=B59)*(DATOS!$K$2:$K$20000=5))</f>
        <v>0</v>
      </c>
      <c r="Q59">
        <f>SUMPRODUCT((CONFIG_METADATA!$G$2:$G$20000=1)*(DATOS!$I$2:$I$20000=B59)*(DATOS!$K$2:$K$20000=6))</f>
        <v>0</v>
      </c>
      <c r="R59">
        <f>SUMPRODUCT((CONFIG_METADATA!$G$2:$G$20000=1)*(DATOS!$I$2:$I$20000=B59)*(DATOS!$K$2:$K$20000=7))</f>
        <v>0</v>
      </c>
      <c r="S59">
        <f>SUMPRODUCT((CONFIG_METADATA!$G$2:$G$20000=1)*(DATOS!$I$2:$I$20000=B59)*(DATOS!$K$2:$K$20000=8))</f>
        <v>0</v>
      </c>
      <c r="T59">
        <f>SUMPRODUCT((CONFIG_METADATA!$G$2:$G$20000=1)*(DATOS!$I$2:$I$20000=B59)*(DATOS!$K$2:$K$20000=9))</f>
        <v>0</v>
      </c>
      <c r="U59">
        <f>SUMPRODUCT((CONFIG_METADATA!$G$2:$G$20000=1)*(DATOS!$I$2:$I$20000=B59)*(DATOS!$K$2:$K$20000=10))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SUMPRODUCT((CONFIG_METADATA!$G$2:$G$20000=1)*(DATOS!$I$2:$I$20000=B60))</f>
        <v>0</v>
      </c>
      <c r="E60" s="10" t="str">
        <f>IFERROR(SUMPRODUCT((CONFIG_METADATA!$G$2:$G$20000=1)*(DATOS!$I$2:$I$20000=B60)*(DATOS!$K$2:$K$20000))/D60,"—")</f>
        <v>—</v>
      </c>
      <c r="F60" s="10" t="str" cm="1">
        <f t="array" ref="F60">IFERROR(_xlfn.STDEV.P(_xlfn._xlws.FILTER(DATOS!$K$2:$K$20000,(CONFIG_METADATA!$G$2:$G$20000=1)*(DATOS!$I$2:$I$20000=B60))),"—")</f>
        <v>—</v>
      </c>
      <c r="G60" t="str" cm="1">
        <f t="array" ref="G60">IFERROR(_xlfn.MODE.SNGL(_xlfn._xlws.FILTER(DATOS!$K$2:$K$20000,(CONFIG_METADATA!$G$2:$G$20000=1)*(DATOS!$I$2:$I$20000=B60))),"—")</f>
        <v>—</v>
      </c>
      <c r="H60" s="11" t="str">
        <f>IFERROR(SUMPRODUCT((CONFIG_METADATA!$G$2:$G$20000=1)*(DATOS!$I$2:$I$20000=B60)*(DATOS!$L$2:$L$20000="S"))/D60,"—")</f>
        <v>—</v>
      </c>
      <c r="I60" s="11" t="str">
        <f>IFERROR(SUMPRODUCT((CONFIG_METADATA!$G$2:$G$20000=1)*(DATOS!$I$2:$I$20000=B60)*(DATOS!$L$2:$L$20000="N"))/D60,"—")</f>
        <v>—</v>
      </c>
      <c r="J60" t="str" cm="1">
        <f t="array" ref="J60">IFERROR(_xlfn.MODE.SNGL(_xlfn._xlws.FILTER(DATOS!$K$2:$K$20000,(CONFIG_METADATA!$G$2:$G$20000=1)*(DATOS!$I$2:$I$20000=B60)*(DATOS!$L$2:$L$20000="S"))),"—")</f>
        <v>—</v>
      </c>
      <c r="K60" t="str" cm="1">
        <f t="array" ref="K60">IFERROR(_xlfn.MODE.SNGL(_xlfn._xlws.FILTER(DATOS!$K$2:$K$20000,(CONFIG_METADATA!$G$2:$G$20000=1)*(DATOS!$I$2:$I$20000=B60)*(DATOS!$L$2:$L$20000="N"))),"—")</f>
        <v>—</v>
      </c>
      <c r="L60">
        <f>SUMPRODUCT((CONFIG_METADATA!$G$2:$G$20000=1)*(DATOS!$I$2:$I$20000=B60)*(DATOS!$K$2:$K$20000=1))</f>
        <v>0</v>
      </c>
      <c r="M60">
        <f>SUMPRODUCT((CONFIG_METADATA!$G$2:$G$20000=1)*(DATOS!$I$2:$I$20000=B60)*(DATOS!$K$2:$K$20000=2))</f>
        <v>0</v>
      </c>
      <c r="N60">
        <f>SUMPRODUCT((CONFIG_METADATA!$G$2:$G$20000=1)*(DATOS!$I$2:$I$20000=B60)*(DATOS!$K$2:$K$20000=3))</f>
        <v>0</v>
      </c>
      <c r="O60">
        <f>SUMPRODUCT((CONFIG_METADATA!$G$2:$G$20000=1)*(DATOS!$I$2:$I$20000=B60)*(DATOS!$K$2:$K$20000=4))</f>
        <v>0</v>
      </c>
      <c r="P60">
        <f>SUMPRODUCT((CONFIG_METADATA!$G$2:$G$20000=1)*(DATOS!$I$2:$I$20000=B60)*(DATOS!$K$2:$K$20000=5))</f>
        <v>0</v>
      </c>
      <c r="Q60">
        <f>SUMPRODUCT((CONFIG_METADATA!$G$2:$G$20000=1)*(DATOS!$I$2:$I$20000=B60)*(DATOS!$K$2:$K$20000=6))</f>
        <v>0</v>
      </c>
      <c r="R60">
        <f>SUMPRODUCT((CONFIG_METADATA!$G$2:$G$20000=1)*(DATOS!$I$2:$I$20000=B60)*(DATOS!$K$2:$K$20000=7))</f>
        <v>0</v>
      </c>
      <c r="S60">
        <f>SUMPRODUCT((CONFIG_METADATA!$G$2:$G$20000=1)*(DATOS!$I$2:$I$20000=B60)*(DATOS!$K$2:$K$20000=8))</f>
        <v>0</v>
      </c>
      <c r="T60">
        <f>SUMPRODUCT((CONFIG_METADATA!$G$2:$G$20000=1)*(DATOS!$I$2:$I$20000=B60)*(DATOS!$K$2:$K$20000=9))</f>
        <v>0</v>
      </c>
      <c r="U60">
        <f>SUMPRODUCT((CONFIG_METADATA!$G$2:$G$20000=1)*(DATOS!$I$2:$I$20000=B60)*(DATOS!$K$2:$K$20000=10))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SUMPRODUCT((CONFIG_METADATA!$G$2:$G$20000=1)*(DATOS!$I$2:$I$20000=B61))</f>
        <v>0</v>
      </c>
      <c r="E61" s="10" t="str">
        <f>IFERROR(SUMPRODUCT((CONFIG_METADATA!$G$2:$G$20000=1)*(DATOS!$I$2:$I$20000=B61)*(DATOS!$K$2:$K$20000))/D61,"—")</f>
        <v>—</v>
      </c>
      <c r="F61" s="10" t="str" cm="1">
        <f t="array" ref="F61">IFERROR(_xlfn.STDEV.P(_xlfn._xlws.FILTER(DATOS!$K$2:$K$20000,(CONFIG_METADATA!$G$2:$G$20000=1)*(DATOS!$I$2:$I$20000=B61))),"—")</f>
        <v>—</v>
      </c>
      <c r="G61" t="str" cm="1">
        <f t="array" ref="G61">IFERROR(_xlfn.MODE.SNGL(_xlfn._xlws.FILTER(DATOS!$K$2:$K$20000,(CONFIG_METADATA!$G$2:$G$20000=1)*(DATOS!$I$2:$I$20000=B61))),"—")</f>
        <v>—</v>
      </c>
      <c r="H61" s="11" t="str">
        <f>IFERROR(SUMPRODUCT((CONFIG_METADATA!$G$2:$G$20000=1)*(DATOS!$I$2:$I$20000=B61)*(DATOS!$L$2:$L$20000="S"))/D61,"—")</f>
        <v>—</v>
      </c>
      <c r="I61" s="11" t="str">
        <f>IFERROR(SUMPRODUCT((CONFIG_METADATA!$G$2:$G$20000=1)*(DATOS!$I$2:$I$20000=B61)*(DATOS!$L$2:$L$20000="N"))/D61,"—")</f>
        <v>—</v>
      </c>
      <c r="J61" t="str" cm="1">
        <f t="array" ref="J61">IFERROR(_xlfn.MODE.SNGL(_xlfn._xlws.FILTER(DATOS!$K$2:$K$20000,(CONFIG_METADATA!$G$2:$G$20000=1)*(DATOS!$I$2:$I$20000=B61)*(DATOS!$L$2:$L$20000="S"))),"—")</f>
        <v>—</v>
      </c>
      <c r="K61" t="str" cm="1">
        <f t="array" ref="K61">IFERROR(_xlfn.MODE.SNGL(_xlfn._xlws.FILTER(DATOS!$K$2:$K$20000,(CONFIG_METADATA!$G$2:$G$20000=1)*(DATOS!$I$2:$I$20000=B61)*(DATOS!$L$2:$L$20000="N"))),"—")</f>
        <v>—</v>
      </c>
      <c r="L61">
        <f>SUMPRODUCT((CONFIG_METADATA!$G$2:$G$20000=1)*(DATOS!$I$2:$I$20000=B61)*(DATOS!$K$2:$K$20000=1))</f>
        <v>0</v>
      </c>
      <c r="M61">
        <f>SUMPRODUCT((CONFIG_METADATA!$G$2:$G$20000=1)*(DATOS!$I$2:$I$20000=B61)*(DATOS!$K$2:$K$20000=2))</f>
        <v>0</v>
      </c>
      <c r="N61">
        <f>SUMPRODUCT((CONFIG_METADATA!$G$2:$G$20000=1)*(DATOS!$I$2:$I$20000=B61)*(DATOS!$K$2:$K$20000=3))</f>
        <v>0</v>
      </c>
      <c r="O61">
        <f>SUMPRODUCT((CONFIG_METADATA!$G$2:$G$20000=1)*(DATOS!$I$2:$I$20000=B61)*(DATOS!$K$2:$K$20000=4))</f>
        <v>0</v>
      </c>
      <c r="P61">
        <f>SUMPRODUCT((CONFIG_METADATA!$G$2:$G$20000=1)*(DATOS!$I$2:$I$20000=B61)*(DATOS!$K$2:$K$20000=5))</f>
        <v>0</v>
      </c>
      <c r="Q61">
        <f>SUMPRODUCT((CONFIG_METADATA!$G$2:$G$20000=1)*(DATOS!$I$2:$I$20000=B61)*(DATOS!$K$2:$K$20000=6))</f>
        <v>0</v>
      </c>
      <c r="R61">
        <f>SUMPRODUCT((CONFIG_METADATA!$G$2:$G$20000=1)*(DATOS!$I$2:$I$20000=B61)*(DATOS!$K$2:$K$20000=7))</f>
        <v>0</v>
      </c>
      <c r="S61">
        <f>SUMPRODUCT((CONFIG_METADATA!$G$2:$G$20000=1)*(DATOS!$I$2:$I$20000=B61)*(DATOS!$K$2:$K$20000=8))</f>
        <v>0</v>
      </c>
      <c r="T61">
        <f>SUMPRODUCT((CONFIG_METADATA!$G$2:$G$20000=1)*(DATOS!$I$2:$I$20000=B61)*(DATOS!$K$2:$K$20000=9))</f>
        <v>0</v>
      </c>
      <c r="U61">
        <f>SUMPRODUCT((CONFIG_METADATA!$G$2:$G$20000=1)*(DATOS!$I$2:$I$20000=B61)*(DATOS!$K$2:$K$20000=10))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SUMPRODUCT((CONFIG_METADATA!$G$2:$G$20000=1)*(DATOS!$I$2:$I$20000=B62))</f>
        <v>0</v>
      </c>
      <c r="E62" s="10" t="str">
        <f>IFERROR(SUMPRODUCT((CONFIG_METADATA!$G$2:$G$20000=1)*(DATOS!$I$2:$I$20000=B62)*(DATOS!$K$2:$K$20000))/D62,"—")</f>
        <v>—</v>
      </c>
      <c r="F62" s="10" t="str" cm="1">
        <f t="array" ref="F62">IFERROR(_xlfn.STDEV.P(_xlfn._xlws.FILTER(DATOS!$K$2:$K$20000,(CONFIG_METADATA!$G$2:$G$20000=1)*(DATOS!$I$2:$I$20000=B62))),"—")</f>
        <v>—</v>
      </c>
      <c r="G62" t="str" cm="1">
        <f t="array" ref="G62">IFERROR(_xlfn.MODE.SNGL(_xlfn._xlws.FILTER(DATOS!$K$2:$K$20000,(CONFIG_METADATA!$G$2:$G$20000=1)*(DATOS!$I$2:$I$20000=B62))),"—")</f>
        <v>—</v>
      </c>
      <c r="H62" s="11" t="str">
        <f>IFERROR(SUMPRODUCT((CONFIG_METADATA!$G$2:$G$20000=1)*(DATOS!$I$2:$I$20000=B62)*(DATOS!$L$2:$L$20000="S"))/D62,"—")</f>
        <v>—</v>
      </c>
      <c r="I62" s="11" t="str">
        <f>IFERROR(SUMPRODUCT((CONFIG_METADATA!$G$2:$G$20000=1)*(DATOS!$I$2:$I$20000=B62)*(DATOS!$L$2:$L$20000="N"))/D62,"—")</f>
        <v>—</v>
      </c>
      <c r="J62" t="str" cm="1">
        <f t="array" ref="J62">IFERROR(_xlfn.MODE.SNGL(_xlfn._xlws.FILTER(DATOS!$K$2:$K$20000,(CONFIG_METADATA!$G$2:$G$20000=1)*(DATOS!$I$2:$I$20000=B62)*(DATOS!$L$2:$L$20000="S"))),"—")</f>
        <v>—</v>
      </c>
      <c r="K62" t="str" cm="1">
        <f t="array" ref="K62">IFERROR(_xlfn.MODE.SNGL(_xlfn._xlws.FILTER(DATOS!$K$2:$K$20000,(CONFIG_METADATA!$G$2:$G$20000=1)*(DATOS!$I$2:$I$20000=B62)*(DATOS!$L$2:$L$20000="N"))),"—")</f>
        <v>—</v>
      </c>
      <c r="L62">
        <f>SUMPRODUCT((CONFIG_METADATA!$G$2:$G$20000=1)*(DATOS!$I$2:$I$20000=B62)*(DATOS!$K$2:$K$20000=1))</f>
        <v>0</v>
      </c>
      <c r="M62">
        <f>SUMPRODUCT((CONFIG_METADATA!$G$2:$G$20000=1)*(DATOS!$I$2:$I$20000=B62)*(DATOS!$K$2:$K$20000=2))</f>
        <v>0</v>
      </c>
      <c r="N62">
        <f>SUMPRODUCT((CONFIG_METADATA!$G$2:$G$20000=1)*(DATOS!$I$2:$I$20000=B62)*(DATOS!$K$2:$K$20000=3))</f>
        <v>0</v>
      </c>
      <c r="O62">
        <f>SUMPRODUCT((CONFIG_METADATA!$G$2:$G$20000=1)*(DATOS!$I$2:$I$20000=B62)*(DATOS!$K$2:$K$20000=4))</f>
        <v>0</v>
      </c>
      <c r="P62">
        <f>SUMPRODUCT((CONFIG_METADATA!$G$2:$G$20000=1)*(DATOS!$I$2:$I$20000=B62)*(DATOS!$K$2:$K$20000=5))</f>
        <v>0</v>
      </c>
      <c r="Q62">
        <f>SUMPRODUCT((CONFIG_METADATA!$G$2:$G$20000=1)*(DATOS!$I$2:$I$20000=B62)*(DATOS!$K$2:$K$20000=6))</f>
        <v>0</v>
      </c>
      <c r="R62">
        <f>SUMPRODUCT((CONFIG_METADATA!$G$2:$G$20000=1)*(DATOS!$I$2:$I$20000=B62)*(DATOS!$K$2:$K$20000=7))</f>
        <v>0</v>
      </c>
      <c r="S62">
        <f>SUMPRODUCT((CONFIG_METADATA!$G$2:$G$20000=1)*(DATOS!$I$2:$I$20000=B62)*(DATOS!$K$2:$K$20000=8))</f>
        <v>0</v>
      </c>
      <c r="T62">
        <f>SUMPRODUCT((CONFIG_METADATA!$G$2:$G$20000=1)*(DATOS!$I$2:$I$20000=B62)*(DATOS!$K$2:$K$20000=9))</f>
        <v>0</v>
      </c>
      <c r="U62">
        <f>SUMPRODUCT((CONFIG_METADATA!$G$2:$G$20000=1)*(DATOS!$I$2:$I$20000=B62)*(DATOS!$K$2:$K$20000=10))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SUMPRODUCT((CONFIG_METADATA!$G$2:$G$20000=1)*(DATOS!$I$2:$I$20000=B63))</f>
        <v>0</v>
      </c>
      <c r="E63" s="10" t="str">
        <f>IFERROR(SUMPRODUCT((CONFIG_METADATA!$G$2:$G$20000=1)*(DATOS!$I$2:$I$20000=B63)*(DATOS!$K$2:$K$20000))/D63,"—")</f>
        <v>—</v>
      </c>
      <c r="F63" s="10" t="str" cm="1">
        <f t="array" ref="F63">IFERROR(_xlfn.STDEV.P(_xlfn._xlws.FILTER(DATOS!$K$2:$K$20000,(CONFIG_METADATA!$G$2:$G$20000=1)*(DATOS!$I$2:$I$20000=B63))),"—")</f>
        <v>—</v>
      </c>
      <c r="G63" t="str" cm="1">
        <f t="array" ref="G63">IFERROR(_xlfn.MODE.SNGL(_xlfn._xlws.FILTER(DATOS!$K$2:$K$20000,(CONFIG_METADATA!$G$2:$G$20000=1)*(DATOS!$I$2:$I$20000=B63))),"—")</f>
        <v>—</v>
      </c>
      <c r="H63" s="11" t="str">
        <f>IFERROR(SUMPRODUCT((CONFIG_METADATA!$G$2:$G$20000=1)*(DATOS!$I$2:$I$20000=B63)*(DATOS!$L$2:$L$20000="S"))/D63,"—")</f>
        <v>—</v>
      </c>
      <c r="I63" s="11" t="str">
        <f>IFERROR(SUMPRODUCT((CONFIG_METADATA!$G$2:$G$20000=1)*(DATOS!$I$2:$I$20000=B63)*(DATOS!$L$2:$L$20000="N"))/D63,"—")</f>
        <v>—</v>
      </c>
      <c r="J63" t="str" cm="1">
        <f t="array" ref="J63">IFERROR(_xlfn.MODE.SNGL(_xlfn._xlws.FILTER(DATOS!$K$2:$K$20000,(CONFIG_METADATA!$G$2:$G$20000=1)*(DATOS!$I$2:$I$20000=B63)*(DATOS!$L$2:$L$20000="S"))),"—")</f>
        <v>—</v>
      </c>
      <c r="K63" t="str" cm="1">
        <f t="array" ref="K63">IFERROR(_xlfn.MODE.SNGL(_xlfn._xlws.FILTER(DATOS!$K$2:$K$20000,(CONFIG_METADATA!$G$2:$G$20000=1)*(DATOS!$I$2:$I$20000=B63)*(DATOS!$L$2:$L$20000="N"))),"—")</f>
        <v>—</v>
      </c>
      <c r="L63">
        <f>SUMPRODUCT((CONFIG_METADATA!$G$2:$G$20000=1)*(DATOS!$I$2:$I$20000=B63)*(DATOS!$K$2:$K$20000=1))</f>
        <v>0</v>
      </c>
      <c r="M63">
        <f>SUMPRODUCT((CONFIG_METADATA!$G$2:$G$20000=1)*(DATOS!$I$2:$I$20000=B63)*(DATOS!$K$2:$K$20000=2))</f>
        <v>0</v>
      </c>
      <c r="N63">
        <f>SUMPRODUCT((CONFIG_METADATA!$G$2:$G$20000=1)*(DATOS!$I$2:$I$20000=B63)*(DATOS!$K$2:$K$20000=3))</f>
        <v>0</v>
      </c>
      <c r="O63">
        <f>SUMPRODUCT((CONFIG_METADATA!$G$2:$G$20000=1)*(DATOS!$I$2:$I$20000=B63)*(DATOS!$K$2:$K$20000=4))</f>
        <v>0</v>
      </c>
      <c r="P63">
        <f>SUMPRODUCT((CONFIG_METADATA!$G$2:$G$20000=1)*(DATOS!$I$2:$I$20000=B63)*(DATOS!$K$2:$K$20000=5))</f>
        <v>0</v>
      </c>
      <c r="Q63">
        <f>SUMPRODUCT((CONFIG_METADATA!$G$2:$G$20000=1)*(DATOS!$I$2:$I$20000=B63)*(DATOS!$K$2:$K$20000=6))</f>
        <v>0</v>
      </c>
      <c r="R63">
        <f>SUMPRODUCT((CONFIG_METADATA!$G$2:$G$20000=1)*(DATOS!$I$2:$I$20000=B63)*(DATOS!$K$2:$K$20000=7))</f>
        <v>0</v>
      </c>
      <c r="S63">
        <f>SUMPRODUCT((CONFIG_METADATA!$G$2:$G$20000=1)*(DATOS!$I$2:$I$20000=B63)*(DATOS!$K$2:$K$20000=8))</f>
        <v>0</v>
      </c>
      <c r="T63">
        <f>SUMPRODUCT((CONFIG_METADATA!$G$2:$G$20000=1)*(DATOS!$I$2:$I$20000=B63)*(DATOS!$K$2:$K$20000=9))</f>
        <v>0</v>
      </c>
      <c r="U63">
        <f>SUMPRODUCT((CONFIG_METADATA!$G$2:$G$20000=1)*(DATOS!$I$2:$I$20000=B63)*(DATOS!$K$2:$K$20000=10))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SUMPRODUCT((CONFIG_METADATA!$G$2:$G$20000=1)*(DATOS!$I$2:$I$20000=B64))</f>
        <v>0</v>
      </c>
      <c r="E64" s="10" t="str">
        <f>IFERROR(SUMPRODUCT((CONFIG_METADATA!$G$2:$G$20000=1)*(DATOS!$I$2:$I$20000=B64)*(DATOS!$K$2:$K$20000))/D64,"—")</f>
        <v>—</v>
      </c>
      <c r="F64" s="10" t="str" cm="1">
        <f t="array" ref="F64">IFERROR(_xlfn.STDEV.P(_xlfn._xlws.FILTER(DATOS!$K$2:$K$20000,(CONFIG_METADATA!$G$2:$G$20000=1)*(DATOS!$I$2:$I$20000=B64))),"—")</f>
        <v>—</v>
      </c>
      <c r="G64" t="str" cm="1">
        <f t="array" ref="G64">IFERROR(_xlfn.MODE.SNGL(_xlfn._xlws.FILTER(DATOS!$K$2:$K$20000,(CONFIG_METADATA!$G$2:$G$20000=1)*(DATOS!$I$2:$I$20000=B64))),"—")</f>
        <v>—</v>
      </c>
      <c r="H64" s="11" t="str">
        <f>IFERROR(SUMPRODUCT((CONFIG_METADATA!$G$2:$G$20000=1)*(DATOS!$I$2:$I$20000=B64)*(DATOS!$L$2:$L$20000="S"))/D64,"—")</f>
        <v>—</v>
      </c>
      <c r="I64" s="11" t="str">
        <f>IFERROR(SUMPRODUCT((CONFIG_METADATA!$G$2:$G$20000=1)*(DATOS!$I$2:$I$20000=B64)*(DATOS!$L$2:$L$20000="N"))/D64,"—")</f>
        <v>—</v>
      </c>
      <c r="J64" t="str" cm="1">
        <f t="array" ref="J64">IFERROR(_xlfn.MODE.SNGL(_xlfn._xlws.FILTER(DATOS!$K$2:$K$20000,(CONFIG_METADATA!$G$2:$G$20000=1)*(DATOS!$I$2:$I$20000=B64)*(DATOS!$L$2:$L$20000="S"))),"—")</f>
        <v>—</v>
      </c>
      <c r="K64" t="str" cm="1">
        <f t="array" ref="K64">IFERROR(_xlfn.MODE.SNGL(_xlfn._xlws.FILTER(DATOS!$K$2:$K$20000,(CONFIG_METADATA!$G$2:$G$20000=1)*(DATOS!$I$2:$I$20000=B64)*(DATOS!$L$2:$L$20000="N"))),"—")</f>
        <v>—</v>
      </c>
      <c r="L64">
        <f>SUMPRODUCT((CONFIG_METADATA!$G$2:$G$20000=1)*(DATOS!$I$2:$I$20000=B64)*(DATOS!$K$2:$K$20000=1))</f>
        <v>0</v>
      </c>
      <c r="M64">
        <f>SUMPRODUCT((CONFIG_METADATA!$G$2:$G$20000=1)*(DATOS!$I$2:$I$20000=B64)*(DATOS!$K$2:$K$20000=2))</f>
        <v>0</v>
      </c>
      <c r="N64">
        <f>SUMPRODUCT((CONFIG_METADATA!$G$2:$G$20000=1)*(DATOS!$I$2:$I$20000=B64)*(DATOS!$K$2:$K$20000=3))</f>
        <v>0</v>
      </c>
      <c r="O64">
        <f>SUMPRODUCT((CONFIG_METADATA!$G$2:$G$20000=1)*(DATOS!$I$2:$I$20000=B64)*(DATOS!$K$2:$K$20000=4))</f>
        <v>0</v>
      </c>
      <c r="P64">
        <f>SUMPRODUCT((CONFIG_METADATA!$G$2:$G$20000=1)*(DATOS!$I$2:$I$20000=B64)*(DATOS!$K$2:$K$20000=5))</f>
        <v>0</v>
      </c>
      <c r="Q64">
        <f>SUMPRODUCT((CONFIG_METADATA!$G$2:$G$20000=1)*(DATOS!$I$2:$I$20000=B64)*(DATOS!$K$2:$K$20000=6))</f>
        <v>0</v>
      </c>
      <c r="R64">
        <f>SUMPRODUCT((CONFIG_METADATA!$G$2:$G$20000=1)*(DATOS!$I$2:$I$20000=B64)*(DATOS!$K$2:$K$20000=7))</f>
        <v>0</v>
      </c>
      <c r="S64">
        <f>SUMPRODUCT((CONFIG_METADATA!$G$2:$G$20000=1)*(DATOS!$I$2:$I$20000=B64)*(DATOS!$K$2:$K$20000=8))</f>
        <v>0</v>
      </c>
      <c r="T64">
        <f>SUMPRODUCT((CONFIG_METADATA!$G$2:$G$20000=1)*(DATOS!$I$2:$I$20000=B64)*(DATOS!$K$2:$K$20000=9))</f>
        <v>0</v>
      </c>
      <c r="U64">
        <f>SUMPRODUCT((CONFIG_METADATA!$G$2:$G$20000=1)*(DATOS!$I$2:$I$20000=B64)*(DATOS!$K$2:$K$20000=10))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SUMPRODUCT((CONFIG_METADATA!$G$2:$G$20000=1)*(DATOS!$I$2:$I$20000=B65))</f>
        <v>0</v>
      </c>
      <c r="E65" s="10" t="str">
        <f>IFERROR(SUMPRODUCT((CONFIG_METADATA!$G$2:$G$20000=1)*(DATOS!$I$2:$I$20000=B65)*(DATOS!$K$2:$K$20000))/D65,"—")</f>
        <v>—</v>
      </c>
      <c r="F65" s="10" t="str" cm="1">
        <f t="array" ref="F65">IFERROR(_xlfn.STDEV.P(_xlfn._xlws.FILTER(DATOS!$K$2:$K$20000,(CONFIG_METADATA!$G$2:$G$20000=1)*(DATOS!$I$2:$I$20000=B65))),"—")</f>
        <v>—</v>
      </c>
      <c r="G65" t="str" cm="1">
        <f t="array" ref="G65">IFERROR(_xlfn.MODE.SNGL(_xlfn._xlws.FILTER(DATOS!$K$2:$K$20000,(CONFIG_METADATA!$G$2:$G$20000=1)*(DATOS!$I$2:$I$20000=B65))),"—")</f>
        <v>—</v>
      </c>
      <c r="H65" s="11" t="str">
        <f>IFERROR(SUMPRODUCT((CONFIG_METADATA!$G$2:$G$20000=1)*(DATOS!$I$2:$I$20000=B65)*(DATOS!$L$2:$L$20000="S"))/D65,"—")</f>
        <v>—</v>
      </c>
      <c r="I65" s="11" t="str">
        <f>IFERROR(SUMPRODUCT((CONFIG_METADATA!$G$2:$G$20000=1)*(DATOS!$I$2:$I$20000=B65)*(DATOS!$L$2:$L$20000="N"))/D65,"—")</f>
        <v>—</v>
      </c>
      <c r="J65" t="str" cm="1">
        <f t="array" ref="J65">IFERROR(_xlfn.MODE.SNGL(_xlfn._xlws.FILTER(DATOS!$K$2:$K$20000,(CONFIG_METADATA!$G$2:$G$20000=1)*(DATOS!$I$2:$I$20000=B65)*(DATOS!$L$2:$L$20000="S"))),"—")</f>
        <v>—</v>
      </c>
      <c r="K65" t="str" cm="1">
        <f t="array" ref="K65">IFERROR(_xlfn.MODE.SNGL(_xlfn._xlws.FILTER(DATOS!$K$2:$K$20000,(CONFIG_METADATA!$G$2:$G$20000=1)*(DATOS!$I$2:$I$20000=B65)*(DATOS!$L$2:$L$20000="N"))),"—")</f>
        <v>—</v>
      </c>
      <c r="L65">
        <f>SUMPRODUCT((CONFIG_METADATA!$G$2:$G$20000=1)*(DATOS!$I$2:$I$20000=B65)*(DATOS!$K$2:$K$20000=1))</f>
        <v>0</v>
      </c>
      <c r="M65">
        <f>SUMPRODUCT((CONFIG_METADATA!$G$2:$G$20000=1)*(DATOS!$I$2:$I$20000=B65)*(DATOS!$K$2:$K$20000=2))</f>
        <v>0</v>
      </c>
      <c r="N65">
        <f>SUMPRODUCT((CONFIG_METADATA!$G$2:$G$20000=1)*(DATOS!$I$2:$I$20000=B65)*(DATOS!$K$2:$K$20000=3))</f>
        <v>0</v>
      </c>
      <c r="O65">
        <f>SUMPRODUCT((CONFIG_METADATA!$G$2:$G$20000=1)*(DATOS!$I$2:$I$20000=B65)*(DATOS!$K$2:$K$20000=4))</f>
        <v>0</v>
      </c>
      <c r="P65">
        <f>SUMPRODUCT((CONFIG_METADATA!$G$2:$G$20000=1)*(DATOS!$I$2:$I$20000=B65)*(DATOS!$K$2:$K$20000=5))</f>
        <v>0</v>
      </c>
      <c r="Q65">
        <f>SUMPRODUCT((CONFIG_METADATA!$G$2:$G$20000=1)*(DATOS!$I$2:$I$20000=B65)*(DATOS!$K$2:$K$20000=6))</f>
        <v>0</v>
      </c>
      <c r="R65">
        <f>SUMPRODUCT((CONFIG_METADATA!$G$2:$G$20000=1)*(DATOS!$I$2:$I$20000=B65)*(DATOS!$K$2:$K$20000=7))</f>
        <v>0</v>
      </c>
      <c r="S65">
        <f>SUMPRODUCT((CONFIG_METADATA!$G$2:$G$20000=1)*(DATOS!$I$2:$I$20000=B65)*(DATOS!$K$2:$K$20000=8))</f>
        <v>0</v>
      </c>
      <c r="T65">
        <f>SUMPRODUCT((CONFIG_METADATA!$G$2:$G$20000=1)*(DATOS!$I$2:$I$20000=B65)*(DATOS!$K$2:$K$20000=9))</f>
        <v>0</v>
      </c>
      <c r="U65">
        <f>SUMPRODUCT((CONFIG_METADATA!$G$2:$G$20000=1)*(DATOS!$I$2:$I$20000=B65)*(DATOS!$K$2:$K$20000=10))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SUMPRODUCT((CONFIG_METADATA!$G$2:$G$20000=1)*(DATOS!$D$2:$D$20000=A66))</f>
        <v>0</v>
      </c>
      <c r="E66" s="10" t="str">
        <f>IFERROR(SUMPRODUCT((CONFIG_METADATA!$G$2:$G$20000=1)*(DATOS!$D$2:$D$20000=A66)*(DATOS!$K$2:$K$20000))/D66,"—")</f>
        <v>—</v>
      </c>
      <c r="F66" s="10" t="str" cm="1">
        <f t="array" ref="F66">IFERROR(_xlfn.STDEV.P(_xlfn._xlws.FILTER(DATOS!$K$2:$K$20000,(CONFIG_METADATA!$G$2:$G$20000=1)*(DATOS!$D$2:$D$20000=A66))),"—")</f>
        <v>—</v>
      </c>
      <c r="G66" t="str" cm="1">
        <f t="array" ref="G66">IFERROR(_xlfn.MODE.SNGL(_xlfn._xlws.FILTER(DATOS!$K$2:$K$20000,(CONFIG_METADATA!$G$2:$G$20000=1)*(DATOS!$D$2:$D$20000=A66))),"—")</f>
        <v>—</v>
      </c>
      <c r="H66" s="11" t="str">
        <f>IFERROR(SUMPRODUCT((CONFIG_METADATA!$G$2:$G$20000=1)*(DATOS!$D$2:$D$20000=A66)*(DATOS!$L$2:$L$20000="S"))/D66,"—")</f>
        <v>—</v>
      </c>
      <c r="I66" s="11" t="str">
        <f>IFERROR(SUMPRODUCT((CONFIG_METADATA!$G$2:$G$20000=1)*(DATOS!$D$2:$D$20000=A66)*(DATOS!$L$2:$L$20000="N"))/D66,"—")</f>
        <v>—</v>
      </c>
      <c r="J66" t="str" cm="1">
        <f t="array" ref="J66">IFERROR(_xlfn.MODE.SNGL(_xlfn._xlws.FILTER(DATOS!$K$2:$K$20000,(CONFIG_METADATA!$G$2:$G$20000=1)*(DATOS!$D$2:$D$20000=A66)*(DATOS!$L$2:$L$20000="S"))),"—")</f>
        <v>—</v>
      </c>
      <c r="K66" t="str" cm="1">
        <f t="array" ref="K66">IFERROR(_xlfn.MODE.SNGL(_xlfn._xlws.FILTER(DATOS!$K$2:$K$20000,(CONFIG_METADATA!$G$2:$G$20000=1)*(DATOS!$D$2:$D$20000=A66)*(DATOS!$L$2:$L$20000="N"))),"—")</f>
        <v>—</v>
      </c>
      <c r="L66">
        <f>SUMPRODUCT((CONFIG_METADATA!$G$2:$G$20000=1)*(DATOS!$D$2:$D$20000=A66)*(DATOS!$K$2:$K$20000=1))</f>
        <v>0</v>
      </c>
      <c r="M66">
        <f>SUMPRODUCT((CONFIG_METADATA!$G$2:$G$20000=1)*(DATOS!$D$2:$D$20000=A66)*(DATOS!$K$2:$K$20000=2))</f>
        <v>0</v>
      </c>
      <c r="N66">
        <f>SUMPRODUCT((CONFIG_METADATA!$G$2:$G$20000=1)*(DATOS!$D$2:$D$20000=A66)*(DATOS!$K$2:$K$20000=3))</f>
        <v>0</v>
      </c>
      <c r="O66">
        <f>SUMPRODUCT((CONFIG_METADATA!$G$2:$G$20000=1)*(DATOS!$D$2:$D$20000=A66)*(DATOS!$K$2:$K$20000=4))</f>
        <v>0</v>
      </c>
      <c r="P66">
        <f>SUMPRODUCT((CONFIG_METADATA!$G$2:$G$20000=1)*(DATOS!$D$2:$D$20000=A66)*(DATOS!$K$2:$K$20000=5))</f>
        <v>0</v>
      </c>
      <c r="Q66">
        <f>SUMPRODUCT((CONFIG_METADATA!$G$2:$G$20000=1)*(DATOS!$D$2:$D$20000=A66)*(DATOS!$K$2:$K$20000=6))</f>
        <v>0</v>
      </c>
      <c r="R66">
        <f>SUMPRODUCT((CONFIG_METADATA!$G$2:$G$20000=1)*(DATOS!$D$2:$D$20000=A66)*(DATOS!$K$2:$K$20000=7))</f>
        <v>0</v>
      </c>
      <c r="S66">
        <f>SUMPRODUCT((CONFIG_METADATA!$G$2:$G$20000=1)*(DATOS!$D$2:$D$20000=A66)*(DATOS!$K$2:$K$20000=8))</f>
        <v>0</v>
      </c>
      <c r="T66">
        <f>SUMPRODUCT((CONFIG_METADATA!$G$2:$G$20000=1)*(DATOS!$D$2:$D$20000=A66)*(DATOS!$K$2:$K$20000=9))</f>
        <v>0</v>
      </c>
      <c r="U66">
        <f>SUMPRODUCT((CONFIG_METADATA!$G$2:$G$20000=1)*(DATOS!$D$2:$D$20000=A66)*(DATOS!$K$2:$K$20000=10))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SUMPRODUCT((CONFIG_METADATA!$G$2:$G$20000=1)*(DATOS!$D$2:$D$20000=A67)*(COUNTIFS(CONFIG_ASIGNATURAS!$B$2:$B$91,DATOS!$I$2:$I$20000,CONFIG_ASIGNATURAS!$D$2:$D$91,"Especialidad",CONFIG_ASIGNATURAS!$G$2:$G$91,"Sí")&gt;0)*1)</f>
      </c>
      <c r="E67" s="10">
        <f>IFERROR(AVERAGE(IF((CONFIG_METADATA!$G$2:$G$20000=1)*(DATOS!$D$2:$D$20000=A67)*(COUNTIFS(CONFIG_ASIGNATURAS!$B$2:$B$91,DATOS!$I$2:$I$20000,CONFIG_ASIGNATURAS!$D$2:$D$91,"Especialidad",CONFIG_ASIGNATURAS!$G$2:$G$91,"Sí")&gt;0),DATOS!$K$2:$K$20000)),"—")</f>
      </c>
      <c r="F67" s="10">
        <f>IFERROR(_xlfn.STDEV.P(IF((CONFIG_METADATA!$G$2:$G$20000=1)*(DATOS!$D$2:$D$20000=A67)*(COUNTIFS(CONFIG_ASIGNATURAS!$B$2:$B$91,DATOS!$I$2:$I$20000,CONFIG_ASIGNATURAS!$D$2:$D$91,"Especialidad",CONFIG_ASIGNATURAS!$G$2:$G$91,"Sí")&gt;0),DATOS!$K$2:$K$20000)),"—")</f>
      </c>
      <c r="G67">
        <f>IFERROR(_xlfn.MODE.SNGL(IF((CONFIG_METADATA!$G$2:$G$20000=1)*(DATOS!$D$2:$D$20000=A67)*(COUNTIFS(CONFIG_ASIGNATURAS!$B$2:$B$91,DATOS!$I$2:$I$20000,CONFIG_ASIGNATURAS!$D$2:$D$91,"Especialidad",CONFIG_ASIGNATURAS!$G$2:$G$91,"Sí")&gt;0),DATOS!$K$2:$K$20000)),"—")</f>
      </c>
      <c r="H67" s="11">
        <f>IFERROR(SUMPRODUCT((CONFIG_METADATA!$G$2:$G$20000=1)*(DATOS!$D$2:$D$20000=A67)*(COUNTIFS(CONFIG_ASIGNATURAS!$B$2:$B$91,DATOS!$I$2:$I$20000,CONFIG_ASIGNATURAS!$D$2:$D$91,"Especialidad",CONFIG_ASIGNATURAS!$G$2:$G$91,"Sí")&gt;0)*(DATOS!$L$2:$L$20000="S"))/SUMPRODUCT((CONFIG_METADATA!$G$2:$G$20000=1)*(DATOS!$D$2:$D$20000=A67)*(COUNTIFS(CONFIG_ASIGNATURAS!$B$2:$B$91,DATOS!$I$2:$I$20000,CONFIG_ASIGNATURAS!$D$2:$D$91,"Especialidad",CONFIG_ASIGNATURAS!$G$2:$G$91,"Sí")&gt;0)*1),"—")</f>
      </c>
      <c r="I67" s="11">
        <f>IFERROR(SUMPRODUCT((CONFIG_METADATA!$G$2:$G$20000=1)*(DATOS!$D$2:$D$20000=A67)*(COUNTIFS(CONFIG_ASIGNATURAS!$B$2:$B$91,DATOS!$I$2:$I$20000,CONFIG_ASIGNATURAS!$D$2:$D$91,"Especialidad",CONFIG_ASIGNATURAS!$G$2:$G$91,"Sí")&gt;0)*(DATOS!$L$2:$L$20000="N"))/SUMPRODUCT((CONFIG_METADATA!$G$2:$G$20000=1)*(DATOS!$D$2:$D$20000=A67)*(COUNTIFS(CONFIG_ASIGNATURAS!$B$2:$B$91,DATOS!$I$2:$I$20000,CONFIG_ASIGNATURAS!$D$2:$D$91,"Especialidad",CONFIG_ASIGNATURAS!$G$2:$G$91,"Sí")&gt;0)*1),"—")</f>
      </c>
      <c r="J67">
        <f>IFERROR(_xlfn.MODE.SNGL(IF((CONFIG_METADATA!$G$2:$G$20000=1)*(DATOS!$D$2:$D$20000=A67)*(COUNTIFS(CONFIG_ASIGNATURAS!$B$2:$B$91,DATOS!$I$2:$I$20000,CONFIG_ASIGNATURAS!$D$2:$D$91,"Especialidad",CONFIG_ASIGNATURAS!$G$2:$G$91,"Sí")&gt;0)*(DATOS!$L$2:$L$20000="S"),DATOS!$K$2:$K$20000)),"—")</f>
      </c>
      <c r="K67">
        <f>IFERROR(_xlfn.MODE.SNGL(IF((CONFIG_METADATA!$G$2:$G$20000=1)*(DATOS!$D$2:$D$20000=A67)*(COUNTIFS(CONFIG_ASIGNATURAS!$B$2:$B$91,DATOS!$I$2:$I$20000,CONFIG_ASIGNATURAS!$D$2:$D$91,"Especialidad",CONFIG_ASIGNATURAS!$G$2:$G$91,"Sí")&gt;0)*(DATOS!$L$2:$L$20000="N"),DATOS!$K$2:$K$20000)),"—")</f>
      </c>
      <c r="L67">
        <f>SUMPRODUCT((CONFIG_METADATA!$G$2:$G$20000=1)*(DATOS!$D$2:$D$20000=A67)*(COUNTIFS(CONFIG_ASIGNATURAS!$B$2:$B$91,DATOS!$I$2:$I$20000,CONFIG_ASIGNATURAS!$D$2:$D$91,"Especialidad",CONFIG_ASIGNATURAS!$G$2:$G$91,"Sí")&gt;0)*(DATOS!$K$2:$K$20000=1))</f>
      </c>
      <c r="M67">
        <f>SUMPRODUCT((CONFIG_METADATA!$G$2:$G$20000=1)*(DATOS!$D$2:$D$20000=A67)*(COUNTIFS(CONFIG_ASIGNATURAS!$B$2:$B$91,DATOS!$I$2:$I$20000,CONFIG_ASIGNATURAS!$D$2:$D$91,"Especialidad",CONFIG_ASIGNATURAS!$G$2:$G$91,"Sí")&gt;0)*(DATOS!$K$2:$K$20000=2))</f>
      </c>
      <c r="N67">
        <f>SUMPRODUCT((CONFIG_METADATA!$G$2:$G$20000=1)*(DATOS!$D$2:$D$20000=A67)*(COUNTIFS(CONFIG_ASIGNATURAS!$B$2:$B$91,DATOS!$I$2:$I$20000,CONFIG_ASIGNATURAS!$D$2:$D$91,"Especialidad",CONFIG_ASIGNATURAS!$G$2:$G$91,"Sí")&gt;0)*(DATOS!$K$2:$K$20000=3))</f>
      </c>
      <c r="O67">
        <f>SUMPRODUCT((CONFIG_METADATA!$G$2:$G$20000=1)*(DATOS!$D$2:$D$20000=A67)*(COUNTIFS(CONFIG_ASIGNATURAS!$B$2:$B$91,DATOS!$I$2:$I$20000,CONFIG_ASIGNATURAS!$D$2:$D$91,"Especialidad",CONFIG_ASIGNATURAS!$G$2:$G$91,"Sí")&gt;0)*(DATOS!$K$2:$K$20000=4))</f>
      </c>
      <c r="P67">
        <f>SUMPRODUCT((CONFIG_METADATA!$G$2:$G$20000=1)*(DATOS!$D$2:$D$20000=A67)*(COUNTIFS(CONFIG_ASIGNATURAS!$B$2:$B$91,DATOS!$I$2:$I$20000,CONFIG_ASIGNATURAS!$D$2:$D$91,"Especialidad",CONFIG_ASIGNATURAS!$G$2:$G$91,"Sí")&gt;0)*(DATOS!$K$2:$K$20000=5))</f>
      </c>
      <c r="Q67">
        <f>SUMPRODUCT((CONFIG_METADATA!$G$2:$G$20000=1)*(DATOS!$D$2:$D$20000=A67)*(COUNTIFS(CONFIG_ASIGNATURAS!$B$2:$B$91,DATOS!$I$2:$I$20000,CONFIG_ASIGNATURAS!$D$2:$D$91,"Especialidad",CONFIG_ASIGNATURAS!$G$2:$G$91,"Sí")&gt;0)*(DATOS!$K$2:$K$20000=6))</f>
      </c>
      <c r="R67">
        <f>SUMPRODUCT((CONFIG_METADATA!$G$2:$G$20000=1)*(DATOS!$D$2:$D$20000=A67)*(COUNTIFS(CONFIG_ASIGNATURAS!$B$2:$B$91,DATOS!$I$2:$I$20000,CONFIG_ASIGNATURAS!$D$2:$D$91,"Especialidad",CONFIG_ASIGNATURAS!$G$2:$G$91,"Sí")&gt;0)*(DATOS!$K$2:$K$20000=7))</f>
      </c>
      <c r="S67">
        <f>SUMPRODUCT((CONFIG_METADATA!$G$2:$G$20000=1)*(DATOS!$D$2:$D$20000=A67)*(COUNTIFS(CONFIG_ASIGNATURAS!$B$2:$B$91,DATOS!$I$2:$I$20000,CONFIG_ASIGNATURAS!$D$2:$D$91,"Especialidad",CONFIG_ASIGNATURAS!$G$2:$G$91,"Sí")&gt;0)*(DATOS!$K$2:$K$20000=8))</f>
      </c>
      <c r="T67">
        <f>SUMPRODUCT((CONFIG_METADATA!$G$2:$G$20000=1)*(DATOS!$D$2:$D$20000=A67)*(COUNTIFS(CONFIG_ASIGNATURAS!$B$2:$B$91,DATOS!$I$2:$I$20000,CONFIG_ASIGNATURAS!$D$2:$D$91,"Especialidad",CONFIG_ASIGNATURAS!$G$2:$G$91,"Sí")&gt;0)*(DATOS!$K$2:$K$20000=9))</f>
      </c>
      <c r="U67">
        <f>SUMPRODUCT((CONFIG_METADATA!$G$2:$G$20000=1)*(DATOS!$D$2:$D$20000=A67)*(COUNTIFS(CONFIG_ASIGNATURAS!$B$2:$B$91,DATOS!$I$2:$I$20000,CONFIG_ASIGNATURAS!$D$2:$D$91,"Especialidad",CONFIG_ASIGNATURAS!$G$2:$G$91,"Sí")&gt;0)*(DATOS!$K$2:$K$20000=10))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SUMPRODUCT((CONFIG_METADATA!$G$2:$G$20000=1)*(DATOS!$D$2:$D$20000=A68)*(COUNTIFS(CONFIG_ASIGNATURAS!$B$2:$B$91,DATOS!$I$2:$I$20000,CONFIG_ASIGNATURAS!$D$2:$D$91,"&lt;&gt;Especialidad",CONFIG_ASIGNATURAS!$G$2:$G$91,"Sí")&gt;0)*1)</f>
      </c>
      <c r="E68" s="10">
        <f>IFERROR(AVERAGE(IF((CONFIG_METADATA!$G$2:$G$20000=1)*(DATOS!$D$2:$D$20000=A68)*(COUNTIFS(CONFIG_ASIGNATURAS!$B$2:$B$91,DATOS!$I$2:$I$20000,CONFIG_ASIGNATURAS!$D$2:$D$91,"&lt;&gt;Especialidad",CONFIG_ASIGNATURAS!$G$2:$G$91,"Sí")&gt;0),DATOS!$K$2:$K$20000)),"—")</f>
      </c>
      <c r="F68" s="10">
        <f>IFERROR(_xlfn.STDEV.P(IF((CONFIG_METADATA!$G$2:$G$20000=1)*(DATOS!$D$2:$D$20000=A68)*(COUNTIFS(CONFIG_ASIGNATURAS!$B$2:$B$91,DATOS!$I$2:$I$20000,CONFIG_ASIGNATURAS!$D$2:$D$91,"&lt;&gt;Especialidad",CONFIG_ASIGNATURAS!$G$2:$G$91,"Sí")&gt;0),DATOS!$K$2:$K$20000)),"—")</f>
      </c>
      <c r="G68">
        <f>IFERROR(_xlfn.MODE.SNGL(IF((CONFIG_METADATA!$G$2:$G$20000=1)*(DATOS!$D$2:$D$20000=A68)*(COUNTIFS(CONFIG_ASIGNATURAS!$B$2:$B$91,DATOS!$I$2:$I$20000,CONFIG_ASIGNATURAS!$D$2:$D$91,"&lt;&gt;Especialidad",CONFIG_ASIGNATURAS!$G$2:$G$91,"Sí")&gt;0),DATOS!$K$2:$K$20000)),"—")</f>
      </c>
      <c r="H68" s="11">
        <f>IFERROR(SUMPRODUCT((CONFIG_METADATA!$G$2:$G$20000=1)*(DATOS!$D$2:$D$20000=A68)*(COUNTIFS(CONFIG_ASIGNATURAS!$B$2:$B$91,DATOS!$I$2:$I$20000,CONFIG_ASIGNATURAS!$D$2:$D$91,"&lt;&gt;Especialidad",CONFIG_ASIGNATURAS!$G$2:$G$91,"Sí")&gt;0)*(DATOS!$L$2:$L$20000="S"))/SUMPRODUCT((CONFIG_METADATA!$G$2:$G$20000=1)*(DATOS!$D$2:$D$20000=A68)*(COUNTIFS(CONFIG_ASIGNATURAS!$B$2:$B$91,DATOS!$I$2:$I$20000,CONFIG_ASIGNATURAS!$D$2:$D$91,"&lt;&gt;Especialidad",CONFIG_ASIGNATURAS!$G$2:$G$91,"Sí")&gt;0)*1),"—")</f>
      </c>
      <c r="I68" s="11">
        <f>IFERROR(SUMPRODUCT((CONFIG_METADATA!$G$2:$G$20000=1)*(DATOS!$D$2:$D$20000=A68)*(COUNTIFS(CONFIG_ASIGNATURAS!$B$2:$B$91,DATOS!$I$2:$I$20000,CONFIG_ASIGNATURAS!$D$2:$D$91,"&lt;&gt;Especialidad",CONFIG_ASIGNATURAS!$G$2:$G$91,"Sí")&gt;0)*(DATOS!$L$2:$L$20000="N"))/SUMPRODUCT((CONFIG_METADATA!$G$2:$G$20000=1)*(DATOS!$D$2:$D$20000=A68)*(COUNTIFS(CONFIG_ASIGNATURAS!$B$2:$B$91,DATOS!$I$2:$I$20000,CONFIG_ASIGNATURAS!$D$2:$D$91,"&lt;&gt;Especialidad",CONFIG_ASIGNATURAS!$G$2:$G$91,"Sí")&gt;0)*1),"—")</f>
      </c>
      <c r="J68">
        <f>IFERROR(_xlfn.MODE.SNGL(IF((CONFIG_METADATA!$G$2:$G$20000=1)*(DATOS!$D$2:$D$20000=A68)*(COUNTIFS(CONFIG_ASIGNATURAS!$B$2:$B$91,DATOS!$I$2:$I$20000,CONFIG_ASIGNATURAS!$D$2:$D$91,"&lt;&gt;Especialidad",CONFIG_ASIGNATURAS!$G$2:$G$91,"Sí")&gt;0)*(DATOS!$L$2:$L$20000="S"),DATOS!$K$2:$K$20000)),"—")</f>
      </c>
      <c r="K68">
        <f>IFERROR(_xlfn.MODE.SNGL(IF((CONFIG_METADATA!$G$2:$G$20000=1)*(DATOS!$D$2:$D$20000=A68)*(COUNTIFS(CONFIG_ASIGNATURAS!$B$2:$B$91,DATOS!$I$2:$I$20000,CONFIG_ASIGNATURAS!$D$2:$D$91,"&lt;&gt;Especialidad",CONFIG_ASIGNATURAS!$G$2:$G$91,"Sí")&gt;0)*(DATOS!$L$2:$L$20000="N"),DATOS!$K$2:$K$20000)),"—")</f>
      </c>
      <c r="L68">
        <f>SUMPRODUCT((CONFIG_METADATA!$G$2:$G$20000=1)*(DATOS!$D$2:$D$20000=A68)*(COUNTIFS(CONFIG_ASIGNATURAS!$B$2:$B$91,DATOS!$I$2:$I$20000,CONFIG_ASIGNATURAS!$D$2:$D$91,"&lt;&gt;Especialidad",CONFIG_ASIGNATURAS!$G$2:$G$91,"Sí")&gt;0)*(DATOS!$K$2:$K$20000=1))</f>
      </c>
      <c r="M68">
        <f>SUMPRODUCT((CONFIG_METADATA!$G$2:$G$20000=1)*(DATOS!$D$2:$D$20000=A68)*(COUNTIFS(CONFIG_ASIGNATURAS!$B$2:$B$91,DATOS!$I$2:$I$20000,CONFIG_ASIGNATURAS!$D$2:$D$91,"&lt;&gt;Especialidad",CONFIG_ASIGNATURAS!$G$2:$G$91,"Sí")&gt;0)*(DATOS!$K$2:$K$20000=2))</f>
      </c>
      <c r="N68">
        <f>SUMPRODUCT((CONFIG_METADATA!$G$2:$G$20000=1)*(DATOS!$D$2:$D$20000=A68)*(COUNTIFS(CONFIG_ASIGNATURAS!$B$2:$B$91,DATOS!$I$2:$I$20000,CONFIG_ASIGNATURAS!$D$2:$D$91,"&lt;&gt;Especialidad",CONFIG_ASIGNATURAS!$G$2:$G$91,"Sí")&gt;0)*(DATOS!$K$2:$K$20000=3))</f>
      </c>
      <c r="O68">
        <f>SUMPRODUCT((CONFIG_METADATA!$G$2:$G$20000=1)*(DATOS!$D$2:$D$20000=A68)*(COUNTIFS(CONFIG_ASIGNATURAS!$B$2:$B$91,DATOS!$I$2:$I$20000,CONFIG_ASIGNATURAS!$D$2:$D$91,"&lt;&gt;Especialidad",CONFIG_ASIGNATURAS!$G$2:$G$91,"Sí")&gt;0)*(DATOS!$K$2:$K$20000=4))</f>
      </c>
      <c r="P68">
        <f>SUMPRODUCT((CONFIG_METADATA!$G$2:$G$20000=1)*(DATOS!$D$2:$D$20000=A68)*(COUNTIFS(CONFIG_ASIGNATURAS!$B$2:$B$91,DATOS!$I$2:$I$20000,CONFIG_ASIGNATURAS!$D$2:$D$91,"&lt;&gt;Especialidad",CONFIG_ASIGNATURAS!$G$2:$G$91,"Sí")&gt;0)*(DATOS!$K$2:$K$20000=5))</f>
      </c>
      <c r="Q68">
        <f>SUMPRODUCT((CONFIG_METADATA!$G$2:$G$20000=1)*(DATOS!$D$2:$D$20000=A68)*(COUNTIFS(CONFIG_ASIGNATURAS!$B$2:$B$91,DATOS!$I$2:$I$20000,CONFIG_ASIGNATURAS!$D$2:$D$91,"&lt;&gt;Especialidad",CONFIG_ASIGNATURAS!$G$2:$G$91,"Sí")&gt;0)*(DATOS!$K$2:$K$20000=6))</f>
      </c>
      <c r="R68">
        <f>SUMPRODUCT((CONFIG_METADATA!$G$2:$G$20000=1)*(DATOS!$D$2:$D$20000=A68)*(COUNTIFS(CONFIG_ASIGNATURAS!$B$2:$B$91,DATOS!$I$2:$I$20000,CONFIG_ASIGNATURAS!$D$2:$D$91,"&lt;&gt;Especialidad",CONFIG_ASIGNATURAS!$G$2:$G$91,"Sí")&gt;0)*(DATOS!$K$2:$K$20000=7))</f>
      </c>
      <c r="S68">
        <f>SUMPRODUCT((CONFIG_METADATA!$G$2:$G$20000=1)*(DATOS!$D$2:$D$20000=A68)*(COUNTIFS(CONFIG_ASIGNATURAS!$B$2:$B$91,DATOS!$I$2:$I$20000,CONFIG_ASIGNATURAS!$D$2:$D$91,"&lt;&gt;Especialidad",CONFIG_ASIGNATURAS!$G$2:$G$91,"Sí")&gt;0)*(DATOS!$K$2:$K$20000=8))</f>
      </c>
      <c r="T68">
        <f>SUMPRODUCT((CONFIG_METADATA!$G$2:$G$20000=1)*(DATOS!$D$2:$D$20000=A68)*(COUNTIFS(CONFIG_ASIGNATURAS!$B$2:$B$91,DATOS!$I$2:$I$20000,CONFIG_ASIGNATURAS!$D$2:$D$91,"&lt;&gt;Especialidad",CONFIG_ASIGNATURAS!$G$2:$G$91,"Sí")&gt;0)*(DATOS!$K$2:$K$20000=9))</f>
      </c>
      <c r="U68">
        <f>SUMPRODUCT((CONFIG_METADATA!$G$2:$G$20000=1)*(DATOS!$D$2:$D$20000=A68)*(COUNTIFS(CONFIG_ASIGNATURAS!$B$2:$B$91,DATOS!$I$2:$I$20000,CONFIG_ASIGNATURAS!$D$2:$D$91,"&lt;&gt;Especialidad",CONFIG_ASIGNATURAS!$G$2:$G$91,"Sí")&gt;0)*(DATOS!$K$2:$K$20000=10))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SUMPRODUCT((CONFIG_METADATA!$G$2:$G$20000=1)*(DATOS!$D$2:$D$20000=A69))</f>
        <v>0</v>
      </c>
      <c r="E69" s="10" t="str">
        <f>IFERROR(SUMPRODUCT((CONFIG_METADATA!$G$2:$G$20000=1)*(DATOS!$D$2:$D$20000=A69)*(DATOS!$K$2:$K$20000))/D69,"—")</f>
        <v>—</v>
      </c>
      <c r="F69" s="10" t="str" cm="1">
        <f t="array" ref="F69">IFERROR(_xlfn.STDEV.P(_xlfn._xlws.FILTER(DATOS!$K$2:$K$20000,(CONFIG_METADATA!$G$2:$G$20000=1)*(DATOS!$D$2:$D$20000=A69))),"—")</f>
        <v>—</v>
      </c>
      <c r="G69" t="str" cm="1">
        <f t="array" ref="G69">IFERROR(_xlfn.MODE.SNGL(_xlfn._xlws.FILTER(DATOS!$K$2:$K$20000,(CONFIG_METADATA!$G$2:$G$20000=1)*(DATOS!$D$2:$D$20000=A69))),"—")</f>
        <v>—</v>
      </c>
      <c r="H69" s="11" t="str">
        <f>IFERROR(SUMPRODUCT((CONFIG_METADATA!$G$2:$G$20000=1)*(DATOS!$D$2:$D$20000=A69)*(DATOS!$L$2:$L$20000="S"))/D69,"—")</f>
        <v>—</v>
      </c>
      <c r="I69" s="11" t="str">
        <f>IFERROR(SUMPRODUCT((CONFIG_METADATA!$G$2:$G$20000=1)*(DATOS!$D$2:$D$20000=A69)*(DATOS!$L$2:$L$20000="N"))/D69,"—")</f>
        <v>—</v>
      </c>
      <c r="J69" t="str" cm="1">
        <f t="array" ref="J69">IFERROR(_xlfn.MODE.SNGL(_xlfn._xlws.FILTER(DATOS!$K$2:$K$20000,(CONFIG_METADATA!$G$2:$G$20000=1)*(DATOS!$D$2:$D$20000=A69)*(DATOS!$L$2:$L$20000="S"))),"—")</f>
        <v>—</v>
      </c>
      <c r="K69" t="str" cm="1">
        <f t="array" ref="K69">IFERROR(_xlfn.MODE.SNGL(_xlfn._xlws.FILTER(DATOS!$K$2:$K$20000,(CONFIG_METADATA!$G$2:$G$20000=1)*(DATOS!$D$2:$D$20000=A69)*(DATOS!$L$2:$L$20000="N"))),"—")</f>
        <v>—</v>
      </c>
      <c r="L69">
        <f>SUMPRODUCT((CONFIG_METADATA!$G$2:$G$20000=1)*(DATOS!$D$2:$D$20000=A69)*(DATOS!$K$2:$K$20000=1))</f>
        <v>0</v>
      </c>
      <c r="M69">
        <f>SUMPRODUCT((CONFIG_METADATA!$G$2:$G$20000=1)*(DATOS!$D$2:$D$20000=A69)*(DATOS!$K$2:$K$20000=2))</f>
        <v>0</v>
      </c>
      <c r="N69">
        <f>SUMPRODUCT((CONFIG_METADATA!$G$2:$G$20000=1)*(DATOS!$D$2:$D$20000=A69)*(DATOS!$K$2:$K$20000=3))</f>
        <v>0</v>
      </c>
      <c r="O69">
        <f>SUMPRODUCT((CONFIG_METADATA!$G$2:$G$20000=1)*(DATOS!$D$2:$D$20000=A69)*(DATOS!$K$2:$K$20000=4))</f>
        <v>0</v>
      </c>
      <c r="P69">
        <f>SUMPRODUCT((CONFIG_METADATA!$G$2:$G$20000=1)*(DATOS!$D$2:$D$20000=A69)*(DATOS!$K$2:$K$20000=5))</f>
        <v>0</v>
      </c>
      <c r="Q69">
        <f>SUMPRODUCT((CONFIG_METADATA!$G$2:$G$20000=1)*(DATOS!$D$2:$D$20000=A69)*(DATOS!$K$2:$K$20000=6))</f>
        <v>0</v>
      </c>
      <c r="R69">
        <f>SUMPRODUCT((CONFIG_METADATA!$G$2:$G$20000=1)*(DATOS!$D$2:$D$20000=A69)*(DATOS!$K$2:$K$20000=7))</f>
        <v>0</v>
      </c>
      <c r="S69">
        <f>SUMPRODUCT((CONFIG_METADATA!$G$2:$G$20000=1)*(DATOS!$D$2:$D$20000=A69)*(DATOS!$K$2:$K$20000=8))</f>
        <v>0</v>
      </c>
      <c r="T69">
        <f>SUMPRODUCT((CONFIG_METADATA!$G$2:$G$20000=1)*(DATOS!$D$2:$D$20000=A69)*(DATOS!$K$2:$K$20000=9))</f>
        <v>0</v>
      </c>
      <c r="U69">
        <f>SUMPRODUCT((CONFIG_METADATA!$G$2:$G$20000=1)*(DATOS!$D$2:$D$20000=A69)*(DATOS!$K$2:$K$20000=10))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SUMPRODUCT((CONFIG_METADATA!$G$2:$G$20000=1)*(DATOS!$D$2:$D$20000=A70)*(COUNTIFS(CONFIG_ASIGNATURAS!$B$2:$B$91,DATOS!$I$2:$I$20000,CONFIG_ASIGNATURAS!$D$2:$D$91,"Especialidad",CONFIG_ASIGNATURAS!$G$2:$G$91,"Sí")&gt;0)*1)</f>
      </c>
      <c r="E70" s="10">
        <f>IFERROR(AVERAGE(IF((CONFIG_METADATA!$G$2:$G$20000=1)*(DATOS!$D$2:$D$20000=A70)*(COUNTIFS(CONFIG_ASIGNATURAS!$B$2:$B$91,DATOS!$I$2:$I$20000,CONFIG_ASIGNATURAS!$D$2:$D$91,"Especialidad",CONFIG_ASIGNATURAS!$G$2:$G$91,"Sí")&gt;0),DATOS!$K$2:$K$20000)),"—")</f>
      </c>
      <c r="F70" s="10">
        <f>IFERROR(_xlfn.STDEV.P(IF((CONFIG_METADATA!$G$2:$G$20000=1)*(DATOS!$D$2:$D$20000=A70)*(COUNTIFS(CONFIG_ASIGNATURAS!$B$2:$B$91,DATOS!$I$2:$I$20000,CONFIG_ASIGNATURAS!$D$2:$D$91,"Especialidad",CONFIG_ASIGNATURAS!$G$2:$G$91,"Sí")&gt;0),DATOS!$K$2:$K$20000)),"—")</f>
      </c>
      <c r="G70">
        <f>IFERROR(_xlfn.MODE.SNGL(IF((CONFIG_METADATA!$G$2:$G$20000=1)*(DATOS!$D$2:$D$20000=A70)*(COUNTIFS(CONFIG_ASIGNATURAS!$B$2:$B$91,DATOS!$I$2:$I$20000,CONFIG_ASIGNATURAS!$D$2:$D$91,"Especialidad",CONFIG_ASIGNATURAS!$G$2:$G$91,"Sí")&gt;0),DATOS!$K$2:$K$20000)),"—")</f>
      </c>
      <c r="H70" s="11">
        <f>IFERROR(SUMPRODUCT((CONFIG_METADATA!$G$2:$G$20000=1)*(DATOS!$D$2:$D$20000=A70)*(COUNTIFS(CONFIG_ASIGNATURAS!$B$2:$B$91,DATOS!$I$2:$I$20000,CONFIG_ASIGNATURAS!$D$2:$D$91,"Especialidad",CONFIG_ASIGNATURAS!$G$2:$G$91,"Sí")&gt;0)*(DATOS!$L$2:$L$20000="S"))/SUMPRODUCT((CONFIG_METADATA!$G$2:$G$20000=1)*(DATOS!$D$2:$D$20000=A70)*(COUNTIFS(CONFIG_ASIGNATURAS!$B$2:$B$91,DATOS!$I$2:$I$20000,CONFIG_ASIGNATURAS!$D$2:$D$91,"Especialidad",CONFIG_ASIGNATURAS!$G$2:$G$91,"Sí")&gt;0)*1),"—")</f>
      </c>
      <c r="I70" s="11">
        <f>IFERROR(SUMPRODUCT((CONFIG_METADATA!$G$2:$G$20000=1)*(DATOS!$D$2:$D$20000=A70)*(COUNTIFS(CONFIG_ASIGNATURAS!$B$2:$B$91,DATOS!$I$2:$I$20000,CONFIG_ASIGNATURAS!$D$2:$D$91,"Especialidad",CONFIG_ASIGNATURAS!$G$2:$G$91,"Sí")&gt;0)*(DATOS!$L$2:$L$20000="N"))/SUMPRODUCT((CONFIG_METADATA!$G$2:$G$20000=1)*(DATOS!$D$2:$D$20000=A70)*(COUNTIFS(CONFIG_ASIGNATURAS!$B$2:$B$91,DATOS!$I$2:$I$20000,CONFIG_ASIGNATURAS!$D$2:$D$91,"Especialidad",CONFIG_ASIGNATURAS!$G$2:$G$91,"Sí")&gt;0)*1),"—")</f>
      </c>
      <c r="J70">
        <f>IFERROR(_xlfn.MODE.SNGL(IF((CONFIG_METADATA!$G$2:$G$20000=1)*(DATOS!$D$2:$D$20000=A70)*(COUNTIFS(CONFIG_ASIGNATURAS!$B$2:$B$91,DATOS!$I$2:$I$20000,CONFIG_ASIGNATURAS!$D$2:$D$91,"Especialidad",CONFIG_ASIGNATURAS!$G$2:$G$91,"Sí")&gt;0)*(DATOS!$L$2:$L$20000="S"),DATOS!$K$2:$K$20000)),"—")</f>
      </c>
      <c r="K70">
        <f>IFERROR(_xlfn.MODE.SNGL(IF((CONFIG_METADATA!$G$2:$G$20000=1)*(DATOS!$D$2:$D$20000=A70)*(COUNTIFS(CONFIG_ASIGNATURAS!$B$2:$B$91,DATOS!$I$2:$I$20000,CONFIG_ASIGNATURAS!$D$2:$D$91,"Especialidad",CONFIG_ASIGNATURAS!$G$2:$G$91,"Sí")&gt;0)*(DATOS!$L$2:$L$20000="N"),DATOS!$K$2:$K$20000)),"—")</f>
      </c>
      <c r="L70">
        <f>SUMPRODUCT((CONFIG_METADATA!$G$2:$G$20000=1)*(DATOS!$D$2:$D$20000=A70)*(COUNTIFS(CONFIG_ASIGNATURAS!$B$2:$B$91,DATOS!$I$2:$I$20000,CONFIG_ASIGNATURAS!$D$2:$D$91,"Especialidad",CONFIG_ASIGNATURAS!$G$2:$G$91,"Sí")&gt;0)*(DATOS!$K$2:$K$20000=1))</f>
      </c>
      <c r="M70">
        <f>SUMPRODUCT((CONFIG_METADATA!$G$2:$G$20000=1)*(DATOS!$D$2:$D$20000=A70)*(COUNTIFS(CONFIG_ASIGNATURAS!$B$2:$B$91,DATOS!$I$2:$I$20000,CONFIG_ASIGNATURAS!$D$2:$D$91,"Especialidad",CONFIG_ASIGNATURAS!$G$2:$G$91,"Sí")&gt;0)*(DATOS!$K$2:$K$20000=2))</f>
      </c>
      <c r="N70">
        <f>SUMPRODUCT((CONFIG_METADATA!$G$2:$G$20000=1)*(DATOS!$D$2:$D$20000=A70)*(COUNTIFS(CONFIG_ASIGNATURAS!$B$2:$B$91,DATOS!$I$2:$I$20000,CONFIG_ASIGNATURAS!$D$2:$D$91,"Especialidad",CONFIG_ASIGNATURAS!$G$2:$G$91,"Sí")&gt;0)*(DATOS!$K$2:$K$20000=3))</f>
      </c>
      <c r="O70">
        <f>SUMPRODUCT((CONFIG_METADATA!$G$2:$G$20000=1)*(DATOS!$D$2:$D$20000=A70)*(COUNTIFS(CONFIG_ASIGNATURAS!$B$2:$B$91,DATOS!$I$2:$I$20000,CONFIG_ASIGNATURAS!$D$2:$D$91,"Especialidad",CONFIG_ASIGNATURAS!$G$2:$G$91,"Sí")&gt;0)*(DATOS!$K$2:$K$20000=4))</f>
      </c>
      <c r="P70">
        <f>SUMPRODUCT((CONFIG_METADATA!$G$2:$G$20000=1)*(DATOS!$D$2:$D$20000=A70)*(COUNTIFS(CONFIG_ASIGNATURAS!$B$2:$B$91,DATOS!$I$2:$I$20000,CONFIG_ASIGNATURAS!$D$2:$D$91,"Especialidad",CONFIG_ASIGNATURAS!$G$2:$G$91,"Sí")&gt;0)*(DATOS!$K$2:$K$20000=5))</f>
      </c>
      <c r="Q70">
        <f>SUMPRODUCT((CONFIG_METADATA!$G$2:$G$20000=1)*(DATOS!$D$2:$D$20000=A70)*(COUNTIFS(CONFIG_ASIGNATURAS!$B$2:$B$91,DATOS!$I$2:$I$20000,CONFIG_ASIGNATURAS!$D$2:$D$91,"Especialidad",CONFIG_ASIGNATURAS!$G$2:$G$91,"Sí")&gt;0)*(DATOS!$K$2:$K$20000=6))</f>
      </c>
      <c r="R70">
        <f>SUMPRODUCT((CONFIG_METADATA!$G$2:$G$20000=1)*(DATOS!$D$2:$D$20000=A70)*(COUNTIFS(CONFIG_ASIGNATURAS!$B$2:$B$91,DATOS!$I$2:$I$20000,CONFIG_ASIGNATURAS!$D$2:$D$91,"Especialidad",CONFIG_ASIGNATURAS!$G$2:$G$91,"Sí")&gt;0)*(DATOS!$K$2:$K$20000=7))</f>
      </c>
      <c r="S70">
        <f>SUMPRODUCT((CONFIG_METADATA!$G$2:$G$20000=1)*(DATOS!$D$2:$D$20000=A70)*(COUNTIFS(CONFIG_ASIGNATURAS!$B$2:$B$91,DATOS!$I$2:$I$20000,CONFIG_ASIGNATURAS!$D$2:$D$91,"Especialidad",CONFIG_ASIGNATURAS!$G$2:$G$91,"Sí")&gt;0)*(DATOS!$K$2:$K$20000=8))</f>
      </c>
      <c r="T70">
        <f>SUMPRODUCT((CONFIG_METADATA!$G$2:$G$20000=1)*(DATOS!$D$2:$D$20000=A70)*(COUNTIFS(CONFIG_ASIGNATURAS!$B$2:$B$91,DATOS!$I$2:$I$20000,CONFIG_ASIGNATURAS!$D$2:$D$91,"Especialidad",CONFIG_ASIGNATURAS!$G$2:$G$91,"Sí")&gt;0)*(DATOS!$K$2:$K$20000=9))</f>
      </c>
      <c r="U70">
        <f>SUMPRODUCT((CONFIG_METADATA!$G$2:$G$20000=1)*(DATOS!$D$2:$D$20000=A70)*(COUNTIFS(CONFIG_ASIGNATURAS!$B$2:$B$91,DATOS!$I$2:$I$20000,CONFIG_ASIGNATURAS!$D$2:$D$91,"Especialidad",CONFIG_ASIGNATURAS!$G$2:$G$91,"Sí")&gt;0)*(DATOS!$K$2:$K$20000=10))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SUMPRODUCT((CONFIG_METADATA!$G$2:$G$20000=1)*(DATOS!$D$2:$D$20000=A71)*(COUNTIFS(CONFIG_ASIGNATURAS!$B$2:$B$91,DATOS!$I$2:$I$20000,CONFIG_ASIGNATURAS!$D$2:$D$91,"&lt;&gt;Especialidad",CONFIG_ASIGNATURAS!$G$2:$G$91,"Sí")&gt;0)*1)</f>
      </c>
      <c r="E71" s="10">
        <f>IFERROR(AVERAGE(IF((CONFIG_METADATA!$G$2:$G$20000=1)*(DATOS!$D$2:$D$20000=A71)*(COUNTIFS(CONFIG_ASIGNATURAS!$B$2:$B$91,DATOS!$I$2:$I$20000,CONFIG_ASIGNATURAS!$D$2:$D$91,"&lt;&gt;Especialidad",CONFIG_ASIGNATURAS!$G$2:$G$91,"Sí")&gt;0),DATOS!$K$2:$K$20000)),"—")</f>
      </c>
      <c r="F71" s="10">
        <f>IFERROR(_xlfn.STDEV.P(IF((CONFIG_METADATA!$G$2:$G$20000=1)*(DATOS!$D$2:$D$20000=A71)*(COUNTIFS(CONFIG_ASIGNATURAS!$B$2:$B$91,DATOS!$I$2:$I$20000,CONFIG_ASIGNATURAS!$D$2:$D$91,"&lt;&gt;Especialidad",CONFIG_ASIGNATURAS!$G$2:$G$91,"Sí")&gt;0),DATOS!$K$2:$K$20000)),"—")</f>
      </c>
      <c r="G71">
        <f>IFERROR(_xlfn.MODE.SNGL(IF((CONFIG_METADATA!$G$2:$G$20000=1)*(DATOS!$D$2:$D$20000=A71)*(COUNTIFS(CONFIG_ASIGNATURAS!$B$2:$B$91,DATOS!$I$2:$I$20000,CONFIG_ASIGNATURAS!$D$2:$D$91,"&lt;&gt;Especialidad",CONFIG_ASIGNATURAS!$G$2:$G$91,"Sí")&gt;0),DATOS!$K$2:$K$20000)),"—")</f>
      </c>
      <c r="H71" s="11">
        <f>IFERROR(SUMPRODUCT((CONFIG_METADATA!$G$2:$G$20000=1)*(DATOS!$D$2:$D$20000=A71)*(COUNTIFS(CONFIG_ASIGNATURAS!$B$2:$B$91,DATOS!$I$2:$I$20000,CONFIG_ASIGNATURAS!$D$2:$D$91,"&lt;&gt;Especialidad",CONFIG_ASIGNATURAS!$G$2:$G$91,"Sí")&gt;0)*(DATOS!$L$2:$L$20000="S"))/SUMPRODUCT((CONFIG_METADATA!$G$2:$G$20000=1)*(DATOS!$D$2:$D$20000=A71)*(COUNTIFS(CONFIG_ASIGNATURAS!$B$2:$B$91,DATOS!$I$2:$I$20000,CONFIG_ASIGNATURAS!$D$2:$D$91,"&lt;&gt;Especialidad",CONFIG_ASIGNATURAS!$G$2:$G$91,"Sí")&gt;0)*1),"—")</f>
      </c>
      <c r="I71" s="11">
        <f>IFERROR(SUMPRODUCT((CONFIG_METADATA!$G$2:$G$20000=1)*(DATOS!$D$2:$D$20000=A71)*(COUNTIFS(CONFIG_ASIGNATURAS!$B$2:$B$91,DATOS!$I$2:$I$20000,CONFIG_ASIGNATURAS!$D$2:$D$91,"&lt;&gt;Especialidad",CONFIG_ASIGNATURAS!$G$2:$G$91,"Sí")&gt;0)*(DATOS!$L$2:$L$20000="N"))/SUMPRODUCT((CONFIG_METADATA!$G$2:$G$20000=1)*(DATOS!$D$2:$D$20000=A71)*(COUNTIFS(CONFIG_ASIGNATURAS!$B$2:$B$91,DATOS!$I$2:$I$20000,CONFIG_ASIGNATURAS!$D$2:$D$91,"&lt;&gt;Especialidad",CONFIG_ASIGNATURAS!$G$2:$G$91,"Sí")&gt;0)*1),"—")</f>
      </c>
      <c r="J71">
        <f>IFERROR(_xlfn.MODE.SNGL(IF((CONFIG_METADATA!$G$2:$G$20000=1)*(DATOS!$D$2:$D$20000=A71)*(COUNTIFS(CONFIG_ASIGNATURAS!$B$2:$B$91,DATOS!$I$2:$I$20000,CONFIG_ASIGNATURAS!$D$2:$D$91,"&lt;&gt;Especialidad",CONFIG_ASIGNATURAS!$G$2:$G$91,"Sí")&gt;0)*(DATOS!$L$2:$L$20000="S"),DATOS!$K$2:$K$20000)),"—")</f>
      </c>
      <c r="K71">
        <f>IFERROR(_xlfn.MODE.SNGL(IF((CONFIG_METADATA!$G$2:$G$20000=1)*(DATOS!$D$2:$D$20000=A71)*(COUNTIFS(CONFIG_ASIGNATURAS!$B$2:$B$91,DATOS!$I$2:$I$20000,CONFIG_ASIGNATURAS!$D$2:$D$91,"&lt;&gt;Especialidad",CONFIG_ASIGNATURAS!$G$2:$G$91,"Sí")&gt;0)*(DATOS!$L$2:$L$20000="N"),DATOS!$K$2:$K$20000)),"—")</f>
      </c>
      <c r="L71">
        <f>SUMPRODUCT((CONFIG_METADATA!$G$2:$G$20000=1)*(DATOS!$D$2:$D$20000=A71)*(COUNTIFS(CONFIG_ASIGNATURAS!$B$2:$B$91,DATOS!$I$2:$I$20000,CONFIG_ASIGNATURAS!$D$2:$D$91,"&lt;&gt;Especialidad",CONFIG_ASIGNATURAS!$G$2:$G$91,"Sí")&gt;0)*(DATOS!$K$2:$K$20000=1))</f>
      </c>
      <c r="M71">
        <f>SUMPRODUCT((CONFIG_METADATA!$G$2:$G$20000=1)*(DATOS!$D$2:$D$20000=A71)*(COUNTIFS(CONFIG_ASIGNATURAS!$B$2:$B$91,DATOS!$I$2:$I$20000,CONFIG_ASIGNATURAS!$D$2:$D$91,"&lt;&gt;Especialidad",CONFIG_ASIGNATURAS!$G$2:$G$91,"Sí")&gt;0)*(DATOS!$K$2:$K$20000=2))</f>
      </c>
      <c r="N71">
        <f>SUMPRODUCT((CONFIG_METADATA!$G$2:$G$20000=1)*(DATOS!$D$2:$D$20000=A71)*(COUNTIFS(CONFIG_ASIGNATURAS!$B$2:$B$91,DATOS!$I$2:$I$20000,CONFIG_ASIGNATURAS!$D$2:$D$91,"&lt;&gt;Especialidad",CONFIG_ASIGNATURAS!$G$2:$G$91,"Sí")&gt;0)*(DATOS!$K$2:$K$20000=3))</f>
      </c>
      <c r="O71">
        <f>SUMPRODUCT((CONFIG_METADATA!$G$2:$G$20000=1)*(DATOS!$D$2:$D$20000=A71)*(COUNTIFS(CONFIG_ASIGNATURAS!$B$2:$B$91,DATOS!$I$2:$I$20000,CONFIG_ASIGNATURAS!$D$2:$D$91,"&lt;&gt;Especialidad",CONFIG_ASIGNATURAS!$G$2:$G$91,"Sí")&gt;0)*(DATOS!$K$2:$K$20000=4))</f>
      </c>
      <c r="P71">
        <f>SUMPRODUCT((CONFIG_METADATA!$G$2:$G$20000=1)*(DATOS!$D$2:$D$20000=A71)*(COUNTIFS(CONFIG_ASIGNATURAS!$B$2:$B$91,DATOS!$I$2:$I$20000,CONFIG_ASIGNATURAS!$D$2:$D$91,"&lt;&gt;Especialidad",CONFIG_ASIGNATURAS!$G$2:$G$91,"Sí")&gt;0)*(DATOS!$K$2:$K$20000=5))</f>
      </c>
      <c r="Q71">
        <f>SUMPRODUCT((CONFIG_METADATA!$G$2:$G$20000=1)*(DATOS!$D$2:$D$20000=A71)*(COUNTIFS(CONFIG_ASIGNATURAS!$B$2:$B$91,DATOS!$I$2:$I$20000,CONFIG_ASIGNATURAS!$D$2:$D$91,"&lt;&gt;Especialidad",CONFIG_ASIGNATURAS!$G$2:$G$91,"Sí")&gt;0)*(DATOS!$K$2:$K$20000=6))</f>
      </c>
      <c r="R71">
        <f>SUMPRODUCT((CONFIG_METADATA!$G$2:$G$20000=1)*(DATOS!$D$2:$D$20000=A71)*(COUNTIFS(CONFIG_ASIGNATURAS!$B$2:$B$91,DATOS!$I$2:$I$20000,CONFIG_ASIGNATURAS!$D$2:$D$91,"&lt;&gt;Especialidad",CONFIG_ASIGNATURAS!$G$2:$G$91,"Sí")&gt;0)*(DATOS!$K$2:$K$20000=7))</f>
      </c>
      <c r="S71">
        <f>SUMPRODUCT((CONFIG_METADATA!$G$2:$G$20000=1)*(DATOS!$D$2:$D$20000=A71)*(COUNTIFS(CONFIG_ASIGNATURAS!$B$2:$B$91,DATOS!$I$2:$I$20000,CONFIG_ASIGNATURAS!$D$2:$D$91,"&lt;&gt;Especialidad",CONFIG_ASIGNATURAS!$G$2:$G$91,"Sí")&gt;0)*(DATOS!$K$2:$K$20000=8))</f>
      </c>
      <c r="T71">
        <f>SUMPRODUCT((CONFIG_METADATA!$G$2:$G$20000=1)*(DATOS!$D$2:$D$20000=A71)*(COUNTIFS(CONFIG_ASIGNATURAS!$B$2:$B$91,DATOS!$I$2:$I$20000,CONFIG_ASIGNATURAS!$D$2:$D$91,"&lt;&gt;Especialidad",CONFIG_ASIGNATURAS!$G$2:$G$91,"Sí")&gt;0)*(DATOS!$K$2:$K$20000=9))</f>
      </c>
      <c r="U71">
        <f>SUMPRODUCT((CONFIG_METADATA!$G$2:$G$20000=1)*(DATOS!$D$2:$D$20000=A71)*(COUNTIFS(CONFIG_ASIGNATURAS!$B$2:$B$91,DATOS!$I$2:$I$20000,CONFIG_ASIGNATURAS!$D$2:$D$91,"&lt;&gt;Especialidad",CONFIG_ASIGNATURAS!$G$2:$G$91,"Sí")&gt;0)*(DATOS!$K$2:$K$20000=10))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SUMPRODUCT((CONFIG_METADATA!$G$2:$G$20000=1)*(DATOS!$D$2:$D$20000=A72))</f>
        <v>0</v>
      </c>
      <c r="E72" s="10" t="str">
        <f>IFERROR(SUMPRODUCT((CONFIG_METADATA!$G$2:$G$20000=1)*(DATOS!$D$2:$D$20000=A72)*(DATOS!$K$2:$K$20000))/D72,"—")</f>
        <v>—</v>
      </c>
      <c r="F72" s="10" t="str" cm="1">
        <f t="array" ref="F72">IFERROR(_xlfn.STDEV.P(_xlfn._xlws.FILTER(DATOS!$K$2:$K$20000,(CONFIG_METADATA!$G$2:$G$20000=1)*(DATOS!$D$2:$D$20000=A72))),"—")</f>
        <v>—</v>
      </c>
      <c r="G72" t="str" cm="1">
        <f t="array" ref="G72">IFERROR(_xlfn.MODE.SNGL(_xlfn._xlws.FILTER(DATOS!$K$2:$K$20000,(CONFIG_METADATA!$G$2:$G$20000=1)*(DATOS!$D$2:$D$20000=A72))),"—")</f>
        <v>—</v>
      </c>
      <c r="H72" s="11" t="str">
        <f>IFERROR(SUMPRODUCT((CONFIG_METADATA!$G$2:$G$20000=1)*(DATOS!$D$2:$D$20000=A72)*(DATOS!$L$2:$L$20000="S"))/D72,"—")</f>
        <v>—</v>
      </c>
      <c r="I72" s="11" t="str">
        <f>IFERROR(SUMPRODUCT((CONFIG_METADATA!$G$2:$G$20000=1)*(DATOS!$D$2:$D$20000=A72)*(DATOS!$L$2:$L$20000="N"))/D72,"—")</f>
        <v>—</v>
      </c>
      <c r="J72" t="str" cm="1">
        <f t="array" ref="J72">IFERROR(_xlfn.MODE.SNGL(_xlfn._xlws.FILTER(DATOS!$K$2:$K$20000,(CONFIG_METADATA!$G$2:$G$20000=1)*(DATOS!$D$2:$D$20000=A72)*(DATOS!$L$2:$L$20000="S"))),"—")</f>
        <v>—</v>
      </c>
      <c r="K72" t="str" cm="1">
        <f t="array" ref="K72">IFERROR(_xlfn.MODE.SNGL(_xlfn._xlws.FILTER(DATOS!$K$2:$K$20000,(CONFIG_METADATA!$G$2:$G$20000=1)*(DATOS!$D$2:$D$20000=A72)*(DATOS!$L$2:$L$20000="N"))),"—")</f>
        <v>—</v>
      </c>
      <c r="L72">
        <f>SUMPRODUCT((CONFIG_METADATA!$G$2:$G$20000=1)*(DATOS!$D$2:$D$20000=A72)*(DATOS!$K$2:$K$20000=1))</f>
        <v>0</v>
      </c>
      <c r="M72">
        <f>SUMPRODUCT((CONFIG_METADATA!$G$2:$G$20000=1)*(DATOS!$D$2:$D$20000=A72)*(DATOS!$K$2:$K$20000=2))</f>
        <v>0</v>
      </c>
      <c r="N72">
        <f>SUMPRODUCT((CONFIG_METADATA!$G$2:$G$20000=1)*(DATOS!$D$2:$D$20000=A72)*(DATOS!$K$2:$K$20000=3))</f>
        <v>0</v>
      </c>
      <c r="O72">
        <f>SUMPRODUCT((CONFIG_METADATA!$G$2:$G$20000=1)*(DATOS!$D$2:$D$20000=A72)*(DATOS!$K$2:$K$20000=4))</f>
        <v>0</v>
      </c>
      <c r="P72">
        <f>SUMPRODUCT((CONFIG_METADATA!$G$2:$G$20000=1)*(DATOS!$D$2:$D$20000=A72)*(DATOS!$K$2:$K$20000=5))</f>
        <v>0</v>
      </c>
      <c r="Q72">
        <f>SUMPRODUCT((CONFIG_METADATA!$G$2:$G$20000=1)*(DATOS!$D$2:$D$20000=A72)*(DATOS!$K$2:$K$20000=6))</f>
        <v>0</v>
      </c>
      <c r="R72">
        <f>SUMPRODUCT((CONFIG_METADATA!$G$2:$G$20000=1)*(DATOS!$D$2:$D$20000=A72)*(DATOS!$K$2:$K$20000=7))</f>
        <v>0</v>
      </c>
      <c r="S72">
        <f>SUMPRODUCT((CONFIG_METADATA!$G$2:$G$20000=1)*(DATOS!$D$2:$D$20000=A72)*(DATOS!$K$2:$K$20000=8))</f>
        <v>0</v>
      </c>
      <c r="T72">
        <f>SUMPRODUCT((CONFIG_METADATA!$G$2:$G$20000=1)*(DATOS!$D$2:$D$20000=A72)*(DATOS!$K$2:$K$20000=9))</f>
        <v>0</v>
      </c>
      <c r="U72">
        <f>SUMPRODUCT((CONFIG_METADATA!$G$2:$G$20000=1)*(DATOS!$D$2:$D$20000=A72)*(DATOS!$K$2:$K$20000=10))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SUMPRODUCT((CONFIG_METADATA!$G$2:$G$20000=1)*(DATOS!$D$2:$D$20000=A73)*(COUNTIFS(CONFIG_ASIGNATURAS!$B$2:$B$91,DATOS!$I$2:$I$20000,CONFIG_ASIGNATURAS!$D$2:$D$91,"Especialidad",CONFIG_ASIGNATURAS!$G$2:$G$91,"Sí")&gt;0)*1)</f>
      </c>
      <c r="E73" s="10">
        <f>IFERROR(AVERAGE(IF((CONFIG_METADATA!$G$2:$G$20000=1)*(DATOS!$D$2:$D$20000=A73)*(COUNTIFS(CONFIG_ASIGNATURAS!$B$2:$B$91,DATOS!$I$2:$I$20000,CONFIG_ASIGNATURAS!$D$2:$D$91,"Especialidad",CONFIG_ASIGNATURAS!$G$2:$G$91,"Sí")&gt;0),DATOS!$K$2:$K$20000)),"—")</f>
      </c>
      <c r="F73" s="10">
        <f>IFERROR(_xlfn.STDEV.P(IF((CONFIG_METADATA!$G$2:$G$20000=1)*(DATOS!$D$2:$D$20000=A73)*(COUNTIFS(CONFIG_ASIGNATURAS!$B$2:$B$91,DATOS!$I$2:$I$20000,CONFIG_ASIGNATURAS!$D$2:$D$91,"Especialidad",CONFIG_ASIGNATURAS!$G$2:$G$91,"Sí")&gt;0),DATOS!$K$2:$K$20000)),"—")</f>
      </c>
      <c r="G73">
        <f>IFERROR(_xlfn.MODE.SNGL(IF((CONFIG_METADATA!$G$2:$G$20000=1)*(DATOS!$D$2:$D$20000=A73)*(COUNTIFS(CONFIG_ASIGNATURAS!$B$2:$B$91,DATOS!$I$2:$I$20000,CONFIG_ASIGNATURAS!$D$2:$D$91,"Especialidad",CONFIG_ASIGNATURAS!$G$2:$G$91,"Sí")&gt;0),DATOS!$K$2:$K$20000)),"—")</f>
      </c>
      <c r="H73" s="11">
        <f>IFERROR(SUMPRODUCT((CONFIG_METADATA!$G$2:$G$20000=1)*(DATOS!$D$2:$D$20000=A73)*(COUNTIFS(CONFIG_ASIGNATURAS!$B$2:$B$91,DATOS!$I$2:$I$20000,CONFIG_ASIGNATURAS!$D$2:$D$91,"Especialidad",CONFIG_ASIGNATURAS!$G$2:$G$91,"Sí")&gt;0)*(DATOS!$L$2:$L$20000="S"))/SUMPRODUCT((CONFIG_METADATA!$G$2:$G$20000=1)*(DATOS!$D$2:$D$20000=A73)*(COUNTIFS(CONFIG_ASIGNATURAS!$B$2:$B$91,DATOS!$I$2:$I$20000,CONFIG_ASIGNATURAS!$D$2:$D$91,"Especialidad",CONFIG_ASIGNATURAS!$G$2:$G$91,"Sí")&gt;0)*1),"—")</f>
      </c>
      <c r="I73" s="11">
        <f>IFERROR(SUMPRODUCT((CONFIG_METADATA!$G$2:$G$20000=1)*(DATOS!$D$2:$D$20000=A73)*(COUNTIFS(CONFIG_ASIGNATURAS!$B$2:$B$91,DATOS!$I$2:$I$20000,CONFIG_ASIGNATURAS!$D$2:$D$91,"Especialidad",CONFIG_ASIGNATURAS!$G$2:$G$91,"Sí")&gt;0)*(DATOS!$L$2:$L$20000="N"))/SUMPRODUCT((CONFIG_METADATA!$G$2:$G$20000=1)*(DATOS!$D$2:$D$20000=A73)*(COUNTIFS(CONFIG_ASIGNATURAS!$B$2:$B$91,DATOS!$I$2:$I$20000,CONFIG_ASIGNATURAS!$D$2:$D$91,"Especialidad",CONFIG_ASIGNATURAS!$G$2:$G$91,"Sí")&gt;0)*1),"—")</f>
      </c>
      <c r="J73">
        <f>IFERROR(_xlfn.MODE.SNGL(IF((CONFIG_METADATA!$G$2:$G$20000=1)*(DATOS!$D$2:$D$20000=A73)*(COUNTIFS(CONFIG_ASIGNATURAS!$B$2:$B$91,DATOS!$I$2:$I$20000,CONFIG_ASIGNATURAS!$D$2:$D$91,"Especialidad",CONFIG_ASIGNATURAS!$G$2:$G$91,"Sí")&gt;0)*(DATOS!$L$2:$L$20000="S"),DATOS!$K$2:$K$20000)),"—")</f>
      </c>
      <c r="K73">
        <f>IFERROR(_xlfn.MODE.SNGL(IF((CONFIG_METADATA!$G$2:$G$20000=1)*(DATOS!$D$2:$D$20000=A73)*(COUNTIFS(CONFIG_ASIGNATURAS!$B$2:$B$91,DATOS!$I$2:$I$20000,CONFIG_ASIGNATURAS!$D$2:$D$91,"Especialidad",CONFIG_ASIGNATURAS!$G$2:$G$91,"Sí")&gt;0)*(DATOS!$L$2:$L$20000="N"),DATOS!$K$2:$K$20000)),"—")</f>
      </c>
      <c r="L73">
        <f>SUMPRODUCT((CONFIG_METADATA!$G$2:$G$20000=1)*(DATOS!$D$2:$D$20000=A73)*(COUNTIFS(CONFIG_ASIGNATURAS!$B$2:$B$91,DATOS!$I$2:$I$20000,CONFIG_ASIGNATURAS!$D$2:$D$91,"Especialidad",CONFIG_ASIGNATURAS!$G$2:$G$91,"Sí")&gt;0)*(DATOS!$K$2:$K$20000=1))</f>
      </c>
      <c r="M73">
        <f>SUMPRODUCT((CONFIG_METADATA!$G$2:$G$20000=1)*(DATOS!$D$2:$D$20000=A73)*(COUNTIFS(CONFIG_ASIGNATURAS!$B$2:$B$91,DATOS!$I$2:$I$20000,CONFIG_ASIGNATURAS!$D$2:$D$91,"Especialidad",CONFIG_ASIGNATURAS!$G$2:$G$91,"Sí")&gt;0)*(DATOS!$K$2:$K$20000=2))</f>
      </c>
      <c r="N73">
        <f>SUMPRODUCT((CONFIG_METADATA!$G$2:$G$20000=1)*(DATOS!$D$2:$D$20000=A73)*(COUNTIFS(CONFIG_ASIGNATURAS!$B$2:$B$91,DATOS!$I$2:$I$20000,CONFIG_ASIGNATURAS!$D$2:$D$91,"Especialidad",CONFIG_ASIGNATURAS!$G$2:$G$91,"Sí")&gt;0)*(DATOS!$K$2:$K$20000=3))</f>
      </c>
      <c r="O73">
        <f>SUMPRODUCT((CONFIG_METADATA!$G$2:$G$20000=1)*(DATOS!$D$2:$D$20000=A73)*(COUNTIFS(CONFIG_ASIGNATURAS!$B$2:$B$91,DATOS!$I$2:$I$20000,CONFIG_ASIGNATURAS!$D$2:$D$91,"Especialidad",CONFIG_ASIGNATURAS!$G$2:$G$91,"Sí")&gt;0)*(DATOS!$K$2:$K$20000=4))</f>
      </c>
      <c r="P73">
        <f>SUMPRODUCT((CONFIG_METADATA!$G$2:$G$20000=1)*(DATOS!$D$2:$D$20000=A73)*(COUNTIFS(CONFIG_ASIGNATURAS!$B$2:$B$91,DATOS!$I$2:$I$20000,CONFIG_ASIGNATURAS!$D$2:$D$91,"Especialidad",CONFIG_ASIGNATURAS!$G$2:$G$91,"Sí")&gt;0)*(DATOS!$K$2:$K$20000=5))</f>
      </c>
      <c r="Q73">
        <f>SUMPRODUCT((CONFIG_METADATA!$G$2:$G$20000=1)*(DATOS!$D$2:$D$20000=A73)*(COUNTIFS(CONFIG_ASIGNATURAS!$B$2:$B$91,DATOS!$I$2:$I$20000,CONFIG_ASIGNATURAS!$D$2:$D$91,"Especialidad",CONFIG_ASIGNATURAS!$G$2:$G$91,"Sí")&gt;0)*(DATOS!$K$2:$K$20000=6))</f>
      </c>
      <c r="R73">
        <f>SUMPRODUCT((CONFIG_METADATA!$G$2:$G$20000=1)*(DATOS!$D$2:$D$20000=A73)*(COUNTIFS(CONFIG_ASIGNATURAS!$B$2:$B$91,DATOS!$I$2:$I$20000,CONFIG_ASIGNATURAS!$D$2:$D$91,"Especialidad",CONFIG_ASIGNATURAS!$G$2:$G$91,"Sí")&gt;0)*(DATOS!$K$2:$K$20000=7))</f>
      </c>
      <c r="S73">
        <f>SUMPRODUCT((CONFIG_METADATA!$G$2:$G$20000=1)*(DATOS!$D$2:$D$20000=A73)*(COUNTIFS(CONFIG_ASIGNATURAS!$B$2:$B$91,DATOS!$I$2:$I$20000,CONFIG_ASIGNATURAS!$D$2:$D$91,"Especialidad",CONFIG_ASIGNATURAS!$G$2:$G$91,"Sí")&gt;0)*(DATOS!$K$2:$K$20000=8))</f>
      </c>
      <c r="T73">
        <f>SUMPRODUCT((CONFIG_METADATA!$G$2:$G$20000=1)*(DATOS!$D$2:$D$20000=A73)*(COUNTIFS(CONFIG_ASIGNATURAS!$B$2:$B$91,DATOS!$I$2:$I$20000,CONFIG_ASIGNATURAS!$D$2:$D$91,"Especialidad",CONFIG_ASIGNATURAS!$G$2:$G$91,"Sí")&gt;0)*(DATOS!$K$2:$K$20000=9))</f>
      </c>
      <c r="U73">
        <f>SUMPRODUCT((CONFIG_METADATA!$G$2:$G$20000=1)*(DATOS!$D$2:$D$20000=A73)*(COUNTIFS(CONFIG_ASIGNATURAS!$B$2:$B$91,DATOS!$I$2:$I$20000,CONFIG_ASIGNATURAS!$D$2:$D$91,"Especialidad",CONFIG_ASIGNATURAS!$G$2:$G$91,"Sí")&gt;0)*(DATOS!$K$2:$K$20000=10))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SUMPRODUCT((CONFIG_METADATA!$G$2:$G$20000=1)*(DATOS!$D$2:$D$20000=A74)*(COUNTIFS(CONFIG_ASIGNATURAS!$B$2:$B$91,DATOS!$I$2:$I$20000,CONFIG_ASIGNATURAS!$D$2:$D$91,"&lt;&gt;Especialidad",CONFIG_ASIGNATURAS!$G$2:$G$91,"Sí")&gt;0)*1)</f>
      </c>
      <c r="E74" s="10">
        <f>IFERROR(AVERAGE(IF((CONFIG_METADATA!$G$2:$G$20000=1)*(DATOS!$D$2:$D$20000=A74)*(COUNTIFS(CONFIG_ASIGNATURAS!$B$2:$B$91,DATOS!$I$2:$I$20000,CONFIG_ASIGNATURAS!$D$2:$D$91,"&lt;&gt;Especialidad",CONFIG_ASIGNATURAS!$G$2:$G$91,"Sí")&gt;0),DATOS!$K$2:$K$20000)),"—")</f>
      </c>
      <c r="F74" s="10">
        <f>IFERROR(_xlfn.STDEV.P(IF((CONFIG_METADATA!$G$2:$G$20000=1)*(DATOS!$D$2:$D$20000=A74)*(COUNTIFS(CONFIG_ASIGNATURAS!$B$2:$B$91,DATOS!$I$2:$I$20000,CONFIG_ASIGNATURAS!$D$2:$D$91,"&lt;&gt;Especialidad",CONFIG_ASIGNATURAS!$G$2:$G$91,"Sí")&gt;0),DATOS!$K$2:$K$20000)),"—")</f>
      </c>
      <c r="G74">
        <f>IFERROR(_xlfn.MODE.SNGL(IF((CONFIG_METADATA!$G$2:$G$20000=1)*(DATOS!$D$2:$D$20000=A74)*(COUNTIFS(CONFIG_ASIGNATURAS!$B$2:$B$91,DATOS!$I$2:$I$20000,CONFIG_ASIGNATURAS!$D$2:$D$91,"&lt;&gt;Especialidad",CONFIG_ASIGNATURAS!$G$2:$G$91,"Sí")&gt;0),DATOS!$K$2:$K$20000)),"—")</f>
      </c>
      <c r="H74" s="11">
        <f>IFERROR(SUMPRODUCT((CONFIG_METADATA!$G$2:$G$20000=1)*(DATOS!$D$2:$D$20000=A74)*(COUNTIFS(CONFIG_ASIGNATURAS!$B$2:$B$91,DATOS!$I$2:$I$20000,CONFIG_ASIGNATURAS!$D$2:$D$91,"&lt;&gt;Especialidad",CONFIG_ASIGNATURAS!$G$2:$G$91,"Sí")&gt;0)*(DATOS!$L$2:$L$20000="S"))/SUMPRODUCT((CONFIG_METADATA!$G$2:$G$20000=1)*(DATOS!$D$2:$D$20000=A74)*(COUNTIFS(CONFIG_ASIGNATURAS!$B$2:$B$91,DATOS!$I$2:$I$20000,CONFIG_ASIGNATURAS!$D$2:$D$91,"&lt;&gt;Especialidad",CONFIG_ASIGNATURAS!$G$2:$G$91,"Sí")&gt;0)*1),"—")</f>
      </c>
      <c r="I74" s="11">
        <f>IFERROR(SUMPRODUCT((CONFIG_METADATA!$G$2:$G$20000=1)*(DATOS!$D$2:$D$20000=A74)*(COUNTIFS(CONFIG_ASIGNATURAS!$B$2:$B$91,DATOS!$I$2:$I$20000,CONFIG_ASIGNATURAS!$D$2:$D$91,"&lt;&gt;Especialidad",CONFIG_ASIGNATURAS!$G$2:$G$91,"Sí")&gt;0)*(DATOS!$L$2:$L$20000="N"))/SUMPRODUCT((CONFIG_METADATA!$G$2:$G$20000=1)*(DATOS!$D$2:$D$20000=A74)*(COUNTIFS(CONFIG_ASIGNATURAS!$B$2:$B$91,DATOS!$I$2:$I$20000,CONFIG_ASIGNATURAS!$D$2:$D$91,"&lt;&gt;Especialidad",CONFIG_ASIGNATURAS!$G$2:$G$91,"Sí")&gt;0)*1),"—")</f>
      </c>
      <c r="J74">
        <f>IFERROR(_xlfn.MODE.SNGL(IF((CONFIG_METADATA!$G$2:$G$20000=1)*(DATOS!$D$2:$D$20000=A74)*(COUNTIFS(CONFIG_ASIGNATURAS!$B$2:$B$91,DATOS!$I$2:$I$20000,CONFIG_ASIGNATURAS!$D$2:$D$91,"&lt;&gt;Especialidad",CONFIG_ASIGNATURAS!$G$2:$G$91,"Sí")&gt;0)*(DATOS!$L$2:$L$20000="S"),DATOS!$K$2:$K$20000)),"—")</f>
      </c>
      <c r="K74">
        <f>IFERROR(_xlfn.MODE.SNGL(IF((CONFIG_METADATA!$G$2:$G$20000=1)*(DATOS!$D$2:$D$20000=A74)*(COUNTIFS(CONFIG_ASIGNATURAS!$B$2:$B$91,DATOS!$I$2:$I$20000,CONFIG_ASIGNATURAS!$D$2:$D$91,"&lt;&gt;Especialidad",CONFIG_ASIGNATURAS!$G$2:$G$91,"Sí")&gt;0)*(DATOS!$L$2:$L$20000="N"),DATOS!$K$2:$K$20000)),"—")</f>
      </c>
      <c r="L74">
        <f>SUMPRODUCT((CONFIG_METADATA!$G$2:$G$20000=1)*(DATOS!$D$2:$D$20000=A74)*(COUNTIFS(CONFIG_ASIGNATURAS!$B$2:$B$91,DATOS!$I$2:$I$20000,CONFIG_ASIGNATURAS!$D$2:$D$91,"&lt;&gt;Especialidad",CONFIG_ASIGNATURAS!$G$2:$G$91,"Sí")&gt;0)*(DATOS!$K$2:$K$20000=1))</f>
      </c>
      <c r="M74">
        <f>SUMPRODUCT((CONFIG_METADATA!$G$2:$G$20000=1)*(DATOS!$D$2:$D$20000=A74)*(COUNTIFS(CONFIG_ASIGNATURAS!$B$2:$B$91,DATOS!$I$2:$I$20000,CONFIG_ASIGNATURAS!$D$2:$D$91,"&lt;&gt;Especialidad",CONFIG_ASIGNATURAS!$G$2:$G$91,"Sí")&gt;0)*(DATOS!$K$2:$K$20000=2))</f>
      </c>
      <c r="N74">
        <f>SUMPRODUCT((CONFIG_METADATA!$G$2:$G$20000=1)*(DATOS!$D$2:$D$20000=A74)*(COUNTIFS(CONFIG_ASIGNATURAS!$B$2:$B$91,DATOS!$I$2:$I$20000,CONFIG_ASIGNATURAS!$D$2:$D$91,"&lt;&gt;Especialidad",CONFIG_ASIGNATURAS!$G$2:$G$91,"Sí")&gt;0)*(DATOS!$K$2:$K$20000=3))</f>
      </c>
      <c r="O74">
        <f>SUMPRODUCT((CONFIG_METADATA!$G$2:$G$20000=1)*(DATOS!$D$2:$D$20000=A74)*(COUNTIFS(CONFIG_ASIGNATURAS!$B$2:$B$91,DATOS!$I$2:$I$20000,CONFIG_ASIGNATURAS!$D$2:$D$91,"&lt;&gt;Especialidad",CONFIG_ASIGNATURAS!$G$2:$G$91,"Sí")&gt;0)*(DATOS!$K$2:$K$20000=4))</f>
      </c>
      <c r="P74">
        <f>SUMPRODUCT((CONFIG_METADATA!$G$2:$G$20000=1)*(DATOS!$D$2:$D$20000=A74)*(COUNTIFS(CONFIG_ASIGNATURAS!$B$2:$B$91,DATOS!$I$2:$I$20000,CONFIG_ASIGNATURAS!$D$2:$D$91,"&lt;&gt;Especialidad",CONFIG_ASIGNATURAS!$G$2:$G$91,"Sí")&gt;0)*(DATOS!$K$2:$K$20000=5))</f>
      </c>
      <c r="Q74">
        <f>SUMPRODUCT((CONFIG_METADATA!$G$2:$G$20000=1)*(DATOS!$D$2:$D$20000=A74)*(COUNTIFS(CONFIG_ASIGNATURAS!$B$2:$B$91,DATOS!$I$2:$I$20000,CONFIG_ASIGNATURAS!$D$2:$D$91,"&lt;&gt;Especialidad",CONFIG_ASIGNATURAS!$G$2:$G$91,"Sí")&gt;0)*(DATOS!$K$2:$K$20000=6))</f>
      </c>
      <c r="R74">
        <f>SUMPRODUCT((CONFIG_METADATA!$G$2:$G$20000=1)*(DATOS!$D$2:$D$20000=A74)*(COUNTIFS(CONFIG_ASIGNATURAS!$B$2:$B$91,DATOS!$I$2:$I$20000,CONFIG_ASIGNATURAS!$D$2:$D$91,"&lt;&gt;Especialidad",CONFIG_ASIGNATURAS!$G$2:$G$91,"Sí")&gt;0)*(DATOS!$K$2:$K$20000=7))</f>
      </c>
      <c r="S74">
        <f>SUMPRODUCT((CONFIG_METADATA!$G$2:$G$20000=1)*(DATOS!$D$2:$D$20000=A74)*(COUNTIFS(CONFIG_ASIGNATURAS!$B$2:$B$91,DATOS!$I$2:$I$20000,CONFIG_ASIGNATURAS!$D$2:$D$91,"&lt;&gt;Especialidad",CONFIG_ASIGNATURAS!$G$2:$G$91,"Sí")&gt;0)*(DATOS!$K$2:$K$20000=8))</f>
      </c>
      <c r="T74">
        <f>SUMPRODUCT((CONFIG_METADATA!$G$2:$G$20000=1)*(DATOS!$D$2:$D$20000=A74)*(COUNTIFS(CONFIG_ASIGNATURAS!$B$2:$B$91,DATOS!$I$2:$I$20000,CONFIG_ASIGNATURAS!$D$2:$D$91,"&lt;&gt;Especialidad",CONFIG_ASIGNATURAS!$G$2:$G$91,"Sí")&gt;0)*(DATOS!$K$2:$K$20000=9))</f>
      </c>
      <c r="U74">
        <f>SUMPRODUCT((CONFIG_METADATA!$G$2:$G$20000=1)*(DATOS!$D$2:$D$20000=A74)*(COUNTIFS(CONFIG_ASIGNATURAS!$B$2:$B$91,DATOS!$I$2:$I$20000,CONFIG_ASIGNATURAS!$D$2:$D$91,"&lt;&gt;Especialidad",CONFIG_ASIGNATURAS!$G$2:$G$91,"Sí")&gt;0)*(DATOS!$K$2:$K$20000=10))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SUMPRODUCT((CONFIG_METADATA!$G$2:$G$20000=1)*(DATOS!$D$2:$D$20000=A75))</f>
        <v>0</v>
      </c>
      <c r="E75" s="10" t="str">
        <f>IFERROR(SUMPRODUCT((CONFIG_METADATA!$G$2:$G$20000=1)*(DATOS!$D$2:$D$20000=A75)*(DATOS!$K$2:$K$20000))/D75,"—")</f>
        <v>—</v>
      </c>
      <c r="F75" s="10" t="str" cm="1">
        <f t="array" ref="F75">IFERROR(_xlfn.STDEV.P(_xlfn._xlws.FILTER(DATOS!$K$2:$K$20000,(CONFIG_METADATA!$G$2:$G$20000=1)*(DATOS!$D$2:$D$20000=A75))),"—")</f>
        <v>—</v>
      </c>
      <c r="G75" t="str" cm="1">
        <f t="array" ref="G75">IFERROR(_xlfn.MODE.SNGL(_xlfn._xlws.FILTER(DATOS!$K$2:$K$20000,(CONFIG_METADATA!$G$2:$G$20000=1)*(DATOS!$D$2:$D$20000=A75))),"—")</f>
        <v>—</v>
      </c>
      <c r="H75" s="11" t="str">
        <f>IFERROR(SUMPRODUCT((CONFIG_METADATA!$G$2:$G$20000=1)*(DATOS!$D$2:$D$20000=A75)*(DATOS!$L$2:$L$20000="S"))/D75,"—")</f>
        <v>—</v>
      </c>
      <c r="I75" s="11" t="str">
        <f>IFERROR(SUMPRODUCT((CONFIG_METADATA!$G$2:$G$20000=1)*(DATOS!$D$2:$D$20000=A75)*(DATOS!$L$2:$L$20000="N"))/D75,"—")</f>
        <v>—</v>
      </c>
      <c r="J75" t="str" cm="1">
        <f t="array" ref="J75">IFERROR(_xlfn.MODE.SNGL(_xlfn._xlws.FILTER(DATOS!$K$2:$K$20000,(CONFIG_METADATA!$G$2:$G$20000=1)*(DATOS!$D$2:$D$20000=A75)*(DATOS!$L$2:$L$20000="S"))),"—")</f>
        <v>—</v>
      </c>
      <c r="K75" t="str" cm="1">
        <f t="array" ref="K75">IFERROR(_xlfn.MODE.SNGL(_xlfn._xlws.FILTER(DATOS!$K$2:$K$20000,(CONFIG_METADATA!$G$2:$G$20000=1)*(DATOS!$D$2:$D$20000=A75)*(DATOS!$L$2:$L$20000="N"))),"—")</f>
        <v>—</v>
      </c>
      <c r="L75">
        <f>SUMPRODUCT((CONFIG_METADATA!$G$2:$G$20000=1)*(DATOS!$D$2:$D$20000=A75)*(DATOS!$K$2:$K$20000=1))</f>
        <v>0</v>
      </c>
      <c r="M75">
        <f>SUMPRODUCT((CONFIG_METADATA!$G$2:$G$20000=1)*(DATOS!$D$2:$D$20000=A75)*(DATOS!$K$2:$K$20000=2))</f>
        <v>0</v>
      </c>
      <c r="N75">
        <f>SUMPRODUCT((CONFIG_METADATA!$G$2:$G$20000=1)*(DATOS!$D$2:$D$20000=A75)*(DATOS!$K$2:$K$20000=3))</f>
        <v>0</v>
      </c>
      <c r="O75">
        <f>SUMPRODUCT((CONFIG_METADATA!$G$2:$G$20000=1)*(DATOS!$D$2:$D$20000=A75)*(DATOS!$K$2:$K$20000=4))</f>
        <v>0</v>
      </c>
      <c r="P75">
        <f>SUMPRODUCT((CONFIG_METADATA!$G$2:$G$20000=1)*(DATOS!$D$2:$D$20000=A75)*(DATOS!$K$2:$K$20000=5))</f>
        <v>0</v>
      </c>
      <c r="Q75">
        <f>SUMPRODUCT((CONFIG_METADATA!$G$2:$G$20000=1)*(DATOS!$D$2:$D$20000=A75)*(DATOS!$K$2:$K$20000=6))</f>
        <v>0</v>
      </c>
      <c r="R75">
        <f>SUMPRODUCT((CONFIG_METADATA!$G$2:$G$20000=1)*(DATOS!$D$2:$D$20000=A75)*(DATOS!$K$2:$K$20000=7))</f>
        <v>0</v>
      </c>
      <c r="S75">
        <f>SUMPRODUCT((CONFIG_METADATA!$G$2:$G$20000=1)*(DATOS!$D$2:$D$20000=A75)*(DATOS!$K$2:$K$20000=8))</f>
        <v>0</v>
      </c>
      <c r="T75">
        <f>SUMPRODUCT((CONFIG_METADATA!$G$2:$G$20000=1)*(DATOS!$D$2:$D$20000=A75)*(DATOS!$K$2:$K$20000=9))</f>
        <v>0</v>
      </c>
      <c r="U75">
        <f>SUMPRODUCT((CONFIG_METADATA!$G$2:$G$20000=1)*(DATOS!$D$2:$D$20000=A75)*(DATOS!$K$2:$K$20000=10))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SUMPRODUCT((CONFIG_METADATA!$G$2:$G$20000=1)*(DATOS!$D$2:$D$20000=A76)*(COUNTIFS(CONFIG_ASIGNATURAS!$B$2:$B$91,DATOS!$I$2:$I$20000,CONFIG_ASIGNATURAS!$D$2:$D$91,"Especialidad",CONFIG_ASIGNATURAS!$G$2:$G$91,"Sí")&gt;0)*1)</f>
      </c>
      <c r="E76" s="10">
        <f>IFERROR(AVERAGE(IF((CONFIG_METADATA!$G$2:$G$20000=1)*(DATOS!$D$2:$D$20000=A76)*(COUNTIFS(CONFIG_ASIGNATURAS!$B$2:$B$91,DATOS!$I$2:$I$20000,CONFIG_ASIGNATURAS!$D$2:$D$91,"Especialidad",CONFIG_ASIGNATURAS!$G$2:$G$91,"Sí")&gt;0),DATOS!$K$2:$K$20000)),"—")</f>
      </c>
      <c r="F76" s="10">
        <f>IFERROR(_xlfn.STDEV.P(IF((CONFIG_METADATA!$G$2:$G$20000=1)*(DATOS!$D$2:$D$20000=A76)*(COUNTIFS(CONFIG_ASIGNATURAS!$B$2:$B$91,DATOS!$I$2:$I$20000,CONFIG_ASIGNATURAS!$D$2:$D$91,"Especialidad",CONFIG_ASIGNATURAS!$G$2:$G$91,"Sí")&gt;0),DATOS!$K$2:$K$20000)),"—")</f>
      </c>
      <c r="G76">
        <f>IFERROR(_xlfn.MODE.SNGL(IF((CONFIG_METADATA!$G$2:$G$20000=1)*(DATOS!$D$2:$D$20000=A76)*(COUNTIFS(CONFIG_ASIGNATURAS!$B$2:$B$91,DATOS!$I$2:$I$20000,CONFIG_ASIGNATURAS!$D$2:$D$91,"Especialidad",CONFIG_ASIGNATURAS!$G$2:$G$91,"Sí")&gt;0),DATOS!$K$2:$K$20000)),"—")</f>
      </c>
      <c r="H76" s="11">
        <f>IFERROR(SUMPRODUCT((CONFIG_METADATA!$G$2:$G$20000=1)*(DATOS!$D$2:$D$20000=A76)*(COUNTIFS(CONFIG_ASIGNATURAS!$B$2:$B$91,DATOS!$I$2:$I$20000,CONFIG_ASIGNATURAS!$D$2:$D$91,"Especialidad",CONFIG_ASIGNATURAS!$G$2:$G$91,"Sí")&gt;0)*(DATOS!$L$2:$L$20000="S"))/SUMPRODUCT((CONFIG_METADATA!$G$2:$G$20000=1)*(DATOS!$D$2:$D$20000=A76)*(COUNTIFS(CONFIG_ASIGNATURAS!$B$2:$B$91,DATOS!$I$2:$I$20000,CONFIG_ASIGNATURAS!$D$2:$D$91,"Especialidad",CONFIG_ASIGNATURAS!$G$2:$G$91,"Sí")&gt;0)*1),"—")</f>
      </c>
      <c r="I76" s="11">
        <f>IFERROR(SUMPRODUCT((CONFIG_METADATA!$G$2:$G$20000=1)*(DATOS!$D$2:$D$20000=A76)*(COUNTIFS(CONFIG_ASIGNATURAS!$B$2:$B$91,DATOS!$I$2:$I$20000,CONFIG_ASIGNATURAS!$D$2:$D$91,"Especialidad",CONFIG_ASIGNATURAS!$G$2:$G$91,"Sí")&gt;0)*(DATOS!$L$2:$L$20000="N"))/SUMPRODUCT((CONFIG_METADATA!$G$2:$G$20000=1)*(DATOS!$D$2:$D$20000=A76)*(COUNTIFS(CONFIG_ASIGNATURAS!$B$2:$B$91,DATOS!$I$2:$I$20000,CONFIG_ASIGNATURAS!$D$2:$D$91,"Especialidad",CONFIG_ASIGNATURAS!$G$2:$G$91,"Sí")&gt;0)*1),"—")</f>
      </c>
      <c r="J76">
        <f>IFERROR(_xlfn.MODE.SNGL(IF((CONFIG_METADATA!$G$2:$G$20000=1)*(DATOS!$D$2:$D$20000=A76)*(COUNTIFS(CONFIG_ASIGNATURAS!$B$2:$B$91,DATOS!$I$2:$I$20000,CONFIG_ASIGNATURAS!$D$2:$D$91,"Especialidad",CONFIG_ASIGNATURAS!$G$2:$G$91,"Sí")&gt;0)*(DATOS!$L$2:$L$20000="S"),DATOS!$K$2:$K$20000)),"—")</f>
      </c>
      <c r="K76">
        <f>IFERROR(_xlfn.MODE.SNGL(IF((CONFIG_METADATA!$G$2:$G$20000=1)*(DATOS!$D$2:$D$20000=A76)*(COUNTIFS(CONFIG_ASIGNATURAS!$B$2:$B$91,DATOS!$I$2:$I$20000,CONFIG_ASIGNATURAS!$D$2:$D$91,"Especialidad",CONFIG_ASIGNATURAS!$G$2:$G$91,"Sí")&gt;0)*(DATOS!$L$2:$L$20000="N"),DATOS!$K$2:$K$20000)),"—")</f>
      </c>
      <c r="L76">
        <f>SUMPRODUCT((CONFIG_METADATA!$G$2:$G$20000=1)*(DATOS!$D$2:$D$20000=A76)*(COUNTIFS(CONFIG_ASIGNATURAS!$B$2:$B$91,DATOS!$I$2:$I$20000,CONFIG_ASIGNATURAS!$D$2:$D$91,"Especialidad",CONFIG_ASIGNATURAS!$G$2:$G$91,"Sí")&gt;0)*(DATOS!$K$2:$K$20000=1))</f>
      </c>
      <c r="M76">
        <f>SUMPRODUCT((CONFIG_METADATA!$G$2:$G$20000=1)*(DATOS!$D$2:$D$20000=A76)*(COUNTIFS(CONFIG_ASIGNATURAS!$B$2:$B$91,DATOS!$I$2:$I$20000,CONFIG_ASIGNATURAS!$D$2:$D$91,"Especialidad",CONFIG_ASIGNATURAS!$G$2:$G$91,"Sí")&gt;0)*(DATOS!$K$2:$K$20000=2))</f>
      </c>
      <c r="N76">
        <f>SUMPRODUCT((CONFIG_METADATA!$G$2:$G$20000=1)*(DATOS!$D$2:$D$20000=A76)*(COUNTIFS(CONFIG_ASIGNATURAS!$B$2:$B$91,DATOS!$I$2:$I$20000,CONFIG_ASIGNATURAS!$D$2:$D$91,"Especialidad",CONFIG_ASIGNATURAS!$G$2:$G$91,"Sí")&gt;0)*(DATOS!$K$2:$K$20000=3))</f>
      </c>
      <c r="O76">
        <f>SUMPRODUCT((CONFIG_METADATA!$G$2:$G$20000=1)*(DATOS!$D$2:$D$20000=A76)*(COUNTIFS(CONFIG_ASIGNATURAS!$B$2:$B$91,DATOS!$I$2:$I$20000,CONFIG_ASIGNATURAS!$D$2:$D$91,"Especialidad",CONFIG_ASIGNATURAS!$G$2:$G$91,"Sí")&gt;0)*(DATOS!$K$2:$K$20000=4))</f>
      </c>
      <c r="P76">
        <f>SUMPRODUCT((CONFIG_METADATA!$G$2:$G$20000=1)*(DATOS!$D$2:$D$20000=A76)*(COUNTIFS(CONFIG_ASIGNATURAS!$B$2:$B$91,DATOS!$I$2:$I$20000,CONFIG_ASIGNATURAS!$D$2:$D$91,"Especialidad",CONFIG_ASIGNATURAS!$G$2:$G$91,"Sí")&gt;0)*(DATOS!$K$2:$K$20000=5))</f>
      </c>
      <c r="Q76">
        <f>SUMPRODUCT((CONFIG_METADATA!$G$2:$G$20000=1)*(DATOS!$D$2:$D$20000=A76)*(COUNTIFS(CONFIG_ASIGNATURAS!$B$2:$B$91,DATOS!$I$2:$I$20000,CONFIG_ASIGNATURAS!$D$2:$D$91,"Especialidad",CONFIG_ASIGNATURAS!$G$2:$G$91,"Sí")&gt;0)*(DATOS!$K$2:$K$20000=6))</f>
      </c>
      <c r="R76">
        <f>SUMPRODUCT((CONFIG_METADATA!$G$2:$G$20000=1)*(DATOS!$D$2:$D$20000=A76)*(COUNTIFS(CONFIG_ASIGNATURAS!$B$2:$B$91,DATOS!$I$2:$I$20000,CONFIG_ASIGNATURAS!$D$2:$D$91,"Especialidad",CONFIG_ASIGNATURAS!$G$2:$G$91,"Sí")&gt;0)*(DATOS!$K$2:$K$20000=7))</f>
      </c>
      <c r="S76">
        <f>SUMPRODUCT((CONFIG_METADATA!$G$2:$G$20000=1)*(DATOS!$D$2:$D$20000=A76)*(COUNTIFS(CONFIG_ASIGNATURAS!$B$2:$B$91,DATOS!$I$2:$I$20000,CONFIG_ASIGNATURAS!$D$2:$D$91,"Especialidad",CONFIG_ASIGNATURAS!$G$2:$G$91,"Sí")&gt;0)*(DATOS!$K$2:$K$20000=8))</f>
      </c>
      <c r="T76">
        <f>SUMPRODUCT((CONFIG_METADATA!$G$2:$G$20000=1)*(DATOS!$D$2:$D$20000=A76)*(COUNTIFS(CONFIG_ASIGNATURAS!$B$2:$B$91,DATOS!$I$2:$I$20000,CONFIG_ASIGNATURAS!$D$2:$D$91,"Especialidad",CONFIG_ASIGNATURAS!$G$2:$G$91,"Sí")&gt;0)*(DATOS!$K$2:$K$20000=9))</f>
      </c>
      <c r="U76">
        <f>SUMPRODUCT((CONFIG_METADATA!$G$2:$G$20000=1)*(DATOS!$D$2:$D$20000=A76)*(COUNTIFS(CONFIG_ASIGNATURAS!$B$2:$B$91,DATOS!$I$2:$I$20000,CONFIG_ASIGNATURAS!$D$2:$D$91,"Especialidad",CONFIG_ASIGNATURAS!$G$2:$G$91,"Sí")&gt;0)*(DATOS!$K$2:$K$20000=10))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SUMPRODUCT((CONFIG_METADATA!$G$2:$G$20000=1)*(DATOS!$D$2:$D$20000=A77)*(COUNTIFS(CONFIG_ASIGNATURAS!$B$2:$B$91,DATOS!$I$2:$I$20000,CONFIG_ASIGNATURAS!$D$2:$D$91,"&lt;&gt;Especialidad",CONFIG_ASIGNATURAS!$G$2:$G$91,"Sí")&gt;0)*1)</f>
      </c>
      <c r="E77" s="10">
        <f>IFERROR(AVERAGE(IF((CONFIG_METADATA!$G$2:$G$20000=1)*(DATOS!$D$2:$D$20000=A77)*(COUNTIFS(CONFIG_ASIGNATURAS!$B$2:$B$91,DATOS!$I$2:$I$20000,CONFIG_ASIGNATURAS!$D$2:$D$91,"&lt;&gt;Especialidad",CONFIG_ASIGNATURAS!$G$2:$G$91,"Sí")&gt;0),DATOS!$K$2:$K$20000)),"—")</f>
      </c>
      <c r="F77" s="10">
        <f>IFERROR(_xlfn.STDEV.P(IF((CONFIG_METADATA!$G$2:$G$20000=1)*(DATOS!$D$2:$D$20000=A77)*(COUNTIFS(CONFIG_ASIGNATURAS!$B$2:$B$91,DATOS!$I$2:$I$20000,CONFIG_ASIGNATURAS!$D$2:$D$91,"&lt;&gt;Especialidad",CONFIG_ASIGNATURAS!$G$2:$G$91,"Sí")&gt;0),DATOS!$K$2:$K$20000)),"—")</f>
      </c>
      <c r="G77">
        <f>IFERROR(_xlfn.MODE.SNGL(IF((CONFIG_METADATA!$G$2:$G$20000=1)*(DATOS!$D$2:$D$20000=A77)*(COUNTIFS(CONFIG_ASIGNATURAS!$B$2:$B$91,DATOS!$I$2:$I$20000,CONFIG_ASIGNATURAS!$D$2:$D$91,"&lt;&gt;Especialidad",CONFIG_ASIGNATURAS!$G$2:$G$91,"Sí")&gt;0),DATOS!$K$2:$K$20000)),"—")</f>
      </c>
      <c r="H77" s="11">
        <f>IFERROR(SUMPRODUCT((CONFIG_METADATA!$G$2:$G$20000=1)*(DATOS!$D$2:$D$20000=A77)*(COUNTIFS(CONFIG_ASIGNATURAS!$B$2:$B$91,DATOS!$I$2:$I$20000,CONFIG_ASIGNATURAS!$D$2:$D$91,"&lt;&gt;Especialidad",CONFIG_ASIGNATURAS!$G$2:$G$91,"Sí")&gt;0)*(DATOS!$L$2:$L$20000="S"))/SUMPRODUCT((CONFIG_METADATA!$G$2:$G$20000=1)*(DATOS!$D$2:$D$20000=A77)*(COUNTIFS(CONFIG_ASIGNATURAS!$B$2:$B$91,DATOS!$I$2:$I$20000,CONFIG_ASIGNATURAS!$D$2:$D$91,"&lt;&gt;Especialidad",CONFIG_ASIGNATURAS!$G$2:$G$91,"Sí")&gt;0)*1),"—")</f>
      </c>
      <c r="I77" s="11">
        <f>IFERROR(SUMPRODUCT((CONFIG_METADATA!$G$2:$G$20000=1)*(DATOS!$D$2:$D$20000=A77)*(COUNTIFS(CONFIG_ASIGNATURAS!$B$2:$B$91,DATOS!$I$2:$I$20000,CONFIG_ASIGNATURAS!$D$2:$D$91,"&lt;&gt;Especialidad",CONFIG_ASIGNATURAS!$G$2:$G$91,"Sí")&gt;0)*(DATOS!$L$2:$L$20000="N"))/SUMPRODUCT((CONFIG_METADATA!$G$2:$G$20000=1)*(DATOS!$D$2:$D$20000=A77)*(COUNTIFS(CONFIG_ASIGNATURAS!$B$2:$B$91,DATOS!$I$2:$I$20000,CONFIG_ASIGNATURAS!$D$2:$D$91,"&lt;&gt;Especialidad",CONFIG_ASIGNATURAS!$G$2:$G$91,"Sí")&gt;0)*1),"—")</f>
      </c>
      <c r="J77">
        <f>IFERROR(_xlfn.MODE.SNGL(IF((CONFIG_METADATA!$G$2:$G$20000=1)*(DATOS!$D$2:$D$20000=A77)*(COUNTIFS(CONFIG_ASIGNATURAS!$B$2:$B$91,DATOS!$I$2:$I$20000,CONFIG_ASIGNATURAS!$D$2:$D$91,"&lt;&gt;Especialidad",CONFIG_ASIGNATURAS!$G$2:$G$91,"Sí")&gt;0)*(DATOS!$L$2:$L$20000="S"),DATOS!$K$2:$K$20000)),"—")</f>
      </c>
      <c r="K77">
        <f>IFERROR(_xlfn.MODE.SNGL(IF((CONFIG_METADATA!$G$2:$G$20000=1)*(DATOS!$D$2:$D$20000=A77)*(COUNTIFS(CONFIG_ASIGNATURAS!$B$2:$B$91,DATOS!$I$2:$I$20000,CONFIG_ASIGNATURAS!$D$2:$D$91,"&lt;&gt;Especialidad",CONFIG_ASIGNATURAS!$G$2:$G$91,"Sí")&gt;0)*(DATOS!$L$2:$L$20000="N"),DATOS!$K$2:$K$20000)),"—")</f>
      </c>
      <c r="L77">
        <f>SUMPRODUCT((CONFIG_METADATA!$G$2:$G$20000=1)*(DATOS!$D$2:$D$20000=A77)*(COUNTIFS(CONFIG_ASIGNATURAS!$B$2:$B$91,DATOS!$I$2:$I$20000,CONFIG_ASIGNATURAS!$D$2:$D$91,"&lt;&gt;Especialidad",CONFIG_ASIGNATURAS!$G$2:$G$91,"Sí")&gt;0)*(DATOS!$K$2:$K$20000=1))</f>
      </c>
      <c r="M77">
        <f>SUMPRODUCT((CONFIG_METADATA!$G$2:$G$20000=1)*(DATOS!$D$2:$D$20000=A77)*(COUNTIFS(CONFIG_ASIGNATURAS!$B$2:$B$91,DATOS!$I$2:$I$20000,CONFIG_ASIGNATURAS!$D$2:$D$91,"&lt;&gt;Especialidad",CONFIG_ASIGNATURAS!$G$2:$G$91,"Sí")&gt;0)*(DATOS!$K$2:$K$20000=2))</f>
      </c>
      <c r="N77">
        <f>SUMPRODUCT((CONFIG_METADATA!$G$2:$G$20000=1)*(DATOS!$D$2:$D$20000=A77)*(COUNTIFS(CONFIG_ASIGNATURAS!$B$2:$B$91,DATOS!$I$2:$I$20000,CONFIG_ASIGNATURAS!$D$2:$D$91,"&lt;&gt;Especialidad",CONFIG_ASIGNATURAS!$G$2:$G$91,"Sí")&gt;0)*(DATOS!$K$2:$K$20000=3))</f>
      </c>
      <c r="O77">
        <f>SUMPRODUCT((CONFIG_METADATA!$G$2:$G$20000=1)*(DATOS!$D$2:$D$20000=A77)*(COUNTIFS(CONFIG_ASIGNATURAS!$B$2:$B$91,DATOS!$I$2:$I$20000,CONFIG_ASIGNATURAS!$D$2:$D$91,"&lt;&gt;Especialidad",CONFIG_ASIGNATURAS!$G$2:$G$91,"Sí")&gt;0)*(DATOS!$K$2:$K$20000=4))</f>
      </c>
      <c r="P77">
        <f>SUMPRODUCT((CONFIG_METADATA!$G$2:$G$20000=1)*(DATOS!$D$2:$D$20000=A77)*(COUNTIFS(CONFIG_ASIGNATURAS!$B$2:$B$91,DATOS!$I$2:$I$20000,CONFIG_ASIGNATURAS!$D$2:$D$91,"&lt;&gt;Especialidad",CONFIG_ASIGNATURAS!$G$2:$G$91,"Sí")&gt;0)*(DATOS!$K$2:$K$20000=5))</f>
      </c>
      <c r="Q77">
        <f>SUMPRODUCT((CONFIG_METADATA!$G$2:$G$20000=1)*(DATOS!$D$2:$D$20000=A77)*(COUNTIFS(CONFIG_ASIGNATURAS!$B$2:$B$91,DATOS!$I$2:$I$20000,CONFIG_ASIGNATURAS!$D$2:$D$91,"&lt;&gt;Especialidad",CONFIG_ASIGNATURAS!$G$2:$G$91,"Sí")&gt;0)*(DATOS!$K$2:$K$20000=6))</f>
      </c>
      <c r="R77">
        <f>SUMPRODUCT((CONFIG_METADATA!$G$2:$G$20000=1)*(DATOS!$D$2:$D$20000=A77)*(COUNTIFS(CONFIG_ASIGNATURAS!$B$2:$B$91,DATOS!$I$2:$I$20000,CONFIG_ASIGNATURAS!$D$2:$D$91,"&lt;&gt;Especialidad",CONFIG_ASIGNATURAS!$G$2:$G$91,"Sí")&gt;0)*(DATOS!$K$2:$K$20000=7))</f>
      </c>
      <c r="S77">
        <f>SUMPRODUCT((CONFIG_METADATA!$G$2:$G$20000=1)*(DATOS!$D$2:$D$20000=A77)*(COUNTIFS(CONFIG_ASIGNATURAS!$B$2:$B$91,DATOS!$I$2:$I$20000,CONFIG_ASIGNATURAS!$D$2:$D$91,"&lt;&gt;Especialidad",CONFIG_ASIGNATURAS!$G$2:$G$91,"Sí")&gt;0)*(DATOS!$K$2:$K$20000=8))</f>
      </c>
      <c r="T77">
        <f>SUMPRODUCT((CONFIG_METADATA!$G$2:$G$20000=1)*(DATOS!$D$2:$D$20000=A77)*(COUNTIFS(CONFIG_ASIGNATURAS!$B$2:$B$91,DATOS!$I$2:$I$20000,CONFIG_ASIGNATURAS!$D$2:$D$91,"&lt;&gt;Especialidad",CONFIG_ASIGNATURAS!$G$2:$G$91,"Sí")&gt;0)*(DATOS!$K$2:$K$20000=9))</f>
      </c>
      <c r="U77">
        <f>SUMPRODUCT((CONFIG_METADATA!$G$2:$G$20000=1)*(DATOS!$D$2:$D$20000=A77)*(COUNTIFS(CONFIG_ASIGNATURAS!$B$2:$B$91,DATOS!$I$2:$I$20000,CONFIG_ASIGNATURAS!$D$2:$D$91,"&lt;&gt;Especialidad",CONFIG_ASIGNATURAS!$G$2:$G$91,"Sí")&gt;0)*(DATOS!$K$2:$K$20000=10))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SUMPRODUCT((CONFIG_METADATA!$G$2:$G$20000=1)*(DATOS!$D$2:$D$20000=A78))</f>
        <v>0</v>
      </c>
      <c r="E78" s="10" t="str">
        <f>IFERROR(SUMPRODUCT((CONFIG_METADATA!$G$2:$G$20000=1)*(DATOS!$D$2:$D$20000=A78)*(DATOS!$K$2:$K$20000))/D78,"—")</f>
        <v>—</v>
      </c>
      <c r="F78" s="10" t="str" cm="1">
        <f t="array" ref="F78">IFERROR(_xlfn.STDEV.P(_xlfn._xlws.FILTER(DATOS!$K$2:$K$20000,(CONFIG_METADATA!$G$2:$G$20000=1)*(DATOS!$D$2:$D$20000=A78))),"—")</f>
        <v>—</v>
      </c>
      <c r="G78" t="str" cm="1">
        <f t="array" ref="G78">IFERROR(_xlfn.MODE.SNGL(_xlfn._xlws.FILTER(DATOS!$K$2:$K$20000,(CONFIG_METADATA!$G$2:$G$20000=1)*(DATOS!$D$2:$D$20000=A78))),"—")</f>
        <v>—</v>
      </c>
      <c r="H78" s="11" t="str">
        <f>IFERROR(SUMPRODUCT((CONFIG_METADATA!$G$2:$G$20000=1)*(DATOS!$D$2:$D$20000=A78)*(DATOS!$L$2:$L$20000="S"))/D78,"—")</f>
        <v>—</v>
      </c>
      <c r="I78" s="11" t="str">
        <f>IFERROR(SUMPRODUCT((CONFIG_METADATA!$G$2:$G$20000=1)*(DATOS!$D$2:$D$20000=A78)*(DATOS!$L$2:$L$20000="N"))/D78,"—")</f>
        <v>—</v>
      </c>
      <c r="J78" t="str" cm="1">
        <f t="array" ref="J78">IFERROR(_xlfn.MODE.SNGL(_xlfn._xlws.FILTER(DATOS!$K$2:$K$20000,(CONFIG_METADATA!$G$2:$G$20000=1)*(DATOS!$D$2:$D$20000=A78)*(DATOS!$L$2:$L$20000="S"))),"—")</f>
        <v>—</v>
      </c>
      <c r="K78" t="str" cm="1">
        <f t="array" ref="K78">IFERROR(_xlfn.MODE.SNGL(_xlfn._xlws.FILTER(DATOS!$K$2:$K$20000,(CONFIG_METADATA!$G$2:$G$20000=1)*(DATOS!$D$2:$D$20000=A78)*(DATOS!$L$2:$L$20000="N"))),"—")</f>
        <v>—</v>
      </c>
      <c r="L78">
        <f>SUMPRODUCT((CONFIG_METADATA!$G$2:$G$20000=1)*(DATOS!$D$2:$D$20000=A78)*(DATOS!$K$2:$K$20000=1))</f>
        <v>0</v>
      </c>
      <c r="M78">
        <f>SUMPRODUCT((CONFIG_METADATA!$G$2:$G$20000=1)*(DATOS!$D$2:$D$20000=A78)*(DATOS!$K$2:$K$20000=2))</f>
        <v>0</v>
      </c>
      <c r="N78">
        <f>SUMPRODUCT((CONFIG_METADATA!$G$2:$G$20000=1)*(DATOS!$D$2:$D$20000=A78)*(DATOS!$K$2:$K$20000=3))</f>
        <v>0</v>
      </c>
      <c r="O78">
        <f>SUMPRODUCT((CONFIG_METADATA!$G$2:$G$20000=1)*(DATOS!$D$2:$D$20000=A78)*(DATOS!$K$2:$K$20000=4))</f>
        <v>0</v>
      </c>
      <c r="P78">
        <f>SUMPRODUCT((CONFIG_METADATA!$G$2:$G$20000=1)*(DATOS!$D$2:$D$20000=A78)*(DATOS!$K$2:$K$20000=5))</f>
        <v>0</v>
      </c>
      <c r="Q78">
        <f>SUMPRODUCT((CONFIG_METADATA!$G$2:$G$20000=1)*(DATOS!$D$2:$D$20000=A78)*(DATOS!$K$2:$K$20000=6))</f>
        <v>0</v>
      </c>
      <c r="R78">
        <f>SUMPRODUCT((CONFIG_METADATA!$G$2:$G$20000=1)*(DATOS!$D$2:$D$20000=A78)*(DATOS!$K$2:$K$20000=7))</f>
        <v>0</v>
      </c>
      <c r="S78">
        <f>SUMPRODUCT((CONFIG_METADATA!$G$2:$G$20000=1)*(DATOS!$D$2:$D$20000=A78)*(DATOS!$K$2:$K$20000=8))</f>
        <v>0</v>
      </c>
      <c r="T78">
        <f>SUMPRODUCT((CONFIG_METADATA!$G$2:$G$20000=1)*(DATOS!$D$2:$D$20000=A78)*(DATOS!$K$2:$K$20000=9))</f>
        <v>0</v>
      </c>
      <c r="U78">
        <f>SUMPRODUCT((CONFIG_METADATA!$G$2:$G$20000=1)*(DATOS!$D$2:$D$20000=A78)*(DATOS!$K$2:$K$20000=10))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SUMPRODUCT((CONFIG_METADATA!$G$2:$G$20000=1)*(DATOS!$D$2:$D$20000=A79)*(COUNTIFS(CONFIG_ASIGNATURAS!$B$2:$B$91,DATOS!$I$2:$I$20000,CONFIG_ASIGNATURAS!$D$2:$D$91,"Especialidad",CONFIG_ASIGNATURAS!$G$2:$G$91,"Sí")&gt;0)*1)</f>
      </c>
      <c r="E79" s="10">
        <f>IFERROR(AVERAGE(IF((CONFIG_METADATA!$G$2:$G$20000=1)*(DATOS!$D$2:$D$20000=A79)*(COUNTIFS(CONFIG_ASIGNATURAS!$B$2:$B$91,DATOS!$I$2:$I$20000,CONFIG_ASIGNATURAS!$D$2:$D$91,"Especialidad",CONFIG_ASIGNATURAS!$G$2:$G$91,"Sí")&gt;0),DATOS!$K$2:$K$20000)),"—")</f>
      </c>
      <c r="F79" s="10">
        <f>IFERROR(_xlfn.STDEV.P(IF((CONFIG_METADATA!$G$2:$G$20000=1)*(DATOS!$D$2:$D$20000=A79)*(COUNTIFS(CONFIG_ASIGNATURAS!$B$2:$B$91,DATOS!$I$2:$I$20000,CONFIG_ASIGNATURAS!$D$2:$D$91,"Especialidad",CONFIG_ASIGNATURAS!$G$2:$G$91,"Sí")&gt;0),DATOS!$K$2:$K$20000)),"—")</f>
      </c>
      <c r="G79">
        <f>IFERROR(_xlfn.MODE.SNGL(IF((CONFIG_METADATA!$G$2:$G$20000=1)*(DATOS!$D$2:$D$20000=A79)*(COUNTIFS(CONFIG_ASIGNATURAS!$B$2:$B$91,DATOS!$I$2:$I$20000,CONFIG_ASIGNATURAS!$D$2:$D$91,"Especialidad",CONFIG_ASIGNATURAS!$G$2:$G$91,"Sí")&gt;0),DATOS!$K$2:$K$20000)),"—")</f>
      </c>
      <c r="H79" s="11">
        <f>IFERROR(SUMPRODUCT((CONFIG_METADATA!$G$2:$G$20000=1)*(DATOS!$D$2:$D$20000=A79)*(COUNTIFS(CONFIG_ASIGNATURAS!$B$2:$B$91,DATOS!$I$2:$I$20000,CONFIG_ASIGNATURAS!$D$2:$D$91,"Especialidad",CONFIG_ASIGNATURAS!$G$2:$G$91,"Sí")&gt;0)*(DATOS!$L$2:$L$20000="S"))/SUMPRODUCT((CONFIG_METADATA!$G$2:$G$20000=1)*(DATOS!$D$2:$D$20000=A79)*(COUNTIFS(CONFIG_ASIGNATURAS!$B$2:$B$91,DATOS!$I$2:$I$20000,CONFIG_ASIGNATURAS!$D$2:$D$91,"Especialidad",CONFIG_ASIGNATURAS!$G$2:$G$91,"Sí")&gt;0)*1),"—")</f>
      </c>
      <c r="I79" s="11">
        <f>IFERROR(SUMPRODUCT((CONFIG_METADATA!$G$2:$G$20000=1)*(DATOS!$D$2:$D$20000=A79)*(COUNTIFS(CONFIG_ASIGNATURAS!$B$2:$B$91,DATOS!$I$2:$I$20000,CONFIG_ASIGNATURAS!$D$2:$D$91,"Especialidad",CONFIG_ASIGNATURAS!$G$2:$G$91,"Sí")&gt;0)*(DATOS!$L$2:$L$20000="N"))/SUMPRODUCT((CONFIG_METADATA!$G$2:$G$20000=1)*(DATOS!$D$2:$D$20000=A79)*(COUNTIFS(CONFIG_ASIGNATURAS!$B$2:$B$91,DATOS!$I$2:$I$20000,CONFIG_ASIGNATURAS!$D$2:$D$91,"Especialidad",CONFIG_ASIGNATURAS!$G$2:$G$91,"Sí")&gt;0)*1),"—")</f>
      </c>
      <c r="J79">
        <f>IFERROR(_xlfn.MODE.SNGL(IF((CONFIG_METADATA!$G$2:$G$20000=1)*(DATOS!$D$2:$D$20000=A79)*(COUNTIFS(CONFIG_ASIGNATURAS!$B$2:$B$91,DATOS!$I$2:$I$20000,CONFIG_ASIGNATURAS!$D$2:$D$91,"Especialidad",CONFIG_ASIGNATURAS!$G$2:$G$91,"Sí")&gt;0)*(DATOS!$L$2:$L$20000="S"),DATOS!$K$2:$K$20000)),"—")</f>
      </c>
      <c r="K79">
        <f>IFERROR(_xlfn.MODE.SNGL(IF((CONFIG_METADATA!$G$2:$G$20000=1)*(DATOS!$D$2:$D$20000=A79)*(COUNTIFS(CONFIG_ASIGNATURAS!$B$2:$B$91,DATOS!$I$2:$I$20000,CONFIG_ASIGNATURAS!$D$2:$D$91,"Especialidad",CONFIG_ASIGNATURAS!$G$2:$G$91,"Sí")&gt;0)*(DATOS!$L$2:$L$20000="N"),DATOS!$K$2:$K$20000)),"—")</f>
      </c>
      <c r="L79">
        <f>SUMPRODUCT((CONFIG_METADATA!$G$2:$G$20000=1)*(DATOS!$D$2:$D$20000=A79)*(COUNTIFS(CONFIG_ASIGNATURAS!$B$2:$B$91,DATOS!$I$2:$I$20000,CONFIG_ASIGNATURAS!$D$2:$D$91,"Especialidad",CONFIG_ASIGNATURAS!$G$2:$G$91,"Sí")&gt;0)*(DATOS!$K$2:$K$20000=1))</f>
      </c>
      <c r="M79">
        <f>SUMPRODUCT((CONFIG_METADATA!$G$2:$G$20000=1)*(DATOS!$D$2:$D$20000=A79)*(COUNTIFS(CONFIG_ASIGNATURAS!$B$2:$B$91,DATOS!$I$2:$I$20000,CONFIG_ASIGNATURAS!$D$2:$D$91,"Especialidad",CONFIG_ASIGNATURAS!$G$2:$G$91,"Sí")&gt;0)*(DATOS!$K$2:$K$20000=2))</f>
      </c>
      <c r="N79">
        <f>SUMPRODUCT((CONFIG_METADATA!$G$2:$G$20000=1)*(DATOS!$D$2:$D$20000=A79)*(COUNTIFS(CONFIG_ASIGNATURAS!$B$2:$B$91,DATOS!$I$2:$I$20000,CONFIG_ASIGNATURAS!$D$2:$D$91,"Especialidad",CONFIG_ASIGNATURAS!$G$2:$G$91,"Sí")&gt;0)*(DATOS!$K$2:$K$20000=3))</f>
      </c>
      <c r="O79">
        <f>SUMPRODUCT((CONFIG_METADATA!$G$2:$G$20000=1)*(DATOS!$D$2:$D$20000=A79)*(COUNTIFS(CONFIG_ASIGNATURAS!$B$2:$B$91,DATOS!$I$2:$I$20000,CONFIG_ASIGNATURAS!$D$2:$D$91,"Especialidad",CONFIG_ASIGNATURAS!$G$2:$G$91,"Sí")&gt;0)*(DATOS!$K$2:$K$20000=4))</f>
      </c>
      <c r="P79">
        <f>SUMPRODUCT((CONFIG_METADATA!$G$2:$G$20000=1)*(DATOS!$D$2:$D$20000=A79)*(COUNTIFS(CONFIG_ASIGNATURAS!$B$2:$B$91,DATOS!$I$2:$I$20000,CONFIG_ASIGNATURAS!$D$2:$D$91,"Especialidad",CONFIG_ASIGNATURAS!$G$2:$G$91,"Sí")&gt;0)*(DATOS!$K$2:$K$20000=5))</f>
      </c>
      <c r="Q79">
        <f>SUMPRODUCT((CONFIG_METADATA!$G$2:$G$20000=1)*(DATOS!$D$2:$D$20000=A79)*(COUNTIFS(CONFIG_ASIGNATURAS!$B$2:$B$91,DATOS!$I$2:$I$20000,CONFIG_ASIGNATURAS!$D$2:$D$91,"Especialidad",CONFIG_ASIGNATURAS!$G$2:$G$91,"Sí")&gt;0)*(DATOS!$K$2:$K$20000=6))</f>
      </c>
      <c r="R79">
        <f>SUMPRODUCT((CONFIG_METADATA!$G$2:$G$20000=1)*(DATOS!$D$2:$D$20000=A79)*(COUNTIFS(CONFIG_ASIGNATURAS!$B$2:$B$91,DATOS!$I$2:$I$20000,CONFIG_ASIGNATURAS!$D$2:$D$91,"Especialidad",CONFIG_ASIGNATURAS!$G$2:$G$91,"Sí")&gt;0)*(DATOS!$K$2:$K$20000=7))</f>
      </c>
      <c r="S79">
        <f>SUMPRODUCT((CONFIG_METADATA!$G$2:$G$20000=1)*(DATOS!$D$2:$D$20000=A79)*(COUNTIFS(CONFIG_ASIGNATURAS!$B$2:$B$91,DATOS!$I$2:$I$20000,CONFIG_ASIGNATURAS!$D$2:$D$91,"Especialidad",CONFIG_ASIGNATURAS!$G$2:$G$91,"Sí")&gt;0)*(DATOS!$K$2:$K$20000=8))</f>
      </c>
      <c r="T79">
        <f>SUMPRODUCT((CONFIG_METADATA!$G$2:$G$20000=1)*(DATOS!$D$2:$D$20000=A79)*(COUNTIFS(CONFIG_ASIGNATURAS!$B$2:$B$91,DATOS!$I$2:$I$20000,CONFIG_ASIGNATURAS!$D$2:$D$91,"Especialidad",CONFIG_ASIGNATURAS!$G$2:$G$91,"Sí")&gt;0)*(DATOS!$K$2:$K$20000=9))</f>
      </c>
      <c r="U79">
        <f>SUMPRODUCT((CONFIG_METADATA!$G$2:$G$20000=1)*(DATOS!$D$2:$D$20000=A79)*(COUNTIFS(CONFIG_ASIGNATURAS!$B$2:$B$91,DATOS!$I$2:$I$20000,CONFIG_ASIGNATURAS!$D$2:$D$91,"Especialidad",CONFIG_ASIGNATURAS!$G$2:$G$91,"Sí")&gt;0)*(DATOS!$K$2:$K$20000=10))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SUMPRODUCT((CONFIG_METADATA!$G$2:$G$20000=1)*(DATOS!$D$2:$D$20000=A80)*(COUNTIFS(CONFIG_ASIGNATURAS!$B$2:$B$91,DATOS!$I$2:$I$20000,CONFIG_ASIGNATURAS!$D$2:$D$91,"&lt;&gt;Especialidad",CONFIG_ASIGNATURAS!$G$2:$G$91,"Sí")&gt;0)*1)</f>
      </c>
      <c r="E80" s="10">
        <f>IFERROR(AVERAGE(IF((CONFIG_METADATA!$G$2:$G$20000=1)*(DATOS!$D$2:$D$20000=A80)*(COUNTIFS(CONFIG_ASIGNATURAS!$B$2:$B$91,DATOS!$I$2:$I$20000,CONFIG_ASIGNATURAS!$D$2:$D$91,"&lt;&gt;Especialidad",CONFIG_ASIGNATURAS!$G$2:$G$91,"Sí")&gt;0),DATOS!$K$2:$K$20000)),"—")</f>
      </c>
      <c r="F80" s="10">
        <f>IFERROR(_xlfn.STDEV.P(IF((CONFIG_METADATA!$G$2:$G$20000=1)*(DATOS!$D$2:$D$20000=A80)*(COUNTIFS(CONFIG_ASIGNATURAS!$B$2:$B$91,DATOS!$I$2:$I$20000,CONFIG_ASIGNATURAS!$D$2:$D$91,"&lt;&gt;Especialidad",CONFIG_ASIGNATURAS!$G$2:$G$91,"Sí")&gt;0),DATOS!$K$2:$K$20000)),"—")</f>
      </c>
      <c r="G80">
        <f>IFERROR(_xlfn.MODE.SNGL(IF((CONFIG_METADATA!$G$2:$G$20000=1)*(DATOS!$D$2:$D$20000=A80)*(COUNTIFS(CONFIG_ASIGNATURAS!$B$2:$B$91,DATOS!$I$2:$I$20000,CONFIG_ASIGNATURAS!$D$2:$D$91,"&lt;&gt;Especialidad",CONFIG_ASIGNATURAS!$G$2:$G$91,"Sí")&gt;0),DATOS!$K$2:$K$20000)),"—")</f>
      </c>
      <c r="H80" s="11">
        <f>IFERROR(SUMPRODUCT((CONFIG_METADATA!$G$2:$G$20000=1)*(DATOS!$D$2:$D$20000=A80)*(COUNTIFS(CONFIG_ASIGNATURAS!$B$2:$B$91,DATOS!$I$2:$I$20000,CONFIG_ASIGNATURAS!$D$2:$D$91,"&lt;&gt;Especialidad",CONFIG_ASIGNATURAS!$G$2:$G$91,"Sí")&gt;0)*(DATOS!$L$2:$L$20000="S"))/SUMPRODUCT((CONFIG_METADATA!$G$2:$G$20000=1)*(DATOS!$D$2:$D$20000=A80)*(COUNTIFS(CONFIG_ASIGNATURAS!$B$2:$B$91,DATOS!$I$2:$I$20000,CONFIG_ASIGNATURAS!$D$2:$D$91,"&lt;&gt;Especialidad",CONFIG_ASIGNATURAS!$G$2:$G$91,"Sí")&gt;0)*1),"—")</f>
      </c>
      <c r="I80" s="11">
        <f>IFERROR(SUMPRODUCT((CONFIG_METADATA!$G$2:$G$20000=1)*(DATOS!$D$2:$D$20000=A80)*(COUNTIFS(CONFIG_ASIGNATURAS!$B$2:$B$91,DATOS!$I$2:$I$20000,CONFIG_ASIGNATURAS!$D$2:$D$91,"&lt;&gt;Especialidad",CONFIG_ASIGNATURAS!$G$2:$G$91,"Sí")&gt;0)*(DATOS!$L$2:$L$20000="N"))/SUMPRODUCT((CONFIG_METADATA!$G$2:$G$20000=1)*(DATOS!$D$2:$D$20000=A80)*(COUNTIFS(CONFIG_ASIGNATURAS!$B$2:$B$91,DATOS!$I$2:$I$20000,CONFIG_ASIGNATURAS!$D$2:$D$91,"&lt;&gt;Especialidad",CONFIG_ASIGNATURAS!$G$2:$G$91,"Sí")&gt;0)*1),"—")</f>
      </c>
      <c r="J80">
        <f>IFERROR(_xlfn.MODE.SNGL(IF((CONFIG_METADATA!$G$2:$G$20000=1)*(DATOS!$D$2:$D$20000=A80)*(COUNTIFS(CONFIG_ASIGNATURAS!$B$2:$B$91,DATOS!$I$2:$I$20000,CONFIG_ASIGNATURAS!$D$2:$D$91,"&lt;&gt;Especialidad",CONFIG_ASIGNATURAS!$G$2:$G$91,"Sí")&gt;0)*(DATOS!$L$2:$L$20000="S"),DATOS!$K$2:$K$20000)),"—")</f>
      </c>
      <c r="K80">
        <f>IFERROR(_xlfn.MODE.SNGL(IF((CONFIG_METADATA!$G$2:$G$20000=1)*(DATOS!$D$2:$D$20000=A80)*(COUNTIFS(CONFIG_ASIGNATURAS!$B$2:$B$91,DATOS!$I$2:$I$20000,CONFIG_ASIGNATURAS!$D$2:$D$91,"&lt;&gt;Especialidad",CONFIG_ASIGNATURAS!$G$2:$G$91,"Sí")&gt;0)*(DATOS!$L$2:$L$20000="N"),DATOS!$K$2:$K$20000)),"—")</f>
      </c>
      <c r="L80">
        <f>SUMPRODUCT((CONFIG_METADATA!$G$2:$G$20000=1)*(DATOS!$D$2:$D$20000=A80)*(COUNTIFS(CONFIG_ASIGNATURAS!$B$2:$B$91,DATOS!$I$2:$I$20000,CONFIG_ASIGNATURAS!$D$2:$D$91,"&lt;&gt;Especialidad",CONFIG_ASIGNATURAS!$G$2:$G$91,"Sí")&gt;0)*(DATOS!$K$2:$K$20000=1))</f>
      </c>
      <c r="M80">
        <f>SUMPRODUCT((CONFIG_METADATA!$G$2:$G$20000=1)*(DATOS!$D$2:$D$20000=A80)*(COUNTIFS(CONFIG_ASIGNATURAS!$B$2:$B$91,DATOS!$I$2:$I$20000,CONFIG_ASIGNATURAS!$D$2:$D$91,"&lt;&gt;Especialidad",CONFIG_ASIGNATURAS!$G$2:$G$91,"Sí")&gt;0)*(DATOS!$K$2:$K$20000=2))</f>
      </c>
      <c r="N80">
        <f>SUMPRODUCT((CONFIG_METADATA!$G$2:$G$20000=1)*(DATOS!$D$2:$D$20000=A80)*(COUNTIFS(CONFIG_ASIGNATURAS!$B$2:$B$91,DATOS!$I$2:$I$20000,CONFIG_ASIGNATURAS!$D$2:$D$91,"&lt;&gt;Especialidad",CONFIG_ASIGNATURAS!$G$2:$G$91,"Sí")&gt;0)*(DATOS!$K$2:$K$20000=3))</f>
      </c>
      <c r="O80">
        <f>SUMPRODUCT((CONFIG_METADATA!$G$2:$G$20000=1)*(DATOS!$D$2:$D$20000=A80)*(COUNTIFS(CONFIG_ASIGNATURAS!$B$2:$B$91,DATOS!$I$2:$I$20000,CONFIG_ASIGNATURAS!$D$2:$D$91,"&lt;&gt;Especialidad",CONFIG_ASIGNATURAS!$G$2:$G$91,"Sí")&gt;0)*(DATOS!$K$2:$K$20000=4))</f>
      </c>
      <c r="P80">
        <f>SUMPRODUCT((CONFIG_METADATA!$G$2:$G$20000=1)*(DATOS!$D$2:$D$20000=A80)*(COUNTIFS(CONFIG_ASIGNATURAS!$B$2:$B$91,DATOS!$I$2:$I$20000,CONFIG_ASIGNATURAS!$D$2:$D$91,"&lt;&gt;Especialidad",CONFIG_ASIGNATURAS!$G$2:$G$91,"Sí")&gt;0)*(DATOS!$K$2:$K$20000=5))</f>
      </c>
      <c r="Q80">
        <f>SUMPRODUCT((CONFIG_METADATA!$G$2:$G$20000=1)*(DATOS!$D$2:$D$20000=A80)*(COUNTIFS(CONFIG_ASIGNATURAS!$B$2:$B$91,DATOS!$I$2:$I$20000,CONFIG_ASIGNATURAS!$D$2:$D$91,"&lt;&gt;Especialidad",CONFIG_ASIGNATURAS!$G$2:$G$91,"Sí")&gt;0)*(DATOS!$K$2:$K$20000=6))</f>
      </c>
      <c r="R80">
        <f>SUMPRODUCT((CONFIG_METADATA!$G$2:$G$20000=1)*(DATOS!$D$2:$D$20000=A80)*(COUNTIFS(CONFIG_ASIGNATURAS!$B$2:$B$91,DATOS!$I$2:$I$20000,CONFIG_ASIGNATURAS!$D$2:$D$91,"&lt;&gt;Especialidad",CONFIG_ASIGNATURAS!$G$2:$G$91,"Sí")&gt;0)*(DATOS!$K$2:$K$20000=7))</f>
      </c>
      <c r="S80">
        <f>SUMPRODUCT((CONFIG_METADATA!$G$2:$G$20000=1)*(DATOS!$D$2:$D$20000=A80)*(COUNTIFS(CONFIG_ASIGNATURAS!$B$2:$B$91,DATOS!$I$2:$I$20000,CONFIG_ASIGNATURAS!$D$2:$D$91,"&lt;&gt;Especialidad",CONFIG_ASIGNATURAS!$G$2:$G$91,"Sí")&gt;0)*(DATOS!$K$2:$K$20000=8))</f>
      </c>
      <c r="T80">
        <f>SUMPRODUCT((CONFIG_METADATA!$G$2:$G$20000=1)*(DATOS!$D$2:$D$20000=A80)*(COUNTIFS(CONFIG_ASIGNATURAS!$B$2:$B$91,DATOS!$I$2:$I$20000,CONFIG_ASIGNATURAS!$D$2:$D$91,"&lt;&gt;Especialidad",CONFIG_ASIGNATURAS!$G$2:$G$91,"Sí")&gt;0)*(DATOS!$K$2:$K$20000=9))</f>
      </c>
      <c r="U80">
        <f>SUMPRODUCT((CONFIG_METADATA!$G$2:$G$20000=1)*(DATOS!$D$2:$D$20000=A80)*(COUNTIFS(CONFIG_ASIGNATURAS!$B$2:$B$91,DATOS!$I$2:$I$20000,CONFIG_ASIGNATURAS!$D$2:$D$91,"&lt;&gt;Especialidad",CONFIG_ASIGNATURAS!$G$2:$G$91,"Sí")&gt;0)*(DATOS!$K$2:$K$20000=10))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SUMPRODUCT((CONFIG_METADATA!$G$2:$G$20000=1)*(DATOS!$D$2:$D$20000=A81))</f>
        <v>0</v>
      </c>
      <c r="E81" s="10" t="str">
        <f>IFERROR(SUMPRODUCT((CONFIG_METADATA!$G$2:$G$20000=1)*(DATOS!$D$2:$D$20000=A81)*(DATOS!$K$2:$K$20000))/D81,"—")</f>
        <v>—</v>
      </c>
      <c r="F81" s="10" t="str" cm="1">
        <f t="array" ref="F81">IFERROR(_xlfn.STDEV.P(_xlfn._xlws.FILTER(DATOS!$K$2:$K$20000,(CONFIG_METADATA!$G$2:$G$20000=1)*(DATOS!$D$2:$D$20000=A81))),"—")</f>
        <v>—</v>
      </c>
      <c r="G81" t="str" cm="1">
        <f t="array" ref="G81">IFERROR(_xlfn.MODE.SNGL(_xlfn._xlws.FILTER(DATOS!$K$2:$K$20000,(CONFIG_METADATA!$G$2:$G$20000=1)*(DATOS!$D$2:$D$20000=A81))),"—")</f>
        <v>—</v>
      </c>
      <c r="H81" s="11" t="str">
        <f>IFERROR(SUMPRODUCT((CONFIG_METADATA!$G$2:$G$20000=1)*(DATOS!$D$2:$D$20000=A81)*(DATOS!$L$2:$L$20000="S"))/D81,"—")</f>
        <v>—</v>
      </c>
      <c r="I81" s="11" t="str">
        <f>IFERROR(SUMPRODUCT((CONFIG_METADATA!$G$2:$G$20000=1)*(DATOS!$D$2:$D$20000=A81)*(DATOS!$L$2:$L$20000="N"))/D81,"—")</f>
        <v>—</v>
      </c>
      <c r="J81" t="str" cm="1">
        <f t="array" ref="J81">IFERROR(_xlfn.MODE.SNGL(_xlfn._xlws.FILTER(DATOS!$K$2:$K$20000,(CONFIG_METADATA!$G$2:$G$20000=1)*(DATOS!$D$2:$D$20000=A81)*(DATOS!$L$2:$L$20000="S"))),"—")</f>
        <v>—</v>
      </c>
      <c r="K81" t="str" cm="1">
        <f t="array" ref="K81">IFERROR(_xlfn.MODE.SNGL(_xlfn._xlws.FILTER(DATOS!$K$2:$K$20000,(CONFIG_METADATA!$G$2:$G$20000=1)*(DATOS!$D$2:$D$20000=A81)*(DATOS!$L$2:$L$20000="N"))),"—")</f>
        <v>—</v>
      </c>
      <c r="L81">
        <f>SUMPRODUCT((CONFIG_METADATA!$G$2:$G$20000=1)*(DATOS!$D$2:$D$20000=A81)*(DATOS!$K$2:$K$20000=1))</f>
        <v>0</v>
      </c>
      <c r="M81">
        <f>SUMPRODUCT((CONFIG_METADATA!$G$2:$G$20000=1)*(DATOS!$D$2:$D$20000=A81)*(DATOS!$K$2:$K$20000=2))</f>
        <v>0</v>
      </c>
      <c r="N81">
        <f>SUMPRODUCT((CONFIG_METADATA!$G$2:$G$20000=1)*(DATOS!$D$2:$D$20000=A81)*(DATOS!$K$2:$K$20000=3))</f>
        <v>0</v>
      </c>
      <c r="O81">
        <f>SUMPRODUCT((CONFIG_METADATA!$G$2:$G$20000=1)*(DATOS!$D$2:$D$20000=A81)*(DATOS!$K$2:$K$20000=4))</f>
        <v>0</v>
      </c>
      <c r="P81">
        <f>SUMPRODUCT((CONFIG_METADATA!$G$2:$G$20000=1)*(DATOS!$D$2:$D$20000=A81)*(DATOS!$K$2:$K$20000=5))</f>
        <v>0</v>
      </c>
      <c r="Q81">
        <f>SUMPRODUCT((CONFIG_METADATA!$G$2:$G$20000=1)*(DATOS!$D$2:$D$20000=A81)*(DATOS!$K$2:$K$20000=6))</f>
        <v>0</v>
      </c>
      <c r="R81">
        <f>SUMPRODUCT((CONFIG_METADATA!$G$2:$G$20000=1)*(DATOS!$D$2:$D$20000=A81)*(DATOS!$K$2:$K$20000=7))</f>
        <v>0</v>
      </c>
      <c r="S81">
        <f>SUMPRODUCT((CONFIG_METADATA!$G$2:$G$20000=1)*(DATOS!$D$2:$D$20000=A81)*(DATOS!$K$2:$K$20000=8))</f>
        <v>0</v>
      </c>
      <c r="T81">
        <f>SUMPRODUCT((CONFIG_METADATA!$G$2:$G$20000=1)*(DATOS!$D$2:$D$20000=A81)*(DATOS!$K$2:$K$20000=9))</f>
        <v>0</v>
      </c>
      <c r="U81">
        <f>SUMPRODUCT((CONFIG_METADATA!$G$2:$G$20000=1)*(DATOS!$D$2:$D$20000=A81)*(DATOS!$K$2:$K$20000=10))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SUMPRODUCT((CONFIG_METADATA!$G$2:$G$20000=1)*(DATOS!$D$2:$D$20000=A82)*(COUNTIFS(CONFIG_ASIGNATURAS!$B$2:$B$91,DATOS!$I$2:$I$20000,CONFIG_ASIGNATURAS!$D$2:$D$91,"Especialidad",CONFIG_ASIGNATURAS!$G$2:$G$91,"Sí")&gt;0)*1)</f>
      </c>
      <c r="E82" s="10">
        <f>IFERROR(AVERAGE(IF((CONFIG_METADATA!$G$2:$G$20000=1)*(DATOS!$D$2:$D$20000=A82)*(COUNTIFS(CONFIG_ASIGNATURAS!$B$2:$B$91,DATOS!$I$2:$I$20000,CONFIG_ASIGNATURAS!$D$2:$D$91,"Especialidad",CONFIG_ASIGNATURAS!$G$2:$G$91,"Sí")&gt;0),DATOS!$K$2:$K$20000)),"—")</f>
      </c>
      <c r="F82" s="10">
        <f>IFERROR(_xlfn.STDEV.P(IF((CONFIG_METADATA!$G$2:$G$20000=1)*(DATOS!$D$2:$D$20000=A82)*(COUNTIFS(CONFIG_ASIGNATURAS!$B$2:$B$91,DATOS!$I$2:$I$20000,CONFIG_ASIGNATURAS!$D$2:$D$91,"Especialidad",CONFIG_ASIGNATURAS!$G$2:$G$91,"Sí")&gt;0),DATOS!$K$2:$K$20000)),"—")</f>
      </c>
      <c r="G82">
        <f>IFERROR(_xlfn.MODE.SNGL(IF((CONFIG_METADATA!$G$2:$G$20000=1)*(DATOS!$D$2:$D$20000=A82)*(COUNTIFS(CONFIG_ASIGNATURAS!$B$2:$B$91,DATOS!$I$2:$I$20000,CONFIG_ASIGNATURAS!$D$2:$D$91,"Especialidad",CONFIG_ASIGNATURAS!$G$2:$G$91,"Sí")&gt;0),DATOS!$K$2:$K$20000)),"—")</f>
      </c>
      <c r="H82" s="11">
        <f>IFERROR(SUMPRODUCT((CONFIG_METADATA!$G$2:$G$20000=1)*(DATOS!$D$2:$D$20000=A82)*(COUNTIFS(CONFIG_ASIGNATURAS!$B$2:$B$91,DATOS!$I$2:$I$20000,CONFIG_ASIGNATURAS!$D$2:$D$91,"Especialidad",CONFIG_ASIGNATURAS!$G$2:$G$91,"Sí")&gt;0)*(DATOS!$L$2:$L$20000="S"))/SUMPRODUCT((CONFIG_METADATA!$G$2:$G$20000=1)*(DATOS!$D$2:$D$20000=A82)*(COUNTIFS(CONFIG_ASIGNATURAS!$B$2:$B$91,DATOS!$I$2:$I$20000,CONFIG_ASIGNATURAS!$D$2:$D$91,"Especialidad",CONFIG_ASIGNATURAS!$G$2:$G$91,"Sí")&gt;0)*1),"—")</f>
      </c>
      <c r="I82" s="11">
        <f>IFERROR(SUMPRODUCT((CONFIG_METADATA!$G$2:$G$20000=1)*(DATOS!$D$2:$D$20000=A82)*(COUNTIFS(CONFIG_ASIGNATURAS!$B$2:$B$91,DATOS!$I$2:$I$20000,CONFIG_ASIGNATURAS!$D$2:$D$91,"Especialidad",CONFIG_ASIGNATURAS!$G$2:$G$91,"Sí")&gt;0)*(DATOS!$L$2:$L$20000="N"))/SUMPRODUCT((CONFIG_METADATA!$G$2:$G$20000=1)*(DATOS!$D$2:$D$20000=A82)*(COUNTIFS(CONFIG_ASIGNATURAS!$B$2:$B$91,DATOS!$I$2:$I$20000,CONFIG_ASIGNATURAS!$D$2:$D$91,"Especialidad",CONFIG_ASIGNATURAS!$G$2:$G$91,"Sí")&gt;0)*1),"—")</f>
      </c>
      <c r="J82">
        <f>IFERROR(_xlfn.MODE.SNGL(IF((CONFIG_METADATA!$G$2:$G$20000=1)*(DATOS!$D$2:$D$20000=A82)*(COUNTIFS(CONFIG_ASIGNATURAS!$B$2:$B$91,DATOS!$I$2:$I$20000,CONFIG_ASIGNATURAS!$D$2:$D$91,"Especialidad",CONFIG_ASIGNATURAS!$G$2:$G$91,"Sí")&gt;0)*(DATOS!$L$2:$L$20000="S"),DATOS!$K$2:$K$20000)),"—")</f>
      </c>
      <c r="K82">
        <f>IFERROR(_xlfn.MODE.SNGL(IF((CONFIG_METADATA!$G$2:$G$20000=1)*(DATOS!$D$2:$D$20000=A82)*(COUNTIFS(CONFIG_ASIGNATURAS!$B$2:$B$91,DATOS!$I$2:$I$20000,CONFIG_ASIGNATURAS!$D$2:$D$91,"Especialidad",CONFIG_ASIGNATURAS!$G$2:$G$91,"Sí")&gt;0)*(DATOS!$L$2:$L$20000="N"),DATOS!$K$2:$K$20000)),"—")</f>
      </c>
      <c r="L82">
        <f>SUMPRODUCT((CONFIG_METADATA!$G$2:$G$20000=1)*(DATOS!$D$2:$D$20000=A82)*(COUNTIFS(CONFIG_ASIGNATURAS!$B$2:$B$91,DATOS!$I$2:$I$20000,CONFIG_ASIGNATURAS!$D$2:$D$91,"Especialidad",CONFIG_ASIGNATURAS!$G$2:$G$91,"Sí")&gt;0)*(DATOS!$K$2:$K$20000=1))</f>
      </c>
      <c r="M82">
        <f>SUMPRODUCT((CONFIG_METADATA!$G$2:$G$20000=1)*(DATOS!$D$2:$D$20000=A82)*(COUNTIFS(CONFIG_ASIGNATURAS!$B$2:$B$91,DATOS!$I$2:$I$20000,CONFIG_ASIGNATURAS!$D$2:$D$91,"Especialidad",CONFIG_ASIGNATURAS!$G$2:$G$91,"Sí")&gt;0)*(DATOS!$K$2:$K$20000=2))</f>
      </c>
      <c r="N82">
        <f>SUMPRODUCT((CONFIG_METADATA!$G$2:$G$20000=1)*(DATOS!$D$2:$D$20000=A82)*(COUNTIFS(CONFIG_ASIGNATURAS!$B$2:$B$91,DATOS!$I$2:$I$20000,CONFIG_ASIGNATURAS!$D$2:$D$91,"Especialidad",CONFIG_ASIGNATURAS!$G$2:$G$91,"Sí")&gt;0)*(DATOS!$K$2:$K$20000=3))</f>
      </c>
      <c r="O82">
        <f>SUMPRODUCT((CONFIG_METADATA!$G$2:$G$20000=1)*(DATOS!$D$2:$D$20000=A82)*(COUNTIFS(CONFIG_ASIGNATURAS!$B$2:$B$91,DATOS!$I$2:$I$20000,CONFIG_ASIGNATURAS!$D$2:$D$91,"Especialidad",CONFIG_ASIGNATURAS!$G$2:$G$91,"Sí")&gt;0)*(DATOS!$K$2:$K$20000=4))</f>
      </c>
      <c r="P82">
        <f>SUMPRODUCT((CONFIG_METADATA!$G$2:$G$20000=1)*(DATOS!$D$2:$D$20000=A82)*(COUNTIFS(CONFIG_ASIGNATURAS!$B$2:$B$91,DATOS!$I$2:$I$20000,CONFIG_ASIGNATURAS!$D$2:$D$91,"Especialidad",CONFIG_ASIGNATURAS!$G$2:$G$91,"Sí")&gt;0)*(DATOS!$K$2:$K$20000=5))</f>
      </c>
      <c r="Q82">
        <f>SUMPRODUCT((CONFIG_METADATA!$G$2:$G$20000=1)*(DATOS!$D$2:$D$20000=A82)*(COUNTIFS(CONFIG_ASIGNATURAS!$B$2:$B$91,DATOS!$I$2:$I$20000,CONFIG_ASIGNATURAS!$D$2:$D$91,"Especialidad",CONFIG_ASIGNATURAS!$G$2:$G$91,"Sí")&gt;0)*(DATOS!$K$2:$K$20000=6))</f>
      </c>
      <c r="R82">
        <f>SUMPRODUCT((CONFIG_METADATA!$G$2:$G$20000=1)*(DATOS!$D$2:$D$20000=A82)*(COUNTIFS(CONFIG_ASIGNATURAS!$B$2:$B$91,DATOS!$I$2:$I$20000,CONFIG_ASIGNATURAS!$D$2:$D$91,"Especialidad",CONFIG_ASIGNATURAS!$G$2:$G$91,"Sí")&gt;0)*(DATOS!$K$2:$K$20000=7))</f>
      </c>
      <c r="S82">
        <f>SUMPRODUCT((CONFIG_METADATA!$G$2:$G$20000=1)*(DATOS!$D$2:$D$20000=A82)*(COUNTIFS(CONFIG_ASIGNATURAS!$B$2:$B$91,DATOS!$I$2:$I$20000,CONFIG_ASIGNATURAS!$D$2:$D$91,"Especialidad",CONFIG_ASIGNATURAS!$G$2:$G$91,"Sí")&gt;0)*(DATOS!$K$2:$K$20000=8))</f>
      </c>
      <c r="T82">
        <f>SUMPRODUCT((CONFIG_METADATA!$G$2:$G$20000=1)*(DATOS!$D$2:$D$20000=A82)*(COUNTIFS(CONFIG_ASIGNATURAS!$B$2:$B$91,DATOS!$I$2:$I$20000,CONFIG_ASIGNATURAS!$D$2:$D$91,"Especialidad",CONFIG_ASIGNATURAS!$G$2:$G$91,"Sí")&gt;0)*(DATOS!$K$2:$K$20000=9))</f>
      </c>
      <c r="U82">
        <f>SUMPRODUCT((CONFIG_METADATA!$G$2:$G$20000=1)*(DATOS!$D$2:$D$20000=A82)*(COUNTIFS(CONFIG_ASIGNATURAS!$B$2:$B$91,DATOS!$I$2:$I$20000,CONFIG_ASIGNATURAS!$D$2:$D$91,"Especialidad",CONFIG_ASIGNATURAS!$G$2:$G$91,"Sí")&gt;0)*(DATOS!$K$2:$K$20000=10))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SUMPRODUCT((CONFIG_METADATA!$G$2:$G$20000=1)*(DATOS!$D$2:$D$20000=A83)*(COUNTIFS(CONFIG_ASIGNATURAS!$B$2:$B$91,DATOS!$I$2:$I$20000,CONFIG_ASIGNATURAS!$D$2:$D$91,"&lt;&gt;Especialidad",CONFIG_ASIGNATURAS!$G$2:$G$91,"Sí")&gt;0)*1)</f>
      </c>
      <c r="E83" s="10">
        <f>IFERROR(AVERAGE(IF((CONFIG_METADATA!$G$2:$G$20000=1)*(DATOS!$D$2:$D$20000=A83)*(COUNTIFS(CONFIG_ASIGNATURAS!$B$2:$B$91,DATOS!$I$2:$I$20000,CONFIG_ASIGNATURAS!$D$2:$D$91,"&lt;&gt;Especialidad",CONFIG_ASIGNATURAS!$G$2:$G$91,"Sí")&gt;0),DATOS!$K$2:$K$20000)),"—")</f>
      </c>
      <c r="F83" s="10">
        <f>IFERROR(_xlfn.STDEV.P(IF((CONFIG_METADATA!$G$2:$G$20000=1)*(DATOS!$D$2:$D$20000=A83)*(COUNTIFS(CONFIG_ASIGNATURAS!$B$2:$B$91,DATOS!$I$2:$I$20000,CONFIG_ASIGNATURAS!$D$2:$D$91,"&lt;&gt;Especialidad",CONFIG_ASIGNATURAS!$G$2:$G$91,"Sí")&gt;0),DATOS!$K$2:$K$20000)),"—")</f>
      </c>
      <c r="G83">
        <f>IFERROR(_xlfn.MODE.SNGL(IF((CONFIG_METADATA!$G$2:$G$20000=1)*(DATOS!$D$2:$D$20000=A83)*(COUNTIFS(CONFIG_ASIGNATURAS!$B$2:$B$91,DATOS!$I$2:$I$20000,CONFIG_ASIGNATURAS!$D$2:$D$91,"&lt;&gt;Especialidad",CONFIG_ASIGNATURAS!$G$2:$G$91,"Sí")&gt;0),DATOS!$K$2:$K$20000)),"—")</f>
      </c>
      <c r="H83" s="11">
        <f>IFERROR(SUMPRODUCT((CONFIG_METADATA!$G$2:$G$20000=1)*(DATOS!$D$2:$D$20000=A83)*(COUNTIFS(CONFIG_ASIGNATURAS!$B$2:$B$91,DATOS!$I$2:$I$20000,CONFIG_ASIGNATURAS!$D$2:$D$91,"&lt;&gt;Especialidad",CONFIG_ASIGNATURAS!$G$2:$G$91,"Sí")&gt;0)*(DATOS!$L$2:$L$20000="S"))/SUMPRODUCT((CONFIG_METADATA!$G$2:$G$20000=1)*(DATOS!$D$2:$D$20000=A83)*(COUNTIFS(CONFIG_ASIGNATURAS!$B$2:$B$91,DATOS!$I$2:$I$20000,CONFIG_ASIGNATURAS!$D$2:$D$91,"&lt;&gt;Especialidad",CONFIG_ASIGNATURAS!$G$2:$G$91,"Sí")&gt;0)*1),"—")</f>
      </c>
      <c r="I83" s="11">
        <f>IFERROR(SUMPRODUCT((CONFIG_METADATA!$G$2:$G$20000=1)*(DATOS!$D$2:$D$20000=A83)*(COUNTIFS(CONFIG_ASIGNATURAS!$B$2:$B$91,DATOS!$I$2:$I$20000,CONFIG_ASIGNATURAS!$D$2:$D$91,"&lt;&gt;Especialidad",CONFIG_ASIGNATURAS!$G$2:$G$91,"Sí")&gt;0)*(DATOS!$L$2:$L$20000="N"))/SUMPRODUCT((CONFIG_METADATA!$G$2:$G$20000=1)*(DATOS!$D$2:$D$20000=A83)*(COUNTIFS(CONFIG_ASIGNATURAS!$B$2:$B$91,DATOS!$I$2:$I$20000,CONFIG_ASIGNATURAS!$D$2:$D$91,"&lt;&gt;Especialidad",CONFIG_ASIGNATURAS!$G$2:$G$91,"Sí")&gt;0)*1),"—")</f>
      </c>
      <c r="J83">
        <f>IFERROR(_xlfn.MODE.SNGL(IF((CONFIG_METADATA!$G$2:$G$20000=1)*(DATOS!$D$2:$D$20000=A83)*(COUNTIFS(CONFIG_ASIGNATURAS!$B$2:$B$91,DATOS!$I$2:$I$20000,CONFIG_ASIGNATURAS!$D$2:$D$91,"&lt;&gt;Especialidad",CONFIG_ASIGNATURAS!$G$2:$G$91,"Sí")&gt;0)*(DATOS!$L$2:$L$20000="S"),DATOS!$K$2:$K$20000)),"—")</f>
      </c>
      <c r="K83">
        <f>IFERROR(_xlfn.MODE.SNGL(IF((CONFIG_METADATA!$G$2:$G$20000=1)*(DATOS!$D$2:$D$20000=A83)*(COUNTIFS(CONFIG_ASIGNATURAS!$B$2:$B$91,DATOS!$I$2:$I$20000,CONFIG_ASIGNATURAS!$D$2:$D$91,"&lt;&gt;Especialidad",CONFIG_ASIGNATURAS!$G$2:$G$91,"Sí")&gt;0)*(DATOS!$L$2:$L$20000="N"),DATOS!$K$2:$K$20000)),"—")</f>
      </c>
      <c r="L83">
        <f>SUMPRODUCT((CONFIG_METADATA!$G$2:$G$20000=1)*(DATOS!$D$2:$D$20000=A83)*(COUNTIFS(CONFIG_ASIGNATURAS!$B$2:$B$91,DATOS!$I$2:$I$20000,CONFIG_ASIGNATURAS!$D$2:$D$91,"&lt;&gt;Especialidad",CONFIG_ASIGNATURAS!$G$2:$G$91,"Sí")&gt;0)*(DATOS!$K$2:$K$20000=1))</f>
      </c>
      <c r="M83">
        <f>SUMPRODUCT((CONFIG_METADATA!$G$2:$G$20000=1)*(DATOS!$D$2:$D$20000=A83)*(COUNTIFS(CONFIG_ASIGNATURAS!$B$2:$B$91,DATOS!$I$2:$I$20000,CONFIG_ASIGNATURAS!$D$2:$D$91,"&lt;&gt;Especialidad",CONFIG_ASIGNATURAS!$G$2:$G$91,"Sí")&gt;0)*(DATOS!$K$2:$K$20000=2))</f>
      </c>
      <c r="N83">
        <f>SUMPRODUCT((CONFIG_METADATA!$G$2:$G$20000=1)*(DATOS!$D$2:$D$20000=A83)*(COUNTIFS(CONFIG_ASIGNATURAS!$B$2:$B$91,DATOS!$I$2:$I$20000,CONFIG_ASIGNATURAS!$D$2:$D$91,"&lt;&gt;Especialidad",CONFIG_ASIGNATURAS!$G$2:$G$91,"Sí")&gt;0)*(DATOS!$K$2:$K$20000=3))</f>
      </c>
      <c r="O83">
        <f>SUMPRODUCT((CONFIG_METADATA!$G$2:$G$20000=1)*(DATOS!$D$2:$D$20000=A83)*(COUNTIFS(CONFIG_ASIGNATURAS!$B$2:$B$91,DATOS!$I$2:$I$20000,CONFIG_ASIGNATURAS!$D$2:$D$91,"&lt;&gt;Especialidad",CONFIG_ASIGNATURAS!$G$2:$G$91,"Sí")&gt;0)*(DATOS!$K$2:$K$20000=4))</f>
      </c>
      <c r="P83">
        <f>SUMPRODUCT((CONFIG_METADATA!$G$2:$G$20000=1)*(DATOS!$D$2:$D$20000=A83)*(COUNTIFS(CONFIG_ASIGNATURAS!$B$2:$B$91,DATOS!$I$2:$I$20000,CONFIG_ASIGNATURAS!$D$2:$D$91,"&lt;&gt;Especialidad",CONFIG_ASIGNATURAS!$G$2:$G$91,"Sí")&gt;0)*(DATOS!$K$2:$K$20000=5))</f>
      </c>
      <c r="Q83">
        <f>SUMPRODUCT((CONFIG_METADATA!$G$2:$G$20000=1)*(DATOS!$D$2:$D$20000=A83)*(COUNTIFS(CONFIG_ASIGNATURAS!$B$2:$B$91,DATOS!$I$2:$I$20000,CONFIG_ASIGNATURAS!$D$2:$D$91,"&lt;&gt;Especialidad",CONFIG_ASIGNATURAS!$G$2:$G$91,"Sí")&gt;0)*(DATOS!$K$2:$K$20000=6))</f>
      </c>
      <c r="R83">
        <f>SUMPRODUCT((CONFIG_METADATA!$G$2:$G$20000=1)*(DATOS!$D$2:$D$20000=A83)*(COUNTIFS(CONFIG_ASIGNATURAS!$B$2:$B$91,DATOS!$I$2:$I$20000,CONFIG_ASIGNATURAS!$D$2:$D$91,"&lt;&gt;Especialidad",CONFIG_ASIGNATURAS!$G$2:$G$91,"Sí")&gt;0)*(DATOS!$K$2:$K$20000=7))</f>
      </c>
      <c r="S83">
        <f>SUMPRODUCT((CONFIG_METADATA!$G$2:$G$20000=1)*(DATOS!$D$2:$D$20000=A83)*(COUNTIFS(CONFIG_ASIGNATURAS!$B$2:$B$91,DATOS!$I$2:$I$20000,CONFIG_ASIGNATURAS!$D$2:$D$91,"&lt;&gt;Especialidad",CONFIG_ASIGNATURAS!$G$2:$G$91,"Sí")&gt;0)*(DATOS!$K$2:$K$20000=8))</f>
      </c>
      <c r="T83">
        <f>SUMPRODUCT((CONFIG_METADATA!$G$2:$G$20000=1)*(DATOS!$D$2:$D$20000=A83)*(COUNTIFS(CONFIG_ASIGNATURAS!$B$2:$B$91,DATOS!$I$2:$I$20000,CONFIG_ASIGNATURAS!$D$2:$D$91,"&lt;&gt;Especialidad",CONFIG_ASIGNATURAS!$G$2:$G$91,"Sí")&gt;0)*(DATOS!$K$2:$K$20000=9))</f>
      </c>
      <c r="U83">
        <f>SUMPRODUCT((CONFIG_METADATA!$G$2:$G$20000=1)*(DATOS!$D$2:$D$20000=A83)*(COUNTIFS(CONFIG_ASIGNATURAS!$B$2:$B$91,DATOS!$I$2:$I$20000,CONFIG_ASIGNATURAS!$D$2:$D$91,"&lt;&gt;Especialidad",CONFIG_ASIGNATURAS!$G$2:$G$91,"Sí")&gt;0)*(DATOS!$K$2:$K$20000=10))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SUMPRODUCT((CONFIG_METADATA!$G$2:$G$20000=1)*(DATOS!$D$2:$D$20000=A84)*(DATOS!$I$2:$I$20000=B84))</f>
        <v>0</v>
      </c>
      <c r="E84" s="10" t="str">
        <f>IFERROR(SUMPRODUCT((CONFIG_METADATA!$G$2:$G$20000=1)*(DATOS!$D$2:$D$20000=A84)*(DATOS!$I$2:$I$20000=B84)*(DATOS!$K$2:$K$20000))/D84,"—")</f>
        <v>—</v>
      </c>
      <c r="F84" s="10" t="str" cm="1">
        <f t="array" ref="F84">IFERROR(_xlfn.STDEV.P(_xlfn._xlws.FILTER(DATOS!$K$2:$K$20000,(CONFIG_METADATA!$G$2:$G$20000=1)*(DATOS!$D$2:$D$20000=A84)*(DATOS!$I$2:$I$20000=B84))),"—")</f>
        <v>—</v>
      </c>
      <c r="G84" t="str" cm="1">
        <f t="array" ref="G84">IFERROR(_xlfn.MODE.SNGL(_xlfn._xlws.FILTER(DATOS!$K$2:$K$20000,(CONFIG_METADATA!$G$2:$G$20000=1)*(DATOS!$D$2:$D$20000=A84)*(DATOS!$I$2:$I$20000=B84))),"—")</f>
        <v>—</v>
      </c>
      <c r="H84" s="11" t="str">
        <f>IFERROR(SUMPRODUCT((CONFIG_METADATA!$G$2:$G$20000=1)*(DATOS!$D$2:$D$20000=A84)*(DATOS!$I$2:$I$20000=B84)*(DATOS!$L$2:$L$20000="S"))/D84,"—")</f>
        <v>—</v>
      </c>
      <c r="I84" s="11" t="str">
        <f>IFERROR(SUMPRODUCT((CONFIG_METADATA!$G$2:$G$20000=1)*(DATOS!$D$2:$D$20000=A84)*(DATOS!$I$2:$I$20000=B84)*(DATOS!$L$2:$L$20000="N"))/D84,"—")</f>
        <v>—</v>
      </c>
      <c r="J84" t="str" cm="1">
        <f t="array" ref="J84">IFERROR(_xlfn.MODE.SNGL(_xlfn._xlws.FILTER(DATOS!$K$2:$K$20000,(CONFIG_METADATA!$G$2:$G$20000=1)*(DATOS!$D$2:$D$20000=A84)*(DATOS!$I$2:$I$20000=B84)*(DATOS!$L$2:$L$20000="S"))),"—")</f>
        <v>—</v>
      </c>
      <c r="K84" t="str" cm="1">
        <f t="array" ref="K84">IFERROR(_xlfn.MODE.SNGL(_xlfn._xlws.FILTER(DATOS!$K$2:$K$20000,(CONFIG_METADATA!$G$2:$G$20000=1)*(DATOS!$D$2:$D$20000=A84)*(DATOS!$I$2:$I$20000=B84)*(DATOS!$L$2:$L$20000="N"))),"—")</f>
        <v>—</v>
      </c>
      <c r="L84">
        <f>SUMPRODUCT((CONFIG_METADATA!$G$2:$G$20000=1)*(DATOS!$D$2:$D$20000=A84)*(DATOS!$I$2:$I$20000=B84)*(DATOS!$K$2:$K$20000=1))</f>
        <v>0</v>
      </c>
      <c r="M84">
        <f>SUMPRODUCT((CONFIG_METADATA!$G$2:$G$20000=1)*(DATOS!$D$2:$D$20000=A84)*(DATOS!$I$2:$I$20000=B84)*(DATOS!$K$2:$K$20000=2))</f>
        <v>0</v>
      </c>
      <c r="N84">
        <f>SUMPRODUCT((CONFIG_METADATA!$G$2:$G$20000=1)*(DATOS!$D$2:$D$20000=A84)*(DATOS!$I$2:$I$20000=B84)*(DATOS!$K$2:$K$20000=3))</f>
        <v>0</v>
      </c>
      <c r="O84">
        <f>SUMPRODUCT((CONFIG_METADATA!$G$2:$G$20000=1)*(DATOS!$D$2:$D$20000=A84)*(DATOS!$I$2:$I$20000=B84)*(DATOS!$K$2:$K$20000=4))</f>
        <v>0</v>
      </c>
      <c r="P84">
        <f>SUMPRODUCT((CONFIG_METADATA!$G$2:$G$20000=1)*(DATOS!$D$2:$D$20000=A84)*(DATOS!$I$2:$I$20000=B84)*(DATOS!$K$2:$K$20000=5))</f>
        <v>0</v>
      </c>
      <c r="Q84">
        <f>SUMPRODUCT((CONFIG_METADATA!$G$2:$G$20000=1)*(DATOS!$D$2:$D$20000=A84)*(DATOS!$I$2:$I$20000=B84)*(DATOS!$K$2:$K$20000=6))</f>
        <v>0</v>
      </c>
      <c r="R84">
        <f>SUMPRODUCT((CONFIG_METADATA!$G$2:$G$20000=1)*(DATOS!$D$2:$D$20000=A84)*(DATOS!$I$2:$I$20000=B84)*(DATOS!$K$2:$K$20000=7))</f>
        <v>0</v>
      </c>
      <c r="S84">
        <f>SUMPRODUCT((CONFIG_METADATA!$G$2:$G$20000=1)*(DATOS!$D$2:$D$20000=A84)*(DATOS!$I$2:$I$20000=B84)*(DATOS!$K$2:$K$20000=8))</f>
        <v>0</v>
      </c>
      <c r="T84">
        <f>SUMPRODUCT((CONFIG_METADATA!$G$2:$G$20000=1)*(DATOS!$D$2:$D$20000=A84)*(DATOS!$I$2:$I$20000=B84)*(DATOS!$K$2:$K$20000=9))</f>
        <v>0</v>
      </c>
      <c r="U84">
        <f>SUMPRODUCT((CONFIG_METADATA!$G$2:$G$20000=1)*(DATOS!$D$2:$D$20000=A84)*(DATOS!$I$2:$I$20000=B84)*(DATOS!$K$2:$K$20000=10))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SUMPRODUCT((CONFIG_METADATA!$G$2:$G$20000=1)*(DATOS!$D$2:$D$20000=A85)*(DATOS!$I$2:$I$20000=B85))</f>
        <v>0</v>
      </c>
      <c r="E85" s="10" t="str">
        <f>IFERROR(SUMPRODUCT((CONFIG_METADATA!$G$2:$G$20000=1)*(DATOS!$D$2:$D$20000=A85)*(DATOS!$I$2:$I$20000=B85)*(DATOS!$K$2:$K$20000))/D85,"—")</f>
        <v>—</v>
      </c>
      <c r="F85" s="10" t="str" cm="1">
        <f t="array" ref="F85">IFERROR(_xlfn.STDEV.P(_xlfn._xlws.FILTER(DATOS!$K$2:$K$20000,(CONFIG_METADATA!$G$2:$G$20000=1)*(DATOS!$D$2:$D$20000=A85)*(DATOS!$I$2:$I$20000=B85))),"—")</f>
        <v>—</v>
      </c>
      <c r="G85" t="str" cm="1">
        <f t="array" ref="G85">IFERROR(_xlfn.MODE.SNGL(_xlfn._xlws.FILTER(DATOS!$K$2:$K$20000,(CONFIG_METADATA!$G$2:$G$20000=1)*(DATOS!$D$2:$D$20000=A85)*(DATOS!$I$2:$I$20000=B85))),"—")</f>
        <v>—</v>
      </c>
      <c r="H85" s="11" t="str">
        <f>IFERROR(SUMPRODUCT((CONFIG_METADATA!$G$2:$G$20000=1)*(DATOS!$D$2:$D$20000=A85)*(DATOS!$I$2:$I$20000=B85)*(DATOS!$L$2:$L$20000="S"))/D85,"—")</f>
        <v>—</v>
      </c>
      <c r="I85" s="11" t="str">
        <f>IFERROR(SUMPRODUCT((CONFIG_METADATA!$G$2:$G$20000=1)*(DATOS!$D$2:$D$20000=A85)*(DATOS!$I$2:$I$20000=B85)*(DATOS!$L$2:$L$20000="N"))/D85,"—")</f>
        <v>—</v>
      </c>
      <c r="J85" t="str" cm="1">
        <f t="array" ref="J85">IFERROR(_xlfn.MODE.SNGL(_xlfn._xlws.FILTER(DATOS!$K$2:$K$20000,(CONFIG_METADATA!$G$2:$G$20000=1)*(DATOS!$D$2:$D$20000=A85)*(DATOS!$I$2:$I$20000=B85)*(DATOS!$L$2:$L$20000="S"))),"—")</f>
        <v>—</v>
      </c>
      <c r="K85" t="str" cm="1">
        <f t="array" ref="K85">IFERROR(_xlfn.MODE.SNGL(_xlfn._xlws.FILTER(DATOS!$K$2:$K$20000,(CONFIG_METADATA!$G$2:$G$20000=1)*(DATOS!$D$2:$D$20000=A85)*(DATOS!$I$2:$I$20000=B85)*(DATOS!$L$2:$L$20000="N"))),"—")</f>
        <v>—</v>
      </c>
      <c r="L85">
        <f>SUMPRODUCT((CONFIG_METADATA!$G$2:$G$20000=1)*(DATOS!$D$2:$D$20000=A85)*(DATOS!$I$2:$I$20000=B85)*(DATOS!$K$2:$K$20000=1))</f>
        <v>0</v>
      </c>
      <c r="M85">
        <f>SUMPRODUCT((CONFIG_METADATA!$G$2:$G$20000=1)*(DATOS!$D$2:$D$20000=A85)*(DATOS!$I$2:$I$20000=B85)*(DATOS!$K$2:$K$20000=2))</f>
        <v>0</v>
      </c>
      <c r="N85">
        <f>SUMPRODUCT((CONFIG_METADATA!$G$2:$G$20000=1)*(DATOS!$D$2:$D$20000=A85)*(DATOS!$I$2:$I$20000=B85)*(DATOS!$K$2:$K$20000=3))</f>
        <v>0</v>
      </c>
      <c r="O85">
        <f>SUMPRODUCT((CONFIG_METADATA!$G$2:$G$20000=1)*(DATOS!$D$2:$D$20000=A85)*(DATOS!$I$2:$I$20000=B85)*(DATOS!$K$2:$K$20000=4))</f>
        <v>0</v>
      </c>
      <c r="P85">
        <f>SUMPRODUCT((CONFIG_METADATA!$G$2:$G$20000=1)*(DATOS!$D$2:$D$20000=A85)*(DATOS!$I$2:$I$20000=B85)*(DATOS!$K$2:$K$20000=5))</f>
        <v>0</v>
      </c>
      <c r="Q85">
        <f>SUMPRODUCT((CONFIG_METADATA!$G$2:$G$20000=1)*(DATOS!$D$2:$D$20000=A85)*(DATOS!$I$2:$I$20000=B85)*(DATOS!$K$2:$K$20000=6))</f>
        <v>0</v>
      </c>
      <c r="R85">
        <f>SUMPRODUCT((CONFIG_METADATA!$G$2:$G$20000=1)*(DATOS!$D$2:$D$20000=A85)*(DATOS!$I$2:$I$20000=B85)*(DATOS!$K$2:$K$20000=7))</f>
        <v>0</v>
      </c>
      <c r="S85">
        <f>SUMPRODUCT((CONFIG_METADATA!$G$2:$G$20000=1)*(DATOS!$D$2:$D$20000=A85)*(DATOS!$I$2:$I$20000=B85)*(DATOS!$K$2:$K$20000=8))</f>
        <v>0</v>
      </c>
      <c r="T85">
        <f>SUMPRODUCT((CONFIG_METADATA!$G$2:$G$20000=1)*(DATOS!$D$2:$D$20000=A85)*(DATOS!$I$2:$I$20000=B85)*(DATOS!$K$2:$K$20000=9))</f>
        <v>0</v>
      </c>
      <c r="U85">
        <f>SUMPRODUCT((CONFIG_METADATA!$G$2:$G$20000=1)*(DATOS!$D$2:$D$20000=A85)*(DATOS!$I$2:$I$20000=B85)*(DATOS!$K$2:$K$20000=10))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SUMPRODUCT((CONFIG_METADATA!$G$2:$G$20000=1)*(DATOS!$D$2:$D$20000=A86)*(DATOS!$I$2:$I$20000=B86))</f>
        <v>0</v>
      </c>
      <c r="E86" s="10" t="str">
        <f>IFERROR(SUMPRODUCT((CONFIG_METADATA!$G$2:$G$20000=1)*(DATOS!$D$2:$D$20000=A86)*(DATOS!$I$2:$I$20000=B86)*(DATOS!$K$2:$K$20000))/D86,"—")</f>
        <v>—</v>
      </c>
      <c r="F86" s="10" t="str" cm="1">
        <f t="array" ref="F86">IFERROR(_xlfn.STDEV.P(_xlfn._xlws.FILTER(DATOS!$K$2:$K$20000,(CONFIG_METADATA!$G$2:$G$20000=1)*(DATOS!$D$2:$D$20000=A86)*(DATOS!$I$2:$I$20000=B86))),"—")</f>
        <v>—</v>
      </c>
      <c r="G86" t="str" cm="1">
        <f t="array" ref="G86">IFERROR(_xlfn.MODE.SNGL(_xlfn._xlws.FILTER(DATOS!$K$2:$K$20000,(CONFIG_METADATA!$G$2:$G$20000=1)*(DATOS!$D$2:$D$20000=A86)*(DATOS!$I$2:$I$20000=B86))),"—")</f>
        <v>—</v>
      </c>
      <c r="H86" s="11" t="str">
        <f>IFERROR(SUMPRODUCT((CONFIG_METADATA!$G$2:$G$20000=1)*(DATOS!$D$2:$D$20000=A86)*(DATOS!$I$2:$I$20000=B86)*(DATOS!$L$2:$L$20000="S"))/D86,"—")</f>
        <v>—</v>
      </c>
      <c r="I86" s="11" t="str">
        <f>IFERROR(SUMPRODUCT((CONFIG_METADATA!$G$2:$G$20000=1)*(DATOS!$D$2:$D$20000=A86)*(DATOS!$I$2:$I$20000=B86)*(DATOS!$L$2:$L$20000="N"))/D86,"—")</f>
        <v>—</v>
      </c>
      <c r="J86" t="str" cm="1">
        <f t="array" ref="J86">IFERROR(_xlfn.MODE.SNGL(_xlfn._xlws.FILTER(DATOS!$K$2:$K$20000,(CONFIG_METADATA!$G$2:$G$20000=1)*(DATOS!$D$2:$D$20000=A86)*(DATOS!$I$2:$I$20000=B86)*(DATOS!$L$2:$L$20000="S"))),"—")</f>
        <v>—</v>
      </c>
      <c r="K86" t="str" cm="1">
        <f t="array" ref="K86">IFERROR(_xlfn.MODE.SNGL(_xlfn._xlws.FILTER(DATOS!$K$2:$K$20000,(CONFIG_METADATA!$G$2:$G$20000=1)*(DATOS!$D$2:$D$20000=A86)*(DATOS!$I$2:$I$20000=B86)*(DATOS!$L$2:$L$20000="N"))),"—")</f>
        <v>—</v>
      </c>
      <c r="L86">
        <f>SUMPRODUCT((CONFIG_METADATA!$G$2:$G$20000=1)*(DATOS!$D$2:$D$20000=A86)*(DATOS!$I$2:$I$20000=B86)*(DATOS!$K$2:$K$20000=1))</f>
        <v>0</v>
      </c>
      <c r="M86">
        <f>SUMPRODUCT((CONFIG_METADATA!$G$2:$G$20000=1)*(DATOS!$D$2:$D$20000=A86)*(DATOS!$I$2:$I$20000=B86)*(DATOS!$K$2:$K$20000=2))</f>
        <v>0</v>
      </c>
      <c r="N86">
        <f>SUMPRODUCT((CONFIG_METADATA!$G$2:$G$20000=1)*(DATOS!$D$2:$D$20000=A86)*(DATOS!$I$2:$I$20000=B86)*(DATOS!$K$2:$K$20000=3))</f>
        <v>0</v>
      </c>
      <c r="O86">
        <f>SUMPRODUCT((CONFIG_METADATA!$G$2:$G$20000=1)*(DATOS!$D$2:$D$20000=A86)*(DATOS!$I$2:$I$20000=B86)*(DATOS!$K$2:$K$20000=4))</f>
        <v>0</v>
      </c>
      <c r="P86">
        <f>SUMPRODUCT((CONFIG_METADATA!$G$2:$G$20000=1)*(DATOS!$D$2:$D$20000=A86)*(DATOS!$I$2:$I$20000=B86)*(DATOS!$K$2:$K$20000=5))</f>
        <v>0</v>
      </c>
      <c r="Q86">
        <f>SUMPRODUCT((CONFIG_METADATA!$G$2:$G$20000=1)*(DATOS!$D$2:$D$20000=A86)*(DATOS!$I$2:$I$20000=B86)*(DATOS!$K$2:$K$20000=6))</f>
        <v>0</v>
      </c>
      <c r="R86">
        <f>SUMPRODUCT((CONFIG_METADATA!$G$2:$G$20000=1)*(DATOS!$D$2:$D$20000=A86)*(DATOS!$I$2:$I$20000=B86)*(DATOS!$K$2:$K$20000=7))</f>
        <v>0</v>
      </c>
      <c r="S86">
        <f>SUMPRODUCT((CONFIG_METADATA!$G$2:$G$20000=1)*(DATOS!$D$2:$D$20000=A86)*(DATOS!$I$2:$I$20000=B86)*(DATOS!$K$2:$K$20000=8))</f>
        <v>0</v>
      </c>
      <c r="T86">
        <f>SUMPRODUCT((CONFIG_METADATA!$G$2:$G$20000=1)*(DATOS!$D$2:$D$20000=A86)*(DATOS!$I$2:$I$20000=B86)*(DATOS!$K$2:$K$20000=9))</f>
        <v>0</v>
      </c>
      <c r="U86">
        <f>SUMPRODUCT((CONFIG_METADATA!$G$2:$G$20000=1)*(DATOS!$D$2:$D$20000=A86)*(DATOS!$I$2:$I$20000=B86)*(DATOS!$K$2:$K$20000=10))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SUMPRODUCT((CONFIG_METADATA!$G$2:$G$20000=1)*(DATOS!$D$2:$D$20000=A87)*(DATOS!$I$2:$I$20000=B87))</f>
        <v>0</v>
      </c>
      <c r="E87" s="10" t="str">
        <f>IFERROR(SUMPRODUCT((CONFIG_METADATA!$G$2:$G$20000=1)*(DATOS!$D$2:$D$20000=A87)*(DATOS!$I$2:$I$20000=B87)*(DATOS!$K$2:$K$20000))/D87,"—")</f>
        <v>—</v>
      </c>
      <c r="F87" s="10" t="str" cm="1">
        <f t="array" ref="F87">IFERROR(_xlfn.STDEV.P(_xlfn._xlws.FILTER(DATOS!$K$2:$K$20000,(CONFIG_METADATA!$G$2:$G$20000=1)*(DATOS!$D$2:$D$20000=A87)*(DATOS!$I$2:$I$20000=B87))),"—")</f>
        <v>—</v>
      </c>
      <c r="G87" t="str" cm="1">
        <f t="array" ref="G87">IFERROR(_xlfn.MODE.SNGL(_xlfn._xlws.FILTER(DATOS!$K$2:$K$20000,(CONFIG_METADATA!$G$2:$G$20000=1)*(DATOS!$D$2:$D$20000=A87)*(DATOS!$I$2:$I$20000=B87))),"—")</f>
        <v>—</v>
      </c>
      <c r="H87" s="11" t="str">
        <f>IFERROR(SUMPRODUCT((CONFIG_METADATA!$G$2:$G$20000=1)*(DATOS!$D$2:$D$20000=A87)*(DATOS!$I$2:$I$20000=B87)*(DATOS!$L$2:$L$20000="S"))/D87,"—")</f>
        <v>—</v>
      </c>
      <c r="I87" s="11" t="str">
        <f>IFERROR(SUMPRODUCT((CONFIG_METADATA!$G$2:$G$20000=1)*(DATOS!$D$2:$D$20000=A87)*(DATOS!$I$2:$I$20000=B87)*(DATOS!$L$2:$L$20000="N"))/D87,"—")</f>
        <v>—</v>
      </c>
      <c r="J87" t="str" cm="1">
        <f t="array" ref="J87">IFERROR(_xlfn.MODE.SNGL(_xlfn._xlws.FILTER(DATOS!$K$2:$K$20000,(CONFIG_METADATA!$G$2:$G$20000=1)*(DATOS!$D$2:$D$20000=A87)*(DATOS!$I$2:$I$20000=B87)*(DATOS!$L$2:$L$20000="S"))),"—")</f>
        <v>—</v>
      </c>
      <c r="K87" t="str" cm="1">
        <f t="array" ref="K87">IFERROR(_xlfn.MODE.SNGL(_xlfn._xlws.FILTER(DATOS!$K$2:$K$20000,(CONFIG_METADATA!$G$2:$G$20000=1)*(DATOS!$D$2:$D$20000=A87)*(DATOS!$I$2:$I$20000=B87)*(DATOS!$L$2:$L$20000="N"))),"—")</f>
        <v>—</v>
      </c>
      <c r="L87">
        <f>SUMPRODUCT((CONFIG_METADATA!$G$2:$G$20000=1)*(DATOS!$D$2:$D$20000=A87)*(DATOS!$I$2:$I$20000=B87)*(DATOS!$K$2:$K$20000=1))</f>
        <v>0</v>
      </c>
      <c r="M87">
        <f>SUMPRODUCT((CONFIG_METADATA!$G$2:$G$20000=1)*(DATOS!$D$2:$D$20000=A87)*(DATOS!$I$2:$I$20000=B87)*(DATOS!$K$2:$K$20000=2))</f>
        <v>0</v>
      </c>
      <c r="N87">
        <f>SUMPRODUCT((CONFIG_METADATA!$G$2:$G$20000=1)*(DATOS!$D$2:$D$20000=A87)*(DATOS!$I$2:$I$20000=B87)*(DATOS!$K$2:$K$20000=3))</f>
        <v>0</v>
      </c>
      <c r="O87">
        <f>SUMPRODUCT((CONFIG_METADATA!$G$2:$G$20000=1)*(DATOS!$D$2:$D$20000=A87)*(DATOS!$I$2:$I$20000=B87)*(DATOS!$K$2:$K$20000=4))</f>
        <v>0</v>
      </c>
      <c r="P87">
        <f>SUMPRODUCT((CONFIG_METADATA!$G$2:$G$20000=1)*(DATOS!$D$2:$D$20000=A87)*(DATOS!$I$2:$I$20000=B87)*(DATOS!$K$2:$K$20000=5))</f>
        <v>0</v>
      </c>
      <c r="Q87">
        <f>SUMPRODUCT((CONFIG_METADATA!$G$2:$G$20000=1)*(DATOS!$D$2:$D$20000=A87)*(DATOS!$I$2:$I$20000=B87)*(DATOS!$K$2:$K$20000=6))</f>
        <v>0</v>
      </c>
      <c r="R87">
        <f>SUMPRODUCT((CONFIG_METADATA!$G$2:$G$20000=1)*(DATOS!$D$2:$D$20000=A87)*(DATOS!$I$2:$I$20000=B87)*(DATOS!$K$2:$K$20000=7))</f>
        <v>0</v>
      </c>
      <c r="S87">
        <f>SUMPRODUCT((CONFIG_METADATA!$G$2:$G$20000=1)*(DATOS!$D$2:$D$20000=A87)*(DATOS!$I$2:$I$20000=B87)*(DATOS!$K$2:$K$20000=8))</f>
        <v>0</v>
      </c>
      <c r="T87">
        <f>SUMPRODUCT((CONFIG_METADATA!$G$2:$G$20000=1)*(DATOS!$D$2:$D$20000=A87)*(DATOS!$I$2:$I$20000=B87)*(DATOS!$K$2:$K$20000=9))</f>
        <v>0</v>
      </c>
      <c r="U87">
        <f>SUMPRODUCT((CONFIG_METADATA!$G$2:$G$20000=1)*(DATOS!$D$2:$D$20000=A87)*(DATOS!$I$2:$I$20000=B87)*(DATOS!$K$2:$K$20000=10))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SUMPRODUCT((CONFIG_METADATA!$G$2:$G$20000=1)*(DATOS!$D$2:$D$20000=A88)*(DATOS!$I$2:$I$20000=B88))</f>
        <v>0</v>
      </c>
      <c r="E88" s="10" t="str">
        <f>IFERROR(SUMPRODUCT((CONFIG_METADATA!$G$2:$G$20000=1)*(DATOS!$D$2:$D$20000=A88)*(DATOS!$I$2:$I$20000=B88)*(DATOS!$K$2:$K$20000))/D88,"—")</f>
        <v>—</v>
      </c>
      <c r="F88" s="10" t="str" cm="1">
        <f t="array" ref="F88">IFERROR(_xlfn.STDEV.P(_xlfn._xlws.FILTER(DATOS!$K$2:$K$20000,(CONFIG_METADATA!$G$2:$G$20000=1)*(DATOS!$D$2:$D$20000=A88)*(DATOS!$I$2:$I$20000=B88))),"—")</f>
        <v>—</v>
      </c>
      <c r="G88" t="str" cm="1">
        <f t="array" ref="G88">IFERROR(_xlfn.MODE.SNGL(_xlfn._xlws.FILTER(DATOS!$K$2:$K$20000,(CONFIG_METADATA!$G$2:$G$20000=1)*(DATOS!$D$2:$D$20000=A88)*(DATOS!$I$2:$I$20000=B88))),"—")</f>
        <v>—</v>
      </c>
      <c r="H88" s="11" t="str">
        <f>IFERROR(SUMPRODUCT((CONFIG_METADATA!$G$2:$G$20000=1)*(DATOS!$D$2:$D$20000=A88)*(DATOS!$I$2:$I$20000=B88)*(DATOS!$L$2:$L$20000="S"))/D88,"—")</f>
        <v>—</v>
      </c>
      <c r="I88" s="11" t="str">
        <f>IFERROR(SUMPRODUCT((CONFIG_METADATA!$G$2:$G$20000=1)*(DATOS!$D$2:$D$20000=A88)*(DATOS!$I$2:$I$20000=B88)*(DATOS!$L$2:$L$20000="N"))/D88,"—")</f>
        <v>—</v>
      </c>
      <c r="J88" t="str" cm="1">
        <f t="array" ref="J88">IFERROR(_xlfn.MODE.SNGL(_xlfn._xlws.FILTER(DATOS!$K$2:$K$20000,(CONFIG_METADATA!$G$2:$G$20000=1)*(DATOS!$D$2:$D$20000=A88)*(DATOS!$I$2:$I$20000=B88)*(DATOS!$L$2:$L$20000="S"))),"—")</f>
        <v>—</v>
      </c>
      <c r="K88" t="str" cm="1">
        <f t="array" ref="K88">IFERROR(_xlfn.MODE.SNGL(_xlfn._xlws.FILTER(DATOS!$K$2:$K$20000,(CONFIG_METADATA!$G$2:$G$20000=1)*(DATOS!$D$2:$D$20000=A88)*(DATOS!$I$2:$I$20000=B88)*(DATOS!$L$2:$L$20000="N"))),"—")</f>
        <v>—</v>
      </c>
      <c r="L88">
        <f>SUMPRODUCT((CONFIG_METADATA!$G$2:$G$20000=1)*(DATOS!$D$2:$D$20000=A88)*(DATOS!$I$2:$I$20000=B88)*(DATOS!$K$2:$K$20000=1))</f>
        <v>0</v>
      </c>
      <c r="M88">
        <f>SUMPRODUCT((CONFIG_METADATA!$G$2:$G$20000=1)*(DATOS!$D$2:$D$20000=A88)*(DATOS!$I$2:$I$20000=B88)*(DATOS!$K$2:$K$20000=2))</f>
        <v>0</v>
      </c>
      <c r="N88">
        <f>SUMPRODUCT((CONFIG_METADATA!$G$2:$G$20000=1)*(DATOS!$D$2:$D$20000=A88)*(DATOS!$I$2:$I$20000=B88)*(DATOS!$K$2:$K$20000=3))</f>
        <v>0</v>
      </c>
      <c r="O88">
        <f>SUMPRODUCT((CONFIG_METADATA!$G$2:$G$20000=1)*(DATOS!$D$2:$D$20000=A88)*(DATOS!$I$2:$I$20000=B88)*(DATOS!$K$2:$K$20000=4))</f>
        <v>0</v>
      </c>
      <c r="P88">
        <f>SUMPRODUCT((CONFIG_METADATA!$G$2:$G$20000=1)*(DATOS!$D$2:$D$20000=A88)*(DATOS!$I$2:$I$20000=B88)*(DATOS!$K$2:$K$20000=5))</f>
        <v>0</v>
      </c>
      <c r="Q88">
        <f>SUMPRODUCT((CONFIG_METADATA!$G$2:$G$20000=1)*(DATOS!$D$2:$D$20000=A88)*(DATOS!$I$2:$I$20000=B88)*(DATOS!$K$2:$K$20000=6))</f>
        <v>0</v>
      </c>
      <c r="R88">
        <f>SUMPRODUCT((CONFIG_METADATA!$G$2:$G$20000=1)*(DATOS!$D$2:$D$20000=A88)*(DATOS!$I$2:$I$20000=B88)*(DATOS!$K$2:$K$20000=7))</f>
        <v>0</v>
      </c>
      <c r="S88">
        <f>SUMPRODUCT((CONFIG_METADATA!$G$2:$G$20000=1)*(DATOS!$D$2:$D$20000=A88)*(DATOS!$I$2:$I$20000=B88)*(DATOS!$K$2:$K$20000=8))</f>
        <v>0</v>
      </c>
      <c r="T88">
        <f>SUMPRODUCT((CONFIG_METADATA!$G$2:$G$20000=1)*(DATOS!$D$2:$D$20000=A88)*(DATOS!$I$2:$I$20000=B88)*(DATOS!$K$2:$K$20000=9))</f>
        <v>0</v>
      </c>
      <c r="U88">
        <f>SUMPRODUCT((CONFIG_METADATA!$G$2:$G$20000=1)*(DATOS!$D$2:$D$20000=A88)*(DATOS!$I$2:$I$20000=B88)*(DATOS!$K$2:$K$20000=10))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SUMPRODUCT((CONFIG_METADATA!$G$2:$G$20000=1)*(DATOS!$D$2:$D$20000=A89)*(DATOS!$I$2:$I$20000=B89))</f>
        <v>0</v>
      </c>
      <c r="E89" s="10" t="str">
        <f>IFERROR(SUMPRODUCT((CONFIG_METADATA!$G$2:$G$20000=1)*(DATOS!$D$2:$D$20000=A89)*(DATOS!$I$2:$I$20000=B89)*(DATOS!$K$2:$K$20000))/D89,"—")</f>
        <v>—</v>
      </c>
      <c r="F89" s="10" t="str" cm="1">
        <f t="array" ref="F89">IFERROR(_xlfn.STDEV.P(_xlfn._xlws.FILTER(DATOS!$K$2:$K$20000,(CONFIG_METADATA!$G$2:$G$20000=1)*(DATOS!$D$2:$D$20000=A89)*(DATOS!$I$2:$I$20000=B89))),"—")</f>
        <v>—</v>
      </c>
      <c r="G89" t="str" cm="1">
        <f t="array" ref="G89">IFERROR(_xlfn.MODE.SNGL(_xlfn._xlws.FILTER(DATOS!$K$2:$K$20000,(CONFIG_METADATA!$G$2:$G$20000=1)*(DATOS!$D$2:$D$20000=A89)*(DATOS!$I$2:$I$20000=B89))),"—")</f>
        <v>—</v>
      </c>
      <c r="H89" s="11" t="str">
        <f>IFERROR(SUMPRODUCT((CONFIG_METADATA!$G$2:$G$20000=1)*(DATOS!$D$2:$D$20000=A89)*(DATOS!$I$2:$I$20000=B89)*(DATOS!$L$2:$L$20000="S"))/D89,"—")</f>
        <v>—</v>
      </c>
      <c r="I89" s="11" t="str">
        <f>IFERROR(SUMPRODUCT((CONFIG_METADATA!$G$2:$G$20000=1)*(DATOS!$D$2:$D$20000=A89)*(DATOS!$I$2:$I$20000=B89)*(DATOS!$L$2:$L$20000="N"))/D89,"—")</f>
        <v>—</v>
      </c>
      <c r="J89" t="str" cm="1">
        <f t="array" ref="J89">IFERROR(_xlfn.MODE.SNGL(_xlfn._xlws.FILTER(DATOS!$K$2:$K$20000,(CONFIG_METADATA!$G$2:$G$20000=1)*(DATOS!$D$2:$D$20000=A89)*(DATOS!$I$2:$I$20000=B89)*(DATOS!$L$2:$L$20000="S"))),"—")</f>
        <v>—</v>
      </c>
      <c r="K89" t="str" cm="1">
        <f t="array" ref="K89">IFERROR(_xlfn.MODE.SNGL(_xlfn._xlws.FILTER(DATOS!$K$2:$K$20000,(CONFIG_METADATA!$G$2:$G$20000=1)*(DATOS!$D$2:$D$20000=A89)*(DATOS!$I$2:$I$20000=B89)*(DATOS!$L$2:$L$20000="N"))),"—")</f>
        <v>—</v>
      </c>
      <c r="L89">
        <f>SUMPRODUCT((CONFIG_METADATA!$G$2:$G$20000=1)*(DATOS!$D$2:$D$20000=A89)*(DATOS!$I$2:$I$20000=B89)*(DATOS!$K$2:$K$20000=1))</f>
        <v>0</v>
      </c>
      <c r="M89">
        <f>SUMPRODUCT((CONFIG_METADATA!$G$2:$G$20000=1)*(DATOS!$D$2:$D$20000=A89)*(DATOS!$I$2:$I$20000=B89)*(DATOS!$K$2:$K$20000=2))</f>
        <v>0</v>
      </c>
      <c r="N89">
        <f>SUMPRODUCT((CONFIG_METADATA!$G$2:$G$20000=1)*(DATOS!$D$2:$D$20000=A89)*(DATOS!$I$2:$I$20000=B89)*(DATOS!$K$2:$K$20000=3))</f>
        <v>0</v>
      </c>
      <c r="O89">
        <f>SUMPRODUCT((CONFIG_METADATA!$G$2:$G$20000=1)*(DATOS!$D$2:$D$20000=A89)*(DATOS!$I$2:$I$20000=B89)*(DATOS!$K$2:$K$20000=4))</f>
        <v>0</v>
      </c>
      <c r="P89">
        <f>SUMPRODUCT((CONFIG_METADATA!$G$2:$G$20000=1)*(DATOS!$D$2:$D$20000=A89)*(DATOS!$I$2:$I$20000=B89)*(DATOS!$K$2:$K$20000=5))</f>
        <v>0</v>
      </c>
      <c r="Q89">
        <f>SUMPRODUCT((CONFIG_METADATA!$G$2:$G$20000=1)*(DATOS!$D$2:$D$20000=A89)*(DATOS!$I$2:$I$20000=B89)*(DATOS!$K$2:$K$20000=6))</f>
        <v>0</v>
      </c>
      <c r="R89">
        <f>SUMPRODUCT((CONFIG_METADATA!$G$2:$G$20000=1)*(DATOS!$D$2:$D$20000=A89)*(DATOS!$I$2:$I$20000=B89)*(DATOS!$K$2:$K$20000=7))</f>
        <v>0</v>
      </c>
      <c r="S89">
        <f>SUMPRODUCT((CONFIG_METADATA!$G$2:$G$20000=1)*(DATOS!$D$2:$D$20000=A89)*(DATOS!$I$2:$I$20000=B89)*(DATOS!$K$2:$K$20000=8))</f>
        <v>0</v>
      </c>
      <c r="T89">
        <f>SUMPRODUCT((CONFIG_METADATA!$G$2:$G$20000=1)*(DATOS!$D$2:$D$20000=A89)*(DATOS!$I$2:$I$20000=B89)*(DATOS!$K$2:$K$20000=9))</f>
        <v>0</v>
      </c>
      <c r="U89">
        <f>SUMPRODUCT((CONFIG_METADATA!$G$2:$G$20000=1)*(DATOS!$D$2:$D$20000=A89)*(DATOS!$I$2:$I$20000=B89)*(DATOS!$K$2:$K$20000=10))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SUMPRODUCT((CONFIG_METADATA!$G$2:$G$20000=1)*(DATOS!$D$2:$D$20000=A90)*(DATOS!$I$2:$I$20000=B90))</f>
        <v>0</v>
      </c>
      <c r="E90" s="10" t="str">
        <f>IFERROR(SUMPRODUCT((CONFIG_METADATA!$G$2:$G$20000=1)*(DATOS!$D$2:$D$20000=A90)*(DATOS!$I$2:$I$20000=B90)*(DATOS!$K$2:$K$20000))/D90,"—")</f>
        <v>—</v>
      </c>
      <c r="F90" s="10" t="str" cm="1">
        <f t="array" ref="F90">IFERROR(_xlfn.STDEV.P(_xlfn._xlws.FILTER(DATOS!$K$2:$K$20000,(CONFIG_METADATA!$G$2:$G$20000=1)*(DATOS!$D$2:$D$20000=A90)*(DATOS!$I$2:$I$20000=B90))),"—")</f>
        <v>—</v>
      </c>
      <c r="G90" t="str" cm="1">
        <f t="array" ref="G90">IFERROR(_xlfn.MODE.SNGL(_xlfn._xlws.FILTER(DATOS!$K$2:$K$20000,(CONFIG_METADATA!$G$2:$G$20000=1)*(DATOS!$D$2:$D$20000=A90)*(DATOS!$I$2:$I$20000=B90))),"—")</f>
        <v>—</v>
      </c>
      <c r="H90" s="11" t="str">
        <f>IFERROR(SUMPRODUCT((CONFIG_METADATA!$G$2:$G$20000=1)*(DATOS!$D$2:$D$20000=A90)*(DATOS!$I$2:$I$20000=B90)*(DATOS!$L$2:$L$20000="S"))/D90,"—")</f>
        <v>—</v>
      </c>
      <c r="I90" s="11" t="str">
        <f>IFERROR(SUMPRODUCT((CONFIG_METADATA!$G$2:$G$20000=1)*(DATOS!$D$2:$D$20000=A90)*(DATOS!$I$2:$I$20000=B90)*(DATOS!$L$2:$L$20000="N"))/D90,"—")</f>
        <v>—</v>
      </c>
      <c r="J90" t="str" cm="1">
        <f t="array" ref="J90">IFERROR(_xlfn.MODE.SNGL(_xlfn._xlws.FILTER(DATOS!$K$2:$K$20000,(CONFIG_METADATA!$G$2:$G$20000=1)*(DATOS!$D$2:$D$20000=A90)*(DATOS!$I$2:$I$20000=B90)*(DATOS!$L$2:$L$20000="S"))),"—")</f>
        <v>—</v>
      </c>
      <c r="K90" t="str" cm="1">
        <f t="array" ref="K90">IFERROR(_xlfn.MODE.SNGL(_xlfn._xlws.FILTER(DATOS!$K$2:$K$20000,(CONFIG_METADATA!$G$2:$G$20000=1)*(DATOS!$D$2:$D$20000=A90)*(DATOS!$I$2:$I$20000=B90)*(DATOS!$L$2:$L$20000="N"))),"—")</f>
        <v>—</v>
      </c>
      <c r="L90">
        <f>SUMPRODUCT((CONFIG_METADATA!$G$2:$G$20000=1)*(DATOS!$D$2:$D$20000=A90)*(DATOS!$I$2:$I$20000=B90)*(DATOS!$K$2:$K$20000=1))</f>
        <v>0</v>
      </c>
      <c r="M90">
        <f>SUMPRODUCT((CONFIG_METADATA!$G$2:$G$20000=1)*(DATOS!$D$2:$D$20000=A90)*(DATOS!$I$2:$I$20000=B90)*(DATOS!$K$2:$K$20000=2))</f>
        <v>0</v>
      </c>
      <c r="N90">
        <f>SUMPRODUCT((CONFIG_METADATA!$G$2:$G$20000=1)*(DATOS!$D$2:$D$20000=A90)*(DATOS!$I$2:$I$20000=B90)*(DATOS!$K$2:$K$20000=3))</f>
        <v>0</v>
      </c>
      <c r="O90">
        <f>SUMPRODUCT((CONFIG_METADATA!$G$2:$G$20000=1)*(DATOS!$D$2:$D$20000=A90)*(DATOS!$I$2:$I$20000=B90)*(DATOS!$K$2:$K$20000=4))</f>
        <v>0</v>
      </c>
      <c r="P90">
        <f>SUMPRODUCT((CONFIG_METADATA!$G$2:$G$20000=1)*(DATOS!$D$2:$D$20000=A90)*(DATOS!$I$2:$I$20000=B90)*(DATOS!$K$2:$K$20000=5))</f>
        <v>0</v>
      </c>
      <c r="Q90">
        <f>SUMPRODUCT((CONFIG_METADATA!$G$2:$G$20000=1)*(DATOS!$D$2:$D$20000=A90)*(DATOS!$I$2:$I$20000=B90)*(DATOS!$K$2:$K$20000=6))</f>
        <v>0</v>
      </c>
      <c r="R90">
        <f>SUMPRODUCT((CONFIG_METADATA!$G$2:$G$20000=1)*(DATOS!$D$2:$D$20000=A90)*(DATOS!$I$2:$I$20000=B90)*(DATOS!$K$2:$K$20000=7))</f>
        <v>0</v>
      </c>
      <c r="S90">
        <f>SUMPRODUCT((CONFIG_METADATA!$G$2:$G$20000=1)*(DATOS!$D$2:$D$20000=A90)*(DATOS!$I$2:$I$20000=B90)*(DATOS!$K$2:$K$20000=8))</f>
        <v>0</v>
      </c>
      <c r="T90">
        <f>SUMPRODUCT((CONFIG_METADATA!$G$2:$G$20000=1)*(DATOS!$D$2:$D$20000=A90)*(DATOS!$I$2:$I$20000=B90)*(DATOS!$K$2:$K$20000=9))</f>
        <v>0</v>
      </c>
      <c r="U90">
        <f>SUMPRODUCT((CONFIG_METADATA!$G$2:$G$20000=1)*(DATOS!$D$2:$D$20000=A90)*(DATOS!$I$2:$I$20000=B90)*(DATOS!$K$2:$K$20000=10))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SUMPRODUCT((CONFIG_METADATA!$G$2:$G$20000=1)*(DATOS!$D$2:$D$20000=A91)*(DATOS!$I$2:$I$20000=B91))</f>
        <v>0</v>
      </c>
      <c r="E91" s="10" t="str">
        <f>IFERROR(SUMPRODUCT((CONFIG_METADATA!$G$2:$G$20000=1)*(DATOS!$D$2:$D$20000=A91)*(DATOS!$I$2:$I$20000=B91)*(DATOS!$K$2:$K$20000))/D91,"—")</f>
        <v>—</v>
      </c>
      <c r="F91" s="10" t="str" cm="1">
        <f t="array" ref="F91">IFERROR(_xlfn.STDEV.P(_xlfn._xlws.FILTER(DATOS!$K$2:$K$20000,(CONFIG_METADATA!$G$2:$G$20000=1)*(DATOS!$D$2:$D$20000=A91)*(DATOS!$I$2:$I$20000=B91))),"—")</f>
        <v>—</v>
      </c>
      <c r="G91" t="str" cm="1">
        <f t="array" ref="G91">IFERROR(_xlfn.MODE.SNGL(_xlfn._xlws.FILTER(DATOS!$K$2:$K$20000,(CONFIG_METADATA!$G$2:$G$20000=1)*(DATOS!$D$2:$D$20000=A91)*(DATOS!$I$2:$I$20000=B91))),"—")</f>
        <v>—</v>
      </c>
      <c r="H91" s="11" t="str">
        <f>IFERROR(SUMPRODUCT((CONFIG_METADATA!$G$2:$G$20000=1)*(DATOS!$D$2:$D$20000=A91)*(DATOS!$I$2:$I$20000=B91)*(DATOS!$L$2:$L$20000="S"))/D91,"—")</f>
        <v>—</v>
      </c>
      <c r="I91" s="11" t="str">
        <f>IFERROR(SUMPRODUCT((CONFIG_METADATA!$G$2:$G$20000=1)*(DATOS!$D$2:$D$20000=A91)*(DATOS!$I$2:$I$20000=B91)*(DATOS!$L$2:$L$20000="N"))/D91,"—")</f>
        <v>—</v>
      </c>
      <c r="J91" t="str" cm="1">
        <f t="array" ref="J91">IFERROR(_xlfn.MODE.SNGL(_xlfn._xlws.FILTER(DATOS!$K$2:$K$20000,(CONFIG_METADATA!$G$2:$G$20000=1)*(DATOS!$D$2:$D$20000=A91)*(DATOS!$I$2:$I$20000=B91)*(DATOS!$L$2:$L$20000="S"))),"—")</f>
        <v>—</v>
      </c>
      <c r="K91" t="str" cm="1">
        <f t="array" ref="K91">IFERROR(_xlfn.MODE.SNGL(_xlfn._xlws.FILTER(DATOS!$K$2:$K$20000,(CONFIG_METADATA!$G$2:$G$20000=1)*(DATOS!$D$2:$D$20000=A91)*(DATOS!$I$2:$I$20000=B91)*(DATOS!$L$2:$L$20000="N"))),"—")</f>
        <v>—</v>
      </c>
      <c r="L91">
        <f>SUMPRODUCT((CONFIG_METADATA!$G$2:$G$20000=1)*(DATOS!$D$2:$D$20000=A91)*(DATOS!$I$2:$I$20000=B91)*(DATOS!$K$2:$K$20000=1))</f>
        <v>0</v>
      </c>
      <c r="M91">
        <f>SUMPRODUCT((CONFIG_METADATA!$G$2:$G$20000=1)*(DATOS!$D$2:$D$20000=A91)*(DATOS!$I$2:$I$20000=B91)*(DATOS!$K$2:$K$20000=2))</f>
        <v>0</v>
      </c>
      <c r="N91">
        <f>SUMPRODUCT((CONFIG_METADATA!$G$2:$G$20000=1)*(DATOS!$D$2:$D$20000=A91)*(DATOS!$I$2:$I$20000=B91)*(DATOS!$K$2:$K$20000=3))</f>
        <v>0</v>
      </c>
      <c r="O91">
        <f>SUMPRODUCT((CONFIG_METADATA!$G$2:$G$20000=1)*(DATOS!$D$2:$D$20000=A91)*(DATOS!$I$2:$I$20000=B91)*(DATOS!$K$2:$K$20000=4))</f>
        <v>0</v>
      </c>
      <c r="P91">
        <f>SUMPRODUCT((CONFIG_METADATA!$G$2:$G$20000=1)*(DATOS!$D$2:$D$20000=A91)*(DATOS!$I$2:$I$20000=B91)*(DATOS!$K$2:$K$20000=5))</f>
        <v>0</v>
      </c>
      <c r="Q91">
        <f>SUMPRODUCT((CONFIG_METADATA!$G$2:$G$20000=1)*(DATOS!$D$2:$D$20000=A91)*(DATOS!$I$2:$I$20000=B91)*(DATOS!$K$2:$K$20000=6))</f>
        <v>0</v>
      </c>
      <c r="R91">
        <f>SUMPRODUCT((CONFIG_METADATA!$G$2:$G$20000=1)*(DATOS!$D$2:$D$20000=A91)*(DATOS!$I$2:$I$20000=B91)*(DATOS!$K$2:$K$20000=7))</f>
        <v>0</v>
      </c>
      <c r="S91">
        <f>SUMPRODUCT((CONFIG_METADATA!$G$2:$G$20000=1)*(DATOS!$D$2:$D$20000=A91)*(DATOS!$I$2:$I$20000=B91)*(DATOS!$K$2:$K$20000=8))</f>
        <v>0</v>
      </c>
      <c r="T91">
        <f>SUMPRODUCT((CONFIG_METADATA!$G$2:$G$20000=1)*(DATOS!$D$2:$D$20000=A91)*(DATOS!$I$2:$I$20000=B91)*(DATOS!$K$2:$K$20000=9))</f>
        <v>0</v>
      </c>
      <c r="U91">
        <f>SUMPRODUCT((CONFIG_METADATA!$G$2:$G$20000=1)*(DATOS!$D$2:$D$20000=A91)*(DATOS!$I$2:$I$20000=B91)*(DATOS!$K$2:$K$20000=10))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SUMPRODUCT((CONFIG_METADATA!$G$2:$G$20000=1)*(DATOS!$D$2:$D$20000=A92)*(DATOS!$I$2:$I$20000=B92))</f>
        <v>0</v>
      </c>
      <c r="E92" s="10" t="str">
        <f>IFERROR(SUMPRODUCT((CONFIG_METADATA!$G$2:$G$20000=1)*(DATOS!$D$2:$D$20000=A92)*(DATOS!$I$2:$I$20000=B92)*(DATOS!$K$2:$K$20000))/D92,"—")</f>
        <v>—</v>
      </c>
      <c r="F92" s="10" t="str" cm="1">
        <f t="array" ref="F92">IFERROR(_xlfn.STDEV.P(_xlfn._xlws.FILTER(DATOS!$K$2:$K$20000,(CONFIG_METADATA!$G$2:$G$20000=1)*(DATOS!$D$2:$D$20000=A92)*(DATOS!$I$2:$I$20000=B92))),"—")</f>
        <v>—</v>
      </c>
      <c r="G92" t="str" cm="1">
        <f t="array" ref="G92">IFERROR(_xlfn.MODE.SNGL(_xlfn._xlws.FILTER(DATOS!$K$2:$K$20000,(CONFIG_METADATA!$G$2:$G$20000=1)*(DATOS!$D$2:$D$20000=A92)*(DATOS!$I$2:$I$20000=B92))),"—")</f>
        <v>—</v>
      </c>
      <c r="H92" s="11" t="str">
        <f>IFERROR(SUMPRODUCT((CONFIG_METADATA!$G$2:$G$20000=1)*(DATOS!$D$2:$D$20000=A92)*(DATOS!$I$2:$I$20000=B92)*(DATOS!$L$2:$L$20000="S"))/D92,"—")</f>
        <v>—</v>
      </c>
      <c r="I92" s="11" t="str">
        <f>IFERROR(SUMPRODUCT((CONFIG_METADATA!$G$2:$G$20000=1)*(DATOS!$D$2:$D$20000=A92)*(DATOS!$I$2:$I$20000=B92)*(DATOS!$L$2:$L$20000="N"))/D92,"—")</f>
        <v>—</v>
      </c>
      <c r="J92" t="str" cm="1">
        <f t="array" ref="J92">IFERROR(_xlfn.MODE.SNGL(_xlfn._xlws.FILTER(DATOS!$K$2:$K$20000,(CONFIG_METADATA!$G$2:$G$20000=1)*(DATOS!$D$2:$D$20000=A92)*(DATOS!$I$2:$I$20000=B92)*(DATOS!$L$2:$L$20000="S"))),"—")</f>
        <v>—</v>
      </c>
      <c r="K92" t="str" cm="1">
        <f t="array" ref="K92">IFERROR(_xlfn.MODE.SNGL(_xlfn._xlws.FILTER(DATOS!$K$2:$K$20000,(CONFIG_METADATA!$G$2:$G$20000=1)*(DATOS!$D$2:$D$20000=A92)*(DATOS!$I$2:$I$20000=B92)*(DATOS!$L$2:$L$20000="N"))),"—")</f>
        <v>—</v>
      </c>
      <c r="L92">
        <f>SUMPRODUCT((CONFIG_METADATA!$G$2:$G$20000=1)*(DATOS!$D$2:$D$20000=A92)*(DATOS!$I$2:$I$20000=B92)*(DATOS!$K$2:$K$20000=1))</f>
        <v>0</v>
      </c>
      <c r="M92">
        <f>SUMPRODUCT((CONFIG_METADATA!$G$2:$G$20000=1)*(DATOS!$D$2:$D$20000=A92)*(DATOS!$I$2:$I$20000=B92)*(DATOS!$K$2:$K$20000=2))</f>
        <v>0</v>
      </c>
      <c r="N92">
        <f>SUMPRODUCT((CONFIG_METADATA!$G$2:$G$20000=1)*(DATOS!$D$2:$D$20000=A92)*(DATOS!$I$2:$I$20000=B92)*(DATOS!$K$2:$K$20000=3))</f>
        <v>0</v>
      </c>
      <c r="O92">
        <f>SUMPRODUCT((CONFIG_METADATA!$G$2:$G$20000=1)*(DATOS!$D$2:$D$20000=A92)*(DATOS!$I$2:$I$20000=B92)*(DATOS!$K$2:$K$20000=4))</f>
        <v>0</v>
      </c>
      <c r="P92">
        <f>SUMPRODUCT((CONFIG_METADATA!$G$2:$G$20000=1)*(DATOS!$D$2:$D$20000=A92)*(DATOS!$I$2:$I$20000=B92)*(DATOS!$K$2:$K$20000=5))</f>
        <v>0</v>
      </c>
      <c r="Q92">
        <f>SUMPRODUCT((CONFIG_METADATA!$G$2:$G$20000=1)*(DATOS!$D$2:$D$20000=A92)*(DATOS!$I$2:$I$20000=B92)*(DATOS!$K$2:$K$20000=6))</f>
        <v>0</v>
      </c>
      <c r="R92">
        <f>SUMPRODUCT((CONFIG_METADATA!$G$2:$G$20000=1)*(DATOS!$D$2:$D$20000=A92)*(DATOS!$I$2:$I$20000=B92)*(DATOS!$K$2:$K$20000=7))</f>
        <v>0</v>
      </c>
      <c r="S92">
        <f>SUMPRODUCT((CONFIG_METADATA!$G$2:$G$20000=1)*(DATOS!$D$2:$D$20000=A92)*(DATOS!$I$2:$I$20000=B92)*(DATOS!$K$2:$K$20000=8))</f>
        <v>0</v>
      </c>
      <c r="T92">
        <f>SUMPRODUCT((CONFIG_METADATA!$G$2:$G$20000=1)*(DATOS!$D$2:$D$20000=A92)*(DATOS!$I$2:$I$20000=B92)*(DATOS!$K$2:$K$20000=9))</f>
        <v>0</v>
      </c>
      <c r="U92">
        <f>SUMPRODUCT((CONFIG_METADATA!$G$2:$G$20000=1)*(DATOS!$D$2:$D$20000=A92)*(DATOS!$I$2:$I$20000=B92)*(DATOS!$K$2:$K$20000=10))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SUMPRODUCT((CONFIG_METADATA!$G$2:$G$20000=1)*(DATOS!$D$2:$D$20000=A93)*(DATOS!$I$2:$I$20000=B93))</f>
        <v>0</v>
      </c>
      <c r="E93" s="10" t="str">
        <f>IFERROR(SUMPRODUCT((CONFIG_METADATA!$G$2:$G$20000=1)*(DATOS!$D$2:$D$20000=A93)*(DATOS!$I$2:$I$20000=B93)*(DATOS!$K$2:$K$20000))/D93,"—")</f>
        <v>—</v>
      </c>
      <c r="F93" s="10" t="str" cm="1">
        <f t="array" ref="F93">IFERROR(_xlfn.STDEV.P(_xlfn._xlws.FILTER(DATOS!$K$2:$K$20000,(CONFIG_METADATA!$G$2:$G$20000=1)*(DATOS!$D$2:$D$20000=A93)*(DATOS!$I$2:$I$20000=B93))),"—")</f>
        <v>—</v>
      </c>
      <c r="G93" t="str" cm="1">
        <f t="array" ref="G93">IFERROR(_xlfn.MODE.SNGL(_xlfn._xlws.FILTER(DATOS!$K$2:$K$20000,(CONFIG_METADATA!$G$2:$G$20000=1)*(DATOS!$D$2:$D$20000=A93)*(DATOS!$I$2:$I$20000=B93))),"—")</f>
        <v>—</v>
      </c>
      <c r="H93" s="11" t="str">
        <f>IFERROR(SUMPRODUCT((CONFIG_METADATA!$G$2:$G$20000=1)*(DATOS!$D$2:$D$20000=A93)*(DATOS!$I$2:$I$20000=B93)*(DATOS!$L$2:$L$20000="S"))/D93,"—")</f>
        <v>—</v>
      </c>
      <c r="I93" s="11" t="str">
        <f>IFERROR(SUMPRODUCT((CONFIG_METADATA!$G$2:$G$20000=1)*(DATOS!$D$2:$D$20000=A93)*(DATOS!$I$2:$I$20000=B93)*(DATOS!$L$2:$L$20000="N"))/D93,"—")</f>
        <v>—</v>
      </c>
      <c r="J93" t="str" cm="1">
        <f t="array" ref="J93">IFERROR(_xlfn.MODE.SNGL(_xlfn._xlws.FILTER(DATOS!$K$2:$K$20000,(CONFIG_METADATA!$G$2:$G$20000=1)*(DATOS!$D$2:$D$20000=A93)*(DATOS!$I$2:$I$20000=B93)*(DATOS!$L$2:$L$20000="S"))),"—")</f>
        <v>—</v>
      </c>
      <c r="K93" t="str" cm="1">
        <f t="array" ref="K93">IFERROR(_xlfn.MODE.SNGL(_xlfn._xlws.FILTER(DATOS!$K$2:$K$20000,(CONFIG_METADATA!$G$2:$G$20000=1)*(DATOS!$D$2:$D$20000=A93)*(DATOS!$I$2:$I$20000=B93)*(DATOS!$L$2:$L$20000="N"))),"—")</f>
        <v>—</v>
      </c>
      <c r="L93">
        <f>SUMPRODUCT((CONFIG_METADATA!$G$2:$G$20000=1)*(DATOS!$D$2:$D$20000=A93)*(DATOS!$I$2:$I$20000=B93)*(DATOS!$K$2:$K$20000=1))</f>
        <v>0</v>
      </c>
      <c r="M93">
        <f>SUMPRODUCT((CONFIG_METADATA!$G$2:$G$20000=1)*(DATOS!$D$2:$D$20000=A93)*(DATOS!$I$2:$I$20000=B93)*(DATOS!$K$2:$K$20000=2))</f>
        <v>0</v>
      </c>
      <c r="N93">
        <f>SUMPRODUCT((CONFIG_METADATA!$G$2:$G$20000=1)*(DATOS!$D$2:$D$20000=A93)*(DATOS!$I$2:$I$20000=B93)*(DATOS!$K$2:$K$20000=3))</f>
        <v>0</v>
      </c>
      <c r="O93">
        <f>SUMPRODUCT((CONFIG_METADATA!$G$2:$G$20000=1)*(DATOS!$D$2:$D$20000=A93)*(DATOS!$I$2:$I$20000=B93)*(DATOS!$K$2:$K$20000=4))</f>
        <v>0</v>
      </c>
      <c r="P93">
        <f>SUMPRODUCT((CONFIG_METADATA!$G$2:$G$20000=1)*(DATOS!$D$2:$D$20000=A93)*(DATOS!$I$2:$I$20000=B93)*(DATOS!$K$2:$K$20000=5))</f>
        <v>0</v>
      </c>
      <c r="Q93">
        <f>SUMPRODUCT((CONFIG_METADATA!$G$2:$G$20000=1)*(DATOS!$D$2:$D$20000=A93)*(DATOS!$I$2:$I$20000=B93)*(DATOS!$K$2:$K$20000=6))</f>
        <v>0</v>
      </c>
      <c r="R93">
        <f>SUMPRODUCT((CONFIG_METADATA!$G$2:$G$20000=1)*(DATOS!$D$2:$D$20000=A93)*(DATOS!$I$2:$I$20000=B93)*(DATOS!$K$2:$K$20000=7))</f>
        <v>0</v>
      </c>
      <c r="S93">
        <f>SUMPRODUCT((CONFIG_METADATA!$G$2:$G$20000=1)*(DATOS!$D$2:$D$20000=A93)*(DATOS!$I$2:$I$20000=B93)*(DATOS!$K$2:$K$20000=8))</f>
        <v>0</v>
      </c>
      <c r="T93">
        <f>SUMPRODUCT((CONFIG_METADATA!$G$2:$G$20000=1)*(DATOS!$D$2:$D$20000=A93)*(DATOS!$I$2:$I$20000=B93)*(DATOS!$K$2:$K$20000=9))</f>
        <v>0</v>
      </c>
      <c r="U93">
        <f>SUMPRODUCT((CONFIG_METADATA!$G$2:$G$20000=1)*(DATOS!$D$2:$D$20000=A93)*(DATOS!$I$2:$I$20000=B93)*(DATOS!$K$2:$K$20000=10))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SUMPRODUCT((CONFIG_METADATA!$G$2:$G$20000=1)*(DATOS!$D$2:$D$20000=A94)*(DATOS!$I$2:$I$20000=B94))</f>
        <v>0</v>
      </c>
      <c r="E94" s="10" t="str">
        <f>IFERROR(SUMPRODUCT((CONFIG_METADATA!$G$2:$G$20000=1)*(DATOS!$D$2:$D$20000=A94)*(DATOS!$I$2:$I$20000=B94)*(DATOS!$K$2:$K$20000))/D94,"—")</f>
        <v>—</v>
      </c>
      <c r="F94" s="10" t="str" cm="1">
        <f t="array" ref="F94">IFERROR(_xlfn.STDEV.P(_xlfn._xlws.FILTER(DATOS!$K$2:$K$20000,(CONFIG_METADATA!$G$2:$G$20000=1)*(DATOS!$D$2:$D$20000=A94)*(DATOS!$I$2:$I$20000=B94))),"—")</f>
        <v>—</v>
      </c>
      <c r="G94" t="str" cm="1">
        <f t="array" ref="G94">IFERROR(_xlfn.MODE.SNGL(_xlfn._xlws.FILTER(DATOS!$K$2:$K$20000,(CONFIG_METADATA!$G$2:$G$20000=1)*(DATOS!$D$2:$D$20000=A94)*(DATOS!$I$2:$I$20000=B94))),"—")</f>
        <v>—</v>
      </c>
      <c r="H94" s="11" t="str">
        <f>IFERROR(SUMPRODUCT((CONFIG_METADATA!$G$2:$G$20000=1)*(DATOS!$D$2:$D$20000=A94)*(DATOS!$I$2:$I$20000=B94)*(DATOS!$L$2:$L$20000="S"))/D94,"—")</f>
        <v>—</v>
      </c>
      <c r="I94" s="11" t="str">
        <f>IFERROR(SUMPRODUCT((CONFIG_METADATA!$G$2:$G$20000=1)*(DATOS!$D$2:$D$20000=A94)*(DATOS!$I$2:$I$20000=B94)*(DATOS!$L$2:$L$20000="N"))/D94,"—")</f>
        <v>—</v>
      </c>
      <c r="J94" t="str" cm="1">
        <f t="array" ref="J94">IFERROR(_xlfn.MODE.SNGL(_xlfn._xlws.FILTER(DATOS!$K$2:$K$20000,(CONFIG_METADATA!$G$2:$G$20000=1)*(DATOS!$D$2:$D$20000=A94)*(DATOS!$I$2:$I$20000=B94)*(DATOS!$L$2:$L$20000="S"))),"—")</f>
        <v>—</v>
      </c>
      <c r="K94" t="str" cm="1">
        <f t="array" ref="K94">IFERROR(_xlfn.MODE.SNGL(_xlfn._xlws.FILTER(DATOS!$K$2:$K$20000,(CONFIG_METADATA!$G$2:$G$20000=1)*(DATOS!$D$2:$D$20000=A94)*(DATOS!$I$2:$I$20000=B94)*(DATOS!$L$2:$L$20000="N"))),"—")</f>
        <v>—</v>
      </c>
      <c r="L94">
        <f>SUMPRODUCT((CONFIG_METADATA!$G$2:$G$20000=1)*(DATOS!$D$2:$D$20000=A94)*(DATOS!$I$2:$I$20000=B94)*(DATOS!$K$2:$K$20000=1))</f>
        <v>0</v>
      </c>
      <c r="M94">
        <f>SUMPRODUCT((CONFIG_METADATA!$G$2:$G$20000=1)*(DATOS!$D$2:$D$20000=A94)*(DATOS!$I$2:$I$20000=B94)*(DATOS!$K$2:$K$20000=2))</f>
        <v>0</v>
      </c>
      <c r="N94">
        <f>SUMPRODUCT((CONFIG_METADATA!$G$2:$G$20000=1)*(DATOS!$D$2:$D$20000=A94)*(DATOS!$I$2:$I$20000=B94)*(DATOS!$K$2:$K$20000=3))</f>
        <v>0</v>
      </c>
      <c r="O94">
        <f>SUMPRODUCT((CONFIG_METADATA!$G$2:$G$20000=1)*(DATOS!$D$2:$D$20000=A94)*(DATOS!$I$2:$I$20000=B94)*(DATOS!$K$2:$K$20000=4))</f>
        <v>0</v>
      </c>
      <c r="P94">
        <f>SUMPRODUCT((CONFIG_METADATA!$G$2:$G$20000=1)*(DATOS!$D$2:$D$20000=A94)*(DATOS!$I$2:$I$20000=B94)*(DATOS!$K$2:$K$20000=5))</f>
        <v>0</v>
      </c>
      <c r="Q94">
        <f>SUMPRODUCT((CONFIG_METADATA!$G$2:$G$20000=1)*(DATOS!$D$2:$D$20000=A94)*(DATOS!$I$2:$I$20000=B94)*(DATOS!$K$2:$K$20000=6))</f>
        <v>0</v>
      </c>
      <c r="R94">
        <f>SUMPRODUCT((CONFIG_METADATA!$G$2:$G$20000=1)*(DATOS!$D$2:$D$20000=A94)*(DATOS!$I$2:$I$20000=B94)*(DATOS!$K$2:$K$20000=7))</f>
        <v>0</v>
      </c>
      <c r="S94">
        <f>SUMPRODUCT((CONFIG_METADATA!$G$2:$G$20000=1)*(DATOS!$D$2:$D$20000=A94)*(DATOS!$I$2:$I$20000=B94)*(DATOS!$K$2:$K$20000=8))</f>
        <v>0</v>
      </c>
      <c r="T94">
        <f>SUMPRODUCT((CONFIG_METADATA!$G$2:$G$20000=1)*(DATOS!$D$2:$D$20000=A94)*(DATOS!$I$2:$I$20000=B94)*(DATOS!$K$2:$K$20000=9))</f>
        <v>0</v>
      </c>
      <c r="U94">
        <f>SUMPRODUCT((CONFIG_METADATA!$G$2:$G$20000=1)*(DATOS!$D$2:$D$20000=A94)*(DATOS!$I$2:$I$20000=B94)*(DATOS!$K$2:$K$20000=10))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SUMPRODUCT((CONFIG_METADATA!$G$2:$G$20000=1)*(DATOS!$D$2:$D$20000=A95)*(DATOS!$I$2:$I$20000=B95))</f>
        <v>0</v>
      </c>
      <c r="E95" s="10" t="str">
        <f>IFERROR(SUMPRODUCT((CONFIG_METADATA!$G$2:$G$20000=1)*(DATOS!$D$2:$D$20000=A95)*(DATOS!$I$2:$I$20000=B95)*(DATOS!$K$2:$K$20000))/D95,"—")</f>
        <v>—</v>
      </c>
      <c r="F95" s="10" t="str" cm="1">
        <f t="array" ref="F95">IFERROR(_xlfn.STDEV.P(_xlfn._xlws.FILTER(DATOS!$K$2:$K$20000,(CONFIG_METADATA!$G$2:$G$20000=1)*(DATOS!$D$2:$D$20000=A95)*(DATOS!$I$2:$I$20000=B95))),"—")</f>
        <v>—</v>
      </c>
      <c r="G95" t="str" cm="1">
        <f t="array" ref="G95">IFERROR(_xlfn.MODE.SNGL(_xlfn._xlws.FILTER(DATOS!$K$2:$K$20000,(CONFIG_METADATA!$G$2:$G$20000=1)*(DATOS!$D$2:$D$20000=A95)*(DATOS!$I$2:$I$20000=B95))),"—")</f>
        <v>—</v>
      </c>
      <c r="H95" s="11" t="str">
        <f>IFERROR(SUMPRODUCT((CONFIG_METADATA!$G$2:$G$20000=1)*(DATOS!$D$2:$D$20000=A95)*(DATOS!$I$2:$I$20000=B95)*(DATOS!$L$2:$L$20000="S"))/D95,"—")</f>
        <v>—</v>
      </c>
      <c r="I95" s="11" t="str">
        <f>IFERROR(SUMPRODUCT((CONFIG_METADATA!$G$2:$G$20000=1)*(DATOS!$D$2:$D$20000=A95)*(DATOS!$I$2:$I$20000=B95)*(DATOS!$L$2:$L$20000="N"))/D95,"—")</f>
        <v>—</v>
      </c>
      <c r="J95" t="str" cm="1">
        <f t="array" ref="J95">IFERROR(_xlfn.MODE.SNGL(_xlfn._xlws.FILTER(DATOS!$K$2:$K$20000,(CONFIG_METADATA!$G$2:$G$20000=1)*(DATOS!$D$2:$D$20000=A95)*(DATOS!$I$2:$I$20000=B95)*(DATOS!$L$2:$L$20000="S"))),"—")</f>
        <v>—</v>
      </c>
      <c r="K95" t="str" cm="1">
        <f t="array" ref="K95">IFERROR(_xlfn.MODE.SNGL(_xlfn._xlws.FILTER(DATOS!$K$2:$K$20000,(CONFIG_METADATA!$G$2:$G$20000=1)*(DATOS!$D$2:$D$20000=A95)*(DATOS!$I$2:$I$20000=B95)*(DATOS!$L$2:$L$20000="N"))),"—")</f>
        <v>—</v>
      </c>
      <c r="L95">
        <f>SUMPRODUCT((CONFIG_METADATA!$G$2:$G$20000=1)*(DATOS!$D$2:$D$20000=A95)*(DATOS!$I$2:$I$20000=B95)*(DATOS!$K$2:$K$20000=1))</f>
        <v>0</v>
      </c>
      <c r="M95">
        <f>SUMPRODUCT((CONFIG_METADATA!$G$2:$G$20000=1)*(DATOS!$D$2:$D$20000=A95)*(DATOS!$I$2:$I$20000=B95)*(DATOS!$K$2:$K$20000=2))</f>
        <v>0</v>
      </c>
      <c r="N95">
        <f>SUMPRODUCT((CONFIG_METADATA!$G$2:$G$20000=1)*(DATOS!$D$2:$D$20000=A95)*(DATOS!$I$2:$I$20000=B95)*(DATOS!$K$2:$K$20000=3))</f>
        <v>0</v>
      </c>
      <c r="O95">
        <f>SUMPRODUCT((CONFIG_METADATA!$G$2:$G$20000=1)*(DATOS!$D$2:$D$20000=A95)*(DATOS!$I$2:$I$20000=B95)*(DATOS!$K$2:$K$20000=4))</f>
        <v>0</v>
      </c>
      <c r="P95">
        <f>SUMPRODUCT((CONFIG_METADATA!$G$2:$G$20000=1)*(DATOS!$D$2:$D$20000=A95)*(DATOS!$I$2:$I$20000=B95)*(DATOS!$K$2:$K$20000=5))</f>
        <v>0</v>
      </c>
      <c r="Q95">
        <f>SUMPRODUCT((CONFIG_METADATA!$G$2:$G$20000=1)*(DATOS!$D$2:$D$20000=A95)*(DATOS!$I$2:$I$20000=B95)*(DATOS!$K$2:$K$20000=6))</f>
        <v>0</v>
      </c>
      <c r="R95">
        <f>SUMPRODUCT((CONFIG_METADATA!$G$2:$G$20000=1)*(DATOS!$D$2:$D$20000=A95)*(DATOS!$I$2:$I$20000=B95)*(DATOS!$K$2:$K$20000=7))</f>
        <v>0</v>
      </c>
      <c r="S95">
        <f>SUMPRODUCT((CONFIG_METADATA!$G$2:$G$20000=1)*(DATOS!$D$2:$D$20000=A95)*(DATOS!$I$2:$I$20000=B95)*(DATOS!$K$2:$K$20000=8))</f>
        <v>0</v>
      </c>
      <c r="T95">
        <f>SUMPRODUCT((CONFIG_METADATA!$G$2:$G$20000=1)*(DATOS!$D$2:$D$20000=A95)*(DATOS!$I$2:$I$20000=B95)*(DATOS!$K$2:$K$20000=9))</f>
        <v>0</v>
      </c>
      <c r="U95">
        <f>SUMPRODUCT((CONFIG_METADATA!$G$2:$G$20000=1)*(DATOS!$D$2:$D$20000=A95)*(DATOS!$I$2:$I$20000=B95)*(DATOS!$K$2:$K$20000=10))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SUMPRODUCT((CONFIG_METADATA!$G$2:$G$20000=1)*(DATOS!$D$2:$D$20000=A96)*(DATOS!$I$2:$I$20000=B96))</f>
        <v>0</v>
      </c>
      <c r="E96" s="10" t="str">
        <f>IFERROR(SUMPRODUCT((CONFIG_METADATA!$G$2:$G$20000=1)*(DATOS!$D$2:$D$20000=A96)*(DATOS!$I$2:$I$20000=B96)*(DATOS!$K$2:$K$20000))/D96,"—")</f>
        <v>—</v>
      </c>
      <c r="F96" s="10" t="str" cm="1">
        <f t="array" ref="F96">IFERROR(_xlfn.STDEV.P(_xlfn._xlws.FILTER(DATOS!$K$2:$K$20000,(CONFIG_METADATA!$G$2:$G$20000=1)*(DATOS!$D$2:$D$20000=A96)*(DATOS!$I$2:$I$20000=B96))),"—")</f>
        <v>—</v>
      </c>
      <c r="G96" t="str" cm="1">
        <f t="array" ref="G96">IFERROR(_xlfn.MODE.SNGL(_xlfn._xlws.FILTER(DATOS!$K$2:$K$20000,(CONFIG_METADATA!$G$2:$G$20000=1)*(DATOS!$D$2:$D$20000=A96)*(DATOS!$I$2:$I$20000=B96))),"—")</f>
        <v>—</v>
      </c>
      <c r="H96" s="11" t="str">
        <f>IFERROR(SUMPRODUCT((CONFIG_METADATA!$G$2:$G$20000=1)*(DATOS!$D$2:$D$20000=A96)*(DATOS!$I$2:$I$20000=B96)*(DATOS!$L$2:$L$20000="S"))/D96,"—")</f>
        <v>—</v>
      </c>
      <c r="I96" s="11" t="str">
        <f>IFERROR(SUMPRODUCT((CONFIG_METADATA!$G$2:$G$20000=1)*(DATOS!$D$2:$D$20000=A96)*(DATOS!$I$2:$I$20000=B96)*(DATOS!$L$2:$L$20000="N"))/D96,"—")</f>
        <v>—</v>
      </c>
      <c r="J96" t="str" cm="1">
        <f t="array" ref="J96">IFERROR(_xlfn.MODE.SNGL(_xlfn._xlws.FILTER(DATOS!$K$2:$K$20000,(CONFIG_METADATA!$G$2:$G$20000=1)*(DATOS!$D$2:$D$20000=A96)*(DATOS!$I$2:$I$20000=B96)*(DATOS!$L$2:$L$20000="S"))),"—")</f>
        <v>—</v>
      </c>
      <c r="K96" t="str" cm="1">
        <f t="array" ref="K96">IFERROR(_xlfn.MODE.SNGL(_xlfn._xlws.FILTER(DATOS!$K$2:$K$20000,(CONFIG_METADATA!$G$2:$G$20000=1)*(DATOS!$D$2:$D$20000=A96)*(DATOS!$I$2:$I$20000=B96)*(DATOS!$L$2:$L$20000="N"))),"—")</f>
        <v>—</v>
      </c>
      <c r="L96">
        <f>SUMPRODUCT((CONFIG_METADATA!$G$2:$G$20000=1)*(DATOS!$D$2:$D$20000=A96)*(DATOS!$I$2:$I$20000=B96)*(DATOS!$K$2:$K$20000=1))</f>
        <v>0</v>
      </c>
      <c r="M96">
        <f>SUMPRODUCT((CONFIG_METADATA!$G$2:$G$20000=1)*(DATOS!$D$2:$D$20000=A96)*(DATOS!$I$2:$I$20000=B96)*(DATOS!$K$2:$K$20000=2))</f>
        <v>0</v>
      </c>
      <c r="N96">
        <f>SUMPRODUCT((CONFIG_METADATA!$G$2:$G$20000=1)*(DATOS!$D$2:$D$20000=A96)*(DATOS!$I$2:$I$20000=B96)*(DATOS!$K$2:$K$20000=3))</f>
        <v>0</v>
      </c>
      <c r="O96">
        <f>SUMPRODUCT((CONFIG_METADATA!$G$2:$G$20000=1)*(DATOS!$D$2:$D$20000=A96)*(DATOS!$I$2:$I$20000=B96)*(DATOS!$K$2:$K$20000=4))</f>
        <v>0</v>
      </c>
      <c r="P96">
        <f>SUMPRODUCT((CONFIG_METADATA!$G$2:$G$20000=1)*(DATOS!$D$2:$D$20000=A96)*(DATOS!$I$2:$I$20000=B96)*(DATOS!$K$2:$K$20000=5))</f>
        <v>0</v>
      </c>
      <c r="Q96">
        <f>SUMPRODUCT((CONFIG_METADATA!$G$2:$G$20000=1)*(DATOS!$D$2:$D$20000=A96)*(DATOS!$I$2:$I$20000=B96)*(DATOS!$K$2:$K$20000=6))</f>
        <v>0</v>
      </c>
      <c r="R96">
        <f>SUMPRODUCT((CONFIG_METADATA!$G$2:$G$20000=1)*(DATOS!$D$2:$D$20000=A96)*(DATOS!$I$2:$I$20000=B96)*(DATOS!$K$2:$K$20000=7))</f>
        <v>0</v>
      </c>
      <c r="S96">
        <f>SUMPRODUCT((CONFIG_METADATA!$G$2:$G$20000=1)*(DATOS!$D$2:$D$20000=A96)*(DATOS!$I$2:$I$20000=B96)*(DATOS!$K$2:$K$20000=8))</f>
        <v>0</v>
      </c>
      <c r="T96">
        <f>SUMPRODUCT((CONFIG_METADATA!$G$2:$G$20000=1)*(DATOS!$D$2:$D$20000=A96)*(DATOS!$I$2:$I$20000=B96)*(DATOS!$K$2:$K$20000=9))</f>
        <v>0</v>
      </c>
      <c r="U96">
        <f>SUMPRODUCT((CONFIG_METADATA!$G$2:$G$20000=1)*(DATOS!$D$2:$D$20000=A96)*(DATOS!$I$2:$I$20000=B96)*(DATOS!$K$2:$K$20000=10))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SUMPRODUCT((CONFIG_METADATA!$G$2:$G$20000=1)*(DATOS!$D$2:$D$20000=A97)*(DATOS!$I$2:$I$20000=B97))</f>
        <v>0</v>
      </c>
      <c r="E97" s="10" t="str">
        <f>IFERROR(SUMPRODUCT((CONFIG_METADATA!$G$2:$G$20000=1)*(DATOS!$D$2:$D$20000=A97)*(DATOS!$I$2:$I$20000=B97)*(DATOS!$K$2:$K$20000))/D97,"—")</f>
        <v>—</v>
      </c>
      <c r="F97" s="10" t="str" cm="1">
        <f t="array" ref="F97">IFERROR(_xlfn.STDEV.P(_xlfn._xlws.FILTER(DATOS!$K$2:$K$20000,(CONFIG_METADATA!$G$2:$G$20000=1)*(DATOS!$D$2:$D$20000=A97)*(DATOS!$I$2:$I$20000=B97))),"—")</f>
        <v>—</v>
      </c>
      <c r="G97" t="str" cm="1">
        <f t="array" ref="G97">IFERROR(_xlfn.MODE.SNGL(_xlfn._xlws.FILTER(DATOS!$K$2:$K$20000,(CONFIG_METADATA!$G$2:$G$20000=1)*(DATOS!$D$2:$D$20000=A97)*(DATOS!$I$2:$I$20000=B97))),"—")</f>
        <v>—</v>
      </c>
      <c r="H97" s="11" t="str">
        <f>IFERROR(SUMPRODUCT((CONFIG_METADATA!$G$2:$G$20000=1)*(DATOS!$D$2:$D$20000=A97)*(DATOS!$I$2:$I$20000=B97)*(DATOS!$L$2:$L$20000="S"))/D97,"—")</f>
        <v>—</v>
      </c>
      <c r="I97" s="11" t="str">
        <f>IFERROR(SUMPRODUCT((CONFIG_METADATA!$G$2:$G$20000=1)*(DATOS!$D$2:$D$20000=A97)*(DATOS!$I$2:$I$20000=B97)*(DATOS!$L$2:$L$20000="N"))/D97,"—")</f>
        <v>—</v>
      </c>
      <c r="J97" t="str" cm="1">
        <f t="array" ref="J97">IFERROR(_xlfn.MODE.SNGL(_xlfn._xlws.FILTER(DATOS!$K$2:$K$20000,(CONFIG_METADATA!$G$2:$G$20000=1)*(DATOS!$D$2:$D$20000=A97)*(DATOS!$I$2:$I$20000=B97)*(DATOS!$L$2:$L$20000="S"))),"—")</f>
        <v>—</v>
      </c>
      <c r="K97" t="str" cm="1">
        <f t="array" ref="K97">IFERROR(_xlfn.MODE.SNGL(_xlfn._xlws.FILTER(DATOS!$K$2:$K$20000,(CONFIG_METADATA!$G$2:$G$20000=1)*(DATOS!$D$2:$D$20000=A97)*(DATOS!$I$2:$I$20000=B97)*(DATOS!$L$2:$L$20000="N"))),"—")</f>
        <v>—</v>
      </c>
      <c r="L97">
        <f>SUMPRODUCT((CONFIG_METADATA!$G$2:$G$20000=1)*(DATOS!$D$2:$D$20000=A97)*(DATOS!$I$2:$I$20000=B97)*(DATOS!$K$2:$K$20000=1))</f>
        <v>0</v>
      </c>
      <c r="M97">
        <f>SUMPRODUCT((CONFIG_METADATA!$G$2:$G$20000=1)*(DATOS!$D$2:$D$20000=A97)*(DATOS!$I$2:$I$20000=B97)*(DATOS!$K$2:$K$20000=2))</f>
        <v>0</v>
      </c>
      <c r="N97">
        <f>SUMPRODUCT((CONFIG_METADATA!$G$2:$G$20000=1)*(DATOS!$D$2:$D$20000=A97)*(DATOS!$I$2:$I$20000=B97)*(DATOS!$K$2:$K$20000=3))</f>
        <v>0</v>
      </c>
      <c r="O97">
        <f>SUMPRODUCT((CONFIG_METADATA!$G$2:$G$20000=1)*(DATOS!$D$2:$D$20000=A97)*(DATOS!$I$2:$I$20000=B97)*(DATOS!$K$2:$K$20000=4))</f>
        <v>0</v>
      </c>
      <c r="P97">
        <f>SUMPRODUCT((CONFIG_METADATA!$G$2:$G$20000=1)*(DATOS!$D$2:$D$20000=A97)*(DATOS!$I$2:$I$20000=B97)*(DATOS!$K$2:$K$20000=5))</f>
        <v>0</v>
      </c>
      <c r="Q97">
        <f>SUMPRODUCT((CONFIG_METADATA!$G$2:$G$20000=1)*(DATOS!$D$2:$D$20000=A97)*(DATOS!$I$2:$I$20000=B97)*(DATOS!$K$2:$K$20000=6))</f>
        <v>0</v>
      </c>
      <c r="R97">
        <f>SUMPRODUCT((CONFIG_METADATA!$G$2:$G$20000=1)*(DATOS!$D$2:$D$20000=A97)*(DATOS!$I$2:$I$20000=B97)*(DATOS!$K$2:$K$20000=7))</f>
        <v>0</v>
      </c>
      <c r="S97">
        <f>SUMPRODUCT((CONFIG_METADATA!$G$2:$G$20000=1)*(DATOS!$D$2:$D$20000=A97)*(DATOS!$I$2:$I$20000=B97)*(DATOS!$K$2:$K$20000=8))</f>
        <v>0</v>
      </c>
      <c r="T97">
        <f>SUMPRODUCT((CONFIG_METADATA!$G$2:$G$20000=1)*(DATOS!$D$2:$D$20000=A97)*(DATOS!$I$2:$I$20000=B97)*(DATOS!$K$2:$K$20000=9))</f>
        <v>0</v>
      </c>
      <c r="U97">
        <f>SUMPRODUCT((CONFIG_METADATA!$G$2:$G$20000=1)*(DATOS!$D$2:$D$20000=A97)*(DATOS!$I$2:$I$20000=B97)*(DATOS!$K$2:$K$20000=10))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SUMPRODUCT((CONFIG_METADATA!$G$2:$G$20000=1)*(DATOS!$D$2:$D$20000=A98)*(DATOS!$I$2:$I$20000=B98))</f>
        <v>0</v>
      </c>
      <c r="E98" s="10" t="str">
        <f>IFERROR(SUMPRODUCT((CONFIG_METADATA!$G$2:$G$20000=1)*(DATOS!$D$2:$D$20000=A98)*(DATOS!$I$2:$I$20000=B98)*(DATOS!$K$2:$K$20000))/D98,"—")</f>
        <v>—</v>
      </c>
      <c r="F98" s="10" t="str" cm="1">
        <f t="array" ref="F98">IFERROR(_xlfn.STDEV.P(_xlfn._xlws.FILTER(DATOS!$K$2:$K$20000,(CONFIG_METADATA!$G$2:$G$20000=1)*(DATOS!$D$2:$D$20000=A98)*(DATOS!$I$2:$I$20000=B98))),"—")</f>
        <v>—</v>
      </c>
      <c r="G98" t="str" cm="1">
        <f t="array" ref="G98">IFERROR(_xlfn.MODE.SNGL(_xlfn._xlws.FILTER(DATOS!$K$2:$K$20000,(CONFIG_METADATA!$G$2:$G$20000=1)*(DATOS!$D$2:$D$20000=A98)*(DATOS!$I$2:$I$20000=B98))),"—")</f>
        <v>—</v>
      </c>
      <c r="H98" s="11" t="str">
        <f>IFERROR(SUMPRODUCT((CONFIG_METADATA!$G$2:$G$20000=1)*(DATOS!$D$2:$D$20000=A98)*(DATOS!$I$2:$I$20000=B98)*(DATOS!$L$2:$L$20000="S"))/D98,"—")</f>
        <v>—</v>
      </c>
      <c r="I98" s="11" t="str">
        <f>IFERROR(SUMPRODUCT((CONFIG_METADATA!$G$2:$G$20000=1)*(DATOS!$D$2:$D$20000=A98)*(DATOS!$I$2:$I$20000=B98)*(DATOS!$L$2:$L$20000="N"))/D98,"—")</f>
        <v>—</v>
      </c>
      <c r="J98" t="str" cm="1">
        <f t="array" ref="J98">IFERROR(_xlfn.MODE.SNGL(_xlfn._xlws.FILTER(DATOS!$K$2:$K$20000,(CONFIG_METADATA!$G$2:$G$20000=1)*(DATOS!$D$2:$D$20000=A98)*(DATOS!$I$2:$I$20000=B98)*(DATOS!$L$2:$L$20000="S"))),"—")</f>
        <v>—</v>
      </c>
      <c r="K98" t="str" cm="1">
        <f t="array" ref="K98">IFERROR(_xlfn.MODE.SNGL(_xlfn._xlws.FILTER(DATOS!$K$2:$K$20000,(CONFIG_METADATA!$G$2:$G$20000=1)*(DATOS!$D$2:$D$20000=A98)*(DATOS!$I$2:$I$20000=B98)*(DATOS!$L$2:$L$20000="N"))),"—")</f>
        <v>—</v>
      </c>
      <c r="L98">
        <f>SUMPRODUCT((CONFIG_METADATA!$G$2:$G$20000=1)*(DATOS!$D$2:$D$20000=A98)*(DATOS!$I$2:$I$20000=B98)*(DATOS!$K$2:$K$20000=1))</f>
        <v>0</v>
      </c>
      <c r="M98">
        <f>SUMPRODUCT((CONFIG_METADATA!$G$2:$G$20000=1)*(DATOS!$D$2:$D$20000=A98)*(DATOS!$I$2:$I$20000=B98)*(DATOS!$K$2:$K$20000=2))</f>
        <v>0</v>
      </c>
      <c r="N98">
        <f>SUMPRODUCT((CONFIG_METADATA!$G$2:$G$20000=1)*(DATOS!$D$2:$D$20000=A98)*(DATOS!$I$2:$I$20000=B98)*(DATOS!$K$2:$K$20000=3))</f>
        <v>0</v>
      </c>
      <c r="O98">
        <f>SUMPRODUCT((CONFIG_METADATA!$G$2:$G$20000=1)*(DATOS!$D$2:$D$20000=A98)*(DATOS!$I$2:$I$20000=B98)*(DATOS!$K$2:$K$20000=4))</f>
        <v>0</v>
      </c>
      <c r="P98">
        <f>SUMPRODUCT((CONFIG_METADATA!$G$2:$G$20000=1)*(DATOS!$D$2:$D$20000=A98)*(DATOS!$I$2:$I$20000=B98)*(DATOS!$K$2:$K$20000=5))</f>
        <v>0</v>
      </c>
      <c r="Q98">
        <f>SUMPRODUCT((CONFIG_METADATA!$G$2:$G$20000=1)*(DATOS!$D$2:$D$20000=A98)*(DATOS!$I$2:$I$20000=B98)*(DATOS!$K$2:$K$20000=6))</f>
        <v>0</v>
      </c>
      <c r="R98">
        <f>SUMPRODUCT((CONFIG_METADATA!$G$2:$G$20000=1)*(DATOS!$D$2:$D$20000=A98)*(DATOS!$I$2:$I$20000=B98)*(DATOS!$K$2:$K$20000=7))</f>
        <v>0</v>
      </c>
      <c r="S98">
        <f>SUMPRODUCT((CONFIG_METADATA!$G$2:$G$20000=1)*(DATOS!$D$2:$D$20000=A98)*(DATOS!$I$2:$I$20000=B98)*(DATOS!$K$2:$K$20000=8))</f>
        <v>0</v>
      </c>
      <c r="T98">
        <f>SUMPRODUCT((CONFIG_METADATA!$G$2:$G$20000=1)*(DATOS!$D$2:$D$20000=A98)*(DATOS!$I$2:$I$20000=B98)*(DATOS!$K$2:$K$20000=9))</f>
        <v>0</v>
      </c>
      <c r="U98">
        <f>SUMPRODUCT((CONFIG_METADATA!$G$2:$G$20000=1)*(DATOS!$D$2:$D$20000=A98)*(DATOS!$I$2:$I$20000=B98)*(DATOS!$K$2:$K$20000=10))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SUMPRODUCT((CONFIG_METADATA!$G$2:$G$20000=1)*(DATOS!$D$2:$D$20000=A99)*(DATOS!$I$2:$I$20000=B99))</f>
        <v>0</v>
      </c>
      <c r="E99" s="10" t="str">
        <f>IFERROR(SUMPRODUCT((CONFIG_METADATA!$G$2:$G$20000=1)*(DATOS!$D$2:$D$20000=A99)*(DATOS!$I$2:$I$20000=B99)*(DATOS!$K$2:$K$20000))/D99,"—")</f>
        <v>—</v>
      </c>
      <c r="F99" s="10" t="str" cm="1">
        <f t="array" ref="F99">IFERROR(_xlfn.STDEV.P(_xlfn._xlws.FILTER(DATOS!$K$2:$K$20000,(CONFIG_METADATA!$G$2:$G$20000=1)*(DATOS!$D$2:$D$20000=A99)*(DATOS!$I$2:$I$20000=B99))),"—")</f>
        <v>—</v>
      </c>
      <c r="G99" t="str" cm="1">
        <f t="array" ref="G99">IFERROR(_xlfn.MODE.SNGL(_xlfn._xlws.FILTER(DATOS!$K$2:$K$20000,(CONFIG_METADATA!$G$2:$G$20000=1)*(DATOS!$D$2:$D$20000=A99)*(DATOS!$I$2:$I$20000=B99))),"—")</f>
        <v>—</v>
      </c>
      <c r="H99" s="11" t="str">
        <f>IFERROR(SUMPRODUCT((CONFIG_METADATA!$G$2:$G$20000=1)*(DATOS!$D$2:$D$20000=A99)*(DATOS!$I$2:$I$20000=B99)*(DATOS!$L$2:$L$20000="S"))/D99,"—")</f>
        <v>—</v>
      </c>
      <c r="I99" s="11" t="str">
        <f>IFERROR(SUMPRODUCT((CONFIG_METADATA!$G$2:$G$20000=1)*(DATOS!$D$2:$D$20000=A99)*(DATOS!$I$2:$I$20000=B99)*(DATOS!$L$2:$L$20000="N"))/D99,"—")</f>
        <v>—</v>
      </c>
      <c r="J99" t="str" cm="1">
        <f t="array" ref="J99">IFERROR(_xlfn.MODE.SNGL(_xlfn._xlws.FILTER(DATOS!$K$2:$K$20000,(CONFIG_METADATA!$G$2:$G$20000=1)*(DATOS!$D$2:$D$20000=A99)*(DATOS!$I$2:$I$20000=B99)*(DATOS!$L$2:$L$20000="S"))),"—")</f>
        <v>—</v>
      </c>
      <c r="K99" t="str" cm="1">
        <f t="array" ref="K99">IFERROR(_xlfn.MODE.SNGL(_xlfn._xlws.FILTER(DATOS!$K$2:$K$20000,(CONFIG_METADATA!$G$2:$G$20000=1)*(DATOS!$D$2:$D$20000=A99)*(DATOS!$I$2:$I$20000=B99)*(DATOS!$L$2:$L$20000="N"))),"—")</f>
        <v>—</v>
      </c>
      <c r="L99">
        <f>SUMPRODUCT((CONFIG_METADATA!$G$2:$G$20000=1)*(DATOS!$D$2:$D$20000=A99)*(DATOS!$I$2:$I$20000=B99)*(DATOS!$K$2:$K$20000=1))</f>
        <v>0</v>
      </c>
      <c r="M99">
        <f>SUMPRODUCT((CONFIG_METADATA!$G$2:$G$20000=1)*(DATOS!$D$2:$D$20000=A99)*(DATOS!$I$2:$I$20000=B99)*(DATOS!$K$2:$K$20000=2))</f>
        <v>0</v>
      </c>
      <c r="N99">
        <f>SUMPRODUCT((CONFIG_METADATA!$G$2:$G$20000=1)*(DATOS!$D$2:$D$20000=A99)*(DATOS!$I$2:$I$20000=B99)*(DATOS!$K$2:$K$20000=3))</f>
        <v>0</v>
      </c>
      <c r="O99">
        <f>SUMPRODUCT((CONFIG_METADATA!$G$2:$G$20000=1)*(DATOS!$D$2:$D$20000=A99)*(DATOS!$I$2:$I$20000=B99)*(DATOS!$K$2:$K$20000=4))</f>
        <v>0</v>
      </c>
      <c r="P99">
        <f>SUMPRODUCT((CONFIG_METADATA!$G$2:$G$20000=1)*(DATOS!$D$2:$D$20000=A99)*(DATOS!$I$2:$I$20000=B99)*(DATOS!$K$2:$K$20000=5))</f>
        <v>0</v>
      </c>
      <c r="Q99">
        <f>SUMPRODUCT((CONFIG_METADATA!$G$2:$G$20000=1)*(DATOS!$D$2:$D$20000=A99)*(DATOS!$I$2:$I$20000=B99)*(DATOS!$K$2:$K$20000=6))</f>
        <v>0</v>
      </c>
      <c r="R99">
        <f>SUMPRODUCT((CONFIG_METADATA!$G$2:$G$20000=1)*(DATOS!$D$2:$D$20000=A99)*(DATOS!$I$2:$I$20000=B99)*(DATOS!$K$2:$K$20000=7))</f>
        <v>0</v>
      </c>
      <c r="S99">
        <f>SUMPRODUCT((CONFIG_METADATA!$G$2:$G$20000=1)*(DATOS!$D$2:$D$20000=A99)*(DATOS!$I$2:$I$20000=B99)*(DATOS!$K$2:$K$20000=8))</f>
        <v>0</v>
      </c>
      <c r="T99">
        <f>SUMPRODUCT((CONFIG_METADATA!$G$2:$G$20000=1)*(DATOS!$D$2:$D$20000=A99)*(DATOS!$I$2:$I$20000=B99)*(DATOS!$K$2:$K$20000=9))</f>
        <v>0</v>
      </c>
      <c r="U99">
        <f>SUMPRODUCT((CONFIG_METADATA!$G$2:$G$20000=1)*(DATOS!$D$2:$D$20000=A99)*(DATOS!$I$2:$I$20000=B99)*(DATOS!$K$2:$K$20000=10))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SUMPRODUCT((CONFIG_METADATA!$G$2:$G$20000=1)*(DATOS!$D$2:$D$20000=A100)*(DATOS!$I$2:$I$20000=B100))</f>
        <v>0</v>
      </c>
      <c r="E100" s="10" t="str">
        <f>IFERROR(SUMPRODUCT((CONFIG_METADATA!$G$2:$G$20000=1)*(DATOS!$D$2:$D$20000=A100)*(DATOS!$I$2:$I$20000=B100)*(DATOS!$K$2:$K$20000))/D100,"—")</f>
        <v>—</v>
      </c>
      <c r="F100" s="10" t="str" cm="1">
        <f t="array" ref="F100">IFERROR(_xlfn.STDEV.P(_xlfn._xlws.FILTER(DATOS!$K$2:$K$20000,(CONFIG_METADATA!$G$2:$G$20000=1)*(DATOS!$D$2:$D$20000=A100)*(DATOS!$I$2:$I$20000=B100))),"—")</f>
        <v>—</v>
      </c>
      <c r="G100" t="str" cm="1">
        <f t="array" ref="G100">IFERROR(_xlfn.MODE.SNGL(_xlfn._xlws.FILTER(DATOS!$K$2:$K$20000,(CONFIG_METADATA!$G$2:$G$20000=1)*(DATOS!$D$2:$D$20000=A100)*(DATOS!$I$2:$I$20000=B100))),"—")</f>
        <v>—</v>
      </c>
      <c r="H100" s="11" t="str">
        <f>IFERROR(SUMPRODUCT((CONFIG_METADATA!$G$2:$G$20000=1)*(DATOS!$D$2:$D$20000=A100)*(DATOS!$I$2:$I$20000=B100)*(DATOS!$L$2:$L$20000="S"))/D100,"—")</f>
        <v>—</v>
      </c>
      <c r="I100" s="11" t="str">
        <f>IFERROR(SUMPRODUCT((CONFIG_METADATA!$G$2:$G$20000=1)*(DATOS!$D$2:$D$20000=A100)*(DATOS!$I$2:$I$20000=B100)*(DATOS!$L$2:$L$20000="N"))/D100,"—")</f>
        <v>—</v>
      </c>
      <c r="J100" t="str" cm="1">
        <f t="array" ref="J100">IFERROR(_xlfn.MODE.SNGL(_xlfn._xlws.FILTER(DATOS!$K$2:$K$20000,(CONFIG_METADATA!$G$2:$G$20000=1)*(DATOS!$D$2:$D$20000=A100)*(DATOS!$I$2:$I$20000=B100)*(DATOS!$L$2:$L$20000="S"))),"—")</f>
        <v>—</v>
      </c>
      <c r="K100" t="str" cm="1">
        <f t="array" ref="K100">IFERROR(_xlfn.MODE.SNGL(_xlfn._xlws.FILTER(DATOS!$K$2:$K$20000,(CONFIG_METADATA!$G$2:$G$20000=1)*(DATOS!$D$2:$D$20000=A100)*(DATOS!$I$2:$I$20000=B100)*(DATOS!$L$2:$L$20000="N"))),"—")</f>
        <v>—</v>
      </c>
      <c r="L100">
        <f>SUMPRODUCT((CONFIG_METADATA!$G$2:$G$20000=1)*(DATOS!$D$2:$D$20000=A100)*(DATOS!$I$2:$I$20000=B100)*(DATOS!$K$2:$K$20000=1))</f>
        <v>0</v>
      </c>
      <c r="M100">
        <f>SUMPRODUCT((CONFIG_METADATA!$G$2:$G$20000=1)*(DATOS!$D$2:$D$20000=A100)*(DATOS!$I$2:$I$20000=B100)*(DATOS!$K$2:$K$20000=2))</f>
        <v>0</v>
      </c>
      <c r="N100">
        <f>SUMPRODUCT((CONFIG_METADATA!$G$2:$G$20000=1)*(DATOS!$D$2:$D$20000=A100)*(DATOS!$I$2:$I$20000=B100)*(DATOS!$K$2:$K$20000=3))</f>
        <v>0</v>
      </c>
      <c r="O100">
        <f>SUMPRODUCT((CONFIG_METADATA!$G$2:$G$20000=1)*(DATOS!$D$2:$D$20000=A100)*(DATOS!$I$2:$I$20000=B100)*(DATOS!$K$2:$K$20000=4))</f>
        <v>0</v>
      </c>
      <c r="P100">
        <f>SUMPRODUCT((CONFIG_METADATA!$G$2:$G$20000=1)*(DATOS!$D$2:$D$20000=A100)*(DATOS!$I$2:$I$20000=B100)*(DATOS!$K$2:$K$20000=5))</f>
        <v>0</v>
      </c>
      <c r="Q100">
        <f>SUMPRODUCT((CONFIG_METADATA!$G$2:$G$20000=1)*(DATOS!$D$2:$D$20000=A100)*(DATOS!$I$2:$I$20000=B100)*(DATOS!$K$2:$K$20000=6))</f>
        <v>0</v>
      </c>
      <c r="R100">
        <f>SUMPRODUCT((CONFIG_METADATA!$G$2:$G$20000=1)*(DATOS!$D$2:$D$20000=A100)*(DATOS!$I$2:$I$20000=B100)*(DATOS!$K$2:$K$20000=7))</f>
        <v>0</v>
      </c>
      <c r="S100">
        <f>SUMPRODUCT((CONFIG_METADATA!$G$2:$G$20000=1)*(DATOS!$D$2:$D$20000=A100)*(DATOS!$I$2:$I$20000=B100)*(DATOS!$K$2:$K$20000=8))</f>
        <v>0</v>
      </c>
      <c r="T100">
        <f>SUMPRODUCT((CONFIG_METADATA!$G$2:$G$20000=1)*(DATOS!$D$2:$D$20000=A100)*(DATOS!$I$2:$I$20000=B100)*(DATOS!$K$2:$K$20000=9))</f>
        <v>0</v>
      </c>
      <c r="U100">
        <f>SUMPRODUCT((CONFIG_METADATA!$G$2:$G$20000=1)*(DATOS!$D$2:$D$20000=A100)*(DATOS!$I$2:$I$20000=B100)*(DATOS!$K$2:$K$20000=10))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SUMPRODUCT((CONFIG_METADATA!$G$2:$G$20000=1)*(DATOS!$D$2:$D$20000=A101)*(DATOS!$I$2:$I$20000=B101))</f>
        <v>0</v>
      </c>
      <c r="E101" s="10" t="str">
        <f>IFERROR(SUMPRODUCT((CONFIG_METADATA!$G$2:$G$20000=1)*(DATOS!$D$2:$D$20000=A101)*(DATOS!$I$2:$I$20000=B101)*(DATOS!$K$2:$K$20000))/D101,"—")</f>
        <v>—</v>
      </c>
      <c r="F101" s="10" t="str" cm="1">
        <f t="array" ref="F101">IFERROR(_xlfn.STDEV.P(_xlfn._xlws.FILTER(DATOS!$K$2:$K$20000,(CONFIG_METADATA!$G$2:$G$20000=1)*(DATOS!$D$2:$D$20000=A101)*(DATOS!$I$2:$I$20000=B101))),"—")</f>
        <v>—</v>
      </c>
      <c r="G101" t="str" cm="1">
        <f t="array" ref="G101">IFERROR(_xlfn.MODE.SNGL(_xlfn._xlws.FILTER(DATOS!$K$2:$K$20000,(CONFIG_METADATA!$G$2:$G$20000=1)*(DATOS!$D$2:$D$20000=A101)*(DATOS!$I$2:$I$20000=B101))),"—")</f>
        <v>—</v>
      </c>
      <c r="H101" s="11" t="str">
        <f>IFERROR(SUMPRODUCT((CONFIG_METADATA!$G$2:$G$20000=1)*(DATOS!$D$2:$D$20000=A101)*(DATOS!$I$2:$I$20000=B101)*(DATOS!$L$2:$L$20000="S"))/D101,"—")</f>
        <v>—</v>
      </c>
      <c r="I101" s="11" t="str">
        <f>IFERROR(SUMPRODUCT((CONFIG_METADATA!$G$2:$G$20000=1)*(DATOS!$D$2:$D$20000=A101)*(DATOS!$I$2:$I$20000=B101)*(DATOS!$L$2:$L$20000="N"))/D101,"—")</f>
        <v>—</v>
      </c>
      <c r="J101" t="str" cm="1">
        <f t="array" ref="J101">IFERROR(_xlfn.MODE.SNGL(_xlfn._xlws.FILTER(DATOS!$K$2:$K$20000,(CONFIG_METADATA!$G$2:$G$20000=1)*(DATOS!$D$2:$D$20000=A101)*(DATOS!$I$2:$I$20000=B101)*(DATOS!$L$2:$L$20000="S"))),"—")</f>
        <v>—</v>
      </c>
      <c r="K101" t="str" cm="1">
        <f t="array" ref="K101">IFERROR(_xlfn.MODE.SNGL(_xlfn._xlws.FILTER(DATOS!$K$2:$K$20000,(CONFIG_METADATA!$G$2:$G$20000=1)*(DATOS!$D$2:$D$20000=A101)*(DATOS!$I$2:$I$20000=B101)*(DATOS!$L$2:$L$20000="N"))),"—")</f>
        <v>—</v>
      </c>
      <c r="L101">
        <f>SUMPRODUCT((CONFIG_METADATA!$G$2:$G$20000=1)*(DATOS!$D$2:$D$20000=A101)*(DATOS!$I$2:$I$20000=B101)*(DATOS!$K$2:$K$20000=1))</f>
        <v>0</v>
      </c>
      <c r="M101">
        <f>SUMPRODUCT((CONFIG_METADATA!$G$2:$G$20000=1)*(DATOS!$D$2:$D$20000=A101)*(DATOS!$I$2:$I$20000=B101)*(DATOS!$K$2:$K$20000=2))</f>
        <v>0</v>
      </c>
      <c r="N101">
        <f>SUMPRODUCT((CONFIG_METADATA!$G$2:$G$20000=1)*(DATOS!$D$2:$D$20000=A101)*(DATOS!$I$2:$I$20000=B101)*(DATOS!$K$2:$K$20000=3))</f>
        <v>0</v>
      </c>
      <c r="O101">
        <f>SUMPRODUCT((CONFIG_METADATA!$G$2:$G$20000=1)*(DATOS!$D$2:$D$20000=A101)*(DATOS!$I$2:$I$20000=B101)*(DATOS!$K$2:$K$20000=4))</f>
        <v>0</v>
      </c>
      <c r="P101">
        <f>SUMPRODUCT((CONFIG_METADATA!$G$2:$G$20000=1)*(DATOS!$D$2:$D$20000=A101)*(DATOS!$I$2:$I$20000=B101)*(DATOS!$K$2:$K$20000=5))</f>
        <v>0</v>
      </c>
      <c r="Q101">
        <f>SUMPRODUCT((CONFIG_METADATA!$G$2:$G$20000=1)*(DATOS!$D$2:$D$20000=A101)*(DATOS!$I$2:$I$20000=B101)*(DATOS!$K$2:$K$20000=6))</f>
        <v>0</v>
      </c>
      <c r="R101">
        <f>SUMPRODUCT((CONFIG_METADATA!$G$2:$G$20000=1)*(DATOS!$D$2:$D$20000=A101)*(DATOS!$I$2:$I$20000=B101)*(DATOS!$K$2:$K$20000=7))</f>
        <v>0</v>
      </c>
      <c r="S101">
        <f>SUMPRODUCT((CONFIG_METADATA!$G$2:$G$20000=1)*(DATOS!$D$2:$D$20000=A101)*(DATOS!$I$2:$I$20000=B101)*(DATOS!$K$2:$K$20000=8))</f>
        <v>0</v>
      </c>
      <c r="T101">
        <f>SUMPRODUCT((CONFIG_METADATA!$G$2:$G$20000=1)*(DATOS!$D$2:$D$20000=A101)*(DATOS!$I$2:$I$20000=B101)*(DATOS!$K$2:$K$20000=9))</f>
        <v>0</v>
      </c>
      <c r="U101">
        <f>SUMPRODUCT((CONFIG_METADATA!$G$2:$G$20000=1)*(DATOS!$D$2:$D$20000=A101)*(DATOS!$I$2:$I$20000=B101)*(DATOS!$K$2:$K$20000=10))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SUMPRODUCT((CONFIG_METADATA!$G$2:$G$20000=1)*(DATOS!$D$2:$D$20000=A102)*(DATOS!$I$2:$I$20000=B102))</f>
        <v>0</v>
      </c>
      <c r="E102" s="10" t="str">
        <f>IFERROR(SUMPRODUCT((CONFIG_METADATA!$G$2:$G$20000=1)*(DATOS!$D$2:$D$20000=A102)*(DATOS!$I$2:$I$20000=B102)*(DATOS!$K$2:$K$20000))/D102,"—")</f>
        <v>—</v>
      </c>
      <c r="F102" s="10" t="str" cm="1">
        <f t="array" ref="F102">IFERROR(_xlfn.STDEV.P(_xlfn._xlws.FILTER(DATOS!$K$2:$K$20000,(CONFIG_METADATA!$G$2:$G$20000=1)*(DATOS!$D$2:$D$20000=A102)*(DATOS!$I$2:$I$20000=B102))),"—")</f>
        <v>—</v>
      </c>
      <c r="G102" t="str" cm="1">
        <f t="array" ref="G102">IFERROR(_xlfn.MODE.SNGL(_xlfn._xlws.FILTER(DATOS!$K$2:$K$20000,(CONFIG_METADATA!$G$2:$G$20000=1)*(DATOS!$D$2:$D$20000=A102)*(DATOS!$I$2:$I$20000=B102))),"—")</f>
        <v>—</v>
      </c>
      <c r="H102" s="11" t="str">
        <f>IFERROR(SUMPRODUCT((CONFIG_METADATA!$G$2:$G$20000=1)*(DATOS!$D$2:$D$20000=A102)*(DATOS!$I$2:$I$20000=B102)*(DATOS!$L$2:$L$20000="S"))/D102,"—")</f>
        <v>—</v>
      </c>
      <c r="I102" s="11" t="str">
        <f>IFERROR(SUMPRODUCT((CONFIG_METADATA!$G$2:$G$20000=1)*(DATOS!$D$2:$D$20000=A102)*(DATOS!$I$2:$I$20000=B102)*(DATOS!$L$2:$L$20000="N"))/D102,"—")</f>
        <v>—</v>
      </c>
      <c r="J102" t="str" cm="1">
        <f t="array" ref="J102">IFERROR(_xlfn.MODE.SNGL(_xlfn._xlws.FILTER(DATOS!$K$2:$K$20000,(CONFIG_METADATA!$G$2:$G$20000=1)*(DATOS!$D$2:$D$20000=A102)*(DATOS!$I$2:$I$20000=B102)*(DATOS!$L$2:$L$20000="S"))),"—")</f>
        <v>—</v>
      </c>
      <c r="K102" t="str" cm="1">
        <f t="array" ref="K102">IFERROR(_xlfn.MODE.SNGL(_xlfn._xlws.FILTER(DATOS!$K$2:$K$20000,(CONFIG_METADATA!$G$2:$G$20000=1)*(DATOS!$D$2:$D$20000=A102)*(DATOS!$I$2:$I$20000=B102)*(DATOS!$L$2:$L$20000="N"))),"—")</f>
        <v>—</v>
      </c>
      <c r="L102">
        <f>SUMPRODUCT((CONFIG_METADATA!$G$2:$G$20000=1)*(DATOS!$D$2:$D$20000=A102)*(DATOS!$I$2:$I$20000=B102)*(DATOS!$K$2:$K$20000=1))</f>
        <v>0</v>
      </c>
      <c r="M102">
        <f>SUMPRODUCT((CONFIG_METADATA!$G$2:$G$20000=1)*(DATOS!$D$2:$D$20000=A102)*(DATOS!$I$2:$I$20000=B102)*(DATOS!$K$2:$K$20000=2))</f>
        <v>0</v>
      </c>
      <c r="N102">
        <f>SUMPRODUCT((CONFIG_METADATA!$G$2:$G$20000=1)*(DATOS!$D$2:$D$20000=A102)*(DATOS!$I$2:$I$20000=B102)*(DATOS!$K$2:$K$20000=3))</f>
        <v>0</v>
      </c>
      <c r="O102">
        <f>SUMPRODUCT((CONFIG_METADATA!$G$2:$G$20000=1)*(DATOS!$D$2:$D$20000=A102)*(DATOS!$I$2:$I$20000=B102)*(DATOS!$K$2:$K$20000=4))</f>
        <v>0</v>
      </c>
      <c r="P102">
        <f>SUMPRODUCT((CONFIG_METADATA!$G$2:$G$20000=1)*(DATOS!$D$2:$D$20000=A102)*(DATOS!$I$2:$I$20000=B102)*(DATOS!$K$2:$K$20000=5))</f>
        <v>0</v>
      </c>
      <c r="Q102">
        <f>SUMPRODUCT((CONFIG_METADATA!$G$2:$G$20000=1)*(DATOS!$D$2:$D$20000=A102)*(DATOS!$I$2:$I$20000=B102)*(DATOS!$K$2:$K$20000=6))</f>
        <v>0</v>
      </c>
      <c r="R102">
        <f>SUMPRODUCT((CONFIG_METADATA!$G$2:$G$20000=1)*(DATOS!$D$2:$D$20000=A102)*(DATOS!$I$2:$I$20000=B102)*(DATOS!$K$2:$K$20000=7))</f>
        <v>0</v>
      </c>
      <c r="S102">
        <f>SUMPRODUCT((CONFIG_METADATA!$G$2:$G$20000=1)*(DATOS!$D$2:$D$20000=A102)*(DATOS!$I$2:$I$20000=B102)*(DATOS!$K$2:$K$20000=8))</f>
        <v>0</v>
      </c>
      <c r="T102">
        <f>SUMPRODUCT((CONFIG_METADATA!$G$2:$G$20000=1)*(DATOS!$D$2:$D$20000=A102)*(DATOS!$I$2:$I$20000=B102)*(DATOS!$K$2:$K$20000=9))</f>
        <v>0</v>
      </c>
      <c r="U102">
        <f>SUMPRODUCT((CONFIG_METADATA!$G$2:$G$20000=1)*(DATOS!$D$2:$D$20000=A102)*(DATOS!$I$2:$I$20000=B102)*(DATOS!$K$2:$K$20000=10))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SUMPRODUCT((CONFIG_METADATA!$G$2:$G$20000=1)*(DATOS!$D$2:$D$20000=A103)*(DATOS!$I$2:$I$20000=B103))</f>
        <v>0</v>
      </c>
      <c r="E103" s="10" t="str">
        <f>IFERROR(SUMPRODUCT((CONFIG_METADATA!$G$2:$G$20000=1)*(DATOS!$D$2:$D$20000=A103)*(DATOS!$I$2:$I$20000=B103)*(DATOS!$K$2:$K$20000))/D103,"—")</f>
        <v>—</v>
      </c>
      <c r="F103" s="10" t="str" cm="1">
        <f t="array" ref="F103">IFERROR(_xlfn.STDEV.P(_xlfn._xlws.FILTER(DATOS!$K$2:$K$20000,(CONFIG_METADATA!$G$2:$G$20000=1)*(DATOS!$D$2:$D$20000=A103)*(DATOS!$I$2:$I$20000=B103))),"—")</f>
        <v>—</v>
      </c>
      <c r="G103" t="str" cm="1">
        <f t="array" ref="G103">IFERROR(_xlfn.MODE.SNGL(_xlfn._xlws.FILTER(DATOS!$K$2:$K$20000,(CONFIG_METADATA!$G$2:$G$20000=1)*(DATOS!$D$2:$D$20000=A103)*(DATOS!$I$2:$I$20000=B103))),"—")</f>
        <v>—</v>
      </c>
      <c r="H103" s="11" t="str">
        <f>IFERROR(SUMPRODUCT((CONFIG_METADATA!$G$2:$G$20000=1)*(DATOS!$D$2:$D$20000=A103)*(DATOS!$I$2:$I$20000=B103)*(DATOS!$L$2:$L$20000="S"))/D103,"—")</f>
        <v>—</v>
      </c>
      <c r="I103" s="11" t="str">
        <f>IFERROR(SUMPRODUCT((CONFIG_METADATA!$G$2:$G$20000=1)*(DATOS!$D$2:$D$20000=A103)*(DATOS!$I$2:$I$20000=B103)*(DATOS!$L$2:$L$20000="N"))/D103,"—")</f>
        <v>—</v>
      </c>
      <c r="J103" t="str" cm="1">
        <f t="array" ref="J103">IFERROR(_xlfn.MODE.SNGL(_xlfn._xlws.FILTER(DATOS!$K$2:$K$20000,(CONFIG_METADATA!$G$2:$G$20000=1)*(DATOS!$D$2:$D$20000=A103)*(DATOS!$I$2:$I$20000=B103)*(DATOS!$L$2:$L$20000="S"))),"—")</f>
        <v>—</v>
      </c>
      <c r="K103" t="str" cm="1">
        <f t="array" ref="K103">IFERROR(_xlfn.MODE.SNGL(_xlfn._xlws.FILTER(DATOS!$K$2:$K$20000,(CONFIG_METADATA!$G$2:$G$20000=1)*(DATOS!$D$2:$D$20000=A103)*(DATOS!$I$2:$I$20000=B103)*(DATOS!$L$2:$L$20000="N"))),"—")</f>
        <v>—</v>
      </c>
      <c r="L103">
        <f>SUMPRODUCT((CONFIG_METADATA!$G$2:$G$20000=1)*(DATOS!$D$2:$D$20000=A103)*(DATOS!$I$2:$I$20000=B103)*(DATOS!$K$2:$K$20000=1))</f>
        <v>0</v>
      </c>
      <c r="M103">
        <f>SUMPRODUCT((CONFIG_METADATA!$G$2:$G$20000=1)*(DATOS!$D$2:$D$20000=A103)*(DATOS!$I$2:$I$20000=B103)*(DATOS!$K$2:$K$20000=2))</f>
        <v>0</v>
      </c>
      <c r="N103">
        <f>SUMPRODUCT((CONFIG_METADATA!$G$2:$G$20000=1)*(DATOS!$D$2:$D$20000=A103)*(DATOS!$I$2:$I$20000=B103)*(DATOS!$K$2:$K$20000=3))</f>
        <v>0</v>
      </c>
      <c r="O103">
        <f>SUMPRODUCT((CONFIG_METADATA!$G$2:$G$20000=1)*(DATOS!$D$2:$D$20000=A103)*(DATOS!$I$2:$I$20000=B103)*(DATOS!$K$2:$K$20000=4))</f>
        <v>0</v>
      </c>
      <c r="P103">
        <f>SUMPRODUCT((CONFIG_METADATA!$G$2:$G$20000=1)*(DATOS!$D$2:$D$20000=A103)*(DATOS!$I$2:$I$20000=B103)*(DATOS!$K$2:$K$20000=5))</f>
        <v>0</v>
      </c>
      <c r="Q103">
        <f>SUMPRODUCT((CONFIG_METADATA!$G$2:$G$20000=1)*(DATOS!$D$2:$D$20000=A103)*(DATOS!$I$2:$I$20000=B103)*(DATOS!$K$2:$K$20000=6))</f>
        <v>0</v>
      </c>
      <c r="R103">
        <f>SUMPRODUCT((CONFIG_METADATA!$G$2:$G$20000=1)*(DATOS!$D$2:$D$20000=A103)*(DATOS!$I$2:$I$20000=B103)*(DATOS!$K$2:$K$20000=7))</f>
        <v>0</v>
      </c>
      <c r="S103">
        <f>SUMPRODUCT((CONFIG_METADATA!$G$2:$G$20000=1)*(DATOS!$D$2:$D$20000=A103)*(DATOS!$I$2:$I$20000=B103)*(DATOS!$K$2:$K$20000=8))</f>
        <v>0</v>
      </c>
      <c r="T103">
        <f>SUMPRODUCT((CONFIG_METADATA!$G$2:$G$20000=1)*(DATOS!$D$2:$D$20000=A103)*(DATOS!$I$2:$I$20000=B103)*(DATOS!$K$2:$K$20000=9))</f>
        <v>0</v>
      </c>
      <c r="U103">
        <f>SUMPRODUCT((CONFIG_METADATA!$G$2:$G$20000=1)*(DATOS!$D$2:$D$20000=A103)*(DATOS!$I$2:$I$20000=B103)*(DATOS!$K$2:$K$20000=10))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SUMPRODUCT((CONFIG_METADATA!$G$2:$G$20000=1)*(DATOS!$D$2:$D$20000=A104)*(DATOS!$I$2:$I$20000=B104))</f>
        <v>0</v>
      </c>
      <c r="E104" s="10" t="str">
        <f>IFERROR(SUMPRODUCT((CONFIG_METADATA!$G$2:$G$20000=1)*(DATOS!$D$2:$D$20000=A104)*(DATOS!$I$2:$I$20000=B104)*(DATOS!$K$2:$K$20000))/D104,"—")</f>
        <v>—</v>
      </c>
      <c r="F104" s="10" t="str" cm="1">
        <f t="array" ref="F104">IFERROR(_xlfn.STDEV.P(_xlfn._xlws.FILTER(DATOS!$K$2:$K$20000,(CONFIG_METADATA!$G$2:$G$20000=1)*(DATOS!$D$2:$D$20000=A104)*(DATOS!$I$2:$I$20000=B104))),"—")</f>
        <v>—</v>
      </c>
      <c r="G104" t="str" cm="1">
        <f t="array" ref="G104">IFERROR(_xlfn.MODE.SNGL(_xlfn._xlws.FILTER(DATOS!$K$2:$K$20000,(CONFIG_METADATA!$G$2:$G$20000=1)*(DATOS!$D$2:$D$20000=A104)*(DATOS!$I$2:$I$20000=B104))),"—")</f>
        <v>—</v>
      </c>
      <c r="H104" s="11" t="str">
        <f>IFERROR(SUMPRODUCT((CONFIG_METADATA!$G$2:$G$20000=1)*(DATOS!$D$2:$D$20000=A104)*(DATOS!$I$2:$I$20000=B104)*(DATOS!$L$2:$L$20000="S"))/D104,"—")</f>
        <v>—</v>
      </c>
      <c r="I104" s="11" t="str">
        <f>IFERROR(SUMPRODUCT((CONFIG_METADATA!$G$2:$G$20000=1)*(DATOS!$D$2:$D$20000=A104)*(DATOS!$I$2:$I$20000=B104)*(DATOS!$L$2:$L$20000="N"))/D104,"—")</f>
        <v>—</v>
      </c>
      <c r="J104" t="str" cm="1">
        <f t="array" ref="J104">IFERROR(_xlfn.MODE.SNGL(_xlfn._xlws.FILTER(DATOS!$K$2:$K$20000,(CONFIG_METADATA!$G$2:$G$20000=1)*(DATOS!$D$2:$D$20000=A104)*(DATOS!$I$2:$I$20000=B104)*(DATOS!$L$2:$L$20000="S"))),"—")</f>
        <v>—</v>
      </c>
      <c r="K104" t="str" cm="1">
        <f t="array" ref="K104">IFERROR(_xlfn.MODE.SNGL(_xlfn._xlws.FILTER(DATOS!$K$2:$K$20000,(CONFIG_METADATA!$G$2:$G$20000=1)*(DATOS!$D$2:$D$20000=A104)*(DATOS!$I$2:$I$20000=B104)*(DATOS!$L$2:$L$20000="N"))),"—")</f>
        <v>—</v>
      </c>
      <c r="L104">
        <f>SUMPRODUCT((CONFIG_METADATA!$G$2:$G$20000=1)*(DATOS!$D$2:$D$20000=A104)*(DATOS!$I$2:$I$20000=B104)*(DATOS!$K$2:$K$20000=1))</f>
        <v>0</v>
      </c>
      <c r="M104">
        <f>SUMPRODUCT((CONFIG_METADATA!$G$2:$G$20000=1)*(DATOS!$D$2:$D$20000=A104)*(DATOS!$I$2:$I$20000=B104)*(DATOS!$K$2:$K$20000=2))</f>
        <v>0</v>
      </c>
      <c r="N104">
        <f>SUMPRODUCT((CONFIG_METADATA!$G$2:$G$20000=1)*(DATOS!$D$2:$D$20000=A104)*(DATOS!$I$2:$I$20000=B104)*(DATOS!$K$2:$K$20000=3))</f>
        <v>0</v>
      </c>
      <c r="O104">
        <f>SUMPRODUCT((CONFIG_METADATA!$G$2:$G$20000=1)*(DATOS!$D$2:$D$20000=A104)*(DATOS!$I$2:$I$20000=B104)*(DATOS!$K$2:$K$20000=4))</f>
        <v>0</v>
      </c>
      <c r="P104">
        <f>SUMPRODUCT((CONFIG_METADATA!$G$2:$G$20000=1)*(DATOS!$D$2:$D$20000=A104)*(DATOS!$I$2:$I$20000=B104)*(DATOS!$K$2:$K$20000=5))</f>
        <v>0</v>
      </c>
      <c r="Q104">
        <f>SUMPRODUCT((CONFIG_METADATA!$G$2:$G$20000=1)*(DATOS!$D$2:$D$20000=A104)*(DATOS!$I$2:$I$20000=B104)*(DATOS!$K$2:$K$20000=6))</f>
        <v>0</v>
      </c>
      <c r="R104">
        <f>SUMPRODUCT((CONFIG_METADATA!$G$2:$G$20000=1)*(DATOS!$D$2:$D$20000=A104)*(DATOS!$I$2:$I$20000=B104)*(DATOS!$K$2:$K$20000=7))</f>
        <v>0</v>
      </c>
      <c r="S104">
        <f>SUMPRODUCT((CONFIG_METADATA!$G$2:$G$20000=1)*(DATOS!$D$2:$D$20000=A104)*(DATOS!$I$2:$I$20000=B104)*(DATOS!$K$2:$K$20000=8))</f>
        <v>0</v>
      </c>
      <c r="T104">
        <f>SUMPRODUCT((CONFIG_METADATA!$G$2:$G$20000=1)*(DATOS!$D$2:$D$20000=A104)*(DATOS!$I$2:$I$20000=B104)*(DATOS!$K$2:$K$20000=9))</f>
        <v>0</v>
      </c>
      <c r="U104">
        <f>SUMPRODUCT((CONFIG_METADATA!$G$2:$G$20000=1)*(DATOS!$D$2:$D$20000=A104)*(DATOS!$I$2:$I$20000=B104)*(DATOS!$K$2:$K$20000=10))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SUMPRODUCT((CONFIG_METADATA!$G$2:$G$20000=1)*(DATOS!$D$2:$D$20000=A105)*(DATOS!$I$2:$I$20000=B105))</f>
        <v>0</v>
      </c>
      <c r="E105" s="10" t="str">
        <f>IFERROR(SUMPRODUCT((CONFIG_METADATA!$G$2:$G$20000=1)*(DATOS!$D$2:$D$20000=A105)*(DATOS!$I$2:$I$20000=B105)*(DATOS!$K$2:$K$20000))/D105,"—")</f>
        <v>—</v>
      </c>
      <c r="F105" s="10" t="str" cm="1">
        <f t="array" ref="F105">IFERROR(_xlfn.STDEV.P(_xlfn._xlws.FILTER(DATOS!$K$2:$K$20000,(CONFIG_METADATA!$G$2:$G$20000=1)*(DATOS!$D$2:$D$20000=A105)*(DATOS!$I$2:$I$20000=B105))),"—")</f>
        <v>—</v>
      </c>
      <c r="G105" t="str" cm="1">
        <f t="array" ref="G105">IFERROR(_xlfn.MODE.SNGL(_xlfn._xlws.FILTER(DATOS!$K$2:$K$20000,(CONFIG_METADATA!$G$2:$G$20000=1)*(DATOS!$D$2:$D$20000=A105)*(DATOS!$I$2:$I$20000=B105))),"—")</f>
        <v>—</v>
      </c>
      <c r="H105" s="11" t="str">
        <f>IFERROR(SUMPRODUCT((CONFIG_METADATA!$G$2:$G$20000=1)*(DATOS!$D$2:$D$20000=A105)*(DATOS!$I$2:$I$20000=B105)*(DATOS!$L$2:$L$20000="S"))/D105,"—")</f>
        <v>—</v>
      </c>
      <c r="I105" s="11" t="str">
        <f>IFERROR(SUMPRODUCT((CONFIG_METADATA!$G$2:$G$20000=1)*(DATOS!$D$2:$D$20000=A105)*(DATOS!$I$2:$I$20000=B105)*(DATOS!$L$2:$L$20000="N"))/D105,"—")</f>
        <v>—</v>
      </c>
      <c r="J105" t="str" cm="1">
        <f t="array" ref="J105">IFERROR(_xlfn.MODE.SNGL(_xlfn._xlws.FILTER(DATOS!$K$2:$K$20000,(CONFIG_METADATA!$G$2:$G$20000=1)*(DATOS!$D$2:$D$20000=A105)*(DATOS!$I$2:$I$20000=B105)*(DATOS!$L$2:$L$20000="S"))),"—")</f>
        <v>—</v>
      </c>
      <c r="K105" t="str" cm="1">
        <f t="array" ref="K105">IFERROR(_xlfn.MODE.SNGL(_xlfn._xlws.FILTER(DATOS!$K$2:$K$20000,(CONFIG_METADATA!$G$2:$G$20000=1)*(DATOS!$D$2:$D$20000=A105)*(DATOS!$I$2:$I$20000=B105)*(DATOS!$L$2:$L$20000="N"))),"—")</f>
        <v>—</v>
      </c>
      <c r="L105">
        <f>SUMPRODUCT((CONFIG_METADATA!$G$2:$G$20000=1)*(DATOS!$D$2:$D$20000=A105)*(DATOS!$I$2:$I$20000=B105)*(DATOS!$K$2:$K$20000=1))</f>
        <v>0</v>
      </c>
      <c r="M105">
        <f>SUMPRODUCT((CONFIG_METADATA!$G$2:$G$20000=1)*(DATOS!$D$2:$D$20000=A105)*(DATOS!$I$2:$I$20000=B105)*(DATOS!$K$2:$K$20000=2))</f>
        <v>0</v>
      </c>
      <c r="N105">
        <f>SUMPRODUCT((CONFIG_METADATA!$G$2:$G$20000=1)*(DATOS!$D$2:$D$20000=A105)*(DATOS!$I$2:$I$20000=B105)*(DATOS!$K$2:$K$20000=3))</f>
        <v>0</v>
      </c>
      <c r="O105">
        <f>SUMPRODUCT((CONFIG_METADATA!$G$2:$G$20000=1)*(DATOS!$D$2:$D$20000=A105)*(DATOS!$I$2:$I$20000=B105)*(DATOS!$K$2:$K$20000=4))</f>
        <v>0</v>
      </c>
      <c r="P105">
        <f>SUMPRODUCT((CONFIG_METADATA!$G$2:$G$20000=1)*(DATOS!$D$2:$D$20000=A105)*(DATOS!$I$2:$I$20000=B105)*(DATOS!$K$2:$K$20000=5))</f>
        <v>0</v>
      </c>
      <c r="Q105">
        <f>SUMPRODUCT((CONFIG_METADATA!$G$2:$G$20000=1)*(DATOS!$D$2:$D$20000=A105)*(DATOS!$I$2:$I$20000=B105)*(DATOS!$K$2:$K$20000=6))</f>
        <v>0</v>
      </c>
      <c r="R105">
        <f>SUMPRODUCT((CONFIG_METADATA!$G$2:$G$20000=1)*(DATOS!$D$2:$D$20000=A105)*(DATOS!$I$2:$I$20000=B105)*(DATOS!$K$2:$K$20000=7))</f>
        <v>0</v>
      </c>
      <c r="S105">
        <f>SUMPRODUCT((CONFIG_METADATA!$G$2:$G$20000=1)*(DATOS!$D$2:$D$20000=A105)*(DATOS!$I$2:$I$20000=B105)*(DATOS!$K$2:$K$20000=8))</f>
        <v>0</v>
      </c>
      <c r="T105">
        <f>SUMPRODUCT((CONFIG_METADATA!$G$2:$G$20000=1)*(DATOS!$D$2:$D$20000=A105)*(DATOS!$I$2:$I$20000=B105)*(DATOS!$K$2:$K$20000=9))</f>
        <v>0</v>
      </c>
      <c r="U105">
        <f>SUMPRODUCT((CONFIG_METADATA!$G$2:$G$20000=1)*(DATOS!$D$2:$D$20000=A105)*(DATOS!$I$2:$I$20000=B105)*(DATOS!$K$2:$K$20000=10))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SUMPRODUCT((CONFIG_METADATA!$G$2:$G$20000=1)*(DATOS!$D$2:$D$20000=A106)*(DATOS!$I$2:$I$20000=B106))</f>
        <v>0</v>
      </c>
      <c r="E106" s="10" t="str">
        <f>IFERROR(SUMPRODUCT((CONFIG_METADATA!$G$2:$G$20000=1)*(DATOS!$D$2:$D$20000=A106)*(DATOS!$I$2:$I$20000=B106)*(DATOS!$K$2:$K$20000))/D106,"—")</f>
        <v>—</v>
      </c>
      <c r="F106" s="10" t="str" cm="1">
        <f t="array" ref="F106">IFERROR(_xlfn.STDEV.P(_xlfn._xlws.FILTER(DATOS!$K$2:$K$20000,(CONFIG_METADATA!$G$2:$G$20000=1)*(DATOS!$D$2:$D$20000=A106)*(DATOS!$I$2:$I$20000=B106))),"—")</f>
        <v>—</v>
      </c>
      <c r="G106" t="str" cm="1">
        <f t="array" ref="G106">IFERROR(_xlfn.MODE.SNGL(_xlfn._xlws.FILTER(DATOS!$K$2:$K$20000,(CONFIG_METADATA!$G$2:$G$20000=1)*(DATOS!$D$2:$D$20000=A106)*(DATOS!$I$2:$I$20000=B106))),"—")</f>
        <v>—</v>
      </c>
      <c r="H106" s="11" t="str">
        <f>IFERROR(SUMPRODUCT((CONFIG_METADATA!$G$2:$G$20000=1)*(DATOS!$D$2:$D$20000=A106)*(DATOS!$I$2:$I$20000=B106)*(DATOS!$L$2:$L$20000="S"))/D106,"—")</f>
        <v>—</v>
      </c>
      <c r="I106" s="11" t="str">
        <f>IFERROR(SUMPRODUCT((CONFIG_METADATA!$G$2:$G$20000=1)*(DATOS!$D$2:$D$20000=A106)*(DATOS!$I$2:$I$20000=B106)*(DATOS!$L$2:$L$20000="N"))/D106,"—")</f>
        <v>—</v>
      </c>
      <c r="J106" t="str" cm="1">
        <f t="array" ref="J106">IFERROR(_xlfn.MODE.SNGL(_xlfn._xlws.FILTER(DATOS!$K$2:$K$20000,(CONFIG_METADATA!$G$2:$G$20000=1)*(DATOS!$D$2:$D$20000=A106)*(DATOS!$I$2:$I$20000=B106)*(DATOS!$L$2:$L$20000="S"))),"—")</f>
        <v>—</v>
      </c>
      <c r="K106" t="str" cm="1">
        <f t="array" ref="K106">IFERROR(_xlfn.MODE.SNGL(_xlfn._xlws.FILTER(DATOS!$K$2:$K$20000,(CONFIG_METADATA!$G$2:$G$20000=1)*(DATOS!$D$2:$D$20000=A106)*(DATOS!$I$2:$I$20000=B106)*(DATOS!$L$2:$L$20000="N"))),"—")</f>
        <v>—</v>
      </c>
      <c r="L106">
        <f>SUMPRODUCT((CONFIG_METADATA!$G$2:$G$20000=1)*(DATOS!$D$2:$D$20000=A106)*(DATOS!$I$2:$I$20000=B106)*(DATOS!$K$2:$K$20000=1))</f>
        <v>0</v>
      </c>
      <c r="M106">
        <f>SUMPRODUCT((CONFIG_METADATA!$G$2:$G$20000=1)*(DATOS!$D$2:$D$20000=A106)*(DATOS!$I$2:$I$20000=B106)*(DATOS!$K$2:$K$20000=2))</f>
        <v>0</v>
      </c>
      <c r="N106">
        <f>SUMPRODUCT((CONFIG_METADATA!$G$2:$G$20000=1)*(DATOS!$D$2:$D$20000=A106)*(DATOS!$I$2:$I$20000=B106)*(DATOS!$K$2:$K$20000=3))</f>
        <v>0</v>
      </c>
      <c r="O106">
        <f>SUMPRODUCT((CONFIG_METADATA!$G$2:$G$20000=1)*(DATOS!$D$2:$D$20000=A106)*(DATOS!$I$2:$I$20000=B106)*(DATOS!$K$2:$K$20000=4))</f>
        <v>0</v>
      </c>
      <c r="P106">
        <f>SUMPRODUCT((CONFIG_METADATA!$G$2:$G$20000=1)*(DATOS!$D$2:$D$20000=A106)*(DATOS!$I$2:$I$20000=B106)*(DATOS!$K$2:$K$20000=5))</f>
        <v>0</v>
      </c>
      <c r="Q106">
        <f>SUMPRODUCT((CONFIG_METADATA!$G$2:$G$20000=1)*(DATOS!$D$2:$D$20000=A106)*(DATOS!$I$2:$I$20000=B106)*(DATOS!$K$2:$K$20000=6))</f>
        <v>0</v>
      </c>
      <c r="R106">
        <f>SUMPRODUCT((CONFIG_METADATA!$G$2:$G$20000=1)*(DATOS!$D$2:$D$20000=A106)*(DATOS!$I$2:$I$20000=B106)*(DATOS!$K$2:$K$20000=7))</f>
        <v>0</v>
      </c>
      <c r="S106">
        <f>SUMPRODUCT((CONFIG_METADATA!$G$2:$G$20000=1)*(DATOS!$D$2:$D$20000=A106)*(DATOS!$I$2:$I$20000=B106)*(DATOS!$K$2:$K$20000=8))</f>
        <v>0</v>
      </c>
      <c r="T106">
        <f>SUMPRODUCT((CONFIG_METADATA!$G$2:$G$20000=1)*(DATOS!$D$2:$D$20000=A106)*(DATOS!$I$2:$I$20000=B106)*(DATOS!$K$2:$K$20000=9))</f>
        <v>0</v>
      </c>
      <c r="U106">
        <f>SUMPRODUCT((CONFIG_METADATA!$G$2:$G$20000=1)*(DATOS!$D$2:$D$20000=A106)*(DATOS!$I$2:$I$20000=B106)*(DATOS!$K$2:$K$20000=10))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SUMPRODUCT((CONFIG_METADATA!$G$2:$G$20000=1)*(DATOS!$D$2:$D$20000=A107)*(DATOS!$I$2:$I$20000=B107))</f>
        <v>0</v>
      </c>
      <c r="E107" s="10" t="str">
        <f>IFERROR(SUMPRODUCT((CONFIG_METADATA!$G$2:$G$20000=1)*(DATOS!$D$2:$D$20000=A107)*(DATOS!$I$2:$I$20000=B107)*(DATOS!$K$2:$K$20000))/D107,"—")</f>
        <v>—</v>
      </c>
      <c r="F107" s="10" t="str" cm="1">
        <f t="array" ref="F107">IFERROR(_xlfn.STDEV.P(_xlfn._xlws.FILTER(DATOS!$K$2:$K$20000,(CONFIG_METADATA!$G$2:$G$20000=1)*(DATOS!$D$2:$D$20000=A107)*(DATOS!$I$2:$I$20000=B107))),"—")</f>
        <v>—</v>
      </c>
      <c r="G107" t="str" cm="1">
        <f t="array" ref="G107">IFERROR(_xlfn.MODE.SNGL(_xlfn._xlws.FILTER(DATOS!$K$2:$K$20000,(CONFIG_METADATA!$G$2:$G$20000=1)*(DATOS!$D$2:$D$20000=A107)*(DATOS!$I$2:$I$20000=B107))),"—")</f>
        <v>—</v>
      </c>
      <c r="H107" s="11" t="str">
        <f>IFERROR(SUMPRODUCT((CONFIG_METADATA!$G$2:$G$20000=1)*(DATOS!$D$2:$D$20000=A107)*(DATOS!$I$2:$I$20000=B107)*(DATOS!$L$2:$L$20000="S"))/D107,"—")</f>
        <v>—</v>
      </c>
      <c r="I107" s="11" t="str">
        <f>IFERROR(SUMPRODUCT((CONFIG_METADATA!$G$2:$G$20000=1)*(DATOS!$D$2:$D$20000=A107)*(DATOS!$I$2:$I$20000=B107)*(DATOS!$L$2:$L$20000="N"))/D107,"—")</f>
        <v>—</v>
      </c>
      <c r="J107" t="str" cm="1">
        <f t="array" ref="J107">IFERROR(_xlfn.MODE.SNGL(_xlfn._xlws.FILTER(DATOS!$K$2:$K$20000,(CONFIG_METADATA!$G$2:$G$20000=1)*(DATOS!$D$2:$D$20000=A107)*(DATOS!$I$2:$I$20000=B107)*(DATOS!$L$2:$L$20000="S"))),"—")</f>
        <v>—</v>
      </c>
      <c r="K107" t="str" cm="1">
        <f t="array" ref="K107">IFERROR(_xlfn.MODE.SNGL(_xlfn._xlws.FILTER(DATOS!$K$2:$K$20000,(CONFIG_METADATA!$G$2:$G$20000=1)*(DATOS!$D$2:$D$20000=A107)*(DATOS!$I$2:$I$20000=B107)*(DATOS!$L$2:$L$20000="N"))),"—")</f>
        <v>—</v>
      </c>
      <c r="L107">
        <f>SUMPRODUCT((CONFIG_METADATA!$G$2:$G$20000=1)*(DATOS!$D$2:$D$20000=A107)*(DATOS!$I$2:$I$20000=B107)*(DATOS!$K$2:$K$20000=1))</f>
        <v>0</v>
      </c>
      <c r="M107">
        <f>SUMPRODUCT((CONFIG_METADATA!$G$2:$G$20000=1)*(DATOS!$D$2:$D$20000=A107)*(DATOS!$I$2:$I$20000=B107)*(DATOS!$K$2:$K$20000=2))</f>
        <v>0</v>
      </c>
      <c r="N107">
        <f>SUMPRODUCT((CONFIG_METADATA!$G$2:$G$20000=1)*(DATOS!$D$2:$D$20000=A107)*(DATOS!$I$2:$I$20000=B107)*(DATOS!$K$2:$K$20000=3))</f>
        <v>0</v>
      </c>
      <c r="O107">
        <f>SUMPRODUCT((CONFIG_METADATA!$G$2:$G$20000=1)*(DATOS!$D$2:$D$20000=A107)*(DATOS!$I$2:$I$20000=B107)*(DATOS!$K$2:$K$20000=4))</f>
        <v>0</v>
      </c>
      <c r="P107">
        <f>SUMPRODUCT((CONFIG_METADATA!$G$2:$G$20000=1)*(DATOS!$D$2:$D$20000=A107)*(DATOS!$I$2:$I$20000=B107)*(DATOS!$K$2:$K$20000=5))</f>
        <v>0</v>
      </c>
      <c r="Q107">
        <f>SUMPRODUCT((CONFIG_METADATA!$G$2:$G$20000=1)*(DATOS!$D$2:$D$20000=A107)*(DATOS!$I$2:$I$20000=B107)*(DATOS!$K$2:$K$20000=6))</f>
        <v>0</v>
      </c>
      <c r="R107">
        <f>SUMPRODUCT((CONFIG_METADATA!$G$2:$G$20000=1)*(DATOS!$D$2:$D$20000=A107)*(DATOS!$I$2:$I$20000=B107)*(DATOS!$K$2:$K$20000=7))</f>
        <v>0</v>
      </c>
      <c r="S107">
        <f>SUMPRODUCT((CONFIG_METADATA!$G$2:$G$20000=1)*(DATOS!$D$2:$D$20000=A107)*(DATOS!$I$2:$I$20000=B107)*(DATOS!$K$2:$K$20000=8))</f>
        <v>0</v>
      </c>
      <c r="T107">
        <f>SUMPRODUCT((CONFIG_METADATA!$G$2:$G$20000=1)*(DATOS!$D$2:$D$20000=A107)*(DATOS!$I$2:$I$20000=B107)*(DATOS!$K$2:$K$20000=9))</f>
        <v>0</v>
      </c>
      <c r="U107">
        <f>SUMPRODUCT((CONFIG_METADATA!$G$2:$G$20000=1)*(DATOS!$D$2:$D$20000=A107)*(DATOS!$I$2:$I$20000=B107)*(DATOS!$K$2:$K$20000=10))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SUMPRODUCT((CONFIG_METADATA!$G$2:$G$20000=1)*(DATOS!$D$2:$D$20000=A108)*(DATOS!$I$2:$I$20000=B108))</f>
        <v>0</v>
      </c>
      <c r="E108" s="10" t="str">
        <f>IFERROR(SUMPRODUCT((CONFIG_METADATA!$G$2:$G$20000=1)*(DATOS!$D$2:$D$20000=A108)*(DATOS!$I$2:$I$20000=B108)*(DATOS!$K$2:$K$20000))/D108,"—")</f>
        <v>—</v>
      </c>
      <c r="F108" s="10" t="str" cm="1">
        <f t="array" ref="F108">IFERROR(_xlfn.STDEV.P(_xlfn._xlws.FILTER(DATOS!$K$2:$K$20000,(CONFIG_METADATA!$G$2:$G$20000=1)*(DATOS!$D$2:$D$20000=A108)*(DATOS!$I$2:$I$20000=B108))),"—")</f>
        <v>—</v>
      </c>
      <c r="G108" t="str" cm="1">
        <f t="array" ref="G108">IFERROR(_xlfn.MODE.SNGL(_xlfn._xlws.FILTER(DATOS!$K$2:$K$20000,(CONFIG_METADATA!$G$2:$G$20000=1)*(DATOS!$D$2:$D$20000=A108)*(DATOS!$I$2:$I$20000=B108))),"—")</f>
        <v>—</v>
      </c>
      <c r="H108" s="11" t="str">
        <f>IFERROR(SUMPRODUCT((CONFIG_METADATA!$G$2:$G$20000=1)*(DATOS!$D$2:$D$20000=A108)*(DATOS!$I$2:$I$20000=B108)*(DATOS!$L$2:$L$20000="S"))/D108,"—")</f>
        <v>—</v>
      </c>
      <c r="I108" s="11" t="str">
        <f>IFERROR(SUMPRODUCT((CONFIG_METADATA!$G$2:$G$20000=1)*(DATOS!$D$2:$D$20000=A108)*(DATOS!$I$2:$I$20000=B108)*(DATOS!$L$2:$L$20000="N"))/D108,"—")</f>
        <v>—</v>
      </c>
      <c r="J108" t="str" cm="1">
        <f t="array" ref="J108">IFERROR(_xlfn.MODE.SNGL(_xlfn._xlws.FILTER(DATOS!$K$2:$K$20000,(CONFIG_METADATA!$G$2:$G$20000=1)*(DATOS!$D$2:$D$20000=A108)*(DATOS!$I$2:$I$20000=B108)*(DATOS!$L$2:$L$20000="S"))),"—")</f>
        <v>—</v>
      </c>
      <c r="K108" t="str" cm="1">
        <f t="array" ref="K108">IFERROR(_xlfn.MODE.SNGL(_xlfn._xlws.FILTER(DATOS!$K$2:$K$20000,(CONFIG_METADATA!$G$2:$G$20000=1)*(DATOS!$D$2:$D$20000=A108)*(DATOS!$I$2:$I$20000=B108)*(DATOS!$L$2:$L$20000="N"))),"—")</f>
        <v>—</v>
      </c>
      <c r="L108">
        <f>SUMPRODUCT((CONFIG_METADATA!$G$2:$G$20000=1)*(DATOS!$D$2:$D$20000=A108)*(DATOS!$I$2:$I$20000=B108)*(DATOS!$K$2:$K$20000=1))</f>
        <v>0</v>
      </c>
      <c r="M108">
        <f>SUMPRODUCT((CONFIG_METADATA!$G$2:$G$20000=1)*(DATOS!$D$2:$D$20000=A108)*(DATOS!$I$2:$I$20000=B108)*(DATOS!$K$2:$K$20000=2))</f>
        <v>0</v>
      </c>
      <c r="N108">
        <f>SUMPRODUCT((CONFIG_METADATA!$G$2:$G$20000=1)*(DATOS!$D$2:$D$20000=A108)*(DATOS!$I$2:$I$20000=B108)*(DATOS!$K$2:$K$20000=3))</f>
        <v>0</v>
      </c>
      <c r="O108">
        <f>SUMPRODUCT((CONFIG_METADATA!$G$2:$G$20000=1)*(DATOS!$D$2:$D$20000=A108)*(DATOS!$I$2:$I$20000=B108)*(DATOS!$K$2:$K$20000=4))</f>
        <v>0</v>
      </c>
      <c r="P108">
        <f>SUMPRODUCT((CONFIG_METADATA!$G$2:$G$20000=1)*(DATOS!$D$2:$D$20000=A108)*(DATOS!$I$2:$I$20000=B108)*(DATOS!$K$2:$K$20000=5))</f>
        <v>0</v>
      </c>
      <c r="Q108">
        <f>SUMPRODUCT((CONFIG_METADATA!$G$2:$G$20000=1)*(DATOS!$D$2:$D$20000=A108)*(DATOS!$I$2:$I$20000=B108)*(DATOS!$K$2:$K$20000=6))</f>
        <v>0</v>
      </c>
      <c r="R108">
        <f>SUMPRODUCT((CONFIG_METADATA!$G$2:$G$20000=1)*(DATOS!$D$2:$D$20000=A108)*(DATOS!$I$2:$I$20000=B108)*(DATOS!$K$2:$K$20000=7))</f>
        <v>0</v>
      </c>
      <c r="S108">
        <f>SUMPRODUCT((CONFIG_METADATA!$G$2:$G$20000=1)*(DATOS!$D$2:$D$20000=A108)*(DATOS!$I$2:$I$20000=B108)*(DATOS!$K$2:$K$20000=8))</f>
        <v>0</v>
      </c>
      <c r="T108">
        <f>SUMPRODUCT((CONFIG_METADATA!$G$2:$G$20000=1)*(DATOS!$D$2:$D$20000=A108)*(DATOS!$I$2:$I$20000=B108)*(DATOS!$K$2:$K$20000=9))</f>
        <v>0</v>
      </c>
      <c r="U108">
        <f>SUMPRODUCT((CONFIG_METADATA!$G$2:$G$20000=1)*(DATOS!$D$2:$D$20000=A108)*(DATOS!$I$2:$I$20000=B108)*(DATOS!$K$2:$K$20000=10))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SUMPRODUCT((CONFIG_METADATA!$G$2:$G$20000=1)*(DATOS!$D$2:$D$20000=A109)*(DATOS!$I$2:$I$20000=B109))</f>
        <v>0</v>
      </c>
      <c r="E109" s="10" t="str">
        <f>IFERROR(SUMPRODUCT((CONFIG_METADATA!$G$2:$G$20000=1)*(DATOS!$D$2:$D$20000=A109)*(DATOS!$I$2:$I$20000=B109)*(DATOS!$K$2:$K$20000))/D109,"—")</f>
        <v>—</v>
      </c>
      <c r="F109" s="10" t="str" cm="1">
        <f t="array" ref="F109">IFERROR(_xlfn.STDEV.P(_xlfn._xlws.FILTER(DATOS!$K$2:$K$20000,(CONFIG_METADATA!$G$2:$G$20000=1)*(DATOS!$D$2:$D$20000=A109)*(DATOS!$I$2:$I$20000=B109))),"—")</f>
        <v>—</v>
      </c>
      <c r="G109" t="str" cm="1">
        <f t="array" ref="G109">IFERROR(_xlfn.MODE.SNGL(_xlfn._xlws.FILTER(DATOS!$K$2:$K$20000,(CONFIG_METADATA!$G$2:$G$20000=1)*(DATOS!$D$2:$D$20000=A109)*(DATOS!$I$2:$I$20000=B109))),"—")</f>
        <v>—</v>
      </c>
      <c r="H109" s="11" t="str">
        <f>IFERROR(SUMPRODUCT((CONFIG_METADATA!$G$2:$G$20000=1)*(DATOS!$D$2:$D$20000=A109)*(DATOS!$I$2:$I$20000=B109)*(DATOS!$L$2:$L$20000="S"))/D109,"—")</f>
        <v>—</v>
      </c>
      <c r="I109" s="11" t="str">
        <f>IFERROR(SUMPRODUCT((CONFIG_METADATA!$G$2:$G$20000=1)*(DATOS!$D$2:$D$20000=A109)*(DATOS!$I$2:$I$20000=B109)*(DATOS!$L$2:$L$20000="N"))/D109,"—")</f>
        <v>—</v>
      </c>
      <c r="J109" t="str" cm="1">
        <f t="array" ref="J109">IFERROR(_xlfn.MODE.SNGL(_xlfn._xlws.FILTER(DATOS!$K$2:$K$20000,(CONFIG_METADATA!$G$2:$G$20000=1)*(DATOS!$D$2:$D$20000=A109)*(DATOS!$I$2:$I$20000=B109)*(DATOS!$L$2:$L$20000="S"))),"—")</f>
        <v>—</v>
      </c>
      <c r="K109" t="str" cm="1">
        <f t="array" ref="K109">IFERROR(_xlfn.MODE.SNGL(_xlfn._xlws.FILTER(DATOS!$K$2:$K$20000,(CONFIG_METADATA!$G$2:$G$20000=1)*(DATOS!$D$2:$D$20000=A109)*(DATOS!$I$2:$I$20000=B109)*(DATOS!$L$2:$L$20000="N"))),"—")</f>
        <v>—</v>
      </c>
      <c r="L109">
        <f>SUMPRODUCT((CONFIG_METADATA!$G$2:$G$20000=1)*(DATOS!$D$2:$D$20000=A109)*(DATOS!$I$2:$I$20000=B109)*(DATOS!$K$2:$K$20000=1))</f>
        <v>0</v>
      </c>
      <c r="M109">
        <f>SUMPRODUCT((CONFIG_METADATA!$G$2:$G$20000=1)*(DATOS!$D$2:$D$20000=A109)*(DATOS!$I$2:$I$20000=B109)*(DATOS!$K$2:$K$20000=2))</f>
        <v>0</v>
      </c>
      <c r="N109">
        <f>SUMPRODUCT((CONFIG_METADATA!$G$2:$G$20000=1)*(DATOS!$D$2:$D$20000=A109)*(DATOS!$I$2:$I$20000=B109)*(DATOS!$K$2:$K$20000=3))</f>
        <v>0</v>
      </c>
      <c r="O109">
        <f>SUMPRODUCT((CONFIG_METADATA!$G$2:$G$20000=1)*(DATOS!$D$2:$D$20000=A109)*(DATOS!$I$2:$I$20000=B109)*(DATOS!$K$2:$K$20000=4))</f>
        <v>0</v>
      </c>
      <c r="P109">
        <f>SUMPRODUCT((CONFIG_METADATA!$G$2:$G$20000=1)*(DATOS!$D$2:$D$20000=A109)*(DATOS!$I$2:$I$20000=B109)*(DATOS!$K$2:$K$20000=5))</f>
        <v>0</v>
      </c>
      <c r="Q109">
        <f>SUMPRODUCT((CONFIG_METADATA!$G$2:$G$20000=1)*(DATOS!$D$2:$D$20000=A109)*(DATOS!$I$2:$I$20000=B109)*(DATOS!$K$2:$K$20000=6))</f>
        <v>0</v>
      </c>
      <c r="R109">
        <f>SUMPRODUCT((CONFIG_METADATA!$G$2:$G$20000=1)*(DATOS!$D$2:$D$20000=A109)*(DATOS!$I$2:$I$20000=B109)*(DATOS!$K$2:$K$20000=7))</f>
        <v>0</v>
      </c>
      <c r="S109">
        <f>SUMPRODUCT((CONFIG_METADATA!$G$2:$G$20000=1)*(DATOS!$D$2:$D$20000=A109)*(DATOS!$I$2:$I$20000=B109)*(DATOS!$K$2:$K$20000=8))</f>
        <v>0</v>
      </c>
      <c r="T109">
        <f>SUMPRODUCT((CONFIG_METADATA!$G$2:$G$20000=1)*(DATOS!$D$2:$D$20000=A109)*(DATOS!$I$2:$I$20000=B109)*(DATOS!$K$2:$K$20000=9))</f>
        <v>0</v>
      </c>
      <c r="U109">
        <f>SUMPRODUCT((CONFIG_METADATA!$G$2:$G$20000=1)*(DATOS!$D$2:$D$20000=A109)*(DATOS!$I$2:$I$20000=B109)*(DATOS!$K$2:$K$20000=10))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SUMPRODUCT((CONFIG_METADATA!$G$2:$G$20000=1)*(DATOS!$D$2:$D$20000=A110)*(DATOS!$I$2:$I$20000=B110))</f>
        <v>0</v>
      </c>
      <c r="E110" s="10" t="str">
        <f>IFERROR(SUMPRODUCT((CONFIG_METADATA!$G$2:$G$20000=1)*(DATOS!$D$2:$D$20000=A110)*(DATOS!$I$2:$I$20000=B110)*(DATOS!$K$2:$K$20000))/D110,"—")</f>
        <v>—</v>
      </c>
      <c r="F110" s="10" t="str" cm="1">
        <f t="array" ref="F110">IFERROR(_xlfn.STDEV.P(_xlfn._xlws.FILTER(DATOS!$K$2:$K$20000,(CONFIG_METADATA!$G$2:$G$20000=1)*(DATOS!$D$2:$D$20000=A110)*(DATOS!$I$2:$I$20000=B110))),"—")</f>
        <v>—</v>
      </c>
      <c r="G110" t="str" cm="1">
        <f t="array" ref="G110">IFERROR(_xlfn.MODE.SNGL(_xlfn._xlws.FILTER(DATOS!$K$2:$K$20000,(CONFIG_METADATA!$G$2:$G$20000=1)*(DATOS!$D$2:$D$20000=A110)*(DATOS!$I$2:$I$20000=B110))),"—")</f>
        <v>—</v>
      </c>
      <c r="H110" s="11" t="str">
        <f>IFERROR(SUMPRODUCT((CONFIG_METADATA!$G$2:$G$20000=1)*(DATOS!$D$2:$D$20000=A110)*(DATOS!$I$2:$I$20000=B110)*(DATOS!$L$2:$L$20000="S"))/D110,"—")</f>
        <v>—</v>
      </c>
      <c r="I110" s="11" t="str">
        <f>IFERROR(SUMPRODUCT((CONFIG_METADATA!$G$2:$G$20000=1)*(DATOS!$D$2:$D$20000=A110)*(DATOS!$I$2:$I$20000=B110)*(DATOS!$L$2:$L$20000="N"))/D110,"—")</f>
        <v>—</v>
      </c>
      <c r="J110" t="str" cm="1">
        <f t="array" ref="J110">IFERROR(_xlfn.MODE.SNGL(_xlfn._xlws.FILTER(DATOS!$K$2:$K$20000,(CONFIG_METADATA!$G$2:$G$20000=1)*(DATOS!$D$2:$D$20000=A110)*(DATOS!$I$2:$I$20000=B110)*(DATOS!$L$2:$L$20000="S"))),"—")</f>
        <v>—</v>
      </c>
      <c r="K110" t="str" cm="1">
        <f t="array" ref="K110">IFERROR(_xlfn.MODE.SNGL(_xlfn._xlws.FILTER(DATOS!$K$2:$K$20000,(CONFIG_METADATA!$G$2:$G$20000=1)*(DATOS!$D$2:$D$20000=A110)*(DATOS!$I$2:$I$20000=B110)*(DATOS!$L$2:$L$20000="N"))),"—")</f>
        <v>—</v>
      </c>
      <c r="L110">
        <f>SUMPRODUCT((CONFIG_METADATA!$G$2:$G$20000=1)*(DATOS!$D$2:$D$20000=A110)*(DATOS!$I$2:$I$20000=B110)*(DATOS!$K$2:$K$20000=1))</f>
        <v>0</v>
      </c>
      <c r="M110">
        <f>SUMPRODUCT((CONFIG_METADATA!$G$2:$G$20000=1)*(DATOS!$D$2:$D$20000=A110)*(DATOS!$I$2:$I$20000=B110)*(DATOS!$K$2:$K$20000=2))</f>
        <v>0</v>
      </c>
      <c r="N110">
        <f>SUMPRODUCT((CONFIG_METADATA!$G$2:$G$20000=1)*(DATOS!$D$2:$D$20000=A110)*(DATOS!$I$2:$I$20000=B110)*(DATOS!$K$2:$K$20000=3))</f>
        <v>0</v>
      </c>
      <c r="O110">
        <f>SUMPRODUCT((CONFIG_METADATA!$G$2:$G$20000=1)*(DATOS!$D$2:$D$20000=A110)*(DATOS!$I$2:$I$20000=B110)*(DATOS!$K$2:$K$20000=4))</f>
        <v>0</v>
      </c>
      <c r="P110">
        <f>SUMPRODUCT((CONFIG_METADATA!$G$2:$G$20000=1)*(DATOS!$D$2:$D$20000=A110)*(DATOS!$I$2:$I$20000=B110)*(DATOS!$K$2:$K$20000=5))</f>
        <v>0</v>
      </c>
      <c r="Q110">
        <f>SUMPRODUCT((CONFIG_METADATA!$G$2:$G$20000=1)*(DATOS!$D$2:$D$20000=A110)*(DATOS!$I$2:$I$20000=B110)*(DATOS!$K$2:$K$20000=6))</f>
        <v>0</v>
      </c>
      <c r="R110">
        <f>SUMPRODUCT((CONFIG_METADATA!$G$2:$G$20000=1)*(DATOS!$D$2:$D$20000=A110)*(DATOS!$I$2:$I$20000=B110)*(DATOS!$K$2:$K$20000=7))</f>
        <v>0</v>
      </c>
      <c r="S110">
        <f>SUMPRODUCT((CONFIG_METADATA!$G$2:$G$20000=1)*(DATOS!$D$2:$D$20000=A110)*(DATOS!$I$2:$I$20000=B110)*(DATOS!$K$2:$K$20000=8))</f>
        <v>0</v>
      </c>
      <c r="T110">
        <f>SUMPRODUCT((CONFIG_METADATA!$G$2:$G$20000=1)*(DATOS!$D$2:$D$20000=A110)*(DATOS!$I$2:$I$20000=B110)*(DATOS!$K$2:$K$20000=9))</f>
        <v>0</v>
      </c>
      <c r="U110">
        <f>SUMPRODUCT((CONFIG_METADATA!$G$2:$G$20000=1)*(DATOS!$D$2:$D$20000=A110)*(DATOS!$I$2:$I$20000=B110)*(DATOS!$K$2:$K$20000=10))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SUMPRODUCT((CONFIG_METADATA!$G$2:$G$20000=1)*(DATOS!$D$2:$D$20000=A111)*(DATOS!$I$2:$I$20000=B111))</f>
        <v>0</v>
      </c>
      <c r="E111" s="10" t="str">
        <f>IFERROR(SUMPRODUCT((CONFIG_METADATA!$G$2:$G$20000=1)*(DATOS!$D$2:$D$20000=A111)*(DATOS!$I$2:$I$20000=B111)*(DATOS!$K$2:$K$20000))/D111,"—")</f>
        <v>—</v>
      </c>
      <c r="F111" s="10" t="str" cm="1">
        <f t="array" ref="F111">IFERROR(_xlfn.STDEV.P(_xlfn._xlws.FILTER(DATOS!$K$2:$K$20000,(CONFIG_METADATA!$G$2:$G$20000=1)*(DATOS!$D$2:$D$20000=A111)*(DATOS!$I$2:$I$20000=B111))),"—")</f>
        <v>—</v>
      </c>
      <c r="G111" t="str" cm="1">
        <f t="array" ref="G111">IFERROR(_xlfn.MODE.SNGL(_xlfn._xlws.FILTER(DATOS!$K$2:$K$20000,(CONFIG_METADATA!$G$2:$G$20000=1)*(DATOS!$D$2:$D$20000=A111)*(DATOS!$I$2:$I$20000=B111))),"—")</f>
        <v>—</v>
      </c>
      <c r="H111" s="11" t="str">
        <f>IFERROR(SUMPRODUCT((CONFIG_METADATA!$G$2:$G$20000=1)*(DATOS!$D$2:$D$20000=A111)*(DATOS!$I$2:$I$20000=B111)*(DATOS!$L$2:$L$20000="S"))/D111,"—")</f>
        <v>—</v>
      </c>
      <c r="I111" s="11" t="str">
        <f>IFERROR(SUMPRODUCT((CONFIG_METADATA!$G$2:$G$20000=1)*(DATOS!$D$2:$D$20000=A111)*(DATOS!$I$2:$I$20000=B111)*(DATOS!$L$2:$L$20000="N"))/D111,"—")</f>
        <v>—</v>
      </c>
      <c r="J111" t="str" cm="1">
        <f t="array" ref="J111">IFERROR(_xlfn.MODE.SNGL(_xlfn._xlws.FILTER(DATOS!$K$2:$K$20000,(CONFIG_METADATA!$G$2:$G$20000=1)*(DATOS!$D$2:$D$20000=A111)*(DATOS!$I$2:$I$20000=B111)*(DATOS!$L$2:$L$20000="S"))),"—")</f>
        <v>—</v>
      </c>
      <c r="K111" t="str" cm="1">
        <f t="array" ref="K111">IFERROR(_xlfn.MODE.SNGL(_xlfn._xlws.FILTER(DATOS!$K$2:$K$20000,(CONFIG_METADATA!$G$2:$G$20000=1)*(DATOS!$D$2:$D$20000=A111)*(DATOS!$I$2:$I$20000=B111)*(DATOS!$L$2:$L$20000="N"))),"—")</f>
        <v>—</v>
      </c>
      <c r="L111">
        <f>SUMPRODUCT((CONFIG_METADATA!$G$2:$G$20000=1)*(DATOS!$D$2:$D$20000=A111)*(DATOS!$I$2:$I$20000=B111)*(DATOS!$K$2:$K$20000=1))</f>
        <v>0</v>
      </c>
      <c r="M111">
        <f>SUMPRODUCT((CONFIG_METADATA!$G$2:$G$20000=1)*(DATOS!$D$2:$D$20000=A111)*(DATOS!$I$2:$I$20000=B111)*(DATOS!$K$2:$K$20000=2))</f>
        <v>0</v>
      </c>
      <c r="N111">
        <f>SUMPRODUCT((CONFIG_METADATA!$G$2:$G$20000=1)*(DATOS!$D$2:$D$20000=A111)*(DATOS!$I$2:$I$20000=B111)*(DATOS!$K$2:$K$20000=3))</f>
        <v>0</v>
      </c>
      <c r="O111">
        <f>SUMPRODUCT((CONFIG_METADATA!$G$2:$G$20000=1)*(DATOS!$D$2:$D$20000=A111)*(DATOS!$I$2:$I$20000=B111)*(DATOS!$K$2:$K$20000=4))</f>
        <v>0</v>
      </c>
      <c r="P111">
        <f>SUMPRODUCT((CONFIG_METADATA!$G$2:$G$20000=1)*(DATOS!$D$2:$D$20000=A111)*(DATOS!$I$2:$I$20000=B111)*(DATOS!$K$2:$K$20000=5))</f>
        <v>0</v>
      </c>
      <c r="Q111">
        <f>SUMPRODUCT((CONFIG_METADATA!$G$2:$G$20000=1)*(DATOS!$D$2:$D$20000=A111)*(DATOS!$I$2:$I$20000=B111)*(DATOS!$K$2:$K$20000=6))</f>
        <v>0</v>
      </c>
      <c r="R111">
        <f>SUMPRODUCT((CONFIG_METADATA!$G$2:$G$20000=1)*(DATOS!$D$2:$D$20000=A111)*(DATOS!$I$2:$I$20000=B111)*(DATOS!$K$2:$K$20000=7))</f>
        <v>0</v>
      </c>
      <c r="S111">
        <f>SUMPRODUCT((CONFIG_METADATA!$G$2:$G$20000=1)*(DATOS!$D$2:$D$20000=A111)*(DATOS!$I$2:$I$20000=B111)*(DATOS!$K$2:$K$20000=8))</f>
        <v>0</v>
      </c>
      <c r="T111">
        <f>SUMPRODUCT((CONFIG_METADATA!$G$2:$G$20000=1)*(DATOS!$D$2:$D$20000=A111)*(DATOS!$I$2:$I$20000=B111)*(DATOS!$K$2:$K$20000=9))</f>
        <v>0</v>
      </c>
      <c r="U111">
        <f>SUMPRODUCT((CONFIG_METADATA!$G$2:$G$20000=1)*(DATOS!$D$2:$D$20000=A111)*(DATOS!$I$2:$I$20000=B111)*(DATOS!$K$2:$K$20000=10))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SUMPRODUCT((CONFIG_METADATA!$G$2:$G$20000=1)*(DATOS!$D$2:$D$20000=A112)*(DATOS!$I$2:$I$20000=B112))</f>
        <v>0</v>
      </c>
      <c r="E112" s="10" t="str">
        <f>IFERROR(SUMPRODUCT((CONFIG_METADATA!$G$2:$G$20000=1)*(DATOS!$D$2:$D$20000=A112)*(DATOS!$I$2:$I$20000=B112)*(DATOS!$K$2:$K$20000))/D112,"—")</f>
        <v>—</v>
      </c>
      <c r="F112" s="10" t="str" cm="1">
        <f t="array" ref="F112">IFERROR(_xlfn.STDEV.P(_xlfn._xlws.FILTER(DATOS!$K$2:$K$20000,(CONFIG_METADATA!$G$2:$G$20000=1)*(DATOS!$D$2:$D$20000=A112)*(DATOS!$I$2:$I$20000=B112))),"—")</f>
        <v>—</v>
      </c>
      <c r="G112" t="str" cm="1">
        <f t="array" ref="G112">IFERROR(_xlfn.MODE.SNGL(_xlfn._xlws.FILTER(DATOS!$K$2:$K$20000,(CONFIG_METADATA!$G$2:$G$20000=1)*(DATOS!$D$2:$D$20000=A112)*(DATOS!$I$2:$I$20000=B112))),"—")</f>
        <v>—</v>
      </c>
      <c r="H112" s="11" t="str">
        <f>IFERROR(SUMPRODUCT((CONFIG_METADATA!$G$2:$G$20000=1)*(DATOS!$D$2:$D$20000=A112)*(DATOS!$I$2:$I$20000=B112)*(DATOS!$L$2:$L$20000="S"))/D112,"—")</f>
        <v>—</v>
      </c>
      <c r="I112" s="11" t="str">
        <f>IFERROR(SUMPRODUCT((CONFIG_METADATA!$G$2:$G$20000=1)*(DATOS!$D$2:$D$20000=A112)*(DATOS!$I$2:$I$20000=B112)*(DATOS!$L$2:$L$20000="N"))/D112,"—")</f>
        <v>—</v>
      </c>
      <c r="J112" t="str" cm="1">
        <f t="array" ref="J112">IFERROR(_xlfn.MODE.SNGL(_xlfn._xlws.FILTER(DATOS!$K$2:$K$20000,(CONFIG_METADATA!$G$2:$G$20000=1)*(DATOS!$D$2:$D$20000=A112)*(DATOS!$I$2:$I$20000=B112)*(DATOS!$L$2:$L$20000="S"))),"—")</f>
        <v>—</v>
      </c>
      <c r="K112" t="str" cm="1">
        <f t="array" ref="K112">IFERROR(_xlfn.MODE.SNGL(_xlfn._xlws.FILTER(DATOS!$K$2:$K$20000,(CONFIG_METADATA!$G$2:$G$20000=1)*(DATOS!$D$2:$D$20000=A112)*(DATOS!$I$2:$I$20000=B112)*(DATOS!$L$2:$L$20000="N"))),"—")</f>
        <v>—</v>
      </c>
      <c r="L112">
        <f>SUMPRODUCT((CONFIG_METADATA!$G$2:$G$20000=1)*(DATOS!$D$2:$D$20000=A112)*(DATOS!$I$2:$I$20000=B112)*(DATOS!$K$2:$K$20000=1))</f>
        <v>0</v>
      </c>
      <c r="M112">
        <f>SUMPRODUCT((CONFIG_METADATA!$G$2:$G$20000=1)*(DATOS!$D$2:$D$20000=A112)*(DATOS!$I$2:$I$20000=B112)*(DATOS!$K$2:$K$20000=2))</f>
        <v>0</v>
      </c>
      <c r="N112">
        <f>SUMPRODUCT((CONFIG_METADATA!$G$2:$G$20000=1)*(DATOS!$D$2:$D$20000=A112)*(DATOS!$I$2:$I$20000=B112)*(DATOS!$K$2:$K$20000=3))</f>
        <v>0</v>
      </c>
      <c r="O112">
        <f>SUMPRODUCT((CONFIG_METADATA!$G$2:$G$20000=1)*(DATOS!$D$2:$D$20000=A112)*(DATOS!$I$2:$I$20000=B112)*(DATOS!$K$2:$K$20000=4))</f>
        <v>0</v>
      </c>
      <c r="P112">
        <f>SUMPRODUCT((CONFIG_METADATA!$G$2:$G$20000=1)*(DATOS!$D$2:$D$20000=A112)*(DATOS!$I$2:$I$20000=B112)*(DATOS!$K$2:$K$20000=5))</f>
        <v>0</v>
      </c>
      <c r="Q112">
        <f>SUMPRODUCT((CONFIG_METADATA!$G$2:$G$20000=1)*(DATOS!$D$2:$D$20000=A112)*(DATOS!$I$2:$I$20000=B112)*(DATOS!$K$2:$K$20000=6))</f>
        <v>0</v>
      </c>
      <c r="R112">
        <f>SUMPRODUCT((CONFIG_METADATA!$G$2:$G$20000=1)*(DATOS!$D$2:$D$20000=A112)*(DATOS!$I$2:$I$20000=B112)*(DATOS!$K$2:$K$20000=7))</f>
        <v>0</v>
      </c>
      <c r="S112">
        <f>SUMPRODUCT((CONFIG_METADATA!$G$2:$G$20000=1)*(DATOS!$D$2:$D$20000=A112)*(DATOS!$I$2:$I$20000=B112)*(DATOS!$K$2:$K$20000=8))</f>
        <v>0</v>
      </c>
      <c r="T112">
        <f>SUMPRODUCT((CONFIG_METADATA!$G$2:$G$20000=1)*(DATOS!$D$2:$D$20000=A112)*(DATOS!$I$2:$I$20000=B112)*(DATOS!$K$2:$K$20000=9))</f>
        <v>0</v>
      </c>
      <c r="U112">
        <f>SUMPRODUCT((CONFIG_METADATA!$G$2:$G$20000=1)*(DATOS!$D$2:$D$20000=A112)*(DATOS!$I$2:$I$20000=B112)*(DATOS!$K$2:$K$20000=10))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SUMPRODUCT((CONFIG_METADATA!$G$2:$G$20000=1)*(DATOS!$D$2:$D$20000=A113)*(DATOS!$I$2:$I$20000=B113))</f>
        <v>0</v>
      </c>
      <c r="E113" s="10" t="str">
        <f>IFERROR(SUMPRODUCT((CONFIG_METADATA!$G$2:$G$20000=1)*(DATOS!$D$2:$D$20000=A113)*(DATOS!$I$2:$I$20000=B113)*(DATOS!$K$2:$K$20000))/D113,"—")</f>
        <v>—</v>
      </c>
      <c r="F113" s="10" t="str" cm="1">
        <f t="array" ref="F113">IFERROR(_xlfn.STDEV.P(_xlfn._xlws.FILTER(DATOS!$K$2:$K$20000,(CONFIG_METADATA!$G$2:$G$20000=1)*(DATOS!$D$2:$D$20000=A113)*(DATOS!$I$2:$I$20000=B113))),"—")</f>
        <v>—</v>
      </c>
      <c r="G113" t="str" cm="1">
        <f t="array" ref="G113">IFERROR(_xlfn.MODE.SNGL(_xlfn._xlws.FILTER(DATOS!$K$2:$K$20000,(CONFIG_METADATA!$G$2:$G$20000=1)*(DATOS!$D$2:$D$20000=A113)*(DATOS!$I$2:$I$20000=B113))),"—")</f>
        <v>—</v>
      </c>
      <c r="H113" s="11" t="str">
        <f>IFERROR(SUMPRODUCT((CONFIG_METADATA!$G$2:$G$20000=1)*(DATOS!$D$2:$D$20000=A113)*(DATOS!$I$2:$I$20000=B113)*(DATOS!$L$2:$L$20000="S"))/D113,"—")</f>
        <v>—</v>
      </c>
      <c r="I113" s="11" t="str">
        <f>IFERROR(SUMPRODUCT((CONFIG_METADATA!$G$2:$G$20000=1)*(DATOS!$D$2:$D$20000=A113)*(DATOS!$I$2:$I$20000=B113)*(DATOS!$L$2:$L$20000="N"))/D113,"—")</f>
        <v>—</v>
      </c>
      <c r="J113" t="str" cm="1">
        <f t="array" ref="J113">IFERROR(_xlfn.MODE.SNGL(_xlfn._xlws.FILTER(DATOS!$K$2:$K$20000,(CONFIG_METADATA!$G$2:$G$20000=1)*(DATOS!$D$2:$D$20000=A113)*(DATOS!$I$2:$I$20000=B113)*(DATOS!$L$2:$L$20000="S"))),"—")</f>
        <v>—</v>
      </c>
      <c r="K113" t="str" cm="1">
        <f t="array" ref="K113">IFERROR(_xlfn.MODE.SNGL(_xlfn._xlws.FILTER(DATOS!$K$2:$K$20000,(CONFIG_METADATA!$G$2:$G$20000=1)*(DATOS!$D$2:$D$20000=A113)*(DATOS!$I$2:$I$20000=B113)*(DATOS!$L$2:$L$20000="N"))),"—")</f>
        <v>—</v>
      </c>
      <c r="L113">
        <f>SUMPRODUCT((CONFIG_METADATA!$G$2:$G$20000=1)*(DATOS!$D$2:$D$20000=A113)*(DATOS!$I$2:$I$20000=B113)*(DATOS!$K$2:$K$20000=1))</f>
        <v>0</v>
      </c>
      <c r="M113">
        <f>SUMPRODUCT((CONFIG_METADATA!$G$2:$G$20000=1)*(DATOS!$D$2:$D$20000=A113)*(DATOS!$I$2:$I$20000=B113)*(DATOS!$K$2:$K$20000=2))</f>
        <v>0</v>
      </c>
      <c r="N113">
        <f>SUMPRODUCT((CONFIG_METADATA!$G$2:$G$20000=1)*(DATOS!$D$2:$D$20000=A113)*(DATOS!$I$2:$I$20000=B113)*(DATOS!$K$2:$K$20000=3))</f>
        <v>0</v>
      </c>
      <c r="O113">
        <f>SUMPRODUCT((CONFIG_METADATA!$G$2:$G$20000=1)*(DATOS!$D$2:$D$20000=A113)*(DATOS!$I$2:$I$20000=B113)*(DATOS!$K$2:$K$20000=4))</f>
        <v>0</v>
      </c>
      <c r="P113">
        <f>SUMPRODUCT((CONFIG_METADATA!$G$2:$G$20000=1)*(DATOS!$D$2:$D$20000=A113)*(DATOS!$I$2:$I$20000=B113)*(DATOS!$K$2:$K$20000=5))</f>
        <v>0</v>
      </c>
      <c r="Q113">
        <f>SUMPRODUCT((CONFIG_METADATA!$G$2:$G$20000=1)*(DATOS!$D$2:$D$20000=A113)*(DATOS!$I$2:$I$20000=B113)*(DATOS!$K$2:$K$20000=6))</f>
        <v>0</v>
      </c>
      <c r="R113">
        <f>SUMPRODUCT((CONFIG_METADATA!$G$2:$G$20000=1)*(DATOS!$D$2:$D$20000=A113)*(DATOS!$I$2:$I$20000=B113)*(DATOS!$K$2:$K$20000=7))</f>
        <v>0</v>
      </c>
      <c r="S113">
        <f>SUMPRODUCT((CONFIG_METADATA!$G$2:$G$20000=1)*(DATOS!$D$2:$D$20000=A113)*(DATOS!$I$2:$I$20000=B113)*(DATOS!$K$2:$K$20000=8))</f>
        <v>0</v>
      </c>
      <c r="T113">
        <f>SUMPRODUCT((CONFIG_METADATA!$G$2:$G$20000=1)*(DATOS!$D$2:$D$20000=A113)*(DATOS!$I$2:$I$20000=B113)*(DATOS!$K$2:$K$20000=9))</f>
        <v>0</v>
      </c>
      <c r="U113">
        <f>SUMPRODUCT((CONFIG_METADATA!$G$2:$G$20000=1)*(DATOS!$D$2:$D$20000=A113)*(DATOS!$I$2:$I$20000=B113)*(DATOS!$K$2:$K$20000=10))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SUMPRODUCT((CONFIG_METADATA!$G$2:$G$20000=1)*(DATOS!$D$2:$D$20000=A114)*(DATOS!$I$2:$I$20000=B114))</f>
        <v>0</v>
      </c>
      <c r="E114" s="10" t="str">
        <f>IFERROR(SUMPRODUCT((CONFIG_METADATA!$G$2:$G$20000=1)*(DATOS!$D$2:$D$20000=A114)*(DATOS!$I$2:$I$20000=B114)*(DATOS!$K$2:$K$20000))/D114,"—")</f>
        <v>—</v>
      </c>
      <c r="F114" s="10" t="str" cm="1">
        <f t="array" ref="F114">IFERROR(_xlfn.STDEV.P(_xlfn._xlws.FILTER(DATOS!$K$2:$K$20000,(CONFIG_METADATA!$G$2:$G$20000=1)*(DATOS!$D$2:$D$20000=A114)*(DATOS!$I$2:$I$20000=B114))),"—")</f>
        <v>—</v>
      </c>
      <c r="G114" t="str" cm="1">
        <f t="array" ref="G114">IFERROR(_xlfn.MODE.SNGL(_xlfn._xlws.FILTER(DATOS!$K$2:$K$20000,(CONFIG_METADATA!$G$2:$G$20000=1)*(DATOS!$D$2:$D$20000=A114)*(DATOS!$I$2:$I$20000=B114))),"—")</f>
        <v>—</v>
      </c>
      <c r="H114" s="11" t="str">
        <f>IFERROR(SUMPRODUCT((CONFIG_METADATA!$G$2:$G$20000=1)*(DATOS!$D$2:$D$20000=A114)*(DATOS!$I$2:$I$20000=B114)*(DATOS!$L$2:$L$20000="S"))/D114,"—")</f>
        <v>—</v>
      </c>
      <c r="I114" s="11" t="str">
        <f>IFERROR(SUMPRODUCT((CONFIG_METADATA!$G$2:$G$20000=1)*(DATOS!$D$2:$D$20000=A114)*(DATOS!$I$2:$I$20000=B114)*(DATOS!$L$2:$L$20000="N"))/D114,"—")</f>
        <v>—</v>
      </c>
      <c r="J114" t="str" cm="1">
        <f t="array" ref="J114">IFERROR(_xlfn.MODE.SNGL(_xlfn._xlws.FILTER(DATOS!$K$2:$K$20000,(CONFIG_METADATA!$G$2:$G$20000=1)*(DATOS!$D$2:$D$20000=A114)*(DATOS!$I$2:$I$20000=B114)*(DATOS!$L$2:$L$20000="S"))),"—")</f>
        <v>—</v>
      </c>
      <c r="K114" t="str" cm="1">
        <f t="array" ref="K114">IFERROR(_xlfn.MODE.SNGL(_xlfn._xlws.FILTER(DATOS!$K$2:$K$20000,(CONFIG_METADATA!$G$2:$G$20000=1)*(DATOS!$D$2:$D$20000=A114)*(DATOS!$I$2:$I$20000=B114)*(DATOS!$L$2:$L$20000="N"))),"—")</f>
        <v>—</v>
      </c>
      <c r="L114">
        <f>SUMPRODUCT((CONFIG_METADATA!$G$2:$G$20000=1)*(DATOS!$D$2:$D$20000=A114)*(DATOS!$I$2:$I$20000=B114)*(DATOS!$K$2:$K$20000=1))</f>
        <v>0</v>
      </c>
      <c r="M114">
        <f>SUMPRODUCT((CONFIG_METADATA!$G$2:$G$20000=1)*(DATOS!$D$2:$D$20000=A114)*(DATOS!$I$2:$I$20000=B114)*(DATOS!$K$2:$K$20000=2))</f>
        <v>0</v>
      </c>
      <c r="N114">
        <f>SUMPRODUCT((CONFIG_METADATA!$G$2:$G$20000=1)*(DATOS!$D$2:$D$20000=A114)*(DATOS!$I$2:$I$20000=B114)*(DATOS!$K$2:$K$20000=3))</f>
        <v>0</v>
      </c>
      <c r="O114">
        <f>SUMPRODUCT((CONFIG_METADATA!$G$2:$G$20000=1)*(DATOS!$D$2:$D$20000=A114)*(DATOS!$I$2:$I$20000=B114)*(DATOS!$K$2:$K$20000=4))</f>
        <v>0</v>
      </c>
      <c r="P114">
        <f>SUMPRODUCT((CONFIG_METADATA!$G$2:$G$20000=1)*(DATOS!$D$2:$D$20000=A114)*(DATOS!$I$2:$I$20000=B114)*(DATOS!$K$2:$K$20000=5))</f>
        <v>0</v>
      </c>
      <c r="Q114">
        <f>SUMPRODUCT((CONFIG_METADATA!$G$2:$G$20000=1)*(DATOS!$D$2:$D$20000=A114)*(DATOS!$I$2:$I$20000=B114)*(DATOS!$K$2:$K$20000=6))</f>
        <v>0</v>
      </c>
      <c r="R114">
        <f>SUMPRODUCT((CONFIG_METADATA!$G$2:$G$20000=1)*(DATOS!$D$2:$D$20000=A114)*(DATOS!$I$2:$I$20000=B114)*(DATOS!$K$2:$K$20000=7))</f>
        <v>0</v>
      </c>
      <c r="S114">
        <f>SUMPRODUCT((CONFIG_METADATA!$G$2:$G$20000=1)*(DATOS!$D$2:$D$20000=A114)*(DATOS!$I$2:$I$20000=B114)*(DATOS!$K$2:$K$20000=8))</f>
        <v>0</v>
      </c>
      <c r="T114">
        <f>SUMPRODUCT((CONFIG_METADATA!$G$2:$G$20000=1)*(DATOS!$D$2:$D$20000=A114)*(DATOS!$I$2:$I$20000=B114)*(DATOS!$K$2:$K$20000=9))</f>
        <v>0</v>
      </c>
      <c r="U114">
        <f>SUMPRODUCT((CONFIG_METADATA!$G$2:$G$20000=1)*(DATOS!$D$2:$D$20000=A114)*(DATOS!$I$2:$I$20000=B114)*(DATOS!$K$2:$K$20000=10))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SUMPRODUCT((CONFIG_METADATA!$G$2:$G$20000=1)*(DATOS!$D$2:$D$20000=A115)*(DATOS!$I$2:$I$20000=B115))</f>
        <v>0</v>
      </c>
      <c r="E115" s="10" t="str">
        <f>IFERROR(SUMPRODUCT((CONFIG_METADATA!$G$2:$G$20000=1)*(DATOS!$D$2:$D$20000=A115)*(DATOS!$I$2:$I$20000=B115)*(DATOS!$K$2:$K$20000))/D115,"—")</f>
        <v>—</v>
      </c>
      <c r="F115" s="10" t="str" cm="1">
        <f t="array" ref="F115">IFERROR(_xlfn.STDEV.P(_xlfn._xlws.FILTER(DATOS!$K$2:$K$20000,(CONFIG_METADATA!$G$2:$G$20000=1)*(DATOS!$D$2:$D$20000=A115)*(DATOS!$I$2:$I$20000=B115))),"—")</f>
        <v>—</v>
      </c>
      <c r="G115" t="str" cm="1">
        <f t="array" ref="G115">IFERROR(_xlfn.MODE.SNGL(_xlfn._xlws.FILTER(DATOS!$K$2:$K$20000,(CONFIG_METADATA!$G$2:$G$20000=1)*(DATOS!$D$2:$D$20000=A115)*(DATOS!$I$2:$I$20000=B115))),"—")</f>
        <v>—</v>
      </c>
      <c r="H115" s="11" t="str">
        <f>IFERROR(SUMPRODUCT((CONFIG_METADATA!$G$2:$G$20000=1)*(DATOS!$D$2:$D$20000=A115)*(DATOS!$I$2:$I$20000=B115)*(DATOS!$L$2:$L$20000="S"))/D115,"—")</f>
        <v>—</v>
      </c>
      <c r="I115" s="11" t="str">
        <f>IFERROR(SUMPRODUCT((CONFIG_METADATA!$G$2:$G$20000=1)*(DATOS!$D$2:$D$20000=A115)*(DATOS!$I$2:$I$20000=B115)*(DATOS!$L$2:$L$20000="N"))/D115,"—")</f>
        <v>—</v>
      </c>
      <c r="J115" t="str" cm="1">
        <f t="array" ref="J115">IFERROR(_xlfn.MODE.SNGL(_xlfn._xlws.FILTER(DATOS!$K$2:$K$20000,(CONFIG_METADATA!$G$2:$G$20000=1)*(DATOS!$D$2:$D$20000=A115)*(DATOS!$I$2:$I$20000=B115)*(DATOS!$L$2:$L$20000="S"))),"—")</f>
        <v>—</v>
      </c>
      <c r="K115" t="str" cm="1">
        <f t="array" ref="K115">IFERROR(_xlfn.MODE.SNGL(_xlfn._xlws.FILTER(DATOS!$K$2:$K$20000,(CONFIG_METADATA!$G$2:$G$20000=1)*(DATOS!$D$2:$D$20000=A115)*(DATOS!$I$2:$I$20000=B115)*(DATOS!$L$2:$L$20000="N"))),"—")</f>
        <v>—</v>
      </c>
      <c r="L115">
        <f>SUMPRODUCT((CONFIG_METADATA!$G$2:$G$20000=1)*(DATOS!$D$2:$D$20000=A115)*(DATOS!$I$2:$I$20000=B115)*(DATOS!$K$2:$K$20000=1))</f>
        <v>0</v>
      </c>
      <c r="M115">
        <f>SUMPRODUCT((CONFIG_METADATA!$G$2:$G$20000=1)*(DATOS!$D$2:$D$20000=A115)*(DATOS!$I$2:$I$20000=B115)*(DATOS!$K$2:$K$20000=2))</f>
        <v>0</v>
      </c>
      <c r="N115">
        <f>SUMPRODUCT((CONFIG_METADATA!$G$2:$G$20000=1)*(DATOS!$D$2:$D$20000=A115)*(DATOS!$I$2:$I$20000=B115)*(DATOS!$K$2:$K$20000=3))</f>
        <v>0</v>
      </c>
      <c r="O115">
        <f>SUMPRODUCT((CONFIG_METADATA!$G$2:$G$20000=1)*(DATOS!$D$2:$D$20000=A115)*(DATOS!$I$2:$I$20000=B115)*(DATOS!$K$2:$K$20000=4))</f>
        <v>0</v>
      </c>
      <c r="P115">
        <f>SUMPRODUCT((CONFIG_METADATA!$G$2:$G$20000=1)*(DATOS!$D$2:$D$20000=A115)*(DATOS!$I$2:$I$20000=B115)*(DATOS!$K$2:$K$20000=5))</f>
        <v>0</v>
      </c>
      <c r="Q115">
        <f>SUMPRODUCT((CONFIG_METADATA!$G$2:$G$20000=1)*(DATOS!$D$2:$D$20000=A115)*(DATOS!$I$2:$I$20000=B115)*(DATOS!$K$2:$K$20000=6))</f>
        <v>0</v>
      </c>
      <c r="R115">
        <f>SUMPRODUCT((CONFIG_METADATA!$G$2:$G$20000=1)*(DATOS!$D$2:$D$20000=A115)*(DATOS!$I$2:$I$20000=B115)*(DATOS!$K$2:$K$20000=7))</f>
        <v>0</v>
      </c>
      <c r="S115">
        <f>SUMPRODUCT((CONFIG_METADATA!$G$2:$G$20000=1)*(DATOS!$D$2:$D$20000=A115)*(DATOS!$I$2:$I$20000=B115)*(DATOS!$K$2:$K$20000=8))</f>
        <v>0</v>
      </c>
      <c r="T115">
        <f>SUMPRODUCT((CONFIG_METADATA!$G$2:$G$20000=1)*(DATOS!$D$2:$D$20000=A115)*(DATOS!$I$2:$I$20000=B115)*(DATOS!$K$2:$K$20000=9))</f>
        <v>0</v>
      </c>
      <c r="U115">
        <f>SUMPRODUCT((CONFIG_METADATA!$G$2:$G$20000=1)*(DATOS!$D$2:$D$20000=A115)*(DATOS!$I$2:$I$20000=B115)*(DATOS!$K$2:$K$20000=10))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SUMPRODUCT((CONFIG_METADATA!$G$2:$G$20000=1)*(DATOS!$D$2:$D$20000=A116)*(DATOS!$I$2:$I$20000=B116))</f>
        <v>0</v>
      </c>
      <c r="E116" s="10" t="str">
        <f>IFERROR(SUMPRODUCT((CONFIG_METADATA!$G$2:$G$20000=1)*(DATOS!$D$2:$D$20000=A116)*(DATOS!$I$2:$I$20000=B116)*(DATOS!$K$2:$K$20000))/D116,"—")</f>
        <v>—</v>
      </c>
      <c r="F116" s="10" t="str" cm="1">
        <f t="array" ref="F116">IFERROR(_xlfn.STDEV.P(_xlfn._xlws.FILTER(DATOS!$K$2:$K$20000,(CONFIG_METADATA!$G$2:$G$20000=1)*(DATOS!$D$2:$D$20000=A116)*(DATOS!$I$2:$I$20000=B116))),"—")</f>
        <v>—</v>
      </c>
      <c r="G116" t="str" cm="1">
        <f t="array" ref="G116">IFERROR(_xlfn.MODE.SNGL(_xlfn._xlws.FILTER(DATOS!$K$2:$K$20000,(CONFIG_METADATA!$G$2:$G$20000=1)*(DATOS!$D$2:$D$20000=A116)*(DATOS!$I$2:$I$20000=B116))),"—")</f>
        <v>—</v>
      </c>
      <c r="H116" s="11" t="str">
        <f>IFERROR(SUMPRODUCT((CONFIG_METADATA!$G$2:$G$20000=1)*(DATOS!$D$2:$D$20000=A116)*(DATOS!$I$2:$I$20000=B116)*(DATOS!$L$2:$L$20000="S"))/D116,"—")</f>
        <v>—</v>
      </c>
      <c r="I116" s="11" t="str">
        <f>IFERROR(SUMPRODUCT((CONFIG_METADATA!$G$2:$G$20000=1)*(DATOS!$D$2:$D$20000=A116)*(DATOS!$I$2:$I$20000=B116)*(DATOS!$L$2:$L$20000="N"))/D116,"—")</f>
        <v>—</v>
      </c>
      <c r="J116" t="str" cm="1">
        <f t="array" ref="J116">IFERROR(_xlfn.MODE.SNGL(_xlfn._xlws.FILTER(DATOS!$K$2:$K$20000,(CONFIG_METADATA!$G$2:$G$20000=1)*(DATOS!$D$2:$D$20000=A116)*(DATOS!$I$2:$I$20000=B116)*(DATOS!$L$2:$L$20000="S"))),"—")</f>
        <v>—</v>
      </c>
      <c r="K116" t="str" cm="1">
        <f t="array" ref="K116">IFERROR(_xlfn.MODE.SNGL(_xlfn._xlws.FILTER(DATOS!$K$2:$K$20000,(CONFIG_METADATA!$G$2:$G$20000=1)*(DATOS!$D$2:$D$20000=A116)*(DATOS!$I$2:$I$20000=B116)*(DATOS!$L$2:$L$20000="N"))),"—")</f>
        <v>—</v>
      </c>
      <c r="L116">
        <f>SUMPRODUCT((CONFIG_METADATA!$G$2:$G$20000=1)*(DATOS!$D$2:$D$20000=A116)*(DATOS!$I$2:$I$20000=B116)*(DATOS!$K$2:$K$20000=1))</f>
        <v>0</v>
      </c>
      <c r="M116">
        <f>SUMPRODUCT((CONFIG_METADATA!$G$2:$G$20000=1)*(DATOS!$D$2:$D$20000=A116)*(DATOS!$I$2:$I$20000=B116)*(DATOS!$K$2:$K$20000=2))</f>
        <v>0</v>
      </c>
      <c r="N116">
        <f>SUMPRODUCT((CONFIG_METADATA!$G$2:$G$20000=1)*(DATOS!$D$2:$D$20000=A116)*(DATOS!$I$2:$I$20000=B116)*(DATOS!$K$2:$K$20000=3))</f>
        <v>0</v>
      </c>
      <c r="O116">
        <f>SUMPRODUCT((CONFIG_METADATA!$G$2:$G$20000=1)*(DATOS!$D$2:$D$20000=A116)*(DATOS!$I$2:$I$20000=B116)*(DATOS!$K$2:$K$20000=4))</f>
        <v>0</v>
      </c>
      <c r="P116">
        <f>SUMPRODUCT((CONFIG_METADATA!$G$2:$G$20000=1)*(DATOS!$D$2:$D$20000=A116)*(DATOS!$I$2:$I$20000=B116)*(DATOS!$K$2:$K$20000=5))</f>
        <v>0</v>
      </c>
      <c r="Q116">
        <f>SUMPRODUCT((CONFIG_METADATA!$G$2:$G$20000=1)*(DATOS!$D$2:$D$20000=A116)*(DATOS!$I$2:$I$20000=B116)*(DATOS!$K$2:$K$20000=6))</f>
        <v>0</v>
      </c>
      <c r="R116">
        <f>SUMPRODUCT((CONFIG_METADATA!$G$2:$G$20000=1)*(DATOS!$D$2:$D$20000=A116)*(DATOS!$I$2:$I$20000=B116)*(DATOS!$K$2:$K$20000=7))</f>
        <v>0</v>
      </c>
      <c r="S116">
        <f>SUMPRODUCT((CONFIG_METADATA!$G$2:$G$20000=1)*(DATOS!$D$2:$D$20000=A116)*(DATOS!$I$2:$I$20000=B116)*(DATOS!$K$2:$K$20000=8))</f>
        <v>0</v>
      </c>
      <c r="T116">
        <f>SUMPRODUCT((CONFIG_METADATA!$G$2:$G$20000=1)*(DATOS!$D$2:$D$20000=A116)*(DATOS!$I$2:$I$20000=B116)*(DATOS!$K$2:$K$20000=9))</f>
        <v>0</v>
      </c>
      <c r="U116">
        <f>SUMPRODUCT((CONFIG_METADATA!$G$2:$G$20000=1)*(DATOS!$D$2:$D$20000=A116)*(DATOS!$I$2:$I$20000=B116)*(DATOS!$K$2:$K$20000=10))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SUMPRODUCT((CONFIG_METADATA!$G$2:$G$20000=1)*(DATOS!$D$2:$D$20000=A117)*(DATOS!$I$2:$I$20000=B117))</f>
        <v>0</v>
      </c>
      <c r="E117" s="10" t="str">
        <f>IFERROR(SUMPRODUCT((CONFIG_METADATA!$G$2:$G$20000=1)*(DATOS!$D$2:$D$20000=A117)*(DATOS!$I$2:$I$20000=B117)*(DATOS!$K$2:$K$20000))/D117,"—")</f>
        <v>—</v>
      </c>
      <c r="F117" s="10" t="str" cm="1">
        <f t="array" ref="F117">IFERROR(_xlfn.STDEV.P(_xlfn._xlws.FILTER(DATOS!$K$2:$K$20000,(CONFIG_METADATA!$G$2:$G$20000=1)*(DATOS!$D$2:$D$20000=A117)*(DATOS!$I$2:$I$20000=B117))),"—")</f>
        <v>—</v>
      </c>
      <c r="G117" t="str" cm="1">
        <f t="array" ref="G117">IFERROR(_xlfn.MODE.SNGL(_xlfn._xlws.FILTER(DATOS!$K$2:$K$20000,(CONFIG_METADATA!$G$2:$G$20000=1)*(DATOS!$D$2:$D$20000=A117)*(DATOS!$I$2:$I$20000=B117))),"—")</f>
        <v>—</v>
      </c>
      <c r="H117" s="11" t="str">
        <f>IFERROR(SUMPRODUCT((CONFIG_METADATA!$G$2:$G$20000=1)*(DATOS!$D$2:$D$20000=A117)*(DATOS!$I$2:$I$20000=B117)*(DATOS!$L$2:$L$20000="S"))/D117,"—")</f>
        <v>—</v>
      </c>
      <c r="I117" s="11" t="str">
        <f>IFERROR(SUMPRODUCT((CONFIG_METADATA!$G$2:$G$20000=1)*(DATOS!$D$2:$D$20000=A117)*(DATOS!$I$2:$I$20000=B117)*(DATOS!$L$2:$L$20000="N"))/D117,"—")</f>
        <v>—</v>
      </c>
      <c r="J117" t="str" cm="1">
        <f t="array" ref="J117">IFERROR(_xlfn.MODE.SNGL(_xlfn._xlws.FILTER(DATOS!$K$2:$K$20000,(CONFIG_METADATA!$G$2:$G$20000=1)*(DATOS!$D$2:$D$20000=A117)*(DATOS!$I$2:$I$20000=B117)*(DATOS!$L$2:$L$20000="S"))),"—")</f>
        <v>—</v>
      </c>
      <c r="K117" t="str" cm="1">
        <f t="array" ref="K117">IFERROR(_xlfn.MODE.SNGL(_xlfn._xlws.FILTER(DATOS!$K$2:$K$20000,(CONFIG_METADATA!$G$2:$G$20000=1)*(DATOS!$D$2:$D$20000=A117)*(DATOS!$I$2:$I$20000=B117)*(DATOS!$L$2:$L$20000="N"))),"—")</f>
        <v>—</v>
      </c>
      <c r="L117">
        <f>SUMPRODUCT((CONFIG_METADATA!$G$2:$G$20000=1)*(DATOS!$D$2:$D$20000=A117)*(DATOS!$I$2:$I$20000=B117)*(DATOS!$K$2:$K$20000=1))</f>
        <v>0</v>
      </c>
      <c r="M117">
        <f>SUMPRODUCT((CONFIG_METADATA!$G$2:$G$20000=1)*(DATOS!$D$2:$D$20000=A117)*(DATOS!$I$2:$I$20000=B117)*(DATOS!$K$2:$K$20000=2))</f>
        <v>0</v>
      </c>
      <c r="N117">
        <f>SUMPRODUCT((CONFIG_METADATA!$G$2:$G$20000=1)*(DATOS!$D$2:$D$20000=A117)*(DATOS!$I$2:$I$20000=B117)*(DATOS!$K$2:$K$20000=3))</f>
        <v>0</v>
      </c>
      <c r="O117">
        <f>SUMPRODUCT((CONFIG_METADATA!$G$2:$G$20000=1)*(DATOS!$D$2:$D$20000=A117)*(DATOS!$I$2:$I$20000=B117)*(DATOS!$K$2:$K$20000=4))</f>
        <v>0</v>
      </c>
      <c r="P117">
        <f>SUMPRODUCT((CONFIG_METADATA!$G$2:$G$20000=1)*(DATOS!$D$2:$D$20000=A117)*(DATOS!$I$2:$I$20000=B117)*(DATOS!$K$2:$K$20000=5))</f>
        <v>0</v>
      </c>
      <c r="Q117">
        <f>SUMPRODUCT((CONFIG_METADATA!$G$2:$G$20000=1)*(DATOS!$D$2:$D$20000=A117)*(DATOS!$I$2:$I$20000=B117)*(DATOS!$K$2:$K$20000=6))</f>
        <v>0</v>
      </c>
      <c r="R117">
        <f>SUMPRODUCT((CONFIG_METADATA!$G$2:$G$20000=1)*(DATOS!$D$2:$D$20000=A117)*(DATOS!$I$2:$I$20000=B117)*(DATOS!$K$2:$K$20000=7))</f>
        <v>0</v>
      </c>
      <c r="S117">
        <f>SUMPRODUCT((CONFIG_METADATA!$G$2:$G$20000=1)*(DATOS!$D$2:$D$20000=A117)*(DATOS!$I$2:$I$20000=B117)*(DATOS!$K$2:$K$20000=8))</f>
        <v>0</v>
      </c>
      <c r="T117">
        <f>SUMPRODUCT((CONFIG_METADATA!$G$2:$G$20000=1)*(DATOS!$D$2:$D$20000=A117)*(DATOS!$I$2:$I$20000=B117)*(DATOS!$K$2:$K$20000=9))</f>
        <v>0</v>
      </c>
      <c r="U117">
        <f>SUMPRODUCT((CONFIG_METADATA!$G$2:$G$20000=1)*(DATOS!$D$2:$D$20000=A117)*(DATOS!$I$2:$I$20000=B117)*(DATOS!$K$2:$K$20000=10))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SUMPRODUCT((CONFIG_METADATA!$G$2:$G$20000=1)*(DATOS!$D$2:$D$20000=A118)*(DATOS!$I$2:$I$20000=B118))</f>
        <v>0</v>
      </c>
      <c r="E118" s="10" t="str">
        <f>IFERROR(SUMPRODUCT((CONFIG_METADATA!$G$2:$G$20000=1)*(DATOS!$D$2:$D$20000=A118)*(DATOS!$I$2:$I$20000=B118)*(DATOS!$K$2:$K$20000))/D118,"—")</f>
        <v>—</v>
      </c>
      <c r="F118" s="10" t="str" cm="1">
        <f t="array" ref="F118">IFERROR(_xlfn.STDEV.P(_xlfn._xlws.FILTER(DATOS!$K$2:$K$20000,(CONFIG_METADATA!$G$2:$G$20000=1)*(DATOS!$D$2:$D$20000=A118)*(DATOS!$I$2:$I$20000=B118))),"—")</f>
        <v>—</v>
      </c>
      <c r="G118" t="str" cm="1">
        <f t="array" ref="G118">IFERROR(_xlfn.MODE.SNGL(_xlfn._xlws.FILTER(DATOS!$K$2:$K$20000,(CONFIG_METADATA!$G$2:$G$20000=1)*(DATOS!$D$2:$D$20000=A118)*(DATOS!$I$2:$I$20000=B118))),"—")</f>
        <v>—</v>
      </c>
      <c r="H118" s="11" t="str">
        <f>IFERROR(SUMPRODUCT((CONFIG_METADATA!$G$2:$G$20000=1)*(DATOS!$D$2:$D$20000=A118)*(DATOS!$I$2:$I$20000=B118)*(DATOS!$L$2:$L$20000="S"))/D118,"—")</f>
        <v>—</v>
      </c>
      <c r="I118" s="11" t="str">
        <f>IFERROR(SUMPRODUCT((CONFIG_METADATA!$G$2:$G$20000=1)*(DATOS!$D$2:$D$20000=A118)*(DATOS!$I$2:$I$20000=B118)*(DATOS!$L$2:$L$20000="N"))/D118,"—")</f>
        <v>—</v>
      </c>
      <c r="J118" t="str" cm="1">
        <f t="array" ref="J118">IFERROR(_xlfn.MODE.SNGL(_xlfn._xlws.FILTER(DATOS!$K$2:$K$20000,(CONFIG_METADATA!$G$2:$G$20000=1)*(DATOS!$D$2:$D$20000=A118)*(DATOS!$I$2:$I$20000=B118)*(DATOS!$L$2:$L$20000="S"))),"—")</f>
        <v>—</v>
      </c>
      <c r="K118" t="str" cm="1">
        <f t="array" ref="K118">IFERROR(_xlfn.MODE.SNGL(_xlfn._xlws.FILTER(DATOS!$K$2:$K$20000,(CONFIG_METADATA!$G$2:$G$20000=1)*(DATOS!$D$2:$D$20000=A118)*(DATOS!$I$2:$I$20000=B118)*(DATOS!$L$2:$L$20000="N"))),"—")</f>
        <v>—</v>
      </c>
      <c r="L118">
        <f>SUMPRODUCT((CONFIG_METADATA!$G$2:$G$20000=1)*(DATOS!$D$2:$D$20000=A118)*(DATOS!$I$2:$I$20000=B118)*(DATOS!$K$2:$K$20000=1))</f>
        <v>0</v>
      </c>
      <c r="M118">
        <f>SUMPRODUCT((CONFIG_METADATA!$G$2:$G$20000=1)*(DATOS!$D$2:$D$20000=A118)*(DATOS!$I$2:$I$20000=B118)*(DATOS!$K$2:$K$20000=2))</f>
        <v>0</v>
      </c>
      <c r="N118">
        <f>SUMPRODUCT((CONFIG_METADATA!$G$2:$G$20000=1)*(DATOS!$D$2:$D$20000=A118)*(DATOS!$I$2:$I$20000=B118)*(DATOS!$K$2:$K$20000=3))</f>
        <v>0</v>
      </c>
      <c r="O118">
        <f>SUMPRODUCT((CONFIG_METADATA!$G$2:$G$20000=1)*(DATOS!$D$2:$D$20000=A118)*(DATOS!$I$2:$I$20000=B118)*(DATOS!$K$2:$K$20000=4))</f>
        <v>0</v>
      </c>
      <c r="P118">
        <f>SUMPRODUCT((CONFIG_METADATA!$G$2:$G$20000=1)*(DATOS!$D$2:$D$20000=A118)*(DATOS!$I$2:$I$20000=B118)*(DATOS!$K$2:$K$20000=5))</f>
        <v>0</v>
      </c>
      <c r="Q118">
        <f>SUMPRODUCT((CONFIG_METADATA!$G$2:$G$20000=1)*(DATOS!$D$2:$D$20000=A118)*(DATOS!$I$2:$I$20000=B118)*(DATOS!$K$2:$K$20000=6))</f>
        <v>0</v>
      </c>
      <c r="R118">
        <f>SUMPRODUCT((CONFIG_METADATA!$G$2:$G$20000=1)*(DATOS!$D$2:$D$20000=A118)*(DATOS!$I$2:$I$20000=B118)*(DATOS!$K$2:$K$20000=7))</f>
        <v>0</v>
      </c>
      <c r="S118">
        <f>SUMPRODUCT((CONFIG_METADATA!$G$2:$G$20000=1)*(DATOS!$D$2:$D$20000=A118)*(DATOS!$I$2:$I$20000=B118)*(DATOS!$K$2:$K$20000=8))</f>
        <v>0</v>
      </c>
      <c r="T118">
        <f>SUMPRODUCT((CONFIG_METADATA!$G$2:$G$20000=1)*(DATOS!$D$2:$D$20000=A118)*(DATOS!$I$2:$I$20000=B118)*(DATOS!$K$2:$K$20000=9))</f>
        <v>0</v>
      </c>
      <c r="U118">
        <f>SUMPRODUCT((CONFIG_METADATA!$G$2:$G$20000=1)*(DATOS!$D$2:$D$20000=A118)*(DATOS!$I$2:$I$20000=B118)*(DATOS!$K$2:$K$20000=10))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SUMPRODUCT((CONFIG_METADATA!$G$2:$G$20000=1)*(DATOS!$D$2:$D$20000=A119)*(DATOS!$I$2:$I$20000=B119))</f>
        <v>0</v>
      </c>
      <c r="E119" s="10" t="str">
        <f>IFERROR(SUMPRODUCT((CONFIG_METADATA!$G$2:$G$20000=1)*(DATOS!$D$2:$D$20000=A119)*(DATOS!$I$2:$I$20000=B119)*(DATOS!$K$2:$K$20000))/D119,"—")</f>
        <v>—</v>
      </c>
      <c r="F119" s="10" t="str" cm="1">
        <f t="array" ref="F119">IFERROR(_xlfn.STDEV.P(_xlfn._xlws.FILTER(DATOS!$K$2:$K$20000,(CONFIG_METADATA!$G$2:$G$20000=1)*(DATOS!$D$2:$D$20000=A119)*(DATOS!$I$2:$I$20000=B119))),"—")</f>
        <v>—</v>
      </c>
      <c r="G119" t="str" cm="1">
        <f t="array" ref="G119">IFERROR(_xlfn.MODE.SNGL(_xlfn._xlws.FILTER(DATOS!$K$2:$K$20000,(CONFIG_METADATA!$G$2:$G$20000=1)*(DATOS!$D$2:$D$20000=A119)*(DATOS!$I$2:$I$20000=B119))),"—")</f>
        <v>—</v>
      </c>
      <c r="H119" s="11" t="str">
        <f>IFERROR(SUMPRODUCT((CONFIG_METADATA!$G$2:$G$20000=1)*(DATOS!$D$2:$D$20000=A119)*(DATOS!$I$2:$I$20000=B119)*(DATOS!$L$2:$L$20000="S"))/D119,"—")</f>
        <v>—</v>
      </c>
      <c r="I119" s="11" t="str">
        <f>IFERROR(SUMPRODUCT((CONFIG_METADATA!$G$2:$G$20000=1)*(DATOS!$D$2:$D$20000=A119)*(DATOS!$I$2:$I$20000=B119)*(DATOS!$L$2:$L$20000="N"))/D119,"—")</f>
        <v>—</v>
      </c>
      <c r="J119" t="str" cm="1">
        <f t="array" ref="J119">IFERROR(_xlfn.MODE.SNGL(_xlfn._xlws.FILTER(DATOS!$K$2:$K$20000,(CONFIG_METADATA!$G$2:$G$20000=1)*(DATOS!$D$2:$D$20000=A119)*(DATOS!$I$2:$I$20000=B119)*(DATOS!$L$2:$L$20000="S"))),"—")</f>
        <v>—</v>
      </c>
      <c r="K119" t="str" cm="1">
        <f t="array" ref="K119">IFERROR(_xlfn.MODE.SNGL(_xlfn._xlws.FILTER(DATOS!$K$2:$K$20000,(CONFIG_METADATA!$G$2:$G$20000=1)*(DATOS!$D$2:$D$20000=A119)*(DATOS!$I$2:$I$20000=B119)*(DATOS!$L$2:$L$20000="N"))),"—")</f>
        <v>—</v>
      </c>
      <c r="L119">
        <f>SUMPRODUCT((CONFIG_METADATA!$G$2:$G$20000=1)*(DATOS!$D$2:$D$20000=A119)*(DATOS!$I$2:$I$20000=B119)*(DATOS!$K$2:$K$20000=1))</f>
        <v>0</v>
      </c>
      <c r="M119">
        <f>SUMPRODUCT((CONFIG_METADATA!$G$2:$G$20000=1)*(DATOS!$D$2:$D$20000=A119)*(DATOS!$I$2:$I$20000=B119)*(DATOS!$K$2:$K$20000=2))</f>
        <v>0</v>
      </c>
      <c r="N119">
        <f>SUMPRODUCT((CONFIG_METADATA!$G$2:$G$20000=1)*(DATOS!$D$2:$D$20000=A119)*(DATOS!$I$2:$I$20000=B119)*(DATOS!$K$2:$K$20000=3))</f>
        <v>0</v>
      </c>
      <c r="O119">
        <f>SUMPRODUCT((CONFIG_METADATA!$G$2:$G$20000=1)*(DATOS!$D$2:$D$20000=A119)*(DATOS!$I$2:$I$20000=B119)*(DATOS!$K$2:$K$20000=4))</f>
        <v>0</v>
      </c>
      <c r="P119">
        <f>SUMPRODUCT((CONFIG_METADATA!$G$2:$G$20000=1)*(DATOS!$D$2:$D$20000=A119)*(DATOS!$I$2:$I$20000=B119)*(DATOS!$K$2:$K$20000=5))</f>
        <v>0</v>
      </c>
      <c r="Q119">
        <f>SUMPRODUCT((CONFIG_METADATA!$G$2:$G$20000=1)*(DATOS!$D$2:$D$20000=A119)*(DATOS!$I$2:$I$20000=B119)*(DATOS!$K$2:$K$20000=6))</f>
        <v>0</v>
      </c>
      <c r="R119">
        <f>SUMPRODUCT((CONFIG_METADATA!$G$2:$G$20000=1)*(DATOS!$D$2:$D$20000=A119)*(DATOS!$I$2:$I$20000=B119)*(DATOS!$K$2:$K$20000=7))</f>
        <v>0</v>
      </c>
      <c r="S119">
        <f>SUMPRODUCT((CONFIG_METADATA!$G$2:$G$20000=1)*(DATOS!$D$2:$D$20000=A119)*(DATOS!$I$2:$I$20000=B119)*(DATOS!$K$2:$K$20000=8))</f>
        <v>0</v>
      </c>
      <c r="T119">
        <f>SUMPRODUCT((CONFIG_METADATA!$G$2:$G$20000=1)*(DATOS!$D$2:$D$20000=A119)*(DATOS!$I$2:$I$20000=B119)*(DATOS!$K$2:$K$20000=9))</f>
        <v>0</v>
      </c>
      <c r="U119">
        <f>SUMPRODUCT((CONFIG_METADATA!$G$2:$G$20000=1)*(DATOS!$D$2:$D$20000=A119)*(DATOS!$I$2:$I$20000=B119)*(DATOS!$K$2:$K$20000=10))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SUMPRODUCT((CONFIG_METADATA!$G$2:$G$20000=1)*(DATOS!$D$2:$D$20000=A120)*(DATOS!$I$2:$I$20000=B120))</f>
        <v>0</v>
      </c>
      <c r="E120" s="10" t="str">
        <f>IFERROR(SUMPRODUCT((CONFIG_METADATA!$G$2:$G$20000=1)*(DATOS!$D$2:$D$20000=A120)*(DATOS!$I$2:$I$20000=B120)*(DATOS!$K$2:$K$20000))/D120,"—")</f>
        <v>—</v>
      </c>
      <c r="F120" s="10" t="str" cm="1">
        <f t="array" ref="F120">IFERROR(_xlfn.STDEV.P(_xlfn._xlws.FILTER(DATOS!$K$2:$K$20000,(CONFIG_METADATA!$G$2:$G$20000=1)*(DATOS!$D$2:$D$20000=A120)*(DATOS!$I$2:$I$20000=B120))),"—")</f>
        <v>—</v>
      </c>
      <c r="G120" t="str" cm="1">
        <f t="array" ref="G120">IFERROR(_xlfn.MODE.SNGL(_xlfn._xlws.FILTER(DATOS!$K$2:$K$20000,(CONFIG_METADATA!$G$2:$G$20000=1)*(DATOS!$D$2:$D$20000=A120)*(DATOS!$I$2:$I$20000=B120))),"—")</f>
        <v>—</v>
      </c>
      <c r="H120" s="11" t="str">
        <f>IFERROR(SUMPRODUCT((CONFIG_METADATA!$G$2:$G$20000=1)*(DATOS!$D$2:$D$20000=A120)*(DATOS!$I$2:$I$20000=B120)*(DATOS!$L$2:$L$20000="S"))/D120,"—")</f>
        <v>—</v>
      </c>
      <c r="I120" s="11" t="str">
        <f>IFERROR(SUMPRODUCT((CONFIG_METADATA!$G$2:$G$20000=1)*(DATOS!$D$2:$D$20000=A120)*(DATOS!$I$2:$I$20000=B120)*(DATOS!$L$2:$L$20000="N"))/D120,"—")</f>
        <v>—</v>
      </c>
      <c r="J120" t="str" cm="1">
        <f t="array" ref="J120">IFERROR(_xlfn.MODE.SNGL(_xlfn._xlws.FILTER(DATOS!$K$2:$K$20000,(CONFIG_METADATA!$G$2:$G$20000=1)*(DATOS!$D$2:$D$20000=A120)*(DATOS!$I$2:$I$20000=B120)*(DATOS!$L$2:$L$20000="S"))),"—")</f>
        <v>—</v>
      </c>
      <c r="K120" t="str" cm="1">
        <f t="array" ref="K120">IFERROR(_xlfn.MODE.SNGL(_xlfn._xlws.FILTER(DATOS!$K$2:$K$20000,(CONFIG_METADATA!$G$2:$G$20000=1)*(DATOS!$D$2:$D$20000=A120)*(DATOS!$I$2:$I$20000=B120)*(DATOS!$L$2:$L$20000="N"))),"—")</f>
        <v>—</v>
      </c>
      <c r="L120">
        <f>SUMPRODUCT((CONFIG_METADATA!$G$2:$G$20000=1)*(DATOS!$D$2:$D$20000=A120)*(DATOS!$I$2:$I$20000=B120)*(DATOS!$K$2:$K$20000=1))</f>
        <v>0</v>
      </c>
      <c r="M120">
        <f>SUMPRODUCT((CONFIG_METADATA!$G$2:$G$20000=1)*(DATOS!$D$2:$D$20000=A120)*(DATOS!$I$2:$I$20000=B120)*(DATOS!$K$2:$K$20000=2))</f>
        <v>0</v>
      </c>
      <c r="N120">
        <f>SUMPRODUCT((CONFIG_METADATA!$G$2:$G$20000=1)*(DATOS!$D$2:$D$20000=A120)*(DATOS!$I$2:$I$20000=B120)*(DATOS!$K$2:$K$20000=3))</f>
        <v>0</v>
      </c>
      <c r="O120">
        <f>SUMPRODUCT((CONFIG_METADATA!$G$2:$G$20000=1)*(DATOS!$D$2:$D$20000=A120)*(DATOS!$I$2:$I$20000=B120)*(DATOS!$K$2:$K$20000=4))</f>
        <v>0</v>
      </c>
      <c r="P120">
        <f>SUMPRODUCT((CONFIG_METADATA!$G$2:$G$20000=1)*(DATOS!$D$2:$D$20000=A120)*(DATOS!$I$2:$I$20000=B120)*(DATOS!$K$2:$K$20000=5))</f>
        <v>0</v>
      </c>
      <c r="Q120">
        <f>SUMPRODUCT((CONFIG_METADATA!$G$2:$G$20000=1)*(DATOS!$D$2:$D$20000=A120)*(DATOS!$I$2:$I$20000=B120)*(DATOS!$K$2:$K$20000=6))</f>
        <v>0</v>
      </c>
      <c r="R120">
        <f>SUMPRODUCT((CONFIG_METADATA!$G$2:$G$20000=1)*(DATOS!$D$2:$D$20000=A120)*(DATOS!$I$2:$I$20000=B120)*(DATOS!$K$2:$K$20000=7))</f>
        <v>0</v>
      </c>
      <c r="S120">
        <f>SUMPRODUCT((CONFIG_METADATA!$G$2:$G$20000=1)*(DATOS!$D$2:$D$20000=A120)*(DATOS!$I$2:$I$20000=B120)*(DATOS!$K$2:$K$20000=8))</f>
        <v>0</v>
      </c>
      <c r="T120">
        <f>SUMPRODUCT((CONFIG_METADATA!$G$2:$G$20000=1)*(DATOS!$D$2:$D$20000=A120)*(DATOS!$I$2:$I$20000=B120)*(DATOS!$K$2:$K$20000=9))</f>
        <v>0</v>
      </c>
      <c r="U120">
        <f>SUMPRODUCT((CONFIG_METADATA!$G$2:$G$20000=1)*(DATOS!$D$2:$D$20000=A120)*(DATOS!$I$2:$I$20000=B120)*(DATOS!$K$2:$K$20000=10))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SUMPRODUCT((CONFIG_METADATA!$G$2:$G$20000=1)*(DATOS!$D$2:$D$20000=A121)*(DATOS!$I$2:$I$20000=B121))</f>
        <v>0</v>
      </c>
      <c r="E121" s="10" t="str">
        <f>IFERROR(SUMPRODUCT((CONFIG_METADATA!$G$2:$G$20000=1)*(DATOS!$D$2:$D$20000=A121)*(DATOS!$I$2:$I$20000=B121)*(DATOS!$K$2:$K$20000))/D121,"—")</f>
        <v>—</v>
      </c>
      <c r="F121" s="10" t="str" cm="1">
        <f t="array" ref="F121">IFERROR(_xlfn.STDEV.P(_xlfn._xlws.FILTER(DATOS!$K$2:$K$20000,(CONFIG_METADATA!$G$2:$G$20000=1)*(DATOS!$D$2:$D$20000=A121)*(DATOS!$I$2:$I$20000=B121))),"—")</f>
        <v>—</v>
      </c>
      <c r="G121" t="str" cm="1">
        <f t="array" ref="G121">IFERROR(_xlfn.MODE.SNGL(_xlfn._xlws.FILTER(DATOS!$K$2:$K$20000,(CONFIG_METADATA!$G$2:$G$20000=1)*(DATOS!$D$2:$D$20000=A121)*(DATOS!$I$2:$I$20000=B121))),"—")</f>
        <v>—</v>
      </c>
      <c r="H121" s="11" t="str">
        <f>IFERROR(SUMPRODUCT((CONFIG_METADATA!$G$2:$G$20000=1)*(DATOS!$D$2:$D$20000=A121)*(DATOS!$I$2:$I$20000=B121)*(DATOS!$L$2:$L$20000="S"))/D121,"—")</f>
        <v>—</v>
      </c>
      <c r="I121" s="11" t="str">
        <f>IFERROR(SUMPRODUCT((CONFIG_METADATA!$G$2:$G$20000=1)*(DATOS!$D$2:$D$20000=A121)*(DATOS!$I$2:$I$20000=B121)*(DATOS!$L$2:$L$20000="N"))/D121,"—")</f>
        <v>—</v>
      </c>
      <c r="J121" t="str" cm="1">
        <f t="array" ref="J121">IFERROR(_xlfn.MODE.SNGL(_xlfn._xlws.FILTER(DATOS!$K$2:$K$20000,(CONFIG_METADATA!$G$2:$G$20000=1)*(DATOS!$D$2:$D$20000=A121)*(DATOS!$I$2:$I$20000=B121)*(DATOS!$L$2:$L$20000="S"))),"—")</f>
        <v>—</v>
      </c>
      <c r="K121" t="str" cm="1">
        <f t="array" ref="K121">IFERROR(_xlfn.MODE.SNGL(_xlfn._xlws.FILTER(DATOS!$K$2:$K$20000,(CONFIG_METADATA!$G$2:$G$20000=1)*(DATOS!$D$2:$D$20000=A121)*(DATOS!$I$2:$I$20000=B121)*(DATOS!$L$2:$L$20000="N"))),"—")</f>
        <v>—</v>
      </c>
      <c r="L121">
        <f>SUMPRODUCT((CONFIG_METADATA!$G$2:$G$20000=1)*(DATOS!$D$2:$D$20000=A121)*(DATOS!$I$2:$I$20000=B121)*(DATOS!$K$2:$K$20000=1))</f>
        <v>0</v>
      </c>
      <c r="M121">
        <f>SUMPRODUCT((CONFIG_METADATA!$G$2:$G$20000=1)*(DATOS!$D$2:$D$20000=A121)*(DATOS!$I$2:$I$20000=B121)*(DATOS!$K$2:$K$20000=2))</f>
        <v>0</v>
      </c>
      <c r="N121">
        <f>SUMPRODUCT((CONFIG_METADATA!$G$2:$G$20000=1)*(DATOS!$D$2:$D$20000=A121)*(DATOS!$I$2:$I$20000=B121)*(DATOS!$K$2:$K$20000=3))</f>
        <v>0</v>
      </c>
      <c r="O121">
        <f>SUMPRODUCT((CONFIG_METADATA!$G$2:$G$20000=1)*(DATOS!$D$2:$D$20000=A121)*(DATOS!$I$2:$I$20000=B121)*(DATOS!$K$2:$K$20000=4))</f>
        <v>0</v>
      </c>
      <c r="P121">
        <f>SUMPRODUCT((CONFIG_METADATA!$G$2:$G$20000=1)*(DATOS!$D$2:$D$20000=A121)*(DATOS!$I$2:$I$20000=B121)*(DATOS!$K$2:$K$20000=5))</f>
        <v>0</v>
      </c>
      <c r="Q121">
        <f>SUMPRODUCT((CONFIG_METADATA!$G$2:$G$20000=1)*(DATOS!$D$2:$D$20000=A121)*(DATOS!$I$2:$I$20000=B121)*(DATOS!$K$2:$K$20000=6))</f>
        <v>0</v>
      </c>
      <c r="R121">
        <f>SUMPRODUCT((CONFIG_METADATA!$G$2:$G$20000=1)*(DATOS!$D$2:$D$20000=A121)*(DATOS!$I$2:$I$20000=B121)*(DATOS!$K$2:$K$20000=7))</f>
        <v>0</v>
      </c>
      <c r="S121">
        <f>SUMPRODUCT((CONFIG_METADATA!$G$2:$G$20000=1)*(DATOS!$D$2:$D$20000=A121)*(DATOS!$I$2:$I$20000=B121)*(DATOS!$K$2:$K$20000=8))</f>
        <v>0</v>
      </c>
      <c r="T121">
        <f>SUMPRODUCT((CONFIG_METADATA!$G$2:$G$20000=1)*(DATOS!$D$2:$D$20000=A121)*(DATOS!$I$2:$I$20000=B121)*(DATOS!$K$2:$K$20000=9))</f>
        <v>0</v>
      </c>
      <c r="U121">
        <f>SUMPRODUCT((CONFIG_METADATA!$G$2:$G$20000=1)*(DATOS!$D$2:$D$20000=A121)*(DATOS!$I$2:$I$20000=B121)*(DATOS!$K$2:$K$20000=10))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SUMPRODUCT((CONFIG_METADATA!$G$2:$G$20000=1)*(DATOS!$D$2:$D$20000=A122)*(DATOS!$I$2:$I$20000=B122))</f>
        <v>0</v>
      </c>
      <c r="E122" s="10" t="str">
        <f>IFERROR(SUMPRODUCT((CONFIG_METADATA!$G$2:$G$20000=1)*(DATOS!$D$2:$D$20000=A122)*(DATOS!$I$2:$I$20000=B122)*(DATOS!$K$2:$K$20000))/D122,"—")</f>
        <v>—</v>
      </c>
      <c r="F122" s="10" t="str" cm="1">
        <f t="array" ref="F122">IFERROR(_xlfn.STDEV.P(_xlfn._xlws.FILTER(DATOS!$K$2:$K$20000,(CONFIG_METADATA!$G$2:$G$20000=1)*(DATOS!$D$2:$D$20000=A122)*(DATOS!$I$2:$I$20000=B122))),"—")</f>
        <v>—</v>
      </c>
      <c r="G122" t="str" cm="1">
        <f t="array" ref="G122">IFERROR(_xlfn.MODE.SNGL(_xlfn._xlws.FILTER(DATOS!$K$2:$K$20000,(CONFIG_METADATA!$G$2:$G$20000=1)*(DATOS!$D$2:$D$20000=A122)*(DATOS!$I$2:$I$20000=B122))),"—")</f>
        <v>—</v>
      </c>
      <c r="H122" s="11" t="str">
        <f>IFERROR(SUMPRODUCT((CONFIG_METADATA!$G$2:$G$20000=1)*(DATOS!$D$2:$D$20000=A122)*(DATOS!$I$2:$I$20000=B122)*(DATOS!$L$2:$L$20000="S"))/D122,"—")</f>
        <v>—</v>
      </c>
      <c r="I122" s="11" t="str">
        <f>IFERROR(SUMPRODUCT((CONFIG_METADATA!$G$2:$G$20000=1)*(DATOS!$D$2:$D$20000=A122)*(DATOS!$I$2:$I$20000=B122)*(DATOS!$L$2:$L$20000="N"))/D122,"—")</f>
        <v>—</v>
      </c>
      <c r="J122" t="str" cm="1">
        <f t="array" ref="J122">IFERROR(_xlfn.MODE.SNGL(_xlfn._xlws.FILTER(DATOS!$K$2:$K$20000,(CONFIG_METADATA!$G$2:$G$20000=1)*(DATOS!$D$2:$D$20000=A122)*(DATOS!$I$2:$I$20000=B122)*(DATOS!$L$2:$L$20000="S"))),"—")</f>
        <v>—</v>
      </c>
      <c r="K122" t="str" cm="1">
        <f t="array" ref="K122">IFERROR(_xlfn.MODE.SNGL(_xlfn._xlws.FILTER(DATOS!$K$2:$K$20000,(CONFIG_METADATA!$G$2:$G$20000=1)*(DATOS!$D$2:$D$20000=A122)*(DATOS!$I$2:$I$20000=B122)*(DATOS!$L$2:$L$20000="N"))),"—")</f>
        <v>—</v>
      </c>
      <c r="L122">
        <f>SUMPRODUCT((CONFIG_METADATA!$G$2:$G$20000=1)*(DATOS!$D$2:$D$20000=A122)*(DATOS!$I$2:$I$20000=B122)*(DATOS!$K$2:$K$20000=1))</f>
        <v>0</v>
      </c>
      <c r="M122">
        <f>SUMPRODUCT((CONFIG_METADATA!$G$2:$G$20000=1)*(DATOS!$D$2:$D$20000=A122)*(DATOS!$I$2:$I$20000=B122)*(DATOS!$K$2:$K$20000=2))</f>
        <v>0</v>
      </c>
      <c r="N122">
        <f>SUMPRODUCT((CONFIG_METADATA!$G$2:$G$20000=1)*(DATOS!$D$2:$D$20000=A122)*(DATOS!$I$2:$I$20000=B122)*(DATOS!$K$2:$K$20000=3))</f>
        <v>0</v>
      </c>
      <c r="O122">
        <f>SUMPRODUCT((CONFIG_METADATA!$G$2:$G$20000=1)*(DATOS!$D$2:$D$20000=A122)*(DATOS!$I$2:$I$20000=B122)*(DATOS!$K$2:$K$20000=4))</f>
        <v>0</v>
      </c>
      <c r="P122">
        <f>SUMPRODUCT((CONFIG_METADATA!$G$2:$G$20000=1)*(DATOS!$D$2:$D$20000=A122)*(DATOS!$I$2:$I$20000=B122)*(DATOS!$K$2:$K$20000=5))</f>
        <v>0</v>
      </c>
      <c r="Q122">
        <f>SUMPRODUCT((CONFIG_METADATA!$G$2:$G$20000=1)*(DATOS!$D$2:$D$20000=A122)*(DATOS!$I$2:$I$20000=B122)*(DATOS!$K$2:$K$20000=6))</f>
        <v>0</v>
      </c>
      <c r="R122">
        <f>SUMPRODUCT((CONFIG_METADATA!$G$2:$G$20000=1)*(DATOS!$D$2:$D$20000=A122)*(DATOS!$I$2:$I$20000=B122)*(DATOS!$K$2:$K$20000=7))</f>
        <v>0</v>
      </c>
      <c r="S122">
        <f>SUMPRODUCT((CONFIG_METADATA!$G$2:$G$20000=1)*(DATOS!$D$2:$D$20000=A122)*(DATOS!$I$2:$I$20000=B122)*(DATOS!$K$2:$K$20000=8))</f>
        <v>0</v>
      </c>
      <c r="T122">
        <f>SUMPRODUCT((CONFIG_METADATA!$G$2:$G$20000=1)*(DATOS!$D$2:$D$20000=A122)*(DATOS!$I$2:$I$20000=B122)*(DATOS!$K$2:$K$20000=9))</f>
        <v>0</v>
      </c>
      <c r="U122">
        <f>SUMPRODUCT((CONFIG_METADATA!$G$2:$G$20000=1)*(DATOS!$D$2:$D$20000=A122)*(DATOS!$I$2:$I$20000=B122)*(DATOS!$K$2:$K$20000=10))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SUMPRODUCT((CONFIG_METADATA!$G$2:$G$20000=1)*(DATOS!$D$2:$D$20000=A123)*(DATOS!$I$2:$I$20000=B123))</f>
        <v>0</v>
      </c>
      <c r="E123" s="10" t="str">
        <f>IFERROR(SUMPRODUCT((CONFIG_METADATA!$G$2:$G$20000=1)*(DATOS!$D$2:$D$20000=A123)*(DATOS!$I$2:$I$20000=B123)*(DATOS!$K$2:$K$20000))/D123,"—")</f>
        <v>—</v>
      </c>
      <c r="F123" s="10" t="str" cm="1">
        <f t="array" ref="F123">IFERROR(_xlfn.STDEV.P(_xlfn._xlws.FILTER(DATOS!$K$2:$K$20000,(CONFIG_METADATA!$G$2:$G$20000=1)*(DATOS!$D$2:$D$20000=A123)*(DATOS!$I$2:$I$20000=B123))),"—")</f>
        <v>—</v>
      </c>
      <c r="G123" t="str" cm="1">
        <f t="array" ref="G123">IFERROR(_xlfn.MODE.SNGL(_xlfn._xlws.FILTER(DATOS!$K$2:$K$20000,(CONFIG_METADATA!$G$2:$G$20000=1)*(DATOS!$D$2:$D$20000=A123)*(DATOS!$I$2:$I$20000=B123))),"—")</f>
        <v>—</v>
      </c>
      <c r="H123" s="11" t="str">
        <f>IFERROR(SUMPRODUCT((CONFIG_METADATA!$G$2:$G$20000=1)*(DATOS!$D$2:$D$20000=A123)*(DATOS!$I$2:$I$20000=B123)*(DATOS!$L$2:$L$20000="S"))/D123,"—")</f>
        <v>—</v>
      </c>
      <c r="I123" s="11" t="str">
        <f>IFERROR(SUMPRODUCT((CONFIG_METADATA!$G$2:$G$20000=1)*(DATOS!$D$2:$D$20000=A123)*(DATOS!$I$2:$I$20000=B123)*(DATOS!$L$2:$L$20000="N"))/D123,"—")</f>
        <v>—</v>
      </c>
      <c r="J123" t="str" cm="1">
        <f t="array" ref="J123">IFERROR(_xlfn.MODE.SNGL(_xlfn._xlws.FILTER(DATOS!$K$2:$K$20000,(CONFIG_METADATA!$G$2:$G$20000=1)*(DATOS!$D$2:$D$20000=A123)*(DATOS!$I$2:$I$20000=B123)*(DATOS!$L$2:$L$20000="S"))),"—")</f>
        <v>—</v>
      </c>
      <c r="K123" t="str" cm="1">
        <f t="array" ref="K123">IFERROR(_xlfn.MODE.SNGL(_xlfn._xlws.FILTER(DATOS!$K$2:$K$20000,(CONFIG_METADATA!$G$2:$G$20000=1)*(DATOS!$D$2:$D$20000=A123)*(DATOS!$I$2:$I$20000=B123)*(DATOS!$L$2:$L$20000="N"))),"—")</f>
        <v>—</v>
      </c>
      <c r="L123">
        <f>SUMPRODUCT((CONFIG_METADATA!$G$2:$G$20000=1)*(DATOS!$D$2:$D$20000=A123)*(DATOS!$I$2:$I$20000=B123)*(DATOS!$K$2:$K$20000=1))</f>
        <v>0</v>
      </c>
      <c r="M123">
        <f>SUMPRODUCT((CONFIG_METADATA!$G$2:$G$20000=1)*(DATOS!$D$2:$D$20000=A123)*(DATOS!$I$2:$I$20000=B123)*(DATOS!$K$2:$K$20000=2))</f>
        <v>0</v>
      </c>
      <c r="N123">
        <f>SUMPRODUCT((CONFIG_METADATA!$G$2:$G$20000=1)*(DATOS!$D$2:$D$20000=A123)*(DATOS!$I$2:$I$20000=B123)*(DATOS!$K$2:$K$20000=3))</f>
        <v>0</v>
      </c>
      <c r="O123">
        <f>SUMPRODUCT((CONFIG_METADATA!$G$2:$G$20000=1)*(DATOS!$D$2:$D$20000=A123)*(DATOS!$I$2:$I$20000=B123)*(DATOS!$K$2:$K$20000=4))</f>
        <v>0</v>
      </c>
      <c r="P123">
        <f>SUMPRODUCT((CONFIG_METADATA!$G$2:$G$20000=1)*(DATOS!$D$2:$D$20000=A123)*(DATOS!$I$2:$I$20000=B123)*(DATOS!$K$2:$K$20000=5))</f>
        <v>0</v>
      </c>
      <c r="Q123">
        <f>SUMPRODUCT((CONFIG_METADATA!$G$2:$G$20000=1)*(DATOS!$D$2:$D$20000=A123)*(DATOS!$I$2:$I$20000=B123)*(DATOS!$K$2:$K$20000=6))</f>
        <v>0</v>
      </c>
      <c r="R123">
        <f>SUMPRODUCT((CONFIG_METADATA!$G$2:$G$20000=1)*(DATOS!$D$2:$D$20000=A123)*(DATOS!$I$2:$I$20000=B123)*(DATOS!$K$2:$K$20000=7))</f>
        <v>0</v>
      </c>
      <c r="S123">
        <f>SUMPRODUCT((CONFIG_METADATA!$G$2:$G$20000=1)*(DATOS!$D$2:$D$20000=A123)*(DATOS!$I$2:$I$20000=B123)*(DATOS!$K$2:$K$20000=8))</f>
        <v>0</v>
      </c>
      <c r="T123">
        <f>SUMPRODUCT((CONFIG_METADATA!$G$2:$G$20000=1)*(DATOS!$D$2:$D$20000=A123)*(DATOS!$I$2:$I$20000=B123)*(DATOS!$K$2:$K$20000=9))</f>
        <v>0</v>
      </c>
      <c r="U123">
        <f>SUMPRODUCT((CONFIG_METADATA!$G$2:$G$20000=1)*(DATOS!$D$2:$D$20000=A123)*(DATOS!$I$2:$I$20000=B123)*(DATOS!$K$2:$K$20000=10))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SUMPRODUCT((CONFIG_METADATA!$G$2:$G$20000=1)*(DATOS!$D$2:$D$20000=A124)*(DATOS!$I$2:$I$20000=B124))</f>
        <v>0</v>
      </c>
      <c r="E124" s="10" t="str">
        <f>IFERROR(SUMPRODUCT((CONFIG_METADATA!$G$2:$G$20000=1)*(DATOS!$D$2:$D$20000=A124)*(DATOS!$I$2:$I$20000=B124)*(DATOS!$K$2:$K$20000))/D124,"—")</f>
        <v>—</v>
      </c>
      <c r="F124" s="10" t="str" cm="1">
        <f t="array" ref="F124">IFERROR(_xlfn.STDEV.P(_xlfn._xlws.FILTER(DATOS!$K$2:$K$20000,(CONFIG_METADATA!$G$2:$G$20000=1)*(DATOS!$D$2:$D$20000=A124)*(DATOS!$I$2:$I$20000=B124))),"—")</f>
        <v>—</v>
      </c>
      <c r="G124" t="str" cm="1">
        <f t="array" ref="G124">IFERROR(_xlfn.MODE.SNGL(_xlfn._xlws.FILTER(DATOS!$K$2:$K$20000,(CONFIG_METADATA!$G$2:$G$20000=1)*(DATOS!$D$2:$D$20000=A124)*(DATOS!$I$2:$I$20000=B124))),"—")</f>
        <v>—</v>
      </c>
      <c r="H124" s="11" t="str">
        <f>IFERROR(SUMPRODUCT((CONFIG_METADATA!$G$2:$G$20000=1)*(DATOS!$D$2:$D$20000=A124)*(DATOS!$I$2:$I$20000=B124)*(DATOS!$L$2:$L$20000="S"))/D124,"—")</f>
        <v>—</v>
      </c>
      <c r="I124" s="11" t="str">
        <f>IFERROR(SUMPRODUCT((CONFIG_METADATA!$G$2:$G$20000=1)*(DATOS!$D$2:$D$20000=A124)*(DATOS!$I$2:$I$20000=B124)*(DATOS!$L$2:$L$20000="N"))/D124,"—")</f>
        <v>—</v>
      </c>
      <c r="J124" t="str" cm="1">
        <f t="array" ref="J124">IFERROR(_xlfn.MODE.SNGL(_xlfn._xlws.FILTER(DATOS!$K$2:$K$20000,(CONFIG_METADATA!$G$2:$G$20000=1)*(DATOS!$D$2:$D$20000=A124)*(DATOS!$I$2:$I$20000=B124)*(DATOS!$L$2:$L$20000="S"))),"—")</f>
        <v>—</v>
      </c>
      <c r="K124" t="str" cm="1">
        <f t="array" ref="K124">IFERROR(_xlfn.MODE.SNGL(_xlfn._xlws.FILTER(DATOS!$K$2:$K$20000,(CONFIG_METADATA!$G$2:$G$20000=1)*(DATOS!$D$2:$D$20000=A124)*(DATOS!$I$2:$I$20000=B124)*(DATOS!$L$2:$L$20000="N"))),"—")</f>
        <v>—</v>
      </c>
      <c r="L124">
        <f>SUMPRODUCT((CONFIG_METADATA!$G$2:$G$20000=1)*(DATOS!$D$2:$D$20000=A124)*(DATOS!$I$2:$I$20000=B124)*(DATOS!$K$2:$K$20000=1))</f>
        <v>0</v>
      </c>
      <c r="M124">
        <f>SUMPRODUCT((CONFIG_METADATA!$G$2:$G$20000=1)*(DATOS!$D$2:$D$20000=A124)*(DATOS!$I$2:$I$20000=B124)*(DATOS!$K$2:$K$20000=2))</f>
        <v>0</v>
      </c>
      <c r="N124">
        <f>SUMPRODUCT((CONFIG_METADATA!$G$2:$G$20000=1)*(DATOS!$D$2:$D$20000=A124)*(DATOS!$I$2:$I$20000=B124)*(DATOS!$K$2:$K$20000=3))</f>
        <v>0</v>
      </c>
      <c r="O124">
        <f>SUMPRODUCT((CONFIG_METADATA!$G$2:$G$20000=1)*(DATOS!$D$2:$D$20000=A124)*(DATOS!$I$2:$I$20000=B124)*(DATOS!$K$2:$K$20000=4))</f>
        <v>0</v>
      </c>
      <c r="P124">
        <f>SUMPRODUCT((CONFIG_METADATA!$G$2:$G$20000=1)*(DATOS!$D$2:$D$20000=A124)*(DATOS!$I$2:$I$20000=B124)*(DATOS!$K$2:$K$20000=5))</f>
        <v>0</v>
      </c>
      <c r="Q124">
        <f>SUMPRODUCT((CONFIG_METADATA!$G$2:$G$20000=1)*(DATOS!$D$2:$D$20000=A124)*(DATOS!$I$2:$I$20000=B124)*(DATOS!$K$2:$K$20000=6))</f>
        <v>0</v>
      </c>
      <c r="R124">
        <f>SUMPRODUCT((CONFIG_METADATA!$G$2:$G$20000=1)*(DATOS!$D$2:$D$20000=A124)*(DATOS!$I$2:$I$20000=B124)*(DATOS!$K$2:$K$20000=7))</f>
        <v>0</v>
      </c>
      <c r="S124">
        <f>SUMPRODUCT((CONFIG_METADATA!$G$2:$G$20000=1)*(DATOS!$D$2:$D$20000=A124)*(DATOS!$I$2:$I$20000=B124)*(DATOS!$K$2:$K$20000=8))</f>
        <v>0</v>
      </c>
      <c r="T124">
        <f>SUMPRODUCT((CONFIG_METADATA!$G$2:$G$20000=1)*(DATOS!$D$2:$D$20000=A124)*(DATOS!$I$2:$I$20000=B124)*(DATOS!$K$2:$K$20000=9))</f>
        <v>0</v>
      </c>
      <c r="U124">
        <f>SUMPRODUCT((CONFIG_METADATA!$G$2:$G$20000=1)*(DATOS!$D$2:$D$20000=A124)*(DATOS!$I$2:$I$20000=B124)*(DATOS!$K$2:$K$20000=10))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SUMPRODUCT((CONFIG_METADATA!$G$2:$G$20000=1)*(DATOS!$D$2:$D$20000=A125)*(DATOS!$I$2:$I$20000=B125))</f>
        <v>0</v>
      </c>
      <c r="E125" s="10" t="str">
        <f>IFERROR(SUMPRODUCT((CONFIG_METADATA!$G$2:$G$20000=1)*(DATOS!$D$2:$D$20000=A125)*(DATOS!$I$2:$I$20000=B125)*(DATOS!$K$2:$K$20000))/D125,"—")</f>
        <v>—</v>
      </c>
      <c r="F125" s="10" t="str" cm="1">
        <f t="array" ref="F125">IFERROR(_xlfn.STDEV.P(_xlfn._xlws.FILTER(DATOS!$K$2:$K$20000,(CONFIG_METADATA!$G$2:$G$20000=1)*(DATOS!$D$2:$D$20000=A125)*(DATOS!$I$2:$I$20000=B125))),"—")</f>
        <v>—</v>
      </c>
      <c r="G125" t="str" cm="1">
        <f t="array" ref="G125">IFERROR(_xlfn.MODE.SNGL(_xlfn._xlws.FILTER(DATOS!$K$2:$K$20000,(CONFIG_METADATA!$G$2:$G$20000=1)*(DATOS!$D$2:$D$20000=A125)*(DATOS!$I$2:$I$20000=B125))),"—")</f>
        <v>—</v>
      </c>
      <c r="H125" s="11" t="str">
        <f>IFERROR(SUMPRODUCT((CONFIG_METADATA!$G$2:$G$20000=1)*(DATOS!$D$2:$D$20000=A125)*(DATOS!$I$2:$I$20000=B125)*(DATOS!$L$2:$L$20000="S"))/D125,"—")</f>
        <v>—</v>
      </c>
      <c r="I125" s="11" t="str">
        <f>IFERROR(SUMPRODUCT((CONFIG_METADATA!$G$2:$G$20000=1)*(DATOS!$D$2:$D$20000=A125)*(DATOS!$I$2:$I$20000=B125)*(DATOS!$L$2:$L$20000="N"))/D125,"—")</f>
        <v>—</v>
      </c>
      <c r="J125" t="str" cm="1">
        <f t="array" ref="J125">IFERROR(_xlfn.MODE.SNGL(_xlfn._xlws.FILTER(DATOS!$K$2:$K$20000,(CONFIG_METADATA!$G$2:$G$20000=1)*(DATOS!$D$2:$D$20000=A125)*(DATOS!$I$2:$I$20000=B125)*(DATOS!$L$2:$L$20000="S"))),"—")</f>
        <v>—</v>
      </c>
      <c r="K125" t="str" cm="1">
        <f t="array" ref="K125">IFERROR(_xlfn.MODE.SNGL(_xlfn._xlws.FILTER(DATOS!$K$2:$K$20000,(CONFIG_METADATA!$G$2:$G$20000=1)*(DATOS!$D$2:$D$20000=A125)*(DATOS!$I$2:$I$20000=B125)*(DATOS!$L$2:$L$20000="N"))),"—")</f>
        <v>—</v>
      </c>
      <c r="L125">
        <f>SUMPRODUCT((CONFIG_METADATA!$G$2:$G$20000=1)*(DATOS!$D$2:$D$20000=A125)*(DATOS!$I$2:$I$20000=B125)*(DATOS!$K$2:$K$20000=1))</f>
        <v>0</v>
      </c>
      <c r="M125">
        <f>SUMPRODUCT((CONFIG_METADATA!$G$2:$G$20000=1)*(DATOS!$D$2:$D$20000=A125)*(DATOS!$I$2:$I$20000=B125)*(DATOS!$K$2:$K$20000=2))</f>
        <v>0</v>
      </c>
      <c r="N125">
        <f>SUMPRODUCT((CONFIG_METADATA!$G$2:$G$20000=1)*(DATOS!$D$2:$D$20000=A125)*(DATOS!$I$2:$I$20000=B125)*(DATOS!$K$2:$K$20000=3))</f>
        <v>0</v>
      </c>
      <c r="O125">
        <f>SUMPRODUCT((CONFIG_METADATA!$G$2:$G$20000=1)*(DATOS!$D$2:$D$20000=A125)*(DATOS!$I$2:$I$20000=B125)*(DATOS!$K$2:$K$20000=4))</f>
        <v>0</v>
      </c>
      <c r="P125">
        <f>SUMPRODUCT((CONFIG_METADATA!$G$2:$G$20000=1)*(DATOS!$D$2:$D$20000=A125)*(DATOS!$I$2:$I$20000=B125)*(DATOS!$K$2:$K$20000=5))</f>
        <v>0</v>
      </c>
      <c r="Q125">
        <f>SUMPRODUCT((CONFIG_METADATA!$G$2:$G$20000=1)*(DATOS!$D$2:$D$20000=A125)*(DATOS!$I$2:$I$20000=B125)*(DATOS!$K$2:$K$20000=6))</f>
        <v>0</v>
      </c>
      <c r="R125">
        <f>SUMPRODUCT((CONFIG_METADATA!$G$2:$G$20000=1)*(DATOS!$D$2:$D$20000=A125)*(DATOS!$I$2:$I$20000=B125)*(DATOS!$K$2:$K$20000=7))</f>
        <v>0</v>
      </c>
      <c r="S125">
        <f>SUMPRODUCT((CONFIG_METADATA!$G$2:$G$20000=1)*(DATOS!$D$2:$D$20000=A125)*(DATOS!$I$2:$I$20000=B125)*(DATOS!$K$2:$K$20000=8))</f>
        <v>0</v>
      </c>
      <c r="T125">
        <f>SUMPRODUCT((CONFIG_METADATA!$G$2:$G$20000=1)*(DATOS!$D$2:$D$20000=A125)*(DATOS!$I$2:$I$20000=B125)*(DATOS!$K$2:$K$20000=9))</f>
        <v>0</v>
      </c>
      <c r="U125">
        <f>SUMPRODUCT((CONFIG_METADATA!$G$2:$G$20000=1)*(DATOS!$D$2:$D$20000=A125)*(DATOS!$I$2:$I$20000=B125)*(DATOS!$K$2:$K$20000=10))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SUMPRODUCT((CONFIG_METADATA!$G$2:$G$20000=1)*(DATOS!$D$2:$D$20000=A126)*(DATOS!$I$2:$I$20000=B126))</f>
        <v>0</v>
      </c>
      <c r="E126" s="10" t="str">
        <f>IFERROR(SUMPRODUCT((CONFIG_METADATA!$G$2:$G$20000=1)*(DATOS!$D$2:$D$20000=A126)*(DATOS!$I$2:$I$20000=B126)*(DATOS!$K$2:$K$20000))/D126,"—")</f>
        <v>—</v>
      </c>
      <c r="F126" s="10" t="str" cm="1">
        <f t="array" ref="F126">IFERROR(_xlfn.STDEV.P(_xlfn._xlws.FILTER(DATOS!$K$2:$K$20000,(CONFIG_METADATA!$G$2:$G$20000=1)*(DATOS!$D$2:$D$20000=A126)*(DATOS!$I$2:$I$20000=B126))),"—")</f>
        <v>—</v>
      </c>
      <c r="G126" t="str" cm="1">
        <f t="array" ref="G126">IFERROR(_xlfn.MODE.SNGL(_xlfn._xlws.FILTER(DATOS!$K$2:$K$20000,(CONFIG_METADATA!$G$2:$G$20000=1)*(DATOS!$D$2:$D$20000=A126)*(DATOS!$I$2:$I$20000=B126))),"—")</f>
        <v>—</v>
      </c>
      <c r="H126" s="11" t="str">
        <f>IFERROR(SUMPRODUCT((CONFIG_METADATA!$G$2:$G$20000=1)*(DATOS!$D$2:$D$20000=A126)*(DATOS!$I$2:$I$20000=B126)*(DATOS!$L$2:$L$20000="S"))/D126,"—")</f>
        <v>—</v>
      </c>
      <c r="I126" s="11" t="str">
        <f>IFERROR(SUMPRODUCT((CONFIG_METADATA!$G$2:$G$20000=1)*(DATOS!$D$2:$D$20000=A126)*(DATOS!$I$2:$I$20000=B126)*(DATOS!$L$2:$L$20000="N"))/D126,"—")</f>
        <v>—</v>
      </c>
      <c r="J126" t="str" cm="1">
        <f t="array" ref="J126">IFERROR(_xlfn.MODE.SNGL(_xlfn._xlws.FILTER(DATOS!$K$2:$K$20000,(CONFIG_METADATA!$G$2:$G$20000=1)*(DATOS!$D$2:$D$20000=A126)*(DATOS!$I$2:$I$20000=B126)*(DATOS!$L$2:$L$20000="S"))),"—")</f>
        <v>—</v>
      </c>
      <c r="K126" t="str" cm="1">
        <f t="array" ref="K126">IFERROR(_xlfn.MODE.SNGL(_xlfn._xlws.FILTER(DATOS!$K$2:$K$20000,(CONFIG_METADATA!$G$2:$G$20000=1)*(DATOS!$D$2:$D$20000=A126)*(DATOS!$I$2:$I$20000=B126)*(DATOS!$L$2:$L$20000="N"))),"—")</f>
        <v>—</v>
      </c>
      <c r="L126">
        <f>SUMPRODUCT((CONFIG_METADATA!$G$2:$G$20000=1)*(DATOS!$D$2:$D$20000=A126)*(DATOS!$I$2:$I$20000=B126)*(DATOS!$K$2:$K$20000=1))</f>
        <v>0</v>
      </c>
      <c r="M126">
        <f>SUMPRODUCT((CONFIG_METADATA!$G$2:$G$20000=1)*(DATOS!$D$2:$D$20000=A126)*(DATOS!$I$2:$I$20000=B126)*(DATOS!$K$2:$K$20000=2))</f>
        <v>0</v>
      </c>
      <c r="N126">
        <f>SUMPRODUCT((CONFIG_METADATA!$G$2:$G$20000=1)*(DATOS!$D$2:$D$20000=A126)*(DATOS!$I$2:$I$20000=B126)*(DATOS!$K$2:$K$20000=3))</f>
        <v>0</v>
      </c>
      <c r="O126">
        <f>SUMPRODUCT((CONFIG_METADATA!$G$2:$G$20000=1)*(DATOS!$D$2:$D$20000=A126)*(DATOS!$I$2:$I$20000=B126)*(DATOS!$K$2:$K$20000=4))</f>
        <v>0</v>
      </c>
      <c r="P126">
        <f>SUMPRODUCT((CONFIG_METADATA!$G$2:$G$20000=1)*(DATOS!$D$2:$D$20000=A126)*(DATOS!$I$2:$I$20000=B126)*(DATOS!$K$2:$K$20000=5))</f>
        <v>0</v>
      </c>
      <c r="Q126">
        <f>SUMPRODUCT((CONFIG_METADATA!$G$2:$G$20000=1)*(DATOS!$D$2:$D$20000=A126)*(DATOS!$I$2:$I$20000=B126)*(DATOS!$K$2:$K$20000=6))</f>
        <v>0</v>
      </c>
      <c r="R126">
        <f>SUMPRODUCT((CONFIG_METADATA!$G$2:$G$20000=1)*(DATOS!$D$2:$D$20000=A126)*(DATOS!$I$2:$I$20000=B126)*(DATOS!$K$2:$K$20000=7))</f>
        <v>0</v>
      </c>
      <c r="S126">
        <f>SUMPRODUCT((CONFIG_METADATA!$G$2:$G$20000=1)*(DATOS!$D$2:$D$20000=A126)*(DATOS!$I$2:$I$20000=B126)*(DATOS!$K$2:$K$20000=8))</f>
        <v>0</v>
      </c>
      <c r="T126">
        <f>SUMPRODUCT((CONFIG_METADATA!$G$2:$G$20000=1)*(DATOS!$D$2:$D$20000=A126)*(DATOS!$I$2:$I$20000=B126)*(DATOS!$K$2:$K$20000=9))</f>
        <v>0</v>
      </c>
      <c r="U126">
        <f>SUMPRODUCT((CONFIG_METADATA!$G$2:$G$20000=1)*(DATOS!$D$2:$D$20000=A126)*(DATOS!$I$2:$I$20000=B126)*(DATOS!$K$2:$K$20000=10))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SUMPRODUCT((CONFIG_METADATA!$G$2:$G$20000=1)*(DATOS!$D$2:$D$20000=A127)*(DATOS!$I$2:$I$20000=B127))</f>
        <v>0</v>
      </c>
      <c r="E127" s="10" t="str">
        <f>IFERROR(SUMPRODUCT((CONFIG_METADATA!$G$2:$G$20000=1)*(DATOS!$D$2:$D$20000=A127)*(DATOS!$I$2:$I$20000=B127)*(DATOS!$K$2:$K$20000))/D127,"—")</f>
        <v>—</v>
      </c>
      <c r="F127" s="10" t="str" cm="1">
        <f t="array" ref="F127">IFERROR(_xlfn.STDEV.P(_xlfn._xlws.FILTER(DATOS!$K$2:$K$20000,(CONFIG_METADATA!$G$2:$G$20000=1)*(DATOS!$D$2:$D$20000=A127)*(DATOS!$I$2:$I$20000=B127))),"—")</f>
        <v>—</v>
      </c>
      <c r="G127" t="str" cm="1">
        <f t="array" ref="G127">IFERROR(_xlfn.MODE.SNGL(_xlfn._xlws.FILTER(DATOS!$K$2:$K$20000,(CONFIG_METADATA!$G$2:$G$20000=1)*(DATOS!$D$2:$D$20000=A127)*(DATOS!$I$2:$I$20000=B127))),"—")</f>
        <v>—</v>
      </c>
      <c r="H127" s="11" t="str">
        <f>IFERROR(SUMPRODUCT((CONFIG_METADATA!$G$2:$G$20000=1)*(DATOS!$D$2:$D$20000=A127)*(DATOS!$I$2:$I$20000=B127)*(DATOS!$L$2:$L$20000="S"))/D127,"—")</f>
        <v>—</v>
      </c>
      <c r="I127" s="11" t="str">
        <f>IFERROR(SUMPRODUCT((CONFIG_METADATA!$G$2:$G$20000=1)*(DATOS!$D$2:$D$20000=A127)*(DATOS!$I$2:$I$20000=B127)*(DATOS!$L$2:$L$20000="N"))/D127,"—")</f>
        <v>—</v>
      </c>
      <c r="J127" t="str" cm="1">
        <f t="array" ref="J127">IFERROR(_xlfn.MODE.SNGL(_xlfn._xlws.FILTER(DATOS!$K$2:$K$20000,(CONFIG_METADATA!$G$2:$G$20000=1)*(DATOS!$D$2:$D$20000=A127)*(DATOS!$I$2:$I$20000=B127)*(DATOS!$L$2:$L$20000="S"))),"—")</f>
        <v>—</v>
      </c>
      <c r="K127" t="str" cm="1">
        <f t="array" ref="K127">IFERROR(_xlfn.MODE.SNGL(_xlfn._xlws.FILTER(DATOS!$K$2:$K$20000,(CONFIG_METADATA!$G$2:$G$20000=1)*(DATOS!$D$2:$D$20000=A127)*(DATOS!$I$2:$I$20000=B127)*(DATOS!$L$2:$L$20000="N"))),"—")</f>
        <v>—</v>
      </c>
      <c r="L127">
        <f>SUMPRODUCT((CONFIG_METADATA!$G$2:$G$20000=1)*(DATOS!$D$2:$D$20000=A127)*(DATOS!$I$2:$I$20000=B127)*(DATOS!$K$2:$K$20000=1))</f>
        <v>0</v>
      </c>
      <c r="M127">
        <f>SUMPRODUCT((CONFIG_METADATA!$G$2:$G$20000=1)*(DATOS!$D$2:$D$20000=A127)*(DATOS!$I$2:$I$20000=B127)*(DATOS!$K$2:$K$20000=2))</f>
        <v>0</v>
      </c>
      <c r="N127">
        <f>SUMPRODUCT((CONFIG_METADATA!$G$2:$G$20000=1)*(DATOS!$D$2:$D$20000=A127)*(DATOS!$I$2:$I$20000=B127)*(DATOS!$K$2:$K$20000=3))</f>
        <v>0</v>
      </c>
      <c r="O127">
        <f>SUMPRODUCT((CONFIG_METADATA!$G$2:$G$20000=1)*(DATOS!$D$2:$D$20000=A127)*(DATOS!$I$2:$I$20000=B127)*(DATOS!$K$2:$K$20000=4))</f>
        <v>0</v>
      </c>
      <c r="P127">
        <f>SUMPRODUCT((CONFIG_METADATA!$G$2:$G$20000=1)*(DATOS!$D$2:$D$20000=A127)*(DATOS!$I$2:$I$20000=B127)*(DATOS!$K$2:$K$20000=5))</f>
        <v>0</v>
      </c>
      <c r="Q127">
        <f>SUMPRODUCT((CONFIG_METADATA!$G$2:$G$20000=1)*(DATOS!$D$2:$D$20000=A127)*(DATOS!$I$2:$I$20000=B127)*(DATOS!$K$2:$K$20000=6))</f>
        <v>0</v>
      </c>
      <c r="R127">
        <f>SUMPRODUCT((CONFIG_METADATA!$G$2:$G$20000=1)*(DATOS!$D$2:$D$20000=A127)*(DATOS!$I$2:$I$20000=B127)*(DATOS!$K$2:$K$20000=7))</f>
        <v>0</v>
      </c>
      <c r="S127">
        <f>SUMPRODUCT((CONFIG_METADATA!$G$2:$G$20000=1)*(DATOS!$D$2:$D$20000=A127)*(DATOS!$I$2:$I$20000=B127)*(DATOS!$K$2:$K$20000=8))</f>
        <v>0</v>
      </c>
      <c r="T127">
        <f>SUMPRODUCT((CONFIG_METADATA!$G$2:$G$20000=1)*(DATOS!$D$2:$D$20000=A127)*(DATOS!$I$2:$I$20000=B127)*(DATOS!$K$2:$K$20000=9))</f>
        <v>0</v>
      </c>
      <c r="U127">
        <f>SUMPRODUCT((CONFIG_METADATA!$G$2:$G$20000=1)*(DATOS!$D$2:$D$20000=A127)*(DATOS!$I$2:$I$20000=B127)*(DATOS!$K$2:$K$20000=10))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SUMPRODUCT((CONFIG_METADATA!$G$2:$G$20000=1)*(DATOS!$D$2:$D$20000=A128)*(DATOS!$I$2:$I$20000=B128))</f>
        <v>0</v>
      </c>
      <c r="E128" s="10" t="str">
        <f>IFERROR(SUMPRODUCT((CONFIG_METADATA!$G$2:$G$20000=1)*(DATOS!$D$2:$D$20000=A128)*(DATOS!$I$2:$I$20000=B128)*(DATOS!$K$2:$K$20000))/D128,"—")</f>
        <v>—</v>
      </c>
      <c r="F128" s="10" t="str" cm="1">
        <f t="array" ref="F128">IFERROR(_xlfn.STDEV.P(_xlfn._xlws.FILTER(DATOS!$K$2:$K$20000,(CONFIG_METADATA!$G$2:$G$20000=1)*(DATOS!$D$2:$D$20000=A128)*(DATOS!$I$2:$I$20000=B128))),"—")</f>
        <v>—</v>
      </c>
      <c r="G128" t="str" cm="1">
        <f t="array" ref="G128">IFERROR(_xlfn.MODE.SNGL(_xlfn._xlws.FILTER(DATOS!$K$2:$K$20000,(CONFIG_METADATA!$G$2:$G$20000=1)*(DATOS!$D$2:$D$20000=A128)*(DATOS!$I$2:$I$20000=B128))),"—")</f>
        <v>—</v>
      </c>
      <c r="H128" s="11" t="str">
        <f>IFERROR(SUMPRODUCT((CONFIG_METADATA!$G$2:$G$20000=1)*(DATOS!$D$2:$D$20000=A128)*(DATOS!$I$2:$I$20000=B128)*(DATOS!$L$2:$L$20000="S"))/D128,"—")</f>
        <v>—</v>
      </c>
      <c r="I128" s="11" t="str">
        <f>IFERROR(SUMPRODUCT((CONFIG_METADATA!$G$2:$G$20000=1)*(DATOS!$D$2:$D$20000=A128)*(DATOS!$I$2:$I$20000=B128)*(DATOS!$L$2:$L$20000="N"))/D128,"—")</f>
        <v>—</v>
      </c>
      <c r="J128" t="str" cm="1">
        <f t="array" ref="J128">IFERROR(_xlfn.MODE.SNGL(_xlfn._xlws.FILTER(DATOS!$K$2:$K$20000,(CONFIG_METADATA!$G$2:$G$20000=1)*(DATOS!$D$2:$D$20000=A128)*(DATOS!$I$2:$I$20000=B128)*(DATOS!$L$2:$L$20000="S"))),"—")</f>
        <v>—</v>
      </c>
      <c r="K128" t="str" cm="1">
        <f t="array" ref="K128">IFERROR(_xlfn.MODE.SNGL(_xlfn._xlws.FILTER(DATOS!$K$2:$K$20000,(CONFIG_METADATA!$G$2:$G$20000=1)*(DATOS!$D$2:$D$20000=A128)*(DATOS!$I$2:$I$20000=B128)*(DATOS!$L$2:$L$20000="N"))),"—")</f>
        <v>—</v>
      </c>
      <c r="L128">
        <f>SUMPRODUCT((CONFIG_METADATA!$G$2:$G$20000=1)*(DATOS!$D$2:$D$20000=A128)*(DATOS!$I$2:$I$20000=B128)*(DATOS!$K$2:$K$20000=1))</f>
        <v>0</v>
      </c>
      <c r="M128">
        <f>SUMPRODUCT((CONFIG_METADATA!$G$2:$G$20000=1)*(DATOS!$D$2:$D$20000=A128)*(DATOS!$I$2:$I$20000=B128)*(DATOS!$K$2:$K$20000=2))</f>
        <v>0</v>
      </c>
      <c r="N128">
        <f>SUMPRODUCT((CONFIG_METADATA!$G$2:$G$20000=1)*(DATOS!$D$2:$D$20000=A128)*(DATOS!$I$2:$I$20000=B128)*(DATOS!$K$2:$K$20000=3))</f>
        <v>0</v>
      </c>
      <c r="O128">
        <f>SUMPRODUCT((CONFIG_METADATA!$G$2:$G$20000=1)*(DATOS!$D$2:$D$20000=A128)*(DATOS!$I$2:$I$20000=B128)*(DATOS!$K$2:$K$20000=4))</f>
        <v>0</v>
      </c>
      <c r="P128">
        <f>SUMPRODUCT((CONFIG_METADATA!$G$2:$G$20000=1)*(DATOS!$D$2:$D$20000=A128)*(DATOS!$I$2:$I$20000=B128)*(DATOS!$K$2:$K$20000=5))</f>
        <v>0</v>
      </c>
      <c r="Q128">
        <f>SUMPRODUCT((CONFIG_METADATA!$G$2:$G$20000=1)*(DATOS!$D$2:$D$20000=A128)*(DATOS!$I$2:$I$20000=B128)*(DATOS!$K$2:$K$20000=6))</f>
        <v>0</v>
      </c>
      <c r="R128">
        <f>SUMPRODUCT((CONFIG_METADATA!$G$2:$G$20000=1)*(DATOS!$D$2:$D$20000=A128)*(DATOS!$I$2:$I$20000=B128)*(DATOS!$K$2:$K$20000=7))</f>
        <v>0</v>
      </c>
      <c r="S128">
        <f>SUMPRODUCT((CONFIG_METADATA!$G$2:$G$20000=1)*(DATOS!$D$2:$D$20000=A128)*(DATOS!$I$2:$I$20000=B128)*(DATOS!$K$2:$K$20000=8))</f>
        <v>0</v>
      </c>
      <c r="T128">
        <f>SUMPRODUCT((CONFIG_METADATA!$G$2:$G$20000=1)*(DATOS!$D$2:$D$20000=A128)*(DATOS!$I$2:$I$20000=B128)*(DATOS!$K$2:$K$20000=9))</f>
        <v>0</v>
      </c>
      <c r="U128">
        <f>SUMPRODUCT((CONFIG_METADATA!$G$2:$G$20000=1)*(DATOS!$D$2:$D$20000=A128)*(DATOS!$I$2:$I$20000=B128)*(DATOS!$K$2:$K$20000=10))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SUMPRODUCT((CONFIG_METADATA!$G$2:$G$20000=1)*(DATOS!$D$2:$D$20000=A129)*(DATOS!$I$2:$I$20000=B129))</f>
        <v>0</v>
      </c>
      <c r="E129" s="10" t="str">
        <f>IFERROR(SUMPRODUCT((CONFIG_METADATA!$G$2:$G$20000=1)*(DATOS!$D$2:$D$20000=A129)*(DATOS!$I$2:$I$20000=B129)*(DATOS!$K$2:$K$20000))/D129,"—")</f>
        <v>—</v>
      </c>
      <c r="F129" s="10" t="str" cm="1">
        <f t="array" ref="F129">IFERROR(_xlfn.STDEV.P(_xlfn._xlws.FILTER(DATOS!$K$2:$K$20000,(CONFIG_METADATA!$G$2:$G$20000=1)*(DATOS!$D$2:$D$20000=A129)*(DATOS!$I$2:$I$20000=B129))),"—")</f>
        <v>—</v>
      </c>
      <c r="G129" t="str" cm="1">
        <f t="array" ref="G129">IFERROR(_xlfn.MODE.SNGL(_xlfn._xlws.FILTER(DATOS!$K$2:$K$20000,(CONFIG_METADATA!$G$2:$G$20000=1)*(DATOS!$D$2:$D$20000=A129)*(DATOS!$I$2:$I$20000=B129))),"—")</f>
        <v>—</v>
      </c>
      <c r="H129" s="11" t="str">
        <f>IFERROR(SUMPRODUCT((CONFIG_METADATA!$G$2:$G$20000=1)*(DATOS!$D$2:$D$20000=A129)*(DATOS!$I$2:$I$20000=B129)*(DATOS!$L$2:$L$20000="S"))/D129,"—")</f>
        <v>—</v>
      </c>
      <c r="I129" s="11" t="str">
        <f>IFERROR(SUMPRODUCT((CONFIG_METADATA!$G$2:$G$20000=1)*(DATOS!$D$2:$D$20000=A129)*(DATOS!$I$2:$I$20000=B129)*(DATOS!$L$2:$L$20000="N"))/D129,"—")</f>
        <v>—</v>
      </c>
      <c r="J129" t="str" cm="1">
        <f t="array" ref="J129">IFERROR(_xlfn.MODE.SNGL(_xlfn._xlws.FILTER(DATOS!$K$2:$K$20000,(CONFIG_METADATA!$G$2:$G$20000=1)*(DATOS!$D$2:$D$20000=A129)*(DATOS!$I$2:$I$20000=B129)*(DATOS!$L$2:$L$20000="S"))),"—")</f>
        <v>—</v>
      </c>
      <c r="K129" t="str" cm="1">
        <f t="array" ref="K129">IFERROR(_xlfn.MODE.SNGL(_xlfn._xlws.FILTER(DATOS!$K$2:$K$20000,(CONFIG_METADATA!$G$2:$G$20000=1)*(DATOS!$D$2:$D$20000=A129)*(DATOS!$I$2:$I$20000=B129)*(DATOS!$L$2:$L$20000="N"))),"—")</f>
        <v>—</v>
      </c>
      <c r="L129">
        <f>SUMPRODUCT((CONFIG_METADATA!$G$2:$G$20000=1)*(DATOS!$D$2:$D$20000=A129)*(DATOS!$I$2:$I$20000=B129)*(DATOS!$K$2:$K$20000=1))</f>
        <v>0</v>
      </c>
      <c r="M129">
        <f>SUMPRODUCT((CONFIG_METADATA!$G$2:$G$20000=1)*(DATOS!$D$2:$D$20000=A129)*(DATOS!$I$2:$I$20000=B129)*(DATOS!$K$2:$K$20000=2))</f>
        <v>0</v>
      </c>
      <c r="N129">
        <f>SUMPRODUCT((CONFIG_METADATA!$G$2:$G$20000=1)*(DATOS!$D$2:$D$20000=A129)*(DATOS!$I$2:$I$20000=B129)*(DATOS!$K$2:$K$20000=3))</f>
        <v>0</v>
      </c>
      <c r="O129">
        <f>SUMPRODUCT((CONFIG_METADATA!$G$2:$G$20000=1)*(DATOS!$D$2:$D$20000=A129)*(DATOS!$I$2:$I$20000=B129)*(DATOS!$K$2:$K$20000=4))</f>
        <v>0</v>
      </c>
      <c r="P129">
        <f>SUMPRODUCT((CONFIG_METADATA!$G$2:$G$20000=1)*(DATOS!$D$2:$D$20000=A129)*(DATOS!$I$2:$I$20000=B129)*(DATOS!$K$2:$K$20000=5))</f>
        <v>0</v>
      </c>
      <c r="Q129">
        <f>SUMPRODUCT((CONFIG_METADATA!$G$2:$G$20000=1)*(DATOS!$D$2:$D$20000=A129)*(DATOS!$I$2:$I$20000=B129)*(DATOS!$K$2:$K$20000=6))</f>
        <v>0</v>
      </c>
      <c r="R129">
        <f>SUMPRODUCT((CONFIG_METADATA!$G$2:$G$20000=1)*(DATOS!$D$2:$D$20000=A129)*(DATOS!$I$2:$I$20000=B129)*(DATOS!$K$2:$K$20000=7))</f>
        <v>0</v>
      </c>
      <c r="S129">
        <f>SUMPRODUCT((CONFIG_METADATA!$G$2:$G$20000=1)*(DATOS!$D$2:$D$20000=A129)*(DATOS!$I$2:$I$20000=B129)*(DATOS!$K$2:$K$20000=8))</f>
        <v>0</v>
      </c>
      <c r="T129">
        <f>SUMPRODUCT((CONFIG_METADATA!$G$2:$G$20000=1)*(DATOS!$D$2:$D$20000=A129)*(DATOS!$I$2:$I$20000=B129)*(DATOS!$K$2:$K$20000=9))</f>
        <v>0</v>
      </c>
      <c r="U129">
        <f>SUMPRODUCT((CONFIG_METADATA!$G$2:$G$20000=1)*(DATOS!$D$2:$D$20000=A129)*(DATOS!$I$2:$I$20000=B129)*(DATOS!$K$2:$K$20000=10))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SUMPRODUCT((CONFIG_METADATA!$G$2:$G$20000=1)*(DATOS!$D$2:$D$20000=A130)*(DATOS!$I$2:$I$20000=B130))</f>
        <v>0</v>
      </c>
      <c r="E130" s="10" t="str">
        <f>IFERROR(SUMPRODUCT((CONFIG_METADATA!$G$2:$G$20000=1)*(DATOS!$D$2:$D$20000=A130)*(DATOS!$I$2:$I$20000=B130)*(DATOS!$K$2:$K$20000))/D130,"—")</f>
        <v>—</v>
      </c>
      <c r="F130" s="10" t="str" cm="1">
        <f t="array" ref="F130">IFERROR(_xlfn.STDEV.P(_xlfn._xlws.FILTER(DATOS!$K$2:$K$20000,(CONFIG_METADATA!$G$2:$G$20000=1)*(DATOS!$D$2:$D$20000=A130)*(DATOS!$I$2:$I$20000=B130))),"—")</f>
        <v>—</v>
      </c>
      <c r="G130" t="str" cm="1">
        <f t="array" ref="G130">IFERROR(_xlfn.MODE.SNGL(_xlfn._xlws.FILTER(DATOS!$K$2:$K$20000,(CONFIG_METADATA!$G$2:$G$20000=1)*(DATOS!$D$2:$D$20000=A130)*(DATOS!$I$2:$I$20000=B130))),"—")</f>
        <v>—</v>
      </c>
      <c r="H130" s="11" t="str">
        <f>IFERROR(SUMPRODUCT((CONFIG_METADATA!$G$2:$G$20000=1)*(DATOS!$D$2:$D$20000=A130)*(DATOS!$I$2:$I$20000=B130)*(DATOS!$L$2:$L$20000="S"))/D130,"—")</f>
        <v>—</v>
      </c>
      <c r="I130" s="11" t="str">
        <f>IFERROR(SUMPRODUCT((CONFIG_METADATA!$G$2:$G$20000=1)*(DATOS!$D$2:$D$20000=A130)*(DATOS!$I$2:$I$20000=B130)*(DATOS!$L$2:$L$20000="N"))/D130,"—")</f>
        <v>—</v>
      </c>
      <c r="J130" t="str" cm="1">
        <f t="array" ref="J130">IFERROR(_xlfn.MODE.SNGL(_xlfn._xlws.FILTER(DATOS!$K$2:$K$20000,(CONFIG_METADATA!$G$2:$G$20000=1)*(DATOS!$D$2:$D$20000=A130)*(DATOS!$I$2:$I$20000=B130)*(DATOS!$L$2:$L$20000="S"))),"—")</f>
        <v>—</v>
      </c>
      <c r="K130" t="str" cm="1">
        <f t="array" ref="K130">IFERROR(_xlfn.MODE.SNGL(_xlfn._xlws.FILTER(DATOS!$K$2:$K$20000,(CONFIG_METADATA!$G$2:$G$20000=1)*(DATOS!$D$2:$D$20000=A130)*(DATOS!$I$2:$I$20000=B130)*(DATOS!$L$2:$L$20000="N"))),"—")</f>
        <v>—</v>
      </c>
      <c r="L130">
        <f>SUMPRODUCT((CONFIG_METADATA!$G$2:$G$20000=1)*(DATOS!$D$2:$D$20000=A130)*(DATOS!$I$2:$I$20000=B130)*(DATOS!$K$2:$K$20000=1))</f>
        <v>0</v>
      </c>
      <c r="M130">
        <f>SUMPRODUCT((CONFIG_METADATA!$G$2:$G$20000=1)*(DATOS!$D$2:$D$20000=A130)*(DATOS!$I$2:$I$20000=B130)*(DATOS!$K$2:$K$20000=2))</f>
        <v>0</v>
      </c>
      <c r="N130">
        <f>SUMPRODUCT((CONFIG_METADATA!$G$2:$G$20000=1)*(DATOS!$D$2:$D$20000=A130)*(DATOS!$I$2:$I$20000=B130)*(DATOS!$K$2:$K$20000=3))</f>
        <v>0</v>
      </c>
      <c r="O130">
        <f>SUMPRODUCT((CONFIG_METADATA!$G$2:$G$20000=1)*(DATOS!$D$2:$D$20000=A130)*(DATOS!$I$2:$I$20000=B130)*(DATOS!$K$2:$K$20000=4))</f>
        <v>0</v>
      </c>
      <c r="P130">
        <f>SUMPRODUCT((CONFIG_METADATA!$G$2:$G$20000=1)*(DATOS!$D$2:$D$20000=A130)*(DATOS!$I$2:$I$20000=B130)*(DATOS!$K$2:$K$20000=5))</f>
        <v>0</v>
      </c>
      <c r="Q130">
        <f>SUMPRODUCT((CONFIG_METADATA!$G$2:$G$20000=1)*(DATOS!$D$2:$D$20000=A130)*(DATOS!$I$2:$I$20000=B130)*(DATOS!$K$2:$K$20000=6))</f>
        <v>0</v>
      </c>
      <c r="R130">
        <f>SUMPRODUCT((CONFIG_METADATA!$G$2:$G$20000=1)*(DATOS!$D$2:$D$20000=A130)*(DATOS!$I$2:$I$20000=B130)*(DATOS!$K$2:$K$20000=7))</f>
        <v>0</v>
      </c>
      <c r="S130">
        <f>SUMPRODUCT((CONFIG_METADATA!$G$2:$G$20000=1)*(DATOS!$D$2:$D$20000=A130)*(DATOS!$I$2:$I$20000=B130)*(DATOS!$K$2:$K$20000=8))</f>
        <v>0</v>
      </c>
      <c r="T130">
        <f>SUMPRODUCT((CONFIG_METADATA!$G$2:$G$20000=1)*(DATOS!$D$2:$D$20000=A130)*(DATOS!$I$2:$I$20000=B130)*(DATOS!$K$2:$K$20000=9))</f>
        <v>0</v>
      </c>
      <c r="U130">
        <f>SUMPRODUCT((CONFIG_METADATA!$G$2:$G$20000=1)*(DATOS!$D$2:$D$20000=A130)*(DATOS!$I$2:$I$20000=B130)*(DATOS!$K$2:$K$20000=10))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SUMPRODUCT((CONFIG_METADATA!$G$2:$G$20000=1)*(DATOS!$D$2:$D$20000=A131)*(DATOS!$I$2:$I$20000=B131))</f>
        <v>0</v>
      </c>
      <c r="E131" s="10" t="str">
        <f>IFERROR(SUMPRODUCT((CONFIG_METADATA!$G$2:$G$20000=1)*(DATOS!$D$2:$D$20000=A131)*(DATOS!$I$2:$I$20000=B131)*(DATOS!$K$2:$K$20000))/D131,"—")</f>
        <v>—</v>
      </c>
      <c r="F131" s="10" t="str" cm="1">
        <f t="array" ref="F131">IFERROR(_xlfn.STDEV.P(_xlfn._xlws.FILTER(DATOS!$K$2:$K$20000,(CONFIG_METADATA!$G$2:$G$20000=1)*(DATOS!$D$2:$D$20000=A131)*(DATOS!$I$2:$I$20000=B131))),"—")</f>
        <v>—</v>
      </c>
      <c r="G131" t="str" cm="1">
        <f t="array" ref="G131">IFERROR(_xlfn.MODE.SNGL(_xlfn._xlws.FILTER(DATOS!$K$2:$K$20000,(CONFIG_METADATA!$G$2:$G$20000=1)*(DATOS!$D$2:$D$20000=A131)*(DATOS!$I$2:$I$20000=B131))),"—")</f>
        <v>—</v>
      </c>
      <c r="H131" s="11" t="str">
        <f>IFERROR(SUMPRODUCT((CONFIG_METADATA!$G$2:$G$20000=1)*(DATOS!$D$2:$D$20000=A131)*(DATOS!$I$2:$I$20000=B131)*(DATOS!$L$2:$L$20000="S"))/D131,"—")</f>
        <v>—</v>
      </c>
      <c r="I131" s="11" t="str">
        <f>IFERROR(SUMPRODUCT((CONFIG_METADATA!$G$2:$G$20000=1)*(DATOS!$D$2:$D$20000=A131)*(DATOS!$I$2:$I$20000=B131)*(DATOS!$L$2:$L$20000="N"))/D131,"—")</f>
        <v>—</v>
      </c>
      <c r="J131" t="str" cm="1">
        <f t="array" ref="J131">IFERROR(_xlfn.MODE.SNGL(_xlfn._xlws.FILTER(DATOS!$K$2:$K$20000,(CONFIG_METADATA!$G$2:$G$20000=1)*(DATOS!$D$2:$D$20000=A131)*(DATOS!$I$2:$I$20000=B131)*(DATOS!$L$2:$L$20000="S"))),"—")</f>
        <v>—</v>
      </c>
      <c r="K131" t="str" cm="1">
        <f t="array" ref="K131">IFERROR(_xlfn.MODE.SNGL(_xlfn._xlws.FILTER(DATOS!$K$2:$K$20000,(CONFIG_METADATA!$G$2:$G$20000=1)*(DATOS!$D$2:$D$20000=A131)*(DATOS!$I$2:$I$20000=B131)*(DATOS!$L$2:$L$20000="N"))),"—")</f>
        <v>—</v>
      </c>
      <c r="L131">
        <f>SUMPRODUCT((CONFIG_METADATA!$G$2:$G$20000=1)*(DATOS!$D$2:$D$20000=A131)*(DATOS!$I$2:$I$20000=B131)*(DATOS!$K$2:$K$20000=1))</f>
        <v>0</v>
      </c>
      <c r="M131">
        <f>SUMPRODUCT((CONFIG_METADATA!$G$2:$G$20000=1)*(DATOS!$D$2:$D$20000=A131)*(DATOS!$I$2:$I$20000=B131)*(DATOS!$K$2:$K$20000=2))</f>
        <v>0</v>
      </c>
      <c r="N131">
        <f>SUMPRODUCT((CONFIG_METADATA!$G$2:$G$20000=1)*(DATOS!$D$2:$D$20000=A131)*(DATOS!$I$2:$I$20000=B131)*(DATOS!$K$2:$K$20000=3))</f>
        <v>0</v>
      </c>
      <c r="O131">
        <f>SUMPRODUCT((CONFIG_METADATA!$G$2:$G$20000=1)*(DATOS!$D$2:$D$20000=A131)*(DATOS!$I$2:$I$20000=B131)*(DATOS!$K$2:$K$20000=4))</f>
        <v>0</v>
      </c>
      <c r="P131">
        <f>SUMPRODUCT((CONFIG_METADATA!$G$2:$G$20000=1)*(DATOS!$D$2:$D$20000=A131)*(DATOS!$I$2:$I$20000=B131)*(DATOS!$K$2:$K$20000=5))</f>
        <v>0</v>
      </c>
      <c r="Q131">
        <f>SUMPRODUCT((CONFIG_METADATA!$G$2:$G$20000=1)*(DATOS!$D$2:$D$20000=A131)*(DATOS!$I$2:$I$20000=B131)*(DATOS!$K$2:$K$20000=6))</f>
        <v>0</v>
      </c>
      <c r="R131">
        <f>SUMPRODUCT((CONFIG_METADATA!$G$2:$G$20000=1)*(DATOS!$D$2:$D$20000=A131)*(DATOS!$I$2:$I$20000=B131)*(DATOS!$K$2:$K$20000=7))</f>
        <v>0</v>
      </c>
      <c r="S131">
        <f>SUMPRODUCT((CONFIG_METADATA!$G$2:$G$20000=1)*(DATOS!$D$2:$D$20000=A131)*(DATOS!$I$2:$I$20000=B131)*(DATOS!$K$2:$K$20000=8))</f>
        <v>0</v>
      </c>
      <c r="T131">
        <f>SUMPRODUCT((CONFIG_METADATA!$G$2:$G$20000=1)*(DATOS!$D$2:$D$20000=A131)*(DATOS!$I$2:$I$20000=B131)*(DATOS!$K$2:$K$20000=9))</f>
        <v>0</v>
      </c>
      <c r="U131">
        <f>SUMPRODUCT((CONFIG_METADATA!$G$2:$G$20000=1)*(DATOS!$D$2:$D$20000=A131)*(DATOS!$I$2:$I$20000=B131)*(DATOS!$K$2:$K$20000=10))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SUMPRODUCT((CONFIG_METADATA!$G$2:$G$20000=1)*(DATOS!$D$2:$D$20000=A132)*(DATOS!$I$2:$I$20000=B132))</f>
        <v>0</v>
      </c>
      <c r="E132" s="10" t="str">
        <f>IFERROR(SUMPRODUCT((CONFIG_METADATA!$G$2:$G$20000=1)*(DATOS!$D$2:$D$20000=A132)*(DATOS!$I$2:$I$20000=B132)*(DATOS!$K$2:$K$20000))/D132,"—")</f>
        <v>—</v>
      </c>
      <c r="F132" s="10" t="str" cm="1">
        <f t="array" ref="F132">IFERROR(_xlfn.STDEV.P(_xlfn._xlws.FILTER(DATOS!$K$2:$K$20000,(CONFIG_METADATA!$G$2:$G$20000=1)*(DATOS!$D$2:$D$20000=A132)*(DATOS!$I$2:$I$20000=B132))),"—")</f>
        <v>—</v>
      </c>
      <c r="G132" t="str" cm="1">
        <f t="array" ref="G132">IFERROR(_xlfn.MODE.SNGL(_xlfn._xlws.FILTER(DATOS!$K$2:$K$20000,(CONFIG_METADATA!$G$2:$G$20000=1)*(DATOS!$D$2:$D$20000=A132)*(DATOS!$I$2:$I$20000=B132))),"—")</f>
        <v>—</v>
      </c>
      <c r="H132" s="11" t="str">
        <f>IFERROR(SUMPRODUCT((CONFIG_METADATA!$G$2:$G$20000=1)*(DATOS!$D$2:$D$20000=A132)*(DATOS!$I$2:$I$20000=B132)*(DATOS!$L$2:$L$20000="S"))/D132,"—")</f>
        <v>—</v>
      </c>
      <c r="I132" s="11" t="str">
        <f>IFERROR(SUMPRODUCT((CONFIG_METADATA!$G$2:$G$20000=1)*(DATOS!$D$2:$D$20000=A132)*(DATOS!$I$2:$I$20000=B132)*(DATOS!$L$2:$L$20000="N"))/D132,"—")</f>
        <v>—</v>
      </c>
      <c r="J132" t="str" cm="1">
        <f t="array" ref="J132">IFERROR(_xlfn.MODE.SNGL(_xlfn._xlws.FILTER(DATOS!$K$2:$K$20000,(CONFIG_METADATA!$G$2:$G$20000=1)*(DATOS!$D$2:$D$20000=A132)*(DATOS!$I$2:$I$20000=B132)*(DATOS!$L$2:$L$20000="S"))),"—")</f>
        <v>—</v>
      </c>
      <c r="K132" t="str" cm="1">
        <f t="array" ref="K132">IFERROR(_xlfn.MODE.SNGL(_xlfn._xlws.FILTER(DATOS!$K$2:$K$20000,(CONFIG_METADATA!$G$2:$G$20000=1)*(DATOS!$D$2:$D$20000=A132)*(DATOS!$I$2:$I$20000=B132)*(DATOS!$L$2:$L$20000="N"))),"—")</f>
        <v>—</v>
      </c>
      <c r="L132">
        <f>SUMPRODUCT((CONFIG_METADATA!$G$2:$G$20000=1)*(DATOS!$D$2:$D$20000=A132)*(DATOS!$I$2:$I$20000=B132)*(DATOS!$K$2:$K$20000=1))</f>
        <v>0</v>
      </c>
      <c r="M132">
        <f>SUMPRODUCT((CONFIG_METADATA!$G$2:$G$20000=1)*(DATOS!$D$2:$D$20000=A132)*(DATOS!$I$2:$I$20000=B132)*(DATOS!$K$2:$K$20000=2))</f>
        <v>0</v>
      </c>
      <c r="N132">
        <f>SUMPRODUCT((CONFIG_METADATA!$G$2:$G$20000=1)*(DATOS!$D$2:$D$20000=A132)*(DATOS!$I$2:$I$20000=B132)*(DATOS!$K$2:$K$20000=3))</f>
        <v>0</v>
      </c>
      <c r="O132">
        <f>SUMPRODUCT((CONFIG_METADATA!$G$2:$G$20000=1)*(DATOS!$D$2:$D$20000=A132)*(DATOS!$I$2:$I$20000=B132)*(DATOS!$K$2:$K$20000=4))</f>
        <v>0</v>
      </c>
      <c r="P132">
        <f>SUMPRODUCT((CONFIG_METADATA!$G$2:$G$20000=1)*(DATOS!$D$2:$D$20000=A132)*(DATOS!$I$2:$I$20000=B132)*(DATOS!$K$2:$K$20000=5))</f>
        <v>0</v>
      </c>
      <c r="Q132">
        <f>SUMPRODUCT((CONFIG_METADATA!$G$2:$G$20000=1)*(DATOS!$D$2:$D$20000=A132)*(DATOS!$I$2:$I$20000=B132)*(DATOS!$K$2:$K$20000=6))</f>
        <v>0</v>
      </c>
      <c r="R132">
        <f>SUMPRODUCT((CONFIG_METADATA!$G$2:$G$20000=1)*(DATOS!$D$2:$D$20000=A132)*(DATOS!$I$2:$I$20000=B132)*(DATOS!$K$2:$K$20000=7))</f>
        <v>0</v>
      </c>
      <c r="S132">
        <f>SUMPRODUCT((CONFIG_METADATA!$G$2:$G$20000=1)*(DATOS!$D$2:$D$20000=A132)*(DATOS!$I$2:$I$20000=B132)*(DATOS!$K$2:$K$20000=8))</f>
        <v>0</v>
      </c>
      <c r="T132">
        <f>SUMPRODUCT((CONFIG_METADATA!$G$2:$G$20000=1)*(DATOS!$D$2:$D$20000=A132)*(DATOS!$I$2:$I$20000=B132)*(DATOS!$K$2:$K$20000=9))</f>
        <v>0</v>
      </c>
      <c r="U132">
        <f>SUMPRODUCT((CONFIG_METADATA!$G$2:$G$20000=1)*(DATOS!$D$2:$D$20000=A132)*(DATOS!$I$2:$I$20000=B132)*(DATOS!$K$2:$K$20000=10))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SUMPRODUCT((CONFIG_METADATA!$G$2:$G$20000=1)*(DATOS!$D$2:$D$20000=A133)*(DATOS!$I$2:$I$20000=B133))</f>
        <v>0</v>
      </c>
      <c r="E133" s="10" t="str">
        <f>IFERROR(SUMPRODUCT((CONFIG_METADATA!$G$2:$G$20000=1)*(DATOS!$D$2:$D$20000=A133)*(DATOS!$I$2:$I$20000=B133)*(DATOS!$K$2:$K$20000))/D133,"—")</f>
        <v>—</v>
      </c>
      <c r="F133" s="10" t="str" cm="1">
        <f t="array" ref="F133">IFERROR(_xlfn.STDEV.P(_xlfn._xlws.FILTER(DATOS!$K$2:$K$20000,(CONFIG_METADATA!$G$2:$G$20000=1)*(DATOS!$D$2:$D$20000=A133)*(DATOS!$I$2:$I$20000=B133))),"—")</f>
        <v>—</v>
      </c>
      <c r="G133" t="str" cm="1">
        <f t="array" ref="G133">IFERROR(_xlfn.MODE.SNGL(_xlfn._xlws.FILTER(DATOS!$K$2:$K$20000,(CONFIG_METADATA!$G$2:$G$20000=1)*(DATOS!$D$2:$D$20000=A133)*(DATOS!$I$2:$I$20000=B133))),"—")</f>
        <v>—</v>
      </c>
      <c r="H133" s="11" t="str">
        <f>IFERROR(SUMPRODUCT((CONFIG_METADATA!$G$2:$G$20000=1)*(DATOS!$D$2:$D$20000=A133)*(DATOS!$I$2:$I$20000=B133)*(DATOS!$L$2:$L$20000="S"))/D133,"—")</f>
        <v>—</v>
      </c>
      <c r="I133" s="11" t="str">
        <f>IFERROR(SUMPRODUCT((CONFIG_METADATA!$G$2:$G$20000=1)*(DATOS!$D$2:$D$20000=A133)*(DATOS!$I$2:$I$20000=B133)*(DATOS!$L$2:$L$20000="N"))/D133,"—")</f>
        <v>—</v>
      </c>
      <c r="J133" t="str" cm="1">
        <f t="array" ref="J133">IFERROR(_xlfn.MODE.SNGL(_xlfn._xlws.FILTER(DATOS!$K$2:$K$20000,(CONFIG_METADATA!$G$2:$G$20000=1)*(DATOS!$D$2:$D$20000=A133)*(DATOS!$I$2:$I$20000=B133)*(DATOS!$L$2:$L$20000="S"))),"—")</f>
        <v>—</v>
      </c>
      <c r="K133" t="str" cm="1">
        <f t="array" ref="K133">IFERROR(_xlfn.MODE.SNGL(_xlfn._xlws.FILTER(DATOS!$K$2:$K$20000,(CONFIG_METADATA!$G$2:$G$20000=1)*(DATOS!$D$2:$D$20000=A133)*(DATOS!$I$2:$I$20000=B133)*(DATOS!$L$2:$L$20000="N"))),"—")</f>
        <v>—</v>
      </c>
      <c r="L133">
        <f>SUMPRODUCT((CONFIG_METADATA!$G$2:$G$20000=1)*(DATOS!$D$2:$D$20000=A133)*(DATOS!$I$2:$I$20000=B133)*(DATOS!$K$2:$K$20000=1))</f>
        <v>0</v>
      </c>
      <c r="M133">
        <f>SUMPRODUCT((CONFIG_METADATA!$G$2:$G$20000=1)*(DATOS!$D$2:$D$20000=A133)*(DATOS!$I$2:$I$20000=B133)*(DATOS!$K$2:$K$20000=2))</f>
        <v>0</v>
      </c>
      <c r="N133">
        <f>SUMPRODUCT((CONFIG_METADATA!$G$2:$G$20000=1)*(DATOS!$D$2:$D$20000=A133)*(DATOS!$I$2:$I$20000=B133)*(DATOS!$K$2:$K$20000=3))</f>
        <v>0</v>
      </c>
      <c r="O133">
        <f>SUMPRODUCT((CONFIG_METADATA!$G$2:$G$20000=1)*(DATOS!$D$2:$D$20000=A133)*(DATOS!$I$2:$I$20000=B133)*(DATOS!$K$2:$K$20000=4))</f>
        <v>0</v>
      </c>
      <c r="P133">
        <f>SUMPRODUCT((CONFIG_METADATA!$G$2:$G$20000=1)*(DATOS!$D$2:$D$20000=A133)*(DATOS!$I$2:$I$20000=B133)*(DATOS!$K$2:$K$20000=5))</f>
        <v>0</v>
      </c>
      <c r="Q133">
        <f>SUMPRODUCT((CONFIG_METADATA!$G$2:$G$20000=1)*(DATOS!$D$2:$D$20000=A133)*(DATOS!$I$2:$I$20000=B133)*(DATOS!$K$2:$K$20000=6))</f>
        <v>0</v>
      </c>
      <c r="R133">
        <f>SUMPRODUCT((CONFIG_METADATA!$G$2:$G$20000=1)*(DATOS!$D$2:$D$20000=A133)*(DATOS!$I$2:$I$20000=B133)*(DATOS!$K$2:$K$20000=7))</f>
        <v>0</v>
      </c>
      <c r="S133">
        <f>SUMPRODUCT((CONFIG_METADATA!$G$2:$G$20000=1)*(DATOS!$D$2:$D$20000=A133)*(DATOS!$I$2:$I$20000=B133)*(DATOS!$K$2:$K$20000=8))</f>
        <v>0</v>
      </c>
      <c r="T133">
        <f>SUMPRODUCT((CONFIG_METADATA!$G$2:$G$20000=1)*(DATOS!$D$2:$D$20000=A133)*(DATOS!$I$2:$I$20000=B133)*(DATOS!$K$2:$K$20000=9))</f>
        <v>0</v>
      </c>
      <c r="U133">
        <f>SUMPRODUCT((CONFIG_METADATA!$G$2:$G$20000=1)*(DATOS!$D$2:$D$20000=A133)*(DATOS!$I$2:$I$20000=B133)*(DATOS!$K$2:$K$20000=10))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SUMPRODUCT((CONFIG_METADATA!$G$2:$G$20000=1)*(DATOS!$D$2:$D$20000=A134)*(DATOS!$I$2:$I$20000=B134))</f>
        <v>0</v>
      </c>
      <c r="E134" s="10" t="str">
        <f>IFERROR(SUMPRODUCT((CONFIG_METADATA!$G$2:$G$20000=1)*(DATOS!$D$2:$D$20000=A134)*(DATOS!$I$2:$I$20000=B134)*(DATOS!$K$2:$K$20000))/D134,"—")</f>
        <v>—</v>
      </c>
      <c r="F134" s="10" t="str" cm="1">
        <f t="array" ref="F134">IFERROR(_xlfn.STDEV.P(_xlfn._xlws.FILTER(DATOS!$K$2:$K$20000,(CONFIG_METADATA!$G$2:$G$20000=1)*(DATOS!$D$2:$D$20000=A134)*(DATOS!$I$2:$I$20000=B134))),"—")</f>
        <v>—</v>
      </c>
      <c r="G134" t="str" cm="1">
        <f t="array" ref="G134">IFERROR(_xlfn.MODE.SNGL(_xlfn._xlws.FILTER(DATOS!$K$2:$K$20000,(CONFIG_METADATA!$G$2:$G$20000=1)*(DATOS!$D$2:$D$20000=A134)*(DATOS!$I$2:$I$20000=B134))),"—")</f>
        <v>—</v>
      </c>
      <c r="H134" s="11" t="str">
        <f>IFERROR(SUMPRODUCT((CONFIG_METADATA!$G$2:$G$20000=1)*(DATOS!$D$2:$D$20000=A134)*(DATOS!$I$2:$I$20000=B134)*(DATOS!$L$2:$L$20000="S"))/D134,"—")</f>
        <v>—</v>
      </c>
      <c r="I134" s="11" t="str">
        <f>IFERROR(SUMPRODUCT((CONFIG_METADATA!$G$2:$G$20000=1)*(DATOS!$D$2:$D$20000=A134)*(DATOS!$I$2:$I$20000=B134)*(DATOS!$L$2:$L$20000="N"))/D134,"—")</f>
        <v>—</v>
      </c>
      <c r="J134" t="str" cm="1">
        <f t="array" ref="J134">IFERROR(_xlfn.MODE.SNGL(_xlfn._xlws.FILTER(DATOS!$K$2:$K$20000,(CONFIG_METADATA!$G$2:$G$20000=1)*(DATOS!$D$2:$D$20000=A134)*(DATOS!$I$2:$I$20000=B134)*(DATOS!$L$2:$L$20000="S"))),"—")</f>
        <v>—</v>
      </c>
      <c r="K134" t="str" cm="1">
        <f t="array" ref="K134">IFERROR(_xlfn.MODE.SNGL(_xlfn._xlws.FILTER(DATOS!$K$2:$K$20000,(CONFIG_METADATA!$G$2:$G$20000=1)*(DATOS!$D$2:$D$20000=A134)*(DATOS!$I$2:$I$20000=B134)*(DATOS!$L$2:$L$20000="N"))),"—")</f>
        <v>—</v>
      </c>
      <c r="L134">
        <f>SUMPRODUCT((CONFIG_METADATA!$G$2:$G$20000=1)*(DATOS!$D$2:$D$20000=A134)*(DATOS!$I$2:$I$20000=B134)*(DATOS!$K$2:$K$20000=1))</f>
        <v>0</v>
      </c>
      <c r="M134">
        <f>SUMPRODUCT((CONFIG_METADATA!$G$2:$G$20000=1)*(DATOS!$D$2:$D$20000=A134)*(DATOS!$I$2:$I$20000=B134)*(DATOS!$K$2:$K$20000=2))</f>
        <v>0</v>
      </c>
      <c r="N134">
        <f>SUMPRODUCT((CONFIG_METADATA!$G$2:$G$20000=1)*(DATOS!$D$2:$D$20000=A134)*(DATOS!$I$2:$I$20000=B134)*(DATOS!$K$2:$K$20000=3))</f>
        <v>0</v>
      </c>
      <c r="O134">
        <f>SUMPRODUCT((CONFIG_METADATA!$G$2:$G$20000=1)*(DATOS!$D$2:$D$20000=A134)*(DATOS!$I$2:$I$20000=B134)*(DATOS!$K$2:$K$20000=4))</f>
        <v>0</v>
      </c>
      <c r="P134">
        <f>SUMPRODUCT((CONFIG_METADATA!$G$2:$G$20000=1)*(DATOS!$D$2:$D$20000=A134)*(DATOS!$I$2:$I$20000=B134)*(DATOS!$K$2:$K$20000=5))</f>
        <v>0</v>
      </c>
      <c r="Q134">
        <f>SUMPRODUCT((CONFIG_METADATA!$G$2:$G$20000=1)*(DATOS!$D$2:$D$20000=A134)*(DATOS!$I$2:$I$20000=B134)*(DATOS!$K$2:$K$20000=6))</f>
        <v>0</v>
      </c>
      <c r="R134">
        <f>SUMPRODUCT((CONFIG_METADATA!$G$2:$G$20000=1)*(DATOS!$D$2:$D$20000=A134)*(DATOS!$I$2:$I$20000=B134)*(DATOS!$K$2:$K$20000=7))</f>
        <v>0</v>
      </c>
      <c r="S134">
        <f>SUMPRODUCT((CONFIG_METADATA!$G$2:$G$20000=1)*(DATOS!$D$2:$D$20000=A134)*(DATOS!$I$2:$I$20000=B134)*(DATOS!$K$2:$K$20000=8))</f>
        <v>0</v>
      </c>
      <c r="T134">
        <f>SUMPRODUCT((CONFIG_METADATA!$G$2:$G$20000=1)*(DATOS!$D$2:$D$20000=A134)*(DATOS!$I$2:$I$20000=B134)*(DATOS!$K$2:$K$20000=9))</f>
        <v>0</v>
      </c>
      <c r="U134">
        <f>SUMPRODUCT((CONFIG_METADATA!$G$2:$G$20000=1)*(DATOS!$D$2:$D$20000=A134)*(DATOS!$I$2:$I$20000=B134)*(DATOS!$K$2:$K$20000=10))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SUMPRODUCT((CONFIG_METADATA!$G$2:$G$20000=1)*(DATOS!$D$2:$D$20000=A135)*(DATOS!$I$2:$I$20000=B135))</f>
        <v>0</v>
      </c>
      <c r="E135" s="10" t="str">
        <f>IFERROR(SUMPRODUCT((CONFIG_METADATA!$G$2:$G$20000=1)*(DATOS!$D$2:$D$20000=A135)*(DATOS!$I$2:$I$20000=B135)*(DATOS!$K$2:$K$20000))/D135,"—")</f>
        <v>—</v>
      </c>
      <c r="F135" s="10" t="str" cm="1">
        <f t="array" ref="F135">IFERROR(_xlfn.STDEV.P(_xlfn._xlws.FILTER(DATOS!$K$2:$K$20000,(CONFIG_METADATA!$G$2:$G$20000=1)*(DATOS!$D$2:$D$20000=A135)*(DATOS!$I$2:$I$20000=B135))),"—")</f>
        <v>—</v>
      </c>
      <c r="G135" t="str" cm="1">
        <f t="array" ref="G135">IFERROR(_xlfn.MODE.SNGL(_xlfn._xlws.FILTER(DATOS!$K$2:$K$20000,(CONFIG_METADATA!$G$2:$G$20000=1)*(DATOS!$D$2:$D$20000=A135)*(DATOS!$I$2:$I$20000=B135))),"—")</f>
        <v>—</v>
      </c>
      <c r="H135" s="11" t="str">
        <f>IFERROR(SUMPRODUCT((CONFIG_METADATA!$G$2:$G$20000=1)*(DATOS!$D$2:$D$20000=A135)*(DATOS!$I$2:$I$20000=B135)*(DATOS!$L$2:$L$20000="S"))/D135,"—")</f>
        <v>—</v>
      </c>
      <c r="I135" s="11" t="str">
        <f>IFERROR(SUMPRODUCT((CONFIG_METADATA!$G$2:$G$20000=1)*(DATOS!$D$2:$D$20000=A135)*(DATOS!$I$2:$I$20000=B135)*(DATOS!$L$2:$L$20000="N"))/D135,"—")</f>
        <v>—</v>
      </c>
      <c r="J135" t="str" cm="1">
        <f t="array" ref="J135">IFERROR(_xlfn.MODE.SNGL(_xlfn._xlws.FILTER(DATOS!$K$2:$K$20000,(CONFIG_METADATA!$G$2:$G$20000=1)*(DATOS!$D$2:$D$20000=A135)*(DATOS!$I$2:$I$20000=B135)*(DATOS!$L$2:$L$20000="S"))),"—")</f>
        <v>—</v>
      </c>
      <c r="K135" t="str" cm="1">
        <f t="array" ref="K135">IFERROR(_xlfn.MODE.SNGL(_xlfn._xlws.FILTER(DATOS!$K$2:$K$20000,(CONFIG_METADATA!$G$2:$G$20000=1)*(DATOS!$D$2:$D$20000=A135)*(DATOS!$I$2:$I$20000=B135)*(DATOS!$L$2:$L$20000="N"))),"—")</f>
        <v>—</v>
      </c>
      <c r="L135">
        <f>SUMPRODUCT((CONFIG_METADATA!$G$2:$G$20000=1)*(DATOS!$D$2:$D$20000=A135)*(DATOS!$I$2:$I$20000=B135)*(DATOS!$K$2:$K$20000=1))</f>
        <v>0</v>
      </c>
      <c r="M135">
        <f>SUMPRODUCT((CONFIG_METADATA!$G$2:$G$20000=1)*(DATOS!$D$2:$D$20000=A135)*(DATOS!$I$2:$I$20000=B135)*(DATOS!$K$2:$K$20000=2))</f>
        <v>0</v>
      </c>
      <c r="N135">
        <f>SUMPRODUCT((CONFIG_METADATA!$G$2:$G$20000=1)*(DATOS!$D$2:$D$20000=A135)*(DATOS!$I$2:$I$20000=B135)*(DATOS!$K$2:$K$20000=3))</f>
        <v>0</v>
      </c>
      <c r="O135">
        <f>SUMPRODUCT((CONFIG_METADATA!$G$2:$G$20000=1)*(DATOS!$D$2:$D$20000=A135)*(DATOS!$I$2:$I$20000=B135)*(DATOS!$K$2:$K$20000=4))</f>
        <v>0</v>
      </c>
      <c r="P135">
        <f>SUMPRODUCT((CONFIG_METADATA!$G$2:$G$20000=1)*(DATOS!$D$2:$D$20000=A135)*(DATOS!$I$2:$I$20000=B135)*(DATOS!$K$2:$K$20000=5))</f>
        <v>0</v>
      </c>
      <c r="Q135">
        <f>SUMPRODUCT((CONFIG_METADATA!$G$2:$G$20000=1)*(DATOS!$D$2:$D$20000=A135)*(DATOS!$I$2:$I$20000=B135)*(DATOS!$K$2:$K$20000=6))</f>
        <v>0</v>
      </c>
      <c r="R135">
        <f>SUMPRODUCT((CONFIG_METADATA!$G$2:$G$20000=1)*(DATOS!$D$2:$D$20000=A135)*(DATOS!$I$2:$I$20000=B135)*(DATOS!$K$2:$K$20000=7))</f>
        <v>0</v>
      </c>
      <c r="S135">
        <f>SUMPRODUCT((CONFIG_METADATA!$G$2:$G$20000=1)*(DATOS!$D$2:$D$20000=A135)*(DATOS!$I$2:$I$20000=B135)*(DATOS!$K$2:$K$20000=8))</f>
        <v>0</v>
      </c>
      <c r="T135">
        <f>SUMPRODUCT((CONFIG_METADATA!$G$2:$G$20000=1)*(DATOS!$D$2:$D$20000=A135)*(DATOS!$I$2:$I$20000=B135)*(DATOS!$K$2:$K$20000=9))</f>
        <v>0</v>
      </c>
      <c r="U135">
        <f>SUMPRODUCT((CONFIG_METADATA!$G$2:$G$20000=1)*(DATOS!$D$2:$D$20000=A135)*(DATOS!$I$2:$I$20000=B135)*(DATOS!$K$2:$K$20000=10))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SUMPRODUCT((CONFIG_METADATA!$G$2:$G$20000=1)*(DATOS!$D$2:$D$20000=A136)*(DATOS!$I$2:$I$20000=B136))</f>
        <v>0</v>
      </c>
      <c r="E136" s="10" t="str">
        <f>IFERROR(SUMPRODUCT((CONFIG_METADATA!$G$2:$G$20000=1)*(DATOS!$D$2:$D$20000=A136)*(DATOS!$I$2:$I$20000=B136)*(DATOS!$K$2:$K$20000))/D136,"—")</f>
        <v>—</v>
      </c>
      <c r="F136" s="10" t="str" cm="1">
        <f t="array" ref="F136">IFERROR(_xlfn.STDEV.P(_xlfn._xlws.FILTER(DATOS!$K$2:$K$20000,(CONFIG_METADATA!$G$2:$G$20000=1)*(DATOS!$D$2:$D$20000=A136)*(DATOS!$I$2:$I$20000=B136))),"—")</f>
        <v>—</v>
      </c>
      <c r="G136" t="str" cm="1">
        <f t="array" ref="G136">IFERROR(_xlfn.MODE.SNGL(_xlfn._xlws.FILTER(DATOS!$K$2:$K$20000,(CONFIG_METADATA!$G$2:$G$20000=1)*(DATOS!$D$2:$D$20000=A136)*(DATOS!$I$2:$I$20000=B136))),"—")</f>
        <v>—</v>
      </c>
      <c r="H136" s="11" t="str">
        <f>IFERROR(SUMPRODUCT((CONFIG_METADATA!$G$2:$G$20000=1)*(DATOS!$D$2:$D$20000=A136)*(DATOS!$I$2:$I$20000=B136)*(DATOS!$L$2:$L$20000="S"))/D136,"—")</f>
        <v>—</v>
      </c>
      <c r="I136" s="11" t="str">
        <f>IFERROR(SUMPRODUCT((CONFIG_METADATA!$G$2:$G$20000=1)*(DATOS!$D$2:$D$20000=A136)*(DATOS!$I$2:$I$20000=B136)*(DATOS!$L$2:$L$20000="N"))/D136,"—")</f>
        <v>—</v>
      </c>
      <c r="J136" t="str" cm="1">
        <f t="array" ref="J136">IFERROR(_xlfn.MODE.SNGL(_xlfn._xlws.FILTER(DATOS!$K$2:$K$20000,(CONFIG_METADATA!$G$2:$G$20000=1)*(DATOS!$D$2:$D$20000=A136)*(DATOS!$I$2:$I$20000=B136)*(DATOS!$L$2:$L$20000="S"))),"—")</f>
        <v>—</v>
      </c>
      <c r="K136" t="str" cm="1">
        <f t="array" ref="K136">IFERROR(_xlfn.MODE.SNGL(_xlfn._xlws.FILTER(DATOS!$K$2:$K$20000,(CONFIG_METADATA!$G$2:$G$20000=1)*(DATOS!$D$2:$D$20000=A136)*(DATOS!$I$2:$I$20000=B136)*(DATOS!$L$2:$L$20000="N"))),"—")</f>
        <v>—</v>
      </c>
      <c r="L136">
        <f>SUMPRODUCT((CONFIG_METADATA!$G$2:$G$20000=1)*(DATOS!$D$2:$D$20000=A136)*(DATOS!$I$2:$I$20000=B136)*(DATOS!$K$2:$K$20000=1))</f>
        <v>0</v>
      </c>
      <c r="M136">
        <f>SUMPRODUCT((CONFIG_METADATA!$G$2:$G$20000=1)*(DATOS!$D$2:$D$20000=A136)*(DATOS!$I$2:$I$20000=B136)*(DATOS!$K$2:$K$20000=2))</f>
        <v>0</v>
      </c>
      <c r="N136">
        <f>SUMPRODUCT((CONFIG_METADATA!$G$2:$G$20000=1)*(DATOS!$D$2:$D$20000=A136)*(DATOS!$I$2:$I$20000=B136)*(DATOS!$K$2:$K$20000=3))</f>
        <v>0</v>
      </c>
      <c r="O136">
        <f>SUMPRODUCT((CONFIG_METADATA!$G$2:$G$20000=1)*(DATOS!$D$2:$D$20000=A136)*(DATOS!$I$2:$I$20000=B136)*(DATOS!$K$2:$K$20000=4))</f>
        <v>0</v>
      </c>
      <c r="P136">
        <f>SUMPRODUCT((CONFIG_METADATA!$G$2:$G$20000=1)*(DATOS!$D$2:$D$20000=A136)*(DATOS!$I$2:$I$20000=B136)*(DATOS!$K$2:$K$20000=5))</f>
        <v>0</v>
      </c>
      <c r="Q136">
        <f>SUMPRODUCT((CONFIG_METADATA!$G$2:$G$20000=1)*(DATOS!$D$2:$D$20000=A136)*(DATOS!$I$2:$I$20000=B136)*(DATOS!$K$2:$K$20000=6))</f>
        <v>0</v>
      </c>
      <c r="R136">
        <f>SUMPRODUCT((CONFIG_METADATA!$G$2:$G$20000=1)*(DATOS!$D$2:$D$20000=A136)*(DATOS!$I$2:$I$20000=B136)*(DATOS!$K$2:$K$20000=7))</f>
        <v>0</v>
      </c>
      <c r="S136">
        <f>SUMPRODUCT((CONFIG_METADATA!$G$2:$G$20000=1)*(DATOS!$D$2:$D$20000=A136)*(DATOS!$I$2:$I$20000=B136)*(DATOS!$K$2:$K$20000=8))</f>
        <v>0</v>
      </c>
      <c r="T136">
        <f>SUMPRODUCT((CONFIG_METADATA!$G$2:$G$20000=1)*(DATOS!$D$2:$D$20000=A136)*(DATOS!$I$2:$I$20000=B136)*(DATOS!$K$2:$K$20000=9))</f>
        <v>0</v>
      </c>
      <c r="U136">
        <f>SUMPRODUCT((CONFIG_METADATA!$G$2:$G$20000=1)*(DATOS!$D$2:$D$20000=A136)*(DATOS!$I$2:$I$20000=B136)*(DATOS!$K$2:$K$20000=10))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SUMPRODUCT((CONFIG_METADATA!$G$2:$G$20000=1)*(DATOS!$D$2:$D$20000=A137)*(DATOS!$I$2:$I$20000=B137))</f>
        <v>0</v>
      </c>
      <c r="E137" s="10" t="str">
        <f>IFERROR(SUMPRODUCT((CONFIG_METADATA!$G$2:$G$20000=1)*(DATOS!$D$2:$D$20000=A137)*(DATOS!$I$2:$I$20000=B137)*(DATOS!$K$2:$K$20000))/D137,"—")</f>
        <v>—</v>
      </c>
      <c r="F137" s="10" t="str" cm="1">
        <f t="array" ref="F137">IFERROR(_xlfn.STDEV.P(_xlfn._xlws.FILTER(DATOS!$K$2:$K$20000,(CONFIG_METADATA!$G$2:$G$20000=1)*(DATOS!$D$2:$D$20000=A137)*(DATOS!$I$2:$I$20000=B137))),"—")</f>
        <v>—</v>
      </c>
      <c r="G137" t="str" cm="1">
        <f t="array" ref="G137">IFERROR(_xlfn.MODE.SNGL(_xlfn._xlws.FILTER(DATOS!$K$2:$K$20000,(CONFIG_METADATA!$G$2:$G$20000=1)*(DATOS!$D$2:$D$20000=A137)*(DATOS!$I$2:$I$20000=B137))),"—")</f>
        <v>—</v>
      </c>
      <c r="H137" s="11" t="str">
        <f>IFERROR(SUMPRODUCT((CONFIG_METADATA!$G$2:$G$20000=1)*(DATOS!$D$2:$D$20000=A137)*(DATOS!$I$2:$I$20000=B137)*(DATOS!$L$2:$L$20000="S"))/D137,"—")</f>
        <v>—</v>
      </c>
      <c r="I137" s="11" t="str">
        <f>IFERROR(SUMPRODUCT((CONFIG_METADATA!$G$2:$G$20000=1)*(DATOS!$D$2:$D$20000=A137)*(DATOS!$I$2:$I$20000=B137)*(DATOS!$L$2:$L$20000="N"))/D137,"—")</f>
        <v>—</v>
      </c>
      <c r="J137" t="str" cm="1">
        <f t="array" ref="J137">IFERROR(_xlfn.MODE.SNGL(_xlfn._xlws.FILTER(DATOS!$K$2:$K$20000,(CONFIG_METADATA!$G$2:$G$20000=1)*(DATOS!$D$2:$D$20000=A137)*(DATOS!$I$2:$I$20000=B137)*(DATOS!$L$2:$L$20000="S"))),"—")</f>
        <v>—</v>
      </c>
      <c r="K137" t="str" cm="1">
        <f t="array" ref="K137">IFERROR(_xlfn.MODE.SNGL(_xlfn._xlws.FILTER(DATOS!$K$2:$K$20000,(CONFIG_METADATA!$G$2:$G$20000=1)*(DATOS!$D$2:$D$20000=A137)*(DATOS!$I$2:$I$20000=B137)*(DATOS!$L$2:$L$20000="N"))),"—")</f>
        <v>—</v>
      </c>
      <c r="L137">
        <f>SUMPRODUCT((CONFIG_METADATA!$G$2:$G$20000=1)*(DATOS!$D$2:$D$20000=A137)*(DATOS!$I$2:$I$20000=B137)*(DATOS!$K$2:$K$20000=1))</f>
        <v>0</v>
      </c>
      <c r="M137">
        <f>SUMPRODUCT((CONFIG_METADATA!$G$2:$G$20000=1)*(DATOS!$D$2:$D$20000=A137)*(DATOS!$I$2:$I$20000=B137)*(DATOS!$K$2:$K$20000=2))</f>
        <v>0</v>
      </c>
      <c r="N137">
        <f>SUMPRODUCT((CONFIG_METADATA!$G$2:$G$20000=1)*(DATOS!$D$2:$D$20000=A137)*(DATOS!$I$2:$I$20000=B137)*(DATOS!$K$2:$K$20000=3))</f>
        <v>0</v>
      </c>
      <c r="O137">
        <f>SUMPRODUCT((CONFIG_METADATA!$G$2:$G$20000=1)*(DATOS!$D$2:$D$20000=A137)*(DATOS!$I$2:$I$20000=B137)*(DATOS!$K$2:$K$20000=4))</f>
        <v>0</v>
      </c>
      <c r="P137">
        <f>SUMPRODUCT((CONFIG_METADATA!$G$2:$G$20000=1)*(DATOS!$D$2:$D$20000=A137)*(DATOS!$I$2:$I$20000=B137)*(DATOS!$K$2:$K$20000=5))</f>
        <v>0</v>
      </c>
      <c r="Q137">
        <f>SUMPRODUCT((CONFIG_METADATA!$G$2:$G$20000=1)*(DATOS!$D$2:$D$20000=A137)*(DATOS!$I$2:$I$20000=B137)*(DATOS!$K$2:$K$20000=6))</f>
        <v>0</v>
      </c>
      <c r="R137">
        <f>SUMPRODUCT((CONFIG_METADATA!$G$2:$G$20000=1)*(DATOS!$D$2:$D$20000=A137)*(DATOS!$I$2:$I$20000=B137)*(DATOS!$K$2:$K$20000=7))</f>
        <v>0</v>
      </c>
      <c r="S137">
        <f>SUMPRODUCT((CONFIG_METADATA!$G$2:$G$20000=1)*(DATOS!$D$2:$D$20000=A137)*(DATOS!$I$2:$I$20000=B137)*(DATOS!$K$2:$K$20000=8))</f>
        <v>0</v>
      </c>
      <c r="T137">
        <f>SUMPRODUCT((CONFIG_METADATA!$G$2:$G$20000=1)*(DATOS!$D$2:$D$20000=A137)*(DATOS!$I$2:$I$20000=B137)*(DATOS!$K$2:$K$20000=9))</f>
        <v>0</v>
      </c>
      <c r="U137">
        <f>SUMPRODUCT((CONFIG_METADATA!$G$2:$G$20000=1)*(DATOS!$D$2:$D$20000=A137)*(DATOS!$I$2:$I$20000=B137)*(DATOS!$K$2:$K$20000=10))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SUMPRODUCT((CONFIG_METADATA!$G$2:$G$20000=1)*(DATOS!$D$2:$D$20000=A138)*(DATOS!$I$2:$I$20000=B138))</f>
        <v>0</v>
      </c>
      <c r="E138" s="10" t="str">
        <f>IFERROR(SUMPRODUCT((CONFIG_METADATA!$G$2:$G$20000=1)*(DATOS!$D$2:$D$20000=A138)*(DATOS!$I$2:$I$20000=B138)*(DATOS!$K$2:$K$20000))/D138,"—")</f>
        <v>—</v>
      </c>
      <c r="F138" s="10" t="str" cm="1">
        <f t="array" ref="F138">IFERROR(_xlfn.STDEV.P(_xlfn._xlws.FILTER(DATOS!$K$2:$K$20000,(CONFIG_METADATA!$G$2:$G$20000=1)*(DATOS!$D$2:$D$20000=A138)*(DATOS!$I$2:$I$20000=B138))),"—")</f>
        <v>—</v>
      </c>
      <c r="G138" t="str" cm="1">
        <f t="array" ref="G138">IFERROR(_xlfn.MODE.SNGL(_xlfn._xlws.FILTER(DATOS!$K$2:$K$20000,(CONFIG_METADATA!$G$2:$G$20000=1)*(DATOS!$D$2:$D$20000=A138)*(DATOS!$I$2:$I$20000=B138))),"—")</f>
        <v>—</v>
      </c>
      <c r="H138" s="11" t="str">
        <f>IFERROR(SUMPRODUCT((CONFIG_METADATA!$G$2:$G$20000=1)*(DATOS!$D$2:$D$20000=A138)*(DATOS!$I$2:$I$20000=B138)*(DATOS!$L$2:$L$20000="S"))/D138,"—")</f>
        <v>—</v>
      </c>
      <c r="I138" s="11" t="str">
        <f>IFERROR(SUMPRODUCT((CONFIG_METADATA!$G$2:$G$20000=1)*(DATOS!$D$2:$D$20000=A138)*(DATOS!$I$2:$I$20000=B138)*(DATOS!$L$2:$L$20000="N"))/D138,"—")</f>
        <v>—</v>
      </c>
      <c r="J138" t="str" cm="1">
        <f t="array" ref="J138">IFERROR(_xlfn.MODE.SNGL(_xlfn._xlws.FILTER(DATOS!$K$2:$K$20000,(CONFIG_METADATA!$G$2:$G$20000=1)*(DATOS!$D$2:$D$20000=A138)*(DATOS!$I$2:$I$20000=B138)*(DATOS!$L$2:$L$20000="S"))),"—")</f>
        <v>—</v>
      </c>
      <c r="K138" t="str" cm="1">
        <f t="array" ref="K138">IFERROR(_xlfn.MODE.SNGL(_xlfn._xlws.FILTER(DATOS!$K$2:$K$20000,(CONFIG_METADATA!$G$2:$G$20000=1)*(DATOS!$D$2:$D$20000=A138)*(DATOS!$I$2:$I$20000=B138)*(DATOS!$L$2:$L$20000="N"))),"—")</f>
        <v>—</v>
      </c>
      <c r="L138">
        <f>SUMPRODUCT((CONFIG_METADATA!$G$2:$G$20000=1)*(DATOS!$D$2:$D$20000=A138)*(DATOS!$I$2:$I$20000=B138)*(DATOS!$K$2:$K$20000=1))</f>
        <v>0</v>
      </c>
      <c r="M138">
        <f>SUMPRODUCT((CONFIG_METADATA!$G$2:$G$20000=1)*(DATOS!$D$2:$D$20000=A138)*(DATOS!$I$2:$I$20000=B138)*(DATOS!$K$2:$K$20000=2))</f>
        <v>0</v>
      </c>
      <c r="N138">
        <f>SUMPRODUCT((CONFIG_METADATA!$G$2:$G$20000=1)*(DATOS!$D$2:$D$20000=A138)*(DATOS!$I$2:$I$20000=B138)*(DATOS!$K$2:$K$20000=3))</f>
        <v>0</v>
      </c>
      <c r="O138">
        <f>SUMPRODUCT((CONFIG_METADATA!$G$2:$G$20000=1)*(DATOS!$D$2:$D$20000=A138)*(DATOS!$I$2:$I$20000=B138)*(DATOS!$K$2:$K$20000=4))</f>
        <v>0</v>
      </c>
      <c r="P138">
        <f>SUMPRODUCT((CONFIG_METADATA!$G$2:$G$20000=1)*(DATOS!$D$2:$D$20000=A138)*(DATOS!$I$2:$I$20000=B138)*(DATOS!$K$2:$K$20000=5))</f>
        <v>0</v>
      </c>
      <c r="Q138">
        <f>SUMPRODUCT((CONFIG_METADATA!$G$2:$G$20000=1)*(DATOS!$D$2:$D$20000=A138)*(DATOS!$I$2:$I$20000=B138)*(DATOS!$K$2:$K$20000=6))</f>
        <v>0</v>
      </c>
      <c r="R138">
        <f>SUMPRODUCT((CONFIG_METADATA!$G$2:$G$20000=1)*(DATOS!$D$2:$D$20000=A138)*(DATOS!$I$2:$I$20000=B138)*(DATOS!$K$2:$K$20000=7))</f>
        <v>0</v>
      </c>
      <c r="S138">
        <f>SUMPRODUCT((CONFIG_METADATA!$G$2:$G$20000=1)*(DATOS!$D$2:$D$20000=A138)*(DATOS!$I$2:$I$20000=B138)*(DATOS!$K$2:$K$20000=8))</f>
        <v>0</v>
      </c>
      <c r="T138">
        <f>SUMPRODUCT((CONFIG_METADATA!$G$2:$G$20000=1)*(DATOS!$D$2:$D$20000=A138)*(DATOS!$I$2:$I$20000=B138)*(DATOS!$K$2:$K$20000=9))</f>
        <v>0</v>
      </c>
      <c r="U138">
        <f>SUMPRODUCT((CONFIG_METADATA!$G$2:$G$20000=1)*(DATOS!$D$2:$D$20000=A138)*(DATOS!$I$2:$I$20000=B138)*(DATOS!$K$2:$K$20000=10))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SUMPRODUCT((CONFIG_METADATA!$G$2:$G$20000=1)*(DATOS!$D$2:$D$20000=A139)*(DATOS!$I$2:$I$20000=B139))</f>
        <v>0</v>
      </c>
      <c r="E139" s="10" t="str">
        <f>IFERROR(SUMPRODUCT((CONFIG_METADATA!$G$2:$G$20000=1)*(DATOS!$D$2:$D$20000=A139)*(DATOS!$I$2:$I$20000=B139)*(DATOS!$K$2:$K$20000))/D139,"—")</f>
        <v>—</v>
      </c>
      <c r="F139" s="10" t="str" cm="1">
        <f t="array" ref="F139">IFERROR(_xlfn.STDEV.P(_xlfn._xlws.FILTER(DATOS!$K$2:$K$20000,(CONFIG_METADATA!$G$2:$G$20000=1)*(DATOS!$D$2:$D$20000=A139)*(DATOS!$I$2:$I$20000=B139))),"—")</f>
        <v>—</v>
      </c>
      <c r="G139" t="str" cm="1">
        <f t="array" ref="G139">IFERROR(_xlfn.MODE.SNGL(_xlfn._xlws.FILTER(DATOS!$K$2:$K$20000,(CONFIG_METADATA!$G$2:$G$20000=1)*(DATOS!$D$2:$D$20000=A139)*(DATOS!$I$2:$I$20000=B139))),"—")</f>
        <v>—</v>
      </c>
      <c r="H139" s="11" t="str">
        <f>IFERROR(SUMPRODUCT((CONFIG_METADATA!$G$2:$G$20000=1)*(DATOS!$D$2:$D$20000=A139)*(DATOS!$I$2:$I$20000=B139)*(DATOS!$L$2:$L$20000="S"))/D139,"—")</f>
        <v>—</v>
      </c>
      <c r="I139" s="11" t="str">
        <f>IFERROR(SUMPRODUCT((CONFIG_METADATA!$G$2:$G$20000=1)*(DATOS!$D$2:$D$20000=A139)*(DATOS!$I$2:$I$20000=B139)*(DATOS!$L$2:$L$20000="N"))/D139,"—")</f>
        <v>—</v>
      </c>
      <c r="J139" t="str" cm="1">
        <f t="array" ref="J139">IFERROR(_xlfn.MODE.SNGL(_xlfn._xlws.FILTER(DATOS!$K$2:$K$20000,(CONFIG_METADATA!$G$2:$G$20000=1)*(DATOS!$D$2:$D$20000=A139)*(DATOS!$I$2:$I$20000=B139)*(DATOS!$L$2:$L$20000="S"))),"—")</f>
        <v>—</v>
      </c>
      <c r="K139" t="str" cm="1">
        <f t="array" ref="K139">IFERROR(_xlfn.MODE.SNGL(_xlfn._xlws.FILTER(DATOS!$K$2:$K$20000,(CONFIG_METADATA!$G$2:$G$20000=1)*(DATOS!$D$2:$D$20000=A139)*(DATOS!$I$2:$I$20000=B139)*(DATOS!$L$2:$L$20000="N"))),"—")</f>
        <v>—</v>
      </c>
      <c r="L139">
        <f>SUMPRODUCT((CONFIG_METADATA!$G$2:$G$20000=1)*(DATOS!$D$2:$D$20000=A139)*(DATOS!$I$2:$I$20000=B139)*(DATOS!$K$2:$K$20000=1))</f>
        <v>0</v>
      </c>
      <c r="M139">
        <f>SUMPRODUCT((CONFIG_METADATA!$G$2:$G$20000=1)*(DATOS!$D$2:$D$20000=A139)*(DATOS!$I$2:$I$20000=B139)*(DATOS!$K$2:$K$20000=2))</f>
        <v>0</v>
      </c>
      <c r="N139">
        <f>SUMPRODUCT((CONFIG_METADATA!$G$2:$G$20000=1)*(DATOS!$D$2:$D$20000=A139)*(DATOS!$I$2:$I$20000=B139)*(DATOS!$K$2:$K$20000=3))</f>
        <v>0</v>
      </c>
      <c r="O139">
        <f>SUMPRODUCT((CONFIG_METADATA!$G$2:$G$20000=1)*(DATOS!$D$2:$D$20000=A139)*(DATOS!$I$2:$I$20000=B139)*(DATOS!$K$2:$K$20000=4))</f>
        <v>0</v>
      </c>
      <c r="P139">
        <f>SUMPRODUCT((CONFIG_METADATA!$G$2:$G$20000=1)*(DATOS!$D$2:$D$20000=A139)*(DATOS!$I$2:$I$20000=B139)*(DATOS!$K$2:$K$20000=5))</f>
        <v>0</v>
      </c>
      <c r="Q139">
        <f>SUMPRODUCT((CONFIG_METADATA!$G$2:$G$20000=1)*(DATOS!$D$2:$D$20000=A139)*(DATOS!$I$2:$I$20000=B139)*(DATOS!$K$2:$K$20000=6))</f>
        <v>0</v>
      </c>
      <c r="R139">
        <f>SUMPRODUCT((CONFIG_METADATA!$G$2:$G$20000=1)*(DATOS!$D$2:$D$20000=A139)*(DATOS!$I$2:$I$20000=B139)*(DATOS!$K$2:$K$20000=7))</f>
        <v>0</v>
      </c>
      <c r="S139">
        <f>SUMPRODUCT((CONFIG_METADATA!$G$2:$G$20000=1)*(DATOS!$D$2:$D$20000=A139)*(DATOS!$I$2:$I$20000=B139)*(DATOS!$K$2:$K$20000=8))</f>
        <v>0</v>
      </c>
      <c r="T139">
        <f>SUMPRODUCT((CONFIG_METADATA!$G$2:$G$20000=1)*(DATOS!$D$2:$D$20000=A139)*(DATOS!$I$2:$I$20000=B139)*(DATOS!$K$2:$K$20000=9))</f>
        <v>0</v>
      </c>
      <c r="U139">
        <f>SUMPRODUCT((CONFIG_METADATA!$G$2:$G$20000=1)*(DATOS!$D$2:$D$20000=A139)*(DATOS!$I$2:$I$20000=B139)*(DATOS!$K$2:$K$20000=10))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SUMPRODUCT((CONFIG_METADATA!$G$2:$G$20000=1)*(DATOS!$D$2:$D$20000=A140)*(DATOS!$I$2:$I$20000=B140))</f>
        <v>0</v>
      </c>
      <c r="E140" s="10" t="str">
        <f>IFERROR(SUMPRODUCT((CONFIG_METADATA!$G$2:$G$20000=1)*(DATOS!$D$2:$D$20000=A140)*(DATOS!$I$2:$I$20000=B140)*(DATOS!$K$2:$K$20000))/D140,"—")</f>
        <v>—</v>
      </c>
      <c r="F140" s="10" t="str" cm="1">
        <f t="array" ref="F140">IFERROR(_xlfn.STDEV.P(_xlfn._xlws.FILTER(DATOS!$K$2:$K$20000,(CONFIG_METADATA!$G$2:$G$20000=1)*(DATOS!$D$2:$D$20000=A140)*(DATOS!$I$2:$I$20000=B140))),"—")</f>
        <v>—</v>
      </c>
      <c r="G140" t="str" cm="1">
        <f t="array" ref="G140">IFERROR(_xlfn.MODE.SNGL(_xlfn._xlws.FILTER(DATOS!$K$2:$K$20000,(CONFIG_METADATA!$G$2:$G$20000=1)*(DATOS!$D$2:$D$20000=A140)*(DATOS!$I$2:$I$20000=B140))),"—")</f>
        <v>—</v>
      </c>
      <c r="H140" s="11" t="str">
        <f>IFERROR(SUMPRODUCT((CONFIG_METADATA!$G$2:$G$20000=1)*(DATOS!$D$2:$D$20000=A140)*(DATOS!$I$2:$I$20000=B140)*(DATOS!$L$2:$L$20000="S"))/D140,"—")</f>
        <v>—</v>
      </c>
      <c r="I140" s="11" t="str">
        <f>IFERROR(SUMPRODUCT((CONFIG_METADATA!$G$2:$G$20000=1)*(DATOS!$D$2:$D$20000=A140)*(DATOS!$I$2:$I$20000=B140)*(DATOS!$L$2:$L$20000="N"))/D140,"—")</f>
        <v>—</v>
      </c>
      <c r="J140" t="str" cm="1">
        <f t="array" ref="J140">IFERROR(_xlfn.MODE.SNGL(_xlfn._xlws.FILTER(DATOS!$K$2:$K$20000,(CONFIG_METADATA!$G$2:$G$20000=1)*(DATOS!$D$2:$D$20000=A140)*(DATOS!$I$2:$I$20000=B140)*(DATOS!$L$2:$L$20000="S"))),"—")</f>
        <v>—</v>
      </c>
      <c r="K140" t="str" cm="1">
        <f t="array" ref="K140">IFERROR(_xlfn.MODE.SNGL(_xlfn._xlws.FILTER(DATOS!$K$2:$K$20000,(CONFIG_METADATA!$G$2:$G$20000=1)*(DATOS!$D$2:$D$20000=A140)*(DATOS!$I$2:$I$20000=B140)*(DATOS!$L$2:$L$20000="N"))),"—")</f>
        <v>—</v>
      </c>
      <c r="L140">
        <f>SUMPRODUCT((CONFIG_METADATA!$G$2:$G$20000=1)*(DATOS!$D$2:$D$20000=A140)*(DATOS!$I$2:$I$20000=B140)*(DATOS!$K$2:$K$20000=1))</f>
        <v>0</v>
      </c>
      <c r="M140">
        <f>SUMPRODUCT((CONFIG_METADATA!$G$2:$G$20000=1)*(DATOS!$D$2:$D$20000=A140)*(DATOS!$I$2:$I$20000=B140)*(DATOS!$K$2:$K$20000=2))</f>
        <v>0</v>
      </c>
      <c r="N140">
        <f>SUMPRODUCT((CONFIG_METADATA!$G$2:$G$20000=1)*(DATOS!$D$2:$D$20000=A140)*(DATOS!$I$2:$I$20000=B140)*(DATOS!$K$2:$K$20000=3))</f>
        <v>0</v>
      </c>
      <c r="O140">
        <f>SUMPRODUCT((CONFIG_METADATA!$G$2:$G$20000=1)*(DATOS!$D$2:$D$20000=A140)*(DATOS!$I$2:$I$20000=B140)*(DATOS!$K$2:$K$20000=4))</f>
        <v>0</v>
      </c>
      <c r="P140">
        <f>SUMPRODUCT((CONFIG_METADATA!$G$2:$G$20000=1)*(DATOS!$D$2:$D$20000=A140)*(DATOS!$I$2:$I$20000=B140)*(DATOS!$K$2:$K$20000=5))</f>
        <v>0</v>
      </c>
      <c r="Q140">
        <f>SUMPRODUCT((CONFIG_METADATA!$G$2:$G$20000=1)*(DATOS!$D$2:$D$20000=A140)*(DATOS!$I$2:$I$20000=B140)*(DATOS!$K$2:$K$20000=6))</f>
        <v>0</v>
      </c>
      <c r="R140">
        <f>SUMPRODUCT((CONFIG_METADATA!$G$2:$G$20000=1)*(DATOS!$D$2:$D$20000=A140)*(DATOS!$I$2:$I$20000=B140)*(DATOS!$K$2:$K$20000=7))</f>
        <v>0</v>
      </c>
      <c r="S140">
        <f>SUMPRODUCT((CONFIG_METADATA!$G$2:$G$20000=1)*(DATOS!$D$2:$D$20000=A140)*(DATOS!$I$2:$I$20000=B140)*(DATOS!$K$2:$K$20000=8))</f>
        <v>0</v>
      </c>
      <c r="T140">
        <f>SUMPRODUCT((CONFIG_METADATA!$G$2:$G$20000=1)*(DATOS!$D$2:$D$20000=A140)*(DATOS!$I$2:$I$20000=B140)*(DATOS!$K$2:$K$20000=9))</f>
        <v>0</v>
      </c>
      <c r="U140">
        <f>SUMPRODUCT((CONFIG_METADATA!$G$2:$G$20000=1)*(DATOS!$D$2:$D$20000=A140)*(DATOS!$I$2:$I$20000=B140)*(DATOS!$K$2:$K$20000=10))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SUMPRODUCT((CONFIG_METADATA!$G$2:$G$20000=1)*(DATOS!$D$2:$D$20000=A141)*(DATOS!$I$2:$I$20000=B141))</f>
        <v>0</v>
      </c>
      <c r="E141" s="10" t="str">
        <f>IFERROR(SUMPRODUCT((CONFIG_METADATA!$G$2:$G$20000=1)*(DATOS!$D$2:$D$20000=A141)*(DATOS!$I$2:$I$20000=B141)*(DATOS!$K$2:$K$20000))/D141,"—")</f>
        <v>—</v>
      </c>
      <c r="F141" s="10" t="str" cm="1">
        <f t="array" ref="F141">IFERROR(_xlfn.STDEV.P(_xlfn._xlws.FILTER(DATOS!$K$2:$K$20000,(CONFIG_METADATA!$G$2:$G$20000=1)*(DATOS!$D$2:$D$20000=A141)*(DATOS!$I$2:$I$20000=B141))),"—")</f>
        <v>—</v>
      </c>
      <c r="G141" t="str" cm="1">
        <f t="array" ref="G141">IFERROR(_xlfn.MODE.SNGL(_xlfn._xlws.FILTER(DATOS!$K$2:$K$20000,(CONFIG_METADATA!$G$2:$G$20000=1)*(DATOS!$D$2:$D$20000=A141)*(DATOS!$I$2:$I$20000=B141))),"—")</f>
        <v>—</v>
      </c>
      <c r="H141" s="11" t="str">
        <f>IFERROR(SUMPRODUCT((CONFIG_METADATA!$G$2:$G$20000=1)*(DATOS!$D$2:$D$20000=A141)*(DATOS!$I$2:$I$20000=B141)*(DATOS!$L$2:$L$20000="S"))/D141,"—")</f>
        <v>—</v>
      </c>
      <c r="I141" s="11" t="str">
        <f>IFERROR(SUMPRODUCT((CONFIG_METADATA!$G$2:$G$20000=1)*(DATOS!$D$2:$D$20000=A141)*(DATOS!$I$2:$I$20000=B141)*(DATOS!$L$2:$L$20000="N"))/D141,"—")</f>
        <v>—</v>
      </c>
      <c r="J141" t="str" cm="1">
        <f t="array" ref="J141">IFERROR(_xlfn.MODE.SNGL(_xlfn._xlws.FILTER(DATOS!$K$2:$K$20000,(CONFIG_METADATA!$G$2:$G$20000=1)*(DATOS!$D$2:$D$20000=A141)*(DATOS!$I$2:$I$20000=B141)*(DATOS!$L$2:$L$20000="S"))),"—")</f>
        <v>—</v>
      </c>
      <c r="K141" t="str" cm="1">
        <f t="array" ref="K141">IFERROR(_xlfn.MODE.SNGL(_xlfn._xlws.FILTER(DATOS!$K$2:$K$20000,(CONFIG_METADATA!$G$2:$G$20000=1)*(DATOS!$D$2:$D$20000=A141)*(DATOS!$I$2:$I$20000=B141)*(DATOS!$L$2:$L$20000="N"))),"—")</f>
        <v>—</v>
      </c>
      <c r="L141">
        <f>SUMPRODUCT((CONFIG_METADATA!$G$2:$G$20000=1)*(DATOS!$D$2:$D$20000=A141)*(DATOS!$I$2:$I$20000=B141)*(DATOS!$K$2:$K$20000=1))</f>
        <v>0</v>
      </c>
      <c r="M141">
        <f>SUMPRODUCT((CONFIG_METADATA!$G$2:$G$20000=1)*(DATOS!$D$2:$D$20000=A141)*(DATOS!$I$2:$I$20000=B141)*(DATOS!$K$2:$K$20000=2))</f>
        <v>0</v>
      </c>
      <c r="N141">
        <f>SUMPRODUCT((CONFIG_METADATA!$G$2:$G$20000=1)*(DATOS!$D$2:$D$20000=A141)*(DATOS!$I$2:$I$20000=B141)*(DATOS!$K$2:$K$20000=3))</f>
        <v>0</v>
      </c>
      <c r="O141">
        <f>SUMPRODUCT((CONFIG_METADATA!$G$2:$G$20000=1)*(DATOS!$D$2:$D$20000=A141)*(DATOS!$I$2:$I$20000=B141)*(DATOS!$K$2:$K$20000=4))</f>
        <v>0</v>
      </c>
      <c r="P141">
        <f>SUMPRODUCT((CONFIG_METADATA!$G$2:$G$20000=1)*(DATOS!$D$2:$D$20000=A141)*(DATOS!$I$2:$I$20000=B141)*(DATOS!$K$2:$K$20000=5))</f>
        <v>0</v>
      </c>
      <c r="Q141">
        <f>SUMPRODUCT((CONFIG_METADATA!$G$2:$G$20000=1)*(DATOS!$D$2:$D$20000=A141)*(DATOS!$I$2:$I$20000=B141)*(DATOS!$K$2:$K$20000=6))</f>
        <v>0</v>
      </c>
      <c r="R141">
        <f>SUMPRODUCT((CONFIG_METADATA!$G$2:$G$20000=1)*(DATOS!$D$2:$D$20000=A141)*(DATOS!$I$2:$I$20000=B141)*(DATOS!$K$2:$K$20000=7))</f>
        <v>0</v>
      </c>
      <c r="S141">
        <f>SUMPRODUCT((CONFIG_METADATA!$G$2:$G$20000=1)*(DATOS!$D$2:$D$20000=A141)*(DATOS!$I$2:$I$20000=B141)*(DATOS!$K$2:$K$20000=8))</f>
        <v>0</v>
      </c>
      <c r="T141">
        <f>SUMPRODUCT((CONFIG_METADATA!$G$2:$G$20000=1)*(DATOS!$D$2:$D$20000=A141)*(DATOS!$I$2:$I$20000=B141)*(DATOS!$K$2:$K$20000=9))</f>
        <v>0</v>
      </c>
      <c r="U141">
        <f>SUMPRODUCT((CONFIG_METADATA!$G$2:$G$20000=1)*(DATOS!$D$2:$D$20000=A141)*(DATOS!$I$2:$I$20000=B141)*(DATOS!$K$2:$K$20000=10))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SUMPRODUCT((CONFIG_METADATA!$G$2:$G$20000=1)*(DATOS!$D$2:$D$20000=A142)*(DATOS!$I$2:$I$20000=B142))</f>
        <v>0</v>
      </c>
      <c r="E142" s="10" t="str">
        <f>IFERROR(SUMPRODUCT((CONFIG_METADATA!$G$2:$G$20000=1)*(DATOS!$D$2:$D$20000=A142)*(DATOS!$I$2:$I$20000=B142)*(DATOS!$K$2:$K$20000))/D142,"—")</f>
        <v>—</v>
      </c>
      <c r="F142" s="10" t="str" cm="1">
        <f t="array" ref="F142">IFERROR(_xlfn.STDEV.P(_xlfn._xlws.FILTER(DATOS!$K$2:$K$20000,(CONFIG_METADATA!$G$2:$G$20000=1)*(DATOS!$D$2:$D$20000=A142)*(DATOS!$I$2:$I$20000=B142))),"—")</f>
        <v>—</v>
      </c>
      <c r="G142" t="str" cm="1">
        <f t="array" ref="G142">IFERROR(_xlfn.MODE.SNGL(_xlfn._xlws.FILTER(DATOS!$K$2:$K$20000,(CONFIG_METADATA!$G$2:$G$20000=1)*(DATOS!$D$2:$D$20000=A142)*(DATOS!$I$2:$I$20000=B142))),"—")</f>
        <v>—</v>
      </c>
      <c r="H142" s="11" t="str">
        <f>IFERROR(SUMPRODUCT((CONFIG_METADATA!$G$2:$G$20000=1)*(DATOS!$D$2:$D$20000=A142)*(DATOS!$I$2:$I$20000=B142)*(DATOS!$L$2:$L$20000="S"))/D142,"—")</f>
        <v>—</v>
      </c>
      <c r="I142" s="11" t="str">
        <f>IFERROR(SUMPRODUCT((CONFIG_METADATA!$G$2:$G$20000=1)*(DATOS!$D$2:$D$20000=A142)*(DATOS!$I$2:$I$20000=B142)*(DATOS!$L$2:$L$20000="N"))/D142,"—")</f>
        <v>—</v>
      </c>
      <c r="J142" t="str" cm="1">
        <f t="array" ref="J142">IFERROR(_xlfn.MODE.SNGL(_xlfn._xlws.FILTER(DATOS!$K$2:$K$20000,(CONFIG_METADATA!$G$2:$G$20000=1)*(DATOS!$D$2:$D$20000=A142)*(DATOS!$I$2:$I$20000=B142)*(DATOS!$L$2:$L$20000="S"))),"—")</f>
        <v>—</v>
      </c>
      <c r="K142" t="str" cm="1">
        <f t="array" ref="K142">IFERROR(_xlfn.MODE.SNGL(_xlfn._xlws.FILTER(DATOS!$K$2:$K$20000,(CONFIG_METADATA!$G$2:$G$20000=1)*(DATOS!$D$2:$D$20000=A142)*(DATOS!$I$2:$I$20000=B142)*(DATOS!$L$2:$L$20000="N"))),"—")</f>
        <v>—</v>
      </c>
      <c r="L142">
        <f>SUMPRODUCT((CONFIG_METADATA!$G$2:$G$20000=1)*(DATOS!$D$2:$D$20000=A142)*(DATOS!$I$2:$I$20000=B142)*(DATOS!$K$2:$K$20000=1))</f>
        <v>0</v>
      </c>
      <c r="M142">
        <f>SUMPRODUCT((CONFIG_METADATA!$G$2:$G$20000=1)*(DATOS!$D$2:$D$20000=A142)*(DATOS!$I$2:$I$20000=B142)*(DATOS!$K$2:$K$20000=2))</f>
        <v>0</v>
      </c>
      <c r="N142">
        <f>SUMPRODUCT((CONFIG_METADATA!$G$2:$G$20000=1)*(DATOS!$D$2:$D$20000=A142)*(DATOS!$I$2:$I$20000=B142)*(DATOS!$K$2:$K$20000=3))</f>
        <v>0</v>
      </c>
      <c r="O142">
        <f>SUMPRODUCT((CONFIG_METADATA!$G$2:$G$20000=1)*(DATOS!$D$2:$D$20000=A142)*(DATOS!$I$2:$I$20000=B142)*(DATOS!$K$2:$K$20000=4))</f>
        <v>0</v>
      </c>
      <c r="P142">
        <f>SUMPRODUCT((CONFIG_METADATA!$G$2:$G$20000=1)*(DATOS!$D$2:$D$20000=A142)*(DATOS!$I$2:$I$20000=B142)*(DATOS!$K$2:$K$20000=5))</f>
        <v>0</v>
      </c>
      <c r="Q142">
        <f>SUMPRODUCT((CONFIG_METADATA!$G$2:$G$20000=1)*(DATOS!$D$2:$D$20000=A142)*(DATOS!$I$2:$I$20000=B142)*(DATOS!$K$2:$K$20000=6))</f>
        <v>0</v>
      </c>
      <c r="R142">
        <f>SUMPRODUCT((CONFIG_METADATA!$G$2:$G$20000=1)*(DATOS!$D$2:$D$20000=A142)*(DATOS!$I$2:$I$20000=B142)*(DATOS!$K$2:$K$20000=7))</f>
        <v>0</v>
      </c>
      <c r="S142">
        <f>SUMPRODUCT((CONFIG_METADATA!$G$2:$G$20000=1)*(DATOS!$D$2:$D$20000=A142)*(DATOS!$I$2:$I$20000=B142)*(DATOS!$K$2:$K$20000=8))</f>
        <v>0</v>
      </c>
      <c r="T142">
        <f>SUMPRODUCT((CONFIG_METADATA!$G$2:$G$20000=1)*(DATOS!$D$2:$D$20000=A142)*(DATOS!$I$2:$I$20000=B142)*(DATOS!$K$2:$K$20000=9))</f>
        <v>0</v>
      </c>
      <c r="U142">
        <f>SUMPRODUCT((CONFIG_METADATA!$G$2:$G$20000=1)*(DATOS!$D$2:$D$20000=A142)*(DATOS!$I$2:$I$20000=B142)*(DATOS!$K$2:$K$20000=10))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SUMPRODUCT((CONFIG_METADATA!$G$2:$G$20000=1)*(DATOS!$D$2:$D$20000=A143)*(DATOS!$I$2:$I$20000=B143))</f>
        <v>0</v>
      </c>
      <c r="E143" s="10" t="str">
        <f>IFERROR(SUMPRODUCT((CONFIG_METADATA!$G$2:$G$20000=1)*(DATOS!$D$2:$D$20000=A143)*(DATOS!$I$2:$I$20000=B143)*(DATOS!$K$2:$K$20000))/D143,"—")</f>
        <v>—</v>
      </c>
      <c r="F143" s="10" t="str" cm="1">
        <f t="array" ref="F143">IFERROR(_xlfn.STDEV.P(_xlfn._xlws.FILTER(DATOS!$K$2:$K$20000,(CONFIG_METADATA!$G$2:$G$20000=1)*(DATOS!$D$2:$D$20000=A143)*(DATOS!$I$2:$I$20000=B143))),"—")</f>
        <v>—</v>
      </c>
      <c r="G143" t="str" cm="1">
        <f t="array" ref="G143">IFERROR(_xlfn.MODE.SNGL(_xlfn._xlws.FILTER(DATOS!$K$2:$K$20000,(CONFIG_METADATA!$G$2:$G$20000=1)*(DATOS!$D$2:$D$20000=A143)*(DATOS!$I$2:$I$20000=B143))),"—")</f>
        <v>—</v>
      </c>
      <c r="H143" s="11" t="str">
        <f>IFERROR(SUMPRODUCT((CONFIG_METADATA!$G$2:$G$20000=1)*(DATOS!$D$2:$D$20000=A143)*(DATOS!$I$2:$I$20000=B143)*(DATOS!$L$2:$L$20000="S"))/D143,"—")</f>
        <v>—</v>
      </c>
      <c r="I143" s="11" t="str">
        <f>IFERROR(SUMPRODUCT((CONFIG_METADATA!$G$2:$G$20000=1)*(DATOS!$D$2:$D$20000=A143)*(DATOS!$I$2:$I$20000=B143)*(DATOS!$L$2:$L$20000="N"))/D143,"—")</f>
        <v>—</v>
      </c>
      <c r="J143" t="str" cm="1">
        <f t="array" ref="J143">IFERROR(_xlfn.MODE.SNGL(_xlfn._xlws.FILTER(DATOS!$K$2:$K$20000,(CONFIG_METADATA!$G$2:$G$20000=1)*(DATOS!$D$2:$D$20000=A143)*(DATOS!$I$2:$I$20000=B143)*(DATOS!$L$2:$L$20000="S"))),"—")</f>
        <v>—</v>
      </c>
      <c r="K143" t="str" cm="1">
        <f t="array" ref="K143">IFERROR(_xlfn.MODE.SNGL(_xlfn._xlws.FILTER(DATOS!$K$2:$K$20000,(CONFIG_METADATA!$G$2:$G$20000=1)*(DATOS!$D$2:$D$20000=A143)*(DATOS!$I$2:$I$20000=B143)*(DATOS!$L$2:$L$20000="N"))),"—")</f>
        <v>—</v>
      </c>
      <c r="L143">
        <f>SUMPRODUCT((CONFIG_METADATA!$G$2:$G$20000=1)*(DATOS!$D$2:$D$20000=A143)*(DATOS!$I$2:$I$20000=B143)*(DATOS!$K$2:$K$20000=1))</f>
        <v>0</v>
      </c>
      <c r="M143">
        <f>SUMPRODUCT((CONFIG_METADATA!$G$2:$G$20000=1)*(DATOS!$D$2:$D$20000=A143)*(DATOS!$I$2:$I$20000=B143)*(DATOS!$K$2:$K$20000=2))</f>
        <v>0</v>
      </c>
      <c r="N143">
        <f>SUMPRODUCT((CONFIG_METADATA!$G$2:$G$20000=1)*(DATOS!$D$2:$D$20000=A143)*(DATOS!$I$2:$I$20000=B143)*(DATOS!$K$2:$K$20000=3))</f>
        <v>0</v>
      </c>
      <c r="O143">
        <f>SUMPRODUCT((CONFIG_METADATA!$G$2:$G$20000=1)*(DATOS!$D$2:$D$20000=A143)*(DATOS!$I$2:$I$20000=B143)*(DATOS!$K$2:$K$20000=4))</f>
        <v>0</v>
      </c>
      <c r="P143">
        <f>SUMPRODUCT((CONFIG_METADATA!$G$2:$G$20000=1)*(DATOS!$D$2:$D$20000=A143)*(DATOS!$I$2:$I$20000=B143)*(DATOS!$K$2:$K$20000=5))</f>
        <v>0</v>
      </c>
      <c r="Q143">
        <f>SUMPRODUCT((CONFIG_METADATA!$G$2:$G$20000=1)*(DATOS!$D$2:$D$20000=A143)*(DATOS!$I$2:$I$20000=B143)*(DATOS!$K$2:$K$20000=6))</f>
        <v>0</v>
      </c>
      <c r="R143">
        <f>SUMPRODUCT((CONFIG_METADATA!$G$2:$G$20000=1)*(DATOS!$D$2:$D$20000=A143)*(DATOS!$I$2:$I$20000=B143)*(DATOS!$K$2:$K$20000=7))</f>
        <v>0</v>
      </c>
      <c r="S143">
        <f>SUMPRODUCT((CONFIG_METADATA!$G$2:$G$20000=1)*(DATOS!$D$2:$D$20000=A143)*(DATOS!$I$2:$I$20000=B143)*(DATOS!$K$2:$K$20000=8))</f>
        <v>0</v>
      </c>
      <c r="T143">
        <f>SUMPRODUCT((CONFIG_METADATA!$G$2:$G$20000=1)*(DATOS!$D$2:$D$20000=A143)*(DATOS!$I$2:$I$20000=B143)*(DATOS!$K$2:$K$20000=9))</f>
        <v>0</v>
      </c>
      <c r="U143">
        <f>SUMPRODUCT((CONFIG_METADATA!$G$2:$G$20000=1)*(DATOS!$D$2:$D$20000=A143)*(DATOS!$I$2:$I$20000=B143)*(DATOS!$K$2:$K$20000=10))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SUMPRODUCT((CONFIG_METADATA!$G$2:$G$20000=1)*(DATOS!$D$2:$D$20000=A144)*(DATOS!$I$2:$I$20000=B144))</f>
        <v>0</v>
      </c>
      <c r="E144" s="10" t="str">
        <f>IFERROR(SUMPRODUCT((CONFIG_METADATA!$G$2:$G$20000=1)*(DATOS!$D$2:$D$20000=A144)*(DATOS!$I$2:$I$20000=B144)*(DATOS!$K$2:$K$20000))/D144,"—")</f>
        <v>—</v>
      </c>
      <c r="F144" s="10" t="str" cm="1">
        <f t="array" ref="F144">IFERROR(_xlfn.STDEV.P(_xlfn._xlws.FILTER(DATOS!$K$2:$K$20000,(CONFIG_METADATA!$G$2:$G$20000=1)*(DATOS!$D$2:$D$20000=A144)*(DATOS!$I$2:$I$20000=B144))),"—")</f>
        <v>—</v>
      </c>
      <c r="G144" t="str" cm="1">
        <f t="array" ref="G144">IFERROR(_xlfn.MODE.SNGL(_xlfn._xlws.FILTER(DATOS!$K$2:$K$20000,(CONFIG_METADATA!$G$2:$G$20000=1)*(DATOS!$D$2:$D$20000=A144)*(DATOS!$I$2:$I$20000=B144))),"—")</f>
        <v>—</v>
      </c>
      <c r="H144" s="11" t="str">
        <f>IFERROR(SUMPRODUCT((CONFIG_METADATA!$G$2:$G$20000=1)*(DATOS!$D$2:$D$20000=A144)*(DATOS!$I$2:$I$20000=B144)*(DATOS!$L$2:$L$20000="S"))/D144,"—")</f>
        <v>—</v>
      </c>
      <c r="I144" s="11" t="str">
        <f>IFERROR(SUMPRODUCT((CONFIG_METADATA!$G$2:$G$20000=1)*(DATOS!$D$2:$D$20000=A144)*(DATOS!$I$2:$I$20000=B144)*(DATOS!$L$2:$L$20000="N"))/D144,"—")</f>
        <v>—</v>
      </c>
      <c r="J144" t="str" cm="1">
        <f t="array" ref="J144">IFERROR(_xlfn.MODE.SNGL(_xlfn._xlws.FILTER(DATOS!$K$2:$K$20000,(CONFIG_METADATA!$G$2:$G$20000=1)*(DATOS!$D$2:$D$20000=A144)*(DATOS!$I$2:$I$20000=B144)*(DATOS!$L$2:$L$20000="S"))),"—")</f>
        <v>—</v>
      </c>
      <c r="K144" t="str" cm="1">
        <f t="array" ref="K144">IFERROR(_xlfn.MODE.SNGL(_xlfn._xlws.FILTER(DATOS!$K$2:$K$20000,(CONFIG_METADATA!$G$2:$G$20000=1)*(DATOS!$D$2:$D$20000=A144)*(DATOS!$I$2:$I$20000=B144)*(DATOS!$L$2:$L$20000="N"))),"—")</f>
        <v>—</v>
      </c>
      <c r="L144">
        <f>SUMPRODUCT((CONFIG_METADATA!$G$2:$G$20000=1)*(DATOS!$D$2:$D$20000=A144)*(DATOS!$I$2:$I$20000=B144)*(DATOS!$K$2:$K$20000=1))</f>
        <v>0</v>
      </c>
      <c r="M144">
        <f>SUMPRODUCT((CONFIG_METADATA!$G$2:$G$20000=1)*(DATOS!$D$2:$D$20000=A144)*(DATOS!$I$2:$I$20000=B144)*(DATOS!$K$2:$K$20000=2))</f>
        <v>0</v>
      </c>
      <c r="N144">
        <f>SUMPRODUCT((CONFIG_METADATA!$G$2:$G$20000=1)*(DATOS!$D$2:$D$20000=A144)*(DATOS!$I$2:$I$20000=B144)*(DATOS!$K$2:$K$20000=3))</f>
        <v>0</v>
      </c>
      <c r="O144">
        <f>SUMPRODUCT((CONFIG_METADATA!$G$2:$G$20000=1)*(DATOS!$D$2:$D$20000=A144)*(DATOS!$I$2:$I$20000=B144)*(DATOS!$K$2:$K$20000=4))</f>
        <v>0</v>
      </c>
      <c r="P144">
        <f>SUMPRODUCT((CONFIG_METADATA!$G$2:$G$20000=1)*(DATOS!$D$2:$D$20000=A144)*(DATOS!$I$2:$I$20000=B144)*(DATOS!$K$2:$K$20000=5))</f>
        <v>0</v>
      </c>
      <c r="Q144">
        <f>SUMPRODUCT((CONFIG_METADATA!$G$2:$G$20000=1)*(DATOS!$D$2:$D$20000=A144)*(DATOS!$I$2:$I$20000=B144)*(DATOS!$K$2:$K$20000=6))</f>
        <v>0</v>
      </c>
      <c r="R144">
        <f>SUMPRODUCT((CONFIG_METADATA!$G$2:$G$20000=1)*(DATOS!$D$2:$D$20000=A144)*(DATOS!$I$2:$I$20000=B144)*(DATOS!$K$2:$K$20000=7))</f>
        <v>0</v>
      </c>
      <c r="S144">
        <f>SUMPRODUCT((CONFIG_METADATA!$G$2:$G$20000=1)*(DATOS!$D$2:$D$20000=A144)*(DATOS!$I$2:$I$20000=B144)*(DATOS!$K$2:$K$20000=8))</f>
        <v>0</v>
      </c>
      <c r="T144">
        <f>SUMPRODUCT((CONFIG_METADATA!$G$2:$G$20000=1)*(DATOS!$D$2:$D$20000=A144)*(DATOS!$I$2:$I$20000=B144)*(DATOS!$K$2:$K$20000=9))</f>
        <v>0</v>
      </c>
      <c r="U144">
        <f>SUMPRODUCT((CONFIG_METADATA!$G$2:$G$20000=1)*(DATOS!$D$2:$D$20000=A144)*(DATOS!$I$2:$I$20000=B144)*(DATOS!$K$2:$K$20000=10))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SUMPRODUCT((CONFIG_METADATA!$G$2:$G$20000=1)*(DATOS!$D$2:$D$20000=A145)*(DATOS!$I$2:$I$20000=B145))</f>
        <v>0</v>
      </c>
      <c r="E145" s="10" t="str">
        <f>IFERROR(SUMPRODUCT((CONFIG_METADATA!$G$2:$G$20000=1)*(DATOS!$D$2:$D$20000=A145)*(DATOS!$I$2:$I$20000=B145)*(DATOS!$K$2:$K$20000))/D145,"—")</f>
        <v>—</v>
      </c>
      <c r="F145" s="10" t="str" cm="1">
        <f t="array" ref="F145">IFERROR(_xlfn.STDEV.P(_xlfn._xlws.FILTER(DATOS!$K$2:$K$20000,(CONFIG_METADATA!$G$2:$G$20000=1)*(DATOS!$D$2:$D$20000=A145)*(DATOS!$I$2:$I$20000=B145))),"—")</f>
        <v>—</v>
      </c>
      <c r="G145" t="str" cm="1">
        <f t="array" ref="G145">IFERROR(_xlfn.MODE.SNGL(_xlfn._xlws.FILTER(DATOS!$K$2:$K$20000,(CONFIG_METADATA!$G$2:$G$20000=1)*(DATOS!$D$2:$D$20000=A145)*(DATOS!$I$2:$I$20000=B145))),"—")</f>
        <v>—</v>
      </c>
      <c r="H145" s="11" t="str">
        <f>IFERROR(SUMPRODUCT((CONFIG_METADATA!$G$2:$G$20000=1)*(DATOS!$D$2:$D$20000=A145)*(DATOS!$I$2:$I$20000=B145)*(DATOS!$L$2:$L$20000="S"))/D145,"—")</f>
        <v>—</v>
      </c>
      <c r="I145" s="11" t="str">
        <f>IFERROR(SUMPRODUCT((CONFIG_METADATA!$G$2:$G$20000=1)*(DATOS!$D$2:$D$20000=A145)*(DATOS!$I$2:$I$20000=B145)*(DATOS!$L$2:$L$20000="N"))/D145,"—")</f>
        <v>—</v>
      </c>
      <c r="J145" t="str" cm="1">
        <f t="array" ref="J145">IFERROR(_xlfn.MODE.SNGL(_xlfn._xlws.FILTER(DATOS!$K$2:$K$20000,(CONFIG_METADATA!$G$2:$G$20000=1)*(DATOS!$D$2:$D$20000=A145)*(DATOS!$I$2:$I$20000=B145)*(DATOS!$L$2:$L$20000="S"))),"—")</f>
        <v>—</v>
      </c>
      <c r="K145" t="str" cm="1">
        <f t="array" ref="K145">IFERROR(_xlfn.MODE.SNGL(_xlfn._xlws.FILTER(DATOS!$K$2:$K$20000,(CONFIG_METADATA!$G$2:$G$20000=1)*(DATOS!$D$2:$D$20000=A145)*(DATOS!$I$2:$I$20000=B145)*(DATOS!$L$2:$L$20000="N"))),"—")</f>
        <v>—</v>
      </c>
      <c r="L145">
        <f>SUMPRODUCT((CONFIG_METADATA!$G$2:$G$20000=1)*(DATOS!$D$2:$D$20000=A145)*(DATOS!$I$2:$I$20000=B145)*(DATOS!$K$2:$K$20000=1))</f>
        <v>0</v>
      </c>
      <c r="M145">
        <f>SUMPRODUCT((CONFIG_METADATA!$G$2:$G$20000=1)*(DATOS!$D$2:$D$20000=A145)*(DATOS!$I$2:$I$20000=B145)*(DATOS!$K$2:$K$20000=2))</f>
        <v>0</v>
      </c>
      <c r="N145">
        <f>SUMPRODUCT((CONFIG_METADATA!$G$2:$G$20000=1)*(DATOS!$D$2:$D$20000=A145)*(DATOS!$I$2:$I$20000=B145)*(DATOS!$K$2:$K$20000=3))</f>
        <v>0</v>
      </c>
      <c r="O145">
        <f>SUMPRODUCT((CONFIG_METADATA!$G$2:$G$20000=1)*(DATOS!$D$2:$D$20000=A145)*(DATOS!$I$2:$I$20000=B145)*(DATOS!$K$2:$K$20000=4))</f>
        <v>0</v>
      </c>
      <c r="P145">
        <f>SUMPRODUCT((CONFIG_METADATA!$G$2:$G$20000=1)*(DATOS!$D$2:$D$20000=A145)*(DATOS!$I$2:$I$20000=B145)*(DATOS!$K$2:$K$20000=5))</f>
        <v>0</v>
      </c>
      <c r="Q145">
        <f>SUMPRODUCT((CONFIG_METADATA!$G$2:$G$20000=1)*(DATOS!$D$2:$D$20000=A145)*(DATOS!$I$2:$I$20000=B145)*(DATOS!$K$2:$K$20000=6))</f>
        <v>0</v>
      </c>
      <c r="R145">
        <f>SUMPRODUCT((CONFIG_METADATA!$G$2:$G$20000=1)*(DATOS!$D$2:$D$20000=A145)*(DATOS!$I$2:$I$20000=B145)*(DATOS!$K$2:$K$20000=7))</f>
        <v>0</v>
      </c>
      <c r="S145">
        <f>SUMPRODUCT((CONFIG_METADATA!$G$2:$G$20000=1)*(DATOS!$D$2:$D$20000=A145)*(DATOS!$I$2:$I$20000=B145)*(DATOS!$K$2:$K$20000=8))</f>
        <v>0</v>
      </c>
      <c r="T145">
        <f>SUMPRODUCT((CONFIG_METADATA!$G$2:$G$20000=1)*(DATOS!$D$2:$D$20000=A145)*(DATOS!$I$2:$I$20000=B145)*(DATOS!$K$2:$K$20000=9))</f>
        <v>0</v>
      </c>
      <c r="U145">
        <f>SUMPRODUCT((CONFIG_METADATA!$G$2:$G$20000=1)*(DATOS!$D$2:$D$20000=A145)*(DATOS!$I$2:$I$20000=B145)*(DATOS!$K$2:$K$20000=10))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SUMPRODUCT((CONFIG_METADATA!$G$2:$G$20000=1)*(DATOS!$D$2:$D$20000=A146)*(DATOS!$I$2:$I$20000=B146))</f>
        <v>0</v>
      </c>
      <c r="E146" s="10" t="str">
        <f>IFERROR(SUMPRODUCT((CONFIG_METADATA!$G$2:$G$20000=1)*(DATOS!$D$2:$D$20000=A146)*(DATOS!$I$2:$I$20000=B146)*(DATOS!$K$2:$K$20000))/D146,"—")</f>
        <v>—</v>
      </c>
      <c r="F146" s="10" t="str" cm="1">
        <f t="array" ref="F146">IFERROR(_xlfn.STDEV.P(_xlfn._xlws.FILTER(DATOS!$K$2:$K$20000,(CONFIG_METADATA!$G$2:$G$20000=1)*(DATOS!$D$2:$D$20000=A146)*(DATOS!$I$2:$I$20000=B146))),"—")</f>
        <v>—</v>
      </c>
      <c r="G146" t="str" cm="1">
        <f t="array" ref="G146">IFERROR(_xlfn.MODE.SNGL(_xlfn._xlws.FILTER(DATOS!$K$2:$K$20000,(CONFIG_METADATA!$G$2:$G$20000=1)*(DATOS!$D$2:$D$20000=A146)*(DATOS!$I$2:$I$20000=B146))),"—")</f>
        <v>—</v>
      </c>
      <c r="H146" s="11" t="str">
        <f>IFERROR(SUMPRODUCT((CONFIG_METADATA!$G$2:$G$20000=1)*(DATOS!$D$2:$D$20000=A146)*(DATOS!$I$2:$I$20000=B146)*(DATOS!$L$2:$L$20000="S"))/D146,"—")</f>
        <v>—</v>
      </c>
      <c r="I146" s="11" t="str">
        <f>IFERROR(SUMPRODUCT((CONFIG_METADATA!$G$2:$G$20000=1)*(DATOS!$D$2:$D$20000=A146)*(DATOS!$I$2:$I$20000=B146)*(DATOS!$L$2:$L$20000="N"))/D146,"—")</f>
        <v>—</v>
      </c>
      <c r="J146" t="str" cm="1">
        <f t="array" ref="J146">IFERROR(_xlfn.MODE.SNGL(_xlfn._xlws.FILTER(DATOS!$K$2:$K$20000,(CONFIG_METADATA!$G$2:$G$20000=1)*(DATOS!$D$2:$D$20000=A146)*(DATOS!$I$2:$I$20000=B146)*(DATOS!$L$2:$L$20000="S"))),"—")</f>
        <v>—</v>
      </c>
      <c r="K146" t="str" cm="1">
        <f t="array" ref="K146">IFERROR(_xlfn.MODE.SNGL(_xlfn._xlws.FILTER(DATOS!$K$2:$K$20000,(CONFIG_METADATA!$G$2:$G$20000=1)*(DATOS!$D$2:$D$20000=A146)*(DATOS!$I$2:$I$20000=B146)*(DATOS!$L$2:$L$20000="N"))),"—")</f>
        <v>—</v>
      </c>
      <c r="L146">
        <f>SUMPRODUCT((CONFIG_METADATA!$G$2:$G$20000=1)*(DATOS!$D$2:$D$20000=A146)*(DATOS!$I$2:$I$20000=B146)*(DATOS!$K$2:$K$20000=1))</f>
        <v>0</v>
      </c>
      <c r="M146">
        <f>SUMPRODUCT((CONFIG_METADATA!$G$2:$G$20000=1)*(DATOS!$D$2:$D$20000=A146)*(DATOS!$I$2:$I$20000=B146)*(DATOS!$K$2:$K$20000=2))</f>
        <v>0</v>
      </c>
      <c r="N146">
        <f>SUMPRODUCT((CONFIG_METADATA!$G$2:$G$20000=1)*(DATOS!$D$2:$D$20000=A146)*(DATOS!$I$2:$I$20000=B146)*(DATOS!$K$2:$K$20000=3))</f>
        <v>0</v>
      </c>
      <c r="O146">
        <f>SUMPRODUCT((CONFIG_METADATA!$G$2:$G$20000=1)*(DATOS!$D$2:$D$20000=A146)*(DATOS!$I$2:$I$20000=B146)*(DATOS!$K$2:$K$20000=4))</f>
        <v>0</v>
      </c>
      <c r="P146">
        <f>SUMPRODUCT((CONFIG_METADATA!$G$2:$G$20000=1)*(DATOS!$D$2:$D$20000=A146)*(DATOS!$I$2:$I$20000=B146)*(DATOS!$K$2:$K$20000=5))</f>
        <v>0</v>
      </c>
      <c r="Q146">
        <f>SUMPRODUCT((CONFIG_METADATA!$G$2:$G$20000=1)*(DATOS!$D$2:$D$20000=A146)*(DATOS!$I$2:$I$20000=B146)*(DATOS!$K$2:$K$20000=6))</f>
        <v>0</v>
      </c>
      <c r="R146">
        <f>SUMPRODUCT((CONFIG_METADATA!$G$2:$G$20000=1)*(DATOS!$D$2:$D$20000=A146)*(DATOS!$I$2:$I$20000=B146)*(DATOS!$K$2:$K$20000=7))</f>
        <v>0</v>
      </c>
      <c r="S146">
        <f>SUMPRODUCT((CONFIG_METADATA!$G$2:$G$20000=1)*(DATOS!$D$2:$D$20000=A146)*(DATOS!$I$2:$I$20000=B146)*(DATOS!$K$2:$K$20000=8))</f>
        <v>0</v>
      </c>
      <c r="T146">
        <f>SUMPRODUCT((CONFIG_METADATA!$G$2:$G$20000=1)*(DATOS!$D$2:$D$20000=A146)*(DATOS!$I$2:$I$20000=B146)*(DATOS!$K$2:$K$20000=9))</f>
        <v>0</v>
      </c>
      <c r="U146">
        <f>SUMPRODUCT((CONFIG_METADATA!$G$2:$G$20000=1)*(DATOS!$D$2:$D$20000=A146)*(DATOS!$I$2:$I$20000=B146)*(DATOS!$K$2:$K$20000=10))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SUMPRODUCT((CONFIG_METADATA!$G$2:$G$20000=1)*(DATOS!$D$2:$D$20000=A147)*(DATOS!$I$2:$I$20000=B147))</f>
        <v>0</v>
      </c>
      <c r="E147" s="10" t="str">
        <f>IFERROR(SUMPRODUCT((CONFIG_METADATA!$G$2:$G$20000=1)*(DATOS!$D$2:$D$20000=A147)*(DATOS!$I$2:$I$20000=B147)*(DATOS!$K$2:$K$20000))/D147,"—")</f>
        <v>—</v>
      </c>
      <c r="F147" s="10" t="str" cm="1">
        <f t="array" ref="F147">IFERROR(_xlfn.STDEV.P(_xlfn._xlws.FILTER(DATOS!$K$2:$K$20000,(CONFIG_METADATA!$G$2:$G$20000=1)*(DATOS!$D$2:$D$20000=A147)*(DATOS!$I$2:$I$20000=B147))),"—")</f>
        <v>—</v>
      </c>
      <c r="G147" t="str" cm="1">
        <f t="array" ref="G147">IFERROR(_xlfn.MODE.SNGL(_xlfn._xlws.FILTER(DATOS!$K$2:$K$20000,(CONFIG_METADATA!$G$2:$G$20000=1)*(DATOS!$D$2:$D$20000=A147)*(DATOS!$I$2:$I$20000=B147))),"—")</f>
        <v>—</v>
      </c>
      <c r="H147" s="11" t="str">
        <f>IFERROR(SUMPRODUCT((CONFIG_METADATA!$G$2:$G$20000=1)*(DATOS!$D$2:$D$20000=A147)*(DATOS!$I$2:$I$20000=B147)*(DATOS!$L$2:$L$20000="S"))/D147,"—")</f>
        <v>—</v>
      </c>
      <c r="I147" s="11" t="str">
        <f>IFERROR(SUMPRODUCT((CONFIG_METADATA!$G$2:$G$20000=1)*(DATOS!$D$2:$D$20000=A147)*(DATOS!$I$2:$I$20000=B147)*(DATOS!$L$2:$L$20000="N"))/D147,"—")</f>
        <v>—</v>
      </c>
      <c r="J147" t="str" cm="1">
        <f t="array" ref="J147">IFERROR(_xlfn.MODE.SNGL(_xlfn._xlws.FILTER(DATOS!$K$2:$K$20000,(CONFIG_METADATA!$G$2:$G$20000=1)*(DATOS!$D$2:$D$20000=A147)*(DATOS!$I$2:$I$20000=B147)*(DATOS!$L$2:$L$20000="S"))),"—")</f>
        <v>—</v>
      </c>
      <c r="K147" t="str" cm="1">
        <f t="array" ref="K147">IFERROR(_xlfn.MODE.SNGL(_xlfn._xlws.FILTER(DATOS!$K$2:$K$20000,(CONFIG_METADATA!$G$2:$G$20000=1)*(DATOS!$D$2:$D$20000=A147)*(DATOS!$I$2:$I$20000=B147)*(DATOS!$L$2:$L$20000="N"))),"—")</f>
        <v>—</v>
      </c>
      <c r="L147">
        <f>SUMPRODUCT((CONFIG_METADATA!$G$2:$G$20000=1)*(DATOS!$D$2:$D$20000=A147)*(DATOS!$I$2:$I$20000=B147)*(DATOS!$K$2:$K$20000=1))</f>
        <v>0</v>
      </c>
      <c r="M147">
        <f>SUMPRODUCT((CONFIG_METADATA!$G$2:$G$20000=1)*(DATOS!$D$2:$D$20000=A147)*(DATOS!$I$2:$I$20000=B147)*(DATOS!$K$2:$K$20000=2))</f>
        <v>0</v>
      </c>
      <c r="N147">
        <f>SUMPRODUCT((CONFIG_METADATA!$G$2:$G$20000=1)*(DATOS!$D$2:$D$20000=A147)*(DATOS!$I$2:$I$20000=B147)*(DATOS!$K$2:$K$20000=3))</f>
        <v>0</v>
      </c>
      <c r="O147">
        <f>SUMPRODUCT((CONFIG_METADATA!$G$2:$G$20000=1)*(DATOS!$D$2:$D$20000=A147)*(DATOS!$I$2:$I$20000=B147)*(DATOS!$K$2:$K$20000=4))</f>
        <v>0</v>
      </c>
      <c r="P147">
        <f>SUMPRODUCT((CONFIG_METADATA!$G$2:$G$20000=1)*(DATOS!$D$2:$D$20000=A147)*(DATOS!$I$2:$I$20000=B147)*(DATOS!$K$2:$K$20000=5))</f>
        <v>0</v>
      </c>
      <c r="Q147">
        <f>SUMPRODUCT((CONFIG_METADATA!$G$2:$G$20000=1)*(DATOS!$D$2:$D$20000=A147)*(DATOS!$I$2:$I$20000=B147)*(DATOS!$K$2:$K$20000=6))</f>
        <v>0</v>
      </c>
      <c r="R147">
        <f>SUMPRODUCT((CONFIG_METADATA!$G$2:$G$20000=1)*(DATOS!$D$2:$D$20000=A147)*(DATOS!$I$2:$I$20000=B147)*(DATOS!$K$2:$K$20000=7))</f>
        <v>0</v>
      </c>
      <c r="S147">
        <f>SUMPRODUCT((CONFIG_METADATA!$G$2:$G$20000=1)*(DATOS!$D$2:$D$20000=A147)*(DATOS!$I$2:$I$20000=B147)*(DATOS!$K$2:$K$20000=8))</f>
        <v>0</v>
      </c>
      <c r="T147">
        <f>SUMPRODUCT((CONFIG_METADATA!$G$2:$G$20000=1)*(DATOS!$D$2:$D$20000=A147)*(DATOS!$I$2:$I$20000=B147)*(DATOS!$K$2:$K$20000=9))</f>
        <v>0</v>
      </c>
      <c r="U147">
        <f>SUMPRODUCT((CONFIG_METADATA!$G$2:$G$20000=1)*(DATOS!$D$2:$D$20000=A147)*(DATOS!$I$2:$I$20000=B147)*(DATOS!$K$2:$K$20000=10))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SUMPRODUCT((CONFIG_METADATA!$G$2:$G$20000=1)*(DATOS!$D$2:$D$20000=A148)*(DATOS!$I$2:$I$20000=B148))</f>
        <v>0</v>
      </c>
      <c r="E148" s="10" t="str">
        <f>IFERROR(SUMPRODUCT((CONFIG_METADATA!$G$2:$G$20000=1)*(DATOS!$D$2:$D$20000=A148)*(DATOS!$I$2:$I$20000=B148)*(DATOS!$K$2:$K$20000))/D148,"—")</f>
        <v>—</v>
      </c>
      <c r="F148" s="10" t="str" cm="1">
        <f t="array" ref="F148">IFERROR(_xlfn.STDEV.P(_xlfn._xlws.FILTER(DATOS!$K$2:$K$20000,(CONFIG_METADATA!$G$2:$G$20000=1)*(DATOS!$D$2:$D$20000=A148)*(DATOS!$I$2:$I$20000=B148))),"—")</f>
        <v>—</v>
      </c>
      <c r="G148" t="str" cm="1">
        <f t="array" ref="G148">IFERROR(_xlfn.MODE.SNGL(_xlfn._xlws.FILTER(DATOS!$K$2:$K$20000,(CONFIG_METADATA!$G$2:$G$20000=1)*(DATOS!$D$2:$D$20000=A148)*(DATOS!$I$2:$I$20000=B148))),"—")</f>
        <v>—</v>
      </c>
      <c r="H148" s="11" t="str">
        <f>IFERROR(SUMPRODUCT((CONFIG_METADATA!$G$2:$G$20000=1)*(DATOS!$D$2:$D$20000=A148)*(DATOS!$I$2:$I$20000=B148)*(DATOS!$L$2:$L$20000="S"))/D148,"—")</f>
        <v>—</v>
      </c>
      <c r="I148" s="11" t="str">
        <f>IFERROR(SUMPRODUCT((CONFIG_METADATA!$G$2:$G$20000=1)*(DATOS!$D$2:$D$20000=A148)*(DATOS!$I$2:$I$20000=B148)*(DATOS!$L$2:$L$20000="N"))/D148,"—")</f>
        <v>—</v>
      </c>
      <c r="J148" t="str" cm="1">
        <f t="array" ref="J148">IFERROR(_xlfn.MODE.SNGL(_xlfn._xlws.FILTER(DATOS!$K$2:$K$20000,(CONFIG_METADATA!$G$2:$G$20000=1)*(DATOS!$D$2:$D$20000=A148)*(DATOS!$I$2:$I$20000=B148)*(DATOS!$L$2:$L$20000="S"))),"—")</f>
        <v>—</v>
      </c>
      <c r="K148" t="str" cm="1">
        <f t="array" ref="K148">IFERROR(_xlfn.MODE.SNGL(_xlfn._xlws.FILTER(DATOS!$K$2:$K$20000,(CONFIG_METADATA!$G$2:$G$20000=1)*(DATOS!$D$2:$D$20000=A148)*(DATOS!$I$2:$I$20000=B148)*(DATOS!$L$2:$L$20000="N"))),"—")</f>
        <v>—</v>
      </c>
      <c r="L148">
        <f>SUMPRODUCT((CONFIG_METADATA!$G$2:$G$20000=1)*(DATOS!$D$2:$D$20000=A148)*(DATOS!$I$2:$I$20000=B148)*(DATOS!$K$2:$K$20000=1))</f>
        <v>0</v>
      </c>
      <c r="M148">
        <f>SUMPRODUCT((CONFIG_METADATA!$G$2:$G$20000=1)*(DATOS!$D$2:$D$20000=A148)*(DATOS!$I$2:$I$20000=B148)*(DATOS!$K$2:$K$20000=2))</f>
        <v>0</v>
      </c>
      <c r="N148">
        <f>SUMPRODUCT((CONFIG_METADATA!$G$2:$G$20000=1)*(DATOS!$D$2:$D$20000=A148)*(DATOS!$I$2:$I$20000=B148)*(DATOS!$K$2:$K$20000=3))</f>
        <v>0</v>
      </c>
      <c r="O148">
        <f>SUMPRODUCT((CONFIG_METADATA!$G$2:$G$20000=1)*(DATOS!$D$2:$D$20000=A148)*(DATOS!$I$2:$I$20000=B148)*(DATOS!$K$2:$K$20000=4))</f>
        <v>0</v>
      </c>
      <c r="P148">
        <f>SUMPRODUCT((CONFIG_METADATA!$G$2:$G$20000=1)*(DATOS!$D$2:$D$20000=A148)*(DATOS!$I$2:$I$20000=B148)*(DATOS!$K$2:$K$20000=5))</f>
        <v>0</v>
      </c>
      <c r="Q148">
        <f>SUMPRODUCT((CONFIG_METADATA!$G$2:$G$20000=1)*(DATOS!$D$2:$D$20000=A148)*(DATOS!$I$2:$I$20000=B148)*(DATOS!$K$2:$K$20000=6))</f>
        <v>0</v>
      </c>
      <c r="R148">
        <f>SUMPRODUCT((CONFIG_METADATA!$G$2:$G$20000=1)*(DATOS!$D$2:$D$20000=A148)*(DATOS!$I$2:$I$20000=B148)*(DATOS!$K$2:$K$20000=7))</f>
        <v>0</v>
      </c>
      <c r="S148">
        <f>SUMPRODUCT((CONFIG_METADATA!$G$2:$G$20000=1)*(DATOS!$D$2:$D$20000=A148)*(DATOS!$I$2:$I$20000=B148)*(DATOS!$K$2:$K$20000=8))</f>
        <v>0</v>
      </c>
      <c r="T148">
        <f>SUMPRODUCT((CONFIG_METADATA!$G$2:$G$20000=1)*(DATOS!$D$2:$D$20000=A148)*(DATOS!$I$2:$I$20000=B148)*(DATOS!$K$2:$K$20000=9))</f>
        <v>0</v>
      </c>
      <c r="U148">
        <f>SUMPRODUCT((CONFIG_METADATA!$G$2:$G$20000=1)*(DATOS!$D$2:$D$20000=A148)*(DATOS!$I$2:$I$20000=B148)*(DATOS!$K$2:$K$20000=10))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SUMPRODUCT((CONFIG_METADATA!$G$2:$G$20000=1)*(DATOS!$D$2:$D$20000=A149)*(DATOS!$I$2:$I$20000=B149))</f>
        <v>0</v>
      </c>
      <c r="E149" s="10" t="str">
        <f>IFERROR(SUMPRODUCT((CONFIG_METADATA!$G$2:$G$20000=1)*(DATOS!$D$2:$D$20000=A149)*(DATOS!$I$2:$I$20000=B149)*(DATOS!$K$2:$K$20000))/D149,"—")</f>
        <v>—</v>
      </c>
      <c r="F149" s="10" t="str" cm="1">
        <f t="array" ref="F149">IFERROR(_xlfn.STDEV.P(_xlfn._xlws.FILTER(DATOS!$K$2:$K$20000,(CONFIG_METADATA!$G$2:$G$20000=1)*(DATOS!$D$2:$D$20000=A149)*(DATOS!$I$2:$I$20000=B149))),"—")</f>
        <v>—</v>
      </c>
      <c r="G149" t="str" cm="1">
        <f t="array" ref="G149">IFERROR(_xlfn.MODE.SNGL(_xlfn._xlws.FILTER(DATOS!$K$2:$K$20000,(CONFIG_METADATA!$G$2:$G$20000=1)*(DATOS!$D$2:$D$20000=A149)*(DATOS!$I$2:$I$20000=B149))),"—")</f>
        <v>—</v>
      </c>
      <c r="H149" s="11" t="str">
        <f>IFERROR(SUMPRODUCT((CONFIG_METADATA!$G$2:$G$20000=1)*(DATOS!$D$2:$D$20000=A149)*(DATOS!$I$2:$I$20000=B149)*(DATOS!$L$2:$L$20000="S"))/D149,"—")</f>
        <v>—</v>
      </c>
      <c r="I149" s="11" t="str">
        <f>IFERROR(SUMPRODUCT((CONFIG_METADATA!$G$2:$G$20000=1)*(DATOS!$D$2:$D$20000=A149)*(DATOS!$I$2:$I$20000=B149)*(DATOS!$L$2:$L$20000="N"))/D149,"—")</f>
        <v>—</v>
      </c>
      <c r="J149" t="str" cm="1">
        <f t="array" ref="J149">IFERROR(_xlfn.MODE.SNGL(_xlfn._xlws.FILTER(DATOS!$K$2:$K$20000,(CONFIG_METADATA!$G$2:$G$20000=1)*(DATOS!$D$2:$D$20000=A149)*(DATOS!$I$2:$I$20000=B149)*(DATOS!$L$2:$L$20000="S"))),"—")</f>
        <v>—</v>
      </c>
      <c r="K149" t="str" cm="1">
        <f t="array" ref="K149">IFERROR(_xlfn.MODE.SNGL(_xlfn._xlws.FILTER(DATOS!$K$2:$K$20000,(CONFIG_METADATA!$G$2:$G$20000=1)*(DATOS!$D$2:$D$20000=A149)*(DATOS!$I$2:$I$20000=B149)*(DATOS!$L$2:$L$20000="N"))),"—")</f>
        <v>—</v>
      </c>
      <c r="L149">
        <f>SUMPRODUCT((CONFIG_METADATA!$G$2:$G$20000=1)*(DATOS!$D$2:$D$20000=A149)*(DATOS!$I$2:$I$20000=B149)*(DATOS!$K$2:$K$20000=1))</f>
        <v>0</v>
      </c>
      <c r="M149">
        <f>SUMPRODUCT((CONFIG_METADATA!$G$2:$G$20000=1)*(DATOS!$D$2:$D$20000=A149)*(DATOS!$I$2:$I$20000=B149)*(DATOS!$K$2:$K$20000=2))</f>
        <v>0</v>
      </c>
      <c r="N149">
        <f>SUMPRODUCT((CONFIG_METADATA!$G$2:$G$20000=1)*(DATOS!$D$2:$D$20000=A149)*(DATOS!$I$2:$I$20000=B149)*(DATOS!$K$2:$K$20000=3))</f>
        <v>0</v>
      </c>
      <c r="O149">
        <f>SUMPRODUCT((CONFIG_METADATA!$G$2:$G$20000=1)*(DATOS!$D$2:$D$20000=A149)*(DATOS!$I$2:$I$20000=B149)*(DATOS!$K$2:$K$20000=4))</f>
        <v>0</v>
      </c>
      <c r="P149">
        <f>SUMPRODUCT((CONFIG_METADATA!$G$2:$G$20000=1)*(DATOS!$D$2:$D$20000=A149)*(DATOS!$I$2:$I$20000=B149)*(DATOS!$K$2:$K$20000=5))</f>
        <v>0</v>
      </c>
      <c r="Q149">
        <f>SUMPRODUCT((CONFIG_METADATA!$G$2:$G$20000=1)*(DATOS!$D$2:$D$20000=A149)*(DATOS!$I$2:$I$20000=B149)*(DATOS!$K$2:$K$20000=6))</f>
        <v>0</v>
      </c>
      <c r="R149">
        <f>SUMPRODUCT((CONFIG_METADATA!$G$2:$G$20000=1)*(DATOS!$D$2:$D$20000=A149)*(DATOS!$I$2:$I$20000=B149)*(DATOS!$K$2:$K$20000=7))</f>
        <v>0</v>
      </c>
      <c r="S149">
        <f>SUMPRODUCT((CONFIG_METADATA!$G$2:$G$20000=1)*(DATOS!$D$2:$D$20000=A149)*(DATOS!$I$2:$I$20000=B149)*(DATOS!$K$2:$K$20000=8))</f>
        <v>0</v>
      </c>
      <c r="T149">
        <f>SUMPRODUCT((CONFIG_METADATA!$G$2:$G$20000=1)*(DATOS!$D$2:$D$20000=A149)*(DATOS!$I$2:$I$20000=B149)*(DATOS!$K$2:$K$20000=9))</f>
        <v>0</v>
      </c>
      <c r="U149">
        <f>SUMPRODUCT((CONFIG_METADATA!$G$2:$G$20000=1)*(DATOS!$D$2:$D$20000=A149)*(DATOS!$I$2:$I$20000=B149)*(DATOS!$K$2:$K$20000=10))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SUMPRODUCT((CONFIG_METADATA!$G$2:$G$20000=1)*(DATOS!$D$2:$D$20000=A150)*(DATOS!$I$2:$I$20000=B150))</f>
        <v>0</v>
      </c>
      <c r="E150" s="10" t="str">
        <f>IFERROR(SUMPRODUCT((CONFIG_METADATA!$G$2:$G$20000=1)*(DATOS!$D$2:$D$20000=A150)*(DATOS!$I$2:$I$20000=B150)*(DATOS!$K$2:$K$20000))/D150,"—")</f>
        <v>—</v>
      </c>
      <c r="F150" s="10" t="str" cm="1">
        <f t="array" ref="F150">IFERROR(_xlfn.STDEV.P(_xlfn._xlws.FILTER(DATOS!$K$2:$K$20000,(CONFIG_METADATA!$G$2:$G$20000=1)*(DATOS!$D$2:$D$20000=A150)*(DATOS!$I$2:$I$20000=B150))),"—")</f>
        <v>—</v>
      </c>
      <c r="G150" t="str" cm="1">
        <f t="array" ref="G150">IFERROR(_xlfn.MODE.SNGL(_xlfn._xlws.FILTER(DATOS!$K$2:$K$20000,(CONFIG_METADATA!$G$2:$G$20000=1)*(DATOS!$D$2:$D$20000=A150)*(DATOS!$I$2:$I$20000=B150))),"—")</f>
        <v>—</v>
      </c>
      <c r="H150" s="11" t="str">
        <f>IFERROR(SUMPRODUCT((CONFIG_METADATA!$G$2:$G$20000=1)*(DATOS!$D$2:$D$20000=A150)*(DATOS!$I$2:$I$20000=B150)*(DATOS!$L$2:$L$20000="S"))/D150,"—")</f>
        <v>—</v>
      </c>
      <c r="I150" s="11" t="str">
        <f>IFERROR(SUMPRODUCT((CONFIG_METADATA!$G$2:$G$20000=1)*(DATOS!$D$2:$D$20000=A150)*(DATOS!$I$2:$I$20000=B150)*(DATOS!$L$2:$L$20000="N"))/D150,"—")</f>
        <v>—</v>
      </c>
      <c r="J150" t="str" cm="1">
        <f t="array" ref="J150">IFERROR(_xlfn.MODE.SNGL(_xlfn._xlws.FILTER(DATOS!$K$2:$K$20000,(CONFIG_METADATA!$G$2:$G$20000=1)*(DATOS!$D$2:$D$20000=A150)*(DATOS!$I$2:$I$20000=B150)*(DATOS!$L$2:$L$20000="S"))),"—")</f>
        <v>—</v>
      </c>
      <c r="K150" t="str" cm="1">
        <f t="array" ref="K150">IFERROR(_xlfn.MODE.SNGL(_xlfn._xlws.FILTER(DATOS!$K$2:$K$20000,(CONFIG_METADATA!$G$2:$G$20000=1)*(DATOS!$D$2:$D$20000=A150)*(DATOS!$I$2:$I$20000=B150)*(DATOS!$L$2:$L$20000="N"))),"—")</f>
        <v>—</v>
      </c>
      <c r="L150">
        <f>SUMPRODUCT((CONFIG_METADATA!$G$2:$G$20000=1)*(DATOS!$D$2:$D$20000=A150)*(DATOS!$I$2:$I$20000=B150)*(DATOS!$K$2:$K$20000=1))</f>
        <v>0</v>
      </c>
      <c r="M150">
        <f>SUMPRODUCT((CONFIG_METADATA!$G$2:$G$20000=1)*(DATOS!$D$2:$D$20000=A150)*(DATOS!$I$2:$I$20000=B150)*(DATOS!$K$2:$K$20000=2))</f>
        <v>0</v>
      </c>
      <c r="N150">
        <f>SUMPRODUCT((CONFIG_METADATA!$G$2:$G$20000=1)*(DATOS!$D$2:$D$20000=A150)*(DATOS!$I$2:$I$20000=B150)*(DATOS!$K$2:$K$20000=3))</f>
        <v>0</v>
      </c>
      <c r="O150">
        <f>SUMPRODUCT((CONFIG_METADATA!$G$2:$G$20000=1)*(DATOS!$D$2:$D$20000=A150)*(DATOS!$I$2:$I$20000=B150)*(DATOS!$K$2:$K$20000=4))</f>
        <v>0</v>
      </c>
      <c r="P150">
        <f>SUMPRODUCT((CONFIG_METADATA!$G$2:$G$20000=1)*(DATOS!$D$2:$D$20000=A150)*(DATOS!$I$2:$I$20000=B150)*(DATOS!$K$2:$K$20000=5))</f>
        <v>0</v>
      </c>
      <c r="Q150">
        <f>SUMPRODUCT((CONFIG_METADATA!$G$2:$G$20000=1)*(DATOS!$D$2:$D$20000=A150)*(DATOS!$I$2:$I$20000=B150)*(DATOS!$K$2:$K$20000=6))</f>
        <v>0</v>
      </c>
      <c r="R150">
        <f>SUMPRODUCT((CONFIG_METADATA!$G$2:$G$20000=1)*(DATOS!$D$2:$D$20000=A150)*(DATOS!$I$2:$I$20000=B150)*(DATOS!$K$2:$K$20000=7))</f>
        <v>0</v>
      </c>
      <c r="S150">
        <f>SUMPRODUCT((CONFIG_METADATA!$G$2:$G$20000=1)*(DATOS!$D$2:$D$20000=A150)*(DATOS!$I$2:$I$20000=B150)*(DATOS!$K$2:$K$20000=8))</f>
        <v>0</v>
      </c>
      <c r="T150">
        <f>SUMPRODUCT((CONFIG_METADATA!$G$2:$G$20000=1)*(DATOS!$D$2:$D$20000=A150)*(DATOS!$I$2:$I$20000=B150)*(DATOS!$K$2:$K$20000=9))</f>
        <v>0</v>
      </c>
      <c r="U150">
        <f>SUMPRODUCT((CONFIG_METADATA!$G$2:$G$20000=1)*(DATOS!$D$2:$D$20000=A150)*(DATOS!$I$2:$I$20000=B150)*(DATOS!$K$2:$K$20000=10))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SUMPRODUCT((CONFIG_METADATA!$G$2:$G$20000=1)*(DATOS!$D$2:$D$20000=A151)*(DATOS!$I$2:$I$20000=B151))</f>
        <v>0</v>
      </c>
      <c r="E151" s="10" t="str">
        <f>IFERROR(SUMPRODUCT((CONFIG_METADATA!$G$2:$G$20000=1)*(DATOS!$D$2:$D$20000=A151)*(DATOS!$I$2:$I$20000=B151)*(DATOS!$K$2:$K$20000))/D151,"—")</f>
        <v>—</v>
      </c>
      <c r="F151" s="10" t="str" cm="1">
        <f t="array" ref="F151">IFERROR(_xlfn.STDEV.P(_xlfn._xlws.FILTER(DATOS!$K$2:$K$20000,(CONFIG_METADATA!$G$2:$G$20000=1)*(DATOS!$D$2:$D$20000=A151)*(DATOS!$I$2:$I$20000=B151))),"—")</f>
        <v>—</v>
      </c>
      <c r="G151" t="str" cm="1">
        <f t="array" ref="G151">IFERROR(_xlfn.MODE.SNGL(_xlfn._xlws.FILTER(DATOS!$K$2:$K$20000,(CONFIG_METADATA!$G$2:$G$20000=1)*(DATOS!$D$2:$D$20000=A151)*(DATOS!$I$2:$I$20000=B151))),"—")</f>
        <v>—</v>
      </c>
      <c r="H151" s="11" t="str">
        <f>IFERROR(SUMPRODUCT((CONFIG_METADATA!$G$2:$G$20000=1)*(DATOS!$D$2:$D$20000=A151)*(DATOS!$I$2:$I$20000=B151)*(DATOS!$L$2:$L$20000="S"))/D151,"—")</f>
        <v>—</v>
      </c>
      <c r="I151" s="11" t="str">
        <f>IFERROR(SUMPRODUCT((CONFIG_METADATA!$G$2:$G$20000=1)*(DATOS!$D$2:$D$20000=A151)*(DATOS!$I$2:$I$20000=B151)*(DATOS!$L$2:$L$20000="N"))/D151,"—")</f>
        <v>—</v>
      </c>
      <c r="J151" t="str" cm="1">
        <f t="array" ref="J151">IFERROR(_xlfn.MODE.SNGL(_xlfn._xlws.FILTER(DATOS!$K$2:$K$20000,(CONFIG_METADATA!$G$2:$G$20000=1)*(DATOS!$D$2:$D$20000=A151)*(DATOS!$I$2:$I$20000=B151)*(DATOS!$L$2:$L$20000="S"))),"—")</f>
        <v>—</v>
      </c>
      <c r="K151" t="str" cm="1">
        <f t="array" ref="K151">IFERROR(_xlfn.MODE.SNGL(_xlfn._xlws.FILTER(DATOS!$K$2:$K$20000,(CONFIG_METADATA!$G$2:$G$20000=1)*(DATOS!$D$2:$D$20000=A151)*(DATOS!$I$2:$I$20000=B151)*(DATOS!$L$2:$L$20000="N"))),"—")</f>
        <v>—</v>
      </c>
      <c r="L151">
        <f>SUMPRODUCT((CONFIG_METADATA!$G$2:$G$20000=1)*(DATOS!$D$2:$D$20000=A151)*(DATOS!$I$2:$I$20000=B151)*(DATOS!$K$2:$K$20000=1))</f>
        <v>0</v>
      </c>
      <c r="M151">
        <f>SUMPRODUCT((CONFIG_METADATA!$G$2:$G$20000=1)*(DATOS!$D$2:$D$20000=A151)*(DATOS!$I$2:$I$20000=B151)*(DATOS!$K$2:$K$20000=2))</f>
        <v>0</v>
      </c>
      <c r="N151">
        <f>SUMPRODUCT((CONFIG_METADATA!$G$2:$G$20000=1)*(DATOS!$D$2:$D$20000=A151)*(DATOS!$I$2:$I$20000=B151)*(DATOS!$K$2:$K$20000=3))</f>
        <v>0</v>
      </c>
      <c r="O151">
        <f>SUMPRODUCT((CONFIG_METADATA!$G$2:$G$20000=1)*(DATOS!$D$2:$D$20000=A151)*(DATOS!$I$2:$I$20000=B151)*(DATOS!$K$2:$K$20000=4))</f>
        <v>0</v>
      </c>
      <c r="P151">
        <f>SUMPRODUCT((CONFIG_METADATA!$G$2:$G$20000=1)*(DATOS!$D$2:$D$20000=A151)*(DATOS!$I$2:$I$20000=B151)*(DATOS!$K$2:$K$20000=5))</f>
        <v>0</v>
      </c>
      <c r="Q151">
        <f>SUMPRODUCT((CONFIG_METADATA!$G$2:$G$20000=1)*(DATOS!$D$2:$D$20000=A151)*(DATOS!$I$2:$I$20000=B151)*(DATOS!$K$2:$K$20000=6))</f>
        <v>0</v>
      </c>
      <c r="R151">
        <f>SUMPRODUCT((CONFIG_METADATA!$G$2:$G$20000=1)*(DATOS!$D$2:$D$20000=A151)*(DATOS!$I$2:$I$20000=B151)*(DATOS!$K$2:$K$20000=7))</f>
        <v>0</v>
      </c>
      <c r="S151">
        <f>SUMPRODUCT((CONFIG_METADATA!$G$2:$G$20000=1)*(DATOS!$D$2:$D$20000=A151)*(DATOS!$I$2:$I$20000=B151)*(DATOS!$K$2:$K$20000=8))</f>
        <v>0</v>
      </c>
      <c r="T151">
        <f>SUMPRODUCT((CONFIG_METADATA!$G$2:$G$20000=1)*(DATOS!$D$2:$D$20000=A151)*(DATOS!$I$2:$I$20000=B151)*(DATOS!$K$2:$K$20000=9))</f>
        <v>0</v>
      </c>
      <c r="U151">
        <f>SUMPRODUCT((CONFIG_METADATA!$G$2:$G$20000=1)*(DATOS!$D$2:$D$20000=A151)*(DATOS!$I$2:$I$20000=B151)*(DATOS!$K$2:$K$20000=10))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SUMPRODUCT((CONFIG_METADATA!$G$2:$G$20000=1)*(DATOS!$D$2:$D$20000=A152)*(DATOS!$I$2:$I$20000=B152))</f>
        <v>0</v>
      </c>
      <c r="E152" s="10" t="str">
        <f>IFERROR(SUMPRODUCT((CONFIG_METADATA!$G$2:$G$20000=1)*(DATOS!$D$2:$D$20000=A152)*(DATOS!$I$2:$I$20000=B152)*(DATOS!$K$2:$K$20000))/D152,"—")</f>
        <v>—</v>
      </c>
      <c r="F152" s="10" t="str" cm="1">
        <f t="array" ref="F152">IFERROR(_xlfn.STDEV.P(_xlfn._xlws.FILTER(DATOS!$K$2:$K$20000,(CONFIG_METADATA!$G$2:$G$20000=1)*(DATOS!$D$2:$D$20000=A152)*(DATOS!$I$2:$I$20000=B152))),"—")</f>
        <v>—</v>
      </c>
      <c r="G152" t="str" cm="1">
        <f t="array" ref="G152">IFERROR(_xlfn.MODE.SNGL(_xlfn._xlws.FILTER(DATOS!$K$2:$K$20000,(CONFIG_METADATA!$G$2:$G$20000=1)*(DATOS!$D$2:$D$20000=A152)*(DATOS!$I$2:$I$20000=B152))),"—")</f>
        <v>—</v>
      </c>
      <c r="H152" s="11" t="str">
        <f>IFERROR(SUMPRODUCT((CONFIG_METADATA!$G$2:$G$20000=1)*(DATOS!$D$2:$D$20000=A152)*(DATOS!$I$2:$I$20000=B152)*(DATOS!$L$2:$L$20000="S"))/D152,"—")</f>
        <v>—</v>
      </c>
      <c r="I152" s="11" t="str">
        <f>IFERROR(SUMPRODUCT((CONFIG_METADATA!$G$2:$G$20000=1)*(DATOS!$D$2:$D$20000=A152)*(DATOS!$I$2:$I$20000=B152)*(DATOS!$L$2:$L$20000="N"))/D152,"—")</f>
        <v>—</v>
      </c>
      <c r="J152" t="str" cm="1">
        <f t="array" ref="J152">IFERROR(_xlfn.MODE.SNGL(_xlfn._xlws.FILTER(DATOS!$K$2:$K$20000,(CONFIG_METADATA!$G$2:$G$20000=1)*(DATOS!$D$2:$D$20000=A152)*(DATOS!$I$2:$I$20000=B152)*(DATOS!$L$2:$L$20000="S"))),"—")</f>
        <v>—</v>
      </c>
      <c r="K152" t="str" cm="1">
        <f t="array" ref="K152">IFERROR(_xlfn.MODE.SNGL(_xlfn._xlws.FILTER(DATOS!$K$2:$K$20000,(CONFIG_METADATA!$G$2:$G$20000=1)*(DATOS!$D$2:$D$20000=A152)*(DATOS!$I$2:$I$20000=B152)*(DATOS!$L$2:$L$20000="N"))),"—")</f>
        <v>—</v>
      </c>
      <c r="L152">
        <f>SUMPRODUCT((CONFIG_METADATA!$G$2:$G$20000=1)*(DATOS!$D$2:$D$20000=A152)*(DATOS!$I$2:$I$20000=B152)*(DATOS!$K$2:$K$20000=1))</f>
        <v>0</v>
      </c>
      <c r="M152">
        <f>SUMPRODUCT((CONFIG_METADATA!$G$2:$G$20000=1)*(DATOS!$D$2:$D$20000=A152)*(DATOS!$I$2:$I$20000=B152)*(DATOS!$K$2:$K$20000=2))</f>
        <v>0</v>
      </c>
      <c r="N152">
        <f>SUMPRODUCT((CONFIG_METADATA!$G$2:$G$20000=1)*(DATOS!$D$2:$D$20000=A152)*(DATOS!$I$2:$I$20000=B152)*(DATOS!$K$2:$K$20000=3))</f>
        <v>0</v>
      </c>
      <c r="O152">
        <f>SUMPRODUCT((CONFIG_METADATA!$G$2:$G$20000=1)*(DATOS!$D$2:$D$20000=A152)*(DATOS!$I$2:$I$20000=B152)*(DATOS!$K$2:$K$20000=4))</f>
        <v>0</v>
      </c>
      <c r="P152">
        <f>SUMPRODUCT((CONFIG_METADATA!$G$2:$G$20000=1)*(DATOS!$D$2:$D$20000=A152)*(DATOS!$I$2:$I$20000=B152)*(DATOS!$K$2:$K$20000=5))</f>
        <v>0</v>
      </c>
      <c r="Q152">
        <f>SUMPRODUCT((CONFIG_METADATA!$G$2:$G$20000=1)*(DATOS!$D$2:$D$20000=A152)*(DATOS!$I$2:$I$20000=B152)*(DATOS!$K$2:$K$20000=6))</f>
        <v>0</v>
      </c>
      <c r="R152">
        <f>SUMPRODUCT((CONFIG_METADATA!$G$2:$G$20000=1)*(DATOS!$D$2:$D$20000=A152)*(DATOS!$I$2:$I$20000=B152)*(DATOS!$K$2:$K$20000=7))</f>
        <v>0</v>
      </c>
      <c r="S152">
        <f>SUMPRODUCT((CONFIG_METADATA!$G$2:$G$20000=1)*(DATOS!$D$2:$D$20000=A152)*(DATOS!$I$2:$I$20000=B152)*(DATOS!$K$2:$K$20000=8))</f>
        <v>0</v>
      </c>
      <c r="T152">
        <f>SUMPRODUCT((CONFIG_METADATA!$G$2:$G$20000=1)*(DATOS!$D$2:$D$20000=A152)*(DATOS!$I$2:$I$20000=B152)*(DATOS!$K$2:$K$20000=9))</f>
        <v>0</v>
      </c>
      <c r="U152">
        <f>SUMPRODUCT((CONFIG_METADATA!$G$2:$G$20000=1)*(DATOS!$D$2:$D$20000=A152)*(DATOS!$I$2:$I$20000=B152)*(DATOS!$K$2:$K$20000=10))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SUMPRODUCT((CONFIG_METADATA!$G$2:$G$20000=1)*(DATOS!$D$2:$D$20000=A153)*(DATOS!$I$2:$I$20000=B153))</f>
        <v>0</v>
      </c>
      <c r="E153" s="10" t="str">
        <f>IFERROR(SUMPRODUCT((CONFIG_METADATA!$G$2:$G$20000=1)*(DATOS!$D$2:$D$20000=A153)*(DATOS!$I$2:$I$20000=B153)*(DATOS!$K$2:$K$20000))/D153,"—")</f>
        <v>—</v>
      </c>
      <c r="F153" s="10" t="str" cm="1">
        <f t="array" ref="F153">IFERROR(_xlfn.STDEV.P(_xlfn._xlws.FILTER(DATOS!$K$2:$K$20000,(CONFIG_METADATA!$G$2:$G$20000=1)*(DATOS!$D$2:$D$20000=A153)*(DATOS!$I$2:$I$20000=B153))),"—")</f>
        <v>—</v>
      </c>
      <c r="G153" t="str" cm="1">
        <f t="array" ref="G153">IFERROR(_xlfn.MODE.SNGL(_xlfn._xlws.FILTER(DATOS!$K$2:$K$20000,(CONFIG_METADATA!$G$2:$G$20000=1)*(DATOS!$D$2:$D$20000=A153)*(DATOS!$I$2:$I$20000=B153))),"—")</f>
        <v>—</v>
      </c>
      <c r="H153" s="11" t="str">
        <f>IFERROR(SUMPRODUCT((CONFIG_METADATA!$G$2:$G$20000=1)*(DATOS!$D$2:$D$20000=A153)*(DATOS!$I$2:$I$20000=B153)*(DATOS!$L$2:$L$20000="S"))/D153,"—")</f>
        <v>—</v>
      </c>
      <c r="I153" s="11" t="str">
        <f>IFERROR(SUMPRODUCT((CONFIG_METADATA!$G$2:$G$20000=1)*(DATOS!$D$2:$D$20000=A153)*(DATOS!$I$2:$I$20000=B153)*(DATOS!$L$2:$L$20000="N"))/D153,"—")</f>
        <v>—</v>
      </c>
      <c r="J153" t="str" cm="1">
        <f t="array" ref="J153">IFERROR(_xlfn.MODE.SNGL(_xlfn._xlws.FILTER(DATOS!$K$2:$K$20000,(CONFIG_METADATA!$G$2:$G$20000=1)*(DATOS!$D$2:$D$20000=A153)*(DATOS!$I$2:$I$20000=B153)*(DATOS!$L$2:$L$20000="S"))),"—")</f>
        <v>—</v>
      </c>
      <c r="K153" t="str" cm="1">
        <f t="array" ref="K153">IFERROR(_xlfn.MODE.SNGL(_xlfn._xlws.FILTER(DATOS!$K$2:$K$20000,(CONFIG_METADATA!$G$2:$G$20000=1)*(DATOS!$D$2:$D$20000=A153)*(DATOS!$I$2:$I$20000=B153)*(DATOS!$L$2:$L$20000="N"))),"—")</f>
        <v>—</v>
      </c>
      <c r="L153">
        <f>SUMPRODUCT((CONFIG_METADATA!$G$2:$G$20000=1)*(DATOS!$D$2:$D$20000=A153)*(DATOS!$I$2:$I$20000=B153)*(DATOS!$K$2:$K$20000=1))</f>
        <v>0</v>
      </c>
      <c r="M153">
        <f>SUMPRODUCT((CONFIG_METADATA!$G$2:$G$20000=1)*(DATOS!$D$2:$D$20000=A153)*(DATOS!$I$2:$I$20000=B153)*(DATOS!$K$2:$K$20000=2))</f>
        <v>0</v>
      </c>
      <c r="N153">
        <f>SUMPRODUCT((CONFIG_METADATA!$G$2:$G$20000=1)*(DATOS!$D$2:$D$20000=A153)*(DATOS!$I$2:$I$20000=B153)*(DATOS!$K$2:$K$20000=3))</f>
        <v>0</v>
      </c>
      <c r="O153">
        <f>SUMPRODUCT((CONFIG_METADATA!$G$2:$G$20000=1)*(DATOS!$D$2:$D$20000=A153)*(DATOS!$I$2:$I$20000=B153)*(DATOS!$K$2:$K$20000=4))</f>
        <v>0</v>
      </c>
      <c r="P153">
        <f>SUMPRODUCT((CONFIG_METADATA!$G$2:$G$20000=1)*(DATOS!$D$2:$D$20000=A153)*(DATOS!$I$2:$I$20000=B153)*(DATOS!$K$2:$K$20000=5))</f>
        <v>0</v>
      </c>
      <c r="Q153">
        <f>SUMPRODUCT((CONFIG_METADATA!$G$2:$G$20000=1)*(DATOS!$D$2:$D$20000=A153)*(DATOS!$I$2:$I$20000=B153)*(DATOS!$K$2:$K$20000=6))</f>
        <v>0</v>
      </c>
      <c r="R153">
        <f>SUMPRODUCT((CONFIG_METADATA!$G$2:$G$20000=1)*(DATOS!$D$2:$D$20000=A153)*(DATOS!$I$2:$I$20000=B153)*(DATOS!$K$2:$K$20000=7))</f>
        <v>0</v>
      </c>
      <c r="S153">
        <f>SUMPRODUCT((CONFIG_METADATA!$G$2:$G$20000=1)*(DATOS!$D$2:$D$20000=A153)*(DATOS!$I$2:$I$20000=B153)*(DATOS!$K$2:$K$20000=8))</f>
        <v>0</v>
      </c>
      <c r="T153">
        <f>SUMPRODUCT((CONFIG_METADATA!$G$2:$G$20000=1)*(DATOS!$D$2:$D$20000=A153)*(DATOS!$I$2:$I$20000=B153)*(DATOS!$K$2:$K$20000=9))</f>
        <v>0</v>
      </c>
      <c r="U153">
        <f>SUMPRODUCT((CONFIG_METADATA!$G$2:$G$20000=1)*(DATOS!$D$2:$D$20000=A153)*(DATOS!$I$2:$I$20000=B153)*(DATOS!$K$2:$K$20000=10))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SUMPRODUCT((CONFIG_METADATA!$G$2:$G$20000=1)*(DATOS!$D$2:$D$20000=A154)*(DATOS!$I$2:$I$20000=B154))</f>
        <v>0</v>
      </c>
      <c r="E154" s="10" t="str">
        <f>IFERROR(SUMPRODUCT((CONFIG_METADATA!$G$2:$G$20000=1)*(DATOS!$D$2:$D$20000=A154)*(DATOS!$I$2:$I$20000=B154)*(DATOS!$K$2:$K$20000))/D154,"—")</f>
        <v>—</v>
      </c>
      <c r="F154" s="10" t="str" cm="1">
        <f t="array" ref="F154">IFERROR(_xlfn.STDEV.P(_xlfn._xlws.FILTER(DATOS!$K$2:$K$20000,(CONFIG_METADATA!$G$2:$G$20000=1)*(DATOS!$D$2:$D$20000=A154)*(DATOS!$I$2:$I$20000=B154))),"—")</f>
        <v>—</v>
      </c>
      <c r="G154" t="str" cm="1">
        <f t="array" ref="G154">IFERROR(_xlfn.MODE.SNGL(_xlfn._xlws.FILTER(DATOS!$K$2:$K$20000,(CONFIG_METADATA!$G$2:$G$20000=1)*(DATOS!$D$2:$D$20000=A154)*(DATOS!$I$2:$I$20000=B154))),"—")</f>
        <v>—</v>
      </c>
      <c r="H154" s="11" t="str">
        <f>IFERROR(SUMPRODUCT((CONFIG_METADATA!$G$2:$G$20000=1)*(DATOS!$D$2:$D$20000=A154)*(DATOS!$I$2:$I$20000=B154)*(DATOS!$L$2:$L$20000="S"))/D154,"—")</f>
        <v>—</v>
      </c>
      <c r="I154" s="11" t="str">
        <f>IFERROR(SUMPRODUCT((CONFIG_METADATA!$G$2:$G$20000=1)*(DATOS!$D$2:$D$20000=A154)*(DATOS!$I$2:$I$20000=B154)*(DATOS!$L$2:$L$20000="N"))/D154,"—")</f>
        <v>—</v>
      </c>
      <c r="J154" t="str" cm="1">
        <f t="array" ref="J154">IFERROR(_xlfn.MODE.SNGL(_xlfn._xlws.FILTER(DATOS!$K$2:$K$20000,(CONFIG_METADATA!$G$2:$G$20000=1)*(DATOS!$D$2:$D$20000=A154)*(DATOS!$I$2:$I$20000=B154)*(DATOS!$L$2:$L$20000="S"))),"—")</f>
        <v>—</v>
      </c>
      <c r="K154" t="str" cm="1">
        <f t="array" ref="K154">IFERROR(_xlfn.MODE.SNGL(_xlfn._xlws.FILTER(DATOS!$K$2:$K$20000,(CONFIG_METADATA!$G$2:$G$20000=1)*(DATOS!$D$2:$D$20000=A154)*(DATOS!$I$2:$I$20000=B154)*(DATOS!$L$2:$L$20000="N"))),"—")</f>
        <v>—</v>
      </c>
      <c r="L154">
        <f>SUMPRODUCT((CONFIG_METADATA!$G$2:$G$20000=1)*(DATOS!$D$2:$D$20000=A154)*(DATOS!$I$2:$I$20000=B154)*(DATOS!$K$2:$K$20000=1))</f>
        <v>0</v>
      </c>
      <c r="M154">
        <f>SUMPRODUCT((CONFIG_METADATA!$G$2:$G$20000=1)*(DATOS!$D$2:$D$20000=A154)*(DATOS!$I$2:$I$20000=B154)*(DATOS!$K$2:$K$20000=2))</f>
        <v>0</v>
      </c>
      <c r="N154">
        <f>SUMPRODUCT((CONFIG_METADATA!$G$2:$G$20000=1)*(DATOS!$D$2:$D$20000=A154)*(DATOS!$I$2:$I$20000=B154)*(DATOS!$K$2:$K$20000=3))</f>
        <v>0</v>
      </c>
      <c r="O154">
        <f>SUMPRODUCT((CONFIG_METADATA!$G$2:$G$20000=1)*(DATOS!$D$2:$D$20000=A154)*(DATOS!$I$2:$I$20000=B154)*(DATOS!$K$2:$K$20000=4))</f>
        <v>0</v>
      </c>
      <c r="P154">
        <f>SUMPRODUCT((CONFIG_METADATA!$G$2:$G$20000=1)*(DATOS!$D$2:$D$20000=A154)*(DATOS!$I$2:$I$20000=B154)*(DATOS!$K$2:$K$20000=5))</f>
        <v>0</v>
      </c>
      <c r="Q154">
        <f>SUMPRODUCT((CONFIG_METADATA!$G$2:$G$20000=1)*(DATOS!$D$2:$D$20000=A154)*(DATOS!$I$2:$I$20000=B154)*(DATOS!$K$2:$K$20000=6))</f>
        <v>0</v>
      </c>
      <c r="R154">
        <f>SUMPRODUCT((CONFIG_METADATA!$G$2:$G$20000=1)*(DATOS!$D$2:$D$20000=A154)*(DATOS!$I$2:$I$20000=B154)*(DATOS!$K$2:$K$20000=7))</f>
        <v>0</v>
      </c>
      <c r="S154">
        <f>SUMPRODUCT((CONFIG_METADATA!$G$2:$G$20000=1)*(DATOS!$D$2:$D$20000=A154)*(DATOS!$I$2:$I$20000=B154)*(DATOS!$K$2:$K$20000=8))</f>
        <v>0</v>
      </c>
      <c r="T154">
        <f>SUMPRODUCT((CONFIG_METADATA!$G$2:$G$20000=1)*(DATOS!$D$2:$D$20000=A154)*(DATOS!$I$2:$I$20000=B154)*(DATOS!$K$2:$K$20000=9))</f>
        <v>0</v>
      </c>
      <c r="U154">
        <f>SUMPRODUCT((CONFIG_METADATA!$G$2:$G$20000=1)*(DATOS!$D$2:$D$20000=A154)*(DATOS!$I$2:$I$20000=B154)*(DATOS!$K$2:$K$20000=10))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SUMPRODUCT((CONFIG_METADATA!$G$2:$G$20000=1)*(DATOS!$D$2:$D$20000=A155)*(DATOS!$I$2:$I$20000=B155))</f>
        <v>0</v>
      </c>
      <c r="E155" s="10" t="str">
        <f>IFERROR(SUMPRODUCT((CONFIG_METADATA!$G$2:$G$20000=1)*(DATOS!$D$2:$D$20000=A155)*(DATOS!$I$2:$I$20000=B155)*(DATOS!$K$2:$K$20000))/D155,"—")</f>
        <v>—</v>
      </c>
      <c r="F155" s="10" t="str" cm="1">
        <f t="array" ref="F155">IFERROR(_xlfn.STDEV.P(_xlfn._xlws.FILTER(DATOS!$K$2:$K$20000,(CONFIG_METADATA!$G$2:$G$20000=1)*(DATOS!$D$2:$D$20000=A155)*(DATOS!$I$2:$I$20000=B155))),"—")</f>
        <v>—</v>
      </c>
      <c r="G155" t="str" cm="1">
        <f t="array" ref="G155">IFERROR(_xlfn.MODE.SNGL(_xlfn._xlws.FILTER(DATOS!$K$2:$K$20000,(CONFIG_METADATA!$G$2:$G$20000=1)*(DATOS!$D$2:$D$20000=A155)*(DATOS!$I$2:$I$20000=B155))),"—")</f>
        <v>—</v>
      </c>
      <c r="H155" s="11" t="str">
        <f>IFERROR(SUMPRODUCT((CONFIG_METADATA!$G$2:$G$20000=1)*(DATOS!$D$2:$D$20000=A155)*(DATOS!$I$2:$I$20000=B155)*(DATOS!$L$2:$L$20000="S"))/D155,"—")</f>
        <v>—</v>
      </c>
      <c r="I155" s="11" t="str">
        <f>IFERROR(SUMPRODUCT((CONFIG_METADATA!$G$2:$G$20000=1)*(DATOS!$D$2:$D$20000=A155)*(DATOS!$I$2:$I$20000=B155)*(DATOS!$L$2:$L$20000="N"))/D155,"—")</f>
        <v>—</v>
      </c>
      <c r="J155" t="str" cm="1">
        <f t="array" ref="J155">IFERROR(_xlfn.MODE.SNGL(_xlfn._xlws.FILTER(DATOS!$K$2:$K$20000,(CONFIG_METADATA!$G$2:$G$20000=1)*(DATOS!$D$2:$D$20000=A155)*(DATOS!$I$2:$I$20000=B155)*(DATOS!$L$2:$L$20000="S"))),"—")</f>
        <v>—</v>
      </c>
      <c r="K155" t="str" cm="1">
        <f t="array" ref="K155">IFERROR(_xlfn.MODE.SNGL(_xlfn._xlws.FILTER(DATOS!$K$2:$K$20000,(CONFIG_METADATA!$G$2:$G$20000=1)*(DATOS!$D$2:$D$20000=A155)*(DATOS!$I$2:$I$20000=B155)*(DATOS!$L$2:$L$20000="N"))),"—")</f>
        <v>—</v>
      </c>
      <c r="L155">
        <f>SUMPRODUCT((CONFIG_METADATA!$G$2:$G$20000=1)*(DATOS!$D$2:$D$20000=A155)*(DATOS!$I$2:$I$20000=B155)*(DATOS!$K$2:$K$20000=1))</f>
        <v>0</v>
      </c>
      <c r="M155">
        <f>SUMPRODUCT((CONFIG_METADATA!$G$2:$G$20000=1)*(DATOS!$D$2:$D$20000=A155)*(DATOS!$I$2:$I$20000=B155)*(DATOS!$K$2:$K$20000=2))</f>
        <v>0</v>
      </c>
      <c r="N155">
        <f>SUMPRODUCT((CONFIG_METADATA!$G$2:$G$20000=1)*(DATOS!$D$2:$D$20000=A155)*(DATOS!$I$2:$I$20000=B155)*(DATOS!$K$2:$K$20000=3))</f>
        <v>0</v>
      </c>
      <c r="O155">
        <f>SUMPRODUCT((CONFIG_METADATA!$G$2:$G$20000=1)*(DATOS!$D$2:$D$20000=A155)*(DATOS!$I$2:$I$20000=B155)*(DATOS!$K$2:$K$20000=4))</f>
        <v>0</v>
      </c>
      <c r="P155">
        <f>SUMPRODUCT((CONFIG_METADATA!$G$2:$G$20000=1)*(DATOS!$D$2:$D$20000=A155)*(DATOS!$I$2:$I$20000=B155)*(DATOS!$K$2:$K$20000=5))</f>
        <v>0</v>
      </c>
      <c r="Q155">
        <f>SUMPRODUCT((CONFIG_METADATA!$G$2:$G$20000=1)*(DATOS!$D$2:$D$20000=A155)*(DATOS!$I$2:$I$20000=B155)*(DATOS!$K$2:$K$20000=6))</f>
        <v>0</v>
      </c>
      <c r="R155">
        <f>SUMPRODUCT((CONFIG_METADATA!$G$2:$G$20000=1)*(DATOS!$D$2:$D$20000=A155)*(DATOS!$I$2:$I$20000=B155)*(DATOS!$K$2:$K$20000=7))</f>
        <v>0</v>
      </c>
      <c r="S155">
        <f>SUMPRODUCT((CONFIG_METADATA!$G$2:$G$20000=1)*(DATOS!$D$2:$D$20000=A155)*(DATOS!$I$2:$I$20000=B155)*(DATOS!$K$2:$K$20000=8))</f>
        <v>0</v>
      </c>
      <c r="T155">
        <f>SUMPRODUCT((CONFIG_METADATA!$G$2:$G$20000=1)*(DATOS!$D$2:$D$20000=A155)*(DATOS!$I$2:$I$20000=B155)*(DATOS!$K$2:$K$20000=9))</f>
        <v>0</v>
      </c>
      <c r="U155">
        <f>SUMPRODUCT((CONFIG_METADATA!$G$2:$G$20000=1)*(DATOS!$D$2:$D$20000=A155)*(DATOS!$I$2:$I$20000=B155)*(DATOS!$K$2:$K$20000=10))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SUMPRODUCT((CONFIG_METADATA!$G$2:$G$20000=1)*(DATOS!$D$2:$D$20000=A156)*(DATOS!$I$2:$I$20000=B156))</f>
        <v>0</v>
      </c>
      <c r="E156" s="10" t="str">
        <f>IFERROR(SUMPRODUCT((CONFIG_METADATA!$G$2:$G$20000=1)*(DATOS!$D$2:$D$20000=A156)*(DATOS!$I$2:$I$20000=B156)*(DATOS!$K$2:$K$20000))/D156,"—")</f>
        <v>—</v>
      </c>
      <c r="F156" s="10" t="str" cm="1">
        <f t="array" ref="F156">IFERROR(_xlfn.STDEV.P(_xlfn._xlws.FILTER(DATOS!$K$2:$K$20000,(CONFIG_METADATA!$G$2:$G$20000=1)*(DATOS!$D$2:$D$20000=A156)*(DATOS!$I$2:$I$20000=B156))),"—")</f>
        <v>—</v>
      </c>
      <c r="G156" t="str" cm="1">
        <f t="array" ref="G156">IFERROR(_xlfn.MODE.SNGL(_xlfn._xlws.FILTER(DATOS!$K$2:$K$20000,(CONFIG_METADATA!$G$2:$G$20000=1)*(DATOS!$D$2:$D$20000=A156)*(DATOS!$I$2:$I$20000=B156))),"—")</f>
        <v>—</v>
      </c>
      <c r="H156" s="11" t="str">
        <f>IFERROR(SUMPRODUCT((CONFIG_METADATA!$G$2:$G$20000=1)*(DATOS!$D$2:$D$20000=A156)*(DATOS!$I$2:$I$20000=B156)*(DATOS!$L$2:$L$20000="S"))/D156,"—")</f>
        <v>—</v>
      </c>
      <c r="I156" s="11" t="str">
        <f>IFERROR(SUMPRODUCT((CONFIG_METADATA!$G$2:$G$20000=1)*(DATOS!$D$2:$D$20000=A156)*(DATOS!$I$2:$I$20000=B156)*(DATOS!$L$2:$L$20000="N"))/D156,"—")</f>
        <v>—</v>
      </c>
      <c r="J156" t="str" cm="1">
        <f t="array" ref="J156">IFERROR(_xlfn.MODE.SNGL(_xlfn._xlws.FILTER(DATOS!$K$2:$K$20000,(CONFIG_METADATA!$G$2:$G$20000=1)*(DATOS!$D$2:$D$20000=A156)*(DATOS!$I$2:$I$20000=B156)*(DATOS!$L$2:$L$20000="S"))),"—")</f>
        <v>—</v>
      </c>
      <c r="K156" t="str" cm="1">
        <f t="array" ref="K156">IFERROR(_xlfn.MODE.SNGL(_xlfn._xlws.FILTER(DATOS!$K$2:$K$20000,(CONFIG_METADATA!$G$2:$G$20000=1)*(DATOS!$D$2:$D$20000=A156)*(DATOS!$I$2:$I$20000=B156)*(DATOS!$L$2:$L$20000="N"))),"—")</f>
        <v>—</v>
      </c>
      <c r="L156">
        <f>SUMPRODUCT((CONFIG_METADATA!$G$2:$G$20000=1)*(DATOS!$D$2:$D$20000=A156)*(DATOS!$I$2:$I$20000=B156)*(DATOS!$K$2:$K$20000=1))</f>
        <v>0</v>
      </c>
      <c r="M156">
        <f>SUMPRODUCT((CONFIG_METADATA!$G$2:$G$20000=1)*(DATOS!$D$2:$D$20000=A156)*(DATOS!$I$2:$I$20000=B156)*(DATOS!$K$2:$K$20000=2))</f>
        <v>0</v>
      </c>
      <c r="N156">
        <f>SUMPRODUCT((CONFIG_METADATA!$G$2:$G$20000=1)*(DATOS!$D$2:$D$20000=A156)*(DATOS!$I$2:$I$20000=B156)*(DATOS!$K$2:$K$20000=3))</f>
        <v>0</v>
      </c>
      <c r="O156">
        <f>SUMPRODUCT((CONFIG_METADATA!$G$2:$G$20000=1)*(DATOS!$D$2:$D$20000=A156)*(DATOS!$I$2:$I$20000=B156)*(DATOS!$K$2:$K$20000=4))</f>
        <v>0</v>
      </c>
      <c r="P156">
        <f>SUMPRODUCT((CONFIG_METADATA!$G$2:$G$20000=1)*(DATOS!$D$2:$D$20000=A156)*(DATOS!$I$2:$I$20000=B156)*(DATOS!$K$2:$K$20000=5))</f>
        <v>0</v>
      </c>
      <c r="Q156">
        <f>SUMPRODUCT((CONFIG_METADATA!$G$2:$G$20000=1)*(DATOS!$D$2:$D$20000=A156)*(DATOS!$I$2:$I$20000=B156)*(DATOS!$K$2:$K$20000=6))</f>
        <v>0</v>
      </c>
      <c r="R156">
        <f>SUMPRODUCT((CONFIG_METADATA!$G$2:$G$20000=1)*(DATOS!$D$2:$D$20000=A156)*(DATOS!$I$2:$I$20000=B156)*(DATOS!$K$2:$K$20000=7))</f>
        <v>0</v>
      </c>
      <c r="S156">
        <f>SUMPRODUCT((CONFIG_METADATA!$G$2:$G$20000=1)*(DATOS!$D$2:$D$20000=A156)*(DATOS!$I$2:$I$20000=B156)*(DATOS!$K$2:$K$20000=8))</f>
        <v>0</v>
      </c>
      <c r="T156">
        <f>SUMPRODUCT((CONFIG_METADATA!$G$2:$G$20000=1)*(DATOS!$D$2:$D$20000=A156)*(DATOS!$I$2:$I$20000=B156)*(DATOS!$K$2:$K$20000=9))</f>
        <v>0</v>
      </c>
      <c r="U156">
        <f>SUMPRODUCT((CONFIG_METADATA!$G$2:$G$20000=1)*(DATOS!$D$2:$D$20000=A156)*(DATOS!$I$2:$I$20000=B156)*(DATOS!$K$2:$K$20000=10))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SUMPRODUCT((CONFIG_METADATA!$G$2:$G$20000=1)*(DATOS!$D$2:$D$20000=A157)*(DATOS!$I$2:$I$20000=B157))</f>
        <v>0</v>
      </c>
      <c r="E157" s="10" t="str">
        <f>IFERROR(SUMPRODUCT((CONFIG_METADATA!$G$2:$G$20000=1)*(DATOS!$D$2:$D$20000=A157)*(DATOS!$I$2:$I$20000=B157)*(DATOS!$K$2:$K$20000))/D157,"—")</f>
        <v>—</v>
      </c>
      <c r="F157" s="10" t="str" cm="1">
        <f t="array" ref="F157">IFERROR(_xlfn.STDEV.P(_xlfn._xlws.FILTER(DATOS!$K$2:$K$20000,(CONFIG_METADATA!$G$2:$G$20000=1)*(DATOS!$D$2:$D$20000=A157)*(DATOS!$I$2:$I$20000=B157))),"—")</f>
        <v>—</v>
      </c>
      <c r="G157" t="str" cm="1">
        <f t="array" ref="G157">IFERROR(_xlfn.MODE.SNGL(_xlfn._xlws.FILTER(DATOS!$K$2:$K$20000,(CONFIG_METADATA!$G$2:$G$20000=1)*(DATOS!$D$2:$D$20000=A157)*(DATOS!$I$2:$I$20000=B157))),"—")</f>
        <v>—</v>
      </c>
      <c r="H157" s="11" t="str">
        <f>IFERROR(SUMPRODUCT((CONFIG_METADATA!$G$2:$G$20000=1)*(DATOS!$D$2:$D$20000=A157)*(DATOS!$I$2:$I$20000=B157)*(DATOS!$L$2:$L$20000="S"))/D157,"—")</f>
        <v>—</v>
      </c>
      <c r="I157" s="11" t="str">
        <f>IFERROR(SUMPRODUCT((CONFIG_METADATA!$G$2:$G$20000=1)*(DATOS!$D$2:$D$20000=A157)*(DATOS!$I$2:$I$20000=B157)*(DATOS!$L$2:$L$20000="N"))/D157,"—")</f>
        <v>—</v>
      </c>
      <c r="J157" t="str" cm="1">
        <f t="array" ref="J157">IFERROR(_xlfn.MODE.SNGL(_xlfn._xlws.FILTER(DATOS!$K$2:$K$20000,(CONFIG_METADATA!$G$2:$G$20000=1)*(DATOS!$D$2:$D$20000=A157)*(DATOS!$I$2:$I$20000=B157)*(DATOS!$L$2:$L$20000="S"))),"—")</f>
        <v>—</v>
      </c>
      <c r="K157" t="str" cm="1">
        <f t="array" ref="K157">IFERROR(_xlfn.MODE.SNGL(_xlfn._xlws.FILTER(DATOS!$K$2:$K$20000,(CONFIG_METADATA!$G$2:$G$20000=1)*(DATOS!$D$2:$D$20000=A157)*(DATOS!$I$2:$I$20000=B157)*(DATOS!$L$2:$L$20000="N"))),"—")</f>
        <v>—</v>
      </c>
      <c r="L157">
        <f>SUMPRODUCT((CONFIG_METADATA!$G$2:$G$20000=1)*(DATOS!$D$2:$D$20000=A157)*(DATOS!$I$2:$I$20000=B157)*(DATOS!$K$2:$K$20000=1))</f>
        <v>0</v>
      </c>
      <c r="M157">
        <f>SUMPRODUCT((CONFIG_METADATA!$G$2:$G$20000=1)*(DATOS!$D$2:$D$20000=A157)*(DATOS!$I$2:$I$20000=B157)*(DATOS!$K$2:$K$20000=2))</f>
        <v>0</v>
      </c>
      <c r="N157">
        <f>SUMPRODUCT((CONFIG_METADATA!$G$2:$G$20000=1)*(DATOS!$D$2:$D$20000=A157)*(DATOS!$I$2:$I$20000=B157)*(DATOS!$K$2:$K$20000=3))</f>
        <v>0</v>
      </c>
      <c r="O157">
        <f>SUMPRODUCT((CONFIG_METADATA!$G$2:$G$20000=1)*(DATOS!$D$2:$D$20000=A157)*(DATOS!$I$2:$I$20000=B157)*(DATOS!$K$2:$K$20000=4))</f>
        <v>0</v>
      </c>
      <c r="P157">
        <f>SUMPRODUCT((CONFIG_METADATA!$G$2:$G$20000=1)*(DATOS!$D$2:$D$20000=A157)*(DATOS!$I$2:$I$20000=B157)*(DATOS!$K$2:$K$20000=5))</f>
        <v>0</v>
      </c>
      <c r="Q157">
        <f>SUMPRODUCT((CONFIG_METADATA!$G$2:$G$20000=1)*(DATOS!$D$2:$D$20000=A157)*(DATOS!$I$2:$I$20000=B157)*(DATOS!$K$2:$K$20000=6))</f>
        <v>0</v>
      </c>
      <c r="R157">
        <f>SUMPRODUCT((CONFIG_METADATA!$G$2:$G$20000=1)*(DATOS!$D$2:$D$20000=A157)*(DATOS!$I$2:$I$20000=B157)*(DATOS!$K$2:$K$20000=7))</f>
        <v>0</v>
      </c>
      <c r="S157">
        <f>SUMPRODUCT((CONFIG_METADATA!$G$2:$G$20000=1)*(DATOS!$D$2:$D$20000=A157)*(DATOS!$I$2:$I$20000=B157)*(DATOS!$K$2:$K$20000=8))</f>
        <v>0</v>
      </c>
      <c r="T157">
        <f>SUMPRODUCT((CONFIG_METADATA!$G$2:$G$20000=1)*(DATOS!$D$2:$D$20000=A157)*(DATOS!$I$2:$I$20000=B157)*(DATOS!$K$2:$K$20000=9))</f>
        <v>0</v>
      </c>
      <c r="U157">
        <f>SUMPRODUCT((CONFIG_METADATA!$G$2:$G$20000=1)*(DATOS!$D$2:$D$20000=A157)*(DATOS!$I$2:$I$20000=B157)*(DATOS!$K$2:$K$20000=10))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SUMPRODUCT((CONFIG_METADATA!$G$2:$G$20000=1)*(DATOS!$D$2:$D$20000=A158)*(DATOS!$I$2:$I$20000=B158))</f>
        <v>0</v>
      </c>
      <c r="E158" s="10" t="str">
        <f>IFERROR(SUMPRODUCT((CONFIG_METADATA!$G$2:$G$20000=1)*(DATOS!$D$2:$D$20000=A158)*(DATOS!$I$2:$I$20000=B158)*(DATOS!$K$2:$K$20000))/D158,"—")</f>
        <v>—</v>
      </c>
      <c r="F158" s="10" t="str" cm="1">
        <f t="array" ref="F158">IFERROR(_xlfn.STDEV.P(_xlfn._xlws.FILTER(DATOS!$K$2:$K$20000,(CONFIG_METADATA!$G$2:$G$20000=1)*(DATOS!$D$2:$D$20000=A158)*(DATOS!$I$2:$I$20000=B158))),"—")</f>
        <v>—</v>
      </c>
      <c r="G158" t="str" cm="1">
        <f t="array" ref="G158">IFERROR(_xlfn.MODE.SNGL(_xlfn._xlws.FILTER(DATOS!$K$2:$K$20000,(CONFIG_METADATA!$G$2:$G$20000=1)*(DATOS!$D$2:$D$20000=A158)*(DATOS!$I$2:$I$20000=B158))),"—")</f>
        <v>—</v>
      </c>
      <c r="H158" s="11" t="str">
        <f>IFERROR(SUMPRODUCT((CONFIG_METADATA!$G$2:$G$20000=1)*(DATOS!$D$2:$D$20000=A158)*(DATOS!$I$2:$I$20000=B158)*(DATOS!$L$2:$L$20000="S"))/D158,"—")</f>
        <v>—</v>
      </c>
      <c r="I158" s="11" t="str">
        <f>IFERROR(SUMPRODUCT((CONFIG_METADATA!$G$2:$G$20000=1)*(DATOS!$D$2:$D$20000=A158)*(DATOS!$I$2:$I$20000=B158)*(DATOS!$L$2:$L$20000="N"))/D158,"—")</f>
        <v>—</v>
      </c>
      <c r="J158" t="str" cm="1">
        <f t="array" ref="J158">IFERROR(_xlfn.MODE.SNGL(_xlfn._xlws.FILTER(DATOS!$K$2:$K$20000,(CONFIG_METADATA!$G$2:$G$20000=1)*(DATOS!$D$2:$D$20000=A158)*(DATOS!$I$2:$I$20000=B158)*(DATOS!$L$2:$L$20000="S"))),"—")</f>
        <v>—</v>
      </c>
      <c r="K158" t="str" cm="1">
        <f t="array" ref="K158">IFERROR(_xlfn.MODE.SNGL(_xlfn._xlws.FILTER(DATOS!$K$2:$K$20000,(CONFIG_METADATA!$G$2:$G$20000=1)*(DATOS!$D$2:$D$20000=A158)*(DATOS!$I$2:$I$20000=B158)*(DATOS!$L$2:$L$20000="N"))),"—")</f>
        <v>—</v>
      </c>
      <c r="L158">
        <f>SUMPRODUCT((CONFIG_METADATA!$G$2:$G$20000=1)*(DATOS!$D$2:$D$20000=A158)*(DATOS!$I$2:$I$20000=B158)*(DATOS!$K$2:$K$20000=1))</f>
        <v>0</v>
      </c>
      <c r="M158">
        <f>SUMPRODUCT((CONFIG_METADATA!$G$2:$G$20000=1)*(DATOS!$D$2:$D$20000=A158)*(DATOS!$I$2:$I$20000=B158)*(DATOS!$K$2:$K$20000=2))</f>
        <v>0</v>
      </c>
      <c r="N158">
        <f>SUMPRODUCT((CONFIG_METADATA!$G$2:$G$20000=1)*(DATOS!$D$2:$D$20000=A158)*(DATOS!$I$2:$I$20000=B158)*(DATOS!$K$2:$K$20000=3))</f>
        <v>0</v>
      </c>
      <c r="O158">
        <f>SUMPRODUCT((CONFIG_METADATA!$G$2:$G$20000=1)*(DATOS!$D$2:$D$20000=A158)*(DATOS!$I$2:$I$20000=B158)*(DATOS!$K$2:$K$20000=4))</f>
        <v>0</v>
      </c>
      <c r="P158">
        <f>SUMPRODUCT((CONFIG_METADATA!$G$2:$G$20000=1)*(DATOS!$D$2:$D$20000=A158)*(DATOS!$I$2:$I$20000=B158)*(DATOS!$K$2:$K$20000=5))</f>
        <v>0</v>
      </c>
      <c r="Q158">
        <f>SUMPRODUCT((CONFIG_METADATA!$G$2:$G$20000=1)*(DATOS!$D$2:$D$20000=A158)*(DATOS!$I$2:$I$20000=B158)*(DATOS!$K$2:$K$20000=6))</f>
        <v>0</v>
      </c>
      <c r="R158">
        <f>SUMPRODUCT((CONFIG_METADATA!$G$2:$G$20000=1)*(DATOS!$D$2:$D$20000=A158)*(DATOS!$I$2:$I$20000=B158)*(DATOS!$K$2:$K$20000=7))</f>
        <v>0</v>
      </c>
      <c r="S158">
        <f>SUMPRODUCT((CONFIG_METADATA!$G$2:$G$20000=1)*(DATOS!$D$2:$D$20000=A158)*(DATOS!$I$2:$I$20000=B158)*(DATOS!$K$2:$K$20000=8))</f>
        <v>0</v>
      </c>
      <c r="T158">
        <f>SUMPRODUCT((CONFIG_METADATA!$G$2:$G$20000=1)*(DATOS!$D$2:$D$20000=A158)*(DATOS!$I$2:$I$20000=B158)*(DATOS!$K$2:$K$20000=9))</f>
        <v>0</v>
      </c>
      <c r="U158">
        <f>SUMPRODUCT((CONFIG_METADATA!$G$2:$G$20000=1)*(DATOS!$D$2:$D$20000=A158)*(DATOS!$I$2:$I$20000=B158)*(DATOS!$K$2:$K$20000=10))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SUMPRODUCT((CONFIG_METADATA!$G$2:$G$20000=1)*(DATOS!$D$2:$D$20000=A159)*(DATOS!$I$2:$I$20000=B159))</f>
        <v>0</v>
      </c>
      <c r="E159" s="10" t="str">
        <f>IFERROR(SUMPRODUCT((CONFIG_METADATA!$G$2:$G$20000=1)*(DATOS!$D$2:$D$20000=A159)*(DATOS!$I$2:$I$20000=B159)*(DATOS!$K$2:$K$20000))/D159,"—")</f>
        <v>—</v>
      </c>
      <c r="F159" s="10" t="str" cm="1">
        <f t="array" ref="F159">IFERROR(_xlfn.STDEV.P(_xlfn._xlws.FILTER(DATOS!$K$2:$K$20000,(CONFIG_METADATA!$G$2:$G$20000=1)*(DATOS!$D$2:$D$20000=A159)*(DATOS!$I$2:$I$20000=B159))),"—")</f>
        <v>—</v>
      </c>
      <c r="G159" t="str" cm="1">
        <f t="array" ref="G159">IFERROR(_xlfn.MODE.SNGL(_xlfn._xlws.FILTER(DATOS!$K$2:$K$20000,(CONFIG_METADATA!$G$2:$G$20000=1)*(DATOS!$D$2:$D$20000=A159)*(DATOS!$I$2:$I$20000=B159))),"—")</f>
        <v>—</v>
      </c>
      <c r="H159" s="11" t="str">
        <f>IFERROR(SUMPRODUCT((CONFIG_METADATA!$G$2:$G$20000=1)*(DATOS!$D$2:$D$20000=A159)*(DATOS!$I$2:$I$20000=B159)*(DATOS!$L$2:$L$20000="S"))/D159,"—")</f>
        <v>—</v>
      </c>
      <c r="I159" s="11" t="str">
        <f>IFERROR(SUMPRODUCT((CONFIG_METADATA!$G$2:$G$20000=1)*(DATOS!$D$2:$D$20000=A159)*(DATOS!$I$2:$I$20000=B159)*(DATOS!$L$2:$L$20000="N"))/D159,"—")</f>
        <v>—</v>
      </c>
      <c r="J159" t="str" cm="1">
        <f t="array" ref="J159">IFERROR(_xlfn.MODE.SNGL(_xlfn._xlws.FILTER(DATOS!$K$2:$K$20000,(CONFIG_METADATA!$G$2:$G$20000=1)*(DATOS!$D$2:$D$20000=A159)*(DATOS!$I$2:$I$20000=B159)*(DATOS!$L$2:$L$20000="S"))),"—")</f>
        <v>—</v>
      </c>
      <c r="K159" t="str" cm="1">
        <f t="array" ref="K159">IFERROR(_xlfn.MODE.SNGL(_xlfn._xlws.FILTER(DATOS!$K$2:$K$20000,(CONFIG_METADATA!$G$2:$G$20000=1)*(DATOS!$D$2:$D$20000=A159)*(DATOS!$I$2:$I$20000=B159)*(DATOS!$L$2:$L$20000="N"))),"—")</f>
        <v>—</v>
      </c>
      <c r="L159">
        <f>SUMPRODUCT((CONFIG_METADATA!$G$2:$G$20000=1)*(DATOS!$D$2:$D$20000=A159)*(DATOS!$I$2:$I$20000=B159)*(DATOS!$K$2:$K$20000=1))</f>
        <v>0</v>
      </c>
      <c r="M159">
        <f>SUMPRODUCT((CONFIG_METADATA!$G$2:$G$20000=1)*(DATOS!$D$2:$D$20000=A159)*(DATOS!$I$2:$I$20000=B159)*(DATOS!$K$2:$K$20000=2))</f>
        <v>0</v>
      </c>
      <c r="N159">
        <f>SUMPRODUCT((CONFIG_METADATA!$G$2:$G$20000=1)*(DATOS!$D$2:$D$20000=A159)*(DATOS!$I$2:$I$20000=B159)*(DATOS!$K$2:$K$20000=3))</f>
        <v>0</v>
      </c>
      <c r="O159">
        <f>SUMPRODUCT((CONFIG_METADATA!$G$2:$G$20000=1)*(DATOS!$D$2:$D$20000=A159)*(DATOS!$I$2:$I$20000=B159)*(DATOS!$K$2:$K$20000=4))</f>
        <v>0</v>
      </c>
      <c r="P159">
        <f>SUMPRODUCT((CONFIG_METADATA!$G$2:$G$20000=1)*(DATOS!$D$2:$D$20000=A159)*(DATOS!$I$2:$I$20000=B159)*(DATOS!$K$2:$K$20000=5))</f>
        <v>0</v>
      </c>
      <c r="Q159">
        <f>SUMPRODUCT((CONFIG_METADATA!$G$2:$G$20000=1)*(DATOS!$D$2:$D$20000=A159)*(DATOS!$I$2:$I$20000=B159)*(DATOS!$K$2:$K$20000=6))</f>
        <v>0</v>
      </c>
      <c r="R159">
        <f>SUMPRODUCT((CONFIG_METADATA!$G$2:$G$20000=1)*(DATOS!$D$2:$D$20000=A159)*(DATOS!$I$2:$I$20000=B159)*(DATOS!$K$2:$K$20000=7))</f>
        <v>0</v>
      </c>
      <c r="S159">
        <f>SUMPRODUCT((CONFIG_METADATA!$G$2:$G$20000=1)*(DATOS!$D$2:$D$20000=A159)*(DATOS!$I$2:$I$20000=B159)*(DATOS!$K$2:$K$20000=8))</f>
        <v>0</v>
      </c>
      <c r="T159">
        <f>SUMPRODUCT((CONFIG_METADATA!$G$2:$G$20000=1)*(DATOS!$D$2:$D$20000=A159)*(DATOS!$I$2:$I$20000=B159)*(DATOS!$K$2:$K$20000=9))</f>
        <v>0</v>
      </c>
      <c r="U159">
        <f>SUMPRODUCT((CONFIG_METADATA!$G$2:$G$20000=1)*(DATOS!$D$2:$D$20000=A159)*(DATOS!$I$2:$I$20000=B159)*(DATOS!$K$2:$K$20000=10))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SUMPRODUCT((CONFIG_METADATA!$G$2:$G$20000=1)*(DATOS!$D$2:$D$20000=A160)*(DATOS!$I$2:$I$20000=B160))</f>
        <v>0</v>
      </c>
      <c r="E160" s="10" t="str">
        <f>IFERROR(SUMPRODUCT((CONFIG_METADATA!$G$2:$G$20000=1)*(DATOS!$D$2:$D$20000=A160)*(DATOS!$I$2:$I$20000=B160)*(DATOS!$K$2:$K$20000))/D160,"—")</f>
        <v>—</v>
      </c>
      <c r="F160" s="10" t="str" cm="1">
        <f t="array" ref="F160">IFERROR(_xlfn.STDEV.P(_xlfn._xlws.FILTER(DATOS!$K$2:$K$20000,(CONFIG_METADATA!$G$2:$G$20000=1)*(DATOS!$D$2:$D$20000=A160)*(DATOS!$I$2:$I$20000=B160))),"—")</f>
        <v>—</v>
      </c>
      <c r="G160" t="str" cm="1">
        <f t="array" ref="G160">IFERROR(_xlfn.MODE.SNGL(_xlfn._xlws.FILTER(DATOS!$K$2:$K$20000,(CONFIG_METADATA!$G$2:$G$20000=1)*(DATOS!$D$2:$D$20000=A160)*(DATOS!$I$2:$I$20000=B160))),"—")</f>
        <v>—</v>
      </c>
      <c r="H160" s="11" t="str">
        <f>IFERROR(SUMPRODUCT((CONFIG_METADATA!$G$2:$G$20000=1)*(DATOS!$D$2:$D$20000=A160)*(DATOS!$I$2:$I$20000=B160)*(DATOS!$L$2:$L$20000="S"))/D160,"—")</f>
        <v>—</v>
      </c>
      <c r="I160" s="11" t="str">
        <f>IFERROR(SUMPRODUCT((CONFIG_METADATA!$G$2:$G$20000=1)*(DATOS!$D$2:$D$20000=A160)*(DATOS!$I$2:$I$20000=B160)*(DATOS!$L$2:$L$20000="N"))/D160,"—")</f>
        <v>—</v>
      </c>
      <c r="J160" t="str" cm="1">
        <f t="array" ref="J160">IFERROR(_xlfn.MODE.SNGL(_xlfn._xlws.FILTER(DATOS!$K$2:$K$20000,(CONFIG_METADATA!$G$2:$G$20000=1)*(DATOS!$D$2:$D$20000=A160)*(DATOS!$I$2:$I$20000=B160)*(DATOS!$L$2:$L$20000="S"))),"—")</f>
        <v>—</v>
      </c>
      <c r="K160" t="str" cm="1">
        <f t="array" ref="K160">IFERROR(_xlfn.MODE.SNGL(_xlfn._xlws.FILTER(DATOS!$K$2:$K$20000,(CONFIG_METADATA!$G$2:$G$20000=1)*(DATOS!$D$2:$D$20000=A160)*(DATOS!$I$2:$I$20000=B160)*(DATOS!$L$2:$L$20000="N"))),"—")</f>
        <v>—</v>
      </c>
      <c r="L160">
        <f>SUMPRODUCT((CONFIG_METADATA!$G$2:$G$20000=1)*(DATOS!$D$2:$D$20000=A160)*(DATOS!$I$2:$I$20000=B160)*(DATOS!$K$2:$K$20000=1))</f>
        <v>0</v>
      </c>
      <c r="M160">
        <f>SUMPRODUCT((CONFIG_METADATA!$G$2:$G$20000=1)*(DATOS!$D$2:$D$20000=A160)*(DATOS!$I$2:$I$20000=B160)*(DATOS!$K$2:$K$20000=2))</f>
        <v>0</v>
      </c>
      <c r="N160">
        <f>SUMPRODUCT((CONFIG_METADATA!$G$2:$G$20000=1)*(DATOS!$D$2:$D$20000=A160)*(DATOS!$I$2:$I$20000=B160)*(DATOS!$K$2:$K$20000=3))</f>
        <v>0</v>
      </c>
      <c r="O160">
        <f>SUMPRODUCT((CONFIG_METADATA!$G$2:$G$20000=1)*(DATOS!$D$2:$D$20000=A160)*(DATOS!$I$2:$I$20000=B160)*(DATOS!$K$2:$K$20000=4))</f>
        <v>0</v>
      </c>
      <c r="P160">
        <f>SUMPRODUCT((CONFIG_METADATA!$G$2:$G$20000=1)*(DATOS!$D$2:$D$20000=A160)*(DATOS!$I$2:$I$20000=B160)*(DATOS!$K$2:$K$20000=5))</f>
        <v>0</v>
      </c>
      <c r="Q160">
        <f>SUMPRODUCT((CONFIG_METADATA!$G$2:$G$20000=1)*(DATOS!$D$2:$D$20000=A160)*(DATOS!$I$2:$I$20000=B160)*(DATOS!$K$2:$K$20000=6))</f>
        <v>0</v>
      </c>
      <c r="R160">
        <f>SUMPRODUCT((CONFIG_METADATA!$G$2:$G$20000=1)*(DATOS!$D$2:$D$20000=A160)*(DATOS!$I$2:$I$20000=B160)*(DATOS!$K$2:$K$20000=7))</f>
        <v>0</v>
      </c>
      <c r="S160">
        <f>SUMPRODUCT((CONFIG_METADATA!$G$2:$G$20000=1)*(DATOS!$D$2:$D$20000=A160)*(DATOS!$I$2:$I$20000=B160)*(DATOS!$K$2:$K$20000=8))</f>
        <v>0</v>
      </c>
      <c r="T160">
        <f>SUMPRODUCT((CONFIG_METADATA!$G$2:$G$20000=1)*(DATOS!$D$2:$D$20000=A160)*(DATOS!$I$2:$I$20000=B160)*(DATOS!$K$2:$K$20000=9))</f>
        <v>0</v>
      </c>
      <c r="U160">
        <f>SUMPRODUCT((CONFIG_METADATA!$G$2:$G$20000=1)*(DATOS!$D$2:$D$20000=A160)*(DATOS!$I$2:$I$20000=B160)*(DATOS!$K$2:$K$20000=10))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SUMPRODUCT((CONFIG_METADATA!$G$2:$G$20000=1)*(DATOS!$D$2:$D$20000=A161)*(DATOS!$I$2:$I$20000=B161))</f>
        <v>0</v>
      </c>
      <c r="E161" s="10" t="str">
        <f>IFERROR(SUMPRODUCT((CONFIG_METADATA!$G$2:$G$20000=1)*(DATOS!$D$2:$D$20000=A161)*(DATOS!$I$2:$I$20000=B161)*(DATOS!$K$2:$K$20000))/D161,"—")</f>
        <v>—</v>
      </c>
      <c r="F161" s="10" t="str" cm="1">
        <f t="array" ref="F161">IFERROR(_xlfn.STDEV.P(_xlfn._xlws.FILTER(DATOS!$K$2:$K$20000,(CONFIG_METADATA!$G$2:$G$20000=1)*(DATOS!$D$2:$D$20000=A161)*(DATOS!$I$2:$I$20000=B161))),"—")</f>
        <v>—</v>
      </c>
      <c r="G161" t="str" cm="1">
        <f t="array" ref="G161">IFERROR(_xlfn.MODE.SNGL(_xlfn._xlws.FILTER(DATOS!$K$2:$K$20000,(CONFIG_METADATA!$G$2:$G$20000=1)*(DATOS!$D$2:$D$20000=A161)*(DATOS!$I$2:$I$20000=B161))),"—")</f>
        <v>—</v>
      </c>
      <c r="H161" s="11" t="str">
        <f>IFERROR(SUMPRODUCT((CONFIG_METADATA!$G$2:$G$20000=1)*(DATOS!$D$2:$D$20000=A161)*(DATOS!$I$2:$I$20000=B161)*(DATOS!$L$2:$L$20000="S"))/D161,"—")</f>
        <v>—</v>
      </c>
      <c r="I161" s="11" t="str">
        <f>IFERROR(SUMPRODUCT((CONFIG_METADATA!$G$2:$G$20000=1)*(DATOS!$D$2:$D$20000=A161)*(DATOS!$I$2:$I$20000=B161)*(DATOS!$L$2:$L$20000="N"))/D161,"—")</f>
        <v>—</v>
      </c>
      <c r="J161" t="str" cm="1">
        <f t="array" ref="J161">IFERROR(_xlfn.MODE.SNGL(_xlfn._xlws.FILTER(DATOS!$K$2:$K$20000,(CONFIG_METADATA!$G$2:$G$20000=1)*(DATOS!$D$2:$D$20000=A161)*(DATOS!$I$2:$I$20000=B161)*(DATOS!$L$2:$L$20000="S"))),"—")</f>
        <v>—</v>
      </c>
      <c r="K161" t="str" cm="1">
        <f t="array" ref="K161">IFERROR(_xlfn.MODE.SNGL(_xlfn._xlws.FILTER(DATOS!$K$2:$K$20000,(CONFIG_METADATA!$G$2:$G$20000=1)*(DATOS!$D$2:$D$20000=A161)*(DATOS!$I$2:$I$20000=B161)*(DATOS!$L$2:$L$20000="N"))),"—")</f>
        <v>—</v>
      </c>
      <c r="L161">
        <f>SUMPRODUCT((CONFIG_METADATA!$G$2:$G$20000=1)*(DATOS!$D$2:$D$20000=A161)*(DATOS!$I$2:$I$20000=B161)*(DATOS!$K$2:$K$20000=1))</f>
        <v>0</v>
      </c>
      <c r="M161">
        <f>SUMPRODUCT((CONFIG_METADATA!$G$2:$G$20000=1)*(DATOS!$D$2:$D$20000=A161)*(DATOS!$I$2:$I$20000=B161)*(DATOS!$K$2:$K$20000=2))</f>
        <v>0</v>
      </c>
      <c r="N161">
        <f>SUMPRODUCT((CONFIG_METADATA!$G$2:$G$20000=1)*(DATOS!$D$2:$D$20000=A161)*(DATOS!$I$2:$I$20000=B161)*(DATOS!$K$2:$K$20000=3))</f>
        <v>0</v>
      </c>
      <c r="O161">
        <f>SUMPRODUCT((CONFIG_METADATA!$G$2:$G$20000=1)*(DATOS!$D$2:$D$20000=A161)*(DATOS!$I$2:$I$20000=B161)*(DATOS!$K$2:$K$20000=4))</f>
        <v>0</v>
      </c>
      <c r="P161">
        <f>SUMPRODUCT((CONFIG_METADATA!$G$2:$G$20000=1)*(DATOS!$D$2:$D$20000=A161)*(DATOS!$I$2:$I$20000=B161)*(DATOS!$K$2:$K$20000=5))</f>
        <v>0</v>
      </c>
      <c r="Q161">
        <f>SUMPRODUCT((CONFIG_METADATA!$G$2:$G$20000=1)*(DATOS!$D$2:$D$20000=A161)*(DATOS!$I$2:$I$20000=B161)*(DATOS!$K$2:$K$20000=6))</f>
        <v>0</v>
      </c>
      <c r="R161">
        <f>SUMPRODUCT((CONFIG_METADATA!$G$2:$G$20000=1)*(DATOS!$D$2:$D$20000=A161)*(DATOS!$I$2:$I$20000=B161)*(DATOS!$K$2:$K$20000=7))</f>
        <v>0</v>
      </c>
      <c r="S161">
        <f>SUMPRODUCT((CONFIG_METADATA!$G$2:$G$20000=1)*(DATOS!$D$2:$D$20000=A161)*(DATOS!$I$2:$I$20000=B161)*(DATOS!$K$2:$K$20000=8))</f>
        <v>0</v>
      </c>
      <c r="T161">
        <f>SUMPRODUCT((CONFIG_METADATA!$G$2:$G$20000=1)*(DATOS!$D$2:$D$20000=A161)*(DATOS!$I$2:$I$20000=B161)*(DATOS!$K$2:$K$20000=9))</f>
        <v>0</v>
      </c>
      <c r="U161">
        <f>SUMPRODUCT((CONFIG_METADATA!$G$2:$G$20000=1)*(DATOS!$D$2:$D$20000=A161)*(DATOS!$I$2:$I$20000=B161)*(DATOS!$K$2:$K$20000=10))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SUMPRODUCT((CONFIG_METADATA!$G$2:$G$20000=1)*(DATOS!$D$2:$D$20000=A162)*(DATOS!$I$2:$I$20000=B162))</f>
        <v>0</v>
      </c>
      <c r="E162" s="10" t="str">
        <f>IFERROR(SUMPRODUCT((CONFIG_METADATA!$G$2:$G$20000=1)*(DATOS!$D$2:$D$20000=A162)*(DATOS!$I$2:$I$20000=B162)*(DATOS!$K$2:$K$20000))/D162,"—")</f>
        <v>—</v>
      </c>
      <c r="F162" s="10" t="str" cm="1">
        <f t="array" ref="F162">IFERROR(_xlfn.STDEV.P(_xlfn._xlws.FILTER(DATOS!$K$2:$K$20000,(CONFIG_METADATA!$G$2:$G$20000=1)*(DATOS!$D$2:$D$20000=A162)*(DATOS!$I$2:$I$20000=B162))),"—")</f>
        <v>—</v>
      </c>
      <c r="G162" t="str" cm="1">
        <f t="array" ref="G162">IFERROR(_xlfn.MODE.SNGL(_xlfn._xlws.FILTER(DATOS!$K$2:$K$20000,(CONFIG_METADATA!$G$2:$G$20000=1)*(DATOS!$D$2:$D$20000=A162)*(DATOS!$I$2:$I$20000=B162))),"—")</f>
        <v>—</v>
      </c>
      <c r="H162" s="11" t="str">
        <f>IFERROR(SUMPRODUCT((CONFIG_METADATA!$G$2:$G$20000=1)*(DATOS!$D$2:$D$20000=A162)*(DATOS!$I$2:$I$20000=B162)*(DATOS!$L$2:$L$20000="S"))/D162,"—")</f>
        <v>—</v>
      </c>
      <c r="I162" s="11" t="str">
        <f>IFERROR(SUMPRODUCT((CONFIG_METADATA!$G$2:$G$20000=1)*(DATOS!$D$2:$D$20000=A162)*(DATOS!$I$2:$I$20000=B162)*(DATOS!$L$2:$L$20000="N"))/D162,"—")</f>
        <v>—</v>
      </c>
      <c r="J162" t="str" cm="1">
        <f t="array" ref="J162">IFERROR(_xlfn.MODE.SNGL(_xlfn._xlws.FILTER(DATOS!$K$2:$K$20000,(CONFIG_METADATA!$G$2:$G$20000=1)*(DATOS!$D$2:$D$20000=A162)*(DATOS!$I$2:$I$20000=B162)*(DATOS!$L$2:$L$20000="S"))),"—")</f>
        <v>—</v>
      </c>
      <c r="K162" t="str" cm="1">
        <f t="array" ref="K162">IFERROR(_xlfn.MODE.SNGL(_xlfn._xlws.FILTER(DATOS!$K$2:$K$20000,(CONFIG_METADATA!$G$2:$G$20000=1)*(DATOS!$D$2:$D$20000=A162)*(DATOS!$I$2:$I$20000=B162)*(DATOS!$L$2:$L$20000="N"))),"—")</f>
        <v>—</v>
      </c>
      <c r="L162">
        <f>SUMPRODUCT((CONFIG_METADATA!$G$2:$G$20000=1)*(DATOS!$D$2:$D$20000=A162)*(DATOS!$I$2:$I$20000=B162)*(DATOS!$K$2:$K$20000=1))</f>
        <v>0</v>
      </c>
      <c r="M162">
        <f>SUMPRODUCT((CONFIG_METADATA!$G$2:$G$20000=1)*(DATOS!$D$2:$D$20000=A162)*(DATOS!$I$2:$I$20000=B162)*(DATOS!$K$2:$K$20000=2))</f>
        <v>0</v>
      </c>
      <c r="N162">
        <f>SUMPRODUCT((CONFIG_METADATA!$G$2:$G$20000=1)*(DATOS!$D$2:$D$20000=A162)*(DATOS!$I$2:$I$20000=B162)*(DATOS!$K$2:$K$20000=3))</f>
        <v>0</v>
      </c>
      <c r="O162">
        <f>SUMPRODUCT((CONFIG_METADATA!$G$2:$G$20000=1)*(DATOS!$D$2:$D$20000=A162)*(DATOS!$I$2:$I$20000=B162)*(DATOS!$K$2:$K$20000=4))</f>
        <v>0</v>
      </c>
      <c r="P162">
        <f>SUMPRODUCT((CONFIG_METADATA!$G$2:$G$20000=1)*(DATOS!$D$2:$D$20000=A162)*(DATOS!$I$2:$I$20000=B162)*(DATOS!$K$2:$K$20000=5))</f>
        <v>0</v>
      </c>
      <c r="Q162">
        <f>SUMPRODUCT((CONFIG_METADATA!$G$2:$G$20000=1)*(DATOS!$D$2:$D$20000=A162)*(DATOS!$I$2:$I$20000=B162)*(DATOS!$K$2:$K$20000=6))</f>
        <v>0</v>
      </c>
      <c r="R162">
        <f>SUMPRODUCT((CONFIG_METADATA!$G$2:$G$20000=1)*(DATOS!$D$2:$D$20000=A162)*(DATOS!$I$2:$I$20000=B162)*(DATOS!$K$2:$K$20000=7))</f>
        <v>0</v>
      </c>
      <c r="S162">
        <f>SUMPRODUCT((CONFIG_METADATA!$G$2:$G$20000=1)*(DATOS!$D$2:$D$20000=A162)*(DATOS!$I$2:$I$20000=B162)*(DATOS!$K$2:$K$20000=8))</f>
        <v>0</v>
      </c>
      <c r="T162">
        <f>SUMPRODUCT((CONFIG_METADATA!$G$2:$G$20000=1)*(DATOS!$D$2:$D$20000=A162)*(DATOS!$I$2:$I$20000=B162)*(DATOS!$K$2:$K$20000=9))</f>
        <v>0</v>
      </c>
      <c r="U162">
        <f>SUMPRODUCT((CONFIG_METADATA!$G$2:$G$20000=1)*(DATOS!$D$2:$D$20000=A162)*(DATOS!$I$2:$I$20000=B162)*(DATOS!$K$2:$K$20000=10))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SUMPRODUCT((CONFIG_METADATA!$G$2:$G$20000=1)*(DATOS!$D$2:$D$20000=A163)*(DATOS!$I$2:$I$20000=B163))</f>
        <v>0</v>
      </c>
      <c r="E163" s="10" t="str">
        <f>IFERROR(SUMPRODUCT((CONFIG_METADATA!$G$2:$G$20000=1)*(DATOS!$D$2:$D$20000=A163)*(DATOS!$I$2:$I$20000=B163)*(DATOS!$K$2:$K$20000))/D163,"—")</f>
        <v>—</v>
      </c>
      <c r="F163" s="10" t="str" cm="1">
        <f t="array" ref="F163">IFERROR(_xlfn.STDEV.P(_xlfn._xlws.FILTER(DATOS!$K$2:$K$20000,(CONFIG_METADATA!$G$2:$G$20000=1)*(DATOS!$D$2:$D$20000=A163)*(DATOS!$I$2:$I$20000=B163))),"—")</f>
        <v>—</v>
      </c>
      <c r="G163" t="str" cm="1">
        <f t="array" ref="G163">IFERROR(_xlfn.MODE.SNGL(_xlfn._xlws.FILTER(DATOS!$K$2:$K$20000,(CONFIG_METADATA!$G$2:$G$20000=1)*(DATOS!$D$2:$D$20000=A163)*(DATOS!$I$2:$I$20000=B163))),"—")</f>
        <v>—</v>
      </c>
      <c r="H163" s="11" t="str">
        <f>IFERROR(SUMPRODUCT((CONFIG_METADATA!$G$2:$G$20000=1)*(DATOS!$D$2:$D$20000=A163)*(DATOS!$I$2:$I$20000=B163)*(DATOS!$L$2:$L$20000="S"))/D163,"—")</f>
        <v>—</v>
      </c>
      <c r="I163" s="11" t="str">
        <f>IFERROR(SUMPRODUCT((CONFIG_METADATA!$G$2:$G$20000=1)*(DATOS!$D$2:$D$20000=A163)*(DATOS!$I$2:$I$20000=B163)*(DATOS!$L$2:$L$20000="N"))/D163,"—")</f>
        <v>—</v>
      </c>
      <c r="J163" t="str" cm="1">
        <f t="array" ref="J163">IFERROR(_xlfn.MODE.SNGL(_xlfn._xlws.FILTER(DATOS!$K$2:$K$20000,(CONFIG_METADATA!$G$2:$G$20000=1)*(DATOS!$D$2:$D$20000=A163)*(DATOS!$I$2:$I$20000=B163)*(DATOS!$L$2:$L$20000="S"))),"—")</f>
        <v>—</v>
      </c>
      <c r="K163" t="str" cm="1">
        <f t="array" ref="K163">IFERROR(_xlfn.MODE.SNGL(_xlfn._xlws.FILTER(DATOS!$K$2:$K$20000,(CONFIG_METADATA!$G$2:$G$20000=1)*(DATOS!$D$2:$D$20000=A163)*(DATOS!$I$2:$I$20000=B163)*(DATOS!$L$2:$L$20000="N"))),"—")</f>
        <v>—</v>
      </c>
      <c r="L163">
        <f>SUMPRODUCT((CONFIG_METADATA!$G$2:$G$20000=1)*(DATOS!$D$2:$D$20000=A163)*(DATOS!$I$2:$I$20000=B163)*(DATOS!$K$2:$K$20000=1))</f>
        <v>0</v>
      </c>
      <c r="M163">
        <f>SUMPRODUCT((CONFIG_METADATA!$G$2:$G$20000=1)*(DATOS!$D$2:$D$20000=A163)*(DATOS!$I$2:$I$20000=B163)*(DATOS!$K$2:$K$20000=2))</f>
        <v>0</v>
      </c>
      <c r="N163">
        <f>SUMPRODUCT((CONFIG_METADATA!$G$2:$G$20000=1)*(DATOS!$D$2:$D$20000=A163)*(DATOS!$I$2:$I$20000=B163)*(DATOS!$K$2:$K$20000=3))</f>
        <v>0</v>
      </c>
      <c r="O163">
        <f>SUMPRODUCT((CONFIG_METADATA!$G$2:$G$20000=1)*(DATOS!$D$2:$D$20000=A163)*(DATOS!$I$2:$I$20000=B163)*(DATOS!$K$2:$K$20000=4))</f>
        <v>0</v>
      </c>
      <c r="P163">
        <f>SUMPRODUCT((CONFIG_METADATA!$G$2:$G$20000=1)*(DATOS!$D$2:$D$20000=A163)*(DATOS!$I$2:$I$20000=B163)*(DATOS!$K$2:$K$20000=5))</f>
        <v>0</v>
      </c>
      <c r="Q163">
        <f>SUMPRODUCT((CONFIG_METADATA!$G$2:$G$20000=1)*(DATOS!$D$2:$D$20000=A163)*(DATOS!$I$2:$I$20000=B163)*(DATOS!$K$2:$K$20000=6))</f>
        <v>0</v>
      </c>
      <c r="R163">
        <f>SUMPRODUCT((CONFIG_METADATA!$G$2:$G$20000=1)*(DATOS!$D$2:$D$20000=A163)*(DATOS!$I$2:$I$20000=B163)*(DATOS!$K$2:$K$20000=7))</f>
        <v>0</v>
      </c>
      <c r="S163">
        <f>SUMPRODUCT((CONFIG_METADATA!$G$2:$G$20000=1)*(DATOS!$D$2:$D$20000=A163)*(DATOS!$I$2:$I$20000=B163)*(DATOS!$K$2:$K$20000=8))</f>
        <v>0</v>
      </c>
      <c r="T163">
        <f>SUMPRODUCT((CONFIG_METADATA!$G$2:$G$20000=1)*(DATOS!$D$2:$D$20000=A163)*(DATOS!$I$2:$I$20000=B163)*(DATOS!$K$2:$K$20000=9))</f>
        <v>0</v>
      </c>
      <c r="U163">
        <f>SUMPRODUCT((CONFIG_METADATA!$G$2:$G$20000=1)*(DATOS!$D$2:$D$20000=A163)*(DATOS!$I$2:$I$20000=B163)*(DATOS!$K$2:$K$20000=10))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SUMPRODUCT((CONFIG_METADATA!$G$2:$G$20000=1)*(DATOS!$D$2:$D$20000=A164)*(DATOS!$I$2:$I$20000=B164))</f>
        <v>0</v>
      </c>
      <c r="E164" s="10" t="str">
        <f>IFERROR(SUMPRODUCT((CONFIG_METADATA!$G$2:$G$20000=1)*(DATOS!$D$2:$D$20000=A164)*(DATOS!$I$2:$I$20000=B164)*(DATOS!$K$2:$K$20000))/D164,"—")</f>
        <v>—</v>
      </c>
      <c r="F164" s="10" t="str" cm="1">
        <f t="array" ref="F164">IFERROR(_xlfn.STDEV.P(_xlfn._xlws.FILTER(DATOS!$K$2:$K$20000,(CONFIG_METADATA!$G$2:$G$20000=1)*(DATOS!$D$2:$D$20000=A164)*(DATOS!$I$2:$I$20000=B164))),"—")</f>
        <v>—</v>
      </c>
      <c r="G164" t="str" cm="1">
        <f t="array" ref="G164">IFERROR(_xlfn.MODE.SNGL(_xlfn._xlws.FILTER(DATOS!$K$2:$K$20000,(CONFIG_METADATA!$G$2:$G$20000=1)*(DATOS!$D$2:$D$20000=A164)*(DATOS!$I$2:$I$20000=B164))),"—")</f>
        <v>—</v>
      </c>
      <c r="H164" s="11" t="str">
        <f>IFERROR(SUMPRODUCT((CONFIG_METADATA!$G$2:$G$20000=1)*(DATOS!$D$2:$D$20000=A164)*(DATOS!$I$2:$I$20000=B164)*(DATOS!$L$2:$L$20000="S"))/D164,"—")</f>
        <v>—</v>
      </c>
      <c r="I164" s="11" t="str">
        <f>IFERROR(SUMPRODUCT((CONFIG_METADATA!$G$2:$G$20000=1)*(DATOS!$D$2:$D$20000=A164)*(DATOS!$I$2:$I$20000=B164)*(DATOS!$L$2:$L$20000="N"))/D164,"—")</f>
        <v>—</v>
      </c>
      <c r="J164" t="str" cm="1">
        <f t="array" ref="J164">IFERROR(_xlfn.MODE.SNGL(_xlfn._xlws.FILTER(DATOS!$K$2:$K$20000,(CONFIG_METADATA!$G$2:$G$20000=1)*(DATOS!$D$2:$D$20000=A164)*(DATOS!$I$2:$I$20000=B164)*(DATOS!$L$2:$L$20000="S"))),"—")</f>
        <v>—</v>
      </c>
      <c r="K164" t="str" cm="1">
        <f t="array" ref="K164">IFERROR(_xlfn.MODE.SNGL(_xlfn._xlws.FILTER(DATOS!$K$2:$K$20000,(CONFIG_METADATA!$G$2:$G$20000=1)*(DATOS!$D$2:$D$20000=A164)*(DATOS!$I$2:$I$20000=B164)*(DATOS!$L$2:$L$20000="N"))),"—")</f>
        <v>—</v>
      </c>
      <c r="L164">
        <f>SUMPRODUCT((CONFIG_METADATA!$G$2:$G$20000=1)*(DATOS!$D$2:$D$20000=A164)*(DATOS!$I$2:$I$20000=B164)*(DATOS!$K$2:$K$20000=1))</f>
        <v>0</v>
      </c>
      <c r="M164">
        <f>SUMPRODUCT((CONFIG_METADATA!$G$2:$G$20000=1)*(DATOS!$D$2:$D$20000=A164)*(DATOS!$I$2:$I$20000=B164)*(DATOS!$K$2:$K$20000=2))</f>
        <v>0</v>
      </c>
      <c r="N164">
        <f>SUMPRODUCT((CONFIG_METADATA!$G$2:$G$20000=1)*(DATOS!$D$2:$D$20000=A164)*(DATOS!$I$2:$I$20000=B164)*(DATOS!$K$2:$K$20000=3))</f>
        <v>0</v>
      </c>
      <c r="O164">
        <f>SUMPRODUCT((CONFIG_METADATA!$G$2:$G$20000=1)*(DATOS!$D$2:$D$20000=A164)*(DATOS!$I$2:$I$20000=B164)*(DATOS!$K$2:$K$20000=4))</f>
        <v>0</v>
      </c>
      <c r="P164">
        <f>SUMPRODUCT((CONFIG_METADATA!$G$2:$G$20000=1)*(DATOS!$D$2:$D$20000=A164)*(DATOS!$I$2:$I$20000=B164)*(DATOS!$K$2:$K$20000=5))</f>
        <v>0</v>
      </c>
      <c r="Q164">
        <f>SUMPRODUCT((CONFIG_METADATA!$G$2:$G$20000=1)*(DATOS!$D$2:$D$20000=A164)*(DATOS!$I$2:$I$20000=B164)*(DATOS!$K$2:$K$20000=6))</f>
        <v>0</v>
      </c>
      <c r="R164">
        <f>SUMPRODUCT((CONFIG_METADATA!$G$2:$G$20000=1)*(DATOS!$D$2:$D$20000=A164)*(DATOS!$I$2:$I$20000=B164)*(DATOS!$K$2:$K$20000=7))</f>
        <v>0</v>
      </c>
      <c r="S164">
        <f>SUMPRODUCT((CONFIG_METADATA!$G$2:$G$20000=1)*(DATOS!$D$2:$D$20000=A164)*(DATOS!$I$2:$I$20000=B164)*(DATOS!$K$2:$K$20000=8))</f>
        <v>0</v>
      </c>
      <c r="T164">
        <f>SUMPRODUCT((CONFIG_METADATA!$G$2:$G$20000=1)*(DATOS!$D$2:$D$20000=A164)*(DATOS!$I$2:$I$20000=B164)*(DATOS!$K$2:$K$20000=9))</f>
        <v>0</v>
      </c>
      <c r="U164">
        <f>SUMPRODUCT((CONFIG_METADATA!$G$2:$G$20000=1)*(DATOS!$D$2:$D$20000=A164)*(DATOS!$I$2:$I$20000=B164)*(DATOS!$K$2:$K$20000=10))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SUMPRODUCT((CONFIG_METADATA!$G$2:$G$20000=1)*(DATOS!$D$2:$D$20000=A165)*(DATOS!$I$2:$I$20000=B165))</f>
        <v>0</v>
      </c>
      <c r="E165" s="10" t="str">
        <f>IFERROR(SUMPRODUCT((CONFIG_METADATA!$G$2:$G$20000=1)*(DATOS!$D$2:$D$20000=A165)*(DATOS!$I$2:$I$20000=B165)*(DATOS!$K$2:$K$20000))/D165,"—")</f>
        <v>—</v>
      </c>
      <c r="F165" s="10" t="str" cm="1">
        <f t="array" ref="F165">IFERROR(_xlfn.STDEV.P(_xlfn._xlws.FILTER(DATOS!$K$2:$K$20000,(CONFIG_METADATA!$G$2:$G$20000=1)*(DATOS!$D$2:$D$20000=A165)*(DATOS!$I$2:$I$20000=B165))),"—")</f>
        <v>—</v>
      </c>
      <c r="G165" t="str" cm="1">
        <f t="array" ref="G165">IFERROR(_xlfn.MODE.SNGL(_xlfn._xlws.FILTER(DATOS!$K$2:$K$20000,(CONFIG_METADATA!$G$2:$G$20000=1)*(DATOS!$D$2:$D$20000=A165)*(DATOS!$I$2:$I$20000=B165))),"—")</f>
        <v>—</v>
      </c>
      <c r="H165" s="11" t="str">
        <f>IFERROR(SUMPRODUCT((CONFIG_METADATA!$G$2:$G$20000=1)*(DATOS!$D$2:$D$20000=A165)*(DATOS!$I$2:$I$20000=B165)*(DATOS!$L$2:$L$20000="S"))/D165,"—")</f>
        <v>—</v>
      </c>
      <c r="I165" s="11" t="str">
        <f>IFERROR(SUMPRODUCT((CONFIG_METADATA!$G$2:$G$20000=1)*(DATOS!$D$2:$D$20000=A165)*(DATOS!$I$2:$I$20000=B165)*(DATOS!$L$2:$L$20000="N"))/D165,"—")</f>
        <v>—</v>
      </c>
      <c r="J165" t="str" cm="1">
        <f t="array" ref="J165">IFERROR(_xlfn.MODE.SNGL(_xlfn._xlws.FILTER(DATOS!$K$2:$K$20000,(CONFIG_METADATA!$G$2:$G$20000=1)*(DATOS!$D$2:$D$20000=A165)*(DATOS!$I$2:$I$20000=B165)*(DATOS!$L$2:$L$20000="S"))),"—")</f>
        <v>—</v>
      </c>
      <c r="K165" t="str" cm="1">
        <f t="array" ref="K165">IFERROR(_xlfn.MODE.SNGL(_xlfn._xlws.FILTER(DATOS!$K$2:$K$20000,(CONFIG_METADATA!$G$2:$G$20000=1)*(DATOS!$D$2:$D$20000=A165)*(DATOS!$I$2:$I$20000=B165)*(DATOS!$L$2:$L$20000="N"))),"—")</f>
        <v>—</v>
      </c>
      <c r="L165">
        <f>SUMPRODUCT((CONFIG_METADATA!$G$2:$G$20000=1)*(DATOS!$D$2:$D$20000=A165)*(DATOS!$I$2:$I$20000=B165)*(DATOS!$K$2:$K$20000=1))</f>
        <v>0</v>
      </c>
      <c r="M165">
        <f>SUMPRODUCT((CONFIG_METADATA!$G$2:$G$20000=1)*(DATOS!$D$2:$D$20000=A165)*(DATOS!$I$2:$I$20000=B165)*(DATOS!$K$2:$K$20000=2))</f>
        <v>0</v>
      </c>
      <c r="N165">
        <f>SUMPRODUCT((CONFIG_METADATA!$G$2:$G$20000=1)*(DATOS!$D$2:$D$20000=A165)*(DATOS!$I$2:$I$20000=B165)*(DATOS!$K$2:$K$20000=3))</f>
        <v>0</v>
      </c>
      <c r="O165">
        <f>SUMPRODUCT((CONFIG_METADATA!$G$2:$G$20000=1)*(DATOS!$D$2:$D$20000=A165)*(DATOS!$I$2:$I$20000=B165)*(DATOS!$K$2:$K$20000=4))</f>
        <v>0</v>
      </c>
      <c r="P165">
        <f>SUMPRODUCT((CONFIG_METADATA!$G$2:$G$20000=1)*(DATOS!$D$2:$D$20000=A165)*(DATOS!$I$2:$I$20000=B165)*(DATOS!$K$2:$K$20000=5))</f>
        <v>0</v>
      </c>
      <c r="Q165">
        <f>SUMPRODUCT((CONFIG_METADATA!$G$2:$G$20000=1)*(DATOS!$D$2:$D$20000=A165)*(DATOS!$I$2:$I$20000=B165)*(DATOS!$K$2:$K$20000=6))</f>
        <v>0</v>
      </c>
      <c r="R165">
        <f>SUMPRODUCT((CONFIG_METADATA!$G$2:$G$20000=1)*(DATOS!$D$2:$D$20000=A165)*(DATOS!$I$2:$I$20000=B165)*(DATOS!$K$2:$K$20000=7))</f>
        <v>0</v>
      </c>
      <c r="S165">
        <f>SUMPRODUCT((CONFIG_METADATA!$G$2:$G$20000=1)*(DATOS!$D$2:$D$20000=A165)*(DATOS!$I$2:$I$20000=B165)*(DATOS!$K$2:$K$20000=8))</f>
        <v>0</v>
      </c>
      <c r="T165">
        <f>SUMPRODUCT((CONFIG_METADATA!$G$2:$G$20000=1)*(DATOS!$D$2:$D$20000=A165)*(DATOS!$I$2:$I$20000=B165)*(DATOS!$K$2:$K$20000=9))</f>
        <v>0</v>
      </c>
      <c r="U165">
        <f>SUMPRODUCT((CONFIG_METADATA!$G$2:$G$20000=1)*(DATOS!$D$2:$D$20000=A165)*(DATOS!$I$2:$I$20000=B165)*(DATOS!$K$2:$K$20000=10))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SUMPRODUCT((CONFIG_METADATA!$G$2:$G$20000=1)*(DATOS!$D$2:$D$20000=A166)*(DATOS!$I$2:$I$20000=B166))</f>
        <v>0</v>
      </c>
      <c r="E166" s="10" t="str">
        <f>IFERROR(SUMPRODUCT((CONFIG_METADATA!$G$2:$G$20000=1)*(DATOS!$D$2:$D$20000=A166)*(DATOS!$I$2:$I$20000=B166)*(DATOS!$K$2:$K$20000))/D166,"—")</f>
        <v>—</v>
      </c>
      <c r="F166" s="10" t="str" cm="1">
        <f t="array" ref="F166">IFERROR(_xlfn.STDEV.P(_xlfn._xlws.FILTER(DATOS!$K$2:$K$20000,(CONFIG_METADATA!$G$2:$G$20000=1)*(DATOS!$D$2:$D$20000=A166)*(DATOS!$I$2:$I$20000=B166))),"—")</f>
        <v>—</v>
      </c>
      <c r="G166" t="str" cm="1">
        <f t="array" ref="G166">IFERROR(_xlfn.MODE.SNGL(_xlfn._xlws.FILTER(DATOS!$K$2:$K$20000,(CONFIG_METADATA!$G$2:$G$20000=1)*(DATOS!$D$2:$D$20000=A166)*(DATOS!$I$2:$I$20000=B166))),"—")</f>
        <v>—</v>
      </c>
      <c r="H166" s="11" t="str">
        <f>IFERROR(SUMPRODUCT((CONFIG_METADATA!$G$2:$G$20000=1)*(DATOS!$D$2:$D$20000=A166)*(DATOS!$I$2:$I$20000=B166)*(DATOS!$L$2:$L$20000="S"))/D166,"—")</f>
        <v>—</v>
      </c>
      <c r="I166" s="11" t="str">
        <f>IFERROR(SUMPRODUCT((CONFIG_METADATA!$G$2:$G$20000=1)*(DATOS!$D$2:$D$20000=A166)*(DATOS!$I$2:$I$20000=B166)*(DATOS!$L$2:$L$20000="N"))/D166,"—")</f>
        <v>—</v>
      </c>
      <c r="J166" t="str" cm="1">
        <f t="array" ref="J166">IFERROR(_xlfn.MODE.SNGL(_xlfn._xlws.FILTER(DATOS!$K$2:$K$20000,(CONFIG_METADATA!$G$2:$G$20000=1)*(DATOS!$D$2:$D$20000=A166)*(DATOS!$I$2:$I$20000=B166)*(DATOS!$L$2:$L$20000="S"))),"—")</f>
        <v>—</v>
      </c>
      <c r="K166" t="str" cm="1">
        <f t="array" ref="K166">IFERROR(_xlfn.MODE.SNGL(_xlfn._xlws.FILTER(DATOS!$K$2:$K$20000,(CONFIG_METADATA!$G$2:$G$20000=1)*(DATOS!$D$2:$D$20000=A166)*(DATOS!$I$2:$I$20000=B166)*(DATOS!$L$2:$L$20000="N"))),"—")</f>
        <v>—</v>
      </c>
      <c r="L166">
        <f>SUMPRODUCT((CONFIG_METADATA!$G$2:$G$20000=1)*(DATOS!$D$2:$D$20000=A166)*(DATOS!$I$2:$I$20000=B166)*(DATOS!$K$2:$K$20000=1))</f>
        <v>0</v>
      </c>
      <c r="M166">
        <f>SUMPRODUCT((CONFIG_METADATA!$G$2:$G$20000=1)*(DATOS!$D$2:$D$20000=A166)*(DATOS!$I$2:$I$20000=B166)*(DATOS!$K$2:$K$20000=2))</f>
        <v>0</v>
      </c>
      <c r="N166">
        <f>SUMPRODUCT((CONFIG_METADATA!$G$2:$G$20000=1)*(DATOS!$D$2:$D$20000=A166)*(DATOS!$I$2:$I$20000=B166)*(DATOS!$K$2:$K$20000=3))</f>
        <v>0</v>
      </c>
      <c r="O166">
        <f>SUMPRODUCT((CONFIG_METADATA!$G$2:$G$20000=1)*(DATOS!$D$2:$D$20000=A166)*(DATOS!$I$2:$I$20000=B166)*(DATOS!$K$2:$K$20000=4))</f>
        <v>0</v>
      </c>
      <c r="P166">
        <f>SUMPRODUCT((CONFIG_METADATA!$G$2:$G$20000=1)*(DATOS!$D$2:$D$20000=A166)*(DATOS!$I$2:$I$20000=B166)*(DATOS!$K$2:$K$20000=5))</f>
        <v>0</v>
      </c>
      <c r="Q166">
        <f>SUMPRODUCT((CONFIG_METADATA!$G$2:$G$20000=1)*(DATOS!$D$2:$D$20000=A166)*(DATOS!$I$2:$I$20000=B166)*(DATOS!$K$2:$K$20000=6))</f>
        <v>0</v>
      </c>
      <c r="R166">
        <f>SUMPRODUCT((CONFIG_METADATA!$G$2:$G$20000=1)*(DATOS!$D$2:$D$20000=A166)*(DATOS!$I$2:$I$20000=B166)*(DATOS!$K$2:$K$20000=7))</f>
        <v>0</v>
      </c>
      <c r="S166">
        <f>SUMPRODUCT((CONFIG_METADATA!$G$2:$G$20000=1)*(DATOS!$D$2:$D$20000=A166)*(DATOS!$I$2:$I$20000=B166)*(DATOS!$K$2:$K$20000=8))</f>
        <v>0</v>
      </c>
      <c r="T166">
        <f>SUMPRODUCT((CONFIG_METADATA!$G$2:$G$20000=1)*(DATOS!$D$2:$D$20000=A166)*(DATOS!$I$2:$I$20000=B166)*(DATOS!$K$2:$K$20000=9))</f>
        <v>0</v>
      </c>
      <c r="U166">
        <f>SUMPRODUCT((CONFIG_METADATA!$G$2:$G$20000=1)*(DATOS!$D$2:$D$20000=A166)*(DATOS!$I$2:$I$20000=B166)*(DATOS!$K$2:$K$20000=10))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SUMPRODUCT((CONFIG_METADATA!$G$2:$G$20000=1)*(DATOS!$D$2:$D$20000=A167)*(DATOS!$I$2:$I$20000=B167))</f>
        <v>0</v>
      </c>
      <c r="E167" s="10" t="str">
        <f>IFERROR(SUMPRODUCT((CONFIG_METADATA!$G$2:$G$20000=1)*(DATOS!$D$2:$D$20000=A167)*(DATOS!$I$2:$I$20000=B167)*(DATOS!$K$2:$K$20000))/D167,"—")</f>
        <v>—</v>
      </c>
      <c r="F167" s="10" t="str" cm="1">
        <f t="array" ref="F167">IFERROR(_xlfn.STDEV.P(_xlfn._xlws.FILTER(DATOS!$K$2:$K$20000,(CONFIG_METADATA!$G$2:$G$20000=1)*(DATOS!$D$2:$D$20000=A167)*(DATOS!$I$2:$I$20000=B167))),"—")</f>
        <v>—</v>
      </c>
      <c r="G167" t="str" cm="1">
        <f t="array" ref="G167">IFERROR(_xlfn.MODE.SNGL(_xlfn._xlws.FILTER(DATOS!$K$2:$K$20000,(CONFIG_METADATA!$G$2:$G$20000=1)*(DATOS!$D$2:$D$20000=A167)*(DATOS!$I$2:$I$20000=B167))),"—")</f>
        <v>—</v>
      </c>
      <c r="H167" s="11" t="str">
        <f>IFERROR(SUMPRODUCT((CONFIG_METADATA!$G$2:$G$20000=1)*(DATOS!$D$2:$D$20000=A167)*(DATOS!$I$2:$I$20000=B167)*(DATOS!$L$2:$L$20000="S"))/D167,"—")</f>
        <v>—</v>
      </c>
      <c r="I167" s="11" t="str">
        <f>IFERROR(SUMPRODUCT((CONFIG_METADATA!$G$2:$G$20000=1)*(DATOS!$D$2:$D$20000=A167)*(DATOS!$I$2:$I$20000=B167)*(DATOS!$L$2:$L$20000="N"))/D167,"—")</f>
        <v>—</v>
      </c>
      <c r="J167" t="str" cm="1">
        <f t="array" ref="J167">IFERROR(_xlfn.MODE.SNGL(_xlfn._xlws.FILTER(DATOS!$K$2:$K$20000,(CONFIG_METADATA!$G$2:$G$20000=1)*(DATOS!$D$2:$D$20000=A167)*(DATOS!$I$2:$I$20000=B167)*(DATOS!$L$2:$L$20000="S"))),"—")</f>
        <v>—</v>
      </c>
      <c r="K167" t="str" cm="1">
        <f t="array" ref="K167">IFERROR(_xlfn.MODE.SNGL(_xlfn._xlws.FILTER(DATOS!$K$2:$K$20000,(CONFIG_METADATA!$G$2:$G$20000=1)*(DATOS!$D$2:$D$20000=A167)*(DATOS!$I$2:$I$20000=B167)*(DATOS!$L$2:$L$20000="N"))),"—")</f>
        <v>—</v>
      </c>
      <c r="L167">
        <f>SUMPRODUCT((CONFIG_METADATA!$G$2:$G$20000=1)*(DATOS!$D$2:$D$20000=A167)*(DATOS!$I$2:$I$20000=B167)*(DATOS!$K$2:$K$20000=1))</f>
        <v>0</v>
      </c>
      <c r="M167">
        <f>SUMPRODUCT((CONFIG_METADATA!$G$2:$G$20000=1)*(DATOS!$D$2:$D$20000=A167)*(DATOS!$I$2:$I$20000=B167)*(DATOS!$K$2:$K$20000=2))</f>
        <v>0</v>
      </c>
      <c r="N167">
        <f>SUMPRODUCT((CONFIG_METADATA!$G$2:$G$20000=1)*(DATOS!$D$2:$D$20000=A167)*(DATOS!$I$2:$I$20000=B167)*(DATOS!$K$2:$K$20000=3))</f>
        <v>0</v>
      </c>
      <c r="O167">
        <f>SUMPRODUCT((CONFIG_METADATA!$G$2:$G$20000=1)*(DATOS!$D$2:$D$20000=A167)*(DATOS!$I$2:$I$20000=B167)*(DATOS!$K$2:$K$20000=4))</f>
        <v>0</v>
      </c>
      <c r="P167">
        <f>SUMPRODUCT((CONFIG_METADATA!$G$2:$G$20000=1)*(DATOS!$D$2:$D$20000=A167)*(DATOS!$I$2:$I$20000=B167)*(DATOS!$K$2:$K$20000=5))</f>
        <v>0</v>
      </c>
      <c r="Q167">
        <f>SUMPRODUCT((CONFIG_METADATA!$G$2:$G$20000=1)*(DATOS!$D$2:$D$20000=A167)*(DATOS!$I$2:$I$20000=B167)*(DATOS!$K$2:$K$20000=6))</f>
        <v>0</v>
      </c>
      <c r="R167">
        <f>SUMPRODUCT((CONFIG_METADATA!$G$2:$G$20000=1)*(DATOS!$D$2:$D$20000=A167)*(DATOS!$I$2:$I$20000=B167)*(DATOS!$K$2:$K$20000=7))</f>
        <v>0</v>
      </c>
      <c r="S167">
        <f>SUMPRODUCT((CONFIG_METADATA!$G$2:$G$20000=1)*(DATOS!$D$2:$D$20000=A167)*(DATOS!$I$2:$I$20000=B167)*(DATOS!$K$2:$K$20000=8))</f>
        <v>0</v>
      </c>
      <c r="T167">
        <f>SUMPRODUCT((CONFIG_METADATA!$G$2:$G$20000=1)*(DATOS!$D$2:$D$20000=A167)*(DATOS!$I$2:$I$20000=B167)*(DATOS!$K$2:$K$20000=9))</f>
        <v>0</v>
      </c>
      <c r="U167">
        <f>SUMPRODUCT((CONFIG_METADATA!$G$2:$G$20000=1)*(DATOS!$D$2:$D$20000=A167)*(DATOS!$I$2:$I$20000=B167)*(DATOS!$K$2:$K$20000=10))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SUMPRODUCT((CONFIG_METADATA!$G$2:$G$20000=1)*(DATOS!$D$2:$D$20000=A168)*(DATOS!$I$2:$I$20000=B168))</f>
        <v>0</v>
      </c>
      <c r="E168" s="10" t="str">
        <f>IFERROR(SUMPRODUCT((CONFIG_METADATA!$G$2:$G$20000=1)*(DATOS!$D$2:$D$20000=A168)*(DATOS!$I$2:$I$20000=B168)*(DATOS!$K$2:$K$20000))/D168,"—")</f>
        <v>—</v>
      </c>
      <c r="F168" s="10" t="str" cm="1">
        <f t="array" ref="F168">IFERROR(_xlfn.STDEV.P(_xlfn._xlws.FILTER(DATOS!$K$2:$K$20000,(CONFIG_METADATA!$G$2:$G$20000=1)*(DATOS!$D$2:$D$20000=A168)*(DATOS!$I$2:$I$20000=B168))),"—")</f>
        <v>—</v>
      </c>
      <c r="G168" t="str" cm="1">
        <f t="array" ref="G168">IFERROR(_xlfn.MODE.SNGL(_xlfn._xlws.FILTER(DATOS!$K$2:$K$20000,(CONFIG_METADATA!$G$2:$G$20000=1)*(DATOS!$D$2:$D$20000=A168)*(DATOS!$I$2:$I$20000=B168))),"—")</f>
        <v>—</v>
      </c>
      <c r="H168" s="11" t="str">
        <f>IFERROR(SUMPRODUCT((CONFIG_METADATA!$G$2:$G$20000=1)*(DATOS!$D$2:$D$20000=A168)*(DATOS!$I$2:$I$20000=B168)*(DATOS!$L$2:$L$20000="S"))/D168,"—")</f>
        <v>—</v>
      </c>
      <c r="I168" s="11" t="str">
        <f>IFERROR(SUMPRODUCT((CONFIG_METADATA!$G$2:$G$20000=1)*(DATOS!$D$2:$D$20000=A168)*(DATOS!$I$2:$I$20000=B168)*(DATOS!$L$2:$L$20000="N"))/D168,"—")</f>
        <v>—</v>
      </c>
      <c r="J168" t="str" cm="1">
        <f t="array" ref="J168">IFERROR(_xlfn.MODE.SNGL(_xlfn._xlws.FILTER(DATOS!$K$2:$K$20000,(CONFIG_METADATA!$G$2:$G$20000=1)*(DATOS!$D$2:$D$20000=A168)*(DATOS!$I$2:$I$20000=B168)*(DATOS!$L$2:$L$20000="S"))),"—")</f>
        <v>—</v>
      </c>
      <c r="K168" t="str" cm="1">
        <f t="array" ref="K168">IFERROR(_xlfn.MODE.SNGL(_xlfn._xlws.FILTER(DATOS!$K$2:$K$20000,(CONFIG_METADATA!$G$2:$G$20000=1)*(DATOS!$D$2:$D$20000=A168)*(DATOS!$I$2:$I$20000=B168)*(DATOS!$L$2:$L$20000="N"))),"—")</f>
        <v>—</v>
      </c>
      <c r="L168">
        <f>SUMPRODUCT((CONFIG_METADATA!$G$2:$G$20000=1)*(DATOS!$D$2:$D$20000=A168)*(DATOS!$I$2:$I$20000=B168)*(DATOS!$K$2:$K$20000=1))</f>
        <v>0</v>
      </c>
      <c r="M168">
        <f>SUMPRODUCT((CONFIG_METADATA!$G$2:$G$20000=1)*(DATOS!$D$2:$D$20000=A168)*(DATOS!$I$2:$I$20000=B168)*(DATOS!$K$2:$K$20000=2))</f>
        <v>0</v>
      </c>
      <c r="N168">
        <f>SUMPRODUCT((CONFIG_METADATA!$G$2:$G$20000=1)*(DATOS!$D$2:$D$20000=A168)*(DATOS!$I$2:$I$20000=B168)*(DATOS!$K$2:$K$20000=3))</f>
        <v>0</v>
      </c>
      <c r="O168">
        <f>SUMPRODUCT((CONFIG_METADATA!$G$2:$G$20000=1)*(DATOS!$D$2:$D$20000=A168)*(DATOS!$I$2:$I$20000=B168)*(DATOS!$K$2:$K$20000=4))</f>
        <v>0</v>
      </c>
      <c r="P168">
        <f>SUMPRODUCT((CONFIG_METADATA!$G$2:$G$20000=1)*(DATOS!$D$2:$D$20000=A168)*(DATOS!$I$2:$I$20000=B168)*(DATOS!$K$2:$K$20000=5))</f>
        <v>0</v>
      </c>
      <c r="Q168">
        <f>SUMPRODUCT((CONFIG_METADATA!$G$2:$G$20000=1)*(DATOS!$D$2:$D$20000=A168)*(DATOS!$I$2:$I$20000=B168)*(DATOS!$K$2:$K$20000=6))</f>
        <v>0</v>
      </c>
      <c r="R168">
        <f>SUMPRODUCT((CONFIG_METADATA!$G$2:$G$20000=1)*(DATOS!$D$2:$D$20000=A168)*(DATOS!$I$2:$I$20000=B168)*(DATOS!$K$2:$K$20000=7))</f>
        <v>0</v>
      </c>
      <c r="S168">
        <f>SUMPRODUCT((CONFIG_METADATA!$G$2:$G$20000=1)*(DATOS!$D$2:$D$20000=A168)*(DATOS!$I$2:$I$20000=B168)*(DATOS!$K$2:$K$20000=8))</f>
        <v>0</v>
      </c>
      <c r="T168">
        <f>SUMPRODUCT((CONFIG_METADATA!$G$2:$G$20000=1)*(DATOS!$D$2:$D$20000=A168)*(DATOS!$I$2:$I$20000=B168)*(DATOS!$K$2:$K$20000=9))</f>
        <v>0</v>
      </c>
      <c r="U168">
        <f>SUMPRODUCT((CONFIG_METADATA!$G$2:$G$20000=1)*(DATOS!$D$2:$D$20000=A168)*(DATOS!$I$2:$I$20000=B168)*(DATOS!$K$2:$K$20000=10))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SUMPRODUCT((CONFIG_METADATA!$G$2:$G$20000=1)*(DATOS!$D$2:$D$20000=A169)*(DATOS!$I$2:$I$20000=B169))</f>
        <v>0</v>
      </c>
      <c r="E169" s="10" t="str">
        <f>IFERROR(SUMPRODUCT((CONFIG_METADATA!$G$2:$G$20000=1)*(DATOS!$D$2:$D$20000=A169)*(DATOS!$I$2:$I$20000=B169)*(DATOS!$K$2:$K$20000))/D169,"—")</f>
        <v>—</v>
      </c>
      <c r="F169" s="10" t="str" cm="1">
        <f t="array" ref="F169">IFERROR(_xlfn.STDEV.P(_xlfn._xlws.FILTER(DATOS!$K$2:$K$20000,(CONFIG_METADATA!$G$2:$G$20000=1)*(DATOS!$D$2:$D$20000=A169)*(DATOS!$I$2:$I$20000=B169))),"—")</f>
        <v>—</v>
      </c>
      <c r="G169" t="str" cm="1">
        <f t="array" ref="G169">IFERROR(_xlfn.MODE.SNGL(_xlfn._xlws.FILTER(DATOS!$K$2:$K$20000,(CONFIG_METADATA!$G$2:$G$20000=1)*(DATOS!$D$2:$D$20000=A169)*(DATOS!$I$2:$I$20000=B169))),"—")</f>
        <v>—</v>
      </c>
      <c r="H169" s="11" t="str">
        <f>IFERROR(SUMPRODUCT((CONFIG_METADATA!$G$2:$G$20000=1)*(DATOS!$D$2:$D$20000=A169)*(DATOS!$I$2:$I$20000=B169)*(DATOS!$L$2:$L$20000="S"))/D169,"—")</f>
        <v>—</v>
      </c>
      <c r="I169" s="11" t="str">
        <f>IFERROR(SUMPRODUCT((CONFIG_METADATA!$G$2:$G$20000=1)*(DATOS!$D$2:$D$20000=A169)*(DATOS!$I$2:$I$20000=B169)*(DATOS!$L$2:$L$20000="N"))/D169,"—")</f>
        <v>—</v>
      </c>
      <c r="J169" t="str" cm="1">
        <f t="array" ref="J169">IFERROR(_xlfn.MODE.SNGL(_xlfn._xlws.FILTER(DATOS!$K$2:$K$20000,(CONFIG_METADATA!$G$2:$G$20000=1)*(DATOS!$D$2:$D$20000=A169)*(DATOS!$I$2:$I$20000=B169)*(DATOS!$L$2:$L$20000="S"))),"—")</f>
        <v>—</v>
      </c>
      <c r="K169" t="str" cm="1">
        <f t="array" ref="K169">IFERROR(_xlfn.MODE.SNGL(_xlfn._xlws.FILTER(DATOS!$K$2:$K$20000,(CONFIG_METADATA!$G$2:$G$20000=1)*(DATOS!$D$2:$D$20000=A169)*(DATOS!$I$2:$I$20000=B169)*(DATOS!$L$2:$L$20000="N"))),"—")</f>
        <v>—</v>
      </c>
      <c r="L169">
        <f>SUMPRODUCT((CONFIG_METADATA!$G$2:$G$20000=1)*(DATOS!$D$2:$D$20000=A169)*(DATOS!$I$2:$I$20000=B169)*(DATOS!$K$2:$K$20000=1))</f>
        <v>0</v>
      </c>
      <c r="M169">
        <f>SUMPRODUCT((CONFIG_METADATA!$G$2:$G$20000=1)*(DATOS!$D$2:$D$20000=A169)*(DATOS!$I$2:$I$20000=B169)*(DATOS!$K$2:$K$20000=2))</f>
        <v>0</v>
      </c>
      <c r="N169">
        <f>SUMPRODUCT((CONFIG_METADATA!$G$2:$G$20000=1)*(DATOS!$D$2:$D$20000=A169)*(DATOS!$I$2:$I$20000=B169)*(DATOS!$K$2:$K$20000=3))</f>
        <v>0</v>
      </c>
      <c r="O169">
        <f>SUMPRODUCT((CONFIG_METADATA!$G$2:$G$20000=1)*(DATOS!$D$2:$D$20000=A169)*(DATOS!$I$2:$I$20000=B169)*(DATOS!$K$2:$K$20000=4))</f>
        <v>0</v>
      </c>
      <c r="P169">
        <f>SUMPRODUCT((CONFIG_METADATA!$G$2:$G$20000=1)*(DATOS!$D$2:$D$20000=A169)*(DATOS!$I$2:$I$20000=B169)*(DATOS!$K$2:$K$20000=5))</f>
        <v>0</v>
      </c>
      <c r="Q169">
        <f>SUMPRODUCT((CONFIG_METADATA!$G$2:$G$20000=1)*(DATOS!$D$2:$D$20000=A169)*(DATOS!$I$2:$I$20000=B169)*(DATOS!$K$2:$K$20000=6))</f>
        <v>0</v>
      </c>
      <c r="R169">
        <f>SUMPRODUCT((CONFIG_METADATA!$G$2:$G$20000=1)*(DATOS!$D$2:$D$20000=A169)*(DATOS!$I$2:$I$20000=B169)*(DATOS!$K$2:$K$20000=7))</f>
        <v>0</v>
      </c>
      <c r="S169">
        <f>SUMPRODUCT((CONFIG_METADATA!$G$2:$G$20000=1)*(DATOS!$D$2:$D$20000=A169)*(DATOS!$I$2:$I$20000=B169)*(DATOS!$K$2:$K$20000=8))</f>
        <v>0</v>
      </c>
      <c r="T169">
        <f>SUMPRODUCT((CONFIG_METADATA!$G$2:$G$20000=1)*(DATOS!$D$2:$D$20000=A169)*(DATOS!$I$2:$I$20000=B169)*(DATOS!$K$2:$K$20000=9))</f>
        <v>0</v>
      </c>
      <c r="U169">
        <f>SUMPRODUCT((CONFIG_METADATA!$G$2:$G$20000=1)*(DATOS!$D$2:$D$20000=A169)*(DATOS!$I$2:$I$20000=B169)*(DATOS!$K$2:$K$20000=10))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SUMPRODUCT((CONFIG_METADATA!$G$2:$G$20000=1)*(DATOS!$D$2:$D$20000=A170)*(DATOS!$I$2:$I$20000=B170))</f>
        <v>0</v>
      </c>
      <c r="E170" s="10" t="str">
        <f>IFERROR(SUMPRODUCT((CONFIG_METADATA!$G$2:$G$20000=1)*(DATOS!$D$2:$D$20000=A170)*(DATOS!$I$2:$I$20000=B170)*(DATOS!$K$2:$K$20000))/D170,"—")</f>
        <v>—</v>
      </c>
      <c r="F170" s="10" t="str" cm="1">
        <f t="array" ref="F170">IFERROR(_xlfn.STDEV.P(_xlfn._xlws.FILTER(DATOS!$K$2:$K$20000,(CONFIG_METADATA!$G$2:$G$20000=1)*(DATOS!$D$2:$D$20000=A170)*(DATOS!$I$2:$I$20000=B170))),"—")</f>
        <v>—</v>
      </c>
      <c r="G170" t="str" cm="1">
        <f t="array" ref="G170">IFERROR(_xlfn.MODE.SNGL(_xlfn._xlws.FILTER(DATOS!$K$2:$K$20000,(CONFIG_METADATA!$G$2:$G$20000=1)*(DATOS!$D$2:$D$20000=A170)*(DATOS!$I$2:$I$20000=B170))),"—")</f>
        <v>—</v>
      </c>
      <c r="H170" s="11" t="str">
        <f>IFERROR(SUMPRODUCT((CONFIG_METADATA!$G$2:$G$20000=1)*(DATOS!$D$2:$D$20000=A170)*(DATOS!$I$2:$I$20000=B170)*(DATOS!$L$2:$L$20000="S"))/D170,"—")</f>
        <v>—</v>
      </c>
      <c r="I170" s="11" t="str">
        <f>IFERROR(SUMPRODUCT((CONFIG_METADATA!$G$2:$G$20000=1)*(DATOS!$D$2:$D$20000=A170)*(DATOS!$I$2:$I$20000=B170)*(DATOS!$L$2:$L$20000="N"))/D170,"—")</f>
        <v>—</v>
      </c>
      <c r="J170" t="str" cm="1">
        <f t="array" ref="J170">IFERROR(_xlfn.MODE.SNGL(_xlfn._xlws.FILTER(DATOS!$K$2:$K$20000,(CONFIG_METADATA!$G$2:$G$20000=1)*(DATOS!$D$2:$D$20000=A170)*(DATOS!$I$2:$I$20000=B170)*(DATOS!$L$2:$L$20000="S"))),"—")</f>
        <v>—</v>
      </c>
      <c r="K170" t="str" cm="1">
        <f t="array" ref="K170">IFERROR(_xlfn.MODE.SNGL(_xlfn._xlws.FILTER(DATOS!$K$2:$K$20000,(CONFIG_METADATA!$G$2:$G$20000=1)*(DATOS!$D$2:$D$20000=A170)*(DATOS!$I$2:$I$20000=B170)*(DATOS!$L$2:$L$20000="N"))),"—")</f>
        <v>—</v>
      </c>
      <c r="L170">
        <f>SUMPRODUCT((CONFIG_METADATA!$G$2:$G$20000=1)*(DATOS!$D$2:$D$20000=A170)*(DATOS!$I$2:$I$20000=B170)*(DATOS!$K$2:$K$20000=1))</f>
        <v>0</v>
      </c>
      <c r="M170">
        <f>SUMPRODUCT((CONFIG_METADATA!$G$2:$G$20000=1)*(DATOS!$D$2:$D$20000=A170)*(DATOS!$I$2:$I$20000=B170)*(DATOS!$K$2:$K$20000=2))</f>
        <v>0</v>
      </c>
      <c r="N170">
        <f>SUMPRODUCT((CONFIG_METADATA!$G$2:$G$20000=1)*(DATOS!$D$2:$D$20000=A170)*(DATOS!$I$2:$I$20000=B170)*(DATOS!$K$2:$K$20000=3))</f>
        <v>0</v>
      </c>
      <c r="O170">
        <f>SUMPRODUCT((CONFIG_METADATA!$G$2:$G$20000=1)*(DATOS!$D$2:$D$20000=A170)*(DATOS!$I$2:$I$20000=B170)*(DATOS!$K$2:$K$20000=4))</f>
        <v>0</v>
      </c>
      <c r="P170">
        <f>SUMPRODUCT((CONFIG_METADATA!$G$2:$G$20000=1)*(DATOS!$D$2:$D$20000=A170)*(DATOS!$I$2:$I$20000=B170)*(DATOS!$K$2:$K$20000=5))</f>
        <v>0</v>
      </c>
      <c r="Q170">
        <f>SUMPRODUCT((CONFIG_METADATA!$G$2:$G$20000=1)*(DATOS!$D$2:$D$20000=A170)*(DATOS!$I$2:$I$20000=B170)*(DATOS!$K$2:$K$20000=6))</f>
        <v>0</v>
      </c>
      <c r="R170">
        <f>SUMPRODUCT((CONFIG_METADATA!$G$2:$G$20000=1)*(DATOS!$D$2:$D$20000=A170)*(DATOS!$I$2:$I$20000=B170)*(DATOS!$K$2:$K$20000=7))</f>
        <v>0</v>
      </c>
      <c r="S170">
        <f>SUMPRODUCT((CONFIG_METADATA!$G$2:$G$20000=1)*(DATOS!$D$2:$D$20000=A170)*(DATOS!$I$2:$I$20000=B170)*(DATOS!$K$2:$K$20000=8))</f>
        <v>0</v>
      </c>
      <c r="T170">
        <f>SUMPRODUCT((CONFIG_METADATA!$G$2:$G$20000=1)*(DATOS!$D$2:$D$20000=A170)*(DATOS!$I$2:$I$20000=B170)*(DATOS!$K$2:$K$20000=9))</f>
        <v>0</v>
      </c>
      <c r="U170">
        <f>SUMPRODUCT((CONFIG_METADATA!$G$2:$G$20000=1)*(DATOS!$D$2:$D$20000=A170)*(DATOS!$I$2:$I$20000=B170)*(DATOS!$K$2:$K$20000=10))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SUMPRODUCT((CONFIG_METADATA!$G$2:$G$20000=1)*(DATOS!$D$2:$D$20000=A171)*(DATOS!$I$2:$I$20000=B171))</f>
        <v>0</v>
      </c>
      <c r="E171" s="10" t="str">
        <f>IFERROR(SUMPRODUCT((CONFIG_METADATA!$G$2:$G$20000=1)*(DATOS!$D$2:$D$20000=A171)*(DATOS!$I$2:$I$20000=B171)*(DATOS!$K$2:$K$20000))/D171,"—")</f>
        <v>—</v>
      </c>
      <c r="F171" s="10" t="str" cm="1">
        <f t="array" ref="F171">IFERROR(_xlfn.STDEV.P(_xlfn._xlws.FILTER(DATOS!$K$2:$K$20000,(CONFIG_METADATA!$G$2:$G$20000=1)*(DATOS!$D$2:$D$20000=A171)*(DATOS!$I$2:$I$20000=B171))),"—")</f>
        <v>—</v>
      </c>
      <c r="G171" t="str" cm="1">
        <f t="array" ref="G171">IFERROR(_xlfn.MODE.SNGL(_xlfn._xlws.FILTER(DATOS!$K$2:$K$20000,(CONFIG_METADATA!$G$2:$G$20000=1)*(DATOS!$D$2:$D$20000=A171)*(DATOS!$I$2:$I$20000=B171))),"—")</f>
        <v>—</v>
      </c>
      <c r="H171" s="11" t="str">
        <f>IFERROR(SUMPRODUCT((CONFIG_METADATA!$G$2:$G$20000=1)*(DATOS!$D$2:$D$20000=A171)*(DATOS!$I$2:$I$20000=B171)*(DATOS!$L$2:$L$20000="S"))/D171,"—")</f>
        <v>—</v>
      </c>
      <c r="I171" s="11" t="str">
        <f>IFERROR(SUMPRODUCT((CONFIG_METADATA!$G$2:$G$20000=1)*(DATOS!$D$2:$D$20000=A171)*(DATOS!$I$2:$I$20000=B171)*(DATOS!$L$2:$L$20000="N"))/D171,"—")</f>
        <v>—</v>
      </c>
      <c r="J171" t="str" cm="1">
        <f t="array" ref="J171">IFERROR(_xlfn.MODE.SNGL(_xlfn._xlws.FILTER(DATOS!$K$2:$K$20000,(CONFIG_METADATA!$G$2:$G$20000=1)*(DATOS!$D$2:$D$20000=A171)*(DATOS!$I$2:$I$20000=B171)*(DATOS!$L$2:$L$20000="S"))),"—")</f>
        <v>—</v>
      </c>
      <c r="K171" t="str" cm="1">
        <f t="array" ref="K171">IFERROR(_xlfn.MODE.SNGL(_xlfn._xlws.FILTER(DATOS!$K$2:$K$20000,(CONFIG_METADATA!$G$2:$G$20000=1)*(DATOS!$D$2:$D$20000=A171)*(DATOS!$I$2:$I$20000=B171)*(DATOS!$L$2:$L$20000="N"))),"—")</f>
        <v>—</v>
      </c>
      <c r="L171">
        <f>SUMPRODUCT((CONFIG_METADATA!$G$2:$G$20000=1)*(DATOS!$D$2:$D$20000=A171)*(DATOS!$I$2:$I$20000=B171)*(DATOS!$K$2:$K$20000=1))</f>
        <v>0</v>
      </c>
      <c r="M171">
        <f>SUMPRODUCT((CONFIG_METADATA!$G$2:$G$20000=1)*(DATOS!$D$2:$D$20000=A171)*(DATOS!$I$2:$I$20000=B171)*(DATOS!$K$2:$K$20000=2))</f>
        <v>0</v>
      </c>
      <c r="N171">
        <f>SUMPRODUCT((CONFIG_METADATA!$G$2:$G$20000=1)*(DATOS!$D$2:$D$20000=A171)*(DATOS!$I$2:$I$20000=B171)*(DATOS!$K$2:$K$20000=3))</f>
        <v>0</v>
      </c>
      <c r="O171">
        <f>SUMPRODUCT((CONFIG_METADATA!$G$2:$G$20000=1)*(DATOS!$D$2:$D$20000=A171)*(DATOS!$I$2:$I$20000=B171)*(DATOS!$K$2:$K$20000=4))</f>
        <v>0</v>
      </c>
      <c r="P171">
        <f>SUMPRODUCT((CONFIG_METADATA!$G$2:$G$20000=1)*(DATOS!$D$2:$D$20000=A171)*(DATOS!$I$2:$I$20000=B171)*(DATOS!$K$2:$K$20000=5))</f>
        <v>0</v>
      </c>
      <c r="Q171">
        <f>SUMPRODUCT((CONFIG_METADATA!$G$2:$G$20000=1)*(DATOS!$D$2:$D$20000=A171)*(DATOS!$I$2:$I$20000=B171)*(DATOS!$K$2:$K$20000=6))</f>
        <v>0</v>
      </c>
      <c r="R171">
        <f>SUMPRODUCT((CONFIG_METADATA!$G$2:$G$20000=1)*(DATOS!$D$2:$D$20000=A171)*(DATOS!$I$2:$I$20000=B171)*(DATOS!$K$2:$K$20000=7))</f>
        <v>0</v>
      </c>
      <c r="S171">
        <f>SUMPRODUCT((CONFIG_METADATA!$G$2:$G$20000=1)*(DATOS!$D$2:$D$20000=A171)*(DATOS!$I$2:$I$20000=B171)*(DATOS!$K$2:$K$20000=8))</f>
        <v>0</v>
      </c>
      <c r="T171">
        <f>SUMPRODUCT((CONFIG_METADATA!$G$2:$G$20000=1)*(DATOS!$D$2:$D$20000=A171)*(DATOS!$I$2:$I$20000=B171)*(DATOS!$K$2:$K$20000=9))</f>
        <v>0</v>
      </c>
      <c r="U171">
        <f>SUMPRODUCT((CONFIG_METADATA!$G$2:$G$20000=1)*(DATOS!$D$2:$D$20000=A171)*(DATOS!$I$2:$I$20000=B171)*(DATOS!$K$2:$K$20000=10))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SUMPRODUCT((CONFIG_METADATA!$G$2:$G$20000=1)*(DATOS!$D$2:$D$20000=A172)*(DATOS!$I$2:$I$20000=B172))</f>
        <v>0</v>
      </c>
      <c r="E172" s="10" t="str">
        <f>IFERROR(SUMPRODUCT((CONFIG_METADATA!$G$2:$G$20000=1)*(DATOS!$D$2:$D$20000=A172)*(DATOS!$I$2:$I$20000=B172)*(DATOS!$K$2:$K$20000))/D172,"—")</f>
        <v>—</v>
      </c>
      <c r="F172" s="10" t="str" cm="1">
        <f t="array" ref="F172">IFERROR(_xlfn.STDEV.P(_xlfn._xlws.FILTER(DATOS!$K$2:$K$20000,(CONFIG_METADATA!$G$2:$G$20000=1)*(DATOS!$D$2:$D$20000=A172)*(DATOS!$I$2:$I$20000=B172))),"—")</f>
        <v>—</v>
      </c>
      <c r="G172" t="str" cm="1">
        <f t="array" ref="G172">IFERROR(_xlfn.MODE.SNGL(_xlfn._xlws.FILTER(DATOS!$K$2:$K$20000,(CONFIG_METADATA!$G$2:$G$20000=1)*(DATOS!$D$2:$D$20000=A172)*(DATOS!$I$2:$I$20000=B172))),"—")</f>
        <v>—</v>
      </c>
      <c r="H172" s="11" t="str">
        <f>IFERROR(SUMPRODUCT((CONFIG_METADATA!$G$2:$G$20000=1)*(DATOS!$D$2:$D$20000=A172)*(DATOS!$I$2:$I$20000=B172)*(DATOS!$L$2:$L$20000="S"))/D172,"—")</f>
        <v>—</v>
      </c>
      <c r="I172" s="11" t="str">
        <f>IFERROR(SUMPRODUCT((CONFIG_METADATA!$G$2:$G$20000=1)*(DATOS!$D$2:$D$20000=A172)*(DATOS!$I$2:$I$20000=B172)*(DATOS!$L$2:$L$20000="N"))/D172,"—")</f>
        <v>—</v>
      </c>
      <c r="J172" t="str" cm="1">
        <f t="array" ref="J172">IFERROR(_xlfn.MODE.SNGL(_xlfn._xlws.FILTER(DATOS!$K$2:$K$20000,(CONFIG_METADATA!$G$2:$G$20000=1)*(DATOS!$D$2:$D$20000=A172)*(DATOS!$I$2:$I$20000=B172)*(DATOS!$L$2:$L$20000="S"))),"—")</f>
        <v>—</v>
      </c>
      <c r="K172" t="str" cm="1">
        <f t="array" ref="K172">IFERROR(_xlfn.MODE.SNGL(_xlfn._xlws.FILTER(DATOS!$K$2:$K$20000,(CONFIG_METADATA!$G$2:$G$20000=1)*(DATOS!$D$2:$D$20000=A172)*(DATOS!$I$2:$I$20000=B172)*(DATOS!$L$2:$L$20000="N"))),"—")</f>
        <v>—</v>
      </c>
      <c r="L172">
        <f>SUMPRODUCT((CONFIG_METADATA!$G$2:$G$20000=1)*(DATOS!$D$2:$D$20000=A172)*(DATOS!$I$2:$I$20000=B172)*(DATOS!$K$2:$K$20000=1))</f>
        <v>0</v>
      </c>
      <c r="M172">
        <f>SUMPRODUCT((CONFIG_METADATA!$G$2:$G$20000=1)*(DATOS!$D$2:$D$20000=A172)*(DATOS!$I$2:$I$20000=B172)*(DATOS!$K$2:$K$20000=2))</f>
        <v>0</v>
      </c>
      <c r="N172">
        <f>SUMPRODUCT((CONFIG_METADATA!$G$2:$G$20000=1)*(DATOS!$D$2:$D$20000=A172)*(DATOS!$I$2:$I$20000=B172)*(DATOS!$K$2:$K$20000=3))</f>
        <v>0</v>
      </c>
      <c r="O172">
        <f>SUMPRODUCT((CONFIG_METADATA!$G$2:$G$20000=1)*(DATOS!$D$2:$D$20000=A172)*(DATOS!$I$2:$I$20000=B172)*(DATOS!$K$2:$K$20000=4))</f>
        <v>0</v>
      </c>
      <c r="P172">
        <f>SUMPRODUCT((CONFIG_METADATA!$G$2:$G$20000=1)*(DATOS!$D$2:$D$20000=A172)*(DATOS!$I$2:$I$20000=B172)*(DATOS!$K$2:$K$20000=5))</f>
        <v>0</v>
      </c>
      <c r="Q172">
        <f>SUMPRODUCT((CONFIG_METADATA!$G$2:$G$20000=1)*(DATOS!$D$2:$D$20000=A172)*(DATOS!$I$2:$I$20000=B172)*(DATOS!$K$2:$K$20000=6))</f>
        <v>0</v>
      </c>
      <c r="R172">
        <f>SUMPRODUCT((CONFIG_METADATA!$G$2:$G$20000=1)*(DATOS!$D$2:$D$20000=A172)*(DATOS!$I$2:$I$20000=B172)*(DATOS!$K$2:$K$20000=7))</f>
        <v>0</v>
      </c>
      <c r="S172">
        <f>SUMPRODUCT((CONFIG_METADATA!$G$2:$G$20000=1)*(DATOS!$D$2:$D$20000=A172)*(DATOS!$I$2:$I$20000=B172)*(DATOS!$K$2:$K$20000=8))</f>
        <v>0</v>
      </c>
      <c r="T172">
        <f>SUMPRODUCT((CONFIG_METADATA!$G$2:$G$20000=1)*(DATOS!$D$2:$D$20000=A172)*(DATOS!$I$2:$I$20000=B172)*(DATOS!$K$2:$K$20000=9))</f>
        <v>0</v>
      </c>
      <c r="U172">
        <f>SUMPRODUCT((CONFIG_METADATA!$G$2:$G$20000=1)*(DATOS!$D$2:$D$20000=A172)*(DATOS!$I$2:$I$20000=B172)*(DATOS!$K$2:$K$20000=10))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SUMPRODUCT((CONFIG_METADATA!$G$2:$G$20000=1)*(DATOS!$D$2:$D$20000=A173)*(DATOS!$I$2:$I$20000=B173))</f>
        <v>0</v>
      </c>
      <c r="E173" s="10" t="str">
        <f>IFERROR(SUMPRODUCT((CONFIG_METADATA!$G$2:$G$20000=1)*(DATOS!$D$2:$D$20000=A173)*(DATOS!$I$2:$I$20000=B173)*(DATOS!$K$2:$K$20000))/D173,"—")</f>
        <v>—</v>
      </c>
      <c r="F173" s="10" t="str" cm="1">
        <f t="array" ref="F173">IFERROR(_xlfn.STDEV.P(_xlfn._xlws.FILTER(DATOS!$K$2:$K$20000,(CONFIG_METADATA!$G$2:$G$20000=1)*(DATOS!$D$2:$D$20000=A173)*(DATOS!$I$2:$I$20000=B173))),"—")</f>
        <v>—</v>
      </c>
      <c r="G173" t="str" cm="1">
        <f t="array" ref="G173">IFERROR(_xlfn.MODE.SNGL(_xlfn._xlws.FILTER(DATOS!$K$2:$K$20000,(CONFIG_METADATA!$G$2:$G$20000=1)*(DATOS!$D$2:$D$20000=A173)*(DATOS!$I$2:$I$20000=B173))),"—")</f>
        <v>—</v>
      </c>
      <c r="H173" s="11" t="str">
        <f>IFERROR(SUMPRODUCT((CONFIG_METADATA!$G$2:$G$20000=1)*(DATOS!$D$2:$D$20000=A173)*(DATOS!$I$2:$I$20000=B173)*(DATOS!$L$2:$L$20000="S"))/D173,"—")</f>
        <v>—</v>
      </c>
      <c r="I173" s="11" t="str">
        <f>IFERROR(SUMPRODUCT((CONFIG_METADATA!$G$2:$G$20000=1)*(DATOS!$D$2:$D$20000=A173)*(DATOS!$I$2:$I$20000=B173)*(DATOS!$L$2:$L$20000="N"))/D173,"—")</f>
        <v>—</v>
      </c>
      <c r="J173" t="str" cm="1">
        <f t="array" ref="J173">IFERROR(_xlfn.MODE.SNGL(_xlfn._xlws.FILTER(DATOS!$K$2:$K$20000,(CONFIG_METADATA!$G$2:$G$20000=1)*(DATOS!$D$2:$D$20000=A173)*(DATOS!$I$2:$I$20000=B173)*(DATOS!$L$2:$L$20000="S"))),"—")</f>
        <v>—</v>
      </c>
      <c r="K173" t="str" cm="1">
        <f t="array" ref="K173">IFERROR(_xlfn.MODE.SNGL(_xlfn._xlws.FILTER(DATOS!$K$2:$K$20000,(CONFIG_METADATA!$G$2:$G$20000=1)*(DATOS!$D$2:$D$20000=A173)*(DATOS!$I$2:$I$20000=B173)*(DATOS!$L$2:$L$20000="N"))),"—")</f>
        <v>—</v>
      </c>
      <c r="L173">
        <f>SUMPRODUCT((CONFIG_METADATA!$G$2:$G$20000=1)*(DATOS!$D$2:$D$20000=A173)*(DATOS!$I$2:$I$20000=B173)*(DATOS!$K$2:$K$20000=1))</f>
        <v>0</v>
      </c>
      <c r="M173">
        <f>SUMPRODUCT((CONFIG_METADATA!$G$2:$G$20000=1)*(DATOS!$D$2:$D$20000=A173)*(DATOS!$I$2:$I$20000=B173)*(DATOS!$K$2:$K$20000=2))</f>
        <v>0</v>
      </c>
      <c r="N173">
        <f>SUMPRODUCT((CONFIG_METADATA!$G$2:$G$20000=1)*(DATOS!$D$2:$D$20000=A173)*(DATOS!$I$2:$I$20000=B173)*(DATOS!$K$2:$K$20000=3))</f>
        <v>0</v>
      </c>
      <c r="O173">
        <f>SUMPRODUCT((CONFIG_METADATA!$G$2:$G$20000=1)*(DATOS!$D$2:$D$20000=A173)*(DATOS!$I$2:$I$20000=B173)*(DATOS!$K$2:$K$20000=4))</f>
        <v>0</v>
      </c>
      <c r="P173">
        <f>SUMPRODUCT((CONFIG_METADATA!$G$2:$G$20000=1)*(DATOS!$D$2:$D$20000=A173)*(DATOS!$I$2:$I$20000=B173)*(DATOS!$K$2:$K$20000=5))</f>
        <v>0</v>
      </c>
      <c r="Q173">
        <f>SUMPRODUCT((CONFIG_METADATA!$G$2:$G$20000=1)*(DATOS!$D$2:$D$20000=A173)*(DATOS!$I$2:$I$20000=B173)*(DATOS!$K$2:$K$20000=6))</f>
        <v>0</v>
      </c>
      <c r="R173">
        <f>SUMPRODUCT((CONFIG_METADATA!$G$2:$G$20000=1)*(DATOS!$D$2:$D$20000=A173)*(DATOS!$I$2:$I$20000=B173)*(DATOS!$K$2:$K$20000=7))</f>
        <v>0</v>
      </c>
      <c r="S173">
        <f>SUMPRODUCT((CONFIG_METADATA!$G$2:$G$20000=1)*(DATOS!$D$2:$D$20000=A173)*(DATOS!$I$2:$I$20000=B173)*(DATOS!$K$2:$K$20000=8))</f>
        <v>0</v>
      </c>
      <c r="T173">
        <f>SUMPRODUCT((CONFIG_METADATA!$G$2:$G$20000=1)*(DATOS!$D$2:$D$20000=A173)*(DATOS!$I$2:$I$20000=B173)*(DATOS!$K$2:$K$20000=9))</f>
        <v>0</v>
      </c>
      <c r="U173">
        <f>SUMPRODUCT((CONFIG_METADATA!$G$2:$G$20000=1)*(DATOS!$D$2:$D$20000=A173)*(DATOS!$I$2:$I$20000=B173)*(DATOS!$K$2:$K$20000=10))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SUMPRODUCT((CONFIG_METADATA!$G$2:$G$20000=1)*(DATOS!$D$2:$D$20000=A174)*(DATOS!$I$2:$I$20000=B174))</f>
        <v>0</v>
      </c>
      <c r="E174" s="10" t="str">
        <f>IFERROR(SUMPRODUCT((CONFIG_METADATA!$G$2:$G$20000=1)*(DATOS!$D$2:$D$20000=A174)*(DATOS!$I$2:$I$20000=B174)*(DATOS!$K$2:$K$20000))/D174,"—")</f>
        <v>—</v>
      </c>
      <c r="F174" s="10" t="str" cm="1">
        <f t="array" ref="F174">IFERROR(_xlfn.STDEV.P(_xlfn._xlws.FILTER(DATOS!$K$2:$K$20000,(CONFIG_METADATA!$G$2:$G$20000=1)*(DATOS!$D$2:$D$20000=A174)*(DATOS!$I$2:$I$20000=B174))),"—")</f>
        <v>—</v>
      </c>
      <c r="G174" t="str" cm="1">
        <f t="array" ref="G174">IFERROR(_xlfn.MODE.SNGL(_xlfn._xlws.FILTER(DATOS!$K$2:$K$20000,(CONFIG_METADATA!$G$2:$G$20000=1)*(DATOS!$D$2:$D$20000=A174)*(DATOS!$I$2:$I$20000=B174))),"—")</f>
        <v>—</v>
      </c>
      <c r="H174" s="11" t="str">
        <f>IFERROR(SUMPRODUCT((CONFIG_METADATA!$G$2:$G$20000=1)*(DATOS!$D$2:$D$20000=A174)*(DATOS!$I$2:$I$20000=B174)*(DATOS!$L$2:$L$20000="S"))/D174,"—")</f>
        <v>—</v>
      </c>
      <c r="I174" s="11" t="str">
        <f>IFERROR(SUMPRODUCT((CONFIG_METADATA!$G$2:$G$20000=1)*(DATOS!$D$2:$D$20000=A174)*(DATOS!$I$2:$I$20000=B174)*(DATOS!$L$2:$L$20000="N"))/D174,"—")</f>
        <v>—</v>
      </c>
      <c r="J174" t="str" cm="1">
        <f t="array" ref="J174">IFERROR(_xlfn.MODE.SNGL(_xlfn._xlws.FILTER(DATOS!$K$2:$K$20000,(CONFIG_METADATA!$G$2:$G$20000=1)*(DATOS!$D$2:$D$20000=A174)*(DATOS!$I$2:$I$20000=B174)*(DATOS!$L$2:$L$20000="S"))),"—")</f>
        <v>—</v>
      </c>
      <c r="K174" t="str" cm="1">
        <f t="array" ref="K174">IFERROR(_xlfn.MODE.SNGL(_xlfn._xlws.FILTER(DATOS!$K$2:$K$20000,(CONFIG_METADATA!$G$2:$G$20000=1)*(DATOS!$D$2:$D$20000=A174)*(DATOS!$I$2:$I$20000=B174)*(DATOS!$L$2:$L$20000="N"))),"—")</f>
        <v>—</v>
      </c>
      <c r="L174">
        <f>SUMPRODUCT((CONFIG_METADATA!$G$2:$G$20000=1)*(DATOS!$D$2:$D$20000=A174)*(DATOS!$I$2:$I$20000=B174)*(DATOS!$K$2:$K$20000=1))</f>
        <v>0</v>
      </c>
      <c r="M174">
        <f>SUMPRODUCT((CONFIG_METADATA!$G$2:$G$20000=1)*(DATOS!$D$2:$D$20000=A174)*(DATOS!$I$2:$I$20000=B174)*(DATOS!$K$2:$K$20000=2))</f>
        <v>0</v>
      </c>
      <c r="N174">
        <f>SUMPRODUCT((CONFIG_METADATA!$G$2:$G$20000=1)*(DATOS!$D$2:$D$20000=A174)*(DATOS!$I$2:$I$20000=B174)*(DATOS!$K$2:$K$20000=3))</f>
        <v>0</v>
      </c>
      <c r="O174">
        <f>SUMPRODUCT((CONFIG_METADATA!$G$2:$G$20000=1)*(DATOS!$D$2:$D$20000=A174)*(DATOS!$I$2:$I$20000=B174)*(DATOS!$K$2:$K$20000=4))</f>
        <v>0</v>
      </c>
      <c r="P174">
        <f>SUMPRODUCT((CONFIG_METADATA!$G$2:$G$20000=1)*(DATOS!$D$2:$D$20000=A174)*(DATOS!$I$2:$I$20000=B174)*(DATOS!$K$2:$K$20000=5))</f>
        <v>0</v>
      </c>
      <c r="Q174">
        <f>SUMPRODUCT((CONFIG_METADATA!$G$2:$G$20000=1)*(DATOS!$D$2:$D$20000=A174)*(DATOS!$I$2:$I$20000=B174)*(DATOS!$K$2:$K$20000=6))</f>
        <v>0</v>
      </c>
      <c r="R174">
        <f>SUMPRODUCT((CONFIG_METADATA!$G$2:$G$20000=1)*(DATOS!$D$2:$D$20000=A174)*(DATOS!$I$2:$I$20000=B174)*(DATOS!$K$2:$K$20000=7))</f>
        <v>0</v>
      </c>
      <c r="S174">
        <f>SUMPRODUCT((CONFIG_METADATA!$G$2:$G$20000=1)*(DATOS!$D$2:$D$20000=A174)*(DATOS!$I$2:$I$20000=B174)*(DATOS!$K$2:$K$20000=8))</f>
        <v>0</v>
      </c>
      <c r="T174">
        <f>SUMPRODUCT((CONFIG_METADATA!$G$2:$G$20000=1)*(DATOS!$D$2:$D$20000=A174)*(DATOS!$I$2:$I$20000=B174)*(DATOS!$K$2:$K$20000=9))</f>
        <v>0</v>
      </c>
      <c r="U174">
        <f>SUMPRODUCT((CONFIG_METADATA!$G$2:$G$20000=1)*(DATOS!$D$2:$D$20000=A174)*(DATOS!$I$2:$I$20000=B174)*(DATOS!$K$2:$K$20000=10))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SUMPRODUCT((CONFIG_METADATA!$G$2:$G$20000=1)*(DATOS!$D$2:$D$20000=A175)*(DATOS!$I$2:$I$20000=B175))</f>
        <v>0</v>
      </c>
      <c r="E175" s="10" t="str">
        <f>IFERROR(SUMPRODUCT((CONFIG_METADATA!$G$2:$G$20000=1)*(DATOS!$D$2:$D$20000=A175)*(DATOS!$I$2:$I$20000=B175)*(DATOS!$K$2:$K$20000))/D175,"—")</f>
        <v>—</v>
      </c>
      <c r="F175" s="10" t="str" cm="1">
        <f t="array" ref="F175">IFERROR(_xlfn.STDEV.P(_xlfn._xlws.FILTER(DATOS!$K$2:$K$20000,(CONFIG_METADATA!$G$2:$G$20000=1)*(DATOS!$D$2:$D$20000=A175)*(DATOS!$I$2:$I$20000=B175))),"—")</f>
        <v>—</v>
      </c>
      <c r="G175" t="str" cm="1">
        <f t="array" ref="G175">IFERROR(_xlfn.MODE.SNGL(_xlfn._xlws.FILTER(DATOS!$K$2:$K$20000,(CONFIG_METADATA!$G$2:$G$20000=1)*(DATOS!$D$2:$D$20000=A175)*(DATOS!$I$2:$I$20000=B175))),"—")</f>
        <v>—</v>
      </c>
      <c r="H175" s="11" t="str">
        <f>IFERROR(SUMPRODUCT((CONFIG_METADATA!$G$2:$G$20000=1)*(DATOS!$D$2:$D$20000=A175)*(DATOS!$I$2:$I$20000=B175)*(DATOS!$L$2:$L$20000="S"))/D175,"—")</f>
        <v>—</v>
      </c>
      <c r="I175" s="11" t="str">
        <f>IFERROR(SUMPRODUCT((CONFIG_METADATA!$G$2:$G$20000=1)*(DATOS!$D$2:$D$20000=A175)*(DATOS!$I$2:$I$20000=B175)*(DATOS!$L$2:$L$20000="N"))/D175,"—")</f>
        <v>—</v>
      </c>
      <c r="J175" t="str" cm="1">
        <f t="array" ref="J175">IFERROR(_xlfn.MODE.SNGL(_xlfn._xlws.FILTER(DATOS!$K$2:$K$20000,(CONFIG_METADATA!$G$2:$G$20000=1)*(DATOS!$D$2:$D$20000=A175)*(DATOS!$I$2:$I$20000=B175)*(DATOS!$L$2:$L$20000="S"))),"—")</f>
        <v>—</v>
      </c>
      <c r="K175" t="str" cm="1">
        <f t="array" ref="K175">IFERROR(_xlfn.MODE.SNGL(_xlfn._xlws.FILTER(DATOS!$K$2:$K$20000,(CONFIG_METADATA!$G$2:$G$20000=1)*(DATOS!$D$2:$D$20000=A175)*(DATOS!$I$2:$I$20000=B175)*(DATOS!$L$2:$L$20000="N"))),"—")</f>
        <v>—</v>
      </c>
      <c r="L175">
        <f>SUMPRODUCT((CONFIG_METADATA!$G$2:$G$20000=1)*(DATOS!$D$2:$D$20000=A175)*(DATOS!$I$2:$I$20000=B175)*(DATOS!$K$2:$K$20000=1))</f>
        <v>0</v>
      </c>
      <c r="M175">
        <f>SUMPRODUCT((CONFIG_METADATA!$G$2:$G$20000=1)*(DATOS!$D$2:$D$20000=A175)*(DATOS!$I$2:$I$20000=B175)*(DATOS!$K$2:$K$20000=2))</f>
        <v>0</v>
      </c>
      <c r="N175">
        <f>SUMPRODUCT((CONFIG_METADATA!$G$2:$G$20000=1)*(DATOS!$D$2:$D$20000=A175)*(DATOS!$I$2:$I$20000=B175)*(DATOS!$K$2:$K$20000=3))</f>
        <v>0</v>
      </c>
      <c r="O175">
        <f>SUMPRODUCT((CONFIG_METADATA!$G$2:$G$20000=1)*(DATOS!$D$2:$D$20000=A175)*(DATOS!$I$2:$I$20000=B175)*(DATOS!$K$2:$K$20000=4))</f>
        <v>0</v>
      </c>
      <c r="P175">
        <f>SUMPRODUCT((CONFIG_METADATA!$G$2:$G$20000=1)*(DATOS!$D$2:$D$20000=A175)*(DATOS!$I$2:$I$20000=B175)*(DATOS!$K$2:$K$20000=5))</f>
        <v>0</v>
      </c>
      <c r="Q175">
        <f>SUMPRODUCT((CONFIG_METADATA!$G$2:$G$20000=1)*(DATOS!$D$2:$D$20000=A175)*(DATOS!$I$2:$I$20000=B175)*(DATOS!$K$2:$K$20000=6))</f>
        <v>0</v>
      </c>
      <c r="R175">
        <f>SUMPRODUCT((CONFIG_METADATA!$G$2:$G$20000=1)*(DATOS!$D$2:$D$20000=A175)*(DATOS!$I$2:$I$20000=B175)*(DATOS!$K$2:$K$20000=7))</f>
        <v>0</v>
      </c>
      <c r="S175">
        <f>SUMPRODUCT((CONFIG_METADATA!$G$2:$G$20000=1)*(DATOS!$D$2:$D$20000=A175)*(DATOS!$I$2:$I$20000=B175)*(DATOS!$K$2:$K$20000=8))</f>
        <v>0</v>
      </c>
      <c r="T175">
        <f>SUMPRODUCT((CONFIG_METADATA!$G$2:$G$20000=1)*(DATOS!$D$2:$D$20000=A175)*(DATOS!$I$2:$I$20000=B175)*(DATOS!$K$2:$K$20000=9))</f>
        <v>0</v>
      </c>
      <c r="U175">
        <f>SUMPRODUCT((CONFIG_METADATA!$G$2:$G$20000=1)*(DATOS!$D$2:$D$20000=A175)*(DATOS!$I$2:$I$20000=B175)*(DATOS!$K$2:$K$20000=10))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SUMPRODUCT((CONFIG_METADATA!$G$2:$G$20000=1)*(DATOS!$D$2:$D$20000=A176)*(DATOS!$I$2:$I$20000=B176))</f>
        <v>0</v>
      </c>
      <c r="E176" s="10" t="str">
        <f>IFERROR(SUMPRODUCT((CONFIG_METADATA!$G$2:$G$20000=1)*(DATOS!$D$2:$D$20000=A176)*(DATOS!$I$2:$I$20000=B176)*(DATOS!$K$2:$K$20000))/D176,"—")</f>
        <v>—</v>
      </c>
      <c r="F176" s="10" t="str" cm="1">
        <f t="array" ref="F176">IFERROR(_xlfn.STDEV.P(_xlfn._xlws.FILTER(DATOS!$K$2:$K$20000,(CONFIG_METADATA!$G$2:$G$20000=1)*(DATOS!$D$2:$D$20000=A176)*(DATOS!$I$2:$I$20000=B176))),"—")</f>
        <v>—</v>
      </c>
      <c r="G176" t="str" cm="1">
        <f t="array" ref="G176">IFERROR(_xlfn.MODE.SNGL(_xlfn._xlws.FILTER(DATOS!$K$2:$K$20000,(CONFIG_METADATA!$G$2:$G$20000=1)*(DATOS!$D$2:$D$20000=A176)*(DATOS!$I$2:$I$20000=B176))),"—")</f>
        <v>—</v>
      </c>
      <c r="H176" s="11" t="str">
        <f>IFERROR(SUMPRODUCT((CONFIG_METADATA!$G$2:$G$20000=1)*(DATOS!$D$2:$D$20000=A176)*(DATOS!$I$2:$I$20000=B176)*(DATOS!$L$2:$L$20000="S"))/D176,"—")</f>
        <v>—</v>
      </c>
      <c r="I176" s="11" t="str">
        <f>IFERROR(SUMPRODUCT((CONFIG_METADATA!$G$2:$G$20000=1)*(DATOS!$D$2:$D$20000=A176)*(DATOS!$I$2:$I$20000=B176)*(DATOS!$L$2:$L$20000="N"))/D176,"—")</f>
        <v>—</v>
      </c>
      <c r="J176" t="str" cm="1">
        <f t="array" ref="J176">IFERROR(_xlfn.MODE.SNGL(_xlfn._xlws.FILTER(DATOS!$K$2:$K$20000,(CONFIG_METADATA!$G$2:$G$20000=1)*(DATOS!$D$2:$D$20000=A176)*(DATOS!$I$2:$I$20000=B176)*(DATOS!$L$2:$L$20000="S"))),"—")</f>
        <v>—</v>
      </c>
      <c r="K176" t="str" cm="1">
        <f t="array" ref="K176">IFERROR(_xlfn.MODE.SNGL(_xlfn._xlws.FILTER(DATOS!$K$2:$K$20000,(CONFIG_METADATA!$G$2:$G$20000=1)*(DATOS!$D$2:$D$20000=A176)*(DATOS!$I$2:$I$20000=B176)*(DATOS!$L$2:$L$20000="N"))),"—")</f>
        <v>—</v>
      </c>
      <c r="L176">
        <f>SUMPRODUCT((CONFIG_METADATA!$G$2:$G$20000=1)*(DATOS!$D$2:$D$20000=A176)*(DATOS!$I$2:$I$20000=B176)*(DATOS!$K$2:$K$20000=1))</f>
        <v>0</v>
      </c>
      <c r="M176">
        <f>SUMPRODUCT((CONFIG_METADATA!$G$2:$G$20000=1)*(DATOS!$D$2:$D$20000=A176)*(DATOS!$I$2:$I$20000=B176)*(DATOS!$K$2:$K$20000=2))</f>
        <v>0</v>
      </c>
      <c r="N176">
        <f>SUMPRODUCT((CONFIG_METADATA!$G$2:$G$20000=1)*(DATOS!$D$2:$D$20000=A176)*(DATOS!$I$2:$I$20000=B176)*(DATOS!$K$2:$K$20000=3))</f>
        <v>0</v>
      </c>
      <c r="O176">
        <f>SUMPRODUCT((CONFIG_METADATA!$G$2:$G$20000=1)*(DATOS!$D$2:$D$20000=A176)*(DATOS!$I$2:$I$20000=B176)*(DATOS!$K$2:$K$20000=4))</f>
        <v>0</v>
      </c>
      <c r="P176">
        <f>SUMPRODUCT((CONFIG_METADATA!$G$2:$G$20000=1)*(DATOS!$D$2:$D$20000=A176)*(DATOS!$I$2:$I$20000=B176)*(DATOS!$K$2:$K$20000=5))</f>
        <v>0</v>
      </c>
      <c r="Q176">
        <f>SUMPRODUCT((CONFIG_METADATA!$G$2:$G$20000=1)*(DATOS!$D$2:$D$20000=A176)*(DATOS!$I$2:$I$20000=B176)*(DATOS!$K$2:$K$20000=6))</f>
        <v>0</v>
      </c>
      <c r="R176">
        <f>SUMPRODUCT((CONFIG_METADATA!$G$2:$G$20000=1)*(DATOS!$D$2:$D$20000=A176)*(DATOS!$I$2:$I$20000=B176)*(DATOS!$K$2:$K$20000=7))</f>
        <v>0</v>
      </c>
      <c r="S176">
        <f>SUMPRODUCT((CONFIG_METADATA!$G$2:$G$20000=1)*(DATOS!$D$2:$D$20000=A176)*(DATOS!$I$2:$I$20000=B176)*(DATOS!$K$2:$K$20000=8))</f>
        <v>0</v>
      </c>
      <c r="T176">
        <f>SUMPRODUCT((CONFIG_METADATA!$G$2:$G$20000=1)*(DATOS!$D$2:$D$20000=A176)*(DATOS!$I$2:$I$20000=B176)*(DATOS!$K$2:$K$20000=9))</f>
        <v>0</v>
      </c>
      <c r="U176">
        <f>SUMPRODUCT((CONFIG_METADATA!$G$2:$G$20000=1)*(DATOS!$D$2:$D$20000=A176)*(DATOS!$I$2:$I$20000=B176)*(DATOS!$K$2:$K$20000=10))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SUMPRODUCT((CONFIG_METADATA!$G$2:$G$20000=1)*(DATOS!$D$2:$D$20000=A177)*(DATOS!$I$2:$I$20000=B177))</f>
        <v>0</v>
      </c>
      <c r="E177" s="10" t="str">
        <f>IFERROR(SUMPRODUCT((CONFIG_METADATA!$G$2:$G$20000=1)*(DATOS!$D$2:$D$20000=A177)*(DATOS!$I$2:$I$20000=B177)*(DATOS!$K$2:$K$20000))/D177,"—")</f>
        <v>—</v>
      </c>
      <c r="F177" s="10" t="str" cm="1">
        <f t="array" ref="F177">IFERROR(_xlfn.STDEV.P(_xlfn._xlws.FILTER(DATOS!$K$2:$K$20000,(CONFIG_METADATA!$G$2:$G$20000=1)*(DATOS!$D$2:$D$20000=A177)*(DATOS!$I$2:$I$20000=B177))),"—")</f>
        <v>—</v>
      </c>
      <c r="G177" t="str" cm="1">
        <f t="array" ref="G177">IFERROR(_xlfn.MODE.SNGL(_xlfn._xlws.FILTER(DATOS!$K$2:$K$20000,(CONFIG_METADATA!$G$2:$G$20000=1)*(DATOS!$D$2:$D$20000=A177)*(DATOS!$I$2:$I$20000=B177))),"—")</f>
        <v>—</v>
      </c>
      <c r="H177" s="11" t="str">
        <f>IFERROR(SUMPRODUCT((CONFIG_METADATA!$G$2:$G$20000=1)*(DATOS!$D$2:$D$20000=A177)*(DATOS!$I$2:$I$20000=B177)*(DATOS!$L$2:$L$20000="S"))/D177,"—")</f>
        <v>—</v>
      </c>
      <c r="I177" s="11" t="str">
        <f>IFERROR(SUMPRODUCT((CONFIG_METADATA!$G$2:$G$20000=1)*(DATOS!$D$2:$D$20000=A177)*(DATOS!$I$2:$I$20000=B177)*(DATOS!$L$2:$L$20000="N"))/D177,"—")</f>
        <v>—</v>
      </c>
      <c r="J177" t="str" cm="1">
        <f t="array" ref="J177">IFERROR(_xlfn.MODE.SNGL(_xlfn._xlws.FILTER(DATOS!$K$2:$K$20000,(CONFIG_METADATA!$G$2:$G$20000=1)*(DATOS!$D$2:$D$20000=A177)*(DATOS!$I$2:$I$20000=B177)*(DATOS!$L$2:$L$20000="S"))),"—")</f>
        <v>—</v>
      </c>
      <c r="K177" t="str" cm="1">
        <f t="array" ref="K177">IFERROR(_xlfn.MODE.SNGL(_xlfn._xlws.FILTER(DATOS!$K$2:$K$20000,(CONFIG_METADATA!$G$2:$G$20000=1)*(DATOS!$D$2:$D$20000=A177)*(DATOS!$I$2:$I$20000=B177)*(DATOS!$L$2:$L$20000="N"))),"—")</f>
        <v>—</v>
      </c>
      <c r="L177">
        <f>SUMPRODUCT((CONFIG_METADATA!$G$2:$G$20000=1)*(DATOS!$D$2:$D$20000=A177)*(DATOS!$I$2:$I$20000=B177)*(DATOS!$K$2:$K$20000=1))</f>
        <v>0</v>
      </c>
      <c r="M177">
        <f>SUMPRODUCT((CONFIG_METADATA!$G$2:$G$20000=1)*(DATOS!$D$2:$D$20000=A177)*(DATOS!$I$2:$I$20000=B177)*(DATOS!$K$2:$K$20000=2))</f>
        <v>0</v>
      </c>
      <c r="N177">
        <f>SUMPRODUCT((CONFIG_METADATA!$G$2:$G$20000=1)*(DATOS!$D$2:$D$20000=A177)*(DATOS!$I$2:$I$20000=B177)*(DATOS!$K$2:$K$20000=3))</f>
        <v>0</v>
      </c>
      <c r="O177">
        <f>SUMPRODUCT((CONFIG_METADATA!$G$2:$G$20000=1)*(DATOS!$D$2:$D$20000=A177)*(DATOS!$I$2:$I$20000=B177)*(DATOS!$K$2:$K$20000=4))</f>
        <v>0</v>
      </c>
      <c r="P177">
        <f>SUMPRODUCT((CONFIG_METADATA!$G$2:$G$20000=1)*(DATOS!$D$2:$D$20000=A177)*(DATOS!$I$2:$I$20000=B177)*(DATOS!$K$2:$K$20000=5))</f>
        <v>0</v>
      </c>
      <c r="Q177">
        <f>SUMPRODUCT((CONFIG_METADATA!$G$2:$G$20000=1)*(DATOS!$D$2:$D$20000=A177)*(DATOS!$I$2:$I$20000=B177)*(DATOS!$K$2:$K$20000=6))</f>
        <v>0</v>
      </c>
      <c r="R177">
        <f>SUMPRODUCT((CONFIG_METADATA!$G$2:$G$20000=1)*(DATOS!$D$2:$D$20000=A177)*(DATOS!$I$2:$I$20000=B177)*(DATOS!$K$2:$K$20000=7))</f>
        <v>0</v>
      </c>
      <c r="S177">
        <f>SUMPRODUCT((CONFIG_METADATA!$G$2:$G$20000=1)*(DATOS!$D$2:$D$20000=A177)*(DATOS!$I$2:$I$20000=B177)*(DATOS!$K$2:$K$20000=8))</f>
        <v>0</v>
      </c>
      <c r="T177">
        <f>SUMPRODUCT((CONFIG_METADATA!$G$2:$G$20000=1)*(DATOS!$D$2:$D$20000=A177)*(DATOS!$I$2:$I$20000=B177)*(DATOS!$K$2:$K$20000=9))</f>
        <v>0</v>
      </c>
      <c r="U177">
        <f>SUMPRODUCT((CONFIG_METADATA!$G$2:$G$20000=1)*(DATOS!$D$2:$D$20000=A177)*(DATOS!$I$2:$I$20000=B177)*(DATOS!$K$2:$K$20000=10))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SUMPRODUCT((CONFIG_METADATA!$G$2:$G$20000=1)*(DATOS!$D$2:$D$20000=A178)*(DATOS!$I$2:$I$20000=B178))</f>
        <v>0</v>
      </c>
      <c r="E178" s="10" t="str">
        <f>IFERROR(SUMPRODUCT((CONFIG_METADATA!$G$2:$G$20000=1)*(DATOS!$D$2:$D$20000=A178)*(DATOS!$I$2:$I$20000=B178)*(DATOS!$K$2:$K$20000))/D178,"—")</f>
        <v>—</v>
      </c>
      <c r="F178" s="10" t="str" cm="1">
        <f t="array" ref="F178">IFERROR(_xlfn.STDEV.P(_xlfn._xlws.FILTER(DATOS!$K$2:$K$20000,(CONFIG_METADATA!$G$2:$G$20000=1)*(DATOS!$D$2:$D$20000=A178)*(DATOS!$I$2:$I$20000=B178))),"—")</f>
        <v>—</v>
      </c>
      <c r="G178" t="str" cm="1">
        <f t="array" ref="G178">IFERROR(_xlfn.MODE.SNGL(_xlfn._xlws.FILTER(DATOS!$K$2:$K$20000,(CONFIG_METADATA!$G$2:$G$20000=1)*(DATOS!$D$2:$D$20000=A178)*(DATOS!$I$2:$I$20000=B178))),"—")</f>
        <v>—</v>
      </c>
      <c r="H178" s="11" t="str">
        <f>IFERROR(SUMPRODUCT((CONFIG_METADATA!$G$2:$G$20000=1)*(DATOS!$D$2:$D$20000=A178)*(DATOS!$I$2:$I$20000=B178)*(DATOS!$L$2:$L$20000="S"))/D178,"—")</f>
        <v>—</v>
      </c>
      <c r="I178" s="11" t="str">
        <f>IFERROR(SUMPRODUCT((CONFIG_METADATA!$G$2:$G$20000=1)*(DATOS!$D$2:$D$20000=A178)*(DATOS!$I$2:$I$20000=B178)*(DATOS!$L$2:$L$20000="N"))/D178,"—")</f>
        <v>—</v>
      </c>
      <c r="J178" t="str" cm="1">
        <f t="array" ref="J178">IFERROR(_xlfn.MODE.SNGL(_xlfn._xlws.FILTER(DATOS!$K$2:$K$20000,(CONFIG_METADATA!$G$2:$G$20000=1)*(DATOS!$D$2:$D$20000=A178)*(DATOS!$I$2:$I$20000=B178)*(DATOS!$L$2:$L$20000="S"))),"—")</f>
        <v>—</v>
      </c>
      <c r="K178" t="str" cm="1">
        <f t="array" ref="K178">IFERROR(_xlfn.MODE.SNGL(_xlfn._xlws.FILTER(DATOS!$K$2:$K$20000,(CONFIG_METADATA!$G$2:$G$20000=1)*(DATOS!$D$2:$D$20000=A178)*(DATOS!$I$2:$I$20000=B178)*(DATOS!$L$2:$L$20000="N"))),"—")</f>
        <v>—</v>
      </c>
      <c r="L178">
        <f>SUMPRODUCT((CONFIG_METADATA!$G$2:$G$20000=1)*(DATOS!$D$2:$D$20000=A178)*(DATOS!$I$2:$I$20000=B178)*(DATOS!$K$2:$K$20000=1))</f>
        <v>0</v>
      </c>
      <c r="M178">
        <f>SUMPRODUCT((CONFIG_METADATA!$G$2:$G$20000=1)*(DATOS!$D$2:$D$20000=A178)*(DATOS!$I$2:$I$20000=B178)*(DATOS!$K$2:$K$20000=2))</f>
        <v>0</v>
      </c>
      <c r="N178">
        <f>SUMPRODUCT((CONFIG_METADATA!$G$2:$G$20000=1)*(DATOS!$D$2:$D$20000=A178)*(DATOS!$I$2:$I$20000=B178)*(DATOS!$K$2:$K$20000=3))</f>
        <v>0</v>
      </c>
      <c r="O178">
        <f>SUMPRODUCT((CONFIG_METADATA!$G$2:$G$20000=1)*(DATOS!$D$2:$D$20000=A178)*(DATOS!$I$2:$I$20000=B178)*(DATOS!$K$2:$K$20000=4))</f>
        <v>0</v>
      </c>
      <c r="P178">
        <f>SUMPRODUCT((CONFIG_METADATA!$G$2:$G$20000=1)*(DATOS!$D$2:$D$20000=A178)*(DATOS!$I$2:$I$20000=B178)*(DATOS!$K$2:$K$20000=5))</f>
        <v>0</v>
      </c>
      <c r="Q178">
        <f>SUMPRODUCT((CONFIG_METADATA!$G$2:$G$20000=1)*(DATOS!$D$2:$D$20000=A178)*(DATOS!$I$2:$I$20000=B178)*(DATOS!$K$2:$K$20000=6))</f>
        <v>0</v>
      </c>
      <c r="R178">
        <f>SUMPRODUCT((CONFIG_METADATA!$G$2:$G$20000=1)*(DATOS!$D$2:$D$20000=A178)*(DATOS!$I$2:$I$20000=B178)*(DATOS!$K$2:$K$20000=7))</f>
        <v>0</v>
      </c>
      <c r="S178">
        <f>SUMPRODUCT((CONFIG_METADATA!$G$2:$G$20000=1)*(DATOS!$D$2:$D$20000=A178)*(DATOS!$I$2:$I$20000=B178)*(DATOS!$K$2:$K$20000=8))</f>
        <v>0</v>
      </c>
      <c r="T178">
        <f>SUMPRODUCT((CONFIG_METADATA!$G$2:$G$20000=1)*(DATOS!$D$2:$D$20000=A178)*(DATOS!$I$2:$I$20000=B178)*(DATOS!$K$2:$K$20000=9))</f>
        <v>0</v>
      </c>
      <c r="U178">
        <f>SUMPRODUCT((CONFIG_METADATA!$G$2:$G$20000=1)*(DATOS!$D$2:$D$20000=A178)*(DATOS!$I$2:$I$20000=B178)*(DATOS!$K$2:$K$20000=10))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SUMPRODUCT((CONFIG_METADATA!$G$2:$G$20000=1)*(DATOS!$D$2:$D$20000=A179)*(DATOS!$I$2:$I$20000=B179))</f>
        <v>0</v>
      </c>
      <c r="E179" s="10" t="str">
        <f>IFERROR(SUMPRODUCT((CONFIG_METADATA!$G$2:$G$20000=1)*(DATOS!$D$2:$D$20000=A179)*(DATOS!$I$2:$I$20000=B179)*(DATOS!$K$2:$K$20000))/D179,"—")</f>
        <v>—</v>
      </c>
      <c r="F179" s="10" t="str" cm="1">
        <f t="array" ref="F179">IFERROR(_xlfn.STDEV.P(_xlfn._xlws.FILTER(DATOS!$K$2:$K$20000,(CONFIG_METADATA!$G$2:$G$20000=1)*(DATOS!$D$2:$D$20000=A179)*(DATOS!$I$2:$I$20000=B179))),"—")</f>
        <v>—</v>
      </c>
      <c r="G179" t="str" cm="1">
        <f t="array" ref="G179">IFERROR(_xlfn.MODE.SNGL(_xlfn._xlws.FILTER(DATOS!$K$2:$K$20000,(CONFIG_METADATA!$G$2:$G$20000=1)*(DATOS!$D$2:$D$20000=A179)*(DATOS!$I$2:$I$20000=B179))),"—")</f>
        <v>—</v>
      </c>
      <c r="H179" s="11" t="str">
        <f>IFERROR(SUMPRODUCT((CONFIG_METADATA!$G$2:$G$20000=1)*(DATOS!$D$2:$D$20000=A179)*(DATOS!$I$2:$I$20000=B179)*(DATOS!$L$2:$L$20000="S"))/D179,"—")</f>
        <v>—</v>
      </c>
      <c r="I179" s="11" t="str">
        <f>IFERROR(SUMPRODUCT((CONFIG_METADATA!$G$2:$G$20000=1)*(DATOS!$D$2:$D$20000=A179)*(DATOS!$I$2:$I$20000=B179)*(DATOS!$L$2:$L$20000="N"))/D179,"—")</f>
        <v>—</v>
      </c>
      <c r="J179" t="str" cm="1">
        <f t="array" ref="J179">IFERROR(_xlfn.MODE.SNGL(_xlfn._xlws.FILTER(DATOS!$K$2:$K$20000,(CONFIG_METADATA!$G$2:$G$20000=1)*(DATOS!$D$2:$D$20000=A179)*(DATOS!$I$2:$I$20000=B179)*(DATOS!$L$2:$L$20000="S"))),"—")</f>
        <v>—</v>
      </c>
      <c r="K179" t="str" cm="1">
        <f t="array" ref="K179">IFERROR(_xlfn.MODE.SNGL(_xlfn._xlws.FILTER(DATOS!$K$2:$K$20000,(CONFIG_METADATA!$G$2:$G$20000=1)*(DATOS!$D$2:$D$20000=A179)*(DATOS!$I$2:$I$20000=B179)*(DATOS!$L$2:$L$20000="N"))),"—")</f>
        <v>—</v>
      </c>
      <c r="L179">
        <f>SUMPRODUCT((CONFIG_METADATA!$G$2:$G$20000=1)*(DATOS!$D$2:$D$20000=A179)*(DATOS!$I$2:$I$20000=B179)*(DATOS!$K$2:$K$20000=1))</f>
        <v>0</v>
      </c>
      <c r="M179">
        <f>SUMPRODUCT((CONFIG_METADATA!$G$2:$G$20000=1)*(DATOS!$D$2:$D$20000=A179)*(DATOS!$I$2:$I$20000=B179)*(DATOS!$K$2:$K$20000=2))</f>
        <v>0</v>
      </c>
      <c r="N179">
        <f>SUMPRODUCT((CONFIG_METADATA!$G$2:$G$20000=1)*(DATOS!$D$2:$D$20000=A179)*(DATOS!$I$2:$I$20000=B179)*(DATOS!$K$2:$K$20000=3))</f>
        <v>0</v>
      </c>
      <c r="O179">
        <f>SUMPRODUCT((CONFIG_METADATA!$G$2:$G$20000=1)*(DATOS!$D$2:$D$20000=A179)*(DATOS!$I$2:$I$20000=B179)*(DATOS!$K$2:$K$20000=4))</f>
        <v>0</v>
      </c>
      <c r="P179">
        <f>SUMPRODUCT((CONFIG_METADATA!$G$2:$G$20000=1)*(DATOS!$D$2:$D$20000=A179)*(DATOS!$I$2:$I$20000=B179)*(DATOS!$K$2:$K$20000=5))</f>
        <v>0</v>
      </c>
      <c r="Q179">
        <f>SUMPRODUCT((CONFIG_METADATA!$G$2:$G$20000=1)*(DATOS!$D$2:$D$20000=A179)*(DATOS!$I$2:$I$20000=B179)*(DATOS!$K$2:$K$20000=6))</f>
        <v>0</v>
      </c>
      <c r="R179">
        <f>SUMPRODUCT((CONFIG_METADATA!$G$2:$G$20000=1)*(DATOS!$D$2:$D$20000=A179)*(DATOS!$I$2:$I$20000=B179)*(DATOS!$K$2:$K$20000=7))</f>
        <v>0</v>
      </c>
      <c r="S179">
        <f>SUMPRODUCT((CONFIG_METADATA!$G$2:$G$20000=1)*(DATOS!$D$2:$D$20000=A179)*(DATOS!$I$2:$I$20000=B179)*(DATOS!$K$2:$K$20000=8))</f>
        <v>0</v>
      </c>
      <c r="T179">
        <f>SUMPRODUCT((CONFIG_METADATA!$G$2:$G$20000=1)*(DATOS!$D$2:$D$20000=A179)*(DATOS!$I$2:$I$20000=B179)*(DATOS!$K$2:$K$20000=9))</f>
        <v>0</v>
      </c>
      <c r="U179">
        <f>SUMPRODUCT((CONFIG_METADATA!$G$2:$G$20000=1)*(DATOS!$D$2:$D$20000=A179)*(DATOS!$I$2:$I$20000=B179)*(DATOS!$K$2:$K$20000=10))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SUMPRODUCT((CONFIG_METADATA!$G$2:$G$20000=1)*(DATOS!$D$2:$D$20000=A180)*(DATOS!$I$2:$I$20000=B180))</f>
        <v>0</v>
      </c>
      <c r="E180" s="10" t="str">
        <f>IFERROR(SUMPRODUCT((CONFIG_METADATA!$G$2:$G$20000=1)*(DATOS!$D$2:$D$20000=A180)*(DATOS!$I$2:$I$20000=B180)*(DATOS!$K$2:$K$20000))/D180,"—")</f>
        <v>—</v>
      </c>
      <c r="F180" s="10" t="str" cm="1">
        <f t="array" ref="F180">IFERROR(_xlfn.STDEV.P(_xlfn._xlws.FILTER(DATOS!$K$2:$K$20000,(CONFIG_METADATA!$G$2:$G$20000=1)*(DATOS!$D$2:$D$20000=A180)*(DATOS!$I$2:$I$20000=B180))),"—")</f>
        <v>—</v>
      </c>
      <c r="G180" t="str" cm="1">
        <f t="array" ref="G180">IFERROR(_xlfn.MODE.SNGL(_xlfn._xlws.FILTER(DATOS!$K$2:$K$20000,(CONFIG_METADATA!$G$2:$G$20000=1)*(DATOS!$D$2:$D$20000=A180)*(DATOS!$I$2:$I$20000=B180))),"—")</f>
        <v>—</v>
      </c>
      <c r="H180" s="11" t="str">
        <f>IFERROR(SUMPRODUCT((CONFIG_METADATA!$G$2:$G$20000=1)*(DATOS!$D$2:$D$20000=A180)*(DATOS!$I$2:$I$20000=B180)*(DATOS!$L$2:$L$20000="S"))/D180,"—")</f>
        <v>—</v>
      </c>
      <c r="I180" s="11" t="str">
        <f>IFERROR(SUMPRODUCT((CONFIG_METADATA!$G$2:$G$20000=1)*(DATOS!$D$2:$D$20000=A180)*(DATOS!$I$2:$I$20000=B180)*(DATOS!$L$2:$L$20000="N"))/D180,"—")</f>
        <v>—</v>
      </c>
      <c r="J180" t="str" cm="1">
        <f t="array" ref="J180">IFERROR(_xlfn.MODE.SNGL(_xlfn._xlws.FILTER(DATOS!$K$2:$K$20000,(CONFIG_METADATA!$G$2:$G$20000=1)*(DATOS!$D$2:$D$20000=A180)*(DATOS!$I$2:$I$20000=B180)*(DATOS!$L$2:$L$20000="S"))),"—")</f>
        <v>—</v>
      </c>
      <c r="K180" t="str" cm="1">
        <f t="array" ref="K180">IFERROR(_xlfn.MODE.SNGL(_xlfn._xlws.FILTER(DATOS!$K$2:$K$20000,(CONFIG_METADATA!$G$2:$G$20000=1)*(DATOS!$D$2:$D$20000=A180)*(DATOS!$I$2:$I$20000=B180)*(DATOS!$L$2:$L$20000="N"))),"—")</f>
        <v>—</v>
      </c>
      <c r="L180">
        <f>SUMPRODUCT((CONFIG_METADATA!$G$2:$G$20000=1)*(DATOS!$D$2:$D$20000=A180)*(DATOS!$I$2:$I$20000=B180)*(DATOS!$K$2:$K$20000=1))</f>
        <v>0</v>
      </c>
      <c r="M180">
        <f>SUMPRODUCT((CONFIG_METADATA!$G$2:$G$20000=1)*(DATOS!$D$2:$D$20000=A180)*(DATOS!$I$2:$I$20000=B180)*(DATOS!$K$2:$K$20000=2))</f>
        <v>0</v>
      </c>
      <c r="N180">
        <f>SUMPRODUCT((CONFIG_METADATA!$G$2:$G$20000=1)*(DATOS!$D$2:$D$20000=A180)*(DATOS!$I$2:$I$20000=B180)*(DATOS!$K$2:$K$20000=3))</f>
        <v>0</v>
      </c>
      <c r="O180">
        <f>SUMPRODUCT((CONFIG_METADATA!$G$2:$G$20000=1)*(DATOS!$D$2:$D$20000=A180)*(DATOS!$I$2:$I$20000=B180)*(DATOS!$K$2:$K$20000=4))</f>
        <v>0</v>
      </c>
      <c r="P180">
        <f>SUMPRODUCT((CONFIG_METADATA!$G$2:$G$20000=1)*(DATOS!$D$2:$D$20000=A180)*(DATOS!$I$2:$I$20000=B180)*(DATOS!$K$2:$K$20000=5))</f>
        <v>0</v>
      </c>
      <c r="Q180">
        <f>SUMPRODUCT((CONFIG_METADATA!$G$2:$G$20000=1)*(DATOS!$D$2:$D$20000=A180)*(DATOS!$I$2:$I$20000=B180)*(DATOS!$K$2:$K$20000=6))</f>
        <v>0</v>
      </c>
      <c r="R180">
        <f>SUMPRODUCT((CONFIG_METADATA!$G$2:$G$20000=1)*(DATOS!$D$2:$D$20000=A180)*(DATOS!$I$2:$I$20000=B180)*(DATOS!$K$2:$K$20000=7))</f>
        <v>0</v>
      </c>
      <c r="S180">
        <f>SUMPRODUCT((CONFIG_METADATA!$G$2:$G$20000=1)*(DATOS!$D$2:$D$20000=A180)*(DATOS!$I$2:$I$20000=B180)*(DATOS!$K$2:$K$20000=8))</f>
        <v>0</v>
      </c>
      <c r="T180">
        <f>SUMPRODUCT((CONFIG_METADATA!$G$2:$G$20000=1)*(DATOS!$D$2:$D$20000=A180)*(DATOS!$I$2:$I$20000=B180)*(DATOS!$K$2:$K$20000=9))</f>
        <v>0</v>
      </c>
      <c r="U180">
        <f>SUMPRODUCT((CONFIG_METADATA!$G$2:$G$20000=1)*(DATOS!$D$2:$D$20000=A180)*(DATOS!$I$2:$I$20000=B180)*(DATOS!$K$2:$K$20000=10))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SUMPRODUCT((CONFIG_METADATA!$G$2:$G$20000=1)*(DATOS!$D$2:$D$20000=A181)*(DATOS!$I$2:$I$20000=B181))</f>
        <v>0</v>
      </c>
      <c r="E181" s="10" t="str">
        <f>IFERROR(SUMPRODUCT((CONFIG_METADATA!$G$2:$G$20000=1)*(DATOS!$D$2:$D$20000=A181)*(DATOS!$I$2:$I$20000=B181)*(DATOS!$K$2:$K$20000))/D181,"—")</f>
        <v>—</v>
      </c>
      <c r="F181" s="10" t="str" cm="1">
        <f t="array" ref="F181">IFERROR(_xlfn.STDEV.P(_xlfn._xlws.FILTER(DATOS!$K$2:$K$20000,(CONFIG_METADATA!$G$2:$G$20000=1)*(DATOS!$D$2:$D$20000=A181)*(DATOS!$I$2:$I$20000=B181))),"—")</f>
        <v>—</v>
      </c>
      <c r="G181" t="str" cm="1">
        <f t="array" ref="G181">IFERROR(_xlfn.MODE.SNGL(_xlfn._xlws.FILTER(DATOS!$K$2:$K$20000,(CONFIG_METADATA!$G$2:$G$20000=1)*(DATOS!$D$2:$D$20000=A181)*(DATOS!$I$2:$I$20000=B181))),"—")</f>
        <v>—</v>
      </c>
      <c r="H181" s="11" t="str">
        <f>IFERROR(SUMPRODUCT((CONFIG_METADATA!$G$2:$G$20000=1)*(DATOS!$D$2:$D$20000=A181)*(DATOS!$I$2:$I$20000=B181)*(DATOS!$L$2:$L$20000="S"))/D181,"—")</f>
        <v>—</v>
      </c>
      <c r="I181" s="11" t="str">
        <f>IFERROR(SUMPRODUCT((CONFIG_METADATA!$G$2:$G$20000=1)*(DATOS!$D$2:$D$20000=A181)*(DATOS!$I$2:$I$20000=B181)*(DATOS!$L$2:$L$20000="N"))/D181,"—")</f>
        <v>—</v>
      </c>
      <c r="J181" t="str" cm="1">
        <f t="array" ref="J181">IFERROR(_xlfn.MODE.SNGL(_xlfn._xlws.FILTER(DATOS!$K$2:$K$20000,(CONFIG_METADATA!$G$2:$G$20000=1)*(DATOS!$D$2:$D$20000=A181)*(DATOS!$I$2:$I$20000=B181)*(DATOS!$L$2:$L$20000="S"))),"—")</f>
        <v>—</v>
      </c>
      <c r="K181" t="str" cm="1">
        <f t="array" ref="K181">IFERROR(_xlfn.MODE.SNGL(_xlfn._xlws.FILTER(DATOS!$K$2:$K$20000,(CONFIG_METADATA!$G$2:$G$20000=1)*(DATOS!$D$2:$D$20000=A181)*(DATOS!$I$2:$I$20000=B181)*(DATOS!$L$2:$L$20000="N"))),"—")</f>
        <v>—</v>
      </c>
      <c r="L181">
        <f>SUMPRODUCT((CONFIG_METADATA!$G$2:$G$20000=1)*(DATOS!$D$2:$D$20000=A181)*(DATOS!$I$2:$I$20000=B181)*(DATOS!$K$2:$K$20000=1))</f>
        <v>0</v>
      </c>
      <c r="M181">
        <f>SUMPRODUCT((CONFIG_METADATA!$G$2:$G$20000=1)*(DATOS!$D$2:$D$20000=A181)*(DATOS!$I$2:$I$20000=B181)*(DATOS!$K$2:$K$20000=2))</f>
        <v>0</v>
      </c>
      <c r="N181">
        <f>SUMPRODUCT((CONFIG_METADATA!$G$2:$G$20000=1)*(DATOS!$D$2:$D$20000=A181)*(DATOS!$I$2:$I$20000=B181)*(DATOS!$K$2:$K$20000=3))</f>
        <v>0</v>
      </c>
      <c r="O181">
        <f>SUMPRODUCT((CONFIG_METADATA!$G$2:$G$20000=1)*(DATOS!$D$2:$D$20000=A181)*(DATOS!$I$2:$I$20000=B181)*(DATOS!$K$2:$K$20000=4))</f>
        <v>0</v>
      </c>
      <c r="P181">
        <f>SUMPRODUCT((CONFIG_METADATA!$G$2:$G$20000=1)*(DATOS!$D$2:$D$20000=A181)*(DATOS!$I$2:$I$20000=B181)*(DATOS!$K$2:$K$20000=5))</f>
        <v>0</v>
      </c>
      <c r="Q181">
        <f>SUMPRODUCT((CONFIG_METADATA!$G$2:$G$20000=1)*(DATOS!$D$2:$D$20000=A181)*(DATOS!$I$2:$I$20000=B181)*(DATOS!$K$2:$K$20000=6))</f>
        <v>0</v>
      </c>
      <c r="R181">
        <f>SUMPRODUCT((CONFIG_METADATA!$G$2:$G$20000=1)*(DATOS!$D$2:$D$20000=A181)*(DATOS!$I$2:$I$20000=B181)*(DATOS!$K$2:$K$20000=7))</f>
        <v>0</v>
      </c>
      <c r="S181">
        <f>SUMPRODUCT((CONFIG_METADATA!$G$2:$G$20000=1)*(DATOS!$D$2:$D$20000=A181)*(DATOS!$I$2:$I$20000=B181)*(DATOS!$K$2:$K$20000=8))</f>
        <v>0</v>
      </c>
      <c r="T181">
        <f>SUMPRODUCT((CONFIG_METADATA!$G$2:$G$20000=1)*(DATOS!$D$2:$D$20000=A181)*(DATOS!$I$2:$I$20000=B181)*(DATOS!$K$2:$K$20000=9))</f>
        <v>0</v>
      </c>
      <c r="U181">
        <f>SUMPRODUCT((CONFIG_METADATA!$G$2:$G$20000=1)*(DATOS!$D$2:$D$20000=A181)*(DATOS!$I$2:$I$20000=B181)*(DATOS!$K$2:$K$20000=10))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SUMPRODUCT((CONFIG_METADATA!$G$2:$G$20000=1)*(DATOS!$D$2:$D$20000=A182)*(DATOS!$I$2:$I$20000=B182))</f>
        <v>0</v>
      </c>
      <c r="E182" s="10" t="str">
        <f>IFERROR(SUMPRODUCT((CONFIG_METADATA!$G$2:$G$20000=1)*(DATOS!$D$2:$D$20000=A182)*(DATOS!$I$2:$I$20000=B182)*(DATOS!$K$2:$K$20000))/D182,"—")</f>
        <v>—</v>
      </c>
      <c r="F182" s="10" t="str" cm="1">
        <f t="array" ref="F182">IFERROR(_xlfn.STDEV.P(_xlfn._xlws.FILTER(DATOS!$K$2:$K$20000,(CONFIG_METADATA!$G$2:$G$20000=1)*(DATOS!$D$2:$D$20000=A182)*(DATOS!$I$2:$I$20000=B182))),"—")</f>
        <v>—</v>
      </c>
      <c r="G182" t="str" cm="1">
        <f t="array" ref="G182">IFERROR(_xlfn.MODE.SNGL(_xlfn._xlws.FILTER(DATOS!$K$2:$K$20000,(CONFIG_METADATA!$G$2:$G$20000=1)*(DATOS!$D$2:$D$20000=A182)*(DATOS!$I$2:$I$20000=B182))),"—")</f>
        <v>—</v>
      </c>
      <c r="H182" s="11" t="str">
        <f>IFERROR(SUMPRODUCT((CONFIG_METADATA!$G$2:$G$20000=1)*(DATOS!$D$2:$D$20000=A182)*(DATOS!$I$2:$I$20000=B182)*(DATOS!$L$2:$L$20000="S"))/D182,"—")</f>
        <v>—</v>
      </c>
      <c r="I182" s="11" t="str">
        <f>IFERROR(SUMPRODUCT((CONFIG_METADATA!$G$2:$G$20000=1)*(DATOS!$D$2:$D$20000=A182)*(DATOS!$I$2:$I$20000=B182)*(DATOS!$L$2:$L$20000="N"))/D182,"—")</f>
        <v>—</v>
      </c>
      <c r="J182" t="str" cm="1">
        <f t="array" ref="J182">IFERROR(_xlfn.MODE.SNGL(_xlfn._xlws.FILTER(DATOS!$K$2:$K$20000,(CONFIG_METADATA!$G$2:$G$20000=1)*(DATOS!$D$2:$D$20000=A182)*(DATOS!$I$2:$I$20000=B182)*(DATOS!$L$2:$L$20000="S"))),"—")</f>
        <v>—</v>
      </c>
      <c r="K182" t="str" cm="1">
        <f t="array" ref="K182">IFERROR(_xlfn.MODE.SNGL(_xlfn._xlws.FILTER(DATOS!$K$2:$K$20000,(CONFIG_METADATA!$G$2:$G$20000=1)*(DATOS!$D$2:$D$20000=A182)*(DATOS!$I$2:$I$20000=B182)*(DATOS!$L$2:$L$20000="N"))),"—")</f>
        <v>—</v>
      </c>
      <c r="L182">
        <f>SUMPRODUCT((CONFIG_METADATA!$G$2:$G$20000=1)*(DATOS!$D$2:$D$20000=A182)*(DATOS!$I$2:$I$20000=B182)*(DATOS!$K$2:$K$20000=1))</f>
        <v>0</v>
      </c>
      <c r="M182">
        <f>SUMPRODUCT((CONFIG_METADATA!$G$2:$G$20000=1)*(DATOS!$D$2:$D$20000=A182)*(DATOS!$I$2:$I$20000=B182)*(DATOS!$K$2:$K$20000=2))</f>
        <v>0</v>
      </c>
      <c r="N182">
        <f>SUMPRODUCT((CONFIG_METADATA!$G$2:$G$20000=1)*(DATOS!$D$2:$D$20000=A182)*(DATOS!$I$2:$I$20000=B182)*(DATOS!$K$2:$K$20000=3))</f>
        <v>0</v>
      </c>
      <c r="O182">
        <f>SUMPRODUCT((CONFIG_METADATA!$G$2:$G$20000=1)*(DATOS!$D$2:$D$20000=A182)*(DATOS!$I$2:$I$20000=B182)*(DATOS!$K$2:$K$20000=4))</f>
        <v>0</v>
      </c>
      <c r="P182">
        <f>SUMPRODUCT((CONFIG_METADATA!$G$2:$G$20000=1)*(DATOS!$D$2:$D$20000=A182)*(DATOS!$I$2:$I$20000=B182)*(DATOS!$K$2:$K$20000=5))</f>
        <v>0</v>
      </c>
      <c r="Q182">
        <f>SUMPRODUCT((CONFIG_METADATA!$G$2:$G$20000=1)*(DATOS!$D$2:$D$20000=A182)*(DATOS!$I$2:$I$20000=B182)*(DATOS!$K$2:$K$20000=6))</f>
        <v>0</v>
      </c>
      <c r="R182">
        <f>SUMPRODUCT((CONFIG_METADATA!$G$2:$G$20000=1)*(DATOS!$D$2:$D$20000=A182)*(DATOS!$I$2:$I$20000=B182)*(DATOS!$K$2:$K$20000=7))</f>
        <v>0</v>
      </c>
      <c r="S182">
        <f>SUMPRODUCT((CONFIG_METADATA!$G$2:$G$20000=1)*(DATOS!$D$2:$D$20000=A182)*(DATOS!$I$2:$I$20000=B182)*(DATOS!$K$2:$K$20000=8))</f>
        <v>0</v>
      </c>
      <c r="T182">
        <f>SUMPRODUCT((CONFIG_METADATA!$G$2:$G$20000=1)*(DATOS!$D$2:$D$20000=A182)*(DATOS!$I$2:$I$20000=B182)*(DATOS!$K$2:$K$20000=9))</f>
        <v>0</v>
      </c>
      <c r="U182">
        <f>SUMPRODUCT((CONFIG_METADATA!$G$2:$G$20000=1)*(DATOS!$D$2:$D$20000=A182)*(DATOS!$I$2:$I$20000=B182)*(DATOS!$K$2:$K$20000=10))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SUMPRODUCT((CONFIG_METADATA!$G$2:$G$20000=1)*(DATOS!$D$2:$D$20000=A183)*(DATOS!$I$2:$I$20000=B183))</f>
        <v>0</v>
      </c>
      <c r="E183" s="10" t="str">
        <f>IFERROR(SUMPRODUCT((CONFIG_METADATA!$G$2:$G$20000=1)*(DATOS!$D$2:$D$20000=A183)*(DATOS!$I$2:$I$20000=B183)*(DATOS!$K$2:$K$20000))/D183,"—")</f>
        <v>—</v>
      </c>
      <c r="F183" s="10" t="str" cm="1">
        <f t="array" ref="F183">IFERROR(_xlfn.STDEV.P(_xlfn._xlws.FILTER(DATOS!$K$2:$K$20000,(CONFIG_METADATA!$G$2:$G$20000=1)*(DATOS!$D$2:$D$20000=A183)*(DATOS!$I$2:$I$20000=B183))),"—")</f>
        <v>—</v>
      </c>
      <c r="G183" t="str" cm="1">
        <f t="array" ref="G183">IFERROR(_xlfn.MODE.SNGL(_xlfn._xlws.FILTER(DATOS!$K$2:$K$20000,(CONFIG_METADATA!$G$2:$G$20000=1)*(DATOS!$D$2:$D$20000=A183)*(DATOS!$I$2:$I$20000=B183))),"—")</f>
        <v>—</v>
      </c>
      <c r="H183" s="11" t="str">
        <f>IFERROR(SUMPRODUCT((CONFIG_METADATA!$G$2:$G$20000=1)*(DATOS!$D$2:$D$20000=A183)*(DATOS!$I$2:$I$20000=B183)*(DATOS!$L$2:$L$20000="S"))/D183,"—")</f>
        <v>—</v>
      </c>
      <c r="I183" s="11" t="str">
        <f>IFERROR(SUMPRODUCT((CONFIG_METADATA!$G$2:$G$20000=1)*(DATOS!$D$2:$D$20000=A183)*(DATOS!$I$2:$I$20000=B183)*(DATOS!$L$2:$L$20000="N"))/D183,"—")</f>
        <v>—</v>
      </c>
      <c r="J183" t="str" cm="1">
        <f t="array" ref="J183">IFERROR(_xlfn.MODE.SNGL(_xlfn._xlws.FILTER(DATOS!$K$2:$K$20000,(CONFIG_METADATA!$G$2:$G$20000=1)*(DATOS!$D$2:$D$20000=A183)*(DATOS!$I$2:$I$20000=B183)*(DATOS!$L$2:$L$20000="S"))),"—")</f>
        <v>—</v>
      </c>
      <c r="K183" t="str" cm="1">
        <f t="array" ref="K183">IFERROR(_xlfn.MODE.SNGL(_xlfn._xlws.FILTER(DATOS!$K$2:$K$20000,(CONFIG_METADATA!$G$2:$G$20000=1)*(DATOS!$D$2:$D$20000=A183)*(DATOS!$I$2:$I$20000=B183)*(DATOS!$L$2:$L$20000="N"))),"—")</f>
        <v>—</v>
      </c>
      <c r="L183">
        <f>SUMPRODUCT((CONFIG_METADATA!$G$2:$G$20000=1)*(DATOS!$D$2:$D$20000=A183)*(DATOS!$I$2:$I$20000=B183)*(DATOS!$K$2:$K$20000=1))</f>
        <v>0</v>
      </c>
      <c r="M183">
        <f>SUMPRODUCT((CONFIG_METADATA!$G$2:$G$20000=1)*(DATOS!$D$2:$D$20000=A183)*(DATOS!$I$2:$I$20000=B183)*(DATOS!$K$2:$K$20000=2))</f>
        <v>0</v>
      </c>
      <c r="N183">
        <f>SUMPRODUCT((CONFIG_METADATA!$G$2:$G$20000=1)*(DATOS!$D$2:$D$20000=A183)*(DATOS!$I$2:$I$20000=B183)*(DATOS!$K$2:$K$20000=3))</f>
        <v>0</v>
      </c>
      <c r="O183">
        <f>SUMPRODUCT((CONFIG_METADATA!$G$2:$G$20000=1)*(DATOS!$D$2:$D$20000=A183)*(DATOS!$I$2:$I$20000=B183)*(DATOS!$K$2:$K$20000=4))</f>
        <v>0</v>
      </c>
      <c r="P183">
        <f>SUMPRODUCT((CONFIG_METADATA!$G$2:$G$20000=1)*(DATOS!$D$2:$D$20000=A183)*(DATOS!$I$2:$I$20000=B183)*(DATOS!$K$2:$K$20000=5))</f>
        <v>0</v>
      </c>
      <c r="Q183">
        <f>SUMPRODUCT((CONFIG_METADATA!$G$2:$G$20000=1)*(DATOS!$D$2:$D$20000=A183)*(DATOS!$I$2:$I$20000=B183)*(DATOS!$K$2:$K$20000=6))</f>
        <v>0</v>
      </c>
      <c r="R183">
        <f>SUMPRODUCT((CONFIG_METADATA!$G$2:$G$20000=1)*(DATOS!$D$2:$D$20000=A183)*(DATOS!$I$2:$I$20000=B183)*(DATOS!$K$2:$K$20000=7))</f>
        <v>0</v>
      </c>
      <c r="S183">
        <f>SUMPRODUCT((CONFIG_METADATA!$G$2:$G$20000=1)*(DATOS!$D$2:$D$20000=A183)*(DATOS!$I$2:$I$20000=B183)*(DATOS!$K$2:$K$20000=8))</f>
        <v>0</v>
      </c>
      <c r="T183">
        <f>SUMPRODUCT((CONFIG_METADATA!$G$2:$G$20000=1)*(DATOS!$D$2:$D$20000=A183)*(DATOS!$I$2:$I$20000=B183)*(DATOS!$K$2:$K$20000=9))</f>
        <v>0</v>
      </c>
      <c r="U183">
        <f>SUMPRODUCT((CONFIG_METADATA!$G$2:$G$20000=1)*(DATOS!$D$2:$D$20000=A183)*(DATOS!$I$2:$I$20000=B183)*(DATOS!$K$2:$K$20000=10))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SUMPRODUCT((CONFIG_METADATA!$G$2:$G$20000=1)*(DATOS!$D$2:$D$20000=A184)*(DATOS!$I$2:$I$20000=B184))</f>
        <v>0</v>
      </c>
      <c r="E184" s="10" t="str">
        <f>IFERROR(SUMPRODUCT((CONFIG_METADATA!$G$2:$G$20000=1)*(DATOS!$D$2:$D$20000=A184)*(DATOS!$I$2:$I$20000=B184)*(DATOS!$K$2:$K$20000))/D184,"—")</f>
        <v>—</v>
      </c>
      <c r="F184" s="10" t="str" cm="1">
        <f t="array" ref="F184">IFERROR(_xlfn.STDEV.P(_xlfn._xlws.FILTER(DATOS!$K$2:$K$20000,(CONFIG_METADATA!$G$2:$G$20000=1)*(DATOS!$D$2:$D$20000=A184)*(DATOS!$I$2:$I$20000=B184))),"—")</f>
        <v>—</v>
      </c>
      <c r="G184" t="str" cm="1">
        <f t="array" ref="G184">IFERROR(_xlfn.MODE.SNGL(_xlfn._xlws.FILTER(DATOS!$K$2:$K$20000,(CONFIG_METADATA!$G$2:$G$20000=1)*(DATOS!$D$2:$D$20000=A184)*(DATOS!$I$2:$I$20000=B184))),"—")</f>
        <v>—</v>
      </c>
      <c r="H184" s="11" t="str">
        <f>IFERROR(SUMPRODUCT((CONFIG_METADATA!$G$2:$G$20000=1)*(DATOS!$D$2:$D$20000=A184)*(DATOS!$I$2:$I$20000=B184)*(DATOS!$L$2:$L$20000="S"))/D184,"—")</f>
        <v>—</v>
      </c>
      <c r="I184" s="11" t="str">
        <f>IFERROR(SUMPRODUCT((CONFIG_METADATA!$G$2:$G$20000=1)*(DATOS!$D$2:$D$20000=A184)*(DATOS!$I$2:$I$20000=B184)*(DATOS!$L$2:$L$20000="N"))/D184,"—")</f>
        <v>—</v>
      </c>
      <c r="J184" t="str" cm="1">
        <f t="array" ref="J184">IFERROR(_xlfn.MODE.SNGL(_xlfn._xlws.FILTER(DATOS!$K$2:$K$20000,(CONFIG_METADATA!$G$2:$G$20000=1)*(DATOS!$D$2:$D$20000=A184)*(DATOS!$I$2:$I$20000=B184)*(DATOS!$L$2:$L$20000="S"))),"—")</f>
        <v>—</v>
      </c>
      <c r="K184" t="str" cm="1">
        <f t="array" ref="K184">IFERROR(_xlfn.MODE.SNGL(_xlfn._xlws.FILTER(DATOS!$K$2:$K$20000,(CONFIG_METADATA!$G$2:$G$20000=1)*(DATOS!$D$2:$D$20000=A184)*(DATOS!$I$2:$I$20000=B184)*(DATOS!$L$2:$L$20000="N"))),"—")</f>
        <v>—</v>
      </c>
      <c r="L184">
        <f>SUMPRODUCT((CONFIG_METADATA!$G$2:$G$20000=1)*(DATOS!$D$2:$D$20000=A184)*(DATOS!$I$2:$I$20000=B184)*(DATOS!$K$2:$K$20000=1))</f>
        <v>0</v>
      </c>
      <c r="M184">
        <f>SUMPRODUCT((CONFIG_METADATA!$G$2:$G$20000=1)*(DATOS!$D$2:$D$20000=A184)*(DATOS!$I$2:$I$20000=B184)*(DATOS!$K$2:$K$20000=2))</f>
        <v>0</v>
      </c>
      <c r="N184">
        <f>SUMPRODUCT((CONFIG_METADATA!$G$2:$G$20000=1)*(DATOS!$D$2:$D$20000=A184)*(DATOS!$I$2:$I$20000=B184)*(DATOS!$K$2:$K$20000=3))</f>
        <v>0</v>
      </c>
      <c r="O184">
        <f>SUMPRODUCT((CONFIG_METADATA!$G$2:$G$20000=1)*(DATOS!$D$2:$D$20000=A184)*(DATOS!$I$2:$I$20000=B184)*(DATOS!$K$2:$K$20000=4))</f>
        <v>0</v>
      </c>
      <c r="P184">
        <f>SUMPRODUCT((CONFIG_METADATA!$G$2:$G$20000=1)*(DATOS!$D$2:$D$20000=A184)*(DATOS!$I$2:$I$20000=B184)*(DATOS!$K$2:$K$20000=5))</f>
        <v>0</v>
      </c>
      <c r="Q184">
        <f>SUMPRODUCT((CONFIG_METADATA!$G$2:$G$20000=1)*(DATOS!$D$2:$D$20000=A184)*(DATOS!$I$2:$I$20000=B184)*(DATOS!$K$2:$K$20000=6))</f>
        <v>0</v>
      </c>
      <c r="R184">
        <f>SUMPRODUCT((CONFIG_METADATA!$G$2:$G$20000=1)*(DATOS!$D$2:$D$20000=A184)*(DATOS!$I$2:$I$20000=B184)*(DATOS!$K$2:$K$20000=7))</f>
        <v>0</v>
      </c>
      <c r="S184">
        <f>SUMPRODUCT((CONFIG_METADATA!$G$2:$G$20000=1)*(DATOS!$D$2:$D$20000=A184)*(DATOS!$I$2:$I$20000=B184)*(DATOS!$K$2:$K$20000=8))</f>
        <v>0</v>
      </c>
      <c r="T184">
        <f>SUMPRODUCT((CONFIG_METADATA!$G$2:$G$20000=1)*(DATOS!$D$2:$D$20000=A184)*(DATOS!$I$2:$I$20000=B184)*(DATOS!$K$2:$K$20000=9))</f>
        <v>0</v>
      </c>
      <c r="U184">
        <f>SUMPRODUCT((CONFIG_METADATA!$G$2:$G$20000=1)*(DATOS!$D$2:$D$20000=A184)*(DATOS!$I$2:$I$20000=B184)*(DATOS!$K$2:$K$20000=10))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SUMPRODUCT((CONFIG_METADATA!$G$2:$G$20000=1)*(DATOS!$D$2:$D$20000=A185)*(DATOS!$I$2:$I$20000=B185))</f>
        <v>0</v>
      </c>
      <c r="E185" s="10" t="str">
        <f>IFERROR(SUMPRODUCT((CONFIG_METADATA!$G$2:$G$20000=1)*(DATOS!$D$2:$D$20000=A185)*(DATOS!$I$2:$I$20000=B185)*(DATOS!$K$2:$K$20000))/D185,"—")</f>
        <v>—</v>
      </c>
      <c r="F185" s="10" t="str" cm="1">
        <f t="array" ref="F185">IFERROR(_xlfn.STDEV.P(_xlfn._xlws.FILTER(DATOS!$K$2:$K$20000,(CONFIG_METADATA!$G$2:$G$20000=1)*(DATOS!$D$2:$D$20000=A185)*(DATOS!$I$2:$I$20000=B185))),"—")</f>
        <v>—</v>
      </c>
      <c r="G185" t="str" cm="1">
        <f t="array" ref="G185">IFERROR(_xlfn.MODE.SNGL(_xlfn._xlws.FILTER(DATOS!$K$2:$K$20000,(CONFIG_METADATA!$G$2:$G$20000=1)*(DATOS!$D$2:$D$20000=A185)*(DATOS!$I$2:$I$20000=B185))),"—")</f>
        <v>—</v>
      </c>
      <c r="H185" s="11" t="str">
        <f>IFERROR(SUMPRODUCT((CONFIG_METADATA!$G$2:$G$20000=1)*(DATOS!$D$2:$D$20000=A185)*(DATOS!$I$2:$I$20000=B185)*(DATOS!$L$2:$L$20000="S"))/D185,"—")</f>
        <v>—</v>
      </c>
      <c r="I185" s="11" t="str">
        <f>IFERROR(SUMPRODUCT((CONFIG_METADATA!$G$2:$G$20000=1)*(DATOS!$D$2:$D$20000=A185)*(DATOS!$I$2:$I$20000=B185)*(DATOS!$L$2:$L$20000="N"))/D185,"—")</f>
        <v>—</v>
      </c>
      <c r="J185" t="str" cm="1">
        <f t="array" ref="J185">IFERROR(_xlfn.MODE.SNGL(_xlfn._xlws.FILTER(DATOS!$K$2:$K$20000,(CONFIG_METADATA!$G$2:$G$20000=1)*(DATOS!$D$2:$D$20000=A185)*(DATOS!$I$2:$I$20000=B185)*(DATOS!$L$2:$L$20000="S"))),"—")</f>
        <v>—</v>
      </c>
      <c r="K185" t="str" cm="1">
        <f t="array" ref="K185">IFERROR(_xlfn.MODE.SNGL(_xlfn._xlws.FILTER(DATOS!$K$2:$K$20000,(CONFIG_METADATA!$G$2:$G$20000=1)*(DATOS!$D$2:$D$20000=A185)*(DATOS!$I$2:$I$20000=B185)*(DATOS!$L$2:$L$20000="N"))),"—")</f>
        <v>—</v>
      </c>
      <c r="L185">
        <f>SUMPRODUCT((CONFIG_METADATA!$G$2:$G$20000=1)*(DATOS!$D$2:$D$20000=A185)*(DATOS!$I$2:$I$20000=B185)*(DATOS!$K$2:$K$20000=1))</f>
        <v>0</v>
      </c>
      <c r="M185">
        <f>SUMPRODUCT((CONFIG_METADATA!$G$2:$G$20000=1)*(DATOS!$D$2:$D$20000=A185)*(DATOS!$I$2:$I$20000=B185)*(DATOS!$K$2:$K$20000=2))</f>
        <v>0</v>
      </c>
      <c r="N185">
        <f>SUMPRODUCT((CONFIG_METADATA!$G$2:$G$20000=1)*(DATOS!$D$2:$D$20000=A185)*(DATOS!$I$2:$I$20000=B185)*(DATOS!$K$2:$K$20000=3))</f>
        <v>0</v>
      </c>
      <c r="O185">
        <f>SUMPRODUCT((CONFIG_METADATA!$G$2:$G$20000=1)*(DATOS!$D$2:$D$20000=A185)*(DATOS!$I$2:$I$20000=B185)*(DATOS!$K$2:$K$20000=4))</f>
        <v>0</v>
      </c>
      <c r="P185">
        <f>SUMPRODUCT((CONFIG_METADATA!$G$2:$G$20000=1)*(DATOS!$D$2:$D$20000=A185)*(DATOS!$I$2:$I$20000=B185)*(DATOS!$K$2:$K$20000=5))</f>
        <v>0</v>
      </c>
      <c r="Q185">
        <f>SUMPRODUCT((CONFIG_METADATA!$G$2:$G$20000=1)*(DATOS!$D$2:$D$20000=A185)*(DATOS!$I$2:$I$20000=B185)*(DATOS!$K$2:$K$20000=6))</f>
        <v>0</v>
      </c>
      <c r="R185">
        <f>SUMPRODUCT((CONFIG_METADATA!$G$2:$G$20000=1)*(DATOS!$D$2:$D$20000=A185)*(DATOS!$I$2:$I$20000=B185)*(DATOS!$K$2:$K$20000=7))</f>
        <v>0</v>
      </c>
      <c r="S185">
        <f>SUMPRODUCT((CONFIG_METADATA!$G$2:$G$20000=1)*(DATOS!$D$2:$D$20000=A185)*(DATOS!$I$2:$I$20000=B185)*(DATOS!$K$2:$K$20000=8))</f>
        <v>0</v>
      </c>
      <c r="T185">
        <f>SUMPRODUCT((CONFIG_METADATA!$G$2:$G$20000=1)*(DATOS!$D$2:$D$20000=A185)*(DATOS!$I$2:$I$20000=B185)*(DATOS!$K$2:$K$20000=9))</f>
        <v>0</v>
      </c>
      <c r="U185">
        <f>SUMPRODUCT((CONFIG_METADATA!$G$2:$G$20000=1)*(DATOS!$D$2:$D$20000=A185)*(DATOS!$I$2:$I$20000=B185)*(DATOS!$K$2:$K$20000=10))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SUMPRODUCT((CONFIG_METADATA!$G$2:$G$20000=1)*(DATOS!$D$2:$D$20000=A186)*(DATOS!$I$2:$I$20000=B186))</f>
        <v>0</v>
      </c>
      <c r="E186" s="10" t="str">
        <f>IFERROR(SUMPRODUCT((CONFIG_METADATA!$G$2:$G$20000=1)*(DATOS!$D$2:$D$20000=A186)*(DATOS!$I$2:$I$20000=B186)*(DATOS!$K$2:$K$20000))/D186,"—")</f>
        <v>—</v>
      </c>
      <c r="F186" s="10" t="str" cm="1">
        <f t="array" ref="F186">IFERROR(_xlfn.STDEV.P(_xlfn._xlws.FILTER(DATOS!$K$2:$K$20000,(CONFIG_METADATA!$G$2:$G$20000=1)*(DATOS!$D$2:$D$20000=A186)*(DATOS!$I$2:$I$20000=B186))),"—")</f>
        <v>—</v>
      </c>
      <c r="G186" t="str" cm="1">
        <f t="array" ref="G186">IFERROR(_xlfn.MODE.SNGL(_xlfn._xlws.FILTER(DATOS!$K$2:$K$20000,(CONFIG_METADATA!$G$2:$G$20000=1)*(DATOS!$D$2:$D$20000=A186)*(DATOS!$I$2:$I$20000=B186))),"—")</f>
        <v>—</v>
      </c>
      <c r="H186" s="11" t="str">
        <f>IFERROR(SUMPRODUCT((CONFIG_METADATA!$G$2:$G$20000=1)*(DATOS!$D$2:$D$20000=A186)*(DATOS!$I$2:$I$20000=B186)*(DATOS!$L$2:$L$20000="S"))/D186,"—")</f>
        <v>—</v>
      </c>
      <c r="I186" s="11" t="str">
        <f>IFERROR(SUMPRODUCT((CONFIG_METADATA!$G$2:$G$20000=1)*(DATOS!$D$2:$D$20000=A186)*(DATOS!$I$2:$I$20000=B186)*(DATOS!$L$2:$L$20000="N"))/D186,"—")</f>
        <v>—</v>
      </c>
      <c r="J186" t="str" cm="1">
        <f t="array" ref="J186">IFERROR(_xlfn.MODE.SNGL(_xlfn._xlws.FILTER(DATOS!$K$2:$K$20000,(CONFIG_METADATA!$G$2:$G$20000=1)*(DATOS!$D$2:$D$20000=A186)*(DATOS!$I$2:$I$20000=B186)*(DATOS!$L$2:$L$20000="S"))),"—")</f>
        <v>—</v>
      </c>
      <c r="K186" t="str" cm="1">
        <f t="array" ref="K186">IFERROR(_xlfn.MODE.SNGL(_xlfn._xlws.FILTER(DATOS!$K$2:$K$20000,(CONFIG_METADATA!$G$2:$G$20000=1)*(DATOS!$D$2:$D$20000=A186)*(DATOS!$I$2:$I$20000=B186)*(DATOS!$L$2:$L$20000="N"))),"—")</f>
        <v>—</v>
      </c>
      <c r="L186">
        <f>SUMPRODUCT((CONFIG_METADATA!$G$2:$G$20000=1)*(DATOS!$D$2:$D$20000=A186)*(DATOS!$I$2:$I$20000=B186)*(DATOS!$K$2:$K$20000=1))</f>
        <v>0</v>
      </c>
      <c r="M186">
        <f>SUMPRODUCT((CONFIG_METADATA!$G$2:$G$20000=1)*(DATOS!$D$2:$D$20000=A186)*(DATOS!$I$2:$I$20000=B186)*(DATOS!$K$2:$K$20000=2))</f>
        <v>0</v>
      </c>
      <c r="N186">
        <f>SUMPRODUCT((CONFIG_METADATA!$G$2:$G$20000=1)*(DATOS!$D$2:$D$20000=A186)*(DATOS!$I$2:$I$20000=B186)*(DATOS!$K$2:$K$20000=3))</f>
        <v>0</v>
      </c>
      <c r="O186">
        <f>SUMPRODUCT((CONFIG_METADATA!$G$2:$G$20000=1)*(DATOS!$D$2:$D$20000=A186)*(DATOS!$I$2:$I$20000=B186)*(DATOS!$K$2:$K$20000=4))</f>
        <v>0</v>
      </c>
      <c r="P186">
        <f>SUMPRODUCT((CONFIG_METADATA!$G$2:$G$20000=1)*(DATOS!$D$2:$D$20000=A186)*(DATOS!$I$2:$I$20000=B186)*(DATOS!$K$2:$K$20000=5))</f>
        <v>0</v>
      </c>
      <c r="Q186">
        <f>SUMPRODUCT((CONFIG_METADATA!$G$2:$G$20000=1)*(DATOS!$D$2:$D$20000=A186)*(DATOS!$I$2:$I$20000=B186)*(DATOS!$K$2:$K$20000=6))</f>
        <v>0</v>
      </c>
      <c r="R186">
        <f>SUMPRODUCT((CONFIG_METADATA!$G$2:$G$20000=1)*(DATOS!$D$2:$D$20000=A186)*(DATOS!$I$2:$I$20000=B186)*(DATOS!$K$2:$K$20000=7))</f>
        <v>0</v>
      </c>
      <c r="S186">
        <f>SUMPRODUCT((CONFIG_METADATA!$G$2:$G$20000=1)*(DATOS!$D$2:$D$20000=A186)*(DATOS!$I$2:$I$20000=B186)*(DATOS!$K$2:$K$20000=8))</f>
        <v>0</v>
      </c>
      <c r="T186">
        <f>SUMPRODUCT((CONFIG_METADATA!$G$2:$G$20000=1)*(DATOS!$D$2:$D$20000=A186)*(DATOS!$I$2:$I$20000=B186)*(DATOS!$K$2:$K$20000=9))</f>
        <v>0</v>
      </c>
      <c r="U186">
        <f>SUMPRODUCT((CONFIG_METADATA!$G$2:$G$20000=1)*(DATOS!$D$2:$D$20000=A186)*(DATOS!$I$2:$I$20000=B186)*(DATOS!$K$2:$K$20000=10))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SUMPRODUCT((CONFIG_METADATA!$G$2:$G$20000=1)*(DATOS!$D$2:$D$20000=A187)*(DATOS!$I$2:$I$20000=B187))</f>
        <v>0</v>
      </c>
      <c r="E187" s="10" t="str">
        <f>IFERROR(SUMPRODUCT((CONFIG_METADATA!$G$2:$G$20000=1)*(DATOS!$D$2:$D$20000=A187)*(DATOS!$I$2:$I$20000=B187)*(DATOS!$K$2:$K$20000))/D187,"—")</f>
        <v>—</v>
      </c>
      <c r="F187" s="10" t="str" cm="1">
        <f t="array" ref="F187">IFERROR(_xlfn.STDEV.P(_xlfn._xlws.FILTER(DATOS!$K$2:$K$20000,(CONFIG_METADATA!$G$2:$G$20000=1)*(DATOS!$D$2:$D$20000=A187)*(DATOS!$I$2:$I$20000=B187))),"—")</f>
        <v>—</v>
      </c>
      <c r="G187" t="str" cm="1">
        <f t="array" ref="G187">IFERROR(_xlfn.MODE.SNGL(_xlfn._xlws.FILTER(DATOS!$K$2:$K$20000,(CONFIG_METADATA!$G$2:$G$20000=1)*(DATOS!$D$2:$D$20000=A187)*(DATOS!$I$2:$I$20000=B187))),"—")</f>
        <v>—</v>
      </c>
      <c r="H187" s="11" t="str">
        <f>IFERROR(SUMPRODUCT((CONFIG_METADATA!$G$2:$G$20000=1)*(DATOS!$D$2:$D$20000=A187)*(DATOS!$I$2:$I$20000=B187)*(DATOS!$L$2:$L$20000="S"))/D187,"—")</f>
        <v>—</v>
      </c>
      <c r="I187" s="11" t="str">
        <f>IFERROR(SUMPRODUCT((CONFIG_METADATA!$G$2:$G$20000=1)*(DATOS!$D$2:$D$20000=A187)*(DATOS!$I$2:$I$20000=B187)*(DATOS!$L$2:$L$20000="N"))/D187,"—")</f>
        <v>—</v>
      </c>
      <c r="J187" t="str" cm="1">
        <f t="array" ref="J187">IFERROR(_xlfn.MODE.SNGL(_xlfn._xlws.FILTER(DATOS!$K$2:$K$20000,(CONFIG_METADATA!$G$2:$G$20000=1)*(DATOS!$D$2:$D$20000=A187)*(DATOS!$I$2:$I$20000=B187)*(DATOS!$L$2:$L$20000="S"))),"—")</f>
        <v>—</v>
      </c>
      <c r="K187" t="str" cm="1">
        <f t="array" ref="K187">IFERROR(_xlfn.MODE.SNGL(_xlfn._xlws.FILTER(DATOS!$K$2:$K$20000,(CONFIG_METADATA!$G$2:$G$20000=1)*(DATOS!$D$2:$D$20000=A187)*(DATOS!$I$2:$I$20000=B187)*(DATOS!$L$2:$L$20000="N"))),"—")</f>
        <v>—</v>
      </c>
      <c r="L187">
        <f>SUMPRODUCT((CONFIG_METADATA!$G$2:$G$20000=1)*(DATOS!$D$2:$D$20000=A187)*(DATOS!$I$2:$I$20000=B187)*(DATOS!$K$2:$K$20000=1))</f>
        <v>0</v>
      </c>
      <c r="M187">
        <f>SUMPRODUCT((CONFIG_METADATA!$G$2:$G$20000=1)*(DATOS!$D$2:$D$20000=A187)*(DATOS!$I$2:$I$20000=B187)*(DATOS!$K$2:$K$20000=2))</f>
        <v>0</v>
      </c>
      <c r="N187">
        <f>SUMPRODUCT((CONFIG_METADATA!$G$2:$G$20000=1)*(DATOS!$D$2:$D$20000=A187)*(DATOS!$I$2:$I$20000=B187)*(DATOS!$K$2:$K$20000=3))</f>
        <v>0</v>
      </c>
      <c r="O187">
        <f>SUMPRODUCT((CONFIG_METADATA!$G$2:$G$20000=1)*(DATOS!$D$2:$D$20000=A187)*(DATOS!$I$2:$I$20000=B187)*(DATOS!$K$2:$K$20000=4))</f>
        <v>0</v>
      </c>
      <c r="P187">
        <f>SUMPRODUCT((CONFIG_METADATA!$G$2:$G$20000=1)*(DATOS!$D$2:$D$20000=A187)*(DATOS!$I$2:$I$20000=B187)*(DATOS!$K$2:$K$20000=5))</f>
        <v>0</v>
      </c>
      <c r="Q187">
        <f>SUMPRODUCT((CONFIG_METADATA!$G$2:$G$20000=1)*(DATOS!$D$2:$D$20000=A187)*(DATOS!$I$2:$I$20000=B187)*(DATOS!$K$2:$K$20000=6))</f>
        <v>0</v>
      </c>
      <c r="R187">
        <f>SUMPRODUCT((CONFIG_METADATA!$G$2:$G$20000=1)*(DATOS!$D$2:$D$20000=A187)*(DATOS!$I$2:$I$20000=B187)*(DATOS!$K$2:$K$20000=7))</f>
        <v>0</v>
      </c>
      <c r="S187">
        <f>SUMPRODUCT((CONFIG_METADATA!$G$2:$G$20000=1)*(DATOS!$D$2:$D$20000=A187)*(DATOS!$I$2:$I$20000=B187)*(DATOS!$K$2:$K$20000=8))</f>
        <v>0</v>
      </c>
      <c r="T187">
        <f>SUMPRODUCT((CONFIG_METADATA!$G$2:$G$20000=1)*(DATOS!$D$2:$D$20000=A187)*(DATOS!$I$2:$I$20000=B187)*(DATOS!$K$2:$K$20000=9))</f>
        <v>0</v>
      </c>
      <c r="U187">
        <f>SUMPRODUCT((CONFIG_METADATA!$G$2:$G$20000=1)*(DATOS!$D$2:$D$20000=A187)*(DATOS!$I$2:$I$20000=B187)*(DATOS!$K$2:$K$20000=10))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SUMPRODUCT((CONFIG_METADATA!$G$2:$G$20000=1)*(DATOS!$D$2:$D$20000=A188)*(DATOS!$I$2:$I$20000=B188))</f>
        <v>0</v>
      </c>
      <c r="E188" s="10" t="str">
        <f>IFERROR(SUMPRODUCT((CONFIG_METADATA!$G$2:$G$20000=1)*(DATOS!$D$2:$D$20000=A188)*(DATOS!$I$2:$I$20000=B188)*(DATOS!$K$2:$K$20000))/D188,"—")</f>
        <v>—</v>
      </c>
      <c r="F188" s="10" t="str" cm="1">
        <f t="array" ref="F188">IFERROR(_xlfn.STDEV.P(_xlfn._xlws.FILTER(DATOS!$K$2:$K$20000,(CONFIG_METADATA!$G$2:$G$20000=1)*(DATOS!$D$2:$D$20000=A188)*(DATOS!$I$2:$I$20000=B188))),"—")</f>
        <v>—</v>
      </c>
      <c r="G188" t="str" cm="1">
        <f t="array" ref="G188">IFERROR(_xlfn.MODE.SNGL(_xlfn._xlws.FILTER(DATOS!$K$2:$K$20000,(CONFIG_METADATA!$G$2:$G$20000=1)*(DATOS!$D$2:$D$20000=A188)*(DATOS!$I$2:$I$20000=B188))),"—")</f>
        <v>—</v>
      </c>
      <c r="H188" s="11" t="str">
        <f>IFERROR(SUMPRODUCT((CONFIG_METADATA!$G$2:$G$20000=1)*(DATOS!$D$2:$D$20000=A188)*(DATOS!$I$2:$I$20000=B188)*(DATOS!$L$2:$L$20000="S"))/D188,"—")</f>
        <v>—</v>
      </c>
      <c r="I188" s="11" t="str">
        <f>IFERROR(SUMPRODUCT((CONFIG_METADATA!$G$2:$G$20000=1)*(DATOS!$D$2:$D$20000=A188)*(DATOS!$I$2:$I$20000=B188)*(DATOS!$L$2:$L$20000="N"))/D188,"—")</f>
        <v>—</v>
      </c>
      <c r="J188" t="str" cm="1">
        <f t="array" ref="J188">IFERROR(_xlfn.MODE.SNGL(_xlfn._xlws.FILTER(DATOS!$K$2:$K$20000,(CONFIG_METADATA!$G$2:$G$20000=1)*(DATOS!$D$2:$D$20000=A188)*(DATOS!$I$2:$I$20000=B188)*(DATOS!$L$2:$L$20000="S"))),"—")</f>
        <v>—</v>
      </c>
      <c r="K188" t="str" cm="1">
        <f t="array" ref="K188">IFERROR(_xlfn.MODE.SNGL(_xlfn._xlws.FILTER(DATOS!$K$2:$K$20000,(CONFIG_METADATA!$G$2:$G$20000=1)*(DATOS!$D$2:$D$20000=A188)*(DATOS!$I$2:$I$20000=B188)*(DATOS!$L$2:$L$20000="N"))),"—")</f>
        <v>—</v>
      </c>
      <c r="L188">
        <f>SUMPRODUCT((CONFIG_METADATA!$G$2:$G$20000=1)*(DATOS!$D$2:$D$20000=A188)*(DATOS!$I$2:$I$20000=B188)*(DATOS!$K$2:$K$20000=1))</f>
        <v>0</v>
      </c>
      <c r="M188">
        <f>SUMPRODUCT((CONFIG_METADATA!$G$2:$G$20000=1)*(DATOS!$D$2:$D$20000=A188)*(DATOS!$I$2:$I$20000=B188)*(DATOS!$K$2:$K$20000=2))</f>
        <v>0</v>
      </c>
      <c r="N188">
        <f>SUMPRODUCT((CONFIG_METADATA!$G$2:$G$20000=1)*(DATOS!$D$2:$D$20000=A188)*(DATOS!$I$2:$I$20000=B188)*(DATOS!$K$2:$K$20000=3))</f>
        <v>0</v>
      </c>
      <c r="O188">
        <f>SUMPRODUCT((CONFIG_METADATA!$G$2:$G$20000=1)*(DATOS!$D$2:$D$20000=A188)*(DATOS!$I$2:$I$20000=B188)*(DATOS!$K$2:$K$20000=4))</f>
        <v>0</v>
      </c>
      <c r="P188">
        <f>SUMPRODUCT((CONFIG_METADATA!$G$2:$G$20000=1)*(DATOS!$D$2:$D$20000=A188)*(DATOS!$I$2:$I$20000=B188)*(DATOS!$K$2:$K$20000=5))</f>
        <v>0</v>
      </c>
      <c r="Q188">
        <f>SUMPRODUCT((CONFIG_METADATA!$G$2:$G$20000=1)*(DATOS!$D$2:$D$20000=A188)*(DATOS!$I$2:$I$20000=B188)*(DATOS!$K$2:$K$20000=6))</f>
        <v>0</v>
      </c>
      <c r="R188">
        <f>SUMPRODUCT((CONFIG_METADATA!$G$2:$G$20000=1)*(DATOS!$D$2:$D$20000=A188)*(DATOS!$I$2:$I$20000=B188)*(DATOS!$K$2:$K$20000=7))</f>
        <v>0</v>
      </c>
      <c r="S188">
        <f>SUMPRODUCT((CONFIG_METADATA!$G$2:$G$20000=1)*(DATOS!$D$2:$D$20000=A188)*(DATOS!$I$2:$I$20000=B188)*(DATOS!$K$2:$K$20000=8))</f>
        <v>0</v>
      </c>
      <c r="T188">
        <f>SUMPRODUCT((CONFIG_METADATA!$G$2:$G$20000=1)*(DATOS!$D$2:$D$20000=A188)*(DATOS!$I$2:$I$20000=B188)*(DATOS!$K$2:$K$20000=9))</f>
        <v>0</v>
      </c>
      <c r="U188">
        <f>SUMPRODUCT((CONFIG_METADATA!$G$2:$G$20000=1)*(DATOS!$D$2:$D$20000=A188)*(DATOS!$I$2:$I$20000=B188)*(DATOS!$K$2:$K$20000=10))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SUMPRODUCT((CONFIG_METADATA!$G$2:$G$20000=1)*(DATOS!$D$2:$D$20000=A189)*(DATOS!$I$2:$I$20000=B189))</f>
        <v>0</v>
      </c>
      <c r="E189" s="10" t="str">
        <f>IFERROR(SUMPRODUCT((CONFIG_METADATA!$G$2:$G$20000=1)*(DATOS!$D$2:$D$20000=A189)*(DATOS!$I$2:$I$20000=B189)*(DATOS!$K$2:$K$20000))/D189,"—")</f>
        <v>—</v>
      </c>
      <c r="F189" s="10" t="str" cm="1">
        <f t="array" ref="F189">IFERROR(_xlfn.STDEV.P(_xlfn._xlws.FILTER(DATOS!$K$2:$K$20000,(CONFIG_METADATA!$G$2:$G$20000=1)*(DATOS!$D$2:$D$20000=A189)*(DATOS!$I$2:$I$20000=B189))),"—")</f>
        <v>—</v>
      </c>
      <c r="G189" t="str" cm="1">
        <f t="array" ref="G189">IFERROR(_xlfn.MODE.SNGL(_xlfn._xlws.FILTER(DATOS!$K$2:$K$20000,(CONFIG_METADATA!$G$2:$G$20000=1)*(DATOS!$D$2:$D$20000=A189)*(DATOS!$I$2:$I$20000=B189))),"—")</f>
        <v>—</v>
      </c>
      <c r="H189" s="11" t="str">
        <f>IFERROR(SUMPRODUCT((CONFIG_METADATA!$G$2:$G$20000=1)*(DATOS!$D$2:$D$20000=A189)*(DATOS!$I$2:$I$20000=B189)*(DATOS!$L$2:$L$20000="S"))/D189,"—")</f>
        <v>—</v>
      </c>
      <c r="I189" s="11" t="str">
        <f>IFERROR(SUMPRODUCT((CONFIG_METADATA!$G$2:$G$20000=1)*(DATOS!$D$2:$D$20000=A189)*(DATOS!$I$2:$I$20000=B189)*(DATOS!$L$2:$L$20000="N"))/D189,"—")</f>
        <v>—</v>
      </c>
      <c r="J189" t="str" cm="1">
        <f t="array" ref="J189">IFERROR(_xlfn.MODE.SNGL(_xlfn._xlws.FILTER(DATOS!$K$2:$K$20000,(CONFIG_METADATA!$G$2:$G$20000=1)*(DATOS!$D$2:$D$20000=A189)*(DATOS!$I$2:$I$20000=B189)*(DATOS!$L$2:$L$20000="S"))),"—")</f>
        <v>—</v>
      </c>
      <c r="K189" t="str" cm="1">
        <f t="array" ref="K189">IFERROR(_xlfn.MODE.SNGL(_xlfn._xlws.FILTER(DATOS!$K$2:$K$20000,(CONFIG_METADATA!$G$2:$G$20000=1)*(DATOS!$D$2:$D$20000=A189)*(DATOS!$I$2:$I$20000=B189)*(DATOS!$L$2:$L$20000="N"))),"—")</f>
        <v>—</v>
      </c>
      <c r="L189">
        <f>SUMPRODUCT((CONFIG_METADATA!$G$2:$G$20000=1)*(DATOS!$D$2:$D$20000=A189)*(DATOS!$I$2:$I$20000=B189)*(DATOS!$K$2:$K$20000=1))</f>
        <v>0</v>
      </c>
      <c r="M189">
        <f>SUMPRODUCT((CONFIG_METADATA!$G$2:$G$20000=1)*(DATOS!$D$2:$D$20000=A189)*(DATOS!$I$2:$I$20000=B189)*(DATOS!$K$2:$K$20000=2))</f>
        <v>0</v>
      </c>
      <c r="N189">
        <f>SUMPRODUCT((CONFIG_METADATA!$G$2:$G$20000=1)*(DATOS!$D$2:$D$20000=A189)*(DATOS!$I$2:$I$20000=B189)*(DATOS!$K$2:$K$20000=3))</f>
        <v>0</v>
      </c>
      <c r="O189">
        <f>SUMPRODUCT((CONFIG_METADATA!$G$2:$G$20000=1)*(DATOS!$D$2:$D$20000=A189)*(DATOS!$I$2:$I$20000=B189)*(DATOS!$K$2:$K$20000=4))</f>
        <v>0</v>
      </c>
      <c r="P189">
        <f>SUMPRODUCT((CONFIG_METADATA!$G$2:$G$20000=1)*(DATOS!$D$2:$D$20000=A189)*(DATOS!$I$2:$I$20000=B189)*(DATOS!$K$2:$K$20000=5))</f>
        <v>0</v>
      </c>
      <c r="Q189">
        <f>SUMPRODUCT((CONFIG_METADATA!$G$2:$G$20000=1)*(DATOS!$D$2:$D$20000=A189)*(DATOS!$I$2:$I$20000=B189)*(DATOS!$K$2:$K$20000=6))</f>
        <v>0</v>
      </c>
      <c r="R189">
        <f>SUMPRODUCT((CONFIG_METADATA!$G$2:$G$20000=1)*(DATOS!$D$2:$D$20000=A189)*(DATOS!$I$2:$I$20000=B189)*(DATOS!$K$2:$K$20000=7))</f>
        <v>0</v>
      </c>
      <c r="S189">
        <f>SUMPRODUCT((CONFIG_METADATA!$G$2:$G$20000=1)*(DATOS!$D$2:$D$20000=A189)*(DATOS!$I$2:$I$20000=B189)*(DATOS!$K$2:$K$20000=8))</f>
        <v>0</v>
      </c>
      <c r="T189">
        <f>SUMPRODUCT((CONFIG_METADATA!$G$2:$G$20000=1)*(DATOS!$D$2:$D$20000=A189)*(DATOS!$I$2:$I$20000=B189)*(DATOS!$K$2:$K$20000=9))</f>
        <v>0</v>
      </c>
      <c r="U189">
        <f>SUMPRODUCT((CONFIG_METADATA!$G$2:$G$20000=1)*(DATOS!$D$2:$D$20000=A189)*(DATOS!$I$2:$I$20000=B189)*(DATOS!$K$2:$K$20000=10))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SUMPRODUCT((CONFIG_METADATA!$G$2:$G$20000=1)*(DATOS!$D$2:$D$20000=A190)*(DATOS!$I$2:$I$20000=B190))</f>
        <v>0</v>
      </c>
      <c r="E190" s="10" t="str">
        <f>IFERROR(SUMPRODUCT((CONFIG_METADATA!$G$2:$G$20000=1)*(DATOS!$D$2:$D$20000=A190)*(DATOS!$I$2:$I$20000=B190)*(DATOS!$K$2:$K$20000))/D190,"—")</f>
        <v>—</v>
      </c>
      <c r="F190" s="10" t="str" cm="1">
        <f t="array" ref="F190">IFERROR(_xlfn.STDEV.P(_xlfn._xlws.FILTER(DATOS!$K$2:$K$20000,(CONFIG_METADATA!$G$2:$G$20000=1)*(DATOS!$D$2:$D$20000=A190)*(DATOS!$I$2:$I$20000=B190))),"—")</f>
        <v>—</v>
      </c>
      <c r="G190" t="str" cm="1">
        <f t="array" ref="G190">IFERROR(_xlfn.MODE.SNGL(_xlfn._xlws.FILTER(DATOS!$K$2:$K$20000,(CONFIG_METADATA!$G$2:$G$20000=1)*(DATOS!$D$2:$D$20000=A190)*(DATOS!$I$2:$I$20000=B190))),"—")</f>
        <v>—</v>
      </c>
      <c r="H190" s="11" t="str">
        <f>IFERROR(SUMPRODUCT((CONFIG_METADATA!$G$2:$G$20000=1)*(DATOS!$D$2:$D$20000=A190)*(DATOS!$I$2:$I$20000=B190)*(DATOS!$L$2:$L$20000="S"))/D190,"—")</f>
        <v>—</v>
      </c>
      <c r="I190" s="11" t="str">
        <f>IFERROR(SUMPRODUCT((CONFIG_METADATA!$G$2:$G$20000=1)*(DATOS!$D$2:$D$20000=A190)*(DATOS!$I$2:$I$20000=B190)*(DATOS!$L$2:$L$20000="N"))/D190,"—")</f>
        <v>—</v>
      </c>
      <c r="J190" t="str" cm="1">
        <f t="array" ref="J190">IFERROR(_xlfn.MODE.SNGL(_xlfn._xlws.FILTER(DATOS!$K$2:$K$20000,(CONFIG_METADATA!$G$2:$G$20000=1)*(DATOS!$D$2:$D$20000=A190)*(DATOS!$I$2:$I$20000=B190)*(DATOS!$L$2:$L$20000="S"))),"—")</f>
        <v>—</v>
      </c>
      <c r="K190" t="str" cm="1">
        <f t="array" ref="K190">IFERROR(_xlfn.MODE.SNGL(_xlfn._xlws.FILTER(DATOS!$K$2:$K$20000,(CONFIG_METADATA!$G$2:$G$20000=1)*(DATOS!$D$2:$D$20000=A190)*(DATOS!$I$2:$I$20000=B190)*(DATOS!$L$2:$L$20000="N"))),"—")</f>
        <v>—</v>
      </c>
      <c r="L190">
        <f>SUMPRODUCT((CONFIG_METADATA!$G$2:$G$20000=1)*(DATOS!$D$2:$D$20000=A190)*(DATOS!$I$2:$I$20000=B190)*(DATOS!$K$2:$K$20000=1))</f>
        <v>0</v>
      </c>
      <c r="M190">
        <f>SUMPRODUCT((CONFIG_METADATA!$G$2:$G$20000=1)*(DATOS!$D$2:$D$20000=A190)*(DATOS!$I$2:$I$20000=B190)*(DATOS!$K$2:$K$20000=2))</f>
        <v>0</v>
      </c>
      <c r="N190">
        <f>SUMPRODUCT((CONFIG_METADATA!$G$2:$G$20000=1)*(DATOS!$D$2:$D$20000=A190)*(DATOS!$I$2:$I$20000=B190)*(DATOS!$K$2:$K$20000=3))</f>
        <v>0</v>
      </c>
      <c r="O190">
        <f>SUMPRODUCT((CONFIG_METADATA!$G$2:$G$20000=1)*(DATOS!$D$2:$D$20000=A190)*(DATOS!$I$2:$I$20000=B190)*(DATOS!$K$2:$K$20000=4))</f>
        <v>0</v>
      </c>
      <c r="P190">
        <f>SUMPRODUCT((CONFIG_METADATA!$G$2:$G$20000=1)*(DATOS!$D$2:$D$20000=A190)*(DATOS!$I$2:$I$20000=B190)*(DATOS!$K$2:$K$20000=5))</f>
        <v>0</v>
      </c>
      <c r="Q190">
        <f>SUMPRODUCT((CONFIG_METADATA!$G$2:$G$20000=1)*(DATOS!$D$2:$D$20000=A190)*(DATOS!$I$2:$I$20000=B190)*(DATOS!$K$2:$K$20000=6))</f>
        <v>0</v>
      </c>
      <c r="R190">
        <f>SUMPRODUCT((CONFIG_METADATA!$G$2:$G$20000=1)*(DATOS!$D$2:$D$20000=A190)*(DATOS!$I$2:$I$20000=B190)*(DATOS!$K$2:$K$20000=7))</f>
        <v>0</v>
      </c>
      <c r="S190">
        <f>SUMPRODUCT((CONFIG_METADATA!$G$2:$G$20000=1)*(DATOS!$D$2:$D$20000=A190)*(DATOS!$I$2:$I$20000=B190)*(DATOS!$K$2:$K$20000=8))</f>
        <v>0</v>
      </c>
      <c r="T190">
        <f>SUMPRODUCT((CONFIG_METADATA!$G$2:$G$20000=1)*(DATOS!$D$2:$D$20000=A190)*(DATOS!$I$2:$I$20000=B190)*(DATOS!$K$2:$K$20000=9))</f>
        <v>0</v>
      </c>
      <c r="U190">
        <f>SUMPRODUCT((CONFIG_METADATA!$G$2:$G$20000=1)*(DATOS!$D$2:$D$20000=A190)*(DATOS!$I$2:$I$20000=B190)*(DATOS!$K$2:$K$20000=10))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SUMPRODUCT((CONFIG_METADATA!$G$2:$G$20000=1)*(DATOS!$D$2:$D$20000=A191)*(DATOS!$I$2:$I$20000=B191))</f>
        <v>0</v>
      </c>
      <c r="E191" s="10" t="str">
        <f>IFERROR(SUMPRODUCT((CONFIG_METADATA!$G$2:$G$20000=1)*(DATOS!$D$2:$D$20000=A191)*(DATOS!$I$2:$I$20000=B191)*(DATOS!$K$2:$K$20000))/D191,"—")</f>
        <v>—</v>
      </c>
      <c r="F191" s="10" t="str" cm="1">
        <f t="array" ref="F191">IFERROR(_xlfn.STDEV.P(_xlfn._xlws.FILTER(DATOS!$K$2:$K$20000,(CONFIG_METADATA!$G$2:$G$20000=1)*(DATOS!$D$2:$D$20000=A191)*(DATOS!$I$2:$I$20000=B191))),"—")</f>
        <v>—</v>
      </c>
      <c r="G191" t="str" cm="1">
        <f t="array" ref="G191">IFERROR(_xlfn.MODE.SNGL(_xlfn._xlws.FILTER(DATOS!$K$2:$K$20000,(CONFIG_METADATA!$G$2:$G$20000=1)*(DATOS!$D$2:$D$20000=A191)*(DATOS!$I$2:$I$20000=B191))),"—")</f>
        <v>—</v>
      </c>
      <c r="H191" s="11" t="str">
        <f>IFERROR(SUMPRODUCT((CONFIG_METADATA!$G$2:$G$20000=1)*(DATOS!$D$2:$D$20000=A191)*(DATOS!$I$2:$I$20000=B191)*(DATOS!$L$2:$L$20000="S"))/D191,"—")</f>
        <v>—</v>
      </c>
      <c r="I191" s="11" t="str">
        <f>IFERROR(SUMPRODUCT((CONFIG_METADATA!$G$2:$G$20000=1)*(DATOS!$D$2:$D$20000=A191)*(DATOS!$I$2:$I$20000=B191)*(DATOS!$L$2:$L$20000="N"))/D191,"—")</f>
        <v>—</v>
      </c>
      <c r="J191" t="str" cm="1">
        <f t="array" ref="J191">IFERROR(_xlfn.MODE.SNGL(_xlfn._xlws.FILTER(DATOS!$K$2:$K$20000,(CONFIG_METADATA!$G$2:$G$20000=1)*(DATOS!$D$2:$D$20000=A191)*(DATOS!$I$2:$I$20000=B191)*(DATOS!$L$2:$L$20000="S"))),"—")</f>
        <v>—</v>
      </c>
      <c r="K191" t="str" cm="1">
        <f t="array" ref="K191">IFERROR(_xlfn.MODE.SNGL(_xlfn._xlws.FILTER(DATOS!$K$2:$K$20000,(CONFIG_METADATA!$G$2:$G$20000=1)*(DATOS!$D$2:$D$20000=A191)*(DATOS!$I$2:$I$20000=B191)*(DATOS!$L$2:$L$20000="N"))),"—")</f>
        <v>—</v>
      </c>
      <c r="L191">
        <f>SUMPRODUCT((CONFIG_METADATA!$G$2:$G$20000=1)*(DATOS!$D$2:$D$20000=A191)*(DATOS!$I$2:$I$20000=B191)*(DATOS!$K$2:$K$20000=1))</f>
        <v>0</v>
      </c>
      <c r="M191">
        <f>SUMPRODUCT((CONFIG_METADATA!$G$2:$G$20000=1)*(DATOS!$D$2:$D$20000=A191)*(DATOS!$I$2:$I$20000=B191)*(DATOS!$K$2:$K$20000=2))</f>
        <v>0</v>
      </c>
      <c r="N191">
        <f>SUMPRODUCT((CONFIG_METADATA!$G$2:$G$20000=1)*(DATOS!$D$2:$D$20000=A191)*(DATOS!$I$2:$I$20000=B191)*(DATOS!$K$2:$K$20000=3))</f>
        <v>0</v>
      </c>
      <c r="O191">
        <f>SUMPRODUCT((CONFIG_METADATA!$G$2:$G$20000=1)*(DATOS!$D$2:$D$20000=A191)*(DATOS!$I$2:$I$20000=B191)*(DATOS!$K$2:$K$20000=4))</f>
        <v>0</v>
      </c>
      <c r="P191">
        <f>SUMPRODUCT((CONFIG_METADATA!$G$2:$G$20000=1)*(DATOS!$D$2:$D$20000=A191)*(DATOS!$I$2:$I$20000=B191)*(DATOS!$K$2:$K$20000=5))</f>
        <v>0</v>
      </c>
      <c r="Q191">
        <f>SUMPRODUCT((CONFIG_METADATA!$G$2:$G$20000=1)*(DATOS!$D$2:$D$20000=A191)*(DATOS!$I$2:$I$20000=B191)*(DATOS!$K$2:$K$20000=6))</f>
        <v>0</v>
      </c>
      <c r="R191">
        <f>SUMPRODUCT((CONFIG_METADATA!$G$2:$G$20000=1)*(DATOS!$D$2:$D$20000=A191)*(DATOS!$I$2:$I$20000=B191)*(DATOS!$K$2:$K$20000=7))</f>
        <v>0</v>
      </c>
      <c r="S191">
        <f>SUMPRODUCT((CONFIG_METADATA!$G$2:$G$20000=1)*(DATOS!$D$2:$D$20000=A191)*(DATOS!$I$2:$I$20000=B191)*(DATOS!$K$2:$K$20000=8))</f>
        <v>0</v>
      </c>
      <c r="T191">
        <f>SUMPRODUCT((CONFIG_METADATA!$G$2:$G$20000=1)*(DATOS!$D$2:$D$20000=A191)*(DATOS!$I$2:$I$20000=B191)*(DATOS!$K$2:$K$20000=9))</f>
        <v>0</v>
      </c>
      <c r="U191">
        <f>SUMPRODUCT((CONFIG_METADATA!$G$2:$G$20000=1)*(DATOS!$D$2:$D$20000=A191)*(DATOS!$I$2:$I$20000=B191)*(DATOS!$K$2:$K$20000=10))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SUMPRODUCT((CONFIG_METADATA!$G$2:$G$20000=1)*(DATOS!$D$2:$D$20000=A192)*(DATOS!$I$2:$I$20000=B192))</f>
        <v>0</v>
      </c>
      <c r="E192" s="10" t="str">
        <f>IFERROR(SUMPRODUCT((CONFIG_METADATA!$G$2:$G$20000=1)*(DATOS!$D$2:$D$20000=A192)*(DATOS!$I$2:$I$20000=B192)*(DATOS!$K$2:$K$20000))/D192,"—")</f>
        <v>—</v>
      </c>
      <c r="F192" s="10" t="str" cm="1">
        <f t="array" ref="F192">IFERROR(_xlfn.STDEV.P(_xlfn._xlws.FILTER(DATOS!$K$2:$K$20000,(CONFIG_METADATA!$G$2:$G$20000=1)*(DATOS!$D$2:$D$20000=A192)*(DATOS!$I$2:$I$20000=B192))),"—")</f>
        <v>—</v>
      </c>
      <c r="G192" t="str" cm="1">
        <f t="array" ref="G192">IFERROR(_xlfn.MODE.SNGL(_xlfn._xlws.FILTER(DATOS!$K$2:$K$20000,(CONFIG_METADATA!$G$2:$G$20000=1)*(DATOS!$D$2:$D$20000=A192)*(DATOS!$I$2:$I$20000=B192))),"—")</f>
        <v>—</v>
      </c>
      <c r="H192" s="11" t="str">
        <f>IFERROR(SUMPRODUCT((CONFIG_METADATA!$G$2:$G$20000=1)*(DATOS!$D$2:$D$20000=A192)*(DATOS!$I$2:$I$20000=B192)*(DATOS!$L$2:$L$20000="S"))/D192,"—")</f>
        <v>—</v>
      </c>
      <c r="I192" s="11" t="str">
        <f>IFERROR(SUMPRODUCT((CONFIG_METADATA!$G$2:$G$20000=1)*(DATOS!$D$2:$D$20000=A192)*(DATOS!$I$2:$I$20000=B192)*(DATOS!$L$2:$L$20000="N"))/D192,"—")</f>
        <v>—</v>
      </c>
      <c r="J192" t="str" cm="1">
        <f t="array" ref="J192">IFERROR(_xlfn.MODE.SNGL(_xlfn._xlws.FILTER(DATOS!$K$2:$K$20000,(CONFIG_METADATA!$G$2:$G$20000=1)*(DATOS!$D$2:$D$20000=A192)*(DATOS!$I$2:$I$20000=B192)*(DATOS!$L$2:$L$20000="S"))),"—")</f>
        <v>—</v>
      </c>
      <c r="K192" t="str" cm="1">
        <f t="array" ref="K192">IFERROR(_xlfn.MODE.SNGL(_xlfn._xlws.FILTER(DATOS!$K$2:$K$20000,(CONFIG_METADATA!$G$2:$G$20000=1)*(DATOS!$D$2:$D$20000=A192)*(DATOS!$I$2:$I$20000=B192)*(DATOS!$L$2:$L$20000="N"))),"—")</f>
        <v>—</v>
      </c>
      <c r="L192">
        <f>SUMPRODUCT((CONFIG_METADATA!$G$2:$G$20000=1)*(DATOS!$D$2:$D$20000=A192)*(DATOS!$I$2:$I$20000=B192)*(DATOS!$K$2:$K$20000=1))</f>
        <v>0</v>
      </c>
      <c r="M192">
        <f>SUMPRODUCT((CONFIG_METADATA!$G$2:$G$20000=1)*(DATOS!$D$2:$D$20000=A192)*(DATOS!$I$2:$I$20000=B192)*(DATOS!$K$2:$K$20000=2))</f>
        <v>0</v>
      </c>
      <c r="N192">
        <f>SUMPRODUCT((CONFIG_METADATA!$G$2:$G$20000=1)*(DATOS!$D$2:$D$20000=A192)*(DATOS!$I$2:$I$20000=B192)*(DATOS!$K$2:$K$20000=3))</f>
        <v>0</v>
      </c>
      <c r="O192">
        <f>SUMPRODUCT((CONFIG_METADATA!$G$2:$G$20000=1)*(DATOS!$D$2:$D$20000=A192)*(DATOS!$I$2:$I$20000=B192)*(DATOS!$K$2:$K$20000=4))</f>
        <v>0</v>
      </c>
      <c r="P192">
        <f>SUMPRODUCT((CONFIG_METADATA!$G$2:$G$20000=1)*(DATOS!$D$2:$D$20000=A192)*(DATOS!$I$2:$I$20000=B192)*(DATOS!$K$2:$K$20000=5))</f>
        <v>0</v>
      </c>
      <c r="Q192">
        <f>SUMPRODUCT((CONFIG_METADATA!$G$2:$G$20000=1)*(DATOS!$D$2:$D$20000=A192)*(DATOS!$I$2:$I$20000=B192)*(DATOS!$K$2:$K$20000=6))</f>
        <v>0</v>
      </c>
      <c r="R192">
        <f>SUMPRODUCT((CONFIG_METADATA!$G$2:$G$20000=1)*(DATOS!$D$2:$D$20000=A192)*(DATOS!$I$2:$I$20000=B192)*(DATOS!$K$2:$K$20000=7))</f>
        <v>0</v>
      </c>
      <c r="S192">
        <f>SUMPRODUCT((CONFIG_METADATA!$G$2:$G$20000=1)*(DATOS!$D$2:$D$20000=A192)*(DATOS!$I$2:$I$20000=B192)*(DATOS!$K$2:$K$20000=8))</f>
        <v>0</v>
      </c>
      <c r="T192">
        <f>SUMPRODUCT((CONFIG_METADATA!$G$2:$G$20000=1)*(DATOS!$D$2:$D$20000=A192)*(DATOS!$I$2:$I$20000=B192)*(DATOS!$K$2:$K$20000=9))</f>
        <v>0</v>
      </c>
      <c r="U192">
        <f>SUMPRODUCT((CONFIG_METADATA!$G$2:$G$20000=1)*(DATOS!$D$2:$D$20000=A192)*(DATOS!$I$2:$I$20000=B192)*(DATOS!$K$2:$K$20000=10))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SUMPRODUCT((CONFIG_METADATA!$G$2:$G$20000=1)*(DATOS!$D$2:$D$20000=A193)*(DATOS!$I$2:$I$20000=B193))</f>
        <v>0</v>
      </c>
      <c r="E193" s="10" t="str">
        <f>IFERROR(SUMPRODUCT((CONFIG_METADATA!$G$2:$G$20000=1)*(DATOS!$D$2:$D$20000=A193)*(DATOS!$I$2:$I$20000=B193)*(DATOS!$K$2:$K$20000))/D193,"—")</f>
        <v>—</v>
      </c>
      <c r="F193" s="10" t="str" cm="1">
        <f t="array" ref="F193">IFERROR(_xlfn.STDEV.P(_xlfn._xlws.FILTER(DATOS!$K$2:$K$20000,(CONFIG_METADATA!$G$2:$G$20000=1)*(DATOS!$D$2:$D$20000=A193)*(DATOS!$I$2:$I$20000=B193))),"—")</f>
        <v>—</v>
      </c>
      <c r="G193" t="str" cm="1">
        <f t="array" ref="G193">IFERROR(_xlfn.MODE.SNGL(_xlfn._xlws.FILTER(DATOS!$K$2:$K$20000,(CONFIG_METADATA!$G$2:$G$20000=1)*(DATOS!$D$2:$D$20000=A193)*(DATOS!$I$2:$I$20000=B193))),"—")</f>
        <v>—</v>
      </c>
      <c r="H193" s="11" t="str">
        <f>IFERROR(SUMPRODUCT((CONFIG_METADATA!$G$2:$G$20000=1)*(DATOS!$D$2:$D$20000=A193)*(DATOS!$I$2:$I$20000=B193)*(DATOS!$L$2:$L$20000="S"))/D193,"—")</f>
        <v>—</v>
      </c>
      <c r="I193" s="11" t="str">
        <f>IFERROR(SUMPRODUCT((CONFIG_METADATA!$G$2:$G$20000=1)*(DATOS!$D$2:$D$20000=A193)*(DATOS!$I$2:$I$20000=B193)*(DATOS!$L$2:$L$20000="N"))/D193,"—")</f>
        <v>—</v>
      </c>
      <c r="J193" t="str" cm="1">
        <f t="array" ref="J193">IFERROR(_xlfn.MODE.SNGL(_xlfn._xlws.FILTER(DATOS!$K$2:$K$20000,(CONFIG_METADATA!$G$2:$G$20000=1)*(DATOS!$D$2:$D$20000=A193)*(DATOS!$I$2:$I$20000=B193)*(DATOS!$L$2:$L$20000="S"))),"—")</f>
        <v>—</v>
      </c>
      <c r="K193" t="str" cm="1">
        <f t="array" ref="K193">IFERROR(_xlfn.MODE.SNGL(_xlfn._xlws.FILTER(DATOS!$K$2:$K$20000,(CONFIG_METADATA!$G$2:$G$20000=1)*(DATOS!$D$2:$D$20000=A193)*(DATOS!$I$2:$I$20000=B193)*(DATOS!$L$2:$L$20000="N"))),"—")</f>
        <v>—</v>
      </c>
      <c r="L193">
        <f>SUMPRODUCT((CONFIG_METADATA!$G$2:$G$20000=1)*(DATOS!$D$2:$D$20000=A193)*(DATOS!$I$2:$I$20000=B193)*(DATOS!$K$2:$K$20000=1))</f>
        <v>0</v>
      </c>
      <c r="M193">
        <f>SUMPRODUCT((CONFIG_METADATA!$G$2:$G$20000=1)*(DATOS!$D$2:$D$20000=A193)*(DATOS!$I$2:$I$20000=B193)*(DATOS!$K$2:$K$20000=2))</f>
        <v>0</v>
      </c>
      <c r="N193">
        <f>SUMPRODUCT((CONFIG_METADATA!$G$2:$G$20000=1)*(DATOS!$D$2:$D$20000=A193)*(DATOS!$I$2:$I$20000=B193)*(DATOS!$K$2:$K$20000=3))</f>
        <v>0</v>
      </c>
      <c r="O193">
        <f>SUMPRODUCT((CONFIG_METADATA!$G$2:$G$20000=1)*(DATOS!$D$2:$D$20000=A193)*(DATOS!$I$2:$I$20000=B193)*(DATOS!$K$2:$K$20000=4))</f>
        <v>0</v>
      </c>
      <c r="P193">
        <f>SUMPRODUCT((CONFIG_METADATA!$G$2:$G$20000=1)*(DATOS!$D$2:$D$20000=A193)*(DATOS!$I$2:$I$20000=B193)*(DATOS!$K$2:$K$20000=5))</f>
        <v>0</v>
      </c>
      <c r="Q193">
        <f>SUMPRODUCT((CONFIG_METADATA!$G$2:$G$20000=1)*(DATOS!$D$2:$D$20000=A193)*(DATOS!$I$2:$I$20000=B193)*(DATOS!$K$2:$K$20000=6))</f>
        <v>0</v>
      </c>
      <c r="R193">
        <f>SUMPRODUCT((CONFIG_METADATA!$G$2:$G$20000=1)*(DATOS!$D$2:$D$20000=A193)*(DATOS!$I$2:$I$20000=B193)*(DATOS!$K$2:$K$20000=7))</f>
        <v>0</v>
      </c>
      <c r="S193">
        <f>SUMPRODUCT((CONFIG_METADATA!$G$2:$G$20000=1)*(DATOS!$D$2:$D$20000=A193)*(DATOS!$I$2:$I$20000=B193)*(DATOS!$K$2:$K$20000=8))</f>
        <v>0</v>
      </c>
      <c r="T193">
        <f>SUMPRODUCT((CONFIG_METADATA!$G$2:$G$20000=1)*(DATOS!$D$2:$D$20000=A193)*(DATOS!$I$2:$I$20000=B193)*(DATOS!$K$2:$K$20000=9))</f>
        <v>0</v>
      </c>
      <c r="U193">
        <f>SUMPRODUCT((CONFIG_METADATA!$G$2:$G$20000=1)*(DATOS!$D$2:$D$20000=A193)*(DATOS!$I$2:$I$20000=B193)*(DATOS!$K$2:$K$20000=10))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SUMPRODUCT((CONFIG_METADATA!$G$2:$G$20000=1)*(DATOS!$D$2:$D$20000=A194)*(DATOS!$I$2:$I$20000=B194))</f>
        <v>0</v>
      </c>
      <c r="E194" s="10" t="str">
        <f>IFERROR(SUMPRODUCT((CONFIG_METADATA!$G$2:$G$20000=1)*(DATOS!$D$2:$D$20000=A194)*(DATOS!$I$2:$I$20000=B194)*(DATOS!$K$2:$K$20000))/D194,"—")</f>
        <v>—</v>
      </c>
      <c r="F194" s="10" t="str" cm="1">
        <f t="array" ref="F194">IFERROR(_xlfn.STDEV.P(_xlfn._xlws.FILTER(DATOS!$K$2:$K$20000,(CONFIG_METADATA!$G$2:$G$20000=1)*(DATOS!$D$2:$D$20000=A194)*(DATOS!$I$2:$I$20000=B194))),"—")</f>
        <v>—</v>
      </c>
      <c r="G194" t="str" cm="1">
        <f t="array" ref="G194">IFERROR(_xlfn.MODE.SNGL(_xlfn._xlws.FILTER(DATOS!$K$2:$K$20000,(CONFIG_METADATA!$G$2:$G$20000=1)*(DATOS!$D$2:$D$20000=A194)*(DATOS!$I$2:$I$20000=B194))),"—")</f>
        <v>—</v>
      </c>
      <c r="H194" s="11" t="str">
        <f>IFERROR(SUMPRODUCT((CONFIG_METADATA!$G$2:$G$20000=1)*(DATOS!$D$2:$D$20000=A194)*(DATOS!$I$2:$I$20000=B194)*(DATOS!$L$2:$L$20000="S"))/D194,"—")</f>
        <v>—</v>
      </c>
      <c r="I194" s="11" t="str">
        <f>IFERROR(SUMPRODUCT((CONFIG_METADATA!$G$2:$G$20000=1)*(DATOS!$D$2:$D$20000=A194)*(DATOS!$I$2:$I$20000=B194)*(DATOS!$L$2:$L$20000="N"))/D194,"—")</f>
        <v>—</v>
      </c>
      <c r="J194" t="str" cm="1">
        <f t="array" ref="J194">IFERROR(_xlfn.MODE.SNGL(_xlfn._xlws.FILTER(DATOS!$K$2:$K$20000,(CONFIG_METADATA!$G$2:$G$20000=1)*(DATOS!$D$2:$D$20000=A194)*(DATOS!$I$2:$I$20000=B194)*(DATOS!$L$2:$L$20000="S"))),"—")</f>
        <v>—</v>
      </c>
      <c r="K194" t="str" cm="1">
        <f t="array" ref="K194">IFERROR(_xlfn.MODE.SNGL(_xlfn._xlws.FILTER(DATOS!$K$2:$K$20000,(CONFIG_METADATA!$G$2:$G$20000=1)*(DATOS!$D$2:$D$20000=A194)*(DATOS!$I$2:$I$20000=B194)*(DATOS!$L$2:$L$20000="N"))),"—")</f>
        <v>—</v>
      </c>
      <c r="L194">
        <f>SUMPRODUCT((CONFIG_METADATA!$G$2:$G$20000=1)*(DATOS!$D$2:$D$20000=A194)*(DATOS!$I$2:$I$20000=B194)*(DATOS!$K$2:$K$20000=1))</f>
        <v>0</v>
      </c>
      <c r="M194">
        <f>SUMPRODUCT((CONFIG_METADATA!$G$2:$G$20000=1)*(DATOS!$D$2:$D$20000=A194)*(DATOS!$I$2:$I$20000=B194)*(DATOS!$K$2:$K$20000=2))</f>
        <v>0</v>
      </c>
      <c r="N194">
        <f>SUMPRODUCT((CONFIG_METADATA!$G$2:$G$20000=1)*(DATOS!$D$2:$D$20000=A194)*(DATOS!$I$2:$I$20000=B194)*(DATOS!$K$2:$K$20000=3))</f>
        <v>0</v>
      </c>
      <c r="O194">
        <f>SUMPRODUCT((CONFIG_METADATA!$G$2:$G$20000=1)*(DATOS!$D$2:$D$20000=A194)*(DATOS!$I$2:$I$20000=B194)*(DATOS!$K$2:$K$20000=4))</f>
        <v>0</v>
      </c>
      <c r="P194">
        <f>SUMPRODUCT((CONFIG_METADATA!$G$2:$G$20000=1)*(DATOS!$D$2:$D$20000=A194)*(DATOS!$I$2:$I$20000=B194)*(DATOS!$K$2:$K$20000=5))</f>
        <v>0</v>
      </c>
      <c r="Q194">
        <f>SUMPRODUCT((CONFIG_METADATA!$G$2:$G$20000=1)*(DATOS!$D$2:$D$20000=A194)*(DATOS!$I$2:$I$20000=B194)*(DATOS!$K$2:$K$20000=6))</f>
        <v>0</v>
      </c>
      <c r="R194">
        <f>SUMPRODUCT((CONFIG_METADATA!$G$2:$G$20000=1)*(DATOS!$D$2:$D$20000=A194)*(DATOS!$I$2:$I$20000=B194)*(DATOS!$K$2:$K$20000=7))</f>
        <v>0</v>
      </c>
      <c r="S194">
        <f>SUMPRODUCT((CONFIG_METADATA!$G$2:$G$20000=1)*(DATOS!$D$2:$D$20000=A194)*(DATOS!$I$2:$I$20000=B194)*(DATOS!$K$2:$K$20000=8))</f>
        <v>0</v>
      </c>
      <c r="T194">
        <f>SUMPRODUCT((CONFIG_METADATA!$G$2:$G$20000=1)*(DATOS!$D$2:$D$20000=A194)*(DATOS!$I$2:$I$20000=B194)*(DATOS!$K$2:$K$20000=9))</f>
        <v>0</v>
      </c>
      <c r="U194">
        <f>SUMPRODUCT((CONFIG_METADATA!$G$2:$G$20000=1)*(DATOS!$D$2:$D$20000=A194)*(DATOS!$I$2:$I$20000=B194)*(DATOS!$K$2:$K$20000=10))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SUMPRODUCT((CONFIG_METADATA!$G$2:$G$20000=1)*(DATOS!$D$2:$D$20000=A195)*(DATOS!$I$2:$I$20000=B195))</f>
        <v>0</v>
      </c>
      <c r="E195" s="10" t="str">
        <f>IFERROR(SUMPRODUCT((CONFIG_METADATA!$G$2:$G$20000=1)*(DATOS!$D$2:$D$20000=A195)*(DATOS!$I$2:$I$20000=B195)*(DATOS!$K$2:$K$20000))/D195,"—")</f>
        <v>—</v>
      </c>
      <c r="F195" s="10" t="str" cm="1">
        <f t="array" ref="F195">IFERROR(_xlfn.STDEV.P(_xlfn._xlws.FILTER(DATOS!$K$2:$K$20000,(CONFIG_METADATA!$G$2:$G$20000=1)*(DATOS!$D$2:$D$20000=A195)*(DATOS!$I$2:$I$20000=B195))),"—")</f>
        <v>—</v>
      </c>
      <c r="G195" t="str" cm="1">
        <f t="array" ref="G195">IFERROR(_xlfn.MODE.SNGL(_xlfn._xlws.FILTER(DATOS!$K$2:$K$20000,(CONFIG_METADATA!$G$2:$G$20000=1)*(DATOS!$D$2:$D$20000=A195)*(DATOS!$I$2:$I$20000=B195))),"—")</f>
        <v>—</v>
      </c>
      <c r="H195" s="11" t="str">
        <f>IFERROR(SUMPRODUCT((CONFIG_METADATA!$G$2:$G$20000=1)*(DATOS!$D$2:$D$20000=A195)*(DATOS!$I$2:$I$20000=B195)*(DATOS!$L$2:$L$20000="S"))/D195,"—")</f>
        <v>—</v>
      </c>
      <c r="I195" s="11" t="str">
        <f>IFERROR(SUMPRODUCT((CONFIG_METADATA!$G$2:$G$20000=1)*(DATOS!$D$2:$D$20000=A195)*(DATOS!$I$2:$I$20000=B195)*(DATOS!$L$2:$L$20000="N"))/D195,"—")</f>
        <v>—</v>
      </c>
      <c r="J195" t="str" cm="1">
        <f t="array" ref="J195">IFERROR(_xlfn.MODE.SNGL(_xlfn._xlws.FILTER(DATOS!$K$2:$K$20000,(CONFIG_METADATA!$G$2:$G$20000=1)*(DATOS!$D$2:$D$20000=A195)*(DATOS!$I$2:$I$20000=B195)*(DATOS!$L$2:$L$20000="S"))),"—")</f>
        <v>—</v>
      </c>
      <c r="K195" t="str" cm="1">
        <f t="array" ref="K195">IFERROR(_xlfn.MODE.SNGL(_xlfn._xlws.FILTER(DATOS!$K$2:$K$20000,(CONFIG_METADATA!$G$2:$G$20000=1)*(DATOS!$D$2:$D$20000=A195)*(DATOS!$I$2:$I$20000=B195)*(DATOS!$L$2:$L$20000="N"))),"—")</f>
        <v>—</v>
      </c>
      <c r="L195">
        <f>SUMPRODUCT((CONFIG_METADATA!$G$2:$G$20000=1)*(DATOS!$D$2:$D$20000=A195)*(DATOS!$I$2:$I$20000=B195)*(DATOS!$K$2:$K$20000=1))</f>
        <v>0</v>
      </c>
      <c r="M195">
        <f>SUMPRODUCT((CONFIG_METADATA!$G$2:$G$20000=1)*(DATOS!$D$2:$D$20000=A195)*(DATOS!$I$2:$I$20000=B195)*(DATOS!$K$2:$K$20000=2))</f>
        <v>0</v>
      </c>
      <c r="N195">
        <f>SUMPRODUCT((CONFIG_METADATA!$G$2:$G$20000=1)*(DATOS!$D$2:$D$20000=A195)*(DATOS!$I$2:$I$20000=B195)*(DATOS!$K$2:$K$20000=3))</f>
        <v>0</v>
      </c>
      <c r="O195">
        <f>SUMPRODUCT((CONFIG_METADATA!$G$2:$G$20000=1)*(DATOS!$D$2:$D$20000=A195)*(DATOS!$I$2:$I$20000=B195)*(DATOS!$K$2:$K$20000=4))</f>
        <v>0</v>
      </c>
      <c r="P195">
        <f>SUMPRODUCT((CONFIG_METADATA!$G$2:$G$20000=1)*(DATOS!$D$2:$D$20000=A195)*(DATOS!$I$2:$I$20000=B195)*(DATOS!$K$2:$K$20000=5))</f>
        <v>0</v>
      </c>
      <c r="Q195">
        <f>SUMPRODUCT((CONFIG_METADATA!$G$2:$G$20000=1)*(DATOS!$D$2:$D$20000=A195)*(DATOS!$I$2:$I$20000=B195)*(DATOS!$K$2:$K$20000=6))</f>
        <v>0</v>
      </c>
      <c r="R195">
        <f>SUMPRODUCT((CONFIG_METADATA!$G$2:$G$20000=1)*(DATOS!$D$2:$D$20000=A195)*(DATOS!$I$2:$I$20000=B195)*(DATOS!$K$2:$K$20000=7))</f>
        <v>0</v>
      </c>
      <c r="S195">
        <f>SUMPRODUCT((CONFIG_METADATA!$G$2:$G$20000=1)*(DATOS!$D$2:$D$20000=A195)*(DATOS!$I$2:$I$20000=B195)*(DATOS!$K$2:$K$20000=8))</f>
        <v>0</v>
      </c>
      <c r="T195">
        <f>SUMPRODUCT((CONFIG_METADATA!$G$2:$G$20000=1)*(DATOS!$D$2:$D$20000=A195)*(DATOS!$I$2:$I$20000=B195)*(DATOS!$K$2:$K$20000=9))</f>
        <v>0</v>
      </c>
      <c r="U195">
        <f>SUMPRODUCT((CONFIG_METADATA!$G$2:$G$20000=1)*(DATOS!$D$2:$D$20000=A195)*(DATOS!$I$2:$I$20000=B195)*(DATOS!$K$2:$K$20000=10))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SUMPRODUCT((CONFIG_METADATA!$G$2:$G$20000=1)*(DATOS!$D$2:$D$20000=A196)*(DATOS!$I$2:$I$20000=B196))</f>
        <v>0</v>
      </c>
      <c r="E196" s="10" t="str">
        <f>IFERROR(SUMPRODUCT((CONFIG_METADATA!$G$2:$G$20000=1)*(DATOS!$D$2:$D$20000=A196)*(DATOS!$I$2:$I$20000=B196)*(DATOS!$K$2:$K$20000))/D196,"—")</f>
        <v>—</v>
      </c>
      <c r="F196" s="10" t="str" cm="1">
        <f t="array" ref="F196">IFERROR(_xlfn.STDEV.P(_xlfn._xlws.FILTER(DATOS!$K$2:$K$20000,(CONFIG_METADATA!$G$2:$G$20000=1)*(DATOS!$D$2:$D$20000=A196)*(DATOS!$I$2:$I$20000=B196))),"—")</f>
        <v>—</v>
      </c>
      <c r="G196" t="str" cm="1">
        <f t="array" ref="G196">IFERROR(_xlfn.MODE.SNGL(_xlfn._xlws.FILTER(DATOS!$K$2:$K$20000,(CONFIG_METADATA!$G$2:$G$20000=1)*(DATOS!$D$2:$D$20000=A196)*(DATOS!$I$2:$I$20000=B196))),"—")</f>
        <v>—</v>
      </c>
      <c r="H196" s="11" t="str">
        <f>IFERROR(SUMPRODUCT((CONFIG_METADATA!$G$2:$G$20000=1)*(DATOS!$D$2:$D$20000=A196)*(DATOS!$I$2:$I$20000=B196)*(DATOS!$L$2:$L$20000="S"))/D196,"—")</f>
        <v>—</v>
      </c>
      <c r="I196" s="11" t="str">
        <f>IFERROR(SUMPRODUCT((CONFIG_METADATA!$G$2:$G$20000=1)*(DATOS!$D$2:$D$20000=A196)*(DATOS!$I$2:$I$20000=B196)*(DATOS!$L$2:$L$20000="N"))/D196,"—")</f>
        <v>—</v>
      </c>
      <c r="J196" t="str" cm="1">
        <f t="array" ref="J196">IFERROR(_xlfn.MODE.SNGL(_xlfn._xlws.FILTER(DATOS!$K$2:$K$20000,(CONFIG_METADATA!$G$2:$G$20000=1)*(DATOS!$D$2:$D$20000=A196)*(DATOS!$I$2:$I$20000=B196)*(DATOS!$L$2:$L$20000="S"))),"—")</f>
        <v>—</v>
      </c>
      <c r="K196" t="str" cm="1">
        <f t="array" ref="K196">IFERROR(_xlfn.MODE.SNGL(_xlfn._xlws.FILTER(DATOS!$K$2:$K$20000,(CONFIG_METADATA!$G$2:$G$20000=1)*(DATOS!$D$2:$D$20000=A196)*(DATOS!$I$2:$I$20000=B196)*(DATOS!$L$2:$L$20000="N"))),"—")</f>
        <v>—</v>
      </c>
      <c r="L196">
        <f>SUMPRODUCT((CONFIG_METADATA!$G$2:$G$20000=1)*(DATOS!$D$2:$D$20000=A196)*(DATOS!$I$2:$I$20000=B196)*(DATOS!$K$2:$K$20000=1))</f>
        <v>0</v>
      </c>
      <c r="M196">
        <f>SUMPRODUCT((CONFIG_METADATA!$G$2:$G$20000=1)*(DATOS!$D$2:$D$20000=A196)*(DATOS!$I$2:$I$20000=B196)*(DATOS!$K$2:$K$20000=2))</f>
        <v>0</v>
      </c>
      <c r="N196">
        <f>SUMPRODUCT((CONFIG_METADATA!$G$2:$G$20000=1)*(DATOS!$D$2:$D$20000=A196)*(DATOS!$I$2:$I$20000=B196)*(DATOS!$K$2:$K$20000=3))</f>
        <v>0</v>
      </c>
      <c r="O196">
        <f>SUMPRODUCT((CONFIG_METADATA!$G$2:$G$20000=1)*(DATOS!$D$2:$D$20000=A196)*(DATOS!$I$2:$I$20000=B196)*(DATOS!$K$2:$K$20000=4))</f>
        <v>0</v>
      </c>
      <c r="P196">
        <f>SUMPRODUCT((CONFIG_METADATA!$G$2:$G$20000=1)*(DATOS!$D$2:$D$20000=A196)*(DATOS!$I$2:$I$20000=B196)*(DATOS!$K$2:$K$20000=5))</f>
        <v>0</v>
      </c>
      <c r="Q196">
        <f>SUMPRODUCT((CONFIG_METADATA!$G$2:$G$20000=1)*(DATOS!$D$2:$D$20000=A196)*(DATOS!$I$2:$I$20000=B196)*(DATOS!$K$2:$K$20000=6))</f>
        <v>0</v>
      </c>
      <c r="R196">
        <f>SUMPRODUCT((CONFIG_METADATA!$G$2:$G$20000=1)*(DATOS!$D$2:$D$20000=A196)*(DATOS!$I$2:$I$20000=B196)*(DATOS!$K$2:$K$20000=7))</f>
        <v>0</v>
      </c>
      <c r="S196">
        <f>SUMPRODUCT((CONFIG_METADATA!$G$2:$G$20000=1)*(DATOS!$D$2:$D$20000=A196)*(DATOS!$I$2:$I$20000=B196)*(DATOS!$K$2:$K$20000=8))</f>
        <v>0</v>
      </c>
      <c r="T196">
        <f>SUMPRODUCT((CONFIG_METADATA!$G$2:$G$20000=1)*(DATOS!$D$2:$D$20000=A196)*(DATOS!$I$2:$I$20000=B196)*(DATOS!$K$2:$K$20000=9))</f>
        <v>0</v>
      </c>
      <c r="U196">
        <f>SUMPRODUCT((CONFIG_METADATA!$G$2:$G$20000=1)*(DATOS!$D$2:$D$20000=A196)*(DATOS!$I$2:$I$20000=B196)*(DATOS!$K$2:$K$20000=10))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SUMPRODUCT((CONFIG_METADATA!$G$2:$G$20000=1)*(DATOS!$D$2:$D$20000=A197)*(DATOS!$I$2:$I$20000=B197))</f>
        <v>0</v>
      </c>
      <c r="E197" s="10" t="str">
        <f>IFERROR(SUMPRODUCT((CONFIG_METADATA!$G$2:$G$20000=1)*(DATOS!$D$2:$D$20000=A197)*(DATOS!$I$2:$I$20000=B197)*(DATOS!$K$2:$K$20000))/D197,"—")</f>
        <v>—</v>
      </c>
      <c r="F197" s="10" t="str" cm="1">
        <f t="array" ref="F197">IFERROR(_xlfn.STDEV.P(_xlfn._xlws.FILTER(DATOS!$K$2:$K$20000,(CONFIG_METADATA!$G$2:$G$20000=1)*(DATOS!$D$2:$D$20000=A197)*(DATOS!$I$2:$I$20000=B197))),"—")</f>
        <v>—</v>
      </c>
      <c r="G197" t="str" cm="1">
        <f t="array" ref="G197">IFERROR(_xlfn.MODE.SNGL(_xlfn._xlws.FILTER(DATOS!$K$2:$K$20000,(CONFIG_METADATA!$G$2:$G$20000=1)*(DATOS!$D$2:$D$20000=A197)*(DATOS!$I$2:$I$20000=B197))),"—")</f>
        <v>—</v>
      </c>
      <c r="H197" s="11" t="str">
        <f>IFERROR(SUMPRODUCT((CONFIG_METADATA!$G$2:$G$20000=1)*(DATOS!$D$2:$D$20000=A197)*(DATOS!$I$2:$I$20000=B197)*(DATOS!$L$2:$L$20000="S"))/D197,"—")</f>
        <v>—</v>
      </c>
      <c r="I197" s="11" t="str">
        <f>IFERROR(SUMPRODUCT((CONFIG_METADATA!$G$2:$G$20000=1)*(DATOS!$D$2:$D$20000=A197)*(DATOS!$I$2:$I$20000=B197)*(DATOS!$L$2:$L$20000="N"))/D197,"—")</f>
        <v>—</v>
      </c>
      <c r="J197" t="str" cm="1">
        <f t="array" ref="J197">IFERROR(_xlfn.MODE.SNGL(_xlfn._xlws.FILTER(DATOS!$K$2:$K$20000,(CONFIG_METADATA!$G$2:$G$20000=1)*(DATOS!$D$2:$D$20000=A197)*(DATOS!$I$2:$I$20000=B197)*(DATOS!$L$2:$L$20000="S"))),"—")</f>
        <v>—</v>
      </c>
      <c r="K197" t="str" cm="1">
        <f t="array" ref="K197">IFERROR(_xlfn.MODE.SNGL(_xlfn._xlws.FILTER(DATOS!$K$2:$K$20000,(CONFIG_METADATA!$G$2:$G$20000=1)*(DATOS!$D$2:$D$20000=A197)*(DATOS!$I$2:$I$20000=B197)*(DATOS!$L$2:$L$20000="N"))),"—")</f>
        <v>—</v>
      </c>
      <c r="L197">
        <f>SUMPRODUCT((CONFIG_METADATA!$G$2:$G$20000=1)*(DATOS!$D$2:$D$20000=A197)*(DATOS!$I$2:$I$20000=B197)*(DATOS!$K$2:$K$20000=1))</f>
        <v>0</v>
      </c>
      <c r="M197">
        <f>SUMPRODUCT((CONFIG_METADATA!$G$2:$G$20000=1)*(DATOS!$D$2:$D$20000=A197)*(DATOS!$I$2:$I$20000=B197)*(DATOS!$K$2:$K$20000=2))</f>
        <v>0</v>
      </c>
      <c r="N197">
        <f>SUMPRODUCT((CONFIG_METADATA!$G$2:$G$20000=1)*(DATOS!$D$2:$D$20000=A197)*(DATOS!$I$2:$I$20000=B197)*(DATOS!$K$2:$K$20000=3))</f>
        <v>0</v>
      </c>
      <c r="O197">
        <f>SUMPRODUCT((CONFIG_METADATA!$G$2:$G$20000=1)*(DATOS!$D$2:$D$20000=A197)*(DATOS!$I$2:$I$20000=B197)*(DATOS!$K$2:$K$20000=4))</f>
        <v>0</v>
      </c>
      <c r="P197">
        <f>SUMPRODUCT((CONFIG_METADATA!$G$2:$G$20000=1)*(DATOS!$D$2:$D$20000=A197)*(DATOS!$I$2:$I$20000=B197)*(DATOS!$K$2:$K$20000=5))</f>
        <v>0</v>
      </c>
      <c r="Q197">
        <f>SUMPRODUCT((CONFIG_METADATA!$G$2:$G$20000=1)*(DATOS!$D$2:$D$20000=A197)*(DATOS!$I$2:$I$20000=B197)*(DATOS!$K$2:$K$20000=6))</f>
        <v>0</v>
      </c>
      <c r="R197">
        <f>SUMPRODUCT((CONFIG_METADATA!$G$2:$G$20000=1)*(DATOS!$D$2:$D$20000=A197)*(DATOS!$I$2:$I$20000=B197)*(DATOS!$K$2:$K$20000=7))</f>
        <v>0</v>
      </c>
      <c r="S197">
        <f>SUMPRODUCT((CONFIG_METADATA!$G$2:$G$20000=1)*(DATOS!$D$2:$D$20000=A197)*(DATOS!$I$2:$I$20000=B197)*(DATOS!$K$2:$K$20000=8))</f>
        <v>0</v>
      </c>
      <c r="T197">
        <f>SUMPRODUCT((CONFIG_METADATA!$G$2:$G$20000=1)*(DATOS!$D$2:$D$20000=A197)*(DATOS!$I$2:$I$20000=B197)*(DATOS!$K$2:$K$20000=9))</f>
        <v>0</v>
      </c>
      <c r="U197">
        <f>SUMPRODUCT((CONFIG_METADATA!$G$2:$G$20000=1)*(DATOS!$D$2:$D$20000=A197)*(DATOS!$I$2:$I$20000=B197)*(DATOS!$K$2:$K$20000=10))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SUMPRODUCT((CONFIG_METADATA!$G$2:$G$20000=1)*(DATOS!$D$2:$D$20000=A198)*(DATOS!$I$2:$I$20000=B198))</f>
        <v>0</v>
      </c>
      <c r="E198" s="10" t="str">
        <f>IFERROR(SUMPRODUCT((CONFIG_METADATA!$G$2:$G$20000=1)*(DATOS!$D$2:$D$20000=A198)*(DATOS!$I$2:$I$20000=B198)*(DATOS!$K$2:$K$20000))/D198,"—")</f>
        <v>—</v>
      </c>
      <c r="F198" s="10" t="str" cm="1">
        <f t="array" ref="F198">IFERROR(_xlfn.STDEV.P(_xlfn._xlws.FILTER(DATOS!$K$2:$K$20000,(CONFIG_METADATA!$G$2:$G$20000=1)*(DATOS!$D$2:$D$20000=A198)*(DATOS!$I$2:$I$20000=B198))),"—")</f>
        <v>—</v>
      </c>
      <c r="G198" t="str" cm="1">
        <f t="array" ref="G198">IFERROR(_xlfn.MODE.SNGL(_xlfn._xlws.FILTER(DATOS!$K$2:$K$20000,(CONFIG_METADATA!$G$2:$G$20000=1)*(DATOS!$D$2:$D$20000=A198)*(DATOS!$I$2:$I$20000=B198))),"—")</f>
        <v>—</v>
      </c>
      <c r="H198" s="11" t="str">
        <f>IFERROR(SUMPRODUCT((CONFIG_METADATA!$G$2:$G$20000=1)*(DATOS!$D$2:$D$20000=A198)*(DATOS!$I$2:$I$20000=B198)*(DATOS!$L$2:$L$20000="S"))/D198,"—")</f>
        <v>—</v>
      </c>
      <c r="I198" s="11" t="str">
        <f>IFERROR(SUMPRODUCT((CONFIG_METADATA!$G$2:$G$20000=1)*(DATOS!$D$2:$D$20000=A198)*(DATOS!$I$2:$I$20000=B198)*(DATOS!$L$2:$L$20000="N"))/D198,"—")</f>
        <v>—</v>
      </c>
      <c r="J198" t="str" cm="1">
        <f t="array" ref="J198">IFERROR(_xlfn.MODE.SNGL(_xlfn._xlws.FILTER(DATOS!$K$2:$K$20000,(CONFIG_METADATA!$G$2:$G$20000=1)*(DATOS!$D$2:$D$20000=A198)*(DATOS!$I$2:$I$20000=B198)*(DATOS!$L$2:$L$20000="S"))),"—")</f>
        <v>—</v>
      </c>
      <c r="K198" t="str" cm="1">
        <f t="array" ref="K198">IFERROR(_xlfn.MODE.SNGL(_xlfn._xlws.FILTER(DATOS!$K$2:$K$20000,(CONFIG_METADATA!$G$2:$G$20000=1)*(DATOS!$D$2:$D$20000=A198)*(DATOS!$I$2:$I$20000=B198)*(DATOS!$L$2:$L$20000="N"))),"—")</f>
        <v>—</v>
      </c>
      <c r="L198">
        <f>SUMPRODUCT((CONFIG_METADATA!$G$2:$G$20000=1)*(DATOS!$D$2:$D$20000=A198)*(DATOS!$I$2:$I$20000=B198)*(DATOS!$K$2:$K$20000=1))</f>
        <v>0</v>
      </c>
      <c r="M198">
        <f>SUMPRODUCT((CONFIG_METADATA!$G$2:$G$20000=1)*(DATOS!$D$2:$D$20000=A198)*(DATOS!$I$2:$I$20000=B198)*(DATOS!$K$2:$K$20000=2))</f>
        <v>0</v>
      </c>
      <c r="N198">
        <f>SUMPRODUCT((CONFIG_METADATA!$G$2:$G$20000=1)*(DATOS!$D$2:$D$20000=A198)*(DATOS!$I$2:$I$20000=B198)*(DATOS!$K$2:$K$20000=3))</f>
        <v>0</v>
      </c>
      <c r="O198">
        <f>SUMPRODUCT((CONFIG_METADATA!$G$2:$G$20000=1)*(DATOS!$D$2:$D$20000=A198)*(DATOS!$I$2:$I$20000=B198)*(DATOS!$K$2:$K$20000=4))</f>
        <v>0</v>
      </c>
      <c r="P198">
        <f>SUMPRODUCT((CONFIG_METADATA!$G$2:$G$20000=1)*(DATOS!$D$2:$D$20000=A198)*(DATOS!$I$2:$I$20000=B198)*(DATOS!$K$2:$K$20000=5))</f>
        <v>0</v>
      </c>
      <c r="Q198">
        <f>SUMPRODUCT((CONFIG_METADATA!$G$2:$G$20000=1)*(DATOS!$D$2:$D$20000=A198)*(DATOS!$I$2:$I$20000=B198)*(DATOS!$K$2:$K$20000=6))</f>
        <v>0</v>
      </c>
      <c r="R198">
        <f>SUMPRODUCT((CONFIG_METADATA!$G$2:$G$20000=1)*(DATOS!$D$2:$D$20000=A198)*(DATOS!$I$2:$I$20000=B198)*(DATOS!$K$2:$K$20000=7))</f>
        <v>0</v>
      </c>
      <c r="S198">
        <f>SUMPRODUCT((CONFIG_METADATA!$G$2:$G$20000=1)*(DATOS!$D$2:$D$20000=A198)*(DATOS!$I$2:$I$20000=B198)*(DATOS!$K$2:$K$20000=8))</f>
        <v>0</v>
      </c>
      <c r="T198">
        <f>SUMPRODUCT((CONFIG_METADATA!$G$2:$G$20000=1)*(DATOS!$D$2:$D$20000=A198)*(DATOS!$I$2:$I$20000=B198)*(DATOS!$K$2:$K$20000=9))</f>
        <v>0</v>
      </c>
      <c r="U198">
        <f>SUMPRODUCT((CONFIG_METADATA!$G$2:$G$20000=1)*(DATOS!$D$2:$D$20000=A198)*(DATOS!$I$2:$I$20000=B198)*(DATOS!$K$2:$K$20000=10))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SUMPRODUCT((CONFIG_METADATA!$G$2:$G$20000=1)*(DATOS!$D$2:$D$20000=A199)*(DATOS!$I$2:$I$20000=B199))</f>
        <v>0</v>
      </c>
      <c r="E199" s="10" t="str">
        <f>IFERROR(SUMPRODUCT((CONFIG_METADATA!$G$2:$G$20000=1)*(DATOS!$D$2:$D$20000=A199)*(DATOS!$I$2:$I$20000=B199)*(DATOS!$K$2:$K$20000))/D199,"—")</f>
        <v>—</v>
      </c>
      <c r="F199" s="10" t="str" cm="1">
        <f t="array" ref="F199">IFERROR(_xlfn.STDEV.P(_xlfn._xlws.FILTER(DATOS!$K$2:$K$20000,(CONFIG_METADATA!$G$2:$G$20000=1)*(DATOS!$D$2:$D$20000=A199)*(DATOS!$I$2:$I$20000=B199))),"—")</f>
        <v>—</v>
      </c>
      <c r="G199" t="str" cm="1">
        <f t="array" ref="G199">IFERROR(_xlfn.MODE.SNGL(_xlfn._xlws.FILTER(DATOS!$K$2:$K$20000,(CONFIG_METADATA!$G$2:$G$20000=1)*(DATOS!$D$2:$D$20000=A199)*(DATOS!$I$2:$I$20000=B199))),"—")</f>
        <v>—</v>
      </c>
      <c r="H199" s="11" t="str">
        <f>IFERROR(SUMPRODUCT((CONFIG_METADATA!$G$2:$G$20000=1)*(DATOS!$D$2:$D$20000=A199)*(DATOS!$I$2:$I$20000=B199)*(DATOS!$L$2:$L$20000="S"))/D199,"—")</f>
        <v>—</v>
      </c>
      <c r="I199" s="11" t="str">
        <f>IFERROR(SUMPRODUCT((CONFIG_METADATA!$G$2:$G$20000=1)*(DATOS!$D$2:$D$20000=A199)*(DATOS!$I$2:$I$20000=B199)*(DATOS!$L$2:$L$20000="N"))/D199,"—")</f>
        <v>—</v>
      </c>
      <c r="J199" t="str" cm="1">
        <f t="array" ref="J199">IFERROR(_xlfn.MODE.SNGL(_xlfn._xlws.FILTER(DATOS!$K$2:$K$20000,(CONFIG_METADATA!$G$2:$G$20000=1)*(DATOS!$D$2:$D$20000=A199)*(DATOS!$I$2:$I$20000=B199)*(DATOS!$L$2:$L$20000="S"))),"—")</f>
        <v>—</v>
      </c>
      <c r="K199" t="str" cm="1">
        <f t="array" ref="K199">IFERROR(_xlfn.MODE.SNGL(_xlfn._xlws.FILTER(DATOS!$K$2:$K$20000,(CONFIG_METADATA!$G$2:$G$20000=1)*(DATOS!$D$2:$D$20000=A199)*(DATOS!$I$2:$I$20000=B199)*(DATOS!$L$2:$L$20000="N"))),"—")</f>
        <v>—</v>
      </c>
      <c r="L199">
        <f>SUMPRODUCT((CONFIG_METADATA!$G$2:$G$20000=1)*(DATOS!$D$2:$D$20000=A199)*(DATOS!$I$2:$I$20000=B199)*(DATOS!$K$2:$K$20000=1))</f>
        <v>0</v>
      </c>
      <c r="M199">
        <f>SUMPRODUCT((CONFIG_METADATA!$G$2:$G$20000=1)*(DATOS!$D$2:$D$20000=A199)*(DATOS!$I$2:$I$20000=B199)*(DATOS!$K$2:$K$20000=2))</f>
        <v>0</v>
      </c>
      <c r="N199">
        <f>SUMPRODUCT((CONFIG_METADATA!$G$2:$G$20000=1)*(DATOS!$D$2:$D$20000=A199)*(DATOS!$I$2:$I$20000=B199)*(DATOS!$K$2:$K$20000=3))</f>
        <v>0</v>
      </c>
      <c r="O199">
        <f>SUMPRODUCT((CONFIG_METADATA!$G$2:$G$20000=1)*(DATOS!$D$2:$D$20000=A199)*(DATOS!$I$2:$I$20000=B199)*(DATOS!$K$2:$K$20000=4))</f>
        <v>0</v>
      </c>
      <c r="P199">
        <f>SUMPRODUCT((CONFIG_METADATA!$G$2:$G$20000=1)*(DATOS!$D$2:$D$20000=A199)*(DATOS!$I$2:$I$20000=B199)*(DATOS!$K$2:$K$20000=5))</f>
        <v>0</v>
      </c>
      <c r="Q199">
        <f>SUMPRODUCT((CONFIG_METADATA!$G$2:$G$20000=1)*(DATOS!$D$2:$D$20000=A199)*(DATOS!$I$2:$I$20000=B199)*(DATOS!$K$2:$K$20000=6))</f>
        <v>0</v>
      </c>
      <c r="R199">
        <f>SUMPRODUCT((CONFIG_METADATA!$G$2:$G$20000=1)*(DATOS!$D$2:$D$20000=A199)*(DATOS!$I$2:$I$20000=B199)*(DATOS!$K$2:$K$20000=7))</f>
        <v>0</v>
      </c>
      <c r="S199">
        <f>SUMPRODUCT((CONFIG_METADATA!$G$2:$G$20000=1)*(DATOS!$D$2:$D$20000=A199)*(DATOS!$I$2:$I$20000=B199)*(DATOS!$K$2:$K$20000=8))</f>
        <v>0</v>
      </c>
      <c r="T199">
        <f>SUMPRODUCT((CONFIG_METADATA!$G$2:$G$20000=1)*(DATOS!$D$2:$D$20000=A199)*(DATOS!$I$2:$I$20000=B199)*(DATOS!$K$2:$K$20000=9))</f>
        <v>0</v>
      </c>
      <c r="U199">
        <f>SUMPRODUCT((CONFIG_METADATA!$G$2:$G$20000=1)*(DATOS!$D$2:$D$20000=A199)*(DATOS!$I$2:$I$20000=B199)*(DATOS!$K$2:$K$20000=10))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SUMPRODUCT((CONFIG_METADATA!$G$2:$G$20000=1)*(DATOS!$D$2:$D$20000=A200)*(DATOS!$I$2:$I$20000=B200))</f>
        <v>0</v>
      </c>
      <c r="E200" s="10" t="str">
        <f>IFERROR(SUMPRODUCT((CONFIG_METADATA!$G$2:$G$20000=1)*(DATOS!$D$2:$D$20000=A200)*(DATOS!$I$2:$I$20000=B200)*(DATOS!$K$2:$K$20000))/D200,"—")</f>
        <v>—</v>
      </c>
      <c r="F200" s="10" t="str" cm="1">
        <f t="array" ref="F200">IFERROR(_xlfn.STDEV.P(_xlfn._xlws.FILTER(DATOS!$K$2:$K$20000,(CONFIG_METADATA!$G$2:$G$20000=1)*(DATOS!$D$2:$D$20000=A200)*(DATOS!$I$2:$I$20000=B200))),"—")</f>
        <v>—</v>
      </c>
      <c r="G200" t="str" cm="1">
        <f t="array" ref="G200">IFERROR(_xlfn.MODE.SNGL(_xlfn._xlws.FILTER(DATOS!$K$2:$K$20000,(CONFIG_METADATA!$G$2:$G$20000=1)*(DATOS!$D$2:$D$20000=A200)*(DATOS!$I$2:$I$20000=B200))),"—")</f>
        <v>—</v>
      </c>
      <c r="H200" s="11" t="str">
        <f>IFERROR(SUMPRODUCT((CONFIG_METADATA!$G$2:$G$20000=1)*(DATOS!$D$2:$D$20000=A200)*(DATOS!$I$2:$I$20000=B200)*(DATOS!$L$2:$L$20000="S"))/D200,"—")</f>
        <v>—</v>
      </c>
      <c r="I200" s="11" t="str">
        <f>IFERROR(SUMPRODUCT((CONFIG_METADATA!$G$2:$G$20000=1)*(DATOS!$D$2:$D$20000=A200)*(DATOS!$I$2:$I$20000=B200)*(DATOS!$L$2:$L$20000="N"))/D200,"—")</f>
        <v>—</v>
      </c>
      <c r="J200" t="str" cm="1">
        <f t="array" ref="J200">IFERROR(_xlfn.MODE.SNGL(_xlfn._xlws.FILTER(DATOS!$K$2:$K$20000,(CONFIG_METADATA!$G$2:$G$20000=1)*(DATOS!$D$2:$D$20000=A200)*(DATOS!$I$2:$I$20000=B200)*(DATOS!$L$2:$L$20000="S"))),"—")</f>
        <v>—</v>
      </c>
      <c r="K200" t="str" cm="1">
        <f t="array" ref="K200">IFERROR(_xlfn.MODE.SNGL(_xlfn._xlws.FILTER(DATOS!$K$2:$K$20000,(CONFIG_METADATA!$G$2:$G$20000=1)*(DATOS!$D$2:$D$20000=A200)*(DATOS!$I$2:$I$20000=B200)*(DATOS!$L$2:$L$20000="N"))),"—")</f>
        <v>—</v>
      </c>
      <c r="L200">
        <f>SUMPRODUCT((CONFIG_METADATA!$G$2:$G$20000=1)*(DATOS!$D$2:$D$20000=A200)*(DATOS!$I$2:$I$20000=B200)*(DATOS!$K$2:$K$20000=1))</f>
        <v>0</v>
      </c>
      <c r="M200">
        <f>SUMPRODUCT((CONFIG_METADATA!$G$2:$G$20000=1)*(DATOS!$D$2:$D$20000=A200)*(DATOS!$I$2:$I$20000=B200)*(DATOS!$K$2:$K$20000=2))</f>
        <v>0</v>
      </c>
      <c r="N200">
        <f>SUMPRODUCT((CONFIG_METADATA!$G$2:$G$20000=1)*(DATOS!$D$2:$D$20000=A200)*(DATOS!$I$2:$I$20000=B200)*(DATOS!$K$2:$K$20000=3))</f>
        <v>0</v>
      </c>
      <c r="O200">
        <f>SUMPRODUCT((CONFIG_METADATA!$G$2:$G$20000=1)*(DATOS!$D$2:$D$20000=A200)*(DATOS!$I$2:$I$20000=B200)*(DATOS!$K$2:$K$20000=4))</f>
        <v>0</v>
      </c>
      <c r="P200">
        <f>SUMPRODUCT((CONFIG_METADATA!$G$2:$G$20000=1)*(DATOS!$D$2:$D$20000=A200)*(DATOS!$I$2:$I$20000=B200)*(DATOS!$K$2:$K$20000=5))</f>
        <v>0</v>
      </c>
      <c r="Q200">
        <f>SUMPRODUCT((CONFIG_METADATA!$G$2:$G$20000=1)*(DATOS!$D$2:$D$20000=A200)*(DATOS!$I$2:$I$20000=B200)*(DATOS!$K$2:$K$20000=6))</f>
        <v>0</v>
      </c>
      <c r="R200">
        <f>SUMPRODUCT((CONFIG_METADATA!$G$2:$G$20000=1)*(DATOS!$D$2:$D$20000=A200)*(DATOS!$I$2:$I$20000=B200)*(DATOS!$K$2:$K$20000=7))</f>
        <v>0</v>
      </c>
      <c r="S200">
        <f>SUMPRODUCT((CONFIG_METADATA!$G$2:$G$20000=1)*(DATOS!$D$2:$D$20000=A200)*(DATOS!$I$2:$I$20000=B200)*(DATOS!$K$2:$K$20000=8))</f>
        <v>0</v>
      </c>
      <c r="T200">
        <f>SUMPRODUCT((CONFIG_METADATA!$G$2:$G$20000=1)*(DATOS!$D$2:$D$20000=A200)*(DATOS!$I$2:$I$20000=B200)*(DATOS!$K$2:$K$20000=9))</f>
        <v>0</v>
      </c>
      <c r="U200">
        <f>SUMPRODUCT((CONFIG_METADATA!$G$2:$G$20000=1)*(DATOS!$D$2:$D$20000=A200)*(DATOS!$I$2:$I$20000=B200)*(DATOS!$K$2:$K$20000=10))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SUMPRODUCT((CONFIG_METADATA!$G$2:$G$20000=1)*(DATOS!$D$2:$D$20000=A201)*(DATOS!$I$2:$I$20000=B201))</f>
        <v>0</v>
      </c>
      <c r="E201" s="10" t="str">
        <f>IFERROR(SUMPRODUCT((CONFIG_METADATA!$G$2:$G$20000=1)*(DATOS!$D$2:$D$20000=A201)*(DATOS!$I$2:$I$20000=B201)*(DATOS!$K$2:$K$20000))/D201,"—")</f>
        <v>—</v>
      </c>
      <c r="F201" s="10" t="str" cm="1">
        <f t="array" ref="F201">IFERROR(_xlfn.STDEV.P(_xlfn._xlws.FILTER(DATOS!$K$2:$K$20000,(CONFIG_METADATA!$G$2:$G$20000=1)*(DATOS!$D$2:$D$20000=A201)*(DATOS!$I$2:$I$20000=B201))),"—")</f>
        <v>—</v>
      </c>
      <c r="G201" t="str" cm="1">
        <f t="array" ref="G201">IFERROR(_xlfn.MODE.SNGL(_xlfn._xlws.FILTER(DATOS!$K$2:$K$20000,(CONFIG_METADATA!$G$2:$G$20000=1)*(DATOS!$D$2:$D$20000=A201)*(DATOS!$I$2:$I$20000=B201))),"—")</f>
        <v>—</v>
      </c>
      <c r="H201" s="11" t="str">
        <f>IFERROR(SUMPRODUCT((CONFIG_METADATA!$G$2:$G$20000=1)*(DATOS!$D$2:$D$20000=A201)*(DATOS!$I$2:$I$20000=B201)*(DATOS!$L$2:$L$20000="S"))/D201,"—")</f>
        <v>—</v>
      </c>
      <c r="I201" s="11" t="str">
        <f>IFERROR(SUMPRODUCT((CONFIG_METADATA!$G$2:$G$20000=1)*(DATOS!$D$2:$D$20000=A201)*(DATOS!$I$2:$I$20000=B201)*(DATOS!$L$2:$L$20000="N"))/D201,"—")</f>
        <v>—</v>
      </c>
      <c r="J201" t="str" cm="1">
        <f t="array" ref="J201">IFERROR(_xlfn.MODE.SNGL(_xlfn._xlws.FILTER(DATOS!$K$2:$K$20000,(CONFIG_METADATA!$G$2:$G$20000=1)*(DATOS!$D$2:$D$20000=A201)*(DATOS!$I$2:$I$20000=B201)*(DATOS!$L$2:$L$20000="S"))),"—")</f>
        <v>—</v>
      </c>
      <c r="K201" t="str" cm="1">
        <f t="array" ref="K201">IFERROR(_xlfn.MODE.SNGL(_xlfn._xlws.FILTER(DATOS!$K$2:$K$20000,(CONFIG_METADATA!$G$2:$G$20000=1)*(DATOS!$D$2:$D$20000=A201)*(DATOS!$I$2:$I$20000=B201)*(DATOS!$L$2:$L$20000="N"))),"—")</f>
        <v>—</v>
      </c>
      <c r="L201">
        <f>SUMPRODUCT((CONFIG_METADATA!$G$2:$G$20000=1)*(DATOS!$D$2:$D$20000=A201)*(DATOS!$I$2:$I$20000=B201)*(DATOS!$K$2:$K$20000=1))</f>
        <v>0</v>
      </c>
      <c r="M201">
        <f>SUMPRODUCT((CONFIG_METADATA!$G$2:$G$20000=1)*(DATOS!$D$2:$D$20000=A201)*(DATOS!$I$2:$I$20000=B201)*(DATOS!$K$2:$K$20000=2))</f>
        <v>0</v>
      </c>
      <c r="N201">
        <f>SUMPRODUCT((CONFIG_METADATA!$G$2:$G$20000=1)*(DATOS!$D$2:$D$20000=A201)*(DATOS!$I$2:$I$20000=B201)*(DATOS!$K$2:$K$20000=3))</f>
        <v>0</v>
      </c>
      <c r="O201">
        <f>SUMPRODUCT((CONFIG_METADATA!$G$2:$G$20000=1)*(DATOS!$D$2:$D$20000=A201)*(DATOS!$I$2:$I$20000=B201)*(DATOS!$K$2:$K$20000=4))</f>
        <v>0</v>
      </c>
      <c r="P201">
        <f>SUMPRODUCT((CONFIG_METADATA!$G$2:$G$20000=1)*(DATOS!$D$2:$D$20000=A201)*(DATOS!$I$2:$I$20000=B201)*(DATOS!$K$2:$K$20000=5))</f>
        <v>0</v>
      </c>
      <c r="Q201">
        <f>SUMPRODUCT((CONFIG_METADATA!$G$2:$G$20000=1)*(DATOS!$D$2:$D$20000=A201)*(DATOS!$I$2:$I$20000=B201)*(DATOS!$K$2:$K$20000=6))</f>
        <v>0</v>
      </c>
      <c r="R201">
        <f>SUMPRODUCT((CONFIG_METADATA!$G$2:$G$20000=1)*(DATOS!$D$2:$D$20000=A201)*(DATOS!$I$2:$I$20000=B201)*(DATOS!$K$2:$K$20000=7))</f>
        <v>0</v>
      </c>
      <c r="S201">
        <f>SUMPRODUCT((CONFIG_METADATA!$G$2:$G$20000=1)*(DATOS!$D$2:$D$20000=A201)*(DATOS!$I$2:$I$20000=B201)*(DATOS!$K$2:$K$20000=8))</f>
        <v>0</v>
      </c>
      <c r="T201">
        <f>SUMPRODUCT((CONFIG_METADATA!$G$2:$G$20000=1)*(DATOS!$D$2:$D$20000=A201)*(DATOS!$I$2:$I$20000=B201)*(DATOS!$K$2:$K$20000=9))</f>
        <v>0</v>
      </c>
      <c r="U201">
        <f>SUMPRODUCT((CONFIG_METADATA!$G$2:$G$20000=1)*(DATOS!$D$2:$D$20000=A201)*(DATOS!$I$2:$I$20000=B201)*(DATOS!$K$2:$K$20000=10))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SUMPRODUCT((CONFIG_METADATA!$G$2:$G$20000=1)*(DATOS!$D$2:$D$20000=A202)*(DATOS!$I$2:$I$20000=B202))</f>
        <v>0</v>
      </c>
      <c r="E202" s="10" t="str">
        <f>IFERROR(SUMPRODUCT((CONFIG_METADATA!$G$2:$G$20000=1)*(DATOS!$D$2:$D$20000=A202)*(DATOS!$I$2:$I$20000=B202)*(DATOS!$K$2:$K$20000))/D202,"—")</f>
        <v>—</v>
      </c>
      <c r="F202" s="10" t="str" cm="1">
        <f t="array" ref="F202">IFERROR(_xlfn.STDEV.P(_xlfn._xlws.FILTER(DATOS!$K$2:$K$20000,(CONFIG_METADATA!$G$2:$G$20000=1)*(DATOS!$D$2:$D$20000=A202)*(DATOS!$I$2:$I$20000=B202))),"—")</f>
        <v>—</v>
      </c>
      <c r="G202" t="str" cm="1">
        <f t="array" ref="G202">IFERROR(_xlfn.MODE.SNGL(_xlfn._xlws.FILTER(DATOS!$K$2:$K$20000,(CONFIG_METADATA!$G$2:$G$20000=1)*(DATOS!$D$2:$D$20000=A202)*(DATOS!$I$2:$I$20000=B202))),"—")</f>
        <v>—</v>
      </c>
      <c r="H202" s="11" t="str">
        <f>IFERROR(SUMPRODUCT((CONFIG_METADATA!$G$2:$G$20000=1)*(DATOS!$D$2:$D$20000=A202)*(DATOS!$I$2:$I$20000=B202)*(DATOS!$L$2:$L$20000="S"))/D202,"—")</f>
        <v>—</v>
      </c>
      <c r="I202" s="11" t="str">
        <f>IFERROR(SUMPRODUCT((CONFIG_METADATA!$G$2:$G$20000=1)*(DATOS!$D$2:$D$20000=A202)*(DATOS!$I$2:$I$20000=B202)*(DATOS!$L$2:$L$20000="N"))/D202,"—")</f>
        <v>—</v>
      </c>
      <c r="J202" t="str" cm="1">
        <f t="array" ref="J202">IFERROR(_xlfn.MODE.SNGL(_xlfn._xlws.FILTER(DATOS!$K$2:$K$20000,(CONFIG_METADATA!$G$2:$G$20000=1)*(DATOS!$D$2:$D$20000=A202)*(DATOS!$I$2:$I$20000=B202)*(DATOS!$L$2:$L$20000="S"))),"—")</f>
        <v>—</v>
      </c>
      <c r="K202" t="str" cm="1">
        <f t="array" ref="K202">IFERROR(_xlfn.MODE.SNGL(_xlfn._xlws.FILTER(DATOS!$K$2:$K$20000,(CONFIG_METADATA!$G$2:$G$20000=1)*(DATOS!$D$2:$D$20000=A202)*(DATOS!$I$2:$I$20000=B202)*(DATOS!$L$2:$L$20000="N"))),"—")</f>
        <v>—</v>
      </c>
      <c r="L202">
        <f>SUMPRODUCT((CONFIG_METADATA!$G$2:$G$20000=1)*(DATOS!$D$2:$D$20000=A202)*(DATOS!$I$2:$I$20000=B202)*(DATOS!$K$2:$K$20000=1))</f>
        <v>0</v>
      </c>
      <c r="M202">
        <f>SUMPRODUCT((CONFIG_METADATA!$G$2:$G$20000=1)*(DATOS!$D$2:$D$20000=A202)*(DATOS!$I$2:$I$20000=B202)*(DATOS!$K$2:$K$20000=2))</f>
        <v>0</v>
      </c>
      <c r="N202">
        <f>SUMPRODUCT((CONFIG_METADATA!$G$2:$G$20000=1)*(DATOS!$D$2:$D$20000=A202)*(DATOS!$I$2:$I$20000=B202)*(DATOS!$K$2:$K$20000=3))</f>
        <v>0</v>
      </c>
      <c r="O202">
        <f>SUMPRODUCT((CONFIG_METADATA!$G$2:$G$20000=1)*(DATOS!$D$2:$D$20000=A202)*(DATOS!$I$2:$I$20000=B202)*(DATOS!$K$2:$K$20000=4))</f>
        <v>0</v>
      </c>
      <c r="P202">
        <f>SUMPRODUCT((CONFIG_METADATA!$G$2:$G$20000=1)*(DATOS!$D$2:$D$20000=A202)*(DATOS!$I$2:$I$20000=B202)*(DATOS!$K$2:$K$20000=5))</f>
        <v>0</v>
      </c>
      <c r="Q202">
        <f>SUMPRODUCT((CONFIG_METADATA!$G$2:$G$20000=1)*(DATOS!$D$2:$D$20000=A202)*(DATOS!$I$2:$I$20000=B202)*(DATOS!$K$2:$K$20000=6))</f>
        <v>0</v>
      </c>
      <c r="R202">
        <f>SUMPRODUCT((CONFIG_METADATA!$G$2:$G$20000=1)*(DATOS!$D$2:$D$20000=A202)*(DATOS!$I$2:$I$20000=B202)*(DATOS!$K$2:$K$20000=7))</f>
        <v>0</v>
      </c>
      <c r="S202">
        <f>SUMPRODUCT((CONFIG_METADATA!$G$2:$G$20000=1)*(DATOS!$D$2:$D$20000=A202)*(DATOS!$I$2:$I$20000=B202)*(DATOS!$K$2:$K$20000=8))</f>
        <v>0</v>
      </c>
      <c r="T202">
        <f>SUMPRODUCT((CONFIG_METADATA!$G$2:$G$20000=1)*(DATOS!$D$2:$D$20000=A202)*(DATOS!$I$2:$I$20000=B202)*(DATOS!$K$2:$K$20000=9))</f>
        <v>0</v>
      </c>
      <c r="U202">
        <f>SUMPRODUCT((CONFIG_METADATA!$G$2:$G$20000=1)*(DATOS!$D$2:$D$20000=A202)*(DATOS!$I$2:$I$20000=B202)*(DATOS!$K$2:$K$20000=10))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SUMPRODUCT((CONFIG_METADATA!$G$2:$G$20000=1)*(DATOS!$D$2:$D$20000=A203)*(DATOS!$I$2:$I$20000=B203))</f>
        <v>0</v>
      </c>
      <c r="E203" s="10" t="str">
        <f>IFERROR(SUMPRODUCT((CONFIG_METADATA!$G$2:$G$20000=1)*(DATOS!$D$2:$D$20000=A203)*(DATOS!$I$2:$I$20000=B203)*(DATOS!$K$2:$K$20000))/D203,"—")</f>
        <v>—</v>
      </c>
      <c r="F203" s="10" t="str" cm="1">
        <f t="array" ref="F203">IFERROR(_xlfn.STDEV.P(_xlfn._xlws.FILTER(DATOS!$K$2:$K$20000,(CONFIG_METADATA!$G$2:$G$20000=1)*(DATOS!$D$2:$D$20000=A203)*(DATOS!$I$2:$I$20000=B203))),"—")</f>
        <v>—</v>
      </c>
      <c r="G203" t="str" cm="1">
        <f t="array" ref="G203">IFERROR(_xlfn.MODE.SNGL(_xlfn._xlws.FILTER(DATOS!$K$2:$K$20000,(CONFIG_METADATA!$G$2:$G$20000=1)*(DATOS!$D$2:$D$20000=A203)*(DATOS!$I$2:$I$20000=B203))),"—")</f>
        <v>—</v>
      </c>
      <c r="H203" s="11" t="str">
        <f>IFERROR(SUMPRODUCT((CONFIG_METADATA!$G$2:$G$20000=1)*(DATOS!$D$2:$D$20000=A203)*(DATOS!$I$2:$I$20000=B203)*(DATOS!$L$2:$L$20000="S"))/D203,"—")</f>
        <v>—</v>
      </c>
      <c r="I203" s="11" t="str">
        <f>IFERROR(SUMPRODUCT((CONFIG_METADATA!$G$2:$G$20000=1)*(DATOS!$D$2:$D$20000=A203)*(DATOS!$I$2:$I$20000=B203)*(DATOS!$L$2:$L$20000="N"))/D203,"—")</f>
        <v>—</v>
      </c>
      <c r="J203" t="str" cm="1">
        <f t="array" ref="J203">IFERROR(_xlfn.MODE.SNGL(_xlfn._xlws.FILTER(DATOS!$K$2:$K$20000,(CONFIG_METADATA!$G$2:$G$20000=1)*(DATOS!$D$2:$D$20000=A203)*(DATOS!$I$2:$I$20000=B203)*(DATOS!$L$2:$L$20000="S"))),"—")</f>
        <v>—</v>
      </c>
      <c r="K203" t="str" cm="1">
        <f t="array" ref="K203">IFERROR(_xlfn.MODE.SNGL(_xlfn._xlws.FILTER(DATOS!$K$2:$K$20000,(CONFIG_METADATA!$G$2:$G$20000=1)*(DATOS!$D$2:$D$20000=A203)*(DATOS!$I$2:$I$20000=B203)*(DATOS!$L$2:$L$20000="N"))),"—")</f>
        <v>—</v>
      </c>
      <c r="L203">
        <f>SUMPRODUCT((CONFIG_METADATA!$G$2:$G$20000=1)*(DATOS!$D$2:$D$20000=A203)*(DATOS!$I$2:$I$20000=B203)*(DATOS!$K$2:$K$20000=1))</f>
        <v>0</v>
      </c>
      <c r="M203">
        <f>SUMPRODUCT((CONFIG_METADATA!$G$2:$G$20000=1)*(DATOS!$D$2:$D$20000=A203)*(DATOS!$I$2:$I$20000=B203)*(DATOS!$K$2:$K$20000=2))</f>
        <v>0</v>
      </c>
      <c r="N203">
        <f>SUMPRODUCT((CONFIG_METADATA!$G$2:$G$20000=1)*(DATOS!$D$2:$D$20000=A203)*(DATOS!$I$2:$I$20000=B203)*(DATOS!$K$2:$K$20000=3))</f>
        <v>0</v>
      </c>
      <c r="O203">
        <f>SUMPRODUCT((CONFIG_METADATA!$G$2:$G$20000=1)*(DATOS!$D$2:$D$20000=A203)*(DATOS!$I$2:$I$20000=B203)*(DATOS!$K$2:$K$20000=4))</f>
        <v>0</v>
      </c>
      <c r="P203">
        <f>SUMPRODUCT((CONFIG_METADATA!$G$2:$G$20000=1)*(DATOS!$D$2:$D$20000=A203)*(DATOS!$I$2:$I$20000=B203)*(DATOS!$K$2:$K$20000=5))</f>
        <v>0</v>
      </c>
      <c r="Q203">
        <f>SUMPRODUCT((CONFIG_METADATA!$G$2:$G$20000=1)*(DATOS!$D$2:$D$20000=A203)*(DATOS!$I$2:$I$20000=B203)*(DATOS!$K$2:$K$20000=6))</f>
        <v>0</v>
      </c>
      <c r="R203">
        <f>SUMPRODUCT((CONFIG_METADATA!$G$2:$G$20000=1)*(DATOS!$D$2:$D$20000=A203)*(DATOS!$I$2:$I$20000=B203)*(DATOS!$K$2:$K$20000=7))</f>
        <v>0</v>
      </c>
      <c r="S203">
        <f>SUMPRODUCT((CONFIG_METADATA!$G$2:$G$20000=1)*(DATOS!$D$2:$D$20000=A203)*(DATOS!$I$2:$I$20000=B203)*(DATOS!$K$2:$K$20000=8))</f>
        <v>0</v>
      </c>
      <c r="T203">
        <f>SUMPRODUCT((CONFIG_METADATA!$G$2:$G$20000=1)*(DATOS!$D$2:$D$20000=A203)*(DATOS!$I$2:$I$20000=B203)*(DATOS!$K$2:$K$20000=9))</f>
        <v>0</v>
      </c>
      <c r="U203">
        <f>SUMPRODUCT((CONFIG_METADATA!$G$2:$G$20000=1)*(DATOS!$D$2:$D$20000=A203)*(DATOS!$I$2:$I$20000=B203)*(DATOS!$K$2:$K$20000=10))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SUMPRODUCT((CONFIG_METADATA!$G$2:$G$20000=1)*(DATOS!$D$2:$D$20000=A204)*(DATOS!$I$2:$I$20000=B204))</f>
        <v>0</v>
      </c>
      <c r="E204" s="10" t="str">
        <f>IFERROR(SUMPRODUCT((CONFIG_METADATA!$G$2:$G$20000=1)*(DATOS!$D$2:$D$20000=A204)*(DATOS!$I$2:$I$20000=B204)*(DATOS!$K$2:$K$20000))/D204,"—")</f>
        <v>—</v>
      </c>
      <c r="F204" s="10" t="str" cm="1">
        <f t="array" ref="F204">IFERROR(_xlfn.STDEV.P(_xlfn._xlws.FILTER(DATOS!$K$2:$K$20000,(CONFIG_METADATA!$G$2:$G$20000=1)*(DATOS!$D$2:$D$20000=A204)*(DATOS!$I$2:$I$20000=B204))),"—")</f>
        <v>—</v>
      </c>
      <c r="G204" t="str" cm="1">
        <f t="array" ref="G204">IFERROR(_xlfn.MODE.SNGL(_xlfn._xlws.FILTER(DATOS!$K$2:$K$20000,(CONFIG_METADATA!$G$2:$G$20000=1)*(DATOS!$D$2:$D$20000=A204)*(DATOS!$I$2:$I$20000=B204))),"—")</f>
        <v>—</v>
      </c>
      <c r="H204" s="11" t="str">
        <f>IFERROR(SUMPRODUCT((CONFIG_METADATA!$G$2:$G$20000=1)*(DATOS!$D$2:$D$20000=A204)*(DATOS!$I$2:$I$20000=B204)*(DATOS!$L$2:$L$20000="S"))/D204,"—")</f>
        <v>—</v>
      </c>
      <c r="I204" s="11" t="str">
        <f>IFERROR(SUMPRODUCT((CONFIG_METADATA!$G$2:$G$20000=1)*(DATOS!$D$2:$D$20000=A204)*(DATOS!$I$2:$I$20000=B204)*(DATOS!$L$2:$L$20000="N"))/D204,"—")</f>
        <v>—</v>
      </c>
      <c r="J204" t="str" cm="1">
        <f t="array" ref="J204">IFERROR(_xlfn.MODE.SNGL(_xlfn._xlws.FILTER(DATOS!$K$2:$K$20000,(CONFIG_METADATA!$G$2:$G$20000=1)*(DATOS!$D$2:$D$20000=A204)*(DATOS!$I$2:$I$20000=B204)*(DATOS!$L$2:$L$20000="S"))),"—")</f>
        <v>—</v>
      </c>
      <c r="K204" t="str" cm="1">
        <f t="array" ref="K204">IFERROR(_xlfn.MODE.SNGL(_xlfn._xlws.FILTER(DATOS!$K$2:$K$20000,(CONFIG_METADATA!$G$2:$G$20000=1)*(DATOS!$D$2:$D$20000=A204)*(DATOS!$I$2:$I$20000=B204)*(DATOS!$L$2:$L$20000="N"))),"—")</f>
        <v>—</v>
      </c>
      <c r="L204">
        <f>SUMPRODUCT((CONFIG_METADATA!$G$2:$G$20000=1)*(DATOS!$D$2:$D$20000=A204)*(DATOS!$I$2:$I$20000=B204)*(DATOS!$K$2:$K$20000=1))</f>
        <v>0</v>
      </c>
      <c r="M204">
        <f>SUMPRODUCT((CONFIG_METADATA!$G$2:$G$20000=1)*(DATOS!$D$2:$D$20000=A204)*(DATOS!$I$2:$I$20000=B204)*(DATOS!$K$2:$K$20000=2))</f>
        <v>0</v>
      </c>
      <c r="N204">
        <f>SUMPRODUCT((CONFIG_METADATA!$G$2:$G$20000=1)*(DATOS!$D$2:$D$20000=A204)*(DATOS!$I$2:$I$20000=B204)*(DATOS!$K$2:$K$20000=3))</f>
        <v>0</v>
      </c>
      <c r="O204">
        <f>SUMPRODUCT((CONFIG_METADATA!$G$2:$G$20000=1)*(DATOS!$D$2:$D$20000=A204)*(DATOS!$I$2:$I$20000=B204)*(DATOS!$K$2:$K$20000=4))</f>
        <v>0</v>
      </c>
      <c r="P204">
        <f>SUMPRODUCT((CONFIG_METADATA!$G$2:$G$20000=1)*(DATOS!$D$2:$D$20000=A204)*(DATOS!$I$2:$I$20000=B204)*(DATOS!$K$2:$K$20000=5))</f>
        <v>0</v>
      </c>
      <c r="Q204">
        <f>SUMPRODUCT((CONFIG_METADATA!$G$2:$G$20000=1)*(DATOS!$D$2:$D$20000=A204)*(DATOS!$I$2:$I$20000=B204)*(DATOS!$K$2:$K$20000=6))</f>
        <v>0</v>
      </c>
      <c r="R204">
        <f>SUMPRODUCT((CONFIG_METADATA!$G$2:$G$20000=1)*(DATOS!$D$2:$D$20000=A204)*(DATOS!$I$2:$I$20000=B204)*(DATOS!$K$2:$K$20000=7))</f>
        <v>0</v>
      </c>
      <c r="S204">
        <f>SUMPRODUCT((CONFIG_METADATA!$G$2:$G$20000=1)*(DATOS!$D$2:$D$20000=A204)*(DATOS!$I$2:$I$20000=B204)*(DATOS!$K$2:$K$20000=8))</f>
        <v>0</v>
      </c>
      <c r="T204">
        <f>SUMPRODUCT((CONFIG_METADATA!$G$2:$G$20000=1)*(DATOS!$D$2:$D$20000=A204)*(DATOS!$I$2:$I$20000=B204)*(DATOS!$K$2:$K$20000=9))</f>
        <v>0</v>
      </c>
      <c r="U204">
        <f>SUMPRODUCT((CONFIG_METADATA!$G$2:$G$20000=1)*(DATOS!$D$2:$D$20000=A204)*(DATOS!$I$2:$I$20000=B204)*(DATOS!$K$2:$K$20000=10))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SUMPRODUCT((CONFIG_METADATA!$G$2:$G$20000=1)*(DATOS!$D$2:$D$20000=A205)*(DATOS!$I$2:$I$20000=B205))</f>
        <v>0</v>
      </c>
      <c r="E205" s="10" t="str">
        <f>IFERROR(SUMPRODUCT((CONFIG_METADATA!$G$2:$G$20000=1)*(DATOS!$D$2:$D$20000=A205)*(DATOS!$I$2:$I$20000=B205)*(DATOS!$K$2:$K$20000))/D205,"—")</f>
        <v>—</v>
      </c>
      <c r="F205" s="10" t="str" cm="1">
        <f t="array" ref="F205">IFERROR(_xlfn.STDEV.P(_xlfn._xlws.FILTER(DATOS!$K$2:$K$20000,(CONFIG_METADATA!$G$2:$G$20000=1)*(DATOS!$D$2:$D$20000=A205)*(DATOS!$I$2:$I$20000=B205))),"—")</f>
        <v>—</v>
      </c>
      <c r="G205" t="str" cm="1">
        <f t="array" ref="G205">IFERROR(_xlfn.MODE.SNGL(_xlfn._xlws.FILTER(DATOS!$K$2:$K$20000,(CONFIG_METADATA!$G$2:$G$20000=1)*(DATOS!$D$2:$D$20000=A205)*(DATOS!$I$2:$I$20000=B205))),"—")</f>
        <v>—</v>
      </c>
      <c r="H205" s="11" t="str">
        <f>IFERROR(SUMPRODUCT((CONFIG_METADATA!$G$2:$G$20000=1)*(DATOS!$D$2:$D$20000=A205)*(DATOS!$I$2:$I$20000=B205)*(DATOS!$L$2:$L$20000="S"))/D205,"—")</f>
        <v>—</v>
      </c>
      <c r="I205" s="11" t="str">
        <f>IFERROR(SUMPRODUCT((CONFIG_METADATA!$G$2:$G$20000=1)*(DATOS!$D$2:$D$20000=A205)*(DATOS!$I$2:$I$20000=B205)*(DATOS!$L$2:$L$20000="N"))/D205,"—")</f>
        <v>—</v>
      </c>
      <c r="J205" t="str" cm="1">
        <f t="array" ref="J205">IFERROR(_xlfn.MODE.SNGL(_xlfn._xlws.FILTER(DATOS!$K$2:$K$20000,(CONFIG_METADATA!$G$2:$G$20000=1)*(DATOS!$D$2:$D$20000=A205)*(DATOS!$I$2:$I$20000=B205)*(DATOS!$L$2:$L$20000="S"))),"—")</f>
        <v>—</v>
      </c>
      <c r="K205" t="str" cm="1">
        <f t="array" ref="K205">IFERROR(_xlfn.MODE.SNGL(_xlfn._xlws.FILTER(DATOS!$K$2:$K$20000,(CONFIG_METADATA!$G$2:$G$20000=1)*(DATOS!$D$2:$D$20000=A205)*(DATOS!$I$2:$I$20000=B205)*(DATOS!$L$2:$L$20000="N"))),"—")</f>
        <v>—</v>
      </c>
      <c r="L205">
        <f>SUMPRODUCT((CONFIG_METADATA!$G$2:$G$20000=1)*(DATOS!$D$2:$D$20000=A205)*(DATOS!$I$2:$I$20000=B205)*(DATOS!$K$2:$K$20000=1))</f>
        <v>0</v>
      </c>
      <c r="M205">
        <f>SUMPRODUCT((CONFIG_METADATA!$G$2:$G$20000=1)*(DATOS!$D$2:$D$20000=A205)*(DATOS!$I$2:$I$20000=B205)*(DATOS!$K$2:$K$20000=2))</f>
        <v>0</v>
      </c>
      <c r="N205">
        <f>SUMPRODUCT((CONFIG_METADATA!$G$2:$G$20000=1)*(DATOS!$D$2:$D$20000=A205)*(DATOS!$I$2:$I$20000=B205)*(DATOS!$K$2:$K$20000=3))</f>
        <v>0</v>
      </c>
      <c r="O205">
        <f>SUMPRODUCT((CONFIG_METADATA!$G$2:$G$20000=1)*(DATOS!$D$2:$D$20000=A205)*(DATOS!$I$2:$I$20000=B205)*(DATOS!$K$2:$K$20000=4))</f>
        <v>0</v>
      </c>
      <c r="P205">
        <f>SUMPRODUCT((CONFIG_METADATA!$G$2:$G$20000=1)*(DATOS!$D$2:$D$20000=A205)*(DATOS!$I$2:$I$20000=B205)*(DATOS!$K$2:$K$20000=5))</f>
        <v>0</v>
      </c>
      <c r="Q205">
        <f>SUMPRODUCT((CONFIG_METADATA!$G$2:$G$20000=1)*(DATOS!$D$2:$D$20000=A205)*(DATOS!$I$2:$I$20000=B205)*(DATOS!$K$2:$K$20000=6))</f>
        <v>0</v>
      </c>
      <c r="R205">
        <f>SUMPRODUCT((CONFIG_METADATA!$G$2:$G$20000=1)*(DATOS!$D$2:$D$20000=A205)*(DATOS!$I$2:$I$20000=B205)*(DATOS!$K$2:$K$20000=7))</f>
        <v>0</v>
      </c>
      <c r="S205">
        <f>SUMPRODUCT((CONFIG_METADATA!$G$2:$G$20000=1)*(DATOS!$D$2:$D$20000=A205)*(DATOS!$I$2:$I$20000=B205)*(DATOS!$K$2:$K$20000=8))</f>
        <v>0</v>
      </c>
      <c r="T205">
        <f>SUMPRODUCT((CONFIG_METADATA!$G$2:$G$20000=1)*(DATOS!$D$2:$D$20000=A205)*(DATOS!$I$2:$I$20000=B205)*(DATOS!$K$2:$K$20000=9))</f>
        <v>0</v>
      </c>
      <c r="U205">
        <f>SUMPRODUCT((CONFIG_METADATA!$G$2:$G$20000=1)*(DATOS!$D$2:$D$20000=A205)*(DATOS!$I$2:$I$20000=B205)*(DATOS!$K$2:$K$20000=10))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SUMPRODUCT((CONFIG_METADATA!$G$2:$G$20000=1)*(DATOS!$D$2:$D$20000=A206)*(DATOS!$I$2:$I$20000=B206))</f>
        <v>0</v>
      </c>
      <c r="E206" s="10" t="str">
        <f>IFERROR(SUMPRODUCT((CONFIG_METADATA!$G$2:$G$20000=1)*(DATOS!$D$2:$D$20000=A206)*(DATOS!$I$2:$I$20000=B206)*(DATOS!$K$2:$K$20000))/D206,"—")</f>
        <v>—</v>
      </c>
      <c r="F206" s="10" t="str" cm="1">
        <f t="array" ref="F206">IFERROR(_xlfn.STDEV.P(_xlfn._xlws.FILTER(DATOS!$K$2:$K$20000,(CONFIG_METADATA!$G$2:$G$20000=1)*(DATOS!$D$2:$D$20000=A206)*(DATOS!$I$2:$I$20000=B206))),"—")</f>
        <v>—</v>
      </c>
      <c r="G206" t="str" cm="1">
        <f t="array" ref="G206">IFERROR(_xlfn.MODE.SNGL(_xlfn._xlws.FILTER(DATOS!$K$2:$K$20000,(CONFIG_METADATA!$G$2:$G$20000=1)*(DATOS!$D$2:$D$20000=A206)*(DATOS!$I$2:$I$20000=B206))),"—")</f>
        <v>—</v>
      </c>
      <c r="H206" s="11" t="str">
        <f>IFERROR(SUMPRODUCT((CONFIG_METADATA!$G$2:$G$20000=1)*(DATOS!$D$2:$D$20000=A206)*(DATOS!$I$2:$I$20000=B206)*(DATOS!$L$2:$L$20000="S"))/D206,"—")</f>
        <v>—</v>
      </c>
      <c r="I206" s="11" t="str">
        <f>IFERROR(SUMPRODUCT((CONFIG_METADATA!$G$2:$G$20000=1)*(DATOS!$D$2:$D$20000=A206)*(DATOS!$I$2:$I$20000=B206)*(DATOS!$L$2:$L$20000="N"))/D206,"—")</f>
        <v>—</v>
      </c>
      <c r="J206" t="str" cm="1">
        <f t="array" ref="J206">IFERROR(_xlfn.MODE.SNGL(_xlfn._xlws.FILTER(DATOS!$K$2:$K$20000,(CONFIG_METADATA!$G$2:$G$20000=1)*(DATOS!$D$2:$D$20000=A206)*(DATOS!$I$2:$I$20000=B206)*(DATOS!$L$2:$L$20000="S"))),"—")</f>
        <v>—</v>
      </c>
      <c r="K206" t="str" cm="1">
        <f t="array" ref="K206">IFERROR(_xlfn.MODE.SNGL(_xlfn._xlws.FILTER(DATOS!$K$2:$K$20000,(CONFIG_METADATA!$G$2:$G$20000=1)*(DATOS!$D$2:$D$20000=A206)*(DATOS!$I$2:$I$20000=B206)*(DATOS!$L$2:$L$20000="N"))),"—")</f>
        <v>—</v>
      </c>
      <c r="L206">
        <f>SUMPRODUCT((CONFIG_METADATA!$G$2:$G$20000=1)*(DATOS!$D$2:$D$20000=A206)*(DATOS!$I$2:$I$20000=B206)*(DATOS!$K$2:$K$20000=1))</f>
        <v>0</v>
      </c>
      <c r="M206">
        <f>SUMPRODUCT((CONFIG_METADATA!$G$2:$G$20000=1)*(DATOS!$D$2:$D$20000=A206)*(DATOS!$I$2:$I$20000=B206)*(DATOS!$K$2:$K$20000=2))</f>
        <v>0</v>
      </c>
      <c r="N206">
        <f>SUMPRODUCT((CONFIG_METADATA!$G$2:$G$20000=1)*(DATOS!$D$2:$D$20000=A206)*(DATOS!$I$2:$I$20000=B206)*(DATOS!$K$2:$K$20000=3))</f>
        <v>0</v>
      </c>
      <c r="O206">
        <f>SUMPRODUCT((CONFIG_METADATA!$G$2:$G$20000=1)*(DATOS!$D$2:$D$20000=A206)*(DATOS!$I$2:$I$20000=B206)*(DATOS!$K$2:$K$20000=4))</f>
        <v>0</v>
      </c>
      <c r="P206">
        <f>SUMPRODUCT((CONFIG_METADATA!$G$2:$G$20000=1)*(DATOS!$D$2:$D$20000=A206)*(DATOS!$I$2:$I$20000=B206)*(DATOS!$K$2:$K$20000=5))</f>
        <v>0</v>
      </c>
      <c r="Q206">
        <f>SUMPRODUCT((CONFIG_METADATA!$G$2:$G$20000=1)*(DATOS!$D$2:$D$20000=A206)*(DATOS!$I$2:$I$20000=B206)*(DATOS!$K$2:$K$20000=6))</f>
        <v>0</v>
      </c>
      <c r="R206">
        <f>SUMPRODUCT((CONFIG_METADATA!$G$2:$G$20000=1)*(DATOS!$D$2:$D$20000=A206)*(DATOS!$I$2:$I$20000=B206)*(DATOS!$K$2:$K$20000=7))</f>
        <v>0</v>
      </c>
      <c r="S206">
        <f>SUMPRODUCT((CONFIG_METADATA!$G$2:$G$20000=1)*(DATOS!$D$2:$D$20000=A206)*(DATOS!$I$2:$I$20000=B206)*(DATOS!$K$2:$K$20000=8))</f>
        <v>0</v>
      </c>
      <c r="T206">
        <f>SUMPRODUCT((CONFIG_METADATA!$G$2:$G$20000=1)*(DATOS!$D$2:$D$20000=A206)*(DATOS!$I$2:$I$20000=B206)*(DATOS!$K$2:$K$20000=9))</f>
        <v>0</v>
      </c>
      <c r="U206">
        <f>SUMPRODUCT((CONFIG_METADATA!$G$2:$G$20000=1)*(DATOS!$D$2:$D$20000=A206)*(DATOS!$I$2:$I$20000=B206)*(DATOS!$K$2:$K$20000=10))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SUMPRODUCT((CONFIG_METADATA!$G$2:$G$20000=1)*(DATOS!$D$2:$D$20000=A207)*(DATOS!$I$2:$I$20000=B207))</f>
        <v>0</v>
      </c>
      <c r="E207" s="10" t="str">
        <f>IFERROR(SUMPRODUCT((CONFIG_METADATA!$G$2:$G$20000=1)*(DATOS!$D$2:$D$20000=A207)*(DATOS!$I$2:$I$20000=B207)*(DATOS!$K$2:$K$20000))/D207,"—")</f>
        <v>—</v>
      </c>
      <c r="F207" s="10" t="str" cm="1">
        <f t="array" ref="F207">IFERROR(_xlfn.STDEV.P(_xlfn._xlws.FILTER(DATOS!$K$2:$K$20000,(CONFIG_METADATA!$G$2:$G$20000=1)*(DATOS!$D$2:$D$20000=A207)*(DATOS!$I$2:$I$20000=B207))),"—")</f>
        <v>—</v>
      </c>
      <c r="G207" t="str" cm="1">
        <f t="array" ref="G207">IFERROR(_xlfn.MODE.SNGL(_xlfn._xlws.FILTER(DATOS!$K$2:$K$20000,(CONFIG_METADATA!$G$2:$G$20000=1)*(DATOS!$D$2:$D$20000=A207)*(DATOS!$I$2:$I$20000=B207))),"—")</f>
        <v>—</v>
      </c>
      <c r="H207" s="11" t="str">
        <f>IFERROR(SUMPRODUCT((CONFIG_METADATA!$G$2:$G$20000=1)*(DATOS!$D$2:$D$20000=A207)*(DATOS!$I$2:$I$20000=B207)*(DATOS!$L$2:$L$20000="S"))/D207,"—")</f>
        <v>—</v>
      </c>
      <c r="I207" s="11" t="str">
        <f>IFERROR(SUMPRODUCT((CONFIG_METADATA!$G$2:$G$20000=1)*(DATOS!$D$2:$D$20000=A207)*(DATOS!$I$2:$I$20000=B207)*(DATOS!$L$2:$L$20000="N"))/D207,"—")</f>
        <v>—</v>
      </c>
      <c r="J207" t="str" cm="1">
        <f t="array" ref="J207">IFERROR(_xlfn.MODE.SNGL(_xlfn._xlws.FILTER(DATOS!$K$2:$K$20000,(CONFIG_METADATA!$G$2:$G$20000=1)*(DATOS!$D$2:$D$20000=A207)*(DATOS!$I$2:$I$20000=B207)*(DATOS!$L$2:$L$20000="S"))),"—")</f>
        <v>—</v>
      </c>
      <c r="K207" t="str" cm="1">
        <f t="array" ref="K207">IFERROR(_xlfn.MODE.SNGL(_xlfn._xlws.FILTER(DATOS!$K$2:$K$20000,(CONFIG_METADATA!$G$2:$G$20000=1)*(DATOS!$D$2:$D$20000=A207)*(DATOS!$I$2:$I$20000=B207)*(DATOS!$L$2:$L$20000="N"))),"—")</f>
        <v>—</v>
      </c>
      <c r="L207">
        <f>SUMPRODUCT((CONFIG_METADATA!$G$2:$G$20000=1)*(DATOS!$D$2:$D$20000=A207)*(DATOS!$I$2:$I$20000=B207)*(DATOS!$K$2:$K$20000=1))</f>
        <v>0</v>
      </c>
      <c r="M207">
        <f>SUMPRODUCT((CONFIG_METADATA!$G$2:$G$20000=1)*(DATOS!$D$2:$D$20000=A207)*(DATOS!$I$2:$I$20000=B207)*(DATOS!$K$2:$K$20000=2))</f>
        <v>0</v>
      </c>
      <c r="N207">
        <f>SUMPRODUCT((CONFIG_METADATA!$G$2:$G$20000=1)*(DATOS!$D$2:$D$20000=A207)*(DATOS!$I$2:$I$20000=B207)*(DATOS!$K$2:$K$20000=3))</f>
        <v>0</v>
      </c>
      <c r="O207">
        <f>SUMPRODUCT((CONFIG_METADATA!$G$2:$G$20000=1)*(DATOS!$D$2:$D$20000=A207)*(DATOS!$I$2:$I$20000=B207)*(DATOS!$K$2:$K$20000=4))</f>
        <v>0</v>
      </c>
      <c r="P207">
        <f>SUMPRODUCT((CONFIG_METADATA!$G$2:$G$20000=1)*(DATOS!$D$2:$D$20000=A207)*(DATOS!$I$2:$I$20000=B207)*(DATOS!$K$2:$K$20000=5))</f>
        <v>0</v>
      </c>
      <c r="Q207">
        <f>SUMPRODUCT((CONFIG_METADATA!$G$2:$G$20000=1)*(DATOS!$D$2:$D$20000=A207)*(DATOS!$I$2:$I$20000=B207)*(DATOS!$K$2:$K$20000=6))</f>
        <v>0</v>
      </c>
      <c r="R207">
        <f>SUMPRODUCT((CONFIG_METADATA!$G$2:$G$20000=1)*(DATOS!$D$2:$D$20000=A207)*(DATOS!$I$2:$I$20000=B207)*(DATOS!$K$2:$K$20000=7))</f>
        <v>0</v>
      </c>
      <c r="S207">
        <f>SUMPRODUCT((CONFIG_METADATA!$G$2:$G$20000=1)*(DATOS!$D$2:$D$20000=A207)*(DATOS!$I$2:$I$20000=B207)*(DATOS!$K$2:$K$20000=8))</f>
        <v>0</v>
      </c>
      <c r="T207">
        <f>SUMPRODUCT((CONFIG_METADATA!$G$2:$G$20000=1)*(DATOS!$D$2:$D$20000=A207)*(DATOS!$I$2:$I$20000=B207)*(DATOS!$K$2:$K$20000=9))</f>
        <v>0</v>
      </c>
      <c r="U207">
        <f>SUMPRODUCT((CONFIG_METADATA!$G$2:$G$20000=1)*(DATOS!$D$2:$D$20000=A207)*(DATOS!$I$2:$I$20000=B207)*(DATOS!$K$2:$K$20000=10))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SUMPRODUCT((CONFIG_METADATA!$G$2:$G$20000=1)*(DATOS!$D$2:$D$20000=A208)*(DATOS!$I$2:$I$20000=B208))</f>
        <v>0</v>
      </c>
      <c r="E208" s="10" t="str">
        <f>IFERROR(SUMPRODUCT((CONFIG_METADATA!$G$2:$G$20000=1)*(DATOS!$D$2:$D$20000=A208)*(DATOS!$I$2:$I$20000=B208)*(DATOS!$K$2:$K$20000))/D208,"—")</f>
        <v>—</v>
      </c>
      <c r="F208" s="10" t="str" cm="1">
        <f t="array" ref="F208">IFERROR(_xlfn.STDEV.P(_xlfn._xlws.FILTER(DATOS!$K$2:$K$20000,(CONFIG_METADATA!$G$2:$G$20000=1)*(DATOS!$D$2:$D$20000=A208)*(DATOS!$I$2:$I$20000=B208))),"—")</f>
        <v>—</v>
      </c>
      <c r="G208" t="str" cm="1">
        <f t="array" ref="G208">IFERROR(_xlfn.MODE.SNGL(_xlfn._xlws.FILTER(DATOS!$K$2:$K$20000,(CONFIG_METADATA!$G$2:$G$20000=1)*(DATOS!$D$2:$D$20000=A208)*(DATOS!$I$2:$I$20000=B208))),"—")</f>
        <v>—</v>
      </c>
      <c r="H208" s="11" t="str">
        <f>IFERROR(SUMPRODUCT((CONFIG_METADATA!$G$2:$G$20000=1)*(DATOS!$D$2:$D$20000=A208)*(DATOS!$I$2:$I$20000=B208)*(DATOS!$L$2:$L$20000="S"))/D208,"—")</f>
        <v>—</v>
      </c>
      <c r="I208" s="11" t="str">
        <f>IFERROR(SUMPRODUCT((CONFIG_METADATA!$G$2:$G$20000=1)*(DATOS!$D$2:$D$20000=A208)*(DATOS!$I$2:$I$20000=B208)*(DATOS!$L$2:$L$20000="N"))/D208,"—")</f>
        <v>—</v>
      </c>
      <c r="J208" t="str" cm="1">
        <f t="array" ref="J208">IFERROR(_xlfn.MODE.SNGL(_xlfn._xlws.FILTER(DATOS!$K$2:$K$20000,(CONFIG_METADATA!$G$2:$G$20000=1)*(DATOS!$D$2:$D$20000=A208)*(DATOS!$I$2:$I$20000=B208)*(DATOS!$L$2:$L$20000="S"))),"—")</f>
        <v>—</v>
      </c>
      <c r="K208" t="str" cm="1">
        <f t="array" ref="K208">IFERROR(_xlfn.MODE.SNGL(_xlfn._xlws.FILTER(DATOS!$K$2:$K$20000,(CONFIG_METADATA!$G$2:$G$20000=1)*(DATOS!$D$2:$D$20000=A208)*(DATOS!$I$2:$I$20000=B208)*(DATOS!$L$2:$L$20000="N"))),"—")</f>
        <v>—</v>
      </c>
      <c r="L208">
        <f>SUMPRODUCT((CONFIG_METADATA!$G$2:$G$20000=1)*(DATOS!$D$2:$D$20000=A208)*(DATOS!$I$2:$I$20000=B208)*(DATOS!$K$2:$K$20000=1))</f>
        <v>0</v>
      </c>
      <c r="M208">
        <f>SUMPRODUCT((CONFIG_METADATA!$G$2:$G$20000=1)*(DATOS!$D$2:$D$20000=A208)*(DATOS!$I$2:$I$20000=B208)*(DATOS!$K$2:$K$20000=2))</f>
        <v>0</v>
      </c>
      <c r="N208">
        <f>SUMPRODUCT((CONFIG_METADATA!$G$2:$G$20000=1)*(DATOS!$D$2:$D$20000=A208)*(DATOS!$I$2:$I$20000=B208)*(DATOS!$K$2:$K$20000=3))</f>
        <v>0</v>
      </c>
      <c r="O208">
        <f>SUMPRODUCT((CONFIG_METADATA!$G$2:$G$20000=1)*(DATOS!$D$2:$D$20000=A208)*(DATOS!$I$2:$I$20000=B208)*(DATOS!$K$2:$K$20000=4))</f>
        <v>0</v>
      </c>
      <c r="P208">
        <f>SUMPRODUCT((CONFIG_METADATA!$G$2:$G$20000=1)*(DATOS!$D$2:$D$20000=A208)*(DATOS!$I$2:$I$20000=B208)*(DATOS!$K$2:$K$20000=5))</f>
        <v>0</v>
      </c>
      <c r="Q208">
        <f>SUMPRODUCT((CONFIG_METADATA!$G$2:$G$20000=1)*(DATOS!$D$2:$D$20000=A208)*(DATOS!$I$2:$I$20000=B208)*(DATOS!$K$2:$K$20000=6))</f>
        <v>0</v>
      </c>
      <c r="R208">
        <f>SUMPRODUCT((CONFIG_METADATA!$G$2:$G$20000=1)*(DATOS!$D$2:$D$20000=A208)*(DATOS!$I$2:$I$20000=B208)*(DATOS!$K$2:$K$20000=7))</f>
        <v>0</v>
      </c>
      <c r="S208">
        <f>SUMPRODUCT((CONFIG_METADATA!$G$2:$G$20000=1)*(DATOS!$D$2:$D$20000=A208)*(DATOS!$I$2:$I$20000=B208)*(DATOS!$K$2:$K$20000=8))</f>
        <v>0</v>
      </c>
      <c r="T208">
        <f>SUMPRODUCT((CONFIG_METADATA!$G$2:$G$20000=1)*(DATOS!$D$2:$D$20000=A208)*(DATOS!$I$2:$I$20000=B208)*(DATOS!$K$2:$K$20000=9))</f>
        <v>0</v>
      </c>
      <c r="U208">
        <f>SUMPRODUCT((CONFIG_METADATA!$G$2:$G$20000=1)*(DATOS!$D$2:$D$20000=A208)*(DATOS!$I$2:$I$20000=B208)*(DATOS!$K$2:$K$20000=10))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SUMPRODUCT((CONFIG_METADATA!$G$2:$G$20000=1)*(DATOS!$D$2:$D$20000=A209)*(DATOS!$I$2:$I$20000=B209))</f>
        <v>0</v>
      </c>
      <c r="E209" s="10" t="str">
        <f>IFERROR(SUMPRODUCT((CONFIG_METADATA!$G$2:$G$20000=1)*(DATOS!$D$2:$D$20000=A209)*(DATOS!$I$2:$I$20000=B209)*(DATOS!$K$2:$K$20000))/D209,"—")</f>
        <v>—</v>
      </c>
      <c r="F209" s="10" t="str" cm="1">
        <f t="array" ref="F209">IFERROR(_xlfn.STDEV.P(_xlfn._xlws.FILTER(DATOS!$K$2:$K$20000,(CONFIG_METADATA!$G$2:$G$20000=1)*(DATOS!$D$2:$D$20000=A209)*(DATOS!$I$2:$I$20000=B209))),"—")</f>
        <v>—</v>
      </c>
      <c r="G209" t="str" cm="1">
        <f t="array" ref="G209">IFERROR(_xlfn.MODE.SNGL(_xlfn._xlws.FILTER(DATOS!$K$2:$K$20000,(CONFIG_METADATA!$G$2:$G$20000=1)*(DATOS!$D$2:$D$20000=A209)*(DATOS!$I$2:$I$20000=B209))),"—")</f>
        <v>—</v>
      </c>
      <c r="H209" s="11" t="str">
        <f>IFERROR(SUMPRODUCT((CONFIG_METADATA!$G$2:$G$20000=1)*(DATOS!$D$2:$D$20000=A209)*(DATOS!$I$2:$I$20000=B209)*(DATOS!$L$2:$L$20000="S"))/D209,"—")</f>
        <v>—</v>
      </c>
      <c r="I209" s="11" t="str">
        <f>IFERROR(SUMPRODUCT((CONFIG_METADATA!$G$2:$G$20000=1)*(DATOS!$D$2:$D$20000=A209)*(DATOS!$I$2:$I$20000=B209)*(DATOS!$L$2:$L$20000="N"))/D209,"—")</f>
        <v>—</v>
      </c>
      <c r="J209" t="str" cm="1">
        <f t="array" ref="J209">IFERROR(_xlfn.MODE.SNGL(_xlfn._xlws.FILTER(DATOS!$K$2:$K$20000,(CONFIG_METADATA!$G$2:$G$20000=1)*(DATOS!$D$2:$D$20000=A209)*(DATOS!$I$2:$I$20000=B209)*(DATOS!$L$2:$L$20000="S"))),"—")</f>
        <v>—</v>
      </c>
      <c r="K209" t="str" cm="1">
        <f t="array" ref="K209">IFERROR(_xlfn.MODE.SNGL(_xlfn._xlws.FILTER(DATOS!$K$2:$K$20000,(CONFIG_METADATA!$G$2:$G$20000=1)*(DATOS!$D$2:$D$20000=A209)*(DATOS!$I$2:$I$20000=B209)*(DATOS!$L$2:$L$20000="N"))),"—")</f>
        <v>—</v>
      </c>
      <c r="L209">
        <f>SUMPRODUCT((CONFIG_METADATA!$G$2:$G$20000=1)*(DATOS!$D$2:$D$20000=A209)*(DATOS!$I$2:$I$20000=B209)*(DATOS!$K$2:$K$20000=1))</f>
        <v>0</v>
      </c>
      <c r="M209">
        <f>SUMPRODUCT((CONFIG_METADATA!$G$2:$G$20000=1)*(DATOS!$D$2:$D$20000=A209)*(DATOS!$I$2:$I$20000=B209)*(DATOS!$K$2:$K$20000=2))</f>
        <v>0</v>
      </c>
      <c r="N209">
        <f>SUMPRODUCT((CONFIG_METADATA!$G$2:$G$20000=1)*(DATOS!$D$2:$D$20000=A209)*(DATOS!$I$2:$I$20000=B209)*(DATOS!$K$2:$K$20000=3))</f>
        <v>0</v>
      </c>
      <c r="O209">
        <f>SUMPRODUCT((CONFIG_METADATA!$G$2:$G$20000=1)*(DATOS!$D$2:$D$20000=A209)*(DATOS!$I$2:$I$20000=B209)*(DATOS!$K$2:$K$20000=4))</f>
        <v>0</v>
      </c>
      <c r="P209">
        <f>SUMPRODUCT((CONFIG_METADATA!$G$2:$G$20000=1)*(DATOS!$D$2:$D$20000=A209)*(DATOS!$I$2:$I$20000=B209)*(DATOS!$K$2:$K$20000=5))</f>
        <v>0</v>
      </c>
      <c r="Q209">
        <f>SUMPRODUCT((CONFIG_METADATA!$G$2:$G$20000=1)*(DATOS!$D$2:$D$20000=A209)*(DATOS!$I$2:$I$20000=B209)*(DATOS!$K$2:$K$20000=6))</f>
        <v>0</v>
      </c>
      <c r="R209">
        <f>SUMPRODUCT((CONFIG_METADATA!$G$2:$G$20000=1)*(DATOS!$D$2:$D$20000=A209)*(DATOS!$I$2:$I$20000=B209)*(DATOS!$K$2:$K$20000=7))</f>
        <v>0</v>
      </c>
      <c r="S209">
        <f>SUMPRODUCT((CONFIG_METADATA!$G$2:$G$20000=1)*(DATOS!$D$2:$D$20000=A209)*(DATOS!$I$2:$I$20000=B209)*(DATOS!$K$2:$K$20000=8))</f>
        <v>0</v>
      </c>
      <c r="T209">
        <f>SUMPRODUCT((CONFIG_METADATA!$G$2:$G$20000=1)*(DATOS!$D$2:$D$20000=A209)*(DATOS!$I$2:$I$20000=B209)*(DATOS!$K$2:$K$20000=9))</f>
        <v>0</v>
      </c>
      <c r="U209">
        <f>SUMPRODUCT((CONFIG_METADATA!$G$2:$G$20000=1)*(DATOS!$D$2:$D$20000=A209)*(DATOS!$I$2:$I$20000=B209)*(DATOS!$K$2:$K$20000=10))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SUMPRODUCT((CONFIG_METADATA!$G$2:$G$20000=1)*(DATOS!$D$2:$D$20000=A210)*(DATOS!$I$2:$I$20000=B210))</f>
        <v>0</v>
      </c>
      <c r="E210" s="10" t="str">
        <f>IFERROR(SUMPRODUCT((CONFIG_METADATA!$G$2:$G$20000=1)*(DATOS!$D$2:$D$20000=A210)*(DATOS!$I$2:$I$20000=B210)*(DATOS!$K$2:$K$20000))/D210,"—")</f>
        <v>—</v>
      </c>
      <c r="F210" s="10" t="str" cm="1">
        <f t="array" ref="F210">IFERROR(_xlfn.STDEV.P(_xlfn._xlws.FILTER(DATOS!$K$2:$K$20000,(CONFIG_METADATA!$G$2:$G$20000=1)*(DATOS!$D$2:$D$20000=A210)*(DATOS!$I$2:$I$20000=B210))),"—")</f>
        <v>—</v>
      </c>
      <c r="G210" t="str" cm="1">
        <f t="array" ref="G210">IFERROR(_xlfn.MODE.SNGL(_xlfn._xlws.FILTER(DATOS!$K$2:$K$20000,(CONFIG_METADATA!$G$2:$G$20000=1)*(DATOS!$D$2:$D$20000=A210)*(DATOS!$I$2:$I$20000=B210))),"—")</f>
        <v>—</v>
      </c>
      <c r="H210" s="11" t="str">
        <f>IFERROR(SUMPRODUCT((CONFIG_METADATA!$G$2:$G$20000=1)*(DATOS!$D$2:$D$20000=A210)*(DATOS!$I$2:$I$20000=B210)*(DATOS!$L$2:$L$20000="S"))/D210,"—")</f>
        <v>—</v>
      </c>
      <c r="I210" s="11" t="str">
        <f>IFERROR(SUMPRODUCT((CONFIG_METADATA!$G$2:$G$20000=1)*(DATOS!$D$2:$D$20000=A210)*(DATOS!$I$2:$I$20000=B210)*(DATOS!$L$2:$L$20000="N"))/D210,"—")</f>
        <v>—</v>
      </c>
      <c r="J210" t="str" cm="1">
        <f t="array" ref="J210">IFERROR(_xlfn.MODE.SNGL(_xlfn._xlws.FILTER(DATOS!$K$2:$K$20000,(CONFIG_METADATA!$G$2:$G$20000=1)*(DATOS!$D$2:$D$20000=A210)*(DATOS!$I$2:$I$20000=B210)*(DATOS!$L$2:$L$20000="S"))),"—")</f>
        <v>—</v>
      </c>
      <c r="K210" t="str" cm="1">
        <f t="array" ref="K210">IFERROR(_xlfn.MODE.SNGL(_xlfn._xlws.FILTER(DATOS!$K$2:$K$20000,(CONFIG_METADATA!$G$2:$G$20000=1)*(DATOS!$D$2:$D$20000=A210)*(DATOS!$I$2:$I$20000=B210)*(DATOS!$L$2:$L$20000="N"))),"—")</f>
        <v>—</v>
      </c>
      <c r="L210">
        <f>SUMPRODUCT((CONFIG_METADATA!$G$2:$G$20000=1)*(DATOS!$D$2:$D$20000=A210)*(DATOS!$I$2:$I$20000=B210)*(DATOS!$K$2:$K$20000=1))</f>
        <v>0</v>
      </c>
      <c r="M210">
        <f>SUMPRODUCT((CONFIG_METADATA!$G$2:$G$20000=1)*(DATOS!$D$2:$D$20000=A210)*(DATOS!$I$2:$I$20000=B210)*(DATOS!$K$2:$K$20000=2))</f>
        <v>0</v>
      </c>
      <c r="N210">
        <f>SUMPRODUCT((CONFIG_METADATA!$G$2:$G$20000=1)*(DATOS!$D$2:$D$20000=A210)*(DATOS!$I$2:$I$20000=B210)*(DATOS!$K$2:$K$20000=3))</f>
        <v>0</v>
      </c>
      <c r="O210">
        <f>SUMPRODUCT((CONFIG_METADATA!$G$2:$G$20000=1)*(DATOS!$D$2:$D$20000=A210)*(DATOS!$I$2:$I$20000=B210)*(DATOS!$K$2:$K$20000=4))</f>
        <v>0</v>
      </c>
      <c r="P210">
        <f>SUMPRODUCT((CONFIG_METADATA!$G$2:$G$20000=1)*(DATOS!$D$2:$D$20000=A210)*(DATOS!$I$2:$I$20000=B210)*(DATOS!$K$2:$K$20000=5))</f>
        <v>0</v>
      </c>
      <c r="Q210">
        <f>SUMPRODUCT((CONFIG_METADATA!$G$2:$G$20000=1)*(DATOS!$D$2:$D$20000=A210)*(DATOS!$I$2:$I$20000=B210)*(DATOS!$K$2:$K$20000=6))</f>
        <v>0</v>
      </c>
      <c r="R210">
        <f>SUMPRODUCT((CONFIG_METADATA!$G$2:$G$20000=1)*(DATOS!$D$2:$D$20000=A210)*(DATOS!$I$2:$I$20000=B210)*(DATOS!$K$2:$K$20000=7))</f>
        <v>0</v>
      </c>
      <c r="S210">
        <f>SUMPRODUCT((CONFIG_METADATA!$G$2:$G$20000=1)*(DATOS!$D$2:$D$20000=A210)*(DATOS!$I$2:$I$20000=B210)*(DATOS!$K$2:$K$20000=8))</f>
        <v>0</v>
      </c>
      <c r="T210">
        <f>SUMPRODUCT((CONFIG_METADATA!$G$2:$G$20000=1)*(DATOS!$D$2:$D$20000=A210)*(DATOS!$I$2:$I$20000=B210)*(DATOS!$K$2:$K$20000=9))</f>
        <v>0</v>
      </c>
      <c r="U210">
        <f>SUMPRODUCT((CONFIG_METADATA!$G$2:$G$20000=1)*(DATOS!$D$2:$D$20000=A210)*(DATOS!$I$2:$I$20000=B210)*(DATOS!$K$2:$K$20000=10))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SUMPRODUCT((CONFIG_METADATA!$G$2:$G$20000=1)*(DATOS!$D$2:$D$20000=A211)*(DATOS!$I$2:$I$20000=B211))</f>
        <v>0</v>
      </c>
      <c r="E211" s="10" t="str">
        <f>IFERROR(SUMPRODUCT((CONFIG_METADATA!$G$2:$G$20000=1)*(DATOS!$D$2:$D$20000=A211)*(DATOS!$I$2:$I$20000=B211)*(DATOS!$K$2:$K$20000))/D211,"—")</f>
        <v>—</v>
      </c>
      <c r="F211" s="10" t="str" cm="1">
        <f t="array" ref="F211">IFERROR(_xlfn.STDEV.P(_xlfn._xlws.FILTER(DATOS!$K$2:$K$20000,(CONFIG_METADATA!$G$2:$G$20000=1)*(DATOS!$D$2:$D$20000=A211)*(DATOS!$I$2:$I$20000=B211))),"—")</f>
        <v>—</v>
      </c>
      <c r="G211" t="str" cm="1">
        <f t="array" ref="G211">IFERROR(_xlfn.MODE.SNGL(_xlfn._xlws.FILTER(DATOS!$K$2:$K$20000,(CONFIG_METADATA!$G$2:$G$20000=1)*(DATOS!$D$2:$D$20000=A211)*(DATOS!$I$2:$I$20000=B211))),"—")</f>
        <v>—</v>
      </c>
      <c r="H211" s="11" t="str">
        <f>IFERROR(SUMPRODUCT((CONFIG_METADATA!$G$2:$G$20000=1)*(DATOS!$D$2:$D$20000=A211)*(DATOS!$I$2:$I$20000=B211)*(DATOS!$L$2:$L$20000="S"))/D211,"—")</f>
        <v>—</v>
      </c>
      <c r="I211" s="11" t="str">
        <f>IFERROR(SUMPRODUCT((CONFIG_METADATA!$G$2:$G$20000=1)*(DATOS!$D$2:$D$20000=A211)*(DATOS!$I$2:$I$20000=B211)*(DATOS!$L$2:$L$20000="N"))/D211,"—")</f>
        <v>—</v>
      </c>
      <c r="J211" t="str" cm="1">
        <f t="array" ref="J211">IFERROR(_xlfn.MODE.SNGL(_xlfn._xlws.FILTER(DATOS!$K$2:$K$20000,(CONFIG_METADATA!$G$2:$G$20000=1)*(DATOS!$D$2:$D$20000=A211)*(DATOS!$I$2:$I$20000=B211)*(DATOS!$L$2:$L$20000="S"))),"—")</f>
        <v>—</v>
      </c>
      <c r="K211" t="str" cm="1">
        <f t="array" ref="K211">IFERROR(_xlfn.MODE.SNGL(_xlfn._xlws.FILTER(DATOS!$K$2:$K$20000,(CONFIG_METADATA!$G$2:$G$20000=1)*(DATOS!$D$2:$D$20000=A211)*(DATOS!$I$2:$I$20000=B211)*(DATOS!$L$2:$L$20000="N"))),"—")</f>
        <v>—</v>
      </c>
      <c r="L211">
        <f>SUMPRODUCT((CONFIG_METADATA!$G$2:$G$20000=1)*(DATOS!$D$2:$D$20000=A211)*(DATOS!$I$2:$I$20000=B211)*(DATOS!$K$2:$K$20000=1))</f>
        <v>0</v>
      </c>
      <c r="M211">
        <f>SUMPRODUCT((CONFIG_METADATA!$G$2:$G$20000=1)*(DATOS!$D$2:$D$20000=A211)*(DATOS!$I$2:$I$20000=B211)*(DATOS!$K$2:$K$20000=2))</f>
        <v>0</v>
      </c>
      <c r="N211">
        <f>SUMPRODUCT((CONFIG_METADATA!$G$2:$G$20000=1)*(DATOS!$D$2:$D$20000=A211)*(DATOS!$I$2:$I$20000=B211)*(DATOS!$K$2:$K$20000=3))</f>
        <v>0</v>
      </c>
      <c r="O211">
        <f>SUMPRODUCT((CONFIG_METADATA!$G$2:$G$20000=1)*(DATOS!$D$2:$D$20000=A211)*(DATOS!$I$2:$I$20000=B211)*(DATOS!$K$2:$K$20000=4))</f>
        <v>0</v>
      </c>
      <c r="P211">
        <f>SUMPRODUCT((CONFIG_METADATA!$G$2:$G$20000=1)*(DATOS!$D$2:$D$20000=A211)*(DATOS!$I$2:$I$20000=B211)*(DATOS!$K$2:$K$20000=5))</f>
        <v>0</v>
      </c>
      <c r="Q211">
        <f>SUMPRODUCT((CONFIG_METADATA!$G$2:$G$20000=1)*(DATOS!$D$2:$D$20000=A211)*(DATOS!$I$2:$I$20000=B211)*(DATOS!$K$2:$K$20000=6))</f>
        <v>0</v>
      </c>
      <c r="R211">
        <f>SUMPRODUCT((CONFIG_METADATA!$G$2:$G$20000=1)*(DATOS!$D$2:$D$20000=A211)*(DATOS!$I$2:$I$20000=B211)*(DATOS!$K$2:$K$20000=7))</f>
        <v>0</v>
      </c>
      <c r="S211">
        <f>SUMPRODUCT((CONFIG_METADATA!$G$2:$G$20000=1)*(DATOS!$D$2:$D$20000=A211)*(DATOS!$I$2:$I$20000=B211)*(DATOS!$K$2:$K$20000=8))</f>
        <v>0</v>
      </c>
      <c r="T211">
        <f>SUMPRODUCT((CONFIG_METADATA!$G$2:$G$20000=1)*(DATOS!$D$2:$D$20000=A211)*(DATOS!$I$2:$I$20000=B211)*(DATOS!$K$2:$K$20000=9))</f>
        <v>0</v>
      </c>
      <c r="U211">
        <f>SUMPRODUCT((CONFIG_METADATA!$G$2:$G$20000=1)*(DATOS!$D$2:$D$20000=A211)*(DATOS!$I$2:$I$20000=B211)*(DATOS!$K$2:$K$20000=10))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SUMPRODUCT((CONFIG_METADATA!$G$2:$G$20000=1)*(DATOS!$D$2:$D$20000=A212)*(DATOS!$I$2:$I$20000=B212))</f>
        <v>0</v>
      </c>
      <c r="E212" s="10" t="str">
        <f>IFERROR(SUMPRODUCT((CONFIG_METADATA!$G$2:$G$20000=1)*(DATOS!$D$2:$D$20000=A212)*(DATOS!$I$2:$I$20000=B212)*(DATOS!$K$2:$K$20000))/D212,"—")</f>
        <v>—</v>
      </c>
      <c r="F212" s="10" t="str" cm="1">
        <f t="array" ref="F212">IFERROR(_xlfn.STDEV.P(_xlfn._xlws.FILTER(DATOS!$K$2:$K$20000,(CONFIG_METADATA!$G$2:$G$20000=1)*(DATOS!$D$2:$D$20000=A212)*(DATOS!$I$2:$I$20000=B212))),"—")</f>
        <v>—</v>
      </c>
      <c r="G212" t="str" cm="1">
        <f t="array" ref="G212">IFERROR(_xlfn.MODE.SNGL(_xlfn._xlws.FILTER(DATOS!$K$2:$K$20000,(CONFIG_METADATA!$G$2:$G$20000=1)*(DATOS!$D$2:$D$20000=A212)*(DATOS!$I$2:$I$20000=B212))),"—")</f>
        <v>—</v>
      </c>
      <c r="H212" s="11" t="str">
        <f>IFERROR(SUMPRODUCT((CONFIG_METADATA!$G$2:$G$20000=1)*(DATOS!$D$2:$D$20000=A212)*(DATOS!$I$2:$I$20000=B212)*(DATOS!$L$2:$L$20000="S"))/D212,"—")</f>
        <v>—</v>
      </c>
      <c r="I212" s="11" t="str">
        <f>IFERROR(SUMPRODUCT((CONFIG_METADATA!$G$2:$G$20000=1)*(DATOS!$D$2:$D$20000=A212)*(DATOS!$I$2:$I$20000=B212)*(DATOS!$L$2:$L$20000="N"))/D212,"—")</f>
        <v>—</v>
      </c>
      <c r="J212" t="str" cm="1">
        <f t="array" ref="J212">IFERROR(_xlfn.MODE.SNGL(_xlfn._xlws.FILTER(DATOS!$K$2:$K$20000,(CONFIG_METADATA!$G$2:$G$20000=1)*(DATOS!$D$2:$D$20000=A212)*(DATOS!$I$2:$I$20000=B212)*(DATOS!$L$2:$L$20000="S"))),"—")</f>
        <v>—</v>
      </c>
      <c r="K212" t="str" cm="1">
        <f t="array" ref="K212">IFERROR(_xlfn.MODE.SNGL(_xlfn._xlws.FILTER(DATOS!$K$2:$K$20000,(CONFIG_METADATA!$G$2:$G$20000=1)*(DATOS!$D$2:$D$20000=A212)*(DATOS!$I$2:$I$20000=B212)*(DATOS!$L$2:$L$20000="N"))),"—")</f>
        <v>—</v>
      </c>
      <c r="L212">
        <f>SUMPRODUCT((CONFIG_METADATA!$G$2:$G$20000=1)*(DATOS!$D$2:$D$20000=A212)*(DATOS!$I$2:$I$20000=B212)*(DATOS!$K$2:$K$20000=1))</f>
        <v>0</v>
      </c>
      <c r="M212">
        <f>SUMPRODUCT((CONFIG_METADATA!$G$2:$G$20000=1)*(DATOS!$D$2:$D$20000=A212)*(DATOS!$I$2:$I$20000=B212)*(DATOS!$K$2:$K$20000=2))</f>
        <v>0</v>
      </c>
      <c r="N212">
        <f>SUMPRODUCT((CONFIG_METADATA!$G$2:$G$20000=1)*(DATOS!$D$2:$D$20000=A212)*(DATOS!$I$2:$I$20000=B212)*(DATOS!$K$2:$K$20000=3))</f>
        <v>0</v>
      </c>
      <c r="O212">
        <f>SUMPRODUCT((CONFIG_METADATA!$G$2:$G$20000=1)*(DATOS!$D$2:$D$20000=A212)*(DATOS!$I$2:$I$20000=B212)*(DATOS!$K$2:$K$20000=4))</f>
        <v>0</v>
      </c>
      <c r="P212">
        <f>SUMPRODUCT((CONFIG_METADATA!$G$2:$G$20000=1)*(DATOS!$D$2:$D$20000=A212)*(DATOS!$I$2:$I$20000=B212)*(DATOS!$K$2:$K$20000=5))</f>
        <v>0</v>
      </c>
      <c r="Q212">
        <f>SUMPRODUCT((CONFIG_METADATA!$G$2:$G$20000=1)*(DATOS!$D$2:$D$20000=A212)*(DATOS!$I$2:$I$20000=B212)*(DATOS!$K$2:$K$20000=6))</f>
        <v>0</v>
      </c>
      <c r="R212">
        <f>SUMPRODUCT((CONFIG_METADATA!$G$2:$G$20000=1)*(DATOS!$D$2:$D$20000=A212)*(DATOS!$I$2:$I$20000=B212)*(DATOS!$K$2:$K$20000=7))</f>
        <v>0</v>
      </c>
      <c r="S212">
        <f>SUMPRODUCT((CONFIG_METADATA!$G$2:$G$20000=1)*(DATOS!$D$2:$D$20000=A212)*(DATOS!$I$2:$I$20000=B212)*(DATOS!$K$2:$K$20000=8))</f>
        <v>0</v>
      </c>
      <c r="T212">
        <f>SUMPRODUCT((CONFIG_METADATA!$G$2:$G$20000=1)*(DATOS!$D$2:$D$20000=A212)*(DATOS!$I$2:$I$20000=B212)*(DATOS!$K$2:$K$20000=9))</f>
        <v>0</v>
      </c>
      <c r="U212">
        <f>SUMPRODUCT((CONFIG_METADATA!$G$2:$G$20000=1)*(DATOS!$D$2:$D$20000=A212)*(DATOS!$I$2:$I$20000=B212)*(DATOS!$K$2:$K$20000=10))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SUMPRODUCT((CONFIG_METADATA!$G$2:$G$20000=1)*(DATOS!$D$2:$D$20000=A213)*(DATOS!$I$2:$I$20000=B213))</f>
        <v>0</v>
      </c>
      <c r="E213" s="10" t="str">
        <f>IFERROR(SUMPRODUCT((CONFIG_METADATA!$G$2:$G$20000=1)*(DATOS!$D$2:$D$20000=A213)*(DATOS!$I$2:$I$20000=B213)*(DATOS!$K$2:$K$20000))/D213,"—")</f>
        <v>—</v>
      </c>
      <c r="F213" s="10" t="str" cm="1">
        <f t="array" ref="F213">IFERROR(_xlfn.STDEV.P(_xlfn._xlws.FILTER(DATOS!$K$2:$K$20000,(CONFIG_METADATA!$G$2:$G$20000=1)*(DATOS!$D$2:$D$20000=A213)*(DATOS!$I$2:$I$20000=B213))),"—")</f>
        <v>—</v>
      </c>
      <c r="G213" t="str" cm="1">
        <f t="array" ref="G213">IFERROR(_xlfn.MODE.SNGL(_xlfn._xlws.FILTER(DATOS!$K$2:$K$20000,(CONFIG_METADATA!$G$2:$G$20000=1)*(DATOS!$D$2:$D$20000=A213)*(DATOS!$I$2:$I$20000=B213))),"—")</f>
        <v>—</v>
      </c>
      <c r="H213" s="11" t="str">
        <f>IFERROR(SUMPRODUCT((CONFIG_METADATA!$G$2:$G$20000=1)*(DATOS!$D$2:$D$20000=A213)*(DATOS!$I$2:$I$20000=B213)*(DATOS!$L$2:$L$20000="S"))/D213,"—")</f>
        <v>—</v>
      </c>
      <c r="I213" s="11" t="str">
        <f>IFERROR(SUMPRODUCT((CONFIG_METADATA!$G$2:$G$20000=1)*(DATOS!$D$2:$D$20000=A213)*(DATOS!$I$2:$I$20000=B213)*(DATOS!$L$2:$L$20000="N"))/D213,"—")</f>
        <v>—</v>
      </c>
      <c r="J213" t="str" cm="1">
        <f t="array" ref="J213">IFERROR(_xlfn.MODE.SNGL(_xlfn._xlws.FILTER(DATOS!$K$2:$K$20000,(CONFIG_METADATA!$G$2:$G$20000=1)*(DATOS!$D$2:$D$20000=A213)*(DATOS!$I$2:$I$20000=B213)*(DATOS!$L$2:$L$20000="S"))),"—")</f>
        <v>—</v>
      </c>
      <c r="K213" t="str" cm="1">
        <f t="array" ref="K213">IFERROR(_xlfn.MODE.SNGL(_xlfn._xlws.FILTER(DATOS!$K$2:$K$20000,(CONFIG_METADATA!$G$2:$G$20000=1)*(DATOS!$D$2:$D$20000=A213)*(DATOS!$I$2:$I$20000=B213)*(DATOS!$L$2:$L$20000="N"))),"—")</f>
        <v>—</v>
      </c>
      <c r="L213">
        <f>SUMPRODUCT((CONFIG_METADATA!$G$2:$G$20000=1)*(DATOS!$D$2:$D$20000=A213)*(DATOS!$I$2:$I$20000=B213)*(DATOS!$K$2:$K$20000=1))</f>
        <v>0</v>
      </c>
      <c r="M213">
        <f>SUMPRODUCT((CONFIG_METADATA!$G$2:$G$20000=1)*(DATOS!$D$2:$D$20000=A213)*(DATOS!$I$2:$I$20000=B213)*(DATOS!$K$2:$K$20000=2))</f>
        <v>0</v>
      </c>
      <c r="N213">
        <f>SUMPRODUCT((CONFIG_METADATA!$G$2:$G$20000=1)*(DATOS!$D$2:$D$20000=A213)*(DATOS!$I$2:$I$20000=B213)*(DATOS!$K$2:$K$20000=3))</f>
        <v>0</v>
      </c>
      <c r="O213">
        <f>SUMPRODUCT((CONFIG_METADATA!$G$2:$G$20000=1)*(DATOS!$D$2:$D$20000=A213)*(DATOS!$I$2:$I$20000=B213)*(DATOS!$K$2:$K$20000=4))</f>
        <v>0</v>
      </c>
      <c r="P213">
        <f>SUMPRODUCT((CONFIG_METADATA!$G$2:$G$20000=1)*(DATOS!$D$2:$D$20000=A213)*(DATOS!$I$2:$I$20000=B213)*(DATOS!$K$2:$K$20000=5))</f>
        <v>0</v>
      </c>
      <c r="Q213">
        <f>SUMPRODUCT((CONFIG_METADATA!$G$2:$G$20000=1)*(DATOS!$D$2:$D$20000=A213)*(DATOS!$I$2:$I$20000=B213)*(DATOS!$K$2:$K$20000=6))</f>
        <v>0</v>
      </c>
      <c r="R213">
        <f>SUMPRODUCT((CONFIG_METADATA!$G$2:$G$20000=1)*(DATOS!$D$2:$D$20000=A213)*(DATOS!$I$2:$I$20000=B213)*(DATOS!$K$2:$K$20000=7))</f>
        <v>0</v>
      </c>
      <c r="S213">
        <f>SUMPRODUCT((CONFIG_METADATA!$G$2:$G$20000=1)*(DATOS!$D$2:$D$20000=A213)*(DATOS!$I$2:$I$20000=B213)*(DATOS!$K$2:$K$20000=8))</f>
        <v>0</v>
      </c>
      <c r="T213">
        <f>SUMPRODUCT((CONFIG_METADATA!$G$2:$G$20000=1)*(DATOS!$D$2:$D$20000=A213)*(DATOS!$I$2:$I$20000=B213)*(DATOS!$K$2:$K$20000=9))</f>
        <v>0</v>
      </c>
      <c r="U213">
        <f>SUMPRODUCT((CONFIG_METADATA!$G$2:$G$20000=1)*(DATOS!$D$2:$D$20000=A213)*(DATOS!$I$2:$I$20000=B213)*(DATOS!$K$2:$K$20000=10))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SUMPRODUCT((CONFIG_METADATA!$G$2:$G$20000=1)*(DATOS!$D$2:$D$20000=A214)*(DATOS!$I$2:$I$20000=B214))</f>
        <v>0</v>
      </c>
      <c r="E214" s="10" t="str">
        <f>IFERROR(SUMPRODUCT((CONFIG_METADATA!$G$2:$G$20000=1)*(DATOS!$D$2:$D$20000=A214)*(DATOS!$I$2:$I$20000=B214)*(DATOS!$K$2:$K$20000))/D214,"—")</f>
        <v>—</v>
      </c>
      <c r="F214" s="10" t="str" cm="1">
        <f t="array" ref="F214">IFERROR(_xlfn.STDEV.P(_xlfn._xlws.FILTER(DATOS!$K$2:$K$20000,(CONFIG_METADATA!$G$2:$G$20000=1)*(DATOS!$D$2:$D$20000=A214)*(DATOS!$I$2:$I$20000=B214))),"—")</f>
        <v>—</v>
      </c>
      <c r="G214" t="str" cm="1">
        <f t="array" ref="G214">IFERROR(_xlfn.MODE.SNGL(_xlfn._xlws.FILTER(DATOS!$K$2:$K$20000,(CONFIG_METADATA!$G$2:$G$20000=1)*(DATOS!$D$2:$D$20000=A214)*(DATOS!$I$2:$I$20000=B214))),"—")</f>
        <v>—</v>
      </c>
      <c r="H214" s="11" t="str">
        <f>IFERROR(SUMPRODUCT((CONFIG_METADATA!$G$2:$G$20000=1)*(DATOS!$D$2:$D$20000=A214)*(DATOS!$I$2:$I$20000=B214)*(DATOS!$L$2:$L$20000="S"))/D214,"—")</f>
        <v>—</v>
      </c>
      <c r="I214" s="11" t="str">
        <f>IFERROR(SUMPRODUCT((CONFIG_METADATA!$G$2:$G$20000=1)*(DATOS!$D$2:$D$20000=A214)*(DATOS!$I$2:$I$20000=B214)*(DATOS!$L$2:$L$20000="N"))/D214,"—")</f>
        <v>—</v>
      </c>
      <c r="J214" t="str" cm="1">
        <f t="array" ref="J214">IFERROR(_xlfn.MODE.SNGL(_xlfn._xlws.FILTER(DATOS!$K$2:$K$20000,(CONFIG_METADATA!$G$2:$G$20000=1)*(DATOS!$D$2:$D$20000=A214)*(DATOS!$I$2:$I$20000=B214)*(DATOS!$L$2:$L$20000="S"))),"—")</f>
        <v>—</v>
      </c>
      <c r="K214" t="str" cm="1">
        <f t="array" ref="K214">IFERROR(_xlfn.MODE.SNGL(_xlfn._xlws.FILTER(DATOS!$K$2:$K$20000,(CONFIG_METADATA!$G$2:$G$20000=1)*(DATOS!$D$2:$D$20000=A214)*(DATOS!$I$2:$I$20000=B214)*(DATOS!$L$2:$L$20000="N"))),"—")</f>
        <v>—</v>
      </c>
      <c r="L214">
        <f>SUMPRODUCT((CONFIG_METADATA!$G$2:$G$20000=1)*(DATOS!$D$2:$D$20000=A214)*(DATOS!$I$2:$I$20000=B214)*(DATOS!$K$2:$K$20000=1))</f>
        <v>0</v>
      </c>
      <c r="M214">
        <f>SUMPRODUCT((CONFIG_METADATA!$G$2:$G$20000=1)*(DATOS!$D$2:$D$20000=A214)*(DATOS!$I$2:$I$20000=B214)*(DATOS!$K$2:$K$20000=2))</f>
        <v>0</v>
      </c>
      <c r="N214">
        <f>SUMPRODUCT((CONFIG_METADATA!$G$2:$G$20000=1)*(DATOS!$D$2:$D$20000=A214)*(DATOS!$I$2:$I$20000=B214)*(DATOS!$K$2:$K$20000=3))</f>
        <v>0</v>
      </c>
      <c r="O214">
        <f>SUMPRODUCT((CONFIG_METADATA!$G$2:$G$20000=1)*(DATOS!$D$2:$D$20000=A214)*(DATOS!$I$2:$I$20000=B214)*(DATOS!$K$2:$K$20000=4))</f>
        <v>0</v>
      </c>
      <c r="P214">
        <f>SUMPRODUCT((CONFIG_METADATA!$G$2:$G$20000=1)*(DATOS!$D$2:$D$20000=A214)*(DATOS!$I$2:$I$20000=B214)*(DATOS!$K$2:$K$20000=5))</f>
        <v>0</v>
      </c>
      <c r="Q214">
        <f>SUMPRODUCT((CONFIG_METADATA!$G$2:$G$20000=1)*(DATOS!$D$2:$D$20000=A214)*(DATOS!$I$2:$I$20000=B214)*(DATOS!$K$2:$K$20000=6))</f>
        <v>0</v>
      </c>
      <c r="R214">
        <f>SUMPRODUCT((CONFIG_METADATA!$G$2:$G$20000=1)*(DATOS!$D$2:$D$20000=A214)*(DATOS!$I$2:$I$20000=B214)*(DATOS!$K$2:$K$20000=7))</f>
        <v>0</v>
      </c>
      <c r="S214">
        <f>SUMPRODUCT((CONFIG_METADATA!$G$2:$G$20000=1)*(DATOS!$D$2:$D$20000=A214)*(DATOS!$I$2:$I$20000=B214)*(DATOS!$K$2:$K$20000=8))</f>
        <v>0</v>
      </c>
      <c r="T214">
        <f>SUMPRODUCT((CONFIG_METADATA!$G$2:$G$20000=1)*(DATOS!$D$2:$D$20000=A214)*(DATOS!$I$2:$I$20000=B214)*(DATOS!$K$2:$K$20000=9))</f>
        <v>0</v>
      </c>
      <c r="U214">
        <f>SUMPRODUCT((CONFIG_METADATA!$G$2:$G$20000=1)*(DATOS!$D$2:$D$20000=A214)*(DATOS!$I$2:$I$20000=B214)*(DATOS!$K$2:$K$20000=10))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SUMPRODUCT((CONFIG_METADATA!$G$2:$G$20000=1)*(DATOS!$D$2:$D$20000=A215)*(DATOS!$I$2:$I$20000=B215))</f>
        <v>0</v>
      </c>
      <c r="E215" s="10" t="str">
        <f>IFERROR(SUMPRODUCT((CONFIG_METADATA!$G$2:$G$20000=1)*(DATOS!$D$2:$D$20000=A215)*(DATOS!$I$2:$I$20000=B215)*(DATOS!$K$2:$K$20000))/D215,"—")</f>
        <v>—</v>
      </c>
      <c r="F215" s="10" t="str" cm="1">
        <f t="array" ref="F215">IFERROR(_xlfn.STDEV.P(_xlfn._xlws.FILTER(DATOS!$K$2:$K$20000,(CONFIG_METADATA!$G$2:$G$20000=1)*(DATOS!$D$2:$D$20000=A215)*(DATOS!$I$2:$I$20000=B215))),"—")</f>
        <v>—</v>
      </c>
      <c r="G215" t="str" cm="1">
        <f t="array" ref="G215">IFERROR(_xlfn.MODE.SNGL(_xlfn._xlws.FILTER(DATOS!$K$2:$K$20000,(CONFIG_METADATA!$G$2:$G$20000=1)*(DATOS!$D$2:$D$20000=A215)*(DATOS!$I$2:$I$20000=B215))),"—")</f>
        <v>—</v>
      </c>
      <c r="H215" s="11" t="str">
        <f>IFERROR(SUMPRODUCT((CONFIG_METADATA!$G$2:$G$20000=1)*(DATOS!$D$2:$D$20000=A215)*(DATOS!$I$2:$I$20000=B215)*(DATOS!$L$2:$L$20000="S"))/D215,"—")</f>
        <v>—</v>
      </c>
      <c r="I215" s="11" t="str">
        <f>IFERROR(SUMPRODUCT((CONFIG_METADATA!$G$2:$G$20000=1)*(DATOS!$D$2:$D$20000=A215)*(DATOS!$I$2:$I$20000=B215)*(DATOS!$L$2:$L$20000="N"))/D215,"—")</f>
        <v>—</v>
      </c>
      <c r="J215" t="str" cm="1">
        <f t="array" ref="J215">IFERROR(_xlfn.MODE.SNGL(_xlfn._xlws.FILTER(DATOS!$K$2:$K$20000,(CONFIG_METADATA!$G$2:$G$20000=1)*(DATOS!$D$2:$D$20000=A215)*(DATOS!$I$2:$I$20000=B215)*(DATOS!$L$2:$L$20000="S"))),"—")</f>
        <v>—</v>
      </c>
      <c r="K215" t="str" cm="1">
        <f t="array" ref="K215">IFERROR(_xlfn.MODE.SNGL(_xlfn._xlws.FILTER(DATOS!$K$2:$K$20000,(CONFIG_METADATA!$G$2:$G$20000=1)*(DATOS!$D$2:$D$20000=A215)*(DATOS!$I$2:$I$20000=B215)*(DATOS!$L$2:$L$20000="N"))),"—")</f>
        <v>—</v>
      </c>
      <c r="L215">
        <f>SUMPRODUCT((CONFIG_METADATA!$G$2:$G$20000=1)*(DATOS!$D$2:$D$20000=A215)*(DATOS!$I$2:$I$20000=B215)*(DATOS!$K$2:$K$20000=1))</f>
        <v>0</v>
      </c>
      <c r="M215">
        <f>SUMPRODUCT((CONFIG_METADATA!$G$2:$G$20000=1)*(DATOS!$D$2:$D$20000=A215)*(DATOS!$I$2:$I$20000=B215)*(DATOS!$K$2:$K$20000=2))</f>
        <v>0</v>
      </c>
      <c r="N215">
        <f>SUMPRODUCT((CONFIG_METADATA!$G$2:$G$20000=1)*(DATOS!$D$2:$D$20000=A215)*(DATOS!$I$2:$I$20000=B215)*(DATOS!$K$2:$K$20000=3))</f>
        <v>0</v>
      </c>
      <c r="O215">
        <f>SUMPRODUCT((CONFIG_METADATA!$G$2:$G$20000=1)*(DATOS!$D$2:$D$20000=A215)*(DATOS!$I$2:$I$20000=B215)*(DATOS!$K$2:$K$20000=4))</f>
        <v>0</v>
      </c>
      <c r="P215">
        <f>SUMPRODUCT((CONFIG_METADATA!$G$2:$G$20000=1)*(DATOS!$D$2:$D$20000=A215)*(DATOS!$I$2:$I$20000=B215)*(DATOS!$K$2:$K$20000=5))</f>
        <v>0</v>
      </c>
      <c r="Q215">
        <f>SUMPRODUCT((CONFIG_METADATA!$G$2:$G$20000=1)*(DATOS!$D$2:$D$20000=A215)*(DATOS!$I$2:$I$20000=B215)*(DATOS!$K$2:$K$20000=6))</f>
        <v>0</v>
      </c>
      <c r="R215">
        <f>SUMPRODUCT((CONFIG_METADATA!$G$2:$G$20000=1)*(DATOS!$D$2:$D$20000=A215)*(DATOS!$I$2:$I$20000=B215)*(DATOS!$K$2:$K$20000=7))</f>
        <v>0</v>
      </c>
      <c r="S215">
        <f>SUMPRODUCT((CONFIG_METADATA!$G$2:$G$20000=1)*(DATOS!$D$2:$D$20000=A215)*(DATOS!$I$2:$I$20000=B215)*(DATOS!$K$2:$K$20000=8))</f>
        <v>0</v>
      </c>
      <c r="T215">
        <f>SUMPRODUCT((CONFIG_METADATA!$G$2:$G$20000=1)*(DATOS!$D$2:$D$20000=A215)*(DATOS!$I$2:$I$20000=B215)*(DATOS!$K$2:$K$20000=9))</f>
        <v>0</v>
      </c>
      <c r="U215">
        <f>SUMPRODUCT((CONFIG_METADATA!$G$2:$G$20000=1)*(DATOS!$D$2:$D$20000=A215)*(DATOS!$I$2:$I$20000=B215)*(DATOS!$K$2:$K$20000=10))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SUMPRODUCT((CONFIG_METADATA!$G$2:$G$20000=1)*(DATOS!$D$2:$D$20000=A216)*(DATOS!$I$2:$I$20000=B216))</f>
        <v>0</v>
      </c>
      <c r="E216" s="10" t="str">
        <f>IFERROR(SUMPRODUCT((CONFIG_METADATA!$G$2:$G$20000=1)*(DATOS!$D$2:$D$20000=A216)*(DATOS!$I$2:$I$20000=B216)*(DATOS!$K$2:$K$20000))/D216,"—")</f>
        <v>—</v>
      </c>
      <c r="F216" s="10" t="str" cm="1">
        <f t="array" ref="F216">IFERROR(_xlfn.STDEV.P(_xlfn._xlws.FILTER(DATOS!$K$2:$K$20000,(CONFIG_METADATA!$G$2:$G$20000=1)*(DATOS!$D$2:$D$20000=A216)*(DATOS!$I$2:$I$20000=B216))),"—")</f>
        <v>—</v>
      </c>
      <c r="G216" t="str" cm="1">
        <f t="array" ref="G216">IFERROR(_xlfn.MODE.SNGL(_xlfn._xlws.FILTER(DATOS!$K$2:$K$20000,(CONFIG_METADATA!$G$2:$G$20000=1)*(DATOS!$D$2:$D$20000=A216)*(DATOS!$I$2:$I$20000=B216))),"—")</f>
        <v>—</v>
      </c>
      <c r="H216" s="11" t="str">
        <f>IFERROR(SUMPRODUCT((CONFIG_METADATA!$G$2:$G$20000=1)*(DATOS!$D$2:$D$20000=A216)*(DATOS!$I$2:$I$20000=B216)*(DATOS!$L$2:$L$20000="S"))/D216,"—")</f>
        <v>—</v>
      </c>
      <c r="I216" s="11" t="str">
        <f>IFERROR(SUMPRODUCT((CONFIG_METADATA!$G$2:$G$20000=1)*(DATOS!$D$2:$D$20000=A216)*(DATOS!$I$2:$I$20000=B216)*(DATOS!$L$2:$L$20000="N"))/D216,"—")</f>
        <v>—</v>
      </c>
      <c r="J216" t="str" cm="1">
        <f t="array" ref="J216">IFERROR(_xlfn.MODE.SNGL(_xlfn._xlws.FILTER(DATOS!$K$2:$K$20000,(CONFIG_METADATA!$G$2:$G$20000=1)*(DATOS!$D$2:$D$20000=A216)*(DATOS!$I$2:$I$20000=B216)*(DATOS!$L$2:$L$20000="S"))),"—")</f>
        <v>—</v>
      </c>
      <c r="K216" t="str" cm="1">
        <f t="array" ref="K216">IFERROR(_xlfn.MODE.SNGL(_xlfn._xlws.FILTER(DATOS!$K$2:$K$20000,(CONFIG_METADATA!$G$2:$G$20000=1)*(DATOS!$D$2:$D$20000=A216)*(DATOS!$I$2:$I$20000=B216)*(DATOS!$L$2:$L$20000="N"))),"—")</f>
        <v>—</v>
      </c>
      <c r="L216">
        <f>SUMPRODUCT((CONFIG_METADATA!$G$2:$G$20000=1)*(DATOS!$D$2:$D$20000=A216)*(DATOS!$I$2:$I$20000=B216)*(DATOS!$K$2:$K$20000=1))</f>
        <v>0</v>
      </c>
      <c r="M216">
        <f>SUMPRODUCT((CONFIG_METADATA!$G$2:$G$20000=1)*(DATOS!$D$2:$D$20000=A216)*(DATOS!$I$2:$I$20000=B216)*(DATOS!$K$2:$K$20000=2))</f>
        <v>0</v>
      </c>
      <c r="N216">
        <f>SUMPRODUCT((CONFIG_METADATA!$G$2:$G$20000=1)*(DATOS!$D$2:$D$20000=A216)*(DATOS!$I$2:$I$20000=B216)*(DATOS!$K$2:$K$20000=3))</f>
        <v>0</v>
      </c>
      <c r="O216">
        <f>SUMPRODUCT((CONFIG_METADATA!$G$2:$G$20000=1)*(DATOS!$D$2:$D$20000=A216)*(DATOS!$I$2:$I$20000=B216)*(DATOS!$K$2:$K$20000=4))</f>
        <v>0</v>
      </c>
      <c r="P216">
        <f>SUMPRODUCT((CONFIG_METADATA!$G$2:$G$20000=1)*(DATOS!$D$2:$D$20000=A216)*(DATOS!$I$2:$I$20000=B216)*(DATOS!$K$2:$K$20000=5))</f>
        <v>0</v>
      </c>
      <c r="Q216">
        <f>SUMPRODUCT((CONFIG_METADATA!$G$2:$G$20000=1)*(DATOS!$D$2:$D$20000=A216)*(DATOS!$I$2:$I$20000=B216)*(DATOS!$K$2:$K$20000=6))</f>
        <v>0</v>
      </c>
      <c r="R216">
        <f>SUMPRODUCT((CONFIG_METADATA!$G$2:$G$20000=1)*(DATOS!$D$2:$D$20000=A216)*(DATOS!$I$2:$I$20000=B216)*(DATOS!$K$2:$K$20000=7))</f>
        <v>0</v>
      </c>
      <c r="S216">
        <f>SUMPRODUCT((CONFIG_METADATA!$G$2:$G$20000=1)*(DATOS!$D$2:$D$20000=A216)*(DATOS!$I$2:$I$20000=B216)*(DATOS!$K$2:$K$20000=8))</f>
        <v>0</v>
      </c>
      <c r="T216">
        <f>SUMPRODUCT((CONFIG_METADATA!$G$2:$G$20000=1)*(DATOS!$D$2:$D$20000=A216)*(DATOS!$I$2:$I$20000=B216)*(DATOS!$K$2:$K$20000=9))</f>
        <v>0</v>
      </c>
      <c r="U216">
        <f>SUMPRODUCT((CONFIG_METADATA!$G$2:$G$20000=1)*(DATOS!$D$2:$D$20000=A216)*(DATOS!$I$2:$I$20000=B216)*(DATOS!$K$2:$K$20000=10))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SUMPRODUCT((CONFIG_METADATA!$G$2:$G$20000=1)*(DATOS!$D$2:$D$20000=A217)*(DATOS!$I$2:$I$20000=B217))</f>
        <v>0</v>
      </c>
      <c r="E217" s="10" t="str">
        <f>IFERROR(SUMPRODUCT((CONFIG_METADATA!$G$2:$G$20000=1)*(DATOS!$D$2:$D$20000=A217)*(DATOS!$I$2:$I$20000=B217)*(DATOS!$K$2:$K$20000))/D217,"—")</f>
        <v>—</v>
      </c>
      <c r="F217" s="10" t="str" cm="1">
        <f t="array" ref="F217">IFERROR(_xlfn.STDEV.P(_xlfn._xlws.FILTER(DATOS!$K$2:$K$20000,(CONFIG_METADATA!$G$2:$G$20000=1)*(DATOS!$D$2:$D$20000=A217)*(DATOS!$I$2:$I$20000=B217))),"—")</f>
        <v>—</v>
      </c>
      <c r="G217" t="str" cm="1">
        <f t="array" ref="G217">IFERROR(_xlfn.MODE.SNGL(_xlfn._xlws.FILTER(DATOS!$K$2:$K$20000,(CONFIG_METADATA!$G$2:$G$20000=1)*(DATOS!$D$2:$D$20000=A217)*(DATOS!$I$2:$I$20000=B217))),"—")</f>
        <v>—</v>
      </c>
      <c r="H217" s="11" t="str">
        <f>IFERROR(SUMPRODUCT((CONFIG_METADATA!$G$2:$G$20000=1)*(DATOS!$D$2:$D$20000=A217)*(DATOS!$I$2:$I$20000=B217)*(DATOS!$L$2:$L$20000="S"))/D217,"—")</f>
        <v>—</v>
      </c>
      <c r="I217" s="11" t="str">
        <f>IFERROR(SUMPRODUCT((CONFIG_METADATA!$G$2:$G$20000=1)*(DATOS!$D$2:$D$20000=A217)*(DATOS!$I$2:$I$20000=B217)*(DATOS!$L$2:$L$20000="N"))/D217,"—")</f>
        <v>—</v>
      </c>
      <c r="J217" t="str" cm="1">
        <f t="array" ref="J217">IFERROR(_xlfn.MODE.SNGL(_xlfn._xlws.FILTER(DATOS!$K$2:$K$20000,(CONFIG_METADATA!$G$2:$G$20000=1)*(DATOS!$D$2:$D$20000=A217)*(DATOS!$I$2:$I$20000=B217)*(DATOS!$L$2:$L$20000="S"))),"—")</f>
        <v>—</v>
      </c>
      <c r="K217" t="str" cm="1">
        <f t="array" ref="K217">IFERROR(_xlfn.MODE.SNGL(_xlfn._xlws.FILTER(DATOS!$K$2:$K$20000,(CONFIG_METADATA!$G$2:$G$20000=1)*(DATOS!$D$2:$D$20000=A217)*(DATOS!$I$2:$I$20000=B217)*(DATOS!$L$2:$L$20000="N"))),"—")</f>
        <v>—</v>
      </c>
      <c r="L217">
        <f>SUMPRODUCT((CONFIG_METADATA!$G$2:$G$20000=1)*(DATOS!$D$2:$D$20000=A217)*(DATOS!$I$2:$I$20000=B217)*(DATOS!$K$2:$K$20000=1))</f>
        <v>0</v>
      </c>
      <c r="M217">
        <f>SUMPRODUCT((CONFIG_METADATA!$G$2:$G$20000=1)*(DATOS!$D$2:$D$20000=A217)*(DATOS!$I$2:$I$20000=B217)*(DATOS!$K$2:$K$20000=2))</f>
        <v>0</v>
      </c>
      <c r="N217">
        <f>SUMPRODUCT((CONFIG_METADATA!$G$2:$G$20000=1)*(DATOS!$D$2:$D$20000=A217)*(DATOS!$I$2:$I$20000=B217)*(DATOS!$K$2:$K$20000=3))</f>
        <v>0</v>
      </c>
      <c r="O217">
        <f>SUMPRODUCT((CONFIG_METADATA!$G$2:$G$20000=1)*(DATOS!$D$2:$D$20000=A217)*(DATOS!$I$2:$I$20000=B217)*(DATOS!$K$2:$K$20000=4))</f>
        <v>0</v>
      </c>
      <c r="P217">
        <f>SUMPRODUCT((CONFIG_METADATA!$G$2:$G$20000=1)*(DATOS!$D$2:$D$20000=A217)*(DATOS!$I$2:$I$20000=B217)*(DATOS!$K$2:$K$20000=5))</f>
        <v>0</v>
      </c>
      <c r="Q217">
        <f>SUMPRODUCT((CONFIG_METADATA!$G$2:$G$20000=1)*(DATOS!$D$2:$D$20000=A217)*(DATOS!$I$2:$I$20000=B217)*(DATOS!$K$2:$K$20000=6))</f>
        <v>0</v>
      </c>
      <c r="R217">
        <f>SUMPRODUCT((CONFIG_METADATA!$G$2:$G$20000=1)*(DATOS!$D$2:$D$20000=A217)*(DATOS!$I$2:$I$20000=B217)*(DATOS!$K$2:$K$20000=7))</f>
        <v>0</v>
      </c>
      <c r="S217">
        <f>SUMPRODUCT((CONFIG_METADATA!$G$2:$G$20000=1)*(DATOS!$D$2:$D$20000=A217)*(DATOS!$I$2:$I$20000=B217)*(DATOS!$K$2:$K$20000=8))</f>
        <v>0</v>
      </c>
      <c r="T217">
        <f>SUMPRODUCT((CONFIG_METADATA!$G$2:$G$20000=1)*(DATOS!$D$2:$D$20000=A217)*(DATOS!$I$2:$I$20000=B217)*(DATOS!$K$2:$K$20000=9))</f>
        <v>0</v>
      </c>
      <c r="U217">
        <f>SUMPRODUCT((CONFIG_METADATA!$G$2:$G$20000=1)*(DATOS!$D$2:$D$20000=A217)*(DATOS!$I$2:$I$20000=B217)*(DATOS!$K$2:$K$20000=10))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SUMPRODUCT((CONFIG_METADATA!$G$2:$G$20000=1)*(DATOS!$D$2:$D$20000=A218)*(DATOS!$I$2:$I$20000=B218))</f>
        <v>0</v>
      </c>
      <c r="E218" s="10" t="str">
        <f>IFERROR(SUMPRODUCT((CONFIG_METADATA!$G$2:$G$20000=1)*(DATOS!$D$2:$D$20000=A218)*(DATOS!$I$2:$I$20000=B218)*(DATOS!$K$2:$K$20000))/D218,"—")</f>
        <v>—</v>
      </c>
      <c r="F218" s="10" t="str" cm="1">
        <f t="array" ref="F218">IFERROR(_xlfn.STDEV.P(_xlfn._xlws.FILTER(DATOS!$K$2:$K$20000,(CONFIG_METADATA!$G$2:$G$20000=1)*(DATOS!$D$2:$D$20000=A218)*(DATOS!$I$2:$I$20000=B218))),"—")</f>
        <v>—</v>
      </c>
      <c r="G218" t="str" cm="1">
        <f t="array" ref="G218">IFERROR(_xlfn.MODE.SNGL(_xlfn._xlws.FILTER(DATOS!$K$2:$K$20000,(CONFIG_METADATA!$G$2:$G$20000=1)*(DATOS!$D$2:$D$20000=A218)*(DATOS!$I$2:$I$20000=B218))),"—")</f>
        <v>—</v>
      </c>
      <c r="H218" s="11" t="str">
        <f>IFERROR(SUMPRODUCT((CONFIG_METADATA!$G$2:$G$20000=1)*(DATOS!$D$2:$D$20000=A218)*(DATOS!$I$2:$I$20000=B218)*(DATOS!$L$2:$L$20000="S"))/D218,"—")</f>
        <v>—</v>
      </c>
      <c r="I218" s="11" t="str">
        <f>IFERROR(SUMPRODUCT((CONFIG_METADATA!$G$2:$G$20000=1)*(DATOS!$D$2:$D$20000=A218)*(DATOS!$I$2:$I$20000=B218)*(DATOS!$L$2:$L$20000="N"))/D218,"—")</f>
        <v>—</v>
      </c>
      <c r="J218" t="str" cm="1">
        <f t="array" ref="J218">IFERROR(_xlfn.MODE.SNGL(_xlfn._xlws.FILTER(DATOS!$K$2:$K$20000,(CONFIG_METADATA!$G$2:$G$20000=1)*(DATOS!$D$2:$D$20000=A218)*(DATOS!$I$2:$I$20000=B218)*(DATOS!$L$2:$L$20000="S"))),"—")</f>
        <v>—</v>
      </c>
      <c r="K218" t="str" cm="1">
        <f t="array" ref="K218">IFERROR(_xlfn.MODE.SNGL(_xlfn._xlws.FILTER(DATOS!$K$2:$K$20000,(CONFIG_METADATA!$G$2:$G$20000=1)*(DATOS!$D$2:$D$20000=A218)*(DATOS!$I$2:$I$20000=B218)*(DATOS!$L$2:$L$20000="N"))),"—")</f>
        <v>—</v>
      </c>
      <c r="L218">
        <f>SUMPRODUCT((CONFIG_METADATA!$G$2:$G$20000=1)*(DATOS!$D$2:$D$20000=A218)*(DATOS!$I$2:$I$20000=B218)*(DATOS!$K$2:$K$20000=1))</f>
        <v>0</v>
      </c>
      <c r="M218">
        <f>SUMPRODUCT((CONFIG_METADATA!$G$2:$G$20000=1)*(DATOS!$D$2:$D$20000=A218)*(DATOS!$I$2:$I$20000=B218)*(DATOS!$K$2:$K$20000=2))</f>
        <v>0</v>
      </c>
      <c r="N218">
        <f>SUMPRODUCT((CONFIG_METADATA!$G$2:$G$20000=1)*(DATOS!$D$2:$D$20000=A218)*(DATOS!$I$2:$I$20000=B218)*(DATOS!$K$2:$K$20000=3))</f>
        <v>0</v>
      </c>
      <c r="O218">
        <f>SUMPRODUCT((CONFIG_METADATA!$G$2:$G$20000=1)*(DATOS!$D$2:$D$20000=A218)*(DATOS!$I$2:$I$20000=B218)*(DATOS!$K$2:$K$20000=4))</f>
        <v>0</v>
      </c>
      <c r="P218">
        <f>SUMPRODUCT((CONFIG_METADATA!$G$2:$G$20000=1)*(DATOS!$D$2:$D$20000=A218)*(DATOS!$I$2:$I$20000=B218)*(DATOS!$K$2:$K$20000=5))</f>
        <v>0</v>
      </c>
      <c r="Q218">
        <f>SUMPRODUCT((CONFIG_METADATA!$G$2:$G$20000=1)*(DATOS!$D$2:$D$20000=A218)*(DATOS!$I$2:$I$20000=B218)*(DATOS!$K$2:$K$20000=6))</f>
        <v>0</v>
      </c>
      <c r="R218">
        <f>SUMPRODUCT((CONFIG_METADATA!$G$2:$G$20000=1)*(DATOS!$D$2:$D$20000=A218)*(DATOS!$I$2:$I$20000=B218)*(DATOS!$K$2:$K$20000=7))</f>
        <v>0</v>
      </c>
      <c r="S218">
        <f>SUMPRODUCT((CONFIG_METADATA!$G$2:$G$20000=1)*(DATOS!$D$2:$D$20000=A218)*(DATOS!$I$2:$I$20000=B218)*(DATOS!$K$2:$K$20000=8))</f>
        <v>0</v>
      </c>
      <c r="T218">
        <f>SUMPRODUCT((CONFIG_METADATA!$G$2:$G$20000=1)*(DATOS!$D$2:$D$20000=A218)*(DATOS!$I$2:$I$20000=B218)*(DATOS!$K$2:$K$20000=9))</f>
        <v>0</v>
      </c>
      <c r="U218">
        <f>SUMPRODUCT((CONFIG_METADATA!$G$2:$G$20000=1)*(DATOS!$D$2:$D$20000=A218)*(DATOS!$I$2:$I$20000=B218)*(DATOS!$K$2:$K$20000=10))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SUMPRODUCT((CONFIG_METADATA!$G$2:$G$20000=1)*(DATOS!$D$2:$D$20000=A219)*(DATOS!$I$2:$I$20000=B219))</f>
        <v>0</v>
      </c>
      <c r="E219" s="10" t="str">
        <f>IFERROR(SUMPRODUCT((CONFIG_METADATA!$G$2:$G$20000=1)*(DATOS!$D$2:$D$20000=A219)*(DATOS!$I$2:$I$20000=B219)*(DATOS!$K$2:$K$20000))/D219,"—")</f>
        <v>—</v>
      </c>
      <c r="F219" s="10" t="str" cm="1">
        <f t="array" ref="F219">IFERROR(_xlfn.STDEV.P(_xlfn._xlws.FILTER(DATOS!$K$2:$K$20000,(CONFIG_METADATA!$G$2:$G$20000=1)*(DATOS!$D$2:$D$20000=A219)*(DATOS!$I$2:$I$20000=B219))),"—")</f>
        <v>—</v>
      </c>
      <c r="G219" t="str" cm="1">
        <f t="array" ref="G219">IFERROR(_xlfn.MODE.SNGL(_xlfn._xlws.FILTER(DATOS!$K$2:$K$20000,(CONFIG_METADATA!$G$2:$G$20000=1)*(DATOS!$D$2:$D$20000=A219)*(DATOS!$I$2:$I$20000=B219))),"—")</f>
        <v>—</v>
      </c>
      <c r="H219" s="11" t="str">
        <f>IFERROR(SUMPRODUCT((CONFIG_METADATA!$G$2:$G$20000=1)*(DATOS!$D$2:$D$20000=A219)*(DATOS!$I$2:$I$20000=B219)*(DATOS!$L$2:$L$20000="S"))/D219,"—")</f>
        <v>—</v>
      </c>
      <c r="I219" s="11" t="str">
        <f>IFERROR(SUMPRODUCT((CONFIG_METADATA!$G$2:$G$20000=1)*(DATOS!$D$2:$D$20000=A219)*(DATOS!$I$2:$I$20000=B219)*(DATOS!$L$2:$L$20000="N"))/D219,"—")</f>
        <v>—</v>
      </c>
      <c r="J219" t="str" cm="1">
        <f t="array" ref="J219">IFERROR(_xlfn.MODE.SNGL(_xlfn._xlws.FILTER(DATOS!$K$2:$K$20000,(CONFIG_METADATA!$G$2:$G$20000=1)*(DATOS!$D$2:$D$20000=A219)*(DATOS!$I$2:$I$20000=B219)*(DATOS!$L$2:$L$20000="S"))),"—")</f>
        <v>—</v>
      </c>
      <c r="K219" t="str" cm="1">
        <f t="array" ref="K219">IFERROR(_xlfn.MODE.SNGL(_xlfn._xlws.FILTER(DATOS!$K$2:$K$20000,(CONFIG_METADATA!$G$2:$G$20000=1)*(DATOS!$D$2:$D$20000=A219)*(DATOS!$I$2:$I$20000=B219)*(DATOS!$L$2:$L$20000="N"))),"—")</f>
        <v>—</v>
      </c>
      <c r="L219">
        <f>SUMPRODUCT((CONFIG_METADATA!$G$2:$G$20000=1)*(DATOS!$D$2:$D$20000=A219)*(DATOS!$I$2:$I$20000=B219)*(DATOS!$K$2:$K$20000=1))</f>
        <v>0</v>
      </c>
      <c r="M219">
        <f>SUMPRODUCT((CONFIG_METADATA!$G$2:$G$20000=1)*(DATOS!$D$2:$D$20000=A219)*(DATOS!$I$2:$I$20000=B219)*(DATOS!$K$2:$K$20000=2))</f>
        <v>0</v>
      </c>
      <c r="N219">
        <f>SUMPRODUCT((CONFIG_METADATA!$G$2:$G$20000=1)*(DATOS!$D$2:$D$20000=A219)*(DATOS!$I$2:$I$20000=B219)*(DATOS!$K$2:$K$20000=3))</f>
        <v>0</v>
      </c>
      <c r="O219">
        <f>SUMPRODUCT((CONFIG_METADATA!$G$2:$G$20000=1)*(DATOS!$D$2:$D$20000=A219)*(DATOS!$I$2:$I$20000=B219)*(DATOS!$K$2:$K$20000=4))</f>
        <v>0</v>
      </c>
      <c r="P219">
        <f>SUMPRODUCT((CONFIG_METADATA!$G$2:$G$20000=1)*(DATOS!$D$2:$D$20000=A219)*(DATOS!$I$2:$I$20000=B219)*(DATOS!$K$2:$K$20000=5))</f>
        <v>0</v>
      </c>
      <c r="Q219">
        <f>SUMPRODUCT((CONFIG_METADATA!$G$2:$G$20000=1)*(DATOS!$D$2:$D$20000=A219)*(DATOS!$I$2:$I$20000=B219)*(DATOS!$K$2:$K$20000=6))</f>
        <v>0</v>
      </c>
      <c r="R219">
        <f>SUMPRODUCT((CONFIG_METADATA!$G$2:$G$20000=1)*(DATOS!$D$2:$D$20000=A219)*(DATOS!$I$2:$I$20000=B219)*(DATOS!$K$2:$K$20000=7))</f>
        <v>0</v>
      </c>
      <c r="S219">
        <f>SUMPRODUCT((CONFIG_METADATA!$G$2:$G$20000=1)*(DATOS!$D$2:$D$20000=A219)*(DATOS!$I$2:$I$20000=B219)*(DATOS!$K$2:$K$20000=8))</f>
        <v>0</v>
      </c>
      <c r="T219">
        <f>SUMPRODUCT((CONFIG_METADATA!$G$2:$G$20000=1)*(DATOS!$D$2:$D$20000=A219)*(DATOS!$I$2:$I$20000=B219)*(DATOS!$K$2:$K$20000=9))</f>
        <v>0</v>
      </c>
      <c r="U219">
        <f>SUMPRODUCT((CONFIG_METADATA!$G$2:$G$20000=1)*(DATOS!$D$2:$D$20000=A219)*(DATOS!$I$2:$I$20000=B219)*(DATOS!$K$2:$K$20000=10))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SUMPRODUCT((CONFIG_METADATA!$G$2:$G$20000=1)*(DATOS!$D$2:$D$20000=A220)*(DATOS!$I$2:$I$20000=B220))</f>
        <v>0</v>
      </c>
      <c r="E220" s="10" t="str">
        <f>IFERROR(SUMPRODUCT((CONFIG_METADATA!$G$2:$G$20000=1)*(DATOS!$D$2:$D$20000=A220)*(DATOS!$I$2:$I$20000=B220)*(DATOS!$K$2:$K$20000))/D220,"—")</f>
        <v>—</v>
      </c>
      <c r="F220" s="10" t="str" cm="1">
        <f t="array" ref="F220">IFERROR(_xlfn.STDEV.P(_xlfn._xlws.FILTER(DATOS!$K$2:$K$20000,(CONFIG_METADATA!$G$2:$G$20000=1)*(DATOS!$D$2:$D$20000=A220)*(DATOS!$I$2:$I$20000=B220))),"—")</f>
        <v>—</v>
      </c>
      <c r="G220" t="str" cm="1">
        <f t="array" ref="G220">IFERROR(_xlfn.MODE.SNGL(_xlfn._xlws.FILTER(DATOS!$K$2:$K$20000,(CONFIG_METADATA!$G$2:$G$20000=1)*(DATOS!$D$2:$D$20000=A220)*(DATOS!$I$2:$I$20000=B220))),"—")</f>
        <v>—</v>
      </c>
      <c r="H220" s="11" t="str">
        <f>IFERROR(SUMPRODUCT((CONFIG_METADATA!$G$2:$G$20000=1)*(DATOS!$D$2:$D$20000=A220)*(DATOS!$I$2:$I$20000=B220)*(DATOS!$L$2:$L$20000="S"))/D220,"—")</f>
        <v>—</v>
      </c>
      <c r="I220" s="11" t="str">
        <f>IFERROR(SUMPRODUCT((CONFIG_METADATA!$G$2:$G$20000=1)*(DATOS!$D$2:$D$20000=A220)*(DATOS!$I$2:$I$20000=B220)*(DATOS!$L$2:$L$20000="N"))/D220,"—")</f>
        <v>—</v>
      </c>
      <c r="J220" t="str" cm="1">
        <f t="array" ref="J220">IFERROR(_xlfn.MODE.SNGL(_xlfn._xlws.FILTER(DATOS!$K$2:$K$20000,(CONFIG_METADATA!$G$2:$G$20000=1)*(DATOS!$D$2:$D$20000=A220)*(DATOS!$I$2:$I$20000=B220)*(DATOS!$L$2:$L$20000="S"))),"—")</f>
        <v>—</v>
      </c>
      <c r="K220" t="str" cm="1">
        <f t="array" ref="K220">IFERROR(_xlfn.MODE.SNGL(_xlfn._xlws.FILTER(DATOS!$K$2:$K$20000,(CONFIG_METADATA!$G$2:$G$20000=1)*(DATOS!$D$2:$D$20000=A220)*(DATOS!$I$2:$I$20000=B220)*(DATOS!$L$2:$L$20000="N"))),"—")</f>
        <v>—</v>
      </c>
      <c r="L220">
        <f>SUMPRODUCT((CONFIG_METADATA!$G$2:$G$20000=1)*(DATOS!$D$2:$D$20000=A220)*(DATOS!$I$2:$I$20000=B220)*(DATOS!$K$2:$K$20000=1))</f>
        <v>0</v>
      </c>
      <c r="M220">
        <f>SUMPRODUCT((CONFIG_METADATA!$G$2:$G$20000=1)*(DATOS!$D$2:$D$20000=A220)*(DATOS!$I$2:$I$20000=B220)*(DATOS!$K$2:$K$20000=2))</f>
        <v>0</v>
      </c>
      <c r="N220">
        <f>SUMPRODUCT((CONFIG_METADATA!$G$2:$G$20000=1)*(DATOS!$D$2:$D$20000=A220)*(DATOS!$I$2:$I$20000=B220)*(DATOS!$K$2:$K$20000=3))</f>
        <v>0</v>
      </c>
      <c r="O220">
        <f>SUMPRODUCT((CONFIG_METADATA!$G$2:$G$20000=1)*(DATOS!$D$2:$D$20000=A220)*(DATOS!$I$2:$I$20000=B220)*(DATOS!$K$2:$K$20000=4))</f>
        <v>0</v>
      </c>
      <c r="P220">
        <f>SUMPRODUCT((CONFIG_METADATA!$G$2:$G$20000=1)*(DATOS!$D$2:$D$20000=A220)*(DATOS!$I$2:$I$20000=B220)*(DATOS!$K$2:$K$20000=5))</f>
        <v>0</v>
      </c>
      <c r="Q220">
        <f>SUMPRODUCT((CONFIG_METADATA!$G$2:$G$20000=1)*(DATOS!$D$2:$D$20000=A220)*(DATOS!$I$2:$I$20000=B220)*(DATOS!$K$2:$K$20000=6))</f>
        <v>0</v>
      </c>
      <c r="R220">
        <f>SUMPRODUCT((CONFIG_METADATA!$G$2:$G$20000=1)*(DATOS!$D$2:$D$20000=A220)*(DATOS!$I$2:$I$20000=B220)*(DATOS!$K$2:$K$20000=7))</f>
        <v>0</v>
      </c>
      <c r="S220">
        <f>SUMPRODUCT((CONFIG_METADATA!$G$2:$G$20000=1)*(DATOS!$D$2:$D$20000=A220)*(DATOS!$I$2:$I$20000=B220)*(DATOS!$K$2:$K$20000=8))</f>
        <v>0</v>
      </c>
      <c r="T220">
        <f>SUMPRODUCT((CONFIG_METADATA!$G$2:$G$20000=1)*(DATOS!$D$2:$D$20000=A220)*(DATOS!$I$2:$I$20000=B220)*(DATOS!$K$2:$K$20000=9))</f>
        <v>0</v>
      </c>
      <c r="U220">
        <f>SUMPRODUCT((CONFIG_METADATA!$G$2:$G$20000=1)*(DATOS!$D$2:$D$20000=A220)*(DATOS!$I$2:$I$20000=B220)*(DATOS!$K$2:$K$20000=10))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SUMPRODUCT((CONFIG_METADATA!$G$2:$G$20000=1)*(DATOS!$D$2:$D$20000=A221)*(DATOS!$I$2:$I$20000=B221))</f>
        <v>0</v>
      </c>
      <c r="E221" s="10" t="str">
        <f>IFERROR(SUMPRODUCT((CONFIG_METADATA!$G$2:$G$20000=1)*(DATOS!$D$2:$D$20000=A221)*(DATOS!$I$2:$I$20000=B221)*(DATOS!$K$2:$K$20000))/D221,"—")</f>
        <v>—</v>
      </c>
      <c r="F221" s="10" t="str" cm="1">
        <f t="array" ref="F221">IFERROR(_xlfn.STDEV.P(_xlfn._xlws.FILTER(DATOS!$K$2:$K$20000,(CONFIG_METADATA!$G$2:$G$20000=1)*(DATOS!$D$2:$D$20000=A221)*(DATOS!$I$2:$I$20000=B221))),"—")</f>
        <v>—</v>
      </c>
      <c r="G221" t="str" cm="1">
        <f t="array" ref="G221">IFERROR(_xlfn.MODE.SNGL(_xlfn._xlws.FILTER(DATOS!$K$2:$K$20000,(CONFIG_METADATA!$G$2:$G$20000=1)*(DATOS!$D$2:$D$20000=A221)*(DATOS!$I$2:$I$20000=B221))),"—")</f>
        <v>—</v>
      </c>
      <c r="H221" s="11" t="str">
        <f>IFERROR(SUMPRODUCT((CONFIG_METADATA!$G$2:$G$20000=1)*(DATOS!$D$2:$D$20000=A221)*(DATOS!$I$2:$I$20000=B221)*(DATOS!$L$2:$L$20000="S"))/D221,"—")</f>
        <v>—</v>
      </c>
      <c r="I221" s="11" t="str">
        <f>IFERROR(SUMPRODUCT((CONFIG_METADATA!$G$2:$G$20000=1)*(DATOS!$D$2:$D$20000=A221)*(DATOS!$I$2:$I$20000=B221)*(DATOS!$L$2:$L$20000="N"))/D221,"—")</f>
        <v>—</v>
      </c>
      <c r="J221" t="str" cm="1">
        <f t="array" ref="J221">IFERROR(_xlfn.MODE.SNGL(_xlfn._xlws.FILTER(DATOS!$K$2:$K$20000,(CONFIG_METADATA!$G$2:$G$20000=1)*(DATOS!$D$2:$D$20000=A221)*(DATOS!$I$2:$I$20000=B221)*(DATOS!$L$2:$L$20000="S"))),"—")</f>
        <v>—</v>
      </c>
      <c r="K221" t="str" cm="1">
        <f t="array" ref="K221">IFERROR(_xlfn.MODE.SNGL(_xlfn._xlws.FILTER(DATOS!$K$2:$K$20000,(CONFIG_METADATA!$G$2:$G$20000=1)*(DATOS!$D$2:$D$20000=A221)*(DATOS!$I$2:$I$20000=B221)*(DATOS!$L$2:$L$20000="N"))),"—")</f>
        <v>—</v>
      </c>
      <c r="L221">
        <f>SUMPRODUCT((CONFIG_METADATA!$G$2:$G$20000=1)*(DATOS!$D$2:$D$20000=A221)*(DATOS!$I$2:$I$20000=B221)*(DATOS!$K$2:$K$20000=1))</f>
        <v>0</v>
      </c>
      <c r="M221">
        <f>SUMPRODUCT((CONFIG_METADATA!$G$2:$G$20000=1)*(DATOS!$D$2:$D$20000=A221)*(DATOS!$I$2:$I$20000=B221)*(DATOS!$K$2:$K$20000=2))</f>
        <v>0</v>
      </c>
      <c r="N221">
        <f>SUMPRODUCT((CONFIG_METADATA!$G$2:$G$20000=1)*(DATOS!$D$2:$D$20000=A221)*(DATOS!$I$2:$I$20000=B221)*(DATOS!$K$2:$K$20000=3))</f>
        <v>0</v>
      </c>
      <c r="O221">
        <f>SUMPRODUCT((CONFIG_METADATA!$G$2:$G$20000=1)*(DATOS!$D$2:$D$20000=A221)*(DATOS!$I$2:$I$20000=B221)*(DATOS!$K$2:$K$20000=4))</f>
        <v>0</v>
      </c>
      <c r="P221">
        <f>SUMPRODUCT((CONFIG_METADATA!$G$2:$G$20000=1)*(DATOS!$D$2:$D$20000=A221)*(DATOS!$I$2:$I$20000=B221)*(DATOS!$K$2:$K$20000=5))</f>
        <v>0</v>
      </c>
      <c r="Q221">
        <f>SUMPRODUCT((CONFIG_METADATA!$G$2:$G$20000=1)*(DATOS!$D$2:$D$20000=A221)*(DATOS!$I$2:$I$20000=B221)*(DATOS!$K$2:$K$20000=6))</f>
        <v>0</v>
      </c>
      <c r="R221">
        <f>SUMPRODUCT((CONFIG_METADATA!$G$2:$G$20000=1)*(DATOS!$D$2:$D$20000=A221)*(DATOS!$I$2:$I$20000=B221)*(DATOS!$K$2:$K$20000=7))</f>
        <v>0</v>
      </c>
      <c r="S221">
        <f>SUMPRODUCT((CONFIG_METADATA!$G$2:$G$20000=1)*(DATOS!$D$2:$D$20000=A221)*(DATOS!$I$2:$I$20000=B221)*(DATOS!$K$2:$K$20000=8))</f>
        <v>0</v>
      </c>
      <c r="T221">
        <f>SUMPRODUCT((CONFIG_METADATA!$G$2:$G$20000=1)*(DATOS!$D$2:$D$20000=A221)*(DATOS!$I$2:$I$20000=B221)*(DATOS!$K$2:$K$20000=9))</f>
        <v>0</v>
      </c>
      <c r="U221">
        <f>SUMPRODUCT((CONFIG_METADATA!$G$2:$G$20000=1)*(DATOS!$D$2:$D$20000=A221)*(DATOS!$I$2:$I$20000=B221)*(DATOS!$K$2:$K$20000=10))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SUMPRODUCT((CONFIG_METADATA!$G$2:$G$20000=1)*(DATOS!$D$2:$D$20000=A222)*(DATOS!$I$2:$I$20000=B222))</f>
        <v>0</v>
      </c>
      <c r="E222" s="10" t="str">
        <f>IFERROR(SUMPRODUCT((CONFIG_METADATA!$G$2:$G$20000=1)*(DATOS!$D$2:$D$20000=A222)*(DATOS!$I$2:$I$20000=B222)*(DATOS!$K$2:$K$20000))/D222,"—")</f>
        <v>—</v>
      </c>
      <c r="F222" s="10" t="str" cm="1">
        <f t="array" ref="F222">IFERROR(_xlfn.STDEV.P(_xlfn._xlws.FILTER(DATOS!$K$2:$K$20000,(CONFIG_METADATA!$G$2:$G$20000=1)*(DATOS!$D$2:$D$20000=A222)*(DATOS!$I$2:$I$20000=B222))),"—")</f>
        <v>—</v>
      </c>
      <c r="G222" t="str" cm="1">
        <f t="array" ref="G222">IFERROR(_xlfn.MODE.SNGL(_xlfn._xlws.FILTER(DATOS!$K$2:$K$20000,(CONFIG_METADATA!$G$2:$G$20000=1)*(DATOS!$D$2:$D$20000=A222)*(DATOS!$I$2:$I$20000=B222))),"—")</f>
        <v>—</v>
      </c>
      <c r="H222" s="11" t="str">
        <f>IFERROR(SUMPRODUCT((CONFIG_METADATA!$G$2:$G$20000=1)*(DATOS!$D$2:$D$20000=A222)*(DATOS!$I$2:$I$20000=B222)*(DATOS!$L$2:$L$20000="S"))/D222,"—")</f>
        <v>—</v>
      </c>
      <c r="I222" s="11" t="str">
        <f>IFERROR(SUMPRODUCT((CONFIG_METADATA!$G$2:$G$20000=1)*(DATOS!$D$2:$D$20000=A222)*(DATOS!$I$2:$I$20000=B222)*(DATOS!$L$2:$L$20000="N"))/D222,"—")</f>
        <v>—</v>
      </c>
      <c r="J222" t="str" cm="1">
        <f t="array" ref="J222">IFERROR(_xlfn.MODE.SNGL(_xlfn._xlws.FILTER(DATOS!$K$2:$K$20000,(CONFIG_METADATA!$G$2:$G$20000=1)*(DATOS!$D$2:$D$20000=A222)*(DATOS!$I$2:$I$20000=B222)*(DATOS!$L$2:$L$20000="S"))),"—")</f>
        <v>—</v>
      </c>
      <c r="K222" t="str" cm="1">
        <f t="array" ref="K222">IFERROR(_xlfn.MODE.SNGL(_xlfn._xlws.FILTER(DATOS!$K$2:$K$20000,(CONFIG_METADATA!$G$2:$G$20000=1)*(DATOS!$D$2:$D$20000=A222)*(DATOS!$I$2:$I$20000=B222)*(DATOS!$L$2:$L$20000="N"))),"—")</f>
        <v>—</v>
      </c>
      <c r="L222">
        <f>SUMPRODUCT((CONFIG_METADATA!$G$2:$G$20000=1)*(DATOS!$D$2:$D$20000=A222)*(DATOS!$I$2:$I$20000=B222)*(DATOS!$K$2:$K$20000=1))</f>
        <v>0</v>
      </c>
      <c r="M222">
        <f>SUMPRODUCT((CONFIG_METADATA!$G$2:$G$20000=1)*(DATOS!$D$2:$D$20000=A222)*(DATOS!$I$2:$I$20000=B222)*(DATOS!$K$2:$K$20000=2))</f>
        <v>0</v>
      </c>
      <c r="N222">
        <f>SUMPRODUCT((CONFIG_METADATA!$G$2:$G$20000=1)*(DATOS!$D$2:$D$20000=A222)*(DATOS!$I$2:$I$20000=B222)*(DATOS!$K$2:$K$20000=3))</f>
        <v>0</v>
      </c>
      <c r="O222">
        <f>SUMPRODUCT((CONFIG_METADATA!$G$2:$G$20000=1)*(DATOS!$D$2:$D$20000=A222)*(DATOS!$I$2:$I$20000=B222)*(DATOS!$K$2:$K$20000=4))</f>
        <v>0</v>
      </c>
      <c r="P222">
        <f>SUMPRODUCT((CONFIG_METADATA!$G$2:$G$20000=1)*(DATOS!$D$2:$D$20000=A222)*(DATOS!$I$2:$I$20000=B222)*(DATOS!$K$2:$K$20000=5))</f>
        <v>0</v>
      </c>
      <c r="Q222">
        <f>SUMPRODUCT((CONFIG_METADATA!$G$2:$G$20000=1)*(DATOS!$D$2:$D$20000=A222)*(DATOS!$I$2:$I$20000=B222)*(DATOS!$K$2:$K$20000=6))</f>
        <v>0</v>
      </c>
      <c r="R222">
        <f>SUMPRODUCT((CONFIG_METADATA!$G$2:$G$20000=1)*(DATOS!$D$2:$D$20000=A222)*(DATOS!$I$2:$I$20000=B222)*(DATOS!$K$2:$K$20000=7))</f>
        <v>0</v>
      </c>
      <c r="S222">
        <f>SUMPRODUCT((CONFIG_METADATA!$G$2:$G$20000=1)*(DATOS!$D$2:$D$20000=A222)*(DATOS!$I$2:$I$20000=B222)*(DATOS!$K$2:$K$20000=8))</f>
        <v>0</v>
      </c>
      <c r="T222">
        <f>SUMPRODUCT((CONFIG_METADATA!$G$2:$G$20000=1)*(DATOS!$D$2:$D$20000=A222)*(DATOS!$I$2:$I$20000=B222)*(DATOS!$K$2:$K$20000=9))</f>
        <v>0</v>
      </c>
      <c r="U222">
        <f>SUMPRODUCT((CONFIG_METADATA!$G$2:$G$20000=1)*(DATOS!$D$2:$D$20000=A222)*(DATOS!$I$2:$I$20000=B222)*(DATOS!$K$2:$K$20000=10))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SUMPRODUCT((CONFIG_METADATA!$G$2:$G$20000=1)*(DATOS!$D$2:$D$20000=A223)*(DATOS!$I$2:$I$20000=B223))</f>
        <v>0</v>
      </c>
      <c r="E223" s="10" t="str">
        <f>IFERROR(SUMPRODUCT((CONFIG_METADATA!$G$2:$G$20000=1)*(DATOS!$D$2:$D$20000=A223)*(DATOS!$I$2:$I$20000=B223)*(DATOS!$K$2:$K$20000))/D223,"—")</f>
        <v>—</v>
      </c>
      <c r="F223" s="10" t="str" cm="1">
        <f t="array" ref="F223">IFERROR(_xlfn.STDEV.P(_xlfn._xlws.FILTER(DATOS!$K$2:$K$20000,(CONFIG_METADATA!$G$2:$G$20000=1)*(DATOS!$D$2:$D$20000=A223)*(DATOS!$I$2:$I$20000=B223))),"—")</f>
        <v>—</v>
      </c>
      <c r="G223" t="str" cm="1">
        <f t="array" ref="G223">IFERROR(_xlfn.MODE.SNGL(_xlfn._xlws.FILTER(DATOS!$K$2:$K$20000,(CONFIG_METADATA!$G$2:$G$20000=1)*(DATOS!$D$2:$D$20000=A223)*(DATOS!$I$2:$I$20000=B223))),"—")</f>
        <v>—</v>
      </c>
      <c r="H223" s="11" t="str">
        <f>IFERROR(SUMPRODUCT((CONFIG_METADATA!$G$2:$G$20000=1)*(DATOS!$D$2:$D$20000=A223)*(DATOS!$I$2:$I$20000=B223)*(DATOS!$L$2:$L$20000="S"))/D223,"—")</f>
        <v>—</v>
      </c>
      <c r="I223" s="11" t="str">
        <f>IFERROR(SUMPRODUCT((CONFIG_METADATA!$G$2:$G$20000=1)*(DATOS!$D$2:$D$20000=A223)*(DATOS!$I$2:$I$20000=B223)*(DATOS!$L$2:$L$20000="N"))/D223,"—")</f>
        <v>—</v>
      </c>
      <c r="J223" t="str" cm="1">
        <f t="array" ref="J223">IFERROR(_xlfn.MODE.SNGL(_xlfn._xlws.FILTER(DATOS!$K$2:$K$20000,(CONFIG_METADATA!$G$2:$G$20000=1)*(DATOS!$D$2:$D$20000=A223)*(DATOS!$I$2:$I$20000=B223)*(DATOS!$L$2:$L$20000="S"))),"—")</f>
        <v>—</v>
      </c>
      <c r="K223" t="str" cm="1">
        <f t="array" ref="K223">IFERROR(_xlfn.MODE.SNGL(_xlfn._xlws.FILTER(DATOS!$K$2:$K$20000,(CONFIG_METADATA!$G$2:$G$20000=1)*(DATOS!$D$2:$D$20000=A223)*(DATOS!$I$2:$I$20000=B223)*(DATOS!$L$2:$L$20000="N"))),"—")</f>
        <v>—</v>
      </c>
      <c r="L223">
        <f>SUMPRODUCT((CONFIG_METADATA!$G$2:$G$20000=1)*(DATOS!$D$2:$D$20000=A223)*(DATOS!$I$2:$I$20000=B223)*(DATOS!$K$2:$K$20000=1))</f>
        <v>0</v>
      </c>
      <c r="M223">
        <f>SUMPRODUCT((CONFIG_METADATA!$G$2:$G$20000=1)*(DATOS!$D$2:$D$20000=A223)*(DATOS!$I$2:$I$20000=B223)*(DATOS!$K$2:$K$20000=2))</f>
        <v>0</v>
      </c>
      <c r="N223">
        <f>SUMPRODUCT((CONFIG_METADATA!$G$2:$G$20000=1)*(DATOS!$D$2:$D$20000=A223)*(DATOS!$I$2:$I$20000=B223)*(DATOS!$K$2:$K$20000=3))</f>
        <v>0</v>
      </c>
      <c r="O223">
        <f>SUMPRODUCT((CONFIG_METADATA!$G$2:$G$20000=1)*(DATOS!$D$2:$D$20000=A223)*(DATOS!$I$2:$I$20000=B223)*(DATOS!$K$2:$K$20000=4))</f>
        <v>0</v>
      </c>
      <c r="P223">
        <f>SUMPRODUCT((CONFIG_METADATA!$G$2:$G$20000=1)*(DATOS!$D$2:$D$20000=A223)*(DATOS!$I$2:$I$20000=B223)*(DATOS!$K$2:$K$20000=5))</f>
        <v>0</v>
      </c>
      <c r="Q223">
        <f>SUMPRODUCT((CONFIG_METADATA!$G$2:$G$20000=1)*(DATOS!$D$2:$D$20000=A223)*(DATOS!$I$2:$I$20000=B223)*(DATOS!$K$2:$K$20000=6))</f>
        <v>0</v>
      </c>
      <c r="R223">
        <f>SUMPRODUCT((CONFIG_METADATA!$G$2:$G$20000=1)*(DATOS!$D$2:$D$20000=A223)*(DATOS!$I$2:$I$20000=B223)*(DATOS!$K$2:$K$20000=7))</f>
        <v>0</v>
      </c>
      <c r="S223">
        <f>SUMPRODUCT((CONFIG_METADATA!$G$2:$G$20000=1)*(DATOS!$D$2:$D$20000=A223)*(DATOS!$I$2:$I$20000=B223)*(DATOS!$K$2:$K$20000=8))</f>
        <v>0</v>
      </c>
      <c r="T223">
        <f>SUMPRODUCT((CONFIG_METADATA!$G$2:$G$20000=1)*(DATOS!$D$2:$D$20000=A223)*(DATOS!$I$2:$I$20000=B223)*(DATOS!$K$2:$K$20000=9))</f>
        <v>0</v>
      </c>
      <c r="U223">
        <f>SUMPRODUCT((CONFIG_METADATA!$G$2:$G$20000=1)*(DATOS!$D$2:$D$20000=A223)*(DATOS!$I$2:$I$20000=B223)*(DATOS!$K$2:$K$20000=10))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SUMPRODUCT((CONFIG_METADATA!$G$2:$G$20000=1)*(DATOS!$D$2:$D$20000=A224)*(DATOS!$I$2:$I$20000=B224))</f>
        <v>0</v>
      </c>
      <c r="E224" s="10" t="str">
        <f>IFERROR(SUMPRODUCT((CONFIG_METADATA!$G$2:$G$20000=1)*(DATOS!$D$2:$D$20000=A224)*(DATOS!$I$2:$I$20000=B224)*(DATOS!$K$2:$K$20000))/D224,"—")</f>
        <v>—</v>
      </c>
      <c r="F224" s="10" t="str" cm="1">
        <f t="array" ref="F224">IFERROR(_xlfn.STDEV.P(_xlfn._xlws.FILTER(DATOS!$K$2:$K$20000,(CONFIG_METADATA!$G$2:$G$20000=1)*(DATOS!$D$2:$D$20000=A224)*(DATOS!$I$2:$I$20000=B224))),"—")</f>
        <v>—</v>
      </c>
      <c r="G224" t="str" cm="1">
        <f t="array" ref="G224">IFERROR(_xlfn.MODE.SNGL(_xlfn._xlws.FILTER(DATOS!$K$2:$K$20000,(CONFIG_METADATA!$G$2:$G$20000=1)*(DATOS!$D$2:$D$20000=A224)*(DATOS!$I$2:$I$20000=B224))),"—")</f>
        <v>—</v>
      </c>
      <c r="H224" s="11" t="str">
        <f>IFERROR(SUMPRODUCT((CONFIG_METADATA!$G$2:$G$20000=1)*(DATOS!$D$2:$D$20000=A224)*(DATOS!$I$2:$I$20000=B224)*(DATOS!$L$2:$L$20000="S"))/D224,"—")</f>
        <v>—</v>
      </c>
      <c r="I224" s="11" t="str">
        <f>IFERROR(SUMPRODUCT((CONFIG_METADATA!$G$2:$G$20000=1)*(DATOS!$D$2:$D$20000=A224)*(DATOS!$I$2:$I$20000=B224)*(DATOS!$L$2:$L$20000="N"))/D224,"—")</f>
        <v>—</v>
      </c>
      <c r="J224" t="str" cm="1">
        <f t="array" ref="J224">IFERROR(_xlfn.MODE.SNGL(_xlfn._xlws.FILTER(DATOS!$K$2:$K$20000,(CONFIG_METADATA!$G$2:$G$20000=1)*(DATOS!$D$2:$D$20000=A224)*(DATOS!$I$2:$I$20000=B224)*(DATOS!$L$2:$L$20000="S"))),"—")</f>
        <v>—</v>
      </c>
      <c r="K224" t="str" cm="1">
        <f t="array" ref="K224">IFERROR(_xlfn.MODE.SNGL(_xlfn._xlws.FILTER(DATOS!$K$2:$K$20000,(CONFIG_METADATA!$G$2:$G$20000=1)*(DATOS!$D$2:$D$20000=A224)*(DATOS!$I$2:$I$20000=B224)*(DATOS!$L$2:$L$20000="N"))),"—")</f>
        <v>—</v>
      </c>
      <c r="L224">
        <f>SUMPRODUCT((CONFIG_METADATA!$G$2:$G$20000=1)*(DATOS!$D$2:$D$20000=A224)*(DATOS!$I$2:$I$20000=B224)*(DATOS!$K$2:$K$20000=1))</f>
        <v>0</v>
      </c>
      <c r="M224">
        <f>SUMPRODUCT((CONFIG_METADATA!$G$2:$G$20000=1)*(DATOS!$D$2:$D$20000=A224)*(DATOS!$I$2:$I$20000=B224)*(DATOS!$K$2:$K$20000=2))</f>
        <v>0</v>
      </c>
      <c r="N224">
        <f>SUMPRODUCT((CONFIG_METADATA!$G$2:$G$20000=1)*(DATOS!$D$2:$D$20000=A224)*(DATOS!$I$2:$I$20000=B224)*(DATOS!$K$2:$K$20000=3))</f>
        <v>0</v>
      </c>
      <c r="O224">
        <f>SUMPRODUCT((CONFIG_METADATA!$G$2:$G$20000=1)*(DATOS!$D$2:$D$20000=A224)*(DATOS!$I$2:$I$20000=B224)*(DATOS!$K$2:$K$20000=4))</f>
        <v>0</v>
      </c>
      <c r="P224">
        <f>SUMPRODUCT((CONFIG_METADATA!$G$2:$G$20000=1)*(DATOS!$D$2:$D$20000=A224)*(DATOS!$I$2:$I$20000=B224)*(DATOS!$K$2:$K$20000=5))</f>
        <v>0</v>
      </c>
      <c r="Q224">
        <f>SUMPRODUCT((CONFIG_METADATA!$G$2:$G$20000=1)*(DATOS!$D$2:$D$20000=A224)*(DATOS!$I$2:$I$20000=B224)*(DATOS!$K$2:$K$20000=6))</f>
        <v>0</v>
      </c>
      <c r="R224">
        <f>SUMPRODUCT((CONFIG_METADATA!$G$2:$G$20000=1)*(DATOS!$D$2:$D$20000=A224)*(DATOS!$I$2:$I$20000=B224)*(DATOS!$K$2:$K$20000=7))</f>
        <v>0</v>
      </c>
      <c r="S224">
        <f>SUMPRODUCT((CONFIG_METADATA!$G$2:$G$20000=1)*(DATOS!$D$2:$D$20000=A224)*(DATOS!$I$2:$I$20000=B224)*(DATOS!$K$2:$K$20000=8))</f>
        <v>0</v>
      </c>
      <c r="T224">
        <f>SUMPRODUCT((CONFIG_METADATA!$G$2:$G$20000=1)*(DATOS!$D$2:$D$20000=A224)*(DATOS!$I$2:$I$20000=B224)*(DATOS!$K$2:$K$20000=9))</f>
        <v>0</v>
      </c>
      <c r="U224">
        <f>SUMPRODUCT((CONFIG_METADATA!$G$2:$G$20000=1)*(DATOS!$D$2:$D$20000=A224)*(DATOS!$I$2:$I$20000=B224)*(DATOS!$K$2:$K$20000=10))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SUMPRODUCT((CONFIG_METADATA!$G$2:$G$20000=1)*(DATOS!$D$2:$D$20000=A225)*(DATOS!$I$2:$I$20000=B225))</f>
        <v>0</v>
      </c>
      <c r="E225" s="10" t="str">
        <f>IFERROR(SUMPRODUCT((CONFIG_METADATA!$G$2:$G$20000=1)*(DATOS!$D$2:$D$20000=A225)*(DATOS!$I$2:$I$20000=B225)*(DATOS!$K$2:$K$20000))/D225,"—")</f>
        <v>—</v>
      </c>
      <c r="F225" s="10" t="str" cm="1">
        <f t="array" ref="F225">IFERROR(_xlfn.STDEV.P(_xlfn._xlws.FILTER(DATOS!$K$2:$K$20000,(CONFIG_METADATA!$G$2:$G$20000=1)*(DATOS!$D$2:$D$20000=A225)*(DATOS!$I$2:$I$20000=B225))),"—")</f>
        <v>—</v>
      </c>
      <c r="G225" t="str" cm="1">
        <f t="array" ref="G225">IFERROR(_xlfn.MODE.SNGL(_xlfn._xlws.FILTER(DATOS!$K$2:$K$20000,(CONFIG_METADATA!$G$2:$G$20000=1)*(DATOS!$D$2:$D$20000=A225)*(DATOS!$I$2:$I$20000=B225))),"—")</f>
        <v>—</v>
      </c>
      <c r="H225" s="11" t="str">
        <f>IFERROR(SUMPRODUCT((CONFIG_METADATA!$G$2:$G$20000=1)*(DATOS!$D$2:$D$20000=A225)*(DATOS!$I$2:$I$20000=B225)*(DATOS!$L$2:$L$20000="S"))/D225,"—")</f>
        <v>—</v>
      </c>
      <c r="I225" s="11" t="str">
        <f>IFERROR(SUMPRODUCT((CONFIG_METADATA!$G$2:$G$20000=1)*(DATOS!$D$2:$D$20000=A225)*(DATOS!$I$2:$I$20000=B225)*(DATOS!$L$2:$L$20000="N"))/D225,"—")</f>
        <v>—</v>
      </c>
      <c r="J225" t="str" cm="1">
        <f t="array" ref="J225">IFERROR(_xlfn.MODE.SNGL(_xlfn._xlws.FILTER(DATOS!$K$2:$K$20000,(CONFIG_METADATA!$G$2:$G$20000=1)*(DATOS!$D$2:$D$20000=A225)*(DATOS!$I$2:$I$20000=B225)*(DATOS!$L$2:$L$20000="S"))),"—")</f>
        <v>—</v>
      </c>
      <c r="K225" t="str" cm="1">
        <f t="array" ref="K225">IFERROR(_xlfn.MODE.SNGL(_xlfn._xlws.FILTER(DATOS!$K$2:$K$20000,(CONFIG_METADATA!$G$2:$G$20000=1)*(DATOS!$D$2:$D$20000=A225)*(DATOS!$I$2:$I$20000=B225)*(DATOS!$L$2:$L$20000="N"))),"—")</f>
        <v>—</v>
      </c>
      <c r="L225">
        <f>SUMPRODUCT((CONFIG_METADATA!$G$2:$G$20000=1)*(DATOS!$D$2:$D$20000=A225)*(DATOS!$I$2:$I$20000=B225)*(DATOS!$K$2:$K$20000=1))</f>
        <v>0</v>
      </c>
      <c r="M225">
        <f>SUMPRODUCT((CONFIG_METADATA!$G$2:$G$20000=1)*(DATOS!$D$2:$D$20000=A225)*(DATOS!$I$2:$I$20000=B225)*(DATOS!$K$2:$K$20000=2))</f>
        <v>0</v>
      </c>
      <c r="N225">
        <f>SUMPRODUCT((CONFIG_METADATA!$G$2:$G$20000=1)*(DATOS!$D$2:$D$20000=A225)*(DATOS!$I$2:$I$20000=B225)*(DATOS!$K$2:$K$20000=3))</f>
        <v>0</v>
      </c>
      <c r="O225">
        <f>SUMPRODUCT((CONFIG_METADATA!$G$2:$G$20000=1)*(DATOS!$D$2:$D$20000=A225)*(DATOS!$I$2:$I$20000=B225)*(DATOS!$K$2:$K$20000=4))</f>
        <v>0</v>
      </c>
      <c r="P225">
        <f>SUMPRODUCT((CONFIG_METADATA!$G$2:$G$20000=1)*(DATOS!$D$2:$D$20000=A225)*(DATOS!$I$2:$I$20000=B225)*(DATOS!$K$2:$K$20000=5))</f>
        <v>0</v>
      </c>
      <c r="Q225">
        <f>SUMPRODUCT((CONFIG_METADATA!$G$2:$G$20000=1)*(DATOS!$D$2:$D$20000=A225)*(DATOS!$I$2:$I$20000=B225)*(DATOS!$K$2:$K$20000=6))</f>
        <v>0</v>
      </c>
      <c r="R225">
        <f>SUMPRODUCT((CONFIG_METADATA!$G$2:$G$20000=1)*(DATOS!$D$2:$D$20000=A225)*(DATOS!$I$2:$I$20000=B225)*(DATOS!$K$2:$K$20000=7))</f>
        <v>0</v>
      </c>
      <c r="S225">
        <f>SUMPRODUCT((CONFIG_METADATA!$G$2:$G$20000=1)*(DATOS!$D$2:$D$20000=A225)*(DATOS!$I$2:$I$20000=B225)*(DATOS!$K$2:$K$20000=8))</f>
        <v>0</v>
      </c>
      <c r="T225">
        <f>SUMPRODUCT((CONFIG_METADATA!$G$2:$G$20000=1)*(DATOS!$D$2:$D$20000=A225)*(DATOS!$I$2:$I$20000=B225)*(DATOS!$K$2:$K$20000=9))</f>
        <v>0</v>
      </c>
      <c r="U225">
        <f>SUMPRODUCT((CONFIG_METADATA!$G$2:$G$20000=1)*(DATOS!$D$2:$D$20000=A225)*(DATOS!$I$2:$I$20000=B225)*(DATOS!$K$2:$K$20000=10))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SUMPRODUCT((CONFIG_METADATA!$G$2:$G$20000=1)*(DATOS!$D$2:$D$20000=A226)*(DATOS!$I$2:$I$20000=B226))</f>
        <v>0</v>
      </c>
      <c r="E226" s="10" t="str">
        <f>IFERROR(SUMPRODUCT((CONFIG_METADATA!$G$2:$G$20000=1)*(DATOS!$D$2:$D$20000=A226)*(DATOS!$I$2:$I$20000=B226)*(DATOS!$K$2:$K$20000))/D226,"—")</f>
        <v>—</v>
      </c>
      <c r="F226" s="10" t="str" cm="1">
        <f t="array" ref="F226">IFERROR(_xlfn.STDEV.P(_xlfn._xlws.FILTER(DATOS!$K$2:$K$20000,(CONFIG_METADATA!$G$2:$G$20000=1)*(DATOS!$D$2:$D$20000=A226)*(DATOS!$I$2:$I$20000=B226))),"—")</f>
        <v>—</v>
      </c>
      <c r="G226" t="str" cm="1">
        <f t="array" ref="G226">IFERROR(_xlfn.MODE.SNGL(_xlfn._xlws.FILTER(DATOS!$K$2:$K$20000,(CONFIG_METADATA!$G$2:$G$20000=1)*(DATOS!$D$2:$D$20000=A226)*(DATOS!$I$2:$I$20000=B226))),"—")</f>
        <v>—</v>
      </c>
      <c r="H226" s="11" t="str">
        <f>IFERROR(SUMPRODUCT((CONFIG_METADATA!$G$2:$G$20000=1)*(DATOS!$D$2:$D$20000=A226)*(DATOS!$I$2:$I$20000=B226)*(DATOS!$L$2:$L$20000="S"))/D226,"—")</f>
        <v>—</v>
      </c>
      <c r="I226" s="11" t="str">
        <f>IFERROR(SUMPRODUCT((CONFIG_METADATA!$G$2:$G$20000=1)*(DATOS!$D$2:$D$20000=A226)*(DATOS!$I$2:$I$20000=B226)*(DATOS!$L$2:$L$20000="N"))/D226,"—")</f>
        <v>—</v>
      </c>
      <c r="J226" t="str" cm="1">
        <f t="array" ref="J226">IFERROR(_xlfn.MODE.SNGL(_xlfn._xlws.FILTER(DATOS!$K$2:$K$20000,(CONFIG_METADATA!$G$2:$G$20000=1)*(DATOS!$D$2:$D$20000=A226)*(DATOS!$I$2:$I$20000=B226)*(DATOS!$L$2:$L$20000="S"))),"—")</f>
        <v>—</v>
      </c>
      <c r="K226" t="str" cm="1">
        <f t="array" ref="K226">IFERROR(_xlfn.MODE.SNGL(_xlfn._xlws.FILTER(DATOS!$K$2:$K$20000,(CONFIG_METADATA!$G$2:$G$20000=1)*(DATOS!$D$2:$D$20000=A226)*(DATOS!$I$2:$I$20000=B226)*(DATOS!$L$2:$L$20000="N"))),"—")</f>
        <v>—</v>
      </c>
      <c r="L226">
        <f>SUMPRODUCT((CONFIG_METADATA!$G$2:$G$20000=1)*(DATOS!$D$2:$D$20000=A226)*(DATOS!$I$2:$I$20000=B226)*(DATOS!$K$2:$K$20000=1))</f>
        <v>0</v>
      </c>
      <c r="M226">
        <f>SUMPRODUCT((CONFIG_METADATA!$G$2:$G$20000=1)*(DATOS!$D$2:$D$20000=A226)*(DATOS!$I$2:$I$20000=B226)*(DATOS!$K$2:$K$20000=2))</f>
        <v>0</v>
      </c>
      <c r="N226">
        <f>SUMPRODUCT((CONFIG_METADATA!$G$2:$G$20000=1)*(DATOS!$D$2:$D$20000=A226)*(DATOS!$I$2:$I$20000=B226)*(DATOS!$K$2:$K$20000=3))</f>
        <v>0</v>
      </c>
      <c r="O226">
        <f>SUMPRODUCT((CONFIG_METADATA!$G$2:$G$20000=1)*(DATOS!$D$2:$D$20000=A226)*(DATOS!$I$2:$I$20000=B226)*(DATOS!$K$2:$K$20000=4))</f>
        <v>0</v>
      </c>
      <c r="P226">
        <f>SUMPRODUCT((CONFIG_METADATA!$G$2:$G$20000=1)*(DATOS!$D$2:$D$20000=A226)*(DATOS!$I$2:$I$20000=B226)*(DATOS!$K$2:$K$20000=5))</f>
        <v>0</v>
      </c>
      <c r="Q226">
        <f>SUMPRODUCT((CONFIG_METADATA!$G$2:$G$20000=1)*(DATOS!$D$2:$D$20000=A226)*(DATOS!$I$2:$I$20000=B226)*(DATOS!$K$2:$K$20000=6))</f>
        <v>0</v>
      </c>
      <c r="R226">
        <f>SUMPRODUCT((CONFIG_METADATA!$G$2:$G$20000=1)*(DATOS!$D$2:$D$20000=A226)*(DATOS!$I$2:$I$20000=B226)*(DATOS!$K$2:$K$20000=7))</f>
        <v>0</v>
      </c>
      <c r="S226">
        <f>SUMPRODUCT((CONFIG_METADATA!$G$2:$G$20000=1)*(DATOS!$D$2:$D$20000=A226)*(DATOS!$I$2:$I$20000=B226)*(DATOS!$K$2:$K$20000=8))</f>
        <v>0</v>
      </c>
      <c r="T226">
        <f>SUMPRODUCT((CONFIG_METADATA!$G$2:$G$20000=1)*(DATOS!$D$2:$D$20000=A226)*(DATOS!$I$2:$I$20000=B226)*(DATOS!$K$2:$K$20000=9))</f>
        <v>0</v>
      </c>
      <c r="U226">
        <f>SUMPRODUCT((CONFIG_METADATA!$G$2:$G$20000=1)*(DATOS!$D$2:$D$20000=A226)*(DATOS!$I$2:$I$20000=B226)*(DATOS!$K$2:$K$20000=10))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SUMPRODUCT((CONFIG_METADATA!$G$2:$G$20000=1)*(DATOS!$D$2:$D$20000=A227)*(DATOS!$I$2:$I$20000=B227))</f>
        <v>0</v>
      </c>
      <c r="E227" s="10" t="str">
        <f>IFERROR(SUMPRODUCT((CONFIG_METADATA!$G$2:$G$20000=1)*(DATOS!$D$2:$D$20000=A227)*(DATOS!$I$2:$I$20000=B227)*(DATOS!$K$2:$K$20000))/D227,"—")</f>
        <v>—</v>
      </c>
      <c r="F227" s="10" t="str" cm="1">
        <f t="array" ref="F227">IFERROR(_xlfn.STDEV.P(_xlfn._xlws.FILTER(DATOS!$K$2:$K$20000,(CONFIG_METADATA!$G$2:$G$20000=1)*(DATOS!$D$2:$D$20000=A227)*(DATOS!$I$2:$I$20000=B227))),"—")</f>
        <v>—</v>
      </c>
      <c r="G227" t="str" cm="1">
        <f t="array" ref="G227">IFERROR(_xlfn.MODE.SNGL(_xlfn._xlws.FILTER(DATOS!$K$2:$K$20000,(CONFIG_METADATA!$G$2:$G$20000=1)*(DATOS!$D$2:$D$20000=A227)*(DATOS!$I$2:$I$20000=B227))),"—")</f>
        <v>—</v>
      </c>
      <c r="H227" s="11" t="str">
        <f>IFERROR(SUMPRODUCT((CONFIG_METADATA!$G$2:$G$20000=1)*(DATOS!$D$2:$D$20000=A227)*(DATOS!$I$2:$I$20000=B227)*(DATOS!$L$2:$L$20000="S"))/D227,"—")</f>
        <v>—</v>
      </c>
      <c r="I227" s="11" t="str">
        <f>IFERROR(SUMPRODUCT((CONFIG_METADATA!$G$2:$G$20000=1)*(DATOS!$D$2:$D$20000=A227)*(DATOS!$I$2:$I$20000=B227)*(DATOS!$L$2:$L$20000="N"))/D227,"—")</f>
        <v>—</v>
      </c>
      <c r="J227" t="str" cm="1">
        <f t="array" ref="J227">IFERROR(_xlfn.MODE.SNGL(_xlfn._xlws.FILTER(DATOS!$K$2:$K$20000,(CONFIG_METADATA!$G$2:$G$20000=1)*(DATOS!$D$2:$D$20000=A227)*(DATOS!$I$2:$I$20000=B227)*(DATOS!$L$2:$L$20000="S"))),"—")</f>
        <v>—</v>
      </c>
      <c r="K227" t="str" cm="1">
        <f t="array" ref="K227">IFERROR(_xlfn.MODE.SNGL(_xlfn._xlws.FILTER(DATOS!$K$2:$K$20000,(CONFIG_METADATA!$G$2:$G$20000=1)*(DATOS!$D$2:$D$20000=A227)*(DATOS!$I$2:$I$20000=B227)*(DATOS!$L$2:$L$20000="N"))),"—")</f>
        <v>—</v>
      </c>
      <c r="L227">
        <f>SUMPRODUCT((CONFIG_METADATA!$G$2:$G$20000=1)*(DATOS!$D$2:$D$20000=A227)*(DATOS!$I$2:$I$20000=B227)*(DATOS!$K$2:$K$20000=1))</f>
        <v>0</v>
      </c>
      <c r="M227">
        <f>SUMPRODUCT((CONFIG_METADATA!$G$2:$G$20000=1)*(DATOS!$D$2:$D$20000=A227)*(DATOS!$I$2:$I$20000=B227)*(DATOS!$K$2:$K$20000=2))</f>
        <v>0</v>
      </c>
      <c r="N227">
        <f>SUMPRODUCT((CONFIG_METADATA!$G$2:$G$20000=1)*(DATOS!$D$2:$D$20000=A227)*(DATOS!$I$2:$I$20000=B227)*(DATOS!$K$2:$K$20000=3))</f>
        <v>0</v>
      </c>
      <c r="O227">
        <f>SUMPRODUCT((CONFIG_METADATA!$G$2:$G$20000=1)*(DATOS!$D$2:$D$20000=A227)*(DATOS!$I$2:$I$20000=B227)*(DATOS!$K$2:$K$20000=4))</f>
        <v>0</v>
      </c>
      <c r="P227">
        <f>SUMPRODUCT((CONFIG_METADATA!$G$2:$G$20000=1)*(DATOS!$D$2:$D$20000=A227)*(DATOS!$I$2:$I$20000=B227)*(DATOS!$K$2:$K$20000=5))</f>
        <v>0</v>
      </c>
      <c r="Q227">
        <f>SUMPRODUCT((CONFIG_METADATA!$G$2:$G$20000=1)*(DATOS!$D$2:$D$20000=A227)*(DATOS!$I$2:$I$20000=B227)*(DATOS!$K$2:$K$20000=6))</f>
        <v>0</v>
      </c>
      <c r="R227">
        <f>SUMPRODUCT((CONFIG_METADATA!$G$2:$G$20000=1)*(DATOS!$D$2:$D$20000=A227)*(DATOS!$I$2:$I$20000=B227)*(DATOS!$K$2:$K$20000=7))</f>
        <v>0</v>
      </c>
      <c r="S227">
        <f>SUMPRODUCT((CONFIG_METADATA!$G$2:$G$20000=1)*(DATOS!$D$2:$D$20000=A227)*(DATOS!$I$2:$I$20000=B227)*(DATOS!$K$2:$K$20000=8))</f>
        <v>0</v>
      </c>
      <c r="T227">
        <f>SUMPRODUCT((CONFIG_METADATA!$G$2:$G$20000=1)*(DATOS!$D$2:$D$20000=A227)*(DATOS!$I$2:$I$20000=B227)*(DATOS!$K$2:$K$20000=9))</f>
        <v>0</v>
      </c>
      <c r="U227">
        <f>SUMPRODUCT((CONFIG_METADATA!$G$2:$G$20000=1)*(DATOS!$D$2:$D$20000=A227)*(DATOS!$I$2:$I$20000=B227)*(DATOS!$K$2:$K$20000=10))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SUMPRODUCT((CONFIG_METADATA!$G$2:$G$20000=1)*(DATOS!$D$2:$D$20000=A228)*(DATOS!$I$2:$I$20000=B228))</f>
        <v>0</v>
      </c>
      <c r="E228" s="10" t="str">
        <f>IFERROR(SUMPRODUCT((CONFIG_METADATA!$G$2:$G$20000=1)*(DATOS!$D$2:$D$20000=A228)*(DATOS!$I$2:$I$20000=B228)*(DATOS!$K$2:$K$20000))/D228,"—")</f>
        <v>—</v>
      </c>
      <c r="F228" s="10" t="str" cm="1">
        <f t="array" ref="F228">IFERROR(_xlfn.STDEV.P(_xlfn._xlws.FILTER(DATOS!$K$2:$K$20000,(CONFIG_METADATA!$G$2:$G$20000=1)*(DATOS!$D$2:$D$20000=A228)*(DATOS!$I$2:$I$20000=B228))),"—")</f>
        <v>—</v>
      </c>
      <c r="G228" t="str" cm="1">
        <f t="array" ref="G228">IFERROR(_xlfn.MODE.SNGL(_xlfn._xlws.FILTER(DATOS!$K$2:$K$20000,(CONFIG_METADATA!$G$2:$G$20000=1)*(DATOS!$D$2:$D$20000=A228)*(DATOS!$I$2:$I$20000=B228))),"—")</f>
        <v>—</v>
      </c>
      <c r="H228" s="11" t="str">
        <f>IFERROR(SUMPRODUCT((CONFIG_METADATA!$G$2:$G$20000=1)*(DATOS!$D$2:$D$20000=A228)*(DATOS!$I$2:$I$20000=B228)*(DATOS!$L$2:$L$20000="S"))/D228,"—")</f>
        <v>—</v>
      </c>
      <c r="I228" s="11" t="str">
        <f>IFERROR(SUMPRODUCT((CONFIG_METADATA!$G$2:$G$20000=1)*(DATOS!$D$2:$D$20000=A228)*(DATOS!$I$2:$I$20000=B228)*(DATOS!$L$2:$L$20000="N"))/D228,"—")</f>
        <v>—</v>
      </c>
      <c r="J228" t="str" cm="1">
        <f t="array" ref="J228">IFERROR(_xlfn.MODE.SNGL(_xlfn._xlws.FILTER(DATOS!$K$2:$K$20000,(CONFIG_METADATA!$G$2:$G$20000=1)*(DATOS!$D$2:$D$20000=A228)*(DATOS!$I$2:$I$20000=B228)*(DATOS!$L$2:$L$20000="S"))),"—")</f>
        <v>—</v>
      </c>
      <c r="K228" t="str" cm="1">
        <f t="array" ref="K228">IFERROR(_xlfn.MODE.SNGL(_xlfn._xlws.FILTER(DATOS!$K$2:$K$20000,(CONFIG_METADATA!$G$2:$G$20000=1)*(DATOS!$D$2:$D$20000=A228)*(DATOS!$I$2:$I$20000=B228)*(DATOS!$L$2:$L$20000="N"))),"—")</f>
        <v>—</v>
      </c>
      <c r="L228">
        <f>SUMPRODUCT((CONFIG_METADATA!$G$2:$G$20000=1)*(DATOS!$D$2:$D$20000=A228)*(DATOS!$I$2:$I$20000=B228)*(DATOS!$K$2:$K$20000=1))</f>
        <v>0</v>
      </c>
      <c r="M228">
        <f>SUMPRODUCT((CONFIG_METADATA!$G$2:$G$20000=1)*(DATOS!$D$2:$D$20000=A228)*(DATOS!$I$2:$I$20000=B228)*(DATOS!$K$2:$K$20000=2))</f>
        <v>0</v>
      </c>
      <c r="N228">
        <f>SUMPRODUCT((CONFIG_METADATA!$G$2:$G$20000=1)*(DATOS!$D$2:$D$20000=A228)*(DATOS!$I$2:$I$20000=B228)*(DATOS!$K$2:$K$20000=3))</f>
        <v>0</v>
      </c>
      <c r="O228">
        <f>SUMPRODUCT((CONFIG_METADATA!$G$2:$G$20000=1)*(DATOS!$D$2:$D$20000=A228)*(DATOS!$I$2:$I$20000=B228)*(DATOS!$K$2:$K$20000=4))</f>
        <v>0</v>
      </c>
      <c r="P228">
        <f>SUMPRODUCT((CONFIG_METADATA!$G$2:$G$20000=1)*(DATOS!$D$2:$D$20000=A228)*(DATOS!$I$2:$I$20000=B228)*(DATOS!$K$2:$K$20000=5))</f>
        <v>0</v>
      </c>
      <c r="Q228">
        <f>SUMPRODUCT((CONFIG_METADATA!$G$2:$G$20000=1)*(DATOS!$D$2:$D$20000=A228)*(DATOS!$I$2:$I$20000=B228)*(DATOS!$K$2:$K$20000=6))</f>
        <v>0</v>
      </c>
      <c r="R228">
        <f>SUMPRODUCT((CONFIG_METADATA!$G$2:$G$20000=1)*(DATOS!$D$2:$D$20000=A228)*(DATOS!$I$2:$I$20000=B228)*(DATOS!$K$2:$K$20000=7))</f>
        <v>0</v>
      </c>
      <c r="S228">
        <f>SUMPRODUCT((CONFIG_METADATA!$G$2:$G$20000=1)*(DATOS!$D$2:$D$20000=A228)*(DATOS!$I$2:$I$20000=B228)*(DATOS!$K$2:$K$20000=8))</f>
        <v>0</v>
      </c>
      <c r="T228">
        <f>SUMPRODUCT((CONFIG_METADATA!$G$2:$G$20000=1)*(DATOS!$D$2:$D$20000=A228)*(DATOS!$I$2:$I$20000=B228)*(DATOS!$K$2:$K$20000=9))</f>
        <v>0</v>
      </c>
      <c r="U228">
        <f>SUMPRODUCT((CONFIG_METADATA!$G$2:$G$20000=1)*(DATOS!$D$2:$D$20000=A228)*(DATOS!$I$2:$I$20000=B228)*(DATOS!$K$2:$K$20000=10))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SUMPRODUCT((CONFIG_METADATA!$G$2:$G$20000=1)*(DATOS!$D$2:$D$20000=A229)*(DATOS!$I$2:$I$20000=B229))</f>
        <v>0</v>
      </c>
      <c r="E229" s="10" t="str">
        <f>IFERROR(SUMPRODUCT((CONFIG_METADATA!$G$2:$G$20000=1)*(DATOS!$D$2:$D$20000=A229)*(DATOS!$I$2:$I$20000=B229)*(DATOS!$K$2:$K$20000))/D229,"—")</f>
        <v>—</v>
      </c>
      <c r="F229" s="10" t="str" cm="1">
        <f t="array" ref="F229">IFERROR(_xlfn.STDEV.P(_xlfn._xlws.FILTER(DATOS!$K$2:$K$20000,(CONFIG_METADATA!$G$2:$G$20000=1)*(DATOS!$D$2:$D$20000=A229)*(DATOS!$I$2:$I$20000=B229))),"—")</f>
        <v>—</v>
      </c>
      <c r="G229" t="str" cm="1">
        <f t="array" ref="G229">IFERROR(_xlfn.MODE.SNGL(_xlfn._xlws.FILTER(DATOS!$K$2:$K$20000,(CONFIG_METADATA!$G$2:$G$20000=1)*(DATOS!$D$2:$D$20000=A229)*(DATOS!$I$2:$I$20000=B229))),"—")</f>
        <v>—</v>
      </c>
      <c r="H229" s="11" t="str">
        <f>IFERROR(SUMPRODUCT((CONFIG_METADATA!$G$2:$G$20000=1)*(DATOS!$D$2:$D$20000=A229)*(DATOS!$I$2:$I$20000=B229)*(DATOS!$L$2:$L$20000="S"))/D229,"—")</f>
        <v>—</v>
      </c>
      <c r="I229" s="11" t="str">
        <f>IFERROR(SUMPRODUCT((CONFIG_METADATA!$G$2:$G$20000=1)*(DATOS!$D$2:$D$20000=A229)*(DATOS!$I$2:$I$20000=B229)*(DATOS!$L$2:$L$20000="N"))/D229,"—")</f>
        <v>—</v>
      </c>
      <c r="J229" t="str" cm="1">
        <f t="array" ref="J229">IFERROR(_xlfn.MODE.SNGL(_xlfn._xlws.FILTER(DATOS!$K$2:$K$20000,(CONFIG_METADATA!$G$2:$G$20000=1)*(DATOS!$D$2:$D$20000=A229)*(DATOS!$I$2:$I$20000=B229)*(DATOS!$L$2:$L$20000="S"))),"—")</f>
        <v>—</v>
      </c>
      <c r="K229" t="str" cm="1">
        <f t="array" ref="K229">IFERROR(_xlfn.MODE.SNGL(_xlfn._xlws.FILTER(DATOS!$K$2:$K$20000,(CONFIG_METADATA!$G$2:$G$20000=1)*(DATOS!$D$2:$D$20000=A229)*(DATOS!$I$2:$I$20000=B229)*(DATOS!$L$2:$L$20000="N"))),"—")</f>
        <v>—</v>
      </c>
      <c r="L229">
        <f>SUMPRODUCT((CONFIG_METADATA!$G$2:$G$20000=1)*(DATOS!$D$2:$D$20000=A229)*(DATOS!$I$2:$I$20000=B229)*(DATOS!$K$2:$K$20000=1))</f>
        <v>0</v>
      </c>
      <c r="M229">
        <f>SUMPRODUCT((CONFIG_METADATA!$G$2:$G$20000=1)*(DATOS!$D$2:$D$20000=A229)*(DATOS!$I$2:$I$20000=B229)*(DATOS!$K$2:$K$20000=2))</f>
        <v>0</v>
      </c>
      <c r="N229">
        <f>SUMPRODUCT((CONFIG_METADATA!$G$2:$G$20000=1)*(DATOS!$D$2:$D$20000=A229)*(DATOS!$I$2:$I$20000=B229)*(DATOS!$K$2:$K$20000=3))</f>
        <v>0</v>
      </c>
      <c r="O229">
        <f>SUMPRODUCT((CONFIG_METADATA!$G$2:$G$20000=1)*(DATOS!$D$2:$D$20000=A229)*(DATOS!$I$2:$I$20000=B229)*(DATOS!$K$2:$K$20000=4))</f>
        <v>0</v>
      </c>
      <c r="P229">
        <f>SUMPRODUCT((CONFIG_METADATA!$G$2:$G$20000=1)*(DATOS!$D$2:$D$20000=A229)*(DATOS!$I$2:$I$20000=B229)*(DATOS!$K$2:$K$20000=5))</f>
        <v>0</v>
      </c>
      <c r="Q229">
        <f>SUMPRODUCT((CONFIG_METADATA!$G$2:$G$20000=1)*(DATOS!$D$2:$D$20000=A229)*(DATOS!$I$2:$I$20000=B229)*(DATOS!$K$2:$K$20000=6))</f>
        <v>0</v>
      </c>
      <c r="R229">
        <f>SUMPRODUCT((CONFIG_METADATA!$G$2:$G$20000=1)*(DATOS!$D$2:$D$20000=A229)*(DATOS!$I$2:$I$20000=B229)*(DATOS!$K$2:$K$20000=7))</f>
        <v>0</v>
      </c>
      <c r="S229">
        <f>SUMPRODUCT((CONFIG_METADATA!$G$2:$G$20000=1)*(DATOS!$D$2:$D$20000=A229)*(DATOS!$I$2:$I$20000=B229)*(DATOS!$K$2:$K$20000=8))</f>
        <v>0</v>
      </c>
      <c r="T229">
        <f>SUMPRODUCT((CONFIG_METADATA!$G$2:$G$20000=1)*(DATOS!$D$2:$D$20000=A229)*(DATOS!$I$2:$I$20000=B229)*(DATOS!$K$2:$K$20000=9))</f>
        <v>0</v>
      </c>
      <c r="U229">
        <f>SUMPRODUCT((CONFIG_METADATA!$G$2:$G$20000=1)*(DATOS!$D$2:$D$20000=A229)*(DATOS!$I$2:$I$20000=B229)*(DATOS!$K$2:$K$20000=10))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SUMPRODUCT((CONFIG_METADATA!$G$2:$G$20000=1)*(DATOS!$D$2:$D$20000=A230)*(DATOS!$I$2:$I$20000=B230))</f>
        <v>0</v>
      </c>
      <c r="E230" s="10" t="str">
        <f>IFERROR(SUMPRODUCT((CONFIG_METADATA!$G$2:$G$20000=1)*(DATOS!$D$2:$D$20000=A230)*(DATOS!$I$2:$I$20000=B230)*(DATOS!$K$2:$K$20000))/D230,"—")</f>
        <v>—</v>
      </c>
      <c r="F230" s="10" t="str" cm="1">
        <f t="array" ref="F230">IFERROR(_xlfn.STDEV.P(_xlfn._xlws.FILTER(DATOS!$K$2:$K$20000,(CONFIG_METADATA!$G$2:$G$20000=1)*(DATOS!$D$2:$D$20000=A230)*(DATOS!$I$2:$I$20000=B230))),"—")</f>
        <v>—</v>
      </c>
      <c r="G230" t="str" cm="1">
        <f t="array" ref="G230">IFERROR(_xlfn.MODE.SNGL(_xlfn._xlws.FILTER(DATOS!$K$2:$K$20000,(CONFIG_METADATA!$G$2:$G$20000=1)*(DATOS!$D$2:$D$20000=A230)*(DATOS!$I$2:$I$20000=B230))),"—")</f>
        <v>—</v>
      </c>
      <c r="H230" s="11" t="str">
        <f>IFERROR(SUMPRODUCT((CONFIG_METADATA!$G$2:$G$20000=1)*(DATOS!$D$2:$D$20000=A230)*(DATOS!$I$2:$I$20000=B230)*(DATOS!$L$2:$L$20000="S"))/D230,"—")</f>
        <v>—</v>
      </c>
      <c r="I230" s="11" t="str">
        <f>IFERROR(SUMPRODUCT((CONFIG_METADATA!$G$2:$G$20000=1)*(DATOS!$D$2:$D$20000=A230)*(DATOS!$I$2:$I$20000=B230)*(DATOS!$L$2:$L$20000="N"))/D230,"—")</f>
        <v>—</v>
      </c>
      <c r="J230" t="str" cm="1">
        <f t="array" ref="J230">IFERROR(_xlfn.MODE.SNGL(_xlfn._xlws.FILTER(DATOS!$K$2:$K$20000,(CONFIG_METADATA!$G$2:$G$20000=1)*(DATOS!$D$2:$D$20000=A230)*(DATOS!$I$2:$I$20000=B230)*(DATOS!$L$2:$L$20000="S"))),"—")</f>
        <v>—</v>
      </c>
      <c r="K230" t="str" cm="1">
        <f t="array" ref="K230">IFERROR(_xlfn.MODE.SNGL(_xlfn._xlws.FILTER(DATOS!$K$2:$K$20000,(CONFIG_METADATA!$G$2:$G$20000=1)*(DATOS!$D$2:$D$20000=A230)*(DATOS!$I$2:$I$20000=B230)*(DATOS!$L$2:$L$20000="N"))),"—")</f>
        <v>—</v>
      </c>
      <c r="L230">
        <f>SUMPRODUCT((CONFIG_METADATA!$G$2:$G$20000=1)*(DATOS!$D$2:$D$20000=A230)*(DATOS!$I$2:$I$20000=B230)*(DATOS!$K$2:$K$20000=1))</f>
        <v>0</v>
      </c>
      <c r="M230">
        <f>SUMPRODUCT((CONFIG_METADATA!$G$2:$G$20000=1)*(DATOS!$D$2:$D$20000=A230)*(DATOS!$I$2:$I$20000=B230)*(DATOS!$K$2:$K$20000=2))</f>
        <v>0</v>
      </c>
      <c r="N230">
        <f>SUMPRODUCT((CONFIG_METADATA!$G$2:$G$20000=1)*(DATOS!$D$2:$D$20000=A230)*(DATOS!$I$2:$I$20000=B230)*(DATOS!$K$2:$K$20000=3))</f>
        <v>0</v>
      </c>
      <c r="O230">
        <f>SUMPRODUCT((CONFIG_METADATA!$G$2:$G$20000=1)*(DATOS!$D$2:$D$20000=A230)*(DATOS!$I$2:$I$20000=B230)*(DATOS!$K$2:$K$20000=4))</f>
        <v>0</v>
      </c>
      <c r="P230">
        <f>SUMPRODUCT((CONFIG_METADATA!$G$2:$G$20000=1)*(DATOS!$D$2:$D$20000=A230)*(DATOS!$I$2:$I$20000=B230)*(DATOS!$K$2:$K$20000=5))</f>
        <v>0</v>
      </c>
      <c r="Q230">
        <f>SUMPRODUCT((CONFIG_METADATA!$G$2:$G$20000=1)*(DATOS!$D$2:$D$20000=A230)*(DATOS!$I$2:$I$20000=B230)*(DATOS!$K$2:$K$20000=6))</f>
        <v>0</v>
      </c>
      <c r="R230">
        <f>SUMPRODUCT((CONFIG_METADATA!$G$2:$G$20000=1)*(DATOS!$D$2:$D$20000=A230)*(DATOS!$I$2:$I$20000=B230)*(DATOS!$K$2:$K$20000=7))</f>
        <v>0</v>
      </c>
      <c r="S230">
        <f>SUMPRODUCT((CONFIG_METADATA!$G$2:$G$20000=1)*(DATOS!$D$2:$D$20000=A230)*(DATOS!$I$2:$I$20000=B230)*(DATOS!$K$2:$K$20000=8))</f>
        <v>0</v>
      </c>
      <c r="T230">
        <f>SUMPRODUCT((CONFIG_METADATA!$G$2:$G$20000=1)*(DATOS!$D$2:$D$20000=A230)*(DATOS!$I$2:$I$20000=B230)*(DATOS!$K$2:$K$20000=9))</f>
        <v>0</v>
      </c>
      <c r="U230">
        <f>SUMPRODUCT((CONFIG_METADATA!$G$2:$G$20000=1)*(DATOS!$D$2:$D$20000=A230)*(DATOS!$I$2:$I$20000=B230)*(DATOS!$K$2:$K$20000=10))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SUMPRODUCT((CONFIG_METADATA!$G$2:$G$20000=1)*(DATOS!$D$2:$D$20000=A231)*(DATOS!$I$2:$I$20000=B231))</f>
        <v>0</v>
      </c>
      <c r="E231" s="10" t="str">
        <f>IFERROR(SUMPRODUCT((CONFIG_METADATA!$G$2:$G$20000=1)*(DATOS!$D$2:$D$20000=A231)*(DATOS!$I$2:$I$20000=B231)*(DATOS!$K$2:$K$20000))/D231,"—")</f>
        <v>—</v>
      </c>
      <c r="F231" s="10" t="str" cm="1">
        <f t="array" ref="F231">IFERROR(_xlfn.STDEV.P(_xlfn._xlws.FILTER(DATOS!$K$2:$K$20000,(CONFIG_METADATA!$G$2:$G$20000=1)*(DATOS!$D$2:$D$20000=A231)*(DATOS!$I$2:$I$20000=B231))),"—")</f>
        <v>—</v>
      </c>
      <c r="G231" t="str" cm="1">
        <f t="array" ref="G231">IFERROR(_xlfn.MODE.SNGL(_xlfn._xlws.FILTER(DATOS!$K$2:$K$20000,(CONFIG_METADATA!$G$2:$G$20000=1)*(DATOS!$D$2:$D$20000=A231)*(DATOS!$I$2:$I$20000=B231))),"—")</f>
        <v>—</v>
      </c>
      <c r="H231" s="11" t="str">
        <f>IFERROR(SUMPRODUCT((CONFIG_METADATA!$G$2:$G$20000=1)*(DATOS!$D$2:$D$20000=A231)*(DATOS!$I$2:$I$20000=B231)*(DATOS!$L$2:$L$20000="S"))/D231,"—")</f>
        <v>—</v>
      </c>
      <c r="I231" s="11" t="str">
        <f>IFERROR(SUMPRODUCT((CONFIG_METADATA!$G$2:$G$20000=1)*(DATOS!$D$2:$D$20000=A231)*(DATOS!$I$2:$I$20000=B231)*(DATOS!$L$2:$L$20000="N"))/D231,"—")</f>
        <v>—</v>
      </c>
      <c r="J231" t="str" cm="1">
        <f t="array" ref="J231">IFERROR(_xlfn.MODE.SNGL(_xlfn._xlws.FILTER(DATOS!$K$2:$K$20000,(CONFIG_METADATA!$G$2:$G$20000=1)*(DATOS!$D$2:$D$20000=A231)*(DATOS!$I$2:$I$20000=B231)*(DATOS!$L$2:$L$20000="S"))),"—")</f>
        <v>—</v>
      </c>
      <c r="K231" t="str" cm="1">
        <f t="array" ref="K231">IFERROR(_xlfn.MODE.SNGL(_xlfn._xlws.FILTER(DATOS!$K$2:$K$20000,(CONFIG_METADATA!$G$2:$G$20000=1)*(DATOS!$D$2:$D$20000=A231)*(DATOS!$I$2:$I$20000=B231)*(DATOS!$L$2:$L$20000="N"))),"—")</f>
        <v>—</v>
      </c>
      <c r="L231">
        <f>SUMPRODUCT((CONFIG_METADATA!$G$2:$G$20000=1)*(DATOS!$D$2:$D$20000=A231)*(DATOS!$I$2:$I$20000=B231)*(DATOS!$K$2:$K$20000=1))</f>
        <v>0</v>
      </c>
      <c r="M231">
        <f>SUMPRODUCT((CONFIG_METADATA!$G$2:$G$20000=1)*(DATOS!$D$2:$D$20000=A231)*(DATOS!$I$2:$I$20000=B231)*(DATOS!$K$2:$K$20000=2))</f>
        <v>0</v>
      </c>
      <c r="N231">
        <f>SUMPRODUCT((CONFIG_METADATA!$G$2:$G$20000=1)*(DATOS!$D$2:$D$20000=A231)*(DATOS!$I$2:$I$20000=B231)*(DATOS!$K$2:$K$20000=3))</f>
        <v>0</v>
      </c>
      <c r="O231">
        <f>SUMPRODUCT((CONFIG_METADATA!$G$2:$G$20000=1)*(DATOS!$D$2:$D$20000=A231)*(DATOS!$I$2:$I$20000=B231)*(DATOS!$K$2:$K$20000=4))</f>
        <v>0</v>
      </c>
      <c r="P231">
        <f>SUMPRODUCT((CONFIG_METADATA!$G$2:$G$20000=1)*(DATOS!$D$2:$D$20000=A231)*(DATOS!$I$2:$I$20000=B231)*(DATOS!$K$2:$K$20000=5))</f>
        <v>0</v>
      </c>
      <c r="Q231">
        <f>SUMPRODUCT((CONFIG_METADATA!$G$2:$G$20000=1)*(DATOS!$D$2:$D$20000=A231)*(DATOS!$I$2:$I$20000=B231)*(DATOS!$K$2:$K$20000=6))</f>
        <v>0</v>
      </c>
      <c r="R231">
        <f>SUMPRODUCT((CONFIG_METADATA!$G$2:$G$20000=1)*(DATOS!$D$2:$D$20000=A231)*(DATOS!$I$2:$I$20000=B231)*(DATOS!$K$2:$K$20000=7))</f>
        <v>0</v>
      </c>
      <c r="S231">
        <f>SUMPRODUCT((CONFIG_METADATA!$G$2:$G$20000=1)*(DATOS!$D$2:$D$20000=A231)*(DATOS!$I$2:$I$20000=B231)*(DATOS!$K$2:$K$20000=8))</f>
        <v>0</v>
      </c>
      <c r="T231">
        <f>SUMPRODUCT((CONFIG_METADATA!$G$2:$G$20000=1)*(DATOS!$D$2:$D$20000=A231)*(DATOS!$I$2:$I$20000=B231)*(DATOS!$K$2:$K$20000=9))</f>
        <v>0</v>
      </c>
      <c r="U231">
        <f>SUMPRODUCT((CONFIG_METADATA!$G$2:$G$20000=1)*(DATOS!$D$2:$D$20000=A231)*(DATOS!$I$2:$I$20000=B231)*(DATOS!$K$2:$K$20000=10))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SUMPRODUCT((CONFIG_METADATA!$G$2:$G$20000=1)*(DATOS!$D$2:$D$20000=A232)*(DATOS!$I$2:$I$20000=B232))</f>
        <v>0</v>
      </c>
      <c r="E232" s="10" t="str">
        <f>IFERROR(SUMPRODUCT((CONFIG_METADATA!$G$2:$G$20000=1)*(DATOS!$D$2:$D$20000=A232)*(DATOS!$I$2:$I$20000=B232)*(DATOS!$K$2:$K$20000))/D232,"—")</f>
        <v>—</v>
      </c>
      <c r="F232" s="10" t="str" cm="1">
        <f t="array" ref="F232">IFERROR(_xlfn.STDEV.P(_xlfn._xlws.FILTER(DATOS!$K$2:$K$20000,(CONFIG_METADATA!$G$2:$G$20000=1)*(DATOS!$D$2:$D$20000=A232)*(DATOS!$I$2:$I$20000=B232))),"—")</f>
        <v>—</v>
      </c>
      <c r="G232" t="str" cm="1">
        <f t="array" ref="G232">IFERROR(_xlfn.MODE.SNGL(_xlfn._xlws.FILTER(DATOS!$K$2:$K$20000,(CONFIG_METADATA!$G$2:$G$20000=1)*(DATOS!$D$2:$D$20000=A232)*(DATOS!$I$2:$I$20000=B232))),"—")</f>
        <v>—</v>
      </c>
      <c r="H232" s="11" t="str">
        <f>IFERROR(SUMPRODUCT((CONFIG_METADATA!$G$2:$G$20000=1)*(DATOS!$D$2:$D$20000=A232)*(DATOS!$I$2:$I$20000=B232)*(DATOS!$L$2:$L$20000="S"))/D232,"—")</f>
        <v>—</v>
      </c>
      <c r="I232" s="11" t="str">
        <f>IFERROR(SUMPRODUCT((CONFIG_METADATA!$G$2:$G$20000=1)*(DATOS!$D$2:$D$20000=A232)*(DATOS!$I$2:$I$20000=B232)*(DATOS!$L$2:$L$20000="N"))/D232,"—")</f>
        <v>—</v>
      </c>
      <c r="J232" t="str" cm="1">
        <f t="array" ref="J232">IFERROR(_xlfn.MODE.SNGL(_xlfn._xlws.FILTER(DATOS!$K$2:$K$20000,(CONFIG_METADATA!$G$2:$G$20000=1)*(DATOS!$D$2:$D$20000=A232)*(DATOS!$I$2:$I$20000=B232)*(DATOS!$L$2:$L$20000="S"))),"—")</f>
        <v>—</v>
      </c>
      <c r="K232" t="str" cm="1">
        <f t="array" ref="K232">IFERROR(_xlfn.MODE.SNGL(_xlfn._xlws.FILTER(DATOS!$K$2:$K$20000,(CONFIG_METADATA!$G$2:$G$20000=1)*(DATOS!$D$2:$D$20000=A232)*(DATOS!$I$2:$I$20000=B232)*(DATOS!$L$2:$L$20000="N"))),"—")</f>
        <v>—</v>
      </c>
      <c r="L232">
        <f>SUMPRODUCT((CONFIG_METADATA!$G$2:$G$20000=1)*(DATOS!$D$2:$D$20000=A232)*(DATOS!$I$2:$I$20000=B232)*(DATOS!$K$2:$K$20000=1))</f>
        <v>0</v>
      </c>
      <c r="M232">
        <f>SUMPRODUCT((CONFIG_METADATA!$G$2:$G$20000=1)*(DATOS!$D$2:$D$20000=A232)*(DATOS!$I$2:$I$20000=B232)*(DATOS!$K$2:$K$20000=2))</f>
        <v>0</v>
      </c>
      <c r="N232">
        <f>SUMPRODUCT((CONFIG_METADATA!$G$2:$G$20000=1)*(DATOS!$D$2:$D$20000=A232)*(DATOS!$I$2:$I$20000=B232)*(DATOS!$K$2:$K$20000=3))</f>
        <v>0</v>
      </c>
      <c r="O232">
        <f>SUMPRODUCT((CONFIG_METADATA!$G$2:$G$20000=1)*(DATOS!$D$2:$D$20000=A232)*(DATOS!$I$2:$I$20000=B232)*(DATOS!$K$2:$K$20000=4))</f>
        <v>0</v>
      </c>
      <c r="P232">
        <f>SUMPRODUCT((CONFIG_METADATA!$G$2:$G$20000=1)*(DATOS!$D$2:$D$20000=A232)*(DATOS!$I$2:$I$20000=B232)*(DATOS!$K$2:$K$20000=5))</f>
        <v>0</v>
      </c>
      <c r="Q232">
        <f>SUMPRODUCT((CONFIG_METADATA!$G$2:$G$20000=1)*(DATOS!$D$2:$D$20000=A232)*(DATOS!$I$2:$I$20000=B232)*(DATOS!$K$2:$K$20000=6))</f>
        <v>0</v>
      </c>
      <c r="R232">
        <f>SUMPRODUCT((CONFIG_METADATA!$G$2:$G$20000=1)*(DATOS!$D$2:$D$20000=A232)*(DATOS!$I$2:$I$20000=B232)*(DATOS!$K$2:$K$20000=7))</f>
        <v>0</v>
      </c>
      <c r="S232">
        <f>SUMPRODUCT((CONFIG_METADATA!$G$2:$G$20000=1)*(DATOS!$D$2:$D$20000=A232)*(DATOS!$I$2:$I$20000=B232)*(DATOS!$K$2:$K$20000=8))</f>
        <v>0</v>
      </c>
      <c r="T232">
        <f>SUMPRODUCT((CONFIG_METADATA!$G$2:$G$20000=1)*(DATOS!$D$2:$D$20000=A232)*(DATOS!$I$2:$I$20000=B232)*(DATOS!$K$2:$K$20000=9))</f>
        <v>0</v>
      </c>
      <c r="U232">
        <f>SUMPRODUCT((CONFIG_METADATA!$G$2:$G$20000=1)*(DATOS!$D$2:$D$20000=A232)*(DATOS!$I$2:$I$20000=B232)*(DATOS!$K$2:$K$20000=10))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SUMPRODUCT((CONFIG_METADATA!$G$2:$G$20000=1)*(DATOS!$D$2:$D$20000=A233)*(DATOS!$I$2:$I$20000=B233))</f>
        <v>0</v>
      </c>
      <c r="E233" s="10" t="str">
        <f>IFERROR(SUMPRODUCT((CONFIG_METADATA!$G$2:$G$20000=1)*(DATOS!$D$2:$D$20000=A233)*(DATOS!$I$2:$I$20000=B233)*(DATOS!$K$2:$K$20000))/D233,"—")</f>
        <v>—</v>
      </c>
      <c r="F233" s="10" t="str" cm="1">
        <f t="array" ref="F233">IFERROR(_xlfn.STDEV.P(_xlfn._xlws.FILTER(DATOS!$K$2:$K$20000,(CONFIG_METADATA!$G$2:$G$20000=1)*(DATOS!$D$2:$D$20000=A233)*(DATOS!$I$2:$I$20000=B233))),"—")</f>
        <v>—</v>
      </c>
      <c r="G233" t="str" cm="1">
        <f t="array" ref="G233">IFERROR(_xlfn.MODE.SNGL(_xlfn._xlws.FILTER(DATOS!$K$2:$K$20000,(CONFIG_METADATA!$G$2:$G$20000=1)*(DATOS!$D$2:$D$20000=A233)*(DATOS!$I$2:$I$20000=B233))),"—")</f>
        <v>—</v>
      </c>
      <c r="H233" s="11" t="str">
        <f>IFERROR(SUMPRODUCT((CONFIG_METADATA!$G$2:$G$20000=1)*(DATOS!$D$2:$D$20000=A233)*(DATOS!$I$2:$I$20000=B233)*(DATOS!$L$2:$L$20000="S"))/D233,"—")</f>
        <v>—</v>
      </c>
      <c r="I233" s="11" t="str">
        <f>IFERROR(SUMPRODUCT((CONFIG_METADATA!$G$2:$G$20000=1)*(DATOS!$D$2:$D$20000=A233)*(DATOS!$I$2:$I$20000=B233)*(DATOS!$L$2:$L$20000="N"))/D233,"—")</f>
        <v>—</v>
      </c>
      <c r="J233" t="str" cm="1">
        <f t="array" ref="J233">IFERROR(_xlfn.MODE.SNGL(_xlfn._xlws.FILTER(DATOS!$K$2:$K$20000,(CONFIG_METADATA!$G$2:$G$20000=1)*(DATOS!$D$2:$D$20000=A233)*(DATOS!$I$2:$I$20000=B233)*(DATOS!$L$2:$L$20000="S"))),"—")</f>
        <v>—</v>
      </c>
      <c r="K233" t="str" cm="1">
        <f t="array" ref="K233">IFERROR(_xlfn.MODE.SNGL(_xlfn._xlws.FILTER(DATOS!$K$2:$K$20000,(CONFIG_METADATA!$G$2:$G$20000=1)*(DATOS!$D$2:$D$20000=A233)*(DATOS!$I$2:$I$20000=B233)*(DATOS!$L$2:$L$20000="N"))),"—")</f>
        <v>—</v>
      </c>
      <c r="L233">
        <f>SUMPRODUCT((CONFIG_METADATA!$G$2:$G$20000=1)*(DATOS!$D$2:$D$20000=A233)*(DATOS!$I$2:$I$20000=B233)*(DATOS!$K$2:$K$20000=1))</f>
        <v>0</v>
      </c>
      <c r="M233">
        <f>SUMPRODUCT((CONFIG_METADATA!$G$2:$G$20000=1)*(DATOS!$D$2:$D$20000=A233)*(DATOS!$I$2:$I$20000=B233)*(DATOS!$K$2:$K$20000=2))</f>
        <v>0</v>
      </c>
      <c r="N233">
        <f>SUMPRODUCT((CONFIG_METADATA!$G$2:$G$20000=1)*(DATOS!$D$2:$D$20000=A233)*(DATOS!$I$2:$I$20000=B233)*(DATOS!$K$2:$K$20000=3))</f>
        <v>0</v>
      </c>
      <c r="O233">
        <f>SUMPRODUCT((CONFIG_METADATA!$G$2:$G$20000=1)*(DATOS!$D$2:$D$20000=A233)*(DATOS!$I$2:$I$20000=B233)*(DATOS!$K$2:$K$20000=4))</f>
        <v>0</v>
      </c>
      <c r="P233">
        <f>SUMPRODUCT((CONFIG_METADATA!$G$2:$G$20000=1)*(DATOS!$D$2:$D$20000=A233)*(DATOS!$I$2:$I$20000=B233)*(DATOS!$K$2:$K$20000=5))</f>
        <v>0</v>
      </c>
      <c r="Q233">
        <f>SUMPRODUCT((CONFIG_METADATA!$G$2:$G$20000=1)*(DATOS!$D$2:$D$20000=A233)*(DATOS!$I$2:$I$20000=B233)*(DATOS!$K$2:$K$20000=6))</f>
        <v>0</v>
      </c>
      <c r="R233">
        <f>SUMPRODUCT((CONFIG_METADATA!$G$2:$G$20000=1)*(DATOS!$D$2:$D$20000=A233)*(DATOS!$I$2:$I$20000=B233)*(DATOS!$K$2:$K$20000=7))</f>
        <v>0</v>
      </c>
      <c r="S233">
        <f>SUMPRODUCT((CONFIG_METADATA!$G$2:$G$20000=1)*(DATOS!$D$2:$D$20000=A233)*(DATOS!$I$2:$I$20000=B233)*(DATOS!$K$2:$K$20000=8))</f>
        <v>0</v>
      </c>
      <c r="T233">
        <f>SUMPRODUCT((CONFIG_METADATA!$G$2:$G$20000=1)*(DATOS!$D$2:$D$20000=A233)*(DATOS!$I$2:$I$20000=B233)*(DATOS!$K$2:$K$20000=9))</f>
        <v>0</v>
      </c>
      <c r="U233">
        <f>SUMPRODUCT((CONFIG_METADATA!$G$2:$G$20000=1)*(DATOS!$D$2:$D$20000=A233)*(DATOS!$I$2:$I$20000=B233)*(DATOS!$K$2:$K$20000=10))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SUMPRODUCT((CONFIG_METADATA!$G$2:$G$20000=1)*(DATOS!$D$2:$D$20000=A234)*(DATOS!$I$2:$I$20000=B234))</f>
        <v>0</v>
      </c>
      <c r="E234" s="10" t="str">
        <f>IFERROR(SUMPRODUCT((CONFIG_METADATA!$G$2:$G$20000=1)*(DATOS!$D$2:$D$20000=A234)*(DATOS!$I$2:$I$20000=B234)*(DATOS!$K$2:$K$20000))/D234,"—")</f>
        <v>—</v>
      </c>
      <c r="F234" s="10" t="str" cm="1">
        <f t="array" ref="F234">IFERROR(_xlfn.STDEV.P(_xlfn._xlws.FILTER(DATOS!$K$2:$K$20000,(CONFIG_METADATA!$G$2:$G$20000=1)*(DATOS!$D$2:$D$20000=A234)*(DATOS!$I$2:$I$20000=B234))),"—")</f>
        <v>—</v>
      </c>
      <c r="G234" t="str" cm="1">
        <f t="array" ref="G234">IFERROR(_xlfn.MODE.SNGL(_xlfn._xlws.FILTER(DATOS!$K$2:$K$20000,(CONFIG_METADATA!$G$2:$G$20000=1)*(DATOS!$D$2:$D$20000=A234)*(DATOS!$I$2:$I$20000=B234))),"—")</f>
        <v>—</v>
      </c>
      <c r="H234" s="11" t="str">
        <f>IFERROR(SUMPRODUCT((CONFIG_METADATA!$G$2:$G$20000=1)*(DATOS!$D$2:$D$20000=A234)*(DATOS!$I$2:$I$20000=B234)*(DATOS!$L$2:$L$20000="S"))/D234,"—")</f>
        <v>—</v>
      </c>
      <c r="I234" s="11" t="str">
        <f>IFERROR(SUMPRODUCT((CONFIG_METADATA!$G$2:$G$20000=1)*(DATOS!$D$2:$D$20000=A234)*(DATOS!$I$2:$I$20000=B234)*(DATOS!$L$2:$L$20000="N"))/D234,"—")</f>
        <v>—</v>
      </c>
      <c r="J234" t="str" cm="1">
        <f t="array" ref="J234">IFERROR(_xlfn.MODE.SNGL(_xlfn._xlws.FILTER(DATOS!$K$2:$K$20000,(CONFIG_METADATA!$G$2:$G$20000=1)*(DATOS!$D$2:$D$20000=A234)*(DATOS!$I$2:$I$20000=B234)*(DATOS!$L$2:$L$20000="S"))),"—")</f>
        <v>—</v>
      </c>
      <c r="K234" t="str" cm="1">
        <f t="array" ref="K234">IFERROR(_xlfn.MODE.SNGL(_xlfn._xlws.FILTER(DATOS!$K$2:$K$20000,(CONFIG_METADATA!$G$2:$G$20000=1)*(DATOS!$D$2:$D$20000=A234)*(DATOS!$I$2:$I$20000=B234)*(DATOS!$L$2:$L$20000="N"))),"—")</f>
        <v>—</v>
      </c>
      <c r="L234">
        <f>SUMPRODUCT((CONFIG_METADATA!$G$2:$G$20000=1)*(DATOS!$D$2:$D$20000=A234)*(DATOS!$I$2:$I$20000=B234)*(DATOS!$K$2:$K$20000=1))</f>
        <v>0</v>
      </c>
      <c r="M234">
        <f>SUMPRODUCT((CONFIG_METADATA!$G$2:$G$20000=1)*(DATOS!$D$2:$D$20000=A234)*(DATOS!$I$2:$I$20000=B234)*(DATOS!$K$2:$K$20000=2))</f>
        <v>0</v>
      </c>
      <c r="N234">
        <f>SUMPRODUCT((CONFIG_METADATA!$G$2:$G$20000=1)*(DATOS!$D$2:$D$20000=A234)*(DATOS!$I$2:$I$20000=B234)*(DATOS!$K$2:$K$20000=3))</f>
        <v>0</v>
      </c>
      <c r="O234">
        <f>SUMPRODUCT((CONFIG_METADATA!$G$2:$G$20000=1)*(DATOS!$D$2:$D$20000=A234)*(DATOS!$I$2:$I$20000=B234)*(DATOS!$K$2:$K$20000=4))</f>
        <v>0</v>
      </c>
      <c r="P234">
        <f>SUMPRODUCT((CONFIG_METADATA!$G$2:$G$20000=1)*(DATOS!$D$2:$D$20000=A234)*(DATOS!$I$2:$I$20000=B234)*(DATOS!$K$2:$K$20000=5))</f>
        <v>0</v>
      </c>
      <c r="Q234">
        <f>SUMPRODUCT((CONFIG_METADATA!$G$2:$G$20000=1)*(DATOS!$D$2:$D$20000=A234)*(DATOS!$I$2:$I$20000=B234)*(DATOS!$K$2:$K$20000=6))</f>
        <v>0</v>
      </c>
      <c r="R234">
        <f>SUMPRODUCT((CONFIG_METADATA!$G$2:$G$20000=1)*(DATOS!$D$2:$D$20000=A234)*(DATOS!$I$2:$I$20000=B234)*(DATOS!$K$2:$K$20000=7))</f>
        <v>0</v>
      </c>
      <c r="S234">
        <f>SUMPRODUCT((CONFIG_METADATA!$G$2:$G$20000=1)*(DATOS!$D$2:$D$20000=A234)*(DATOS!$I$2:$I$20000=B234)*(DATOS!$K$2:$K$20000=8))</f>
        <v>0</v>
      </c>
      <c r="T234">
        <f>SUMPRODUCT((CONFIG_METADATA!$G$2:$G$20000=1)*(DATOS!$D$2:$D$20000=A234)*(DATOS!$I$2:$I$20000=B234)*(DATOS!$K$2:$K$20000=9))</f>
        <v>0</v>
      </c>
      <c r="U234">
        <f>SUMPRODUCT((CONFIG_METADATA!$G$2:$G$20000=1)*(DATOS!$D$2:$D$20000=A234)*(DATOS!$I$2:$I$20000=B234)*(DATOS!$K$2:$K$20000=10))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SUMPRODUCT((CONFIG_METADATA!$G$2:$G$20000=1)*(DATOS!$D$2:$D$20000=A235)*(DATOS!$I$2:$I$20000=B235))</f>
        <v>0</v>
      </c>
      <c r="E235" s="10" t="str">
        <f>IFERROR(SUMPRODUCT((CONFIG_METADATA!$G$2:$G$20000=1)*(DATOS!$D$2:$D$20000=A235)*(DATOS!$I$2:$I$20000=B235)*(DATOS!$K$2:$K$20000))/D235,"—")</f>
        <v>—</v>
      </c>
      <c r="F235" s="10" t="str" cm="1">
        <f t="array" ref="F235">IFERROR(_xlfn.STDEV.P(_xlfn._xlws.FILTER(DATOS!$K$2:$K$20000,(CONFIG_METADATA!$G$2:$G$20000=1)*(DATOS!$D$2:$D$20000=A235)*(DATOS!$I$2:$I$20000=B235))),"—")</f>
        <v>—</v>
      </c>
      <c r="G235" t="str" cm="1">
        <f t="array" ref="G235">IFERROR(_xlfn.MODE.SNGL(_xlfn._xlws.FILTER(DATOS!$K$2:$K$20000,(CONFIG_METADATA!$G$2:$G$20000=1)*(DATOS!$D$2:$D$20000=A235)*(DATOS!$I$2:$I$20000=B235))),"—")</f>
        <v>—</v>
      </c>
      <c r="H235" s="11" t="str">
        <f>IFERROR(SUMPRODUCT((CONFIG_METADATA!$G$2:$G$20000=1)*(DATOS!$D$2:$D$20000=A235)*(DATOS!$I$2:$I$20000=B235)*(DATOS!$L$2:$L$20000="S"))/D235,"—")</f>
        <v>—</v>
      </c>
      <c r="I235" s="11" t="str">
        <f>IFERROR(SUMPRODUCT((CONFIG_METADATA!$G$2:$G$20000=1)*(DATOS!$D$2:$D$20000=A235)*(DATOS!$I$2:$I$20000=B235)*(DATOS!$L$2:$L$20000="N"))/D235,"—")</f>
        <v>—</v>
      </c>
      <c r="J235" t="str" cm="1">
        <f t="array" ref="J235">IFERROR(_xlfn.MODE.SNGL(_xlfn._xlws.FILTER(DATOS!$K$2:$K$20000,(CONFIG_METADATA!$G$2:$G$20000=1)*(DATOS!$D$2:$D$20000=A235)*(DATOS!$I$2:$I$20000=B235)*(DATOS!$L$2:$L$20000="S"))),"—")</f>
        <v>—</v>
      </c>
      <c r="K235" t="str" cm="1">
        <f t="array" ref="K235">IFERROR(_xlfn.MODE.SNGL(_xlfn._xlws.FILTER(DATOS!$K$2:$K$20000,(CONFIG_METADATA!$G$2:$G$20000=1)*(DATOS!$D$2:$D$20000=A235)*(DATOS!$I$2:$I$20000=B235)*(DATOS!$L$2:$L$20000="N"))),"—")</f>
        <v>—</v>
      </c>
      <c r="L235">
        <f>SUMPRODUCT((CONFIG_METADATA!$G$2:$G$20000=1)*(DATOS!$D$2:$D$20000=A235)*(DATOS!$I$2:$I$20000=B235)*(DATOS!$K$2:$K$20000=1))</f>
        <v>0</v>
      </c>
      <c r="M235">
        <f>SUMPRODUCT((CONFIG_METADATA!$G$2:$G$20000=1)*(DATOS!$D$2:$D$20000=A235)*(DATOS!$I$2:$I$20000=B235)*(DATOS!$K$2:$K$20000=2))</f>
        <v>0</v>
      </c>
      <c r="N235">
        <f>SUMPRODUCT((CONFIG_METADATA!$G$2:$G$20000=1)*(DATOS!$D$2:$D$20000=A235)*(DATOS!$I$2:$I$20000=B235)*(DATOS!$K$2:$K$20000=3))</f>
        <v>0</v>
      </c>
      <c r="O235">
        <f>SUMPRODUCT((CONFIG_METADATA!$G$2:$G$20000=1)*(DATOS!$D$2:$D$20000=A235)*(DATOS!$I$2:$I$20000=B235)*(DATOS!$K$2:$K$20000=4))</f>
        <v>0</v>
      </c>
      <c r="P235">
        <f>SUMPRODUCT((CONFIG_METADATA!$G$2:$G$20000=1)*(DATOS!$D$2:$D$20000=A235)*(DATOS!$I$2:$I$20000=B235)*(DATOS!$K$2:$K$20000=5))</f>
        <v>0</v>
      </c>
      <c r="Q235">
        <f>SUMPRODUCT((CONFIG_METADATA!$G$2:$G$20000=1)*(DATOS!$D$2:$D$20000=A235)*(DATOS!$I$2:$I$20000=B235)*(DATOS!$K$2:$K$20000=6))</f>
        <v>0</v>
      </c>
      <c r="R235">
        <f>SUMPRODUCT((CONFIG_METADATA!$G$2:$G$20000=1)*(DATOS!$D$2:$D$20000=A235)*(DATOS!$I$2:$I$20000=B235)*(DATOS!$K$2:$K$20000=7))</f>
        <v>0</v>
      </c>
      <c r="S235">
        <f>SUMPRODUCT((CONFIG_METADATA!$G$2:$G$20000=1)*(DATOS!$D$2:$D$20000=A235)*(DATOS!$I$2:$I$20000=B235)*(DATOS!$K$2:$K$20000=8))</f>
        <v>0</v>
      </c>
      <c r="T235">
        <f>SUMPRODUCT((CONFIG_METADATA!$G$2:$G$20000=1)*(DATOS!$D$2:$D$20000=A235)*(DATOS!$I$2:$I$20000=B235)*(DATOS!$K$2:$K$20000=9))</f>
        <v>0</v>
      </c>
      <c r="U235">
        <f>SUMPRODUCT((CONFIG_METADATA!$G$2:$G$20000=1)*(DATOS!$D$2:$D$20000=A235)*(DATOS!$I$2:$I$20000=B235)*(DATOS!$K$2:$K$20000=10))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SUMPRODUCT((CONFIG_METADATA!$G$2:$G$20000=1)*(DATOS!$D$2:$D$20000=A236)*(DATOS!$I$2:$I$20000=B236))</f>
        <v>0</v>
      </c>
      <c r="E236" s="10" t="str">
        <f>IFERROR(SUMPRODUCT((CONFIG_METADATA!$G$2:$G$20000=1)*(DATOS!$D$2:$D$20000=A236)*(DATOS!$I$2:$I$20000=B236)*(DATOS!$K$2:$K$20000))/D236,"—")</f>
        <v>—</v>
      </c>
      <c r="F236" s="10" t="str" cm="1">
        <f t="array" ref="F236">IFERROR(_xlfn.STDEV.P(_xlfn._xlws.FILTER(DATOS!$K$2:$K$20000,(CONFIG_METADATA!$G$2:$G$20000=1)*(DATOS!$D$2:$D$20000=A236)*(DATOS!$I$2:$I$20000=B236))),"—")</f>
        <v>—</v>
      </c>
      <c r="G236" t="str" cm="1">
        <f t="array" ref="G236">IFERROR(_xlfn.MODE.SNGL(_xlfn._xlws.FILTER(DATOS!$K$2:$K$20000,(CONFIG_METADATA!$G$2:$G$20000=1)*(DATOS!$D$2:$D$20000=A236)*(DATOS!$I$2:$I$20000=B236))),"—")</f>
        <v>—</v>
      </c>
      <c r="H236" s="11" t="str">
        <f>IFERROR(SUMPRODUCT((CONFIG_METADATA!$G$2:$G$20000=1)*(DATOS!$D$2:$D$20000=A236)*(DATOS!$I$2:$I$20000=B236)*(DATOS!$L$2:$L$20000="S"))/D236,"—")</f>
        <v>—</v>
      </c>
      <c r="I236" s="11" t="str">
        <f>IFERROR(SUMPRODUCT((CONFIG_METADATA!$G$2:$G$20000=1)*(DATOS!$D$2:$D$20000=A236)*(DATOS!$I$2:$I$20000=B236)*(DATOS!$L$2:$L$20000="N"))/D236,"—")</f>
        <v>—</v>
      </c>
      <c r="J236" t="str" cm="1">
        <f t="array" ref="J236">IFERROR(_xlfn.MODE.SNGL(_xlfn._xlws.FILTER(DATOS!$K$2:$K$20000,(CONFIG_METADATA!$G$2:$G$20000=1)*(DATOS!$D$2:$D$20000=A236)*(DATOS!$I$2:$I$20000=B236)*(DATOS!$L$2:$L$20000="S"))),"—")</f>
        <v>—</v>
      </c>
      <c r="K236" t="str" cm="1">
        <f t="array" ref="K236">IFERROR(_xlfn.MODE.SNGL(_xlfn._xlws.FILTER(DATOS!$K$2:$K$20000,(CONFIG_METADATA!$G$2:$G$20000=1)*(DATOS!$D$2:$D$20000=A236)*(DATOS!$I$2:$I$20000=B236)*(DATOS!$L$2:$L$20000="N"))),"—")</f>
        <v>—</v>
      </c>
      <c r="L236">
        <f>SUMPRODUCT((CONFIG_METADATA!$G$2:$G$20000=1)*(DATOS!$D$2:$D$20000=A236)*(DATOS!$I$2:$I$20000=B236)*(DATOS!$K$2:$K$20000=1))</f>
        <v>0</v>
      </c>
      <c r="M236">
        <f>SUMPRODUCT((CONFIG_METADATA!$G$2:$G$20000=1)*(DATOS!$D$2:$D$20000=A236)*(DATOS!$I$2:$I$20000=B236)*(DATOS!$K$2:$K$20000=2))</f>
        <v>0</v>
      </c>
      <c r="N236">
        <f>SUMPRODUCT((CONFIG_METADATA!$G$2:$G$20000=1)*(DATOS!$D$2:$D$20000=A236)*(DATOS!$I$2:$I$20000=B236)*(DATOS!$K$2:$K$20000=3))</f>
        <v>0</v>
      </c>
      <c r="O236">
        <f>SUMPRODUCT((CONFIG_METADATA!$G$2:$G$20000=1)*(DATOS!$D$2:$D$20000=A236)*(DATOS!$I$2:$I$20000=B236)*(DATOS!$K$2:$K$20000=4))</f>
        <v>0</v>
      </c>
      <c r="P236">
        <f>SUMPRODUCT((CONFIG_METADATA!$G$2:$G$20000=1)*(DATOS!$D$2:$D$20000=A236)*(DATOS!$I$2:$I$20000=B236)*(DATOS!$K$2:$K$20000=5))</f>
        <v>0</v>
      </c>
      <c r="Q236">
        <f>SUMPRODUCT((CONFIG_METADATA!$G$2:$G$20000=1)*(DATOS!$D$2:$D$20000=A236)*(DATOS!$I$2:$I$20000=B236)*(DATOS!$K$2:$K$20000=6))</f>
        <v>0</v>
      </c>
      <c r="R236">
        <f>SUMPRODUCT((CONFIG_METADATA!$G$2:$G$20000=1)*(DATOS!$D$2:$D$20000=A236)*(DATOS!$I$2:$I$20000=B236)*(DATOS!$K$2:$K$20000=7))</f>
        <v>0</v>
      </c>
      <c r="S236">
        <f>SUMPRODUCT((CONFIG_METADATA!$G$2:$G$20000=1)*(DATOS!$D$2:$D$20000=A236)*(DATOS!$I$2:$I$20000=B236)*(DATOS!$K$2:$K$20000=8))</f>
        <v>0</v>
      </c>
      <c r="T236">
        <f>SUMPRODUCT((CONFIG_METADATA!$G$2:$G$20000=1)*(DATOS!$D$2:$D$20000=A236)*(DATOS!$I$2:$I$20000=B236)*(DATOS!$K$2:$K$20000=9))</f>
        <v>0</v>
      </c>
      <c r="U236">
        <f>SUMPRODUCT((CONFIG_METADATA!$G$2:$G$20000=1)*(DATOS!$D$2:$D$20000=A236)*(DATOS!$I$2:$I$20000=B236)*(DATOS!$K$2:$K$20000=10))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SUMPRODUCT((CONFIG_METADATA!$G$2:$G$20000=1)*(DATOS!$D$2:$D$20000=A237)*(DATOS!$I$2:$I$20000=B237))</f>
        <v>0</v>
      </c>
      <c r="E237" s="10" t="str">
        <f>IFERROR(SUMPRODUCT((CONFIG_METADATA!$G$2:$G$20000=1)*(DATOS!$D$2:$D$20000=A237)*(DATOS!$I$2:$I$20000=B237)*(DATOS!$K$2:$K$20000))/D237,"—")</f>
        <v>—</v>
      </c>
      <c r="F237" s="10" t="str" cm="1">
        <f t="array" ref="F237">IFERROR(_xlfn.STDEV.P(_xlfn._xlws.FILTER(DATOS!$K$2:$K$20000,(CONFIG_METADATA!$G$2:$G$20000=1)*(DATOS!$D$2:$D$20000=A237)*(DATOS!$I$2:$I$20000=B237))),"—")</f>
        <v>—</v>
      </c>
      <c r="G237" t="str" cm="1">
        <f t="array" ref="G237">IFERROR(_xlfn.MODE.SNGL(_xlfn._xlws.FILTER(DATOS!$K$2:$K$20000,(CONFIG_METADATA!$G$2:$G$20000=1)*(DATOS!$D$2:$D$20000=A237)*(DATOS!$I$2:$I$20000=B237))),"—")</f>
        <v>—</v>
      </c>
      <c r="H237" s="11" t="str">
        <f>IFERROR(SUMPRODUCT((CONFIG_METADATA!$G$2:$G$20000=1)*(DATOS!$D$2:$D$20000=A237)*(DATOS!$I$2:$I$20000=B237)*(DATOS!$L$2:$L$20000="S"))/D237,"—")</f>
        <v>—</v>
      </c>
      <c r="I237" s="11" t="str">
        <f>IFERROR(SUMPRODUCT((CONFIG_METADATA!$G$2:$G$20000=1)*(DATOS!$D$2:$D$20000=A237)*(DATOS!$I$2:$I$20000=B237)*(DATOS!$L$2:$L$20000="N"))/D237,"—")</f>
        <v>—</v>
      </c>
      <c r="J237" t="str" cm="1">
        <f t="array" ref="J237">IFERROR(_xlfn.MODE.SNGL(_xlfn._xlws.FILTER(DATOS!$K$2:$K$20000,(CONFIG_METADATA!$G$2:$G$20000=1)*(DATOS!$D$2:$D$20000=A237)*(DATOS!$I$2:$I$20000=B237)*(DATOS!$L$2:$L$20000="S"))),"—")</f>
        <v>—</v>
      </c>
      <c r="K237" t="str" cm="1">
        <f t="array" ref="K237">IFERROR(_xlfn.MODE.SNGL(_xlfn._xlws.FILTER(DATOS!$K$2:$K$20000,(CONFIG_METADATA!$G$2:$G$20000=1)*(DATOS!$D$2:$D$20000=A237)*(DATOS!$I$2:$I$20000=B237)*(DATOS!$L$2:$L$20000="N"))),"—")</f>
        <v>—</v>
      </c>
      <c r="L237">
        <f>SUMPRODUCT((CONFIG_METADATA!$G$2:$G$20000=1)*(DATOS!$D$2:$D$20000=A237)*(DATOS!$I$2:$I$20000=B237)*(DATOS!$K$2:$K$20000=1))</f>
        <v>0</v>
      </c>
      <c r="M237">
        <f>SUMPRODUCT((CONFIG_METADATA!$G$2:$G$20000=1)*(DATOS!$D$2:$D$20000=A237)*(DATOS!$I$2:$I$20000=B237)*(DATOS!$K$2:$K$20000=2))</f>
        <v>0</v>
      </c>
      <c r="N237">
        <f>SUMPRODUCT((CONFIG_METADATA!$G$2:$G$20000=1)*(DATOS!$D$2:$D$20000=A237)*(DATOS!$I$2:$I$20000=B237)*(DATOS!$K$2:$K$20000=3))</f>
        <v>0</v>
      </c>
      <c r="O237">
        <f>SUMPRODUCT((CONFIG_METADATA!$G$2:$G$20000=1)*(DATOS!$D$2:$D$20000=A237)*(DATOS!$I$2:$I$20000=B237)*(DATOS!$K$2:$K$20000=4))</f>
        <v>0</v>
      </c>
      <c r="P237">
        <f>SUMPRODUCT((CONFIG_METADATA!$G$2:$G$20000=1)*(DATOS!$D$2:$D$20000=A237)*(DATOS!$I$2:$I$20000=B237)*(DATOS!$K$2:$K$20000=5))</f>
        <v>0</v>
      </c>
      <c r="Q237">
        <f>SUMPRODUCT((CONFIG_METADATA!$G$2:$G$20000=1)*(DATOS!$D$2:$D$20000=A237)*(DATOS!$I$2:$I$20000=B237)*(DATOS!$K$2:$K$20000=6))</f>
        <v>0</v>
      </c>
      <c r="R237">
        <f>SUMPRODUCT((CONFIG_METADATA!$G$2:$G$20000=1)*(DATOS!$D$2:$D$20000=A237)*(DATOS!$I$2:$I$20000=B237)*(DATOS!$K$2:$K$20000=7))</f>
        <v>0</v>
      </c>
      <c r="S237">
        <f>SUMPRODUCT((CONFIG_METADATA!$G$2:$G$20000=1)*(DATOS!$D$2:$D$20000=A237)*(DATOS!$I$2:$I$20000=B237)*(DATOS!$K$2:$K$20000=8))</f>
        <v>0</v>
      </c>
      <c r="T237">
        <f>SUMPRODUCT((CONFIG_METADATA!$G$2:$G$20000=1)*(DATOS!$D$2:$D$20000=A237)*(DATOS!$I$2:$I$20000=B237)*(DATOS!$K$2:$K$20000=9))</f>
        <v>0</v>
      </c>
      <c r="U237">
        <f>SUMPRODUCT((CONFIG_METADATA!$G$2:$G$20000=1)*(DATOS!$D$2:$D$20000=A237)*(DATOS!$I$2:$I$20000=B237)*(DATOS!$K$2:$K$20000=10))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SUMPRODUCT((CONFIG_METADATA!$G$2:$G$20000=1)*(DATOS!$D$2:$D$20000=A238)*(DATOS!$I$2:$I$20000=B238))</f>
        <v>0</v>
      </c>
      <c r="E238" s="10" t="str">
        <f>IFERROR(SUMPRODUCT((CONFIG_METADATA!$G$2:$G$20000=1)*(DATOS!$D$2:$D$20000=A238)*(DATOS!$I$2:$I$20000=B238)*(DATOS!$K$2:$K$20000))/D238,"—")</f>
        <v>—</v>
      </c>
      <c r="F238" s="10" t="str" cm="1">
        <f t="array" ref="F238">IFERROR(_xlfn.STDEV.P(_xlfn._xlws.FILTER(DATOS!$K$2:$K$20000,(CONFIG_METADATA!$G$2:$G$20000=1)*(DATOS!$D$2:$D$20000=A238)*(DATOS!$I$2:$I$20000=B238))),"—")</f>
        <v>—</v>
      </c>
      <c r="G238" t="str" cm="1">
        <f t="array" ref="G238">IFERROR(_xlfn.MODE.SNGL(_xlfn._xlws.FILTER(DATOS!$K$2:$K$20000,(CONFIG_METADATA!$G$2:$G$20000=1)*(DATOS!$D$2:$D$20000=A238)*(DATOS!$I$2:$I$20000=B238))),"—")</f>
        <v>—</v>
      </c>
      <c r="H238" s="11" t="str">
        <f>IFERROR(SUMPRODUCT((CONFIG_METADATA!$G$2:$G$20000=1)*(DATOS!$D$2:$D$20000=A238)*(DATOS!$I$2:$I$20000=B238)*(DATOS!$L$2:$L$20000="S"))/D238,"—")</f>
        <v>—</v>
      </c>
      <c r="I238" s="11" t="str">
        <f>IFERROR(SUMPRODUCT((CONFIG_METADATA!$G$2:$G$20000=1)*(DATOS!$D$2:$D$20000=A238)*(DATOS!$I$2:$I$20000=B238)*(DATOS!$L$2:$L$20000="N"))/D238,"—")</f>
        <v>—</v>
      </c>
      <c r="J238" t="str" cm="1">
        <f t="array" ref="J238">IFERROR(_xlfn.MODE.SNGL(_xlfn._xlws.FILTER(DATOS!$K$2:$K$20000,(CONFIG_METADATA!$G$2:$G$20000=1)*(DATOS!$D$2:$D$20000=A238)*(DATOS!$I$2:$I$20000=B238)*(DATOS!$L$2:$L$20000="S"))),"—")</f>
        <v>—</v>
      </c>
      <c r="K238" t="str" cm="1">
        <f t="array" ref="K238">IFERROR(_xlfn.MODE.SNGL(_xlfn._xlws.FILTER(DATOS!$K$2:$K$20000,(CONFIG_METADATA!$G$2:$G$20000=1)*(DATOS!$D$2:$D$20000=A238)*(DATOS!$I$2:$I$20000=B238)*(DATOS!$L$2:$L$20000="N"))),"—")</f>
        <v>—</v>
      </c>
      <c r="L238">
        <f>SUMPRODUCT((CONFIG_METADATA!$G$2:$G$20000=1)*(DATOS!$D$2:$D$20000=A238)*(DATOS!$I$2:$I$20000=B238)*(DATOS!$K$2:$K$20000=1))</f>
        <v>0</v>
      </c>
      <c r="M238">
        <f>SUMPRODUCT((CONFIG_METADATA!$G$2:$G$20000=1)*(DATOS!$D$2:$D$20000=A238)*(DATOS!$I$2:$I$20000=B238)*(DATOS!$K$2:$K$20000=2))</f>
        <v>0</v>
      </c>
      <c r="N238">
        <f>SUMPRODUCT((CONFIG_METADATA!$G$2:$G$20000=1)*(DATOS!$D$2:$D$20000=A238)*(DATOS!$I$2:$I$20000=B238)*(DATOS!$K$2:$K$20000=3))</f>
        <v>0</v>
      </c>
      <c r="O238">
        <f>SUMPRODUCT((CONFIG_METADATA!$G$2:$G$20000=1)*(DATOS!$D$2:$D$20000=A238)*(DATOS!$I$2:$I$20000=B238)*(DATOS!$K$2:$K$20000=4))</f>
        <v>0</v>
      </c>
      <c r="P238">
        <f>SUMPRODUCT((CONFIG_METADATA!$G$2:$G$20000=1)*(DATOS!$D$2:$D$20000=A238)*(DATOS!$I$2:$I$20000=B238)*(DATOS!$K$2:$K$20000=5))</f>
        <v>0</v>
      </c>
      <c r="Q238">
        <f>SUMPRODUCT((CONFIG_METADATA!$G$2:$G$20000=1)*(DATOS!$D$2:$D$20000=A238)*(DATOS!$I$2:$I$20000=B238)*(DATOS!$K$2:$K$20000=6))</f>
        <v>0</v>
      </c>
      <c r="R238">
        <f>SUMPRODUCT((CONFIG_METADATA!$G$2:$G$20000=1)*(DATOS!$D$2:$D$20000=A238)*(DATOS!$I$2:$I$20000=B238)*(DATOS!$K$2:$K$20000=7))</f>
        <v>0</v>
      </c>
      <c r="S238">
        <f>SUMPRODUCT((CONFIG_METADATA!$G$2:$G$20000=1)*(DATOS!$D$2:$D$20000=A238)*(DATOS!$I$2:$I$20000=B238)*(DATOS!$K$2:$K$20000=8))</f>
        <v>0</v>
      </c>
      <c r="T238">
        <f>SUMPRODUCT((CONFIG_METADATA!$G$2:$G$20000=1)*(DATOS!$D$2:$D$20000=A238)*(DATOS!$I$2:$I$20000=B238)*(DATOS!$K$2:$K$20000=9))</f>
        <v>0</v>
      </c>
      <c r="U238">
        <f>SUMPRODUCT((CONFIG_METADATA!$G$2:$G$20000=1)*(DATOS!$D$2:$D$20000=A238)*(DATOS!$I$2:$I$20000=B238)*(DATOS!$K$2:$K$20000=10))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SUMPRODUCT((CONFIG_METADATA!$G$2:$G$20000=1)*(DATOS!$D$2:$D$20000=A239)*(DATOS!$I$2:$I$20000=B239))</f>
        <v>0</v>
      </c>
      <c r="E239" s="10" t="str">
        <f>IFERROR(SUMPRODUCT((CONFIG_METADATA!$G$2:$G$20000=1)*(DATOS!$D$2:$D$20000=A239)*(DATOS!$I$2:$I$20000=B239)*(DATOS!$K$2:$K$20000))/D239,"—")</f>
        <v>—</v>
      </c>
      <c r="F239" s="10" t="str" cm="1">
        <f t="array" ref="F239">IFERROR(_xlfn.STDEV.P(_xlfn._xlws.FILTER(DATOS!$K$2:$K$20000,(CONFIG_METADATA!$G$2:$G$20000=1)*(DATOS!$D$2:$D$20000=A239)*(DATOS!$I$2:$I$20000=B239))),"—")</f>
        <v>—</v>
      </c>
      <c r="G239" t="str" cm="1">
        <f t="array" ref="G239">IFERROR(_xlfn.MODE.SNGL(_xlfn._xlws.FILTER(DATOS!$K$2:$K$20000,(CONFIG_METADATA!$G$2:$G$20000=1)*(DATOS!$D$2:$D$20000=A239)*(DATOS!$I$2:$I$20000=B239))),"—")</f>
        <v>—</v>
      </c>
      <c r="H239" s="11" t="str">
        <f>IFERROR(SUMPRODUCT((CONFIG_METADATA!$G$2:$G$20000=1)*(DATOS!$D$2:$D$20000=A239)*(DATOS!$I$2:$I$20000=B239)*(DATOS!$L$2:$L$20000="S"))/D239,"—")</f>
        <v>—</v>
      </c>
      <c r="I239" s="11" t="str">
        <f>IFERROR(SUMPRODUCT((CONFIG_METADATA!$G$2:$G$20000=1)*(DATOS!$D$2:$D$20000=A239)*(DATOS!$I$2:$I$20000=B239)*(DATOS!$L$2:$L$20000="N"))/D239,"—")</f>
        <v>—</v>
      </c>
      <c r="J239" t="str" cm="1">
        <f t="array" ref="J239">IFERROR(_xlfn.MODE.SNGL(_xlfn._xlws.FILTER(DATOS!$K$2:$K$20000,(CONFIG_METADATA!$G$2:$G$20000=1)*(DATOS!$D$2:$D$20000=A239)*(DATOS!$I$2:$I$20000=B239)*(DATOS!$L$2:$L$20000="S"))),"—")</f>
        <v>—</v>
      </c>
      <c r="K239" t="str" cm="1">
        <f t="array" ref="K239">IFERROR(_xlfn.MODE.SNGL(_xlfn._xlws.FILTER(DATOS!$K$2:$K$20000,(CONFIG_METADATA!$G$2:$G$20000=1)*(DATOS!$D$2:$D$20000=A239)*(DATOS!$I$2:$I$20000=B239)*(DATOS!$L$2:$L$20000="N"))),"—")</f>
        <v>—</v>
      </c>
      <c r="L239">
        <f>SUMPRODUCT((CONFIG_METADATA!$G$2:$G$20000=1)*(DATOS!$D$2:$D$20000=A239)*(DATOS!$I$2:$I$20000=B239)*(DATOS!$K$2:$K$20000=1))</f>
        <v>0</v>
      </c>
      <c r="M239">
        <f>SUMPRODUCT((CONFIG_METADATA!$G$2:$G$20000=1)*(DATOS!$D$2:$D$20000=A239)*(DATOS!$I$2:$I$20000=B239)*(DATOS!$K$2:$K$20000=2))</f>
        <v>0</v>
      </c>
      <c r="N239">
        <f>SUMPRODUCT((CONFIG_METADATA!$G$2:$G$20000=1)*(DATOS!$D$2:$D$20000=A239)*(DATOS!$I$2:$I$20000=B239)*(DATOS!$K$2:$K$20000=3))</f>
        <v>0</v>
      </c>
      <c r="O239">
        <f>SUMPRODUCT((CONFIG_METADATA!$G$2:$G$20000=1)*(DATOS!$D$2:$D$20000=A239)*(DATOS!$I$2:$I$20000=B239)*(DATOS!$K$2:$K$20000=4))</f>
        <v>0</v>
      </c>
      <c r="P239">
        <f>SUMPRODUCT((CONFIG_METADATA!$G$2:$G$20000=1)*(DATOS!$D$2:$D$20000=A239)*(DATOS!$I$2:$I$20000=B239)*(DATOS!$K$2:$K$20000=5))</f>
        <v>0</v>
      </c>
      <c r="Q239">
        <f>SUMPRODUCT((CONFIG_METADATA!$G$2:$G$20000=1)*(DATOS!$D$2:$D$20000=A239)*(DATOS!$I$2:$I$20000=B239)*(DATOS!$K$2:$K$20000=6))</f>
        <v>0</v>
      </c>
      <c r="R239">
        <f>SUMPRODUCT((CONFIG_METADATA!$G$2:$G$20000=1)*(DATOS!$D$2:$D$20000=A239)*(DATOS!$I$2:$I$20000=B239)*(DATOS!$K$2:$K$20000=7))</f>
        <v>0</v>
      </c>
      <c r="S239">
        <f>SUMPRODUCT((CONFIG_METADATA!$G$2:$G$20000=1)*(DATOS!$D$2:$D$20000=A239)*(DATOS!$I$2:$I$20000=B239)*(DATOS!$K$2:$K$20000=8))</f>
        <v>0</v>
      </c>
      <c r="T239">
        <f>SUMPRODUCT((CONFIG_METADATA!$G$2:$G$20000=1)*(DATOS!$D$2:$D$20000=A239)*(DATOS!$I$2:$I$20000=B239)*(DATOS!$K$2:$K$20000=9))</f>
        <v>0</v>
      </c>
      <c r="U239">
        <f>SUMPRODUCT((CONFIG_METADATA!$G$2:$G$20000=1)*(DATOS!$D$2:$D$20000=A239)*(DATOS!$I$2:$I$20000=B239)*(DATOS!$K$2:$K$20000=10))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SUMPRODUCT((CONFIG_METADATA!$G$2:$G$20000=1)*(DATOS!$D$2:$D$20000=A240)*(DATOS!$I$2:$I$20000=B240))</f>
        <v>0</v>
      </c>
      <c r="E240" s="10" t="str">
        <f>IFERROR(SUMPRODUCT((CONFIG_METADATA!$G$2:$G$20000=1)*(DATOS!$D$2:$D$20000=A240)*(DATOS!$I$2:$I$20000=B240)*(DATOS!$K$2:$K$20000))/D240,"—")</f>
        <v>—</v>
      </c>
      <c r="F240" s="10" t="str" cm="1">
        <f t="array" ref="F240">IFERROR(_xlfn.STDEV.P(_xlfn._xlws.FILTER(DATOS!$K$2:$K$20000,(CONFIG_METADATA!$G$2:$G$20000=1)*(DATOS!$D$2:$D$20000=A240)*(DATOS!$I$2:$I$20000=B240))),"—")</f>
        <v>—</v>
      </c>
      <c r="G240" t="str" cm="1">
        <f t="array" ref="G240">IFERROR(_xlfn.MODE.SNGL(_xlfn._xlws.FILTER(DATOS!$K$2:$K$20000,(CONFIG_METADATA!$G$2:$G$20000=1)*(DATOS!$D$2:$D$20000=A240)*(DATOS!$I$2:$I$20000=B240))),"—")</f>
        <v>—</v>
      </c>
      <c r="H240" s="11" t="str">
        <f>IFERROR(SUMPRODUCT((CONFIG_METADATA!$G$2:$G$20000=1)*(DATOS!$D$2:$D$20000=A240)*(DATOS!$I$2:$I$20000=B240)*(DATOS!$L$2:$L$20000="S"))/D240,"—")</f>
        <v>—</v>
      </c>
      <c r="I240" s="11" t="str">
        <f>IFERROR(SUMPRODUCT((CONFIG_METADATA!$G$2:$G$20000=1)*(DATOS!$D$2:$D$20000=A240)*(DATOS!$I$2:$I$20000=B240)*(DATOS!$L$2:$L$20000="N"))/D240,"—")</f>
        <v>—</v>
      </c>
      <c r="J240" t="str" cm="1">
        <f t="array" ref="J240">IFERROR(_xlfn.MODE.SNGL(_xlfn._xlws.FILTER(DATOS!$K$2:$K$20000,(CONFIG_METADATA!$G$2:$G$20000=1)*(DATOS!$D$2:$D$20000=A240)*(DATOS!$I$2:$I$20000=B240)*(DATOS!$L$2:$L$20000="S"))),"—")</f>
        <v>—</v>
      </c>
      <c r="K240" t="str" cm="1">
        <f t="array" ref="K240">IFERROR(_xlfn.MODE.SNGL(_xlfn._xlws.FILTER(DATOS!$K$2:$K$20000,(CONFIG_METADATA!$G$2:$G$20000=1)*(DATOS!$D$2:$D$20000=A240)*(DATOS!$I$2:$I$20000=B240)*(DATOS!$L$2:$L$20000="N"))),"—")</f>
        <v>—</v>
      </c>
      <c r="L240">
        <f>SUMPRODUCT((CONFIG_METADATA!$G$2:$G$20000=1)*(DATOS!$D$2:$D$20000=A240)*(DATOS!$I$2:$I$20000=B240)*(DATOS!$K$2:$K$20000=1))</f>
        <v>0</v>
      </c>
      <c r="M240">
        <f>SUMPRODUCT((CONFIG_METADATA!$G$2:$G$20000=1)*(DATOS!$D$2:$D$20000=A240)*(DATOS!$I$2:$I$20000=B240)*(DATOS!$K$2:$K$20000=2))</f>
        <v>0</v>
      </c>
      <c r="N240">
        <f>SUMPRODUCT((CONFIG_METADATA!$G$2:$G$20000=1)*(DATOS!$D$2:$D$20000=A240)*(DATOS!$I$2:$I$20000=B240)*(DATOS!$K$2:$K$20000=3))</f>
        <v>0</v>
      </c>
      <c r="O240">
        <f>SUMPRODUCT((CONFIG_METADATA!$G$2:$G$20000=1)*(DATOS!$D$2:$D$20000=A240)*(DATOS!$I$2:$I$20000=B240)*(DATOS!$K$2:$K$20000=4))</f>
        <v>0</v>
      </c>
      <c r="P240">
        <f>SUMPRODUCT((CONFIG_METADATA!$G$2:$G$20000=1)*(DATOS!$D$2:$D$20000=A240)*(DATOS!$I$2:$I$20000=B240)*(DATOS!$K$2:$K$20000=5))</f>
        <v>0</v>
      </c>
      <c r="Q240">
        <f>SUMPRODUCT((CONFIG_METADATA!$G$2:$G$20000=1)*(DATOS!$D$2:$D$20000=A240)*(DATOS!$I$2:$I$20000=B240)*(DATOS!$K$2:$K$20000=6))</f>
        <v>0</v>
      </c>
      <c r="R240">
        <f>SUMPRODUCT((CONFIG_METADATA!$G$2:$G$20000=1)*(DATOS!$D$2:$D$20000=A240)*(DATOS!$I$2:$I$20000=B240)*(DATOS!$K$2:$K$20000=7))</f>
        <v>0</v>
      </c>
      <c r="S240">
        <f>SUMPRODUCT((CONFIG_METADATA!$G$2:$G$20000=1)*(DATOS!$D$2:$D$20000=A240)*(DATOS!$I$2:$I$20000=B240)*(DATOS!$K$2:$K$20000=8))</f>
        <v>0</v>
      </c>
      <c r="T240">
        <f>SUMPRODUCT((CONFIG_METADATA!$G$2:$G$20000=1)*(DATOS!$D$2:$D$20000=A240)*(DATOS!$I$2:$I$20000=B240)*(DATOS!$K$2:$K$20000=9))</f>
        <v>0</v>
      </c>
      <c r="U240">
        <f>SUMPRODUCT((CONFIG_METADATA!$G$2:$G$20000=1)*(DATOS!$D$2:$D$20000=A240)*(DATOS!$I$2:$I$20000=B240)*(DATOS!$K$2:$K$20000=10))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SUMPRODUCT((CONFIG_METADATA!$G$2:$G$20000=1)*(DATOS!$D$2:$D$20000=A241)*(DATOS!$I$2:$I$20000=B241))</f>
        <v>0</v>
      </c>
      <c r="E241" s="10" t="str">
        <f>IFERROR(SUMPRODUCT((CONFIG_METADATA!$G$2:$G$20000=1)*(DATOS!$D$2:$D$20000=A241)*(DATOS!$I$2:$I$20000=B241)*(DATOS!$K$2:$K$20000))/D241,"—")</f>
        <v>—</v>
      </c>
      <c r="F241" s="10" t="str" cm="1">
        <f t="array" ref="F241">IFERROR(_xlfn.STDEV.P(_xlfn._xlws.FILTER(DATOS!$K$2:$K$20000,(CONFIG_METADATA!$G$2:$G$20000=1)*(DATOS!$D$2:$D$20000=A241)*(DATOS!$I$2:$I$20000=B241))),"—")</f>
        <v>—</v>
      </c>
      <c r="G241" t="str" cm="1">
        <f t="array" ref="G241">IFERROR(_xlfn.MODE.SNGL(_xlfn._xlws.FILTER(DATOS!$K$2:$K$20000,(CONFIG_METADATA!$G$2:$G$20000=1)*(DATOS!$D$2:$D$20000=A241)*(DATOS!$I$2:$I$20000=B241))),"—")</f>
        <v>—</v>
      </c>
      <c r="H241" s="11" t="str">
        <f>IFERROR(SUMPRODUCT((CONFIG_METADATA!$G$2:$G$20000=1)*(DATOS!$D$2:$D$20000=A241)*(DATOS!$I$2:$I$20000=B241)*(DATOS!$L$2:$L$20000="S"))/D241,"—")</f>
        <v>—</v>
      </c>
      <c r="I241" s="11" t="str">
        <f>IFERROR(SUMPRODUCT((CONFIG_METADATA!$G$2:$G$20000=1)*(DATOS!$D$2:$D$20000=A241)*(DATOS!$I$2:$I$20000=B241)*(DATOS!$L$2:$L$20000="N"))/D241,"—")</f>
        <v>—</v>
      </c>
      <c r="J241" t="str" cm="1">
        <f t="array" ref="J241">IFERROR(_xlfn.MODE.SNGL(_xlfn._xlws.FILTER(DATOS!$K$2:$K$20000,(CONFIG_METADATA!$G$2:$G$20000=1)*(DATOS!$D$2:$D$20000=A241)*(DATOS!$I$2:$I$20000=B241)*(DATOS!$L$2:$L$20000="S"))),"—")</f>
        <v>—</v>
      </c>
      <c r="K241" t="str" cm="1">
        <f t="array" ref="K241">IFERROR(_xlfn.MODE.SNGL(_xlfn._xlws.FILTER(DATOS!$K$2:$K$20000,(CONFIG_METADATA!$G$2:$G$20000=1)*(DATOS!$D$2:$D$20000=A241)*(DATOS!$I$2:$I$20000=B241)*(DATOS!$L$2:$L$20000="N"))),"—")</f>
        <v>—</v>
      </c>
      <c r="L241">
        <f>SUMPRODUCT((CONFIG_METADATA!$G$2:$G$20000=1)*(DATOS!$D$2:$D$20000=A241)*(DATOS!$I$2:$I$20000=B241)*(DATOS!$K$2:$K$20000=1))</f>
        <v>0</v>
      </c>
      <c r="M241">
        <f>SUMPRODUCT((CONFIG_METADATA!$G$2:$G$20000=1)*(DATOS!$D$2:$D$20000=A241)*(DATOS!$I$2:$I$20000=B241)*(DATOS!$K$2:$K$20000=2))</f>
        <v>0</v>
      </c>
      <c r="N241">
        <f>SUMPRODUCT((CONFIG_METADATA!$G$2:$G$20000=1)*(DATOS!$D$2:$D$20000=A241)*(DATOS!$I$2:$I$20000=B241)*(DATOS!$K$2:$K$20000=3))</f>
        <v>0</v>
      </c>
      <c r="O241">
        <f>SUMPRODUCT((CONFIG_METADATA!$G$2:$G$20000=1)*(DATOS!$D$2:$D$20000=A241)*(DATOS!$I$2:$I$20000=B241)*(DATOS!$K$2:$K$20000=4))</f>
        <v>0</v>
      </c>
      <c r="P241">
        <f>SUMPRODUCT((CONFIG_METADATA!$G$2:$G$20000=1)*(DATOS!$D$2:$D$20000=A241)*(DATOS!$I$2:$I$20000=B241)*(DATOS!$K$2:$K$20000=5))</f>
        <v>0</v>
      </c>
      <c r="Q241">
        <f>SUMPRODUCT((CONFIG_METADATA!$G$2:$G$20000=1)*(DATOS!$D$2:$D$20000=A241)*(DATOS!$I$2:$I$20000=B241)*(DATOS!$K$2:$K$20000=6))</f>
        <v>0</v>
      </c>
      <c r="R241">
        <f>SUMPRODUCT((CONFIG_METADATA!$G$2:$G$20000=1)*(DATOS!$D$2:$D$20000=A241)*(DATOS!$I$2:$I$20000=B241)*(DATOS!$K$2:$K$20000=7))</f>
        <v>0</v>
      </c>
      <c r="S241">
        <f>SUMPRODUCT((CONFIG_METADATA!$G$2:$G$20000=1)*(DATOS!$D$2:$D$20000=A241)*(DATOS!$I$2:$I$20000=B241)*(DATOS!$K$2:$K$20000=8))</f>
        <v>0</v>
      </c>
      <c r="T241">
        <f>SUMPRODUCT((CONFIG_METADATA!$G$2:$G$20000=1)*(DATOS!$D$2:$D$20000=A241)*(DATOS!$I$2:$I$20000=B241)*(DATOS!$K$2:$K$20000=9))</f>
        <v>0</v>
      </c>
      <c r="U241">
        <f>SUMPRODUCT((CONFIG_METADATA!$G$2:$G$20000=1)*(DATOS!$D$2:$D$20000=A241)*(DATOS!$I$2:$I$20000=B241)*(DATOS!$K$2:$K$20000=10))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SUMPRODUCT((CONFIG_METADATA!$G$2:$G$20000=1)*(DATOS!$D$2:$D$20000=A242)*(DATOS!$I$2:$I$20000=B242))</f>
        <v>0</v>
      </c>
      <c r="E242" s="10" t="str">
        <f>IFERROR(SUMPRODUCT((CONFIG_METADATA!$G$2:$G$20000=1)*(DATOS!$D$2:$D$20000=A242)*(DATOS!$I$2:$I$20000=B242)*(DATOS!$K$2:$K$20000))/D242,"—")</f>
        <v>—</v>
      </c>
      <c r="F242" s="10" t="str" cm="1">
        <f t="array" ref="F242">IFERROR(_xlfn.STDEV.P(_xlfn._xlws.FILTER(DATOS!$K$2:$K$20000,(CONFIG_METADATA!$G$2:$G$20000=1)*(DATOS!$D$2:$D$20000=A242)*(DATOS!$I$2:$I$20000=B242))),"—")</f>
        <v>—</v>
      </c>
      <c r="G242" t="str" cm="1">
        <f t="array" ref="G242">IFERROR(_xlfn.MODE.SNGL(_xlfn._xlws.FILTER(DATOS!$K$2:$K$20000,(CONFIG_METADATA!$G$2:$G$20000=1)*(DATOS!$D$2:$D$20000=A242)*(DATOS!$I$2:$I$20000=B242))),"—")</f>
        <v>—</v>
      </c>
      <c r="H242" s="11" t="str">
        <f>IFERROR(SUMPRODUCT((CONFIG_METADATA!$G$2:$G$20000=1)*(DATOS!$D$2:$D$20000=A242)*(DATOS!$I$2:$I$20000=B242)*(DATOS!$L$2:$L$20000="S"))/D242,"—")</f>
        <v>—</v>
      </c>
      <c r="I242" s="11" t="str">
        <f>IFERROR(SUMPRODUCT((CONFIG_METADATA!$G$2:$G$20000=1)*(DATOS!$D$2:$D$20000=A242)*(DATOS!$I$2:$I$20000=B242)*(DATOS!$L$2:$L$20000="N"))/D242,"—")</f>
        <v>—</v>
      </c>
      <c r="J242" t="str" cm="1">
        <f t="array" ref="J242">IFERROR(_xlfn.MODE.SNGL(_xlfn._xlws.FILTER(DATOS!$K$2:$K$20000,(CONFIG_METADATA!$G$2:$G$20000=1)*(DATOS!$D$2:$D$20000=A242)*(DATOS!$I$2:$I$20000=B242)*(DATOS!$L$2:$L$20000="S"))),"—")</f>
        <v>—</v>
      </c>
      <c r="K242" t="str" cm="1">
        <f t="array" ref="K242">IFERROR(_xlfn.MODE.SNGL(_xlfn._xlws.FILTER(DATOS!$K$2:$K$20000,(CONFIG_METADATA!$G$2:$G$20000=1)*(DATOS!$D$2:$D$20000=A242)*(DATOS!$I$2:$I$20000=B242)*(DATOS!$L$2:$L$20000="N"))),"—")</f>
        <v>—</v>
      </c>
      <c r="L242">
        <f>SUMPRODUCT((CONFIG_METADATA!$G$2:$G$20000=1)*(DATOS!$D$2:$D$20000=A242)*(DATOS!$I$2:$I$20000=B242)*(DATOS!$K$2:$K$20000=1))</f>
        <v>0</v>
      </c>
      <c r="M242">
        <f>SUMPRODUCT((CONFIG_METADATA!$G$2:$G$20000=1)*(DATOS!$D$2:$D$20000=A242)*(DATOS!$I$2:$I$20000=B242)*(DATOS!$K$2:$K$20000=2))</f>
        <v>0</v>
      </c>
      <c r="N242">
        <f>SUMPRODUCT((CONFIG_METADATA!$G$2:$G$20000=1)*(DATOS!$D$2:$D$20000=A242)*(DATOS!$I$2:$I$20000=B242)*(DATOS!$K$2:$K$20000=3))</f>
        <v>0</v>
      </c>
      <c r="O242">
        <f>SUMPRODUCT((CONFIG_METADATA!$G$2:$G$20000=1)*(DATOS!$D$2:$D$20000=A242)*(DATOS!$I$2:$I$20000=B242)*(DATOS!$K$2:$K$20000=4))</f>
        <v>0</v>
      </c>
      <c r="P242">
        <f>SUMPRODUCT((CONFIG_METADATA!$G$2:$G$20000=1)*(DATOS!$D$2:$D$20000=A242)*(DATOS!$I$2:$I$20000=B242)*(DATOS!$K$2:$K$20000=5))</f>
        <v>0</v>
      </c>
      <c r="Q242">
        <f>SUMPRODUCT((CONFIG_METADATA!$G$2:$G$20000=1)*(DATOS!$D$2:$D$20000=A242)*(DATOS!$I$2:$I$20000=B242)*(DATOS!$K$2:$K$20000=6))</f>
        <v>0</v>
      </c>
      <c r="R242">
        <f>SUMPRODUCT((CONFIG_METADATA!$G$2:$G$20000=1)*(DATOS!$D$2:$D$20000=A242)*(DATOS!$I$2:$I$20000=B242)*(DATOS!$K$2:$K$20000=7))</f>
        <v>0</v>
      </c>
      <c r="S242">
        <f>SUMPRODUCT((CONFIG_METADATA!$G$2:$G$20000=1)*(DATOS!$D$2:$D$20000=A242)*(DATOS!$I$2:$I$20000=B242)*(DATOS!$K$2:$K$20000=8))</f>
        <v>0</v>
      </c>
      <c r="T242">
        <f>SUMPRODUCT((CONFIG_METADATA!$G$2:$G$20000=1)*(DATOS!$D$2:$D$20000=A242)*(DATOS!$I$2:$I$20000=B242)*(DATOS!$K$2:$K$20000=9))</f>
        <v>0</v>
      </c>
      <c r="U242">
        <f>SUMPRODUCT((CONFIG_METADATA!$G$2:$G$20000=1)*(DATOS!$D$2:$D$20000=A242)*(DATOS!$I$2:$I$20000=B242)*(DATOS!$K$2:$K$20000=10))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SUMPRODUCT((CONFIG_METADATA!$G$2:$G$20000=1)*(DATOS!$D$2:$D$20000=A243)*(DATOS!$I$2:$I$20000=B243))</f>
        <v>0</v>
      </c>
      <c r="E243" s="10" t="str">
        <f>IFERROR(SUMPRODUCT((CONFIG_METADATA!$G$2:$G$20000=1)*(DATOS!$D$2:$D$20000=A243)*(DATOS!$I$2:$I$20000=B243)*(DATOS!$K$2:$K$20000))/D243,"—")</f>
        <v>—</v>
      </c>
      <c r="F243" s="10" t="str" cm="1">
        <f t="array" ref="F243">IFERROR(_xlfn.STDEV.P(_xlfn._xlws.FILTER(DATOS!$K$2:$K$20000,(CONFIG_METADATA!$G$2:$G$20000=1)*(DATOS!$D$2:$D$20000=A243)*(DATOS!$I$2:$I$20000=B243))),"—")</f>
        <v>—</v>
      </c>
      <c r="G243" t="str" cm="1">
        <f t="array" ref="G243">IFERROR(_xlfn.MODE.SNGL(_xlfn._xlws.FILTER(DATOS!$K$2:$K$20000,(CONFIG_METADATA!$G$2:$G$20000=1)*(DATOS!$D$2:$D$20000=A243)*(DATOS!$I$2:$I$20000=B243))),"—")</f>
        <v>—</v>
      </c>
      <c r="H243" s="11" t="str">
        <f>IFERROR(SUMPRODUCT((CONFIG_METADATA!$G$2:$G$20000=1)*(DATOS!$D$2:$D$20000=A243)*(DATOS!$I$2:$I$20000=B243)*(DATOS!$L$2:$L$20000="S"))/D243,"—")</f>
        <v>—</v>
      </c>
      <c r="I243" s="11" t="str">
        <f>IFERROR(SUMPRODUCT((CONFIG_METADATA!$G$2:$G$20000=1)*(DATOS!$D$2:$D$20000=A243)*(DATOS!$I$2:$I$20000=B243)*(DATOS!$L$2:$L$20000="N"))/D243,"—")</f>
        <v>—</v>
      </c>
      <c r="J243" t="str" cm="1">
        <f t="array" ref="J243">IFERROR(_xlfn.MODE.SNGL(_xlfn._xlws.FILTER(DATOS!$K$2:$K$20000,(CONFIG_METADATA!$G$2:$G$20000=1)*(DATOS!$D$2:$D$20000=A243)*(DATOS!$I$2:$I$20000=B243)*(DATOS!$L$2:$L$20000="S"))),"—")</f>
        <v>—</v>
      </c>
      <c r="K243" t="str" cm="1">
        <f t="array" ref="K243">IFERROR(_xlfn.MODE.SNGL(_xlfn._xlws.FILTER(DATOS!$K$2:$K$20000,(CONFIG_METADATA!$G$2:$G$20000=1)*(DATOS!$D$2:$D$20000=A243)*(DATOS!$I$2:$I$20000=B243)*(DATOS!$L$2:$L$20000="N"))),"—")</f>
        <v>—</v>
      </c>
      <c r="L243">
        <f>SUMPRODUCT((CONFIG_METADATA!$G$2:$G$20000=1)*(DATOS!$D$2:$D$20000=A243)*(DATOS!$I$2:$I$20000=B243)*(DATOS!$K$2:$K$20000=1))</f>
        <v>0</v>
      </c>
      <c r="M243">
        <f>SUMPRODUCT((CONFIG_METADATA!$G$2:$G$20000=1)*(DATOS!$D$2:$D$20000=A243)*(DATOS!$I$2:$I$20000=B243)*(DATOS!$K$2:$K$20000=2))</f>
        <v>0</v>
      </c>
      <c r="N243">
        <f>SUMPRODUCT((CONFIG_METADATA!$G$2:$G$20000=1)*(DATOS!$D$2:$D$20000=A243)*(DATOS!$I$2:$I$20000=B243)*(DATOS!$K$2:$K$20000=3))</f>
        <v>0</v>
      </c>
      <c r="O243">
        <f>SUMPRODUCT((CONFIG_METADATA!$G$2:$G$20000=1)*(DATOS!$D$2:$D$20000=A243)*(DATOS!$I$2:$I$20000=B243)*(DATOS!$K$2:$K$20000=4))</f>
        <v>0</v>
      </c>
      <c r="P243">
        <f>SUMPRODUCT((CONFIG_METADATA!$G$2:$G$20000=1)*(DATOS!$D$2:$D$20000=A243)*(DATOS!$I$2:$I$20000=B243)*(DATOS!$K$2:$K$20000=5))</f>
        <v>0</v>
      </c>
      <c r="Q243">
        <f>SUMPRODUCT((CONFIG_METADATA!$G$2:$G$20000=1)*(DATOS!$D$2:$D$20000=A243)*(DATOS!$I$2:$I$20000=B243)*(DATOS!$K$2:$K$20000=6))</f>
        <v>0</v>
      </c>
      <c r="R243">
        <f>SUMPRODUCT((CONFIG_METADATA!$G$2:$G$20000=1)*(DATOS!$D$2:$D$20000=A243)*(DATOS!$I$2:$I$20000=B243)*(DATOS!$K$2:$K$20000=7))</f>
        <v>0</v>
      </c>
      <c r="S243">
        <f>SUMPRODUCT((CONFIG_METADATA!$G$2:$G$20000=1)*(DATOS!$D$2:$D$20000=A243)*(DATOS!$I$2:$I$20000=B243)*(DATOS!$K$2:$K$20000=8))</f>
        <v>0</v>
      </c>
      <c r="T243">
        <f>SUMPRODUCT((CONFIG_METADATA!$G$2:$G$20000=1)*(DATOS!$D$2:$D$20000=A243)*(DATOS!$I$2:$I$20000=B243)*(DATOS!$K$2:$K$20000=9))</f>
        <v>0</v>
      </c>
      <c r="U243">
        <f>SUMPRODUCT((CONFIG_METADATA!$G$2:$G$20000=1)*(DATOS!$D$2:$D$20000=A243)*(DATOS!$I$2:$I$20000=B243)*(DATOS!$K$2:$K$20000=10))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SUMPRODUCT((CONFIG_METADATA!$G$2:$G$20000=1)*(DATOS!$D$2:$D$20000=A244)*(DATOS!$I$2:$I$20000=B244))</f>
        <v>0</v>
      </c>
      <c r="E244" s="10" t="str">
        <f>IFERROR(SUMPRODUCT((CONFIG_METADATA!$G$2:$G$20000=1)*(DATOS!$D$2:$D$20000=A244)*(DATOS!$I$2:$I$20000=B244)*(DATOS!$K$2:$K$20000))/D244,"—")</f>
        <v>—</v>
      </c>
      <c r="F244" s="10" t="str" cm="1">
        <f t="array" ref="F244">IFERROR(_xlfn.STDEV.P(_xlfn._xlws.FILTER(DATOS!$K$2:$K$20000,(CONFIG_METADATA!$G$2:$G$20000=1)*(DATOS!$D$2:$D$20000=A244)*(DATOS!$I$2:$I$20000=B244))),"—")</f>
        <v>—</v>
      </c>
      <c r="G244" t="str" cm="1">
        <f t="array" ref="G244">IFERROR(_xlfn.MODE.SNGL(_xlfn._xlws.FILTER(DATOS!$K$2:$K$20000,(CONFIG_METADATA!$G$2:$G$20000=1)*(DATOS!$D$2:$D$20000=A244)*(DATOS!$I$2:$I$20000=B244))),"—")</f>
        <v>—</v>
      </c>
      <c r="H244" s="11" t="str">
        <f>IFERROR(SUMPRODUCT((CONFIG_METADATA!$G$2:$G$20000=1)*(DATOS!$D$2:$D$20000=A244)*(DATOS!$I$2:$I$20000=B244)*(DATOS!$L$2:$L$20000="S"))/D244,"—")</f>
        <v>—</v>
      </c>
      <c r="I244" s="11" t="str">
        <f>IFERROR(SUMPRODUCT((CONFIG_METADATA!$G$2:$G$20000=1)*(DATOS!$D$2:$D$20000=A244)*(DATOS!$I$2:$I$20000=B244)*(DATOS!$L$2:$L$20000="N"))/D244,"—")</f>
        <v>—</v>
      </c>
      <c r="J244" t="str" cm="1">
        <f t="array" ref="J244">IFERROR(_xlfn.MODE.SNGL(_xlfn._xlws.FILTER(DATOS!$K$2:$K$20000,(CONFIG_METADATA!$G$2:$G$20000=1)*(DATOS!$D$2:$D$20000=A244)*(DATOS!$I$2:$I$20000=B244)*(DATOS!$L$2:$L$20000="S"))),"—")</f>
        <v>—</v>
      </c>
      <c r="K244" t="str" cm="1">
        <f t="array" ref="K244">IFERROR(_xlfn.MODE.SNGL(_xlfn._xlws.FILTER(DATOS!$K$2:$K$20000,(CONFIG_METADATA!$G$2:$G$20000=1)*(DATOS!$D$2:$D$20000=A244)*(DATOS!$I$2:$I$20000=B244)*(DATOS!$L$2:$L$20000="N"))),"—")</f>
        <v>—</v>
      </c>
      <c r="L244">
        <f>SUMPRODUCT((CONFIG_METADATA!$G$2:$G$20000=1)*(DATOS!$D$2:$D$20000=A244)*(DATOS!$I$2:$I$20000=B244)*(DATOS!$K$2:$K$20000=1))</f>
        <v>0</v>
      </c>
      <c r="M244">
        <f>SUMPRODUCT((CONFIG_METADATA!$G$2:$G$20000=1)*(DATOS!$D$2:$D$20000=A244)*(DATOS!$I$2:$I$20000=B244)*(DATOS!$K$2:$K$20000=2))</f>
        <v>0</v>
      </c>
      <c r="N244">
        <f>SUMPRODUCT((CONFIG_METADATA!$G$2:$G$20000=1)*(DATOS!$D$2:$D$20000=A244)*(DATOS!$I$2:$I$20000=B244)*(DATOS!$K$2:$K$20000=3))</f>
        <v>0</v>
      </c>
      <c r="O244">
        <f>SUMPRODUCT((CONFIG_METADATA!$G$2:$G$20000=1)*(DATOS!$D$2:$D$20000=A244)*(DATOS!$I$2:$I$20000=B244)*(DATOS!$K$2:$K$20000=4))</f>
        <v>0</v>
      </c>
      <c r="P244">
        <f>SUMPRODUCT((CONFIG_METADATA!$G$2:$G$20000=1)*(DATOS!$D$2:$D$20000=A244)*(DATOS!$I$2:$I$20000=B244)*(DATOS!$K$2:$K$20000=5))</f>
        <v>0</v>
      </c>
      <c r="Q244">
        <f>SUMPRODUCT((CONFIG_METADATA!$G$2:$G$20000=1)*(DATOS!$D$2:$D$20000=A244)*(DATOS!$I$2:$I$20000=B244)*(DATOS!$K$2:$K$20000=6))</f>
        <v>0</v>
      </c>
      <c r="R244">
        <f>SUMPRODUCT((CONFIG_METADATA!$G$2:$G$20000=1)*(DATOS!$D$2:$D$20000=A244)*(DATOS!$I$2:$I$20000=B244)*(DATOS!$K$2:$K$20000=7))</f>
        <v>0</v>
      </c>
      <c r="S244">
        <f>SUMPRODUCT((CONFIG_METADATA!$G$2:$G$20000=1)*(DATOS!$D$2:$D$20000=A244)*(DATOS!$I$2:$I$20000=B244)*(DATOS!$K$2:$K$20000=8))</f>
        <v>0</v>
      </c>
      <c r="T244">
        <f>SUMPRODUCT((CONFIG_METADATA!$G$2:$G$20000=1)*(DATOS!$D$2:$D$20000=A244)*(DATOS!$I$2:$I$20000=B244)*(DATOS!$K$2:$K$20000=9))</f>
        <v>0</v>
      </c>
      <c r="U244">
        <f>SUMPRODUCT((CONFIG_METADATA!$G$2:$G$20000=1)*(DATOS!$D$2:$D$20000=A244)*(DATOS!$I$2:$I$20000=B244)*(DATOS!$K$2:$K$20000=10))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SUMPRODUCT((CONFIG_METADATA!$G$2:$G$20000=1)*(DATOS!$D$2:$D$20000=A245)*(DATOS!$I$2:$I$20000=B245))</f>
        <v>0</v>
      </c>
      <c r="E245" s="10" t="str">
        <f>IFERROR(SUMPRODUCT((CONFIG_METADATA!$G$2:$G$20000=1)*(DATOS!$D$2:$D$20000=A245)*(DATOS!$I$2:$I$20000=B245)*(DATOS!$K$2:$K$20000))/D245,"—")</f>
        <v>—</v>
      </c>
      <c r="F245" s="10" t="str" cm="1">
        <f t="array" ref="F245">IFERROR(_xlfn.STDEV.P(_xlfn._xlws.FILTER(DATOS!$K$2:$K$20000,(CONFIG_METADATA!$G$2:$G$20000=1)*(DATOS!$D$2:$D$20000=A245)*(DATOS!$I$2:$I$20000=B245))),"—")</f>
        <v>—</v>
      </c>
      <c r="G245" t="str" cm="1">
        <f t="array" ref="G245">IFERROR(_xlfn.MODE.SNGL(_xlfn._xlws.FILTER(DATOS!$K$2:$K$20000,(CONFIG_METADATA!$G$2:$G$20000=1)*(DATOS!$D$2:$D$20000=A245)*(DATOS!$I$2:$I$20000=B245))),"—")</f>
        <v>—</v>
      </c>
      <c r="H245" s="11" t="str">
        <f>IFERROR(SUMPRODUCT((CONFIG_METADATA!$G$2:$G$20000=1)*(DATOS!$D$2:$D$20000=A245)*(DATOS!$I$2:$I$20000=B245)*(DATOS!$L$2:$L$20000="S"))/D245,"—")</f>
        <v>—</v>
      </c>
      <c r="I245" s="11" t="str">
        <f>IFERROR(SUMPRODUCT((CONFIG_METADATA!$G$2:$G$20000=1)*(DATOS!$D$2:$D$20000=A245)*(DATOS!$I$2:$I$20000=B245)*(DATOS!$L$2:$L$20000="N"))/D245,"—")</f>
        <v>—</v>
      </c>
      <c r="J245" t="str" cm="1">
        <f t="array" ref="J245">IFERROR(_xlfn.MODE.SNGL(_xlfn._xlws.FILTER(DATOS!$K$2:$K$20000,(CONFIG_METADATA!$G$2:$G$20000=1)*(DATOS!$D$2:$D$20000=A245)*(DATOS!$I$2:$I$20000=B245)*(DATOS!$L$2:$L$20000="S"))),"—")</f>
        <v>—</v>
      </c>
      <c r="K245" t="str" cm="1">
        <f t="array" ref="K245">IFERROR(_xlfn.MODE.SNGL(_xlfn._xlws.FILTER(DATOS!$K$2:$K$20000,(CONFIG_METADATA!$G$2:$G$20000=1)*(DATOS!$D$2:$D$20000=A245)*(DATOS!$I$2:$I$20000=B245)*(DATOS!$L$2:$L$20000="N"))),"—")</f>
        <v>—</v>
      </c>
      <c r="L245">
        <f>SUMPRODUCT((CONFIG_METADATA!$G$2:$G$20000=1)*(DATOS!$D$2:$D$20000=A245)*(DATOS!$I$2:$I$20000=B245)*(DATOS!$K$2:$K$20000=1))</f>
        <v>0</v>
      </c>
      <c r="M245">
        <f>SUMPRODUCT((CONFIG_METADATA!$G$2:$G$20000=1)*(DATOS!$D$2:$D$20000=A245)*(DATOS!$I$2:$I$20000=B245)*(DATOS!$K$2:$K$20000=2))</f>
        <v>0</v>
      </c>
      <c r="N245">
        <f>SUMPRODUCT((CONFIG_METADATA!$G$2:$G$20000=1)*(DATOS!$D$2:$D$20000=A245)*(DATOS!$I$2:$I$20000=B245)*(DATOS!$K$2:$K$20000=3))</f>
        <v>0</v>
      </c>
      <c r="O245">
        <f>SUMPRODUCT((CONFIG_METADATA!$G$2:$G$20000=1)*(DATOS!$D$2:$D$20000=A245)*(DATOS!$I$2:$I$20000=B245)*(DATOS!$K$2:$K$20000=4))</f>
        <v>0</v>
      </c>
      <c r="P245">
        <f>SUMPRODUCT((CONFIG_METADATA!$G$2:$G$20000=1)*(DATOS!$D$2:$D$20000=A245)*(DATOS!$I$2:$I$20000=B245)*(DATOS!$K$2:$K$20000=5))</f>
        <v>0</v>
      </c>
      <c r="Q245">
        <f>SUMPRODUCT((CONFIG_METADATA!$G$2:$G$20000=1)*(DATOS!$D$2:$D$20000=A245)*(DATOS!$I$2:$I$20000=B245)*(DATOS!$K$2:$K$20000=6))</f>
        <v>0</v>
      </c>
      <c r="R245">
        <f>SUMPRODUCT((CONFIG_METADATA!$G$2:$G$20000=1)*(DATOS!$D$2:$D$20000=A245)*(DATOS!$I$2:$I$20000=B245)*(DATOS!$K$2:$K$20000=7))</f>
        <v>0</v>
      </c>
      <c r="S245">
        <f>SUMPRODUCT((CONFIG_METADATA!$G$2:$G$20000=1)*(DATOS!$D$2:$D$20000=A245)*(DATOS!$I$2:$I$20000=B245)*(DATOS!$K$2:$K$20000=8))</f>
        <v>0</v>
      </c>
      <c r="T245">
        <f>SUMPRODUCT((CONFIG_METADATA!$G$2:$G$20000=1)*(DATOS!$D$2:$D$20000=A245)*(DATOS!$I$2:$I$20000=B245)*(DATOS!$K$2:$K$20000=9))</f>
        <v>0</v>
      </c>
      <c r="U245">
        <f>SUMPRODUCT((CONFIG_METADATA!$G$2:$G$20000=1)*(DATOS!$D$2:$D$20000=A245)*(DATOS!$I$2:$I$20000=B245)*(DATOS!$K$2:$K$20000=10))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SUMPRODUCT((CONFIG_METADATA!$G$2:$G$20000=1)*(DATOS!$D$2:$D$20000=A246)*(DATOS!$I$2:$I$20000=B246))</f>
        <v>0</v>
      </c>
      <c r="E246" s="10" t="str">
        <f>IFERROR(SUMPRODUCT((CONFIG_METADATA!$G$2:$G$20000=1)*(DATOS!$D$2:$D$20000=A246)*(DATOS!$I$2:$I$20000=B246)*(DATOS!$K$2:$K$20000))/D246,"—")</f>
        <v>—</v>
      </c>
      <c r="F246" s="10" t="str" cm="1">
        <f t="array" ref="F246">IFERROR(_xlfn.STDEV.P(_xlfn._xlws.FILTER(DATOS!$K$2:$K$20000,(CONFIG_METADATA!$G$2:$G$20000=1)*(DATOS!$D$2:$D$20000=A246)*(DATOS!$I$2:$I$20000=B246))),"—")</f>
        <v>—</v>
      </c>
      <c r="G246" t="str" cm="1">
        <f t="array" ref="G246">IFERROR(_xlfn.MODE.SNGL(_xlfn._xlws.FILTER(DATOS!$K$2:$K$20000,(CONFIG_METADATA!$G$2:$G$20000=1)*(DATOS!$D$2:$D$20000=A246)*(DATOS!$I$2:$I$20000=B246))),"—")</f>
        <v>—</v>
      </c>
      <c r="H246" s="11" t="str">
        <f>IFERROR(SUMPRODUCT((CONFIG_METADATA!$G$2:$G$20000=1)*(DATOS!$D$2:$D$20000=A246)*(DATOS!$I$2:$I$20000=B246)*(DATOS!$L$2:$L$20000="S"))/D246,"—")</f>
        <v>—</v>
      </c>
      <c r="I246" s="11" t="str">
        <f>IFERROR(SUMPRODUCT((CONFIG_METADATA!$G$2:$G$20000=1)*(DATOS!$D$2:$D$20000=A246)*(DATOS!$I$2:$I$20000=B246)*(DATOS!$L$2:$L$20000="N"))/D246,"—")</f>
        <v>—</v>
      </c>
      <c r="J246" t="str" cm="1">
        <f t="array" ref="J246">IFERROR(_xlfn.MODE.SNGL(_xlfn._xlws.FILTER(DATOS!$K$2:$K$20000,(CONFIG_METADATA!$G$2:$G$20000=1)*(DATOS!$D$2:$D$20000=A246)*(DATOS!$I$2:$I$20000=B246)*(DATOS!$L$2:$L$20000="S"))),"—")</f>
        <v>—</v>
      </c>
      <c r="K246" t="str" cm="1">
        <f t="array" ref="K246">IFERROR(_xlfn.MODE.SNGL(_xlfn._xlws.FILTER(DATOS!$K$2:$K$20000,(CONFIG_METADATA!$G$2:$G$20000=1)*(DATOS!$D$2:$D$20000=A246)*(DATOS!$I$2:$I$20000=B246)*(DATOS!$L$2:$L$20000="N"))),"—")</f>
        <v>—</v>
      </c>
      <c r="L246">
        <f>SUMPRODUCT((CONFIG_METADATA!$G$2:$G$20000=1)*(DATOS!$D$2:$D$20000=A246)*(DATOS!$I$2:$I$20000=B246)*(DATOS!$K$2:$K$20000=1))</f>
        <v>0</v>
      </c>
      <c r="M246">
        <f>SUMPRODUCT((CONFIG_METADATA!$G$2:$G$20000=1)*(DATOS!$D$2:$D$20000=A246)*(DATOS!$I$2:$I$20000=B246)*(DATOS!$K$2:$K$20000=2))</f>
        <v>0</v>
      </c>
      <c r="N246">
        <f>SUMPRODUCT((CONFIG_METADATA!$G$2:$G$20000=1)*(DATOS!$D$2:$D$20000=A246)*(DATOS!$I$2:$I$20000=B246)*(DATOS!$K$2:$K$20000=3))</f>
        <v>0</v>
      </c>
      <c r="O246">
        <f>SUMPRODUCT((CONFIG_METADATA!$G$2:$G$20000=1)*(DATOS!$D$2:$D$20000=A246)*(DATOS!$I$2:$I$20000=B246)*(DATOS!$K$2:$K$20000=4))</f>
        <v>0</v>
      </c>
      <c r="P246">
        <f>SUMPRODUCT((CONFIG_METADATA!$G$2:$G$20000=1)*(DATOS!$D$2:$D$20000=A246)*(DATOS!$I$2:$I$20000=B246)*(DATOS!$K$2:$K$20000=5))</f>
        <v>0</v>
      </c>
      <c r="Q246">
        <f>SUMPRODUCT((CONFIG_METADATA!$G$2:$G$20000=1)*(DATOS!$D$2:$D$20000=A246)*(DATOS!$I$2:$I$20000=B246)*(DATOS!$K$2:$K$20000=6))</f>
        <v>0</v>
      </c>
      <c r="R246">
        <f>SUMPRODUCT((CONFIG_METADATA!$G$2:$G$20000=1)*(DATOS!$D$2:$D$20000=A246)*(DATOS!$I$2:$I$20000=B246)*(DATOS!$K$2:$K$20000=7))</f>
        <v>0</v>
      </c>
      <c r="S246">
        <f>SUMPRODUCT((CONFIG_METADATA!$G$2:$G$20000=1)*(DATOS!$D$2:$D$20000=A246)*(DATOS!$I$2:$I$20000=B246)*(DATOS!$K$2:$K$20000=8))</f>
        <v>0</v>
      </c>
      <c r="T246">
        <f>SUMPRODUCT((CONFIG_METADATA!$G$2:$G$20000=1)*(DATOS!$D$2:$D$20000=A246)*(DATOS!$I$2:$I$20000=B246)*(DATOS!$K$2:$K$20000=9))</f>
        <v>0</v>
      </c>
      <c r="U246">
        <f>SUMPRODUCT((CONFIG_METADATA!$G$2:$G$20000=1)*(DATOS!$D$2:$D$20000=A246)*(DATOS!$I$2:$I$20000=B246)*(DATOS!$K$2:$K$20000=10))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SUMPRODUCT((CONFIG_METADATA!$G$2:$G$20000=1)*(DATOS!$D$2:$D$20000=A247)*(DATOS!$I$2:$I$20000=B247))</f>
        <v>0</v>
      </c>
      <c r="E247" s="10" t="str">
        <f>IFERROR(SUMPRODUCT((CONFIG_METADATA!$G$2:$G$20000=1)*(DATOS!$D$2:$D$20000=A247)*(DATOS!$I$2:$I$20000=B247)*(DATOS!$K$2:$K$20000))/D247,"—")</f>
        <v>—</v>
      </c>
      <c r="F247" s="10" t="str" cm="1">
        <f t="array" ref="F247">IFERROR(_xlfn.STDEV.P(_xlfn._xlws.FILTER(DATOS!$K$2:$K$20000,(CONFIG_METADATA!$G$2:$G$20000=1)*(DATOS!$D$2:$D$20000=A247)*(DATOS!$I$2:$I$20000=B247))),"—")</f>
        <v>—</v>
      </c>
      <c r="G247" t="str" cm="1">
        <f t="array" ref="G247">IFERROR(_xlfn.MODE.SNGL(_xlfn._xlws.FILTER(DATOS!$K$2:$K$20000,(CONFIG_METADATA!$G$2:$G$20000=1)*(DATOS!$D$2:$D$20000=A247)*(DATOS!$I$2:$I$20000=B247))),"—")</f>
        <v>—</v>
      </c>
      <c r="H247" s="11" t="str">
        <f>IFERROR(SUMPRODUCT((CONFIG_METADATA!$G$2:$G$20000=1)*(DATOS!$D$2:$D$20000=A247)*(DATOS!$I$2:$I$20000=B247)*(DATOS!$L$2:$L$20000="S"))/D247,"—")</f>
        <v>—</v>
      </c>
      <c r="I247" s="11" t="str">
        <f>IFERROR(SUMPRODUCT((CONFIG_METADATA!$G$2:$G$20000=1)*(DATOS!$D$2:$D$20000=A247)*(DATOS!$I$2:$I$20000=B247)*(DATOS!$L$2:$L$20000="N"))/D247,"—")</f>
        <v>—</v>
      </c>
      <c r="J247" t="str" cm="1">
        <f t="array" ref="J247">IFERROR(_xlfn.MODE.SNGL(_xlfn._xlws.FILTER(DATOS!$K$2:$K$20000,(CONFIG_METADATA!$G$2:$G$20000=1)*(DATOS!$D$2:$D$20000=A247)*(DATOS!$I$2:$I$20000=B247)*(DATOS!$L$2:$L$20000="S"))),"—")</f>
        <v>—</v>
      </c>
      <c r="K247" t="str" cm="1">
        <f t="array" ref="K247">IFERROR(_xlfn.MODE.SNGL(_xlfn._xlws.FILTER(DATOS!$K$2:$K$20000,(CONFIG_METADATA!$G$2:$G$20000=1)*(DATOS!$D$2:$D$20000=A247)*(DATOS!$I$2:$I$20000=B247)*(DATOS!$L$2:$L$20000="N"))),"—")</f>
        <v>—</v>
      </c>
      <c r="L247">
        <f>SUMPRODUCT((CONFIG_METADATA!$G$2:$G$20000=1)*(DATOS!$D$2:$D$20000=A247)*(DATOS!$I$2:$I$20000=B247)*(DATOS!$K$2:$K$20000=1))</f>
        <v>0</v>
      </c>
      <c r="M247">
        <f>SUMPRODUCT((CONFIG_METADATA!$G$2:$G$20000=1)*(DATOS!$D$2:$D$20000=A247)*(DATOS!$I$2:$I$20000=B247)*(DATOS!$K$2:$K$20000=2))</f>
        <v>0</v>
      </c>
      <c r="N247">
        <f>SUMPRODUCT((CONFIG_METADATA!$G$2:$G$20000=1)*(DATOS!$D$2:$D$20000=A247)*(DATOS!$I$2:$I$20000=B247)*(DATOS!$K$2:$K$20000=3))</f>
        <v>0</v>
      </c>
      <c r="O247">
        <f>SUMPRODUCT((CONFIG_METADATA!$G$2:$G$20000=1)*(DATOS!$D$2:$D$20000=A247)*(DATOS!$I$2:$I$20000=B247)*(DATOS!$K$2:$K$20000=4))</f>
        <v>0</v>
      </c>
      <c r="P247">
        <f>SUMPRODUCT((CONFIG_METADATA!$G$2:$G$20000=1)*(DATOS!$D$2:$D$20000=A247)*(DATOS!$I$2:$I$20000=B247)*(DATOS!$K$2:$K$20000=5))</f>
        <v>0</v>
      </c>
      <c r="Q247">
        <f>SUMPRODUCT((CONFIG_METADATA!$G$2:$G$20000=1)*(DATOS!$D$2:$D$20000=A247)*(DATOS!$I$2:$I$20000=B247)*(DATOS!$K$2:$K$20000=6))</f>
        <v>0</v>
      </c>
      <c r="R247">
        <f>SUMPRODUCT((CONFIG_METADATA!$G$2:$G$20000=1)*(DATOS!$D$2:$D$20000=A247)*(DATOS!$I$2:$I$20000=B247)*(DATOS!$K$2:$K$20000=7))</f>
        <v>0</v>
      </c>
      <c r="S247">
        <f>SUMPRODUCT((CONFIG_METADATA!$G$2:$G$20000=1)*(DATOS!$D$2:$D$20000=A247)*(DATOS!$I$2:$I$20000=B247)*(DATOS!$K$2:$K$20000=8))</f>
        <v>0</v>
      </c>
      <c r="T247">
        <f>SUMPRODUCT((CONFIG_METADATA!$G$2:$G$20000=1)*(DATOS!$D$2:$D$20000=A247)*(DATOS!$I$2:$I$20000=B247)*(DATOS!$K$2:$K$20000=9))</f>
        <v>0</v>
      </c>
      <c r="U247">
        <f>SUMPRODUCT((CONFIG_METADATA!$G$2:$G$20000=1)*(DATOS!$D$2:$D$20000=A247)*(DATOS!$I$2:$I$20000=B247)*(DATOS!$K$2:$K$20000=10))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SUMPRODUCT((CONFIG_METADATA!$G$2:$G$20000=1)*(DATOS!$D$2:$D$20000=A248)*(DATOS!$I$2:$I$20000=B248))</f>
        <v>0</v>
      </c>
      <c r="E248" s="10" t="str">
        <f>IFERROR(SUMPRODUCT((CONFIG_METADATA!$G$2:$G$20000=1)*(DATOS!$D$2:$D$20000=A248)*(DATOS!$I$2:$I$20000=B248)*(DATOS!$K$2:$K$20000))/D248,"—")</f>
        <v>—</v>
      </c>
      <c r="F248" s="10" t="str" cm="1">
        <f t="array" ref="F248">IFERROR(_xlfn.STDEV.P(_xlfn._xlws.FILTER(DATOS!$K$2:$K$20000,(CONFIG_METADATA!$G$2:$G$20000=1)*(DATOS!$D$2:$D$20000=A248)*(DATOS!$I$2:$I$20000=B248))),"—")</f>
        <v>—</v>
      </c>
      <c r="G248" t="str" cm="1">
        <f t="array" ref="G248">IFERROR(_xlfn.MODE.SNGL(_xlfn._xlws.FILTER(DATOS!$K$2:$K$20000,(CONFIG_METADATA!$G$2:$G$20000=1)*(DATOS!$D$2:$D$20000=A248)*(DATOS!$I$2:$I$20000=B248))),"—")</f>
        <v>—</v>
      </c>
      <c r="H248" s="11" t="str">
        <f>IFERROR(SUMPRODUCT((CONFIG_METADATA!$G$2:$G$20000=1)*(DATOS!$D$2:$D$20000=A248)*(DATOS!$I$2:$I$20000=B248)*(DATOS!$L$2:$L$20000="S"))/D248,"—")</f>
        <v>—</v>
      </c>
      <c r="I248" s="11" t="str">
        <f>IFERROR(SUMPRODUCT((CONFIG_METADATA!$G$2:$G$20000=1)*(DATOS!$D$2:$D$20000=A248)*(DATOS!$I$2:$I$20000=B248)*(DATOS!$L$2:$L$20000="N"))/D248,"—")</f>
        <v>—</v>
      </c>
      <c r="J248" t="str" cm="1">
        <f t="array" ref="J248">IFERROR(_xlfn.MODE.SNGL(_xlfn._xlws.FILTER(DATOS!$K$2:$K$20000,(CONFIG_METADATA!$G$2:$G$20000=1)*(DATOS!$D$2:$D$20000=A248)*(DATOS!$I$2:$I$20000=B248)*(DATOS!$L$2:$L$20000="S"))),"—")</f>
        <v>—</v>
      </c>
      <c r="K248" t="str" cm="1">
        <f t="array" ref="K248">IFERROR(_xlfn.MODE.SNGL(_xlfn._xlws.FILTER(DATOS!$K$2:$K$20000,(CONFIG_METADATA!$G$2:$G$20000=1)*(DATOS!$D$2:$D$20000=A248)*(DATOS!$I$2:$I$20000=B248)*(DATOS!$L$2:$L$20000="N"))),"—")</f>
        <v>—</v>
      </c>
      <c r="L248">
        <f>SUMPRODUCT((CONFIG_METADATA!$G$2:$G$20000=1)*(DATOS!$D$2:$D$20000=A248)*(DATOS!$I$2:$I$20000=B248)*(DATOS!$K$2:$K$20000=1))</f>
        <v>0</v>
      </c>
      <c r="M248">
        <f>SUMPRODUCT((CONFIG_METADATA!$G$2:$G$20000=1)*(DATOS!$D$2:$D$20000=A248)*(DATOS!$I$2:$I$20000=B248)*(DATOS!$K$2:$K$20000=2))</f>
        <v>0</v>
      </c>
      <c r="N248">
        <f>SUMPRODUCT((CONFIG_METADATA!$G$2:$G$20000=1)*(DATOS!$D$2:$D$20000=A248)*(DATOS!$I$2:$I$20000=B248)*(DATOS!$K$2:$K$20000=3))</f>
        <v>0</v>
      </c>
      <c r="O248">
        <f>SUMPRODUCT((CONFIG_METADATA!$G$2:$G$20000=1)*(DATOS!$D$2:$D$20000=A248)*(DATOS!$I$2:$I$20000=B248)*(DATOS!$K$2:$K$20000=4))</f>
        <v>0</v>
      </c>
      <c r="P248">
        <f>SUMPRODUCT((CONFIG_METADATA!$G$2:$G$20000=1)*(DATOS!$D$2:$D$20000=A248)*(DATOS!$I$2:$I$20000=B248)*(DATOS!$K$2:$K$20000=5))</f>
        <v>0</v>
      </c>
      <c r="Q248">
        <f>SUMPRODUCT((CONFIG_METADATA!$G$2:$G$20000=1)*(DATOS!$D$2:$D$20000=A248)*(DATOS!$I$2:$I$20000=B248)*(DATOS!$K$2:$K$20000=6))</f>
        <v>0</v>
      </c>
      <c r="R248">
        <f>SUMPRODUCT((CONFIG_METADATA!$G$2:$G$20000=1)*(DATOS!$D$2:$D$20000=A248)*(DATOS!$I$2:$I$20000=B248)*(DATOS!$K$2:$K$20000=7))</f>
        <v>0</v>
      </c>
      <c r="S248">
        <f>SUMPRODUCT((CONFIG_METADATA!$G$2:$G$20000=1)*(DATOS!$D$2:$D$20000=A248)*(DATOS!$I$2:$I$20000=B248)*(DATOS!$K$2:$K$20000=8))</f>
        <v>0</v>
      </c>
      <c r="T248">
        <f>SUMPRODUCT((CONFIG_METADATA!$G$2:$G$20000=1)*(DATOS!$D$2:$D$20000=A248)*(DATOS!$I$2:$I$20000=B248)*(DATOS!$K$2:$K$20000=9))</f>
        <v>0</v>
      </c>
      <c r="U248">
        <f>SUMPRODUCT((CONFIG_METADATA!$G$2:$G$20000=1)*(DATOS!$D$2:$D$20000=A248)*(DATOS!$I$2:$I$20000=B248)*(DATOS!$K$2:$K$20000=10))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SUMPRODUCT((CONFIG_METADATA!$G$2:$G$20000=1)*(DATOS!$D$2:$D$20000=A249)*(DATOS!$I$2:$I$20000=B249))</f>
        <v>0</v>
      </c>
      <c r="E249" s="10" t="str">
        <f>IFERROR(SUMPRODUCT((CONFIG_METADATA!$G$2:$G$20000=1)*(DATOS!$D$2:$D$20000=A249)*(DATOS!$I$2:$I$20000=B249)*(DATOS!$K$2:$K$20000))/D249,"—")</f>
        <v>—</v>
      </c>
      <c r="F249" s="10" t="str" cm="1">
        <f t="array" ref="F249">IFERROR(_xlfn.STDEV.P(_xlfn._xlws.FILTER(DATOS!$K$2:$K$20000,(CONFIG_METADATA!$G$2:$G$20000=1)*(DATOS!$D$2:$D$20000=A249)*(DATOS!$I$2:$I$20000=B249))),"—")</f>
        <v>—</v>
      </c>
      <c r="G249" t="str" cm="1">
        <f t="array" ref="G249">IFERROR(_xlfn.MODE.SNGL(_xlfn._xlws.FILTER(DATOS!$K$2:$K$20000,(CONFIG_METADATA!$G$2:$G$20000=1)*(DATOS!$D$2:$D$20000=A249)*(DATOS!$I$2:$I$20000=B249))),"—")</f>
        <v>—</v>
      </c>
      <c r="H249" s="11" t="str">
        <f>IFERROR(SUMPRODUCT((CONFIG_METADATA!$G$2:$G$20000=1)*(DATOS!$D$2:$D$20000=A249)*(DATOS!$I$2:$I$20000=B249)*(DATOS!$L$2:$L$20000="S"))/D249,"—")</f>
        <v>—</v>
      </c>
      <c r="I249" s="11" t="str">
        <f>IFERROR(SUMPRODUCT((CONFIG_METADATA!$G$2:$G$20000=1)*(DATOS!$D$2:$D$20000=A249)*(DATOS!$I$2:$I$20000=B249)*(DATOS!$L$2:$L$20000="N"))/D249,"—")</f>
        <v>—</v>
      </c>
      <c r="J249" t="str" cm="1">
        <f t="array" ref="J249">IFERROR(_xlfn.MODE.SNGL(_xlfn._xlws.FILTER(DATOS!$K$2:$K$20000,(CONFIG_METADATA!$G$2:$G$20000=1)*(DATOS!$D$2:$D$20000=A249)*(DATOS!$I$2:$I$20000=B249)*(DATOS!$L$2:$L$20000="S"))),"—")</f>
        <v>—</v>
      </c>
      <c r="K249" t="str" cm="1">
        <f t="array" ref="K249">IFERROR(_xlfn.MODE.SNGL(_xlfn._xlws.FILTER(DATOS!$K$2:$K$20000,(CONFIG_METADATA!$G$2:$G$20000=1)*(DATOS!$D$2:$D$20000=A249)*(DATOS!$I$2:$I$20000=B249)*(DATOS!$L$2:$L$20000="N"))),"—")</f>
        <v>—</v>
      </c>
      <c r="L249">
        <f>SUMPRODUCT((CONFIG_METADATA!$G$2:$G$20000=1)*(DATOS!$D$2:$D$20000=A249)*(DATOS!$I$2:$I$20000=B249)*(DATOS!$K$2:$K$20000=1))</f>
        <v>0</v>
      </c>
      <c r="M249">
        <f>SUMPRODUCT((CONFIG_METADATA!$G$2:$G$20000=1)*(DATOS!$D$2:$D$20000=A249)*(DATOS!$I$2:$I$20000=B249)*(DATOS!$K$2:$K$20000=2))</f>
        <v>0</v>
      </c>
      <c r="N249">
        <f>SUMPRODUCT((CONFIG_METADATA!$G$2:$G$20000=1)*(DATOS!$D$2:$D$20000=A249)*(DATOS!$I$2:$I$20000=B249)*(DATOS!$K$2:$K$20000=3))</f>
        <v>0</v>
      </c>
      <c r="O249">
        <f>SUMPRODUCT((CONFIG_METADATA!$G$2:$G$20000=1)*(DATOS!$D$2:$D$20000=A249)*(DATOS!$I$2:$I$20000=B249)*(DATOS!$K$2:$K$20000=4))</f>
        <v>0</v>
      </c>
      <c r="P249">
        <f>SUMPRODUCT((CONFIG_METADATA!$G$2:$G$20000=1)*(DATOS!$D$2:$D$20000=A249)*(DATOS!$I$2:$I$20000=B249)*(DATOS!$K$2:$K$20000=5))</f>
        <v>0</v>
      </c>
      <c r="Q249">
        <f>SUMPRODUCT((CONFIG_METADATA!$G$2:$G$20000=1)*(DATOS!$D$2:$D$20000=A249)*(DATOS!$I$2:$I$20000=B249)*(DATOS!$K$2:$K$20000=6))</f>
        <v>0</v>
      </c>
      <c r="R249">
        <f>SUMPRODUCT((CONFIG_METADATA!$G$2:$G$20000=1)*(DATOS!$D$2:$D$20000=A249)*(DATOS!$I$2:$I$20000=B249)*(DATOS!$K$2:$K$20000=7))</f>
        <v>0</v>
      </c>
      <c r="S249">
        <f>SUMPRODUCT((CONFIG_METADATA!$G$2:$G$20000=1)*(DATOS!$D$2:$D$20000=A249)*(DATOS!$I$2:$I$20000=B249)*(DATOS!$K$2:$K$20000=8))</f>
        <v>0</v>
      </c>
      <c r="T249">
        <f>SUMPRODUCT((CONFIG_METADATA!$G$2:$G$20000=1)*(DATOS!$D$2:$D$20000=A249)*(DATOS!$I$2:$I$20000=B249)*(DATOS!$K$2:$K$20000=9))</f>
        <v>0</v>
      </c>
      <c r="U249">
        <f>SUMPRODUCT((CONFIG_METADATA!$G$2:$G$20000=1)*(DATOS!$D$2:$D$20000=A249)*(DATOS!$I$2:$I$20000=B249)*(DATOS!$K$2:$K$20000=10))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SUMPRODUCT((CONFIG_METADATA!$G$2:$G$20000=1)*(DATOS!$D$2:$D$20000=A250)*(DATOS!$I$2:$I$20000=B250))</f>
        <v>0</v>
      </c>
      <c r="E250" s="10" t="str">
        <f>IFERROR(SUMPRODUCT((CONFIG_METADATA!$G$2:$G$20000=1)*(DATOS!$D$2:$D$20000=A250)*(DATOS!$I$2:$I$20000=B250)*(DATOS!$K$2:$K$20000))/D250,"—")</f>
        <v>—</v>
      </c>
      <c r="F250" s="10" t="str" cm="1">
        <f t="array" ref="F250">IFERROR(_xlfn.STDEV.P(_xlfn._xlws.FILTER(DATOS!$K$2:$K$20000,(CONFIG_METADATA!$G$2:$G$20000=1)*(DATOS!$D$2:$D$20000=A250)*(DATOS!$I$2:$I$20000=B250))),"—")</f>
        <v>—</v>
      </c>
      <c r="G250" t="str" cm="1">
        <f t="array" ref="G250">IFERROR(_xlfn.MODE.SNGL(_xlfn._xlws.FILTER(DATOS!$K$2:$K$20000,(CONFIG_METADATA!$G$2:$G$20000=1)*(DATOS!$D$2:$D$20000=A250)*(DATOS!$I$2:$I$20000=B250))),"—")</f>
        <v>—</v>
      </c>
      <c r="H250" s="11" t="str">
        <f>IFERROR(SUMPRODUCT((CONFIG_METADATA!$G$2:$G$20000=1)*(DATOS!$D$2:$D$20000=A250)*(DATOS!$I$2:$I$20000=B250)*(DATOS!$L$2:$L$20000="S"))/D250,"—")</f>
        <v>—</v>
      </c>
      <c r="I250" s="11" t="str">
        <f>IFERROR(SUMPRODUCT((CONFIG_METADATA!$G$2:$G$20000=1)*(DATOS!$D$2:$D$20000=A250)*(DATOS!$I$2:$I$20000=B250)*(DATOS!$L$2:$L$20000="N"))/D250,"—")</f>
        <v>—</v>
      </c>
      <c r="J250" t="str" cm="1">
        <f t="array" ref="J250">IFERROR(_xlfn.MODE.SNGL(_xlfn._xlws.FILTER(DATOS!$K$2:$K$20000,(CONFIG_METADATA!$G$2:$G$20000=1)*(DATOS!$D$2:$D$20000=A250)*(DATOS!$I$2:$I$20000=B250)*(DATOS!$L$2:$L$20000="S"))),"—")</f>
        <v>—</v>
      </c>
      <c r="K250" t="str" cm="1">
        <f t="array" ref="K250">IFERROR(_xlfn.MODE.SNGL(_xlfn._xlws.FILTER(DATOS!$K$2:$K$20000,(CONFIG_METADATA!$G$2:$G$20000=1)*(DATOS!$D$2:$D$20000=A250)*(DATOS!$I$2:$I$20000=B250)*(DATOS!$L$2:$L$20000="N"))),"—")</f>
        <v>—</v>
      </c>
      <c r="L250">
        <f>SUMPRODUCT((CONFIG_METADATA!$G$2:$G$20000=1)*(DATOS!$D$2:$D$20000=A250)*(DATOS!$I$2:$I$20000=B250)*(DATOS!$K$2:$K$20000=1))</f>
        <v>0</v>
      </c>
      <c r="M250">
        <f>SUMPRODUCT((CONFIG_METADATA!$G$2:$G$20000=1)*(DATOS!$D$2:$D$20000=A250)*(DATOS!$I$2:$I$20000=B250)*(DATOS!$K$2:$K$20000=2))</f>
        <v>0</v>
      </c>
      <c r="N250">
        <f>SUMPRODUCT((CONFIG_METADATA!$G$2:$G$20000=1)*(DATOS!$D$2:$D$20000=A250)*(DATOS!$I$2:$I$20000=B250)*(DATOS!$K$2:$K$20000=3))</f>
        <v>0</v>
      </c>
      <c r="O250">
        <f>SUMPRODUCT((CONFIG_METADATA!$G$2:$G$20000=1)*(DATOS!$D$2:$D$20000=A250)*(DATOS!$I$2:$I$20000=B250)*(DATOS!$K$2:$K$20000=4))</f>
        <v>0</v>
      </c>
      <c r="P250">
        <f>SUMPRODUCT((CONFIG_METADATA!$G$2:$G$20000=1)*(DATOS!$D$2:$D$20000=A250)*(DATOS!$I$2:$I$20000=B250)*(DATOS!$K$2:$K$20000=5))</f>
        <v>0</v>
      </c>
      <c r="Q250">
        <f>SUMPRODUCT((CONFIG_METADATA!$G$2:$G$20000=1)*(DATOS!$D$2:$D$20000=A250)*(DATOS!$I$2:$I$20000=B250)*(DATOS!$K$2:$K$20000=6))</f>
        <v>0</v>
      </c>
      <c r="R250">
        <f>SUMPRODUCT((CONFIG_METADATA!$G$2:$G$20000=1)*(DATOS!$D$2:$D$20000=A250)*(DATOS!$I$2:$I$20000=B250)*(DATOS!$K$2:$K$20000=7))</f>
        <v>0</v>
      </c>
      <c r="S250">
        <f>SUMPRODUCT((CONFIG_METADATA!$G$2:$G$20000=1)*(DATOS!$D$2:$D$20000=A250)*(DATOS!$I$2:$I$20000=B250)*(DATOS!$K$2:$K$20000=8))</f>
        <v>0</v>
      </c>
      <c r="T250">
        <f>SUMPRODUCT((CONFIG_METADATA!$G$2:$G$20000=1)*(DATOS!$D$2:$D$20000=A250)*(DATOS!$I$2:$I$20000=B250)*(DATOS!$K$2:$K$20000=9))</f>
        <v>0</v>
      </c>
      <c r="U250">
        <f>SUMPRODUCT((CONFIG_METADATA!$G$2:$G$20000=1)*(DATOS!$D$2:$D$20000=A250)*(DATOS!$I$2:$I$20000=B250)*(DATOS!$K$2:$K$20000=10))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SUMPRODUCT((CONFIG_METADATA!$G$2:$G$20000=1)*(DATOS!$D$2:$D$20000=A251)*(DATOS!$I$2:$I$20000=B251))</f>
        <v>0</v>
      </c>
      <c r="E251" s="10" t="str">
        <f>IFERROR(SUMPRODUCT((CONFIG_METADATA!$G$2:$G$20000=1)*(DATOS!$D$2:$D$20000=A251)*(DATOS!$I$2:$I$20000=B251)*(DATOS!$K$2:$K$20000))/D251,"—")</f>
        <v>—</v>
      </c>
      <c r="F251" s="10" t="str" cm="1">
        <f t="array" ref="F251">IFERROR(_xlfn.STDEV.P(_xlfn._xlws.FILTER(DATOS!$K$2:$K$20000,(CONFIG_METADATA!$G$2:$G$20000=1)*(DATOS!$D$2:$D$20000=A251)*(DATOS!$I$2:$I$20000=B251))),"—")</f>
        <v>—</v>
      </c>
      <c r="G251" t="str" cm="1">
        <f t="array" ref="G251">IFERROR(_xlfn.MODE.SNGL(_xlfn._xlws.FILTER(DATOS!$K$2:$K$20000,(CONFIG_METADATA!$G$2:$G$20000=1)*(DATOS!$D$2:$D$20000=A251)*(DATOS!$I$2:$I$20000=B251))),"—")</f>
        <v>—</v>
      </c>
      <c r="H251" s="11" t="str">
        <f>IFERROR(SUMPRODUCT((CONFIG_METADATA!$G$2:$G$20000=1)*(DATOS!$D$2:$D$20000=A251)*(DATOS!$I$2:$I$20000=B251)*(DATOS!$L$2:$L$20000="S"))/D251,"—")</f>
        <v>—</v>
      </c>
      <c r="I251" s="11" t="str">
        <f>IFERROR(SUMPRODUCT((CONFIG_METADATA!$G$2:$G$20000=1)*(DATOS!$D$2:$D$20000=A251)*(DATOS!$I$2:$I$20000=B251)*(DATOS!$L$2:$L$20000="N"))/D251,"—")</f>
        <v>—</v>
      </c>
      <c r="J251" t="str" cm="1">
        <f t="array" ref="J251">IFERROR(_xlfn.MODE.SNGL(_xlfn._xlws.FILTER(DATOS!$K$2:$K$20000,(CONFIG_METADATA!$G$2:$G$20000=1)*(DATOS!$D$2:$D$20000=A251)*(DATOS!$I$2:$I$20000=B251)*(DATOS!$L$2:$L$20000="S"))),"—")</f>
        <v>—</v>
      </c>
      <c r="K251" t="str" cm="1">
        <f t="array" ref="K251">IFERROR(_xlfn.MODE.SNGL(_xlfn._xlws.FILTER(DATOS!$K$2:$K$20000,(CONFIG_METADATA!$G$2:$G$20000=1)*(DATOS!$D$2:$D$20000=A251)*(DATOS!$I$2:$I$20000=B251)*(DATOS!$L$2:$L$20000="N"))),"—")</f>
        <v>—</v>
      </c>
      <c r="L251">
        <f>SUMPRODUCT((CONFIG_METADATA!$G$2:$G$20000=1)*(DATOS!$D$2:$D$20000=A251)*(DATOS!$I$2:$I$20000=B251)*(DATOS!$K$2:$K$20000=1))</f>
        <v>0</v>
      </c>
      <c r="M251">
        <f>SUMPRODUCT((CONFIG_METADATA!$G$2:$G$20000=1)*(DATOS!$D$2:$D$20000=A251)*(DATOS!$I$2:$I$20000=B251)*(DATOS!$K$2:$K$20000=2))</f>
        <v>0</v>
      </c>
      <c r="N251">
        <f>SUMPRODUCT((CONFIG_METADATA!$G$2:$G$20000=1)*(DATOS!$D$2:$D$20000=A251)*(DATOS!$I$2:$I$20000=B251)*(DATOS!$K$2:$K$20000=3))</f>
        <v>0</v>
      </c>
      <c r="O251">
        <f>SUMPRODUCT((CONFIG_METADATA!$G$2:$G$20000=1)*(DATOS!$D$2:$D$20000=A251)*(DATOS!$I$2:$I$20000=B251)*(DATOS!$K$2:$K$20000=4))</f>
        <v>0</v>
      </c>
      <c r="P251">
        <f>SUMPRODUCT((CONFIG_METADATA!$G$2:$G$20000=1)*(DATOS!$D$2:$D$20000=A251)*(DATOS!$I$2:$I$20000=B251)*(DATOS!$K$2:$K$20000=5))</f>
        <v>0</v>
      </c>
      <c r="Q251">
        <f>SUMPRODUCT((CONFIG_METADATA!$G$2:$G$20000=1)*(DATOS!$D$2:$D$20000=A251)*(DATOS!$I$2:$I$20000=B251)*(DATOS!$K$2:$K$20000=6))</f>
        <v>0</v>
      </c>
      <c r="R251">
        <f>SUMPRODUCT((CONFIG_METADATA!$G$2:$G$20000=1)*(DATOS!$D$2:$D$20000=A251)*(DATOS!$I$2:$I$20000=B251)*(DATOS!$K$2:$K$20000=7))</f>
        <v>0</v>
      </c>
      <c r="S251">
        <f>SUMPRODUCT((CONFIG_METADATA!$G$2:$G$20000=1)*(DATOS!$D$2:$D$20000=A251)*(DATOS!$I$2:$I$20000=B251)*(DATOS!$K$2:$K$20000=8))</f>
        <v>0</v>
      </c>
      <c r="T251">
        <f>SUMPRODUCT((CONFIG_METADATA!$G$2:$G$20000=1)*(DATOS!$D$2:$D$20000=A251)*(DATOS!$I$2:$I$20000=B251)*(DATOS!$K$2:$K$20000=9))</f>
        <v>0</v>
      </c>
      <c r="U251">
        <f>SUMPRODUCT((CONFIG_METADATA!$G$2:$G$20000=1)*(DATOS!$D$2:$D$20000=A251)*(DATOS!$I$2:$I$20000=B251)*(DATOS!$K$2:$K$20000=10))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SUMPRODUCT((CONFIG_METADATA!$G$2:$G$20000=1)*(DATOS!$D$2:$D$20000=A252)*(DATOS!$I$2:$I$20000=B252))</f>
        <v>0</v>
      </c>
      <c r="E252" s="10" t="str">
        <f>IFERROR(SUMPRODUCT((CONFIG_METADATA!$G$2:$G$20000=1)*(DATOS!$D$2:$D$20000=A252)*(DATOS!$I$2:$I$20000=B252)*(DATOS!$K$2:$K$20000))/D252,"—")</f>
        <v>—</v>
      </c>
      <c r="F252" s="10" t="str" cm="1">
        <f t="array" ref="F252">IFERROR(_xlfn.STDEV.P(_xlfn._xlws.FILTER(DATOS!$K$2:$K$20000,(CONFIG_METADATA!$G$2:$G$20000=1)*(DATOS!$D$2:$D$20000=A252)*(DATOS!$I$2:$I$20000=B252))),"—")</f>
        <v>—</v>
      </c>
      <c r="G252" t="str" cm="1">
        <f t="array" ref="G252">IFERROR(_xlfn.MODE.SNGL(_xlfn._xlws.FILTER(DATOS!$K$2:$K$20000,(CONFIG_METADATA!$G$2:$G$20000=1)*(DATOS!$D$2:$D$20000=A252)*(DATOS!$I$2:$I$20000=B252))),"—")</f>
        <v>—</v>
      </c>
      <c r="H252" s="11" t="str">
        <f>IFERROR(SUMPRODUCT((CONFIG_METADATA!$G$2:$G$20000=1)*(DATOS!$D$2:$D$20000=A252)*(DATOS!$I$2:$I$20000=B252)*(DATOS!$L$2:$L$20000="S"))/D252,"—")</f>
        <v>—</v>
      </c>
      <c r="I252" s="11" t="str">
        <f>IFERROR(SUMPRODUCT((CONFIG_METADATA!$G$2:$G$20000=1)*(DATOS!$D$2:$D$20000=A252)*(DATOS!$I$2:$I$20000=B252)*(DATOS!$L$2:$L$20000="N"))/D252,"—")</f>
        <v>—</v>
      </c>
      <c r="J252" t="str" cm="1">
        <f t="array" ref="J252">IFERROR(_xlfn.MODE.SNGL(_xlfn._xlws.FILTER(DATOS!$K$2:$K$20000,(CONFIG_METADATA!$G$2:$G$20000=1)*(DATOS!$D$2:$D$20000=A252)*(DATOS!$I$2:$I$20000=B252)*(DATOS!$L$2:$L$20000="S"))),"—")</f>
        <v>—</v>
      </c>
      <c r="K252" t="str" cm="1">
        <f t="array" ref="K252">IFERROR(_xlfn.MODE.SNGL(_xlfn._xlws.FILTER(DATOS!$K$2:$K$20000,(CONFIG_METADATA!$G$2:$G$20000=1)*(DATOS!$D$2:$D$20000=A252)*(DATOS!$I$2:$I$20000=B252)*(DATOS!$L$2:$L$20000="N"))),"—")</f>
        <v>—</v>
      </c>
      <c r="L252">
        <f>SUMPRODUCT((CONFIG_METADATA!$G$2:$G$20000=1)*(DATOS!$D$2:$D$20000=A252)*(DATOS!$I$2:$I$20000=B252)*(DATOS!$K$2:$K$20000=1))</f>
        <v>0</v>
      </c>
      <c r="M252">
        <f>SUMPRODUCT((CONFIG_METADATA!$G$2:$G$20000=1)*(DATOS!$D$2:$D$20000=A252)*(DATOS!$I$2:$I$20000=B252)*(DATOS!$K$2:$K$20000=2))</f>
        <v>0</v>
      </c>
      <c r="N252">
        <f>SUMPRODUCT((CONFIG_METADATA!$G$2:$G$20000=1)*(DATOS!$D$2:$D$20000=A252)*(DATOS!$I$2:$I$20000=B252)*(DATOS!$K$2:$K$20000=3))</f>
        <v>0</v>
      </c>
      <c r="O252">
        <f>SUMPRODUCT((CONFIG_METADATA!$G$2:$G$20000=1)*(DATOS!$D$2:$D$20000=A252)*(DATOS!$I$2:$I$20000=B252)*(DATOS!$K$2:$K$20000=4))</f>
        <v>0</v>
      </c>
      <c r="P252">
        <f>SUMPRODUCT((CONFIG_METADATA!$G$2:$G$20000=1)*(DATOS!$D$2:$D$20000=A252)*(DATOS!$I$2:$I$20000=B252)*(DATOS!$K$2:$K$20000=5))</f>
        <v>0</v>
      </c>
      <c r="Q252">
        <f>SUMPRODUCT((CONFIG_METADATA!$G$2:$G$20000=1)*(DATOS!$D$2:$D$20000=A252)*(DATOS!$I$2:$I$20000=B252)*(DATOS!$K$2:$K$20000=6))</f>
        <v>0</v>
      </c>
      <c r="R252">
        <f>SUMPRODUCT((CONFIG_METADATA!$G$2:$G$20000=1)*(DATOS!$D$2:$D$20000=A252)*(DATOS!$I$2:$I$20000=B252)*(DATOS!$K$2:$K$20000=7))</f>
        <v>0</v>
      </c>
      <c r="S252">
        <f>SUMPRODUCT((CONFIG_METADATA!$G$2:$G$20000=1)*(DATOS!$D$2:$D$20000=A252)*(DATOS!$I$2:$I$20000=B252)*(DATOS!$K$2:$K$20000=8))</f>
        <v>0</v>
      </c>
      <c r="T252">
        <f>SUMPRODUCT((CONFIG_METADATA!$G$2:$G$20000=1)*(DATOS!$D$2:$D$20000=A252)*(DATOS!$I$2:$I$20000=B252)*(DATOS!$K$2:$K$20000=9))</f>
        <v>0</v>
      </c>
      <c r="U252">
        <f>SUMPRODUCT((CONFIG_METADATA!$G$2:$G$20000=1)*(DATOS!$D$2:$D$20000=A252)*(DATOS!$I$2:$I$20000=B252)*(DATOS!$K$2:$K$20000=10))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SUMPRODUCT((CONFIG_METADATA!$G$2:$G$20000=1)*(DATOS!$D$2:$D$20000=A253)*(DATOS!$I$2:$I$20000=B253))</f>
        <v>0</v>
      </c>
      <c r="E253" s="10" t="str">
        <f>IFERROR(SUMPRODUCT((CONFIG_METADATA!$G$2:$G$20000=1)*(DATOS!$D$2:$D$20000=A253)*(DATOS!$I$2:$I$20000=B253)*(DATOS!$K$2:$K$20000))/D253,"—")</f>
        <v>—</v>
      </c>
      <c r="F253" s="10" t="str" cm="1">
        <f t="array" ref="F253">IFERROR(_xlfn.STDEV.P(_xlfn._xlws.FILTER(DATOS!$K$2:$K$20000,(CONFIG_METADATA!$G$2:$G$20000=1)*(DATOS!$D$2:$D$20000=A253)*(DATOS!$I$2:$I$20000=B253))),"—")</f>
        <v>—</v>
      </c>
      <c r="G253" t="str" cm="1">
        <f t="array" ref="G253">IFERROR(_xlfn.MODE.SNGL(_xlfn._xlws.FILTER(DATOS!$K$2:$K$20000,(CONFIG_METADATA!$G$2:$G$20000=1)*(DATOS!$D$2:$D$20000=A253)*(DATOS!$I$2:$I$20000=B253))),"—")</f>
        <v>—</v>
      </c>
      <c r="H253" s="11" t="str">
        <f>IFERROR(SUMPRODUCT((CONFIG_METADATA!$G$2:$G$20000=1)*(DATOS!$D$2:$D$20000=A253)*(DATOS!$I$2:$I$20000=B253)*(DATOS!$L$2:$L$20000="S"))/D253,"—")</f>
        <v>—</v>
      </c>
      <c r="I253" s="11" t="str">
        <f>IFERROR(SUMPRODUCT((CONFIG_METADATA!$G$2:$G$20000=1)*(DATOS!$D$2:$D$20000=A253)*(DATOS!$I$2:$I$20000=B253)*(DATOS!$L$2:$L$20000="N"))/D253,"—")</f>
        <v>—</v>
      </c>
      <c r="J253" t="str" cm="1">
        <f t="array" ref="J253">IFERROR(_xlfn.MODE.SNGL(_xlfn._xlws.FILTER(DATOS!$K$2:$K$20000,(CONFIG_METADATA!$G$2:$G$20000=1)*(DATOS!$D$2:$D$20000=A253)*(DATOS!$I$2:$I$20000=B253)*(DATOS!$L$2:$L$20000="S"))),"—")</f>
        <v>—</v>
      </c>
      <c r="K253" t="str" cm="1">
        <f t="array" ref="K253">IFERROR(_xlfn.MODE.SNGL(_xlfn._xlws.FILTER(DATOS!$K$2:$K$20000,(CONFIG_METADATA!$G$2:$G$20000=1)*(DATOS!$D$2:$D$20000=A253)*(DATOS!$I$2:$I$20000=B253)*(DATOS!$L$2:$L$20000="N"))),"—")</f>
        <v>—</v>
      </c>
      <c r="L253">
        <f>SUMPRODUCT((CONFIG_METADATA!$G$2:$G$20000=1)*(DATOS!$D$2:$D$20000=A253)*(DATOS!$I$2:$I$20000=B253)*(DATOS!$K$2:$K$20000=1))</f>
        <v>0</v>
      </c>
      <c r="M253">
        <f>SUMPRODUCT((CONFIG_METADATA!$G$2:$G$20000=1)*(DATOS!$D$2:$D$20000=A253)*(DATOS!$I$2:$I$20000=B253)*(DATOS!$K$2:$K$20000=2))</f>
        <v>0</v>
      </c>
      <c r="N253">
        <f>SUMPRODUCT((CONFIG_METADATA!$G$2:$G$20000=1)*(DATOS!$D$2:$D$20000=A253)*(DATOS!$I$2:$I$20000=B253)*(DATOS!$K$2:$K$20000=3))</f>
        <v>0</v>
      </c>
      <c r="O253">
        <f>SUMPRODUCT((CONFIG_METADATA!$G$2:$G$20000=1)*(DATOS!$D$2:$D$20000=A253)*(DATOS!$I$2:$I$20000=B253)*(DATOS!$K$2:$K$20000=4))</f>
        <v>0</v>
      </c>
      <c r="P253">
        <f>SUMPRODUCT((CONFIG_METADATA!$G$2:$G$20000=1)*(DATOS!$D$2:$D$20000=A253)*(DATOS!$I$2:$I$20000=B253)*(DATOS!$K$2:$K$20000=5))</f>
        <v>0</v>
      </c>
      <c r="Q253">
        <f>SUMPRODUCT((CONFIG_METADATA!$G$2:$G$20000=1)*(DATOS!$D$2:$D$20000=A253)*(DATOS!$I$2:$I$20000=B253)*(DATOS!$K$2:$K$20000=6))</f>
        <v>0</v>
      </c>
      <c r="R253">
        <f>SUMPRODUCT((CONFIG_METADATA!$G$2:$G$20000=1)*(DATOS!$D$2:$D$20000=A253)*(DATOS!$I$2:$I$20000=B253)*(DATOS!$K$2:$K$20000=7))</f>
        <v>0</v>
      </c>
      <c r="S253">
        <f>SUMPRODUCT((CONFIG_METADATA!$G$2:$G$20000=1)*(DATOS!$D$2:$D$20000=A253)*(DATOS!$I$2:$I$20000=B253)*(DATOS!$K$2:$K$20000=8))</f>
        <v>0</v>
      </c>
      <c r="T253">
        <f>SUMPRODUCT((CONFIG_METADATA!$G$2:$G$20000=1)*(DATOS!$D$2:$D$20000=A253)*(DATOS!$I$2:$I$20000=B253)*(DATOS!$K$2:$K$20000=9))</f>
        <v>0</v>
      </c>
      <c r="U253">
        <f>SUMPRODUCT((CONFIG_METADATA!$G$2:$G$20000=1)*(DATOS!$D$2:$D$20000=A253)*(DATOS!$I$2:$I$20000=B253)*(DATOS!$K$2:$K$20000=10))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SUMPRODUCT((CONFIG_METADATA!$G$2:$G$20000=1)*(DATOS!$D$2:$D$20000=A254)*(DATOS!$I$2:$I$20000=B254))</f>
        <v>0</v>
      </c>
      <c r="E254" s="10" t="str">
        <f>IFERROR(SUMPRODUCT((CONFIG_METADATA!$G$2:$G$20000=1)*(DATOS!$D$2:$D$20000=A254)*(DATOS!$I$2:$I$20000=B254)*(DATOS!$K$2:$K$20000))/D254,"—")</f>
        <v>—</v>
      </c>
      <c r="F254" s="10" t="str" cm="1">
        <f t="array" ref="F254">IFERROR(_xlfn.STDEV.P(_xlfn._xlws.FILTER(DATOS!$K$2:$K$20000,(CONFIG_METADATA!$G$2:$G$20000=1)*(DATOS!$D$2:$D$20000=A254)*(DATOS!$I$2:$I$20000=B254))),"—")</f>
        <v>—</v>
      </c>
      <c r="G254" t="str" cm="1">
        <f t="array" ref="G254">IFERROR(_xlfn.MODE.SNGL(_xlfn._xlws.FILTER(DATOS!$K$2:$K$20000,(CONFIG_METADATA!$G$2:$G$20000=1)*(DATOS!$D$2:$D$20000=A254)*(DATOS!$I$2:$I$20000=B254))),"—")</f>
        <v>—</v>
      </c>
      <c r="H254" s="11" t="str">
        <f>IFERROR(SUMPRODUCT((CONFIG_METADATA!$G$2:$G$20000=1)*(DATOS!$D$2:$D$20000=A254)*(DATOS!$I$2:$I$20000=B254)*(DATOS!$L$2:$L$20000="S"))/D254,"—")</f>
        <v>—</v>
      </c>
      <c r="I254" s="11" t="str">
        <f>IFERROR(SUMPRODUCT((CONFIG_METADATA!$G$2:$G$20000=1)*(DATOS!$D$2:$D$20000=A254)*(DATOS!$I$2:$I$20000=B254)*(DATOS!$L$2:$L$20000="N"))/D254,"—")</f>
        <v>—</v>
      </c>
      <c r="J254" t="str" cm="1">
        <f t="array" ref="J254">IFERROR(_xlfn.MODE.SNGL(_xlfn._xlws.FILTER(DATOS!$K$2:$K$20000,(CONFIG_METADATA!$G$2:$G$20000=1)*(DATOS!$D$2:$D$20000=A254)*(DATOS!$I$2:$I$20000=B254)*(DATOS!$L$2:$L$20000="S"))),"—")</f>
        <v>—</v>
      </c>
      <c r="K254" t="str" cm="1">
        <f t="array" ref="K254">IFERROR(_xlfn.MODE.SNGL(_xlfn._xlws.FILTER(DATOS!$K$2:$K$20000,(CONFIG_METADATA!$G$2:$G$20000=1)*(DATOS!$D$2:$D$20000=A254)*(DATOS!$I$2:$I$20000=B254)*(DATOS!$L$2:$L$20000="N"))),"—")</f>
        <v>—</v>
      </c>
      <c r="L254">
        <f>SUMPRODUCT((CONFIG_METADATA!$G$2:$G$20000=1)*(DATOS!$D$2:$D$20000=A254)*(DATOS!$I$2:$I$20000=B254)*(DATOS!$K$2:$K$20000=1))</f>
        <v>0</v>
      </c>
      <c r="M254">
        <f>SUMPRODUCT((CONFIG_METADATA!$G$2:$G$20000=1)*(DATOS!$D$2:$D$20000=A254)*(DATOS!$I$2:$I$20000=B254)*(DATOS!$K$2:$K$20000=2))</f>
        <v>0</v>
      </c>
      <c r="N254">
        <f>SUMPRODUCT((CONFIG_METADATA!$G$2:$G$20000=1)*(DATOS!$D$2:$D$20000=A254)*(DATOS!$I$2:$I$20000=B254)*(DATOS!$K$2:$K$20000=3))</f>
        <v>0</v>
      </c>
      <c r="O254">
        <f>SUMPRODUCT((CONFIG_METADATA!$G$2:$G$20000=1)*(DATOS!$D$2:$D$20000=A254)*(DATOS!$I$2:$I$20000=B254)*(DATOS!$K$2:$K$20000=4))</f>
        <v>0</v>
      </c>
      <c r="P254">
        <f>SUMPRODUCT((CONFIG_METADATA!$G$2:$G$20000=1)*(DATOS!$D$2:$D$20000=A254)*(DATOS!$I$2:$I$20000=B254)*(DATOS!$K$2:$K$20000=5))</f>
        <v>0</v>
      </c>
      <c r="Q254">
        <f>SUMPRODUCT((CONFIG_METADATA!$G$2:$G$20000=1)*(DATOS!$D$2:$D$20000=A254)*(DATOS!$I$2:$I$20000=B254)*(DATOS!$K$2:$K$20000=6))</f>
        <v>0</v>
      </c>
      <c r="R254">
        <f>SUMPRODUCT((CONFIG_METADATA!$G$2:$G$20000=1)*(DATOS!$D$2:$D$20000=A254)*(DATOS!$I$2:$I$20000=B254)*(DATOS!$K$2:$K$20000=7))</f>
        <v>0</v>
      </c>
      <c r="S254">
        <f>SUMPRODUCT((CONFIG_METADATA!$G$2:$G$20000=1)*(DATOS!$D$2:$D$20000=A254)*(DATOS!$I$2:$I$20000=B254)*(DATOS!$K$2:$K$20000=8))</f>
        <v>0</v>
      </c>
      <c r="T254">
        <f>SUMPRODUCT((CONFIG_METADATA!$G$2:$G$20000=1)*(DATOS!$D$2:$D$20000=A254)*(DATOS!$I$2:$I$20000=B254)*(DATOS!$K$2:$K$20000=9))</f>
        <v>0</v>
      </c>
      <c r="U254">
        <f>SUMPRODUCT((CONFIG_METADATA!$G$2:$G$20000=1)*(DATOS!$D$2:$D$20000=A254)*(DATOS!$I$2:$I$20000=B254)*(DATOS!$K$2:$K$20000=10))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SUMPRODUCT((CONFIG_METADATA!$G$2:$G$20000=1)*(DATOS!$D$2:$D$20000=A255)*(DATOS!$I$2:$I$20000=B255))</f>
        <v>0</v>
      </c>
      <c r="E255" s="10" t="str">
        <f>IFERROR(SUMPRODUCT((CONFIG_METADATA!$G$2:$G$20000=1)*(DATOS!$D$2:$D$20000=A255)*(DATOS!$I$2:$I$20000=B255)*(DATOS!$K$2:$K$20000))/D255,"—")</f>
        <v>—</v>
      </c>
      <c r="F255" s="10" t="str" cm="1">
        <f t="array" ref="F255">IFERROR(_xlfn.STDEV.P(_xlfn._xlws.FILTER(DATOS!$K$2:$K$20000,(CONFIG_METADATA!$G$2:$G$20000=1)*(DATOS!$D$2:$D$20000=A255)*(DATOS!$I$2:$I$20000=B255))),"—")</f>
        <v>—</v>
      </c>
      <c r="G255" t="str" cm="1">
        <f t="array" ref="G255">IFERROR(_xlfn.MODE.SNGL(_xlfn._xlws.FILTER(DATOS!$K$2:$K$20000,(CONFIG_METADATA!$G$2:$G$20000=1)*(DATOS!$D$2:$D$20000=A255)*(DATOS!$I$2:$I$20000=B255))),"—")</f>
        <v>—</v>
      </c>
      <c r="H255" s="11" t="str">
        <f>IFERROR(SUMPRODUCT((CONFIG_METADATA!$G$2:$G$20000=1)*(DATOS!$D$2:$D$20000=A255)*(DATOS!$I$2:$I$20000=B255)*(DATOS!$L$2:$L$20000="S"))/D255,"—")</f>
        <v>—</v>
      </c>
      <c r="I255" s="11" t="str">
        <f>IFERROR(SUMPRODUCT((CONFIG_METADATA!$G$2:$G$20000=1)*(DATOS!$D$2:$D$20000=A255)*(DATOS!$I$2:$I$20000=B255)*(DATOS!$L$2:$L$20000="N"))/D255,"—")</f>
        <v>—</v>
      </c>
      <c r="J255" t="str" cm="1">
        <f t="array" ref="J255">IFERROR(_xlfn.MODE.SNGL(_xlfn._xlws.FILTER(DATOS!$K$2:$K$20000,(CONFIG_METADATA!$G$2:$G$20000=1)*(DATOS!$D$2:$D$20000=A255)*(DATOS!$I$2:$I$20000=B255)*(DATOS!$L$2:$L$20000="S"))),"—")</f>
        <v>—</v>
      </c>
      <c r="K255" t="str" cm="1">
        <f t="array" ref="K255">IFERROR(_xlfn.MODE.SNGL(_xlfn._xlws.FILTER(DATOS!$K$2:$K$20000,(CONFIG_METADATA!$G$2:$G$20000=1)*(DATOS!$D$2:$D$20000=A255)*(DATOS!$I$2:$I$20000=B255)*(DATOS!$L$2:$L$20000="N"))),"—")</f>
        <v>—</v>
      </c>
      <c r="L255">
        <f>SUMPRODUCT((CONFIG_METADATA!$G$2:$G$20000=1)*(DATOS!$D$2:$D$20000=A255)*(DATOS!$I$2:$I$20000=B255)*(DATOS!$K$2:$K$20000=1))</f>
        <v>0</v>
      </c>
      <c r="M255">
        <f>SUMPRODUCT((CONFIG_METADATA!$G$2:$G$20000=1)*(DATOS!$D$2:$D$20000=A255)*(DATOS!$I$2:$I$20000=B255)*(DATOS!$K$2:$K$20000=2))</f>
        <v>0</v>
      </c>
      <c r="N255">
        <f>SUMPRODUCT((CONFIG_METADATA!$G$2:$G$20000=1)*(DATOS!$D$2:$D$20000=A255)*(DATOS!$I$2:$I$20000=B255)*(DATOS!$K$2:$K$20000=3))</f>
        <v>0</v>
      </c>
      <c r="O255">
        <f>SUMPRODUCT((CONFIG_METADATA!$G$2:$G$20000=1)*(DATOS!$D$2:$D$20000=A255)*(DATOS!$I$2:$I$20000=B255)*(DATOS!$K$2:$K$20000=4))</f>
        <v>0</v>
      </c>
      <c r="P255">
        <f>SUMPRODUCT((CONFIG_METADATA!$G$2:$G$20000=1)*(DATOS!$D$2:$D$20000=A255)*(DATOS!$I$2:$I$20000=B255)*(DATOS!$K$2:$K$20000=5))</f>
        <v>0</v>
      </c>
      <c r="Q255">
        <f>SUMPRODUCT((CONFIG_METADATA!$G$2:$G$20000=1)*(DATOS!$D$2:$D$20000=A255)*(DATOS!$I$2:$I$20000=B255)*(DATOS!$K$2:$K$20000=6))</f>
        <v>0</v>
      </c>
      <c r="R255">
        <f>SUMPRODUCT((CONFIG_METADATA!$G$2:$G$20000=1)*(DATOS!$D$2:$D$20000=A255)*(DATOS!$I$2:$I$20000=B255)*(DATOS!$K$2:$K$20000=7))</f>
        <v>0</v>
      </c>
      <c r="S255">
        <f>SUMPRODUCT((CONFIG_METADATA!$G$2:$G$20000=1)*(DATOS!$D$2:$D$20000=A255)*(DATOS!$I$2:$I$20000=B255)*(DATOS!$K$2:$K$20000=8))</f>
        <v>0</v>
      </c>
      <c r="T255">
        <f>SUMPRODUCT((CONFIG_METADATA!$G$2:$G$20000=1)*(DATOS!$D$2:$D$20000=A255)*(DATOS!$I$2:$I$20000=B255)*(DATOS!$K$2:$K$20000=9))</f>
        <v>0</v>
      </c>
      <c r="U255">
        <f>SUMPRODUCT((CONFIG_METADATA!$G$2:$G$20000=1)*(DATOS!$D$2:$D$20000=A255)*(DATOS!$I$2:$I$20000=B255)*(DATOS!$K$2:$K$20000=10))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SUMPRODUCT((CONFIG_METADATA!$G$2:$G$20000=1)*(DATOS!$D$2:$D$20000=A256)*(DATOS!$I$2:$I$20000=B256))</f>
        <v>0</v>
      </c>
      <c r="E256" s="10" t="str">
        <f>IFERROR(SUMPRODUCT((CONFIG_METADATA!$G$2:$G$20000=1)*(DATOS!$D$2:$D$20000=A256)*(DATOS!$I$2:$I$20000=B256)*(DATOS!$K$2:$K$20000))/D256,"—")</f>
        <v>—</v>
      </c>
      <c r="F256" s="10" t="str" cm="1">
        <f t="array" ref="F256">IFERROR(_xlfn.STDEV.P(_xlfn._xlws.FILTER(DATOS!$K$2:$K$20000,(CONFIG_METADATA!$G$2:$G$20000=1)*(DATOS!$D$2:$D$20000=A256)*(DATOS!$I$2:$I$20000=B256))),"—")</f>
        <v>—</v>
      </c>
      <c r="G256" t="str" cm="1">
        <f t="array" ref="G256">IFERROR(_xlfn.MODE.SNGL(_xlfn._xlws.FILTER(DATOS!$K$2:$K$20000,(CONFIG_METADATA!$G$2:$G$20000=1)*(DATOS!$D$2:$D$20000=A256)*(DATOS!$I$2:$I$20000=B256))),"—")</f>
        <v>—</v>
      </c>
      <c r="H256" s="11" t="str">
        <f>IFERROR(SUMPRODUCT((CONFIG_METADATA!$G$2:$G$20000=1)*(DATOS!$D$2:$D$20000=A256)*(DATOS!$I$2:$I$20000=B256)*(DATOS!$L$2:$L$20000="S"))/D256,"—")</f>
        <v>—</v>
      </c>
      <c r="I256" s="11" t="str">
        <f>IFERROR(SUMPRODUCT((CONFIG_METADATA!$G$2:$G$20000=1)*(DATOS!$D$2:$D$20000=A256)*(DATOS!$I$2:$I$20000=B256)*(DATOS!$L$2:$L$20000="N"))/D256,"—")</f>
        <v>—</v>
      </c>
      <c r="J256" t="str" cm="1">
        <f t="array" ref="J256">IFERROR(_xlfn.MODE.SNGL(_xlfn._xlws.FILTER(DATOS!$K$2:$K$20000,(CONFIG_METADATA!$G$2:$G$20000=1)*(DATOS!$D$2:$D$20000=A256)*(DATOS!$I$2:$I$20000=B256)*(DATOS!$L$2:$L$20000="S"))),"—")</f>
        <v>—</v>
      </c>
      <c r="K256" t="str" cm="1">
        <f t="array" ref="K256">IFERROR(_xlfn.MODE.SNGL(_xlfn._xlws.FILTER(DATOS!$K$2:$K$20000,(CONFIG_METADATA!$G$2:$G$20000=1)*(DATOS!$D$2:$D$20000=A256)*(DATOS!$I$2:$I$20000=B256)*(DATOS!$L$2:$L$20000="N"))),"—")</f>
        <v>—</v>
      </c>
      <c r="L256">
        <f>SUMPRODUCT((CONFIG_METADATA!$G$2:$G$20000=1)*(DATOS!$D$2:$D$20000=A256)*(DATOS!$I$2:$I$20000=B256)*(DATOS!$K$2:$K$20000=1))</f>
        <v>0</v>
      </c>
      <c r="M256">
        <f>SUMPRODUCT((CONFIG_METADATA!$G$2:$G$20000=1)*(DATOS!$D$2:$D$20000=A256)*(DATOS!$I$2:$I$20000=B256)*(DATOS!$K$2:$K$20000=2))</f>
        <v>0</v>
      </c>
      <c r="N256">
        <f>SUMPRODUCT((CONFIG_METADATA!$G$2:$G$20000=1)*(DATOS!$D$2:$D$20000=A256)*(DATOS!$I$2:$I$20000=B256)*(DATOS!$K$2:$K$20000=3))</f>
        <v>0</v>
      </c>
      <c r="O256">
        <f>SUMPRODUCT((CONFIG_METADATA!$G$2:$G$20000=1)*(DATOS!$D$2:$D$20000=A256)*(DATOS!$I$2:$I$20000=B256)*(DATOS!$K$2:$K$20000=4))</f>
        <v>0</v>
      </c>
      <c r="P256">
        <f>SUMPRODUCT((CONFIG_METADATA!$G$2:$G$20000=1)*(DATOS!$D$2:$D$20000=A256)*(DATOS!$I$2:$I$20000=B256)*(DATOS!$K$2:$K$20000=5))</f>
        <v>0</v>
      </c>
      <c r="Q256">
        <f>SUMPRODUCT((CONFIG_METADATA!$G$2:$G$20000=1)*(DATOS!$D$2:$D$20000=A256)*(DATOS!$I$2:$I$20000=B256)*(DATOS!$K$2:$K$20000=6))</f>
        <v>0</v>
      </c>
      <c r="R256">
        <f>SUMPRODUCT((CONFIG_METADATA!$G$2:$G$20000=1)*(DATOS!$D$2:$D$20000=A256)*(DATOS!$I$2:$I$20000=B256)*(DATOS!$K$2:$K$20000=7))</f>
        <v>0</v>
      </c>
      <c r="S256">
        <f>SUMPRODUCT((CONFIG_METADATA!$G$2:$G$20000=1)*(DATOS!$D$2:$D$20000=A256)*(DATOS!$I$2:$I$20000=B256)*(DATOS!$K$2:$K$20000=8))</f>
        <v>0</v>
      </c>
      <c r="T256">
        <f>SUMPRODUCT((CONFIG_METADATA!$G$2:$G$20000=1)*(DATOS!$D$2:$D$20000=A256)*(DATOS!$I$2:$I$20000=B256)*(DATOS!$K$2:$K$20000=9))</f>
        <v>0</v>
      </c>
      <c r="U256">
        <f>SUMPRODUCT((CONFIG_METADATA!$G$2:$G$20000=1)*(DATOS!$D$2:$D$20000=A256)*(DATOS!$I$2:$I$20000=B256)*(DATOS!$K$2:$K$20000=10))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SUMPRODUCT((CONFIG_METADATA!$G$2:$G$20000=1)*(DATOS!$D$2:$D$20000=A257)*(DATOS!$I$2:$I$20000=B257))</f>
        <v>0</v>
      </c>
      <c r="E257" s="10" t="str">
        <f>IFERROR(SUMPRODUCT((CONFIG_METADATA!$G$2:$G$20000=1)*(DATOS!$D$2:$D$20000=A257)*(DATOS!$I$2:$I$20000=B257)*(DATOS!$K$2:$K$20000))/D257,"—")</f>
        <v>—</v>
      </c>
      <c r="F257" s="10" t="str" cm="1">
        <f t="array" ref="F257">IFERROR(_xlfn.STDEV.P(_xlfn._xlws.FILTER(DATOS!$K$2:$K$20000,(CONFIG_METADATA!$G$2:$G$20000=1)*(DATOS!$D$2:$D$20000=A257)*(DATOS!$I$2:$I$20000=B257))),"—")</f>
        <v>—</v>
      </c>
      <c r="G257" t="str" cm="1">
        <f t="array" ref="G257">IFERROR(_xlfn.MODE.SNGL(_xlfn._xlws.FILTER(DATOS!$K$2:$K$20000,(CONFIG_METADATA!$G$2:$G$20000=1)*(DATOS!$D$2:$D$20000=A257)*(DATOS!$I$2:$I$20000=B257))),"—")</f>
        <v>—</v>
      </c>
      <c r="H257" s="11" t="str">
        <f>IFERROR(SUMPRODUCT((CONFIG_METADATA!$G$2:$G$20000=1)*(DATOS!$D$2:$D$20000=A257)*(DATOS!$I$2:$I$20000=B257)*(DATOS!$L$2:$L$20000="S"))/D257,"—")</f>
        <v>—</v>
      </c>
      <c r="I257" s="11" t="str">
        <f>IFERROR(SUMPRODUCT((CONFIG_METADATA!$G$2:$G$20000=1)*(DATOS!$D$2:$D$20000=A257)*(DATOS!$I$2:$I$20000=B257)*(DATOS!$L$2:$L$20000="N"))/D257,"—")</f>
        <v>—</v>
      </c>
      <c r="J257" t="str" cm="1">
        <f t="array" ref="J257">IFERROR(_xlfn.MODE.SNGL(_xlfn._xlws.FILTER(DATOS!$K$2:$K$20000,(CONFIG_METADATA!$G$2:$G$20000=1)*(DATOS!$D$2:$D$20000=A257)*(DATOS!$I$2:$I$20000=B257)*(DATOS!$L$2:$L$20000="S"))),"—")</f>
        <v>—</v>
      </c>
      <c r="K257" t="str" cm="1">
        <f t="array" ref="K257">IFERROR(_xlfn.MODE.SNGL(_xlfn._xlws.FILTER(DATOS!$K$2:$K$20000,(CONFIG_METADATA!$G$2:$G$20000=1)*(DATOS!$D$2:$D$20000=A257)*(DATOS!$I$2:$I$20000=B257)*(DATOS!$L$2:$L$20000="N"))),"—")</f>
        <v>—</v>
      </c>
      <c r="L257">
        <f>SUMPRODUCT((CONFIG_METADATA!$G$2:$G$20000=1)*(DATOS!$D$2:$D$20000=A257)*(DATOS!$I$2:$I$20000=B257)*(DATOS!$K$2:$K$20000=1))</f>
        <v>0</v>
      </c>
      <c r="M257">
        <f>SUMPRODUCT((CONFIG_METADATA!$G$2:$G$20000=1)*(DATOS!$D$2:$D$20000=A257)*(DATOS!$I$2:$I$20000=B257)*(DATOS!$K$2:$K$20000=2))</f>
        <v>0</v>
      </c>
      <c r="N257">
        <f>SUMPRODUCT((CONFIG_METADATA!$G$2:$G$20000=1)*(DATOS!$D$2:$D$20000=A257)*(DATOS!$I$2:$I$20000=B257)*(DATOS!$K$2:$K$20000=3))</f>
        <v>0</v>
      </c>
      <c r="O257">
        <f>SUMPRODUCT((CONFIG_METADATA!$G$2:$G$20000=1)*(DATOS!$D$2:$D$20000=A257)*(DATOS!$I$2:$I$20000=B257)*(DATOS!$K$2:$K$20000=4))</f>
        <v>0</v>
      </c>
      <c r="P257">
        <f>SUMPRODUCT((CONFIG_METADATA!$G$2:$G$20000=1)*(DATOS!$D$2:$D$20000=A257)*(DATOS!$I$2:$I$20000=B257)*(DATOS!$K$2:$K$20000=5))</f>
        <v>0</v>
      </c>
      <c r="Q257">
        <f>SUMPRODUCT((CONFIG_METADATA!$G$2:$G$20000=1)*(DATOS!$D$2:$D$20000=A257)*(DATOS!$I$2:$I$20000=B257)*(DATOS!$K$2:$K$20000=6))</f>
        <v>0</v>
      </c>
      <c r="R257">
        <f>SUMPRODUCT((CONFIG_METADATA!$G$2:$G$20000=1)*(DATOS!$D$2:$D$20000=A257)*(DATOS!$I$2:$I$20000=B257)*(DATOS!$K$2:$K$20000=7))</f>
        <v>0</v>
      </c>
      <c r="S257">
        <f>SUMPRODUCT((CONFIG_METADATA!$G$2:$G$20000=1)*(DATOS!$D$2:$D$20000=A257)*(DATOS!$I$2:$I$20000=B257)*(DATOS!$K$2:$K$20000=8))</f>
        <v>0</v>
      </c>
      <c r="T257">
        <f>SUMPRODUCT((CONFIG_METADATA!$G$2:$G$20000=1)*(DATOS!$D$2:$D$20000=A257)*(DATOS!$I$2:$I$20000=B257)*(DATOS!$K$2:$K$20000=9))</f>
        <v>0</v>
      </c>
      <c r="U257">
        <f>SUMPRODUCT((CONFIG_METADATA!$G$2:$G$20000=1)*(DATOS!$D$2:$D$20000=A257)*(DATOS!$I$2:$I$20000=B257)*(DATOS!$K$2:$K$20000=10))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SUMPRODUCT((CONFIG_METADATA!$G$2:$G$20000=1)*(DATOS!$D$2:$D$20000=A258)*(DATOS!$I$2:$I$20000=B258))</f>
        <v>0</v>
      </c>
      <c r="E258" s="10" t="str">
        <f>IFERROR(SUMPRODUCT((CONFIG_METADATA!$G$2:$G$20000=1)*(DATOS!$D$2:$D$20000=A258)*(DATOS!$I$2:$I$20000=B258)*(DATOS!$K$2:$K$20000))/D258,"—")</f>
        <v>—</v>
      </c>
      <c r="F258" s="10" t="str" cm="1">
        <f t="array" ref="F258">IFERROR(_xlfn.STDEV.P(_xlfn._xlws.FILTER(DATOS!$K$2:$K$20000,(CONFIG_METADATA!$G$2:$G$20000=1)*(DATOS!$D$2:$D$20000=A258)*(DATOS!$I$2:$I$20000=B258))),"—")</f>
        <v>—</v>
      </c>
      <c r="G258" t="str" cm="1">
        <f t="array" ref="G258">IFERROR(_xlfn.MODE.SNGL(_xlfn._xlws.FILTER(DATOS!$K$2:$K$20000,(CONFIG_METADATA!$G$2:$G$20000=1)*(DATOS!$D$2:$D$20000=A258)*(DATOS!$I$2:$I$20000=B258))),"—")</f>
        <v>—</v>
      </c>
      <c r="H258" s="11" t="str">
        <f>IFERROR(SUMPRODUCT((CONFIG_METADATA!$G$2:$G$20000=1)*(DATOS!$D$2:$D$20000=A258)*(DATOS!$I$2:$I$20000=B258)*(DATOS!$L$2:$L$20000="S"))/D258,"—")</f>
        <v>—</v>
      </c>
      <c r="I258" s="11" t="str">
        <f>IFERROR(SUMPRODUCT((CONFIG_METADATA!$G$2:$G$20000=1)*(DATOS!$D$2:$D$20000=A258)*(DATOS!$I$2:$I$20000=B258)*(DATOS!$L$2:$L$20000="N"))/D258,"—")</f>
        <v>—</v>
      </c>
      <c r="J258" t="str" cm="1">
        <f t="array" ref="J258">IFERROR(_xlfn.MODE.SNGL(_xlfn._xlws.FILTER(DATOS!$K$2:$K$20000,(CONFIG_METADATA!$G$2:$G$20000=1)*(DATOS!$D$2:$D$20000=A258)*(DATOS!$I$2:$I$20000=B258)*(DATOS!$L$2:$L$20000="S"))),"—")</f>
        <v>—</v>
      </c>
      <c r="K258" t="str" cm="1">
        <f t="array" ref="K258">IFERROR(_xlfn.MODE.SNGL(_xlfn._xlws.FILTER(DATOS!$K$2:$K$20000,(CONFIG_METADATA!$G$2:$G$20000=1)*(DATOS!$D$2:$D$20000=A258)*(DATOS!$I$2:$I$20000=B258)*(DATOS!$L$2:$L$20000="N"))),"—")</f>
        <v>—</v>
      </c>
      <c r="L258">
        <f>SUMPRODUCT((CONFIG_METADATA!$G$2:$G$20000=1)*(DATOS!$D$2:$D$20000=A258)*(DATOS!$I$2:$I$20000=B258)*(DATOS!$K$2:$K$20000=1))</f>
        <v>0</v>
      </c>
      <c r="M258">
        <f>SUMPRODUCT((CONFIG_METADATA!$G$2:$G$20000=1)*(DATOS!$D$2:$D$20000=A258)*(DATOS!$I$2:$I$20000=B258)*(DATOS!$K$2:$K$20000=2))</f>
        <v>0</v>
      </c>
      <c r="N258">
        <f>SUMPRODUCT((CONFIG_METADATA!$G$2:$G$20000=1)*(DATOS!$D$2:$D$20000=A258)*(DATOS!$I$2:$I$20000=B258)*(DATOS!$K$2:$K$20000=3))</f>
        <v>0</v>
      </c>
      <c r="O258">
        <f>SUMPRODUCT((CONFIG_METADATA!$G$2:$G$20000=1)*(DATOS!$D$2:$D$20000=A258)*(DATOS!$I$2:$I$20000=B258)*(DATOS!$K$2:$K$20000=4))</f>
        <v>0</v>
      </c>
      <c r="P258">
        <f>SUMPRODUCT((CONFIG_METADATA!$G$2:$G$20000=1)*(DATOS!$D$2:$D$20000=A258)*(DATOS!$I$2:$I$20000=B258)*(DATOS!$K$2:$K$20000=5))</f>
        <v>0</v>
      </c>
      <c r="Q258">
        <f>SUMPRODUCT((CONFIG_METADATA!$G$2:$G$20000=1)*(DATOS!$D$2:$D$20000=A258)*(DATOS!$I$2:$I$20000=B258)*(DATOS!$K$2:$K$20000=6))</f>
        <v>0</v>
      </c>
      <c r="R258">
        <f>SUMPRODUCT((CONFIG_METADATA!$G$2:$G$20000=1)*(DATOS!$D$2:$D$20000=A258)*(DATOS!$I$2:$I$20000=B258)*(DATOS!$K$2:$K$20000=7))</f>
        <v>0</v>
      </c>
      <c r="S258">
        <f>SUMPRODUCT((CONFIG_METADATA!$G$2:$G$20000=1)*(DATOS!$D$2:$D$20000=A258)*(DATOS!$I$2:$I$20000=B258)*(DATOS!$K$2:$K$20000=8))</f>
        <v>0</v>
      </c>
      <c r="T258">
        <f>SUMPRODUCT((CONFIG_METADATA!$G$2:$G$20000=1)*(DATOS!$D$2:$D$20000=A258)*(DATOS!$I$2:$I$20000=B258)*(DATOS!$K$2:$K$20000=9))</f>
        <v>0</v>
      </c>
      <c r="U258">
        <f>SUMPRODUCT((CONFIG_METADATA!$G$2:$G$20000=1)*(DATOS!$D$2:$D$20000=A258)*(DATOS!$I$2:$I$20000=B258)*(DATOS!$K$2:$K$20000=10))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SUMPRODUCT((CONFIG_METADATA!$G$2:$G$20000=1)*(DATOS!$D$2:$D$20000=A259)*(DATOS!$I$2:$I$20000=B259))</f>
        <v>0</v>
      </c>
      <c r="E259" s="10" t="str">
        <f>IFERROR(SUMPRODUCT((CONFIG_METADATA!$G$2:$G$20000=1)*(DATOS!$D$2:$D$20000=A259)*(DATOS!$I$2:$I$20000=B259)*(DATOS!$K$2:$K$20000))/D259,"—")</f>
        <v>—</v>
      </c>
      <c r="F259" s="10" t="str" cm="1">
        <f t="array" ref="F259">IFERROR(_xlfn.STDEV.P(_xlfn._xlws.FILTER(DATOS!$K$2:$K$20000,(CONFIG_METADATA!$G$2:$G$20000=1)*(DATOS!$D$2:$D$20000=A259)*(DATOS!$I$2:$I$20000=B259))),"—")</f>
        <v>—</v>
      </c>
      <c r="G259" t="str" cm="1">
        <f t="array" ref="G259">IFERROR(_xlfn.MODE.SNGL(_xlfn._xlws.FILTER(DATOS!$K$2:$K$20000,(CONFIG_METADATA!$G$2:$G$20000=1)*(DATOS!$D$2:$D$20000=A259)*(DATOS!$I$2:$I$20000=B259))),"—")</f>
        <v>—</v>
      </c>
      <c r="H259" s="11" t="str">
        <f>IFERROR(SUMPRODUCT((CONFIG_METADATA!$G$2:$G$20000=1)*(DATOS!$D$2:$D$20000=A259)*(DATOS!$I$2:$I$20000=B259)*(DATOS!$L$2:$L$20000="S"))/D259,"—")</f>
        <v>—</v>
      </c>
      <c r="I259" s="11" t="str">
        <f>IFERROR(SUMPRODUCT((CONFIG_METADATA!$G$2:$G$20000=1)*(DATOS!$D$2:$D$20000=A259)*(DATOS!$I$2:$I$20000=B259)*(DATOS!$L$2:$L$20000="N"))/D259,"—")</f>
        <v>—</v>
      </c>
      <c r="J259" t="str" cm="1">
        <f t="array" ref="J259">IFERROR(_xlfn.MODE.SNGL(_xlfn._xlws.FILTER(DATOS!$K$2:$K$20000,(CONFIG_METADATA!$G$2:$G$20000=1)*(DATOS!$D$2:$D$20000=A259)*(DATOS!$I$2:$I$20000=B259)*(DATOS!$L$2:$L$20000="S"))),"—")</f>
        <v>—</v>
      </c>
      <c r="K259" t="str" cm="1">
        <f t="array" ref="K259">IFERROR(_xlfn.MODE.SNGL(_xlfn._xlws.FILTER(DATOS!$K$2:$K$20000,(CONFIG_METADATA!$G$2:$G$20000=1)*(DATOS!$D$2:$D$20000=A259)*(DATOS!$I$2:$I$20000=B259)*(DATOS!$L$2:$L$20000="N"))),"—")</f>
        <v>—</v>
      </c>
      <c r="L259">
        <f>SUMPRODUCT((CONFIG_METADATA!$G$2:$G$20000=1)*(DATOS!$D$2:$D$20000=A259)*(DATOS!$I$2:$I$20000=B259)*(DATOS!$K$2:$K$20000=1))</f>
        <v>0</v>
      </c>
      <c r="M259">
        <f>SUMPRODUCT((CONFIG_METADATA!$G$2:$G$20000=1)*(DATOS!$D$2:$D$20000=A259)*(DATOS!$I$2:$I$20000=B259)*(DATOS!$K$2:$K$20000=2))</f>
        <v>0</v>
      </c>
      <c r="N259">
        <f>SUMPRODUCT((CONFIG_METADATA!$G$2:$G$20000=1)*(DATOS!$D$2:$D$20000=A259)*(DATOS!$I$2:$I$20000=B259)*(DATOS!$K$2:$K$20000=3))</f>
        <v>0</v>
      </c>
      <c r="O259">
        <f>SUMPRODUCT((CONFIG_METADATA!$G$2:$G$20000=1)*(DATOS!$D$2:$D$20000=A259)*(DATOS!$I$2:$I$20000=B259)*(DATOS!$K$2:$K$20000=4))</f>
        <v>0</v>
      </c>
      <c r="P259">
        <f>SUMPRODUCT((CONFIG_METADATA!$G$2:$G$20000=1)*(DATOS!$D$2:$D$20000=A259)*(DATOS!$I$2:$I$20000=B259)*(DATOS!$K$2:$K$20000=5))</f>
        <v>0</v>
      </c>
      <c r="Q259">
        <f>SUMPRODUCT((CONFIG_METADATA!$G$2:$G$20000=1)*(DATOS!$D$2:$D$20000=A259)*(DATOS!$I$2:$I$20000=B259)*(DATOS!$K$2:$K$20000=6))</f>
        <v>0</v>
      </c>
      <c r="R259">
        <f>SUMPRODUCT((CONFIG_METADATA!$G$2:$G$20000=1)*(DATOS!$D$2:$D$20000=A259)*(DATOS!$I$2:$I$20000=B259)*(DATOS!$K$2:$K$20000=7))</f>
        <v>0</v>
      </c>
      <c r="S259">
        <f>SUMPRODUCT((CONFIG_METADATA!$G$2:$G$20000=1)*(DATOS!$D$2:$D$20000=A259)*(DATOS!$I$2:$I$20000=B259)*(DATOS!$K$2:$K$20000=8))</f>
        <v>0</v>
      </c>
      <c r="T259">
        <f>SUMPRODUCT((CONFIG_METADATA!$G$2:$G$20000=1)*(DATOS!$D$2:$D$20000=A259)*(DATOS!$I$2:$I$20000=B259)*(DATOS!$K$2:$K$20000=9))</f>
        <v>0</v>
      </c>
      <c r="U259">
        <f>SUMPRODUCT((CONFIG_METADATA!$G$2:$G$20000=1)*(DATOS!$D$2:$D$20000=A259)*(DATOS!$I$2:$I$20000=B259)*(DATOS!$K$2:$K$20000=10))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SUMPRODUCT((CONFIG_METADATA!$G$2:$G$20000=1)*(DATOS!$D$2:$D$20000=A260)*(DATOS!$I$2:$I$20000=B260))</f>
        <v>0</v>
      </c>
      <c r="E260" s="10" t="str">
        <f>IFERROR(SUMPRODUCT((CONFIG_METADATA!$G$2:$G$20000=1)*(DATOS!$D$2:$D$20000=A260)*(DATOS!$I$2:$I$20000=B260)*(DATOS!$K$2:$K$20000))/D260,"—")</f>
        <v>—</v>
      </c>
      <c r="F260" s="10" t="str" cm="1">
        <f t="array" ref="F260">IFERROR(_xlfn.STDEV.P(_xlfn._xlws.FILTER(DATOS!$K$2:$K$20000,(CONFIG_METADATA!$G$2:$G$20000=1)*(DATOS!$D$2:$D$20000=A260)*(DATOS!$I$2:$I$20000=B260))),"—")</f>
        <v>—</v>
      </c>
      <c r="G260" t="str" cm="1">
        <f t="array" ref="G260">IFERROR(_xlfn.MODE.SNGL(_xlfn._xlws.FILTER(DATOS!$K$2:$K$20000,(CONFIG_METADATA!$G$2:$G$20000=1)*(DATOS!$D$2:$D$20000=A260)*(DATOS!$I$2:$I$20000=B260))),"—")</f>
        <v>—</v>
      </c>
      <c r="H260" s="11" t="str">
        <f>IFERROR(SUMPRODUCT((CONFIG_METADATA!$G$2:$G$20000=1)*(DATOS!$D$2:$D$20000=A260)*(DATOS!$I$2:$I$20000=B260)*(DATOS!$L$2:$L$20000="S"))/D260,"—")</f>
        <v>—</v>
      </c>
      <c r="I260" s="11" t="str">
        <f>IFERROR(SUMPRODUCT((CONFIG_METADATA!$G$2:$G$20000=1)*(DATOS!$D$2:$D$20000=A260)*(DATOS!$I$2:$I$20000=B260)*(DATOS!$L$2:$L$20000="N"))/D260,"—")</f>
        <v>—</v>
      </c>
      <c r="J260" t="str" cm="1">
        <f t="array" ref="J260">IFERROR(_xlfn.MODE.SNGL(_xlfn._xlws.FILTER(DATOS!$K$2:$K$20000,(CONFIG_METADATA!$G$2:$G$20000=1)*(DATOS!$D$2:$D$20000=A260)*(DATOS!$I$2:$I$20000=B260)*(DATOS!$L$2:$L$20000="S"))),"—")</f>
        <v>—</v>
      </c>
      <c r="K260" t="str" cm="1">
        <f t="array" ref="K260">IFERROR(_xlfn.MODE.SNGL(_xlfn._xlws.FILTER(DATOS!$K$2:$K$20000,(CONFIG_METADATA!$G$2:$G$20000=1)*(DATOS!$D$2:$D$20000=A260)*(DATOS!$I$2:$I$20000=B260)*(DATOS!$L$2:$L$20000="N"))),"—")</f>
        <v>—</v>
      </c>
      <c r="L260">
        <f>SUMPRODUCT((CONFIG_METADATA!$G$2:$G$20000=1)*(DATOS!$D$2:$D$20000=A260)*(DATOS!$I$2:$I$20000=B260)*(DATOS!$K$2:$K$20000=1))</f>
        <v>0</v>
      </c>
      <c r="M260">
        <f>SUMPRODUCT((CONFIG_METADATA!$G$2:$G$20000=1)*(DATOS!$D$2:$D$20000=A260)*(DATOS!$I$2:$I$20000=B260)*(DATOS!$K$2:$K$20000=2))</f>
        <v>0</v>
      </c>
      <c r="N260">
        <f>SUMPRODUCT((CONFIG_METADATA!$G$2:$G$20000=1)*(DATOS!$D$2:$D$20000=A260)*(DATOS!$I$2:$I$20000=B260)*(DATOS!$K$2:$K$20000=3))</f>
        <v>0</v>
      </c>
      <c r="O260">
        <f>SUMPRODUCT((CONFIG_METADATA!$G$2:$G$20000=1)*(DATOS!$D$2:$D$20000=A260)*(DATOS!$I$2:$I$20000=B260)*(DATOS!$K$2:$K$20000=4))</f>
        <v>0</v>
      </c>
      <c r="P260">
        <f>SUMPRODUCT((CONFIG_METADATA!$G$2:$G$20000=1)*(DATOS!$D$2:$D$20000=A260)*(DATOS!$I$2:$I$20000=B260)*(DATOS!$K$2:$K$20000=5))</f>
        <v>0</v>
      </c>
      <c r="Q260">
        <f>SUMPRODUCT((CONFIG_METADATA!$G$2:$G$20000=1)*(DATOS!$D$2:$D$20000=A260)*(DATOS!$I$2:$I$20000=B260)*(DATOS!$K$2:$K$20000=6))</f>
        <v>0</v>
      </c>
      <c r="R260">
        <f>SUMPRODUCT((CONFIG_METADATA!$G$2:$G$20000=1)*(DATOS!$D$2:$D$20000=A260)*(DATOS!$I$2:$I$20000=B260)*(DATOS!$K$2:$K$20000=7))</f>
        <v>0</v>
      </c>
      <c r="S260">
        <f>SUMPRODUCT((CONFIG_METADATA!$G$2:$G$20000=1)*(DATOS!$D$2:$D$20000=A260)*(DATOS!$I$2:$I$20000=B260)*(DATOS!$K$2:$K$20000=8))</f>
        <v>0</v>
      </c>
      <c r="T260">
        <f>SUMPRODUCT((CONFIG_METADATA!$G$2:$G$20000=1)*(DATOS!$D$2:$D$20000=A260)*(DATOS!$I$2:$I$20000=B260)*(DATOS!$K$2:$K$20000=9))</f>
        <v>0</v>
      </c>
      <c r="U260">
        <f>SUMPRODUCT((CONFIG_METADATA!$G$2:$G$20000=1)*(DATOS!$D$2:$D$20000=A260)*(DATOS!$I$2:$I$20000=B260)*(DATOS!$K$2:$K$20000=10))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SUMPRODUCT((CONFIG_METADATA!$G$2:$G$20000=1)*(DATOS!$D$2:$D$20000=A261)*(DATOS!$I$2:$I$20000=B261))</f>
        <v>0</v>
      </c>
      <c r="E261" s="10" t="str">
        <f>IFERROR(SUMPRODUCT((CONFIG_METADATA!$G$2:$G$20000=1)*(DATOS!$D$2:$D$20000=A261)*(DATOS!$I$2:$I$20000=B261)*(DATOS!$K$2:$K$20000))/D261,"—")</f>
        <v>—</v>
      </c>
      <c r="F261" s="10" t="str" cm="1">
        <f t="array" ref="F261">IFERROR(_xlfn.STDEV.P(_xlfn._xlws.FILTER(DATOS!$K$2:$K$20000,(CONFIG_METADATA!$G$2:$G$20000=1)*(DATOS!$D$2:$D$20000=A261)*(DATOS!$I$2:$I$20000=B261))),"—")</f>
        <v>—</v>
      </c>
      <c r="G261" t="str" cm="1">
        <f t="array" ref="G261">IFERROR(_xlfn.MODE.SNGL(_xlfn._xlws.FILTER(DATOS!$K$2:$K$20000,(CONFIG_METADATA!$G$2:$G$20000=1)*(DATOS!$D$2:$D$20000=A261)*(DATOS!$I$2:$I$20000=B261))),"—")</f>
        <v>—</v>
      </c>
      <c r="H261" s="11" t="str">
        <f>IFERROR(SUMPRODUCT((CONFIG_METADATA!$G$2:$G$20000=1)*(DATOS!$D$2:$D$20000=A261)*(DATOS!$I$2:$I$20000=B261)*(DATOS!$L$2:$L$20000="S"))/D261,"—")</f>
        <v>—</v>
      </c>
      <c r="I261" s="11" t="str">
        <f>IFERROR(SUMPRODUCT((CONFIG_METADATA!$G$2:$G$20000=1)*(DATOS!$D$2:$D$20000=A261)*(DATOS!$I$2:$I$20000=B261)*(DATOS!$L$2:$L$20000="N"))/D261,"—")</f>
        <v>—</v>
      </c>
      <c r="J261" t="str" cm="1">
        <f t="array" ref="J261">IFERROR(_xlfn.MODE.SNGL(_xlfn._xlws.FILTER(DATOS!$K$2:$K$20000,(CONFIG_METADATA!$G$2:$G$20000=1)*(DATOS!$D$2:$D$20000=A261)*(DATOS!$I$2:$I$20000=B261)*(DATOS!$L$2:$L$20000="S"))),"—")</f>
        <v>—</v>
      </c>
      <c r="K261" t="str" cm="1">
        <f t="array" ref="K261">IFERROR(_xlfn.MODE.SNGL(_xlfn._xlws.FILTER(DATOS!$K$2:$K$20000,(CONFIG_METADATA!$G$2:$G$20000=1)*(DATOS!$D$2:$D$20000=A261)*(DATOS!$I$2:$I$20000=B261)*(DATOS!$L$2:$L$20000="N"))),"—")</f>
        <v>—</v>
      </c>
      <c r="L261">
        <f>SUMPRODUCT((CONFIG_METADATA!$G$2:$G$20000=1)*(DATOS!$D$2:$D$20000=A261)*(DATOS!$I$2:$I$20000=B261)*(DATOS!$K$2:$K$20000=1))</f>
        <v>0</v>
      </c>
      <c r="M261">
        <f>SUMPRODUCT((CONFIG_METADATA!$G$2:$G$20000=1)*(DATOS!$D$2:$D$20000=A261)*(DATOS!$I$2:$I$20000=B261)*(DATOS!$K$2:$K$20000=2))</f>
        <v>0</v>
      </c>
      <c r="N261">
        <f>SUMPRODUCT((CONFIG_METADATA!$G$2:$G$20000=1)*(DATOS!$D$2:$D$20000=A261)*(DATOS!$I$2:$I$20000=B261)*(DATOS!$K$2:$K$20000=3))</f>
        <v>0</v>
      </c>
      <c r="O261">
        <f>SUMPRODUCT((CONFIG_METADATA!$G$2:$G$20000=1)*(DATOS!$D$2:$D$20000=A261)*(DATOS!$I$2:$I$20000=B261)*(DATOS!$K$2:$K$20000=4))</f>
        <v>0</v>
      </c>
      <c r="P261">
        <f>SUMPRODUCT((CONFIG_METADATA!$G$2:$G$20000=1)*(DATOS!$D$2:$D$20000=A261)*(DATOS!$I$2:$I$20000=B261)*(DATOS!$K$2:$K$20000=5))</f>
        <v>0</v>
      </c>
      <c r="Q261">
        <f>SUMPRODUCT((CONFIG_METADATA!$G$2:$G$20000=1)*(DATOS!$D$2:$D$20000=A261)*(DATOS!$I$2:$I$20000=B261)*(DATOS!$K$2:$K$20000=6))</f>
        <v>0</v>
      </c>
      <c r="R261">
        <f>SUMPRODUCT((CONFIG_METADATA!$G$2:$G$20000=1)*(DATOS!$D$2:$D$20000=A261)*(DATOS!$I$2:$I$20000=B261)*(DATOS!$K$2:$K$20000=7))</f>
        <v>0</v>
      </c>
      <c r="S261">
        <f>SUMPRODUCT((CONFIG_METADATA!$G$2:$G$20000=1)*(DATOS!$D$2:$D$20000=A261)*(DATOS!$I$2:$I$20000=B261)*(DATOS!$K$2:$K$20000=8))</f>
        <v>0</v>
      </c>
      <c r="T261">
        <f>SUMPRODUCT((CONFIG_METADATA!$G$2:$G$20000=1)*(DATOS!$D$2:$D$20000=A261)*(DATOS!$I$2:$I$20000=B261)*(DATOS!$K$2:$K$20000=9))</f>
        <v>0</v>
      </c>
      <c r="U261">
        <f>SUMPRODUCT((CONFIG_METADATA!$G$2:$G$20000=1)*(DATOS!$D$2:$D$20000=A261)*(DATOS!$I$2:$I$20000=B261)*(DATOS!$K$2:$K$20000=10))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SUMPRODUCT((CONFIG_METADATA!$G$2:$G$20000=1)*(DATOS!$D$2:$D$20000=A262)*(DATOS!$I$2:$I$20000=B262))</f>
        <v>0</v>
      </c>
      <c r="E262" s="10" t="str">
        <f>IFERROR(SUMPRODUCT((CONFIG_METADATA!$G$2:$G$20000=1)*(DATOS!$D$2:$D$20000=A262)*(DATOS!$I$2:$I$20000=B262)*(DATOS!$K$2:$K$20000))/D262,"—")</f>
        <v>—</v>
      </c>
      <c r="F262" s="10" t="str" cm="1">
        <f t="array" ref="F262">IFERROR(_xlfn.STDEV.P(_xlfn._xlws.FILTER(DATOS!$K$2:$K$20000,(CONFIG_METADATA!$G$2:$G$20000=1)*(DATOS!$D$2:$D$20000=A262)*(DATOS!$I$2:$I$20000=B262))),"—")</f>
        <v>—</v>
      </c>
      <c r="G262" t="str" cm="1">
        <f t="array" ref="G262">IFERROR(_xlfn.MODE.SNGL(_xlfn._xlws.FILTER(DATOS!$K$2:$K$20000,(CONFIG_METADATA!$G$2:$G$20000=1)*(DATOS!$D$2:$D$20000=A262)*(DATOS!$I$2:$I$20000=B262))),"—")</f>
        <v>—</v>
      </c>
      <c r="H262" s="11" t="str">
        <f>IFERROR(SUMPRODUCT((CONFIG_METADATA!$G$2:$G$20000=1)*(DATOS!$D$2:$D$20000=A262)*(DATOS!$I$2:$I$20000=B262)*(DATOS!$L$2:$L$20000="S"))/D262,"—")</f>
        <v>—</v>
      </c>
      <c r="I262" s="11" t="str">
        <f>IFERROR(SUMPRODUCT((CONFIG_METADATA!$G$2:$G$20000=1)*(DATOS!$D$2:$D$20000=A262)*(DATOS!$I$2:$I$20000=B262)*(DATOS!$L$2:$L$20000="N"))/D262,"—")</f>
        <v>—</v>
      </c>
      <c r="J262" t="str" cm="1">
        <f t="array" ref="J262">IFERROR(_xlfn.MODE.SNGL(_xlfn._xlws.FILTER(DATOS!$K$2:$K$20000,(CONFIG_METADATA!$G$2:$G$20000=1)*(DATOS!$D$2:$D$20000=A262)*(DATOS!$I$2:$I$20000=B262)*(DATOS!$L$2:$L$20000="S"))),"—")</f>
        <v>—</v>
      </c>
      <c r="K262" t="str" cm="1">
        <f t="array" ref="K262">IFERROR(_xlfn.MODE.SNGL(_xlfn._xlws.FILTER(DATOS!$K$2:$K$20000,(CONFIG_METADATA!$G$2:$G$20000=1)*(DATOS!$D$2:$D$20000=A262)*(DATOS!$I$2:$I$20000=B262)*(DATOS!$L$2:$L$20000="N"))),"—")</f>
        <v>—</v>
      </c>
      <c r="L262">
        <f>SUMPRODUCT((CONFIG_METADATA!$G$2:$G$20000=1)*(DATOS!$D$2:$D$20000=A262)*(DATOS!$I$2:$I$20000=B262)*(DATOS!$K$2:$K$20000=1))</f>
        <v>0</v>
      </c>
      <c r="M262">
        <f>SUMPRODUCT((CONFIG_METADATA!$G$2:$G$20000=1)*(DATOS!$D$2:$D$20000=A262)*(DATOS!$I$2:$I$20000=B262)*(DATOS!$K$2:$K$20000=2))</f>
        <v>0</v>
      </c>
      <c r="N262">
        <f>SUMPRODUCT((CONFIG_METADATA!$G$2:$G$20000=1)*(DATOS!$D$2:$D$20000=A262)*(DATOS!$I$2:$I$20000=B262)*(DATOS!$K$2:$K$20000=3))</f>
        <v>0</v>
      </c>
      <c r="O262">
        <f>SUMPRODUCT((CONFIG_METADATA!$G$2:$G$20000=1)*(DATOS!$D$2:$D$20000=A262)*(DATOS!$I$2:$I$20000=B262)*(DATOS!$K$2:$K$20000=4))</f>
        <v>0</v>
      </c>
      <c r="P262">
        <f>SUMPRODUCT((CONFIG_METADATA!$G$2:$G$20000=1)*(DATOS!$D$2:$D$20000=A262)*(DATOS!$I$2:$I$20000=B262)*(DATOS!$K$2:$K$20000=5))</f>
        <v>0</v>
      </c>
      <c r="Q262">
        <f>SUMPRODUCT((CONFIG_METADATA!$G$2:$G$20000=1)*(DATOS!$D$2:$D$20000=A262)*(DATOS!$I$2:$I$20000=B262)*(DATOS!$K$2:$K$20000=6))</f>
        <v>0</v>
      </c>
      <c r="R262">
        <f>SUMPRODUCT((CONFIG_METADATA!$G$2:$G$20000=1)*(DATOS!$D$2:$D$20000=A262)*(DATOS!$I$2:$I$20000=B262)*(DATOS!$K$2:$K$20000=7))</f>
        <v>0</v>
      </c>
      <c r="S262">
        <f>SUMPRODUCT((CONFIG_METADATA!$G$2:$G$20000=1)*(DATOS!$D$2:$D$20000=A262)*(DATOS!$I$2:$I$20000=B262)*(DATOS!$K$2:$K$20000=8))</f>
        <v>0</v>
      </c>
      <c r="T262">
        <f>SUMPRODUCT((CONFIG_METADATA!$G$2:$G$20000=1)*(DATOS!$D$2:$D$20000=A262)*(DATOS!$I$2:$I$20000=B262)*(DATOS!$K$2:$K$20000=9))</f>
        <v>0</v>
      </c>
      <c r="U262">
        <f>SUMPRODUCT((CONFIG_METADATA!$G$2:$G$20000=1)*(DATOS!$D$2:$D$20000=A262)*(DATOS!$I$2:$I$20000=B262)*(DATOS!$K$2:$K$20000=10))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SUMPRODUCT((CONFIG_METADATA!$G$2:$G$20000=1)*(DATOS!$D$2:$D$20000=A263)*(DATOS!$I$2:$I$20000=B263))</f>
        <v>0</v>
      </c>
      <c r="E263" s="10" t="str">
        <f>IFERROR(SUMPRODUCT((CONFIG_METADATA!$G$2:$G$20000=1)*(DATOS!$D$2:$D$20000=A263)*(DATOS!$I$2:$I$20000=B263)*(DATOS!$K$2:$K$20000))/D263,"—")</f>
        <v>—</v>
      </c>
      <c r="F263" s="10" t="str" cm="1">
        <f t="array" ref="F263">IFERROR(_xlfn.STDEV.P(_xlfn._xlws.FILTER(DATOS!$K$2:$K$20000,(CONFIG_METADATA!$G$2:$G$20000=1)*(DATOS!$D$2:$D$20000=A263)*(DATOS!$I$2:$I$20000=B263))),"—")</f>
        <v>—</v>
      </c>
      <c r="G263" t="str" cm="1">
        <f t="array" ref="G263">IFERROR(_xlfn.MODE.SNGL(_xlfn._xlws.FILTER(DATOS!$K$2:$K$20000,(CONFIG_METADATA!$G$2:$G$20000=1)*(DATOS!$D$2:$D$20000=A263)*(DATOS!$I$2:$I$20000=B263))),"—")</f>
        <v>—</v>
      </c>
      <c r="H263" s="11" t="str">
        <f>IFERROR(SUMPRODUCT((CONFIG_METADATA!$G$2:$G$20000=1)*(DATOS!$D$2:$D$20000=A263)*(DATOS!$I$2:$I$20000=B263)*(DATOS!$L$2:$L$20000="S"))/D263,"—")</f>
        <v>—</v>
      </c>
      <c r="I263" s="11" t="str">
        <f>IFERROR(SUMPRODUCT((CONFIG_METADATA!$G$2:$G$20000=1)*(DATOS!$D$2:$D$20000=A263)*(DATOS!$I$2:$I$20000=B263)*(DATOS!$L$2:$L$20000="N"))/D263,"—")</f>
        <v>—</v>
      </c>
      <c r="J263" t="str" cm="1">
        <f t="array" ref="J263">IFERROR(_xlfn.MODE.SNGL(_xlfn._xlws.FILTER(DATOS!$K$2:$K$20000,(CONFIG_METADATA!$G$2:$G$20000=1)*(DATOS!$D$2:$D$20000=A263)*(DATOS!$I$2:$I$20000=B263)*(DATOS!$L$2:$L$20000="S"))),"—")</f>
        <v>—</v>
      </c>
      <c r="K263" t="str" cm="1">
        <f t="array" ref="K263">IFERROR(_xlfn.MODE.SNGL(_xlfn._xlws.FILTER(DATOS!$K$2:$K$20000,(CONFIG_METADATA!$G$2:$G$20000=1)*(DATOS!$D$2:$D$20000=A263)*(DATOS!$I$2:$I$20000=B263)*(DATOS!$L$2:$L$20000="N"))),"—")</f>
        <v>—</v>
      </c>
      <c r="L263">
        <f>SUMPRODUCT((CONFIG_METADATA!$G$2:$G$20000=1)*(DATOS!$D$2:$D$20000=A263)*(DATOS!$I$2:$I$20000=B263)*(DATOS!$K$2:$K$20000=1))</f>
        <v>0</v>
      </c>
      <c r="M263">
        <f>SUMPRODUCT((CONFIG_METADATA!$G$2:$G$20000=1)*(DATOS!$D$2:$D$20000=A263)*(DATOS!$I$2:$I$20000=B263)*(DATOS!$K$2:$K$20000=2))</f>
        <v>0</v>
      </c>
      <c r="N263">
        <f>SUMPRODUCT((CONFIG_METADATA!$G$2:$G$20000=1)*(DATOS!$D$2:$D$20000=A263)*(DATOS!$I$2:$I$20000=B263)*(DATOS!$K$2:$K$20000=3))</f>
        <v>0</v>
      </c>
      <c r="O263">
        <f>SUMPRODUCT((CONFIG_METADATA!$G$2:$G$20000=1)*(DATOS!$D$2:$D$20000=A263)*(DATOS!$I$2:$I$20000=B263)*(DATOS!$K$2:$K$20000=4))</f>
        <v>0</v>
      </c>
      <c r="P263">
        <f>SUMPRODUCT((CONFIG_METADATA!$G$2:$G$20000=1)*(DATOS!$D$2:$D$20000=A263)*(DATOS!$I$2:$I$20000=B263)*(DATOS!$K$2:$K$20000=5))</f>
        <v>0</v>
      </c>
      <c r="Q263">
        <f>SUMPRODUCT((CONFIG_METADATA!$G$2:$G$20000=1)*(DATOS!$D$2:$D$20000=A263)*(DATOS!$I$2:$I$20000=B263)*(DATOS!$K$2:$K$20000=6))</f>
        <v>0</v>
      </c>
      <c r="R263">
        <f>SUMPRODUCT((CONFIG_METADATA!$G$2:$G$20000=1)*(DATOS!$D$2:$D$20000=A263)*(DATOS!$I$2:$I$20000=B263)*(DATOS!$K$2:$K$20000=7))</f>
        <v>0</v>
      </c>
      <c r="S263">
        <f>SUMPRODUCT((CONFIG_METADATA!$G$2:$G$20000=1)*(DATOS!$D$2:$D$20000=A263)*(DATOS!$I$2:$I$20000=B263)*(DATOS!$K$2:$K$20000=8))</f>
        <v>0</v>
      </c>
      <c r="T263">
        <f>SUMPRODUCT((CONFIG_METADATA!$G$2:$G$20000=1)*(DATOS!$D$2:$D$20000=A263)*(DATOS!$I$2:$I$20000=B263)*(DATOS!$K$2:$K$20000=9))</f>
        <v>0</v>
      </c>
      <c r="U263">
        <f>SUMPRODUCT((CONFIG_METADATA!$G$2:$G$20000=1)*(DATOS!$D$2:$D$20000=A263)*(DATOS!$I$2:$I$20000=B263)*(DATOS!$K$2:$K$20000=10))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SUMPRODUCT((CONFIG_METADATA!$G$2:$G$20000=1)*(DATOS!$D$2:$D$20000=A264)*(DATOS!$I$2:$I$20000=B264))</f>
        <v>0</v>
      </c>
      <c r="E264" s="10" t="str">
        <f>IFERROR(SUMPRODUCT((CONFIG_METADATA!$G$2:$G$20000=1)*(DATOS!$D$2:$D$20000=A264)*(DATOS!$I$2:$I$20000=B264)*(DATOS!$K$2:$K$20000))/D264,"—")</f>
        <v>—</v>
      </c>
      <c r="F264" s="10" t="str" cm="1">
        <f t="array" ref="F264">IFERROR(_xlfn.STDEV.P(_xlfn._xlws.FILTER(DATOS!$K$2:$K$20000,(CONFIG_METADATA!$G$2:$G$20000=1)*(DATOS!$D$2:$D$20000=A264)*(DATOS!$I$2:$I$20000=B264))),"—")</f>
        <v>—</v>
      </c>
      <c r="G264" t="str" cm="1">
        <f t="array" ref="G264">IFERROR(_xlfn.MODE.SNGL(_xlfn._xlws.FILTER(DATOS!$K$2:$K$20000,(CONFIG_METADATA!$G$2:$G$20000=1)*(DATOS!$D$2:$D$20000=A264)*(DATOS!$I$2:$I$20000=B264))),"—")</f>
        <v>—</v>
      </c>
      <c r="H264" s="11" t="str">
        <f>IFERROR(SUMPRODUCT((CONFIG_METADATA!$G$2:$G$20000=1)*(DATOS!$D$2:$D$20000=A264)*(DATOS!$I$2:$I$20000=B264)*(DATOS!$L$2:$L$20000="S"))/D264,"—")</f>
        <v>—</v>
      </c>
      <c r="I264" s="11" t="str">
        <f>IFERROR(SUMPRODUCT((CONFIG_METADATA!$G$2:$G$20000=1)*(DATOS!$D$2:$D$20000=A264)*(DATOS!$I$2:$I$20000=B264)*(DATOS!$L$2:$L$20000="N"))/D264,"—")</f>
        <v>—</v>
      </c>
      <c r="J264" t="str" cm="1">
        <f t="array" ref="J264">IFERROR(_xlfn.MODE.SNGL(_xlfn._xlws.FILTER(DATOS!$K$2:$K$20000,(CONFIG_METADATA!$G$2:$G$20000=1)*(DATOS!$D$2:$D$20000=A264)*(DATOS!$I$2:$I$20000=B264)*(DATOS!$L$2:$L$20000="S"))),"—")</f>
        <v>—</v>
      </c>
      <c r="K264" t="str" cm="1">
        <f t="array" ref="K264">IFERROR(_xlfn.MODE.SNGL(_xlfn._xlws.FILTER(DATOS!$K$2:$K$20000,(CONFIG_METADATA!$G$2:$G$20000=1)*(DATOS!$D$2:$D$20000=A264)*(DATOS!$I$2:$I$20000=B264)*(DATOS!$L$2:$L$20000="N"))),"—")</f>
        <v>—</v>
      </c>
      <c r="L264">
        <f>SUMPRODUCT((CONFIG_METADATA!$G$2:$G$20000=1)*(DATOS!$D$2:$D$20000=A264)*(DATOS!$I$2:$I$20000=B264)*(DATOS!$K$2:$K$20000=1))</f>
        <v>0</v>
      </c>
      <c r="M264">
        <f>SUMPRODUCT((CONFIG_METADATA!$G$2:$G$20000=1)*(DATOS!$D$2:$D$20000=A264)*(DATOS!$I$2:$I$20000=B264)*(DATOS!$K$2:$K$20000=2))</f>
        <v>0</v>
      </c>
      <c r="N264">
        <f>SUMPRODUCT((CONFIG_METADATA!$G$2:$G$20000=1)*(DATOS!$D$2:$D$20000=A264)*(DATOS!$I$2:$I$20000=B264)*(DATOS!$K$2:$K$20000=3))</f>
        <v>0</v>
      </c>
      <c r="O264">
        <f>SUMPRODUCT((CONFIG_METADATA!$G$2:$G$20000=1)*(DATOS!$D$2:$D$20000=A264)*(DATOS!$I$2:$I$20000=B264)*(DATOS!$K$2:$K$20000=4))</f>
        <v>0</v>
      </c>
      <c r="P264">
        <f>SUMPRODUCT((CONFIG_METADATA!$G$2:$G$20000=1)*(DATOS!$D$2:$D$20000=A264)*(DATOS!$I$2:$I$20000=B264)*(DATOS!$K$2:$K$20000=5))</f>
        <v>0</v>
      </c>
      <c r="Q264">
        <f>SUMPRODUCT((CONFIG_METADATA!$G$2:$G$20000=1)*(DATOS!$D$2:$D$20000=A264)*(DATOS!$I$2:$I$20000=B264)*(DATOS!$K$2:$K$20000=6))</f>
        <v>0</v>
      </c>
      <c r="R264">
        <f>SUMPRODUCT((CONFIG_METADATA!$G$2:$G$20000=1)*(DATOS!$D$2:$D$20000=A264)*(DATOS!$I$2:$I$20000=B264)*(DATOS!$K$2:$K$20000=7))</f>
        <v>0</v>
      </c>
      <c r="S264">
        <f>SUMPRODUCT((CONFIG_METADATA!$G$2:$G$20000=1)*(DATOS!$D$2:$D$20000=A264)*(DATOS!$I$2:$I$20000=B264)*(DATOS!$K$2:$K$20000=8))</f>
        <v>0</v>
      </c>
      <c r="T264">
        <f>SUMPRODUCT((CONFIG_METADATA!$G$2:$G$20000=1)*(DATOS!$D$2:$D$20000=A264)*(DATOS!$I$2:$I$20000=B264)*(DATOS!$K$2:$K$20000=9))</f>
        <v>0</v>
      </c>
      <c r="U264">
        <f>SUMPRODUCT((CONFIG_METADATA!$G$2:$G$20000=1)*(DATOS!$D$2:$D$20000=A264)*(DATOS!$I$2:$I$20000=B264)*(DATOS!$K$2:$K$20000=10))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SUMPRODUCT((CONFIG_METADATA!$G$2:$G$20000=1)*(DATOS!$D$2:$D$20000=A265)*(DATOS!$I$2:$I$20000=B265))</f>
        <v>0</v>
      </c>
      <c r="E265" s="10" t="str">
        <f>IFERROR(SUMPRODUCT((CONFIG_METADATA!$G$2:$G$20000=1)*(DATOS!$D$2:$D$20000=A265)*(DATOS!$I$2:$I$20000=B265)*(DATOS!$K$2:$K$20000))/D265,"—")</f>
        <v>—</v>
      </c>
      <c r="F265" s="10" t="str" cm="1">
        <f t="array" ref="F265">IFERROR(_xlfn.STDEV.P(_xlfn._xlws.FILTER(DATOS!$K$2:$K$20000,(CONFIG_METADATA!$G$2:$G$20000=1)*(DATOS!$D$2:$D$20000=A265)*(DATOS!$I$2:$I$20000=B265))),"—")</f>
        <v>—</v>
      </c>
      <c r="G265" t="str" cm="1">
        <f t="array" ref="G265">IFERROR(_xlfn.MODE.SNGL(_xlfn._xlws.FILTER(DATOS!$K$2:$K$20000,(CONFIG_METADATA!$G$2:$G$20000=1)*(DATOS!$D$2:$D$20000=A265)*(DATOS!$I$2:$I$20000=B265))),"—")</f>
        <v>—</v>
      </c>
      <c r="H265" s="11" t="str">
        <f>IFERROR(SUMPRODUCT((CONFIG_METADATA!$G$2:$G$20000=1)*(DATOS!$D$2:$D$20000=A265)*(DATOS!$I$2:$I$20000=B265)*(DATOS!$L$2:$L$20000="S"))/D265,"—")</f>
        <v>—</v>
      </c>
      <c r="I265" s="11" t="str">
        <f>IFERROR(SUMPRODUCT((CONFIG_METADATA!$G$2:$G$20000=1)*(DATOS!$D$2:$D$20000=A265)*(DATOS!$I$2:$I$20000=B265)*(DATOS!$L$2:$L$20000="N"))/D265,"—")</f>
        <v>—</v>
      </c>
      <c r="J265" t="str" cm="1">
        <f t="array" ref="J265">IFERROR(_xlfn.MODE.SNGL(_xlfn._xlws.FILTER(DATOS!$K$2:$K$20000,(CONFIG_METADATA!$G$2:$G$20000=1)*(DATOS!$D$2:$D$20000=A265)*(DATOS!$I$2:$I$20000=B265)*(DATOS!$L$2:$L$20000="S"))),"—")</f>
        <v>—</v>
      </c>
      <c r="K265" t="str" cm="1">
        <f t="array" ref="K265">IFERROR(_xlfn.MODE.SNGL(_xlfn._xlws.FILTER(DATOS!$K$2:$K$20000,(CONFIG_METADATA!$G$2:$G$20000=1)*(DATOS!$D$2:$D$20000=A265)*(DATOS!$I$2:$I$20000=B265)*(DATOS!$L$2:$L$20000="N"))),"—")</f>
        <v>—</v>
      </c>
      <c r="L265">
        <f>SUMPRODUCT((CONFIG_METADATA!$G$2:$G$20000=1)*(DATOS!$D$2:$D$20000=A265)*(DATOS!$I$2:$I$20000=B265)*(DATOS!$K$2:$K$20000=1))</f>
        <v>0</v>
      </c>
      <c r="M265">
        <f>SUMPRODUCT((CONFIG_METADATA!$G$2:$G$20000=1)*(DATOS!$D$2:$D$20000=A265)*(DATOS!$I$2:$I$20000=B265)*(DATOS!$K$2:$K$20000=2))</f>
        <v>0</v>
      </c>
      <c r="N265">
        <f>SUMPRODUCT((CONFIG_METADATA!$G$2:$G$20000=1)*(DATOS!$D$2:$D$20000=A265)*(DATOS!$I$2:$I$20000=B265)*(DATOS!$K$2:$K$20000=3))</f>
        <v>0</v>
      </c>
      <c r="O265">
        <f>SUMPRODUCT((CONFIG_METADATA!$G$2:$G$20000=1)*(DATOS!$D$2:$D$20000=A265)*(DATOS!$I$2:$I$20000=B265)*(DATOS!$K$2:$K$20000=4))</f>
        <v>0</v>
      </c>
      <c r="P265">
        <f>SUMPRODUCT((CONFIG_METADATA!$G$2:$G$20000=1)*(DATOS!$D$2:$D$20000=A265)*(DATOS!$I$2:$I$20000=B265)*(DATOS!$K$2:$K$20000=5))</f>
        <v>0</v>
      </c>
      <c r="Q265">
        <f>SUMPRODUCT((CONFIG_METADATA!$G$2:$G$20000=1)*(DATOS!$D$2:$D$20000=A265)*(DATOS!$I$2:$I$20000=B265)*(DATOS!$K$2:$K$20000=6))</f>
        <v>0</v>
      </c>
      <c r="R265">
        <f>SUMPRODUCT((CONFIG_METADATA!$G$2:$G$20000=1)*(DATOS!$D$2:$D$20000=A265)*(DATOS!$I$2:$I$20000=B265)*(DATOS!$K$2:$K$20000=7))</f>
        <v>0</v>
      </c>
      <c r="S265">
        <f>SUMPRODUCT((CONFIG_METADATA!$G$2:$G$20000=1)*(DATOS!$D$2:$D$20000=A265)*(DATOS!$I$2:$I$20000=B265)*(DATOS!$K$2:$K$20000=8))</f>
        <v>0</v>
      </c>
      <c r="T265">
        <f>SUMPRODUCT((CONFIG_METADATA!$G$2:$G$20000=1)*(DATOS!$D$2:$D$20000=A265)*(DATOS!$I$2:$I$20000=B265)*(DATOS!$K$2:$K$20000=9))</f>
        <v>0</v>
      </c>
      <c r="U265">
        <f>SUMPRODUCT((CONFIG_METADATA!$G$2:$G$20000=1)*(DATOS!$D$2:$D$20000=A265)*(DATOS!$I$2:$I$20000=B265)*(DATOS!$K$2:$K$20000=10))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SUMPRODUCT((CONFIG_METADATA!$G$2:$G$20000=1)*(DATOS!$D$2:$D$20000=A266)*(DATOS!$I$2:$I$20000=B266))</f>
        <v>0</v>
      </c>
      <c r="E266" s="10" t="str">
        <f>IFERROR(SUMPRODUCT((CONFIG_METADATA!$G$2:$G$20000=1)*(DATOS!$D$2:$D$20000=A266)*(DATOS!$I$2:$I$20000=B266)*(DATOS!$K$2:$K$20000))/D266,"—")</f>
        <v>—</v>
      </c>
      <c r="F266" s="10" t="str" cm="1">
        <f t="array" ref="F266">IFERROR(_xlfn.STDEV.P(_xlfn._xlws.FILTER(DATOS!$K$2:$K$20000,(CONFIG_METADATA!$G$2:$G$20000=1)*(DATOS!$D$2:$D$20000=A266)*(DATOS!$I$2:$I$20000=B266))),"—")</f>
        <v>—</v>
      </c>
      <c r="G266" t="str" cm="1">
        <f t="array" ref="G266">IFERROR(_xlfn.MODE.SNGL(_xlfn._xlws.FILTER(DATOS!$K$2:$K$20000,(CONFIG_METADATA!$G$2:$G$20000=1)*(DATOS!$D$2:$D$20000=A266)*(DATOS!$I$2:$I$20000=B266))),"—")</f>
        <v>—</v>
      </c>
      <c r="H266" s="11" t="str">
        <f>IFERROR(SUMPRODUCT((CONFIG_METADATA!$G$2:$G$20000=1)*(DATOS!$D$2:$D$20000=A266)*(DATOS!$I$2:$I$20000=B266)*(DATOS!$L$2:$L$20000="S"))/D266,"—")</f>
        <v>—</v>
      </c>
      <c r="I266" s="11" t="str">
        <f>IFERROR(SUMPRODUCT((CONFIG_METADATA!$G$2:$G$20000=1)*(DATOS!$D$2:$D$20000=A266)*(DATOS!$I$2:$I$20000=B266)*(DATOS!$L$2:$L$20000="N"))/D266,"—")</f>
        <v>—</v>
      </c>
      <c r="J266" t="str" cm="1">
        <f t="array" ref="J266">IFERROR(_xlfn.MODE.SNGL(_xlfn._xlws.FILTER(DATOS!$K$2:$K$20000,(CONFIG_METADATA!$G$2:$G$20000=1)*(DATOS!$D$2:$D$20000=A266)*(DATOS!$I$2:$I$20000=B266)*(DATOS!$L$2:$L$20000="S"))),"—")</f>
        <v>—</v>
      </c>
      <c r="K266" t="str" cm="1">
        <f t="array" ref="K266">IFERROR(_xlfn.MODE.SNGL(_xlfn._xlws.FILTER(DATOS!$K$2:$K$20000,(CONFIG_METADATA!$G$2:$G$20000=1)*(DATOS!$D$2:$D$20000=A266)*(DATOS!$I$2:$I$20000=B266)*(DATOS!$L$2:$L$20000="N"))),"—")</f>
        <v>—</v>
      </c>
      <c r="L266">
        <f>SUMPRODUCT((CONFIG_METADATA!$G$2:$G$20000=1)*(DATOS!$D$2:$D$20000=A266)*(DATOS!$I$2:$I$20000=B266)*(DATOS!$K$2:$K$20000=1))</f>
        <v>0</v>
      </c>
      <c r="M266">
        <f>SUMPRODUCT((CONFIG_METADATA!$G$2:$G$20000=1)*(DATOS!$D$2:$D$20000=A266)*(DATOS!$I$2:$I$20000=B266)*(DATOS!$K$2:$K$20000=2))</f>
        <v>0</v>
      </c>
      <c r="N266">
        <f>SUMPRODUCT((CONFIG_METADATA!$G$2:$G$20000=1)*(DATOS!$D$2:$D$20000=A266)*(DATOS!$I$2:$I$20000=B266)*(DATOS!$K$2:$K$20000=3))</f>
        <v>0</v>
      </c>
      <c r="O266">
        <f>SUMPRODUCT((CONFIG_METADATA!$G$2:$G$20000=1)*(DATOS!$D$2:$D$20000=A266)*(DATOS!$I$2:$I$20000=B266)*(DATOS!$K$2:$K$20000=4))</f>
        <v>0</v>
      </c>
      <c r="P266">
        <f>SUMPRODUCT((CONFIG_METADATA!$G$2:$G$20000=1)*(DATOS!$D$2:$D$20000=A266)*(DATOS!$I$2:$I$20000=B266)*(DATOS!$K$2:$K$20000=5))</f>
        <v>0</v>
      </c>
      <c r="Q266">
        <f>SUMPRODUCT((CONFIG_METADATA!$G$2:$G$20000=1)*(DATOS!$D$2:$D$20000=A266)*(DATOS!$I$2:$I$20000=B266)*(DATOS!$K$2:$K$20000=6))</f>
        <v>0</v>
      </c>
      <c r="R266">
        <f>SUMPRODUCT((CONFIG_METADATA!$G$2:$G$20000=1)*(DATOS!$D$2:$D$20000=A266)*(DATOS!$I$2:$I$20000=B266)*(DATOS!$K$2:$K$20000=7))</f>
        <v>0</v>
      </c>
      <c r="S266">
        <f>SUMPRODUCT((CONFIG_METADATA!$G$2:$G$20000=1)*(DATOS!$D$2:$D$20000=A266)*(DATOS!$I$2:$I$20000=B266)*(DATOS!$K$2:$K$20000=8))</f>
        <v>0</v>
      </c>
      <c r="T266">
        <f>SUMPRODUCT((CONFIG_METADATA!$G$2:$G$20000=1)*(DATOS!$D$2:$D$20000=A266)*(DATOS!$I$2:$I$20000=B266)*(DATOS!$K$2:$K$20000=9))</f>
        <v>0</v>
      </c>
      <c r="U266">
        <f>SUMPRODUCT((CONFIG_METADATA!$G$2:$G$20000=1)*(DATOS!$D$2:$D$20000=A266)*(DATOS!$I$2:$I$20000=B266)*(DATOS!$K$2:$K$20000=10))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SUMPRODUCT((CONFIG_METADATA!$G$2:$G$20000=1)*(DATOS!$D$2:$D$20000=A267)*(DATOS!$I$2:$I$20000=B267))</f>
        <v>0</v>
      </c>
      <c r="E267" s="10" t="str">
        <f>IFERROR(SUMPRODUCT((CONFIG_METADATA!$G$2:$G$20000=1)*(DATOS!$D$2:$D$20000=A267)*(DATOS!$I$2:$I$20000=B267)*(DATOS!$K$2:$K$20000))/D267,"—")</f>
        <v>—</v>
      </c>
      <c r="F267" s="10" t="str" cm="1">
        <f t="array" ref="F267">IFERROR(_xlfn.STDEV.P(_xlfn._xlws.FILTER(DATOS!$K$2:$K$20000,(CONFIG_METADATA!$G$2:$G$20000=1)*(DATOS!$D$2:$D$20000=A267)*(DATOS!$I$2:$I$20000=B267))),"—")</f>
        <v>—</v>
      </c>
      <c r="G267" t="str" cm="1">
        <f t="array" ref="G267">IFERROR(_xlfn.MODE.SNGL(_xlfn._xlws.FILTER(DATOS!$K$2:$K$20000,(CONFIG_METADATA!$G$2:$G$20000=1)*(DATOS!$D$2:$D$20000=A267)*(DATOS!$I$2:$I$20000=B267))),"—")</f>
        <v>—</v>
      </c>
      <c r="H267" s="11" t="str">
        <f>IFERROR(SUMPRODUCT((CONFIG_METADATA!$G$2:$G$20000=1)*(DATOS!$D$2:$D$20000=A267)*(DATOS!$I$2:$I$20000=B267)*(DATOS!$L$2:$L$20000="S"))/D267,"—")</f>
        <v>—</v>
      </c>
      <c r="I267" s="11" t="str">
        <f>IFERROR(SUMPRODUCT((CONFIG_METADATA!$G$2:$G$20000=1)*(DATOS!$D$2:$D$20000=A267)*(DATOS!$I$2:$I$20000=B267)*(DATOS!$L$2:$L$20000="N"))/D267,"—")</f>
        <v>—</v>
      </c>
      <c r="J267" t="str" cm="1">
        <f t="array" ref="J267">IFERROR(_xlfn.MODE.SNGL(_xlfn._xlws.FILTER(DATOS!$K$2:$K$20000,(CONFIG_METADATA!$G$2:$G$20000=1)*(DATOS!$D$2:$D$20000=A267)*(DATOS!$I$2:$I$20000=B267)*(DATOS!$L$2:$L$20000="S"))),"—")</f>
        <v>—</v>
      </c>
      <c r="K267" t="str" cm="1">
        <f t="array" ref="K267">IFERROR(_xlfn.MODE.SNGL(_xlfn._xlws.FILTER(DATOS!$K$2:$K$20000,(CONFIG_METADATA!$G$2:$G$20000=1)*(DATOS!$D$2:$D$20000=A267)*(DATOS!$I$2:$I$20000=B267)*(DATOS!$L$2:$L$20000="N"))),"—")</f>
        <v>—</v>
      </c>
      <c r="L267">
        <f>SUMPRODUCT((CONFIG_METADATA!$G$2:$G$20000=1)*(DATOS!$D$2:$D$20000=A267)*(DATOS!$I$2:$I$20000=B267)*(DATOS!$K$2:$K$20000=1))</f>
        <v>0</v>
      </c>
      <c r="M267">
        <f>SUMPRODUCT((CONFIG_METADATA!$G$2:$G$20000=1)*(DATOS!$D$2:$D$20000=A267)*(DATOS!$I$2:$I$20000=B267)*(DATOS!$K$2:$K$20000=2))</f>
        <v>0</v>
      </c>
      <c r="N267">
        <f>SUMPRODUCT((CONFIG_METADATA!$G$2:$G$20000=1)*(DATOS!$D$2:$D$20000=A267)*(DATOS!$I$2:$I$20000=B267)*(DATOS!$K$2:$K$20000=3))</f>
        <v>0</v>
      </c>
      <c r="O267">
        <f>SUMPRODUCT((CONFIG_METADATA!$G$2:$G$20000=1)*(DATOS!$D$2:$D$20000=A267)*(DATOS!$I$2:$I$20000=B267)*(DATOS!$K$2:$K$20000=4))</f>
        <v>0</v>
      </c>
      <c r="P267">
        <f>SUMPRODUCT((CONFIG_METADATA!$G$2:$G$20000=1)*(DATOS!$D$2:$D$20000=A267)*(DATOS!$I$2:$I$20000=B267)*(DATOS!$K$2:$K$20000=5))</f>
        <v>0</v>
      </c>
      <c r="Q267">
        <f>SUMPRODUCT((CONFIG_METADATA!$G$2:$G$20000=1)*(DATOS!$D$2:$D$20000=A267)*(DATOS!$I$2:$I$20000=B267)*(DATOS!$K$2:$K$20000=6))</f>
        <v>0</v>
      </c>
      <c r="R267">
        <f>SUMPRODUCT((CONFIG_METADATA!$G$2:$G$20000=1)*(DATOS!$D$2:$D$20000=A267)*(DATOS!$I$2:$I$20000=B267)*(DATOS!$K$2:$K$20000=7))</f>
        <v>0</v>
      </c>
      <c r="S267">
        <f>SUMPRODUCT((CONFIG_METADATA!$G$2:$G$20000=1)*(DATOS!$D$2:$D$20000=A267)*(DATOS!$I$2:$I$20000=B267)*(DATOS!$K$2:$K$20000=8))</f>
        <v>0</v>
      </c>
      <c r="T267">
        <f>SUMPRODUCT((CONFIG_METADATA!$G$2:$G$20000=1)*(DATOS!$D$2:$D$20000=A267)*(DATOS!$I$2:$I$20000=B267)*(DATOS!$K$2:$K$20000=9))</f>
        <v>0</v>
      </c>
      <c r="U267">
        <f>SUMPRODUCT((CONFIG_METADATA!$G$2:$G$20000=1)*(DATOS!$D$2:$D$20000=A267)*(DATOS!$I$2:$I$20000=B267)*(DATOS!$K$2:$K$20000=10))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SUMPRODUCT((CONFIG_METADATA!$G$2:$G$20000=1)*(DATOS!$D$2:$D$20000=A268)*(DATOS!$I$2:$I$20000=B268))</f>
        <v>0</v>
      </c>
      <c r="E268" s="10" t="str">
        <f>IFERROR(SUMPRODUCT((CONFIG_METADATA!$G$2:$G$20000=1)*(DATOS!$D$2:$D$20000=A268)*(DATOS!$I$2:$I$20000=B268)*(DATOS!$K$2:$K$20000))/D268,"—")</f>
        <v>—</v>
      </c>
      <c r="F268" s="10" t="str" cm="1">
        <f t="array" ref="F268">IFERROR(_xlfn.STDEV.P(_xlfn._xlws.FILTER(DATOS!$K$2:$K$20000,(CONFIG_METADATA!$G$2:$G$20000=1)*(DATOS!$D$2:$D$20000=A268)*(DATOS!$I$2:$I$20000=B268))),"—")</f>
        <v>—</v>
      </c>
      <c r="G268" t="str" cm="1">
        <f t="array" ref="G268">IFERROR(_xlfn.MODE.SNGL(_xlfn._xlws.FILTER(DATOS!$K$2:$K$20000,(CONFIG_METADATA!$G$2:$G$20000=1)*(DATOS!$D$2:$D$20000=A268)*(DATOS!$I$2:$I$20000=B268))),"—")</f>
        <v>—</v>
      </c>
      <c r="H268" s="11" t="str">
        <f>IFERROR(SUMPRODUCT((CONFIG_METADATA!$G$2:$G$20000=1)*(DATOS!$D$2:$D$20000=A268)*(DATOS!$I$2:$I$20000=B268)*(DATOS!$L$2:$L$20000="S"))/D268,"—")</f>
        <v>—</v>
      </c>
      <c r="I268" s="11" t="str">
        <f>IFERROR(SUMPRODUCT((CONFIG_METADATA!$G$2:$G$20000=1)*(DATOS!$D$2:$D$20000=A268)*(DATOS!$I$2:$I$20000=B268)*(DATOS!$L$2:$L$20000="N"))/D268,"—")</f>
        <v>—</v>
      </c>
      <c r="J268" t="str" cm="1">
        <f t="array" ref="J268">IFERROR(_xlfn.MODE.SNGL(_xlfn._xlws.FILTER(DATOS!$K$2:$K$20000,(CONFIG_METADATA!$G$2:$G$20000=1)*(DATOS!$D$2:$D$20000=A268)*(DATOS!$I$2:$I$20000=B268)*(DATOS!$L$2:$L$20000="S"))),"—")</f>
        <v>—</v>
      </c>
      <c r="K268" t="str" cm="1">
        <f t="array" ref="K268">IFERROR(_xlfn.MODE.SNGL(_xlfn._xlws.FILTER(DATOS!$K$2:$K$20000,(CONFIG_METADATA!$G$2:$G$20000=1)*(DATOS!$D$2:$D$20000=A268)*(DATOS!$I$2:$I$20000=B268)*(DATOS!$L$2:$L$20000="N"))),"—")</f>
        <v>—</v>
      </c>
      <c r="L268">
        <f>SUMPRODUCT((CONFIG_METADATA!$G$2:$G$20000=1)*(DATOS!$D$2:$D$20000=A268)*(DATOS!$I$2:$I$20000=B268)*(DATOS!$K$2:$K$20000=1))</f>
        <v>0</v>
      </c>
      <c r="M268">
        <f>SUMPRODUCT((CONFIG_METADATA!$G$2:$G$20000=1)*(DATOS!$D$2:$D$20000=A268)*(DATOS!$I$2:$I$20000=B268)*(DATOS!$K$2:$K$20000=2))</f>
        <v>0</v>
      </c>
      <c r="N268">
        <f>SUMPRODUCT((CONFIG_METADATA!$G$2:$G$20000=1)*(DATOS!$D$2:$D$20000=A268)*(DATOS!$I$2:$I$20000=B268)*(DATOS!$K$2:$K$20000=3))</f>
        <v>0</v>
      </c>
      <c r="O268">
        <f>SUMPRODUCT((CONFIG_METADATA!$G$2:$G$20000=1)*(DATOS!$D$2:$D$20000=A268)*(DATOS!$I$2:$I$20000=B268)*(DATOS!$K$2:$K$20000=4))</f>
        <v>0</v>
      </c>
      <c r="P268">
        <f>SUMPRODUCT((CONFIG_METADATA!$G$2:$G$20000=1)*(DATOS!$D$2:$D$20000=A268)*(DATOS!$I$2:$I$20000=B268)*(DATOS!$K$2:$K$20000=5))</f>
        <v>0</v>
      </c>
      <c r="Q268">
        <f>SUMPRODUCT((CONFIG_METADATA!$G$2:$G$20000=1)*(DATOS!$D$2:$D$20000=A268)*(DATOS!$I$2:$I$20000=B268)*(DATOS!$K$2:$K$20000=6))</f>
        <v>0</v>
      </c>
      <c r="R268">
        <f>SUMPRODUCT((CONFIG_METADATA!$G$2:$G$20000=1)*(DATOS!$D$2:$D$20000=A268)*(DATOS!$I$2:$I$20000=B268)*(DATOS!$K$2:$K$20000=7))</f>
        <v>0</v>
      </c>
      <c r="S268">
        <f>SUMPRODUCT((CONFIG_METADATA!$G$2:$G$20000=1)*(DATOS!$D$2:$D$20000=A268)*(DATOS!$I$2:$I$20000=B268)*(DATOS!$K$2:$K$20000=8))</f>
        <v>0</v>
      </c>
      <c r="T268">
        <f>SUMPRODUCT((CONFIG_METADATA!$G$2:$G$20000=1)*(DATOS!$D$2:$D$20000=A268)*(DATOS!$I$2:$I$20000=B268)*(DATOS!$K$2:$K$20000=9))</f>
        <v>0</v>
      </c>
      <c r="U268">
        <f>SUMPRODUCT((CONFIG_METADATA!$G$2:$G$20000=1)*(DATOS!$D$2:$D$20000=A268)*(DATOS!$I$2:$I$20000=B268)*(DATOS!$K$2:$K$20000=10))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SUMPRODUCT((CONFIG_METADATA!$G$2:$G$20000=1)*(DATOS!$D$2:$D$20000=A269)*(DATOS!$I$2:$I$20000=B269))</f>
        <v>0</v>
      </c>
      <c r="E269" s="10" t="str">
        <f>IFERROR(SUMPRODUCT((CONFIG_METADATA!$G$2:$G$20000=1)*(DATOS!$D$2:$D$20000=A269)*(DATOS!$I$2:$I$20000=B269)*(DATOS!$K$2:$K$20000))/D269,"—")</f>
        <v>—</v>
      </c>
      <c r="F269" s="10" t="str" cm="1">
        <f t="array" ref="F269">IFERROR(_xlfn.STDEV.P(_xlfn._xlws.FILTER(DATOS!$K$2:$K$20000,(CONFIG_METADATA!$G$2:$G$20000=1)*(DATOS!$D$2:$D$20000=A269)*(DATOS!$I$2:$I$20000=B269))),"—")</f>
        <v>—</v>
      </c>
      <c r="G269" t="str" cm="1">
        <f t="array" ref="G269">IFERROR(_xlfn.MODE.SNGL(_xlfn._xlws.FILTER(DATOS!$K$2:$K$20000,(CONFIG_METADATA!$G$2:$G$20000=1)*(DATOS!$D$2:$D$20000=A269)*(DATOS!$I$2:$I$20000=B269))),"—")</f>
        <v>—</v>
      </c>
      <c r="H269" s="11" t="str">
        <f>IFERROR(SUMPRODUCT((CONFIG_METADATA!$G$2:$G$20000=1)*(DATOS!$D$2:$D$20000=A269)*(DATOS!$I$2:$I$20000=B269)*(DATOS!$L$2:$L$20000="S"))/D269,"—")</f>
        <v>—</v>
      </c>
      <c r="I269" s="11" t="str">
        <f>IFERROR(SUMPRODUCT((CONFIG_METADATA!$G$2:$G$20000=1)*(DATOS!$D$2:$D$20000=A269)*(DATOS!$I$2:$I$20000=B269)*(DATOS!$L$2:$L$20000="N"))/D269,"—")</f>
        <v>—</v>
      </c>
      <c r="J269" t="str" cm="1">
        <f t="array" ref="J269">IFERROR(_xlfn.MODE.SNGL(_xlfn._xlws.FILTER(DATOS!$K$2:$K$20000,(CONFIG_METADATA!$G$2:$G$20000=1)*(DATOS!$D$2:$D$20000=A269)*(DATOS!$I$2:$I$20000=B269)*(DATOS!$L$2:$L$20000="S"))),"—")</f>
        <v>—</v>
      </c>
      <c r="K269" t="str" cm="1">
        <f t="array" ref="K269">IFERROR(_xlfn.MODE.SNGL(_xlfn._xlws.FILTER(DATOS!$K$2:$K$20000,(CONFIG_METADATA!$G$2:$G$20000=1)*(DATOS!$D$2:$D$20000=A269)*(DATOS!$I$2:$I$20000=B269)*(DATOS!$L$2:$L$20000="N"))),"—")</f>
        <v>—</v>
      </c>
      <c r="L269">
        <f>SUMPRODUCT((CONFIG_METADATA!$G$2:$G$20000=1)*(DATOS!$D$2:$D$20000=A269)*(DATOS!$I$2:$I$20000=B269)*(DATOS!$K$2:$K$20000=1))</f>
        <v>0</v>
      </c>
      <c r="M269">
        <f>SUMPRODUCT((CONFIG_METADATA!$G$2:$G$20000=1)*(DATOS!$D$2:$D$20000=A269)*(DATOS!$I$2:$I$20000=B269)*(DATOS!$K$2:$K$20000=2))</f>
        <v>0</v>
      </c>
      <c r="N269">
        <f>SUMPRODUCT((CONFIG_METADATA!$G$2:$G$20000=1)*(DATOS!$D$2:$D$20000=A269)*(DATOS!$I$2:$I$20000=B269)*(DATOS!$K$2:$K$20000=3))</f>
        <v>0</v>
      </c>
      <c r="O269">
        <f>SUMPRODUCT((CONFIG_METADATA!$G$2:$G$20000=1)*(DATOS!$D$2:$D$20000=A269)*(DATOS!$I$2:$I$20000=B269)*(DATOS!$K$2:$K$20000=4))</f>
        <v>0</v>
      </c>
      <c r="P269">
        <f>SUMPRODUCT((CONFIG_METADATA!$G$2:$G$20000=1)*(DATOS!$D$2:$D$20000=A269)*(DATOS!$I$2:$I$20000=B269)*(DATOS!$K$2:$K$20000=5))</f>
        <v>0</v>
      </c>
      <c r="Q269">
        <f>SUMPRODUCT((CONFIG_METADATA!$G$2:$G$20000=1)*(DATOS!$D$2:$D$20000=A269)*(DATOS!$I$2:$I$20000=B269)*(DATOS!$K$2:$K$20000=6))</f>
        <v>0</v>
      </c>
      <c r="R269">
        <f>SUMPRODUCT((CONFIG_METADATA!$G$2:$G$20000=1)*(DATOS!$D$2:$D$20000=A269)*(DATOS!$I$2:$I$20000=B269)*(DATOS!$K$2:$K$20000=7))</f>
        <v>0</v>
      </c>
      <c r="S269">
        <f>SUMPRODUCT((CONFIG_METADATA!$G$2:$G$20000=1)*(DATOS!$D$2:$D$20000=A269)*(DATOS!$I$2:$I$20000=B269)*(DATOS!$K$2:$K$20000=8))</f>
        <v>0</v>
      </c>
      <c r="T269">
        <f>SUMPRODUCT((CONFIG_METADATA!$G$2:$G$20000=1)*(DATOS!$D$2:$D$20000=A269)*(DATOS!$I$2:$I$20000=B269)*(DATOS!$K$2:$K$20000=9))</f>
        <v>0</v>
      </c>
      <c r="U269">
        <f>SUMPRODUCT((CONFIG_METADATA!$G$2:$G$20000=1)*(DATOS!$D$2:$D$20000=A269)*(DATOS!$I$2:$I$20000=B269)*(DATOS!$K$2:$K$20000=10))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SUMPRODUCT((CONFIG_METADATA!$G$2:$G$20000=1)*(DATOS!$D$2:$D$20000=A270)*(DATOS!$I$2:$I$20000=B270))</f>
        <v>0</v>
      </c>
      <c r="E270" s="10" t="str">
        <f>IFERROR(SUMPRODUCT((CONFIG_METADATA!$G$2:$G$20000=1)*(DATOS!$D$2:$D$20000=A270)*(DATOS!$I$2:$I$20000=B270)*(DATOS!$K$2:$K$20000))/D270,"—")</f>
        <v>—</v>
      </c>
      <c r="F270" s="10" t="str" cm="1">
        <f t="array" ref="F270">IFERROR(_xlfn.STDEV.P(_xlfn._xlws.FILTER(DATOS!$K$2:$K$20000,(CONFIG_METADATA!$G$2:$G$20000=1)*(DATOS!$D$2:$D$20000=A270)*(DATOS!$I$2:$I$20000=B270))),"—")</f>
        <v>—</v>
      </c>
      <c r="G270" t="str" cm="1">
        <f t="array" ref="G270">IFERROR(_xlfn.MODE.SNGL(_xlfn._xlws.FILTER(DATOS!$K$2:$K$20000,(CONFIG_METADATA!$G$2:$G$20000=1)*(DATOS!$D$2:$D$20000=A270)*(DATOS!$I$2:$I$20000=B270))),"—")</f>
        <v>—</v>
      </c>
      <c r="H270" s="11" t="str">
        <f>IFERROR(SUMPRODUCT((CONFIG_METADATA!$G$2:$G$20000=1)*(DATOS!$D$2:$D$20000=A270)*(DATOS!$I$2:$I$20000=B270)*(DATOS!$L$2:$L$20000="S"))/D270,"—")</f>
        <v>—</v>
      </c>
      <c r="I270" s="11" t="str">
        <f>IFERROR(SUMPRODUCT((CONFIG_METADATA!$G$2:$G$20000=1)*(DATOS!$D$2:$D$20000=A270)*(DATOS!$I$2:$I$20000=B270)*(DATOS!$L$2:$L$20000="N"))/D270,"—")</f>
        <v>—</v>
      </c>
      <c r="J270" t="str" cm="1">
        <f t="array" ref="J270">IFERROR(_xlfn.MODE.SNGL(_xlfn._xlws.FILTER(DATOS!$K$2:$K$20000,(CONFIG_METADATA!$G$2:$G$20000=1)*(DATOS!$D$2:$D$20000=A270)*(DATOS!$I$2:$I$20000=B270)*(DATOS!$L$2:$L$20000="S"))),"—")</f>
        <v>—</v>
      </c>
      <c r="K270" t="str" cm="1">
        <f t="array" ref="K270">IFERROR(_xlfn.MODE.SNGL(_xlfn._xlws.FILTER(DATOS!$K$2:$K$20000,(CONFIG_METADATA!$G$2:$G$20000=1)*(DATOS!$D$2:$D$20000=A270)*(DATOS!$I$2:$I$20000=B270)*(DATOS!$L$2:$L$20000="N"))),"—")</f>
        <v>—</v>
      </c>
      <c r="L270">
        <f>SUMPRODUCT((CONFIG_METADATA!$G$2:$G$20000=1)*(DATOS!$D$2:$D$20000=A270)*(DATOS!$I$2:$I$20000=B270)*(DATOS!$K$2:$K$20000=1))</f>
        <v>0</v>
      </c>
      <c r="M270">
        <f>SUMPRODUCT((CONFIG_METADATA!$G$2:$G$20000=1)*(DATOS!$D$2:$D$20000=A270)*(DATOS!$I$2:$I$20000=B270)*(DATOS!$K$2:$K$20000=2))</f>
        <v>0</v>
      </c>
      <c r="N270">
        <f>SUMPRODUCT((CONFIG_METADATA!$G$2:$G$20000=1)*(DATOS!$D$2:$D$20000=A270)*(DATOS!$I$2:$I$20000=B270)*(DATOS!$K$2:$K$20000=3))</f>
        <v>0</v>
      </c>
      <c r="O270">
        <f>SUMPRODUCT((CONFIG_METADATA!$G$2:$G$20000=1)*(DATOS!$D$2:$D$20000=A270)*(DATOS!$I$2:$I$20000=B270)*(DATOS!$K$2:$K$20000=4))</f>
        <v>0</v>
      </c>
      <c r="P270">
        <f>SUMPRODUCT((CONFIG_METADATA!$G$2:$G$20000=1)*(DATOS!$D$2:$D$20000=A270)*(DATOS!$I$2:$I$20000=B270)*(DATOS!$K$2:$K$20000=5))</f>
        <v>0</v>
      </c>
      <c r="Q270">
        <f>SUMPRODUCT((CONFIG_METADATA!$G$2:$G$20000=1)*(DATOS!$D$2:$D$20000=A270)*(DATOS!$I$2:$I$20000=B270)*(DATOS!$K$2:$K$20000=6))</f>
        <v>0</v>
      </c>
      <c r="R270">
        <f>SUMPRODUCT((CONFIG_METADATA!$G$2:$G$20000=1)*(DATOS!$D$2:$D$20000=A270)*(DATOS!$I$2:$I$20000=B270)*(DATOS!$K$2:$K$20000=7))</f>
        <v>0</v>
      </c>
      <c r="S270">
        <f>SUMPRODUCT((CONFIG_METADATA!$G$2:$G$20000=1)*(DATOS!$D$2:$D$20000=A270)*(DATOS!$I$2:$I$20000=B270)*(DATOS!$K$2:$K$20000=8))</f>
        <v>0</v>
      </c>
      <c r="T270">
        <f>SUMPRODUCT((CONFIG_METADATA!$G$2:$G$20000=1)*(DATOS!$D$2:$D$20000=A270)*(DATOS!$I$2:$I$20000=B270)*(DATOS!$K$2:$K$20000=9))</f>
        <v>0</v>
      </c>
      <c r="U270">
        <f>SUMPRODUCT((CONFIG_METADATA!$G$2:$G$20000=1)*(DATOS!$D$2:$D$20000=A270)*(DATOS!$I$2:$I$20000=B270)*(DATOS!$K$2:$K$20000=10))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SUMPRODUCT((CONFIG_METADATA!$G$2:$G$20000=1)*(DATOS!$D$2:$D$20000=A271)*(DATOS!$I$2:$I$20000=B271))</f>
        <v>0</v>
      </c>
      <c r="E271" s="10" t="str">
        <f>IFERROR(SUMPRODUCT((CONFIG_METADATA!$G$2:$G$20000=1)*(DATOS!$D$2:$D$20000=A271)*(DATOS!$I$2:$I$20000=B271)*(DATOS!$K$2:$K$20000))/D271,"—")</f>
        <v>—</v>
      </c>
      <c r="F271" s="10" t="str" cm="1">
        <f t="array" ref="F271">IFERROR(_xlfn.STDEV.P(_xlfn._xlws.FILTER(DATOS!$K$2:$K$20000,(CONFIG_METADATA!$G$2:$G$20000=1)*(DATOS!$D$2:$D$20000=A271)*(DATOS!$I$2:$I$20000=B271))),"—")</f>
        <v>—</v>
      </c>
      <c r="G271" t="str" cm="1">
        <f t="array" ref="G271">IFERROR(_xlfn.MODE.SNGL(_xlfn._xlws.FILTER(DATOS!$K$2:$K$20000,(CONFIG_METADATA!$G$2:$G$20000=1)*(DATOS!$D$2:$D$20000=A271)*(DATOS!$I$2:$I$20000=B271))),"—")</f>
        <v>—</v>
      </c>
      <c r="H271" s="11" t="str">
        <f>IFERROR(SUMPRODUCT((CONFIG_METADATA!$G$2:$G$20000=1)*(DATOS!$D$2:$D$20000=A271)*(DATOS!$I$2:$I$20000=B271)*(DATOS!$L$2:$L$20000="S"))/D271,"—")</f>
        <v>—</v>
      </c>
      <c r="I271" s="11" t="str">
        <f>IFERROR(SUMPRODUCT((CONFIG_METADATA!$G$2:$G$20000=1)*(DATOS!$D$2:$D$20000=A271)*(DATOS!$I$2:$I$20000=B271)*(DATOS!$L$2:$L$20000="N"))/D271,"—")</f>
        <v>—</v>
      </c>
      <c r="J271" t="str" cm="1">
        <f t="array" ref="J271">IFERROR(_xlfn.MODE.SNGL(_xlfn._xlws.FILTER(DATOS!$K$2:$K$20000,(CONFIG_METADATA!$G$2:$G$20000=1)*(DATOS!$D$2:$D$20000=A271)*(DATOS!$I$2:$I$20000=B271)*(DATOS!$L$2:$L$20000="S"))),"—")</f>
        <v>—</v>
      </c>
      <c r="K271" t="str" cm="1">
        <f t="array" ref="K271">IFERROR(_xlfn.MODE.SNGL(_xlfn._xlws.FILTER(DATOS!$K$2:$K$20000,(CONFIG_METADATA!$G$2:$G$20000=1)*(DATOS!$D$2:$D$20000=A271)*(DATOS!$I$2:$I$20000=B271)*(DATOS!$L$2:$L$20000="N"))),"—")</f>
        <v>—</v>
      </c>
      <c r="L271">
        <f>SUMPRODUCT((CONFIG_METADATA!$G$2:$G$20000=1)*(DATOS!$D$2:$D$20000=A271)*(DATOS!$I$2:$I$20000=B271)*(DATOS!$K$2:$K$20000=1))</f>
        <v>0</v>
      </c>
      <c r="M271">
        <f>SUMPRODUCT((CONFIG_METADATA!$G$2:$G$20000=1)*(DATOS!$D$2:$D$20000=A271)*(DATOS!$I$2:$I$20000=B271)*(DATOS!$K$2:$K$20000=2))</f>
        <v>0</v>
      </c>
      <c r="N271">
        <f>SUMPRODUCT((CONFIG_METADATA!$G$2:$G$20000=1)*(DATOS!$D$2:$D$20000=A271)*(DATOS!$I$2:$I$20000=B271)*(DATOS!$K$2:$K$20000=3))</f>
        <v>0</v>
      </c>
      <c r="O271">
        <f>SUMPRODUCT((CONFIG_METADATA!$G$2:$G$20000=1)*(DATOS!$D$2:$D$20000=A271)*(DATOS!$I$2:$I$20000=B271)*(DATOS!$K$2:$K$20000=4))</f>
        <v>0</v>
      </c>
      <c r="P271">
        <f>SUMPRODUCT((CONFIG_METADATA!$G$2:$G$20000=1)*(DATOS!$D$2:$D$20000=A271)*(DATOS!$I$2:$I$20000=B271)*(DATOS!$K$2:$K$20000=5))</f>
        <v>0</v>
      </c>
      <c r="Q271">
        <f>SUMPRODUCT((CONFIG_METADATA!$G$2:$G$20000=1)*(DATOS!$D$2:$D$20000=A271)*(DATOS!$I$2:$I$20000=B271)*(DATOS!$K$2:$K$20000=6))</f>
        <v>0</v>
      </c>
      <c r="R271">
        <f>SUMPRODUCT((CONFIG_METADATA!$G$2:$G$20000=1)*(DATOS!$D$2:$D$20000=A271)*(DATOS!$I$2:$I$20000=B271)*(DATOS!$K$2:$K$20000=7))</f>
        <v>0</v>
      </c>
      <c r="S271">
        <f>SUMPRODUCT((CONFIG_METADATA!$G$2:$G$20000=1)*(DATOS!$D$2:$D$20000=A271)*(DATOS!$I$2:$I$20000=B271)*(DATOS!$K$2:$K$20000=8))</f>
        <v>0</v>
      </c>
      <c r="T271">
        <f>SUMPRODUCT((CONFIG_METADATA!$G$2:$G$20000=1)*(DATOS!$D$2:$D$20000=A271)*(DATOS!$I$2:$I$20000=B271)*(DATOS!$K$2:$K$20000=9))</f>
        <v>0</v>
      </c>
      <c r="U271">
        <f>SUMPRODUCT((CONFIG_METADATA!$G$2:$G$20000=1)*(DATOS!$D$2:$D$20000=A271)*(DATOS!$I$2:$I$20000=B271)*(DATOS!$K$2:$K$20000=10))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SUMPRODUCT((CONFIG_METADATA!$G$2:$G$20000=1)*(DATOS!$D$2:$D$20000=A272)*(DATOS!$I$2:$I$20000=B272))</f>
        <v>0</v>
      </c>
      <c r="E272" s="10" t="str">
        <f>IFERROR(SUMPRODUCT((CONFIG_METADATA!$G$2:$G$20000=1)*(DATOS!$D$2:$D$20000=A272)*(DATOS!$I$2:$I$20000=B272)*(DATOS!$K$2:$K$20000))/D272,"—")</f>
        <v>—</v>
      </c>
      <c r="F272" s="10" t="str" cm="1">
        <f t="array" ref="F272">IFERROR(_xlfn.STDEV.P(_xlfn._xlws.FILTER(DATOS!$K$2:$K$20000,(CONFIG_METADATA!$G$2:$G$20000=1)*(DATOS!$D$2:$D$20000=A272)*(DATOS!$I$2:$I$20000=B272))),"—")</f>
        <v>—</v>
      </c>
      <c r="G272" t="str" cm="1">
        <f t="array" ref="G272">IFERROR(_xlfn.MODE.SNGL(_xlfn._xlws.FILTER(DATOS!$K$2:$K$20000,(CONFIG_METADATA!$G$2:$G$20000=1)*(DATOS!$D$2:$D$20000=A272)*(DATOS!$I$2:$I$20000=B272))),"—")</f>
        <v>—</v>
      </c>
      <c r="H272" s="11" t="str">
        <f>IFERROR(SUMPRODUCT((CONFIG_METADATA!$G$2:$G$20000=1)*(DATOS!$D$2:$D$20000=A272)*(DATOS!$I$2:$I$20000=B272)*(DATOS!$L$2:$L$20000="S"))/D272,"—")</f>
        <v>—</v>
      </c>
      <c r="I272" s="11" t="str">
        <f>IFERROR(SUMPRODUCT((CONFIG_METADATA!$G$2:$G$20000=1)*(DATOS!$D$2:$D$20000=A272)*(DATOS!$I$2:$I$20000=B272)*(DATOS!$L$2:$L$20000="N"))/D272,"—")</f>
        <v>—</v>
      </c>
      <c r="J272" t="str" cm="1">
        <f t="array" ref="J272">IFERROR(_xlfn.MODE.SNGL(_xlfn._xlws.FILTER(DATOS!$K$2:$K$20000,(CONFIG_METADATA!$G$2:$G$20000=1)*(DATOS!$D$2:$D$20000=A272)*(DATOS!$I$2:$I$20000=B272)*(DATOS!$L$2:$L$20000="S"))),"—")</f>
        <v>—</v>
      </c>
      <c r="K272" t="str" cm="1">
        <f t="array" ref="K272">IFERROR(_xlfn.MODE.SNGL(_xlfn._xlws.FILTER(DATOS!$K$2:$K$20000,(CONFIG_METADATA!$G$2:$G$20000=1)*(DATOS!$D$2:$D$20000=A272)*(DATOS!$I$2:$I$20000=B272)*(DATOS!$L$2:$L$20000="N"))),"—")</f>
        <v>—</v>
      </c>
      <c r="L272">
        <f>SUMPRODUCT((CONFIG_METADATA!$G$2:$G$20000=1)*(DATOS!$D$2:$D$20000=A272)*(DATOS!$I$2:$I$20000=B272)*(DATOS!$K$2:$K$20000=1))</f>
        <v>0</v>
      </c>
      <c r="M272">
        <f>SUMPRODUCT((CONFIG_METADATA!$G$2:$G$20000=1)*(DATOS!$D$2:$D$20000=A272)*(DATOS!$I$2:$I$20000=B272)*(DATOS!$K$2:$K$20000=2))</f>
        <v>0</v>
      </c>
      <c r="N272">
        <f>SUMPRODUCT((CONFIG_METADATA!$G$2:$G$20000=1)*(DATOS!$D$2:$D$20000=A272)*(DATOS!$I$2:$I$20000=B272)*(DATOS!$K$2:$K$20000=3))</f>
        <v>0</v>
      </c>
      <c r="O272">
        <f>SUMPRODUCT((CONFIG_METADATA!$G$2:$G$20000=1)*(DATOS!$D$2:$D$20000=A272)*(DATOS!$I$2:$I$20000=B272)*(DATOS!$K$2:$K$20000=4))</f>
        <v>0</v>
      </c>
      <c r="P272">
        <f>SUMPRODUCT((CONFIG_METADATA!$G$2:$G$20000=1)*(DATOS!$D$2:$D$20000=A272)*(DATOS!$I$2:$I$20000=B272)*(DATOS!$K$2:$K$20000=5))</f>
        <v>0</v>
      </c>
      <c r="Q272">
        <f>SUMPRODUCT((CONFIG_METADATA!$G$2:$G$20000=1)*(DATOS!$D$2:$D$20000=A272)*(DATOS!$I$2:$I$20000=B272)*(DATOS!$K$2:$K$20000=6))</f>
        <v>0</v>
      </c>
      <c r="R272">
        <f>SUMPRODUCT((CONFIG_METADATA!$G$2:$G$20000=1)*(DATOS!$D$2:$D$20000=A272)*(DATOS!$I$2:$I$20000=B272)*(DATOS!$K$2:$K$20000=7))</f>
        <v>0</v>
      </c>
      <c r="S272">
        <f>SUMPRODUCT((CONFIG_METADATA!$G$2:$G$20000=1)*(DATOS!$D$2:$D$20000=A272)*(DATOS!$I$2:$I$20000=B272)*(DATOS!$K$2:$K$20000=8))</f>
        <v>0</v>
      </c>
      <c r="T272">
        <f>SUMPRODUCT((CONFIG_METADATA!$G$2:$G$20000=1)*(DATOS!$D$2:$D$20000=A272)*(DATOS!$I$2:$I$20000=B272)*(DATOS!$K$2:$K$20000=9))</f>
        <v>0</v>
      </c>
      <c r="U272">
        <f>SUMPRODUCT((CONFIG_METADATA!$G$2:$G$20000=1)*(DATOS!$D$2:$D$20000=A272)*(DATOS!$I$2:$I$20000=B272)*(DATOS!$K$2:$K$20000=10))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SUMPRODUCT((CONFIG_METADATA!$G$2:$G$20000=1)*(DATOS!$D$2:$D$20000=A273)*(DATOS!$I$2:$I$20000=B273))</f>
        <v>0</v>
      </c>
      <c r="E273" s="10" t="str">
        <f>IFERROR(SUMPRODUCT((CONFIG_METADATA!$G$2:$G$20000=1)*(DATOS!$D$2:$D$20000=A273)*(DATOS!$I$2:$I$20000=B273)*(DATOS!$K$2:$K$20000))/D273,"—")</f>
        <v>—</v>
      </c>
      <c r="F273" s="10" t="str" cm="1">
        <f t="array" ref="F273">IFERROR(_xlfn.STDEV.P(_xlfn._xlws.FILTER(DATOS!$K$2:$K$20000,(CONFIG_METADATA!$G$2:$G$20000=1)*(DATOS!$D$2:$D$20000=A273)*(DATOS!$I$2:$I$20000=B273))),"—")</f>
        <v>—</v>
      </c>
      <c r="G273" t="str" cm="1">
        <f t="array" ref="G273">IFERROR(_xlfn.MODE.SNGL(_xlfn._xlws.FILTER(DATOS!$K$2:$K$20000,(CONFIG_METADATA!$G$2:$G$20000=1)*(DATOS!$D$2:$D$20000=A273)*(DATOS!$I$2:$I$20000=B273))),"—")</f>
        <v>—</v>
      </c>
      <c r="H273" s="11" t="str">
        <f>IFERROR(SUMPRODUCT((CONFIG_METADATA!$G$2:$G$20000=1)*(DATOS!$D$2:$D$20000=A273)*(DATOS!$I$2:$I$20000=B273)*(DATOS!$L$2:$L$20000="S"))/D273,"—")</f>
        <v>—</v>
      </c>
      <c r="I273" s="11" t="str">
        <f>IFERROR(SUMPRODUCT((CONFIG_METADATA!$G$2:$G$20000=1)*(DATOS!$D$2:$D$20000=A273)*(DATOS!$I$2:$I$20000=B273)*(DATOS!$L$2:$L$20000="N"))/D273,"—")</f>
        <v>—</v>
      </c>
      <c r="J273" t="str" cm="1">
        <f t="array" ref="J273">IFERROR(_xlfn.MODE.SNGL(_xlfn._xlws.FILTER(DATOS!$K$2:$K$20000,(CONFIG_METADATA!$G$2:$G$20000=1)*(DATOS!$D$2:$D$20000=A273)*(DATOS!$I$2:$I$20000=B273)*(DATOS!$L$2:$L$20000="S"))),"—")</f>
        <v>—</v>
      </c>
      <c r="K273" t="str" cm="1">
        <f t="array" ref="K273">IFERROR(_xlfn.MODE.SNGL(_xlfn._xlws.FILTER(DATOS!$K$2:$K$20000,(CONFIG_METADATA!$G$2:$G$20000=1)*(DATOS!$D$2:$D$20000=A273)*(DATOS!$I$2:$I$20000=B273)*(DATOS!$L$2:$L$20000="N"))),"—")</f>
        <v>—</v>
      </c>
      <c r="L273">
        <f>SUMPRODUCT((CONFIG_METADATA!$G$2:$G$20000=1)*(DATOS!$D$2:$D$20000=A273)*(DATOS!$I$2:$I$20000=B273)*(DATOS!$K$2:$K$20000=1))</f>
        <v>0</v>
      </c>
      <c r="M273">
        <f>SUMPRODUCT((CONFIG_METADATA!$G$2:$G$20000=1)*(DATOS!$D$2:$D$20000=A273)*(DATOS!$I$2:$I$20000=B273)*(DATOS!$K$2:$K$20000=2))</f>
        <v>0</v>
      </c>
      <c r="N273">
        <f>SUMPRODUCT((CONFIG_METADATA!$G$2:$G$20000=1)*(DATOS!$D$2:$D$20000=A273)*(DATOS!$I$2:$I$20000=B273)*(DATOS!$K$2:$K$20000=3))</f>
        <v>0</v>
      </c>
      <c r="O273">
        <f>SUMPRODUCT((CONFIG_METADATA!$G$2:$G$20000=1)*(DATOS!$D$2:$D$20000=A273)*(DATOS!$I$2:$I$20000=B273)*(DATOS!$K$2:$K$20000=4))</f>
        <v>0</v>
      </c>
      <c r="P273">
        <f>SUMPRODUCT((CONFIG_METADATA!$G$2:$G$20000=1)*(DATOS!$D$2:$D$20000=A273)*(DATOS!$I$2:$I$20000=B273)*(DATOS!$K$2:$K$20000=5))</f>
        <v>0</v>
      </c>
      <c r="Q273">
        <f>SUMPRODUCT((CONFIG_METADATA!$G$2:$G$20000=1)*(DATOS!$D$2:$D$20000=A273)*(DATOS!$I$2:$I$20000=B273)*(DATOS!$K$2:$K$20000=6))</f>
        <v>0</v>
      </c>
      <c r="R273">
        <f>SUMPRODUCT((CONFIG_METADATA!$G$2:$G$20000=1)*(DATOS!$D$2:$D$20000=A273)*(DATOS!$I$2:$I$20000=B273)*(DATOS!$K$2:$K$20000=7))</f>
        <v>0</v>
      </c>
      <c r="S273">
        <f>SUMPRODUCT((CONFIG_METADATA!$G$2:$G$20000=1)*(DATOS!$D$2:$D$20000=A273)*(DATOS!$I$2:$I$20000=B273)*(DATOS!$K$2:$K$20000=8))</f>
        <v>0</v>
      </c>
      <c r="T273">
        <f>SUMPRODUCT((CONFIG_METADATA!$G$2:$G$20000=1)*(DATOS!$D$2:$D$20000=A273)*(DATOS!$I$2:$I$20000=B273)*(DATOS!$K$2:$K$20000=9))</f>
        <v>0</v>
      </c>
      <c r="U273">
        <f>SUMPRODUCT((CONFIG_METADATA!$G$2:$G$20000=1)*(DATOS!$D$2:$D$20000=A273)*(DATOS!$I$2:$I$20000=B273)*(DATOS!$K$2:$K$20000=10))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SUMPRODUCT((CONFIG_METADATA!$G$2:$G$20000=1)*(DATOS!$D$2:$D$20000=A274)*(DATOS!$I$2:$I$20000=B274))</f>
        <v>0</v>
      </c>
      <c r="E274" s="10" t="str">
        <f>IFERROR(SUMPRODUCT((CONFIG_METADATA!$G$2:$G$20000=1)*(DATOS!$D$2:$D$20000=A274)*(DATOS!$I$2:$I$20000=B274)*(DATOS!$K$2:$K$20000))/D274,"—")</f>
        <v>—</v>
      </c>
      <c r="F274" s="10" t="str" cm="1">
        <f t="array" ref="F274">IFERROR(_xlfn.STDEV.P(_xlfn._xlws.FILTER(DATOS!$K$2:$K$20000,(CONFIG_METADATA!$G$2:$G$20000=1)*(DATOS!$D$2:$D$20000=A274)*(DATOS!$I$2:$I$20000=B274))),"—")</f>
        <v>—</v>
      </c>
      <c r="G274" t="str" cm="1">
        <f t="array" ref="G274">IFERROR(_xlfn.MODE.SNGL(_xlfn._xlws.FILTER(DATOS!$K$2:$K$20000,(CONFIG_METADATA!$G$2:$G$20000=1)*(DATOS!$D$2:$D$20000=A274)*(DATOS!$I$2:$I$20000=B274))),"—")</f>
        <v>—</v>
      </c>
      <c r="H274" s="11" t="str">
        <f>IFERROR(SUMPRODUCT((CONFIG_METADATA!$G$2:$G$20000=1)*(DATOS!$D$2:$D$20000=A274)*(DATOS!$I$2:$I$20000=B274)*(DATOS!$L$2:$L$20000="S"))/D274,"—")</f>
        <v>—</v>
      </c>
      <c r="I274" s="11" t="str">
        <f>IFERROR(SUMPRODUCT((CONFIG_METADATA!$G$2:$G$20000=1)*(DATOS!$D$2:$D$20000=A274)*(DATOS!$I$2:$I$20000=B274)*(DATOS!$L$2:$L$20000="N"))/D274,"—")</f>
        <v>—</v>
      </c>
      <c r="J274" t="str" cm="1">
        <f t="array" ref="J274">IFERROR(_xlfn.MODE.SNGL(_xlfn._xlws.FILTER(DATOS!$K$2:$K$20000,(CONFIG_METADATA!$G$2:$G$20000=1)*(DATOS!$D$2:$D$20000=A274)*(DATOS!$I$2:$I$20000=B274)*(DATOS!$L$2:$L$20000="S"))),"—")</f>
        <v>—</v>
      </c>
      <c r="K274" t="str" cm="1">
        <f t="array" ref="K274">IFERROR(_xlfn.MODE.SNGL(_xlfn._xlws.FILTER(DATOS!$K$2:$K$20000,(CONFIG_METADATA!$G$2:$G$20000=1)*(DATOS!$D$2:$D$20000=A274)*(DATOS!$I$2:$I$20000=B274)*(DATOS!$L$2:$L$20000="N"))),"—")</f>
        <v>—</v>
      </c>
      <c r="L274">
        <f>SUMPRODUCT((CONFIG_METADATA!$G$2:$G$20000=1)*(DATOS!$D$2:$D$20000=A274)*(DATOS!$I$2:$I$20000=B274)*(DATOS!$K$2:$K$20000=1))</f>
        <v>0</v>
      </c>
      <c r="M274">
        <f>SUMPRODUCT((CONFIG_METADATA!$G$2:$G$20000=1)*(DATOS!$D$2:$D$20000=A274)*(DATOS!$I$2:$I$20000=B274)*(DATOS!$K$2:$K$20000=2))</f>
        <v>0</v>
      </c>
      <c r="N274">
        <f>SUMPRODUCT((CONFIG_METADATA!$G$2:$G$20000=1)*(DATOS!$D$2:$D$20000=A274)*(DATOS!$I$2:$I$20000=B274)*(DATOS!$K$2:$K$20000=3))</f>
        <v>0</v>
      </c>
      <c r="O274">
        <f>SUMPRODUCT((CONFIG_METADATA!$G$2:$G$20000=1)*(DATOS!$D$2:$D$20000=A274)*(DATOS!$I$2:$I$20000=B274)*(DATOS!$K$2:$K$20000=4))</f>
        <v>0</v>
      </c>
      <c r="P274">
        <f>SUMPRODUCT((CONFIG_METADATA!$G$2:$G$20000=1)*(DATOS!$D$2:$D$20000=A274)*(DATOS!$I$2:$I$20000=B274)*(DATOS!$K$2:$K$20000=5))</f>
        <v>0</v>
      </c>
      <c r="Q274">
        <f>SUMPRODUCT((CONFIG_METADATA!$G$2:$G$20000=1)*(DATOS!$D$2:$D$20000=A274)*(DATOS!$I$2:$I$20000=B274)*(DATOS!$K$2:$K$20000=6))</f>
        <v>0</v>
      </c>
      <c r="R274">
        <f>SUMPRODUCT((CONFIG_METADATA!$G$2:$G$20000=1)*(DATOS!$D$2:$D$20000=A274)*(DATOS!$I$2:$I$20000=B274)*(DATOS!$K$2:$K$20000=7))</f>
        <v>0</v>
      </c>
      <c r="S274">
        <f>SUMPRODUCT((CONFIG_METADATA!$G$2:$G$20000=1)*(DATOS!$D$2:$D$20000=A274)*(DATOS!$I$2:$I$20000=B274)*(DATOS!$K$2:$K$20000=8))</f>
        <v>0</v>
      </c>
      <c r="T274">
        <f>SUMPRODUCT((CONFIG_METADATA!$G$2:$G$20000=1)*(DATOS!$D$2:$D$20000=A274)*(DATOS!$I$2:$I$20000=B274)*(DATOS!$K$2:$K$20000=9))</f>
        <v>0</v>
      </c>
      <c r="U274">
        <f>SUMPRODUCT((CONFIG_METADATA!$G$2:$G$20000=1)*(DATOS!$D$2:$D$20000=A274)*(DATOS!$I$2:$I$20000=B274)*(DATOS!$K$2:$K$20000=10))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SUMPRODUCT((CONFIG_METADATA!$G$2:$G$20000=1)*(DATOS!$D$2:$D$20000=A275)*(DATOS!$I$2:$I$20000=B275))</f>
        <v>0</v>
      </c>
      <c r="E275" s="10" t="str">
        <f>IFERROR(SUMPRODUCT((CONFIG_METADATA!$G$2:$G$20000=1)*(DATOS!$D$2:$D$20000=A275)*(DATOS!$I$2:$I$20000=B275)*(DATOS!$K$2:$K$20000))/D275,"—")</f>
        <v>—</v>
      </c>
      <c r="F275" s="10" t="str" cm="1">
        <f t="array" ref="F275">IFERROR(_xlfn.STDEV.P(_xlfn._xlws.FILTER(DATOS!$K$2:$K$20000,(CONFIG_METADATA!$G$2:$G$20000=1)*(DATOS!$D$2:$D$20000=A275)*(DATOS!$I$2:$I$20000=B275))),"—")</f>
        <v>—</v>
      </c>
      <c r="G275" t="str" cm="1">
        <f t="array" ref="G275">IFERROR(_xlfn.MODE.SNGL(_xlfn._xlws.FILTER(DATOS!$K$2:$K$20000,(CONFIG_METADATA!$G$2:$G$20000=1)*(DATOS!$D$2:$D$20000=A275)*(DATOS!$I$2:$I$20000=B275))),"—")</f>
        <v>—</v>
      </c>
      <c r="H275" s="11" t="str">
        <f>IFERROR(SUMPRODUCT((CONFIG_METADATA!$G$2:$G$20000=1)*(DATOS!$D$2:$D$20000=A275)*(DATOS!$I$2:$I$20000=B275)*(DATOS!$L$2:$L$20000="S"))/D275,"—")</f>
        <v>—</v>
      </c>
      <c r="I275" s="11" t="str">
        <f>IFERROR(SUMPRODUCT((CONFIG_METADATA!$G$2:$G$20000=1)*(DATOS!$D$2:$D$20000=A275)*(DATOS!$I$2:$I$20000=B275)*(DATOS!$L$2:$L$20000="N"))/D275,"—")</f>
        <v>—</v>
      </c>
      <c r="J275" t="str" cm="1">
        <f t="array" ref="J275">IFERROR(_xlfn.MODE.SNGL(_xlfn._xlws.FILTER(DATOS!$K$2:$K$20000,(CONFIG_METADATA!$G$2:$G$20000=1)*(DATOS!$D$2:$D$20000=A275)*(DATOS!$I$2:$I$20000=B275)*(DATOS!$L$2:$L$20000="S"))),"—")</f>
        <v>—</v>
      </c>
      <c r="K275" t="str" cm="1">
        <f t="array" ref="K275">IFERROR(_xlfn.MODE.SNGL(_xlfn._xlws.FILTER(DATOS!$K$2:$K$20000,(CONFIG_METADATA!$G$2:$G$20000=1)*(DATOS!$D$2:$D$20000=A275)*(DATOS!$I$2:$I$20000=B275)*(DATOS!$L$2:$L$20000="N"))),"—")</f>
        <v>—</v>
      </c>
      <c r="L275">
        <f>SUMPRODUCT((CONFIG_METADATA!$G$2:$G$20000=1)*(DATOS!$D$2:$D$20000=A275)*(DATOS!$I$2:$I$20000=B275)*(DATOS!$K$2:$K$20000=1))</f>
        <v>0</v>
      </c>
      <c r="M275">
        <f>SUMPRODUCT((CONFIG_METADATA!$G$2:$G$20000=1)*(DATOS!$D$2:$D$20000=A275)*(DATOS!$I$2:$I$20000=B275)*(DATOS!$K$2:$K$20000=2))</f>
        <v>0</v>
      </c>
      <c r="N275">
        <f>SUMPRODUCT((CONFIG_METADATA!$G$2:$G$20000=1)*(DATOS!$D$2:$D$20000=A275)*(DATOS!$I$2:$I$20000=B275)*(DATOS!$K$2:$K$20000=3))</f>
        <v>0</v>
      </c>
      <c r="O275">
        <f>SUMPRODUCT((CONFIG_METADATA!$G$2:$G$20000=1)*(DATOS!$D$2:$D$20000=A275)*(DATOS!$I$2:$I$20000=B275)*(DATOS!$K$2:$K$20000=4))</f>
        <v>0</v>
      </c>
      <c r="P275">
        <f>SUMPRODUCT((CONFIG_METADATA!$G$2:$G$20000=1)*(DATOS!$D$2:$D$20000=A275)*(DATOS!$I$2:$I$20000=B275)*(DATOS!$K$2:$K$20000=5))</f>
        <v>0</v>
      </c>
      <c r="Q275">
        <f>SUMPRODUCT((CONFIG_METADATA!$G$2:$G$20000=1)*(DATOS!$D$2:$D$20000=A275)*(DATOS!$I$2:$I$20000=B275)*(DATOS!$K$2:$K$20000=6))</f>
        <v>0</v>
      </c>
      <c r="R275">
        <f>SUMPRODUCT((CONFIG_METADATA!$G$2:$G$20000=1)*(DATOS!$D$2:$D$20000=A275)*(DATOS!$I$2:$I$20000=B275)*(DATOS!$K$2:$K$20000=7))</f>
        <v>0</v>
      </c>
      <c r="S275">
        <f>SUMPRODUCT((CONFIG_METADATA!$G$2:$G$20000=1)*(DATOS!$D$2:$D$20000=A275)*(DATOS!$I$2:$I$20000=B275)*(DATOS!$K$2:$K$20000=8))</f>
        <v>0</v>
      </c>
      <c r="T275">
        <f>SUMPRODUCT((CONFIG_METADATA!$G$2:$G$20000=1)*(DATOS!$D$2:$D$20000=A275)*(DATOS!$I$2:$I$20000=B275)*(DATOS!$K$2:$K$20000=9))</f>
        <v>0</v>
      </c>
      <c r="U275">
        <f>SUMPRODUCT((CONFIG_METADATA!$G$2:$G$20000=1)*(DATOS!$D$2:$D$20000=A275)*(DATOS!$I$2:$I$20000=B275)*(DATOS!$K$2:$K$20000=10))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SUMPRODUCT((CONFIG_METADATA!$G$2:$G$20000=1)*(DATOS!$D$2:$D$20000=A276)*(DATOS!$I$2:$I$20000=B276))</f>
        <v>0</v>
      </c>
      <c r="E276" s="10" t="str">
        <f>IFERROR(SUMPRODUCT((CONFIG_METADATA!$G$2:$G$20000=1)*(DATOS!$D$2:$D$20000=A276)*(DATOS!$I$2:$I$20000=B276)*(DATOS!$K$2:$K$20000))/D276,"—")</f>
        <v>—</v>
      </c>
      <c r="F276" s="10" t="str" cm="1">
        <f t="array" ref="F276">IFERROR(_xlfn.STDEV.P(_xlfn._xlws.FILTER(DATOS!$K$2:$K$20000,(CONFIG_METADATA!$G$2:$G$20000=1)*(DATOS!$D$2:$D$20000=A276)*(DATOS!$I$2:$I$20000=B276))),"—")</f>
        <v>—</v>
      </c>
      <c r="G276" t="str" cm="1">
        <f t="array" ref="G276">IFERROR(_xlfn.MODE.SNGL(_xlfn._xlws.FILTER(DATOS!$K$2:$K$20000,(CONFIG_METADATA!$G$2:$G$20000=1)*(DATOS!$D$2:$D$20000=A276)*(DATOS!$I$2:$I$20000=B276))),"—")</f>
        <v>—</v>
      </c>
      <c r="H276" s="11" t="str">
        <f>IFERROR(SUMPRODUCT((CONFIG_METADATA!$G$2:$G$20000=1)*(DATOS!$D$2:$D$20000=A276)*(DATOS!$I$2:$I$20000=B276)*(DATOS!$L$2:$L$20000="S"))/D276,"—")</f>
        <v>—</v>
      </c>
      <c r="I276" s="11" t="str">
        <f>IFERROR(SUMPRODUCT((CONFIG_METADATA!$G$2:$G$20000=1)*(DATOS!$D$2:$D$20000=A276)*(DATOS!$I$2:$I$20000=B276)*(DATOS!$L$2:$L$20000="N"))/D276,"—")</f>
        <v>—</v>
      </c>
      <c r="J276" t="str" cm="1">
        <f t="array" ref="J276">IFERROR(_xlfn.MODE.SNGL(_xlfn._xlws.FILTER(DATOS!$K$2:$K$20000,(CONFIG_METADATA!$G$2:$G$20000=1)*(DATOS!$D$2:$D$20000=A276)*(DATOS!$I$2:$I$20000=B276)*(DATOS!$L$2:$L$20000="S"))),"—")</f>
        <v>—</v>
      </c>
      <c r="K276" t="str" cm="1">
        <f t="array" ref="K276">IFERROR(_xlfn.MODE.SNGL(_xlfn._xlws.FILTER(DATOS!$K$2:$K$20000,(CONFIG_METADATA!$G$2:$G$20000=1)*(DATOS!$D$2:$D$20000=A276)*(DATOS!$I$2:$I$20000=B276)*(DATOS!$L$2:$L$20000="N"))),"—")</f>
        <v>—</v>
      </c>
      <c r="L276">
        <f>SUMPRODUCT((CONFIG_METADATA!$G$2:$G$20000=1)*(DATOS!$D$2:$D$20000=A276)*(DATOS!$I$2:$I$20000=B276)*(DATOS!$K$2:$K$20000=1))</f>
        <v>0</v>
      </c>
      <c r="M276">
        <f>SUMPRODUCT((CONFIG_METADATA!$G$2:$G$20000=1)*(DATOS!$D$2:$D$20000=A276)*(DATOS!$I$2:$I$20000=B276)*(DATOS!$K$2:$K$20000=2))</f>
        <v>0</v>
      </c>
      <c r="N276">
        <f>SUMPRODUCT((CONFIG_METADATA!$G$2:$G$20000=1)*(DATOS!$D$2:$D$20000=A276)*(DATOS!$I$2:$I$20000=B276)*(DATOS!$K$2:$K$20000=3))</f>
        <v>0</v>
      </c>
      <c r="O276">
        <f>SUMPRODUCT((CONFIG_METADATA!$G$2:$G$20000=1)*(DATOS!$D$2:$D$20000=A276)*(DATOS!$I$2:$I$20000=B276)*(DATOS!$K$2:$K$20000=4))</f>
        <v>0</v>
      </c>
      <c r="P276">
        <f>SUMPRODUCT((CONFIG_METADATA!$G$2:$G$20000=1)*(DATOS!$D$2:$D$20000=A276)*(DATOS!$I$2:$I$20000=B276)*(DATOS!$K$2:$K$20000=5))</f>
        <v>0</v>
      </c>
      <c r="Q276">
        <f>SUMPRODUCT((CONFIG_METADATA!$G$2:$G$20000=1)*(DATOS!$D$2:$D$20000=A276)*(DATOS!$I$2:$I$20000=B276)*(DATOS!$K$2:$K$20000=6))</f>
        <v>0</v>
      </c>
      <c r="R276">
        <f>SUMPRODUCT((CONFIG_METADATA!$G$2:$G$20000=1)*(DATOS!$D$2:$D$20000=A276)*(DATOS!$I$2:$I$20000=B276)*(DATOS!$K$2:$K$20000=7))</f>
        <v>0</v>
      </c>
      <c r="S276">
        <f>SUMPRODUCT((CONFIG_METADATA!$G$2:$G$20000=1)*(DATOS!$D$2:$D$20000=A276)*(DATOS!$I$2:$I$20000=B276)*(DATOS!$K$2:$K$20000=8))</f>
        <v>0</v>
      </c>
      <c r="T276">
        <f>SUMPRODUCT((CONFIG_METADATA!$G$2:$G$20000=1)*(DATOS!$D$2:$D$20000=A276)*(DATOS!$I$2:$I$20000=B276)*(DATOS!$K$2:$K$20000=9))</f>
        <v>0</v>
      </c>
      <c r="U276">
        <f>SUMPRODUCT((CONFIG_METADATA!$G$2:$G$20000=1)*(DATOS!$D$2:$D$20000=A276)*(DATOS!$I$2:$I$20000=B276)*(DATOS!$K$2:$K$20000=10))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SUMPRODUCT((CONFIG_METADATA!$G$2:$G$20000=1)*(DATOS!$D$2:$D$20000=A277)*(DATOS!$I$2:$I$20000=B277))</f>
        <v>0</v>
      </c>
      <c r="E277" s="10" t="str">
        <f>IFERROR(SUMPRODUCT((CONFIG_METADATA!$G$2:$G$20000=1)*(DATOS!$D$2:$D$20000=A277)*(DATOS!$I$2:$I$20000=B277)*(DATOS!$K$2:$K$20000))/D277,"—")</f>
        <v>—</v>
      </c>
      <c r="F277" s="10" t="str" cm="1">
        <f t="array" ref="F277">IFERROR(_xlfn.STDEV.P(_xlfn._xlws.FILTER(DATOS!$K$2:$K$20000,(CONFIG_METADATA!$G$2:$G$20000=1)*(DATOS!$D$2:$D$20000=A277)*(DATOS!$I$2:$I$20000=B277))),"—")</f>
        <v>—</v>
      </c>
      <c r="G277" t="str" cm="1">
        <f t="array" ref="G277">IFERROR(_xlfn.MODE.SNGL(_xlfn._xlws.FILTER(DATOS!$K$2:$K$20000,(CONFIG_METADATA!$G$2:$G$20000=1)*(DATOS!$D$2:$D$20000=A277)*(DATOS!$I$2:$I$20000=B277))),"—")</f>
        <v>—</v>
      </c>
      <c r="H277" s="11" t="str">
        <f>IFERROR(SUMPRODUCT((CONFIG_METADATA!$G$2:$G$20000=1)*(DATOS!$D$2:$D$20000=A277)*(DATOS!$I$2:$I$20000=B277)*(DATOS!$L$2:$L$20000="S"))/D277,"—")</f>
        <v>—</v>
      </c>
      <c r="I277" s="11" t="str">
        <f>IFERROR(SUMPRODUCT((CONFIG_METADATA!$G$2:$G$20000=1)*(DATOS!$D$2:$D$20000=A277)*(DATOS!$I$2:$I$20000=B277)*(DATOS!$L$2:$L$20000="N"))/D277,"—")</f>
        <v>—</v>
      </c>
      <c r="J277" t="str" cm="1">
        <f t="array" ref="J277">IFERROR(_xlfn.MODE.SNGL(_xlfn._xlws.FILTER(DATOS!$K$2:$K$20000,(CONFIG_METADATA!$G$2:$G$20000=1)*(DATOS!$D$2:$D$20000=A277)*(DATOS!$I$2:$I$20000=B277)*(DATOS!$L$2:$L$20000="S"))),"—")</f>
        <v>—</v>
      </c>
      <c r="K277" t="str" cm="1">
        <f t="array" ref="K277">IFERROR(_xlfn.MODE.SNGL(_xlfn._xlws.FILTER(DATOS!$K$2:$K$20000,(CONFIG_METADATA!$G$2:$G$20000=1)*(DATOS!$D$2:$D$20000=A277)*(DATOS!$I$2:$I$20000=B277)*(DATOS!$L$2:$L$20000="N"))),"—")</f>
        <v>—</v>
      </c>
      <c r="L277">
        <f>SUMPRODUCT((CONFIG_METADATA!$G$2:$G$20000=1)*(DATOS!$D$2:$D$20000=A277)*(DATOS!$I$2:$I$20000=B277)*(DATOS!$K$2:$K$20000=1))</f>
        <v>0</v>
      </c>
      <c r="M277">
        <f>SUMPRODUCT((CONFIG_METADATA!$G$2:$G$20000=1)*(DATOS!$D$2:$D$20000=A277)*(DATOS!$I$2:$I$20000=B277)*(DATOS!$K$2:$K$20000=2))</f>
        <v>0</v>
      </c>
      <c r="N277">
        <f>SUMPRODUCT((CONFIG_METADATA!$G$2:$G$20000=1)*(DATOS!$D$2:$D$20000=A277)*(DATOS!$I$2:$I$20000=B277)*(DATOS!$K$2:$K$20000=3))</f>
        <v>0</v>
      </c>
      <c r="O277">
        <f>SUMPRODUCT((CONFIG_METADATA!$G$2:$G$20000=1)*(DATOS!$D$2:$D$20000=A277)*(DATOS!$I$2:$I$20000=B277)*(DATOS!$K$2:$K$20000=4))</f>
        <v>0</v>
      </c>
      <c r="P277">
        <f>SUMPRODUCT((CONFIG_METADATA!$G$2:$G$20000=1)*(DATOS!$D$2:$D$20000=A277)*(DATOS!$I$2:$I$20000=B277)*(DATOS!$K$2:$K$20000=5))</f>
        <v>0</v>
      </c>
      <c r="Q277">
        <f>SUMPRODUCT((CONFIG_METADATA!$G$2:$G$20000=1)*(DATOS!$D$2:$D$20000=A277)*(DATOS!$I$2:$I$20000=B277)*(DATOS!$K$2:$K$20000=6))</f>
        <v>0</v>
      </c>
      <c r="R277">
        <f>SUMPRODUCT((CONFIG_METADATA!$G$2:$G$20000=1)*(DATOS!$D$2:$D$20000=A277)*(DATOS!$I$2:$I$20000=B277)*(DATOS!$K$2:$K$20000=7))</f>
        <v>0</v>
      </c>
      <c r="S277">
        <f>SUMPRODUCT((CONFIG_METADATA!$G$2:$G$20000=1)*(DATOS!$D$2:$D$20000=A277)*(DATOS!$I$2:$I$20000=B277)*(DATOS!$K$2:$K$20000=8))</f>
        <v>0</v>
      </c>
      <c r="T277">
        <f>SUMPRODUCT((CONFIG_METADATA!$G$2:$G$20000=1)*(DATOS!$D$2:$D$20000=A277)*(DATOS!$I$2:$I$20000=B277)*(DATOS!$K$2:$K$20000=9))</f>
        <v>0</v>
      </c>
      <c r="U277">
        <f>SUMPRODUCT((CONFIG_METADATA!$G$2:$G$20000=1)*(DATOS!$D$2:$D$20000=A277)*(DATOS!$I$2:$I$20000=B277)*(DATOS!$K$2:$K$20000=10))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SUMPRODUCT((CONFIG_METADATA!$G$2:$G$20000=1)*(DATOS!$D$2:$D$20000=A278)*(DATOS!$I$2:$I$20000=B278))</f>
        <v>0</v>
      </c>
      <c r="E278" s="10" t="str">
        <f>IFERROR(SUMPRODUCT((CONFIG_METADATA!$G$2:$G$20000=1)*(DATOS!$D$2:$D$20000=A278)*(DATOS!$I$2:$I$20000=B278)*(DATOS!$K$2:$K$20000))/D278,"—")</f>
        <v>—</v>
      </c>
      <c r="F278" s="10" t="str" cm="1">
        <f t="array" ref="F278">IFERROR(_xlfn.STDEV.P(_xlfn._xlws.FILTER(DATOS!$K$2:$K$20000,(CONFIG_METADATA!$G$2:$G$20000=1)*(DATOS!$D$2:$D$20000=A278)*(DATOS!$I$2:$I$20000=B278))),"—")</f>
        <v>—</v>
      </c>
      <c r="G278" t="str" cm="1">
        <f t="array" ref="G278">IFERROR(_xlfn.MODE.SNGL(_xlfn._xlws.FILTER(DATOS!$K$2:$K$20000,(CONFIG_METADATA!$G$2:$G$20000=1)*(DATOS!$D$2:$D$20000=A278)*(DATOS!$I$2:$I$20000=B278))),"—")</f>
        <v>—</v>
      </c>
      <c r="H278" s="11" t="str">
        <f>IFERROR(SUMPRODUCT((CONFIG_METADATA!$G$2:$G$20000=1)*(DATOS!$D$2:$D$20000=A278)*(DATOS!$I$2:$I$20000=B278)*(DATOS!$L$2:$L$20000="S"))/D278,"—")</f>
        <v>—</v>
      </c>
      <c r="I278" s="11" t="str">
        <f>IFERROR(SUMPRODUCT((CONFIG_METADATA!$G$2:$G$20000=1)*(DATOS!$D$2:$D$20000=A278)*(DATOS!$I$2:$I$20000=B278)*(DATOS!$L$2:$L$20000="N"))/D278,"—")</f>
        <v>—</v>
      </c>
      <c r="J278" t="str" cm="1">
        <f t="array" ref="J278">IFERROR(_xlfn.MODE.SNGL(_xlfn._xlws.FILTER(DATOS!$K$2:$K$20000,(CONFIG_METADATA!$G$2:$G$20000=1)*(DATOS!$D$2:$D$20000=A278)*(DATOS!$I$2:$I$20000=B278)*(DATOS!$L$2:$L$20000="S"))),"—")</f>
        <v>—</v>
      </c>
      <c r="K278" t="str" cm="1">
        <f t="array" ref="K278">IFERROR(_xlfn.MODE.SNGL(_xlfn._xlws.FILTER(DATOS!$K$2:$K$20000,(CONFIG_METADATA!$G$2:$G$20000=1)*(DATOS!$D$2:$D$20000=A278)*(DATOS!$I$2:$I$20000=B278)*(DATOS!$L$2:$L$20000="N"))),"—")</f>
        <v>—</v>
      </c>
      <c r="L278">
        <f>SUMPRODUCT((CONFIG_METADATA!$G$2:$G$20000=1)*(DATOS!$D$2:$D$20000=A278)*(DATOS!$I$2:$I$20000=B278)*(DATOS!$K$2:$K$20000=1))</f>
        <v>0</v>
      </c>
      <c r="M278">
        <f>SUMPRODUCT((CONFIG_METADATA!$G$2:$G$20000=1)*(DATOS!$D$2:$D$20000=A278)*(DATOS!$I$2:$I$20000=B278)*(DATOS!$K$2:$K$20000=2))</f>
        <v>0</v>
      </c>
      <c r="N278">
        <f>SUMPRODUCT((CONFIG_METADATA!$G$2:$G$20000=1)*(DATOS!$D$2:$D$20000=A278)*(DATOS!$I$2:$I$20000=B278)*(DATOS!$K$2:$K$20000=3))</f>
        <v>0</v>
      </c>
      <c r="O278">
        <f>SUMPRODUCT((CONFIG_METADATA!$G$2:$G$20000=1)*(DATOS!$D$2:$D$20000=A278)*(DATOS!$I$2:$I$20000=B278)*(DATOS!$K$2:$K$20000=4))</f>
        <v>0</v>
      </c>
      <c r="P278">
        <f>SUMPRODUCT((CONFIG_METADATA!$G$2:$G$20000=1)*(DATOS!$D$2:$D$20000=A278)*(DATOS!$I$2:$I$20000=B278)*(DATOS!$K$2:$K$20000=5))</f>
        <v>0</v>
      </c>
      <c r="Q278">
        <f>SUMPRODUCT((CONFIG_METADATA!$G$2:$G$20000=1)*(DATOS!$D$2:$D$20000=A278)*(DATOS!$I$2:$I$20000=B278)*(DATOS!$K$2:$K$20000=6))</f>
        <v>0</v>
      </c>
      <c r="R278">
        <f>SUMPRODUCT((CONFIG_METADATA!$G$2:$G$20000=1)*(DATOS!$D$2:$D$20000=A278)*(DATOS!$I$2:$I$20000=B278)*(DATOS!$K$2:$K$20000=7))</f>
        <v>0</v>
      </c>
      <c r="S278">
        <f>SUMPRODUCT((CONFIG_METADATA!$G$2:$G$20000=1)*(DATOS!$D$2:$D$20000=A278)*(DATOS!$I$2:$I$20000=B278)*(DATOS!$K$2:$K$20000=8))</f>
        <v>0</v>
      </c>
      <c r="T278">
        <f>SUMPRODUCT((CONFIG_METADATA!$G$2:$G$20000=1)*(DATOS!$D$2:$D$20000=A278)*(DATOS!$I$2:$I$20000=B278)*(DATOS!$K$2:$K$20000=9))</f>
        <v>0</v>
      </c>
      <c r="U278">
        <f>SUMPRODUCT((CONFIG_METADATA!$G$2:$G$20000=1)*(DATOS!$D$2:$D$20000=A278)*(DATOS!$I$2:$I$20000=B278)*(DATOS!$K$2:$K$20000=10))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SUMPRODUCT((CONFIG_METADATA!$G$2:$G$20000=1)*(DATOS!$D$2:$D$20000=A279)*(DATOS!$I$2:$I$20000=B279))</f>
        <v>0</v>
      </c>
      <c r="E279" s="10" t="str">
        <f>IFERROR(SUMPRODUCT((CONFIG_METADATA!$G$2:$G$20000=1)*(DATOS!$D$2:$D$20000=A279)*(DATOS!$I$2:$I$20000=B279)*(DATOS!$K$2:$K$20000))/D279,"—")</f>
        <v>—</v>
      </c>
      <c r="F279" s="10" t="str" cm="1">
        <f t="array" ref="F279">IFERROR(_xlfn.STDEV.P(_xlfn._xlws.FILTER(DATOS!$K$2:$K$20000,(CONFIG_METADATA!$G$2:$G$20000=1)*(DATOS!$D$2:$D$20000=A279)*(DATOS!$I$2:$I$20000=B279))),"—")</f>
        <v>—</v>
      </c>
      <c r="G279" t="str" cm="1">
        <f t="array" ref="G279">IFERROR(_xlfn.MODE.SNGL(_xlfn._xlws.FILTER(DATOS!$K$2:$K$20000,(CONFIG_METADATA!$G$2:$G$20000=1)*(DATOS!$D$2:$D$20000=A279)*(DATOS!$I$2:$I$20000=B279))),"—")</f>
        <v>—</v>
      </c>
      <c r="H279" s="11" t="str">
        <f>IFERROR(SUMPRODUCT((CONFIG_METADATA!$G$2:$G$20000=1)*(DATOS!$D$2:$D$20000=A279)*(DATOS!$I$2:$I$20000=B279)*(DATOS!$L$2:$L$20000="S"))/D279,"—")</f>
        <v>—</v>
      </c>
      <c r="I279" s="11" t="str">
        <f>IFERROR(SUMPRODUCT((CONFIG_METADATA!$G$2:$G$20000=1)*(DATOS!$D$2:$D$20000=A279)*(DATOS!$I$2:$I$20000=B279)*(DATOS!$L$2:$L$20000="N"))/D279,"—")</f>
        <v>—</v>
      </c>
      <c r="J279" t="str" cm="1">
        <f t="array" ref="J279">IFERROR(_xlfn.MODE.SNGL(_xlfn._xlws.FILTER(DATOS!$K$2:$K$20000,(CONFIG_METADATA!$G$2:$G$20000=1)*(DATOS!$D$2:$D$20000=A279)*(DATOS!$I$2:$I$20000=B279)*(DATOS!$L$2:$L$20000="S"))),"—")</f>
        <v>—</v>
      </c>
      <c r="K279" t="str" cm="1">
        <f t="array" ref="K279">IFERROR(_xlfn.MODE.SNGL(_xlfn._xlws.FILTER(DATOS!$K$2:$K$20000,(CONFIG_METADATA!$G$2:$G$20000=1)*(DATOS!$D$2:$D$20000=A279)*(DATOS!$I$2:$I$20000=B279)*(DATOS!$L$2:$L$20000="N"))),"—")</f>
        <v>—</v>
      </c>
      <c r="L279">
        <f>SUMPRODUCT((CONFIG_METADATA!$G$2:$G$20000=1)*(DATOS!$D$2:$D$20000=A279)*(DATOS!$I$2:$I$20000=B279)*(DATOS!$K$2:$K$20000=1))</f>
        <v>0</v>
      </c>
      <c r="M279">
        <f>SUMPRODUCT((CONFIG_METADATA!$G$2:$G$20000=1)*(DATOS!$D$2:$D$20000=A279)*(DATOS!$I$2:$I$20000=B279)*(DATOS!$K$2:$K$20000=2))</f>
        <v>0</v>
      </c>
      <c r="N279">
        <f>SUMPRODUCT((CONFIG_METADATA!$G$2:$G$20000=1)*(DATOS!$D$2:$D$20000=A279)*(DATOS!$I$2:$I$20000=B279)*(DATOS!$K$2:$K$20000=3))</f>
        <v>0</v>
      </c>
      <c r="O279">
        <f>SUMPRODUCT((CONFIG_METADATA!$G$2:$G$20000=1)*(DATOS!$D$2:$D$20000=A279)*(DATOS!$I$2:$I$20000=B279)*(DATOS!$K$2:$K$20000=4))</f>
        <v>0</v>
      </c>
      <c r="P279">
        <f>SUMPRODUCT((CONFIG_METADATA!$G$2:$G$20000=1)*(DATOS!$D$2:$D$20000=A279)*(DATOS!$I$2:$I$20000=B279)*(DATOS!$K$2:$K$20000=5))</f>
        <v>0</v>
      </c>
      <c r="Q279">
        <f>SUMPRODUCT((CONFIG_METADATA!$G$2:$G$20000=1)*(DATOS!$D$2:$D$20000=A279)*(DATOS!$I$2:$I$20000=B279)*(DATOS!$K$2:$K$20000=6))</f>
        <v>0</v>
      </c>
      <c r="R279">
        <f>SUMPRODUCT((CONFIG_METADATA!$G$2:$G$20000=1)*(DATOS!$D$2:$D$20000=A279)*(DATOS!$I$2:$I$20000=B279)*(DATOS!$K$2:$K$20000=7))</f>
        <v>0</v>
      </c>
      <c r="S279">
        <f>SUMPRODUCT((CONFIG_METADATA!$G$2:$G$20000=1)*(DATOS!$D$2:$D$20000=A279)*(DATOS!$I$2:$I$20000=B279)*(DATOS!$K$2:$K$20000=8))</f>
        <v>0</v>
      </c>
      <c r="T279">
        <f>SUMPRODUCT((CONFIG_METADATA!$G$2:$G$20000=1)*(DATOS!$D$2:$D$20000=A279)*(DATOS!$I$2:$I$20000=B279)*(DATOS!$K$2:$K$20000=9))</f>
        <v>0</v>
      </c>
      <c r="U279">
        <f>SUMPRODUCT((CONFIG_METADATA!$G$2:$G$20000=1)*(DATOS!$D$2:$D$20000=A279)*(DATOS!$I$2:$I$20000=B279)*(DATOS!$K$2:$K$20000=10))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SUMPRODUCT((CONFIG_METADATA!$G$2:$G$20000=1)*(DATOS!$D$2:$D$20000=A280)*(DATOS!$I$2:$I$20000=B280))</f>
        <v>0</v>
      </c>
      <c r="E280" s="10" t="str">
        <f>IFERROR(SUMPRODUCT((CONFIG_METADATA!$G$2:$G$20000=1)*(DATOS!$D$2:$D$20000=A280)*(DATOS!$I$2:$I$20000=B280)*(DATOS!$K$2:$K$20000))/D280,"—")</f>
        <v>—</v>
      </c>
      <c r="F280" s="10" t="str" cm="1">
        <f t="array" ref="F280">IFERROR(_xlfn.STDEV.P(_xlfn._xlws.FILTER(DATOS!$K$2:$K$20000,(CONFIG_METADATA!$G$2:$G$20000=1)*(DATOS!$D$2:$D$20000=A280)*(DATOS!$I$2:$I$20000=B280))),"—")</f>
        <v>—</v>
      </c>
      <c r="G280" t="str" cm="1">
        <f t="array" ref="G280">IFERROR(_xlfn.MODE.SNGL(_xlfn._xlws.FILTER(DATOS!$K$2:$K$20000,(CONFIG_METADATA!$G$2:$G$20000=1)*(DATOS!$D$2:$D$20000=A280)*(DATOS!$I$2:$I$20000=B280))),"—")</f>
        <v>—</v>
      </c>
      <c r="H280" s="11" t="str">
        <f>IFERROR(SUMPRODUCT((CONFIG_METADATA!$G$2:$G$20000=1)*(DATOS!$D$2:$D$20000=A280)*(DATOS!$I$2:$I$20000=B280)*(DATOS!$L$2:$L$20000="S"))/D280,"—")</f>
        <v>—</v>
      </c>
      <c r="I280" s="11" t="str">
        <f>IFERROR(SUMPRODUCT((CONFIG_METADATA!$G$2:$G$20000=1)*(DATOS!$D$2:$D$20000=A280)*(DATOS!$I$2:$I$20000=B280)*(DATOS!$L$2:$L$20000="N"))/D280,"—")</f>
        <v>—</v>
      </c>
      <c r="J280" t="str" cm="1">
        <f t="array" ref="J280">IFERROR(_xlfn.MODE.SNGL(_xlfn._xlws.FILTER(DATOS!$K$2:$K$20000,(CONFIG_METADATA!$G$2:$G$20000=1)*(DATOS!$D$2:$D$20000=A280)*(DATOS!$I$2:$I$20000=B280)*(DATOS!$L$2:$L$20000="S"))),"—")</f>
        <v>—</v>
      </c>
      <c r="K280" t="str" cm="1">
        <f t="array" ref="K280">IFERROR(_xlfn.MODE.SNGL(_xlfn._xlws.FILTER(DATOS!$K$2:$K$20000,(CONFIG_METADATA!$G$2:$G$20000=1)*(DATOS!$D$2:$D$20000=A280)*(DATOS!$I$2:$I$20000=B280)*(DATOS!$L$2:$L$20000="N"))),"—")</f>
        <v>—</v>
      </c>
      <c r="L280">
        <f>SUMPRODUCT((CONFIG_METADATA!$G$2:$G$20000=1)*(DATOS!$D$2:$D$20000=A280)*(DATOS!$I$2:$I$20000=B280)*(DATOS!$K$2:$K$20000=1))</f>
        <v>0</v>
      </c>
      <c r="M280">
        <f>SUMPRODUCT((CONFIG_METADATA!$G$2:$G$20000=1)*(DATOS!$D$2:$D$20000=A280)*(DATOS!$I$2:$I$20000=B280)*(DATOS!$K$2:$K$20000=2))</f>
        <v>0</v>
      </c>
      <c r="N280">
        <f>SUMPRODUCT((CONFIG_METADATA!$G$2:$G$20000=1)*(DATOS!$D$2:$D$20000=A280)*(DATOS!$I$2:$I$20000=B280)*(DATOS!$K$2:$K$20000=3))</f>
        <v>0</v>
      </c>
      <c r="O280">
        <f>SUMPRODUCT((CONFIG_METADATA!$G$2:$G$20000=1)*(DATOS!$D$2:$D$20000=A280)*(DATOS!$I$2:$I$20000=B280)*(DATOS!$K$2:$K$20000=4))</f>
        <v>0</v>
      </c>
      <c r="P280">
        <f>SUMPRODUCT((CONFIG_METADATA!$G$2:$G$20000=1)*(DATOS!$D$2:$D$20000=A280)*(DATOS!$I$2:$I$20000=B280)*(DATOS!$K$2:$K$20000=5))</f>
        <v>0</v>
      </c>
      <c r="Q280">
        <f>SUMPRODUCT((CONFIG_METADATA!$G$2:$G$20000=1)*(DATOS!$D$2:$D$20000=A280)*(DATOS!$I$2:$I$20000=B280)*(DATOS!$K$2:$K$20000=6))</f>
        <v>0</v>
      </c>
      <c r="R280">
        <f>SUMPRODUCT((CONFIG_METADATA!$G$2:$G$20000=1)*(DATOS!$D$2:$D$20000=A280)*(DATOS!$I$2:$I$20000=B280)*(DATOS!$K$2:$K$20000=7))</f>
        <v>0</v>
      </c>
      <c r="S280">
        <f>SUMPRODUCT((CONFIG_METADATA!$G$2:$G$20000=1)*(DATOS!$D$2:$D$20000=A280)*(DATOS!$I$2:$I$20000=B280)*(DATOS!$K$2:$K$20000=8))</f>
        <v>0</v>
      </c>
      <c r="T280">
        <f>SUMPRODUCT((CONFIG_METADATA!$G$2:$G$20000=1)*(DATOS!$D$2:$D$20000=A280)*(DATOS!$I$2:$I$20000=B280)*(DATOS!$K$2:$K$20000=9))</f>
        <v>0</v>
      </c>
      <c r="U280">
        <f>SUMPRODUCT((CONFIG_METADATA!$G$2:$G$20000=1)*(DATOS!$D$2:$D$20000=A280)*(DATOS!$I$2:$I$20000=B280)*(DATOS!$K$2:$K$20000=10))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SUMPRODUCT((CONFIG_METADATA!$G$2:$G$20000=1)*(DATOS!$D$2:$D$20000=A281)*(DATOS!$I$2:$I$20000=B281))</f>
        <v>0</v>
      </c>
      <c r="E281" s="10" t="str">
        <f>IFERROR(SUMPRODUCT((CONFIG_METADATA!$G$2:$G$20000=1)*(DATOS!$D$2:$D$20000=A281)*(DATOS!$I$2:$I$20000=B281)*(DATOS!$K$2:$K$20000))/D281,"—")</f>
        <v>—</v>
      </c>
      <c r="F281" s="10" t="str" cm="1">
        <f t="array" ref="F281">IFERROR(_xlfn.STDEV.P(_xlfn._xlws.FILTER(DATOS!$K$2:$K$20000,(CONFIG_METADATA!$G$2:$G$20000=1)*(DATOS!$D$2:$D$20000=A281)*(DATOS!$I$2:$I$20000=B281))),"—")</f>
        <v>—</v>
      </c>
      <c r="G281" t="str" cm="1">
        <f t="array" ref="G281">IFERROR(_xlfn.MODE.SNGL(_xlfn._xlws.FILTER(DATOS!$K$2:$K$20000,(CONFIG_METADATA!$G$2:$G$20000=1)*(DATOS!$D$2:$D$20000=A281)*(DATOS!$I$2:$I$20000=B281))),"—")</f>
        <v>—</v>
      </c>
      <c r="H281" s="11" t="str">
        <f>IFERROR(SUMPRODUCT((CONFIG_METADATA!$G$2:$G$20000=1)*(DATOS!$D$2:$D$20000=A281)*(DATOS!$I$2:$I$20000=B281)*(DATOS!$L$2:$L$20000="S"))/D281,"—")</f>
        <v>—</v>
      </c>
      <c r="I281" s="11" t="str">
        <f>IFERROR(SUMPRODUCT((CONFIG_METADATA!$G$2:$G$20000=1)*(DATOS!$D$2:$D$20000=A281)*(DATOS!$I$2:$I$20000=B281)*(DATOS!$L$2:$L$20000="N"))/D281,"—")</f>
        <v>—</v>
      </c>
      <c r="J281" t="str" cm="1">
        <f t="array" ref="J281">IFERROR(_xlfn.MODE.SNGL(_xlfn._xlws.FILTER(DATOS!$K$2:$K$20000,(CONFIG_METADATA!$G$2:$G$20000=1)*(DATOS!$D$2:$D$20000=A281)*(DATOS!$I$2:$I$20000=B281)*(DATOS!$L$2:$L$20000="S"))),"—")</f>
        <v>—</v>
      </c>
      <c r="K281" t="str" cm="1">
        <f t="array" ref="K281">IFERROR(_xlfn.MODE.SNGL(_xlfn._xlws.FILTER(DATOS!$K$2:$K$20000,(CONFIG_METADATA!$G$2:$G$20000=1)*(DATOS!$D$2:$D$20000=A281)*(DATOS!$I$2:$I$20000=B281)*(DATOS!$L$2:$L$20000="N"))),"—")</f>
        <v>—</v>
      </c>
      <c r="L281">
        <f>SUMPRODUCT((CONFIG_METADATA!$G$2:$G$20000=1)*(DATOS!$D$2:$D$20000=A281)*(DATOS!$I$2:$I$20000=B281)*(DATOS!$K$2:$K$20000=1))</f>
        <v>0</v>
      </c>
      <c r="M281">
        <f>SUMPRODUCT((CONFIG_METADATA!$G$2:$G$20000=1)*(DATOS!$D$2:$D$20000=A281)*(DATOS!$I$2:$I$20000=B281)*(DATOS!$K$2:$K$20000=2))</f>
        <v>0</v>
      </c>
      <c r="N281">
        <f>SUMPRODUCT((CONFIG_METADATA!$G$2:$G$20000=1)*(DATOS!$D$2:$D$20000=A281)*(DATOS!$I$2:$I$20000=B281)*(DATOS!$K$2:$K$20000=3))</f>
        <v>0</v>
      </c>
      <c r="O281">
        <f>SUMPRODUCT((CONFIG_METADATA!$G$2:$G$20000=1)*(DATOS!$D$2:$D$20000=A281)*(DATOS!$I$2:$I$20000=B281)*(DATOS!$K$2:$K$20000=4))</f>
        <v>0</v>
      </c>
      <c r="P281">
        <f>SUMPRODUCT((CONFIG_METADATA!$G$2:$G$20000=1)*(DATOS!$D$2:$D$20000=A281)*(DATOS!$I$2:$I$20000=B281)*(DATOS!$K$2:$K$20000=5))</f>
        <v>0</v>
      </c>
      <c r="Q281">
        <f>SUMPRODUCT((CONFIG_METADATA!$G$2:$G$20000=1)*(DATOS!$D$2:$D$20000=A281)*(DATOS!$I$2:$I$20000=B281)*(DATOS!$K$2:$K$20000=6))</f>
        <v>0</v>
      </c>
      <c r="R281">
        <f>SUMPRODUCT((CONFIG_METADATA!$G$2:$G$20000=1)*(DATOS!$D$2:$D$20000=A281)*(DATOS!$I$2:$I$20000=B281)*(DATOS!$K$2:$K$20000=7))</f>
        <v>0</v>
      </c>
      <c r="S281">
        <f>SUMPRODUCT((CONFIG_METADATA!$G$2:$G$20000=1)*(DATOS!$D$2:$D$20000=A281)*(DATOS!$I$2:$I$20000=B281)*(DATOS!$K$2:$K$20000=8))</f>
        <v>0</v>
      </c>
      <c r="T281">
        <f>SUMPRODUCT((CONFIG_METADATA!$G$2:$G$20000=1)*(DATOS!$D$2:$D$20000=A281)*(DATOS!$I$2:$I$20000=B281)*(DATOS!$K$2:$K$20000=9))</f>
        <v>0</v>
      </c>
      <c r="U281">
        <f>SUMPRODUCT((CONFIG_METADATA!$G$2:$G$20000=1)*(DATOS!$D$2:$D$20000=A281)*(DATOS!$I$2:$I$20000=B281)*(DATOS!$K$2:$K$20000=10))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SUMPRODUCT((CONFIG_METADATA!$G$2:$G$20000=1)*(DATOS!$D$2:$D$20000=A282)*(DATOS!$I$2:$I$20000=B282))</f>
        <v>0</v>
      </c>
      <c r="E282" s="10" t="str">
        <f>IFERROR(SUMPRODUCT((CONFIG_METADATA!$G$2:$G$20000=1)*(DATOS!$D$2:$D$20000=A282)*(DATOS!$I$2:$I$20000=B282)*(DATOS!$K$2:$K$20000))/D282,"—")</f>
        <v>—</v>
      </c>
      <c r="F282" s="10" t="str" cm="1">
        <f t="array" ref="F282">IFERROR(_xlfn.STDEV.P(_xlfn._xlws.FILTER(DATOS!$K$2:$K$20000,(CONFIG_METADATA!$G$2:$G$20000=1)*(DATOS!$D$2:$D$20000=A282)*(DATOS!$I$2:$I$20000=B282))),"—")</f>
        <v>—</v>
      </c>
      <c r="G282" t="str" cm="1">
        <f t="array" ref="G282">IFERROR(_xlfn.MODE.SNGL(_xlfn._xlws.FILTER(DATOS!$K$2:$K$20000,(CONFIG_METADATA!$G$2:$G$20000=1)*(DATOS!$D$2:$D$20000=A282)*(DATOS!$I$2:$I$20000=B282))),"—")</f>
        <v>—</v>
      </c>
      <c r="H282" s="11" t="str">
        <f>IFERROR(SUMPRODUCT((CONFIG_METADATA!$G$2:$G$20000=1)*(DATOS!$D$2:$D$20000=A282)*(DATOS!$I$2:$I$20000=B282)*(DATOS!$L$2:$L$20000="S"))/D282,"—")</f>
        <v>—</v>
      </c>
      <c r="I282" s="11" t="str">
        <f>IFERROR(SUMPRODUCT((CONFIG_METADATA!$G$2:$G$20000=1)*(DATOS!$D$2:$D$20000=A282)*(DATOS!$I$2:$I$20000=B282)*(DATOS!$L$2:$L$20000="N"))/D282,"—")</f>
        <v>—</v>
      </c>
      <c r="J282" t="str" cm="1">
        <f t="array" ref="J282">IFERROR(_xlfn.MODE.SNGL(_xlfn._xlws.FILTER(DATOS!$K$2:$K$20000,(CONFIG_METADATA!$G$2:$G$20000=1)*(DATOS!$D$2:$D$20000=A282)*(DATOS!$I$2:$I$20000=B282)*(DATOS!$L$2:$L$20000="S"))),"—")</f>
        <v>—</v>
      </c>
      <c r="K282" t="str" cm="1">
        <f t="array" ref="K282">IFERROR(_xlfn.MODE.SNGL(_xlfn._xlws.FILTER(DATOS!$K$2:$K$20000,(CONFIG_METADATA!$G$2:$G$20000=1)*(DATOS!$D$2:$D$20000=A282)*(DATOS!$I$2:$I$20000=B282)*(DATOS!$L$2:$L$20000="N"))),"—")</f>
        <v>—</v>
      </c>
      <c r="L282">
        <f>SUMPRODUCT((CONFIG_METADATA!$G$2:$G$20000=1)*(DATOS!$D$2:$D$20000=A282)*(DATOS!$I$2:$I$20000=B282)*(DATOS!$K$2:$K$20000=1))</f>
        <v>0</v>
      </c>
      <c r="M282">
        <f>SUMPRODUCT((CONFIG_METADATA!$G$2:$G$20000=1)*(DATOS!$D$2:$D$20000=A282)*(DATOS!$I$2:$I$20000=B282)*(DATOS!$K$2:$K$20000=2))</f>
        <v>0</v>
      </c>
      <c r="N282">
        <f>SUMPRODUCT((CONFIG_METADATA!$G$2:$G$20000=1)*(DATOS!$D$2:$D$20000=A282)*(DATOS!$I$2:$I$20000=B282)*(DATOS!$K$2:$K$20000=3))</f>
        <v>0</v>
      </c>
      <c r="O282">
        <f>SUMPRODUCT((CONFIG_METADATA!$G$2:$G$20000=1)*(DATOS!$D$2:$D$20000=A282)*(DATOS!$I$2:$I$20000=B282)*(DATOS!$K$2:$K$20000=4))</f>
        <v>0</v>
      </c>
      <c r="P282">
        <f>SUMPRODUCT((CONFIG_METADATA!$G$2:$G$20000=1)*(DATOS!$D$2:$D$20000=A282)*(DATOS!$I$2:$I$20000=B282)*(DATOS!$K$2:$K$20000=5))</f>
        <v>0</v>
      </c>
      <c r="Q282">
        <f>SUMPRODUCT((CONFIG_METADATA!$G$2:$G$20000=1)*(DATOS!$D$2:$D$20000=A282)*(DATOS!$I$2:$I$20000=B282)*(DATOS!$K$2:$K$20000=6))</f>
        <v>0</v>
      </c>
      <c r="R282">
        <f>SUMPRODUCT((CONFIG_METADATA!$G$2:$G$20000=1)*(DATOS!$D$2:$D$20000=A282)*(DATOS!$I$2:$I$20000=B282)*(DATOS!$K$2:$K$20000=7))</f>
        <v>0</v>
      </c>
      <c r="S282">
        <f>SUMPRODUCT((CONFIG_METADATA!$G$2:$G$20000=1)*(DATOS!$D$2:$D$20000=A282)*(DATOS!$I$2:$I$20000=B282)*(DATOS!$K$2:$K$20000=8))</f>
        <v>0</v>
      </c>
      <c r="T282">
        <f>SUMPRODUCT((CONFIG_METADATA!$G$2:$G$20000=1)*(DATOS!$D$2:$D$20000=A282)*(DATOS!$I$2:$I$20000=B282)*(DATOS!$K$2:$K$20000=9))</f>
        <v>0</v>
      </c>
      <c r="U282">
        <f>SUMPRODUCT((CONFIG_METADATA!$G$2:$G$20000=1)*(DATOS!$D$2:$D$20000=A282)*(DATOS!$I$2:$I$20000=B282)*(DATOS!$K$2:$K$20000=10))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SUMPRODUCT((CONFIG_METADATA!$G$2:$G$20000=1)*(DATOS!$D$2:$D$20000=A283)*(DATOS!$I$2:$I$20000=B283))</f>
        <v>0</v>
      </c>
      <c r="E283" s="10" t="str">
        <f>IFERROR(SUMPRODUCT((CONFIG_METADATA!$G$2:$G$20000=1)*(DATOS!$D$2:$D$20000=A283)*(DATOS!$I$2:$I$20000=B283)*(DATOS!$K$2:$K$20000))/D283,"—")</f>
        <v>—</v>
      </c>
      <c r="F283" s="10" t="str" cm="1">
        <f t="array" ref="F283">IFERROR(_xlfn.STDEV.P(_xlfn._xlws.FILTER(DATOS!$K$2:$K$20000,(CONFIG_METADATA!$G$2:$G$20000=1)*(DATOS!$D$2:$D$20000=A283)*(DATOS!$I$2:$I$20000=B283))),"—")</f>
        <v>—</v>
      </c>
      <c r="G283" t="str" cm="1">
        <f t="array" ref="G283">IFERROR(_xlfn.MODE.SNGL(_xlfn._xlws.FILTER(DATOS!$K$2:$K$20000,(CONFIG_METADATA!$G$2:$G$20000=1)*(DATOS!$D$2:$D$20000=A283)*(DATOS!$I$2:$I$20000=B283))),"—")</f>
        <v>—</v>
      </c>
      <c r="H283" s="11" t="str">
        <f>IFERROR(SUMPRODUCT((CONFIG_METADATA!$G$2:$G$20000=1)*(DATOS!$D$2:$D$20000=A283)*(DATOS!$I$2:$I$20000=B283)*(DATOS!$L$2:$L$20000="S"))/D283,"—")</f>
        <v>—</v>
      </c>
      <c r="I283" s="11" t="str">
        <f>IFERROR(SUMPRODUCT((CONFIG_METADATA!$G$2:$G$20000=1)*(DATOS!$D$2:$D$20000=A283)*(DATOS!$I$2:$I$20000=B283)*(DATOS!$L$2:$L$20000="N"))/D283,"—")</f>
        <v>—</v>
      </c>
      <c r="J283" t="str" cm="1">
        <f t="array" ref="J283">IFERROR(_xlfn.MODE.SNGL(_xlfn._xlws.FILTER(DATOS!$K$2:$K$20000,(CONFIG_METADATA!$G$2:$G$20000=1)*(DATOS!$D$2:$D$20000=A283)*(DATOS!$I$2:$I$20000=B283)*(DATOS!$L$2:$L$20000="S"))),"—")</f>
        <v>—</v>
      </c>
      <c r="K283" t="str" cm="1">
        <f t="array" ref="K283">IFERROR(_xlfn.MODE.SNGL(_xlfn._xlws.FILTER(DATOS!$K$2:$K$20000,(CONFIG_METADATA!$G$2:$G$20000=1)*(DATOS!$D$2:$D$20000=A283)*(DATOS!$I$2:$I$20000=B283)*(DATOS!$L$2:$L$20000="N"))),"—")</f>
        <v>—</v>
      </c>
      <c r="L283">
        <f>SUMPRODUCT((CONFIG_METADATA!$G$2:$G$20000=1)*(DATOS!$D$2:$D$20000=A283)*(DATOS!$I$2:$I$20000=B283)*(DATOS!$K$2:$K$20000=1))</f>
        <v>0</v>
      </c>
      <c r="M283">
        <f>SUMPRODUCT((CONFIG_METADATA!$G$2:$G$20000=1)*(DATOS!$D$2:$D$20000=A283)*(DATOS!$I$2:$I$20000=B283)*(DATOS!$K$2:$K$20000=2))</f>
        <v>0</v>
      </c>
      <c r="N283">
        <f>SUMPRODUCT((CONFIG_METADATA!$G$2:$G$20000=1)*(DATOS!$D$2:$D$20000=A283)*(DATOS!$I$2:$I$20000=B283)*(DATOS!$K$2:$K$20000=3))</f>
        <v>0</v>
      </c>
      <c r="O283">
        <f>SUMPRODUCT((CONFIG_METADATA!$G$2:$G$20000=1)*(DATOS!$D$2:$D$20000=A283)*(DATOS!$I$2:$I$20000=B283)*(DATOS!$K$2:$K$20000=4))</f>
        <v>0</v>
      </c>
      <c r="P283">
        <f>SUMPRODUCT((CONFIG_METADATA!$G$2:$G$20000=1)*(DATOS!$D$2:$D$20000=A283)*(DATOS!$I$2:$I$20000=B283)*(DATOS!$K$2:$K$20000=5))</f>
        <v>0</v>
      </c>
      <c r="Q283">
        <f>SUMPRODUCT((CONFIG_METADATA!$G$2:$G$20000=1)*(DATOS!$D$2:$D$20000=A283)*(DATOS!$I$2:$I$20000=B283)*(DATOS!$K$2:$K$20000=6))</f>
        <v>0</v>
      </c>
      <c r="R283">
        <f>SUMPRODUCT((CONFIG_METADATA!$G$2:$G$20000=1)*(DATOS!$D$2:$D$20000=A283)*(DATOS!$I$2:$I$20000=B283)*(DATOS!$K$2:$K$20000=7))</f>
        <v>0</v>
      </c>
      <c r="S283">
        <f>SUMPRODUCT((CONFIG_METADATA!$G$2:$G$20000=1)*(DATOS!$D$2:$D$20000=A283)*(DATOS!$I$2:$I$20000=B283)*(DATOS!$K$2:$K$20000=8))</f>
        <v>0</v>
      </c>
      <c r="T283">
        <f>SUMPRODUCT((CONFIG_METADATA!$G$2:$G$20000=1)*(DATOS!$D$2:$D$20000=A283)*(DATOS!$I$2:$I$20000=B283)*(DATOS!$K$2:$K$20000=9))</f>
        <v>0</v>
      </c>
      <c r="U283">
        <f>SUMPRODUCT((CONFIG_METADATA!$G$2:$G$20000=1)*(DATOS!$D$2:$D$20000=A283)*(DATOS!$I$2:$I$20000=B283)*(DATOS!$K$2:$K$20000=10))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SUMPRODUCT((CONFIG_METADATA!$G$2:$G$20000=1)*(DATOS!$D$2:$D$20000=A284)*(DATOS!$I$2:$I$20000=B284))</f>
        <v>0</v>
      </c>
      <c r="E284" s="10" t="str">
        <f>IFERROR(SUMPRODUCT((CONFIG_METADATA!$G$2:$G$20000=1)*(DATOS!$D$2:$D$20000=A284)*(DATOS!$I$2:$I$20000=B284)*(DATOS!$K$2:$K$20000))/D284,"—")</f>
        <v>—</v>
      </c>
      <c r="F284" s="10" t="str" cm="1">
        <f t="array" ref="F284">IFERROR(_xlfn.STDEV.P(_xlfn._xlws.FILTER(DATOS!$K$2:$K$20000,(CONFIG_METADATA!$G$2:$G$20000=1)*(DATOS!$D$2:$D$20000=A284)*(DATOS!$I$2:$I$20000=B284))),"—")</f>
        <v>—</v>
      </c>
      <c r="G284" t="str" cm="1">
        <f t="array" ref="G284">IFERROR(_xlfn.MODE.SNGL(_xlfn._xlws.FILTER(DATOS!$K$2:$K$20000,(CONFIG_METADATA!$G$2:$G$20000=1)*(DATOS!$D$2:$D$20000=A284)*(DATOS!$I$2:$I$20000=B284))),"—")</f>
        <v>—</v>
      </c>
      <c r="H284" s="11" t="str">
        <f>IFERROR(SUMPRODUCT((CONFIG_METADATA!$G$2:$G$20000=1)*(DATOS!$D$2:$D$20000=A284)*(DATOS!$I$2:$I$20000=B284)*(DATOS!$L$2:$L$20000="S"))/D284,"—")</f>
        <v>—</v>
      </c>
      <c r="I284" s="11" t="str">
        <f>IFERROR(SUMPRODUCT((CONFIG_METADATA!$G$2:$G$20000=1)*(DATOS!$D$2:$D$20000=A284)*(DATOS!$I$2:$I$20000=B284)*(DATOS!$L$2:$L$20000="N"))/D284,"—")</f>
        <v>—</v>
      </c>
      <c r="J284" t="str" cm="1">
        <f t="array" ref="J284">IFERROR(_xlfn.MODE.SNGL(_xlfn._xlws.FILTER(DATOS!$K$2:$K$20000,(CONFIG_METADATA!$G$2:$G$20000=1)*(DATOS!$D$2:$D$20000=A284)*(DATOS!$I$2:$I$20000=B284)*(DATOS!$L$2:$L$20000="S"))),"—")</f>
        <v>—</v>
      </c>
      <c r="K284" t="str" cm="1">
        <f t="array" ref="K284">IFERROR(_xlfn.MODE.SNGL(_xlfn._xlws.FILTER(DATOS!$K$2:$K$20000,(CONFIG_METADATA!$G$2:$G$20000=1)*(DATOS!$D$2:$D$20000=A284)*(DATOS!$I$2:$I$20000=B284)*(DATOS!$L$2:$L$20000="N"))),"—")</f>
        <v>—</v>
      </c>
      <c r="L284">
        <f>SUMPRODUCT((CONFIG_METADATA!$G$2:$G$20000=1)*(DATOS!$D$2:$D$20000=A284)*(DATOS!$I$2:$I$20000=B284)*(DATOS!$K$2:$K$20000=1))</f>
        <v>0</v>
      </c>
      <c r="M284">
        <f>SUMPRODUCT((CONFIG_METADATA!$G$2:$G$20000=1)*(DATOS!$D$2:$D$20000=A284)*(DATOS!$I$2:$I$20000=B284)*(DATOS!$K$2:$K$20000=2))</f>
        <v>0</v>
      </c>
      <c r="N284">
        <f>SUMPRODUCT((CONFIG_METADATA!$G$2:$G$20000=1)*(DATOS!$D$2:$D$20000=A284)*(DATOS!$I$2:$I$20000=B284)*(DATOS!$K$2:$K$20000=3))</f>
        <v>0</v>
      </c>
      <c r="O284">
        <f>SUMPRODUCT((CONFIG_METADATA!$G$2:$G$20000=1)*(DATOS!$D$2:$D$20000=A284)*(DATOS!$I$2:$I$20000=B284)*(DATOS!$K$2:$K$20000=4))</f>
        <v>0</v>
      </c>
      <c r="P284">
        <f>SUMPRODUCT((CONFIG_METADATA!$G$2:$G$20000=1)*(DATOS!$D$2:$D$20000=A284)*(DATOS!$I$2:$I$20000=B284)*(DATOS!$K$2:$K$20000=5))</f>
        <v>0</v>
      </c>
      <c r="Q284">
        <f>SUMPRODUCT((CONFIG_METADATA!$G$2:$G$20000=1)*(DATOS!$D$2:$D$20000=A284)*(DATOS!$I$2:$I$20000=B284)*(DATOS!$K$2:$K$20000=6))</f>
        <v>0</v>
      </c>
      <c r="R284">
        <f>SUMPRODUCT((CONFIG_METADATA!$G$2:$G$20000=1)*(DATOS!$D$2:$D$20000=A284)*(DATOS!$I$2:$I$20000=B284)*(DATOS!$K$2:$K$20000=7))</f>
        <v>0</v>
      </c>
      <c r="S284">
        <f>SUMPRODUCT((CONFIG_METADATA!$G$2:$G$20000=1)*(DATOS!$D$2:$D$20000=A284)*(DATOS!$I$2:$I$20000=B284)*(DATOS!$K$2:$K$20000=8))</f>
        <v>0</v>
      </c>
      <c r="T284">
        <f>SUMPRODUCT((CONFIG_METADATA!$G$2:$G$20000=1)*(DATOS!$D$2:$D$20000=A284)*(DATOS!$I$2:$I$20000=B284)*(DATOS!$K$2:$K$20000=9))</f>
        <v>0</v>
      </c>
      <c r="U284">
        <f>SUMPRODUCT((CONFIG_METADATA!$G$2:$G$20000=1)*(DATOS!$D$2:$D$20000=A284)*(DATOS!$I$2:$I$20000=B284)*(DATOS!$K$2:$K$20000=10))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SUMPRODUCT((CONFIG_METADATA!$G$2:$G$20000=1)*(DATOS!$D$2:$D$20000=A285)*(DATOS!$I$2:$I$20000=B285))</f>
        <v>0</v>
      </c>
      <c r="E285" s="10" t="str">
        <f>IFERROR(SUMPRODUCT((CONFIG_METADATA!$G$2:$G$20000=1)*(DATOS!$D$2:$D$20000=A285)*(DATOS!$I$2:$I$20000=B285)*(DATOS!$K$2:$K$20000))/D285,"—")</f>
        <v>—</v>
      </c>
      <c r="F285" s="10" t="str" cm="1">
        <f t="array" ref="F285">IFERROR(_xlfn.STDEV.P(_xlfn._xlws.FILTER(DATOS!$K$2:$K$20000,(CONFIG_METADATA!$G$2:$G$20000=1)*(DATOS!$D$2:$D$20000=A285)*(DATOS!$I$2:$I$20000=B285))),"—")</f>
        <v>—</v>
      </c>
      <c r="G285" t="str" cm="1">
        <f t="array" ref="G285">IFERROR(_xlfn.MODE.SNGL(_xlfn._xlws.FILTER(DATOS!$K$2:$K$20000,(CONFIG_METADATA!$G$2:$G$20000=1)*(DATOS!$D$2:$D$20000=A285)*(DATOS!$I$2:$I$20000=B285))),"—")</f>
        <v>—</v>
      </c>
      <c r="H285" s="11" t="str">
        <f>IFERROR(SUMPRODUCT((CONFIG_METADATA!$G$2:$G$20000=1)*(DATOS!$D$2:$D$20000=A285)*(DATOS!$I$2:$I$20000=B285)*(DATOS!$L$2:$L$20000="S"))/D285,"—")</f>
        <v>—</v>
      </c>
      <c r="I285" s="11" t="str">
        <f>IFERROR(SUMPRODUCT((CONFIG_METADATA!$G$2:$G$20000=1)*(DATOS!$D$2:$D$20000=A285)*(DATOS!$I$2:$I$20000=B285)*(DATOS!$L$2:$L$20000="N"))/D285,"—")</f>
        <v>—</v>
      </c>
      <c r="J285" t="str" cm="1">
        <f t="array" ref="J285">IFERROR(_xlfn.MODE.SNGL(_xlfn._xlws.FILTER(DATOS!$K$2:$K$20000,(CONFIG_METADATA!$G$2:$G$20000=1)*(DATOS!$D$2:$D$20000=A285)*(DATOS!$I$2:$I$20000=B285)*(DATOS!$L$2:$L$20000="S"))),"—")</f>
        <v>—</v>
      </c>
      <c r="K285" t="str" cm="1">
        <f t="array" ref="K285">IFERROR(_xlfn.MODE.SNGL(_xlfn._xlws.FILTER(DATOS!$K$2:$K$20000,(CONFIG_METADATA!$G$2:$G$20000=1)*(DATOS!$D$2:$D$20000=A285)*(DATOS!$I$2:$I$20000=B285)*(DATOS!$L$2:$L$20000="N"))),"—")</f>
        <v>—</v>
      </c>
      <c r="L285">
        <f>SUMPRODUCT((CONFIG_METADATA!$G$2:$G$20000=1)*(DATOS!$D$2:$D$20000=A285)*(DATOS!$I$2:$I$20000=B285)*(DATOS!$K$2:$K$20000=1))</f>
        <v>0</v>
      </c>
      <c r="M285">
        <f>SUMPRODUCT((CONFIG_METADATA!$G$2:$G$20000=1)*(DATOS!$D$2:$D$20000=A285)*(DATOS!$I$2:$I$20000=B285)*(DATOS!$K$2:$K$20000=2))</f>
        <v>0</v>
      </c>
      <c r="N285">
        <f>SUMPRODUCT((CONFIG_METADATA!$G$2:$G$20000=1)*(DATOS!$D$2:$D$20000=A285)*(DATOS!$I$2:$I$20000=B285)*(DATOS!$K$2:$K$20000=3))</f>
        <v>0</v>
      </c>
      <c r="O285">
        <f>SUMPRODUCT((CONFIG_METADATA!$G$2:$G$20000=1)*(DATOS!$D$2:$D$20000=A285)*(DATOS!$I$2:$I$20000=B285)*(DATOS!$K$2:$K$20000=4))</f>
        <v>0</v>
      </c>
      <c r="P285">
        <f>SUMPRODUCT((CONFIG_METADATA!$G$2:$G$20000=1)*(DATOS!$D$2:$D$20000=A285)*(DATOS!$I$2:$I$20000=B285)*(DATOS!$K$2:$K$20000=5))</f>
        <v>0</v>
      </c>
      <c r="Q285">
        <f>SUMPRODUCT((CONFIG_METADATA!$G$2:$G$20000=1)*(DATOS!$D$2:$D$20000=A285)*(DATOS!$I$2:$I$20000=B285)*(DATOS!$K$2:$K$20000=6))</f>
        <v>0</v>
      </c>
      <c r="R285">
        <f>SUMPRODUCT((CONFIG_METADATA!$G$2:$G$20000=1)*(DATOS!$D$2:$D$20000=A285)*(DATOS!$I$2:$I$20000=B285)*(DATOS!$K$2:$K$20000=7))</f>
        <v>0</v>
      </c>
      <c r="S285">
        <f>SUMPRODUCT((CONFIG_METADATA!$G$2:$G$20000=1)*(DATOS!$D$2:$D$20000=A285)*(DATOS!$I$2:$I$20000=B285)*(DATOS!$K$2:$K$20000=8))</f>
        <v>0</v>
      </c>
      <c r="T285">
        <f>SUMPRODUCT((CONFIG_METADATA!$G$2:$G$20000=1)*(DATOS!$D$2:$D$20000=A285)*(DATOS!$I$2:$I$20000=B285)*(DATOS!$K$2:$K$20000=9))</f>
        <v>0</v>
      </c>
      <c r="U285">
        <f>SUMPRODUCT((CONFIG_METADATA!$G$2:$G$20000=1)*(DATOS!$D$2:$D$20000=A285)*(DATOS!$I$2:$I$20000=B285)*(DATOS!$K$2:$K$20000=10))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SUMPRODUCT((CONFIG_METADATA!$G$2:$G$20000=1)*(DATOS!$D$2:$D$20000=A286)*(DATOS!$I$2:$I$20000=B286))</f>
        <v>0</v>
      </c>
      <c r="E286" s="10" t="str">
        <f>IFERROR(SUMPRODUCT((CONFIG_METADATA!$G$2:$G$20000=1)*(DATOS!$D$2:$D$20000=A286)*(DATOS!$I$2:$I$20000=B286)*(DATOS!$K$2:$K$20000))/D286,"—")</f>
        <v>—</v>
      </c>
      <c r="F286" s="10" t="str" cm="1">
        <f t="array" ref="F286">IFERROR(_xlfn.STDEV.P(_xlfn._xlws.FILTER(DATOS!$K$2:$K$20000,(CONFIG_METADATA!$G$2:$G$20000=1)*(DATOS!$D$2:$D$20000=A286)*(DATOS!$I$2:$I$20000=B286))),"—")</f>
        <v>—</v>
      </c>
      <c r="G286" t="str" cm="1">
        <f t="array" ref="G286">IFERROR(_xlfn.MODE.SNGL(_xlfn._xlws.FILTER(DATOS!$K$2:$K$20000,(CONFIG_METADATA!$G$2:$G$20000=1)*(DATOS!$D$2:$D$20000=A286)*(DATOS!$I$2:$I$20000=B286))),"—")</f>
        <v>—</v>
      </c>
      <c r="H286" s="11" t="str">
        <f>IFERROR(SUMPRODUCT((CONFIG_METADATA!$G$2:$G$20000=1)*(DATOS!$D$2:$D$20000=A286)*(DATOS!$I$2:$I$20000=B286)*(DATOS!$L$2:$L$20000="S"))/D286,"—")</f>
        <v>—</v>
      </c>
      <c r="I286" s="11" t="str">
        <f>IFERROR(SUMPRODUCT((CONFIG_METADATA!$G$2:$G$20000=1)*(DATOS!$D$2:$D$20000=A286)*(DATOS!$I$2:$I$20000=B286)*(DATOS!$L$2:$L$20000="N"))/D286,"—")</f>
        <v>—</v>
      </c>
      <c r="J286" t="str" cm="1">
        <f t="array" ref="J286">IFERROR(_xlfn.MODE.SNGL(_xlfn._xlws.FILTER(DATOS!$K$2:$K$20000,(CONFIG_METADATA!$G$2:$G$20000=1)*(DATOS!$D$2:$D$20000=A286)*(DATOS!$I$2:$I$20000=B286)*(DATOS!$L$2:$L$20000="S"))),"—")</f>
        <v>—</v>
      </c>
      <c r="K286" t="str" cm="1">
        <f t="array" ref="K286">IFERROR(_xlfn.MODE.SNGL(_xlfn._xlws.FILTER(DATOS!$K$2:$K$20000,(CONFIG_METADATA!$G$2:$G$20000=1)*(DATOS!$D$2:$D$20000=A286)*(DATOS!$I$2:$I$20000=B286)*(DATOS!$L$2:$L$20000="N"))),"—")</f>
        <v>—</v>
      </c>
      <c r="L286">
        <f>SUMPRODUCT((CONFIG_METADATA!$G$2:$G$20000=1)*(DATOS!$D$2:$D$20000=A286)*(DATOS!$I$2:$I$20000=B286)*(DATOS!$K$2:$K$20000=1))</f>
        <v>0</v>
      </c>
      <c r="M286">
        <f>SUMPRODUCT((CONFIG_METADATA!$G$2:$G$20000=1)*(DATOS!$D$2:$D$20000=A286)*(DATOS!$I$2:$I$20000=B286)*(DATOS!$K$2:$K$20000=2))</f>
        <v>0</v>
      </c>
      <c r="N286">
        <f>SUMPRODUCT((CONFIG_METADATA!$G$2:$G$20000=1)*(DATOS!$D$2:$D$20000=A286)*(DATOS!$I$2:$I$20000=B286)*(DATOS!$K$2:$K$20000=3))</f>
        <v>0</v>
      </c>
      <c r="O286">
        <f>SUMPRODUCT((CONFIG_METADATA!$G$2:$G$20000=1)*(DATOS!$D$2:$D$20000=A286)*(DATOS!$I$2:$I$20000=B286)*(DATOS!$K$2:$K$20000=4))</f>
        <v>0</v>
      </c>
      <c r="P286">
        <f>SUMPRODUCT((CONFIG_METADATA!$G$2:$G$20000=1)*(DATOS!$D$2:$D$20000=A286)*(DATOS!$I$2:$I$20000=B286)*(DATOS!$K$2:$K$20000=5))</f>
        <v>0</v>
      </c>
      <c r="Q286">
        <f>SUMPRODUCT((CONFIG_METADATA!$G$2:$G$20000=1)*(DATOS!$D$2:$D$20000=A286)*(DATOS!$I$2:$I$20000=B286)*(DATOS!$K$2:$K$20000=6))</f>
        <v>0</v>
      </c>
      <c r="R286">
        <f>SUMPRODUCT((CONFIG_METADATA!$G$2:$G$20000=1)*(DATOS!$D$2:$D$20000=A286)*(DATOS!$I$2:$I$20000=B286)*(DATOS!$K$2:$K$20000=7))</f>
        <v>0</v>
      </c>
      <c r="S286">
        <f>SUMPRODUCT((CONFIG_METADATA!$G$2:$G$20000=1)*(DATOS!$D$2:$D$20000=A286)*(DATOS!$I$2:$I$20000=B286)*(DATOS!$K$2:$K$20000=8))</f>
        <v>0</v>
      </c>
      <c r="T286">
        <f>SUMPRODUCT((CONFIG_METADATA!$G$2:$G$20000=1)*(DATOS!$D$2:$D$20000=A286)*(DATOS!$I$2:$I$20000=B286)*(DATOS!$K$2:$K$20000=9))</f>
        <v>0</v>
      </c>
      <c r="U286">
        <f>SUMPRODUCT((CONFIG_METADATA!$G$2:$G$20000=1)*(DATOS!$D$2:$D$20000=A286)*(DATOS!$I$2:$I$20000=B286)*(DATOS!$K$2:$K$20000=10))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SUMPRODUCT((CONFIG_METADATA!$G$2:$G$20000=1)*(DATOS!$D$2:$D$20000=A287)*(DATOS!$I$2:$I$20000=B287))</f>
        <v>0</v>
      </c>
      <c r="E287" s="10" t="str">
        <f>IFERROR(SUMPRODUCT((CONFIG_METADATA!$G$2:$G$20000=1)*(DATOS!$D$2:$D$20000=A287)*(DATOS!$I$2:$I$20000=B287)*(DATOS!$K$2:$K$20000))/D287,"—")</f>
        <v>—</v>
      </c>
      <c r="F287" s="10" t="str" cm="1">
        <f t="array" ref="F287">IFERROR(_xlfn.STDEV.P(_xlfn._xlws.FILTER(DATOS!$K$2:$K$20000,(CONFIG_METADATA!$G$2:$G$20000=1)*(DATOS!$D$2:$D$20000=A287)*(DATOS!$I$2:$I$20000=B287))),"—")</f>
        <v>—</v>
      </c>
      <c r="G287" t="str" cm="1">
        <f t="array" ref="G287">IFERROR(_xlfn.MODE.SNGL(_xlfn._xlws.FILTER(DATOS!$K$2:$K$20000,(CONFIG_METADATA!$G$2:$G$20000=1)*(DATOS!$D$2:$D$20000=A287)*(DATOS!$I$2:$I$20000=B287))),"—")</f>
        <v>—</v>
      </c>
      <c r="H287" s="11" t="str">
        <f>IFERROR(SUMPRODUCT((CONFIG_METADATA!$G$2:$G$20000=1)*(DATOS!$D$2:$D$20000=A287)*(DATOS!$I$2:$I$20000=B287)*(DATOS!$L$2:$L$20000="S"))/D287,"—")</f>
        <v>—</v>
      </c>
      <c r="I287" s="11" t="str">
        <f>IFERROR(SUMPRODUCT((CONFIG_METADATA!$G$2:$G$20000=1)*(DATOS!$D$2:$D$20000=A287)*(DATOS!$I$2:$I$20000=B287)*(DATOS!$L$2:$L$20000="N"))/D287,"—")</f>
        <v>—</v>
      </c>
      <c r="J287" t="str" cm="1">
        <f t="array" ref="J287">IFERROR(_xlfn.MODE.SNGL(_xlfn._xlws.FILTER(DATOS!$K$2:$K$20000,(CONFIG_METADATA!$G$2:$G$20000=1)*(DATOS!$D$2:$D$20000=A287)*(DATOS!$I$2:$I$20000=B287)*(DATOS!$L$2:$L$20000="S"))),"—")</f>
        <v>—</v>
      </c>
      <c r="K287" t="str" cm="1">
        <f t="array" ref="K287">IFERROR(_xlfn.MODE.SNGL(_xlfn._xlws.FILTER(DATOS!$K$2:$K$20000,(CONFIG_METADATA!$G$2:$G$20000=1)*(DATOS!$D$2:$D$20000=A287)*(DATOS!$I$2:$I$20000=B287)*(DATOS!$L$2:$L$20000="N"))),"—")</f>
        <v>—</v>
      </c>
      <c r="L287">
        <f>SUMPRODUCT((CONFIG_METADATA!$G$2:$G$20000=1)*(DATOS!$D$2:$D$20000=A287)*(DATOS!$I$2:$I$20000=B287)*(DATOS!$K$2:$K$20000=1))</f>
        <v>0</v>
      </c>
      <c r="M287">
        <f>SUMPRODUCT((CONFIG_METADATA!$G$2:$G$20000=1)*(DATOS!$D$2:$D$20000=A287)*(DATOS!$I$2:$I$20000=B287)*(DATOS!$K$2:$K$20000=2))</f>
        <v>0</v>
      </c>
      <c r="N287">
        <f>SUMPRODUCT((CONFIG_METADATA!$G$2:$G$20000=1)*(DATOS!$D$2:$D$20000=A287)*(DATOS!$I$2:$I$20000=B287)*(DATOS!$K$2:$K$20000=3))</f>
        <v>0</v>
      </c>
      <c r="O287">
        <f>SUMPRODUCT((CONFIG_METADATA!$G$2:$G$20000=1)*(DATOS!$D$2:$D$20000=A287)*(DATOS!$I$2:$I$20000=B287)*(DATOS!$K$2:$K$20000=4))</f>
        <v>0</v>
      </c>
      <c r="P287">
        <f>SUMPRODUCT((CONFIG_METADATA!$G$2:$G$20000=1)*(DATOS!$D$2:$D$20000=A287)*(DATOS!$I$2:$I$20000=B287)*(DATOS!$K$2:$K$20000=5))</f>
        <v>0</v>
      </c>
      <c r="Q287">
        <f>SUMPRODUCT((CONFIG_METADATA!$G$2:$G$20000=1)*(DATOS!$D$2:$D$20000=A287)*(DATOS!$I$2:$I$20000=B287)*(DATOS!$K$2:$K$20000=6))</f>
        <v>0</v>
      </c>
      <c r="R287">
        <f>SUMPRODUCT((CONFIG_METADATA!$G$2:$G$20000=1)*(DATOS!$D$2:$D$20000=A287)*(DATOS!$I$2:$I$20000=B287)*(DATOS!$K$2:$K$20000=7))</f>
        <v>0</v>
      </c>
      <c r="S287">
        <f>SUMPRODUCT((CONFIG_METADATA!$G$2:$G$20000=1)*(DATOS!$D$2:$D$20000=A287)*(DATOS!$I$2:$I$20000=B287)*(DATOS!$K$2:$K$20000=8))</f>
        <v>0</v>
      </c>
      <c r="T287">
        <f>SUMPRODUCT((CONFIG_METADATA!$G$2:$G$20000=1)*(DATOS!$D$2:$D$20000=A287)*(DATOS!$I$2:$I$20000=B287)*(DATOS!$K$2:$K$20000=9))</f>
        <v>0</v>
      </c>
      <c r="U287">
        <f>SUMPRODUCT((CONFIG_METADATA!$G$2:$G$20000=1)*(DATOS!$D$2:$D$20000=A287)*(DATOS!$I$2:$I$20000=B287)*(DATOS!$K$2:$K$20000=10))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SUMPRODUCT((CONFIG_METADATA!$G$2:$G$20000=1)*(DATOS!$D$2:$D$20000=A288)*(DATOS!$I$2:$I$20000=B288))</f>
        <v>0</v>
      </c>
      <c r="E288" s="10" t="str">
        <f>IFERROR(SUMPRODUCT((CONFIG_METADATA!$G$2:$G$20000=1)*(DATOS!$D$2:$D$20000=A288)*(DATOS!$I$2:$I$20000=B288)*(DATOS!$K$2:$K$20000))/D288,"—")</f>
        <v>—</v>
      </c>
      <c r="F288" s="10" t="str" cm="1">
        <f t="array" ref="F288">IFERROR(_xlfn.STDEV.P(_xlfn._xlws.FILTER(DATOS!$K$2:$K$20000,(CONFIG_METADATA!$G$2:$G$20000=1)*(DATOS!$D$2:$D$20000=A288)*(DATOS!$I$2:$I$20000=B288))),"—")</f>
        <v>—</v>
      </c>
      <c r="G288" t="str" cm="1">
        <f t="array" ref="G288">IFERROR(_xlfn.MODE.SNGL(_xlfn._xlws.FILTER(DATOS!$K$2:$K$20000,(CONFIG_METADATA!$G$2:$G$20000=1)*(DATOS!$D$2:$D$20000=A288)*(DATOS!$I$2:$I$20000=B288))),"—")</f>
        <v>—</v>
      </c>
      <c r="H288" s="11" t="str">
        <f>IFERROR(SUMPRODUCT((CONFIG_METADATA!$G$2:$G$20000=1)*(DATOS!$D$2:$D$20000=A288)*(DATOS!$I$2:$I$20000=B288)*(DATOS!$L$2:$L$20000="S"))/D288,"—")</f>
        <v>—</v>
      </c>
      <c r="I288" s="11" t="str">
        <f>IFERROR(SUMPRODUCT((CONFIG_METADATA!$G$2:$G$20000=1)*(DATOS!$D$2:$D$20000=A288)*(DATOS!$I$2:$I$20000=B288)*(DATOS!$L$2:$L$20000="N"))/D288,"—")</f>
        <v>—</v>
      </c>
      <c r="J288" t="str" cm="1">
        <f t="array" ref="J288">IFERROR(_xlfn.MODE.SNGL(_xlfn._xlws.FILTER(DATOS!$K$2:$K$20000,(CONFIG_METADATA!$G$2:$G$20000=1)*(DATOS!$D$2:$D$20000=A288)*(DATOS!$I$2:$I$20000=B288)*(DATOS!$L$2:$L$20000="S"))),"—")</f>
        <v>—</v>
      </c>
      <c r="K288" t="str" cm="1">
        <f t="array" ref="K288">IFERROR(_xlfn.MODE.SNGL(_xlfn._xlws.FILTER(DATOS!$K$2:$K$20000,(CONFIG_METADATA!$G$2:$G$20000=1)*(DATOS!$D$2:$D$20000=A288)*(DATOS!$I$2:$I$20000=B288)*(DATOS!$L$2:$L$20000="N"))),"—")</f>
        <v>—</v>
      </c>
      <c r="L288">
        <f>SUMPRODUCT((CONFIG_METADATA!$G$2:$G$20000=1)*(DATOS!$D$2:$D$20000=A288)*(DATOS!$I$2:$I$20000=B288)*(DATOS!$K$2:$K$20000=1))</f>
        <v>0</v>
      </c>
      <c r="M288">
        <f>SUMPRODUCT((CONFIG_METADATA!$G$2:$G$20000=1)*(DATOS!$D$2:$D$20000=A288)*(DATOS!$I$2:$I$20000=B288)*(DATOS!$K$2:$K$20000=2))</f>
        <v>0</v>
      </c>
      <c r="N288">
        <f>SUMPRODUCT((CONFIG_METADATA!$G$2:$G$20000=1)*(DATOS!$D$2:$D$20000=A288)*(DATOS!$I$2:$I$20000=B288)*(DATOS!$K$2:$K$20000=3))</f>
        <v>0</v>
      </c>
      <c r="O288">
        <f>SUMPRODUCT((CONFIG_METADATA!$G$2:$G$20000=1)*(DATOS!$D$2:$D$20000=A288)*(DATOS!$I$2:$I$20000=B288)*(DATOS!$K$2:$K$20000=4))</f>
        <v>0</v>
      </c>
      <c r="P288">
        <f>SUMPRODUCT((CONFIG_METADATA!$G$2:$G$20000=1)*(DATOS!$D$2:$D$20000=A288)*(DATOS!$I$2:$I$20000=B288)*(DATOS!$K$2:$K$20000=5))</f>
        <v>0</v>
      </c>
      <c r="Q288">
        <f>SUMPRODUCT((CONFIG_METADATA!$G$2:$G$20000=1)*(DATOS!$D$2:$D$20000=A288)*(DATOS!$I$2:$I$20000=B288)*(DATOS!$K$2:$K$20000=6))</f>
        <v>0</v>
      </c>
      <c r="R288">
        <f>SUMPRODUCT((CONFIG_METADATA!$G$2:$G$20000=1)*(DATOS!$D$2:$D$20000=A288)*(DATOS!$I$2:$I$20000=B288)*(DATOS!$K$2:$K$20000=7))</f>
        <v>0</v>
      </c>
      <c r="S288">
        <f>SUMPRODUCT((CONFIG_METADATA!$G$2:$G$20000=1)*(DATOS!$D$2:$D$20000=A288)*(DATOS!$I$2:$I$20000=B288)*(DATOS!$K$2:$K$20000=8))</f>
        <v>0</v>
      </c>
      <c r="T288">
        <f>SUMPRODUCT((CONFIG_METADATA!$G$2:$G$20000=1)*(DATOS!$D$2:$D$20000=A288)*(DATOS!$I$2:$I$20000=B288)*(DATOS!$K$2:$K$20000=9))</f>
        <v>0</v>
      </c>
      <c r="U288">
        <f>SUMPRODUCT((CONFIG_METADATA!$G$2:$G$20000=1)*(DATOS!$D$2:$D$20000=A288)*(DATOS!$I$2:$I$20000=B288)*(DATOS!$K$2:$K$20000=10))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SUMPRODUCT((CONFIG_METADATA!$G$2:$G$20000=1)*(DATOS!$D$2:$D$20000=A289)*(DATOS!$I$2:$I$20000=B289))</f>
        <v>0</v>
      </c>
      <c r="E289" s="10" t="str">
        <f>IFERROR(SUMPRODUCT((CONFIG_METADATA!$G$2:$G$20000=1)*(DATOS!$D$2:$D$20000=A289)*(DATOS!$I$2:$I$20000=B289)*(DATOS!$K$2:$K$20000))/D289,"—")</f>
        <v>—</v>
      </c>
      <c r="F289" s="10" t="str" cm="1">
        <f t="array" ref="F289">IFERROR(_xlfn.STDEV.P(_xlfn._xlws.FILTER(DATOS!$K$2:$K$20000,(CONFIG_METADATA!$G$2:$G$20000=1)*(DATOS!$D$2:$D$20000=A289)*(DATOS!$I$2:$I$20000=B289))),"—")</f>
        <v>—</v>
      </c>
      <c r="G289" t="str" cm="1">
        <f t="array" ref="G289">IFERROR(_xlfn.MODE.SNGL(_xlfn._xlws.FILTER(DATOS!$K$2:$K$20000,(CONFIG_METADATA!$G$2:$G$20000=1)*(DATOS!$D$2:$D$20000=A289)*(DATOS!$I$2:$I$20000=B289))),"—")</f>
        <v>—</v>
      </c>
      <c r="H289" s="11" t="str">
        <f>IFERROR(SUMPRODUCT((CONFIG_METADATA!$G$2:$G$20000=1)*(DATOS!$D$2:$D$20000=A289)*(DATOS!$I$2:$I$20000=B289)*(DATOS!$L$2:$L$20000="S"))/D289,"—")</f>
        <v>—</v>
      </c>
      <c r="I289" s="11" t="str">
        <f>IFERROR(SUMPRODUCT((CONFIG_METADATA!$G$2:$G$20000=1)*(DATOS!$D$2:$D$20000=A289)*(DATOS!$I$2:$I$20000=B289)*(DATOS!$L$2:$L$20000="N"))/D289,"—")</f>
        <v>—</v>
      </c>
      <c r="J289" t="str" cm="1">
        <f t="array" ref="J289">IFERROR(_xlfn.MODE.SNGL(_xlfn._xlws.FILTER(DATOS!$K$2:$K$20000,(CONFIG_METADATA!$G$2:$G$20000=1)*(DATOS!$D$2:$D$20000=A289)*(DATOS!$I$2:$I$20000=B289)*(DATOS!$L$2:$L$20000="S"))),"—")</f>
        <v>—</v>
      </c>
      <c r="K289" t="str" cm="1">
        <f t="array" ref="K289">IFERROR(_xlfn.MODE.SNGL(_xlfn._xlws.FILTER(DATOS!$K$2:$K$20000,(CONFIG_METADATA!$G$2:$G$20000=1)*(DATOS!$D$2:$D$20000=A289)*(DATOS!$I$2:$I$20000=B289)*(DATOS!$L$2:$L$20000="N"))),"—")</f>
        <v>—</v>
      </c>
      <c r="L289">
        <f>SUMPRODUCT((CONFIG_METADATA!$G$2:$G$20000=1)*(DATOS!$D$2:$D$20000=A289)*(DATOS!$I$2:$I$20000=B289)*(DATOS!$K$2:$K$20000=1))</f>
        <v>0</v>
      </c>
      <c r="M289">
        <f>SUMPRODUCT((CONFIG_METADATA!$G$2:$G$20000=1)*(DATOS!$D$2:$D$20000=A289)*(DATOS!$I$2:$I$20000=B289)*(DATOS!$K$2:$K$20000=2))</f>
        <v>0</v>
      </c>
      <c r="N289">
        <f>SUMPRODUCT((CONFIG_METADATA!$G$2:$G$20000=1)*(DATOS!$D$2:$D$20000=A289)*(DATOS!$I$2:$I$20000=B289)*(DATOS!$K$2:$K$20000=3))</f>
        <v>0</v>
      </c>
      <c r="O289">
        <f>SUMPRODUCT((CONFIG_METADATA!$G$2:$G$20000=1)*(DATOS!$D$2:$D$20000=A289)*(DATOS!$I$2:$I$20000=B289)*(DATOS!$K$2:$K$20000=4))</f>
        <v>0</v>
      </c>
      <c r="P289">
        <f>SUMPRODUCT((CONFIG_METADATA!$G$2:$G$20000=1)*(DATOS!$D$2:$D$20000=A289)*(DATOS!$I$2:$I$20000=B289)*(DATOS!$K$2:$K$20000=5))</f>
        <v>0</v>
      </c>
      <c r="Q289">
        <f>SUMPRODUCT((CONFIG_METADATA!$G$2:$G$20000=1)*(DATOS!$D$2:$D$20000=A289)*(DATOS!$I$2:$I$20000=B289)*(DATOS!$K$2:$K$20000=6))</f>
        <v>0</v>
      </c>
      <c r="R289">
        <f>SUMPRODUCT((CONFIG_METADATA!$G$2:$G$20000=1)*(DATOS!$D$2:$D$20000=A289)*(DATOS!$I$2:$I$20000=B289)*(DATOS!$K$2:$K$20000=7))</f>
        <v>0</v>
      </c>
      <c r="S289">
        <f>SUMPRODUCT((CONFIG_METADATA!$G$2:$G$20000=1)*(DATOS!$D$2:$D$20000=A289)*(DATOS!$I$2:$I$20000=B289)*(DATOS!$K$2:$K$20000=8))</f>
        <v>0</v>
      </c>
      <c r="T289">
        <f>SUMPRODUCT((CONFIG_METADATA!$G$2:$G$20000=1)*(DATOS!$D$2:$D$20000=A289)*(DATOS!$I$2:$I$20000=B289)*(DATOS!$K$2:$K$20000=9))</f>
        <v>0</v>
      </c>
      <c r="U289">
        <f>SUMPRODUCT((CONFIG_METADATA!$G$2:$G$20000=1)*(DATOS!$D$2:$D$20000=A289)*(DATOS!$I$2:$I$20000=B289)*(DATOS!$K$2:$K$20000=10))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SUMPRODUCT((CONFIG_METADATA!$G$2:$G$20000=1)*(DATOS!$D$2:$D$20000=A290)*(DATOS!$I$2:$I$20000=B290))</f>
        <v>0</v>
      </c>
      <c r="E290" s="10" t="str">
        <f>IFERROR(SUMPRODUCT((CONFIG_METADATA!$G$2:$G$20000=1)*(DATOS!$D$2:$D$20000=A290)*(DATOS!$I$2:$I$20000=B290)*(DATOS!$K$2:$K$20000))/D290,"—")</f>
        <v>—</v>
      </c>
      <c r="F290" s="10" t="str" cm="1">
        <f t="array" ref="F290">IFERROR(_xlfn.STDEV.P(_xlfn._xlws.FILTER(DATOS!$K$2:$K$20000,(CONFIG_METADATA!$G$2:$G$20000=1)*(DATOS!$D$2:$D$20000=A290)*(DATOS!$I$2:$I$20000=B290))),"—")</f>
        <v>—</v>
      </c>
      <c r="G290" t="str" cm="1">
        <f t="array" ref="G290">IFERROR(_xlfn.MODE.SNGL(_xlfn._xlws.FILTER(DATOS!$K$2:$K$20000,(CONFIG_METADATA!$G$2:$G$20000=1)*(DATOS!$D$2:$D$20000=A290)*(DATOS!$I$2:$I$20000=B290))),"—")</f>
        <v>—</v>
      </c>
      <c r="H290" s="11" t="str">
        <f>IFERROR(SUMPRODUCT((CONFIG_METADATA!$G$2:$G$20000=1)*(DATOS!$D$2:$D$20000=A290)*(DATOS!$I$2:$I$20000=B290)*(DATOS!$L$2:$L$20000="S"))/D290,"—")</f>
        <v>—</v>
      </c>
      <c r="I290" s="11" t="str">
        <f>IFERROR(SUMPRODUCT((CONFIG_METADATA!$G$2:$G$20000=1)*(DATOS!$D$2:$D$20000=A290)*(DATOS!$I$2:$I$20000=B290)*(DATOS!$L$2:$L$20000="N"))/D290,"—")</f>
        <v>—</v>
      </c>
      <c r="J290" t="str" cm="1">
        <f t="array" ref="J290">IFERROR(_xlfn.MODE.SNGL(_xlfn._xlws.FILTER(DATOS!$K$2:$K$20000,(CONFIG_METADATA!$G$2:$G$20000=1)*(DATOS!$D$2:$D$20000=A290)*(DATOS!$I$2:$I$20000=B290)*(DATOS!$L$2:$L$20000="S"))),"—")</f>
        <v>—</v>
      </c>
      <c r="K290" t="str" cm="1">
        <f t="array" ref="K290">IFERROR(_xlfn.MODE.SNGL(_xlfn._xlws.FILTER(DATOS!$K$2:$K$20000,(CONFIG_METADATA!$G$2:$G$20000=1)*(DATOS!$D$2:$D$20000=A290)*(DATOS!$I$2:$I$20000=B290)*(DATOS!$L$2:$L$20000="N"))),"—")</f>
        <v>—</v>
      </c>
      <c r="L290">
        <f>SUMPRODUCT((CONFIG_METADATA!$G$2:$G$20000=1)*(DATOS!$D$2:$D$20000=A290)*(DATOS!$I$2:$I$20000=B290)*(DATOS!$K$2:$K$20000=1))</f>
        <v>0</v>
      </c>
      <c r="M290">
        <f>SUMPRODUCT((CONFIG_METADATA!$G$2:$G$20000=1)*(DATOS!$D$2:$D$20000=A290)*(DATOS!$I$2:$I$20000=B290)*(DATOS!$K$2:$K$20000=2))</f>
        <v>0</v>
      </c>
      <c r="N290">
        <f>SUMPRODUCT((CONFIG_METADATA!$G$2:$G$20000=1)*(DATOS!$D$2:$D$20000=A290)*(DATOS!$I$2:$I$20000=B290)*(DATOS!$K$2:$K$20000=3))</f>
        <v>0</v>
      </c>
      <c r="O290">
        <f>SUMPRODUCT((CONFIG_METADATA!$G$2:$G$20000=1)*(DATOS!$D$2:$D$20000=A290)*(DATOS!$I$2:$I$20000=B290)*(DATOS!$K$2:$K$20000=4))</f>
        <v>0</v>
      </c>
      <c r="P290">
        <f>SUMPRODUCT((CONFIG_METADATA!$G$2:$G$20000=1)*(DATOS!$D$2:$D$20000=A290)*(DATOS!$I$2:$I$20000=B290)*(DATOS!$K$2:$K$20000=5))</f>
        <v>0</v>
      </c>
      <c r="Q290">
        <f>SUMPRODUCT((CONFIG_METADATA!$G$2:$G$20000=1)*(DATOS!$D$2:$D$20000=A290)*(DATOS!$I$2:$I$20000=B290)*(DATOS!$K$2:$K$20000=6))</f>
        <v>0</v>
      </c>
      <c r="R290">
        <f>SUMPRODUCT((CONFIG_METADATA!$G$2:$G$20000=1)*(DATOS!$D$2:$D$20000=A290)*(DATOS!$I$2:$I$20000=B290)*(DATOS!$K$2:$K$20000=7))</f>
        <v>0</v>
      </c>
      <c r="S290">
        <f>SUMPRODUCT((CONFIG_METADATA!$G$2:$G$20000=1)*(DATOS!$D$2:$D$20000=A290)*(DATOS!$I$2:$I$20000=B290)*(DATOS!$K$2:$K$20000=8))</f>
        <v>0</v>
      </c>
      <c r="T290">
        <f>SUMPRODUCT((CONFIG_METADATA!$G$2:$G$20000=1)*(DATOS!$D$2:$D$20000=A290)*(DATOS!$I$2:$I$20000=B290)*(DATOS!$K$2:$K$20000=9))</f>
        <v>0</v>
      </c>
      <c r="U290">
        <f>SUMPRODUCT((CONFIG_METADATA!$G$2:$G$20000=1)*(DATOS!$D$2:$D$20000=A290)*(DATOS!$I$2:$I$20000=B290)*(DATOS!$K$2:$K$20000=10))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SUMPRODUCT((CONFIG_METADATA!$G$2:$G$20000=1)*(DATOS!$D$2:$D$20000=A291)*(DATOS!$I$2:$I$20000=B291))</f>
        <v>0</v>
      </c>
      <c r="E291" s="10" t="str">
        <f>IFERROR(SUMPRODUCT((CONFIG_METADATA!$G$2:$G$20000=1)*(DATOS!$D$2:$D$20000=A291)*(DATOS!$I$2:$I$20000=B291)*(DATOS!$K$2:$K$20000))/D291,"—")</f>
        <v>—</v>
      </c>
      <c r="F291" s="10" t="str" cm="1">
        <f t="array" ref="F291">IFERROR(_xlfn.STDEV.P(_xlfn._xlws.FILTER(DATOS!$K$2:$K$20000,(CONFIG_METADATA!$G$2:$G$20000=1)*(DATOS!$D$2:$D$20000=A291)*(DATOS!$I$2:$I$20000=B291))),"—")</f>
        <v>—</v>
      </c>
      <c r="G291" t="str" cm="1">
        <f t="array" ref="G291">IFERROR(_xlfn.MODE.SNGL(_xlfn._xlws.FILTER(DATOS!$K$2:$K$20000,(CONFIG_METADATA!$G$2:$G$20000=1)*(DATOS!$D$2:$D$20000=A291)*(DATOS!$I$2:$I$20000=B291))),"—")</f>
        <v>—</v>
      </c>
      <c r="H291" s="11" t="str">
        <f>IFERROR(SUMPRODUCT((CONFIG_METADATA!$G$2:$G$20000=1)*(DATOS!$D$2:$D$20000=A291)*(DATOS!$I$2:$I$20000=B291)*(DATOS!$L$2:$L$20000="S"))/D291,"—")</f>
        <v>—</v>
      </c>
      <c r="I291" s="11" t="str">
        <f>IFERROR(SUMPRODUCT((CONFIG_METADATA!$G$2:$G$20000=1)*(DATOS!$D$2:$D$20000=A291)*(DATOS!$I$2:$I$20000=B291)*(DATOS!$L$2:$L$20000="N"))/D291,"—")</f>
        <v>—</v>
      </c>
      <c r="J291" t="str" cm="1">
        <f t="array" ref="J291">IFERROR(_xlfn.MODE.SNGL(_xlfn._xlws.FILTER(DATOS!$K$2:$K$20000,(CONFIG_METADATA!$G$2:$G$20000=1)*(DATOS!$D$2:$D$20000=A291)*(DATOS!$I$2:$I$20000=B291)*(DATOS!$L$2:$L$20000="S"))),"—")</f>
        <v>—</v>
      </c>
      <c r="K291" t="str" cm="1">
        <f t="array" ref="K291">IFERROR(_xlfn.MODE.SNGL(_xlfn._xlws.FILTER(DATOS!$K$2:$K$20000,(CONFIG_METADATA!$G$2:$G$20000=1)*(DATOS!$D$2:$D$20000=A291)*(DATOS!$I$2:$I$20000=B291)*(DATOS!$L$2:$L$20000="N"))),"—")</f>
        <v>—</v>
      </c>
      <c r="L291">
        <f>SUMPRODUCT((CONFIG_METADATA!$G$2:$G$20000=1)*(DATOS!$D$2:$D$20000=A291)*(DATOS!$I$2:$I$20000=B291)*(DATOS!$K$2:$K$20000=1))</f>
        <v>0</v>
      </c>
      <c r="M291">
        <f>SUMPRODUCT((CONFIG_METADATA!$G$2:$G$20000=1)*(DATOS!$D$2:$D$20000=A291)*(DATOS!$I$2:$I$20000=B291)*(DATOS!$K$2:$K$20000=2))</f>
        <v>0</v>
      </c>
      <c r="N291">
        <f>SUMPRODUCT((CONFIG_METADATA!$G$2:$G$20000=1)*(DATOS!$D$2:$D$20000=A291)*(DATOS!$I$2:$I$20000=B291)*(DATOS!$K$2:$K$20000=3))</f>
        <v>0</v>
      </c>
      <c r="O291">
        <f>SUMPRODUCT((CONFIG_METADATA!$G$2:$G$20000=1)*(DATOS!$D$2:$D$20000=A291)*(DATOS!$I$2:$I$20000=B291)*(DATOS!$K$2:$K$20000=4))</f>
        <v>0</v>
      </c>
      <c r="P291">
        <f>SUMPRODUCT((CONFIG_METADATA!$G$2:$G$20000=1)*(DATOS!$D$2:$D$20000=A291)*(DATOS!$I$2:$I$20000=B291)*(DATOS!$K$2:$K$20000=5))</f>
        <v>0</v>
      </c>
      <c r="Q291">
        <f>SUMPRODUCT((CONFIG_METADATA!$G$2:$G$20000=1)*(DATOS!$D$2:$D$20000=A291)*(DATOS!$I$2:$I$20000=B291)*(DATOS!$K$2:$K$20000=6))</f>
        <v>0</v>
      </c>
      <c r="R291">
        <f>SUMPRODUCT((CONFIG_METADATA!$G$2:$G$20000=1)*(DATOS!$D$2:$D$20000=A291)*(DATOS!$I$2:$I$20000=B291)*(DATOS!$K$2:$K$20000=7))</f>
        <v>0</v>
      </c>
      <c r="S291">
        <f>SUMPRODUCT((CONFIG_METADATA!$G$2:$G$20000=1)*(DATOS!$D$2:$D$20000=A291)*(DATOS!$I$2:$I$20000=B291)*(DATOS!$K$2:$K$20000=8))</f>
        <v>0</v>
      </c>
      <c r="T291">
        <f>SUMPRODUCT((CONFIG_METADATA!$G$2:$G$20000=1)*(DATOS!$D$2:$D$20000=A291)*(DATOS!$I$2:$I$20000=B291)*(DATOS!$K$2:$K$20000=9))</f>
        <v>0</v>
      </c>
      <c r="U291">
        <f>SUMPRODUCT((CONFIG_METADATA!$G$2:$G$20000=1)*(DATOS!$D$2:$D$20000=A291)*(DATOS!$I$2:$I$20000=B291)*(DATOS!$K$2:$K$20000=10))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SUMPRODUCT((CONFIG_METADATA!$G$2:$G$20000=1)*(DATOS!$D$2:$D$20000=A292)*(DATOS!$I$2:$I$20000=B292))</f>
        <v>0</v>
      </c>
      <c r="E292" s="10" t="str">
        <f>IFERROR(SUMPRODUCT((CONFIG_METADATA!$G$2:$G$20000=1)*(DATOS!$D$2:$D$20000=A292)*(DATOS!$I$2:$I$20000=B292)*(DATOS!$K$2:$K$20000))/D292,"—")</f>
        <v>—</v>
      </c>
      <c r="F292" s="10" t="str" cm="1">
        <f t="array" ref="F292">IFERROR(_xlfn.STDEV.P(_xlfn._xlws.FILTER(DATOS!$K$2:$K$20000,(CONFIG_METADATA!$G$2:$G$20000=1)*(DATOS!$D$2:$D$20000=A292)*(DATOS!$I$2:$I$20000=B292))),"—")</f>
        <v>—</v>
      </c>
      <c r="G292" t="str" cm="1">
        <f t="array" ref="G292">IFERROR(_xlfn.MODE.SNGL(_xlfn._xlws.FILTER(DATOS!$K$2:$K$20000,(CONFIG_METADATA!$G$2:$G$20000=1)*(DATOS!$D$2:$D$20000=A292)*(DATOS!$I$2:$I$20000=B292))),"—")</f>
        <v>—</v>
      </c>
      <c r="H292" s="11" t="str">
        <f>IFERROR(SUMPRODUCT((CONFIG_METADATA!$G$2:$G$20000=1)*(DATOS!$D$2:$D$20000=A292)*(DATOS!$I$2:$I$20000=B292)*(DATOS!$L$2:$L$20000="S"))/D292,"—")</f>
        <v>—</v>
      </c>
      <c r="I292" s="11" t="str">
        <f>IFERROR(SUMPRODUCT((CONFIG_METADATA!$G$2:$G$20000=1)*(DATOS!$D$2:$D$20000=A292)*(DATOS!$I$2:$I$20000=B292)*(DATOS!$L$2:$L$20000="N"))/D292,"—")</f>
        <v>—</v>
      </c>
      <c r="J292" t="str" cm="1">
        <f t="array" ref="J292">IFERROR(_xlfn.MODE.SNGL(_xlfn._xlws.FILTER(DATOS!$K$2:$K$20000,(CONFIG_METADATA!$G$2:$G$20000=1)*(DATOS!$D$2:$D$20000=A292)*(DATOS!$I$2:$I$20000=B292)*(DATOS!$L$2:$L$20000="S"))),"—")</f>
        <v>—</v>
      </c>
      <c r="K292" t="str" cm="1">
        <f t="array" ref="K292">IFERROR(_xlfn.MODE.SNGL(_xlfn._xlws.FILTER(DATOS!$K$2:$K$20000,(CONFIG_METADATA!$G$2:$G$20000=1)*(DATOS!$D$2:$D$20000=A292)*(DATOS!$I$2:$I$20000=B292)*(DATOS!$L$2:$L$20000="N"))),"—")</f>
        <v>—</v>
      </c>
      <c r="L292">
        <f>SUMPRODUCT((CONFIG_METADATA!$G$2:$G$20000=1)*(DATOS!$D$2:$D$20000=A292)*(DATOS!$I$2:$I$20000=B292)*(DATOS!$K$2:$K$20000=1))</f>
        <v>0</v>
      </c>
      <c r="M292">
        <f>SUMPRODUCT((CONFIG_METADATA!$G$2:$G$20000=1)*(DATOS!$D$2:$D$20000=A292)*(DATOS!$I$2:$I$20000=B292)*(DATOS!$K$2:$K$20000=2))</f>
        <v>0</v>
      </c>
      <c r="N292">
        <f>SUMPRODUCT((CONFIG_METADATA!$G$2:$G$20000=1)*(DATOS!$D$2:$D$20000=A292)*(DATOS!$I$2:$I$20000=B292)*(DATOS!$K$2:$K$20000=3))</f>
        <v>0</v>
      </c>
      <c r="O292">
        <f>SUMPRODUCT((CONFIG_METADATA!$G$2:$G$20000=1)*(DATOS!$D$2:$D$20000=A292)*(DATOS!$I$2:$I$20000=B292)*(DATOS!$K$2:$K$20000=4))</f>
        <v>0</v>
      </c>
      <c r="P292">
        <f>SUMPRODUCT((CONFIG_METADATA!$G$2:$G$20000=1)*(DATOS!$D$2:$D$20000=A292)*(DATOS!$I$2:$I$20000=B292)*(DATOS!$K$2:$K$20000=5))</f>
        <v>0</v>
      </c>
      <c r="Q292">
        <f>SUMPRODUCT((CONFIG_METADATA!$G$2:$G$20000=1)*(DATOS!$D$2:$D$20000=A292)*(DATOS!$I$2:$I$20000=B292)*(DATOS!$K$2:$K$20000=6))</f>
        <v>0</v>
      </c>
      <c r="R292">
        <f>SUMPRODUCT((CONFIG_METADATA!$G$2:$G$20000=1)*(DATOS!$D$2:$D$20000=A292)*(DATOS!$I$2:$I$20000=B292)*(DATOS!$K$2:$K$20000=7))</f>
        <v>0</v>
      </c>
      <c r="S292">
        <f>SUMPRODUCT((CONFIG_METADATA!$G$2:$G$20000=1)*(DATOS!$D$2:$D$20000=A292)*(DATOS!$I$2:$I$20000=B292)*(DATOS!$K$2:$K$20000=8))</f>
        <v>0</v>
      </c>
      <c r="T292">
        <f>SUMPRODUCT((CONFIG_METADATA!$G$2:$G$20000=1)*(DATOS!$D$2:$D$20000=A292)*(DATOS!$I$2:$I$20000=B292)*(DATOS!$K$2:$K$20000=9))</f>
        <v>0</v>
      </c>
      <c r="U292">
        <f>SUMPRODUCT((CONFIG_METADATA!$G$2:$G$20000=1)*(DATOS!$D$2:$D$20000=A292)*(DATOS!$I$2:$I$20000=B292)*(DATOS!$K$2:$K$20000=10))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SUMPRODUCT((CONFIG_METADATA!$G$2:$G$20000=1)*(DATOS!$D$2:$D$20000=A293)*(DATOS!$I$2:$I$20000=B293))</f>
        <v>0</v>
      </c>
      <c r="E293" s="10" t="str">
        <f>IFERROR(SUMPRODUCT((CONFIG_METADATA!$G$2:$G$20000=1)*(DATOS!$D$2:$D$20000=A293)*(DATOS!$I$2:$I$20000=B293)*(DATOS!$K$2:$K$20000))/D293,"—")</f>
        <v>—</v>
      </c>
      <c r="F293" s="10" t="str" cm="1">
        <f t="array" ref="F293">IFERROR(_xlfn.STDEV.P(_xlfn._xlws.FILTER(DATOS!$K$2:$K$20000,(CONFIG_METADATA!$G$2:$G$20000=1)*(DATOS!$D$2:$D$20000=A293)*(DATOS!$I$2:$I$20000=B293))),"—")</f>
        <v>—</v>
      </c>
      <c r="G293" t="str" cm="1">
        <f t="array" ref="G293">IFERROR(_xlfn.MODE.SNGL(_xlfn._xlws.FILTER(DATOS!$K$2:$K$20000,(CONFIG_METADATA!$G$2:$G$20000=1)*(DATOS!$D$2:$D$20000=A293)*(DATOS!$I$2:$I$20000=B293))),"—")</f>
        <v>—</v>
      </c>
      <c r="H293" s="11" t="str">
        <f>IFERROR(SUMPRODUCT((CONFIG_METADATA!$G$2:$G$20000=1)*(DATOS!$D$2:$D$20000=A293)*(DATOS!$I$2:$I$20000=B293)*(DATOS!$L$2:$L$20000="S"))/D293,"—")</f>
        <v>—</v>
      </c>
      <c r="I293" s="11" t="str">
        <f>IFERROR(SUMPRODUCT((CONFIG_METADATA!$G$2:$G$20000=1)*(DATOS!$D$2:$D$20000=A293)*(DATOS!$I$2:$I$20000=B293)*(DATOS!$L$2:$L$20000="N"))/D293,"—")</f>
        <v>—</v>
      </c>
      <c r="J293" t="str" cm="1">
        <f t="array" ref="J293">IFERROR(_xlfn.MODE.SNGL(_xlfn._xlws.FILTER(DATOS!$K$2:$K$20000,(CONFIG_METADATA!$G$2:$G$20000=1)*(DATOS!$D$2:$D$20000=A293)*(DATOS!$I$2:$I$20000=B293)*(DATOS!$L$2:$L$20000="S"))),"—")</f>
        <v>—</v>
      </c>
      <c r="K293" t="str" cm="1">
        <f t="array" ref="K293">IFERROR(_xlfn.MODE.SNGL(_xlfn._xlws.FILTER(DATOS!$K$2:$K$20000,(CONFIG_METADATA!$G$2:$G$20000=1)*(DATOS!$D$2:$D$20000=A293)*(DATOS!$I$2:$I$20000=B293)*(DATOS!$L$2:$L$20000="N"))),"—")</f>
        <v>—</v>
      </c>
      <c r="L293">
        <f>SUMPRODUCT((CONFIG_METADATA!$G$2:$G$20000=1)*(DATOS!$D$2:$D$20000=A293)*(DATOS!$I$2:$I$20000=B293)*(DATOS!$K$2:$K$20000=1))</f>
        <v>0</v>
      </c>
      <c r="M293">
        <f>SUMPRODUCT((CONFIG_METADATA!$G$2:$G$20000=1)*(DATOS!$D$2:$D$20000=A293)*(DATOS!$I$2:$I$20000=B293)*(DATOS!$K$2:$K$20000=2))</f>
        <v>0</v>
      </c>
      <c r="N293">
        <f>SUMPRODUCT((CONFIG_METADATA!$G$2:$G$20000=1)*(DATOS!$D$2:$D$20000=A293)*(DATOS!$I$2:$I$20000=B293)*(DATOS!$K$2:$K$20000=3))</f>
        <v>0</v>
      </c>
      <c r="O293">
        <f>SUMPRODUCT((CONFIG_METADATA!$G$2:$G$20000=1)*(DATOS!$D$2:$D$20000=A293)*(DATOS!$I$2:$I$20000=B293)*(DATOS!$K$2:$K$20000=4))</f>
        <v>0</v>
      </c>
      <c r="P293">
        <f>SUMPRODUCT((CONFIG_METADATA!$G$2:$G$20000=1)*(DATOS!$D$2:$D$20000=A293)*(DATOS!$I$2:$I$20000=B293)*(DATOS!$K$2:$K$20000=5))</f>
        <v>0</v>
      </c>
      <c r="Q293">
        <f>SUMPRODUCT((CONFIG_METADATA!$G$2:$G$20000=1)*(DATOS!$D$2:$D$20000=A293)*(DATOS!$I$2:$I$20000=B293)*(DATOS!$K$2:$K$20000=6))</f>
        <v>0</v>
      </c>
      <c r="R293">
        <f>SUMPRODUCT((CONFIG_METADATA!$G$2:$G$20000=1)*(DATOS!$D$2:$D$20000=A293)*(DATOS!$I$2:$I$20000=B293)*(DATOS!$K$2:$K$20000=7))</f>
        <v>0</v>
      </c>
      <c r="S293">
        <f>SUMPRODUCT((CONFIG_METADATA!$G$2:$G$20000=1)*(DATOS!$D$2:$D$20000=A293)*(DATOS!$I$2:$I$20000=B293)*(DATOS!$K$2:$K$20000=8))</f>
        <v>0</v>
      </c>
      <c r="T293">
        <f>SUMPRODUCT((CONFIG_METADATA!$G$2:$G$20000=1)*(DATOS!$D$2:$D$20000=A293)*(DATOS!$I$2:$I$20000=B293)*(DATOS!$K$2:$K$20000=9))</f>
        <v>0</v>
      </c>
      <c r="U293">
        <f>SUMPRODUCT((CONFIG_METADATA!$G$2:$G$20000=1)*(DATOS!$D$2:$D$20000=A293)*(DATOS!$I$2:$I$20000=B293)*(DATOS!$K$2:$K$20000=10))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SUMPRODUCT((CONFIG_METADATA!$G$2:$G$20000=1)*(DATOS!$D$2:$D$20000=A294)*(DATOS!$I$2:$I$20000=B294))</f>
        <v>0</v>
      </c>
      <c r="E294" s="10" t="str">
        <f>IFERROR(SUMPRODUCT((CONFIG_METADATA!$G$2:$G$20000=1)*(DATOS!$D$2:$D$20000=A294)*(DATOS!$I$2:$I$20000=B294)*(DATOS!$K$2:$K$20000))/D294,"—")</f>
        <v>—</v>
      </c>
      <c r="F294" s="10" t="str" cm="1">
        <f t="array" ref="F294">IFERROR(_xlfn.STDEV.P(_xlfn._xlws.FILTER(DATOS!$K$2:$K$20000,(CONFIG_METADATA!$G$2:$G$20000=1)*(DATOS!$D$2:$D$20000=A294)*(DATOS!$I$2:$I$20000=B294))),"—")</f>
        <v>—</v>
      </c>
      <c r="G294" t="str" cm="1">
        <f t="array" ref="G294">IFERROR(_xlfn.MODE.SNGL(_xlfn._xlws.FILTER(DATOS!$K$2:$K$20000,(CONFIG_METADATA!$G$2:$G$20000=1)*(DATOS!$D$2:$D$20000=A294)*(DATOS!$I$2:$I$20000=B294))),"—")</f>
        <v>—</v>
      </c>
      <c r="H294" s="11" t="str">
        <f>IFERROR(SUMPRODUCT((CONFIG_METADATA!$G$2:$G$20000=1)*(DATOS!$D$2:$D$20000=A294)*(DATOS!$I$2:$I$20000=B294)*(DATOS!$L$2:$L$20000="S"))/D294,"—")</f>
        <v>—</v>
      </c>
      <c r="I294" s="11" t="str">
        <f>IFERROR(SUMPRODUCT((CONFIG_METADATA!$G$2:$G$20000=1)*(DATOS!$D$2:$D$20000=A294)*(DATOS!$I$2:$I$20000=B294)*(DATOS!$L$2:$L$20000="N"))/D294,"—")</f>
        <v>—</v>
      </c>
      <c r="J294" t="str" cm="1">
        <f t="array" ref="J294">IFERROR(_xlfn.MODE.SNGL(_xlfn._xlws.FILTER(DATOS!$K$2:$K$20000,(CONFIG_METADATA!$G$2:$G$20000=1)*(DATOS!$D$2:$D$20000=A294)*(DATOS!$I$2:$I$20000=B294)*(DATOS!$L$2:$L$20000="S"))),"—")</f>
        <v>—</v>
      </c>
      <c r="K294" t="str" cm="1">
        <f t="array" ref="K294">IFERROR(_xlfn.MODE.SNGL(_xlfn._xlws.FILTER(DATOS!$K$2:$K$20000,(CONFIG_METADATA!$G$2:$G$20000=1)*(DATOS!$D$2:$D$20000=A294)*(DATOS!$I$2:$I$20000=B294)*(DATOS!$L$2:$L$20000="N"))),"—")</f>
        <v>—</v>
      </c>
      <c r="L294">
        <f>SUMPRODUCT((CONFIG_METADATA!$G$2:$G$20000=1)*(DATOS!$D$2:$D$20000=A294)*(DATOS!$I$2:$I$20000=B294)*(DATOS!$K$2:$K$20000=1))</f>
        <v>0</v>
      </c>
      <c r="M294">
        <f>SUMPRODUCT((CONFIG_METADATA!$G$2:$G$20000=1)*(DATOS!$D$2:$D$20000=A294)*(DATOS!$I$2:$I$20000=B294)*(DATOS!$K$2:$K$20000=2))</f>
        <v>0</v>
      </c>
      <c r="N294">
        <f>SUMPRODUCT((CONFIG_METADATA!$G$2:$G$20000=1)*(DATOS!$D$2:$D$20000=A294)*(DATOS!$I$2:$I$20000=B294)*(DATOS!$K$2:$K$20000=3))</f>
        <v>0</v>
      </c>
      <c r="O294">
        <f>SUMPRODUCT((CONFIG_METADATA!$G$2:$G$20000=1)*(DATOS!$D$2:$D$20000=A294)*(DATOS!$I$2:$I$20000=B294)*(DATOS!$K$2:$K$20000=4))</f>
        <v>0</v>
      </c>
      <c r="P294">
        <f>SUMPRODUCT((CONFIG_METADATA!$G$2:$G$20000=1)*(DATOS!$D$2:$D$20000=A294)*(DATOS!$I$2:$I$20000=B294)*(DATOS!$K$2:$K$20000=5))</f>
        <v>0</v>
      </c>
      <c r="Q294">
        <f>SUMPRODUCT((CONFIG_METADATA!$G$2:$G$20000=1)*(DATOS!$D$2:$D$20000=A294)*(DATOS!$I$2:$I$20000=B294)*(DATOS!$K$2:$K$20000=6))</f>
        <v>0</v>
      </c>
      <c r="R294">
        <f>SUMPRODUCT((CONFIG_METADATA!$G$2:$G$20000=1)*(DATOS!$D$2:$D$20000=A294)*(DATOS!$I$2:$I$20000=B294)*(DATOS!$K$2:$K$20000=7))</f>
        <v>0</v>
      </c>
      <c r="S294">
        <f>SUMPRODUCT((CONFIG_METADATA!$G$2:$G$20000=1)*(DATOS!$D$2:$D$20000=A294)*(DATOS!$I$2:$I$20000=B294)*(DATOS!$K$2:$K$20000=8))</f>
        <v>0</v>
      </c>
      <c r="T294">
        <f>SUMPRODUCT((CONFIG_METADATA!$G$2:$G$20000=1)*(DATOS!$D$2:$D$20000=A294)*(DATOS!$I$2:$I$20000=B294)*(DATOS!$K$2:$K$20000=9))</f>
        <v>0</v>
      </c>
      <c r="U294">
        <f>SUMPRODUCT((CONFIG_METADATA!$G$2:$G$20000=1)*(DATOS!$D$2:$D$20000=A294)*(DATOS!$I$2:$I$20000=B294)*(DATOS!$K$2:$K$20000=10))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SUMPRODUCT((CONFIG_METADATA!$G$2:$G$20000=1)*(DATOS!$D$2:$D$20000=A295)*(DATOS!$I$2:$I$20000=B295))</f>
        <v>0</v>
      </c>
      <c r="E295" s="10" t="str">
        <f>IFERROR(SUMPRODUCT((CONFIG_METADATA!$G$2:$G$20000=1)*(DATOS!$D$2:$D$20000=A295)*(DATOS!$I$2:$I$20000=B295)*(DATOS!$K$2:$K$20000))/D295,"—")</f>
        <v>—</v>
      </c>
      <c r="F295" s="10" t="str" cm="1">
        <f t="array" ref="F295">IFERROR(_xlfn.STDEV.P(_xlfn._xlws.FILTER(DATOS!$K$2:$K$20000,(CONFIG_METADATA!$G$2:$G$20000=1)*(DATOS!$D$2:$D$20000=A295)*(DATOS!$I$2:$I$20000=B295))),"—")</f>
        <v>—</v>
      </c>
      <c r="G295" t="str" cm="1">
        <f t="array" ref="G295">IFERROR(_xlfn.MODE.SNGL(_xlfn._xlws.FILTER(DATOS!$K$2:$K$20000,(CONFIG_METADATA!$G$2:$G$20000=1)*(DATOS!$D$2:$D$20000=A295)*(DATOS!$I$2:$I$20000=B295))),"—")</f>
        <v>—</v>
      </c>
      <c r="H295" s="11" t="str">
        <f>IFERROR(SUMPRODUCT((CONFIG_METADATA!$G$2:$G$20000=1)*(DATOS!$D$2:$D$20000=A295)*(DATOS!$I$2:$I$20000=B295)*(DATOS!$L$2:$L$20000="S"))/D295,"—")</f>
        <v>—</v>
      </c>
      <c r="I295" s="11" t="str">
        <f>IFERROR(SUMPRODUCT((CONFIG_METADATA!$G$2:$G$20000=1)*(DATOS!$D$2:$D$20000=A295)*(DATOS!$I$2:$I$20000=B295)*(DATOS!$L$2:$L$20000="N"))/D295,"—")</f>
        <v>—</v>
      </c>
      <c r="J295" t="str" cm="1">
        <f t="array" ref="J295">IFERROR(_xlfn.MODE.SNGL(_xlfn._xlws.FILTER(DATOS!$K$2:$K$20000,(CONFIG_METADATA!$G$2:$G$20000=1)*(DATOS!$D$2:$D$20000=A295)*(DATOS!$I$2:$I$20000=B295)*(DATOS!$L$2:$L$20000="S"))),"—")</f>
        <v>—</v>
      </c>
      <c r="K295" t="str" cm="1">
        <f t="array" ref="K295">IFERROR(_xlfn.MODE.SNGL(_xlfn._xlws.FILTER(DATOS!$K$2:$K$20000,(CONFIG_METADATA!$G$2:$G$20000=1)*(DATOS!$D$2:$D$20000=A295)*(DATOS!$I$2:$I$20000=B295)*(DATOS!$L$2:$L$20000="N"))),"—")</f>
        <v>—</v>
      </c>
      <c r="L295">
        <f>SUMPRODUCT((CONFIG_METADATA!$G$2:$G$20000=1)*(DATOS!$D$2:$D$20000=A295)*(DATOS!$I$2:$I$20000=B295)*(DATOS!$K$2:$K$20000=1))</f>
        <v>0</v>
      </c>
      <c r="M295">
        <f>SUMPRODUCT((CONFIG_METADATA!$G$2:$G$20000=1)*(DATOS!$D$2:$D$20000=A295)*(DATOS!$I$2:$I$20000=B295)*(DATOS!$K$2:$K$20000=2))</f>
        <v>0</v>
      </c>
      <c r="N295">
        <f>SUMPRODUCT((CONFIG_METADATA!$G$2:$G$20000=1)*(DATOS!$D$2:$D$20000=A295)*(DATOS!$I$2:$I$20000=B295)*(DATOS!$K$2:$K$20000=3))</f>
        <v>0</v>
      </c>
      <c r="O295">
        <f>SUMPRODUCT((CONFIG_METADATA!$G$2:$G$20000=1)*(DATOS!$D$2:$D$20000=A295)*(DATOS!$I$2:$I$20000=B295)*(DATOS!$K$2:$K$20000=4))</f>
        <v>0</v>
      </c>
      <c r="P295">
        <f>SUMPRODUCT((CONFIG_METADATA!$G$2:$G$20000=1)*(DATOS!$D$2:$D$20000=A295)*(DATOS!$I$2:$I$20000=B295)*(DATOS!$K$2:$K$20000=5))</f>
        <v>0</v>
      </c>
      <c r="Q295">
        <f>SUMPRODUCT((CONFIG_METADATA!$G$2:$G$20000=1)*(DATOS!$D$2:$D$20000=A295)*(DATOS!$I$2:$I$20000=B295)*(DATOS!$K$2:$K$20000=6))</f>
        <v>0</v>
      </c>
      <c r="R295">
        <f>SUMPRODUCT((CONFIG_METADATA!$G$2:$G$20000=1)*(DATOS!$D$2:$D$20000=A295)*(DATOS!$I$2:$I$20000=B295)*(DATOS!$K$2:$K$20000=7))</f>
        <v>0</v>
      </c>
      <c r="S295">
        <f>SUMPRODUCT((CONFIG_METADATA!$G$2:$G$20000=1)*(DATOS!$D$2:$D$20000=A295)*(DATOS!$I$2:$I$20000=B295)*(DATOS!$K$2:$K$20000=8))</f>
        <v>0</v>
      </c>
      <c r="T295">
        <f>SUMPRODUCT((CONFIG_METADATA!$G$2:$G$20000=1)*(DATOS!$D$2:$D$20000=A295)*(DATOS!$I$2:$I$20000=B295)*(DATOS!$K$2:$K$20000=9))</f>
        <v>0</v>
      </c>
      <c r="U295">
        <f>SUMPRODUCT((CONFIG_METADATA!$G$2:$G$20000=1)*(DATOS!$D$2:$D$20000=A295)*(DATOS!$I$2:$I$20000=B295)*(DATOS!$K$2:$K$20000=10))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SUMPRODUCT((CONFIG_METADATA!$G$2:$G$20000=1)*(DATOS!$D$2:$D$20000=A296)*(DATOS!$I$2:$I$20000=B296))</f>
        <v>0</v>
      </c>
      <c r="E296" s="10" t="str">
        <f>IFERROR(SUMPRODUCT((CONFIG_METADATA!$G$2:$G$20000=1)*(DATOS!$D$2:$D$20000=A296)*(DATOS!$I$2:$I$20000=B296)*(DATOS!$K$2:$K$20000))/D296,"—")</f>
        <v>—</v>
      </c>
      <c r="F296" s="10" t="str" cm="1">
        <f t="array" ref="F296">IFERROR(_xlfn.STDEV.P(_xlfn._xlws.FILTER(DATOS!$K$2:$K$20000,(CONFIG_METADATA!$G$2:$G$20000=1)*(DATOS!$D$2:$D$20000=A296)*(DATOS!$I$2:$I$20000=B296))),"—")</f>
        <v>—</v>
      </c>
      <c r="G296" t="str" cm="1">
        <f t="array" ref="G296">IFERROR(_xlfn.MODE.SNGL(_xlfn._xlws.FILTER(DATOS!$K$2:$K$20000,(CONFIG_METADATA!$G$2:$G$20000=1)*(DATOS!$D$2:$D$20000=A296)*(DATOS!$I$2:$I$20000=B296))),"—")</f>
        <v>—</v>
      </c>
      <c r="H296" s="11" t="str">
        <f>IFERROR(SUMPRODUCT((CONFIG_METADATA!$G$2:$G$20000=1)*(DATOS!$D$2:$D$20000=A296)*(DATOS!$I$2:$I$20000=B296)*(DATOS!$L$2:$L$20000="S"))/D296,"—")</f>
        <v>—</v>
      </c>
      <c r="I296" s="11" t="str">
        <f>IFERROR(SUMPRODUCT((CONFIG_METADATA!$G$2:$G$20000=1)*(DATOS!$D$2:$D$20000=A296)*(DATOS!$I$2:$I$20000=B296)*(DATOS!$L$2:$L$20000="N"))/D296,"—")</f>
        <v>—</v>
      </c>
      <c r="J296" t="str" cm="1">
        <f t="array" ref="J296">IFERROR(_xlfn.MODE.SNGL(_xlfn._xlws.FILTER(DATOS!$K$2:$K$20000,(CONFIG_METADATA!$G$2:$G$20000=1)*(DATOS!$D$2:$D$20000=A296)*(DATOS!$I$2:$I$20000=B296)*(DATOS!$L$2:$L$20000="S"))),"—")</f>
        <v>—</v>
      </c>
      <c r="K296" t="str" cm="1">
        <f t="array" ref="K296">IFERROR(_xlfn.MODE.SNGL(_xlfn._xlws.FILTER(DATOS!$K$2:$K$20000,(CONFIG_METADATA!$G$2:$G$20000=1)*(DATOS!$D$2:$D$20000=A296)*(DATOS!$I$2:$I$20000=B296)*(DATOS!$L$2:$L$20000="N"))),"—")</f>
        <v>—</v>
      </c>
      <c r="L296">
        <f>SUMPRODUCT((CONFIG_METADATA!$G$2:$G$20000=1)*(DATOS!$D$2:$D$20000=A296)*(DATOS!$I$2:$I$20000=B296)*(DATOS!$K$2:$K$20000=1))</f>
        <v>0</v>
      </c>
      <c r="M296">
        <f>SUMPRODUCT((CONFIG_METADATA!$G$2:$G$20000=1)*(DATOS!$D$2:$D$20000=A296)*(DATOS!$I$2:$I$20000=B296)*(DATOS!$K$2:$K$20000=2))</f>
        <v>0</v>
      </c>
      <c r="N296">
        <f>SUMPRODUCT((CONFIG_METADATA!$G$2:$G$20000=1)*(DATOS!$D$2:$D$20000=A296)*(DATOS!$I$2:$I$20000=B296)*(DATOS!$K$2:$K$20000=3))</f>
        <v>0</v>
      </c>
      <c r="O296">
        <f>SUMPRODUCT((CONFIG_METADATA!$G$2:$G$20000=1)*(DATOS!$D$2:$D$20000=A296)*(DATOS!$I$2:$I$20000=B296)*(DATOS!$K$2:$K$20000=4))</f>
        <v>0</v>
      </c>
      <c r="P296">
        <f>SUMPRODUCT((CONFIG_METADATA!$G$2:$G$20000=1)*(DATOS!$D$2:$D$20000=A296)*(DATOS!$I$2:$I$20000=B296)*(DATOS!$K$2:$K$20000=5))</f>
        <v>0</v>
      </c>
      <c r="Q296">
        <f>SUMPRODUCT((CONFIG_METADATA!$G$2:$G$20000=1)*(DATOS!$D$2:$D$20000=A296)*(DATOS!$I$2:$I$20000=B296)*(DATOS!$K$2:$K$20000=6))</f>
        <v>0</v>
      </c>
      <c r="R296">
        <f>SUMPRODUCT((CONFIG_METADATA!$G$2:$G$20000=1)*(DATOS!$D$2:$D$20000=A296)*(DATOS!$I$2:$I$20000=B296)*(DATOS!$K$2:$K$20000=7))</f>
        <v>0</v>
      </c>
      <c r="S296">
        <f>SUMPRODUCT((CONFIG_METADATA!$G$2:$G$20000=1)*(DATOS!$D$2:$D$20000=A296)*(DATOS!$I$2:$I$20000=B296)*(DATOS!$K$2:$K$20000=8))</f>
        <v>0</v>
      </c>
      <c r="T296">
        <f>SUMPRODUCT((CONFIG_METADATA!$G$2:$G$20000=1)*(DATOS!$D$2:$D$20000=A296)*(DATOS!$I$2:$I$20000=B296)*(DATOS!$K$2:$K$20000=9))</f>
        <v>0</v>
      </c>
      <c r="U296">
        <f>SUMPRODUCT((CONFIG_METADATA!$G$2:$G$20000=1)*(DATOS!$D$2:$D$20000=A296)*(DATOS!$I$2:$I$20000=B296)*(DATOS!$K$2:$K$20000=10))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SUMPRODUCT((CONFIG_METADATA!$G$2:$G$20000=1)*(DATOS!$D$2:$D$20000=A297)*(DATOS!$I$2:$I$20000=B297))</f>
        <v>0</v>
      </c>
      <c r="E297" s="10" t="str">
        <f>IFERROR(SUMPRODUCT((CONFIG_METADATA!$G$2:$G$20000=1)*(DATOS!$D$2:$D$20000=A297)*(DATOS!$I$2:$I$20000=B297)*(DATOS!$K$2:$K$20000))/D297,"—")</f>
        <v>—</v>
      </c>
      <c r="F297" s="10" t="str" cm="1">
        <f t="array" ref="F297">IFERROR(_xlfn.STDEV.P(_xlfn._xlws.FILTER(DATOS!$K$2:$K$20000,(CONFIG_METADATA!$G$2:$G$20000=1)*(DATOS!$D$2:$D$20000=A297)*(DATOS!$I$2:$I$20000=B297))),"—")</f>
        <v>—</v>
      </c>
      <c r="G297" t="str" cm="1">
        <f t="array" ref="G297">IFERROR(_xlfn.MODE.SNGL(_xlfn._xlws.FILTER(DATOS!$K$2:$K$20000,(CONFIG_METADATA!$G$2:$G$20000=1)*(DATOS!$D$2:$D$20000=A297)*(DATOS!$I$2:$I$20000=B297))),"—")</f>
        <v>—</v>
      </c>
      <c r="H297" s="11" t="str">
        <f>IFERROR(SUMPRODUCT((CONFIG_METADATA!$G$2:$G$20000=1)*(DATOS!$D$2:$D$20000=A297)*(DATOS!$I$2:$I$20000=B297)*(DATOS!$L$2:$L$20000="S"))/D297,"—")</f>
        <v>—</v>
      </c>
      <c r="I297" s="11" t="str">
        <f>IFERROR(SUMPRODUCT((CONFIG_METADATA!$G$2:$G$20000=1)*(DATOS!$D$2:$D$20000=A297)*(DATOS!$I$2:$I$20000=B297)*(DATOS!$L$2:$L$20000="N"))/D297,"—")</f>
        <v>—</v>
      </c>
      <c r="J297" t="str" cm="1">
        <f t="array" ref="J297">IFERROR(_xlfn.MODE.SNGL(_xlfn._xlws.FILTER(DATOS!$K$2:$K$20000,(CONFIG_METADATA!$G$2:$G$20000=1)*(DATOS!$D$2:$D$20000=A297)*(DATOS!$I$2:$I$20000=B297)*(DATOS!$L$2:$L$20000="S"))),"—")</f>
        <v>—</v>
      </c>
      <c r="K297" t="str" cm="1">
        <f t="array" ref="K297">IFERROR(_xlfn.MODE.SNGL(_xlfn._xlws.FILTER(DATOS!$K$2:$K$20000,(CONFIG_METADATA!$G$2:$G$20000=1)*(DATOS!$D$2:$D$20000=A297)*(DATOS!$I$2:$I$20000=B297)*(DATOS!$L$2:$L$20000="N"))),"—")</f>
        <v>—</v>
      </c>
      <c r="L297">
        <f>SUMPRODUCT((CONFIG_METADATA!$G$2:$G$20000=1)*(DATOS!$D$2:$D$20000=A297)*(DATOS!$I$2:$I$20000=B297)*(DATOS!$K$2:$K$20000=1))</f>
        <v>0</v>
      </c>
      <c r="M297">
        <f>SUMPRODUCT((CONFIG_METADATA!$G$2:$G$20000=1)*(DATOS!$D$2:$D$20000=A297)*(DATOS!$I$2:$I$20000=B297)*(DATOS!$K$2:$K$20000=2))</f>
        <v>0</v>
      </c>
      <c r="N297">
        <f>SUMPRODUCT((CONFIG_METADATA!$G$2:$G$20000=1)*(DATOS!$D$2:$D$20000=A297)*(DATOS!$I$2:$I$20000=B297)*(DATOS!$K$2:$K$20000=3))</f>
        <v>0</v>
      </c>
      <c r="O297">
        <f>SUMPRODUCT((CONFIG_METADATA!$G$2:$G$20000=1)*(DATOS!$D$2:$D$20000=A297)*(DATOS!$I$2:$I$20000=B297)*(DATOS!$K$2:$K$20000=4))</f>
        <v>0</v>
      </c>
      <c r="P297">
        <f>SUMPRODUCT((CONFIG_METADATA!$G$2:$G$20000=1)*(DATOS!$D$2:$D$20000=A297)*(DATOS!$I$2:$I$20000=B297)*(DATOS!$K$2:$K$20000=5))</f>
        <v>0</v>
      </c>
      <c r="Q297">
        <f>SUMPRODUCT((CONFIG_METADATA!$G$2:$G$20000=1)*(DATOS!$D$2:$D$20000=A297)*(DATOS!$I$2:$I$20000=B297)*(DATOS!$K$2:$K$20000=6))</f>
        <v>0</v>
      </c>
      <c r="R297">
        <f>SUMPRODUCT((CONFIG_METADATA!$G$2:$G$20000=1)*(DATOS!$D$2:$D$20000=A297)*(DATOS!$I$2:$I$20000=B297)*(DATOS!$K$2:$K$20000=7))</f>
        <v>0</v>
      </c>
      <c r="S297">
        <f>SUMPRODUCT((CONFIG_METADATA!$G$2:$G$20000=1)*(DATOS!$D$2:$D$20000=A297)*(DATOS!$I$2:$I$20000=B297)*(DATOS!$K$2:$K$20000=8))</f>
        <v>0</v>
      </c>
      <c r="T297">
        <f>SUMPRODUCT((CONFIG_METADATA!$G$2:$G$20000=1)*(DATOS!$D$2:$D$20000=A297)*(DATOS!$I$2:$I$20000=B297)*(DATOS!$K$2:$K$20000=9))</f>
        <v>0</v>
      </c>
      <c r="U297">
        <f>SUMPRODUCT((CONFIG_METADATA!$G$2:$G$20000=1)*(DATOS!$D$2:$D$20000=A297)*(DATOS!$I$2:$I$20000=B297)*(DATOS!$K$2:$K$20000=10))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SUMPRODUCT((CONFIG_METADATA!$G$2:$G$20000=1)*(DATOS!$D$2:$D$20000=A298)*(DATOS!$I$2:$I$20000=B298))</f>
        <v>0</v>
      </c>
      <c r="E298" s="10" t="str">
        <f>IFERROR(SUMPRODUCT((CONFIG_METADATA!$G$2:$G$20000=1)*(DATOS!$D$2:$D$20000=A298)*(DATOS!$I$2:$I$20000=B298)*(DATOS!$K$2:$K$20000))/D298,"—")</f>
        <v>—</v>
      </c>
      <c r="F298" s="10" t="str" cm="1">
        <f t="array" ref="F298">IFERROR(_xlfn.STDEV.P(_xlfn._xlws.FILTER(DATOS!$K$2:$K$20000,(CONFIG_METADATA!$G$2:$G$20000=1)*(DATOS!$D$2:$D$20000=A298)*(DATOS!$I$2:$I$20000=B298))),"—")</f>
        <v>—</v>
      </c>
      <c r="G298" t="str" cm="1">
        <f t="array" ref="G298">IFERROR(_xlfn.MODE.SNGL(_xlfn._xlws.FILTER(DATOS!$K$2:$K$20000,(CONFIG_METADATA!$G$2:$G$20000=1)*(DATOS!$D$2:$D$20000=A298)*(DATOS!$I$2:$I$20000=B298))),"—")</f>
        <v>—</v>
      </c>
      <c r="H298" s="11" t="str">
        <f>IFERROR(SUMPRODUCT((CONFIG_METADATA!$G$2:$G$20000=1)*(DATOS!$D$2:$D$20000=A298)*(DATOS!$I$2:$I$20000=B298)*(DATOS!$L$2:$L$20000="S"))/D298,"—")</f>
        <v>—</v>
      </c>
      <c r="I298" s="11" t="str">
        <f>IFERROR(SUMPRODUCT((CONFIG_METADATA!$G$2:$G$20000=1)*(DATOS!$D$2:$D$20000=A298)*(DATOS!$I$2:$I$20000=B298)*(DATOS!$L$2:$L$20000="N"))/D298,"—")</f>
        <v>—</v>
      </c>
      <c r="J298" t="str" cm="1">
        <f t="array" ref="J298">IFERROR(_xlfn.MODE.SNGL(_xlfn._xlws.FILTER(DATOS!$K$2:$K$20000,(CONFIG_METADATA!$G$2:$G$20000=1)*(DATOS!$D$2:$D$20000=A298)*(DATOS!$I$2:$I$20000=B298)*(DATOS!$L$2:$L$20000="S"))),"—")</f>
        <v>—</v>
      </c>
      <c r="K298" t="str" cm="1">
        <f t="array" ref="K298">IFERROR(_xlfn.MODE.SNGL(_xlfn._xlws.FILTER(DATOS!$K$2:$K$20000,(CONFIG_METADATA!$G$2:$G$20000=1)*(DATOS!$D$2:$D$20000=A298)*(DATOS!$I$2:$I$20000=B298)*(DATOS!$L$2:$L$20000="N"))),"—")</f>
        <v>—</v>
      </c>
      <c r="L298">
        <f>SUMPRODUCT((CONFIG_METADATA!$G$2:$G$20000=1)*(DATOS!$D$2:$D$20000=A298)*(DATOS!$I$2:$I$20000=B298)*(DATOS!$K$2:$K$20000=1))</f>
        <v>0</v>
      </c>
      <c r="M298">
        <f>SUMPRODUCT((CONFIG_METADATA!$G$2:$G$20000=1)*(DATOS!$D$2:$D$20000=A298)*(DATOS!$I$2:$I$20000=B298)*(DATOS!$K$2:$K$20000=2))</f>
        <v>0</v>
      </c>
      <c r="N298">
        <f>SUMPRODUCT((CONFIG_METADATA!$G$2:$G$20000=1)*(DATOS!$D$2:$D$20000=A298)*(DATOS!$I$2:$I$20000=B298)*(DATOS!$K$2:$K$20000=3))</f>
        <v>0</v>
      </c>
      <c r="O298">
        <f>SUMPRODUCT((CONFIG_METADATA!$G$2:$G$20000=1)*(DATOS!$D$2:$D$20000=A298)*(DATOS!$I$2:$I$20000=B298)*(DATOS!$K$2:$K$20000=4))</f>
        <v>0</v>
      </c>
      <c r="P298">
        <f>SUMPRODUCT((CONFIG_METADATA!$G$2:$G$20000=1)*(DATOS!$D$2:$D$20000=A298)*(DATOS!$I$2:$I$20000=B298)*(DATOS!$K$2:$K$20000=5))</f>
        <v>0</v>
      </c>
      <c r="Q298">
        <f>SUMPRODUCT((CONFIG_METADATA!$G$2:$G$20000=1)*(DATOS!$D$2:$D$20000=A298)*(DATOS!$I$2:$I$20000=B298)*(DATOS!$K$2:$K$20000=6))</f>
        <v>0</v>
      </c>
      <c r="R298">
        <f>SUMPRODUCT((CONFIG_METADATA!$G$2:$G$20000=1)*(DATOS!$D$2:$D$20000=A298)*(DATOS!$I$2:$I$20000=B298)*(DATOS!$K$2:$K$20000=7))</f>
        <v>0</v>
      </c>
      <c r="S298">
        <f>SUMPRODUCT((CONFIG_METADATA!$G$2:$G$20000=1)*(DATOS!$D$2:$D$20000=A298)*(DATOS!$I$2:$I$20000=B298)*(DATOS!$K$2:$K$20000=8))</f>
        <v>0</v>
      </c>
      <c r="T298">
        <f>SUMPRODUCT((CONFIG_METADATA!$G$2:$G$20000=1)*(DATOS!$D$2:$D$20000=A298)*(DATOS!$I$2:$I$20000=B298)*(DATOS!$K$2:$K$20000=9))</f>
        <v>0</v>
      </c>
      <c r="U298">
        <f>SUMPRODUCT((CONFIG_METADATA!$G$2:$G$20000=1)*(DATOS!$D$2:$D$20000=A298)*(DATOS!$I$2:$I$20000=B298)*(DATOS!$K$2:$K$20000=10))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SUMPRODUCT((CONFIG_METADATA!$G$2:$G$20000=1)*(DATOS!$D$2:$D$20000=A299)*(DATOS!$I$2:$I$20000=B299))</f>
        <v>0</v>
      </c>
      <c r="E299" s="10" t="str">
        <f>IFERROR(SUMPRODUCT((CONFIG_METADATA!$G$2:$G$20000=1)*(DATOS!$D$2:$D$20000=A299)*(DATOS!$I$2:$I$20000=B299)*(DATOS!$K$2:$K$20000))/D299,"—")</f>
        <v>—</v>
      </c>
      <c r="F299" s="10" t="str" cm="1">
        <f t="array" ref="F299">IFERROR(_xlfn.STDEV.P(_xlfn._xlws.FILTER(DATOS!$K$2:$K$20000,(CONFIG_METADATA!$G$2:$G$20000=1)*(DATOS!$D$2:$D$20000=A299)*(DATOS!$I$2:$I$20000=B299))),"—")</f>
        <v>—</v>
      </c>
      <c r="G299" t="str" cm="1">
        <f t="array" ref="G299">IFERROR(_xlfn.MODE.SNGL(_xlfn._xlws.FILTER(DATOS!$K$2:$K$20000,(CONFIG_METADATA!$G$2:$G$20000=1)*(DATOS!$D$2:$D$20000=A299)*(DATOS!$I$2:$I$20000=B299))),"—")</f>
        <v>—</v>
      </c>
      <c r="H299" s="11" t="str">
        <f>IFERROR(SUMPRODUCT((CONFIG_METADATA!$G$2:$G$20000=1)*(DATOS!$D$2:$D$20000=A299)*(DATOS!$I$2:$I$20000=B299)*(DATOS!$L$2:$L$20000="S"))/D299,"—")</f>
        <v>—</v>
      </c>
      <c r="I299" s="11" t="str">
        <f>IFERROR(SUMPRODUCT((CONFIG_METADATA!$G$2:$G$20000=1)*(DATOS!$D$2:$D$20000=A299)*(DATOS!$I$2:$I$20000=B299)*(DATOS!$L$2:$L$20000="N"))/D299,"—")</f>
        <v>—</v>
      </c>
      <c r="J299" t="str" cm="1">
        <f t="array" ref="J299">IFERROR(_xlfn.MODE.SNGL(_xlfn._xlws.FILTER(DATOS!$K$2:$K$20000,(CONFIG_METADATA!$G$2:$G$20000=1)*(DATOS!$D$2:$D$20000=A299)*(DATOS!$I$2:$I$20000=B299)*(DATOS!$L$2:$L$20000="S"))),"—")</f>
        <v>—</v>
      </c>
      <c r="K299" t="str" cm="1">
        <f t="array" ref="K299">IFERROR(_xlfn.MODE.SNGL(_xlfn._xlws.FILTER(DATOS!$K$2:$K$20000,(CONFIG_METADATA!$G$2:$G$20000=1)*(DATOS!$D$2:$D$20000=A299)*(DATOS!$I$2:$I$20000=B299)*(DATOS!$L$2:$L$20000="N"))),"—")</f>
        <v>—</v>
      </c>
      <c r="L299">
        <f>SUMPRODUCT((CONFIG_METADATA!$G$2:$G$20000=1)*(DATOS!$D$2:$D$20000=A299)*(DATOS!$I$2:$I$20000=B299)*(DATOS!$K$2:$K$20000=1))</f>
        <v>0</v>
      </c>
      <c r="M299">
        <f>SUMPRODUCT((CONFIG_METADATA!$G$2:$G$20000=1)*(DATOS!$D$2:$D$20000=A299)*(DATOS!$I$2:$I$20000=B299)*(DATOS!$K$2:$K$20000=2))</f>
        <v>0</v>
      </c>
      <c r="N299">
        <f>SUMPRODUCT((CONFIG_METADATA!$G$2:$G$20000=1)*(DATOS!$D$2:$D$20000=A299)*(DATOS!$I$2:$I$20000=B299)*(DATOS!$K$2:$K$20000=3))</f>
        <v>0</v>
      </c>
      <c r="O299">
        <f>SUMPRODUCT((CONFIG_METADATA!$G$2:$G$20000=1)*(DATOS!$D$2:$D$20000=A299)*(DATOS!$I$2:$I$20000=B299)*(DATOS!$K$2:$K$20000=4))</f>
        <v>0</v>
      </c>
      <c r="P299">
        <f>SUMPRODUCT((CONFIG_METADATA!$G$2:$G$20000=1)*(DATOS!$D$2:$D$20000=A299)*(DATOS!$I$2:$I$20000=B299)*(DATOS!$K$2:$K$20000=5))</f>
        <v>0</v>
      </c>
      <c r="Q299">
        <f>SUMPRODUCT((CONFIG_METADATA!$G$2:$G$20000=1)*(DATOS!$D$2:$D$20000=A299)*(DATOS!$I$2:$I$20000=B299)*(DATOS!$K$2:$K$20000=6))</f>
        <v>0</v>
      </c>
      <c r="R299">
        <f>SUMPRODUCT((CONFIG_METADATA!$G$2:$G$20000=1)*(DATOS!$D$2:$D$20000=A299)*(DATOS!$I$2:$I$20000=B299)*(DATOS!$K$2:$K$20000=7))</f>
        <v>0</v>
      </c>
      <c r="S299">
        <f>SUMPRODUCT((CONFIG_METADATA!$G$2:$G$20000=1)*(DATOS!$D$2:$D$20000=A299)*(DATOS!$I$2:$I$20000=B299)*(DATOS!$K$2:$K$20000=8))</f>
        <v>0</v>
      </c>
      <c r="T299">
        <f>SUMPRODUCT((CONFIG_METADATA!$G$2:$G$20000=1)*(DATOS!$D$2:$D$20000=A299)*(DATOS!$I$2:$I$20000=B299)*(DATOS!$K$2:$K$20000=9))</f>
        <v>0</v>
      </c>
      <c r="U299">
        <f>SUMPRODUCT((CONFIG_METADATA!$G$2:$G$20000=1)*(DATOS!$D$2:$D$20000=A299)*(DATOS!$I$2:$I$20000=B299)*(DATOS!$K$2:$K$20000=10))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SUMPRODUCT((CONFIG_METADATA!$G$2:$G$20000=1)*(DATOS!$D$2:$D$20000=A300)*(DATOS!$I$2:$I$20000=B300))</f>
        <v>0</v>
      </c>
      <c r="E300" s="10" t="str">
        <f>IFERROR(SUMPRODUCT((CONFIG_METADATA!$G$2:$G$20000=1)*(DATOS!$D$2:$D$20000=A300)*(DATOS!$I$2:$I$20000=B300)*(DATOS!$K$2:$K$20000))/D300,"—")</f>
        <v>—</v>
      </c>
      <c r="F300" s="10" t="str" cm="1">
        <f t="array" ref="F300">IFERROR(_xlfn.STDEV.P(_xlfn._xlws.FILTER(DATOS!$K$2:$K$20000,(CONFIG_METADATA!$G$2:$G$20000=1)*(DATOS!$D$2:$D$20000=A300)*(DATOS!$I$2:$I$20000=B300))),"—")</f>
        <v>—</v>
      </c>
      <c r="G300" t="str" cm="1">
        <f t="array" ref="G300">IFERROR(_xlfn.MODE.SNGL(_xlfn._xlws.FILTER(DATOS!$K$2:$K$20000,(CONFIG_METADATA!$G$2:$G$20000=1)*(DATOS!$D$2:$D$20000=A300)*(DATOS!$I$2:$I$20000=B300))),"—")</f>
        <v>—</v>
      </c>
      <c r="H300" s="11" t="str">
        <f>IFERROR(SUMPRODUCT((CONFIG_METADATA!$G$2:$G$20000=1)*(DATOS!$D$2:$D$20000=A300)*(DATOS!$I$2:$I$20000=B300)*(DATOS!$L$2:$L$20000="S"))/D300,"—")</f>
        <v>—</v>
      </c>
      <c r="I300" s="11" t="str">
        <f>IFERROR(SUMPRODUCT((CONFIG_METADATA!$G$2:$G$20000=1)*(DATOS!$D$2:$D$20000=A300)*(DATOS!$I$2:$I$20000=B300)*(DATOS!$L$2:$L$20000="N"))/D300,"—")</f>
        <v>—</v>
      </c>
      <c r="J300" t="str" cm="1">
        <f t="array" ref="J300">IFERROR(_xlfn.MODE.SNGL(_xlfn._xlws.FILTER(DATOS!$K$2:$K$20000,(CONFIG_METADATA!$G$2:$G$20000=1)*(DATOS!$D$2:$D$20000=A300)*(DATOS!$I$2:$I$20000=B300)*(DATOS!$L$2:$L$20000="S"))),"—")</f>
        <v>—</v>
      </c>
      <c r="K300" t="str" cm="1">
        <f t="array" ref="K300">IFERROR(_xlfn.MODE.SNGL(_xlfn._xlws.FILTER(DATOS!$K$2:$K$20000,(CONFIG_METADATA!$G$2:$G$20000=1)*(DATOS!$D$2:$D$20000=A300)*(DATOS!$I$2:$I$20000=B300)*(DATOS!$L$2:$L$20000="N"))),"—")</f>
        <v>—</v>
      </c>
      <c r="L300">
        <f>SUMPRODUCT((CONFIG_METADATA!$G$2:$G$20000=1)*(DATOS!$D$2:$D$20000=A300)*(DATOS!$I$2:$I$20000=B300)*(DATOS!$K$2:$K$20000=1))</f>
        <v>0</v>
      </c>
      <c r="M300">
        <f>SUMPRODUCT((CONFIG_METADATA!$G$2:$G$20000=1)*(DATOS!$D$2:$D$20000=A300)*(DATOS!$I$2:$I$20000=B300)*(DATOS!$K$2:$K$20000=2))</f>
        <v>0</v>
      </c>
      <c r="N300">
        <f>SUMPRODUCT((CONFIG_METADATA!$G$2:$G$20000=1)*(DATOS!$D$2:$D$20000=A300)*(DATOS!$I$2:$I$20000=B300)*(DATOS!$K$2:$K$20000=3))</f>
        <v>0</v>
      </c>
      <c r="O300">
        <f>SUMPRODUCT((CONFIG_METADATA!$G$2:$G$20000=1)*(DATOS!$D$2:$D$20000=A300)*(DATOS!$I$2:$I$20000=B300)*(DATOS!$K$2:$K$20000=4))</f>
        <v>0</v>
      </c>
      <c r="P300">
        <f>SUMPRODUCT((CONFIG_METADATA!$G$2:$G$20000=1)*(DATOS!$D$2:$D$20000=A300)*(DATOS!$I$2:$I$20000=B300)*(DATOS!$K$2:$K$20000=5))</f>
        <v>0</v>
      </c>
      <c r="Q300">
        <f>SUMPRODUCT((CONFIG_METADATA!$G$2:$G$20000=1)*(DATOS!$D$2:$D$20000=A300)*(DATOS!$I$2:$I$20000=B300)*(DATOS!$K$2:$K$20000=6))</f>
        <v>0</v>
      </c>
      <c r="R300">
        <f>SUMPRODUCT((CONFIG_METADATA!$G$2:$G$20000=1)*(DATOS!$D$2:$D$20000=A300)*(DATOS!$I$2:$I$20000=B300)*(DATOS!$K$2:$K$20000=7))</f>
        <v>0</v>
      </c>
      <c r="S300">
        <f>SUMPRODUCT((CONFIG_METADATA!$G$2:$G$20000=1)*(DATOS!$D$2:$D$20000=A300)*(DATOS!$I$2:$I$20000=B300)*(DATOS!$K$2:$K$20000=8))</f>
        <v>0</v>
      </c>
      <c r="T300">
        <f>SUMPRODUCT((CONFIG_METADATA!$G$2:$G$20000=1)*(DATOS!$D$2:$D$20000=A300)*(DATOS!$I$2:$I$20000=B300)*(DATOS!$K$2:$K$20000=9))</f>
        <v>0</v>
      </c>
      <c r="U300">
        <f>SUMPRODUCT((CONFIG_METADATA!$G$2:$G$20000=1)*(DATOS!$D$2:$D$20000=A300)*(DATOS!$I$2:$I$20000=B300)*(DATOS!$K$2:$K$20000=10))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SUMPRODUCT((CONFIG_METADATA!$G$2:$G$20000=1)*(DATOS!$D$2:$D$20000=A301)*(DATOS!$I$2:$I$20000=B301))</f>
        <v>0</v>
      </c>
      <c r="E301" s="10" t="str">
        <f>IFERROR(SUMPRODUCT((CONFIG_METADATA!$G$2:$G$20000=1)*(DATOS!$D$2:$D$20000=A301)*(DATOS!$I$2:$I$20000=B301)*(DATOS!$K$2:$K$20000))/D301,"—")</f>
        <v>—</v>
      </c>
      <c r="F301" s="10" t="str" cm="1">
        <f t="array" ref="F301">IFERROR(_xlfn.STDEV.P(_xlfn._xlws.FILTER(DATOS!$K$2:$K$20000,(CONFIG_METADATA!$G$2:$G$20000=1)*(DATOS!$D$2:$D$20000=A301)*(DATOS!$I$2:$I$20000=B301))),"—")</f>
        <v>—</v>
      </c>
      <c r="G301" t="str" cm="1">
        <f t="array" ref="G301">IFERROR(_xlfn.MODE.SNGL(_xlfn._xlws.FILTER(DATOS!$K$2:$K$20000,(CONFIG_METADATA!$G$2:$G$20000=1)*(DATOS!$D$2:$D$20000=A301)*(DATOS!$I$2:$I$20000=B301))),"—")</f>
        <v>—</v>
      </c>
      <c r="H301" s="11" t="str">
        <f>IFERROR(SUMPRODUCT((CONFIG_METADATA!$G$2:$G$20000=1)*(DATOS!$D$2:$D$20000=A301)*(DATOS!$I$2:$I$20000=B301)*(DATOS!$L$2:$L$20000="S"))/D301,"—")</f>
        <v>—</v>
      </c>
      <c r="I301" s="11" t="str">
        <f>IFERROR(SUMPRODUCT((CONFIG_METADATA!$G$2:$G$20000=1)*(DATOS!$D$2:$D$20000=A301)*(DATOS!$I$2:$I$20000=B301)*(DATOS!$L$2:$L$20000="N"))/D301,"—")</f>
        <v>—</v>
      </c>
      <c r="J301" t="str" cm="1">
        <f t="array" ref="J301">IFERROR(_xlfn.MODE.SNGL(_xlfn._xlws.FILTER(DATOS!$K$2:$K$20000,(CONFIG_METADATA!$G$2:$G$20000=1)*(DATOS!$D$2:$D$20000=A301)*(DATOS!$I$2:$I$20000=B301)*(DATOS!$L$2:$L$20000="S"))),"—")</f>
        <v>—</v>
      </c>
      <c r="K301" t="str" cm="1">
        <f t="array" ref="K301">IFERROR(_xlfn.MODE.SNGL(_xlfn._xlws.FILTER(DATOS!$K$2:$K$20000,(CONFIG_METADATA!$G$2:$G$20000=1)*(DATOS!$D$2:$D$20000=A301)*(DATOS!$I$2:$I$20000=B301)*(DATOS!$L$2:$L$20000="N"))),"—")</f>
        <v>—</v>
      </c>
      <c r="L301">
        <f>SUMPRODUCT((CONFIG_METADATA!$G$2:$G$20000=1)*(DATOS!$D$2:$D$20000=A301)*(DATOS!$I$2:$I$20000=B301)*(DATOS!$K$2:$K$20000=1))</f>
        <v>0</v>
      </c>
      <c r="M301">
        <f>SUMPRODUCT((CONFIG_METADATA!$G$2:$G$20000=1)*(DATOS!$D$2:$D$20000=A301)*(DATOS!$I$2:$I$20000=B301)*(DATOS!$K$2:$K$20000=2))</f>
        <v>0</v>
      </c>
      <c r="N301">
        <f>SUMPRODUCT((CONFIG_METADATA!$G$2:$G$20000=1)*(DATOS!$D$2:$D$20000=A301)*(DATOS!$I$2:$I$20000=B301)*(DATOS!$K$2:$K$20000=3))</f>
        <v>0</v>
      </c>
      <c r="O301">
        <f>SUMPRODUCT((CONFIG_METADATA!$G$2:$G$20000=1)*(DATOS!$D$2:$D$20000=A301)*(DATOS!$I$2:$I$20000=B301)*(DATOS!$K$2:$K$20000=4))</f>
        <v>0</v>
      </c>
      <c r="P301">
        <f>SUMPRODUCT((CONFIG_METADATA!$G$2:$G$20000=1)*(DATOS!$D$2:$D$20000=A301)*(DATOS!$I$2:$I$20000=B301)*(DATOS!$K$2:$K$20000=5))</f>
        <v>0</v>
      </c>
      <c r="Q301">
        <f>SUMPRODUCT((CONFIG_METADATA!$G$2:$G$20000=1)*(DATOS!$D$2:$D$20000=A301)*(DATOS!$I$2:$I$20000=B301)*(DATOS!$K$2:$K$20000=6))</f>
        <v>0</v>
      </c>
      <c r="R301">
        <f>SUMPRODUCT((CONFIG_METADATA!$G$2:$G$20000=1)*(DATOS!$D$2:$D$20000=A301)*(DATOS!$I$2:$I$20000=B301)*(DATOS!$K$2:$K$20000=7))</f>
        <v>0</v>
      </c>
      <c r="S301">
        <f>SUMPRODUCT((CONFIG_METADATA!$G$2:$G$20000=1)*(DATOS!$D$2:$D$20000=A301)*(DATOS!$I$2:$I$20000=B301)*(DATOS!$K$2:$K$20000=8))</f>
        <v>0</v>
      </c>
      <c r="T301">
        <f>SUMPRODUCT((CONFIG_METADATA!$G$2:$G$20000=1)*(DATOS!$D$2:$D$20000=A301)*(DATOS!$I$2:$I$20000=B301)*(DATOS!$K$2:$K$20000=9))</f>
        <v>0</v>
      </c>
      <c r="U301">
        <f>SUMPRODUCT((CONFIG_METADATA!$G$2:$G$20000=1)*(DATOS!$D$2:$D$20000=A301)*(DATOS!$I$2:$I$20000=B301)*(DATOS!$K$2:$K$20000=10))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SUMPRODUCT((CONFIG_METADATA!$G$2:$G$20000=1)*(DATOS!$D$2:$D$20000=A302)*(DATOS!$I$2:$I$20000=B302))</f>
        <v>0</v>
      </c>
      <c r="E302" s="10" t="str">
        <f>IFERROR(SUMPRODUCT((CONFIG_METADATA!$G$2:$G$20000=1)*(DATOS!$D$2:$D$20000=A302)*(DATOS!$I$2:$I$20000=B302)*(DATOS!$K$2:$K$20000))/D302,"—")</f>
        <v>—</v>
      </c>
      <c r="F302" s="10" t="str" cm="1">
        <f t="array" ref="F302">IFERROR(_xlfn.STDEV.P(_xlfn._xlws.FILTER(DATOS!$K$2:$K$20000,(CONFIG_METADATA!$G$2:$G$20000=1)*(DATOS!$D$2:$D$20000=A302)*(DATOS!$I$2:$I$20000=B302))),"—")</f>
        <v>—</v>
      </c>
      <c r="G302" t="str" cm="1">
        <f t="array" ref="G302">IFERROR(_xlfn.MODE.SNGL(_xlfn._xlws.FILTER(DATOS!$K$2:$K$20000,(CONFIG_METADATA!$G$2:$G$20000=1)*(DATOS!$D$2:$D$20000=A302)*(DATOS!$I$2:$I$20000=B302))),"—")</f>
        <v>—</v>
      </c>
      <c r="H302" s="11" t="str">
        <f>IFERROR(SUMPRODUCT((CONFIG_METADATA!$G$2:$G$20000=1)*(DATOS!$D$2:$D$20000=A302)*(DATOS!$I$2:$I$20000=B302)*(DATOS!$L$2:$L$20000="S"))/D302,"—")</f>
        <v>—</v>
      </c>
      <c r="I302" s="11" t="str">
        <f>IFERROR(SUMPRODUCT((CONFIG_METADATA!$G$2:$G$20000=1)*(DATOS!$D$2:$D$20000=A302)*(DATOS!$I$2:$I$20000=B302)*(DATOS!$L$2:$L$20000="N"))/D302,"—")</f>
        <v>—</v>
      </c>
      <c r="J302" t="str" cm="1">
        <f t="array" ref="J302">IFERROR(_xlfn.MODE.SNGL(_xlfn._xlws.FILTER(DATOS!$K$2:$K$20000,(CONFIG_METADATA!$G$2:$G$20000=1)*(DATOS!$D$2:$D$20000=A302)*(DATOS!$I$2:$I$20000=B302)*(DATOS!$L$2:$L$20000="S"))),"—")</f>
        <v>—</v>
      </c>
      <c r="K302" t="str" cm="1">
        <f t="array" ref="K302">IFERROR(_xlfn.MODE.SNGL(_xlfn._xlws.FILTER(DATOS!$K$2:$K$20000,(CONFIG_METADATA!$G$2:$G$20000=1)*(DATOS!$D$2:$D$20000=A302)*(DATOS!$I$2:$I$20000=B302)*(DATOS!$L$2:$L$20000="N"))),"—")</f>
        <v>—</v>
      </c>
      <c r="L302">
        <f>SUMPRODUCT((CONFIG_METADATA!$G$2:$G$20000=1)*(DATOS!$D$2:$D$20000=A302)*(DATOS!$I$2:$I$20000=B302)*(DATOS!$K$2:$K$20000=1))</f>
        <v>0</v>
      </c>
      <c r="M302">
        <f>SUMPRODUCT((CONFIG_METADATA!$G$2:$G$20000=1)*(DATOS!$D$2:$D$20000=A302)*(DATOS!$I$2:$I$20000=B302)*(DATOS!$K$2:$K$20000=2))</f>
        <v>0</v>
      </c>
      <c r="N302">
        <f>SUMPRODUCT((CONFIG_METADATA!$G$2:$G$20000=1)*(DATOS!$D$2:$D$20000=A302)*(DATOS!$I$2:$I$20000=B302)*(DATOS!$K$2:$K$20000=3))</f>
        <v>0</v>
      </c>
      <c r="O302">
        <f>SUMPRODUCT((CONFIG_METADATA!$G$2:$G$20000=1)*(DATOS!$D$2:$D$20000=A302)*(DATOS!$I$2:$I$20000=B302)*(DATOS!$K$2:$K$20000=4))</f>
        <v>0</v>
      </c>
      <c r="P302">
        <f>SUMPRODUCT((CONFIG_METADATA!$G$2:$G$20000=1)*(DATOS!$D$2:$D$20000=A302)*(DATOS!$I$2:$I$20000=B302)*(DATOS!$K$2:$K$20000=5))</f>
        <v>0</v>
      </c>
      <c r="Q302">
        <f>SUMPRODUCT((CONFIG_METADATA!$G$2:$G$20000=1)*(DATOS!$D$2:$D$20000=A302)*(DATOS!$I$2:$I$20000=B302)*(DATOS!$K$2:$K$20000=6))</f>
        <v>0</v>
      </c>
      <c r="R302">
        <f>SUMPRODUCT((CONFIG_METADATA!$G$2:$G$20000=1)*(DATOS!$D$2:$D$20000=A302)*(DATOS!$I$2:$I$20000=B302)*(DATOS!$K$2:$K$20000=7))</f>
        <v>0</v>
      </c>
      <c r="S302">
        <f>SUMPRODUCT((CONFIG_METADATA!$G$2:$G$20000=1)*(DATOS!$D$2:$D$20000=A302)*(DATOS!$I$2:$I$20000=B302)*(DATOS!$K$2:$K$20000=8))</f>
        <v>0</v>
      </c>
      <c r="T302">
        <f>SUMPRODUCT((CONFIG_METADATA!$G$2:$G$20000=1)*(DATOS!$D$2:$D$20000=A302)*(DATOS!$I$2:$I$20000=B302)*(DATOS!$K$2:$K$20000=9))</f>
        <v>0</v>
      </c>
      <c r="U302">
        <f>SUMPRODUCT((CONFIG_METADATA!$G$2:$G$20000=1)*(DATOS!$D$2:$D$20000=A302)*(DATOS!$I$2:$I$20000=B302)*(DATOS!$K$2:$K$20000=10))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SUMPRODUCT((CONFIG_METADATA!$G$2:$G$20000=1)*(DATOS!$D$2:$D$20000=A303)*(DATOS!$I$2:$I$20000=B303))</f>
        <v>0</v>
      </c>
      <c r="E303" s="10" t="str">
        <f>IFERROR(SUMPRODUCT((CONFIG_METADATA!$G$2:$G$20000=1)*(DATOS!$D$2:$D$20000=A303)*(DATOS!$I$2:$I$20000=B303)*(DATOS!$K$2:$K$20000))/D303,"—")</f>
        <v>—</v>
      </c>
      <c r="F303" s="10" t="str" cm="1">
        <f t="array" ref="F303">IFERROR(_xlfn.STDEV.P(_xlfn._xlws.FILTER(DATOS!$K$2:$K$20000,(CONFIG_METADATA!$G$2:$G$20000=1)*(DATOS!$D$2:$D$20000=A303)*(DATOS!$I$2:$I$20000=B303))),"—")</f>
        <v>—</v>
      </c>
      <c r="G303" t="str" cm="1">
        <f t="array" ref="G303">IFERROR(_xlfn.MODE.SNGL(_xlfn._xlws.FILTER(DATOS!$K$2:$K$20000,(CONFIG_METADATA!$G$2:$G$20000=1)*(DATOS!$D$2:$D$20000=A303)*(DATOS!$I$2:$I$20000=B303))),"—")</f>
        <v>—</v>
      </c>
      <c r="H303" s="11" t="str">
        <f>IFERROR(SUMPRODUCT((CONFIG_METADATA!$G$2:$G$20000=1)*(DATOS!$D$2:$D$20000=A303)*(DATOS!$I$2:$I$20000=B303)*(DATOS!$L$2:$L$20000="S"))/D303,"—")</f>
        <v>—</v>
      </c>
      <c r="I303" s="11" t="str">
        <f>IFERROR(SUMPRODUCT((CONFIG_METADATA!$G$2:$G$20000=1)*(DATOS!$D$2:$D$20000=A303)*(DATOS!$I$2:$I$20000=B303)*(DATOS!$L$2:$L$20000="N"))/D303,"—")</f>
        <v>—</v>
      </c>
      <c r="J303" t="str" cm="1">
        <f t="array" ref="J303">IFERROR(_xlfn.MODE.SNGL(_xlfn._xlws.FILTER(DATOS!$K$2:$K$20000,(CONFIG_METADATA!$G$2:$G$20000=1)*(DATOS!$D$2:$D$20000=A303)*(DATOS!$I$2:$I$20000=B303)*(DATOS!$L$2:$L$20000="S"))),"—")</f>
        <v>—</v>
      </c>
      <c r="K303" t="str" cm="1">
        <f t="array" ref="K303">IFERROR(_xlfn.MODE.SNGL(_xlfn._xlws.FILTER(DATOS!$K$2:$K$20000,(CONFIG_METADATA!$G$2:$G$20000=1)*(DATOS!$D$2:$D$20000=A303)*(DATOS!$I$2:$I$20000=B303)*(DATOS!$L$2:$L$20000="N"))),"—")</f>
        <v>—</v>
      </c>
      <c r="L303">
        <f>SUMPRODUCT((CONFIG_METADATA!$G$2:$G$20000=1)*(DATOS!$D$2:$D$20000=A303)*(DATOS!$I$2:$I$20000=B303)*(DATOS!$K$2:$K$20000=1))</f>
        <v>0</v>
      </c>
      <c r="M303">
        <f>SUMPRODUCT((CONFIG_METADATA!$G$2:$G$20000=1)*(DATOS!$D$2:$D$20000=A303)*(DATOS!$I$2:$I$20000=B303)*(DATOS!$K$2:$K$20000=2))</f>
        <v>0</v>
      </c>
      <c r="N303">
        <f>SUMPRODUCT((CONFIG_METADATA!$G$2:$G$20000=1)*(DATOS!$D$2:$D$20000=A303)*(DATOS!$I$2:$I$20000=B303)*(DATOS!$K$2:$K$20000=3))</f>
        <v>0</v>
      </c>
      <c r="O303">
        <f>SUMPRODUCT((CONFIG_METADATA!$G$2:$G$20000=1)*(DATOS!$D$2:$D$20000=A303)*(DATOS!$I$2:$I$20000=B303)*(DATOS!$K$2:$K$20000=4))</f>
        <v>0</v>
      </c>
      <c r="P303">
        <f>SUMPRODUCT((CONFIG_METADATA!$G$2:$G$20000=1)*(DATOS!$D$2:$D$20000=A303)*(DATOS!$I$2:$I$20000=B303)*(DATOS!$K$2:$K$20000=5))</f>
        <v>0</v>
      </c>
      <c r="Q303">
        <f>SUMPRODUCT((CONFIG_METADATA!$G$2:$G$20000=1)*(DATOS!$D$2:$D$20000=A303)*(DATOS!$I$2:$I$20000=B303)*(DATOS!$K$2:$K$20000=6))</f>
        <v>0</v>
      </c>
      <c r="R303">
        <f>SUMPRODUCT((CONFIG_METADATA!$G$2:$G$20000=1)*(DATOS!$D$2:$D$20000=A303)*(DATOS!$I$2:$I$20000=B303)*(DATOS!$K$2:$K$20000=7))</f>
        <v>0</v>
      </c>
      <c r="S303">
        <f>SUMPRODUCT((CONFIG_METADATA!$G$2:$G$20000=1)*(DATOS!$D$2:$D$20000=A303)*(DATOS!$I$2:$I$20000=B303)*(DATOS!$K$2:$K$20000=8))</f>
        <v>0</v>
      </c>
      <c r="T303">
        <f>SUMPRODUCT((CONFIG_METADATA!$G$2:$G$20000=1)*(DATOS!$D$2:$D$20000=A303)*(DATOS!$I$2:$I$20000=B303)*(DATOS!$K$2:$K$20000=9))</f>
        <v>0</v>
      </c>
      <c r="U303">
        <f>SUMPRODUCT((CONFIG_METADATA!$G$2:$G$20000=1)*(DATOS!$D$2:$D$20000=A303)*(DATOS!$I$2:$I$20000=B303)*(DATOS!$K$2:$K$20000=10))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SUMPRODUCT((CONFIG_METADATA!$G$2:$G$20000=1)*(DATOS!$D$2:$D$20000=A304)*(DATOS!$I$2:$I$20000=B304))</f>
        <v>0</v>
      </c>
      <c r="E304" s="10" t="str">
        <f>IFERROR(SUMPRODUCT((CONFIG_METADATA!$G$2:$G$20000=1)*(DATOS!$D$2:$D$20000=A304)*(DATOS!$I$2:$I$20000=B304)*(DATOS!$K$2:$K$20000))/D304,"—")</f>
        <v>—</v>
      </c>
      <c r="F304" s="10" t="str" cm="1">
        <f t="array" ref="F304">IFERROR(_xlfn.STDEV.P(_xlfn._xlws.FILTER(DATOS!$K$2:$K$20000,(CONFIG_METADATA!$G$2:$G$20000=1)*(DATOS!$D$2:$D$20000=A304)*(DATOS!$I$2:$I$20000=B304))),"—")</f>
        <v>—</v>
      </c>
      <c r="G304" t="str" cm="1">
        <f t="array" ref="G304">IFERROR(_xlfn.MODE.SNGL(_xlfn._xlws.FILTER(DATOS!$K$2:$K$20000,(CONFIG_METADATA!$G$2:$G$20000=1)*(DATOS!$D$2:$D$20000=A304)*(DATOS!$I$2:$I$20000=B304))),"—")</f>
        <v>—</v>
      </c>
      <c r="H304" s="11" t="str">
        <f>IFERROR(SUMPRODUCT((CONFIG_METADATA!$G$2:$G$20000=1)*(DATOS!$D$2:$D$20000=A304)*(DATOS!$I$2:$I$20000=B304)*(DATOS!$L$2:$L$20000="S"))/D304,"—")</f>
        <v>—</v>
      </c>
      <c r="I304" s="11" t="str">
        <f>IFERROR(SUMPRODUCT((CONFIG_METADATA!$G$2:$G$20000=1)*(DATOS!$D$2:$D$20000=A304)*(DATOS!$I$2:$I$20000=B304)*(DATOS!$L$2:$L$20000="N"))/D304,"—")</f>
        <v>—</v>
      </c>
      <c r="J304" t="str" cm="1">
        <f t="array" ref="J304">IFERROR(_xlfn.MODE.SNGL(_xlfn._xlws.FILTER(DATOS!$K$2:$K$20000,(CONFIG_METADATA!$G$2:$G$20000=1)*(DATOS!$D$2:$D$20000=A304)*(DATOS!$I$2:$I$20000=B304)*(DATOS!$L$2:$L$20000="S"))),"—")</f>
        <v>—</v>
      </c>
      <c r="K304" t="str" cm="1">
        <f t="array" ref="K304">IFERROR(_xlfn.MODE.SNGL(_xlfn._xlws.FILTER(DATOS!$K$2:$K$20000,(CONFIG_METADATA!$G$2:$G$20000=1)*(DATOS!$D$2:$D$20000=A304)*(DATOS!$I$2:$I$20000=B304)*(DATOS!$L$2:$L$20000="N"))),"—")</f>
        <v>—</v>
      </c>
      <c r="L304">
        <f>SUMPRODUCT((CONFIG_METADATA!$G$2:$G$20000=1)*(DATOS!$D$2:$D$20000=A304)*(DATOS!$I$2:$I$20000=B304)*(DATOS!$K$2:$K$20000=1))</f>
        <v>0</v>
      </c>
      <c r="M304">
        <f>SUMPRODUCT((CONFIG_METADATA!$G$2:$G$20000=1)*(DATOS!$D$2:$D$20000=A304)*(DATOS!$I$2:$I$20000=B304)*(DATOS!$K$2:$K$20000=2))</f>
        <v>0</v>
      </c>
      <c r="N304">
        <f>SUMPRODUCT((CONFIG_METADATA!$G$2:$G$20000=1)*(DATOS!$D$2:$D$20000=A304)*(DATOS!$I$2:$I$20000=B304)*(DATOS!$K$2:$K$20000=3))</f>
        <v>0</v>
      </c>
      <c r="O304">
        <f>SUMPRODUCT((CONFIG_METADATA!$G$2:$G$20000=1)*(DATOS!$D$2:$D$20000=A304)*(DATOS!$I$2:$I$20000=B304)*(DATOS!$K$2:$K$20000=4))</f>
        <v>0</v>
      </c>
      <c r="P304">
        <f>SUMPRODUCT((CONFIG_METADATA!$G$2:$G$20000=1)*(DATOS!$D$2:$D$20000=A304)*(DATOS!$I$2:$I$20000=B304)*(DATOS!$K$2:$K$20000=5))</f>
        <v>0</v>
      </c>
      <c r="Q304">
        <f>SUMPRODUCT((CONFIG_METADATA!$G$2:$G$20000=1)*(DATOS!$D$2:$D$20000=A304)*(DATOS!$I$2:$I$20000=B304)*(DATOS!$K$2:$K$20000=6))</f>
        <v>0</v>
      </c>
      <c r="R304">
        <f>SUMPRODUCT((CONFIG_METADATA!$G$2:$G$20000=1)*(DATOS!$D$2:$D$20000=A304)*(DATOS!$I$2:$I$20000=B304)*(DATOS!$K$2:$K$20000=7))</f>
        <v>0</v>
      </c>
      <c r="S304">
        <f>SUMPRODUCT((CONFIG_METADATA!$G$2:$G$20000=1)*(DATOS!$D$2:$D$20000=A304)*(DATOS!$I$2:$I$20000=B304)*(DATOS!$K$2:$K$20000=8))</f>
        <v>0</v>
      </c>
      <c r="T304">
        <f>SUMPRODUCT((CONFIG_METADATA!$G$2:$G$20000=1)*(DATOS!$D$2:$D$20000=A304)*(DATOS!$I$2:$I$20000=B304)*(DATOS!$K$2:$K$20000=9))</f>
        <v>0</v>
      </c>
      <c r="U304">
        <f>SUMPRODUCT((CONFIG_METADATA!$G$2:$G$20000=1)*(DATOS!$D$2:$D$20000=A304)*(DATOS!$I$2:$I$20000=B304)*(DATOS!$K$2:$K$20000=10))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SUMPRODUCT((CONFIG_METADATA!$G$2:$G$20000=1)*(DATOS!$D$2:$D$20000=A305)*(DATOS!$I$2:$I$20000=B305))</f>
        <v>0</v>
      </c>
      <c r="E305" s="10" t="str">
        <f>IFERROR(SUMPRODUCT((CONFIG_METADATA!$G$2:$G$20000=1)*(DATOS!$D$2:$D$20000=A305)*(DATOS!$I$2:$I$20000=B305)*(DATOS!$K$2:$K$20000))/D305,"—")</f>
        <v>—</v>
      </c>
      <c r="F305" s="10" t="str" cm="1">
        <f t="array" ref="F305">IFERROR(_xlfn.STDEV.P(_xlfn._xlws.FILTER(DATOS!$K$2:$K$20000,(CONFIG_METADATA!$G$2:$G$20000=1)*(DATOS!$D$2:$D$20000=A305)*(DATOS!$I$2:$I$20000=B305))),"—")</f>
        <v>—</v>
      </c>
      <c r="G305" t="str" cm="1">
        <f t="array" ref="G305">IFERROR(_xlfn.MODE.SNGL(_xlfn._xlws.FILTER(DATOS!$K$2:$K$20000,(CONFIG_METADATA!$G$2:$G$20000=1)*(DATOS!$D$2:$D$20000=A305)*(DATOS!$I$2:$I$20000=B305))),"—")</f>
        <v>—</v>
      </c>
      <c r="H305" s="11" t="str">
        <f>IFERROR(SUMPRODUCT((CONFIG_METADATA!$G$2:$G$20000=1)*(DATOS!$D$2:$D$20000=A305)*(DATOS!$I$2:$I$20000=B305)*(DATOS!$L$2:$L$20000="S"))/D305,"—")</f>
        <v>—</v>
      </c>
      <c r="I305" s="11" t="str">
        <f>IFERROR(SUMPRODUCT((CONFIG_METADATA!$G$2:$G$20000=1)*(DATOS!$D$2:$D$20000=A305)*(DATOS!$I$2:$I$20000=B305)*(DATOS!$L$2:$L$20000="N"))/D305,"—")</f>
        <v>—</v>
      </c>
      <c r="J305" t="str" cm="1">
        <f t="array" ref="J305">IFERROR(_xlfn.MODE.SNGL(_xlfn._xlws.FILTER(DATOS!$K$2:$K$20000,(CONFIG_METADATA!$G$2:$G$20000=1)*(DATOS!$D$2:$D$20000=A305)*(DATOS!$I$2:$I$20000=B305)*(DATOS!$L$2:$L$20000="S"))),"—")</f>
        <v>—</v>
      </c>
      <c r="K305" t="str" cm="1">
        <f t="array" ref="K305">IFERROR(_xlfn.MODE.SNGL(_xlfn._xlws.FILTER(DATOS!$K$2:$K$20000,(CONFIG_METADATA!$G$2:$G$20000=1)*(DATOS!$D$2:$D$20000=A305)*(DATOS!$I$2:$I$20000=B305)*(DATOS!$L$2:$L$20000="N"))),"—")</f>
        <v>—</v>
      </c>
      <c r="L305">
        <f>SUMPRODUCT((CONFIG_METADATA!$G$2:$G$20000=1)*(DATOS!$D$2:$D$20000=A305)*(DATOS!$I$2:$I$20000=B305)*(DATOS!$K$2:$K$20000=1))</f>
        <v>0</v>
      </c>
      <c r="M305">
        <f>SUMPRODUCT((CONFIG_METADATA!$G$2:$G$20000=1)*(DATOS!$D$2:$D$20000=A305)*(DATOS!$I$2:$I$20000=B305)*(DATOS!$K$2:$K$20000=2))</f>
        <v>0</v>
      </c>
      <c r="N305">
        <f>SUMPRODUCT((CONFIG_METADATA!$G$2:$G$20000=1)*(DATOS!$D$2:$D$20000=A305)*(DATOS!$I$2:$I$20000=B305)*(DATOS!$K$2:$K$20000=3))</f>
        <v>0</v>
      </c>
      <c r="O305">
        <f>SUMPRODUCT((CONFIG_METADATA!$G$2:$G$20000=1)*(DATOS!$D$2:$D$20000=A305)*(DATOS!$I$2:$I$20000=B305)*(DATOS!$K$2:$K$20000=4))</f>
        <v>0</v>
      </c>
      <c r="P305">
        <f>SUMPRODUCT((CONFIG_METADATA!$G$2:$G$20000=1)*(DATOS!$D$2:$D$20000=A305)*(DATOS!$I$2:$I$20000=B305)*(DATOS!$K$2:$K$20000=5))</f>
        <v>0</v>
      </c>
      <c r="Q305">
        <f>SUMPRODUCT((CONFIG_METADATA!$G$2:$G$20000=1)*(DATOS!$D$2:$D$20000=A305)*(DATOS!$I$2:$I$20000=B305)*(DATOS!$K$2:$K$20000=6))</f>
        <v>0</v>
      </c>
      <c r="R305">
        <f>SUMPRODUCT((CONFIG_METADATA!$G$2:$G$20000=1)*(DATOS!$D$2:$D$20000=A305)*(DATOS!$I$2:$I$20000=B305)*(DATOS!$K$2:$K$20000=7))</f>
        <v>0</v>
      </c>
      <c r="S305">
        <f>SUMPRODUCT((CONFIG_METADATA!$G$2:$G$20000=1)*(DATOS!$D$2:$D$20000=A305)*(DATOS!$I$2:$I$20000=B305)*(DATOS!$K$2:$K$20000=8))</f>
        <v>0</v>
      </c>
      <c r="T305">
        <f>SUMPRODUCT((CONFIG_METADATA!$G$2:$G$20000=1)*(DATOS!$D$2:$D$20000=A305)*(DATOS!$I$2:$I$20000=B305)*(DATOS!$K$2:$K$20000=9))</f>
        <v>0</v>
      </c>
      <c r="U305">
        <f>SUMPRODUCT((CONFIG_METADATA!$G$2:$G$20000=1)*(DATOS!$D$2:$D$20000=A305)*(DATOS!$I$2:$I$20000=B305)*(DATOS!$K$2:$K$20000=10))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SUMPRODUCT((CONFIG_METADATA!$G$2:$G$20000=1)*(DATOS!$D$2:$D$20000=A306)*(DATOS!$I$2:$I$20000=B306))</f>
        <v>0</v>
      </c>
      <c r="E306" s="10" t="str">
        <f>IFERROR(SUMPRODUCT((CONFIG_METADATA!$G$2:$G$20000=1)*(DATOS!$D$2:$D$20000=A306)*(DATOS!$I$2:$I$20000=B306)*(DATOS!$K$2:$K$20000))/D306,"—")</f>
        <v>—</v>
      </c>
      <c r="F306" s="10" t="str" cm="1">
        <f t="array" ref="F306">IFERROR(_xlfn.STDEV.P(_xlfn._xlws.FILTER(DATOS!$K$2:$K$20000,(CONFIG_METADATA!$G$2:$G$20000=1)*(DATOS!$D$2:$D$20000=A306)*(DATOS!$I$2:$I$20000=B306))),"—")</f>
        <v>—</v>
      </c>
      <c r="G306" t="str" cm="1">
        <f t="array" ref="G306">IFERROR(_xlfn.MODE.SNGL(_xlfn._xlws.FILTER(DATOS!$K$2:$K$20000,(CONFIG_METADATA!$G$2:$G$20000=1)*(DATOS!$D$2:$D$20000=A306)*(DATOS!$I$2:$I$20000=B306))),"—")</f>
        <v>—</v>
      </c>
      <c r="H306" s="11" t="str">
        <f>IFERROR(SUMPRODUCT((CONFIG_METADATA!$G$2:$G$20000=1)*(DATOS!$D$2:$D$20000=A306)*(DATOS!$I$2:$I$20000=B306)*(DATOS!$L$2:$L$20000="S"))/D306,"—")</f>
        <v>—</v>
      </c>
      <c r="I306" s="11" t="str">
        <f>IFERROR(SUMPRODUCT((CONFIG_METADATA!$G$2:$G$20000=1)*(DATOS!$D$2:$D$20000=A306)*(DATOS!$I$2:$I$20000=B306)*(DATOS!$L$2:$L$20000="N"))/D306,"—")</f>
        <v>—</v>
      </c>
      <c r="J306" t="str" cm="1">
        <f t="array" ref="J306">IFERROR(_xlfn.MODE.SNGL(_xlfn._xlws.FILTER(DATOS!$K$2:$K$20000,(CONFIG_METADATA!$G$2:$G$20000=1)*(DATOS!$D$2:$D$20000=A306)*(DATOS!$I$2:$I$20000=B306)*(DATOS!$L$2:$L$20000="S"))),"—")</f>
        <v>—</v>
      </c>
      <c r="K306" t="str" cm="1">
        <f t="array" ref="K306">IFERROR(_xlfn.MODE.SNGL(_xlfn._xlws.FILTER(DATOS!$K$2:$K$20000,(CONFIG_METADATA!$G$2:$G$20000=1)*(DATOS!$D$2:$D$20000=A306)*(DATOS!$I$2:$I$20000=B306)*(DATOS!$L$2:$L$20000="N"))),"—")</f>
        <v>—</v>
      </c>
      <c r="L306">
        <f>SUMPRODUCT((CONFIG_METADATA!$G$2:$G$20000=1)*(DATOS!$D$2:$D$20000=A306)*(DATOS!$I$2:$I$20000=B306)*(DATOS!$K$2:$K$20000=1))</f>
        <v>0</v>
      </c>
      <c r="M306">
        <f>SUMPRODUCT((CONFIG_METADATA!$G$2:$G$20000=1)*(DATOS!$D$2:$D$20000=A306)*(DATOS!$I$2:$I$20000=B306)*(DATOS!$K$2:$K$20000=2))</f>
        <v>0</v>
      </c>
      <c r="N306">
        <f>SUMPRODUCT((CONFIG_METADATA!$G$2:$G$20000=1)*(DATOS!$D$2:$D$20000=A306)*(DATOS!$I$2:$I$20000=B306)*(DATOS!$K$2:$K$20000=3))</f>
        <v>0</v>
      </c>
      <c r="O306">
        <f>SUMPRODUCT((CONFIG_METADATA!$G$2:$G$20000=1)*(DATOS!$D$2:$D$20000=A306)*(DATOS!$I$2:$I$20000=B306)*(DATOS!$K$2:$K$20000=4))</f>
        <v>0</v>
      </c>
      <c r="P306">
        <f>SUMPRODUCT((CONFIG_METADATA!$G$2:$G$20000=1)*(DATOS!$D$2:$D$20000=A306)*(DATOS!$I$2:$I$20000=B306)*(DATOS!$K$2:$K$20000=5))</f>
        <v>0</v>
      </c>
      <c r="Q306">
        <f>SUMPRODUCT((CONFIG_METADATA!$G$2:$G$20000=1)*(DATOS!$D$2:$D$20000=A306)*(DATOS!$I$2:$I$20000=B306)*(DATOS!$K$2:$K$20000=6))</f>
        <v>0</v>
      </c>
      <c r="R306">
        <f>SUMPRODUCT((CONFIG_METADATA!$G$2:$G$20000=1)*(DATOS!$D$2:$D$20000=A306)*(DATOS!$I$2:$I$20000=B306)*(DATOS!$K$2:$K$20000=7))</f>
        <v>0</v>
      </c>
      <c r="S306">
        <f>SUMPRODUCT((CONFIG_METADATA!$G$2:$G$20000=1)*(DATOS!$D$2:$D$20000=A306)*(DATOS!$I$2:$I$20000=B306)*(DATOS!$K$2:$K$20000=8))</f>
        <v>0</v>
      </c>
      <c r="T306">
        <f>SUMPRODUCT((CONFIG_METADATA!$G$2:$G$20000=1)*(DATOS!$D$2:$D$20000=A306)*(DATOS!$I$2:$I$20000=B306)*(DATOS!$K$2:$K$20000=9))</f>
        <v>0</v>
      </c>
      <c r="U306">
        <f>SUMPRODUCT((CONFIG_METADATA!$G$2:$G$20000=1)*(DATOS!$D$2:$D$20000=A306)*(DATOS!$I$2:$I$20000=B306)*(DATOS!$K$2:$K$20000=10))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SUMPRODUCT((CONFIG_METADATA!$G$2:$G$20000=1)*(DATOS!$D$2:$D$20000=A307)*(DATOS!$I$2:$I$20000=B307))</f>
        <v>0</v>
      </c>
      <c r="E307" s="10" t="str">
        <f>IFERROR(SUMPRODUCT((CONFIG_METADATA!$G$2:$G$20000=1)*(DATOS!$D$2:$D$20000=A307)*(DATOS!$I$2:$I$20000=B307)*(DATOS!$K$2:$K$20000))/D307,"—")</f>
        <v>—</v>
      </c>
      <c r="F307" s="10" t="str" cm="1">
        <f t="array" ref="F307">IFERROR(_xlfn.STDEV.P(_xlfn._xlws.FILTER(DATOS!$K$2:$K$20000,(CONFIG_METADATA!$G$2:$G$20000=1)*(DATOS!$D$2:$D$20000=A307)*(DATOS!$I$2:$I$20000=B307))),"—")</f>
        <v>—</v>
      </c>
      <c r="G307" t="str" cm="1">
        <f t="array" ref="G307">IFERROR(_xlfn.MODE.SNGL(_xlfn._xlws.FILTER(DATOS!$K$2:$K$20000,(CONFIG_METADATA!$G$2:$G$20000=1)*(DATOS!$D$2:$D$20000=A307)*(DATOS!$I$2:$I$20000=B307))),"—")</f>
        <v>—</v>
      </c>
      <c r="H307" s="11" t="str">
        <f>IFERROR(SUMPRODUCT((CONFIG_METADATA!$G$2:$G$20000=1)*(DATOS!$D$2:$D$20000=A307)*(DATOS!$I$2:$I$20000=B307)*(DATOS!$L$2:$L$20000="S"))/D307,"—")</f>
        <v>—</v>
      </c>
      <c r="I307" s="11" t="str">
        <f>IFERROR(SUMPRODUCT((CONFIG_METADATA!$G$2:$G$20000=1)*(DATOS!$D$2:$D$20000=A307)*(DATOS!$I$2:$I$20000=B307)*(DATOS!$L$2:$L$20000="N"))/D307,"—")</f>
        <v>—</v>
      </c>
      <c r="J307" t="str" cm="1">
        <f t="array" ref="J307">IFERROR(_xlfn.MODE.SNGL(_xlfn._xlws.FILTER(DATOS!$K$2:$K$20000,(CONFIG_METADATA!$G$2:$G$20000=1)*(DATOS!$D$2:$D$20000=A307)*(DATOS!$I$2:$I$20000=B307)*(DATOS!$L$2:$L$20000="S"))),"—")</f>
        <v>—</v>
      </c>
      <c r="K307" t="str" cm="1">
        <f t="array" ref="K307">IFERROR(_xlfn.MODE.SNGL(_xlfn._xlws.FILTER(DATOS!$K$2:$K$20000,(CONFIG_METADATA!$G$2:$G$20000=1)*(DATOS!$D$2:$D$20000=A307)*(DATOS!$I$2:$I$20000=B307)*(DATOS!$L$2:$L$20000="N"))),"—")</f>
        <v>—</v>
      </c>
      <c r="L307">
        <f>SUMPRODUCT((CONFIG_METADATA!$G$2:$G$20000=1)*(DATOS!$D$2:$D$20000=A307)*(DATOS!$I$2:$I$20000=B307)*(DATOS!$K$2:$K$20000=1))</f>
        <v>0</v>
      </c>
      <c r="M307">
        <f>SUMPRODUCT((CONFIG_METADATA!$G$2:$G$20000=1)*(DATOS!$D$2:$D$20000=A307)*(DATOS!$I$2:$I$20000=B307)*(DATOS!$K$2:$K$20000=2))</f>
        <v>0</v>
      </c>
      <c r="N307">
        <f>SUMPRODUCT((CONFIG_METADATA!$G$2:$G$20000=1)*(DATOS!$D$2:$D$20000=A307)*(DATOS!$I$2:$I$20000=B307)*(DATOS!$K$2:$K$20000=3))</f>
        <v>0</v>
      </c>
      <c r="O307">
        <f>SUMPRODUCT((CONFIG_METADATA!$G$2:$G$20000=1)*(DATOS!$D$2:$D$20000=A307)*(DATOS!$I$2:$I$20000=B307)*(DATOS!$K$2:$K$20000=4))</f>
        <v>0</v>
      </c>
      <c r="P307">
        <f>SUMPRODUCT((CONFIG_METADATA!$G$2:$G$20000=1)*(DATOS!$D$2:$D$20000=A307)*(DATOS!$I$2:$I$20000=B307)*(DATOS!$K$2:$K$20000=5))</f>
        <v>0</v>
      </c>
      <c r="Q307">
        <f>SUMPRODUCT((CONFIG_METADATA!$G$2:$G$20000=1)*(DATOS!$D$2:$D$20000=A307)*(DATOS!$I$2:$I$20000=B307)*(DATOS!$K$2:$K$20000=6))</f>
        <v>0</v>
      </c>
      <c r="R307">
        <f>SUMPRODUCT((CONFIG_METADATA!$G$2:$G$20000=1)*(DATOS!$D$2:$D$20000=A307)*(DATOS!$I$2:$I$20000=B307)*(DATOS!$K$2:$K$20000=7))</f>
        <v>0</v>
      </c>
      <c r="S307">
        <f>SUMPRODUCT((CONFIG_METADATA!$G$2:$G$20000=1)*(DATOS!$D$2:$D$20000=A307)*(DATOS!$I$2:$I$20000=B307)*(DATOS!$K$2:$K$20000=8))</f>
        <v>0</v>
      </c>
      <c r="T307">
        <f>SUMPRODUCT((CONFIG_METADATA!$G$2:$G$20000=1)*(DATOS!$D$2:$D$20000=A307)*(DATOS!$I$2:$I$20000=B307)*(DATOS!$K$2:$K$20000=9))</f>
        <v>0</v>
      </c>
      <c r="U307">
        <f>SUMPRODUCT((CONFIG_METADATA!$G$2:$G$20000=1)*(DATOS!$D$2:$D$20000=A307)*(DATOS!$I$2:$I$20000=B307)*(DATOS!$K$2:$K$20000=10))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SUMPRODUCT((CONFIG_METADATA!$G$2:$G$20000=1)*(DATOS!$D$2:$D$20000=A308)*(DATOS!$I$2:$I$20000=B308))</f>
        <v>0</v>
      </c>
      <c r="E308" s="10" t="str">
        <f>IFERROR(SUMPRODUCT((CONFIG_METADATA!$G$2:$G$20000=1)*(DATOS!$D$2:$D$20000=A308)*(DATOS!$I$2:$I$20000=B308)*(DATOS!$K$2:$K$20000))/D308,"—")</f>
        <v>—</v>
      </c>
      <c r="F308" s="10" t="str" cm="1">
        <f t="array" ref="F308">IFERROR(_xlfn.STDEV.P(_xlfn._xlws.FILTER(DATOS!$K$2:$K$20000,(CONFIG_METADATA!$G$2:$G$20000=1)*(DATOS!$D$2:$D$20000=A308)*(DATOS!$I$2:$I$20000=B308))),"—")</f>
        <v>—</v>
      </c>
      <c r="G308" t="str" cm="1">
        <f t="array" ref="G308">IFERROR(_xlfn.MODE.SNGL(_xlfn._xlws.FILTER(DATOS!$K$2:$K$20000,(CONFIG_METADATA!$G$2:$G$20000=1)*(DATOS!$D$2:$D$20000=A308)*(DATOS!$I$2:$I$20000=B308))),"—")</f>
        <v>—</v>
      </c>
      <c r="H308" s="11" t="str">
        <f>IFERROR(SUMPRODUCT((CONFIG_METADATA!$G$2:$G$20000=1)*(DATOS!$D$2:$D$20000=A308)*(DATOS!$I$2:$I$20000=B308)*(DATOS!$L$2:$L$20000="S"))/D308,"—")</f>
        <v>—</v>
      </c>
      <c r="I308" s="11" t="str">
        <f>IFERROR(SUMPRODUCT((CONFIG_METADATA!$G$2:$G$20000=1)*(DATOS!$D$2:$D$20000=A308)*(DATOS!$I$2:$I$20000=B308)*(DATOS!$L$2:$L$20000="N"))/D308,"—")</f>
        <v>—</v>
      </c>
      <c r="J308" t="str" cm="1">
        <f t="array" ref="J308">IFERROR(_xlfn.MODE.SNGL(_xlfn._xlws.FILTER(DATOS!$K$2:$K$20000,(CONFIG_METADATA!$G$2:$G$20000=1)*(DATOS!$D$2:$D$20000=A308)*(DATOS!$I$2:$I$20000=B308)*(DATOS!$L$2:$L$20000="S"))),"—")</f>
        <v>—</v>
      </c>
      <c r="K308" t="str" cm="1">
        <f t="array" ref="K308">IFERROR(_xlfn.MODE.SNGL(_xlfn._xlws.FILTER(DATOS!$K$2:$K$20000,(CONFIG_METADATA!$G$2:$G$20000=1)*(DATOS!$D$2:$D$20000=A308)*(DATOS!$I$2:$I$20000=B308)*(DATOS!$L$2:$L$20000="N"))),"—")</f>
        <v>—</v>
      </c>
      <c r="L308">
        <f>SUMPRODUCT((CONFIG_METADATA!$G$2:$G$20000=1)*(DATOS!$D$2:$D$20000=A308)*(DATOS!$I$2:$I$20000=B308)*(DATOS!$K$2:$K$20000=1))</f>
        <v>0</v>
      </c>
      <c r="M308">
        <f>SUMPRODUCT((CONFIG_METADATA!$G$2:$G$20000=1)*(DATOS!$D$2:$D$20000=A308)*(DATOS!$I$2:$I$20000=B308)*(DATOS!$K$2:$K$20000=2))</f>
        <v>0</v>
      </c>
      <c r="N308">
        <f>SUMPRODUCT((CONFIG_METADATA!$G$2:$G$20000=1)*(DATOS!$D$2:$D$20000=A308)*(DATOS!$I$2:$I$20000=B308)*(DATOS!$K$2:$K$20000=3))</f>
        <v>0</v>
      </c>
      <c r="O308">
        <f>SUMPRODUCT((CONFIG_METADATA!$G$2:$G$20000=1)*(DATOS!$D$2:$D$20000=A308)*(DATOS!$I$2:$I$20000=B308)*(DATOS!$K$2:$K$20000=4))</f>
        <v>0</v>
      </c>
      <c r="P308">
        <f>SUMPRODUCT((CONFIG_METADATA!$G$2:$G$20000=1)*(DATOS!$D$2:$D$20000=A308)*(DATOS!$I$2:$I$20000=B308)*(DATOS!$K$2:$K$20000=5))</f>
        <v>0</v>
      </c>
      <c r="Q308">
        <f>SUMPRODUCT((CONFIG_METADATA!$G$2:$G$20000=1)*(DATOS!$D$2:$D$20000=A308)*(DATOS!$I$2:$I$20000=B308)*(DATOS!$K$2:$K$20000=6))</f>
        <v>0</v>
      </c>
      <c r="R308">
        <f>SUMPRODUCT((CONFIG_METADATA!$G$2:$G$20000=1)*(DATOS!$D$2:$D$20000=A308)*(DATOS!$I$2:$I$20000=B308)*(DATOS!$K$2:$K$20000=7))</f>
        <v>0</v>
      </c>
      <c r="S308">
        <f>SUMPRODUCT((CONFIG_METADATA!$G$2:$G$20000=1)*(DATOS!$D$2:$D$20000=A308)*(DATOS!$I$2:$I$20000=B308)*(DATOS!$K$2:$K$20000=8))</f>
        <v>0</v>
      </c>
      <c r="T308">
        <f>SUMPRODUCT((CONFIG_METADATA!$G$2:$G$20000=1)*(DATOS!$D$2:$D$20000=A308)*(DATOS!$I$2:$I$20000=B308)*(DATOS!$K$2:$K$20000=9))</f>
        <v>0</v>
      </c>
      <c r="U308">
        <f>SUMPRODUCT((CONFIG_METADATA!$G$2:$G$20000=1)*(DATOS!$D$2:$D$20000=A308)*(DATOS!$I$2:$I$20000=B308)*(DATOS!$K$2:$K$20000=10))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SUMPRODUCT((CONFIG_METADATA!$G$2:$G$20000=1)*(DATOS!$D$2:$D$20000=A309)*(DATOS!$I$2:$I$20000=B309))</f>
        <v>0</v>
      </c>
      <c r="E309" s="10" t="str">
        <f>IFERROR(SUMPRODUCT((CONFIG_METADATA!$G$2:$G$20000=1)*(DATOS!$D$2:$D$20000=A309)*(DATOS!$I$2:$I$20000=B309)*(DATOS!$K$2:$K$20000))/D309,"—")</f>
        <v>—</v>
      </c>
      <c r="F309" s="10" t="str" cm="1">
        <f t="array" ref="F309">IFERROR(_xlfn.STDEV.P(_xlfn._xlws.FILTER(DATOS!$K$2:$K$20000,(CONFIG_METADATA!$G$2:$G$20000=1)*(DATOS!$D$2:$D$20000=A309)*(DATOS!$I$2:$I$20000=B309))),"—")</f>
        <v>—</v>
      </c>
      <c r="G309" t="str" cm="1">
        <f t="array" ref="G309">IFERROR(_xlfn.MODE.SNGL(_xlfn._xlws.FILTER(DATOS!$K$2:$K$20000,(CONFIG_METADATA!$G$2:$G$20000=1)*(DATOS!$D$2:$D$20000=A309)*(DATOS!$I$2:$I$20000=B309))),"—")</f>
        <v>—</v>
      </c>
      <c r="H309" s="11" t="str">
        <f>IFERROR(SUMPRODUCT((CONFIG_METADATA!$G$2:$G$20000=1)*(DATOS!$D$2:$D$20000=A309)*(DATOS!$I$2:$I$20000=B309)*(DATOS!$L$2:$L$20000="S"))/D309,"—")</f>
        <v>—</v>
      </c>
      <c r="I309" s="11" t="str">
        <f>IFERROR(SUMPRODUCT((CONFIG_METADATA!$G$2:$G$20000=1)*(DATOS!$D$2:$D$20000=A309)*(DATOS!$I$2:$I$20000=B309)*(DATOS!$L$2:$L$20000="N"))/D309,"—")</f>
        <v>—</v>
      </c>
      <c r="J309" t="str" cm="1">
        <f t="array" ref="J309">IFERROR(_xlfn.MODE.SNGL(_xlfn._xlws.FILTER(DATOS!$K$2:$K$20000,(CONFIG_METADATA!$G$2:$G$20000=1)*(DATOS!$D$2:$D$20000=A309)*(DATOS!$I$2:$I$20000=B309)*(DATOS!$L$2:$L$20000="S"))),"—")</f>
        <v>—</v>
      </c>
      <c r="K309" t="str" cm="1">
        <f t="array" ref="K309">IFERROR(_xlfn.MODE.SNGL(_xlfn._xlws.FILTER(DATOS!$K$2:$K$20000,(CONFIG_METADATA!$G$2:$G$20000=1)*(DATOS!$D$2:$D$20000=A309)*(DATOS!$I$2:$I$20000=B309)*(DATOS!$L$2:$L$20000="N"))),"—")</f>
        <v>—</v>
      </c>
      <c r="L309">
        <f>SUMPRODUCT((CONFIG_METADATA!$G$2:$G$20000=1)*(DATOS!$D$2:$D$20000=A309)*(DATOS!$I$2:$I$20000=B309)*(DATOS!$K$2:$K$20000=1))</f>
        <v>0</v>
      </c>
      <c r="M309">
        <f>SUMPRODUCT((CONFIG_METADATA!$G$2:$G$20000=1)*(DATOS!$D$2:$D$20000=A309)*(DATOS!$I$2:$I$20000=B309)*(DATOS!$K$2:$K$20000=2))</f>
        <v>0</v>
      </c>
      <c r="N309">
        <f>SUMPRODUCT((CONFIG_METADATA!$G$2:$G$20000=1)*(DATOS!$D$2:$D$20000=A309)*(DATOS!$I$2:$I$20000=B309)*(DATOS!$K$2:$K$20000=3))</f>
        <v>0</v>
      </c>
      <c r="O309">
        <f>SUMPRODUCT((CONFIG_METADATA!$G$2:$G$20000=1)*(DATOS!$D$2:$D$20000=A309)*(DATOS!$I$2:$I$20000=B309)*(DATOS!$K$2:$K$20000=4))</f>
        <v>0</v>
      </c>
      <c r="P309">
        <f>SUMPRODUCT((CONFIG_METADATA!$G$2:$G$20000=1)*(DATOS!$D$2:$D$20000=A309)*(DATOS!$I$2:$I$20000=B309)*(DATOS!$K$2:$K$20000=5))</f>
        <v>0</v>
      </c>
      <c r="Q309">
        <f>SUMPRODUCT((CONFIG_METADATA!$G$2:$G$20000=1)*(DATOS!$D$2:$D$20000=A309)*(DATOS!$I$2:$I$20000=B309)*(DATOS!$K$2:$K$20000=6))</f>
        <v>0</v>
      </c>
      <c r="R309">
        <f>SUMPRODUCT((CONFIG_METADATA!$G$2:$G$20000=1)*(DATOS!$D$2:$D$20000=A309)*(DATOS!$I$2:$I$20000=B309)*(DATOS!$K$2:$K$20000=7))</f>
        <v>0</v>
      </c>
      <c r="S309">
        <f>SUMPRODUCT((CONFIG_METADATA!$G$2:$G$20000=1)*(DATOS!$D$2:$D$20000=A309)*(DATOS!$I$2:$I$20000=B309)*(DATOS!$K$2:$K$20000=8))</f>
        <v>0</v>
      </c>
      <c r="T309">
        <f>SUMPRODUCT((CONFIG_METADATA!$G$2:$G$20000=1)*(DATOS!$D$2:$D$20000=A309)*(DATOS!$I$2:$I$20000=B309)*(DATOS!$K$2:$K$20000=9))</f>
        <v>0</v>
      </c>
      <c r="U309">
        <f>SUMPRODUCT((CONFIG_METADATA!$G$2:$G$20000=1)*(DATOS!$D$2:$D$20000=A309)*(DATOS!$I$2:$I$20000=B309)*(DATOS!$K$2:$K$20000=10))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SUMPRODUCT((CONFIG_METADATA!$G$2:$G$20000=1)*(DATOS!$D$2:$D$20000=A310)*(DATOS!$I$2:$I$20000=B310))</f>
        <v>0</v>
      </c>
      <c r="E310" s="10" t="str">
        <f>IFERROR(SUMPRODUCT((CONFIG_METADATA!$G$2:$G$20000=1)*(DATOS!$D$2:$D$20000=A310)*(DATOS!$I$2:$I$20000=B310)*(DATOS!$K$2:$K$20000))/D310,"—")</f>
        <v>—</v>
      </c>
      <c r="F310" s="10" t="str" cm="1">
        <f t="array" ref="F310">IFERROR(_xlfn.STDEV.P(_xlfn._xlws.FILTER(DATOS!$K$2:$K$20000,(CONFIG_METADATA!$G$2:$G$20000=1)*(DATOS!$D$2:$D$20000=A310)*(DATOS!$I$2:$I$20000=B310))),"—")</f>
        <v>—</v>
      </c>
      <c r="G310" t="str" cm="1">
        <f t="array" ref="G310">IFERROR(_xlfn.MODE.SNGL(_xlfn._xlws.FILTER(DATOS!$K$2:$K$20000,(CONFIG_METADATA!$G$2:$G$20000=1)*(DATOS!$D$2:$D$20000=A310)*(DATOS!$I$2:$I$20000=B310))),"—")</f>
        <v>—</v>
      </c>
      <c r="H310" s="11" t="str">
        <f>IFERROR(SUMPRODUCT((CONFIG_METADATA!$G$2:$G$20000=1)*(DATOS!$D$2:$D$20000=A310)*(DATOS!$I$2:$I$20000=B310)*(DATOS!$L$2:$L$20000="S"))/D310,"—")</f>
        <v>—</v>
      </c>
      <c r="I310" s="11" t="str">
        <f>IFERROR(SUMPRODUCT((CONFIG_METADATA!$G$2:$G$20000=1)*(DATOS!$D$2:$D$20000=A310)*(DATOS!$I$2:$I$20000=B310)*(DATOS!$L$2:$L$20000="N"))/D310,"—")</f>
        <v>—</v>
      </c>
      <c r="J310" t="str" cm="1">
        <f t="array" ref="J310">IFERROR(_xlfn.MODE.SNGL(_xlfn._xlws.FILTER(DATOS!$K$2:$K$20000,(CONFIG_METADATA!$G$2:$G$20000=1)*(DATOS!$D$2:$D$20000=A310)*(DATOS!$I$2:$I$20000=B310)*(DATOS!$L$2:$L$20000="S"))),"—")</f>
        <v>—</v>
      </c>
      <c r="K310" t="str" cm="1">
        <f t="array" ref="K310">IFERROR(_xlfn.MODE.SNGL(_xlfn._xlws.FILTER(DATOS!$K$2:$K$20000,(CONFIG_METADATA!$G$2:$G$20000=1)*(DATOS!$D$2:$D$20000=A310)*(DATOS!$I$2:$I$20000=B310)*(DATOS!$L$2:$L$20000="N"))),"—")</f>
        <v>—</v>
      </c>
      <c r="L310">
        <f>SUMPRODUCT((CONFIG_METADATA!$G$2:$G$20000=1)*(DATOS!$D$2:$D$20000=A310)*(DATOS!$I$2:$I$20000=B310)*(DATOS!$K$2:$K$20000=1))</f>
        <v>0</v>
      </c>
      <c r="M310">
        <f>SUMPRODUCT((CONFIG_METADATA!$G$2:$G$20000=1)*(DATOS!$D$2:$D$20000=A310)*(DATOS!$I$2:$I$20000=B310)*(DATOS!$K$2:$K$20000=2))</f>
        <v>0</v>
      </c>
      <c r="N310">
        <f>SUMPRODUCT((CONFIG_METADATA!$G$2:$G$20000=1)*(DATOS!$D$2:$D$20000=A310)*(DATOS!$I$2:$I$20000=B310)*(DATOS!$K$2:$K$20000=3))</f>
        <v>0</v>
      </c>
      <c r="O310">
        <f>SUMPRODUCT((CONFIG_METADATA!$G$2:$G$20000=1)*(DATOS!$D$2:$D$20000=A310)*(DATOS!$I$2:$I$20000=B310)*(DATOS!$K$2:$K$20000=4))</f>
        <v>0</v>
      </c>
      <c r="P310">
        <f>SUMPRODUCT((CONFIG_METADATA!$G$2:$G$20000=1)*(DATOS!$D$2:$D$20000=A310)*(DATOS!$I$2:$I$20000=B310)*(DATOS!$K$2:$K$20000=5))</f>
        <v>0</v>
      </c>
      <c r="Q310">
        <f>SUMPRODUCT((CONFIG_METADATA!$G$2:$G$20000=1)*(DATOS!$D$2:$D$20000=A310)*(DATOS!$I$2:$I$20000=B310)*(DATOS!$K$2:$K$20000=6))</f>
        <v>0</v>
      </c>
      <c r="R310">
        <f>SUMPRODUCT((CONFIG_METADATA!$G$2:$G$20000=1)*(DATOS!$D$2:$D$20000=A310)*(DATOS!$I$2:$I$20000=B310)*(DATOS!$K$2:$K$20000=7))</f>
        <v>0</v>
      </c>
      <c r="S310">
        <f>SUMPRODUCT((CONFIG_METADATA!$G$2:$G$20000=1)*(DATOS!$D$2:$D$20000=A310)*(DATOS!$I$2:$I$20000=B310)*(DATOS!$K$2:$K$20000=8))</f>
        <v>0</v>
      </c>
      <c r="T310">
        <f>SUMPRODUCT((CONFIG_METADATA!$G$2:$G$20000=1)*(DATOS!$D$2:$D$20000=A310)*(DATOS!$I$2:$I$20000=B310)*(DATOS!$K$2:$K$20000=9))</f>
        <v>0</v>
      </c>
      <c r="U310">
        <f>SUMPRODUCT((CONFIG_METADATA!$G$2:$G$20000=1)*(DATOS!$D$2:$D$20000=A310)*(DATOS!$I$2:$I$20000=B310)*(DATOS!$K$2:$K$20000=10))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SUMPRODUCT((CONFIG_METADATA!$G$2:$G$20000=1)*(DATOS!$D$2:$D$20000=A311)*(DATOS!$I$2:$I$20000=B311))</f>
        <v>0</v>
      </c>
      <c r="E311" s="10" t="str">
        <f>IFERROR(SUMPRODUCT((CONFIG_METADATA!$G$2:$G$20000=1)*(DATOS!$D$2:$D$20000=A311)*(DATOS!$I$2:$I$20000=B311)*(DATOS!$K$2:$K$20000))/D311,"—")</f>
        <v>—</v>
      </c>
      <c r="F311" s="10" t="str" cm="1">
        <f t="array" ref="F311">IFERROR(_xlfn.STDEV.P(_xlfn._xlws.FILTER(DATOS!$K$2:$K$20000,(CONFIG_METADATA!$G$2:$G$20000=1)*(DATOS!$D$2:$D$20000=A311)*(DATOS!$I$2:$I$20000=B311))),"—")</f>
        <v>—</v>
      </c>
      <c r="G311" t="str" cm="1">
        <f t="array" ref="G311">IFERROR(_xlfn.MODE.SNGL(_xlfn._xlws.FILTER(DATOS!$K$2:$K$20000,(CONFIG_METADATA!$G$2:$G$20000=1)*(DATOS!$D$2:$D$20000=A311)*(DATOS!$I$2:$I$20000=B311))),"—")</f>
        <v>—</v>
      </c>
      <c r="H311" s="11" t="str">
        <f>IFERROR(SUMPRODUCT((CONFIG_METADATA!$G$2:$G$20000=1)*(DATOS!$D$2:$D$20000=A311)*(DATOS!$I$2:$I$20000=B311)*(DATOS!$L$2:$L$20000="S"))/D311,"—")</f>
        <v>—</v>
      </c>
      <c r="I311" s="11" t="str">
        <f>IFERROR(SUMPRODUCT((CONFIG_METADATA!$G$2:$G$20000=1)*(DATOS!$D$2:$D$20000=A311)*(DATOS!$I$2:$I$20000=B311)*(DATOS!$L$2:$L$20000="N"))/D311,"—")</f>
        <v>—</v>
      </c>
      <c r="J311" t="str" cm="1">
        <f t="array" ref="J311">IFERROR(_xlfn.MODE.SNGL(_xlfn._xlws.FILTER(DATOS!$K$2:$K$20000,(CONFIG_METADATA!$G$2:$G$20000=1)*(DATOS!$D$2:$D$20000=A311)*(DATOS!$I$2:$I$20000=B311)*(DATOS!$L$2:$L$20000="S"))),"—")</f>
        <v>—</v>
      </c>
      <c r="K311" t="str" cm="1">
        <f t="array" ref="K311">IFERROR(_xlfn.MODE.SNGL(_xlfn._xlws.FILTER(DATOS!$K$2:$K$20000,(CONFIG_METADATA!$G$2:$G$20000=1)*(DATOS!$D$2:$D$20000=A311)*(DATOS!$I$2:$I$20000=B311)*(DATOS!$L$2:$L$20000="N"))),"—")</f>
        <v>—</v>
      </c>
      <c r="L311">
        <f>SUMPRODUCT((CONFIG_METADATA!$G$2:$G$20000=1)*(DATOS!$D$2:$D$20000=A311)*(DATOS!$I$2:$I$20000=B311)*(DATOS!$K$2:$K$20000=1))</f>
        <v>0</v>
      </c>
      <c r="M311">
        <f>SUMPRODUCT((CONFIG_METADATA!$G$2:$G$20000=1)*(DATOS!$D$2:$D$20000=A311)*(DATOS!$I$2:$I$20000=B311)*(DATOS!$K$2:$K$20000=2))</f>
        <v>0</v>
      </c>
      <c r="N311">
        <f>SUMPRODUCT((CONFIG_METADATA!$G$2:$G$20000=1)*(DATOS!$D$2:$D$20000=A311)*(DATOS!$I$2:$I$20000=B311)*(DATOS!$K$2:$K$20000=3))</f>
        <v>0</v>
      </c>
      <c r="O311">
        <f>SUMPRODUCT((CONFIG_METADATA!$G$2:$G$20000=1)*(DATOS!$D$2:$D$20000=A311)*(DATOS!$I$2:$I$20000=B311)*(DATOS!$K$2:$K$20000=4))</f>
        <v>0</v>
      </c>
      <c r="P311">
        <f>SUMPRODUCT((CONFIG_METADATA!$G$2:$G$20000=1)*(DATOS!$D$2:$D$20000=A311)*(DATOS!$I$2:$I$20000=B311)*(DATOS!$K$2:$K$20000=5))</f>
        <v>0</v>
      </c>
      <c r="Q311">
        <f>SUMPRODUCT((CONFIG_METADATA!$G$2:$G$20000=1)*(DATOS!$D$2:$D$20000=A311)*(DATOS!$I$2:$I$20000=B311)*(DATOS!$K$2:$K$20000=6))</f>
        <v>0</v>
      </c>
      <c r="R311">
        <f>SUMPRODUCT((CONFIG_METADATA!$G$2:$G$20000=1)*(DATOS!$D$2:$D$20000=A311)*(DATOS!$I$2:$I$20000=B311)*(DATOS!$K$2:$K$20000=7))</f>
        <v>0</v>
      </c>
      <c r="S311">
        <f>SUMPRODUCT((CONFIG_METADATA!$G$2:$G$20000=1)*(DATOS!$D$2:$D$20000=A311)*(DATOS!$I$2:$I$20000=B311)*(DATOS!$K$2:$K$20000=8))</f>
        <v>0</v>
      </c>
      <c r="T311">
        <f>SUMPRODUCT((CONFIG_METADATA!$G$2:$G$20000=1)*(DATOS!$D$2:$D$20000=A311)*(DATOS!$I$2:$I$20000=B311)*(DATOS!$K$2:$K$20000=9))</f>
        <v>0</v>
      </c>
      <c r="U311">
        <f>SUMPRODUCT((CONFIG_METADATA!$G$2:$G$20000=1)*(DATOS!$D$2:$D$20000=A311)*(DATOS!$I$2:$I$20000=B311)*(DATOS!$K$2:$K$20000=10))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SUMPRODUCT((CONFIG_METADATA!$G$2:$G$20000=1)*(DATOS!$D$2:$D$20000=A312)*(DATOS!$I$2:$I$20000=B312))</f>
        <v>0</v>
      </c>
      <c r="E312" s="10" t="str">
        <f>IFERROR(SUMPRODUCT((CONFIG_METADATA!$G$2:$G$20000=1)*(DATOS!$D$2:$D$20000=A312)*(DATOS!$I$2:$I$20000=B312)*(DATOS!$K$2:$K$20000))/D312,"—")</f>
        <v>—</v>
      </c>
      <c r="F312" s="10" t="str" cm="1">
        <f t="array" ref="F312">IFERROR(_xlfn.STDEV.P(_xlfn._xlws.FILTER(DATOS!$K$2:$K$20000,(CONFIG_METADATA!$G$2:$G$20000=1)*(DATOS!$D$2:$D$20000=A312)*(DATOS!$I$2:$I$20000=B312))),"—")</f>
        <v>—</v>
      </c>
      <c r="G312" t="str" cm="1">
        <f t="array" ref="G312">IFERROR(_xlfn.MODE.SNGL(_xlfn._xlws.FILTER(DATOS!$K$2:$K$20000,(CONFIG_METADATA!$G$2:$G$20000=1)*(DATOS!$D$2:$D$20000=A312)*(DATOS!$I$2:$I$20000=B312))),"—")</f>
        <v>—</v>
      </c>
      <c r="H312" s="11" t="str">
        <f>IFERROR(SUMPRODUCT((CONFIG_METADATA!$G$2:$G$20000=1)*(DATOS!$D$2:$D$20000=A312)*(DATOS!$I$2:$I$20000=B312)*(DATOS!$L$2:$L$20000="S"))/D312,"—")</f>
        <v>—</v>
      </c>
      <c r="I312" s="11" t="str">
        <f>IFERROR(SUMPRODUCT((CONFIG_METADATA!$G$2:$G$20000=1)*(DATOS!$D$2:$D$20000=A312)*(DATOS!$I$2:$I$20000=B312)*(DATOS!$L$2:$L$20000="N"))/D312,"—")</f>
        <v>—</v>
      </c>
      <c r="J312" t="str" cm="1">
        <f t="array" ref="J312">IFERROR(_xlfn.MODE.SNGL(_xlfn._xlws.FILTER(DATOS!$K$2:$K$20000,(CONFIG_METADATA!$G$2:$G$20000=1)*(DATOS!$D$2:$D$20000=A312)*(DATOS!$I$2:$I$20000=B312)*(DATOS!$L$2:$L$20000="S"))),"—")</f>
        <v>—</v>
      </c>
      <c r="K312" t="str" cm="1">
        <f t="array" ref="K312">IFERROR(_xlfn.MODE.SNGL(_xlfn._xlws.FILTER(DATOS!$K$2:$K$20000,(CONFIG_METADATA!$G$2:$G$20000=1)*(DATOS!$D$2:$D$20000=A312)*(DATOS!$I$2:$I$20000=B312)*(DATOS!$L$2:$L$20000="N"))),"—")</f>
        <v>—</v>
      </c>
      <c r="L312">
        <f>SUMPRODUCT((CONFIG_METADATA!$G$2:$G$20000=1)*(DATOS!$D$2:$D$20000=A312)*(DATOS!$I$2:$I$20000=B312)*(DATOS!$K$2:$K$20000=1))</f>
        <v>0</v>
      </c>
      <c r="M312">
        <f>SUMPRODUCT((CONFIG_METADATA!$G$2:$G$20000=1)*(DATOS!$D$2:$D$20000=A312)*(DATOS!$I$2:$I$20000=B312)*(DATOS!$K$2:$K$20000=2))</f>
        <v>0</v>
      </c>
      <c r="N312">
        <f>SUMPRODUCT((CONFIG_METADATA!$G$2:$G$20000=1)*(DATOS!$D$2:$D$20000=A312)*(DATOS!$I$2:$I$20000=B312)*(DATOS!$K$2:$K$20000=3))</f>
        <v>0</v>
      </c>
      <c r="O312">
        <f>SUMPRODUCT((CONFIG_METADATA!$G$2:$G$20000=1)*(DATOS!$D$2:$D$20000=A312)*(DATOS!$I$2:$I$20000=B312)*(DATOS!$K$2:$K$20000=4))</f>
        <v>0</v>
      </c>
      <c r="P312">
        <f>SUMPRODUCT((CONFIG_METADATA!$G$2:$G$20000=1)*(DATOS!$D$2:$D$20000=A312)*(DATOS!$I$2:$I$20000=B312)*(DATOS!$K$2:$K$20000=5))</f>
        <v>0</v>
      </c>
      <c r="Q312">
        <f>SUMPRODUCT((CONFIG_METADATA!$G$2:$G$20000=1)*(DATOS!$D$2:$D$20000=A312)*(DATOS!$I$2:$I$20000=B312)*(DATOS!$K$2:$K$20000=6))</f>
        <v>0</v>
      </c>
      <c r="R312">
        <f>SUMPRODUCT((CONFIG_METADATA!$G$2:$G$20000=1)*(DATOS!$D$2:$D$20000=A312)*(DATOS!$I$2:$I$20000=B312)*(DATOS!$K$2:$K$20000=7))</f>
        <v>0</v>
      </c>
      <c r="S312">
        <f>SUMPRODUCT((CONFIG_METADATA!$G$2:$G$20000=1)*(DATOS!$D$2:$D$20000=A312)*(DATOS!$I$2:$I$20000=B312)*(DATOS!$K$2:$K$20000=8))</f>
        <v>0</v>
      </c>
      <c r="T312">
        <f>SUMPRODUCT((CONFIG_METADATA!$G$2:$G$20000=1)*(DATOS!$D$2:$D$20000=A312)*(DATOS!$I$2:$I$20000=B312)*(DATOS!$K$2:$K$20000=9))</f>
        <v>0</v>
      </c>
      <c r="U312">
        <f>SUMPRODUCT((CONFIG_METADATA!$G$2:$G$20000=1)*(DATOS!$D$2:$D$20000=A312)*(DATOS!$I$2:$I$20000=B312)*(DATOS!$K$2:$K$20000=10))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SUMPRODUCT((CONFIG_METADATA!$G$2:$G$20000=1)*(DATOS!$D$2:$D$20000=A313)*(DATOS!$I$2:$I$20000=B313))</f>
        <v>0</v>
      </c>
      <c r="E313" s="10" t="str">
        <f>IFERROR(SUMPRODUCT((CONFIG_METADATA!$G$2:$G$20000=1)*(DATOS!$D$2:$D$20000=A313)*(DATOS!$I$2:$I$20000=B313)*(DATOS!$K$2:$K$20000))/D313,"—")</f>
        <v>—</v>
      </c>
      <c r="F313" s="10" t="str" cm="1">
        <f t="array" ref="F313">IFERROR(_xlfn.STDEV.P(_xlfn._xlws.FILTER(DATOS!$K$2:$K$20000,(CONFIG_METADATA!$G$2:$G$20000=1)*(DATOS!$D$2:$D$20000=A313)*(DATOS!$I$2:$I$20000=B313))),"—")</f>
        <v>—</v>
      </c>
      <c r="G313" t="str" cm="1">
        <f t="array" ref="G313">IFERROR(_xlfn.MODE.SNGL(_xlfn._xlws.FILTER(DATOS!$K$2:$K$20000,(CONFIG_METADATA!$G$2:$G$20000=1)*(DATOS!$D$2:$D$20000=A313)*(DATOS!$I$2:$I$20000=B313))),"—")</f>
        <v>—</v>
      </c>
      <c r="H313" s="11" t="str">
        <f>IFERROR(SUMPRODUCT((CONFIG_METADATA!$G$2:$G$20000=1)*(DATOS!$D$2:$D$20000=A313)*(DATOS!$I$2:$I$20000=B313)*(DATOS!$L$2:$L$20000="S"))/D313,"—")</f>
        <v>—</v>
      </c>
      <c r="I313" s="11" t="str">
        <f>IFERROR(SUMPRODUCT((CONFIG_METADATA!$G$2:$G$20000=1)*(DATOS!$D$2:$D$20000=A313)*(DATOS!$I$2:$I$20000=B313)*(DATOS!$L$2:$L$20000="N"))/D313,"—")</f>
        <v>—</v>
      </c>
      <c r="J313" t="str" cm="1">
        <f t="array" ref="J313">IFERROR(_xlfn.MODE.SNGL(_xlfn._xlws.FILTER(DATOS!$K$2:$K$20000,(CONFIG_METADATA!$G$2:$G$20000=1)*(DATOS!$D$2:$D$20000=A313)*(DATOS!$I$2:$I$20000=B313)*(DATOS!$L$2:$L$20000="S"))),"—")</f>
        <v>—</v>
      </c>
      <c r="K313" t="str" cm="1">
        <f t="array" ref="K313">IFERROR(_xlfn.MODE.SNGL(_xlfn._xlws.FILTER(DATOS!$K$2:$K$20000,(CONFIG_METADATA!$G$2:$G$20000=1)*(DATOS!$D$2:$D$20000=A313)*(DATOS!$I$2:$I$20000=B313)*(DATOS!$L$2:$L$20000="N"))),"—")</f>
        <v>—</v>
      </c>
      <c r="L313">
        <f>SUMPRODUCT((CONFIG_METADATA!$G$2:$G$20000=1)*(DATOS!$D$2:$D$20000=A313)*(DATOS!$I$2:$I$20000=B313)*(DATOS!$K$2:$K$20000=1))</f>
        <v>0</v>
      </c>
      <c r="M313">
        <f>SUMPRODUCT((CONFIG_METADATA!$G$2:$G$20000=1)*(DATOS!$D$2:$D$20000=A313)*(DATOS!$I$2:$I$20000=B313)*(DATOS!$K$2:$K$20000=2))</f>
        <v>0</v>
      </c>
      <c r="N313">
        <f>SUMPRODUCT((CONFIG_METADATA!$G$2:$G$20000=1)*(DATOS!$D$2:$D$20000=A313)*(DATOS!$I$2:$I$20000=B313)*(DATOS!$K$2:$K$20000=3))</f>
        <v>0</v>
      </c>
      <c r="O313">
        <f>SUMPRODUCT((CONFIG_METADATA!$G$2:$G$20000=1)*(DATOS!$D$2:$D$20000=A313)*(DATOS!$I$2:$I$20000=B313)*(DATOS!$K$2:$K$20000=4))</f>
        <v>0</v>
      </c>
      <c r="P313">
        <f>SUMPRODUCT((CONFIG_METADATA!$G$2:$G$20000=1)*(DATOS!$D$2:$D$20000=A313)*(DATOS!$I$2:$I$20000=B313)*(DATOS!$K$2:$K$20000=5))</f>
        <v>0</v>
      </c>
      <c r="Q313">
        <f>SUMPRODUCT((CONFIG_METADATA!$G$2:$G$20000=1)*(DATOS!$D$2:$D$20000=A313)*(DATOS!$I$2:$I$20000=B313)*(DATOS!$K$2:$K$20000=6))</f>
        <v>0</v>
      </c>
      <c r="R313">
        <f>SUMPRODUCT((CONFIG_METADATA!$G$2:$G$20000=1)*(DATOS!$D$2:$D$20000=A313)*(DATOS!$I$2:$I$20000=B313)*(DATOS!$K$2:$K$20000=7))</f>
        <v>0</v>
      </c>
      <c r="S313">
        <f>SUMPRODUCT((CONFIG_METADATA!$G$2:$G$20000=1)*(DATOS!$D$2:$D$20000=A313)*(DATOS!$I$2:$I$20000=B313)*(DATOS!$K$2:$K$20000=8))</f>
        <v>0</v>
      </c>
      <c r="T313">
        <f>SUMPRODUCT((CONFIG_METADATA!$G$2:$G$20000=1)*(DATOS!$D$2:$D$20000=A313)*(DATOS!$I$2:$I$20000=B313)*(DATOS!$K$2:$K$20000=9))</f>
        <v>0</v>
      </c>
      <c r="U313">
        <f>SUMPRODUCT((CONFIG_METADATA!$G$2:$G$20000=1)*(DATOS!$D$2:$D$20000=A313)*(DATOS!$I$2:$I$20000=B313)*(DATOS!$K$2:$K$20000=10))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SUMPRODUCT((CONFIG_METADATA!$G$2:$G$20000=1)*(DATOS!$D$2:$D$20000=A314)*(DATOS!$I$2:$I$20000=B314))</f>
        <v>0</v>
      </c>
      <c r="E314" s="10" t="str">
        <f>IFERROR(SUMPRODUCT((CONFIG_METADATA!$G$2:$G$20000=1)*(DATOS!$D$2:$D$20000=A314)*(DATOS!$I$2:$I$20000=B314)*(DATOS!$K$2:$K$20000))/D314,"—")</f>
        <v>—</v>
      </c>
      <c r="F314" s="10" t="str" cm="1">
        <f t="array" ref="F314">IFERROR(_xlfn.STDEV.P(_xlfn._xlws.FILTER(DATOS!$K$2:$K$20000,(CONFIG_METADATA!$G$2:$G$20000=1)*(DATOS!$D$2:$D$20000=A314)*(DATOS!$I$2:$I$20000=B314))),"—")</f>
        <v>—</v>
      </c>
      <c r="G314" t="str" cm="1">
        <f t="array" ref="G314">IFERROR(_xlfn.MODE.SNGL(_xlfn._xlws.FILTER(DATOS!$K$2:$K$20000,(CONFIG_METADATA!$G$2:$G$20000=1)*(DATOS!$D$2:$D$20000=A314)*(DATOS!$I$2:$I$20000=B314))),"—")</f>
        <v>—</v>
      </c>
      <c r="H314" s="11" t="str">
        <f>IFERROR(SUMPRODUCT((CONFIG_METADATA!$G$2:$G$20000=1)*(DATOS!$D$2:$D$20000=A314)*(DATOS!$I$2:$I$20000=B314)*(DATOS!$L$2:$L$20000="S"))/D314,"—")</f>
        <v>—</v>
      </c>
      <c r="I314" s="11" t="str">
        <f>IFERROR(SUMPRODUCT((CONFIG_METADATA!$G$2:$G$20000=1)*(DATOS!$D$2:$D$20000=A314)*(DATOS!$I$2:$I$20000=B314)*(DATOS!$L$2:$L$20000="N"))/D314,"—")</f>
        <v>—</v>
      </c>
      <c r="J314" t="str" cm="1">
        <f t="array" ref="J314">IFERROR(_xlfn.MODE.SNGL(_xlfn._xlws.FILTER(DATOS!$K$2:$K$20000,(CONFIG_METADATA!$G$2:$G$20000=1)*(DATOS!$D$2:$D$20000=A314)*(DATOS!$I$2:$I$20000=B314)*(DATOS!$L$2:$L$20000="S"))),"—")</f>
        <v>—</v>
      </c>
      <c r="K314" t="str" cm="1">
        <f t="array" ref="K314">IFERROR(_xlfn.MODE.SNGL(_xlfn._xlws.FILTER(DATOS!$K$2:$K$20000,(CONFIG_METADATA!$G$2:$G$20000=1)*(DATOS!$D$2:$D$20000=A314)*(DATOS!$I$2:$I$20000=B314)*(DATOS!$L$2:$L$20000="N"))),"—")</f>
        <v>—</v>
      </c>
      <c r="L314">
        <f>SUMPRODUCT((CONFIG_METADATA!$G$2:$G$20000=1)*(DATOS!$D$2:$D$20000=A314)*(DATOS!$I$2:$I$20000=B314)*(DATOS!$K$2:$K$20000=1))</f>
        <v>0</v>
      </c>
      <c r="M314">
        <f>SUMPRODUCT((CONFIG_METADATA!$G$2:$G$20000=1)*(DATOS!$D$2:$D$20000=A314)*(DATOS!$I$2:$I$20000=B314)*(DATOS!$K$2:$K$20000=2))</f>
        <v>0</v>
      </c>
      <c r="N314">
        <f>SUMPRODUCT((CONFIG_METADATA!$G$2:$G$20000=1)*(DATOS!$D$2:$D$20000=A314)*(DATOS!$I$2:$I$20000=B314)*(DATOS!$K$2:$K$20000=3))</f>
        <v>0</v>
      </c>
      <c r="O314">
        <f>SUMPRODUCT((CONFIG_METADATA!$G$2:$G$20000=1)*(DATOS!$D$2:$D$20000=A314)*(DATOS!$I$2:$I$20000=B314)*(DATOS!$K$2:$K$20000=4))</f>
        <v>0</v>
      </c>
      <c r="P314">
        <f>SUMPRODUCT((CONFIG_METADATA!$G$2:$G$20000=1)*(DATOS!$D$2:$D$20000=A314)*(DATOS!$I$2:$I$20000=B314)*(DATOS!$K$2:$K$20000=5))</f>
        <v>0</v>
      </c>
      <c r="Q314">
        <f>SUMPRODUCT((CONFIG_METADATA!$G$2:$G$20000=1)*(DATOS!$D$2:$D$20000=A314)*(DATOS!$I$2:$I$20000=B314)*(DATOS!$K$2:$K$20000=6))</f>
        <v>0</v>
      </c>
      <c r="R314">
        <f>SUMPRODUCT((CONFIG_METADATA!$G$2:$G$20000=1)*(DATOS!$D$2:$D$20000=A314)*(DATOS!$I$2:$I$20000=B314)*(DATOS!$K$2:$K$20000=7))</f>
        <v>0</v>
      </c>
      <c r="S314">
        <f>SUMPRODUCT((CONFIG_METADATA!$G$2:$G$20000=1)*(DATOS!$D$2:$D$20000=A314)*(DATOS!$I$2:$I$20000=B314)*(DATOS!$K$2:$K$20000=8))</f>
        <v>0</v>
      </c>
      <c r="T314">
        <f>SUMPRODUCT((CONFIG_METADATA!$G$2:$G$20000=1)*(DATOS!$D$2:$D$20000=A314)*(DATOS!$I$2:$I$20000=B314)*(DATOS!$K$2:$K$20000=9))</f>
        <v>0</v>
      </c>
      <c r="U314">
        <f>SUMPRODUCT((CONFIG_METADATA!$G$2:$G$20000=1)*(DATOS!$D$2:$D$20000=A314)*(DATOS!$I$2:$I$20000=B314)*(DATOS!$K$2:$K$20000=10))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SUMPRODUCT((CONFIG_METADATA!$G$2:$G$20000=1)*(DATOS!$D$2:$D$20000=A315)*(DATOS!$I$2:$I$20000=B315))</f>
        <v>0</v>
      </c>
      <c r="E315" s="10" t="str">
        <f>IFERROR(SUMPRODUCT((CONFIG_METADATA!$G$2:$G$20000=1)*(DATOS!$D$2:$D$20000=A315)*(DATOS!$I$2:$I$20000=B315)*(DATOS!$K$2:$K$20000))/D315,"—")</f>
        <v>—</v>
      </c>
      <c r="F315" s="10" t="str" cm="1">
        <f t="array" ref="F315">IFERROR(_xlfn.STDEV.P(_xlfn._xlws.FILTER(DATOS!$K$2:$K$20000,(CONFIG_METADATA!$G$2:$G$20000=1)*(DATOS!$D$2:$D$20000=A315)*(DATOS!$I$2:$I$20000=B315))),"—")</f>
        <v>—</v>
      </c>
      <c r="G315" t="str" cm="1">
        <f t="array" ref="G315">IFERROR(_xlfn.MODE.SNGL(_xlfn._xlws.FILTER(DATOS!$K$2:$K$20000,(CONFIG_METADATA!$G$2:$G$20000=1)*(DATOS!$D$2:$D$20000=A315)*(DATOS!$I$2:$I$20000=B315))),"—")</f>
        <v>—</v>
      </c>
      <c r="H315" s="11" t="str">
        <f>IFERROR(SUMPRODUCT((CONFIG_METADATA!$G$2:$G$20000=1)*(DATOS!$D$2:$D$20000=A315)*(DATOS!$I$2:$I$20000=B315)*(DATOS!$L$2:$L$20000="S"))/D315,"—")</f>
        <v>—</v>
      </c>
      <c r="I315" s="11" t="str">
        <f>IFERROR(SUMPRODUCT((CONFIG_METADATA!$G$2:$G$20000=1)*(DATOS!$D$2:$D$20000=A315)*(DATOS!$I$2:$I$20000=B315)*(DATOS!$L$2:$L$20000="N"))/D315,"—")</f>
        <v>—</v>
      </c>
      <c r="J315" t="str" cm="1">
        <f t="array" ref="J315">IFERROR(_xlfn.MODE.SNGL(_xlfn._xlws.FILTER(DATOS!$K$2:$K$20000,(CONFIG_METADATA!$G$2:$G$20000=1)*(DATOS!$D$2:$D$20000=A315)*(DATOS!$I$2:$I$20000=B315)*(DATOS!$L$2:$L$20000="S"))),"—")</f>
        <v>—</v>
      </c>
      <c r="K315" t="str" cm="1">
        <f t="array" ref="K315">IFERROR(_xlfn.MODE.SNGL(_xlfn._xlws.FILTER(DATOS!$K$2:$K$20000,(CONFIG_METADATA!$G$2:$G$20000=1)*(DATOS!$D$2:$D$20000=A315)*(DATOS!$I$2:$I$20000=B315)*(DATOS!$L$2:$L$20000="N"))),"—")</f>
        <v>—</v>
      </c>
      <c r="L315">
        <f>SUMPRODUCT((CONFIG_METADATA!$G$2:$G$20000=1)*(DATOS!$D$2:$D$20000=A315)*(DATOS!$I$2:$I$20000=B315)*(DATOS!$K$2:$K$20000=1))</f>
        <v>0</v>
      </c>
      <c r="M315">
        <f>SUMPRODUCT((CONFIG_METADATA!$G$2:$G$20000=1)*(DATOS!$D$2:$D$20000=A315)*(DATOS!$I$2:$I$20000=B315)*(DATOS!$K$2:$K$20000=2))</f>
        <v>0</v>
      </c>
      <c r="N315">
        <f>SUMPRODUCT((CONFIG_METADATA!$G$2:$G$20000=1)*(DATOS!$D$2:$D$20000=A315)*(DATOS!$I$2:$I$20000=B315)*(DATOS!$K$2:$K$20000=3))</f>
        <v>0</v>
      </c>
      <c r="O315">
        <f>SUMPRODUCT((CONFIG_METADATA!$G$2:$G$20000=1)*(DATOS!$D$2:$D$20000=A315)*(DATOS!$I$2:$I$20000=B315)*(DATOS!$K$2:$K$20000=4))</f>
        <v>0</v>
      </c>
      <c r="P315">
        <f>SUMPRODUCT((CONFIG_METADATA!$G$2:$G$20000=1)*(DATOS!$D$2:$D$20000=A315)*(DATOS!$I$2:$I$20000=B315)*(DATOS!$K$2:$K$20000=5))</f>
        <v>0</v>
      </c>
      <c r="Q315">
        <f>SUMPRODUCT((CONFIG_METADATA!$G$2:$G$20000=1)*(DATOS!$D$2:$D$20000=A315)*(DATOS!$I$2:$I$20000=B315)*(DATOS!$K$2:$K$20000=6))</f>
        <v>0</v>
      </c>
      <c r="R315">
        <f>SUMPRODUCT((CONFIG_METADATA!$G$2:$G$20000=1)*(DATOS!$D$2:$D$20000=A315)*(DATOS!$I$2:$I$20000=B315)*(DATOS!$K$2:$K$20000=7))</f>
        <v>0</v>
      </c>
      <c r="S315">
        <f>SUMPRODUCT((CONFIG_METADATA!$G$2:$G$20000=1)*(DATOS!$D$2:$D$20000=A315)*(DATOS!$I$2:$I$20000=B315)*(DATOS!$K$2:$K$20000=8))</f>
        <v>0</v>
      </c>
      <c r="T315">
        <f>SUMPRODUCT((CONFIG_METADATA!$G$2:$G$20000=1)*(DATOS!$D$2:$D$20000=A315)*(DATOS!$I$2:$I$20000=B315)*(DATOS!$K$2:$K$20000=9))</f>
        <v>0</v>
      </c>
      <c r="U315">
        <f>SUMPRODUCT((CONFIG_METADATA!$G$2:$G$20000=1)*(DATOS!$D$2:$D$20000=A315)*(DATOS!$I$2:$I$20000=B315)*(DATOS!$K$2:$K$20000=10))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SUMPRODUCT((CONFIG_METADATA!$G$2:$G$20000=1)*(DATOS!$D$2:$D$20000=A316)*(DATOS!$I$2:$I$20000=B316))</f>
        <v>0</v>
      </c>
      <c r="E316" s="10" t="str">
        <f>IFERROR(SUMPRODUCT((CONFIG_METADATA!$G$2:$G$20000=1)*(DATOS!$D$2:$D$20000=A316)*(DATOS!$I$2:$I$20000=B316)*(DATOS!$K$2:$K$20000))/D316,"—")</f>
        <v>—</v>
      </c>
      <c r="F316" s="10" t="str" cm="1">
        <f t="array" ref="F316">IFERROR(_xlfn.STDEV.P(_xlfn._xlws.FILTER(DATOS!$K$2:$K$20000,(CONFIG_METADATA!$G$2:$G$20000=1)*(DATOS!$D$2:$D$20000=A316)*(DATOS!$I$2:$I$20000=B316))),"—")</f>
        <v>—</v>
      </c>
      <c r="G316" t="str" cm="1">
        <f t="array" ref="G316">IFERROR(_xlfn.MODE.SNGL(_xlfn._xlws.FILTER(DATOS!$K$2:$K$20000,(CONFIG_METADATA!$G$2:$G$20000=1)*(DATOS!$D$2:$D$20000=A316)*(DATOS!$I$2:$I$20000=B316))),"—")</f>
        <v>—</v>
      </c>
      <c r="H316" s="11" t="str">
        <f>IFERROR(SUMPRODUCT((CONFIG_METADATA!$G$2:$G$20000=1)*(DATOS!$D$2:$D$20000=A316)*(DATOS!$I$2:$I$20000=B316)*(DATOS!$L$2:$L$20000="S"))/D316,"—")</f>
        <v>—</v>
      </c>
      <c r="I316" s="11" t="str">
        <f>IFERROR(SUMPRODUCT((CONFIG_METADATA!$G$2:$G$20000=1)*(DATOS!$D$2:$D$20000=A316)*(DATOS!$I$2:$I$20000=B316)*(DATOS!$L$2:$L$20000="N"))/D316,"—")</f>
        <v>—</v>
      </c>
      <c r="J316" t="str" cm="1">
        <f t="array" ref="J316">IFERROR(_xlfn.MODE.SNGL(_xlfn._xlws.FILTER(DATOS!$K$2:$K$20000,(CONFIG_METADATA!$G$2:$G$20000=1)*(DATOS!$D$2:$D$20000=A316)*(DATOS!$I$2:$I$20000=B316)*(DATOS!$L$2:$L$20000="S"))),"—")</f>
        <v>—</v>
      </c>
      <c r="K316" t="str" cm="1">
        <f t="array" ref="K316">IFERROR(_xlfn.MODE.SNGL(_xlfn._xlws.FILTER(DATOS!$K$2:$K$20000,(CONFIG_METADATA!$G$2:$G$20000=1)*(DATOS!$D$2:$D$20000=A316)*(DATOS!$I$2:$I$20000=B316)*(DATOS!$L$2:$L$20000="N"))),"—")</f>
        <v>—</v>
      </c>
      <c r="L316">
        <f>SUMPRODUCT((CONFIG_METADATA!$G$2:$G$20000=1)*(DATOS!$D$2:$D$20000=A316)*(DATOS!$I$2:$I$20000=B316)*(DATOS!$K$2:$K$20000=1))</f>
        <v>0</v>
      </c>
      <c r="M316">
        <f>SUMPRODUCT((CONFIG_METADATA!$G$2:$G$20000=1)*(DATOS!$D$2:$D$20000=A316)*(DATOS!$I$2:$I$20000=B316)*(DATOS!$K$2:$K$20000=2))</f>
        <v>0</v>
      </c>
      <c r="N316">
        <f>SUMPRODUCT((CONFIG_METADATA!$G$2:$G$20000=1)*(DATOS!$D$2:$D$20000=A316)*(DATOS!$I$2:$I$20000=B316)*(DATOS!$K$2:$K$20000=3))</f>
        <v>0</v>
      </c>
      <c r="O316">
        <f>SUMPRODUCT((CONFIG_METADATA!$G$2:$G$20000=1)*(DATOS!$D$2:$D$20000=A316)*(DATOS!$I$2:$I$20000=B316)*(DATOS!$K$2:$K$20000=4))</f>
        <v>0</v>
      </c>
      <c r="P316">
        <f>SUMPRODUCT((CONFIG_METADATA!$G$2:$G$20000=1)*(DATOS!$D$2:$D$20000=A316)*(DATOS!$I$2:$I$20000=B316)*(DATOS!$K$2:$K$20000=5))</f>
        <v>0</v>
      </c>
      <c r="Q316">
        <f>SUMPRODUCT((CONFIG_METADATA!$G$2:$G$20000=1)*(DATOS!$D$2:$D$20000=A316)*(DATOS!$I$2:$I$20000=B316)*(DATOS!$K$2:$K$20000=6))</f>
        <v>0</v>
      </c>
      <c r="R316">
        <f>SUMPRODUCT((CONFIG_METADATA!$G$2:$G$20000=1)*(DATOS!$D$2:$D$20000=A316)*(DATOS!$I$2:$I$20000=B316)*(DATOS!$K$2:$K$20000=7))</f>
        <v>0</v>
      </c>
      <c r="S316">
        <f>SUMPRODUCT((CONFIG_METADATA!$G$2:$G$20000=1)*(DATOS!$D$2:$D$20000=A316)*(DATOS!$I$2:$I$20000=B316)*(DATOS!$K$2:$K$20000=8))</f>
        <v>0</v>
      </c>
      <c r="T316">
        <f>SUMPRODUCT((CONFIG_METADATA!$G$2:$G$20000=1)*(DATOS!$D$2:$D$20000=A316)*(DATOS!$I$2:$I$20000=B316)*(DATOS!$K$2:$K$20000=9))</f>
        <v>0</v>
      </c>
      <c r="U316">
        <f>SUMPRODUCT((CONFIG_METADATA!$G$2:$G$20000=1)*(DATOS!$D$2:$D$20000=A316)*(DATOS!$I$2:$I$20000=B316)*(DATOS!$K$2:$K$20000=10))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SUMPRODUCT((CONFIG_METADATA!$G$2:$G$20000=1)*(DATOS!$D$2:$D$20000=A317)*(DATOS!$I$2:$I$20000=B317))</f>
        <v>0</v>
      </c>
      <c r="E317" s="10" t="str">
        <f>IFERROR(SUMPRODUCT((CONFIG_METADATA!$G$2:$G$20000=1)*(DATOS!$D$2:$D$20000=A317)*(DATOS!$I$2:$I$20000=B317)*(DATOS!$K$2:$K$20000))/D317,"—")</f>
        <v>—</v>
      </c>
      <c r="F317" s="10" t="str" cm="1">
        <f t="array" ref="F317">IFERROR(_xlfn.STDEV.P(_xlfn._xlws.FILTER(DATOS!$K$2:$K$20000,(CONFIG_METADATA!$G$2:$G$20000=1)*(DATOS!$D$2:$D$20000=A317)*(DATOS!$I$2:$I$20000=B317))),"—")</f>
        <v>—</v>
      </c>
      <c r="G317" t="str" cm="1">
        <f t="array" ref="G317">IFERROR(_xlfn.MODE.SNGL(_xlfn._xlws.FILTER(DATOS!$K$2:$K$20000,(CONFIG_METADATA!$G$2:$G$20000=1)*(DATOS!$D$2:$D$20000=A317)*(DATOS!$I$2:$I$20000=B317))),"—")</f>
        <v>—</v>
      </c>
      <c r="H317" s="11" t="str">
        <f>IFERROR(SUMPRODUCT((CONFIG_METADATA!$G$2:$G$20000=1)*(DATOS!$D$2:$D$20000=A317)*(DATOS!$I$2:$I$20000=B317)*(DATOS!$L$2:$L$20000="S"))/D317,"—")</f>
        <v>—</v>
      </c>
      <c r="I317" s="11" t="str">
        <f>IFERROR(SUMPRODUCT((CONFIG_METADATA!$G$2:$G$20000=1)*(DATOS!$D$2:$D$20000=A317)*(DATOS!$I$2:$I$20000=B317)*(DATOS!$L$2:$L$20000="N"))/D317,"—")</f>
        <v>—</v>
      </c>
      <c r="J317" t="str" cm="1">
        <f t="array" ref="J317">IFERROR(_xlfn.MODE.SNGL(_xlfn._xlws.FILTER(DATOS!$K$2:$K$20000,(CONFIG_METADATA!$G$2:$G$20000=1)*(DATOS!$D$2:$D$20000=A317)*(DATOS!$I$2:$I$20000=B317)*(DATOS!$L$2:$L$20000="S"))),"—")</f>
        <v>—</v>
      </c>
      <c r="K317" t="str" cm="1">
        <f t="array" ref="K317">IFERROR(_xlfn.MODE.SNGL(_xlfn._xlws.FILTER(DATOS!$K$2:$K$20000,(CONFIG_METADATA!$G$2:$G$20000=1)*(DATOS!$D$2:$D$20000=A317)*(DATOS!$I$2:$I$20000=B317)*(DATOS!$L$2:$L$20000="N"))),"—")</f>
        <v>—</v>
      </c>
      <c r="L317">
        <f>SUMPRODUCT((CONFIG_METADATA!$G$2:$G$20000=1)*(DATOS!$D$2:$D$20000=A317)*(DATOS!$I$2:$I$20000=B317)*(DATOS!$K$2:$K$20000=1))</f>
        <v>0</v>
      </c>
      <c r="M317">
        <f>SUMPRODUCT((CONFIG_METADATA!$G$2:$G$20000=1)*(DATOS!$D$2:$D$20000=A317)*(DATOS!$I$2:$I$20000=B317)*(DATOS!$K$2:$K$20000=2))</f>
        <v>0</v>
      </c>
      <c r="N317">
        <f>SUMPRODUCT((CONFIG_METADATA!$G$2:$G$20000=1)*(DATOS!$D$2:$D$20000=A317)*(DATOS!$I$2:$I$20000=B317)*(DATOS!$K$2:$K$20000=3))</f>
        <v>0</v>
      </c>
      <c r="O317">
        <f>SUMPRODUCT((CONFIG_METADATA!$G$2:$G$20000=1)*(DATOS!$D$2:$D$20000=A317)*(DATOS!$I$2:$I$20000=B317)*(DATOS!$K$2:$K$20000=4))</f>
        <v>0</v>
      </c>
      <c r="P317">
        <f>SUMPRODUCT((CONFIG_METADATA!$G$2:$G$20000=1)*(DATOS!$D$2:$D$20000=A317)*(DATOS!$I$2:$I$20000=B317)*(DATOS!$K$2:$K$20000=5))</f>
        <v>0</v>
      </c>
      <c r="Q317">
        <f>SUMPRODUCT((CONFIG_METADATA!$G$2:$G$20000=1)*(DATOS!$D$2:$D$20000=A317)*(DATOS!$I$2:$I$20000=B317)*(DATOS!$K$2:$K$20000=6))</f>
        <v>0</v>
      </c>
      <c r="R317">
        <f>SUMPRODUCT((CONFIG_METADATA!$G$2:$G$20000=1)*(DATOS!$D$2:$D$20000=A317)*(DATOS!$I$2:$I$20000=B317)*(DATOS!$K$2:$K$20000=7))</f>
        <v>0</v>
      </c>
      <c r="S317">
        <f>SUMPRODUCT((CONFIG_METADATA!$G$2:$G$20000=1)*(DATOS!$D$2:$D$20000=A317)*(DATOS!$I$2:$I$20000=B317)*(DATOS!$K$2:$K$20000=8))</f>
        <v>0</v>
      </c>
      <c r="T317">
        <f>SUMPRODUCT((CONFIG_METADATA!$G$2:$G$20000=1)*(DATOS!$D$2:$D$20000=A317)*(DATOS!$I$2:$I$20000=B317)*(DATOS!$K$2:$K$20000=9))</f>
        <v>0</v>
      </c>
      <c r="U317">
        <f>SUMPRODUCT((CONFIG_METADATA!$G$2:$G$20000=1)*(DATOS!$D$2:$D$20000=A317)*(DATOS!$I$2:$I$20000=B317)*(DATOS!$K$2:$K$20000=10))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SUMPRODUCT((CONFIG_METADATA!$G$2:$G$20000=1)*(DATOS!$D$2:$D$20000=A318)*(DATOS!$I$2:$I$20000=B318))</f>
        <v>0</v>
      </c>
      <c r="E318" s="10" t="str">
        <f>IFERROR(SUMPRODUCT((CONFIG_METADATA!$G$2:$G$20000=1)*(DATOS!$D$2:$D$20000=A318)*(DATOS!$I$2:$I$20000=B318)*(DATOS!$K$2:$K$20000))/D318,"—")</f>
        <v>—</v>
      </c>
      <c r="F318" s="10" t="str" cm="1">
        <f t="array" ref="F318">IFERROR(_xlfn.STDEV.P(_xlfn._xlws.FILTER(DATOS!$K$2:$K$20000,(CONFIG_METADATA!$G$2:$G$20000=1)*(DATOS!$D$2:$D$20000=A318)*(DATOS!$I$2:$I$20000=B318))),"—")</f>
        <v>—</v>
      </c>
      <c r="G318" t="str" cm="1">
        <f t="array" ref="G318">IFERROR(_xlfn.MODE.SNGL(_xlfn._xlws.FILTER(DATOS!$K$2:$K$20000,(CONFIG_METADATA!$G$2:$G$20000=1)*(DATOS!$D$2:$D$20000=A318)*(DATOS!$I$2:$I$20000=B318))),"—")</f>
        <v>—</v>
      </c>
      <c r="H318" s="11" t="str">
        <f>IFERROR(SUMPRODUCT((CONFIG_METADATA!$G$2:$G$20000=1)*(DATOS!$D$2:$D$20000=A318)*(DATOS!$I$2:$I$20000=B318)*(DATOS!$L$2:$L$20000="S"))/D318,"—")</f>
        <v>—</v>
      </c>
      <c r="I318" s="11" t="str">
        <f>IFERROR(SUMPRODUCT((CONFIG_METADATA!$G$2:$G$20000=1)*(DATOS!$D$2:$D$20000=A318)*(DATOS!$I$2:$I$20000=B318)*(DATOS!$L$2:$L$20000="N"))/D318,"—")</f>
        <v>—</v>
      </c>
      <c r="J318" t="str" cm="1">
        <f t="array" ref="J318">IFERROR(_xlfn.MODE.SNGL(_xlfn._xlws.FILTER(DATOS!$K$2:$K$20000,(CONFIG_METADATA!$G$2:$G$20000=1)*(DATOS!$D$2:$D$20000=A318)*(DATOS!$I$2:$I$20000=B318)*(DATOS!$L$2:$L$20000="S"))),"—")</f>
        <v>—</v>
      </c>
      <c r="K318" t="str" cm="1">
        <f t="array" ref="K318">IFERROR(_xlfn.MODE.SNGL(_xlfn._xlws.FILTER(DATOS!$K$2:$K$20000,(CONFIG_METADATA!$G$2:$G$20000=1)*(DATOS!$D$2:$D$20000=A318)*(DATOS!$I$2:$I$20000=B318)*(DATOS!$L$2:$L$20000="N"))),"—")</f>
        <v>—</v>
      </c>
      <c r="L318">
        <f>SUMPRODUCT((CONFIG_METADATA!$G$2:$G$20000=1)*(DATOS!$D$2:$D$20000=A318)*(DATOS!$I$2:$I$20000=B318)*(DATOS!$K$2:$K$20000=1))</f>
        <v>0</v>
      </c>
      <c r="M318">
        <f>SUMPRODUCT((CONFIG_METADATA!$G$2:$G$20000=1)*(DATOS!$D$2:$D$20000=A318)*(DATOS!$I$2:$I$20000=B318)*(DATOS!$K$2:$K$20000=2))</f>
        <v>0</v>
      </c>
      <c r="N318">
        <f>SUMPRODUCT((CONFIG_METADATA!$G$2:$G$20000=1)*(DATOS!$D$2:$D$20000=A318)*(DATOS!$I$2:$I$20000=B318)*(DATOS!$K$2:$K$20000=3))</f>
        <v>0</v>
      </c>
      <c r="O318">
        <f>SUMPRODUCT((CONFIG_METADATA!$G$2:$G$20000=1)*(DATOS!$D$2:$D$20000=A318)*(DATOS!$I$2:$I$20000=B318)*(DATOS!$K$2:$K$20000=4))</f>
        <v>0</v>
      </c>
      <c r="P318">
        <f>SUMPRODUCT((CONFIG_METADATA!$G$2:$G$20000=1)*(DATOS!$D$2:$D$20000=A318)*(DATOS!$I$2:$I$20000=B318)*(DATOS!$K$2:$K$20000=5))</f>
        <v>0</v>
      </c>
      <c r="Q318">
        <f>SUMPRODUCT((CONFIG_METADATA!$G$2:$G$20000=1)*(DATOS!$D$2:$D$20000=A318)*(DATOS!$I$2:$I$20000=B318)*(DATOS!$K$2:$K$20000=6))</f>
        <v>0</v>
      </c>
      <c r="R318">
        <f>SUMPRODUCT((CONFIG_METADATA!$G$2:$G$20000=1)*(DATOS!$D$2:$D$20000=A318)*(DATOS!$I$2:$I$20000=B318)*(DATOS!$K$2:$K$20000=7))</f>
        <v>0</v>
      </c>
      <c r="S318">
        <f>SUMPRODUCT((CONFIG_METADATA!$G$2:$G$20000=1)*(DATOS!$D$2:$D$20000=A318)*(DATOS!$I$2:$I$20000=B318)*(DATOS!$K$2:$K$20000=8))</f>
        <v>0</v>
      </c>
      <c r="T318">
        <f>SUMPRODUCT((CONFIG_METADATA!$G$2:$G$20000=1)*(DATOS!$D$2:$D$20000=A318)*(DATOS!$I$2:$I$20000=B318)*(DATOS!$K$2:$K$20000=9))</f>
        <v>0</v>
      </c>
      <c r="U318">
        <f>SUMPRODUCT((CONFIG_METADATA!$G$2:$G$20000=1)*(DATOS!$D$2:$D$20000=A318)*(DATOS!$I$2:$I$20000=B318)*(DATOS!$K$2:$K$20000=10))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SUMPRODUCT((CONFIG_METADATA!$G$2:$G$20000=1)*(DATOS!$D$2:$D$20000=A319)*(DATOS!$I$2:$I$20000=B319))</f>
        <v>0</v>
      </c>
      <c r="E319" s="10" t="str">
        <f>IFERROR(SUMPRODUCT((CONFIG_METADATA!$G$2:$G$20000=1)*(DATOS!$D$2:$D$20000=A319)*(DATOS!$I$2:$I$20000=B319)*(DATOS!$K$2:$K$20000))/D319,"—")</f>
        <v>—</v>
      </c>
      <c r="F319" s="10" t="str" cm="1">
        <f t="array" ref="F319">IFERROR(_xlfn.STDEV.P(_xlfn._xlws.FILTER(DATOS!$K$2:$K$20000,(CONFIG_METADATA!$G$2:$G$20000=1)*(DATOS!$D$2:$D$20000=A319)*(DATOS!$I$2:$I$20000=B319))),"—")</f>
        <v>—</v>
      </c>
      <c r="G319" t="str" cm="1">
        <f t="array" ref="G319">IFERROR(_xlfn.MODE.SNGL(_xlfn._xlws.FILTER(DATOS!$K$2:$K$20000,(CONFIG_METADATA!$G$2:$G$20000=1)*(DATOS!$D$2:$D$20000=A319)*(DATOS!$I$2:$I$20000=B319))),"—")</f>
        <v>—</v>
      </c>
      <c r="H319" s="11" t="str">
        <f>IFERROR(SUMPRODUCT((CONFIG_METADATA!$G$2:$G$20000=1)*(DATOS!$D$2:$D$20000=A319)*(DATOS!$I$2:$I$20000=B319)*(DATOS!$L$2:$L$20000="S"))/D319,"—")</f>
        <v>—</v>
      </c>
      <c r="I319" s="11" t="str">
        <f>IFERROR(SUMPRODUCT((CONFIG_METADATA!$G$2:$G$20000=1)*(DATOS!$D$2:$D$20000=A319)*(DATOS!$I$2:$I$20000=B319)*(DATOS!$L$2:$L$20000="N"))/D319,"—")</f>
        <v>—</v>
      </c>
      <c r="J319" t="str" cm="1">
        <f t="array" ref="J319">IFERROR(_xlfn.MODE.SNGL(_xlfn._xlws.FILTER(DATOS!$K$2:$K$20000,(CONFIG_METADATA!$G$2:$G$20000=1)*(DATOS!$D$2:$D$20000=A319)*(DATOS!$I$2:$I$20000=B319)*(DATOS!$L$2:$L$20000="S"))),"—")</f>
        <v>—</v>
      </c>
      <c r="K319" t="str" cm="1">
        <f t="array" ref="K319">IFERROR(_xlfn.MODE.SNGL(_xlfn._xlws.FILTER(DATOS!$K$2:$K$20000,(CONFIG_METADATA!$G$2:$G$20000=1)*(DATOS!$D$2:$D$20000=A319)*(DATOS!$I$2:$I$20000=B319)*(DATOS!$L$2:$L$20000="N"))),"—")</f>
        <v>—</v>
      </c>
      <c r="L319">
        <f>SUMPRODUCT((CONFIG_METADATA!$G$2:$G$20000=1)*(DATOS!$D$2:$D$20000=A319)*(DATOS!$I$2:$I$20000=B319)*(DATOS!$K$2:$K$20000=1))</f>
        <v>0</v>
      </c>
      <c r="M319">
        <f>SUMPRODUCT((CONFIG_METADATA!$G$2:$G$20000=1)*(DATOS!$D$2:$D$20000=A319)*(DATOS!$I$2:$I$20000=B319)*(DATOS!$K$2:$K$20000=2))</f>
        <v>0</v>
      </c>
      <c r="N319">
        <f>SUMPRODUCT((CONFIG_METADATA!$G$2:$G$20000=1)*(DATOS!$D$2:$D$20000=A319)*(DATOS!$I$2:$I$20000=B319)*(DATOS!$K$2:$K$20000=3))</f>
        <v>0</v>
      </c>
      <c r="O319">
        <f>SUMPRODUCT((CONFIG_METADATA!$G$2:$G$20000=1)*(DATOS!$D$2:$D$20000=A319)*(DATOS!$I$2:$I$20000=B319)*(DATOS!$K$2:$K$20000=4))</f>
        <v>0</v>
      </c>
      <c r="P319">
        <f>SUMPRODUCT((CONFIG_METADATA!$G$2:$G$20000=1)*(DATOS!$D$2:$D$20000=A319)*(DATOS!$I$2:$I$20000=B319)*(DATOS!$K$2:$K$20000=5))</f>
        <v>0</v>
      </c>
      <c r="Q319">
        <f>SUMPRODUCT((CONFIG_METADATA!$G$2:$G$20000=1)*(DATOS!$D$2:$D$20000=A319)*(DATOS!$I$2:$I$20000=B319)*(DATOS!$K$2:$K$20000=6))</f>
        <v>0</v>
      </c>
      <c r="R319">
        <f>SUMPRODUCT((CONFIG_METADATA!$G$2:$G$20000=1)*(DATOS!$D$2:$D$20000=A319)*(DATOS!$I$2:$I$20000=B319)*(DATOS!$K$2:$K$20000=7))</f>
        <v>0</v>
      </c>
      <c r="S319">
        <f>SUMPRODUCT((CONFIG_METADATA!$G$2:$G$20000=1)*(DATOS!$D$2:$D$20000=A319)*(DATOS!$I$2:$I$20000=B319)*(DATOS!$K$2:$K$20000=8))</f>
        <v>0</v>
      </c>
      <c r="T319">
        <f>SUMPRODUCT((CONFIG_METADATA!$G$2:$G$20000=1)*(DATOS!$D$2:$D$20000=A319)*(DATOS!$I$2:$I$20000=B319)*(DATOS!$K$2:$K$20000=9))</f>
        <v>0</v>
      </c>
      <c r="U319">
        <f>SUMPRODUCT((CONFIG_METADATA!$G$2:$G$20000=1)*(DATOS!$D$2:$D$20000=A319)*(DATOS!$I$2:$I$20000=B319)*(DATOS!$K$2:$K$20000=10))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SUMPRODUCT((CONFIG_METADATA!$G$2:$G$20000=1)*(DATOS!$D$2:$D$20000=A320)*(DATOS!$I$2:$I$20000=B320))</f>
        <v>0</v>
      </c>
      <c r="E320" s="10" t="str">
        <f>IFERROR(SUMPRODUCT((CONFIG_METADATA!$G$2:$G$20000=1)*(DATOS!$D$2:$D$20000=A320)*(DATOS!$I$2:$I$20000=B320)*(DATOS!$K$2:$K$20000))/D320,"—")</f>
        <v>—</v>
      </c>
      <c r="F320" s="10" t="str" cm="1">
        <f t="array" ref="F320">IFERROR(_xlfn.STDEV.P(_xlfn._xlws.FILTER(DATOS!$K$2:$K$20000,(CONFIG_METADATA!$G$2:$G$20000=1)*(DATOS!$D$2:$D$20000=A320)*(DATOS!$I$2:$I$20000=B320))),"—")</f>
        <v>—</v>
      </c>
      <c r="G320" t="str" cm="1">
        <f t="array" ref="G320">IFERROR(_xlfn.MODE.SNGL(_xlfn._xlws.FILTER(DATOS!$K$2:$K$20000,(CONFIG_METADATA!$G$2:$G$20000=1)*(DATOS!$D$2:$D$20000=A320)*(DATOS!$I$2:$I$20000=B320))),"—")</f>
        <v>—</v>
      </c>
      <c r="H320" s="11" t="str">
        <f>IFERROR(SUMPRODUCT((CONFIG_METADATA!$G$2:$G$20000=1)*(DATOS!$D$2:$D$20000=A320)*(DATOS!$I$2:$I$20000=B320)*(DATOS!$L$2:$L$20000="S"))/D320,"—")</f>
        <v>—</v>
      </c>
      <c r="I320" s="11" t="str">
        <f>IFERROR(SUMPRODUCT((CONFIG_METADATA!$G$2:$G$20000=1)*(DATOS!$D$2:$D$20000=A320)*(DATOS!$I$2:$I$20000=B320)*(DATOS!$L$2:$L$20000="N"))/D320,"—")</f>
        <v>—</v>
      </c>
      <c r="J320" t="str" cm="1">
        <f t="array" ref="J320">IFERROR(_xlfn.MODE.SNGL(_xlfn._xlws.FILTER(DATOS!$K$2:$K$20000,(CONFIG_METADATA!$G$2:$G$20000=1)*(DATOS!$D$2:$D$20000=A320)*(DATOS!$I$2:$I$20000=B320)*(DATOS!$L$2:$L$20000="S"))),"—")</f>
        <v>—</v>
      </c>
      <c r="K320" t="str" cm="1">
        <f t="array" ref="K320">IFERROR(_xlfn.MODE.SNGL(_xlfn._xlws.FILTER(DATOS!$K$2:$K$20000,(CONFIG_METADATA!$G$2:$G$20000=1)*(DATOS!$D$2:$D$20000=A320)*(DATOS!$I$2:$I$20000=B320)*(DATOS!$L$2:$L$20000="N"))),"—")</f>
        <v>—</v>
      </c>
      <c r="L320">
        <f>SUMPRODUCT((CONFIG_METADATA!$G$2:$G$20000=1)*(DATOS!$D$2:$D$20000=A320)*(DATOS!$I$2:$I$20000=B320)*(DATOS!$K$2:$K$20000=1))</f>
        <v>0</v>
      </c>
      <c r="M320">
        <f>SUMPRODUCT((CONFIG_METADATA!$G$2:$G$20000=1)*(DATOS!$D$2:$D$20000=A320)*(DATOS!$I$2:$I$20000=B320)*(DATOS!$K$2:$K$20000=2))</f>
        <v>0</v>
      </c>
      <c r="N320">
        <f>SUMPRODUCT((CONFIG_METADATA!$G$2:$G$20000=1)*(DATOS!$D$2:$D$20000=A320)*(DATOS!$I$2:$I$20000=B320)*(DATOS!$K$2:$K$20000=3))</f>
        <v>0</v>
      </c>
      <c r="O320">
        <f>SUMPRODUCT((CONFIG_METADATA!$G$2:$G$20000=1)*(DATOS!$D$2:$D$20000=A320)*(DATOS!$I$2:$I$20000=B320)*(DATOS!$K$2:$K$20000=4))</f>
        <v>0</v>
      </c>
      <c r="P320">
        <f>SUMPRODUCT((CONFIG_METADATA!$G$2:$G$20000=1)*(DATOS!$D$2:$D$20000=A320)*(DATOS!$I$2:$I$20000=B320)*(DATOS!$K$2:$K$20000=5))</f>
        <v>0</v>
      </c>
      <c r="Q320">
        <f>SUMPRODUCT((CONFIG_METADATA!$G$2:$G$20000=1)*(DATOS!$D$2:$D$20000=A320)*(DATOS!$I$2:$I$20000=B320)*(DATOS!$K$2:$K$20000=6))</f>
        <v>0</v>
      </c>
      <c r="R320">
        <f>SUMPRODUCT((CONFIG_METADATA!$G$2:$G$20000=1)*(DATOS!$D$2:$D$20000=A320)*(DATOS!$I$2:$I$20000=B320)*(DATOS!$K$2:$K$20000=7))</f>
        <v>0</v>
      </c>
      <c r="S320">
        <f>SUMPRODUCT((CONFIG_METADATA!$G$2:$G$20000=1)*(DATOS!$D$2:$D$20000=A320)*(DATOS!$I$2:$I$20000=B320)*(DATOS!$K$2:$K$20000=8))</f>
        <v>0</v>
      </c>
      <c r="T320">
        <f>SUMPRODUCT((CONFIG_METADATA!$G$2:$G$20000=1)*(DATOS!$D$2:$D$20000=A320)*(DATOS!$I$2:$I$20000=B320)*(DATOS!$K$2:$K$20000=9))</f>
        <v>0</v>
      </c>
      <c r="U320">
        <f>SUMPRODUCT((CONFIG_METADATA!$G$2:$G$20000=1)*(DATOS!$D$2:$D$20000=A320)*(DATOS!$I$2:$I$20000=B320)*(DATOS!$K$2:$K$20000=10))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SUMPRODUCT((CONFIG_METADATA!$G$2:$G$20000=1)*(DATOS!$D$2:$D$20000=A321)*(DATOS!$I$2:$I$20000=B321))</f>
        <v>0</v>
      </c>
      <c r="E321" s="10" t="str">
        <f>IFERROR(SUMPRODUCT((CONFIG_METADATA!$G$2:$G$20000=1)*(DATOS!$D$2:$D$20000=A321)*(DATOS!$I$2:$I$20000=B321)*(DATOS!$K$2:$K$20000))/D321,"—")</f>
        <v>—</v>
      </c>
      <c r="F321" s="10" t="str" cm="1">
        <f t="array" ref="F321">IFERROR(_xlfn.STDEV.P(_xlfn._xlws.FILTER(DATOS!$K$2:$K$20000,(CONFIG_METADATA!$G$2:$G$20000=1)*(DATOS!$D$2:$D$20000=A321)*(DATOS!$I$2:$I$20000=B321))),"—")</f>
        <v>—</v>
      </c>
      <c r="G321" t="str" cm="1">
        <f t="array" ref="G321">IFERROR(_xlfn.MODE.SNGL(_xlfn._xlws.FILTER(DATOS!$K$2:$K$20000,(CONFIG_METADATA!$G$2:$G$20000=1)*(DATOS!$D$2:$D$20000=A321)*(DATOS!$I$2:$I$20000=B321))),"—")</f>
        <v>—</v>
      </c>
      <c r="H321" s="11" t="str">
        <f>IFERROR(SUMPRODUCT((CONFIG_METADATA!$G$2:$G$20000=1)*(DATOS!$D$2:$D$20000=A321)*(DATOS!$I$2:$I$20000=B321)*(DATOS!$L$2:$L$20000="S"))/D321,"—")</f>
        <v>—</v>
      </c>
      <c r="I321" s="11" t="str">
        <f>IFERROR(SUMPRODUCT((CONFIG_METADATA!$G$2:$G$20000=1)*(DATOS!$D$2:$D$20000=A321)*(DATOS!$I$2:$I$20000=B321)*(DATOS!$L$2:$L$20000="N"))/D321,"—")</f>
        <v>—</v>
      </c>
      <c r="J321" t="str" cm="1">
        <f t="array" ref="J321">IFERROR(_xlfn.MODE.SNGL(_xlfn._xlws.FILTER(DATOS!$K$2:$K$20000,(CONFIG_METADATA!$G$2:$G$20000=1)*(DATOS!$D$2:$D$20000=A321)*(DATOS!$I$2:$I$20000=B321)*(DATOS!$L$2:$L$20000="S"))),"—")</f>
        <v>—</v>
      </c>
      <c r="K321" t="str" cm="1">
        <f t="array" ref="K321">IFERROR(_xlfn.MODE.SNGL(_xlfn._xlws.FILTER(DATOS!$K$2:$K$20000,(CONFIG_METADATA!$G$2:$G$20000=1)*(DATOS!$D$2:$D$20000=A321)*(DATOS!$I$2:$I$20000=B321)*(DATOS!$L$2:$L$20000="N"))),"—")</f>
        <v>—</v>
      </c>
      <c r="L321">
        <f>SUMPRODUCT((CONFIG_METADATA!$G$2:$G$20000=1)*(DATOS!$D$2:$D$20000=A321)*(DATOS!$I$2:$I$20000=B321)*(DATOS!$K$2:$K$20000=1))</f>
        <v>0</v>
      </c>
      <c r="M321">
        <f>SUMPRODUCT((CONFIG_METADATA!$G$2:$G$20000=1)*(DATOS!$D$2:$D$20000=A321)*(DATOS!$I$2:$I$20000=B321)*(DATOS!$K$2:$K$20000=2))</f>
        <v>0</v>
      </c>
      <c r="N321">
        <f>SUMPRODUCT((CONFIG_METADATA!$G$2:$G$20000=1)*(DATOS!$D$2:$D$20000=A321)*(DATOS!$I$2:$I$20000=B321)*(DATOS!$K$2:$K$20000=3))</f>
        <v>0</v>
      </c>
      <c r="O321">
        <f>SUMPRODUCT((CONFIG_METADATA!$G$2:$G$20000=1)*(DATOS!$D$2:$D$20000=A321)*(DATOS!$I$2:$I$20000=B321)*(DATOS!$K$2:$K$20000=4))</f>
        <v>0</v>
      </c>
      <c r="P321">
        <f>SUMPRODUCT((CONFIG_METADATA!$G$2:$G$20000=1)*(DATOS!$D$2:$D$20000=A321)*(DATOS!$I$2:$I$20000=B321)*(DATOS!$K$2:$K$20000=5))</f>
        <v>0</v>
      </c>
      <c r="Q321">
        <f>SUMPRODUCT((CONFIG_METADATA!$G$2:$G$20000=1)*(DATOS!$D$2:$D$20000=A321)*(DATOS!$I$2:$I$20000=B321)*(DATOS!$K$2:$K$20000=6))</f>
        <v>0</v>
      </c>
      <c r="R321">
        <f>SUMPRODUCT((CONFIG_METADATA!$G$2:$G$20000=1)*(DATOS!$D$2:$D$20000=A321)*(DATOS!$I$2:$I$20000=B321)*(DATOS!$K$2:$K$20000=7))</f>
        <v>0</v>
      </c>
      <c r="S321">
        <f>SUMPRODUCT((CONFIG_METADATA!$G$2:$G$20000=1)*(DATOS!$D$2:$D$20000=A321)*(DATOS!$I$2:$I$20000=B321)*(DATOS!$K$2:$K$20000=8))</f>
        <v>0</v>
      </c>
      <c r="T321">
        <f>SUMPRODUCT((CONFIG_METADATA!$G$2:$G$20000=1)*(DATOS!$D$2:$D$20000=A321)*(DATOS!$I$2:$I$20000=B321)*(DATOS!$K$2:$K$20000=9))</f>
        <v>0</v>
      </c>
      <c r="U321">
        <f>SUMPRODUCT((CONFIG_METADATA!$G$2:$G$20000=1)*(DATOS!$D$2:$D$20000=A321)*(DATOS!$I$2:$I$20000=B321)*(DATOS!$K$2:$K$20000=10))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SUMPRODUCT((CONFIG_METADATA!$G$2:$G$20000=1)*(DATOS!$D$2:$D$20000=A322)*(DATOS!$I$2:$I$20000=B322))</f>
        <v>0</v>
      </c>
      <c r="E322" s="10" t="str">
        <f>IFERROR(SUMPRODUCT((CONFIG_METADATA!$G$2:$G$20000=1)*(DATOS!$D$2:$D$20000=A322)*(DATOS!$I$2:$I$20000=B322)*(DATOS!$K$2:$K$20000))/D322,"—")</f>
        <v>—</v>
      </c>
      <c r="F322" s="10" t="str" cm="1">
        <f t="array" ref="F322">IFERROR(_xlfn.STDEV.P(_xlfn._xlws.FILTER(DATOS!$K$2:$K$20000,(CONFIG_METADATA!$G$2:$G$20000=1)*(DATOS!$D$2:$D$20000=A322)*(DATOS!$I$2:$I$20000=B322))),"—")</f>
        <v>—</v>
      </c>
      <c r="G322" t="str" cm="1">
        <f t="array" ref="G322">IFERROR(_xlfn.MODE.SNGL(_xlfn._xlws.FILTER(DATOS!$K$2:$K$20000,(CONFIG_METADATA!$G$2:$G$20000=1)*(DATOS!$D$2:$D$20000=A322)*(DATOS!$I$2:$I$20000=B322))),"—")</f>
        <v>—</v>
      </c>
      <c r="H322" s="11" t="str">
        <f>IFERROR(SUMPRODUCT((CONFIG_METADATA!$G$2:$G$20000=1)*(DATOS!$D$2:$D$20000=A322)*(DATOS!$I$2:$I$20000=B322)*(DATOS!$L$2:$L$20000="S"))/D322,"—")</f>
        <v>—</v>
      </c>
      <c r="I322" s="11" t="str">
        <f>IFERROR(SUMPRODUCT((CONFIG_METADATA!$G$2:$G$20000=1)*(DATOS!$D$2:$D$20000=A322)*(DATOS!$I$2:$I$20000=B322)*(DATOS!$L$2:$L$20000="N"))/D322,"—")</f>
        <v>—</v>
      </c>
      <c r="J322" t="str" cm="1">
        <f t="array" ref="J322">IFERROR(_xlfn.MODE.SNGL(_xlfn._xlws.FILTER(DATOS!$K$2:$K$20000,(CONFIG_METADATA!$G$2:$G$20000=1)*(DATOS!$D$2:$D$20000=A322)*(DATOS!$I$2:$I$20000=B322)*(DATOS!$L$2:$L$20000="S"))),"—")</f>
        <v>—</v>
      </c>
      <c r="K322" t="str" cm="1">
        <f t="array" ref="K322">IFERROR(_xlfn.MODE.SNGL(_xlfn._xlws.FILTER(DATOS!$K$2:$K$20000,(CONFIG_METADATA!$G$2:$G$20000=1)*(DATOS!$D$2:$D$20000=A322)*(DATOS!$I$2:$I$20000=B322)*(DATOS!$L$2:$L$20000="N"))),"—")</f>
        <v>—</v>
      </c>
      <c r="L322">
        <f>SUMPRODUCT((CONFIG_METADATA!$G$2:$G$20000=1)*(DATOS!$D$2:$D$20000=A322)*(DATOS!$I$2:$I$20000=B322)*(DATOS!$K$2:$K$20000=1))</f>
        <v>0</v>
      </c>
      <c r="M322">
        <f>SUMPRODUCT((CONFIG_METADATA!$G$2:$G$20000=1)*(DATOS!$D$2:$D$20000=A322)*(DATOS!$I$2:$I$20000=B322)*(DATOS!$K$2:$K$20000=2))</f>
        <v>0</v>
      </c>
      <c r="N322">
        <f>SUMPRODUCT((CONFIG_METADATA!$G$2:$G$20000=1)*(DATOS!$D$2:$D$20000=A322)*(DATOS!$I$2:$I$20000=B322)*(DATOS!$K$2:$K$20000=3))</f>
        <v>0</v>
      </c>
      <c r="O322">
        <f>SUMPRODUCT((CONFIG_METADATA!$G$2:$G$20000=1)*(DATOS!$D$2:$D$20000=A322)*(DATOS!$I$2:$I$20000=B322)*(DATOS!$K$2:$K$20000=4))</f>
        <v>0</v>
      </c>
      <c r="P322">
        <f>SUMPRODUCT((CONFIG_METADATA!$G$2:$G$20000=1)*(DATOS!$D$2:$D$20000=A322)*(DATOS!$I$2:$I$20000=B322)*(DATOS!$K$2:$K$20000=5))</f>
        <v>0</v>
      </c>
      <c r="Q322">
        <f>SUMPRODUCT((CONFIG_METADATA!$G$2:$G$20000=1)*(DATOS!$D$2:$D$20000=A322)*(DATOS!$I$2:$I$20000=B322)*(DATOS!$K$2:$K$20000=6))</f>
        <v>0</v>
      </c>
      <c r="R322">
        <f>SUMPRODUCT((CONFIG_METADATA!$G$2:$G$20000=1)*(DATOS!$D$2:$D$20000=A322)*(DATOS!$I$2:$I$20000=B322)*(DATOS!$K$2:$K$20000=7))</f>
        <v>0</v>
      </c>
      <c r="S322">
        <f>SUMPRODUCT((CONFIG_METADATA!$G$2:$G$20000=1)*(DATOS!$D$2:$D$20000=A322)*(DATOS!$I$2:$I$20000=B322)*(DATOS!$K$2:$K$20000=8))</f>
        <v>0</v>
      </c>
      <c r="T322">
        <f>SUMPRODUCT((CONFIG_METADATA!$G$2:$G$20000=1)*(DATOS!$D$2:$D$20000=A322)*(DATOS!$I$2:$I$20000=B322)*(DATOS!$K$2:$K$20000=9))</f>
        <v>0</v>
      </c>
      <c r="U322">
        <f>SUMPRODUCT((CONFIG_METADATA!$G$2:$G$20000=1)*(DATOS!$D$2:$D$20000=A322)*(DATOS!$I$2:$I$20000=B322)*(DATOS!$K$2:$K$20000=10))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SUMPRODUCT((CONFIG_METADATA!$G$2:$G$20000=1)*(DATOS!$D$2:$D$20000=A323)*(DATOS!$I$2:$I$20000=B323))</f>
        <v>0</v>
      </c>
      <c r="E323" s="10" t="str">
        <f>IFERROR(SUMPRODUCT((CONFIG_METADATA!$G$2:$G$20000=1)*(DATOS!$D$2:$D$20000=A323)*(DATOS!$I$2:$I$20000=B323)*(DATOS!$K$2:$K$20000))/D323,"—")</f>
        <v>—</v>
      </c>
      <c r="F323" s="10" t="str" cm="1">
        <f t="array" ref="F323">IFERROR(_xlfn.STDEV.P(_xlfn._xlws.FILTER(DATOS!$K$2:$K$20000,(CONFIG_METADATA!$G$2:$G$20000=1)*(DATOS!$D$2:$D$20000=A323)*(DATOS!$I$2:$I$20000=B323))),"—")</f>
        <v>—</v>
      </c>
      <c r="G323" t="str" cm="1">
        <f t="array" ref="G323">IFERROR(_xlfn.MODE.SNGL(_xlfn._xlws.FILTER(DATOS!$K$2:$K$20000,(CONFIG_METADATA!$G$2:$G$20000=1)*(DATOS!$D$2:$D$20000=A323)*(DATOS!$I$2:$I$20000=B323))),"—")</f>
        <v>—</v>
      </c>
      <c r="H323" s="11" t="str">
        <f>IFERROR(SUMPRODUCT((CONFIG_METADATA!$G$2:$G$20000=1)*(DATOS!$D$2:$D$20000=A323)*(DATOS!$I$2:$I$20000=B323)*(DATOS!$L$2:$L$20000="S"))/D323,"—")</f>
        <v>—</v>
      </c>
      <c r="I323" s="11" t="str">
        <f>IFERROR(SUMPRODUCT((CONFIG_METADATA!$G$2:$G$20000=1)*(DATOS!$D$2:$D$20000=A323)*(DATOS!$I$2:$I$20000=B323)*(DATOS!$L$2:$L$20000="N"))/D323,"—")</f>
        <v>—</v>
      </c>
      <c r="J323" t="str" cm="1">
        <f t="array" ref="J323">IFERROR(_xlfn.MODE.SNGL(_xlfn._xlws.FILTER(DATOS!$K$2:$K$20000,(CONFIG_METADATA!$G$2:$G$20000=1)*(DATOS!$D$2:$D$20000=A323)*(DATOS!$I$2:$I$20000=B323)*(DATOS!$L$2:$L$20000="S"))),"—")</f>
        <v>—</v>
      </c>
      <c r="K323" t="str" cm="1">
        <f t="array" ref="K323">IFERROR(_xlfn.MODE.SNGL(_xlfn._xlws.FILTER(DATOS!$K$2:$K$20000,(CONFIG_METADATA!$G$2:$G$20000=1)*(DATOS!$D$2:$D$20000=A323)*(DATOS!$I$2:$I$20000=B323)*(DATOS!$L$2:$L$20000="N"))),"—")</f>
        <v>—</v>
      </c>
      <c r="L323">
        <f>SUMPRODUCT((CONFIG_METADATA!$G$2:$G$20000=1)*(DATOS!$D$2:$D$20000=A323)*(DATOS!$I$2:$I$20000=B323)*(DATOS!$K$2:$K$20000=1))</f>
        <v>0</v>
      </c>
      <c r="M323">
        <f>SUMPRODUCT((CONFIG_METADATA!$G$2:$G$20000=1)*(DATOS!$D$2:$D$20000=A323)*(DATOS!$I$2:$I$20000=B323)*(DATOS!$K$2:$K$20000=2))</f>
        <v>0</v>
      </c>
      <c r="N323">
        <f>SUMPRODUCT((CONFIG_METADATA!$G$2:$G$20000=1)*(DATOS!$D$2:$D$20000=A323)*(DATOS!$I$2:$I$20000=B323)*(DATOS!$K$2:$K$20000=3))</f>
        <v>0</v>
      </c>
      <c r="O323">
        <f>SUMPRODUCT((CONFIG_METADATA!$G$2:$G$20000=1)*(DATOS!$D$2:$D$20000=A323)*(DATOS!$I$2:$I$20000=B323)*(DATOS!$K$2:$K$20000=4))</f>
        <v>0</v>
      </c>
      <c r="P323">
        <f>SUMPRODUCT((CONFIG_METADATA!$G$2:$G$20000=1)*(DATOS!$D$2:$D$20000=A323)*(DATOS!$I$2:$I$20000=B323)*(DATOS!$K$2:$K$20000=5))</f>
        <v>0</v>
      </c>
      <c r="Q323">
        <f>SUMPRODUCT((CONFIG_METADATA!$G$2:$G$20000=1)*(DATOS!$D$2:$D$20000=A323)*(DATOS!$I$2:$I$20000=B323)*(DATOS!$K$2:$K$20000=6))</f>
        <v>0</v>
      </c>
      <c r="R323">
        <f>SUMPRODUCT((CONFIG_METADATA!$G$2:$G$20000=1)*(DATOS!$D$2:$D$20000=A323)*(DATOS!$I$2:$I$20000=B323)*(DATOS!$K$2:$K$20000=7))</f>
        <v>0</v>
      </c>
      <c r="S323">
        <f>SUMPRODUCT((CONFIG_METADATA!$G$2:$G$20000=1)*(DATOS!$D$2:$D$20000=A323)*(DATOS!$I$2:$I$20000=B323)*(DATOS!$K$2:$K$20000=8))</f>
        <v>0</v>
      </c>
      <c r="T323">
        <f>SUMPRODUCT((CONFIG_METADATA!$G$2:$G$20000=1)*(DATOS!$D$2:$D$20000=A323)*(DATOS!$I$2:$I$20000=B323)*(DATOS!$K$2:$K$20000=9))</f>
        <v>0</v>
      </c>
      <c r="U323">
        <f>SUMPRODUCT((CONFIG_METADATA!$G$2:$G$20000=1)*(DATOS!$D$2:$D$20000=A323)*(DATOS!$I$2:$I$20000=B323)*(DATOS!$K$2:$K$20000=10))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SUMPRODUCT((CONFIG_METADATA!$G$2:$G$20000=1)*(DATOS!$D$2:$D$20000=A324)*(DATOS!$I$2:$I$20000=B324))</f>
        <v>0</v>
      </c>
      <c r="E324" s="10" t="str">
        <f>IFERROR(SUMPRODUCT((CONFIG_METADATA!$G$2:$G$20000=1)*(DATOS!$D$2:$D$20000=A324)*(DATOS!$I$2:$I$20000=B324)*(DATOS!$K$2:$K$20000))/D324,"—")</f>
        <v>—</v>
      </c>
      <c r="F324" s="10" t="str" cm="1">
        <f t="array" ref="F324">IFERROR(_xlfn.STDEV.P(_xlfn._xlws.FILTER(DATOS!$K$2:$K$20000,(CONFIG_METADATA!$G$2:$G$20000=1)*(DATOS!$D$2:$D$20000=A324)*(DATOS!$I$2:$I$20000=B324))),"—")</f>
        <v>—</v>
      </c>
      <c r="G324" t="str" cm="1">
        <f t="array" ref="G324">IFERROR(_xlfn.MODE.SNGL(_xlfn._xlws.FILTER(DATOS!$K$2:$K$20000,(CONFIG_METADATA!$G$2:$G$20000=1)*(DATOS!$D$2:$D$20000=A324)*(DATOS!$I$2:$I$20000=B324))),"—")</f>
        <v>—</v>
      </c>
      <c r="H324" s="11" t="str">
        <f>IFERROR(SUMPRODUCT((CONFIG_METADATA!$G$2:$G$20000=1)*(DATOS!$D$2:$D$20000=A324)*(DATOS!$I$2:$I$20000=B324)*(DATOS!$L$2:$L$20000="S"))/D324,"—")</f>
        <v>—</v>
      </c>
      <c r="I324" s="11" t="str">
        <f>IFERROR(SUMPRODUCT((CONFIG_METADATA!$G$2:$G$20000=1)*(DATOS!$D$2:$D$20000=A324)*(DATOS!$I$2:$I$20000=B324)*(DATOS!$L$2:$L$20000="N"))/D324,"—")</f>
        <v>—</v>
      </c>
      <c r="J324" t="str" cm="1">
        <f t="array" ref="J324">IFERROR(_xlfn.MODE.SNGL(_xlfn._xlws.FILTER(DATOS!$K$2:$K$20000,(CONFIG_METADATA!$G$2:$G$20000=1)*(DATOS!$D$2:$D$20000=A324)*(DATOS!$I$2:$I$20000=B324)*(DATOS!$L$2:$L$20000="S"))),"—")</f>
        <v>—</v>
      </c>
      <c r="K324" t="str" cm="1">
        <f t="array" ref="K324">IFERROR(_xlfn.MODE.SNGL(_xlfn._xlws.FILTER(DATOS!$K$2:$K$20000,(CONFIG_METADATA!$G$2:$G$20000=1)*(DATOS!$D$2:$D$20000=A324)*(DATOS!$I$2:$I$20000=B324)*(DATOS!$L$2:$L$20000="N"))),"—")</f>
        <v>—</v>
      </c>
      <c r="L324">
        <f>SUMPRODUCT((CONFIG_METADATA!$G$2:$G$20000=1)*(DATOS!$D$2:$D$20000=A324)*(DATOS!$I$2:$I$20000=B324)*(DATOS!$K$2:$K$20000=1))</f>
        <v>0</v>
      </c>
      <c r="M324">
        <f>SUMPRODUCT((CONFIG_METADATA!$G$2:$G$20000=1)*(DATOS!$D$2:$D$20000=A324)*(DATOS!$I$2:$I$20000=B324)*(DATOS!$K$2:$K$20000=2))</f>
        <v>0</v>
      </c>
      <c r="N324">
        <f>SUMPRODUCT((CONFIG_METADATA!$G$2:$G$20000=1)*(DATOS!$D$2:$D$20000=A324)*(DATOS!$I$2:$I$20000=B324)*(DATOS!$K$2:$K$20000=3))</f>
        <v>0</v>
      </c>
      <c r="O324">
        <f>SUMPRODUCT((CONFIG_METADATA!$G$2:$G$20000=1)*(DATOS!$D$2:$D$20000=A324)*(DATOS!$I$2:$I$20000=B324)*(DATOS!$K$2:$K$20000=4))</f>
        <v>0</v>
      </c>
      <c r="P324">
        <f>SUMPRODUCT((CONFIG_METADATA!$G$2:$G$20000=1)*(DATOS!$D$2:$D$20000=A324)*(DATOS!$I$2:$I$20000=B324)*(DATOS!$K$2:$K$20000=5))</f>
        <v>0</v>
      </c>
      <c r="Q324">
        <f>SUMPRODUCT((CONFIG_METADATA!$G$2:$G$20000=1)*(DATOS!$D$2:$D$20000=A324)*(DATOS!$I$2:$I$20000=B324)*(DATOS!$K$2:$K$20000=6))</f>
        <v>0</v>
      </c>
      <c r="R324">
        <f>SUMPRODUCT((CONFIG_METADATA!$G$2:$G$20000=1)*(DATOS!$D$2:$D$20000=A324)*(DATOS!$I$2:$I$20000=B324)*(DATOS!$K$2:$K$20000=7))</f>
        <v>0</v>
      </c>
      <c r="S324">
        <f>SUMPRODUCT((CONFIG_METADATA!$G$2:$G$20000=1)*(DATOS!$D$2:$D$20000=A324)*(DATOS!$I$2:$I$20000=B324)*(DATOS!$K$2:$K$20000=8))</f>
        <v>0</v>
      </c>
      <c r="T324">
        <f>SUMPRODUCT((CONFIG_METADATA!$G$2:$G$20000=1)*(DATOS!$D$2:$D$20000=A324)*(DATOS!$I$2:$I$20000=B324)*(DATOS!$K$2:$K$20000=9))</f>
        <v>0</v>
      </c>
      <c r="U324">
        <f>SUMPRODUCT((CONFIG_METADATA!$G$2:$G$20000=1)*(DATOS!$D$2:$D$20000=A324)*(DATOS!$I$2:$I$20000=B324)*(DATOS!$K$2:$K$20000=10))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SUMPRODUCT((CONFIG_METADATA!$G$2:$G$20000=1)*(DATOS!$D$2:$D$20000=A325)*(DATOS!$I$2:$I$20000=B325))</f>
        <v>0</v>
      </c>
      <c r="E325" s="10" t="str">
        <f>IFERROR(SUMPRODUCT((CONFIG_METADATA!$G$2:$G$20000=1)*(DATOS!$D$2:$D$20000=A325)*(DATOS!$I$2:$I$20000=B325)*(DATOS!$K$2:$K$20000))/D325,"—")</f>
        <v>—</v>
      </c>
      <c r="F325" s="10" t="str" cm="1">
        <f t="array" ref="F325">IFERROR(_xlfn.STDEV.P(_xlfn._xlws.FILTER(DATOS!$K$2:$K$20000,(CONFIG_METADATA!$G$2:$G$20000=1)*(DATOS!$D$2:$D$20000=A325)*(DATOS!$I$2:$I$20000=B325))),"—")</f>
        <v>—</v>
      </c>
      <c r="G325" t="str" cm="1">
        <f t="array" ref="G325">IFERROR(_xlfn.MODE.SNGL(_xlfn._xlws.FILTER(DATOS!$K$2:$K$20000,(CONFIG_METADATA!$G$2:$G$20000=1)*(DATOS!$D$2:$D$20000=A325)*(DATOS!$I$2:$I$20000=B325))),"—")</f>
        <v>—</v>
      </c>
      <c r="H325" s="11" t="str">
        <f>IFERROR(SUMPRODUCT((CONFIG_METADATA!$G$2:$G$20000=1)*(DATOS!$D$2:$D$20000=A325)*(DATOS!$I$2:$I$20000=B325)*(DATOS!$L$2:$L$20000="S"))/D325,"—")</f>
        <v>—</v>
      </c>
      <c r="I325" s="11" t="str">
        <f>IFERROR(SUMPRODUCT((CONFIG_METADATA!$G$2:$G$20000=1)*(DATOS!$D$2:$D$20000=A325)*(DATOS!$I$2:$I$20000=B325)*(DATOS!$L$2:$L$20000="N"))/D325,"—")</f>
        <v>—</v>
      </c>
      <c r="J325" t="str" cm="1">
        <f t="array" ref="J325">IFERROR(_xlfn.MODE.SNGL(_xlfn._xlws.FILTER(DATOS!$K$2:$K$20000,(CONFIG_METADATA!$G$2:$G$20000=1)*(DATOS!$D$2:$D$20000=A325)*(DATOS!$I$2:$I$20000=B325)*(DATOS!$L$2:$L$20000="S"))),"—")</f>
        <v>—</v>
      </c>
      <c r="K325" t="str" cm="1">
        <f t="array" ref="K325">IFERROR(_xlfn.MODE.SNGL(_xlfn._xlws.FILTER(DATOS!$K$2:$K$20000,(CONFIG_METADATA!$G$2:$G$20000=1)*(DATOS!$D$2:$D$20000=A325)*(DATOS!$I$2:$I$20000=B325)*(DATOS!$L$2:$L$20000="N"))),"—")</f>
        <v>—</v>
      </c>
      <c r="L325">
        <f>SUMPRODUCT((CONFIG_METADATA!$G$2:$G$20000=1)*(DATOS!$D$2:$D$20000=A325)*(DATOS!$I$2:$I$20000=B325)*(DATOS!$K$2:$K$20000=1))</f>
        <v>0</v>
      </c>
      <c r="M325">
        <f>SUMPRODUCT((CONFIG_METADATA!$G$2:$G$20000=1)*(DATOS!$D$2:$D$20000=A325)*(DATOS!$I$2:$I$20000=B325)*(DATOS!$K$2:$K$20000=2))</f>
        <v>0</v>
      </c>
      <c r="N325">
        <f>SUMPRODUCT((CONFIG_METADATA!$G$2:$G$20000=1)*(DATOS!$D$2:$D$20000=A325)*(DATOS!$I$2:$I$20000=B325)*(DATOS!$K$2:$K$20000=3))</f>
        <v>0</v>
      </c>
      <c r="O325">
        <f>SUMPRODUCT((CONFIG_METADATA!$G$2:$G$20000=1)*(DATOS!$D$2:$D$20000=A325)*(DATOS!$I$2:$I$20000=B325)*(DATOS!$K$2:$K$20000=4))</f>
        <v>0</v>
      </c>
      <c r="P325">
        <f>SUMPRODUCT((CONFIG_METADATA!$G$2:$G$20000=1)*(DATOS!$D$2:$D$20000=A325)*(DATOS!$I$2:$I$20000=B325)*(DATOS!$K$2:$K$20000=5))</f>
        <v>0</v>
      </c>
      <c r="Q325">
        <f>SUMPRODUCT((CONFIG_METADATA!$G$2:$G$20000=1)*(DATOS!$D$2:$D$20000=A325)*(DATOS!$I$2:$I$20000=B325)*(DATOS!$K$2:$K$20000=6))</f>
        <v>0</v>
      </c>
      <c r="R325">
        <f>SUMPRODUCT((CONFIG_METADATA!$G$2:$G$20000=1)*(DATOS!$D$2:$D$20000=A325)*(DATOS!$I$2:$I$20000=B325)*(DATOS!$K$2:$K$20000=7))</f>
        <v>0</v>
      </c>
      <c r="S325">
        <f>SUMPRODUCT((CONFIG_METADATA!$G$2:$G$20000=1)*(DATOS!$D$2:$D$20000=A325)*(DATOS!$I$2:$I$20000=B325)*(DATOS!$K$2:$K$20000=8))</f>
        <v>0</v>
      </c>
      <c r="T325">
        <f>SUMPRODUCT((CONFIG_METADATA!$G$2:$G$20000=1)*(DATOS!$D$2:$D$20000=A325)*(DATOS!$I$2:$I$20000=B325)*(DATOS!$K$2:$K$20000=9))</f>
        <v>0</v>
      </c>
      <c r="U325">
        <f>SUMPRODUCT((CONFIG_METADATA!$G$2:$G$20000=1)*(DATOS!$D$2:$D$20000=A325)*(DATOS!$I$2:$I$20000=B325)*(DATOS!$K$2:$K$20000=10))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SUMPRODUCT((CONFIG_METADATA!$G$2:$G$20000=1)*(DATOS!$D$2:$D$20000=A326)*(DATOS!$I$2:$I$20000=B326))</f>
        <v>0</v>
      </c>
      <c r="E326" s="10" t="str">
        <f>IFERROR(SUMPRODUCT((CONFIG_METADATA!$G$2:$G$20000=1)*(DATOS!$D$2:$D$20000=A326)*(DATOS!$I$2:$I$20000=B326)*(DATOS!$K$2:$K$20000))/D326,"—")</f>
        <v>—</v>
      </c>
      <c r="F326" s="10" t="str" cm="1">
        <f t="array" ref="F326">IFERROR(_xlfn.STDEV.P(_xlfn._xlws.FILTER(DATOS!$K$2:$K$20000,(CONFIG_METADATA!$G$2:$G$20000=1)*(DATOS!$D$2:$D$20000=A326)*(DATOS!$I$2:$I$20000=B326))),"—")</f>
        <v>—</v>
      </c>
      <c r="G326" t="str" cm="1">
        <f t="array" ref="G326">IFERROR(_xlfn.MODE.SNGL(_xlfn._xlws.FILTER(DATOS!$K$2:$K$20000,(CONFIG_METADATA!$G$2:$G$20000=1)*(DATOS!$D$2:$D$20000=A326)*(DATOS!$I$2:$I$20000=B326))),"—")</f>
        <v>—</v>
      </c>
      <c r="H326" s="11" t="str">
        <f>IFERROR(SUMPRODUCT((CONFIG_METADATA!$G$2:$G$20000=1)*(DATOS!$D$2:$D$20000=A326)*(DATOS!$I$2:$I$20000=B326)*(DATOS!$L$2:$L$20000="S"))/D326,"—")</f>
        <v>—</v>
      </c>
      <c r="I326" s="11" t="str">
        <f>IFERROR(SUMPRODUCT((CONFIG_METADATA!$G$2:$G$20000=1)*(DATOS!$D$2:$D$20000=A326)*(DATOS!$I$2:$I$20000=B326)*(DATOS!$L$2:$L$20000="N"))/D326,"—")</f>
        <v>—</v>
      </c>
      <c r="J326" t="str" cm="1">
        <f t="array" ref="J326">IFERROR(_xlfn.MODE.SNGL(_xlfn._xlws.FILTER(DATOS!$K$2:$K$20000,(CONFIG_METADATA!$G$2:$G$20000=1)*(DATOS!$D$2:$D$20000=A326)*(DATOS!$I$2:$I$20000=B326)*(DATOS!$L$2:$L$20000="S"))),"—")</f>
        <v>—</v>
      </c>
      <c r="K326" t="str" cm="1">
        <f t="array" ref="K326">IFERROR(_xlfn.MODE.SNGL(_xlfn._xlws.FILTER(DATOS!$K$2:$K$20000,(CONFIG_METADATA!$G$2:$G$20000=1)*(DATOS!$D$2:$D$20000=A326)*(DATOS!$I$2:$I$20000=B326)*(DATOS!$L$2:$L$20000="N"))),"—")</f>
        <v>—</v>
      </c>
      <c r="L326">
        <f>SUMPRODUCT((CONFIG_METADATA!$G$2:$G$20000=1)*(DATOS!$D$2:$D$20000=A326)*(DATOS!$I$2:$I$20000=B326)*(DATOS!$K$2:$K$20000=1))</f>
        <v>0</v>
      </c>
      <c r="M326">
        <f>SUMPRODUCT((CONFIG_METADATA!$G$2:$G$20000=1)*(DATOS!$D$2:$D$20000=A326)*(DATOS!$I$2:$I$20000=B326)*(DATOS!$K$2:$K$20000=2))</f>
        <v>0</v>
      </c>
      <c r="N326">
        <f>SUMPRODUCT((CONFIG_METADATA!$G$2:$G$20000=1)*(DATOS!$D$2:$D$20000=A326)*(DATOS!$I$2:$I$20000=B326)*(DATOS!$K$2:$K$20000=3))</f>
        <v>0</v>
      </c>
      <c r="O326">
        <f>SUMPRODUCT((CONFIG_METADATA!$G$2:$G$20000=1)*(DATOS!$D$2:$D$20000=A326)*(DATOS!$I$2:$I$20000=B326)*(DATOS!$K$2:$K$20000=4))</f>
        <v>0</v>
      </c>
      <c r="P326">
        <f>SUMPRODUCT((CONFIG_METADATA!$G$2:$G$20000=1)*(DATOS!$D$2:$D$20000=A326)*(DATOS!$I$2:$I$20000=B326)*(DATOS!$K$2:$K$20000=5))</f>
        <v>0</v>
      </c>
      <c r="Q326">
        <f>SUMPRODUCT((CONFIG_METADATA!$G$2:$G$20000=1)*(DATOS!$D$2:$D$20000=A326)*(DATOS!$I$2:$I$20000=B326)*(DATOS!$K$2:$K$20000=6))</f>
        <v>0</v>
      </c>
      <c r="R326">
        <f>SUMPRODUCT((CONFIG_METADATA!$G$2:$G$20000=1)*(DATOS!$D$2:$D$20000=A326)*(DATOS!$I$2:$I$20000=B326)*(DATOS!$K$2:$K$20000=7))</f>
        <v>0</v>
      </c>
      <c r="S326">
        <f>SUMPRODUCT((CONFIG_METADATA!$G$2:$G$20000=1)*(DATOS!$D$2:$D$20000=A326)*(DATOS!$I$2:$I$20000=B326)*(DATOS!$K$2:$K$20000=8))</f>
        <v>0</v>
      </c>
      <c r="T326">
        <f>SUMPRODUCT((CONFIG_METADATA!$G$2:$G$20000=1)*(DATOS!$D$2:$D$20000=A326)*(DATOS!$I$2:$I$20000=B326)*(DATOS!$K$2:$K$20000=9))</f>
        <v>0</v>
      </c>
      <c r="U326">
        <f>SUMPRODUCT((CONFIG_METADATA!$G$2:$G$20000=1)*(DATOS!$D$2:$D$20000=A326)*(DATOS!$I$2:$I$20000=B326)*(DATOS!$K$2:$K$20000=10))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SUMPRODUCT((CONFIG_METADATA!$G$2:$G$20000=1)*(DATOS!$D$2:$D$20000=A327)*(DATOS!$I$2:$I$20000=B327))</f>
        <v>0</v>
      </c>
      <c r="E327" s="10" t="str">
        <f>IFERROR(SUMPRODUCT((CONFIG_METADATA!$G$2:$G$20000=1)*(DATOS!$D$2:$D$20000=A327)*(DATOS!$I$2:$I$20000=B327)*(DATOS!$K$2:$K$20000))/D327,"—")</f>
        <v>—</v>
      </c>
      <c r="F327" s="10" t="str" cm="1">
        <f t="array" ref="F327">IFERROR(_xlfn.STDEV.P(_xlfn._xlws.FILTER(DATOS!$K$2:$K$20000,(CONFIG_METADATA!$G$2:$G$20000=1)*(DATOS!$D$2:$D$20000=A327)*(DATOS!$I$2:$I$20000=B327))),"—")</f>
        <v>—</v>
      </c>
      <c r="G327" t="str" cm="1">
        <f t="array" ref="G327">IFERROR(_xlfn.MODE.SNGL(_xlfn._xlws.FILTER(DATOS!$K$2:$K$20000,(CONFIG_METADATA!$G$2:$G$20000=1)*(DATOS!$D$2:$D$20000=A327)*(DATOS!$I$2:$I$20000=B327))),"—")</f>
        <v>—</v>
      </c>
      <c r="H327" s="11" t="str">
        <f>IFERROR(SUMPRODUCT((CONFIG_METADATA!$G$2:$G$20000=1)*(DATOS!$D$2:$D$20000=A327)*(DATOS!$I$2:$I$20000=B327)*(DATOS!$L$2:$L$20000="S"))/D327,"—")</f>
        <v>—</v>
      </c>
      <c r="I327" s="11" t="str">
        <f>IFERROR(SUMPRODUCT((CONFIG_METADATA!$G$2:$G$20000=1)*(DATOS!$D$2:$D$20000=A327)*(DATOS!$I$2:$I$20000=B327)*(DATOS!$L$2:$L$20000="N"))/D327,"—")</f>
        <v>—</v>
      </c>
      <c r="J327" t="str" cm="1">
        <f t="array" ref="J327">IFERROR(_xlfn.MODE.SNGL(_xlfn._xlws.FILTER(DATOS!$K$2:$K$20000,(CONFIG_METADATA!$G$2:$G$20000=1)*(DATOS!$D$2:$D$20000=A327)*(DATOS!$I$2:$I$20000=B327)*(DATOS!$L$2:$L$20000="S"))),"—")</f>
        <v>—</v>
      </c>
      <c r="K327" t="str" cm="1">
        <f t="array" ref="K327">IFERROR(_xlfn.MODE.SNGL(_xlfn._xlws.FILTER(DATOS!$K$2:$K$20000,(CONFIG_METADATA!$G$2:$G$20000=1)*(DATOS!$D$2:$D$20000=A327)*(DATOS!$I$2:$I$20000=B327)*(DATOS!$L$2:$L$20000="N"))),"—")</f>
        <v>—</v>
      </c>
      <c r="L327">
        <f>SUMPRODUCT((CONFIG_METADATA!$G$2:$G$20000=1)*(DATOS!$D$2:$D$20000=A327)*(DATOS!$I$2:$I$20000=B327)*(DATOS!$K$2:$K$20000=1))</f>
        <v>0</v>
      </c>
      <c r="M327">
        <f>SUMPRODUCT((CONFIG_METADATA!$G$2:$G$20000=1)*(DATOS!$D$2:$D$20000=A327)*(DATOS!$I$2:$I$20000=B327)*(DATOS!$K$2:$K$20000=2))</f>
        <v>0</v>
      </c>
      <c r="N327">
        <f>SUMPRODUCT((CONFIG_METADATA!$G$2:$G$20000=1)*(DATOS!$D$2:$D$20000=A327)*(DATOS!$I$2:$I$20000=B327)*(DATOS!$K$2:$K$20000=3))</f>
        <v>0</v>
      </c>
      <c r="O327">
        <f>SUMPRODUCT((CONFIG_METADATA!$G$2:$G$20000=1)*(DATOS!$D$2:$D$20000=A327)*(DATOS!$I$2:$I$20000=B327)*(DATOS!$K$2:$K$20000=4))</f>
        <v>0</v>
      </c>
      <c r="P327">
        <f>SUMPRODUCT((CONFIG_METADATA!$G$2:$G$20000=1)*(DATOS!$D$2:$D$20000=A327)*(DATOS!$I$2:$I$20000=B327)*(DATOS!$K$2:$K$20000=5))</f>
        <v>0</v>
      </c>
      <c r="Q327">
        <f>SUMPRODUCT((CONFIG_METADATA!$G$2:$G$20000=1)*(DATOS!$D$2:$D$20000=A327)*(DATOS!$I$2:$I$20000=B327)*(DATOS!$K$2:$K$20000=6))</f>
        <v>0</v>
      </c>
      <c r="R327">
        <f>SUMPRODUCT((CONFIG_METADATA!$G$2:$G$20000=1)*(DATOS!$D$2:$D$20000=A327)*(DATOS!$I$2:$I$20000=B327)*(DATOS!$K$2:$K$20000=7))</f>
        <v>0</v>
      </c>
      <c r="S327">
        <f>SUMPRODUCT((CONFIG_METADATA!$G$2:$G$20000=1)*(DATOS!$D$2:$D$20000=A327)*(DATOS!$I$2:$I$20000=B327)*(DATOS!$K$2:$K$20000=8))</f>
        <v>0</v>
      </c>
      <c r="T327">
        <f>SUMPRODUCT((CONFIG_METADATA!$G$2:$G$20000=1)*(DATOS!$D$2:$D$20000=A327)*(DATOS!$I$2:$I$20000=B327)*(DATOS!$K$2:$K$20000=9))</f>
        <v>0</v>
      </c>
      <c r="U327">
        <f>SUMPRODUCT((CONFIG_METADATA!$G$2:$G$20000=1)*(DATOS!$D$2:$D$20000=A327)*(DATOS!$I$2:$I$20000=B327)*(DATOS!$K$2:$K$20000=10))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SUMPRODUCT((CONFIG_METADATA!$G$2:$G$20000=1)*(DATOS!$D$2:$D$20000=A328)*(DATOS!$I$2:$I$20000=B328))</f>
        <v>0</v>
      </c>
      <c r="E328" s="10" t="str">
        <f>IFERROR(SUMPRODUCT((CONFIG_METADATA!$G$2:$G$20000=1)*(DATOS!$D$2:$D$20000=A328)*(DATOS!$I$2:$I$20000=B328)*(DATOS!$K$2:$K$20000))/D328,"—")</f>
        <v>—</v>
      </c>
      <c r="F328" s="10" t="str" cm="1">
        <f t="array" ref="F328">IFERROR(_xlfn.STDEV.P(_xlfn._xlws.FILTER(DATOS!$K$2:$K$20000,(CONFIG_METADATA!$G$2:$G$20000=1)*(DATOS!$D$2:$D$20000=A328)*(DATOS!$I$2:$I$20000=B328))),"—")</f>
        <v>—</v>
      </c>
      <c r="G328" t="str" cm="1">
        <f t="array" ref="G328">IFERROR(_xlfn.MODE.SNGL(_xlfn._xlws.FILTER(DATOS!$K$2:$K$20000,(CONFIG_METADATA!$G$2:$G$20000=1)*(DATOS!$D$2:$D$20000=A328)*(DATOS!$I$2:$I$20000=B328))),"—")</f>
        <v>—</v>
      </c>
      <c r="H328" s="11" t="str">
        <f>IFERROR(SUMPRODUCT((CONFIG_METADATA!$G$2:$G$20000=1)*(DATOS!$D$2:$D$20000=A328)*(DATOS!$I$2:$I$20000=B328)*(DATOS!$L$2:$L$20000="S"))/D328,"—")</f>
        <v>—</v>
      </c>
      <c r="I328" s="11" t="str">
        <f>IFERROR(SUMPRODUCT((CONFIG_METADATA!$G$2:$G$20000=1)*(DATOS!$D$2:$D$20000=A328)*(DATOS!$I$2:$I$20000=B328)*(DATOS!$L$2:$L$20000="N"))/D328,"—")</f>
        <v>—</v>
      </c>
      <c r="J328" t="str" cm="1">
        <f t="array" ref="J328">IFERROR(_xlfn.MODE.SNGL(_xlfn._xlws.FILTER(DATOS!$K$2:$K$20000,(CONFIG_METADATA!$G$2:$G$20000=1)*(DATOS!$D$2:$D$20000=A328)*(DATOS!$I$2:$I$20000=B328)*(DATOS!$L$2:$L$20000="S"))),"—")</f>
        <v>—</v>
      </c>
      <c r="K328" t="str" cm="1">
        <f t="array" ref="K328">IFERROR(_xlfn.MODE.SNGL(_xlfn._xlws.FILTER(DATOS!$K$2:$K$20000,(CONFIG_METADATA!$G$2:$G$20000=1)*(DATOS!$D$2:$D$20000=A328)*(DATOS!$I$2:$I$20000=B328)*(DATOS!$L$2:$L$20000="N"))),"—")</f>
        <v>—</v>
      </c>
      <c r="L328">
        <f>SUMPRODUCT((CONFIG_METADATA!$G$2:$G$20000=1)*(DATOS!$D$2:$D$20000=A328)*(DATOS!$I$2:$I$20000=B328)*(DATOS!$K$2:$K$20000=1))</f>
        <v>0</v>
      </c>
      <c r="M328">
        <f>SUMPRODUCT((CONFIG_METADATA!$G$2:$G$20000=1)*(DATOS!$D$2:$D$20000=A328)*(DATOS!$I$2:$I$20000=B328)*(DATOS!$K$2:$K$20000=2))</f>
        <v>0</v>
      </c>
      <c r="N328">
        <f>SUMPRODUCT((CONFIG_METADATA!$G$2:$G$20000=1)*(DATOS!$D$2:$D$20000=A328)*(DATOS!$I$2:$I$20000=B328)*(DATOS!$K$2:$K$20000=3))</f>
        <v>0</v>
      </c>
      <c r="O328">
        <f>SUMPRODUCT((CONFIG_METADATA!$G$2:$G$20000=1)*(DATOS!$D$2:$D$20000=A328)*(DATOS!$I$2:$I$20000=B328)*(DATOS!$K$2:$K$20000=4))</f>
        <v>0</v>
      </c>
      <c r="P328">
        <f>SUMPRODUCT((CONFIG_METADATA!$G$2:$G$20000=1)*(DATOS!$D$2:$D$20000=A328)*(DATOS!$I$2:$I$20000=B328)*(DATOS!$K$2:$K$20000=5))</f>
        <v>0</v>
      </c>
      <c r="Q328">
        <f>SUMPRODUCT((CONFIG_METADATA!$G$2:$G$20000=1)*(DATOS!$D$2:$D$20000=A328)*(DATOS!$I$2:$I$20000=B328)*(DATOS!$K$2:$K$20000=6))</f>
        <v>0</v>
      </c>
      <c r="R328">
        <f>SUMPRODUCT((CONFIG_METADATA!$G$2:$G$20000=1)*(DATOS!$D$2:$D$20000=A328)*(DATOS!$I$2:$I$20000=B328)*(DATOS!$K$2:$K$20000=7))</f>
        <v>0</v>
      </c>
      <c r="S328">
        <f>SUMPRODUCT((CONFIG_METADATA!$G$2:$G$20000=1)*(DATOS!$D$2:$D$20000=A328)*(DATOS!$I$2:$I$20000=B328)*(DATOS!$K$2:$K$20000=8))</f>
        <v>0</v>
      </c>
      <c r="T328">
        <f>SUMPRODUCT((CONFIG_METADATA!$G$2:$G$20000=1)*(DATOS!$D$2:$D$20000=A328)*(DATOS!$I$2:$I$20000=B328)*(DATOS!$K$2:$K$20000=9))</f>
        <v>0</v>
      </c>
      <c r="U328">
        <f>SUMPRODUCT((CONFIG_METADATA!$G$2:$G$20000=1)*(DATOS!$D$2:$D$20000=A328)*(DATOS!$I$2:$I$20000=B328)*(DATOS!$K$2:$K$20000=10))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SUMPRODUCT((CONFIG_METADATA!$G$2:$G$20000=1)*(DATOS!$D$2:$D$20000=A329)*(DATOS!$I$2:$I$20000=B329))</f>
        <v>0</v>
      </c>
      <c r="E329" s="10" t="str">
        <f>IFERROR(SUMPRODUCT((CONFIG_METADATA!$G$2:$G$20000=1)*(DATOS!$D$2:$D$20000=A329)*(DATOS!$I$2:$I$20000=B329)*(DATOS!$K$2:$K$20000))/D329,"—")</f>
        <v>—</v>
      </c>
      <c r="F329" s="10" t="str" cm="1">
        <f t="array" ref="F329">IFERROR(_xlfn.STDEV.P(_xlfn._xlws.FILTER(DATOS!$K$2:$K$20000,(CONFIG_METADATA!$G$2:$G$20000=1)*(DATOS!$D$2:$D$20000=A329)*(DATOS!$I$2:$I$20000=B329))),"—")</f>
        <v>—</v>
      </c>
      <c r="G329" t="str" cm="1">
        <f t="array" ref="G329">IFERROR(_xlfn.MODE.SNGL(_xlfn._xlws.FILTER(DATOS!$K$2:$K$20000,(CONFIG_METADATA!$G$2:$G$20000=1)*(DATOS!$D$2:$D$20000=A329)*(DATOS!$I$2:$I$20000=B329))),"—")</f>
        <v>—</v>
      </c>
      <c r="H329" s="11" t="str">
        <f>IFERROR(SUMPRODUCT((CONFIG_METADATA!$G$2:$G$20000=1)*(DATOS!$D$2:$D$20000=A329)*(DATOS!$I$2:$I$20000=B329)*(DATOS!$L$2:$L$20000="S"))/D329,"—")</f>
        <v>—</v>
      </c>
      <c r="I329" s="11" t="str">
        <f>IFERROR(SUMPRODUCT((CONFIG_METADATA!$G$2:$G$20000=1)*(DATOS!$D$2:$D$20000=A329)*(DATOS!$I$2:$I$20000=B329)*(DATOS!$L$2:$L$20000="N"))/D329,"—")</f>
        <v>—</v>
      </c>
      <c r="J329" t="str" cm="1">
        <f t="array" ref="J329">IFERROR(_xlfn.MODE.SNGL(_xlfn._xlws.FILTER(DATOS!$K$2:$K$20000,(CONFIG_METADATA!$G$2:$G$20000=1)*(DATOS!$D$2:$D$20000=A329)*(DATOS!$I$2:$I$20000=B329)*(DATOS!$L$2:$L$20000="S"))),"—")</f>
        <v>—</v>
      </c>
      <c r="K329" t="str" cm="1">
        <f t="array" ref="K329">IFERROR(_xlfn.MODE.SNGL(_xlfn._xlws.FILTER(DATOS!$K$2:$K$20000,(CONFIG_METADATA!$G$2:$G$20000=1)*(DATOS!$D$2:$D$20000=A329)*(DATOS!$I$2:$I$20000=B329)*(DATOS!$L$2:$L$20000="N"))),"—")</f>
        <v>—</v>
      </c>
      <c r="L329">
        <f>SUMPRODUCT((CONFIG_METADATA!$G$2:$G$20000=1)*(DATOS!$D$2:$D$20000=A329)*(DATOS!$I$2:$I$20000=B329)*(DATOS!$K$2:$K$20000=1))</f>
        <v>0</v>
      </c>
      <c r="M329">
        <f>SUMPRODUCT((CONFIG_METADATA!$G$2:$G$20000=1)*(DATOS!$D$2:$D$20000=A329)*(DATOS!$I$2:$I$20000=B329)*(DATOS!$K$2:$K$20000=2))</f>
        <v>0</v>
      </c>
      <c r="N329">
        <f>SUMPRODUCT((CONFIG_METADATA!$G$2:$G$20000=1)*(DATOS!$D$2:$D$20000=A329)*(DATOS!$I$2:$I$20000=B329)*(DATOS!$K$2:$K$20000=3))</f>
        <v>0</v>
      </c>
      <c r="O329">
        <f>SUMPRODUCT((CONFIG_METADATA!$G$2:$G$20000=1)*(DATOS!$D$2:$D$20000=A329)*(DATOS!$I$2:$I$20000=B329)*(DATOS!$K$2:$K$20000=4))</f>
        <v>0</v>
      </c>
      <c r="P329">
        <f>SUMPRODUCT((CONFIG_METADATA!$G$2:$G$20000=1)*(DATOS!$D$2:$D$20000=A329)*(DATOS!$I$2:$I$20000=B329)*(DATOS!$K$2:$K$20000=5))</f>
        <v>0</v>
      </c>
      <c r="Q329">
        <f>SUMPRODUCT((CONFIG_METADATA!$G$2:$G$20000=1)*(DATOS!$D$2:$D$20000=A329)*(DATOS!$I$2:$I$20000=B329)*(DATOS!$K$2:$K$20000=6))</f>
        <v>0</v>
      </c>
      <c r="R329">
        <f>SUMPRODUCT((CONFIG_METADATA!$G$2:$G$20000=1)*(DATOS!$D$2:$D$20000=A329)*(DATOS!$I$2:$I$20000=B329)*(DATOS!$K$2:$K$20000=7))</f>
        <v>0</v>
      </c>
      <c r="S329">
        <f>SUMPRODUCT((CONFIG_METADATA!$G$2:$G$20000=1)*(DATOS!$D$2:$D$20000=A329)*(DATOS!$I$2:$I$20000=B329)*(DATOS!$K$2:$K$20000=8))</f>
        <v>0</v>
      </c>
      <c r="T329">
        <f>SUMPRODUCT((CONFIG_METADATA!$G$2:$G$20000=1)*(DATOS!$D$2:$D$20000=A329)*(DATOS!$I$2:$I$20000=B329)*(DATOS!$K$2:$K$20000=9))</f>
        <v>0</v>
      </c>
      <c r="U329">
        <f>SUMPRODUCT((CONFIG_METADATA!$G$2:$G$20000=1)*(DATOS!$D$2:$D$20000=A329)*(DATOS!$I$2:$I$20000=B329)*(DATOS!$K$2:$K$20000=10))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SUMPRODUCT((CONFIG_METADATA!$G$2:$G$20000=1)*(DATOS!$D$2:$D$20000=A330)*(DATOS!$I$2:$I$20000=B330))</f>
        <v>0</v>
      </c>
      <c r="E330" s="10" t="str">
        <f>IFERROR(SUMPRODUCT((CONFIG_METADATA!$G$2:$G$20000=1)*(DATOS!$D$2:$D$20000=A330)*(DATOS!$I$2:$I$20000=B330)*(DATOS!$K$2:$K$20000))/D330,"—")</f>
        <v>—</v>
      </c>
      <c r="F330" s="10" t="str" cm="1">
        <f t="array" ref="F330">IFERROR(_xlfn.STDEV.P(_xlfn._xlws.FILTER(DATOS!$K$2:$K$20000,(CONFIG_METADATA!$G$2:$G$20000=1)*(DATOS!$D$2:$D$20000=A330)*(DATOS!$I$2:$I$20000=B330))),"—")</f>
        <v>—</v>
      </c>
      <c r="G330" t="str" cm="1">
        <f t="array" ref="G330">IFERROR(_xlfn.MODE.SNGL(_xlfn._xlws.FILTER(DATOS!$K$2:$K$20000,(CONFIG_METADATA!$G$2:$G$20000=1)*(DATOS!$D$2:$D$20000=A330)*(DATOS!$I$2:$I$20000=B330))),"—")</f>
        <v>—</v>
      </c>
      <c r="H330" s="11" t="str">
        <f>IFERROR(SUMPRODUCT((CONFIG_METADATA!$G$2:$G$20000=1)*(DATOS!$D$2:$D$20000=A330)*(DATOS!$I$2:$I$20000=B330)*(DATOS!$L$2:$L$20000="S"))/D330,"—")</f>
        <v>—</v>
      </c>
      <c r="I330" s="11" t="str">
        <f>IFERROR(SUMPRODUCT((CONFIG_METADATA!$G$2:$G$20000=1)*(DATOS!$D$2:$D$20000=A330)*(DATOS!$I$2:$I$20000=B330)*(DATOS!$L$2:$L$20000="N"))/D330,"—")</f>
        <v>—</v>
      </c>
      <c r="J330" t="str" cm="1">
        <f t="array" ref="J330">IFERROR(_xlfn.MODE.SNGL(_xlfn._xlws.FILTER(DATOS!$K$2:$K$20000,(CONFIG_METADATA!$G$2:$G$20000=1)*(DATOS!$D$2:$D$20000=A330)*(DATOS!$I$2:$I$20000=B330)*(DATOS!$L$2:$L$20000="S"))),"—")</f>
        <v>—</v>
      </c>
      <c r="K330" t="str" cm="1">
        <f t="array" ref="K330">IFERROR(_xlfn.MODE.SNGL(_xlfn._xlws.FILTER(DATOS!$K$2:$K$20000,(CONFIG_METADATA!$G$2:$G$20000=1)*(DATOS!$D$2:$D$20000=A330)*(DATOS!$I$2:$I$20000=B330)*(DATOS!$L$2:$L$20000="N"))),"—")</f>
        <v>—</v>
      </c>
      <c r="L330">
        <f>SUMPRODUCT((CONFIG_METADATA!$G$2:$G$20000=1)*(DATOS!$D$2:$D$20000=A330)*(DATOS!$I$2:$I$20000=B330)*(DATOS!$K$2:$K$20000=1))</f>
        <v>0</v>
      </c>
      <c r="M330">
        <f>SUMPRODUCT((CONFIG_METADATA!$G$2:$G$20000=1)*(DATOS!$D$2:$D$20000=A330)*(DATOS!$I$2:$I$20000=B330)*(DATOS!$K$2:$K$20000=2))</f>
        <v>0</v>
      </c>
      <c r="N330">
        <f>SUMPRODUCT((CONFIG_METADATA!$G$2:$G$20000=1)*(DATOS!$D$2:$D$20000=A330)*(DATOS!$I$2:$I$20000=B330)*(DATOS!$K$2:$K$20000=3))</f>
        <v>0</v>
      </c>
      <c r="O330">
        <f>SUMPRODUCT((CONFIG_METADATA!$G$2:$G$20000=1)*(DATOS!$D$2:$D$20000=A330)*(DATOS!$I$2:$I$20000=B330)*(DATOS!$K$2:$K$20000=4))</f>
        <v>0</v>
      </c>
      <c r="P330">
        <f>SUMPRODUCT((CONFIG_METADATA!$G$2:$G$20000=1)*(DATOS!$D$2:$D$20000=A330)*(DATOS!$I$2:$I$20000=B330)*(DATOS!$K$2:$K$20000=5))</f>
        <v>0</v>
      </c>
      <c r="Q330">
        <f>SUMPRODUCT((CONFIG_METADATA!$G$2:$G$20000=1)*(DATOS!$D$2:$D$20000=A330)*(DATOS!$I$2:$I$20000=B330)*(DATOS!$K$2:$K$20000=6))</f>
        <v>0</v>
      </c>
      <c r="R330">
        <f>SUMPRODUCT((CONFIG_METADATA!$G$2:$G$20000=1)*(DATOS!$D$2:$D$20000=A330)*(DATOS!$I$2:$I$20000=B330)*(DATOS!$K$2:$K$20000=7))</f>
        <v>0</v>
      </c>
      <c r="S330">
        <f>SUMPRODUCT((CONFIG_METADATA!$G$2:$G$20000=1)*(DATOS!$D$2:$D$20000=A330)*(DATOS!$I$2:$I$20000=B330)*(DATOS!$K$2:$K$20000=8))</f>
        <v>0</v>
      </c>
      <c r="T330">
        <f>SUMPRODUCT((CONFIG_METADATA!$G$2:$G$20000=1)*(DATOS!$D$2:$D$20000=A330)*(DATOS!$I$2:$I$20000=B330)*(DATOS!$K$2:$K$20000=9))</f>
        <v>0</v>
      </c>
      <c r="U330">
        <f>SUMPRODUCT((CONFIG_METADATA!$G$2:$G$20000=1)*(DATOS!$D$2:$D$20000=A330)*(DATOS!$I$2:$I$20000=B330)*(DATOS!$K$2:$K$20000=10))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SUMPRODUCT((CONFIG_METADATA!$G$2:$G$20000=1)*(DATOS!$D$2:$D$20000=A331)*(DATOS!$I$2:$I$20000=B331))</f>
        <v>0</v>
      </c>
      <c r="E331" s="10" t="str">
        <f>IFERROR(SUMPRODUCT((CONFIG_METADATA!$G$2:$G$20000=1)*(DATOS!$D$2:$D$20000=A331)*(DATOS!$I$2:$I$20000=B331)*(DATOS!$K$2:$K$20000))/D331,"—")</f>
        <v>—</v>
      </c>
      <c r="F331" s="10" t="str" cm="1">
        <f t="array" ref="F331">IFERROR(_xlfn.STDEV.P(_xlfn._xlws.FILTER(DATOS!$K$2:$K$20000,(CONFIG_METADATA!$G$2:$G$20000=1)*(DATOS!$D$2:$D$20000=A331)*(DATOS!$I$2:$I$20000=B331))),"—")</f>
        <v>—</v>
      </c>
      <c r="G331" t="str" cm="1">
        <f t="array" ref="G331">IFERROR(_xlfn.MODE.SNGL(_xlfn._xlws.FILTER(DATOS!$K$2:$K$20000,(CONFIG_METADATA!$G$2:$G$20000=1)*(DATOS!$D$2:$D$20000=A331)*(DATOS!$I$2:$I$20000=B331))),"—")</f>
        <v>—</v>
      </c>
      <c r="H331" s="11" t="str">
        <f>IFERROR(SUMPRODUCT((CONFIG_METADATA!$G$2:$G$20000=1)*(DATOS!$D$2:$D$20000=A331)*(DATOS!$I$2:$I$20000=B331)*(DATOS!$L$2:$L$20000="S"))/D331,"—")</f>
        <v>—</v>
      </c>
      <c r="I331" s="11" t="str">
        <f>IFERROR(SUMPRODUCT((CONFIG_METADATA!$G$2:$G$20000=1)*(DATOS!$D$2:$D$20000=A331)*(DATOS!$I$2:$I$20000=B331)*(DATOS!$L$2:$L$20000="N"))/D331,"—")</f>
        <v>—</v>
      </c>
      <c r="J331" t="str" cm="1">
        <f t="array" ref="J331">IFERROR(_xlfn.MODE.SNGL(_xlfn._xlws.FILTER(DATOS!$K$2:$K$20000,(CONFIG_METADATA!$G$2:$G$20000=1)*(DATOS!$D$2:$D$20000=A331)*(DATOS!$I$2:$I$20000=B331)*(DATOS!$L$2:$L$20000="S"))),"—")</f>
        <v>—</v>
      </c>
      <c r="K331" t="str" cm="1">
        <f t="array" ref="K331">IFERROR(_xlfn.MODE.SNGL(_xlfn._xlws.FILTER(DATOS!$K$2:$K$20000,(CONFIG_METADATA!$G$2:$G$20000=1)*(DATOS!$D$2:$D$20000=A331)*(DATOS!$I$2:$I$20000=B331)*(DATOS!$L$2:$L$20000="N"))),"—")</f>
        <v>—</v>
      </c>
      <c r="L331">
        <f>SUMPRODUCT((CONFIG_METADATA!$G$2:$G$20000=1)*(DATOS!$D$2:$D$20000=A331)*(DATOS!$I$2:$I$20000=B331)*(DATOS!$K$2:$K$20000=1))</f>
        <v>0</v>
      </c>
      <c r="M331">
        <f>SUMPRODUCT((CONFIG_METADATA!$G$2:$G$20000=1)*(DATOS!$D$2:$D$20000=A331)*(DATOS!$I$2:$I$20000=B331)*(DATOS!$K$2:$K$20000=2))</f>
        <v>0</v>
      </c>
      <c r="N331">
        <f>SUMPRODUCT((CONFIG_METADATA!$G$2:$G$20000=1)*(DATOS!$D$2:$D$20000=A331)*(DATOS!$I$2:$I$20000=B331)*(DATOS!$K$2:$K$20000=3))</f>
        <v>0</v>
      </c>
      <c r="O331">
        <f>SUMPRODUCT((CONFIG_METADATA!$G$2:$G$20000=1)*(DATOS!$D$2:$D$20000=A331)*(DATOS!$I$2:$I$20000=B331)*(DATOS!$K$2:$K$20000=4))</f>
        <v>0</v>
      </c>
      <c r="P331">
        <f>SUMPRODUCT((CONFIG_METADATA!$G$2:$G$20000=1)*(DATOS!$D$2:$D$20000=A331)*(DATOS!$I$2:$I$20000=B331)*(DATOS!$K$2:$K$20000=5))</f>
        <v>0</v>
      </c>
      <c r="Q331">
        <f>SUMPRODUCT((CONFIG_METADATA!$G$2:$G$20000=1)*(DATOS!$D$2:$D$20000=A331)*(DATOS!$I$2:$I$20000=B331)*(DATOS!$K$2:$K$20000=6))</f>
        <v>0</v>
      </c>
      <c r="R331">
        <f>SUMPRODUCT((CONFIG_METADATA!$G$2:$G$20000=1)*(DATOS!$D$2:$D$20000=A331)*(DATOS!$I$2:$I$20000=B331)*(DATOS!$K$2:$K$20000=7))</f>
        <v>0</v>
      </c>
      <c r="S331">
        <f>SUMPRODUCT((CONFIG_METADATA!$G$2:$G$20000=1)*(DATOS!$D$2:$D$20000=A331)*(DATOS!$I$2:$I$20000=B331)*(DATOS!$K$2:$K$20000=8))</f>
        <v>0</v>
      </c>
      <c r="T331">
        <f>SUMPRODUCT((CONFIG_METADATA!$G$2:$G$20000=1)*(DATOS!$D$2:$D$20000=A331)*(DATOS!$I$2:$I$20000=B331)*(DATOS!$K$2:$K$20000=9))</f>
        <v>0</v>
      </c>
      <c r="U331">
        <f>SUMPRODUCT((CONFIG_METADATA!$G$2:$G$20000=1)*(DATOS!$D$2:$D$20000=A331)*(DATOS!$I$2:$I$20000=B331)*(DATOS!$K$2:$K$20000=10))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SUMPRODUCT((CONFIG_METADATA!$G$2:$G$20000=1)*(DATOS!$D$2:$D$20000=A332)*(DATOS!$I$2:$I$20000=B332))</f>
        <v>0</v>
      </c>
      <c r="E332" s="10" t="str">
        <f>IFERROR(SUMPRODUCT((CONFIG_METADATA!$G$2:$G$20000=1)*(DATOS!$D$2:$D$20000=A332)*(DATOS!$I$2:$I$20000=B332)*(DATOS!$K$2:$K$20000))/D332,"—")</f>
        <v>—</v>
      </c>
      <c r="F332" s="10" t="str" cm="1">
        <f t="array" ref="F332">IFERROR(_xlfn.STDEV.P(_xlfn._xlws.FILTER(DATOS!$K$2:$K$20000,(CONFIG_METADATA!$G$2:$G$20000=1)*(DATOS!$D$2:$D$20000=A332)*(DATOS!$I$2:$I$20000=B332))),"—")</f>
        <v>—</v>
      </c>
      <c r="G332" t="str" cm="1">
        <f t="array" ref="G332">IFERROR(_xlfn.MODE.SNGL(_xlfn._xlws.FILTER(DATOS!$K$2:$K$20000,(CONFIG_METADATA!$G$2:$G$20000=1)*(DATOS!$D$2:$D$20000=A332)*(DATOS!$I$2:$I$20000=B332))),"—")</f>
        <v>—</v>
      </c>
      <c r="H332" s="11" t="str">
        <f>IFERROR(SUMPRODUCT((CONFIG_METADATA!$G$2:$G$20000=1)*(DATOS!$D$2:$D$20000=A332)*(DATOS!$I$2:$I$20000=B332)*(DATOS!$L$2:$L$20000="S"))/D332,"—")</f>
        <v>—</v>
      </c>
      <c r="I332" s="11" t="str">
        <f>IFERROR(SUMPRODUCT((CONFIG_METADATA!$G$2:$G$20000=1)*(DATOS!$D$2:$D$20000=A332)*(DATOS!$I$2:$I$20000=B332)*(DATOS!$L$2:$L$20000="N"))/D332,"—")</f>
        <v>—</v>
      </c>
      <c r="J332" t="str" cm="1">
        <f t="array" ref="J332">IFERROR(_xlfn.MODE.SNGL(_xlfn._xlws.FILTER(DATOS!$K$2:$K$20000,(CONFIG_METADATA!$G$2:$G$20000=1)*(DATOS!$D$2:$D$20000=A332)*(DATOS!$I$2:$I$20000=B332)*(DATOS!$L$2:$L$20000="S"))),"—")</f>
        <v>—</v>
      </c>
      <c r="K332" t="str" cm="1">
        <f t="array" ref="K332">IFERROR(_xlfn.MODE.SNGL(_xlfn._xlws.FILTER(DATOS!$K$2:$K$20000,(CONFIG_METADATA!$G$2:$G$20000=1)*(DATOS!$D$2:$D$20000=A332)*(DATOS!$I$2:$I$20000=B332)*(DATOS!$L$2:$L$20000="N"))),"—")</f>
        <v>—</v>
      </c>
      <c r="L332">
        <f>SUMPRODUCT((CONFIG_METADATA!$G$2:$G$20000=1)*(DATOS!$D$2:$D$20000=A332)*(DATOS!$I$2:$I$20000=B332)*(DATOS!$K$2:$K$20000=1))</f>
        <v>0</v>
      </c>
      <c r="M332">
        <f>SUMPRODUCT((CONFIG_METADATA!$G$2:$G$20000=1)*(DATOS!$D$2:$D$20000=A332)*(DATOS!$I$2:$I$20000=B332)*(DATOS!$K$2:$K$20000=2))</f>
        <v>0</v>
      </c>
      <c r="N332">
        <f>SUMPRODUCT((CONFIG_METADATA!$G$2:$G$20000=1)*(DATOS!$D$2:$D$20000=A332)*(DATOS!$I$2:$I$20000=B332)*(DATOS!$K$2:$K$20000=3))</f>
        <v>0</v>
      </c>
      <c r="O332">
        <f>SUMPRODUCT((CONFIG_METADATA!$G$2:$G$20000=1)*(DATOS!$D$2:$D$20000=A332)*(DATOS!$I$2:$I$20000=B332)*(DATOS!$K$2:$K$20000=4))</f>
        <v>0</v>
      </c>
      <c r="P332">
        <f>SUMPRODUCT((CONFIG_METADATA!$G$2:$G$20000=1)*(DATOS!$D$2:$D$20000=A332)*(DATOS!$I$2:$I$20000=B332)*(DATOS!$K$2:$K$20000=5))</f>
        <v>0</v>
      </c>
      <c r="Q332">
        <f>SUMPRODUCT((CONFIG_METADATA!$G$2:$G$20000=1)*(DATOS!$D$2:$D$20000=A332)*(DATOS!$I$2:$I$20000=B332)*(DATOS!$K$2:$K$20000=6))</f>
        <v>0</v>
      </c>
      <c r="R332">
        <f>SUMPRODUCT((CONFIG_METADATA!$G$2:$G$20000=1)*(DATOS!$D$2:$D$20000=A332)*(DATOS!$I$2:$I$20000=B332)*(DATOS!$K$2:$K$20000=7))</f>
        <v>0</v>
      </c>
      <c r="S332">
        <f>SUMPRODUCT((CONFIG_METADATA!$G$2:$G$20000=1)*(DATOS!$D$2:$D$20000=A332)*(DATOS!$I$2:$I$20000=B332)*(DATOS!$K$2:$K$20000=8))</f>
        <v>0</v>
      </c>
      <c r="T332">
        <f>SUMPRODUCT((CONFIG_METADATA!$G$2:$G$20000=1)*(DATOS!$D$2:$D$20000=A332)*(DATOS!$I$2:$I$20000=B332)*(DATOS!$K$2:$K$20000=9))</f>
        <v>0</v>
      </c>
      <c r="U332">
        <f>SUMPRODUCT((CONFIG_METADATA!$G$2:$G$20000=1)*(DATOS!$D$2:$D$20000=A332)*(DATOS!$I$2:$I$20000=B332)*(DATOS!$K$2:$K$20000=10))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SUMPRODUCT((CONFIG_METADATA!$G$2:$G$20000=1)*(DATOS!$D$2:$D$20000=A333)*(DATOS!$I$2:$I$20000=B333))</f>
        <v>0</v>
      </c>
      <c r="E333" s="10" t="str">
        <f>IFERROR(SUMPRODUCT((CONFIG_METADATA!$G$2:$G$20000=1)*(DATOS!$D$2:$D$20000=A333)*(DATOS!$I$2:$I$20000=B333)*(DATOS!$K$2:$K$20000))/D333,"—")</f>
        <v>—</v>
      </c>
      <c r="F333" s="10" t="str" cm="1">
        <f t="array" ref="F333">IFERROR(_xlfn.STDEV.P(_xlfn._xlws.FILTER(DATOS!$K$2:$K$20000,(CONFIG_METADATA!$G$2:$G$20000=1)*(DATOS!$D$2:$D$20000=A333)*(DATOS!$I$2:$I$20000=B333))),"—")</f>
        <v>—</v>
      </c>
      <c r="G333" t="str" cm="1">
        <f t="array" ref="G333">IFERROR(_xlfn.MODE.SNGL(_xlfn._xlws.FILTER(DATOS!$K$2:$K$20000,(CONFIG_METADATA!$G$2:$G$20000=1)*(DATOS!$D$2:$D$20000=A333)*(DATOS!$I$2:$I$20000=B333))),"—")</f>
        <v>—</v>
      </c>
      <c r="H333" s="11" t="str">
        <f>IFERROR(SUMPRODUCT((CONFIG_METADATA!$G$2:$G$20000=1)*(DATOS!$D$2:$D$20000=A333)*(DATOS!$I$2:$I$20000=B333)*(DATOS!$L$2:$L$20000="S"))/D333,"—")</f>
        <v>—</v>
      </c>
      <c r="I333" s="11" t="str">
        <f>IFERROR(SUMPRODUCT((CONFIG_METADATA!$G$2:$G$20000=1)*(DATOS!$D$2:$D$20000=A333)*(DATOS!$I$2:$I$20000=B333)*(DATOS!$L$2:$L$20000="N"))/D333,"—")</f>
        <v>—</v>
      </c>
      <c r="J333" t="str" cm="1">
        <f t="array" ref="J333">IFERROR(_xlfn.MODE.SNGL(_xlfn._xlws.FILTER(DATOS!$K$2:$K$20000,(CONFIG_METADATA!$G$2:$G$20000=1)*(DATOS!$D$2:$D$20000=A333)*(DATOS!$I$2:$I$20000=B333)*(DATOS!$L$2:$L$20000="S"))),"—")</f>
        <v>—</v>
      </c>
      <c r="K333" t="str" cm="1">
        <f t="array" ref="K333">IFERROR(_xlfn.MODE.SNGL(_xlfn._xlws.FILTER(DATOS!$K$2:$K$20000,(CONFIG_METADATA!$G$2:$G$20000=1)*(DATOS!$D$2:$D$20000=A333)*(DATOS!$I$2:$I$20000=B333)*(DATOS!$L$2:$L$20000="N"))),"—")</f>
        <v>—</v>
      </c>
      <c r="L333">
        <f>SUMPRODUCT((CONFIG_METADATA!$G$2:$G$20000=1)*(DATOS!$D$2:$D$20000=A333)*(DATOS!$I$2:$I$20000=B333)*(DATOS!$K$2:$K$20000=1))</f>
        <v>0</v>
      </c>
      <c r="M333">
        <f>SUMPRODUCT((CONFIG_METADATA!$G$2:$G$20000=1)*(DATOS!$D$2:$D$20000=A333)*(DATOS!$I$2:$I$20000=B333)*(DATOS!$K$2:$K$20000=2))</f>
        <v>0</v>
      </c>
      <c r="N333">
        <f>SUMPRODUCT((CONFIG_METADATA!$G$2:$G$20000=1)*(DATOS!$D$2:$D$20000=A333)*(DATOS!$I$2:$I$20000=B333)*(DATOS!$K$2:$K$20000=3))</f>
        <v>0</v>
      </c>
      <c r="O333">
        <f>SUMPRODUCT((CONFIG_METADATA!$G$2:$G$20000=1)*(DATOS!$D$2:$D$20000=A333)*(DATOS!$I$2:$I$20000=B333)*(DATOS!$K$2:$K$20000=4))</f>
        <v>0</v>
      </c>
      <c r="P333">
        <f>SUMPRODUCT((CONFIG_METADATA!$G$2:$G$20000=1)*(DATOS!$D$2:$D$20000=A333)*(DATOS!$I$2:$I$20000=B333)*(DATOS!$K$2:$K$20000=5))</f>
        <v>0</v>
      </c>
      <c r="Q333">
        <f>SUMPRODUCT((CONFIG_METADATA!$G$2:$G$20000=1)*(DATOS!$D$2:$D$20000=A333)*(DATOS!$I$2:$I$20000=B333)*(DATOS!$K$2:$K$20000=6))</f>
        <v>0</v>
      </c>
      <c r="R333">
        <f>SUMPRODUCT((CONFIG_METADATA!$G$2:$G$20000=1)*(DATOS!$D$2:$D$20000=A333)*(DATOS!$I$2:$I$20000=B333)*(DATOS!$K$2:$K$20000=7))</f>
        <v>0</v>
      </c>
      <c r="S333">
        <f>SUMPRODUCT((CONFIG_METADATA!$G$2:$G$20000=1)*(DATOS!$D$2:$D$20000=A333)*(DATOS!$I$2:$I$20000=B333)*(DATOS!$K$2:$K$20000=8))</f>
        <v>0</v>
      </c>
      <c r="T333">
        <f>SUMPRODUCT((CONFIG_METADATA!$G$2:$G$20000=1)*(DATOS!$D$2:$D$20000=A333)*(DATOS!$I$2:$I$20000=B333)*(DATOS!$K$2:$K$20000=9))</f>
        <v>0</v>
      </c>
      <c r="U333">
        <f>SUMPRODUCT((CONFIG_METADATA!$G$2:$G$20000=1)*(DATOS!$D$2:$D$20000=A333)*(DATOS!$I$2:$I$20000=B333)*(DATOS!$K$2:$K$20000=10))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SUMPRODUCT((CONFIG_METADATA!$G$2:$G$20000=1)*(DATOS!$D$2:$D$20000=A334)*(DATOS!$I$2:$I$20000=B334))</f>
        <v>0</v>
      </c>
      <c r="E334" s="10" t="str">
        <f>IFERROR(SUMPRODUCT((CONFIG_METADATA!$G$2:$G$20000=1)*(DATOS!$D$2:$D$20000=A334)*(DATOS!$I$2:$I$20000=B334)*(DATOS!$K$2:$K$20000))/D334,"—")</f>
        <v>—</v>
      </c>
      <c r="F334" s="10" t="str" cm="1">
        <f t="array" ref="F334">IFERROR(_xlfn.STDEV.P(_xlfn._xlws.FILTER(DATOS!$K$2:$K$20000,(CONFIG_METADATA!$G$2:$G$20000=1)*(DATOS!$D$2:$D$20000=A334)*(DATOS!$I$2:$I$20000=B334))),"—")</f>
        <v>—</v>
      </c>
      <c r="G334" t="str" cm="1">
        <f t="array" ref="G334">IFERROR(_xlfn.MODE.SNGL(_xlfn._xlws.FILTER(DATOS!$K$2:$K$20000,(CONFIG_METADATA!$G$2:$G$20000=1)*(DATOS!$D$2:$D$20000=A334)*(DATOS!$I$2:$I$20000=B334))),"—")</f>
        <v>—</v>
      </c>
      <c r="H334" s="11" t="str">
        <f>IFERROR(SUMPRODUCT((CONFIG_METADATA!$G$2:$G$20000=1)*(DATOS!$D$2:$D$20000=A334)*(DATOS!$I$2:$I$20000=B334)*(DATOS!$L$2:$L$20000="S"))/D334,"—")</f>
        <v>—</v>
      </c>
      <c r="I334" s="11" t="str">
        <f>IFERROR(SUMPRODUCT((CONFIG_METADATA!$G$2:$G$20000=1)*(DATOS!$D$2:$D$20000=A334)*(DATOS!$I$2:$I$20000=B334)*(DATOS!$L$2:$L$20000="N"))/D334,"—")</f>
        <v>—</v>
      </c>
      <c r="J334" t="str" cm="1">
        <f t="array" ref="J334">IFERROR(_xlfn.MODE.SNGL(_xlfn._xlws.FILTER(DATOS!$K$2:$K$20000,(CONFIG_METADATA!$G$2:$G$20000=1)*(DATOS!$D$2:$D$20000=A334)*(DATOS!$I$2:$I$20000=B334)*(DATOS!$L$2:$L$20000="S"))),"—")</f>
        <v>—</v>
      </c>
      <c r="K334" t="str" cm="1">
        <f t="array" ref="K334">IFERROR(_xlfn.MODE.SNGL(_xlfn._xlws.FILTER(DATOS!$K$2:$K$20000,(CONFIG_METADATA!$G$2:$G$20000=1)*(DATOS!$D$2:$D$20000=A334)*(DATOS!$I$2:$I$20000=B334)*(DATOS!$L$2:$L$20000="N"))),"—")</f>
        <v>—</v>
      </c>
      <c r="L334">
        <f>SUMPRODUCT((CONFIG_METADATA!$G$2:$G$20000=1)*(DATOS!$D$2:$D$20000=A334)*(DATOS!$I$2:$I$20000=B334)*(DATOS!$K$2:$K$20000=1))</f>
        <v>0</v>
      </c>
      <c r="M334">
        <f>SUMPRODUCT((CONFIG_METADATA!$G$2:$G$20000=1)*(DATOS!$D$2:$D$20000=A334)*(DATOS!$I$2:$I$20000=B334)*(DATOS!$K$2:$K$20000=2))</f>
        <v>0</v>
      </c>
      <c r="N334">
        <f>SUMPRODUCT((CONFIG_METADATA!$G$2:$G$20000=1)*(DATOS!$D$2:$D$20000=A334)*(DATOS!$I$2:$I$20000=B334)*(DATOS!$K$2:$K$20000=3))</f>
        <v>0</v>
      </c>
      <c r="O334">
        <f>SUMPRODUCT((CONFIG_METADATA!$G$2:$G$20000=1)*(DATOS!$D$2:$D$20000=A334)*(DATOS!$I$2:$I$20000=B334)*(DATOS!$K$2:$K$20000=4))</f>
        <v>0</v>
      </c>
      <c r="P334">
        <f>SUMPRODUCT((CONFIG_METADATA!$G$2:$G$20000=1)*(DATOS!$D$2:$D$20000=A334)*(DATOS!$I$2:$I$20000=B334)*(DATOS!$K$2:$K$20000=5))</f>
        <v>0</v>
      </c>
      <c r="Q334">
        <f>SUMPRODUCT((CONFIG_METADATA!$G$2:$G$20000=1)*(DATOS!$D$2:$D$20000=A334)*(DATOS!$I$2:$I$20000=B334)*(DATOS!$K$2:$K$20000=6))</f>
        <v>0</v>
      </c>
      <c r="R334">
        <f>SUMPRODUCT((CONFIG_METADATA!$G$2:$G$20000=1)*(DATOS!$D$2:$D$20000=A334)*(DATOS!$I$2:$I$20000=B334)*(DATOS!$K$2:$K$20000=7))</f>
        <v>0</v>
      </c>
      <c r="S334">
        <f>SUMPRODUCT((CONFIG_METADATA!$G$2:$G$20000=1)*(DATOS!$D$2:$D$20000=A334)*(DATOS!$I$2:$I$20000=B334)*(DATOS!$K$2:$K$20000=8))</f>
        <v>0</v>
      </c>
      <c r="T334">
        <f>SUMPRODUCT((CONFIG_METADATA!$G$2:$G$20000=1)*(DATOS!$D$2:$D$20000=A334)*(DATOS!$I$2:$I$20000=B334)*(DATOS!$K$2:$K$20000=9))</f>
        <v>0</v>
      </c>
      <c r="U334">
        <f>SUMPRODUCT((CONFIG_METADATA!$G$2:$G$20000=1)*(DATOS!$D$2:$D$20000=A334)*(DATOS!$I$2:$I$20000=B334)*(DATOS!$K$2:$K$20000=10))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SUMPRODUCT((CONFIG_METADATA!$G$2:$G$20000=1)*(DATOS!$D$2:$D$20000=A335)*(DATOS!$I$2:$I$20000=B335))</f>
        <v>0</v>
      </c>
      <c r="E335" s="10" t="str">
        <f>IFERROR(SUMPRODUCT((CONFIG_METADATA!$G$2:$G$20000=1)*(DATOS!$D$2:$D$20000=A335)*(DATOS!$I$2:$I$20000=B335)*(DATOS!$K$2:$K$20000))/D335,"—")</f>
        <v>—</v>
      </c>
      <c r="F335" s="10" t="str" cm="1">
        <f t="array" ref="F335">IFERROR(_xlfn.STDEV.P(_xlfn._xlws.FILTER(DATOS!$K$2:$K$20000,(CONFIG_METADATA!$G$2:$G$20000=1)*(DATOS!$D$2:$D$20000=A335)*(DATOS!$I$2:$I$20000=B335))),"—")</f>
        <v>—</v>
      </c>
      <c r="G335" t="str" cm="1">
        <f t="array" ref="G335">IFERROR(_xlfn.MODE.SNGL(_xlfn._xlws.FILTER(DATOS!$K$2:$K$20000,(CONFIG_METADATA!$G$2:$G$20000=1)*(DATOS!$D$2:$D$20000=A335)*(DATOS!$I$2:$I$20000=B335))),"—")</f>
        <v>—</v>
      </c>
      <c r="H335" s="11" t="str">
        <f>IFERROR(SUMPRODUCT((CONFIG_METADATA!$G$2:$G$20000=1)*(DATOS!$D$2:$D$20000=A335)*(DATOS!$I$2:$I$20000=B335)*(DATOS!$L$2:$L$20000="S"))/D335,"—")</f>
        <v>—</v>
      </c>
      <c r="I335" s="11" t="str">
        <f>IFERROR(SUMPRODUCT((CONFIG_METADATA!$G$2:$G$20000=1)*(DATOS!$D$2:$D$20000=A335)*(DATOS!$I$2:$I$20000=B335)*(DATOS!$L$2:$L$20000="N"))/D335,"—")</f>
        <v>—</v>
      </c>
      <c r="J335" t="str" cm="1">
        <f t="array" ref="J335">IFERROR(_xlfn.MODE.SNGL(_xlfn._xlws.FILTER(DATOS!$K$2:$K$20000,(CONFIG_METADATA!$G$2:$G$20000=1)*(DATOS!$D$2:$D$20000=A335)*(DATOS!$I$2:$I$20000=B335)*(DATOS!$L$2:$L$20000="S"))),"—")</f>
        <v>—</v>
      </c>
      <c r="K335" t="str" cm="1">
        <f t="array" ref="K335">IFERROR(_xlfn.MODE.SNGL(_xlfn._xlws.FILTER(DATOS!$K$2:$K$20000,(CONFIG_METADATA!$G$2:$G$20000=1)*(DATOS!$D$2:$D$20000=A335)*(DATOS!$I$2:$I$20000=B335)*(DATOS!$L$2:$L$20000="N"))),"—")</f>
        <v>—</v>
      </c>
      <c r="L335">
        <f>SUMPRODUCT((CONFIG_METADATA!$G$2:$G$20000=1)*(DATOS!$D$2:$D$20000=A335)*(DATOS!$I$2:$I$20000=B335)*(DATOS!$K$2:$K$20000=1))</f>
        <v>0</v>
      </c>
      <c r="M335">
        <f>SUMPRODUCT((CONFIG_METADATA!$G$2:$G$20000=1)*(DATOS!$D$2:$D$20000=A335)*(DATOS!$I$2:$I$20000=B335)*(DATOS!$K$2:$K$20000=2))</f>
        <v>0</v>
      </c>
      <c r="N335">
        <f>SUMPRODUCT((CONFIG_METADATA!$G$2:$G$20000=1)*(DATOS!$D$2:$D$20000=A335)*(DATOS!$I$2:$I$20000=B335)*(DATOS!$K$2:$K$20000=3))</f>
        <v>0</v>
      </c>
      <c r="O335">
        <f>SUMPRODUCT((CONFIG_METADATA!$G$2:$G$20000=1)*(DATOS!$D$2:$D$20000=A335)*(DATOS!$I$2:$I$20000=B335)*(DATOS!$K$2:$K$20000=4))</f>
        <v>0</v>
      </c>
      <c r="P335">
        <f>SUMPRODUCT((CONFIG_METADATA!$G$2:$G$20000=1)*(DATOS!$D$2:$D$20000=A335)*(DATOS!$I$2:$I$20000=B335)*(DATOS!$K$2:$K$20000=5))</f>
        <v>0</v>
      </c>
      <c r="Q335">
        <f>SUMPRODUCT((CONFIG_METADATA!$G$2:$G$20000=1)*(DATOS!$D$2:$D$20000=A335)*(DATOS!$I$2:$I$20000=B335)*(DATOS!$K$2:$K$20000=6))</f>
        <v>0</v>
      </c>
      <c r="R335">
        <f>SUMPRODUCT((CONFIG_METADATA!$G$2:$G$20000=1)*(DATOS!$D$2:$D$20000=A335)*(DATOS!$I$2:$I$20000=B335)*(DATOS!$K$2:$K$20000=7))</f>
        <v>0</v>
      </c>
      <c r="S335">
        <f>SUMPRODUCT((CONFIG_METADATA!$G$2:$G$20000=1)*(DATOS!$D$2:$D$20000=A335)*(DATOS!$I$2:$I$20000=B335)*(DATOS!$K$2:$K$20000=8))</f>
        <v>0</v>
      </c>
      <c r="T335">
        <f>SUMPRODUCT((CONFIG_METADATA!$G$2:$G$20000=1)*(DATOS!$D$2:$D$20000=A335)*(DATOS!$I$2:$I$20000=B335)*(DATOS!$K$2:$K$20000=9))</f>
        <v>0</v>
      </c>
      <c r="U335">
        <f>SUMPRODUCT((CONFIG_METADATA!$G$2:$G$20000=1)*(DATOS!$D$2:$D$20000=A335)*(DATOS!$I$2:$I$20000=B335)*(DATOS!$K$2:$K$20000=10))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SUMPRODUCT((CONFIG_METADATA!$G$2:$G$20000=1)*(DATOS!$D$2:$D$20000=A336)*(DATOS!$I$2:$I$20000=B336))</f>
        <v>0</v>
      </c>
      <c r="E336" s="10" t="str">
        <f>IFERROR(SUMPRODUCT((CONFIG_METADATA!$G$2:$G$20000=1)*(DATOS!$D$2:$D$20000=A336)*(DATOS!$I$2:$I$20000=B336)*(DATOS!$K$2:$K$20000))/D336,"—")</f>
        <v>—</v>
      </c>
      <c r="F336" s="10" t="str" cm="1">
        <f t="array" ref="F336">IFERROR(_xlfn.STDEV.P(_xlfn._xlws.FILTER(DATOS!$K$2:$K$20000,(CONFIG_METADATA!$G$2:$G$20000=1)*(DATOS!$D$2:$D$20000=A336)*(DATOS!$I$2:$I$20000=B336))),"—")</f>
        <v>—</v>
      </c>
      <c r="G336" t="str" cm="1">
        <f t="array" ref="G336">IFERROR(_xlfn.MODE.SNGL(_xlfn._xlws.FILTER(DATOS!$K$2:$K$20000,(CONFIG_METADATA!$G$2:$G$20000=1)*(DATOS!$D$2:$D$20000=A336)*(DATOS!$I$2:$I$20000=B336))),"—")</f>
        <v>—</v>
      </c>
      <c r="H336" s="11" t="str">
        <f>IFERROR(SUMPRODUCT((CONFIG_METADATA!$G$2:$G$20000=1)*(DATOS!$D$2:$D$20000=A336)*(DATOS!$I$2:$I$20000=B336)*(DATOS!$L$2:$L$20000="S"))/D336,"—")</f>
        <v>—</v>
      </c>
      <c r="I336" s="11" t="str">
        <f>IFERROR(SUMPRODUCT((CONFIG_METADATA!$G$2:$G$20000=1)*(DATOS!$D$2:$D$20000=A336)*(DATOS!$I$2:$I$20000=B336)*(DATOS!$L$2:$L$20000="N"))/D336,"—")</f>
        <v>—</v>
      </c>
      <c r="J336" t="str" cm="1">
        <f t="array" ref="J336">IFERROR(_xlfn.MODE.SNGL(_xlfn._xlws.FILTER(DATOS!$K$2:$K$20000,(CONFIG_METADATA!$G$2:$G$20000=1)*(DATOS!$D$2:$D$20000=A336)*(DATOS!$I$2:$I$20000=B336)*(DATOS!$L$2:$L$20000="S"))),"—")</f>
        <v>—</v>
      </c>
      <c r="K336" t="str" cm="1">
        <f t="array" ref="K336">IFERROR(_xlfn.MODE.SNGL(_xlfn._xlws.FILTER(DATOS!$K$2:$K$20000,(CONFIG_METADATA!$G$2:$G$20000=1)*(DATOS!$D$2:$D$20000=A336)*(DATOS!$I$2:$I$20000=B336)*(DATOS!$L$2:$L$20000="N"))),"—")</f>
        <v>—</v>
      </c>
      <c r="L336">
        <f>SUMPRODUCT((CONFIG_METADATA!$G$2:$G$20000=1)*(DATOS!$D$2:$D$20000=A336)*(DATOS!$I$2:$I$20000=B336)*(DATOS!$K$2:$K$20000=1))</f>
        <v>0</v>
      </c>
      <c r="M336">
        <f>SUMPRODUCT((CONFIG_METADATA!$G$2:$G$20000=1)*(DATOS!$D$2:$D$20000=A336)*(DATOS!$I$2:$I$20000=B336)*(DATOS!$K$2:$K$20000=2))</f>
        <v>0</v>
      </c>
      <c r="N336">
        <f>SUMPRODUCT((CONFIG_METADATA!$G$2:$G$20000=1)*(DATOS!$D$2:$D$20000=A336)*(DATOS!$I$2:$I$20000=B336)*(DATOS!$K$2:$K$20000=3))</f>
        <v>0</v>
      </c>
      <c r="O336">
        <f>SUMPRODUCT((CONFIG_METADATA!$G$2:$G$20000=1)*(DATOS!$D$2:$D$20000=A336)*(DATOS!$I$2:$I$20000=B336)*(DATOS!$K$2:$K$20000=4))</f>
        <v>0</v>
      </c>
      <c r="P336">
        <f>SUMPRODUCT((CONFIG_METADATA!$G$2:$G$20000=1)*(DATOS!$D$2:$D$20000=A336)*(DATOS!$I$2:$I$20000=B336)*(DATOS!$K$2:$K$20000=5))</f>
        <v>0</v>
      </c>
      <c r="Q336">
        <f>SUMPRODUCT((CONFIG_METADATA!$G$2:$G$20000=1)*(DATOS!$D$2:$D$20000=A336)*(DATOS!$I$2:$I$20000=B336)*(DATOS!$K$2:$K$20000=6))</f>
        <v>0</v>
      </c>
      <c r="R336">
        <f>SUMPRODUCT((CONFIG_METADATA!$G$2:$G$20000=1)*(DATOS!$D$2:$D$20000=A336)*(DATOS!$I$2:$I$20000=B336)*(DATOS!$K$2:$K$20000=7))</f>
        <v>0</v>
      </c>
      <c r="S336">
        <f>SUMPRODUCT((CONFIG_METADATA!$G$2:$G$20000=1)*(DATOS!$D$2:$D$20000=A336)*(DATOS!$I$2:$I$20000=B336)*(DATOS!$K$2:$K$20000=8))</f>
        <v>0</v>
      </c>
      <c r="T336">
        <f>SUMPRODUCT((CONFIG_METADATA!$G$2:$G$20000=1)*(DATOS!$D$2:$D$20000=A336)*(DATOS!$I$2:$I$20000=B336)*(DATOS!$K$2:$K$20000=9))</f>
        <v>0</v>
      </c>
      <c r="U336">
        <f>SUMPRODUCT((CONFIG_METADATA!$G$2:$G$20000=1)*(DATOS!$D$2:$D$20000=A336)*(DATOS!$I$2:$I$20000=B336)*(DATOS!$K$2:$K$20000=10))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SUMPRODUCT((CONFIG_METADATA!$G$2:$G$20000=1)*(DATOS!$D$2:$D$20000=A337)*(DATOS!$I$2:$I$20000=B337))</f>
        <v>0</v>
      </c>
      <c r="E337" s="10" t="str">
        <f>IFERROR(SUMPRODUCT((CONFIG_METADATA!$G$2:$G$20000=1)*(DATOS!$D$2:$D$20000=A337)*(DATOS!$I$2:$I$20000=B337)*(DATOS!$K$2:$K$20000))/D337,"—")</f>
        <v>—</v>
      </c>
      <c r="F337" s="10" t="str" cm="1">
        <f t="array" ref="F337">IFERROR(_xlfn.STDEV.P(_xlfn._xlws.FILTER(DATOS!$K$2:$K$20000,(CONFIG_METADATA!$G$2:$G$20000=1)*(DATOS!$D$2:$D$20000=A337)*(DATOS!$I$2:$I$20000=B337))),"—")</f>
        <v>—</v>
      </c>
      <c r="G337" t="str" cm="1">
        <f t="array" ref="G337">IFERROR(_xlfn.MODE.SNGL(_xlfn._xlws.FILTER(DATOS!$K$2:$K$20000,(CONFIG_METADATA!$G$2:$G$20000=1)*(DATOS!$D$2:$D$20000=A337)*(DATOS!$I$2:$I$20000=B337))),"—")</f>
        <v>—</v>
      </c>
      <c r="H337" s="11" t="str">
        <f>IFERROR(SUMPRODUCT((CONFIG_METADATA!$G$2:$G$20000=1)*(DATOS!$D$2:$D$20000=A337)*(DATOS!$I$2:$I$20000=B337)*(DATOS!$L$2:$L$20000="S"))/D337,"—")</f>
        <v>—</v>
      </c>
      <c r="I337" s="11" t="str">
        <f>IFERROR(SUMPRODUCT((CONFIG_METADATA!$G$2:$G$20000=1)*(DATOS!$D$2:$D$20000=A337)*(DATOS!$I$2:$I$20000=B337)*(DATOS!$L$2:$L$20000="N"))/D337,"—")</f>
        <v>—</v>
      </c>
      <c r="J337" t="str" cm="1">
        <f t="array" ref="J337">IFERROR(_xlfn.MODE.SNGL(_xlfn._xlws.FILTER(DATOS!$K$2:$K$20000,(CONFIG_METADATA!$G$2:$G$20000=1)*(DATOS!$D$2:$D$20000=A337)*(DATOS!$I$2:$I$20000=B337)*(DATOS!$L$2:$L$20000="S"))),"—")</f>
        <v>—</v>
      </c>
      <c r="K337" t="str" cm="1">
        <f t="array" ref="K337">IFERROR(_xlfn.MODE.SNGL(_xlfn._xlws.FILTER(DATOS!$K$2:$K$20000,(CONFIG_METADATA!$G$2:$G$20000=1)*(DATOS!$D$2:$D$20000=A337)*(DATOS!$I$2:$I$20000=B337)*(DATOS!$L$2:$L$20000="N"))),"—")</f>
        <v>—</v>
      </c>
      <c r="L337">
        <f>SUMPRODUCT((CONFIG_METADATA!$G$2:$G$20000=1)*(DATOS!$D$2:$D$20000=A337)*(DATOS!$I$2:$I$20000=B337)*(DATOS!$K$2:$K$20000=1))</f>
        <v>0</v>
      </c>
      <c r="M337">
        <f>SUMPRODUCT((CONFIG_METADATA!$G$2:$G$20000=1)*(DATOS!$D$2:$D$20000=A337)*(DATOS!$I$2:$I$20000=B337)*(DATOS!$K$2:$K$20000=2))</f>
        <v>0</v>
      </c>
      <c r="N337">
        <f>SUMPRODUCT((CONFIG_METADATA!$G$2:$G$20000=1)*(DATOS!$D$2:$D$20000=A337)*(DATOS!$I$2:$I$20000=B337)*(DATOS!$K$2:$K$20000=3))</f>
        <v>0</v>
      </c>
      <c r="O337">
        <f>SUMPRODUCT((CONFIG_METADATA!$G$2:$G$20000=1)*(DATOS!$D$2:$D$20000=A337)*(DATOS!$I$2:$I$20000=B337)*(DATOS!$K$2:$K$20000=4))</f>
        <v>0</v>
      </c>
      <c r="P337">
        <f>SUMPRODUCT((CONFIG_METADATA!$G$2:$G$20000=1)*(DATOS!$D$2:$D$20000=A337)*(DATOS!$I$2:$I$20000=B337)*(DATOS!$K$2:$K$20000=5))</f>
        <v>0</v>
      </c>
      <c r="Q337">
        <f>SUMPRODUCT((CONFIG_METADATA!$G$2:$G$20000=1)*(DATOS!$D$2:$D$20000=A337)*(DATOS!$I$2:$I$20000=B337)*(DATOS!$K$2:$K$20000=6))</f>
        <v>0</v>
      </c>
      <c r="R337">
        <f>SUMPRODUCT((CONFIG_METADATA!$G$2:$G$20000=1)*(DATOS!$D$2:$D$20000=A337)*(DATOS!$I$2:$I$20000=B337)*(DATOS!$K$2:$K$20000=7))</f>
        <v>0</v>
      </c>
      <c r="S337">
        <f>SUMPRODUCT((CONFIG_METADATA!$G$2:$G$20000=1)*(DATOS!$D$2:$D$20000=A337)*(DATOS!$I$2:$I$20000=B337)*(DATOS!$K$2:$K$20000=8))</f>
        <v>0</v>
      </c>
      <c r="T337">
        <f>SUMPRODUCT((CONFIG_METADATA!$G$2:$G$20000=1)*(DATOS!$D$2:$D$20000=A337)*(DATOS!$I$2:$I$20000=B337)*(DATOS!$K$2:$K$20000=9))</f>
        <v>0</v>
      </c>
      <c r="U337">
        <f>SUMPRODUCT((CONFIG_METADATA!$G$2:$G$20000=1)*(DATOS!$D$2:$D$20000=A337)*(DATOS!$I$2:$I$20000=B337)*(DATOS!$K$2:$K$20000=10))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SUMPRODUCT((CONFIG_METADATA!$G$2:$G$20000=1)*(DATOS!$D$2:$D$20000=A338)*(DATOS!$I$2:$I$20000=B338))</f>
        <v>0</v>
      </c>
      <c r="E338" s="10" t="str">
        <f>IFERROR(SUMPRODUCT((CONFIG_METADATA!$G$2:$G$20000=1)*(DATOS!$D$2:$D$20000=A338)*(DATOS!$I$2:$I$20000=B338)*(DATOS!$K$2:$K$20000))/D338,"—")</f>
        <v>—</v>
      </c>
      <c r="F338" s="10" t="str" cm="1">
        <f t="array" ref="F338">IFERROR(_xlfn.STDEV.P(_xlfn._xlws.FILTER(DATOS!$K$2:$K$20000,(CONFIG_METADATA!$G$2:$G$20000=1)*(DATOS!$D$2:$D$20000=A338)*(DATOS!$I$2:$I$20000=B338))),"—")</f>
        <v>—</v>
      </c>
      <c r="G338" t="str" cm="1">
        <f t="array" ref="G338">IFERROR(_xlfn.MODE.SNGL(_xlfn._xlws.FILTER(DATOS!$K$2:$K$20000,(CONFIG_METADATA!$G$2:$G$20000=1)*(DATOS!$D$2:$D$20000=A338)*(DATOS!$I$2:$I$20000=B338))),"—")</f>
        <v>—</v>
      </c>
      <c r="H338" s="11" t="str">
        <f>IFERROR(SUMPRODUCT((CONFIG_METADATA!$G$2:$G$20000=1)*(DATOS!$D$2:$D$20000=A338)*(DATOS!$I$2:$I$20000=B338)*(DATOS!$L$2:$L$20000="S"))/D338,"—")</f>
        <v>—</v>
      </c>
      <c r="I338" s="11" t="str">
        <f>IFERROR(SUMPRODUCT((CONFIG_METADATA!$G$2:$G$20000=1)*(DATOS!$D$2:$D$20000=A338)*(DATOS!$I$2:$I$20000=B338)*(DATOS!$L$2:$L$20000="N"))/D338,"—")</f>
        <v>—</v>
      </c>
      <c r="J338" t="str" cm="1">
        <f t="array" ref="J338">IFERROR(_xlfn.MODE.SNGL(_xlfn._xlws.FILTER(DATOS!$K$2:$K$20000,(CONFIG_METADATA!$G$2:$G$20000=1)*(DATOS!$D$2:$D$20000=A338)*(DATOS!$I$2:$I$20000=B338)*(DATOS!$L$2:$L$20000="S"))),"—")</f>
        <v>—</v>
      </c>
      <c r="K338" t="str" cm="1">
        <f t="array" ref="K338">IFERROR(_xlfn.MODE.SNGL(_xlfn._xlws.FILTER(DATOS!$K$2:$K$20000,(CONFIG_METADATA!$G$2:$G$20000=1)*(DATOS!$D$2:$D$20000=A338)*(DATOS!$I$2:$I$20000=B338)*(DATOS!$L$2:$L$20000="N"))),"—")</f>
        <v>—</v>
      </c>
      <c r="L338">
        <f>SUMPRODUCT((CONFIG_METADATA!$G$2:$G$20000=1)*(DATOS!$D$2:$D$20000=A338)*(DATOS!$I$2:$I$20000=B338)*(DATOS!$K$2:$K$20000=1))</f>
        <v>0</v>
      </c>
      <c r="M338">
        <f>SUMPRODUCT((CONFIG_METADATA!$G$2:$G$20000=1)*(DATOS!$D$2:$D$20000=A338)*(DATOS!$I$2:$I$20000=B338)*(DATOS!$K$2:$K$20000=2))</f>
        <v>0</v>
      </c>
      <c r="N338">
        <f>SUMPRODUCT((CONFIG_METADATA!$G$2:$G$20000=1)*(DATOS!$D$2:$D$20000=A338)*(DATOS!$I$2:$I$20000=B338)*(DATOS!$K$2:$K$20000=3))</f>
        <v>0</v>
      </c>
      <c r="O338">
        <f>SUMPRODUCT((CONFIG_METADATA!$G$2:$G$20000=1)*(DATOS!$D$2:$D$20000=A338)*(DATOS!$I$2:$I$20000=B338)*(DATOS!$K$2:$K$20000=4))</f>
        <v>0</v>
      </c>
      <c r="P338">
        <f>SUMPRODUCT((CONFIG_METADATA!$G$2:$G$20000=1)*(DATOS!$D$2:$D$20000=A338)*(DATOS!$I$2:$I$20000=B338)*(DATOS!$K$2:$K$20000=5))</f>
        <v>0</v>
      </c>
      <c r="Q338">
        <f>SUMPRODUCT((CONFIG_METADATA!$G$2:$G$20000=1)*(DATOS!$D$2:$D$20000=A338)*(DATOS!$I$2:$I$20000=B338)*(DATOS!$K$2:$K$20000=6))</f>
        <v>0</v>
      </c>
      <c r="R338">
        <f>SUMPRODUCT((CONFIG_METADATA!$G$2:$G$20000=1)*(DATOS!$D$2:$D$20000=A338)*(DATOS!$I$2:$I$20000=B338)*(DATOS!$K$2:$K$20000=7))</f>
        <v>0</v>
      </c>
      <c r="S338">
        <f>SUMPRODUCT((CONFIG_METADATA!$G$2:$G$20000=1)*(DATOS!$D$2:$D$20000=A338)*(DATOS!$I$2:$I$20000=B338)*(DATOS!$K$2:$K$20000=8))</f>
        <v>0</v>
      </c>
      <c r="T338">
        <f>SUMPRODUCT((CONFIG_METADATA!$G$2:$G$20000=1)*(DATOS!$D$2:$D$20000=A338)*(DATOS!$I$2:$I$20000=B338)*(DATOS!$K$2:$K$20000=9))</f>
        <v>0</v>
      </c>
      <c r="U338">
        <f>SUMPRODUCT((CONFIG_METADATA!$G$2:$G$20000=1)*(DATOS!$D$2:$D$20000=A338)*(DATOS!$I$2:$I$20000=B338)*(DATOS!$K$2:$K$20000=10))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SUMPRODUCT((CONFIG_METADATA!$G$2:$G$20000=1)*(DATOS!$D$2:$D$20000=A339)*(DATOS!$I$2:$I$20000=B339))</f>
        <v>0</v>
      </c>
      <c r="E339" s="10" t="str">
        <f>IFERROR(SUMPRODUCT((CONFIG_METADATA!$G$2:$G$20000=1)*(DATOS!$D$2:$D$20000=A339)*(DATOS!$I$2:$I$20000=B339)*(DATOS!$K$2:$K$20000))/D339,"—")</f>
        <v>—</v>
      </c>
      <c r="F339" s="10" t="str" cm="1">
        <f t="array" ref="F339">IFERROR(_xlfn.STDEV.P(_xlfn._xlws.FILTER(DATOS!$K$2:$K$20000,(CONFIG_METADATA!$G$2:$G$20000=1)*(DATOS!$D$2:$D$20000=A339)*(DATOS!$I$2:$I$20000=B339))),"—")</f>
        <v>—</v>
      </c>
      <c r="G339" t="str" cm="1">
        <f t="array" ref="G339">IFERROR(_xlfn.MODE.SNGL(_xlfn._xlws.FILTER(DATOS!$K$2:$K$20000,(CONFIG_METADATA!$G$2:$G$20000=1)*(DATOS!$D$2:$D$20000=A339)*(DATOS!$I$2:$I$20000=B339))),"—")</f>
        <v>—</v>
      </c>
      <c r="H339" s="11" t="str">
        <f>IFERROR(SUMPRODUCT((CONFIG_METADATA!$G$2:$G$20000=1)*(DATOS!$D$2:$D$20000=A339)*(DATOS!$I$2:$I$20000=B339)*(DATOS!$L$2:$L$20000="S"))/D339,"—")</f>
        <v>—</v>
      </c>
      <c r="I339" s="11" t="str">
        <f>IFERROR(SUMPRODUCT((CONFIG_METADATA!$G$2:$G$20000=1)*(DATOS!$D$2:$D$20000=A339)*(DATOS!$I$2:$I$20000=B339)*(DATOS!$L$2:$L$20000="N"))/D339,"—")</f>
        <v>—</v>
      </c>
      <c r="J339" t="str" cm="1">
        <f t="array" ref="J339">IFERROR(_xlfn.MODE.SNGL(_xlfn._xlws.FILTER(DATOS!$K$2:$K$20000,(CONFIG_METADATA!$G$2:$G$20000=1)*(DATOS!$D$2:$D$20000=A339)*(DATOS!$I$2:$I$20000=B339)*(DATOS!$L$2:$L$20000="S"))),"—")</f>
        <v>—</v>
      </c>
      <c r="K339" t="str" cm="1">
        <f t="array" ref="K339">IFERROR(_xlfn.MODE.SNGL(_xlfn._xlws.FILTER(DATOS!$K$2:$K$20000,(CONFIG_METADATA!$G$2:$G$20000=1)*(DATOS!$D$2:$D$20000=A339)*(DATOS!$I$2:$I$20000=B339)*(DATOS!$L$2:$L$20000="N"))),"—")</f>
        <v>—</v>
      </c>
      <c r="L339">
        <f>SUMPRODUCT((CONFIG_METADATA!$G$2:$G$20000=1)*(DATOS!$D$2:$D$20000=A339)*(DATOS!$I$2:$I$20000=B339)*(DATOS!$K$2:$K$20000=1))</f>
        <v>0</v>
      </c>
      <c r="M339">
        <f>SUMPRODUCT((CONFIG_METADATA!$G$2:$G$20000=1)*(DATOS!$D$2:$D$20000=A339)*(DATOS!$I$2:$I$20000=B339)*(DATOS!$K$2:$K$20000=2))</f>
        <v>0</v>
      </c>
      <c r="N339">
        <f>SUMPRODUCT((CONFIG_METADATA!$G$2:$G$20000=1)*(DATOS!$D$2:$D$20000=A339)*(DATOS!$I$2:$I$20000=B339)*(DATOS!$K$2:$K$20000=3))</f>
        <v>0</v>
      </c>
      <c r="O339">
        <f>SUMPRODUCT((CONFIG_METADATA!$G$2:$G$20000=1)*(DATOS!$D$2:$D$20000=A339)*(DATOS!$I$2:$I$20000=B339)*(DATOS!$K$2:$K$20000=4))</f>
        <v>0</v>
      </c>
      <c r="P339">
        <f>SUMPRODUCT((CONFIG_METADATA!$G$2:$G$20000=1)*(DATOS!$D$2:$D$20000=A339)*(DATOS!$I$2:$I$20000=B339)*(DATOS!$K$2:$K$20000=5))</f>
        <v>0</v>
      </c>
      <c r="Q339">
        <f>SUMPRODUCT((CONFIG_METADATA!$G$2:$G$20000=1)*(DATOS!$D$2:$D$20000=A339)*(DATOS!$I$2:$I$20000=B339)*(DATOS!$K$2:$K$20000=6))</f>
        <v>0</v>
      </c>
      <c r="R339">
        <f>SUMPRODUCT((CONFIG_METADATA!$G$2:$G$20000=1)*(DATOS!$D$2:$D$20000=A339)*(DATOS!$I$2:$I$20000=B339)*(DATOS!$K$2:$K$20000=7))</f>
        <v>0</v>
      </c>
      <c r="S339">
        <f>SUMPRODUCT((CONFIG_METADATA!$G$2:$G$20000=1)*(DATOS!$D$2:$D$20000=A339)*(DATOS!$I$2:$I$20000=B339)*(DATOS!$K$2:$K$20000=8))</f>
        <v>0</v>
      </c>
      <c r="T339">
        <f>SUMPRODUCT((CONFIG_METADATA!$G$2:$G$20000=1)*(DATOS!$D$2:$D$20000=A339)*(DATOS!$I$2:$I$20000=B339)*(DATOS!$K$2:$K$20000=9))</f>
        <v>0</v>
      </c>
      <c r="U339">
        <f>SUMPRODUCT((CONFIG_METADATA!$G$2:$G$20000=1)*(DATOS!$D$2:$D$20000=A339)*(DATOS!$I$2:$I$20000=B339)*(DATOS!$K$2:$K$20000=10))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SUMPRODUCT((CONFIG_METADATA!$G$2:$G$20000=1)*(DATOS!$D$2:$D$20000=A340)*(DATOS!$I$2:$I$20000=B340))</f>
        <v>0</v>
      </c>
      <c r="E340" s="10" t="str">
        <f>IFERROR(SUMPRODUCT((CONFIG_METADATA!$G$2:$G$20000=1)*(DATOS!$D$2:$D$20000=A340)*(DATOS!$I$2:$I$20000=B340)*(DATOS!$K$2:$K$20000))/D340,"—")</f>
        <v>—</v>
      </c>
      <c r="F340" s="10" t="str" cm="1">
        <f t="array" ref="F340">IFERROR(_xlfn.STDEV.P(_xlfn._xlws.FILTER(DATOS!$K$2:$K$20000,(CONFIG_METADATA!$G$2:$G$20000=1)*(DATOS!$D$2:$D$20000=A340)*(DATOS!$I$2:$I$20000=B340))),"—")</f>
        <v>—</v>
      </c>
      <c r="G340" t="str" cm="1">
        <f t="array" ref="G340">IFERROR(_xlfn.MODE.SNGL(_xlfn._xlws.FILTER(DATOS!$K$2:$K$20000,(CONFIG_METADATA!$G$2:$G$20000=1)*(DATOS!$D$2:$D$20000=A340)*(DATOS!$I$2:$I$20000=B340))),"—")</f>
        <v>—</v>
      </c>
      <c r="H340" s="11" t="str">
        <f>IFERROR(SUMPRODUCT((CONFIG_METADATA!$G$2:$G$20000=1)*(DATOS!$D$2:$D$20000=A340)*(DATOS!$I$2:$I$20000=B340)*(DATOS!$L$2:$L$20000="S"))/D340,"—")</f>
        <v>—</v>
      </c>
      <c r="I340" s="11" t="str">
        <f>IFERROR(SUMPRODUCT((CONFIG_METADATA!$G$2:$G$20000=1)*(DATOS!$D$2:$D$20000=A340)*(DATOS!$I$2:$I$20000=B340)*(DATOS!$L$2:$L$20000="N"))/D340,"—")</f>
        <v>—</v>
      </c>
      <c r="J340" t="str" cm="1">
        <f t="array" ref="J340">IFERROR(_xlfn.MODE.SNGL(_xlfn._xlws.FILTER(DATOS!$K$2:$K$20000,(CONFIG_METADATA!$G$2:$G$20000=1)*(DATOS!$D$2:$D$20000=A340)*(DATOS!$I$2:$I$20000=B340)*(DATOS!$L$2:$L$20000="S"))),"—")</f>
        <v>—</v>
      </c>
      <c r="K340" t="str" cm="1">
        <f t="array" ref="K340">IFERROR(_xlfn.MODE.SNGL(_xlfn._xlws.FILTER(DATOS!$K$2:$K$20000,(CONFIG_METADATA!$G$2:$G$20000=1)*(DATOS!$D$2:$D$20000=A340)*(DATOS!$I$2:$I$20000=B340)*(DATOS!$L$2:$L$20000="N"))),"—")</f>
        <v>—</v>
      </c>
      <c r="L340">
        <f>SUMPRODUCT((CONFIG_METADATA!$G$2:$G$20000=1)*(DATOS!$D$2:$D$20000=A340)*(DATOS!$I$2:$I$20000=B340)*(DATOS!$K$2:$K$20000=1))</f>
        <v>0</v>
      </c>
      <c r="M340">
        <f>SUMPRODUCT((CONFIG_METADATA!$G$2:$G$20000=1)*(DATOS!$D$2:$D$20000=A340)*(DATOS!$I$2:$I$20000=B340)*(DATOS!$K$2:$K$20000=2))</f>
        <v>0</v>
      </c>
      <c r="N340">
        <f>SUMPRODUCT((CONFIG_METADATA!$G$2:$G$20000=1)*(DATOS!$D$2:$D$20000=A340)*(DATOS!$I$2:$I$20000=B340)*(DATOS!$K$2:$K$20000=3))</f>
        <v>0</v>
      </c>
      <c r="O340">
        <f>SUMPRODUCT((CONFIG_METADATA!$G$2:$G$20000=1)*(DATOS!$D$2:$D$20000=A340)*(DATOS!$I$2:$I$20000=B340)*(DATOS!$K$2:$K$20000=4))</f>
        <v>0</v>
      </c>
      <c r="P340">
        <f>SUMPRODUCT((CONFIG_METADATA!$G$2:$G$20000=1)*(DATOS!$D$2:$D$20000=A340)*(DATOS!$I$2:$I$20000=B340)*(DATOS!$K$2:$K$20000=5))</f>
        <v>0</v>
      </c>
      <c r="Q340">
        <f>SUMPRODUCT((CONFIG_METADATA!$G$2:$G$20000=1)*(DATOS!$D$2:$D$20000=A340)*(DATOS!$I$2:$I$20000=B340)*(DATOS!$K$2:$K$20000=6))</f>
        <v>0</v>
      </c>
      <c r="R340">
        <f>SUMPRODUCT((CONFIG_METADATA!$G$2:$G$20000=1)*(DATOS!$D$2:$D$20000=A340)*(DATOS!$I$2:$I$20000=B340)*(DATOS!$K$2:$K$20000=7))</f>
        <v>0</v>
      </c>
      <c r="S340">
        <f>SUMPRODUCT((CONFIG_METADATA!$G$2:$G$20000=1)*(DATOS!$D$2:$D$20000=A340)*(DATOS!$I$2:$I$20000=B340)*(DATOS!$K$2:$K$20000=8))</f>
        <v>0</v>
      </c>
      <c r="T340">
        <f>SUMPRODUCT((CONFIG_METADATA!$G$2:$G$20000=1)*(DATOS!$D$2:$D$20000=A340)*(DATOS!$I$2:$I$20000=B340)*(DATOS!$K$2:$K$20000=9))</f>
        <v>0</v>
      </c>
      <c r="U340">
        <f>SUMPRODUCT((CONFIG_METADATA!$G$2:$G$20000=1)*(DATOS!$D$2:$D$20000=A340)*(DATOS!$I$2:$I$20000=B340)*(DATOS!$K$2:$K$20000=10))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SUMPRODUCT((CONFIG_METADATA!$G$2:$G$20000=1)*(DATOS!$D$2:$D$20000=A341)*(DATOS!$I$2:$I$20000=B341))</f>
        <v>0</v>
      </c>
      <c r="E341" s="10" t="str">
        <f>IFERROR(SUMPRODUCT((CONFIG_METADATA!$G$2:$G$20000=1)*(DATOS!$D$2:$D$20000=A341)*(DATOS!$I$2:$I$20000=B341)*(DATOS!$K$2:$K$20000))/D341,"—")</f>
        <v>—</v>
      </c>
      <c r="F341" s="10" t="str" cm="1">
        <f t="array" ref="F341">IFERROR(_xlfn.STDEV.P(_xlfn._xlws.FILTER(DATOS!$K$2:$K$20000,(CONFIG_METADATA!$G$2:$G$20000=1)*(DATOS!$D$2:$D$20000=A341)*(DATOS!$I$2:$I$20000=B341))),"—")</f>
        <v>—</v>
      </c>
      <c r="G341" t="str" cm="1">
        <f t="array" ref="G341">IFERROR(_xlfn.MODE.SNGL(_xlfn._xlws.FILTER(DATOS!$K$2:$K$20000,(CONFIG_METADATA!$G$2:$G$20000=1)*(DATOS!$D$2:$D$20000=A341)*(DATOS!$I$2:$I$20000=B341))),"—")</f>
        <v>—</v>
      </c>
      <c r="H341" s="11" t="str">
        <f>IFERROR(SUMPRODUCT((CONFIG_METADATA!$G$2:$G$20000=1)*(DATOS!$D$2:$D$20000=A341)*(DATOS!$I$2:$I$20000=B341)*(DATOS!$L$2:$L$20000="S"))/D341,"—")</f>
        <v>—</v>
      </c>
      <c r="I341" s="11" t="str">
        <f>IFERROR(SUMPRODUCT((CONFIG_METADATA!$G$2:$G$20000=1)*(DATOS!$D$2:$D$20000=A341)*(DATOS!$I$2:$I$20000=B341)*(DATOS!$L$2:$L$20000="N"))/D341,"—")</f>
        <v>—</v>
      </c>
      <c r="J341" t="str" cm="1">
        <f t="array" ref="J341">IFERROR(_xlfn.MODE.SNGL(_xlfn._xlws.FILTER(DATOS!$K$2:$K$20000,(CONFIG_METADATA!$G$2:$G$20000=1)*(DATOS!$D$2:$D$20000=A341)*(DATOS!$I$2:$I$20000=B341)*(DATOS!$L$2:$L$20000="S"))),"—")</f>
        <v>—</v>
      </c>
      <c r="K341" t="str" cm="1">
        <f t="array" ref="K341">IFERROR(_xlfn.MODE.SNGL(_xlfn._xlws.FILTER(DATOS!$K$2:$K$20000,(CONFIG_METADATA!$G$2:$G$20000=1)*(DATOS!$D$2:$D$20000=A341)*(DATOS!$I$2:$I$20000=B341)*(DATOS!$L$2:$L$20000="N"))),"—")</f>
        <v>—</v>
      </c>
      <c r="L341">
        <f>SUMPRODUCT((CONFIG_METADATA!$G$2:$G$20000=1)*(DATOS!$D$2:$D$20000=A341)*(DATOS!$I$2:$I$20000=B341)*(DATOS!$K$2:$K$20000=1))</f>
        <v>0</v>
      </c>
      <c r="M341">
        <f>SUMPRODUCT((CONFIG_METADATA!$G$2:$G$20000=1)*(DATOS!$D$2:$D$20000=A341)*(DATOS!$I$2:$I$20000=B341)*(DATOS!$K$2:$K$20000=2))</f>
        <v>0</v>
      </c>
      <c r="N341">
        <f>SUMPRODUCT((CONFIG_METADATA!$G$2:$G$20000=1)*(DATOS!$D$2:$D$20000=A341)*(DATOS!$I$2:$I$20000=B341)*(DATOS!$K$2:$K$20000=3))</f>
        <v>0</v>
      </c>
      <c r="O341">
        <f>SUMPRODUCT((CONFIG_METADATA!$G$2:$G$20000=1)*(DATOS!$D$2:$D$20000=A341)*(DATOS!$I$2:$I$20000=B341)*(DATOS!$K$2:$K$20000=4))</f>
        <v>0</v>
      </c>
      <c r="P341">
        <f>SUMPRODUCT((CONFIG_METADATA!$G$2:$G$20000=1)*(DATOS!$D$2:$D$20000=A341)*(DATOS!$I$2:$I$20000=B341)*(DATOS!$K$2:$K$20000=5))</f>
        <v>0</v>
      </c>
      <c r="Q341">
        <f>SUMPRODUCT((CONFIG_METADATA!$G$2:$G$20000=1)*(DATOS!$D$2:$D$20000=A341)*(DATOS!$I$2:$I$20000=B341)*(DATOS!$K$2:$K$20000=6))</f>
        <v>0</v>
      </c>
      <c r="R341">
        <f>SUMPRODUCT((CONFIG_METADATA!$G$2:$G$20000=1)*(DATOS!$D$2:$D$20000=A341)*(DATOS!$I$2:$I$20000=B341)*(DATOS!$K$2:$K$20000=7))</f>
        <v>0</v>
      </c>
      <c r="S341">
        <f>SUMPRODUCT((CONFIG_METADATA!$G$2:$G$20000=1)*(DATOS!$D$2:$D$20000=A341)*(DATOS!$I$2:$I$20000=B341)*(DATOS!$K$2:$K$20000=8))</f>
        <v>0</v>
      </c>
      <c r="T341">
        <f>SUMPRODUCT((CONFIG_METADATA!$G$2:$G$20000=1)*(DATOS!$D$2:$D$20000=A341)*(DATOS!$I$2:$I$20000=B341)*(DATOS!$K$2:$K$20000=9))</f>
        <v>0</v>
      </c>
      <c r="U341">
        <f>SUMPRODUCT((CONFIG_METADATA!$G$2:$G$20000=1)*(DATOS!$D$2:$D$20000=A341)*(DATOS!$I$2:$I$20000=B341)*(DATOS!$K$2:$K$20000=10))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SUMPRODUCT((CONFIG_METADATA!$G$2:$G$20000=1)*(DATOS!$D$2:$D$20000=A342)*(DATOS!$I$2:$I$20000=B342))</f>
        <v>0</v>
      </c>
      <c r="E342" s="10" t="str">
        <f>IFERROR(SUMPRODUCT((CONFIG_METADATA!$G$2:$G$20000=1)*(DATOS!$D$2:$D$20000=A342)*(DATOS!$I$2:$I$20000=B342)*(DATOS!$K$2:$K$20000))/D342,"—")</f>
        <v>—</v>
      </c>
      <c r="F342" s="10" t="str" cm="1">
        <f t="array" ref="F342">IFERROR(_xlfn.STDEV.P(_xlfn._xlws.FILTER(DATOS!$K$2:$K$20000,(CONFIG_METADATA!$G$2:$G$20000=1)*(DATOS!$D$2:$D$20000=A342)*(DATOS!$I$2:$I$20000=B342))),"—")</f>
        <v>—</v>
      </c>
      <c r="G342" t="str" cm="1">
        <f t="array" ref="G342">IFERROR(_xlfn.MODE.SNGL(_xlfn._xlws.FILTER(DATOS!$K$2:$K$20000,(CONFIG_METADATA!$G$2:$G$20000=1)*(DATOS!$D$2:$D$20000=A342)*(DATOS!$I$2:$I$20000=B342))),"—")</f>
        <v>—</v>
      </c>
      <c r="H342" s="11" t="str">
        <f>IFERROR(SUMPRODUCT((CONFIG_METADATA!$G$2:$G$20000=1)*(DATOS!$D$2:$D$20000=A342)*(DATOS!$I$2:$I$20000=B342)*(DATOS!$L$2:$L$20000="S"))/D342,"—")</f>
        <v>—</v>
      </c>
      <c r="I342" s="11" t="str">
        <f>IFERROR(SUMPRODUCT((CONFIG_METADATA!$G$2:$G$20000=1)*(DATOS!$D$2:$D$20000=A342)*(DATOS!$I$2:$I$20000=B342)*(DATOS!$L$2:$L$20000="N"))/D342,"—")</f>
        <v>—</v>
      </c>
      <c r="J342" t="str" cm="1">
        <f t="array" ref="J342">IFERROR(_xlfn.MODE.SNGL(_xlfn._xlws.FILTER(DATOS!$K$2:$K$20000,(CONFIG_METADATA!$G$2:$G$20000=1)*(DATOS!$D$2:$D$20000=A342)*(DATOS!$I$2:$I$20000=B342)*(DATOS!$L$2:$L$20000="S"))),"—")</f>
        <v>—</v>
      </c>
      <c r="K342" t="str" cm="1">
        <f t="array" ref="K342">IFERROR(_xlfn.MODE.SNGL(_xlfn._xlws.FILTER(DATOS!$K$2:$K$20000,(CONFIG_METADATA!$G$2:$G$20000=1)*(DATOS!$D$2:$D$20000=A342)*(DATOS!$I$2:$I$20000=B342)*(DATOS!$L$2:$L$20000="N"))),"—")</f>
        <v>—</v>
      </c>
      <c r="L342">
        <f>SUMPRODUCT((CONFIG_METADATA!$G$2:$G$20000=1)*(DATOS!$D$2:$D$20000=A342)*(DATOS!$I$2:$I$20000=B342)*(DATOS!$K$2:$K$20000=1))</f>
        <v>0</v>
      </c>
      <c r="M342">
        <f>SUMPRODUCT((CONFIG_METADATA!$G$2:$G$20000=1)*(DATOS!$D$2:$D$20000=A342)*(DATOS!$I$2:$I$20000=B342)*(DATOS!$K$2:$K$20000=2))</f>
        <v>0</v>
      </c>
      <c r="N342">
        <f>SUMPRODUCT((CONFIG_METADATA!$G$2:$G$20000=1)*(DATOS!$D$2:$D$20000=A342)*(DATOS!$I$2:$I$20000=B342)*(DATOS!$K$2:$K$20000=3))</f>
        <v>0</v>
      </c>
      <c r="O342">
        <f>SUMPRODUCT((CONFIG_METADATA!$G$2:$G$20000=1)*(DATOS!$D$2:$D$20000=A342)*(DATOS!$I$2:$I$20000=B342)*(DATOS!$K$2:$K$20000=4))</f>
        <v>0</v>
      </c>
      <c r="P342">
        <f>SUMPRODUCT((CONFIG_METADATA!$G$2:$G$20000=1)*(DATOS!$D$2:$D$20000=A342)*(DATOS!$I$2:$I$20000=B342)*(DATOS!$K$2:$K$20000=5))</f>
        <v>0</v>
      </c>
      <c r="Q342">
        <f>SUMPRODUCT((CONFIG_METADATA!$G$2:$G$20000=1)*(DATOS!$D$2:$D$20000=A342)*(DATOS!$I$2:$I$20000=B342)*(DATOS!$K$2:$K$20000=6))</f>
        <v>0</v>
      </c>
      <c r="R342">
        <f>SUMPRODUCT((CONFIG_METADATA!$G$2:$G$20000=1)*(DATOS!$D$2:$D$20000=A342)*(DATOS!$I$2:$I$20000=B342)*(DATOS!$K$2:$K$20000=7))</f>
        <v>0</v>
      </c>
      <c r="S342">
        <f>SUMPRODUCT((CONFIG_METADATA!$G$2:$G$20000=1)*(DATOS!$D$2:$D$20000=A342)*(DATOS!$I$2:$I$20000=B342)*(DATOS!$K$2:$K$20000=8))</f>
        <v>0</v>
      </c>
      <c r="T342">
        <f>SUMPRODUCT((CONFIG_METADATA!$G$2:$G$20000=1)*(DATOS!$D$2:$D$20000=A342)*(DATOS!$I$2:$I$20000=B342)*(DATOS!$K$2:$K$20000=9))</f>
        <v>0</v>
      </c>
      <c r="U342">
        <f>SUMPRODUCT((CONFIG_METADATA!$G$2:$G$20000=1)*(DATOS!$D$2:$D$20000=A342)*(DATOS!$I$2:$I$20000=B342)*(DATOS!$K$2:$K$20000=10))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SUMPRODUCT((CONFIG_METADATA!$G$2:$G$20000=1)*(DATOS!$D$2:$D$20000=A343)*(DATOS!$I$2:$I$20000=B343))</f>
        <v>0</v>
      </c>
      <c r="E343" s="10" t="str">
        <f>IFERROR(SUMPRODUCT((CONFIG_METADATA!$G$2:$G$20000=1)*(DATOS!$D$2:$D$20000=A343)*(DATOS!$I$2:$I$20000=B343)*(DATOS!$K$2:$K$20000))/D343,"—")</f>
        <v>—</v>
      </c>
      <c r="F343" s="10" t="str" cm="1">
        <f t="array" ref="F343">IFERROR(_xlfn.STDEV.P(_xlfn._xlws.FILTER(DATOS!$K$2:$K$20000,(CONFIG_METADATA!$G$2:$G$20000=1)*(DATOS!$D$2:$D$20000=A343)*(DATOS!$I$2:$I$20000=B343))),"—")</f>
        <v>—</v>
      </c>
      <c r="G343" t="str" cm="1">
        <f t="array" ref="G343">IFERROR(_xlfn.MODE.SNGL(_xlfn._xlws.FILTER(DATOS!$K$2:$K$20000,(CONFIG_METADATA!$G$2:$G$20000=1)*(DATOS!$D$2:$D$20000=A343)*(DATOS!$I$2:$I$20000=B343))),"—")</f>
        <v>—</v>
      </c>
      <c r="H343" s="11" t="str">
        <f>IFERROR(SUMPRODUCT((CONFIG_METADATA!$G$2:$G$20000=1)*(DATOS!$D$2:$D$20000=A343)*(DATOS!$I$2:$I$20000=B343)*(DATOS!$L$2:$L$20000="S"))/D343,"—")</f>
        <v>—</v>
      </c>
      <c r="I343" s="11" t="str">
        <f>IFERROR(SUMPRODUCT((CONFIG_METADATA!$G$2:$G$20000=1)*(DATOS!$D$2:$D$20000=A343)*(DATOS!$I$2:$I$20000=B343)*(DATOS!$L$2:$L$20000="N"))/D343,"—")</f>
        <v>—</v>
      </c>
      <c r="J343" t="str" cm="1">
        <f t="array" ref="J343">IFERROR(_xlfn.MODE.SNGL(_xlfn._xlws.FILTER(DATOS!$K$2:$K$20000,(CONFIG_METADATA!$G$2:$G$20000=1)*(DATOS!$D$2:$D$20000=A343)*(DATOS!$I$2:$I$20000=B343)*(DATOS!$L$2:$L$20000="S"))),"—")</f>
        <v>—</v>
      </c>
      <c r="K343" t="str" cm="1">
        <f t="array" ref="K343">IFERROR(_xlfn.MODE.SNGL(_xlfn._xlws.FILTER(DATOS!$K$2:$K$20000,(CONFIG_METADATA!$G$2:$G$20000=1)*(DATOS!$D$2:$D$20000=A343)*(DATOS!$I$2:$I$20000=B343)*(DATOS!$L$2:$L$20000="N"))),"—")</f>
        <v>—</v>
      </c>
      <c r="L343">
        <f>SUMPRODUCT((CONFIG_METADATA!$G$2:$G$20000=1)*(DATOS!$D$2:$D$20000=A343)*(DATOS!$I$2:$I$20000=B343)*(DATOS!$K$2:$K$20000=1))</f>
        <v>0</v>
      </c>
      <c r="M343">
        <f>SUMPRODUCT((CONFIG_METADATA!$G$2:$G$20000=1)*(DATOS!$D$2:$D$20000=A343)*(DATOS!$I$2:$I$20000=B343)*(DATOS!$K$2:$K$20000=2))</f>
        <v>0</v>
      </c>
      <c r="N343">
        <f>SUMPRODUCT((CONFIG_METADATA!$G$2:$G$20000=1)*(DATOS!$D$2:$D$20000=A343)*(DATOS!$I$2:$I$20000=B343)*(DATOS!$K$2:$K$20000=3))</f>
        <v>0</v>
      </c>
      <c r="O343">
        <f>SUMPRODUCT((CONFIG_METADATA!$G$2:$G$20000=1)*(DATOS!$D$2:$D$20000=A343)*(DATOS!$I$2:$I$20000=B343)*(DATOS!$K$2:$K$20000=4))</f>
        <v>0</v>
      </c>
      <c r="P343">
        <f>SUMPRODUCT((CONFIG_METADATA!$G$2:$G$20000=1)*(DATOS!$D$2:$D$20000=A343)*(DATOS!$I$2:$I$20000=B343)*(DATOS!$K$2:$K$20000=5))</f>
        <v>0</v>
      </c>
      <c r="Q343">
        <f>SUMPRODUCT((CONFIG_METADATA!$G$2:$G$20000=1)*(DATOS!$D$2:$D$20000=A343)*(DATOS!$I$2:$I$20000=B343)*(DATOS!$K$2:$K$20000=6))</f>
        <v>0</v>
      </c>
      <c r="R343">
        <f>SUMPRODUCT((CONFIG_METADATA!$G$2:$G$20000=1)*(DATOS!$D$2:$D$20000=A343)*(DATOS!$I$2:$I$20000=B343)*(DATOS!$K$2:$K$20000=7))</f>
        <v>0</v>
      </c>
      <c r="S343">
        <f>SUMPRODUCT((CONFIG_METADATA!$G$2:$G$20000=1)*(DATOS!$D$2:$D$20000=A343)*(DATOS!$I$2:$I$20000=B343)*(DATOS!$K$2:$K$20000=8))</f>
        <v>0</v>
      </c>
      <c r="T343">
        <f>SUMPRODUCT((CONFIG_METADATA!$G$2:$G$20000=1)*(DATOS!$D$2:$D$20000=A343)*(DATOS!$I$2:$I$20000=B343)*(DATOS!$K$2:$K$20000=9))</f>
        <v>0</v>
      </c>
      <c r="U343">
        <f>SUMPRODUCT((CONFIG_METADATA!$G$2:$G$20000=1)*(DATOS!$D$2:$D$20000=A343)*(DATOS!$I$2:$I$20000=B343)*(DATOS!$K$2:$K$20000=10))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SUMPRODUCT((CONFIG_METADATA!$G$2:$G$20000=1)*(DATOS!$D$2:$D$20000=A344)*(DATOS!$I$2:$I$20000=B344))</f>
        <v>0</v>
      </c>
      <c r="E344" s="10" t="str">
        <f>IFERROR(SUMPRODUCT((CONFIG_METADATA!$G$2:$G$20000=1)*(DATOS!$D$2:$D$20000=A344)*(DATOS!$I$2:$I$20000=B344)*(DATOS!$K$2:$K$20000))/D344,"—")</f>
        <v>—</v>
      </c>
      <c r="F344" s="10" t="str" cm="1">
        <f t="array" ref="F344">IFERROR(_xlfn.STDEV.P(_xlfn._xlws.FILTER(DATOS!$K$2:$K$20000,(CONFIG_METADATA!$G$2:$G$20000=1)*(DATOS!$D$2:$D$20000=A344)*(DATOS!$I$2:$I$20000=B344))),"—")</f>
        <v>—</v>
      </c>
      <c r="G344" t="str" cm="1">
        <f t="array" ref="G344">IFERROR(_xlfn.MODE.SNGL(_xlfn._xlws.FILTER(DATOS!$K$2:$K$20000,(CONFIG_METADATA!$G$2:$G$20000=1)*(DATOS!$D$2:$D$20000=A344)*(DATOS!$I$2:$I$20000=B344))),"—")</f>
        <v>—</v>
      </c>
      <c r="H344" s="11" t="str">
        <f>IFERROR(SUMPRODUCT((CONFIG_METADATA!$G$2:$G$20000=1)*(DATOS!$D$2:$D$20000=A344)*(DATOS!$I$2:$I$20000=B344)*(DATOS!$L$2:$L$20000="S"))/D344,"—")</f>
        <v>—</v>
      </c>
      <c r="I344" s="11" t="str">
        <f>IFERROR(SUMPRODUCT((CONFIG_METADATA!$G$2:$G$20000=1)*(DATOS!$D$2:$D$20000=A344)*(DATOS!$I$2:$I$20000=B344)*(DATOS!$L$2:$L$20000="N"))/D344,"—")</f>
        <v>—</v>
      </c>
      <c r="J344" t="str" cm="1">
        <f t="array" ref="J344">IFERROR(_xlfn.MODE.SNGL(_xlfn._xlws.FILTER(DATOS!$K$2:$K$20000,(CONFIG_METADATA!$G$2:$G$20000=1)*(DATOS!$D$2:$D$20000=A344)*(DATOS!$I$2:$I$20000=B344)*(DATOS!$L$2:$L$20000="S"))),"—")</f>
        <v>—</v>
      </c>
      <c r="K344" t="str" cm="1">
        <f t="array" ref="K344">IFERROR(_xlfn.MODE.SNGL(_xlfn._xlws.FILTER(DATOS!$K$2:$K$20000,(CONFIG_METADATA!$G$2:$G$20000=1)*(DATOS!$D$2:$D$20000=A344)*(DATOS!$I$2:$I$20000=B344)*(DATOS!$L$2:$L$20000="N"))),"—")</f>
        <v>—</v>
      </c>
      <c r="L344">
        <f>SUMPRODUCT((CONFIG_METADATA!$G$2:$G$20000=1)*(DATOS!$D$2:$D$20000=A344)*(DATOS!$I$2:$I$20000=B344)*(DATOS!$K$2:$K$20000=1))</f>
        <v>0</v>
      </c>
      <c r="M344">
        <f>SUMPRODUCT((CONFIG_METADATA!$G$2:$G$20000=1)*(DATOS!$D$2:$D$20000=A344)*(DATOS!$I$2:$I$20000=B344)*(DATOS!$K$2:$K$20000=2))</f>
        <v>0</v>
      </c>
      <c r="N344">
        <f>SUMPRODUCT((CONFIG_METADATA!$G$2:$G$20000=1)*(DATOS!$D$2:$D$20000=A344)*(DATOS!$I$2:$I$20000=B344)*(DATOS!$K$2:$K$20000=3))</f>
        <v>0</v>
      </c>
      <c r="O344">
        <f>SUMPRODUCT((CONFIG_METADATA!$G$2:$G$20000=1)*(DATOS!$D$2:$D$20000=A344)*(DATOS!$I$2:$I$20000=B344)*(DATOS!$K$2:$K$20000=4))</f>
        <v>0</v>
      </c>
      <c r="P344">
        <f>SUMPRODUCT((CONFIG_METADATA!$G$2:$G$20000=1)*(DATOS!$D$2:$D$20000=A344)*(DATOS!$I$2:$I$20000=B344)*(DATOS!$K$2:$K$20000=5))</f>
        <v>0</v>
      </c>
      <c r="Q344">
        <f>SUMPRODUCT((CONFIG_METADATA!$G$2:$G$20000=1)*(DATOS!$D$2:$D$20000=A344)*(DATOS!$I$2:$I$20000=B344)*(DATOS!$K$2:$K$20000=6))</f>
        <v>0</v>
      </c>
      <c r="R344">
        <f>SUMPRODUCT((CONFIG_METADATA!$G$2:$G$20000=1)*(DATOS!$D$2:$D$20000=A344)*(DATOS!$I$2:$I$20000=B344)*(DATOS!$K$2:$K$20000=7))</f>
        <v>0</v>
      </c>
      <c r="S344">
        <f>SUMPRODUCT((CONFIG_METADATA!$G$2:$G$20000=1)*(DATOS!$D$2:$D$20000=A344)*(DATOS!$I$2:$I$20000=B344)*(DATOS!$K$2:$K$20000=8))</f>
        <v>0</v>
      </c>
      <c r="T344">
        <f>SUMPRODUCT((CONFIG_METADATA!$G$2:$G$20000=1)*(DATOS!$D$2:$D$20000=A344)*(DATOS!$I$2:$I$20000=B344)*(DATOS!$K$2:$K$20000=9))</f>
        <v>0</v>
      </c>
      <c r="U344">
        <f>SUMPRODUCT((CONFIG_METADATA!$G$2:$G$20000=1)*(DATOS!$D$2:$D$20000=A344)*(DATOS!$I$2:$I$20000=B344)*(DATOS!$K$2:$K$20000=10))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SUMPRODUCT((CONFIG_METADATA!$G$2:$G$20000=1)*(DATOS!$D$2:$D$20000=A345)*(DATOS!$I$2:$I$20000=B345))</f>
        <v>0</v>
      </c>
      <c r="E345" s="10" t="str">
        <f>IFERROR(SUMPRODUCT((CONFIG_METADATA!$G$2:$G$20000=1)*(DATOS!$D$2:$D$20000=A345)*(DATOS!$I$2:$I$20000=B345)*(DATOS!$K$2:$K$20000))/D345,"—")</f>
        <v>—</v>
      </c>
      <c r="F345" s="10" t="str" cm="1">
        <f t="array" ref="F345">IFERROR(_xlfn.STDEV.P(_xlfn._xlws.FILTER(DATOS!$K$2:$K$20000,(CONFIG_METADATA!$G$2:$G$20000=1)*(DATOS!$D$2:$D$20000=A345)*(DATOS!$I$2:$I$20000=B345))),"—")</f>
        <v>—</v>
      </c>
      <c r="G345" t="str" cm="1">
        <f t="array" ref="G345">IFERROR(_xlfn.MODE.SNGL(_xlfn._xlws.FILTER(DATOS!$K$2:$K$20000,(CONFIG_METADATA!$G$2:$G$20000=1)*(DATOS!$D$2:$D$20000=A345)*(DATOS!$I$2:$I$20000=B345))),"—")</f>
        <v>—</v>
      </c>
      <c r="H345" s="11" t="str">
        <f>IFERROR(SUMPRODUCT((CONFIG_METADATA!$G$2:$G$20000=1)*(DATOS!$D$2:$D$20000=A345)*(DATOS!$I$2:$I$20000=B345)*(DATOS!$L$2:$L$20000="S"))/D345,"—")</f>
        <v>—</v>
      </c>
      <c r="I345" s="11" t="str">
        <f>IFERROR(SUMPRODUCT((CONFIG_METADATA!$G$2:$G$20000=1)*(DATOS!$D$2:$D$20000=A345)*(DATOS!$I$2:$I$20000=B345)*(DATOS!$L$2:$L$20000="N"))/D345,"—")</f>
        <v>—</v>
      </c>
      <c r="J345" t="str" cm="1">
        <f t="array" ref="J345">IFERROR(_xlfn.MODE.SNGL(_xlfn._xlws.FILTER(DATOS!$K$2:$K$20000,(CONFIG_METADATA!$G$2:$G$20000=1)*(DATOS!$D$2:$D$20000=A345)*(DATOS!$I$2:$I$20000=B345)*(DATOS!$L$2:$L$20000="S"))),"—")</f>
        <v>—</v>
      </c>
      <c r="K345" t="str" cm="1">
        <f t="array" ref="K345">IFERROR(_xlfn.MODE.SNGL(_xlfn._xlws.FILTER(DATOS!$K$2:$K$20000,(CONFIG_METADATA!$G$2:$G$20000=1)*(DATOS!$D$2:$D$20000=A345)*(DATOS!$I$2:$I$20000=B345)*(DATOS!$L$2:$L$20000="N"))),"—")</f>
        <v>—</v>
      </c>
      <c r="L345">
        <f>SUMPRODUCT((CONFIG_METADATA!$G$2:$G$20000=1)*(DATOS!$D$2:$D$20000=A345)*(DATOS!$I$2:$I$20000=B345)*(DATOS!$K$2:$K$20000=1))</f>
        <v>0</v>
      </c>
      <c r="M345">
        <f>SUMPRODUCT((CONFIG_METADATA!$G$2:$G$20000=1)*(DATOS!$D$2:$D$20000=A345)*(DATOS!$I$2:$I$20000=B345)*(DATOS!$K$2:$K$20000=2))</f>
        <v>0</v>
      </c>
      <c r="N345">
        <f>SUMPRODUCT((CONFIG_METADATA!$G$2:$G$20000=1)*(DATOS!$D$2:$D$20000=A345)*(DATOS!$I$2:$I$20000=B345)*(DATOS!$K$2:$K$20000=3))</f>
        <v>0</v>
      </c>
      <c r="O345">
        <f>SUMPRODUCT((CONFIG_METADATA!$G$2:$G$20000=1)*(DATOS!$D$2:$D$20000=A345)*(DATOS!$I$2:$I$20000=B345)*(DATOS!$K$2:$K$20000=4))</f>
        <v>0</v>
      </c>
      <c r="P345">
        <f>SUMPRODUCT((CONFIG_METADATA!$G$2:$G$20000=1)*(DATOS!$D$2:$D$20000=A345)*(DATOS!$I$2:$I$20000=B345)*(DATOS!$K$2:$K$20000=5))</f>
        <v>0</v>
      </c>
      <c r="Q345">
        <f>SUMPRODUCT((CONFIG_METADATA!$G$2:$G$20000=1)*(DATOS!$D$2:$D$20000=A345)*(DATOS!$I$2:$I$20000=B345)*(DATOS!$K$2:$K$20000=6))</f>
        <v>0</v>
      </c>
      <c r="R345">
        <f>SUMPRODUCT((CONFIG_METADATA!$G$2:$G$20000=1)*(DATOS!$D$2:$D$20000=A345)*(DATOS!$I$2:$I$20000=B345)*(DATOS!$K$2:$K$20000=7))</f>
        <v>0</v>
      </c>
      <c r="S345">
        <f>SUMPRODUCT((CONFIG_METADATA!$G$2:$G$20000=1)*(DATOS!$D$2:$D$20000=A345)*(DATOS!$I$2:$I$20000=B345)*(DATOS!$K$2:$K$20000=8))</f>
        <v>0</v>
      </c>
      <c r="T345">
        <f>SUMPRODUCT((CONFIG_METADATA!$G$2:$G$20000=1)*(DATOS!$D$2:$D$20000=A345)*(DATOS!$I$2:$I$20000=B345)*(DATOS!$K$2:$K$20000=9))</f>
        <v>0</v>
      </c>
      <c r="U345">
        <f>SUMPRODUCT((CONFIG_METADATA!$G$2:$G$20000=1)*(DATOS!$D$2:$D$20000=A345)*(DATOS!$I$2:$I$20000=B345)*(DATOS!$K$2:$K$20000=10))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SUMPRODUCT((CONFIG_METADATA!$G$2:$G$20000=1)*(DATOS!$D$2:$D$20000=A346)*(DATOS!$I$2:$I$20000=B346))</f>
        <v>0</v>
      </c>
      <c r="E346" s="10" t="str">
        <f>IFERROR(SUMPRODUCT((CONFIG_METADATA!$G$2:$G$20000=1)*(DATOS!$D$2:$D$20000=A346)*(DATOS!$I$2:$I$20000=B346)*(DATOS!$K$2:$K$20000))/D346,"—")</f>
        <v>—</v>
      </c>
      <c r="F346" s="10" t="str" cm="1">
        <f t="array" ref="F346">IFERROR(_xlfn.STDEV.P(_xlfn._xlws.FILTER(DATOS!$K$2:$K$20000,(CONFIG_METADATA!$G$2:$G$20000=1)*(DATOS!$D$2:$D$20000=A346)*(DATOS!$I$2:$I$20000=B346))),"—")</f>
        <v>—</v>
      </c>
      <c r="G346" t="str" cm="1">
        <f t="array" ref="G346">IFERROR(_xlfn.MODE.SNGL(_xlfn._xlws.FILTER(DATOS!$K$2:$K$20000,(CONFIG_METADATA!$G$2:$G$20000=1)*(DATOS!$D$2:$D$20000=A346)*(DATOS!$I$2:$I$20000=B346))),"—")</f>
        <v>—</v>
      </c>
      <c r="H346" s="11" t="str">
        <f>IFERROR(SUMPRODUCT((CONFIG_METADATA!$G$2:$G$20000=1)*(DATOS!$D$2:$D$20000=A346)*(DATOS!$I$2:$I$20000=B346)*(DATOS!$L$2:$L$20000="S"))/D346,"—")</f>
        <v>—</v>
      </c>
      <c r="I346" s="11" t="str">
        <f>IFERROR(SUMPRODUCT((CONFIG_METADATA!$G$2:$G$20000=1)*(DATOS!$D$2:$D$20000=A346)*(DATOS!$I$2:$I$20000=B346)*(DATOS!$L$2:$L$20000="N"))/D346,"—")</f>
        <v>—</v>
      </c>
      <c r="J346" t="str" cm="1">
        <f t="array" ref="J346">IFERROR(_xlfn.MODE.SNGL(_xlfn._xlws.FILTER(DATOS!$K$2:$K$20000,(CONFIG_METADATA!$G$2:$G$20000=1)*(DATOS!$D$2:$D$20000=A346)*(DATOS!$I$2:$I$20000=B346)*(DATOS!$L$2:$L$20000="S"))),"—")</f>
        <v>—</v>
      </c>
      <c r="K346" t="str" cm="1">
        <f t="array" ref="K346">IFERROR(_xlfn.MODE.SNGL(_xlfn._xlws.FILTER(DATOS!$K$2:$K$20000,(CONFIG_METADATA!$G$2:$G$20000=1)*(DATOS!$D$2:$D$20000=A346)*(DATOS!$I$2:$I$20000=B346)*(DATOS!$L$2:$L$20000="N"))),"—")</f>
        <v>—</v>
      </c>
      <c r="L346">
        <f>SUMPRODUCT((CONFIG_METADATA!$G$2:$G$20000=1)*(DATOS!$D$2:$D$20000=A346)*(DATOS!$I$2:$I$20000=B346)*(DATOS!$K$2:$K$20000=1))</f>
        <v>0</v>
      </c>
      <c r="M346">
        <f>SUMPRODUCT((CONFIG_METADATA!$G$2:$G$20000=1)*(DATOS!$D$2:$D$20000=A346)*(DATOS!$I$2:$I$20000=B346)*(DATOS!$K$2:$K$20000=2))</f>
        <v>0</v>
      </c>
      <c r="N346">
        <f>SUMPRODUCT((CONFIG_METADATA!$G$2:$G$20000=1)*(DATOS!$D$2:$D$20000=A346)*(DATOS!$I$2:$I$20000=B346)*(DATOS!$K$2:$K$20000=3))</f>
        <v>0</v>
      </c>
      <c r="O346">
        <f>SUMPRODUCT((CONFIG_METADATA!$G$2:$G$20000=1)*(DATOS!$D$2:$D$20000=A346)*(DATOS!$I$2:$I$20000=B346)*(DATOS!$K$2:$K$20000=4))</f>
        <v>0</v>
      </c>
      <c r="P346">
        <f>SUMPRODUCT((CONFIG_METADATA!$G$2:$G$20000=1)*(DATOS!$D$2:$D$20000=A346)*(DATOS!$I$2:$I$20000=B346)*(DATOS!$K$2:$K$20000=5))</f>
        <v>0</v>
      </c>
      <c r="Q346">
        <f>SUMPRODUCT((CONFIG_METADATA!$G$2:$G$20000=1)*(DATOS!$D$2:$D$20000=A346)*(DATOS!$I$2:$I$20000=B346)*(DATOS!$K$2:$K$20000=6))</f>
        <v>0</v>
      </c>
      <c r="R346">
        <f>SUMPRODUCT((CONFIG_METADATA!$G$2:$G$20000=1)*(DATOS!$D$2:$D$20000=A346)*(DATOS!$I$2:$I$20000=B346)*(DATOS!$K$2:$K$20000=7))</f>
        <v>0</v>
      </c>
      <c r="S346">
        <f>SUMPRODUCT((CONFIG_METADATA!$G$2:$G$20000=1)*(DATOS!$D$2:$D$20000=A346)*(DATOS!$I$2:$I$20000=B346)*(DATOS!$K$2:$K$20000=8))</f>
        <v>0</v>
      </c>
      <c r="T346">
        <f>SUMPRODUCT((CONFIG_METADATA!$G$2:$G$20000=1)*(DATOS!$D$2:$D$20000=A346)*(DATOS!$I$2:$I$20000=B346)*(DATOS!$K$2:$K$20000=9))</f>
        <v>0</v>
      </c>
      <c r="U346">
        <f>SUMPRODUCT((CONFIG_METADATA!$G$2:$G$20000=1)*(DATOS!$D$2:$D$20000=A346)*(DATOS!$I$2:$I$20000=B346)*(DATOS!$K$2:$K$20000=10))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SUMPRODUCT((CONFIG_METADATA!$G$2:$G$20000=1)*(DATOS!$D$2:$D$20000=A347)*(DATOS!$I$2:$I$20000=B347))</f>
        <v>0</v>
      </c>
      <c r="E347" s="10" t="str">
        <f>IFERROR(SUMPRODUCT((CONFIG_METADATA!$G$2:$G$20000=1)*(DATOS!$D$2:$D$20000=A347)*(DATOS!$I$2:$I$20000=B347)*(DATOS!$K$2:$K$20000))/D347,"—")</f>
        <v>—</v>
      </c>
      <c r="F347" s="10" t="str" cm="1">
        <f t="array" ref="F347">IFERROR(_xlfn.STDEV.P(_xlfn._xlws.FILTER(DATOS!$K$2:$K$20000,(CONFIG_METADATA!$G$2:$G$20000=1)*(DATOS!$D$2:$D$20000=A347)*(DATOS!$I$2:$I$20000=B347))),"—")</f>
        <v>—</v>
      </c>
      <c r="G347" t="str" cm="1">
        <f t="array" ref="G347">IFERROR(_xlfn.MODE.SNGL(_xlfn._xlws.FILTER(DATOS!$K$2:$K$20000,(CONFIG_METADATA!$G$2:$G$20000=1)*(DATOS!$D$2:$D$20000=A347)*(DATOS!$I$2:$I$20000=B347))),"—")</f>
        <v>—</v>
      </c>
      <c r="H347" s="11" t="str">
        <f>IFERROR(SUMPRODUCT((CONFIG_METADATA!$G$2:$G$20000=1)*(DATOS!$D$2:$D$20000=A347)*(DATOS!$I$2:$I$20000=B347)*(DATOS!$L$2:$L$20000="S"))/D347,"—")</f>
        <v>—</v>
      </c>
      <c r="I347" s="11" t="str">
        <f>IFERROR(SUMPRODUCT((CONFIG_METADATA!$G$2:$G$20000=1)*(DATOS!$D$2:$D$20000=A347)*(DATOS!$I$2:$I$20000=B347)*(DATOS!$L$2:$L$20000="N"))/D347,"—")</f>
        <v>—</v>
      </c>
      <c r="J347" t="str" cm="1">
        <f t="array" ref="J347">IFERROR(_xlfn.MODE.SNGL(_xlfn._xlws.FILTER(DATOS!$K$2:$K$20000,(CONFIG_METADATA!$G$2:$G$20000=1)*(DATOS!$D$2:$D$20000=A347)*(DATOS!$I$2:$I$20000=B347)*(DATOS!$L$2:$L$20000="S"))),"—")</f>
        <v>—</v>
      </c>
      <c r="K347" t="str" cm="1">
        <f t="array" ref="K347">IFERROR(_xlfn.MODE.SNGL(_xlfn._xlws.FILTER(DATOS!$K$2:$K$20000,(CONFIG_METADATA!$G$2:$G$20000=1)*(DATOS!$D$2:$D$20000=A347)*(DATOS!$I$2:$I$20000=B347)*(DATOS!$L$2:$L$20000="N"))),"—")</f>
        <v>—</v>
      </c>
      <c r="L347">
        <f>SUMPRODUCT((CONFIG_METADATA!$G$2:$G$20000=1)*(DATOS!$D$2:$D$20000=A347)*(DATOS!$I$2:$I$20000=B347)*(DATOS!$K$2:$K$20000=1))</f>
        <v>0</v>
      </c>
      <c r="M347">
        <f>SUMPRODUCT((CONFIG_METADATA!$G$2:$G$20000=1)*(DATOS!$D$2:$D$20000=A347)*(DATOS!$I$2:$I$20000=B347)*(DATOS!$K$2:$K$20000=2))</f>
        <v>0</v>
      </c>
      <c r="N347">
        <f>SUMPRODUCT((CONFIG_METADATA!$G$2:$G$20000=1)*(DATOS!$D$2:$D$20000=A347)*(DATOS!$I$2:$I$20000=B347)*(DATOS!$K$2:$K$20000=3))</f>
        <v>0</v>
      </c>
      <c r="O347">
        <f>SUMPRODUCT((CONFIG_METADATA!$G$2:$G$20000=1)*(DATOS!$D$2:$D$20000=A347)*(DATOS!$I$2:$I$20000=B347)*(DATOS!$K$2:$K$20000=4))</f>
        <v>0</v>
      </c>
      <c r="P347">
        <f>SUMPRODUCT((CONFIG_METADATA!$G$2:$G$20000=1)*(DATOS!$D$2:$D$20000=A347)*(DATOS!$I$2:$I$20000=B347)*(DATOS!$K$2:$K$20000=5))</f>
        <v>0</v>
      </c>
      <c r="Q347">
        <f>SUMPRODUCT((CONFIG_METADATA!$G$2:$G$20000=1)*(DATOS!$D$2:$D$20000=A347)*(DATOS!$I$2:$I$20000=B347)*(DATOS!$K$2:$K$20000=6))</f>
        <v>0</v>
      </c>
      <c r="R347">
        <f>SUMPRODUCT((CONFIG_METADATA!$G$2:$G$20000=1)*(DATOS!$D$2:$D$20000=A347)*(DATOS!$I$2:$I$20000=B347)*(DATOS!$K$2:$K$20000=7))</f>
        <v>0</v>
      </c>
      <c r="S347">
        <f>SUMPRODUCT((CONFIG_METADATA!$G$2:$G$20000=1)*(DATOS!$D$2:$D$20000=A347)*(DATOS!$I$2:$I$20000=B347)*(DATOS!$K$2:$K$20000=8))</f>
        <v>0</v>
      </c>
      <c r="T347">
        <f>SUMPRODUCT((CONFIG_METADATA!$G$2:$G$20000=1)*(DATOS!$D$2:$D$20000=A347)*(DATOS!$I$2:$I$20000=B347)*(DATOS!$K$2:$K$20000=9))</f>
        <v>0</v>
      </c>
      <c r="U347">
        <f>SUMPRODUCT((CONFIG_METADATA!$G$2:$G$20000=1)*(DATOS!$D$2:$D$20000=A347)*(DATOS!$I$2:$I$20000=B347)*(DATOS!$K$2:$K$20000=10))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SUMPRODUCT((CONFIG_METADATA!$G$2:$G$20000=1)*(DATOS!$D$2:$D$20000=A348)*(DATOS!$I$2:$I$20000=B348))</f>
        <v>0</v>
      </c>
      <c r="E348" s="10" t="str">
        <f>IFERROR(SUMPRODUCT((CONFIG_METADATA!$G$2:$G$20000=1)*(DATOS!$D$2:$D$20000=A348)*(DATOS!$I$2:$I$20000=B348)*(DATOS!$K$2:$K$20000))/D348,"—")</f>
        <v>—</v>
      </c>
      <c r="F348" s="10" t="str" cm="1">
        <f t="array" ref="F348">IFERROR(_xlfn.STDEV.P(_xlfn._xlws.FILTER(DATOS!$K$2:$K$20000,(CONFIG_METADATA!$G$2:$G$20000=1)*(DATOS!$D$2:$D$20000=A348)*(DATOS!$I$2:$I$20000=B348))),"—")</f>
        <v>—</v>
      </c>
      <c r="G348" t="str" cm="1">
        <f t="array" ref="G348">IFERROR(_xlfn.MODE.SNGL(_xlfn._xlws.FILTER(DATOS!$K$2:$K$20000,(CONFIG_METADATA!$G$2:$G$20000=1)*(DATOS!$D$2:$D$20000=A348)*(DATOS!$I$2:$I$20000=B348))),"—")</f>
        <v>—</v>
      </c>
      <c r="H348" s="11" t="str">
        <f>IFERROR(SUMPRODUCT((CONFIG_METADATA!$G$2:$G$20000=1)*(DATOS!$D$2:$D$20000=A348)*(DATOS!$I$2:$I$20000=B348)*(DATOS!$L$2:$L$20000="S"))/D348,"—")</f>
        <v>—</v>
      </c>
      <c r="I348" s="11" t="str">
        <f>IFERROR(SUMPRODUCT((CONFIG_METADATA!$G$2:$G$20000=1)*(DATOS!$D$2:$D$20000=A348)*(DATOS!$I$2:$I$20000=B348)*(DATOS!$L$2:$L$20000="N"))/D348,"—")</f>
        <v>—</v>
      </c>
      <c r="J348" t="str" cm="1">
        <f t="array" ref="J348">IFERROR(_xlfn.MODE.SNGL(_xlfn._xlws.FILTER(DATOS!$K$2:$K$20000,(CONFIG_METADATA!$G$2:$G$20000=1)*(DATOS!$D$2:$D$20000=A348)*(DATOS!$I$2:$I$20000=B348)*(DATOS!$L$2:$L$20000="S"))),"—")</f>
        <v>—</v>
      </c>
      <c r="K348" t="str" cm="1">
        <f t="array" ref="K348">IFERROR(_xlfn.MODE.SNGL(_xlfn._xlws.FILTER(DATOS!$K$2:$K$20000,(CONFIG_METADATA!$G$2:$G$20000=1)*(DATOS!$D$2:$D$20000=A348)*(DATOS!$I$2:$I$20000=B348)*(DATOS!$L$2:$L$20000="N"))),"—")</f>
        <v>—</v>
      </c>
      <c r="L348">
        <f>SUMPRODUCT((CONFIG_METADATA!$G$2:$G$20000=1)*(DATOS!$D$2:$D$20000=A348)*(DATOS!$I$2:$I$20000=B348)*(DATOS!$K$2:$K$20000=1))</f>
        <v>0</v>
      </c>
      <c r="M348">
        <f>SUMPRODUCT((CONFIG_METADATA!$G$2:$G$20000=1)*(DATOS!$D$2:$D$20000=A348)*(DATOS!$I$2:$I$20000=B348)*(DATOS!$K$2:$K$20000=2))</f>
        <v>0</v>
      </c>
      <c r="N348">
        <f>SUMPRODUCT((CONFIG_METADATA!$G$2:$G$20000=1)*(DATOS!$D$2:$D$20000=A348)*(DATOS!$I$2:$I$20000=B348)*(DATOS!$K$2:$K$20000=3))</f>
        <v>0</v>
      </c>
      <c r="O348">
        <f>SUMPRODUCT((CONFIG_METADATA!$G$2:$G$20000=1)*(DATOS!$D$2:$D$20000=A348)*(DATOS!$I$2:$I$20000=B348)*(DATOS!$K$2:$K$20000=4))</f>
        <v>0</v>
      </c>
      <c r="P348">
        <f>SUMPRODUCT((CONFIG_METADATA!$G$2:$G$20000=1)*(DATOS!$D$2:$D$20000=A348)*(DATOS!$I$2:$I$20000=B348)*(DATOS!$K$2:$K$20000=5))</f>
        <v>0</v>
      </c>
      <c r="Q348">
        <f>SUMPRODUCT((CONFIG_METADATA!$G$2:$G$20000=1)*(DATOS!$D$2:$D$20000=A348)*(DATOS!$I$2:$I$20000=B348)*(DATOS!$K$2:$K$20000=6))</f>
        <v>0</v>
      </c>
      <c r="R348">
        <f>SUMPRODUCT((CONFIG_METADATA!$G$2:$G$20000=1)*(DATOS!$D$2:$D$20000=A348)*(DATOS!$I$2:$I$20000=B348)*(DATOS!$K$2:$K$20000=7))</f>
        <v>0</v>
      </c>
      <c r="S348">
        <f>SUMPRODUCT((CONFIG_METADATA!$G$2:$G$20000=1)*(DATOS!$D$2:$D$20000=A348)*(DATOS!$I$2:$I$20000=B348)*(DATOS!$K$2:$K$20000=8))</f>
        <v>0</v>
      </c>
      <c r="T348">
        <f>SUMPRODUCT((CONFIG_METADATA!$G$2:$G$20000=1)*(DATOS!$D$2:$D$20000=A348)*(DATOS!$I$2:$I$20000=B348)*(DATOS!$K$2:$K$20000=9))</f>
        <v>0</v>
      </c>
      <c r="U348">
        <f>SUMPRODUCT((CONFIG_METADATA!$G$2:$G$20000=1)*(DATOS!$D$2:$D$20000=A348)*(DATOS!$I$2:$I$20000=B348)*(DATOS!$K$2:$K$20000=10))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SUMPRODUCT((CONFIG_METADATA!$G$2:$G$20000=1)*(DATOS!$D$2:$D$20000=A349)*(DATOS!$I$2:$I$20000=B349))</f>
        <v>0</v>
      </c>
      <c r="E349" s="10" t="str">
        <f>IFERROR(SUMPRODUCT((CONFIG_METADATA!$G$2:$G$20000=1)*(DATOS!$D$2:$D$20000=A349)*(DATOS!$I$2:$I$20000=B349)*(DATOS!$K$2:$K$20000))/D349,"—")</f>
        <v>—</v>
      </c>
      <c r="F349" s="10" t="str" cm="1">
        <f t="array" ref="F349">IFERROR(_xlfn.STDEV.P(_xlfn._xlws.FILTER(DATOS!$K$2:$K$20000,(CONFIG_METADATA!$G$2:$G$20000=1)*(DATOS!$D$2:$D$20000=A349)*(DATOS!$I$2:$I$20000=B349))),"—")</f>
        <v>—</v>
      </c>
      <c r="G349" t="str" cm="1">
        <f t="array" ref="G349">IFERROR(_xlfn.MODE.SNGL(_xlfn._xlws.FILTER(DATOS!$K$2:$K$20000,(CONFIG_METADATA!$G$2:$G$20000=1)*(DATOS!$D$2:$D$20000=A349)*(DATOS!$I$2:$I$20000=B349))),"—")</f>
        <v>—</v>
      </c>
      <c r="H349" s="11" t="str">
        <f>IFERROR(SUMPRODUCT((CONFIG_METADATA!$G$2:$G$20000=1)*(DATOS!$D$2:$D$20000=A349)*(DATOS!$I$2:$I$20000=B349)*(DATOS!$L$2:$L$20000="S"))/D349,"—")</f>
        <v>—</v>
      </c>
      <c r="I349" s="11" t="str">
        <f>IFERROR(SUMPRODUCT((CONFIG_METADATA!$G$2:$G$20000=1)*(DATOS!$D$2:$D$20000=A349)*(DATOS!$I$2:$I$20000=B349)*(DATOS!$L$2:$L$20000="N"))/D349,"—")</f>
        <v>—</v>
      </c>
      <c r="J349" t="str" cm="1">
        <f t="array" ref="J349">IFERROR(_xlfn.MODE.SNGL(_xlfn._xlws.FILTER(DATOS!$K$2:$K$20000,(CONFIG_METADATA!$G$2:$G$20000=1)*(DATOS!$D$2:$D$20000=A349)*(DATOS!$I$2:$I$20000=B349)*(DATOS!$L$2:$L$20000="S"))),"—")</f>
        <v>—</v>
      </c>
      <c r="K349" t="str" cm="1">
        <f t="array" ref="K349">IFERROR(_xlfn.MODE.SNGL(_xlfn._xlws.FILTER(DATOS!$K$2:$K$20000,(CONFIG_METADATA!$G$2:$G$20000=1)*(DATOS!$D$2:$D$20000=A349)*(DATOS!$I$2:$I$20000=B349)*(DATOS!$L$2:$L$20000="N"))),"—")</f>
        <v>—</v>
      </c>
      <c r="L349">
        <f>SUMPRODUCT((CONFIG_METADATA!$G$2:$G$20000=1)*(DATOS!$D$2:$D$20000=A349)*(DATOS!$I$2:$I$20000=B349)*(DATOS!$K$2:$K$20000=1))</f>
        <v>0</v>
      </c>
      <c r="M349">
        <f>SUMPRODUCT((CONFIG_METADATA!$G$2:$G$20000=1)*(DATOS!$D$2:$D$20000=A349)*(DATOS!$I$2:$I$20000=B349)*(DATOS!$K$2:$K$20000=2))</f>
        <v>0</v>
      </c>
      <c r="N349">
        <f>SUMPRODUCT((CONFIG_METADATA!$G$2:$G$20000=1)*(DATOS!$D$2:$D$20000=A349)*(DATOS!$I$2:$I$20000=B349)*(DATOS!$K$2:$K$20000=3))</f>
        <v>0</v>
      </c>
      <c r="O349">
        <f>SUMPRODUCT((CONFIG_METADATA!$G$2:$G$20000=1)*(DATOS!$D$2:$D$20000=A349)*(DATOS!$I$2:$I$20000=B349)*(DATOS!$K$2:$K$20000=4))</f>
        <v>0</v>
      </c>
      <c r="P349">
        <f>SUMPRODUCT((CONFIG_METADATA!$G$2:$G$20000=1)*(DATOS!$D$2:$D$20000=A349)*(DATOS!$I$2:$I$20000=B349)*(DATOS!$K$2:$K$20000=5))</f>
        <v>0</v>
      </c>
      <c r="Q349">
        <f>SUMPRODUCT((CONFIG_METADATA!$G$2:$G$20000=1)*(DATOS!$D$2:$D$20000=A349)*(DATOS!$I$2:$I$20000=B349)*(DATOS!$K$2:$K$20000=6))</f>
        <v>0</v>
      </c>
      <c r="R349">
        <f>SUMPRODUCT((CONFIG_METADATA!$G$2:$G$20000=1)*(DATOS!$D$2:$D$20000=A349)*(DATOS!$I$2:$I$20000=B349)*(DATOS!$K$2:$K$20000=7))</f>
        <v>0</v>
      </c>
      <c r="S349">
        <f>SUMPRODUCT((CONFIG_METADATA!$G$2:$G$20000=1)*(DATOS!$D$2:$D$20000=A349)*(DATOS!$I$2:$I$20000=B349)*(DATOS!$K$2:$K$20000=8))</f>
        <v>0</v>
      </c>
      <c r="T349">
        <f>SUMPRODUCT((CONFIG_METADATA!$G$2:$G$20000=1)*(DATOS!$D$2:$D$20000=A349)*(DATOS!$I$2:$I$20000=B349)*(DATOS!$K$2:$K$20000=9))</f>
        <v>0</v>
      </c>
      <c r="U349">
        <f>SUMPRODUCT((CONFIG_METADATA!$G$2:$G$20000=1)*(DATOS!$D$2:$D$20000=A349)*(DATOS!$I$2:$I$20000=B349)*(DATOS!$K$2:$K$20000=10))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SUMPRODUCT((CONFIG_METADATA!$G$2:$G$20000=1)*(DATOS!$D$2:$D$20000=A350)*(DATOS!$I$2:$I$20000=B350))</f>
        <v>0</v>
      </c>
      <c r="E350" s="10" t="str">
        <f>IFERROR(SUMPRODUCT((CONFIG_METADATA!$G$2:$G$20000=1)*(DATOS!$D$2:$D$20000=A350)*(DATOS!$I$2:$I$20000=B350)*(DATOS!$K$2:$K$20000))/D350,"—")</f>
        <v>—</v>
      </c>
      <c r="F350" s="10" t="str" cm="1">
        <f t="array" ref="F350">IFERROR(_xlfn.STDEV.P(_xlfn._xlws.FILTER(DATOS!$K$2:$K$20000,(CONFIG_METADATA!$G$2:$G$20000=1)*(DATOS!$D$2:$D$20000=A350)*(DATOS!$I$2:$I$20000=B350))),"—")</f>
        <v>—</v>
      </c>
      <c r="G350" t="str" cm="1">
        <f t="array" ref="G350">IFERROR(_xlfn.MODE.SNGL(_xlfn._xlws.FILTER(DATOS!$K$2:$K$20000,(CONFIG_METADATA!$G$2:$G$20000=1)*(DATOS!$D$2:$D$20000=A350)*(DATOS!$I$2:$I$20000=B350))),"—")</f>
        <v>—</v>
      </c>
      <c r="H350" s="11" t="str">
        <f>IFERROR(SUMPRODUCT((CONFIG_METADATA!$G$2:$G$20000=1)*(DATOS!$D$2:$D$20000=A350)*(DATOS!$I$2:$I$20000=B350)*(DATOS!$L$2:$L$20000="S"))/D350,"—")</f>
        <v>—</v>
      </c>
      <c r="I350" s="11" t="str">
        <f>IFERROR(SUMPRODUCT((CONFIG_METADATA!$G$2:$G$20000=1)*(DATOS!$D$2:$D$20000=A350)*(DATOS!$I$2:$I$20000=B350)*(DATOS!$L$2:$L$20000="N"))/D350,"—")</f>
        <v>—</v>
      </c>
      <c r="J350" t="str" cm="1">
        <f t="array" ref="J350">IFERROR(_xlfn.MODE.SNGL(_xlfn._xlws.FILTER(DATOS!$K$2:$K$20000,(CONFIG_METADATA!$G$2:$G$20000=1)*(DATOS!$D$2:$D$20000=A350)*(DATOS!$I$2:$I$20000=B350)*(DATOS!$L$2:$L$20000="S"))),"—")</f>
        <v>—</v>
      </c>
      <c r="K350" t="str" cm="1">
        <f t="array" ref="K350">IFERROR(_xlfn.MODE.SNGL(_xlfn._xlws.FILTER(DATOS!$K$2:$K$20000,(CONFIG_METADATA!$G$2:$G$20000=1)*(DATOS!$D$2:$D$20000=A350)*(DATOS!$I$2:$I$20000=B350)*(DATOS!$L$2:$L$20000="N"))),"—")</f>
        <v>—</v>
      </c>
      <c r="L350">
        <f>SUMPRODUCT((CONFIG_METADATA!$G$2:$G$20000=1)*(DATOS!$D$2:$D$20000=A350)*(DATOS!$I$2:$I$20000=B350)*(DATOS!$K$2:$K$20000=1))</f>
        <v>0</v>
      </c>
      <c r="M350">
        <f>SUMPRODUCT((CONFIG_METADATA!$G$2:$G$20000=1)*(DATOS!$D$2:$D$20000=A350)*(DATOS!$I$2:$I$20000=B350)*(DATOS!$K$2:$K$20000=2))</f>
        <v>0</v>
      </c>
      <c r="N350">
        <f>SUMPRODUCT((CONFIG_METADATA!$G$2:$G$20000=1)*(DATOS!$D$2:$D$20000=A350)*(DATOS!$I$2:$I$20000=B350)*(DATOS!$K$2:$K$20000=3))</f>
        <v>0</v>
      </c>
      <c r="O350">
        <f>SUMPRODUCT((CONFIG_METADATA!$G$2:$G$20000=1)*(DATOS!$D$2:$D$20000=A350)*(DATOS!$I$2:$I$20000=B350)*(DATOS!$K$2:$K$20000=4))</f>
        <v>0</v>
      </c>
      <c r="P350">
        <f>SUMPRODUCT((CONFIG_METADATA!$G$2:$G$20000=1)*(DATOS!$D$2:$D$20000=A350)*(DATOS!$I$2:$I$20000=B350)*(DATOS!$K$2:$K$20000=5))</f>
        <v>0</v>
      </c>
      <c r="Q350">
        <f>SUMPRODUCT((CONFIG_METADATA!$G$2:$G$20000=1)*(DATOS!$D$2:$D$20000=A350)*(DATOS!$I$2:$I$20000=B350)*(DATOS!$K$2:$K$20000=6))</f>
        <v>0</v>
      </c>
      <c r="R350">
        <f>SUMPRODUCT((CONFIG_METADATA!$G$2:$G$20000=1)*(DATOS!$D$2:$D$20000=A350)*(DATOS!$I$2:$I$20000=B350)*(DATOS!$K$2:$K$20000=7))</f>
        <v>0</v>
      </c>
      <c r="S350">
        <f>SUMPRODUCT((CONFIG_METADATA!$G$2:$G$20000=1)*(DATOS!$D$2:$D$20000=A350)*(DATOS!$I$2:$I$20000=B350)*(DATOS!$K$2:$K$20000=8))</f>
        <v>0</v>
      </c>
      <c r="T350">
        <f>SUMPRODUCT((CONFIG_METADATA!$G$2:$G$20000=1)*(DATOS!$D$2:$D$20000=A350)*(DATOS!$I$2:$I$20000=B350)*(DATOS!$K$2:$K$20000=9))</f>
        <v>0</v>
      </c>
      <c r="U350">
        <f>SUMPRODUCT((CONFIG_METADATA!$G$2:$G$20000=1)*(DATOS!$D$2:$D$20000=A350)*(DATOS!$I$2:$I$20000=B350)*(DATOS!$K$2:$K$20000=10))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SUMPRODUCT((CONFIG_METADATA!$G$2:$G$20000=1)*(DATOS!$D$2:$D$20000=A351)*(DATOS!$I$2:$I$20000=B351))</f>
        <v>0</v>
      </c>
      <c r="E351" s="10" t="str">
        <f>IFERROR(SUMPRODUCT((CONFIG_METADATA!$G$2:$G$20000=1)*(DATOS!$D$2:$D$20000=A351)*(DATOS!$I$2:$I$20000=B351)*(DATOS!$K$2:$K$20000))/D351,"—")</f>
        <v>—</v>
      </c>
      <c r="F351" s="10" t="str" cm="1">
        <f t="array" ref="F351">IFERROR(_xlfn.STDEV.P(_xlfn._xlws.FILTER(DATOS!$K$2:$K$20000,(CONFIG_METADATA!$G$2:$G$20000=1)*(DATOS!$D$2:$D$20000=A351)*(DATOS!$I$2:$I$20000=B351))),"—")</f>
        <v>—</v>
      </c>
      <c r="G351" t="str" cm="1">
        <f t="array" ref="G351">IFERROR(_xlfn.MODE.SNGL(_xlfn._xlws.FILTER(DATOS!$K$2:$K$20000,(CONFIG_METADATA!$G$2:$G$20000=1)*(DATOS!$D$2:$D$20000=A351)*(DATOS!$I$2:$I$20000=B351))),"—")</f>
        <v>—</v>
      </c>
      <c r="H351" s="11" t="str">
        <f>IFERROR(SUMPRODUCT((CONFIG_METADATA!$G$2:$G$20000=1)*(DATOS!$D$2:$D$20000=A351)*(DATOS!$I$2:$I$20000=B351)*(DATOS!$L$2:$L$20000="S"))/D351,"—")</f>
        <v>—</v>
      </c>
      <c r="I351" s="11" t="str">
        <f>IFERROR(SUMPRODUCT((CONFIG_METADATA!$G$2:$G$20000=1)*(DATOS!$D$2:$D$20000=A351)*(DATOS!$I$2:$I$20000=B351)*(DATOS!$L$2:$L$20000="N"))/D351,"—")</f>
        <v>—</v>
      </c>
      <c r="J351" t="str" cm="1">
        <f t="array" ref="J351">IFERROR(_xlfn.MODE.SNGL(_xlfn._xlws.FILTER(DATOS!$K$2:$K$20000,(CONFIG_METADATA!$G$2:$G$20000=1)*(DATOS!$D$2:$D$20000=A351)*(DATOS!$I$2:$I$20000=B351)*(DATOS!$L$2:$L$20000="S"))),"—")</f>
        <v>—</v>
      </c>
      <c r="K351" t="str" cm="1">
        <f t="array" ref="K351">IFERROR(_xlfn.MODE.SNGL(_xlfn._xlws.FILTER(DATOS!$K$2:$K$20000,(CONFIG_METADATA!$G$2:$G$20000=1)*(DATOS!$D$2:$D$20000=A351)*(DATOS!$I$2:$I$20000=B351)*(DATOS!$L$2:$L$20000="N"))),"—")</f>
        <v>—</v>
      </c>
      <c r="L351">
        <f>SUMPRODUCT((CONFIG_METADATA!$G$2:$G$20000=1)*(DATOS!$D$2:$D$20000=A351)*(DATOS!$I$2:$I$20000=B351)*(DATOS!$K$2:$K$20000=1))</f>
        <v>0</v>
      </c>
      <c r="M351">
        <f>SUMPRODUCT((CONFIG_METADATA!$G$2:$G$20000=1)*(DATOS!$D$2:$D$20000=A351)*(DATOS!$I$2:$I$20000=B351)*(DATOS!$K$2:$K$20000=2))</f>
        <v>0</v>
      </c>
      <c r="N351">
        <f>SUMPRODUCT((CONFIG_METADATA!$G$2:$G$20000=1)*(DATOS!$D$2:$D$20000=A351)*(DATOS!$I$2:$I$20000=B351)*(DATOS!$K$2:$K$20000=3))</f>
        <v>0</v>
      </c>
      <c r="O351">
        <f>SUMPRODUCT((CONFIG_METADATA!$G$2:$G$20000=1)*(DATOS!$D$2:$D$20000=A351)*(DATOS!$I$2:$I$20000=B351)*(DATOS!$K$2:$K$20000=4))</f>
        <v>0</v>
      </c>
      <c r="P351">
        <f>SUMPRODUCT((CONFIG_METADATA!$G$2:$G$20000=1)*(DATOS!$D$2:$D$20000=A351)*(DATOS!$I$2:$I$20000=B351)*(DATOS!$K$2:$K$20000=5))</f>
        <v>0</v>
      </c>
      <c r="Q351">
        <f>SUMPRODUCT((CONFIG_METADATA!$G$2:$G$20000=1)*(DATOS!$D$2:$D$20000=A351)*(DATOS!$I$2:$I$20000=B351)*(DATOS!$K$2:$K$20000=6))</f>
        <v>0</v>
      </c>
      <c r="R351">
        <f>SUMPRODUCT((CONFIG_METADATA!$G$2:$G$20000=1)*(DATOS!$D$2:$D$20000=A351)*(DATOS!$I$2:$I$20000=B351)*(DATOS!$K$2:$K$20000=7))</f>
        <v>0</v>
      </c>
      <c r="S351">
        <f>SUMPRODUCT((CONFIG_METADATA!$G$2:$G$20000=1)*(DATOS!$D$2:$D$20000=A351)*(DATOS!$I$2:$I$20000=B351)*(DATOS!$K$2:$K$20000=8))</f>
        <v>0</v>
      </c>
      <c r="T351">
        <f>SUMPRODUCT((CONFIG_METADATA!$G$2:$G$20000=1)*(DATOS!$D$2:$D$20000=A351)*(DATOS!$I$2:$I$20000=B351)*(DATOS!$K$2:$K$20000=9))</f>
        <v>0</v>
      </c>
      <c r="U351">
        <f>SUMPRODUCT((CONFIG_METADATA!$G$2:$G$20000=1)*(DATOS!$D$2:$D$20000=A351)*(DATOS!$I$2:$I$20000=B351)*(DATOS!$K$2:$K$20000=10))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SUMPRODUCT((CONFIG_METADATA!$G$2:$G$20000=1)*(DATOS!$D$2:$D$20000=A352)*(DATOS!$I$2:$I$20000=B352))</f>
        <v>0</v>
      </c>
      <c r="E352" s="10" t="str">
        <f>IFERROR(SUMPRODUCT((CONFIG_METADATA!$G$2:$G$20000=1)*(DATOS!$D$2:$D$20000=A352)*(DATOS!$I$2:$I$20000=B352)*(DATOS!$K$2:$K$20000))/D352,"—")</f>
        <v>—</v>
      </c>
      <c r="F352" s="10" t="str" cm="1">
        <f t="array" ref="F352">IFERROR(_xlfn.STDEV.P(_xlfn._xlws.FILTER(DATOS!$K$2:$K$20000,(CONFIG_METADATA!$G$2:$G$20000=1)*(DATOS!$D$2:$D$20000=A352)*(DATOS!$I$2:$I$20000=B352))),"—")</f>
        <v>—</v>
      </c>
      <c r="G352" t="str" cm="1">
        <f t="array" ref="G352">IFERROR(_xlfn.MODE.SNGL(_xlfn._xlws.FILTER(DATOS!$K$2:$K$20000,(CONFIG_METADATA!$G$2:$G$20000=1)*(DATOS!$D$2:$D$20000=A352)*(DATOS!$I$2:$I$20000=B352))),"—")</f>
        <v>—</v>
      </c>
      <c r="H352" s="11" t="str">
        <f>IFERROR(SUMPRODUCT((CONFIG_METADATA!$G$2:$G$20000=1)*(DATOS!$D$2:$D$20000=A352)*(DATOS!$I$2:$I$20000=B352)*(DATOS!$L$2:$L$20000="S"))/D352,"—")</f>
        <v>—</v>
      </c>
      <c r="I352" s="11" t="str">
        <f>IFERROR(SUMPRODUCT((CONFIG_METADATA!$G$2:$G$20000=1)*(DATOS!$D$2:$D$20000=A352)*(DATOS!$I$2:$I$20000=B352)*(DATOS!$L$2:$L$20000="N"))/D352,"—")</f>
        <v>—</v>
      </c>
      <c r="J352" t="str" cm="1">
        <f t="array" ref="J352">IFERROR(_xlfn.MODE.SNGL(_xlfn._xlws.FILTER(DATOS!$K$2:$K$20000,(CONFIG_METADATA!$G$2:$G$20000=1)*(DATOS!$D$2:$D$20000=A352)*(DATOS!$I$2:$I$20000=B352)*(DATOS!$L$2:$L$20000="S"))),"—")</f>
        <v>—</v>
      </c>
      <c r="K352" t="str" cm="1">
        <f t="array" ref="K352">IFERROR(_xlfn.MODE.SNGL(_xlfn._xlws.FILTER(DATOS!$K$2:$K$20000,(CONFIG_METADATA!$G$2:$G$20000=1)*(DATOS!$D$2:$D$20000=A352)*(DATOS!$I$2:$I$20000=B352)*(DATOS!$L$2:$L$20000="N"))),"—")</f>
        <v>—</v>
      </c>
      <c r="L352">
        <f>SUMPRODUCT((CONFIG_METADATA!$G$2:$G$20000=1)*(DATOS!$D$2:$D$20000=A352)*(DATOS!$I$2:$I$20000=B352)*(DATOS!$K$2:$K$20000=1))</f>
        <v>0</v>
      </c>
      <c r="M352">
        <f>SUMPRODUCT((CONFIG_METADATA!$G$2:$G$20000=1)*(DATOS!$D$2:$D$20000=A352)*(DATOS!$I$2:$I$20000=B352)*(DATOS!$K$2:$K$20000=2))</f>
        <v>0</v>
      </c>
      <c r="N352">
        <f>SUMPRODUCT((CONFIG_METADATA!$G$2:$G$20000=1)*(DATOS!$D$2:$D$20000=A352)*(DATOS!$I$2:$I$20000=B352)*(DATOS!$K$2:$K$20000=3))</f>
        <v>0</v>
      </c>
      <c r="O352">
        <f>SUMPRODUCT((CONFIG_METADATA!$G$2:$G$20000=1)*(DATOS!$D$2:$D$20000=A352)*(DATOS!$I$2:$I$20000=B352)*(DATOS!$K$2:$K$20000=4))</f>
        <v>0</v>
      </c>
      <c r="P352">
        <f>SUMPRODUCT((CONFIG_METADATA!$G$2:$G$20000=1)*(DATOS!$D$2:$D$20000=A352)*(DATOS!$I$2:$I$20000=B352)*(DATOS!$K$2:$K$20000=5))</f>
        <v>0</v>
      </c>
      <c r="Q352">
        <f>SUMPRODUCT((CONFIG_METADATA!$G$2:$G$20000=1)*(DATOS!$D$2:$D$20000=A352)*(DATOS!$I$2:$I$20000=B352)*(DATOS!$K$2:$K$20000=6))</f>
        <v>0</v>
      </c>
      <c r="R352">
        <f>SUMPRODUCT((CONFIG_METADATA!$G$2:$G$20000=1)*(DATOS!$D$2:$D$20000=A352)*(DATOS!$I$2:$I$20000=B352)*(DATOS!$K$2:$K$20000=7))</f>
        <v>0</v>
      </c>
      <c r="S352">
        <f>SUMPRODUCT((CONFIG_METADATA!$G$2:$G$20000=1)*(DATOS!$D$2:$D$20000=A352)*(DATOS!$I$2:$I$20000=B352)*(DATOS!$K$2:$K$20000=8))</f>
        <v>0</v>
      </c>
      <c r="T352">
        <f>SUMPRODUCT((CONFIG_METADATA!$G$2:$G$20000=1)*(DATOS!$D$2:$D$20000=A352)*(DATOS!$I$2:$I$20000=B352)*(DATOS!$K$2:$K$20000=9))</f>
        <v>0</v>
      </c>
      <c r="U352">
        <f>SUMPRODUCT((CONFIG_METADATA!$G$2:$G$20000=1)*(DATOS!$D$2:$D$20000=A352)*(DATOS!$I$2:$I$20000=B352)*(DATOS!$K$2:$K$20000=10))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SUMPRODUCT((CONFIG_METADATA!$G$2:$G$20000=1)*(DATOS!$D$2:$D$20000=A353)*(DATOS!$I$2:$I$20000=B353))</f>
        <v>0</v>
      </c>
      <c r="E353" s="10" t="str">
        <f>IFERROR(SUMPRODUCT((CONFIG_METADATA!$G$2:$G$20000=1)*(DATOS!$D$2:$D$20000=A353)*(DATOS!$I$2:$I$20000=B353)*(DATOS!$K$2:$K$20000))/D353,"—")</f>
        <v>—</v>
      </c>
      <c r="F353" s="10" t="str" cm="1">
        <f t="array" ref="F353">IFERROR(_xlfn.STDEV.P(_xlfn._xlws.FILTER(DATOS!$K$2:$K$20000,(CONFIG_METADATA!$G$2:$G$20000=1)*(DATOS!$D$2:$D$20000=A353)*(DATOS!$I$2:$I$20000=B353))),"—")</f>
        <v>—</v>
      </c>
      <c r="G353" t="str" cm="1">
        <f t="array" ref="G353">IFERROR(_xlfn.MODE.SNGL(_xlfn._xlws.FILTER(DATOS!$K$2:$K$20000,(CONFIG_METADATA!$G$2:$G$20000=1)*(DATOS!$D$2:$D$20000=A353)*(DATOS!$I$2:$I$20000=B353))),"—")</f>
        <v>—</v>
      </c>
      <c r="H353" s="11" t="str">
        <f>IFERROR(SUMPRODUCT((CONFIG_METADATA!$G$2:$G$20000=1)*(DATOS!$D$2:$D$20000=A353)*(DATOS!$I$2:$I$20000=B353)*(DATOS!$L$2:$L$20000="S"))/D353,"—")</f>
        <v>—</v>
      </c>
      <c r="I353" s="11" t="str">
        <f>IFERROR(SUMPRODUCT((CONFIG_METADATA!$G$2:$G$20000=1)*(DATOS!$D$2:$D$20000=A353)*(DATOS!$I$2:$I$20000=B353)*(DATOS!$L$2:$L$20000="N"))/D353,"—")</f>
        <v>—</v>
      </c>
      <c r="J353" t="str" cm="1">
        <f t="array" ref="J353">IFERROR(_xlfn.MODE.SNGL(_xlfn._xlws.FILTER(DATOS!$K$2:$K$20000,(CONFIG_METADATA!$G$2:$G$20000=1)*(DATOS!$D$2:$D$20000=A353)*(DATOS!$I$2:$I$20000=B353)*(DATOS!$L$2:$L$20000="S"))),"—")</f>
        <v>—</v>
      </c>
      <c r="K353" t="str" cm="1">
        <f t="array" ref="K353">IFERROR(_xlfn.MODE.SNGL(_xlfn._xlws.FILTER(DATOS!$K$2:$K$20000,(CONFIG_METADATA!$G$2:$G$20000=1)*(DATOS!$D$2:$D$20000=A353)*(DATOS!$I$2:$I$20000=B353)*(DATOS!$L$2:$L$20000="N"))),"—")</f>
        <v>—</v>
      </c>
      <c r="L353">
        <f>SUMPRODUCT((CONFIG_METADATA!$G$2:$G$20000=1)*(DATOS!$D$2:$D$20000=A353)*(DATOS!$I$2:$I$20000=B353)*(DATOS!$K$2:$K$20000=1))</f>
        <v>0</v>
      </c>
      <c r="M353">
        <f>SUMPRODUCT((CONFIG_METADATA!$G$2:$G$20000=1)*(DATOS!$D$2:$D$20000=A353)*(DATOS!$I$2:$I$20000=B353)*(DATOS!$K$2:$K$20000=2))</f>
        <v>0</v>
      </c>
      <c r="N353">
        <f>SUMPRODUCT((CONFIG_METADATA!$G$2:$G$20000=1)*(DATOS!$D$2:$D$20000=A353)*(DATOS!$I$2:$I$20000=B353)*(DATOS!$K$2:$K$20000=3))</f>
        <v>0</v>
      </c>
      <c r="O353">
        <f>SUMPRODUCT((CONFIG_METADATA!$G$2:$G$20000=1)*(DATOS!$D$2:$D$20000=A353)*(DATOS!$I$2:$I$20000=B353)*(DATOS!$K$2:$K$20000=4))</f>
        <v>0</v>
      </c>
      <c r="P353">
        <f>SUMPRODUCT((CONFIG_METADATA!$G$2:$G$20000=1)*(DATOS!$D$2:$D$20000=A353)*(DATOS!$I$2:$I$20000=B353)*(DATOS!$K$2:$K$20000=5))</f>
        <v>0</v>
      </c>
      <c r="Q353">
        <f>SUMPRODUCT((CONFIG_METADATA!$G$2:$G$20000=1)*(DATOS!$D$2:$D$20000=A353)*(DATOS!$I$2:$I$20000=B353)*(DATOS!$K$2:$K$20000=6))</f>
        <v>0</v>
      </c>
      <c r="R353">
        <f>SUMPRODUCT((CONFIG_METADATA!$G$2:$G$20000=1)*(DATOS!$D$2:$D$20000=A353)*(DATOS!$I$2:$I$20000=B353)*(DATOS!$K$2:$K$20000=7))</f>
        <v>0</v>
      </c>
      <c r="S353">
        <f>SUMPRODUCT((CONFIG_METADATA!$G$2:$G$20000=1)*(DATOS!$D$2:$D$20000=A353)*(DATOS!$I$2:$I$20000=B353)*(DATOS!$K$2:$K$20000=8))</f>
        <v>0</v>
      </c>
      <c r="T353">
        <f>SUMPRODUCT((CONFIG_METADATA!$G$2:$G$20000=1)*(DATOS!$D$2:$D$20000=A353)*(DATOS!$I$2:$I$20000=B353)*(DATOS!$K$2:$K$20000=9))</f>
        <v>0</v>
      </c>
      <c r="U353">
        <f>SUMPRODUCT((CONFIG_METADATA!$G$2:$G$20000=1)*(DATOS!$D$2:$D$20000=A353)*(DATOS!$I$2:$I$20000=B353)*(DATOS!$K$2:$K$20000=10))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SUMPRODUCT((CONFIG_METADATA!$G$2:$G$20000=1)*(DATOS!$D$2:$D$20000=A354)*(DATOS!$I$2:$I$20000=B354))</f>
        <v>0</v>
      </c>
      <c r="E354" s="10" t="str">
        <f>IFERROR(SUMPRODUCT((CONFIG_METADATA!$G$2:$G$20000=1)*(DATOS!$D$2:$D$20000=A354)*(DATOS!$I$2:$I$20000=B354)*(DATOS!$K$2:$K$20000))/D354,"—")</f>
        <v>—</v>
      </c>
      <c r="F354" s="10" t="str" cm="1">
        <f t="array" ref="F354">IFERROR(_xlfn.STDEV.P(_xlfn._xlws.FILTER(DATOS!$K$2:$K$20000,(CONFIG_METADATA!$G$2:$G$20000=1)*(DATOS!$D$2:$D$20000=A354)*(DATOS!$I$2:$I$20000=B354))),"—")</f>
        <v>—</v>
      </c>
      <c r="G354" t="str" cm="1">
        <f t="array" ref="G354">IFERROR(_xlfn.MODE.SNGL(_xlfn._xlws.FILTER(DATOS!$K$2:$K$20000,(CONFIG_METADATA!$G$2:$G$20000=1)*(DATOS!$D$2:$D$20000=A354)*(DATOS!$I$2:$I$20000=B354))),"—")</f>
        <v>—</v>
      </c>
      <c r="H354" s="11" t="str">
        <f>IFERROR(SUMPRODUCT((CONFIG_METADATA!$G$2:$G$20000=1)*(DATOS!$D$2:$D$20000=A354)*(DATOS!$I$2:$I$20000=B354)*(DATOS!$L$2:$L$20000="S"))/D354,"—")</f>
        <v>—</v>
      </c>
      <c r="I354" s="11" t="str">
        <f>IFERROR(SUMPRODUCT((CONFIG_METADATA!$G$2:$G$20000=1)*(DATOS!$D$2:$D$20000=A354)*(DATOS!$I$2:$I$20000=B354)*(DATOS!$L$2:$L$20000="N"))/D354,"—")</f>
        <v>—</v>
      </c>
      <c r="J354" t="str" cm="1">
        <f t="array" ref="J354">IFERROR(_xlfn.MODE.SNGL(_xlfn._xlws.FILTER(DATOS!$K$2:$K$20000,(CONFIG_METADATA!$G$2:$G$20000=1)*(DATOS!$D$2:$D$20000=A354)*(DATOS!$I$2:$I$20000=B354)*(DATOS!$L$2:$L$20000="S"))),"—")</f>
        <v>—</v>
      </c>
      <c r="K354" t="str" cm="1">
        <f t="array" ref="K354">IFERROR(_xlfn.MODE.SNGL(_xlfn._xlws.FILTER(DATOS!$K$2:$K$20000,(CONFIG_METADATA!$G$2:$G$20000=1)*(DATOS!$D$2:$D$20000=A354)*(DATOS!$I$2:$I$20000=B354)*(DATOS!$L$2:$L$20000="N"))),"—")</f>
        <v>—</v>
      </c>
      <c r="L354">
        <f>SUMPRODUCT((CONFIG_METADATA!$G$2:$G$20000=1)*(DATOS!$D$2:$D$20000=A354)*(DATOS!$I$2:$I$20000=B354)*(DATOS!$K$2:$K$20000=1))</f>
        <v>0</v>
      </c>
      <c r="M354">
        <f>SUMPRODUCT((CONFIG_METADATA!$G$2:$G$20000=1)*(DATOS!$D$2:$D$20000=A354)*(DATOS!$I$2:$I$20000=B354)*(DATOS!$K$2:$K$20000=2))</f>
        <v>0</v>
      </c>
      <c r="N354">
        <f>SUMPRODUCT((CONFIG_METADATA!$G$2:$G$20000=1)*(DATOS!$D$2:$D$20000=A354)*(DATOS!$I$2:$I$20000=B354)*(DATOS!$K$2:$K$20000=3))</f>
        <v>0</v>
      </c>
      <c r="O354">
        <f>SUMPRODUCT((CONFIG_METADATA!$G$2:$G$20000=1)*(DATOS!$D$2:$D$20000=A354)*(DATOS!$I$2:$I$20000=B354)*(DATOS!$K$2:$K$20000=4))</f>
        <v>0</v>
      </c>
      <c r="P354">
        <f>SUMPRODUCT((CONFIG_METADATA!$G$2:$G$20000=1)*(DATOS!$D$2:$D$20000=A354)*(DATOS!$I$2:$I$20000=B354)*(DATOS!$K$2:$K$20000=5))</f>
        <v>0</v>
      </c>
      <c r="Q354">
        <f>SUMPRODUCT((CONFIG_METADATA!$G$2:$G$20000=1)*(DATOS!$D$2:$D$20000=A354)*(DATOS!$I$2:$I$20000=B354)*(DATOS!$K$2:$K$20000=6))</f>
        <v>0</v>
      </c>
      <c r="R354">
        <f>SUMPRODUCT((CONFIG_METADATA!$G$2:$G$20000=1)*(DATOS!$D$2:$D$20000=A354)*(DATOS!$I$2:$I$20000=B354)*(DATOS!$K$2:$K$20000=7))</f>
        <v>0</v>
      </c>
      <c r="S354">
        <f>SUMPRODUCT((CONFIG_METADATA!$G$2:$G$20000=1)*(DATOS!$D$2:$D$20000=A354)*(DATOS!$I$2:$I$20000=B354)*(DATOS!$K$2:$K$20000=8))</f>
        <v>0</v>
      </c>
      <c r="T354">
        <f>SUMPRODUCT((CONFIG_METADATA!$G$2:$G$20000=1)*(DATOS!$D$2:$D$20000=A354)*(DATOS!$I$2:$I$20000=B354)*(DATOS!$K$2:$K$20000=9))</f>
        <v>0</v>
      </c>
      <c r="U354">
        <f>SUMPRODUCT((CONFIG_METADATA!$G$2:$G$20000=1)*(DATOS!$D$2:$D$20000=A354)*(DATOS!$I$2:$I$20000=B354)*(DATOS!$K$2:$K$20000=10))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SUMPRODUCT((CONFIG_METADATA!$G$2:$G$20000=1)*(DATOS!$D$2:$D$20000=A355)*(DATOS!$I$2:$I$20000=B355))</f>
        <v>0</v>
      </c>
      <c r="E355" s="10" t="str">
        <f>IFERROR(SUMPRODUCT((CONFIG_METADATA!$G$2:$G$20000=1)*(DATOS!$D$2:$D$20000=A355)*(DATOS!$I$2:$I$20000=B355)*(DATOS!$K$2:$K$20000))/D355,"—")</f>
        <v>—</v>
      </c>
      <c r="F355" s="10" t="str" cm="1">
        <f t="array" ref="F355">IFERROR(_xlfn.STDEV.P(_xlfn._xlws.FILTER(DATOS!$K$2:$K$20000,(CONFIG_METADATA!$G$2:$G$20000=1)*(DATOS!$D$2:$D$20000=A355)*(DATOS!$I$2:$I$20000=B355))),"—")</f>
        <v>—</v>
      </c>
      <c r="G355" t="str" cm="1">
        <f t="array" ref="G355">IFERROR(_xlfn.MODE.SNGL(_xlfn._xlws.FILTER(DATOS!$K$2:$K$20000,(CONFIG_METADATA!$G$2:$G$20000=1)*(DATOS!$D$2:$D$20000=A355)*(DATOS!$I$2:$I$20000=B355))),"—")</f>
        <v>—</v>
      </c>
      <c r="H355" s="11" t="str">
        <f>IFERROR(SUMPRODUCT((CONFIG_METADATA!$G$2:$G$20000=1)*(DATOS!$D$2:$D$20000=A355)*(DATOS!$I$2:$I$20000=B355)*(DATOS!$L$2:$L$20000="S"))/D355,"—")</f>
        <v>—</v>
      </c>
      <c r="I355" s="11" t="str">
        <f>IFERROR(SUMPRODUCT((CONFIG_METADATA!$G$2:$G$20000=1)*(DATOS!$D$2:$D$20000=A355)*(DATOS!$I$2:$I$20000=B355)*(DATOS!$L$2:$L$20000="N"))/D355,"—")</f>
        <v>—</v>
      </c>
      <c r="J355" t="str" cm="1">
        <f t="array" ref="J355">IFERROR(_xlfn.MODE.SNGL(_xlfn._xlws.FILTER(DATOS!$K$2:$K$20000,(CONFIG_METADATA!$G$2:$G$20000=1)*(DATOS!$D$2:$D$20000=A355)*(DATOS!$I$2:$I$20000=B355)*(DATOS!$L$2:$L$20000="S"))),"—")</f>
        <v>—</v>
      </c>
      <c r="K355" t="str" cm="1">
        <f t="array" ref="K355">IFERROR(_xlfn.MODE.SNGL(_xlfn._xlws.FILTER(DATOS!$K$2:$K$20000,(CONFIG_METADATA!$G$2:$G$20000=1)*(DATOS!$D$2:$D$20000=A355)*(DATOS!$I$2:$I$20000=B355)*(DATOS!$L$2:$L$20000="N"))),"—")</f>
        <v>—</v>
      </c>
      <c r="L355">
        <f>SUMPRODUCT((CONFIG_METADATA!$G$2:$G$20000=1)*(DATOS!$D$2:$D$20000=A355)*(DATOS!$I$2:$I$20000=B355)*(DATOS!$K$2:$K$20000=1))</f>
        <v>0</v>
      </c>
      <c r="M355">
        <f>SUMPRODUCT((CONFIG_METADATA!$G$2:$G$20000=1)*(DATOS!$D$2:$D$20000=A355)*(DATOS!$I$2:$I$20000=B355)*(DATOS!$K$2:$K$20000=2))</f>
        <v>0</v>
      </c>
      <c r="N355">
        <f>SUMPRODUCT((CONFIG_METADATA!$G$2:$G$20000=1)*(DATOS!$D$2:$D$20000=A355)*(DATOS!$I$2:$I$20000=B355)*(DATOS!$K$2:$K$20000=3))</f>
        <v>0</v>
      </c>
      <c r="O355">
        <f>SUMPRODUCT((CONFIG_METADATA!$G$2:$G$20000=1)*(DATOS!$D$2:$D$20000=A355)*(DATOS!$I$2:$I$20000=B355)*(DATOS!$K$2:$K$20000=4))</f>
        <v>0</v>
      </c>
      <c r="P355">
        <f>SUMPRODUCT((CONFIG_METADATA!$G$2:$G$20000=1)*(DATOS!$D$2:$D$20000=A355)*(DATOS!$I$2:$I$20000=B355)*(DATOS!$K$2:$K$20000=5))</f>
        <v>0</v>
      </c>
      <c r="Q355">
        <f>SUMPRODUCT((CONFIG_METADATA!$G$2:$G$20000=1)*(DATOS!$D$2:$D$20000=A355)*(DATOS!$I$2:$I$20000=B355)*(DATOS!$K$2:$K$20000=6))</f>
        <v>0</v>
      </c>
      <c r="R355">
        <f>SUMPRODUCT((CONFIG_METADATA!$G$2:$G$20000=1)*(DATOS!$D$2:$D$20000=A355)*(DATOS!$I$2:$I$20000=B355)*(DATOS!$K$2:$K$20000=7))</f>
        <v>0</v>
      </c>
      <c r="S355">
        <f>SUMPRODUCT((CONFIG_METADATA!$G$2:$G$20000=1)*(DATOS!$D$2:$D$20000=A355)*(DATOS!$I$2:$I$20000=B355)*(DATOS!$K$2:$K$20000=8))</f>
        <v>0</v>
      </c>
      <c r="T355">
        <f>SUMPRODUCT((CONFIG_METADATA!$G$2:$G$20000=1)*(DATOS!$D$2:$D$20000=A355)*(DATOS!$I$2:$I$20000=B355)*(DATOS!$K$2:$K$20000=9))</f>
        <v>0</v>
      </c>
      <c r="U355">
        <f>SUMPRODUCT((CONFIG_METADATA!$G$2:$G$20000=1)*(DATOS!$D$2:$D$20000=A355)*(DATOS!$I$2:$I$20000=B355)*(DATOS!$K$2:$K$20000=10))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SUMPRODUCT((CONFIG_METADATA!$G$2:$G$20000=1)*(DATOS!$D$2:$D$20000=A356)*(DATOS!$I$2:$I$20000=B356))</f>
        <v>0</v>
      </c>
      <c r="E356" s="10" t="str">
        <f>IFERROR(SUMPRODUCT((CONFIG_METADATA!$G$2:$G$20000=1)*(DATOS!$D$2:$D$20000=A356)*(DATOS!$I$2:$I$20000=B356)*(DATOS!$K$2:$K$20000))/D356,"—")</f>
        <v>—</v>
      </c>
      <c r="F356" s="10" t="str" cm="1">
        <f t="array" ref="F356">IFERROR(_xlfn.STDEV.P(_xlfn._xlws.FILTER(DATOS!$K$2:$K$20000,(CONFIG_METADATA!$G$2:$G$20000=1)*(DATOS!$D$2:$D$20000=A356)*(DATOS!$I$2:$I$20000=B356))),"—")</f>
        <v>—</v>
      </c>
      <c r="G356" t="str" cm="1">
        <f t="array" ref="G356">IFERROR(_xlfn.MODE.SNGL(_xlfn._xlws.FILTER(DATOS!$K$2:$K$20000,(CONFIG_METADATA!$G$2:$G$20000=1)*(DATOS!$D$2:$D$20000=A356)*(DATOS!$I$2:$I$20000=B356))),"—")</f>
        <v>—</v>
      </c>
      <c r="H356" s="11" t="str">
        <f>IFERROR(SUMPRODUCT((CONFIG_METADATA!$G$2:$G$20000=1)*(DATOS!$D$2:$D$20000=A356)*(DATOS!$I$2:$I$20000=B356)*(DATOS!$L$2:$L$20000="S"))/D356,"—")</f>
        <v>—</v>
      </c>
      <c r="I356" s="11" t="str">
        <f>IFERROR(SUMPRODUCT((CONFIG_METADATA!$G$2:$G$20000=1)*(DATOS!$D$2:$D$20000=A356)*(DATOS!$I$2:$I$20000=B356)*(DATOS!$L$2:$L$20000="N"))/D356,"—")</f>
        <v>—</v>
      </c>
      <c r="J356" t="str" cm="1">
        <f t="array" ref="J356">IFERROR(_xlfn.MODE.SNGL(_xlfn._xlws.FILTER(DATOS!$K$2:$K$20000,(CONFIG_METADATA!$G$2:$G$20000=1)*(DATOS!$D$2:$D$20000=A356)*(DATOS!$I$2:$I$20000=B356)*(DATOS!$L$2:$L$20000="S"))),"—")</f>
        <v>—</v>
      </c>
      <c r="K356" t="str" cm="1">
        <f t="array" ref="K356">IFERROR(_xlfn.MODE.SNGL(_xlfn._xlws.FILTER(DATOS!$K$2:$K$20000,(CONFIG_METADATA!$G$2:$G$20000=1)*(DATOS!$D$2:$D$20000=A356)*(DATOS!$I$2:$I$20000=B356)*(DATOS!$L$2:$L$20000="N"))),"—")</f>
        <v>—</v>
      </c>
      <c r="L356">
        <f>SUMPRODUCT((CONFIG_METADATA!$G$2:$G$20000=1)*(DATOS!$D$2:$D$20000=A356)*(DATOS!$I$2:$I$20000=B356)*(DATOS!$K$2:$K$20000=1))</f>
        <v>0</v>
      </c>
      <c r="M356">
        <f>SUMPRODUCT((CONFIG_METADATA!$G$2:$G$20000=1)*(DATOS!$D$2:$D$20000=A356)*(DATOS!$I$2:$I$20000=B356)*(DATOS!$K$2:$K$20000=2))</f>
        <v>0</v>
      </c>
      <c r="N356">
        <f>SUMPRODUCT((CONFIG_METADATA!$G$2:$G$20000=1)*(DATOS!$D$2:$D$20000=A356)*(DATOS!$I$2:$I$20000=B356)*(DATOS!$K$2:$K$20000=3))</f>
        <v>0</v>
      </c>
      <c r="O356">
        <f>SUMPRODUCT((CONFIG_METADATA!$G$2:$G$20000=1)*(DATOS!$D$2:$D$20000=A356)*(DATOS!$I$2:$I$20000=B356)*(DATOS!$K$2:$K$20000=4))</f>
        <v>0</v>
      </c>
      <c r="P356">
        <f>SUMPRODUCT((CONFIG_METADATA!$G$2:$G$20000=1)*(DATOS!$D$2:$D$20000=A356)*(DATOS!$I$2:$I$20000=B356)*(DATOS!$K$2:$K$20000=5))</f>
        <v>0</v>
      </c>
      <c r="Q356">
        <f>SUMPRODUCT((CONFIG_METADATA!$G$2:$G$20000=1)*(DATOS!$D$2:$D$20000=A356)*(DATOS!$I$2:$I$20000=B356)*(DATOS!$K$2:$K$20000=6))</f>
        <v>0</v>
      </c>
      <c r="R356">
        <f>SUMPRODUCT((CONFIG_METADATA!$G$2:$G$20000=1)*(DATOS!$D$2:$D$20000=A356)*(DATOS!$I$2:$I$20000=B356)*(DATOS!$K$2:$K$20000=7))</f>
        <v>0</v>
      </c>
      <c r="S356">
        <f>SUMPRODUCT((CONFIG_METADATA!$G$2:$G$20000=1)*(DATOS!$D$2:$D$20000=A356)*(DATOS!$I$2:$I$20000=B356)*(DATOS!$K$2:$K$20000=8))</f>
        <v>0</v>
      </c>
      <c r="T356">
        <f>SUMPRODUCT((CONFIG_METADATA!$G$2:$G$20000=1)*(DATOS!$D$2:$D$20000=A356)*(DATOS!$I$2:$I$20000=B356)*(DATOS!$K$2:$K$20000=9))</f>
        <v>0</v>
      </c>
      <c r="U356">
        <f>SUMPRODUCT((CONFIG_METADATA!$G$2:$G$20000=1)*(DATOS!$D$2:$D$20000=A356)*(DATOS!$I$2:$I$20000=B356)*(DATOS!$K$2:$K$20000=10))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SUMPRODUCT((CONFIG_METADATA!$G$2:$G$20000=1)*(DATOS!$D$2:$D$20000=A357)*(DATOS!$I$2:$I$20000=B357))</f>
        <v>0</v>
      </c>
      <c r="E357" s="10" t="str">
        <f>IFERROR(SUMPRODUCT((CONFIG_METADATA!$G$2:$G$20000=1)*(DATOS!$D$2:$D$20000=A357)*(DATOS!$I$2:$I$20000=B357)*(DATOS!$K$2:$K$20000))/D357,"—")</f>
        <v>—</v>
      </c>
      <c r="F357" s="10" t="str" cm="1">
        <f t="array" ref="F357">IFERROR(_xlfn.STDEV.P(_xlfn._xlws.FILTER(DATOS!$K$2:$K$20000,(CONFIG_METADATA!$G$2:$G$20000=1)*(DATOS!$D$2:$D$20000=A357)*(DATOS!$I$2:$I$20000=B357))),"—")</f>
        <v>—</v>
      </c>
      <c r="G357" t="str" cm="1">
        <f t="array" ref="G357">IFERROR(_xlfn.MODE.SNGL(_xlfn._xlws.FILTER(DATOS!$K$2:$K$20000,(CONFIG_METADATA!$G$2:$G$20000=1)*(DATOS!$D$2:$D$20000=A357)*(DATOS!$I$2:$I$20000=B357))),"—")</f>
        <v>—</v>
      </c>
      <c r="H357" s="11" t="str">
        <f>IFERROR(SUMPRODUCT((CONFIG_METADATA!$G$2:$G$20000=1)*(DATOS!$D$2:$D$20000=A357)*(DATOS!$I$2:$I$20000=B357)*(DATOS!$L$2:$L$20000="S"))/D357,"—")</f>
        <v>—</v>
      </c>
      <c r="I357" s="11" t="str">
        <f>IFERROR(SUMPRODUCT((CONFIG_METADATA!$G$2:$G$20000=1)*(DATOS!$D$2:$D$20000=A357)*(DATOS!$I$2:$I$20000=B357)*(DATOS!$L$2:$L$20000="N"))/D357,"—")</f>
        <v>—</v>
      </c>
      <c r="J357" t="str" cm="1">
        <f t="array" ref="J357">IFERROR(_xlfn.MODE.SNGL(_xlfn._xlws.FILTER(DATOS!$K$2:$K$20000,(CONFIG_METADATA!$G$2:$G$20000=1)*(DATOS!$D$2:$D$20000=A357)*(DATOS!$I$2:$I$20000=B357)*(DATOS!$L$2:$L$20000="S"))),"—")</f>
        <v>—</v>
      </c>
      <c r="K357" t="str" cm="1">
        <f t="array" ref="K357">IFERROR(_xlfn.MODE.SNGL(_xlfn._xlws.FILTER(DATOS!$K$2:$K$20000,(CONFIG_METADATA!$G$2:$G$20000=1)*(DATOS!$D$2:$D$20000=A357)*(DATOS!$I$2:$I$20000=B357)*(DATOS!$L$2:$L$20000="N"))),"—")</f>
        <v>—</v>
      </c>
      <c r="L357">
        <f>SUMPRODUCT((CONFIG_METADATA!$G$2:$G$20000=1)*(DATOS!$D$2:$D$20000=A357)*(DATOS!$I$2:$I$20000=B357)*(DATOS!$K$2:$K$20000=1))</f>
        <v>0</v>
      </c>
      <c r="M357">
        <f>SUMPRODUCT((CONFIG_METADATA!$G$2:$G$20000=1)*(DATOS!$D$2:$D$20000=A357)*(DATOS!$I$2:$I$20000=B357)*(DATOS!$K$2:$K$20000=2))</f>
        <v>0</v>
      </c>
      <c r="N357">
        <f>SUMPRODUCT((CONFIG_METADATA!$G$2:$G$20000=1)*(DATOS!$D$2:$D$20000=A357)*(DATOS!$I$2:$I$20000=B357)*(DATOS!$K$2:$K$20000=3))</f>
        <v>0</v>
      </c>
      <c r="O357">
        <f>SUMPRODUCT((CONFIG_METADATA!$G$2:$G$20000=1)*(DATOS!$D$2:$D$20000=A357)*(DATOS!$I$2:$I$20000=B357)*(DATOS!$K$2:$K$20000=4))</f>
        <v>0</v>
      </c>
      <c r="P357">
        <f>SUMPRODUCT((CONFIG_METADATA!$G$2:$G$20000=1)*(DATOS!$D$2:$D$20000=A357)*(DATOS!$I$2:$I$20000=B357)*(DATOS!$K$2:$K$20000=5))</f>
        <v>0</v>
      </c>
      <c r="Q357">
        <f>SUMPRODUCT((CONFIG_METADATA!$G$2:$G$20000=1)*(DATOS!$D$2:$D$20000=A357)*(DATOS!$I$2:$I$20000=B357)*(DATOS!$K$2:$K$20000=6))</f>
        <v>0</v>
      </c>
      <c r="R357">
        <f>SUMPRODUCT((CONFIG_METADATA!$G$2:$G$20000=1)*(DATOS!$D$2:$D$20000=A357)*(DATOS!$I$2:$I$20000=B357)*(DATOS!$K$2:$K$20000=7))</f>
        <v>0</v>
      </c>
      <c r="S357">
        <f>SUMPRODUCT((CONFIG_METADATA!$G$2:$G$20000=1)*(DATOS!$D$2:$D$20000=A357)*(DATOS!$I$2:$I$20000=B357)*(DATOS!$K$2:$K$20000=8))</f>
        <v>0</v>
      </c>
      <c r="T357">
        <f>SUMPRODUCT((CONFIG_METADATA!$G$2:$G$20000=1)*(DATOS!$D$2:$D$20000=A357)*(DATOS!$I$2:$I$20000=B357)*(DATOS!$K$2:$K$20000=9))</f>
        <v>0</v>
      </c>
      <c r="U357">
        <f>SUMPRODUCT((CONFIG_METADATA!$G$2:$G$20000=1)*(DATOS!$D$2:$D$20000=A357)*(DATOS!$I$2:$I$20000=B357)*(DATOS!$K$2:$K$20000=10))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SUMPRODUCT((CONFIG_METADATA!$G$2:$G$20000=1)*(DATOS!$D$2:$D$20000=A358)*(DATOS!$I$2:$I$20000=B358))</f>
        <v>0</v>
      </c>
      <c r="E358" s="10" t="str">
        <f>IFERROR(SUMPRODUCT((CONFIG_METADATA!$G$2:$G$20000=1)*(DATOS!$D$2:$D$20000=A358)*(DATOS!$I$2:$I$20000=B358)*(DATOS!$K$2:$K$20000))/D358,"—")</f>
        <v>—</v>
      </c>
      <c r="F358" s="10" t="str" cm="1">
        <f t="array" ref="F358">IFERROR(_xlfn.STDEV.P(_xlfn._xlws.FILTER(DATOS!$K$2:$K$20000,(CONFIG_METADATA!$G$2:$G$20000=1)*(DATOS!$D$2:$D$20000=A358)*(DATOS!$I$2:$I$20000=B358))),"—")</f>
        <v>—</v>
      </c>
      <c r="G358" t="str" cm="1">
        <f t="array" ref="G358">IFERROR(_xlfn.MODE.SNGL(_xlfn._xlws.FILTER(DATOS!$K$2:$K$20000,(CONFIG_METADATA!$G$2:$G$20000=1)*(DATOS!$D$2:$D$20000=A358)*(DATOS!$I$2:$I$20000=B358))),"—")</f>
        <v>—</v>
      </c>
      <c r="H358" s="11" t="str">
        <f>IFERROR(SUMPRODUCT((CONFIG_METADATA!$G$2:$G$20000=1)*(DATOS!$D$2:$D$20000=A358)*(DATOS!$I$2:$I$20000=B358)*(DATOS!$L$2:$L$20000="S"))/D358,"—")</f>
        <v>—</v>
      </c>
      <c r="I358" s="11" t="str">
        <f>IFERROR(SUMPRODUCT((CONFIG_METADATA!$G$2:$G$20000=1)*(DATOS!$D$2:$D$20000=A358)*(DATOS!$I$2:$I$20000=B358)*(DATOS!$L$2:$L$20000="N"))/D358,"—")</f>
        <v>—</v>
      </c>
      <c r="J358" t="str" cm="1">
        <f t="array" ref="J358">IFERROR(_xlfn.MODE.SNGL(_xlfn._xlws.FILTER(DATOS!$K$2:$K$20000,(CONFIG_METADATA!$G$2:$G$20000=1)*(DATOS!$D$2:$D$20000=A358)*(DATOS!$I$2:$I$20000=B358)*(DATOS!$L$2:$L$20000="S"))),"—")</f>
        <v>—</v>
      </c>
      <c r="K358" t="str" cm="1">
        <f t="array" ref="K358">IFERROR(_xlfn.MODE.SNGL(_xlfn._xlws.FILTER(DATOS!$K$2:$K$20000,(CONFIG_METADATA!$G$2:$G$20000=1)*(DATOS!$D$2:$D$20000=A358)*(DATOS!$I$2:$I$20000=B358)*(DATOS!$L$2:$L$20000="N"))),"—")</f>
        <v>—</v>
      </c>
      <c r="L358">
        <f>SUMPRODUCT((CONFIG_METADATA!$G$2:$G$20000=1)*(DATOS!$D$2:$D$20000=A358)*(DATOS!$I$2:$I$20000=B358)*(DATOS!$K$2:$K$20000=1))</f>
        <v>0</v>
      </c>
      <c r="M358">
        <f>SUMPRODUCT((CONFIG_METADATA!$G$2:$G$20000=1)*(DATOS!$D$2:$D$20000=A358)*(DATOS!$I$2:$I$20000=B358)*(DATOS!$K$2:$K$20000=2))</f>
        <v>0</v>
      </c>
      <c r="N358">
        <f>SUMPRODUCT((CONFIG_METADATA!$G$2:$G$20000=1)*(DATOS!$D$2:$D$20000=A358)*(DATOS!$I$2:$I$20000=B358)*(DATOS!$K$2:$K$20000=3))</f>
        <v>0</v>
      </c>
      <c r="O358">
        <f>SUMPRODUCT((CONFIG_METADATA!$G$2:$G$20000=1)*(DATOS!$D$2:$D$20000=A358)*(DATOS!$I$2:$I$20000=B358)*(DATOS!$K$2:$K$20000=4))</f>
        <v>0</v>
      </c>
      <c r="P358">
        <f>SUMPRODUCT((CONFIG_METADATA!$G$2:$G$20000=1)*(DATOS!$D$2:$D$20000=A358)*(DATOS!$I$2:$I$20000=B358)*(DATOS!$K$2:$K$20000=5))</f>
        <v>0</v>
      </c>
      <c r="Q358">
        <f>SUMPRODUCT((CONFIG_METADATA!$G$2:$G$20000=1)*(DATOS!$D$2:$D$20000=A358)*(DATOS!$I$2:$I$20000=B358)*(DATOS!$K$2:$K$20000=6))</f>
        <v>0</v>
      </c>
      <c r="R358">
        <f>SUMPRODUCT((CONFIG_METADATA!$G$2:$G$20000=1)*(DATOS!$D$2:$D$20000=A358)*(DATOS!$I$2:$I$20000=B358)*(DATOS!$K$2:$K$20000=7))</f>
        <v>0</v>
      </c>
      <c r="S358">
        <f>SUMPRODUCT((CONFIG_METADATA!$G$2:$G$20000=1)*(DATOS!$D$2:$D$20000=A358)*(DATOS!$I$2:$I$20000=B358)*(DATOS!$K$2:$K$20000=8))</f>
        <v>0</v>
      </c>
      <c r="T358">
        <f>SUMPRODUCT((CONFIG_METADATA!$G$2:$G$20000=1)*(DATOS!$D$2:$D$20000=A358)*(DATOS!$I$2:$I$20000=B358)*(DATOS!$K$2:$K$20000=9))</f>
        <v>0</v>
      </c>
      <c r="U358">
        <f>SUMPRODUCT((CONFIG_METADATA!$G$2:$G$20000=1)*(DATOS!$D$2:$D$20000=A358)*(DATOS!$I$2:$I$20000=B358)*(DATOS!$K$2:$K$20000=10))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SUMPRODUCT((CONFIG_METADATA!$G$2:$G$20000=1)*(DATOS!$D$2:$D$20000=A359)*(DATOS!$I$2:$I$20000=B359))</f>
        <v>0</v>
      </c>
      <c r="E359" s="10" t="str">
        <f>IFERROR(SUMPRODUCT((CONFIG_METADATA!$G$2:$G$20000=1)*(DATOS!$D$2:$D$20000=A359)*(DATOS!$I$2:$I$20000=B359)*(DATOS!$K$2:$K$20000))/D359,"—")</f>
        <v>—</v>
      </c>
      <c r="F359" s="10" t="str" cm="1">
        <f t="array" ref="F359">IFERROR(_xlfn.STDEV.P(_xlfn._xlws.FILTER(DATOS!$K$2:$K$20000,(CONFIG_METADATA!$G$2:$G$20000=1)*(DATOS!$D$2:$D$20000=A359)*(DATOS!$I$2:$I$20000=B359))),"—")</f>
        <v>—</v>
      </c>
      <c r="G359" t="str" cm="1">
        <f t="array" ref="G359">IFERROR(_xlfn.MODE.SNGL(_xlfn._xlws.FILTER(DATOS!$K$2:$K$20000,(CONFIG_METADATA!$G$2:$G$20000=1)*(DATOS!$D$2:$D$20000=A359)*(DATOS!$I$2:$I$20000=B359))),"—")</f>
        <v>—</v>
      </c>
      <c r="H359" s="11" t="str">
        <f>IFERROR(SUMPRODUCT((CONFIG_METADATA!$G$2:$G$20000=1)*(DATOS!$D$2:$D$20000=A359)*(DATOS!$I$2:$I$20000=B359)*(DATOS!$L$2:$L$20000="S"))/D359,"—")</f>
        <v>—</v>
      </c>
      <c r="I359" s="11" t="str">
        <f>IFERROR(SUMPRODUCT((CONFIG_METADATA!$G$2:$G$20000=1)*(DATOS!$D$2:$D$20000=A359)*(DATOS!$I$2:$I$20000=B359)*(DATOS!$L$2:$L$20000="N"))/D359,"—")</f>
        <v>—</v>
      </c>
      <c r="J359" t="str" cm="1">
        <f t="array" ref="J359">IFERROR(_xlfn.MODE.SNGL(_xlfn._xlws.FILTER(DATOS!$K$2:$K$20000,(CONFIG_METADATA!$G$2:$G$20000=1)*(DATOS!$D$2:$D$20000=A359)*(DATOS!$I$2:$I$20000=B359)*(DATOS!$L$2:$L$20000="S"))),"—")</f>
        <v>—</v>
      </c>
      <c r="K359" t="str" cm="1">
        <f t="array" ref="K359">IFERROR(_xlfn.MODE.SNGL(_xlfn._xlws.FILTER(DATOS!$K$2:$K$20000,(CONFIG_METADATA!$G$2:$G$20000=1)*(DATOS!$D$2:$D$20000=A359)*(DATOS!$I$2:$I$20000=B359)*(DATOS!$L$2:$L$20000="N"))),"—")</f>
        <v>—</v>
      </c>
      <c r="L359">
        <f>SUMPRODUCT((CONFIG_METADATA!$G$2:$G$20000=1)*(DATOS!$D$2:$D$20000=A359)*(DATOS!$I$2:$I$20000=B359)*(DATOS!$K$2:$K$20000=1))</f>
        <v>0</v>
      </c>
      <c r="M359">
        <f>SUMPRODUCT((CONFIG_METADATA!$G$2:$G$20000=1)*(DATOS!$D$2:$D$20000=A359)*(DATOS!$I$2:$I$20000=B359)*(DATOS!$K$2:$K$20000=2))</f>
        <v>0</v>
      </c>
      <c r="N359">
        <f>SUMPRODUCT((CONFIG_METADATA!$G$2:$G$20000=1)*(DATOS!$D$2:$D$20000=A359)*(DATOS!$I$2:$I$20000=B359)*(DATOS!$K$2:$K$20000=3))</f>
        <v>0</v>
      </c>
      <c r="O359">
        <f>SUMPRODUCT((CONFIG_METADATA!$G$2:$G$20000=1)*(DATOS!$D$2:$D$20000=A359)*(DATOS!$I$2:$I$20000=B359)*(DATOS!$K$2:$K$20000=4))</f>
        <v>0</v>
      </c>
      <c r="P359">
        <f>SUMPRODUCT((CONFIG_METADATA!$G$2:$G$20000=1)*(DATOS!$D$2:$D$20000=A359)*(DATOS!$I$2:$I$20000=B359)*(DATOS!$K$2:$K$20000=5))</f>
        <v>0</v>
      </c>
      <c r="Q359">
        <f>SUMPRODUCT((CONFIG_METADATA!$G$2:$G$20000=1)*(DATOS!$D$2:$D$20000=A359)*(DATOS!$I$2:$I$20000=B359)*(DATOS!$K$2:$K$20000=6))</f>
        <v>0</v>
      </c>
      <c r="R359">
        <f>SUMPRODUCT((CONFIG_METADATA!$G$2:$G$20000=1)*(DATOS!$D$2:$D$20000=A359)*(DATOS!$I$2:$I$20000=B359)*(DATOS!$K$2:$K$20000=7))</f>
        <v>0</v>
      </c>
      <c r="S359">
        <f>SUMPRODUCT((CONFIG_METADATA!$G$2:$G$20000=1)*(DATOS!$D$2:$D$20000=A359)*(DATOS!$I$2:$I$20000=B359)*(DATOS!$K$2:$K$20000=8))</f>
        <v>0</v>
      </c>
      <c r="T359">
        <f>SUMPRODUCT((CONFIG_METADATA!$G$2:$G$20000=1)*(DATOS!$D$2:$D$20000=A359)*(DATOS!$I$2:$I$20000=B359)*(DATOS!$K$2:$K$20000=9))</f>
        <v>0</v>
      </c>
      <c r="U359">
        <f>SUMPRODUCT((CONFIG_METADATA!$G$2:$G$20000=1)*(DATOS!$D$2:$D$20000=A359)*(DATOS!$I$2:$I$20000=B359)*(DATOS!$K$2:$K$20000=10))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SUMPRODUCT((CONFIG_METADATA!$G$2:$G$20000=1)*(DATOS!$D$2:$D$20000=A360)*(DATOS!$I$2:$I$20000=B360))</f>
        <v>0</v>
      </c>
      <c r="E360" s="10" t="str">
        <f>IFERROR(SUMPRODUCT((CONFIG_METADATA!$G$2:$G$20000=1)*(DATOS!$D$2:$D$20000=A360)*(DATOS!$I$2:$I$20000=B360)*(DATOS!$K$2:$K$20000))/D360,"—")</f>
        <v>—</v>
      </c>
      <c r="F360" s="10" t="str" cm="1">
        <f t="array" ref="F360">IFERROR(_xlfn.STDEV.P(_xlfn._xlws.FILTER(DATOS!$K$2:$K$20000,(CONFIG_METADATA!$G$2:$G$20000=1)*(DATOS!$D$2:$D$20000=A360)*(DATOS!$I$2:$I$20000=B360))),"—")</f>
        <v>—</v>
      </c>
      <c r="G360" t="str" cm="1">
        <f t="array" ref="G360">IFERROR(_xlfn.MODE.SNGL(_xlfn._xlws.FILTER(DATOS!$K$2:$K$20000,(CONFIG_METADATA!$G$2:$G$20000=1)*(DATOS!$D$2:$D$20000=A360)*(DATOS!$I$2:$I$20000=B360))),"—")</f>
        <v>—</v>
      </c>
      <c r="H360" s="11" t="str">
        <f>IFERROR(SUMPRODUCT((CONFIG_METADATA!$G$2:$G$20000=1)*(DATOS!$D$2:$D$20000=A360)*(DATOS!$I$2:$I$20000=B360)*(DATOS!$L$2:$L$20000="S"))/D360,"—")</f>
        <v>—</v>
      </c>
      <c r="I360" s="11" t="str">
        <f>IFERROR(SUMPRODUCT((CONFIG_METADATA!$G$2:$G$20000=1)*(DATOS!$D$2:$D$20000=A360)*(DATOS!$I$2:$I$20000=B360)*(DATOS!$L$2:$L$20000="N"))/D360,"—")</f>
        <v>—</v>
      </c>
      <c r="J360" t="str" cm="1">
        <f t="array" ref="J360">IFERROR(_xlfn.MODE.SNGL(_xlfn._xlws.FILTER(DATOS!$K$2:$K$20000,(CONFIG_METADATA!$G$2:$G$20000=1)*(DATOS!$D$2:$D$20000=A360)*(DATOS!$I$2:$I$20000=B360)*(DATOS!$L$2:$L$20000="S"))),"—")</f>
        <v>—</v>
      </c>
      <c r="K360" t="str" cm="1">
        <f t="array" ref="K360">IFERROR(_xlfn.MODE.SNGL(_xlfn._xlws.FILTER(DATOS!$K$2:$K$20000,(CONFIG_METADATA!$G$2:$G$20000=1)*(DATOS!$D$2:$D$20000=A360)*(DATOS!$I$2:$I$20000=B360)*(DATOS!$L$2:$L$20000="N"))),"—")</f>
        <v>—</v>
      </c>
      <c r="L360">
        <f>SUMPRODUCT((CONFIG_METADATA!$G$2:$G$20000=1)*(DATOS!$D$2:$D$20000=A360)*(DATOS!$I$2:$I$20000=B360)*(DATOS!$K$2:$K$20000=1))</f>
        <v>0</v>
      </c>
      <c r="M360">
        <f>SUMPRODUCT((CONFIG_METADATA!$G$2:$G$20000=1)*(DATOS!$D$2:$D$20000=A360)*(DATOS!$I$2:$I$20000=B360)*(DATOS!$K$2:$K$20000=2))</f>
        <v>0</v>
      </c>
      <c r="N360">
        <f>SUMPRODUCT((CONFIG_METADATA!$G$2:$G$20000=1)*(DATOS!$D$2:$D$20000=A360)*(DATOS!$I$2:$I$20000=B360)*(DATOS!$K$2:$K$20000=3))</f>
        <v>0</v>
      </c>
      <c r="O360">
        <f>SUMPRODUCT((CONFIG_METADATA!$G$2:$G$20000=1)*(DATOS!$D$2:$D$20000=A360)*(DATOS!$I$2:$I$20000=B360)*(DATOS!$K$2:$K$20000=4))</f>
        <v>0</v>
      </c>
      <c r="P360">
        <f>SUMPRODUCT((CONFIG_METADATA!$G$2:$G$20000=1)*(DATOS!$D$2:$D$20000=A360)*(DATOS!$I$2:$I$20000=B360)*(DATOS!$K$2:$K$20000=5))</f>
        <v>0</v>
      </c>
      <c r="Q360">
        <f>SUMPRODUCT((CONFIG_METADATA!$G$2:$G$20000=1)*(DATOS!$D$2:$D$20000=A360)*(DATOS!$I$2:$I$20000=B360)*(DATOS!$K$2:$K$20000=6))</f>
        <v>0</v>
      </c>
      <c r="R360">
        <f>SUMPRODUCT((CONFIG_METADATA!$G$2:$G$20000=1)*(DATOS!$D$2:$D$20000=A360)*(DATOS!$I$2:$I$20000=B360)*(DATOS!$K$2:$K$20000=7))</f>
        <v>0</v>
      </c>
      <c r="S360">
        <f>SUMPRODUCT((CONFIG_METADATA!$G$2:$G$20000=1)*(DATOS!$D$2:$D$20000=A360)*(DATOS!$I$2:$I$20000=B360)*(DATOS!$K$2:$K$20000=8))</f>
        <v>0</v>
      </c>
      <c r="T360">
        <f>SUMPRODUCT((CONFIG_METADATA!$G$2:$G$20000=1)*(DATOS!$D$2:$D$20000=A360)*(DATOS!$I$2:$I$20000=B360)*(DATOS!$K$2:$K$20000=9))</f>
        <v>0</v>
      </c>
      <c r="U360">
        <f>SUMPRODUCT((CONFIG_METADATA!$G$2:$G$20000=1)*(DATOS!$D$2:$D$20000=A360)*(DATOS!$I$2:$I$20000=B360)*(DATOS!$K$2:$K$20000=10))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SUMPRODUCT((CONFIG_METADATA!$G$2:$G$20000=1)*(DATOS!$D$2:$D$20000=A361)*(DATOS!$I$2:$I$20000=B361))</f>
        <v>0</v>
      </c>
      <c r="E361" s="10" t="str">
        <f>IFERROR(SUMPRODUCT((CONFIG_METADATA!$G$2:$G$20000=1)*(DATOS!$D$2:$D$20000=A361)*(DATOS!$I$2:$I$20000=B361)*(DATOS!$K$2:$K$20000))/D361,"—")</f>
        <v>—</v>
      </c>
      <c r="F361" s="10" t="str" cm="1">
        <f t="array" ref="F361">IFERROR(_xlfn.STDEV.P(_xlfn._xlws.FILTER(DATOS!$K$2:$K$20000,(CONFIG_METADATA!$G$2:$G$20000=1)*(DATOS!$D$2:$D$20000=A361)*(DATOS!$I$2:$I$20000=B361))),"—")</f>
        <v>—</v>
      </c>
      <c r="G361" t="str" cm="1">
        <f t="array" ref="G361">IFERROR(_xlfn.MODE.SNGL(_xlfn._xlws.FILTER(DATOS!$K$2:$K$20000,(CONFIG_METADATA!$G$2:$G$20000=1)*(DATOS!$D$2:$D$20000=A361)*(DATOS!$I$2:$I$20000=B361))),"—")</f>
        <v>—</v>
      </c>
      <c r="H361" s="11" t="str">
        <f>IFERROR(SUMPRODUCT((CONFIG_METADATA!$G$2:$G$20000=1)*(DATOS!$D$2:$D$20000=A361)*(DATOS!$I$2:$I$20000=B361)*(DATOS!$L$2:$L$20000="S"))/D361,"—")</f>
        <v>—</v>
      </c>
      <c r="I361" s="11" t="str">
        <f>IFERROR(SUMPRODUCT((CONFIG_METADATA!$G$2:$G$20000=1)*(DATOS!$D$2:$D$20000=A361)*(DATOS!$I$2:$I$20000=B361)*(DATOS!$L$2:$L$20000="N"))/D361,"—")</f>
        <v>—</v>
      </c>
      <c r="J361" t="str" cm="1">
        <f t="array" ref="J361">IFERROR(_xlfn.MODE.SNGL(_xlfn._xlws.FILTER(DATOS!$K$2:$K$20000,(CONFIG_METADATA!$G$2:$G$20000=1)*(DATOS!$D$2:$D$20000=A361)*(DATOS!$I$2:$I$20000=B361)*(DATOS!$L$2:$L$20000="S"))),"—")</f>
        <v>—</v>
      </c>
      <c r="K361" t="str" cm="1">
        <f t="array" ref="K361">IFERROR(_xlfn.MODE.SNGL(_xlfn._xlws.FILTER(DATOS!$K$2:$K$20000,(CONFIG_METADATA!$G$2:$G$20000=1)*(DATOS!$D$2:$D$20000=A361)*(DATOS!$I$2:$I$20000=B361)*(DATOS!$L$2:$L$20000="N"))),"—")</f>
        <v>—</v>
      </c>
      <c r="L361">
        <f>SUMPRODUCT((CONFIG_METADATA!$G$2:$G$20000=1)*(DATOS!$D$2:$D$20000=A361)*(DATOS!$I$2:$I$20000=B361)*(DATOS!$K$2:$K$20000=1))</f>
        <v>0</v>
      </c>
      <c r="M361">
        <f>SUMPRODUCT((CONFIG_METADATA!$G$2:$G$20000=1)*(DATOS!$D$2:$D$20000=A361)*(DATOS!$I$2:$I$20000=B361)*(DATOS!$K$2:$K$20000=2))</f>
        <v>0</v>
      </c>
      <c r="N361">
        <f>SUMPRODUCT((CONFIG_METADATA!$G$2:$G$20000=1)*(DATOS!$D$2:$D$20000=A361)*(DATOS!$I$2:$I$20000=B361)*(DATOS!$K$2:$K$20000=3))</f>
        <v>0</v>
      </c>
      <c r="O361">
        <f>SUMPRODUCT((CONFIG_METADATA!$G$2:$G$20000=1)*(DATOS!$D$2:$D$20000=A361)*(DATOS!$I$2:$I$20000=B361)*(DATOS!$K$2:$K$20000=4))</f>
        <v>0</v>
      </c>
      <c r="P361">
        <f>SUMPRODUCT((CONFIG_METADATA!$G$2:$G$20000=1)*(DATOS!$D$2:$D$20000=A361)*(DATOS!$I$2:$I$20000=B361)*(DATOS!$K$2:$K$20000=5))</f>
        <v>0</v>
      </c>
      <c r="Q361">
        <f>SUMPRODUCT((CONFIG_METADATA!$G$2:$G$20000=1)*(DATOS!$D$2:$D$20000=A361)*(DATOS!$I$2:$I$20000=B361)*(DATOS!$K$2:$K$20000=6))</f>
        <v>0</v>
      </c>
      <c r="R361">
        <f>SUMPRODUCT((CONFIG_METADATA!$G$2:$G$20000=1)*(DATOS!$D$2:$D$20000=A361)*(DATOS!$I$2:$I$20000=B361)*(DATOS!$K$2:$K$20000=7))</f>
        <v>0</v>
      </c>
      <c r="S361">
        <f>SUMPRODUCT((CONFIG_METADATA!$G$2:$G$20000=1)*(DATOS!$D$2:$D$20000=A361)*(DATOS!$I$2:$I$20000=B361)*(DATOS!$K$2:$K$20000=8))</f>
        <v>0</v>
      </c>
      <c r="T361">
        <f>SUMPRODUCT((CONFIG_METADATA!$G$2:$G$20000=1)*(DATOS!$D$2:$D$20000=A361)*(DATOS!$I$2:$I$20000=B361)*(DATOS!$K$2:$K$20000=9))</f>
        <v>0</v>
      </c>
      <c r="U361">
        <f>SUMPRODUCT((CONFIG_METADATA!$G$2:$G$20000=1)*(DATOS!$D$2:$D$20000=A361)*(DATOS!$I$2:$I$20000=B361)*(DATOS!$K$2:$K$20000=10))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SUMPRODUCT((CONFIG_METADATA!$G$2:$G$20000=1)*(DATOS!$D$2:$D$20000=A362)*(DATOS!$I$2:$I$20000=B362))</f>
        <v>0</v>
      </c>
      <c r="E362" s="10" t="str">
        <f>IFERROR(SUMPRODUCT((CONFIG_METADATA!$G$2:$G$20000=1)*(DATOS!$D$2:$D$20000=A362)*(DATOS!$I$2:$I$20000=B362)*(DATOS!$K$2:$K$20000))/D362,"—")</f>
        <v>—</v>
      </c>
      <c r="F362" s="10" t="str" cm="1">
        <f t="array" ref="F362">IFERROR(_xlfn.STDEV.P(_xlfn._xlws.FILTER(DATOS!$K$2:$K$20000,(CONFIG_METADATA!$G$2:$G$20000=1)*(DATOS!$D$2:$D$20000=A362)*(DATOS!$I$2:$I$20000=B362))),"—")</f>
        <v>—</v>
      </c>
      <c r="G362" t="str" cm="1">
        <f t="array" ref="G362">IFERROR(_xlfn.MODE.SNGL(_xlfn._xlws.FILTER(DATOS!$K$2:$K$20000,(CONFIG_METADATA!$G$2:$G$20000=1)*(DATOS!$D$2:$D$20000=A362)*(DATOS!$I$2:$I$20000=B362))),"—")</f>
        <v>—</v>
      </c>
      <c r="H362" s="11" t="str">
        <f>IFERROR(SUMPRODUCT((CONFIG_METADATA!$G$2:$G$20000=1)*(DATOS!$D$2:$D$20000=A362)*(DATOS!$I$2:$I$20000=B362)*(DATOS!$L$2:$L$20000="S"))/D362,"—")</f>
        <v>—</v>
      </c>
      <c r="I362" s="11" t="str">
        <f>IFERROR(SUMPRODUCT((CONFIG_METADATA!$G$2:$G$20000=1)*(DATOS!$D$2:$D$20000=A362)*(DATOS!$I$2:$I$20000=B362)*(DATOS!$L$2:$L$20000="N"))/D362,"—")</f>
        <v>—</v>
      </c>
      <c r="J362" t="str" cm="1">
        <f t="array" ref="J362">IFERROR(_xlfn.MODE.SNGL(_xlfn._xlws.FILTER(DATOS!$K$2:$K$20000,(CONFIG_METADATA!$G$2:$G$20000=1)*(DATOS!$D$2:$D$20000=A362)*(DATOS!$I$2:$I$20000=B362)*(DATOS!$L$2:$L$20000="S"))),"—")</f>
        <v>—</v>
      </c>
      <c r="K362" t="str" cm="1">
        <f t="array" ref="K362">IFERROR(_xlfn.MODE.SNGL(_xlfn._xlws.FILTER(DATOS!$K$2:$K$20000,(CONFIG_METADATA!$G$2:$G$20000=1)*(DATOS!$D$2:$D$20000=A362)*(DATOS!$I$2:$I$20000=B362)*(DATOS!$L$2:$L$20000="N"))),"—")</f>
        <v>—</v>
      </c>
      <c r="L362">
        <f>SUMPRODUCT((CONFIG_METADATA!$G$2:$G$20000=1)*(DATOS!$D$2:$D$20000=A362)*(DATOS!$I$2:$I$20000=B362)*(DATOS!$K$2:$K$20000=1))</f>
        <v>0</v>
      </c>
      <c r="M362">
        <f>SUMPRODUCT((CONFIG_METADATA!$G$2:$G$20000=1)*(DATOS!$D$2:$D$20000=A362)*(DATOS!$I$2:$I$20000=B362)*(DATOS!$K$2:$K$20000=2))</f>
        <v>0</v>
      </c>
      <c r="N362">
        <f>SUMPRODUCT((CONFIG_METADATA!$G$2:$G$20000=1)*(DATOS!$D$2:$D$20000=A362)*(DATOS!$I$2:$I$20000=B362)*(DATOS!$K$2:$K$20000=3))</f>
        <v>0</v>
      </c>
      <c r="O362">
        <f>SUMPRODUCT((CONFIG_METADATA!$G$2:$G$20000=1)*(DATOS!$D$2:$D$20000=A362)*(DATOS!$I$2:$I$20000=B362)*(DATOS!$K$2:$K$20000=4))</f>
        <v>0</v>
      </c>
      <c r="P362">
        <f>SUMPRODUCT((CONFIG_METADATA!$G$2:$G$20000=1)*(DATOS!$D$2:$D$20000=A362)*(DATOS!$I$2:$I$20000=B362)*(DATOS!$K$2:$K$20000=5))</f>
        <v>0</v>
      </c>
      <c r="Q362">
        <f>SUMPRODUCT((CONFIG_METADATA!$G$2:$G$20000=1)*(DATOS!$D$2:$D$20000=A362)*(DATOS!$I$2:$I$20000=B362)*(DATOS!$K$2:$K$20000=6))</f>
        <v>0</v>
      </c>
      <c r="R362">
        <f>SUMPRODUCT((CONFIG_METADATA!$G$2:$G$20000=1)*(DATOS!$D$2:$D$20000=A362)*(DATOS!$I$2:$I$20000=B362)*(DATOS!$K$2:$K$20000=7))</f>
        <v>0</v>
      </c>
      <c r="S362">
        <f>SUMPRODUCT((CONFIG_METADATA!$G$2:$G$20000=1)*(DATOS!$D$2:$D$20000=A362)*(DATOS!$I$2:$I$20000=B362)*(DATOS!$K$2:$K$20000=8))</f>
        <v>0</v>
      </c>
      <c r="T362">
        <f>SUMPRODUCT((CONFIG_METADATA!$G$2:$G$20000=1)*(DATOS!$D$2:$D$20000=A362)*(DATOS!$I$2:$I$20000=B362)*(DATOS!$K$2:$K$20000=9))</f>
        <v>0</v>
      </c>
      <c r="U362">
        <f>SUMPRODUCT((CONFIG_METADATA!$G$2:$G$20000=1)*(DATOS!$D$2:$D$20000=A362)*(DATOS!$I$2:$I$20000=B362)*(DATOS!$K$2:$K$20000=10))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SUMPRODUCT((CONFIG_METADATA!$G$2:$G$20000=1)*(DATOS!$D$2:$D$20000=A363)*(DATOS!$I$2:$I$20000=B363))</f>
        <v>0</v>
      </c>
      <c r="E363" s="10" t="str">
        <f>IFERROR(SUMPRODUCT((CONFIG_METADATA!$G$2:$G$20000=1)*(DATOS!$D$2:$D$20000=A363)*(DATOS!$I$2:$I$20000=B363)*(DATOS!$K$2:$K$20000))/D363,"—")</f>
        <v>—</v>
      </c>
      <c r="F363" s="10" t="str" cm="1">
        <f t="array" ref="F363">IFERROR(_xlfn.STDEV.P(_xlfn._xlws.FILTER(DATOS!$K$2:$K$20000,(CONFIG_METADATA!$G$2:$G$20000=1)*(DATOS!$D$2:$D$20000=A363)*(DATOS!$I$2:$I$20000=B363))),"—")</f>
        <v>—</v>
      </c>
      <c r="G363" t="str" cm="1">
        <f t="array" ref="G363">IFERROR(_xlfn.MODE.SNGL(_xlfn._xlws.FILTER(DATOS!$K$2:$K$20000,(CONFIG_METADATA!$G$2:$G$20000=1)*(DATOS!$D$2:$D$20000=A363)*(DATOS!$I$2:$I$20000=B363))),"—")</f>
        <v>—</v>
      </c>
      <c r="H363" s="11" t="str">
        <f>IFERROR(SUMPRODUCT((CONFIG_METADATA!$G$2:$G$20000=1)*(DATOS!$D$2:$D$20000=A363)*(DATOS!$I$2:$I$20000=B363)*(DATOS!$L$2:$L$20000="S"))/D363,"—")</f>
        <v>—</v>
      </c>
      <c r="I363" s="11" t="str">
        <f>IFERROR(SUMPRODUCT((CONFIG_METADATA!$G$2:$G$20000=1)*(DATOS!$D$2:$D$20000=A363)*(DATOS!$I$2:$I$20000=B363)*(DATOS!$L$2:$L$20000="N"))/D363,"—")</f>
        <v>—</v>
      </c>
      <c r="J363" t="str" cm="1">
        <f t="array" ref="J363">IFERROR(_xlfn.MODE.SNGL(_xlfn._xlws.FILTER(DATOS!$K$2:$K$20000,(CONFIG_METADATA!$G$2:$G$20000=1)*(DATOS!$D$2:$D$20000=A363)*(DATOS!$I$2:$I$20000=B363)*(DATOS!$L$2:$L$20000="S"))),"—")</f>
        <v>—</v>
      </c>
      <c r="K363" t="str" cm="1">
        <f t="array" ref="K363">IFERROR(_xlfn.MODE.SNGL(_xlfn._xlws.FILTER(DATOS!$K$2:$K$20000,(CONFIG_METADATA!$G$2:$G$20000=1)*(DATOS!$D$2:$D$20000=A363)*(DATOS!$I$2:$I$20000=B363)*(DATOS!$L$2:$L$20000="N"))),"—")</f>
        <v>—</v>
      </c>
      <c r="L363">
        <f>SUMPRODUCT((CONFIG_METADATA!$G$2:$G$20000=1)*(DATOS!$D$2:$D$20000=A363)*(DATOS!$I$2:$I$20000=B363)*(DATOS!$K$2:$K$20000=1))</f>
        <v>0</v>
      </c>
      <c r="M363">
        <f>SUMPRODUCT((CONFIG_METADATA!$G$2:$G$20000=1)*(DATOS!$D$2:$D$20000=A363)*(DATOS!$I$2:$I$20000=B363)*(DATOS!$K$2:$K$20000=2))</f>
        <v>0</v>
      </c>
      <c r="N363">
        <f>SUMPRODUCT((CONFIG_METADATA!$G$2:$G$20000=1)*(DATOS!$D$2:$D$20000=A363)*(DATOS!$I$2:$I$20000=B363)*(DATOS!$K$2:$K$20000=3))</f>
        <v>0</v>
      </c>
      <c r="O363">
        <f>SUMPRODUCT((CONFIG_METADATA!$G$2:$G$20000=1)*(DATOS!$D$2:$D$20000=A363)*(DATOS!$I$2:$I$20000=B363)*(DATOS!$K$2:$K$20000=4))</f>
        <v>0</v>
      </c>
      <c r="P363">
        <f>SUMPRODUCT((CONFIG_METADATA!$G$2:$G$20000=1)*(DATOS!$D$2:$D$20000=A363)*(DATOS!$I$2:$I$20000=B363)*(DATOS!$K$2:$K$20000=5))</f>
        <v>0</v>
      </c>
      <c r="Q363">
        <f>SUMPRODUCT((CONFIG_METADATA!$G$2:$G$20000=1)*(DATOS!$D$2:$D$20000=A363)*(DATOS!$I$2:$I$20000=B363)*(DATOS!$K$2:$K$20000=6))</f>
        <v>0</v>
      </c>
      <c r="R363">
        <f>SUMPRODUCT((CONFIG_METADATA!$G$2:$G$20000=1)*(DATOS!$D$2:$D$20000=A363)*(DATOS!$I$2:$I$20000=B363)*(DATOS!$K$2:$K$20000=7))</f>
        <v>0</v>
      </c>
      <c r="S363">
        <f>SUMPRODUCT((CONFIG_METADATA!$G$2:$G$20000=1)*(DATOS!$D$2:$D$20000=A363)*(DATOS!$I$2:$I$20000=B363)*(DATOS!$K$2:$K$20000=8))</f>
        <v>0</v>
      </c>
      <c r="T363">
        <f>SUMPRODUCT((CONFIG_METADATA!$G$2:$G$20000=1)*(DATOS!$D$2:$D$20000=A363)*(DATOS!$I$2:$I$20000=B363)*(DATOS!$K$2:$K$20000=9))</f>
        <v>0</v>
      </c>
      <c r="U363">
        <f>SUMPRODUCT((CONFIG_METADATA!$G$2:$G$20000=1)*(DATOS!$D$2:$D$20000=A363)*(DATOS!$I$2:$I$20000=B363)*(DATOS!$K$2:$K$20000=10))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SUMPRODUCT((CONFIG_METADATA!$G$2:$G$20000=1)*(DATOS!$D$2:$D$20000=A364)*(DATOS!$I$2:$I$20000=B364))</f>
        <v>0</v>
      </c>
      <c r="E364" s="10" t="str">
        <f>IFERROR(SUMPRODUCT((CONFIG_METADATA!$G$2:$G$20000=1)*(DATOS!$D$2:$D$20000=A364)*(DATOS!$I$2:$I$20000=B364)*(DATOS!$K$2:$K$20000))/D364,"—")</f>
        <v>—</v>
      </c>
      <c r="F364" s="10" t="str" cm="1">
        <f t="array" ref="F364">IFERROR(_xlfn.STDEV.P(_xlfn._xlws.FILTER(DATOS!$K$2:$K$20000,(CONFIG_METADATA!$G$2:$G$20000=1)*(DATOS!$D$2:$D$20000=A364)*(DATOS!$I$2:$I$20000=B364))),"—")</f>
        <v>—</v>
      </c>
      <c r="G364" t="str" cm="1">
        <f t="array" ref="G364">IFERROR(_xlfn.MODE.SNGL(_xlfn._xlws.FILTER(DATOS!$K$2:$K$20000,(CONFIG_METADATA!$G$2:$G$20000=1)*(DATOS!$D$2:$D$20000=A364)*(DATOS!$I$2:$I$20000=B364))),"—")</f>
        <v>—</v>
      </c>
      <c r="H364" s="11" t="str">
        <f>IFERROR(SUMPRODUCT((CONFIG_METADATA!$G$2:$G$20000=1)*(DATOS!$D$2:$D$20000=A364)*(DATOS!$I$2:$I$20000=B364)*(DATOS!$L$2:$L$20000="S"))/D364,"—")</f>
        <v>—</v>
      </c>
      <c r="I364" s="11" t="str">
        <f>IFERROR(SUMPRODUCT((CONFIG_METADATA!$G$2:$G$20000=1)*(DATOS!$D$2:$D$20000=A364)*(DATOS!$I$2:$I$20000=B364)*(DATOS!$L$2:$L$20000="N"))/D364,"—")</f>
        <v>—</v>
      </c>
      <c r="J364" t="str" cm="1">
        <f t="array" ref="J364">IFERROR(_xlfn.MODE.SNGL(_xlfn._xlws.FILTER(DATOS!$K$2:$K$20000,(CONFIG_METADATA!$G$2:$G$20000=1)*(DATOS!$D$2:$D$20000=A364)*(DATOS!$I$2:$I$20000=B364)*(DATOS!$L$2:$L$20000="S"))),"—")</f>
        <v>—</v>
      </c>
      <c r="K364" t="str" cm="1">
        <f t="array" ref="K364">IFERROR(_xlfn.MODE.SNGL(_xlfn._xlws.FILTER(DATOS!$K$2:$K$20000,(CONFIG_METADATA!$G$2:$G$20000=1)*(DATOS!$D$2:$D$20000=A364)*(DATOS!$I$2:$I$20000=B364)*(DATOS!$L$2:$L$20000="N"))),"—")</f>
        <v>—</v>
      </c>
      <c r="L364">
        <f>SUMPRODUCT((CONFIG_METADATA!$G$2:$G$20000=1)*(DATOS!$D$2:$D$20000=A364)*(DATOS!$I$2:$I$20000=B364)*(DATOS!$K$2:$K$20000=1))</f>
        <v>0</v>
      </c>
      <c r="M364">
        <f>SUMPRODUCT((CONFIG_METADATA!$G$2:$G$20000=1)*(DATOS!$D$2:$D$20000=A364)*(DATOS!$I$2:$I$20000=B364)*(DATOS!$K$2:$K$20000=2))</f>
        <v>0</v>
      </c>
      <c r="N364">
        <f>SUMPRODUCT((CONFIG_METADATA!$G$2:$G$20000=1)*(DATOS!$D$2:$D$20000=A364)*(DATOS!$I$2:$I$20000=B364)*(DATOS!$K$2:$K$20000=3))</f>
        <v>0</v>
      </c>
      <c r="O364">
        <f>SUMPRODUCT((CONFIG_METADATA!$G$2:$G$20000=1)*(DATOS!$D$2:$D$20000=A364)*(DATOS!$I$2:$I$20000=B364)*(DATOS!$K$2:$K$20000=4))</f>
        <v>0</v>
      </c>
      <c r="P364">
        <f>SUMPRODUCT((CONFIG_METADATA!$G$2:$G$20000=1)*(DATOS!$D$2:$D$20000=A364)*(DATOS!$I$2:$I$20000=B364)*(DATOS!$K$2:$K$20000=5))</f>
        <v>0</v>
      </c>
      <c r="Q364">
        <f>SUMPRODUCT((CONFIG_METADATA!$G$2:$G$20000=1)*(DATOS!$D$2:$D$20000=A364)*(DATOS!$I$2:$I$20000=B364)*(DATOS!$K$2:$K$20000=6))</f>
        <v>0</v>
      </c>
      <c r="R364">
        <f>SUMPRODUCT((CONFIG_METADATA!$G$2:$G$20000=1)*(DATOS!$D$2:$D$20000=A364)*(DATOS!$I$2:$I$20000=B364)*(DATOS!$K$2:$K$20000=7))</f>
        <v>0</v>
      </c>
      <c r="S364">
        <f>SUMPRODUCT((CONFIG_METADATA!$G$2:$G$20000=1)*(DATOS!$D$2:$D$20000=A364)*(DATOS!$I$2:$I$20000=B364)*(DATOS!$K$2:$K$20000=8))</f>
        <v>0</v>
      </c>
      <c r="T364">
        <f>SUMPRODUCT((CONFIG_METADATA!$G$2:$G$20000=1)*(DATOS!$D$2:$D$20000=A364)*(DATOS!$I$2:$I$20000=B364)*(DATOS!$K$2:$K$20000=9))</f>
        <v>0</v>
      </c>
      <c r="U364">
        <f>SUMPRODUCT((CONFIG_METADATA!$G$2:$G$20000=1)*(DATOS!$D$2:$D$20000=A364)*(DATOS!$I$2:$I$20000=B364)*(DATOS!$K$2:$K$20000=10))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SUMPRODUCT((CONFIG_METADATA!$G$2:$G$20000=1)*(DATOS!$D$2:$D$20000=A365)*(DATOS!$I$2:$I$20000=B365))</f>
        <v>0</v>
      </c>
      <c r="E365" s="10" t="str">
        <f>IFERROR(SUMPRODUCT((CONFIG_METADATA!$G$2:$G$20000=1)*(DATOS!$D$2:$D$20000=A365)*(DATOS!$I$2:$I$20000=B365)*(DATOS!$K$2:$K$20000))/D365,"—")</f>
        <v>—</v>
      </c>
      <c r="F365" s="10" t="str" cm="1">
        <f t="array" ref="F365">IFERROR(_xlfn.STDEV.P(_xlfn._xlws.FILTER(DATOS!$K$2:$K$20000,(CONFIG_METADATA!$G$2:$G$20000=1)*(DATOS!$D$2:$D$20000=A365)*(DATOS!$I$2:$I$20000=B365))),"—")</f>
        <v>—</v>
      </c>
      <c r="G365" t="str" cm="1">
        <f t="array" ref="G365">IFERROR(_xlfn.MODE.SNGL(_xlfn._xlws.FILTER(DATOS!$K$2:$K$20000,(CONFIG_METADATA!$G$2:$G$20000=1)*(DATOS!$D$2:$D$20000=A365)*(DATOS!$I$2:$I$20000=B365))),"—")</f>
        <v>—</v>
      </c>
      <c r="H365" s="11" t="str">
        <f>IFERROR(SUMPRODUCT((CONFIG_METADATA!$G$2:$G$20000=1)*(DATOS!$D$2:$D$20000=A365)*(DATOS!$I$2:$I$20000=B365)*(DATOS!$L$2:$L$20000="S"))/D365,"—")</f>
        <v>—</v>
      </c>
      <c r="I365" s="11" t="str">
        <f>IFERROR(SUMPRODUCT((CONFIG_METADATA!$G$2:$G$20000=1)*(DATOS!$D$2:$D$20000=A365)*(DATOS!$I$2:$I$20000=B365)*(DATOS!$L$2:$L$20000="N"))/D365,"—")</f>
        <v>—</v>
      </c>
      <c r="J365" t="str" cm="1">
        <f t="array" ref="J365">IFERROR(_xlfn.MODE.SNGL(_xlfn._xlws.FILTER(DATOS!$K$2:$K$20000,(CONFIG_METADATA!$G$2:$G$20000=1)*(DATOS!$D$2:$D$20000=A365)*(DATOS!$I$2:$I$20000=B365)*(DATOS!$L$2:$L$20000="S"))),"—")</f>
        <v>—</v>
      </c>
      <c r="K365" t="str" cm="1">
        <f t="array" ref="K365">IFERROR(_xlfn.MODE.SNGL(_xlfn._xlws.FILTER(DATOS!$K$2:$K$20000,(CONFIG_METADATA!$G$2:$G$20000=1)*(DATOS!$D$2:$D$20000=A365)*(DATOS!$I$2:$I$20000=B365)*(DATOS!$L$2:$L$20000="N"))),"—")</f>
        <v>—</v>
      </c>
      <c r="L365">
        <f>SUMPRODUCT((CONFIG_METADATA!$G$2:$G$20000=1)*(DATOS!$D$2:$D$20000=A365)*(DATOS!$I$2:$I$20000=B365)*(DATOS!$K$2:$K$20000=1))</f>
        <v>0</v>
      </c>
      <c r="M365">
        <f>SUMPRODUCT((CONFIG_METADATA!$G$2:$G$20000=1)*(DATOS!$D$2:$D$20000=A365)*(DATOS!$I$2:$I$20000=B365)*(DATOS!$K$2:$K$20000=2))</f>
        <v>0</v>
      </c>
      <c r="N365">
        <f>SUMPRODUCT((CONFIG_METADATA!$G$2:$G$20000=1)*(DATOS!$D$2:$D$20000=A365)*(DATOS!$I$2:$I$20000=B365)*(DATOS!$K$2:$K$20000=3))</f>
        <v>0</v>
      </c>
      <c r="O365">
        <f>SUMPRODUCT((CONFIG_METADATA!$G$2:$G$20000=1)*(DATOS!$D$2:$D$20000=A365)*(DATOS!$I$2:$I$20000=B365)*(DATOS!$K$2:$K$20000=4))</f>
        <v>0</v>
      </c>
      <c r="P365">
        <f>SUMPRODUCT((CONFIG_METADATA!$G$2:$G$20000=1)*(DATOS!$D$2:$D$20000=A365)*(DATOS!$I$2:$I$20000=B365)*(DATOS!$K$2:$K$20000=5))</f>
        <v>0</v>
      </c>
      <c r="Q365">
        <f>SUMPRODUCT((CONFIG_METADATA!$G$2:$G$20000=1)*(DATOS!$D$2:$D$20000=A365)*(DATOS!$I$2:$I$20000=B365)*(DATOS!$K$2:$K$20000=6))</f>
        <v>0</v>
      </c>
      <c r="R365">
        <f>SUMPRODUCT((CONFIG_METADATA!$G$2:$G$20000=1)*(DATOS!$D$2:$D$20000=A365)*(DATOS!$I$2:$I$20000=B365)*(DATOS!$K$2:$K$20000=7))</f>
        <v>0</v>
      </c>
      <c r="S365">
        <f>SUMPRODUCT((CONFIG_METADATA!$G$2:$G$20000=1)*(DATOS!$D$2:$D$20000=A365)*(DATOS!$I$2:$I$20000=B365)*(DATOS!$K$2:$K$20000=8))</f>
        <v>0</v>
      </c>
      <c r="T365">
        <f>SUMPRODUCT((CONFIG_METADATA!$G$2:$G$20000=1)*(DATOS!$D$2:$D$20000=A365)*(DATOS!$I$2:$I$20000=B365)*(DATOS!$K$2:$K$20000=9))</f>
        <v>0</v>
      </c>
      <c r="U365">
        <f>SUMPRODUCT((CONFIG_METADATA!$G$2:$G$20000=1)*(DATOS!$D$2:$D$20000=A365)*(DATOS!$I$2:$I$20000=B365)*(DATOS!$K$2:$K$20000=10))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SUMPRODUCT((CONFIG_METADATA!$G$2:$G$20000=1)*(DATOS!$D$2:$D$20000=A366)*(DATOS!$I$2:$I$20000=B366))</f>
        <v>0</v>
      </c>
      <c r="E366" s="10" t="str">
        <f>IFERROR(SUMPRODUCT((CONFIG_METADATA!$G$2:$G$20000=1)*(DATOS!$D$2:$D$20000=A366)*(DATOS!$I$2:$I$20000=B366)*(DATOS!$K$2:$K$20000))/D366,"—")</f>
        <v>—</v>
      </c>
      <c r="F366" s="10" t="str" cm="1">
        <f t="array" ref="F366">IFERROR(_xlfn.STDEV.P(_xlfn._xlws.FILTER(DATOS!$K$2:$K$20000,(CONFIG_METADATA!$G$2:$G$20000=1)*(DATOS!$D$2:$D$20000=A366)*(DATOS!$I$2:$I$20000=B366))),"—")</f>
        <v>—</v>
      </c>
      <c r="G366" t="str" cm="1">
        <f t="array" ref="G366">IFERROR(_xlfn.MODE.SNGL(_xlfn._xlws.FILTER(DATOS!$K$2:$K$20000,(CONFIG_METADATA!$G$2:$G$20000=1)*(DATOS!$D$2:$D$20000=A366)*(DATOS!$I$2:$I$20000=B366))),"—")</f>
        <v>—</v>
      </c>
      <c r="H366" s="11" t="str">
        <f>IFERROR(SUMPRODUCT((CONFIG_METADATA!$G$2:$G$20000=1)*(DATOS!$D$2:$D$20000=A366)*(DATOS!$I$2:$I$20000=B366)*(DATOS!$L$2:$L$20000="S"))/D366,"—")</f>
        <v>—</v>
      </c>
      <c r="I366" s="11" t="str">
        <f>IFERROR(SUMPRODUCT((CONFIG_METADATA!$G$2:$G$20000=1)*(DATOS!$D$2:$D$20000=A366)*(DATOS!$I$2:$I$20000=B366)*(DATOS!$L$2:$L$20000="N"))/D366,"—")</f>
        <v>—</v>
      </c>
      <c r="J366" t="str" cm="1">
        <f t="array" ref="J366">IFERROR(_xlfn.MODE.SNGL(_xlfn._xlws.FILTER(DATOS!$K$2:$K$20000,(CONFIG_METADATA!$G$2:$G$20000=1)*(DATOS!$D$2:$D$20000=A366)*(DATOS!$I$2:$I$20000=B366)*(DATOS!$L$2:$L$20000="S"))),"—")</f>
        <v>—</v>
      </c>
      <c r="K366" t="str" cm="1">
        <f t="array" ref="K366">IFERROR(_xlfn.MODE.SNGL(_xlfn._xlws.FILTER(DATOS!$K$2:$K$20000,(CONFIG_METADATA!$G$2:$G$20000=1)*(DATOS!$D$2:$D$20000=A366)*(DATOS!$I$2:$I$20000=B366)*(DATOS!$L$2:$L$20000="N"))),"—")</f>
        <v>—</v>
      </c>
      <c r="L366">
        <f>SUMPRODUCT((CONFIG_METADATA!$G$2:$G$20000=1)*(DATOS!$D$2:$D$20000=A366)*(DATOS!$I$2:$I$20000=B366)*(DATOS!$K$2:$K$20000=1))</f>
        <v>0</v>
      </c>
      <c r="M366">
        <f>SUMPRODUCT((CONFIG_METADATA!$G$2:$G$20000=1)*(DATOS!$D$2:$D$20000=A366)*(DATOS!$I$2:$I$20000=B366)*(DATOS!$K$2:$K$20000=2))</f>
        <v>0</v>
      </c>
      <c r="N366">
        <f>SUMPRODUCT((CONFIG_METADATA!$G$2:$G$20000=1)*(DATOS!$D$2:$D$20000=A366)*(DATOS!$I$2:$I$20000=B366)*(DATOS!$K$2:$K$20000=3))</f>
        <v>0</v>
      </c>
      <c r="O366">
        <f>SUMPRODUCT((CONFIG_METADATA!$G$2:$G$20000=1)*(DATOS!$D$2:$D$20000=A366)*(DATOS!$I$2:$I$20000=B366)*(DATOS!$K$2:$K$20000=4))</f>
        <v>0</v>
      </c>
      <c r="P366">
        <f>SUMPRODUCT((CONFIG_METADATA!$G$2:$G$20000=1)*(DATOS!$D$2:$D$20000=A366)*(DATOS!$I$2:$I$20000=B366)*(DATOS!$K$2:$K$20000=5))</f>
        <v>0</v>
      </c>
      <c r="Q366">
        <f>SUMPRODUCT((CONFIG_METADATA!$G$2:$G$20000=1)*(DATOS!$D$2:$D$20000=A366)*(DATOS!$I$2:$I$20000=B366)*(DATOS!$K$2:$K$20000=6))</f>
        <v>0</v>
      </c>
      <c r="R366">
        <f>SUMPRODUCT((CONFIG_METADATA!$G$2:$G$20000=1)*(DATOS!$D$2:$D$20000=A366)*(DATOS!$I$2:$I$20000=B366)*(DATOS!$K$2:$K$20000=7))</f>
        <v>0</v>
      </c>
      <c r="S366">
        <f>SUMPRODUCT((CONFIG_METADATA!$G$2:$G$20000=1)*(DATOS!$D$2:$D$20000=A366)*(DATOS!$I$2:$I$20000=B366)*(DATOS!$K$2:$K$20000=8))</f>
        <v>0</v>
      </c>
      <c r="T366">
        <f>SUMPRODUCT((CONFIG_METADATA!$G$2:$G$20000=1)*(DATOS!$D$2:$D$20000=A366)*(DATOS!$I$2:$I$20000=B366)*(DATOS!$K$2:$K$20000=9))</f>
        <v>0</v>
      </c>
      <c r="U366">
        <f>SUMPRODUCT((CONFIG_METADATA!$G$2:$G$20000=1)*(DATOS!$D$2:$D$20000=A366)*(DATOS!$I$2:$I$20000=B366)*(DATOS!$K$2:$K$20000=10))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SUMPRODUCT((CONFIG_METADATA!$G$2:$G$20000=1)*(DATOS!$D$2:$D$20000=A367)*(DATOS!$I$2:$I$20000=B367))</f>
        <v>0</v>
      </c>
      <c r="E367" s="10" t="str">
        <f>IFERROR(SUMPRODUCT((CONFIG_METADATA!$G$2:$G$20000=1)*(DATOS!$D$2:$D$20000=A367)*(DATOS!$I$2:$I$20000=B367)*(DATOS!$K$2:$K$20000))/D367,"—")</f>
        <v>—</v>
      </c>
      <c r="F367" s="10" t="str" cm="1">
        <f t="array" ref="F367">IFERROR(_xlfn.STDEV.P(_xlfn._xlws.FILTER(DATOS!$K$2:$K$20000,(CONFIG_METADATA!$G$2:$G$20000=1)*(DATOS!$D$2:$D$20000=A367)*(DATOS!$I$2:$I$20000=B367))),"—")</f>
        <v>—</v>
      </c>
      <c r="G367" t="str" cm="1">
        <f t="array" ref="G367">IFERROR(_xlfn.MODE.SNGL(_xlfn._xlws.FILTER(DATOS!$K$2:$K$20000,(CONFIG_METADATA!$G$2:$G$20000=1)*(DATOS!$D$2:$D$20000=A367)*(DATOS!$I$2:$I$20000=B367))),"—")</f>
        <v>—</v>
      </c>
      <c r="H367" s="11" t="str">
        <f>IFERROR(SUMPRODUCT((CONFIG_METADATA!$G$2:$G$20000=1)*(DATOS!$D$2:$D$20000=A367)*(DATOS!$I$2:$I$20000=B367)*(DATOS!$L$2:$L$20000="S"))/D367,"—")</f>
        <v>—</v>
      </c>
      <c r="I367" s="11" t="str">
        <f>IFERROR(SUMPRODUCT((CONFIG_METADATA!$G$2:$G$20000=1)*(DATOS!$D$2:$D$20000=A367)*(DATOS!$I$2:$I$20000=B367)*(DATOS!$L$2:$L$20000="N"))/D367,"—")</f>
        <v>—</v>
      </c>
      <c r="J367" t="str" cm="1">
        <f t="array" ref="J367">IFERROR(_xlfn.MODE.SNGL(_xlfn._xlws.FILTER(DATOS!$K$2:$K$20000,(CONFIG_METADATA!$G$2:$G$20000=1)*(DATOS!$D$2:$D$20000=A367)*(DATOS!$I$2:$I$20000=B367)*(DATOS!$L$2:$L$20000="S"))),"—")</f>
        <v>—</v>
      </c>
      <c r="K367" t="str" cm="1">
        <f t="array" ref="K367">IFERROR(_xlfn.MODE.SNGL(_xlfn._xlws.FILTER(DATOS!$K$2:$K$20000,(CONFIG_METADATA!$G$2:$G$20000=1)*(DATOS!$D$2:$D$20000=A367)*(DATOS!$I$2:$I$20000=B367)*(DATOS!$L$2:$L$20000="N"))),"—")</f>
        <v>—</v>
      </c>
      <c r="L367">
        <f>SUMPRODUCT((CONFIG_METADATA!$G$2:$G$20000=1)*(DATOS!$D$2:$D$20000=A367)*(DATOS!$I$2:$I$20000=B367)*(DATOS!$K$2:$K$20000=1))</f>
        <v>0</v>
      </c>
      <c r="M367">
        <f>SUMPRODUCT((CONFIG_METADATA!$G$2:$G$20000=1)*(DATOS!$D$2:$D$20000=A367)*(DATOS!$I$2:$I$20000=B367)*(DATOS!$K$2:$K$20000=2))</f>
        <v>0</v>
      </c>
      <c r="N367">
        <f>SUMPRODUCT((CONFIG_METADATA!$G$2:$G$20000=1)*(DATOS!$D$2:$D$20000=A367)*(DATOS!$I$2:$I$20000=B367)*(DATOS!$K$2:$K$20000=3))</f>
        <v>0</v>
      </c>
      <c r="O367">
        <f>SUMPRODUCT((CONFIG_METADATA!$G$2:$G$20000=1)*(DATOS!$D$2:$D$20000=A367)*(DATOS!$I$2:$I$20000=B367)*(DATOS!$K$2:$K$20000=4))</f>
        <v>0</v>
      </c>
      <c r="P367">
        <f>SUMPRODUCT((CONFIG_METADATA!$G$2:$G$20000=1)*(DATOS!$D$2:$D$20000=A367)*(DATOS!$I$2:$I$20000=B367)*(DATOS!$K$2:$K$20000=5))</f>
        <v>0</v>
      </c>
      <c r="Q367">
        <f>SUMPRODUCT((CONFIG_METADATA!$G$2:$G$20000=1)*(DATOS!$D$2:$D$20000=A367)*(DATOS!$I$2:$I$20000=B367)*(DATOS!$K$2:$K$20000=6))</f>
        <v>0</v>
      </c>
      <c r="R367">
        <f>SUMPRODUCT((CONFIG_METADATA!$G$2:$G$20000=1)*(DATOS!$D$2:$D$20000=A367)*(DATOS!$I$2:$I$20000=B367)*(DATOS!$K$2:$K$20000=7))</f>
        <v>0</v>
      </c>
      <c r="S367">
        <f>SUMPRODUCT((CONFIG_METADATA!$G$2:$G$20000=1)*(DATOS!$D$2:$D$20000=A367)*(DATOS!$I$2:$I$20000=B367)*(DATOS!$K$2:$K$20000=8))</f>
        <v>0</v>
      </c>
      <c r="T367">
        <f>SUMPRODUCT((CONFIG_METADATA!$G$2:$G$20000=1)*(DATOS!$D$2:$D$20000=A367)*(DATOS!$I$2:$I$20000=B367)*(DATOS!$K$2:$K$20000=9))</f>
        <v>0</v>
      </c>
      <c r="U367">
        <f>SUMPRODUCT((CONFIG_METADATA!$G$2:$G$20000=1)*(DATOS!$D$2:$D$20000=A367)*(DATOS!$I$2:$I$20000=B367)*(DATOS!$K$2:$K$20000=10))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SUMPRODUCT((CONFIG_METADATA!$G$2:$G$20000=1)*(DATOS!$D$2:$D$20000=A368)*(DATOS!$I$2:$I$20000=B368))</f>
        <v>0</v>
      </c>
      <c r="E368" s="10" t="str">
        <f>IFERROR(SUMPRODUCT((CONFIG_METADATA!$G$2:$G$20000=1)*(DATOS!$D$2:$D$20000=A368)*(DATOS!$I$2:$I$20000=B368)*(DATOS!$K$2:$K$20000))/D368,"—")</f>
        <v>—</v>
      </c>
      <c r="F368" s="10" t="str" cm="1">
        <f t="array" ref="F368">IFERROR(_xlfn.STDEV.P(_xlfn._xlws.FILTER(DATOS!$K$2:$K$20000,(CONFIG_METADATA!$G$2:$G$20000=1)*(DATOS!$D$2:$D$20000=A368)*(DATOS!$I$2:$I$20000=B368))),"—")</f>
        <v>—</v>
      </c>
      <c r="G368" t="str" cm="1">
        <f t="array" ref="G368">IFERROR(_xlfn.MODE.SNGL(_xlfn._xlws.FILTER(DATOS!$K$2:$K$20000,(CONFIG_METADATA!$G$2:$G$20000=1)*(DATOS!$D$2:$D$20000=A368)*(DATOS!$I$2:$I$20000=B368))),"—")</f>
        <v>—</v>
      </c>
      <c r="H368" s="11" t="str">
        <f>IFERROR(SUMPRODUCT((CONFIG_METADATA!$G$2:$G$20000=1)*(DATOS!$D$2:$D$20000=A368)*(DATOS!$I$2:$I$20000=B368)*(DATOS!$L$2:$L$20000="S"))/D368,"—")</f>
        <v>—</v>
      </c>
      <c r="I368" s="11" t="str">
        <f>IFERROR(SUMPRODUCT((CONFIG_METADATA!$G$2:$G$20000=1)*(DATOS!$D$2:$D$20000=A368)*(DATOS!$I$2:$I$20000=B368)*(DATOS!$L$2:$L$20000="N"))/D368,"—")</f>
        <v>—</v>
      </c>
      <c r="J368" t="str" cm="1">
        <f t="array" ref="J368">IFERROR(_xlfn.MODE.SNGL(_xlfn._xlws.FILTER(DATOS!$K$2:$K$20000,(CONFIG_METADATA!$G$2:$G$20000=1)*(DATOS!$D$2:$D$20000=A368)*(DATOS!$I$2:$I$20000=B368)*(DATOS!$L$2:$L$20000="S"))),"—")</f>
        <v>—</v>
      </c>
      <c r="K368" t="str" cm="1">
        <f t="array" ref="K368">IFERROR(_xlfn.MODE.SNGL(_xlfn._xlws.FILTER(DATOS!$K$2:$K$20000,(CONFIG_METADATA!$G$2:$G$20000=1)*(DATOS!$D$2:$D$20000=A368)*(DATOS!$I$2:$I$20000=B368)*(DATOS!$L$2:$L$20000="N"))),"—")</f>
        <v>—</v>
      </c>
      <c r="L368">
        <f>SUMPRODUCT((CONFIG_METADATA!$G$2:$G$20000=1)*(DATOS!$D$2:$D$20000=A368)*(DATOS!$I$2:$I$20000=B368)*(DATOS!$K$2:$K$20000=1))</f>
        <v>0</v>
      </c>
      <c r="M368">
        <f>SUMPRODUCT((CONFIG_METADATA!$G$2:$G$20000=1)*(DATOS!$D$2:$D$20000=A368)*(DATOS!$I$2:$I$20000=B368)*(DATOS!$K$2:$K$20000=2))</f>
        <v>0</v>
      </c>
      <c r="N368">
        <f>SUMPRODUCT((CONFIG_METADATA!$G$2:$G$20000=1)*(DATOS!$D$2:$D$20000=A368)*(DATOS!$I$2:$I$20000=B368)*(DATOS!$K$2:$K$20000=3))</f>
        <v>0</v>
      </c>
      <c r="O368">
        <f>SUMPRODUCT((CONFIG_METADATA!$G$2:$G$20000=1)*(DATOS!$D$2:$D$20000=A368)*(DATOS!$I$2:$I$20000=B368)*(DATOS!$K$2:$K$20000=4))</f>
        <v>0</v>
      </c>
      <c r="P368">
        <f>SUMPRODUCT((CONFIG_METADATA!$G$2:$G$20000=1)*(DATOS!$D$2:$D$20000=A368)*(DATOS!$I$2:$I$20000=B368)*(DATOS!$K$2:$K$20000=5))</f>
        <v>0</v>
      </c>
      <c r="Q368">
        <f>SUMPRODUCT((CONFIG_METADATA!$G$2:$G$20000=1)*(DATOS!$D$2:$D$20000=A368)*(DATOS!$I$2:$I$20000=B368)*(DATOS!$K$2:$K$20000=6))</f>
        <v>0</v>
      </c>
      <c r="R368">
        <f>SUMPRODUCT((CONFIG_METADATA!$G$2:$G$20000=1)*(DATOS!$D$2:$D$20000=A368)*(DATOS!$I$2:$I$20000=B368)*(DATOS!$K$2:$K$20000=7))</f>
        <v>0</v>
      </c>
      <c r="S368">
        <f>SUMPRODUCT((CONFIG_METADATA!$G$2:$G$20000=1)*(DATOS!$D$2:$D$20000=A368)*(DATOS!$I$2:$I$20000=B368)*(DATOS!$K$2:$K$20000=8))</f>
        <v>0</v>
      </c>
      <c r="T368">
        <f>SUMPRODUCT((CONFIG_METADATA!$G$2:$G$20000=1)*(DATOS!$D$2:$D$20000=A368)*(DATOS!$I$2:$I$20000=B368)*(DATOS!$K$2:$K$20000=9))</f>
        <v>0</v>
      </c>
      <c r="U368">
        <f>SUMPRODUCT((CONFIG_METADATA!$G$2:$G$20000=1)*(DATOS!$D$2:$D$20000=A368)*(DATOS!$I$2:$I$20000=B368)*(DATOS!$K$2:$K$20000=10))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SUMPRODUCT((CONFIG_METADATA!$G$2:$G$20000=1)*(DATOS!$D$2:$D$20000=A369)*(DATOS!$I$2:$I$20000=B369))</f>
        <v>0</v>
      </c>
      <c r="E369" s="10" t="str">
        <f>IFERROR(SUMPRODUCT((CONFIG_METADATA!$G$2:$G$20000=1)*(DATOS!$D$2:$D$20000=A369)*(DATOS!$I$2:$I$20000=B369)*(DATOS!$K$2:$K$20000))/D369,"—")</f>
        <v>—</v>
      </c>
      <c r="F369" s="10" t="str" cm="1">
        <f t="array" ref="F369">IFERROR(_xlfn.STDEV.P(_xlfn._xlws.FILTER(DATOS!$K$2:$K$20000,(CONFIG_METADATA!$G$2:$G$20000=1)*(DATOS!$D$2:$D$20000=A369)*(DATOS!$I$2:$I$20000=B369))),"—")</f>
        <v>—</v>
      </c>
      <c r="G369" t="str" cm="1">
        <f t="array" ref="G369">IFERROR(_xlfn.MODE.SNGL(_xlfn._xlws.FILTER(DATOS!$K$2:$K$20000,(CONFIG_METADATA!$G$2:$G$20000=1)*(DATOS!$D$2:$D$20000=A369)*(DATOS!$I$2:$I$20000=B369))),"—")</f>
        <v>—</v>
      </c>
      <c r="H369" s="11" t="str">
        <f>IFERROR(SUMPRODUCT((CONFIG_METADATA!$G$2:$G$20000=1)*(DATOS!$D$2:$D$20000=A369)*(DATOS!$I$2:$I$20000=B369)*(DATOS!$L$2:$L$20000="S"))/D369,"—")</f>
        <v>—</v>
      </c>
      <c r="I369" s="11" t="str">
        <f>IFERROR(SUMPRODUCT((CONFIG_METADATA!$G$2:$G$20000=1)*(DATOS!$D$2:$D$20000=A369)*(DATOS!$I$2:$I$20000=B369)*(DATOS!$L$2:$L$20000="N"))/D369,"—")</f>
        <v>—</v>
      </c>
      <c r="J369" t="str" cm="1">
        <f t="array" ref="J369">IFERROR(_xlfn.MODE.SNGL(_xlfn._xlws.FILTER(DATOS!$K$2:$K$20000,(CONFIG_METADATA!$G$2:$G$20000=1)*(DATOS!$D$2:$D$20000=A369)*(DATOS!$I$2:$I$20000=B369)*(DATOS!$L$2:$L$20000="S"))),"—")</f>
        <v>—</v>
      </c>
      <c r="K369" t="str" cm="1">
        <f t="array" ref="K369">IFERROR(_xlfn.MODE.SNGL(_xlfn._xlws.FILTER(DATOS!$K$2:$K$20000,(CONFIG_METADATA!$G$2:$G$20000=1)*(DATOS!$D$2:$D$20000=A369)*(DATOS!$I$2:$I$20000=B369)*(DATOS!$L$2:$L$20000="N"))),"—")</f>
        <v>—</v>
      </c>
      <c r="L369">
        <f>SUMPRODUCT((CONFIG_METADATA!$G$2:$G$20000=1)*(DATOS!$D$2:$D$20000=A369)*(DATOS!$I$2:$I$20000=B369)*(DATOS!$K$2:$K$20000=1))</f>
        <v>0</v>
      </c>
      <c r="M369">
        <f>SUMPRODUCT((CONFIG_METADATA!$G$2:$G$20000=1)*(DATOS!$D$2:$D$20000=A369)*(DATOS!$I$2:$I$20000=B369)*(DATOS!$K$2:$K$20000=2))</f>
        <v>0</v>
      </c>
      <c r="N369">
        <f>SUMPRODUCT((CONFIG_METADATA!$G$2:$G$20000=1)*(DATOS!$D$2:$D$20000=A369)*(DATOS!$I$2:$I$20000=B369)*(DATOS!$K$2:$K$20000=3))</f>
        <v>0</v>
      </c>
      <c r="O369">
        <f>SUMPRODUCT((CONFIG_METADATA!$G$2:$G$20000=1)*(DATOS!$D$2:$D$20000=A369)*(DATOS!$I$2:$I$20000=B369)*(DATOS!$K$2:$K$20000=4))</f>
        <v>0</v>
      </c>
      <c r="P369">
        <f>SUMPRODUCT((CONFIG_METADATA!$G$2:$G$20000=1)*(DATOS!$D$2:$D$20000=A369)*(DATOS!$I$2:$I$20000=B369)*(DATOS!$K$2:$K$20000=5))</f>
        <v>0</v>
      </c>
      <c r="Q369">
        <f>SUMPRODUCT((CONFIG_METADATA!$G$2:$G$20000=1)*(DATOS!$D$2:$D$20000=A369)*(DATOS!$I$2:$I$20000=B369)*(DATOS!$K$2:$K$20000=6))</f>
        <v>0</v>
      </c>
      <c r="R369">
        <f>SUMPRODUCT((CONFIG_METADATA!$G$2:$G$20000=1)*(DATOS!$D$2:$D$20000=A369)*(DATOS!$I$2:$I$20000=B369)*(DATOS!$K$2:$K$20000=7))</f>
        <v>0</v>
      </c>
      <c r="S369">
        <f>SUMPRODUCT((CONFIG_METADATA!$G$2:$G$20000=1)*(DATOS!$D$2:$D$20000=A369)*(DATOS!$I$2:$I$20000=B369)*(DATOS!$K$2:$K$20000=8))</f>
        <v>0</v>
      </c>
      <c r="T369">
        <f>SUMPRODUCT((CONFIG_METADATA!$G$2:$G$20000=1)*(DATOS!$D$2:$D$20000=A369)*(DATOS!$I$2:$I$20000=B369)*(DATOS!$K$2:$K$20000=9))</f>
        <v>0</v>
      </c>
      <c r="U369">
        <f>SUMPRODUCT((CONFIG_METADATA!$G$2:$G$20000=1)*(DATOS!$D$2:$D$20000=A369)*(DATOS!$I$2:$I$20000=B369)*(DATOS!$K$2:$K$20000=10))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SUMPRODUCT((CONFIG_METADATA!$G$2:$G$20000=1)*(DATOS!$D$2:$D$20000=A370)*(DATOS!$I$2:$I$20000=B370))</f>
        <v>0</v>
      </c>
      <c r="E370" s="10" t="str">
        <f>IFERROR(SUMPRODUCT((CONFIG_METADATA!$G$2:$G$20000=1)*(DATOS!$D$2:$D$20000=A370)*(DATOS!$I$2:$I$20000=B370)*(DATOS!$K$2:$K$20000))/D370,"—")</f>
        <v>—</v>
      </c>
      <c r="F370" s="10" t="str" cm="1">
        <f t="array" ref="F370">IFERROR(_xlfn.STDEV.P(_xlfn._xlws.FILTER(DATOS!$K$2:$K$20000,(CONFIG_METADATA!$G$2:$G$20000=1)*(DATOS!$D$2:$D$20000=A370)*(DATOS!$I$2:$I$20000=B370))),"—")</f>
        <v>—</v>
      </c>
      <c r="G370" t="str" cm="1">
        <f t="array" ref="G370">IFERROR(_xlfn.MODE.SNGL(_xlfn._xlws.FILTER(DATOS!$K$2:$K$20000,(CONFIG_METADATA!$G$2:$G$20000=1)*(DATOS!$D$2:$D$20000=A370)*(DATOS!$I$2:$I$20000=B370))),"—")</f>
        <v>—</v>
      </c>
      <c r="H370" s="11" t="str">
        <f>IFERROR(SUMPRODUCT((CONFIG_METADATA!$G$2:$G$20000=1)*(DATOS!$D$2:$D$20000=A370)*(DATOS!$I$2:$I$20000=B370)*(DATOS!$L$2:$L$20000="S"))/D370,"—")</f>
        <v>—</v>
      </c>
      <c r="I370" s="11" t="str">
        <f>IFERROR(SUMPRODUCT((CONFIG_METADATA!$G$2:$G$20000=1)*(DATOS!$D$2:$D$20000=A370)*(DATOS!$I$2:$I$20000=B370)*(DATOS!$L$2:$L$20000="N"))/D370,"—")</f>
        <v>—</v>
      </c>
      <c r="J370" t="str" cm="1">
        <f t="array" ref="J370">IFERROR(_xlfn.MODE.SNGL(_xlfn._xlws.FILTER(DATOS!$K$2:$K$20000,(CONFIG_METADATA!$G$2:$G$20000=1)*(DATOS!$D$2:$D$20000=A370)*(DATOS!$I$2:$I$20000=B370)*(DATOS!$L$2:$L$20000="S"))),"—")</f>
        <v>—</v>
      </c>
      <c r="K370" t="str" cm="1">
        <f t="array" ref="K370">IFERROR(_xlfn.MODE.SNGL(_xlfn._xlws.FILTER(DATOS!$K$2:$K$20000,(CONFIG_METADATA!$G$2:$G$20000=1)*(DATOS!$D$2:$D$20000=A370)*(DATOS!$I$2:$I$20000=B370)*(DATOS!$L$2:$L$20000="N"))),"—")</f>
        <v>—</v>
      </c>
      <c r="L370">
        <f>SUMPRODUCT((CONFIG_METADATA!$G$2:$G$20000=1)*(DATOS!$D$2:$D$20000=A370)*(DATOS!$I$2:$I$20000=B370)*(DATOS!$K$2:$K$20000=1))</f>
        <v>0</v>
      </c>
      <c r="M370">
        <f>SUMPRODUCT((CONFIG_METADATA!$G$2:$G$20000=1)*(DATOS!$D$2:$D$20000=A370)*(DATOS!$I$2:$I$20000=B370)*(DATOS!$K$2:$K$20000=2))</f>
        <v>0</v>
      </c>
      <c r="N370">
        <f>SUMPRODUCT((CONFIG_METADATA!$G$2:$G$20000=1)*(DATOS!$D$2:$D$20000=A370)*(DATOS!$I$2:$I$20000=B370)*(DATOS!$K$2:$K$20000=3))</f>
        <v>0</v>
      </c>
      <c r="O370">
        <f>SUMPRODUCT((CONFIG_METADATA!$G$2:$G$20000=1)*(DATOS!$D$2:$D$20000=A370)*(DATOS!$I$2:$I$20000=B370)*(DATOS!$K$2:$K$20000=4))</f>
        <v>0</v>
      </c>
      <c r="P370">
        <f>SUMPRODUCT((CONFIG_METADATA!$G$2:$G$20000=1)*(DATOS!$D$2:$D$20000=A370)*(DATOS!$I$2:$I$20000=B370)*(DATOS!$K$2:$K$20000=5))</f>
        <v>0</v>
      </c>
      <c r="Q370">
        <f>SUMPRODUCT((CONFIG_METADATA!$G$2:$G$20000=1)*(DATOS!$D$2:$D$20000=A370)*(DATOS!$I$2:$I$20000=B370)*(DATOS!$K$2:$K$20000=6))</f>
        <v>0</v>
      </c>
      <c r="R370">
        <f>SUMPRODUCT((CONFIG_METADATA!$G$2:$G$20000=1)*(DATOS!$D$2:$D$20000=A370)*(DATOS!$I$2:$I$20000=B370)*(DATOS!$K$2:$K$20000=7))</f>
        <v>0</v>
      </c>
      <c r="S370">
        <f>SUMPRODUCT((CONFIG_METADATA!$G$2:$G$20000=1)*(DATOS!$D$2:$D$20000=A370)*(DATOS!$I$2:$I$20000=B370)*(DATOS!$K$2:$K$20000=8))</f>
        <v>0</v>
      </c>
      <c r="T370">
        <f>SUMPRODUCT((CONFIG_METADATA!$G$2:$G$20000=1)*(DATOS!$D$2:$D$20000=A370)*(DATOS!$I$2:$I$20000=B370)*(DATOS!$K$2:$K$20000=9))</f>
        <v>0</v>
      </c>
      <c r="U370">
        <f>SUMPRODUCT((CONFIG_METADATA!$G$2:$G$20000=1)*(DATOS!$D$2:$D$20000=A370)*(DATOS!$I$2:$I$20000=B370)*(DATOS!$K$2:$K$20000=10))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SUMPRODUCT((CONFIG_METADATA!$G$2:$G$20000=1)*(DATOS!$D$2:$D$20000=A371)*(DATOS!$I$2:$I$20000=B371))</f>
        <v>0</v>
      </c>
      <c r="E371" s="10" t="str">
        <f>IFERROR(SUMPRODUCT((CONFIG_METADATA!$G$2:$G$20000=1)*(DATOS!$D$2:$D$20000=A371)*(DATOS!$I$2:$I$20000=B371)*(DATOS!$K$2:$K$20000))/D371,"—")</f>
        <v>—</v>
      </c>
      <c r="F371" s="10" t="str" cm="1">
        <f t="array" ref="F371">IFERROR(_xlfn.STDEV.P(_xlfn._xlws.FILTER(DATOS!$K$2:$K$20000,(CONFIG_METADATA!$G$2:$G$20000=1)*(DATOS!$D$2:$D$20000=A371)*(DATOS!$I$2:$I$20000=B371))),"—")</f>
        <v>—</v>
      </c>
      <c r="G371" t="str" cm="1">
        <f t="array" ref="G371">IFERROR(_xlfn.MODE.SNGL(_xlfn._xlws.FILTER(DATOS!$K$2:$K$20000,(CONFIG_METADATA!$G$2:$G$20000=1)*(DATOS!$D$2:$D$20000=A371)*(DATOS!$I$2:$I$20000=B371))),"—")</f>
        <v>—</v>
      </c>
      <c r="H371" s="11" t="str">
        <f>IFERROR(SUMPRODUCT((CONFIG_METADATA!$G$2:$G$20000=1)*(DATOS!$D$2:$D$20000=A371)*(DATOS!$I$2:$I$20000=B371)*(DATOS!$L$2:$L$20000="S"))/D371,"—")</f>
        <v>—</v>
      </c>
      <c r="I371" s="11" t="str">
        <f>IFERROR(SUMPRODUCT((CONFIG_METADATA!$G$2:$G$20000=1)*(DATOS!$D$2:$D$20000=A371)*(DATOS!$I$2:$I$20000=B371)*(DATOS!$L$2:$L$20000="N"))/D371,"—")</f>
        <v>—</v>
      </c>
      <c r="J371" t="str" cm="1">
        <f t="array" ref="J371">IFERROR(_xlfn.MODE.SNGL(_xlfn._xlws.FILTER(DATOS!$K$2:$K$20000,(CONFIG_METADATA!$G$2:$G$20000=1)*(DATOS!$D$2:$D$20000=A371)*(DATOS!$I$2:$I$20000=B371)*(DATOS!$L$2:$L$20000="S"))),"—")</f>
        <v>—</v>
      </c>
      <c r="K371" t="str" cm="1">
        <f t="array" ref="K371">IFERROR(_xlfn.MODE.SNGL(_xlfn._xlws.FILTER(DATOS!$K$2:$K$20000,(CONFIG_METADATA!$G$2:$G$20000=1)*(DATOS!$D$2:$D$20000=A371)*(DATOS!$I$2:$I$20000=B371)*(DATOS!$L$2:$L$20000="N"))),"—")</f>
        <v>—</v>
      </c>
      <c r="L371">
        <f>SUMPRODUCT((CONFIG_METADATA!$G$2:$G$20000=1)*(DATOS!$D$2:$D$20000=A371)*(DATOS!$I$2:$I$20000=B371)*(DATOS!$K$2:$K$20000=1))</f>
        <v>0</v>
      </c>
      <c r="M371">
        <f>SUMPRODUCT((CONFIG_METADATA!$G$2:$G$20000=1)*(DATOS!$D$2:$D$20000=A371)*(DATOS!$I$2:$I$20000=B371)*(DATOS!$K$2:$K$20000=2))</f>
        <v>0</v>
      </c>
      <c r="N371">
        <f>SUMPRODUCT((CONFIG_METADATA!$G$2:$G$20000=1)*(DATOS!$D$2:$D$20000=A371)*(DATOS!$I$2:$I$20000=B371)*(DATOS!$K$2:$K$20000=3))</f>
        <v>0</v>
      </c>
      <c r="O371">
        <f>SUMPRODUCT((CONFIG_METADATA!$G$2:$G$20000=1)*(DATOS!$D$2:$D$20000=A371)*(DATOS!$I$2:$I$20000=B371)*(DATOS!$K$2:$K$20000=4))</f>
        <v>0</v>
      </c>
      <c r="P371">
        <f>SUMPRODUCT((CONFIG_METADATA!$G$2:$G$20000=1)*(DATOS!$D$2:$D$20000=A371)*(DATOS!$I$2:$I$20000=B371)*(DATOS!$K$2:$K$20000=5))</f>
        <v>0</v>
      </c>
      <c r="Q371">
        <f>SUMPRODUCT((CONFIG_METADATA!$G$2:$G$20000=1)*(DATOS!$D$2:$D$20000=A371)*(DATOS!$I$2:$I$20000=B371)*(DATOS!$K$2:$K$20000=6))</f>
        <v>0</v>
      </c>
      <c r="R371">
        <f>SUMPRODUCT((CONFIG_METADATA!$G$2:$G$20000=1)*(DATOS!$D$2:$D$20000=A371)*(DATOS!$I$2:$I$20000=B371)*(DATOS!$K$2:$K$20000=7))</f>
        <v>0</v>
      </c>
      <c r="S371">
        <f>SUMPRODUCT((CONFIG_METADATA!$G$2:$G$20000=1)*(DATOS!$D$2:$D$20000=A371)*(DATOS!$I$2:$I$20000=B371)*(DATOS!$K$2:$K$20000=8))</f>
        <v>0</v>
      </c>
      <c r="T371">
        <f>SUMPRODUCT((CONFIG_METADATA!$G$2:$G$20000=1)*(DATOS!$D$2:$D$20000=A371)*(DATOS!$I$2:$I$20000=B371)*(DATOS!$K$2:$K$20000=9))</f>
        <v>0</v>
      </c>
      <c r="U371">
        <f>SUMPRODUCT((CONFIG_METADATA!$G$2:$G$20000=1)*(DATOS!$D$2:$D$20000=A371)*(DATOS!$I$2:$I$20000=B371)*(DATOS!$K$2:$K$20000=10))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SUMPRODUCT((CONFIG_METADATA!$G$2:$G$20000=1)*(DATOS!$D$2:$D$20000=A372)*(DATOS!$I$2:$I$20000=B372))</f>
        <v>0</v>
      </c>
      <c r="E372" s="10" t="str">
        <f>IFERROR(SUMPRODUCT((CONFIG_METADATA!$G$2:$G$20000=1)*(DATOS!$D$2:$D$20000=A372)*(DATOS!$I$2:$I$20000=B372)*(DATOS!$K$2:$K$20000))/D372,"—")</f>
        <v>—</v>
      </c>
      <c r="F372" s="10" t="str" cm="1">
        <f t="array" ref="F372">IFERROR(_xlfn.STDEV.P(_xlfn._xlws.FILTER(DATOS!$K$2:$K$20000,(CONFIG_METADATA!$G$2:$G$20000=1)*(DATOS!$D$2:$D$20000=A372)*(DATOS!$I$2:$I$20000=B372))),"—")</f>
        <v>—</v>
      </c>
      <c r="G372" t="str" cm="1">
        <f t="array" ref="G372">IFERROR(_xlfn.MODE.SNGL(_xlfn._xlws.FILTER(DATOS!$K$2:$K$20000,(CONFIG_METADATA!$G$2:$G$20000=1)*(DATOS!$D$2:$D$20000=A372)*(DATOS!$I$2:$I$20000=B372))),"—")</f>
        <v>—</v>
      </c>
      <c r="H372" s="11" t="str">
        <f>IFERROR(SUMPRODUCT((CONFIG_METADATA!$G$2:$G$20000=1)*(DATOS!$D$2:$D$20000=A372)*(DATOS!$I$2:$I$20000=B372)*(DATOS!$L$2:$L$20000="S"))/D372,"—")</f>
        <v>—</v>
      </c>
      <c r="I372" s="11" t="str">
        <f>IFERROR(SUMPRODUCT((CONFIG_METADATA!$G$2:$G$20000=1)*(DATOS!$D$2:$D$20000=A372)*(DATOS!$I$2:$I$20000=B372)*(DATOS!$L$2:$L$20000="N"))/D372,"—")</f>
        <v>—</v>
      </c>
      <c r="J372" t="str" cm="1">
        <f t="array" ref="J372">IFERROR(_xlfn.MODE.SNGL(_xlfn._xlws.FILTER(DATOS!$K$2:$K$20000,(CONFIG_METADATA!$G$2:$G$20000=1)*(DATOS!$D$2:$D$20000=A372)*(DATOS!$I$2:$I$20000=B372)*(DATOS!$L$2:$L$20000="S"))),"—")</f>
        <v>—</v>
      </c>
      <c r="K372" t="str" cm="1">
        <f t="array" ref="K372">IFERROR(_xlfn.MODE.SNGL(_xlfn._xlws.FILTER(DATOS!$K$2:$K$20000,(CONFIG_METADATA!$G$2:$G$20000=1)*(DATOS!$D$2:$D$20000=A372)*(DATOS!$I$2:$I$20000=B372)*(DATOS!$L$2:$L$20000="N"))),"—")</f>
        <v>—</v>
      </c>
      <c r="L372">
        <f>SUMPRODUCT((CONFIG_METADATA!$G$2:$G$20000=1)*(DATOS!$D$2:$D$20000=A372)*(DATOS!$I$2:$I$20000=B372)*(DATOS!$K$2:$K$20000=1))</f>
        <v>0</v>
      </c>
      <c r="M372">
        <f>SUMPRODUCT((CONFIG_METADATA!$G$2:$G$20000=1)*(DATOS!$D$2:$D$20000=A372)*(DATOS!$I$2:$I$20000=B372)*(DATOS!$K$2:$K$20000=2))</f>
        <v>0</v>
      </c>
      <c r="N372">
        <f>SUMPRODUCT((CONFIG_METADATA!$G$2:$G$20000=1)*(DATOS!$D$2:$D$20000=A372)*(DATOS!$I$2:$I$20000=B372)*(DATOS!$K$2:$K$20000=3))</f>
        <v>0</v>
      </c>
      <c r="O372">
        <f>SUMPRODUCT((CONFIG_METADATA!$G$2:$G$20000=1)*(DATOS!$D$2:$D$20000=A372)*(DATOS!$I$2:$I$20000=B372)*(DATOS!$K$2:$K$20000=4))</f>
        <v>0</v>
      </c>
      <c r="P372">
        <f>SUMPRODUCT((CONFIG_METADATA!$G$2:$G$20000=1)*(DATOS!$D$2:$D$20000=A372)*(DATOS!$I$2:$I$20000=B372)*(DATOS!$K$2:$K$20000=5))</f>
        <v>0</v>
      </c>
      <c r="Q372">
        <f>SUMPRODUCT((CONFIG_METADATA!$G$2:$G$20000=1)*(DATOS!$D$2:$D$20000=A372)*(DATOS!$I$2:$I$20000=B372)*(DATOS!$K$2:$K$20000=6))</f>
        <v>0</v>
      </c>
      <c r="R372">
        <f>SUMPRODUCT((CONFIG_METADATA!$G$2:$G$20000=1)*(DATOS!$D$2:$D$20000=A372)*(DATOS!$I$2:$I$20000=B372)*(DATOS!$K$2:$K$20000=7))</f>
        <v>0</v>
      </c>
      <c r="S372">
        <f>SUMPRODUCT((CONFIG_METADATA!$G$2:$G$20000=1)*(DATOS!$D$2:$D$20000=A372)*(DATOS!$I$2:$I$20000=B372)*(DATOS!$K$2:$K$20000=8))</f>
        <v>0</v>
      </c>
      <c r="T372">
        <f>SUMPRODUCT((CONFIG_METADATA!$G$2:$G$20000=1)*(DATOS!$D$2:$D$20000=A372)*(DATOS!$I$2:$I$20000=B372)*(DATOS!$K$2:$K$20000=9))</f>
        <v>0</v>
      </c>
      <c r="U372">
        <f>SUMPRODUCT((CONFIG_METADATA!$G$2:$G$20000=1)*(DATOS!$D$2:$D$20000=A372)*(DATOS!$I$2:$I$20000=B372)*(DATOS!$K$2:$K$20000=10))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SUMPRODUCT((CONFIG_METADATA!$G$2:$G$20000=1)*(DATOS!$D$2:$D$20000=A373)*(DATOS!$I$2:$I$20000=B373))</f>
        <v>0</v>
      </c>
      <c r="E373" s="10" t="str">
        <f>IFERROR(SUMPRODUCT((CONFIG_METADATA!$G$2:$G$20000=1)*(DATOS!$D$2:$D$20000=A373)*(DATOS!$I$2:$I$20000=B373)*(DATOS!$K$2:$K$20000))/D373,"—")</f>
        <v>—</v>
      </c>
      <c r="F373" s="10" t="str" cm="1">
        <f t="array" ref="F373">IFERROR(_xlfn.STDEV.P(_xlfn._xlws.FILTER(DATOS!$K$2:$K$20000,(CONFIG_METADATA!$G$2:$G$20000=1)*(DATOS!$D$2:$D$20000=A373)*(DATOS!$I$2:$I$20000=B373))),"—")</f>
        <v>—</v>
      </c>
      <c r="G373" t="str" cm="1">
        <f t="array" ref="G373">IFERROR(_xlfn.MODE.SNGL(_xlfn._xlws.FILTER(DATOS!$K$2:$K$20000,(CONFIG_METADATA!$G$2:$G$20000=1)*(DATOS!$D$2:$D$20000=A373)*(DATOS!$I$2:$I$20000=B373))),"—")</f>
        <v>—</v>
      </c>
      <c r="H373" s="11" t="str">
        <f>IFERROR(SUMPRODUCT((CONFIG_METADATA!$G$2:$G$20000=1)*(DATOS!$D$2:$D$20000=A373)*(DATOS!$I$2:$I$20000=B373)*(DATOS!$L$2:$L$20000="S"))/D373,"—")</f>
        <v>—</v>
      </c>
      <c r="I373" s="11" t="str">
        <f>IFERROR(SUMPRODUCT((CONFIG_METADATA!$G$2:$G$20000=1)*(DATOS!$D$2:$D$20000=A373)*(DATOS!$I$2:$I$20000=B373)*(DATOS!$L$2:$L$20000="N"))/D373,"—")</f>
        <v>—</v>
      </c>
      <c r="J373" t="str" cm="1">
        <f t="array" ref="J373">IFERROR(_xlfn.MODE.SNGL(_xlfn._xlws.FILTER(DATOS!$K$2:$K$20000,(CONFIG_METADATA!$G$2:$G$20000=1)*(DATOS!$D$2:$D$20000=A373)*(DATOS!$I$2:$I$20000=B373)*(DATOS!$L$2:$L$20000="S"))),"—")</f>
        <v>—</v>
      </c>
      <c r="K373" t="str" cm="1">
        <f t="array" ref="K373">IFERROR(_xlfn.MODE.SNGL(_xlfn._xlws.FILTER(DATOS!$K$2:$K$20000,(CONFIG_METADATA!$G$2:$G$20000=1)*(DATOS!$D$2:$D$20000=A373)*(DATOS!$I$2:$I$20000=B373)*(DATOS!$L$2:$L$20000="N"))),"—")</f>
        <v>—</v>
      </c>
      <c r="L373">
        <f>SUMPRODUCT((CONFIG_METADATA!$G$2:$G$20000=1)*(DATOS!$D$2:$D$20000=A373)*(DATOS!$I$2:$I$20000=B373)*(DATOS!$K$2:$K$20000=1))</f>
        <v>0</v>
      </c>
      <c r="M373">
        <f>SUMPRODUCT((CONFIG_METADATA!$G$2:$G$20000=1)*(DATOS!$D$2:$D$20000=A373)*(DATOS!$I$2:$I$20000=B373)*(DATOS!$K$2:$K$20000=2))</f>
        <v>0</v>
      </c>
      <c r="N373">
        <f>SUMPRODUCT((CONFIG_METADATA!$G$2:$G$20000=1)*(DATOS!$D$2:$D$20000=A373)*(DATOS!$I$2:$I$20000=B373)*(DATOS!$K$2:$K$20000=3))</f>
        <v>0</v>
      </c>
      <c r="O373">
        <f>SUMPRODUCT((CONFIG_METADATA!$G$2:$G$20000=1)*(DATOS!$D$2:$D$20000=A373)*(DATOS!$I$2:$I$20000=B373)*(DATOS!$K$2:$K$20000=4))</f>
        <v>0</v>
      </c>
      <c r="P373">
        <f>SUMPRODUCT((CONFIG_METADATA!$G$2:$G$20000=1)*(DATOS!$D$2:$D$20000=A373)*(DATOS!$I$2:$I$20000=B373)*(DATOS!$K$2:$K$20000=5))</f>
        <v>0</v>
      </c>
      <c r="Q373">
        <f>SUMPRODUCT((CONFIG_METADATA!$G$2:$G$20000=1)*(DATOS!$D$2:$D$20000=A373)*(DATOS!$I$2:$I$20000=B373)*(DATOS!$K$2:$K$20000=6))</f>
        <v>0</v>
      </c>
      <c r="R373">
        <f>SUMPRODUCT((CONFIG_METADATA!$G$2:$G$20000=1)*(DATOS!$D$2:$D$20000=A373)*(DATOS!$I$2:$I$20000=B373)*(DATOS!$K$2:$K$20000=7))</f>
        <v>0</v>
      </c>
      <c r="S373">
        <f>SUMPRODUCT((CONFIG_METADATA!$G$2:$G$20000=1)*(DATOS!$D$2:$D$20000=A373)*(DATOS!$I$2:$I$20000=B373)*(DATOS!$K$2:$K$20000=8))</f>
        <v>0</v>
      </c>
      <c r="T373">
        <f>SUMPRODUCT((CONFIG_METADATA!$G$2:$G$20000=1)*(DATOS!$D$2:$D$20000=A373)*(DATOS!$I$2:$I$20000=B373)*(DATOS!$K$2:$K$20000=9))</f>
        <v>0</v>
      </c>
      <c r="U373">
        <f>SUMPRODUCT((CONFIG_METADATA!$G$2:$G$20000=1)*(DATOS!$D$2:$D$20000=A373)*(DATOS!$I$2:$I$20000=B373)*(DATOS!$K$2:$K$20000=10))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SUMPRODUCT((CONFIG_METADATA!$G$2:$G$20000=1)*(DATOS!$D$2:$D$20000=A374)*(DATOS!$I$2:$I$20000=B374))</f>
        <v>0</v>
      </c>
      <c r="E374" s="10" t="str">
        <f>IFERROR(SUMPRODUCT((CONFIG_METADATA!$G$2:$G$20000=1)*(DATOS!$D$2:$D$20000=A374)*(DATOS!$I$2:$I$20000=B374)*(DATOS!$K$2:$K$20000))/D374,"—")</f>
        <v>—</v>
      </c>
      <c r="F374" s="10" t="str" cm="1">
        <f t="array" ref="F374">IFERROR(_xlfn.STDEV.P(_xlfn._xlws.FILTER(DATOS!$K$2:$K$20000,(CONFIG_METADATA!$G$2:$G$20000=1)*(DATOS!$D$2:$D$20000=A374)*(DATOS!$I$2:$I$20000=B374))),"—")</f>
        <v>—</v>
      </c>
      <c r="G374" t="str" cm="1">
        <f t="array" ref="G374">IFERROR(_xlfn.MODE.SNGL(_xlfn._xlws.FILTER(DATOS!$K$2:$K$20000,(CONFIG_METADATA!$G$2:$G$20000=1)*(DATOS!$D$2:$D$20000=A374)*(DATOS!$I$2:$I$20000=B374))),"—")</f>
        <v>—</v>
      </c>
      <c r="H374" s="11" t="str">
        <f>IFERROR(SUMPRODUCT((CONFIG_METADATA!$G$2:$G$20000=1)*(DATOS!$D$2:$D$20000=A374)*(DATOS!$I$2:$I$20000=B374)*(DATOS!$L$2:$L$20000="S"))/D374,"—")</f>
        <v>—</v>
      </c>
      <c r="I374" s="11" t="str">
        <f>IFERROR(SUMPRODUCT((CONFIG_METADATA!$G$2:$G$20000=1)*(DATOS!$D$2:$D$20000=A374)*(DATOS!$I$2:$I$20000=B374)*(DATOS!$L$2:$L$20000="N"))/D374,"—")</f>
        <v>—</v>
      </c>
      <c r="J374" t="str" cm="1">
        <f t="array" ref="J374">IFERROR(_xlfn.MODE.SNGL(_xlfn._xlws.FILTER(DATOS!$K$2:$K$20000,(CONFIG_METADATA!$G$2:$G$20000=1)*(DATOS!$D$2:$D$20000=A374)*(DATOS!$I$2:$I$20000=B374)*(DATOS!$L$2:$L$20000="S"))),"—")</f>
        <v>—</v>
      </c>
      <c r="K374" t="str" cm="1">
        <f t="array" ref="K374">IFERROR(_xlfn.MODE.SNGL(_xlfn._xlws.FILTER(DATOS!$K$2:$K$20000,(CONFIG_METADATA!$G$2:$G$20000=1)*(DATOS!$D$2:$D$20000=A374)*(DATOS!$I$2:$I$20000=B374)*(DATOS!$L$2:$L$20000="N"))),"—")</f>
        <v>—</v>
      </c>
      <c r="L374">
        <f>SUMPRODUCT((CONFIG_METADATA!$G$2:$G$20000=1)*(DATOS!$D$2:$D$20000=A374)*(DATOS!$I$2:$I$20000=B374)*(DATOS!$K$2:$K$20000=1))</f>
        <v>0</v>
      </c>
      <c r="M374">
        <f>SUMPRODUCT((CONFIG_METADATA!$G$2:$G$20000=1)*(DATOS!$D$2:$D$20000=A374)*(DATOS!$I$2:$I$20000=B374)*(DATOS!$K$2:$K$20000=2))</f>
        <v>0</v>
      </c>
      <c r="N374">
        <f>SUMPRODUCT((CONFIG_METADATA!$G$2:$G$20000=1)*(DATOS!$D$2:$D$20000=A374)*(DATOS!$I$2:$I$20000=B374)*(DATOS!$K$2:$K$20000=3))</f>
        <v>0</v>
      </c>
      <c r="O374">
        <f>SUMPRODUCT((CONFIG_METADATA!$G$2:$G$20000=1)*(DATOS!$D$2:$D$20000=A374)*(DATOS!$I$2:$I$20000=B374)*(DATOS!$K$2:$K$20000=4))</f>
        <v>0</v>
      </c>
      <c r="P374">
        <f>SUMPRODUCT((CONFIG_METADATA!$G$2:$G$20000=1)*(DATOS!$D$2:$D$20000=A374)*(DATOS!$I$2:$I$20000=B374)*(DATOS!$K$2:$K$20000=5))</f>
        <v>0</v>
      </c>
      <c r="Q374">
        <f>SUMPRODUCT((CONFIG_METADATA!$G$2:$G$20000=1)*(DATOS!$D$2:$D$20000=A374)*(DATOS!$I$2:$I$20000=B374)*(DATOS!$K$2:$K$20000=6))</f>
        <v>0</v>
      </c>
      <c r="R374">
        <f>SUMPRODUCT((CONFIG_METADATA!$G$2:$G$20000=1)*(DATOS!$D$2:$D$20000=A374)*(DATOS!$I$2:$I$20000=B374)*(DATOS!$K$2:$K$20000=7))</f>
        <v>0</v>
      </c>
      <c r="S374">
        <f>SUMPRODUCT((CONFIG_METADATA!$G$2:$G$20000=1)*(DATOS!$D$2:$D$20000=A374)*(DATOS!$I$2:$I$20000=B374)*(DATOS!$K$2:$K$20000=8))</f>
        <v>0</v>
      </c>
      <c r="T374">
        <f>SUMPRODUCT((CONFIG_METADATA!$G$2:$G$20000=1)*(DATOS!$D$2:$D$20000=A374)*(DATOS!$I$2:$I$20000=B374)*(DATOS!$K$2:$K$20000=9))</f>
        <v>0</v>
      </c>
      <c r="U374">
        <f>SUMPRODUCT((CONFIG_METADATA!$G$2:$G$20000=1)*(DATOS!$D$2:$D$20000=A374)*(DATOS!$I$2:$I$20000=B374)*(DATOS!$K$2:$K$20000=10))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SUMPRODUCT((CONFIG_METADATA!$G$2:$G$20000=1)*(DATOS!$D$2:$D$20000=A375)*(DATOS!$I$2:$I$20000=B375))</f>
        <v>0</v>
      </c>
      <c r="E375" s="10" t="str">
        <f>IFERROR(SUMPRODUCT((CONFIG_METADATA!$G$2:$G$20000=1)*(DATOS!$D$2:$D$20000=A375)*(DATOS!$I$2:$I$20000=B375)*(DATOS!$K$2:$K$20000))/D375,"—")</f>
        <v>—</v>
      </c>
      <c r="F375" s="10" t="str" cm="1">
        <f t="array" ref="F375">IFERROR(_xlfn.STDEV.P(_xlfn._xlws.FILTER(DATOS!$K$2:$K$20000,(CONFIG_METADATA!$G$2:$G$20000=1)*(DATOS!$D$2:$D$20000=A375)*(DATOS!$I$2:$I$20000=B375))),"—")</f>
        <v>—</v>
      </c>
      <c r="G375" t="str" cm="1">
        <f t="array" ref="G375">IFERROR(_xlfn.MODE.SNGL(_xlfn._xlws.FILTER(DATOS!$K$2:$K$20000,(CONFIG_METADATA!$G$2:$G$20000=1)*(DATOS!$D$2:$D$20000=A375)*(DATOS!$I$2:$I$20000=B375))),"—")</f>
        <v>—</v>
      </c>
      <c r="H375" s="11" t="str">
        <f>IFERROR(SUMPRODUCT((CONFIG_METADATA!$G$2:$G$20000=1)*(DATOS!$D$2:$D$20000=A375)*(DATOS!$I$2:$I$20000=B375)*(DATOS!$L$2:$L$20000="S"))/D375,"—")</f>
        <v>—</v>
      </c>
      <c r="I375" s="11" t="str">
        <f>IFERROR(SUMPRODUCT((CONFIG_METADATA!$G$2:$G$20000=1)*(DATOS!$D$2:$D$20000=A375)*(DATOS!$I$2:$I$20000=B375)*(DATOS!$L$2:$L$20000="N"))/D375,"—")</f>
        <v>—</v>
      </c>
      <c r="J375" t="str" cm="1">
        <f t="array" ref="J375">IFERROR(_xlfn.MODE.SNGL(_xlfn._xlws.FILTER(DATOS!$K$2:$K$20000,(CONFIG_METADATA!$G$2:$G$20000=1)*(DATOS!$D$2:$D$20000=A375)*(DATOS!$I$2:$I$20000=B375)*(DATOS!$L$2:$L$20000="S"))),"—")</f>
        <v>—</v>
      </c>
      <c r="K375" t="str" cm="1">
        <f t="array" ref="K375">IFERROR(_xlfn.MODE.SNGL(_xlfn._xlws.FILTER(DATOS!$K$2:$K$20000,(CONFIG_METADATA!$G$2:$G$20000=1)*(DATOS!$D$2:$D$20000=A375)*(DATOS!$I$2:$I$20000=B375)*(DATOS!$L$2:$L$20000="N"))),"—")</f>
        <v>—</v>
      </c>
      <c r="L375">
        <f>SUMPRODUCT((CONFIG_METADATA!$G$2:$G$20000=1)*(DATOS!$D$2:$D$20000=A375)*(DATOS!$I$2:$I$20000=B375)*(DATOS!$K$2:$K$20000=1))</f>
        <v>0</v>
      </c>
      <c r="M375">
        <f>SUMPRODUCT((CONFIG_METADATA!$G$2:$G$20000=1)*(DATOS!$D$2:$D$20000=A375)*(DATOS!$I$2:$I$20000=B375)*(DATOS!$K$2:$K$20000=2))</f>
        <v>0</v>
      </c>
      <c r="N375">
        <f>SUMPRODUCT((CONFIG_METADATA!$G$2:$G$20000=1)*(DATOS!$D$2:$D$20000=A375)*(DATOS!$I$2:$I$20000=B375)*(DATOS!$K$2:$K$20000=3))</f>
        <v>0</v>
      </c>
      <c r="O375">
        <f>SUMPRODUCT((CONFIG_METADATA!$G$2:$G$20000=1)*(DATOS!$D$2:$D$20000=A375)*(DATOS!$I$2:$I$20000=B375)*(DATOS!$K$2:$K$20000=4))</f>
        <v>0</v>
      </c>
      <c r="P375">
        <f>SUMPRODUCT((CONFIG_METADATA!$G$2:$G$20000=1)*(DATOS!$D$2:$D$20000=A375)*(DATOS!$I$2:$I$20000=B375)*(DATOS!$K$2:$K$20000=5))</f>
        <v>0</v>
      </c>
      <c r="Q375">
        <f>SUMPRODUCT((CONFIG_METADATA!$G$2:$G$20000=1)*(DATOS!$D$2:$D$20000=A375)*(DATOS!$I$2:$I$20000=B375)*(DATOS!$K$2:$K$20000=6))</f>
        <v>0</v>
      </c>
      <c r="R375">
        <f>SUMPRODUCT((CONFIG_METADATA!$G$2:$G$20000=1)*(DATOS!$D$2:$D$20000=A375)*(DATOS!$I$2:$I$20000=B375)*(DATOS!$K$2:$K$20000=7))</f>
        <v>0</v>
      </c>
      <c r="S375">
        <f>SUMPRODUCT((CONFIG_METADATA!$G$2:$G$20000=1)*(DATOS!$D$2:$D$20000=A375)*(DATOS!$I$2:$I$20000=B375)*(DATOS!$K$2:$K$20000=8))</f>
        <v>0</v>
      </c>
      <c r="T375">
        <f>SUMPRODUCT((CONFIG_METADATA!$G$2:$G$20000=1)*(DATOS!$D$2:$D$20000=A375)*(DATOS!$I$2:$I$20000=B375)*(DATOS!$K$2:$K$20000=9))</f>
        <v>0</v>
      </c>
      <c r="U375">
        <f>SUMPRODUCT((CONFIG_METADATA!$G$2:$G$20000=1)*(DATOS!$D$2:$D$20000=A375)*(DATOS!$I$2:$I$20000=B375)*(DATOS!$K$2:$K$20000=10))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SUMPRODUCT((CONFIG_METADATA!$G$2:$G$20000=1)*(DATOS!$D$2:$D$20000=A376)*(DATOS!$I$2:$I$20000=B376))</f>
        <v>0</v>
      </c>
      <c r="E376" s="10" t="str">
        <f>IFERROR(SUMPRODUCT((CONFIG_METADATA!$G$2:$G$20000=1)*(DATOS!$D$2:$D$20000=A376)*(DATOS!$I$2:$I$20000=B376)*(DATOS!$K$2:$K$20000))/D376,"—")</f>
        <v>—</v>
      </c>
      <c r="F376" s="10" t="str" cm="1">
        <f t="array" ref="F376">IFERROR(_xlfn.STDEV.P(_xlfn._xlws.FILTER(DATOS!$K$2:$K$20000,(CONFIG_METADATA!$G$2:$G$20000=1)*(DATOS!$D$2:$D$20000=A376)*(DATOS!$I$2:$I$20000=B376))),"—")</f>
        <v>—</v>
      </c>
      <c r="G376" t="str" cm="1">
        <f t="array" ref="G376">IFERROR(_xlfn.MODE.SNGL(_xlfn._xlws.FILTER(DATOS!$K$2:$K$20000,(CONFIG_METADATA!$G$2:$G$20000=1)*(DATOS!$D$2:$D$20000=A376)*(DATOS!$I$2:$I$20000=B376))),"—")</f>
        <v>—</v>
      </c>
      <c r="H376" s="11" t="str">
        <f>IFERROR(SUMPRODUCT((CONFIG_METADATA!$G$2:$G$20000=1)*(DATOS!$D$2:$D$20000=A376)*(DATOS!$I$2:$I$20000=B376)*(DATOS!$L$2:$L$20000="S"))/D376,"—")</f>
        <v>—</v>
      </c>
      <c r="I376" s="11" t="str">
        <f>IFERROR(SUMPRODUCT((CONFIG_METADATA!$G$2:$G$20000=1)*(DATOS!$D$2:$D$20000=A376)*(DATOS!$I$2:$I$20000=B376)*(DATOS!$L$2:$L$20000="N"))/D376,"—")</f>
        <v>—</v>
      </c>
      <c r="J376" t="str" cm="1">
        <f t="array" ref="J376">IFERROR(_xlfn.MODE.SNGL(_xlfn._xlws.FILTER(DATOS!$K$2:$K$20000,(CONFIG_METADATA!$G$2:$G$20000=1)*(DATOS!$D$2:$D$20000=A376)*(DATOS!$I$2:$I$20000=B376)*(DATOS!$L$2:$L$20000="S"))),"—")</f>
        <v>—</v>
      </c>
      <c r="K376" t="str" cm="1">
        <f t="array" ref="K376">IFERROR(_xlfn.MODE.SNGL(_xlfn._xlws.FILTER(DATOS!$K$2:$K$20000,(CONFIG_METADATA!$G$2:$G$20000=1)*(DATOS!$D$2:$D$20000=A376)*(DATOS!$I$2:$I$20000=B376)*(DATOS!$L$2:$L$20000="N"))),"—")</f>
        <v>—</v>
      </c>
      <c r="L376">
        <f>SUMPRODUCT((CONFIG_METADATA!$G$2:$G$20000=1)*(DATOS!$D$2:$D$20000=A376)*(DATOS!$I$2:$I$20000=B376)*(DATOS!$K$2:$K$20000=1))</f>
        <v>0</v>
      </c>
      <c r="M376">
        <f>SUMPRODUCT((CONFIG_METADATA!$G$2:$G$20000=1)*(DATOS!$D$2:$D$20000=A376)*(DATOS!$I$2:$I$20000=B376)*(DATOS!$K$2:$K$20000=2))</f>
        <v>0</v>
      </c>
      <c r="N376">
        <f>SUMPRODUCT((CONFIG_METADATA!$G$2:$G$20000=1)*(DATOS!$D$2:$D$20000=A376)*(DATOS!$I$2:$I$20000=B376)*(DATOS!$K$2:$K$20000=3))</f>
        <v>0</v>
      </c>
      <c r="O376">
        <f>SUMPRODUCT((CONFIG_METADATA!$G$2:$G$20000=1)*(DATOS!$D$2:$D$20000=A376)*(DATOS!$I$2:$I$20000=B376)*(DATOS!$K$2:$K$20000=4))</f>
        <v>0</v>
      </c>
      <c r="P376">
        <f>SUMPRODUCT((CONFIG_METADATA!$G$2:$G$20000=1)*(DATOS!$D$2:$D$20000=A376)*(DATOS!$I$2:$I$20000=B376)*(DATOS!$K$2:$K$20000=5))</f>
        <v>0</v>
      </c>
      <c r="Q376">
        <f>SUMPRODUCT((CONFIG_METADATA!$G$2:$G$20000=1)*(DATOS!$D$2:$D$20000=A376)*(DATOS!$I$2:$I$20000=B376)*(DATOS!$K$2:$K$20000=6))</f>
        <v>0</v>
      </c>
      <c r="R376">
        <f>SUMPRODUCT((CONFIG_METADATA!$G$2:$G$20000=1)*(DATOS!$D$2:$D$20000=A376)*(DATOS!$I$2:$I$20000=B376)*(DATOS!$K$2:$K$20000=7))</f>
        <v>0</v>
      </c>
      <c r="S376">
        <f>SUMPRODUCT((CONFIG_METADATA!$G$2:$G$20000=1)*(DATOS!$D$2:$D$20000=A376)*(DATOS!$I$2:$I$20000=B376)*(DATOS!$K$2:$K$20000=8))</f>
        <v>0</v>
      </c>
      <c r="T376">
        <f>SUMPRODUCT((CONFIG_METADATA!$G$2:$G$20000=1)*(DATOS!$D$2:$D$20000=A376)*(DATOS!$I$2:$I$20000=B376)*(DATOS!$K$2:$K$20000=9))</f>
        <v>0</v>
      </c>
      <c r="U376">
        <f>SUMPRODUCT((CONFIG_METADATA!$G$2:$G$20000=1)*(DATOS!$D$2:$D$20000=A376)*(DATOS!$I$2:$I$20000=B376)*(DATOS!$K$2:$K$20000=10))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SUMPRODUCT((CONFIG_METADATA!$G$2:$G$20000=1)*(DATOS!$D$2:$D$20000=A377)*(DATOS!$I$2:$I$20000=B377))</f>
        <v>0</v>
      </c>
      <c r="E377" s="10" t="str">
        <f>IFERROR(SUMPRODUCT((CONFIG_METADATA!$G$2:$G$20000=1)*(DATOS!$D$2:$D$20000=A377)*(DATOS!$I$2:$I$20000=B377)*(DATOS!$K$2:$K$20000))/D377,"—")</f>
        <v>—</v>
      </c>
      <c r="F377" s="10" t="str" cm="1">
        <f t="array" ref="F377">IFERROR(_xlfn.STDEV.P(_xlfn._xlws.FILTER(DATOS!$K$2:$K$20000,(CONFIG_METADATA!$G$2:$G$20000=1)*(DATOS!$D$2:$D$20000=A377)*(DATOS!$I$2:$I$20000=B377))),"—")</f>
        <v>—</v>
      </c>
      <c r="G377" t="str" cm="1">
        <f t="array" ref="G377">IFERROR(_xlfn.MODE.SNGL(_xlfn._xlws.FILTER(DATOS!$K$2:$K$20000,(CONFIG_METADATA!$G$2:$G$20000=1)*(DATOS!$D$2:$D$20000=A377)*(DATOS!$I$2:$I$20000=B377))),"—")</f>
        <v>—</v>
      </c>
      <c r="H377" s="11" t="str">
        <f>IFERROR(SUMPRODUCT((CONFIG_METADATA!$G$2:$G$20000=1)*(DATOS!$D$2:$D$20000=A377)*(DATOS!$I$2:$I$20000=B377)*(DATOS!$L$2:$L$20000="S"))/D377,"—")</f>
        <v>—</v>
      </c>
      <c r="I377" s="11" t="str">
        <f>IFERROR(SUMPRODUCT((CONFIG_METADATA!$G$2:$G$20000=1)*(DATOS!$D$2:$D$20000=A377)*(DATOS!$I$2:$I$20000=B377)*(DATOS!$L$2:$L$20000="N"))/D377,"—")</f>
        <v>—</v>
      </c>
      <c r="J377" t="str" cm="1">
        <f t="array" ref="J377">IFERROR(_xlfn.MODE.SNGL(_xlfn._xlws.FILTER(DATOS!$K$2:$K$20000,(CONFIG_METADATA!$G$2:$G$20000=1)*(DATOS!$D$2:$D$20000=A377)*(DATOS!$I$2:$I$20000=B377)*(DATOS!$L$2:$L$20000="S"))),"—")</f>
        <v>—</v>
      </c>
      <c r="K377" t="str" cm="1">
        <f t="array" ref="K377">IFERROR(_xlfn.MODE.SNGL(_xlfn._xlws.FILTER(DATOS!$K$2:$K$20000,(CONFIG_METADATA!$G$2:$G$20000=1)*(DATOS!$D$2:$D$20000=A377)*(DATOS!$I$2:$I$20000=B377)*(DATOS!$L$2:$L$20000="N"))),"—")</f>
        <v>—</v>
      </c>
      <c r="L377">
        <f>SUMPRODUCT((CONFIG_METADATA!$G$2:$G$20000=1)*(DATOS!$D$2:$D$20000=A377)*(DATOS!$I$2:$I$20000=B377)*(DATOS!$K$2:$K$20000=1))</f>
        <v>0</v>
      </c>
      <c r="M377">
        <f>SUMPRODUCT((CONFIG_METADATA!$G$2:$G$20000=1)*(DATOS!$D$2:$D$20000=A377)*(DATOS!$I$2:$I$20000=B377)*(DATOS!$K$2:$K$20000=2))</f>
        <v>0</v>
      </c>
      <c r="N377">
        <f>SUMPRODUCT((CONFIG_METADATA!$G$2:$G$20000=1)*(DATOS!$D$2:$D$20000=A377)*(DATOS!$I$2:$I$20000=B377)*(DATOS!$K$2:$K$20000=3))</f>
        <v>0</v>
      </c>
      <c r="O377">
        <f>SUMPRODUCT((CONFIG_METADATA!$G$2:$G$20000=1)*(DATOS!$D$2:$D$20000=A377)*(DATOS!$I$2:$I$20000=B377)*(DATOS!$K$2:$K$20000=4))</f>
        <v>0</v>
      </c>
      <c r="P377">
        <f>SUMPRODUCT((CONFIG_METADATA!$G$2:$G$20000=1)*(DATOS!$D$2:$D$20000=A377)*(DATOS!$I$2:$I$20000=B377)*(DATOS!$K$2:$K$20000=5))</f>
        <v>0</v>
      </c>
      <c r="Q377">
        <f>SUMPRODUCT((CONFIG_METADATA!$G$2:$G$20000=1)*(DATOS!$D$2:$D$20000=A377)*(DATOS!$I$2:$I$20000=B377)*(DATOS!$K$2:$K$20000=6))</f>
        <v>0</v>
      </c>
      <c r="R377">
        <f>SUMPRODUCT((CONFIG_METADATA!$G$2:$G$20000=1)*(DATOS!$D$2:$D$20000=A377)*(DATOS!$I$2:$I$20000=B377)*(DATOS!$K$2:$K$20000=7))</f>
        <v>0</v>
      </c>
      <c r="S377">
        <f>SUMPRODUCT((CONFIG_METADATA!$G$2:$G$20000=1)*(DATOS!$D$2:$D$20000=A377)*(DATOS!$I$2:$I$20000=B377)*(DATOS!$K$2:$K$20000=8))</f>
        <v>0</v>
      </c>
      <c r="T377">
        <f>SUMPRODUCT((CONFIG_METADATA!$G$2:$G$20000=1)*(DATOS!$D$2:$D$20000=A377)*(DATOS!$I$2:$I$20000=B377)*(DATOS!$K$2:$K$20000=9))</f>
        <v>0</v>
      </c>
      <c r="U377">
        <f>SUMPRODUCT((CONFIG_METADATA!$G$2:$G$20000=1)*(DATOS!$D$2:$D$20000=A377)*(DATOS!$I$2:$I$20000=B377)*(DATOS!$K$2:$K$20000=10))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SUMPRODUCT((CONFIG_METADATA!$G$2:$G$20000=1)*(DATOS!$D$2:$D$20000=A378)*(DATOS!$I$2:$I$20000=B378))</f>
        <v>0</v>
      </c>
      <c r="E378" s="10" t="str">
        <f>IFERROR(SUMPRODUCT((CONFIG_METADATA!$G$2:$G$20000=1)*(DATOS!$D$2:$D$20000=A378)*(DATOS!$I$2:$I$20000=B378)*(DATOS!$K$2:$K$20000))/D378,"—")</f>
        <v>—</v>
      </c>
      <c r="F378" s="10" t="str" cm="1">
        <f t="array" ref="F378">IFERROR(_xlfn.STDEV.P(_xlfn._xlws.FILTER(DATOS!$K$2:$K$20000,(CONFIG_METADATA!$G$2:$G$20000=1)*(DATOS!$D$2:$D$20000=A378)*(DATOS!$I$2:$I$20000=B378))),"—")</f>
        <v>—</v>
      </c>
      <c r="G378" t="str" cm="1">
        <f t="array" ref="G378">IFERROR(_xlfn.MODE.SNGL(_xlfn._xlws.FILTER(DATOS!$K$2:$K$20000,(CONFIG_METADATA!$G$2:$G$20000=1)*(DATOS!$D$2:$D$20000=A378)*(DATOS!$I$2:$I$20000=B378))),"—")</f>
        <v>—</v>
      </c>
      <c r="H378" s="11" t="str">
        <f>IFERROR(SUMPRODUCT((CONFIG_METADATA!$G$2:$G$20000=1)*(DATOS!$D$2:$D$20000=A378)*(DATOS!$I$2:$I$20000=B378)*(DATOS!$L$2:$L$20000="S"))/D378,"—")</f>
        <v>—</v>
      </c>
      <c r="I378" s="11" t="str">
        <f>IFERROR(SUMPRODUCT((CONFIG_METADATA!$G$2:$G$20000=1)*(DATOS!$D$2:$D$20000=A378)*(DATOS!$I$2:$I$20000=B378)*(DATOS!$L$2:$L$20000="N"))/D378,"—")</f>
        <v>—</v>
      </c>
      <c r="J378" t="str" cm="1">
        <f t="array" ref="J378">IFERROR(_xlfn.MODE.SNGL(_xlfn._xlws.FILTER(DATOS!$K$2:$K$20000,(CONFIG_METADATA!$G$2:$G$20000=1)*(DATOS!$D$2:$D$20000=A378)*(DATOS!$I$2:$I$20000=B378)*(DATOS!$L$2:$L$20000="S"))),"—")</f>
        <v>—</v>
      </c>
      <c r="K378" t="str" cm="1">
        <f t="array" ref="K378">IFERROR(_xlfn.MODE.SNGL(_xlfn._xlws.FILTER(DATOS!$K$2:$K$20000,(CONFIG_METADATA!$G$2:$G$20000=1)*(DATOS!$D$2:$D$20000=A378)*(DATOS!$I$2:$I$20000=B378)*(DATOS!$L$2:$L$20000="N"))),"—")</f>
        <v>—</v>
      </c>
      <c r="L378">
        <f>SUMPRODUCT((CONFIG_METADATA!$G$2:$G$20000=1)*(DATOS!$D$2:$D$20000=A378)*(DATOS!$I$2:$I$20000=B378)*(DATOS!$K$2:$K$20000=1))</f>
        <v>0</v>
      </c>
      <c r="M378">
        <f>SUMPRODUCT((CONFIG_METADATA!$G$2:$G$20000=1)*(DATOS!$D$2:$D$20000=A378)*(DATOS!$I$2:$I$20000=B378)*(DATOS!$K$2:$K$20000=2))</f>
        <v>0</v>
      </c>
      <c r="N378">
        <f>SUMPRODUCT((CONFIG_METADATA!$G$2:$G$20000=1)*(DATOS!$D$2:$D$20000=A378)*(DATOS!$I$2:$I$20000=B378)*(DATOS!$K$2:$K$20000=3))</f>
        <v>0</v>
      </c>
      <c r="O378">
        <f>SUMPRODUCT((CONFIG_METADATA!$G$2:$G$20000=1)*(DATOS!$D$2:$D$20000=A378)*(DATOS!$I$2:$I$20000=B378)*(DATOS!$K$2:$K$20000=4))</f>
        <v>0</v>
      </c>
      <c r="P378">
        <f>SUMPRODUCT((CONFIG_METADATA!$G$2:$G$20000=1)*(DATOS!$D$2:$D$20000=A378)*(DATOS!$I$2:$I$20000=B378)*(DATOS!$K$2:$K$20000=5))</f>
        <v>0</v>
      </c>
      <c r="Q378">
        <f>SUMPRODUCT((CONFIG_METADATA!$G$2:$G$20000=1)*(DATOS!$D$2:$D$20000=A378)*(DATOS!$I$2:$I$20000=B378)*(DATOS!$K$2:$K$20000=6))</f>
        <v>0</v>
      </c>
      <c r="R378">
        <f>SUMPRODUCT((CONFIG_METADATA!$G$2:$G$20000=1)*(DATOS!$D$2:$D$20000=A378)*(DATOS!$I$2:$I$20000=B378)*(DATOS!$K$2:$K$20000=7))</f>
        <v>0</v>
      </c>
      <c r="S378">
        <f>SUMPRODUCT((CONFIG_METADATA!$G$2:$G$20000=1)*(DATOS!$D$2:$D$20000=A378)*(DATOS!$I$2:$I$20000=B378)*(DATOS!$K$2:$K$20000=8))</f>
        <v>0</v>
      </c>
      <c r="T378">
        <f>SUMPRODUCT((CONFIG_METADATA!$G$2:$G$20000=1)*(DATOS!$D$2:$D$20000=A378)*(DATOS!$I$2:$I$20000=B378)*(DATOS!$K$2:$K$20000=9))</f>
        <v>0</v>
      </c>
      <c r="U378">
        <f>SUMPRODUCT((CONFIG_METADATA!$G$2:$G$20000=1)*(DATOS!$D$2:$D$20000=A378)*(DATOS!$I$2:$I$20000=B378)*(DATOS!$K$2:$K$20000=10))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SUMPRODUCT((CONFIG_METADATA!$G$2:$G$20000=1)*(DATOS!$D$2:$D$20000=A379)*(DATOS!$I$2:$I$20000=B379))</f>
        <v>0</v>
      </c>
      <c r="E379" s="10" t="str">
        <f>IFERROR(SUMPRODUCT((CONFIG_METADATA!$G$2:$G$20000=1)*(DATOS!$D$2:$D$20000=A379)*(DATOS!$I$2:$I$20000=B379)*(DATOS!$K$2:$K$20000))/D379,"—")</f>
        <v>—</v>
      </c>
      <c r="F379" s="10" t="str" cm="1">
        <f t="array" ref="F379">IFERROR(_xlfn.STDEV.P(_xlfn._xlws.FILTER(DATOS!$K$2:$K$20000,(CONFIG_METADATA!$G$2:$G$20000=1)*(DATOS!$D$2:$D$20000=A379)*(DATOS!$I$2:$I$20000=B379))),"—")</f>
        <v>—</v>
      </c>
      <c r="G379" t="str" cm="1">
        <f t="array" ref="G379">IFERROR(_xlfn.MODE.SNGL(_xlfn._xlws.FILTER(DATOS!$K$2:$K$20000,(CONFIG_METADATA!$G$2:$G$20000=1)*(DATOS!$D$2:$D$20000=A379)*(DATOS!$I$2:$I$20000=B379))),"—")</f>
        <v>—</v>
      </c>
      <c r="H379" s="11" t="str">
        <f>IFERROR(SUMPRODUCT((CONFIG_METADATA!$G$2:$G$20000=1)*(DATOS!$D$2:$D$20000=A379)*(DATOS!$I$2:$I$20000=B379)*(DATOS!$L$2:$L$20000="S"))/D379,"—")</f>
        <v>—</v>
      </c>
      <c r="I379" s="11" t="str">
        <f>IFERROR(SUMPRODUCT((CONFIG_METADATA!$G$2:$G$20000=1)*(DATOS!$D$2:$D$20000=A379)*(DATOS!$I$2:$I$20000=B379)*(DATOS!$L$2:$L$20000="N"))/D379,"—")</f>
        <v>—</v>
      </c>
      <c r="J379" t="str" cm="1">
        <f t="array" ref="J379">IFERROR(_xlfn.MODE.SNGL(_xlfn._xlws.FILTER(DATOS!$K$2:$K$20000,(CONFIG_METADATA!$G$2:$G$20000=1)*(DATOS!$D$2:$D$20000=A379)*(DATOS!$I$2:$I$20000=B379)*(DATOS!$L$2:$L$20000="S"))),"—")</f>
        <v>—</v>
      </c>
      <c r="K379" t="str" cm="1">
        <f t="array" ref="K379">IFERROR(_xlfn.MODE.SNGL(_xlfn._xlws.FILTER(DATOS!$K$2:$K$20000,(CONFIG_METADATA!$G$2:$G$20000=1)*(DATOS!$D$2:$D$20000=A379)*(DATOS!$I$2:$I$20000=B379)*(DATOS!$L$2:$L$20000="N"))),"—")</f>
        <v>—</v>
      </c>
      <c r="L379">
        <f>SUMPRODUCT((CONFIG_METADATA!$G$2:$G$20000=1)*(DATOS!$D$2:$D$20000=A379)*(DATOS!$I$2:$I$20000=B379)*(DATOS!$K$2:$K$20000=1))</f>
        <v>0</v>
      </c>
      <c r="M379">
        <f>SUMPRODUCT((CONFIG_METADATA!$G$2:$G$20000=1)*(DATOS!$D$2:$D$20000=A379)*(DATOS!$I$2:$I$20000=B379)*(DATOS!$K$2:$K$20000=2))</f>
        <v>0</v>
      </c>
      <c r="N379">
        <f>SUMPRODUCT((CONFIG_METADATA!$G$2:$G$20000=1)*(DATOS!$D$2:$D$20000=A379)*(DATOS!$I$2:$I$20000=B379)*(DATOS!$K$2:$K$20000=3))</f>
        <v>0</v>
      </c>
      <c r="O379">
        <f>SUMPRODUCT((CONFIG_METADATA!$G$2:$G$20000=1)*(DATOS!$D$2:$D$20000=A379)*(DATOS!$I$2:$I$20000=B379)*(DATOS!$K$2:$K$20000=4))</f>
        <v>0</v>
      </c>
      <c r="P379">
        <f>SUMPRODUCT((CONFIG_METADATA!$G$2:$G$20000=1)*(DATOS!$D$2:$D$20000=A379)*(DATOS!$I$2:$I$20000=B379)*(DATOS!$K$2:$K$20000=5))</f>
        <v>0</v>
      </c>
      <c r="Q379">
        <f>SUMPRODUCT((CONFIG_METADATA!$G$2:$G$20000=1)*(DATOS!$D$2:$D$20000=A379)*(DATOS!$I$2:$I$20000=B379)*(DATOS!$K$2:$K$20000=6))</f>
        <v>0</v>
      </c>
      <c r="R379">
        <f>SUMPRODUCT((CONFIG_METADATA!$G$2:$G$20000=1)*(DATOS!$D$2:$D$20000=A379)*(DATOS!$I$2:$I$20000=B379)*(DATOS!$K$2:$K$20000=7))</f>
        <v>0</v>
      </c>
      <c r="S379">
        <f>SUMPRODUCT((CONFIG_METADATA!$G$2:$G$20000=1)*(DATOS!$D$2:$D$20000=A379)*(DATOS!$I$2:$I$20000=B379)*(DATOS!$K$2:$K$20000=8))</f>
        <v>0</v>
      </c>
      <c r="T379">
        <f>SUMPRODUCT((CONFIG_METADATA!$G$2:$G$20000=1)*(DATOS!$D$2:$D$20000=A379)*(DATOS!$I$2:$I$20000=B379)*(DATOS!$K$2:$K$20000=9))</f>
        <v>0</v>
      </c>
      <c r="U379">
        <f>SUMPRODUCT((CONFIG_METADATA!$G$2:$G$20000=1)*(DATOS!$D$2:$D$20000=A379)*(DATOS!$I$2:$I$20000=B379)*(DATOS!$K$2:$K$20000=10))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SUMPRODUCT((CONFIG_METADATA!$G$2:$G$20000=1)*(DATOS!$D$2:$D$20000=A380)*(DATOS!$I$2:$I$20000=B380))</f>
        <v>0</v>
      </c>
      <c r="E380" s="10" t="str">
        <f>IFERROR(SUMPRODUCT((CONFIG_METADATA!$G$2:$G$20000=1)*(DATOS!$D$2:$D$20000=A380)*(DATOS!$I$2:$I$20000=B380)*(DATOS!$K$2:$K$20000))/D380,"—")</f>
        <v>—</v>
      </c>
      <c r="F380" s="10" t="str" cm="1">
        <f t="array" ref="F380">IFERROR(_xlfn.STDEV.P(_xlfn._xlws.FILTER(DATOS!$K$2:$K$20000,(CONFIG_METADATA!$G$2:$G$20000=1)*(DATOS!$D$2:$D$20000=A380)*(DATOS!$I$2:$I$20000=B380))),"—")</f>
        <v>—</v>
      </c>
      <c r="G380" t="str" cm="1">
        <f t="array" ref="G380">IFERROR(_xlfn.MODE.SNGL(_xlfn._xlws.FILTER(DATOS!$K$2:$K$20000,(CONFIG_METADATA!$G$2:$G$20000=1)*(DATOS!$D$2:$D$20000=A380)*(DATOS!$I$2:$I$20000=B380))),"—")</f>
        <v>—</v>
      </c>
      <c r="H380" s="11" t="str">
        <f>IFERROR(SUMPRODUCT((CONFIG_METADATA!$G$2:$G$20000=1)*(DATOS!$D$2:$D$20000=A380)*(DATOS!$I$2:$I$20000=B380)*(DATOS!$L$2:$L$20000="S"))/D380,"—")</f>
        <v>—</v>
      </c>
      <c r="I380" s="11" t="str">
        <f>IFERROR(SUMPRODUCT((CONFIG_METADATA!$G$2:$G$20000=1)*(DATOS!$D$2:$D$20000=A380)*(DATOS!$I$2:$I$20000=B380)*(DATOS!$L$2:$L$20000="N"))/D380,"—")</f>
        <v>—</v>
      </c>
      <c r="J380" t="str" cm="1">
        <f t="array" ref="J380">IFERROR(_xlfn.MODE.SNGL(_xlfn._xlws.FILTER(DATOS!$K$2:$K$20000,(CONFIG_METADATA!$G$2:$G$20000=1)*(DATOS!$D$2:$D$20000=A380)*(DATOS!$I$2:$I$20000=B380)*(DATOS!$L$2:$L$20000="S"))),"—")</f>
        <v>—</v>
      </c>
      <c r="K380" t="str" cm="1">
        <f t="array" ref="K380">IFERROR(_xlfn.MODE.SNGL(_xlfn._xlws.FILTER(DATOS!$K$2:$K$20000,(CONFIG_METADATA!$G$2:$G$20000=1)*(DATOS!$D$2:$D$20000=A380)*(DATOS!$I$2:$I$20000=B380)*(DATOS!$L$2:$L$20000="N"))),"—")</f>
        <v>—</v>
      </c>
      <c r="L380">
        <f>SUMPRODUCT((CONFIG_METADATA!$G$2:$G$20000=1)*(DATOS!$D$2:$D$20000=A380)*(DATOS!$I$2:$I$20000=B380)*(DATOS!$K$2:$K$20000=1))</f>
        <v>0</v>
      </c>
      <c r="M380">
        <f>SUMPRODUCT((CONFIG_METADATA!$G$2:$G$20000=1)*(DATOS!$D$2:$D$20000=A380)*(DATOS!$I$2:$I$20000=B380)*(DATOS!$K$2:$K$20000=2))</f>
        <v>0</v>
      </c>
      <c r="N380">
        <f>SUMPRODUCT((CONFIG_METADATA!$G$2:$G$20000=1)*(DATOS!$D$2:$D$20000=A380)*(DATOS!$I$2:$I$20000=B380)*(DATOS!$K$2:$K$20000=3))</f>
        <v>0</v>
      </c>
      <c r="O380">
        <f>SUMPRODUCT((CONFIG_METADATA!$G$2:$G$20000=1)*(DATOS!$D$2:$D$20000=A380)*(DATOS!$I$2:$I$20000=B380)*(DATOS!$K$2:$K$20000=4))</f>
        <v>0</v>
      </c>
      <c r="P380">
        <f>SUMPRODUCT((CONFIG_METADATA!$G$2:$G$20000=1)*(DATOS!$D$2:$D$20000=A380)*(DATOS!$I$2:$I$20000=B380)*(DATOS!$K$2:$K$20000=5))</f>
        <v>0</v>
      </c>
      <c r="Q380">
        <f>SUMPRODUCT((CONFIG_METADATA!$G$2:$G$20000=1)*(DATOS!$D$2:$D$20000=A380)*(DATOS!$I$2:$I$20000=B380)*(DATOS!$K$2:$K$20000=6))</f>
        <v>0</v>
      </c>
      <c r="R380">
        <f>SUMPRODUCT((CONFIG_METADATA!$G$2:$G$20000=1)*(DATOS!$D$2:$D$20000=A380)*(DATOS!$I$2:$I$20000=B380)*(DATOS!$K$2:$K$20000=7))</f>
        <v>0</v>
      </c>
      <c r="S380">
        <f>SUMPRODUCT((CONFIG_METADATA!$G$2:$G$20000=1)*(DATOS!$D$2:$D$20000=A380)*(DATOS!$I$2:$I$20000=B380)*(DATOS!$K$2:$K$20000=8))</f>
        <v>0</v>
      </c>
      <c r="T380">
        <f>SUMPRODUCT((CONFIG_METADATA!$G$2:$G$20000=1)*(DATOS!$D$2:$D$20000=A380)*(DATOS!$I$2:$I$20000=B380)*(DATOS!$K$2:$K$20000=9))</f>
        <v>0</v>
      </c>
      <c r="U380">
        <f>SUMPRODUCT((CONFIG_METADATA!$G$2:$G$20000=1)*(DATOS!$D$2:$D$20000=A380)*(DATOS!$I$2:$I$20000=B380)*(DATOS!$K$2:$K$20000=10))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SUMPRODUCT((CONFIG_METADATA!$G$2:$G$20000=1)*(DATOS!$D$2:$D$20000=A381)*(DATOS!$I$2:$I$20000=B381))</f>
        <v>0</v>
      </c>
      <c r="E381" s="10" t="str">
        <f>IFERROR(SUMPRODUCT((CONFIG_METADATA!$G$2:$G$20000=1)*(DATOS!$D$2:$D$20000=A381)*(DATOS!$I$2:$I$20000=B381)*(DATOS!$K$2:$K$20000))/D381,"—")</f>
        <v>—</v>
      </c>
      <c r="F381" s="10" t="str" cm="1">
        <f t="array" ref="F381">IFERROR(_xlfn.STDEV.P(_xlfn._xlws.FILTER(DATOS!$K$2:$K$20000,(CONFIG_METADATA!$G$2:$G$20000=1)*(DATOS!$D$2:$D$20000=A381)*(DATOS!$I$2:$I$20000=B381))),"—")</f>
        <v>—</v>
      </c>
      <c r="G381" t="str" cm="1">
        <f t="array" ref="G381">IFERROR(_xlfn.MODE.SNGL(_xlfn._xlws.FILTER(DATOS!$K$2:$K$20000,(CONFIG_METADATA!$G$2:$G$20000=1)*(DATOS!$D$2:$D$20000=A381)*(DATOS!$I$2:$I$20000=B381))),"—")</f>
        <v>—</v>
      </c>
      <c r="H381" s="11" t="str">
        <f>IFERROR(SUMPRODUCT((CONFIG_METADATA!$G$2:$G$20000=1)*(DATOS!$D$2:$D$20000=A381)*(DATOS!$I$2:$I$20000=B381)*(DATOS!$L$2:$L$20000="S"))/D381,"—")</f>
        <v>—</v>
      </c>
      <c r="I381" s="11" t="str">
        <f>IFERROR(SUMPRODUCT((CONFIG_METADATA!$G$2:$G$20000=1)*(DATOS!$D$2:$D$20000=A381)*(DATOS!$I$2:$I$20000=B381)*(DATOS!$L$2:$L$20000="N"))/D381,"—")</f>
        <v>—</v>
      </c>
      <c r="J381" t="str" cm="1">
        <f t="array" ref="J381">IFERROR(_xlfn.MODE.SNGL(_xlfn._xlws.FILTER(DATOS!$K$2:$K$20000,(CONFIG_METADATA!$G$2:$G$20000=1)*(DATOS!$D$2:$D$20000=A381)*(DATOS!$I$2:$I$20000=B381)*(DATOS!$L$2:$L$20000="S"))),"—")</f>
        <v>—</v>
      </c>
      <c r="K381" t="str" cm="1">
        <f t="array" ref="K381">IFERROR(_xlfn.MODE.SNGL(_xlfn._xlws.FILTER(DATOS!$K$2:$K$20000,(CONFIG_METADATA!$G$2:$G$20000=1)*(DATOS!$D$2:$D$20000=A381)*(DATOS!$I$2:$I$20000=B381)*(DATOS!$L$2:$L$20000="N"))),"—")</f>
        <v>—</v>
      </c>
      <c r="L381">
        <f>SUMPRODUCT((CONFIG_METADATA!$G$2:$G$20000=1)*(DATOS!$D$2:$D$20000=A381)*(DATOS!$I$2:$I$20000=B381)*(DATOS!$K$2:$K$20000=1))</f>
        <v>0</v>
      </c>
      <c r="M381">
        <f>SUMPRODUCT((CONFIG_METADATA!$G$2:$G$20000=1)*(DATOS!$D$2:$D$20000=A381)*(DATOS!$I$2:$I$20000=B381)*(DATOS!$K$2:$K$20000=2))</f>
        <v>0</v>
      </c>
      <c r="N381">
        <f>SUMPRODUCT((CONFIG_METADATA!$G$2:$G$20000=1)*(DATOS!$D$2:$D$20000=A381)*(DATOS!$I$2:$I$20000=B381)*(DATOS!$K$2:$K$20000=3))</f>
        <v>0</v>
      </c>
      <c r="O381">
        <f>SUMPRODUCT((CONFIG_METADATA!$G$2:$G$20000=1)*(DATOS!$D$2:$D$20000=A381)*(DATOS!$I$2:$I$20000=B381)*(DATOS!$K$2:$K$20000=4))</f>
        <v>0</v>
      </c>
      <c r="P381">
        <f>SUMPRODUCT((CONFIG_METADATA!$G$2:$G$20000=1)*(DATOS!$D$2:$D$20000=A381)*(DATOS!$I$2:$I$20000=B381)*(DATOS!$K$2:$K$20000=5))</f>
        <v>0</v>
      </c>
      <c r="Q381">
        <f>SUMPRODUCT((CONFIG_METADATA!$G$2:$G$20000=1)*(DATOS!$D$2:$D$20000=A381)*(DATOS!$I$2:$I$20000=B381)*(DATOS!$K$2:$K$20000=6))</f>
        <v>0</v>
      </c>
      <c r="R381">
        <f>SUMPRODUCT((CONFIG_METADATA!$G$2:$G$20000=1)*(DATOS!$D$2:$D$20000=A381)*(DATOS!$I$2:$I$20000=B381)*(DATOS!$K$2:$K$20000=7))</f>
        <v>0</v>
      </c>
      <c r="S381">
        <f>SUMPRODUCT((CONFIG_METADATA!$G$2:$G$20000=1)*(DATOS!$D$2:$D$20000=A381)*(DATOS!$I$2:$I$20000=B381)*(DATOS!$K$2:$K$20000=8))</f>
        <v>0</v>
      </c>
      <c r="T381">
        <f>SUMPRODUCT((CONFIG_METADATA!$G$2:$G$20000=1)*(DATOS!$D$2:$D$20000=A381)*(DATOS!$I$2:$I$20000=B381)*(DATOS!$K$2:$K$20000=9))</f>
        <v>0</v>
      </c>
      <c r="U381">
        <f>SUMPRODUCT((CONFIG_METADATA!$G$2:$G$20000=1)*(DATOS!$D$2:$D$20000=A381)*(DATOS!$I$2:$I$20000=B381)*(DATOS!$K$2:$K$20000=10))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SUMPRODUCT((CONFIG_METADATA!$G$2:$G$20000=1)*(DATOS!$D$2:$D$20000=A382)*(DATOS!$I$2:$I$20000=B382))</f>
        <v>0</v>
      </c>
      <c r="E382" s="10" t="str">
        <f>IFERROR(SUMPRODUCT((CONFIG_METADATA!$G$2:$G$20000=1)*(DATOS!$D$2:$D$20000=A382)*(DATOS!$I$2:$I$20000=B382)*(DATOS!$K$2:$K$20000))/D382,"—")</f>
        <v>—</v>
      </c>
      <c r="F382" s="10" t="str" cm="1">
        <f t="array" ref="F382">IFERROR(_xlfn.STDEV.P(_xlfn._xlws.FILTER(DATOS!$K$2:$K$20000,(CONFIG_METADATA!$G$2:$G$20000=1)*(DATOS!$D$2:$D$20000=A382)*(DATOS!$I$2:$I$20000=B382))),"—")</f>
        <v>—</v>
      </c>
      <c r="G382" t="str" cm="1">
        <f t="array" ref="G382">IFERROR(_xlfn.MODE.SNGL(_xlfn._xlws.FILTER(DATOS!$K$2:$K$20000,(CONFIG_METADATA!$G$2:$G$20000=1)*(DATOS!$D$2:$D$20000=A382)*(DATOS!$I$2:$I$20000=B382))),"—")</f>
        <v>—</v>
      </c>
      <c r="H382" s="11" t="str">
        <f>IFERROR(SUMPRODUCT((CONFIG_METADATA!$G$2:$G$20000=1)*(DATOS!$D$2:$D$20000=A382)*(DATOS!$I$2:$I$20000=B382)*(DATOS!$L$2:$L$20000="S"))/D382,"—")</f>
        <v>—</v>
      </c>
      <c r="I382" s="11" t="str">
        <f>IFERROR(SUMPRODUCT((CONFIG_METADATA!$G$2:$G$20000=1)*(DATOS!$D$2:$D$20000=A382)*(DATOS!$I$2:$I$20000=B382)*(DATOS!$L$2:$L$20000="N"))/D382,"—")</f>
        <v>—</v>
      </c>
      <c r="J382" t="str" cm="1">
        <f t="array" ref="J382">IFERROR(_xlfn.MODE.SNGL(_xlfn._xlws.FILTER(DATOS!$K$2:$K$20000,(CONFIG_METADATA!$G$2:$G$20000=1)*(DATOS!$D$2:$D$20000=A382)*(DATOS!$I$2:$I$20000=B382)*(DATOS!$L$2:$L$20000="S"))),"—")</f>
        <v>—</v>
      </c>
      <c r="K382" t="str" cm="1">
        <f t="array" ref="K382">IFERROR(_xlfn.MODE.SNGL(_xlfn._xlws.FILTER(DATOS!$K$2:$K$20000,(CONFIG_METADATA!$G$2:$G$20000=1)*(DATOS!$D$2:$D$20000=A382)*(DATOS!$I$2:$I$20000=B382)*(DATOS!$L$2:$L$20000="N"))),"—")</f>
        <v>—</v>
      </c>
      <c r="L382">
        <f>SUMPRODUCT((CONFIG_METADATA!$G$2:$G$20000=1)*(DATOS!$D$2:$D$20000=A382)*(DATOS!$I$2:$I$20000=B382)*(DATOS!$K$2:$K$20000=1))</f>
        <v>0</v>
      </c>
      <c r="M382">
        <f>SUMPRODUCT((CONFIG_METADATA!$G$2:$G$20000=1)*(DATOS!$D$2:$D$20000=A382)*(DATOS!$I$2:$I$20000=B382)*(DATOS!$K$2:$K$20000=2))</f>
        <v>0</v>
      </c>
      <c r="N382">
        <f>SUMPRODUCT((CONFIG_METADATA!$G$2:$G$20000=1)*(DATOS!$D$2:$D$20000=A382)*(DATOS!$I$2:$I$20000=B382)*(DATOS!$K$2:$K$20000=3))</f>
        <v>0</v>
      </c>
      <c r="O382">
        <f>SUMPRODUCT((CONFIG_METADATA!$G$2:$G$20000=1)*(DATOS!$D$2:$D$20000=A382)*(DATOS!$I$2:$I$20000=B382)*(DATOS!$K$2:$K$20000=4))</f>
        <v>0</v>
      </c>
      <c r="P382">
        <f>SUMPRODUCT((CONFIG_METADATA!$G$2:$G$20000=1)*(DATOS!$D$2:$D$20000=A382)*(DATOS!$I$2:$I$20000=B382)*(DATOS!$K$2:$K$20000=5))</f>
        <v>0</v>
      </c>
      <c r="Q382">
        <f>SUMPRODUCT((CONFIG_METADATA!$G$2:$G$20000=1)*(DATOS!$D$2:$D$20000=A382)*(DATOS!$I$2:$I$20000=B382)*(DATOS!$K$2:$K$20000=6))</f>
        <v>0</v>
      </c>
      <c r="R382">
        <f>SUMPRODUCT((CONFIG_METADATA!$G$2:$G$20000=1)*(DATOS!$D$2:$D$20000=A382)*(DATOS!$I$2:$I$20000=B382)*(DATOS!$K$2:$K$20000=7))</f>
        <v>0</v>
      </c>
      <c r="S382">
        <f>SUMPRODUCT((CONFIG_METADATA!$G$2:$G$20000=1)*(DATOS!$D$2:$D$20000=A382)*(DATOS!$I$2:$I$20000=B382)*(DATOS!$K$2:$K$20000=8))</f>
        <v>0</v>
      </c>
      <c r="T382">
        <f>SUMPRODUCT((CONFIG_METADATA!$G$2:$G$20000=1)*(DATOS!$D$2:$D$20000=A382)*(DATOS!$I$2:$I$20000=B382)*(DATOS!$K$2:$K$20000=9))</f>
        <v>0</v>
      </c>
      <c r="U382">
        <f>SUMPRODUCT((CONFIG_METADATA!$G$2:$G$20000=1)*(DATOS!$D$2:$D$20000=A382)*(DATOS!$I$2:$I$20000=B382)*(DATOS!$K$2:$K$20000=10))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SUMPRODUCT((CONFIG_METADATA!$G$2:$G$20000=1)*(DATOS!$D$2:$D$20000=A383)*(DATOS!$I$2:$I$20000=B383))</f>
        <v>0</v>
      </c>
      <c r="E383" s="10" t="str">
        <f>IFERROR(SUMPRODUCT((CONFIG_METADATA!$G$2:$G$20000=1)*(DATOS!$D$2:$D$20000=A383)*(DATOS!$I$2:$I$20000=B383)*(DATOS!$K$2:$K$20000))/D383,"—")</f>
        <v>—</v>
      </c>
      <c r="F383" s="10" t="str" cm="1">
        <f t="array" ref="F383">IFERROR(_xlfn.STDEV.P(_xlfn._xlws.FILTER(DATOS!$K$2:$K$20000,(CONFIG_METADATA!$G$2:$G$20000=1)*(DATOS!$D$2:$D$20000=A383)*(DATOS!$I$2:$I$20000=B383))),"—")</f>
        <v>—</v>
      </c>
      <c r="G383" t="str" cm="1">
        <f t="array" ref="G383">IFERROR(_xlfn.MODE.SNGL(_xlfn._xlws.FILTER(DATOS!$K$2:$K$20000,(CONFIG_METADATA!$G$2:$G$20000=1)*(DATOS!$D$2:$D$20000=A383)*(DATOS!$I$2:$I$20000=B383))),"—")</f>
        <v>—</v>
      </c>
      <c r="H383" s="11" t="str">
        <f>IFERROR(SUMPRODUCT((CONFIG_METADATA!$G$2:$G$20000=1)*(DATOS!$D$2:$D$20000=A383)*(DATOS!$I$2:$I$20000=B383)*(DATOS!$L$2:$L$20000="S"))/D383,"—")</f>
        <v>—</v>
      </c>
      <c r="I383" s="11" t="str">
        <f>IFERROR(SUMPRODUCT((CONFIG_METADATA!$G$2:$G$20000=1)*(DATOS!$D$2:$D$20000=A383)*(DATOS!$I$2:$I$20000=B383)*(DATOS!$L$2:$L$20000="N"))/D383,"—")</f>
        <v>—</v>
      </c>
      <c r="J383" t="str" cm="1">
        <f t="array" ref="J383">IFERROR(_xlfn.MODE.SNGL(_xlfn._xlws.FILTER(DATOS!$K$2:$K$20000,(CONFIG_METADATA!$G$2:$G$20000=1)*(DATOS!$D$2:$D$20000=A383)*(DATOS!$I$2:$I$20000=B383)*(DATOS!$L$2:$L$20000="S"))),"—")</f>
        <v>—</v>
      </c>
      <c r="K383" t="str" cm="1">
        <f t="array" ref="K383">IFERROR(_xlfn.MODE.SNGL(_xlfn._xlws.FILTER(DATOS!$K$2:$K$20000,(CONFIG_METADATA!$G$2:$G$20000=1)*(DATOS!$D$2:$D$20000=A383)*(DATOS!$I$2:$I$20000=B383)*(DATOS!$L$2:$L$20000="N"))),"—")</f>
        <v>—</v>
      </c>
      <c r="L383">
        <f>SUMPRODUCT((CONFIG_METADATA!$G$2:$G$20000=1)*(DATOS!$D$2:$D$20000=A383)*(DATOS!$I$2:$I$20000=B383)*(DATOS!$K$2:$K$20000=1))</f>
        <v>0</v>
      </c>
      <c r="M383">
        <f>SUMPRODUCT((CONFIG_METADATA!$G$2:$G$20000=1)*(DATOS!$D$2:$D$20000=A383)*(DATOS!$I$2:$I$20000=B383)*(DATOS!$K$2:$K$20000=2))</f>
        <v>0</v>
      </c>
      <c r="N383">
        <f>SUMPRODUCT((CONFIG_METADATA!$G$2:$G$20000=1)*(DATOS!$D$2:$D$20000=A383)*(DATOS!$I$2:$I$20000=B383)*(DATOS!$K$2:$K$20000=3))</f>
        <v>0</v>
      </c>
      <c r="O383">
        <f>SUMPRODUCT((CONFIG_METADATA!$G$2:$G$20000=1)*(DATOS!$D$2:$D$20000=A383)*(DATOS!$I$2:$I$20000=B383)*(DATOS!$K$2:$K$20000=4))</f>
        <v>0</v>
      </c>
      <c r="P383">
        <f>SUMPRODUCT((CONFIG_METADATA!$G$2:$G$20000=1)*(DATOS!$D$2:$D$20000=A383)*(DATOS!$I$2:$I$20000=B383)*(DATOS!$K$2:$K$20000=5))</f>
        <v>0</v>
      </c>
      <c r="Q383">
        <f>SUMPRODUCT((CONFIG_METADATA!$G$2:$G$20000=1)*(DATOS!$D$2:$D$20000=A383)*(DATOS!$I$2:$I$20000=B383)*(DATOS!$K$2:$K$20000=6))</f>
        <v>0</v>
      </c>
      <c r="R383">
        <f>SUMPRODUCT((CONFIG_METADATA!$G$2:$G$20000=1)*(DATOS!$D$2:$D$20000=A383)*(DATOS!$I$2:$I$20000=B383)*(DATOS!$K$2:$K$20000=7))</f>
        <v>0</v>
      </c>
      <c r="S383">
        <f>SUMPRODUCT((CONFIG_METADATA!$G$2:$G$20000=1)*(DATOS!$D$2:$D$20000=A383)*(DATOS!$I$2:$I$20000=B383)*(DATOS!$K$2:$K$20000=8))</f>
        <v>0</v>
      </c>
      <c r="T383">
        <f>SUMPRODUCT((CONFIG_METADATA!$G$2:$G$20000=1)*(DATOS!$D$2:$D$20000=A383)*(DATOS!$I$2:$I$20000=B383)*(DATOS!$K$2:$K$20000=9))</f>
        <v>0</v>
      </c>
      <c r="U383">
        <f>SUMPRODUCT((CONFIG_METADATA!$G$2:$G$20000=1)*(DATOS!$D$2:$D$20000=A383)*(DATOS!$I$2:$I$20000=B383)*(DATOS!$K$2:$K$20000=10))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SUMPRODUCT((CONFIG_METADATA!$G$2:$G$20000=1)*(DATOS!$D$2:$D$20000=A384)*(DATOS!$I$2:$I$20000=B384))</f>
        <v>0</v>
      </c>
      <c r="E384" s="10" t="str">
        <f>IFERROR(SUMPRODUCT((CONFIG_METADATA!$G$2:$G$20000=1)*(DATOS!$D$2:$D$20000=A384)*(DATOS!$I$2:$I$20000=B384)*(DATOS!$K$2:$K$20000))/D384,"—")</f>
        <v>—</v>
      </c>
      <c r="F384" s="10" t="str" cm="1">
        <f t="array" ref="F384">IFERROR(_xlfn.STDEV.P(_xlfn._xlws.FILTER(DATOS!$K$2:$K$20000,(CONFIG_METADATA!$G$2:$G$20000=1)*(DATOS!$D$2:$D$20000=A384)*(DATOS!$I$2:$I$20000=B384))),"—")</f>
        <v>—</v>
      </c>
      <c r="G384" t="str" cm="1">
        <f t="array" ref="G384">IFERROR(_xlfn.MODE.SNGL(_xlfn._xlws.FILTER(DATOS!$K$2:$K$20000,(CONFIG_METADATA!$G$2:$G$20000=1)*(DATOS!$D$2:$D$20000=A384)*(DATOS!$I$2:$I$20000=B384))),"—")</f>
        <v>—</v>
      </c>
      <c r="H384" s="11" t="str">
        <f>IFERROR(SUMPRODUCT((CONFIG_METADATA!$G$2:$G$20000=1)*(DATOS!$D$2:$D$20000=A384)*(DATOS!$I$2:$I$20000=B384)*(DATOS!$L$2:$L$20000="S"))/D384,"—")</f>
        <v>—</v>
      </c>
      <c r="I384" s="11" t="str">
        <f>IFERROR(SUMPRODUCT((CONFIG_METADATA!$G$2:$G$20000=1)*(DATOS!$D$2:$D$20000=A384)*(DATOS!$I$2:$I$20000=B384)*(DATOS!$L$2:$L$20000="N"))/D384,"—")</f>
        <v>—</v>
      </c>
      <c r="J384" t="str" cm="1">
        <f t="array" ref="J384">IFERROR(_xlfn.MODE.SNGL(_xlfn._xlws.FILTER(DATOS!$K$2:$K$20000,(CONFIG_METADATA!$G$2:$G$20000=1)*(DATOS!$D$2:$D$20000=A384)*(DATOS!$I$2:$I$20000=B384)*(DATOS!$L$2:$L$20000="S"))),"—")</f>
        <v>—</v>
      </c>
      <c r="K384" t="str" cm="1">
        <f t="array" ref="K384">IFERROR(_xlfn.MODE.SNGL(_xlfn._xlws.FILTER(DATOS!$K$2:$K$20000,(CONFIG_METADATA!$G$2:$G$20000=1)*(DATOS!$D$2:$D$20000=A384)*(DATOS!$I$2:$I$20000=B384)*(DATOS!$L$2:$L$20000="N"))),"—")</f>
        <v>—</v>
      </c>
      <c r="L384">
        <f>SUMPRODUCT((CONFIG_METADATA!$G$2:$G$20000=1)*(DATOS!$D$2:$D$20000=A384)*(DATOS!$I$2:$I$20000=B384)*(DATOS!$K$2:$K$20000=1))</f>
        <v>0</v>
      </c>
      <c r="M384">
        <f>SUMPRODUCT((CONFIG_METADATA!$G$2:$G$20000=1)*(DATOS!$D$2:$D$20000=A384)*(DATOS!$I$2:$I$20000=B384)*(DATOS!$K$2:$K$20000=2))</f>
        <v>0</v>
      </c>
      <c r="N384">
        <f>SUMPRODUCT((CONFIG_METADATA!$G$2:$G$20000=1)*(DATOS!$D$2:$D$20000=A384)*(DATOS!$I$2:$I$20000=B384)*(DATOS!$K$2:$K$20000=3))</f>
        <v>0</v>
      </c>
      <c r="O384">
        <f>SUMPRODUCT((CONFIG_METADATA!$G$2:$G$20000=1)*(DATOS!$D$2:$D$20000=A384)*(DATOS!$I$2:$I$20000=B384)*(DATOS!$K$2:$K$20000=4))</f>
        <v>0</v>
      </c>
      <c r="P384">
        <f>SUMPRODUCT((CONFIG_METADATA!$G$2:$G$20000=1)*(DATOS!$D$2:$D$20000=A384)*(DATOS!$I$2:$I$20000=B384)*(DATOS!$K$2:$K$20000=5))</f>
        <v>0</v>
      </c>
      <c r="Q384">
        <f>SUMPRODUCT((CONFIG_METADATA!$G$2:$G$20000=1)*(DATOS!$D$2:$D$20000=A384)*(DATOS!$I$2:$I$20000=B384)*(DATOS!$K$2:$K$20000=6))</f>
        <v>0</v>
      </c>
      <c r="R384">
        <f>SUMPRODUCT((CONFIG_METADATA!$G$2:$G$20000=1)*(DATOS!$D$2:$D$20000=A384)*(DATOS!$I$2:$I$20000=B384)*(DATOS!$K$2:$K$20000=7))</f>
        <v>0</v>
      </c>
      <c r="S384">
        <f>SUMPRODUCT((CONFIG_METADATA!$G$2:$G$20000=1)*(DATOS!$D$2:$D$20000=A384)*(DATOS!$I$2:$I$20000=B384)*(DATOS!$K$2:$K$20000=8))</f>
        <v>0</v>
      </c>
      <c r="T384">
        <f>SUMPRODUCT((CONFIG_METADATA!$G$2:$G$20000=1)*(DATOS!$D$2:$D$20000=A384)*(DATOS!$I$2:$I$20000=B384)*(DATOS!$K$2:$K$20000=9))</f>
        <v>0</v>
      </c>
      <c r="U384">
        <f>SUMPRODUCT((CONFIG_METADATA!$G$2:$G$20000=1)*(DATOS!$D$2:$D$20000=A384)*(DATOS!$I$2:$I$20000=B384)*(DATOS!$K$2:$K$20000=10))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SUMPRODUCT((CONFIG_METADATA!$G$2:$G$20000=1)*(DATOS!$D$2:$D$20000=A385)*(DATOS!$I$2:$I$20000=B385))</f>
        <v>0</v>
      </c>
      <c r="E385" s="10" t="str">
        <f>IFERROR(SUMPRODUCT((CONFIG_METADATA!$G$2:$G$20000=1)*(DATOS!$D$2:$D$20000=A385)*(DATOS!$I$2:$I$20000=B385)*(DATOS!$K$2:$K$20000))/D385,"—")</f>
        <v>—</v>
      </c>
      <c r="F385" s="10" t="str" cm="1">
        <f t="array" ref="F385">IFERROR(_xlfn.STDEV.P(_xlfn._xlws.FILTER(DATOS!$K$2:$K$20000,(CONFIG_METADATA!$G$2:$G$20000=1)*(DATOS!$D$2:$D$20000=A385)*(DATOS!$I$2:$I$20000=B385))),"—")</f>
        <v>—</v>
      </c>
      <c r="G385" t="str" cm="1">
        <f t="array" ref="G385">IFERROR(_xlfn.MODE.SNGL(_xlfn._xlws.FILTER(DATOS!$K$2:$K$20000,(CONFIG_METADATA!$G$2:$G$20000=1)*(DATOS!$D$2:$D$20000=A385)*(DATOS!$I$2:$I$20000=B385))),"—")</f>
        <v>—</v>
      </c>
      <c r="H385" s="11" t="str">
        <f>IFERROR(SUMPRODUCT((CONFIG_METADATA!$G$2:$G$20000=1)*(DATOS!$D$2:$D$20000=A385)*(DATOS!$I$2:$I$20000=B385)*(DATOS!$L$2:$L$20000="S"))/D385,"—")</f>
        <v>—</v>
      </c>
      <c r="I385" s="11" t="str">
        <f>IFERROR(SUMPRODUCT((CONFIG_METADATA!$G$2:$G$20000=1)*(DATOS!$D$2:$D$20000=A385)*(DATOS!$I$2:$I$20000=B385)*(DATOS!$L$2:$L$20000="N"))/D385,"—")</f>
        <v>—</v>
      </c>
      <c r="J385" t="str" cm="1">
        <f t="array" ref="J385">IFERROR(_xlfn.MODE.SNGL(_xlfn._xlws.FILTER(DATOS!$K$2:$K$20000,(CONFIG_METADATA!$G$2:$G$20000=1)*(DATOS!$D$2:$D$20000=A385)*(DATOS!$I$2:$I$20000=B385)*(DATOS!$L$2:$L$20000="S"))),"—")</f>
        <v>—</v>
      </c>
      <c r="K385" t="str" cm="1">
        <f t="array" ref="K385">IFERROR(_xlfn.MODE.SNGL(_xlfn._xlws.FILTER(DATOS!$K$2:$K$20000,(CONFIG_METADATA!$G$2:$G$20000=1)*(DATOS!$D$2:$D$20000=A385)*(DATOS!$I$2:$I$20000=B385)*(DATOS!$L$2:$L$20000="N"))),"—")</f>
        <v>—</v>
      </c>
      <c r="L385">
        <f>SUMPRODUCT((CONFIG_METADATA!$G$2:$G$20000=1)*(DATOS!$D$2:$D$20000=A385)*(DATOS!$I$2:$I$20000=B385)*(DATOS!$K$2:$K$20000=1))</f>
        <v>0</v>
      </c>
      <c r="M385">
        <f>SUMPRODUCT((CONFIG_METADATA!$G$2:$G$20000=1)*(DATOS!$D$2:$D$20000=A385)*(DATOS!$I$2:$I$20000=B385)*(DATOS!$K$2:$K$20000=2))</f>
        <v>0</v>
      </c>
      <c r="N385">
        <f>SUMPRODUCT((CONFIG_METADATA!$G$2:$G$20000=1)*(DATOS!$D$2:$D$20000=A385)*(DATOS!$I$2:$I$20000=B385)*(DATOS!$K$2:$K$20000=3))</f>
        <v>0</v>
      </c>
      <c r="O385">
        <f>SUMPRODUCT((CONFIG_METADATA!$G$2:$G$20000=1)*(DATOS!$D$2:$D$20000=A385)*(DATOS!$I$2:$I$20000=B385)*(DATOS!$K$2:$K$20000=4))</f>
        <v>0</v>
      </c>
      <c r="P385">
        <f>SUMPRODUCT((CONFIG_METADATA!$G$2:$G$20000=1)*(DATOS!$D$2:$D$20000=A385)*(DATOS!$I$2:$I$20000=B385)*(DATOS!$K$2:$K$20000=5))</f>
        <v>0</v>
      </c>
      <c r="Q385">
        <f>SUMPRODUCT((CONFIG_METADATA!$G$2:$G$20000=1)*(DATOS!$D$2:$D$20000=A385)*(DATOS!$I$2:$I$20000=B385)*(DATOS!$K$2:$K$20000=6))</f>
        <v>0</v>
      </c>
      <c r="R385">
        <f>SUMPRODUCT((CONFIG_METADATA!$G$2:$G$20000=1)*(DATOS!$D$2:$D$20000=A385)*(DATOS!$I$2:$I$20000=B385)*(DATOS!$K$2:$K$20000=7))</f>
        <v>0</v>
      </c>
      <c r="S385">
        <f>SUMPRODUCT((CONFIG_METADATA!$G$2:$G$20000=1)*(DATOS!$D$2:$D$20000=A385)*(DATOS!$I$2:$I$20000=B385)*(DATOS!$K$2:$K$20000=8))</f>
        <v>0</v>
      </c>
      <c r="T385">
        <f>SUMPRODUCT((CONFIG_METADATA!$G$2:$G$20000=1)*(DATOS!$D$2:$D$20000=A385)*(DATOS!$I$2:$I$20000=B385)*(DATOS!$K$2:$K$20000=9))</f>
        <v>0</v>
      </c>
      <c r="U385">
        <f>SUMPRODUCT((CONFIG_METADATA!$G$2:$G$20000=1)*(DATOS!$D$2:$D$20000=A385)*(DATOS!$I$2:$I$20000=B385)*(DATOS!$K$2:$K$20000=10))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SUMPRODUCT((CONFIG_METADATA!$G$2:$G$20000=1)*(DATOS!$D$2:$D$20000=A386)*(DATOS!$I$2:$I$20000=B386))</f>
        <v>0</v>
      </c>
      <c r="E386" s="10" t="str">
        <f>IFERROR(SUMPRODUCT((CONFIG_METADATA!$G$2:$G$20000=1)*(DATOS!$D$2:$D$20000=A386)*(DATOS!$I$2:$I$20000=B386)*(DATOS!$K$2:$K$20000))/D386,"—")</f>
        <v>—</v>
      </c>
      <c r="F386" s="10" t="str" cm="1">
        <f t="array" ref="F386">IFERROR(_xlfn.STDEV.P(_xlfn._xlws.FILTER(DATOS!$K$2:$K$20000,(CONFIG_METADATA!$G$2:$G$20000=1)*(DATOS!$D$2:$D$20000=A386)*(DATOS!$I$2:$I$20000=B386))),"—")</f>
        <v>—</v>
      </c>
      <c r="G386" t="str" cm="1">
        <f t="array" ref="G386">IFERROR(_xlfn.MODE.SNGL(_xlfn._xlws.FILTER(DATOS!$K$2:$K$20000,(CONFIG_METADATA!$G$2:$G$20000=1)*(DATOS!$D$2:$D$20000=A386)*(DATOS!$I$2:$I$20000=B386))),"—")</f>
        <v>—</v>
      </c>
      <c r="H386" s="11" t="str">
        <f>IFERROR(SUMPRODUCT((CONFIG_METADATA!$G$2:$G$20000=1)*(DATOS!$D$2:$D$20000=A386)*(DATOS!$I$2:$I$20000=B386)*(DATOS!$L$2:$L$20000="S"))/D386,"—")</f>
        <v>—</v>
      </c>
      <c r="I386" s="11" t="str">
        <f>IFERROR(SUMPRODUCT((CONFIG_METADATA!$G$2:$G$20000=1)*(DATOS!$D$2:$D$20000=A386)*(DATOS!$I$2:$I$20000=B386)*(DATOS!$L$2:$L$20000="N"))/D386,"—")</f>
        <v>—</v>
      </c>
      <c r="J386" t="str" cm="1">
        <f t="array" ref="J386">IFERROR(_xlfn.MODE.SNGL(_xlfn._xlws.FILTER(DATOS!$K$2:$K$20000,(CONFIG_METADATA!$G$2:$G$20000=1)*(DATOS!$D$2:$D$20000=A386)*(DATOS!$I$2:$I$20000=B386)*(DATOS!$L$2:$L$20000="S"))),"—")</f>
        <v>—</v>
      </c>
      <c r="K386" t="str" cm="1">
        <f t="array" ref="K386">IFERROR(_xlfn.MODE.SNGL(_xlfn._xlws.FILTER(DATOS!$K$2:$K$20000,(CONFIG_METADATA!$G$2:$G$20000=1)*(DATOS!$D$2:$D$20000=A386)*(DATOS!$I$2:$I$20000=B386)*(DATOS!$L$2:$L$20000="N"))),"—")</f>
        <v>—</v>
      </c>
      <c r="L386">
        <f>SUMPRODUCT((CONFIG_METADATA!$G$2:$G$20000=1)*(DATOS!$D$2:$D$20000=A386)*(DATOS!$I$2:$I$20000=B386)*(DATOS!$K$2:$K$20000=1))</f>
        <v>0</v>
      </c>
      <c r="M386">
        <f>SUMPRODUCT((CONFIG_METADATA!$G$2:$G$20000=1)*(DATOS!$D$2:$D$20000=A386)*(DATOS!$I$2:$I$20000=B386)*(DATOS!$K$2:$K$20000=2))</f>
        <v>0</v>
      </c>
      <c r="N386">
        <f>SUMPRODUCT((CONFIG_METADATA!$G$2:$G$20000=1)*(DATOS!$D$2:$D$20000=A386)*(DATOS!$I$2:$I$20000=B386)*(DATOS!$K$2:$K$20000=3))</f>
        <v>0</v>
      </c>
      <c r="O386">
        <f>SUMPRODUCT((CONFIG_METADATA!$G$2:$G$20000=1)*(DATOS!$D$2:$D$20000=A386)*(DATOS!$I$2:$I$20000=B386)*(DATOS!$K$2:$K$20000=4))</f>
        <v>0</v>
      </c>
      <c r="P386">
        <f>SUMPRODUCT((CONFIG_METADATA!$G$2:$G$20000=1)*(DATOS!$D$2:$D$20000=A386)*(DATOS!$I$2:$I$20000=B386)*(DATOS!$K$2:$K$20000=5))</f>
        <v>0</v>
      </c>
      <c r="Q386">
        <f>SUMPRODUCT((CONFIG_METADATA!$G$2:$G$20000=1)*(DATOS!$D$2:$D$20000=A386)*(DATOS!$I$2:$I$20000=B386)*(DATOS!$K$2:$K$20000=6))</f>
        <v>0</v>
      </c>
      <c r="R386">
        <f>SUMPRODUCT((CONFIG_METADATA!$G$2:$G$20000=1)*(DATOS!$D$2:$D$20000=A386)*(DATOS!$I$2:$I$20000=B386)*(DATOS!$K$2:$K$20000=7))</f>
        <v>0</v>
      </c>
      <c r="S386">
        <f>SUMPRODUCT((CONFIG_METADATA!$G$2:$G$20000=1)*(DATOS!$D$2:$D$20000=A386)*(DATOS!$I$2:$I$20000=B386)*(DATOS!$K$2:$K$20000=8))</f>
        <v>0</v>
      </c>
      <c r="T386">
        <f>SUMPRODUCT((CONFIG_METADATA!$G$2:$G$20000=1)*(DATOS!$D$2:$D$20000=A386)*(DATOS!$I$2:$I$20000=B386)*(DATOS!$K$2:$K$20000=9))</f>
        <v>0</v>
      </c>
      <c r="U386">
        <f>SUMPRODUCT((CONFIG_METADATA!$G$2:$G$20000=1)*(DATOS!$D$2:$D$20000=A386)*(DATOS!$I$2:$I$20000=B386)*(DATOS!$K$2:$K$20000=10))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SUMPRODUCT((CONFIG_METADATA!$G$2:$G$20000=1)*(DATOS!$D$2:$D$20000=A387)*(DATOS!$I$2:$I$20000=B387))</f>
        <v>0</v>
      </c>
      <c r="E387" s="10" t="str">
        <f>IFERROR(SUMPRODUCT((CONFIG_METADATA!$G$2:$G$20000=1)*(DATOS!$D$2:$D$20000=A387)*(DATOS!$I$2:$I$20000=B387)*(DATOS!$K$2:$K$20000))/D387,"—")</f>
        <v>—</v>
      </c>
      <c r="F387" s="10" t="str" cm="1">
        <f t="array" ref="F387">IFERROR(_xlfn.STDEV.P(_xlfn._xlws.FILTER(DATOS!$K$2:$K$20000,(CONFIG_METADATA!$G$2:$G$20000=1)*(DATOS!$D$2:$D$20000=A387)*(DATOS!$I$2:$I$20000=B387))),"—")</f>
        <v>—</v>
      </c>
      <c r="G387" t="str" cm="1">
        <f t="array" ref="G387">IFERROR(_xlfn.MODE.SNGL(_xlfn._xlws.FILTER(DATOS!$K$2:$K$20000,(CONFIG_METADATA!$G$2:$G$20000=1)*(DATOS!$D$2:$D$20000=A387)*(DATOS!$I$2:$I$20000=B387))),"—")</f>
        <v>—</v>
      </c>
      <c r="H387" s="11" t="str">
        <f>IFERROR(SUMPRODUCT((CONFIG_METADATA!$G$2:$G$20000=1)*(DATOS!$D$2:$D$20000=A387)*(DATOS!$I$2:$I$20000=B387)*(DATOS!$L$2:$L$20000="S"))/D387,"—")</f>
        <v>—</v>
      </c>
      <c r="I387" s="11" t="str">
        <f>IFERROR(SUMPRODUCT((CONFIG_METADATA!$G$2:$G$20000=1)*(DATOS!$D$2:$D$20000=A387)*(DATOS!$I$2:$I$20000=B387)*(DATOS!$L$2:$L$20000="N"))/D387,"—")</f>
        <v>—</v>
      </c>
      <c r="J387" t="str" cm="1">
        <f t="array" ref="J387">IFERROR(_xlfn.MODE.SNGL(_xlfn._xlws.FILTER(DATOS!$K$2:$K$20000,(CONFIG_METADATA!$G$2:$G$20000=1)*(DATOS!$D$2:$D$20000=A387)*(DATOS!$I$2:$I$20000=B387)*(DATOS!$L$2:$L$20000="S"))),"—")</f>
        <v>—</v>
      </c>
      <c r="K387" t="str" cm="1">
        <f t="array" ref="K387">IFERROR(_xlfn.MODE.SNGL(_xlfn._xlws.FILTER(DATOS!$K$2:$K$20000,(CONFIG_METADATA!$G$2:$G$20000=1)*(DATOS!$D$2:$D$20000=A387)*(DATOS!$I$2:$I$20000=B387)*(DATOS!$L$2:$L$20000="N"))),"—")</f>
        <v>—</v>
      </c>
      <c r="L387">
        <f>SUMPRODUCT((CONFIG_METADATA!$G$2:$G$20000=1)*(DATOS!$D$2:$D$20000=A387)*(DATOS!$I$2:$I$20000=B387)*(DATOS!$K$2:$K$20000=1))</f>
        <v>0</v>
      </c>
      <c r="M387">
        <f>SUMPRODUCT((CONFIG_METADATA!$G$2:$G$20000=1)*(DATOS!$D$2:$D$20000=A387)*(DATOS!$I$2:$I$20000=B387)*(DATOS!$K$2:$K$20000=2))</f>
        <v>0</v>
      </c>
      <c r="N387">
        <f>SUMPRODUCT((CONFIG_METADATA!$G$2:$G$20000=1)*(DATOS!$D$2:$D$20000=A387)*(DATOS!$I$2:$I$20000=B387)*(DATOS!$K$2:$K$20000=3))</f>
        <v>0</v>
      </c>
      <c r="O387">
        <f>SUMPRODUCT((CONFIG_METADATA!$G$2:$G$20000=1)*(DATOS!$D$2:$D$20000=A387)*(DATOS!$I$2:$I$20000=B387)*(DATOS!$K$2:$K$20000=4))</f>
        <v>0</v>
      </c>
      <c r="P387">
        <f>SUMPRODUCT((CONFIG_METADATA!$G$2:$G$20000=1)*(DATOS!$D$2:$D$20000=A387)*(DATOS!$I$2:$I$20000=B387)*(DATOS!$K$2:$K$20000=5))</f>
        <v>0</v>
      </c>
      <c r="Q387">
        <f>SUMPRODUCT((CONFIG_METADATA!$G$2:$G$20000=1)*(DATOS!$D$2:$D$20000=A387)*(DATOS!$I$2:$I$20000=B387)*(DATOS!$K$2:$K$20000=6))</f>
        <v>0</v>
      </c>
      <c r="R387">
        <f>SUMPRODUCT((CONFIG_METADATA!$G$2:$G$20000=1)*(DATOS!$D$2:$D$20000=A387)*(DATOS!$I$2:$I$20000=B387)*(DATOS!$K$2:$K$20000=7))</f>
        <v>0</v>
      </c>
      <c r="S387">
        <f>SUMPRODUCT((CONFIG_METADATA!$G$2:$G$20000=1)*(DATOS!$D$2:$D$20000=A387)*(DATOS!$I$2:$I$20000=B387)*(DATOS!$K$2:$K$20000=8))</f>
        <v>0</v>
      </c>
      <c r="T387">
        <f>SUMPRODUCT((CONFIG_METADATA!$G$2:$G$20000=1)*(DATOS!$D$2:$D$20000=A387)*(DATOS!$I$2:$I$20000=B387)*(DATOS!$K$2:$K$20000=9))</f>
        <v>0</v>
      </c>
      <c r="U387">
        <f>SUMPRODUCT((CONFIG_METADATA!$G$2:$G$20000=1)*(DATOS!$D$2:$D$20000=A387)*(DATOS!$I$2:$I$20000=B387)*(DATOS!$K$2:$K$20000=10))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SUMPRODUCT((CONFIG_METADATA!$G$2:$G$20000=1)*(DATOS!$D$2:$D$20000=A388)*(DATOS!$I$2:$I$20000=B388))</f>
        <v>0</v>
      </c>
      <c r="E388" s="10" t="str">
        <f>IFERROR(SUMPRODUCT((CONFIG_METADATA!$G$2:$G$20000=1)*(DATOS!$D$2:$D$20000=A388)*(DATOS!$I$2:$I$20000=B388)*(DATOS!$K$2:$K$20000))/D388,"—")</f>
        <v>—</v>
      </c>
      <c r="F388" s="10" t="str" cm="1">
        <f t="array" ref="F388">IFERROR(_xlfn.STDEV.P(_xlfn._xlws.FILTER(DATOS!$K$2:$K$20000,(CONFIG_METADATA!$G$2:$G$20000=1)*(DATOS!$D$2:$D$20000=A388)*(DATOS!$I$2:$I$20000=B388))),"—")</f>
        <v>—</v>
      </c>
      <c r="G388" t="str" cm="1">
        <f t="array" ref="G388">IFERROR(_xlfn.MODE.SNGL(_xlfn._xlws.FILTER(DATOS!$K$2:$K$20000,(CONFIG_METADATA!$G$2:$G$20000=1)*(DATOS!$D$2:$D$20000=A388)*(DATOS!$I$2:$I$20000=B388))),"—")</f>
        <v>—</v>
      </c>
      <c r="H388" s="11" t="str">
        <f>IFERROR(SUMPRODUCT((CONFIG_METADATA!$G$2:$G$20000=1)*(DATOS!$D$2:$D$20000=A388)*(DATOS!$I$2:$I$20000=B388)*(DATOS!$L$2:$L$20000="S"))/D388,"—")</f>
        <v>—</v>
      </c>
      <c r="I388" s="11" t="str">
        <f>IFERROR(SUMPRODUCT((CONFIG_METADATA!$G$2:$G$20000=1)*(DATOS!$D$2:$D$20000=A388)*(DATOS!$I$2:$I$20000=B388)*(DATOS!$L$2:$L$20000="N"))/D388,"—")</f>
        <v>—</v>
      </c>
      <c r="J388" t="str" cm="1">
        <f t="array" ref="J388">IFERROR(_xlfn.MODE.SNGL(_xlfn._xlws.FILTER(DATOS!$K$2:$K$20000,(CONFIG_METADATA!$G$2:$G$20000=1)*(DATOS!$D$2:$D$20000=A388)*(DATOS!$I$2:$I$20000=B388)*(DATOS!$L$2:$L$20000="S"))),"—")</f>
        <v>—</v>
      </c>
      <c r="K388" t="str" cm="1">
        <f t="array" ref="K388">IFERROR(_xlfn.MODE.SNGL(_xlfn._xlws.FILTER(DATOS!$K$2:$K$20000,(CONFIG_METADATA!$G$2:$G$20000=1)*(DATOS!$D$2:$D$20000=A388)*(DATOS!$I$2:$I$20000=B388)*(DATOS!$L$2:$L$20000="N"))),"—")</f>
        <v>—</v>
      </c>
      <c r="L388">
        <f>SUMPRODUCT((CONFIG_METADATA!$G$2:$G$20000=1)*(DATOS!$D$2:$D$20000=A388)*(DATOS!$I$2:$I$20000=B388)*(DATOS!$K$2:$K$20000=1))</f>
        <v>0</v>
      </c>
      <c r="M388">
        <f>SUMPRODUCT((CONFIG_METADATA!$G$2:$G$20000=1)*(DATOS!$D$2:$D$20000=A388)*(DATOS!$I$2:$I$20000=B388)*(DATOS!$K$2:$K$20000=2))</f>
        <v>0</v>
      </c>
      <c r="N388">
        <f>SUMPRODUCT((CONFIG_METADATA!$G$2:$G$20000=1)*(DATOS!$D$2:$D$20000=A388)*(DATOS!$I$2:$I$20000=B388)*(DATOS!$K$2:$K$20000=3))</f>
        <v>0</v>
      </c>
      <c r="O388">
        <f>SUMPRODUCT((CONFIG_METADATA!$G$2:$G$20000=1)*(DATOS!$D$2:$D$20000=A388)*(DATOS!$I$2:$I$20000=B388)*(DATOS!$K$2:$K$20000=4))</f>
        <v>0</v>
      </c>
      <c r="P388">
        <f>SUMPRODUCT((CONFIG_METADATA!$G$2:$G$20000=1)*(DATOS!$D$2:$D$20000=A388)*(DATOS!$I$2:$I$20000=B388)*(DATOS!$K$2:$K$20000=5))</f>
        <v>0</v>
      </c>
      <c r="Q388">
        <f>SUMPRODUCT((CONFIG_METADATA!$G$2:$G$20000=1)*(DATOS!$D$2:$D$20000=A388)*(DATOS!$I$2:$I$20000=B388)*(DATOS!$K$2:$K$20000=6))</f>
        <v>0</v>
      </c>
      <c r="R388">
        <f>SUMPRODUCT((CONFIG_METADATA!$G$2:$G$20000=1)*(DATOS!$D$2:$D$20000=A388)*(DATOS!$I$2:$I$20000=B388)*(DATOS!$K$2:$K$20000=7))</f>
        <v>0</v>
      </c>
      <c r="S388">
        <f>SUMPRODUCT((CONFIG_METADATA!$G$2:$G$20000=1)*(DATOS!$D$2:$D$20000=A388)*(DATOS!$I$2:$I$20000=B388)*(DATOS!$K$2:$K$20000=8))</f>
        <v>0</v>
      </c>
      <c r="T388">
        <f>SUMPRODUCT((CONFIG_METADATA!$G$2:$G$20000=1)*(DATOS!$D$2:$D$20000=A388)*(DATOS!$I$2:$I$20000=B388)*(DATOS!$K$2:$K$20000=9))</f>
        <v>0</v>
      </c>
      <c r="U388">
        <f>SUMPRODUCT((CONFIG_METADATA!$G$2:$G$20000=1)*(DATOS!$D$2:$D$20000=A388)*(DATOS!$I$2:$I$20000=B388)*(DATOS!$K$2:$K$20000=10))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SUMPRODUCT((CONFIG_METADATA!$G$2:$G$20000=1)*(DATOS!$D$2:$D$20000=A389)*(DATOS!$I$2:$I$20000=B389))</f>
        <v>0</v>
      </c>
      <c r="E389" s="10" t="str">
        <f>IFERROR(SUMPRODUCT((CONFIG_METADATA!$G$2:$G$20000=1)*(DATOS!$D$2:$D$20000=A389)*(DATOS!$I$2:$I$20000=B389)*(DATOS!$K$2:$K$20000))/D389,"—")</f>
        <v>—</v>
      </c>
      <c r="F389" s="10" t="str" cm="1">
        <f t="array" ref="F389">IFERROR(_xlfn.STDEV.P(_xlfn._xlws.FILTER(DATOS!$K$2:$K$20000,(CONFIG_METADATA!$G$2:$G$20000=1)*(DATOS!$D$2:$D$20000=A389)*(DATOS!$I$2:$I$20000=B389))),"—")</f>
        <v>—</v>
      </c>
      <c r="G389" t="str" cm="1">
        <f t="array" ref="G389">IFERROR(_xlfn.MODE.SNGL(_xlfn._xlws.FILTER(DATOS!$K$2:$K$20000,(CONFIG_METADATA!$G$2:$G$20000=1)*(DATOS!$D$2:$D$20000=A389)*(DATOS!$I$2:$I$20000=B389))),"—")</f>
        <v>—</v>
      </c>
      <c r="H389" s="11" t="str">
        <f>IFERROR(SUMPRODUCT((CONFIG_METADATA!$G$2:$G$20000=1)*(DATOS!$D$2:$D$20000=A389)*(DATOS!$I$2:$I$20000=B389)*(DATOS!$L$2:$L$20000="S"))/D389,"—")</f>
        <v>—</v>
      </c>
      <c r="I389" s="11" t="str">
        <f>IFERROR(SUMPRODUCT((CONFIG_METADATA!$G$2:$G$20000=1)*(DATOS!$D$2:$D$20000=A389)*(DATOS!$I$2:$I$20000=B389)*(DATOS!$L$2:$L$20000="N"))/D389,"—")</f>
        <v>—</v>
      </c>
      <c r="J389" t="str" cm="1">
        <f t="array" ref="J389">IFERROR(_xlfn.MODE.SNGL(_xlfn._xlws.FILTER(DATOS!$K$2:$K$20000,(CONFIG_METADATA!$G$2:$G$20000=1)*(DATOS!$D$2:$D$20000=A389)*(DATOS!$I$2:$I$20000=B389)*(DATOS!$L$2:$L$20000="S"))),"—")</f>
        <v>—</v>
      </c>
      <c r="K389" t="str" cm="1">
        <f t="array" ref="K389">IFERROR(_xlfn.MODE.SNGL(_xlfn._xlws.FILTER(DATOS!$K$2:$K$20000,(CONFIG_METADATA!$G$2:$G$20000=1)*(DATOS!$D$2:$D$20000=A389)*(DATOS!$I$2:$I$20000=B389)*(DATOS!$L$2:$L$20000="N"))),"—")</f>
        <v>—</v>
      </c>
      <c r="L389">
        <f>SUMPRODUCT((CONFIG_METADATA!$G$2:$G$20000=1)*(DATOS!$D$2:$D$20000=A389)*(DATOS!$I$2:$I$20000=B389)*(DATOS!$K$2:$K$20000=1))</f>
        <v>0</v>
      </c>
      <c r="M389">
        <f>SUMPRODUCT((CONFIG_METADATA!$G$2:$G$20000=1)*(DATOS!$D$2:$D$20000=A389)*(DATOS!$I$2:$I$20000=B389)*(DATOS!$K$2:$K$20000=2))</f>
        <v>0</v>
      </c>
      <c r="N389">
        <f>SUMPRODUCT((CONFIG_METADATA!$G$2:$G$20000=1)*(DATOS!$D$2:$D$20000=A389)*(DATOS!$I$2:$I$20000=B389)*(DATOS!$K$2:$K$20000=3))</f>
        <v>0</v>
      </c>
      <c r="O389">
        <f>SUMPRODUCT((CONFIG_METADATA!$G$2:$G$20000=1)*(DATOS!$D$2:$D$20000=A389)*(DATOS!$I$2:$I$20000=B389)*(DATOS!$K$2:$K$20000=4))</f>
        <v>0</v>
      </c>
      <c r="P389">
        <f>SUMPRODUCT((CONFIG_METADATA!$G$2:$G$20000=1)*(DATOS!$D$2:$D$20000=A389)*(DATOS!$I$2:$I$20000=B389)*(DATOS!$K$2:$K$20000=5))</f>
        <v>0</v>
      </c>
      <c r="Q389">
        <f>SUMPRODUCT((CONFIG_METADATA!$G$2:$G$20000=1)*(DATOS!$D$2:$D$20000=A389)*(DATOS!$I$2:$I$20000=B389)*(DATOS!$K$2:$K$20000=6))</f>
        <v>0</v>
      </c>
      <c r="R389">
        <f>SUMPRODUCT((CONFIG_METADATA!$G$2:$G$20000=1)*(DATOS!$D$2:$D$20000=A389)*(DATOS!$I$2:$I$20000=B389)*(DATOS!$K$2:$K$20000=7))</f>
        <v>0</v>
      </c>
      <c r="S389">
        <f>SUMPRODUCT((CONFIG_METADATA!$G$2:$G$20000=1)*(DATOS!$D$2:$D$20000=A389)*(DATOS!$I$2:$I$20000=B389)*(DATOS!$K$2:$K$20000=8))</f>
        <v>0</v>
      </c>
      <c r="T389">
        <f>SUMPRODUCT((CONFIG_METADATA!$G$2:$G$20000=1)*(DATOS!$D$2:$D$20000=A389)*(DATOS!$I$2:$I$20000=B389)*(DATOS!$K$2:$K$20000=9))</f>
        <v>0</v>
      </c>
      <c r="U389">
        <f>SUMPRODUCT((CONFIG_METADATA!$G$2:$G$20000=1)*(DATOS!$D$2:$D$20000=A389)*(DATOS!$I$2:$I$20000=B389)*(DATOS!$K$2:$K$20000=10))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SUMPRODUCT((CONFIG_METADATA!$G$2:$G$20000=1)*(DATOS!$D$2:$D$20000=A390)*(DATOS!$I$2:$I$20000=B390))</f>
        <v>0</v>
      </c>
      <c r="E390" s="10" t="str">
        <f>IFERROR(SUMPRODUCT((CONFIG_METADATA!$G$2:$G$20000=1)*(DATOS!$D$2:$D$20000=A390)*(DATOS!$I$2:$I$20000=B390)*(DATOS!$K$2:$K$20000))/D390,"—")</f>
        <v>—</v>
      </c>
      <c r="F390" s="10" t="str" cm="1">
        <f t="array" ref="F390">IFERROR(_xlfn.STDEV.P(_xlfn._xlws.FILTER(DATOS!$K$2:$K$20000,(CONFIG_METADATA!$G$2:$G$20000=1)*(DATOS!$D$2:$D$20000=A390)*(DATOS!$I$2:$I$20000=B390))),"—")</f>
        <v>—</v>
      </c>
      <c r="G390" t="str" cm="1">
        <f t="array" ref="G390">IFERROR(_xlfn.MODE.SNGL(_xlfn._xlws.FILTER(DATOS!$K$2:$K$20000,(CONFIG_METADATA!$G$2:$G$20000=1)*(DATOS!$D$2:$D$20000=A390)*(DATOS!$I$2:$I$20000=B390))),"—")</f>
        <v>—</v>
      </c>
      <c r="H390" s="11" t="str">
        <f>IFERROR(SUMPRODUCT((CONFIG_METADATA!$G$2:$G$20000=1)*(DATOS!$D$2:$D$20000=A390)*(DATOS!$I$2:$I$20000=B390)*(DATOS!$L$2:$L$20000="S"))/D390,"—")</f>
        <v>—</v>
      </c>
      <c r="I390" s="11" t="str">
        <f>IFERROR(SUMPRODUCT((CONFIG_METADATA!$G$2:$G$20000=1)*(DATOS!$D$2:$D$20000=A390)*(DATOS!$I$2:$I$20000=B390)*(DATOS!$L$2:$L$20000="N"))/D390,"—")</f>
        <v>—</v>
      </c>
      <c r="J390" t="str" cm="1">
        <f t="array" ref="J390">IFERROR(_xlfn.MODE.SNGL(_xlfn._xlws.FILTER(DATOS!$K$2:$K$20000,(CONFIG_METADATA!$G$2:$G$20000=1)*(DATOS!$D$2:$D$20000=A390)*(DATOS!$I$2:$I$20000=B390)*(DATOS!$L$2:$L$20000="S"))),"—")</f>
        <v>—</v>
      </c>
      <c r="K390" t="str" cm="1">
        <f t="array" ref="K390">IFERROR(_xlfn.MODE.SNGL(_xlfn._xlws.FILTER(DATOS!$K$2:$K$20000,(CONFIG_METADATA!$G$2:$G$20000=1)*(DATOS!$D$2:$D$20000=A390)*(DATOS!$I$2:$I$20000=B390)*(DATOS!$L$2:$L$20000="N"))),"—")</f>
        <v>—</v>
      </c>
      <c r="L390">
        <f>SUMPRODUCT((CONFIG_METADATA!$G$2:$G$20000=1)*(DATOS!$D$2:$D$20000=A390)*(DATOS!$I$2:$I$20000=B390)*(DATOS!$K$2:$K$20000=1))</f>
        <v>0</v>
      </c>
      <c r="M390">
        <f>SUMPRODUCT((CONFIG_METADATA!$G$2:$G$20000=1)*(DATOS!$D$2:$D$20000=A390)*(DATOS!$I$2:$I$20000=B390)*(DATOS!$K$2:$K$20000=2))</f>
        <v>0</v>
      </c>
      <c r="N390">
        <f>SUMPRODUCT((CONFIG_METADATA!$G$2:$G$20000=1)*(DATOS!$D$2:$D$20000=A390)*(DATOS!$I$2:$I$20000=B390)*(DATOS!$K$2:$K$20000=3))</f>
        <v>0</v>
      </c>
      <c r="O390">
        <f>SUMPRODUCT((CONFIG_METADATA!$G$2:$G$20000=1)*(DATOS!$D$2:$D$20000=A390)*(DATOS!$I$2:$I$20000=B390)*(DATOS!$K$2:$K$20000=4))</f>
        <v>0</v>
      </c>
      <c r="P390">
        <f>SUMPRODUCT((CONFIG_METADATA!$G$2:$G$20000=1)*(DATOS!$D$2:$D$20000=A390)*(DATOS!$I$2:$I$20000=B390)*(DATOS!$K$2:$K$20000=5))</f>
        <v>0</v>
      </c>
      <c r="Q390">
        <f>SUMPRODUCT((CONFIG_METADATA!$G$2:$G$20000=1)*(DATOS!$D$2:$D$20000=A390)*(DATOS!$I$2:$I$20000=B390)*(DATOS!$K$2:$K$20000=6))</f>
        <v>0</v>
      </c>
      <c r="R390">
        <f>SUMPRODUCT((CONFIG_METADATA!$G$2:$G$20000=1)*(DATOS!$D$2:$D$20000=A390)*(DATOS!$I$2:$I$20000=B390)*(DATOS!$K$2:$K$20000=7))</f>
        <v>0</v>
      </c>
      <c r="S390">
        <f>SUMPRODUCT((CONFIG_METADATA!$G$2:$G$20000=1)*(DATOS!$D$2:$D$20000=A390)*(DATOS!$I$2:$I$20000=B390)*(DATOS!$K$2:$K$20000=8))</f>
        <v>0</v>
      </c>
      <c r="T390">
        <f>SUMPRODUCT((CONFIG_METADATA!$G$2:$G$20000=1)*(DATOS!$D$2:$D$20000=A390)*(DATOS!$I$2:$I$20000=B390)*(DATOS!$K$2:$K$20000=9))</f>
        <v>0</v>
      </c>
      <c r="U390">
        <f>SUMPRODUCT((CONFIG_METADATA!$G$2:$G$20000=1)*(DATOS!$D$2:$D$20000=A390)*(DATOS!$I$2:$I$20000=B390)*(DATOS!$K$2:$K$20000=10))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SUMPRODUCT((CONFIG_METADATA!$G$2:$G$20000=1)*(DATOS!$D$2:$D$20000=A391)*(DATOS!$I$2:$I$20000=B391))</f>
        <v>0</v>
      </c>
      <c r="E391" s="10" t="str">
        <f>IFERROR(SUMPRODUCT((CONFIG_METADATA!$G$2:$G$20000=1)*(DATOS!$D$2:$D$20000=A391)*(DATOS!$I$2:$I$20000=B391)*(DATOS!$K$2:$K$20000))/D391,"—")</f>
        <v>—</v>
      </c>
      <c r="F391" s="10" t="str" cm="1">
        <f t="array" ref="F391">IFERROR(_xlfn.STDEV.P(_xlfn._xlws.FILTER(DATOS!$K$2:$K$20000,(CONFIG_METADATA!$G$2:$G$20000=1)*(DATOS!$D$2:$D$20000=A391)*(DATOS!$I$2:$I$20000=B391))),"—")</f>
        <v>—</v>
      </c>
      <c r="G391" t="str" cm="1">
        <f t="array" ref="G391">IFERROR(_xlfn.MODE.SNGL(_xlfn._xlws.FILTER(DATOS!$K$2:$K$20000,(CONFIG_METADATA!$G$2:$G$20000=1)*(DATOS!$D$2:$D$20000=A391)*(DATOS!$I$2:$I$20000=B391))),"—")</f>
        <v>—</v>
      </c>
      <c r="H391" s="11" t="str">
        <f>IFERROR(SUMPRODUCT((CONFIG_METADATA!$G$2:$G$20000=1)*(DATOS!$D$2:$D$20000=A391)*(DATOS!$I$2:$I$20000=B391)*(DATOS!$L$2:$L$20000="S"))/D391,"—")</f>
        <v>—</v>
      </c>
      <c r="I391" s="11" t="str">
        <f>IFERROR(SUMPRODUCT((CONFIG_METADATA!$G$2:$G$20000=1)*(DATOS!$D$2:$D$20000=A391)*(DATOS!$I$2:$I$20000=B391)*(DATOS!$L$2:$L$20000="N"))/D391,"—")</f>
        <v>—</v>
      </c>
      <c r="J391" t="str" cm="1">
        <f t="array" ref="J391">IFERROR(_xlfn.MODE.SNGL(_xlfn._xlws.FILTER(DATOS!$K$2:$K$20000,(CONFIG_METADATA!$G$2:$G$20000=1)*(DATOS!$D$2:$D$20000=A391)*(DATOS!$I$2:$I$20000=B391)*(DATOS!$L$2:$L$20000="S"))),"—")</f>
        <v>—</v>
      </c>
      <c r="K391" t="str" cm="1">
        <f t="array" ref="K391">IFERROR(_xlfn.MODE.SNGL(_xlfn._xlws.FILTER(DATOS!$K$2:$K$20000,(CONFIG_METADATA!$G$2:$G$20000=1)*(DATOS!$D$2:$D$20000=A391)*(DATOS!$I$2:$I$20000=B391)*(DATOS!$L$2:$L$20000="N"))),"—")</f>
        <v>—</v>
      </c>
      <c r="L391">
        <f>SUMPRODUCT((CONFIG_METADATA!$G$2:$G$20000=1)*(DATOS!$D$2:$D$20000=A391)*(DATOS!$I$2:$I$20000=B391)*(DATOS!$K$2:$K$20000=1))</f>
        <v>0</v>
      </c>
      <c r="M391">
        <f>SUMPRODUCT((CONFIG_METADATA!$G$2:$G$20000=1)*(DATOS!$D$2:$D$20000=A391)*(DATOS!$I$2:$I$20000=B391)*(DATOS!$K$2:$K$20000=2))</f>
        <v>0</v>
      </c>
      <c r="N391">
        <f>SUMPRODUCT((CONFIG_METADATA!$G$2:$G$20000=1)*(DATOS!$D$2:$D$20000=A391)*(DATOS!$I$2:$I$20000=B391)*(DATOS!$K$2:$K$20000=3))</f>
        <v>0</v>
      </c>
      <c r="O391">
        <f>SUMPRODUCT((CONFIG_METADATA!$G$2:$G$20000=1)*(DATOS!$D$2:$D$20000=A391)*(DATOS!$I$2:$I$20000=B391)*(DATOS!$K$2:$K$20000=4))</f>
        <v>0</v>
      </c>
      <c r="P391">
        <f>SUMPRODUCT((CONFIG_METADATA!$G$2:$G$20000=1)*(DATOS!$D$2:$D$20000=A391)*(DATOS!$I$2:$I$20000=B391)*(DATOS!$K$2:$K$20000=5))</f>
        <v>0</v>
      </c>
      <c r="Q391">
        <f>SUMPRODUCT((CONFIG_METADATA!$G$2:$G$20000=1)*(DATOS!$D$2:$D$20000=A391)*(DATOS!$I$2:$I$20000=B391)*(DATOS!$K$2:$K$20000=6))</f>
        <v>0</v>
      </c>
      <c r="R391">
        <f>SUMPRODUCT((CONFIG_METADATA!$G$2:$G$20000=1)*(DATOS!$D$2:$D$20000=A391)*(DATOS!$I$2:$I$20000=B391)*(DATOS!$K$2:$K$20000=7))</f>
        <v>0</v>
      </c>
      <c r="S391">
        <f>SUMPRODUCT((CONFIG_METADATA!$G$2:$G$20000=1)*(DATOS!$D$2:$D$20000=A391)*(DATOS!$I$2:$I$20000=B391)*(DATOS!$K$2:$K$20000=8))</f>
        <v>0</v>
      </c>
      <c r="T391">
        <f>SUMPRODUCT((CONFIG_METADATA!$G$2:$G$20000=1)*(DATOS!$D$2:$D$20000=A391)*(DATOS!$I$2:$I$20000=B391)*(DATOS!$K$2:$K$20000=9))</f>
        <v>0</v>
      </c>
      <c r="U391">
        <f>SUMPRODUCT((CONFIG_METADATA!$G$2:$G$20000=1)*(DATOS!$D$2:$D$20000=A391)*(DATOS!$I$2:$I$20000=B391)*(DATOS!$K$2:$K$20000=10))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SUMPRODUCT((CONFIG_METADATA!$G$2:$G$20000=1)*(DATOS!$D$2:$D$20000=A392)*(DATOS!$I$2:$I$20000=B392))</f>
        <v>0</v>
      </c>
      <c r="E392" s="10" t="str">
        <f>IFERROR(SUMPRODUCT((CONFIG_METADATA!$G$2:$G$20000=1)*(DATOS!$D$2:$D$20000=A392)*(DATOS!$I$2:$I$20000=B392)*(DATOS!$K$2:$K$20000))/D392,"—")</f>
        <v>—</v>
      </c>
      <c r="F392" s="10" t="str" cm="1">
        <f t="array" ref="F392">IFERROR(_xlfn.STDEV.P(_xlfn._xlws.FILTER(DATOS!$K$2:$K$20000,(CONFIG_METADATA!$G$2:$G$20000=1)*(DATOS!$D$2:$D$20000=A392)*(DATOS!$I$2:$I$20000=B392))),"—")</f>
        <v>—</v>
      </c>
      <c r="G392" t="str" cm="1">
        <f t="array" ref="G392">IFERROR(_xlfn.MODE.SNGL(_xlfn._xlws.FILTER(DATOS!$K$2:$K$20000,(CONFIG_METADATA!$G$2:$G$20000=1)*(DATOS!$D$2:$D$20000=A392)*(DATOS!$I$2:$I$20000=B392))),"—")</f>
        <v>—</v>
      </c>
      <c r="H392" s="11" t="str">
        <f>IFERROR(SUMPRODUCT((CONFIG_METADATA!$G$2:$G$20000=1)*(DATOS!$D$2:$D$20000=A392)*(DATOS!$I$2:$I$20000=B392)*(DATOS!$L$2:$L$20000="S"))/D392,"—")</f>
        <v>—</v>
      </c>
      <c r="I392" s="11" t="str">
        <f>IFERROR(SUMPRODUCT((CONFIG_METADATA!$G$2:$G$20000=1)*(DATOS!$D$2:$D$20000=A392)*(DATOS!$I$2:$I$20000=B392)*(DATOS!$L$2:$L$20000="N"))/D392,"—")</f>
        <v>—</v>
      </c>
      <c r="J392" t="str" cm="1">
        <f t="array" ref="J392">IFERROR(_xlfn.MODE.SNGL(_xlfn._xlws.FILTER(DATOS!$K$2:$K$20000,(CONFIG_METADATA!$G$2:$G$20000=1)*(DATOS!$D$2:$D$20000=A392)*(DATOS!$I$2:$I$20000=B392)*(DATOS!$L$2:$L$20000="S"))),"—")</f>
        <v>—</v>
      </c>
      <c r="K392" t="str" cm="1">
        <f t="array" ref="K392">IFERROR(_xlfn.MODE.SNGL(_xlfn._xlws.FILTER(DATOS!$K$2:$K$20000,(CONFIG_METADATA!$G$2:$G$20000=1)*(DATOS!$D$2:$D$20000=A392)*(DATOS!$I$2:$I$20000=B392)*(DATOS!$L$2:$L$20000="N"))),"—")</f>
        <v>—</v>
      </c>
      <c r="L392">
        <f>SUMPRODUCT((CONFIG_METADATA!$G$2:$G$20000=1)*(DATOS!$D$2:$D$20000=A392)*(DATOS!$I$2:$I$20000=B392)*(DATOS!$K$2:$K$20000=1))</f>
        <v>0</v>
      </c>
      <c r="M392">
        <f>SUMPRODUCT((CONFIG_METADATA!$G$2:$G$20000=1)*(DATOS!$D$2:$D$20000=A392)*(DATOS!$I$2:$I$20000=B392)*(DATOS!$K$2:$K$20000=2))</f>
        <v>0</v>
      </c>
      <c r="N392">
        <f>SUMPRODUCT((CONFIG_METADATA!$G$2:$G$20000=1)*(DATOS!$D$2:$D$20000=A392)*(DATOS!$I$2:$I$20000=B392)*(DATOS!$K$2:$K$20000=3))</f>
        <v>0</v>
      </c>
      <c r="O392">
        <f>SUMPRODUCT((CONFIG_METADATA!$G$2:$G$20000=1)*(DATOS!$D$2:$D$20000=A392)*(DATOS!$I$2:$I$20000=B392)*(DATOS!$K$2:$K$20000=4))</f>
        <v>0</v>
      </c>
      <c r="P392">
        <f>SUMPRODUCT((CONFIG_METADATA!$G$2:$G$20000=1)*(DATOS!$D$2:$D$20000=A392)*(DATOS!$I$2:$I$20000=B392)*(DATOS!$K$2:$K$20000=5))</f>
        <v>0</v>
      </c>
      <c r="Q392">
        <f>SUMPRODUCT((CONFIG_METADATA!$G$2:$G$20000=1)*(DATOS!$D$2:$D$20000=A392)*(DATOS!$I$2:$I$20000=B392)*(DATOS!$K$2:$K$20000=6))</f>
        <v>0</v>
      </c>
      <c r="R392">
        <f>SUMPRODUCT((CONFIG_METADATA!$G$2:$G$20000=1)*(DATOS!$D$2:$D$20000=A392)*(DATOS!$I$2:$I$20000=B392)*(DATOS!$K$2:$K$20000=7))</f>
        <v>0</v>
      </c>
      <c r="S392">
        <f>SUMPRODUCT((CONFIG_METADATA!$G$2:$G$20000=1)*(DATOS!$D$2:$D$20000=A392)*(DATOS!$I$2:$I$20000=B392)*(DATOS!$K$2:$K$20000=8))</f>
        <v>0</v>
      </c>
      <c r="T392">
        <f>SUMPRODUCT((CONFIG_METADATA!$G$2:$G$20000=1)*(DATOS!$D$2:$D$20000=A392)*(DATOS!$I$2:$I$20000=B392)*(DATOS!$K$2:$K$20000=9))</f>
        <v>0</v>
      </c>
      <c r="U392">
        <f>SUMPRODUCT((CONFIG_METADATA!$G$2:$G$20000=1)*(DATOS!$D$2:$D$20000=A392)*(DATOS!$I$2:$I$20000=B392)*(DATOS!$K$2:$K$20000=10))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SUMPRODUCT((CONFIG_METADATA!$G$2:$G$20000=1)*(DATOS!$D$2:$D$20000=A393)*(DATOS!$I$2:$I$20000=B393))</f>
        <v>0</v>
      </c>
      <c r="E393" s="10" t="str">
        <f>IFERROR(SUMPRODUCT((CONFIG_METADATA!$G$2:$G$20000=1)*(DATOS!$D$2:$D$20000=A393)*(DATOS!$I$2:$I$20000=B393)*(DATOS!$K$2:$K$20000))/D393,"—")</f>
        <v>—</v>
      </c>
      <c r="F393" s="10" t="str" cm="1">
        <f t="array" ref="F393">IFERROR(_xlfn.STDEV.P(_xlfn._xlws.FILTER(DATOS!$K$2:$K$20000,(CONFIG_METADATA!$G$2:$G$20000=1)*(DATOS!$D$2:$D$20000=A393)*(DATOS!$I$2:$I$20000=B393))),"—")</f>
        <v>—</v>
      </c>
      <c r="G393" t="str" cm="1">
        <f t="array" ref="G393">IFERROR(_xlfn.MODE.SNGL(_xlfn._xlws.FILTER(DATOS!$K$2:$K$20000,(CONFIG_METADATA!$G$2:$G$20000=1)*(DATOS!$D$2:$D$20000=A393)*(DATOS!$I$2:$I$20000=B393))),"—")</f>
        <v>—</v>
      </c>
      <c r="H393" s="11" t="str">
        <f>IFERROR(SUMPRODUCT((CONFIG_METADATA!$G$2:$G$20000=1)*(DATOS!$D$2:$D$20000=A393)*(DATOS!$I$2:$I$20000=B393)*(DATOS!$L$2:$L$20000="S"))/D393,"—")</f>
        <v>—</v>
      </c>
      <c r="I393" s="11" t="str">
        <f>IFERROR(SUMPRODUCT((CONFIG_METADATA!$G$2:$G$20000=1)*(DATOS!$D$2:$D$20000=A393)*(DATOS!$I$2:$I$20000=B393)*(DATOS!$L$2:$L$20000="N"))/D393,"—")</f>
        <v>—</v>
      </c>
      <c r="J393" t="str" cm="1">
        <f t="array" ref="J393">IFERROR(_xlfn.MODE.SNGL(_xlfn._xlws.FILTER(DATOS!$K$2:$K$20000,(CONFIG_METADATA!$G$2:$G$20000=1)*(DATOS!$D$2:$D$20000=A393)*(DATOS!$I$2:$I$20000=B393)*(DATOS!$L$2:$L$20000="S"))),"—")</f>
        <v>—</v>
      </c>
      <c r="K393" t="str" cm="1">
        <f t="array" ref="K393">IFERROR(_xlfn.MODE.SNGL(_xlfn._xlws.FILTER(DATOS!$K$2:$K$20000,(CONFIG_METADATA!$G$2:$G$20000=1)*(DATOS!$D$2:$D$20000=A393)*(DATOS!$I$2:$I$20000=B393)*(DATOS!$L$2:$L$20000="N"))),"—")</f>
        <v>—</v>
      </c>
      <c r="L393">
        <f>SUMPRODUCT((CONFIG_METADATA!$G$2:$G$20000=1)*(DATOS!$D$2:$D$20000=A393)*(DATOS!$I$2:$I$20000=B393)*(DATOS!$K$2:$K$20000=1))</f>
        <v>0</v>
      </c>
      <c r="M393">
        <f>SUMPRODUCT((CONFIG_METADATA!$G$2:$G$20000=1)*(DATOS!$D$2:$D$20000=A393)*(DATOS!$I$2:$I$20000=B393)*(DATOS!$K$2:$K$20000=2))</f>
        <v>0</v>
      </c>
      <c r="N393">
        <f>SUMPRODUCT((CONFIG_METADATA!$G$2:$G$20000=1)*(DATOS!$D$2:$D$20000=A393)*(DATOS!$I$2:$I$20000=B393)*(DATOS!$K$2:$K$20000=3))</f>
        <v>0</v>
      </c>
      <c r="O393">
        <f>SUMPRODUCT((CONFIG_METADATA!$G$2:$G$20000=1)*(DATOS!$D$2:$D$20000=A393)*(DATOS!$I$2:$I$20000=B393)*(DATOS!$K$2:$K$20000=4))</f>
        <v>0</v>
      </c>
      <c r="P393">
        <f>SUMPRODUCT((CONFIG_METADATA!$G$2:$G$20000=1)*(DATOS!$D$2:$D$20000=A393)*(DATOS!$I$2:$I$20000=B393)*(DATOS!$K$2:$K$20000=5))</f>
        <v>0</v>
      </c>
      <c r="Q393">
        <f>SUMPRODUCT((CONFIG_METADATA!$G$2:$G$20000=1)*(DATOS!$D$2:$D$20000=A393)*(DATOS!$I$2:$I$20000=B393)*(DATOS!$K$2:$K$20000=6))</f>
        <v>0</v>
      </c>
      <c r="R393">
        <f>SUMPRODUCT((CONFIG_METADATA!$G$2:$G$20000=1)*(DATOS!$D$2:$D$20000=A393)*(DATOS!$I$2:$I$20000=B393)*(DATOS!$K$2:$K$20000=7))</f>
        <v>0</v>
      </c>
      <c r="S393">
        <f>SUMPRODUCT((CONFIG_METADATA!$G$2:$G$20000=1)*(DATOS!$D$2:$D$20000=A393)*(DATOS!$I$2:$I$20000=B393)*(DATOS!$K$2:$K$20000=8))</f>
        <v>0</v>
      </c>
      <c r="T393">
        <f>SUMPRODUCT((CONFIG_METADATA!$G$2:$G$20000=1)*(DATOS!$D$2:$D$20000=A393)*(DATOS!$I$2:$I$20000=B393)*(DATOS!$K$2:$K$20000=9))</f>
        <v>0</v>
      </c>
      <c r="U393">
        <f>SUMPRODUCT((CONFIG_METADATA!$G$2:$G$20000=1)*(DATOS!$D$2:$D$20000=A393)*(DATOS!$I$2:$I$20000=B393)*(DATOS!$K$2:$K$20000=10))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SUMPRODUCT((CONFIG_METADATA!$G$2:$G$20000=1)*(DATOS!$D$2:$D$20000=A394)*(DATOS!$I$2:$I$20000=B394))</f>
        <v>0</v>
      </c>
      <c r="E394" s="10" t="str">
        <f>IFERROR(SUMPRODUCT((CONFIG_METADATA!$G$2:$G$20000=1)*(DATOS!$D$2:$D$20000=A394)*(DATOS!$I$2:$I$20000=B394)*(DATOS!$K$2:$K$20000))/D394,"—")</f>
        <v>—</v>
      </c>
      <c r="F394" s="10" t="str" cm="1">
        <f t="array" ref="F394">IFERROR(_xlfn.STDEV.P(_xlfn._xlws.FILTER(DATOS!$K$2:$K$20000,(CONFIG_METADATA!$G$2:$G$20000=1)*(DATOS!$D$2:$D$20000=A394)*(DATOS!$I$2:$I$20000=B394))),"—")</f>
        <v>—</v>
      </c>
      <c r="G394" t="str" cm="1">
        <f t="array" ref="G394">IFERROR(_xlfn.MODE.SNGL(_xlfn._xlws.FILTER(DATOS!$K$2:$K$20000,(CONFIG_METADATA!$G$2:$G$20000=1)*(DATOS!$D$2:$D$20000=A394)*(DATOS!$I$2:$I$20000=B394))),"—")</f>
        <v>—</v>
      </c>
      <c r="H394" s="11" t="str">
        <f>IFERROR(SUMPRODUCT((CONFIG_METADATA!$G$2:$G$20000=1)*(DATOS!$D$2:$D$20000=A394)*(DATOS!$I$2:$I$20000=B394)*(DATOS!$L$2:$L$20000="S"))/D394,"—")</f>
        <v>—</v>
      </c>
      <c r="I394" s="11" t="str">
        <f>IFERROR(SUMPRODUCT((CONFIG_METADATA!$G$2:$G$20000=1)*(DATOS!$D$2:$D$20000=A394)*(DATOS!$I$2:$I$20000=B394)*(DATOS!$L$2:$L$20000="N"))/D394,"—")</f>
        <v>—</v>
      </c>
      <c r="J394" t="str" cm="1">
        <f t="array" ref="J394">IFERROR(_xlfn.MODE.SNGL(_xlfn._xlws.FILTER(DATOS!$K$2:$K$20000,(CONFIG_METADATA!$G$2:$G$20000=1)*(DATOS!$D$2:$D$20000=A394)*(DATOS!$I$2:$I$20000=B394)*(DATOS!$L$2:$L$20000="S"))),"—")</f>
        <v>—</v>
      </c>
      <c r="K394" t="str" cm="1">
        <f t="array" ref="K394">IFERROR(_xlfn.MODE.SNGL(_xlfn._xlws.FILTER(DATOS!$K$2:$K$20000,(CONFIG_METADATA!$G$2:$G$20000=1)*(DATOS!$D$2:$D$20000=A394)*(DATOS!$I$2:$I$20000=B394)*(DATOS!$L$2:$L$20000="N"))),"—")</f>
        <v>—</v>
      </c>
      <c r="L394">
        <f>SUMPRODUCT((CONFIG_METADATA!$G$2:$G$20000=1)*(DATOS!$D$2:$D$20000=A394)*(DATOS!$I$2:$I$20000=B394)*(DATOS!$K$2:$K$20000=1))</f>
        <v>0</v>
      </c>
      <c r="M394">
        <f>SUMPRODUCT((CONFIG_METADATA!$G$2:$G$20000=1)*(DATOS!$D$2:$D$20000=A394)*(DATOS!$I$2:$I$20000=B394)*(DATOS!$K$2:$K$20000=2))</f>
        <v>0</v>
      </c>
      <c r="N394">
        <f>SUMPRODUCT((CONFIG_METADATA!$G$2:$G$20000=1)*(DATOS!$D$2:$D$20000=A394)*(DATOS!$I$2:$I$20000=B394)*(DATOS!$K$2:$K$20000=3))</f>
        <v>0</v>
      </c>
      <c r="O394">
        <f>SUMPRODUCT((CONFIG_METADATA!$G$2:$G$20000=1)*(DATOS!$D$2:$D$20000=A394)*(DATOS!$I$2:$I$20000=B394)*(DATOS!$K$2:$K$20000=4))</f>
        <v>0</v>
      </c>
      <c r="P394">
        <f>SUMPRODUCT((CONFIG_METADATA!$G$2:$G$20000=1)*(DATOS!$D$2:$D$20000=A394)*(DATOS!$I$2:$I$20000=B394)*(DATOS!$K$2:$K$20000=5))</f>
        <v>0</v>
      </c>
      <c r="Q394">
        <f>SUMPRODUCT((CONFIG_METADATA!$G$2:$G$20000=1)*(DATOS!$D$2:$D$20000=A394)*(DATOS!$I$2:$I$20000=B394)*(DATOS!$K$2:$K$20000=6))</f>
        <v>0</v>
      </c>
      <c r="R394">
        <f>SUMPRODUCT((CONFIG_METADATA!$G$2:$G$20000=1)*(DATOS!$D$2:$D$20000=A394)*(DATOS!$I$2:$I$20000=B394)*(DATOS!$K$2:$K$20000=7))</f>
        <v>0</v>
      </c>
      <c r="S394">
        <f>SUMPRODUCT((CONFIG_METADATA!$G$2:$G$20000=1)*(DATOS!$D$2:$D$20000=A394)*(DATOS!$I$2:$I$20000=B394)*(DATOS!$K$2:$K$20000=8))</f>
        <v>0</v>
      </c>
      <c r="T394">
        <f>SUMPRODUCT((CONFIG_METADATA!$G$2:$G$20000=1)*(DATOS!$D$2:$D$20000=A394)*(DATOS!$I$2:$I$20000=B394)*(DATOS!$K$2:$K$20000=9))</f>
        <v>0</v>
      </c>
      <c r="U394">
        <f>SUMPRODUCT((CONFIG_METADATA!$G$2:$G$20000=1)*(DATOS!$D$2:$D$20000=A394)*(DATOS!$I$2:$I$20000=B394)*(DATOS!$K$2:$K$20000=10))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SUMPRODUCT((CONFIG_METADATA!$G$2:$G$20000=1)*(DATOS!$D$2:$D$20000=A395)*(DATOS!$I$2:$I$20000=B395))</f>
        <v>0</v>
      </c>
      <c r="E395" s="10" t="str">
        <f>IFERROR(SUMPRODUCT((CONFIG_METADATA!$G$2:$G$20000=1)*(DATOS!$D$2:$D$20000=A395)*(DATOS!$I$2:$I$20000=B395)*(DATOS!$K$2:$K$20000))/D395,"—")</f>
        <v>—</v>
      </c>
      <c r="F395" s="10" t="str" cm="1">
        <f t="array" ref="F395">IFERROR(_xlfn.STDEV.P(_xlfn._xlws.FILTER(DATOS!$K$2:$K$20000,(CONFIG_METADATA!$G$2:$G$20000=1)*(DATOS!$D$2:$D$20000=A395)*(DATOS!$I$2:$I$20000=B395))),"—")</f>
        <v>—</v>
      </c>
      <c r="G395" t="str" cm="1">
        <f t="array" ref="G395">IFERROR(_xlfn.MODE.SNGL(_xlfn._xlws.FILTER(DATOS!$K$2:$K$20000,(CONFIG_METADATA!$G$2:$G$20000=1)*(DATOS!$D$2:$D$20000=A395)*(DATOS!$I$2:$I$20000=B395))),"—")</f>
        <v>—</v>
      </c>
      <c r="H395" s="11" t="str">
        <f>IFERROR(SUMPRODUCT((CONFIG_METADATA!$G$2:$G$20000=1)*(DATOS!$D$2:$D$20000=A395)*(DATOS!$I$2:$I$20000=B395)*(DATOS!$L$2:$L$20000="S"))/D395,"—")</f>
        <v>—</v>
      </c>
      <c r="I395" s="11" t="str">
        <f>IFERROR(SUMPRODUCT((CONFIG_METADATA!$G$2:$G$20000=1)*(DATOS!$D$2:$D$20000=A395)*(DATOS!$I$2:$I$20000=B395)*(DATOS!$L$2:$L$20000="N"))/D395,"—")</f>
        <v>—</v>
      </c>
      <c r="J395" t="str" cm="1">
        <f t="array" ref="J395">IFERROR(_xlfn.MODE.SNGL(_xlfn._xlws.FILTER(DATOS!$K$2:$K$20000,(CONFIG_METADATA!$G$2:$G$20000=1)*(DATOS!$D$2:$D$20000=A395)*(DATOS!$I$2:$I$20000=B395)*(DATOS!$L$2:$L$20000="S"))),"—")</f>
        <v>—</v>
      </c>
      <c r="K395" t="str" cm="1">
        <f t="array" ref="K395">IFERROR(_xlfn.MODE.SNGL(_xlfn._xlws.FILTER(DATOS!$K$2:$K$20000,(CONFIG_METADATA!$G$2:$G$20000=1)*(DATOS!$D$2:$D$20000=A395)*(DATOS!$I$2:$I$20000=B395)*(DATOS!$L$2:$L$20000="N"))),"—")</f>
        <v>—</v>
      </c>
      <c r="L395">
        <f>SUMPRODUCT((CONFIG_METADATA!$G$2:$G$20000=1)*(DATOS!$D$2:$D$20000=A395)*(DATOS!$I$2:$I$20000=B395)*(DATOS!$K$2:$K$20000=1))</f>
        <v>0</v>
      </c>
      <c r="M395">
        <f>SUMPRODUCT((CONFIG_METADATA!$G$2:$G$20000=1)*(DATOS!$D$2:$D$20000=A395)*(DATOS!$I$2:$I$20000=B395)*(DATOS!$K$2:$K$20000=2))</f>
        <v>0</v>
      </c>
      <c r="N395">
        <f>SUMPRODUCT((CONFIG_METADATA!$G$2:$G$20000=1)*(DATOS!$D$2:$D$20000=A395)*(DATOS!$I$2:$I$20000=B395)*(DATOS!$K$2:$K$20000=3))</f>
        <v>0</v>
      </c>
      <c r="O395">
        <f>SUMPRODUCT((CONFIG_METADATA!$G$2:$G$20000=1)*(DATOS!$D$2:$D$20000=A395)*(DATOS!$I$2:$I$20000=B395)*(DATOS!$K$2:$K$20000=4))</f>
        <v>0</v>
      </c>
      <c r="P395">
        <f>SUMPRODUCT((CONFIG_METADATA!$G$2:$G$20000=1)*(DATOS!$D$2:$D$20000=A395)*(DATOS!$I$2:$I$20000=B395)*(DATOS!$K$2:$K$20000=5))</f>
        <v>0</v>
      </c>
      <c r="Q395">
        <f>SUMPRODUCT((CONFIG_METADATA!$G$2:$G$20000=1)*(DATOS!$D$2:$D$20000=A395)*(DATOS!$I$2:$I$20000=B395)*(DATOS!$K$2:$K$20000=6))</f>
        <v>0</v>
      </c>
      <c r="R395">
        <f>SUMPRODUCT((CONFIG_METADATA!$G$2:$G$20000=1)*(DATOS!$D$2:$D$20000=A395)*(DATOS!$I$2:$I$20000=B395)*(DATOS!$K$2:$K$20000=7))</f>
        <v>0</v>
      </c>
      <c r="S395">
        <f>SUMPRODUCT((CONFIG_METADATA!$G$2:$G$20000=1)*(DATOS!$D$2:$D$20000=A395)*(DATOS!$I$2:$I$20000=B395)*(DATOS!$K$2:$K$20000=8))</f>
        <v>0</v>
      </c>
      <c r="T395">
        <f>SUMPRODUCT((CONFIG_METADATA!$G$2:$G$20000=1)*(DATOS!$D$2:$D$20000=A395)*(DATOS!$I$2:$I$20000=B395)*(DATOS!$K$2:$K$20000=9))</f>
        <v>0</v>
      </c>
      <c r="U395">
        <f>SUMPRODUCT((CONFIG_METADATA!$G$2:$G$20000=1)*(DATOS!$D$2:$D$20000=A395)*(DATOS!$I$2:$I$20000=B395)*(DATOS!$K$2:$K$20000=10))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SUMPRODUCT((CONFIG_METADATA!$G$2:$G$20000=1)*(DATOS!$D$2:$D$20000=A396)*(DATOS!$I$2:$I$20000=B396))</f>
        <v>0</v>
      </c>
      <c r="E396" s="10" t="str">
        <f>IFERROR(SUMPRODUCT((CONFIG_METADATA!$G$2:$G$20000=1)*(DATOS!$D$2:$D$20000=A396)*(DATOS!$I$2:$I$20000=B396)*(DATOS!$K$2:$K$20000))/D396,"—")</f>
        <v>—</v>
      </c>
      <c r="F396" s="10" t="str" cm="1">
        <f t="array" ref="F396">IFERROR(_xlfn.STDEV.P(_xlfn._xlws.FILTER(DATOS!$K$2:$K$20000,(CONFIG_METADATA!$G$2:$G$20000=1)*(DATOS!$D$2:$D$20000=A396)*(DATOS!$I$2:$I$20000=B396))),"—")</f>
        <v>—</v>
      </c>
      <c r="G396" t="str" cm="1">
        <f t="array" ref="G396">IFERROR(_xlfn.MODE.SNGL(_xlfn._xlws.FILTER(DATOS!$K$2:$K$20000,(CONFIG_METADATA!$G$2:$G$20000=1)*(DATOS!$D$2:$D$20000=A396)*(DATOS!$I$2:$I$20000=B396))),"—")</f>
        <v>—</v>
      </c>
      <c r="H396" s="11" t="str">
        <f>IFERROR(SUMPRODUCT((CONFIG_METADATA!$G$2:$G$20000=1)*(DATOS!$D$2:$D$20000=A396)*(DATOS!$I$2:$I$20000=B396)*(DATOS!$L$2:$L$20000="S"))/D396,"—")</f>
        <v>—</v>
      </c>
      <c r="I396" s="11" t="str">
        <f>IFERROR(SUMPRODUCT((CONFIG_METADATA!$G$2:$G$20000=1)*(DATOS!$D$2:$D$20000=A396)*(DATOS!$I$2:$I$20000=B396)*(DATOS!$L$2:$L$20000="N"))/D396,"—")</f>
        <v>—</v>
      </c>
      <c r="J396" t="str" cm="1">
        <f t="array" ref="J396">IFERROR(_xlfn.MODE.SNGL(_xlfn._xlws.FILTER(DATOS!$K$2:$K$20000,(CONFIG_METADATA!$G$2:$G$20000=1)*(DATOS!$D$2:$D$20000=A396)*(DATOS!$I$2:$I$20000=B396)*(DATOS!$L$2:$L$20000="S"))),"—")</f>
        <v>—</v>
      </c>
      <c r="K396" t="str" cm="1">
        <f t="array" ref="K396">IFERROR(_xlfn.MODE.SNGL(_xlfn._xlws.FILTER(DATOS!$K$2:$K$20000,(CONFIG_METADATA!$G$2:$G$20000=1)*(DATOS!$D$2:$D$20000=A396)*(DATOS!$I$2:$I$20000=B396)*(DATOS!$L$2:$L$20000="N"))),"—")</f>
        <v>—</v>
      </c>
      <c r="L396">
        <f>SUMPRODUCT((CONFIG_METADATA!$G$2:$G$20000=1)*(DATOS!$D$2:$D$20000=A396)*(DATOS!$I$2:$I$20000=B396)*(DATOS!$K$2:$K$20000=1))</f>
        <v>0</v>
      </c>
      <c r="M396">
        <f>SUMPRODUCT((CONFIG_METADATA!$G$2:$G$20000=1)*(DATOS!$D$2:$D$20000=A396)*(DATOS!$I$2:$I$20000=B396)*(DATOS!$K$2:$K$20000=2))</f>
        <v>0</v>
      </c>
      <c r="N396">
        <f>SUMPRODUCT((CONFIG_METADATA!$G$2:$G$20000=1)*(DATOS!$D$2:$D$20000=A396)*(DATOS!$I$2:$I$20000=B396)*(DATOS!$K$2:$K$20000=3))</f>
        <v>0</v>
      </c>
      <c r="O396">
        <f>SUMPRODUCT((CONFIG_METADATA!$G$2:$G$20000=1)*(DATOS!$D$2:$D$20000=A396)*(DATOS!$I$2:$I$20000=B396)*(DATOS!$K$2:$K$20000=4))</f>
        <v>0</v>
      </c>
      <c r="P396">
        <f>SUMPRODUCT((CONFIG_METADATA!$G$2:$G$20000=1)*(DATOS!$D$2:$D$20000=A396)*(DATOS!$I$2:$I$20000=B396)*(DATOS!$K$2:$K$20000=5))</f>
        <v>0</v>
      </c>
      <c r="Q396">
        <f>SUMPRODUCT((CONFIG_METADATA!$G$2:$G$20000=1)*(DATOS!$D$2:$D$20000=A396)*(DATOS!$I$2:$I$20000=B396)*(DATOS!$K$2:$K$20000=6))</f>
        <v>0</v>
      </c>
      <c r="R396">
        <f>SUMPRODUCT((CONFIG_METADATA!$G$2:$G$20000=1)*(DATOS!$D$2:$D$20000=A396)*(DATOS!$I$2:$I$20000=B396)*(DATOS!$K$2:$K$20000=7))</f>
        <v>0</v>
      </c>
      <c r="S396">
        <f>SUMPRODUCT((CONFIG_METADATA!$G$2:$G$20000=1)*(DATOS!$D$2:$D$20000=A396)*(DATOS!$I$2:$I$20000=B396)*(DATOS!$K$2:$K$20000=8))</f>
        <v>0</v>
      </c>
      <c r="T396">
        <f>SUMPRODUCT((CONFIG_METADATA!$G$2:$G$20000=1)*(DATOS!$D$2:$D$20000=A396)*(DATOS!$I$2:$I$20000=B396)*(DATOS!$K$2:$K$20000=9))</f>
        <v>0</v>
      </c>
      <c r="U396">
        <f>SUMPRODUCT((CONFIG_METADATA!$G$2:$G$20000=1)*(DATOS!$D$2:$D$20000=A396)*(DATOS!$I$2:$I$20000=B396)*(DATOS!$K$2:$K$20000=10))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SUMPRODUCT((CONFIG_METADATA!$G$2:$G$20000=1)*(DATOS!$D$2:$D$20000=A397)*(DATOS!$I$2:$I$20000=B397))</f>
        <v>0</v>
      </c>
      <c r="E397" s="10" t="str">
        <f>IFERROR(SUMPRODUCT((CONFIG_METADATA!$G$2:$G$20000=1)*(DATOS!$D$2:$D$20000=A397)*(DATOS!$I$2:$I$20000=B397)*(DATOS!$K$2:$K$20000))/D397,"—")</f>
        <v>—</v>
      </c>
      <c r="F397" s="10" t="str" cm="1">
        <f t="array" ref="F397">IFERROR(_xlfn.STDEV.P(_xlfn._xlws.FILTER(DATOS!$K$2:$K$20000,(CONFIG_METADATA!$G$2:$G$20000=1)*(DATOS!$D$2:$D$20000=A397)*(DATOS!$I$2:$I$20000=B397))),"—")</f>
        <v>—</v>
      </c>
      <c r="G397" t="str" cm="1">
        <f t="array" ref="G397">IFERROR(_xlfn.MODE.SNGL(_xlfn._xlws.FILTER(DATOS!$K$2:$K$20000,(CONFIG_METADATA!$G$2:$G$20000=1)*(DATOS!$D$2:$D$20000=A397)*(DATOS!$I$2:$I$20000=B397))),"—")</f>
        <v>—</v>
      </c>
      <c r="H397" s="11" t="str">
        <f>IFERROR(SUMPRODUCT((CONFIG_METADATA!$G$2:$G$20000=1)*(DATOS!$D$2:$D$20000=A397)*(DATOS!$I$2:$I$20000=B397)*(DATOS!$L$2:$L$20000="S"))/D397,"—")</f>
        <v>—</v>
      </c>
      <c r="I397" s="11" t="str">
        <f>IFERROR(SUMPRODUCT((CONFIG_METADATA!$G$2:$G$20000=1)*(DATOS!$D$2:$D$20000=A397)*(DATOS!$I$2:$I$20000=B397)*(DATOS!$L$2:$L$20000="N"))/D397,"—")</f>
        <v>—</v>
      </c>
      <c r="J397" t="str" cm="1">
        <f t="array" ref="J397">IFERROR(_xlfn.MODE.SNGL(_xlfn._xlws.FILTER(DATOS!$K$2:$K$20000,(CONFIG_METADATA!$G$2:$G$20000=1)*(DATOS!$D$2:$D$20000=A397)*(DATOS!$I$2:$I$20000=B397)*(DATOS!$L$2:$L$20000="S"))),"—")</f>
        <v>—</v>
      </c>
      <c r="K397" t="str" cm="1">
        <f t="array" ref="K397">IFERROR(_xlfn.MODE.SNGL(_xlfn._xlws.FILTER(DATOS!$K$2:$K$20000,(CONFIG_METADATA!$G$2:$G$20000=1)*(DATOS!$D$2:$D$20000=A397)*(DATOS!$I$2:$I$20000=B397)*(DATOS!$L$2:$L$20000="N"))),"—")</f>
        <v>—</v>
      </c>
      <c r="L397">
        <f>SUMPRODUCT((CONFIG_METADATA!$G$2:$G$20000=1)*(DATOS!$D$2:$D$20000=A397)*(DATOS!$I$2:$I$20000=B397)*(DATOS!$K$2:$K$20000=1))</f>
        <v>0</v>
      </c>
      <c r="M397">
        <f>SUMPRODUCT((CONFIG_METADATA!$G$2:$G$20000=1)*(DATOS!$D$2:$D$20000=A397)*(DATOS!$I$2:$I$20000=B397)*(DATOS!$K$2:$K$20000=2))</f>
        <v>0</v>
      </c>
      <c r="N397">
        <f>SUMPRODUCT((CONFIG_METADATA!$G$2:$G$20000=1)*(DATOS!$D$2:$D$20000=A397)*(DATOS!$I$2:$I$20000=B397)*(DATOS!$K$2:$K$20000=3))</f>
        <v>0</v>
      </c>
      <c r="O397">
        <f>SUMPRODUCT((CONFIG_METADATA!$G$2:$G$20000=1)*(DATOS!$D$2:$D$20000=A397)*(DATOS!$I$2:$I$20000=B397)*(DATOS!$K$2:$K$20000=4))</f>
        <v>0</v>
      </c>
      <c r="P397">
        <f>SUMPRODUCT((CONFIG_METADATA!$G$2:$G$20000=1)*(DATOS!$D$2:$D$20000=A397)*(DATOS!$I$2:$I$20000=B397)*(DATOS!$K$2:$K$20000=5))</f>
        <v>0</v>
      </c>
      <c r="Q397">
        <f>SUMPRODUCT((CONFIG_METADATA!$G$2:$G$20000=1)*(DATOS!$D$2:$D$20000=A397)*(DATOS!$I$2:$I$20000=B397)*(DATOS!$K$2:$K$20000=6))</f>
        <v>0</v>
      </c>
      <c r="R397">
        <f>SUMPRODUCT((CONFIG_METADATA!$G$2:$G$20000=1)*(DATOS!$D$2:$D$20000=A397)*(DATOS!$I$2:$I$20000=B397)*(DATOS!$K$2:$K$20000=7))</f>
        <v>0</v>
      </c>
      <c r="S397">
        <f>SUMPRODUCT((CONFIG_METADATA!$G$2:$G$20000=1)*(DATOS!$D$2:$D$20000=A397)*(DATOS!$I$2:$I$20000=B397)*(DATOS!$K$2:$K$20000=8))</f>
        <v>0</v>
      </c>
      <c r="T397">
        <f>SUMPRODUCT((CONFIG_METADATA!$G$2:$G$20000=1)*(DATOS!$D$2:$D$20000=A397)*(DATOS!$I$2:$I$20000=B397)*(DATOS!$K$2:$K$20000=9))</f>
        <v>0</v>
      </c>
      <c r="U397">
        <f>SUMPRODUCT((CONFIG_METADATA!$G$2:$G$20000=1)*(DATOS!$D$2:$D$20000=A397)*(DATOS!$I$2:$I$20000=B397)*(DATOS!$K$2:$K$20000=10))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SUMPRODUCT((CONFIG_METADATA!$G$2:$G$20000=1)*(DATOS!$D$2:$D$20000=A398)*(DATOS!$I$2:$I$20000=B398))</f>
        <v>0</v>
      </c>
      <c r="E398" s="10" t="str">
        <f>IFERROR(SUMPRODUCT((CONFIG_METADATA!$G$2:$G$20000=1)*(DATOS!$D$2:$D$20000=A398)*(DATOS!$I$2:$I$20000=B398)*(DATOS!$K$2:$K$20000))/D398,"—")</f>
        <v>—</v>
      </c>
      <c r="F398" s="10" t="str" cm="1">
        <f t="array" ref="F398">IFERROR(_xlfn.STDEV.P(_xlfn._xlws.FILTER(DATOS!$K$2:$K$20000,(CONFIG_METADATA!$G$2:$G$20000=1)*(DATOS!$D$2:$D$20000=A398)*(DATOS!$I$2:$I$20000=B398))),"—")</f>
        <v>—</v>
      </c>
      <c r="G398" t="str" cm="1">
        <f t="array" ref="G398">IFERROR(_xlfn.MODE.SNGL(_xlfn._xlws.FILTER(DATOS!$K$2:$K$20000,(CONFIG_METADATA!$G$2:$G$20000=1)*(DATOS!$D$2:$D$20000=A398)*(DATOS!$I$2:$I$20000=B398))),"—")</f>
        <v>—</v>
      </c>
      <c r="H398" s="11" t="str">
        <f>IFERROR(SUMPRODUCT((CONFIG_METADATA!$G$2:$G$20000=1)*(DATOS!$D$2:$D$20000=A398)*(DATOS!$I$2:$I$20000=B398)*(DATOS!$L$2:$L$20000="S"))/D398,"—")</f>
        <v>—</v>
      </c>
      <c r="I398" s="11" t="str">
        <f>IFERROR(SUMPRODUCT((CONFIG_METADATA!$G$2:$G$20000=1)*(DATOS!$D$2:$D$20000=A398)*(DATOS!$I$2:$I$20000=B398)*(DATOS!$L$2:$L$20000="N"))/D398,"—")</f>
        <v>—</v>
      </c>
      <c r="J398" t="str" cm="1">
        <f t="array" ref="J398">IFERROR(_xlfn.MODE.SNGL(_xlfn._xlws.FILTER(DATOS!$K$2:$K$20000,(CONFIG_METADATA!$G$2:$G$20000=1)*(DATOS!$D$2:$D$20000=A398)*(DATOS!$I$2:$I$20000=B398)*(DATOS!$L$2:$L$20000="S"))),"—")</f>
        <v>—</v>
      </c>
      <c r="K398" t="str" cm="1">
        <f t="array" ref="K398">IFERROR(_xlfn.MODE.SNGL(_xlfn._xlws.FILTER(DATOS!$K$2:$K$20000,(CONFIG_METADATA!$G$2:$G$20000=1)*(DATOS!$D$2:$D$20000=A398)*(DATOS!$I$2:$I$20000=B398)*(DATOS!$L$2:$L$20000="N"))),"—")</f>
        <v>—</v>
      </c>
      <c r="L398">
        <f>SUMPRODUCT((CONFIG_METADATA!$G$2:$G$20000=1)*(DATOS!$D$2:$D$20000=A398)*(DATOS!$I$2:$I$20000=B398)*(DATOS!$K$2:$K$20000=1))</f>
        <v>0</v>
      </c>
      <c r="M398">
        <f>SUMPRODUCT((CONFIG_METADATA!$G$2:$G$20000=1)*(DATOS!$D$2:$D$20000=A398)*(DATOS!$I$2:$I$20000=B398)*(DATOS!$K$2:$K$20000=2))</f>
        <v>0</v>
      </c>
      <c r="N398">
        <f>SUMPRODUCT((CONFIG_METADATA!$G$2:$G$20000=1)*(DATOS!$D$2:$D$20000=A398)*(DATOS!$I$2:$I$20000=B398)*(DATOS!$K$2:$K$20000=3))</f>
        <v>0</v>
      </c>
      <c r="O398">
        <f>SUMPRODUCT((CONFIG_METADATA!$G$2:$G$20000=1)*(DATOS!$D$2:$D$20000=A398)*(DATOS!$I$2:$I$20000=B398)*(DATOS!$K$2:$K$20000=4))</f>
        <v>0</v>
      </c>
      <c r="P398">
        <f>SUMPRODUCT((CONFIG_METADATA!$G$2:$G$20000=1)*(DATOS!$D$2:$D$20000=A398)*(DATOS!$I$2:$I$20000=B398)*(DATOS!$K$2:$K$20000=5))</f>
        <v>0</v>
      </c>
      <c r="Q398">
        <f>SUMPRODUCT((CONFIG_METADATA!$G$2:$G$20000=1)*(DATOS!$D$2:$D$20000=A398)*(DATOS!$I$2:$I$20000=B398)*(DATOS!$K$2:$K$20000=6))</f>
        <v>0</v>
      </c>
      <c r="R398">
        <f>SUMPRODUCT((CONFIG_METADATA!$G$2:$G$20000=1)*(DATOS!$D$2:$D$20000=A398)*(DATOS!$I$2:$I$20000=B398)*(DATOS!$K$2:$K$20000=7))</f>
        <v>0</v>
      </c>
      <c r="S398">
        <f>SUMPRODUCT((CONFIG_METADATA!$G$2:$G$20000=1)*(DATOS!$D$2:$D$20000=A398)*(DATOS!$I$2:$I$20000=B398)*(DATOS!$K$2:$K$20000=8))</f>
        <v>0</v>
      </c>
      <c r="T398">
        <f>SUMPRODUCT((CONFIG_METADATA!$G$2:$G$20000=1)*(DATOS!$D$2:$D$20000=A398)*(DATOS!$I$2:$I$20000=B398)*(DATOS!$K$2:$K$20000=9))</f>
        <v>0</v>
      </c>
      <c r="U398">
        <f>SUMPRODUCT((CONFIG_METADATA!$G$2:$G$20000=1)*(DATOS!$D$2:$D$20000=A398)*(DATOS!$I$2:$I$20000=B398)*(DATOS!$K$2:$K$20000=10))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SUMPRODUCT((CONFIG_METADATA!$G$2:$G$20000=1)*(DATOS!$D$2:$D$20000=A399)*(DATOS!$I$2:$I$20000=B399))</f>
        <v>0</v>
      </c>
      <c r="E399" s="10" t="str">
        <f>IFERROR(SUMPRODUCT((CONFIG_METADATA!$G$2:$G$20000=1)*(DATOS!$D$2:$D$20000=A399)*(DATOS!$I$2:$I$20000=B399)*(DATOS!$K$2:$K$20000))/D399,"—")</f>
        <v>—</v>
      </c>
      <c r="F399" s="10" t="str" cm="1">
        <f t="array" ref="F399">IFERROR(_xlfn.STDEV.P(_xlfn._xlws.FILTER(DATOS!$K$2:$K$20000,(CONFIG_METADATA!$G$2:$G$20000=1)*(DATOS!$D$2:$D$20000=A399)*(DATOS!$I$2:$I$20000=B399))),"—")</f>
        <v>—</v>
      </c>
      <c r="G399" t="str" cm="1">
        <f t="array" ref="G399">IFERROR(_xlfn.MODE.SNGL(_xlfn._xlws.FILTER(DATOS!$K$2:$K$20000,(CONFIG_METADATA!$G$2:$G$20000=1)*(DATOS!$D$2:$D$20000=A399)*(DATOS!$I$2:$I$20000=B399))),"—")</f>
        <v>—</v>
      </c>
      <c r="H399" s="11" t="str">
        <f>IFERROR(SUMPRODUCT((CONFIG_METADATA!$G$2:$G$20000=1)*(DATOS!$D$2:$D$20000=A399)*(DATOS!$I$2:$I$20000=B399)*(DATOS!$L$2:$L$20000="S"))/D399,"—")</f>
        <v>—</v>
      </c>
      <c r="I399" s="11" t="str">
        <f>IFERROR(SUMPRODUCT((CONFIG_METADATA!$G$2:$G$20000=1)*(DATOS!$D$2:$D$20000=A399)*(DATOS!$I$2:$I$20000=B399)*(DATOS!$L$2:$L$20000="N"))/D399,"—")</f>
        <v>—</v>
      </c>
      <c r="J399" t="str" cm="1">
        <f t="array" ref="J399">IFERROR(_xlfn.MODE.SNGL(_xlfn._xlws.FILTER(DATOS!$K$2:$K$20000,(CONFIG_METADATA!$G$2:$G$20000=1)*(DATOS!$D$2:$D$20000=A399)*(DATOS!$I$2:$I$20000=B399)*(DATOS!$L$2:$L$20000="S"))),"—")</f>
        <v>—</v>
      </c>
      <c r="K399" t="str" cm="1">
        <f t="array" ref="K399">IFERROR(_xlfn.MODE.SNGL(_xlfn._xlws.FILTER(DATOS!$K$2:$K$20000,(CONFIG_METADATA!$G$2:$G$20000=1)*(DATOS!$D$2:$D$20000=A399)*(DATOS!$I$2:$I$20000=B399)*(DATOS!$L$2:$L$20000="N"))),"—")</f>
        <v>—</v>
      </c>
      <c r="L399">
        <f>SUMPRODUCT((CONFIG_METADATA!$G$2:$G$20000=1)*(DATOS!$D$2:$D$20000=A399)*(DATOS!$I$2:$I$20000=B399)*(DATOS!$K$2:$K$20000=1))</f>
        <v>0</v>
      </c>
      <c r="M399">
        <f>SUMPRODUCT((CONFIG_METADATA!$G$2:$G$20000=1)*(DATOS!$D$2:$D$20000=A399)*(DATOS!$I$2:$I$20000=B399)*(DATOS!$K$2:$K$20000=2))</f>
        <v>0</v>
      </c>
      <c r="N399">
        <f>SUMPRODUCT((CONFIG_METADATA!$G$2:$G$20000=1)*(DATOS!$D$2:$D$20000=A399)*(DATOS!$I$2:$I$20000=B399)*(DATOS!$K$2:$K$20000=3))</f>
        <v>0</v>
      </c>
      <c r="O399">
        <f>SUMPRODUCT((CONFIG_METADATA!$G$2:$G$20000=1)*(DATOS!$D$2:$D$20000=A399)*(DATOS!$I$2:$I$20000=B399)*(DATOS!$K$2:$K$20000=4))</f>
        <v>0</v>
      </c>
      <c r="P399">
        <f>SUMPRODUCT((CONFIG_METADATA!$G$2:$G$20000=1)*(DATOS!$D$2:$D$20000=A399)*(DATOS!$I$2:$I$20000=B399)*(DATOS!$K$2:$K$20000=5))</f>
        <v>0</v>
      </c>
      <c r="Q399">
        <f>SUMPRODUCT((CONFIG_METADATA!$G$2:$G$20000=1)*(DATOS!$D$2:$D$20000=A399)*(DATOS!$I$2:$I$20000=B399)*(DATOS!$K$2:$K$20000=6))</f>
        <v>0</v>
      </c>
      <c r="R399">
        <f>SUMPRODUCT((CONFIG_METADATA!$G$2:$G$20000=1)*(DATOS!$D$2:$D$20000=A399)*(DATOS!$I$2:$I$20000=B399)*(DATOS!$K$2:$K$20000=7))</f>
        <v>0</v>
      </c>
      <c r="S399">
        <f>SUMPRODUCT((CONFIG_METADATA!$G$2:$G$20000=1)*(DATOS!$D$2:$D$20000=A399)*(DATOS!$I$2:$I$20000=B399)*(DATOS!$K$2:$K$20000=8))</f>
        <v>0</v>
      </c>
      <c r="T399">
        <f>SUMPRODUCT((CONFIG_METADATA!$G$2:$G$20000=1)*(DATOS!$D$2:$D$20000=A399)*(DATOS!$I$2:$I$20000=B399)*(DATOS!$K$2:$K$20000=9))</f>
        <v>0</v>
      </c>
      <c r="U399">
        <f>SUMPRODUCT((CONFIG_METADATA!$G$2:$G$20000=1)*(DATOS!$D$2:$D$20000=A399)*(DATOS!$I$2:$I$20000=B399)*(DATOS!$K$2:$K$20000=10))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SUMPRODUCT((CONFIG_METADATA!$G$2:$G$20000=1)*(DATOS!$D$2:$D$20000=A400)*(DATOS!$I$2:$I$20000=B400))</f>
        <v>0</v>
      </c>
      <c r="E400" s="10" t="str">
        <f>IFERROR(SUMPRODUCT((CONFIG_METADATA!$G$2:$G$20000=1)*(DATOS!$D$2:$D$20000=A400)*(DATOS!$I$2:$I$20000=B400)*(DATOS!$K$2:$K$20000))/D400,"—")</f>
        <v>—</v>
      </c>
      <c r="F400" s="10" t="str" cm="1">
        <f t="array" ref="F400">IFERROR(_xlfn.STDEV.P(_xlfn._xlws.FILTER(DATOS!$K$2:$K$20000,(CONFIG_METADATA!$G$2:$G$20000=1)*(DATOS!$D$2:$D$20000=A400)*(DATOS!$I$2:$I$20000=B400))),"—")</f>
        <v>—</v>
      </c>
      <c r="G400" t="str" cm="1">
        <f t="array" ref="G400">IFERROR(_xlfn.MODE.SNGL(_xlfn._xlws.FILTER(DATOS!$K$2:$K$20000,(CONFIG_METADATA!$G$2:$G$20000=1)*(DATOS!$D$2:$D$20000=A400)*(DATOS!$I$2:$I$20000=B400))),"—")</f>
        <v>—</v>
      </c>
      <c r="H400" s="11" t="str">
        <f>IFERROR(SUMPRODUCT((CONFIG_METADATA!$G$2:$G$20000=1)*(DATOS!$D$2:$D$20000=A400)*(DATOS!$I$2:$I$20000=B400)*(DATOS!$L$2:$L$20000="S"))/D400,"—")</f>
        <v>—</v>
      </c>
      <c r="I400" s="11" t="str">
        <f>IFERROR(SUMPRODUCT((CONFIG_METADATA!$G$2:$G$20000=1)*(DATOS!$D$2:$D$20000=A400)*(DATOS!$I$2:$I$20000=B400)*(DATOS!$L$2:$L$20000="N"))/D400,"—")</f>
        <v>—</v>
      </c>
      <c r="J400" t="str" cm="1">
        <f t="array" ref="J400">IFERROR(_xlfn.MODE.SNGL(_xlfn._xlws.FILTER(DATOS!$K$2:$K$20000,(CONFIG_METADATA!$G$2:$G$20000=1)*(DATOS!$D$2:$D$20000=A400)*(DATOS!$I$2:$I$20000=B400)*(DATOS!$L$2:$L$20000="S"))),"—")</f>
        <v>—</v>
      </c>
      <c r="K400" t="str" cm="1">
        <f t="array" ref="K400">IFERROR(_xlfn.MODE.SNGL(_xlfn._xlws.FILTER(DATOS!$K$2:$K$20000,(CONFIG_METADATA!$G$2:$G$20000=1)*(DATOS!$D$2:$D$20000=A400)*(DATOS!$I$2:$I$20000=B400)*(DATOS!$L$2:$L$20000="N"))),"—")</f>
        <v>—</v>
      </c>
      <c r="L400">
        <f>SUMPRODUCT((CONFIG_METADATA!$G$2:$G$20000=1)*(DATOS!$D$2:$D$20000=A400)*(DATOS!$I$2:$I$20000=B400)*(DATOS!$K$2:$K$20000=1))</f>
        <v>0</v>
      </c>
      <c r="M400">
        <f>SUMPRODUCT((CONFIG_METADATA!$G$2:$G$20000=1)*(DATOS!$D$2:$D$20000=A400)*(DATOS!$I$2:$I$20000=B400)*(DATOS!$K$2:$K$20000=2))</f>
        <v>0</v>
      </c>
      <c r="N400">
        <f>SUMPRODUCT((CONFIG_METADATA!$G$2:$G$20000=1)*(DATOS!$D$2:$D$20000=A400)*(DATOS!$I$2:$I$20000=B400)*(DATOS!$K$2:$K$20000=3))</f>
        <v>0</v>
      </c>
      <c r="O400">
        <f>SUMPRODUCT((CONFIG_METADATA!$G$2:$G$20000=1)*(DATOS!$D$2:$D$20000=A400)*(DATOS!$I$2:$I$20000=B400)*(DATOS!$K$2:$K$20000=4))</f>
        <v>0</v>
      </c>
      <c r="P400">
        <f>SUMPRODUCT((CONFIG_METADATA!$G$2:$G$20000=1)*(DATOS!$D$2:$D$20000=A400)*(DATOS!$I$2:$I$20000=B400)*(DATOS!$K$2:$K$20000=5))</f>
        <v>0</v>
      </c>
      <c r="Q400">
        <f>SUMPRODUCT((CONFIG_METADATA!$G$2:$G$20000=1)*(DATOS!$D$2:$D$20000=A400)*(DATOS!$I$2:$I$20000=B400)*(DATOS!$K$2:$K$20000=6))</f>
        <v>0</v>
      </c>
      <c r="R400">
        <f>SUMPRODUCT((CONFIG_METADATA!$G$2:$G$20000=1)*(DATOS!$D$2:$D$20000=A400)*(DATOS!$I$2:$I$20000=B400)*(DATOS!$K$2:$K$20000=7))</f>
        <v>0</v>
      </c>
      <c r="S400">
        <f>SUMPRODUCT((CONFIG_METADATA!$G$2:$G$20000=1)*(DATOS!$D$2:$D$20000=A400)*(DATOS!$I$2:$I$20000=B400)*(DATOS!$K$2:$K$20000=8))</f>
        <v>0</v>
      </c>
      <c r="T400">
        <f>SUMPRODUCT((CONFIG_METADATA!$G$2:$G$20000=1)*(DATOS!$D$2:$D$20000=A400)*(DATOS!$I$2:$I$20000=B400)*(DATOS!$K$2:$K$20000=9))</f>
        <v>0</v>
      </c>
      <c r="U400">
        <f>SUMPRODUCT((CONFIG_METADATA!$G$2:$G$20000=1)*(DATOS!$D$2:$D$20000=A400)*(DATOS!$I$2:$I$20000=B400)*(DATOS!$K$2:$K$20000=10))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SUMPRODUCT((CONFIG_METADATA!$G$2:$G$20000=1)*(DATOS!$D$2:$D$20000=A401)*(DATOS!$I$2:$I$20000=B401))</f>
        <v>0</v>
      </c>
      <c r="E401" s="10" t="str">
        <f>IFERROR(SUMPRODUCT((CONFIG_METADATA!$G$2:$G$20000=1)*(DATOS!$D$2:$D$20000=A401)*(DATOS!$I$2:$I$20000=B401)*(DATOS!$K$2:$K$20000))/D401,"—")</f>
        <v>—</v>
      </c>
      <c r="F401" s="10" t="str" cm="1">
        <f t="array" ref="F401">IFERROR(_xlfn.STDEV.P(_xlfn._xlws.FILTER(DATOS!$K$2:$K$20000,(CONFIG_METADATA!$G$2:$G$20000=1)*(DATOS!$D$2:$D$20000=A401)*(DATOS!$I$2:$I$20000=B401))),"—")</f>
        <v>—</v>
      </c>
      <c r="G401" t="str" cm="1">
        <f t="array" ref="G401">IFERROR(_xlfn.MODE.SNGL(_xlfn._xlws.FILTER(DATOS!$K$2:$K$20000,(CONFIG_METADATA!$G$2:$G$20000=1)*(DATOS!$D$2:$D$20000=A401)*(DATOS!$I$2:$I$20000=B401))),"—")</f>
        <v>—</v>
      </c>
      <c r="H401" s="11" t="str">
        <f>IFERROR(SUMPRODUCT((CONFIG_METADATA!$G$2:$G$20000=1)*(DATOS!$D$2:$D$20000=A401)*(DATOS!$I$2:$I$20000=B401)*(DATOS!$L$2:$L$20000="S"))/D401,"—")</f>
        <v>—</v>
      </c>
      <c r="I401" s="11" t="str">
        <f>IFERROR(SUMPRODUCT((CONFIG_METADATA!$G$2:$G$20000=1)*(DATOS!$D$2:$D$20000=A401)*(DATOS!$I$2:$I$20000=B401)*(DATOS!$L$2:$L$20000="N"))/D401,"—")</f>
        <v>—</v>
      </c>
      <c r="J401" t="str" cm="1">
        <f t="array" ref="J401">IFERROR(_xlfn.MODE.SNGL(_xlfn._xlws.FILTER(DATOS!$K$2:$K$20000,(CONFIG_METADATA!$G$2:$G$20000=1)*(DATOS!$D$2:$D$20000=A401)*(DATOS!$I$2:$I$20000=B401)*(DATOS!$L$2:$L$20000="S"))),"—")</f>
        <v>—</v>
      </c>
      <c r="K401" t="str" cm="1">
        <f t="array" ref="K401">IFERROR(_xlfn.MODE.SNGL(_xlfn._xlws.FILTER(DATOS!$K$2:$K$20000,(CONFIG_METADATA!$G$2:$G$20000=1)*(DATOS!$D$2:$D$20000=A401)*(DATOS!$I$2:$I$20000=B401)*(DATOS!$L$2:$L$20000="N"))),"—")</f>
        <v>—</v>
      </c>
      <c r="L401">
        <f>SUMPRODUCT((CONFIG_METADATA!$G$2:$G$20000=1)*(DATOS!$D$2:$D$20000=A401)*(DATOS!$I$2:$I$20000=B401)*(DATOS!$K$2:$K$20000=1))</f>
        <v>0</v>
      </c>
      <c r="M401">
        <f>SUMPRODUCT((CONFIG_METADATA!$G$2:$G$20000=1)*(DATOS!$D$2:$D$20000=A401)*(DATOS!$I$2:$I$20000=B401)*(DATOS!$K$2:$K$20000=2))</f>
        <v>0</v>
      </c>
      <c r="N401">
        <f>SUMPRODUCT((CONFIG_METADATA!$G$2:$G$20000=1)*(DATOS!$D$2:$D$20000=A401)*(DATOS!$I$2:$I$20000=B401)*(DATOS!$K$2:$K$20000=3))</f>
        <v>0</v>
      </c>
      <c r="O401">
        <f>SUMPRODUCT((CONFIG_METADATA!$G$2:$G$20000=1)*(DATOS!$D$2:$D$20000=A401)*(DATOS!$I$2:$I$20000=B401)*(DATOS!$K$2:$K$20000=4))</f>
        <v>0</v>
      </c>
      <c r="P401">
        <f>SUMPRODUCT((CONFIG_METADATA!$G$2:$G$20000=1)*(DATOS!$D$2:$D$20000=A401)*(DATOS!$I$2:$I$20000=B401)*(DATOS!$K$2:$K$20000=5))</f>
        <v>0</v>
      </c>
      <c r="Q401">
        <f>SUMPRODUCT((CONFIG_METADATA!$G$2:$G$20000=1)*(DATOS!$D$2:$D$20000=A401)*(DATOS!$I$2:$I$20000=B401)*(DATOS!$K$2:$K$20000=6))</f>
        <v>0</v>
      </c>
      <c r="R401">
        <f>SUMPRODUCT((CONFIG_METADATA!$G$2:$G$20000=1)*(DATOS!$D$2:$D$20000=A401)*(DATOS!$I$2:$I$20000=B401)*(DATOS!$K$2:$K$20000=7))</f>
        <v>0</v>
      </c>
      <c r="S401">
        <f>SUMPRODUCT((CONFIG_METADATA!$G$2:$G$20000=1)*(DATOS!$D$2:$D$20000=A401)*(DATOS!$I$2:$I$20000=B401)*(DATOS!$K$2:$K$20000=8))</f>
        <v>0</v>
      </c>
      <c r="T401">
        <f>SUMPRODUCT((CONFIG_METADATA!$G$2:$G$20000=1)*(DATOS!$D$2:$D$20000=A401)*(DATOS!$I$2:$I$20000=B401)*(DATOS!$K$2:$K$20000=9))</f>
        <v>0</v>
      </c>
      <c r="U401">
        <f>SUMPRODUCT((CONFIG_METADATA!$G$2:$G$20000=1)*(DATOS!$D$2:$D$20000=A401)*(DATOS!$I$2:$I$20000=B401)*(DATOS!$K$2:$K$20000=10))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SUMPRODUCT((CONFIG_METADATA!$G$2:$G$20000=1)*(DATOS!$D$2:$D$20000=A402)*(DATOS!$I$2:$I$20000=B402))</f>
        <v>0</v>
      </c>
      <c r="E402" s="10" t="str">
        <f>IFERROR(SUMPRODUCT((CONFIG_METADATA!$G$2:$G$20000=1)*(DATOS!$D$2:$D$20000=A402)*(DATOS!$I$2:$I$20000=B402)*(DATOS!$K$2:$K$20000))/D402,"—")</f>
        <v>—</v>
      </c>
      <c r="F402" s="10" t="str" cm="1">
        <f t="array" ref="F402">IFERROR(_xlfn.STDEV.P(_xlfn._xlws.FILTER(DATOS!$K$2:$K$20000,(CONFIG_METADATA!$G$2:$G$20000=1)*(DATOS!$D$2:$D$20000=A402)*(DATOS!$I$2:$I$20000=B402))),"—")</f>
        <v>—</v>
      </c>
      <c r="G402" t="str" cm="1">
        <f t="array" ref="G402">IFERROR(_xlfn.MODE.SNGL(_xlfn._xlws.FILTER(DATOS!$K$2:$K$20000,(CONFIG_METADATA!$G$2:$G$20000=1)*(DATOS!$D$2:$D$20000=A402)*(DATOS!$I$2:$I$20000=B402))),"—")</f>
        <v>—</v>
      </c>
      <c r="H402" s="11" t="str">
        <f>IFERROR(SUMPRODUCT((CONFIG_METADATA!$G$2:$G$20000=1)*(DATOS!$D$2:$D$20000=A402)*(DATOS!$I$2:$I$20000=B402)*(DATOS!$L$2:$L$20000="S"))/D402,"—")</f>
        <v>—</v>
      </c>
      <c r="I402" s="11" t="str">
        <f>IFERROR(SUMPRODUCT((CONFIG_METADATA!$G$2:$G$20000=1)*(DATOS!$D$2:$D$20000=A402)*(DATOS!$I$2:$I$20000=B402)*(DATOS!$L$2:$L$20000="N"))/D402,"—")</f>
        <v>—</v>
      </c>
      <c r="J402" t="str" cm="1">
        <f t="array" ref="J402">IFERROR(_xlfn.MODE.SNGL(_xlfn._xlws.FILTER(DATOS!$K$2:$K$20000,(CONFIG_METADATA!$G$2:$G$20000=1)*(DATOS!$D$2:$D$20000=A402)*(DATOS!$I$2:$I$20000=B402)*(DATOS!$L$2:$L$20000="S"))),"—")</f>
        <v>—</v>
      </c>
      <c r="K402" t="str" cm="1">
        <f t="array" ref="K402">IFERROR(_xlfn.MODE.SNGL(_xlfn._xlws.FILTER(DATOS!$K$2:$K$20000,(CONFIG_METADATA!$G$2:$G$20000=1)*(DATOS!$D$2:$D$20000=A402)*(DATOS!$I$2:$I$20000=B402)*(DATOS!$L$2:$L$20000="N"))),"—")</f>
        <v>—</v>
      </c>
      <c r="L402">
        <f>SUMPRODUCT((CONFIG_METADATA!$G$2:$G$20000=1)*(DATOS!$D$2:$D$20000=A402)*(DATOS!$I$2:$I$20000=B402)*(DATOS!$K$2:$K$20000=1))</f>
        <v>0</v>
      </c>
      <c r="M402">
        <f>SUMPRODUCT((CONFIG_METADATA!$G$2:$G$20000=1)*(DATOS!$D$2:$D$20000=A402)*(DATOS!$I$2:$I$20000=B402)*(DATOS!$K$2:$K$20000=2))</f>
        <v>0</v>
      </c>
      <c r="N402">
        <f>SUMPRODUCT((CONFIG_METADATA!$G$2:$G$20000=1)*(DATOS!$D$2:$D$20000=A402)*(DATOS!$I$2:$I$20000=B402)*(DATOS!$K$2:$K$20000=3))</f>
        <v>0</v>
      </c>
      <c r="O402">
        <f>SUMPRODUCT((CONFIG_METADATA!$G$2:$G$20000=1)*(DATOS!$D$2:$D$20000=A402)*(DATOS!$I$2:$I$20000=B402)*(DATOS!$K$2:$K$20000=4))</f>
        <v>0</v>
      </c>
      <c r="P402">
        <f>SUMPRODUCT((CONFIG_METADATA!$G$2:$G$20000=1)*(DATOS!$D$2:$D$20000=A402)*(DATOS!$I$2:$I$20000=B402)*(DATOS!$K$2:$K$20000=5))</f>
        <v>0</v>
      </c>
      <c r="Q402">
        <f>SUMPRODUCT((CONFIG_METADATA!$G$2:$G$20000=1)*(DATOS!$D$2:$D$20000=A402)*(DATOS!$I$2:$I$20000=B402)*(DATOS!$K$2:$K$20000=6))</f>
        <v>0</v>
      </c>
      <c r="R402">
        <f>SUMPRODUCT((CONFIG_METADATA!$G$2:$G$20000=1)*(DATOS!$D$2:$D$20000=A402)*(DATOS!$I$2:$I$20000=B402)*(DATOS!$K$2:$K$20000=7))</f>
        <v>0</v>
      </c>
      <c r="S402">
        <f>SUMPRODUCT((CONFIG_METADATA!$G$2:$G$20000=1)*(DATOS!$D$2:$D$20000=A402)*(DATOS!$I$2:$I$20000=B402)*(DATOS!$K$2:$K$20000=8))</f>
        <v>0</v>
      </c>
      <c r="T402">
        <f>SUMPRODUCT((CONFIG_METADATA!$G$2:$G$20000=1)*(DATOS!$D$2:$D$20000=A402)*(DATOS!$I$2:$I$20000=B402)*(DATOS!$K$2:$K$20000=9))</f>
        <v>0</v>
      </c>
      <c r="U402">
        <f>SUMPRODUCT((CONFIG_METADATA!$G$2:$G$20000=1)*(DATOS!$D$2:$D$20000=A402)*(DATOS!$I$2:$I$20000=B402)*(DATOS!$K$2:$K$20000=10))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SUMPRODUCT((CONFIG_METADATA!$G$2:$G$20000=1)*(DATOS!$D$2:$D$20000=A403)*(DATOS!$I$2:$I$20000=B403))</f>
        <v>0</v>
      </c>
      <c r="E403" s="10" t="str">
        <f>IFERROR(SUMPRODUCT((CONFIG_METADATA!$G$2:$G$20000=1)*(DATOS!$D$2:$D$20000=A403)*(DATOS!$I$2:$I$20000=B403)*(DATOS!$K$2:$K$20000))/D403,"—")</f>
        <v>—</v>
      </c>
      <c r="F403" s="10" t="str" cm="1">
        <f t="array" ref="F403">IFERROR(_xlfn.STDEV.P(_xlfn._xlws.FILTER(DATOS!$K$2:$K$20000,(CONFIG_METADATA!$G$2:$G$20000=1)*(DATOS!$D$2:$D$20000=A403)*(DATOS!$I$2:$I$20000=B403))),"—")</f>
        <v>—</v>
      </c>
      <c r="G403" t="str" cm="1">
        <f t="array" ref="G403">IFERROR(_xlfn.MODE.SNGL(_xlfn._xlws.FILTER(DATOS!$K$2:$K$20000,(CONFIG_METADATA!$G$2:$G$20000=1)*(DATOS!$D$2:$D$20000=A403)*(DATOS!$I$2:$I$20000=B403))),"—")</f>
        <v>—</v>
      </c>
      <c r="H403" s="11" t="str">
        <f>IFERROR(SUMPRODUCT((CONFIG_METADATA!$G$2:$G$20000=1)*(DATOS!$D$2:$D$20000=A403)*(DATOS!$I$2:$I$20000=B403)*(DATOS!$L$2:$L$20000="S"))/D403,"—")</f>
        <v>—</v>
      </c>
      <c r="I403" s="11" t="str">
        <f>IFERROR(SUMPRODUCT((CONFIG_METADATA!$G$2:$G$20000=1)*(DATOS!$D$2:$D$20000=A403)*(DATOS!$I$2:$I$20000=B403)*(DATOS!$L$2:$L$20000="N"))/D403,"—")</f>
        <v>—</v>
      </c>
      <c r="J403" t="str" cm="1">
        <f t="array" ref="J403">IFERROR(_xlfn.MODE.SNGL(_xlfn._xlws.FILTER(DATOS!$K$2:$K$20000,(CONFIG_METADATA!$G$2:$G$20000=1)*(DATOS!$D$2:$D$20000=A403)*(DATOS!$I$2:$I$20000=B403)*(DATOS!$L$2:$L$20000="S"))),"—")</f>
        <v>—</v>
      </c>
      <c r="K403" t="str" cm="1">
        <f t="array" ref="K403">IFERROR(_xlfn.MODE.SNGL(_xlfn._xlws.FILTER(DATOS!$K$2:$K$20000,(CONFIG_METADATA!$G$2:$G$20000=1)*(DATOS!$D$2:$D$20000=A403)*(DATOS!$I$2:$I$20000=B403)*(DATOS!$L$2:$L$20000="N"))),"—")</f>
        <v>—</v>
      </c>
      <c r="L403">
        <f>SUMPRODUCT((CONFIG_METADATA!$G$2:$G$20000=1)*(DATOS!$D$2:$D$20000=A403)*(DATOS!$I$2:$I$20000=B403)*(DATOS!$K$2:$K$20000=1))</f>
        <v>0</v>
      </c>
      <c r="M403">
        <f>SUMPRODUCT((CONFIG_METADATA!$G$2:$G$20000=1)*(DATOS!$D$2:$D$20000=A403)*(DATOS!$I$2:$I$20000=B403)*(DATOS!$K$2:$K$20000=2))</f>
        <v>0</v>
      </c>
      <c r="N403">
        <f>SUMPRODUCT((CONFIG_METADATA!$G$2:$G$20000=1)*(DATOS!$D$2:$D$20000=A403)*(DATOS!$I$2:$I$20000=B403)*(DATOS!$K$2:$K$20000=3))</f>
        <v>0</v>
      </c>
      <c r="O403">
        <f>SUMPRODUCT((CONFIG_METADATA!$G$2:$G$20000=1)*(DATOS!$D$2:$D$20000=A403)*(DATOS!$I$2:$I$20000=B403)*(DATOS!$K$2:$K$20000=4))</f>
        <v>0</v>
      </c>
      <c r="P403">
        <f>SUMPRODUCT((CONFIG_METADATA!$G$2:$G$20000=1)*(DATOS!$D$2:$D$20000=A403)*(DATOS!$I$2:$I$20000=B403)*(DATOS!$K$2:$K$20000=5))</f>
        <v>0</v>
      </c>
      <c r="Q403">
        <f>SUMPRODUCT((CONFIG_METADATA!$G$2:$G$20000=1)*(DATOS!$D$2:$D$20000=A403)*(DATOS!$I$2:$I$20000=B403)*(DATOS!$K$2:$K$20000=6))</f>
        <v>0</v>
      </c>
      <c r="R403">
        <f>SUMPRODUCT((CONFIG_METADATA!$G$2:$G$20000=1)*(DATOS!$D$2:$D$20000=A403)*(DATOS!$I$2:$I$20000=B403)*(DATOS!$K$2:$K$20000=7))</f>
        <v>0</v>
      </c>
      <c r="S403">
        <f>SUMPRODUCT((CONFIG_METADATA!$G$2:$G$20000=1)*(DATOS!$D$2:$D$20000=A403)*(DATOS!$I$2:$I$20000=B403)*(DATOS!$K$2:$K$20000=8))</f>
        <v>0</v>
      </c>
      <c r="T403">
        <f>SUMPRODUCT((CONFIG_METADATA!$G$2:$G$20000=1)*(DATOS!$D$2:$D$20000=A403)*(DATOS!$I$2:$I$20000=B403)*(DATOS!$K$2:$K$20000=9))</f>
        <v>0</v>
      </c>
      <c r="U403">
        <f>SUMPRODUCT((CONFIG_METADATA!$G$2:$G$20000=1)*(DATOS!$D$2:$D$20000=A403)*(DATOS!$I$2:$I$20000=B403)*(DATOS!$K$2:$K$20000=10))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SUMPRODUCT((CONFIG_METADATA!$G$2:$G$20000=1)*(DATOS!$D$2:$D$20000=A404)*(DATOS!$I$2:$I$20000=B404))</f>
        <v>0</v>
      </c>
      <c r="E404" s="10" t="str">
        <f>IFERROR(SUMPRODUCT((CONFIG_METADATA!$G$2:$G$20000=1)*(DATOS!$D$2:$D$20000=A404)*(DATOS!$I$2:$I$20000=B404)*(DATOS!$K$2:$K$20000))/D404,"—")</f>
        <v>—</v>
      </c>
      <c r="F404" s="10" t="str" cm="1">
        <f t="array" ref="F404">IFERROR(_xlfn.STDEV.P(_xlfn._xlws.FILTER(DATOS!$K$2:$K$20000,(CONFIG_METADATA!$G$2:$G$20000=1)*(DATOS!$D$2:$D$20000=A404)*(DATOS!$I$2:$I$20000=B404))),"—")</f>
        <v>—</v>
      </c>
      <c r="G404" t="str" cm="1">
        <f t="array" ref="G404">IFERROR(_xlfn.MODE.SNGL(_xlfn._xlws.FILTER(DATOS!$K$2:$K$20000,(CONFIG_METADATA!$G$2:$G$20000=1)*(DATOS!$D$2:$D$20000=A404)*(DATOS!$I$2:$I$20000=B404))),"—")</f>
        <v>—</v>
      </c>
      <c r="H404" s="11" t="str">
        <f>IFERROR(SUMPRODUCT((CONFIG_METADATA!$G$2:$G$20000=1)*(DATOS!$D$2:$D$20000=A404)*(DATOS!$I$2:$I$20000=B404)*(DATOS!$L$2:$L$20000="S"))/D404,"—")</f>
        <v>—</v>
      </c>
      <c r="I404" s="11" t="str">
        <f>IFERROR(SUMPRODUCT((CONFIG_METADATA!$G$2:$G$20000=1)*(DATOS!$D$2:$D$20000=A404)*(DATOS!$I$2:$I$20000=B404)*(DATOS!$L$2:$L$20000="N"))/D404,"—")</f>
        <v>—</v>
      </c>
      <c r="J404" t="str" cm="1">
        <f t="array" ref="J404">IFERROR(_xlfn.MODE.SNGL(_xlfn._xlws.FILTER(DATOS!$K$2:$K$20000,(CONFIG_METADATA!$G$2:$G$20000=1)*(DATOS!$D$2:$D$20000=A404)*(DATOS!$I$2:$I$20000=B404)*(DATOS!$L$2:$L$20000="S"))),"—")</f>
        <v>—</v>
      </c>
      <c r="K404" t="str" cm="1">
        <f t="array" ref="K404">IFERROR(_xlfn.MODE.SNGL(_xlfn._xlws.FILTER(DATOS!$K$2:$K$20000,(CONFIG_METADATA!$G$2:$G$20000=1)*(DATOS!$D$2:$D$20000=A404)*(DATOS!$I$2:$I$20000=B404)*(DATOS!$L$2:$L$20000="N"))),"—")</f>
        <v>—</v>
      </c>
      <c r="L404">
        <f>SUMPRODUCT((CONFIG_METADATA!$G$2:$G$20000=1)*(DATOS!$D$2:$D$20000=A404)*(DATOS!$I$2:$I$20000=B404)*(DATOS!$K$2:$K$20000=1))</f>
        <v>0</v>
      </c>
      <c r="M404">
        <f>SUMPRODUCT((CONFIG_METADATA!$G$2:$G$20000=1)*(DATOS!$D$2:$D$20000=A404)*(DATOS!$I$2:$I$20000=B404)*(DATOS!$K$2:$K$20000=2))</f>
        <v>0</v>
      </c>
      <c r="N404">
        <f>SUMPRODUCT((CONFIG_METADATA!$G$2:$G$20000=1)*(DATOS!$D$2:$D$20000=A404)*(DATOS!$I$2:$I$20000=B404)*(DATOS!$K$2:$K$20000=3))</f>
        <v>0</v>
      </c>
      <c r="O404">
        <f>SUMPRODUCT((CONFIG_METADATA!$G$2:$G$20000=1)*(DATOS!$D$2:$D$20000=A404)*(DATOS!$I$2:$I$20000=B404)*(DATOS!$K$2:$K$20000=4))</f>
        <v>0</v>
      </c>
      <c r="P404">
        <f>SUMPRODUCT((CONFIG_METADATA!$G$2:$G$20000=1)*(DATOS!$D$2:$D$20000=A404)*(DATOS!$I$2:$I$20000=B404)*(DATOS!$K$2:$K$20000=5))</f>
        <v>0</v>
      </c>
      <c r="Q404">
        <f>SUMPRODUCT((CONFIG_METADATA!$G$2:$G$20000=1)*(DATOS!$D$2:$D$20000=A404)*(DATOS!$I$2:$I$20000=B404)*(DATOS!$K$2:$K$20000=6))</f>
        <v>0</v>
      </c>
      <c r="R404">
        <f>SUMPRODUCT((CONFIG_METADATA!$G$2:$G$20000=1)*(DATOS!$D$2:$D$20000=A404)*(DATOS!$I$2:$I$20000=B404)*(DATOS!$K$2:$K$20000=7))</f>
        <v>0</v>
      </c>
      <c r="S404">
        <f>SUMPRODUCT((CONFIG_METADATA!$G$2:$G$20000=1)*(DATOS!$D$2:$D$20000=A404)*(DATOS!$I$2:$I$20000=B404)*(DATOS!$K$2:$K$20000=8))</f>
        <v>0</v>
      </c>
      <c r="T404">
        <f>SUMPRODUCT((CONFIG_METADATA!$G$2:$G$20000=1)*(DATOS!$D$2:$D$20000=A404)*(DATOS!$I$2:$I$20000=B404)*(DATOS!$K$2:$K$20000=9))</f>
        <v>0</v>
      </c>
      <c r="U404">
        <f>SUMPRODUCT((CONFIG_METADATA!$G$2:$G$20000=1)*(DATOS!$D$2:$D$20000=A404)*(DATOS!$I$2:$I$20000=B404)*(DATOS!$K$2:$K$20000=10))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SUMPRODUCT((CONFIG_METADATA!$G$2:$G$20000=1)*(DATOS!$D$2:$D$20000=A405)*(DATOS!$I$2:$I$20000=B405))</f>
        <v>0</v>
      </c>
      <c r="E405" s="10" t="str">
        <f>IFERROR(SUMPRODUCT((CONFIG_METADATA!$G$2:$G$20000=1)*(DATOS!$D$2:$D$20000=A405)*(DATOS!$I$2:$I$20000=B405)*(DATOS!$K$2:$K$20000))/D405,"—")</f>
        <v>—</v>
      </c>
      <c r="F405" s="10" t="str" cm="1">
        <f t="array" ref="F405">IFERROR(_xlfn.STDEV.P(_xlfn._xlws.FILTER(DATOS!$K$2:$K$20000,(CONFIG_METADATA!$G$2:$G$20000=1)*(DATOS!$D$2:$D$20000=A405)*(DATOS!$I$2:$I$20000=B405))),"—")</f>
        <v>—</v>
      </c>
      <c r="G405" t="str" cm="1">
        <f t="array" ref="G405">IFERROR(_xlfn.MODE.SNGL(_xlfn._xlws.FILTER(DATOS!$K$2:$K$20000,(CONFIG_METADATA!$G$2:$G$20000=1)*(DATOS!$D$2:$D$20000=A405)*(DATOS!$I$2:$I$20000=B405))),"—")</f>
        <v>—</v>
      </c>
      <c r="H405" s="11" t="str">
        <f>IFERROR(SUMPRODUCT((CONFIG_METADATA!$G$2:$G$20000=1)*(DATOS!$D$2:$D$20000=A405)*(DATOS!$I$2:$I$20000=B405)*(DATOS!$L$2:$L$20000="S"))/D405,"—")</f>
        <v>—</v>
      </c>
      <c r="I405" s="11" t="str">
        <f>IFERROR(SUMPRODUCT((CONFIG_METADATA!$G$2:$G$20000=1)*(DATOS!$D$2:$D$20000=A405)*(DATOS!$I$2:$I$20000=B405)*(DATOS!$L$2:$L$20000="N"))/D405,"—")</f>
        <v>—</v>
      </c>
      <c r="J405" t="str" cm="1">
        <f t="array" ref="J405">IFERROR(_xlfn.MODE.SNGL(_xlfn._xlws.FILTER(DATOS!$K$2:$K$20000,(CONFIG_METADATA!$G$2:$G$20000=1)*(DATOS!$D$2:$D$20000=A405)*(DATOS!$I$2:$I$20000=B405)*(DATOS!$L$2:$L$20000="S"))),"—")</f>
        <v>—</v>
      </c>
      <c r="K405" t="str" cm="1">
        <f t="array" ref="K405">IFERROR(_xlfn.MODE.SNGL(_xlfn._xlws.FILTER(DATOS!$K$2:$K$20000,(CONFIG_METADATA!$G$2:$G$20000=1)*(DATOS!$D$2:$D$20000=A405)*(DATOS!$I$2:$I$20000=B405)*(DATOS!$L$2:$L$20000="N"))),"—")</f>
        <v>—</v>
      </c>
      <c r="L405">
        <f>SUMPRODUCT((CONFIG_METADATA!$G$2:$G$20000=1)*(DATOS!$D$2:$D$20000=A405)*(DATOS!$I$2:$I$20000=B405)*(DATOS!$K$2:$K$20000=1))</f>
        <v>0</v>
      </c>
      <c r="M405">
        <f>SUMPRODUCT((CONFIG_METADATA!$G$2:$G$20000=1)*(DATOS!$D$2:$D$20000=A405)*(DATOS!$I$2:$I$20000=B405)*(DATOS!$K$2:$K$20000=2))</f>
        <v>0</v>
      </c>
      <c r="N405">
        <f>SUMPRODUCT((CONFIG_METADATA!$G$2:$G$20000=1)*(DATOS!$D$2:$D$20000=A405)*(DATOS!$I$2:$I$20000=B405)*(DATOS!$K$2:$K$20000=3))</f>
        <v>0</v>
      </c>
      <c r="O405">
        <f>SUMPRODUCT((CONFIG_METADATA!$G$2:$G$20000=1)*(DATOS!$D$2:$D$20000=A405)*(DATOS!$I$2:$I$20000=B405)*(DATOS!$K$2:$K$20000=4))</f>
        <v>0</v>
      </c>
      <c r="P405">
        <f>SUMPRODUCT((CONFIG_METADATA!$G$2:$G$20000=1)*(DATOS!$D$2:$D$20000=A405)*(DATOS!$I$2:$I$20000=B405)*(DATOS!$K$2:$K$20000=5))</f>
        <v>0</v>
      </c>
      <c r="Q405">
        <f>SUMPRODUCT((CONFIG_METADATA!$G$2:$G$20000=1)*(DATOS!$D$2:$D$20000=A405)*(DATOS!$I$2:$I$20000=B405)*(DATOS!$K$2:$K$20000=6))</f>
        <v>0</v>
      </c>
      <c r="R405">
        <f>SUMPRODUCT((CONFIG_METADATA!$G$2:$G$20000=1)*(DATOS!$D$2:$D$20000=A405)*(DATOS!$I$2:$I$20000=B405)*(DATOS!$K$2:$K$20000=7))</f>
        <v>0</v>
      </c>
      <c r="S405">
        <f>SUMPRODUCT((CONFIG_METADATA!$G$2:$G$20000=1)*(DATOS!$D$2:$D$20000=A405)*(DATOS!$I$2:$I$20000=B405)*(DATOS!$K$2:$K$20000=8))</f>
        <v>0</v>
      </c>
      <c r="T405">
        <f>SUMPRODUCT((CONFIG_METADATA!$G$2:$G$20000=1)*(DATOS!$D$2:$D$20000=A405)*(DATOS!$I$2:$I$20000=B405)*(DATOS!$K$2:$K$20000=9))</f>
        <v>0</v>
      </c>
      <c r="U405">
        <f>SUMPRODUCT((CONFIG_METADATA!$G$2:$G$20000=1)*(DATOS!$D$2:$D$20000=A405)*(DATOS!$I$2:$I$20000=B405)*(DATOS!$K$2:$K$20000=10))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SUMPRODUCT((CONFIG_METADATA!$G$2:$G$20000=1)*(DATOS!$D$2:$D$20000=A406)*(DATOS!$I$2:$I$20000=B406))</f>
        <v>0</v>
      </c>
      <c r="E406" s="10" t="str">
        <f>IFERROR(SUMPRODUCT((CONFIG_METADATA!$G$2:$G$20000=1)*(DATOS!$D$2:$D$20000=A406)*(DATOS!$I$2:$I$20000=B406)*(DATOS!$K$2:$K$20000))/D406,"—")</f>
        <v>—</v>
      </c>
      <c r="F406" s="10" t="str" cm="1">
        <f t="array" ref="F406">IFERROR(_xlfn.STDEV.P(_xlfn._xlws.FILTER(DATOS!$K$2:$K$20000,(CONFIG_METADATA!$G$2:$G$20000=1)*(DATOS!$D$2:$D$20000=A406)*(DATOS!$I$2:$I$20000=B406))),"—")</f>
        <v>—</v>
      </c>
      <c r="G406" t="str" cm="1">
        <f t="array" ref="G406">IFERROR(_xlfn.MODE.SNGL(_xlfn._xlws.FILTER(DATOS!$K$2:$K$20000,(CONFIG_METADATA!$G$2:$G$20000=1)*(DATOS!$D$2:$D$20000=A406)*(DATOS!$I$2:$I$20000=B406))),"—")</f>
        <v>—</v>
      </c>
      <c r="H406" s="11" t="str">
        <f>IFERROR(SUMPRODUCT((CONFIG_METADATA!$G$2:$G$20000=1)*(DATOS!$D$2:$D$20000=A406)*(DATOS!$I$2:$I$20000=B406)*(DATOS!$L$2:$L$20000="S"))/D406,"—")</f>
        <v>—</v>
      </c>
      <c r="I406" s="11" t="str">
        <f>IFERROR(SUMPRODUCT((CONFIG_METADATA!$G$2:$G$20000=1)*(DATOS!$D$2:$D$20000=A406)*(DATOS!$I$2:$I$20000=B406)*(DATOS!$L$2:$L$20000="N"))/D406,"—")</f>
        <v>—</v>
      </c>
      <c r="J406" t="str" cm="1">
        <f t="array" ref="J406">IFERROR(_xlfn.MODE.SNGL(_xlfn._xlws.FILTER(DATOS!$K$2:$K$20000,(CONFIG_METADATA!$G$2:$G$20000=1)*(DATOS!$D$2:$D$20000=A406)*(DATOS!$I$2:$I$20000=B406)*(DATOS!$L$2:$L$20000="S"))),"—")</f>
        <v>—</v>
      </c>
      <c r="K406" t="str" cm="1">
        <f t="array" ref="K406">IFERROR(_xlfn.MODE.SNGL(_xlfn._xlws.FILTER(DATOS!$K$2:$K$20000,(CONFIG_METADATA!$G$2:$G$20000=1)*(DATOS!$D$2:$D$20000=A406)*(DATOS!$I$2:$I$20000=B406)*(DATOS!$L$2:$L$20000="N"))),"—")</f>
        <v>—</v>
      </c>
      <c r="L406">
        <f>SUMPRODUCT((CONFIG_METADATA!$G$2:$G$20000=1)*(DATOS!$D$2:$D$20000=A406)*(DATOS!$I$2:$I$20000=B406)*(DATOS!$K$2:$K$20000=1))</f>
        <v>0</v>
      </c>
      <c r="M406">
        <f>SUMPRODUCT((CONFIG_METADATA!$G$2:$G$20000=1)*(DATOS!$D$2:$D$20000=A406)*(DATOS!$I$2:$I$20000=B406)*(DATOS!$K$2:$K$20000=2))</f>
        <v>0</v>
      </c>
      <c r="N406">
        <f>SUMPRODUCT((CONFIG_METADATA!$G$2:$G$20000=1)*(DATOS!$D$2:$D$20000=A406)*(DATOS!$I$2:$I$20000=B406)*(DATOS!$K$2:$K$20000=3))</f>
        <v>0</v>
      </c>
      <c r="O406">
        <f>SUMPRODUCT((CONFIG_METADATA!$G$2:$G$20000=1)*(DATOS!$D$2:$D$20000=A406)*(DATOS!$I$2:$I$20000=B406)*(DATOS!$K$2:$K$20000=4))</f>
        <v>0</v>
      </c>
      <c r="P406">
        <f>SUMPRODUCT((CONFIG_METADATA!$G$2:$G$20000=1)*(DATOS!$D$2:$D$20000=A406)*(DATOS!$I$2:$I$20000=B406)*(DATOS!$K$2:$K$20000=5))</f>
        <v>0</v>
      </c>
      <c r="Q406">
        <f>SUMPRODUCT((CONFIG_METADATA!$G$2:$G$20000=1)*(DATOS!$D$2:$D$20000=A406)*(DATOS!$I$2:$I$20000=B406)*(DATOS!$K$2:$K$20000=6))</f>
        <v>0</v>
      </c>
      <c r="R406">
        <f>SUMPRODUCT((CONFIG_METADATA!$G$2:$G$20000=1)*(DATOS!$D$2:$D$20000=A406)*(DATOS!$I$2:$I$20000=B406)*(DATOS!$K$2:$K$20000=7))</f>
        <v>0</v>
      </c>
      <c r="S406">
        <f>SUMPRODUCT((CONFIG_METADATA!$G$2:$G$20000=1)*(DATOS!$D$2:$D$20000=A406)*(DATOS!$I$2:$I$20000=B406)*(DATOS!$K$2:$K$20000=8))</f>
        <v>0</v>
      </c>
      <c r="T406">
        <f>SUMPRODUCT((CONFIG_METADATA!$G$2:$G$20000=1)*(DATOS!$D$2:$D$20000=A406)*(DATOS!$I$2:$I$20000=B406)*(DATOS!$K$2:$K$20000=9))</f>
        <v>0</v>
      </c>
      <c r="U406">
        <f>SUMPRODUCT((CONFIG_METADATA!$G$2:$G$20000=1)*(DATOS!$D$2:$D$20000=A406)*(DATOS!$I$2:$I$20000=B406)*(DATOS!$K$2:$K$20000=10))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SUMPRODUCT((CONFIG_METADATA!$G$2:$G$20000=1)*(DATOS!$D$2:$D$20000=A407)*(DATOS!$I$2:$I$20000=B407))</f>
        <v>0</v>
      </c>
      <c r="E407" s="10" t="str">
        <f>IFERROR(SUMPRODUCT((CONFIG_METADATA!$G$2:$G$20000=1)*(DATOS!$D$2:$D$20000=A407)*(DATOS!$I$2:$I$20000=B407)*(DATOS!$K$2:$K$20000))/D407,"—")</f>
        <v>—</v>
      </c>
      <c r="F407" s="10" t="str" cm="1">
        <f t="array" ref="F407">IFERROR(_xlfn.STDEV.P(_xlfn._xlws.FILTER(DATOS!$K$2:$K$20000,(CONFIG_METADATA!$G$2:$G$20000=1)*(DATOS!$D$2:$D$20000=A407)*(DATOS!$I$2:$I$20000=B407))),"—")</f>
        <v>—</v>
      </c>
      <c r="G407" t="str" cm="1">
        <f t="array" ref="G407">IFERROR(_xlfn.MODE.SNGL(_xlfn._xlws.FILTER(DATOS!$K$2:$K$20000,(CONFIG_METADATA!$G$2:$G$20000=1)*(DATOS!$D$2:$D$20000=A407)*(DATOS!$I$2:$I$20000=B407))),"—")</f>
        <v>—</v>
      </c>
      <c r="H407" s="11" t="str">
        <f>IFERROR(SUMPRODUCT((CONFIG_METADATA!$G$2:$G$20000=1)*(DATOS!$D$2:$D$20000=A407)*(DATOS!$I$2:$I$20000=B407)*(DATOS!$L$2:$L$20000="S"))/D407,"—")</f>
        <v>—</v>
      </c>
      <c r="I407" s="11" t="str">
        <f>IFERROR(SUMPRODUCT((CONFIG_METADATA!$G$2:$G$20000=1)*(DATOS!$D$2:$D$20000=A407)*(DATOS!$I$2:$I$20000=B407)*(DATOS!$L$2:$L$20000="N"))/D407,"—")</f>
        <v>—</v>
      </c>
      <c r="J407" t="str" cm="1">
        <f t="array" ref="J407">IFERROR(_xlfn.MODE.SNGL(_xlfn._xlws.FILTER(DATOS!$K$2:$K$20000,(CONFIG_METADATA!$G$2:$G$20000=1)*(DATOS!$D$2:$D$20000=A407)*(DATOS!$I$2:$I$20000=B407)*(DATOS!$L$2:$L$20000="S"))),"—")</f>
        <v>—</v>
      </c>
      <c r="K407" t="str" cm="1">
        <f t="array" ref="K407">IFERROR(_xlfn.MODE.SNGL(_xlfn._xlws.FILTER(DATOS!$K$2:$K$20000,(CONFIG_METADATA!$G$2:$G$20000=1)*(DATOS!$D$2:$D$20000=A407)*(DATOS!$I$2:$I$20000=B407)*(DATOS!$L$2:$L$20000="N"))),"—")</f>
        <v>—</v>
      </c>
      <c r="L407">
        <f>SUMPRODUCT((CONFIG_METADATA!$G$2:$G$20000=1)*(DATOS!$D$2:$D$20000=A407)*(DATOS!$I$2:$I$20000=B407)*(DATOS!$K$2:$K$20000=1))</f>
        <v>0</v>
      </c>
      <c r="M407">
        <f>SUMPRODUCT((CONFIG_METADATA!$G$2:$G$20000=1)*(DATOS!$D$2:$D$20000=A407)*(DATOS!$I$2:$I$20000=B407)*(DATOS!$K$2:$K$20000=2))</f>
        <v>0</v>
      </c>
      <c r="N407">
        <f>SUMPRODUCT((CONFIG_METADATA!$G$2:$G$20000=1)*(DATOS!$D$2:$D$20000=A407)*(DATOS!$I$2:$I$20000=B407)*(DATOS!$K$2:$K$20000=3))</f>
        <v>0</v>
      </c>
      <c r="O407">
        <f>SUMPRODUCT((CONFIG_METADATA!$G$2:$G$20000=1)*(DATOS!$D$2:$D$20000=A407)*(DATOS!$I$2:$I$20000=B407)*(DATOS!$K$2:$K$20000=4))</f>
        <v>0</v>
      </c>
      <c r="P407">
        <f>SUMPRODUCT((CONFIG_METADATA!$G$2:$G$20000=1)*(DATOS!$D$2:$D$20000=A407)*(DATOS!$I$2:$I$20000=B407)*(DATOS!$K$2:$K$20000=5))</f>
        <v>0</v>
      </c>
      <c r="Q407">
        <f>SUMPRODUCT((CONFIG_METADATA!$G$2:$G$20000=1)*(DATOS!$D$2:$D$20000=A407)*(DATOS!$I$2:$I$20000=B407)*(DATOS!$K$2:$K$20000=6))</f>
        <v>0</v>
      </c>
      <c r="R407">
        <f>SUMPRODUCT((CONFIG_METADATA!$G$2:$G$20000=1)*(DATOS!$D$2:$D$20000=A407)*(DATOS!$I$2:$I$20000=B407)*(DATOS!$K$2:$K$20000=7))</f>
        <v>0</v>
      </c>
      <c r="S407">
        <f>SUMPRODUCT((CONFIG_METADATA!$G$2:$G$20000=1)*(DATOS!$D$2:$D$20000=A407)*(DATOS!$I$2:$I$20000=B407)*(DATOS!$K$2:$K$20000=8))</f>
        <v>0</v>
      </c>
      <c r="T407">
        <f>SUMPRODUCT((CONFIG_METADATA!$G$2:$G$20000=1)*(DATOS!$D$2:$D$20000=A407)*(DATOS!$I$2:$I$20000=B407)*(DATOS!$K$2:$K$20000=9))</f>
        <v>0</v>
      </c>
      <c r="U407">
        <f>SUMPRODUCT((CONFIG_METADATA!$G$2:$G$20000=1)*(DATOS!$D$2:$D$20000=A407)*(DATOS!$I$2:$I$20000=B407)*(DATOS!$K$2:$K$20000=10))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SUMPRODUCT((CONFIG_METADATA!$G$2:$G$20000=1)*(DATOS!$D$2:$D$20000=A408)*(DATOS!$I$2:$I$20000=B408))</f>
        <v>0</v>
      </c>
      <c r="E408" s="10" t="str">
        <f>IFERROR(SUMPRODUCT((CONFIG_METADATA!$G$2:$G$20000=1)*(DATOS!$D$2:$D$20000=A408)*(DATOS!$I$2:$I$20000=B408)*(DATOS!$K$2:$K$20000))/D408,"—")</f>
        <v>—</v>
      </c>
      <c r="F408" s="10" t="str" cm="1">
        <f t="array" ref="F408">IFERROR(_xlfn.STDEV.P(_xlfn._xlws.FILTER(DATOS!$K$2:$K$20000,(CONFIG_METADATA!$G$2:$G$20000=1)*(DATOS!$D$2:$D$20000=A408)*(DATOS!$I$2:$I$20000=B408))),"—")</f>
        <v>—</v>
      </c>
      <c r="G408" t="str" cm="1">
        <f t="array" ref="G408">IFERROR(_xlfn.MODE.SNGL(_xlfn._xlws.FILTER(DATOS!$K$2:$K$20000,(CONFIG_METADATA!$G$2:$G$20000=1)*(DATOS!$D$2:$D$20000=A408)*(DATOS!$I$2:$I$20000=B408))),"—")</f>
        <v>—</v>
      </c>
      <c r="H408" s="11" t="str">
        <f>IFERROR(SUMPRODUCT((CONFIG_METADATA!$G$2:$G$20000=1)*(DATOS!$D$2:$D$20000=A408)*(DATOS!$I$2:$I$20000=B408)*(DATOS!$L$2:$L$20000="S"))/D408,"—")</f>
        <v>—</v>
      </c>
      <c r="I408" s="11" t="str">
        <f>IFERROR(SUMPRODUCT((CONFIG_METADATA!$G$2:$G$20000=1)*(DATOS!$D$2:$D$20000=A408)*(DATOS!$I$2:$I$20000=B408)*(DATOS!$L$2:$L$20000="N"))/D408,"—")</f>
        <v>—</v>
      </c>
      <c r="J408" t="str" cm="1">
        <f t="array" ref="J408">IFERROR(_xlfn.MODE.SNGL(_xlfn._xlws.FILTER(DATOS!$K$2:$K$20000,(CONFIG_METADATA!$G$2:$G$20000=1)*(DATOS!$D$2:$D$20000=A408)*(DATOS!$I$2:$I$20000=B408)*(DATOS!$L$2:$L$20000="S"))),"—")</f>
        <v>—</v>
      </c>
      <c r="K408" t="str" cm="1">
        <f t="array" ref="K408">IFERROR(_xlfn.MODE.SNGL(_xlfn._xlws.FILTER(DATOS!$K$2:$K$20000,(CONFIG_METADATA!$G$2:$G$20000=1)*(DATOS!$D$2:$D$20000=A408)*(DATOS!$I$2:$I$20000=B408)*(DATOS!$L$2:$L$20000="N"))),"—")</f>
        <v>—</v>
      </c>
      <c r="L408">
        <f>SUMPRODUCT((CONFIG_METADATA!$G$2:$G$20000=1)*(DATOS!$D$2:$D$20000=A408)*(DATOS!$I$2:$I$20000=B408)*(DATOS!$K$2:$K$20000=1))</f>
        <v>0</v>
      </c>
      <c r="M408">
        <f>SUMPRODUCT((CONFIG_METADATA!$G$2:$G$20000=1)*(DATOS!$D$2:$D$20000=A408)*(DATOS!$I$2:$I$20000=B408)*(DATOS!$K$2:$K$20000=2))</f>
        <v>0</v>
      </c>
      <c r="N408">
        <f>SUMPRODUCT((CONFIG_METADATA!$G$2:$G$20000=1)*(DATOS!$D$2:$D$20000=A408)*(DATOS!$I$2:$I$20000=B408)*(DATOS!$K$2:$K$20000=3))</f>
        <v>0</v>
      </c>
      <c r="O408">
        <f>SUMPRODUCT((CONFIG_METADATA!$G$2:$G$20000=1)*(DATOS!$D$2:$D$20000=A408)*(DATOS!$I$2:$I$20000=B408)*(DATOS!$K$2:$K$20000=4))</f>
        <v>0</v>
      </c>
      <c r="P408">
        <f>SUMPRODUCT((CONFIG_METADATA!$G$2:$G$20000=1)*(DATOS!$D$2:$D$20000=A408)*(DATOS!$I$2:$I$20000=B408)*(DATOS!$K$2:$K$20000=5))</f>
        <v>0</v>
      </c>
      <c r="Q408">
        <f>SUMPRODUCT((CONFIG_METADATA!$G$2:$G$20000=1)*(DATOS!$D$2:$D$20000=A408)*(DATOS!$I$2:$I$20000=B408)*(DATOS!$K$2:$K$20000=6))</f>
        <v>0</v>
      </c>
      <c r="R408">
        <f>SUMPRODUCT((CONFIG_METADATA!$G$2:$G$20000=1)*(DATOS!$D$2:$D$20000=A408)*(DATOS!$I$2:$I$20000=B408)*(DATOS!$K$2:$K$20000=7))</f>
        <v>0</v>
      </c>
      <c r="S408">
        <f>SUMPRODUCT((CONFIG_METADATA!$G$2:$G$20000=1)*(DATOS!$D$2:$D$20000=A408)*(DATOS!$I$2:$I$20000=B408)*(DATOS!$K$2:$K$20000=8))</f>
        <v>0</v>
      </c>
      <c r="T408">
        <f>SUMPRODUCT((CONFIG_METADATA!$G$2:$G$20000=1)*(DATOS!$D$2:$D$20000=A408)*(DATOS!$I$2:$I$20000=B408)*(DATOS!$K$2:$K$20000=9))</f>
        <v>0</v>
      </c>
      <c r="U408">
        <f>SUMPRODUCT((CONFIG_METADATA!$G$2:$G$20000=1)*(DATOS!$D$2:$D$20000=A408)*(DATOS!$I$2:$I$20000=B408)*(DATOS!$K$2:$K$20000=10))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SUMPRODUCT((CONFIG_METADATA!$G$2:$G$20000=1)*(DATOS!$D$2:$D$20000=A409)*(DATOS!$I$2:$I$20000=B409))</f>
        <v>0</v>
      </c>
      <c r="E409" s="10" t="str">
        <f>IFERROR(SUMPRODUCT((CONFIG_METADATA!$G$2:$G$20000=1)*(DATOS!$D$2:$D$20000=A409)*(DATOS!$I$2:$I$20000=B409)*(DATOS!$K$2:$K$20000))/D409,"—")</f>
        <v>—</v>
      </c>
      <c r="F409" s="10" t="str" cm="1">
        <f t="array" ref="F409">IFERROR(_xlfn.STDEV.P(_xlfn._xlws.FILTER(DATOS!$K$2:$K$20000,(CONFIG_METADATA!$G$2:$G$20000=1)*(DATOS!$D$2:$D$20000=A409)*(DATOS!$I$2:$I$20000=B409))),"—")</f>
        <v>—</v>
      </c>
      <c r="G409" t="str" cm="1">
        <f t="array" ref="G409">IFERROR(_xlfn.MODE.SNGL(_xlfn._xlws.FILTER(DATOS!$K$2:$K$20000,(CONFIG_METADATA!$G$2:$G$20000=1)*(DATOS!$D$2:$D$20000=A409)*(DATOS!$I$2:$I$20000=B409))),"—")</f>
        <v>—</v>
      </c>
      <c r="H409" s="11" t="str">
        <f>IFERROR(SUMPRODUCT((CONFIG_METADATA!$G$2:$G$20000=1)*(DATOS!$D$2:$D$20000=A409)*(DATOS!$I$2:$I$20000=B409)*(DATOS!$L$2:$L$20000="S"))/D409,"—")</f>
        <v>—</v>
      </c>
      <c r="I409" s="11" t="str">
        <f>IFERROR(SUMPRODUCT((CONFIG_METADATA!$G$2:$G$20000=1)*(DATOS!$D$2:$D$20000=A409)*(DATOS!$I$2:$I$20000=B409)*(DATOS!$L$2:$L$20000="N"))/D409,"—")</f>
        <v>—</v>
      </c>
      <c r="J409" t="str" cm="1">
        <f t="array" ref="J409">IFERROR(_xlfn.MODE.SNGL(_xlfn._xlws.FILTER(DATOS!$K$2:$K$20000,(CONFIG_METADATA!$G$2:$G$20000=1)*(DATOS!$D$2:$D$20000=A409)*(DATOS!$I$2:$I$20000=B409)*(DATOS!$L$2:$L$20000="S"))),"—")</f>
        <v>—</v>
      </c>
      <c r="K409" t="str" cm="1">
        <f t="array" ref="K409">IFERROR(_xlfn.MODE.SNGL(_xlfn._xlws.FILTER(DATOS!$K$2:$K$20000,(CONFIG_METADATA!$G$2:$G$20000=1)*(DATOS!$D$2:$D$20000=A409)*(DATOS!$I$2:$I$20000=B409)*(DATOS!$L$2:$L$20000="N"))),"—")</f>
        <v>—</v>
      </c>
      <c r="L409">
        <f>SUMPRODUCT((CONFIG_METADATA!$G$2:$G$20000=1)*(DATOS!$D$2:$D$20000=A409)*(DATOS!$I$2:$I$20000=B409)*(DATOS!$K$2:$K$20000=1))</f>
        <v>0</v>
      </c>
      <c r="M409">
        <f>SUMPRODUCT((CONFIG_METADATA!$G$2:$G$20000=1)*(DATOS!$D$2:$D$20000=A409)*(DATOS!$I$2:$I$20000=B409)*(DATOS!$K$2:$K$20000=2))</f>
        <v>0</v>
      </c>
      <c r="N409">
        <f>SUMPRODUCT((CONFIG_METADATA!$G$2:$G$20000=1)*(DATOS!$D$2:$D$20000=A409)*(DATOS!$I$2:$I$20000=B409)*(DATOS!$K$2:$K$20000=3))</f>
        <v>0</v>
      </c>
      <c r="O409">
        <f>SUMPRODUCT((CONFIG_METADATA!$G$2:$G$20000=1)*(DATOS!$D$2:$D$20000=A409)*(DATOS!$I$2:$I$20000=B409)*(DATOS!$K$2:$K$20000=4))</f>
        <v>0</v>
      </c>
      <c r="P409">
        <f>SUMPRODUCT((CONFIG_METADATA!$G$2:$G$20000=1)*(DATOS!$D$2:$D$20000=A409)*(DATOS!$I$2:$I$20000=B409)*(DATOS!$K$2:$K$20000=5))</f>
        <v>0</v>
      </c>
      <c r="Q409">
        <f>SUMPRODUCT((CONFIG_METADATA!$G$2:$G$20000=1)*(DATOS!$D$2:$D$20000=A409)*(DATOS!$I$2:$I$20000=B409)*(DATOS!$K$2:$K$20000=6))</f>
        <v>0</v>
      </c>
      <c r="R409">
        <f>SUMPRODUCT((CONFIG_METADATA!$G$2:$G$20000=1)*(DATOS!$D$2:$D$20000=A409)*(DATOS!$I$2:$I$20000=B409)*(DATOS!$K$2:$K$20000=7))</f>
        <v>0</v>
      </c>
      <c r="S409">
        <f>SUMPRODUCT((CONFIG_METADATA!$G$2:$G$20000=1)*(DATOS!$D$2:$D$20000=A409)*(DATOS!$I$2:$I$20000=B409)*(DATOS!$K$2:$K$20000=8))</f>
        <v>0</v>
      </c>
      <c r="T409">
        <f>SUMPRODUCT((CONFIG_METADATA!$G$2:$G$20000=1)*(DATOS!$D$2:$D$20000=A409)*(DATOS!$I$2:$I$20000=B409)*(DATOS!$K$2:$K$20000=9))</f>
        <v>0</v>
      </c>
      <c r="U409">
        <f>SUMPRODUCT((CONFIG_METADATA!$G$2:$G$20000=1)*(DATOS!$D$2:$D$20000=A409)*(DATOS!$I$2:$I$20000=B409)*(DATOS!$K$2:$K$20000=10))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SUMPRODUCT((CONFIG_METADATA!$G$2:$G$20000=1)*(DATOS!$D$2:$D$20000=A410)*(DATOS!$I$2:$I$20000=B410))</f>
        <v>0</v>
      </c>
      <c r="E410" s="10" t="str">
        <f>IFERROR(SUMPRODUCT((CONFIG_METADATA!$G$2:$G$20000=1)*(DATOS!$D$2:$D$20000=A410)*(DATOS!$I$2:$I$20000=B410)*(DATOS!$K$2:$K$20000))/D410,"—")</f>
        <v>—</v>
      </c>
      <c r="F410" s="10" t="str" cm="1">
        <f t="array" ref="F410">IFERROR(_xlfn.STDEV.P(_xlfn._xlws.FILTER(DATOS!$K$2:$K$20000,(CONFIG_METADATA!$G$2:$G$20000=1)*(DATOS!$D$2:$D$20000=A410)*(DATOS!$I$2:$I$20000=B410))),"—")</f>
        <v>—</v>
      </c>
      <c r="G410" t="str" cm="1">
        <f t="array" ref="G410">IFERROR(_xlfn.MODE.SNGL(_xlfn._xlws.FILTER(DATOS!$K$2:$K$20000,(CONFIG_METADATA!$G$2:$G$20000=1)*(DATOS!$D$2:$D$20000=A410)*(DATOS!$I$2:$I$20000=B410))),"—")</f>
        <v>—</v>
      </c>
      <c r="H410" s="11" t="str">
        <f>IFERROR(SUMPRODUCT((CONFIG_METADATA!$G$2:$G$20000=1)*(DATOS!$D$2:$D$20000=A410)*(DATOS!$I$2:$I$20000=B410)*(DATOS!$L$2:$L$20000="S"))/D410,"—")</f>
        <v>—</v>
      </c>
      <c r="I410" s="11" t="str">
        <f>IFERROR(SUMPRODUCT((CONFIG_METADATA!$G$2:$G$20000=1)*(DATOS!$D$2:$D$20000=A410)*(DATOS!$I$2:$I$20000=B410)*(DATOS!$L$2:$L$20000="N"))/D410,"—")</f>
        <v>—</v>
      </c>
      <c r="J410" t="str" cm="1">
        <f t="array" ref="J410">IFERROR(_xlfn.MODE.SNGL(_xlfn._xlws.FILTER(DATOS!$K$2:$K$20000,(CONFIG_METADATA!$G$2:$G$20000=1)*(DATOS!$D$2:$D$20000=A410)*(DATOS!$I$2:$I$20000=B410)*(DATOS!$L$2:$L$20000="S"))),"—")</f>
        <v>—</v>
      </c>
      <c r="K410" t="str" cm="1">
        <f t="array" ref="K410">IFERROR(_xlfn.MODE.SNGL(_xlfn._xlws.FILTER(DATOS!$K$2:$K$20000,(CONFIG_METADATA!$G$2:$G$20000=1)*(DATOS!$D$2:$D$20000=A410)*(DATOS!$I$2:$I$20000=B410)*(DATOS!$L$2:$L$20000="N"))),"—")</f>
        <v>—</v>
      </c>
      <c r="L410">
        <f>SUMPRODUCT((CONFIG_METADATA!$G$2:$G$20000=1)*(DATOS!$D$2:$D$20000=A410)*(DATOS!$I$2:$I$20000=B410)*(DATOS!$K$2:$K$20000=1))</f>
        <v>0</v>
      </c>
      <c r="M410">
        <f>SUMPRODUCT((CONFIG_METADATA!$G$2:$G$20000=1)*(DATOS!$D$2:$D$20000=A410)*(DATOS!$I$2:$I$20000=B410)*(DATOS!$K$2:$K$20000=2))</f>
        <v>0</v>
      </c>
      <c r="N410">
        <f>SUMPRODUCT((CONFIG_METADATA!$G$2:$G$20000=1)*(DATOS!$D$2:$D$20000=A410)*(DATOS!$I$2:$I$20000=B410)*(DATOS!$K$2:$K$20000=3))</f>
        <v>0</v>
      </c>
      <c r="O410">
        <f>SUMPRODUCT((CONFIG_METADATA!$G$2:$G$20000=1)*(DATOS!$D$2:$D$20000=A410)*(DATOS!$I$2:$I$20000=B410)*(DATOS!$K$2:$K$20000=4))</f>
        <v>0</v>
      </c>
      <c r="P410">
        <f>SUMPRODUCT((CONFIG_METADATA!$G$2:$G$20000=1)*(DATOS!$D$2:$D$20000=A410)*(DATOS!$I$2:$I$20000=B410)*(DATOS!$K$2:$K$20000=5))</f>
        <v>0</v>
      </c>
      <c r="Q410">
        <f>SUMPRODUCT((CONFIG_METADATA!$G$2:$G$20000=1)*(DATOS!$D$2:$D$20000=A410)*(DATOS!$I$2:$I$20000=B410)*(DATOS!$K$2:$K$20000=6))</f>
        <v>0</v>
      </c>
      <c r="R410">
        <f>SUMPRODUCT((CONFIG_METADATA!$G$2:$G$20000=1)*(DATOS!$D$2:$D$20000=A410)*(DATOS!$I$2:$I$20000=B410)*(DATOS!$K$2:$K$20000=7))</f>
        <v>0</v>
      </c>
      <c r="S410">
        <f>SUMPRODUCT((CONFIG_METADATA!$G$2:$G$20000=1)*(DATOS!$D$2:$D$20000=A410)*(DATOS!$I$2:$I$20000=B410)*(DATOS!$K$2:$K$20000=8))</f>
        <v>0</v>
      </c>
      <c r="T410">
        <f>SUMPRODUCT((CONFIG_METADATA!$G$2:$G$20000=1)*(DATOS!$D$2:$D$20000=A410)*(DATOS!$I$2:$I$20000=B410)*(DATOS!$K$2:$K$20000=9))</f>
        <v>0</v>
      </c>
      <c r="U410">
        <f>SUMPRODUCT((CONFIG_METADATA!$G$2:$G$20000=1)*(DATOS!$D$2:$D$20000=A410)*(DATOS!$I$2:$I$20000=B410)*(DATOS!$K$2:$K$20000=10))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SUMPRODUCT((CONFIG_METADATA!$G$2:$G$20000=1)*(DATOS!$D$2:$D$20000=A411)*(DATOS!$I$2:$I$20000=B411))</f>
        <v>0</v>
      </c>
      <c r="E411" s="10" t="str">
        <f>IFERROR(SUMPRODUCT((CONFIG_METADATA!$G$2:$G$20000=1)*(DATOS!$D$2:$D$20000=A411)*(DATOS!$I$2:$I$20000=B411)*(DATOS!$K$2:$K$20000))/D411,"—")</f>
        <v>—</v>
      </c>
      <c r="F411" s="10" t="str" cm="1">
        <f t="array" ref="F411">IFERROR(_xlfn.STDEV.P(_xlfn._xlws.FILTER(DATOS!$K$2:$K$20000,(CONFIG_METADATA!$G$2:$G$20000=1)*(DATOS!$D$2:$D$20000=A411)*(DATOS!$I$2:$I$20000=B411))),"—")</f>
        <v>—</v>
      </c>
      <c r="G411" t="str" cm="1">
        <f t="array" ref="G411">IFERROR(_xlfn.MODE.SNGL(_xlfn._xlws.FILTER(DATOS!$K$2:$K$20000,(CONFIG_METADATA!$G$2:$G$20000=1)*(DATOS!$D$2:$D$20000=A411)*(DATOS!$I$2:$I$20000=B411))),"—")</f>
        <v>—</v>
      </c>
      <c r="H411" s="11" t="str">
        <f>IFERROR(SUMPRODUCT((CONFIG_METADATA!$G$2:$G$20000=1)*(DATOS!$D$2:$D$20000=A411)*(DATOS!$I$2:$I$20000=B411)*(DATOS!$L$2:$L$20000="S"))/D411,"—")</f>
        <v>—</v>
      </c>
      <c r="I411" s="11" t="str">
        <f>IFERROR(SUMPRODUCT((CONFIG_METADATA!$G$2:$G$20000=1)*(DATOS!$D$2:$D$20000=A411)*(DATOS!$I$2:$I$20000=B411)*(DATOS!$L$2:$L$20000="N"))/D411,"—")</f>
        <v>—</v>
      </c>
      <c r="J411" t="str" cm="1">
        <f t="array" ref="J411">IFERROR(_xlfn.MODE.SNGL(_xlfn._xlws.FILTER(DATOS!$K$2:$K$20000,(CONFIG_METADATA!$G$2:$G$20000=1)*(DATOS!$D$2:$D$20000=A411)*(DATOS!$I$2:$I$20000=B411)*(DATOS!$L$2:$L$20000="S"))),"—")</f>
        <v>—</v>
      </c>
      <c r="K411" t="str" cm="1">
        <f t="array" ref="K411">IFERROR(_xlfn.MODE.SNGL(_xlfn._xlws.FILTER(DATOS!$K$2:$K$20000,(CONFIG_METADATA!$G$2:$G$20000=1)*(DATOS!$D$2:$D$20000=A411)*(DATOS!$I$2:$I$20000=B411)*(DATOS!$L$2:$L$20000="N"))),"—")</f>
        <v>—</v>
      </c>
      <c r="L411">
        <f>SUMPRODUCT((CONFIG_METADATA!$G$2:$G$20000=1)*(DATOS!$D$2:$D$20000=A411)*(DATOS!$I$2:$I$20000=B411)*(DATOS!$K$2:$K$20000=1))</f>
        <v>0</v>
      </c>
      <c r="M411">
        <f>SUMPRODUCT((CONFIG_METADATA!$G$2:$G$20000=1)*(DATOS!$D$2:$D$20000=A411)*(DATOS!$I$2:$I$20000=B411)*(DATOS!$K$2:$K$20000=2))</f>
        <v>0</v>
      </c>
      <c r="N411">
        <f>SUMPRODUCT((CONFIG_METADATA!$G$2:$G$20000=1)*(DATOS!$D$2:$D$20000=A411)*(DATOS!$I$2:$I$20000=B411)*(DATOS!$K$2:$K$20000=3))</f>
        <v>0</v>
      </c>
      <c r="O411">
        <f>SUMPRODUCT((CONFIG_METADATA!$G$2:$G$20000=1)*(DATOS!$D$2:$D$20000=A411)*(DATOS!$I$2:$I$20000=B411)*(DATOS!$K$2:$K$20000=4))</f>
        <v>0</v>
      </c>
      <c r="P411">
        <f>SUMPRODUCT((CONFIG_METADATA!$G$2:$G$20000=1)*(DATOS!$D$2:$D$20000=A411)*(DATOS!$I$2:$I$20000=B411)*(DATOS!$K$2:$K$20000=5))</f>
        <v>0</v>
      </c>
      <c r="Q411">
        <f>SUMPRODUCT((CONFIG_METADATA!$G$2:$G$20000=1)*(DATOS!$D$2:$D$20000=A411)*(DATOS!$I$2:$I$20000=B411)*(DATOS!$K$2:$K$20000=6))</f>
        <v>0</v>
      </c>
      <c r="R411">
        <f>SUMPRODUCT((CONFIG_METADATA!$G$2:$G$20000=1)*(DATOS!$D$2:$D$20000=A411)*(DATOS!$I$2:$I$20000=B411)*(DATOS!$K$2:$K$20000=7))</f>
        <v>0</v>
      </c>
      <c r="S411">
        <f>SUMPRODUCT((CONFIG_METADATA!$G$2:$G$20000=1)*(DATOS!$D$2:$D$20000=A411)*(DATOS!$I$2:$I$20000=B411)*(DATOS!$K$2:$K$20000=8))</f>
        <v>0</v>
      </c>
      <c r="T411">
        <f>SUMPRODUCT((CONFIG_METADATA!$G$2:$G$20000=1)*(DATOS!$D$2:$D$20000=A411)*(DATOS!$I$2:$I$20000=B411)*(DATOS!$K$2:$K$20000=9))</f>
        <v>0</v>
      </c>
      <c r="U411">
        <f>SUMPRODUCT((CONFIG_METADATA!$G$2:$G$20000=1)*(DATOS!$D$2:$D$20000=A411)*(DATOS!$I$2:$I$20000=B411)*(DATOS!$K$2:$K$20000=10))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SUMPRODUCT((CONFIG_METADATA!$G$2:$G$20000=1)*(DATOS!$D$2:$D$20000=A412)*(DATOS!$I$2:$I$20000=B412))</f>
        <v>0</v>
      </c>
      <c r="E412" s="10" t="str">
        <f>IFERROR(SUMPRODUCT((CONFIG_METADATA!$G$2:$G$20000=1)*(DATOS!$D$2:$D$20000=A412)*(DATOS!$I$2:$I$20000=B412)*(DATOS!$K$2:$K$20000))/D412,"—")</f>
        <v>—</v>
      </c>
      <c r="F412" s="10" t="str" cm="1">
        <f t="array" ref="F412">IFERROR(_xlfn.STDEV.P(_xlfn._xlws.FILTER(DATOS!$K$2:$K$20000,(CONFIG_METADATA!$G$2:$G$20000=1)*(DATOS!$D$2:$D$20000=A412)*(DATOS!$I$2:$I$20000=B412))),"—")</f>
        <v>—</v>
      </c>
      <c r="G412" t="str" cm="1">
        <f t="array" ref="G412">IFERROR(_xlfn.MODE.SNGL(_xlfn._xlws.FILTER(DATOS!$K$2:$K$20000,(CONFIG_METADATA!$G$2:$G$20000=1)*(DATOS!$D$2:$D$20000=A412)*(DATOS!$I$2:$I$20000=B412))),"—")</f>
        <v>—</v>
      </c>
      <c r="H412" s="11" t="str">
        <f>IFERROR(SUMPRODUCT((CONFIG_METADATA!$G$2:$G$20000=1)*(DATOS!$D$2:$D$20000=A412)*(DATOS!$I$2:$I$20000=B412)*(DATOS!$L$2:$L$20000="S"))/D412,"—")</f>
        <v>—</v>
      </c>
      <c r="I412" s="11" t="str">
        <f>IFERROR(SUMPRODUCT((CONFIG_METADATA!$G$2:$G$20000=1)*(DATOS!$D$2:$D$20000=A412)*(DATOS!$I$2:$I$20000=B412)*(DATOS!$L$2:$L$20000="N"))/D412,"—")</f>
        <v>—</v>
      </c>
      <c r="J412" t="str" cm="1">
        <f t="array" ref="J412">IFERROR(_xlfn.MODE.SNGL(_xlfn._xlws.FILTER(DATOS!$K$2:$K$20000,(CONFIG_METADATA!$G$2:$G$20000=1)*(DATOS!$D$2:$D$20000=A412)*(DATOS!$I$2:$I$20000=B412)*(DATOS!$L$2:$L$20000="S"))),"—")</f>
        <v>—</v>
      </c>
      <c r="K412" t="str" cm="1">
        <f t="array" ref="K412">IFERROR(_xlfn.MODE.SNGL(_xlfn._xlws.FILTER(DATOS!$K$2:$K$20000,(CONFIG_METADATA!$G$2:$G$20000=1)*(DATOS!$D$2:$D$20000=A412)*(DATOS!$I$2:$I$20000=B412)*(DATOS!$L$2:$L$20000="N"))),"—")</f>
        <v>—</v>
      </c>
      <c r="L412">
        <f>SUMPRODUCT((CONFIG_METADATA!$G$2:$G$20000=1)*(DATOS!$D$2:$D$20000=A412)*(DATOS!$I$2:$I$20000=B412)*(DATOS!$K$2:$K$20000=1))</f>
        <v>0</v>
      </c>
      <c r="M412">
        <f>SUMPRODUCT((CONFIG_METADATA!$G$2:$G$20000=1)*(DATOS!$D$2:$D$20000=A412)*(DATOS!$I$2:$I$20000=B412)*(DATOS!$K$2:$K$20000=2))</f>
        <v>0</v>
      </c>
      <c r="N412">
        <f>SUMPRODUCT((CONFIG_METADATA!$G$2:$G$20000=1)*(DATOS!$D$2:$D$20000=A412)*(DATOS!$I$2:$I$20000=B412)*(DATOS!$K$2:$K$20000=3))</f>
        <v>0</v>
      </c>
      <c r="O412">
        <f>SUMPRODUCT((CONFIG_METADATA!$G$2:$G$20000=1)*(DATOS!$D$2:$D$20000=A412)*(DATOS!$I$2:$I$20000=B412)*(DATOS!$K$2:$K$20000=4))</f>
        <v>0</v>
      </c>
      <c r="P412">
        <f>SUMPRODUCT((CONFIG_METADATA!$G$2:$G$20000=1)*(DATOS!$D$2:$D$20000=A412)*(DATOS!$I$2:$I$20000=B412)*(DATOS!$K$2:$K$20000=5))</f>
        <v>0</v>
      </c>
      <c r="Q412">
        <f>SUMPRODUCT((CONFIG_METADATA!$G$2:$G$20000=1)*(DATOS!$D$2:$D$20000=A412)*(DATOS!$I$2:$I$20000=B412)*(DATOS!$K$2:$K$20000=6))</f>
        <v>0</v>
      </c>
      <c r="R412">
        <f>SUMPRODUCT((CONFIG_METADATA!$G$2:$G$20000=1)*(DATOS!$D$2:$D$20000=A412)*(DATOS!$I$2:$I$20000=B412)*(DATOS!$K$2:$K$20000=7))</f>
        <v>0</v>
      </c>
      <c r="S412">
        <f>SUMPRODUCT((CONFIG_METADATA!$G$2:$G$20000=1)*(DATOS!$D$2:$D$20000=A412)*(DATOS!$I$2:$I$20000=B412)*(DATOS!$K$2:$K$20000=8))</f>
        <v>0</v>
      </c>
      <c r="T412">
        <f>SUMPRODUCT((CONFIG_METADATA!$G$2:$G$20000=1)*(DATOS!$D$2:$D$20000=A412)*(DATOS!$I$2:$I$20000=B412)*(DATOS!$K$2:$K$20000=9))</f>
        <v>0</v>
      </c>
      <c r="U412">
        <f>SUMPRODUCT((CONFIG_METADATA!$G$2:$G$20000=1)*(DATOS!$D$2:$D$20000=A412)*(DATOS!$I$2:$I$20000=B412)*(DATOS!$K$2:$K$20000=10))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SUMPRODUCT((CONFIG_METADATA!$G$2:$G$20000=1)*(DATOS!$D$2:$D$20000=A413)*(DATOS!$I$2:$I$20000=B413))</f>
        <v>0</v>
      </c>
      <c r="E413" s="10" t="str">
        <f>IFERROR(SUMPRODUCT((CONFIG_METADATA!$G$2:$G$20000=1)*(DATOS!$D$2:$D$20000=A413)*(DATOS!$I$2:$I$20000=B413)*(DATOS!$K$2:$K$20000))/D413,"—")</f>
        <v>—</v>
      </c>
      <c r="F413" s="10" t="str" cm="1">
        <f t="array" ref="F413">IFERROR(_xlfn.STDEV.P(_xlfn._xlws.FILTER(DATOS!$K$2:$K$20000,(CONFIG_METADATA!$G$2:$G$20000=1)*(DATOS!$D$2:$D$20000=A413)*(DATOS!$I$2:$I$20000=B413))),"—")</f>
        <v>—</v>
      </c>
      <c r="G413" t="str" cm="1">
        <f t="array" ref="G413">IFERROR(_xlfn.MODE.SNGL(_xlfn._xlws.FILTER(DATOS!$K$2:$K$20000,(CONFIG_METADATA!$G$2:$G$20000=1)*(DATOS!$D$2:$D$20000=A413)*(DATOS!$I$2:$I$20000=B413))),"—")</f>
        <v>—</v>
      </c>
      <c r="H413" s="11" t="str">
        <f>IFERROR(SUMPRODUCT((CONFIG_METADATA!$G$2:$G$20000=1)*(DATOS!$D$2:$D$20000=A413)*(DATOS!$I$2:$I$20000=B413)*(DATOS!$L$2:$L$20000="S"))/D413,"—")</f>
        <v>—</v>
      </c>
      <c r="I413" s="11" t="str">
        <f>IFERROR(SUMPRODUCT((CONFIG_METADATA!$G$2:$G$20000=1)*(DATOS!$D$2:$D$20000=A413)*(DATOS!$I$2:$I$20000=B413)*(DATOS!$L$2:$L$20000="N"))/D413,"—")</f>
        <v>—</v>
      </c>
      <c r="J413" t="str" cm="1">
        <f t="array" ref="J413">IFERROR(_xlfn.MODE.SNGL(_xlfn._xlws.FILTER(DATOS!$K$2:$K$20000,(CONFIG_METADATA!$G$2:$G$20000=1)*(DATOS!$D$2:$D$20000=A413)*(DATOS!$I$2:$I$20000=B413)*(DATOS!$L$2:$L$20000="S"))),"—")</f>
        <v>—</v>
      </c>
      <c r="K413" t="str" cm="1">
        <f t="array" ref="K413">IFERROR(_xlfn.MODE.SNGL(_xlfn._xlws.FILTER(DATOS!$K$2:$K$20000,(CONFIG_METADATA!$G$2:$G$20000=1)*(DATOS!$D$2:$D$20000=A413)*(DATOS!$I$2:$I$20000=B413)*(DATOS!$L$2:$L$20000="N"))),"—")</f>
        <v>—</v>
      </c>
      <c r="L413">
        <f>SUMPRODUCT((CONFIG_METADATA!$G$2:$G$20000=1)*(DATOS!$D$2:$D$20000=A413)*(DATOS!$I$2:$I$20000=B413)*(DATOS!$K$2:$K$20000=1))</f>
        <v>0</v>
      </c>
      <c r="M413">
        <f>SUMPRODUCT((CONFIG_METADATA!$G$2:$G$20000=1)*(DATOS!$D$2:$D$20000=A413)*(DATOS!$I$2:$I$20000=B413)*(DATOS!$K$2:$K$20000=2))</f>
        <v>0</v>
      </c>
      <c r="N413">
        <f>SUMPRODUCT((CONFIG_METADATA!$G$2:$G$20000=1)*(DATOS!$D$2:$D$20000=A413)*(DATOS!$I$2:$I$20000=B413)*(DATOS!$K$2:$K$20000=3))</f>
        <v>0</v>
      </c>
      <c r="O413">
        <f>SUMPRODUCT((CONFIG_METADATA!$G$2:$G$20000=1)*(DATOS!$D$2:$D$20000=A413)*(DATOS!$I$2:$I$20000=B413)*(DATOS!$K$2:$K$20000=4))</f>
        <v>0</v>
      </c>
      <c r="P413">
        <f>SUMPRODUCT((CONFIG_METADATA!$G$2:$G$20000=1)*(DATOS!$D$2:$D$20000=A413)*(DATOS!$I$2:$I$20000=B413)*(DATOS!$K$2:$K$20000=5))</f>
        <v>0</v>
      </c>
      <c r="Q413">
        <f>SUMPRODUCT((CONFIG_METADATA!$G$2:$G$20000=1)*(DATOS!$D$2:$D$20000=A413)*(DATOS!$I$2:$I$20000=B413)*(DATOS!$K$2:$K$20000=6))</f>
        <v>0</v>
      </c>
      <c r="R413">
        <f>SUMPRODUCT((CONFIG_METADATA!$G$2:$G$20000=1)*(DATOS!$D$2:$D$20000=A413)*(DATOS!$I$2:$I$20000=B413)*(DATOS!$K$2:$K$20000=7))</f>
        <v>0</v>
      </c>
      <c r="S413">
        <f>SUMPRODUCT((CONFIG_METADATA!$G$2:$G$20000=1)*(DATOS!$D$2:$D$20000=A413)*(DATOS!$I$2:$I$20000=B413)*(DATOS!$K$2:$K$20000=8))</f>
        <v>0</v>
      </c>
      <c r="T413">
        <f>SUMPRODUCT((CONFIG_METADATA!$G$2:$G$20000=1)*(DATOS!$D$2:$D$20000=A413)*(DATOS!$I$2:$I$20000=B413)*(DATOS!$K$2:$K$20000=9))</f>
        <v>0</v>
      </c>
      <c r="U413">
        <f>SUMPRODUCT((CONFIG_METADATA!$G$2:$G$20000=1)*(DATOS!$D$2:$D$20000=A413)*(DATOS!$I$2:$I$20000=B413)*(DATOS!$K$2:$K$20000=10))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SUMPRODUCT((CONFIG_METADATA!$G$2:$G$20000=1)*(DATOS!$D$2:$D$20000=A414)*(DATOS!$I$2:$I$20000=B414))</f>
        <v>0</v>
      </c>
      <c r="E414" s="10" t="str">
        <f>IFERROR(SUMPRODUCT((CONFIG_METADATA!$G$2:$G$20000=1)*(DATOS!$D$2:$D$20000=A414)*(DATOS!$I$2:$I$20000=B414)*(DATOS!$K$2:$K$20000))/D414,"—")</f>
        <v>—</v>
      </c>
      <c r="F414" s="10" t="str" cm="1">
        <f t="array" ref="F414">IFERROR(_xlfn.STDEV.P(_xlfn._xlws.FILTER(DATOS!$K$2:$K$20000,(CONFIG_METADATA!$G$2:$G$20000=1)*(DATOS!$D$2:$D$20000=A414)*(DATOS!$I$2:$I$20000=B414))),"—")</f>
        <v>—</v>
      </c>
      <c r="G414" t="str" cm="1">
        <f t="array" ref="G414">IFERROR(_xlfn.MODE.SNGL(_xlfn._xlws.FILTER(DATOS!$K$2:$K$20000,(CONFIG_METADATA!$G$2:$G$20000=1)*(DATOS!$D$2:$D$20000=A414)*(DATOS!$I$2:$I$20000=B414))),"—")</f>
        <v>—</v>
      </c>
      <c r="H414" s="11" t="str">
        <f>IFERROR(SUMPRODUCT((CONFIG_METADATA!$G$2:$G$20000=1)*(DATOS!$D$2:$D$20000=A414)*(DATOS!$I$2:$I$20000=B414)*(DATOS!$L$2:$L$20000="S"))/D414,"—")</f>
        <v>—</v>
      </c>
      <c r="I414" s="11" t="str">
        <f>IFERROR(SUMPRODUCT((CONFIG_METADATA!$G$2:$G$20000=1)*(DATOS!$D$2:$D$20000=A414)*(DATOS!$I$2:$I$20000=B414)*(DATOS!$L$2:$L$20000="N"))/D414,"—")</f>
        <v>—</v>
      </c>
      <c r="J414" t="str" cm="1">
        <f t="array" ref="J414">IFERROR(_xlfn.MODE.SNGL(_xlfn._xlws.FILTER(DATOS!$K$2:$K$20000,(CONFIG_METADATA!$G$2:$G$20000=1)*(DATOS!$D$2:$D$20000=A414)*(DATOS!$I$2:$I$20000=B414)*(DATOS!$L$2:$L$20000="S"))),"—")</f>
        <v>—</v>
      </c>
      <c r="K414" t="str" cm="1">
        <f t="array" ref="K414">IFERROR(_xlfn.MODE.SNGL(_xlfn._xlws.FILTER(DATOS!$K$2:$K$20000,(CONFIG_METADATA!$G$2:$G$20000=1)*(DATOS!$D$2:$D$20000=A414)*(DATOS!$I$2:$I$20000=B414)*(DATOS!$L$2:$L$20000="N"))),"—")</f>
        <v>—</v>
      </c>
      <c r="L414">
        <f>SUMPRODUCT((CONFIG_METADATA!$G$2:$G$20000=1)*(DATOS!$D$2:$D$20000=A414)*(DATOS!$I$2:$I$20000=B414)*(DATOS!$K$2:$K$20000=1))</f>
        <v>0</v>
      </c>
      <c r="M414">
        <f>SUMPRODUCT((CONFIG_METADATA!$G$2:$G$20000=1)*(DATOS!$D$2:$D$20000=A414)*(DATOS!$I$2:$I$20000=B414)*(DATOS!$K$2:$K$20000=2))</f>
        <v>0</v>
      </c>
      <c r="N414">
        <f>SUMPRODUCT((CONFIG_METADATA!$G$2:$G$20000=1)*(DATOS!$D$2:$D$20000=A414)*(DATOS!$I$2:$I$20000=B414)*(DATOS!$K$2:$K$20000=3))</f>
        <v>0</v>
      </c>
      <c r="O414">
        <f>SUMPRODUCT((CONFIG_METADATA!$G$2:$G$20000=1)*(DATOS!$D$2:$D$20000=A414)*(DATOS!$I$2:$I$20000=B414)*(DATOS!$K$2:$K$20000=4))</f>
        <v>0</v>
      </c>
      <c r="P414">
        <f>SUMPRODUCT((CONFIG_METADATA!$G$2:$G$20000=1)*(DATOS!$D$2:$D$20000=A414)*(DATOS!$I$2:$I$20000=B414)*(DATOS!$K$2:$K$20000=5))</f>
        <v>0</v>
      </c>
      <c r="Q414">
        <f>SUMPRODUCT((CONFIG_METADATA!$G$2:$G$20000=1)*(DATOS!$D$2:$D$20000=A414)*(DATOS!$I$2:$I$20000=B414)*(DATOS!$K$2:$K$20000=6))</f>
        <v>0</v>
      </c>
      <c r="R414">
        <f>SUMPRODUCT((CONFIG_METADATA!$G$2:$G$20000=1)*(DATOS!$D$2:$D$20000=A414)*(DATOS!$I$2:$I$20000=B414)*(DATOS!$K$2:$K$20000=7))</f>
        <v>0</v>
      </c>
      <c r="S414">
        <f>SUMPRODUCT((CONFIG_METADATA!$G$2:$G$20000=1)*(DATOS!$D$2:$D$20000=A414)*(DATOS!$I$2:$I$20000=B414)*(DATOS!$K$2:$K$20000=8))</f>
        <v>0</v>
      </c>
      <c r="T414">
        <f>SUMPRODUCT((CONFIG_METADATA!$G$2:$G$20000=1)*(DATOS!$D$2:$D$20000=A414)*(DATOS!$I$2:$I$20000=B414)*(DATOS!$K$2:$K$20000=9))</f>
        <v>0</v>
      </c>
      <c r="U414">
        <f>SUMPRODUCT((CONFIG_METADATA!$G$2:$G$20000=1)*(DATOS!$D$2:$D$20000=A414)*(DATOS!$I$2:$I$20000=B414)*(DATOS!$K$2:$K$20000=10))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SUMPRODUCT((CONFIG_METADATA!$G$2:$G$20000=1)*(DATOS!$D$2:$D$20000=A415)*(DATOS!$I$2:$I$20000=B415))</f>
        <v>0</v>
      </c>
      <c r="E415" s="10" t="str">
        <f>IFERROR(SUMPRODUCT((CONFIG_METADATA!$G$2:$G$20000=1)*(DATOS!$D$2:$D$20000=A415)*(DATOS!$I$2:$I$20000=B415)*(DATOS!$K$2:$K$20000))/D415,"—")</f>
        <v>—</v>
      </c>
      <c r="F415" s="10" t="str" cm="1">
        <f t="array" ref="F415">IFERROR(_xlfn.STDEV.P(_xlfn._xlws.FILTER(DATOS!$K$2:$K$20000,(CONFIG_METADATA!$G$2:$G$20000=1)*(DATOS!$D$2:$D$20000=A415)*(DATOS!$I$2:$I$20000=B415))),"—")</f>
        <v>—</v>
      </c>
      <c r="G415" t="str" cm="1">
        <f t="array" ref="G415">IFERROR(_xlfn.MODE.SNGL(_xlfn._xlws.FILTER(DATOS!$K$2:$K$20000,(CONFIG_METADATA!$G$2:$G$20000=1)*(DATOS!$D$2:$D$20000=A415)*(DATOS!$I$2:$I$20000=B415))),"—")</f>
        <v>—</v>
      </c>
      <c r="H415" s="11" t="str">
        <f>IFERROR(SUMPRODUCT((CONFIG_METADATA!$G$2:$G$20000=1)*(DATOS!$D$2:$D$20000=A415)*(DATOS!$I$2:$I$20000=B415)*(DATOS!$L$2:$L$20000="S"))/D415,"—")</f>
        <v>—</v>
      </c>
      <c r="I415" s="11" t="str">
        <f>IFERROR(SUMPRODUCT((CONFIG_METADATA!$G$2:$G$20000=1)*(DATOS!$D$2:$D$20000=A415)*(DATOS!$I$2:$I$20000=B415)*(DATOS!$L$2:$L$20000="N"))/D415,"—")</f>
        <v>—</v>
      </c>
      <c r="J415" t="str" cm="1">
        <f t="array" ref="J415">IFERROR(_xlfn.MODE.SNGL(_xlfn._xlws.FILTER(DATOS!$K$2:$K$20000,(CONFIG_METADATA!$G$2:$G$20000=1)*(DATOS!$D$2:$D$20000=A415)*(DATOS!$I$2:$I$20000=B415)*(DATOS!$L$2:$L$20000="S"))),"—")</f>
        <v>—</v>
      </c>
      <c r="K415" t="str" cm="1">
        <f t="array" ref="K415">IFERROR(_xlfn.MODE.SNGL(_xlfn._xlws.FILTER(DATOS!$K$2:$K$20000,(CONFIG_METADATA!$G$2:$G$20000=1)*(DATOS!$D$2:$D$20000=A415)*(DATOS!$I$2:$I$20000=B415)*(DATOS!$L$2:$L$20000="N"))),"—")</f>
        <v>—</v>
      </c>
      <c r="L415">
        <f>SUMPRODUCT((CONFIG_METADATA!$G$2:$G$20000=1)*(DATOS!$D$2:$D$20000=A415)*(DATOS!$I$2:$I$20000=B415)*(DATOS!$K$2:$K$20000=1))</f>
        <v>0</v>
      </c>
      <c r="M415">
        <f>SUMPRODUCT((CONFIG_METADATA!$G$2:$G$20000=1)*(DATOS!$D$2:$D$20000=A415)*(DATOS!$I$2:$I$20000=B415)*(DATOS!$K$2:$K$20000=2))</f>
        <v>0</v>
      </c>
      <c r="N415">
        <f>SUMPRODUCT((CONFIG_METADATA!$G$2:$G$20000=1)*(DATOS!$D$2:$D$20000=A415)*(DATOS!$I$2:$I$20000=B415)*(DATOS!$K$2:$K$20000=3))</f>
        <v>0</v>
      </c>
      <c r="O415">
        <f>SUMPRODUCT((CONFIG_METADATA!$G$2:$G$20000=1)*(DATOS!$D$2:$D$20000=A415)*(DATOS!$I$2:$I$20000=B415)*(DATOS!$K$2:$K$20000=4))</f>
        <v>0</v>
      </c>
      <c r="P415">
        <f>SUMPRODUCT((CONFIG_METADATA!$G$2:$G$20000=1)*(DATOS!$D$2:$D$20000=A415)*(DATOS!$I$2:$I$20000=B415)*(DATOS!$K$2:$K$20000=5))</f>
        <v>0</v>
      </c>
      <c r="Q415">
        <f>SUMPRODUCT((CONFIG_METADATA!$G$2:$G$20000=1)*(DATOS!$D$2:$D$20000=A415)*(DATOS!$I$2:$I$20000=B415)*(DATOS!$K$2:$K$20000=6))</f>
        <v>0</v>
      </c>
      <c r="R415">
        <f>SUMPRODUCT((CONFIG_METADATA!$G$2:$G$20000=1)*(DATOS!$D$2:$D$20000=A415)*(DATOS!$I$2:$I$20000=B415)*(DATOS!$K$2:$K$20000=7))</f>
        <v>0</v>
      </c>
      <c r="S415">
        <f>SUMPRODUCT((CONFIG_METADATA!$G$2:$G$20000=1)*(DATOS!$D$2:$D$20000=A415)*(DATOS!$I$2:$I$20000=B415)*(DATOS!$K$2:$K$20000=8))</f>
        <v>0</v>
      </c>
      <c r="T415">
        <f>SUMPRODUCT((CONFIG_METADATA!$G$2:$G$20000=1)*(DATOS!$D$2:$D$20000=A415)*(DATOS!$I$2:$I$20000=B415)*(DATOS!$K$2:$K$20000=9))</f>
        <v>0</v>
      </c>
      <c r="U415">
        <f>SUMPRODUCT((CONFIG_METADATA!$G$2:$G$20000=1)*(DATOS!$D$2:$D$20000=A415)*(DATOS!$I$2:$I$20000=B415)*(DATOS!$K$2:$K$20000=10))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SUMPRODUCT((CONFIG_METADATA!$G$2:$G$20000=1)*(DATOS!$D$2:$D$20000=A416)*(DATOS!$I$2:$I$20000=B416))</f>
        <v>0</v>
      </c>
      <c r="E416" s="10" t="str">
        <f>IFERROR(SUMPRODUCT((CONFIG_METADATA!$G$2:$G$20000=1)*(DATOS!$D$2:$D$20000=A416)*(DATOS!$I$2:$I$20000=B416)*(DATOS!$K$2:$K$20000))/D416,"—")</f>
        <v>—</v>
      </c>
      <c r="F416" s="10" t="str" cm="1">
        <f t="array" ref="F416">IFERROR(_xlfn.STDEV.P(_xlfn._xlws.FILTER(DATOS!$K$2:$K$20000,(CONFIG_METADATA!$G$2:$G$20000=1)*(DATOS!$D$2:$D$20000=A416)*(DATOS!$I$2:$I$20000=B416))),"—")</f>
        <v>—</v>
      </c>
      <c r="G416" t="str" cm="1">
        <f t="array" ref="G416">IFERROR(_xlfn.MODE.SNGL(_xlfn._xlws.FILTER(DATOS!$K$2:$K$20000,(CONFIG_METADATA!$G$2:$G$20000=1)*(DATOS!$D$2:$D$20000=A416)*(DATOS!$I$2:$I$20000=B416))),"—")</f>
        <v>—</v>
      </c>
      <c r="H416" s="11" t="str">
        <f>IFERROR(SUMPRODUCT((CONFIG_METADATA!$G$2:$G$20000=1)*(DATOS!$D$2:$D$20000=A416)*(DATOS!$I$2:$I$20000=B416)*(DATOS!$L$2:$L$20000="S"))/D416,"—")</f>
        <v>—</v>
      </c>
      <c r="I416" s="11" t="str">
        <f>IFERROR(SUMPRODUCT((CONFIG_METADATA!$G$2:$G$20000=1)*(DATOS!$D$2:$D$20000=A416)*(DATOS!$I$2:$I$20000=B416)*(DATOS!$L$2:$L$20000="N"))/D416,"—")</f>
        <v>—</v>
      </c>
      <c r="J416" t="str" cm="1">
        <f t="array" ref="J416">IFERROR(_xlfn.MODE.SNGL(_xlfn._xlws.FILTER(DATOS!$K$2:$K$20000,(CONFIG_METADATA!$G$2:$G$20000=1)*(DATOS!$D$2:$D$20000=A416)*(DATOS!$I$2:$I$20000=B416)*(DATOS!$L$2:$L$20000="S"))),"—")</f>
        <v>—</v>
      </c>
      <c r="K416" t="str" cm="1">
        <f t="array" ref="K416">IFERROR(_xlfn.MODE.SNGL(_xlfn._xlws.FILTER(DATOS!$K$2:$K$20000,(CONFIG_METADATA!$G$2:$G$20000=1)*(DATOS!$D$2:$D$20000=A416)*(DATOS!$I$2:$I$20000=B416)*(DATOS!$L$2:$L$20000="N"))),"—")</f>
        <v>—</v>
      </c>
      <c r="L416">
        <f>SUMPRODUCT((CONFIG_METADATA!$G$2:$G$20000=1)*(DATOS!$D$2:$D$20000=A416)*(DATOS!$I$2:$I$20000=B416)*(DATOS!$K$2:$K$20000=1))</f>
        <v>0</v>
      </c>
      <c r="M416">
        <f>SUMPRODUCT((CONFIG_METADATA!$G$2:$G$20000=1)*(DATOS!$D$2:$D$20000=A416)*(DATOS!$I$2:$I$20000=B416)*(DATOS!$K$2:$K$20000=2))</f>
        <v>0</v>
      </c>
      <c r="N416">
        <f>SUMPRODUCT((CONFIG_METADATA!$G$2:$G$20000=1)*(DATOS!$D$2:$D$20000=A416)*(DATOS!$I$2:$I$20000=B416)*(DATOS!$K$2:$K$20000=3))</f>
        <v>0</v>
      </c>
      <c r="O416">
        <f>SUMPRODUCT((CONFIG_METADATA!$G$2:$G$20000=1)*(DATOS!$D$2:$D$20000=A416)*(DATOS!$I$2:$I$20000=B416)*(DATOS!$K$2:$K$20000=4))</f>
        <v>0</v>
      </c>
      <c r="P416">
        <f>SUMPRODUCT((CONFIG_METADATA!$G$2:$G$20000=1)*(DATOS!$D$2:$D$20000=A416)*(DATOS!$I$2:$I$20000=B416)*(DATOS!$K$2:$K$20000=5))</f>
        <v>0</v>
      </c>
      <c r="Q416">
        <f>SUMPRODUCT((CONFIG_METADATA!$G$2:$G$20000=1)*(DATOS!$D$2:$D$20000=A416)*(DATOS!$I$2:$I$20000=B416)*(DATOS!$K$2:$K$20000=6))</f>
        <v>0</v>
      </c>
      <c r="R416">
        <f>SUMPRODUCT((CONFIG_METADATA!$G$2:$G$20000=1)*(DATOS!$D$2:$D$20000=A416)*(DATOS!$I$2:$I$20000=B416)*(DATOS!$K$2:$K$20000=7))</f>
        <v>0</v>
      </c>
      <c r="S416">
        <f>SUMPRODUCT((CONFIG_METADATA!$G$2:$G$20000=1)*(DATOS!$D$2:$D$20000=A416)*(DATOS!$I$2:$I$20000=B416)*(DATOS!$K$2:$K$20000=8))</f>
        <v>0</v>
      </c>
      <c r="T416">
        <f>SUMPRODUCT((CONFIG_METADATA!$G$2:$G$20000=1)*(DATOS!$D$2:$D$20000=A416)*(DATOS!$I$2:$I$20000=B416)*(DATOS!$K$2:$K$20000=9))</f>
        <v>0</v>
      </c>
      <c r="U416">
        <f>SUMPRODUCT((CONFIG_METADATA!$G$2:$G$20000=1)*(DATOS!$D$2:$D$20000=A416)*(DATOS!$I$2:$I$20000=B416)*(DATOS!$K$2:$K$20000=10))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SUMPRODUCT((CONFIG_METADATA!$G$2:$G$20000=1)*(DATOS!$D$2:$D$20000=A417)*(DATOS!$I$2:$I$20000=B417))</f>
        <v>0</v>
      </c>
      <c r="E417" s="10" t="str">
        <f>IFERROR(SUMPRODUCT((CONFIG_METADATA!$G$2:$G$20000=1)*(DATOS!$D$2:$D$20000=A417)*(DATOS!$I$2:$I$20000=B417)*(DATOS!$K$2:$K$20000))/D417,"—")</f>
        <v>—</v>
      </c>
      <c r="F417" s="10" t="str" cm="1">
        <f t="array" ref="F417">IFERROR(_xlfn.STDEV.P(_xlfn._xlws.FILTER(DATOS!$K$2:$K$20000,(CONFIG_METADATA!$G$2:$G$20000=1)*(DATOS!$D$2:$D$20000=A417)*(DATOS!$I$2:$I$20000=B417))),"—")</f>
        <v>—</v>
      </c>
      <c r="G417" t="str" cm="1">
        <f t="array" ref="G417">IFERROR(_xlfn.MODE.SNGL(_xlfn._xlws.FILTER(DATOS!$K$2:$K$20000,(CONFIG_METADATA!$G$2:$G$20000=1)*(DATOS!$D$2:$D$20000=A417)*(DATOS!$I$2:$I$20000=B417))),"—")</f>
        <v>—</v>
      </c>
      <c r="H417" s="11" t="str">
        <f>IFERROR(SUMPRODUCT((CONFIG_METADATA!$G$2:$G$20000=1)*(DATOS!$D$2:$D$20000=A417)*(DATOS!$I$2:$I$20000=B417)*(DATOS!$L$2:$L$20000="S"))/D417,"—")</f>
        <v>—</v>
      </c>
      <c r="I417" s="11" t="str">
        <f>IFERROR(SUMPRODUCT((CONFIG_METADATA!$G$2:$G$20000=1)*(DATOS!$D$2:$D$20000=A417)*(DATOS!$I$2:$I$20000=B417)*(DATOS!$L$2:$L$20000="N"))/D417,"—")</f>
        <v>—</v>
      </c>
      <c r="J417" t="str" cm="1">
        <f t="array" ref="J417">IFERROR(_xlfn.MODE.SNGL(_xlfn._xlws.FILTER(DATOS!$K$2:$K$20000,(CONFIG_METADATA!$G$2:$G$20000=1)*(DATOS!$D$2:$D$20000=A417)*(DATOS!$I$2:$I$20000=B417)*(DATOS!$L$2:$L$20000="S"))),"—")</f>
        <v>—</v>
      </c>
      <c r="K417" t="str" cm="1">
        <f t="array" ref="K417">IFERROR(_xlfn.MODE.SNGL(_xlfn._xlws.FILTER(DATOS!$K$2:$K$20000,(CONFIG_METADATA!$G$2:$G$20000=1)*(DATOS!$D$2:$D$20000=A417)*(DATOS!$I$2:$I$20000=B417)*(DATOS!$L$2:$L$20000="N"))),"—")</f>
        <v>—</v>
      </c>
      <c r="L417">
        <f>SUMPRODUCT((CONFIG_METADATA!$G$2:$G$20000=1)*(DATOS!$D$2:$D$20000=A417)*(DATOS!$I$2:$I$20000=B417)*(DATOS!$K$2:$K$20000=1))</f>
        <v>0</v>
      </c>
      <c r="M417">
        <f>SUMPRODUCT((CONFIG_METADATA!$G$2:$G$20000=1)*(DATOS!$D$2:$D$20000=A417)*(DATOS!$I$2:$I$20000=B417)*(DATOS!$K$2:$K$20000=2))</f>
        <v>0</v>
      </c>
      <c r="N417">
        <f>SUMPRODUCT((CONFIG_METADATA!$G$2:$G$20000=1)*(DATOS!$D$2:$D$20000=A417)*(DATOS!$I$2:$I$20000=B417)*(DATOS!$K$2:$K$20000=3))</f>
        <v>0</v>
      </c>
      <c r="O417">
        <f>SUMPRODUCT((CONFIG_METADATA!$G$2:$G$20000=1)*(DATOS!$D$2:$D$20000=A417)*(DATOS!$I$2:$I$20000=B417)*(DATOS!$K$2:$K$20000=4))</f>
        <v>0</v>
      </c>
      <c r="P417">
        <f>SUMPRODUCT((CONFIG_METADATA!$G$2:$G$20000=1)*(DATOS!$D$2:$D$20000=A417)*(DATOS!$I$2:$I$20000=B417)*(DATOS!$K$2:$K$20000=5))</f>
        <v>0</v>
      </c>
      <c r="Q417">
        <f>SUMPRODUCT((CONFIG_METADATA!$G$2:$G$20000=1)*(DATOS!$D$2:$D$20000=A417)*(DATOS!$I$2:$I$20000=B417)*(DATOS!$K$2:$K$20000=6))</f>
        <v>0</v>
      </c>
      <c r="R417">
        <f>SUMPRODUCT((CONFIG_METADATA!$G$2:$G$20000=1)*(DATOS!$D$2:$D$20000=A417)*(DATOS!$I$2:$I$20000=B417)*(DATOS!$K$2:$K$20000=7))</f>
        <v>0</v>
      </c>
      <c r="S417">
        <f>SUMPRODUCT((CONFIG_METADATA!$G$2:$G$20000=1)*(DATOS!$D$2:$D$20000=A417)*(DATOS!$I$2:$I$20000=B417)*(DATOS!$K$2:$K$20000=8))</f>
        <v>0</v>
      </c>
      <c r="T417">
        <f>SUMPRODUCT((CONFIG_METADATA!$G$2:$G$20000=1)*(DATOS!$D$2:$D$20000=A417)*(DATOS!$I$2:$I$20000=B417)*(DATOS!$K$2:$K$20000=9))</f>
        <v>0</v>
      </c>
      <c r="U417">
        <f>SUMPRODUCT((CONFIG_METADATA!$G$2:$G$20000=1)*(DATOS!$D$2:$D$20000=A417)*(DATOS!$I$2:$I$20000=B417)*(DATOS!$K$2:$K$20000=10))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SUMPRODUCT((CONFIG_METADATA!$G$2:$G$20000=1)*(DATOS!$D$2:$D$20000=A418)*(DATOS!$I$2:$I$20000=B418))</f>
        <v>0</v>
      </c>
      <c r="E418" s="10" t="str">
        <f>IFERROR(SUMPRODUCT((CONFIG_METADATA!$G$2:$G$20000=1)*(DATOS!$D$2:$D$20000=A418)*(DATOS!$I$2:$I$20000=B418)*(DATOS!$K$2:$K$20000))/D418,"—")</f>
        <v>—</v>
      </c>
      <c r="F418" s="10" t="str" cm="1">
        <f t="array" ref="F418">IFERROR(_xlfn.STDEV.P(_xlfn._xlws.FILTER(DATOS!$K$2:$K$20000,(CONFIG_METADATA!$G$2:$G$20000=1)*(DATOS!$D$2:$D$20000=A418)*(DATOS!$I$2:$I$20000=B418))),"—")</f>
        <v>—</v>
      </c>
      <c r="G418" t="str" cm="1">
        <f t="array" ref="G418">IFERROR(_xlfn.MODE.SNGL(_xlfn._xlws.FILTER(DATOS!$K$2:$K$20000,(CONFIG_METADATA!$G$2:$G$20000=1)*(DATOS!$D$2:$D$20000=A418)*(DATOS!$I$2:$I$20000=B418))),"—")</f>
        <v>—</v>
      </c>
      <c r="H418" s="11" t="str">
        <f>IFERROR(SUMPRODUCT((CONFIG_METADATA!$G$2:$G$20000=1)*(DATOS!$D$2:$D$20000=A418)*(DATOS!$I$2:$I$20000=B418)*(DATOS!$L$2:$L$20000="S"))/D418,"—")</f>
        <v>—</v>
      </c>
      <c r="I418" s="11" t="str">
        <f>IFERROR(SUMPRODUCT((CONFIG_METADATA!$G$2:$G$20000=1)*(DATOS!$D$2:$D$20000=A418)*(DATOS!$I$2:$I$20000=B418)*(DATOS!$L$2:$L$20000="N"))/D418,"—")</f>
        <v>—</v>
      </c>
      <c r="J418" t="str" cm="1">
        <f t="array" ref="J418">IFERROR(_xlfn.MODE.SNGL(_xlfn._xlws.FILTER(DATOS!$K$2:$K$20000,(CONFIG_METADATA!$G$2:$G$20000=1)*(DATOS!$D$2:$D$20000=A418)*(DATOS!$I$2:$I$20000=B418)*(DATOS!$L$2:$L$20000="S"))),"—")</f>
        <v>—</v>
      </c>
      <c r="K418" t="str" cm="1">
        <f t="array" ref="K418">IFERROR(_xlfn.MODE.SNGL(_xlfn._xlws.FILTER(DATOS!$K$2:$K$20000,(CONFIG_METADATA!$G$2:$G$20000=1)*(DATOS!$D$2:$D$20000=A418)*(DATOS!$I$2:$I$20000=B418)*(DATOS!$L$2:$L$20000="N"))),"—")</f>
        <v>—</v>
      </c>
      <c r="L418">
        <f>SUMPRODUCT((CONFIG_METADATA!$G$2:$G$20000=1)*(DATOS!$D$2:$D$20000=A418)*(DATOS!$I$2:$I$20000=B418)*(DATOS!$K$2:$K$20000=1))</f>
        <v>0</v>
      </c>
      <c r="M418">
        <f>SUMPRODUCT((CONFIG_METADATA!$G$2:$G$20000=1)*(DATOS!$D$2:$D$20000=A418)*(DATOS!$I$2:$I$20000=B418)*(DATOS!$K$2:$K$20000=2))</f>
        <v>0</v>
      </c>
      <c r="N418">
        <f>SUMPRODUCT((CONFIG_METADATA!$G$2:$G$20000=1)*(DATOS!$D$2:$D$20000=A418)*(DATOS!$I$2:$I$20000=B418)*(DATOS!$K$2:$K$20000=3))</f>
        <v>0</v>
      </c>
      <c r="O418">
        <f>SUMPRODUCT((CONFIG_METADATA!$G$2:$G$20000=1)*(DATOS!$D$2:$D$20000=A418)*(DATOS!$I$2:$I$20000=B418)*(DATOS!$K$2:$K$20000=4))</f>
        <v>0</v>
      </c>
      <c r="P418">
        <f>SUMPRODUCT((CONFIG_METADATA!$G$2:$G$20000=1)*(DATOS!$D$2:$D$20000=A418)*(DATOS!$I$2:$I$20000=B418)*(DATOS!$K$2:$K$20000=5))</f>
        <v>0</v>
      </c>
      <c r="Q418">
        <f>SUMPRODUCT((CONFIG_METADATA!$G$2:$G$20000=1)*(DATOS!$D$2:$D$20000=A418)*(DATOS!$I$2:$I$20000=B418)*(DATOS!$K$2:$K$20000=6))</f>
        <v>0</v>
      </c>
      <c r="R418">
        <f>SUMPRODUCT((CONFIG_METADATA!$G$2:$G$20000=1)*(DATOS!$D$2:$D$20000=A418)*(DATOS!$I$2:$I$20000=B418)*(DATOS!$K$2:$K$20000=7))</f>
        <v>0</v>
      </c>
      <c r="S418">
        <f>SUMPRODUCT((CONFIG_METADATA!$G$2:$G$20000=1)*(DATOS!$D$2:$D$20000=A418)*(DATOS!$I$2:$I$20000=B418)*(DATOS!$K$2:$K$20000=8))</f>
        <v>0</v>
      </c>
      <c r="T418">
        <f>SUMPRODUCT((CONFIG_METADATA!$G$2:$G$20000=1)*(DATOS!$D$2:$D$20000=A418)*(DATOS!$I$2:$I$20000=B418)*(DATOS!$K$2:$K$20000=9))</f>
        <v>0</v>
      </c>
      <c r="U418">
        <f>SUMPRODUCT((CONFIG_METADATA!$G$2:$G$20000=1)*(DATOS!$D$2:$D$20000=A418)*(DATOS!$I$2:$I$20000=B418)*(DATOS!$K$2:$K$20000=10))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SUMPRODUCT((CONFIG_METADATA!$G$2:$G$20000=1)*(DATOS!$D$2:$D$20000=A419)*(DATOS!$I$2:$I$20000=B419))</f>
        <v>0</v>
      </c>
      <c r="E419" s="10" t="str">
        <f>IFERROR(SUMPRODUCT((CONFIG_METADATA!$G$2:$G$20000=1)*(DATOS!$D$2:$D$20000=A419)*(DATOS!$I$2:$I$20000=B419)*(DATOS!$K$2:$K$20000))/D419,"—")</f>
        <v>—</v>
      </c>
      <c r="F419" s="10" t="str" cm="1">
        <f t="array" ref="F419">IFERROR(_xlfn.STDEV.P(_xlfn._xlws.FILTER(DATOS!$K$2:$K$20000,(CONFIG_METADATA!$G$2:$G$20000=1)*(DATOS!$D$2:$D$20000=A419)*(DATOS!$I$2:$I$20000=B419))),"—")</f>
        <v>—</v>
      </c>
      <c r="G419" t="str" cm="1">
        <f t="array" ref="G419">IFERROR(_xlfn.MODE.SNGL(_xlfn._xlws.FILTER(DATOS!$K$2:$K$20000,(CONFIG_METADATA!$G$2:$G$20000=1)*(DATOS!$D$2:$D$20000=A419)*(DATOS!$I$2:$I$20000=B419))),"—")</f>
        <v>—</v>
      </c>
      <c r="H419" s="11" t="str">
        <f>IFERROR(SUMPRODUCT((CONFIG_METADATA!$G$2:$G$20000=1)*(DATOS!$D$2:$D$20000=A419)*(DATOS!$I$2:$I$20000=B419)*(DATOS!$L$2:$L$20000="S"))/D419,"—")</f>
        <v>—</v>
      </c>
      <c r="I419" s="11" t="str">
        <f>IFERROR(SUMPRODUCT((CONFIG_METADATA!$G$2:$G$20000=1)*(DATOS!$D$2:$D$20000=A419)*(DATOS!$I$2:$I$20000=B419)*(DATOS!$L$2:$L$20000="N"))/D419,"—")</f>
        <v>—</v>
      </c>
      <c r="J419" t="str" cm="1">
        <f t="array" ref="J419">IFERROR(_xlfn.MODE.SNGL(_xlfn._xlws.FILTER(DATOS!$K$2:$K$20000,(CONFIG_METADATA!$G$2:$G$20000=1)*(DATOS!$D$2:$D$20000=A419)*(DATOS!$I$2:$I$20000=B419)*(DATOS!$L$2:$L$20000="S"))),"—")</f>
        <v>—</v>
      </c>
      <c r="K419" t="str" cm="1">
        <f t="array" ref="K419">IFERROR(_xlfn.MODE.SNGL(_xlfn._xlws.FILTER(DATOS!$K$2:$K$20000,(CONFIG_METADATA!$G$2:$G$20000=1)*(DATOS!$D$2:$D$20000=A419)*(DATOS!$I$2:$I$20000=B419)*(DATOS!$L$2:$L$20000="N"))),"—")</f>
        <v>—</v>
      </c>
      <c r="L419">
        <f>SUMPRODUCT((CONFIG_METADATA!$G$2:$G$20000=1)*(DATOS!$D$2:$D$20000=A419)*(DATOS!$I$2:$I$20000=B419)*(DATOS!$K$2:$K$20000=1))</f>
        <v>0</v>
      </c>
      <c r="M419">
        <f>SUMPRODUCT((CONFIG_METADATA!$G$2:$G$20000=1)*(DATOS!$D$2:$D$20000=A419)*(DATOS!$I$2:$I$20000=B419)*(DATOS!$K$2:$K$20000=2))</f>
        <v>0</v>
      </c>
      <c r="N419">
        <f>SUMPRODUCT((CONFIG_METADATA!$G$2:$G$20000=1)*(DATOS!$D$2:$D$20000=A419)*(DATOS!$I$2:$I$20000=B419)*(DATOS!$K$2:$K$20000=3))</f>
        <v>0</v>
      </c>
      <c r="O419">
        <f>SUMPRODUCT((CONFIG_METADATA!$G$2:$G$20000=1)*(DATOS!$D$2:$D$20000=A419)*(DATOS!$I$2:$I$20000=B419)*(DATOS!$K$2:$K$20000=4))</f>
        <v>0</v>
      </c>
      <c r="P419">
        <f>SUMPRODUCT((CONFIG_METADATA!$G$2:$G$20000=1)*(DATOS!$D$2:$D$20000=A419)*(DATOS!$I$2:$I$20000=B419)*(DATOS!$K$2:$K$20000=5))</f>
        <v>0</v>
      </c>
      <c r="Q419">
        <f>SUMPRODUCT((CONFIG_METADATA!$G$2:$G$20000=1)*(DATOS!$D$2:$D$20000=A419)*(DATOS!$I$2:$I$20000=B419)*(DATOS!$K$2:$K$20000=6))</f>
        <v>0</v>
      </c>
      <c r="R419">
        <f>SUMPRODUCT((CONFIG_METADATA!$G$2:$G$20000=1)*(DATOS!$D$2:$D$20000=A419)*(DATOS!$I$2:$I$20000=B419)*(DATOS!$K$2:$K$20000=7))</f>
        <v>0</v>
      </c>
      <c r="S419">
        <f>SUMPRODUCT((CONFIG_METADATA!$G$2:$G$20000=1)*(DATOS!$D$2:$D$20000=A419)*(DATOS!$I$2:$I$20000=B419)*(DATOS!$K$2:$K$20000=8))</f>
        <v>0</v>
      </c>
      <c r="T419">
        <f>SUMPRODUCT((CONFIG_METADATA!$G$2:$G$20000=1)*(DATOS!$D$2:$D$20000=A419)*(DATOS!$I$2:$I$20000=B419)*(DATOS!$K$2:$K$20000=9))</f>
        <v>0</v>
      </c>
      <c r="U419">
        <f>SUMPRODUCT((CONFIG_METADATA!$G$2:$G$20000=1)*(DATOS!$D$2:$D$20000=A419)*(DATOS!$I$2:$I$20000=B419)*(DATOS!$K$2:$K$20000=10))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SUMPRODUCT((CONFIG_METADATA!$G$2:$G$20000=1)*(DATOS!$D$2:$D$20000=A420)*(DATOS!$I$2:$I$20000=B420))</f>
        <v>0</v>
      </c>
      <c r="E420" s="10" t="str">
        <f>IFERROR(SUMPRODUCT((CONFIG_METADATA!$G$2:$G$20000=1)*(DATOS!$D$2:$D$20000=A420)*(DATOS!$I$2:$I$20000=B420)*(DATOS!$K$2:$K$20000))/D420,"—")</f>
        <v>—</v>
      </c>
      <c r="F420" s="10" t="str" cm="1">
        <f t="array" ref="F420">IFERROR(_xlfn.STDEV.P(_xlfn._xlws.FILTER(DATOS!$K$2:$K$20000,(CONFIG_METADATA!$G$2:$G$20000=1)*(DATOS!$D$2:$D$20000=A420)*(DATOS!$I$2:$I$20000=B420))),"—")</f>
        <v>—</v>
      </c>
      <c r="G420" t="str" cm="1">
        <f t="array" ref="G420">IFERROR(_xlfn.MODE.SNGL(_xlfn._xlws.FILTER(DATOS!$K$2:$K$20000,(CONFIG_METADATA!$G$2:$G$20000=1)*(DATOS!$D$2:$D$20000=A420)*(DATOS!$I$2:$I$20000=B420))),"—")</f>
        <v>—</v>
      </c>
      <c r="H420" s="11" t="str">
        <f>IFERROR(SUMPRODUCT((CONFIG_METADATA!$G$2:$G$20000=1)*(DATOS!$D$2:$D$20000=A420)*(DATOS!$I$2:$I$20000=B420)*(DATOS!$L$2:$L$20000="S"))/D420,"—")</f>
        <v>—</v>
      </c>
      <c r="I420" s="11" t="str">
        <f>IFERROR(SUMPRODUCT((CONFIG_METADATA!$G$2:$G$20000=1)*(DATOS!$D$2:$D$20000=A420)*(DATOS!$I$2:$I$20000=B420)*(DATOS!$L$2:$L$20000="N"))/D420,"—")</f>
        <v>—</v>
      </c>
      <c r="J420" t="str" cm="1">
        <f t="array" ref="J420">IFERROR(_xlfn.MODE.SNGL(_xlfn._xlws.FILTER(DATOS!$K$2:$K$20000,(CONFIG_METADATA!$G$2:$G$20000=1)*(DATOS!$D$2:$D$20000=A420)*(DATOS!$I$2:$I$20000=B420)*(DATOS!$L$2:$L$20000="S"))),"—")</f>
        <v>—</v>
      </c>
      <c r="K420" t="str" cm="1">
        <f t="array" ref="K420">IFERROR(_xlfn.MODE.SNGL(_xlfn._xlws.FILTER(DATOS!$K$2:$K$20000,(CONFIG_METADATA!$G$2:$G$20000=1)*(DATOS!$D$2:$D$20000=A420)*(DATOS!$I$2:$I$20000=B420)*(DATOS!$L$2:$L$20000="N"))),"—")</f>
        <v>—</v>
      </c>
      <c r="L420">
        <f>SUMPRODUCT((CONFIG_METADATA!$G$2:$G$20000=1)*(DATOS!$D$2:$D$20000=A420)*(DATOS!$I$2:$I$20000=B420)*(DATOS!$K$2:$K$20000=1))</f>
        <v>0</v>
      </c>
      <c r="M420">
        <f>SUMPRODUCT((CONFIG_METADATA!$G$2:$G$20000=1)*(DATOS!$D$2:$D$20000=A420)*(DATOS!$I$2:$I$20000=B420)*(DATOS!$K$2:$K$20000=2))</f>
        <v>0</v>
      </c>
      <c r="N420">
        <f>SUMPRODUCT((CONFIG_METADATA!$G$2:$G$20000=1)*(DATOS!$D$2:$D$20000=A420)*(DATOS!$I$2:$I$20000=B420)*(DATOS!$K$2:$K$20000=3))</f>
        <v>0</v>
      </c>
      <c r="O420">
        <f>SUMPRODUCT((CONFIG_METADATA!$G$2:$G$20000=1)*(DATOS!$D$2:$D$20000=A420)*(DATOS!$I$2:$I$20000=B420)*(DATOS!$K$2:$K$20000=4))</f>
        <v>0</v>
      </c>
      <c r="P420">
        <f>SUMPRODUCT((CONFIG_METADATA!$G$2:$G$20000=1)*(DATOS!$D$2:$D$20000=A420)*(DATOS!$I$2:$I$20000=B420)*(DATOS!$K$2:$K$20000=5))</f>
        <v>0</v>
      </c>
      <c r="Q420">
        <f>SUMPRODUCT((CONFIG_METADATA!$G$2:$G$20000=1)*(DATOS!$D$2:$D$20000=A420)*(DATOS!$I$2:$I$20000=B420)*(DATOS!$K$2:$K$20000=6))</f>
        <v>0</v>
      </c>
      <c r="R420">
        <f>SUMPRODUCT((CONFIG_METADATA!$G$2:$G$20000=1)*(DATOS!$D$2:$D$20000=A420)*(DATOS!$I$2:$I$20000=B420)*(DATOS!$K$2:$K$20000=7))</f>
        <v>0</v>
      </c>
      <c r="S420">
        <f>SUMPRODUCT((CONFIG_METADATA!$G$2:$G$20000=1)*(DATOS!$D$2:$D$20000=A420)*(DATOS!$I$2:$I$20000=B420)*(DATOS!$K$2:$K$20000=8))</f>
        <v>0</v>
      </c>
      <c r="T420">
        <f>SUMPRODUCT((CONFIG_METADATA!$G$2:$G$20000=1)*(DATOS!$D$2:$D$20000=A420)*(DATOS!$I$2:$I$20000=B420)*(DATOS!$K$2:$K$20000=9))</f>
        <v>0</v>
      </c>
      <c r="U420">
        <f>SUMPRODUCT((CONFIG_METADATA!$G$2:$G$20000=1)*(DATOS!$D$2:$D$20000=A420)*(DATOS!$I$2:$I$20000=B420)*(DATOS!$K$2:$K$20000=10))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SUMPRODUCT((CONFIG_METADATA!$G$2:$G$20000=1)*(DATOS!$D$2:$D$20000=A421)*(DATOS!$I$2:$I$20000=B421))</f>
        <v>0</v>
      </c>
      <c r="E421" s="10" t="str">
        <f>IFERROR(SUMPRODUCT((CONFIG_METADATA!$G$2:$G$20000=1)*(DATOS!$D$2:$D$20000=A421)*(DATOS!$I$2:$I$20000=B421)*(DATOS!$K$2:$K$20000))/D421,"—")</f>
        <v>—</v>
      </c>
      <c r="F421" s="10" t="str" cm="1">
        <f t="array" ref="F421">IFERROR(_xlfn.STDEV.P(_xlfn._xlws.FILTER(DATOS!$K$2:$K$20000,(CONFIG_METADATA!$G$2:$G$20000=1)*(DATOS!$D$2:$D$20000=A421)*(DATOS!$I$2:$I$20000=B421))),"—")</f>
        <v>—</v>
      </c>
      <c r="G421" t="str" cm="1">
        <f t="array" ref="G421">IFERROR(_xlfn.MODE.SNGL(_xlfn._xlws.FILTER(DATOS!$K$2:$K$20000,(CONFIG_METADATA!$G$2:$G$20000=1)*(DATOS!$D$2:$D$20000=A421)*(DATOS!$I$2:$I$20000=B421))),"—")</f>
        <v>—</v>
      </c>
      <c r="H421" s="11" t="str">
        <f>IFERROR(SUMPRODUCT((CONFIG_METADATA!$G$2:$G$20000=1)*(DATOS!$D$2:$D$20000=A421)*(DATOS!$I$2:$I$20000=B421)*(DATOS!$L$2:$L$20000="S"))/D421,"—")</f>
        <v>—</v>
      </c>
      <c r="I421" s="11" t="str">
        <f>IFERROR(SUMPRODUCT((CONFIG_METADATA!$G$2:$G$20000=1)*(DATOS!$D$2:$D$20000=A421)*(DATOS!$I$2:$I$20000=B421)*(DATOS!$L$2:$L$20000="N"))/D421,"—")</f>
        <v>—</v>
      </c>
      <c r="J421" t="str" cm="1">
        <f t="array" ref="J421">IFERROR(_xlfn.MODE.SNGL(_xlfn._xlws.FILTER(DATOS!$K$2:$K$20000,(CONFIG_METADATA!$G$2:$G$20000=1)*(DATOS!$D$2:$D$20000=A421)*(DATOS!$I$2:$I$20000=B421)*(DATOS!$L$2:$L$20000="S"))),"—")</f>
        <v>—</v>
      </c>
      <c r="K421" t="str" cm="1">
        <f t="array" ref="K421">IFERROR(_xlfn.MODE.SNGL(_xlfn._xlws.FILTER(DATOS!$K$2:$K$20000,(CONFIG_METADATA!$G$2:$G$20000=1)*(DATOS!$D$2:$D$20000=A421)*(DATOS!$I$2:$I$20000=B421)*(DATOS!$L$2:$L$20000="N"))),"—")</f>
        <v>—</v>
      </c>
      <c r="L421">
        <f>SUMPRODUCT((CONFIG_METADATA!$G$2:$G$20000=1)*(DATOS!$D$2:$D$20000=A421)*(DATOS!$I$2:$I$20000=B421)*(DATOS!$K$2:$K$20000=1))</f>
        <v>0</v>
      </c>
      <c r="M421">
        <f>SUMPRODUCT((CONFIG_METADATA!$G$2:$G$20000=1)*(DATOS!$D$2:$D$20000=A421)*(DATOS!$I$2:$I$20000=B421)*(DATOS!$K$2:$K$20000=2))</f>
        <v>0</v>
      </c>
      <c r="N421">
        <f>SUMPRODUCT((CONFIG_METADATA!$G$2:$G$20000=1)*(DATOS!$D$2:$D$20000=A421)*(DATOS!$I$2:$I$20000=B421)*(DATOS!$K$2:$K$20000=3))</f>
        <v>0</v>
      </c>
      <c r="O421">
        <f>SUMPRODUCT((CONFIG_METADATA!$G$2:$G$20000=1)*(DATOS!$D$2:$D$20000=A421)*(DATOS!$I$2:$I$20000=B421)*(DATOS!$K$2:$K$20000=4))</f>
        <v>0</v>
      </c>
      <c r="P421">
        <f>SUMPRODUCT((CONFIG_METADATA!$G$2:$G$20000=1)*(DATOS!$D$2:$D$20000=A421)*(DATOS!$I$2:$I$20000=B421)*(DATOS!$K$2:$K$20000=5))</f>
        <v>0</v>
      </c>
      <c r="Q421">
        <f>SUMPRODUCT((CONFIG_METADATA!$G$2:$G$20000=1)*(DATOS!$D$2:$D$20000=A421)*(DATOS!$I$2:$I$20000=B421)*(DATOS!$K$2:$K$20000=6))</f>
        <v>0</v>
      </c>
      <c r="R421">
        <f>SUMPRODUCT((CONFIG_METADATA!$G$2:$G$20000=1)*(DATOS!$D$2:$D$20000=A421)*(DATOS!$I$2:$I$20000=B421)*(DATOS!$K$2:$K$20000=7))</f>
        <v>0</v>
      </c>
      <c r="S421">
        <f>SUMPRODUCT((CONFIG_METADATA!$G$2:$G$20000=1)*(DATOS!$D$2:$D$20000=A421)*(DATOS!$I$2:$I$20000=B421)*(DATOS!$K$2:$K$20000=8))</f>
        <v>0</v>
      </c>
      <c r="T421">
        <f>SUMPRODUCT((CONFIG_METADATA!$G$2:$G$20000=1)*(DATOS!$D$2:$D$20000=A421)*(DATOS!$I$2:$I$20000=B421)*(DATOS!$K$2:$K$20000=9))</f>
        <v>0</v>
      </c>
      <c r="U421">
        <f>SUMPRODUCT((CONFIG_METADATA!$G$2:$G$20000=1)*(DATOS!$D$2:$D$20000=A421)*(DATOS!$I$2:$I$20000=B421)*(DATOS!$K$2:$K$20000=10))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SUMPRODUCT((CONFIG_METADATA!$G$2:$G$20000=1)*(DATOS!$D$2:$D$20000=A422)*(DATOS!$I$2:$I$20000=B422))</f>
        <v>0</v>
      </c>
      <c r="E422" s="10" t="str">
        <f>IFERROR(SUMPRODUCT((CONFIG_METADATA!$G$2:$G$20000=1)*(DATOS!$D$2:$D$20000=A422)*(DATOS!$I$2:$I$20000=B422)*(DATOS!$K$2:$K$20000))/D422,"—")</f>
        <v>—</v>
      </c>
      <c r="F422" s="10" t="str" cm="1">
        <f t="array" ref="F422">IFERROR(_xlfn.STDEV.P(_xlfn._xlws.FILTER(DATOS!$K$2:$K$20000,(CONFIG_METADATA!$G$2:$G$20000=1)*(DATOS!$D$2:$D$20000=A422)*(DATOS!$I$2:$I$20000=B422))),"—")</f>
        <v>—</v>
      </c>
      <c r="G422" t="str" cm="1">
        <f t="array" ref="G422">IFERROR(_xlfn.MODE.SNGL(_xlfn._xlws.FILTER(DATOS!$K$2:$K$20000,(CONFIG_METADATA!$G$2:$G$20000=1)*(DATOS!$D$2:$D$20000=A422)*(DATOS!$I$2:$I$20000=B422))),"—")</f>
        <v>—</v>
      </c>
      <c r="H422" s="11" t="str">
        <f>IFERROR(SUMPRODUCT((CONFIG_METADATA!$G$2:$G$20000=1)*(DATOS!$D$2:$D$20000=A422)*(DATOS!$I$2:$I$20000=B422)*(DATOS!$L$2:$L$20000="S"))/D422,"—")</f>
        <v>—</v>
      </c>
      <c r="I422" s="11" t="str">
        <f>IFERROR(SUMPRODUCT((CONFIG_METADATA!$G$2:$G$20000=1)*(DATOS!$D$2:$D$20000=A422)*(DATOS!$I$2:$I$20000=B422)*(DATOS!$L$2:$L$20000="N"))/D422,"—")</f>
        <v>—</v>
      </c>
      <c r="J422" t="str" cm="1">
        <f t="array" ref="J422">IFERROR(_xlfn.MODE.SNGL(_xlfn._xlws.FILTER(DATOS!$K$2:$K$20000,(CONFIG_METADATA!$G$2:$G$20000=1)*(DATOS!$D$2:$D$20000=A422)*(DATOS!$I$2:$I$20000=B422)*(DATOS!$L$2:$L$20000="S"))),"—")</f>
        <v>—</v>
      </c>
      <c r="K422" t="str" cm="1">
        <f t="array" ref="K422">IFERROR(_xlfn.MODE.SNGL(_xlfn._xlws.FILTER(DATOS!$K$2:$K$20000,(CONFIG_METADATA!$G$2:$G$20000=1)*(DATOS!$D$2:$D$20000=A422)*(DATOS!$I$2:$I$20000=B422)*(DATOS!$L$2:$L$20000="N"))),"—")</f>
        <v>—</v>
      </c>
      <c r="L422">
        <f>SUMPRODUCT((CONFIG_METADATA!$G$2:$G$20000=1)*(DATOS!$D$2:$D$20000=A422)*(DATOS!$I$2:$I$20000=B422)*(DATOS!$K$2:$K$20000=1))</f>
        <v>0</v>
      </c>
      <c r="M422">
        <f>SUMPRODUCT((CONFIG_METADATA!$G$2:$G$20000=1)*(DATOS!$D$2:$D$20000=A422)*(DATOS!$I$2:$I$20000=B422)*(DATOS!$K$2:$K$20000=2))</f>
        <v>0</v>
      </c>
      <c r="N422">
        <f>SUMPRODUCT((CONFIG_METADATA!$G$2:$G$20000=1)*(DATOS!$D$2:$D$20000=A422)*(DATOS!$I$2:$I$20000=B422)*(DATOS!$K$2:$K$20000=3))</f>
        <v>0</v>
      </c>
      <c r="O422">
        <f>SUMPRODUCT((CONFIG_METADATA!$G$2:$G$20000=1)*(DATOS!$D$2:$D$20000=A422)*(DATOS!$I$2:$I$20000=B422)*(DATOS!$K$2:$K$20000=4))</f>
        <v>0</v>
      </c>
      <c r="P422">
        <f>SUMPRODUCT((CONFIG_METADATA!$G$2:$G$20000=1)*(DATOS!$D$2:$D$20000=A422)*(DATOS!$I$2:$I$20000=B422)*(DATOS!$K$2:$K$20000=5))</f>
        <v>0</v>
      </c>
      <c r="Q422">
        <f>SUMPRODUCT((CONFIG_METADATA!$G$2:$G$20000=1)*(DATOS!$D$2:$D$20000=A422)*(DATOS!$I$2:$I$20000=B422)*(DATOS!$K$2:$K$20000=6))</f>
        <v>0</v>
      </c>
      <c r="R422">
        <f>SUMPRODUCT((CONFIG_METADATA!$G$2:$G$20000=1)*(DATOS!$D$2:$D$20000=A422)*(DATOS!$I$2:$I$20000=B422)*(DATOS!$K$2:$K$20000=7))</f>
        <v>0</v>
      </c>
      <c r="S422">
        <f>SUMPRODUCT((CONFIG_METADATA!$G$2:$G$20000=1)*(DATOS!$D$2:$D$20000=A422)*(DATOS!$I$2:$I$20000=B422)*(DATOS!$K$2:$K$20000=8))</f>
        <v>0</v>
      </c>
      <c r="T422">
        <f>SUMPRODUCT((CONFIG_METADATA!$G$2:$G$20000=1)*(DATOS!$D$2:$D$20000=A422)*(DATOS!$I$2:$I$20000=B422)*(DATOS!$K$2:$K$20000=9))</f>
        <v>0</v>
      </c>
      <c r="U422">
        <f>SUMPRODUCT((CONFIG_METADATA!$G$2:$G$20000=1)*(DATOS!$D$2:$D$20000=A422)*(DATOS!$I$2:$I$20000=B422)*(DATOS!$K$2:$K$20000=10))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SUMPRODUCT((CONFIG_METADATA!$G$2:$G$20000=1)*(DATOS!$D$2:$D$20000=A423)*(DATOS!$I$2:$I$20000=B423))</f>
        <v>0</v>
      </c>
      <c r="E423" s="10" t="str">
        <f>IFERROR(SUMPRODUCT((CONFIG_METADATA!$G$2:$G$20000=1)*(DATOS!$D$2:$D$20000=A423)*(DATOS!$I$2:$I$20000=B423)*(DATOS!$K$2:$K$20000))/D423,"—")</f>
        <v>—</v>
      </c>
      <c r="F423" s="10" t="str" cm="1">
        <f t="array" ref="F423">IFERROR(_xlfn.STDEV.P(_xlfn._xlws.FILTER(DATOS!$K$2:$K$20000,(CONFIG_METADATA!$G$2:$G$20000=1)*(DATOS!$D$2:$D$20000=A423)*(DATOS!$I$2:$I$20000=B423))),"—")</f>
        <v>—</v>
      </c>
      <c r="G423" t="str" cm="1">
        <f t="array" ref="G423">IFERROR(_xlfn.MODE.SNGL(_xlfn._xlws.FILTER(DATOS!$K$2:$K$20000,(CONFIG_METADATA!$G$2:$G$20000=1)*(DATOS!$D$2:$D$20000=A423)*(DATOS!$I$2:$I$20000=B423))),"—")</f>
        <v>—</v>
      </c>
      <c r="H423" s="11" t="str">
        <f>IFERROR(SUMPRODUCT((CONFIG_METADATA!$G$2:$G$20000=1)*(DATOS!$D$2:$D$20000=A423)*(DATOS!$I$2:$I$20000=B423)*(DATOS!$L$2:$L$20000="S"))/D423,"—")</f>
        <v>—</v>
      </c>
      <c r="I423" s="11" t="str">
        <f>IFERROR(SUMPRODUCT((CONFIG_METADATA!$G$2:$G$20000=1)*(DATOS!$D$2:$D$20000=A423)*(DATOS!$I$2:$I$20000=B423)*(DATOS!$L$2:$L$20000="N"))/D423,"—")</f>
        <v>—</v>
      </c>
      <c r="J423" t="str" cm="1">
        <f t="array" ref="J423">IFERROR(_xlfn.MODE.SNGL(_xlfn._xlws.FILTER(DATOS!$K$2:$K$20000,(CONFIG_METADATA!$G$2:$G$20000=1)*(DATOS!$D$2:$D$20000=A423)*(DATOS!$I$2:$I$20000=B423)*(DATOS!$L$2:$L$20000="S"))),"—")</f>
        <v>—</v>
      </c>
      <c r="K423" t="str" cm="1">
        <f t="array" ref="K423">IFERROR(_xlfn.MODE.SNGL(_xlfn._xlws.FILTER(DATOS!$K$2:$K$20000,(CONFIG_METADATA!$G$2:$G$20000=1)*(DATOS!$D$2:$D$20000=A423)*(DATOS!$I$2:$I$20000=B423)*(DATOS!$L$2:$L$20000="N"))),"—")</f>
        <v>—</v>
      </c>
      <c r="L423">
        <f>SUMPRODUCT((CONFIG_METADATA!$G$2:$G$20000=1)*(DATOS!$D$2:$D$20000=A423)*(DATOS!$I$2:$I$20000=B423)*(DATOS!$K$2:$K$20000=1))</f>
        <v>0</v>
      </c>
      <c r="M423">
        <f>SUMPRODUCT((CONFIG_METADATA!$G$2:$G$20000=1)*(DATOS!$D$2:$D$20000=A423)*(DATOS!$I$2:$I$20000=B423)*(DATOS!$K$2:$K$20000=2))</f>
        <v>0</v>
      </c>
      <c r="N423">
        <f>SUMPRODUCT((CONFIG_METADATA!$G$2:$G$20000=1)*(DATOS!$D$2:$D$20000=A423)*(DATOS!$I$2:$I$20000=B423)*(DATOS!$K$2:$K$20000=3))</f>
        <v>0</v>
      </c>
      <c r="O423">
        <f>SUMPRODUCT((CONFIG_METADATA!$G$2:$G$20000=1)*(DATOS!$D$2:$D$20000=A423)*(DATOS!$I$2:$I$20000=B423)*(DATOS!$K$2:$K$20000=4))</f>
        <v>0</v>
      </c>
      <c r="P423">
        <f>SUMPRODUCT((CONFIG_METADATA!$G$2:$G$20000=1)*(DATOS!$D$2:$D$20000=A423)*(DATOS!$I$2:$I$20000=B423)*(DATOS!$K$2:$K$20000=5))</f>
        <v>0</v>
      </c>
      <c r="Q423">
        <f>SUMPRODUCT((CONFIG_METADATA!$G$2:$G$20000=1)*(DATOS!$D$2:$D$20000=A423)*(DATOS!$I$2:$I$20000=B423)*(DATOS!$K$2:$K$20000=6))</f>
        <v>0</v>
      </c>
      <c r="R423">
        <f>SUMPRODUCT((CONFIG_METADATA!$G$2:$G$20000=1)*(DATOS!$D$2:$D$20000=A423)*(DATOS!$I$2:$I$20000=B423)*(DATOS!$K$2:$K$20000=7))</f>
        <v>0</v>
      </c>
      <c r="S423">
        <f>SUMPRODUCT((CONFIG_METADATA!$G$2:$G$20000=1)*(DATOS!$D$2:$D$20000=A423)*(DATOS!$I$2:$I$20000=B423)*(DATOS!$K$2:$K$20000=8))</f>
        <v>0</v>
      </c>
      <c r="T423">
        <f>SUMPRODUCT((CONFIG_METADATA!$G$2:$G$20000=1)*(DATOS!$D$2:$D$20000=A423)*(DATOS!$I$2:$I$20000=B423)*(DATOS!$K$2:$K$20000=9))</f>
        <v>0</v>
      </c>
      <c r="U423">
        <f>SUMPRODUCT((CONFIG_METADATA!$G$2:$G$20000=1)*(DATOS!$D$2:$D$20000=A423)*(DATOS!$I$2:$I$20000=B423)*(DATOS!$K$2:$K$20000=10))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SUMPRODUCT((CONFIG_METADATA!$G$2:$G$20000=1)*(DATOS!$D$2:$D$20000=A424)*(DATOS!$I$2:$I$20000=B424))</f>
        <v>0</v>
      </c>
      <c r="E424" s="10" t="str">
        <f>IFERROR(SUMPRODUCT((CONFIG_METADATA!$G$2:$G$20000=1)*(DATOS!$D$2:$D$20000=A424)*(DATOS!$I$2:$I$20000=B424)*(DATOS!$K$2:$K$20000))/D424,"—")</f>
        <v>—</v>
      </c>
      <c r="F424" s="10" t="str" cm="1">
        <f t="array" ref="F424">IFERROR(_xlfn.STDEV.P(_xlfn._xlws.FILTER(DATOS!$K$2:$K$20000,(CONFIG_METADATA!$G$2:$G$20000=1)*(DATOS!$D$2:$D$20000=A424)*(DATOS!$I$2:$I$20000=B424))),"—")</f>
        <v>—</v>
      </c>
      <c r="G424" t="str" cm="1">
        <f t="array" ref="G424">IFERROR(_xlfn.MODE.SNGL(_xlfn._xlws.FILTER(DATOS!$K$2:$K$20000,(CONFIG_METADATA!$G$2:$G$20000=1)*(DATOS!$D$2:$D$20000=A424)*(DATOS!$I$2:$I$20000=B424))),"—")</f>
        <v>—</v>
      </c>
      <c r="H424" s="11" t="str">
        <f>IFERROR(SUMPRODUCT((CONFIG_METADATA!$G$2:$G$20000=1)*(DATOS!$D$2:$D$20000=A424)*(DATOS!$I$2:$I$20000=B424)*(DATOS!$L$2:$L$20000="S"))/D424,"—")</f>
        <v>—</v>
      </c>
      <c r="I424" s="11" t="str">
        <f>IFERROR(SUMPRODUCT((CONFIG_METADATA!$G$2:$G$20000=1)*(DATOS!$D$2:$D$20000=A424)*(DATOS!$I$2:$I$20000=B424)*(DATOS!$L$2:$L$20000="N"))/D424,"—")</f>
        <v>—</v>
      </c>
      <c r="J424" t="str" cm="1">
        <f t="array" ref="J424">IFERROR(_xlfn.MODE.SNGL(_xlfn._xlws.FILTER(DATOS!$K$2:$K$20000,(CONFIG_METADATA!$G$2:$G$20000=1)*(DATOS!$D$2:$D$20000=A424)*(DATOS!$I$2:$I$20000=B424)*(DATOS!$L$2:$L$20000="S"))),"—")</f>
        <v>—</v>
      </c>
      <c r="K424" t="str" cm="1">
        <f t="array" ref="K424">IFERROR(_xlfn.MODE.SNGL(_xlfn._xlws.FILTER(DATOS!$K$2:$K$20000,(CONFIG_METADATA!$G$2:$G$20000=1)*(DATOS!$D$2:$D$20000=A424)*(DATOS!$I$2:$I$20000=B424)*(DATOS!$L$2:$L$20000="N"))),"—")</f>
        <v>—</v>
      </c>
      <c r="L424">
        <f>SUMPRODUCT((CONFIG_METADATA!$G$2:$G$20000=1)*(DATOS!$D$2:$D$20000=A424)*(DATOS!$I$2:$I$20000=B424)*(DATOS!$K$2:$K$20000=1))</f>
        <v>0</v>
      </c>
      <c r="M424">
        <f>SUMPRODUCT((CONFIG_METADATA!$G$2:$G$20000=1)*(DATOS!$D$2:$D$20000=A424)*(DATOS!$I$2:$I$20000=B424)*(DATOS!$K$2:$K$20000=2))</f>
        <v>0</v>
      </c>
      <c r="N424">
        <f>SUMPRODUCT((CONFIG_METADATA!$G$2:$G$20000=1)*(DATOS!$D$2:$D$20000=A424)*(DATOS!$I$2:$I$20000=B424)*(DATOS!$K$2:$K$20000=3))</f>
        <v>0</v>
      </c>
      <c r="O424">
        <f>SUMPRODUCT((CONFIG_METADATA!$G$2:$G$20000=1)*(DATOS!$D$2:$D$20000=A424)*(DATOS!$I$2:$I$20000=B424)*(DATOS!$K$2:$K$20000=4))</f>
        <v>0</v>
      </c>
      <c r="P424">
        <f>SUMPRODUCT((CONFIG_METADATA!$G$2:$G$20000=1)*(DATOS!$D$2:$D$20000=A424)*(DATOS!$I$2:$I$20000=B424)*(DATOS!$K$2:$K$20000=5))</f>
        <v>0</v>
      </c>
      <c r="Q424">
        <f>SUMPRODUCT((CONFIG_METADATA!$G$2:$G$20000=1)*(DATOS!$D$2:$D$20000=A424)*(DATOS!$I$2:$I$20000=B424)*(DATOS!$K$2:$K$20000=6))</f>
        <v>0</v>
      </c>
      <c r="R424">
        <f>SUMPRODUCT((CONFIG_METADATA!$G$2:$G$20000=1)*(DATOS!$D$2:$D$20000=A424)*(DATOS!$I$2:$I$20000=B424)*(DATOS!$K$2:$K$20000=7))</f>
        <v>0</v>
      </c>
      <c r="S424">
        <f>SUMPRODUCT((CONFIG_METADATA!$G$2:$G$20000=1)*(DATOS!$D$2:$D$20000=A424)*(DATOS!$I$2:$I$20000=B424)*(DATOS!$K$2:$K$20000=8))</f>
        <v>0</v>
      </c>
      <c r="T424">
        <f>SUMPRODUCT((CONFIG_METADATA!$G$2:$G$20000=1)*(DATOS!$D$2:$D$20000=A424)*(DATOS!$I$2:$I$20000=B424)*(DATOS!$K$2:$K$20000=9))</f>
        <v>0</v>
      </c>
      <c r="U424">
        <f>SUMPRODUCT((CONFIG_METADATA!$G$2:$G$20000=1)*(DATOS!$D$2:$D$20000=A424)*(DATOS!$I$2:$I$20000=B424)*(DATOS!$K$2:$K$20000=10))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SUMPRODUCT((CONFIG_METADATA!$G$2:$G$20000=1)*(DATOS!$D$2:$D$20000=A425)*(DATOS!$I$2:$I$20000=B425))</f>
        <v>0</v>
      </c>
      <c r="E425" s="10" t="str">
        <f>IFERROR(SUMPRODUCT((CONFIG_METADATA!$G$2:$G$20000=1)*(DATOS!$D$2:$D$20000=A425)*(DATOS!$I$2:$I$20000=B425)*(DATOS!$K$2:$K$20000))/D425,"—")</f>
        <v>—</v>
      </c>
      <c r="F425" s="10" t="str" cm="1">
        <f t="array" ref="F425">IFERROR(_xlfn.STDEV.P(_xlfn._xlws.FILTER(DATOS!$K$2:$K$20000,(CONFIG_METADATA!$G$2:$G$20000=1)*(DATOS!$D$2:$D$20000=A425)*(DATOS!$I$2:$I$20000=B425))),"—")</f>
        <v>—</v>
      </c>
      <c r="G425" t="str" cm="1">
        <f t="array" ref="G425">IFERROR(_xlfn.MODE.SNGL(_xlfn._xlws.FILTER(DATOS!$K$2:$K$20000,(CONFIG_METADATA!$G$2:$G$20000=1)*(DATOS!$D$2:$D$20000=A425)*(DATOS!$I$2:$I$20000=B425))),"—")</f>
        <v>—</v>
      </c>
      <c r="H425" s="11" t="str">
        <f>IFERROR(SUMPRODUCT((CONFIG_METADATA!$G$2:$G$20000=1)*(DATOS!$D$2:$D$20000=A425)*(DATOS!$I$2:$I$20000=B425)*(DATOS!$L$2:$L$20000="S"))/D425,"—")</f>
        <v>—</v>
      </c>
      <c r="I425" s="11" t="str">
        <f>IFERROR(SUMPRODUCT((CONFIG_METADATA!$G$2:$G$20000=1)*(DATOS!$D$2:$D$20000=A425)*(DATOS!$I$2:$I$20000=B425)*(DATOS!$L$2:$L$20000="N"))/D425,"—")</f>
        <v>—</v>
      </c>
      <c r="J425" t="str" cm="1">
        <f t="array" ref="J425">IFERROR(_xlfn.MODE.SNGL(_xlfn._xlws.FILTER(DATOS!$K$2:$K$20000,(CONFIG_METADATA!$G$2:$G$20000=1)*(DATOS!$D$2:$D$20000=A425)*(DATOS!$I$2:$I$20000=B425)*(DATOS!$L$2:$L$20000="S"))),"—")</f>
        <v>—</v>
      </c>
      <c r="K425" t="str" cm="1">
        <f t="array" ref="K425">IFERROR(_xlfn.MODE.SNGL(_xlfn._xlws.FILTER(DATOS!$K$2:$K$20000,(CONFIG_METADATA!$G$2:$G$20000=1)*(DATOS!$D$2:$D$20000=A425)*(DATOS!$I$2:$I$20000=B425)*(DATOS!$L$2:$L$20000="N"))),"—")</f>
        <v>—</v>
      </c>
      <c r="L425">
        <f>SUMPRODUCT((CONFIG_METADATA!$G$2:$G$20000=1)*(DATOS!$D$2:$D$20000=A425)*(DATOS!$I$2:$I$20000=B425)*(DATOS!$K$2:$K$20000=1))</f>
        <v>0</v>
      </c>
      <c r="M425">
        <f>SUMPRODUCT((CONFIG_METADATA!$G$2:$G$20000=1)*(DATOS!$D$2:$D$20000=A425)*(DATOS!$I$2:$I$20000=B425)*(DATOS!$K$2:$K$20000=2))</f>
        <v>0</v>
      </c>
      <c r="N425">
        <f>SUMPRODUCT((CONFIG_METADATA!$G$2:$G$20000=1)*(DATOS!$D$2:$D$20000=A425)*(DATOS!$I$2:$I$20000=B425)*(DATOS!$K$2:$K$20000=3))</f>
        <v>0</v>
      </c>
      <c r="O425">
        <f>SUMPRODUCT((CONFIG_METADATA!$G$2:$G$20000=1)*(DATOS!$D$2:$D$20000=A425)*(DATOS!$I$2:$I$20000=B425)*(DATOS!$K$2:$K$20000=4))</f>
        <v>0</v>
      </c>
      <c r="P425">
        <f>SUMPRODUCT((CONFIG_METADATA!$G$2:$G$20000=1)*(DATOS!$D$2:$D$20000=A425)*(DATOS!$I$2:$I$20000=B425)*(DATOS!$K$2:$K$20000=5))</f>
        <v>0</v>
      </c>
      <c r="Q425">
        <f>SUMPRODUCT((CONFIG_METADATA!$G$2:$G$20000=1)*(DATOS!$D$2:$D$20000=A425)*(DATOS!$I$2:$I$20000=B425)*(DATOS!$K$2:$K$20000=6))</f>
        <v>0</v>
      </c>
      <c r="R425">
        <f>SUMPRODUCT((CONFIG_METADATA!$G$2:$G$20000=1)*(DATOS!$D$2:$D$20000=A425)*(DATOS!$I$2:$I$20000=B425)*(DATOS!$K$2:$K$20000=7))</f>
        <v>0</v>
      </c>
      <c r="S425">
        <f>SUMPRODUCT((CONFIG_METADATA!$G$2:$G$20000=1)*(DATOS!$D$2:$D$20000=A425)*(DATOS!$I$2:$I$20000=B425)*(DATOS!$K$2:$K$20000=8))</f>
        <v>0</v>
      </c>
      <c r="T425">
        <f>SUMPRODUCT((CONFIG_METADATA!$G$2:$G$20000=1)*(DATOS!$D$2:$D$20000=A425)*(DATOS!$I$2:$I$20000=B425)*(DATOS!$K$2:$K$20000=9))</f>
        <v>0</v>
      </c>
      <c r="U425">
        <f>SUMPRODUCT((CONFIG_METADATA!$G$2:$G$20000=1)*(DATOS!$D$2:$D$20000=A425)*(DATOS!$I$2:$I$20000=B425)*(DATOS!$K$2:$K$20000=10))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SUMPRODUCT((CONFIG_METADATA!$G$2:$G$20000=1)*(DATOS!$D$2:$D$20000=A426)*(DATOS!$I$2:$I$20000=B426))</f>
        <v>0</v>
      </c>
      <c r="E426" s="10" t="str">
        <f>IFERROR(SUMPRODUCT((CONFIG_METADATA!$G$2:$G$20000=1)*(DATOS!$D$2:$D$20000=A426)*(DATOS!$I$2:$I$20000=B426)*(DATOS!$K$2:$K$20000))/D426,"—")</f>
        <v>—</v>
      </c>
      <c r="F426" s="10" t="str" cm="1">
        <f t="array" ref="F426">IFERROR(_xlfn.STDEV.P(_xlfn._xlws.FILTER(DATOS!$K$2:$K$20000,(CONFIG_METADATA!$G$2:$G$20000=1)*(DATOS!$D$2:$D$20000=A426)*(DATOS!$I$2:$I$20000=B426))),"—")</f>
        <v>—</v>
      </c>
      <c r="G426" t="str" cm="1">
        <f t="array" ref="G426">IFERROR(_xlfn.MODE.SNGL(_xlfn._xlws.FILTER(DATOS!$K$2:$K$20000,(CONFIG_METADATA!$G$2:$G$20000=1)*(DATOS!$D$2:$D$20000=A426)*(DATOS!$I$2:$I$20000=B426))),"—")</f>
        <v>—</v>
      </c>
      <c r="H426" s="11" t="str">
        <f>IFERROR(SUMPRODUCT((CONFIG_METADATA!$G$2:$G$20000=1)*(DATOS!$D$2:$D$20000=A426)*(DATOS!$I$2:$I$20000=B426)*(DATOS!$L$2:$L$20000="S"))/D426,"—")</f>
        <v>—</v>
      </c>
      <c r="I426" s="11" t="str">
        <f>IFERROR(SUMPRODUCT((CONFIG_METADATA!$G$2:$G$20000=1)*(DATOS!$D$2:$D$20000=A426)*(DATOS!$I$2:$I$20000=B426)*(DATOS!$L$2:$L$20000="N"))/D426,"—")</f>
        <v>—</v>
      </c>
      <c r="J426" t="str" cm="1">
        <f t="array" ref="J426">IFERROR(_xlfn.MODE.SNGL(_xlfn._xlws.FILTER(DATOS!$K$2:$K$20000,(CONFIG_METADATA!$G$2:$G$20000=1)*(DATOS!$D$2:$D$20000=A426)*(DATOS!$I$2:$I$20000=B426)*(DATOS!$L$2:$L$20000="S"))),"—")</f>
        <v>—</v>
      </c>
      <c r="K426" t="str" cm="1">
        <f t="array" ref="K426">IFERROR(_xlfn.MODE.SNGL(_xlfn._xlws.FILTER(DATOS!$K$2:$K$20000,(CONFIG_METADATA!$G$2:$G$20000=1)*(DATOS!$D$2:$D$20000=A426)*(DATOS!$I$2:$I$20000=B426)*(DATOS!$L$2:$L$20000="N"))),"—")</f>
        <v>—</v>
      </c>
      <c r="L426">
        <f>SUMPRODUCT((CONFIG_METADATA!$G$2:$G$20000=1)*(DATOS!$D$2:$D$20000=A426)*(DATOS!$I$2:$I$20000=B426)*(DATOS!$K$2:$K$20000=1))</f>
        <v>0</v>
      </c>
      <c r="M426">
        <f>SUMPRODUCT((CONFIG_METADATA!$G$2:$G$20000=1)*(DATOS!$D$2:$D$20000=A426)*(DATOS!$I$2:$I$20000=B426)*(DATOS!$K$2:$K$20000=2))</f>
        <v>0</v>
      </c>
      <c r="N426">
        <f>SUMPRODUCT((CONFIG_METADATA!$G$2:$G$20000=1)*(DATOS!$D$2:$D$20000=A426)*(DATOS!$I$2:$I$20000=B426)*(DATOS!$K$2:$K$20000=3))</f>
        <v>0</v>
      </c>
      <c r="O426">
        <f>SUMPRODUCT((CONFIG_METADATA!$G$2:$G$20000=1)*(DATOS!$D$2:$D$20000=A426)*(DATOS!$I$2:$I$20000=B426)*(DATOS!$K$2:$K$20000=4))</f>
        <v>0</v>
      </c>
      <c r="P426">
        <f>SUMPRODUCT((CONFIG_METADATA!$G$2:$G$20000=1)*(DATOS!$D$2:$D$20000=A426)*(DATOS!$I$2:$I$20000=B426)*(DATOS!$K$2:$K$20000=5))</f>
        <v>0</v>
      </c>
      <c r="Q426">
        <f>SUMPRODUCT((CONFIG_METADATA!$G$2:$G$20000=1)*(DATOS!$D$2:$D$20000=A426)*(DATOS!$I$2:$I$20000=B426)*(DATOS!$K$2:$K$20000=6))</f>
        <v>0</v>
      </c>
      <c r="R426">
        <f>SUMPRODUCT((CONFIG_METADATA!$G$2:$G$20000=1)*(DATOS!$D$2:$D$20000=A426)*(DATOS!$I$2:$I$20000=B426)*(DATOS!$K$2:$K$20000=7))</f>
        <v>0</v>
      </c>
      <c r="S426">
        <f>SUMPRODUCT((CONFIG_METADATA!$G$2:$G$20000=1)*(DATOS!$D$2:$D$20000=A426)*(DATOS!$I$2:$I$20000=B426)*(DATOS!$K$2:$K$20000=8))</f>
        <v>0</v>
      </c>
      <c r="T426">
        <f>SUMPRODUCT((CONFIG_METADATA!$G$2:$G$20000=1)*(DATOS!$D$2:$D$20000=A426)*(DATOS!$I$2:$I$20000=B426)*(DATOS!$K$2:$K$20000=9))</f>
        <v>0</v>
      </c>
      <c r="U426">
        <f>SUMPRODUCT((CONFIG_METADATA!$G$2:$G$20000=1)*(DATOS!$D$2:$D$20000=A426)*(DATOS!$I$2:$I$20000=B426)*(DATOS!$K$2:$K$20000=10))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SUMPRODUCT((CONFIG_METADATA!$G$2:$G$20000=1)*(DATOS!$D$2:$D$20000=A427)*(DATOS!$I$2:$I$20000=B427))</f>
        <v>0</v>
      </c>
      <c r="E427" s="10" t="str">
        <f>IFERROR(SUMPRODUCT((CONFIG_METADATA!$G$2:$G$20000=1)*(DATOS!$D$2:$D$20000=A427)*(DATOS!$I$2:$I$20000=B427)*(DATOS!$K$2:$K$20000))/D427,"—")</f>
        <v>—</v>
      </c>
      <c r="F427" s="10" t="str" cm="1">
        <f t="array" ref="F427">IFERROR(_xlfn.STDEV.P(_xlfn._xlws.FILTER(DATOS!$K$2:$K$20000,(CONFIG_METADATA!$G$2:$G$20000=1)*(DATOS!$D$2:$D$20000=A427)*(DATOS!$I$2:$I$20000=B427))),"—")</f>
        <v>—</v>
      </c>
      <c r="G427" t="str" cm="1">
        <f t="array" ref="G427">IFERROR(_xlfn.MODE.SNGL(_xlfn._xlws.FILTER(DATOS!$K$2:$K$20000,(CONFIG_METADATA!$G$2:$G$20000=1)*(DATOS!$D$2:$D$20000=A427)*(DATOS!$I$2:$I$20000=B427))),"—")</f>
        <v>—</v>
      </c>
      <c r="H427" s="11" t="str">
        <f>IFERROR(SUMPRODUCT((CONFIG_METADATA!$G$2:$G$20000=1)*(DATOS!$D$2:$D$20000=A427)*(DATOS!$I$2:$I$20000=B427)*(DATOS!$L$2:$L$20000="S"))/D427,"—")</f>
        <v>—</v>
      </c>
      <c r="I427" s="11" t="str">
        <f>IFERROR(SUMPRODUCT((CONFIG_METADATA!$G$2:$G$20000=1)*(DATOS!$D$2:$D$20000=A427)*(DATOS!$I$2:$I$20000=B427)*(DATOS!$L$2:$L$20000="N"))/D427,"—")</f>
        <v>—</v>
      </c>
      <c r="J427" t="str" cm="1">
        <f t="array" ref="J427">IFERROR(_xlfn.MODE.SNGL(_xlfn._xlws.FILTER(DATOS!$K$2:$K$20000,(CONFIG_METADATA!$G$2:$G$20000=1)*(DATOS!$D$2:$D$20000=A427)*(DATOS!$I$2:$I$20000=B427)*(DATOS!$L$2:$L$20000="S"))),"—")</f>
        <v>—</v>
      </c>
      <c r="K427" t="str" cm="1">
        <f t="array" ref="K427">IFERROR(_xlfn.MODE.SNGL(_xlfn._xlws.FILTER(DATOS!$K$2:$K$20000,(CONFIG_METADATA!$G$2:$G$20000=1)*(DATOS!$D$2:$D$20000=A427)*(DATOS!$I$2:$I$20000=B427)*(DATOS!$L$2:$L$20000="N"))),"—")</f>
        <v>—</v>
      </c>
      <c r="L427">
        <f>SUMPRODUCT((CONFIG_METADATA!$G$2:$G$20000=1)*(DATOS!$D$2:$D$20000=A427)*(DATOS!$I$2:$I$20000=B427)*(DATOS!$K$2:$K$20000=1))</f>
        <v>0</v>
      </c>
      <c r="M427">
        <f>SUMPRODUCT((CONFIG_METADATA!$G$2:$G$20000=1)*(DATOS!$D$2:$D$20000=A427)*(DATOS!$I$2:$I$20000=B427)*(DATOS!$K$2:$K$20000=2))</f>
        <v>0</v>
      </c>
      <c r="N427">
        <f>SUMPRODUCT((CONFIG_METADATA!$G$2:$G$20000=1)*(DATOS!$D$2:$D$20000=A427)*(DATOS!$I$2:$I$20000=B427)*(DATOS!$K$2:$K$20000=3))</f>
        <v>0</v>
      </c>
      <c r="O427">
        <f>SUMPRODUCT((CONFIG_METADATA!$G$2:$G$20000=1)*(DATOS!$D$2:$D$20000=A427)*(DATOS!$I$2:$I$20000=B427)*(DATOS!$K$2:$K$20000=4))</f>
        <v>0</v>
      </c>
      <c r="P427">
        <f>SUMPRODUCT((CONFIG_METADATA!$G$2:$G$20000=1)*(DATOS!$D$2:$D$20000=A427)*(DATOS!$I$2:$I$20000=B427)*(DATOS!$K$2:$K$20000=5))</f>
        <v>0</v>
      </c>
      <c r="Q427">
        <f>SUMPRODUCT((CONFIG_METADATA!$G$2:$G$20000=1)*(DATOS!$D$2:$D$20000=A427)*(DATOS!$I$2:$I$20000=B427)*(DATOS!$K$2:$K$20000=6))</f>
        <v>0</v>
      </c>
      <c r="R427">
        <f>SUMPRODUCT((CONFIG_METADATA!$G$2:$G$20000=1)*(DATOS!$D$2:$D$20000=A427)*(DATOS!$I$2:$I$20000=B427)*(DATOS!$K$2:$K$20000=7))</f>
        <v>0</v>
      </c>
      <c r="S427">
        <f>SUMPRODUCT((CONFIG_METADATA!$G$2:$G$20000=1)*(DATOS!$D$2:$D$20000=A427)*(DATOS!$I$2:$I$20000=B427)*(DATOS!$K$2:$K$20000=8))</f>
        <v>0</v>
      </c>
      <c r="T427">
        <f>SUMPRODUCT((CONFIG_METADATA!$G$2:$G$20000=1)*(DATOS!$D$2:$D$20000=A427)*(DATOS!$I$2:$I$20000=B427)*(DATOS!$K$2:$K$20000=9))</f>
        <v>0</v>
      </c>
      <c r="U427">
        <f>SUMPRODUCT((CONFIG_METADATA!$G$2:$G$20000=1)*(DATOS!$D$2:$D$20000=A427)*(DATOS!$I$2:$I$20000=B427)*(DATOS!$K$2:$K$20000=10))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SUMPRODUCT((CONFIG_METADATA!$G$2:$G$20000=1)*(DATOS!$D$2:$D$20000=A428)*(DATOS!$I$2:$I$20000=B428))</f>
        <v>0</v>
      </c>
      <c r="E428" s="10" t="str">
        <f>IFERROR(SUMPRODUCT((CONFIG_METADATA!$G$2:$G$20000=1)*(DATOS!$D$2:$D$20000=A428)*(DATOS!$I$2:$I$20000=B428)*(DATOS!$K$2:$K$20000))/D428,"—")</f>
        <v>—</v>
      </c>
      <c r="F428" s="10" t="str" cm="1">
        <f t="array" ref="F428">IFERROR(_xlfn.STDEV.P(_xlfn._xlws.FILTER(DATOS!$K$2:$K$20000,(CONFIG_METADATA!$G$2:$G$20000=1)*(DATOS!$D$2:$D$20000=A428)*(DATOS!$I$2:$I$20000=B428))),"—")</f>
        <v>—</v>
      </c>
      <c r="G428" t="str" cm="1">
        <f t="array" ref="G428">IFERROR(_xlfn.MODE.SNGL(_xlfn._xlws.FILTER(DATOS!$K$2:$K$20000,(CONFIG_METADATA!$G$2:$G$20000=1)*(DATOS!$D$2:$D$20000=A428)*(DATOS!$I$2:$I$20000=B428))),"—")</f>
        <v>—</v>
      </c>
      <c r="H428" s="11" t="str">
        <f>IFERROR(SUMPRODUCT((CONFIG_METADATA!$G$2:$G$20000=1)*(DATOS!$D$2:$D$20000=A428)*(DATOS!$I$2:$I$20000=B428)*(DATOS!$L$2:$L$20000="S"))/D428,"—")</f>
        <v>—</v>
      </c>
      <c r="I428" s="11" t="str">
        <f>IFERROR(SUMPRODUCT((CONFIG_METADATA!$G$2:$G$20000=1)*(DATOS!$D$2:$D$20000=A428)*(DATOS!$I$2:$I$20000=B428)*(DATOS!$L$2:$L$20000="N"))/D428,"—")</f>
        <v>—</v>
      </c>
      <c r="J428" t="str" cm="1">
        <f t="array" ref="J428">IFERROR(_xlfn.MODE.SNGL(_xlfn._xlws.FILTER(DATOS!$K$2:$K$20000,(CONFIG_METADATA!$G$2:$G$20000=1)*(DATOS!$D$2:$D$20000=A428)*(DATOS!$I$2:$I$20000=B428)*(DATOS!$L$2:$L$20000="S"))),"—")</f>
        <v>—</v>
      </c>
      <c r="K428" t="str" cm="1">
        <f t="array" ref="K428">IFERROR(_xlfn.MODE.SNGL(_xlfn._xlws.FILTER(DATOS!$K$2:$K$20000,(CONFIG_METADATA!$G$2:$G$20000=1)*(DATOS!$D$2:$D$20000=A428)*(DATOS!$I$2:$I$20000=B428)*(DATOS!$L$2:$L$20000="N"))),"—")</f>
        <v>—</v>
      </c>
      <c r="L428">
        <f>SUMPRODUCT((CONFIG_METADATA!$G$2:$G$20000=1)*(DATOS!$D$2:$D$20000=A428)*(DATOS!$I$2:$I$20000=B428)*(DATOS!$K$2:$K$20000=1))</f>
        <v>0</v>
      </c>
      <c r="M428">
        <f>SUMPRODUCT((CONFIG_METADATA!$G$2:$G$20000=1)*(DATOS!$D$2:$D$20000=A428)*(DATOS!$I$2:$I$20000=B428)*(DATOS!$K$2:$K$20000=2))</f>
        <v>0</v>
      </c>
      <c r="N428">
        <f>SUMPRODUCT((CONFIG_METADATA!$G$2:$G$20000=1)*(DATOS!$D$2:$D$20000=A428)*(DATOS!$I$2:$I$20000=B428)*(DATOS!$K$2:$K$20000=3))</f>
        <v>0</v>
      </c>
      <c r="O428">
        <f>SUMPRODUCT((CONFIG_METADATA!$G$2:$G$20000=1)*(DATOS!$D$2:$D$20000=A428)*(DATOS!$I$2:$I$20000=B428)*(DATOS!$K$2:$K$20000=4))</f>
        <v>0</v>
      </c>
      <c r="P428">
        <f>SUMPRODUCT((CONFIG_METADATA!$G$2:$G$20000=1)*(DATOS!$D$2:$D$20000=A428)*(DATOS!$I$2:$I$20000=B428)*(DATOS!$K$2:$K$20000=5))</f>
        <v>0</v>
      </c>
      <c r="Q428">
        <f>SUMPRODUCT((CONFIG_METADATA!$G$2:$G$20000=1)*(DATOS!$D$2:$D$20000=A428)*(DATOS!$I$2:$I$20000=B428)*(DATOS!$K$2:$K$20000=6))</f>
        <v>0</v>
      </c>
      <c r="R428">
        <f>SUMPRODUCT((CONFIG_METADATA!$G$2:$G$20000=1)*(DATOS!$D$2:$D$20000=A428)*(DATOS!$I$2:$I$20000=B428)*(DATOS!$K$2:$K$20000=7))</f>
        <v>0</v>
      </c>
      <c r="S428">
        <f>SUMPRODUCT((CONFIG_METADATA!$G$2:$G$20000=1)*(DATOS!$D$2:$D$20000=A428)*(DATOS!$I$2:$I$20000=B428)*(DATOS!$K$2:$K$20000=8))</f>
        <v>0</v>
      </c>
      <c r="T428">
        <f>SUMPRODUCT((CONFIG_METADATA!$G$2:$G$20000=1)*(DATOS!$D$2:$D$20000=A428)*(DATOS!$I$2:$I$20000=B428)*(DATOS!$K$2:$K$20000=9))</f>
        <v>0</v>
      </c>
      <c r="U428">
        <f>SUMPRODUCT((CONFIG_METADATA!$G$2:$G$20000=1)*(DATOS!$D$2:$D$20000=A428)*(DATOS!$I$2:$I$20000=B428)*(DATOS!$K$2:$K$20000=10))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SUMPRODUCT((CONFIG_METADATA!$G$2:$G$20000=1)*(DATOS!$D$2:$D$20000=A429)*(DATOS!$I$2:$I$20000=B429))</f>
        <v>0</v>
      </c>
      <c r="E429" s="10" t="str">
        <f>IFERROR(SUMPRODUCT((CONFIG_METADATA!$G$2:$G$20000=1)*(DATOS!$D$2:$D$20000=A429)*(DATOS!$I$2:$I$20000=B429)*(DATOS!$K$2:$K$20000))/D429,"—")</f>
        <v>—</v>
      </c>
      <c r="F429" s="10" t="str" cm="1">
        <f t="array" ref="F429">IFERROR(_xlfn.STDEV.P(_xlfn._xlws.FILTER(DATOS!$K$2:$K$20000,(CONFIG_METADATA!$G$2:$G$20000=1)*(DATOS!$D$2:$D$20000=A429)*(DATOS!$I$2:$I$20000=B429))),"—")</f>
        <v>—</v>
      </c>
      <c r="G429" t="str" cm="1">
        <f t="array" ref="G429">IFERROR(_xlfn.MODE.SNGL(_xlfn._xlws.FILTER(DATOS!$K$2:$K$20000,(CONFIG_METADATA!$G$2:$G$20000=1)*(DATOS!$D$2:$D$20000=A429)*(DATOS!$I$2:$I$20000=B429))),"—")</f>
        <v>—</v>
      </c>
      <c r="H429" s="11" t="str">
        <f>IFERROR(SUMPRODUCT((CONFIG_METADATA!$G$2:$G$20000=1)*(DATOS!$D$2:$D$20000=A429)*(DATOS!$I$2:$I$20000=B429)*(DATOS!$L$2:$L$20000="S"))/D429,"—")</f>
        <v>—</v>
      </c>
      <c r="I429" s="11" t="str">
        <f>IFERROR(SUMPRODUCT((CONFIG_METADATA!$G$2:$G$20000=1)*(DATOS!$D$2:$D$20000=A429)*(DATOS!$I$2:$I$20000=B429)*(DATOS!$L$2:$L$20000="N"))/D429,"—")</f>
        <v>—</v>
      </c>
      <c r="J429" t="str" cm="1">
        <f t="array" ref="J429">IFERROR(_xlfn.MODE.SNGL(_xlfn._xlws.FILTER(DATOS!$K$2:$K$20000,(CONFIG_METADATA!$G$2:$G$20000=1)*(DATOS!$D$2:$D$20000=A429)*(DATOS!$I$2:$I$20000=B429)*(DATOS!$L$2:$L$20000="S"))),"—")</f>
        <v>—</v>
      </c>
      <c r="K429" t="str" cm="1">
        <f t="array" ref="K429">IFERROR(_xlfn.MODE.SNGL(_xlfn._xlws.FILTER(DATOS!$K$2:$K$20000,(CONFIG_METADATA!$G$2:$G$20000=1)*(DATOS!$D$2:$D$20000=A429)*(DATOS!$I$2:$I$20000=B429)*(DATOS!$L$2:$L$20000="N"))),"—")</f>
        <v>—</v>
      </c>
      <c r="L429">
        <f>SUMPRODUCT((CONFIG_METADATA!$G$2:$G$20000=1)*(DATOS!$D$2:$D$20000=A429)*(DATOS!$I$2:$I$20000=B429)*(DATOS!$K$2:$K$20000=1))</f>
        <v>0</v>
      </c>
      <c r="M429">
        <f>SUMPRODUCT((CONFIG_METADATA!$G$2:$G$20000=1)*(DATOS!$D$2:$D$20000=A429)*(DATOS!$I$2:$I$20000=B429)*(DATOS!$K$2:$K$20000=2))</f>
        <v>0</v>
      </c>
      <c r="N429">
        <f>SUMPRODUCT((CONFIG_METADATA!$G$2:$G$20000=1)*(DATOS!$D$2:$D$20000=A429)*(DATOS!$I$2:$I$20000=B429)*(DATOS!$K$2:$K$20000=3))</f>
        <v>0</v>
      </c>
      <c r="O429">
        <f>SUMPRODUCT((CONFIG_METADATA!$G$2:$G$20000=1)*(DATOS!$D$2:$D$20000=A429)*(DATOS!$I$2:$I$20000=B429)*(DATOS!$K$2:$K$20000=4))</f>
        <v>0</v>
      </c>
      <c r="P429">
        <f>SUMPRODUCT((CONFIG_METADATA!$G$2:$G$20000=1)*(DATOS!$D$2:$D$20000=A429)*(DATOS!$I$2:$I$20000=B429)*(DATOS!$K$2:$K$20000=5))</f>
        <v>0</v>
      </c>
      <c r="Q429">
        <f>SUMPRODUCT((CONFIG_METADATA!$G$2:$G$20000=1)*(DATOS!$D$2:$D$20000=A429)*(DATOS!$I$2:$I$20000=B429)*(DATOS!$K$2:$K$20000=6))</f>
        <v>0</v>
      </c>
      <c r="R429">
        <f>SUMPRODUCT((CONFIG_METADATA!$G$2:$G$20000=1)*(DATOS!$D$2:$D$20000=A429)*(DATOS!$I$2:$I$20000=B429)*(DATOS!$K$2:$K$20000=7))</f>
        <v>0</v>
      </c>
      <c r="S429">
        <f>SUMPRODUCT((CONFIG_METADATA!$G$2:$G$20000=1)*(DATOS!$D$2:$D$20000=A429)*(DATOS!$I$2:$I$20000=B429)*(DATOS!$K$2:$K$20000=8))</f>
        <v>0</v>
      </c>
      <c r="T429">
        <f>SUMPRODUCT((CONFIG_METADATA!$G$2:$G$20000=1)*(DATOS!$D$2:$D$20000=A429)*(DATOS!$I$2:$I$20000=B429)*(DATOS!$K$2:$K$20000=9))</f>
        <v>0</v>
      </c>
      <c r="U429">
        <f>SUMPRODUCT((CONFIG_METADATA!$G$2:$G$20000=1)*(DATOS!$D$2:$D$20000=A429)*(DATOS!$I$2:$I$20000=B429)*(DATOS!$K$2:$K$20000=10))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SUMPRODUCT((CONFIG_METADATA!$G$2:$G$20000=1)*(DATOS!$D$2:$D$20000=A430)*(DATOS!$I$2:$I$20000=B430))</f>
        <v>0</v>
      </c>
      <c r="E430" s="10" t="str">
        <f>IFERROR(SUMPRODUCT((CONFIG_METADATA!$G$2:$G$20000=1)*(DATOS!$D$2:$D$20000=A430)*(DATOS!$I$2:$I$20000=B430)*(DATOS!$K$2:$K$20000))/D430,"—")</f>
        <v>—</v>
      </c>
      <c r="F430" s="10" t="str" cm="1">
        <f t="array" ref="F430">IFERROR(_xlfn.STDEV.P(_xlfn._xlws.FILTER(DATOS!$K$2:$K$20000,(CONFIG_METADATA!$G$2:$G$20000=1)*(DATOS!$D$2:$D$20000=A430)*(DATOS!$I$2:$I$20000=B430))),"—")</f>
        <v>—</v>
      </c>
      <c r="G430" t="str" cm="1">
        <f t="array" ref="G430">IFERROR(_xlfn.MODE.SNGL(_xlfn._xlws.FILTER(DATOS!$K$2:$K$20000,(CONFIG_METADATA!$G$2:$G$20000=1)*(DATOS!$D$2:$D$20000=A430)*(DATOS!$I$2:$I$20000=B430))),"—")</f>
        <v>—</v>
      </c>
      <c r="H430" s="11" t="str">
        <f>IFERROR(SUMPRODUCT((CONFIG_METADATA!$G$2:$G$20000=1)*(DATOS!$D$2:$D$20000=A430)*(DATOS!$I$2:$I$20000=B430)*(DATOS!$L$2:$L$20000="S"))/D430,"—")</f>
        <v>—</v>
      </c>
      <c r="I430" s="11" t="str">
        <f>IFERROR(SUMPRODUCT((CONFIG_METADATA!$G$2:$G$20000=1)*(DATOS!$D$2:$D$20000=A430)*(DATOS!$I$2:$I$20000=B430)*(DATOS!$L$2:$L$20000="N"))/D430,"—")</f>
        <v>—</v>
      </c>
      <c r="J430" t="str" cm="1">
        <f t="array" ref="J430">IFERROR(_xlfn.MODE.SNGL(_xlfn._xlws.FILTER(DATOS!$K$2:$K$20000,(CONFIG_METADATA!$G$2:$G$20000=1)*(DATOS!$D$2:$D$20000=A430)*(DATOS!$I$2:$I$20000=B430)*(DATOS!$L$2:$L$20000="S"))),"—")</f>
        <v>—</v>
      </c>
      <c r="K430" t="str" cm="1">
        <f t="array" ref="K430">IFERROR(_xlfn.MODE.SNGL(_xlfn._xlws.FILTER(DATOS!$K$2:$K$20000,(CONFIG_METADATA!$G$2:$G$20000=1)*(DATOS!$D$2:$D$20000=A430)*(DATOS!$I$2:$I$20000=B430)*(DATOS!$L$2:$L$20000="N"))),"—")</f>
        <v>—</v>
      </c>
      <c r="L430">
        <f>SUMPRODUCT((CONFIG_METADATA!$G$2:$G$20000=1)*(DATOS!$D$2:$D$20000=A430)*(DATOS!$I$2:$I$20000=B430)*(DATOS!$K$2:$K$20000=1))</f>
        <v>0</v>
      </c>
      <c r="M430">
        <f>SUMPRODUCT((CONFIG_METADATA!$G$2:$G$20000=1)*(DATOS!$D$2:$D$20000=A430)*(DATOS!$I$2:$I$20000=B430)*(DATOS!$K$2:$K$20000=2))</f>
        <v>0</v>
      </c>
      <c r="N430">
        <f>SUMPRODUCT((CONFIG_METADATA!$G$2:$G$20000=1)*(DATOS!$D$2:$D$20000=A430)*(DATOS!$I$2:$I$20000=B430)*(DATOS!$K$2:$K$20000=3))</f>
        <v>0</v>
      </c>
      <c r="O430">
        <f>SUMPRODUCT((CONFIG_METADATA!$G$2:$G$20000=1)*(DATOS!$D$2:$D$20000=A430)*(DATOS!$I$2:$I$20000=B430)*(DATOS!$K$2:$K$20000=4))</f>
        <v>0</v>
      </c>
      <c r="P430">
        <f>SUMPRODUCT((CONFIG_METADATA!$G$2:$G$20000=1)*(DATOS!$D$2:$D$20000=A430)*(DATOS!$I$2:$I$20000=B430)*(DATOS!$K$2:$K$20000=5))</f>
        <v>0</v>
      </c>
      <c r="Q430">
        <f>SUMPRODUCT((CONFIG_METADATA!$G$2:$G$20000=1)*(DATOS!$D$2:$D$20000=A430)*(DATOS!$I$2:$I$20000=B430)*(DATOS!$K$2:$K$20000=6))</f>
        <v>0</v>
      </c>
      <c r="R430">
        <f>SUMPRODUCT((CONFIG_METADATA!$G$2:$G$20000=1)*(DATOS!$D$2:$D$20000=A430)*(DATOS!$I$2:$I$20000=B430)*(DATOS!$K$2:$K$20000=7))</f>
        <v>0</v>
      </c>
      <c r="S430">
        <f>SUMPRODUCT((CONFIG_METADATA!$G$2:$G$20000=1)*(DATOS!$D$2:$D$20000=A430)*(DATOS!$I$2:$I$20000=B430)*(DATOS!$K$2:$K$20000=8))</f>
        <v>0</v>
      </c>
      <c r="T430">
        <f>SUMPRODUCT((CONFIG_METADATA!$G$2:$G$20000=1)*(DATOS!$D$2:$D$20000=A430)*(DATOS!$I$2:$I$20000=B430)*(DATOS!$K$2:$K$20000=9))</f>
        <v>0</v>
      </c>
      <c r="U430">
        <f>SUMPRODUCT((CONFIG_METADATA!$G$2:$G$20000=1)*(DATOS!$D$2:$D$20000=A430)*(DATOS!$I$2:$I$20000=B430)*(DATOS!$K$2:$K$20000=10))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SUMPRODUCT((CONFIG_METADATA!$G$2:$G$20000=1)*(DATOS!$D$2:$D$20000=A431)*(DATOS!$I$2:$I$20000=B431))</f>
        <v>0</v>
      </c>
      <c r="E431" s="10" t="str">
        <f>IFERROR(SUMPRODUCT((CONFIG_METADATA!$G$2:$G$20000=1)*(DATOS!$D$2:$D$20000=A431)*(DATOS!$I$2:$I$20000=B431)*(DATOS!$K$2:$K$20000))/D431,"—")</f>
        <v>—</v>
      </c>
      <c r="F431" s="10" t="str" cm="1">
        <f t="array" ref="F431">IFERROR(_xlfn.STDEV.P(_xlfn._xlws.FILTER(DATOS!$K$2:$K$20000,(CONFIG_METADATA!$G$2:$G$20000=1)*(DATOS!$D$2:$D$20000=A431)*(DATOS!$I$2:$I$20000=B431))),"—")</f>
        <v>—</v>
      </c>
      <c r="G431" t="str" cm="1">
        <f t="array" ref="G431">IFERROR(_xlfn.MODE.SNGL(_xlfn._xlws.FILTER(DATOS!$K$2:$K$20000,(CONFIG_METADATA!$G$2:$G$20000=1)*(DATOS!$D$2:$D$20000=A431)*(DATOS!$I$2:$I$20000=B431))),"—")</f>
        <v>—</v>
      </c>
      <c r="H431" s="11" t="str">
        <f>IFERROR(SUMPRODUCT((CONFIG_METADATA!$G$2:$G$20000=1)*(DATOS!$D$2:$D$20000=A431)*(DATOS!$I$2:$I$20000=B431)*(DATOS!$L$2:$L$20000="S"))/D431,"—")</f>
        <v>—</v>
      </c>
      <c r="I431" s="11" t="str">
        <f>IFERROR(SUMPRODUCT((CONFIG_METADATA!$G$2:$G$20000=1)*(DATOS!$D$2:$D$20000=A431)*(DATOS!$I$2:$I$20000=B431)*(DATOS!$L$2:$L$20000="N"))/D431,"—")</f>
        <v>—</v>
      </c>
      <c r="J431" t="str" cm="1">
        <f t="array" ref="J431">IFERROR(_xlfn.MODE.SNGL(_xlfn._xlws.FILTER(DATOS!$K$2:$K$20000,(CONFIG_METADATA!$G$2:$G$20000=1)*(DATOS!$D$2:$D$20000=A431)*(DATOS!$I$2:$I$20000=B431)*(DATOS!$L$2:$L$20000="S"))),"—")</f>
        <v>—</v>
      </c>
      <c r="K431" t="str" cm="1">
        <f t="array" ref="K431">IFERROR(_xlfn.MODE.SNGL(_xlfn._xlws.FILTER(DATOS!$K$2:$K$20000,(CONFIG_METADATA!$G$2:$G$20000=1)*(DATOS!$D$2:$D$20000=A431)*(DATOS!$I$2:$I$20000=B431)*(DATOS!$L$2:$L$20000="N"))),"—")</f>
        <v>—</v>
      </c>
      <c r="L431">
        <f>SUMPRODUCT((CONFIG_METADATA!$G$2:$G$20000=1)*(DATOS!$D$2:$D$20000=A431)*(DATOS!$I$2:$I$20000=B431)*(DATOS!$K$2:$K$20000=1))</f>
        <v>0</v>
      </c>
      <c r="M431">
        <f>SUMPRODUCT((CONFIG_METADATA!$G$2:$G$20000=1)*(DATOS!$D$2:$D$20000=A431)*(DATOS!$I$2:$I$20000=B431)*(DATOS!$K$2:$K$20000=2))</f>
        <v>0</v>
      </c>
      <c r="N431">
        <f>SUMPRODUCT((CONFIG_METADATA!$G$2:$G$20000=1)*(DATOS!$D$2:$D$20000=A431)*(DATOS!$I$2:$I$20000=B431)*(DATOS!$K$2:$K$20000=3))</f>
        <v>0</v>
      </c>
      <c r="O431">
        <f>SUMPRODUCT((CONFIG_METADATA!$G$2:$G$20000=1)*(DATOS!$D$2:$D$20000=A431)*(DATOS!$I$2:$I$20000=B431)*(DATOS!$K$2:$K$20000=4))</f>
        <v>0</v>
      </c>
      <c r="P431">
        <f>SUMPRODUCT((CONFIG_METADATA!$G$2:$G$20000=1)*(DATOS!$D$2:$D$20000=A431)*(DATOS!$I$2:$I$20000=B431)*(DATOS!$K$2:$K$20000=5))</f>
        <v>0</v>
      </c>
      <c r="Q431">
        <f>SUMPRODUCT((CONFIG_METADATA!$G$2:$G$20000=1)*(DATOS!$D$2:$D$20000=A431)*(DATOS!$I$2:$I$20000=B431)*(DATOS!$K$2:$K$20000=6))</f>
        <v>0</v>
      </c>
      <c r="R431">
        <f>SUMPRODUCT((CONFIG_METADATA!$G$2:$G$20000=1)*(DATOS!$D$2:$D$20000=A431)*(DATOS!$I$2:$I$20000=B431)*(DATOS!$K$2:$K$20000=7))</f>
        <v>0</v>
      </c>
      <c r="S431">
        <f>SUMPRODUCT((CONFIG_METADATA!$G$2:$G$20000=1)*(DATOS!$D$2:$D$20000=A431)*(DATOS!$I$2:$I$20000=B431)*(DATOS!$K$2:$K$20000=8))</f>
        <v>0</v>
      </c>
      <c r="T431">
        <f>SUMPRODUCT((CONFIG_METADATA!$G$2:$G$20000=1)*(DATOS!$D$2:$D$20000=A431)*(DATOS!$I$2:$I$20000=B431)*(DATOS!$K$2:$K$20000=9))</f>
        <v>0</v>
      </c>
      <c r="U431">
        <f>SUMPRODUCT((CONFIG_METADATA!$G$2:$G$20000=1)*(DATOS!$D$2:$D$20000=A431)*(DATOS!$I$2:$I$20000=B431)*(DATOS!$K$2:$K$20000=10))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SUMPRODUCT((CONFIG_METADATA!$G$2:$G$20000=1)*(DATOS!$D$2:$D$20000=A432)*(DATOS!$I$2:$I$20000=B432))</f>
        <v>0</v>
      </c>
      <c r="E432" s="10" t="str">
        <f>IFERROR(SUMPRODUCT((CONFIG_METADATA!$G$2:$G$20000=1)*(DATOS!$D$2:$D$20000=A432)*(DATOS!$I$2:$I$20000=B432)*(DATOS!$K$2:$K$20000))/D432,"—")</f>
        <v>—</v>
      </c>
      <c r="F432" s="10" t="str" cm="1">
        <f t="array" ref="F432">IFERROR(_xlfn.STDEV.P(_xlfn._xlws.FILTER(DATOS!$K$2:$K$20000,(CONFIG_METADATA!$G$2:$G$20000=1)*(DATOS!$D$2:$D$20000=A432)*(DATOS!$I$2:$I$20000=B432))),"—")</f>
        <v>—</v>
      </c>
      <c r="G432" t="str" cm="1">
        <f t="array" ref="G432">IFERROR(_xlfn.MODE.SNGL(_xlfn._xlws.FILTER(DATOS!$K$2:$K$20000,(CONFIG_METADATA!$G$2:$G$20000=1)*(DATOS!$D$2:$D$20000=A432)*(DATOS!$I$2:$I$20000=B432))),"—")</f>
        <v>—</v>
      </c>
      <c r="H432" s="11" t="str">
        <f>IFERROR(SUMPRODUCT((CONFIG_METADATA!$G$2:$G$20000=1)*(DATOS!$D$2:$D$20000=A432)*(DATOS!$I$2:$I$20000=B432)*(DATOS!$L$2:$L$20000="S"))/D432,"—")</f>
        <v>—</v>
      </c>
      <c r="I432" s="11" t="str">
        <f>IFERROR(SUMPRODUCT((CONFIG_METADATA!$G$2:$G$20000=1)*(DATOS!$D$2:$D$20000=A432)*(DATOS!$I$2:$I$20000=B432)*(DATOS!$L$2:$L$20000="N"))/D432,"—")</f>
        <v>—</v>
      </c>
      <c r="J432" t="str" cm="1">
        <f t="array" ref="J432">IFERROR(_xlfn.MODE.SNGL(_xlfn._xlws.FILTER(DATOS!$K$2:$K$20000,(CONFIG_METADATA!$G$2:$G$20000=1)*(DATOS!$D$2:$D$20000=A432)*(DATOS!$I$2:$I$20000=B432)*(DATOS!$L$2:$L$20000="S"))),"—")</f>
        <v>—</v>
      </c>
      <c r="K432" t="str" cm="1">
        <f t="array" ref="K432">IFERROR(_xlfn.MODE.SNGL(_xlfn._xlws.FILTER(DATOS!$K$2:$K$20000,(CONFIG_METADATA!$G$2:$G$20000=1)*(DATOS!$D$2:$D$20000=A432)*(DATOS!$I$2:$I$20000=B432)*(DATOS!$L$2:$L$20000="N"))),"—")</f>
        <v>—</v>
      </c>
      <c r="L432">
        <f>SUMPRODUCT((CONFIG_METADATA!$G$2:$G$20000=1)*(DATOS!$D$2:$D$20000=A432)*(DATOS!$I$2:$I$20000=B432)*(DATOS!$K$2:$K$20000=1))</f>
        <v>0</v>
      </c>
      <c r="M432">
        <f>SUMPRODUCT((CONFIG_METADATA!$G$2:$G$20000=1)*(DATOS!$D$2:$D$20000=A432)*(DATOS!$I$2:$I$20000=B432)*(DATOS!$K$2:$K$20000=2))</f>
        <v>0</v>
      </c>
      <c r="N432">
        <f>SUMPRODUCT((CONFIG_METADATA!$G$2:$G$20000=1)*(DATOS!$D$2:$D$20000=A432)*(DATOS!$I$2:$I$20000=B432)*(DATOS!$K$2:$K$20000=3))</f>
        <v>0</v>
      </c>
      <c r="O432">
        <f>SUMPRODUCT((CONFIG_METADATA!$G$2:$G$20000=1)*(DATOS!$D$2:$D$20000=A432)*(DATOS!$I$2:$I$20000=B432)*(DATOS!$K$2:$K$20000=4))</f>
        <v>0</v>
      </c>
      <c r="P432">
        <f>SUMPRODUCT((CONFIG_METADATA!$G$2:$G$20000=1)*(DATOS!$D$2:$D$20000=A432)*(DATOS!$I$2:$I$20000=B432)*(DATOS!$K$2:$K$20000=5))</f>
        <v>0</v>
      </c>
      <c r="Q432">
        <f>SUMPRODUCT((CONFIG_METADATA!$G$2:$G$20000=1)*(DATOS!$D$2:$D$20000=A432)*(DATOS!$I$2:$I$20000=B432)*(DATOS!$K$2:$K$20000=6))</f>
        <v>0</v>
      </c>
      <c r="R432">
        <f>SUMPRODUCT((CONFIG_METADATA!$G$2:$G$20000=1)*(DATOS!$D$2:$D$20000=A432)*(DATOS!$I$2:$I$20000=B432)*(DATOS!$K$2:$K$20000=7))</f>
        <v>0</v>
      </c>
      <c r="S432">
        <f>SUMPRODUCT((CONFIG_METADATA!$G$2:$G$20000=1)*(DATOS!$D$2:$D$20000=A432)*(DATOS!$I$2:$I$20000=B432)*(DATOS!$K$2:$K$20000=8))</f>
        <v>0</v>
      </c>
      <c r="T432">
        <f>SUMPRODUCT((CONFIG_METADATA!$G$2:$G$20000=1)*(DATOS!$D$2:$D$20000=A432)*(DATOS!$I$2:$I$20000=B432)*(DATOS!$K$2:$K$20000=9))</f>
        <v>0</v>
      </c>
      <c r="U432">
        <f>SUMPRODUCT((CONFIG_METADATA!$G$2:$G$20000=1)*(DATOS!$D$2:$D$20000=A432)*(DATOS!$I$2:$I$20000=B432)*(DATOS!$K$2:$K$20000=10))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SUMPRODUCT((CONFIG_METADATA!$G$2:$G$20000=1)*(DATOS!$D$2:$D$20000=A433)*(DATOS!$I$2:$I$20000=B433))</f>
        <v>0</v>
      </c>
      <c r="E433" s="10" t="str">
        <f>IFERROR(SUMPRODUCT((CONFIG_METADATA!$G$2:$G$20000=1)*(DATOS!$D$2:$D$20000=A433)*(DATOS!$I$2:$I$20000=B433)*(DATOS!$K$2:$K$20000))/D433,"—")</f>
        <v>—</v>
      </c>
      <c r="F433" s="10" t="str" cm="1">
        <f t="array" ref="F433">IFERROR(_xlfn.STDEV.P(_xlfn._xlws.FILTER(DATOS!$K$2:$K$20000,(CONFIG_METADATA!$G$2:$G$20000=1)*(DATOS!$D$2:$D$20000=A433)*(DATOS!$I$2:$I$20000=B433))),"—")</f>
        <v>—</v>
      </c>
      <c r="G433" t="str" cm="1">
        <f t="array" ref="G433">IFERROR(_xlfn.MODE.SNGL(_xlfn._xlws.FILTER(DATOS!$K$2:$K$20000,(CONFIG_METADATA!$G$2:$G$20000=1)*(DATOS!$D$2:$D$20000=A433)*(DATOS!$I$2:$I$20000=B433))),"—")</f>
        <v>—</v>
      </c>
      <c r="H433" s="11" t="str">
        <f>IFERROR(SUMPRODUCT((CONFIG_METADATA!$G$2:$G$20000=1)*(DATOS!$D$2:$D$20000=A433)*(DATOS!$I$2:$I$20000=B433)*(DATOS!$L$2:$L$20000="S"))/D433,"—")</f>
        <v>—</v>
      </c>
      <c r="I433" s="11" t="str">
        <f>IFERROR(SUMPRODUCT((CONFIG_METADATA!$G$2:$G$20000=1)*(DATOS!$D$2:$D$20000=A433)*(DATOS!$I$2:$I$20000=B433)*(DATOS!$L$2:$L$20000="N"))/D433,"—")</f>
        <v>—</v>
      </c>
      <c r="J433" t="str" cm="1">
        <f t="array" ref="J433">IFERROR(_xlfn.MODE.SNGL(_xlfn._xlws.FILTER(DATOS!$K$2:$K$20000,(CONFIG_METADATA!$G$2:$G$20000=1)*(DATOS!$D$2:$D$20000=A433)*(DATOS!$I$2:$I$20000=B433)*(DATOS!$L$2:$L$20000="S"))),"—")</f>
        <v>—</v>
      </c>
      <c r="K433" t="str" cm="1">
        <f t="array" ref="K433">IFERROR(_xlfn.MODE.SNGL(_xlfn._xlws.FILTER(DATOS!$K$2:$K$20000,(CONFIG_METADATA!$G$2:$G$20000=1)*(DATOS!$D$2:$D$20000=A433)*(DATOS!$I$2:$I$20000=B433)*(DATOS!$L$2:$L$20000="N"))),"—")</f>
        <v>—</v>
      </c>
      <c r="L433">
        <f>SUMPRODUCT((CONFIG_METADATA!$G$2:$G$20000=1)*(DATOS!$D$2:$D$20000=A433)*(DATOS!$I$2:$I$20000=B433)*(DATOS!$K$2:$K$20000=1))</f>
        <v>0</v>
      </c>
      <c r="M433">
        <f>SUMPRODUCT((CONFIG_METADATA!$G$2:$G$20000=1)*(DATOS!$D$2:$D$20000=A433)*(DATOS!$I$2:$I$20000=B433)*(DATOS!$K$2:$K$20000=2))</f>
        <v>0</v>
      </c>
      <c r="N433">
        <f>SUMPRODUCT((CONFIG_METADATA!$G$2:$G$20000=1)*(DATOS!$D$2:$D$20000=A433)*(DATOS!$I$2:$I$20000=B433)*(DATOS!$K$2:$K$20000=3))</f>
        <v>0</v>
      </c>
      <c r="O433">
        <f>SUMPRODUCT((CONFIG_METADATA!$G$2:$G$20000=1)*(DATOS!$D$2:$D$20000=A433)*(DATOS!$I$2:$I$20000=B433)*(DATOS!$K$2:$K$20000=4))</f>
        <v>0</v>
      </c>
      <c r="P433">
        <f>SUMPRODUCT((CONFIG_METADATA!$G$2:$G$20000=1)*(DATOS!$D$2:$D$20000=A433)*(DATOS!$I$2:$I$20000=B433)*(DATOS!$K$2:$K$20000=5))</f>
        <v>0</v>
      </c>
      <c r="Q433">
        <f>SUMPRODUCT((CONFIG_METADATA!$G$2:$G$20000=1)*(DATOS!$D$2:$D$20000=A433)*(DATOS!$I$2:$I$20000=B433)*(DATOS!$K$2:$K$20000=6))</f>
        <v>0</v>
      </c>
      <c r="R433">
        <f>SUMPRODUCT((CONFIG_METADATA!$G$2:$G$20000=1)*(DATOS!$D$2:$D$20000=A433)*(DATOS!$I$2:$I$20000=B433)*(DATOS!$K$2:$K$20000=7))</f>
        <v>0</v>
      </c>
      <c r="S433">
        <f>SUMPRODUCT((CONFIG_METADATA!$G$2:$G$20000=1)*(DATOS!$D$2:$D$20000=A433)*(DATOS!$I$2:$I$20000=B433)*(DATOS!$K$2:$K$20000=8))</f>
        <v>0</v>
      </c>
      <c r="T433">
        <f>SUMPRODUCT((CONFIG_METADATA!$G$2:$G$20000=1)*(DATOS!$D$2:$D$20000=A433)*(DATOS!$I$2:$I$20000=B433)*(DATOS!$K$2:$K$20000=9))</f>
        <v>0</v>
      </c>
      <c r="U433">
        <f>SUMPRODUCT((CONFIG_METADATA!$G$2:$G$20000=1)*(DATOS!$D$2:$D$20000=A433)*(DATOS!$I$2:$I$20000=B433)*(DATOS!$K$2:$K$20000=10))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SUMPRODUCT((CONFIG_METADATA!$G$2:$G$20000=1)*(DATOS!$D$2:$D$20000=A434)*(DATOS!$I$2:$I$20000=B434))</f>
        <v>0</v>
      </c>
      <c r="E434" s="10" t="str">
        <f>IFERROR(SUMPRODUCT((CONFIG_METADATA!$G$2:$G$20000=1)*(DATOS!$D$2:$D$20000=A434)*(DATOS!$I$2:$I$20000=B434)*(DATOS!$K$2:$K$20000))/D434,"—")</f>
        <v>—</v>
      </c>
      <c r="F434" s="10" t="str" cm="1">
        <f t="array" ref="F434">IFERROR(_xlfn.STDEV.P(_xlfn._xlws.FILTER(DATOS!$K$2:$K$20000,(CONFIG_METADATA!$G$2:$G$20000=1)*(DATOS!$D$2:$D$20000=A434)*(DATOS!$I$2:$I$20000=B434))),"—")</f>
        <v>—</v>
      </c>
      <c r="G434" t="str" cm="1">
        <f t="array" ref="G434">IFERROR(_xlfn.MODE.SNGL(_xlfn._xlws.FILTER(DATOS!$K$2:$K$20000,(CONFIG_METADATA!$G$2:$G$20000=1)*(DATOS!$D$2:$D$20000=A434)*(DATOS!$I$2:$I$20000=B434))),"—")</f>
        <v>—</v>
      </c>
      <c r="H434" s="11" t="str">
        <f>IFERROR(SUMPRODUCT((CONFIG_METADATA!$G$2:$G$20000=1)*(DATOS!$D$2:$D$20000=A434)*(DATOS!$I$2:$I$20000=B434)*(DATOS!$L$2:$L$20000="S"))/D434,"—")</f>
        <v>—</v>
      </c>
      <c r="I434" s="11" t="str">
        <f>IFERROR(SUMPRODUCT((CONFIG_METADATA!$G$2:$G$20000=1)*(DATOS!$D$2:$D$20000=A434)*(DATOS!$I$2:$I$20000=B434)*(DATOS!$L$2:$L$20000="N"))/D434,"—")</f>
        <v>—</v>
      </c>
      <c r="J434" t="str" cm="1">
        <f t="array" ref="J434">IFERROR(_xlfn.MODE.SNGL(_xlfn._xlws.FILTER(DATOS!$K$2:$K$20000,(CONFIG_METADATA!$G$2:$G$20000=1)*(DATOS!$D$2:$D$20000=A434)*(DATOS!$I$2:$I$20000=B434)*(DATOS!$L$2:$L$20000="S"))),"—")</f>
        <v>—</v>
      </c>
      <c r="K434" t="str" cm="1">
        <f t="array" ref="K434">IFERROR(_xlfn.MODE.SNGL(_xlfn._xlws.FILTER(DATOS!$K$2:$K$20000,(CONFIG_METADATA!$G$2:$G$20000=1)*(DATOS!$D$2:$D$20000=A434)*(DATOS!$I$2:$I$20000=B434)*(DATOS!$L$2:$L$20000="N"))),"—")</f>
        <v>—</v>
      </c>
      <c r="L434">
        <f>SUMPRODUCT((CONFIG_METADATA!$G$2:$G$20000=1)*(DATOS!$D$2:$D$20000=A434)*(DATOS!$I$2:$I$20000=B434)*(DATOS!$K$2:$K$20000=1))</f>
        <v>0</v>
      </c>
      <c r="M434">
        <f>SUMPRODUCT((CONFIG_METADATA!$G$2:$G$20000=1)*(DATOS!$D$2:$D$20000=A434)*(DATOS!$I$2:$I$20000=B434)*(DATOS!$K$2:$K$20000=2))</f>
        <v>0</v>
      </c>
      <c r="N434">
        <f>SUMPRODUCT((CONFIG_METADATA!$G$2:$G$20000=1)*(DATOS!$D$2:$D$20000=A434)*(DATOS!$I$2:$I$20000=B434)*(DATOS!$K$2:$K$20000=3))</f>
        <v>0</v>
      </c>
      <c r="O434">
        <f>SUMPRODUCT((CONFIG_METADATA!$G$2:$G$20000=1)*(DATOS!$D$2:$D$20000=A434)*(DATOS!$I$2:$I$20000=B434)*(DATOS!$K$2:$K$20000=4))</f>
        <v>0</v>
      </c>
      <c r="P434">
        <f>SUMPRODUCT((CONFIG_METADATA!$G$2:$G$20000=1)*(DATOS!$D$2:$D$20000=A434)*(DATOS!$I$2:$I$20000=B434)*(DATOS!$K$2:$K$20000=5))</f>
        <v>0</v>
      </c>
      <c r="Q434">
        <f>SUMPRODUCT((CONFIG_METADATA!$G$2:$G$20000=1)*(DATOS!$D$2:$D$20000=A434)*(DATOS!$I$2:$I$20000=B434)*(DATOS!$K$2:$K$20000=6))</f>
        <v>0</v>
      </c>
      <c r="R434">
        <f>SUMPRODUCT((CONFIG_METADATA!$G$2:$G$20000=1)*(DATOS!$D$2:$D$20000=A434)*(DATOS!$I$2:$I$20000=B434)*(DATOS!$K$2:$K$20000=7))</f>
        <v>0</v>
      </c>
      <c r="S434">
        <f>SUMPRODUCT((CONFIG_METADATA!$G$2:$G$20000=1)*(DATOS!$D$2:$D$20000=A434)*(DATOS!$I$2:$I$20000=B434)*(DATOS!$K$2:$K$20000=8))</f>
        <v>0</v>
      </c>
      <c r="T434">
        <f>SUMPRODUCT((CONFIG_METADATA!$G$2:$G$20000=1)*(DATOS!$D$2:$D$20000=A434)*(DATOS!$I$2:$I$20000=B434)*(DATOS!$K$2:$K$20000=9))</f>
        <v>0</v>
      </c>
      <c r="U434">
        <f>SUMPRODUCT((CONFIG_METADATA!$G$2:$G$20000=1)*(DATOS!$D$2:$D$20000=A434)*(DATOS!$I$2:$I$20000=B434)*(DATOS!$K$2:$K$20000=10))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SUMPRODUCT((CONFIG_METADATA!$G$2:$G$20000=1)*(DATOS!$D$2:$D$20000=A435)*(DATOS!$I$2:$I$20000=B435))</f>
        <v>0</v>
      </c>
      <c r="E435" s="10" t="str">
        <f>IFERROR(SUMPRODUCT((CONFIG_METADATA!$G$2:$G$20000=1)*(DATOS!$D$2:$D$20000=A435)*(DATOS!$I$2:$I$20000=B435)*(DATOS!$K$2:$K$20000))/D435,"—")</f>
        <v>—</v>
      </c>
      <c r="F435" s="10" t="str" cm="1">
        <f t="array" ref="F435">IFERROR(_xlfn.STDEV.P(_xlfn._xlws.FILTER(DATOS!$K$2:$K$20000,(CONFIG_METADATA!$G$2:$G$20000=1)*(DATOS!$D$2:$D$20000=A435)*(DATOS!$I$2:$I$20000=B435))),"—")</f>
        <v>—</v>
      </c>
      <c r="G435" t="str" cm="1">
        <f t="array" ref="G435">IFERROR(_xlfn.MODE.SNGL(_xlfn._xlws.FILTER(DATOS!$K$2:$K$20000,(CONFIG_METADATA!$G$2:$G$20000=1)*(DATOS!$D$2:$D$20000=A435)*(DATOS!$I$2:$I$20000=B435))),"—")</f>
        <v>—</v>
      </c>
      <c r="H435" s="11" t="str">
        <f>IFERROR(SUMPRODUCT((CONFIG_METADATA!$G$2:$G$20000=1)*(DATOS!$D$2:$D$20000=A435)*(DATOS!$I$2:$I$20000=B435)*(DATOS!$L$2:$L$20000="S"))/D435,"—")</f>
        <v>—</v>
      </c>
      <c r="I435" s="11" t="str">
        <f>IFERROR(SUMPRODUCT((CONFIG_METADATA!$G$2:$G$20000=1)*(DATOS!$D$2:$D$20000=A435)*(DATOS!$I$2:$I$20000=B435)*(DATOS!$L$2:$L$20000="N"))/D435,"—")</f>
        <v>—</v>
      </c>
      <c r="J435" t="str" cm="1">
        <f t="array" ref="J435">IFERROR(_xlfn.MODE.SNGL(_xlfn._xlws.FILTER(DATOS!$K$2:$K$20000,(CONFIG_METADATA!$G$2:$G$20000=1)*(DATOS!$D$2:$D$20000=A435)*(DATOS!$I$2:$I$20000=B435)*(DATOS!$L$2:$L$20000="S"))),"—")</f>
        <v>—</v>
      </c>
      <c r="K435" t="str" cm="1">
        <f t="array" ref="K435">IFERROR(_xlfn.MODE.SNGL(_xlfn._xlws.FILTER(DATOS!$K$2:$K$20000,(CONFIG_METADATA!$G$2:$G$20000=1)*(DATOS!$D$2:$D$20000=A435)*(DATOS!$I$2:$I$20000=B435)*(DATOS!$L$2:$L$20000="N"))),"—")</f>
        <v>—</v>
      </c>
      <c r="L435">
        <f>SUMPRODUCT((CONFIG_METADATA!$G$2:$G$20000=1)*(DATOS!$D$2:$D$20000=A435)*(DATOS!$I$2:$I$20000=B435)*(DATOS!$K$2:$K$20000=1))</f>
        <v>0</v>
      </c>
      <c r="M435">
        <f>SUMPRODUCT((CONFIG_METADATA!$G$2:$G$20000=1)*(DATOS!$D$2:$D$20000=A435)*(DATOS!$I$2:$I$20000=B435)*(DATOS!$K$2:$K$20000=2))</f>
        <v>0</v>
      </c>
      <c r="N435">
        <f>SUMPRODUCT((CONFIG_METADATA!$G$2:$G$20000=1)*(DATOS!$D$2:$D$20000=A435)*(DATOS!$I$2:$I$20000=B435)*(DATOS!$K$2:$K$20000=3))</f>
        <v>0</v>
      </c>
      <c r="O435">
        <f>SUMPRODUCT((CONFIG_METADATA!$G$2:$G$20000=1)*(DATOS!$D$2:$D$20000=A435)*(DATOS!$I$2:$I$20000=B435)*(DATOS!$K$2:$K$20000=4))</f>
        <v>0</v>
      </c>
      <c r="P435">
        <f>SUMPRODUCT((CONFIG_METADATA!$G$2:$G$20000=1)*(DATOS!$D$2:$D$20000=A435)*(DATOS!$I$2:$I$20000=B435)*(DATOS!$K$2:$K$20000=5))</f>
        <v>0</v>
      </c>
      <c r="Q435">
        <f>SUMPRODUCT((CONFIG_METADATA!$G$2:$G$20000=1)*(DATOS!$D$2:$D$20000=A435)*(DATOS!$I$2:$I$20000=B435)*(DATOS!$K$2:$K$20000=6))</f>
        <v>0</v>
      </c>
      <c r="R435">
        <f>SUMPRODUCT((CONFIG_METADATA!$G$2:$G$20000=1)*(DATOS!$D$2:$D$20000=A435)*(DATOS!$I$2:$I$20000=B435)*(DATOS!$K$2:$K$20000=7))</f>
        <v>0</v>
      </c>
      <c r="S435">
        <f>SUMPRODUCT((CONFIG_METADATA!$G$2:$G$20000=1)*(DATOS!$D$2:$D$20000=A435)*(DATOS!$I$2:$I$20000=B435)*(DATOS!$K$2:$K$20000=8))</f>
        <v>0</v>
      </c>
      <c r="T435">
        <f>SUMPRODUCT((CONFIG_METADATA!$G$2:$G$20000=1)*(DATOS!$D$2:$D$20000=A435)*(DATOS!$I$2:$I$20000=B435)*(DATOS!$K$2:$K$20000=9))</f>
        <v>0</v>
      </c>
      <c r="U435">
        <f>SUMPRODUCT((CONFIG_METADATA!$G$2:$G$20000=1)*(DATOS!$D$2:$D$20000=A435)*(DATOS!$I$2:$I$20000=B435)*(DATOS!$K$2:$K$20000=10))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SUMPRODUCT((CONFIG_METADATA!$G$2:$G$20000=1)*(DATOS!$D$2:$D$20000=A436)*(DATOS!$I$2:$I$20000=B436))</f>
        <v>0</v>
      </c>
      <c r="E436" s="10" t="str">
        <f>IFERROR(SUMPRODUCT((CONFIG_METADATA!$G$2:$G$20000=1)*(DATOS!$D$2:$D$20000=A436)*(DATOS!$I$2:$I$20000=B436)*(DATOS!$K$2:$K$20000))/D436,"—")</f>
        <v>—</v>
      </c>
      <c r="F436" s="10" t="str" cm="1">
        <f t="array" ref="F436">IFERROR(_xlfn.STDEV.P(_xlfn._xlws.FILTER(DATOS!$K$2:$K$20000,(CONFIG_METADATA!$G$2:$G$20000=1)*(DATOS!$D$2:$D$20000=A436)*(DATOS!$I$2:$I$20000=B436))),"—")</f>
        <v>—</v>
      </c>
      <c r="G436" t="str" cm="1">
        <f t="array" ref="G436">IFERROR(_xlfn.MODE.SNGL(_xlfn._xlws.FILTER(DATOS!$K$2:$K$20000,(CONFIG_METADATA!$G$2:$G$20000=1)*(DATOS!$D$2:$D$20000=A436)*(DATOS!$I$2:$I$20000=B436))),"—")</f>
        <v>—</v>
      </c>
      <c r="H436" s="11" t="str">
        <f>IFERROR(SUMPRODUCT((CONFIG_METADATA!$G$2:$G$20000=1)*(DATOS!$D$2:$D$20000=A436)*(DATOS!$I$2:$I$20000=B436)*(DATOS!$L$2:$L$20000="S"))/D436,"—")</f>
        <v>—</v>
      </c>
      <c r="I436" s="11" t="str">
        <f>IFERROR(SUMPRODUCT((CONFIG_METADATA!$G$2:$G$20000=1)*(DATOS!$D$2:$D$20000=A436)*(DATOS!$I$2:$I$20000=B436)*(DATOS!$L$2:$L$20000="N"))/D436,"—")</f>
        <v>—</v>
      </c>
      <c r="J436" t="str" cm="1">
        <f t="array" ref="J436">IFERROR(_xlfn.MODE.SNGL(_xlfn._xlws.FILTER(DATOS!$K$2:$K$20000,(CONFIG_METADATA!$G$2:$G$20000=1)*(DATOS!$D$2:$D$20000=A436)*(DATOS!$I$2:$I$20000=B436)*(DATOS!$L$2:$L$20000="S"))),"—")</f>
        <v>—</v>
      </c>
      <c r="K436" t="str" cm="1">
        <f t="array" ref="K436">IFERROR(_xlfn.MODE.SNGL(_xlfn._xlws.FILTER(DATOS!$K$2:$K$20000,(CONFIG_METADATA!$G$2:$G$20000=1)*(DATOS!$D$2:$D$20000=A436)*(DATOS!$I$2:$I$20000=B436)*(DATOS!$L$2:$L$20000="N"))),"—")</f>
        <v>—</v>
      </c>
      <c r="L436">
        <f>SUMPRODUCT((CONFIG_METADATA!$G$2:$G$20000=1)*(DATOS!$D$2:$D$20000=A436)*(DATOS!$I$2:$I$20000=B436)*(DATOS!$K$2:$K$20000=1))</f>
        <v>0</v>
      </c>
      <c r="M436">
        <f>SUMPRODUCT((CONFIG_METADATA!$G$2:$G$20000=1)*(DATOS!$D$2:$D$20000=A436)*(DATOS!$I$2:$I$20000=B436)*(DATOS!$K$2:$K$20000=2))</f>
        <v>0</v>
      </c>
      <c r="N436">
        <f>SUMPRODUCT((CONFIG_METADATA!$G$2:$G$20000=1)*(DATOS!$D$2:$D$20000=A436)*(DATOS!$I$2:$I$20000=B436)*(DATOS!$K$2:$K$20000=3))</f>
        <v>0</v>
      </c>
      <c r="O436">
        <f>SUMPRODUCT((CONFIG_METADATA!$G$2:$G$20000=1)*(DATOS!$D$2:$D$20000=A436)*(DATOS!$I$2:$I$20000=B436)*(DATOS!$K$2:$K$20000=4))</f>
        <v>0</v>
      </c>
      <c r="P436">
        <f>SUMPRODUCT((CONFIG_METADATA!$G$2:$G$20000=1)*(DATOS!$D$2:$D$20000=A436)*(DATOS!$I$2:$I$20000=B436)*(DATOS!$K$2:$K$20000=5))</f>
        <v>0</v>
      </c>
      <c r="Q436">
        <f>SUMPRODUCT((CONFIG_METADATA!$G$2:$G$20000=1)*(DATOS!$D$2:$D$20000=A436)*(DATOS!$I$2:$I$20000=B436)*(DATOS!$K$2:$K$20000=6))</f>
        <v>0</v>
      </c>
      <c r="R436">
        <f>SUMPRODUCT((CONFIG_METADATA!$G$2:$G$20000=1)*(DATOS!$D$2:$D$20000=A436)*(DATOS!$I$2:$I$20000=B436)*(DATOS!$K$2:$K$20000=7))</f>
        <v>0</v>
      </c>
      <c r="S436">
        <f>SUMPRODUCT((CONFIG_METADATA!$G$2:$G$20000=1)*(DATOS!$D$2:$D$20000=A436)*(DATOS!$I$2:$I$20000=B436)*(DATOS!$K$2:$K$20000=8))</f>
        <v>0</v>
      </c>
      <c r="T436">
        <f>SUMPRODUCT((CONFIG_METADATA!$G$2:$G$20000=1)*(DATOS!$D$2:$D$20000=A436)*(DATOS!$I$2:$I$20000=B436)*(DATOS!$K$2:$K$20000=9))</f>
        <v>0</v>
      </c>
      <c r="U436">
        <f>SUMPRODUCT((CONFIG_METADATA!$G$2:$G$20000=1)*(DATOS!$D$2:$D$20000=A436)*(DATOS!$I$2:$I$20000=B436)*(DATOS!$K$2:$K$20000=10))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SUMPRODUCT((CONFIG_METADATA!$G$2:$G$20000=1)*(DATOS!$D$2:$D$20000=A437)*(DATOS!$I$2:$I$20000=B437))</f>
        <v>0</v>
      </c>
      <c r="E437" s="10" t="str">
        <f>IFERROR(SUMPRODUCT((CONFIG_METADATA!$G$2:$G$20000=1)*(DATOS!$D$2:$D$20000=A437)*(DATOS!$I$2:$I$20000=B437)*(DATOS!$K$2:$K$20000))/D437,"—")</f>
        <v>—</v>
      </c>
      <c r="F437" s="10" t="str" cm="1">
        <f t="array" ref="F437">IFERROR(_xlfn.STDEV.P(_xlfn._xlws.FILTER(DATOS!$K$2:$K$20000,(CONFIG_METADATA!$G$2:$G$20000=1)*(DATOS!$D$2:$D$20000=A437)*(DATOS!$I$2:$I$20000=B437))),"—")</f>
        <v>—</v>
      </c>
      <c r="G437" t="str" cm="1">
        <f t="array" ref="G437">IFERROR(_xlfn.MODE.SNGL(_xlfn._xlws.FILTER(DATOS!$K$2:$K$20000,(CONFIG_METADATA!$G$2:$G$20000=1)*(DATOS!$D$2:$D$20000=A437)*(DATOS!$I$2:$I$20000=B437))),"—")</f>
        <v>—</v>
      </c>
      <c r="H437" s="11" t="str">
        <f>IFERROR(SUMPRODUCT((CONFIG_METADATA!$G$2:$G$20000=1)*(DATOS!$D$2:$D$20000=A437)*(DATOS!$I$2:$I$20000=B437)*(DATOS!$L$2:$L$20000="S"))/D437,"—")</f>
        <v>—</v>
      </c>
      <c r="I437" s="11" t="str">
        <f>IFERROR(SUMPRODUCT((CONFIG_METADATA!$G$2:$G$20000=1)*(DATOS!$D$2:$D$20000=A437)*(DATOS!$I$2:$I$20000=B437)*(DATOS!$L$2:$L$20000="N"))/D437,"—")</f>
        <v>—</v>
      </c>
      <c r="J437" t="str" cm="1">
        <f t="array" ref="J437">IFERROR(_xlfn.MODE.SNGL(_xlfn._xlws.FILTER(DATOS!$K$2:$K$20000,(CONFIG_METADATA!$G$2:$G$20000=1)*(DATOS!$D$2:$D$20000=A437)*(DATOS!$I$2:$I$20000=B437)*(DATOS!$L$2:$L$20000="S"))),"—")</f>
        <v>—</v>
      </c>
      <c r="K437" t="str" cm="1">
        <f t="array" ref="K437">IFERROR(_xlfn.MODE.SNGL(_xlfn._xlws.FILTER(DATOS!$K$2:$K$20000,(CONFIG_METADATA!$G$2:$G$20000=1)*(DATOS!$D$2:$D$20000=A437)*(DATOS!$I$2:$I$20000=B437)*(DATOS!$L$2:$L$20000="N"))),"—")</f>
        <v>—</v>
      </c>
      <c r="L437">
        <f>SUMPRODUCT((CONFIG_METADATA!$G$2:$G$20000=1)*(DATOS!$D$2:$D$20000=A437)*(DATOS!$I$2:$I$20000=B437)*(DATOS!$K$2:$K$20000=1))</f>
        <v>0</v>
      </c>
      <c r="M437">
        <f>SUMPRODUCT((CONFIG_METADATA!$G$2:$G$20000=1)*(DATOS!$D$2:$D$20000=A437)*(DATOS!$I$2:$I$20000=B437)*(DATOS!$K$2:$K$20000=2))</f>
        <v>0</v>
      </c>
      <c r="N437">
        <f>SUMPRODUCT((CONFIG_METADATA!$G$2:$G$20000=1)*(DATOS!$D$2:$D$20000=A437)*(DATOS!$I$2:$I$20000=B437)*(DATOS!$K$2:$K$20000=3))</f>
        <v>0</v>
      </c>
      <c r="O437">
        <f>SUMPRODUCT((CONFIG_METADATA!$G$2:$G$20000=1)*(DATOS!$D$2:$D$20000=A437)*(DATOS!$I$2:$I$20000=B437)*(DATOS!$K$2:$K$20000=4))</f>
        <v>0</v>
      </c>
      <c r="P437">
        <f>SUMPRODUCT((CONFIG_METADATA!$G$2:$G$20000=1)*(DATOS!$D$2:$D$20000=A437)*(DATOS!$I$2:$I$20000=B437)*(DATOS!$K$2:$K$20000=5))</f>
        <v>0</v>
      </c>
      <c r="Q437">
        <f>SUMPRODUCT((CONFIG_METADATA!$G$2:$G$20000=1)*(DATOS!$D$2:$D$20000=A437)*(DATOS!$I$2:$I$20000=B437)*(DATOS!$K$2:$K$20000=6))</f>
        <v>0</v>
      </c>
      <c r="R437">
        <f>SUMPRODUCT((CONFIG_METADATA!$G$2:$G$20000=1)*(DATOS!$D$2:$D$20000=A437)*(DATOS!$I$2:$I$20000=B437)*(DATOS!$K$2:$K$20000=7))</f>
        <v>0</v>
      </c>
      <c r="S437">
        <f>SUMPRODUCT((CONFIG_METADATA!$G$2:$G$20000=1)*(DATOS!$D$2:$D$20000=A437)*(DATOS!$I$2:$I$20000=B437)*(DATOS!$K$2:$K$20000=8))</f>
        <v>0</v>
      </c>
      <c r="T437">
        <f>SUMPRODUCT((CONFIG_METADATA!$G$2:$G$20000=1)*(DATOS!$D$2:$D$20000=A437)*(DATOS!$I$2:$I$20000=B437)*(DATOS!$K$2:$K$20000=9))</f>
        <v>0</v>
      </c>
      <c r="U437">
        <f>SUMPRODUCT((CONFIG_METADATA!$G$2:$G$20000=1)*(DATOS!$D$2:$D$20000=A437)*(DATOS!$I$2:$I$20000=B437)*(DATOS!$K$2:$K$20000=10))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SUMPRODUCT((CONFIG_METADATA!$G$2:$G$20000=1)*(DATOS!$D$2:$D$20000=A438)*(DATOS!$I$2:$I$20000=B438))</f>
        <v>0</v>
      </c>
      <c r="E438" s="10" t="str">
        <f>IFERROR(SUMPRODUCT((CONFIG_METADATA!$G$2:$G$20000=1)*(DATOS!$D$2:$D$20000=A438)*(DATOS!$I$2:$I$20000=B438)*(DATOS!$K$2:$K$20000))/D438,"—")</f>
        <v>—</v>
      </c>
      <c r="F438" s="10" t="str" cm="1">
        <f t="array" ref="F438">IFERROR(_xlfn.STDEV.P(_xlfn._xlws.FILTER(DATOS!$K$2:$K$20000,(CONFIG_METADATA!$G$2:$G$20000=1)*(DATOS!$D$2:$D$20000=A438)*(DATOS!$I$2:$I$20000=B438))),"—")</f>
        <v>—</v>
      </c>
      <c r="G438" t="str" cm="1">
        <f t="array" ref="G438">IFERROR(_xlfn.MODE.SNGL(_xlfn._xlws.FILTER(DATOS!$K$2:$K$20000,(CONFIG_METADATA!$G$2:$G$20000=1)*(DATOS!$D$2:$D$20000=A438)*(DATOS!$I$2:$I$20000=B438))),"—")</f>
        <v>—</v>
      </c>
      <c r="H438" s="11" t="str">
        <f>IFERROR(SUMPRODUCT((CONFIG_METADATA!$G$2:$G$20000=1)*(DATOS!$D$2:$D$20000=A438)*(DATOS!$I$2:$I$20000=B438)*(DATOS!$L$2:$L$20000="S"))/D438,"—")</f>
        <v>—</v>
      </c>
      <c r="I438" s="11" t="str">
        <f>IFERROR(SUMPRODUCT((CONFIG_METADATA!$G$2:$G$20000=1)*(DATOS!$D$2:$D$20000=A438)*(DATOS!$I$2:$I$20000=B438)*(DATOS!$L$2:$L$20000="N"))/D438,"—")</f>
        <v>—</v>
      </c>
      <c r="J438" t="str" cm="1">
        <f t="array" ref="J438">IFERROR(_xlfn.MODE.SNGL(_xlfn._xlws.FILTER(DATOS!$K$2:$K$20000,(CONFIG_METADATA!$G$2:$G$20000=1)*(DATOS!$D$2:$D$20000=A438)*(DATOS!$I$2:$I$20000=B438)*(DATOS!$L$2:$L$20000="S"))),"—")</f>
        <v>—</v>
      </c>
      <c r="K438" t="str" cm="1">
        <f t="array" ref="K438">IFERROR(_xlfn.MODE.SNGL(_xlfn._xlws.FILTER(DATOS!$K$2:$K$20000,(CONFIG_METADATA!$G$2:$G$20000=1)*(DATOS!$D$2:$D$20000=A438)*(DATOS!$I$2:$I$20000=B438)*(DATOS!$L$2:$L$20000="N"))),"—")</f>
        <v>—</v>
      </c>
      <c r="L438">
        <f>SUMPRODUCT((CONFIG_METADATA!$G$2:$G$20000=1)*(DATOS!$D$2:$D$20000=A438)*(DATOS!$I$2:$I$20000=B438)*(DATOS!$K$2:$K$20000=1))</f>
        <v>0</v>
      </c>
      <c r="M438">
        <f>SUMPRODUCT((CONFIG_METADATA!$G$2:$G$20000=1)*(DATOS!$D$2:$D$20000=A438)*(DATOS!$I$2:$I$20000=B438)*(DATOS!$K$2:$K$20000=2))</f>
        <v>0</v>
      </c>
      <c r="N438">
        <f>SUMPRODUCT((CONFIG_METADATA!$G$2:$G$20000=1)*(DATOS!$D$2:$D$20000=A438)*(DATOS!$I$2:$I$20000=B438)*(DATOS!$K$2:$K$20000=3))</f>
        <v>0</v>
      </c>
      <c r="O438">
        <f>SUMPRODUCT((CONFIG_METADATA!$G$2:$G$20000=1)*(DATOS!$D$2:$D$20000=A438)*(DATOS!$I$2:$I$20000=B438)*(DATOS!$K$2:$K$20000=4))</f>
        <v>0</v>
      </c>
      <c r="P438">
        <f>SUMPRODUCT((CONFIG_METADATA!$G$2:$G$20000=1)*(DATOS!$D$2:$D$20000=A438)*(DATOS!$I$2:$I$20000=B438)*(DATOS!$K$2:$K$20000=5))</f>
        <v>0</v>
      </c>
      <c r="Q438">
        <f>SUMPRODUCT((CONFIG_METADATA!$G$2:$G$20000=1)*(DATOS!$D$2:$D$20000=A438)*(DATOS!$I$2:$I$20000=B438)*(DATOS!$K$2:$K$20000=6))</f>
        <v>0</v>
      </c>
      <c r="R438">
        <f>SUMPRODUCT((CONFIG_METADATA!$G$2:$G$20000=1)*(DATOS!$D$2:$D$20000=A438)*(DATOS!$I$2:$I$20000=B438)*(DATOS!$K$2:$K$20000=7))</f>
        <v>0</v>
      </c>
      <c r="S438">
        <f>SUMPRODUCT((CONFIG_METADATA!$G$2:$G$20000=1)*(DATOS!$D$2:$D$20000=A438)*(DATOS!$I$2:$I$20000=B438)*(DATOS!$K$2:$K$20000=8))</f>
        <v>0</v>
      </c>
      <c r="T438">
        <f>SUMPRODUCT((CONFIG_METADATA!$G$2:$G$20000=1)*(DATOS!$D$2:$D$20000=A438)*(DATOS!$I$2:$I$20000=B438)*(DATOS!$K$2:$K$20000=9))</f>
        <v>0</v>
      </c>
      <c r="U438">
        <f>SUMPRODUCT((CONFIG_METADATA!$G$2:$G$20000=1)*(DATOS!$D$2:$D$20000=A438)*(DATOS!$I$2:$I$20000=B438)*(DATOS!$K$2:$K$20000=10))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SUMPRODUCT((CONFIG_METADATA!$G$2:$G$20000=1)*(DATOS!$D$2:$D$20000=A439)*(DATOS!$I$2:$I$20000=B439))</f>
        <v>0</v>
      </c>
      <c r="E439" s="10" t="str">
        <f>IFERROR(SUMPRODUCT((CONFIG_METADATA!$G$2:$G$20000=1)*(DATOS!$D$2:$D$20000=A439)*(DATOS!$I$2:$I$20000=B439)*(DATOS!$K$2:$K$20000))/D439,"—")</f>
        <v>—</v>
      </c>
      <c r="F439" s="10" t="str" cm="1">
        <f t="array" ref="F439">IFERROR(_xlfn.STDEV.P(_xlfn._xlws.FILTER(DATOS!$K$2:$K$20000,(CONFIG_METADATA!$G$2:$G$20000=1)*(DATOS!$D$2:$D$20000=A439)*(DATOS!$I$2:$I$20000=B439))),"—")</f>
        <v>—</v>
      </c>
      <c r="G439" t="str" cm="1">
        <f t="array" ref="G439">IFERROR(_xlfn.MODE.SNGL(_xlfn._xlws.FILTER(DATOS!$K$2:$K$20000,(CONFIG_METADATA!$G$2:$G$20000=1)*(DATOS!$D$2:$D$20000=A439)*(DATOS!$I$2:$I$20000=B439))),"—")</f>
        <v>—</v>
      </c>
      <c r="H439" s="11" t="str">
        <f>IFERROR(SUMPRODUCT((CONFIG_METADATA!$G$2:$G$20000=1)*(DATOS!$D$2:$D$20000=A439)*(DATOS!$I$2:$I$20000=B439)*(DATOS!$L$2:$L$20000="S"))/D439,"—")</f>
        <v>—</v>
      </c>
      <c r="I439" s="11" t="str">
        <f>IFERROR(SUMPRODUCT((CONFIG_METADATA!$G$2:$G$20000=1)*(DATOS!$D$2:$D$20000=A439)*(DATOS!$I$2:$I$20000=B439)*(DATOS!$L$2:$L$20000="N"))/D439,"—")</f>
        <v>—</v>
      </c>
      <c r="J439" t="str" cm="1">
        <f t="array" ref="J439">IFERROR(_xlfn.MODE.SNGL(_xlfn._xlws.FILTER(DATOS!$K$2:$K$20000,(CONFIG_METADATA!$G$2:$G$20000=1)*(DATOS!$D$2:$D$20000=A439)*(DATOS!$I$2:$I$20000=B439)*(DATOS!$L$2:$L$20000="S"))),"—")</f>
        <v>—</v>
      </c>
      <c r="K439" t="str" cm="1">
        <f t="array" ref="K439">IFERROR(_xlfn.MODE.SNGL(_xlfn._xlws.FILTER(DATOS!$K$2:$K$20000,(CONFIG_METADATA!$G$2:$G$20000=1)*(DATOS!$D$2:$D$20000=A439)*(DATOS!$I$2:$I$20000=B439)*(DATOS!$L$2:$L$20000="N"))),"—")</f>
        <v>—</v>
      </c>
      <c r="L439">
        <f>SUMPRODUCT((CONFIG_METADATA!$G$2:$G$20000=1)*(DATOS!$D$2:$D$20000=A439)*(DATOS!$I$2:$I$20000=B439)*(DATOS!$K$2:$K$20000=1))</f>
        <v>0</v>
      </c>
      <c r="M439">
        <f>SUMPRODUCT((CONFIG_METADATA!$G$2:$G$20000=1)*(DATOS!$D$2:$D$20000=A439)*(DATOS!$I$2:$I$20000=B439)*(DATOS!$K$2:$K$20000=2))</f>
        <v>0</v>
      </c>
      <c r="N439">
        <f>SUMPRODUCT((CONFIG_METADATA!$G$2:$G$20000=1)*(DATOS!$D$2:$D$20000=A439)*(DATOS!$I$2:$I$20000=B439)*(DATOS!$K$2:$K$20000=3))</f>
        <v>0</v>
      </c>
      <c r="O439">
        <f>SUMPRODUCT((CONFIG_METADATA!$G$2:$G$20000=1)*(DATOS!$D$2:$D$20000=A439)*(DATOS!$I$2:$I$20000=B439)*(DATOS!$K$2:$K$20000=4))</f>
        <v>0</v>
      </c>
      <c r="P439">
        <f>SUMPRODUCT((CONFIG_METADATA!$G$2:$G$20000=1)*(DATOS!$D$2:$D$20000=A439)*(DATOS!$I$2:$I$20000=B439)*(DATOS!$K$2:$K$20000=5))</f>
        <v>0</v>
      </c>
      <c r="Q439">
        <f>SUMPRODUCT((CONFIG_METADATA!$G$2:$G$20000=1)*(DATOS!$D$2:$D$20000=A439)*(DATOS!$I$2:$I$20000=B439)*(DATOS!$K$2:$K$20000=6))</f>
        <v>0</v>
      </c>
      <c r="R439">
        <f>SUMPRODUCT((CONFIG_METADATA!$G$2:$G$20000=1)*(DATOS!$D$2:$D$20000=A439)*(DATOS!$I$2:$I$20000=B439)*(DATOS!$K$2:$K$20000=7))</f>
        <v>0</v>
      </c>
      <c r="S439">
        <f>SUMPRODUCT((CONFIG_METADATA!$G$2:$G$20000=1)*(DATOS!$D$2:$D$20000=A439)*(DATOS!$I$2:$I$20000=B439)*(DATOS!$K$2:$K$20000=8))</f>
        <v>0</v>
      </c>
      <c r="T439">
        <f>SUMPRODUCT((CONFIG_METADATA!$G$2:$G$20000=1)*(DATOS!$D$2:$D$20000=A439)*(DATOS!$I$2:$I$20000=B439)*(DATOS!$K$2:$K$20000=9))</f>
        <v>0</v>
      </c>
      <c r="U439">
        <f>SUMPRODUCT((CONFIG_METADATA!$G$2:$G$20000=1)*(DATOS!$D$2:$D$20000=A439)*(DATOS!$I$2:$I$20000=B439)*(DATOS!$K$2:$K$20000=10))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SUMPRODUCT((CONFIG_METADATA!$G$2:$G$20000=1)*(DATOS!$D$2:$D$20000=A440)*(DATOS!$I$2:$I$20000=B440))</f>
        <v>0</v>
      </c>
      <c r="E440" s="10" t="str">
        <f>IFERROR(SUMPRODUCT((CONFIG_METADATA!$G$2:$G$20000=1)*(DATOS!$D$2:$D$20000=A440)*(DATOS!$I$2:$I$20000=B440)*(DATOS!$K$2:$K$20000))/D440,"—")</f>
        <v>—</v>
      </c>
      <c r="F440" s="10" t="str" cm="1">
        <f t="array" ref="F440">IFERROR(_xlfn.STDEV.P(_xlfn._xlws.FILTER(DATOS!$K$2:$K$20000,(CONFIG_METADATA!$G$2:$G$20000=1)*(DATOS!$D$2:$D$20000=A440)*(DATOS!$I$2:$I$20000=B440))),"—")</f>
        <v>—</v>
      </c>
      <c r="G440" t="str" cm="1">
        <f t="array" ref="G440">IFERROR(_xlfn.MODE.SNGL(_xlfn._xlws.FILTER(DATOS!$K$2:$K$20000,(CONFIG_METADATA!$G$2:$G$20000=1)*(DATOS!$D$2:$D$20000=A440)*(DATOS!$I$2:$I$20000=B440))),"—")</f>
        <v>—</v>
      </c>
      <c r="H440" s="11" t="str">
        <f>IFERROR(SUMPRODUCT((CONFIG_METADATA!$G$2:$G$20000=1)*(DATOS!$D$2:$D$20000=A440)*(DATOS!$I$2:$I$20000=B440)*(DATOS!$L$2:$L$20000="S"))/D440,"—")</f>
        <v>—</v>
      </c>
      <c r="I440" s="11" t="str">
        <f>IFERROR(SUMPRODUCT((CONFIG_METADATA!$G$2:$G$20000=1)*(DATOS!$D$2:$D$20000=A440)*(DATOS!$I$2:$I$20000=B440)*(DATOS!$L$2:$L$20000="N"))/D440,"—")</f>
        <v>—</v>
      </c>
      <c r="J440" t="str" cm="1">
        <f t="array" ref="J440">IFERROR(_xlfn.MODE.SNGL(_xlfn._xlws.FILTER(DATOS!$K$2:$K$20000,(CONFIG_METADATA!$G$2:$G$20000=1)*(DATOS!$D$2:$D$20000=A440)*(DATOS!$I$2:$I$20000=B440)*(DATOS!$L$2:$L$20000="S"))),"—")</f>
        <v>—</v>
      </c>
      <c r="K440" t="str" cm="1">
        <f t="array" ref="K440">IFERROR(_xlfn.MODE.SNGL(_xlfn._xlws.FILTER(DATOS!$K$2:$K$20000,(CONFIG_METADATA!$G$2:$G$20000=1)*(DATOS!$D$2:$D$20000=A440)*(DATOS!$I$2:$I$20000=B440)*(DATOS!$L$2:$L$20000="N"))),"—")</f>
        <v>—</v>
      </c>
      <c r="L440">
        <f>SUMPRODUCT((CONFIG_METADATA!$G$2:$G$20000=1)*(DATOS!$D$2:$D$20000=A440)*(DATOS!$I$2:$I$20000=B440)*(DATOS!$K$2:$K$20000=1))</f>
        <v>0</v>
      </c>
      <c r="M440">
        <f>SUMPRODUCT((CONFIG_METADATA!$G$2:$G$20000=1)*(DATOS!$D$2:$D$20000=A440)*(DATOS!$I$2:$I$20000=B440)*(DATOS!$K$2:$K$20000=2))</f>
        <v>0</v>
      </c>
      <c r="N440">
        <f>SUMPRODUCT((CONFIG_METADATA!$G$2:$G$20000=1)*(DATOS!$D$2:$D$20000=A440)*(DATOS!$I$2:$I$20000=B440)*(DATOS!$K$2:$K$20000=3))</f>
        <v>0</v>
      </c>
      <c r="O440">
        <f>SUMPRODUCT((CONFIG_METADATA!$G$2:$G$20000=1)*(DATOS!$D$2:$D$20000=A440)*(DATOS!$I$2:$I$20000=B440)*(DATOS!$K$2:$K$20000=4))</f>
        <v>0</v>
      </c>
      <c r="P440">
        <f>SUMPRODUCT((CONFIG_METADATA!$G$2:$G$20000=1)*(DATOS!$D$2:$D$20000=A440)*(DATOS!$I$2:$I$20000=B440)*(DATOS!$K$2:$K$20000=5))</f>
        <v>0</v>
      </c>
      <c r="Q440">
        <f>SUMPRODUCT((CONFIG_METADATA!$G$2:$G$20000=1)*(DATOS!$D$2:$D$20000=A440)*(DATOS!$I$2:$I$20000=B440)*(DATOS!$K$2:$K$20000=6))</f>
        <v>0</v>
      </c>
      <c r="R440">
        <f>SUMPRODUCT((CONFIG_METADATA!$G$2:$G$20000=1)*(DATOS!$D$2:$D$20000=A440)*(DATOS!$I$2:$I$20000=B440)*(DATOS!$K$2:$K$20000=7))</f>
        <v>0</v>
      </c>
      <c r="S440">
        <f>SUMPRODUCT((CONFIG_METADATA!$G$2:$G$20000=1)*(DATOS!$D$2:$D$20000=A440)*(DATOS!$I$2:$I$20000=B440)*(DATOS!$K$2:$K$20000=8))</f>
        <v>0</v>
      </c>
      <c r="T440">
        <f>SUMPRODUCT((CONFIG_METADATA!$G$2:$G$20000=1)*(DATOS!$D$2:$D$20000=A440)*(DATOS!$I$2:$I$20000=B440)*(DATOS!$K$2:$K$20000=9))</f>
        <v>0</v>
      </c>
      <c r="U440">
        <f>SUMPRODUCT((CONFIG_METADATA!$G$2:$G$20000=1)*(DATOS!$D$2:$D$20000=A440)*(DATOS!$I$2:$I$20000=B440)*(DATOS!$K$2:$K$20000=10))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SUMPRODUCT((CONFIG_METADATA!$G$2:$G$20000=1)*(DATOS!$D$2:$D$20000=A441)*(DATOS!$I$2:$I$20000=B441))</f>
        <v>0</v>
      </c>
      <c r="E441" s="10" t="str">
        <f>IFERROR(SUMPRODUCT((CONFIG_METADATA!$G$2:$G$20000=1)*(DATOS!$D$2:$D$20000=A441)*(DATOS!$I$2:$I$20000=B441)*(DATOS!$K$2:$K$20000))/D441,"—")</f>
        <v>—</v>
      </c>
      <c r="F441" s="10" t="str" cm="1">
        <f t="array" ref="F441">IFERROR(_xlfn.STDEV.P(_xlfn._xlws.FILTER(DATOS!$K$2:$K$20000,(CONFIG_METADATA!$G$2:$G$20000=1)*(DATOS!$D$2:$D$20000=A441)*(DATOS!$I$2:$I$20000=B441))),"—")</f>
        <v>—</v>
      </c>
      <c r="G441" t="str" cm="1">
        <f t="array" ref="G441">IFERROR(_xlfn.MODE.SNGL(_xlfn._xlws.FILTER(DATOS!$K$2:$K$20000,(CONFIG_METADATA!$G$2:$G$20000=1)*(DATOS!$D$2:$D$20000=A441)*(DATOS!$I$2:$I$20000=B441))),"—")</f>
        <v>—</v>
      </c>
      <c r="H441" s="11" t="str">
        <f>IFERROR(SUMPRODUCT((CONFIG_METADATA!$G$2:$G$20000=1)*(DATOS!$D$2:$D$20000=A441)*(DATOS!$I$2:$I$20000=B441)*(DATOS!$L$2:$L$20000="S"))/D441,"—")</f>
        <v>—</v>
      </c>
      <c r="I441" s="11" t="str">
        <f>IFERROR(SUMPRODUCT((CONFIG_METADATA!$G$2:$G$20000=1)*(DATOS!$D$2:$D$20000=A441)*(DATOS!$I$2:$I$20000=B441)*(DATOS!$L$2:$L$20000="N"))/D441,"—")</f>
        <v>—</v>
      </c>
      <c r="J441" t="str" cm="1">
        <f t="array" ref="J441">IFERROR(_xlfn.MODE.SNGL(_xlfn._xlws.FILTER(DATOS!$K$2:$K$20000,(CONFIG_METADATA!$G$2:$G$20000=1)*(DATOS!$D$2:$D$20000=A441)*(DATOS!$I$2:$I$20000=B441)*(DATOS!$L$2:$L$20000="S"))),"—")</f>
        <v>—</v>
      </c>
      <c r="K441" t="str" cm="1">
        <f t="array" ref="K441">IFERROR(_xlfn.MODE.SNGL(_xlfn._xlws.FILTER(DATOS!$K$2:$K$20000,(CONFIG_METADATA!$G$2:$G$20000=1)*(DATOS!$D$2:$D$20000=A441)*(DATOS!$I$2:$I$20000=B441)*(DATOS!$L$2:$L$20000="N"))),"—")</f>
        <v>—</v>
      </c>
      <c r="L441">
        <f>SUMPRODUCT((CONFIG_METADATA!$G$2:$G$20000=1)*(DATOS!$D$2:$D$20000=A441)*(DATOS!$I$2:$I$20000=B441)*(DATOS!$K$2:$K$20000=1))</f>
        <v>0</v>
      </c>
      <c r="M441">
        <f>SUMPRODUCT((CONFIG_METADATA!$G$2:$G$20000=1)*(DATOS!$D$2:$D$20000=A441)*(DATOS!$I$2:$I$20000=B441)*(DATOS!$K$2:$K$20000=2))</f>
        <v>0</v>
      </c>
      <c r="N441">
        <f>SUMPRODUCT((CONFIG_METADATA!$G$2:$G$20000=1)*(DATOS!$D$2:$D$20000=A441)*(DATOS!$I$2:$I$20000=B441)*(DATOS!$K$2:$K$20000=3))</f>
        <v>0</v>
      </c>
      <c r="O441">
        <f>SUMPRODUCT((CONFIG_METADATA!$G$2:$G$20000=1)*(DATOS!$D$2:$D$20000=A441)*(DATOS!$I$2:$I$20000=B441)*(DATOS!$K$2:$K$20000=4))</f>
        <v>0</v>
      </c>
      <c r="P441">
        <f>SUMPRODUCT((CONFIG_METADATA!$G$2:$G$20000=1)*(DATOS!$D$2:$D$20000=A441)*(DATOS!$I$2:$I$20000=B441)*(DATOS!$K$2:$K$20000=5))</f>
        <v>0</v>
      </c>
      <c r="Q441">
        <f>SUMPRODUCT((CONFIG_METADATA!$G$2:$G$20000=1)*(DATOS!$D$2:$D$20000=A441)*(DATOS!$I$2:$I$20000=B441)*(DATOS!$K$2:$K$20000=6))</f>
        <v>0</v>
      </c>
      <c r="R441">
        <f>SUMPRODUCT((CONFIG_METADATA!$G$2:$G$20000=1)*(DATOS!$D$2:$D$20000=A441)*(DATOS!$I$2:$I$20000=B441)*(DATOS!$K$2:$K$20000=7))</f>
        <v>0</v>
      </c>
      <c r="S441">
        <f>SUMPRODUCT((CONFIG_METADATA!$G$2:$G$20000=1)*(DATOS!$D$2:$D$20000=A441)*(DATOS!$I$2:$I$20000=B441)*(DATOS!$K$2:$K$20000=8))</f>
        <v>0</v>
      </c>
      <c r="T441">
        <f>SUMPRODUCT((CONFIG_METADATA!$G$2:$G$20000=1)*(DATOS!$D$2:$D$20000=A441)*(DATOS!$I$2:$I$20000=B441)*(DATOS!$K$2:$K$20000=9))</f>
        <v>0</v>
      </c>
      <c r="U441">
        <f>SUMPRODUCT((CONFIG_METADATA!$G$2:$G$20000=1)*(DATOS!$D$2:$D$20000=A441)*(DATOS!$I$2:$I$20000=B441)*(DATOS!$K$2:$K$20000=10))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SUMPRODUCT((CONFIG_METADATA!$G$2:$G$20000=1)*(DATOS!$D$2:$D$20000=A442)*(DATOS!$I$2:$I$20000=B442))</f>
        <v>0</v>
      </c>
      <c r="E442" s="10" t="str">
        <f>IFERROR(SUMPRODUCT((CONFIG_METADATA!$G$2:$G$20000=1)*(DATOS!$D$2:$D$20000=A442)*(DATOS!$I$2:$I$20000=B442)*(DATOS!$K$2:$K$20000))/D442,"—")</f>
        <v>—</v>
      </c>
      <c r="F442" s="10" t="str" cm="1">
        <f t="array" ref="F442">IFERROR(_xlfn.STDEV.P(_xlfn._xlws.FILTER(DATOS!$K$2:$K$20000,(CONFIG_METADATA!$G$2:$G$20000=1)*(DATOS!$D$2:$D$20000=A442)*(DATOS!$I$2:$I$20000=B442))),"—")</f>
        <v>—</v>
      </c>
      <c r="G442" t="str" cm="1">
        <f t="array" ref="G442">IFERROR(_xlfn.MODE.SNGL(_xlfn._xlws.FILTER(DATOS!$K$2:$K$20000,(CONFIG_METADATA!$G$2:$G$20000=1)*(DATOS!$D$2:$D$20000=A442)*(DATOS!$I$2:$I$20000=B442))),"—")</f>
        <v>—</v>
      </c>
      <c r="H442" s="11" t="str">
        <f>IFERROR(SUMPRODUCT((CONFIG_METADATA!$G$2:$G$20000=1)*(DATOS!$D$2:$D$20000=A442)*(DATOS!$I$2:$I$20000=B442)*(DATOS!$L$2:$L$20000="S"))/D442,"—")</f>
        <v>—</v>
      </c>
      <c r="I442" s="11" t="str">
        <f>IFERROR(SUMPRODUCT((CONFIG_METADATA!$G$2:$G$20000=1)*(DATOS!$D$2:$D$20000=A442)*(DATOS!$I$2:$I$20000=B442)*(DATOS!$L$2:$L$20000="N"))/D442,"—")</f>
        <v>—</v>
      </c>
      <c r="J442" t="str" cm="1">
        <f t="array" ref="J442">IFERROR(_xlfn.MODE.SNGL(_xlfn._xlws.FILTER(DATOS!$K$2:$K$20000,(CONFIG_METADATA!$G$2:$G$20000=1)*(DATOS!$D$2:$D$20000=A442)*(DATOS!$I$2:$I$20000=B442)*(DATOS!$L$2:$L$20000="S"))),"—")</f>
        <v>—</v>
      </c>
      <c r="K442" t="str" cm="1">
        <f t="array" ref="K442">IFERROR(_xlfn.MODE.SNGL(_xlfn._xlws.FILTER(DATOS!$K$2:$K$20000,(CONFIG_METADATA!$G$2:$G$20000=1)*(DATOS!$D$2:$D$20000=A442)*(DATOS!$I$2:$I$20000=B442)*(DATOS!$L$2:$L$20000="N"))),"—")</f>
        <v>—</v>
      </c>
      <c r="L442">
        <f>SUMPRODUCT((CONFIG_METADATA!$G$2:$G$20000=1)*(DATOS!$D$2:$D$20000=A442)*(DATOS!$I$2:$I$20000=B442)*(DATOS!$K$2:$K$20000=1))</f>
        <v>0</v>
      </c>
      <c r="M442">
        <f>SUMPRODUCT((CONFIG_METADATA!$G$2:$G$20000=1)*(DATOS!$D$2:$D$20000=A442)*(DATOS!$I$2:$I$20000=B442)*(DATOS!$K$2:$K$20000=2))</f>
        <v>0</v>
      </c>
      <c r="N442">
        <f>SUMPRODUCT((CONFIG_METADATA!$G$2:$G$20000=1)*(DATOS!$D$2:$D$20000=A442)*(DATOS!$I$2:$I$20000=B442)*(DATOS!$K$2:$K$20000=3))</f>
        <v>0</v>
      </c>
      <c r="O442">
        <f>SUMPRODUCT((CONFIG_METADATA!$G$2:$G$20000=1)*(DATOS!$D$2:$D$20000=A442)*(DATOS!$I$2:$I$20000=B442)*(DATOS!$K$2:$K$20000=4))</f>
        <v>0</v>
      </c>
      <c r="P442">
        <f>SUMPRODUCT((CONFIG_METADATA!$G$2:$G$20000=1)*(DATOS!$D$2:$D$20000=A442)*(DATOS!$I$2:$I$20000=B442)*(DATOS!$K$2:$K$20000=5))</f>
        <v>0</v>
      </c>
      <c r="Q442">
        <f>SUMPRODUCT((CONFIG_METADATA!$G$2:$G$20000=1)*(DATOS!$D$2:$D$20000=A442)*(DATOS!$I$2:$I$20000=B442)*(DATOS!$K$2:$K$20000=6))</f>
        <v>0</v>
      </c>
      <c r="R442">
        <f>SUMPRODUCT((CONFIG_METADATA!$G$2:$G$20000=1)*(DATOS!$D$2:$D$20000=A442)*(DATOS!$I$2:$I$20000=B442)*(DATOS!$K$2:$K$20000=7))</f>
        <v>0</v>
      </c>
      <c r="S442">
        <f>SUMPRODUCT((CONFIG_METADATA!$G$2:$G$20000=1)*(DATOS!$D$2:$D$20000=A442)*(DATOS!$I$2:$I$20000=B442)*(DATOS!$K$2:$K$20000=8))</f>
        <v>0</v>
      </c>
      <c r="T442">
        <f>SUMPRODUCT((CONFIG_METADATA!$G$2:$G$20000=1)*(DATOS!$D$2:$D$20000=A442)*(DATOS!$I$2:$I$20000=B442)*(DATOS!$K$2:$K$20000=9))</f>
        <v>0</v>
      </c>
      <c r="U442">
        <f>SUMPRODUCT((CONFIG_METADATA!$G$2:$G$20000=1)*(DATOS!$D$2:$D$20000=A442)*(DATOS!$I$2:$I$20000=B442)*(DATOS!$K$2:$K$20000=10))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SUMPRODUCT((CONFIG_METADATA!$G$2:$G$20000=1)*(DATOS!$D$2:$D$20000=A443)*(DATOS!$I$2:$I$20000=B443))</f>
        <v>0</v>
      </c>
      <c r="E443" s="10" t="str">
        <f>IFERROR(SUMPRODUCT((CONFIG_METADATA!$G$2:$G$20000=1)*(DATOS!$D$2:$D$20000=A443)*(DATOS!$I$2:$I$20000=B443)*(DATOS!$K$2:$K$20000))/D443,"—")</f>
        <v>—</v>
      </c>
      <c r="F443" s="10" t="str" cm="1">
        <f t="array" ref="F443">IFERROR(_xlfn.STDEV.P(_xlfn._xlws.FILTER(DATOS!$K$2:$K$20000,(CONFIG_METADATA!$G$2:$G$20000=1)*(DATOS!$D$2:$D$20000=A443)*(DATOS!$I$2:$I$20000=B443))),"—")</f>
        <v>—</v>
      </c>
      <c r="G443" t="str" cm="1">
        <f t="array" ref="G443">IFERROR(_xlfn.MODE.SNGL(_xlfn._xlws.FILTER(DATOS!$K$2:$K$20000,(CONFIG_METADATA!$G$2:$G$20000=1)*(DATOS!$D$2:$D$20000=A443)*(DATOS!$I$2:$I$20000=B443))),"—")</f>
        <v>—</v>
      </c>
      <c r="H443" s="11" t="str">
        <f>IFERROR(SUMPRODUCT((CONFIG_METADATA!$G$2:$G$20000=1)*(DATOS!$D$2:$D$20000=A443)*(DATOS!$I$2:$I$20000=B443)*(DATOS!$L$2:$L$20000="S"))/D443,"—")</f>
        <v>—</v>
      </c>
      <c r="I443" s="11" t="str">
        <f>IFERROR(SUMPRODUCT((CONFIG_METADATA!$G$2:$G$20000=1)*(DATOS!$D$2:$D$20000=A443)*(DATOS!$I$2:$I$20000=B443)*(DATOS!$L$2:$L$20000="N"))/D443,"—")</f>
        <v>—</v>
      </c>
      <c r="J443" t="str" cm="1">
        <f t="array" ref="J443">IFERROR(_xlfn.MODE.SNGL(_xlfn._xlws.FILTER(DATOS!$K$2:$K$20000,(CONFIG_METADATA!$G$2:$G$20000=1)*(DATOS!$D$2:$D$20000=A443)*(DATOS!$I$2:$I$20000=B443)*(DATOS!$L$2:$L$20000="S"))),"—")</f>
        <v>—</v>
      </c>
      <c r="K443" t="str" cm="1">
        <f t="array" ref="K443">IFERROR(_xlfn.MODE.SNGL(_xlfn._xlws.FILTER(DATOS!$K$2:$K$20000,(CONFIG_METADATA!$G$2:$G$20000=1)*(DATOS!$D$2:$D$20000=A443)*(DATOS!$I$2:$I$20000=B443)*(DATOS!$L$2:$L$20000="N"))),"—")</f>
        <v>—</v>
      </c>
      <c r="L443">
        <f>SUMPRODUCT((CONFIG_METADATA!$G$2:$G$20000=1)*(DATOS!$D$2:$D$20000=A443)*(DATOS!$I$2:$I$20000=B443)*(DATOS!$K$2:$K$20000=1))</f>
        <v>0</v>
      </c>
      <c r="M443">
        <f>SUMPRODUCT((CONFIG_METADATA!$G$2:$G$20000=1)*(DATOS!$D$2:$D$20000=A443)*(DATOS!$I$2:$I$20000=B443)*(DATOS!$K$2:$K$20000=2))</f>
        <v>0</v>
      </c>
      <c r="N443">
        <f>SUMPRODUCT((CONFIG_METADATA!$G$2:$G$20000=1)*(DATOS!$D$2:$D$20000=A443)*(DATOS!$I$2:$I$20000=B443)*(DATOS!$K$2:$K$20000=3))</f>
        <v>0</v>
      </c>
      <c r="O443">
        <f>SUMPRODUCT((CONFIG_METADATA!$G$2:$G$20000=1)*(DATOS!$D$2:$D$20000=A443)*(DATOS!$I$2:$I$20000=B443)*(DATOS!$K$2:$K$20000=4))</f>
        <v>0</v>
      </c>
      <c r="P443">
        <f>SUMPRODUCT((CONFIG_METADATA!$G$2:$G$20000=1)*(DATOS!$D$2:$D$20000=A443)*(DATOS!$I$2:$I$20000=B443)*(DATOS!$K$2:$K$20000=5))</f>
        <v>0</v>
      </c>
      <c r="Q443">
        <f>SUMPRODUCT((CONFIG_METADATA!$G$2:$G$20000=1)*(DATOS!$D$2:$D$20000=A443)*(DATOS!$I$2:$I$20000=B443)*(DATOS!$K$2:$K$20000=6))</f>
        <v>0</v>
      </c>
      <c r="R443">
        <f>SUMPRODUCT((CONFIG_METADATA!$G$2:$G$20000=1)*(DATOS!$D$2:$D$20000=A443)*(DATOS!$I$2:$I$20000=B443)*(DATOS!$K$2:$K$20000=7))</f>
        <v>0</v>
      </c>
      <c r="S443">
        <f>SUMPRODUCT((CONFIG_METADATA!$G$2:$G$20000=1)*(DATOS!$D$2:$D$20000=A443)*(DATOS!$I$2:$I$20000=B443)*(DATOS!$K$2:$K$20000=8))</f>
        <v>0</v>
      </c>
      <c r="T443">
        <f>SUMPRODUCT((CONFIG_METADATA!$G$2:$G$20000=1)*(DATOS!$D$2:$D$20000=A443)*(DATOS!$I$2:$I$20000=B443)*(DATOS!$K$2:$K$20000=9))</f>
        <v>0</v>
      </c>
      <c r="U443">
        <f>SUMPRODUCT((CONFIG_METADATA!$G$2:$G$20000=1)*(DATOS!$D$2:$D$20000=A443)*(DATOS!$I$2:$I$20000=B443)*(DATOS!$K$2:$K$20000=10))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IFERROR(_xlfn.UNIQUE(_xlfn._xlws.FILTER(DATOS!$A$2:$A$20000,(CONFIG_METADATA!$G$2:$G$20000=1)*(DATOS!$D$2:$D$20000="1EPM"))),"")</f>
        <v/>
      </c>
      <c r="B6" t="str">
        <f>IF(A6="","",IF(A6="[FÓRMULA MANUAL]","",IFERROR(AVERAGEIFS(DATOS!$K$2:$K$20000,DATOS!$A$2:$A$20000,A6,CONFIG_METADATA!$G$2:$G$20000,1,DATOS!$I$2:$I$20000,"Lenguaje Musical"),"")))</f>
        <v/>
      </c>
      <c r="C6" t="str">
        <f>IF(A6="","",IF(A6="[FÓRMULA MANUAL]","",IFERROR(AVERAGEIFS(DATOS!$K$2:$K$20000,DATOS!$A$2:$A$20000,A6,CONFIG_METADATA!$G$2:$G$20000,1,DATOS!$I$2:$I$20000,"Orquesta/Banda/Conjunto"),"")))</f>
        <v/>
      </c>
      <c r="D6" t="str">
        <f>IF(A6="","",IF(A6="[FÓRMULA MANUAL]","",IFERROR(AVERAGEIFS(DATOS!$K$2:$K$20000,DATOS!$A$2:$A$20000,A6,CONFIG_METADATA!$G$2:$G$20000,1,DATOS!$I$2:$I$20000,"Conjunto"),"")))</f>
        <v/>
      </c>
      <c r="E6" t="str">
        <f>IF(A6="","",IF(A6="[FÓRMULA MANUAL]","",IFERROR(SUMPRODUCT((DATOS!$A$2:$A$20000=A6)*(CONFIG_METADATA!$G$2:$G$20000=1)*(COUNTIF(CONFIG_ASIGNATURAS!$B$7:$B$27,DATOS!$I$2:$I$20000)&gt;0)*(DATOS!$K$2:$K$20000))/SUMPRODUCT((DATOS!$A$2:$A$20000=A6)*(CONFIG_METADATA!$G$2:$G$20000=1)*(COUNTIF(CONFIG_ASIGNATURAS!$B$7:$B$27,DATOS!$I$2:$I$20000)&gt;0)*1),"")))</f>
        <v/>
      </c>
      <c r="G6" t="str" cm="1">
        <f t="array" ref="G6">IFERROR(_xlfn.UNIQUE(_xlfn._xlws.FILTER(DATOS!$A$2:$A$20000,(CONFIG_METADATA!$G$2:$G$20000=1)*(DATOS!$D$2:$D$20000="2EPM"))),"")</f>
        <v/>
      </c>
      <c r="H6" t="str">
        <f>IF(G6="","",IF(G6="[FÓRMULA MANUAL]","",IFERROR(AVERAGEIFS(DATOS!$K$2:$K$20000,DATOS!$A$2:$A$20000,G6,CONFIG_METADATA!$G$2:$G$20000,1,DATOS!$I$2:$I$20000,"Lenguaje Musical"),"")))</f>
        <v/>
      </c>
      <c r="I6" t="str">
        <f>IF(G6="","",IF(G6="[FÓRMULA MANUAL]","",IFERROR(AVERAGEIFS(DATOS!$K$2:$K$20000,DATOS!$A$2:$A$20000,G6,CONFIG_METADATA!$G$2:$G$20000,1,DATOS!$I$2:$I$20000,"Orquesta/Banda/Conjunto"),"")))</f>
        <v/>
      </c>
      <c r="J6" t="str">
        <f>IF(G6="","",IF(G6="[FÓRMULA MANUAL]","",IFERROR(AVERAGEIFS(DATOS!$K$2:$K$20000,DATOS!$A$2:$A$20000,G6,CONFIG_METADATA!$G$2:$G$20000,1,DATOS!$I$2:$I$20000,"Conjunto"),"")))</f>
        <v/>
      </c>
      <c r="K6" t="str">
        <f>IF(G6="","",IF(G6="[FÓRMULA MANUAL]","",IFERROR(SUMPRODUCT((DATOS!$A$2:$A$20000=G6)*(CONFIG_METADATA!$G$2:$G$20000=1)*(COUNTIF(CONFIG_ASIGNATURAS!$B$7:$B$27,DATOS!$I$2:$I$20000)&gt;0)*(DATOS!$K$2:$K$20000))/SUMPRODUCT((DATOS!$A$2:$A$20000=G6)*(CONFIG_METADATA!$G$2:$G$20000=1)*(COUNTIF(CONFIG_ASIGNATURAS!$B$7:$B$27,DATOS!$I$2:$I$20000)&gt;0)*1),"")))</f>
        <v/>
      </c>
      <c r="M6" t="str" cm="1">
        <f t="array" ref="M6">IFERROR(_xlfn.UNIQUE(_xlfn._xlws.FILTER(DATOS!$A$2:$A$20000,(CONFIG_METADATA!$G$2:$G$20000=1)*(DATOS!$D$2:$D$20000="3EPM"))),"")</f>
        <v/>
      </c>
      <c r="N6" t="str">
        <f>IF(M6="","",IF(M6="[FÓRMULA MANUAL]","",IFERROR(AVERAGEIFS(DATOS!$K$2:$K$20000,DATOS!$A$2:$A$20000,M6,CONFIG_METADATA!$G$2:$G$20000,1,DATOS!$I$2:$I$20000,"Armonía"),"")))</f>
        <v/>
      </c>
      <c r="O6" t="str">
        <f>IF(M6="","",IF(M6="[FÓRMULA MANUAL]","",IFERROR(AVERAGEIFS(DATOS!$K$2:$K$20000,DATOS!$A$2:$A$20000,M6,CONFIG_METADATA!$G$2:$G$20000,1,DATOS!$I$2:$I$20000,"Orquesta/Banda/Conjunto"),"")))</f>
        <v/>
      </c>
      <c r="P6" t="str">
        <f>IF(M6="","",IF(M6="[FÓRMULA MANUAL]","",IFERROR(AVERAGEIFS(DATOS!$K$2:$K$20000,DATOS!$A$2:$A$20000,M6,CONFIG_METADATA!$G$2:$G$20000,1,DATOS!$I$2:$I$20000,"Música de Cámara"),"")))</f>
        <v/>
      </c>
      <c r="Q6" t="str">
        <f>IF(M6="","",IF(M6="[FÓRMULA MANUAL]","",IFERROR(SUMPRODUCT((DATOS!$A$2:$A$20000=M6)*(CONFIG_METADATA!$G$2:$G$20000=1)*(COUNTIF(CONFIG_ASIGNATURAS!$B$7:$B$27,DATOS!$I$2:$I$20000)&gt;0)*(DATOS!$K$2:$K$20000))/SUMPRODUCT((DATOS!$A$2:$A$20000=M6)*(CONFIG_METADATA!$G$2:$G$20000=1)*(COUNTIF(CONFIG_ASIGNATURAS!$B$7:$B$27,DATOS!$I$2:$I$20000)&gt;0)*1),"")))</f>
        <v/>
      </c>
      <c r="S6" t="str" cm="1">
        <f t="array" ref="S6">IFERROR(_xlfn.UNIQUE(_xlfn._xlws.FILTER(DATOS!$A$2:$A$20000,(CONFIG_METADATA!$G$2:$G$20000=1)*(DATOS!$D$2:$D$20000="4EPM"))),"")</f>
        <v/>
      </c>
      <c r="T6" t="str">
        <f>IF(S6="","",IF(S6="[FÓRMULA MANUAL]","",IFERROR(AVERAGEIFS(DATOS!$K$2:$K$20000,DATOS!$A$2:$A$20000,S6,CONFIG_METADATA!$G$2:$G$20000,1,DATOS!$I$2:$I$20000,"Armonía"),"")))</f>
        <v/>
      </c>
      <c r="U6" t="str">
        <f>IF(S6="","",IF(S6="[FÓRMULA MANUAL]","",IFERROR(AVERAGEIFS(DATOS!$K$2:$K$20000,DATOS!$A$2:$A$20000,S6,CONFIG_METADATA!$G$2:$G$20000,1,DATOS!$I$2:$I$20000,"Orquesta/Banda/Conjunto"),"")))</f>
        <v/>
      </c>
      <c r="V6" t="str">
        <f>IF(S6="","",IF(S6="[FÓRMULA MANUAL]","",IFERROR(AVERAGEIFS(DATOS!$K$2:$K$20000,DATOS!$A$2:$A$20000,S6,CONFIG_METADATA!$G$2:$G$20000,1,DATOS!$I$2:$I$20000,"Música de Cámara"),"")))</f>
        <v/>
      </c>
      <c r="W6" t="str">
        <f>IF(S6="","",IF(S6="[FÓRMULA MANUAL]","",IFERROR(SUMPRODUCT((DATOS!$A$2:$A$20000=S6)*(CONFIG_METADATA!$G$2:$G$20000=1)*(COUNTIF(CONFIG_ASIGNATURAS!$B$7:$B$27,DATOS!$I$2:$I$20000)&gt;0)*(DATOS!$K$2:$K$20000))/SUMPRODUCT((DATOS!$A$2:$A$20000=S6)*(CONFIG_METADATA!$G$2:$G$20000=1)*(COUNTIF(CONFIG_ASIGNATURAS!$B$7:$B$27,DATOS!$I$2:$I$20000)&gt;0)*1),"")))</f>
        <v/>
      </c>
      <c r="Y6" t="str" cm="1">
        <f t="array" ref="Y6">IFERROR(_xlfn.UNIQUE(_xlfn._xlws.FILTER(DATOS!$A$2:$A$20000,(CONFIG_METADATA!$G$2:$G$20000=1)*(DATOS!$D$2:$D$20000="5EPM"))),"")</f>
        <v/>
      </c>
      <c r="Z6" t="str">
        <f>IF(Y6="","",IF(Y6="[FÓRMULA MANUAL]","",IFERROR(AVERAGEIFS(DATOS!$K$2:$K$20000,DATOS!$A$2:$A$20000,Y6,CONFIG_METADATA!$G$2:$G$20000,1,DATOS!$I$2:$I$20000,"Análisis"),"")))</f>
        <v/>
      </c>
      <c r="AA6" t="str">
        <f>IF(Y6="","",IF(Y6="[FÓRMULA MANUAL]","",IFERROR(AVERAGEIFS(DATOS!$K$2:$K$20000,DATOS!$A$2:$A$20000,Y6,CONFIG_METADATA!$G$2:$G$20000,1,DATOS!$I$2:$I$20000,"Orquesta/Banda/Conjunto"),"")))</f>
        <v/>
      </c>
      <c r="AB6" t="str">
        <f>IF(Y6="","",IF(Y6="[FÓRMULA MANUAL]","",IFERROR(AVERAGEIFS(DATOS!$K$2:$K$20000,DATOS!$A$2:$A$20000,Y6,CONFIG_METADATA!$G$2:$G$20000,1,DATOS!$I$2:$I$20000,"Música de Cámara"),"")))</f>
        <v/>
      </c>
      <c r="AC6" t="str">
        <f>IF(Y6="","",IF(Y6="[FÓRMULA MANUAL]","",IFERROR(SUMPRODUCT((DATOS!$A$2:$A$20000=Y6)*(CONFIG_METADATA!$G$2:$G$20000=1)*(COUNTIF(CONFIG_ASIGNATURAS!$B$7:$B$27,DATOS!$I$2:$I$20000)&gt;0)*(DATOS!$K$2:$K$20000))/SUMPRODUCT((DATOS!$A$2:$A$20000=Y6)*(CONFIG_METADATA!$G$2:$G$20000=1)*(COUNTIF(CONFIG_ASIGNATURAS!$B$7:$B$27,DATOS!$I$2:$I$20000)&gt;0)*1),"")))</f>
        <v/>
      </c>
      <c r="AE6" t="str" cm="1">
        <f t="array" ref="AE6">IFERROR(_xlfn.UNIQUE(_xlfn._xlws.FILTER(DATOS!$A$2:$A$20000,(CONFIG_METADATA!$G$2:$G$20000=1)*(DATOS!$D$2:$D$20000="6EPM"))),"")</f>
        <v/>
      </c>
      <c r="AF6" t="str">
        <f>IF(AE6="","",IF(AE6="[FÓRMULA MANUAL]","",IFERROR(AVERAGEIFS(DATOS!$K$2:$K$20000,DATOS!$A$2:$A$20000,AE6,CONFIG_METADATA!$G$2:$G$20000,1,DATOS!$I$2:$I$20000,"Análisis"),"")))</f>
        <v/>
      </c>
      <c r="AG6" t="str">
        <f>IF(AE6="","",IF(AE6="[FÓRMULA MANUAL]","",IFERROR(AVERAGEIFS(DATOS!$K$2:$K$20000,DATOS!$A$2:$A$20000,AE6,CONFIG_METADATA!$G$2:$G$20000,1,DATOS!$I$2:$I$20000,"Orquesta/Banda/Conjunto"),"")))</f>
        <v/>
      </c>
      <c r="AH6" t="str">
        <f>IF(AE6="","",IF(AE6="[FÓRMULA MANUAL]","",IFERROR(AVERAGEIFS(DATOS!$K$2:$K$20000,DATOS!$A$2:$A$20000,AE6,CONFIG_METADATA!$G$2:$G$20000,1,DATOS!$I$2:$I$20000,"Música de Cámara"),"")))</f>
        <v/>
      </c>
      <c r="AI6" t="str">
        <f>IF(AE6="","",IF(AE6="[FÓRMULA MANUAL]","",IFERROR(SUMPRODUCT((DATOS!$A$2:$A$20000=AE6)*(CONFIG_METADATA!$G$2:$G$20000=1)*(COUNTIF(CONFIG_ASIGNATURAS!$B$7:$B$27,DATOS!$I$2:$I$20000)&gt;0)*(DATOS!$K$2:$K$20000))/SUMPRODUCT((DATOS!$A$2:$A$20000=AE6)*(CONFIG_METADATA!$G$2:$G$20000=1)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MANUAL]","",IFERROR(AVERAGEIFS(DATOS!$K$2:$K$20000,DATOS!$A$2:$A$20000,A7,CONFIG_METADATA!$G$2:$G$20000,1,DATOS!$I$2:$I$20000,"Lenguaje Musical"),"")))</f>
        <v/>
      </c>
      <c r="C7" t="str">
        <f>IF(A7="","",IF(A7="[FÓRMULA MANUAL]","",IFERROR(AVERAGEIFS(DATOS!$K$2:$K$20000,DATOS!$A$2:$A$20000,A7,CONFIG_METADATA!$G$2:$G$20000,1,DATOS!$I$2:$I$20000,"Orquesta/Banda/Conjunto"),"")))</f>
        <v/>
      </c>
      <c r="D7" t="str">
        <f>IF(A7="","",IF(A7="[FÓRMULA MANUAL]","",IFERROR(AVERAGEIFS(DATOS!$K$2:$K$20000,DATOS!$A$2:$A$20000,A7,CONFIG_METADATA!$G$2:$G$20000,1,DATOS!$I$2:$I$20000,"Conjunto"),"")))</f>
        <v/>
      </c>
      <c r="E7" t="str">
        <f>IF(A7="","",IF(A7="[FÓRMULA MANUAL]","",IFERROR(SUMPRODUCT((DATOS!$A$2:$A$20000=A7)*(CONFIG_METADATA!$G$2:$G$20000=1)*(COUNTIF(CONFIG_ASIGNATURAS!$B$7:$B$27,DATOS!$I$2:$I$20000)&gt;0)*(DATOS!$K$2:$K$20000))/SUMPRODUCT((DATOS!$A$2:$A$20000=A7)*(CONFIG_METADATA!$G$2:$G$20000=1)*(COUNTIF(CONFIG_ASIGNATURAS!$B$7:$B$27,DATOS!$I$2:$I$20000)&gt;0)*1),"")))</f>
        <v/>
      </c>
      <c r="H7" t="str">
        <f>IF(G7="","",IF(G7="[FÓRMULA MANUAL]","",IFERROR(AVERAGEIFS(DATOS!$K$2:$K$20000,DATOS!$A$2:$A$20000,G7,CONFIG_METADATA!$G$2:$G$20000,1,DATOS!$I$2:$I$20000,"Lenguaje Musical"),"")))</f>
        <v/>
      </c>
      <c r="I7" t="str">
        <f>IF(G7="","",IF(G7="[FÓRMULA MANUAL]","",IFERROR(AVERAGEIFS(DATOS!$K$2:$K$20000,DATOS!$A$2:$A$20000,G7,CONFIG_METADATA!$G$2:$G$20000,1,DATOS!$I$2:$I$20000,"Orquesta/Banda/Conjunto"),"")))</f>
        <v/>
      </c>
      <c r="J7" t="str">
        <f>IF(G7="","",IF(G7="[FÓRMULA MANUAL]","",IFERROR(AVERAGEIFS(DATOS!$K$2:$K$20000,DATOS!$A$2:$A$20000,G7,CONFIG_METADATA!$G$2:$G$20000,1,DATOS!$I$2:$I$20000,"Conjunto"),"")))</f>
        <v/>
      </c>
      <c r="K7" t="str">
        <f>IF(G7="","",IF(G7="[FÓRMULA MANUAL]","",IFERROR(SUMPRODUCT((DATOS!$A$2:$A$20000=G7)*(CONFIG_METADATA!$G$2:$G$20000=1)*(COUNTIF(CONFIG_ASIGNATURAS!$B$7:$B$27,DATOS!$I$2:$I$20000)&gt;0)*(DATOS!$K$2:$K$20000))/SUMPRODUCT((DATOS!$A$2:$A$20000=G7)*(CONFIG_METADATA!$G$2:$G$20000=1)*(COUNTIF(CONFIG_ASIGNATURAS!$B$7:$B$27,DATOS!$I$2:$I$20000)&gt;0)*1),"")))</f>
        <v/>
      </c>
      <c r="N7" t="str">
        <f>IF(M7="","",IF(M7="[FÓRMULA MANUAL]","",IFERROR(AVERAGEIFS(DATOS!$K$2:$K$20000,DATOS!$A$2:$A$20000,M7,CONFIG_METADATA!$G$2:$G$20000,1,DATOS!$I$2:$I$20000,"Armonía"),"")))</f>
        <v/>
      </c>
      <c r="O7" t="str">
        <f>IF(M7="","",IF(M7="[FÓRMULA MANUAL]","",IFERROR(AVERAGEIFS(DATOS!$K$2:$K$20000,DATOS!$A$2:$A$20000,M7,CONFIG_METADATA!$G$2:$G$20000,1,DATOS!$I$2:$I$20000,"Orquesta/Banda/Conjunto"),"")))</f>
        <v/>
      </c>
      <c r="P7" t="str">
        <f>IF(M7="","",IF(M7="[FÓRMULA MANUAL]","",IFERROR(AVERAGEIFS(DATOS!$K$2:$K$20000,DATOS!$A$2:$A$20000,M7,CONFIG_METADATA!$G$2:$G$20000,1,DATOS!$I$2:$I$20000,"Música de Cámara"),"")))</f>
        <v/>
      </c>
      <c r="Q7" t="str">
        <f>IF(M7="","",IF(M7="[FÓRMULA MANUAL]","",IFERROR(SUMPRODUCT((DATOS!$A$2:$A$20000=M7)*(CONFIG_METADATA!$G$2:$G$20000=1)*(COUNTIF(CONFIG_ASIGNATURAS!$B$7:$B$27,DATOS!$I$2:$I$20000)&gt;0)*(DATOS!$K$2:$K$20000))/SUMPRODUCT((DATOS!$A$2:$A$20000=M7)*(CONFIG_METADATA!$G$2:$G$20000=1)*(COUNTIF(CONFIG_ASIGNATURAS!$B$7:$B$27,DATOS!$I$2:$I$20000)&gt;0)*1),"")))</f>
        <v/>
      </c>
      <c r="T7" t="str">
        <f>IF(S7="","",IF(S7="[FÓRMULA MANUAL]","",IFERROR(AVERAGEIFS(DATOS!$K$2:$K$20000,DATOS!$A$2:$A$20000,S7,CONFIG_METADATA!$G$2:$G$20000,1,DATOS!$I$2:$I$20000,"Armonía"),"")))</f>
        <v/>
      </c>
      <c r="U7" t="str">
        <f>IF(S7="","",IF(S7="[FÓRMULA MANUAL]","",IFERROR(AVERAGEIFS(DATOS!$K$2:$K$20000,DATOS!$A$2:$A$20000,S7,CONFIG_METADATA!$G$2:$G$20000,1,DATOS!$I$2:$I$20000,"Orquesta/Banda/Conjunto"),"")))</f>
        <v/>
      </c>
      <c r="V7" t="str">
        <f>IF(S7="","",IF(S7="[FÓRMULA MANUAL]","",IFERROR(AVERAGEIFS(DATOS!$K$2:$K$20000,DATOS!$A$2:$A$20000,S7,CONFIG_METADATA!$G$2:$G$20000,1,DATOS!$I$2:$I$20000,"Música de Cámara"),"")))</f>
        <v/>
      </c>
      <c r="W7" t="str">
        <f>IF(S7="","",IF(S7="[FÓRMULA MANUAL]","",IFERROR(SUMPRODUCT((DATOS!$A$2:$A$20000=S7)*(CONFIG_METADATA!$G$2:$G$20000=1)*(COUNTIF(CONFIG_ASIGNATURAS!$B$7:$B$27,DATOS!$I$2:$I$20000)&gt;0)*(DATOS!$K$2:$K$20000))/SUMPRODUCT((DATOS!$A$2:$A$20000=S7)*(CONFIG_METADATA!$G$2:$G$20000=1)*(COUNTIF(CONFIG_ASIGNATURAS!$B$7:$B$27,DATOS!$I$2:$I$20000)&gt;0)*1),"")))</f>
        <v/>
      </c>
      <c r="Z7" t="str">
        <f>IF(Y7="","",IF(Y7="[FÓRMULA MANUAL]","",IFERROR(AVERAGEIFS(DATOS!$K$2:$K$20000,DATOS!$A$2:$A$20000,Y7,CONFIG_METADATA!$G$2:$G$20000,1,DATOS!$I$2:$I$20000,"Análisis"),"")))</f>
        <v/>
      </c>
      <c r="AA7" t="str">
        <f>IF(Y7="","",IF(Y7="[FÓRMULA MANUAL]","",IFERROR(AVERAGEIFS(DATOS!$K$2:$K$20000,DATOS!$A$2:$A$20000,Y7,CONFIG_METADATA!$G$2:$G$20000,1,DATOS!$I$2:$I$20000,"Orquesta/Banda/Conjunto"),"")))</f>
        <v/>
      </c>
      <c r="AB7" t="str">
        <f>IF(Y7="","",IF(Y7="[FÓRMULA MANUAL]","",IFERROR(AVERAGEIFS(DATOS!$K$2:$K$20000,DATOS!$A$2:$A$20000,Y7,CONFIG_METADATA!$G$2:$G$20000,1,DATOS!$I$2:$I$20000,"Música de Cámara"),"")))</f>
        <v/>
      </c>
      <c r="AC7" t="str">
        <f>IF(Y7="","",IF(Y7="[FÓRMULA MANUAL]","",IFERROR(SUMPRODUCT((DATOS!$A$2:$A$20000=Y7)*(CONFIG_METADATA!$G$2:$G$20000=1)*(COUNTIF(CONFIG_ASIGNATURAS!$B$7:$B$27,DATOS!$I$2:$I$20000)&gt;0)*(DATOS!$K$2:$K$20000))/SUMPRODUCT((DATOS!$A$2:$A$20000=Y7)*(CONFIG_METADATA!$G$2:$G$20000=1)*(COUNTIF(CONFIG_ASIGNATURAS!$B$7:$B$27,DATOS!$I$2:$I$20000)&gt;0)*1),"")))</f>
        <v/>
      </c>
      <c r="AF7" t="str">
        <f>IF(AE7="","",IF(AE7="[FÓRMULA MANUAL]","",IFERROR(AVERAGEIFS(DATOS!$K$2:$K$20000,DATOS!$A$2:$A$20000,AE7,CONFIG_METADATA!$G$2:$G$20000,1,DATOS!$I$2:$I$20000,"Análisis"),"")))</f>
        <v/>
      </c>
      <c r="AG7" t="str">
        <f>IF(AE7="","",IF(AE7="[FÓRMULA MANUAL]","",IFERROR(AVERAGEIFS(DATOS!$K$2:$K$20000,DATOS!$A$2:$A$20000,AE7,CONFIG_METADATA!$G$2:$G$20000,1,DATOS!$I$2:$I$20000,"Orquesta/Banda/Conjunto"),"")))</f>
        <v/>
      </c>
      <c r="AH7" t="str">
        <f>IF(AE7="","",IF(AE7="[FÓRMULA MANUAL]","",IFERROR(AVERAGEIFS(DATOS!$K$2:$K$20000,DATOS!$A$2:$A$20000,AE7,CONFIG_METADATA!$G$2:$G$20000,1,DATOS!$I$2:$I$20000,"Música de Cámara"),"")))</f>
        <v/>
      </c>
      <c r="AI7" t="str">
        <f>IF(AE7="","",IF(AE7="[FÓRMULA MANUAL]","",IFERROR(SUMPRODUCT((DATOS!$A$2:$A$20000=AE7)*(CONFIG_METADATA!$G$2:$G$20000=1)*(COUNTIF(CONFIG_ASIGNATURAS!$B$7:$B$27,DATOS!$I$2:$I$20000)&gt;0)*(DATOS!$K$2:$K$20000))/SUMPRODUCT((DATOS!$A$2:$A$20000=AE7)*(CONFIG_METADATA!$G$2:$G$20000=1)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MANUAL]","",IFERROR(AVERAGEIFS(DATOS!$K$2:$K$20000,DATOS!$A$2:$A$20000,A8,CONFIG_METADATA!$G$2:$G$20000,1,DATOS!$I$2:$I$20000,"Lenguaje Musical"),"")))</f>
        <v/>
      </c>
      <c r="C8" t="str">
        <f>IF(A8="","",IF(A8="[FÓRMULA MANUAL]","",IFERROR(AVERAGEIFS(DATOS!$K$2:$K$20000,DATOS!$A$2:$A$20000,A8,CONFIG_METADATA!$G$2:$G$20000,1,DATOS!$I$2:$I$20000,"Orquesta/Banda/Conjunto"),"")))</f>
        <v/>
      </c>
      <c r="D8" t="str">
        <f>IF(A8="","",IF(A8="[FÓRMULA MANUAL]","",IFERROR(AVERAGEIFS(DATOS!$K$2:$K$20000,DATOS!$A$2:$A$20000,A8,CONFIG_METADATA!$G$2:$G$20000,1,DATOS!$I$2:$I$20000,"Conjunto"),"")))</f>
        <v/>
      </c>
      <c r="E8" t="str">
        <f>IF(A8="","",IF(A8="[FÓRMULA MANUAL]","",IFERROR(SUMPRODUCT((DATOS!$A$2:$A$20000=A8)*(CONFIG_METADATA!$G$2:$G$20000=1)*(COUNTIF(CONFIG_ASIGNATURAS!$B$7:$B$27,DATOS!$I$2:$I$20000)&gt;0)*(DATOS!$K$2:$K$20000))/SUMPRODUCT((DATOS!$A$2:$A$20000=A8)*(CONFIG_METADATA!$G$2:$G$20000=1)*(COUNTIF(CONFIG_ASIGNATURAS!$B$7:$B$27,DATOS!$I$2:$I$20000)&gt;0)*1),"")))</f>
        <v/>
      </c>
      <c r="H8" t="str">
        <f>IF(G8="","",IF(G8="[FÓRMULA MANUAL]","",IFERROR(AVERAGEIFS(DATOS!$K$2:$K$20000,DATOS!$A$2:$A$20000,G8,CONFIG_METADATA!$G$2:$G$20000,1,DATOS!$I$2:$I$20000,"Lenguaje Musical"),"")))</f>
        <v/>
      </c>
      <c r="I8" t="str">
        <f>IF(G8="","",IF(G8="[FÓRMULA MANUAL]","",IFERROR(AVERAGEIFS(DATOS!$K$2:$K$20000,DATOS!$A$2:$A$20000,G8,CONFIG_METADATA!$G$2:$G$20000,1,DATOS!$I$2:$I$20000,"Orquesta/Banda/Conjunto"),"")))</f>
        <v/>
      </c>
      <c r="J8" t="str">
        <f>IF(G8="","",IF(G8="[FÓRMULA MANUAL]","",IFERROR(AVERAGEIFS(DATOS!$K$2:$K$20000,DATOS!$A$2:$A$20000,G8,CONFIG_METADATA!$G$2:$G$20000,1,DATOS!$I$2:$I$20000,"Conjunto"),"")))</f>
        <v/>
      </c>
      <c r="K8" t="str">
        <f>IF(G8="","",IF(G8="[FÓRMULA MANUAL]","",IFERROR(SUMPRODUCT((DATOS!$A$2:$A$20000=G8)*(CONFIG_METADATA!$G$2:$G$20000=1)*(COUNTIF(CONFIG_ASIGNATURAS!$B$7:$B$27,DATOS!$I$2:$I$20000)&gt;0)*(DATOS!$K$2:$K$20000))/SUMPRODUCT((DATOS!$A$2:$A$20000=G8)*(CONFIG_METADATA!$G$2:$G$20000=1)*(COUNTIF(CONFIG_ASIGNATURAS!$B$7:$B$27,DATOS!$I$2:$I$20000)&gt;0)*1),"")))</f>
        <v/>
      </c>
      <c r="N8" t="str">
        <f>IF(M8="","",IF(M8="[FÓRMULA MANUAL]","",IFERROR(AVERAGEIFS(DATOS!$K$2:$K$20000,DATOS!$A$2:$A$20000,M8,CONFIG_METADATA!$G$2:$G$20000,1,DATOS!$I$2:$I$20000,"Armonía"),"")))</f>
        <v/>
      </c>
      <c r="O8" t="str">
        <f>IF(M8="","",IF(M8="[FÓRMULA MANUAL]","",IFERROR(AVERAGEIFS(DATOS!$K$2:$K$20000,DATOS!$A$2:$A$20000,M8,CONFIG_METADATA!$G$2:$G$20000,1,DATOS!$I$2:$I$20000,"Orquesta/Banda/Conjunto"),"")))</f>
        <v/>
      </c>
      <c r="P8" t="str">
        <f>IF(M8="","",IF(M8="[FÓRMULA MANUAL]","",IFERROR(AVERAGEIFS(DATOS!$K$2:$K$20000,DATOS!$A$2:$A$20000,M8,CONFIG_METADATA!$G$2:$G$20000,1,DATOS!$I$2:$I$20000,"Música de Cámara"),"")))</f>
        <v/>
      </c>
      <c r="Q8" t="str">
        <f>IF(M8="","",IF(M8="[FÓRMULA MANUAL]","",IFERROR(SUMPRODUCT((DATOS!$A$2:$A$20000=M8)*(CONFIG_METADATA!$G$2:$G$20000=1)*(COUNTIF(CONFIG_ASIGNATURAS!$B$7:$B$27,DATOS!$I$2:$I$20000)&gt;0)*(DATOS!$K$2:$K$20000))/SUMPRODUCT((DATOS!$A$2:$A$20000=M8)*(CONFIG_METADATA!$G$2:$G$20000=1)*(COUNTIF(CONFIG_ASIGNATURAS!$B$7:$B$27,DATOS!$I$2:$I$20000)&gt;0)*1),"")))</f>
        <v/>
      </c>
      <c r="T8" t="str">
        <f>IF(S8="","",IF(S8="[FÓRMULA MANUAL]","",IFERROR(AVERAGEIFS(DATOS!$K$2:$K$20000,DATOS!$A$2:$A$20000,S8,CONFIG_METADATA!$G$2:$G$20000,1,DATOS!$I$2:$I$20000,"Armonía"),"")))</f>
        <v/>
      </c>
      <c r="U8" t="str">
        <f>IF(S8="","",IF(S8="[FÓRMULA MANUAL]","",IFERROR(AVERAGEIFS(DATOS!$K$2:$K$20000,DATOS!$A$2:$A$20000,S8,CONFIG_METADATA!$G$2:$G$20000,1,DATOS!$I$2:$I$20000,"Orquesta/Banda/Conjunto"),"")))</f>
        <v/>
      </c>
      <c r="V8" t="str">
        <f>IF(S8="","",IF(S8="[FÓRMULA MANUAL]","",IFERROR(AVERAGEIFS(DATOS!$K$2:$K$20000,DATOS!$A$2:$A$20000,S8,CONFIG_METADATA!$G$2:$G$20000,1,DATOS!$I$2:$I$20000,"Música de Cámara"),"")))</f>
        <v/>
      </c>
      <c r="W8" t="str">
        <f>IF(S8="","",IF(S8="[FÓRMULA MANUAL]","",IFERROR(SUMPRODUCT((DATOS!$A$2:$A$20000=S8)*(CONFIG_METADATA!$G$2:$G$20000=1)*(COUNTIF(CONFIG_ASIGNATURAS!$B$7:$B$27,DATOS!$I$2:$I$20000)&gt;0)*(DATOS!$K$2:$K$20000))/SUMPRODUCT((DATOS!$A$2:$A$20000=S8)*(CONFIG_METADATA!$G$2:$G$20000=1)*(COUNTIF(CONFIG_ASIGNATURAS!$B$7:$B$27,DATOS!$I$2:$I$20000)&gt;0)*1),"")))</f>
        <v/>
      </c>
      <c r="Z8" t="str">
        <f>IF(Y8="","",IF(Y8="[FÓRMULA MANUAL]","",IFERROR(AVERAGEIFS(DATOS!$K$2:$K$20000,DATOS!$A$2:$A$20000,Y8,CONFIG_METADATA!$G$2:$G$20000,1,DATOS!$I$2:$I$20000,"Análisis"),"")))</f>
        <v/>
      </c>
      <c r="AA8" t="str">
        <f>IF(Y8="","",IF(Y8="[FÓRMULA MANUAL]","",IFERROR(AVERAGEIFS(DATOS!$K$2:$K$20000,DATOS!$A$2:$A$20000,Y8,CONFIG_METADATA!$G$2:$G$20000,1,DATOS!$I$2:$I$20000,"Orquesta/Banda/Conjunto"),"")))</f>
        <v/>
      </c>
      <c r="AB8" t="str">
        <f>IF(Y8="","",IF(Y8="[FÓRMULA MANUAL]","",IFERROR(AVERAGEIFS(DATOS!$K$2:$K$20000,DATOS!$A$2:$A$20000,Y8,CONFIG_METADATA!$G$2:$G$20000,1,DATOS!$I$2:$I$20000,"Música de Cámara"),"")))</f>
        <v/>
      </c>
      <c r="AC8" t="str">
        <f>IF(Y8="","",IF(Y8="[FÓRMULA MANUAL]","",IFERROR(SUMPRODUCT((DATOS!$A$2:$A$20000=Y8)*(CONFIG_METADATA!$G$2:$G$20000=1)*(COUNTIF(CONFIG_ASIGNATURAS!$B$7:$B$27,DATOS!$I$2:$I$20000)&gt;0)*(DATOS!$K$2:$K$20000))/SUMPRODUCT((DATOS!$A$2:$A$20000=Y8)*(CONFIG_METADATA!$G$2:$G$20000=1)*(COUNTIF(CONFIG_ASIGNATURAS!$B$7:$B$27,DATOS!$I$2:$I$20000)&gt;0)*1),"")))</f>
        <v/>
      </c>
      <c r="AF8" t="str">
        <f>IF(AE8="","",IF(AE8="[FÓRMULA MANUAL]","",IFERROR(AVERAGEIFS(DATOS!$K$2:$K$20000,DATOS!$A$2:$A$20000,AE8,CONFIG_METADATA!$G$2:$G$20000,1,DATOS!$I$2:$I$20000,"Análisis"),"")))</f>
        <v/>
      </c>
      <c r="AG8" t="str">
        <f>IF(AE8="","",IF(AE8="[FÓRMULA MANUAL]","",IFERROR(AVERAGEIFS(DATOS!$K$2:$K$20000,DATOS!$A$2:$A$20000,AE8,CONFIG_METADATA!$G$2:$G$20000,1,DATOS!$I$2:$I$20000,"Orquesta/Banda/Conjunto"),"")))</f>
        <v/>
      </c>
      <c r="AH8" t="str">
        <f>IF(AE8="","",IF(AE8="[FÓRMULA MANUAL]","",IFERROR(AVERAGEIFS(DATOS!$K$2:$K$20000,DATOS!$A$2:$A$20000,AE8,CONFIG_METADATA!$G$2:$G$20000,1,DATOS!$I$2:$I$20000,"Música de Cámara"),"")))</f>
        <v/>
      </c>
      <c r="AI8" t="str">
        <f>IF(AE8="","",IF(AE8="[FÓRMULA MANUAL]","",IFERROR(SUMPRODUCT((DATOS!$A$2:$A$20000=AE8)*(CONFIG_METADATA!$G$2:$G$20000=1)*(COUNTIF(CONFIG_ASIGNATURAS!$B$7:$B$27,DATOS!$I$2:$I$20000)&gt;0)*(DATOS!$K$2:$K$20000))/SUMPRODUCT((DATOS!$A$2:$A$20000=AE8)*(CONFIG_METADATA!$G$2:$G$20000=1)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MANUAL]","",IFERROR(AVERAGEIFS(DATOS!$K$2:$K$20000,DATOS!$A$2:$A$20000,A9,CONFIG_METADATA!$G$2:$G$20000,1,DATOS!$I$2:$I$20000,"Lenguaje Musical"),"")))</f>
        <v/>
      </c>
      <c r="C9" t="str">
        <f>IF(A9="","",IF(A9="[FÓRMULA MANUAL]","",IFERROR(AVERAGEIFS(DATOS!$K$2:$K$20000,DATOS!$A$2:$A$20000,A9,CONFIG_METADATA!$G$2:$G$20000,1,DATOS!$I$2:$I$20000,"Orquesta/Banda/Conjunto"),"")))</f>
        <v/>
      </c>
      <c r="D9" t="str">
        <f>IF(A9="","",IF(A9="[FÓRMULA MANUAL]","",IFERROR(AVERAGEIFS(DATOS!$K$2:$K$20000,DATOS!$A$2:$A$20000,A9,CONFIG_METADATA!$G$2:$G$20000,1,DATOS!$I$2:$I$20000,"Conjunto"),"")))</f>
        <v/>
      </c>
      <c r="E9" t="str">
        <f>IF(A9="","",IF(A9="[FÓRMULA MANUAL]","",IFERROR(SUMPRODUCT((DATOS!$A$2:$A$20000=A9)*(CONFIG_METADATA!$G$2:$G$20000=1)*(COUNTIF(CONFIG_ASIGNATURAS!$B$7:$B$27,DATOS!$I$2:$I$20000)&gt;0)*(DATOS!$K$2:$K$20000))/SUMPRODUCT((DATOS!$A$2:$A$20000=A9)*(CONFIG_METADATA!$G$2:$G$20000=1)*(COUNTIF(CONFIG_ASIGNATURAS!$B$7:$B$27,DATOS!$I$2:$I$20000)&gt;0)*1),"")))</f>
        <v/>
      </c>
      <c r="H9" t="str">
        <f>IF(G9="","",IF(G9="[FÓRMULA MANUAL]","",IFERROR(AVERAGEIFS(DATOS!$K$2:$K$20000,DATOS!$A$2:$A$20000,G9,CONFIG_METADATA!$G$2:$G$20000,1,DATOS!$I$2:$I$20000,"Lenguaje Musical"),"")))</f>
        <v/>
      </c>
      <c r="I9" t="str">
        <f>IF(G9="","",IF(G9="[FÓRMULA MANUAL]","",IFERROR(AVERAGEIFS(DATOS!$K$2:$K$20000,DATOS!$A$2:$A$20000,G9,CONFIG_METADATA!$G$2:$G$20000,1,DATOS!$I$2:$I$20000,"Orquesta/Banda/Conjunto"),"")))</f>
        <v/>
      </c>
      <c r="J9" t="str">
        <f>IF(G9="","",IF(G9="[FÓRMULA MANUAL]","",IFERROR(AVERAGEIFS(DATOS!$K$2:$K$20000,DATOS!$A$2:$A$20000,G9,CONFIG_METADATA!$G$2:$G$20000,1,DATOS!$I$2:$I$20000,"Conjunto"),"")))</f>
        <v/>
      </c>
      <c r="K9" t="str">
        <f>IF(G9="","",IF(G9="[FÓRMULA MANUAL]","",IFERROR(SUMPRODUCT((DATOS!$A$2:$A$20000=G9)*(CONFIG_METADATA!$G$2:$G$20000=1)*(COUNTIF(CONFIG_ASIGNATURAS!$B$7:$B$27,DATOS!$I$2:$I$20000)&gt;0)*(DATOS!$K$2:$K$20000))/SUMPRODUCT((DATOS!$A$2:$A$20000=G9)*(CONFIG_METADATA!$G$2:$G$20000=1)*(COUNTIF(CONFIG_ASIGNATURAS!$B$7:$B$27,DATOS!$I$2:$I$20000)&gt;0)*1),"")))</f>
        <v/>
      </c>
      <c r="N9" t="str">
        <f>IF(M9="","",IF(M9="[FÓRMULA MANUAL]","",IFERROR(AVERAGEIFS(DATOS!$K$2:$K$20000,DATOS!$A$2:$A$20000,M9,CONFIG_METADATA!$G$2:$G$20000,1,DATOS!$I$2:$I$20000,"Armonía"),"")))</f>
        <v/>
      </c>
      <c r="O9" t="str">
        <f>IF(M9="","",IF(M9="[FÓRMULA MANUAL]","",IFERROR(AVERAGEIFS(DATOS!$K$2:$K$20000,DATOS!$A$2:$A$20000,M9,CONFIG_METADATA!$G$2:$G$20000,1,DATOS!$I$2:$I$20000,"Orquesta/Banda/Conjunto"),"")))</f>
        <v/>
      </c>
      <c r="P9" t="str">
        <f>IF(M9="","",IF(M9="[FÓRMULA MANUAL]","",IFERROR(AVERAGEIFS(DATOS!$K$2:$K$20000,DATOS!$A$2:$A$20000,M9,CONFIG_METADATA!$G$2:$G$20000,1,DATOS!$I$2:$I$20000,"Música de Cámara"),"")))</f>
        <v/>
      </c>
      <c r="Q9" t="str">
        <f>IF(M9="","",IF(M9="[FÓRMULA MANUAL]","",IFERROR(SUMPRODUCT((DATOS!$A$2:$A$20000=M9)*(CONFIG_METADATA!$G$2:$G$20000=1)*(COUNTIF(CONFIG_ASIGNATURAS!$B$7:$B$27,DATOS!$I$2:$I$20000)&gt;0)*(DATOS!$K$2:$K$20000))/SUMPRODUCT((DATOS!$A$2:$A$20000=M9)*(CONFIG_METADATA!$G$2:$G$20000=1)*(COUNTIF(CONFIG_ASIGNATURAS!$B$7:$B$27,DATOS!$I$2:$I$20000)&gt;0)*1),"")))</f>
        <v/>
      </c>
      <c r="T9" t="str">
        <f>IF(S9="","",IF(S9="[FÓRMULA MANUAL]","",IFERROR(AVERAGEIFS(DATOS!$K$2:$K$20000,DATOS!$A$2:$A$20000,S9,CONFIG_METADATA!$G$2:$G$20000,1,DATOS!$I$2:$I$20000,"Armonía"),"")))</f>
        <v/>
      </c>
      <c r="U9" t="str">
        <f>IF(S9="","",IF(S9="[FÓRMULA MANUAL]","",IFERROR(AVERAGEIFS(DATOS!$K$2:$K$20000,DATOS!$A$2:$A$20000,S9,CONFIG_METADATA!$G$2:$G$20000,1,DATOS!$I$2:$I$20000,"Orquesta/Banda/Conjunto"),"")))</f>
        <v/>
      </c>
      <c r="V9" t="str">
        <f>IF(S9="","",IF(S9="[FÓRMULA MANUAL]","",IFERROR(AVERAGEIFS(DATOS!$K$2:$K$20000,DATOS!$A$2:$A$20000,S9,CONFIG_METADATA!$G$2:$G$20000,1,DATOS!$I$2:$I$20000,"Música de Cámara"),"")))</f>
        <v/>
      </c>
      <c r="W9" t="str">
        <f>IF(S9="","",IF(S9="[FÓRMULA MANUAL]","",IFERROR(SUMPRODUCT((DATOS!$A$2:$A$20000=S9)*(CONFIG_METADATA!$G$2:$G$20000=1)*(COUNTIF(CONFIG_ASIGNATURAS!$B$7:$B$27,DATOS!$I$2:$I$20000)&gt;0)*(DATOS!$K$2:$K$20000))/SUMPRODUCT((DATOS!$A$2:$A$20000=S9)*(CONFIG_METADATA!$G$2:$G$20000=1)*(COUNTIF(CONFIG_ASIGNATURAS!$B$7:$B$27,DATOS!$I$2:$I$20000)&gt;0)*1),"")))</f>
        <v/>
      </c>
      <c r="Z9" t="str">
        <f>IF(Y9="","",IF(Y9="[FÓRMULA MANUAL]","",IFERROR(AVERAGEIFS(DATOS!$K$2:$K$20000,DATOS!$A$2:$A$20000,Y9,CONFIG_METADATA!$G$2:$G$20000,1,DATOS!$I$2:$I$20000,"Análisis"),"")))</f>
        <v/>
      </c>
      <c r="AA9" t="str">
        <f>IF(Y9="","",IF(Y9="[FÓRMULA MANUAL]","",IFERROR(AVERAGEIFS(DATOS!$K$2:$K$20000,DATOS!$A$2:$A$20000,Y9,CONFIG_METADATA!$G$2:$G$20000,1,DATOS!$I$2:$I$20000,"Orquesta/Banda/Conjunto"),"")))</f>
        <v/>
      </c>
      <c r="AB9" t="str">
        <f>IF(Y9="","",IF(Y9="[FÓRMULA MANUAL]","",IFERROR(AVERAGEIFS(DATOS!$K$2:$K$20000,DATOS!$A$2:$A$20000,Y9,CONFIG_METADATA!$G$2:$G$20000,1,DATOS!$I$2:$I$20000,"Música de Cámara"),"")))</f>
        <v/>
      </c>
      <c r="AC9" t="str">
        <f>IF(Y9="","",IF(Y9="[FÓRMULA MANUAL]","",IFERROR(SUMPRODUCT((DATOS!$A$2:$A$20000=Y9)*(CONFIG_METADATA!$G$2:$G$20000=1)*(COUNTIF(CONFIG_ASIGNATURAS!$B$7:$B$27,DATOS!$I$2:$I$20000)&gt;0)*(DATOS!$K$2:$K$20000))/SUMPRODUCT((DATOS!$A$2:$A$20000=Y9)*(CONFIG_METADATA!$G$2:$G$20000=1)*(COUNTIF(CONFIG_ASIGNATURAS!$B$7:$B$27,DATOS!$I$2:$I$20000)&gt;0)*1),"")))</f>
        <v/>
      </c>
      <c r="AF9" t="str">
        <f>IF(AE9="","",IF(AE9="[FÓRMULA MANUAL]","",IFERROR(AVERAGEIFS(DATOS!$K$2:$K$20000,DATOS!$A$2:$A$20000,AE9,CONFIG_METADATA!$G$2:$G$20000,1,DATOS!$I$2:$I$20000,"Análisis"),"")))</f>
        <v/>
      </c>
      <c r="AG9" t="str">
        <f>IF(AE9="","",IF(AE9="[FÓRMULA MANUAL]","",IFERROR(AVERAGEIFS(DATOS!$K$2:$K$20000,DATOS!$A$2:$A$20000,AE9,CONFIG_METADATA!$G$2:$G$20000,1,DATOS!$I$2:$I$20000,"Orquesta/Banda/Conjunto"),"")))</f>
        <v/>
      </c>
      <c r="AH9" t="str">
        <f>IF(AE9="","",IF(AE9="[FÓRMULA MANUAL]","",IFERROR(AVERAGEIFS(DATOS!$K$2:$K$20000,DATOS!$A$2:$A$20000,AE9,CONFIG_METADATA!$G$2:$G$20000,1,DATOS!$I$2:$I$20000,"Música de Cámara"),"")))</f>
        <v/>
      </c>
      <c r="AI9" t="str">
        <f>IF(AE9="","",IF(AE9="[FÓRMULA MANUAL]","",IFERROR(SUMPRODUCT((DATOS!$A$2:$A$20000=AE9)*(CONFIG_METADATA!$G$2:$G$20000=1)*(COUNTIF(CONFIG_ASIGNATURAS!$B$7:$B$27,DATOS!$I$2:$I$20000)&gt;0)*(DATOS!$K$2:$K$20000))/SUMPRODUCT((DATOS!$A$2:$A$20000=AE9)*(CONFIG_METADATA!$G$2:$G$20000=1)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MANUAL]","",IFERROR(AVERAGEIFS(DATOS!$K$2:$K$20000,DATOS!$A$2:$A$20000,A10,CONFIG_METADATA!$G$2:$G$20000,1,DATOS!$I$2:$I$20000,"Lenguaje Musical"),"")))</f>
        <v/>
      </c>
      <c r="C10" t="str">
        <f>IF(A10="","",IF(A10="[FÓRMULA MANUAL]","",IFERROR(AVERAGEIFS(DATOS!$K$2:$K$20000,DATOS!$A$2:$A$20000,A10,CONFIG_METADATA!$G$2:$G$20000,1,DATOS!$I$2:$I$20000,"Orquesta/Banda/Conjunto"),"")))</f>
        <v/>
      </c>
      <c r="D10" t="str">
        <f>IF(A10="","",IF(A10="[FÓRMULA MANUAL]","",IFERROR(AVERAGEIFS(DATOS!$K$2:$K$20000,DATOS!$A$2:$A$20000,A10,CONFIG_METADATA!$G$2:$G$20000,1,DATOS!$I$2:$I$20000,"Conjunto"),"")))</f>
        <v/>
      </c>
      <c r="E10" t="str">
        <f>IF(A10="","",IF(A10="[FÓRMULA MANUAL]","",IFERROR(SUMPRODUCT((DATOS!$A$2:$A$20000=A10)*(CONFIG_METADATA!$G$2:$G$20000=1)*(COUNTIF(CONFIG_ASIGNATURAS!$B$7:$B$27,DATOS!$I$2:$I$20000)&gt;0)*(DATOS!$K$2:$K$20000))/SUMPRODUCT((DATOS!$A$2:$A$20000=A10)*(CONFIG_METADATA!$G$2:$G$20000=1)*(COUNTIF(CONFIG_ASIGNATURAS!$B$7:$B$27,DATOS!$I$2:$I$20000)&gt;0)*1),"")))</f>
        <v/>
      </c>
      <c r="H10" t="str">
        <f>IF(G10="","",IF(G10="[FÓRMULA MANUAL]","",IFERROR(AVERAGEIFS(DATOS!$K$2:$K$20000,DATOS!$A$2:$A$20000,G10,CONFIG_METADATA!$G$2:$G$20000,1,DATOS!$I$2:$I$20000,"Lenguaje Musical"),"")))</f>
        <v/>
      </c>
      <c r="I10" t="str">
        <f>IF(G10="","",IF(G10="[FÓRMULA MANUAL]","",IFERROR(AVERAGEIFS(DATOS!$K$2:$K$20000,DATOS!$A$2:$A$20000,G10,CONFIG_METADATA!$G$2:$G$20000,1,DATOS!$I$2:$I$20000,"Orquesta/Banda/Conjunto"),"")))</f>
        <v/>
      </c>
      <c r="J10" t="str">
        <f>IF(G10="","",IF(G10="[FÓRMULA MANUAL]","",IFERROR(AVERAGEIFS(DATOS!$K$2:$K$20000,DATOS!$A$2:$A$20000,G10,CONFIG_METADATA!$G$2:$G$20000,1,DATOS!$I$2:$I$20000,"Conjunto"),"")))</f>
        <v/>
      </c>
      <c r="K10" t="str">
        <f>IF(G10="","",IF(G10="[FÓRMULA MANUAL]","",IFERROR(SUMPRODUCT((DATOS!$A$2:$A$20000=G10)*(CONFIG_METADATA!$G$2:$G$20000=1)*(COUNTIF(CONFIG_ASIGNATURAS!$B$7:$B$27,DATOS!$I$2:$I$20000)&gt;0)*(DATOS!$K$2:$K$20000))/SUMPRODUCT((DATOS!$A$2:$A$20000=G10)*(CONFIG_METADATA!$G$2:$G$20000=1)*(COUNTIF(CONFIG_ASIGNATURAS!$B$7:$B$27,DATOS!$I$2:$I$20000)&gt;0)*1),"")))</f>
        <v/>
      </c>
      <c r="N10" t="str">
        <f>IF(M10="","",IF(M10="[FÓRMULA MANUAL]","",IFERROR(AVERAGEIFS(DATOS!$K$2:$K$20000,DATOS!$A$2:$A$20000,M10,CONFIG_METADATA!$G$2:$G$20000,1,DATOS!$I$2:$I$20000,"Armonía"),"")))</f>
        <v/>
      </c>
      <c r="O10" t="str">
        <f>IF(M10="","",IF(M10="[FÓRMULA MANUAL]","",IFERROR(AVERAGEIFS(DATOS!$K$2:$K$20000,DATOS!$A$2:$A$20000,M10,CONFIG_METADATA!$G$2:$G$20000,1,DATOS!$I$2:$I$20000,"Orquesta/Banda/Conjunto"),"")))</f>
        <v/>
      </c>
      <c r="P10" t="str">
        <f>IF(M10="","",IF(M10="[FÓRMULA MANUAL]","",IFERROR(AVERAGEIFS(DATOS!$K$2:$K$20000,DATOS!$A$2:$A$20000,M10,CONFIG_METADATA!$G$2:$G$20000,1,DATOS!$I$2:$I$20000,"Música de Cámara"),"")))</f>
        <v/>
      </c>
      <c r="Q10" t="str">
        <f>IF(M10="","",IF(M10="[FÓRMULA MANUAL]","",IFERROR(SUMPRODUCT((DATOS!$A$2:$A$20000=M10)*(CONFIG_METADATA!$G$2:$G$20000=1)*(COUNTIF(CONFIG_ASIGNATURAS!$B$7:$B$27,DATOS!$I$2:$I$20000)&gt;0)*(DATOS!$K$2:$K$20000))/SUMPRODUCT((DATOS!$A$2:$A$20000=M10)*(CONFIG_METADATA!$G$2:$G$20000=1)*(COUNTIF(CONFIG_ASIGNATURAS!$B$7:$B$27,DATOS!$I$2:$I$20000)&gt;0)*1),"")))</f>
        <v/>
      </c>
      <c r="T10" t="str">
        <f>IF(S10="","",IF(S10="[FÓRMULA MANUAL]","",IFERROR(AVERAGEIFS(DATOS!$K$2:$K$20000,DATOS!$A$2:$A$20000,S10,CONFIG_METADATA!$G$2:$G$20000,1,DATOS!$I$2:$I$20000,"Armonía"),"")))</f>
        <v/>
      </c>
      <c r="U10" t="str">
        <f>IF(S10="","",IF(S10="[FÓRMULA MANUAL]","",IFERROR(AVERAGEIFS(DATOS!$K$2:$K$20000,DATOS!$A$2:$A$20000,S10,CONFIG_METADATA!$G$2:$G$20000,1,DATOS!$I$2:$I$20000,"Orquesta/Banda/Conjunto"),"")))</f>
        <v/>
      </c>
      <c r="V10" t="str">
        <f>IF(S10="","",IF(S10="[FÓRMULA MANUAL]","",IFERROR(AVERAGEIFS(DATOS!$K$2:$K$20000,DATOS!$A$2:$A$20000,S10,CONFIG_METADATA!$G$2:$G$20000,1,DATOS!$I$2:$I$20000,"Música de Cámara"),"")))</f>
        <v/>
      </c>
      <c r="W10" t="str">
        <f>IF(S10="","",IF(S10="[FÓRMULA MANUAL]","",IFERROR(SUMPRODUCT((DATOS!$A$2:$A$20000=S10)*(CONFIG_METADATA!$G$2:$G$20000=1)*(COUNTIF(CONFIG_ASIGNATURAS!$B$7:$B$27,DATOS!$I$2:$I$20000)&gt;0)*(DATOS!$K$2:$K$20000))/SUMPRODUCT((DATOS!$A$2:$A$20000=S10)*(CONFIG_METADATA!$G$2:$G$20000=1)*(COUNTIF(CONFIG_ASIGNATURAS!$B$7:$B$27,DATOS!$I$2:$I$20000)&gt;0)*1),"")))</f>
        <v/>
      </c>
      <c r="Z10" t="str">
        <f>IF(Y10="","",IF(Y10="[FÓRMULA MANUAL]","",IFERROR(AVERAGEIFS(DATOS!$K$2:$K$20000,DATOS!$A$2:$A$20000,Y10,CONFIG_METADATA!$G$2:$G$20000,1,DATOS!$I$2:$I$20000,"Análisis"),"")))</f>
        <v/>
      </c>
      <c r="AA10" t="str">
        <f>IF(Y10="","",IF(Y10="[FÓRMULA MANUAL]","",IFERROR(AVERAGEIFS(DATOS!$K$2:$K$20000,DATOS!$A$2:$A$20000,Y10,CONFIG_METADATA!$G$2:$G$20000,1,DATOS!$I$2:$I$20000,"Orquesta/Banda/Conjunto"),"")))</f>
        <v/>
      </c>
      <c r="AB10" t="str">
        <f>IF(Y10="","",IF(Y10="[FÓRMULA MANUAL]","",IFERROR(AVERAGEIFS(DATOS!$K$2:$K$20000,DATOS!$A$2:$A$20000,Y10,CONFIG_METADATA!$G$2:$G$20000,1,DATOS!$I$2:$I$20000,"Música de Cámara"),"")))</f>
        <v/>
      </c>
      <c r="AC10" t="str">
        <f>IF(Y10="","",IF(Y10="[FÓRMULA MANUAL]","",IFERROR(SUMPRODUCT((DATOS!$A$2:$A$20000=Y10)*(CONFIG_METADATA!$G$2:$G$20000=1)*(COUNTIF(CONFIG_ASIGNATURAS!$B$7:$B$27,DATOS!$I$2:$I$20000)&gt;0)*(DATOS!$K$2:$K$20000))/SUMPRODUCT((DATOS!$A$2:$A$20000=Y10)*(CONFIG_METADATA!$G$2:$G$20000=1)*(COUNTIF(CONFIG_ASIGNATURAS!$B$7:$B$27,DATOS!$I$2:$I$20000)&gt;0)*1),"")))</f>
        <v/>
      </c>
      <c r="AF10" t="str">
        <f>IF(AE10="","",IF(AE10="[FÓRMULA MANUAL]","",IFERROR(AVERAGEIFS(DATOS!$K$2:$K$20000,DATOS!$A$2:$A$20000,AE10,CONFIG_METADATA!$G$2:$G$20000,1,DATOS!$I$2:$I$20000,"Análisis"),"")))</f>
        <v/>
      </c>
      <c r="AG10" t="str">
        <f>IF(AE10="","",IF(AE10="[FÓRMULA MANUAL]","",IFERROR(AVERAGEIFS(DATOS!$K$2:$K$20000,DATOS!$A$2:$A$20000,AE10,CONFIG_METADATA!$G$2:$G$20000,1,DATOS!$I$2:$I$20000,"Orquesta/Banda/Conjunto"),"")))</f>
        <v/>
      </c>
      <c r="AH10" t="str">
        <f>IF(AE10="","",IF(AE10="[FÓRMULA MANUAL]","",IFERROR(AVERAGEIFS(DATOS!$K$2:$K$20000,DATOS!$A$2:$A$20000,AE10,CONFIG_METADATA!$G$2:$G$20000,1,DATOS!$I$2:$I$20000,"Música de Cámara"),"")))</f>
        <v/>
      </c>
      <c r="AI10" t="str">
        <f>IF(AE10="","",IF(AE10="[FÓRMULA MANUAL]","",IFERROR(SUMPRODUCT((DATOS!$A$2:$A$20000=AE10)*(CONFIG_METADATA!$G$2:$G$20000=1)*(COUNTIF(CONFIG_ASIGNATURAS!$B$7:$B$27,DATOS!$I$2:$I$20000)&gt;0)*(DATOS!$K$2:$K$20000))/SUMPRODUCT((DATOS!$A$2:$A$20000=AE10)*(CONFIG_METADATA!$G$2:$G$20000=1)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MANUAL]","",IFERROR(AVERAGEIFS(DATOS!$K$2:$K$20000,DATOS!$A$2:$A$20000,A11,CONFIG_METADATA!$G$2:$G$20000,1,DATOS!$I$2:$I$20000,"Lenguaje Musical"),"")))</f>
        <v/>
      </c>
      <c r="C11" t="str">
        <f>IF(A11="","",IF(A11="[FÓRMULA MANUAL]","",IFERROR(AVERAGEIFS(DATOS!$K$2:$K$20000,DATOS!$A$2:$A$20000,A11,CONFIG_METADATA!$G$2:$G$20000,1,DATOS!$I$2:$I$20000,"Orquesta/Banda/Conjunto"),"")))</f>
        <v/>
      </c>
      <c r="D11" t="str">
        <f>IF(A11="","",IF(A11="[FÓRMULA MANUAL]","",IFERROR(AVERAGEIFS(DATOS!$K$2:$K$20000,DATOS!$A$2:$A$20000,A11,CONFIG_METADATA!$G$2:$G$20000,1,DATOS!$I$2:$I$20000,"Conjunto"),"")))</f>
        <v/>
      </c>
      <c r="E11" t="str">
        <f>IF(A11="","",IF(A11="[FÓRMULA MANUAL]","",IFERROR(SUMPRODUCT((DATOS!$A$2:$A$20000=A11)*(CONFIG_METADATA!$G$2:$G$20000=1)*(COUNTIF(CONFIG_ASIGNATURAS!$B$7:$B$27,DATOS!$I$2:$I$20000)&gt;0)*(DATOS!$K$2:$K$20000))/SUMPRODUCT((DATOS!$A$2:$A$20000=A11)*(CONFIG_METADATA!$G$2:$G$20000=1)*(COUNTIF(CONFIG_ASIGNATURAS!$B$7:$B$27,DATOS!$I$2:$I$20000)&gt;0)*1),"")))</f>
        <v/>
      </c>
      <c r="H11" t="str">
        <f>IF(G11="","",IF(G11="[FÓRMULA MANUAL]","",IFERROR(AVERAGEIFS(DATOS!$K$2:$K$20000,DATOS!$A$2:$A$20000,G11,CONFIG_METADATA!$G$2:$G$20000,1,DATOS!$I$2:$I$20000,"Lenguaje Musical"),"")))</f>
        <v/>
      </c>
      <c r="I11" t="str">
        <f>IF(G11="","",IF(G11="[FÓRMULA MANUAL]","",IFERROR(AVERAGEIFS(DATOS!$K$2:$K$20000,DATOS!$A$2:$A$20000,G11,CONFIG_METADATA!$G$2:$G$20000,1,DATOS!$I$2:$I$20000,"Orquesta/Banda/Conjunto"),"")))</f>
        <v/>
      </c>
      <c r="J11" t="str">
        <f>IF(G11="","",IF(G11="[FÓRMULA MANUAL]","",IFERROR(AVERAGEIFS(DATOS!$K$2:$K$20000,DATOS!$A$2:$A$20000,G11,CONFIG_METADATA!$G$2:$G$20000,1,DATOS!$I$2:$I$20000,"Conjunto"),"")))</f>
        <v/>
      </c>
      <c r="K11" t="str">
        <f>IF(G11="","",IF(G11="[FÓRMULA MANUAL]","",IFERROR(SUMPRODUCT((DATOS!$A$2:$A$20000=G11)*(CONFIG_METADATA!$G$2:$G$20000=1)*(COUNTIF(CONFIG_ASIGNATURAS!$B$7:$B$27,DATOS!$I$2:$I$20000)&gt;0)*(DATOS!$K$2:$K$20000))/SUMPRODUCT((DATOS!$A$2:$A$20000=G11)*(CONFIG_METADATA!$G$2:$G$20000=1)*(COUNTIF(CONFIG_ASIGNATURAS!$B$7:$B$27,DATOS!$I$2:$I$20000)&gt;0)*1),"")))</f>
        <v/>
      </c>
      <c r="N11" t="str">
        <f>IF(M11="","",IF(M11="[FÓRMULA MANUAL]","",IFERROR(AVERAGEIFS(DATOS!$K$2:$K$20000,DATOS!$A$2:$A$20000,M11,CONFIG_METADATA!$G$2:$G$20000,1,DATOS!$I$2:$I$20000,"Armonía"),"")))</f>
        <v/>
      </c>
      <c r="O11" t="str">
        <f>IF(M11="","",IF(M11="[FÓRMULA MANUAL]","",IFERROR(AVERAGEIFS(DATOS!$K$2:$K$20000,DATOS!$A$2:$A$20000,M11,CONFIG_METADATA!$G$2:$G$20000,1,DATOS!$I$2:$I$20000,"Orquesta/Banda/Conjunto"),"")))</f>
        <v/>
      </c>
      <c r="P11" t="str">
        <f>IF(M11="","",IF(M11="[FÓRMULA MANUAL]","",IFERROR(AVERAGEIFS(DATOS!$K$2:$K$20000,DATOS!$A$2:$A$20000,M11,CONFIG_METADATA!$G$2:$G$20000,1,DATOS!$I$2:$I$20000,"Música de Cámara"),"")))</f>
        <v/>
      </c>
      <c r="Q11" t="str">
        <f>IF(M11="","",IF(M11="[FÓRMULA MANUAL]","",IFERROR(SUMPRODUCT((DATOS!$A$2:$A$20000=M11)*(CONFIG_METADATA!$G$2:$G$20000=1)*(COUNTIF(CONFIG_ASIGNATURAS!$B$7:$B$27,DATOS!$I$2:$I$20000)&gt;0)*(DATOS!$K$2:$K$20000))/SUMPRODUCT((DATOS!$A$2:$A$20000=M11)*(CONFIG_METADATA!$G$2:$G$20000=1)*(COUNTIF(CONFIG_ASIGNATURAS!$B$7:$B$27,DATOS!$I$2:$I$20000)&gt;0)*1),"")))</f>
        <v/>
      </c>
      <c r="T11" t="str">
        <f>IF(S11="","",IF(S11="[FÓRMULA MANUAL]","",IFERROR(AVERAGEIFS(DATOS!$K$2:$K$20000,DATOS!$A$2:$A$20000,S11,CONFIG_METADATA!$G$2:$G$20000,1,DATOS!$I$2:$I$20000,"Armonía"),"")))</f>
        <v/>
      </c>
      <c r="U11" t="str">
        <f>IF(S11="","",IF(S11="[FÓRMULA MANUAL]","",IFERROR(AVERAGEIFS(DATOS!$K$2:$K$20000,DATOS!$A$2:$A$20000,S11,CONFIG_METADATA!$G$2:$G$20000,1,DATOS!$I$2:$I$20000,"Orquesta/Banda/Conjunto"),"")))</f>
        <v/>
      </c>
      <c r="V11" t="str">
        <f>IF(S11="","",IF(S11="[FÓRMULA MANUAL]","",IFERROR(AVERAGEIFS(DATOS!$K$2:$K$20000,DATOS!$A$2:$A$20000,S11,CONFIG_METADATA!$G$2:$G$20000,1,DATOS!$I$2:$I$20000,"Música de Cámara"),"")))</f>
        <v/>
      </c>
      <c r="W11" t="str">
        <f>IF(S11="","",IF(S11="[FÓRMULA MANUAL]","",IFERROR(SUMPRODUCT((DATOS!$A$2:$A$20000=S11)*(CONFIG_METADATA!$G$2:$G$20000=1)*(COUNTIF(CONFIG_ASIGNATURAS!$B$7:$B$27,DATOS!$I$2:$I$20000)&gt;0)*(DATOS!$K$2:$K$20000))/SUMPRODUCT((DATOS!$A$2:$A$20000=S11)*(CONFIG_METADATA!$G$2:$G$20000=1)*(COUNTIF(CONFIG_ASIGNATURAS!$B$7:$B$27,DATOS!$I$2:$I$20000)&gt;0)*1),"")))</f>
        <v/>
      </c>
      <c r="Z11" t="str">
        <f>IF(Y11="","",IF(Y11="[FÓRMULA MANUAL]","",IFERROR(AVERAGEIFS(DATOS!$K$2:$K$20000,DATOS!$A$2:$A$20000,Y11,CONFIG_METADATA!$G$2:$G$20000,1,DATOS!$I$2:$I$20000,"Análisis"),"")))</f>
        <v/>
      </c>
      <c r="AA11" t="str">
        <f>IF(Y11="","",IF(Y11="[FÓRMULA MANUAL]","",IFERROR(AVERAGEIFS(DATOS!$K$2:$K$20000,DATOS!$A$2:$A$20000,Y11,CONFIG_METADATA!$G$2:$G$20000,1,DATOS!$I$2:$I$20000,"Orquesta/Banda/Conjunto"),"")))</f>
        <v/>
      </c>
      <c r="AB11" t="str">
        <f>IF(Y11="","",IF(Y11="[FÓRMULA MANUAL]","",IFERROR(AVERAGEIFS(DATOS!$K$2:$K$20000,DATOS!$A$2:$A$20000,Y11,CONFIG_METADATA!$G$2:$G$20000,1,DATOS!$I$2:$I$20000,"Música de Cámara"),"")))</f>
        <v/>
      </c>
      <c r="AC11" t="str">
        <f>IF(Y11="","",IF(Y11="[FÓRMULA MANUAL]","",IFERROR(SUMPRODUCT((DATOS!$A$2:$A$20000=Y11)*(CONFIG_METADATA!$G$2:$G$20000=1)*(COUNTIF(CONFIG_ASIGNATURAS!$B$7:$B$27,DATOS!$I$2:$I$20000)&gt;0)*(DATOS!$K$2:$K$20000))/SUMPRODUCT((DATOS!$A$2:$A$20000=Y11)*(CONFIG_METADATA!$G$2:$G$20000=1)*(COUNTIF(CONFIG_ASIGNATURAS!$B$7:$B$27,DATOS!$I$2:$I$20000)&gt;0)*1),"")))</f>
        <v/>
      </c>
      <c r="AF11" t="str">
        <f>IF(AE11="","",IF(AE11="[FÓRMULA MANUAL]","",IFERROR(AVERAGEIFS(DATOS!$K$2:$K$20000,DATOS!$A$2:$A$20000,AE11,CONFIG_METADATA!$G$2:$G$20000,1,DATOS!$I$2:$I$20000,"Análisis"),"")))</f>
        <v/>
      </c>
      <c r="AG11" t="str">
        <f>IF(AE11="","",IF(AE11="[FÓRMULA MANUAL]","",IFERROR(AVERAGEIFS(DATOS!$K$2:$K$20000,DATOS!$A$2:$A$20000,AE11,CONFIG_METADATA!$G$2:$G$20000,1,DATOS!$I$2:$I$20000,"Orquesta/Banda/Conjunto"),"")))</f>
        <v/>
      </c>
      <c r="AH11" t="str">
        <f>IF(AE11="","",IF(AE11="[FÓRMULA MANUAL]","",IFERROR(AVERAGEIFS(DATOS!$K$2:$K$20000,DATOS!$A$2:$A$20000,AE11,CONFIG_METADATA!$G$2:$G$20000,1,DATOS!$I$2:$I$20000,"Música de Cámara"),"")))</f>
        <v/>
      </c>
      <c r="AI11" t="str">
        <f>IF(AE11="","",IF(AE11="[FÓRMULA MANUAL]","",IFERROR(SUMPRODUCT((DATOS!$A$2:$A$20000=AE11)*(CONFIG_METADATA!$G$2:$G$20000=1)*(COUNTIF(CONFIG_ASIGNATURAS!$B$7:$B$27,DATOS!$I$2:$I$20000)&gt;0)*(DATOS!$K$2:$K$20000))/SUMPRODUCT((DATOS!$A$2:$A$20000=AE11)*(CONFIG_METADATA!$G$2:$G$20000=1)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MANUAL]","",IFERROR(AVERAGEIFS(DATOS!$K$2:$K$20000,DATOS!$A$2:$A$20000,A12,CONFIG_METADATA!$G$2:$G$20000,1,DATOS!$I$2:$I$20000,"Lenguaje Musical"),"")))</f>
        <v/>
      </c>
      <c r="C12" t="str">
        <f>IF(A12="","",IF(A12="[FÓRMULA MANUAL]","",IFERROR(AVERAGEIFS(DATOS!$K$2:$K$20000,DATOS!$A$2:$A$20000,A12,CONFIG_METADATA!$G$2:$G$20000,1,DATOS!$I$2:$I$20000,"Orquesta/Banda/Conjunto"),"")))</f>
        <v/>
      </c>
      <c r="D12" t="str">
        <f>IF(A12="","",IF(A12="[FÓRMULA MANUAL]","",IFERROR(AVERAGEIFS(DATOS!$K$2:$K$20000,DATOS!$A$2:$A$20000,A12,CONFIG_METADATA!$G$2:$G$20000,1,DATOS!$I$2:$I$20000,"Conjunto"),"")))</f>
        <v/>
      </c>
      <c r="E12" t="str">
        <f>IF(A12="","",IF(A12="[FÓRMULA MANUAL]","",IFERROR(SUMPRODUCT((DATOS!$A$2:$A$20000=A12)*(CONFIG_METADATA!$G$2:$G$20000=1)*(COUNTIF(CONFIG_ASIGNATURAS!$B$7:$B$27,DATOS!$I$2:$I$20000)&gt;0)*(DATOS!$K$2:$K$20000))/SUMPRODUCT((DATOS!$A$2:$A$20000=A12)*(CONFIG_METADATA!$G$2:$G$20000=1)*(COUNTIF(CONFIG_ASIGNATURAS!$B$7:$B$27,DATOS!$I$2:$I$20000)&gt;0)*1),"")))</f>
        <v/>
      </c>
      <c r="H12" t="str">
        <f>IF(G12="","",IF(G12="[FÓRMULA MANUAL]","",IFERROR(AVERAGEIFS(DATOS!$K$2:$K$20000,DATOS!$A$2:$A$20000,G12,CONFIG_METADATA!$G$2:$G$20000,1,DATOS!$I$2:$I$20000,"Lenguaje Musical"),"")))</f>
        <v/>
      </c>
      <c r="I12" t="str">
        <f>IF(G12="","",IF(G12="[FÓRMULA MANUAL]","",IFERROR(AVERAGEIFS(DATOS!$K$2:$K$20000,DATOS!$A$2:$A$20000,G12,CONFIG_METADATA!$G$2:$G$20000,1,DATOS!$I$2:$I$20000,"Orquesta/Banda/Conjunto"),"")))</f>
        <v/>
      </c>
      <c r="J12" t="str">
        <f>IF(G12="","",IF(G12="[FÓRMULA MANUAL]","",IFERROR(AVERAGEIFS(DATOS!$K$2:$K$20000,DATOS!$A$2:$A$20000,G12,CONFIG_METADATA!$G$2:$G$20000,1,DATOS!$I$2:$I$20000,"Conjunto"),"")))</f>
        <v/>
      </c>
      <c r="K12" t="str">
        <f>IF(G12="","",IF(G12="[FÓRMULA MANUAL]","",IFERROR(SUMPRODUCT((DATOS!$A$2:$A$20000=G12)*(CONFIG_METADATA!$G$2:$G$20000=1)*(COUNTIF(CONFIG_ASIGNATURAS!$B$7:$B$27,DATOS!$I$2:$I$20000)&gt;0)*(DATOS!$K$2:$K$20000))/SUMPRODUCT((DATOS!$A$2:$A$20000=G12)*(CONFIG_METADATA!$G$2:$G$20000=1)*(COUNTIF(CONFIG_ASIGNATURAS!$B$7:$B$27,DATOS!$I$2:$I$20000)&gt;0)*1),"")))</f>
        <v/>
      </c>
      <c r="N12" t="str">
        <f>IF(M12="","",IF(M12="[FÓRMULA MANUAL]","",IFERROR(AVERAGEIFS(DATOS!$K$2:$K$20000,DATOS!$A$2:$A$20000,M12,CONFIG_METADATA!$G$2:$G$20000,1,DATOS!$I$2:$I$20000,"Armonía"),"")))</f>
        <v/>
      </c>
      <c r="O12" t="str">
        <f>IF(M12="","",IF(M12="[FÓRMULA MANUAL]","",IFERROR(AVERAGEIFS(DATOS!$K$2:$K$20000,DATOS!$A$2:$A$20000,M12,CONFIG_METADATA!$G$2:$G$20000,1,DATOS!$I$2:$I$20000,"Orquesta/Banda/Conjunto"),"")))</f>
        <v/>
      </c>
      <c r="P12" t="str">
        <f>IF(M12="","",IF(M12="[FÓRMULA MANUAL]","",IFERROR(AVERAGEIFS(DATOS!$K$2:$K$20000,DATOS!$A$2:$A$20000,M12,CONFIG_METADATA!$G$2:$G$20000,1,DATOS!$I$2:$I$20000,"Música de Cámara"),"")))</f>
        <v/>
      </c>
      <c r="Q12" t="str">
        <f>IF(M12="","",IF(M12="[FÓRMULA MANUAL]","",IFERROR(SUMPRODUCT((DATOS!$A$2:$A$20000=M12)*(CONFIG_METADATA!$G$2:$G$20000=1)*(COUNTIF(CONFIG_ASIGNATURAS!$B$7:$B$27,DATOS!$I$2:$I$20000)&gt;0)*(DATOS!$K$2:$K$20000))/SUMPRODUCT((DATOS!$A$2:$A$20000=M12)*(CONFIG_METADATA!$G$2:$G$20000=1)*(COUNTIF(CONFIG_ASIGNATURAS!$B$7:$B$27,DATOS!$I$2:$I$20000)&gt;0)*1),"")))</f>
        <v/>
      </c>
      <c r="T12" t="str">
        <f>IF(S12="","",IF(S12="[FÓRMULA MANUAL]","",IFERROR(AVERAGEIFS(DATOS!$K$2:$K$20000,DATOS!$A$2:$A$20000,S12,CONFIG_METADATA!$G$2:$G$20000,1,DATOS!$I$2:$I$20000,"Armonía"),"")))</f>
        <v/>
      </c>
      <c r="U12" t="str">
        <f>IF(S12="","",IF(S12="[FÓRMULA MANUAL]","",IFERROR(AVERAGEIFS(DATOS!$K$2:$K$20000,DATOS!$A$2:$A$20000,S12,CONFIG_METADATA!$G$2:$G$20000,1,DATOS!$I$2:$I$20000,"Orquesta/Banda/Conjunto"),"")))</f>
        <v/>
      </c>
      <c r="V12" t="str">
        <f>IF(S12="","",IF(S12="[FÓRMULA MANUAL]","",IFERROR(AVERAGEIFS(DATOS!$K$2:$K$20000,DATOS!$A$2:$A$20000,S12,CONFIG_METADATA!$G$2:$G$20000,1,DATOS!$I$2:$I$20000,"Música de Cámara"),"")))</f>
        <v/>
      </c>
      <c r="W12" t="str">
        <f>IF(S12="","",IF(S12="[FÓRMULA MANUAL]","",IFERROR(SUMPRODUCT((DATOS!$A$2:$A$20000=S12)*(CONFIG_METADATA!$G$2:$G$20000=1)*(COUNTIF(CONFIG_ASIGNATURAS!$B$7:$B$27,DATOS!$I$2:$I$20000)&gt;0)*(DATOS!$K$2:$K$20000))/SUMPRODUCT((DATOS!$A$2:$A$20000=S12)*(CONFIG_METADATA!$G$2:$G$20000=1)*(COUNTIF(CONFIG_ASIGNATURAS!$B$7:$B$27,DATOS!$I$2:$I$20000)&gt;0)*1),"")))</f>
        <v/>
      </c>
      <c r="Z12" t="str">
        <f>IF(Y12="","",IF(Y12="[FÓRMULA MANUAL]","",IFERROR(AVERAGEIFS(DATOS!$K$2:$K$20000,DATOS!$A$2:$A$20000,Y12,CONFIG_METADATA!$G$2:$G$20000,1,DATOS!$I$2:$I$20000,"Análisis"),"")))</f>
        <v/>
      </c>
      <c r="AA12" t="str">
        <f>IF(Y12="","",IF(Y12="[FÓRMULA MANUAL]","",IFERROR(AVERAGEIFS(DATOS!$K$2:$K$20000,DATOS!$A$2:$A$20000,Y12,CONFIG_METADATA!$G$2:$G$20000,1,DATOS!$I$2:$I$20000,"Orquesta/Banda/Conjunto"),"")))</f>
        <v/>
      </c>
      <c r="AB12" t="str">
        <f>IF(Y12="","",IF(Y12="[FÓRMULA MANUAL]","",IFERROR(AVERAGEIFS(DATOS!$K$2:$K$20000,DATOS!$A$2:$A$20000,Y12,CONFIG_METADATA!$G$2:$G$20000,1,DATOS!$I$2:$I$20000,"Música de Cámara"),"")))</f>
        <v/>
      </c>
      <c r="AC12" t="str">
        <f>IF(Y12="","",IF(Y12="[FÓRMULA MANUAL]","",IFERROR(SUMPRODUCT((DATOS!$A$2:$A$20000=Y12)*(CONFIG_METADATA!$G$2:$G$20000=1)*(COUNTIF(CONFIG_ASIGNATURAS!$B$7:$B$27,DATOS!$I$2:$I$20000)&gt;0)*(DATOS!$K$2:$K$20000))/SUMPRODUCT((DATOS!$A$2:$A$20000=Y12)*(CONFIG_METADATA!$G$2:$G$20000=1)*(COUNTIF(CONFIG_ASIGNATURAS!$B$7:$B$27,DATOS!$I$2:$I$20000)&gt;0)*1),"")))</f>
        <v/>
      </c>
      <c r="AF12" t="str">
        <f>IF(AE12="","",IF(AE12="[FÓRMULA MANUAL]","",IFERROR(AVERAGEIFS(DATOS!$K$2:$K$20000,DATOS!$A$2:$A$20000,AE12,CONFIG_METADATA!$G$2:$G$20000,1,DATOS!$I$2:$I$20000,"Análisis"),"")))</f>
        <v/>
      </c>
      <c r="AG12" t="str">
        <f>IF(AE12="","",IF(AE12="[FÓRMULA MANUAL]","",IFERROR(AVERAGEIFS(DATOS!$K$2:$K$20000,DATOS!$A$2:$A$20000,AE12,CONFIG_METADATA!$G$2:$G$20000,1,DATOS!$I$2:$I$20000,"Orquesta/Banda/Conjunto"),"")))</f>
        <v/>
      </c>
      <c r="AH12" t="str">
        <f>IF(AE12="","",IF(AE12="[FÓRMULA MANUAL]","",IFERROR(AVERAGEIFS(DATOS!$K$2:$K$20000,DATOS!$A$2:$A$20000,AE12,CONFIG_METADATA!$G$2:$G$20000,1,DATOS!$I$2:$I$20000,"Música de Cámara"),"")))</f>
        <v/>
      </c>
      <c r="AI12" t="str">
        <f>IF(AE12="","",IF(AE12="[FÓRMULA MANUAL]","",IFERROR(SUMPRODUCT((DATOS!$A$2:$A$20000=AE12)*(CONFIG_METADATA!$G$2:$G$20000=1)*(COUNTIF(CONFIG_ASIGNATURAS!$B$7:$B$27,DATOS!$I$2:$I$20000)&gt;0)*(DATOS!$K$2:$K$20000))/SUMPRODUCT((DATOS!$A$2:$A$20000=AE12)*(CONFIG_METADATA!$G$2:$G$20000=1)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MANUAL]","",IFERROR(AVERAGEIFS(DATOS!$K$2:$K$20000,DATOS!$A$2:$A$20000,A13,CONFIG_METADATA!$G$2:$G$20000,1,DATOS!$I$2:$I$20000,"Lenguaje Musical"),"")))</f>
        <v/>
      </c>
      <c r="C13" t="str">
        <f>IF(A13="","",IF(A13="[FÓRMULA MANUAL]","",IFERROR(AVERAGEIFS(DATOS!$K$2:$K$20000,DATOS!$A$2:$A$20000,A13,CONFIG_METADATA!$G$2:$G$20000,1,DATOS!$I$2:$I$20000,"Orquesta/Banda/Conjunto"),"")))</f>
        <v/>
      </c>
      <c r="D13" t="str">
        <f>IF(A13="","",IF(A13="[FÓRMULA MANUAL]","",IFERROR(AVERAGEIFS(DATOS!$K$2:$K$20000,DATOS!$A$2:$A$20000,A13,CONFIG_METADATA!$G$2:$G$20000,1,DATOS!$I$2:$I$20000,"Conjunto"),"")))</f>
        <v/>
      </c>
      <c r="E13" t="str">
        <f>IF(A13="","",IF(A13="[FÓRMULA MANUAL]","",IFERROR(SUMPRODUCT((DATOS!$A$2:$A$20000=A13)*(CONFIG_METADATA!$G$2:$G$20000=1)*(COUNTIF(CONFIG_ASIGNATURAS!$B$7:$B$27,DATOS!$I$2:$I$20000)&gt;0)*(DATOS!$K$2:$K$20000))/SUMPRODUCT((DATOS!$A$2:$A$20000=A13)*(CONFIG_METADATA!$G$2:$G$20000=1)*(COUNTIF(CONFIG_ASIGNATURAS!$B$7:$B$27,DATOS!$I$2:$I$20000)&gt;0)*1),"")))</f>
        <v/>
      </c>
      <c r="H13" t="str">
        <f>IF(G13="","",IF(G13="[FÓRMULA MANUAL]","",IFERROR(AVERAGEIFS(DATOS!$K$2:$K$20000,DATOS!$A$2:$A$20000,G13,CONFIG_METADATA!$G$2:$G$20000,1,DATOS!$I$2:$I$20000,"Lenguaje Musical"),"")))</f>
        <v/>
      </c>
      <c r="I13" t="str">
        <f>IF(G13="","",IF(G13="[FÓRMULA MANUAL]","",IFERROR(AVERAGEIFS(DATOS!$K$2:$K$20000,DATOS!$A$2:$A$20000,G13,CONFIG_METADATA!$G$2:$G$20000,1,DATOS!$I$2:$I$20000,"Orquesta/Banda/Conjunto"),"")))</f>
        <v/>
      </c>
      <c r="J13" t="str">
        <f>IF(G13="","",IF(G13="[FÓRMULA MANUAL]","",IFERROR(AVERAGEIFS(DATOS!$K$2:$K$20000,DATOS!$A$2:$A$20000,G13,CONFIG_METADATA!$G$2:$G$20000,1,DATOS!$I$2:$I$20000,"Conjunto"),"")))</f>
        <v/>
      </c>
      <c r="K13" t="str">
        <f>IF(G13="","",IF(G13="[FÓRMULA MANUAL]","",IFERROR(SUMPRODUCT((DATOS!$A$2:$A$20000=G13)*(CONFIG_METADATA!$G$2:$G$20000=1)*(COUNTIF(CONFIG_ASIGNATURAS!$B$7:$B$27,DATOS!$I$2:$I$20000)&gt;0)*(DATOS!$K$2:$K$20000))/SUMPRODUCT((DATOS!$A$2:$A$20000=G13)*(CONFIG_METADATA!$G$2:$G$20000=1)*(COUNTIF(CONFIG_ASIGNATURAS!$B$7:$B$27,DATOS!$I$2:$I$20000)&gt;0)*1),"")))</f>
        <v/>
      </c>
      <c r="N13" t="str">
        <f>IF(M13="","",IF(M13="[FÓRMULA MANUAL]","",IFERROR(AVERAGEIFS(DATOS!$K$2:$K$20000,DATOS!$A$2:$A$20000,M13,CONFIG_METADATA!$G$2:$G$20000,1,DATOS!$I$2:$I$20000,"Armonía"),"")))</f>
        <v/>
      </c>
      <c r="O13" t="str">
        <f>IF(M13="","",IF(M13="[FÓRMULA MANUAL]","",IFERROR(AVERAGEIFS(DATOS!$K$2:$K$20000,DATOS!$A$2:$A$20000,M13,CONFIG_METADATA!$G$2:$G$20000,1,DATOS!$I$2:$I$20000,"Orquesta/Banda/Conjunto"),"")))</f>
        <v/>
      </c>
      <c r="P13" t="str">
        <f>IF(M13="","",IF(M13="[FÓRMULA MANUAL]","",IFERROR(AVERAGEIFS(DATOS!$K$2:$K$20000,DATOS!$A$2:$A$20000,M13,CONFIG_METADATA!$G$2:$G$20000,1,DATOS!$I$2:$I$20000,"Música de Cámara"),"")))</f>
        <v/>
      </c>
      <c r="Q13" t="str">
        <f>IF(M13="","",IF(M13="[FÓRMULA MANUAL]","",IFERROR(SUMPRODUCT((DATOS!$A$2:$A$20000=M13)*(CONFIG_METADATA!$G$2:$G$20000=1)*(COUNTIF(CONFIG_ASIGNATURAS!$B$7:$B$27,DATOS!$I$2:$I$20000)&gt;0)*(DATOS!$K$2:$K$20000))/SUMPRODUCT((DATOS!$A$2:$A$20000=M13)*(CONFIG_METADATA!$G$2:$G$20000=1)*(COUNTIF(CONFIG_ASIGNATURAS!$B$7:$B$27,DATOS!$I$2:$I$20000)&gt;0)*1),"")))</f>
        <v/>
      </c>
      <c r="T13" t="str">
        <f>IF(S13="","",IF(S13="[FÓRMULA MANUAL]","",IFERROR(AVERAGEIFS(DATOS!$K$2:$K$20000,DATOS!$A$2:$A$20000,S13,CONFIG_METADATA!$G$2:$G$20000,1,DATOS!$I$2:$I$20000,"Armonía"),"")))</f>
        <v/>
      </c>
      <c r="U13" t="str">
        <f>IF(S13="","",IF(S13="[FÓRMULA MANUAL]","",IFERROR(AVERAGEIFS(DATOS!$K$2:$K$20000,DATOS!$A$2:$A$20000,S13,CONFIG_METADATA!$G$2:$G$20000,1,DATOS!$I$2:$I$20000,"Orquesta/Banda/Conjunto"),"")))</f>
        <v/>
      </c>
      <c r="V13" t="str">
        <f>IF(S13="","",IF(S13="[FÓRMULA MANUAL]","",IFERROR(AVERAGEIFS(DATOS!$K$2:$K$20000,DATOS!$A$2:$A$20000,S13,CONFIG_METADATA!$G$2:$G$20000,1,DATOS!$I$2:$I$20000,"Música de Cámara"),"")))</f>
        <v/>
      </c>
      <c r="W13" t="str">
        <f>IF(S13="","",IF(S13="[FÓRMULA MANUAL]","",IFERROR(SUMPRODUCT((DATOS!$A$2:$A$20000=S13)*(CONFIG_METADATA!$G$2:$G$20000=1)*(COUNTIF(CONFIG_ASIGNATURAS!$B$7:$B$27,DATOS!$I$2:$I$20000)&gt;0)*(DATOS!$K$2:$K$20000))/SUMPRODUCT((DATOS!$A$2:$A$20000=S13)*(CONFIG_METADATA!$G$2:$G$20000=1)*(COUNTIF(CONFIG_ASIGNATURAS!$B$7:$B$27,DATOS!$I$2:$I$20000)&gt;0)*1),"")))</f>
        <v/>
      </c>
      <c r="Z13" t="str">
        <f>IF(Y13="","",IF(Y13="[FÓRMULA MANUAL]","",IFERROR(AVERAGEIFS(DATOS!$K$2:$K$20000,DATOS!$A$2:$A$20000,Y13,CONFIG_METADATA!$G$2:$G$20000,1,DATOS!$I$2:$I$20000,"Análisis"),"")))</f>
        <v/>
      </c>
      <c r="AA13" t="str">
        <f>IF(Y13="","",IF(Y13="[FÓRMULA MANUAL]","",IFERROR(AVERAGEIFS(DATOS!$K$2:$K$20000,DATOS!$A$2:$A$20000,Y13,CONFIG_METADATA!$G$2:$G$20000,1,DATOS!$I$2:$I$20000,"Orquesta/Banda/Conjunto"),"")))</f>
        <v/>
      </c>
      <c r="AB13" t="str">
        <f>IF(Y13="","",IF(Y13="[FÓRMULA MANUAL]","",IFERROR(AVERAGEIFS(DATOS!$K$2:$K$20000,DATOS!$A$2:$A$20000,Y13,CONFIG_METADATA!$G$2:$G$20000,1,DATOS!$I$2:$I$20000,"Música de Cámara"),"")))</f>
        <v/>
      </c>
      <c r="AC13" t="str">
        <f>IF(Y13="","",IF(Y13="[FÓRMULA MANUAL]","",IFERROR(SUMPRODUCT((DATOS!$A$2:$A$20000=Y13)*(CONFIG_METADATA!$G$2:$G$20000=1)*(COUNTIF(CONFIG_ASIGNATURAS!$B$7:$B$27,DATOS!$I$2:$I$20000)&gt;0)*(DATOS!$K$2:$K$20000))/SUMPRODUCT((DATOS!$A$2:$A$20000=Y13)*(CONFIG_METADATA!$G$2:$G$20000=1)*(COUNTIF(CONFIG_ASIGNATURAS!$B$7:$B$27,DATOS!$I$2:$I$20000)&gt;0)*1),"")))</f>
        <v/>
      </c>
      <c r="AF13" t="str">
        <f>IF(AE13="","",IF(AE13="[FÓRMULA MANUAL]","",IFERROR(AVERAGEIFS(DATOS!$K$2:$K$20000,DATOS!$A$2:$A$20000,AE13,CONFIG_METADATA!$G$2:$G$20000,1,DATOS!$I$2:$I$20000,"Análisis"),"")))</f>
        <v/>
      </c>
      <c r="AG13" t="str">
        <f>IF(AE13="","",IF(AE13="[FÓRMULA MANUAL]","",IFERROR(AVERAGEIFS(DATOS!$K$2:$K$20000,DATOS!$A$2:$A$20000,AE13,CONFIG_METADATA!$G$2:$G$20000,1,DATOS!$I$2:$I$20000,"Orquesta/Banda/Conjunto"),"")))</f>
        <v/>
      </c>
      <c r="AH13" t="str">
        <f>IF(AE13="","",IF(AE13="[FÓRMULA MANUAL]","",IFERROR(AVERAGEIFS(DATOS!$K$2:$K$20000,DATOS!$A$2:$A$20000,AE13,CONFIG_METADATA!$G$2:$G$20000,1,DATOS!$I$2:$I$20000,"Música de Cámara"),"")))</f>
        <v/>
      </c>
      <c r="AI13" t="str">
        <f>IF(AE13="","",IF(AE13="[FÓRMULA MANUAL]","",IFERROR(SUMPRODUCT((DATOS!$A$2:$A$20000=AE13)*(CONFIG_METADATA!$G$2:$G$20000=1)*(COUNTIF(CONFIG_ASIGNATURAS!$B$7:$B$27,DATOS!$I$2:$I$20000)&gt;0)*(DATOS!$K$2:$K$20000))/SUMPRODUCT((DATOS!$A$2:$A$20000=AE13)*(CONFIG_METADATA!$G$2:$G$20000=1)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MANUAL]","",IFERROR(AVERAGEIFS(DATOS!$K$2:$K$20000,DATOS!$A$2:$A$20000,A14,CONFIG_METADATA!$G$2:$G$20000,1,DATOS!$I$2:$I$20000,"Lenguaje Musical"),"")))</f>
        <v/>
      </c>
      <c r="C14" t="str">
        <f>IF(A14="","",IF(A14="[FÓRMULA MANUAL]","",IFERROR(AVERAGEIFS(DATOS!$K$2:$K$20000,DATOS!$A$2:$A$20000,A14,CONFIG_METADATA!$G$2:$G$20000,1,DATOS!$I$2:$I$20000,"Orquesta/Banda/Conjunto"),"")))</f>
        <v/>
      </c>
      <c r="D14" t="str">
        <f>IF(A14="","",IF(A14="[FÓRMULA MANUAL]","",IFERROR(AVERAGEIFS(DATOS!$K$2:$K$20000,DATOS!$A$2:$A$20000,A14,CONFIG_METADATA!$G$2:$G$20000,1,DATOS!$I$2:$I$20000,"Conjunto"),"")))</f>
        <v/>
      </c>
      <c r="E14" t="str">
        <f>IF(A14="","",IF(A14="[FÓRMULA MANUAL]","",IFERROR(SUMPRODUCT((DATOS!$A$2:$A$20000=A14)*(CONFIG_METADATA!$G$2:$G$20000=1)*(COUNTIF(CONFIG_ASIGNATURAS!$B$7:$B$27,DATOS!$I$2:$I$20000)&gt;0)*(DATOS!$K$2:$K$20000))/SUMPRODUCT((DATOS!$A$2:$A$20000=A14)*(CONFIG_METADATA!$G$2:$G$20000=1)*(COUNTIF(CONFIG_ASIGNATURAS!$B$7:$B$27,DATOS!$I$2:$I$20000)&gt;0)*1),"")))</f>
        <v/>
      </c>
      <c r="H14" t="str">
        <f>IF(G14="","",IF(G14="[FÓRMULA MANUAL]","",IFERROR(AVERAGEIFS(DATOS!$K$2:$K$20000,DATOS!$A$2:$A$20000,G14,CONFIG_METADATA!$G$2:$G$20000,1,DATOS!$I$2:$I$20000,"Lenguaje Musical"),"")))</f>
        <v/>
      </c>
      <c r="I14" t="str">
        <f>IF(G14="","",IF(G14="[FÓRMULA MANUAL]","",IFERROR(AVERAGEIFS(DATOS!$K$2:$K$20000,DATOS!$A$2:$A$20000,G14,CONFIG_METADATA!$G$2:$G$20000,1,DATOS!$I$2:$I$20000,"Orquesta/Banda/Conjunto"),"")))</f>
        <v/>
      </c>
      <c r="J14" t="str">
        <f>IF(G14="","",IF(G14="[FÓRMULA MANUAL]","",IFERROR(AVERAGEIFS(DATOS!$K$2:$K$20000,DATOS!$A$2:$A$20000,G14,CONFIG_METADATA!$G$2:$G$20000,1,DATOS!$I$2:$I$20000,"Conjunto"),"")))</f>
        <v/>
      </c>
      <c r="K14" t="str">
        <f>IF(G14="","",IF(G14="[FÓRMULA MANUAL]","",IFERROR(SUMPRODUCT((DATOS!$A$2:$A$20000=G14)*(CONFIG_METADATA!$G$2:$G$20000=1)*(COUNTIF(CONFIG_ASIGNATURAS!$B$7:$B$27,DATOS!$I$2:$I$20000)&gt;0)*(DATOS!$K$2:$K$20000))/SUMPRODUCT((DATOS!$A$2:$A$20000=G14)*(CONFIG_METADATA!$G$2:$G$20000=1)*(COUNTIF(CONFIG_ASIGNATURAS!$B$7:$B$27,DATOS!$I$2:$I$20000)&gt;0)*1),"")))</f>
        <v/>
      </c>
      <c r="N14" t="str">
        <f>IF(M14="","",IF(M14="[FÓRMULA MANUAL]","",IFERROR(AVERAGEIFS(DATOS!$K$2:$K$20000,DATOS!$A$2:$A$20000,M14,CONFIG_METADATA!$G$2:$G$20000,1,DATOS!$I$2:$I$20000,"Armonía"),"")))</f>
        <v/>
      </c>
      <c r="O14" t="str">
        <f>IF(M14="","",IF(M14="[FÓRMULA MANUAL]","",IFERROR(AVERAGEIFS(DATOS!$K$2:$K$20000,DATOS!$A$2:$A$20000,M14,CONFIG_METADATA!$G$2:$G$20000,1,DATOS!$I$2:$I$20000,"Orquesta/Banda/Conjunto"),"")))</f>
        <v/>
      </c>
      <c r="P14" t="str">
        <f>IF(M14="","",IF(M14="[FÓRMULA MANUAL]","",IFERROR(AVERAGEIFS(DATOS!$K$2:$K$20000,DATOS!$A$2:$A$20000,M14,CONFIG_METADATA!$G$2:$G$20000,1,DATOS!$I$2:$I$20000,"Música de Cámara"),"")))</f>
        <v/>
      </c>
      <c r="Q14" t="str">
        <f>IF(M14="","",IF(M14="[FÓRMULA MANUAL]","",IFERROR(SUMPRODUCT((DATOS!$A$2:$A$20000=M14)*(CONFIG_METADATA!$G$2:$G$20000=1)*(COUNTIF(CONFIG_ASIGNATURAS!$B$7:$B$27,DATOS!$I$2:$I$20000)&gt;0)*(DATOS!$K$2:$K$20000))/SUMPRODUCT((DATOS!$A$2:$A$20000=M14)*(CONFIG_METADATA!$G$2:$G$20000=1)*(COUNTIF(CONFIG_ASIGNATURAS!$B$7:$B$27,DATOS!$I$2:$I$20000)&gt;0)*1),"")))</f>
        <v/>
      </c>
      <c r="T14" t="str">
        <f>IF(S14="","",IF(S14="[FÓRMULA MANUAL]","",IFERROR(AVERAGEIFS(DATOS!$K$2:$K$20000,DATOS!$A$2:$A$20000,S14,CONFIG_METADATA!$G$2:$G$20000,1,DATOS!$I$2:$I$20000,"Armonía"),"")))</f>
        <v/>
      </c>
      <c r="U14" t="str">
        <f>IF(S14="","",IF(S14="[FÓRMULA MANUAL]","",IFERROR(AVERAGEIFS(DATOS!$K$2:$K$20000,DATOS!$A$2:$A$20000,S14,CONFIG_METADATA!$G$2:$G$20000,1,DATOS!$I$2:$I$20000,"Orquesta/Banda/Conjunto"),"")))</f>
        <v/>
      </c>
      <c r="V14" t="str">
        <f>IF(S14="","",IF(S14="[FÓRMULA MANUAL]","",IFERROR(AVERAGEIFS(DATOS!$K$2:$K$20000,DATOS!$A$2:$A$20000,S14,CONFIG_METADATA!$G$2:$G$20000,1,DATOS!$I$2:$I$20000,"Música de Cámara"),"")))</f>
        <v/>
      </c>
      <c r="W14" t="str">
        <f>IF(S14="","",IF(S14="[FÓRMULA MANUAL]","",IFERROR(SUMPRODUCT((DATOS!$A$2:$A$20000=S14)*(CONFIG_METADATA!$G$2:$G$20000=1)*(COUNTIF(CONFIG_ASIGNATURAS!$B$7:$B$27,DATOS!$I$2:$I$20000)&gt;0)*(DATOS!$K$2:$K$20000))/SUMPRODUCT((DATOS!$A$2:$A$20000=S14)*(CONFIG_METADATA!$G$2:$G$20000=1)*(COUNTIF(CONFIG_ASIGNATURAS!$B$7:$B$27,DATOS!$I$2:$I$20000)&gt;0)*1),"")))</f>
        <v/>
      </c>
      <c r="Z14" t="str">
        <f>IF(Y14="","",IF(Y14="[FÓRMULA MANUAL]","",IFERROR(AVERAGEIFS(DATOS!$K$2:$K$20000,DATOS!$A$2:$A$20000,Y14,CONFIG_METADATA!$G$2:$G$20000,1,DATOS!$I$2:$I$20000,"Análisis"),"")))</f>
        <v/>
      </c>
      <c r="AA14" t="str">
        <f>IF(Y14="","",IF(Y14="[FÓRMULA MANUAL]","",IFERROR(AVERAGEIFS(DATOS!$K$2:$K$20000,DATOS!$A$2:$A$20000,Y14,CONFIG_METADATA!$G$2:$G$20000,1,DATOS!$I$2:$I$20000,"Orquesta/Banda/Conjunto"),"")))</f>
        <v/>
      </c>
      <c r="AB14" t="str">
        <f>IF(Y14="","",IF(Y14="[FÓRMULA MANUAL]","",IFERROR(AVERAGEIFS(DATOS!$K$2:$K$20000,DATOS!$A$2:$A$20000,Y14,CONFIG_METADATA!$G$2:$G$20000,1,DATOS!$I$2:$I$20000,"Música de Cámara"),"")))</f>
        <v/>
      </c>
      <c r="AC14" t="str">
        <f>IF(Y14="","",IF(Y14="[FÓRMULA MANUAL]","",IFERROR(SUMPRODUCT((DATOS!$A$2:$A$20000=Y14)*(CONFIG_METADATA!$G$2:$G$20000=1)*(COUNTIF(CONFIG_ASIGNATURAS!$B$7:$B$27,DATOS!$I$2:$I$20000)&gt;0)*(DATOS!$K$2:$K$20000))/SUMPRODUCT((DATOS!$A$2:$A$20000=Y14)*(CONFIG_METADATA!$G$2:$G$20000=1)*(COUNTIF(CONFIG_ASIGNATURAS!$B$7:$B$27,DATOS!$I$2:$I$20000)&gt;0)*1),"")))</f>
        <v/>
      </c>
      <c r="AF14" t="str">
        <f>IF(AE14="","",IF(AE14="[FÓRMULA MANUAL]","",IFERROR(AVERAGEIFS(DATOS!$K$2:$K$20000,DATOS!$A$2:$A$20000,AE14,CONFIG_METADATA!$G$2:$G$20000,1,DATOS!$I$2:$I$20000,"Análisis"),"")))</f>
        <v/>
      </c>
      <c r="AG14" t="str">
        <f>IF(AE14="","",IF(AE14="[FÓRMULA MANUAL]","",IFERROR(AVERAGEIFS(DATOS!$K$2:$K$20000,DATOS!$A$2:$A$20000,AE14,CONFIG_METADATA!$G$2:$G$20000,1,DATOS!$I$2:$I$20000,"Orquesta/Banda/Conjunto"),"")))</f>
        <v/>
      </c>
      <c r="AH14" t="str">
        <f>IF(AE14="","",IF(AE14="[FÓRMULA MANUAL]","",IFERROR(AVERAGEIFS(DATOS!$K$2:$K$20000,DATOS!$A$2:$A$20000,AE14,CONFIG_METADATA!$G$2:$G$20000,1,DATOS!$I$2:$I$20000,"Música de Cámara"),"")))</f>
        <v/>
      </c>
      <c r="AI14" t="str">
        <f>IF(AE14="","",IF(AE14="[FÓRMULA MANUAL]","",IFERROR(SUMPRODUCT((DATOS!$A$2:$A$20000=AE14)*(CONFIG_METADATA!$G$2:$G$20000=1)*(COUNTIF(CONFIG_ASIGNATURAS!$B$7:$B$27,DATOS!$I$2:$I$20000)&gt;0)*(DATOS!$K$2:$K$20000))/SUMPRODUCT((DATOS!$A$2:$A$20000=AE14)*(CONFIG_METADATA!$G$2:$G$20000=1)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MANUAL]","",IFERROR(AVERAGEIFS(DATOS!$K$2:$K$20000,DATOS!$A$2:$A$20000,A15,CONFIG_METADATA!$G$2:$G$20000,1,DATOS!$I$2:$I$20000,"Lenguaje Musical"),"")))</f>
        <v/>
      </c>
      <c r="C15" t="str">
        <f>IF(A15="","",IF(A15="[FÓRMULA MANUAL]","",IFERROR(AVERAGEIFS(DATOS!$K$2:$K$20000,DATOS!$A$2:$A$20000,A15,CONFIG_METADATA!$G$2:$G$20000,1,DATOS!$I$2:$I$20000,"Orquesta/Banda/Conjunto"),"")))</f>
        <v/>
      </c>
      <c r="D15" t="str">
        <f>IF(A15="","",IF(A15="[FÓRMULA MANUAL]","",IFERROR(AVERAGEIFS(DATOS!$K$2:$K$20000,DATOS!$A$2:$A$20000,A15,CONFIG_METADATA!$G$2:$G$20000,1,DATOS!$I$2:$I$20000,"Conjunto"),"")))</f>
        <v/>
      </c>
      <c r="E15" t="str">
        <f>IF(A15="","",IF(A15="[FÓRMULA MANUAL]","",IFERROR(SUMPRODUCT((DATOS!$A$2:$A$20000=A15)*(CONFIG_METADATA!$G$2:$G$20000=1)*(COUNTIF(CONFIG_ASIGNATURAS!$B$7:$B$27,DATOS!$I$2:$I$20000)&gt;0)*(DATOS!$K$2:$K$20000))/SUMPRODUCT((DATOS!$A$2:$A$20000=A15)*(CONFIG_METADATA!$G$2:$G$20000=1)*(COUNTIF(CONFIG_ASIGNATURAS!$B$7:$B$27,DATOS!$I$2:$I$20000)&gt;0)*1),"")))</f>
        <v/>
      </c>
      <c r="H15" t="str">
        <f>IF(G15="","",IF(G15="[FÓRMULA MANUAL]","",IFERROR(AVERAGEIFS(DATOS!$K$2:$K$20000,DATOS!$A$2:$A$20000,G15,CONFIG_METADATA!$G$2:$G$20000,1,DATOS!$I$2:$I$20000,"Lenguaje Musical"),"")))</f>
        <v/>
      </c>
      <c r="I15" t="str">
        <f>IF(G15="","",IF(G15="[FÓRMULA MANUAL]","",IFERROR(AVERAGEIFS(DATOS!$K$2:$K$20000,DATOS!$A$2:$A$20000,G15,CONFIG_METADATA!$G$2:$G$20000,1,DATOS!$I$2:$I$20000,"Orquesta/Banda/Conjunto"),"")))</f>
        <v/>
      </c>
      <c r="J15" t="str">
        <f>IF(G15="","",IF(G15="[FÓRMULA MANUAL]","",IFERROR(AVERAGEIFS(DATOS!$K$2:$K$20000,DATOS!$A$2:$A$20000,G15,CONFIG_METADATA!$G$2:$G$20000,1,DATOS!$I$2:$I$20000,"Conjunto"),"")))</f>
        <v/>
      </c>
      <c r="K15" t="str">
        <f>IF(G15="","",IF(G15="[FÓRMULA MANUAL]","",IFERROR(SUMPRODUCT((DATOS!$A$2:$A$20000=G15)*(CONFIG_METADATA!$G$2:$G$20000=1)*(COUNTIF(CONFIG_ASIGNATURAS!$B$7:$B$27,DATOS!$I$2:$I$20000)&gt;0)*(DATOS!$K$2:$K$20000))/SUMPRODUCT((DATOS!$A$2:$A$20000=G15)*(CONFIG_METADATA!$G$2:$G$20000=1)*(COUNTIF(CONFIG_ASIGNATURAS!$B$7:$B$27,DATOS!$I$2:$I$20000)&gt;0)*1),"")))</f>
        <v/>
      </c>
      <c r="N15" t="str">
        <f>IF(M15="","",IF(M15="[FÓRMULA MANUAL]","",IFERROR(AVERAGEIFS(DATOS!$K$2:$K$20000,DATOS!$A$2:$A$20000,M15,CONFIG_METADATA!$G$2:$G$20000,1,DATOS!$I$2:$I$20000,"Armonía"),"")))</f>
        <v/>
      </c>
      <c r="O15" t="str">
        <f>IF(M15="","",IF(M15="[FÓRMULA MANUAL]","",IFERROR(AVERAGEIFS(DATOS!$K$2:$K$20000,DATOS!$A$2:$A$20000,M15,CONFIG_METADATA!$G$2:$G$20000,1,DATOS!$I$2:$I$20000,"Orquesta/Banda/Conjunto"),"")))</f>
        <v/>
      </c>
      <c r="P15" t="str">
        <f>IF(M15="","",IF(M15="[FÓRMULA MANUAL]","",IFERROR(AVERAGEIFS(DATOS!$K$2:$K$20000,DATOS!$A$2:$A$20000,M15,CONFIG_METADATA!$G$2:$G$20000,1,DATOS!$I$2:$I$20000,"Música de Cámara"),"")))</f>
        <v/>
      </c>
      <c r="Q15" t="str">
        <f>IF(M15="","",IF(M15="[FÓRMULA MANUAL]","",IFERROR(SUMPRODUCT((DATOS!$A$2:$A$20000=M15)*(CONFIG_METADATA!$G$2:$G$20000=1)*(COUNTIF(CONFIG_ASIGNATURAS!$B$7:$B$27,DATOS!$I$2:$I$20000)&gt;0)*(DATOS!$K$2:$K$20000))/SUMPRODUCT((DATOS!$A$2:$A$20000=M15)*(CONFIG_METADATA!$G$2:$G$20000=1)*(COUNTIF(CONFIG_ASIGNATURAS!$B$7:$B$27,DATOS!$I$2:$I$20000)&gt;0)*1),"")))</f>
        <v/>
      </c>
      <c r="T15" t="str">
        <f>IF(S15="","",IF(S15="[FÓRMULA MANUAL]","",IFERROR(AVERAGEIFS(DATOS!$K$2:$K$20000,DATOS!$A$2:$A$20000,S15,CONFIG_METADATA!$G$2:$G$20000,1,DATOS!$I$2:$I$20000,"Armonía"),"")))</f>
        <v/>
      </c>
      <c r="U15" t="str">
        <f>IF(S15="","",IF(S15="[FÓRMULA MANUAL]","",IFERROR(AVERAGEIFS(DATOS!$K$2:$K$20000,DATOS!$A$2:$A$20000,S15,CONFIG_METADATA!$G$2:$G$20000,1,DATOS!$I$2:$I$20000,"Orquesta/Banda/Conjunto"),"")))</f>
        <v/>
      </c>
      <c r="V15" t="str">
        <f>IF(S15="","",IF(S15="[FÓRMULA MANUAL]","",IFERROR(AVERAGEIFS(DATOS!$K$2:$K$20000,DATOS!$A$2:$A$20000,S15,CONFIG_METADATA!$G$2:$G$20000,1,DATOS!$I$2:$I$20000,"Música de Cámara"),"")))</f>
        <v/>
      </c>
      <c r="W15" t="str">
        <f>IF(S15="","",IF(S15="[FÓRMULA MANUAL]","",IFERROR(SUMPRODUCT((DATOS!$A$2:$A$20000=S15)*(CONFIG_METADATA!$G$2:$G$20000=1)*(COUNTIF(CONFIG_ASIGNATURAS!$B$7:$B$27,DATOS!$I$2:$I$20000)&gt;0)*(DATOS!$K$2:$K$20000))/SUMPRODUCT((DATOS!$A$2:$A$20000=S15)*(CONFIG_METADATA!$G$2:$G$20000=1)*(COUNTIF(CONFIG_ASIGNATURAS!$B$7:$B$27,DATOS!$I$2:$I$20000)&gt;0)*1),"")))</f>
        <v/>
      </c>
      <c r="Z15" t="str">
        <f>IF(Y15="","",IF(Y15="[FÓRMULA MANUAL]","",IFERROR(AVERAGEIFS(DATOS!$K$2:$K$20000,DATOS!$A$2:$A$20000,Y15,CONFIG_METADATA!$G$2:$G$20000,1,DATOS!$I$2:$I$20000,"Análisis"),"")))</f>
        <v/>
      </c>
      <c r="AA15" t="str">
        <f>IF(Y15="","",IF(Y15="[FÓRMULA MANUAL]","",IFERROR(AVERAGEIFS(DATOS!$K$2:$K$20000,DATOS!$A$2:$A$20000,Y15,CONFIG_METADATA!$G$2:$G$20000,1,DATOS!$I$2:$I$20000,"Orquesta/Banda/Conjunto"),"")))</f>
        <v/>
      </c>
      <c r="AB15" t="str">
        <f>IF(Y15="","",IF(Y15="[FÓRMULA MANUAL]","",IFERROR(AVERAGEIFS(DATOS!$K$2:$K$20000,DATOS!$A$2:$A$20000,Y15,CONFIG_METADATA!$G$2:$G$20000,1,DATOS!$I$2:$I$20000,"Música de Cámara"),"")))</f>
        <v/>
      </c>
      <c r="AC15" t="str">
        <f>IF(Y15="","",IF(Y15="[FÓRMULA MANUAL]","",IFERROR(SUMPRODUCT((DATOS!$A$2:$A$20000=Y15)*(CONFIG_METADATA!$G$2:$G$20000=1)*(COUNTIF(CONFIG_ASIGNATURAS!$B$7:$B$27,DATOS!$I$2:$I$20000)&gt;0)*(DATOS!$K$2:$K$20000))/SUMPRODUCT((DATOS!$A$2:$A$20000=Y15)*(CONFIG_METADATA!$G$2:$G$20000=1)*(COUNTIF(CONFIG_ASIGNATURAS!$B$7:$B$27,DATOS!$I$2:$I$20000)&gt;0)*1),"")))</f>
        <v/>
      </c>
      <c r="AF15" t="str">
        <f>IF(AE15="","",IF(AE15="[FÓRMULA MANUAL]","",IFERROR(AVERAGEIFS(DATOS!$K$2:$K$20000,DATOS!$A$2:$A$20000,AE15,CONFIG_METADATA!$G$2:$G$20000,1,DATOS!$I$2:$I$20000,"Análisis"),"")))</f>
        <v/>
      </c>
      <c r="AG15" t="str">
        <f>IF(AE15="","",IF(AE15="[FÓRMULA MANUAL]","",IFERROR(AVERAGEIFS(DATOS!$K$2:$K$20000,DATOS!$A$2:$A$20000,AE15,CONFIG_METADATA!$G$2:$G$20000,1,DATOS!$I$2:$I$20000,"Orquesta/Banda/Conjunto"),"")))</f>
        <v/>
      </c>
      <c r="AH15" t="str">
        <f>IF(AE15="","",IF(AE15="[FÓRMULA MANUAL]","",IFERROR(AVERAGEIFS(DATOS!$K$2:$K$20000,DATOS!$A$2:$A$20000,AE15,CONFIG_METADATA!$G$2:$G$20000,1,DATOS!$I$2:$I$20000,"Música de Cámara"),"")))</f>
        <v/>
      </c>
      <c r="AI15" t="str">
        <f>IF(AE15="","",IF(AE15="[FÓRMULA MANUAL]","",IFERROR(SUMPRODUCT((DATOS!$A$2:$A$20000=AE15)*(CONFIG_METADATA!$G$2:$G$20000=1)*(COUNTIF(CONFIG_ASIGNATURAS!$B$7:$B$27,DATOS!$I$2:$I$20000)&gt;0)*(DATOS!$K$2:$K$20000))/SUMPRODUCT((DATOS!$A$2:$A$20000=AE15)*(CONFIG_METADATA!$G$2:$G$20000=1)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MANUAL]","",IFERROR(AVERAGEIFS(DATOS!$K$2:$K$20000,DATOS!$A$2:$A$20000,A16,CONFIG_METADATA!$G$2:$G$20000,1,DATOS!$I$2:$I$20000,"Lenguaje Musical"),"")))</f>
        <v/>
      </c>
      <c r="C16" t="str">
        <f>IF(A16="","",IF(A16="[FÓRMULA MANUAL]","",IFERROR(AVERAGEIFS(DATOS!$K$2:$K$20000,DATOS!$A$2:$A$20000,A16,CONFIG_METADATA!$G$2:$G$20000,1,DATOS!$I$2:$I$20000,"Orquesta/Banda/Conjunto"),"")))</f>
        <v/>
      </c>
      <c r="D16" t="str">
        <f>IF(A16="","",IF(A16="[FÓRMULA MANUAL]","",IFERROR(AVERAGEIFS(DATOS!$K$2:$K$20000,DATOS!$A$2:$A$20000,A16,CONFIG_METADATA!$G$2:$G$20000,1,DATOS!$I$2:$I$20000,"Conjunto"),"")))</f>
        <v/>
      </c>
      <c r="E16" t="str">
        <f>IF(A16="","",IF(A16="[FÓRMULA MANUAL]","",IFERROR(SUMPRODUCT((DATOS!$A$2:$A$20000=A16)*(CONFIG_METADATA!$G$2:$G$20000=1)*(COUNTIF(CONFIG_ASIGNATURAS!$B$7:$B$27,DATOS!$I$2:$I$20000)&gt;0)*(DATOS!$K$2:$K$20000))/SUMPRODUCT((DATOS!$A$2:$A$20000=A16)*(CONFIG_METADATA!$G$2:$G$20000=1)*(COUNTIF(CONFIG_ASIGNATURAS!$B$7:$B$27,DATOS!$I$2:$I$20000)&gt;0)*1),"")))</f>
        <v/>
      </c>
      <c r="H16" t="str">
        <f>IF(G16="","",IF(G16="[FÓRMULA MANUAL]","",IFERROR(AVERAGEIFS(DATOS!$K$2:$K$20000,DATOS!$A$2:$A$20000,G16,CONFIG_METADATA!$G$2:$G$20000,1,DATOS!$I$2:$I$20000,"Lenguaje Musical"),"")))</f>
        <v/>
      </c>
      <c r="I16" t="str">
        <f>IF(G16="","",IF(G16="[FÓRMULA MANUAL]","",IFERROR(AVERAGEIFS(DATOS!$K$2:$K$20000,DATOS!$A$2:$A$20000,G16,CONFIG_METADATA!$G$2:$G$20000,1,DATOS!$I$2:$I$20000,"Orquesta/Banda/Conjunto"),"")))</f>
        <v/>
      </c>
      <c r="J16" t="str">
        <f>IF(G16="","",IF(G16="[FÓRMULA MANUAL]","",IFERROR(AVERAGEIFS(DATOS!$K$2:$K$20000,DATOS!$A$2:$A$20000,G16,CONFIG_METADATA!$G$2:$G$20000,1,DATOS!$I$2:$I$20000,"Conjunto"),"")))</f>
        <v/>
      </c>
      <c r="K16" t="str">
        <f>IF(G16="","",IF(G16="[FÓRMULA MANUAL]","",IFERROR(SUMPRODUCT((DATOS!$A$2:$A$20000=G16)*(CONFIG_METADATA!$G$2:$G$20000=1)*(COUNTIF(CONFIG_ASIGNATURAS!$B$7:$B$27,DATOS!$I$2:$I$20000)&gt;0)*(DATOS!$K$2:$K$20000))/SUMPRODUCT((DATOS!$A$2:$A$20000=G16)*(CONFIG_METADATA!$G$2:$G$20000=1)*(COUNTIF(CONFIG_ASIGNATURAS!$B$7:$B$27,DATOS!$I$2:$I$20000)&gt;0)*1),"")))</f>
        <v/>
      </c>
      <c r="N16" t="str">
        <f>IF(M16="","",IF(M16="[FÓRMULA MANUAL]","",IFERROR(AVERAGEIFS(DATOS!$K$2:$K$20000,DATOS!$A$2:$A$20000,M16,CONFIG_METADATA!$G$2:$G$20000,1,DATOS!$I$2:$I$20000,"Armonía"),"")))</f>
        <v/>
      </c>
      <c r="O16" t="str">
        <f>IF(M16="","",IF(M16="[FÓRMULA MANUAL]","",IFERROR(AVERAGEIFS(DATOS!$K$2:$K$20000,DATOS!$A$2:$A$20000,M16,CONFIG_METADATA!$G$2:$G$20000,1,DATOS!$I$2:$I$20000,"Orquesta/Banda/Conjunto"),"")))</f>
        <v/>
      </c>
      <c r="P16" t="str">
        <f>IF(M16="","",IF(M16="[FÓRMULA MANUAL]","",IFERROR(AVERAGEIFS(DATOS!$K$2:$K$20000,DATOS!$A$2:$A$20000,M16,CONFIG_METADATA!$G$2:$G$20000,1,DATOS!$I$2:$I$20000,"Música de Cámara"),"")))</f>
        <v/>
      </c>
      <c r="Q16" t="str">
        <f>IF(M16="","",IF(M16="[FÓRMULA MANUAL]","",IFERROR(SUMPRODUCT((DATOS!$A$2:$A$20000=M16)*(CONFIG_METADATA!$G$2:$G$20000=1)*(COUNTIF(CONFIG_ASIGNATURAS!$B$7:$B$27,DATOS!$I$2:$I$20000)&gt;0)*(DATOS!$K$2:$K$20000))/SUMPRODUCT((DATOS!$A$2:$A$20000=M16)*(CONFIG_METADATA!$G$2:$G$20000=1)*(COUNTIF(CONFIG_ASIGNATURAS!$B$7:$B$27,DATOS!$I$2:$I$20000)&gt;0)*1),"")))</f>
        <v/>
      </c>
      <c r="T16" t="str">
        <f>IF(S16="","",IF(S16="[FÓRMULA MANUAL]","",IFERROR(AVERAGEIFS(DATOS!$K$2:$K$20000,DATOS!$A$2:$A$20000,S16,CONFIG_METADATA!$G$2:$G$20000,1,DATOS!$I$2:$I$20000,"Armonía"),"")))</f>
        <v/>
      </c>
      <c r="U16" t="str">
        <f>IF(S16="","",IF(S16="[FÓRMULA MANUAL]","",IFERROR(AVERAGEIFS(DATOS!$K$2:$K$20000,DATOS!$A$2:$A$20000,S16,CONFIG_METADATA!$G$2:$G$20000,1,DATOS!$I$2:$I$20000,"Orquesta/Banda/Conjunto"),"")))</f>
        <v/>
      </c>
      <c r="V16" t="str">
        <f>IF(S16="","",IF(S16="[FÓRMULA MANUAL]","",IFERROR(AVERAGEIFS(DATOS!$K$2:$K$20000,DATOS!$A$2:$A$20000,S16,CONFIG_METADATA!$G$2:$G$20000,1,DATOS!$I$2:$I$20000,"Música de Cámara"),"")))</f>
        <v/>
      </c>
      <c r="W16" t="str">
        <f>IF(S16="","",IF(S16="[FÓRMULA MANUAL]","",IFERROR(SUMPRODUCT((DATOS!$A$2:$A$20000=S16)*(CONFIG_METADATA!$G$2:$G$20000=1)*(COUNTIF(CONFIG_ASIGNATURAS!$B$7:$B$27,DATOS!$I$2:$I$20000)&gt;0)*(DATOS!$K$2:$K$20000))/SUMPRODUCT((DATOS!$A$2:$A$20000=S16)*(CONFIG_METADATA!$G$2:$G$20000=1)*(COUNTIF(CONFIG_ASIGNATURAS!$B$7:$B$27,DATOS!$I$2:$I$20000)&gt;0)*1),"")))</f>
        <v/>
      </c>
      <c r="Z16" t="str">
        <f>IF(Y16="","",IF(Y16="[FÓRMULA MANUAL]","",IFERROR(AVERAGEIFS(DATOS!$K$2:$K$20000,DATOS!$A$2:$A$20000,Y16,CONFIG_METADATA!$G$2:$G$20000,1,DATOS!$I$2:$I$20000,"Análisis"),"")))</f>
        <v/>
      </c>
      <c r="AA16" t="str">
        <f>IF(Y16="","",IF(Y16="[FÓRMULA MANUAL]","",IFERROR(AVERAGEIFS(DATOS!$K$2:$K$20000,DATOS!$A$2:$A$20000,Y16,CONFIG_METADATA!$G$2:$G$20000,1,DATOS!$I$2:$I$20000,"Orquesta/Banda/Conjunto"),"")))</f>
        <v/>
      </c>
      <c r="AB16" t="str">
        <f>IF(Y16="","",IF(Y16="[FÓRMULA MANUAL]","",IFERROR(AVERAGEIFS(DATOS!$K$2:$K$20000,DATOS!$A$2:$A$20000,Y16,CONFIG_METADATA!$G$2:$G$20000,1,DATOS!$I$2:$I$20000,"Música de Cámara"),"")))</f>
        <v/>
      </c>
      <c r="AC16" t="str">
        <f>IF(Y16="","",IF(Y16="[FÓRMULA MANUAL]","",IFERROR(SUMPRODUCT((DATOS!$A$2:$A$20000=Y16)*(CONFIG_METADATA!$G$2:$G$20000=1)*(COUNTIF(CONFIG_ASIGNATURAS!$B$7:$B$27,DATOS!$I$2:$I$20000)&gt;0)*(DATOS!$K$2:$K$20000))/SUMPRODUCT((DATOS!$A$2:$A$20000=Y16)*(CONFIG_METADATA!$G$2:$G$20000=1)*(COUNTIF(CONFIG_ASIGNATURAS!$B$7:$B$27,DATOS!$I$2:$I$20000)&gt;0)*1),"")))</f>
        <v/>
      </c>
      <c r="AF16" t="str">
        <f>IF(AE16="","",IF(AE16="[FÓRMULA MANUAL]","",IFERROR(AVERAGEIFS(DATOS!$K$2:$K$20000,DATOS!$A$2:$A$20000,AE16,CONFIG_METADATA!$G$2:$G$20000,1,DATOS!$I$2:$I$20000,"Análisis"),"")))</f>
        <v/>
      </c>
      <c r="AG16" t="str">
        <f>IF(AE16="","",IF(AE16="[FÓRMULA MANUAL]","",IFERROR(AVERAGEIFS(DATOS!$K$2:$K$20000,DATOS!$A$2:$A$20000,AE16,CONFIG_METADATA!$G$2:$G$20000,1,DATOS!$I$2:$I$20000,"Orquesta/Banda/Conjunto"),"")))</f>
        <v/>
      </c>
      <c r="AH16" t="str">
        <f>IF(AE16="","",IF(AE16="[FÓRMULA MANUAL]","",IFERROR(AVERAGEIFS(DATOS!$K$2:$K$20000,DATOS!$A$2:$A$20000,AE16,CONFIG_METADATA!$G$2:$G$20000,1,DATOS!$I$2:$I$20000,"Música de Cámara"),"")))</f>
        <v/>
      </c>
      <c r="AI16" t="str">
        <f>IF(AE16="","",IF(AE16="[FÓRMULA MANUAL]","",IFERROR(SUMPRODUCT((DATOS!$A$2:$A$20000=AE16)*(CONFIG_METADATA!$G$2:$G$20000=1)*(COUNTIF(CONFIG_ASIGNATURAS!$B$7:$B$27,DATOS!$I$2:$I$20000)&gt;0)*(DATOS!$K$2:$K$20000))/SUMPRODUCT((DATOS!$A$2:$A$20000=AE16)*(CONFIG_METADATA!$G$2:$G$20000=1)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MANUAL]","",IFERROR(AVERAGEIFS(DATOS!$K$2:$K$20000,DATOS!$A$2:$A$20000,A17,CONFIG_METADATA!$G$2:$G$20000,1,DATOS!$I$2:$I$20000,"Lenguaje Musical"),"")))</f>
        <v/>
      </c>
      <c r="C17" t="str">
        <f>IF(A17="","",IF(A17="[FÓRMULA MANUAL]","",IFERROR(AVERAGEIFS(DATOS!$K$2:$K$20000,DATOS!$A$2:$A$20000,A17,CONFIG_METADATA!$G$2:$G$20000,1,DATOS!$I$2:$I$20000,"Orquesta/Banda/Conjunto"),"")))</f>
        <v/>
      </c>
      <c r="D17" t="str">
        <f>IF(A17="","",IF(A17="[FÓRMULA MANUAL]","",IFERROR(AVERAGEIFS(DATOS!$K$2:$K$20000,DATOS!$A$2:$A$20000,A17,CONFIG_METADATA!$G$2:$G$20000,1,DATOS!$I$2:$I$20000,"Conjunto"),"")))</f>
        <v/>
      </c>
      <c r="E17" t="str">
        <f>IF(A17="","",IF(A17="[FÓRMULA MANUAL]","",IFERROR(SUMPRODUCT((DATOS!$A$2:$A$20000=A17)*(CONFIG_METADATA!$G$2:$G$20000=1)*(COUNTIF(CONFIG_ASIGNATURAS!$B$7:$B$27,DATOS!$I$2:$I$20000)&gt;0)*(DATOS!$K$2:$K$20000))/SUMPRODUCT((DATOS!$A$2:$A$20000=A17)*(CONFIG_METADATA!$G$2:$G$20000=1)*(COUNTIF(CONFIG_ASIGNATURAS!$B$7:$B$27,DATOS!$I$2:$I$20000)&gt;0)*1),"")))</f>
        <v/>
      </c>
      <c r="H17" t="str">
        <f>IF(G17="","",IF(G17="[FÓRMULA MANUAL]","",IFERROR(AVERAGEIFS(DATOS!$K$2:$K$20000,DATOS!$A$2:$A$20000,G17,CONFIG_METADATA!$G$2:$G$20000,1,DATOS!$I$2:$I$20000,"Lenguaje Musical"),"")))</f>
        <v/>
      </c>
      <c r="I17" t="str">
        <f>IF(G17="","",IF(G17="[FÓRMULA MANUAL]","",IFERROR(AVERAGEIFS(DATOS!$K$2:$K$20000,DATOS!$A$2:$A$20000,G17,CONFIG_METADATA!$G$2:$G$20000,1,DATOS!$I$2:$I$20000,"Orquesta/Banda/Conjunto"),"")))</f>
        <v/>
      </c>
      <c r="J17" t="str">
        <f>IF(G17="","",IF(G17="[FÓRMULA MANUAL]","",IFERROR(AVERAGEIFS(DATOS!$K$2:$K$20000,DATOS!$A$2:$A$20000,G17,CONFIG_METADATA!$G$2:$G$20000,1,DATOS!$I$2:$I$20000,"Conjunto"),"")))</f>
        <v/>
      </c>
      <c r="K17" t="str">
        <f>IF(G17="","",IF(G17="[FÓRMULA MANUAL]","",IFERROR(SUMPRODUCT((DATOS!$A$2:$A$20000=G17)*(CONFIG_METADATA!$G$2:$G$20000=1)*(COUNTIF(CONFIG_ASIGNATURAS!$B$7:$B$27,DATOS!$I$2:$I$20000)&gt;0)*(DATOS!$K$2:$K$20000))/SUMPRODUCT((DATOS!$A$2:$A$20000=G17)*(CONFIG_METADATA!$G$2:$G$20000=1)*(COUNTIF(CONFIG_ASIGNATURAS!$B$7:$B$27,DATOS!$I$2:$I$20000)&gt;0)*1),"")))</f>
        <v/>
      </c>
      <c r="N17" t="str">
        <f>IF(M17="","",IF(M17="[FÓRMULA MANUAL]","",IFERROR(AVERAGEIFS(DATOS!$K$2:$K$20000,DATOS!$A$2:$A$20000,M17,CONFIG_METADATA!$G$2:$G$20000,1,DATOS!$I$2:$I$20000,"Armonía"),"")))</f>
        <v/>
      </c>
      <c r="O17" t="str">
        <f>IF(M17="","",IF(M17="[FÓRMULA MANUAL]","",IFERROR(AVERAGEIFS(DATOS!$K$2:$K$20000,DATOS!$A$2:$A$20000,M17,CONFIG_METADATA!$G$2:$G$20000,1,DATOS!$I$2:$I$20000,"Orquesta/Banda/Conjunto"),"")))</f>
        <v/>
      </c>
      <c r="P17" t="str">
        <f>IF(M17="","",IF(M17="[FÓRMULA MANUAL]","",IFERROR(AVERAGEIFS(DATOS!$K$2:$K$20000,DATOS!$A$2:$A$20000,M17,CONFIG_METADATA!$G$2:$G$20000,1,DATOS!$I$2:$I$20000,"Música de Cámara"),"")))</f>
        <v/>
      </c>
      <c r="Q17" t="str">
        <f>IF(M17="","",IF(M17="[FÓRMULA MANUAL]","",IFERROR(SUMPRODUCT((DATOS!$A$2:$A$20000=M17)*(CONFIG_METADATA!$G$2:$G$20000=1)*(COUNTIF(CONFIG_ASIGNATURAS!$B$7:$B$27,DATOS!$I$2:$I$20000)&gt;0)*(DATOS!$K$2:$K$20000))/SUMPRODUCT((DATOS!$A$2:$A$20000=M17)*(CONFIG_METADATA!$G$2:$G$20000=1)*(COUNTIF(CONFIG_ASIGNATURAS!$B$7:$B$27,DATOS!$I$2:$I$20000)&gt;0)*1),"")))</f>
        <v/>
      </c>
      <c r="T17" t="str">
        <f>IF(S17="","",IF(S17="[FÓRMULA MANUAL]","",IFERROR(AVERAGEIFS(DATOS!$K$2:$K$20000,DATOS!$A$2:$A$20000,S17,CONFIG_METADATA!$G$2:$G$20000,1,DATOS!$I$2:$I$20000,"Armonía"),"")))</f>
        <v/>
      </c>
      <c r="U17" t="str">
        <f>IF(S17="","",IF(S17="[FÓRMULA MANUAL]","",IFERROR(AVERAGEIFS(DATOS!$K$2:$K$20000,DATOS!$A$2:$A$20000,S17,CONFIG_METADATA!$G$2:$G$20000,1,DATOS!$I$2:$I$20000,"Orquesta/Banda/Conjunto"),"")))</f>
        <v/>
      </c>
      <c r="V17" t="str">
        <f>IF(S17="","",IF(S17="[FÓRMULA MANUAL]","",IFERROR(AVERAGEIFS(DATOS!$K$2:$K$20000,DATOS!$A$2:$A$20000,S17,CONFIG_METADATA!$G$2:$G$20000,1,DATOS!$I$2:$I$20000,"Música de Cámara"),"")))</f>
        <v/>
      </c>
      <c r="W17" t="str">
        <f>IF(S17="","",IF(S17="[FÓRMULA MANUAL]","",IFERROR(SUMPRODUCT((DATOS!$A$2:$A$20000=S17)*(CONFIG_METADATA!$G$2:$G$20000=1)*(COUNTIF(CONFIG_ASIGNATURAS!$B$7:$B$27,DATOS!$I$2:$I$20000)&gt;0)*(DATOS!$K$2:$K$20000))/SUMPRODUCT((DATOS!$A$2:$A$20000=S17)*(CONFIG_METADATA!$G$2:$G$20000=1)*(COUNTIF(CONFIG_ASIGNATURAS!$B$7:$B$27,DATOS!$I$2:$I$20000)&gt;0)*1),"")))</f>
        <v/>
      </c>
      <c r="Z17" t="str">
        <f>IF(Y17="","",IF(Y17="[FÓRMULA MANUAL]","",IFERROR(AVERAGEIFS(DATOS!$K$2:$K$20000,DATOS!$A$2:$A$20000,Y17,CONFIG_METADATA!$G$2:$G$20000,1,DATOS!$I$2:$I$20000,"Análisis"),"")))</f>
        <v/>
      </c>
      <c r="AA17" t="str">
        <f>IF(Y17="","",IF(Y17="[FÓRMULA MANUAL]","",IFERROR(AVERAGEIFS(DATOS!$K$2:$K$20000,DATOS!$A$2:$A$20000,Y17,CONFIG_METADATA!$G$2:$G$20000,1,DATOS!$I$2:$I$20000,"Orquesta/Banda/Conjunto"),"")))</f>
        <v/>
      </c>
      <c r="AB17" t="str">
        <f>IF(Y17="","",IF(Y17="[FÓRMULA MANUAL]","",IFERROR(AVERAGEIFS(DATOS!$K$2:$K$20000,DATOS!$A$2:$A$20000,Y17,CONFIG_METADATA!$G$2:$G$20000,1,DATOS!$I$2:$I$20000,"Música de Cámara"),"")))</f>
        <v/>
      </c>
      <c r="AC17" t="str">
        <f>IF(Y17="","",IF(Y17="[FÓRMULA MANUAL]","",IFERROR(SUMPRODUCT((DATOS!$A$2:$A$20000=Y17)*(CONFIG_METADATA!$G$2:$G$20000=1)*(COUNTIF(CONFIG_ASIGNATURAS!$B$7:$B$27,DATOS!$I$2:$I$20000)&gt;0)*(DATOS!$K$2:$K$20000))/SUMPRODUCT((DATOS!$A$2:$A$20000=Y17)*(CONFIG_METADATA!$G$2:$G$20000=1)*(COUNTIF(CONFIG_ASIGNATURAS!$B$7:$B$27,DATOS!$I$2:$I$20000)&gt;0)*1),"")))</f>
        <v/>
      </c>
      <c r="AF17" t="str">
        <f>IF(AE17="","",IF(AE17="[FÓRMULA MANUAL]","",IFERROR(AVERAGEIFS(DATOS!$K$2:$K$20000,DATOS!$A$2:$A$20000,AE17,CONFIG_METADATA!$G$2:$G$20000,1,DATOS!$I$2:$I$20000,"Análisis"),"")))</f>
        <v/>
      </c>
      <c r="AG17" t="str">
        <f>IF(AE17="","",IF(AE17="[FÓRMULA MANUAL]","",IFERROR(AVERAGEIFS(DATOS!$K$2:$K$20000,DATOS!$A$2:$A$20000,AE17,CONFIG_METADATA!$G$2:$G$20000,1,DATOS!$I$2:$I$20000,"Orquesta/Banda/Conjunto"),"")))</f>
        <v/>
      </c>
      <c r="AH17" t="str">
        <f>IF(AE17="","",IF(AE17="[FÓRMULA MANUAL]","",IFERROR(AVERAGEIFS(DATOS!$K$2:$K$20000,DATOS!$A$2:$A$20000,AE17,CONFIG_METADATA!$G$2:$G$20000,1,DATOS!$I$2:$I$20000,"Música de Cámara"),"")))</f>
        <v/>
      </c>
      <c r="AI17" t="str">
        <f>IF(AE17="","",IF(AE17="[FÓRMULA MANUAL]","",IFERROR(SUMPRODUCT((DATOS!$A$2:$A$20000=AE17)*(CONFIG_METADATA!$G$2:$G$20000=1)*(COUNTIF(CONFIG_ASIGNATURAS!$B$7:$B$27,DATOS!$I$2:$I$20000)&gt;0)*(DATOS!$K$2:$K$20000))/SUMPRODUCT((DATOS!$A$2:$A$20000=AE17)*(CONFIG_METADATA!$G$2:$G$20000=1)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MANUAL]","",IFERROR(AVERAGEIFS(DATOS!$K$2:$K$20000,DATOS!$A$2:$A$20000,A18,CONFIG_METADATA!$G$2:$G$20000,1,DATOS!$I$2:$I$20000,"Lenguaje Musical"),"")))</f>
        <v/>
      </c>
      <c r="C18" t="str">
        <f>IF(A18="","",IF(A18="[FÓRMULA MANUAL]","",IFERROR(AVERAGEIFS(DATOS!$K$2:$K$20000,DATOS!$A$2:$A$20000,A18,CONFIG_METADATA!$G$2:$G$20000,1,DATOS!$I$2:$I$20000,"Orquesta/Banda/Conjunto"),"")))</f>
        <v/>
      </c>
      <c r="D18" t="str">
        <f>IF(A18="","",IF(A18="[FÓRMULA MANUAL]","",IFERROR(AVERAGEIFS(DATOS!$K$2:$K$20000,DATOS!$A$2:$A$20000,A18,CONFIG_METADATA!$G$2:$G$20000,1,DATOS!$I$2:$I$20000,"Conjunto"),"")))</f>
        <v/>
      </c>
      <c r="E18" t="str">
        <f>IF(A18="","",IF(A18="[FÓRMULA MANUAL]","",IFERROR(SUMPRODUCT((DATOS!$A$2:$A$20000=A18)*(CONFIG_METADATA!$G$2:$G$20000=1)*(COUNTIF(CONFIG_ASIGNATURAS!$B$7:$B$27,DATOS!$I$2:$I$20000)&gt;0)*(DATOS!$K$2:$K$20000))/SUMPRODUCT((DATOS!$A$2:$A$20000=A18)*(CONFIG_METADATA!$G$2:$G$20000=1)*(COUNTIF(CONFIG_ASIGNATURAS!$B$7:$B$27,DATOS!$I$2:$I$20000)&gt;0)*1),"")))</f>
        <v/>
      </c>
      <c r="H18" t="str">
        <f>IF(G18="","",IF(G18="[FÓRMULA MANUAL]","",IFERROR(AVERAGEIFS(DATOS!$K$2:$K$20000,DATOS!$A$2:$A$20000,G18,CONFIG_METADATA!$G$2:$G$20000,1,DATOS!$I$2:$I$20000,"Lenguaje Musical"),"")))</f>
        <v/>
      </c>
      <c r="I18" t="str">
        <f>IF(G18="","",IF(G18="[FÓRMULA MANUAL]","",IFERROR(AVERAGEIFS(DATOS!$K$2:$K$20000,DATOS!$A$2:$A$20000,G18,CONFIG_METADATA!$G$2:$G$20000,1,DATOS!$I$2:$I$20000,"Orquesta/Banda/Conjunto"),"")))</f>
        <v/>
      </c>
      <c r="J18" t="str">
        <f>IF(G18="","",IF(G18="[FÓRMULA MANUAL]","",IFERROR(AVERAGEIFS(DATOS!$K$2:$K$20000,DATOS!$A$2:$A$20000,G18,CONFIG_METADATA!$G$2:$G$20000,1,DATOS!$I$2:$I$20000,"Conjunto"),"")))</f>
        <v/>
      </c>
      <c r="K18" t="str">
        <f>IF(G18="","",IF(G18="[FÓRMULA MANUAL]","",IFERROR(SUMPRODUCT((DATOS!$A$2:$A$20000=G18)*(CONFIG_METADATA!$G$2:$G$20000=1)*(COUNTIF(CONFIG_ASIGNATURAS!$B$7:$B$27,DATOS!$I$2:$I$20000)&gt;0)*(DATOS!$K$2:$K$20000))/SUMPRODUCT((DATOS!$A$2:$A$20000=G18)*(CONFIG_METADATA!$G$2:$G$20000=1)*(COUNTIF(CONFIG_ASIGNATURAS!$B$7:$B$27,DATOS!$I$2:$I$20000)&gt;0)*1),"")))</f>
        <v/>
      </c>
      <c r="N18" t="str">
        <f>IF(M18="","",IF(M18="[FÓRMULA MANUAL]","",IFERROR(AVERAGEIFS(DATOS!$K$2:$K$20000,DATOS!$A$2:$A$20000,M18,CONFIG_METADATA!$G$2:$G$20000,1,DATOS!$I$2:$I$20000,"Armonía"),"")))</f>
        <v/>
      </c>
      <c r="O18" t="str">
        <f>IF(M18="","",IF(M18="[FÓRMULA MANUAL]","",IFERROR(AVERAGEIFS(DATOS!$K$2:$K$20000,DATOS!$A$2:$A$20000,M18,CONFIG_METADATA!$G$2:$G$20000,1,DATOS!$I$2:$I$20000,"Orquesta/Banda/Conjunto"),"")))</f>
        <v/>
      </c>
      <c r="P18" t="str">
        <f>IF(M18="","",IF(M18="[FÓRMULA MANUAL]","",IFERROR(AVERAGEIFS(DATOS!$K$2:$K$20000,DATOS!$A$2:$A$20000,M18,CONFIG_METADATA!$G$2:$G$20000,1,DATOS!$I$2:$I$20000,"Música de Cámara"),"")))</f>
        <v/>
      </c>
      <c r="Q18" t="str">
        <f>IF(M18="","",IF(M18="[FÓRMULA MANUAL]","",IFERROR(SUMPRODUCT((DATOS!$A$2:$A$20000=M18)*(CONFIG_METADATA!$G$2:$G$20000=1)*(COUNTIF(CONFIG_ASIGNATURAS!$B$7:$B$27,DATOS!$I$2:$I$20000)&gt;0)*(DATOS!$K$2:$K$20000))/SUMPRODUCT((DATOS!$A$2:$A$20000=M18)*(CONFIG_METADATA!$G$2:$G$20000=1)*(COUNTIF(CONFIG_ASIGNATURAS!$B$7:$B$27,DATOS!$I$2:$I$20000)&gt;0)*1),"")))</f>
        <v/>
      </c>
      <c r="T18" t="str">
        <f>IF(S18="","",IF(S18="[FÓRMULA MANUAL]","",IFERROR(AVERAGEIFS(DATOS!$K$2:$K$20000,DATOS!$A$2:$A$20000,S18,CONFIG_METADATA!$G$2:$G$20000,1,DATOS!$I$2:$I$20000,"Armonía"),"")))</f>
        <v/>
      </c>
      <c r="U18" t="str">
        <f>IF(S18="","",IF(S18="[FÓRMULA MANUAL]","",IFERROR(AVERAGEIFS(DATOS!$K$2:$K$20000,DATOS!$A$2:$A$20000,S18,CONFIG_METADATA!$G$2:$G$20000,1,DATOS!$I$2:$I$20000,"Orquesta/Banda/Conjunto"),"")))</f>
        <v/>
      </c>
      <c r="V18" t="str">
        <f>IF(S18="","",IF(S18="[FÓRMULA MANUAL]","",IFERROR(AVERAGEIFS(DATOS!$K$2:$K$20000,DATOS!$A$2:$A$20000,S18,CONFIG_METADATA!$G$2:$G$20000,1,DATOS!$I$2:$I$20000,"Música de Cámara"),"")))</f>
        <v/>
      </c>
      <c r="W18" t="str">
        <f>IF(S18="","",IF(S18="[FÓRMULA MANUAL]","",IFERROR(SUMPRODUCT((DATOS!$A$2:$A$20000=S18)*(CONFIG_METADATA!$G$2:$G$20000=1)*(COUNTIF(CONFIG_ASIGNATURAS!$B$7:$B$27,DATOS!$I$2:$I$20000)&gt;0)*(DATOS!$K$2:$K$20000))/SUMPRODUCT((DATOS!$A$2:$A$20000=S18)*(CONFIG_METADATA!$G$2:$G$20000=1)*(COUNTIF(CONFIG_ASIGNATURAS!$B$7:$B$27,DATOS!$I$2:$I$20000)&gt;0)*1),"")))</f>
        <v/>
      </c>
      <c r="Z18" t="str">
        <f>IF(Y18="","",IF(Y18="[FÓRMULA MANUAL]","",IFERROR(AVERAGEIFS(DATOS!$K$2:$K$20000,DATOS!$A$2:$A$20000,Y18,CONFIG_METADATA!$G$2:$G$20000,1,DATOS!$I$2:$I$20000,"Análisis"),"")))</f>
        <v/>
      </c>
      <c r="AA18" t="str">
        <f>IF(Y18="","",IF(Y18="[FÓRMULA MANUAL]","",IFERROR(AVERAGEIFS(DATOS!$K$2:$K$20000,DATOS!$A$2:$A$20000,Y18,CONFIG_METADATA!$G$2:$G$20000,1,DATOS!$I$2:$I$20000,"Orquesta/Banda/Conjunto"),"")))</f>
        <v/>
      </c>
      <c r="AB18" t="str">
        <f>IF(Y18="","",IF(Y18="[FÓRMULA MANUAL]","",IFERROR(AVERAGEIFS(DATOS!$K$2:$K$20000,DATOS!$A$2:$A$20000,Y18,CONFIG_METADATA!$G$2:$G$20000,1,DATOS!$I$2:$I$20000,"Música de Cámara"),"")))</f>
        <v/>
      </c>
      <c r="AC18" t="str">
        <f>IF(Y18="","",IF(Y18="[FÓRMULA MANUAL]","",IFERROR(SUMPRODUCT((DATOS!$A$2:$A$20000=Y18)*(CONFIG_METADATA!$G$2:$G$20000=1)*(COUNTIF(CONFIG_ASIGNATURAS!$B$7:$B$27,DATOS!$I$2:$I$20000)&gt;0)*(DATOS!$K$2:$K$20000))/SUMPRODUCT((DATOS!$A$2:$A$20000=Y18)*(CONFIG_METADATA!$G$2:$G$20000=1)*(COUNTIF(CONFIG_ASIGNATURAS!$B$7:$B$27,DATOS!$I$2:$I$20000)&gt;0)*1),"")))</f>
        <v/>
      </c>
      <c r="AF18" t="str">
        <f>IF(AE18="","",IF(AE18="[FÓRMULA MANUAL]","",IFERROR(AVERAGEIFS(DATOS!$K$2:$K$20000,DATOS!$A$2:$A$20000,AE18,CONFIG_METADATA!$G$2:$G$20000,1,DATOS!$I$2:$I$20000,"Análisis"),"")))</f>
        <v/>
      </c>
      <c r="AG18" t="str">
        <f>IF(AE18="","",IF(AE18="[FÓRMULA MANUAL]","",IFERROR(AVERAGEIFS(DATOS!$K$2:$K$20000,DATOS!$A$2:$A$20000,AE18,CONFIG_METADATA!$G$2:$G$20000,1,DATOS!$I$2:$I$20000,"Orquesta/Banda/Conjunto"),"")))</f>
        <v/>
      </c>
      <c r="AH18" t="str">
        <f>IF(AE18="","",IF(AE18="[FÓRMULA MANUAL]","",IFERROR(AVERAGEIFS(DATOS!$K$2:$K$20000,DATOS!$A$2:$A$20000,AE18,CONFIG_METADATA!$G$2:$G$20000,1,DATOS!$I$2:$I$20000,"Música de Cámara"),"")))</f>
        <v/>
      </c>
      <c r="AI18" t="str">
        <f>IF(AE18="","",IF(AE18="[FÓRMULA MANUAL]","",IFERROR(SUMPRODUCT((DATOS!$A$2:$A$20000=AE18)*(CONFIG_METADATA!$G$2:$G$20000=1)*(COUNTIF(CONFIG_ASIGNATURAS!$B$7:$B$27,DATOS!$I$2:$I$20000)&gt;0)*(DATOS!$K$2:$K$20000))/SUMPRODUCT((DATOS!$A$2:$A$20000=AE18)*(CONFIG_METADATA!$G$2:$G$20000=1)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MANUAL]","",IFERROR(AVERAGEIFS(DATOS!$K$2:$K$20000,DATOS!$A$2:$A$20000,A19,CONFIG_METADATA!$G$2:$G$20000,1,DATOS!$I$2:$I$20000,"Lenguaje Musical"),"")))</f>
        <v/>
      </c>
      <c r="C19" t="str">
        <f>IF(A19="","",IF(A19="[FÓRMULA MANUAL]","",IFERROR(AVERAGEIFS(DATOS!$K$2:$K$20000,DATOS!$A$2:$A$20000,A19,CONFIG_METADATA!$G$2:$G$20000,1,DATOS!$I$2:$I$20000,"Orquesta/Banda/Conjunto"),"")))</f>
        <v/>
      </c>
      <c r="D19" t="str">
        <f>IF(A19="","",IF(A19="[FÓRMULA MANUAL]","",IFERROR(AVERAGEIFS(DATOS!$K$2:$K$20000,DATOS!$A$2:$A$20000,A19,CONFIG_METADATA!$G$2:$G$20000,1,DATOS!$I$2:$I$20000,"Conjunto"),"")))</f>
        <v/>
      </c>
      <c r="E19" t="str">
        <f>IF(A19="","",IF(A19="[FÓRMULA MANUAL]","",IFERROR(SUMPRODUCT((DATOS!$A$2:$A$20000=A19)*(CONFIG_METADATA!$G$2:$G$20000=1)*(COUNTIF(CONFIG_ASIGNATURAS!$B$7:$B$27,DATOS!$I$2:$I$20000)&gt;0)*(DATOS!$K$2:$K$20000))/SUMPRODUCT((DATOS!$A$2:$A$20000=A19)*(CONFIG_METADATA!$G$2:$G$20000=1)*(COUNTIF(CONFIG_ASIGNATURAS!$B$7:$B$27,DATOS!$I$2:$I$20000)&gt;0)*1),"")))</f>
        <v/>
      </c>
      <c r="H19" t="str">
        <f>IF(G19="","",IF(G19="[FÓRMULA MANUAL]","",IFERROR(AVERAGEIFS(DATOS!$K$2:$K$20000,DATOS!$A$2:$A$20000,G19,CONFIG_METADATA!$G$2:$G$20000,1,DATOS!$I$2:$I$20000,"Lenguaje Musical"),"")))</f>
        <v/>
      </c>
      <c r="I19" t="str">
        <f>IF(G19="","",IF(G19="[FÓRMULA MANUAL]","",IFERROR(AVERAGEIFS(DATOS!$K$2:$K$20000,DATOS!$A$2:$A$20000,G19,CONFIG_METADATA!$G$2:$G$20000,1,DATOS!$I$2:$I$20000,"Orquesta/Banda/Conjunto"),"")))</f>
        <v/>
      </c>
      <c r="J19" t="str">
        <f>IF(G19="","",IF(G19="[FÓRMULA MANUAL]","",IFERROR(AVERAGEIFS(DATOS!$K$2:$K$20000,DATOS!$A$2:$A$20000,G19,CONFIG_METADATA!$G$2:$G$20000,1,DATOS!$I$2:$I$20000,"Conjunto"),"")))</f>
        <v/>
      </c>
      <c r="K19" t="str">
        <f>IF(G19="","",IF(G19="[FÓRMULA MANUAL]","",IFERROR(SUMPRODUCT((DATOS!$A$2:$A$20000=G19)*(CONFIG_METADATA!$G$2:$G$20000=1)*(COUNTIF(CONFIG_ASIGNATURAS!$B$7:$B$27,DATOS!$I$2:$I$20000)&gt;0)*(DATOS!$K$2:$K$20000))/SUMPRODUCT((DATOS!$A$2:$A$20000=G19)*(CONFIG_METADATA!$G$2:$G$20000=1)*(COUNTIF(CONFIG_ASIGNATURAS!$B$7:$B$27,DATOS!$I$2:$I$20000)&gt;0)*1),"")))</f>
        <v/>
      </c>
      <c r="N19" t="str">
        <f>IF(M19="","",IF(M19="[FÓRMULA MANUAL]","",IFERROR(AVERAGEIFS(DATOS!$K$2:$K$20000,DATOS!$A$2:$A$20000,M19,CONFIG_METADATA!$G$2:$G$20000,1,DATOS!$I$2:$I$20000,"Armonía"),"")))</f>
        <v/>
      </c>
      <c r="O19" t="str">
        <f>IF(M19="","",IF(M19="[FÓRMULA MANUAL]","",IFERROR(AVERAGEIFS(DATOS!$K$2:$K$20000,DATOS!$A$2:$A$20000,M19,CONFIG_METADATA!$G$2:$G$20000,1,DATOS!$I$2:$I$20000,"Orquesta/Banda/Conjunto"),"")))</f>
        <v/>
      </c>
      <c r="P19" t="str">
        <f>IF(M19="","",IF(M19="[FÓRMULA MANUAL]","",IFERROR(AVERAGEIFS(DATOS!$K$2:$K$20000,DATOS!$A$2:$A$20000,M19,CONFIG_METADATA!$G$2:$G$20000,1,DATOS!$I$2:$I$20000,"Música de Cámara"),"")))</f>
        <v/>
      </c>
      <c r="Q19" t="str">
        <f>IF(M19="","",IF(M19="[FÓRMULA MANUAL]","",IFERROR(SUMPRODUCT((DATOS!$A$2:$A$20000=M19)*(CONFIG_METADATA!$G$2:$G$20000=1)*(COUNTIF(CONFIG_ASIGNATURAS!$B$7:$B$27,DATOS!$I$2:$I$20000)&gt;0)*(DATOS!$K$2:$K$20000))/SUMPRODUCT((DATOS!$A$2:$A$20000=M19)*(CONFIG_METADATA!$G$2:$G$20000=1)*(COUNTIF(CONFIG_ASIGNATURAS!$B$7:$B$27,DATOS!$I$2:$I$20000)&gt;0)*1),"")))</f>
        <v/>
      </c>
      <c r="T19" t="str">
        <f>IF(S19="","",IF(S19="[FÓRMULA MANUAL]","",IFERROR(AVERAGEIFS(DATOS!$K$2:$K$20000,DATOS!$A$2:$A$20000,S19,CONFIG_METADATA!$G$2:$G$20000,1,DATOS!$I$2:$I$20000,"Armonía"),"")))</f>
        <v/>
      </c>
      <c r="U19" t="str">
        <f>IF(S19="","",IF(S19="[FÓRMULA MANUAL]","",IFERROR(AVERAGEIFS(DATOS!$K$2:$K$20000,DATOS!$A$2:$A$20000,S19,CONFIG_METADATA!$G$2:$G$20000,1,DATOS!$I$2:$I$20000,"Orquesta/Banda/Conjunto"),"")))</f>
        <v/>
      </c>
      <c r="V19" t="str">
        <f>IF(S19="","",IF(S19="[FÓRMULA MANUAL]","",IFERROR(AVERAGEIFS(DATOS!$K$2:$K$20000,DATOS!$A$2:$A$20000,S19,CONFIG_METADATA!$G$2:$G$20000,1,DATOS!$I$2:$I$20000,"Música de Cámara"),"")))</f>
        <v/>
      </c>
      <c r="W19" t="str">
        <f>IF(S19="","",IF(S19="[FÓRMULA MANUAL]","",IFERROR(SUMPRODUCT((DATOS!$A$2:$A$20000=S19)*(CONFIG_METADATA!$G$2:$G$20000=1)*(COUNTIF(CONFIG_ASIGNATURAS!$B$7:$B$27,DATOS!$I$2:$I$20000)&gt;0)*(DATOS!$K$2:$K$20000))/SUMPRODUCT((DATOS!$A$2:$A$20000=S19)*(CONFIG_METADATA!$G$2:$G$20000=1)*(COUNTIF(CONFIG_ASIGNATURAS!$B$7:$B$27,DATOS!$I$2:$I$20000)&gt;0)*1),"")))</f>
        <v/>
      </c>
      <c r="Z19" t="str">
        <f>IF(Y19="","",IF(Y19="[FÓRMULA MANUAL]","",IFERROR(AVERAGEIFS(DATOS!$K$2:$K$20000,DATOS!$A$2:$A$20000,Y19,CONFIG_METADATA!$G$2:$G$20000,1,DATOS!$I$2:$I$20000,"Análisis"),"")))</f>
        <v/>
      </c>
      <c r="AA19" t="str">
        <f>IF(Y19="","",IF(Y19="[FÓRMULA MANUAL]","",IFERROR(AVERAGEIFS(DATOS!$K$2:$K$20000,DATOS!$A$2:$A$20000,Y19,CONFIG_METADATA!$G$2:$G$20000,1,DATOS!$I$2:$I$20000,"Orquesta/Banda/Conjunto"),"")))</f>
        <v/>
      </c>
      <c r="AB19" t="str">
        <f>IF(Y19="","",IF(Y19="[FÓRMULA MANUAL]","",IFERROR(AVERAGEIFS(DATOS!$K$2:$K$20000,DATOS!$A$2:$A$20000,Y19,CONFIG_METADATA!$G$2:$G$20000,1,DATOS!$I$2:$I$20000,"Música de Cámara"),"")))</f>
        <v/>
      </c>
      <c r="AC19" t="str">
        <f>IF(Y19="","",IF(Y19="[FÓRMULA MANUAL]","",IFERROR(SUMPRODUCT((DATOS!$A$2:$A$20000=Y19)*(CONFIG_METADATA!$G$2:$G$20000=1)*(COUNTIF(CONFIG_ASIGNATURAS!$B$7:$B$27,DATOS!$I$2:$I$20000)&gt;0)*(DATOS!$K$2:$K$20000))/SUMPRODUCT((DATOS!$A$2:$A$20000=Y19)*(CONFIG_METADATA!$G$2:$G$20000=1)*(COUNTIF(CONFIG_ASIGNATURAS!$B$7:$B$27,DATOS!$I$2:$I$20000)&gt;0)*1),"")))</f>
        <v/>
      </c>
      <c r="AF19" t="str">
        <f>IF(AE19="","",IF(AE19="[FÓRMULA MANUAL]","",IFERROR(AVERAGEIFS(DATOS!$K$2:$K$20000,DATOS!$A$2:$A$20000,AE19,CONFIG_METADATA!$G$2:$G$20000,1,DATOS!$I$2:$I$20000,"Análisis"),"")))</f>
        <v/>
      </c>
      <c r="AG19" t="str">
        <f>IF(AE19="","",IF(AE19="[FÓRMULA MANUAL]","",IFERROR(AVERAGEIFS(DATOS!$K$2:$K$20000,DATOS!$A$2:$A$20000,AE19,CONFIG_METADATA!$G$2:$G$20000,1,DATOS!$I$2:$I$20000,"Orquesta/Banda/Conjunto"),"")))</f>
        <v/>
      </c>
      <c r="AH19" t="str">
        <f>IF(AE19="","",IF(AE19="[FÓRMULA MANUAL]","",IFERROR(AVERAGEIFS(DATOS!$K$2:$K$20000,DATOS!$A$2:$A$20000,AE19,CONFIG_METADATA!$G$2:$G$20000,1,DATOS!$I$2:$I$20000,"Música de Cámara"),"")))</f>
        <v/>
      </c>
      <c r="AI19" t="str">
        <f>IF(AE19="","",IF(AE19="[FÓRMULA MANUAL]","",IFERROR(SUMPRODUCT((DATOS!$A$2:$A$20000=AE19)*(CONFIG_METADATA!$G$2:$G$20000=1)*(COUNTIF(CONFIG_ASIGNATURAS!$B$7:$B$27,DATOS!$I$2:$I$20000)&gt;0)*(DATOS!$K$2:$K$20000))/SUMPRODUCT((DATOS!$A$2:$A$20000=AE19)*(CONFIG_METADATA!$G$2:$G$20000=1)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MANUAL]","",IFERROR(AVERAGEIFS(DATOS!$K$2:$K$20000,DATOS!$A$2:$A$20000,A20,CONFIG_METADATA!$G$2:$G$20000,1,DATOS!$I$2:$I$20000,"Lenguaje Musical"),"")))</f>
        <v/>
      </c>
      <c r="C20" t="str">
        <f>IF(A20="","",IF(A20="[FÓRMULA MANUAL]","",IFERROR(AVERAGEIFS(DATOS!$K$2:$K$20000,DATOS!$A$2:$A$20000,A20,CONFIG_METADATA!$G$2:$G$20000,1,DATOS!$I$2:$I$20000,"Orquesta/Banda/Conjunto"),"")))</f>
        <v/>
      </c>
      <c r="D20" t="str">
        <f>IF(A20="","",IF(A20="[FÓRMULA MANUAL]","",IFERROR(AVERAGEIFS(DATOS!$K$2:$K$20000,DATOS!$A$2:$A$20000,A20,CONFIG_METADATA!$G$2:$G$20000,1,DATOS!$I$2:$I$20000,"Conjunto"),"")))</f>
        <v/>
      </c>
      <c r="E20" t="str">
        <f>IF(A20="","",IF(A20="[FÓRMULA MANUAL]","",IFERROR(SUMPRODUCT((DATOS!$A$2:$A$20000=A20)*(CONFIG_METADATA!$G$2:$G$20000=1)*(COUNTIF(CONFIG_ASIGNATURAS!$B$7:$B$27,DATOS!$I$2:$I$20000)&gt;0)*(DATOS!$K$2:$K$20000))/SUMPRODUCT((DATOS!$A$2:$A$20000=A20)*(CONFIG_METADATA!$G$2:$G$20000=1)*(COUNTIF(CONFIG_ASIGNATURAS!$B$7:$B$27,DATOS!$I$2:$I$20000)&gt;0)*1),"")))</f>
        <v/>
      </c>
      <c r="H20" t="str">
        <f>IF(G20="","",IF(G20="[FÓRMULA MANUAL]","",IFERROR(AVERAGEIFS(DATOS!$K$2:$K$20000,DATOS!$A$2:$A$20000,G20,CONFIG_METADATA!$G$2:$G$20000,1,DATOS!$I$2:$I$20000,"Lenguaje Musical"),"")))</f>
        <v/>
      </c>
      <c r="I20" t="str">
        <f>IF(G20="","",IF(G20="[FÓRMULA MANUAL]","",IFERROR(AVERAGEIFS(DATOS!$K$2:$K$20000,DATOS!$A$2:$A$20000,G20,CONFIG_METADATA!$G$2:$G$20000,1,DATOS!$I$2:$I$20000,"Orquesta/Banda/Conjunto"),"")))</f>
        <v/>
      </c>
      <c r="J20" t="str">
        <f>IF(G20="","",IF(G20="[FÓRMULA MANUAL]","",IFERROR(AVERAGEIFS(DATOS!$K$2:$K$20000,DATOS!$A$2:$A$20000,G20,CONFIG_METADATA!$G$2:$G$20000,1,DATOS!$I$2:$I$20000,"Conjunto"),"")))</f>
        <v/>
      </c>
      <c r="K20" t="str">
        <f>IF(G20="","",IF(G20="[FÓRMULA MANUAL]","",IFERROR(SUMPRODUCT((DATOS!$A$2:$A$20000=G20)*(CONFIG_METADATA!$G$2:$G$20000=1)*(COUNTIF(CONFIG_ASIGNATURAS!$B$7:$B$27,DATOS!$I$2:$I$20000)&gt;0)*(DATOS!$K$2:$K$20000))/SUMPRODUCT((DATOS!$A$2:$A$20000=G20)*(CONFIG_METADATA!$G$2:$G$20000=1)*(COUNTIF(CONFIG_ASIGNATURAS!$B$7:$B$27,DATOS!$I$2:$I$20000)&gt;0)*1),"")))</f>
        <v/>
      </c>
      <c r="N20" t="str">
        <f>IF(M20="","",IF(M20="[FÓRMULA MANUAL]","",IFERROR(AVERAGEIFS(DATOS!$K$2:$K$20000,DATOS!$A$2:$A$20000,M20,CONFIG_METADATA!$G$2:$G$20000,1,DATOS!$I$2:$I$20000,"Armonía"),"")))</f>
        <v/>
      </c>
      <c r="O20" t="str">
        <f>IF(M20="","",IF(M20="[FÓRMULA MANUAL]","",IFERROR(AVERAGEIFS(DATOS!$K$2:$K$20000,DATOS!$A$2:$A$20000,M20,CONFIG_METADATA!$G$2:$G$20000,1,DATOS!$I$2:$I$20000,"Orquesta/Banda/Conjunto"),"")))</f>
        <v/>
      </c>
      <c r="P20" t="str">
        <f>IF(M20="","",IF(M20="[FÓRMULA MANUAL]","",IFERROR(AVERAGEIFS(DATOS!$K$2:$K$20000,DATOS!$A$2:$A$20000,M20,CONFIG_METADATA!$G$2:$G$20000,1,DATOS!$I$2:$I$20000,"Música de Cámara"),"")))</f>
        <v/>
      </c>
      <c r="Q20" t="str">
        <f>IF(M20="","",IF(M20="[FÓRMULA MANUAL]","",IFERROR(SUMPRODUCT((DATOS!$A$2:$A$20000=M20)*(CONFIG_METADATA!$G$2:$G$20000=1)*(COUNTIF(CONFIG_ASIGNATURAS!$B$7:$B$27,DATOS!$I$2:$I$20000)&gt;0)*(DATOS!$K$2:$K$20000))/SUMPRODUCT((DATOS!$A$2:$A$20000=M20)*(CONFIG_METADATA!$G$2:$G$20000=1)*(COUNTIF(CONFIG_ASIGNATURAS!$B$7:$B$27,DATOS!$I$2:$I$20000)&gt;0)*1),"")))</f>
        <v/>
      </c>
      <c r="T20" t="str">
        <f>IF(S20="","",IF(S20="[FÓRMULA MANUAL]","",IFERROR(AVERAGEIFS(DATOS!$K$2:$K$20000,DATOS!$A$2:$A$20000,S20,CONFIG_METADATA!$G$2:$G$20000,1,DATOS!$I$2:$I$20000,"Armonía"),"")))</f>
        <v/>
      </c>
      <c r="U20" t="str">
        <f>IF(S20="","",IF(S20="[FÓRMULA MANUAL]","",IFERROR(AVERAGEIFS(DATOS!$K$2:$K$20000,DATOS!$A$2:$A$20000,S20,CONFIG_METADATA!$G$2:$G$20000,1,DATOS!$I$2:$I$20000,"Orquesta/Banda/Conjunto"),"")))</f>
        <v/>
      </c>
      <c r="V20" t="str">
        <f>IF(S20="","",IF(S20="[FÓRMULA MANUAL]","",IFERROR(AVERAGEIFS(DATOS!$K$2:$K$20000,DATOS!$A$2:$A$20000,S20,CONFIG_METADATA!$G$2:$G$20000,1,DATOS!$I$2:$I$20000,"Música de Cámara"),"")))</f>
        <v/>
      </c>
      <c r="W20" t="str">
        <f>IF(S20="","",IF(S20="[FÓRMULA MANUAL]","",IFERROR(SUMPRODUCT((DATOS!$A$2:$A$20000=S20)*(CONFIG_METADATA!$G$2:$G$20000=1)*(COUNTIF(CONFIG_ASIGNATURAS!$B$7:$B$27,DATOS!$I$2:$I$20000)&gt;0)*(DATOS!$K$2:$K$20000))/SUMPRODUCT((DATOS!$A$2:$A$20000=S20)*(CONFIG_METADATA!$G$2:$G$20000=1)*(COUNTIF(CONFIG_ASIGNATURAS!$B$7:$B$27,DATOS!$I$2:$I$20000)&gt;0)*1),"")))</f>
        <v/>
      </c>
      <c r="Z20" t="str">
        <f>IF(Y20="","",IF(Y20="[FÓRMULA MANUAL]","",IFERROR(AVERAGEIFS(DATOS!$K$2:$K$20000,DATOS!$A$2:$A$20000,Y20,CONFIG_METADATA!$G$2:$G$20000,1,DATOS!$I$2:$I$20000,"Análisis"),"")))</f>
        <v/>
      </c>
      <c r="AA20" t="str">
        <f>IF(Y20="","",IF(Y20="[FÓRMULA MANUAL]","",IFERROR(AVERAGEIFS(DATOS!$K$2:$K$20000,DATOS!$A$2:$A$20000,Y20,CONFIG_METADATA!$G$2:$G$20000,1,DATOS!$I$2:$I$20000,"Orquesta/Banda/Conjunto"),"")))</f>
        <v/>
      </c>
      <c r="AB20" t="str">
        <f>IF(Y20="","",IF(Y20="[FÓRMULA MANUAL]","",IFERROR(AVERAGEIFS(DATOS!$K$2:$K$20000,DATOS!$A$2:$A$20000,Y20,CONFIG_METADATA!$G$2:$G$20000,1,DATOS!$I$2:$I$20000,"Música de Cámara"),"")))</f>
        <v/>
      </c>
      <c r="AC20" t="str">
        <f>IF(Y20="","",IF(Y20="[FÓRMULA MANUAL]","",IFERROR(SUMPRODUCT((DATOS!$A$2:$A$20000=Y20)*(CONFIG_METADATA!$G$2:$G$20000=1)*(COUNTIF(CONFIG_ASIGNATURAS!$B$7:$B$27,DATOS!$I$2:$I$20000)&gt;0)*(DATOS!$K$2:$K$20000))/SUMPRODUCT((DATOS!$A$2:$A$20000=Y20)*(CONFIG_METADATA!$G$2:$G$20000=1)*(COUNTIF(CONFIG_ASIGNATURAS!$B$7:$B$27,DATOS!$I$2:$I$20000)&gt;0)*1),"")))</f>
        <v/>
      </c>
      <c r="AF20" t="str">
        <f>IF(AE20="","",IF(AE20="[FÓRMULA MANUAL]","",IFERROR(AVERAGEIFS(DATOS!$K$2:$K$20000,DATOS!$A$2:$A$20000,AE20,CONFIG_METADATA!$G$2:$G$20000,1,DATOS!$I$2:$I$20000,"Análisis"),"")))</f>
        <v/>
      </c>
      <c r="AG20" t="str">
        <f>IF(AE20="","",IF(AE20="[FÓRMULA MANUAL]","",IFERROR(AVERAGEIFS(DATOS!$K$2:$K$20000,DATOS!$A$2:$A$20000,AE20,CONFIG_METADATA!$G$2:$G$20000,1,DATOS!$I$2:$I$20000,"Orquesta/Banda/Conjunto"),"")))</f>
        <v/>
      </c>
      <c r="AH20" t="str">
        <f>IF(AE20="","",IF(AE20="[FÓRMULA MANUAL]","",IFERROR(AVERAGEIFS(DATOS!$K$2:$K$20000,DATOS!$A$2:$A$20000,AE20,CONFIG_METADATA!$G$2:$G$20000,1,DATOS!$I$2:$I$20000,"Música de Cámara"),"")))</f>
        <v/>
      </c>
      <c r="AI20" t="str">
        <f>IF(AE20="","",IF(AE20="[FÓRMULA MANUAL]","",IFERROR(SUMPRODUCT((DATOS!$A$2:$A$20000=AE20)*(CONFIG_METADATA!$G$2:$G$20000=1)*(COUNTIF(CONFIG_ASIGNATURAS!$B$7:$B$27,DATOS!$I$2:$I$20000)&gt;0)*(DATOS!$K$2:$K$20000))/SUMPRODUCT((DATOS!$A$2:$A$20000=AE20)*(CONFIG_METADATA!$G$2:$G$20000=1)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MANUAL]","",IFERROR(AVERAGEIFS(DATOS!$K$2:$K$20000,DATOS!$A$2:$A$20000,A21,CONFIG_METADATA!$G$2:$G$20000,1,DATOS!$I$2:$I$20000,"Lenguaje Musical"),"")))</f>
        <v/>
      </c>
      <c r="C21" t="str">
        <f>IF(A21="","",IF(A21="[FÓRMULA MANUAL]","",IFERROR(AVERAGEIFS(DATOS!$K$2:$K$20000,DATOS!$A$2:$A$20000,A21,CONFIG_METADATA!$G$2:$G$20000,1,DATOS!$I$2:$I$20000,"Orquesta/Banda/Conjunto"),"")))</f>
        <v/>
      </c>
      <c r="D21" t="str">
        <f>IF(A21="","",IF(A21="[FÓRMULA MANUAL]","",IFERROR(AVERAGEIFS(DATOS!$K$2:$K$20000,DATOS!$A$2:$A$20000,A21,CONFIG_METADATA!$G$2:$G$20000,1,DATOS!$I$2:$I$20000,"Conjunto"),"")))</f>
        <v/>
      </c>
      <c r="E21" t="str">
        <f>IF(A21="","",IF(A21="[FÓRMULA MANUAL]","",IFERROR(SUMPRODUCT((DATOS!$A$2:$A$20000=A21)*(CONFIG_METADATA!$G$2:$G$20000=1)*(COUNTIF(CONFIG_ASIGNATURAS!$B$7:$B$27,DATOS!$I$2:$I$20000)&gt;0)*(DATOS!$K$2:$K$20000))/SUMPRODUCT((DATOS!$A$2:$A$20000=A21)*(CONFIG_METADATA!$G$2:$G$20000=1)*(COUNTIF(CONFIG_ASIGNATURAS!$B$7:$B$27,DATOS!$I$2:$I$20000)&gt;0)*1),"")))</f>
        <v/>
      </c>
      <c r="H21" t="str">
        <f>IF(G21="","",IF(G21="[FÓRMULA MANUAL]","",IFERROR(AVERAGEIFS(DATOS!$K$2:$K$20000,DATOS!$A$2:$A$20000,G21,CONFIG_METADATA!$G$2:$G$20000,1,DATOS!$I$2:$I$20000,"Lenguaje Musical"),"")))</f>
        <v/>
      </c>
      <c r="I21" t="str">
        <f>IF(G21="","",IF(G21="[FÓRMULA MANUAL]","",IFERROR(AVERAGEIFS(DATOS!$K$2:$K$20000,DATOS!$A$2:$A$20000,G21,CONFIG_METADATA!$G$2:$G$20000,1,DATOS!$I$2:$I$20000,"Orquesta/Banda/Conjunto"),"")))</f>
        <v/>
      </c>
      <c r="J21" t="str">
        <f>IF(G21="","",IF(G21="[FÓRMULA MANUAL]","",IFERROR(AVERAGEIFS(DATOS!$K$2:$K$20000,DATOS!$A$2:$A$20000,G21,CONFIG_METADATA!$G$2:$G$20000,1,DATOS!$I$2:$I$20000,"Conjunto"),"")))</f>
        <v/>
      </c>
      <c r="K21" t="str">
        <f>IF(G21="","",IF(G21="[FÓRMULA MANUAL]","",IFERROR(SUMPRODUCT((DATOS!$A$2:$A$20000=G21)*(CONFIG_METADATA!$G$2:$G$20000=1)*(COUNTIF(CONFIG_ASIGNATURAS!$B$7:$B$27,DATOS!$I$2:$I$20000)&gt;0)*(DATOS!$K$2:$K$20000))/SUMPRODUCT((DATOS!$A$2:$A$20000=G21)*(CONFIG_METADATA!$G$2:$G$20000=1)*(COUNTIF(CONFIG_ASIGNATURAS!$B$7:$B$27,DATOS!$I$2:$I$20000)&gt;0)*1),"")))</f>
        <v/>
      </c>
      <c r="N21" t="str">
        <f>IF(M21="","",IF(M21="[FÓRMULA MANUAL]","",IFERROR(AVERAGEIFS(DATOS!$K$2:$K$20000,DATOS!$A$2:$A$20000,M21,CONFIG_METADATA!$G$2:$G$20000,1,DATOS!$I$2:$I$20000,"Armonía"),"")))</f>
        <v/>
      </c>
      <c r="O21" t="str">
        <f>IF(M21="","",IF(M21="[FÓRMULA MANUAL]","",IFERROR(AVERAGEIFS(DATOS!$K$2:$K$20000,DATOS!$A$2:$A$20000,M21,CONFIG_METADATA!$G$2:$G$20000,1,DATOS!$I$2:$I$20000,"Orquesta/Banda/Conjunto"),"")))</f>
        <v/>
      </c>
      <c r="P21" t="str">
        <f>IF(M21="","",IF(M21="[FÓRMULA MANUAL]","",IFERROR(AVERAGEIFS(DATOS!$K$2:$K$20000,DATOS!$A$2:$A$20000,M21,CONFIG_METADATA!$G$2:$G$20000,1,DATOS!$I$2:$I$20000,"Música de Cámara"),"")))</f>
        <v/>
      </c>
      <c r="Q21" t="str">
        <f>IF(M21="","",IF(M21="[FÓRMULA MANUAL]","",IFERROR(SUMPRODUCT((DATOS!$A$2:$A$20000=M21)*(CONFIG_METADATA!$G$2:$G$20000=1)*(COUNTIF(CONFIG_ASIGNATURAS!$B$7:$B$27,DATOS!$I$2:$I$20000)&gt;0)*(DATOS!$K$2:$K$20000))/SUMPRODUCT((DATOS!$A$2:$A$20000=M21)*(CONFIG_METADATA!$G$2:$G$20000=1)*(COUNTIF(CONFIG_ASIGNATURAS!$B$7:$B$27,DATOS!$I$2:$I$20000)&gt;0)*1),"")))</f>
        <v/>
      </c>
      <c r="T21" t="str">
        <f>IF(S21="","",IF(S21="[FÓRMULA MANUAL]","",IFERROR(AVERAGEIFS(DATOS!$K$2:$K$20000,DATOS!$A$2:$A$20000,S21,CONFIG_METADATA!$G$2:$G$20000,1,DATOS!$I$2:$I$20000,"Armonía"),"")))</f>
        <v/>
      </c>
      <c r="U21" t="str">
        <f>IF(S21="","",IF(S21="[FÓRMULA MANUAL]","",IFERROR(AVERAGEIFS(DATOS!$K$2:$K$20000,DATOS!$A$2:$A$20000,S21,CONFIG_METADATA!$G$2:$G$20000,1,DATOS!$I$2:$I$20000,"Orquesta/Banda/Conjunto"),"")))</f>
        <v/>
      </c>
      <c r="V21" t="str">
        <f>IF(S21="","",IF(S21="[FÓRMULA MANUAL]","",IFERROR(AVERAGEIFS(DATOS!$K$2:$K$20000,DATOS!$A$2:$A$20000,S21,CONFIG_METADATA!$G$2:$G$20000,1,DATOS!$I$2:$I$20000,"Música de Cámara"),"")))</f>
        <v/>
      </c>
      <c r="W21" t="str">
        <f>IF(S21="","",IF(S21="[FÓRMULA MANUAL]","",IFERROR(SUMPRODUCT((DATOS!$A$2:$A$20000=S21)*(CONFIG_METADATA!$G$2:$G$20000=1)*(COUNTIF(CONFIG_ASIGNATURAS!$B$7:$B$27,DATOS!$I$2:$I$20000)&gt;0)*(DATOS!$K$2:$K$20000))/SUMPRODUCT((DATOS!$A$2:$A$20000=S21)*(CONFIG_METADATA!$G$2:$G$20000=1)*(COUNTIF(CONFIG_ASIGNATURAS!$B$7:$B$27,DATOS!$I$2:$I$20000)&gt;0)*1),"")))</f>
        <v/>
      </c>
      <c r="Z21" t="str">
        <f>IF(Y21="","",IF(Y21="[FÓRMULA MANUAL]","",IFERROR(AVERAGEIFS(DATOS!$K$2:$K$20000,DATOS!$A$2:$A$20000,Y21,CONFIG_METADATA!$G$2:$G$20000,1,DATOS!$I$2:$I$20000,"Análisis"),"")))</f>
        <v/>
      </c>
      <c r="AA21" t="str">
        <f>IF(Y21="","",IF(Y21="[FÓRMULA MANUAL]","",IFERROR(AVERAGEIFS(DATOS!$K$2:$K$20000,DATOS!$A$2:$A$20000,Y21,CONFIG_METADATA!$G$2:$G$20000,1,DATOS!$I$2:$I$20000,"Orquesta/Banda/Conjunto"),"")))</f>
        <v/>
      </c>
      <c r="AB21" t="str">
        <f>IF(Y21="","",IF(Y21="[FÓRMULA MANUAL]","",IFERROR(AVERAGEIFS(DATOS!$K$2:$K$20000,DATOS!$A$2:$A$20000,Y21,CONFIG_METADATA!$G$2:$G$20000,1,DATOS!$I$2:$I$20000,"Música de Cámara"),"")))</f>
        <v/>
      </c>
      <c r="AC21" t="str">
        <f>IF(Y21="","",IF(Y21="[FÓRMULA MANUAL]","",IFERROR(SUMPRODUCT((DATOS!$A$2:$A$20000=Y21)*(CONFIG_METADATA!$G$2:$G$20000=1)*(COUNTIF(CONFIG_ASIGNATURAS!$B$7:$B$27,DATOS!$I$2:$I$20000)&gt;0)*(DATOS!$K$2:$K$20000))/SUMPRODUCT((DATOS!$A$2:$A$20000=Y21)*(CONFIG_METADATA!$G$2:$G$20000=1)*(COUNTIF(CONFIG_ASIGNATURAS!$B$7:$B$27,DATOS!$I$2:$I$20000)&gt;0)*1),"")))</f>
        <v/>
      </c>
      <c r="AF21" t="str">
        <f>IF(AE21="","",IF(AE21="[FÓRMULA MANUAL]","",IFERROR(AVERAGEIFS(DATOS!$K$2:$K$20000,DATOS!$A$2:$A$20000,AE21,CONFIG_METADATA!$G$2:$G$20000,1,DATOS!$I$2:$I$20000,"Análisis"),"")))</f>
        <v/>
      </c>
      <c r="AG21" t="str">
        <f>IF(AE21="","",IF(AE21="[FÓRMULA MANUAL]","",IFERROR(AVERAGEIFS(DATOS!$K$2:$K$20000,DATOS!$A$2:$A$20000,AE21,CONFIG_METADATA!$G$2:$G$20000,1,DATOS!$I$2:$I$20000,"Orquesta/Banda/Conjunto"),"")))</f>
        <v/>
      </c>
      <c r="AH21" t="str">
        <f>IF(AE21="","",IF(AE21="[FÓRMULA MANUAL]","",IFERROR(AVERAGEIFS(DATOS!$K$2:$K$20000,DATOS!$A$2:$A$20000,AE21,CONFIG_METADATA!$G$2:$G$20000,1,DATOS!$I$2:$I$20000,"Música de Cámara"),"")))</f>
        <v/>
      </c>
      <c r="AI21" t="str">
        <f>IF(AE21="","",IF(AE21="[FÓRMULA MANUAL]","",IFERROR(SUMPRODUCT((DATOS!$A$2:$A$20000=AE21)*(CONFIG_METADATA!$G$2:$G$20000=1)*(COUNTIF(CONFIG_ASIGNATURAS!$B$7:$B$27,DATOS!$I$2:$I$20000)&gt;0)*(DATOS!$K$2:$K$20000))/SUMPRODUCT((DATOS!$A$2:$A$20000=AE21)*(CONFIG_METADATA!$G$2:$G$20000=1)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MANUAL]","",IFERROR(AVERAGEIFS(DATOS!$K$2:$K$20000,DATOS!$A$2:$A$20000,A22,CONFIG_METADATA!$G$2:$G$20000,1,DATOS!$I$2:$I$20000,"Lenguaje Musical"),"")))</f>
        <v/>
      </c>
      <c r="C22" t="str">
        <f>IF(A22="","",IF(A22="[FÓRMULA MANUAL]","",IFERROR(AVERAGEIFS(DATOS!$K$2:$K$20000,DATOS!$A$2:$A$20000,A22,CONFIG_METADATA!$G$2:$G$20000,1,DATOS!$I$2:$I$20000,"Orquesta/Banda/Conjunto"),"")))</f>
        <v/>
      </c>
      <c r="D22" t="str">
        <f>IF(A22="","",IF(A22="[FÓRMULA MANUAL]","",IFERROR(AVERAGEIFS(DATOS!$K$2:$K$20000,DATOS!$A$2:$A$20000,A22,CONFIG_METADATA!$G$2:$G$20000,1,DATOS!$I$2:$I$20000,"Conjunto"),"")))</f>
        <v/>
      </c>
      <c r="E22" t="str">
        <f>IF(A22="","",IF(A22="[FÓRMULA MANUAL]","",IFERROR(SUMPRODUCT((DATOS!$A$2:$A$20000=A22)*(CONFIG_METADATA!$G$2:$G$20000=1)*(COUNTIF(CONFIG_ASIGNATURAS!$B$7:$B$27,DATOS!$I$2:$I$20000)&gt;0)*(DATOS!$K$2:$K$20000))/SUMPRODUCT((DATOS!$A$2:$A$20000=A22)*(CONFIG_METADATA!$G$2:$G$20000=1)*(COUNTIF(CONFIG_ASIGNATURAS!$B$7:$B$27,DATOS!$I$2:$I$20000)&gt;0)*1),"")))</f>
        <v/>
      </c>
      <c r="H22" t="str">
        <f>IF(G22="","",IF(G22="[FÓRMULA MANUAL]","",IFERROR(AVERAGEIFS(DATOS!$K$2:$K$20000,DATOS!$A$2:$A$20000,G22,CONFIG_METADATA!$G$2:$G$20000,1,DATOS!$I$2:$I$20000,"Lenguaje Musical"),"")))</f>
        <v/>
      </c>
      <c r="I22" t="str">
        <f>IF(G22="","",IF(G22="[FÓRMULA MANUAL]","",IFERROR(AVERAGEIFS(DATOS!$K$2:$K$20000,DATOS!$A$2:$A$20000,G22,CONFIG_METADATA!$G$2:$G$20000,1,DATOS!$I$2:$I$20000,"Orquesta/Banda/Conjunto"),"")))</f>
        <v/>
      </c>
      <c r="J22" t="str">
        <f>IF(G22="","",IF(G22="[FÓRMULA MANUAL]","",IFERROR(AVERAGEIFS(DATOS!$K$2:$K$20000,DATOS!$A$2:$A$20000,G22,CONFIG_METADATA!$G$2:$G$20000,1,DATOS!$I$2:$I$20000,"Conjunto"),"")))</f>
        <v/>
      </c>
      <c r="K22" t="str">
        <f>IF(G22="","",IF(G22="[FÓRMULA MANUAL]","",IFERROR(SUMPRODUCT((DATOS!$A$2:$A$20000=G22)*(CONFIG_METADATA!$G$2:$G$20000=1)*(COUNTIF(CONFIG_ASIGNATURAS!$B$7:$B$27,DATOS!$I$2:$I$20000)&gt;0)*(DATOS!$K$2:$K$20000))/SUMPRODUCT((DATOS!$A$2:$A$20000=G22)*(CONFIG_METADATA!$G$2:$G$20000=1)*(COUNTIF(CONFIG_ASIGNATURAS!$B$7:$B$27,DATOS!$I$2:$I$20000)&gt;0)*1),"")))</f>
        <v/>
      </c>
      <c r="N22" t="str">
        <f>IF(M22="","",IF(M22="[FÓRMULA MANUAL]","",IFERROR(AVERAGEIFS(DATOS!$K$2:$K$20000,DATOS!$A$2:$A$20000,M22,CONFIG_METADATA!$G$2:$G$20000,1,DATOS!$I$2:$I$20000,"Armonía"),"")))</f>
        <v/>
      </c>
      <c r="O22" t="str">
        <f>IF(M22="","",IF(M22="[FÓRMULA MANUAL]","",IFERROR(AVERAGEIFS(DATOS!$K$2:$K$20000,DATOS!$A$2:$A$20000,M22,CONFIG_METADATA!$G$2:$G$20000,1,DATOS!$I$2:$I$20000,"Orquesta/Banda/Conjunto"),"")))</f>
        <v/>
      </c>
      <c r="P22" t="str">
        <f>IF(M22="","",IF(M22="[FÓRMULA MANUAL]","",IFERROR(AVERAGEIFS(DATOS!$K$2:$K$20000,DATOS!$A$2:$A$20000,M22,CONFIG_METADATA!$G$2:$G$20000,1,DATOS!$I$2:$I$20000,"Música de Cámara"),"")))</f>
        <v/>
      </c>
      <c r="Q22" t="str">
        <f>IF(M22="","",IF(M22="[FÓRMULA MANUAL]","",IFERROR(SUMPRODUCT((DATOS!$A$2:$A$20000=M22)*(CONFIG_METADATA!$G$2:$G$20000=1)*(COUNTIF(CONFIG_ASIGNATURAS!$B$7:$B$27,DATOS!$I$2:$I$20000)&gt;0)*(DATOS!$K$2:$K$20000))/SUMPRODUCT((DATOS!$A$2:$A$20000=M22)*(CONFIG_METADATA!$G$2:$G$20000=1)*(COUNTIF(CONFIG_ASIGNATURAS!$B$7:$B$27,DATOS!$I$2:$I$20000)&gt;0)*1),"")))</f>
        <v/>
      </c>
      <c r="T22" t="str">
        <f>IF(S22="","",IF(S22="[FÓRMULA MANUAL]","",IFERROR(AVERAGEIFS(DATOS!$K$2:$K$20000,DATOS!$A$2:$A$20000,S22,CONFIG_METADATA!$G$2:$G$20000,1,DATOS!$I$2:$I$20000,"Armonía"),"")))</f>
        <v/>
      </c>
      <c r="U22" t="str">
        <f>IF(S22="","",IF(S22="[FÓRMULA MANUAL]","",IFERROR(AVERAGEIFS(DATOS!$K$2:$K$20000,DATOS!$A$2:$A$20000,S22,CONFIG_METADATA!$G$2:$G$20000,1,DATOS!$I$2:$I$20000,"Orquesta/Banda/Conjunto"),"")))</f>
        <v/>
      </c>
      <c r="V22" t="str">
        <f>IF(S22="","",IF(S22="[FÓRMULA MANUAL]","",IFERROR(AVERAGEIFS(DATOS!$K$2:$K$20000,DATOS!$A$2:$A$20000,S22,CONFIG_METADATA!$G$2:$G$20000,1,DATOS!$I$2:$I$20000,"Música de Cámara"),"")))</f>
        <v/>
      </c>
      <c r="W22" t="str">
        <f>IF(S22="","",IF(S22="[FÓRMULA MANUAL]","",IFERROR(SUMPRODUCT((DATOS!$A$2:$A$20000=S22)*(CONFIG_METADATA!$G$2:$G$20000=1)*(COUNTIF(CONFIG_ASIGNATURAS!$B$7:$B$27,DATOS!$I$2:$I$20000)&gt;0)*(DATOS!$K$2:$K$20000))/SUMPRODUCT((DATOS!$A$2:$A$20000=S22)*(CONFIG_METADATA!$G$2:$G$20000=1)*(COUNTIF(CONFIG_ASIGNATURAS!$B$7:$B$27,DATOS!$I$2:$I$20000)&gt;0)*1),"")))</f>
        <v/>
      </c>
      <c r="Z22" t="str">
        <f>IF(Y22="","",IF(Y22="[FÓRMULA MANUAL]","",IFERROR(AVERAGEIFS(DATOS!$K$2:$K$20000,DATOS!$A$2:$A$20000,Y22,CONFIG_METADATA!$G$2:$G$20000,1,DATOS!$I$2:$I$20000,"Análisis"),"")))</f>
        <v/>
      </c>
      <c r="AA22" t="str">
        <f>IF(Y22="","",IF(Y22="[FÓRMULA MANUAL]","",IFERROR(AVERAGEIFS(DATOS!$K$2:$K$20000,DATOS!$A$2:$A$20000,Y22,CONFIG_METADATA!$G$2:$G$20000,1,DATOS!$I$2:$I$20000,"Orquesta/Banda/Conjunto"),"")))</f>
        <v/>
      </c>
      <c r="AB22" t="str">
        <f>IF(Y22="","",IF(Y22="[FÓRMULA MANUAL]","",IFERROR(AVERAGEIFS(DATOS!$K$2:$K$20000,DATOS!$A$2:$A$20000,Y22,CONFIG_METADATA!$G$2:$G$20000,1,DATOS!$I$2:$I$20000,"Música de Cámara"),"")))</f>
        <v/>
      </c>
      <c r="AC22" t="str">
        <f>IF(Y22="","",IF(Y22="[FÓRMULA MANUAL]","",IFERROR(SUMPRODUCT((DATOS!$A$2:$A$20000=Y22)*(CONFIG_METADATA!$G$2:$G$20000=1)*(COUNTIF(CONFIG_ASIGNATURAS!$B$7:$B$27,DATOS!$I$2:$I$20000)&gt;0)*(DATOS!$K$2:$K$20000))/SUMPRODUCT((DATOS!$A$2:$A$20000=Y22)*(CONFIG_METADATA!$G$2:$G$20000=1)*(COUNTIF(CONFIG_ASIGNATURAS!$B$7:$B$27,DATOS!$I$2:$I$20000)&gt;0)*1),"")))</f>
        <v/>
      </c>
      <c r="AF22" t="str">
        <f>IF(AE22="","",IF(AE22="[FÓRMULA MANUAL]","",IFERROR(AVERAGEIFS(DATOS!$K$2:$K$20000,DATOS!$A$2:$A$20000,AE22,CONFIG_METADATA!$G$2:$G$20000,1,DATOS!$I$2:$I$20000,"Análisis"),"")))</f>
        <v/>
      </c>
      <c r="AG22" t="str">
        <f>IF(AE22="","",IF(AE22="[FÓRMULA MANUAL]","",IFERROR(AVERAGEIFS(DATOS!$K$2:$K$20000,DATOS!$A$2:$A$20000,AE22,CONFIG_METADATA!$G$2:$G$20000,1,DATOS!$I$2:$I$20000,"Orquesta/Banda/Conjunto"),"")))</f>
        <v/>
      </c>
      <c r="AH22" t="str">
        <f>IF(AE22="","",IF(AE22="[FÓRMULA MANUAL]","",IFERROR(AVERAGEIFS(DATOS!$K$2:$K$20000,DATOS!$A$2:$A$20000,AE22,CONFIG_METADATA!$G$2:$G$20000,1,DATOS!$I$2:$I$20000,"Música de Cámara"),"")))</f>
        <v/>
      </c>
      <c r="AI22" t="str">
        <f>IF(AE22="","",IF(AE22="[FÓRMULA MANUAL]","",IFERROR(SUMPRODUCT((DATOS!$A$2:$A$20000=AE22)*(CONFIG_METADATA!$G$2:$G$20000=1)*(COUNTIF(CONFIG_ASIGNATURAS!$B$7:$B$27,DATOS!$I$2:$I$20000)&gt;0)*(DATOS!$K$2:$K$20000))/SUMPRODUCT((DATOS!$A$2:$A$20000=AE22)*(CONFIG_METADATA!$G$2:$G$20000=1)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MANUAL]","",IFERROR(AVERAGEIFS(DATOS!$K$2:$K$20000,DATOS!$A$2:$A$20000,A23,CONFIG_METADATA!$G$2:$G$20000,1,DATOS!$I$2:$I$20000,"Lenguaje Musical"),"")))</f>
        <v/>
      </c>
      <c r="C23" t="str">
        <f>IF(A23="","",IF(A23="[FÓRMULA MANUAL]","",IFERROR(AVERAGEIFS(DATOS!$K$2:$K$20000,DATOS!$A$2:$A$20000,A23,CONFIG_METADATA!$G$2:$G$20000,1,DATOS!$I$2:$I$20000,"Orquesta/Banda/Conjunto"),"")))</f>
        <v/>
      </c>
      <c r="D23" t="str">
        <f>IF(A23="","",IF(A23="[FÓRMULA MANUAL]","",IFERROR(AVERAGEIFS(DATOS!$K$2:$K$20000,DATOS!$A$2:$A$20000,A23,CONFIG_METADATA!$G$2:$G$20000,1,DATOS!$I$2:$I$20000,"Conjunto"),"")))</f>
        <v/>
      </c>
      <c r="E23" t="str">
        <f>IF(A23="","",IF(A23="[FÓRMULA MANUAL]","",IFERROR(SUMPRODUCT((DATOS!$A$2:$A$20000=A23)*(CONFIG_METADATA!$G$2:$G$20000=1)*(COUNTIF(CONFIG_ASIGNATURAS!$B$7:$B$27,DATOS!$I$2:$I$20000)&gt;0)*(DATOS!$K$2:$K$20000))/SUMPRODUCT((DATOS!$A$2:$A$20000=A23)*(CONFIG_METADATA!$G$2:$G$20000=1)*(COUNTIF(CONFIG_ASIGNATURAS!$B$7:$B$27,DATOS!$I$2:$I$20000)&gt;0)*1),"")))</f>
        <v/>
      </c>
      <c r="H23" t="str">
        <f>IF(G23="","",IF(G23="[FÓRMULA MANUAL]","",IFERROR(AVERAGEIFS(DATOS!$K$2:$K$20000,DATOS!$A$2:$A$20000,G23,CONFIG_METADATA!$G$2:$G$20000,1,DATOS!$I$2:$I$20000,"Lenguaje Musical"),"")))</f>
        <v/>
      </c>
      <c r="I23" t="str">
        <f>IF(G23="","",IF(G23="[FÓRMULA MANUAL]","",IFERROR(AVERAGEIFS(DATOS!$K$2:$K$20000,DATOS!$A$2:$A$20000,G23,CONFIG_METADATA!$G$2:$G$20000,1,DATOS!$I$2:$I$20000,"Orquesta/Banda/Conjunto"),"")))</f>
        <v/>
      </c>
      <c r="J23" t="str">
        <f>IF(G23="","",IF(G23="[FÓRMULA MANUAL]","",IFERROR(AVERAGEIFS(DATOS!$K$2:$K$20000,DATOS!$A$2:$A$20000,G23,CONFIG_METADATA!$G$2:$G$20000,1,DATOS!$I$2:$I$20000,"Conjunto"),"")))</f>
        <v/>
      </c>
      <c r="K23" t="str">
        <f>IF(G23="","",IF(G23="[FÓRMULA MANUAL]","",IFERROR(SUMPRODUCT((DATOS!$A$2:$A$20000=G23)*(CONFIG_METADATA!$G$2:$G$20000=1)*(COUNTIF(CONFIG_ASIGNATURAS!$B$7:$B$27,DATOS!$I$2:$I$20000)&gt;0)*(DATOS!$K$2:$K$20000))/SUMPRODUCT((DATOS!$A$2:$A$20000=G23)*(CONFIG_METADATA!$G$2:$G$20000=1)*(COUNTIF(CONFIG_ASIGNATURAS!$B$7:$B$27,DATOS!$I$2:$I$20000)&gt;0)*1),"")))</f>
        <v/>
      </c>
      <c r="N23" t="str">
        <f>IF(M23="","",IF(M23="[FÓRMULA MANUAL]","",IFERROR(AVERAGEIFS(DATOS!$K$2:$K$20000,DATOS!$A$2:$A$20000,M23,CONFIG_METADATA!$G$2:$G$20000,1,DATOS!$I$2:$I$20000,"Armonía"),"")))</f>
        <v/>
      </c>
      <c r="O23" t="str">
        <f>IF(M23="","",IF(M23="[FÓRMULA MANUAL]","",IFERROR(AVERAGEIFS(DATOS!$K$2:$K$20000,DATOS!$A$2:$A$20000,M23,CONFIG_METADATA!$G$2:$G$20000,1,DATOS!$I$2:$I$20000,"Orquesta/Banda/Conjunto"),"")))</f>
        <v/>
      </c>
      <c r="P23" t="str">
        <f>IF(M23="","",IF(M23="[FÓRMULA MANUAL]","",IFERROR(AVERAGEIFS(DATOS!$K$2:$K$20000,DATOS!$A$2:$A$20000,M23,CONFIG_METADATA!$G$2:$G$20000,1,DATOS!$I$2:$I$20000,"Música de Cámara"),"")))</f>
        <v/>
      </c>
      <c r="Q23" t="str">
        <f>IF(M23="","",IF(M23="[FÓRMULA MANUAL]","",IFERROR(SUMPRODUCT((DATOS!$A$2:$A$20000=M23)*(CONFIG_METADATA!$G$2:$G$20000=1)*(COUNTIF(CONFIG_ASIGNATURAS!$B$7:$B$27,DATOS!$I$2:$I$20000)&gt;0)*(DATOS!$K$2:$K$20000))/SUMPRODUCT((DATOS!$A$2:$A$20000=M23)*(CONFIG_METADATA!$G$2:$G$20000=1)*(COUNTIF(CONFIG_ASIGNATURAS!$B$7:$B$27,DATOS!$I$2:$I$20000)&gt;0)*1),"")))</f>
        <v/>
      </c>
      <c r="T23" t="str">
        <f>IF(S23="","",IF(S23="[FÓRMULA MANUAL]","",IFERROR(AVERAGEIFS(DATOS!$K$2:$K$20000,DATOS!$A$2:$A$20000,S23,CONFIG_METADATA!$G$2:$G$20000,1,DATOS!$I$2:$I$20000,"Armonía"),"")))</f>
        <v/>
      </c>
      <c r="U23" t="str">
        <f>IF(S23="","",IF(S23="[FÓRMULA MANUAL]","",IFERROR(AVERAGEIFS(DATOS!$K$2:$K$20000,DATOS!$A$2:$A$20000,S23,CONFIG_METADATA!$G$2:$G$20000,1,DATOS!$I$2:$I$20000,"Orquesta/Banda/Conjunto"),"")))</f>
        <v/>
      </c>
      <c r="V23" t="str">
        <f>IF(S23="","",IF(S23="[FÓRMULA MANUAL]","",IFERROR(AVERAGEIFS(DATOS!$K$2:$K$20000,DATOS!$A$2:$A$20000,S23,CONFIG_METADATA!$G$2:$G$20000,1,DATOS!$I$2:$I$20000,"Música de Cámara"),"")))</f>
        <v/>
      </c>
      <c r="W23" t="str">
        <f>IF(S23="","",IF(S23="[FÓRMULA MANUAL]","",IFERROR(SUMPRODUCT((DATOS!$A$2:$A$20000=S23)*(CONFIG_METADATA!$G$2:$G$20000=1)*(COUNTIF(CONFIG_ASIGNATURAS!$B$7:$B$27,DATOS!$I$2:$I$20000)&gt;0)*(DATOS!$K$2:$K$20000))/SUMPRODUCT((DATOS!$A$2:$A$20000=S23)*(CONFIG_METADATA!$G$2:$G$20000=1)*(COUNTIF(CONFIG_ASIGNATURAS!$B$7:$B$27,DATOS!$I$2:$I$20000)&gt;0)*1),"")))</f>
        <v/>
      </c>
      <c r="Z23" t="str">
        <f>IF(Y23="","",IF(Y23="[FÓRMULA MANUAL]","",IFERROR(AVERAGEIFS(DATOS!$K$2:$K$20000,DATOS!$A$2:$A$20000,Y23,CONFIG_METADATA!$G$2:$G$20000,1,DATOS!$I$2:$I$20000,"Análisis"),"")))</f>
        <v/>
      </c>
      <c r="AA23" t="str">
        <f>IF(Y23="","",IF(Y23="[FÓRMULA MANUAL]","",IFERROR(AVERAGEIFS(DATOS!$K$2:$K$20000,DATOS!$A$2:$A$20000,Y23,CONFIG_METADATA!$G$2:$G$20000,1,DATOS!$I$2:$I$20000,"Orquesta/Banda/Conjunto"),"")))</f>
        <v/>
      </c>
      <c r="AB23" t="str">
        <f>IF(Y23="","",IF(Y23="[FÓRMULA MANUAL]","",IFERROR(AVERAGEIFS(DATOS!$K$2:$K$20000,DATOS!$A$2:$A$20000,Y23,CONFIG_METADATA!$G$2:$G$20000,1,DATOS!$I$2:$I$20000,"Música de Cámara"),"")))</f>
        <v/>
      </c>
      <c r="AC23" t="str">
        <f>IF(Y23="","",IF(Y23="[FÓRMULA MANUAL]","",IFERROR(SUMPRODUCT((DATOS!$A$2:$A$20000=Y23)*(CONFIG_METADATA!$G$2:$G$20000=1)*(COUNTIF(CONFIG_ASIGNATURAS!$B$7:$B$27,DATOS!$I$2:$I$20000)&gt;0)*(DATOS!$K$2:$K$20000))/SUMPRODUCT((DATOS!$A$2:$A$20000=Y23)*(CONFIG_METADATA!$G$2:$G$20000=1)*(COUNTIF(CONFIG_ASIGNATURAS!$B$7:$B$27,DATOS!$I$2:$I$20000)&gt;0)*1),"")))</f>
        <v/>
      </c>
      <c r="AF23" t="str">
        <f>IF(AE23="","",IF(AE23="[FÓRMULA MANUAL]","",IFERROR(AVERAGEIFS(DATOS!$K$2:$K$20000,DATOS!$A$2:$A$20000,AE23,CONFIG_METADATA!$G$2:$G$20000,1,DATOS!$I$2:$I$20000,"Análisis"),"")))</f>
        <v/>
      </c>
      <c r="AG23" t="str">
        <f>IF(AE23="","",IF(AE23="[FÓRMULA MANUAL]","",IFERROR(AVERAGEIFS(DATOS!$K$2:$K$20000,DATOS!$A$2:$A$20000,AE23,CONFIG_METADATA!$G$2:$G$20000,1,DATOS!$I$2:$I$20000,"Orquesta/Banda/Conjunto"),"")))</f>
        <v/>
      </c>
      <c r="AH23" t="str">
        <f>IF(AE23="","",IF(AE23="[FÓRMULA MANUAL]","",IFERROR(AVERAGEIFS(DATOS!$K$2:$K$20000,DATOS!$A$2:$A$20000,AE23,CONFIG_METADATA!$G$2:$G$20000,1,DATOS!$I$2:$I$20000,"Música de Cámara"),"")))</f>
        <v/>
      </c>
      <c r="AI23" t="str">
        <f>IF(AE23="","",IF(AE23="[FÓRMULA MANUAL]","",IFERROR(SUMPRODUCT((DATOS!$A$2:$A$20000=AE23)*(CONFIG_METADATA!$G$2:$G$20000=1)*(COUNTIF(CONFIG_ASIGNATURAS!$B$7:$B$27,DATOS!$I$2:$I$20000)&gt;0)*(DATOS!$K$2:$K$20000))/SUMPRODUCT((DATOS!$A$2:$A$20000=AE23)*(CONFIG_METADATA!$G$2:$G$20000=1)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MANUAL]","",IFERROR(AVERAGEIFS(DATOS!$K$2:$K$20000,DATOS!$A$2:$A$20000,A24,CONFIG_METADATA!$G$2:$G$20000,1,DATOS!$I$2:$I$20000,"Lenguaje Musical"),"")))</f>
        <v/>
      </c>
      <c r="C24" t="str">
        <f>IF(A24="","",IF(A24="[FÓRMULA MANUAL]","",IFERROR(AVERAGEIFS(DATOS!$K$2:$K$20000,DATOS!$A$2:$A$20000,A24,CONFIG_METADATA!$G$2:$G$20000,1,DATOS!$I$2:$I$20000,"Orquesta/Banda/Conjunto"),"")))</f>
        <v/>
      </c>
      <c r="D24" t="str">
        <f>IF(A24="","",IF(A24="[FÓRMULA MANUAL]","",IFERROR(AVERAGEIFS(DATOS!$K$2:$K$20000,DATOS!$A$2:$A$20000,A24,CONFIG_METADATA!$G$2:$G$20000,1,DATOS!$I$2:$I$20000,"Conjunto"),"")))</f>
        <v/>
      </c>
      <c r="E24" t="str">
        <f>IF(A24="","",IF(A24="[FÓRMULA MANUAL]","",IFERROR(SUMPRODUCT((DATOS!$A$2:$A$20000=A24)*(CONFIG_METADATA!$G$2:$G$20000=1)*(COUNTIF(CONFIG_ASIGNATURAS!$B$7:$B$27,DATOS!$I$2:$I$20000)&gt;0)*(DATOS!$K$2:$K$20000))/SUMPRODUCT((DATOS!$A$2:$A$20000=A24)*(CONFIG_METADATA!$G$2:$G$20000=1)*(COUNTIF(CONFIG_ASIGNATURAS!$B$7:$B$27,DATOS!$I$2:$I$20000)&gt;0)*1),"")))</f>
        <v/>
      </c>
      <c r="H24" t="str">
        <f>IF(G24="","",IF(G24="[FÓRMULA MANUAL]","",IFERROR(AVERAGEIFS(DATOS!$K$2:$K$20000,DATOS!$A$2:$A$20000,G24,CONFIG_METADATA!$G$2:$G$20000,1,DATOS!$I$2:$I$20000,"Lenguaje Musical"),"")))</f>
        <v/>
      </c>
      <c r="I24" t="str">
        <f>IF(G24="","",IF(G24="[FÓRMULA MANUAL]","",IFERROR(AVERAGEIFS(DATOS!$K$2:$K$20000,DATOS!$A$2:$A$20000,G24,CONFIG_METADATA!$G$2:$G$20000,1,DATOS!$I$2:$I$20000,"Orquesta/Banda/Conjunto"),"")))</f>
        <v/>
      </c>
      <c r="J24" t="str">
        <f>IF(G24="","",IF(G24="[FÓRMULA MANUAL]","",IFERROR(AVERAGEIFS(DATOS!$K$2:$K$20000,DATOS!$A$2:$A$20000,G24,CONFIG_METADATA!$G$2:$G$20000,1,DATOS!$I$2:$I$20000,"Conjunto"),"")))</f>
        <v/>
      </c>
      <c r="K24" t="str">
        <f>IF(G24="","",IF(G24="[FÓRMULA MANUAL]","",IFERROR(SUMPRODUCT((DATOS!$A$2:$A$20000=G24)*(CONFIG_METADATA!$G$2:$G$20000=1)*(COUNTIF(CONFIG_ASIGNATURAS!$B$7:$B$27,DATOS!$I$2:$I$20000)&gt;0)*(DATOS!$K$2:$K$20000))/SUMPRODUCT((DATOS!$A$2:$A$20000=G24)*(CONFIG_METADATA!$G$2:$G$20000=1)*(COUNTIF(CONFIG_ASIGNATURAS!$B$7:$B$27,DATOS!$I$2:$I$20000)&gt;0)*1),"")))</f>
        <v/>
      </c>
      <c r="N24" t="str">
        <f>IF(M24="","",IF(M24="[FÓRMULA MANUAL]","",IFERROR(AVERAGEIFS(DATOS!$K$2:$K$20000,DATOS!$A$2:$A$20000,M24,CONFIG_METADATA!$G$2:$G$20000,1,DATOS!$I$2:$I$20000,"Armonía"),"")))</f>
        <v/>
      </c>
      <c r="O24" t="str">
        <f>IF(M24="","",IF(M24="[FÓRMULA MANUAL]","",IFERROR(AVERAGEIFS(DATOS!$K$2:$K$20000,DATOS!$A$2:$A$20000,M24,CONFIG_METADATA!$G$2:$G$20000,1,DATOS!$I$2:$I$20000,"Orquesta/Banda/Conjunto"),"")))</f>
        <v/>
      </c>
      <c r="P24" t="str">
        <f>IF(M24="","",IF(M24="[FÓRMULA MANUAL]","",IFERROR(AVERAGEIFS(DATOS!$K$2:$K$20000,DATOS!$A$2:$A$20000,M24,CONFIG_METADATA!$G$2:$G$20000,1,DATOS!$I$2:$I$20000,"Música de Cámara"),"")))</f>
        <v/>
      </c>
      <c r="Q24" t="str">
        <f>IF(M24="","",IF(M24="[FÓRMULA MANUAL]","",IFERROR(SUMPRODUCT((DATOS!$A$2:$A$20000=M24)*(CONFIG_METADATA!$G$2:$G$20000=1)*(COUNTIF(CONFIG_ASIGNATURAS!$B$7:$B$27,DATOS!$I$2:$I$20000)&gt;0)*(DATOS!$K$2:$K$20000))/SUMPRODUCT((DATOS!$A$2:$A$20000=M24)*(CONFIG_METADATA!$G$2:$G$20000=1)*(COUNTIF(CONFIG_ASIGNATURAS!$B$7:$B$27,DATOS!$I$2:$I$20000)&gt;0)*1),"")))</f>
        <v/>
      </c>
      <c r="T24" t="str">
        <f>IF(S24="","",IF(S24="[FÓRMULA MANUAL]","",IFERROR(AVERAGEIFS(DATOS!$K$2:$K$20000,DATOS!$A$2:$A$20000,S24,CONFIG_METADATA!$G$2:$G$20000,1,DATOS!$I$2:$I$20000,"Armonía"),"")))</f>
        <v/>
      </c>
      <c r="U24" t="str">
        <f>IF(S24="","",IF(S24="[FÓRMULA MANUAL]","",IFERROR(AVERAGEIFS(DATOS!$K$2:$K$20000,DATOS!$A$2:$A$20000,S24,CONFIG_METADATA!$G$2:$G$20000,1,DATOS!$I$2:$I$20000,"Orquesta/Banda/Conjunto"),"")))</f>
        <v/>
      </c>
      <c r="V24" t="str">
        <f>IF(S24="","",IF(S24="[FÓRMULA MANUAL]","",IFERROR(AVERAGEIFS(DATOS!$K$2:$K$20000,DATOS!$A$2:$A$20000,S24,CONFIG_METADATA!$G$2:$G$20000,1,DATOS!$I$2:$I$20000,"Música de Cámara"),"")))</f>
        <v/>
      </c>
      <c r="W24" t="str">
        <f>IF(S24="","",IF(S24="[FÓRMULA MANUAL]","",IFERROR(SUMPRODUCT((DATOS!$A$2:$A$20000=S24)*(CONFIG_METADATA!$G$2:$G$20000=1)*(COUNTIF(CONFIG_ASIGNATURAS!$B$7:$B$27,DATOS!$I$2:$I$20000)&gt;0)*(DATOS!$K$2:$K$20000))/SUMPRODUCT((DATOS!$A$2:$A$20000=S24)*(CONFIG_METADATA!$G$2:$G$20000=1)*(COUNTIF(CONFIG_ASIGNATURAS!$B$7:$B$27,DATOS!$I$2:$I$20000)&gt;0)*1),"")))</f>
        <v/>
      </c>
      <c r="Z24" t="str">
        <f>IF(Y24="","",IF(Y24="[FÓRMULA MANUAL]","",IFERROR(AVERAGEIFS(DATOS!$K$2:$K$20000,DATOS!$A$2:$A$20000,Y24,CONFIG_METADATA!$G$2:$G$20000,1,DATOS!$I$2:$I$20000,"Análisis"),"")))</f>
        <v/>
      </c>
      <c r="AA24" t="str">
        <f>IF(Y24="","",IF(Y24="[FÓRMULA MANUAL]","",IFERROR(AVERAGEIFS(DATOS!$K$2:$K$20000,DATOS!$A$2:$A$20000,Y24,CONFIG_METADATA!$G$2:$G$20000,1,DATOS!$I$2:$I$20000,"Orquesta/Banda/Conjunto"),"")))</f>
        <v/>
      </c>
      <c r="AB24" t="str">
        <f>IF(Y24="","",IF(Y24="[FÓRMULA MANUAL]","",IFERROR(AVERAGEIFS(DATOS!$K$2:$K$20000,DATOS!$A$2:$A$20000,Y24,CONFIG_METADATA!$G$2:$G$20000,1,DATOS!$I$2:$I$20000,"Música de Cámara"),"")))</f>
        <v/>
      </c>
      <c r="AC24" t="str">
        <f>IF(Y24="","",IF(Y24="[FÓRMULA MANUAL]","",IFERROR(SUMPRODUCT((DATOS!$A$2:$A$20000=Y24)*(CONFIG_METADATA!$G$2:$G$20000=1)*(COUNTIF(CONFIG_ASIGNATURAS!$B$7:$B$27,DATOS!$I$2:$I$20000)&gt;0)*(DATOS!$K$2:$K$20000))/SUMPRODUCT((DATOS!$A$2:$A$20000=Y24)*(CONFIG_METADATA!$G$2:$G$20000=1)*(COUNTIF(CONFIG_ASIGNATURAS!$B$7:$B$27,DATOS!$I$2:$I$20000)&gt;0)*1),"")))</f>
        <v/>
      </c>
      <c r="AF24" t="str">
        <f>IF(AE24="","",IF(AE24="[FÓRMULA MANUAL]","",IFERROR(AVERAGEIFS(DATOS!$K$2:$K$20000,DATOS!$A$2:$A$20000,AE24,CONFIG_METADATA!$G$2:$G$20000,1,DATOS!$I$2:$I$20000,"Análisis"),"")))</f>
        <v/>
      </c>
      <c r="AG24" t="str">
        <f>IF(AE24="","",IF(AE24="[FÓRMULA MANUAL]","",IFERROR(AVERAGEIFS(DATOS!$K$2:$K$20000,DATOS!$A$2:$A$20000,AE24,CONFIG_METADATA!$G$2:$G$20000,1,DATOS!$I$2:$I$20000,"Orquesta/Banda/Conjunto"),"")))</f>
        <v/>
      </c>
      <c r="AH24" t="str">
        <f>IF(AE24="","",IF(AE24="[FÓRMULA MANUAL]","",IFERROR(AVERAGEIFS(DATOS!$K$2:$K$20000,DATOS!$A$2:$A$20000,AE24,CONFIG_METADATA!$G$2:$G$20000,1,DATOS!$I$2:$I$20000,"Música de Cámara"),"")))</f>
        <v/>
      </c>
      <c r="AI24" t="str">
        <f>IF(AE24="","",IF(AE24="[FÓRMULA MANUAL]","",IFERROR(SUMPRODUCT((DATOS!$A$2:$A$20000=AE24)*(CONFIG_METADATA!$G$2:$G$20000=1)*(COUNTIF(CONFIG_ASIGNATURAS!$B$7:$B$27,DATOS!$I$2:$I$20000)&gt;0)*(DATOS!$K$2:$K$20000))/SUMPRODUCT((DATOS!$A$2:$A$20000=AE24)*(CONFIG_METADATA!$G$2:$G$20000=1)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MANUAL]","",IFERROR(AVERAGEIFS(DATOS!$K$2:$K$20000,DATOS!$A$2:$A$20000,A25,CONFIG_METADATA!$G$2:$G$20000,1,DATOS!$I$2:$I$20000,"Lenguaje Musical"),"")))</f>
        <v/>
      </c>
      <c r="C25" t="str">
        <f>IF(A25="","",IF(A25="[FÓRMULA MANUAL]","",IFERROR(AVERAGEIFS(DATOS!$K$2:$K$20000,DATOS!$A$2:$A$20000,A25,CONFIG_METADATA!$G$2:$G$20000,1,DATOS!$I$2:$I$20000,"Orquesta/Banda/Conjunto"),"")))</f>
        <v/>
      </c>
      <c r="D25" t="str">
        <f>IF(A25="","",IF(A25="[FÓRMULA MANUAL]","",IFERROR(AVERAGEIFS(DATOS!$K$2:$K$20000,DATOS!$A$2:$A$20000,A25,CONFIG_METADATA!$G$2:$G$20000,1,DATOS!$I$2:$I$20000,"Conjunto"),"")))</f>
        <v/>
      </c>
      <c r="E25" t="str">
        <f>IF(A25="","",IF(A25="[FÓRMULA MANUAL]","",IFERROR(SUMPRODUCT((DATOS!$A$2:$A$20000=A25)*(CONFIG_METADATA!$G$2:$G$20000=1)*(COUNTIF(CONFIG_ASIGNATURAS!$B$7:$B$27,DATOS!$I$2:$I$20000)&gt;0)*(DATOS!$K$2:$K$20000))/SUMPRODUCT((DATOS!$A$2:$A$20000=A25)*(CONFIG_METADATA!$G$2:$G$20000=1)*(COUNTIF(CONFIG_ASIGNATURAS!$B$7:$B$27,DATOS!$I$2:$I$20000)&gt;0)*1),"")))</f>
        <v/>
      </c>
      <c r="H25" t="str">
        <f>IF(G25="","",IF(G25="[FÓRMULA MANUAL]","",IFERROR(AVERAGEIFS(DATOS!$K$2:$K$20000,DATOS!$A$2:$A$20000,G25,CONFIG_METADATA!$G$2:$G$20000,1,DATOS!$I$2:$I$20000,"Lenguaje Musical"),"")))</f>
        <v/>
      </c>
      <c r="I25" t="str">
        <f>IF(G25="","",IF(G25="[FÓRMULA MANUAL]","",IFERROR(AVERAGEIFS(DATOS!$K$2:$K$20000,DATOS!$A$2:$A$20000,G25,CONFIG_METADATA!$G$2:$G$20000,1,DATOS!$I$2:$I$20000,"Orquesta/Banda/Conjunto"),"")))</f>
        <v/>
      </c>
      <c r="J25" t="str">
        <f>IF(G25="","",IF(G25="[FÓRMULA MANUAL]","",IFERROR(AVERAGEIFS(DATOS!$K$2:$K$20000,DATOS!$A$2:$A$20000,G25,CONFIG_METADATA!$G$2:$G$20000,1,DATOS!$I$2:$I$20000,"Conjunto"),"")))</f>
        <v/>
      </c>
      <c r="K25" t="str">
        <f>IF(G25="","",IF(G25="[FÓRMULA MANUAL]","",IFERROR(SUMPRODUCT((DATOS!$A$2:$A$20000=G25)*(CONFIG_METADATA!$G$2:$G$20000=1)*(COUNTIF(CONFIG_ASIGNATURAS!$B$7:$B$27,DATOS!$I$2:$I$20000)&gt;0)*(DATOS!$K$2:$K$20000))/SUMPRODUCT((DATOS!$A$2:$A$20000=G25)*(CONFIG_METADATA!$G$2:$G$20000=1)*(COUNTIF(CONFIG_ASIGNATURAS!$B$7:$B$27,DATOS!$I$2:$I$20000)&gt;0)*1),"")))</f>
        <v/>
      </c>
      <c r="N25" t="str">
        <f>IF(M25="","",IF(M25="[FÓRMULA MANUAL]","",IFERROR(AVERAGEIFS(DATOS!$K$2:$K$20000,DATOS!$A$2:$A$20000,M25,CONFIG_METADATA!$G$2:$G$20000,1,DATOS!$I$2:$I$20000,"Armonía"),"")))</f>
        <v/>
      </c>
      <c r="O25" t="str">
        <f>IF(M25="","",IF(M25="[FÓRMULA MANUAL]","",IFERROR(AVERAGEIFS(DATOS!$K$2:$K$20000,DATOS!$A$2:$A$20000,M25,CONFIG_METADATA!$G$2:$G$20000,1,DATOS!$I$2:$I$20000,"Orquesta/Banda/Conjunto"),"")))</f>
        <v/>
      </c>
      <c r="P25" t="str">
        <f>IF(M25="","",IF(M25="[FÓRMULA MANUAL]","",IFERROR(AVERAGEIFS(DATOS!$K$2:$K$20000,DATOS!$A$2:$A$20000,M25,CONFIG_METADATA!$G$2:$G$20000,1,DATOS!$I$2:$I$20000,"Música de Cámara"),"")))</f>
        <v/>
      </c>
      <c r="Q25" t="str">
        <f>IF(M25="","",IF(M25="[FÓRMULA MANUAL]","",IFERROR(SUMPRODUCT((DATOS!$A$2:$A$20000=M25)*(CONFIG_METADATA!$G$2:$G$20000=1)*(COUNTIF(CONFIG_ASIGNATURAS!$B$7:$B$27,DATOS!$I$2:$I$20000)&gt;0)*(DATOS!$K$2:$K$20000))/SUMPRODUCT((DATOS!$A$2:$A$20000=M25)*(CONFIG_METADATA!$G$2:$G$20000=1)*(COUNTIF(CONFIG_ASIGNATURAS!$B$7:$B$27,DATOS!$I$2:$I$20000)&gt;0)*1),"")))</f>
        <v/>
      </c>
      <c r="T25" t="str">
        <f>IF(S25="","",IF(S25="[FÓRMULA MANUAL]","",IFERROR(AVERAGEIFS(DATOS!$K$2:$K$20000,DATOS!$A$2:$A$20000,S25,CONFIG_METADATA!$G$2:$G$20000,1,DATOS!$I$2:$I$20000,"Armonía"),"")))</f>
        <v/>
      </c>
      <c r="U25" t="str">
        <f>IF(S25="","",IF(S25="[FÓRMULA MANUAL]","",IFERROR(AVERAGEIFS(DATOS!$K$2:$K$20000,DATOS!$A$2:$A$20000,S25,CONFIG_METADATA!$G$2:$G$20000,1,DATOS!$I$2:$I$20000,"Orquesta/Banda/Conjunto"),"")))</f>
        <v/>
      </c>
      <c r="V25" t="str">
        <f>IF(S25="","",IF(S25="[FÓRMULA MANUAL]","",IFERROR(AVERAGEIFS(DATOS!$K$2:$K$20000,DATOS!$A$2:$A$20000,S25,CONFIG_METADATA!$G$2:$G$20000,1,DATOS!$I$2:$I$20000,"Música de Cámara"),"")))</f>
        <v/>
      </c>
      <c r="W25" t="str">
        <f>IF(S25="","",IF(S25="[FÓRMULA MANUAL]","",IFERROR(SUMPRODUCT((DATOS!$A$2:$A$20000=S25)*(CONFIG_METADATA!$G$2:$G$20000=1)*(COUNTIF(CONFIG_ASIGNATURAS!$B$7:$B$27,DATOS!$I$2:$I$20000)&gt;0)*(DATOS!$K$2:$K$20000))/SUMPRODUCT((DATOS!$A$2:$A$20000=S25)*(CONFIG_METADATA!$G$2:$G$20000=1)*(COUNTIF(CONFIG_ASIGNATURAS!$B$7:$B$27,DATOS!$I$2:$I$20000)&gt;0)*1),"")))</f>
        <v/>
      </c>
      <c r="Z25" t="str">
        <f>IF(Y25="","",IF(Y25="[FÓRMULA MANUAL]","",IFERROR(AVERAGEIFS(DATOS!$K$2:$K$20000,DATOS!$A$2:$A$20000,Y25,CONFIG_METADATA!$G$2:$G$20000,1,DATOS!$I$2:$I$20000,"Análisis"),"")))</f>
        <v/>
      </c>
      <c r="AA25" t="str">
        <f>IF(Y25="","",IF(Y25="[FÓRMULA MANUAL]","",IFERROR(AVERAGEIFS(DATOS!$K$2:$K$20000,DATOS!$A$2:$A$20000,Y25,CONFIG_METADATA!$G$2:$G$20000,1,DATOS!$I$2:$I$20000,"Orquesta/Banda/Conjunto"),"")))</f>
        <v/>
      </c>
      <c r="AB25" t="str">
        <f>IF(Y25="","",IF(Y25="[FÓRMULA MANUAL]","",IFERROR(AVERAGEIFS(DATOS!$K$2:$K$20000,DATOS!$A$2:$A$20000,Y25,CONFIG_METADATA!$G$2:$G$20000,1,DATOS!$I$2:$I$20000,"Música de Cámara"),"")))</f>
        <v/>
      </c>
      <c r="AC25" t="str">
        <f>IF(Y25="","",IF(Y25="[FÓRMULA MANUAL]","",IFERROR(SUMPRODUCT((DATOS!$A$2:$A$20000=Y25)*(CONFIG_METADATA!$G$2:$G$20000=1)*(COUNTIF(CONFIG_ASIGNATURAS!$B$7:$B$27,DATOS!$I$2:$I$20000)&gt;0)*(DATOS!$K$2:$K$20000))/SUMPRODUCT((DATOS!$A$2:$A$20000=Y25)*(CONFIG_METADATA!$G$2:$G$20000=1)*(COUNTIF(CONFIG_ASIGNATURAS!$B$7:$B$27,DATOS!$I$2:$I$20000)&gt;0)*1),"")))</f>
        <v/>
      </c>
      <c r="AF25" t="str">
        <f>IF(AE25="","",IF(AE25="[FÓRMULA MANUAL]","",IFERROR(AVERAGEIFS(DATOS!$K$2:$K$20000,DATOS!$A$2:$A$20000,AE25,CONFIG_METADATA!$G$2:$G$20000,1,DATOS!$I$2:$I$20000,"Análisis"),"")))</f>
        <v/>
      </c>
      <c r="AG25" t="str">
        <f>IF(AE25="","",IF(AE25="[FÓRMULA MANUAL]","",IFERROR(AVERAGEIFS(DATOS!$K$2:$K$20000,DATOS!$A$2:$A$20000,AE25,CONFIG_METADATA!$G$2:$G$20000,1,DATOS!$I$2:$I$20000,"Orquesta/Banda/Conjunto"),"")))</f>
        <v/>
      </c>
      <c r="AH25" t="str">
        <f>IF(AE25="","",IF(AE25="[FÓRMULA MANUAL]","",IFERROR(AVERAGEIFS(DATOS!$K$2:$K$20000,DATOS!$A$2:$A$20000,AE25,CONFIG_METADATA!$G$2:$G$20000,1,DATOS!$I$2:$I$20000,"Música de Cámara"),"")))</f>
        <v/>
      </c>
      <c r="AI25" t="str">
        <f>IF(AE25="","",IF(AE25="[FÓRMULA MANUAL]","",IFERROR(SUMPRODUCT((DATOS!$A$2:$A$20000=AE25)*(CONFIG_METADATA!$G$2:$G$20000=1)*(COUNTIF(CONFIG_ASIGNATURAS!$B$7:$B$27,DATOS!$I$2:$I$20000)&gt;0)*(DATOS!$K$2:$K$20000))/SUMPRODUCT((DATOS!$A$2:$A$20000=AE25)*(CONFIG_METADATA!$G$2:$G$20000=1)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MANUAL]","",IFERROR(AVERAGEIFS(DATOS!$K$2:$K$20000,DATOS!$A$2:$A$20000,A26,CONFIG_METADATA!$G$2:$G$20000,1,DATOS!$I$2:$I$20000,"Lenguaje Musical"),"")))</f>
        <v/>
      </c>
      <c r="C26" t="str">
        <f>IF(A26="","",IF(A26="[FÓRMULA MANUAL]","",IFERROR(AVERAGEIFS(DATOS!$K$2:$K$20000,DATOS!$A$2:$A$20000,A26,CONFIG_METADATA!$G$2:$G$20000,1,DATOS!$I$2:$I$20000,"Orquesta/Banda/Conjunto"),"")))</f>
        <v/>
      </c>
      <c r="D26" t="str">
        <f>IF(A26="","",IF(A26="[FÓRMULA MANUAL]","",IFERROR(AVERAGEIFS(DATOS!$K$2:$K$20000,DATOS!$A$2:$A$20000,A26,CONFIG_METADATA!$G$2:$G$20000,1,DATOS!$I$2:$I$20000,"Conjunto"),"")))</f>
        <v/>
      </c>
      <c r="E26" t="str">
        <f>IF(A26="","",IF(A26="[FÓRMULA MANUAL]","",IFERROR(SUMPRODUCT((DATOS!$A$2:$A$20000=A26)*(CONFIG_METADATA!$G$2:$G$20000=1)*(COUNTIF(CONFIG_ASIGNATURAS!$B$7:$B$27,DATOS!$I$2:$I$20000)&gt;0)*(DATOS!$K$2:$K$20000))/SUMPRODUCT((DATOS!$A$2:$A$20000=A26)*(CONFIG_METADATA!$G$2:$G$20000=1)*(COUNTIF(CONFIG_ASIGNATURAS!$B$7:$B$27,DATOS!$I$2:$I$20000)&gt;0)*1),"")))</f>
        <v/>
      </c>
      <c r="H26" t="str">
        <f>IF(G26="","",IF(G26="[FÓRMULA MANUAL]","",IFERROR(AVERAGEIFS(DATOS!$K$2:$K$20000,DATOS!$A$2:$A$20000,G26,CONFIG_METADATA!$G$2:$G$20000,1,DATOS!$I$2:$I$20000,"Lenguaje Musical"),"")))</f>
        <v/>
      </c>
      <c r="I26" t="str">
        <f>IF(G26="","",IF(G26="[FÓRMULA MANUAL]","",IFERROR(AVERAGEIFS(DATOS!$K$2:$K$20000,DATOS!$A$2:$A$20000,G26,CONFIG_METADATA!$G$2:$G$20000,1,DATOS!$I$2:$I$20000,"Orquesta/Banda/Conjunto"),"")))</f>
        <v/>
      </c>
      <c r="J26" t="str">
        <f>IF(G26="","",IF(G26="[FÓRMULA MANUAL]","",IFERROR(AVERAGEIFS(DATOS!$K$2:$K$20000,DATOS!$A$2:$A$20000,G26,CONFIG_METADATA!$G$2:$G$20000,1,DATOS!$I$2:$I$20000,"Conjunto"),"")))</f>
        <v/>
      </c>
      <c r="K26" t="str">
        <f>IF(G26="","",IF(G26="[FÓRMULA MANUAL]","",IFERROR(SUMPRODUCT((DATOS!$A$2:$A$20000=G26)*(CONFIG_METADATA!$G$2:$G$20000=1)*(COUNTIF(CONFIG_ASIGNATURAS!$B$7:$B$27,DATOS!$I$2:$I$20000)&gt;0)*(DATOS!$K$2:$K$20000))/SUMPRODUCT((DATOS!$A$2:$A$20000=G26)*(CONFIG_METADATA!$G$2:$G$20000=1)*(COUNTIF(CONFIG_ASIGNATURAS!$B$7:$B$27,DATOS!$I$2:$I$20000)&gt;0)*1),"")))</f>
        <v/>
      </c>
      <c r="N26" t="str">
        <f>IF(M26="","",IF(M26="[FÓRMULA MANUAL]","",IFERROR(AVERAGEIFS(DATOS!$K$2:$K$20000,DATOS!$A$2:$A$20000,M26,CONFIG_METADATA!$G$2:$G$20000,1,DATOS!$I$2:$I$20000,"Armonía"),"")))</f>
        <v/>
      </c>
      <c r="O26" t="str">
        <f>IF(M26="","",IF(M26="[FÓRMULA MANUAL]","",IFERROR(AVERAGEIFS(DATOS!$K$2:$K$20000,DATOS!$A$2:$A$20000,M26,CONFIG_METADATA!$G$2:$G$20000,1,DATOS!$I$2:$I$20000,"Orquesta/Banda/Conjunto"),"")))</f>
        <v/>
      </c>
      <c r="P26" t="str">
        <f>IF(M26="","",IF(M26="[FÓRMULA MANUAL]","",IFERROR(AVERAGEIFS(DATOS!$K$2:$K$20000,DATOS!$A$2:$A$20000,M26,CONFIG_METADATA!$G$2:$G$20000,1,DATOS!$I$2:$I$20000,"Música de Cámara"),"")))</f>
        <v/>
      </c>
      <c r="Q26" t="str">
        <f>IF(M26="","",IF(M26="[FÓRMULA MANUAL]","",IFERROR(SUMPRODUCT((DATOS!$A$2:$A$20000=M26)*(CONFIG_METADATA!$G$2:$G$20000=1)*(COUNTIF(CONFIG_ASIGNATURAS!$B$7:$B$27,DATOS!$I$2:$I$20000)&gt;0)*(DATOS!$K$2:$K$20000))/SUMPRODUCT((DATOS!$A$2:$A$20000=M26)*(CONFIG_METADATA!$G$2:$G$20000=1)*(COUNTIF(CONFIG_ASIGNATURAS!$B$7:$B$27,DATOS!$I$2:$I$20000)&gt;0)*1),"")))</f>
        <v/>
      </c>
      <c r="T26" t="str">
        <f>IF(S26="","",IF(S26="[FÓRMULA MANUAL]","",IFERROR(AVERAGEIFS(DATOS!$K$2:$K$20000,DATOS!$A$2:$A$20000,S26,CONFIG_METADATA!$G$2:$G$20000,1,DATOS!$I$2:$I$20000,"Armonía"),"")))</f>
        <v/>
      </c>
      <c r="U26" t="str">
        <f>IF(S26="","",IF(S26="[FÓRMULA MANUAL]","",IFERROR(AVERAGEIFS(DATOS!$K$2:$K$20000,DATOS!$A$2:$A$20000,S26,CONFIG_METADATA!$G$2:$G$20000,1,DATOS!$I$2:$I$20000,"Orquesta/Banda/Conjunto"),"")))</f>
        <v/>
      </c>
      <c r="V26" t="str">
        <f>IF(S26="","",IF(S26="[FÓRMULA MANUAL]","",IFERROR(AVERAGEIFS(DATOS!$K$2:$K$20000,DATOS!$A$2:$A$20000,S26,CONFIG_METADATA!$G$2:$G$20000,1,DATOS!$I$2:$I$20000,"Música de Cámara"),"")))</f>
        <v/>
      </c>
      <c r="W26" t="str">
        <f>IF(S26="","",IF(S26="[FÓRMULA MANUAL]","",IFERROR(SUMPRODUCT((DATOS!$A$2:$A$20000=S26)*(CONFIG_METADATA!$G$2:$G$20000=1)*(COUNTIF(CONFIG_ASIGNATURAS!$B$7:$B$27,DATOS!$I$2:$I$20000)&gt;0)*(DATOS!$K$2:$K$20000))/SUMPRODUCT((DATOS!$A$2:$A$20000=S26)*(CONFIG_METADATA!$G$2:$G$20000=1)*(COUNTIF(CONFIG_ASIGNATURAS!$B$7:$B$27,DATOS!$I$2:$I$20000)&gt;0)*1),"")))</f>
        <v/>
      </c>
      <c r="Z26" t="str">
        <f>IF(Y26="","",IF(Y26="[FÓRMULA MANUAL]","",IFERROR(AVERAGEIFS(DATOS!$K$2:$K$20000,DATOS!$A$2:$A$20000,Y26,CONFIG_METADATA!$G$2:$G$20000,1,DATOS!$I$2:$I$20000,"Análisis"),"")))</f>
        <v/>
      </c>
      <c r="AA26" t="str">
        <f>IF(Y26="","",IF(Y26="[FÓRMULA MANUAL]","",IFERROR(AVERAGEIFS(DATOS!$K$2:$K$20000,DATOS!$A$2:$A$20000,Y26,CONFIG_METADATA!$G$2:$G$20000,1,DATOS!$I$2:$I$20000,"Orquesta/Banda/Conjunto"),"")))</f>
        <v/>
      </c>
      <c r="AB26" t="str">
        <f>IF(Y26="","",IF(Y26="[FÓRMULA MANUAL]","",IFERROR(AVERAGEIFS(DATOS!$K$2:$K$20000,DATOS!$A$2:$A$20000,Y26,CONFIG_METADATA!$G$2:$G$20000,1,DATOS!$I$2:$I$20000,"Música de Cámara"),"")))</f>
        <v/>
      </c>
      <c r="AC26" t="str">
        <f>IF(Y26="","",IF(Y26="[FÓRMULA MANUAL]","",IFERROR(SUMPRODUCT((DATOS!$A$2:$A$20000=Y26)*(CONFIG_METADATA!$G$2:$G$20000=1)*(COUNTIF(CONFIG_ASIGNATURAS!$B$7:$B$27,DATOS!$I$2:$I$20000)&gt;0)*(DATOS!$K$2:$K$20000))/SUMPRODUCT((DATOS!$A$2:$A$20000=Y26)*(CONFIG_METADATA!$G$2:$G$20000=1)*(COUNTIF(CONFIG_ASIGNATURAS!$B$7:$B$27,DATOS!$I$2:$I$20000)&gt;0)*1),"")))</f>
        <v/>
      </c>
      <c r="AF26" t="str">
        <f>IF(AE26="","",IF(AE26="[FÓRMULA MANUAL]","",IFERROR(AVERAGEIFS(DATOS!$K$2:$K$20000,DATOS!$A$2:$A$20000,AE26,CONFIG_METADATA!$G$2:$G$20000,1,DATOS!$I$2:$I$20000,"Análisis"),"")))</f>
        <v/>
      </c>
      <c r="AG26" t="str">
        <f>IF(AE26="","",IF(AE26="[FÓRMULA MANUAL]","",IFERROR(AVERAGEIFS(DATOS!$K$2:$K$20000,DATOS!$A$2:$A$20000,AE26,CONFIG_METADATA!$G$2:$G$20000,1,DATOS!$I$2:$I$20000,"Orquesta/Banda/Conjunto"),"")))</f>
        <v/>
      </c>
      <c r="AH26" t="str">
        <f>IF(AE26="","",IF(AE26="[FÓRMULA MANUAL]","",IFERROR(AVERAGEIFS(DATOS!$K$2:$K$20000,DATOS!$A$2:$A$20000,AE26,CONFIG_METADATA!$G$2:$G$20000,1,DATOS!$I$2:$I$20000,"Música de Cámara"),"")))</f>
        <v/>
      </c>
      <c r="AI26" t="str">
        <f>IF(AE26="","",IF(AE26="[FÓRMULA MANUAL]","",IFERROR(SUMPRODUCT((DATOS!$A$2:$A$20000=AE26)*(CONFIG_METADATA!$G$2:$G$20000=1)*(COUNTIF(CONFIG_ASIGNATURAS!$B$7:$B$27,DATOS!$I$2:$I$20000)&gt;0)*(DATOS!$K$2:$K$20000))/SUMPRODUCT((DATOS!$A$2:$A$20000=AE26)*(CONFIG_METADATA!$G$2:$G$20000=1)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MANUAL]","",IFERROR(AVERAGEIFS(DATOS!$K$2:$K$20000,DATOS!$A$2:$A$20000,A27,CONFIG_METADATA!$G$2:$G$20000,1,DATOS!$I$2:$I$20000,"Lenguaje Musical"),"")))</f>
        <v/>
      </c>
      <c r="C27" t="str">
        <f>IF(A27="","",IF(A27="[FÓRMULA MANUAL]","",IFERROR(AVERAGEIFS(DATOS!$K$2:$K$20000,DATOS!$A$2:$A$20000,A27,CONFIG_METADATA!$G$2:$G$20000,1,DATOS!$I$2:$I$20000,"Orquesta/Banda/Conjunto"),"")))</f>
        <v/>
      </c>
      <c r="D27" t="str">
        <f>IF(A27="","",IF(A27="[FÓRMULA MANUAL]","",IFERROR(AVERAGEIFS(DATOS!$K$2:$K$20000,DATOS!$A$2:$A$20000,A27,CONFIG_METADATA!$G$2:$G$20000,1,DATOS!$I$2:$I$20000,"Conjunto"),"")))</f>
        <v/>
      </c>
      <c r="E27" t="str">
        <f>IF(A27="","",IF(A27="[FÓRMULA MANUAL]","",IFERROR(SUMPRODUCT((DATOS!$A$2:$A$20000=A27)*(CONFIG_METADATA!$G$2:$G$20000=1)*(COUNTIF(CONFIG_ASIGNATURAS!$B$7:$B$27,DATOS!$I$2:$I$20000)&gt;0)*(DATOS!$K$2:$K$20000))/SUMPRODUCT((DATOS!$A$2:$A$20000=A27)*(CONFIG_METADATA!$G$2:$G$20000=1)*(COUNTIF(CONFIG_ASIGNATURAS!$B$7:$B$27,DATOS!$I$2:$I$20000)&gt;0)*1),"")))</f>
        <v/>
      </c>
      <c r="H27" t="str">
        <f>IF(G27="","",IF(G27="[FÓRMULA MANUAL]","",IFERROR(AVERAGEIFS(DATOS!$K$2:$K$20000,DATOS!$A$2:$A$20000,G27,CONFIG_METADATA!$G$2:$G$20000,1,DATOS!$I$2:$I$20000,"Lenguaje Musical"),"")))</f>
        <v/>
      </c>
      <c r="I27" t="str">
        <f>IF(G27="","",IF(G27="[FÓRMULA MANUAL]","",IFERROR(AVERAGEIFS(DATOS!$K$2:$K$20000,DATOS!$A$2:$A$20000,G27,CONFIG_METADATA!$G$2:$G$20000,1,DATOS!$I$2:$I$20000,"Orquesta/Banda/Conjunto"),"")))</f>
        <v/>
      </c>
      <c r="J27" t="str">
        <f>IF(G27="","",IF(G27="[FÓRMULA MANUAL]","",IFERROR(AVERAGEIFS(DATOS!$K$2:$K$20000,DATOS!$A$2:$A$20000,G27,CONFIG_METADATA!$G$2:$G$20000,1,DATOS!$I$2:$I$20000,"Conjunto"),"")))</f>
        <v/>
      </c>
      <c r="K27" t="str">
        <f>IF(G27="","",IF(G27="[FÓRMULA MANUAL]","",IFERROR(SUMPRODUCT((DATOS!$A$2:$A$20000=G27)*(CONFIG_METADATA!$G$2:$G$20000=1)*(COUNTIF(CONFIG_ASIGNATURAS!$B$7:$B$27,DATOS!$I$2:$I$20000)&gt;0)*(DATOS!$K$2:$K$20000))/SUMPRODUCT((DATOS!$A$2:$A$20000=G27)*(CONFIG_METADATA!$G$2:$G$20000=1)*(COUNTIF(CONFIG_ASIGNATURAS!$B$7:$B$27,DATOS!$I$2:$I$20000)&gt;0)*1),"")))</f>
        <v/>
      </c>
      <c r="N27" t="str">
        <f>IF(M27="","",IF(M27="[FÓRMULA MANUAL]","",IFERROR(AVERAGEIFS(DATOS!$K$2:$K$20000,DATOS!$A$2:$A$20000,M27,CONFIG_METADATA!$G$2:$G$20000,1,DATOS!$I$2:$I$20000,"Armonía"),"")))</f>
        <v/>
      </c>
      <c r="O27" t="str">
        <f>IF(M27="","",IF(M27="[FÓRMULA MANUAL]","",IFERROR(AVERAGEIFS(DATOS!$K$2:$K$20000,DATOS!$A$2:$A$20000,M27,CONFIG_METADATA!$G$2:$G$20000,1,DATOS!$I$2:$I$20000,"Orquesta/Banda/Conjunto"),"")))</f>
        <v/>
      </c>
      <c r="P27" t="str">
        <f>IF(M27="","",IF(M27="[FÓRMULA MANUAL]","",IFERROR(AVERAGEIFS(DATOS!$K$2:$K$20000,DATOS!$A$2:$A$20000,M27,CONFIG_METADATA!$G$2:$G$20000,1,DATOS!$I$2:$I$20000,"Música de Cámara"),"")))</f>
        <v/>
      </c>
      <c r="Q27" t="str">
        <f>IF(M27="","",IF(M27="[FÓRMULA MANUAL]","",IFERROR(SUMPRODUCT((DATOS!$A$2:$A$20000=M27)*(CONFIG_METADATA!$G$2:$G$20000=1)*(COUNTIF(CONFIG_ASIGNATURAS!$B$7:$B$27,DATOS!$I$2:$I$20000)&gt;0)*(DATOS!$K$2:$K$20000))/SUMPRODUCT((DATOS!$A$2:$A$20000=M27)*(CONFIG_METADATA!$G$2:$G$20000=1)*(COUNTIF(CONFIG_ASIGNATURAS!$B$7:$B$27,DATOS!$I$2:$I$20000)&gt;0)*1),"")))</f>
        <v/>
      </c>
      <c r="T27" t="str">
        <f>IF(S27="","",IF(S27="[FÓRMULA MANUAL]","",IFERROR(AVERAGEIFS(DATOS!$K$2:$K$20000,DATOS!$A$2:$A$20000,S27,CONFIG_METADATA!$G$2:$G$20000,1,DATOS!$I$2:$I$20000,"Armonía"),"")))</f>
        <v/>
      </c>
      <c r="U27" t="str">
        <f>IF(S27="","",IF(S27="[FÓRMULA MANUAL]","",IFERROR(AVERAGEIFS(DATOS!$K$2:$K$20000,DATOS!$A$2:$A$20000,S27,CONFIG_METADATA!$G$2:$G$20000,1,DATOS!$I$2:$I$20000,"Orquesta/Banda/Conjunto"),"")))</f>
        <v/>
      </c>
      <c r="V27" t="str">
        <f>IF(S27="","",IF(S27="[FÓRMULA MANUAL]","",IFERROR(AVERAGEIFS(DATOS!$K$2:$K$20000,DATOS!$A$2:$A$20000,S27,CONFIG_METADATA!$G$2:$G$20000,1,DATOS!$I$2:$I$20000,"Música de Cámara"),"")))</f>
        <v/>
      </c>
      <c r="W27" t="str">
        <f>IF(S27="","",IF(S27="[FÓRMULA MANUAL]","",IFERROR(SUMPRODUCT((DATOS!$A$2:$A$20000=S27)*(CONFIG_METADATA!$G$2:$G$20000=1)*(COUNTIF(CONFIG_ASIGNATURAS!$B$7:$B$27,DATOS!$I$2:$I$20000)&gt;0)*(DATOS!$K$2:$K$20000))/SUMPRODUCT((DATOS!$A$2:$A$20000=S27)*(CONFIG_METADATA!$G$2:$G$20000=1)*(COUNTIF(CONFIG_ASIGNATURAS!$B$7:$B$27,DATOS!$I$2:$I$20000)&gt;0)*1),"")))</f>
        <v/>
      </c>
      <c r="Z27" t="str">
        <f>IF(Y27="","",IF(Y27="[FÓRMULA MANUAL]","",IFERROR(AVERAGEIFS(DATOS!$K$2:$K$20000,DATOS!$A$2:$A$20000,Y27,CONFIG_METADATA!$G$2:$G$20000,1,DATOS!$I$2:$I$20000,"Análisis"),"")))</f>
        <v/>
      </c>
      <c r="AA27" t="str">
        <f>IF(Y27="","",IF(Y27="[FÓRMULA MANUAL]","",IFERROR(AVERAGEIFS(DATOS!$K$2:$K$20000,DATOS!$A$2:$A$20000,Y27,CONFIG_METADATA!$G$2:$G$20000,1,DATOS!$I$2:$I$20000,"Orquesta/Banda/Conjunto"),"")))</f>
        <v/>
      </c>
      <c r="AB27" t="str">
        <f>IF(Y27="","",IF(Y27="[FÓRMULA MANUAL]","",IFERROR(AVERAGEIFS(DATOS!$K$2:$K$20000,DATOS!$A$2:$A$20000,Y27,CONFIG_METADATA!$G$2:$G$20000,1,DATOS!$I$2:$I$20000,"Música de Cámara"),"")))</f>
        <v/>
      </c>
      <c r="AC27" t="str">
        <f>IF(Y27="","",IF(Y27="[FÓRMULA MANUAL]","",IFERROR(SUMPRODUCT((DATOS!$A$2:$A$20000=Y27)*(CONFIG_METADATA!$G$2:$G$20000=1)*(COUNTIF(CONFIG_ASIGNATURAS!$B$7:$B$27,DATOS!$I$2:$I$20000)&gt;0)*(DATOS!$K$2:$K$20000))/SUMPRODUCT((DATOS!$A$2:$A$20000=Y27)*(CONFIG_METADATA!$G$2:$G$20000=1)*(COUNTIF(CONFIG_ASIGNATURAS!$B$7:$B$27,DATOS!$I$2:$I$20000)&gt;0)*1),"")))</f>
        <v/>
      </c>
      <c r="AF27" t="str">
        <f>IF(AE27="","",IF(AE27="[FÓRMULA MANUAL]","",IFERROR(AVERAGEIFS(DATOS!$K$2:$K$20000,DATOS!$A$2:$A$20000,AE27,CONFIG_METADATA!$G$2:$G$20000,1,DATOS!$I$2:$I$20000,"Análisis"),"")))</f>
        <v/>
      </c>
      <c r="AG27" t="str">
        <f>IF(AE27="","",IF(AE27="[FÓRMULA MANUAL]","",IFERROR(AVERAGEIFS(DATOS!$K$2:$K$20000,DATOS!$A$2:$A$20000,AE27,CONFIG_METADATA!$G$2:$G$20000,1,DATOS!$I$2:$I$20000,"Orquesta/Banda/Conjunto"),"")))</f>
        <v/>
      </c>
      <c r="AH27" t="str">
        <f>IF(AE27="","",IF(AE27="[FÓRMULA MANUAL]","",IFERROR(AVERAGEIFS(DATOS!$K$2:$K$20000,DATOS!$A$2:$A$20000,AE27,CONFIG_METADATA!$G$2:$G$20000,1,DATOS!$I$2:$I$20000,"Música de Cámara"),"")))</f>
        <v/>
      </c>
      <c r="AI27" t="str">
        <f>IF(AE27="","",IF(AE27="[FÓRMULA MANUAL]","",IFERROR(SUMPRODUCT((DATOS!$A$2:$A$20000=AE27)*(CONFIG_METADATA!$G$2:$G$20000=1)*(COUNTIF(CONFIG_ASIGNATURAS!$B$7:$B$27,DATOS!$I$2:$I$20000)&gt;0)*(DATOS!$K$2:$K$20000))/SUMPRODUCT((DATOS!$A$2:$A$20000=AE27)*(CONFIG_METADATA!$G$2:$G$20000=1)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MANUAL]","",IFERROR(AVERAGEIFS(DATOS!$K$2:$K$20000,DATOS!$A$2:$A$20000,A28,CONFIG_METADATA!$G$2:$G$20000,1,DATOS!$I$2:$I$20000,"Lenguaje Musical"),"")))</f>
        <v/>
      </c>
      <c r="C28" t="str">
        <f>IF(A28="","",IF(A28="[FÓRMULA MANUAL]","",IFERROR(AVERAGEIFS(DATOS!$K$2:$K$20000,DATOS!$A$2:$A$20000,A28,CONFIG_METADATA!$G$2:$G$20000,1,DATOS!$I$2:$I$20000,"Orquesta/Banda/Conjunto"),"")))</f>
        <v/>
      </c>
      <c r="D28" t="str">
        <f>IF(A28="","",IF(A28="[FÓRMULA MANUAL]","",IFERROR(AVERAGEIFS(DATOS!$K$2:$K$20000,DATOS!$A$2:$A$20000,A28,CONFIG_METADATA!$G$2:$G$20000,1,DATOS!$I$2:$I$20000,"Conjunto"),"")))</f>
        <v/>
      </c>
      <c r="E28" t="str">
        <f>IF(A28="","",IF(A28="[FÓRMULA MANUAL]","",IFERROR(SUMPRODUCT((DATOS!$A$2:$A$20000=A28)*(CONFIG_METADATA!$G$2:$G$20000=1)*(COUNTIF(CONFIG_ASIGNATURAS!$B$7:$B$27,DATOS!$I$2:$I$20000)&gt;0)*(DATOS!$K$2:$K$20000))/SUMPRODUCT((DATOS!$A$2:$A$20000=A28)*(CONFIG_METADATA!$G$2:$G$20000=1)*(COUNTIF(CONFIG_ASIGNATURAS!$B$7:$B$27,DATOS!$I$2:$I$20000)&gt;0)*1),"")))</f>
        <v/>
      </c>
      <c r="H28" t="str">
        <f>IF(G28="","",IF(G28="[FÓRMULA MANUAL]","",IFERROR(AVERAGEIFS(DATOS!$K$2:$K$20000,DATOS!$A$2:$A$20000,G28,CONFIG_METADATA!$G$2:$G$20000,1,DATOS!$I$2:$I$20000,"Lenguaje Musical"),"")))</f>
        <v/>
      </c>
      <c r="I28" t="str">
        <f>IF(G28="","",IF(G28="[FÓRMULA MANUAL]","",IFERROR(AVERAGEIFS(DATOS!$K$2:$K$20000,DATOS!$A$2:$A$20000,G28,CONFIG_METADATA!$G$2:$G$20000,1,DATOS!$I$2:$I$20000,"Orquesta/Banda/Conjunto"),"")))</f>
        <v/>
      </c>
      <c r="J28" t="str">
        <f>IF(G28="","",IF(G28="[FÓRMULA MANUAL]","",IFERROR(AVERAGEIFS(DATOS!$K$2:$K$20000,DATOS!$A$2:$A$20000,G28,CONFIG_METADATA!$G$2:$G$20000,1,DATOS!$I$2:$I$20000,"Conjunto"),"")))</f>
        <v/>
      </c>
      <c r="K28" t="str">
        <f>IF(G28="","",IF(G28="[FÓRMULA MANUAL]","",IFERROR(SUMPRODUCT((DATOS!$A$2:$A$20000=G28)*(CONFIG_METADATA!$G$2:$G$20000=1)*(COUNTIF(CONFIG_ASIGNATURAS!$B$7:$B$27,DATOS!$I$2:$I$20000)&gt;0)*(DATOS!$K$2:$K$20000))/SUMPRODUCT((DATOS!$A$2:$A$20000=G28)*(CONFIG_METADATA!$G$2:$G$20000=1)*(COUNTIF(CONFIG_ASIGNATURAS!$B$7:$B$27,DATOS!$I$2:$I$20000)&gt;0)*1),"")))</f>
        <v/>
      </c>
      <c r="N28" t="str">
        <f>IF(M28="","",IF(M28="[FÓRMULA MANUAL]","",IFERROR(AVERAGEIFS(DATOS!$K$2:$K$20000,DATOS!$A$2:$A$20000,M28,CONFIG_METADATA!$G$2:$G$20000,1,DATOS!$I$2:$I$20000,"Armonía"),"")))</f>
        <v/>
      </c>
      <c r="O28" t="str">
        <f>IF(M28="","",IF(M28="[FÓRMULA MANUAL]","",IFERROR(AVERAGEIFS(DATOS!$K$2:$K$20000,DATOS!$A$2:$A$20000,M28,CONFIG_METADATA!$G$2:$G$20000,1,DATOS!$I$2:$I$20000,"Orquesta/Banda/Conjunto"),"")))</f>
        <v/>
      </c>
      <c r="P28" t="str">
        <f>IF(M28="","",IF(M28="[FÓRMULA MANUAL]","",IFERROR(AVERAGEIFS(DATOS!$K$2:$K$20000,DATOS!$A$2:$A$20000,M28,CONFIG_METADATA!$G$2:$G$20000,1,DATOS!$I$2:$I$20000,"Música de Cámara"),"")))</f>
        <v/>
      </c>
      <c r="Q28" t="str">
        <f>IF(M28="","",IF(M28="[FÓRMULA MANUAL]","",IFERROR(SUMPRODUCT((DATOS!$A$2:$A$20000=M28)*(CONFIG_METADATA!$G$2:$G$20000=1)*(COUNTIF(CONFIG_ASIGNATURAS!$B$7:$B$27,DATOS!$I$2:$I$20000)&gt;0)*(DATOS!$K$2:$K$20000))/SUMPRODUCT((DATOS!$A$2:$A$20000=M28)*(CONFIG_METADATA!$G$2:$G$20000=1)*(COUNTIF(CONFIG_ASIGNATURAS!$B$7:$B$27,DATOS!$I$2:$I$20000)&gt;0)*1),"")))</f>
        <v/>
      </c>
      <c r="T28" t="str">
        <f>IF(S28="","",IF(S28="[FÓRMULA MANUAL]","",IFERROR(AVERAGEIFS(DATOS!$K$2:$K$20000,DATOS!$A$2:$A$20000,S28,CONFIG_METADATA!$G$2:$G$20000,1,DATOS!$I$2:$I$20000,"Armonía"),"")))</f>
        <v/>
      </c>
      <c r="U28" t="str">
        <f>IF(S28="","",IF(S28="[FÓRMULA MANUAL]","",IFERROR(AVERAGEIFS(DATOS!$K$2:$K$20000,DATOS!$A$2:$A$20000,S28,CONFIG_METADATA!$G$2:$G$20000,1,DATOS!$I$2:$I$20000,"Orquesta/Banda/Conjunto"),"")))</f>
        <v/>
      </c>
      <c r="V28" t="str">
        <f>IF(S28="","",IF(S28="[FÓRMULA MANUAL]","",IFERROR(AVERAGEIFS(DATOS!$K$2:$K$20000,DATOS!$A$2:$A$20000,S28,CONFIG_METADATA!$G$2:$G$20000,1,DATOS!$I$2:$I$20000,"Música de Cámara"),"")))</f>
        <v/>
      </c>
      <c r="W28" t="str">
        <f>IF(S28="","",IF(S28="[FÓRMULA MANUAL]","",IFERROR(SUMPRODUCT((DATOS!$A$2:$A$20000=S28)*(CONFIG_METADATA!$G$2:$G$20000=1)*(COUNTIF(CONFIG_ASIGNATURAS!$B$7:$B$27,DATOS!$I$2:$I$20000)&gt;0)*(DATOS!$K$2:$K$20000))/SUMPRODUCT((DATOS!$A$2:$A$20000=S28)*(CONFIG_METADATA!$G$2:$G$20000=1)*(COUNTIF(CONFIG_ASIGNATURAS!$B$7:$B$27,DATOS!$I$2:$I$20000)&gt;0)*1),"")))</f>
        <v/>
      </c>
      <c r="Z28" t="str">
        <f>IF(Y28="","",IF(Y28="[FÓRMULA MANUAL]","",IFERROR(AVERAGEIFS(DATOS!$K$2:$K$20000,DATOS!$A$2:$A$20000,Y28,CONFIG_METADATA!$G$2:$G$20000,1,DATOS!$I$2:$I$20000,"Análisis"),"")))</f>
        <v/>
      </c>
      <c r="AA28" t="str">
        <f>IF(Y28="","",IF(Y28="[FÓRMULA MANUAL]","",IFERROR(AVERAGEIFS(DATOS!$K$2:$K$20000,DATOS!$A$2:$A$20000,Y28,CONFIG_METADATA!$G$2:$G$20000,1,DATOS!$I$2:$I$20000,"Orquesta/Banda/Conjunto"),"")))</f>
        <v/>
      </c>
      <c r="AB28" t="str">
        <f>IF(Y28="","",IF(Y28="[FÓRMULA MANUAL]","",IFERROR(AVERAGEIFS(DATOS!$K$2:$K$20000,DATOS!$A$2:$A$20000,Y28,CONFIG_METADATA!$G$2:$G$20000,1,DATOS!$I$2:$I$20000,"Música de Cámara"),"")))</f>
        <v/>
      </c>
      <c r="AC28" t="str">
        <f>IF(Y28="","",IF(Y28="[FÓRMULA MANUAL]","",IFERROR(SUMPRODUCT((DATOS!$A$2:$A$20000=Y28)*(CONFIG_METADATA!$G$2:$G$20000=1)*(COUNTIF(CONFIG_ASIGNATURAS!$B$7:$B$27,DATOS!$I$2:$I$20000)&gt;0)*(DATOS!$K$2:$K$20000))/SUMPRODUCT((DATOS!$A$2:$A$20000=Y28)*(CONFIG_METADATA!$G$2:$G$20000=1)*(COUNTIF(CONFIG_ASIGNATURAS!$B$7:$B$27,DATOS!$I$2:$I$20000)&gt;0)*1),"")))</f>
        <v/>
      </c>
      <c r="AF28" t="str">
        <f>IF(AE28="","",IF(AE28="[FÓRMULA MANUAL]","",IFERROR(AVERAGEIFS(DATOS!$K$2:$K$20000,DATOS!$A$2:$A$20000,AE28,CONFIG_METADATA!$G$2:$G$20000,1,DATOS!$I$2:$I$20000,"Análisis"),"")))</f>
        <v/>
      </c>
      <c r="AG28" t="str">
        <f>IF(AE28="","",IF(AE28="[FÓRMULA MANUAL]","",IFERROR(AVERAGEIFS(DATOS!$K$2:$K$20000,DATOS!$A$2:$A$20000,AE28,CONFIG_METADATA!$G$2:$G$20000,1,DATOS!$I$2:$I$20000,"Orquesta/Banda/Conjunto"),"")))</f>
        <v/>
      </c>
      <c r="AH28" t="str">
        <f>IF(AE28="","",IF(AE28="[FÓRMULA MANUAL]","",IFERROR(AVERAGEIFS(DATOS!$K$2:$K$20000,DATOS!$A$2:$A$20000,AE28,CONFIG_METADATA!$G$2:$G$20000,1,DATOS!$I$2:$I$20000,"Música de Cámara"),"")))</f>
        <v/>
      </c>
      <c r="AI28" t="str">
        <f>IF(AE28="","",IF(AE28="[FÓRMULA MANUAL]","",IFERROR(SUMPRODUCT((DATOS!$A$2:$A$20000=AE28)*(CONFIG_METADATA!$G$2:$G$20000=1)*(COUNTIF(CONFIG_ASIGNATURAS!$B$7:$B$27,DATOS!$I$2:$I$20000)&gt;0)*(DATOS!$K$2:$K$20000))/SUMPRODUCT((DATOS!$A$2:$A$20000=AE28)*(CONFIG_METADATA!$G$2:$G$20000=1)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MANUAL]","",IFERROR(AVERAGEIFS(DATOS!$K$2:$K$20000,DATOS!$A$2:$A$20000,A29,CONFIG_METADATA!$G$2:$G$20000,1,DATOS!$I$2:$I$20000,"Lenguaje Musical"),"")))</f>
        <v/>
      </c>
      <c r="C29" t="str">
        <f>IF(A29="","",IF(A29="[FÓRMULA MANUAL]","",IFERROR(AVERAGEIFS(DATOS!$K$2:$K$20000,DATOS!$A$2:$A$20000,A29,CONFIG_METADATA!$G$2:$G$20000,1,DATOS!$I$2:$I$20000,"Orquesta/Banda/Conjunto"),"")))</f>
        <v/>
      </c>
      <c r="D29" t="str">
        <f>IF(A29="","",IF(A29="[FÓRMULA MANUAL]","",IFERROR(AVERAGEIFS(DATOS!$K$2:$K$20000,DATOS!$A$2:$A$20000,A29,CONFIG_METADATA!$G$2:$G$20000,1,DATOS!$I$2:$I$20000,"Conjunto"),"")))</f>
        <v/>
      </c>
      <c r="E29" t="str">
        <f>IF(A29="","",IF(A29="[FÓRMULA MANUAL]","",IFERROR(SUMPRODUCT((DATOS!$A$2:$A$20000=A29)*(CONFIG_METADATA!$G$2:$G$20000=1)*(COUNTIF(CONFIG_ASIGNATURAS!$B$7:$B$27,DATOS!$I$2:$I$20000)&gt;0)*(DATOS!$K$2:$K$20000))/SUMPRODUCT((DATOS!$A$2:$A$20000=A29)*(CONFIG_METADATA!$G$2:$G$20000=1)*(COUNTIF(CONFIG_ASIGNATURAS!$B$7:$B$27,DATOS!$I$2:$I$20000)&gt;0)*1),"")))</f>
        <v/>
      </c>
      <c r="H29" t="str">
        <f>IF(G29="","",IF(G29="[FÓRMULA MANUAL]","",IFERROR(AVERAGEIFS(DATOS!$K$2:$K$20000,DATOS!$A$2:$A$20000,G29,CONFIG_METADATA!$G$2:$G$20000,1,DATOS!$I$2:$I$20000,"Lenguaje Musical"),"")))</f>
        <v/>
      </c>
      <c r="I29" t="str">
        <f>IF(G29="","",IF(G29="[FÓRMULA MANUAL]","",IFERROR(AVERAGEIFS(DATOS!$K$2:$K$20000,DATOS!$A$2:$A$20000,G29,CONFIG_METADATA!$G$2:$G$20000,1,DATOS!$I$2:$I$20000,"Orquesta/Banda/Conjunto"),"")))</f>
        <v/>
      </c>
      <c r="J29" t="str">
        <f>IF(G29="","",IF(G29="[FÓRMULA MANUAL]","",IFERROR(AVERAGEIFS(DATOS!$K$2:$K$20000,DATOS!$A$2:$A$20000,G29,CONFIG_METADATA!$G$2:$G$20000,1,DATOS!$I$2:$I$20000,"Conjunto"),"")))</f>
        <v/>
      </c>
      <c r="K29" t="str">
        <f>IF(G29="","",IF(G29="[FÓRMULA MANUAL]","",IFERROR(SUMPRODUCT((DATOS!$A$2:$A$20000=G29)*(CONFIG_METADATA!$G$2:$G$20000=1)*(COUNTIF(CONFIG_ASIGNATURAS!$B$7:$B$27,DATOS!$I$2:$I$20000)&gt;0)*(DATOS!$K$2:$K$20000))/SUMPRODUCT((DATOS!$A$2:$A$20000=G29)*(CONFIG_METADATA!$G$2:$G$20000=1)*(COUNTIF(CONFIG_ASIGNATURAS!$B$7:$B$27,DATOS!$I$2:$I$20000)&gt;0)*1),"")))</f>
        <v/>
      </c>
      <c r="N29" t="str">
        <f>IF(M29="","",IF(M29="[FÓRMULA MANUAL]","",IFERROR(AVERAGEIFS(DATOS!$K$2:$K$20000,DATOS!$A$2:$A$20000,M29,CONFIG_METADATA!$G$2:$G$20000,1,DATOS!$I$2:$I$20000,"Armonía"),"")))</f>
        <v/>
      </c>
      <c r="O29" t="str">
        <f>IF(M29="","",IF(M29="[FÓRMULA MANUAL]","",IFERROR(AVERAGEIFS(DATOS!$K$2:$K$20000,DATOS!$A$2:$A$20000,M29,CONFIG_METADATA!$G$2:$G$20000,1,DATOS!$I$2:$I$20000,"Orquesta/Banda/Conjunto"),"")))</f>
        <v/>
      </c>
      <c r="P29" t="str">
        <f>IF(M29="","",IF(M29="[FÓRMULA MANUAL]","",IFERROR(AVERAGEIFS(DATOS!$K$2:$K$20000,DATOS!$A$2:$A$20000,M29,CONFIG_METADATA!$G$2:$G$20000,1,DATOS!$I$2:$I$20000,"Música de Cámara"),"")))</f>
        <v/>
      </c>
      <c r="Q29" t="str">
        <f>IF(M29="","",IF(M29="[FÓRMULA MANUAL]","",IFERROR(SUMPRODUCT((DATOS!$A$2:$A$20000=M29)*(CONFIG_METADATA!$G$2:$G$20000=1)*(COUNTIF(CONFIG_ASIGNATURAS!$B$7:$B$27,DATOS!$I$2:$I$20000)&gt;0)*(DATOS!$K$2:$K$20000))/SUMPRODUCT((DATOS!$A$2:$A$20000=M29)*(CONFIG_METADATA!$G$2:$G$20000=1)*(COUNTIF(CONFIG_ASIGNATURAS!$B$7:$B$27,DATOS!$I$2:$I$20000)&gt;0)*1),"")))</f>
        <v/>
      </c>
      <c r="T29" t="str">
        <f>IF(S29="","",IF(S29="[FÓRMULA MANUAL]","",IFERROR(AVERAGEIFS(DATOS!$K$2:$K$20000,DATOS!$A$2:$A$20000,S29,CONFIG_METADATA!$G$2:$G$20000,1,DATOS!$I$2:$I$20000,"Armonía"),"")))</f>
        <v/>
      </c>
      <c r="U29" t="str">
        <f>IF(S29="","",IF(S29="[FÓRMULA MANUAL]","",IFERROR(AVERAGEIFS(DATOS!$K$2:$K$20000,DATOS!$A$2:$A$20000,S29,CONFIG_METADATA!$G$2:$G$20000,1,DATOS!$I$2:$I$20000,"Orquesta/Banda/Conjunto"),"")))</f>
        <v/>
      </c>
      <c r="V29" t="str">
        <f>IF(S29="","",IF(S29="[FÓRMULA MANUAL]","",IFERROR(AVERAGEIFS(DATOS!$K$2:$K$20000,DATOS!$A$2:$A$20000,S29,CONFIG_METADATA!$G$2:$G$20000,1,DATOS!$I$2:$I$20000,"Música de Cámara"),"")))</f>
        <v/>
      </c>
      <c r="W29" t="str">
        <f>IF(S29="","",IF(S29="[FÓRMULA MANUAL]","",IFERROR(SUMPRODUCT((DATOS!$A$2:$A$20000=S29)*(CONFIG_METADATA!$G$2:$G$20000=1)*(COUNTIF(CONFIG_ASIGNATURAS!$B$7:$B$27,DATOS!$I$2:$I$20000)&gt;0)*(DATOS!$K$2:$K$20000))/SUMPRODUCT((DATOS!$A$2:$A$20000=S29)*(CONFIG_METADATA!$G$2:$G$20000=1)*(COUNTIF(CONFIG_ASIGNATURAS!$B$7:$B$27,DATOS!$I$2:$I$20000)&gt;0)*1),"")))</f>
        <v/>
      </c>
      <c r="Z29" t="str">
        <f>IF(Y29="","",IF(Y29="[FÓRMULA MANUAL]","",IFERROR(AVERAGEIFS(DATOS!$K$2:$K$20000,DATOS!$A$2:$A$20000,Y29,CONFIG_METADATA!$G$2:$G$20000,1,DATOS!$I$2:$I$20000,"Análisis"),"")))</f>
        <v/>
      </c>
      <c r="AA29" t="str">
        <f>IF(Y29="","",IF(Y29="[FÓRMULA MANUAL]","",IFERROR(AVERAGEIFS(DATOS!$K$2:$K$20000,DATOS!$A$2:$A$20000,Y29,CONFIG_METADATA!$G$2:$G$20000,1,DATOS!$I$2:$I$20000,"Orquesta/Banda/Conjunto"),"")))</f>
        <v/>
      </c>
      <c r="AB29" t="str">
        <f>IF(Y29="","",IF(Y29="[FÓRMULA MANUAL]","",IFERROR(AVERAGEIFS(DATOS!$K$2:$K$20000,DATOS!$A$2:$A$20000,Y29,CONFIG_METADATA!$G$2:$G$20000,1,DATOS!$I$2:$I$20000,"Música de Cámara"),"")))</f>
        <v/>
      </c>
      <c r="AC29" t="str">
        <f>IF(Y29="","",IF(Y29="[FÓRMULA MANUAL]","",IFERROR(SUMPRODUCT((DATOS!$A$2:$A$20000=Y29)*(CONFIG_METADATA!$G$2:$G$20000=1)*(COUNTIF(CONFIG_ASIGNATURAS!$B$7:$B$27,DATOS!$I$2:$I$20000)&gt;0)*(DATOS!$K$2:$K$20000))/SUMPRODUCT((DATOS!$A$2:$A$20000=Y29)*(CONFIG_METADATA!$G$2:$G$20000=1)*(COUNTIF(CONFIG_ASIGNATURAS!$B$7:$B$27,DATOS!$I$2:$I$20000)&gt;0)*1),"")))</f>
        <v/>
      </c>
      <c r="AF29" t="str">
        <f>IF(AE29="","",IF(AE29="[FÓRMULA MANUAL]","",IFERROR(AVERAGEIFS(DATOS!$K$2:$K$20000,DATOS!$A$2:$A$20000,AE29,CONFIG_METADATA!$G$2:$G$20000,1,DATOS!$I$2:$I$20000,"Análisis"),"")))</f>
        <v/>
      </c>
      <c r="AG29" t="str">
        <f>IF(AE29="","",IF(AE29="[FÓRMULA MANUAL]","",IFERROR(AVERAGEIFS(DATOS!$K$2:$K$20000,DATOS!$A$2:$A$20000,AE29,CONFIG_METADATA!$G$2:$G$20000,1,DATOS!$I$2:$I$20000,"Orquesta/Banda/Conjunto"),"")))</f>
        <v/>
      </c>
      <c r="AH29" t="str">
        <f>IF(AE29="","",IF(AE29="[FÓRMULA MANUAL]","",IFERROR(AVERAGEIFS(DATOS!$K$2:$K$20000,DATOS!$A$2:$A$20000,AE29,CONFIG_METADATA!$G$2:$G$20000,1,DATOS!$I$2:$I$20000,"Música de Cámara"),"")))</f>
        <v/>
      </c>
      <c r="AI29" t="str">
        <f>IF(AE29="","",IF(AE29="[FÓRMULA MANUAL]","",IFERROR(SUMPRODUCT((DATOS!$A$2:$A$20000=AE29)*(CONFIG_METADATA!$G$2:$G$20000=1)*(COUNTIF(CONFIG_ASIGNATURAS!$B$7:$B$27,DATOS!$I$2:$I$20000)&gt;0)*(DATOS!$K$2:$K$20000))/SUMPRODUCT((DATOS!$A$2:$A$20000=AE29)*(CONFIG_METADATA!$G$2:$G$20000=1)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MANUAL]","",IFERROR(AVERAGEIFS(DATOS!$K$2:$K$20000,DATOS!$A$2:$A$20000,A30,CONFIG_METADATA!$G$2:$G$20000,1,DATOS!$I$2:$I$20000,"Lenguaje Musical"),"")))</f>
        <v/>
      </c>
      <c r="C30" t="str">
        <f>IF(A30="","",IF(A30="[FÓRMULA MANUAL]","",IFERROR(AVERAGEIFS(DATOS!$K$2:$K$20000,DATOS!$A$2:$A$20000,A30,CONFIG_METADATA!$G$2:$G$20000,1,DATOS!$I$2:$I$20000,"Orquesta/Banda/Conjunto"),"")))</f>
        <v/>
      </c>
      <c r="D30" t="str">
        <f>IF(A30="","",IF(A30="[FÓRMULA MANUAL]","",IFERROR(AVERAGEIFS(DATOS!$K$2:$K$20000,DATOS!$A$2:$A$20000,A30,CONFIG_METADATA!$G$2:$G$20000,1,DATOS!$I$2:$I$20000,"Conjunto"),"")))</f>
        <v/>
      </c>
      <c r="E30" t="str">
        <f>IF(A30="","",IF(A30="[FÓRMULA MANUAL]","",IFERROR(SUMPRODUCT((DATOS!$A$2:$A$20000=A30)*(CONFIG_METADATA!$G$2:$G$20000=1)*(COUNTIF(CONFIG_ASIGNATURAS!$B$7:$B$27,DATOS!$I$2:$I$20000)&gt;0)*(DATOS!$K$2:$K$20000))/SUMPRODUCT((DATOS!$A$2:$A$20000=A30)*(CONFIG_METADATA!$G$2:$G$20000=1)*(COUNTIF(CONFIG_ASIGNATURAS!$B$7:$B$27,DATOS!$I$2:$I$20000)&gt;0)*1),"")))</f>
        <v/>
      </c>
      <c r="H30" t="str">
        <f>IF(G30="","",IF(G30="[FÓRMULA MANUAL]","",IFERROR(AVERAGEIFS(DATOS!$K$2:$K$20000,DATOS!$A$2:$A$20000,G30,CONFIG_METADATA!$G$2:$G$20000,1,DATOS!$I$2:$I$20000,"Lenguaje Musical"),"")))</f>
        <v/>
      </c>
      <c r="I30" t="str">
        <f>IF(G30="","",IF(G30="[FÓRMULA MANUAL]","",IFERROR(AVERAGEIFS(DATOS!$K$2:$K$20000,DATOS!$A$2:$A$20000,G30,CONFIG_METADATA!$G$2:$G$20000,1,DATOS!$I$2:$I$20000,"Orquesta/Banda/Conjunto"),"")))</f>
        <v/>
      </c>
      <c r="J30" t="str">
        <f>IF(G30="","",IF(G30="[FÓRMULA MANUAL]","",IFERROR(AVERAGEIFS(DATOS!$K$2:$K$20000,DATOS!$A$2:$A$20000,G30,CONFIG_METADATA!$G$2:$G$20000,1,DATOS!$I$2:$I$20000,"Conjunto"),"")))</f>
        <v/>
      </c>
      <c r="K30" t="str">
        <f>IF(G30="","",IF(G30="[FÓRMULA MANUAL]","",IFERROR(SUMPRODUCT((DATOS!$A$2:$A$20000=G30)*(CONFIG_METADATA!$G$2:$G$20000=1)*(COUNTIF(CONFIG_ASIGNATURAS!$B$7:$B$27,DATOS!$I$2:$I$20000)&gt;0)*(DATOS!$K$2:$K$20000))/SUMPRODUCT((DATOS!$A$2:$A$20000=G30)*(CONFIG_METADATA!$G$2:$G$20000=1)*(COUNTIF(CONFIG_ASIGNATURAS!$B$7:$B$27,DATOS!$I$2:$I$20000)&gt;0)*1),"")))</f>
        <v/>
      </c>
      <c r="N30" t="str">
        <f>IF(M30="","",IF(M30="[FÓRMULA MANUAL]","",IFERROR(AVERAGEIFS(DATOS!$K$2:$K$20000,DATOS!$A$2:$A$20000,M30,CONFIG_METADATA!$G$2:$G$20000,1,DATOS!$I$2:$I$20000,"Armonía"),"")))</f>
        <v/>
      </c>
      <c r="O30" t="str">
        <f>IF(M30="","",IF(M30="[FÓRMULA MANUAL]","",IFERROR(AVERAGEIFS(DATOS!$K$2:$K$20000,DATOS!$A$2:$A$20000,M30,CONFIG_METADATA!$G$2:$G$20000,1,DATOS!$I$2:$I$20000,"Orquesta/Banda/Conjunto"),"")))</f>
        <v/>
      </c>
      <c r="P30" t="str">
        <f>IF(M30="","",IF(M30="[FÓRMULA MANUAL]","",IFERROR(AVERAGEIFS(DATOS!$K$2:$K$20000,DATOS!$A$2:$A$20000,M30,CONFIG_METADATA!$G$2:$G$20000,1,DATOS!$I$2:$I$20000,"Música de Cámara"),"")))</f>
        <v/>
      </c>
      <c r="Q30" t="str">
        <f>IF(M30="","",IF(M30="[FÓRMULA MANUAL]","",IFERROR(SUMPRODUCT((DATOS!$A$2:$A$20000=M30)*(CONFIG_METADATA!$G$2:$G$20000=1)*(COUNTIF(CONFIG_ASIGNATURAS!$B$7:$B$27,DATOS!$I$2:$I$20000)&gt;0)*(DATOS!$K$2:$K$20000))/SUMPRODUCT((DATOS!$A$2:$A$20000=M30)*(CONFIG_METADATA!$G$2:$G$20000=1)*(COUNTIF(CONFIG_ASIGNATURAS!$B$7:$B$27,DATOS!$I$2:$I$20000)&gt;0)*1),"")))</f>
        <v/>
      </c>
      <c r="T30" t="str">
        <f>IF(S30="","",IF(S30="[FÓRMULA MANUAL]","",IFERROR(AVERAGEIFS(DATOS!$K$2:$K$20000,DATOS!$A$2:$A$20000,S30,CONFIG_METADATA!$G$2:$G$20000,1,DATOS!$I$2:$I$20000,"Armonía"),"")))</f>
        <v/>
      </c>
      <c r="U30" t="str">
        <f>IF(S30="","",IF(S30="[FÓRMULA MANUAL]","",IFERROR(AVERAGEIFS(DATOS!$K$2:$K$20000,DATOS!$A$2:$A$20000,S30,CONFIG_METADATA!$G$2:$G$20000,1,DATOS!$I$2:$I$20000,"Orquesta/Banda/Conjunto"),"")))</f>
        <v/>
      </c>
      <c r="V30" t="str">
        <f>IF(S30="","",IF(S30="[FÓRMULA MANUAL]","",IFERROR(AVERAGEIFS(DATOS!$K$2:$K$20000,DATOS!$A$2:$A$20000,S30,CONFIG_METADATA!$G$2:$G$20000,1,DATOS!$I$2:$I$20000,"Música de Cámara"),"")))</f>
        <v/>
      </c>
      <c r="W30" t="str">
        <f>IF(S30="","",IF(S30="[FÓRMULA MANUAL]","",IFERROR(SUMPRODUCT((DATOS!$A$2:$A$20000=S30)*(CONFIG_METADATA!$G$2:$G$20000=1)*(COUNTIF(CONFIG_ASIGNATURAS!$B$7:$B$27,DATOS!$I$2:$I$20000)&gt;0)*(DATOS!$K$2:$K$20000))/SUMPRODUCT((DATOS!$A$2:$A$20000=S30)*(CONFIG_METADATA!$G$2:$G$20000=1)*(COUNTIF(CONFIG_ASIGNATURAS!$B$7:$B$27,DATOS!$I$2:$I$20000)&gt;0)*1),"")))</f>
        <v/>
      </c>
      <c r="Z30" t="str">
        <f>IF(Y30="","",IF(Y30="[FÓRMULA MANUAL]","",IFERROR(AVERAGEIFS(DATOS!$K$2:$K$20000,DATOS!$A$2:$A$20000,Y30,CONFIG_METADATA!$G$2:$G$20000,1,DATOS!$I$2:$I$20000,"Análisis"),"")))</f>
        <v/>
      </c>
      <c r="AA30" t="str">
        <f>IF(Y30="","",IF(Y30="[FÓRMULA MANUAL]","",IFERROR(AVERAGEIFS(DATOS!$K$2:$K$20000,DATOS!$A$2:$A$20000,Y30,CONFIG_METADATA!$G$2:$G$20000,1,DATOS!$I$2:$I$20000,"Orquesta/Banda/Conjunto"),"")))</f>
        <v/>
      </c>
      <c r="AB30" t="str">
        <f>IF(Y30="","",IF(Y30="[FÓRMULA MANUAL]","",IFERROR(AVERAGEIFS(DATOS!$K$2:$K$20000,DATOS!$A$2:$A$20000,Y30,CONFIG_METADATA!$G$2:$G$20000,1,DATOS!$I$2:$I$20000,"Música de Cámara"),"")))</f>
        <v/>
      </c>
      <c r="AC30" t="str">
        <f>IF(Y30="","",IF(Y30="[FÓRMULA MANUAL]","",IFERROR(SUMPRODUCT((DATOS!$A$2:$A$20000=Y30)*(CONFIG_METADATA!$G$2:$G$20000=1)*(COUNTIF(CONFIG_ASIGNATURAS!$B$7:$B$27,DATOS!$I$2:$I$20000)&gt;0)*(DATOS!$K$2:$K$20000))/SUMPRODUCT((DATOS!$A$2:$A$20000=Y30)*(CONFIG_METADATA!$G$2:$G$20000=1)*(COUNTIF(CONFIG_ASIGNATURAS!$B$7:$B$27,DATOS!$I$2:$I$20000)&gt;0)*1),"")))</f>
        <v/>
      </c>
      <c r="AF30" t="str">
        <f>IF(AE30="","",IF(AE30="[FÓRMULA MANUAL]","",IFERROR(AVERAGEIFS(DATOS!$K$2:$K$20000,DATOS!$A$2:$A$20000,AE30,CONFIG_METADATA!$G$2:$G$20000,1,DATOS!$I$2:$I$20000,"Análisis"),"")))</f>
        <v/>
      </c>
      <c r="AG30" t="str">
        <f>IF(AE30="","",IF(AE30="[FÓRMULA MANUAL]","",IFERROR(AVERAGEIFS(DATOS!$K$2:$K$20000,DATOS!$A$2:$A$20000,AE30,CONFIG_METADATA!$G$2:$G$20000,1,DATOS!$I$2:$I$20000,"Orquesta/Banda/Conjunto"),"")))</f>
        <v/>
      </c>
      <c r="AH30" t="str">
        <f>IF(AE30="","",IF(AE30="[FÓRMULA MANUAL]","",IFERROR(AVERAGEIFS(DATOS!$K$2:$K$20000,DATOS!$A$2:$A$20000,AE30,CONFIG_METADATA!$G$2:$G$20000,1,DATOS!$I$2:$I$20000,"Música de Cámara"),"")))</f>
        <v/>
      </c>
      <c r="AI30" t="str">
        <f>IF(AE30="","",IF(AE30="[FÓRMULA MANUAL]","",IFERROR(SUMPRODUCT((DATOS!$A$2:$A$20000=AE30)*(CONFIG_METADATA!$G$2:$G$20000=1)*(COUNTIF(CONFIG_ASIGNATURAS!$B$7:$B$27,DATOS!$I$2:$I$20000)&gt;0)*(DATOS!$K$2:$K$20000))/SUMPRODUCT((DATOS!$A$2:$A$20000=AE30)*(CONFIG_METADATA!$G$2:$G$20000=1)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MANUAL]","",IFERROR(AVERAGEIFS(DATOS!$K$2:$K$20000,DATOS!$A$2:$A$20000,A31,CONFIG_METADATA!$G$2:$G$20000,1,DATOS!$I$2:$I$20000,"Lenguaje Musical"),"")))</f>
        <v/>
      </c>
      <c r="C31" t="str">
        <f>IF(A31="","",IF(A31="[FÓRMULA MANUAL]","",IFERROR(AVERAGEIFS(DATOS!$K$2:$K$20000,DATOS!$A$2:$A$20000,A31,CONFIG_METADATA!$G$2:$G$20000,1,DATOS!$I$2:$I$20000,"Orquesta/Banda/Conjunto"),"")))</f>
        <v/>
      </c>
      <c r="D31" t="str">
        <f>IF(A31="","",IF(A31="[FÓRMULA MANUAL]","",IFERROR(AVERAGEIFS(DATOS!$K$2:$K$20000,DATOS!$A$2:$A$20000,A31,CONFIG_METADATA!$G$2:$G$20000,1,DATOS!$I$2:$I$20000,"Conjunto"),"")))</f>
        <v/>
      </c>
      <c r="E31" t="str">
        <f>IF(A31="","",IF(A31="[FÓRMULA MANUAL]","",IFERROR(SUMPRODUCT((DATOS!$A$2:$A$20000=A31)*(CONFIG_METADATA!$G$2:$G$20000=1)*(COUNTIF(CONFIG_ASIGNATURAS!$B$7:$B$27,DATOS!$I$2:$I$20000)&gt;0)*(DATOS!$K$2:$K$20000))/SUMPRODUCT((DATOS!$A$2:$A$20000=A31)*(CONFIG_METADATA!$G$2:$G$20000=1)*(COUNTIF(CONFIG_ASIGNATURAS!$B$7:$B$27,DATOS!$I$2:$I$20000)&gt;0)*1),"")))</f>
        <v/>
      </c>
      <c r="H31" t="str">
        <f>IF(G31="","",IF(G31="[FÓRMULA MANUAL]","",IFERROR(AVERAGEIFS(DATOS!$K$2:$K$20000,DATOS!$A$2:$A$20000,G31,CONFIG_METADATA!$G$2:$G$20000,1,DATOS!$I$2:$I$20000,"Lenguaje Musical"),"")))</f>
        <v/>
      </c>
      <c r="I31" t="str">
        <f>IF(G31="","",IF(G31="[FÓRMULA MANUAL]","",IFERROR(AVERAGEIFS(DATOS!$K$2:$K$20000,DATOS!$A$2:$A$20000,G31,CONFIG_METADATA!$G$2:$G$20000,1,DATOS!$I$2:$I$20000,"Orquesta/Banda/Conjunto"),"")))</f>
        <v/>
      </c>
      <c r="J31" t="str">
        <f>IF(G31="","",IF(G31="[FÓRMULA MANUAL]","",IFERROR(AVERAGEIFS(DATOS!$K$2:$K$20000,DATOS!$A$2:$A$20000,G31,CONFIG_METADATA!$G$2:$G$20000,1,DATOS!$I$2:$I$20000,"Conjunto"),"")))</f>
        <v/>
      </c>
      <c r="K31" t="str">
        <f>IF(G31="","",IF(G31="[FÓRMULA MANUAL]","",IFERROR(SUMPRODUCT((DATOS!$A$2:$A$20000=G31)*(CONFIG_METADATA!$G$2:$G$20000=1)*(COUNTIF(CONFIG_ASIGNATURAS!$B$7:$B$27,DATOS!$I$2:$I$20000)&gt;0)*(DATOS!$K$2:$K$20000))/SUMPRODUCT((DATOS!$A$2:$A$20000=G31)*(CONFIG_METADATA!$G$2:$G$20000=1)*(COUNTIF(CONFIG_ASIGNATURAS!$B$7:$B$27,DATOS!$I$2:$I$20000)&gt;0)*1),"")))</f>
        <v/>
      </c>
      <c r="N31" t="str">
        <f>IF(M31="","",IF(M31="[FÓRMULA MANUAL]","",IFERROR(AVERAGEIFS(DATOS!$K$2:$K$20000,DATOS!$A$2:$A$20000,M31,CONFIG_METADATA!$G$2:$G$20000,1,DATOS!$I$2:$I$20000,"Armonía"),"")))</f>
        <v/>
      </c>
      <c r="O31" t="str">
        <f>IF(M31="","",IF(M31="[FÓRMULA MANUAL]","",IFERROR(AVERAGEIFS(DATOS!$K$2:$K$20000,DATOS!$A$2:$A$20000,M31,CONFIG_METADATA!$G$2:$G$20000,1,DATOS!$I$2:$I$20000,"Orquesta/Banda/Conjunto"),"")))</f>
        <v/>
      </c>
      <c r="P31" t="str">
        <f>IF(M31="","",IF(M31="[FÓRMULA MANUAL]","",IFERROR(AVERAGEIFS(DATOS!$K$2:$K$20000,DATOS!$A$2:$A$20000,M31,CONFIG_METADATA!$G$2:$G$20000,1,DATOS!$I$2:$I$20000,"Música de Cámara"),"")))</f>
        <v/>
      </c>
      <c r="Q31" t="str">
        <f>IF(M31="","",IF(M31="[FÓRMULA MANUAL]","",IFERROR(SUMPRODUCT((DATOS!$A$2:$A$20000=M31)*(CONFIG_METADATA!$G$2:$G$20000=1)*(COUNTIF(CONFIG_ASIGNATURAS!$B$7:$B$27,DATOS!$I$2:$I$20000)&gt;0)*(DATOS!$K$2:$K$20000))/SUMPRODUCT((DATOS!$A$2:$A$20000=M31)*(CONFIG_METADATA!$G$2:$G$20000=1)*(COUNTIF(CONFIG_ASIGNATURAS!$B$7:$B$27,DATOS!$I$2:$I$20000)&gt;0)*1),"")))</f>
        <v/>
      </c>
      <c r="T31" t="str">
        <f>IF(S31="","",IF(S31="[FÓRMULA MANUAL]","",IFERROR(AVERAGEIFS(DATOS!$K$2:$K$20000,DATOS!$A$2:$A$20000,S31,CONFIG_METADATA!$G$2:$G$20000,1,DATOS!$I$2:$I$20000,"Armonía"),"")))</f>
        <v/>
      </c>
      <c r="U31" t="str">
        <f>IF(S31="","",IF(S31="[FÓRMULA MANUAL]","",IFERROR(AVERAGEIFS(DATOS!$K$2:$K$20000,DATOS!$A$2:$A$20000,S31,CONFIG_METADATA!$G$2:$G$20000,1,DATOS!$I$2:$I$20000,"Orquesta/Banda/Conjunto"),"")))</f>
        <v/>
      </c>
      <c r="V31" t="str">
        <f>IF(S31="","",IF(S31="[FÓRMULA MANUAL]","",IFERROR(AVERAGEIFS(DATOS!$K$2:$K$20000,DATOS!$A$2:$A$20000,S31,CONFIG_METADATA!$G$2:$G$20000,1,DATOS!$I$2:$I$20000,"Música de Cámara"),"")))</f>
        <v/>
      </c>
      <c r="W31" t="str">
        <f>IF(S31="","",IF(S31="[FÓRMULA MANUAL]","",IFERROR(SUMPRODUCT((DATOS!$A$2:$A$20000=S31)*(CONFIG_METADATA!$G$2:$G$20000=1)*(COUNTIF(CONFIG_ASIGNATURAS!$B$7:$B$27,DATOS!$I$2:$I$20000)&gt;0)*(DATOS!$K$2:$K$20000))/SUMPRODUCT((DATOS!$A$2:$A$20000=S31)*(CONFIG_METADATA!$G$2:$G$20000=1)*(COUNTIF(CONFIG_ASIGNATURAS!$B$7:$B$27,DATOS!$I$2:$I$20000)&gt;0)*1),"")))</f>
        <v/>
      </c>
      <c r="Z31" t="str">
        <f>IF(Y31="","",IF(Y31="[FÓRMULA MANUAL]","",IFERROR(AVERAGEIFS(DATOS!$K$2:$K$20000,DATOS!$A$2:$A$20000,Y31,CONFIG_METADATA!$G$2:$G$20000,1,DATOS!$I$2:$I$20000,"Análisis"),"")))</f>
        <v/>
      </c>
      <c r="AA31" t="str">
        <f>IF(Y31="","",IF(Y31="[FÓRMULA MANUAL]","",IFERROR(AVERAGEIFS(DATOS!$K$2:$K$20000,DATOS!$A$2:$A$20000,Y31,CONFIG_METADATA!$G$2:$G$20000,1,DATOS!$I$2:$I$20000,"Orquesta/Banda/Conjunto"),"")))</f>
        <v/>
      </c>
      <c r="AB31" t="str">
        <f>IF(Y31="","",IF(Y31="[FÓRMULA MANUAL]","",IFERROR(AVERAGEIFS(DATOS!$K$2:$K$20000,DATOS!$A$2:$A$20000,Y31,CONFIG_METADATA!$G$2:$G$20000,1,DATOS!$I$2:$I$20000,"Música de Cámara"),"")))</f>
        <v/>
      </c>
      <c r="AC31" t="str">
        <f>IF(Y31="","",IF(Y31="[FÓRMULA MANUAL]","",IFERROR(SUMPRODUCT((DATOS!$A$2:$A$20000=Y31)*(CONFIG_METADATA!$G$2:$G$20000=1)*(COUNTIF(CONFIG_ASIGNATURAS!$B$7:$B$27,DATOS!$I$2:$I$20000)&gt;0)*(DATOS!$K$2:$K$20000))/SUMPRODUCT((DATOS!$A$2:$A$20000=Y31)*(CONFIG_METADATA!$G$2:$G$20000=1)*(COUNTIF(CONFIG_ASIGNATURAS!$B$7:$B$27,DATOS!$I$2:$I$20000)&gt;0)*1),"")))</f>
        <v/>
      </c>
      <c r="AF31" t="str">
        <f>IF(AE31="","",IF(AE31="[FÓRMULA MANUAL]","",IFERROR(AVERAGEIFS(DATOS!$K$2:$K$20000,DATOS!$A$2:$A$20000,AE31,CONFIG_METADATA!$G$2:$G$20000,1,DATOS!$I$2:$I$20000,"Análisis"),"")))</f>
        <v/>
      </c>
      <c r="AG31" t="str">
        <f>IF(AE31="","",IF(AE31="[FÓRMULA MANUAL]","",IFERROR(AVERAGEIFS(DATOS!$K$2:$K$20000,DATOS!$A$2:$A$20000,AE31,CONFIG_METADATA!$G$2:$G$20000,1,DATOS!$I$2:$I$20000,"Orquesta/Banda/Conjunto"),"")))</f>
        <v/>
      </c>
      <c r="AH31" t="str">
        <f>IF(AE31="","",IF(AE31="[FÓRMULA MANUAL]","",IFERROR(AVERAGEIFS(DATOS!$K$2:$K$20000,DATOS!$A$2:$A$20000,AE31,CONFIG_METADATA!$G$2:$G$20000,1,DATOS!$I$2:$I$20000,"Música de Cámara"),"")))</f>
        <v/>
      </c>
      <c r="AI31" t="str">
        <f>IF(AE31="","",IF(AE31="[FÓRMULA MANUAL]","",IFERROR(SUMPRODUCT((DATOS!$A$2:$A$20000=AE31)*(CONFIG_METADATA!$G$2:$G$20000=1)*(COUNTIF(CONFIG_ASIGNATURAS!$B$7:$B$27,DATOS!$I$2:$I$20000)&gt;0)*(DATOS!$K$2:$K$20000))/SUMPRODUCT((DATOS!$A$2:$A$20000=AE31)*(CONFIG_METADATA!$G$2:$G$20000=1)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MANUAL]","",IFERROR(AVERAGEIFS(DATOS!$K$2:$K$20000,DATOS!$A$2:$A$20000,A32,CONFIG_METADATA!$G$2:$G$20000,1,DATOS!$I$2:$I$20000,"Lenguaje Musical"),"")))</f>
        <v/>
      </c>
      <c r="C32" t="str">
        <f>IF(A32="","",IF(A32="[FÓRMULA MANUAL]","",IFERROR(AVERAGEIFS(DATOS!$K$2:$K$20000,DATOS!$A$2:$A$20000,A32,CONFIG_METADATA!$G$2:$G$20000,1,DATOS!$I$2:$I$20000,"Orquesta/Banda/Conjunto"),"")))</f>
        <v/>
      </c>
      <c r="D32" t="str">
        <f>IF(A32="","",IF(A32="[FÓRMULA MANUAL]","",IFERROR(AVERAGEIFS(DATOS!$K$2:$K$20000,DATOS!$A$2:$A$20000,A32,CONFIG_METADATA!$G$2:$G$20000,1,DATOS!$I$2:$I$20000,"Conjunto"),"")))</f>
        <v/>
      </c>
      <c r="E32" t="str">
        <f>IF(A32="","",IF(A32="[FÓRMULA MANUAL]","",IFERROR(SUMPRODUCT((DATOS!$A$2:$A$20000=A32)*(CONFIG_METADATA!$G$2:$G$20000=1)*(COUNTIF(CONFIG_ASIGNATURAS!$B$7:$B$27,DATOS!$I$2:$I$20000)&gt;0)*(DATOS!$K$2:$K$20000))/SUMPRODUCT((DATOS!$A$2:$A$20000=A32)*(CONFIG_METADATA!$G$2:$G$20000=1)*(COUNTIF(CONFIG_ASIGNATURAS!$B$7:$B$27,DATOS!$I$2:$I$20000)&gt;0)*1),"")))</f>
        <v/>
      </c>
      <c r="H32" t="str">
        <f>IF(G32="","",IF(G32="[FÓRMULA MANUAL]","",IFERROR(AVERAGEIFS(DATOS!$K$2:$K$20000,DATOS!$A$2:$A$20000,G32,CONFIG_METADATA!$G$2:$G$20000,1,DATOS!$I$2:$I$20000,"Lenguaje Musical"),"")))</f>
        <v/>
      </c>
      <c r="I32" t="str">
        <f>IF(G32="","",IF(G32="[FÓRMULA MANUAL]","",IFERROR(AVERAGEIFS(DATOS!$K$2:$K$20000,DATOS!$A$2:$A$20000,G32,CONFIG_METADATA!$G$2:$G$20000,1,DATOS!$I$2:$I$20000,"Orquesta/Banda/Conjunto"),"")))</f>
        <v/>
      </c>
      <c r="J32" t="str">
        <f>IF(G32="","",IF(G32="[FÓRMULA MANUAL]","",IFERROR(AVERAGEIFS(DATOS!$K$2:$K$20000,DATOS!$A$2:$A$20000,G32,CONFIG_METADATA!$G$2:$G$20000,1,DATOS!$I$2:$I$20000,"Conjunto"),"")))</f>
        <v/>
      </c>
      <c r="K32" t="str">
        <f>IF(G32="","",IF(G32="[FÓRMULA MANUAL]","",IFERROR(SUMPRODUCT((DATOS!$A$2:$A$20000=G32)*(CONFIG_METADATA!$G$2:$G$20000=1)*(COUNTIF(CONFIG_ASIGNATURAS!$B$7:$B$27,DATOS!$I$2:$I$20000)&gt;0)*(DATOS!$K$2:$K$20000))/SUMPRODUCT((DATOS!$A$2:$A$20000=G32)*(CONFIG_METADATA!$G$2:$G$20000=1)*(COUNTIF(CONFIG_ASIGNATURAS!$B$7:$B$27,DATOS!$I$2:$I$20000)&gt;0)*1),"")))</f>
        <v/>
      </c>
      <c r="N32" t="str">
        <f>IF(M32="","",IF(M32="[FÓRMULA MANUAL]","",IFERROR(AVERAGEIFS(DATOS!$K$2:$K$20000,DATOS!$A$2:$A$20000,M32,CONFIG_METADATA!$G$2:$G$20000,1,DATOS!$I$2:$I$20000,"Armonía"),"")))</f>
        <v/>
      </c>
      <c r="O32" t="str">
        <f>IF(M32="","",IF(M32="[FÓRMULA MANUAL]","",IFERROR(AVERAGEIFS(DATOS!$K$2:$K$20000,DATOS!$A$2:$A$20000,M32,CONFIG_METADATA!$G$2:$G$20000,1,DATOS!$I$2:$I$20000,"Orquesta/Banda/Conjunto"),"")))</f>
        <v/>
      </c>
      <c r="P32" t="str">
        <f>IF(M32="","",IF(M32="[FÓRMULA MANUAL]","",IFERROR(AVERAGEIFS(DATOS!$K$2:$K$20000,DATOS!$A$2:$A$20000,M32,CONFIG_METADATA!$G$2:$G$20000,1,DATOS!$I$2:$I$20000,"Música de Cámara"),"")))</f>
        <v/>
      </c>
      <c r="Q32" t="str">
        <f>IF(M32="","",IF(M32="[FÓRMULA MANUAL]","",IFERROR(SUMPRODUCT((DATOS!$A$2:$A$20000=M32)*(CONFIG_METADATA!$G$2:$G$20000=1)*(COUNTIF(CONFIG_ASIGNATURAS!$B$7:$B$27,DATOS!$I$2:$I$20000)&gt;0)*(DATOS!$K$2:$K$20000))/SUMPRODUCT((DATOS!$A$2:$A$20000=M32)*(CONFIG_METADATA!$G$2:$G$20000=1)*(COUNTIF(CONFIG_ASIGNATURAS!$B$7:$B$27,DATOS!$I$2:$I$20000)&gt;0)*1),"")))</f>
        <v/>
      </c>
      <c r="T32" t="str">
        <f>IF(S32="","",IF(S32="[FÓRMULA MANUAL]","",IFERROR(AVERAGEIFS(DATOS!$K$2:$K$20000,DATOS!$A$2:$A$20000,S32,CONFIG_METADATA!$G$2:$G$20000,1,DATOS!$I$2:$I$20000,"Armonía"),"")))</f>
        <v/>
      </c>
      <c r="U32" t="str">
        <f>IF(S32="","",IF(S32="[FÓRMULA MANUAL]","",IFERROR(AVERAGEIFS(DATOS!$K$2:$K$20000,DATOS!$A$2:$A$20000,S32,CONFIG_METADATA!$G$2:$G$20000,1,DATOS!$I$2:$I$20000,"Orquesta/Banda/Conjunto"),"")))</f>
        <v/>
      </c>
      <c r="V32" t="str">
        <f>IF(S32="","",IF(S32="[FÓRMULA MANUAL]","",IFERROR(AVERAGEIFS(DATOS!$K$2:$K$20000,DATOS!$A$2:$A$20000,S32,CONFIG_METADATA!$G$2:$G$20000,1,DATOS!$I$2:$I$20000,"Música de Cámara"),"")))</f>
        <v/>
      </c>
      <c r="W32" t="str">
        <f>IF(S32="","",IF(S32="[FÓRMULA MANUAL]","",IFERROR(SUMPRODUCT((DATOS!$A$2:$A$20000=S32)*(CONFIG_METADATA!$G$2:$G$20000=1)*(COUNTIF(CONFIG_ASIGNATURAS!$B$7:$B$27,DATOS!$I$2:$I$20000)&gt;0)*(DATOS!$K$2:$K$20000))/SUMPRODUCT((DATOS!$A$2:$A$20000=S32)*(CONFIG_METADATA!$G$2:$G$20000=1)*(COUNTIF(CONFIG_ASIGNATURAS!$B$7:$B$27,DATOS!$I$2:$I$20000)&gt;0)*1),"")))</f>
        <v/>
      </c>
      <c r="Z32" t="str">
        <f>IF(Y32="","",IF(Y32="[FÓRMULA MANUAL]","",IFERROR(AVERAGEIFS(DATOS!$K$2:$K$20000,DATOS!$A$2:$A$20000,Y32,CONFIG_METADATA!$G$2:$G$20000,1,DATOS!$I$2:$I$20000,"Análisis"),"")))</f>
        <v/>
      </c>
      <c r="AA32" t="str">
        <f>IF(Y32="","",IF(Y32="[FÓRMULA MANUAL]","",IFERROR(AVERAGEIFS(DATOS!$K$2:$K$20000,DATOS!$A$2:$A$20000,Y32,CONFIG_METADATA!$G$2:$G$20000,1,DATOS!$I$2:$I$20000,"Orquesta/Banda/Conjunto"),"")))</f>
        <v/>
      </c>
      <c r="AB32" t="str">
        <f>IF(Y32="","",IF(Y32="[FÓRMULA MANUAL]","",IFERROR(AVERAGEIFS(DATOS!$K$2:$K$20000,DATOS!$A$2:$A$20000,Y32,CONFIG_METADATA!$G$2:$G$20000,1,DATOS!$I$2:$I$20000,"Música de Cámara"),"")))</f>
        <v/>
      </c>
      <c r="AC32" t="str">
        <f>IF(Y32="","",IF(Y32="[FÓRMULA MANUAL]","",IFERROR(SUMPRODUCT((DATOS!$A$2:$A$20000=Y32)*(CONFIG_METADATA!$G$2:$G$20000=1)*(COUNTIF(CONFIG_ASIGNATURAS!$B$7:$B$27,DATOS!$I$2:$I$20000)&gt;0)*(DATOS!$K$2:$K$20000))/SUMPRODUCT((DATOS!$A$2:$A$20000=Y32)*(CONFIG_METADATA!$G$2:$G$20000=1)*(COUNTIF(CONFIG_ASIGNATURAS!$B$7:$B$27,DATOS!$I$2:$I$20000)&gt;0)*1),"")))</f>
        <v/>
      </c>
      <c r="AF32" t="str">
        <f>IF(AE32="","",IF(AE32="[FÓRMULA MANUAL]","",IFERROR(AVERAGEIFS(DATOS!$K$2:$K$20000,DATOS!$A$2:$A$20000,AE32,CONFIG_METADATA!$G$2:$G$20000,1,DATOS!$I$2:$I$20000,"Análisis"),"")))</f>
        <v/>
      </c>
      <c r="AG32" t="str">
        <f>IF(AE32="","",IF(AE32="[FÓRMULA MANUAL]","",IFERROR(AVERAGEIFS(DATOS!$K$2:$K$20000,DATOS!$A$2:$A$20000,AE32,CONFIG_METADATA!$G$2:$G$20000,1,DATOS!$I$2:$I$20000,"Orquesta/Banda/Conjunto"),"")))</f>
        <v/>
      </c>
      <c r="AH32" t="str">
        <f>IF(AE32="","",IF(AE32="[FÓRMULA MANUAL]","",IFERROR(AVERAGEIFS(DATOS!$K$2:$K$20000,DATOS!$A$2:$A$20000,AE32,CONFIG_METADATA!$G$2:$G$20000,1,DATOS!$I$2:$I$20000,"Música de Cámara"),"")))</f>
        <v/>
      </c>
      <c r="AI32" t="str">
        <f>IF(AE32="","",IF(AE32="[FÓRMULA MANUAL]","",IFERROR(SUMPRODUCT((DATOS!$A$2:$A$20000=AE32)*(CONFIG_METADATA!$G$2:$G$20000=1)*(COUNTIF(CONFIG_ASIGNATURAS!$B$7:$B$27,DATOS!$I$2:$I$20000)&gt;0)*(DATOS!$K$2:$K$20000))/SUMPRODUCT((DATOS!$A$2:$A$20000=AE32)*(CONFIG_METADATA!$G$2:$G$20000=1)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MANUAL]","",IFERROR(AVERAGEIFS(DATOS!$K$2:$K$20000,DATOS!$A$2:$A$20000,A33,CONFIG_METADATA!$G$2:$G$20000,1,DATOS!$I$2:$I$20000,"Lenguaje Musical"),"")))</f>
        <v/>
      </c>
      <c r="C33" t="str">
        <f>IF(A33="","",IF(A33="[FÓRMULA MANUAL]","",IFERROR(AVERAGEIFS(DATOS!$K$2:$K$20000,DATOS!$A$2:$A$20000,A33,CONFIG_METADATA!$G$2:$G$20000,1,DATOS!$I$2:$I$20000,"Orquesta/Banda/Conjunto"),"")))</f>
        <v/>
      </c>
      <c r="D33" t="str">
        <f>IF(A33="","",IF(A33="[FÓRMULA MANUAL]","",IFERROR(AVERAGEIFS(DATOS!$K$2:$K$20000,DATOS!$A$2:$A$20000,A33,CONFIG_METADATA!$G$2:$G$20000,1,DATOS!$I$2:$I$20000,"Conjunto"),"")))</f>
        <v/>
      </c>
      <c r="E33" t="str">
        <f>IF(A33="","",IF(A33="[FÓRMULA MANUAL]","",IFERROR(SUMPRODUCT((DATOS!$A$2:$A$20000=A33)*(CONFIG_METADATA!$G$2:$G$20000=1)*(COUNTIF(CONFIG_ASIGNATURAS!$B$7:$B$27,DATOS!$I$2:$I$20000)&gt;0)*(DATOS!$K$2:$K$20000))/SUMPRODUCT((DATOS!$A$2:$A$20000=A33)*(CONFIG_METADATA!$G$2:$G$20000=1)*(COUNTIF(CONFIG_ASIGNATURAS!$B$7:$B$27,DATOS!$I$2:$I$20000)&gt;0)*1),"")))</f>
        <v/>
      </c>
      <c r="H33" t="str">
        <f>IF(G33="","",IF(G33="[FÓRMULA MANUAL]","",IFERROR(AVERAGEIFS(DATOS!$K$2:$K$20000,DATOS!$A$2:$A$20000,G33,CONFIG_METADATA!$G$2:$G$20000,1,DATOS!$I$2:$I$20000,"Lenguaje Musical"),"")))</f>
        <v/>
      </c>
      <c r="I33" t="str">
        <f>IF(G33="","",IF(G33="[FÓRMULA MANUAL]","",IFERROR(AVERAGEIFS(DATOS!$K$2:$K$20000,DATOS!$A$2:$A$20000,G33,CONFIG_METADATA!$G$2:$G$20000,1,DATOS!$I$2:$I$20000,"Orquesta/Banda/Conjunto"),"")))</f>
        <v/>
      </c>
      <c r="J33" t="str">
        <f>IF(G33="","",IF(G33="[FÓRMULA MANUAL]","",IFERROR(AVERAGEIFS(DATOS!$K$2:$K$20000,DATOS!$A$2:$A$20000,G33,CONFIG_METADATA!$G$2:$G$20000,1,DATOS!$I$2:$I$20000,"Conjunto"),"")))</f>
        <v/>
      </c>
      <c r="K33" t="str">
        <f>IF(G33="","",IF(G33="[FÓRMULA MANUAL]","",IFERROR(SUMPRODUCT((DATOS!$A$2:$A$20000=G33)*(CONFIG_METADATA!$G$2:$G$20000=1)*(COUNTIF(CONFIG_ASIGNATURAS!$B$7:$B$27,DATOS!$I$2:$I$20000)&gt;0)*(DATOS!$K$2:$K$20000))/SUMPRODUCT((DATOS!$A$2:$A$20000=G33)*(CONFIG_METADATA!$G$2:$G$20000=1)*(COUNTIF(CONFIG_ASIGNATURAS!$B$7:$B$27,DATOS!$I$2:$I$20000)&gt;0)*1),"")))</f>
        <v/>
      </c>
      <c r="N33" t="str">
        <f>IF(M33="","",IF(M33="[FÓRMULA MANUAL]","",IFERROR(AVERAGEIFS(DATOS!$K$2:$K$20000,DATOS!$A$2:$A$20000,M33,CONFIG_METADATA!$G$2:$G$20000,1,DATOS!$I$2:$I$20000,"Armonía"),"")))</f>
        <v/>
      </c>
      <c r="O33" t="str">
        <f>IF(M33="","",IF(M33="[FÓRMULA MANUAL]","",IFERROR(AVERAGEIFS(DATOS!$K$2:$K$20000,DATOS!$A$2:$A$20000,M33,CONFIG_METADATA!$G$2:$G$20000,1,DATOS!$I$2:$I$20000,"Orquesta/Banda/Conjunto"),"")))</f>
        <v/>
      </c>
      <c r="P33" t="str">
        <f>IF(M33="","",IF(M33="[FÓRMULA MANUAL]","",IFERROR(AVERAGEIFS(DATOS!$K$2:$K$20000,DATOS!$A$2:$A$20000,M33,CONFIG_METADATA!$G$2:$G$20000,1,DATOS!$I$2:$I$20000,"Música de Cámara"),"")))</f>
        <v/>
      </c>
      <c r="Q33" t="str">
        <f>IF(M33="","",IF(M33="[FÓRMULA MANUAL]","",IFERROR(SUMPRODUCT((DATOS!$A$2:$A$20000=M33)*(CONFIG_METADATA!$G$2:$G$20000=1)*(COUNTIF(CONFIG_ASIGNATURAS!$B$7:$B$27,DATOS!$I$2:$I$20000)&gt;0)*(DATOS!$K$2:$K$20000))/SUMPRODUCT((DATOS!$A$2:$A$20000=M33)*(CONFIG_METADATA!$G$2:$G$20000=1)*(COUNTIF(CONFIG_ASIGNATURAS!$B$7:$B$27,DATOS!$I$2:$I$20000)&gt;0)*1),"")))</f>
        <v/>
      </c>
      <c r="T33" t="str">
        <f>IF(S33="","",IF(S33="[FÓRMULA MANUAL]","",IFERROR(AVERAGEIFS(DATOS!$K$2:$K$20000,DATOS!$A$2:$A$20000,S33,CONFIG_METADATA!$G$2:$G$20000,1,DATOS!$I$2:$I$20000,"Armonía"),"")))</f>
        <v/>
      </c>
      <c r="U33" t="str">
        <f>IF(S33="","",IF(S33="[FÓRMULA MANUAL]","",IFERROR(AVERAGEIFS(DATOS!$K$2:$K$20000,DATOS!$A$2:$A$20000,S33,CONFIG_METADATA!$G$2:$G$20000,1,DATOS!$I$2:$I$20000,"Orquesta/Banda/Conjunto"),"")))</f>
        <v/>
      </c>
      <c r="V33" t="str">
        <f>IF(S33="","",IF(S33="[FÓRMULA MANUAL]","",IFERROR(AVERAGEIFS(DATOS!$K$2:$K$20000,DATOS!$A$2:$A$20000,S33,CONFIG_METADATA!$G$2:$G$20000,1,DATOS!$I$2:$I$20000,"Música de Cámara"),"")))</f>
        <v/>
      </c>
      <c r="W33" t="str">
        <f>IF(S33="","",IF(S33="[FÓRMULA MANUAL]","",IFERROR(SUMPRODUCT((DATOS!$A$2:$A$20000=S33)*(CONFIG_METADATA!$G$2:$G$20000=1)*(COUNTIF(CONFIG_ASIGNATURAS!$B$7:$B$27,DATOS!$I$2:$I$20000)&gt;0)*(DATOS!$K$2:$K$20000))/SUMPRODUCT((DATOS!$A$2:$A$20000=S33)*(CONFIG_METADATA!$G$2:$G$20000=1)*(COUNTIF(CONFIG_ASIGNATURAS!$B$7:$B$27,DATOS!$I$2:$I$20000)&gt;0)*1),"")))</f>
        <v/>
      </c>
      <c r="Z33" t="str">
        <f>IF(Y33="","",IF(Y33="[FÓRMULA MANUAL]","",IFERROR(AVERAGEIFS(DATOS!$K$2:$K$20000,DATOS!$A$2:$A$20000,Y33,CONFIG_METADATA!$G$2:$G$20000,1,DATOS!$I$2:$I$20000,"Análisis"),"")))</f>
        <v/>
      </c>
      <c r="AA33" t="str">
        <f>IF(Y33="","",IF(Y33="[FÓRMULA MANUAL]","",IFERROR(AVERAGEIFS(DATOS!$K$2:$K$20000,DATOS!$A$2:$A$20000,Y33,CONFIG_METADATA!$G$2:$G$20000,1,DATOS!$I$2:$I$20000,"Orquesta/Banda/Conjunto"),"")))</f>
        <v/>
      </c>
      <c r="AB33" t="str">
        <f>IF(Y33="","",IF(Y33="[FÓRMULA MANUAL]","",IFERROR(AVERAGEIFS(DATOS!$K$2:$K$20000,DATOS!$A$2:$A$20000,Y33,CONFIG_METADATA!$G$2:$G$20000,1,DATOS!$I$2:$I$20000,"Música de Cámara"),"")))</f>
        <v/>
      </c>
      <c r="AC33" t="str">
        <f>IF(Y33="","",IF(Y33="[FÓRMULA MANUAL]","",IFERROR(SUMPRODUCT((DATOS!$A$2:$A$20000=Y33)*(CONFIG_METADATA!$G$2:$G$20000=1)*(COUNTIF(CONFIG_ASIGNATURAS!$B$7:$B$27,DATOS!$I$2:$I$20000)&gt;0)*(DATOS!$K$2:$K$20000))/SUMPRODUCT((DATOS!$A$2:$A$20000=Y33)*(CONFIG_METADATA!$G$2:$G$20000=1)*(COUNTIF(CONFIG_ASIGNATURAS!$B$7:$B$27,DATOS!$I$2:$I$20000)&gt;0)*1),"")))</f>
        <v/>
      </c>
      <c r="AF33" t="str">
        <f>IF(AE33="","",IF(AE33="[FÓRMULA MANUAL]","",IFERROR(AVERAGEIFS(DATOS!$K$2:$K$20000,DATOS!$A$2:$A$20000,AE33,CONFIG_METADATA!$G$2:$G$20000,1,DATOS!$I$2:$I$20000,"Análisis"),"")))</f>
        <v/>
      </c>
      <c r="AG33" t="str">
        <f>IF(AE33="","",IF(AE33="[FÓRMULA MANUAL]","",IFERROR(AVERAGEIFS(DATOS!$K$2:$K$20000,DATOS!$A$2:$A$20000,AE33,CONFIG_METADATA!$G$2:$G$20000,1,DATOS!$I$2:$I$20000,"Orquesta/Banda/Conjunto"),"")))</f>
        <v/>
      </c>
      <c r="AH33" t="str">
        <f>IF(AE33="","",IF(AE33="[FÓRMULA MANUAL]","",IFERROR(AVERAGEIFS(DATOS!$K$2:$K$20000,DATOS!$A$2:$A$20000,AE33,CONFIG_METADATA!$G$2:$G$20000,1,DATOS!$I$2:$I$20000,"Música de Cámara"),"")))</f>
        <v/>
      </c>
      <c r="AI33" t="str">
        <f>IF(AE33="","",IF(AE33="[FÓRMULA MANUAL]","",IFERROR(SUMPRODUCT((DATOS!$A$2:$A$20000=AE33)*(CONFIG_METADATA!$G$2:$G$20000=1)*(COUNTIF(CONFIG_ASIGNATURAS!$B$7:$B$27,DATOS!$I$2:$I$20000)&gt;0)*(DATOS!$K$2:$K$20000))/SUMPRODUCT((DATOS!$A$2:$A$20000=AE33)*(CONFIG_METADATA!$G$2:$G$20000=1)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MANUAL]","",IFERROR(AVERAGEIFS(DATOS!$K$2:$K$20000,DATOS!$A$2:$A$20000,A34,CONFIG_METADATA!$G$2:$G$20000,1,DATOS!$I$2:$I$20000,"Lenguaje Musical"),"")))</f>
        <v/>
      </c>
      <c r="C34" t="str">
        <f>IF(A34="","",IF(A34="[FÓRMULA MANUAL]","",IFERROR(AVERAGEIFS(DATOS!$K$2:$K$20000,DATOS!$A$2:$A$20000,A34,CONFIG_METADATA!$G$2:$G$20000,1,DATOS!$I$2:$I$20000,"Orquesta/Banda/Conjunto"),"")))</f>
        <v/>
      </c>
      <c r="D34" t="str">
        <f>IF(A34="","",IF(A34="[FÓRMULA MANUAL]","",IFERROR(AVERAGEIFS(DATOS!$K$2:$K$20000,DATOS!$A$2:$A$20000,A34,CONFIG_METADATA!$G$2:$G$20000,1,DATOS!$I$2:$I$20000,"Conjunto"),"")))</f>
        <v/>
      </c>
      <c r="E34" t="str">
        <f>IF(A34="","",IF(A34="[FÓRMULA MANUAL]","",IFERROR(SUMPRODUCT((DATOS!$A$2:$A$20000=A34)*(CONFIG_METADATA!$G$2:$G$20000=1)*(COUNTIF(CONFIG_ASIGNATURAS!$B$7:$B$27,DATOS!$I$2:$I$20000)&gt;0)*(DATOS!$K$2:$K$20000))/SUMPRODUCT((DATOS!$A$2:$A$20000=A34)*(CONFIG_METADATA!$G$2:$G$20000=1)*(COUNTIF(CONFIG_ASIGNATURAS!$B$7:$B$27,DATOS!$I$2:$I$20000)&gt;0)*1),"")))</f>
        <v/>
      </c>
      <c r="H34" t="str">
        <f>IF(G34="","",IF(G34="[FÓRMULA MANUAL]","",IFERROR(AVERAGEIFS(DATOS!$K$2:$K$20000,DATOS!$A$2:$A$20000,G34,CONFIG_METADATA!$G$2:$G$20000,1,DATOS!$I$2:$I$20000,"Lenguaje Musical"),"")))</f>
        <v/>
      </c>
      <c r="I34" t="str">
        <f>IF(G34="","",IF(G34="[FÓRMULA MANUAL]","",IFERROR(AVERAGEIFS(DATOS!$K$2:$K$20000,DATOS!$A$2:$A$20000,G34,CONFIG_METADATA!$G$2:$G$20000,1,DATOS!$I$2:$I$20000,"Orquesta/Banda/Conjunto"),"")))</f>
        <v/>
      </c>
      <c r="J34" t="str">
        <f>IF(G34="","",IF(G34="[FÓRMULA MANUAL]","",IFERROR(AVERAGEIFS(DATOS!$K$2:$K$20000,DATOS!$A$2:$A$20000,G34,CONFIG_METADATA!$G$2:$G$20000,1,DATOS!$I$2:$I$20000,"Conjunto"),"")))</f>
        <v/>
      </c>
      <c r="K34" t="str">
        <f>IF(G34="","",IF(G34="[FÓRMULA MANUAL]","",IFERROR(SUMPRODUCT((DATOS!$A$2:$A$20000=G34)*(CONFIG_METADATA!$G$2:$G$20000=1)*(COUNTIF(CONFIG_ASIGNATURAS!$B$7:$B$27,DATOS!$I$2:$I$20000)&gt;0)*(DATOS!$K$2:$K$20000))/SUMPRODUCT((DATOS!$A$2:$A$20000=G34)*(CONFIG_METADATA!$G$2:$G$20000=1)*(COUNTIF(CONFIG_ASIGNATURAS!$B$7:$B$27,DATOS!$I$2:$I$20000)&gt;0)*1),"")))</f>
        <v/>
      </c>
      <c r="N34" t="str">
        <f>IF(M34="","",IF(M34="[FÓRMULA MANUAL]","",IFERROR(AVERAGEIFS(DATOS!$K$2:$K$20000,DATOS!$A$2:$A$20000,M34,CONFIG_METADATA!$G$2:$G$20000,1,DATOS!$I$2:$I$20000,"Armonía"),"")))</f>
        <v/>
      </c>
      <c r="O34" t="str">
        <f>IF(M34="","",IF(M34="[FÓRMULA MANUAL]","",IFERROR(AVERAGEIFS(DATOS!$K$2:$K$20000,DATOS!$A$2:$A$20000,M34,CONFIG_METADATA!$G$2:$G$20000,1,DATOS!$I$2:$I$20000,"Orquesta/Banda/Conjunto"),"")))</f>
        <v/>
      </c>
      <c r="P34" t="str">
        <f>IF(M34="","",IF(M34="[FÓRMULA MANUAL]","",IFERROR(AVERAGEIFS(DATOS!$K$2:$K$20000,DATOS!$A$2:$A$20000,M34,CONFIG_METADATA!$G$2:$G$20000,1,DATOS!$I$2:$I$20000,"Música de Cámara"),"")))</f>
        <v/>
      </c>
      <c r="Q34" t="str">
        <f>IF(M34="","",IF(M34="[FÓRMULA MANUAL]","",IFERROR(SUMPRODUCT((DATOS!$A$2:$A$20000=M34)*(CONFIG_METADATA!$G$2:$G$20000=1)*(COUNTIF(CONFIG_ASIGNATURAS!$B$7:$B$27,DATOS!$I$2:$I$20000)&gt;0)*(DATOS!$K$2:$K$20000))/SUMPRODUCT((DATOS!$A$2:$A$20000=M34)*(CONFIG_METADATA!$G$2:$G$20000=1)*(COUNTIF(CONFIG_ASIGNATURAS!$B$7:$B$27,DATOS!$I$2:$I$20000)&gt;0)*1),"")))</f>
        <v/>
      </c>
      <c r="T34" t="str">
        <f>IF(S34="","",IF(S34="[FÓRMULA MANUAL]","",IFERROR(AVERAGEIFS(DATOS!$K$2:$K$20000,DATOS!$A$2:$A$20000,S34,CONFIG_METADATA!$G$2:$G$20000,1,DATOS!$I$2:$I$20000,"Armonía"),"")))</f>
        <v/>
      </c>
      <c r="U34" t="str">
        <f>IF(S34="","",IF(S34="[FÓRMULA MANUAL]","",IFERROR(AVERAGEIFS(DATOS!$K$2:$K$20000,DATOS!$A$2:$A$20000,S34,CONFIG_METADATA!$G$2:$G$20000,1,DATOS!$I$2:$I$20000,"Orquesta/Banda/Conjunto"),"")))</f>
        <v/>
      </c>
      <c r="V34" t="str">
        <f>IF(S34="","",IF(S34="[FÓRMULA MANUAL]","",IFERROR(AVERAGEIFS(DATOS!$K$2:$K$20000,DATOS!$A$2:$A$20000,S34,CONFIG_METADATA!$G$2:$G$20000,1,DATOS!$I$2:$I$20000,"Música de Cámara"),"")))</f>
        <v/>
      </c>
      <c r="W34" t="str">
        <f>IF(S34="","",IF(S34="[FÓRMULA MANUAL]","",IFERROR(SUMPRODUCT((DATOS!$A$2:$A$20000=S34)*(CONFIG_METADATA!$G$2:$G$20000=1)*(COUNTIF(CONFIG_ASIGNATURAS!$B$7:$B$27,DATOS!$I$2:$I$20000)&gt;0)*(DATOS!$K$2:$K$20000))/SUMPRODUCT((DATOS!$A$2:$A$20000=S34)*(CONFIG_METADATA!$G$2:$G$20000=1)*(COUNTIF(CONFIG_ASIGNATURAS!$B$7:$B$27,DATOS!$I$2:$I$20000)&gt;0)*1),"")))</f>
        <v/>
      </c>
      <c r="Z34" t="str">
        <f>IF(Y34="","",IF(Y34="[FÓRMULA MANUAL]","",IFERROR(AVERAGEIFS(DATOS!$K$2:$K$20000,DATOS!$A$2:$A$20000,Y34,CONFIG_METADATA!$G$2:$G$20000,1,DATOS!$I$2:$I$20000,"Análisis"),"")))</f>
        <v/>
      </c>
      <c r="AA34" t="str">
        <f>IF(Y34="","",IF(Y34="[FÓRMULA MANUAL]","",IFERROR(AVERAGEIFS(DATOS!$K$2:$K$20000,DATOS!$A$2:$A$20000,Y34,CONFIG_METADATA!$G$2:$G$20000,1,DATOS!$I$2:$I$20000,"Orquesta/Banda/Conjunto"),"")))</f>
        <v/>
      </c>
      <c r="AB34" t="str">
        <f>IF(Y34="","",IF(Y34="[FÓRMULA MANUAL]","",IFERROR(AVERAGEIFS(DATOS!$K$2:$K$20000,DATOS!$A$2:$A$20000,Y34,CONFIG_METADATA!$G$2:$G$20000,1,DATOS!$I$2:$I$20000,"Música de Cámara"),"")))</f>
        <v/>
      </c>
      <c r="AC34" t="str">
        <f>IF(Y34="","",IF(Y34="[FÓRMULA MANUAL]","",IFERROR(SUMPRODUCT((DATOS!$A$2:$A$20000=Y34)*(CONFIG_METADATA!$G$2:$G$20000=1)*(COUNTIF(CONFIG_ASIGNATURAS!$B$7:$B$27,DATOS!$I$2:$I$20000)&gt;0)*(DATOS!$K$2:$K$20000))/SUMPRODUCT((DATOS!$A$2:$A$20000=Y34)*(CONFIG_METADATA!$G$2:$G$20000=1)*(COUNTIF(CONFIG_ASIGNATURAS!$B$7:$B$27,DATOS!$I$2:$I$20000)&gt;0)*1),"")))</f>
        <v/>
      </c>
      <c r="AF34" t="str">
        <f>IF(AE34="","",IF(AE34="[FÓRMULA MANUAL]","",IFERROR(AVERAGEIFS(DATOS!$K$2:$K$20000,DATOS!$A$2:$A$20000,AE34,CONFIG_METADATA!$G$2:$G$20000,1,DATOS!$I$2:$I$20000,"Análisis"),"")))</f>
        <v/>
      </c>
      <c r="AG34" t="str">
        <f>IF(AE34="","",IF(AE34="[FÓRMULA MANUAL]","",IFERROR(AVERAGEIFS(DATOS!$K$2:$K$20000,DATOS!$A$2:$A$20000,AE34,CONFIG_METADATA!$G$2:$G$20000,1,DATOS!$I$2:$I$20000,"Orquesta/Banda/Conjunto"),"")))</f>
        <v/>
      </c>
      <c r="AH34" t="str">
        <f>IF(AE34="","",IF(AE34="[FÓRMULA MANUAL]","",IFERROR(AVERAGEIFS(DATOS!$K$2:$K$20000,DATOS!$A$2:$A$20000,AE34,CONFIG_METADATA!$G$2:$G$20000,1,DATOS!$I$2:$I$20000,"Música de Cámara"),"")))</f>
        <v/>
      </c>
      <c r="AI34" t="str">
        <f>IF(AE34="","",IF(AE34="[FÓRMULA MANUAL]","",IFERROR(SUMPRODUCT((DATOS!$A$2:$A$20000=AE34)*(CONFIG_METADATA!$G$2:$G$20000=1)*(COUNTIF(CONFIG_ASIGNATURAS!$B$7:$B$27,DATOS!$I$2:$I$20000)&gt;0)*(DATOS!$K$2:$K$20000))/SUMPRODUCT((DATOS!$A$2:$A$20000=AE34)*(CONFIG_METADATA!$G$2:$G$20000=1)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MANUAL]","",IFERROR(AVERAGEIFS(DATOS!$K$2:$K$20000,DATOS!$A$2:$A$20000,A35,CONFIG_METADATA!$G$2:$G$20000,1,DATOS!$I$2:$I$20000,"Lenguaje Musical"),"")))</f>
        <v/>
      </c>
      <c r="C35" t="str">
        <f>IF(A35="","",IF(A35="[FÓRMULA MANUAL]","",IFERROR(AVERAGEIFS(DATOS!$K$2:$K$20000,DATOS!$A$2:$A$20000,A35,CONFIG_METADATA!$G$2:$G$20000,1,DATOS!$I$2:$I$20000,"Orquesta/Banda/Conjunto"),"")))</f>
        <v/>
      </c>
      <c r="D35" t="str">
        <f>IF(A35="","",IF(A35="[FÓRMULA MANUAL]","",IFERROR(AVERAGEIFS(DATOS!$K$2:$K$20000,DATOS!$A$2:$A$20000,A35,CONFIG_METADATA!$G$2:$G$20000,1,DATOS!$I$2:$I$20000,"Conjunto"),"")))</f>
        <v/>
      </c>
      <c r="E35" t="str">
        <f>IF(A35="","",IF(A35="[FÓRMULA MANUAL]","",IFERROR(SUMPRODUCT((DATOS!$A$2:$A$20000=A35)*(CONFIG_METADATA!$G$2:$G$20000=1)*(COUNTIF(CONFIG_ASIGNATURAS!$B$7:$B$27,DATOS!$I$2:$I$20000)&gt;0)*(DATOS!$K$2:$K$20000))/SUMPRODUCT((DATOS!$A$2:$A$20000=A35)*(CONFIG_METADATA!$G$2:$G$20000=1)*(COUNTIF(CONFIG_ASIGNATURAS!$B$7:$B$27,DATOS!$I$2:$I$20000)&gt;0)*1),"")))</f>
        <v/>
      </c>
      <c r="H35" t="str">
        <f>IF(G35="","",IF(G35="[FÓRMULA MANUAL]","",IFERROR(AVERAGEIFS(DATOS!$K$2:$K$20000,DATOS!$A$2:$A$20000,G35,CONFIG_METADATA!$G$2:$G$20000,1,DATOS!$I$2:$I$20000,"Lenguaje Musical"),"")))</f>
        <v/>
      </c>
      <c r="I35" t="str">
        <f>IF(G35="","",IF(G35="[FÓRMULA MANUAL]","",IFERROR(AVERAGEIFS(DATOS!$K$2:$K$20000,DATOS!$A$2:$A$20000,G35,CONFIG_METADATA!$G$2:$G$20000,1,DATOS!$I$2:$I$20000,"Orquesta/Banda/Conjunto"),"")))</f>
        <v/>
      </c>
      <c r="J35" t="str">
        <f>IF(G35="","",IF(G35="[FÓRMULA MANUAL]","",IFERROR(AVERAGEIFS(DATOS!$K$2:$K$20000,DATOS!$A$2:$A$20000,G35,CONFIG_METADATA!$G$2:$G$20000,1,DATOS!$I$2:$I$20000,"Conjunto"),"")))</f>
        <v/>
      </c>
      <c r="K35" t="str">
        <f>IF(G35="","",IF(G35="[FÓRMULA MANUAL]","",IFERROR(SUMPRODUCT((DATOS!$A$2:$A$20000=G35)*(CONFIG_METADATA!$G$2:$G$20000=1)*(COUNTIF(CONFIG_ASIGNATURAS!$B$7:$B$27,DATOS!$I$2:$I$20000)&gt;0)*(DATOS!$K$2:$K$20000))/SUMPRODUCT((DATOS!$A$2:$A$20000=G35)*(CONFIG_METADATA!$G$2:$G$20000=1)*(COUNTIF(CONFIG_ASIGNATURAS!$B$7:$B$27,DATOS!$I$2:$I$20000)&gt;0)*1),"")))</f>
        <v/>
      </c>
      <c r="N35" t="str">
        <f>IF(M35="","",IF(M35="[FÓRMULA MANUAL]","",IFERROR(AVERAGEIFS(DATOS!$K$2:$K$20000,DATOS!$A$2:$A$20000,M35,CONFIG_METADATA!$G$2:$G$20000,1,DATOS!$I$2:$I$20000,"Armonía"),"")))</f>
        <v/>
      </c>
      <c r="O35" t="str">
        <f>IF(M35="","",IF(M35="[FÓRMULA MANUAL]","",IFERROR(AVERAGEIFS(DATOS!$K$2:$K$20000,DATOS!$A$2:$A$20000,M35,CONFIG_METADATA!$G$2:$G$20000,1,DATOS!$I$2:$I$20000,"Orquesta/Banda/Conjunto"),"")))</f>
        <v/>
      </c>
      <c r="P35" t="str">
        <f>IF(M35="","",IF(M35="[FÓRMULA MANUAL]","",IFERROR(AVERAGEIFS(DATOS!$K$2:$K$20000,DATOS!$A$2:$A$20000,M35,CONFIG_METADATA!$G$2:$G$20000,1,DATOS!$I$2:$I$20000,"Música de Cámara"),"")))</f>
        <v/>
      </c>
      <c r="Q35" t="str">
        <f>IF(M35="","",IF(M35="[FÓRMULA MANUAL]","",IFERROR(SUMPRODUCT((DATOS!$A$2:$A$20000=M35)*(CONFIG_METADATA!$G$2:$G$20000=1)*(COUNTIF(CONFIG_ASIGNATURAS!$B$7:$B$27,DATOS!$I$2:$I$20000)&gt;0)*(DATOS!$K$2:$K$20000))/SUMPRODUCT((DATOS!$A$2:$A$20000=M35)*(CONFIG_METADATA!$G$2:$G$20000=1)*(COUNTIF(CONFIG_ASIGNATURAS!$B$7:$B$27,DATOS!$I$2:$I$20000)&gt;0)*1),"")))</f>
        <v/>
      </c>
      <c r="T35" t="str">
        <f>IF(S35="","",IF(S35="[FÓRMULA MANUAL]","",IFERROR(AVERAGEIFS(DATOS!$K$2:$K$20000,DATOS!$A$2:$A$20000,S35,CONFIG_METADATA!$G$2:$G$20000,1,DATOS!$I$2:$I$20000,"Armonía"),"")))</f>
        <v/>
      </c>
      <c r="U35" t="str">
        <f>IF(S35="","",IF(S35="[FÓRMULA MANUAL]","",IFERROR(AVERAGEIFS(DATOS!$K$2:$K$20000,DATOS!$A$2:$A$20000,S35,CONFIG_METADATA!$G$2:$G$20000,1,DATOS!$I$2:$I$20000,"Orquesta/Banda/Conjunto"),"")))</f>
        <v/>
      </c>
      <c r="V35" t="str">
        <f>IF(S35="","",IF(S35="[FÓRMULA MANUAL]","",IFERROR(AVERAGEIFS(DATOS!$K$2:$K$20000,DATOS!$A$2:$A$20000,S35,CONFIG_METADATA!$G$2:$G$20000,1,DATOS!$I$2:$I$20000,"Música de Cámara"),"")))</f>
        <v/>
      </c>
      <c r="W35" t="str">
        <f>IF(S35="","",IF(S35="[FÓRMULA MANUAL]","",IFERROR(SUMPRODUCT((DATOS!$A$2:$A$20000=S35)*(CONFIG_METADATA!$G$2:$G$20000=1)*(COUNTIF(CONFIG_ASIGNATURAS!$B$7:$B$27,DATOS!$I$2:$I$20000)&gt;0)*(DATOS!$K$2:$K$20000))/SUMPRODUCT((DATOS!$A$2:$A$20000=S35)*(CONFIG_METADATA!$G$2:$G$20000=1)*(COUNTIF(CONFIG_ASIGNATURAS!$B$7:$B$27,DATOS!$I$2:$I$20000)&gt;0)*1),"")))</f>
        <v/>
      </c>
      <c r="Z35" t="str">
        <f>IF(Y35="","",IF(Y35="[FÓRMULA MANUAL]","",IFERROR(AVERAGEIFS(DATOS!$K$2:$K$20000,DATOS!$A$2:$A$20000,Y35,CONFIG_METADATA!$G$2:$G$20000,1,DATOS!$I$2:$I$20000,"Análisis"),"")))</f>
        <v/>
      </c>
      <c r="AA35" t="str">
        <f>IF(Y35="","",IF(Y35="[FÓRMULA MANUAL]","",IFERROR(AVERAGEIFS(DATOS!$K$2:$K$20000,DATOS!$A$2:$A$20000,Y35,CONFIG_METADATA!$G$2:$G$20000,1,DATOS!$I$2:$I$20000,"Orquesta/Banda/Conjunto"),"")))</f>
        <v/>
      </c>
      <c r="AB35" t="str">
        <f>IF(Y35="","",IF(Y35="[FÓRMULA MANUAL]","",IFERROR(AVERAGEIFS(DATOS!$K$2:$K$20000,DATOS!$A$2:$A$20000,Y35,CONFIG_METADATA!$G$2:$G$20000,1,DATOS!$I$2:$I$20000,"Música de Cámara"),"")))</f>
        <v/>
      </c>
      <c r="AC35" t="str">
        <f>IF(Y35="","",IF(Y35="[FÓRMULA MANUAL]","",IFERROR(SUMPRODUCT((DATOS!$A$2:$A$20000=Y35)*(CONFIG_METADATA!$G$2:$G$20000=1)*(COUNTIF(CONFIG_ASIGNATURAS!$B$7:$B$27,DATOS!$I$2:$I$20000)&gt;0)*(DATOS!$K$2:$K$20000))/SUMPRODUCT((DATOS!$A$2:$A$20000=Y35)*(CONFIG_METADATA!$G$2:$G$20000=1)*(COUNTIF(CONFIG_ASIGNATURAS!$B$7:$B$27,DATOS!$I$2:$I$20000)&gt;0)*1),"")))</f>
        <v/>
      </c>
      <c r="AF35" t="str">
        <f>IF(AE35="","",IF(AE35="[FÓRMULA MANUAL]","",IFERROR(AVERAGEIFS(DATOS!$K$2:$K$20000,DATOS!$A$2:$A$20000,AE35,CONFIG_METADATA!$G$2:$G$20000,1,DATOS!$I$2:$I$20000,"Análisis"),"")))</f>
        <v/>
      </c>
      <c r="AG35" t="str">
        <f>IF(AE35="","",IF(AE35="[FÓRMULA MANUAL]","",IFERROR(AVERAGEIFS(DATOS!$K$2:$K$20000,DATOS!$A$2:$A$20000,AE35,CONFIG_METADATA!$G$2:$G$20000,1,DATOS!$I$2:$I$20000,"Orquesta/Banda/Conjunto"),"")))</f>
        <v/>
      </c>
      <c r="AH35" t="str">
        <f>IF(AE35="","",IF(AE35="[FÓRMULA MANUAL]","",IFERROR(AVERAGEIFS(DATOS!$K$2:$K$20000,DATOS!$A$2:$A$20000,AE35,CONFIG_METADATA!$G$2:$G$20000,1,DATOS!$I$2:$I$20000,"Música de Cámara"),"")))</f>
        <v/>
      </c>
      <c r="AI35" t="str">
        <f>IF(AE35="","",IF(AE35="[FÓRMULA MANUAL]","",IFERROR(SUMPRODUCT((DATOS!$A$2:$A$20000=AE35)*(CONFIG_METADATA!$G$2:$G$20000=1)*(COUNTIF(CONFIG_ASIGNATURAS!$B$7:$B$27,DATOS!$I$2:$I$20000)&gt;0)*(DATOS!$K$2:$K$20000))/SUMPRODUCT((DATOS!$A$2:$A$20000=AE35)*(CONFIG_METADATA!$G$2:$G$20000=1)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MANUAL]","",IFERROR(AVERAGEIFS(DATOS!$K$2:$K$20000,DATOS!$A$2:$A$20000,A36,CONFIG_METADATA!$G$2:$G$20000,1,DATOS!$I$2:$I$20000,"Lenguaje Musical"),"")))</f>
        <v/>
      </c>
      <c r="C36" t="str">
        <f>IF(A36="","",IF(A36="[FÓRMULA MANUAL]","",IFERROR(AVERAGEIFS(DATOS!$K$2:$K$20000,DATOS!$A$2:$A$20000,A36,CONFIG_METADATA!$G$2:$G$20000,1,DATOS!$I$2:$I$20000,"Orquesta/Banda/Conjunto"),"")))</f>
        <v/>
      </c>
      <c r="D36" t="str">
        <f>IF(A36="","",IF(A36="[FÓRMULA MANUAL]","",IFERROR(AVERAGEIFS(DATOS!$K$2:$K$20000,DATOS!$A$2:$A$20000,A36,CONFIG_METADATA!$G$2:$G$20000,1,DATOS!$I$2:$I$20000,"Conjunto"),"")))</f>
        <v/>
      </c>
      <c r="E36" t="str">
        <f>IF(A36="","",IF(A36="[FÓRMULA MANUAL]","",IFERROR(SUMPRODUCT((DATOS!$A$2:$A$20000=A36)*(CONFIG_METADATA!$G$2:$G$20000=1)*(COUNTIF(CONFIG_ASIGNATURAS!$B$7:$B$27,DATOS!$I$2:$I$20000)&gt;0)*(DATOS!$K$2:$K$20000))/SUMPRODUCT((DATOS!$A$2:$A$20000=A36)*(CONFIG_METADATA!$G$2:$G$20000=1)*(COUNTIF(CONFIG_ASIGNATURAS!$B$7:$B$27,DATOS!$I$2:$I$20000)&gt;0)*1),"")))</f>
        <v/>
      </c>
      <c r="H36" t="str">
        <f>IF(G36="","",IF(G36="[FÓRMULA MANUAL]","",IFERROR(AVERAGEIFS(DATOS!$K$2:$K$20000,DATOS!$A$2:$A$20000,G36,CONFIG_METADATA!$G$2:$G$20000,1,DATOS!$I$2:$I$20000,"Lenguaje Musical"),"")))</f>
        <v/>
      </c>
      <c r="I36" t="str">
        <f>IF(G36="","",IF(G36="[FÓRMULA MANUAL]","",IFERROR(AVERAGEIFS(DATOS!$K$2:$K$20000,DATOS!$A$2:$A$20000,G36,CONFIG_METADATA!$G$2:$G$20000,1,DATOS!$I$2:$I$20000,"Orquesta/Banda/Conjunto"),"")))</f>
        <v/>
      </c>
      <c r="J36" t="str">
        <f>IF(G36="","",IF(G36="[FÓRMULA MANUAL]","",IFERROR(AVERAGEIFS(DATOS!$K$2:$K$20000,DATOS!$A$2:$A$20000,G36,CONFIG_METADATA!$G$2:$G$20000,1,DATOS!$I$2:$I$20000,"Conjunto"),"")))</f>
        <v/>
      </c>
      <c r="K36" t="str">
        <f>IF(G36="","",IF(G36="[FÓRMULA MANUAL]","",IFERROR(SUMPRODUCT((DATOS!$A$2:$A$20000=G36)*(CONFIG_METADATA!$G$2:$G$20000=1)*(COUNTIF(CONFIG_ASIGNATURAS!$B$7:$B$27,DATOS!$I$2:$I$20000)&gt;0)*(DATOS!$K$2:$K$20000))/SUMPRODUCT((DATOS!$A$2:$A$20000=G36)*(CONFIG_METADATA!$G$2:$G$20000=1)*(COUNTIF(CONFIG_ASIGNATURAS!$B$7:$B$27,DATOS!$I$2:$I$20000)&gt;0)*1),"")))</f>
        <v/>
      </c>
      <c r="N36" t="str">
        <f>IF(M36="","",IF(M36="[FÓRMULA MANUAL]","",IFERROR(AVERAGEIFS(DATOS!$K$2:$K$20000,DATOS!$A$2:$A$20000,M36,CONFIG_METADATA!$G$2:$G$20000,1,DATOS!$I$2:$I$20000,"Armonía"),"")))</f>
        <v/>
      </c>
      <c r="O36" t="str">
        <f>IF(M36="","",IF(M36="[FÓRMULA MANUAL]","",IFERROR(AVERAGEIFS(DATOS!$K$2:$K$20000,DATOS!$A$2:$A$20000,M36,CONFIG_METADATA!$G$2:$G$20000,1,DATOS!$I$2:$I$20000,"Orquesta/Banda/Conjunto"),"")))</f>
        <v/>
      </c>
      <c r="P36" t="str">
        <f>IF(M36="","",IF(M36="[FÓRMULA MANUAL]","",IFERROR(AVERAGEIFS(DATOS!$K$2:$K$20000,DATOS!$A$2:$A$20000,M36,CONFIG_METADATA!$G$2:$G$20000,1,DATOS!$I$2:$I$20000,"Música de Cámara"),"")))</f>
        <v/>
      </c>
      <c r="Q36" t="str">
        <f>IF(M36="","",IF(M36="[FÓRMULA MANUAL]","",IFERROR(SUMPRODUCT((DATOS!$A$2:$A$20000=M36)*(CONFIG_METADATA!$G$2:$G$20000=1)*(COUNTIF(CONFIG_ASIGNATURAS!$B$7:$B$27,DATOS!$I$2:$I$20000)&gt;0)*(DATOS!$K$2:$K$20000))/SUMPRODUCT((DATOS!$A$2:$A$20000=M36)*(CONFIG_METADATA!$G$2:$G$20000=1)*(COUNTIF(CONFIG_ASIGNATURAS!$B$7:$B$27,DATOS!$I$2:$I$20000)&gt;0)*1),"")))</f>
        <v/>
      </c>
      <c r="T36" t="str">
        <f>IF(S36="","",IF(S36="[FÓRMULA MANUAL]","",IFERROR(AVERAGEIFS(DATOS!$K$2:$K$20000,DATOS!$A$2:$A$20000,S36,CONFIG_METADATA!$G$2:$G$20000,1,DATOS!$I$2:$I$20000,"Armonía"),"")))</f>
        <v/>
      </c>
      <c r="U36" t="str">
        <f>IF(S36="","",IF(S36="[FÓRMULA MANUAL]","",IFERROR(AVERAGEIFS(DATOS!$K$2:$K$20000,DATOS!$A$2:$A$20000,S36,CONFIG_METADATA!$G$2:$G$20000,1,DATOS!$I$2:$I$20000,"Orquesta/Banda/Conjunto"),"")))</f>
        <v/>
      </c>
      <c r="V36" t="str">
        <f>IF(S36="","",IF(S36="[FÓRMULA MANUAL]","",IFERROR(AVERAGEIFS(DATOS!$K$2:$K$20000,DATOS!$A$2:$A$20000,S36,CONFIG_METADATA!$G$2:$G$20000,1,DATOS!$I$2:$I$20000,"Música de Cámara"),"")))</f>
        <v/>
      </c>
      <c r="W36" t="str">
        <f>IF(S36="","",IF(S36="[FÓRMULA MANUAL]","",IFERROR(SUMPRODUCT((DATOS!$A$2:$A$20000=S36)*(CONFIG_METADATA!$G$2:$G$20000=1)*(COUNTIF(CONFIG_ASIGNATURAS!$B$7:$B$27,DATOS!$I$2:$I$20000)&gt;0)*(DATOS!$K$2:$K$20000))/SUMPRODUCT((DATOS!$A$2:$A$20000=S36)*(CONFIG_METADATA!$G$2:$G$20000=1)*(COUNTIF(CONFIG_ASIGNATURAS!$B$7:$B$27,DATOS!$I$2:$I$20000)&gt;0)*1),"")))</f>
        <v/>
      </c>
      <c r="Z36" t="str">
        <f>IF(Y36="","",IF(Y36="[FÓRMULA MANUAL]","",IFERROR(AVERAGEIFS(DATOS!$K$2:$K$20000,DATOS!$A$2:$A$20000,Y36,CONFIG_METADATA!$G$2:$G$20000,1,DATOS!$I$2:$I$20000,"Análisis"),"")))</f>
        <v/>
      </c>
      <c r="AA36" t="str">
        <f>IF(Y36="","",IF(Y36="[FÓRMULA MANUAL]","",IFERROR(AVERAGEIFS(DATOS!$K$2:$K$20000,DATOS!$A$2:$A$20000,Y36,CONFIG_METADATA!$G$2:$G$20000,1,DATOS!$I$2:$I$20000,"Orquesta/Banda/Conjunto"),"")))</f>
        <v/>
      </c>
      <c r="AB36" t="str">
        <f>IF(Y36="","",IF(Y36="[FÓRMULA MANUAL]","",IFERROR(AVERAGEIFS(DATOS!$K$2:$K$20000,DATOS!$A$2:$A$20000,Y36,CONFIG_METADATA!$G$2:$G$20000,1,DATOS!$I$2:$I$20000,"Música de Cámara"),"")))</f>
        <v/>
      </c>
      <c r="AC36" t="str">
        <f>IF(Y36="","",IF(Y36="[FÓRMULA MANUAL]","",IFERROR(SUMPRODUCT((DATOS!$A$2:$A$20000=Y36)*(CONFIG_METADATA!$G$2:$G$20000=1)*(COUNTIF(CONFIG_ASIGNATURAS!$B$7:$B$27,DATOS!$I$2:$I$20000)&gt;0)*(DATOS!$K$2:$K$20000))/SUMPRODUCT((DATOS!$A$2:$A$20000=Y36)*(CONFIG_METADATA!$G$2:$G$20000=1)*(COUNTIF(CONFIG_ASIGNATURAS!$B$7:$B$27,DATOS!$I$2:$I$20000)&gt;0)*1),"")))</f>
        <v/>
      </c>
      <c r="AF36" t="str">
        <f>IF(AE36="","",IF(AE36="[FÓRMULA MANUAL]","",IFERROR(AVERAGEIFS(DATOS!$K$2:$K$20000,DATOS!$A$2:$A$20000,AE36,CONFIG_METADATA!$G$2:$G$20000,1,DATOS!$I$2:$I$20000,"Análisis"),"")))</f>
        <v/>
      </c>
      <c r="AG36" t="str">
        <f>IF(AE36="","",IF(AE36="[FÓRMULA MANUAL]","",IFERROR(AVERAGEIFS(DATOS!$K$2:$K$20000,DATOS!$A$2:$A$20000,AE36,CONFIG_METADATA!$G$2:$G$20000,1,DATOS!$I$2:$I$20000,"Orquesta/Banda/Conjunto"),"")))</f>
        <v/>
      </c>
      <c r="AH36" t="str">
        <f>IF(AE36="","",IF(AE36="[FÓRMULA MANUAL]","",IFERROR(AVERAGEIFS(DATOS!$K$2:$K$20000,DATOS!$A$2:$A$20000,AE36,CONFIG_METADATA!$G$2:$G$20000,1,DATOS!$I$2:$I$20000,"Música de Cámara"),"")))</f>
        <v/>
      </c>
      <c r="AI36" t="str">
        <f>IF(AE36="","",IF(AE36="[FÓRMULA MANUAL]","",IFERROR(SUMPRODUCT((DATOS!$A$2:$A$20000=AE36)*(CONFIG_METADATA!$G$2:$G$20000=1)*(COUNTIF(CONFIG_ASIGNATURAS!$B$7:$B$27,DATOS!$I$2:$I$20000)&gt;0)*(DATOS!$K$2:$K$20000))/SUMPRODUCT((DATOS!$A$2:$A$20000=AE36)*(CONFIG_METADATA!$G$2:$G$20000=1)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MANUAL]","",IFERROR(AVERAGEIFS(DATOS!$K$2:$K$20000,DATOS!$A$2:$A$20000,A37,CONFIG_METADATA!$G$2:$G$20000,1,DATOS!$I$2:$I$20000,"Lenguaje Musical"),"")))</f>
        <v/>
      </c>
      <c r="C37" t="str">
        <f>IF(A37="","",IF(A37="[FÓRMULA MANUAL]","",IFERROR(AVERAGEIFS(DATOS!$K$2:$K$20000,DATOS!$A$2:$A$20000,A37,CONFIG_METADATA!$G$2:$G$20000,1,DATOS!$I$2:$I$20000,"Orquesta/Banda/Conjunto"),"")))</f>
        <v/>
      </c>
      <c r="D37" t="str">
        <f>IF(A37="","",IF(A37="[FÓRMULA MANUAL]","",IFERROR(AVERAGEIFS(DATOS!$K$2:$K$20000,DATOS!$A$2:$A$20000,A37,CONFIG_METADATA!$G$2:$G$20000,1,DATOS!$I$2:$I$20000,"Conjunto"),"")))</f>
        <v/>
      </c>
      <c r="E37" t="str">
        <f>IF(A37="","",IF(A37="[FÓRMULA MANUAL]","",IFERROR(SUMPRODUCT((DATOS!$A$2:$A$20000=A37)*(CONFIG_METADATA!$G$2:$G$20000=1)*(COUNTIF(CONFIG_ASIGNATURAS!$B$7:$B$27,DATOS!$I$2:$I$20000)&gt;0)*(DATOS!$K$2:$K$20000))/SUMPRODUCT((DATOS!$A$2:$A$20000=A37)*(CONFIG_METADATA!$G$2:$G$20000=1)*(COUNTIF(CONFIG_ASIGNATURAS!$B$7:$B$27,DATOS!$I$2:$I$20000)&gt;0)*1),"")))</f>
        <v/>
      </c>
      <c r="H37" t="str">
        <f>IF(G37="","",IF(G37="[FÓRMULA MANUAL]","",IFERROR(AVERAGEIFS(DATOS!$K$2:$K$20000,DATOS!$A$2:$A$20000,G37,CONFIG_METADATA!$G$2:$G$20000,1,DATOS!$I$2:$I$20000,"Lenguaje Musical"),"")))</f>
        <v/>
      </c>
      <c r="I37" t="str">
        <f>IF(G37="","",IF(G37="[FÓRMULA MANUAL]","",IFERROR(AVERAGEIFS(DATOS!$K$2:$K$20000,DATOS!$A$2:$A$20000,G37,CONFIG_METADATA!$G$2:$G$20000,1,DATOS!$I$2:$I$20000,"Orquesta/Banda/Conjunto"),"")))</f>
        <v/>
      </c>
      <c r="J37" t="str">
        <f>IF(G37="","",IF(G37="[FÓRMULA MANUAL]","",IFERROR(AVERAGEIFS(DATOS!$K$2:$K$20000,DATOS!$A$2:$A$20000,G37,CONFIG_METADATA!$G$2:$G$20000,1,DATOS!$I$2:$I$20000,"Conjunto"),"")))</f>
        <v/>
      </c>
      <c r="K37" t="str">
        <f>IF(G37="","",IF(G37="[FÓRMULA MANUAL]","",IFERROR(SUMPRODUCT((DATOS!$A$2:$A$20000=G37)*(CONFIG_METADATA!$G$2:$G$20000=1)*(COUNTIF(CONFIG_ASIGNATURAS!$B$7:$B$27,DATOS!$I$2:$I$20000)&gt;0)*(DATOS!$K$2:$K$20000))/SUMPRODUCT((DATOS!$A$2:$A$20000=G37)*(CONFIG_METADATA!$G$2:$G$20000=1)*(COUNTIF(CONFIG_ASIGNATURAS!$B$7:$B$27,DATOS!$I$2:$I$20000)&gt;0)*1),"")))</f>
        <v/>
      </c>
      <c r="N37" t="str">
        <f>IF(M37="","",IF(M37="[FÓRMULA MANUAL]","",IFERROR(AVERAGEIFS(DATOS!$K$2:$K$20000,DATOS!$A$2:$A$20000,M37,CONFIG_METADATA!$G$2:$G$20000,1,DATOS!$I$2:$I$20000,"Armonía"),"")))</f>
        <v/>
      </c>
      <c r="O37" t="str">
        <f>IF(M37="","",IF(M37="[FÓRMULA MANUAL]","",IFERROR(AVERAGEIFS(DATOS!$K$2:$K$20000,DATOS!$A$2:$A$20000,M37,CONFIG_METADATA!$G$2:$G$20000,1,DATOS!$I$2:$I$20000,"Orquesta/Banda/Conjunto"),"")))</f>
        <v/>
      </c>
      <c r="P37" t="str">
        <f>IF(M37="","",IF(M37="[FÓRMULA MANUAL]","",IFERROR(AVERAGEIFS(DATOS!$K$2:$K$20000,DATOS!$A$2:$A$20000,M37,CONFIG_METADATA!$G$2:$G$20000,1,DATOS!$I$2:$I$20000,"Música de Cámara"),"")))</f>
        <v/>
      </c>
      <c r="Q37" t="str">
        <f>IF(M37="","",IF(M37="[FÓRMULA MANUAL]","",IFERROR(SUMPRODUCT((DATOS!$A$2:$A$20000=M37)*(CONFIG_METADATA!$G$2:$G$20000=1)*(COUNTIF(CONFIG_ASIGNATURAS!$B$7:$B$27,DATOS!$I$2:$I$20000)&gt;0)*(DATOS!$K$2:$K$20000))/SUMPRODUCT((DATOS!$A$2:$A$20000=M37)*(CONFIG_METADATA!$G$2:$G$20000=1)*(COUNTIF(CONFIG_ASIGNATURAS!$B$7:$B$27,DATOS!$I$2:$I$20000)&gt;0)*1),"")))</f>
        <v/>
      </c>
      <c r="T37" t="str">
        <f>IF(S37="","",IF(S37="[FÓRMULA MANUAL]","",IFERROR(AVERAGEIFS(DATOS!$K$2:$K$20000,DATOS!$A$2:$A$20000,S37,CONFIG_METADATA!$G$2:$G$20000,1,DATOS!$I$2:$I$20000,"Armonía"),"")))</f>
        <v/>
      </c>
      <c r="U37" t="str">
        <f>IF(S37="","",IF(S37="[FÓRMULA MANUAL]","",IFERROR(AVERAGEIFS(DATOS!$K$2:$K$20000,DATOS!$A$2:$A$20000,S37,CONFIG_METADATA!$G$2:$G$20000,1,DATOS!$I$2:$I$20000,"Orquesta/Banda/Conjunto"),"")))</f>
        <v/>
      </c>
      <c r="V37" t="str">
        <f>IF(S37="","",IF(S37="[FÓRMULA MANUAL]","",IFERROR(AVERAGEIFS(DATOS!$K$2:$K$20000,DATOS!$A$2:$A$20000,S37,CONFIG_METADATA!$G$2:$G$20000,1,DATOS!$I$2:$I$20000,"Música de Cámara"),"")))</f>
        <v/>
      </c>
      <c r="W37" t="str">
        <f>IF(S37="","",IF(S37="[FÓRMULA MANUAL]","",IFERROR(SUMPRODUCT((DATOS!$A$2:$A$20000=S37)*(CONFIG_METADATA!$G$2:$G$20000=1)*(COUNTIF(CONFIG_ASIGNATURAS!$B$7:$B$27,DATOS!$I$2:$I$20000)&gt;0)*(DATOS!$K$2:$K$20000))/SUMPRODUCT((DATOS!$A$2:$A$20000=S37)*(CONFIG_METADATA!$G$2:$G$20000=1)*(COUNTIF(CONFIG_ASIGNATURAS!$B$7:$B$27,DATOS!$I$2:$I$20000)&gt;0)*1),"")))</f>
        <v/>
      </c>
      <c r="Z37" t="str">
        <f>IF(Y37="","",IF(Y37="[FÓRMULA MANUAL]","",IFERROR(AVERAGEIFS(DATOS!$K$2:$K$20000,DATOS!$A$2:$A$20000,Y37,CONFIG_METADATA!$G$2:$G$20000,1,DATOS!$I$2:$I$20000,"Análisis"),"")))</f>
        <v/>
      </c>
      <c r="AA37" t="str">
        <f>IF(Y37="","",IF(Y37="[FÓRMULA MANUAL]","",IFERROR(AVERAGEIFS(DATOS!$K$2:$K$20000,DATOS!$A$2:$A$20000,Y37,CONFIG_METADATA!$G$2:$G$20000,1,DATOS!$I$2:$I$20000,"Orquesta/Banda/Conjunto"),"")))</f>
        <v/>
      </c>
      <c r="AB37" t="str">
        <f>IF(Y37="","",IF(Y37="[FÓRMULA MANUAL]","",IFERROR(AVERAGEIFS(DATOS!$K$2:$K$20000,DATOS!$A$2:$A$20000,Y37,CONFIG_METADATA!$G$2:$G$20000,1,DATOS!$I$2:$I$20000,"Música de Cámara"),"")))</f>
        <v/>
      </c>
      <c r="AC37" t="str">
        <f>IF(Y37="","",IF(Y37="[FÓRMULA MANUAL]","",IFERROR(SUMPRODUCT((DATOS!$A$2:$A$20000=Y37)*(CONFIG_METADATA!$G$2:$G$20000=1)*(COUNTIF(CONFIG_ASIGNATURAS!$B$7:$B$27,DATOS!$I$2:$I$20000)&gt;0)*(DATOS!$K$2:$K$20000))/SUMPRODUCT((DATOS!$A$2:$A$20000=Y37)*(CONFIG_METADATA!$G$2:$G$20000=1)*(COUNTIF(CONFIG_ASIGNATURAS!$B$7:$B$27,DATOS!$I$2:$I$20000)&gt;0)*1),"")))</f>
        <v/>
      </c>
      <c r="AF37" t="str">
        <f>IF(AE37="","",IF(AE37="[FÓRMULA MANUAL]","",IFERROR(AVERAGEIFS(DATOS!$K$2:$K$20000,DATOS!$A$2:$A$20000,AE37,CONFIG_METADATA!$G$2:$G$20000,1,DATOS!$I$2:$I$20000,"Análisis"),"")))</f>
        <v/>
      </c>
      <c r="AG37" t="str">
        <f>IF(AE37="","",IF(AE37="[FÓRMULA MANUAL]","",IFERROR(AVERAGEIFS(DATOS!$K$2:$K$20000,DATOS!$A$2:$A$20000,AE37,CONFIG_METADATA!$G$2:$G$20000,1,DATOS!$I$2:$I$20000,"Orquesta/Banda/Conjunto"),"")))</f>
        <v/>
      </c>
      <c r="AH37" t="str">
        <f>IF(AE37="","",IF(AE37="[FÓRMULA MANUAL]","",IFERROR(AVERAGEIFS(DATOS!$K$2:$K$20000,DATOS!$A$2:$A$20000,AE37,CONFIG_METADATA!$G$2:$G$20000,1,DATOS!$I$2:$I$20000,"Música de Cámara"),"")))</f>
        <v/>
      </c>
      <c r="AI37" t="str">
        <f>IF(AE37="","",IF(AE37="[FÓRMULA MANUAL]","",IFERROR(SUMPRODUCT((DATOS!$A$2:$A$20000=AE37)*(CONFIG_METADATA!$G$2:$G$20000=1)*(COUNTIF(CONFIG_ASIGNATURAS!$B$7:$B$27,DATOS!$I$2:$I$20000)&gt;0)*(DATOS!$K$2:$K$20000))/SUMPRODUCT((DATOS!$A$2:$A$20000=AE37)*(CONFIG_METADATA!$G$2:$G$20000=1)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MANUAL]","",IFERROR(AVERAGEIFS(DATOS!$K$2:$K$20000,DATOS!$A$2:$A$20000,A38,CONFIG_METADATA!$G$2:$G$20000,1,DATOS!$I$2:$I$20000,"Lenguaje Musical"),"")))</f>
        <v/>
      </c>
      <c r="C38" t="str">
        <f>IF(A38="","",IF(A38="[FÓRMULA MANUAL]","",IFERROR(AVERAGEIFS(DATOS!$K$2:$K$20000,DATOS!$A$2:$A$20000,A38,CONFIG_METADATA!$G$2:$G$20000,1,DATOS!$I$2:$I$20000,"Orquesta/Banda/Conjunto"),"")))</f>
        <v/>
      </c>
      <c r="D38" t="str">
        <f>IF(A38="","",IF(A38="[FÓRMULA MANUAL]","",IFERROR(AVERAGEIFS(DATOS!$K$2:$K$20000,DATOS!$A$2:$A$20000,A38,CONFIG_METADATA!$G$2:$G$20000,1,DATOS!$I$2:$I$20000,"Conjunto"),"")))</f>
        <v/>
      </c>
      <c r="E38" t="str">
        <f>IF(A38="","",IF(A38="[FÓRMULA MANUAL]","",IFERROR(SUMPRODUCT((DATOS!$A$2:$A$20000=A38)*(CONFIG_METADATA!$G$2:$G$20000=1)*(COUNTIF(CONFIG_ASIGNATURAS!$B$7:$B$27,DATOS!$I$2:$I$20000)&gt;0)*(DATOS!$K$2:$K$20000))/SUMPRODUCT((DATOS!$A$2:$A$20000=A38)*(CONFIG_METADATA!$G$2:$G$20000=1)*(COUNTIF(CONFIG_ASIGNATURAS!$B$7:$B$27,DATOS!$I$2:$I$20000)&gt;0)*1),"")))</f>
        <v/>
      </c>
      <c r="H38" t="str">
        <f>IF(G38="","",IF(G38="[FÓRMULA MANUAL]","",IFERROR(AVERAGEIFS(DATOS!$K$2:$K$20000,DATOS!$A$2:$A$20000,G38,CONFIG_METADATA!$G$2:$G$20000,1,DATOS!$I$2:$I$20000,"Lenguaje Musical"),"")))</f>
        <v/>
      </c>
      <c r="I38" t="str">
        <f>IF(G38="","",IF(G38="[FÓRMULA MANUAL]","",IFERROR(AVERAGEIFS(DATOS!$K$2:$K$20000,DATOS!$A$2:$A$20000,G38,CONFIG_METADATA!$G$2:$G$20000,1,DATOS!$I$2:$I$20000,"Orquesta/Banda/Conjunto"),"")))</f>
        <v/>
      </c>
      <c r="J38" t="str">
        <f>IF(G38="","",IF(G38="[FÓRMULA MANUAL]","",IFERROR(AVERAGEIFS(DATOS!$K$2:$K$20000,DATOS!$A$2:$A$20000,G38,CONFIG_METADATA!$G$2:$G$20000,1,DATOS!$I$2:$I$20000,"Conjunto"),"")))</f>
        <v/>
      </c>
      <c r="K38" t="str">
        <f>IF(G38="","",IF(G38="[FÓRMULA MANUAL]","",IFERROR(SUMPRODUCT((DATOS!$A$2:$A$20000=G38)*(CONFIG_METADATA!$G$2:$G$20000=1)*(COUNTIF(CONFIG_ASIGNATURAS!$B$7:$B$27,DATOS!$I$2:$I$20000)&gt;0)*(DATOS!$K$2:$K$20000))/SUMPRODUCT((DATOS!$A$2:$A$20000=G38)*(CONFIG_METADATA!$G$2:$G$20000=1)*(COUNTIF(CONFIG_ASIGNATURAS!$B$7:$B$27,DATOS!$I$2:$I$20000)&gt;0)*1),"")))</f>
        <v/>
      </c>
      <c r="N38" t="str">
        <f>IF(M38="","",IF(M38="[FÓRMULA MANUAL]","",IFERROR(AVERAGEIFS(DATOS!$K$2:$K$20000,DATOS!$A$2:$A$20000,M38,CONFIG_METADATA!$G$2:$G$20000,1,DATOS!$I$2:$I$20000,"Armonía"),"")))</f>
        <v/>
      </c>
      <c r="O38" t="str">
        <f>IF(M38="","",IF(M38="[FÓRMULA MANUAL]","",IFERROR(AVERAGEIFS(DATOS!$K$2:$K$20000,DATOS!$A$2:$A$20000,M38,CONFIG_METADATA!$G$2:$G$20000,1,DATOS!$I$2:$I$20000,"Orquesta/Banda/Conjunto"),"")))</f>
        <v/>
      </c>
      <c r="P38" t="str">
        <f>IF(M38="","",IF(M38="[FÓRMULA MANUAL]","",IFERROR(AVERAGEIFS(DATOS!$K$2:$K$20000,DATOS!$A$2:$A$20000,M38,CONFIG_METADATA!$G$2:$G$20000,1,DATOS!$I$2:$I$20000,"Música de Cámara"),"")))</f>
        <v/>
      </c>
      <c r="Q38" t="str">
        <f>IF(M38="","",IF(M38="[FÓRMULA MANUAL]","",IFERROR(SUMPRODUCT((DATOS!$A$2:$A$20000=M38)*(CONFIG_METADATA!$G$2:$G$20000=1)*(COUNTIF(CONFIG_ASIGNATURAS!$B$7:$B$27,DATOS!$I$2:$I$20000)&gt;0)*(DATOS!$K$2:$K$20000))/SUMPRODUCT((DATOS!$A$2:$A$20000=M38)*(CONFIG_METADATA!$G$2:$G$20000=1)*(COUNTIF(CONFIG_ASIGNATURAS!$B$7:$B$27,DATOS!$I$2:$I$20000)&gt;0)*1),"")))</f>
        <v/>
      </c>
      <c r="T38" t="str">
        <f>IF(S38="","",IF(S38="[FÓRMULA MANUAL]","",IFERROR(AVERAGEIFS(DATOS!$K$2:$K$20000,DATOS!$A$2:$A$20000,S38,CONFIG_METADATA!$G$2:$G$20000,1,DATOS!$I$2:$I$20000,"Armonía"),"")))</f>
        <v/>
      </c>
      <c r="U38" t="str">
        <f>IF(S38="","",IF(S38="[FÓRMULA MANUAL]","",IFERROR(AVERAGEIFS(DATOS!$K$2:$K$20000,DATOS!$A$2:$A$20000,S38,CONFIG_METADATA!$G$2:$G$20000,1,DATOS!$I$2:$I$20000,"Orquesta/Banda/Conjunto"),"")))</f>
        <v/>
      </c>
      <c r="V38" t="str">
        <f>IF(S38="","",IF(S38="[FÓRMULA MANUAL]","",IFERROR(AVERAGEIFS(DATOS!$K$2:$K$20000,DATOS!$A$2:$A$20000,S38,CONFIG_METADATA!$G$2:$G$20000,1,DATOS!$I$2:$I$20000,"Música de Cámara"),"")))</f>
        <v/>
      </c>
      <c r="W38" t="str">
        <f>IF(S38="","",IF(S38="[FÓRMULA MANUAL]","",IFERROR(SUMPRODUCT((DATOS!$A$2:$A$20000=S38)*(CONFIG_METADATA!$G$2:$G$20000=1)*(COUNTIF(CONFIG_ASIGNATURAS!$B$7:$B$27,DATOS!$I$2:$I$20000)&gt;0)*(DATOS!$K$2:$K$20000))/SUMPRODUCT((DATOS!$A$2:$A$20000=S38)*(CONFIG_METADATA!$G$2:$G$20000=1)*(COUNTIF(CONFIG_ASIGNATURAS!$B$7:$B$27,DATOS!$I$2:$I$20000)&gt;0)*1),"")))</f>
        <v/>
      </c>
      <c r="Z38" t="str">
        <f>IF(Y38="","",IF(Y38="[FÓRMULA MANUAL]","",IFERROR(AVERAGEIFS(DATOS!$K$2:$K$20000,DATOS!$A$2:$A$20000,Y38,CONFIG_METADATA!$G$2:$G$20000,1,DATOS!$I$2:$I$20000,"Análisis"),"")))</f>
        <v/>
      </c>
      <c r="AA38" t="str">
        <f>IF(Y38="","",IF(Y38="[FÓRMULA MANUAL]","",IFERROR(AVERAGEIFS(DATOS!$K$2:$K$20000,DATOS!$A$2:$A$20000,Y38,CONFIG_METADATA!$G$2:$G$20000,1,DATOS!$I$2:$I$20000,"Orquesta/Banda/Conjunto"),"")))</f>
        <v/>
      </c>
      <c r="AB38" t="str">
        <f>IF(Y38="","",IF(Y38="[FÓRMULA MANUAL]","",IFERROR(AVERAGEIFS(DATOS!$K$2:$K$20000,DATOS!$A$2:$A$20000,Y38,CONFIG_METADATA!$G$2:$G$20000,1,DATOS!$I$2:$I$20000,"Música de Cámara"),"")))</f>
        <v/>
      </c>
      <c r="AC38" t="str">
        <f>IF(Y38="","",IF(Y38="[FÓRMULA MANUAL]","",IFERROR(SUMPRODUCT((DATOS!$A$2:$A$20000=Y38)*(CONFIG_METADATA!$G$2:$G$20000=1)*(COUNTIF(CONFIG_ASIGNATURAS!$B$7:$B$27,DATOS!$I$2:$I$20000)&gt;0)*(DATOS!$K$2:$K$20000))/SUMPRODUCT((DATOS!$A$2:$A$20000=Y38)*(CONFIG_METADATA!$G$2:$G$20000=1)*(COUNTIF(CONFIG_ASIGNATURAS!$B$7:$B$27,DATOS!$I$2:$I$20000)&gt;0)*1),"")))</f>
        <v/>
      </c>
      <c r="AF38" t="str">
        <f>IF(AE38="","",IF(AE38="[FÓRMULA MANUAL]","",IFERROR(AVERAGEIFS(DATOS!$K$2:$K$20000,DATOS!$A$2:$A$20000,AE38,CONFIG_METADATA!$G$2:$G$20000,1,DATOS!$I$2:$I$20000,"Análisis"),"")))</f>
        <v/>
      </c>
      <c r="AG38" t="str">
        <f>IF(AE38="","",IF(AE38="[FÓRMULA MANUAL]","",IFERROR(AVERAGEIFS(DATOS!$K$2:$K$20000,DATOS!$A$2:$A$20000,AE38,CONFIG_METADATA!$G$2:$G$20000,1,DATOS!$I$2:$I$20000,"Orquesta/Banda/Conjunto"),"")))</f>
        <v/>
      </c>
      <c r="AH38" t="str">
        <f>IF(AE38="","",IF(AE38="[FÓRMULA MANUAL]","",IFERROR(AVERAGEIFS(DATOS!$K$2:$K$20000,DATOS!$A$2:$A$20000,AE38,CONFIG_METADATA!$G$2:$G$20000,1,DATOS!$I$2:$I$20000,"Música de Cámara"),"")))</f>
        <v/>
      </c>
      <c r="AI38" t="str">
        <f>IF(AE38="","",IF(AE38="[FÓRMULA MANUAL]","",IFERROR(SUMPRODUCT((DATOS!$A$2:$A$20000=AE38)*(CONFIG_METADATA!$G$2:$G$20000=1)*(COUNTIF(CONFIG_ASIGNATURAS!$B$7:$B$27,DATOS!$I$2:$I$20000)&gt;0)*(DATOS!$K$2:$K$20000))/SUMPRODUCT((DATOS!$A$2:$A$20000=AE38)*(CONFIG_METADATA!$G$2:$G$20000=1)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MANUAL]","",IFERROR(AVERAGEIFS(DATOS!$K$2:$K$20000,DATOS!$A$2:$A$20000,A39,CONFIG_METADATA!$G$2:$G$20000,1,DATOS!$I$2:$I$20000,"Lenguaje Musical"),"")))</f>
        <v/>
      </c>
      <c r="C39" t="str">
        <f>IF(A39="","",IF(A39="[FÓRMULA MANUAL]","",IFERROR(AVERAGEIFS(DATOS!$K$2:$K$20000,DATOS!$A$2:$A$20000,A39,CONFIG_METADATA!$G$2:$G$20000,1,DATOS!$I$2:$I$20000,"Orquesta/Banda/Conjunto"),"")))</f>
        <v/>
      </c>
      <c r="D39" t="str">
        <f>IF(A39="","",IF(A39="[FÓRMULA MANUAL]","",IFERROR(AVERAGEIFS(DATOS!$K$2:$K$20000,DATOS!$A$2:$A$20000,A39,CONFIG_METADATA!$G$2:$G$20000,1,DATOS!$I$2:$I$20000,"Conjunto"),"")))</f>
        <v/>
      </c>
      <c r="E39" t="str">
        <f>IF(A39="","",IF(A39="[FÓRMULA MANUAL]","",IFERROR(SUMPRODUCT((DATOS!$A$2:$A$20000=A39)*(CONFIG_METADATA!$G$2:$G$20000=1)*(COUNTIF(CONFIG_ASIGNATURAS!$B$7:$B$27,DATOS!$I$2:$I$20000)&gt;0)*(DATOS!$K$2:$K$20000))/SUMPRODUCT((DATOS!$A$2:$A$20000=A39)*(CONFIG_METADATA!$G$2:$G$20000=1)*(COUNTIF(CONFIG_ASIGNATURAS!$B$7:$B$27,DATOS!$I$2:$I$20000)&gt;0)*1),"")))</f>
        <v/>
      </c>
      <c r="H39" t="str">
        <f>IF(G39="","",IF(G39="[FÓRMULA MANUAL]","",IFERROR(AVERAGEIFS(DATOS!$K$2:$K$20000,DATOS!$A$2:$A$20000,G39,CONFIG_METADATA!$G$2:$G$20000,1,DATOS!$I$2:$I$20000,"Lenguaje Musical"),"")))</f>
        <v/>
      </c>
      <c r="I39" t="str">
        <f>IF(G39="","",IF(G39="[FÓRMULA MANUAL]","",IFERROR(AVERAGEIFS(DATOS!$K$2:$K$20000,DATOS!$A$2:$A$20000,G39,CONFIG_METADATA!$G$2:$G$20000,1,DATOS!$I$2:$I$20000,"Orquesta/Banda/Conjunto"),"")))</f>
        <v/>
      </c>
      <c r="J39" t="str">
        <f>IF(G39="","",IF(G39="[FÓRMULA MANUAL]","",IFERROR(AVERAGEIFS(DATOS!$K$2:$K$20000,DATOS!$A$2:$A$20000,G39,CONFIG_METADATA!$G$2:$G$20000,1,DATOS!$I$2:$I$20000,"Conjunto"),"")))</f>
        <v/>
      </c>
      <c r="K39" t="str">
        <f>IF(G39="","",IF(G39="[FÓRMULA MANUAL]","",IFERROR(SUMPRODUCT((DATOS!$A$2:$A$20000=G39)*(CONFIG_METADATA!$G$2:$G$20000=1)*(COUNTIF(CONFIG_ASIGNATURAS!$B$7:$B$27,DATOS!$I$2:$I$20000)&gt;0)*(DATOS!$K$2:$K$20000))/SUMPRODUCT((DATOS!$A$2:$A$20000=G39)*(CONFIG_METADATA!$G$2:$G$20000=1)*(COUNTIF(CONFIG_ASIGNATURAS!$B$7:$B$27,DATOS!$I$2:$I$20000)&gt;0)*1),"")))</f>
        <v/>
      </c>
      <c r="N39" t="str">
        <f>IF(M39="","",IF(M39="[FÓRMULA MANUAL]","",IFERROR(AVERAGEIFS(DATOS!$K$2:$K$20000,DATOS!$A$2:$A$20000,M39,CONFIG_METADATA!$G$2:$G$20000,1,DATOS!$I$2:$I$20000,"Armonía"),"")))</f>
        <v/>
      </c>
      <c r="O39" t="str">
        <f>IF(M39="","",IF(M39="[FÓRMULA MANUAL]","",IFERROR(AVERAGEIFS(DATOS!$K$2:$K$20000,DATOS!$A$2:$A$20000,M39,CONFIG_METADATA!$G$2:$G$20000,1,DATOS!$I$2:$I$20000,"Orquesta/Banda/Conjunto"),"")))</f>
        <v/>
      </c>
      <c r="P39" t="str">
        <f>IF(M39="","",IF(M39="[FÓRMULA MANUAL]","",IFERROR(AVERAGEIFS(DATOS!$K$2:$K$20000,DATOS!$A$2:$A$20000,M39,CONFIG_METADATA!$G$2:$G$20000,1,DATOS!$I$2:$I$20000,"Música de Cámara"),"")))</f>
        <v/>
      </c>
      <c r="Q39" t="str">
        <f>IF(M39="","",IF(M39="[FÓRMULA MANUAL]","",IFERROR(SUMPRODUCT((DATOS!$A$2:$A$20000=M39)*(CONFIG_METADATA!$G$2:$G$20000=1)*(COUNTIF(CONFIG_ASIGNATURAS!$B$7:$B$27,DATOS!$I$2:$I$20000)&gt;0)*(DATOS!$K$2:$K$20000))/SUMPRODUCT((DATOS!$A$2:$A$20000=M39)*(CONFIG_METADATA!$G$2:$G$20000=1)*(COUNTIF(CONFIG_ASIGNATURAS!$B$7:$B$27,DATOS!$I$2:$I$20000)&gt;0)*1),"")))</f>
        <v/>
      </c>
      <c r="T39" t="str">
        <f>IF(S39="","",IF(S39="[FÓRMULA MANUAL]","",IFERROR(AVERAGEIFS(DATOS!$K$2:$K$20000,DATOS!$A$2:$A$20000,S39,CONFIG_METADATA!$G$2:$G$20000,1,DATOS!$I$2:$I$20000,"Armonía"),"")))</f>
        <v/>
      </c>
      <c r="U39" t="str">
        <f>IF(S39="","",IF(S39="[FÓRMULA MANUAL]","",IFERROR(AVERAGEIFS(DATOS!$K$2:$K$20000,DATOS!$A$2:$A$20000,S39,CONFIG_METADATA!$G$2:$G$20000,1,DATOS!$I$2:$I$20000,"Orquesta/Banda/Conjunto"),"")))</f>
        <v/>
      </c>
      <c r="V39" t="str">
        <f>IF(S39="","",IF(S39="[FÓRMULA MANUAL]","",IFERROR(AVERAGEIFS(DATOS!$K$2:$K$20000,DATOS!$A$2:$A$20000,S39,CONFIG_METADATA!$G$2:$G$20000,1,DATOS!$I$2:$I$20000,"Música de Cámara"),"")))</f>
        <v/>
      </c>
      <c r="W39" t="str">
        <f>IF(S39="","",IF(S39="[FÓRMULA MANUAL]","",IFERROR(SUMPRODUCT((DATOS!$A$2:$A$20000=S39)*(CONFIG_METADATA!$G$2:$G$20000=1)*(COUNTIF(CONFIG_ASIGNATURAS!$B$7:$B$27,DATOS!$I$2:$I$20000)&gt;0)*(DATOS!$K$2:$K$20000))/SUMPRODUCT((DATOS!$A$2:$A$20000=S39)*(CONFIG_METADATA!$G$2:$G$20000=1)*(COUNTIF(CONFIG_ASIGNATURAS!$B$7:$B$27,DATOS!$I$2:$I$20000)&gt;0)*1),"")))</f>
        <v/>
      </c>
      <c r="Z39" t="str">
        <f>IF(Y39="","",IF(Y39="[FÓRMULA MANUAL]","",IFERROR(AVERAGEIFS(DATOS!$K$2:$K$20000,DATOS!$A$2:$A$20000,Y39,CONFIG_METADATA!$G$2:$G$20000,1,DATOS!$I$2:$I$20000,"Análisis"),"")))</f>
        <v/>
      </c>
      <c r="AA39" t="str">
        <f>IF(Y39="","",IF(Y39="[FÓRMULA MANUAL]","",IFERROR(AVERAGEIFS(DATOS!$K$2:$K$20000,DATOS!$A$2:$A$20000,Y39,CONFIG_METADATA!$G$2:$G$20000,1,DATOS!$I$2:$I$20000,"Orquesta/Banda/Conjunto"),"")))</f>
        <v/>
      </c>
      <c r="AB39" t="str">
        <f>IF(Y39="","",IF(Y39="[FÓRMULA MANUAL]","",IFERROR(AVERAGEIFS(DATOS!$K$2:$K$20000,DATOS!$A$2:$A$20000,Y39,CONFIG_METADATA!$G$2:$G$20000,1,DATOS!$I$2:$I$20000,"Música de Cámara"),"")))</f>
        <v/>
      </c>
      <c r="AC39" t="str">
        <f>IF(Y39="","",IF(Y39="[FÓRMULA MANUAL]","",IFERROR(SUMPRODUCT((DATOS!$A$2:$A$20000=Y39)*(CONFIG_METADATA!$G$2:$G$20000=1)*(COUNTIF(CONFIG_ASIGNATURAS!$B$7:$B$27,DATOS!$I$2:$I$20000)&gt;0)*(DATOS!$K$2:$K$20000))/SUMPRODUCT((DATOS!$A$2:$A$20000=Y39)*(CONFIG_METADATA!$G$2:$G$20000=1)*(COUNTIF(CONFIG_ASIGNATURAS!$B$7:$B$27,DATOS!$I$2:$I$20000)&gt;0)*1),"")))</f>
        <v/>
      </c>
      <c r="AF39" t="str">
        <f>IF(AE39="","",IF(AE39="[FÓRMULA MANUAL]","",IFERROR(AVERAGEIFS(DATOS!$K$2:$K$20000,DATOS!$A$2:$A$20000,AE39,CONFIG_METADATA!$G$2:$G$20000,1,DATOS!$I$2:$I$20000,"Análisis"),"")))</f>
        <v/>
      </c>
      <c r="AG39" t="str">
        <f>IF(AE39="","",IF(AE39="[FÓRMULA MANUAL]","",IFERROR(AVERAGEIFS(DATOS!$K$2:$K$20000,DATOS!$A$2:$A$20000,AE39,CONFIG_METADATA!$G$2:$G$20000,1,DATOS!$I$2:$I$20000,"Orquesta/Banda/Conjunto"),"")))</f>
        <v/>
      </c>
      <c r="AH39" t="str">
        <f>IF(AE39="","",IF(AE39="[FÓRMULA MANUAL]","",IFERROR(AVERAGEIFS(DATOS!$K$2:$K$20000,DATOS!$A$2:$A$20000,AE39,CONFIG_METADATA!$G$2:$G$20000,1,DATOS!$I$2:$I$20000,"Música de Cámara"),"")))</f>
        <v/>
      </c>
      <c r="AI39" t="str">
        <f>IF(AE39="","",IF(AE39="[FÓRMULA MANUAL]","",IFERROR(SUMPRODUCT((DATOS!$A$2:$A$20000=AE39)*(CONFIG_METADATA!$G$2:$G$20000=1)*(COUNTIF(CONFIG_ASIGNATURAS!$B$7:$B$27,DATOS!$I$2:$I$20000)&gt;0)*(DATOS!$K$2:$K$20000))/SUMPRODUCT((DATOS!$A$2:$A$20000=AE39)*(CONFIG_METADATA!$G$2:$G$20000=1)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MANUAL]","",IFERROR(AVERAGEIFS(DATOS!$K$2:$K$20000,DATOS!$A$2:$A$20000,A40,CONFIG_METADATA!$G$2:$G$20000,1,DATOS!$I$2:$I$20000,"Lenguaje Musical"),"")))</f>
        <v/>
      </c>
      <c r="C40" t="str">
        <f>IF(A40="","",IF(A40="[FÓRMULA MANUAL]","",IFERROR(AVERAGEIFS(DATOS!$K$2:$K$20000,DATOS!$A$2:$A$20000,A40,CONFIG_METADATA!$G$2:$G$20000,1,DATOS!$I$2:$I$20000,"Orquesta/Banda/Conjunto"),"")))</f>
        <v/>
      </c>
      <c r="D40" t="str">
        <f>IF(A40="","",IF(A40="[FÓRMULA MANUAL]","",IFERROR(AVERAGEIFS(DATOS!$K$2:$K$20000,DATOS!$A$2:$A$20000,A40,CONFIG_METADATA!$G$2:$G$20000,1,DATOS!$I$2:$I$20000,"Conjunto"),"")))</f>
        <v/>
      </c>
      <c r="E40" t="str">
        <f>IF(A40="","",IF(A40="[FÓRMULA MANUAL]","",IFERROR(SUMPRODUCT((DATOS!$A$2:$A$20000=A40)*(CONFIG_METADATA!$G$2:$G$20000=1)*(COUNTIF(CONFIG_ASIGNATURAS!$B$7:$B$27,DATOS!$I$2:$I$20000)&gt;0)*(DATOS!$K$2:$K$20000))/SUMPRODUCT((DATOS!$A$2:$A$20000=A40)*(CONFIG_METADATA!$G$2:$G$20000=1)*(COUNTIF(CONFIG_ASIGNATURAS!$B$7:$B$27,DATOS!$I$2:$I$20000)&gt;0)*1),"")))</f>
        <v/>
      </c>
      <c r="H40" t="str">
        <f>IF(G40="","",IF(G40="[FÓRMULA MANUAL]","",IFERROR(AVERAGEIFS(DATOS!$K$2:$K$20000,DATOS!$A$2:$A$20000,G40,CONFIG_METADATA!$G$2:$G$20000,1,DATOS!$I$2:$I$20000,"Lenguaje Musical"),"")))</f>
        <v/>
      </c>
      <c r="I40" t="str">
        <f>IF(G40="","",IF(G40="[FÓRMULA MANUAL]","",IFERROR(AVERAGEIFS(DATOS!$K$2:$K$20000,DATOS!$A$2:$A$20000,G40,CONFIG_METADATA!$G$2:$G$20000,1,DATOS!$I$2:$I$20000,"Orquesta/Banda/Conjunto"),"")))</f>
        <v/>
      </c>
      <c r="J40" t="str">
        <f>IF(G40="","",IF(G40="[FÓRMULA MANUAL]","",IFERROR(AVERAGEIFS(DATOS!$K$2:$K$20000,DATOS!$A$2:$A$20000,G40,CONFIG_METADATA!$G$2:$G$20000,1,DATOS!$I$2:$I$20000,"Conjunto"),"")))</f>
        <v/>
      </c>
      <c r="K40" t="str">
        <f>IF(G40="","",IF(G40="[FÓRMULA MANUAL]","",IFERROR(SUMPRODUCT((DATOS!$A$2:$A$20000=G40)*(CONFIG_METADATA!$G$2:$G$20000=1)*(COUNTIF(CONFIG_ASIGNATURAS!$B$7:$B$27,DATOS!$I$2:$I$20000)&gt;0)*(DATOS!$K$2:$K$20000))/SUMPRODUCT((DATOS!$A$2:$A$20000=G40)*(CONFIG_METADATA!$G$2:$G$20000=1)*(COUNTIF(CONFIG_ASIGNATURAS!$B$7:$B$27,DATOS!$I$2:$I$20000)&gt;0)*1),"")))</f>
        <v/>
      </c>
      <c r="N40" t="str">
        <f>IF(M40="","",IF(M40="[FÓRMULA MANUAL]","",IFERROR(AVERAGEIFS(DATOS!$K$2:$K$20000,DATOS!$A$2:$A$20000,M40,CONFIG_METADATA!$G$2:$G$20000,1,DATOS!$I$2:$I$20000,"Armonía"),"")))</f>
        <v/>
      </c>
      <c r="O40" t="str">
        <f>IF(M40="","",IF(M40="[FÓRMULA MANUAL]","",IFERROR(AVERAGEIFS(DATOS!$K$2:$K$20000,DATOS!$A$2:$A$20000,M40,CONFIG_METADATA!$G$2:$G$20000,1,DATOS!$I$2:$I$20000,"Orquesta/Banda/Conjunto"),"")))</f>
        <v/>
      </c>
      <c r="P40" t="str">
        <f>IF(M40="","",IF(M40="[FÓRMULA MANUAL]","",IFERROR(AVERAGEIFS(DATOS!$K$2:$K$20000,DATOS!$A$2:$A$20000,M40,CONFIG_METADATA!$G$2:$G$20000,1,DATOS!$I$2:$I$20000,"Música de Cámara"),"")))</f>
        <v/>
      </c>
      <c r="Q40" t="str">
        <f>IF(M40="","",IF(M40="[FÓRMULA MANUAL]","",IFERROR(SUMPRODUCT((DATOS!$A$2:$A$20000=M40)*(CONFIG_METADATA!$G$2:$G$20000=1)*(COUNTIF(CONFIG_ASIGNATURAS!$B$7:$B$27,DATOS!$I$2:$I$20000)&gt;0)*(DATOS!$K$2:$K$20000))/SUMPRODUCT((DATOS!$A$2:$A$20000=M40)*(CONFIG_METADATA!$G$2:$G$20000=1)*(COUNTIF(CONFIG_ASIGNATURAS!$B$7:$B$27,DATOS!$I$2:$I$20000)&gt;0)*1),"")))</f>
        <v/>
      </c>
      <c r="T40" t="str">
        <f>IF(S40="","",IF(S40="[FÓRMULA MANUAL]","",IFERROR(AVERAGEIFS(DATOS!$K$2:$K$20000,DATOS!$A$2:$A$20000,S40,CONFIG_METADATA!$G$2:$G$20000,1,DATOS!$I$2:$I$20000,"Armonía"),"")))</f>
        <v/>
      </c>
      <c r="U40" t="str">
        <f>IF(S40="","",IF(S40="[FÓRMULA MANUAL]","",IFERROR(AVERAGEIFS(DATOS!$K$2:$K$20000,DATOS!$A$2:$A$20000,S40,CONFIG_METADATA!$G$2:$G$20000,1,DATOS!$I$2:$I$20000,"Orquesta/Banda/Conjunto"),"")))</f>
        <v/>
      </c>
      <c r="V40" t="str">
        <f>IF(S40="","",IF(S40="[FÓRMULA MANUAL]","",IFERROR(AVERAGEIFS(DATOS!$K$2:$K$20000,DATOS!$A$2:$A$20000,S40,CONFIG_METADATA!$G$2:$G$20000,1,DATOS!$I$2:$I$20000,"Música de Cámara"),"")))</f>
        <v/>
      </c>
      <c r="W40" t="str">
        <f>IF(S40="","",IF(S40="[FÓRMULA MANUAL]","",IFERROR(SUMPRODUCT((DATOS!$A$2:$A$20000=S40)*(CONFIG_METADATA!$G$2:$G$20000=1)*(COUNTIF(CONFIG_ASIGNATURAS!$B$7:$B$27,DATOS!$I$2:$I$20000)&gt;0)*(DATOS!$K$2:$K$20000))/SUMPRODUCT((DATOS!$A$2:$A$20000=S40)*(CONFIG_METADATA!$G$2:$G$20000=1)*(COUNTIF(CONFIG_ASIGNATURAS!$B$7:$B$27,DATOS!$I$2:$I$20000)&gt;0)*1),"")))</f>
        <v/>
      </c>
      <c r="Z40" t="str">
        <f>IF(Y40="","",IF(Y40="[FÓRMULA MANUAL]","",IFERROR(AVERAGEIFS(DATOS!$K$2:$K$20000,DATOS!$A$2:$A$20000,Y40,CONFIG_METADATA!$G$2:$G$20000,1,DATOS!$I$2:$I$20000,"Análisis"),"")))</f>
        <v/>
      </c>
      <c r="AA40" t="str">
        <f>IF(Y40="","",IF(Y40="[FÓRMULA MANUAL]","",IFERROR(AVERAGEIFS(DATOS!$K$2:$K$20000,DATOS!$A$2:$A$20000,Y40,CONFIG_METADATA!$G$2:$G$20000,1,DATOS!$I$2:$I$20000,"Orquesta/Banda/Conjunto"),"")))</f>
        <v/>
      </c>
      <c r="AB40" t="str">
        <f>IF(Y40="","",IF(Y40="[FÓRMULA MANUAL]","",IFERROR(AVERAGEIFS(DATOS!$K$2:$K$20000,DATOS!$A$2:$A$20000,Y40,CONFIG_METADATA!$G$2:$G$20000,1,DATOS!$I$2:$I$20000,"Música de Cámara"),"")))</f>
        <v/>
      </c>
      <c r="AC40" t="str">
        <f>IF(Y40="","",IF(Y40="[FÓRMULA MANUAL]","",IFERROR(SUMPRODUCT((DATOS!$A$2:$A$20000=Y40)*(CONFIG_METADATA!$G$2:$G$20000=1)*(COUNTIF(CONFIG_ASIGNATURAS!$B$7:$B$27,DATOS!$I$2:$I$20000)&gt;0)*(DATOS!$K$2:$K$20000))/SUMPRODUCT((DATOS!$A$2:$A$20000=Y40)*(CONFIG_METADATA!$G$2:$G$20000=1)*(COUNTIF(CONFIG_ASIGNATURAS!$B$7:$B$27,DATOS!$I$2:$I$20000)&gt;0)*1),"")))</f>
        <v/>
      </c>
      <c r="AF40" t="str">
        <f>IF(AE40="","",IF(AE40="[FÓRMULA MANUAL]","",IFERROR(AVERAGEIFS(DATOS!$K$2:$K$20000,DATOS!$A$2:$A$20000,AE40,CONFIG_METADATA!$G$2:$G$20000,1,DATOS!$I$2:$I$20000,"Análisis"),"")))</f>
        <v/>
      </c>
      <c r="AG40" t="str">
        <f>IF(AE40="","",IF(AE40="[FÓRMULA MANUAL]","",IFERROR(AVERAGEIFS(DATOS!$K$2:$K$20000,DATOS!$A$2:$A$20000,AE40,CONFIG_METADATA!$G$2:$G$20000,1,DATOS!$I$2:$I$20000,"Orquesta/Banda/Conjunto"),"")))</f>
        <v/>
      </c>
      <c r="AH40" t="str">
        <f>IF(AE40="","",IF(AE40="[FÓRMULA MANUAL]","",IFERROR(AVERAGEIFS(DATOS!$K$2:$K$20000,DATOS!$A$2:$A$20000,AE40,CONFIG_METADATA!$G$2:$G$20000,1,DATOS!$I$2:$I$20000,"Música de Cámara"),"")))</f>
        <v/>
      </c>
      <c r="AI40" t="str">
        <f>IF(AE40="","",IF(AE40="[FÓRMULA MANUAL]","",IFERROR(SUMPRODUCT((DATOS!$A$2:$A$20000=AE40)*(CONFIG_METADATA!$G$2:$G$20000=1)*(COUNTIF(CONFIG_ASIGNATURAS!$B$7:$B$27,DATOS!$I$2:$I$20000)&gt;0)*(DATOS!$K$2:$K$20000))/SUMPRODUCT((DATOS!$A$2:$A$20000=AE40)*(CONFIG_METADATA!$G$2:$G$20000=1)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MANUAL]","",IFERROR(AVERAGEIFS(DATOS!$K$2:$K$20000,DATOS!$A$2:$A$20000,A41,CONFIG_METADATA!$G$2:$G$20000,1,DATOS!$I$2:$I$20000,"Lenguaje Musical"),"")))</f>
        <v/>
      </c>
      <c r="C41" t="str">
        <f>IF(A41="","",IF(A41="[FÓRMULA MANUAL]","",IFERROR(AVERAGEIFS(DATOS!$K$2:$K$20000,DATOS!$A$2:$A$20000,A41,CONFIG_METADATA!$G$2:$G$20000,1,DATOS!$I$2:$I$20000,"Orquesta/Banda/Conjunto"),"")))</f>
        <v/>
      </c>
      <c r="D41" t="str">
        <f>IF(A41="","",IF(A41="[FÓRMULA MANUAL]","",IFERROR(AVERAGEIFS(DATOS!$K$2:$K$20000,DATOS!$A$2:$A$20000,A41,CONFIG_METADATA!$G$2:$G$20000,1,DATOS!$I$2:$I$20000,"Conjunto"),"")))</f>
        <v/>
      </c>
      <c r="E41" t="str">
        <f>IF(A41="","",IF(A41="[FÓRMULA MANUAL]","",IFERROR(SUMPRODUCT((DATOS!$A$2:$A$20000=A41)*(CONFIG_METADATA!$G$2:$G$20000=1)*(COUNTIF(CONFIG_ASIGNATURAS!$B$7:$B$27,DATOS!$I$2:$I$20000)&gt;0)*(DATOS!$K$2:$K$20000))/SUMPRODUCT((DATOS!$A$2:$A$20000=A41)*(CONFIG_METADATA!$G$2:$G$20000=1)*(COUNTIF(CONFIG_ASIGNATURAS!$B$7:$B$27,DATOS!$I$2:$I$20000)&gt;0)*1),"")))</f>
        <v/>
      </c>
      <c r="H41" t="str">
        <f>IF(G41="","",IF(G41="[FÓRMULA MANUAL]","",IFERROR(AVERAGEIFS(DATOS!$K$2:$K$20000,DATOS!$A$2:$A$20000,G41,CONFIG_METADATA!$G$2:$G$20000,1,DATOS!$I$2:$I$20000,"Lenguaje Musical"),"")))</f>
        <v/>
      </c>
      <c r="I41" t="str">
        <f>IF(G41="","",IF(G41="[FÓRMULA MANUAL]","",IFERROR(AVERAGEIFS(DATOS!$K$2:$K$20000,DATOS!$A$2:$A$20000,G41,CONFIG_METADATA!$G$2:$G$20000,1,DATOS!$I$2:$I$20000,"Orquesta/Banda/Conjunto"),"")))</f>
        <v/>
      </c>
      <c r="J41" t="str">
        <f>IF(G41="","",IF(G41="[FÓRMULA MANUAL]","",IFERROR(AVERAGEIFS(DATOS!$K$2:$K$20000,DATOS!$A$2:$A$20000,G41,CONFIG_METADATA!$G$2:$G$20000,1,DATOS!$I$2:$I$20000,"Conjunto"),"")))</f>
        <v/>
      </c>
      <c r="K41" t="str">
        <f>IF(G41="","",IF(G41="[FÓRMULA MANUAL]","",IFERROR(SUMPRODUCT((DATOS!$A$2:$A$20000=G41)*(CONFIG_METADATA!$G$2:$G$20000=1)*(COUNTIF(CONFIG_ASIGNATURAS!$B$7:$B$27,DATOS!$I$2:$I$20000)&gt;0)*(DATOS!$K$2:$K$20000))/SUMPRODUCT((DATOS!$A$2:$A$20000=G41)*(CONFIG_METADATA!$G$2:$G$20000=1)*(COUNTIF(CONFIG_ASIGNATURAS!$B$7:$B$27,DATOS!$I$2:$I$20000)&gt;0)*1),"")))</f>
        <v/>
      </c>
      <c r="N41" t="str">
        <f>IF(M41="","",IF(M41="[FÓRMULA MANUAL]","",IFERROR(AVERAGEIFS(DATOS!$K$2:$K$20000,DATOS!$A$2:$A$20000,M41,CONFIG_METADATA!$G$2:$G$20000,1,DATOS!$I$2:$I$20000,"Armonía"),"")))</f>
        <v/>
      </c>
      <c r="O41" t="str">
        <f>IF(M41="","",IF(M41="[FÓRMULA MANUAL]","",IFERROR(AVERAGEIFS(DATOS!$K$2:$K$20000,DATOS!$A$2:$A$20000,M41,CONFIG_METADATA!$G$2:$G$20000,1,DATOS!$I$2:$I$20000,"Orquesta/Banda/Conjunto"),"")))</f>
        <v/>
      </c>
      <c r="P41" t="str">
        <f>IF(M41="","",IF(M41="[FÓRMULA MANUAL]","",IFERROR(AVERAGEIFS(DATOS!$K$2:$K$20000,DATOS!$A$2:$A$20000,M41,CONFIG_METADATA!$G$2:$G$20000,1,DATOS!$I$2:$I$20000,"Música de Cámara"),"")))</f>
        <v/>
      </c>
      <c r="Q41" t="str">
        <f>IF(M41="","",IF(M41="[FÓRMULA MANUAL]","",IFERROR(SUMPRODUCT((DATOS!$A$2:$A$20000=M41)*(CONFIG_METADATA!$G$2:$G$20000=1)*(COUNTIF(CONFIG_ASIGNATURAS!$B$7:$B$27,DATOS!$I$2:$I$20000)&gt;0)*(DATOS!$K$2:$K$20000))/SUMPRODUCT((DATOS!$A$2:$A$20000=M41)*(CONFIG_METADATA!$G$2:$G$20000=1)*(COUNTIF(CONFIG_ASIGNATURAS!$B$7:$B$27,DATOS!$I$2:$I$20000)&gt;0)*1),"")))</f>
        <v/>
      </c>
      <c r="T41" t="str">
        <f>IF(S41="","",IF(S41="[FÓRMULA MANUAL]","",IFERROR(AVERAGEIFS(DATOS!$K$2:$K$20000,DATOS!$A$2:$A$20000,S41,CONFIG_METADATA!$G$2:$G$20000,1,DATOS!$I$2:$I$20000,"Armonía"),"")))</f>
        <v/>
      </c>
      <c r="U41" t="str">
        <f>IF(S41="","",IF(S41="[FÓRMULA MANUAL]","",IFERROR(AVERAGEIFS(DATOS!$K$2:$K$20000,DATOS!$A$2:$A$20000,S41,CONFIG_METADATA!$G$2:$G$20000,1,DATOS!$I$2:$I$20000,"Orquesta/Banda/Conjunto"),"")))</f>
        <v/>
      </c>
      <c r="V41" t="str">
        <f>IF(S41="","",IF(S41="[FÓRMULA MANUAL]","",IFERROR(AVERAGEIFS(DATOS!$K$2:$K$20000,DATOS!$A$2:$A$20000,S41,CONFIG_METADATA!$G$2:$G$20000,1,DATOS!$I$2:$I$20000,"Música de Cámara"),"")))</f>
        <v/>
      </c>
      <c r="W41" t="str">
        <f>IF(S41="","",IF(S41="[FÓRMULA MANUAL]","",IFERROR(SUMPRODUCT((DATOS!$A$2:$A$20000=S41)*(CONFIG_METADATA!$G$2:$G$20000=1)*(COUNTIF(CONFIG_ASIGNATURAS!$B$7:$B$27,DATOS!$I$2:$I$20000)&gt;0)*(DATOS!$K$2:$K$20000))/SUMPRODUCT((DATOS!$A$2:$A$20000=S41)*(CONFIG_METADATA!$G$2:$G$20000=1)*(COUNTIF(CONFIG_ASIGNATURAS!$B$7:$B$27,DATOS!$I$2:$I$20000)&gt;0)*1),"")))</f>
        <v/>
      </c>
      <c r="Z41" t="str">
        <f>IF(Y41="","",IF(Y41="[FÓRMULA MANUAL]","",IFERROR(AVERAGEIFS(DATOS!$K$2:$K$20000,DATOS!$A$2:$A$20000,Y41,CONFIG_METADATA!$G$2:$G$20000,1,DATOS!$I$2:$I$20000,"Análisis"),"")))</f>
        <v/>
      </c>
      <c r="AA41" t="str">
        <f>IF(Y41="","",IF(Y41="[FÓRMULA MANUAL]","",IFERROR(AVERAGEIFS(DATOS!$K$2:$K$20000,DATOS!$A$2:$A$20000,Y41,CONFIG_METADATA!$G$2:$G$20000,1,DATOS!$I$2:$I$20000,"Orquesta/Banda/Conjunto"),"")))</f>
        <v/>
      </c>
      <c r="AB41" t="str">
        <f>IF(Y41="","",IF(Y41="[FÓRMULA MANUAL]","",IFERROR(AVERAGEIFS(DATOS!$K$2:$K$20000,DATOS!$A$2:$A$20000,Y41,CONFIG_METADATA!$G$2:$G$20000,1,DATOS!$I$2:$I$20000,"Música de Cámara"),"")))</f>
        <v/>
      </c>
      <c r="AC41" t="str">
        <f>IF(Y41="","",IF(Y41="[FÓRMULA MANUAL]","",IFERROR(SUMPRODUCT((DATOS!$A$2:$A$20000=Y41)*(CONFIG_METADATA!$G$2:$G$20000=1)*(COUNTIF(CONFIG_ASIGNATURAS!$B$7:$B$27,DATOS!$I$2:$I$20000)&gt;0)*(DATOS!$K$2:$K$20000))/SUMPRODUCT((DATOS!$A$2:$A$20000=Y41)*(CONFIG_METADATA!$G$2:$G$20000=1)*(COUNTIF(CONFIG_ASIGNATURAS!$B$7:$B$27,DATOS!$I$2:$I$20000)&gt;0)*1),"")))</f>
        <v/>
      </c>
      <c r="AF41" t="str">
        <f>IF(AE41="","",IF(AE41="[FÓRMULA MANUAL]","",IFERROR(AVERAGEIFS(DATOS!$K$2:$K$20000,DATOS!$A$2:$A$20000,AE41,CONFIG_METADATA!$G$2:$G$20000,1,DATOS!$I$2:$I$20000,"Análisis"),"")))</f>
        <v/>
      </c>
      <c r="AG41" t="str">
        <f>IF(AE41="","",IF(AE41="[FÓRMULA MANUAL]","",IFERROR(AVERAGEIFS(DATOS!$K$2:$K$20000,DATOS!$A$2:$A$20000,AE41,CONFIG_METADATA!$G$2:$G$20000,1,DATOS!$I$2:$I$20000,"Orquesta/Banda/Conjunto"),"")))</f>
        <v/>
      </c>
      <c r="AH41" t="str">
        <f>IF(AE41="","",IF(AE41="[FÓRMULA MANUAL]","",IFERROR(AVERAGEIFS(DATOS!$K$2:$K$20000,DATOS!$A$2:$A$20000,AE41,CONFIG_METADATA!$G$2:$G$20000,1,DATOS!$I$2:$I$20000,"Música de Cámara"),"")))</f>
        <v/>
      </c>
      <c r="AI41" t="str">
        <f>IF(AE41="","",IF(AE41="[FÓRMULA MANUAL]","",IFERROR(SUMPRODUCT((DATOS!$A$2:$A$20000=AE41)*(CONFIG_METADATA!$G$2:$G$20000=1)*(COUNTIF(CONFIG_ASIGNATURAS!$B$7:$B$27,DATOS!$I$2:$I$20000)&gt;0)*(DATOS!$K$2:$K$20000))/SUMPRODUCT((DATOS!$A$2:$A$20000=AE41)*(CONFIG_METADATA!$G$2:$G$20000=1)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MANUAL]","",IFERROR(AVERAGEIFS(DATOS!$K$2:$K$20000,DATOS!$A$2:$A$20000,A42,CONFIG_METADATA!$G$2:$G$20000,1,DATOS!$I$2:$I$20000,"Lenguaje Musical"),"")))</f>
        <v/>
      </c>
      <c r="C42" t="str">
        <f>IF(A42="","",IF(A42="[FÓRMULA MANUAL]","",IFERROR(AVERAGEIFS(DATOS!$K$2:$K$20000,DATOS!$A$2:$A$20000,A42,CONFIG_METADATA!$G$2:$G$20000,1,DATOS!$I$2:$I$20000,"Orquesta/Banda/Conjunto"),"")))</f>
        <v/>
      </c>
      <c r="D42" t="str">
        <f>IF(A42="","",IF(A42="[FÓRMULA MANUAL]","",IFERROR(AVERAGEIFS(DATOS!$K$2:$K$20000,DATOS!$A$2:$A$20000,A42,CONFIG_METADATA!$G$2:$G$20000,1,DATOS!$I$2:$I$20000,"Conjunto"),"")))</f>
        <v/>
      </c>
      <c r="E42" t="str">
        <f>IF(A42="","",IF(A42="[FÓRMULA MANUAL]","",IFERROR(SUMPRODUCT((DATOS!$A$2:$A$20000=A42)*(CONFIG_METADATA!$G$2:$G$20000=1)*(COUNTIF(CONFIG_ASIGNATURAS!$B$7:$B$27,DATOS!$I$2:$I$20000)&gt;0)*(DATOS!$K$2:$K$20000))/SUMPRODUCT((DATOS!$A$2:$A$20000=A42)*(CONFIG_METADATA!$G$2:$G$20000=1)*(COUNTIF(CONFIG_ASIGNATURAS!$B$7:$B$27,DATOS!$I$2:$I$20000)&gt;0)*1),"")))</f>
        <v/>
      </c>
      <c r="H42" t="str">
        <f>IF(G42="","",IF(G42="[FÓRMULA MANUAL]","",IFERROR(AVERAGEIFS(DATOS!$K$2:$K$20000,DATOS!$A$2:$A$20000,G42,CONFIG_METADATA!$G$2:$G$20000,1,DATOS!$I$2:$I$20000,"Lenguaje Musical"),"")))</f>
        <v/>
      </c>
      <c r="I42" t="str">
        <f>IF(G42="","",IF(G42="[FÓRMULA MANUAL]","",IFERROR(AVERAGEIFS(DATOS!$K$2:$K$20000,DATOS!$A$2:$A$20000,G42,CONFIG_METADATA!$G$2:$G$20000,1,DATOS!$I$2:$I$20000,"Orquesta/Banda/Conjunto"),"")))</f>
        <v/>
      </c>
      <c r="J42" t="str">
        <f>IF(G42="","",IF(G42="[FÓRMULA MANUAL]","",IFERROR(AVERAGEIFS(DATOS!$K$2:$K$20000,DATOS!$A$2:$A$20000,G42,CONFIG_METADATA!$G$2:$G$20000,1,DATOS!$I$2:$I$20000,"Conjunto"),"")))</f>
        <v/>
      </c>
      <c r="K42" t="str">
        <f>IF(G42="","",IF(G42="[FÓRMULA MANUAL]","",IFERROR(SUMPRODUCT((DATOS!$A$2:$A$20000=G42)*(CONFIG_METADATA!$G$2:$G$20000=1)*(COUNTIF(CONFIG_ASIGNATURAS!$B$7:$B$27,DATOS!$I$2:$I$20000)&gt;0)*(DATOS!$K$2:$K$20000))/SUMPRODUCT((DATOS!$A$2:$A$20000=G42)*(CONFIG_METADATA!$G$2:$G$20000=1)*(COUNTIF(CONFIG_ASIGNATURAS!$B$7:$B$27,DATOS!$I$2:$I$20000)&gt;0)*1),"")))</f>
        <v/>
      </c>
      <c r="N42" t="str">
        <f>IF(M42="","",IF(M42="[FÓRMULA MANUAL]","",IFERROR(AVERAGEIFS(DATOS!$K$2:$K$20000,DATOS!$A$2:$A$20000,M42,CONFIG_METADATA!$G$2:$G$20000,1,DATOS!$I$2:$I$20000,"Armonía"),"")))</f>
        <v/>
      </c>
      <c r="O42" t="str">
        <f>IF(M42="","",IF(M42="[FÓRMULA MANUAL]","",IFERROR(AVERAGEIFS(DATOS!$K$2:$K$20000,DATOS!$A$2:$A$20000,M42,CONFIG_METADATA!$G$2:$G$20000,1,DATOS!$I$2:$I$20000,"Orquesta/Banda/Conjunto"),"")))</f>
        <v/>
      </c>
      <c r="P42" t="str">
        <f>IF(M42="","",IF(M42="[FÓRMULA MANUAL]","",IFERROR(AVERAGEIFS(DATOS!$K$2:$K$20000,DATOS!$A$2:$A$20000,M42,CONFIG_METADATA!$G$2:$G$20000,1,DATOS!$I$2:$I$20000,"Música de Cámara"),"")))</f>
        <v/>
      </c>
      <c r="Q42" t="str">
        <f>IF(M42="","",IF(M42="[FÓRMULA MANUAL]","",IFERROR(SUMPRODUCT((DATOS!$A$2:$A$20000=M42)*(CONFIG_METADATA!$G$2:$G$20000=1)*(COUNTIF(CONFIG_ASIGNATURAS!$B$7:$B$27,DATOS!$I$2:$I$20000)&gt;0)*(DATOS!$K$2:$K$20000))/SUMPRODUCT((DATOS!$A$2:$A$20000=M42)*(CONFIG_METADATA!$G$2:$G$20000=1)*(COUNTIF(CONFIG_ASIGNATURAS!$B$7:$B$27,DATOS!$I$2:$I$20000)&gt;0)*1),"")))</f>
        <v/>
      </c>
      <c r="T42" t="str">
        <f>IF(S42="","",IF(S42="[FÓRMULA MANUAL]","",IFERROR(AVERAGEIFS(DATOS!$K$2:$K$20000,DATOS!$A$2:$A$20000,S42,CONFIG_METADATA!$G$2:$G$20000,1,DATOS!$I$2:$I$20000,"Armonía"),"")))</f>
        <v/>
      </c>
      <c r="U42" t="str">
        <f>IF(S42="","",IF(S42="[FÓRMULA MANUAL]","",IFERROR(AVERAGEIFS(DATOS!$K$2:$K$20000,DATOS!$A$2:$A$20000,S42,CONFIG_METADATA!$G$2:$G$20000,1,DATOS!$I$2:$I$20000,"Orquesta/Banda/Conjunto"),"")))</f>
        <v/>
      </c>
      <c r="V42" t="str">
        <f>IF(S42="","",IF(S42="[FÓRMULA MANUAL]","",IFERROR(AVERAGEIFS(DATOS!$K$2:$K$20000,DATOS!$A$2:$A$20000,S42,CONFIG_METADATA!$G$2:$G$20000,1,DATOS!$I$2:$I$20000,"Música de Cámara"),"")))</f>
        <v/>
      </c>
      <c r="W42" t="str">
        <f>IF(S42="","",IF(S42="[FÓRMULA MANUAL]","",IFERROR(SUMPRODUCT((DATOS!$A$2:$A$20000=S42)*(CONFIG_METADATA!$G$2:$G$20000=1)*(COUNTIF(CONFIG_ASIGNATURAS!$B$7:$B$27,DATOS!$I$2:$I$20000)&gt;0)*(DATOS!$K$2:$K$20000))/SUMPRODUCT((DATOS!$A$2:$A$20000=S42)*(CONFIG_METADATA!$G$2:$G$20000=1)*(COUNTIF(CONFIG_ASIGNATURAS!$B$7:$B$27,DATOS!$I$2:$I$20000)&gt;0)*1),"")))</f>
        <v/>
      </c>
      <c r="Z42" t="str">
        <f>IF(Y42="","",IF(Y42="[FÓRMULA MANUAL]","",IFERROR(AVERAGEIFS(DATOS!$K$2:$K$20000,DATOS!$A$2:$A$20000,Y42,CONFIG_METADATA!$G$2:$G$20000,1,DATOS!$I$2:$I$20000,"Análisis"),"")))</f>
        <v/>
      </c>
      <c r="AA42" t="str">
        <f>IF(Y42="","",IF(Y42="[FÓRMULA MANUAL]","",IFERROR(AVERAGEIFS(DATOS!$K$2:$K$20000,DATOS!$A$2:$A$20000,Y42,CONFIG_METADATA!$G$2:$G$20000,1,DATOS!$I$2:$I$20000,"Orquesta/Banda/Conjunto"),"")))</f>
        <v/>
      </c>
      <c r="AB42" t="str">
        <f>IF(Y42="","",IF(Y42="[FÓRMULA MANUAL]","",IFERROR(AVERAGEIFS(DATOS!$K$2:$K$20000,DATOS!$A$2:$A$20000,Y42,CONFIG_METADATA!$G$2:$G$20000,1,DATOS!$I$2:$I$20000,"Música de Cámara"),"")))</f>
        <v/>
      </c>
      <c r="AC42" t="str">
        <f>IF(Y42="","",IF(Y42="[FÓRMULA MANUAL]","",IFERROR(SUMPRODUCT((DATOS!$A$2:$A$20000=Y42)*(CONFIG_METADATA!$G$2:$G$20000=1)*(COUNTIF(CONFIG_ASIGNATURAS!$B$7:$B$27,DATOS!$I$2:$I$20000)&gt;0)*(DATOS!$K$2:$K$20000))/SUMPRODUCT((DATOS!$A$2:$A$20000=Y42)*(CONFIG_METADATA!$G$2:$G$20000=1)*(COUNTIF(CONFIG_ASIGNATURAS!$B$7:$B$27,DATOS!$I$2:$I$20000)&gt;0)*1),"")))</f>
        <v/>
      </c>
      <c r="AF42" t="str">
        <f>IF(AE42="","",IF(AE42="[FÓRMULA MANUAL]","",IFERROR(AVERAGEIFS(DATOS!$K$2:$K$20000,DATOS!$A$2:$A$20000,AE42,CONFIG_METADATA!$G$2:$G$20000,1,DATOS!$I$2:$I$20000,"Análisis"),"")))</f>
        <v/>
      </c>
      <c r="AG42" t="str">
        <f>IF(AE42="","",IF(AE42="[FÓRMULA MANUAL]","",IFERROR(AVERAGEIFS(DATOS!$K$2:$K$20000,DATOS!$A$2:$A$20000,AE42,CONFIG_METADATA!$G$2:$G$20000,1,DATOS!$I$2:$I$20000,"Orquesta/Banda/Conjunto"),"")))</f>
        <v/>
      </c>
      <c r="AH42" t="str">
        <f>IF(AE42="","",IF(AE42="[FÓRMULA MANUAL]","",IFERROR(AVERAGEIFS(DATOS!$K$2:$K$20000,DATOS!$A$2:$A$20000,AE42,CONFIG_METADATA!$G$2:$G$20000,1,DATOS!$I$2:$I$20000,"Música de Cámara"),"")))</f>
        <v/>
      </c>
      <c r="AI42" t="str">
        <f>IF(AE42="","",IF(AE42="[FÓRMULA MANUAL]","",IFERROR(SUMPRODUCT((DATOS!$A$2:$A$20000=AE42)*(CONFIG_METADATA!$G$2:$G$20000=1)*(COUNTIF(CONFIG_ASIGNATURAS!$B$7:$B$27,DATOS!$I$2:$I$20000)&gt;0)*(DATOS!$K$2:$K$20000))/SUMPRODUCT((DATOS!$A$2:$A$20000=AE42)*(CONFIG_METADATA!$G$2:$G$20000=1)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MANUAL]","",IFERROR(AVERAGEIFS(DATOS!$K$2:$K$20000,DATOS!$A$2:$A$20000,A43,CONFIG_METADATA!$G$2:$G$20000,1,DATOS!$I$2:$I$20000,"Lenguaje Musical"),"")))</f>
        <v/>
      </c>
      <c r="C43" t="str">
        <f>IF(A43="","",IF(A43="[FÓRMULA MANUAL]","",IFERROR(AVERAGEIFS(DATOS!$K$2:$K$20000,DATOS!$A$2:$A$20000,A43,CONFIG_METADATA!$G$2:$G$20000,1,DATOS!$I$2:$I$20000,"Orquesta/Banda/Conjunto"),"")))</f>
        <v/>
      </c>
      <c r="D43" t="str">
        <f>IF(A43="","",IF(A43="[FÓRMULA MANUAL]","",IFERROR(AVERAGEIFS(DATOS!$K$2:$K$20000,DATOS!$A$2:$A$20000,A43,CONFIG_METADATA!$G$2:$G$20000,1,DATOS!$I$2:$I$20000,"Conjunto"),"")))</f>
        <v/>
      </c>
      <c r="E43" t="str">
        <f>IF(A43="","",IF(A43="[FÓRMULA MANUAL]","",IFERROR(SUMPRODUCT((DATOS!$A$2:$A$20000=A43)*(CONFIG_METADATA!$G$2:$G$20000=1)*(COUNTIF(CONFIG_ASIGNATURAS!$B$7:$B$27,DATOS!$I$2:$I$20000)&gt;0)*(DATOS!$K$2:$K$20000))/SUMPRODUCT((DATOS!$A$2:$A$20000=A43)*(CONFIG_METADATA!$G$2:$G$20000=1)*(COUNTIF(CONFIG_ASIGNATURAS!$B$7:$B$27,DATOS!$I$2:$I$20000)&gt;0)*1),"")))</f>
        <v/>
      </c>
      <c r="H43" t="str">
        <f>IF(G43="","",IF(G43="[FÓRMULA MANUAL]","",IFERROR(AVERAGEIFS(DATOS!$K$2:$K$20000,DATOS!$A$2:$A$20000,G43,CONFIG_METADATA!$G$2:$G$20000,1,DATOS!$I$2:$I$20000,"Lenguaje Musical"),"")))</f>
        <v/>
      </c>
      <c r="I43" t="str">
        <f>IF(G43="","",IF(G43="[FÓRMULA MANUAL]","",IFERROR(AVERAGEIFS(DATOS!$K$2:$K$20000,DATOS!$A$2:$A$20000,G43,CONFIG_METADATA!$G$2:$G$20000,1,DATOS!$I$2:$I$20000,"Orquesta/Banda/Conjunto"),"")))</f>
        <v/>
      </c>
      <c r="J43" t="str">
        <f>IF(G43="","",IF(G43="[FÓRMULA MANUAL]","",IFERROR(AVERAGEIFS(DATOS!$K$2:$K$20000,DATOS!$A$2:$A$20000,G43,CONFIG_METADATA!$G$2:$G$20000,1,DATOS!$I$2:$I$20000,"Conjunto"),"")))</f>
        <v/>
      </c>
      <c r="K43" t="str">
        <f>IF(G43="","",IF(G43="[FÓRMULA MANUAL]","",IFERROR(SUMPRODUCT((DATOS!$A$2:$A$20000=G43)*(CONFIG_METADATA!$G$2:$G$20000=1)*(COUNTIF(CONFIG_ASIGNATURAS!$B$7:$B$27,DATOS!$I$2:$I$20000)&gt;0)*(DATOS!$K$2:$K$20000))/SUMPRODUCT((DATOS!$A$2:$A$20000=G43)*(CONFIG_METADATA!$G$2:$G$20000=1)*(COUNTIF(CONFIG_ASIGNATURAS!$B$7:$B$27,DATOS!$I$2:$I$20000)&gt;0)*1),"")))</f>
        <v/>
      </c>
      <c r="N43" t="str">
        <f>IF(M43="","",IF(M43="[FÓRMULA MANUAL]","",IFERROR(AVERAGEIFS(DATOS!$K$2:$K$20000,DATOS!$A$2:$A$20000,M43,CONFIG_METADATA!$G$2:$G$20000,1,DATOS!$I$2:$I$20000,"Armonía"),"")))</f>
        <v/>
      </c>
      <c r="O43" t="str">
        <f>IF(M43="","",IF(M43="[FÓRMULA MANUAL]","",IFERROR(AVERAGEIFS(DATOS!$K$2:$K$20000,DATOS!$A$2:$A$20000,M43,CONFIG_METADATA!$G$2:$G$20000,1,DATOS!$I$2:$I$20000,"Orquesta/Banda/Conjunto"),"")))</f>
        <v/>
      </c>
      <c r="P43" t="str">
        <f>IF(M43="","",IF(M43="[FÓRMULA MANUAL]","",IFERROR(AVERAGEIFS(DATOS!$K$2:$K$20000,DATOS!$A$2:$A$20000,M43,CONFIG_METADATA!$G$2:$G$20000,1,DATOS!$I$2:$I$20000,"Música de Cámara"),"")))</f>
        <v/>
      </c>
      <c r="Q43" t="str">
        <f>IF(M43="","",IF(M43="[FÓRMULA MANUAL]","",IFERROR(SUMPRODUCT((DATOS!$A$2:$A$20000=M43)*(CONFIG_METADATA!$G$2:$G$20000=1)*(COUNTIF(CONFIG_ASIGNATURAS!$B$7:$B$27,DATOS!$I$2:$I$20000)&gt;0)*(DATOS!$K$2:$K$20000))/SUMPRODUCT((DATOS!$A$2:$A$20000=M43)*(CONFIG_METADATA!$G$2:$G$20000=1)*(COUNTIF(CONFIG_ASIGNATURAS!$B$7:$B$27,DATOS!$I$2:$I$20000)&gt;0)*1),"")))</f>
        <v/>
      </c>
      <c r="T43" t="str">
        <f>IF(S43="","",IF(S43="[FÓRMULA MANUAL]","",IFERROR(AVERAGEIFS(DATOS!$K$2:$K$20000,DATOS!$A$2:$A$20000,S43,CONFIG_METADATA!$G$2:$G$20000,1,DATOS!$I$2:$I$20000,"Armonía"),"")))</f>
        <v/>
      </c>
      <c r="U43" t="str">
        <f>IF(S43="","",IF(S43="[FÓRMULA MANUAL]","",IFERROR(AVERAGEIFS(DATOS!$K$2:$K$20000,DATOS!$A$2:$A$20000,S43,CONFIG_METADATA!$G$2:$G$20000,1,DATOS!$I$2:$I$20000,"Orquesta/Banda/Conjunto"),"")))</f>
        <v/>
      </c>
      <c r="V43" t="str">
        <f>IF(S43="","",IF(S43="[FÓRMULA MANUAL]","",IFERROR(AVERAGEIFS(DATOS!$K$2:$K$20000,DATOS!$A$2:$A$20000,S43,CONFIG_METADATA!$G$2:$G$20000,1,DATOS!$I$2:$I$20000,"Música de Cámara"),"")))</f>
        <v/>
      </c>
      <c r="W43" t="str">
        <f>IF(S43="","",IF(S43="[FÓRMULA MANUAL]","",IFERROR(SUMPRODUCT((DATOS!$A$2:$A$20000=S43)*(CONFIG_METADATA!$G$2:$G$20000=1)*(COUNTIF(CONFIG_ASIGNATURAS!$B$7:$B$27,DATOS!$I$2:$I$20000)&gt;0)*(DATOS!$K$2:$K$20000))/SUMPRODUCT((DATOS!$A$2:$A$20000=S43)*(CONFIG_METADATA!$G$2:$G$20000=1)*(COUNTIF(CONFIG_ASIGNATURAS!$B$7:$B$27,DATOS!$I$2:$I$20000)&gt;0)*1),"")))</f>
        <v/>
      </c>
      <c r="Z43" t="str">
        <f>IF(Y43="","",IF(Y43="[FÓRMULA MANUAL]","",IFERROR(AVERAGEIFS(DATOS!$K$2:$K$20000,DATOS!$A$2:$A$20000,Y43,CONFIG_METADATA!$G$2:$G$20000,1,DATOS!$I$2:$I$20000,"Análisis"),"")))</f>
        <v/>
      </c>
      <c r="AA43" t="str">
        <f>IF(Y43="","",IF(Y43="[FÓRMULA MANUAL]","",IFERROR(AVERAGEIFS(DATOS!$K$2:$K$20000,DATOS!$A$2:$A$20000,Y43,CONFIG_METADATA!$G$2:$G$20000,1,DATOS!$I$2:$I$20000,"Orquesta/Banda/Conjunto"),"")))</f>
        <v/>
      </c>
      <c r="AB43" t="str">
        <f>IF(Y43="","",IF(Y43="[FÓRMULA MANUAL]","",IFERROR(AVERAGEIFS(DATOS!$K$2:$K$20000,DATOS!$A$2:$A$20000,Y43,CONFIG_METADATA!$G$2:$G$20000,1,DATOS!$I$2:$I$20000,"Música de Cámara"),"")))</f>
        <v/>
      </c>
      <c r="AC43" t="str">
        <f>IF(Y43="","",IF(Y43="[FÓRMULA MANUAL]","",IFERROR(SUMPRODUCT((DATOS!$A$2:$A$20000=Y43)*(CONFIG_METADATA!$G$2:$G$20000=1)*(COUNTIF(CONFIG_ASIGNATURAS!$B$7:$B$27,DATOS!$I$2:$I$20000)&gt;0)*(DATOS!$K$2:$K$20000))/SUMPRODUCT((DATOS!$A$2:$A$20000=Y43)*(CONFIG_METADATA!$G$2:$G$20000=1)*(COUNTIF(CONFIG_ASIGNATURAS!$B$7:$B$27,DATOS!$I$2:$I$20000)&gt;0)*1),"")))</f>
        <v/>
      </c>
      <c r="AF43" t="str">
        <f>IF(AE43="","",IF(AE43="[FÓRMULA MANUAL]","",IFERROR(AVERAGEIFS(DATOS!$K$2:$K$20000,DATOS!$A$2:$A$20000,AE43,CONFIG_METADATA!$G$2:$G$20000,1,DATOS!$I$2:$I$20000,"Análisis"),"")))</f>
        <v/>
      </c>
      <c r="AG43" t="str">
        <f>IF(AE43="","",IF(AE43="[FÓRMULA MANUAL]","",IFERROR(AVERAGEIFS(DATOS!$K$2:$K$20000,DATOS!$A$2:$A$20000,AE43,CONFIG_METADATA!$G$2:$G$20000,1,DATOS!$I$2:$I$20000,"Orquesta/Banda/Conjunto"),"")))</f>
        <v/>
      </c>
      <c r="AH43" t="str">
        <f>IF(AE43="","",IF(AE43="[FÓRMULA MANUAL]","",IFERROR(AVERAGEIFS(DATOS!$K$2:$K$20000,DATOS!$A$2:$A$20000,AE43,CONFIG_METADATA!$G$2:$G$20000,1,DATOS!$I$2:$I$20000,"Música de Cámara"),"")))</f>
        <v/>
      </c>
      <c r="AI43" t="str">
        <f>IF(AE43="","",IF(AE43="[FÓRMULA MANUAL]","",IFERROR(SUMPRODUCT((DATOS!$A$2:$A$20000=AE43)*(CONFIG_METADATA!$G$2:$G$20000=1)*(COUNTIF(CONFIG_ASIGNATURAS!$B$7:$B$27,DATOS!$I$2:$I$20000)&gt;0)*(DATOS!$K$2:$K$20000))/SUMPRODUCT((DATOS!$A$2:$A$20000=AE43)*(CONFIG_METADATA!$G$2:$G$20000=1)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MANUAL]","",IFERROR(AVERAGEIFS(DATOS!$K$2:$K$20000,DATOS!$A$2:$A$20000,A44,CONFIG_METADATA!$G$2:$G$20000,1,DATOS!$I$2:$I$20000,"Lenguaje Musical"),"")))</f>
        <v/>
      </c>
      <c r="C44" t="str">
        <f>IF(A44="","",IF(A44="[FÓRMULA MANUAL]","",IFERROR(AVERAGEIFS(DATOS!$K$2:$K$20000,DATOS!$A$2:$A$20000,A44,CONFIG_METADATA!$G$2:$G$20000,1,DATOS!$I$2:$I$20000,"Orquesta/Banda/Conjunto"),"")))</f>
        <v/>
      </c>
      <c r="D44" t="str">
        <f>IF(A44="","",IF(A44="[FÓRMULA MANUAL]","",IFERROR(AVERAGEIFS(DATOS!$K$2:$K$20000,DATOS!$A$2:$A$20000,A44,CONFIG_METADATA!$G$2:$G$20000,1,DATOS!$I$2:$I$20000,"Conjunto"),"")))</f>
        <v/>
      </c>
      <c r="E44" t="str">
        <f>IF(A44="","",IF(A44="[FÓRMULA MANUAL]","",IFERROR(SUMPRODUCT((DATOS!$A$2:$A$20000=A44)*(CONFIG_METADATA!$G$2:$G$20000=1)*(COUNTIF(CONFIG_ASIGNATURAS!$B$7:$B$27,DATOS!$I$2:$I$20000)&gt;0)*(DATOS!$K$2:$K$20000))/SUMPRODUCT((DATOS!$A$2:$A$20000=A44)*(CONFIG_METADATA!$G$2:$G$20000=1)*(COUNTIF(CONFIG_ASIGNATURAS!$B$7:$B$27,DATOS!$I$2:$I$20000)&gt;0)*1),"")))</f>
        <v/>
      </c>
      <c r="H44" t="str">
        <f>IF(G44="","",IF(G44="[FÓRMULA MANUAL]","",IFERROR(AVERAGEIFS(DATOS!$K$2:$K$20000,DATOS!$A$2:$A$20000,G44,CONFIG_METADATA!$G$2:$G$20000,1,DATOS!$I$2:$I$20000,"Lenguaje Musical"),"")))</f>
        <v/>
      </c>
      <c r="I44" t="str">
        <f>IF(G44="","",IF(G44="[FÓRMULA MANUAL]","",IFERROR(AVERAGEIFS(DATOS!$K$2:$K$20000,DATOS!$A$2:$A$20000,G44,CONFIG_METADATA!$G$2:$G$20000,1,DATOS!$I$2:$I$20000,"Orquesta/Banda/Conjunto"),"")))</f>
        <v/>
      </c>
      <c r="J44" t="str">
        <f>IF(G44="","",IF(G44="[FÓRMULA MANUAL]","",IFERROR(AVERAGEIFS(DATOS!$K$2:$K$20000,DATOS!$A$2:$A$20000,G44,CONFIG_METADATA!$G$2:$G$20000,1,DATOS!$I$2:$I$20000,"Conjunto"),"")))</f>
        <v/>
      </c>
      <c r="K44" t="str">
        <f>IF(G44="","",IF(G44="[FÓRMULA MANUAL]","",IFERROR(SUMPRODUCT((DATOS!$A$2:$A$20000=G44)*(CONFIG_METADATA!$G$2:$G$20000=1)*(COUNTIF(CONFIG_ASIGNATURAS!$B$7:$B$27,DATOS!$I$2:$I$20000)&gt;0)*(DATOS!$K$2:$K$20000))/SUMPRODUCT((DATOS!$A$2:$A$20000=G44)*(CONFIG_METADATA!$G$2:$G$20000=1)*(COUNTIF(CONFIG_ASIGNATURAS!$B$7:$B$27,DATOS!$I$2:$I$20000)&gt;0)*1),"")))</f>
        <v/>
      </c>
      <c r="N44" t="str">
        <f>IF(M44="","",IF(M44="[FÓRMULA MANUAL]","",IFERROR(AVERAGEIFS(DATOS!$K$2:$K$20000,DATOS!$A$2:$A$20000,M44,CONFIG_METADATA!$G$2:$G$20000,1,DATOS!$I$2:$I$20000,"Armonía"),"")))</f>
        <v/>
      </c>
      <c r="O44" t="str">
        <f>IF(M44="","",IF(M44="[FÓRMULA MANUAL]","",IFERROR(AVERAGEIFS(DATOS!$K$2:$K$20000,DATOS!$A$2:$A$20000,M44,CONFIG_METADATA!$G$2:$G$20000,1,DATOS!$I$2:$I$20000,"Orquesta/Banda/Conjunto"),"")))</f>
        <v/>
      </c>
      <c r="P44" t="str">
        <f>IF(M44="","",IF(M44="[FÓRMULA MANUAL]","",IFERROR(AVERAGEIFS(DATOS!$K$2:$K$20000,DATOS!$A$2:$A$20000,M44,CONFIG_METADATA!$G$2:$G$20000,1,DATOS!$I$2:$I$20000,"Música de Cámara"),"")))</f>
        <v/>
      </c>
      <c r="Q44" t="str">
        <f>IF(M44="","",IF(M44="[FÓRMULA MANUAL]","",IFERROR(SUMPRODUCT((DATOS!$A$2:$A$20000=M44)*(CONFIG_METADATA!$G$2:$G$20000=1)*(COUNTIF(CONFIG_ASIGNATURAS!$B$7:$B$27,DATOS!$I$2:$I$20000)&gt;0)*(DATOS!$K$2:$K$20000))/SUMPRODUCT((DATOS!$A$2:$A$20000=M44)*(CONFIG_METADATA!$G$2:$G$20000=1)*(COUNTIF(CONFIG_ASIGNATURAS!$B$7:$B$27,DATOS!$I$2:$I$20000)&gt;0)*1),"")))</f>
        <v/>
      </c>
      <c r="T44" t="str">
        <f>IF(S44="","",IF(S44="[FÓRMULA MANUAL]","",IFERROR(AVERAGEIFS(DATOS!$K$2:$K$20000,DATOS!$A$2:$A$20000,S44,CONFIG_METADATA!$G$2:$G$20000,1,DATOS!$I$2:$I$20000,"Armonía"),"")))</f>
        <v/>
      </c>
      <c r="U44" t="str">
        <f>IF(S44="","",IF(S44="[FÓRMULA MANUAL]","",IFERROR(AVERAGEIFS(DATOS!$K$2:$K$20000,DATOS!$A$2:$A$20000,S44,CONFIG_METADATA!$G$2:$G$20000,1,DATOS!$I$2:$I$20000,"Orquesta/Banda/Conjunto"),"")))</f>
        <v/>
      </c>
      <c r="V44" t="str">
        <f>IF(S44="","",IF(S44="[FÓRMULA MANUAL]","",IFERROR(AVERAGEIFS(DATOS!$K$2:$K$20000,DATOS!$A$2:$A$20000,S44,CONFIG_METADATA!$G$2:$G$20000,1,DATOS!$I$2:$I$20000,"Música de Cámara"),"")))</f>
        <v/>
      </c>
      <c r="W44" t="str">
        <f>IF(S44="","",IF(S44="[FÓRMULA MANUAL]","",IFERROR(SUMPRODUCT((DATOS!$A$2:$A$20000=S44)*(CONFIG_METADATA!$G$2:$G$20000=1)*(COUNTIF(CONFIG_ASIGNATURAS!$B$7:$B$27,DATOS!$I$2:$I$20000)&gt;0)*(DATOS!$K$2:$K$20000))/SUMPRODUCT((DATOS!$A$2:$A$20000=S44)*(CONFIG_METADATA!$G$2:$G$20000=1)*(COUNTIF(CONFIG_ASIGNATURAS!$B$7:$B$27,DATOS!$I$2:$I$20000)&gt;0)*1),"")))</f>
        <v/>
      </c>
      <c r="Z44" t="str">
        <f>IF(Y44="","",IF(Y44="[FÓRMULA MANUAL]","",IFERROR(AVERAGEIFS(DATOS!$K$2:$K$20000,DATOS!$A$2:$A$20000,Y44,CONFIG_METADATA!$G$2:$G$20000,1,DATOS!$I$2:$I$20000,"Análisis"),"")))</f>
        <v/>
      </c>
      <c r="AA44" t="str">
        <f>IF(Y44="","",IF(Y44="[FÓRMULA MANUAL]","",IFERROR(AVERAGEIFS(DATOS!$K$2:$K$20000,DATOS!$A$2:$A$20000,Y44,CONFIG_METADATA!$G$2:$G$20000,1,DATOS!$I$2:$I$20000,"Orquesta/Banda/Conjunto"),"")))</f>
        <v/>
      </c>
      <c r="AB44" t="str">
        <f>IF(Y44="","",IF(Y44="[FÓRMULA MANUAL]","",IFERROR(AVERAGEIFS(DATOS!$K$2:$K$20000,DATOS!$A$2:$A$20000,Y44,CONFIG_METADATA!$G$2:$G$20000,1,DATOS!$I$2:$I$20000,"Música de Cámara"),"")))</f>
        <v/>
      </c>
      <c r="AC44" t="str">
        <f>IF(Y44="","",IF(Y44="[FÓRMULA MANUAL]","",IFERROR(SUMPRODUCT((DATOS!$A$2:$A$20000=Y44)*(CONFIG_METADATA!$G$2:$G$20000=1)*(COUNTIF(CONFIG_ASIGNATURAS!$B$7:$B$27,DATOS!$I$2:$I$20000)&gt;0)*(DATOS!$K$2:$K$20000))/SUMPRODUCT((DATOS!$A$2:$A$20000=Y44)*(CONFIG_METADATA!$G$2:$G$20000=1)*(COUNTIF(CONFIG_ASIGNATURAS!$B$7:$B$27,DATOS!$I$2:$I$20000)&gt;0)*1),"")))</f>
        <v/>
      </c>
      <c r="AF44" t="str">
        <f>IF(AE44="","",IF(AE44="[FÓRMULA MANUAL]","",IFERROR(AVERAGEIFS(DATOS!$K$2:$K$20000,DATOS!$A$2:$A$20000,AE44,CONFIG_METADATA!$G$2:$G$20000,1,DATOS!$I$2:$I$20000,"Análisis"),"")))</f>
        <v/>
      </c>
      <c r="AG44" t="str">
        <f>IF(AE44="","",IF(AE44="[FÓRMULA MANUAL]","",IFERROR(AVERAGEIFS(DATOS!$K$2:$K$20000,DATOS!$A$2:$A$20000,AE44,CONFIG_METADATA!$G$2:$G$20000,1,DATOS!$I$2:$I$20000,"Orquesta/Banda/Conjunto"),"")))</f>
        <v/>
      </c>
      <c r="AH44" t="str">
        <f>IF(AE44="","",IF(AE44="[FÓRMULA MANUAL]","",IFERROR(AVERAGEIFS(DATOS!$K$2:$K$20000,DATOS!$A$2:$A$20000,AE44,CONFIG_METADATA!$G$2:$G$20000,1,DATOS!$I$2:$I$20000,"Música de Cámara"),"")))</f>
        <v/>
      </c>
      <c r="AI44" t="str">
        <f>IF(AE44="","",IF(AE44="[FÓRMULA MANUAL]","",IFERROR(SUMPRODUCT((DATOS!$A$2:$A$20000=AE44)*(CONFIG_METADATA!$G$2:$G$20000=1)*(COUNTIF(CONFIG_ASIGNATURAS!$B$7:$B$27,DATOS!$I$2:$I$20000)&gt;0)*(DATOS!$K$2:$K$20000))/SUMPRODUCT((DATOS!$A$2:$A$20000=AE44)*(CONFIG_METADATA!$G$2:$G$20000=1)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MANUAL]","",IFERROR(AVERAGEIFS(DATOS!$K$2:$K$20000,DATOS!$A$2:$A$20000,A45,CONFIG_METADATA!$G$2:$G$20000,1,DATOS!$I$2:$I$20000,"Lenguaje Musical"),"")))</f>
        <v/>
      </c>
      <c r="C45" t="str">
        <f>IF(A45="","",IF(A45="[FÓRMULA MANUAL]","",IFERROR(AVERAGEIFS(DATOS!$K$2:$K$20000,DATOS!$A$2:$A$20000,A45,CONFIG_METADATA!$G$2:$G$20000,1,DATOS!$I$2:$I$20000,"Orquesta/Banda/Conjunto"),"")))</f>
        <v/>
      </c>
      <c r="D45" t="str">
        <f>IF(A45="","",IF(A45="[FÓRMULA MANUAL]","",IFERROR(AVERAGEIFS(DATOS!$K$2:$K$20000,DATOS!$A$2:$A$20000,A45,CONFIG_METADATA!$G$2:$G$20000,1,DATOS!$I$2:$I$20000,"Conjunto"),"")))</f>
        <v/>
      </c>
      <c r="E45" t="str">
        <f>IF(A45="","",IF(A45="[FÓRMULA MANUAL]","",IFERROR(SUMPRODUCT((DATOS!$A$2:$A$20000=A45)*(CONFIG_METADATA!$G$2:$G$20000=1)*(COUNTIF(CONFIG_ASIGNATURAS!$B$7:$B$27,DATOS!$I$2:$I$20000)&gt;0)*(DATOS!$K$2:$K$20000))/SUMPRODUCT((DATOS!$A$2:$A$20000=A45)*(CONFIG_METADATA!$G$2:$G$20000=1)*(COUNTIF(CONFIG_ASIGNATURAS!$B$7:$B$27,DATOS!$I$2:$I$20000)&gt;0)*1),"")))</f>
        <v/>
      </c>
      <c r="H45" t="str">
        <f>IF(G45="","",IF(G45="[FÓRMULA MANUAL]","",IFERROR(AVERAGEIFS(DATOS!$K$2:$K$20000,DATOS!$A$2:$A$20000,G45,CONFIG_METADATA!$G$2:$G$20000,1,DATOS!$I$2:$I$20000,"Lenguaje Musical"),"")))</f>
        <v/>
      </c>
      <c r="I45" t="str">
        <f>IF(G45="","",IF(G45="[FÓRMULA MANUAL]","",IFERROR(AVERAGEIFS(DATOS!$K$2:$K$20000,DATOS!$A$2:$A$20000,G45,CONFIG_METADATA!$G$2:$G$20000,1,DATOS!$I$2:$I$20000,"Orquesta/Banda/Conjunto"),"")))</f>
        <v/>
      </c>
      <c r="J45" t="str">
        <f>IF(G45="","",IF(G45="[FÓRMULA MANUAL]","",IFERROR(AVERAGEIFS(DATOS!$K$2:$K$20000,DATOS!$A$2:$A$20000,G45,CONFIG_METADATA!$G$2:$G$20000,1,DATOS!$I$2:$I$20000,"Conjunto"),"")))</f>
        <v/>
      </c>
      <c r="K45" t="str">
        <f>IF(G45="","",IF(G45="[FÓRMULA MANUAL]","",IFERROR(SUMPRODUCT((DATOS!$A$2:$A$20000=G45)*(CONFIG_METADATA!$G$2:$G$20000=1)*(COUNTIF(CONFIG_ASIGNATURAS!$B$7:$B$27,DATOS!$I$2:$I$20000)&gt;0)*(DATOS!$K$2:$K$20000))/SUMPRODUCT((DATOS!$A$2:$A$20000=G45)*(CONFIG_METADATA!$G$2:$G$20000=1)*(COUNTIF(CONFIG_ASIGNATURAS!$B$7:$B$27,DATOS!$I$2:$I$20000)&gt;0)*1),"")))</f>
        <v/>
      </c>
      <c r="N45" t="str">
        <f>IF(M45="","",IF(M45="[FÓRMULA MANUAL]","",IFERROR(AVERAGEIFS(DATOS!$K$2:$K$20000,DATOS!$A$2:$A$20000,M45,CONFIG_METADATA!$G$2:$G$20000,1,DATOS!$I$2:$I$20000,"Armonía"),"")))</f>
        <v/>
      </c>
      <c r="O45" t="str">
        <f>IF(M45="","",IF(M45="[FÓRMULA MANUAL]","",IFERROR(AVERAGEIFS(DATOS!$K$2:$K$20000,DATOS!$A$2:$A$20000,M45,CONFIG_METADATA!$G$2:$G$20000,1,DATOS!$I$2:$I$20000,"Orquesta/Banda/Conjunto"),"")))</f>
        <v/>
      </c>
      <c r="P45" t="str">
        <f>IF(M45="","",IF(M45="[FÓRMULA MANUAL]","",IFERROR(AVERAGEIFS(DATOS!$K$2:$K$20000,DATOS!$A$2:$A$20000,M45,CONFIG_METADATA!$G$2:$G$20000,1,DATOS!$I$2:$I$20000,"Música de Cámara"),"")))</f>
        <v/>
      </c>
      <c r="Q45" t="str">
        <f>IF(M45="","",IF(M45="[FÓRMULA MANUAL]","",IFERROR(SUMPRODUCT((DATOS!$A$2:$A$20000=M45)*(CONFIG_METADATA!$G$2:$G$20000=1)*(COUNTIF(CONFIG_ASIGNATURAS!$B$7:$B$27,DATOS!$I$2:$I$20000)&gt;0)*(DATOS!$K$2:$K$20000))/SUMPRODUCT((DATOS!$A$2:$A$20000=M45)*(CONFIG_METADATA!$G$2:$G$20000=1)*(COUNTIF(CONFIG_ASIGNATURAS!$B$7:$B$27,DATOS!$I$2:$I$20000)&gt;0)*1),"")))</f>
        <v/>
      </c>
      <c r="T45" t="str">
        <f>IF(S45="","",IF(S45="[FÓRMULA MANUAL]","",IFERROR(AVERAGEIFS(DATOS!$K$2:$K$20000,DATOS!$A$2:$A$20000,S45,CONFIG_METADATA!$G$2:$G$20000,1,DATOS!$I$2:$I$20000,"Armonía"),"")))</f>
        <v/>
      </c>
      <c r="U45" t="str">
        <f>IF(S45="","",IF(S45="[FÓRMULA MANUAL]","",IFERROR(AVERAGEIFS(DATOS!$K$2:$K$20000,DATOS!$A$2:$A$20000,S45,CONFIG_METADATA!$G$2:$G$20000,1,DATOS!$I$2:$I$20000,"Orquesta/Banda/Conjunto"),"")))</f>
        <v/>
      </c>
      <c r="V45" t="str">
        <f>IF(S45="","",IF(S45="[FÓRMULA MANUAL]","",IFERROR(AVERAGEIFS(DATOS!$K$2:$K$20000,DATOS!$A$2:$A$20000,S45,CONFIG_METADATA!$G$2:$G$20000,1,DATOS!$I$2:$I$20000,"Música de Cámara"),"")))</f>
        <v/>
      </c>
      <c r="W45" t="str">
        <f>IF(S45="","",IF(S45="[FÓRMULA MANUAL]","",IFERROR(SUMPRODUCT((DATOS!$A$2:$A$20000=S45)*(CONFIG_METADATA!$G$2:$G$20000=1)*(COUNTIF(CONFIG_ASIGNATURAS!$B$7:$B$27,DATOS!$I$2:$I$20000)&gt;0)*(DATOS!$K$2:$K$20000))/SUMPRODUCT((DATOS!$A$2:$A$20000=S45)*(CONFIG_METADATA!$G$2:$G$20000=1)*(COUNTIF(CONFIG_ASIGNATURAS!$B$7:$B$27,DATOS!$I$2:$I$20000)&gt;0)*1),"")))</f>
        <v/>
      </c>
      <c r="Z45" t="str">
        <f>IF(Y45="","",IF(Y45="[FÓRMULA MANUAL]","",IFERROR(AVERAGEIFS(DATOS!$K$2:$K$20000,DATOS!$A$2:$A$20000,Y45,CONFIG_METADATA!$G$2:$G$20000,1,DATOS!$I$2:$I$20000,"Análisis"),"")))</f>
        <v/>
      </c>
      <c r="AA45" t="str">
        <f>IF(Y45="","",IF(Y45="[FÓRMULA MANUAL]","",IFERROR(AVERAGEIFS(DATOS!$K$2:$K$20000,DATOS!$A$2:$A$20000,Y45,CONFIG_METADATA!$G$2:$G$20000,1,DATOS!$I$2:$I$20000,"Orquesta/Banda/Conjunto"),"")))</f>
        <v/>
      </c>
      <c r="AB45" t="str">
        <f>IF(Y45="","",IF(Y45="[FÓRMULA MANUAL]","",IFERROR(AVERAGEIFS(DATOS!$K$2:$K$20000,DATOS!$A$2:$A$20000,Y45,CONFIG_METADATA!$G$2:$G$20000,1,DATOS!$I$2:$I$20000,"Música de Cámara"),"")))</f>
        <v/>
      </c>
      <c r="AC45" t="str">
        <f>IF(Y45="","",IF(Y45="[FÓRMULA MANUAL]","",IFERROR(SUMPRODUCT((DATOS!$A$2:$A$20000=Y45)*(CONFIG_METADATA!$G$2:$G$20000=1)*(COUNTIF(CONFIG_ASIGNATURAS!$B$7:$B$27,DATOS!$I$2:$I$20000)&gt;0)*(DATOS!$K$2:$K$20000))/SUMPRODUCT((DATOS!$A$2:$A$20000=Y45)*(CONFIG_METADATA!$G$2:$G$20000=1)*(COUNTIF(CONFIG_ASIGNATURAS!$B$7:$B$27,DATOS!$I$2:$I$20000)&gt;0)*1),"")))</f>
        <v/>
      </c>
      <c r="AF45" t="str">
        <f>IF(AE45="","",IF(AE45="[FÓRMULA MANUAL]","",IFERROR(AVERAGEIFS(DATOS!$K$2:$K$20000,DATOS!$A$2:$A$20000,AE45,CONFIG_METADATA!$G$2:$G$20000,1,DATOS!$I$2:$I$20000,"Análisis"),"")))</f>
        <v/>
      </c>
      <c r="AG45" t="str">
        <f>IF(AE45="","",IF(AE45="[FÓRMULA MANUAL]","",IFERROR(AVERAGEIFS(DATOS!$K$2:$K$20000,DATOS!$A$2:$A$20000,AE45,CONFIG_METADATA!$G$2:$G$20000,1,DATOS!$I$2:$I$20000,"Orquesta/Banda/Conjunto"),"")))</f>
        <v/>
      </c>
      <c r="AH45" t="str">
        <f>IF(AE45="","",IF(AE45="[FÓRMULA MANUAL]","",IFERROR(AVERAGEIFS(DATOS!$K$2:$K$20000,DATOS!$A$2:$A$20000,AE45,CONFIG_METADATA!$G$2:$G$20000,1,DATOS!$I$2:$I$20000,"Música de Cámara"),"")))</f>
        <v/>
      </c>
      <c r="AI45" t="str">
        <f>IF(AE45="","",IF(AE45="[FÓRMULA MANUAL]","",IFERROR(SUMPRODUCT((DATOS!$A$2:$A$20000=AE45)*(CONFIG_METADATA!$G$2:$G$20000=1)*(COUNTIF(CONFIG_ASIGNATURAS!$B$7:$B$27,DATOS!$I$2:$I$20000)&gt;0)*(DATOS!$K$2:$K$20000))/SUMPRODUCT((DATOS!$A$2:$A$20000=AE45)*(CONFIG_METADATA!$G$2:$G$20000=1)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MANUAL]","",IFERROR(AVERAGEIFS(DATOS!$K$2:$K$20000,DATOS!$A$2:$A$20000,A46,CONFIG_METADATA!$G$2:$G$20000,1,DATOS!$I$2:$I$20000,"Lenguaje Musical"),"")))</f>
        <v/>
      </c>
      <c r="C46" t="str">
        <f>IF(A46="","",IF(A46="[FÓRMULA MANUAL]","",IFERROR(AVERAGEIFS(DATOS!$K$2:$K$20000,DATOS!$A$2:$A$20000,A46,CONFIG_METADATA!$G$2:$G$20000,1,DATOS!$I$2:$I$20000,"Orquesta/Banda/Conjunto"),"")))</f>
        <v/>
      </c>
      <c r="D46" t="str">
        <f>IF(A46="","",IF(A46="[FÓRMULA MANUAL]","",IFERROR(AVERAGEIFS(DATOS!$K$2:$K$20000,DATOS!$A$2:$A$20000,A46,CONFIG_METADATA!$G$2:$G$20000,1,DATOS!$I$2:$I$20000,"Conjunto"),"")))</f>
        <v/>
      </c>
      <c r="E46" t="str">
        <f>IF(A46="","",IF(A46="[FÓRMULA MANUAL]","",IFERROR(SUMPRODUCT((DATOS!$A$2:$A$20000=A46)*(CONFIG_METADATA!$G$2:$G$20000=1)*(COUNTIF(CONFIG_ASIGNATURAS!$B$7:$B$27,DATOS!$I$2:$I$20000)&gt;0)*(DATOS!$K$2:$K$20000))/SUMPRODUCT((DATOS!$A$2:$A$20000=A46)*(CONFIG_METADATA!$G$2:$G$20000=1)*(COUNTIF(CONFIG_ASIGNATURAS!$B$7:$B$27,DATOS!$I$2:$I$20000)&gt;0)*1),"")))</f>
        <v/>
      </c>
      <c r="H46" t="str">
        <f>IF(G46="","",IF(G46="[FÓRMULA MANUAL]","",IFERROR(AVERAGEIFS(DATOS!$K$2:$K$20000,DATOS!$A$2:$A$20000,G46,CONFIG_METADATA!$G$2:$G$20000,1,DATOS!$I$2:$I$20000,"Lenguaje Musical"),"")))</f>
        <v/>
      </c>
      <c r="I46" t="str">
        <f>IF(G46="","",IF(G46="[FÓRMULA MANUAL]","",IFERROR(AVERAGEIFS(DATOS!$K$2:$K$20000,DATOS!$A$2:$A$20000,G46,CONFIG_METADATA!$G$2:$G$20000,1,DATOS!$I$2:$I$20000,"Orquesta/Banda/Conjunto"),"")))</f>
        <v/>
      </c>
      <c r="J46" t="str">
        <f>IF(G46="","",IF(G46="[FÓRMULA MANUAL]","",IFERROR(AVERAGEIFS(DATOS!$K$2:$K$20000,DATOS!$A$2:$A$20000,G46,CONFIG_METADATA!$G$2:$G$20000,1,DATOS!$I$2:$I$20000,"Conjunto"),"")))</f>
        <v/>
      </c>
      <c r="K46" t="str">
        <f>IF(G46="","",IF(G46="[FÓRMULA MANUAL]","",IFERROR(SUMPRODUCT((DATOS!$A$2:$A$20000=G46)*(CONFIG_METADATA!$G$2:$G$20000=1)*(COUNTIF(CONFIG_ASIGNATURAS!$B$7:$B$27,DATOS!$I$2:$I$20000)&gt;0)*(DATOS!$K$2:$K$20000))/SUMPRODUCT((DATOS!$A$2:$A$20000=G46)*(CONFIG_METADATA!$G$2:$G$20000=1)*(COUNTIF(CONFIG_ASIGNATURAS!$B$7:$B$27,DATOS!$I$2:$I$20000)&gt;0)*1),"")))</f>
        <v/>
      </c>
      <c r="N46" t="str">
        <f>IF(M46="","",IF(M46="[FÓRMULA MANUAL]","",IFERROR(AVERAGEIFS(DATOS!$K$2:$K$20000,DATOS!$A$2:$A$20000,M46,CONFIG_METADATA!$G$2:$G$20000,1,DATOS!$I$2:$I$20000,"Armonía"),"")))</f>
        <v/>
      </c>
      <c r="O46" t="str">
        <f>IF(M46="","",IF(M46="[FÓRMULA MANUAL]","",IFERROR(AVERAGEIFS(DATOS!$K$2:$K$20000,DATOS!$A$2:$A$20000,M46,CONFIG_METADATA!$G$2:$G$20000,1,DATOS!$I$2:$I$20000,"Orquesta/Banda/Conjunto"),"")))</f>
        <v/>
      </c>
      <c r="P46" t="str">
        <f>IF(M46="","",IF(M46="[FÓRMULA MANUAL]","",IFERROR(AVERAGEIFS(DATOS!$K$2:$K$20000,DATOS!$A$2:$A$20000,M46,CONFIG_METADATA!$G$2:$G$20000,1,DATOS!$I$2:$I$20000,"Música de Cámara"),"")))</f>
        <v/>
      </c>
      <c r="Q46" t="str">
        <f>IF(M46="","",IF(M46="[FÓRMULA MANUAL]","",IFERROR(SUMPRODUCT((DATOS!$A$2:$A$20000=M46)*(CONFIG_METADATA!$G$2:$G$20000=1)*(COUNTIF(CONFIG_ASIGNATURAS!$B$7:$B$27,DATOS!$I$2:$I$20000)&gt;0)*(DATOS!$K$2:$K$20000))/SUMPRODUCT((DATOS!$A$2:$A$20000=M46)*(CONFIG_METADATA!$G$2:$G$20000=1)*(COUNTIF(CONFIG_ASIGNATURAS!$B$7:$B$27,DATOS!$I$2:$I$20000)&gt;0)*1),"")))</f>
        <v/>
      </c>
      <c r="T46" t="str">
        <f>IF(S46="","",IF(S46="[FÓRMULA MANUAL]","",IFERROR(AVERAGEIFS(DATOS!$K$2:$K$20000,DATOS!$A$2:$A$20000,S46,CONFIG_METADATA!$G$2:$G$20000,1,DATOS!$I$2:$I$20000,"Armonía"),"")))</f>
        <v/>
      </c>
      <c r="U46" t="str">
        <f>IF(S46="","",IF(S46="[FÓRMULA MANUAL]","",IFERROR(AVERAGEIFS(DATOS!$K$2:$K$20000,DATOS!$A$2:$A$20000,S46,CONFIG_METADATA!$G$2:$G$20000,1,DATOS!$I$2:$I$20000,"Orquesta/Banda/Conjunto"),"")))</f>
        <v/>
      </c>
      <c r="V46" t="str">
        <f>IF(S46="","",IF(S46="[FÓRMULA MANUAL]","",IFERROR(AVERAGEIFS(DATOS!$K$2:$K$20000,DATOS!$A$2:$A$20000,S46,CONFIG_METADATA!$G$2:$G$20000,1,DATOS!$I$2:$I$20000,"Música de Cámara"),"")))</f>
        <v/>
      </c>
      <c r="W46" t="str">
        <f>IF(S46="","",IF(S46="[FÓRMULA MANUAL]","",IFERROR(SUMPRODUCT((DATOS!$A$2:$A$20000=S46)*(CONFIG_METADATA!$G$2:$G$20000=1)*(COUNTIF(CONFIG_ASIGNATURAS!$B$7:$B$27,DATOS!$I$2:$I$20000)&gt;0)*(DATOS!$K$2:$K$20000))/SUMPRODUCT((DATOS!$A$2:$A$20000=S46)*(CONFIG_METADATA!$G$2:$G$20000=1)*(COUNTIF(CONFIG_ASIGNATURAS!$B$7:$B$27,DATOS!$I$2:$I$20000)&gt;0)*1),"")))</f>
        <v/>
      </c>
      <c r="Z46" t="str">
        <f>IF(Y46="","",IF(Y46="[FÓRMULA MANUAL]","",IFERROR(AVERAGEIFS(DATOS!$K$2:$K$20000,DATOS!$A$2:$A$20000,Y46,CONFIG_METADATA!$G$2:$G$20000,1,DATOS!$I$2:$I$20000,"Análisis"),"")))</f>
        <v/>
      </c>
      <c r="AA46" t="str">
        <f>IF(Y46="","",IF(Y46="[FÓRMULA MANUAL]","",IFERROR(AVERAGEIFS(DATOS!$K$2:$K$20000,DATOS!$A$2:$A$20000,Y46,CONFIG_METADATA!$G$2:$G$20000,1,DATOS!$I$2:$I$20000,"Orquesta/Banda/Conjunto"),"")))</f>
        <v/>
      </c>
      <c r="AB46" t="str">
        <f>IF(Y46="","",IF(Y46="[FÓRMULA MANUAL]","",IFERROR(AVERAGEIFS(DATOS!$K$2:$K$20000,DATOS!$A$2:$A$20000,Y46,CONFIG_METADATA!$G$2:$G$20000,1,DATOS!$I$2:$I$20000,"Música de Cámara"),"")))</f>
        <v/>
      </c>
      <c r="AC46" t="str">
        <f>IF(Y46="","",IF(Y46="[FÓRMULA MANUAL]","",IFERROR(SUMPRODUCT((DATOS!$A$2:$A$20000=Y46)*(CONFIG_METADATA!$G$2:$G$20000=1)*(COUNTIF(CONFIG_ASIGNATURAS!$B$7:$B$27,DATOS!$I$2:$I$20000)&gt;0)*(DATOS!$K$2:$K$20000))/SUMPRODUCT((DATOS!$A$2:$A$20000=Y46)*(CONFIG_METADATA!$G$2:$G$20000=1)*(COUNTIF(CONFIG_ASIGNATURAS!$B$7:$B$27,DATOS!$I$2:$I$20000)&gt;0)*1),"")))</f>
        <v/>
      </c>
      <c r="AF46" t="str">
        <f>IF(AE46="","",IF(AE46="[FÓRMULA MANUAL]","",IFERROR(AVERAGEIFS(DATOS!$K$2:$K$20000,DATOS!$A$2:$A$20000,AE46,CONFIG_METADATA!$G$2:$G$20000,1,DATOS!$I$2:$I$20000,"Análisis"),"")))</f>
        <v/>
      </c>
      <c r="AG46" t="str">
        <f>IF(AE46="","",IF(AE46="[FÓRMULA MANUAL]","",IFERROR(AVERAGEIFS(DATOS!$K$2:$K$20000,DATOS!$A$2:$A$20000,AE46,CONFIG_METADATA!$G$2:$G$20000,1,DATOS!$I$2:$I$20000,"Orquesta/Banda/Conjunto"),"")))</f>
        <v/>
      </c>
      <c r="AH46" t="str">
        <f>IF(AE46="","",IF(AE46="[FÓRMULA MANUAL]","",IFERROR(AVERAGEIFS(DATOS!$K$2:$K$20000,DATOS!$A$2:$A$20000,AE46,CONFIG_METADATA!$G$2:$G$20000,1,DATOS!$I$2:$I$20000,"Música de Cámara"),"")))</f>
        <v/>
      </c>
      <c r="AI46" t="str">
        <f>IF(AE46="","",IF(AE46="[FÓRMULA MANUAL]","",IFERROR(SUMPRODUCT((DATOS!$A$2:$A$20000=AE46)*(CONFIG_METADATA!$G$2:$G$20000=1)*(COUNTIF(CONFIG_ASIGNATURAS!$B$7:$B$27,DATOS!$I$2:$I$20000)&gt;0)*(DATOS!$K$2:$K$20000))/SUMPRODUCT((DATOS!$A$2:$A$20000=AE46)*(CONFIG_METADATA!$G$2:$G$20000=1)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MANUAL]","",IFERROR(AVERAGEIFS(DATOS!$K$2:$K$20000,DATOS!$A$2:$A$20000,A47,CONFIG_METADATA!$G$2:$G$20000,1,DATOS!$I$2:$I$20000,"Lenguaje Musical"),"")))</f>
        <v/>
      </c>
      <c r="C47" t="str">
        <f>IF(A47="","",IF(A47="[FÓRMULA MANUAL]","",IFERROR(AVERAGEIFS(DATOS!$K$2:$K$20000,DATOS!$A$2:$A$20000,A47,CONFIG_METADATA!$G$2:$G$20000,1,DATOS!$I$2:$I$20000,"Orquesta/Banda/Conjunto"),"")))</f>
        <v/>
      </c>
      <c r="D47" t="str">
        <f>IF(A47="","",IF(A47="[FÓRMULA MANUAL]","",IFERROR(AVERAGEIFS(DATOS!$K$2:$K$20000,DATOS!$A$2:$A$20000,A47,CONFIG_METADATA!$G$2:$G$20000,1,DATOS!$I$2:$I$20000,"Conjunto"),"")))</f>
        <v/>
      </c>
      <c r="E47" t="str">
        <f>IF(A47="","",IF(A47="[FÓRMULA MANUAL]","",IFERROR(SUMPRODUCT((DATOS!$A$2:$A$20000=A47)*(CONFIG_METADATA!$G$2:$G$20000=1)*(COUNTIF(CONFIG_ASIGNATURAS!$B$7:$B$27,DATOS!$I$2:$I$20000)&gt;0)*(DATOS!$K$2:$K$20000))/SUMPRODUCT((DATOS!$A$2:$A$20000=A47)*(CONFIG_METADATA!$G$2:$G$20000=1)*(COUNTIF(CONFIG_ASIGNATURAS!$B$7:$B$27,DATOS!$I$2:$I$20000)&gt;0)*1),"")))</f>
        <v/>
      </c>
      <c r="H47" t="str">
        <f>IF(G47="","",IF(G47="[FÓRMULA MANUAL]","",IFERROR(AVERAGEIFS(DATOS!$K$2:$K$20000,DATOS!$A$2:$A$20000,G47,CONFIG_METADATA!$G$2:$G$20000,1,DATOS!$I$2:$I$20000,"Lenguaje Musical"),"")))</f>
        <v/>
      </c>
      <c r="I47" t="str">
        <f>IF(G47="","",IF(G47="[FÓRMULA MANUAL]","",IFERROR(AVERAGEIFS(DATOS!$K$2:$K$20000,DATOS!$A$2:$A$20000,G47,CONFIG_METADATA!$G$2:$G$20000,1,DATOS!$I$2:$I$20000,"Orquesta/Banda/Conjunto"),"")))</f>
        <v/>
      </c>
      <c r="J47" t="str">
        <f>IF(G47="","",IF(G47="[FÓRMULA MANUAL]","",IFERROR(AVERAGEIFS(DATOS!$K$2:$K$20000,DATOS!$A$2:$A$20000,G47,CONFIG_METADATA!$G$2:$G$20000,1,DATOS!$I$2:$I$20000,"Conjunto"),"")))</f>
        <v/>
      </c>
      <c r="K47" t="str">
        <f>IF(G47="","",IF(G47="[FÓRMULA MANUAL]","",IFERROR(SUMPRODUCT((DATOS!$A$2:$A$20000=G47)*(CONFIG_METADATA!$G$2:$G$20000=1)*(COUNTIF(CONFIG_ASIGNATURAS!$B$7:$B$27,DATOS!$I$2:$I$20000)&gt;0)*(DATOS!$K$2:$K$20000))/SUMPRODUCT((DATOS!$A$2:$A$20000=G47)*(CONFIG_METADATA!$G$2:$G$20000=1)*(COUNTIF(CONFIG_ASIGNATURAS!$B$7:$B$27,DATOS!$I$2:$I$20000)&gt;0)*1),"")))</f>
        <v/>
      </c>
      <c r="N47" t="str">
        <f>IF(M47="","",IF(M47="[FÓRMULA MANUAL]","",IFERROR(AVERAGEIFS(DATOS!$K$2:$K$20000,DATOS!$A$2:$A$20000,M47,CONFIG_METADATA!$G$2:$G$20000,1,DATOS!$I$2:$I$20000,"Armonía"),"")))</f>
        <v/>
      </c>
      <c r="O47" t="str">
        <f>IF(M47="","",IF(M47="[FÓRMULA MANUAL]","",IFERROR(AVERAGEIFS(DATOS!$K$2:$K$20000,DATOS!$A$2:$A$20000,M47,CONFIG_METADATA!$G$2:$G$20000,1,DATOS!$I$2:$I$20000,"Orquesta/Banda/Conjunto"),"")))</f>
        <v/>
      </c>
      <c r="P47" t="str">
        <f>IF(M47="","",IF(M47="[FÓRMULA MANUAL]","",IFERROR(AVERAGEIFS(DATOS!$K$2:$K$20000,DATOS!$A$2:$A$20000,M47,CONFIG_METADATA!$G$2:$G$20000,1,DATOS!$I$2:$I$20000,"Música de Cámara"),"")))</f>
        <v/>
      </c>
      <c r="Q47" t="str">
        <f>IF(M47="","",IF(M47="[FÓRMULA MANUAL]","",IFERROR(SUMPRODUCT((DATOS!$A$2:$A$20000=M47)*(CONFIG_METADATA!$G$2:$G$20000=1)*(COUNTIF(CONFIG_ASIGNATURAS!$B$7:$B$27,DATOS!$I$2:$I$20000)&gt;0)*(DATOS!$K$2:$K$20000))/SUMPRODUCT((DATOS!$A$2:$A$20000=M47)*(CONFIG_METADATA!$G$2:$G$20000=1)*(COUNTIF(CONFIG_ASIGNATURAS!$B$7:$B$27,DATOS!$I$2:$I$20000)&gt;0)*1),"")))</f>
        <v/>
      </c>
      <c r="T47" t="str">
        <f>IF(S47="","",IF(S47="[FÓRMULA MANUAL]","",IFERROR(AVERAGEIFS(DATOS!$K$2:$K$20000,DATOS!$A$2:$A$20000,S47,CONFIG_METADATA!$G$2:$G$20000,1,DATOS!$I$2:$I$20000,"Armonía"),"")))</f>
        <v/>
      </c>
      <c r="U47" t="str">
        <f>IF(S47="","",IF(S47="[FÓRMULA MANUAL]","",IFERROR(AVERAGEIFS(DATOS!$K$2:$K$20000,DATOS!$A$2:$A$20000,S47,CONFIG_METADATA!$G$2:$G$20000,1,DATOS!$I$2:$I$20000,"Orquesta/Banda/Conjunto"),"")))</f>
        <v/>
      </c>
      <c r="V47" t="str">
        <f>IF(S47="","",IF(S47="[FÓRMULA MANUAL]","",IFERROR(AVERAGEIFS(DATOS!$K$2:$K$20000,DATOS!$A$2:$A$20000,S47,CONFIG_METADATA!$G$2:$G$20000,1,DATOS!$I$2:$I$20000,"Música de Cámara"),"")))</f>
        <v/>
      </c>
      <c r="W47" t="str">
        <f>IF(S47="","",IF(S47="[FÓRMULA MANUAL]","",IFERROR(SUMPRODUCT((DATOS!$A$2:$A$20000=S47)*(CONFIG_METADATA!$G$2:$G$20000=1)*(COUNTIF(CONFIG_ASIGNATURAS!$B$7:$B$27,DATOS!$I$2:$I$20000)&gt;0)*(DATOS!$K$2:$K$20000))/SUMPRODUCT((DATOS!$A$2:$A$20000=S47)*(CONFIG_METADATA!$G$2:$G$20000=1)*(COUNTIF(CONFIG_ASIGNATURAS!$B$7:$B$27,DATOS!$I$2:$I$20000)&gt;0)*1),"")))</f>
        <v/>
      </c>
      <c r="Z47" t="str">
        <f>IF(Y47="","",IF(Y47="[FÓRMULA MANUAL]","",IFERROR(AVERAGEIFS(DATOS!$K$2:$K$20000,DATOS!$A$2:$A$20000,Y47,CONFIG_METADATA!$G$2:$G$20000,1,DATOS!$I$2:$I$20000,"Análisis"),"")))</f>
        <v/>
      </c>
      <c r="AA47" t="str">
        <f>IF(Y47="","",IF(Y47="[FÓRMULA MANUAL]","",IFERROR(AVERAGEIFS(DATOS!$K$2:$K$20000,DATOS!$A$2:$A$20000,Y47,CONFIG_METADATA!$G$2:$G$20000,1,DATOS!$I$2:$I$20000,"Orquesta/Banda/Conjunto"),"")))</f>
        <v/>
      </c>
      <c r="AB47" t="str">
        <f>IF(Y47="","",IF(Y47="[FÓRMULA MANUAL]","",IFERROR(AVERAGEIFS(DATOS!$K$2:$K$20000,DATOS!$A$2:$A$20000,Y47,CONFIG_METADATA!$G$2:$G$20000,1,DATOS!$I$2:$I$20000,"Música de Cámara"),"")))</f>
        <v/>
      </c>
      <c r="AC47" t="str">
        <f>IF(Y47="","",IF(Y47="[FÓRMULA MANUAL]","",IFERROR(SUMPRODUCT((DATOS!$A$2:$A$20000=Y47)*(CONFIG_METADATA!$G$2:$G$20000=1)*(COUNTIF(CONFIG_ASIGNATURAS!$B$7:$B$27,DATOS!$I$2:$I$20000)&gt;0)*(DATOS!$K$2:$K$20000))/SUMPRODUCT((DATOS!$A$2:$A$20000=Y47)*(CONFIG_METADATA!$G$2:$G$20000=1)*(COUNTIF(CONFIG_ASIGNATURAS!$B$7:$B$27,DATOS!$I$2:$I$20000)&gt;0)*1),"")))</f>
        <v/>
      </c>
      <c r="AF47" t="str">
        <f>IF(AE47="","",IF(AE47="[FÓRMULA MANUAL]","",IFERROR(AVERAGEIFS(DATOS!$K$2:$K$20000,DATOS!$A$2:$A$20000,AE47,CONFIG_METADATA!$G$2:$G$20000,1,DATOS!$I$2:$I$20000,"Análisis"),"")))</f>
        <v/>
      </c>
      <c r="AG47" t="str">
        <f>IF(AE47="","",IF(AE47="[FÓRMULA MANUAL]","",IFERROR(AVERAGEIFS(DATOS!$K$2:$K$20000,DATOS!$A$2:$A$20000,AE47,CONFIG_METADATA!$G$2:$G$20000,1,DATOS!$I$2:$I$20000,"Orquesta/Banda/Conjunto"),"")))</f>
        <v/>
      </c>
      <c r="AH47" t="str">
        <f>IF(AE47="","",IF(AE47="[FÓRMULA MANUAL]","",IFERROR(AVERAGEIFS(DATOS!$K$2:$K$20000,DATOS!$A$2:$A$20000,AE47,CONFIG_METADATA!$G$2:$G$20000,1,DATOS!$I$2:$I$20000,"Música de Cámara"),"")))</f>
        <v/>
      </c>
      <c r="AI47" t="str">
        <f>IF(AE47="","",IF(AE47="[FÓRMULA MANUAL]","",IFERROR(SUMPRODUCT((DATOS!$A$2:$A$20000=AE47)*(CONFIG_METADATA!$G$2:$G$20000=1)*(COUNTIF(CONFIG_ASIGNATURAS!$B$7:$B$27,DATOS!$I$2:$I$20000)&gt;0)*(DATOS!$K$2:$K$20000))/SUMPRODUCT((DATOS!$A$2:$A$20000=AE47)*(CONFIG_METADATA!$G$2:$G$20000=1)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MANUAL]","",IFERROR(AVERAGEIFS(DATOS!$K$2:$K$20000,DATOS!$A$2:$A$20000,A48,CONFIG_METADATA!$G$2:$G$20000,1,DATOS!$I$2:$I$20000,"Lenguaje Musical"),"")))</f>
        <v/>
      </c>
      <c r="C48" t="str">
        <f>IF(A48="","",IF(A48="[FÓRMULA MANUAL]","",IFERROR(AVERAGEIFS(DATOS!$K$2:$K$20000,DATOS!$A$2:$A$20000,A48,CONFIG_METADATA!$G$2:$G$20000,1,DATOS!$I$2:$I$20000,"Orquesta/Banda/Conjunto"),"")))</f>
        <v/>
      </c>
      <c r="D48" t="str">
        <f>IF(A48="","",IF(A48="[FÓRMULA MANUAL]","",IFERROR(AVERAGEIFS(DATOS!$K$2:$K$20000,DATOS!$A$2:$A$20000,A48,CONFIG_METADATA!$G$2:$G$20000,1,DATOS!$I$2:$I$20000,"Conjunto"),"")))</f>
        <v/>
      </c>
      <c r="E48" t="str">
        <f>IF(A48="","",IF(A48="[FÓRMULA MANUAL]","",IFERROR(SUMPRODUCT((DATOS!$A$2:$A$20000=A48)*(CONFIG_METADATA!$G$2:$G$20000=1)*(COUNTIF(CONFIG_ASIGNATURAS!$B$7:$B$27,DATOS!$I$2:$I$20000)&gt;0)*(DATOS!$K$2:$K$20000))/SUMPRODUCT((DATOS!$A$2:$A$20000=A48)*(CONFIG_METADATA!$G$2:$G$20000=1)*(COUNTIF(CONFIG_ASIGNATURAS!$B$7:$B$27,DATOS!$I$2:$I$20000)&gt;0)*1),"")))</f>
        <v/>
      </c>
      <c r="H48" t="str">
        <f>IF(G48="","",IF(G48="[FÓRMULA MANUAL]","",IFERROR(AVERAGEIFS(DATOS!$K$2:$K$20000,DATOS!$A$2:$A$20000,G48,CONFIG_METADATA!$G$2:$G$20000,1,DATOS!$I$2:$I$20000,"Lenguaje Musical"),"")))</f>
        <v/>
      </c>
      <c r="I48" t="str">
        <f>IF(G48="","",IF(G48="[FÓRMULA MANUAL]","",IFERROR(AVERAGEIFS(DATOS!$K$2:$K$20000,DATOS!$A$2:$A$20000,G48,CONFIG_METADATA!$G$2:$G$20000,1,DATOS!$I$2:$I$20000,"Orquesta/Banda/Conjunto"),"")))</f>
        <v/>
      </c>
      <c r="J48" t="str">
        <f>IF(G48="","",IF(G48="[FÓRMULA MANUAL]","",IFERROR(AVERAGEIFS(DATOS!$K$2:$K$20000,DATOS!$A$2:$A$20000,G48,CONFIG_METADATA!$G$2:$G$20000,1,DATOS!$I$2:$I$20000,"Conjunto"),"")))</f>
        <v/>
      </c>
      <c r="K48" t="str">
        <f>IF(G48="","",IF(G48="[FÓRMULA MANUAL]","",IFERROR(SUMPRODUCT((DATOS!$A$2:$A$20000=G48)*(CONFIG_METADATA!$G$2:$G$20000=1)*(COUNTIF(CONFIG_ASIGNATURAS!$B$7:$B$27,DATOS!$I$2:$I$20000)&gt;0)*(DATOS!$K$2:$K$20000))/SUMPRODUCT((DATOS!$A$2:$A$20000=G48)*(CONFIG_METADATA!$G$2:$G$20000=1)*(COUNTIF(CONFIG_ASIGNATURAS!$B$7:$B$27,DATOS!$I$2:$I$20000)&gt;0)*1),"")))</f>
        <v/>
      </c>
      <c r="N48" t="str">
        <f>IF(M48="","",IF(M48="[FÓRMULA MANUAL]","",IFERROR(AVERAGEIFS(DATOS!$K$2:$K$20000,DATOS!$A$2:$A$20000,M48,CONFIG_METADATA!$G$2:$G$20000,1,DATOS!$I$2:$I$20000,"Armonía"),"")))</f>
        <v/>
      </c>
      <c r="O48" t="str">
        <f>IF(M48="","",IF(M48="[FÓRMULA MANUAL]","",IFERROR(AVERAGEIFS(DATOS!$K$2:$K$20000,DATOS!$A$2:$A$20000,M48,CONFIG_METADATA!$G$2:$G$20000,1,DATOS!$I$2:$I$20000,"Orquesta/Banda/Conjunto"),"")))</f>
        <v/>
      </c>
      <c r="P48" t="str">
        <f>IF(M48="","",IF(M48="[FÓRMULA MANUAL]","",IFERROR(AVERAGEIFS(DATOS!$K$2:$K$20000,DATOS!$A$2:$A$20000,M48,CONFIG_METADATA!$G$2:$G$20000,1,DATOS!$I$2:$I$20000,"Música de Cámara"),"")))</f>
        <v/>
      </c>
      <c r="Q48" t="str">
        <f>IF(M48="","",IF(M48="[FÓRMULA MANUAL]","",IFERROR(SUMPRODUCT((DATOS!$A$2:$A$20000=M48)*(CONFIG_METADATA!$G$2:$G$20000=1)*(COUNTIF(CONFIG_ASIGNATURAS!$B$7:$B$27,DATOS!$I$2:$I$20000)&gt;0)*(DATOS!$K$2:$K$20000))/SUMPRODUCT((DATOS!$A$2:$A$20000=M48)*(CONFIG_METADATA!$G$2:$G$20000=1)*(COUNTIF(CONFIG_ASIGNATURAS!$B$7:$B$27,DATOS!$I$2:$I$20000)&gt;0)*1),"")))</f>
        <v/>
      </c>
      <c r="T48" t="str">
        <f>IF(S48="","",IF(S48="[FÓRMULA MANUAL]","",IFERROR(AVERAGEIFS(DATOS!$K$2:$K$20000,DATOS!$A$2:$A$20000,S48,CONFIG_METADATA!$G$2:$G$20000,1,DATOS!$I$2:$I$20000,"Armonía"),"")))</f>
        <v/>
      </c>
      <c r="U48" t="str">
        <f>IF(S48="","",IF(S48="[FÓRMULA MANUAL]","",IFERROR(AVERAGEIFS(DATOS!$K$2:$K$20000,DATOS!$A$2:$A$20000,S48,CONFIG_METADATA!$G$2:$G$20000,1,DATOS!$I$2:$I$20000,"Orquesta/Banda/Conjunto"),"")))</f>
        <v/>
      </c>
      <c r="V48" t="str">
        <f>IF(S48="","",IF(S48="[FÓRMULA MANUAL]","",IFERROR(AVERAGEIFS(DATOS!$K$2:$K$20000,DATOS!$A$2:$A$20000,S48,CONFIG_METADATA!$G$2:$G$20000,1,DATOS!$I$2:$I$20000,"Música de Cámara"),"")))</f>
        <v/>
      </c>
      <c r="W48" t="str">
        <f>IF(S48="","",IF(S48="[FÓRMULA MANUAL]","",IFERROR(SUMPRODUCT((DATOS!$A$2:$A$20000=S48)*(CONFIG_METADATA!$G$2:$G$20000=1)*(COUNTIF(CONFIG_ASIGNATURAS!$B$7:$B$27,DATOS!$I$2:$I$20000)&gt;0)*(DATOS!$K$2:$K$20000))/SUMPRODUCT((DATOS!$A$2:$A$20000=S48)*(CONFIG_METADATA!$G$2:$G$20000=1)*(COUNTIF(CONFIG_ASIGNATURAS!$B$7:$B$27,DATOS!$I$2:$I$20000)&gt;0)*1),"")))</f>
        <v/>
      </c>
      <c r="Z48" t="str">
        <f>IF(Y48="","",IF(Y48="[FÓRMULA MANUAL]","",IFERROR(AVERAGEIFS(DATOS!$K$2:$K$20000,DATOS!$A$2:$A$20000,Y48,CONFIG_METADATA!$G$2:$G$20000,1,DATOS!$I$2:$I$20000,"Análisis"),"")))</f>
        <v/>
      </c>
      <c r="AA48" t="str">
        <f>IF(Y48="","",IF(Y48="[FÓRMULA MANUAL]","",IFERROR(AVERAGEIFS(DATOS!$K$2:$K$20000,DATOS!$A$2:$A$20000,Y48,CONFIG_METADATA!$G$2:$G$20000,1,DATOS!$I$2:$I$20000,"Orquesta/Banda/Conjunto"),"")))</f>
        <v/>
      </c>
      <c r="AB48" t="str">
        <f>IF(Y48="","",IF(Y48="[FÓRMULA MANUAL]","",IFERROR(AVERAGEIFS(DATOS!$K$2:$K$20000,DATOS!$A$2:$A$20000,Y48,CONFIG_METADATA!$G$2:$G$20000,1,DATOS!$I$2:$I$20000,"Música de Cámara"),"")))</f>
        <v/>
      </c>
      <c r="AC48" t="str">
        <f>IF(Y48="","",IF(Y48="[FÓRMULA MANUAL]","",IFERROR(SUMPRODUCT((DATOS!$A$2:$A$20000=Y48)*(CONFIG_METADATA!$G$2:$G$20000=1)*(COUNTIF(CONFIG_ASIGNATURAS!$B$7:$B$27,DATOS!$I$2:$I$20000)&gt;0)*(DATOS!$K$2:$K$20000))/SUMPRODUCT((DATOS!$A$2:$A$20000=Y48)*(CONFIG_METADATA!$G$2:$G$20000=1)*(COUNTIF(CONFIG_ASIGNATURAS!$B$7:$B$27,DATOS!$I$2:$I$20000)&gt;0)*1),"")))</f>
        <v/>
      </c>
      <c r="AF48" t="str">
        <f>IF(AE48="","",IF(AE48="[FÓRMULA MANUAL]","",IFERROR(AVERAGEIFS(DATOS!$K$2:$K$20000,DATOS!$A$2:$A$20000,AE48,CONFIG_METADATA!$G$2:$G$20000,1,DATOS!$I$2:$I$20000,"Análisis"),"")))</f>
        <v/>
      </c>
      <c r="AG48" t="str">
        <f>IF(AE48="","",IF(AE48="[FÓRMULA MANUAL]","",IFERROR(AVERAGEIFS(DATOS!$K$2:$K$20000,DATOS!$A$2:$A$20000,AE48,CONFIG_METADATA!$G$2:$G$20000,1,DATOS!$I$2:$I$20000,"Orquesta/Banda/Conjunto"),"")))</f>
        <v/>
      </c>
      <c r="AH48" t="str">
        <f>IF(AE48="","",IF(AE48="[FÓRMULA MANUAL]","",IFERROR(AVERAGEIFS(DATOS!$K$2:$K$20000,DATOS!$A$2:$A$20000,AE48,CONFIG_METADATA!$G$2:$G$20000,1,DATOS!$I$2:$I$20000,"Música de Cámara"),"")))</f>
        <v/>
      </c>
      <c r="AI48" t="str">
        <f>IF(AE48="","",IF(AE48="[FÓRMULA MANUAL]","",IFERROR(SUMPRODUCT((DATOS!$A$2:$A$20000=AE48)*(CONFIG_METADATA!$G$2:$G$20000=1)*(COUNTIF(CONFIG_ASIGNATURAS!$B$7:$B$27,DATOS!$I$2:$I$20000)&gt;0)*(DATOS!$K$2:$K$20000))/SUMPRODUCT((DATOS!$A$2:$A$20000=AE48)*(CONFIG_METADATA!$G$2:$G$20000=1)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MANUAL]","",IFERROR(AVERAGEIFS(DATOS!$K$2:$K$20000,DATOS!$A$2:$A$20000,A49,CONFIG_METADATA!$G$2:$G$20000,1,DATOS!$I$2:$I$20000,"Lenguaje Musical"),"")))</f>
        <v/>
      </c>
      <c r="C49" t="str">
        <f>IF(A49="","",IF(A49="[FÓRMULA MANUAL]","",IFERROR(AVERAGEIFS(DATOS!$K$2:$K$20000,DATOS!$A$2:$A$20000,A49,CONFIG_METADATA!$G$2:$G$20000,1,DATOS!$I$2:$I$20000,"Orquesta/Banda/Conjunto"),"")))</f>
        <v/>
      </c>
      <c r="D49" t="str">
        <f>IF(A49="","",IF(A49="[FÓRMULA MANUAL]","",IFERROR(AVERAGEIFS(DATOS!$K$2:$K$20000,DATOS!$A$2:$A$20000,A49,CONFIG_METADATA!$G$2:$G$20000,1,DATOS!$I$2:$I$20000,"Conjunto"),"")))</f>
        <v/>
      </c>
      <c r="E49" t="str">
        <f>IF(A49="","",IF(A49="[FÓRMULA MANUAL]","",IFERROR(SUMPRODUCT((DATOS!$A$2:$A$20000=A49)*(CONFIG_METADATA!$G$2:$G$20000=1)*(COUNTIF(CONFIG_ASIGNATURAS!$B$7:$B$27,DATOS!$I$2:$I$20000)&gt;0)*(DATOS!$K$2:$K$20000))/SUMPRODUCT((DATOS!$A$2:$A$20000=A49)*(CONFIG_METADATA!$G$2:$G$20000=1)*(COUNTIF(CONFIG_ASIGNATURAS!$B$7:$B$27,DATOS!$I$2:$I$20000)&gt;0)*1),"")))</f>
        <v/>
      </c>
      <c r="H49" t="str">
        <f>IF(G49="","",IF(G49="[FÓRMULA MANUAL]","",IFERROR(AVERAGEIFS(DATOS!$K$2:$K$20000,DATOS!$A$2:$A$20000,G49,CONFIG_METADATA!$G$2:$G$20000,1,DATOS!$I$2:$I$20000,"Lenguaje Musical"),"")))</f>
        <v/>
      </c>
      <c r="I49" t="str">
        <f>IF(G49="","",IF(G49="[FÓRMULA MANUAL]","",IFERROR(AVERAGEIFS(DATOS!$K$2:$K$20000,DATOS!$A$2:$A$20000,G49,CONFIG_METADATA!$G$2:$G$20000,1,DATOS!$I$2:$I$20000,"Orquesta/Banda/Conjunto"),"")))</f>
        <v/>
      </c>
      <c r="J49" t="str">
        <f>IF(G49="","",IF(G49="[FÓRMULA MANUAL]","",IFERROR(AVERAGEIFS(DATOS!$K$2:$K$20000,DATOS!$A$2:$A$20000,G49,CONFIG_METADATA!$G$2:$G$20000,1,DATOS!$I$2:$I$20000,"Conjunto"),"")))</f>
        <v/>
      </c>
      <c r="K49" t="str">
        <f>IF(G49="","",IF(G49="[FÓRMULA MANUAL]","",IFERROR(SUMPRODUCT((DATOS!$A$2:$A$20000=G49)*(CONFIG_METADATA!$G$2:$G$20000=1)*(COUNTIF(CONFIG_ASIGNATURAS!$B$7:$B$27,DATOS!$I$2:$I$20000)&gt;0)*(DATOS!$K$2:$K$20000))/SUMPRODUCT((DATOS!$A$2:$A$20000=G49)*(CONFIG_METADATA!$G$2:$G$20000=1)*(COUNTIF(CONFIG_ASIGNATURAS!$B$7:$B$27,DATOS!$I$2:$I$20000)&gt;0)*1),"")))</f>
        <v/>
      </c>
      <c r="N49" t="str">
        <f>IF(M49="","",IF(M49="[FÓRMULA MANUAL]","",IFERROR(AVERAGEIFS(DATOS!$K$2:$K$20000,DATOS!$A$2:$A$20000,M49,CONFIG_METADATA!$G$2:$G$20000,1,DATOS!$I$2:$I$20000,"Armonía"),"")))</f>
        <v/>
      </c>
      <c r="O49" t="str">
        <f>IF(M49="","",IF(M49="[FÓRMULA MANUAL]","",IFERROR(AVERAGEIFS(DATOS!$K$2:$K$20000,DATOS!$A$2:$A$20000,M49,CONFIG_METADATA!$G$2:$G$20000,1,DATOS!$I$2:$I$20000,"Orquesta/Banda/Conjunto"),"")))</f>
        <v/>
      </c>
      <c r="P49" t="str">
        <f>IF(M49="","",IF(M49="[FÓRMULA MANUAL]","",IFERROR(AVERAGEIFS(DATOS!$K$2:$K$20000,DATOS!$A$2:$A$20000,M49,CONFIG_METADATA!$G$2:$G$20000,1,DATOS!$I$2:$I$20000,"Música de Cámara"),"")))</f>
        <v/>
      </c>
      <c r="Q49" t="str">
        <f>IF(M49="","",IF(M49="[FÓRMULA MANUAL]","",IFERROR(SUMPRODUCT((DATOS!$A$2:$A$20000=M49)*(CONFIG_METADATA!$G$2:$G$20000=1)*(COUNTIF(CONFIG_ASIGNATURAS!$B$7:$B$27,DATOS!$I$2:$I$20000)&gt;0)*(DATOS!$K$2:$K$20000))/SUMPRODUCT((DATOS!$A$2:$A$20000=M49)*(CONFIG_METADATA!$G$2:$G$20000=1)*(COUNTIF(CONFIG_ASIGNATURAS!$B$7:$B$27,DATOS!$I$2:$I$20000)&gt;0)*1),"")))</f>
        <v/>
      </c>
      <c r="T49" t="str">
        <f>IF(S49="","",IF(S49="[FÓRMULA MANUAL]","",IFERROR(AVERAGEIFS(DATOS!$K$2:$K$20000,DATOS!$A$2:$A$20000,S49,CONFIG_METADATA!$G$2:$G$20000,1,DATOS!$I$2:$I$20000,"Armonía"),"")))</f>
        <v/>
      </c>
      <c r="U49" t="str">
        <f>IF(S49="","",IF(S49="[FÓRMULA MANUAL]","",IFERROR(AVERAGEIFS(DATOS!$K$2:$K$20000,DATOS!$A$2:$A$20000,S49,CONFIG_METADATA!$G$2:$G$20000,1,DATOS!$I$2:$I$20000,"Orquesta/Banda/Conjunto"),"")))</f>
        <v/>
      </c>
      <c r="V49" t="str">
        <f>IF(S49="","",IF(S49="[FÓRMULA MANUAL]","",IFERROR(AVERAGEIFS(DATOS!$K$2:$K$20000,DATOS!$A$2:$A$20000,S49,CONFIG_METADATA!$G$2:$G$20000,1,DATOS!$I$2:$I$20000,"Música de Cámara"),"")))</f>
        <v/>
      </c>
      <c r="W49" t="str">
        <f>IF(S49="","",IF(S49="[FÓRMULA MANUAL]","",IFERROR(SUMPRODUCT((DATOS!$A$2:$A$20000=S49)*(CONFIG_METADATA!$G$2:$G$20000=1)*(COUNTIF(CONFIG_ASIGNATURAS!$B$7:$B$27,DATOS!$I$2:$I$20000)&gt;0)*(DATOS!$K$2:$K$20000))/SUMPRODUCT((DATOS!$A$2:$A$20000=S49)*(CONFIG_METADATA!$G$2:$G$20000=1)*(COUNTIF(CONFIG_ASIGNATURAS!$B$7:$B$27,DATOS!$I$2:$I$20000)&gt;0)*1),"")))</f>
        <v/>
      </c>
      <c r="Z49" t="str">
        <f>IF(Y49="","",IF(Y49="[FÓRMULA MANUAL]","",IFERROR(AVERAGEIFS(DATOS!$K$2:$K$20000,DATOS!$A$2:$A$20000,Y49,CONFIG_METADATA!$G$2:$G$20000,1,DATOS!$I$2:$I$20000,"Análisis"),"")))</f>
        <v/>
      </c>
      <c r="AA49" t="str">
        <f>IF(Y49="","",IF(Y49="[FÓRMULA MANUAL]","",IFERROR(AVERAGEIFS(DATOS!$K$2:$K$20000,DATOS!$A$2:$A$20000,Y49,CONFIG_METADATA!$G$2:$G$20000,1,DATOS!$I$2:$I$20000,"Orquesta/Banda/Conjunto"),"")))</f>
        <v/>
      </c>
      <c r="AB49" t="str">
        <f>IF(Y49="","",IF(Y49="[FÓRMULA MANUAL]","",IFERROR(AVERAGEIFS(DATOS!$K$2:$K$20000,DATOS!$A$2:$A$20000,Y49,CONFIG_METADATA!$G$2:$G$20000,1,DATOS!$I$2:$I$20000,"Música de Cámara"),"")))</f>
        <v/>
      </c>
      <c r="AC49" t="str">
        <f>IF(Y49="","",IF(Y49="[FÓRMULA MANUAL]","",IFERROR(SUMPRODUCT((DATOS!$A$2:$A$20000=Y49)*(CONFIG_METADATA!$G$2:$G$20000=1)*(COUNTIF(CONFIG_ASIGNATURAS!$B$7:$B$27,DATOS!$I$2:$I$20000)&gt;0)*(DATOS!$K$2:$K$20000))/SUMPRODUCT((DATOS!$A$2:$A$20000=Y49)*(CONFIG_METADATA!$G$2:$G$20000=1)*(COUNTIF(CONFIG_ASIGNATURAS!$B$7:$B$27,DATOS!$I$2:$I$20000)&gt;0)*1),"")))</f>
        <v/>
      </c>
      <c r="AF49" t="str">
        <f>IF(AE49="","",IF(AE49="[FÓRMULA MANUAL]","",IFERROR(AVERAGEIFS(DATOS!$K$2:$K$20000,DATOS!$A$2:$A$20000,AE49,CONFIG_METADATA!$G$2:$G$20000,1,DATOS!$I$2:$I$20000,"Análisis"),"")))</f>
        <v/>
      </c>
      <c r="AG49" t="str">
        <f>IF(AE49="","",IF(AE49="[FÓRMULA MANUAL]","",IFERROR(AVERAGEIFS(DATOS!$K$2:$K$20000,DATOS!$A$2:$A$20000,AE49,CONFIG_METADATA!$G$2:$G$20000,1,DATOS!$I$2:$I$20000,"Orquesta/Banda/Conjunto"),"")))</f>
        <v/>
      </c>
      <c r="AH49" t="str">
        <f>IF(AE49="","",IF(AE49="[FÓRMULA MANUAL]","",IFERROR(AVERAGEIFS(DATOS!$K$2:$K$20000,DATOS!$A$2:$A$20000,AE49,CONFIG_METADATA!$G$2:$G$20000,1,DATOS!$I$2:$I$20000,"Música de Cámara"),"")))</f>
        <v/>
      </c>
      <c r="AI49" t="str">
        <f>IF(AE49="","",IF(AE49="[FÓRMULA MANUAL]","",IFERROR(SUMPRODUCT((DATOS!$A$2:$A$20000=AE49)*(CONFIG_METADATA!$G$2:$G$20000=1)*(COUNTIF(CONFIG_ASIGNATURAS!$B$7:$B$27,DATOS!$I$2:$I$20000)&gt;0)*(DATOS!$K$2:$K$20000))/SUMPRODUCT((DATOS!$A$2:$A$20000=AE49)*(CONFIG_METADATA!$G$2:$G$20000=1)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MANUAL]","",IFERROR(AVERAGEIFS(DATOS!$K$2:$K$20000,DATOS!$A$2:$A$20000,A50,CONFIG_METADATA!$G$2:$G$20000,1,DATOS!$I$2:$I$20000,"Lenguaje Musical"),"")))</f>
        <v/>
      </c>
      <c r="C50" t="str">
        <f>IF(A50="","",IF(A50="[FÓRMULA MANUAL]","",IFERROR(AVERAGEIFS(DATOS!$K$2:$K$20000,DATOS!$A$2:$A$20000,A50,CONFIG_METADATA!$G$2:$G$20000,1,DATOS!$I$2:$I$20000,"Orquesta/Banda/Conjunto"),"")))</f>
        <v/>
      </c>
      <c r="D50" t="str">
        <f>IF(A50="","",IF(A50="[FÓRMULA MANUAL]","",IFERROR(AVERAGEIFS(DATOS!$K$2:$K$20000,DATOS!$A$2:$A$20000,A50,CONFIG_METADATA!$G$2:$G$20000,1,DATOS!$I$2:$I$20000,"Conjunto"),"")))</f>
        <v/>
      </c>
      <c r="E50" t="str">
        <f>IF(A50="","",IF(A50="[FÓRMULA MANUAL]","",IFERROR(SUMPRODUCT((DATOS!$A$2:$A$20000=A50)*(CONFIG_METADATA!$G$2:$G$20000=1)*(COUNTIF(CONFIG_ASIGNATURAS!$B$7:$B$27,DATOS!$I$2:$I$20000)&gt;0)*(DATOS!$K$2:$K$20000))/SUMPRODUCT((DATOS!$A$2:$A$20000=A50)*(CONFIG_METADATA!$G$2:$G$20000=1)*(COUNTIF(CONFIG_ASIGNATURAS!$B$7:$B$27,DATOS!$I$2:$I$20000)&gt;0)*1),"")))</f>
        <v/>
      </c>
      <c r="H50" t="str">
        <f>IF(G50="","",IF(G50="[FÓRMULA MANUAL]","",IFERROR(AVERAGEIFS(DATOS!$K$2:$K$20000,DATOS!$A$2:$A$20000,G50,CONFIG_METADATA!$G$2:$G$20000,1,DATOS!$I$2:$I$20000,"Lenguaje Musical"),"")))</f>
        <v/>
      </c>
      <c r="I50" t="str">
        <f>IF(G50="","",IF(G50="[FÓRMULA MANUAL]","",IFERROR(AVERAGEIFS(DATOS!$K$2:$K$20000,DATOS!$A$2:$A$20000,G50,CONFIG_METADATA!$G$2:$G$20000,1,DATOS!$I$2:$I$20000,"Orquesta/Banda/Conjunto"),"")))</f>
        <v/>
      </c>
      <c r="J50" t="str">
        <f>IF(G50="","",IF(G50="[FÓRMULA MANUAL]","",IFERROR(AVERAGEIFS(DATOS!$K$2:$K$20000,DATOS!$A$2:$A$20000,G50,CONFIG_METADATA!$G$2:$G$20000,1,DATOS!$I$2:$I$20000,"Conjunto"),"")))</f>
        <v/>
      </c>
      <c r="K50" t="str">
        <f>IF(G50="","",IF(G50="[FÓRMULA MANUAL]","",IFERROR(SUMPRODUCT((DATOS!$A$2:$A$20000=G50)*(CONFIG_METADATA!$G$2:$G$20000=1)*(COUNTIF(CONFIG_ASIGNATURAS!$B$7:$B$27,DATOS!$I$2:$I$20000)&gt;0)*(DATOS!$K$2:$K$20000))/SUMPRODUCT((DATOS!$A$2:$A$20000=G50)*(CONFIG_METADATA!$G$2:$G$20000=1)*(COUNTIF(CONFIG_ASIGNATURAS!$B$7:$B$27,DATOS!$I$2:$I$20000)&gt;0)*1),"")))</f>
        <v/>
      </c>
      <c r="N50" t="str">
        <f>IF(M50="","",IF(M50="[FÓRMULA MANUAL]","",IFERROR(AVERAGEIFS(DATOS!$K$2:$K$20000,DATOS!$A$2:$A$20000,M50,CONFIG_METADATA!$G$2:$G$20000,1,DATOS!$I$2:$I$20000,"Armonía"),"")))</f>
        <v/>
      </c>
      <c r="O50" t="str">
        <f>IF(M50="","",IF(M50="[FÓRMULA MANUAL]","",IFERROR(AVERAGEIFS(DATOS!$K$2:$K$20000,DATOS!$A$2:$A$20000,M50,CONFIG_METADATA!$G$2:$G$20000,1,DATOS!$I$2:$I$20000,"Orquesta/Banda/Conjunto"),"")))</f>
        <v/>
      </c>
      <c r="P50" t="str">
        <f>IF(M50="","",IF(M50="[FÓRMULA MANUAL]","",IFERROR(AVERAGEIFS(DATOS!$K$2:$K$20000,DATOS!$A$2:$A$20000,M50,CONFIG_METADATA!$G$2:$G$20000,1,DATOS!$I$2:$I$20000,"Música de Cámara"),"")))</f>
        <v/>
      </c>
      <c r="Q50" t="str">
        <f>IF(M50="","",IF(M50="[FÓRMULA MANUAL]","",IFERROR(SUMPRODUCT((DATOS!$A$2:$A$20000=M50)*(CONFIG_METADATA!$G$2:$G$20000=1)*(COUNTIF(CONFIG_ASIGNATURAS!$B$7:$B$27,DATOS!$I$2:$I$20000)&gt;0)*(DATOS!$K$2:$K$20000))/SUMPRODUCT((DATOS!$A$2:$A$20000=M50)*(CONFIG_METADATA!$G$2:$G$20000=1)*(COUNTIF(CONFIG_ASIGNATURAS!$B$7:$B$27,DATOS!$I$2:$I$20000)&gt;0)*1),"")))</f>
        <v/>
      </c>
      <c r="T50" t="str">
        <f>IF(S50="","",IF(S50="[FÓRMULA MANUAL]","",IFERROR(AVERAGEIFS(DATOS!$K$2:$K$20000,DATOS!$A$2:$A$20000,S50,CONFIG_METADATA!$G$2:$G$20000,1,DATOS!$I$2:$I$20000,"Armonía"),"")))</f>
        <v/>
      </c>
      <c r="U50" t="str">
        <f>IF(S50="","",IF(S50="[FÓRMULA MANUAL]","",IFERROR(AVERAGEIFS(DATOS!$K$2:$K$20000,DATOS!$A$2:$A$20000,S50,CONFIG_METADATA!$G$2:$G$20000,1,DATOS!$I$2:$I$20000,"Orquesta/Banda/Conjunto"),"")))</f>
        <v/>
      </c>
      <c r="V50" t="str">
        <f>IF(S50="","",IF(S50="[FÓRMULA MANUAL]","",IFERROR(AVERAGEIFS(DATOS!$K$2:$K$20000,DATOS!$A$2:$A$20000,S50,CONFIG_METADATA!$G$2:$G$20000,1,DATOS!$I$2:$I$20000,"Música de Cámara"),"")))</f>
        <v/>
      </c>
      <c r="W50" t="str">
        <f>IF(S50="","",IF(S50="[FÓRMULA MANUAL]","",IFERROR(SUMPRODUCT((DATOS!$A$2:$A$20000=S50)*(CONFIG_METADATA!$G$2:$G$20000=1)*(COUNTIF(CONFIG_ASIGNATURAS!$B$7:$B$27,DATOS!$I$2:$I$20000)&gt;0)*(DATOS!$K$2:$K$20000))/SUMPRODUCT((DATOS!$A$2:$A$20000=S50)*(CONFIG_METADATA!$G$2:$G$20000=1)*(COUNTIF(CONFIG_ASIGNATURAS!$B$7:$B$27,DATOS!$I$2:$I$20000)&gt;0)*1),"")))</f>
        <v/>
      </c>
      <c r="Z50" t="str">
        <f>IF(Y50="","",IF(Y50="[FÓRMULA MANUAL]","",IFERROR(AVERAGEIFS(DATOS!$K$2:$K$20000,DATOS!$A$2:$A$20000,Y50,CONFIG_METADATA!$G$2:$G$20000,1,DATOS!$I$2:$I$20000,"Análisis"),"")))</f>
        <v/>
      </c>
      <c r="AA50" t="str">
        <f>IF(Y50="","",IF(Y50="[FÓRMULA MANUAL]","",IFERROR(AVERAGEIFS(DATOS!$K$2:$K$20000,DATOS!$A$2:$A$20000,Y50,CONFIG_METADATA!$G$2:$G$20000,1,DATOS!$I$2:$I$20000,"Orquesta/Banda/Conjunto"),"")))</f>
        <v/>
      </c>
      <c r="AB50" t="str">
        <f>IF(Y50="","",IF(Y50="[FÓRMULA MANUAL]","",IFERROR(AVERAGEIFS(DATOS!$K$2:$K$20000,DATOS!$A$2:$A$20000,Y50,CONFIG_METADATA!$G$2:$G$20000,1,DATOS!$I$2:$I$20000,"Música de Cámara"),"")))</f>
        <v/>
      </c>
      <c r="AC50" t="str">
        <f>IF(Y50="","",IF(Y50="[FÓRMULA MANUAL]","",IFERROR(SUMPRODUCT((DATOS!$A$2:$A$20000=Y50)*(CONFIG_METADATA!$G$2:$G$20000=1)*(COUNTIF(CONFIG_ASIGNATURAS!$B$7:$B$27,DATOS!$I$2:$I$20000)&gt;0)*(DATOS!$K$2:$K$20000))/SUMPRODUCT((DATOS!$A$2:$A$20000=Y50)*(CONFIG_METADATA!$G$2:$G$20000=1)*(COUNTIF(CONFIG_ASIGNATURAS!$B$7:$B$27,DATOS!$I$2:$I$20000)&gt;0)*1),"")))</f>
        <v/>
      </c>
      <c r="AF50" t="str">
        <f>IF(AE50="","",IF(AE50="[FÓRMULA MANUAL]","",IFERROR(AVERAGEIFS(DATOS!$K$2:$K$20000,DATOS!$A$2:$A$20000,AE50,CONFIG_METADATA!$G$2:$G$20000,1,DATOS!$I$2:$I$20000,"Análisis"),"")))</f>
        <v/>
      </c>
      <c r="AG50" t="str">
        <f>IF(AE50="","",IF(AE50="[FÓRMULA MANUAL]","",IFERROR(AVERAGEIFS(DATOS!$K$2:$K$20000,DATOS!$A$2:$A$20000,AE50,CONFIG_METADATA!$G$2:$G$20000,1,DATOS!$I$2:$I$20000,"Orquesta/Banda/Conjunto"),"")))</f>
        <v/>
      </c>
      <c r="AH50" t="str">
        <f>IF(AE50="","",IF(AE50="[FÓRMULA MANUAL]","",IFERROR(AVERAGEIFS(DATOS!$K$2:$K$20000,DATOS!$A$2:$A$20000,AE50,CONFIG_METADATA!$G$2:$G$20000,1,DATOS!$I$2:$I$20000,"Música de Cámara"),"")))</f>
        <v/>
      </c>
      <c r="AI50" t="str">
        <f>IF(AE50="","",IF(AE50="[FÓRMULA MANUAL]","",IFERROR(SUMPRODUCT((DATOS!$A$2:$A$20000=AE50)*(CONFIG_METADATA!$G$2:$G$20000=1)*(COUNTIF(CONFIG_ASIGNATURAS!$B$7:$B$27,DATOS!$I$2:$I$20000)&gt;0)*(DATOS!$K$2:$K$20000))/SUMPRODUCT((DATOS!$A$2:$A$20000=AE50)*(CONFIG_METADATA!$G$2:$G$20000=1)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MANUAL]","",IFERROR(AVERAGEIFS(DATOS!$K$2:$K$20000,DATOS!$A$2:$A$20000,A51,CONFIG_METADATA!$G$2:$G$20000,1,DATOS!$I$2:$I$20000,"Lenguaje Musical"),"")))</f>
        <v/>
      </c>
      <c r="C51" t="str">
        <f>IF(A51="","",IF(A51="[FÓRMULA MANUAL]","",IFERROR(AVERAGEIFS(DATOS!$K$2:$K$20000,DATOS!$A$2:$A$20000,A51,CONFIG_METADATA!$G$2:$G$20000,1,DATOS!$I$2:$I$20000,"Orquesta/Banda/Conjunto"),"")))</f>
        <v/>
      </c>
      <c r="D51" t="str">
        <f>IF(A51="","",IF(A51="[FÓRMULA MANUAL]","",IFERROR(AVERAGEIFS(DATOS!$K$2:$K$20000,DATOS!$A$2:$A$20000,A51,CONFIG_METADATA!$G$2:$G$20000,1,DATOS!$I$2:$I$20000,"Conjunto"),"")))</f>
        <v/>
      </c>
      <c r="E51" t="str">
        <f>IF(A51="","",IF(A51="[FÓRMULA MANUAL]","",IFERROR(SUMPRODUCT((DATOS!$A$2:$A$20000=A51)*(CONFIG_METADATA!$G$2:$G$20000=1)*(COUNTIF(CONFIG_ASIGNATURAS!$B$7:$B$27,DATOS!$I$2:$I$20000)&gt;0)*(DATOS!$K$2:$K$20000))/SUMPRODUCT((DATOS!$A$2:$A$20000=A51)*(CONFIG_METADATA!$G$2:$G$20000=1)*(COUNTIF(CONFIG_ASIGNATURAS!$B$7:$B$27,DATOS!$I$2:$I$20000)&gt;0)*1),"")))</f>
        <v/>
      </c>
      <c r="H51" t="str">
        <f>IF(G51="","",IF(G51="[FÓRMULA MANUAL]","",IFERROR(AVERAGEIFS(DATOS!$K$2:$K$20000,DATOS!$A$2:$A$20000,G51,CONFIG_METADATA!$G$2:$G$20000,1,DATOS!$I$2:$I$20000,"Lenguaje Musical"),"")))</f>
        <v/>
      </c>
      <c r="I51" t="str">
        <f>IF(G51="","",IF(G51="[FÓRMULA MANUAL]","",IFERROR(AVERAGEIFS(DATOS!$K$2:$K$20000,DATOS!$A$2:$A$20000,G51,CONFIG_METADATA!$G$2:$G$20000,1,DATOS!$I$2:$I$20000,"Orquesta/Banda/Conjunto"),"")))</f>
        <v/>
      </c>
      <c r="J51" t="str">
        <f>IF(G51="","",IF(G51="[FÓRMULA MANUAL]","",IFERROR(AVERAGEIFS(DATOS!$K$2:$K$20000,DATOS!$A$2:$A$20000,G51,CONFIG_METADATA!$G$2:$G$20000,1,DATOS!$I$2:$I$20000,"Conjunto"),"")))</f>
        <v/>
      </c>
      <c r="K51" t="str">
        <f>IF(G51="","",IF(G51="[FÓRMULA MANUAL]","",IFERROR(SUMPRODUCT((DATOS!$A$2:$A$20000=G51)*(CONFIG_METADATA!$G$2:$G$20000=1)*(COUNTIF(CONFIG_ASIGNATURAS!$B$7:$B$27,DATOS!$I$2:$I$20000)&gt;0)*(DATOS!$K$2:$K$20000))/SUMPRODUCT((DATOS!$A$2:$A$20000=G51)*(CONFIG_METADATA!$G$2:$G$20000=1)*(COUNTIF(CONFIG_ASIGNATURAS!$B$7:$B$27,DATOS!$I$2:$I$20000)&gt;0)*1),"")))</f>
        <v/>
      </c>
      <c r="N51" t="str">
        <f>IF(M51="","",IF(M51="[FÓRMULA MANUAL]","",IFERROR(AVERAGEIFS(DATOS!$K$2:$K$20000,DATOS!$A$2:$A$20000,M51,CONFIG_METADATA!$G$2:$G$20000,1,DATOS!$I$2:$I$20000,"Armonía"),"")))</f>
        <v/>
      </c>
      <c r="O51" t="str">
        <f>IF(M51="","",IF(M51="[FÓRMULA MANUAL]","",IFERROR(AVERAGEIFS(DATOS!$K$2:$K$20000,DATOS!$A$2:$A$20000,M51,CONFIG_METADATA!$G$2:$G$20000,1,DATOS!$I$2:$I$20000,"Orquesta/Banda/Conjunto"),"")))</f>
        <v/>
      </c>
      <c r="P51" t="str">
        <f>IF(M51="","",IF(M51="[FÓRMULA MANUAL]","",IFERROR(AVERAGEIFS(DATOS!$K$2:$K$20000,DATOS!$A$2:$A$20000,M51,CONFIG_METADATA!$G$2:$G$20000,1,DATOS!$I$2:$I$20000,"Música de Cámara"),"")))</f>
        <v/>
      </c>
      <c r="Q51" t="str">
        <f>IF(M51="","",IF(M51="[FÓRMULA MANUAL]","",IFERROR(SUMPRODUCT((DATOS!$A$2:$A$20000=M51)*(CONFIG_METADATA!$G$2:$G$20000=1)*(COUNTIF(CONFIG_ASIGNATURAS!$B$7:$B$27,DATOS!$I$2:$I$20000)&gt;0)*(DATOS!$K$2:$K$20000))/SUMPRODUCT((DATOS!$A$2:$A$20000=M51)*(CONFIG_METADATA!$G$2:$G$20000=1)*(COUNTIF(CONFIG_ASIGNATURAS!$B$7:$B$27,DATOS!$I$2:$I$20000)&gt;0)*1),"")))</f>
        <v/>
      </c>
      <c r="T51" t="str">
        <f>IF(S51="","",IF(S51="[FÓRMULA MANUAL]","",IFERROR(AVERAGEIFS(DATOS!$K$2:$K$20000,DATOS!$A$2:$A$20000,S51,CONFIG_METADATA!$G$2:$G$20000,1,DATOS!$I$2:$I$20000,"Armonía"),"")))</f>
        <v/>
      </c>
      <c r="U51" t="str">
        <f>IF(S51="","",IF(S51="[FÓRMULA MANUAL]","",IFERROR(AVERAGEIFS(DATOS!$K$2:$K$20000,DATOS!$A$2:$A$20000,S51,CONFIG_METADATA!$G$2:$G$20000,1,DATOS!$I$2:$I$20000,"Orquesta/Banda/Conjunto"),"")))</f>
        <v/>
      </c>
      <c r="V51" t="str">
        <f>IF(S51="","",IF(S51="[FÓRMULA MANUAL]","",IFERROR(AVERAGEIFS(DATOS!$K$2:$K$20000,DATOS!$A$2:$A$20000,S51,CONFIG_METADATA!$G$2:$G$20000,1,DATOS!$I$2:$I$20000,"Música de Cámara"),"")))</f>
        <v/>
      </c>
      <c r="W51" t="str">
        <f>IF(S51="","",IF(S51="[FÓRMULA MANUAL]","",IFERROR(SUMPRODUCT((DATOS!$A$2:$A$20000=S51)*(CONFIG_METADATA!$G$2:$G$20000=1)*(COUNTIF(CONFIG_ASIGNATURAS!$B$7:$B$27,DATOS!$I$2:$I$20000)&gt;0)*(DATOS!$K$2:$K$20000))/SUMPRODUCT((DATOS!$A$2:$A$20000=S51)*(CONFIG_METADATA!$G$2:$G$20000=1)*(COUNTIF(CONFIG_ASIGNATURAS!$B$7:$B$27,DATOS!$I$2:$I$20000)&gt;0)*1),"")))</f>
        <v/>
      </c>
      <c r="Z51" t="str">
        <f>IF(Y51="","",IF(Y51="[FÓRMULA MANUAL]","",IFERROR(AVERAGEIFS(DATOS!$K$2:$K$20000,DATOS!$A$2:$A$20000,Y51,CONFIG_METADATA!$G$2:$G$20000,1,DATOS!$I$2:$I$20000,"Análisis"),"")))</f>
        <v/>
      </c>
      <c r="AA51" t="str">
        <f>IF(Y51="","",IF(Y51="[FÓRMULA MANUAL]","",IFERROR(AVERAGEIFS(DATOS!$K$2:$K$20000,DATOS!$A$2:$A$20000,Y51,CONFIG_METADATA!$G$2:$G$20000,1,DATOS!$I$2:$I$20000,"Orquesta/Banda/Conjunto"),"")))</f>
        <v/>
      </c>
      <c r="AB51" t="str">
        <f>IF(Y51="","",IF(Y51="[FÓRMULA MANUAL]","",IFERROR(AVERAGEIFS(DATOS!$K$2:$K$20000,DATOS!$A$2:$A$20000,Y51,CONFIG_METADATA!$G$2:$G$20000,1,DATOS!$I$2:$I$20000,"Música de Cámara"),"")))</f>
        <v/>
      </c>
      <c r="AC51" t="str">
        <f>IF(Y51="","",IF(Y51="[FÓRMULA MANUAL]","",IFERROR(SUMPRODUCT((DATOS!$A$2:$A$20000=Y51)*(CONFIG_METADATA!$G$2:$G$20000=1)*(COUNTIF(CONFIG_ASIGNATURAS!$B$7:$B$27,DATOS!$I$2:$I$20000)&gt;0)*(DATOS!$K$2:$K$20000))/SUMPRODUCT((DATOS!$A$2:$A$20000=Y51)*(CONFIG_METADATA!$G$2:$G$20000=1)*(COUNTIF(CONFIG_ASIGNATURAS!$B$7:$B$27,DATOS!$I$2:$I$20000)&gt;0)*1),"")))</f>
        <v/>
      </c>
      <c r="AF51" t="str">
        <f>IF(AE51="","",IF(AE51="[FÓRMULA MANUAL]","",IFERROR(AVERAGEIFS(DATOS!$K$2:$K$20000,DATOS!$A$2:$A$20000,AE51,CONFIG_METADATA!$G$2:$G$20000,1,DATOS!$I$2:$I$20000,"Análisis"),"")))</f>
        <v/>
      </c>
      <c r="AG51" t="str">
        <f>IF(AE51="","",IF(AE51="[FÓRMULA MANUAL]","",IFERROR(AVERAGEIFS(DATOS!$K$2:$K$20000,DATOS!$A$2:$A$20000,AE51,CONFIG_METADATA!$G$2:$G$20000,1,DATOS!$I$2:$I$20000,"Orquesta/Banda/Conjunto"),"")))</f>
        <v/>
      </c>
      <c r="AH51" t="str">
        <f>IF(AE51="","",IF(AE51="[FÓRMULA MANUAL]","",IFERROR(AVERAGEIFS(DATOS!$K$2:$K$20000,DATOS!$A$2:$A$20000,AE51,CONFIG_METADATA!$G$2:$G$20000,1,DATOS!$I$2:$I$20000,"Música de Cámara"),"")))</f>
        <v/>
      </c>
      <c r="AI51" t="str">
        <f>IF(AE51="","",IF(AE51="[FÓRMULA MANUAL]","",IFERROR(SUMPRODUCT((DATOS!$A$2:$A$20000=AE51)*(CONFIG_METADATA!$G$2:$G$20000=1)*(COUNTIF(CONFIG_ASIGNATURAS!$B$7:$B$27,DATOS!$I$2:$I$20000)&gt;0)*(DATOS!$K$2:$K$20000))/SUMPRODUCT((DATOS!$A$2:$A$20000=AE51)*(CONFIG_METADATA!$G$2:$G$20000=1)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MANUAL]","",IFERROR(AVERAGEIFS(DATOS!$K$2:$K$20000,DATOS!$A$2:$A$20000,A52,CONFIG_METADATA!$G$2:$G$20000,1,DATOS!$I$2:$I$20000,"Lenguaje Musical"),"")))</f>
        <v/>
      </c>
      <c r="C52" t="str">
        <f>IF(A52="","",IF(A52="[FÓRMULA MANUAL]","",IFERROR(AVERAGEIFS(DATOS!$K$2:$K$20000,DATOS!$A$2:$A$20000,A52,CONFIG_METADATA!$G$2:$G$20000,1,DATOS!$I$2:$I$20000,"Orquesta/Banda/Conjunto"),"")))</f>
        <v/>
      </c>
      <c r="D52" t="str">
        <f>IF(A52="","",IF(A52="[FÓRMULA MANUAL]","",IFERROR(AVERAGEIFS(DATOS!$K$2:$K$20000,DATOS!$A$2:$A$20000,A52,CONFIG_METADATA!$G$2:$G$20000,1,DATOS!$I$2:$I$20000,"Conjunto"),"")))</f>
        <v/>
      </c>
      <c r="E52" t="str">
        <f>IF(A52="","",IF(A52="[FÓRMULA MANUAL]","",IFERROR(SUMPRODUCT((DATOS!$A$2:$A$20000=A52)*(CONFIG_METADATA!$G$2:$G$20000=1)*(COUNTIF(CONFIG_ASIGNATURAS!$B$7:$B$27,DATOS!$I$2:$I$20000)&gt;0)*(DATOS!$K$2:$K$20000))/SUMPRODUCT((DATOS!$A$2:$A$20000=A52)*(CONFIG_METADATA!$G$2:$G$20000=1)*(COUNTIF(CONFIG_ASIGNATURAS!$B$7:$B$27,DATOS!$I$2:$I$20000)&gt;0)*1),"")))</f>
        <v/>
      </c>
      <c r="H52" t="str">
        <f>IF(G52="","",IF(G52="[FÓRMULA MANUAL]","",IFERROR(AVERAGEIFS(DATOS!$K$2:$K$20000,DATOS!$A$2:$A$20000,G52,CONFIG_METADATA!$G$2:$G$20000,1,DATOS!$I$2:$I$20000,"Lenguaje Musical"),"")))</f>
        <v/>
      </c>
      <c r="I52" t="str">
        <f>IF(G52="","",IF(G52="[FÓRMULA MANUAL]","",IFERROR(AVERAGEIFS(DATOS!$K$2:$K$20000,DATOS!$A$2:$A$20000,G52,CONFIG_METADATA!$G$2:$G$20000,1,DATOS!$I$2:$I$20000,"Orquesta/Banda/Conjunto"),"")))</f>
        <v/>
      </c>
      <c r="J52" t="str">
        <f>IF(G52="","",IF(G52="[FÓRMULA MANUAL]","",IFERROR(AVERAGEIFS(DATOS!$K$2:$K$20000,DATOS!$A$2:$A$20000,G52,CONFIG_METADATA!$G$2:$G$20000,1,DATOS!$I$2:$I$20000,"Conjunto"),"")))</f>
        <v/>
      </c>
      <c r="K52" t="str">
        <f>IF(G52="","",IF(G52="[FÓRMULA MANUAL]","",IFERROR(SUMPRODUCT((DATOS!$A$2:$A$20000=G52)*(CONFIG_METADATA!$G$2:$G$20000=1)*(COUNTIF(CONFIG_ASIGNATURAS!$B$7:$B$27,DATOS!$I$2:$I$20000)&gt;0)*(DATOS!$K$2:$K$20000))/SUMPRODUCT((DATOS!$A$2:$A$20000=G52)*(CONFIG_METADATA!$G$2:$G$20000=1)*(COUNTIF(CONFIG_ASIGNATURAS!$B$7:$B$27,DATOS!$I$2:$I$20000)&gt;0)*1),"")))</f>
        <v/>
      </c>
      <c r="N52" t="str">
        <f>IF(M52="","",IF(M52="[FÓRMULA MANUAL]","",IFERROR(AVERAGEIFS(DATOS!$K$2:$K$20000,DATOS!$A$2:$A$20000,M52,CONFIG_METADATA!$G$2:$G$20000,1,DATOS!$I$2:$I$20000,"Armonía"),"")))</f>
        <v/>
      </c>
      <c r="O52" t="str">
        <f>IF(M52="","",IF(M52="[FÓRMULA MANUAL]","",IFERROR(AVERAGEIFS(DATOS!$K$2:$K$20000,DATOS!$A$2:$A$20000,M52,CONFIG_METADATA!$G$2:$G$20000,1,DATOS!$I$2:$I$20000,"Orquesta/Banda/Conjunto"),"")))</f>
        <v/>
      </c>
      <c r="P52" t="str">
        <f>IF(M52="","",IF(M52="[FÓRMULA MANUAL]","",IFERROR(AVERAGEIFS(DATOS!$K$2:$K$20000,DATOS!$A$2:$A$20000,M52,CONFIG_METADATA!$G$2:$G$20000,1,DATOS!$I$2:$I$20000,"Música de Cámara"),"")))</f>
        <v/>
      </c>
      <c r="Q52" t="str">
        <f>IF(M52="","",IF(M52="[FÓRMULA MANUAL]","",IFERROR(SUMPRODUCT((DATOS!$A$2:$A$20000=M52)*(CONFIG_METADATA!$G$2:$G$20000=1)*(COUNTIF(CONFIG_ASIGNATURAS!$B$7:$B$27,DATOS!$I$2:$I$20000)&gt;0)*(DATOS!$K$2:$K$20000))/SUMPRODUCT((DATOS!$A$2:$A$20000=M52)*(CONFIG_METADATA!$G$2:$G$20000=1)*(COUNTIF(CONFIG_ASIGNATURAS!$B$7:$B$27,DATOS!$I$2:$I$20000)&gt;0)*1),"")))</f>
        <v/>
      </c>
      <c r="T52" t="str">
        <f>IF(S52="","",IF(S52="[FÓRMULA MANUAL]","",IFERROR(AVERAGEIFS(DATOS!$K$2:$K$20000,DATOS!$A$2:$A$20000,S52,CONFIG_METADATA!$G$2:$G$20000,1,DATOS!$I$2:$I$20000,"Armonía"),"")))</f>
        <v/>
      </c>
      <c r="U52" t="str">
        <f>IF(S52="","",IF(S52="[FÓRMULA MANUAL]","",IFERROR(AVERAGEIFS(DATOS!$K$2:$K$20000,DATOS!$A$2:$A$20000,S52,CONFIG_METADATA!$G$2:$G$20000,1,DATOS!$I$2:$I$20000,"Orquesta/Banda/Conjunto"),"")))</f>
        <v/>
      </c>
      <c r="V52" t="str">
        <f>IF(S52="","",IF(S52="[FÓRMULA MANUAL]","",IFERROR(AVERAGEIFS(DATOS!$K$2:$K$20000,DATOS!$A$2:$A$20000,S52,CONFIG_METADATA!$G$2:$G$20000,1,DATOS!$I$2:$I$20000,"Música de Cámara"),"")))</f>
        <v/>
      </c>
      <c r="W52" t="str">
        <f>IF(S52="","",IF(S52="[FÓRMULA MANUAL]","",IFERROR(SUMPRODUCT((DATOS!$A$2:$A$20000=S52)*(CONFIG_METADATA!$G$2:$G$20000=1)*(COUNTIF(CONFIG_ASIGNATURAS!$B$7:$B$27,DATOS!$I$2:$I$20000)&gt;0)*(DATOS!$K$2:$K$20000))/SUMPRODUCT((DATOS!$A$2:$A$20000=S52)*(CONFIG_METADATA!$G$2:$G$20000=1)*(COUNTIF(CONFIG_ASIGNATURAS!$B$7:$B$27,DATOS!$I$2:$I$20000)&gt;0)*1),"")))</f>
        <v/>
      </c>
      <c r="Z52" t="str">
        <f>IF(Y52="","",IF(Y52="[FÓRMULA MANUAL]","",IFERROR(AVERAGEIFS(DATOS!$K$2:$K$20000,DATOS!$A$2:$A$20000,Y52,CONFIG_METADATA!$G$2:$G$20000,1,DATOS!$I$2:$I$20000,"Análisis"),"")))</f>
        <v/>
      </c>
      <c r="AA52" t="str">
        <f>IF(Y52="","",IF(Y52="[FÓRMULA MANUAL]","",IFERROR(AVERAGEIFS(DATOS!$K$2:$K$20000,DATOS!$A$2:$A$20000,Y52,CONFIG_METADATA!$G$2:$G$20000,1,DATOS!$I$2:$I$20000,"Orquesta/Banda/Conjunto"),"")))</f>
        <v/>
      </c>
      <c r="AB52" t="str">
        <f>IF(Y52="","",IF(Y52="[FÓRMULA MANUAL]","",IFERROR(AVERAGEIFS(DATOS!$K$2:$K$20000,DATOS!$A$2:$A$20000,Y52,CONFIG_METADATA!$G$2:$G$20000,1,DATOS!$I$2:$I$20000,"Música de Cámara"),"")))</f>
        <v/>
      </c>
      <c r="AC52" t="str">
        <f>IF(Y52="","",IF(Y52="[FÓRMULA MANUAL]","",IFERROR(SUMPRODUCT((DATOS!$A$2:$A$20000=Y52)*(CONFIG_METADATA!$G$2:$G$20000=1)*(COUNTIF(CONFIG_ASIGNATURAS!$B$7:$B$27,DATOS!$I$2:$I$20000)&gt;0)*(DATOS!$K$2:$K$20000))/SUMPRODUCT((DATOS!$A$2:$A$20000=Y52)*(CONFIG_METADATA!$G$2:$G$20000=1)*(COUNTIF(CONFIG_ASIGNATURAS!$B$7:$B$27,DATOS!$I$2:$I$20000)&gt;0)*1),"")))</f>
        <v/>
      </c>
      <c r="AF52" t="str">
        <f>IF(AE52="","",IF(AE52="[FÓRMULA MANUAL]","",IFERROR(AVERAGEIFS(DATOS!$K$2:$K$20000,DATOS!$A$2:$A$20000,AE52,CONFIG_METADATA!$G$2:$G$20000,1,DATOS!$I$2:$I$20000,"Análisis"),"")))</f>
        <v/>
      </c>
      <c r="AG52" t="str">
        <f>IF(AE52="","",IF(AE52="[FÓRMULA MANUAL]","",IFERROR(AVERAGEIFS(DATOS!$K$2:$K$20000,DATOS!$A$2:$A$20000,AE52,CONFIG_METADATA!$G$2:$G$20000,1,DATOS!$I$2:$I$20000,"Orquesta/Banda/Conjunto"),"")))</f>
        <v/>
      </c>
      <c r="AH52" t="str">
        <f>IF(AE52="","",IF(AE52="[FÓRMULA MANUAL]","",IFERROR(AVERAGEIFS(DATOS!$K$2:$K$20000,DATOS!$A$2:$A$20000,AE52,CONFIG_METADATA!$G$2:$G$20000,1,DATOS!$I$2:$I$20000,"Música de Cámara"),"")))</f>
        <v/>
      </c>
      <c r="AI52" t="str">
        <f>IF(AE52="","",IF(AE52="[FÓRMULA MANUAL]","",IFERROR(SUMPRODUCT((DATOS!$A$2:$A$20000=AE52)*(CONFIG_METADATA!$G$2:$G$20000=1)*(COUNTIF(CONFIG_ASIGNATURAS!$B$7:$B$27,DATOS!$I$2:$I$20000)&gt;0)*(DATOS!$K$2:$K$20000))/SUMPRODUCT((DATOS!$A$2:$A$20000=AE52)*(CONFIG_METADATA!$G$2:$G$20000=1)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MANUAL]","",IFERROR(AVERAGEIFS(DATOS!$K$2:$K$20000,DATOS!$A$2:$A$20000,A53,CONFIG_METADATA!$G$2:$G$20000,1,DATOS!$I$2:$I$20000,"Lenguaje Musical"),"")))</f>
        <v/>
      </c>
      <c r="C53" t="str">
        <f>IF(A53="","",IF(A53="[FÓRMULA MANUAL]","",IFERROR(AVERAGEIFS(DATOS!$K$2:$K$20000,DATOS!$A$2:$A$20000,A53,CONFIG_METADATA!$G$2:$G$20000,1,DATOS!$I$2:$I$20000,"Orquesta/Banda/Conjunto"),"")))</f>
        <v/>
      </c>
      <c r="D53" t="str">
        <f>IF(A53="","",IF(A53="[FÓRMULA MANUAL]","",IFERROR(AVERAGEIFS(DATOS!$K$2:$K$20000,DATOS!$A$2:$A$20000,A53,CONFIG_METADATA!$G$2:$G$20000,1,DATOS!$I$2:$I$20000,"Conjunto"),"")))</f>
        <v/>
      </c>
      <c r="E53" t="str">
        <f>IF(A53="","",IF(A53="[FÓRMULA MANUAL]","",IFERROR(SUMPRODUCT((DATOS!$A$2:$A$20000=A53)*(CONFIG_METADATA!$G$2:$G$20000=1)*(COUNTIF(CONFIG_ASIGNATURAS!$B$7:$B$27,DATOS!$I$2:$I$20000)&gt;0)*(DATOS!$K$2:$K$20000))/SUMPRODUCT((DATOS!$A$2:$A$20000=A53)*(CONFIG_METADATA!$G$2:$G$20000=1)*(COUNTIF(CONFIG_ASIGNATURAS!$B$7:$B$27,DATOS!$I$2:$I$20000)&gt;0)*1),"")))</f>
        <v/>
      </c>
      <c r="H53" t="str">
        <f>IF(G53="","",IF(G53="[FÓRMULA MANUAL]","",IFERROR(AVERAGEIFS(DATOS!$K$2:$K$20000,DATOS!$A$2:$A$20000,G53,CONFIG_METADATA!$G$2:$G$20000,1,DATOS!$I$2:$I$20000,"Lenguaje Musical"),"")))</f>
        <v/>
      </c>
      <c r="I53" t="str">
        <f>IF(G53="","",IF(G53="[FÓRMULA MANUAL]","",IFERROR(AVERAGEIFS(DATOS!$K$2:$K$20000,DATOS!$A$2:$A$20000,G53,CONFIG_METADATA!$G$2:$G$20000,1,DATOS!$I$2:$I$20000,"Orquesta/Banda/Conjunto"),"")))</f>
        <v/>
      </c>
      <c r="J53" t="str">
        <f>IF(G53="","",IF(G53="[FÓRMULA MANUAL]","",IFERROR(AVERAGEIFS(DATOS!$K$2:$K$20000,DATOS!$A$2:$A$20000,G53,CONFIG_METADATA!$G$2:$G$20000,1,DATOS!$I$2:$I$20000,"Conjunto"),"")))</f>
        <v/>
      </c>
      <c r="K53" t="str">
        <f>IF(G53="","",IF(G53="[FÓRMULA MANUAL]","",IFERROR(SUMPRODUCT((DATOS!$A$2:$A$20000=G53)*(CONFIG_METADATA!$G$2:$G$20000=1)*(COUNTIF(CONFIG_ASIGNATURAS!$B$7:$B$27,DATOS!$I$2:$I$20000)&gt;0)*(DATOS!$K$2:$K$20000))/SUMPRODUCT((DATOS!$A$2:$A$20000=G53)*(CONFIG_METADATA!$G$2:$G$20000=1)*(COUNTIF(CONFIG_ASIGNATURAS!$B$7:$B$27,DATOS!$I$2:$I$20000)&gt;0)*1),"")))</f>
        <v/>
      </c>
      <c r="N53" t="str">
        <f>IF(M53="","",IF(M53="[FÓRMULA MANUAL]","",IFERROR(AVERAGEIFS(DATOS!$K$2:$K$20000,DATOS!$A$2:$A$20000,M53,CONFIG_METADATA!$G$2:$G$20000,1,DATOS!$I$2:$I$20000,"Armonía"),"")))</f>
        <v/>
      </c>
      <c r="O53" t="str">
        <f>IF(M53="","",IF(M53="[FÓRMULA MANUAL]","",IFERROR(AVERAGEIFS(DATOS!$K$2:$K$20000,DATOS!$A$2:$A$20000,M53,CONFIG_METADATA!$G$2:$G$20000,1,DATOS!$I$2:$I$20000,"Orquesta/Banda/Conjunto"),"")))</f>
        <v/>
      </c>
      <c r="P53" t="str">
        <f>IF(M53="","",IF(M53="[FÓRMULA MANUAL]","",IFERROR(AVERAGEIFS(DATOS!$K$2:$K$20000,DATOS!$A$2:$A$20000,M53,CONFIG_METADATA!$G$2:$G$20000,1,DATOS!$I$2:$I$20000,"Música de Cámara"),"")))</f>
        <v/>
      </c>
      <c r="Q53" t="str">
        <f>IF(M53="","",IF(M53="[FÓRMULA MANUAL]","",IFERROR(SUMPRODUCT((DATOS!$A$2:$A$20000=M53)*(CONFIG_METADATA!$G$2:$G$20000=1)*(COUNTIF(CONFIG_ASIGNATURAS!$B$7:$B$27,DATOS!$I$2:$I$20000)&gt;0)*(DATOS!$K$2:$K$20000))/SUMPRODUCT((DATOS!$A$2:$A$20000=M53)*(CONFIG_METADATA!$G$2:$G$20000=1)*(COUNTIF(CONFIG_ASIGNATURAS!$B$7:$B$27,DATOS!$I$2:$I$20000)&gt;0)*1),"")))</f>
        <v/>
      </c>
      <c r="T53" t="str">
        <f>IF(S53="","",IF(S53="[FÓRMULA MANUAL]","",IFERROR(AVERAGEIFS(DATOS!$K$2:$K$20000,DATOS!$A$2:$A$20000,S53,CONFIG_METADATA!$G$2:$G$20000,1,DATOS!$I$2:$I$20000,"Armonía"),"")))</f>
        <v/>
      </c>
      <c r="U53" t="str">
        <f>IF(S53="","",IF(S53="[FÓRMULA MANUAL]","",IFERROR(AVERAGEIFS(DATOS!$K$2:$K$20000,DATOS!$A$2:$A$20000,S53,CONFIG_METADATA!$G$2:$G$20000,1,DATOS!$I$2:$I$20000,"Orquesta/Banda/Conjunto"),"")))</f>
        <v/>
      </c>
      <c r="V53" t="str">
        <f>IF(S53="","",IF(S53="[FÓRMULA MANUAL]","",IFERROR(AVERAGEIFS(DATOS!$K$2:$K$20000,DATOS!$A$2:$A$20000,S53,CONFIG_METADATA!$G$2:$G$20000,1,DATOS!$I$2:$I$20000,"Música de Cámara"),"")))</f>
        <v/>
      </c>
      <c r="W53" t="str">
        <f>IF(S53="","",IF(S53="[FÓRMULA MANUAL]","",IFERROR(SUMPRODUCT((DATOS!$A$2:$A$20000=S53)*(CONFIG_METADATA!$G$2:$G$20000=1)*(COUNTIF(CONFIG_ASIGNATURAS!$B$7:$B$27,DATOS!$I$2:$I$20000)&gt;0)*(DATOS!$K$2:$K$20000))/SUMPRODUCT((DATOS!$A$2:$A$20000=S53)*(CONFIG_METADATA!$G$2:$G$20000=1)*(COUNTIF(CONFIG_ASIGNATURAS!$B$7:$B$27,DATOS!$I$2:$I$20000)&gt;0)*1),"")))</f>
        <v/>
      </c>
      <c r="Z53" t="str">
        <f>IF(Y53="","",IF(Y53="[FÓRMULA MANUAL]","",IFERROR(AVERAGEIFS(DATOS!$K$2:$K$20000,DATOS!$A$2:$A$20000,Y53,CONFIG_METADATA!$G$2:$G$20000,1,DATOS!$I$2:$I$20000,"Análisis"),"")))</f>
        <v/>
      </c>
      <c r="AA53" t="str">
        <f>IF(Y53="","",IF(Y53="[FÓRMULA MANUAL]","",IFERROR(AVERAGEIFS(DATOS!$K$2:$K$20000,DATOS!$A$2:$A$20000,Y53,CONFIG_METADATA!$G$2:$G$20000,1,DATOS!$I$2:$I$20000,"Orquesta/Banda/Conjunto"),"")))</f>
        <v/>
      </c>
      <c r="AB53" t="str">
        <f>IF(Y53="","",IF(Y53="[FÓRMULA MANUAL]","",IFERROR(AVERAGEIFS(DATOS!$K$2:$K$20000,DATOS!$A$2:$A$20000,Y53,CONFIG_METADATA!$G$2:$G$20000,1,DATOS!$I$2:$I$20000,"Música de Cámara"),"")))</f>
        <v/>
      </c>
      <c r="AC53" t="str">
        <f>IF(Y53="","",IF(Y53="[FÓRMULA MANUAL]","",IFERROR(SUMPRODUCT((DATOS!$A$2:$A$20000=Y53)*(CONFIG_METADATA!$G$2:$G$20000=1)*(COUNTIF(CONFIG_ASIGNATURAS!$B$7:$B$27,DATOS!$I$2:$I$20000)&gt;0)*(DATOS!$K$2:$K$20000))/SUMPRODUCT((DATOS!$A$2:$A$20000=Y53)*(CONFIG_METADATA!$G$2:$G$20000=1)*(COUNTIF(CONFIG_ASIGNATURAS!$B$7:$B$27,DATOS!$I$2:$I$20000)&gt;0)*1),"")))</f>
        <v/>
      </c>
      <c r="AF53" t="str">
        <f>IF(AE53="","",IF(AE53="[FÓRMULA MANUAL]","",IFERROR(AVERAGEIFS(DATOS!$K$2:$K$20000,DATOS!$A$2:$A$20000,AE53,CONFIG_METADATA!$G$2:$G$20000,1,DATOS!$I$2:$I$20000,"Análisis"),"")))</f>
        <v/>
      </c>
      <c r="AG53" t="str">
        <f>IF(AE53="","",IF(AE53="[FÓRMULA MANUAL]","",IFERROR(AVERAGEIFS(DATOS!$K$2:$K$20000,DATOS!$A$2:$A$20000,AE53,CONFIG_METADATA!$G$2:$G$20000,1,DATOS!$I$2:$I$20000,"Orquesta/Banda/Conjunto"),"")))</f>
        <v/>
      </c>
      <c r="AH53" t="str">
        <f>IF(AE53="","",IF(AE53="[FÓRMULA MANUAL]","",IFERROR(AVERAGEIFS(DATOS!$K$2:$K$20000,DATOS!$A$2:$A$20000,AE53,CONFIG_METADATA!$G$2:$G$20000,1,DATOS!$I$2:$I$20000,"Música de Cámara"),"")))</f>
        <v/>
      </c>
      <c r="AI53" t="str">
        <f>IF(AE53="","",IF(AE53="[FÓRMULA MANUAL]","",IFERROR(SUMPRODUCT((DATOS!$A$2:$A$20000=AE53)*(CONFIG_METADATA!$G$2:$G$20000=1)*(COUNTIF(CONFIG_ASIGNATURAS!$B$7:$B$27,DATOS!$I$2:$I$20000)&gt;0)*(DATOS!$K$2:$K$20000))/SUMPRODUCT((DATOS!$A$2:$A$20000=AE53)*(CONFIG_METADATA!$G$2:$G$20000=1)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MANUAL]","",IFERROR(AVERAGEIFS(DATOS!$K$2:$K$20000,DATOS!$A$2:$A$20000,A54,CONFIG_METADATA!$G$2:$G$20000,1,DATOS!$I$2:$I$20000,"Lenguaje Musical"),"")))</f>
        <v/>
      </c>
      <c r="C54" t="str">
        <f>IF(A54="","",IF(A54="[FÓRMULA MANUAL]","",IFERROR(AVERAGEIFS(DATOS!$K$2:$K$20000,DATOS!$A$2:$A$20000,A54,CONFIG_METADATA!$G$2:$G$20000,1,DATOS!$I$2:$I$20000,"Orquesta/Banda/Conjunto"),"")))</f>
        <v/>
      </c>
      <c r="D54" t="str">
        <f>IF(A54="","",IF(A54="[FÓRMULA MANUAL]","",IFERROR(AVERAGEIFS(DATOS!$K$2:$K$20000,DATOS!$A$2:$A$20000,A54,CONFIG_METADATA!$G$2:$G$20000,1,DATOS!$I$2:$I$20000,"Conjunto"),"")))</f>
        <v/>
      </c>
      <c r="E54" t="str">
        <f>IF(A54="","",IF(A54="[FÓRMULA MANUAL]","",IFERROR(SUMPRODUCT((DATOS!$A$2:$A$20000=A54)*(CONFIG_METADATA!$G$2:$G$20000=1)*(COUNTIF(CONFIG_ASIGNATURAS!$B$7:$B$27,DATOS!$I$2:$I$20000)&gt;0)*(DATOS!$K$2:$K$20000))/SUMPRODUCT((DATOS!$A$2:$A$20000=A54)*(CONFIG_METADATA!$G$2:$G$20000=1)*(COUNTIF(CONFIG_ASIGNATURAS!$B$7:$B$27,DATOS!$I$2:$I$20000)&gt;0)*1),"")))</f>
        <v/>
      </c>
      <c r="H54" t="str">
        <f>IF(G54="","",IF(G54="[FÓRMULA MANUAL]","",IFERROR(AVERAGEIFS(DATOS!$K$2:$K$20000,DATOS!$A$2:$A$20000,G54,CONFIG_METADATA!$G$2:$G$20000,1,DATOS!$I$2:$I$20000,"Lenguaje Musical"),"")))</f>
        <v/>
      </c>
      <c r="I54" t="str">
        <f>IF(G54="","",IF(G54="[FÓRMULA MANUAL]","",IFERROR(AVERAGEIFS(DATOS!$K$2:$K$20000,DATOS!$A$2:$A$20000,G54,CONFIG_METADATA!$G$2:$G$20000,1,DATOS!$I$2:$I$20000,"Orquesta/Banda/Conjunto"),"")))</f>
        <v/>
      </c>
      <c r="J54" t="str">
        <f>IF(G54="","",IF(G54="[FÓRMULA MANUAL]","",IFERROR(AVERAGEIFS(DATOS!$K$2:$K$20000,DATOS!$A$2:$A$20000,G54,CONFIG_METADATA!$G$2:$G$20000,1,DATOS!$I$2:$I$20000,"Conjunto"),"")))</f>
        <v/>
      </c>
      <c r="K54" t="str">
        <f>IF(G54="","",IF(G54="[FÓRMULA MANUAL]","",IFERROR(SUMPRODUCT((DATOS!$A$2:$A$20000=G54)*(CONFIG_METADATA!$G$2:$G$20000=1)*(COUNTIF(CONFIG_ASIGNATURAS!$B$7:$B$27,DATOS!$I$2:$I$20000)&gt;0)*(DATOS!$K$2:$K$20000))/SUMPRODUCT((DATOS!$A$2:$A$20000=G54)*(CONFIG_METADATA!$G$2:$G$20000=1)*(COUNTIF(CONFIG_ASIGNATURAS!$B$7:$B$27,DATOS!$I$2:$I$20000)&gt;0)*1),"")))</f>
        <v/>
      </c>
      <c r="N54" t="str">
        <f>IF(M54="","",IF(M54="[FÓRMULA MANUAL]","",IFERROR(AVERAGEIFS(DATOS!$K$2:$K$20000,DATOS!$A$2:$A$20000,M54,CONFIG_METADATA!$G$2:$G$20000,1,DATOS!$I$2:$I$20000,"Armonía"),"")))</f>
        <v/>
      </c>
      <c r="O54" t="str">
        <f>IF(M54="","",IF(M54="[FÓRMULA MANUAL]","",IFERROR(AVERAGEIFS(DATOS!$K$2:$K$20000,DATOS!$A$2:$A$20000,M54,CONFIG_METADATA!$G$2:$G$20000,1,DATOS!$I$2:$I$20000,"Orquesta/Banda/Conjunto"),"")))</f>
        <v/>
      </c>
      <c r="P54" t="str">
        <f>IF(M54="","",IF(M54="[FÓRMULA MANUAL]","",IFERROR(AVERAGEIFS(DATOS!$K$2:$K$20000,DATOS!$A$2:$A$20000,M54,CONFIG_METADATA!$G$2:$G$20000,1,DATOS!$I$2:$I$20000,"Música de Cámara"),"")))</f>
        <v/>
      </c>
      <c r="Q54" t="str">
        <f>IF(M54="","",IF(M54="[FÓRMULA MANUAL]","",IFERROR(SUMPRODUCT((DATOS!$A$2:$A$20000=M54)*(CONFIG_METADATA!$G$2:$G$20000=1)*(COUNTIF(CONFIG_ASIGNATURAS!$B$7:$B$27,DATOS!$I$2:$I$20000)&gt;0)*(DATOS!$K$2:$K$20000))/SUMPRODUCT((DATOS!$A$2:$A$20000=M54)*(CONFIG_METADATA!$G$2:$G$20000=1)*(COUNTIF(CONFIG_ASIGNATURAS!$B$7:$B$27,DATOS!$I$2:$I$20000)&gt;0)*1),"")))</f>
        <v/>
      </c>
      <c r="T54" t="str">
        <f>IF(S54="","",IF(S54="[FÓRMULA MANUAL]","",IFERROR(AVERAGEIFS(DATOS!$K$2:$K$20000,DATOS!$A$2:$A$20000,S54,CONFIG_METADATA!$G$2:$G$20000,1,DATOS!$I$2:$I$20000,"Armonía"),"")))</f>
        <v/>
      </c>
      <c r="U54" t="str">
        <f>IF(S54="","",IF(S54="[FÓRMULA MANUAL]","",IFERROR(AVERAGEIFS(DATOS!$K$2:$K$20000,DATOS!$A$2:$A$20000,S54,CONFIG_METADATA!$G$2:$G$20000,1,DATOS!$I$2:$I$20000,"Orquesta/Banda/Conjunto"),"")))</f>
        <v/>
      </c>
      <c r="V54" t="str">
        <f>IF(S54="","",IF(S54="[FÓRMULA MANUAL]","",IFERROR(AVERAGEIFS(DATOS!$K$2:$K$20000,DATOS!$A$2:$A$20000,S54,CONFIG_METADATA!$G$2:$G$20000,1,DATOS!$I$2:$I$20000,"Música de Cámara"),"")))</f>
        <v/>
      </c>
      <c r="W54" t="str">
        <f>IF(S54="","",IF(S54="[FÓRMULA MANUAL]","",IFERROR(SUMPRODUCT((DATOS!$A$2:$A$20000=S54)*(CONFIG_METADATA!$G$2:$G$20000=1)*(COUNTIF(CONFIG_ASIGNATURAS!$B$7:$B$27,DATOS!$I$2:$I$20000)&gt;0)*(DATOS!$K$2:$K$20000))/SUMPRODUCT((DATOS!$A$2:$A$20000=S54)*(CONFIG_METADATA!$G$2:$G$20000=1)*(COUNTIF(CONFIG_ASIGNATURAS!$B$7:$B$27,DATOS!$I$2:$I$20000)&gt;0)*1),"")))</f>
        <v/>
      </c>
      <c r="Z54" t="str">
        <f>IF(Y54="","",IF(Y54="[FÓRMULA MANUAL]","",IFERROR(AVERAGEIFS(DATOS!$K$2:$K$20000,DATOS!$A$2:$A$20000,Y54,CONFIG_METADATA!$G$2:$G$20000,1,DATOS!$I$2:$I$20000,"Análisis"),"")))</f>
        <v/>
      </c>
      <c r="AA54" t="str">
        <f>IF(Y54="","",IF(Y54="[FÓRMULA MANUAL]","",IFERROR(AVERAGEIFS(DATOS!$K$2:$K$20000,DATOS!$A$2:$A$20000,Y54,CONFIG_METADATA!$G$2:$G$20000,1,DATOS!$I$2:$I$20000,"Orquesta/Banda/Conjunto"),"")))</f>
        <v/>
      </c>
      <c r="AB54" t="str">
        <f>IF(Y54="","",IF(Y54="[FÓRMULA MANUAL]","",IFERROR(AVERAGEIFS(DATOS!$K$2:$K$20000,DATOS!$A$2:$A$20000,Y54,CONFIG_METADATA!$G$2:$G$20000,1,DATOS!$I$2:$I$20000,"Música de Cámara"),"")))</f>
        <v/>
      </c>
      <c r="AC54" t="str">
        <f>IF(Y54="","",IF(Y54="[FÓRMULA MANUAL]","",IFERROR(SUMPRODUCT((DATOS!$A$2:$A$20000=Y54)*(CONFIG_METADATA!$G$2:$G$20000=1)*(COUNTIF(CONFIG_ASIGNATURAS!$B$7:$B$27,DATOS!$I$2:$I$20000)&gt;0)*(DATOS!$K$2:$K$20000))/SUMPRODUCT((DATOS!$A$2:$A$20000=Y54)*(CONFIG_METADATA!$G$2:$G$20000=1)*(COUNTIF(CONFIG_ASIGNATURAS!$B$7:$B$27,DATOS!$I$2:$I$20000)&gt;0)*1),"")))</f>
        <v/>
      </c>
      <c r="AF54" t="str">
        <f>IF(AE54="","",IF(AE54="[FÓRMULA MANUAL]","",IFERROR(AVERAGEIFS(DATOS!$K$2:$K$20000,DATOS!$A$2:$A$20000,AE54,CONFIG_METADATA!$G$2:$G$20000,1,DATOS!$I$2:$I$20000,"Análisis"),"")))</f>
        <v/>
      </c>
      <c r="AG54" t="str">
        <f>IF(AE54="","",IF(AE54="[FÓRMULA MANUAL]","",IFERROR(AVERAGEIFS(DATOS!$K$2:$K$20000,DATOS!$A$2:$A$20000,AE54,CONFIG_METADATA!$G$2:$G$20000,1,DATOS!$I$2:$I$20000,"Orquesta/Banda/Conjunto"),"")))</f>
        <v/>
      </c>
      <c r="AH54" t="str">
        <f>IF(AE54="","",IF(AE54="[FÓRMULA MANUAL]","",IFERROR(AVERAGEIFS(DATOS!$K$2:$K$20000,DATOS!$A$2:$A$20000,AE54,CONFIG_METADATA!$G$2:$G$20000,1,DATOS!$I$2:$I$20000,"Música de Cámara"),"")))</f>
        <v/>
      </c>
      <c r="AI54" t="str">
        <f>IF(AE54="","",IF(AE54="[FÓRMULA MANUAL]","",IFERROR(SUMPRODUCT((DATOS!$A$2:$A$20000=AE54)*(CONFIG_METADATA!$G$2:$G$20000=1)*(COUNTIF(CONFIG_ASIGNATURAS!$B$7:$B$27,DATOS!$I$2:$I$20000)&gt;0)*(DATOS!$K$2:$K$20000))/SUMPRODUCT((DATOS!$A$2:$A$20000=AE54)*(CONFIG_METADATA!$G$2:$G$20000=1)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MANUAL]","",IFERROR(AVERAGEIFS(DATOS!$K$2:$K$20000,DATOS!$A$2:$A$20000,A55,CONFIG_METADATA!$G$2:$G$20000,1,DATOS!$I$2:$I$20000,"Lenguaje Musical"),"")))</f>
        <v/>
      </c>
      <c r="C55" t="str">
        <f>IF(A55="","",IF(A55="[FÓRMULA MANUAL]","",IFERROR(AVERAGEIFS(DATOS!$K$2:$K$20000,DATOS!$A$2:$A$20000,A55,CONFIG_METADATA!$G$2:$G$20000,1,DATOS!$I$2:$I$20000,"Orquesta/Banda/Conjunto"),"")))</f>
        <v/>
      </c>
      <c r="D55" t="str">
        <f>IF(A55="","",IF(A55="[FÓRMULA MANUAL]","",IFERROR(AVERAGEIFS(DATOS!$K$2:$K$20000,DATOS!$A$2:$A$20000,A55,CONFIG_METADATA!$G$2:$G$20000,1,DATOS!$I$2:$I$20000,"Conjunto"),"")))</f>
        <v/>
      </c>
      <c r="E55" t="str">
        <f>IF(A55="","",IF(A55="[FÓRMULA MANUAL]","",IFERROR(SUMPRODUCT((DATOS!$A$2:$A$20000=A55)*(CONFIG_METADATA!$G$2:$G$20000=1)*(COUNTIF(CONFIG_ASIGNATURAS!$B$7:$B$27,DATOS!$I$2:$I$20000)&gt;0)*(DATOS!$K$2:$K$20000))/SUMPRODUCT((DATOS!$A$2:$A$20000=A55)*(CONFIG_METADATA!$G$2:$G$20000=1)*(COUNTIF(CONFIG_ASIGNATURAS!$B$7:$B$27,DATOS!$I$2:$I$20000)&gt;0)*1),"")))</f>
        <v/>
      </c>
      <c r="H55" t="str">
        <f>IF(G55="","",IF(G55="[FÓRMULA MANUAL]","",IFERROR(AVERAGEIFS(DATOS!$K$2:$K$20000,DATOS!$A$2:$A$20000,G55,CONFIG_METADATA!$G$2:$G$20000,1,DATOS!$I$2:$I$20000,"Lenguaje Musical"),"")))</f>
        <v/>
      </c>
      <c r="I55" t="str">
        <f>IF(G55="","",IF(G55="[FÓRMULA MANUAL]","",IFERROR(AVERAGEIFS(DATOS!$K$2:$K$20000,DATOS!$A$2:$A$20000,G55,CONFIG_METADATA!$G$2:$G$20000,1,DATOS!$I$2:$I$20000,"Orquesta/Banda/Conjunto"),"")))</f>
        <v/>
      </c>
      <c r="J55" t="str">
        <f>IF(G55="","",IF(G55="[FÓRMULA MANUAL]","",IFERROR(AVERAGEIFS(DATOS!$K$2:$K$20000,DATOS!$A$2:$A$20000,G55,CONFIG_METADATA!$G$2:$G$20000,1,DATOS!$I$2:$I$20000,"Conjunto"),"")))</f>
        <v/>
      </c>
      <c r="K55" t="str">
        <f>IF(G55="","",IF(G55="[FÓRMULA MANUAL]","",IFERROR(SUMPRODUCT((DATOS!$A$2:$A$20000=G55)*(CONFIG_METADATA!$G$2:$G$20000=1)*(COUNTIF(CONFIG_ASIGNATURAS!$B$7:$B$27,DATOS!$I$2:$I$20000)&gt;0)*(DATOS!$K$2:$K$20000))/SUMPRODUCT((DATOS!$A$2:$A$20000=G55)*(CONFIG_METADATA!$G$2:$G$20000=1)*(COUNTIF(CONFIG_ASIGNATURAS!$B$7:$B$27,DATOS!$I$2:$I$20000)&gt;0)*1),"")))</f>
        <v/>
      </c>
      <c r="N55" t="str">
        <f>IF(M55="","",IF(M55="[FÓRMULA MANUAL]","",IFERROR(AVERAGEIFS(DATOS!$K$2:$K$20000,DATOS!$A$2:$A$20000,M55,CONFIG_METADATA!$G$2:$G$20000,1,DATOS!$I$2:$I$20000,"Armonía"),"")))</f>
        <v/>
      </c>
      <c r="O55" t="str">
        <f>IF(M55="","",IF(M55="[FÓRMULA MANUAL]","",IFERROR(AVERAGEIFS(DATOS!$K$2:$K$20000,DATOS!$A$2:$A$20000,M55,CONFIG_METADATA!$G$2:$G$20000,1,DATOS!$I$2:$I$20000,"Orquesta/Banda/Conjunto"),"")))</f>
        <v/>
      </c>
      <c r="P55" t="str">
        <f>IF(M55="","",IF(M55="[FÓRMULA MANUAL]","",IFERROR(AVERAGEIFS(DATOS!$K$2:$K$20000,DATOS!$A$2:$A$20000,M55,CONFIG_METADATA!$G$2:$G$20000,1,DATOS!$I$2:$I$20000,"Música de Cámara"),"")))</f>
        <v/>
      </c>
      <c r="Q55" t="str">
        <f>IF(M55="","",IF(M55="[FÓRMULA MANUAL]","",IFERROR(SUMPRODUCT((DATOS!$A$2:$A$20000=M55)*(CONFIG_METADATA!$G$2:$G$20000=1)*(COUNTIF(CONFIG_ASIGNATURAS!$B$7:$B$27,DATOS!$I$2:$I$20000)&gt;0)*(DATOS!$K$2:$K$20000))/SUMPRODUCT((DATOS!$A$2:$A$20000=M55)*(CONFIG_METADATA!$G$2:$G$20000=1)*(COUNTIF(CONFIG_ASIGNATURAS!$B$7:$B$27,DATOS!$I$2:$I$20000)&gt;0)*1),"")))</f>
        <v/>
      </c>
      <c r="T55" t="str">
        <f>IF(S55="","",IF(S55="[FÓRMULA MANUAL]","",IFERROR(AVERAGEIFS(DATOS!$K$2:$K$20000,DATOS!$A$2:$A$20000,S55,CONFIG_METADATA!$G$2:$G$20000,1,DATOS!$I$2:$I$20000,"Armonía"),"")))</f>
        <v/>
      </c>
      <c r="U55" t="str">
        <f>IF(S55="","",IF(S55="[FÓRMULA MANUAL]","",IFERROR(AVERAGEIFS(DATOS!$K$2:$K$20000,DATOS!$A$2:$A$20000,S55,CONFIG_METADATA!$G$2:$G$20000,1,DATOS!$I$2:$I$20000,"Orquesta/Banda/Conjunto"),"")))</f>
        <v/>
      </c>
      <c r="V55" t="str">
        <f>IF(S55="","",IF(S55="[FÓRMULA MANUAL]","",IFERROR(AVERAGEIFS(DATOS!$K$2:$K$20000,DATOS!$A$2:$A$20000,S55,CONFIG_METADATA!$G$2:$G$20000,1,DATOS!$I$2:$I$20000,"Música de Cámara"),"")))</f>
        <v/>
      </c>
      <c r="W55" t="str">
        <f>IF(S55="","",IF(S55="[FÓRMULA MANUAL]","",IFERROR(SUMPRODUCT((DATOS!$A$2:$A$20000=S55)*(CONFIG_METADATA!$G$2:$G$20000=1)*(COUNTIF(CONFIG_ASIGNATURAS!$B$7:$B$27,DATOS!$I$2:$I$20000)&gt;0)*(DATOS!$K$2:$K$20000))/SUMPRODUCT((DATOS!$A$2:$A$20000=S55)*(CONFIG_METADATA!$G$2:$G$20000=1)*(COUNTIF(CONFIG_ASIGNATURAS!$B$7:$B$27,DATOS!$I$2:$I$20000)&gt;0)*1),"")))</f>
        <v/>
      </c>
      <c r="Z55" t="str">
        <f>IF(Y55="","",IF(Y55="[FÓRMULA MANUAL]","",IFERROR(AVERAGEIFS(DATOS!$K$2:$K$20000,DATOS!$A$2:$A$20000,Y55,CONFIG_METADATA!$G$2:$G$20000,1,DATOS!$I$2:$I$20000,"Análisis"),"")))</f>
        <v/>
      </c>
      <c r="AA55" t="str">
        <f>IF(Y55="","",IF(Y55="[FÓRMULA MANUAL]","",IFERROR(AVERAGEIFS(DATOS!$K$2:$K$20000,DATOS!$A$2:$A$20000,Y55,CONFIG_METADATA!$G$2:$G$20000,1,DATOS!$I$2:$I$20000,"Orquesta/Banda/Conjunto"),"")))</f>
        <v/>
      </c>
      <c r="AB55" t="str">
        <f>IF(Y55="","",IF(Y55="[FÓRMULA MANUAL]","",IFERROR(AVERAGEIFS(DATOS!$K$2:$K$20000,DATOS!$A$2:$A$20000,Y55,CONFIG_METADATA!$G$2:$G$20000,1,DATOS!$I$2:$I$20000,"Música de Cámara"),"")))</f>
        <v/>
      </c>
      <c r="AC55" t="str">
        <f>IF(Y55="","",IF(Y55="[FÓRMULA MANUAL]","",IFERROR(SUMPRODUCT((DATOS!$A$2:$A$20000=Y55)*(CONFIG_METADATA!$G$2:$G$20000=1)*(COUNTIF(CONFIG_ASIGNATURAS!$B$7:$B$27,DATOS!$I$2:$I$20000)&gt;0)*(DATOS!$K$2:$K$20000))/SUMPRODUCT((DATOS!$A$2:$A$20000=Y55)*(CONFIG_METADATA!$G$2:$G$20000=1)*(COUNTIF(CONFIG_ASIGNATURAS!$B$7:$B$27,DATOS!$I$2:$I$20000)&gt;0)*1),"")))</f>
        <v/>
      </c>
      <c r="AF55" t="str">
        <f>IF(AE55="","",IF(AE55="[FÓRMULA MANUAL]","",IFERROR(AVERAGEIFS(DATOS!$K$2:$K$20000,DATOS!$A$2:$A$20000,AE55,CONFIG_METADATA!$G$2:$G$20000,1,DATOS!$I$2:$I$20000,"Análisis"),"")))</f>
        <v/>
      </c>
      <c r="AG55" t="str">
        <f>IF(AE55="","",IF(AE55="[FÓRMULA MANUAL]","",IFERROR(AVERAGEIFS(DATOS!$K$2:$K$20000,DATOS!$A$2:$A$20000,AE55,CONFIG_METADATA!$G$2:$G$20000,1,DATOS!$I$2:$I$20000,"Orquesta/Banda/Conjunto"),"")))</f>
        <v/>
      </c>
      <c r="AH55" t="str">
        <f>IF(AE55="","",IF(AE55="[FÓRMULA MANUAL]","",IFERROR(AVERAGEIFS(DATOS!$K$2:$K$20000,DATOS!$A$2:$A$20000,AE55,CONFIG_METADATA!$G$2:$G$20000,1,DATOS!$I$2:$I$20000,"Música de Cámara"),"")))</f>
        <v/>
      </c>
      <c r="AI55" t="str">
        <f>IF(AE55="","",IF(AE55="[FÓRMULA MANUAL]","",IFERROR(SUMPRODUCT((DATOS!$A$2:$A$20000=AE55)*(CONFIG_METADATA!$G$2:$G$20000=1)*(COUNTIF(CONFIG_ASIGNATURAS!$B$7:$B$27,DATOS!$I$2:$I$20000)&gt;0)*(DATOS!$K$2:$K$20000))/SUMPRODUCT((DATOS!$A$2:$A$20000=AE55)*(CONFIG_METADATA!$G$2:$G$20000=1)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MANUAL]","",IFERROR(AVERAGEIFS(DATOS!$K$2:$K$20000,DATOS!$A$2:$A$20000,A56,CONFIG_METADATA!$G$2:$G$20000,1,DATOS!$I$2:$I$20000,"Lenguaje Musical"),"")))</f>
        <v/>
      </c>
      <c r="C56" t="str">
        <f>IF(A56="","",IF(A56="[FÓRMULA MANUAL]","",IFERROR(AVERAGEIFS(DATOS!$K$2:$K$20000,DATOS!$A$2:$A$20000,A56,CONFIG_METADATA!$G$2:$G$20000,1,DATOS!$I$2:$I$20000,"Orquesta/Banda/Conjunto"),"")))</f>
        <v/>
      </c>
      <c r="D56" t="str">
        <f>IF(A56="","",IF(A56="[FÓRMULA MANUAL]","",IFERROR(AVERAGEIFS(DATOS!$K$2:$K$20000,DATOS!$A$2:$A$20000,A56,CONFIG_METADATA!$G$2:$G$20000,1,DATOS!$I$2:$I$20000,"Conjunto"),"")))</f>
        <v/>
      </c>
      <c r="E56" t="str">
        <f>IF(A56="","",IF(A56="[FÓRMULA MANUAL]","",IFERROR(SUMPRODUCT((DATOS!$A$2:$A$20000=A56)*(CONFIG_METADATA!$G$2:$G$20000=1)*(COUNTIF(CONFIG_ASIGNATURAS!$B$7:$B$27,DATOS!$I$2:$I$20000)&gt;0)*(DATOS!$K$2:$K$20000))/SUMPRODUCT((DATOS!$A$2:$A$20000=A56)*(CONFIG_METADATA!$G$2:$G$20000=1)*(COUNTIF(CONFIG_ASIGNATURAS!$B$7:$B$27,DATOS!$I$2:$I$20000)&gt;0)*1),"")))</f>
        <v/>
      </c>
      <c r="H56" t="str">
        <f>IF(G56="","",IF(G56="[FÓRMULA MANUAL]","",IFERROR(AVERAGEIFS(DATOS!$K$2:$K$20000,DATOS!$A$2:$A$20000,G56,CONFIG_METADATA!$G$2:$G$20000,1,DATOS!$I$2:$I$20000,"Lenguaje Musical"),"")))</f>
        <v/>
      </c>
      <c r="I56" t="str">
        <f>IF(G56="","",IF(G56="[FÓRMULA MANUAL]","",IFERROR(AVERAGEIFS(DATOS!$K$2:$K$20000,DATOS!$A$2:$A$20000,G56,CONFIG_METADATA!$G$2:$G$20000,1,DATOS!$I$2:$I$20000,"Orquesta/Banda/Conjunto"),"")))</f>
        <v/>
      </c>
      <c r="J56" t="str">
        <f>IF(G56="","",IF(G56="[FÓRMULA MANUAL]","",IFERROR(AVERAGEIFS(DATOS!$K$2:$K$20000,DATOS!$A$2:$A$20000,G56,CONFIG_METADATA!$G$2:$G$20000,1,DATOS!$I$2:$I$20000,"Conjunto"),"")))</f>
        <v/>
      </c>
      <c r="K56" t="str">
        <f>IF(G56="","",IF(G56="[FÓRMULA MANUAL]","",IFERROR(SUMPRODUCT((DATOS!$A$2:$A$20000=G56)*(CONFIG_METADATA!$G$2:$G$20000=1)*(COUNTIF(CONFIG_ASIGNATURAS!$B$7:$B$27,DATOS!$I$2:$I$20000)&gt;0)*(DATOS!$K$2:$K$20000))/SUMPRODUCT((DATOS!$A$2:$A$20000=G56)*(CONFIG_METADATA!$G$2:$G$20000=1)*(COUNTIF(CONFIG_ASIGNATURAS!$B$7:$B$27,DATOS!$I$2:$I$20000)&gt;0)*1),"")))</f>
        <v/>
      </c>
      <c r="N56" t="str">
        <f>IF(M56="","",IF(M56="[FÓRMULA MANUAL]","",IFERROR(AVERAGEIFS(DATOS!$K$2:$K$20000,DATOS!$A$2:$A$20000,M56,CONFIG_METADATA!$G$2:$G$20000,1,DATOS!$I$2:$I$20000,"Armonía"),"")))</f>
        <v/>
      </c>
      <c r="O56" t="str">
        <f>IF(M56="","",IF(M56="[FÓRMULA MANUAL]","",IFERROR(AVERAGEIFS(DATOS!$K$2:$K$20000,DATOS!$A$2:$A$20000,M56,CONFIG_METADATA!$G$2:$G$20000,1,DATOS!$I$2:$I$20000,"Orquesta/Banda/Conjunto"),"")))</f>
        <v/>
      </c>
      <c r="P56" t="str">
        <f>IF(M56="","",IF(M56="[FÓRMULA MANUAL]","",IFERROR(AVERAGEIFS(DATOS!$K$2:$K$20000,DATOS!$A$2:$A$20000,M56,CONFIG_METADATA!$G$2:$G$20000,1,DATOS!$I$2:$I$20000,"Música de Cámara"),"")))</f>
        <v/>
      </c>
      <c r="Q56" t="str">
        <f>IF(M56="","",IF(M56="[FÓRMULA MANUAL]","",IFERROR(SUMPRODUCT((DATOS!$A$2:$A$20000=M56)*(CONFIG_METADATA!$G$2:$G$20000=1)*(COUNTIF(CONFIG_ASIGNATURAS!$B$7:$B$27,DATOS!$I$2:$I$20000)&gt;0)*(DATOS!$K$2:$K$20000))/SUMPRODUCT((DATOS!$A$2:$A$20000=M56)*(CONFIG_METADATA!$G$2:$G$20000=1)*(COUNTIF(CONFIG_ASIGNATURAS!$B$7:$B$27,DATOS!$I$2:$I$20000)&gt;0)*1),"")))</f>
        <v/>
      </c>
      <c r="T56" t="str">
        <f>IF(S56="","",IF(S56="[FÓRMULA MANUAL]","",IFERROR(AVERAGEIFS(DATOS!$K$2:$K$20000,DATOS!$A$2:$A$20000,S56,CONFIG_METADATA!$G$2:$G$20000,1,DATOS!$I$2:$I$20000,"Armonía"),"")))</f>
        <v/>
      </c>
      <c r="U56" t="str">
        <f>IF(S56="","",IF(S56="[FÓRMULA MANUAL]","",IFERROR(AVERAGEIFS(DATOS!$K$2:$K$20000,DATOS!$A$2:$A$20000,S56,CONFIG_METADATA!$G$2:$G$20000,1,DATOS!$I$2:$I$20000,"Orquesta/Banda/Conjunto"),"")))</f>
        <v/>
      </c>
      <c r="V56" t="str">
        <f>IF(S56="","",IF(S56="[FÓRMULA MANUAL]","",IFERROR(AVERAGEIFS(DATOS!$K$2:$K$20000,DATOS!$A$2:$A$20000,S56,CONFIG_METADATA!$G$2:$G$20000,1,DATOS!$I$2:$I$20000,"Música de Cámara"),"")))</f>
        <v/>
      </c>
      <c r="W56" t="str">
        <f>IF(S56="","",IF(S56="[FÓRMULA MANUAL]","",IFERROR(SUMPRODUCT((DATOS!$A$2:$A$20000=S56)*(CONFIG_METADATA!$G$2:$G$20000=1)*(COUNTIF(CONFIG_ASIGNATURAS!$B$7:$B$27,DATOS!$I$2:$I$20000)&gt;0)*(DATOS!$K$2:$K$20000))/SUMPRODUCT((DATOS!$A$2:$A$20000=S56)*(CONFIG_METADATA!$G$2:$G$20000=1)*(COUNTIF(CONFIG_ASIGNATURAS!$B$7:$B$27,DATOS!$I$2:$I$20000)&gt;0)*1),"")))</f>
        <v/>
      </c>
      <c r="Z56" t="str">
        <f>IF(Y56="","",IF(Y56="[FÓRMULA MANUAL]","",IFERROR(AVERAGEIFS(DATOS!$K$2:$K$20000,DATOS!$A$2:$A$20000,Y56,CONFIG_METADATA!$G$2:$G$20000,1,DATOS!$I$2:$I$20000,"Análisis"),"")))</f>
        <v/>
      </c>
      <c r="AA56" t="str">
        <f>IF(Y56="","",IF(Y56="[FÓRMULA MANUAL]","",IFERROR(AVERAGEIFS(DATOS!$K$2:$K$20000,DATOS!$A$2:$A$20000,Y56,CONFIG_METADATA!$G$2:$G$20000,1,DATOS!$I$2:$I$20000,"Orquesta/Banda/Conjunto"),"")))</f>
        <v/>
      </c>
      <c r="AB56" t="str">
        <f>IF(Y56="","",IF(Y56="[FÓRMULA MANUAL]","",IFERROR(AVERAGEIFS(DATOS!$K$2:$K$20000,DATOS!$A$2:$A$20000,Y56,CONFIG_METADATA!$G$2:$G$20000,1,DATOS!$I$2:$I$20000,"Música de Cámara"),"")))</f>
        <v/>
      </c>
      <c r="AC56" t="str">
        <f>IF(Y56="","",IF(Y56="[FÓRMULA MANUAL]","",IFERROR(SUMPRODUCT((DATOS!$A$2:$A$20000=Y56)*(CONFIG_METADATA!$G$2:$G$20000=1)*(COUNTIF(CONFIG_ASIGNATURAS!$B$7:$B$27,DATOS!$I$2:$I$20000)&gt;0)*(DATOS!$K$2:$K$20000))/SUMPRODUCT((DATOS!$A$2:$A$20000=Y56)*(CONFIG_METADATA!$G$2:$G$20000=1)*(COUNTIF(CONFIG_ASIGNATURAS!$B$7:$B$27,DATOS!$I$2:$I$20000)&gt;0)*1),"")))</f>
        <v/>
      </c>
      <c r="AF56" t="str">
        <f>IF(AE56="","",IF(AE56="[FÓRMULA MANUAL]","",IFERROR(AVERAGEIFS(DATOS!$K$2:$K$20000,DATOS!$A$2:$A$20000,AE56,CONFIG_METADATA!$G$2:$G$20000,1,DATOS!$I$2:$I$20000,"Análisis"),"")))</f>
        <v/>
      </c>
      <c r="AG56" t="str">
        <f>IF(AE56="","",IF(AE56="[FÓRMULA MANUAL]","",IFERROR(AVERAGEIFS(DATOS!$K$2:$K$20000,DATOS!$A$2:$A$20000,AE56,CONFIG_METADATA!$G$2:$G$20000,1,DATOS!$I$2:$I$20000,"Orquesta/Banda/Conjunto"),"")))</f>
        <v/>
      </c>
      <c r="AH56" t="str">
        <f>IF(AE56="","",IF(AE56="[FÓRMULA MANUAL]","",IFERROR(AVERAGEIFS(DATOS!$K$2:$K$20000,DATOS!$A$2:$A$20000,AE56,CONFIG_METADATA!$G$2:$G$20000,1,DATOS!$I$2:$I$20000,"Música de Cámara"),"")))</f>
        <v/>
      </c>
      <c r="AI56" t="str">
        <f>IF(AE56="","",IF(AE56="[FÓRMULA MANUAL]","",IFERROR(SUMPRODUCT((DATOS!$A$2:$A$20000=AE56)*(CONFIG_METADATA!$G$2:$G$20000=1)*(COUNTIF(CONFIG_ASIGNATURAS!$B$7:$B$27,DATOS!$I$2:$I$20000)&gt;0)*(DATOS!$K$2:$K$20000))/SUMPRODUCT((DATOS!$A$2:$A$20000=AE56)*(CONFIG_METADATA!$G$2:$G$20000=1)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MANUAL]","",IFERROR(AVERAGEIFS(DATOS!$K$2:$K$20000,DATOS!$A$2:$A$20000,A57,CONFIG_METADATA!$G$2:$G$20000,1,DATOS!$I$2:$I$20000,"Lenguaje Musical"),"")))</f>
        <v/>
      </c>
      <c r="C57" t="str">
        <f>IF(A57="","",IF(A57="[FÓRMULA MANUAL]","",IFERROR(AVERAGEIFS(DATOS!$K$2:$K$20000,DATOS!$A$2:$A$20000,A57,CONFIG_METADATA!$G$2:$G$20000,1,DATOS!$I$2:$I$20000,"Orquesta/Banda/Conjunto"),"")))</f>
        <v/>
      </c>
      <c r="D57" t="str">
        <f>IF(A57="","",IF(A57="[FÓRMULA MANUAL]","",IFERROR(AVERAGEIFS(DATOS!$K$2:$K$20000,DATOS!$A$2:$A$20000,A57,CONFIG_METADATA!$G$2:$G$20000,1,DATOS!$I$2:$I$20000,"Conjunto"),"")))</f>
        <v/>
      </c>
      <c r="E57" t="str">
        <f>IF(A57="","",IF(A57="[FÓRMULA MANUAL]","",IFERROR(SUMPRODUCT((DATOS!$A$2:$A$20000=A57)*(CONFIG_METADATA!$G$2:$G$20000=1)*(COUNTIF(CONFIG_ASIGNATURAS!$B$7:$B$27,DATOS!$I$2:$I$20000)&gt;0)*(DATOS!$K$2:$K$20000))/SUMPRODUCT((DATOS!$A$2:$A$20000=A57)*(CONFIG_METADATA!$G$2:$G$20000=1)*(COUNTIF(CONFIG_ASIGNATURAS!$B$7:$B$27,DATOS!$I$2:$I$20000)&gt;0)*1),"")))</f>
        <v/>
      </c>
      <c r="H57" t="str">
        <f>IF(G57="","",IF(G57="[FÓRMULA MANUAL]","",IFERROR(AVERAGEIFS(DATOS!$K$2:$K$20000,DATOS!$A$2:$A$20000,G57,CONFIG_METADATA!$G$2:$G$20000,1,DATOS!$I$2:$I$20000,"Lenguaje Musical"),"")))</f>
        <v/>
      </c>
      <c r="I57" t="str">
        <f>IF(G57="","",IF(G57="[FÓRMULA MANUAL]","",IFERROR(AVERAGEIFS(DATOS!$K$2:$K$20000,DATOS!$A$2:$A$20000,G57,CONFIG_METADATA!$G$2:$G$20000,1,DATOS!$I$2:$I$20000,"Orquesta/Banda/Conjunto"),"")))</f>
        <v/>
      </c>
      <c r="J57" t="str">
        <f>IF(G57="","",IF(G57="[FÓRMULA MANUAL]","",IFERROR(AVERAGEIFS(DATOS!$K$2:$K$20000,DATOS!$A$2:$A$20000,G57,CONFIG_METADATA!$G$2:$G$20000,1,DATOS!$I$2:$I$20000,"Conjunto"),"")))</f>
        <v/>
      </c>
      <c r="K57" t="str">
        <f>IF(G57="","",IF(G57="[FÓRMULA MANUAL]","",IFERROR(SUMPRODUCT((DATOS!$A$2:$A$20000=G57)*(CONFIG_METADATA!$G$2:$G$20000=1)*(COUNTIF(CONFIG_ASIGNATURAS!$B$7:$B$27,DATOS!$I$2:$I$20000)&gt;0)*(DATOS!$K$2:$K$20000))/SUMPRODUCT((DATOS!$A$2:$A$20000=G57)*(CONFIG_METADATA!$G$2:$G$20000=1)*(COUNTIF(CONFIG_ASIGNATURAS!$B$7:$B$27,DATOS!$I$2:$I$20000)&gt;0)*1),"")))</f>
        <v/>
      </c>
      <c r="N57" t="str">
        <f>IF(M57="","",IF(M57="[FÓRMULA MANUAL]","",IFERROR(AVERAGEIFS(DATOS!$K$2:$K$20000,DATOS!$A$2:$A$20000,M57,CONFIG_METADATA!$G$2:$G$20000,1,DATOS!$I$2:$I$20000,"Armonía"),"")))</f>
        <v/>
      </c>
      <c r="O57" t="str">
        <f>IF(M57="","",IF(M57="[FÓRMULA MANUAL]","",IFERROR(AVERAGEIFS(DATOS!$K$2:$K$20000,DATOS!$A$2:$A$20000,M57,CONFIG_METADATA!$G$2:$G$20000,1,DATOS!$I$2:$I$20000,"Orquesta/Banda/Conjunto"),"")))</f>
        <v/>
      </c>
      <c r="P57" t="str">
        <f>IF(M57="","",IF(M57="[FÓRMULA MANUAL]","",IFERROR(AVERAGEIFS(DATOS!$K$2:$K$20000,DATOS!$A$2:$A$20000,M57,CONFIG_METADATA!$G$2:$G$20000,1,DATOS!$I$2:$I$20000,"Música de Cámara"),"")))</f>
        <v/>
      </c>
      <c r="Q57" t="str">
        <f>IF(M57="","",IF(M57="[FÓRMULA MANUAL]","",IFERROR(SUMPRODUCT((DATOS!$A$2:$A$20000=M57)*(CONFIG_METADATA!$G$2:$G$20000=1)*(COUNTIF(CONFIG_ASIGNATURAS!$B$7:$B$27,DATOS!$I$2:$I$20000)&gt;0)*(DATOS!$K$2:$K$20000))/SUMPRODUCT((DATOS!$A$2:$A$20000=M57)*(CONFIG_METADATA!$G$2:$G$20000=1)*(COUNTIF(CONFIG_ASIGNATURAS!$B$7:$B$27,DATOS!$I$2:$I$20000)&gt;0)*1),"")))</f>
        <v/>
      </c>
      <c r="T57" t="str">
        <f>IF(S57="","",IF(S57="[FÓRMULA MANUAL]","",IFERROR(AVERAGEIFS(DATOS!$K$2:$K$20000,DATOS!$A$2:$A$20000,S57,CONFIG_METADATA!$G$2:$G$20000,1,DATOS!$I$2:$I$20000,"Armonía"),"")))</f>
        <v/>
      </c>
      <c r="U57" t="str">
        <f>IF(S57="","",IF(S57="[FÓRMULA MANUAL]","",IFERROR(AVERAGEIFS(DATOS!$K$2:$K$20000,DATOS!$A$2:$A$20000,S57,CONFIG_METADATA!$G$2:$G$20000,1,DATOS!$I$2:$I$20000,"Orquesta/Banda/Conjunto"),"")))</f>
        <v/>
      </c>
      <c r="V57" t="str">
        <f>IF(S57="","",IF(S57="[FÓRMULA MANUAL]","",IFERROR(AVERAGEIFS(DATOS!$K$2:$K$20000,DATOS!$A$2:$A$20000,S57,CONFIG_METADATA!$G$2:$G$20000,1,DATOS!$I$2:$I$20000,"Música de Cámara"),"")))</f>
        <v/>
      </c>
      <c r="W57" t="str">
        <f>IF(S57="","",IF(S57="[FÓRMULA MANUAL]","",IFERROR(SUMPRODUCT((DATOS!$A$2:$A$20000=S57)*(CONFIG_METADATA!$G$2:$G$20000=1)*(COUNTIF(CONFIG_ASIGNATURAS!$B$7:$B$27,DATOS!$I$2:$I$20000)&gt;0)*(DATOS!$K$2:$K$20000))/SUMPRODUCT((DATOS!$A$2:$A$20000=S57)*(CONFIG_METADATA!$G$2:$G$20000=1)*(COUNTIF(CONFIG_ASIGNATURAS!$B$7:$B$27,DATOS!$I$2:$I$20000)&gt;0)*1),"")))</f>
        <v/>
      </c>
      <c r="Z57" t="str">
        <f>IF(Y57="","",IF(Y57="[FÓRMULA MANUAL]","",IFERROR(AVERAGEIFS(DATOS!$K$2:$K$20000,DATOS!$A$2:$A$20000,Y57,CONFIG_METADATA!$G$2:$G$20000,1,DATOS!$I$2:$I$20000,"Análisis"),"")))</f>
        <v/>
      </c>
      <c r="AA57" t="str">
        <f>IF(Y57="","",IF(Y57="[FÓRMULA MANUAL]","",IFERROR(AVERAGEIFS(DATOS!$K$2:$K$20000,DATOS!$A$2:$A$20000,Y57,CONFIG_METADATA!$G$2:$G$20000,1,DATOS!$I$2:$I$20000,"Orquesta/Banda/Conjunto"),"")))</f>
        <v/>
      </c>
      <c r="AB57" t="str">
        <f>IF(Y57="","",IF(Y57="[FÓRMULA MANUAL]","",IFERROR(AVERAGEIFS(DATOS!$K$2:$K$20000,DATOS!$A$2:$A$20000,Y57,CONFIG_METADATA!$G$2:$G$20000,1,DATOS!$I$2:$I$20000,"Música de Cámara"),"")))</f>
        <v/>
      </c>
      <c r="AC57" t="str">
        <f>IF(Y57="","",IF(Y57="[FÓRMULA MANUAL]","",IFERROR(SUMPRODUCT((DATOS!$A$2:$A$20000=Y57)*(CONFIG_METADATA!$G$2:$G$20000=1)*(COUNTIF(CONFIG_ASIGNATURAS!$B$7:$B$27,DATOS!$I$2:$I$20000)&gt;0)*(DATOS!$K$2:$K$20000))/SUMPRODUCT((DATOS!$A$2:$A$20000=Y57)*(CONFIG_METADATA!$G$2:$G$20000=1)*(COUNTIF(CONFIG_ASIGNATURAS!$B$7:$B$27,DATOS!$I$2:$I$20000)&gt;0)*1),"")))</f>
        <v/>
      </c>
      <c r="AF57" t="str">
        <f>IF(AE57="","",IF(AE57="[FÓRMULA MANUAL]","",IFERROR(AVERAGEIFS(DATOS!$K$2:$K$20000,DATOS!$A$2:$A$20000,AE57,CONFIG_METADATA!$G$2:$G$20000,1,DATOS!$I$2:$I$20000,"Análisis"),"")))</f>
        <v/>
      </c>
      <c r="AG57" t="str">
        <f>IF(AE57="","",IF(AE57="[FÓRMULA MANUAL]","",IFERROR(AVERAGEIFS(DATOS!$K$2:$K$20000,DATOS!$A$2:$A$20000,AE57,CONFIG_METADATA!$G$2:$G$20000,1,DATOS!$I$2:$I$20000,"Orquesta/Banda/Conjunto"),"")))</f>
        <v/>
      </c>
      <c r="AH57" t="str">
        <f>IF(AE57="","",IF(AE57="[FÓRMULA MANUAL]","",IFERROR(AVERAGEIFS(DATOS!$K$2:$K$20000,DATOS!$A$2:$A$20000,AE57,CONFIG_METADATA!$G$2:$G$20000,1,DATOS!$I$2:$I$20000,"Música de Cámara"),"")))</f>
        <v/>
      </c>
      <c r="AI57" t="str">
        <f>IF(AE57="","",IF(AE57="[FÓRMULA MANUAL]","",IFERROR(SUMPRODUCT((DATOS!$A$2:$A$20000=AE57)*(CONFIG_METADATA!$G$2:$G$20000=1)*(COUNTIF(CONFIG_ASIGNATURAS!$B$7:$B$27,DATOS!$I$2:$I$20000)&gt;0)*(DATOS!$K$2:$K$20000))/SUMPRODUCT((DATOS!$A$2:$A$20000=AE57)*(CONFIG_METADATA!$G$2:$G$20000=1)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MANUAL]","",IFERROR(AVERAGEIFS(DATOS!$K$2:$K$20000,DATOS!$A$2:$A$20000,A58,CONFIG_METADATA!$G$2:$G$20000,1,DATOS!$I$2:$I$20000,"Lenguaje Musical"),"")))</f>
        <v/>
      </c>
      <c r="C58" t="str">
        <f>IF(A58="","",IF(A58="[FÓRMULA MANUAL]","",IFERROR(AVERAGEIFS(DATOS!$K$2:$K$20000,DATOS!$A$2:$A$20000,A58,CONFIG_METADATA!$G$2:$G$20000,1,DATOS!$I$2:$I$20000,"Orquesta/Banda/Conjunto"),"")))</f>
        <v/>
      </c>
      <c r="D58" t="str">
        <f>IF(A58="","",IF(A58="[FÓRMULA MANUAL]","",IFERROR(AVERAGEIFS(DATOS!$K$2:$K$20000,DATOS!$A$2:$A$20000,A58,CONFIG_METADATA!$G$2:$G$20000,1,DATOS!$I$2:$I$20000,"Conjunto"),"")))</f>
        <v/>
      </c>
      <c r="E58" t="str">
        <f>IF(A58="","",IF(A58="[FÓRMULA MANUAL]","",IFERROR(SUMPRODUCT((DATOS!$A$2:$A$20000=A58)*(CONFIG_METADATA!$G$2:$G$20000=1)*(COUNTIF(CONFIG_ASIGNATURAS!$B$7:$B$27,DATOS!$I$2:$I$20000)&gt;0)*(DATOS!$K$2:$K$20000))/SUMPRODUCT((DATOS!$A$2:$A$20000=A58)*(CONFIG_METADATA!$G$2:$G$20000=1)*(COUNTIF(CONFIG_ASIGNATURAS!$B$7:$B$27,DATOS!$I$2:$I$20000)&gt;0)*1),"")))</f>
        <v/>
      </c>
      <c r="H58" t="str">
        <f>IF(G58="","",IF(G58="[FÓRMULA MANUAL]","",IFERROR(AVERAGEIFS(DATOS!$K$2:$K$20000,DATOS!$A$2:$A$20000,G58,CONFIG_METADATA!$G$2:$G$20000,1,DATOS!$I$2:$I$20000,"Lenguaje Musical"),"")))</f>
        <v/>
      </c>
      <c r="I58" t="str">
        <f>IF(G58="","",IF(G58="[FÓRMULA MANUAL]","",IFERROR(AVERAGEIFS(DATOS!$K$2:$K$20000,DATOS!$A$2:$A$20000,G58,CONFIG_METADATA!$G$2:$G$20000,1,DATOS!$I$2:$I$20000,"Orquesta/Banda/Conjunto"),"")))</f>
        <v/>
      </c>
      <c r="J58" t="str">
        <f>IF(G58="","",IF(G58="[FÓRMULA MANUAL]","",IFERROR(AVERAGEIFS(DATOS!$K$2:$K$20000,DATOS!$A$2:$A$20000,G58,CONFIG_METADATA!$G$2:$G$20000,1,DATOS!$I$2:$I$20000,"Conjunto"),"")))</f>
        <v/>
      </c>
      <c r="K58" t="str">
        <f>IF(G58="","",IF(G58="[FÓRMULA MANUAL]","",IFERROR(SUMPRODUCT((DATOS!$A$2:$A$20000=G58)*(CONFIG_METADATA!$G$2:$G$20000=1)*(COUNTIF(CONFIG_ASIGNATURAS!$B$7:$B$27,DATOS!$I$2:$I$20000)&gt;0)*(DATOS!$K$2:$K$20000))/SUMPRODUCT((DATOS!$A$2:$A$20000=G58)*(CONFIG_METADATA!$G$2:$G$20000=1)*(COUNTIF(CONFIG_ASIGNATURAS!$B$7:$B$27,DATOS!$I$2:$I$20000)&gt;0)*1),"")))</f>
        <v/>
      </c>
      <c r="N58" t="str">
        <f>IF(M58="","",IF(M58="[FÓRMULA MANUAL]","",IFERROR(AVERAGEIFS(DATOS!$K$2:$K$20000,DATOS!$A$2:$A$20000,M58,CONFIG_METADATA!$G$2:$G$20000,1,DATOS!$I$2:$I$20000,"Armonía"),"")))</f>
        <v/>
      </c>
      <c r="O58" t="str">
        <f>IF(M58="","",IF(M58="[FÓRMULA MANUAL]","",IFERROR(AVERAGEIFS(DATOS!$K$2:$K$20000,DATOS!$A$2:$A$20000,M58,CONFIG_METADATA!$G$2:$G$20000,1,DATOS!$I$2:$I$20000,"Orquesta/Banda/Conjunto"),"")))</f>
        <v/>
      </c>
      <c r="P58" t="str">
        <f>IF(M58="","",IF(M58="[FÓRMULA MANUAL]","",IFERROR(AVERAGEIFS(DATOS!$K$2:$K$20000,DATOS!$A$2:$A$20000,M58,CONFIG_METADATA!$G$2:$G$20000,1,DATOS!$I$2:$I$20000,"Música de Cámara"),"")))</f>
        <v/>
      </c>
      <c r="Q58" t="str">
        <f>IF(M58="","",IF(M58="[FÓRMULA MANUAL]","",IFERROR(SUMPRODUCT((DATOS!$A$2:$A$20000=M58)*(CONFIG_METADATA!$G$2:$G$20000=1)*(COUNTIF(CONFIG_ASIGNATURAS!$B$7:$B$27,DATOS!$I$2:$I$20000)&gt;0)*(DATOS!$K$2:$K$20000))/SUMPRODUCT((DATOS!$A$2:$A$20000=M58)*(CONFIG_METADATA!$G$2:$G$20000=1)*(COUNTIF(CONFIG_ASIGNATURAS!$B$7:$B$27,DATOS!$I$2:$I$20000)&gt;0)*1),"")))</f>
        <v/>
      </c>
      <c r="T58" t="str">
        <f>IF(S58="","",IF(S58="[FÓRMULA MANUAL]","",IFERROR(AVERAGEIFS(DATOS!$K$2:$K$20000,DATOS!$A$2:$A$20000,S58,CONFIG_METADATA!$G$2:$G$20000,1,DATOS!$I$2:$I$20000,"Armonía"),"")))</f>
        <v/>
      </c>
      <c r="U58" t="str">
        <f>IF(S58="","",IF(S58="[FÓRMULA MANUAL]","",IFERROR(AVERAGEIFS(DATOS!$K$2:$K$20000,DATOS!$A$2:$A$20000,S58,CONFIG_METADATA!$G$2:$G$20000,1,DATOS!$I$2:$I$20000,"Orquesta/Banda/Conjunto"),"")))</f>
        <v/>
      </c>
      <c r="V58" t="str">
        <f>IF(S58="","",IF(S58="[FÓRMULA MANUAL]","",IFERROR(AVERAGEIFS(DATOS!$K$2:$K$20000,DATOS!$A$2:$A$20000,S58,CONFIG_METADATA!$G$2:$G$20000,1,DATOS!$I$2:$I$20000,"Música de Cámara"),"")))</f>
        <v/>
      </c>
      <c r="W58" t="str">
        <f>IF(S58="","",IF(S58="[FÓRMULA MANUAL]","",IFERROR(SUMPRODUCT((DATOS!$A$2:$A$20000=S58)*(CONFIG_METADATA!$G$2:$G$20000=1)*(COUNTIF(CONFIG_ASIGNATURAS!$B$7:$B$27,DATOS!$I$2:$I$20000)&gt;0)*(DATOS!$K$2:$K$20000))/SUMPRODUCT((DATOS!$A$2:$A$20000=S58)*(CONFIG_METADATA!$G$2:$G$20000=1)*(COUNTIF(CONFIG_ASIGNATURAS!$B$7:$B$27,DATOS!$I$2:$I$20000)&gt;0)*1),"")))</f>
        <v/>
      </c>
      <c r="Z58" t="str">
        <f>IF(Y58="","",IF(Y58="[FÓRMULA MANUAL]","",IFERROR(AVERAGEIFS(DATOS!$K$2:$K$20000,DATOS!$A$2:$A$20000,Y58,CONFIG_METADATA!$G$2:$G$20000,1,DATOS!$I$2:$I$20000,"Análisis"),"")))</f>
        <v/>
      </c>
      <c r="AA58" t="str">
        <f>IF(Y58="","",IF(Y58="[FÓRMULA MANUAL]","",IFERROR(AVERAGEIFS(DATOS!$K$2:$K$20000,DATOS!$A$2:$A$20000,Y58,CONFIG_METADATA!$G$2:$G$20000,1,DATOS!$I$2:$I$20000,"Orquesta/Banda/Conjunto"),"")))</f>
        <v/>
      </c>
      <c r="AB58" t="str">
        <f>IF(Y58="","",IF(Y58="[FÓRMULA MANUAL]","",IFERROR(AVERAGEIFS(DATOS!$K$2:$K$20000,DATOS!$A$2:$A$20000,Y58,CONFIG_METADATA!$G$2:$G$20000,1,DATOS!$I$2:$I$20000,"Música de Cámara"),"")))</f>
        <v/>
      </c>
      <c r="AC58" t="str">
        <f>IF(Y58="","",IF(Y58="[FÓRMULA MANUAL]","",IFERROR(SUMPRODUCT((DATOS!$A$2:$A$20000=Y58)*(CONFIG_METADATA!$G$2:$G$20000=1)*(COUNTIF(CONFIG_ASIGNATURAS!$B$7:$B$27,DATOS!$I$2:$I$20000)&gt;0)*(DATOS!$K$2:$K$20000))/SUMPRODUCT((DATOS!$A$2:$A$20000=Y58)*(CONFIG_METADATA!$G$2:$G$20000=1)*(COUNTIF(CONFIG_ASIGNATURAS!$B$7:$B$27,DATOS!$I$2:$I$20000)&gt;0)*1),"")))</f>
        <v/>
      </c>
      <c r="AF58" t="str">
        <f>IF(AE58="","",IF(AE58="[FÓRMULA MANUAL]","",IFERROR(AVERAGEIFS(DATOS!$K$2:$K$20000,DATOS!$A$2:$A$20000,AE58,CONFIG_METADATA!$G$2:$G$20000,1,DATOS!$I$2:$I$20000,"Análisis"),"")))</f>
        <v/>
      </c>
      <c r="AG58" t="str">
        <f>IF(AE58="","",IF(AE58="[FÓRMULA MANUAL]","",IFERROR(AVERAGEIFS(DATOS!$K$2:$K$20000,DATOS!$A$2:$A$20000,AE58,CONFIG_METADATA!$G$2:$G$20000,1,DATOS!$I$2:$I$20000,"Orquesta/Banda/Conjunto"),"")))</f>
        <v/>
      </c>
      <c r="AH58" t="str">
        <f>IF(AE58="","",IF(AE58="[FÓRMULA MANUAL]","",IFERROR(AVERAGEIFS(DATOS!$K$2:$K$20000,DATOS!$A$2:$A$20000,AE58,CONFIG_METADATA!$G$2:$G$20000,1,DATOS!$I$2:$I$20000,"Música de Cámara"),"")))</f>
        <v/>
      </c>
      <c r="AI58" t="str">
        <f>IF(AE58="","",IF(AE58="[FÓRMULA MANUAL]","",IFERROR(SUMPRODUCT((DATOS!$A$2:$A$20000=AE58)*(CONFIG_METADATA!$G$2:$G$20000=1)*(COUNTIF(CONFIG_ASIGNATURAS!$B$7:$B$27,DATOS!$I$2:$I$20000)&gt;0)*(DATOS!$K$2:$K$20000))/SUMPRODUCT((DATOS!$A$2:$A$20000=AE58)*(CONFIG_METADATA!$G$2:$G$20000=1)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MANUAL]","",IFERROR(AVERAGEIFS(DATOS!$K$2:$K$20000,DATOS!$A$2:$A$20000,A59,CONFIG_METADATA!$G$2:$G$20000,1,DATOS!$I$2:$I$20000,"Lenguaje Musical"),"")))</f>
        <v/>
      </c>
      <c r="C59" t="str">
        <f>IF(A59="","",IF(A59="[FÓRMULA MANUAL]","",IFERROR(AVERAGEIFS(DATOS!$K$2:$K$20000,DATOS!$A$2:$A$20000,A59,CONFIG_METADATA!$G$2:$G$20000,1,DATOS!$I$2:$I$20000,"Orquesta/Banda/Conjunto"),"")))</f>
        <v/>
      </c>
      <c r="D59" t="str">
        <f>IF(A59="","",IF(A59="[FÓRMULA MANUAL]","",IFERROR(AVERAGEIFS(DATOS!$K$2:$K$20000,DATOS!$A$2:$A$20000,A59,CONFIG_METADATA!$G$2:$G$20000,1,DATOS!$I$2:$I$20000,"Conjunto"),"")))</f>
        <v/>
      </c>
      <c r="E59" t="str">
        <f>IF(A59="","",IF(A59="[FÓRMULA MANUAL]","",IFERROR(SUMPRODUCT((DATOS!$A$2:$A$20000=A59)*(CONFIG_METADATA!$G$2:$G$20000=1)*(COUNTIF(CONFIG_ASIGNATURAS!$B$7:$B$27,DATOS!$I$2:$I$20000)&gt;0)*(DATOS!$K$2:$K$20000))/SUMPRODUCT((DATOS!$A$2:$A$20000=A59)*(CONFIG_METADATA!$G$2:$G$20000=1)*(COUNTIF(CONFIG_ASIGNATURAS!$B$7:$B$27,DATOS!$I$2:$I$20000)&gt;0)*1),"")))</f>
        <v/>
      </c>
      <c r="H59" t="str">
        <f>IF(G59="","",IF(G59="[FÓRMULA MANUAL]","",IFERROR(AVERAGEIFS(DATOS!$K$2:$K$20000,DATOS!$A$2:$A$20000,G59,CONFIG_METADATA!$G$2:$G$20000,1,DATOS!$I$2:$I$20000,"Lenguaje Musical"),"")))</f>
        <v/>
      </c>
      <c r="I59" t="str">
        <f>IF(G59="","",IF(G59="[FÓRMULA MANUAL]","",IFERROR(AVERAGEIFS(DATOS!$K$2:$K$20000,DATOS!$A$2:$A$20000,G59,CONFIG_METADATA!$G$2:$G$20000,1,DATOS!$I$2:$I$20000,"Orquesta/Banda/Conjunto"),"")))</f>
        <v/>
      </c>
      <c r="J59" t="str">
        <f>IF(G59="","",IF(G59="[FÓRMULA MANUAL]","",IFERROR(AVERAGEIFS(DATOS!$K$2:$K$20000,DATOS!$A$2:$A$20000,G59,CONFIG_METADATA!$G$2:$G$20000,1,DATOS!$I$2:$I$20000,"Conjunto"),"")))</f>
        <v/>
      </c>
      <c r="K59" t="str">
        <f>IF(G59="","",IF(G59="[FÓRMULA MANUAL]","",IFERROR(SUMPRODUCT((DATOS!$A$2:$A$20000=G59)*(CONFIG_METADATA!$G$2:$G$20000=1)*(COUNTIF(CONFIG_ASIGNATURAS!$B$7:$B$27,DATOS!$I$2:$I$20000)&gt;0)*(DATOS!$K$2:$K$20000))/SUMPRODUCT((DATOS!$A$2:$A$20000=G59)*(CONFIG_METADATA!$G$2:$G$20000=1)*(COUNTIF(CONFIG_ASIGNATURAS!$B$7:$B$27,DATOS!$I$2:$I$20000)&gt;0)*1),"")))</f>
        <v/>
      </c>
      <c r="N59" t="str">
        <f>IF(M59="","",IF(M59="[FÓRMULA MANUAL]","",IFERROR(AVERAGEIFS(DATOS!$K$2:$K$20000,DATOS!$A$2:$A$20000,M59,CONFIG_METADATA!$G$2:$G$20000,1,DATOS!$I$2:$I$20000,"Armonía"),"")))</f>
        <v/>
      </c>
      <c r="O59" t="str">
        <f>IF(M59="","",IF(M59="[FÓRMULA MANUAL]","",IFERROR(AVERAGEIFS(DATOS!$K$2:$K$20000,DATOS!$A$2:$A$20000,M59,CONFIG_METADATA!$G$2:$G$20000,1,DATOS!$I$2:$I$20000,"Orquesta/Banda/Conjunto"),"")))</f>
        <v/>
      </c>
      <c r="P59" t="str">
        <f>IF(M59="","",IF(M59="[FÓRMULA MANUAL]","",IFERROR(AVERAGEIFS(DATOS!$K$2:$K$20000,DATOS!$A$2:$A$20000,M59,CONFIG_METADATA!$G$2:$G$20000,1,DATOS!$I$2:$I$20000,"Música de Cámara"),"")))</f>
        <v/>
      </c>
      <c r="Q59" t="str">
        <f>IF(M59="","",IF(M59="[FÓRMULA MANUAL]","",IFERROR(SUMPRODUCT((DATOS!$A$2:$A$20000=M59)*(CONFIG_METADATA!$G$2:$G$20000=1)*(COUNTIF(CONFIG_ASIGNATURAS!$B$7:$B$27,DATOS!$I$2:$I$20000)&gt;0)*(DATOS!$K$2:$K$20000))/SUMPRODUCT((DATOS!$A$2:$A$20000=M59)*(CONFIG_METADATA!$G$2:$G$20000=1)*(COUNTIF(CONFIG_ASIGNATURAS!$B$7:$B$27,DATOS!$I$2:$I$20000)&gt;0)*1),"")))</f>
        <v/>
      </c>
      <c r="T59" t="str">
        <f>IF(S59="","",IF(S59="[FÓRMULA MANUAL]","",IFERROR(AVERAGEIFS(DATOS!$K$2:$K$20000,DATOS!$A$2:$A$20000,S59,CONFIG_METADATA!$G$2:$G$20000,1,DATOS!$I$2:$I$20000,"Armonía"),"")))</f>
        <v/>
      </c>
      <c r="U59" t="str">
        <f>IF(S59="","",IF(S59="[FÓRMULA MANUAL]","",IFERROR(AVERAGEIFS(DATOS!$K$2:$K$20000,DATOS!$A$2:$A$20000,S59,CONFIG_METADATA!$G$2:$G$20000,1,DATOS!$I$2:$I$20000,"Orquesta/Banda/Conjunto"),"")))</f>
        <v/>
      </c>
      <c r="V59" t="str">
        <f>IF(S59="","",IF(S59="[FÓRMULA MANUAL]","",IFERROR(AVERAGEIFS(DATOS!$K$2:$K$20000,DATOS!$A$2:$A$20000,S59,CONFIG_METADATA!$G$2:$G$20000,1,DATOS!$I$2:$I$20000,"Música de Cámara"),"")))</f>
        <v/>
      </c>
      <c r="W59" t="str">
        <f>IF(S59="","",IF(S59="[FÓRMULA MANUAL]","",IFERROR(SUMPRODUCT((DATOS!$A$2:$A$20000=S59)*(CONFIG_METADATA!$G$2:$G$20000=1)*(COUNTIF(CONFIG_ASIGNATURAS!$B$7:$B$27,DATOS!$I$2:$I$20000)&gt;0)*(DATOS!$K$2:$K$20000))/SUMPRODUCT((DATOS!$A$2:$A$20000=S59)*(CONFIG_METADATA!$G$2:$G$20000=1)*(COUNTIF(CONFIG_ASIGNATURAS!$B$7:$B$27,DATOS!$I$2:$I$20000)&gt;0)*1),"")))</f>
        <v/>
      </c>
      <c r="Z59" t="str">
        <f>IF(Y59="","",IF(Y59="[FÓRMULA MANUAL]","",IFERROR(AVERAGEIFS(DATOS!$K$2:$K$20000,DATOS!$A$2:$A$20000,Y59,CONFIG_METADATA!$G$2:$G$20000,1,DATOS!$I$2:$I$20000,"Análisis"),"")))</f>
        <v/>
      </c>
      <c r="AA59" t="str">
        <f>IF(Y59="","",IF(Y59="[FÓRMULA MANUAL]","",IFERROR(AVERAGEIFS(DATOS!$K$2:$K$20000,DATOS!$A$2:$A$20000,Y59,CONFIG_METADATA!$G$2:$G$20000,1,DATOS!$I$2:$I$20000,"Orquesta/Banda/Conjunto"),"")))</f>
        <v/>
      </c>
      <c r="AB59" t="str">
        <f>IF(Y59="","",IF(Y59="[FÓRMULA MANUAL]","",IFERROR(AVERAGEIFS(DATOS!$K$2:$K$20000,DATOS!$A$2:$A$20000,Y59,CONFIG_METADATA!$G$2:$G$20000,1,DATOS!$I$2:$I$20000,"Música de Cámara"),"")))</f>
        <v/>
      </c>
      <c r="AC59" t="str">
        <f>IF(Y59="","",IF(Y59="[FÓRMULA MANUAL]","",IFERROR(SUMPRODUCT((DATOS!$A$2:$A$20000=Y59)*(CONFIG_METADATA!$G$2:$G$20000=1)*(COUNTIF(CONFIG_ASIGNATURAS!$B$7:$B$27,DATOS!$I$2:$I$20000)&gt;0)*(DATOS!$K$2:$K$20000))/SUMPRODUCT((DATOS!$A$2:$A$20000=Y59)*(CONFIG_METADATA!$G$2:$G$20000=1)*(COUNTIF(CONFIG_ASIGNATURAS!$B$7:$B$27,DATOS!$I$2:$I$20000)&gt;0)*1),"")))</f>
        <v/>
      </c>
      <c r="AF59" t="str">
        <f>IF(AE59="","",IF(AE59="[FÓRMULA MANUAL]","",IFERROR(AVERAGEIFS(DATOS!$K$2:$K$20000,DATOS!$A$2:$A$20000,AE59,CONFIG_METADATA!$G$2:$G$20000,1,DATOS!$I$2:$I$20000,"Análisis"),"")))</f>
        <v/>
      </c>
      <c r="AG59" t="str">
        <f>IF(AE59="","",IF(AE59="[FÓRMULA MANUAL]","",IFERROR(AVERAGEIFS(DATOS!$K$2:$K$20000,DATOS!$A$2:$A$20000,AE59,CONFIG_METADATA!$G$2:$G$20000,1,DATOS!$I$2:$I$20000,"Orquesta/Banda/Conjunto"),"")))</f>
        <v/>
      </c>
      <c r="AH59" t="str">
        <f>IF(AE59="","",IF(AE59="[FÓRMULA MANUAL]","",IFERROR(AVERAGEIFS(DATOS!$K$2:$K$20000,DATOS!$A$2:$A$20000,AE59,CONFIG_METADATA!$G$2:$G$20000,1,DATOS!$I$2:$I$20000,"Música de Cámara"),"")))</f>
        <v/>
      </c>
      <c r="AI59" t="str">
        <f>IF(AE59="","",IF(AE59="[FÓRMULA MANUAL]","",IFERROR(SUMPRODUCT((DATOS!$A$2:$A$20000=AE59)*(CONFIG_METADATA!$G$2:$G$20000=1)*(COUNTIF(CONFIG_ASIGNATURAS!$B$7:$B$27,DATOS!$I$2:$I$20000)&gt;0)*(DATOS!$K$2:$K$20000))/SUMPRODUCT((DATOS!$A$2:$A$20000=AE59)*(CONFIG_METADATA!$G$2:$G$20000=1)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MANUAL]","",IFERROR(AVERAGEIFS(DATOS!$K$2:$K$20000,DATOS!$A$2:$A$20000,A60,CONFIG_METADATA!$G$2:$G$20000,1,DATOS!$I$2:$I$20000,"Lenguaje Musical"),"")))</f>
        <v/>
      </c>
      <c r="C60" t="str">
        <f>IF(A60="","",IF(A60="[FÓRMULA MANUAL]","",IFERROR(AVERAGEIFS(DATOS!$K$2:$K$20000,DATOS!$A$2:$A$20000,A60,CONFIG_METADATA!$G$2:$G$20000,1,DATOS!$I$2:$I$20000,"Orquesta/Banda/Conjunto"),"")))</f>
        <v/>
      </c>
      <c r="D60" t="str">
        <f>IF(A60="","",IF(A60="[FÓRMULA MANUAL]","",IFERROR(AVERAGEIFS(DATOS!$K$2:$K$20000,DATOS!$A$2:$A$20000,A60,CONFIG_METADATA!$G$2:$G$20000,1,DATOS!$I$2:$I$20000,"Conjunto"),"")))</f>
        <v/>
      </c>
      <c r="E60" t="str">
        <f>IF(A60="","",IF(A60="[FÓRMULA MANUAL]","",IFERROR(SUMPRODUCT((DATOS!$A$2:$A$20000=A60)*(CONFIG_METADATA!$G$2:$G$20000=1)*(COUNTIF(CONFIG_ASIGNATURAS!$B$7:$B$27,DATOS!$I$2:$I$20000)&gt;0)*(DATOS!$K$2:$K$20000))/SUMPRODUCT((DATOS!$A$2:$A$20000=A60)*(CONFIG_METADATA!$G$2:$G$20000=1)*(COUNTIF(CONFIG_ASIGNATURAS!$B$7:$B$27,DATOS!$I$2:$I$20000)&gt;0)*1),"")))</f>
        <v/>
      </c>
      <c r="H60" t="str">
        <f>IF(G60="","",IF(G60="[FÓRMULA MANUAL]","",IFERROR(AVERAGEIFS(DATOS!$K$2:$K$20000,DATOS!$A$2:$A$20000,G60,CONFIG_METADATA!$G$2:$G$20000,1,DATOS!$I$2:$I$20000,"Lenguaje Musical"),"")))</f>
        <v/>
      </c>
      <c r="I60" t="str">
        <f>IF(G60="","",IF(G60="[FÓRMULA MANUAL]","",IFERROR(AVERAGEIFS(DATOS!$K$2:$K$20000,DATOS!$A$2:$A$20000,G60,CONFIG_METADATA!$G$2:$G$20000,1,DATOS!$I$2:$I$20000,"Orquesta/Banda/Conjunto"),"")))</f>
        <v/>
      </c>
      <c r="J60" t="str">
        <f>IF(G60="","",IF(G60="[FÓRMULA MANUAL]","",IFERROR(AVERAGEIFS(DATOS!$K$2:$K$20000,DATOS!$A$2:$A$20000,G60,CONFIG_METADATA!$G$2:$G$20000,1,DATOS!$I$2:$I$20000,"Conjunto"),"")))</f>
        <v/>
      </c>
      <c r="K60" t="str">
        <f>IF(G60="","",IF(G60="[FÓRMULA MANUAL]","",IFERROR(SUMPRODUCT((DATOS!$A$2:$A$20000=G60)*(CONFIG_METADATA!$G$2:$G$20000=1)*(COUNTIF(CONFIG_ASIGNATURAS!$B$7:$B$27,DATOS!$I$2:$I$20000)&gt;0)*(DATOS!$K$2:$K$20000))/SUMPRODUCT((DATOS!$A$2:$A$20000=G60)*(CONFIG_METADATA!$G$2:$G$20000=1)*(COUNTIF(CONFIG_ASIGNATURAS!$B$7:$B$27,DATOS!$I$2:$I$20000)&gt;0)*1),"")))</f>
        <v/>
      </c>
      <c r="N60" t="str">
        <f>IF(M60="","",IF(M60="[FÓRMULA MANUAL]","",IFERROR(AVERAGEIFS(DATOS!$K$2:$K$20000,DATOS!$A$2:$A$20000,M60,CONFIG_METADATA!$G$2:$G$20000,1,DATOS!$I$2:$I$20000,"Armonía"),"")))</f>
        <v/>
      </c>
      <c r="O60" t="str">
        <f>IF(M60="","",IF(M60="[FÓRMULA MANUAL]","",IFERROR(AVERAGEIFS(DATOS!$K$2:$K$20000,DATOS!$A$2:$A$20000,M60,CONFIG_METADATA!$G$2:$G$20000,1,DATOS!$I$2:$I$20000,"Orquesta/Banda/Conjunto"),"")))</f>
        <v/>
      </c>
      <c r="P60" t="str">
        <f>IF(M60="","",IF(M60="[FÓRMULA MANUAL]","",IFERROR(AVERAGEIFS(DATOS!$K$2:$K$20000,DATOS!$A$2:$A$20000,M60,CONFIG_METADATA!$G$2:$G$20000,1,DATOS!$I$2:$I$20000,"Música de Cámara"),"")))</f>
        <v/>
      </c>
      <c r="Q60" t="str">
        <f>IF(M60="","",IF(M60="[FÓRMULA MANUAL]","",IFERROR(SUMPRODUCT((DATOS!$A$2:$A$20000=M60)*(CONFIG_METADATA!$G$2:$G$20000=1)*(COUNTIF(CONFIG_ASIGNATURAS!$B$7:$B$27,DATOS!$I$2:$I$20000)&gt;0)*(DATOS!$K$2:$K$20000))/SUMPRODUCT((DATOS!$A$2:$A$20000=M60)*(CONFIG_METADATA!$G$2:$G$20000=1)*(COUNTIF(CONFIG_ASIGNATURAS!$B$7:$B$27,DATOS!$I$2:$I$20000)&gt;0)*1),"")))</f>
        <v/>
      </c>
      <c r="T60" t="str">
        <f>IF(S60="","",IF(S60="[FÓRMULA MANUAL]","",IFERROR(AVERAGEIFS(DATOS!$K$2:$K$20000,DATOS!$A$2:$A$20000,S60,CONFIG_METADATA!$G$2:$G$20000,1,DATOS!$I$2:$I$20000,"Armonía"),"")))</f>
        <v/>
      </c>
      <c r="U60" t="str">
        <f>IF(S60="","",IF(S60="[FÓRMULA MANUAL]","",IFERROR(AVERAGEIFS(DATOS!$K$2:$K$20000,DATOS!$A$2:$A$20000,S60,CONFIG_METADATA!$G$2:$G$20000,1,DATOS!$I$2:$I$20000,"Orquesta/Banda/Conjunto"),"")))</f>
        <v/>
      </c>
      <c r="V60" t="str">
        <f>IF(S60="","",IF(S60="[FÓRMULA MANUAL]","",IFERROR(AVERAGEIFS(DATOS!$K$2:$K$20000,DATOS!$A$2:$A$20000,S60,CONFIG_METADATA!$G$2:$G$20000,1,DATOS!$I$2:$I$20000,"Música de Cámara"),"")))</f>
        <v/>
      </c>
      <c r="W60" t="str">
        <f>IF(S60="","",IF(S60="[FÓRMULA MANUAL]","",IFERROR(SUMPRODUCT((DATOS!$A$2:$A$20000=S60)*(CONFIG_METADATA!$G$2:$G$20000=1)*(COUNTIF(CONFIG_ASIGNATURAS!$B$7:$B$27,DATOS!$I$2:$I$20000)&gt;0)*(DATOS!$K$2:$K$20000))/SUMPRODUCT((DATOS!$A$2:$A$20000=S60)*(CONFIG_METADATA!$G$2:$G$20000=1)*(COUNTIF(CONFIG_ASIGNATURAS!$B$7:$B$27,DATOS!$I$2:$I$20000)&gt;0)*1),"")))</f>
        <v/>
      </c>
      <c r="Z60" t="str">
        <f>IF(Y60="","",IF(Y60="[FÓRMULA MANUAL]","",IFERROR(AVERAGEIFS(DATOS!$K$2:$K$20000,DATOS!$A$2:$A$20000,Y60,CONFIG_METADATA!$G$2:$G$20000,1,DATOS!$I$2:$I$20000,"Análisis"),"")))</f>
        <v/>
      </c>
      <c r="AA60" t="str">
        <f>IF(Y60="","",IF(Y60="[FÓRMULA MANUAL]","",IFERROR(AVERAGEIFS(DATOS!$K$2:$K$20000,DATOS!$A$2:$A$20000,Y60,CONFIG_METADATA!$G$2:$G$20000,1,DATOS!$I$2:$I$20000,"Orquesta/Banda/Conjunto"),"")))</f>
        <v/>
      </c>
      <c r="AB60" t="str">
        <f>IF(Y60="","",IF(Y60="[FÓRMULA MANUAL]","",IFERROR(AVERAGEIFS(DATOS!$K$2:$K$20000,DATOS!$A$2:$A$20000,Y60,CONFIG_METADATA!$G$2:$G$20000,1,DATOS!$I$2:$I$20000,"Música de Cámara"),"")))</f>
        <v/>
      </c>
      <c r="AC60" t="str">
        <f>IF(Y60="","",IF(Y60="[FÓRMULA MANUAL]","",IFERROR(SUMPRODUCT((DATOS!$A$2:$A$20000=Y60)*(CONFIG_METADATA!$G$2:$G$20000=1)*(COUNTIF(CONFIG_ASIGNATURAS!$B$7:$B$27,DATOS!$I$2:$I$20000)&gt;0)*(DATOS!$K$2:$K$20000))/SUMPRODUCT((DATOS!$A$2:$A$20000=Y60)*(CONFIG_METADATA!$G$2:$G$20000=1)*(COUNTIF(CONFIG_ASIGNATURAS!$B$7:$B$27,DATOS!$I$2:$I$20000)&gt;0)*1),"")))</f>
        <v/>
      </c>
      <c r="AF60" t="str">
        <f>IF(AE60="","",IF(AE60="[FÓRMULA MANUAL]","",IFERROR(AVERAGEIFS(DATOS!$K$2:$K$20000,DATOS!$A$2:$A$20000,AE60,CONFIG_METADATA!$G$2:$G$20000,1,DATOS!$I$2:$I$20000,"Análisis"),"")))</f>
        <v/>
      </c>
      <c r="AG60" t="str">
        <f>IF(AE60="","",IF(AE60="[FÓRMULA MANUAL]","",IFERROR(AVERAGEIFS(DATOS!$K$2:$K$20000,DATOS!$A$2:$A$20000,AE60,CONFIG_METADATA!$G$2:$G$20000,1,DATOS!$I$2:$I$20000,"Orquesta/Banda/Conjunto"),"")))</f>
        <v/>
      </c>
      <c r="AH60" t="str">
        <f>IF(AE60="","",IF(AE60="[FÓRMULA MANUAL]","",IFERROR(AVERAGEIFS(DATOS!$K$2:$K$20000,DATOS!$A$2:$A$20000,AE60,CONFIG_METADATA!$G$2:$G$20000,1,DATOS!$I$2:$I$20000,"Música de Cámara"),"")))</f>
        <v/>
      </c>
      <c r="AI60" t="str">
        <f>IF(AE60="","",IF(AE60="[FÓRMULA MANUAL]","",IFERROR(SUMPRODUCT((DATOS!$A$2:$A$20000=AE60)*(CONFIG_METADATA!$G$2:$G$20000=1)*(COUNTIF(CONFIG_ASIGNATURAS!$B$7:$B$27,DATOS!$I$2:$I$20000)&gt;0)*(DATOS!$K$2:$K$20000))/SUMPRODUCT((DATOS!$A$2:$A$20000=AE60)*(CONFIG_METADATA!$G$2:$G$20000=1)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MANUAL]","",IFERROR(AVERAGEIFS(DATOS!$K$2:$K$20000,DATOS!$A$2:$A$20000,A61,CONFIG_METADATA!$G$2:$G$20000,1,DATOS!$I$2:$I$20000,"Lenguaje Musical"),"")))</f>
        <v/>
      </c>
      <c r="C61" t="str">
        <f>IF(A61="","",IF(A61="[FÓRMULA MANUAL]","",IFERROR(AVERAGEIFS(DATOS!$K$2:$K$20000,DATOS!$A$2:$A$20000,A61,CONFIG_METADATA!$G$2:$G$20000,1,DATOS!$I$2:$I$20000,"Orquesta/Banda/Conjunto"),"")))</f>
        <v/>
      </c>
      <c r="D61" t="str">
        <f>IF(A61="","",IF(A61="[FÓRMULA MANUAL]","",IFERROR(AVERAGEIFS(DATOS!$K$2:$K$20000,DATOS!$A$2:$A$20000,A61,CONFIG_METADATA!$G$2:$G$20000,1,DATOS!$I$2:$I$20000,"Conjunto"),"")))</f>
        <v/>
      </c>
      <c r="E61" t="str">
        <f>IF(A61="","",IF(A61="[FÓRMULA MANUAL]","",IFERROR(SUMPRODUCT((DATOS!$A$2:$A$20000=A61)*(CONFIG_METADATA!$G$2:$G$20000=1)*(COUNTIF(CONFIG_ASIGNATURAS!$B$7:$B$27,DATOS!$I$2:$I$20000)&gt;0)*(DATOS!$K$2:$K$20000))/SUMPRODUCT((DATOS!$A$2:$A$20000=A61)*(CONFIG_METADATA!$G$2:$G$20000=1)*(COUNTIF(CONFIG_ASIGNATURAS!$B$7:$B$27,DATOS!$I$2:$I$20000)&gt;0)*1),"")))</f>
        <v/>
      </c>
      <c r="H61" t="str">
        <f>IF(G61="","",IF(G61="[FÓRMULA MANUAL]","",IFERROR(AVERAGEIFS(DATOS!$K$2:$K$20000,DATOS!$A$2:$A$20000,G61,CONFIG_METADATA!$G$2:$G$20000,1,DATOS!$I$2:$I$20000,"Lenguaje Musical"),"")))</f>
        <v/>
      </c>
      <c r="I61" t="str">
        <f>IF(G61="","",IF(G61="[FÓRMULA MANUAL]","",IFERROR(AVERAGEIFS(DATOS!$K$2:$K$20000,DATOS!$A$2:$A$20000,G61,CONFIG_METADATA!$G$2:$G$20000,1,DATOS!$I$2:$I$20000,"Orquesta/Banda/Conjunto"),"")))</f>
        <v/>
      </c>
      <c r="J61" t="str">
        <f>IF(G61="","",IF(G61="[FÓRMULA MANUAL]","",IFERROR(AVERAGEIFS(DATOS!$K$2:$K$20000,DATOS!$A$2:$A$20000,G61,CONFIG_METADATA!$G$2:$G$20000,1,DATOS!$I$2:$I$20000,"Conjunto"),"")))</f>
        <v/>
      </c>
      <c r="K61" t="str">
        <f>IF(G61="","",IF(G61="[FÓRMULA MANUAL]","",IFERROR(SUMPRODUCT((DATOS!$A$2:$A$20000=G61)*(CONFIG_METADATA!$G$2:$G$20000=1)*(COUNTIF(CONFIG_ASIGNATURAS!$B$7:$B$27,DATOS!$I$2:$I$20000)&gt;0)*(DATOS!$K$2:$K$20000))/SUMPRODUCT((DATOS!$A$2:$A$20000=G61)*(CONFIG_METADATA!$G$2:$G$20000=1)*(COUNTIF(CONFIG_ASIGNATURAS!$B$7:$B$27,DATOS!$I$2:$I$20000)&gt;0)*1),"")))</f>
        <v/>
      </c>
      <c r="N61" t="str">
        <f>IF(M61="","",IF(M61="[FÓRMULA MANUAL]","",IFERROR(AVERAGEIFS(DATOS!$K$2:$K$20000,DATOS!$A$2:$A$20000,M61,CONFIG_METADATA!$G$2:$G$20000,1,DATOS!$I$2:$I$20000,"Armonía"),"")))</f>
        <v/>
      </c>
      <c r="O61" t="str">
        <f>IF(M61="","",IF(M61="[FÓRMULA MANUAL]","",IFERROR(AVERAGEIFS(DATOS!$K$2:$K$20000,DATOS!$A$2:$A$20000,M61,CONFIG_METADATA!$G$2:$G$20000,1,DATOS!$I$2:$I$20000,"Orquesta/Banda/Conjunto"),"")))</f>
        <v/>
      </c>
      <c r="P61" t="str">
        <f>IF(M61="","",IF(M61="[FÓRMULA MANUAL]","",IFERROR(AVERAGEIFS(DATOS!$K$2:$K$20000,DATOS!$A$2:$A$20000,M61,CONFIG_METADATA!$G$2:$G$20000,1,DATOS!$I$2:$I$20000,"Música de Cámara"),"")))</f>
        <v/>
      </c>
      <c r="Q61" t="str">
        <f>IF(M61="","",IF(M61="[FÓRMULA MANUAL]","",IFERROR(SUMPRODUCT((DATOS!$A$2:$A$20000=M61)*(CONFIG_METADATA!$G$2:$G$20000=1)*(COUNTIF(CONFIG_ASIGNATURAS!$B$7:$B$27,DATOS!$I$2:$I$20000)&gt;0)*(DATOS!$K$2:$K$20000))/SUMPRODUCT((DATOS!$A$2:$A$20000=M61)*(CONFIG_METADATA!$G$2:$G$20000=1)*(COUNTIF(CONFIG_ASIGNATURAS!$B$7:$B$27,DATOS!$I$2:$I$20000)&gt;0)*1),"")))</f>
        <v/>
      </c>
      <c r="T61" t="str">
        <f>IF(S61="","",IF(S61="[FÓRMULA MANUAL]","",IFERROR(AVERAGEIFS(DATOS!$K$2:$K$20000,DATOS!$A$2:$A$20000,S61,CONFIG_METADATA!$G$2:$G$20000,1,DATOS!$I$2:$I$20000,"Armonía"),"")))</f>
        <v/>
      </c>
      <c r="U61" t="str">
        <f>IF(S61="","",IF(S61="[FÓRMULA MANUAL]","",IFERROR(AVERAGEIFS(DATOS!$K$2:$K$20000,DATOS!$A$2:$A$20000,S61,CONFIG_METADATA!$G$2:$G$20000,1,DATOS!$I$2:$I$20000,"Orquesta/Banda/Conjunto"),"")))</f>
        <v/>
      </c>
      <c r="V61" t="str">
        <f>IF(S61="","",IF(S61="[FÓRMULA MANUAL]","",IFERROR(AVERAGEIFS(DATOS!$K$2:$K$20000,DATOS!$A$2:$A$20000,S61,CONFIG_METADATA!$G$2:$G$20000,1,DATOS!$I$2:$I$20000,"Música de Cámara"),"")))</f>
        <v/>
      </c>
      <c r="W61" t="str">
        <f>IF(S61="","",IF(S61="[FÓRMULA MANUAL]","",IFERROR(SUMPRODUCT((DATOS!$A$2:$A$20000=S61)*(CONFIG_METADATA!$G$2:$G$20000=1)*(COUNTIF(CONFIG_ASIGNATURAS!$B$7:$B$27,DATOS!$I$2:$I$20000)&gt;0)*(DATOS!$K$2:$K$20000))/SUMPRODUCT((DATOS!$A$2:$A$20000=S61)*(CONFIG_METADATA!$G$2:$G$20000=1)*(COUNTIF(CONFIG_ASIGNATURAS!$B$7:$B$27,DATOS!$I$2:$I$20000)&gt;0)*1),"")))</f>
        <v/>
      </c>
      <c r="Z61" t="str">
        <f>IF(Y61="","",IF(Y61="[FÓRMULA MANUAL]","",IFERROR(AVERAGEIFS(DATOS!$K$2:$K$20000,DATOS!$A$2:$A$20000,Y61,CONFIG_METADATA!$G$2:$G$20000,1,DATOS!$I$2:$I$20000,"Análisis"),"")))</f>
        <v/>
      </c>
      <c r="AA61" t="str">
        <f>IF(Y61="","",IF(Y61="[FÓRMULA MANUAL]","",IFERROR(AVERAGEIFS(DATOS!$K$2:$K$20000,DATOS!$A$2:$A$20000,Y61,CONFIG_METADATA!$G$2:$G$20000,1,DATOS!$I$2:$I$20000,"Orquesta/Banda/Conjunto"),"")))</f>
        <v/>
      </c>
      <c r="AB61" t="str">
        <f>IF(Y61="","",IF(Y61="[FÓRMULA MANUAL]","",IFERROR(AVERAGEIFS(DATOS!$K$2:$K$20000,DATOS!$A$2:$A$20000,Y61,CONFIG_METADATA!$G$2:$G$20000,1,DATOS!$I$2:$I$20000,"Música de Cámara"),"")))</f>
        <v/>
      </c>
      <c r="AC61" t="str">
        <f>IF(Y61="","",IF(Y61="[FÓRMULA MANUAL]","",IFERROR(SUMPRODUCT((DATOS!$A$2:$A$20000=Y61)*(CONFIG_METADATA!$G$2:$G$20000=1)*(COUNTIF(CONFIG_ASIGNATURAS!$B$7:$B$27,DATOS!$I$2:$I$20000)&gt;0)*(DATOS!$K$2:$K$20000))/SUMPRODUCT((DATOS!$A$2:$A$20000=Y61)*(CONFIG_METADATA!$G$2:$G$20000=1)*(COUNTIF(CONFIG_ASIGNATURAS!$B$7:$B$27,DATOS!$I$2:$I$20000)&gt;0)*1),"")))</f>
        <v/>
      </c>
      <c r="AF61" t="str">
        <f>IF(AE61="","",IF(AE61="[FÓRMULA MANUAL]","",IFERROR(AVERAGEIFS(DATOS!$K$2:$K$20000,DATOS!$A$2:$A$20000,AE61,CONFIG_METADATA!$G$2:$G$20000,1,DATOS!$I$2:$I$20000,"Análisis"),"")))</f>
        <v/>
      </c>
      <c r="AG61" t="str">
        <f>IF(AE61="","",IF(AE61="[FÓRMULA MANUAL]","",IFERROR(AVERAGEIFS(DATOS!$K$2:$K$20000,DATOS!$A$2:$A$20000,AE61,CONFIG_METADATA!$G$2:$G$20000,1,DATOS!$I$2:$I$20000,"Orquesta/Banda/Conjunto"),"")))</f>
        <v/>
      </c>
      <c r="AH61" t="str">
        <f>IF(AE61="","",IF(AE61="[FÓRMULA MANUAL]","",IFERROR(AVERAGEIFS(DATOS!$K$2:$K$20000,DATOS!$A$2:$A$20000,AE61,CONFIG_METADATA!$G$2:$G$20000,1,DATOS!$I$2:$I$20000,"Música de Cámara"),"")))</f>
        <v/>
      </c>
      <c r="AI61" t="str">
        <f>IF(AE61="","",IF(AE61="[FÓRMULA MANUAL]","",IFERROR(SUMPRODUCT((DATOS!$A$2:$A$20000=AE61)*(CONFIG_METADATA!$G$2:$G$20000=1)*(COUNTIF(CONFIG_ASIGNATURAS!$B$7:$B$27,DATOS!$I$2:$I$20000)&gt;0)*(DATOS!$K$2:$K$20000))/SUMPRODUCT((DATOS!$A$2:$A$20000=AE61)*(CONFIG_METADATA!$G$2:$G$20000=1)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MANUAL]","",IFERROR(AVERAGEIFS(DATOS!$K$2:$K$20000,DATOS!$A$2:$A$20000,A62,CONFIG_METADATA!$G$2:$G$20000,1,DATOS!$I$2:$I$20000,"Lenguaje Musical"),"")))</f>
        <v/>
      </c>
      <c r="C62" t="str">
        <f>IF(A62="","",IF(A62="[FÓRMULA MANUAL]","",IFERROR(AVERAGEIFS(DATOS!$K$2:$K$20000,DATOS!$A$2:$A$20000,A62,CONFIG_METADATA!$G$2:$G$20000,1,DATOS!$I$2:$I$20000,"Orquesta/Banda/Conjunto"),"")))</f>
        <v/>
      </c>
      <c r="D62" t="str">
        <f>IF(A62="","",IF(A62="[FÓRMULA MANUAL]","",IFERROR(AVERAGEIFS(DATOS!$K$2:$K$20000,DATOS!$A$2:$A$20000,A62,CONFIG_METADATA!$G$2:$G$20000,1,DATOS!$I$2:$I$20000,"Conjunto"),"")))</f>
        <v/>
      </c>
      <c r="E62" t="str">
        <f>IF(A62="","",IF(A62="[FÓRMULA MANUAL]","",IFERROR(SUMPRODUCT((DATOS!$A$2:$A$20000=A62)*(CONFIG_METADATA!$G$2:$G$20000=1)*(COUNTIF(CONFIG_ASIGNATURAS!$B$7:$B$27,DATOS!$I$2:$I$20000)&gt;0)*(DATOS!$K$2:$K$20000))/SUMPRODUCT((DATOS!$A$2:$A$20000=A62)*(CONFIG_METADATA!$G$2:$G$20000=1)*(COUNTIF(CONFIG_ASIGNATURAS!$B$7:$B$27,DATOS!$I$2:$I$20000)&gt;0)*1),"")))</f>
        <v/>
      </c>
      <c r="H62" t="str">
        <f>IF(G62="","",IF(G62="[FÓRMULA MANUAL]","",IFERROR(AVERAGEIFS(DATOS!$K$2:$K$20000,DATOS!$A$2:$A$20000,G62,CONFIG_METADATA!$G$2:$G$20000,1,DATOS!$I$2:$I$20000,"Lenguaje Musical"),"")))</f>
        <v/>
      </c>
      <c r="I62" t="str">
        <f>IF(G62="","",IF(G62="[FÓRMULA MANUAL]","",IFERROR(AVERAGEIFS(DATOS!$K$2:$K$20000,DATOS!$A$2:$A$20000,G62,CONFIG_METADATA!$G$2:$G$20000,1,DATOS!$I$2:$I$20000,"Orquesta/Banda/Conjunto"),"")))</f>
        <v/>
      </c>
      <c r="J62" t="str">
        <f>IF(G62="","",IF(G62="[FÓRMULA MANUAL]","",IFERROR(AVERAGEIFS(DATOS!$K$2:$K$20000,DATOS!$A$2:$A$20000,G62,CONFIG_METADATA!$G$2:$G$20000,1,DATOS!$I$2:$I$20000,"Conjunto"),"")))</f>
        <v/>
      </c>
      <c r="K62" t="str">
        <f>IF(G62="","",IF(G62="[FÓRMULA MANUAL]","",IFERROR(SUMPRODUCT((DATOS!$A$2:$A$20000=G62)*(CONFIG_METADATA!$G$2:$G$20000=1)*(COUNTIF(CONFIG_ASIGNATURAS!$B$7:$B$27,DATOS!$I$2:$I$20000)&gt;0)*(DATOS!$K$2:$K$20000))/SUMPRODUCT((DATOS!$A$2:$A$20000=G62)*(CONFIG_METADATA!$G$2:$G$20000=1)*(COUNTIF(CONFIG_ASIGNATURAS!$B$7:$B$27,DATOS!$I$2:$I$20000)&gt;0)*1),"")))</f>
        <v/>
      </c>
      <c r="N62" t="str">
        <f>IF(M62="","",IF(M62="[FÓRMULA MANUAL]","",IFERROR(AVERAGEIFS(DATOS!$K$2:$K$20000,DATOS!$A$2:$A$20000,M62,CONFIG_METADATA!$G$2:$G$20000,1,DATOS!$I$2:$I$20000,"Armonía"),"")))</f>
        <v/>
      </c>
      <c r="O62" t="str">
        <f>IF(M62="","",IF(M62="[FÓRMULA MANUAL]","",IFERROR(AVERAGEIFS(DATOS!$K$2:$K$20000,DATOS!$A$2:$A$20000,M62,CONFIG_METADATA!$G$2:$G$20000,1,DATOS!$I$2:$I$20000,"Orquesta/Banda/Conjunto"),"")))</f>
        <v/>
      </c>
      <c r="P62" t="str">
        <f>IF(M62="","",IF(M62="[FÓRMULA MANUAL]","",IFERROR(AVERAGEIFS(DATOS!$K$2:$K$20000,DATOS!$A$2:$A$20000,M62,CONFIG_METADATA!$G$2:$G$20000,1,DATOS!$I$2:$I$20000,"Música de Cámara"),"")))</f>
        <v/>
      </c>
      <c r="Q62" t="str">
        <f>IF(M62="","",IF(M62="[FÓRMULA MANUAL]","",IFERROR(SUMPRODUCT((DATOS!$A$2:$A$20000=M62)*(CONFIG_METADATA!$G$2:$G$20000=1)*(COUNTIF(CONFIG_ASIGNATURAS!$B$7:$B$27,DATOS!$I$2:$I$20000)&gt;0)*(DATOS!$K$2:$K$20000))/SUMPRODUCT((DATOS!$A$2:$A$20000=M62)*(CONFIG_METADATA!$G$2:$G$20000=1)*(COUNTIF(CONFIG_ASIGNATURAS!$B$7:$B$27,DATOS!$I$2:$I$20000)&gt;0)*1),"")))</f>
        <v/>
      </c>
      <c r="T62" t="str">
        <f>IF(S62="","",IF(S62="[FÓRMULA MANUAL]","",IFERROR(AVERAGEIFS(DATOS!$K$2:$K$20000,DATOS!$A$2:$A$20000,S62,CONFIG_METADATA!$G$2:$G$20000,1,DATOS!$I$2:$I$20000,"Armonía"),"")))</f>
        <v/>
      </c>
      <c r="U62" t="str">
        <f>IF(S62="","",IF(S62="[FÓRMULA MANUAL]","",IFERROR(AVERAGEIFS(DATOS!$K$2:$K$20000,DATOS!$A$2:$A$20000,S62,CONFIG_METADATA!$G$2:$G$20000,1,DATOS!$I$2:$I$20000,"Orquesta/Banda/Conjunto"),"")))</f>
        <v/>
      </c>
      <c r="V62" t="str">
        <f>IF(S62="","",IF(S62="[FÓRMULA MANUAL]","",IFERROR(AVERAGEIFS(DATOS!$K$2:$K$20000,DATOS!$A$2:$A$20000,S62,CONFIG_METADATA!$G$2:$G$20000,1,DATOS!$I$2:$I$20000,"Música de Cámara"),"")))</f>
        <v/>
      </c>
      <c r="W62" t="str">
        <f>IF(S62="","",IF(S62="[FÓRMULA MANUAL]","",IFERROR(SUMPRODUCT((DATOS!$A$2:$A$20000=S62)*(CONFIG_METADATA!$G$2:$G$20000=1)*(COUNTIF(CONFIG_ASIGNATURAS!$B$7:$B$27,DATOS!$I$2:$I$20000)&gt;0)*(DATOS!$K$2:$K$20000))/SUMPRODUCT((DATOS!$A$2:$A$20000=S62)*(CONFIG_METADATA!$G$2:$G$20000=1)*(COUNTIF(CONFIG_ASIGNATURAS!$B$7:$B$27,DATOS!$I$2:$I$20000)&gt;0)*1),"")))</f>
        <v/>
      </c>
      <c r="Z62" t="str">
        <f>IF(Y62="","",IF(Y62="[FÓRMULA MANUAL]","",IFERROR(AVERAGEIFS(DATOS!$K$2:$K$20000,DATOS!$A$2:$A$20000,Y62,CONFIG_METADATA!$G$2:$G$20000,1,DATOS!$I$2:$I$20000,"Análisis"),"")))</f>
        <v/>
      </c>
      <c r="AA62" t="str">
        <f>IF(Y62="","",IF(Y62="[FÓRMULA MANUAL]","",IFERROR(AVERAGEIFS(DATOS!$K$2:$K$20000,DATOS!$A$2:$A$20000,Y62,CONFIG_METADATA!$G$2:$G$20000,1,DATOS!$I$2:$I$20000,"Orquesta/Banda/Conjunto"),"")))</f>
        <v/>
      </c>
      <c r="AB62" t="str">
        <f>IF(Y62="","",IF(Y62="[FÓRMULA MANUAL]","",IFERROR(AVERAGEIFS(DATOS!$K$2:$K$20000,DATOS!$A$2:$A$20000,Y62,CONFIG_METADATA!$G$2:$G$20000,1,DATOS!$I$2:$I$20000,"Música de Cámara"),"")))</f>
        <v/>
      </c>
      <c r="AC62" t="str">
        <f>IF(Y62="","",IF(Y62="[FÓRMULA MANUAL]","",IFERROR(SUMPRODUCT((DATOS!$A$2:$A$20000=Y62)*(CONFIG_METADATA!$G$2:$G$20000=1)*(COUNTIF(CONFIG_ASIGNATURAS!$B$7:$B$27,DATOS!$I$2:$I$20000)&gt;0)*(DATOS!$K$2:$K$20000))/SUMPRODUCT((DATOS!$A$2:$A$20000=Y62)*(CONFIG_METADATA!$G$2:$G$20000=1)*(COUNTIF(CONFIG_ASIGNATURAS!$B$7:$B$27,DATOS!$I$2:$I$20000)&gt;0)*1),"")))</f>
        <v/>
      </c>
      <c r="AF62" t="str">
        <f>IF(AE62="","",IF(AE62="[FÓRMULA MANUAL]","",IFERROR(AVERAGEIFS(DATOS!$K$2:$K$20000,DATOS!$A$2:$A$20000,AE62,CONFIG_METADATA!$G$2:$G$20000,1,DATOS!$I$2:$I$20000,"Análisis"),"")))</f>
        <v/>
      </c>
      <c r="AG62" t="str">
        <f>IF(AE62="","",IF(AE62="[FÓRMULA MANUAL]","",IFERROR(AVERAGEIFS(DATOS!$K$2:$K$20000,DATOS!$A$2:$A$20000,AE62,CONFIG_METADATA!$G$2:$G$20000,1,DATOS!$I$2:$I$20000,"Orquesta/Banda/Conjunto"),"")))</f>
        <v/>
      </c>
      <c r="AH62" t="str">
        <f>IF(AE62="","",IF(AE62="[FÓRMULA MANUAL]","",IFERROR(AVERAGEIFS(DATOS!$K$2:$K$20000,DATOS!$A$2:$A$20000,AE62,CONFIG_METADATA!$G$2:$G$20000,1,DATOS!$I$2:$I$20000,"Música de Cámara"),"")))</f>
        <v/>
      </c>
      <c r="AI62" t="str">
        <f>IF(AE62="","",IF(AE62="[FÓRMULA MANUAL]","",IFERROR(SUMPRODUCT((DATOS!$A$2:$A$20000=AE62)*(CONFIG_METADATA!$G$2:$G$20000=1)*(COUNTIF(CONFIG_ASIGNATURAS!$B$7:$B$27,DATOS!$I$2:$I$20000)&gt;0)*(DATOS!$K$2:$K$20000))/SUMPRODUCT((DATOS!$A$2:$A$20000=AE62)*(CONFIG_METADATA!$G$2:$G$20000=1)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MANUAL]","",IFERROR(AVERAGEIFS(DATOS!$K$2:$K$20000,DATOS!$A$2:$A$20000,A63,CONFIG_METADATA!$G$2:$G$20000,1,DATOS!$I$2:$I$20000,"Lenguaje Musical"),"")))</f>
        <v/>
      </c>
      <c r="C63" t="str">
        <f>IF(A63="","",IF(A63="[FÓRMULA MANUAL]","",IFERROR(AVERAGEIFS(DATOS!$K$2:$K$20000,DATOS!$A$2:$A$20000,A63,CONFIG_METADATA!$G$2:$G$20000,1,DATOS!$I$2:$I$20000,"Orquesta/Banda/Conjunto"),"")))</f>
        <v/>
      </c>
      <c r="D63" t="str">
        <f>IF(A63="","",IF(A63="[FÓRMULA MANUAL]","",IFERROR(AVERAGEIFS(DATOS!$K$2:$K$20000,DATOS!$A$2:$A$20000,A63,CONFIG_METADATA!$G$2:$G$20000,1,DATOS!$I$2:$I$20000,"Conjunto"),"")))</f>
        <v/>
      </c>
      <c r="E63" t="str">
        <f>IF(A63="","",IF(A63="[FÓRMULA MANUAL]","",IFERROR(SUMPRODUCT((DATOS!$A$2:$A$20000=A63)*(CONFIG_METADATA!$G$2:$G$20000=1)*(COUNTIF(CONFIG_ASIGNATURAS!$B$7:$B$27,DATOS!$I$2:$I$20000)&gt;0)*(DATOS!$K$2:$K$20000))/SUMPRODUCT((DATOS!$A$2:$A$20000=A63)*(CONFIG_METADATA!$G$2:$G$20000=1)*(COUNTIF(CONFIG_ASIGNATURAS!$B$7:$B$27,DATOS!$I$2:$I$20000)&gt;0)*1),"")))</f>
        <v/>
      </c>
      <c r="H63" t="str">
        <f>IF(G63="","",IF(G63="[FÓRMULA MANUAL]","",IFERROR(AVERAGEIFS(DATOS!$K$2:$K$20000,DATOS!$A$2:$A$20000,G63,CONFIG_METADATA!$G$2:$G$20000,1,DATOS!$I$2:$I$20000,"Lenguaje Musical"),"")))</f>
        <v/>
      </c>
      <c r="I63" t="str">
        <f>IF(G63="","",IF(G63="[FÓRMULA MANUAL]","",IFERROR(AVERAGEIFS(DATOS!$K$2:$K$20000,DATOS!$A$2:$A$20000,G63,CONFIG_METADATA!$G$2:$G$20000,1,DATOS!$I$2:$I$20000,"Orquesta/Banda/Conjunto"),"")))</f>
        <v/>
      </c>
      <c r="J63" t="str">
        <f>IF(G63="","",IF(G63="[FÓRMULA MANUAL]","",IFERROR(AVERAGEIFS(DATOS!$K$2:$K$20000,DATOS!$A$2:$A$20000,G63,CONFIG_METADATA!$G$2:$G$20000,1,DATOS!$I$2:$I$20000,"Conjunto"),"")))</f>
        <v/>
      </c>
      <c r="K63" t="str">
        <f>IF(G63="","",IF(G63="[FÓRMULA MANUAL]","",IFERROR(SUMPRODUCT((DATOS!$A$2:$A$20000=G63)*(CONFIG_METADATA!$G$2:$G$20000=1)*(COUNTIF(CONFIG_ASIGNATURAS!$B$7:$B$27,DATOS!$I$2:$I$20000)&gt;0)*(DATOS!$K$2:$K$20000))/SUMPRODUCT((DATOS!$A$2:$A$20000=G63)*(CONFIG_METADATA!$G$2:$G$20000=1)*(COUNTIF(CONFIG_ASIGNATURAS!$B$7:$B$27,DATOS!$I$2:$I$20000)&gt;0)*1),"")))</f>
        <v/>
      </c>
      <c r="N63" t="str">
        <f>IF(M63="","",IF(M63="[FÓRMULA MANUAL]","",IFERROR(AVERAGEIFS(DATOS!$K$2:$K$20000,DATOS!$A$2:$A$20000,M63,CONFIG_METADATA!$G$2:$G$20000,1,DATOS!$I$2:$I$20000,"Armonía"),"")))</f>
        <v/>
      </c>
      <c r="O63" t="str">
        <f>IF(M63="","",IF(M63="[FÓRMULA MANUAL]","",IFERROR(AVERAGEIFS(DATOS!$K$2:$K$20000,DATOS!$A$2:$A$20000,M63,CONFIG_METADATA!$G$2:$G$20000,1,DATOS!$I$2:$I$20000,"Orquesta/Banda/Conjunto"),"")))</f>
        <v/>
      </c>
      <c r="P63" t="str">
        <f>IF(M63="","",IF(M63="[FÓRMULA MANUAL]","",IFERROR(AVERAGEIFS(DATOS!$K$2:$K$20000,DATOS!$A$2:$A$20000,M63,CONFIG_METADATA!$G$2:$G$20000,1,DATOS!$I$2:$I$20000,"Música de Cámara"),"")))</f>
        <v/>
      </c>
      <c r="Q63" t="str">
        <f>IF(M63="","",IF(M63="[FÓRMULA MANUAL]","",IFERROR(SUMPRODUCT((DATOS!$A$2:$A$20000=M63)*(CONFIG_METADATA!$G$2:$G$20000=1)*(COUNTIF(CONFIG_ASIGNATURAS!$B$7:$B$27,DATOS!$I$2:$I$20000)&gt;0)*(DATOS!$K$2:$K$20000))/SUMPRODUCT((DATOS!$A$2:$A$20000=M63)*(CONFIG_METADATA!$G$2:$G$20000=1)*(COUNTIF(CONFIG_ASIGNATURAS!$B$7:$B$27,DATOS!$I$2:$I$20000)&gt;0)*1),"")))</f>
        <v/>
      </c>
      <c r="T63" t="str">
        <f>IF(S63="","",IF(S63="[FÓRMULA MANUAL]","",IFERROR(AVERAGEIFS(DATOS!$K$2:$K$20000,DATOS!$A$2:$A$20000,S63,CONFIG_METADATA!$G$2:$G$20000,1,DATOS!$I$2:$I$20000,"Armonía"),"")))</f>
        <v/>
      </c>
      <c r="U63" t="str">
        <f>IF(S63="","",IF(S63="[FÓRMULA MANUAL]","",IFERROR(AVERAGEIFS(DATOS!$K$2:$K$20000,DATOS!$A$2:$A$20000,S63,CONFIG_METADATA!$G$2:$G$20000,1,DATOS!$I$2:$I$20000,"Orquesta/Banda/Conjunto"),"")))</f>
        <v/>
      </c>
      <c r="V63" t="str">
        <f>IF(S63="","",IF(S63="[FÓRMULA MANUAL]","",IFERROR(AVERAGEIFS(DATOS!$K$2:$K$20000,DATOS!$A$2:$A$20000,S63,CONFIG_METADATA!$G$2:$G$20000,1,DATOS!$I$2:$I$20000,"Música de Cámara"),"")))</f>
        <v/>
      </c>
      <c r="W63" t="str">
        <f>IF(S63="","",IF(S63="[FÓRMULA MANUAL]","",IFERROR(SUMPRODUCT((DATOS!$A$2:$A$20000=S63)*(CONFIG_METADATA!$G$2:$G$20000=1)*(COUNTIF(CONFIG_ASIGNATURAS!$B$7:$B$27,DATOS!$I$2:$I$20000)&gt;0)*(DATOS!$K$2:$K$20000))/SUMPRODUCT((DATOS!$A$2:$A$20000=S63)*(CONFIG_METADATA!$G$2:$G$20000=1)*(COUNTIF(CONFIG_ASIGNATURAS!$B$7:$B$27,DATOS!$I$2:$I$20000)&gt;0)*1),"")))</f>
        <v/>
      </c>
      <c r="Z63" t="str">
        <f>IF(Y63="","",IF(Y63="[FÓRMULA MANUAL]","",IFERROR(AVERAGEIFS(DATOS!$K$2:$K$20000,DATOS!$A$2:$A$20000,Y63,CONFIG_METADATA!$G$2:$G$20000,1,DATOS!$I$2:$I$20000,"Análisis"),"")))</f>
        <v/>
      </c>
      <c r="AA63" t="str">
        <f>IF(Y63="","",IF(Y63="[FÓRMULA MANUAL]","",IFERROR(AVERAGEIFS(DATOS!$K$2:$K$20000,DATOS!$A$2:$A$20000,Y63,CONFIG_METADATA!$G$2:$G$20000,1,DATOS!$I$2:$I$20000,"Orquesta/Banda/Conjunto"),"")))</f>
        <v/>
      </c>
      <c r="AB63" t="str">
        <f>IF(Y63="","",IF(Y63="[FÓRMULA MANUAL]","",IFERROR(AVERAGEIFS(DATOS!$K$2:$K$20000,DATOS!$A$2:$A$20000,Y63,CONFIG_METADATA!$G$2:$G$20000,1,DATOS!$I$2:$I$20000,"Música de Cámara"),"")))</f>
        <v/>
      </c>
      <c r="AC63" t="str">
        <f>IF(Y63="","",IF(Y63="[FÓRMULA MANUAL]","",IFERROR(SUMPRODUCT((DATOS!$A$2:$A$20000=Y63)*(CONFIG_METADATA!$G$2:$G$20000=1)*(COUNTIF(CONFIG_ASIGNATURAS!$B$7:$B$27,DATOS!$I$2:$I$20000)&gt;0)*(DATOS!$K$2:$K$20000))/SUMPRODUCT((DATOS!$A$2:$A$20000=Y63)*(CONFIG_METADATA!$G$2:$G$20000=1)*(COUNTIF(CONFIG_ASIGNATURAS!$B$7:$B$27,DATOS!$I$2:$I$20000)&gt;0)*1),"")))</f>
        <v/>
      </c>
      <c r="AF63" t="str">
        <f>IF(AE63="","",IF(AE63="[FÓRMULA MANUAL]","",IFERROR(AVERAGEIFS(DATOS!$K$2:$K$20000,DATOS!$A$2:$A$20000,AE63,CONFIG_METADATA!$G$2:$G$20000,1,DATOS!$I$2:$I$20000,"Análisis"),"")))</f>
        <v/>
      </c>
      <c r="AG63" t="str">
        <f>IF(AE63="","",IF(AE63="[FÓRMULA MANUAL]","",IFERROR(AVERAGEIFS(DATOS!$K$2:$K$20000,DATOS!$A$2:$A$20000,AE63,CONFIG_METADATA!$G$2:$G$20000,1,DATOS!$I$2:$I$20000,"Orquesta/Banda/Conjunto"),"")))</f>
        <v/>
      </c>
      <c r="AH63" t="str">
        <f>IF(AE63="","",IF(AE63="[FÓRMULA MANUAL]","",IFERROR(AVERAGEIFS(DATOS!$K$2:$K$20000,DATOS!$A$2:$A$20000,AE63,CONFIG_METADATA!$G$2:$G$20000,1,DATOS!$I$2:$I$20000,"Música de Cámara"),"")))</f>
        <v/>
      </c>
      <c r="AI63" t="str">
        <f>IF(AE63="","",IF(AE63="[FÓRMULA MANUAL]","",IFERROR(SUMPRODUCT((DATOS!$A$2:$A$20000=AE63)*(CONFIG_METADATA!$G$2:$G$20000=1)*(COUNTIF(CONFIG_ASIGNATURAS!$B$7:$B$27,DATOS!$I$2:$I$20000)&gt;0)*(DATOS!$K$2:$K$20000))/SUMPRODUCT((DATOS!$A$2:$A$20000=AE63)*(CONFIG_METADATA!$G$2:$G$20000=1)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MANUAL]","",IFERROR(AVERAGEIFS(DATOS!$K$2:$K$20000,DATOS!$A$2:$A$20000,A64,CONFIG_METADATA!$G$2:$G$20000,1,DATOS!$I$2:$I$20000,"Lenguaje Musical"),"")))</f>
        <v/>
      </c>
      <c r="C64" t="str">
        <f>IF(A64="","",IF(A64="[FÓRMULA MANUAL]","",IFERROR(AVERAGEIFS(DATOS!$K$2:$K$20000,DATOS!$A$2:$A$20000,A64,CONFIG_METADATA!$G$2:$G$20000,1,DATOS!$I$2:$I$20000,"Orquesta/Banda/Conjunto"),"")))</f>
        <v/>
      </c>
      <c r="D64" t="str">
        <f>IF(A64="","",IF(A64="[FÓRMULA MANUAL]","",IFERROR(AVERAGEIFS(DATOS!$K$2:$K$20000,DATOS!$A$2:$A$20000,A64,CONFIG_METADATA!$G$2:$G$20000,1,DATOS!$I$2:$I$20000,"Conjunto"),"")))</f>
        <v/>
      </c>
      <c r="E64" t="str">
        <f>IF(A64="","",IF(A64="[FÓRMULA MANUAL]","",IFERROR(SUMPRODUCT((DATOS!$A$2:$A$20000=A64)*(CONFIG_METADATA!$G$2:$G$20000=1)*(COUNTIF(CONFIG_ASIGNATURAS!$B$7:$B$27,DATOS!$I$2:$I$20000)&gt;0)*(DATOS!$K$2:$K$20000))/SUMPRODUCT((DATOS!$A$2:$A$20000=A64)*(CONFIG_METADATA!$G$2:$G$20000=1)*(COUNTIF(CONFIG_ASIGNATURAS!$B$7:$B$27,DATOS!$I$2:$I$20000)&gt;0)*1),"")))</f>
        <v/>
      </c>
      <c r="H64" t="str">
        <f>IF(G64="","",IF(G64="[FÓRMULA MANUAL]","",IFERROR(AVERAGEIFS(DATOS!$K$2:$K$20000,DATOS!$A$2:$A$20000,G64,CONFIG_METADATA!$G$2:$G$20000,1,DATOS!$I$2:$I$20000,"Lenguaje Musical"),"")))</f>
        <v/>
      </c>
      <c r="I64" t="str">
        <f>IF(G64="","",IF(G64="[FÓRMULA MANUAL]","",IFERROR(AVERAGEIFS(DATOS!$K$2:$K$20000,DATOS!$A$2:$A$20000,G64,CONFIG_METADATA!$G$2:$G$20000,1,DATOS!$I$2:$I$20000,"Orquesta/Banda/Conjunto"),"")))</f>
        <v/>
      </c>
      <c r="J64" t="str">
        <f>IF(G64="","",IF(G64="[FÓRMULA MANUAL]","",IFERROR(AVERAGEIFS(DATOS!$K$2:$K$20000,DATOS!$A$2:$A$20000,G64,CONFIG_METADATA!$G$2:$G$20000,1,DATOS!$I$2:$I$20000,"Conjunto"),"")))</f>
        <v/>
      </c>
      <c r="K64" t="str">
        <f>IF(G64="","",IF(G64="[FÓRMULA MANUAL]","",IFERROR(SUMPRODUCT((DATOS!$A$2:$A$20000=G64)*(CONFIG_METADATA!$G$2:$G$20000=1)*(COUNTIF(CONFIG_ASIGNATURAS!$B$7:$B$27,DATOS!$I$2:$I$20000)&gt;0)*(DATOS!$K$2:$K$20000))/SUMPRODUCT((DATOS!$A$2:$A$20000=G64)*(CONFIG_METADATA!$G$2:$G$20000=1)*(COUNTIF(CONFIG_ASIGNATURAS!$B$7:$B$27,DATOS!$I$2:$I$20000)&gt;0)*1),"")))</f>
        <v/>
      </c>
      <c r="N64" t="str">
        <f>IF(M64="","",IF(M64="[FÓRMULA MANUAL]","",IFERROR(AVERAGEIFS(DATOS!$K$2:$K$20000,DATOS!$A$2:$A$20000,M64,CONFIG_METADATA!$G$2:$G$20000,1,DATOS!$I$2:$I$20000,"Armonía"),"")))</f>
        <v/>
      </c>
      <c r="O64" t="str">
        <f>IF(M64="","",IF(M64="[FÓRMULA MANUAL]","",IFERROR(AVERAGEIFS(DATOS!$K$2:$K$20000,DATOS!$A$2:$A$20000,M64,CONFIG_METADATA!$G$2:$G$20000,1,DATOS!$I$2:$I$20000,"Orquesta/Banda/Conjunto"),"")))</f>
        <v/>
      </c>
      <c r="P64" t="str">
        <f>IF(M64="","",IF(M64="[FÓRMULA MANUAL]","",IFERROR(AVERAGEIFS(DATOS!$K$2:$K$20000,DATOS!$A$2:$A$20000,M64,CONFIG_METADATA!$G$2:$G$20000,1,DATOS!$I$2:$I$20000,"Música de Cámara"),"")))</f>
        <v/>
      </c>
      <c r="Q64" t="str">
        <f>IF(M64="","",IF(M64="[FÓRMULA MANUAL]","",IFERROR(SUMPRODUCT((DATOS!$A$2:$A$20000=M64)*(CONFIG_METADATA!$G$2:$G$20000=1)*(COUNTIF(CONFIG_ASIGNATURAS!$B$7:$B$27,DATOS!$I$2:$I$20000)&gt;0)*(DATOS!$K$2:$K$20000))/SUMPRODUCT((DATOS!$A$2:$A$20000=M64)*(CONFIG_METADATA!$G$2:$G$20000=1)*(COUNTIF(CONFIG_ASIGNATURAS!$B$7:$B$27,DATOS!$I$2:$I$20000)&gt;0)*1),"")))</f>
        <v/>
      </c>
      <c r="T64" t="str">
        <f>IF(S64="","",IF(S64="[FÓRMULA MANUAL]","",IFERROR(AVERAGEIFS(DATOS!$K$2:$K$20000,DATOS!$A$2:$A$20000,S64,CONFIG_METADATA!$G$2:$G$20000,1,DATOS!$I$2:$I$20000,"Armonía"),"")))</f>
        <v/>
      </c>
      <c r="U64" t="str">
        <f>IF(S64="","",IF(S64="[FÓRMULA MANUAL]","",IFERROR(AVERAGEIFS(DATOS!$K$2:$K$20000,DATOS!$A$2:$A$20000,S64,CONFIG_METADATA!$G$2:$G$20000,1,DATOS!$I$2:$I$20000,"Orquesta/Banda/Conjunto"),"")))</f>
        <v/>
      </c>
      <c r="V64" t="str">
        <f>IF(S64="","",IF(S64="[FÓRMULA MANUAL]","",IFERROR(AVERAGEIFS(DATOS!$K$2:$K$20000,DATOS!$A$2:$A$20000,S64,CONFIG_METADATA!$G$2:$G$20000,1,DATOS!$I$2:$I$20000,"Música de Cámara"),"")))</f>
        <v/>
      </c>
      <c r="W64" t="str">
        <f>IF(S64="","",IF(S64="[FÓRMULA MANUAL]","",IFERROR(SUMPRODUCT((DATOS!$A$2:$A$20000=S64)*(CONFIG_METADATA!$G$2:$G$20000=1)*(COUNTIF(CONFIG_ASIGNATURAS!$B$7:$B$27,DATOS!$I$2:$I$20000)&gt;0)*(DATOS!$K$2:$K$20000))/SUMPRODUCT((DATOS!$A$2:$A$20000=S64)*(CONFIG_METADATA!$G$2:$G$20000=1)*(COUNTIF(CONFIG_ASIGNATURAS!$B$7:$B$27,DATOS!$I$2:$I$20000)&gt;0)*1),"")))</f>
        <v/>
      </c>
      <c r="Z64" t="str">
        <f>IF(Y64="","",IF(Y64="[FÓRMULA MANUAL]","",IFERROR(AVERAGEIFS(DATOS!$K$2:$K$20000,DATOS!$A$2:$A$20000,Y64,CONFIG_METADATA!$G$2:$G$20000,1,DATOS!$I$2:$I$20000,"Análisis"),"")))</f>
        <v/>
      </c>
      <c r="AA64" t="str">
        <f>IF(Y64="","",IF(Y64="[FÓRMULA MANUAL]","",IFERROR(AVERAGEIFS(DATOS!$K$2:$K$20000,DATOS!$A$2:$A$20000,Y64,CONFIG_METADATA!$G$2:$G$20000,1,DATOS!$I$2:$I$20000,"Orquesta/Banda/Conjunto"),"")))</f>
        <v/>
      </c>
      <c r="AB64" t="str">
        <f>IF(Y64="","",IF(Y64="[FÓRMULA MANUAL]","",IFERROR(AVERAGEIFS(DATOS!$K$2:$K$20000,DATOS!$A$2:$A$20000,Y64,CONFIG_METADATA!$G$2:$G$20000,1,DATOS!$I$2:$I$20000,"Música de Cámara"),"")))</f>
        <v/>
      </c>
      <c r="AC64" t="str">
        <f>IF(Y64="","",IF(Y64="[FÓRMULA MANUAL]","",IFERROR(SUMPRODUCT((DATOS!$A$2:$A$20000=Y64)*(CONFIG_METADATA!$G$2:$G$20000=1)*(COUNTIF(CONFIG_ASIGNATURAS!$B$7:$B$27,DATOS!$I$2:$I$20000)&gt;0)*(DATOS!$K$2:$K$20000))/SUMPRODUCT((DATOS!$A$2:$A$20000=Y64)*(CONFIG_METADATA!$G$2:$G$20000=1)*(COUNTIF(CONFIG_ASIGNATURAS!$B$7:$B$27,DATOS!$I$2:$I$20000)&gt;0)*1),"")))</f>
        <v/>
      </c>
      <c r="AF64" t="str">
        <f>IF(AE64="","",IF(AE64="[FÓRMULA MANUAL]","",IFERROR(AVERAGEIFS(DATOS!$K$2:$K$20000,DATOS!$A$2:$A$20000,AE64,CONFIG_METADATA!$G$2:$G$20000,1,DATOS!$I$2:$I$20000,"Análisis"),"")))</f>
        <v/>
      </c>
      <c r="AG64" t="str">
        <f>IF(AE64="","",IF(AE64="[FÓRMULA MANUAL]","",IFERROR(AVERAGEIFS(DATOS!$K$2:$K$20000,DATOS!$A$2:$A$20000,AE64,CONFIG_METADATA!$G$2:$G$20000,1,DATOS!$I$2:$I$20000,"Orquesta/Banda/Conjunto"),"")))</f>
        <v/>
      </c>
      <c r="AH64" t="str">
        <f>IF(AE64="","",IF(AE64="[FÓRMULA MANUAL]","",IFERROR(AVERAGEIFS(DATOS!$K$2:$K$20000,DATOS!$A$2:$A$20000,AE64,CONFIG_METADATA!$G$2:$G$20000,1,DATOS!$I$2:$I$20000,"Música de Cámara"),"")))</f>
        <v/>
      </c>
      <c r="AI64" t="str">
        <f>IF(AE64="","",IF(AE64="[FÓRMULA MANUAL]","",IFERROR(SUMPRODUCT((DATOS!$A$2:$A$20000=AE64)*(CONFIG_METADATA!$G$2:$G$20000=1)*(COUNTIF(CONFIG_ASIGNATURAS!$B$7:$B$27,DATOS!$I$2:$I$20000)&gt;0)*(DATOS!$K$2:$K$20000))/SUMPRODUCT((DATOS!$A$2:$A$20000=AE64)*(CONFIG_METADATA!$G$2:$G$20000=1)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MANUAL]","",IFERROR(AVERAGEIFS(DATOS!$K$2:$K$20000,DATOS!$A$2:$A$20000,A65,CONFIG_METADATA!$G$2:$G$20000,1,DATOS!$I$2:$I$20000,"Lenguaje Musical"),"")))</f>
        <v/>
      </c>
      <c r="C65" t="str">
        <f>IF(A65="","",IF(A65="[FÓRMULA MANUAL]","",IFERROR(AVERAGEIFS(DATOS!$K$2:$K$20000,DATOS!$A$2:$A$20000,A65,CONFIG_METADATA!$G$2:$G$20000,1,DATOS!$I$2:$I$20000,"Orquesta/Banda/Conjunto"),"")))</f>
        <v/>
      </c>
      <c r="D65" t="str">
        <f>IF(A65="","",IF(A65="[FÓRMULA MANUAL]","",IFERROR(AVERAGEIFS(DATOS!$K$2:$K$20000,DATOS!$A$2:$A$20000,A65,CONFIG_METADATA!$G$2:$G$20000,1,DATOS!$I$2:$I$20000,"Conjunto"),"")))</f>
        <v/>
      </c>
      <c r="E65" t="str">
        <f>IF(A65="","",IF(A65="[FÓRMULA MANUAL]","",IFERROR(SUMPRODUCT((DATOS!$A$2:$A$20000=A65)*(CONFIG_METADATA!$G$2:$G$20000=1)*(COUNTIF(CONFIG_ASIGNATURAS!$B$7:$B$27,DATOS!$I$2:$I$20000)&gt;0)*(DATOS!$K$2:$K$20000))/SUMPRODUCT((DATOS!$A$2:$A$20000=A65)*(CONFIG_METADATA!$G$2:$G$20000=1)*(COUNTIF(CONFIG_ASIGNATURAS!$B$7:$B$27,DATOS!$I$2:$I$20000)&gt;0)*1),"")))</f>
        <v/>
      </c>
      <c r="H65" t="str">
        <f>IF(G65="","",IF(G65="[FÓRMULA MANUAL]","",IFERROR(AVERAGEIFS(DATOS!$K$2:$K$20000,DATOS!$A$2:$A$20000,G65,CONFIG_METADATA!$G$2:$G$20000,1,DATOS!$I$2:$I$20000,"Lenguaje Musical"),"")))</f>
        <v/>
      </c>
      <c r="I65" t="str">
        <f>IF(G65="","",IF(G65="[FÓRMULA MANUAL]","",IFERROR(AVERAGEIFS(DATOS!$K$2:$K$20000,DATOS!$A$2:$A$20000,G65,CONFIG_METADATA!$G$2:$G$20000,1,DATOS!$I$2:$I$20000,"Orquesta/Banda/Conjunto"),"")))</f>
        <v/>
      </c>
      <c r="J65" t="str">
        <f>IF(G65="","",IF(G65="[FÓRMULA MANUAL]","",IFERROR(AVERAGEIFS(DATOS!$K$2:$K$20000,DATOS!$A$2:$A$20000,G65,CONFIG_METADATA!$G$2:$G$20000,1,DATOS!$I$2:$I$20000,"Conjunto"),"")))</f>
        <v/>
      </c>
      <c r="K65" t="str">
        <f>IF(G65="","",IF(G65="[FÓRMULA MANUAL]","",IFERROR(SUMPRODUCT((DATOS!$A$2:$A$20000=G65)*(CONFIG_METADATA!$G$2:$G$20000=1)*(COUNTIF(CONFIG_ASIGNATURAS!$B$7:$B$27,DATOS!$I$2:$I$20000)&gt;0)*(DATOS!$K$2:$K$20000))/SUMPRODUCT((DATOS!$A$2:$A$20000=G65)*(CONFIG_METADATA!$G$2:$G$20000=1)*(COUNTIF(CONFIG_ASIGNATURAS!$B$7:$B$27,DATOS!$I$2:$I$20000)&gt;0)*1),"")))</f>
        <v/>
      </c>
      <c r="N65" t="str">
        <f>IF(M65="","",IF(M65="[FÓRMULA MANUAL]","",IFERROR(AVERAGEIFS(DATOS!$K$2:$K$20000,DATOS!$A$2:$A$20000,M65,CONFIG_METADATA!$G$2:$G$20000,1,DATOS!$I$2:$I$20000,"Armonía"),"")))</f>
        <v/>
      </c>
      <c r="O65" t="str">
        <f>IF(M65="","",IF(M65="[FÓRMULA MANUAL]","",IFERROR(AVERAGEIFS(DATOS!$K$2:$K$20000,DATOS!$A$2:$A$20000,M65,CONFIG_METADATA!$G$2:$G$20000,1,DATOS!$I$2:$I$20000,"Orquesta/Banda/Conjunto"),"")))</f>
        <v/>
      </c>
      <c r="P65" t="str">
        <f>IF(M65="","",IF(M65="[FÓRMULA MANUAL]","",IFERROR(AVERAGEIFS(DATOS!$K$2:$K$20000,DATOS!$A$2:$A$20000,M65,CONFIG_METADATA!$G$2:$G$20000,1,DATOS!$I$2:$I$20000,"Música de Cámara"),"")))</f>
        <v/>
      </c>
      <c r="Q65" t="str">
        <f>IF(M65="","",IF(M65="[FÓRMULA MANUAL]","",IFERROR(SUMPRODUCT((DATOS!$A$2:$A$20000=M65)*(CONFIG_METADATA!$G$2:$G$20000=1)*(COUNTIF(CONFIG_ASIGNATURAS!$B$7:$B$27,DATOS!$I$2:$I$20000)&gt;0)*(DATOS!$K$2:$K$20000))/SUMPRODUCT((DATOS!$A$2:$A$20000=M65)*(CONFIG_METADATA!$G$2:$G$20000=1)*(COUNTIF(CONFIG_ASIGNATURAS!$B$7:$B$27,DATOS!$I$2:$I$20000)&gt;0)*1),"")))</f>
        <v/>
      </c>
      <c r="T65" t="str">
        <f>IF(S65="","",IF(S65="[FÓRMULA MANUAL]","",IFERROR(AVERAGEIFS(DATOS!$K$2:$K$20000,DATOS!$A$2:$A$20000,S65,CONFIG_METADATA!$G$2:$G$20000,1,DATOS!$I$2:$I$20000,"Armonía"),"")))</f>
        <v/>
      </c>
      <c r="U65" t="str">
        <f>IF(S65="","",IF(S65="[FÓRMULA MANUAL]","",IFERROR(AVERAGEIFS(DATOS!$K$2:$K$20000,DATOS!$A$2:$A$20000,S65,CONFIG_METADATA!$G$2:$G$20000,1,DATOS!$I$2:$I$20000,"Orquesta/Banda/Conjunto"),"")))</f>
        <v/>
      </c>
      <c r="V65" t="str">
        <f>IF(S65="","",IF(S65="[FÓRMULA MANUAL]","",IFERROR(AVERAGEIFS(DATOS!$K$2:$K$20000,DATOS!$A$2:$A$20000,S65,CONFIG_METADATA!$G$2:$G$20000,1,DATOS!$I$2:$I$20000,"Música de Cámara"),"")))</f>
        <v/>
      </c>
      <c r="W65" t="str">
        <f>IF(S65="","",IF(S65="[FÓRMULA MANUAL]","",IFERROR(SUMPRODUCT((DATOS!$A$2:$A$20000=S65)*(CONFIG_METADATA!$G$2:$G$20000=1)*(COUNTIF(CONFIG_ASIGNATURAS!$B$7:$B$27,DATOS!$I$2:$I$20000)&gt;0)*(DATOS!$K$2:$K$20000))/SUMPRODUCT((DATOS!$A$2:$A$20000=S65)*(CONFIG_METADATA!$G$2:$G$20000=1)*(COUNTIF(CONFIG_ASIGNATURAS!$B$7:$B$27,DATOS!$I$2:$I$20000)&gt;0)*1),"")))</f>
        <v/>
      </c>
      <c r="Z65" t="str">
        <f>IF(Y65="","",IF(Y65="[FÓRMULA MANUAL]","",IFERROR(AVERAGEIFS(DATOS!$K$2:$K$20000,DATOS!$A$2:$A$20000,Y65,CONFIG_METADATA!$G$2:$G$20000,1,DATOS!$I$2:$I$20000,"Análisis"),"")))</f>
        <v/>
      </c>
      <c r="AA65" t="str">
        <f>IF(Y65="","",IF(Y65="[FÓRMULA MANUAL]","",IFERROR(AVERAGEIFS(DATOS!$K$2:$K$20000,DATOS!$A$2:$A$20000,Y65,CONFIG_METADATA!$G$2:$G$20000,1,DATOS!$I$2:$I$20000,"Orquesta/Banda/Conjunto"),"")))</f>
        <v/>
      </c>
      <c r="AB65" t="str">
        <f>IF(Y65="","",IF(Y65="[FÓRMULA MANUAL]","",IFERROR(AVERAGEIFS(DATOS!$K$2:$K$20000,DATOS!$A$2:$A$20000,Y65,CONFIG_METADATA!$G$2:$G$20000,1,DATOS!$I$2:$I$20000,"Música de Cámara"),"")))</f>
        <v/>
      </c>
      <c r="AC65" t="str">
        <f>IF(Y65="","",IF(Y65="[FÓRMULA MANUAL]","",IFERROR(SUMPRODUCT((DATOS!$A$2:$A$20000=Y65)*(CONFIG_METADATA!$G$2:$G$20000=1)*(COUNTIF(CONFIG_ASIGNATURAS!$B$7:$B$27,DATOS!$I$2:$I$20000)&gt;0)*(DATOS!$K$2:$K$20000))/SUMPRODUCT((DATOS!$A$2:$A$20000=Y65)*(CONFIG_METADATA!$G$2:$G$20000=1)*(COUNTIF(CONFIG_ASIGNATURAS!$B$7:$B$27,DATOS!$I$2:$I$20000)&gt;0)*1),"")))</f>
        <v/>
      </c>
      <c r="AF65" t="str">
        <f>IF(AE65="","",IF(AE65="[FÓRMULA MANUAL]","",IFERROR(AVERAGEIFS(DATOS!$K$2:$K$20000,DATOS!$A$2:$A$20000,AE65,CONFIG_METADATA!$G$2:$G$20000,1,DATOS!$I$2:$I$20000,"Análisis"),"")))</f>
        <v/>
      </c>
      <c r="AG65" t="str">
        <f>IF(AE65="","",IF(AE65="[FÓRMULA MANUAL]","",IFERROR(AVERAGEIFS(DATOS!$K$2:$K$20000,DATOS!$A$2:$A$20000,AE65,CONFIG_METADATA!$G$2:$G$20000,1,DATOS!$I$2:$I$20000,"Orquesta/Banda/Conjunto"),"")))</f>
        <v/>
      </c>
      <c r="AH65" t="str">
        <f>IF(AE65="","",IF(AE65="[FÓRMULA MANUAL]","",IFERROR(AVERAGEIFS(DATOS!$K$2:$K$20000,DATOS!$A$2:$A$20000,AE65,CONFIG_METADATA!$G$2:$G$20000,1,DATOS!$I$2:$I$20000,"Música de Cámara"),"")))</f>
        <v/>
      </c>
      <c r="AI65" t="str">
        <f>IF(AE65="","",IF(AE65="[FÓRMULA MANUAL]","",IFERROR(SUMPRODUCT((DATOS!$A$2:$A$20000=AE65)*(CONFIG_METADATA!$G$2:$G$20000=1)*(COUNTIF(CONFIG_ASIGNATURAS!$B$7:$B$27,DATOS!$I$2:$I$20000)&gt;0)*(DATOS!$K$2:$K$20000))/SUMPRODUCT((DATOS!$A$2:$A$20000=AE65)*(CONFIG_METADATA!$G$2:$G$20000=1)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MANUAL]","",IFERROR(AVERAGEIFS(DATOS!$K$2:$K$20000,DATOS!$A$2:$A$20000,A66,CONFIG_METADATA!$G$2:$G$20000,1,DATOS!$I$2:$I$20000,"Lenguaje Musical"),"")))</f>
        <v/>
      </c>
      <c r="C66" t="str">
        <f>IF(A66="","",IF(A66="[FÓRMULA MANUAL]","",IFERROR(AVERAGEIFS(DATOS!$K$2:$K$20000,DATOS!$A$2:$A$20000,A66,CONFIG_METADATA!$G$2:$G$20000,1,DATOS!$I$2:$I$20000,"Orquesta/Banda/Conjunto"),"")))</f>
        <v/>
      </c>
      <c r="D66" t="str">
        <f>IF(A66="","",IF(A66="[FÓRMULA MANUAL]","",IFERROR(AVERAGEIFS(DATOS!$K$2:$K$20000,DATOS!$A$2:$A$20000,A66,CONFIG_METADATA!$G$2:$G$20000,1,DATOS!$I$2:$I$20000,"Conjunto"),"")))</f>
        <v/>
      </c>
      <c r="E66" t="str">
        <f>IF(A66="","",IF(A66="[FÓRMULA MANUAL]","",IFERROR(SUMPRODUCT((DATOS!$A$2:$A$20000=A66)*(CONFIG_METADATA!$G$2:$G$20000=1)*(COUNTIF(CONFIG_ASIGNATURAS!$B$7:$B$27,DATOS!$I$2:$I$20000)&gt;0)*(DATOS!$K$2:$K$20000))/SUMPRODUCT((DATOS!$A$2:$A$20000=A66)*(CONFIG_METADATA!$G$2:$G$20000=1)*(COUNTIF(CONFIG_ASIGNATURAS!$B$7:$B$27,DATOS!$I$2:$I$20000)&gt;0)*1),"")))</f>
        <v/>
      </c>
      <c r="H66" t="str">
        <f>IF(G66="","",IF(G66="[FÓRMULA MANUAL]","",IFERROR(AVERAGEIFS(DATOS!$K$2:$K$20000,DATOS!$A$2:$A$20000,G66,CONFIG_METADATA!$G$2:$G$20000,1,DATOS!$I$2:$I$20000,"Lenguaje Musical"),"")))</f>
        <v/>
      </c>
      <c r="I66" t="str">
        <f>IF(G66="","",IF(G66="[FÓRMULA MANUAL]","",IFERROR(AVERAGEIFS(DATOS!$K$2:$K$20000,DATOS!$A$2:$A$20000,G66,CONFIG_METADATA!$G$2:$G$20000,1,DATOS!$I$2:$I$20000,"Orquesta/Banda/Conjunto"),"")))</f>
        <v/>
      </c>
      <c r="J66" t="str">
        <f>IF(G66="","",IF(G66="[FÓRMULA MANUAL]","",IFERROR(AVERAGEIFS(DATOS!$K$2:$K$20000,DATOS!$A$2:$A$20000,G66,CONFIG_METADATA!$G$2:$G$20000,1,DATOS!$I$2:$I$20000,"Conjunto"),"")))</f>
        <v/>
      </c>
      <c r="K66" t="str">
        <f>IF(G66="","",IF(G66="[FÓRMULA MANUAL]","",IFERROR(SUMPRODUCT((DATOS!$A$2:$A$20000=G66)*(CONFIG_METADATA!$G$2:$G$20000=1)*(COUNTIF(CONFIG_ASIGNATURAS!$B$7:$B$27,DATOS!$I$2:$I$20000)&gt;0)*(DATOS!$K$2:$K$20000))/SUMPRODUCT((DATOS!$A$2:$A$20000=G66)*(CONFIG_METADATA!$G$2:$G$20000=1)*(COUNTIF(CONFIG_ASIGNATURAS!$B$7:$B$27,DATOS!$I$2:$I$20000)&gt;0)*1),"")))</f>
        <v/>
      </c>
      <c r="N66" t="str">
        <f>IF(M66="","",IF(M66="[FÓRMULA MANUAL]","",IFERROR(AVERAGEIFS(DATOS!$K$2:$K$20000,DATOS!$A$2:$A$20000,M66,CONFIG_METADATA!$G$2:$G$20000,1,DATOS!$I$2:$I$20000,"Armonía"),"")))</f>
        <v/>
      </c>
      <c r="O66" t="str">
        <f>IF(M66="","",IF(M66="[FÓRMULA MANUAL]","",IFERROR(AVERAGEIFS(DATOS!$K$2:$K$20000,DATOS!$A$2:$A$20000,M66,CONFIG_METADATA!$G$2:$G$20000,1,DATOS!$I$2:$I$20000,"Orquesta/Banda/Conjunto"),"")))</f>
        <v/>
      </c>
      <c r="P66" t="str">
        <f>IF(M66="","",IF(M66="[FÓRMULA MANUAL]","",IFERROR(AVERAGEIFS(DATOS!$K$2:$K$20000,DATOS!$A$2:$A$20000,M66,CONFIG_METADATA!$G$2:$G$20000,1,DATOS!$I$2:$I$20000,"Música de Cámara"),"")))</f>
        <v/>
      </c>
      <c r="Q66" t="str">
        <f>IF(M66="","",IF(M66="[FÓRMULA MANUAL]","",IFERROR(SUMPRODUCT((DATOS!$A$2:$A$20000=M66)*(CONFIG_METADATA!$G$2:$G$20000=1)*(COUNTIF(CONFIG_ASIGNATURAS!$B$7:$B$27,DATOS!$I$2:$I$20000)&gt;0)*(DATOS!$K$2:$K$20000))/SUMPRODUCT((DATOS!$A$2:$A$20000=M66)*(CONFIG_METADATA!$G$2:$G$20000=1)*(COUNTIF(CONFIG_ASIGNATURAS!$B$7:$B$27,DATOS!$I$2:$I$20000)&gt;0)*1),"")))</f>
        <v/>
      </c>
      <c r="T66" t="str">
        <f>IF(S66="","",IF(S66="[FÓRMULA MANUAL]","",IFERROR(AVERAGEIFS(DATOS!$K$2:$K$20000,DATOS!$A$2:$A$20000,S66,CONFIG_METADATA!$G$2:$G$20000,1,DATOS!$I$2:$I$20000,"Armonía"),"")))</f>
        <v/>
      </c>
      <c r="U66" t="str">
        <f>IF(S66="","",IF(S66="[FÓRMULA MANUAL]","",IFERROR(AVERAGEIFS(DATOS!$K$2:$K$20000,DATOS!$A$2:$A$20000,S66,CONFIG_METADATA!$G$2:$G$20000,1,DATOS!$I$2:$I$20000,"Orquesta/Banda/Conjunto"),"")))</f>
        <v/>
      </c>
      <c r="V66" t="str">
        <f>IF(S66="","",IF(S66="[FÓRMULA MANUAL]","",IFERROR(AVERAGEIFS(DATOS!$K$2:$K$20000,DATOS!$A$2:$A$20000,S66,CONFIG_METADATA!$G$2:$G$20000,1,DATOS!$I$2:$I$20000,"Música de Cámara"),"")))</f>
        <v/>
      </c>
      <c r="W66" t="str">
        <f>IF(S66="","",IF(S66="[FÓRMULA MANUAL]","",IFERROR(SUMPRODUCT((DATOS!$A$2:$A$20000=S66)*(CONFIG_METADATA!$G$2:$G$20000=1)*(COUNTIF(CONFIG_ASIGNATURAS!$B$7:$B$27,DATOS!$I$2:$I$20000)&gt;0)*(DATOS!$K$2:$K$20000))/SUMPRODUCT((DATOS!$A$2:$A$20000=S66)*(CONFIG_METADATA!$G$2:$G$20000=1)*(COUNTIF(CONFIG_ASIGNATURAS!$B$7:$B$27,DATOS!$I$2:$I$20000)&gt;0)*1),"")))</f>
        <v/>
      </c>
      <c r="Z66" t="str">
        <f>IF(Y66="","",IF(Y66="[FÓRMULA MANUAL]","",IFERROR(AVERAGEIFS(DATOS!$K$2:$K$20000,DATOS!$A$2:$A$20000,Y66,CONFIG_METADATA!$G$2:$G$20000,1,DATOS!$I$2:$I$20000,"Análisis"),"")))</f>
        <v/>
      </c>
      <c r="AA66" t="str">
        <f>IF(Y66="","",IF(Y66="[FÓRMULA MANUAL]","",IFERROR(AVERAGEIFS(DATOS!$K$2:$K$20000,DATOS!$A$2:$A$20000,Y66,CONFIG_METADATA!$G$2:$G$20000,1,DATOS!$I$2:$I$20000,"Orquesta/Banda/Conjunto"),"")))</f>
        <v/>
      </c>
      <c r="AB66" t="str">
        <f>IF(Y66="","",IF(Y66="[FÓRMULA MANUAL]","",IFERROR(AVERAGEIFS(DATOS!$K$2:$K$20000,DATOS!$A$2:$A$20000,Y66,CONFIG_METADATA!$G$2:$G$20000,1,DATOS!$I$2:$I$20000,"Música de Cámara"),"")))</f>
        <v/>
      </c>
      <c r="AC66" t="str">
        <f>IF(Y66="","",IF(Y66="[FÓRMULA MANUAL]","",IFERROR(SUMPRODUCT((DATOS!$A$2:$A$20000=Y66)*(CONFIG_METADATA!$G$2:$G$20000=1)*(COUNTIF(CONFIG_ASIGNATURAS!$B$7:$B$27,DATOS!$I$2:$I$20000)&gt;0)*(DATOS!$K$2:$K$20000))/SUMPRODUCT((DATOS!$A$2:$A$20000=Y66)*(CONFIG_METADATA!$G$2:$G$20000=1)*(COUNTIF(CONFIG_ASIGNATURAS!$B$7:$B$27,DATOS!$I$2:$I$20000)&gt;0)*1),"")))</f>
        <v/>
      </c>
      <c r="AF66" t="str">
        <f>IF(AE66="","",IF(AE66="[FÓRMULA MANUAL]","",IFERROR(AVERAGEIFS(DATOS!$K$2:$K$20000,DATOS!$A$2:$A$20000,AE66,CONFIG_METADATA!$G$2:$G$20000,1,DATOS!$I$2:$I$20000,"Análisis"),"")))</f>
        <v/>
      </c>
      <c r="AG66" t="str">
        <f>IF(AE66="","",IF(AE66="[FÓRMULA MANUAL]","",IFERROR(AVERAGEIFS(DATOS!$K$2:$K$20000,DATOS!$A$2:$A$20000,AE66,CONFIG_METADATA!$G$2:$G$20000,1,DATOS!$I$2:$I$20000,"Orquesta/Banda/Conjunto"),"")))</f>
        <v/>
      </c>
      <c r="AH66" t="str">
        <f>IF(AE66="","",IF(AE66="[FÓRMULA MANUAL]","",IFERROR(AVERAGEIFS(DATOS!$K$2:$K$20000,DATOS!$A$2:$A$20000,AE66,CONFIG_METADATA!$G$2:$G$20000,1,DATOS!$I$2:$I$20000,"Música de Cámara"),"")))</f>
        <v/>
      </c>
      <c r="AI66" t="str">
        <f>IF(AE66="","",IF(AE66="[FÓRMULA MANUAL]","",IFERROR(SUMPRODUCT((DATOS!$A$2:$A$20000=AE66)*(CONFIG_METADATA!$G$2:$G$20000=1)*(COUNTIF(CONFIG_ASIGNATURAS!$B$7:$B$27,DATOS!$I$2:$I$20000)&gt;0)*(DATOS!$K$2:$K$20000))/SUMPRODUCT((DATOS!$A$2:$A$20000=AE66)*(CONFIG_METADATA!$G$2:$G$20000=1)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MANUAL]","",IFERROR(AVERAGEIFS(DATOS!$K$2:$K$20000,DATOS!$A$2:$A$20000,A67,CONFIG_METADATA!$G$2:$G$20000,1,DATOS!$I$2:$I$20000,"Lenguaje Musical"),"")))</f>
        <v/>
      </c>
      <c r="C67" t="str">
        <f>IF(A67="","",IF(A67="[FÓRMULA MANUAL]","",IFERROR(AVERAGEIFS(DATOS!$K$2:$K$20000,DATOS!$A$2:$A$20000,A67,CONFIG_METADATA!$G$2:$G$20000,1,DATOS!$I$2:$I$20000,"Orquesta/Banda/Conjunto"),"")))</f>
        <v/>
      </c>
      <c r="D67" t="str">
        <f>IF(A67="","",IF(A67="[FÓRMULA MANUAL]","",IFERROR(AVERAGEIFS(DATOS!$K$2:$K$20000,DATOS!$A$2:$A$20000,A67,CONFIG_METADATA!$G$2:$G$20000,1,DATOS!$I$2:$I$20000,"Conjunto"),"")))</f>
        <v/>
      </c>
      <c r="E67" t="str">
        <f>IF(A67="","",IF(A67="[FÓRMULA MANUAL]","",IFERROR(SUMPRODUCT((DATOS!$A$2:$A$20000=A67)*(CONFIG_METADATA!$G$2:$G$20000=1)*(COUNTIF(CONFIG_ASIGNATURAS!$B$7:$B$27,DATOS!$I$2:$I$20000)&gt;0)*(DATOS!$K$2:$K$20000))/SUMPRODUCT((DATOS!$A$2:$A$20000=A67)*(CONFIG_METADATA!$G$2:$G$20000=1)*(COUNTIF(CONFIG_ASIGNATURAS!$B$7:$B$27,DATOS!$I$2:$I$20000)&gt;0)*1),"")))</f>
        <v/>
      </c>
      <c r="H67" t="str">
        <f>IF(G67="","",IF(G67="[FÓRMULA MANUAL]","",IFERROR(AVERAGEIFS(DATOS!$K$2:$K$20000,DATOS!$A$2:$A$20000,G67,CONFIG_METADATA!$G$2:$G$20000,1,DATOS!$I$2:$I$20000,"Lenguaje Musical"),"")))</f>
        <v/>
      </c>
      <c r="I67" t="str">
        <f>IF(G67="","",IF(G67="[FÓRMULA MANUAL]","",IFERROR(AVERAGEIFS(DATOS!$K$2:$K$20000,DATOS!$A$2:$A$20000,G67,CONFIG_METADATA!$G$2:$G$20000,1,DATOS!$I$2:$I$20000,"Orquesta/Banda/Conjunto"),"")))</f>
        <v/>
      </c>
      <c r="J67" t="str">
        <f>IF(G67="","",IF(G67="[FÓRMULA MANUAL]","",IFERROR(AVERAGEIFS(DATOS!$K$2:$K$20000,DATOS!$A$2:$A$20000,G67,CONFIG_METADATA!$G$2:$G$20000,1,DATOS!$I$2:$I$20000,"Conjunto"),"")))</f>
        <v/>
      </c>
      <c r="K67" t="str">
        <f>IF(G67="","",IF(G67="[FÓRMULA MANUAL]","",IFERROR(SUMPRODUCT((DATOS!$A$2:$A$20000=G67)*(CONFIG_METADATA!$G$2:$G$20000=1)*(COUNTIF(CONFIG_ASIGNATURAS!$B$7:$B$27,DATOS!$I$2:$I$20000)&gt;0)*(DATOS!$K$2:$K$20000))/SUMPRODUCT((DATOS!$A$2:$A$20000=G67)*(CONFIG_METADATA!$G$2:$G$20000=1)*(COUNTIF(CONFIG_ASIGNATURAS!$B$7:$B$27,DATOS!$I$2:$I$20000)&gt;0)*1),"")))</f>
        <v/>
      </c>
      <c r="N67" t="str">
        <f>IF(M67="","",IF(M67="[FÓRMULA MANUAL]","",IFERROR(AVERAGEIFS(DATOS!$K$2:$K$20000,DATOS!$A$2:$A$20000,M67,CONFIG_METADATA!$G$2:$G$20000,1,DATOS!$I$2:$I$20000,"Armonía"),"")))</f>
        <v/>
      </c>
      <c r="O67" t="str">
        <f>IF(M67="","",IF(M67="[FÓRMULA MANUAL]","",IFERROR(AVERAGEIFS(DATOS!$K$2:$K$20000,DATOS!$A$2:$A$20000,M67,CONFIG_METADATA!$G$2:$G$20000,1,DATOS!$I$2:$I$20000,"Orquesta/Banda/Conjunto"),"")))</f>
        <v/>
      </c>
      <c r="P67" t="str">
        <f>IF(M67="","",IF(M67="[FÓRMULA MANUAL]","",IFERROR(AVERAGEIFS(DATOS!$K$2:$K$20000,DATOS!$A$2:$A$20000,M67,CONFIG_METADATA!$G$2:$G$20000,1,DATOS!$I$2:$I$20000,"Música de Cámara"),"")))</f>
        <v/>
      </c>
      <c r="Q67" t="str">
        <f>IF(M67="","",IF(M67="[FÓRMULA MANUAL]","",IFERROR(SUMPRODUCT((DATOS!$A$2:$A$20000=M67)*(CONFIG_METADATA!$G$2:$G$20000=1)*(COUNTIF(CONFIG_ASIGNATURAS!$B$7:$B$27,DATOS!$I$2:$I$20000)&gt;0)*(DATOS!$K$2:$K$20000))/SUMPRODUCT((DATOS!$A$2:$A$20000=M67)*(CONFIG_METADATA!$G$2:$G$20000=1)*(COUNTIF(CONFIG_ASIGNATURAS!$B$7:$B$27,DATOS!$I$2:$I$20000)&gt;0)*1),"")))</f>
        <v/>
      </c>
      <c r="T67" t="str">
        <f>IF(S67="","",IF(S67="[FÓRMULA MANUAL]","",IFERROR(AVERAGEIFS(DATOS!$K$2:$K$20000,DATOS!$A$2:$A$20000,S67,CONFIG_METADATA!$G$2:$G$20000,1,DATOS!$I$2:$I$20000,"Armonía"),"")))</f>
        <v/>
      </c>
      <c r="U67" t="str">
        <f>IF(S67="","",IF(S67="[FÓRMULA MANUAL]","",IFERROR(AVERAGEIFS(DATOS!$K$2:$K$20000,DATOS!$A$2:$A$20000,S67,CONFIG_METADATA!$G$2:$G$20000,1,DATOS!$I$2:$I$20000,"Orquesta/Banda/Conjunto"),"")))</f>
        <v/>
      </c>
      <c r="V67" t="str">
        <f>IF(S67="","",IF(S67="[FÓRMULA MANUAL]","",IFERROR(AVERAGEIFS(DATOS!$K$2:$K$20000,DATOS!$A$2:$A$20000,S67,CONFIG_METADATA!$G$2:$G$20000,1,DATOS!$I$2:$I$20000,"Música de Cámara"),"")))</f>
        <v/>
      </c>
      <c r="W67" t="str">
        <f>IF(S67="","",IF(S67="[FÓRMULA MANUAL]","",IFERROR(SUMPRODUCT((DATOS!$A$2:$A$20000=S67)*(CONFIG_METADATA!$G$2:$G$20000=1)*(COUNTIF(CONFIG_ASIGNATURAS!$B$7:$B$27,DATOS!$I$2:$I$20000)&gt;0)*(DATOS!$K$2:$K$20000))/SUMPRODUCT((DATOS!$A$2:$A$20000=S67)*(CONFIG_METADATA!$G$2:$G$20000=1)*(COUNTIF(CONFIG_ASIGNATURAS!$B$7:$B$27,DATOS!$I$2:$I$20000)&gt;0)*1),"")))</f>
        <v/>
      </c>
      <c r="Z67" t="str">
        <f>IF(Y67="","",IF(Y67="[FÓRMULA MANUAL]","",IFERROR(AVERAGEIFS(DATOS!$K$2:$K$20000,DATOS!$A$2:$A$20000,Y67,CONFIG_METADATA!$G$2:$G$20000,1,DATOS!$I$2:$I$20000,"Análisis"),"")))</f>
        <v/>
      </c>
      <c r="AA67" t="str">
        <f>IF(Y67="","",IF(Y67="[FÓRMULA MANUAL]","",IFERROR(AVERAGEIFS(DATOS!$K$2:$K$20000,DATOS!$A$2:$A$20000,Y67,CONFIG_METADATA!$G$2:$G$20000,1,DATOS!$I$2:$I$20000,"Orquesta/Banda/Conjunto"),"")))</f>
        <v/>
      </c>
      <c r="AB67" t="str">
        <f>IF(Y67="","",IF(Y67="[FÓRMULA MANUAL]","",IFERROR(AVERAGEIFS(DATOS!$K$2:$K$20000,DATOS!$A$2:$A$20000,Y67,CONFIG_METADATA!$G$2:$G$20000,1,DATOS!$I$2:$I$20000,"Música de Cámara"),"")))</f>
        <v/>
      </c>
      <c r="AC67" t="str">
        <f>IF(Y67="","",IF(Y67="[FÓRMULA MANUAL]","",IFERROR(SUMPRODUCT((DATOS!$A$2:$A$20000=Y67)*(CONFIG_METADATA!$G$2:$G$20000=1)*(COUNTIF(CONFIG_ASIGNATURAS!$B$7:$B$27,DATOS!$I$2:$I$20000)&gt;0)*(DATOS!$K$2:$K$20000))/SUMPRODUCT((DATOS!$A$2:$A$20000=Y67)*(CONFIG_METADATA!$G$2:$G$20000=1)*(COUNTIF(CONFIG_ASIGNATURAS!$B$7:$B$27,DATOS!$I$2:$I$20000)&gt;0)*1),"")))</f>
        <v/>
      </c>
      <c r="AF67" t="str">
        <f>IF(AE67="","",IF(AE67="[FÓRMULA MANUAL]","",IFERROR(AVERAGEIFS(DATOS!$K$2:$K$20000,DATOS!$A$2:$A$20000,AE67,CONFIG_METADATA!$G$2:$G$20000,1,DATOS!$I$2:$I$20000,"Análisis"),"")))</f>
        <v/>
      </c>
      <c r="AG67" t="str">
        <f>IF(AE67="","",IF(AE67="[FÓRMULA MANUAL]","",IFERROR(AVERAGEIFS(DATOS!$K$2:$K$20000,DATOS!$A$2:$A$20000,AE67,CONFIG_METADATA!$G$2:$G$20000,1,DATOS!$I$2:$I$20000,"Orquesta/Banda/Conjunto"),"")))</f>
        <v/>
      </c>
      <c r="AH67" t="str">
        <f>IF(AE67="","",IF(AE67="[FÓRMULA MANUAL]","",IFERROR(AVERAGEIFS(DATOS!$K$2:$K$20000,DATOS!$A$2:$A$20000,AE67,CONFIG_METADATA!$G$2:$G$20000,1,DATOS!$I$2:$I$20000,"Música de Cámara"),"")))</f>
        <v/>
      </c>
      <c r="AI67" t="str">
        <f>IF(AE67="","",IF(AE67="[FÓRMULA MANUAL]","",IFERROR(SUMPRODUCT((DATOS!$A$2:$A$20000=AE67)*(CONFIG_METADATA!$G$2:$G$20000=1)*(COUNTIF(CONFIG_ASIGNATURAS!$B$7:$B$27,DATOS!$I$2:$I$20000)&gt;0)*(DATOS!$K$2:$K$20000))/SUMPRODUCT((DATOS!$A$2:$A$20000=AE67)*(CONFIG_METADATA!$G$2:$G$20000=1)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MANUAL]","",IFERROR(AVERAGEIFS(DATOS!$K$2:$K$20000,DATOS!$A$2:$A$20000,A68,CONFIG_METADATA!$G$2:$G$20000,1,DATOS!$I$2:$I$20000,"Lenguaje Musical"),"")))</f>
        <v/>
      </c>
      <c r="C68" t="str">
        <f>IF(A68="","",IF(A68="[FÓRMULA MANUAL]","",IFERROR(AVERAGEIFS(DATOS!$K$2:$K$20000,DATOS!$A$2:$A$20000,A68,CONFIG_METADATA!$G$2:$G$20000,1,DATOS!$I$2:$I$20000,"Orquesta/Banda/Conjunto"),"")))</f>
        <v/>
      </c>
      <c r="D68" t="str">
        <f>IF(A68="","",IF(A68="[FÓRMULA MANUAL]","",IFERROR(AVERAGEIFS(DATOS!$K$2:$K$20000,DATOS!$A$2:$A$20000,A68,CONFIG_METADATA!$G$2:$G$20000,1,DATOS!$I$2:$I$20000,"Conjunto"),"")))</f>
        <v/>
      </c>
      <c r="E68" t="str">
        <f>IF(A68="","",IF(A68="[FÓRMULA MANUAL]","",IFERROR(SUMPRODUCT((DATOS!$A$2:$A$20000=A68)*(CONFIG_METADATA!$G$2:$G$20000=1)*(COUNTIF(CONFIG_ASIGNATURAS!$B$7:$B$27,DATOS!$I$2:$I$20000)&gt;0)*(DATOS!$K$2:$K$20000))/SUMPRODUCT((DATOS!$A$2:$A$20000=A68)*(CONFIG_METADATA!$G$2:$G$20000=1)*(COUNTIF(CONFIG_ASIGNATURAS!$B$7:$B$27,DATOS!$I$2:$I$20000)&gt;0)*1),"")))</f>
        <v/>
      </c>
      <c r="H68" t="str">
        <f>IF(G68="","",IF(G68="[FÓRMULA MANUAL]","",IFERROR(AVERAGEIFS(DATOS!$K$2:$K$20000,DATOS!$A$2:$A$20000,G68,CONFIG_METADATA!$G$2:$G$20000,1,DATOS!$I$2:$I$20000,"Lenguaje Musical"),"")))</f>
        <v/>
      </c>
      <c r="I68" t="str">
        <f>IF(G68="","",IF(G68="[FÓRMULA MANUAL]","",IFERROR(AVERAGEIFS(DATOS!$K$2:$K$20000,DATOS!$A$2:$A$20000,G68,CONFIG_METADATA!$G$2:$G$20000,1,DATOS!$I$2:$I$20000,"Orquesta/Banda/Conjunto"),"")))</f>
        <v/>
      </c>
      <c r="J68" t="str">
        <f>IF(G68="","",IF(G68="[FÓRMULA MANUAL]","",IFERROR(AVERAGEIFS(DATOS!$K$2:$K$20000,DATOS!$A$2:$A$20000,G68,CONFIG_METADATA!$G$2:$G$20000,1,DATOS!$I$2:$I$20000,"Conjunto"),"")))</f>
        <v/>
      </c>
      <c r="K68" t="str">
        <f>IF(G68="","",IF(G68="[FÓRMULA MANUAL]","",IFERROR(SUMPRODUCT((DATOS!$A$2:$A$20000=G68)*(CONFIG_METADATA!$G$2:$G$20000=1)*(COUNTIF(CONFIG_ASIGNATURAS!$B$7:$B$27,DATOS!$I$2:$I$20000)&gt;0)*(DATOS!$K$2:$K$20000))/SUMPRODUCT((DATOS!$A$2:$A$20000=G68)*(CONFIG_METADATA!$G$2:$G$20000=1)*(COUNTIF(CONFIG_ASIGNATURAS!$B$7:$B$27,DATOS!$I$2:$I$20000)&gt;0)*1),"")))</f>
        <v/>
      </c>
      <c r="N68" t="str">
        <f>IF(M68="","",IF(M68="[FÓRMULA MANUAL]","",IFERROR(AVERAGEIFS(DATOS!$K$2:$K$20000,DATOS!$A$2:$A$20000,M68,CONFIG_METADATA!$G$2:$G$20000,1,DATOS!$I$2:$I$20000,"Armonía"),"")))</f>
        <v/>
      </c>
      <c r="O68" t="str">
        <f>IF(M68="","",IF(M68="[FÓRMULA MANUAL]","",IFERROR(AVERAGEIFS(DATOS!$K$2:$K$20000,DATOS!$A$2:$A$20000,M68,CONFIG_METADATA!$G$2:$G$20000,1,DATOS!$I$2:$I$20000,"Orquesta/Banda/Conjunto"),"")))</f>
        <v/>
      </c>
      <c r="P68" t="str">
        <f>IF(M68="","",IF(M68="[FÓRMULA MANUAL]","",IFERROR(AVERAGEIFS(DATOS!$K$2:$K$20000,DATOS!$A$2:$A$20000,M68,CONFIG_METADATA!$G$2:$G$20000,1,DATOS!$I$2:$I$20000,"Música de Cámara"),"")))</f>
        <v/>
      </c>
      <c r="Q68" t="str">
        <f>IF(M68="","",IF(M68="[FÓRMULA MANUAL]","",IFERROR(SUMPRODUCT((DATOS!$A$2:$A$20000=M68)*(CONFIG_METADATA!$G$2:$G$20000=1)*(COUNTIF(CONFIG_ASIGNATURAS!$B$7:$B$27,DATOS!$I$2:$I$20000)&gt;0)*(DATOS!$K$2:$K$20000))/SUMPRODUCT((DATOS!$A$2:$A$20000=M68)*(CONFIG_METADATA!$G$2:$G$20000=1)*(COUNTIF(CONFIG_ASIGNATURAS!$B$7:$B$27,DATOS!$I$2:$I$20000)&gt;0)*1),"")))</f>
        <v/>
      </c>
      <c r="T68" t="str">
        <f>IF(S68="","",IF(S68="[FÓRMULA MANUAL]","",IFERROR(AVERAGEIFS(DATOS!$K$2:$K$20000,DATOS!$A$2:$A$20000,S68,CONFIG_METADATA!$G$2:$G$20000,1,DATOS!$I$2:$I$20000,"Armonía"),"")))</f>
        <v/>
      </c>
      <c r="U68" t="str">
        <f>IF(S68="","",IF(S68="[FÓRMULA MANUAL]","",IFERROR(AVERAGEIFS(DATOS!$K$2:$K$20000,DATOS!$A$2:$A$20000,S68,CONFIG_METADATA!$G$2:$G$20000,1,DATOS!$I$2:$I$20000,"Orquesta/Banda/Conjunto"),"")))</f>
        <v/>
      </c>
      <c r="V68" t="str">
        <f>IF(S68="","",IF(S68="[FÓRMULA MANUAL]","",IFERROR(AVERAGEIFS(DATOS!$K$2:$K$20000,DATOS!$A$2:$A$20000,S68,CONFIG_METADATA!$G$2:$G$20000,1,DATOS!$I$2:$I$20000,"Música de Cámara"),"")))</f>
        <v/>
      </c>
      <c r="W68" t="str">
        <f>IF(S68="","",IF(S68="[FÓRMULA MANUAL]","",IFERROR(SUMPRODUCT((DATOS!$A$2:$A$20000=S68)*(CONFIG_METADATA!$G$2:$G$20000=1)*(COUNTIF(CONFIG_ASIGNATURAS!$B$7:$B$27,DATOS!$I$2:$I$20000)&gt;0)*(DATOS!$K$2:$K$20000))/SUMPRODUCT((DATOS!$A$2:$A$20000=S68)*(CONFIG_METADATA!$G$2:$G$20000=1)*(COUNTIF(CONFIG_ASIGNATURAS!$B$7:$B$27,DATOS!$I$2:$I$20000)&gt;0)*1),"")))</f>
        <v/>
      </c>
      <c r="Z68" t="str">
        <f>IF(Y68="","",IF(Y68="[FÓRMULA MANUAL]","",IFERROR(AVERAGEIFS(DATOS!$K$2:$K$20000,DATOS!$A$2:$A$20000,Y68,CONFIG_METADATA!$G$2:$G$20000,1,DATOS!$I$2:$I$20000,"Análisis"),"")))</f>
        <v/>
      </c>
      <c r="AA68" t="str">
        <f>IF(Y68="","",IF(Y68="[FÓRMULA MANUAL]","",IFERROR(AVERAGEIFS(DATOS!$K$2:$K$20000,DATOS!$A$2:$A$20000,Y68,CONFIG_METADATA!$G$2:$G$20000,1,DATOS!$I$2:$I$20000,"Orquesta/Banda/Conjunto"),"")))</f>
        <v/>
      </c>
      <c r="AB68" t="str">
        <f>IF(Y68="","",IF(Y68="[FÓRMULA MANUAL]","",IFERROR(AVERAGEIFS(DATOS!$K$2:$K$20000,DATOS!$A$2:$A$20000,Y68,CONFIG_METADATA!$G$2:$G$20000,1,DATOS!$I$2:$I$20000,"Música de Cámara"),"")))</f>
        <v/>
      </c>
      <c r="AC68" t="str">
        <f>IF(Y68="","",IF(Y68="[FÓRMULA MANUAL]","",IFERROR(SUMPRODUCT((DATOS!$A$2:$A$20000=Y68)*(CONFIG_METADATA!$G$2:$G$20000=1)*(COUNTIF(CONFIG_ASIGNATURAS!$B$7:$B$27,DATOS!$I$2:$I$20000)&gt;0)*(DATOS!$K$2:$K$20000))/SUMPRODUCT((DATOS!$A$2:$A$20000=Y68)*(CONFIG_METADATA!$G$2:$G$20000=1)*(COUNTIF(CONFIG_ASIGNATURAS!$B$7:$B$27,DATOS!$I$2:$I$20000)&gt;0)*1),"")))</f>
        <v/>
      </c>
      <c r="AF68" t="str">
        <f>IF(AE68="","",IF(AE68="[FÓRMULA MANUAL]","",IFERROR(AVERAGEIFS(DATOS!$K$2:$K$20000,DATOS!$A$2:$A$20000,AE68,CONFIG_METADATA!$G$2:$G$20000,1,DATOS!$I$2:$I$20000,"Análisis"),"")))</f>
        <v/>
      </c>
      <c r="AG68" t="str">
        <f>IF(AE68="","",IF(AE68="[FÓRMULA MANUAL]","",IFERROR(AVERAGEIFS(DATOS!$K$2:$K$20000,DATOS!$A$2:$A$20000,AE68,CONFIG_METADATA!$G$2:$G$20000,1,DATOS!$I$2:$I$20000,"Orquesta/Banda/Conjunto"),"")))</f>
        <v/>
      </c>
      <c r="AH68" t="str">
        <f>IF(AE68="","",IF(AE68="[FÓRMULA MANUAL]","",IFERROR(AVERAGEIFS(DATOS!$K$2:$K$20000,DATOS!$A$2:$A$20000,AE68,CONFIG_METADATA!$G$2:$G$20000,1,DATOS!$I$2:$I$20000,"Música de Cámara"),"")))</f>
        <v/>
      </c>
      <c r="AI68" t="str">
        <f>IF(AE68="","",IF(AE68="[FÓRMULA MANUAL]","",IFERROR(SUMPRODUCT((DATOS!$A$2:$A$20000=AE68)*(CONFIG_METADATA!$G$2:$G$20000=1)*(COUNTIF(CONFIG_ASIGNATURAS!$B$7:$B$27,DATOS!$I$2:$I$20000)&gt;0)*(DATOS!$K$2:$K$20000))/SUMPRODUCT((DATOS!$A$2:$A$20000=AE68)*(CONFIG_METADATA!$G$2:$G$20000=1)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MANUAL]","",IFERROR(AVERAGEIFS(DATOS!$K$2:$K$20000,DATOS!$A$2:$A$20000,A69,CONFIG_METADATA!$G$2:$G$20000,1,DATOS!$I$2:$I$20000,"Lenguaje Musical"),"")))</f>
        <v/>
      </c>
      <c r="C69" t="str">
        <f>IF(A69="","",IF(A69="[FÓRMULA MANUAL]","",IFERROR(AVERAGEIFS(DATOS!$K$2:$K$20000,DATOS!$A$2:$A$20000,A69,CONFIG_METADATA!$G$2:$G$20000,1,DATOS!$I$2:$I$20000,"Orquesta/Banda/Conjunto"),"")))</f>
        <v/>
      </c>
      <c r="D69" t="str">
        <f>IF(A69="","",IF(A69="[FÓRMULA MANUAL]","",IFERROR(AVERAGEIFS(DATOS!$K$2:$K$20000,DATOS!$A$2:$A$20000,A69,CONFIG_METADATA!$G$2:$G$20000,1,DATOS!$I$2:$I$20000,"Conjunto"),"")))</f>
        <v/>
      </c>
      <c r="E69" t="str">
        <f>IF(A69="","",IF(A69="[FÓRMULA MANUAL]","",IFERROR(SUMPRODUCT((DATOS!$A$2:$A$20000=A69)*(CONFIG_METADATA!$G$2:$G$20000=1)*(COUNTIF(CONFIG_ASIGNATURAS!$B$7:$B$27,DATOS!$I$2:$I$20000)&gt;0)*(DATOS!$K$2:$K$20000))/SUMPRODUCT((DATOS!$A$2:$A$20000=A69)*(CONFIG_METADATA!$G$2:$G$20000=1)*(COUNTIF(CONFIG_ASIGNATURAS!$B$7:$B$27,DATOS!$I$2:$I$20000)&gt;0)*1),"")))</f>
        <v/>
      </c>
      <c r="H69" t="str">
        <f>IF(G69="","",IF(G69="[FÓRMULA MANUAL]","",IFERROR(AVERAGEIFS(DATOS!$K$2:$K$20000,DATOS!$A$2:$A$20000,G69,CONFIG_METADATA!$G$2:$G$20000,1,DATOS!$I$2:$I$20000,"Lenguaje Musical"),"")))</f>
        <v/>
      </c>
      <c r="I69" t="str">
        <f>IF(G69="","",IF(G69="[FÓRMULA MANUAL]","",IFERROR(AVERAGEIFS(DATOS!$K$2:$K$20000,DATOS!$A$2:$A$20000,G69,CONFIG_METADATA!$G$2:$G$20000,1,DATOS!$I$2:$I$20000,"Orquesta/Banda/Conjunto"),"")))</f>
        <v/>
      </c>
      <c r="J69" t="str">
        <f>IF(G69="","",IF(G69="[FÓRMULA MANUAL]","",IFERROR(AVERAGEIFS(DATOS!$K$2:$K$20000,DATOS!$A$2:$A$20000,G69,CONFIG_METADATA!$G$2:$G$20000,1,DATOS!$I$2:$I$20000,"Conjunto"),"")))</f>
        <v/>
      </c>
      <c r="K69" t="str">
        <f>IF(G69="","",IF(G69="[FÓRMULA MANUAL]","",IFERROR(SUMPRODUCT((DATOS!$A$2:$A$20000=G69)*(CONFIG_METADATA!$G$2:$G$20000=1)*(COUNTIF(CONFIG_ASIGNATURAS!$B$7:$B$27,DATOS!$I$2:$I$20000)&gt;0)*(DATOS!$K$2:$K$20000))/SUMPRODUCT((DATOS!$A$2:$A$20000=G69)*(CONFIG_METADATA!$G$2:$G$20000=1)*(COUNTIF(CONFIG_ASIGNATURAS!$B$7:$B$27,DATOS!$I$2:$I$20000)&gt;0)*1),"")))</f>
        <v/>
      </c>
      <c r="N69" t="str">
        <f>IF(M69="","",IF(M69="[FÓRMULA MANUAL]","",IFERROR(AVERAGEIFS(DATOS!$K$2:$K$20000,DATOS!$A$2:$A$20000,M69,CONFIG_METADATA!$G$2:$G$20000,1,DATOS!$I$2:$I$20000,"Armonía"),"")))</f>
        <v/>
      </c>
      <c r="O69" t="str">
        <f>IF(M69="","",IF(M69="[FÓRMULA MANUAL]","",IFERROR(AVERAGEIFS(DATOS!$K$2:$K$20000,DATOS!$A$2:$A$20000,M69,CONFIG_METADATA!$G$2:$G$20000,1,DATOS!$I$2:$I$20000,"Orquesta/Banda/Conjunto"),"")))</f>
        <v/>
      </c>
      <c r="P69" t="str">
        <f>IF(M69="","",IF(M69="[FÓRMULA MANUAL]","",IFERROR(AVERAGEIFS(DATOS!$K$2:$K$20000,DATOS!$A$2:$A$20000,M69,CONFIG_METADATA!$G$2:$G$20000,1,DATOS!$I$2:$I$20000,"Música de Cámara"),"")))</f>
        <v/>
      </c>
      <c r="Q69" t="str">
        <f>IF(M69="","",IF(M69="[FÓRMULA MANUAL]","",IFERROR(SUMPRODUCT((DATOS!$A$2:$A$20000=M69)*(CONFIG_METADATA!$G$2:$G$20000=1)*(COUNTIF(CONFIG_ASIGNATURAS!$B$7:$B$27,DATOS!$I$2:$I$20000)&gt;0)*(DATOS!$K$2:$K$20000))/SUMPRODUCT((DATOS!$A$2:$A$20000=M69)*(CONFIG_METADATA!$G$2:$G$20000=1)*(COUNTIF(CONFIG_ASIGNATURAS!$B$7:$B$27,DATOS!$I$2:$I$20000)&gt;0)*1),"")))</f>
        <v/>
      </c>
      <c r="T69" t="str">
        <f>IF(S69="","",IF(S69="[FÓRMULA MANUAL]","",IFERROR(AVERAGEIFS(DATOS!$K$2:$K$20000,DATOS!$A$2:$A$20000,S69,CONFIG_METADATA!$G$2:$G$20000,1,DATOS!$I$2:$I$20000,"Armonía"),"")))</f>
        <v/>
      </c>
      <c r="U69" t="str">
        <f>IF(S69="","",IF(S69="[FÓRMULA MANUAL]","",IFERROR(AVERAGEIFS(DATOS!$K$2:$K$20000,DATOS!$A$2:$A$20000,S69,CONFIG_METADATA!$G$2:$G$20000,1,DATOS!$I$2:$I$20000,"Orquesta/Banda/Conjunto"),"")))</f>
        <v/>
      </c>
      <c r="V69" t="str">
        <f>IF(S69="","",IF(S69="[FÓRMULA MANUAL]","",IFERROR(AVERAGEIFS(DATOS!$K$2:$K$20000,DATOS!$A$2:$A$20000,S69,CONFIG_METADATA!$G$2:$G$20000,1,DATOS!$I$2:$I$20000,"Música de Cámara"),"")))</f>
        <v/>
      </c>
      <c r="W69" t="str">
        <f>IF(S69="","",IF(S69="[FÓRMULA MANUAL]","",IFERROR(SUMPRODUCT((DATOS!$A$2:$A$20000=S69)*(CONFIG_METADATA!$G$2:$G$20000=1)*(COUNTIF(CONFIG_ASIGNATURAS!$B$7:$B$27,DATOS!$I$2:$I$20000)&gt;0)*(DATOS!$K$2:$K$20000))/SUMPRODUCT((DATOS!$A$2:$A$20000=S69)*(CONFIG_METADATA!$G$2:$G$20000=1)*(COUNTIF(CONFIG_ASIGNATURAS!$B$7:$B$27,DATOS!$I$2:$I$20000)&gt;0)*1),"")))</f>
        <v/>
      </c>
      <c r="Z69" t="str">
        <f>IF(Y69="","",IF(Y69="[FÓRMULA MANUAL]","",IFERROR(AVERAGEIFS(DATOS!$K$2:$K$20000,DATOS!$A$2:$A$20000,Y69,CONFIG_METADATA!$G$2:$G$20000,1,DATOS!$I$2:$I$20000,"Análisis"),"")))</f>
        <v/>
      </c>
      <c r="AA69" t="str">
        <f>IF(Y69="","",IF(Y69="[FÓRMULA MANUAL]","",IFERROR(AVERAGEIFS(DATOS!$K$2:$K$20000,DATOS!$A$2:$A$20000,Y69,CONFIG_METADATA!$G$2:$G$20000,1,DATOS!$I$2:$I$20000,"Orquesta/Banda/Conjunto"),"")))</f>
        <v/>
      </c>
      <c r="AB69" t="str">
        <f>IF(Y69="","",IF(Y69="[FÓRMULA MANUAL]","",IFERROR(AVERAGEIFS(DATOS!$K$2:$K$20000,DATOS!$A$2:$A$20000,Y69,CONFIG_METADATA!$G$2:$G$20000,1,DATOS!$I$2:$I$20000,"Música de Cámara"),"")))</f>
        <v/>
      </c>
      <c r="AC69" t="str">
        <f>IF(Y69="","",IF(Y69="[FÓRMULA MANUAL]","",IFERROR(SUMPRODUCT((DATOS!$A$2:$A$20000=Y69)*(CONFIG_METADATA!$G$2:$G$20000=1)*(COUNTIF(CONFIG_ASIGNATURAS!$B$7:$B$27,DATOS!$I$2:$I$20000)&gt;0)*(DATOS!$K$2:$K$20000))/SUMPRODUCT((DATOS!$A$2:$A$20000=Y69)*(CONFIG_METADATA!$G$2:$G$20000=1)*(COUNTIF(CONFIG_ASIGNATURAS!$B$7:$B$27,DATOS!$I$2:$I$20000)&gt;0)*1),"")))</f>
        <v/>
      </c>
      <c r="AF69" t="str">
        <f>IF(AE69="","",IF(AE69="[FÓRMULA MANUAL]","",IFERROR(AVERAGEIFS(DATOS!$K$2:$K$20000,DATOS!$A$2:$A$20000,AE69,CONFIG_METADATA!$G$2:$G$20000,1,DATOS!$I$2:$I$20000,"Análisis"),"")))</f>
        <v/>
      </c>
      <c r="AG69" t="str">
        <f>IF(AE69="","",IF(AE69="[FÓRMULA MANUAL]","",IFERROR(AVERAGEIFS(DATOS!$K$2:$K$20000,DATOS!$A$2:$A$20000,AE69,CONFIG_METADATA!$G$2:$G$20000,1,DATOS!$I$2:$I$20000,"Orquesta/Banda/Conjunto"),"")))</f>
        <v/>
      </c>
      <c r="AH69" t="str">
        <f>IF(AE69="","",IF(AE69="[FÓRMULA MANUAL]","",IFERROR(AVERAGEIFS(DATOS!$K$2:$K$20000,DATOS!$A$2:$A$20000,AE69,CONFIG_METADATA!$G$2:$G$20000,1,DATOS!$I$2:$I$20000,"Música de Cámara"),"")))</f>
        <v/>
      </c>
      <c r="AI69" t="str">
        <f>IF(AE69="","",IF(AE69="[FÓRMULA MANUAL]","",IFERROR(SUMPRODUCT((DATOS!$A$2:$A$20000=AE69)*(CONFIG_METADATA!$G$2:$G$20000=1)*(COUNTIF(CONFIG_ASIGNATURAS!$B$7:$B$27,DATOS!$I$2:$I$20000)&gt;0)*(DATOS!$K$2:$K$20000))/SUMPRODUCT((DATOS!$A$2:$A$20000=AE69)*(CONFIG_METADATA!$G$2:$G$20000=1)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MANUAL]","",IFERROR(AVERAGEIFS(DATOS!$K$2:$K$20000,DATOS!$A$2:$A$20000,A70,CONFIG_METADATA!$G$2:$G$20000,1,DATOS!$I$2:$I$20000,"Lenguaje Musical"),"")))</f>
        <v/>
      </c>
      <c r="C70" t="str">
        <f>IF(A70="","",IF(A70="[FÓRMULA MANUAL]","",IFERROR(AVERAGEIFS(DATOS!$K$2:$K$20000,DATOS!$A$2:$A$20000,A70,CONFIG_METADATA!$G$2:$G$20000,1,DATOS!$I$2:$I$20000,"Orquesta/Banda/Conjunto"),"")))</f>
        <v/>
      </c>
      <c r="D70" t="str">
        <f>IF(A70="","",IF(A70="[FÓRMULA MANUAL]","",IFERROR(AVERAGEIFS(DATOS!$K$2:$K$20000,DATOS!$A$2:$A$20000,A70,CONFIG_METADATA!$G$2:$G$20000,1,DATOS!$I$2:$I$20000,"Conjunto"),"")))</f>
        <v/>
      </c>
      <c r="E70" t="str">
        <f>IF(A70="","",IF(A70="[FÓRMULA MANUAL]","",IFERROR(SUMPRODUCT((DATOS!$A$2:$A$20000=A70)*(CONFIG_METADATA!$G$2:$G$20000=1)*(COUNTIF(CONFIG_ASIGNATURAS!$B$7:$B$27,DATOS!$I$2:$I$20000)&gt;0)*(DATOS!$K$2:$K$20000))/SUMPRODUCT((DATOS!$A$2:$A$20000=A70)*(CONFIG_METADATA!$G$2:$G$20000=1)*(COUNTIF(CONFIG_ASIGNATURAS!$B$7:$B$27,DATOS!$I$2:$I$20000)&gt;0)*1),"")))</f>
        <v/>
      </c>
      <c r="H70" t="str">
        <f>IF(G70="","",IF(G70="[FÓRMULA MANUAL]","",IFERROR(AVERAGEIFS(DATOS!$K$2:$K$20000,DATOS!$A$2:$A$20000,G70,CONFIG_METADATA!$G$2:$G$20000,1,DATOS!$I$2:$I$20000,"Lenguaje Musical"),"")))</f>
        <v/>
      </c>
      <c r="I70" t="str">
        <f>IF(G70="","",IF(G70="[FÓRMULA MANUAL]","",IFERROR(AVERAGEIFS(DATOS!$K$2:$K$20000,DATOS!$A$2:$A$20000,G70,CONFIG_METADATA!$G$2:$G$20000,1,DATOS!$I$2:$I$20000,"Orquesta/Banda/Conjunto"),"")))</f>
        <v/>
      </c>
      <c r="J70" t="str">
        <f>IF(G70="","",IF(G70="[FÓRMULA MANUAL]","",IFERROR(AVERAGEIFS(DATOS!$K$2:$K$20000,DATOS!$A$2:$A$20000,G70,CONFIG_METADATA!$G$2:$G$20000,1,DATOS!$I$2:$I$20000,"Conjunto"),"")))</f>
        <v/>
      </c>
      <c r="K70" t="str">
        <f>IF(G70="","",IF(G70="[FÓRMULA MANUAL]","",IFERROR(SUMPRODUCT((DATOS!$A$2:$A$20000=G70)*(CONFIG_METADATA!$G$2:$G$20000=1)*(COUNTIF(CONFIG_ASIGNATURAS!$B$7:$B$27,DATOS!$I$2:$I$20000)&gt;0)*(DATOS!$K$2:$K$20000))/SUMPRODUCT((DATOS!$A$2:$A$20000=G70)*(CONFIG_METADATA!$G$2:$G$20000=1)*(COUNTIF(CONFIG_ASIGNATURAS!$B$7:$B$27,DATOS!$I$2:$I$20000)&gt;0)*1),"")))</f>
        <v/>
      </c>
      <c r="N70" t="str">
        <f>IF(M70="","",IF(M70="[FÓRMULA MANUAL]","",IFERROR(AVERAGEIFS(DATOS!$K$2:$K$20000,DATOS!$A$2:$A$20000,M70,CONFIG_METADATA!$G$2:$G$20000,1,DATOS!$I$2:$I$20000,"Armonía"),"")))</f>
        <v/>
      </c>
      <c r="O70" t="str">
        <f>IF(M70="","",IF(M70="[FÓRMULA MANUAL]","",IFERROR(AVERAGEIFS(DATOS!$K$2:$K$20000,DATOS!$A$2:$A$20000,M70,CONFIG_METADATA!$G$2:$G$20000,1,DATOS!$I$2:$I$20000,"Orquesta/Banda/Conjunto"),"")))</f>
        <v/>
      </c>
      <c r="P70" t="str">
        <f>IF(M70="","",IF(M70="[FÓRMULA MANUAL]","",IFERROR(AVERAGEIFS(DATOS!$K$2:$K$20000,DATOS!$A$2:$A$20000,M70,CONFIG_METADATA!$G$2:$G$20000,1,DATOS!$I$2:$I$20000,"Música de Cámara"),"")))</f>
        <v/>
      </c>
      <c r="Q70" t="str">
        <f>IF(M70="","",IF(M70="[FÓRMULA MANUAL]","",IFERROR(SUMPRODUCT((DATOS!$A$2:$A$20000=M70)*(CONFIG_METADATA!$G$2:$G$20000=1)*(COUNTIF(CONFIG_ASIGNATURAS!$B$7:$B$27,DATOS!$I$2:$I$20000)&gt;0)*(DATOS!$K$2:$K$20000))/SUMPRODUCT((DATOS!$A$2:$A$20000=M70)*(CONFIG_METADATA!$G$2:$G$20000=1)*(COUNTIF(CONFIG_ASIGNATURAS!$B$7:$B$27,DATOS!$I$2:$I$20000)&gt;0)*1),"")))</f>
        <v/>
      </c>
      <c r="T70" t="str">
        <f>IF(S70="","",IF(S70="[FÓRMULA MANUAL]","",IFERROR(AVERAGEIFS(DATOS!$K$2:$K$20000,DATOS!$A$2:$A$20000,S70,CONFIG_METADATA!$G$2:$G$20000,1,DATOS!$I$2:$I$20000,"Armonía"),"")))</f>
        <v/>
      </c>
      <c r="U70" t="str">
        <f>IF(S70="","",IF(S70="[FÓRMULA MANUAL]","",IFERROR(AVERAGEIFS(DATOS!$K$2:$K$20000,DATOS!$A$2:$A$20000,S70,CONFIG_METADATA!$G$2:$G$20000,1,DATOS!$I$2:$I$20000,"Orquesta/Banda/Conjunto"),"")))</f>
        <v/>
      </c>
      <c r="V70" t="str">
        <f>IF(S70="","",IF(S70="[FÓRMULA MANUAL]","",IFERROR(AVERAGEIFS(DATOS!$K$2:$K$20000,DATOS!$A$2:$A$20000,S70,CONFIG_METADATA!$G$2:$G$20000,1,DATOS!$I$2:$I$20000,"Música de Cámara"),"")))</f>
        <v/>
      </c>
      <c r="W70" t="str">
        <f>IF(S70="","",IF(S70="[FÓRMULA MANUAL]","",IFERROR(SUMPRODUCT((DATOS!$A$2:$A$20000=S70)*(CONFIG_METADATA!$G$2:$G$20000=1)*(COUNTIF(CONFIG_ASIGNATURAS!$B$7:$B$27,DATOS!$I$2:$I$20000)&gt;0)*(DATOS!$K$2:$K$20000))/SUMPRODUCT((DATOS!$A$2:$A$20000=S70)*(CONFIG_METADATA!$G$2:$G$20000=1)*(COUNTIF(CONFIG_ASIGNATURAS!$B$7:$B$27,DATOS!$I$2:$I$20000)&gt;0)*1),"")))</f>
        <v/>
      </c>
      <c r="Z70" t="str">
        <f>IF(Y70="","",IF(Y70="[FÓRMULA MANUAL]","",IFERROR(AVERAGEIFS(DATOS!$K$2:$K$20000,DATOS!$A$2:$A$20000,Y70,CONFIG_METADATA!$G$2:$G$20000,1,DATOS!$I$2:$I$20000,"Análisis"),"")))</f>
        <v/>
      </c>
      <c r="AA70" t="str">
        <f>IF(Y70="","",IF(Y70="[FÓRMULA MANUAL]","",IFERROR(AVERAGEIFS(DATOS!$K$2:$K$20000,DATOS!$A$2:$A$20000,Y70,CONFIG_METADATA!$G$2:$G$20000,1,DATOS!$I$2:$I$20000,"Orquesta/Banda/Conjunto"),"")))</f>
        <v/>
      </c>
      <c r="AB70" t="str">
        <f>IF(Y70="","",IF(Y70="[FÓRMULA MANUAL]","",IFERROR(AVERAGEIFS(DATOS!$K$2:$K$20000,DATOS!$A$2:$A$20000,Y70,CONFIG_METADATA!$G$2:$G$20000,1,DATOS!$I$2:$I$20000,"Música de Cámara"),"")))</f>
        <v/>
      </c>
      <c r="AC70" t="str">
        <f>IF(Y70="","",IF(Y70="[FÓRMULA MANUAL]","",IFERROR(SUMPRODUCT((DATOS!$A$2:$A$20000=Y70)*(CONFIG_METADATA!$G$2:$G$20000=1)*(COUNTIF(CONFIG_ASIGNATURAS!$B$7:$B$27,DATOS!$I$2:$I$20000)&gt;0)*(DATOS!$K$2:$K$20000))/SUMPRODUCT((DATOS!$A$2:$A$20000=Y70)*(CONFIG_METADATA!$G$2:$G$20000=1)*(COUNTIF(CONFIG_ASIGNATURAS!$B$7:$B$27,DATOS!$I$2:$I$20000)&gt;0)*1),"")))</f>
        <v/>
      </c>
      <c r="AF70" t="str">
        <f>IF(AE70="","",IF(AE70="[FÓRMULA MANUAL]","",IFERROR(AVERAGEIFS(DATOS!$K$2:$K$20000,DATOS!$A$2:$A$20000,AE70,CONFIG_METADATA!$G$2:$G$20000,1,DATOS!$I$2:$I$20000,"Análisis"),"")))</f>
        <v/>
      </c>
      <c r="AG70" t="str">
        <f>IF(AE70="","",IF(AE70="[FÓRMULA MANUAL]","",IFERROR(AVERAGEIFS(DATOS!$K$2:$K$20000,DATOS!$A$2:$A$20000,AE70,CONFIG_METADATA!$G$2:$G$20000,1,DATOS!$I$2:$I$20000,"Orquesta/Banda/Conjunto"),"")))</f>
        <v/>
      </c>
      <c r="AH70" t="str">
        <f>IF(AE70="","",IF(AE70="[FÓRMULA MANUAL]","",IFERROR(AVERAGEIFS(DATOS!$K$2:$K$20000,DATOS!$A$2:$A$20000,AE70,CONFIG_METADATA!$G$2:$G$20000,1,DATOS!$I$2:$I$20000,"Música de Cámara"),"")))</f>
        <v/>
      </c>
      <c r="AI70" t="str">
        <f>IF(AE70="","",IF(AE70="[FÓRMULA MANUAL]","",IFERROR(SUMPRODUCT((DATOS!$A$2:$A$20000=AE70)*(CONFIG_METADATA!$G$2:$G$20000=1)*(COUNTIF(CONFIG_ASIGNATURAS!$B$7:$B$27,DATOS!$I$2:$I$20000)&gt;0)*(DATOS!$K$2:$K$20000))/SUMPRODUCT((DATOS!$A$2:$A$20000=AE70)*(CONFIG_METADATA!$G$2:$G$20000=1)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MANUAL]","",IFERROR(AVERAGEIFS(DATOS!$K$2:$K$20000,DATOS!$A$2:$A$20000,A71,CONFIG_METADATA!$G$2:$G$20000,1,DATOS!$I$2:$I$20000,"Lenguaje Musical"),"")))</f>
        <v/>
      </c>
      <c r="C71" t="str">
        <f>IF(A71="","",IF(A71="[FÓRMULA MANUAL]","",IFERROR(AVERAGEIFS(DATOS!$K$2:$K$20000,DATOS!$A$2:$A$20000,A71,CONFIG_METADATA!$G$2:$G$20000,1,DATOS!$I$2:$I$20000,"Orquesta/Banda/Conjunto"),"")))</f>
        <v/>
      </c>
      <c r="D71" t="str">
        <f>IF(A71="","",IF(A71="[FÓRMULA MANUAL]","",IFERROR(AVERAGEIFS(DATOS!$K$2:$K$20000,DATOS!$A$2:$A$20000,A71,CONFIG_METADATA!$G$2:$G$20000,1,DATOS!$I$2:$I$20000,"Conjunto"),"")))</f>
        <v/>
      </c>
      <c r="E71" t="str">
        <f>IF(A71="","",IF(A71="[FÓRMULA MANUAL]","",IFERROR(SUMPRODUCT((DATOS!$A$2:$A$20000=A71)*(CONFIG_METADATA!$G$2:$G$20000=1)*(COUNTIF(CONFIG_ASIGNATURAS!$B$7:$B$27,DATOS!$I$2:$I$20000)&gt;0)*(DATOS!$K$2:$K$20000))/SUMPRODUCT((DATOS!$A$2:$A$20000=A71)*(CONFIG_METADATA!$G$2:$G$20000=1)*(COUNTIF(CONFIG_ASIGNATURAS!$B$7:$B$27,DATOS!$I$2:$I$20000)&gt;0)*1),"")))</f>
        <v/>
      </c>
      <c r="H71" t="str">
        <f>IF(G71="","",IF(G71="[FÓRMULA MANUAL]","",IFERROR(AVERAGEIFS(DATOS!$K$2:$K$20000,DATOS!$A$2:$A$20000,G71,CONFIG_METADATA!$G$2:$G$20000,1,DATOS!$I$2:$I$20000,"Lenguaje Musical"),"")))</f>
        <v/>
      </c>
      <c r="I71" t="str">
        <f>IF(G71="","",IF(G71="[FÓRMULA MANUAL]","",IFERROR(AVERAGEIFS(DATOS!$K$2:$K$20000,DATOS!$A$2:$A$20000,G71,CONFIG_METADATA!$G$2:$G$20000,1,DATOS!$I$2:$I$20000,"Orquesta/Banda/Conjunto"),"")))</f>
        <v/>
      </c>
      <c r="J71" t="str">
        <f>IF(G71="","",IF(G71="[FÓRMULA MANUAL]","",IFERROR(AVERAGEIFS(DATOS!$K$2:$K$20000,DATOS!$A$2:$A$20000,G71,CONFIG_METADATA!$G$2:$G$20000,1,DATOS!$I$2:$I$20000,"Conjunto"),"")))</f>
        <v/>
      </c>
      <c r="K71" t="str">
        <f>IF(G71="","",IF(G71="[FÓRMULA MANUAL]","",IFERROR(SUMPRODUCT((DATOS!$A$2:$A$20000=G71)*(CONFIG_METADATA!$G$2:$G$20000=1)*(COUNTIF(CONFIG_ASIGNATURAS!$B$7:$B$27,DATOS!$I$2:$I$20000)&gt;0)*(DATOS!$K$2:$K$20000))/SUMPRODUCT((DATOS!$A$2:$A$20000=G71)*(CONFIG_METADATA!$G$2:$G$20000=1)*(COUNTIF(CONFIG_ASIGNATURAS!$B$7:$B$27,DATOS!$I$2:$I$20000)&gt;0)*1),"")))</f>
        <v/>
      </c>
      <c r="N71" t="str">
        <f>IF(M71="","",IF(M71="[FÓRMULA MANUAL]","",IFERROR(AVERAGEIFS(DATOS!$K$2:$K$20000,DATOS!$A$2:$A$20000,M71,CONFIG_METADATA!$G$2:$G$20000,1,DATOS!$I$2:$I$20000,"Armonía"),"")))</f>
        <v/>
      </c>
      <c r="O71" t="str">
        <f>IF(M71="","",IF(M71="[FÓRMULA MANUAL]","",IFERROR(AVERAGEIFS(DATOS!$K$2:$K$20000,DATOS!$A$2:$A$20000,M71,CONFIG_METADATA!$G$2:$G$20000,1,DATOS!$I$2:$I$20000,"Orquesta/Banda/Conjunto"),"")))</f>
        <v/>
      </c>
      <c r="P71" t="str">
        <f>IF(M71="","",IF(M71="[FÓRMULA MANUAL]","",IFERROR(AVERAGEIFS(DATOS!$K$2:$K$20000,DATOS!$A$2:$A$20000,M71,CONFIG_METADATA!$G$2:$G$20000,1,DATOS!$I$2:$I$20000,"Música de Cámara"),"")))</f>
        <v/>
      </c>
      <c r="Q71" t="str">
        <f>IF(M71="","",IF(M71="[FÓRMULA MANUAL]","",IFERROR(SUMPRODUCT((DATOS!$A$2:$A$20000=M71)*(CONFIG_METADATA!$G$2:$G$20000=1)*(COUNTIF(CONFIG_ASIGNATURAS!$B$7:$B$27,DATOS!$I$2:$I$20000)&gt;0)*(DATOS!$K$2:$K$20000))/SUMPRODUCT((DATOS!$A$2:$A$20000=M71)*(CONFIG_METADATA!$G$2:$G$20000=1)*(COUNTIF(CONFIG_ASIGNATURAS!$B$7:$B$27,DATOS!$I$2:$I$20000)&gt;0)*1),"")))</f>
        <v/>
      </c>
      <c r="T71" t="str">
        <f>IF(S71="","",IF(S71="[FÓRMULA MANUAL]","",IFERROR(AVERAGEIFS(DATOS!$K$2:$K$20000,DATOS!$A$2:$A$20000,S71,CONFIG_METADATA!$G$2:$G$20000,1,DATOS!$I$2:$I$20000,"Armonía"),"")))</f>
        <v/>
      </c>
      <c r="U71" t="str">
        <f>IF(S71="","",IF(S71="[FÓRMULA MANUAL]","",IFERROR(AVERAGEIFS(DATOS!$K$2:$K$20000,DATOS!$A$2:$A$20000,S71,CONFIG_METADATA!$G$2:$G$20000,1,DATOS!$I$2:$I$20000,"Orquesta/Banda/Conjunto"),"")))</f>
        <v/>
      </c>
      <c r="V71" t="str">
        <f>IF(S71="","",IF(S71="[FÓRMULA MANUAL]","",IFERROR(AVERAGEIFS(DATOS!$K$2:$K$20000,DATOS!$A$2:$A$20000,S71,CONFIG_METADATA!$G$2:$G$20000,1,DATOS!$I$2:$I$20000,"Música de Cámara"),"")))</f>
        <v/>
      </c>
      <c r="W71" t="str">
        <f>IF(S71="","",IF(S71="[FÓRMULA MANUAL]","",IFERROR(SUMPRODUCT((DATOS!$A$2:$A$20000=S71)*(CONFIG_METADATA!$G$2:$G$20000=1)*(COUNTIF(CONFIG_ASIGNATURAS!$B$7:$B$27,DATOS!$I$2:$I$20000)&gt;0)*(DATOS!$K$2:$K$20000))/SUMPRODUCT((DATOS!$A$2:$A$20000=S71)*(CONFIG_METADATA!$G$2:$G$20000=1)*(COUNTIF(CONFIG_ASIGNATURAS!$B$7:$B$27,DATOS!$I$2:$I$20000)&gt;0)*1),"")))</f>
        <v/>
      </c>
      <c r="Z71" t="str">
        <f>IF(Y71="","",IF(Y71="[FÓRMULA MANUAL]","",IFERROR(AVERAGEIFS(DATOS!$K$2:$K$20000,DATOS!$A$2:$A$20000,Y71,CONFIG_METADATA!$G$2:$G$20000,1,DATOS!$I$2:$I$20000,"Análisis"),"")))</f>
        <v/>
      </c>
      <c r="AA71" t="str">
        <f>IF(Y71="","",IF(Y71="[FÓRMULA MANUAL]","",IFERROR(AVERAGEIFS(DATOS!$K$2:$K$20000,DATOS!$A$2:$A$20000,Y71,CONFIG_METADATA!$G$2:$G$20000,1,DATOS!$I$2:$I$20000,"Orquesta/Banda/Conjunto"),"")))</f>
        <v/>
      </c>
      <c r="AB71" t="str">
        <f>IF(Y71="","",IF(Y71="[FÓRMULA MANUAL]","",IFERROR(AVERAGEIFS(DATOS!$K$2:$K$20000,DATOS!$A$2:$A$20000,Y71,CONFIG_METADATA!$G$2:$G$20000,1,DATOS!$I$2:$I$20000,"Música de Cámara"),"")))</f>
        <v/>
      </c>
      <c r="AC71" t="str">
        <f>IF(Y71="","",IF(Y71="[FÓRMULA MANUAL]","",IFERROR(SUMPRODUCT((DATOS!$A$2:$A$20000=Y71)*(CONFIG_METADATA!$G$2:$G$20000=1)*(COUNTIF(CONFIG_ASIGNATURAS!$B$7:$B$27,DATOS!$I$2:$I$20000)&gt;0)*(DATOS!$K$2:$K$20000))/SUMPRODUCT((DATOS!$A$2:$A$20000=Y71)*(CONFIG_METADATA!$G$2:$G$20000=1)*(COUNTIF(CONFIG_ASIGNATURAS!$B$7:$B$27,DATOS!$I$2:$I$20000)&gt;0)*1),"")))</f>
        <v/>
      </c>
      <c r="AF71" t="str">
        <f>IF(AE71="","",IF(AE71="[FÓRMULA MANUAL]","",IFERROR(AVERAGEIFS(DATOS!$K$2:$K$20000,DATOS!$A$2:$A$20000,AE71,CONFIG_METADATA!$G$2:$G$20000,1,DATOS!$I$2:$I$20000,"Análisis"),"")))</f>
        <v/>
      </c>
      <c r="AG71" t="str">
        <f>IF(AE71="","",IF(AE71="[FÓRMULA MANUAL]","",IFERROR(AVERAGEIFS(DATOS!$K$2:$K$20000,DATOS!$A$2:$A$20000,AE71,CONFIG_METADATA!$G$2:$G$20000,1,DATOS!$I$2:$I$20000,"Orquesta/Banda/Conjunto"),"")))</f>
        <v/>
      </c>
      <c r="AH71" t="str">
        <f>IF(AE71="","",IF(AE71="[FÓRMULA MANUAL]","",IFERROR(AVERAGEIFS(DATOS!$K$2:$K$20000,DATOS!$A$2:$A$20000,AE71,CONFIG_METADATA!$G$2:$G$20000,1,DATOS!$I$2:$I$20000,"Música de Cámara"),"")))</f>
        <v/>
      </c>
      <c r="AI71" t="str">
        <f>IF(AE71="","",IF(AE71="[FÓRMULA MANUAL]","",IFERROR(SUMPRODUCT((DATOS!$A$2:$A$20000=AE71)*(CONFIG_METADATA!$G$2:$G$20000=1)*(COUNTIF(CONFIG_ASIGNATURAS!$B$7:$B$27,DATOS!$I$2:$I$20000)&gt;0)*(DATOS!$K$2:$K$20000))/SUMPRODUCT((DATOS!$A$2:$A$20000=AE71)*(CONFIG_METADATA!$G$2:$G$20000=1)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MANUAL]","",IFERROR(AVERAGEIFS(DATOS!$K$2:$K$20000,DATOS!$A$2:$A$20000,A72,CONFIG_METADATA!$G$2:$G$20000,1,DATOS!$I$2:$I$20000,"Lenguaje Musical"),"")))</f>
        <v/>
      </c>
      <c r="C72" t="str">
        <f>IF(A72="","",IF(A72="[FÓRMULA MANUAL]","",IFERROR(AVERAGEIFS(DATOS!$K$2:$K$20000,DATOS!$A$2:$A$20000,A72,CONFIG_METADATA!$G$2:$G$20000,1,DATOS!$I$2:$I$20000,"Orquesta/Banda/Conjunto"),"")))</f>
        <v/>
      </c>
      <c r="D72" t="str">
        <f>IF(A72="","",IF(A72="[FÓRMULA MANUAL]","",IFERROR(AVERAGEIFS(DATOS!$K$2:$K$20000,DATOS!$A$2:$A$20000,A72,CONFIG_METADATA!$G$2:$G$20000,1,DATOS!$I$2:$I$20000,"Conjunto"),"")))</f>
        <v/>
      </c>
      <c r="E72" t="str">
        <f>IF(A72="","",IF(A72="[FÓRMULA MANUAL]","",IFERROR(SUMPRODUCT((DATOS!$A$2:$A$20000=A72)*(CONFIG_METADATA!$G$2:$G$20000=1)*(COUNTIF(CONFIG_ASIGNATURAS!$B$7:$B$27,DATOS!$I$2:$I$20000)&gt;0)*(DATOS!$K$2:$K$20000))/SUMPRODUCT((DATOS!$A$2:$A$20000=A72)*(CONFIG_METADATA!$G$2:$G$20000=1)*(COUNTIF(CONFIG_ASIGNATURAS!$B$7:$B$27,DATOS!$I$2:$I$20000)&gt;0)*1),"")))</f>
        <v/>
      </c>
      <c r="H72" t="str">
        <f>IF(G72="","",IF(G72="[FÓRMULA MANUAL]","",IFERROR(AVERAGEIFS(DATOS!$K$2:$K$20000,DATOS!$A$2:$A$20000,G72,CONFIG_METADATA!$G$2:$G$20000,1,DATOS!$I$2:$I$20000,"Lenguaje Musical"),"")))</f>
        <v/>
      </c>
      <c r="I72" t="str">
        <f>IF(G72="","",IF(G72="[FÓRMULA MANUAL]","",IFERROR(AVERAGEIFS(DATOS!$K$2:$K$20000,DATOS!$A$2:$A$20000,G72,CONFIG_METADATA!$G$2:$G$20000,1,DATOS!$I$2:$I$20000,"Orquesta/Banda/Conjunto"),"")))</f>
        <v/>
      </c>
      <c r="J72" t="str">
        <f>IF(G72="","",IF(G72="[FÓRMULA MANUAL]","",IFERROR(AVERAGEIFS(DATOS!$K$2:$K$20000,DATOS!$A$2:$A$20000,G72,CONFIG_METADATA!$G$2:$G$20000,1,DATOS!$I$2:$I$20000,"Conjunto"),"")))</f>
        <v/>
      </c>
      <c r="K72" t="str">
        <f>IF(G72="","",IF(G72="[FÓRMULA MANUAL]","",IFERROR(SUMPRODUCT((DATOS!$A$2:$A$20000=G72)*(CONFIG_METADATA!$G$2:$G$20000=1)*(COUNTIF(CONFIG_ASIGNATURAS!$B$7:$B$27,DATOS!$I$2:$I$20000)&gt;0)*(DATOS!$K$2:$K$20000))/SUMPRODUCT((DATOS!$A$2:$A$20000=G72)*(CONFIG_METADATA!$G$2:$G$20000=1)*(COUNTIF(CONFIG_ASIGNATURAS!$B$7:$B$27,DATOS!$I$2:$I$20000)&gt;0)*1),"")))</f>
        <v/>
      </c>
      <c r="N72" t="str">
        <f>IF(M72="","",IF(M72="[FÓRMULA MANUAL]","",IFERROR(AVERAGEIFS(DATOS!$K$2:$K$20000,DATOS!$A$2:$A$20000,M72,CONFIG_METADATA!$G$2:$G$20000,1,DATOS!$I$2:$I$20000,"Armonía"),"")))</f>
        <v/>
      </c>
      <c r="O72" t="str">
        <f>IF(M72="","",IF(M72="[FÓRMULA MANUAL]","",IFERROR(AVERAGEIFS(DATOS!$K$2:$K$20000,DATOS!$A$2:$A$20000,M72,CONFIG_METADATA!$G$2:$G$20000,1,DATOS!$I$2:$I$20000,"Orquesta/Banda/Conjunto"),"")))</f>
        <v/>
      </c>
      <c r="P72" t="str">
        <f>IF(M72="","",IF(M72="[FÓRMULA MANUAL]","",IFERROR(AVERAGEIFS(DATOS!$K$2:$K$20000,DATOS!$A$2:$A$20000,M72,CONFIG_METADATA!$G$2:$G$20000,1,DATOS!$I$2:$I$20000,"Música de Cámara"),"")))</f>
        <v/>
      </c>
      <c r="Q72" t="str">
        <f>IF(M72="","",IF(M72="[FÓRMULA MANUAL]","",IFERROR(SUMPRODUCT((DATOS!$A$2:$A$20000=M72)*(CONFIG_METADATA!$G$2:$G$20000=1)*(COUNTIF(CONFIG_ASIGNATURAS!$B$7:$B$27,DATOS!$I$2:$I$20000)&gt;0)*(DATOS!$K$2:$K$20000))/SUMPRODUCT((DATOS!$A$2:$A$20000=M72)*(CONFIG_METADATA!$G$2:$G$20000=1)*(COUNTIF(CONFIG_ASIGNATURAS!$B$7:$B$27,DATOS!$I$2:$I$20000)&gt;0)*1),"")))</f>
        <v/>
      </c>
      <c r="T72" t="str">
        <f>IF(S72="","",IF(S72="[FÓRMULA MANUAL]","",IFERROR(AVERAGEIFS(DATOS!$K$2:$K$20000,DATOS!$A$2:$A$20000,S72,CONFIG_METADATA!$G$2:$G$20000,1,DATOS!$I$2:$I$20000,"Armonía"),"")))</f>
        <v/>
      </c>
      <c r="U72" t="str">
        <f>IF(S72="","",IF(S72="[FÓRMULA MANUAL]","",IFERROR(AVERAGEIFS(DATOS!$K$2:$K$20000,DATOS!$A$2:$A$20000,S72,CONFIG_METADATA!$G$2:$G$20000,1,DATOS!$I$2:$I$20000,"Orquesta/Banda/Conjunto"),"")))</f>
        <v/>
      </c>
      <c r="V72" t="str">
        <f>IF(S72="","",IF(S72="[FÓRMULA MANUAL]","",IFERROR(AVERAGEIFS(DATOS!$K$2:$K$20000,DATOS!$A$2:$A$20000,S72,CONFIG_METADATA!$G$2:$G$20000,1,DATOS!$I$2:$I$20000,"Música de Cámara"),"")))</f>
        <v/>
      </c>
      <c r="W72" t="str">
        <f>IF(S72="","",IF(S72="[FÓRMULA MANUAL]","",IFERROR(SUMPRODUCT((DATOS!$A$2:$A$20000=S72)*(CONFIG_METADATA!$G$2:$G$20000=1)*(COUNTIF(CONFIG_ASIGNATURAS!$B$7:$B$27,DATOS!$I$2:$I$20000)&gt;0)*(DATOS!$K$2:$K$20000))/SUMPRODUCT((DATOS!$A$2:$A$20000=S72)*(CONFIG_METADATA!$G$2:$G$20000=1)*(COUNTIF(CONFIG_ASIGNATURAS!$B$7:$B$27,DATOS!$I$2:$I$20000)&gt;0)*1),"")))</f>
        <v/>
      </c>
      <c r="Z72" t="str">
        <f>IF(Y72="","",IF(Y72="[FÓRMULA MANUAL]","",IFERROR(AVERAGEIFS(DATOS!$K$2:$K$20000,DATOS!$A$2:$A$20000,Y72,CONFIG_METADATA!$G$2:$G$20000,1,DATOS!$I$2:$I$20000,"Análisis"),"")))</f>
        <v/>
      </c>
      <c r="AA72" t="str">
        <f>IF(Y72="","",IF(Y72="[FÓRMULA MANUAL]","",IFERROR(AVERAGEIFS(DATOS!$K$2:$K$20000,DATOS!$A$2:$A$20000,Y72,CONFIG_METADATA!$G$2:$G$20000,1,DATOS!$I$2:$I$20000,"Orquesta/Banda/Conjunto"),"")))</f>
        <v/>
      </c>
      <c r="AB72" t="str">
        <f>IF(Y72="","",IF(Y72="[FÓRMULA MANUAL]","",IFERROR(AVERAGEIFS(DATOS!$K$2:$K$20000,DATOS!$A$2:$A$20000,Y72,CONFIG_METADATA!$G$2:$G$20000,1,DATOS!$I$2:$I$20000,"Música de Cámara"),"")))</f>
        <v/>
      </c>
      <c r="AC72" t="str">
        <f>IF(Y72="","",IF(Y72="[FÓRMULA MANUAL]","",IFERROR(SUMPRODUCT((DATOS!$A$2:$A$20000=Y72)*(CONFIG_METADATA!$G$2:$G$20000=1)*(COUNTIF(CONFIG_ASIGNATURAS!$B$7:$B$27,DATOS!$I$2:$I$20000)&gt;0)*(DATOS!$K$2:$K$20000))/SUMPRODUCT((DATOS!$A$2:$A$20000=Y72)*(CONFIG_METADATA!$G$2:$G$20000=1)*(COUNTIF(CONFIG_ASIGNATURAS!$B$7:$B$27,DATOS!$I$2:$I$20000)&gt;0)*1),"")))</f>
        <v/>
      </c>
      <c r="AF72" t="str">
        <f>IF(AE72="","",IF(AE72="[FÓRMULA MANUAL]","",IFERROR(AVERAGEIFS(DATOS!$K$2:$K$20000,DATOS!$A$2:$A$20000,AE72,CONFIG_METADATA!$G$2:$G$20000,1,DATOS!$I$2:$I$20000,"Análisis"),"")))</f>
        <v/>
      </c>
      <c r="AG72" t="str">
        <f>IF(AE72="","",IF(AE72="[FÓRMULA MANUAL]","",IFERROR(AVERAGEIFS(DATOS!$K$2:$K$20000,DATOS!$A$2:$A$20000,AE72,CONFIG_METADATA!$G$2:$G$20000,1,DATOS!$I$2:$I$20000,"Orquesta/Banda/Conjunto"),"")))</f>
        <v/>
      </c>
      <c r="AH72" t="str">
        <f>IF(AE72="","",IF(AE72="[FÓRMULA MANUAL]","",IFERROR(AVERAGEIFS(DATOS!$K$2:$K$20000,DATOS!$A$2:$A$20000,AE72,CONFIG_METADATA!$G$2:$G$20000,1,DATOS!$I$2:$I$20000,"Música de Cámara"),"")))</f>
        <v/>
      </c>
      <c r="AI72" t="str">
        <f>IF(AE72="","",IF(AE72="[FÓRMULA MANUAL]","",IFERROR(SUMPRODUCT((DATOS!$A$2:$A$20000=AE72)*(CONFIG_METADATA!$G$2:$G$20000=1)*(COUNTIF(CONFIG_ASIGNATURAS!$B$7:$B$27,DATOS!$I$2:$I$20000)&gt;0)*(DATOS!$K$2:$K$20000))/SUMPRODUCT((DATOS!$A$2:$A$20000=AE72)*(CONFIG_METADATA!$G$2:$G$20000=1)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MANUAL]","",IFERROR(AVERAGEIFS(DATOS!$K$2:$K$20000,DATOS!$A$2:$A$20000,A73,CONFIG_METADATA!$G$2:$G$20000,1,DATOS!$I$2:$I$20000,"Lenguaje Musical"),"")))</f>
        <v/>
      </c>
      <c r="C73" t="str">
        <f>IF(A73="","",IF(A73="[FÓRMULA MANUAL]","",IFERROR(AVERAGEIFS(DATOS!$K$2:$K$20000,DATOS!$A$2:$A$20000,A73,CONFIG_METADATA!$G$2:$G$20000,1,DATOS!$I$2:$I$20000,"Orquesta/Banda/Conjunto"),"")))</f>
        <v/>
      </c>
      <c r="D73" t="str">
        <f>IF(A73="","",IF(A73="[FÓRMULA MANUAL]","",IFERROR(AVERAGEIFS(DATOS!$K$2:$K$20000,DATOS!$A$2:$A$20000,A73,CONFIG_METADATA!$G$2:$G$20000,1,DATOS!$I$2:$I$20000,"Conjunto"),"")))</f>
        <v/>
      </c>
      <c r="E73" t="str">
        <f>IF(A73="","",IF(A73="[FÓRMULA MANUAL]","",IFERROR(SUMPRODUCT((DATOS!$A$2:$A$20000=A73)*(CONFIG_METADATA!$G$2:$G$20000=1)*(COUNTIF(CONFIG_ASIGNATURAS!$B$7:$B$27,DATOS!$I$2:$I$20000)&gt;0)*(DATOS!$K$2:$K$20000))/SUMPRODUCT((DATOS!$A$2:$A$20000=A73)*(CONFIG_METADATA!$G$2:$G$20000=1)*(COUNTIF(CONFIG_ASIGNATURAS!$B$7:$B$27,DATOS!$I$2:$I$20000)&gt;0)*1),"")))</f>
        <v/>
      </c>
      <c r="H73" t="str">
        <f>IF(G73="","",IF(G73="[FÓRMULA MANUAL]","",IFERROR(AVERAGEIFS(DATOS!$K$2:$K$20000,DATOS!$A$2:$A$20000,G73,CONFIG_METADATA!$G$2:$G$20000,1,DATOS!$I$2:$I$20000,"Lenguaje Musical"),"")))</f>
        <v/>
      </c>
      <c r="I73" t="str">
        <f>IF(G73="","",IF(G73="[FÓRMULA MANUAL]","",IFERROR(AVERAGEIFS(DATOS!$K$2:$K$20000,DATOS!$A$2:$A$20000,G73,CONFIG_METADATA!$G$2:$G$20000,1,DATOS!$I$2:$I$20000,"Orquesta/Banda/Conjunto"),"")))</f>
        <v/>
      </c>
      <c r="J73" t="str">
        <f>IF(G73="","",IF(G73="[FÓRMULA MANUAL]","",IFERROR(AVERAGEIFS(DATOS!$K$2:$K$20000,DATOS!$A$2:$A$20000,G73,CONFIG_METADATA!$G$2:$G$20000,1,DATOS!$I$2:$I$20000,"Conjunto"),"")))</f>
        <v/>
      </c>
      <c r="K73" t="str">
        <f>IF(G73="","",IF(G73="[FÓRMULA MANUAL]","",IFERROR(SUMPRODUCT((DATOS!$A$2:$A$20000=G73)*(CONFIG_METADATA!$G$2:$G$20000=1)*(COUNTIF(CONFIG_ASIGNATURAS!$B$7:$B$27,DATOS!$I$2:$I$20000)&gt;0)*(DATOS!$K$2:$K$20000))/SUMPRODUCT((DATOS!$A$2:$A$20000=G73)*(CONFIG_METADATA!$G$2:$G$20000=1)*(COUNTIF(CONFIG_ASIGNATURAS!$B$7:$B$27,DATOS!$I$2:$I$20000)&gt;0)*1),"")))</f>
        <v/>
      </c>
      <c r="N73" t="str">
        <f>IF(M73="","",IF(M73="[FÓRMULA MANUAL]","",IFERROR(AVERAGEIFS(DATOS!$K$2:$K$20000,DATOS!$A$2:$A$20000,M73,CONFIG_METADATA!$G$2:$G$20000,1,DATOS!$I$2:$I$20000,"Armonía"),"")))</f>
        <v/>
      </c>
      <c r="O73" t="str">
        <f>IF(M73="","",IF(M73="[FÓRMULA MANUAL]","",IFERROR(AVERAGEIFS(DATOS!$K$2:$K$20000,DATOS!$A$2:$A$20000,M73,CONFIG_METADATA!$G$2:$G$20000,1,DATOS!$I$2:$I$20000,"Orquesta/Banda/Conjunto"),"")))</f>
        <v/>
      </c>
      <c r="P73" t="str">
        <f>IF(M73="","",IF(M73="[FÓRMULA MANUAL]","",IFERROR(AVERAGEIFS(DATOS!$K$2:$K$20000,DATOS!$A$2:$A$20000,M73,CONFIG_METADATA!$G$2:$G$20000,1,DATOS!$I$2:$I$20000,"Música de Cámara"),"")))</f>
        <v/>
      </c>
      <c r="Q73" t="str">
        <f>IF(M73="","",IF(M73="[FÓRMULA MANUAL]","",IFERROR(SUMPRODUCT((DATOS!$A$2:$A$20000=M73)*(CONFIG_METADATA!$G$2:$G$20000=1)*(COUNTIF(CONFIG_ASIGNATURAS!$B$7:$B$27,DATOS!$I$2:$I$20000)&gt;0)*(DATOS!$K$2:$K$20000))/SUMPRODUCT((DATOS!$A$2:$A$20000=M73)*(CONFIG_METADATA!$G$2:$G$20000=1)*(COUNTIF(CONFIG_ASIGNATURAS!$B$7:$B$27,DATOS!$I$2:$I$20000)&gt;0)*1),"")))</f>
        <v/>
      </c>
      <c r="T73" t="str">
        <f>IF(S73="","",IF(S73="[FÓRMULA MANUAL]","",IFERROR(AVERAGEIFS(DATOS!$K$2:$K$20000,DATOS!$A$2:$A$20000,S73,CONFIG_METADATA!$G$2:$G$20000,1,DATOS!$I$2:$I$20000,"Armonía"),"")))</f>
        <v/>
      </c>
      <c r="U73" t="str">
        <f>IF(S73="","",IF(S73="[FÓRMULA MANUAL]","",IFERROR(AVERAGEIFS(DATOS!$K$2:$K$20000,DATOS!$A$2:$A$20000,S73,CONFIG_METADATA!$G$2:$G$20000,1,DATOS!$I$2:$I$20000,"Orquesta/Banda/Conjunto"),"")))</f>
        <v/>
      </c>
      <c r="V73" t="str">
        <f>IF(S73="","",IF(S73="[FÓRMULA MANUAL]","",IFERROR(AVERAGEIFS(DATOS!$K$2:$K$20000,DATOS!$A$2:$A$20000,S73,CONFIG_METADATA!$G$2:$G$20000,1,DATOS!$I$2:$I$20000,"Música de Cámara"),"")))</f>
        <v/>
      </c>
      <c r="W73" t="str">
        <f>IF(S73="","",IF(S73="[FÓRMULA MANUAL]","",IFERROR(SUMPRODUCT((DATOS!$A$2:$A$20000=S73)*(CONFIG_METADATA!$G$2:$G$20000=1)*(COUNTIF(CONFIG_ASIGNATURAS!$B$7:$B$27,DATOS!$I$2:$I$20000)&gt;0)*(DATOS!$K$2:$K$20000))/SUMPRODUCT((DATOS!$A$2:$A$20000=S73)*(CONFIG_METADATA!$G$2:$G$20000=1)*(COUNTIF(CONFIG_ASIGNATURAS!$B$7:$B$27,DATOS!$I$2:$I$20000)&gt;0)*1),"")))</f>
        <v/>
      </c>
      <c r="Z73" t="str">
        <f>IF(Y73="","",IF(Y73="[FÓRMULA MANUAL]","",IFERROR(AVERAGEIFS(DATOS!$K$2:$K$20000,DATOS!$A$2:$A$20000,Y73,CONFIG_METADATA!$G$2:$G$20000,1,DATOS!$I$2:$I$20000,"Análisis"),"")))</f>
        <v/>
      </c>
      <c r="AA73" t="str">
        <f>IF(Y73="","",IF(Y73="[FÓRMULA MANUAL]","",IFERROR(AVERAGEIFS(DATOS!$K$2:$K$20000,DATOS!$A$2:$A$20000,Y73,CONFIG_METADATA!$G$2:$G$20000,1,DATOS!$I$2:$I$20000,"Orquesta/Banda/Conjunto"),"")))</f>
        <v/>
      </c>
      <c r="AB73" t="str">
        <f>IF(Y73="","",IF(Y73="[FÓRMULA MANUAL]","",IFERROR(AVERAGEIFS(DATOS!$K$2:$K$20000,DATOS!$A$2:$A$20000,Y73,CONFIG_METADATA!$G$2:$G$20000,1,DATOS!$I$2:$I$20000,"Música de Cámara"),"")))</f>
        <v/>
      </c>
      <c r="AC73" t="str">
        <f>IF(Y73="","",IF(Y73="[FÓRMULA MANUAL]","",IFERROR(SUMPRODUCT((DATOS!$A$2:$A$20000=Y73)*(CONFIG_METADATA!$G$2:$G$20000=1)*(COUNTIF(CONFIG_ASIGNATURAS!$B$7:$B$27,DATOS!$I$2:$I$20000)&gt;0)*(DATOS!$K$2:$K$20000))/SUMPRODUCT((DATOS!$A$2:$A$20000=Y73)*(CONFIG_METADATA!$G$2:$G$20000=1)*(COUNTIF(CONFIG_ASIGNATURAS!$B$7:$B$27,DATOS!$I$2:$I$20000)&gt;0)*1),"")))</f>
        <v/>
      </c>
      <c r="AF73" t="str">
        <f>IF(AE73="","",IF(AE73="[FÓRMULA MANUAL]","",IFERROR(AVERAGEIFS(DATOS!$K$2:$K$20000,DATOS!$A$2:$A$20000,AE73,CONFIG_METADATA!$G$2:$G$20000,1,DATOS!$I$2:$I$20000,"Análisis"),"")))</f>
        <v/>
      </c>
      <c r="AG73" t="str">
        <f>IF(AE73="","",IF(AE73="[FÓRMULA MANUAL]","",IFERROR(AVERAGEIFS(DATOS!$K$2:$K$20000,DATOS!$A$2:$A$20000,AE73,CONFIG_METADATA!$G$2:$G$20000,1,DATOS!$I$2:$I$20000,"Orquesta/Banda/Conjunto"),"")))</f>
        <v/>
      </c>
      <c r="AH73" t="str">
        <f>IF(AE73="","",IF(AE73="[FÓRMULA MANUAL]","",IFERROR(AVERAGEIFS(DATOS!$K$2:$K$20000,DATOS!$A$2:$A$20000,AE73,CONFIG_METADATA!$G$2:$G$20000,1,DATOS!$I$2:$I$20000,"Música de Cámara"),"")))</f>
        <v/>
      </c>
      <c r="AI73" t="str">
        <f>IF(AE73="","",IF(AE73="[FÓRMULA MANUAL]","",IFERROR(SUMPRODUCT((DATOS!$A$2:$A$20000=AE73)*(CONFIG_METADATA!$G$2:$G$20000=1)*(COUNTIF(CONFIG_ASIGNATURAS!$B$7:$B$27,DATOS!$I$2:$I$20000)&gt;0)*(DATOS!$K$2:$K$20000))/SUMPRODUCT((DATOS!$A$2:$A$20000=AE73)*(CONFIG_METADATA!$G$2:$G$20000=1)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MANUAL]","",IFERROR(AVERAGEIFS(DATOS!$K$2:$K$20000,DATOS!$A$2:$A$20000,A74,CONFIG_METADATA!$G$2:$G$20000,1,DATOS!$I$2:$I$20000,"Lenguaje Musical"),"")))</f>
        <v/>
      </c>
      <c r="C74" t="str">
        <f>IF(A74="","",IF(A74="[FÓRMULA MANUAL]","",IFERROR(AVERAGEIFS(DATOS!$K$2:$K$20000,DATOS!$A$2:$A$20000,A74,CONFIG_METADATA!$G$2:$G$20000,1,DATOS!$I$2:$I$20000,"Orquesta/Banda/Conjunto"),"")))</f>
        <v/>
      </c>
      <c r="D74" t="str">
        <f>IF(A74="","",IF(A74="[FÓRMULA MANUAL]","",IFERROR(AVERAGEIFS(DATOS!$K$2:$K$20000,DATOS!$A$2:$A$20000,A74,CONFIG_METADATA!$G$2:$G$20000,1,DATOS!$I$2:$I$20000,"Conjunto"),"")))</f>
        <v/>
      </c>
      <c r="E74" t="str">
        <f>IF(A74="","",IF(A74="[FÓRMULA MANUAL]","",IFERROR(SUMPRODUCT((DATOS!$A$2:$A$20000=A74)*(CONFIG_METADATA!$G$2:$G$20000=1)*(COUNTIF(CONFIG_ASIGNATURAS!$B$7:$B$27,DATOS!$I$2:$I$20000)&gt;0)*(DATOS!$K$2:$K$20000))/SUMPRODUCT((DATOS!$A$2:$A$20000=A74)*(CONFIG_METADATA!$G$2:$G$20000=1)*(COUNTIF(CONFIG_ASIGNATURAS!$B$7:$B$27,DATOS!$I$2:$I$20000)&gt;0)*1),"")))</f>
        <v/>
      </c>
      <c r="H74" t="str">
        <f>IF(G74="","",IF(G74="[FÓRMULA MANUAL]","",IFERROR(AVERAGEIFS(DATOS!$K$2:$K$20000,DATOS!$A$2:$A$20000,G74,CONFIG_METADATA!$G$2:$G$20000,1,DATOS!$I$2:$I$20000,"Lenguaje Musical"),"")))</f>
        <v/>
      </c>
      <c r="I74" t="str">
        <f>IF(G74="","",IF(G74="[FÓRMULA MANUAL]","",IFERROR(AVERAGEIFS(DATOS!$K$2:$K$20000,DATOS!$A$2:$A$20000,G74,CONFIG_METADATA!$G$2:$G$20000,1,DATOS!$I$2:$I$20000,"Orquesta/Banda/Conjunto"),"")))</f>
        <v/>
      </c>
      <c r="J74" t="str">
        <f>IF(G74="","",IF(G74="[FÓRMULA MANUAL]","",IFERROR(AVERAGEIFS(DATOS!$K$2:$K$20000,DATOS!$A$2:$A$20000,G74,CONFIG_METADATA!$G$2:$G$20000,1,DATOS!$I$2:$I$20000,"Conjunto"),"")))</f>
        <v/>
      </c>
      <c r="K74" t="str">
        <f>IF(G74="","",IF(G74="[FÓRMULA MANUAL]","",IFERROR(SUMPRODUCT((DATOS!$A$2:$A$20000=G74)*(CONFIG_METADATA!$G$2:$G$20000=1)*(COUNTIF(CONFIG_ASIGNATURAS!$B$7:$B$27,DATOS!$I$2:$I$20000)&gt;0)*(DATOS!$K$2:$K$20000))/SUMPRODUCT((DATOS!$A$2:$A$20000=G74)*(CONFIG_METADATA!$G$2:$G$20000=1)*(COUNTIF(CONFIG_ASIGNATURAS!$B$7:$B$27,DATOS!$I$2:$I$20000)&gt;0)*1),"")))</f>
        <v/>
      </c>
      <c r="N74" t="str">
        <f>IF(M74="","",IF(M74="[FÓRMULA MANUAL]","",IFERROR(AVERAGEIFS(DATOS!$K$2:$K$20000,DATOS!$A$2:$A$20000,M74,CONFIG_METADATA!$G$2:$G$20000,1,DATOS!$I$2:$I$20000,"Armonía"),"")))</f>
        <v/>
      </c>
      <c r="O74" t="str">
        <f>IF(M74="","",IF(M74="[FÓRMULA MANUAL]","",IFERROR(AVERAGEIFS(DATOS!$K$2:$K$20000,DATOS!$A$2:$A$20000,M74,CONFIG_METADATA!$G$2:$G$20000,1,DATOS!$I$2:$I$20000,"Orquesta/Banda/Conjunto"),"")))</f>
        <v/>
      </c>
      <c r="P74" t="str">
        <f>IF(M74="","",IF(M74="[FÓRMULA MANUAL]","",IFERROR(AVERAGEIFS(DATOS!$K$2:$K$20000,DATOS!$A$2:$A$20000,M74,CONFIG_METADATA!$G$2:$G$20000,1,DATOS!$I$2:$I$20000,"Música de Cámara"),"")))</f>
        <v/>
      </c>
      <c r="Q74" t="str">
        <f>IF(M74="","",IF(M74="[FÓRMULA MANUAL]","",IFERROR(SUMPRODUCT((DATOS!$A$2:$A$20000=M74)*(CONFIG_METADATA!$G$2:$G$20000=1)*(COUNTIF(CONFIG_ASIGNATURAS!$B$7:$B$27,DATOS!$I$2:$I$20000)&gt;0)*(DATOS!$K$2:$K$20000))/SUMPRODUCT((DATOS!$A$2:$A$20000=M74)*(CONFIG_METADATA!$G$2:$G$20000=1)*(COUNTIF(CONFIG_ASIGNATURAS!$B$7:$B$27,DATOS!$I$2:$I$20000)&gt;0)*1),"")))</f>
        <v/>
      </c>
      <c r="T74" t="str">
        <f>IF(S74="","",IF(S74="[FÓRMULA MANUAL]","",IFERROR(AVERAGEIFS(DATOS!$K$2:$K$20000,DATOS!$A$2:$A$20000,S74,CONFIG_METADATA!$G$2:$G$20000,1,DATOS!$I$2:$I$20000,"Armonía"),"")))</f>
        <v/>
      </c>
      <c r="U74" t="str">
        <f>IF(S74="","",IF(S74="[FÓRMULA MANUAL]","",IFERROR(AVERAGEIFS(DATOS!$K$2:$K$20000,DATOS!$A$2:$A$20000,S74,CONFIG_METADATA!$G$2:$G$20000,1,DATOS!$I$2:$I$20000,"Orquesta/Banda/Conjunto"),"")))</f>
        <v/>
      </c>
      <c r="V74" t="str">
        <f>IF(S74="","",IF(S74="[FÓRMULA MANUAL]","",IFERROR(AVERAGEIFS(DATOS!$K$2:$K$20000,DATOS!$A$2:$A$20000,S74,CONFIG_METADATA!$G$2:$G$20000,1,DATOS!$I$2:$I$20000,"Música de Cámara"),"")))</f>
        <v/>
      </c>
      <c r="W74" t="str">
        <f>IF(S74="","",IF(S74="[FÓRMULA MANUAL]","",IFERROR(SUMPRODUCT((DATOS!$A$2:$A$20000=S74)*(CONFIG_METADATA!$G$2:$G$20000=1)*(COUNTIF(CONFIG_ASIGNATURAS!$B$7:$B$27,DATOS!$I$2:$I$20000)&gt;0)*(DATOS!$K$2:$K$20000))/SUMPRODUCT((DATOS!$A$2:$A$20000=S74)*(CONFIG_METADATA!$G$2:$G$20000=1)*(COUNTIF(CONFIG_ASIGNATURAS!$B$7:$B$27,DATOS!$I$2:$I$20000)&gt;0)*1),"")))</f>
        <v/>
      </c>
      <c r="Z74" t="str">
        <f>IF(Y74="","",IF(Y74="[FÓRMULA MANUAL]","",IFERROR(AVERAGEIFS(DATOS!$K$2:$K$20000,DATOS!$A$2:$A$20000,Y74,CONFIG_METADATA!$G$2:$G$20000,1,DATOS!$I$2:$I$20000,"Análisis"),"")))</f>
        <v/>
      </c>
      <c r="AA74" t="str">
        <f>IF(Y74="","",IF(Y74="[FÓRMULA MANUAL]","",IFERROR(AVERAGEIFS(DATOS!$K$2:$K$20000,DATOS!$A$2:$A$20000,Y74,CONFIG_METADATA!$G$2:$G$20000,1,DATOS!$I$2:$I$20000,"Orquesta/Banda/Conjunto"),"")))</f>
        <v/>
      </c>
      <c r="AB74" t="str">
        <f>IF(Y74="","",IF(Y74="[FÓRMULA MANUAL]","",IFERROR(AVERAGEIFS(DATOS!$K$2:$K$20000,DATOS!$A$2:$A$20000,Y74,CONFIG_METADATA!$G$2:$G$20000,1,DATOS!$I$2:$I$20000,"Música de Cámara"),"")))</f>
        <v/>
      </c>
      <c r="AC74" t="str">
        <f>IF(Y74="","",IF(Y74="[FÓRMULA MANUAL]","",IFERROR(SUMPRODUCT((DATOS!$A$2:$A$20000=Y74)*(CONFIG_METADATA!$G$2:$G$20000=1)*(COUNTIF(CONFIG_ASIGNATURAS!$B$7:$B$27,DATOS!$I$2:$I$20000)&gt;0)*(DATOS!$K$2:$K$20000))/SUMPRODUCT((DATOS!$A$2:$A$20000=Y74)*(CONFIG_METADATA!$G$2:$G$20000=1)*(COUNTIF(CONFIG_ASIGNATURAS!$B$7:$B$27,DATOS!$I$2:$I$20000)&gt;0)*1),"")))</f>
        <v/>
      </c>
      <c r="AF74" t="str">
        <f>IF(AE74="","",IF(AE74="[FÓRMULA MANUAL]","",IFERROR(AVERAGEIFS(DATOS!$K$2:$K$20000,DATOS!$A$2:$A$20000,AE74,CONFIG_METADATA!$G$2:$G$20000,1,DATOS!$I$2:$I$20000,"Análisis"),"")))</f>
        <v/>
      </c>
      <c r="AG74" t="str">
        <f>IF(AE74="","",IF(AE74="[FÓRMULA MANUAL]","",IFERROR(AVERAGEIFS(DATOS!$K$2:$K$20000,DATOS!$A$2:$A$20000,AE74,CONFIG_METADATA!$G$2:$G$20000,1,DATOS!$I$2:$I$20000,"Orquesta/Banda/Conjunto"),"")))</f>
        <v/>
      </c>
      <c r="AH74" t="str">
        <f>IF(AE74="","",IF(AE74="[FÓRMULA MANUAL]","",IFERROR(AVERAGEIFS(DATOS!$K$2:$K$20000,DATOS!$A$2:$A$20000,AE74,CONFIG_METADATA!$G$2:$G$20000,1,DATOS!$I$2:$I$20000,"Música de Cámara"),"")))</f>
        <v/>
      </c>
      <c r="AI74" t="str">
        <f>IF(AE74="","",IF(AE74="[FÓRMULA MANUAL]","",IFERROR(SUMPRODUCT((DATOS!$A$2:$A$20000=AE74)*(CONFIG_METADATA!$G$2:$G$20000=1)*(COUNTIF(CONFIG_ASIGNATURAS!$B$7:$B$27,DATOS!$I$2:$I$20000)&gt;0)*(DATOS!$K$2:$K$20000))/SUMPRODUCT((DATOS!$A$2:$A$20000=AE74)*(CONFIG_METADATA!$G$2:$G$20000=1)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MANUAL]","",IFERROR(AVERAGEIFS(DATOS!$K$2:$K$20000,DATOS!$A$2:$A$20000,A75,CONFIG_METADATA!$G$2:$G$20000,1,DATOS!$I$2:$I$20000,"Lenguaje Musical"),"")))</f>
        <v/>
      </c>
      <c r="C75" t="str">
        <f>IF(A75="","",IF(A75="[FÓRMULA MANUAL]","",IFERROR(AVERAGEIFS(DATOS!$K$2:$K$20000,DATOS!$A$2:$A$20000,A75,CONFIG_METADATA!$G$2:$G$20000,1,DATOS!$I$2:$I$20000,"Orquesta/Banda/Conjunto"),"")))</f>
        <v/>
      </c>
      <c r="D75" t="str">
        <f>IF(A75="","",IF(A75="[FÓRMULA MANUAL]","",IFERROR(AVERAGEIFS(DATOS!$K$2:$K$20000,DATOS!$A$2:$A$20000,A75,CONFIG_METADATA!$G$2:$G$20000,1,DATOS!$I$2:$I$20000,"Conjunto"),"")))</f>
        <v/>
      </c>
      <c r="E75" t="str">
        <f>IF(A75="","",IF(A75="[FÓRMULA MANUAL]","",IFERROR(SUMPRODUCT((DATOS!$A$2:$A$20000=A75)*(CONFIG_METADATA!$G$2:$G$20000=1)*(COUNTIF(CONFIG_ASIGNATURAS!$B$7:$B$27,DATOS!$I$2:$I$20000)&gt;0)*(DATOS!$K$2:$K$20000))/SUMPRODUCT((DATOS!$A$2:$A$20000=A75)*(CONFIG_METADATA!$G$2:$G$20000=1)*(COUNTIF(CONFIG_ASIGNATURAS!$B$7:$B$27,DATOS!$I$2:$I$20000)&gt;0)*1),"")))</f>
        <v/>
      </c>
      <c r="H75" t="str">
        <f>IF(G75="","",IF(G75="[FÓRMULA MANUAL]","",IFERROR(AVERAGEIFS(DATOS!$K$2:$K$20000,DATOS!$A$2:$A$20000,G75,CONFIG_METADATA!$G$2:$G$20000,1,DATOS!$I$2:$I$20000,"Lenguaje Musical"),"")))</f>
        <v/>
      </c>
      <c r="I75" t="str">
        <f>IF(G75="","",IF(G75="[FÓRMULA MANUAL]","",IFERROR(AVERAGEIFS(DATOS!$K$2:$K$20000,DATOS!$A$2:$A$20000,G75,CONFIG_METADATA!$G$2:$G$20000,1,DATOS!$I$2:$I$20000,"Orquesta/Banda/Conjunto"),"")))</f>
        <v/>
      </c>
      <c r="J75" t="str">
        <f>IF(G75="","",IF(G75="[FÓRMULA MANUAL]","",IFERROR(AVERAGEIFS(DATOS!$K$2:$K$20000,DATOS!$A$2:$A$20000,G75,CONFIG_METADATA!$G$2:$G$20000,1,DATOS!$I$2:$I$20000,"Conjunto"),"")))</f>
        <v/>
      </c>
      <c r="K75" t="str">
        <f>IF(G75="","",IF(G75="[FÓRMULA MANUAL]","",IFERROR(SUMPRODUCT((DATOS!$A$2:$A$20000=G75)*(CONFIG_METADATA!$G$2:$G$20000=1)*(COUNTIF(CONFIG_ASIGNATURAS!$B$7:$B$27,DATOS!$I$2:$I$20000)&gt;0)*(DATOS!$K$2:$K$20000))/SUMPRODUCT((DATOS!$A$2:$A$20000=G75)*(CONFIG_METADATA!$G$2:$G$20000=1)*(COUNTIF(CONFIG_ASIGNATURAS!$B$7:$B$27,DATOS!$I$2:$I$20000)&gt;0)*1),"")))</f>
        <v/>
      </c>
      <c r="N75" t="str">
        <f>IF(M75="","",IF(M75="[FÓRMULA MANUAL]","",IFERROR(AVERAGEIFS(DATOS!$K$2:$K$20000,DATOS!$A$2:$A$20000,M75,CONFIG_METADATA!$G$2:$G$20000,1,DATOS!$I$2:$I$20000,"Armonía"),"")))</f>
        <v/>
      </c>
      <c r="O75" t="str">
        <f>IF(M75="","",IF(M75="[FÓRMULA MANUAL]","",IFERROR(AVERAGEIFS(DATOS!$K$2:$K$20000,DATOS!$A$2:$A$20000,M75,CONFIG_METADATA!$G$2:$G$20000,1,DATOS!$I$2:$I$20000,"Orquesta/Banda/Conjunto"),"")))</f>
        <v/>
      </c>
      <c r="P75" t="str">
        <f>IF(M75="","",IF(M75="[FÓRMULA MANUAL]","",IFERROR(AVERAGEIFS(DATOS!$K$2:$K$20000,DATOS!$A$2:$A$20000,M75,CONFIG_METADATA!$G$2:$G$20000,1,DATOS!$I$2:$I$20000,"Música de Cámara"),"")))</f>
        <v/>
      </c>
      <c r="Q75" t="str">
        <f>IF(M75="","",IF(M75="[FÓRMULA MANUAL]","",IFERROR(SUMPRODUCT((DATOS!$A$2:$A$20000=M75)*(CONFIG_METADATA!$G$2:$G$20000=1)*(COUNTIF(CONFIG_ASIGNATURAS!$B$7:$B$27,DATOS!$I$2:$I$20000)&gt;0)*(DATOS!$K$2:$K$20000))/SUMPRODUCT((DATOS!$A$2:$A$20000=M75)*(CONFIG_METADATA!$G$2:$G$20000=1)*(COUNTIF(CONFIG_ASIGNATURAS!$B$7:$B$27,DATOS!$I$2:$I$20000)&gt;0)*1),"")))</f>
        <v/>
      </c>
      <c r="T75" t="str">
        <f>IF(S75="","",IF(S75="[FÓRMULA MANUAL]","",IFERROR(AVERAGEIFS(DATOS!$K$2:$K$20000,DATOS!$A$2:$A$20000,S75,CONFIG_METADATA!$G$2:$G$20000,1,DATOS!$I$2:$I$20000,"Armonía"),"")))</f>
        <v/>
      </c>
      <c r="U75" t="str">
        <f>IF(S75="","",IF(S75="[FÓRMULA MANUAL]","",IFERROR(AVERAGEIFS(DATOS!$K$2:$K$20000,DATOS!$A$2:$A$20000,S75,CONFIG_METADATA!$G$2:$G$20000,1,DATOS!$I$2:$I$20000,"Orquesta/Banda/Conjunto"),"")))</f>
        <v/>
      </c>
      <c r="V75" t="str">
        <f>IF(S75="","",IF(S75="[FÓRMULA MANUAL]","",IFERROR(AVERAGEIFS(DATOS!$K$2:$K$20000,DATOS!$A$2:$A$20000,S75,CONFIG_METADATA!$G$2:$G$20000,1,DATOS!$I$2:$I$20000,"Música de Cámara"),"")))</f>
        <v/>
      </c>
      <c r="W75" t="str">
        <f>IF(S75="","",IF(S75="[FÓRMULA MANUAL]","",IFERROR(SUMPRODUCT((DATOS!$A$2:$A$20000=S75)*(CONFIG_METADATA!$G$2:$G$20000=1)*(COUNTIF(CONFIG_ASIGNATURAS!$B$7:$B$27,DATOS!$I$2:$I$20000)&gt;0)*(DATOS!$K$2:$K$20000))/SUMPRODUCT((DATOS!$A$2:$A$20000=S75)*(CONFIG_METADATA!$G$2:$G$20000=1)*(COUNTIF(CONFIG_ASIGNATURAS!$B$7:$B$27,DATOS!$I$2:$I$20000)&gt;0)*1),"")))</f>
        <v/>
      </c>
      <c r="Z75" t="str">
        <f>IF(Y75="","",IF(Y75="[FÓRMULA MANUAL]","",IFERROR(AVERAGEIFS(DATOS!$K$2:$K$20000,DATOS!$A$2:$A$20000,Y75,CONFIG_METADATA!$G$2:$G$20000,1,DATOS!$I$2:$I$20000,"Análisis"),"")))</f>
        <v/>
      </c>
      <c r="AA75" t="str">
        <f>IF(Y75="","",IF(Y75="[FÓRMULA MANUAL]","",IFERROR(AVERAGEIFS(DATOS!$K$2:$K$20000,DATOS!$A$2:$A$20000,Y75,CONFIG_METADATA!$G$2:$G$20000,1,DATOS!$I$2:$I$20000,"Orquesta/Banda/Conjunto"),"")))</f>
        <v/>
      </c>
      <c r="AB75" t="str">
        <f>IF(Y75="","",IF(Y75="[FÓRMULA MANUAL]","",IFERROR(AVERAGEIFS(DATOS!$K$2:$K$20000,DATOS!$A$2:$A$20000,Y75,CONFIG_METADATA!$G$2:$G$20000,1,DATOS!$I$2:$I$20000,"Música de Cámara"),"")))</f>
        <v/>
      </c>
      <c r="AC75" t="str">
        <f>IF(Y75="","",IF(Y75="[FÓRMULA MANUAL]","",IFERROR(SUMPRODUCT((DATOS!$A$2:$A$20000=Y75)*(CONFIG_METADATA!$G$2:$G$20000=1)*(COUNTIF(CONFIG_ASIGNATURAS!$B$7:$B$27,DATOS!$I$2:$I$20000)&gt;0)*(DATOS!$K$2:$K$20000))/SUMPRODUCT((DATOS!$A$2:$A$20000=Y75)*(CONFIG_METADATA!$G$2:$G$20000=1)*(COUNTIF(CONFIG_ASIGNATURAS!$B$7:$B$27,DATOS!$I$2:$I$20000)&gt;0)*1),"")))</f>
        <v/>
      </c>
      <c r="AF75" t="str">
        <f>IF(AE75="","",IF(AE75="[FÓRMULA MANUAL]","",IFERROR(AVERAGEIFS(DATOS!$K$2:$K$20000,DATOS!$A$2:$A$20000,AE75,CONFIG_METADATA!$G$2:$G$20000,1,DATOS!$I$2:$I$20000,"Análisis"),"")))</f>
        <v/>
      </c>
      <c r="AG75" t="str">
        <f>IF(AE75="","",IF(AE75="[FÓRMULA MANUAL]","",IFERROR(AVERAGEIFS(DATOS!$K$2:$K$20000,DATOS!$A$2:$A$20000,AE75,CONFIG_METADATA!$G$2:$G$20000,1,DATOS!$I$2:$I$20000,"Orquesta/Banda/Conjunto"),"")))</f>
        <v/>
      </c>
      <c r="AH75" t="str">
        <f>IF(AE75="","",IF(AE75="[FÓRMULA MANUAL]","",IFERROR(AVERAGEIFS(DATOS!$K$2:$K$20000,DATOS!$A$2:$A$20000,AE75,CONFIG_METADATA!$G$2:$G$20000,1,DATOS!$I$2:$I$20000,"Música de Cámara"),"")))</f>
        <v/>
      </c>
      <c r="AI75" t="str">
        <f>IF(AE75="","",IF(AE75="[FÓRMULA MANUAL]","",IFERROR(SUMPRODUCT((DATOS!$A$2:$A$20000=AE75)*(CONFIG_METADATA!$G$2:$G$20000=1)*(COUNTIF(CONFIG_ASIGNATURAS!$B$7:$B$27,DATOS!$I$2:$I$20000)&gt;0)*(DATOS!$K$2:$K$20000))/SUMPRODUCT((DATOS!$A$2:$A$20000=AE75)*(CONFIG_METADATA!$G$2:$G$20000=1)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MANUAL]","",IFERROR(AVERAGEIFS(DATOS!$K$2:$K$20000,DATOS!$A$2:$A$20000,A76,CONFIG_METADATA!$G$2:$G$20000,1,DATOS!$I$2:$I$20000,"Lenguaje Musical"),"")))</f>
        <v/>
      </c>
      <c r="C76" t="str">
        <f>IF(A76="","",IF(A76="[FÓRMULA MANUAL]","",IFERROR(AVERAGEIFS(DATOS!$K$2:$K$20000,DATOS!$A$2:$A$20000,A76,CONFIG_METADATA!$G$2:$G$20000,1,DATOS!$I$2:$I$20000,"Orquesta/Banda/Conjunto"),"")))</f>
        <v/>
      </c>
      <c r="D76" t="str">
        <f>IF(A76="","",IF(A76="[FÓRMULA MANUAL]","",IFERROR(AVERAGEIFS(DATOS!$K$2:$K$20000,DATOS!$A$2:$A$20000,A76,CONFIG_METADATA!$G$2:$G$20000,1,DATOS!$I$2:$I$20000,"Conjunto"),"")))</f>
        <v/>
      </c>
      <c r="E76" t="str">
        <f>IF(A76="","",IF(A76="[FÓRMULA MANUAL]","",IFERROR(SUMPRODUCT((DATOS!$A$2:$A$20000=A76)*(CONFIG_METADATA!$G$2:$G$20000=1)*(COUNTIF(CONFIG_ASIGNATURAS!$B$7:$B$27,DATOS!$I$2:$I$20000)&gt;0)*(DATOS!$K$2:$K$20000))/SUMPRODUCT((DATOS!$A$2:$A$20000=A76)*(CONFIG_METADATA!$G$2:$G$20000=1)*(COUNTIF(CONFIG_ASIGNATURAS!$B$7:$B$27,DATOS!$I$2:$I$20000)&gt;0)*1),"")))</f>
        <v/>
      </c>
      <c r="H76" t="str">
        <f>IF(G76="","",IF(G76="[FÓRMULA MANUAL]","",IFERROR(AVERAGEIFS(DATOS!$K$2:$K$20000,DATOS!$A$2:$A$20000,G76,CONFIG_METADATA!$G$2:$G$20000,1,DATOS!$I$2:$I$20000,"Lenguaje Musical"),"")))</f>
        <v/>
      </c>
      <c r="I76" t="str">
        <f>IF(G76="","",IF(G76="[FÓRMULA MANUAL]","",IFERROR(AVERAGEIFS(DATOS!$K$2:$K$20000,DATOS!$A$2:$A$20000,G76,CONFIG_METADATA!$G$2:$G$20000,1,DATOS!$I$2:$I$20000,"Orquesta/Banda/Conjunto"),"")))</f>
        <v/>
      </c>
      <c r="J76" t="str">
        <f>IF(G76="","",IF(G76="[FÓRMULA MANUAL]","",IFERROR(AVERAGEIFS(DATOS!$K$2:$K$20000,DATOS!$A$2:$A$20000,G76,CONFIG_METADATA!$G$2:$G$20000,1,DATOS!$I$2:$I$20000,"Conjunto"),"")))</f>
        <v/>
      </c>
      <c r="K76" t="str">
        <f>IF(G76="","",IF(G76="[FÓRMULA MANUAL]","",IFERROR(SUMPRODUCT((DATOS!$A$2:$A$20000=G76)*(CONFIG_METADATA!$G$2:$G$20000=1)*(COUNTIF(CONFIG_ASIGNATURAS!$B$7:$B$27,DATOS!$I$2:$I$20000)&gt;0)*(DATOS!$K$2:$K$20000))/SUMPRODUCT((DATOS!$A$2:$A$20000=G76)*(CONFIG_METADATA!$G$2:$G$20000=1)*(COUNTIF(CONFIG_ASIGNATURAS!$B$7:$B$27,DATOS!$I$2:$I$20000)&gt;0)*1),"")))</f>
        <v/>
      </c>
      <c r="N76" t="str">
        <f>IF(M76="","",IF(M76="[FÓRMULA MANUAL]","",IFERROR(AVERAGEIFS(DATOS!$K$2:$K$20000,DATOS!$A$2:$A$20000,M76,CONFIG_METADATA!$G$2:$G$20000,1,DATOS!$I$2:$I$20000,"Armonía"),"")))</f>
        <v/>
      </c>
      <c r="O76" t="str">
        <f>IF(M76="","",IF(M76="[FÓRMULA MANUAL]","",IFERROR(AVERAGEIFS(DATOS!$K$2:$K$20000,DATOS!$A$2:$A$20000,M76,CONFIG_METADATA!$G$2:$G$20000,1,DATOS!$I$2:$I$20000,"Orquesta/Banda/Conjunto"),"")))</f>
        <v/>
      </c>
      <c r="P76" t="str">
        <f>IF(M76="","",IF(M76="[FÓRMULA MANUAL]","",IFERROR(AVERAGEIFS(DATOS!$K$2:$K$20000,DATOS!$A$2:$A$20000,M76,CONFIG_METADATA!$G$2:$G$20000,1,DATOS!$I$2:$I$20000,"Música de Cámara"),"")))</f>
        <v/>
      </c>
      <c r="Q76" t="str">
        <f>IF(M76="","",IF(M76="[FÓRMULA MANUAL]","",IFERROR(SUMPRODUCT((DATOS!$A$2:$A$20000=M76)*(CONFIG_METADATA!$G$2:$G$20000=1)*(COUNTIF(CONFIG_ASIGNATURAS!$B$7:$B$27,DATOS!$I$2:$I$20000)&gt;0)*(DATOS!$K$2:$K$20000))/SUMPRODUCT((DATOS!$A$2:$A$20000=M76)*(CONFIG_METADATA!$G$2:$G$20000=1)*(COUNTIF(CONFIG_ASIGNATURAS!$B$7:$B$27,DATOS!$I$2:$I$20000)&gt;0)*1),"")))</f>
        <v/>
      </c>
      <c r="T76" t="str">
        <f>IF(S76="","",IF(S76="[FÓRMULA MANUAL]","",IFERROR(AVERAGEIFS(DATOS!$K$2:$K$20000,DATOS!$A$2:$A$20000,S76,CONFIG_METADATA!$G$2:$G$20000,1,DATOS!$I$2:$I$20000,"Armonía"),"")))</f>
        <v/>
      </c>
      <c r="U76" t="str">
        <f>IF(S76="","",IF(S76="[FÓRMULA MANUAL]","",IFERROR(AVERAGEIFS(DATOS!$K$2:$K$20000,DATOS!$A$2:$A$20000,S76,CONFIG_METADATA!$G$2:$G$20000,1,DATOS!$I$2:$I$20000,"Orquesta/Banda/Conjunto"),"")))</f>
        <v/>
      </c>
      <c r="V76" t="str">
        <f>IF(S76="","",IF(S76="[FÓRMULA MANUAL]","",IFERROR(AVERAGEIFS(DATOS!$K$2:$K$20000,DATOS!$A$2:$A$20000,S76,CONFIG_METADATA!$G$2:$G$20000,1,DATOS!$I$2:$I$20000,"Música de Cámara"),"")))</f>
        <v/>
      </c>
      <c r="W76" t="str">
        <f>IF(S76="","",IF(S76="[FÓRMULA MANUAL]","",IFERROR(SUMPRODUCT((DATOS!$A$2:$A$20000=S76)*(CONFIG_METADATA!$G$2:$G$20000=1)*(COUNTIF(CONFIG_ASIGNATURAS!$B$7:$B$27,DATOS!$I$2:$I$20000)&gt;0)*(DATOS!$K$2:$K$20000))/SUMPRODUCT((DATOS!$A$2:$A$20000=S76)*(CONFIG_METADATA!$G$2:$G$20000=1)*(COUNTIF(CONFIG_ASIGNATURAS!$B$7:$B$27,DATOS!$I$2:$I$20000)&gt;0)*1),"")))</f>
        <v/>
      </c>
      <c r="Z76" t="str">
        <f>IF(Y76="","",IF(Y76="[FÓRMULA MANUAL]","",IFERROR(AVERAGEIFS(DATOS!$K$2:$K$20000,DATOS!$A$2:$A$20000,Y76,CONFIG_METADATA!$G$2:$G$20000,1,DATOS!$I$2:$I$20000,"Análisis"),"")))</f>
        <v/>
      </c>
      <c r="AA76" t="str">
        <f>IF(Y76="","",IF(Y76="[FÓRMULA MANUAL]","",IFERROR(AVERAGEIFS(DATOS!$K$2:$K$20000,DATOS!$A$2:$A$20000,Y76,CONFIG_METADATA!$G$2:$G$20000,1,DATOS!$I$2:$I$20000,"Orquesta/Banda/Conjunto"),"")))</f>
        <v/>
      </c>
      <c r="AB76" t="str">
        <f>IF(Y76="","",IF(Y76="[FÓRMULA MANUAL]","",IFERROR(AVERAGEIFS(DATOS!$K$2:$K$20000,DATOS!$A$2:$A$20000,Y76,CONFIG_METADATA!$G$2:$G$20000,1,DATOS!$I$2:$I$20000,"Música de Cámara"),"")))</f>
        <v/>
      </c>
      <c r="AC76" t="str">
        <f>IF(Y76="","",IF(Y76="[FÓRMULA MANUAL]","",IFERROR(SUMPRODUCT((DATOS!$A$2:$A$20000=Y76)*(CONFIG_METADATA!$G$2:$G$20000=1)*(COUNTIF(CONFIG_ASIGNATURAS!$B$7:$B$27,DATOS!$I$2:$I$20000)&gt;0)*(DATOS!$K$2:$K$20000))/SUMPRODUCT((DATOS!$A$2:$A$20000=Y76)*(CONFIG_METADATA!$G$2:$G$20000=1)*(COUNTIF(CONFIG_ASIGNATURAS!$B$7:$B$27,DATOS!$I$2:$I$20000)&gt;0)*1),"")))</f>
        <v/>
      </c>
      <c r="AF76" t="str">
        <f>IF(AE76="","",IF(AE76="[FÓRMULA MANUAL]","",IFERROR(AVERAGEIFS(DATOS!$K$2:$K$20000,DATOS!$A$2:$A$20000,AE76,CONFIG_METADATA!$G$2:$G$20000,1,DATOS!$I$2:$I$20000,"Análisis"),"")))</f>
        <v/>
      </c>
      <c r="AG76" t="str">
        <f>IF(AE76="","",IF(AE76="[FÓRMULA MANUAL]","",IFERROR(AVERAGEIFS(DATOS!$K$2:$K$20000,DATOS!$A$2:$A$20000,AE76,CONFIG_METADATA!$G$2:$G$20000,1,DATOS!$I$2:$I$20000,"Orquesta/Banda/Conjunto"),"")))</f>
        <v/>
      </c>
      <c r="AH76" t="str">
        <f>IF(AE76="","",IF(AE76="[FÓRMULA MANUAL]","",IFERROR(AVERAGEIFS(DATOS!$K$2:$K$20000,DATOS!$A$2:$A$20000,AE76,CONFIG_METADATA!$G$2:$G$20000,1,DATOS!$I$2:$I$20000,"Música de Cámara"),"")))</f>
        <v/>
      </c>
      <c r="AI76" t="str">
        <f>IF(AE76="","",IF(AE76="[FÓRMULA MANUAL]","",IFERROR(SUMPRODUCT((DATOS!$A$2:$A$20000=AE76)*(CONFIG_METADATA!$G$2:$G$20000=1)*(COUNTIF(CONFIG_ASIGNATURAS!$B$7:$B$27,DATOS!$I$2:$I$20000)&gt;0)*(DATOS!$K$2:$K$20000))/SUMPRODUCT((DATOS!$A$2:$A$20000=AE76)*(CONFIG_METADATA!$G$2:$G$20000=1)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MANUAL]","",IFERROR(AVERAGEIFS(DATOS!$K$2:$K$20000,DATOS!$A$2:$A$20000,A77,CONFIG_METADATA!$G$2:$G$20000,1,DATOS!$I$2:$I$20000,"Lenguaje Musical"),"")))</f>
        <v/>
      </c>
      <c r="C77" t="str">
        <f>IF(A77="","",IF(A77="[FÓRMULA MANUAL]","",IFERROR(AVERAGEIFS(DATOS!$K$2:$K$20000,DATOS!$A$2:$A$20000,A77,CONFIG_METADATA!$G$2:$G$20000,1,DATOS!$I$2:$I$20000,"Orquesta/Banda/Conjunto"),"")))</f>
        <v/>
      </c>
      <c r="D77" t="str">
        <f>IF(A77="","",IF(A77="[FÓRMULA MANUAL]","",IFERROR(AVERAGEIFS(DATOS!$K$2:$K$20000,DATOS!$A$2:$A$20000,A77,CONFIG_METADATA!$G$2:$G$20000,1,DATOS!$I$2:$I$20000,"Conjunto"),"")))</f>
        <v/>
      </c>
      <c r="E77" t="str">
        <f>IF(A77="","",IF(A77="[FÓRMULA MANUAL]","",IFERROR(SUMPRODUCT((DATOS!$A$2:$A$20000=A77)*(CONFIG_METADATA!$G$2:$G$20000=1)*(COUNTIF(CONFIG_ASIGNATURAS!$B$7:$B$27,DATOS!$I$2:$I$20000)&gt;0)*(DATOS!$K$2:$K$20000))/SUMPRODUCT((DATOS!$A$2:$A$20000=A77)*(CONFIG_METADATA!$G$2:$G$20000=1)*(COUNTIF(CONFIG_ASIGNATURAS!$B$7:$B$27,DATOS!$I$2:$I$20000)&gt;0)*1),"")))</f>
        <v/>
      </c>
      <c r="H77" t="str">
        <f>IF(G77="","",IF(G77="[FÓRMULA MANUAL]","",IFERROR(AVERAGEIFS(DATOS!$K$2:$K$20000,DATOS!$A$2:$A$20000,G77,CONFIG_METADATA!$G$2:$G$20000,1,DATOS!$I$2:$I$20000,"Lenguaje Musical"),"")))</f>
        <v/>
      </c>
      <c r="I77" t="str">
        <f>IF(G77="","",IF(G77="[FÓRMULA MANUAL]","",IFERROR(AVERAGEIFS(DATOS!$K$2:$K$20000,DATOS!$A$2:$A$20000,G77,CONFIG_METADATA!$G$2:$G$20000,1,DATOS!$I$2:$I$20000,"Orquesta/Banda/Conjunto"),"")))</f>
        <v/>
      </c>
      <c r="J77" t="str">
        <f>IF(G77="","",IF(G77="[FÓRMULA MANUAL]","",IFERROR(AVERAGEIFS(DATOS!$K$2:$K$20000,DATOS!$A$2:$A$20000,G77,CONFIG_METADATA!$G$2:$G$20000,1,DATOS!$I$2:$I$20000,"Conjunto"),"")))</f>
        <v/>
      </c>
      <c r="K77" t="str">
        <f>IF(G77="","",IF(G77="[FÓRMULA MANUAL]","",IFERROR(SUMPRODUCT((DATOS!$A$2:$A$20000=G77)*(CONFIG_METADATA!$G$2:$G$20000=1)*(COUNTIF(CONFIG_ASIGNATURAS!$B$7:$B$27,DATOS!$I$2:$I$20000)&gt;0)*(DATOS!$K$2:$K$20000))/SUMPRODUCT((DATOS!$A$2:$A$20000=G77)*(CONFIG_METADATA!$G$2:$G$20000=1)*(COUNTIF(CONFIG_ASIGNATURAS!$B$7:$B$27,DATOS!$I$2:$I$20000)&gt;0)*1),"")))</f>
        <v/>
      </c>
      <c r="N77" t="str">
        <f>IF(M77="","",IF(M77="[FÓRMULA MANUAL]","",IFERROR(AVERAGEIFS(DATOS!$K$2:$K$20000,DATOS!$A$2:$A$20000,M77,CONFIG_METADATA!$G$2:$G$20000,1,DATOS!$I$2:$I$20000,"Armonía"),"")))</f>
        <v/>
      </c>
      <c r="O77" t="str">
        <f>IF(M77="","",IF(M77="[FÓRMULA MANUAL]","",IFERROR(AVERAGEIFS(DATOS!$K$2:$K$20000,DATOS!$A$2:$A$20000,M77,CONFIG_METADATA!$G$2:$G$20000,1,DATOS!$I$2:$I$20000,"Orquesta/Banda/Conjunto"),"")))</f>
        <v/>
      </c>
      <c r="P77" t="str">
        <f>IF(M77="","",IF(M77="[FÓRMULA MANUAL]","",IFERROR(AVERAGEIFS(DATOS!$K$2:$K$20000,DATOS!$A$2:$A$20000,M77,CONFIG_METADATA!$G$2:$G$20000,1,DATOS!$I$2:$I$20000,"Música de Cámara"),"")))</f>
        <v/>
      </c>
      <c r="Q77" t="str">
        <f>IF(M77="","",IF(M77="[FÓRMULA MANUAL]","",IFERROR(SUMPRODUCT((DATOS!$A$2:$A$20000=M77)*(CONFIG_METADATA!$G$2:$G$20000=1)*(COUNTIF(CONFIG_ASIGNATURAS!$B$7:$B$27,DATOS!$I$2:$I$20000)&gt;0)*(DATOS!$K$2:$K$20000))/SUMPRODUCT((DATOS!$A$2:$A$20000=M77)*(CONFIG_METADATA!$G$2:$G$20000=1)*(COUNTIF(CONFIG_ASIGNATURAS!$B$7:$B$27,DATOS!$I$2:$I$20000)&gt;0)*1),"")))</f>
        <v/>
      </c>
      <c r="T77" t="str">
        <f>IF(S77="","",IF(S77="[FÓRMULA MANUAL]","",IFERROR(AVERAGEIFS(DATOS!$K$2:$K$20000,DATOS!$A$2:$A$20000,S77,CONFIG_METADATA!$G$2:$G$20000,1,DATOS!$I$2:$I$20000,"Armonía"),"")))</f>
        <v/>
      </c>
      <c r="U77" t="str">
        <f>IF(S77="","",IF(S77="[FÓRMULA MANUAL]","",IFERROR(AVERAGEIFS(DATOS!$K$2:$K$20000,DATOS!$A$2:$A$20000,S77,CONFIG_METADATA!$G$2:$G$20000,1,DATOS!$I$2:$I$20000,"Orquesta/Banda/Conjunto"),"")))</f>
        <v/>
      </c>
      <c r="V77" t="str">
        <f>IF(S77="","",IF(S77="[FÓRMULA MANUAL]","",IFERROR(AVERAGEIFS(DATOS!$K$2:$K$20000,DATOS!$A$2:$A$20000,S77,CONFIG_METADATA!$G$2:$G$20000,1,DATOS!$I$2:$I$20000,"Música de Cámara"),"")))</f>
        <v/>
      </c>
      <c r="W77" t="str">
        <f>IF(S77="","",IF(S77="[FÓRMULA MANUAL]","",IFERROR(SUMPRODUCT((DATOS!$A$2:$A$20000=S77)*(CONFIG_METADATA!$G$2:$G$20000=1)*(COUNTIF(CONFIG_ASIGNATURAS!$B$7:$B$27,DATOS!$I$2:$I$20000)&gt;0)*(DATOS!$K$2:$K$20000))/SUMPRODUCT((DATOS!$A$2:$A$20000=S77)*(CONFIG_METADATA!$G$2:$G$20000=1)*(COUNTIF(CONFIG_ASIGNATURAS!$B$7:$B$27,DATOS!$I$2:$I$20000)&gt;0)*1),"")))</f>
        <v/>
      </c>
      <c r="Z77" t="str">
        <f>IF(Y77="","",IF(Y77="[FÓRMULA MANUAL]","",IFERROR(AVERAGEIFS(DATOS!$K$2:$K$20000,DATOS!$A$2:$A$20000,Y77,CONFIG_METADATA!$G$2:$G$20000,1,DATOS!$I$2:$I$20000,"Análisis"),"")))</f>
        <v/>
      </c>
      <c r="AA77" t="str">
        <f>IF(Y77="","",IF(Y77="[FÓRMULA MANUAL]","",IFERROR(AVERAGEIFS(DATOS!$K$2:$K$20000,DATOS!$A$2:$A$20000,Y77,CONFIG_METADATA!$G$2:$G$20000,1,DATOS!$I$2:$I$20000,"Orquesta/Banda/Conjunto"),"")))</f>
        <v/>
      </c>
      <c r="AB77" t="str">
        <f>IF(Y77="","",IF(Y77="[FÓRMULA MANUAL]","",IFERROR(AVERAGEIFS(DATOS!$K$2:$K$20000,DATOS!$A$2:$A$20000,Y77,CONFIG_METADATA!$G$2:$G$20000,1,DATOS!$I$2:$I$20000,"Música de Cámara"),"")))</f>
        <v/>
      </c>
      <c r="AC77" t="str">
        <f>IF(Y77="","",IF(Y77="[FÓRMULA MANUAL]","",IFERROR(SUMPRODUCT((DATOS!$A$2:$A$20000=Y77)*(CONFIG_METADATA!$G$2:$G$20000=1)*(COUNTIF(CONFIG_ASIGNATURAS!$B$7:$B$27,DATOS!$I$2:$I$20000)&gt;0)*(DATOS!$K$2:$K$20000))/SUMPRODUCT((DATOS!$A$2:$A$20000=Y77)*(CONFIG_METADATA!$G$2:$G$20000=1)*(COUNTIF(CONFIG_ASIGNATURAS!$B$7:$B$27,DATOS!$I$2:$I$20000)&gt;0)*1),"")))</f>
        <v/>
      </c>
      <c r="AF77" t="str">
        <f>IF(AE77="","",IF(AE77="[FÓRMULA MANUAL]","",IFERROR(AVERAGEIFS(DATOS!$K$2:$K$20000,DATOS!$A$2:$A$20000,AE77,CONFIG_METADATA!$G$2:$G$20000,1,DATOS!$I$2:$I$20000,"Análisis"),"")))</f>
        <v/>
      </c>
      <c r="AG77" t="str">
        <f>IF(AE77="","",IF(AE77="[FÓRMULA MANUAL]","",IFERROR(AVERAGEIFS(DATOS!$K$2:$K$20000,DATOS!$A$2:$A$20000,AE77,CONFIG_METADATA!$G$2:$G$20000,1,DATOS!$I$2:$I$20000,"Orquesta/Banda/Conjunto"),"")))</f>
        <v/>
      </c>
      <c r="AH77" t="str">
        <f>IF(AE77="","",IF(AE77="[FÓRMULA MANUAL]","",IFERROR(AVERAGEIFS(DATOS!$K$2:$K$20000,DATOS!$A$2:$A$20000,AE77,CONFIG_METADATA!$G$2:$G$20000,1,DATOS!$I$2:$I$20000,"Música de Cámara"),"")))</f>
        <v/>
      </c>
      <c r="AI77" t="str">
        <f>IF(AE77="","",IF(AE77="[FÓRMULA MANUAL]","",IFERROR(SUMPRODUCT((DATOS!$A$2:$A$20000=AE77)*(CONFIG_METADATA!$G$2:$G$20000=1)*(COUNTIF(CONFIG_ASIGNATURAS!$B$7:$B$27,DATOS!$I$2:$I$20000)&gt;0)*(DATOS!$K$2:$K$20000))/SUMPRODUCT((DATOS!$A$2:$A$20000=AE77)*(CONFIG_METADATA!$G$2:$G$20000=1)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MANUAL]","",IFERROR(AVERAGEIFS(DATOS!$K$2:$K$20000,DATOS!$A$2:$A$20000,A78,CONFIG_METADATA!$G$2:$G$20000,1,DATOS!$I$2:$I$20000,"Lenguaje Musical"),"")))</f>
        <v/>
      </c>
      <c r="C78" t="str">
        <f>IF(A78="","",IF(A78="[FÓRMULA MANUAL]","",IFERROR(AVERAGEIFS(DATOS!$K$2:$K$20000,DATOS!$A$2:$A$20000,A78,CONFIG_METADATA!$G$2:$G$20000,1,DATOS!$I$2:$I$20000,"Orquesta/Banda/Conjunto"),"")))</f>
        <v/>
      </c>
      <c r="D78" t="str">
        <f>IF(A78="","",IF(A78="[FÓRMULA MANUAL]","",IFERROR(AVERAGEIFS(DATOS!$K$2:$K$20000,DATOS!$A$2:$A$20000,A78,CONFIG_METADATA!$G$2:$G$20000,1,DATOS!$I$2:$I$20000,"Conjunto"),"")))</f>
        <v/>
      </c>
      <c r="E78" t="str">
        <f>IF(A78="","",IF(A78="[FÓRMULA MANUAL]","",IFERROR(SUMPRODUCT((DATOS!$A$2:$A$20000=A78)*(CONFIG_METADATA!$G$2:$G$20000=1)*(COUNTIF(CONFIG_ASIGNATURAS!$B$7:$B$27,DATOS!$I$2:$I$20000)&gt;0)*(DATOS!$K$2:$K$20000))/SUMPRODUCT((DATOS!$A$2:$A$20000=A78)*(CONFIG_METADATA!$G$2:$G$20000=1)*(COUNTIF(CONFIG_ASIGNATURAS!$B$7:$B$27,DATOS!$I$2:$I$20000)&gt;0)*1),"")))</f>
        <v/>
      </c>
      <c r="H78" t="str">
        <f>IF(G78="","",IF(G78="[FÓRMULA MANUAL]","",IFERROR(AVERAGEIFS(DATOS!$K$2:$K$20000,DATOS!$A$2:$A$20000,G78,CONFIG_METADATA!$G$2:$G$20000,1,DATOS!$I$2:$I$20000,"Lenguaje Musical"),"")))</f>
        <v/>
      </c>
      <c r="I78" t="str">
        <f>IF(G78="","",IF(G78="[FÓRMULA MANUAL]","",IFERROR(AVERAGEIFS(DATOS!$K$2:$K$20000,DATOS!$A$2:$A$20000,G78,CONFIG_METADATA!$G$2:$G$20000,1,DATOS!$I$2:$I$20000,"Orquesta/Banda/Conjunto"),"")))</f>
        <v/>
      </c>
      <c r="J78" t="str">
        <f>IF(G78="","",IF(G78="[FÓRMULA MANUAL]","",IFERROR(AVERAGEIFS(DATOS!$K$2:$K$20000,DATOS!$A$2:$A$20000,G78,CONFIG_METADATA!$G$2:$G$20000,1,DATOS!$I$2:$I$20000,"Conjunto"),"")))</f>
        <v/>
      </c>
      <c r="K78" t="str">
        <f>IF(G78="","",IF(G78="[FÓRMULA MANUAL]","",IFERROR(SUMPRODUCT((DATOS!$A$2:$A$20000=G78)*(CONFIG_METADATA!$G$2:$G$20000=1)*(COUNTIF(CONFIG_ASIGNATURAS!$B$7:$B$27,DATOS!$I$2:$I$20000)&gt;0)*(DATOS!$K$2:$K$20000))/SUMPRODUCT((DATOS!$A$2:$A$20000=G78)*(CONFIG_METADATA!$G$2:$G$20000=1)*(COUNTIF(CONFIG_ASIGNATURAS!$B$7:$B$27,DATOS!$I$2:$I$20000)&gt;0)*1),"")))</f>
        <v/>
      </c>
      <c r="N78" t="str">
        <f>IF(M78="","",IF(M78="[FÓRMULA MANUAL]","",IFERROR(AVERAGEIFS(DATOS!$K$2:$K$20000,DATOS!$A$2:$A$20000,M78,CONFIG_METADATA!$G$2:$G$20000,1,DATOS!$I$2:$I$20000,"Armonía"),"")))</f>
        <v/>
      </c>
      <c r="O78" t="str">
        <f>IF(M78="","",IF(M78="[FÓRMULA MANUAL]","",IFERROR(AVERAGEIFS(DATOS!$K$2:$K$20000,DATOS!$A$2:$A$20000,M78,CONFIG_METADATA!$G$2:$G$20000,1,DATOS!$I$2:$I$20000,"Orquesta/Banda/Conjunto"),"")))</f>
        <v/>
      </c>
      <c r="P78" t="str">
        <f>IF(M78="","",IF(M78="[FÓRMULA MANUAL]","",IFERROR(AVERAGEIFS(DATOS!$K$2:$K$20000,DATOS!$A$2:$A$20000,M78,CONFIG_METADATA!$G$2:$G$20000,1,DATOS!$I$2:$I$20000,"Música de Cámara"),"")))</f>
        <v/>
      </c>
      <c r="Q78" t="str">
        <f>IF(M78="","",IF(M78="[FÓRMULA MANUAL]","",IFERROR(SUMPRODUCT((DATOS!$A$2:$A$20000=M78)*(CONFIG_METADATA!$G$2:$G$20000=1)*(COUNTIF(CONFIG_ASIGNATURAS!$B$7:$B$27,DATOS!$I$2:$I$20000)&gt;0)*(DATOS!$K$2:$K$20000))/SUMPRODUCT((DATOS!$A$2:$A$20000=M78)*(CONFIG_METADATA!$G$2:$G$20000=1)*(COUNTIF(CONFIG_ASIGNATURAS!$B$7:$B$27,DATOS!$I$2:$I$20000)&gt;0)*1),"")))</f>
        <v/>
      </c>
      <c r="T78" t="str">
        <f>IF(S78="","",IF(S78="[FÓRMULA MANUAL]","",IFERROR(AVERAGEIFS(DATOS!$K$2:$K$20000,DATOS!$A$2:$A$20000,S78,CONFIG_METADATA!$G$2:$G$20000,1,DATOS!$I$2:$I$20000,"Armonía"),"")))</f>
        <v/>
      </c>
      <c r="U78" t="str">
        <f>IF(S78="","",IF(S78="[FÓRMULA MANUAL]","",IFERROR(AVERAGEIFS(DATOS!$K$2:$K$20000,DATOS!$A$2:$A$20000,S78,CONFIG_METADATA!$G$2:$G$20000,1,DATOS!$I$2:$I$20000,"Orquesta/Banda/Conjunto"),"")))</f>
        <v/>
      </c>
      <c r="V78" t="str">
        <f>IF(S78="","",IF(S78="[FÓRMULA MANUAL]","",IFERROR(AVERAGEIFS(DATOS!$K$2:$K$20000,DATOS!$A$2:$A$20000,S78,CONFIG_METADATA!$G$2:$G$20000,1,DATOS!$I$2:$I$20000,"Música de Cámara"),"")))</f>
        <v/>
      </c>
      <c r="W78" t="str">
        <f>IF(S78="","",IF(S78="[FÓRMULA MANUAL]","",IFERROR(SUMPRODUCT((DATOS!$A$2:$A$20000=S78)*(CONFIG_METADATA!$G$2:$G$20000=1)*(COUNTIF(CONFIG_ASIGNATURAS!$B$7:$B$27,DATOS!$I$2:$I$20000)&gt;0)*(DATOS!$K$2:$K$20000))/SUMPRODUCT((DATOS!$A$2:$A$20000=S78)*(CONFIG_METADATA!$G$2:$G$20000=1)*(COUNTIF(CONFIG_ASIGNATURAS!$B$7:$B$27,DATOS!$I$2:$I$20000)&gt;0)*1),"")))</f>
        <v/>
      </c>
      <c r="Z78" t="str">
        <f>IF(Y78="","",IF(Y78="[FÓRMULA MANUAL]","",IFERROR(AVERAGEIFS(DATOS!$K$2:$K$20000,DATOS!$A$2:$A$20000,Y78,CONFIG_METADATA!$G$2:$G$20000,1,DATOS!$I$2:$I$20000,"Análisis"),"")))</f>
        <v/>
      </c>
      <c r="AA78" t="str">
        <f>IF(Y78="","",IF(Y78="[FÓRMULA MANUAL]","",IFERROR(AVERAGEIFS(DATOS!$K$2:$K$20000,DATOS!$A$2:$A$20000,Y78,CONFIG_METADATA!$G$2:$G$20000,1,DATOS!$I$2:$I$20000,"Orquesta/Banda/Conjunto"),"")))</f>
        <v/>
      </c>
      <c r="AB78" t="str">
        <f>IF(Y78="","",IF(Y78="[FÓRMULA MANUAL]","",IFERROR(AVERAGEIFS(DATOS!$K$2:$K$20000,DATOS!$A$2:$A$20000,Y78,CONFIG_METADATA!$G$2:$G$20000,1,DATOS!$I$2:$I$20000,"Música de Cámara"),"")))</f>
        <v/>
      </c>
      <c r="AC78" t="str">
        <f>IF(Y78="","",IF(Y78="[FÓRMULA MANUAL]","",IFERROR(SUMPRODUCT((DATOS!$A$2:$A$20000=Y78)*(CONFIG_METADATA!$G$2:$G$20000=1)*(COUNTIF(CONFIG_ASIGNATURAS!$B$7:$B$27,DATOS!$I$2:$I$20000)&gt;0)*(DATOS!$K$2:$K$20000))/SUMPRODUCT((DATOS!$A$2:$A$20000=Y78)*(CONFIG_METADATA!$G$2:$G$20000=1)*(COUNTIF(CONFIG_ASIGNATURAS!$B$7:$B$27,DATOS!$I$2:$I$20000)&gt;0)*1),"")))</f>
        <v/>
      </c>
      <c r="AF78" t="str">
        <f>IF(AE78="","",IF(AE78="[FÓRMULA MANUAL]","",IFERROR(AVERAGEIFS(DATOS!$K$2:$K$20000,DATOS!$A$2:$A$20000,AE78,CONFIG_METADATA!$G$2:$G$20000,1,DATOS!$I$2:$I$20000,"Análisis"),"")))</f>
        <v/>
      </c>
      <c r="AG78" t="str">
        <f>IF(AE78="","",IF(AE78="[FÓRMULA MANUAL]","",IFERROR(AVERAGEIFS(DATOS!$K$2:$K$20000,DATOS!$A$2:$A$20000,AE78,CONFIG_METADATA!$G$2:$G$20000,1,DATOS!$I$2:$I$20000,"Orquesta/Banda/Conjunto"),"")))</f>
        <v/>
      </c>
      <c r="AH78" t="str">
        <f>IF(AE78="","",IF(AE78="[FÓRMULA MANUAL]","",IFERROR(AVERAGEIFS(DATOS!$K$2:$K$20000,DATOS!$A$2:$A$20000,AE78,CONFIG_METADATA!$G$2:$G$20000,1,DATOS!$I$2:$I$20000,"Música de Cámara"),"")))</f>
        <v/>
      </c>
      <c r="AI78" t="str">
        <f>IF(AE78="","",IF(AE78="[FÓRMULA MANUAL]","",IFERROR(SUMPRODUCT((DATOS!$A$2:$A$20000=AE78)*(CONFIG_METADATA!$G$2:$G$20000=1)*(COUNTIF(CONFIG_ASIGNATURAS!$B$7:$B$27,DATOS!$I$2:$I$20000)&gt;0)*(DATOS!$K$2:$K$20000))/SUMPRODUCT((DATOS!$A$2:$A$20000=AE78)*(CONFIG_METADATA!$G$2:$G$20000=1)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MANUAL]","",IFERROR(AVERAGEIFS(DATOS!$K$2:$K$20000,DATOS!$A$2:$A$20000,A79,CONFIG_METADATA!$G$2:$G$20000,1,DATOS!$I$2:$I$20000,"Lenguaje Musical"),"")))</f>
        <v/>
      </c>
      <c r="C79" t="str">
        <f>IF(A79="","",IF(A79="[FÓRMULA MANUAL]","",IFERROR(AVERAGEIFS(DATOS!$K$2:$K$20000,DATOS!$A$2:$A$20000,A79,CONFIG_METADATA!$G$2:$G$20000,1,DATOS!$I$2:$I$20000,"Orquesta/Banda/Conjunto"),"")))</f>
        <v/>
      </c>
      <c r="D79" t="str">
        <f>IF(A79="","",IF(A79="[FÓRMULA MANUAL]","",IFERROR(AVERAGEIFS(DATOS!$K$2:$K$20000,DATOS!$A$2:$A$20000,A79,CONFIG_METADATA!$G$2:$G$20000,1,DATOS!$I$2:$I$20000,"Conjunto"),"")))</f>
        <v/>
      </c>
      <c r="E79" t="str">
        <f>IF(A79="","",IF(A79="[FÓRMULA MANUAL]","",IFERROR(SUMPRODUCT((DATOS!$A$2:$A$20000=A79)*(CONFIG_METADATA!$G$2:$G$20000=1)*(COUNTIF(CONFIG_ASIGNATURAS!$B$7:$B$27,DATOS!$I$2:$I$20000)&gt;0)*(DATOS!$K$2:$K$20000))/SUMPRODUCT((DATOS!$A$2:$A$20000=A79)*(CONFIG_METADATA!$G$2:$G$20000=1)*(COUNTIF(CONFIG_ASIGNATURAS!$B$7:$B$27,DATOS!$I$2:$I$20000)&gt;0)*1),"")))</f>
        <v/>
      </c>
      <c r="H79" t="str">
        <f>IF(G79="","",IF(G79="[FÓRMULA MANUAL]","",IFERROR(AVERAGEIFS(DATOS!$K$2:$K$20000,DATOS!$A$2:$A$20000,G79,CONFIG_METADATA!$G$2:$G$20000,1,DATOS!$I$2:$I$20000,"Lenguaje Musical"),"")))</f>
        <v/>
      </c>
      <c r="I79" t="str">
        <f>IF(G79="","",IF(G79="[FÓRMULA MANUAL]","",IFERROR(AVERAGEIFS(DATOS!$K$2:$K$20000,DATOS!$A$2:$A$20000,G79,CONFIG_METADATA!$G$2:$G$20000,1,DATOS!$I$2:$I$20000,"Orquesta/Banda/Conjunto"),"")))</f>
        <v/>
      </c>
      <c r="J79" t="str">
        <f>IF(G79="","",IF(G79="[FÓRMULA MANUAL]","",IFERROR(AVERAGEIFS(DATOS!$K$2:$K$20000,DATOS!$A$2:$A$20000,G79,CONFIG_METADATA!$G$2:$G$20000,1,DATOS!$I$2:$I$20000,"Conjunto"),"")))</f>
        <v/>
      </c>
      <c r="K79" t="str">
        <f>IF(G79="","",IF(G79="[FÓRMULA MANUAL]","",IFERROR(SUMPRODUCT((DATOS!$A$2:$A$20000=G79)*(CONFIG_METADATA!$G$2:$G$20000=1)*(COUNTIF(CONFIG_ASIGNATURAS!$B$7:$B$27,DATOS!$I$2:$I$20000)&gt;0)*(DATOS!$K$2:$K$20000))/SUMPRODUCT((DATOS!$A$2:$A$20000=G79)*(CONFIG_METADATA!$G$2:$G$20000=1)*(COUNTIF(CONFIG_ASIGNATURAS!$B$7:$B$27,DATOS!$I$2:$I$20000)&gt;0)*1),"")))</f>
        <v/>
      </c>
      <c r="N79" t="str">
        <f>IF(M79="","",IF(M79="[FÓRMULA MANUAL]","",IFERROR(AVERAGEIFS(DATOS!$K$2:$K$20000,DATOS!$A$2:$A$20000,M79,CONFIG_METADATA!$G$2:$G$20000,1,DATOS!$I$2:$I$20000,"Armonía"),"")))</f>
        <v/>
      </c>
      <c r="O79" t="str">
        <f>IF(M79="","",IF(M79="[FÓRMULA MANUAL]","",IFERROR(AVERAGEIFS(DATOS!$K$2:$K$20000,DATOS!$A$2:$A$20000,M79,CONFIG_METADATA!$G$2:$G$20000,1,DATOS!$I$2:$I$20000,"Orquesta/Banda/Conjunto"),"")))</f>
        <v/>
      </c>
      <c r="P79" t="str">
        <f>IF(M79="","",IF(M79="[FÓRMULA MANUAL]","",IFERROR(AVERAGEIFS(DATOS!$K$2:$K$20000,DATOS!$A$2:$A$20000,M79,CONFIG_METADATA!$G$2:$G$20000,1,DATOS!$I$2:$I$20000,"Música de Cámara"),"")))</f>
        <v/>
      </c>
      <c r="Q79" t="str">
        <f>IF(M79="","",IF(M79="[FÓRMULA MANUAL]","",IFERROR(SUMPRODUCT((DATOS!$A$2:$A$20000=M79)*(CONFIG_METADATA!$G$2:$G$20000=1)*(COUNTIF(CONFIG_ASIGNATURAS!$B$7:$B$27,DATOS!$I$2:$I$20000)&gt;0)*(DATOS!$K$2:$K$20000))/SUMPRODUCT((DATOS!$A$2:$A$20000=M79)*(CONFIG_METADATA!$G$2:$G$20000=1)*(COUNTIF(CONFIG_ASIGNATURAS!$B$7:$B$27,DATOS!$I$2:$I$20000)&gt;0)*1),"")))</f>
        <v/>
      </c>
      <c r="T79" t="str">
        <f>IF(S79="","",IF(S79="[FÓRMULA MANUAL]","",IFERROR(AVERAGEIFS(DATOS!$K$2:$K$20000,DATOS!$A$2:$A$20000,S79,CONFIG_METADATA!$G$2:$G$20000,1,DATOS!$I$2:$I$20000,"Armonía"),"")))</f>
        <v/>
      </c>
      <c r="U79" t="str">
        <f>IF(S79="","",IF(S79="[FÓRMULA MANUAL]","",IFERROR(AVERAGEIFS(DATOS!$K$2:$K$20000,DATOS!$A$2:$A$20000,S79,CONFIG_METADATA!$G$2:$G$20000,1,DATOS!$I$2:$I$20000,"Orquesta/Banda/Conjunto"),"")))</f>
        <v/>
      </c>
      <c r="V79" t="str">
        <f>IF(S79="","",IF(S79="[FÓRMULA MANUAL]","",IFERROR(AVERAGEIFS(DATOS!$K$2:$K$20000,DATOS!$A$2:$A$20000,S79,CONFIG_METADATA!$G$2:$G$20000,1,DATOS!$I$2:$I$20000,"Música de Cámara"),"")))</f>
        <v/>
      </c>
      <c r="W79" t="str">
        <f>IF(S79="","",IF(S79="[FÓRMULA MANUAL]","",IFERROR(SUMPRODUCT((DATOS!$A$2:$A$20000=S79)*(CONFIG_METADATA!$G$2:$G$20000=1)*(COUNTIF(CONFIG_ASIGNATURAS!$B$7:$B$27,DATOS!$I$2:$I$20000)&gt;0)*(DATOS!$K$2:$K$20000))/SUMPRODUCT((DATOS!$A$2:$A$20000=S79)*(CONFIG_METADATA!$G$2:$G$20000=1)*(COUNTIF(CONFIG_ASIGNATURAS!$B$7:$B$27,DATOS!$I$2:$I$20000)&gt;0)*1),"")))</f>
        <v/>
      </c>
      <c r="Z79" t="str">
        <f>IF(Y79="","",IF(Y79="[FÓRMULA MANUAL]","",IFERROR(AVERAGEIFS(DATOS!$K$2:$K$20000,DATOS!$A$2:$A$20000,Y79,CONFIG_METADATA!$G$2:$G$20000,1,DATOS!$I$2:$I$20000,"Análisis"),"")))</f>
        <v/>
      </c>
      <c r="AA79" t="str">
        <f>IF(Y79="","",IF(Y79="[FÓRMULA MANUAL]","",IFERROR(AVERAGEIFS(DATOS!$K$2:$K$20000,DATOS!$A$2:$A$20000,Y79,CONFIG_METADATA!$G$2:$G$20000,1,DATOS!$I$2:$I$20000,"Orquesta/Banda/Conjunto"),"")))</f>
        <v/>
      </c>
      <c r="AB79" t="str">
        <f>IF(Y79="","",IF(Y79="[FÓRMULA MANUAL]","",IFERROR(AVERAGEIFS(DATOS!$K$2:$K$20000,DATOS!$A$2:$A$20000,Y79,CONFIG_METADATA!$G$2:$G$20000,1,DATOS!$I$2:$I$20000,"Música de Cámara"),"")))</f>
        <v/>
      </c>
      <c r="AC79" t="str">
        <f>IF(Y79="","",IF(Y79="[FÓRMULA MANUAL]","",IFERROR(SUMPRODUCT((DATOS!$A$2:$A$20000=Y79)*(CONFIG_METADATA!$G$2:$G$20000=1)*(COUNTIF(CONFIG_ASIGNATURAS!$B$7:$B$27,DATOS!$I$2:$I$20000)&gt;0)*(DATOS!$K$2:$K$20000))/SUMPRODUCT((DATOS!$A$2:$A$20000=Y79)*(CONFIG_METADATA!$G$2:$G$20000=1)*(COUNTIF(CONFIG_ASIGNATURAS!$B$7:$B$27,DATOS!$I$2:$I$20000)&gt;0)*1),"")))</f>
        <v/>
      </c>
      <c r="AF79" t="str">
        <f>IF(AE79="","",IF(AE79="[FÓRMULA MANUAL]","",IFERROR(AVERAGEIFS(DATOS!$K$2:$K$20000,DATOS!$A$2:$A$20000,AE79,CONFIG_METADATA!$G$2:$G$20000,1,DATOS!$I$2:$I$20000,"Análisis"),"")))</f>
        <v/>
      </c>
      <c r="AG79" t="str">
        <f>IF(AE79="","",IF(AE79="[FÓRMULA MANUAL]","",IFERROR(AVERAGEIFS(DATOS!$K$2:$K$20000,DATOS!$A$2:$A$20000,AE79,CONFIG_METADATA!$G$2:$G$20000,1,DATOS!$I$2:$I$20000,"Orquesta/Banda/Conjunto"),"")))</f>
        <v/>
      </c>
      <c r="AH79" t="str">
        <f>IF(AE79="","",IF(AE79="[FÓRMULA MANUAL]","",IFERROR(AVERAGEIFS(DATOS!$K$2:$K$20000,DATOS!$A$2:$A$20000,AE79,CONFIG_METADATA!$G$2:$G$20000,1,DATOS!$I$2:$I$20000,"Música de Cámara"),"")))</f>
        <v/>
      </c>
      <c r="AI79" t="str">
        <f>IF(AE79="","",IF(AE79="[FÓRMULA MANUAL]","",IFERROR(SUMPRODUCT((DATOS!$A$2:$A$20000=AE79)*(CONFIG_METADATA!$G$2:$G$20000=1)*(COUNTIF(CONFIG_ASIGNATURAS!$B$7:$B$27,DATOS!$I$2:$I$20000)&gt;0)*(DATOS!$K$2:$K$20000))/SUMPRODUCT((DATOS!$A$2:$A$20000=AE79)*(CONFIG_METADATA!$G$2:$G$20000=1)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MANUAL]","",IFERROR(AVERAGEIFS(DATOS!$K$2:$K$20000,DATOS!$A$2:$A$20000,A80,CONFIG_METADATA!$G$2:$G$20000,1,DATOS!$I$2:$I$20000,"Lenguaje Musical"),"")))</f>
        <v/>
      </c>
      <c r="C80" t="str">
        <f>IF(A80="","",IF(A80="[FÓRMULA MANUAL]","",IFERROR(AVERAGEIFS(DATOS!$K$2:$K$20000,DATOS!$A$2:$A$20000,A80,CONFIG_METADATA!$G$2:$G$20000,1,DATOS!$I$2:$I$20000,"Orquesta/Banda/Conjunto"),"")))</f>
        <v/>
      </c>
      <c r="D80" t="str">
        <f>IF(A80="","",IF(A80="[FÓRMULA MANUAL]","",IFERROR(AVERAGEIFS(DATOS!$K$2:$K$20000,DATOS!$A$2:$A$20000,A80,CONFIG_METADATA!$G$2:$G$20000,1,DATOS!$I$2:$I$20000,"Conjunto"),"")))</f>
        <v/>
      </c>
      <c r="E80" t="str">
        <f>IF(A80="","",IF(A80="[FÓRMULA MANUAL]","",IFERROR(SUMPRODUCT((DATOS!$A$2:$A$20000=A80)*(CONFIG_METADATA!$G$2:$G$20000=1)*(COUNTIF(CONFIG_ASIGNATURAS!$B$7:$B$27,DATOS!$I$2:$I$20000)&gt;0)*(DATOS!$K$2:$K$20000))/SUMPRODUCT((DATOS!$A$2:$A$20000=A80)*(CONFIG_METADATA!$G$2:$G$20000=1)*(COUNTIF(CONFIG_ASIGNATURAS!$B$7:$B$27,DATOS!$I$2:$I$20000)&gt;0)*1),"")))</f>
        <v/>
      </c>
      <c r="H80" t="str">
        <f>IF(G80="","",IF(G80="[FÓRMULA MANUAL]","",IFERROR(AVERAGEIFS(DATOS!$K$2:$K$20000,DATOS!$A$2:$A$20000,G80,CONFIG_METADATA!$G$2:$G$20000,1,DATOS!$I$2:$I$20000,"Lenguaje Musical"),"")))</f>
        <v/>
      </c>
      <c r="I80" t="str">
        <f>IF(G80="","",IF(G80="[FÓRMULA MANUAL]","",IFERROR(AVERAGEIFS(DATOS!$K$2:$K$20000,DATOS!$A$2:$A$20000,G80,CONFIG_METADATA!$G$2:$G$20000,1,DATOS!$I$2:$I$20000,"Orquesta/Banda/Conjunto"),"")))</f>
        <v/>
      </c>
      <c r="J80" t="str">
        <f>IF(G80="","",IF(G80="[FÓRMULA MANUAL]","",IFERROR(AVERAGEIFS(DATOS!$K$2:$K$20000,DATOS!$A$2:$A$20000,G80,CONFIG_METADATA!$G$2:$G$20000,1,DATOS!$I$2:$I$20000,"Conjunto"),"")))</f>
        <v/>
      </c>
      <c r="K80" t="str">
        <f>IF(G80="","",IF(G80="[FÓRMULA MANUAL]","",IFERROR(SUMPRODUCT((DATOS!$A$2:$A$20000=G80)*(CONFIG_METADATA!$G$2:$G$20000=1)*(COUNTIF(CONFIG_ASIGNATURAS!$B$7:$B$27,DATOS!$I$2:$I$20000)&gt;0)*(DATOS!$K$2:$K$20000))/SUMPRODUCT((DATOS!$A$2:$A$20000=G80)*(CONFIG_METADATA!$G$2:$G$20000=1)*(COUNTIF(CONFIG_ASIGNATURAS!$B$7:$B$27,DATOS!$I$2:$I$20000)&gt;0)*1),"")))</f>
        <v/>
      </c>
      <c r="N80" t="str">
        <f>IF(M80="","",IF(M80="[FÓRMULA MANUAL]","",IFERROR(AVERAGEIFS(DATOS!$K$2:$K$20000,DATOS!$A$2:$A$20000,M80,CONFIG_METADATA!$G$2:$G$20000,1,DATOS!$I$2:$I$20000,"Armonía"),"")))</f>
        <v/>
      </c>
      <c r="O80" t="str">
        <f>IF(M80="","",IF(M80="[FÓRMULA MANUAL]","",IFERROR(AVERAGEIFS(DATOS!$K$2:$K$20000,DATOS!$A$2:$A$20000,M80,CONFIG_METADATA!$G$2:$G$20000,1,DATOS!$I$2:$I$20000,"Orquesta/Banda/Conjunto"),"")))</f>
        <v/>
      </c>
      <c r="P80" t="str">
        <f>IF(M80="","",IF(M80="[FÓRMULA MANUAL]","",IFERROR(AVERAGEIFS(DATOS!$K$2:$K$20000,DATOS!$A$2:$A$20000,M80,CONFIG_METADATA!$G$2:$G$20000,1,DATOS!$I$2:$I$20000,"Música de Cámara"),"")))</f>
        <v/>
      </c>
      <c r="Q80" t="str">
        <f>IF(M80="","",IF(M80="[FÓRMULA MANUAL]","",IFERROR(SUMPRODUCT((DATOS!$A$2:$A$20000=M80)*(CONFIG_METADATA!$G$2:$G$20000=1)*(COUNTIF(CONFIG_ASIGNATURAS!$B$7:$B$27,DATOS!$I$2:$I$20000)&gt;0)*(DATOS!$K$2:$K$20000))/SUMPRODUCT((DATOS!$A$2:$A$20000=M80)*(CONFIG_METADATA!$G$2:$G$20000=1)*(COUNTIF(CONFIG_ASIGNATURAS!$B$7:$B$27,DATOS!$I$2:$I$20000)&gt;0)*1),"")))</f>
        <v/>
      </c>
      <c r="T80" t="str">
        <f>IF(S80="","",IF(S80="[FÓRMULA MANUAL]","",IFERROR(AVERAGEIFS(DATOS!$K$2:$K$20000,DATOS!$A$2:$A$20000,S80,CONFIG_METADATA!$G$2:$G$20000,1,DATOS!$I$2:$I$20000,"Armonía"),"")))</f>
        <v/>
      </c>
      <c r="U80" t="str">
        <f>IF(S80="","",IF(S80="[FÓRMULA MANUAL]","",IFERROR(AVERAGEIFS(DATOS!$K$2:$K$20000,DATOS!$A$2:$A$20000,S80,CONFIG_METADATA!$G$2:$G$20000,1,DATOS!$I$2:$I$20000,"Orquesta/Banda/Conjunto"),"")))</f>
        <v/>
      </c>
      <c r="V80" t="str">
        <f>IF(S80="","",IF(S80="[FÓRMULA MANUAL]","",IFERROR(AVERAGEIFS(DATOS!$K$2:$K$20000,DATOS!$A$2:$A$20000,S80,CONFIG_METADATA!$G$2:$G$20000,1,DATOS!$I$2:$I$20000,"Música de Cámara"),"")))</f>
        <v/>
      </c>
      <c r="W80" t="str">
        <f>IF(S80="","",IF(S80="[FÓRMULA MANUAL]","",IFERROR(SUMPRODUCT((DATOS!$A$2:$A$20000=S80)*(CONFIG_METADATA!$G$2:$G$20000=1)*(COUNTIF(CONFIG_ASIGNATURAS!$B$7:$B$27,DATOS!$I$2:$I$20000)&gt;0)*(DATOS!$K$2:$K$20000))/SUMPRODUCT((DATOS!$A$2:$A$20000=S80)*(CONFIG_METADATA!$G$2:$G$20000=1)*(COUNTIF(CONFIG_ASIGNATURAS!$B$7:$B$27,DATOS!$I$2:$I$20000)&gt;0)*1),"")))</f>
        <v/>
      </c>
      <c r="Z80" t="str">
        <f>IF(Y80="","",IF(Y80="[FÓRMULA MANUAL]","",IFERROR(AVERAGEIFS(DATOS!$K$2:$K$20000,DATOS!$A$2:$A$20000,Y80,CONFIG_METADATA!$G$2:$G$20000,1,DATOS!$I$2:$I$20000,"Análisis"),"")))</f>
        <v/>
      </c>
      <c r="AA80" t="str">
        <f>IF(Y80="","",IF(Y80="[FÓRMULA MANUAL]","",IFERROR(AVERAGEIFS(DATOS!$K$2:$K$20000,DATOS!$A$2:$A$20000,Y80,CONFIG_METADATA!$G$2:$G$20000,1,DATOS!$I$2:$I$20000,"Orquesta/Banda/Conjunto"),"")))</f>
        <v/>
      </c>
      <c r="AB80" t="str">
        <f>IF(Y80="","",IF(Y80="[FÓRMULA MANUAL]","",IFERROR(AVERAGEIFS(DATOS!$K$2:$K$20000,DATOS!$A$2:$A$20000,Y80,CONFIG_METADATA!$G$2:$G$20000,1,DATOS!$I$2:$I$20000,"Música de Cámara"),"")))</f>
        <v/>
      </c>
      <c r="AC80" t="str">
        <f>IF(Y80="","",IF(Y80="[FÓRMULA MANUAL]","",IFERROR(SUMPRODUCT((DATOS!$A$2:$A$20000=Y80)*(CONFIG_METADATA!$G$2:$G$20000=1)*(COUNTIF(CONFIG_ASIGNATURAS!$B$7:$B$27,DATOS!$I$2:$I$20000)&gt;0)*(DATOS!$K$2:$K$20000))/SUMPRODUCT((DATOS!$A$2:$A$20000=Y80)*(CONFIG_METADATA!$G$2:$G$20000=1)*(COUNTIF(CONFIG_ASIGNATURAS!$B$7:$B$27,DATOS!$I$2:$I$20000)&gt;0)*1),"")))</f>
        <v/>
      </c>
      <c r="AF80" t="str">
        <f>IF(AE80="","",IF(AE80="[FÓRMULA MANUAL]","",IFERROR(AVERAGEIFS(DATOS!$K$2:$K$20000,DATOS!$A$2:$A$20000,AE80,CONFIG_METADATA!$G$2:$G$20000,1,DATOS!$I$2:$I$20000,"Análisis"),"")))</f>
        <v/>
      </c>
      <c r="AG80" t="str">
        <f>IF(AE80="","",IF(AE80="[FÓRMULA MANUAL]","",IFERROR(AVERAGEIFS(DATOS!$K$2:$K$20000,DATOS!$A$2:$A$20000,AE80,CONFIG_METADATA!$G$2:$G$20000,1,DATOS!$I$2:$I$20000,"Orquesta/Banda/Conjunto"),"")))</f>
        <v/>
      </c>
      <c r="AH80" t="str">
        <f>IF(AE80="","",IF(AE80="[FÓRMULA MANUAL]","",IFERROR(AVERAGEIFS(DATOS!$K$2:$K$20000,DATOS!$A$2:$A$20000,AE80,CONFIG_METADATA!$G$2:$G$20000,1,DATOS!$I$2:$I$20000,"Música de Cámara"),"")))</f>
        <v/>
      </c>
      <c r="AI80" t="str">
        <f>IF(AE80="","",IF(AE80="[FÓRMULA MANUAL]","",IFERROR(SUMPRODUCT((DATOS!$A$2:$A$20000=AE80)*(CONFIG_METADATA!$G$2:$G$20000=1)*(COUNTIF(CONFIG_ASIGNATURAS!$B$7:$B$27,DATOS!$I$2:$I$20000)&gt;0)*(DATOS!$K$2:$K$20000))/SUMPRODUCT((DATOS!$A$2:$A$20000=AE80)*(CONFIG_METADATA!$G$2:$G$20000=1)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MANUAL]","",IFERROR(AVERAGEIFS(DATOS!$K$2:$K$20000,DATOS!$A$2:$A$20000,A81,CONFIG_METADATA!$G$2:$G$20000,1,DATOS!$I$2:$I$20000,"Lenguaje Musical"),"")))</f>
        <v/>
      </c>
      <c r="C81" t="str">
        <f>IF(A81="","",IF(A81="[FÓRMULA MANUAL]","",IFERROR(AVERAGEIFS(DATOS!$K$2:$K$20000,DATOS!$A$2:$A$20000,A81,CONFIG_METADATA!$G$2:$G$20000,1,DATOS!$I$2:$I$20000,"Orquesta/Banda/Conjunto"),"")))</f>
        <v/>
      </c>
      <c r="D81" t="str">
        <f>IF(A81="","",IF(A81="[FÓRMULA MANUAL]","",IFERROR(AVERAGEIFS(DATOS!$K$2:$K$20000,DATOS!$A$2:$A$20000,A81,CONFIG_METADATA!$G$2:$G$20000,1,DATOS!$I$2:$I$20000,"Conjunto"),"")))</f>
        <v/>
      </c>
      <c r="E81" t="str">
        <f>IF(A81="","",IF(A81="[FÓRMULA MANUAL]","",IFERROR(SUMPRODUCT((DATOS!$A$2:$A$20000=A81)*(CONFIG_METADATA!$G$2:$G$20000=1)*(COUNTIF(CONFIG_ASIGNATURAS!$B$7:$B$27,DATOS!$I$2:$I$20000)&gt;0)*(DATOS!$K$2:$K$20000))/SUMPRODUCT((DATOS!$A$2:$A$20000=A81)*(CONFIG_METADATA!$G$2:$G$20000=1)*(COUNTIF(CONFIG_ASIGNATURAS!$B$7:$B$27,DATOS!$I$2:$I$20000)&gt;0)*1),"")))</f>
        <v/>
      </c>
      <c r="H81" t="str">
        <f>IF(G81="","",IF(G81="[FÓRMULA MANUAL]","",IFERROR(AVERAGEIFS(DATOS!$K$2:$K$20000,DATOS!$A$2:$A$20000,G81,CONFIG_METADATA!$G$2:$G$20000,1,DATOS!$I$2:$I$20000,"Lenguaje Musical"),"")))</f>
        <v/>
      </c>
      <c r="I81" t="str">
        <f>IF(G81="","",IF(G81="[FÓRMULA MANUAL]","",IFERROR(AVERAGEIFS(DATOS!$K$2:$K$20000,DATOS!$A$2:$A$20000,G81,CONFIG_METADATA!$G$2:$G$20000,1,DATOS!$I$2:$I$20000,"Orquesta/Banda/Conjunto"),"")))</f>
        <v/>
      </c>
      <c r="J81" t="str">
        <f>IF(G81="","",IF(G81="[FÓRMULA MANUAL]","",IFERROR(AVERAGEIFS(DATOS!$K$2:$K$20000,DATOS!$A$2:$A$20000,G81,CONFIG_METADATA!$G$2:$G$20000,1,DATOS!$I$2:$I$20000,"Conjunto"),"")))</f>
        <v/>
      </c>
      <c r="K81" t="str">
        <f>IF(G81="","",IF(G81="[FÓRMULA MANUAL]","",IFERROR(SUMPRODUCT((DATOS!$A$2:$A$20000=G81)*(CONFIG_METADATA!$G$2:$G$20000=1)*(COUNTIF(CONFIG_ASIGNATURAS!$B$7:$B$27,DATOS!$I$2:$I$20000)&gt;0)*(DATOS!$K$2:$K$20000))/SUMPRODUCT((DATOS!$A$2:$A$20000=G81)*(CONFIG_METADATA!$G$2:$G$20000=1)*(COUNTIF(CONFIG_ASIGNATURAS!$B$7:$B$27,DATOS!$I$2:$I$20000)&gt;0)*1),"")))</f>
        <v/>
      </c>
      <c r="N81" t="str">
        <f>IF(M81="","",IF(M81="[FÓRMULA MANUAL]","",IFERROR(AVERAGEIFS(DATOS!$K$2:$K$20000,DATOS!$A$2:$A$20000,M81,CONFIG_METADATA!$G$2:$G$20000,1,DATOS!$I$2:$I$20000,"Armonía"),"")))</f>
        <v/>
      </c>
      <c r="O81" t="str">
        <f>IF(M81="","",IF(M81="[FÓRMULA MANUAL]","",IFERROR(AVERAGEIFS(DATOS!$K$2:$K$20000,DATOS!$A$2:$A$20000,M81,CONFIG_METADATA!$G$2:$G$20000,1,DATOS!$I$2:$I$20000,"Orquesta/Banda/Conjunto"),"")))</f>
        <v/>
      </c>
      <c r="P81" t="str">
        <f>IF(M81="","",IF(M81="[FÓRMULA MANUAL]","",IFERROR(AVERAGEIFS(DATOS!$K$2:$K$20000,DATOS!$A$2:$A$20000,M81,CONFIG_METADATA!$G$2:$G$20000,1,DATOS!$I$2:$I$20000,"Música de Cámara"),"")))</f>
        <v/>
      </c>
      <c r="Q81" t="str">
        <f>IF(M81="","",IF(M81="[FÓRMULA MANUAL]","",IFERROR(SUMPRODUCT((DATOS!$A$2:$A$20000=M81)*(CONFIG_METADATA!$G$2:$G$20000=1)*(COUNTIF(CONFIG_ASIGNATURAS!$B$7:$B$27,DATOS!$I$2:$I$20000)&gt;0)*(DATOS!$K$2:$K$20000))/SUMPRODUCT((DATOS!$A$2:$A$20000=M81)*(CONFIG_METADATA!$G$2:$G$20000=1)*(COUNTIF(CONFIG_ASIGNATURAS!$B$7:$B$27,DATOS!$I$2:$I$20000)&gt;0)*1),"")))</f>
        <v/>
      </c>
      <c r="T81" t="str">
        <f>IF(S81="","",IF(S81="[FÓRMULA MANUAL]","",IFERROR(AVERAGEIFS(DATOS!$K$2:$K$20000,DATOS!$A$2:$A$20000,S81,CONFIG_METADATA!$G$2:$G$20000,1,DATOS!$I$2:$I$20000,"Armonía"),"")))</f>
        <v/>
      </c>
      <c r="U81" t="str">
        <f>IF(S81="","",IF(S81="[FÓRMULA MANUAL]","",IFERROR(AVERAGEIFS(DATOS!$K$2:$K$20000,DATOS!$A$2:$A$20000,S81,CONFIG_METADATA!$G$2:$G$20000,1,DATOS!$I$2:$I$20000,"Orquesta/Banda/Conjunto"),"")))</f>
        <v/>
      </c>
      <c r="V81" t="str">
        <f>IF(S81="","",IF(S81="[FÓRMULA MANUAL]","",IFERROR(AVERAGEIFS(DATOS!$K$2:$K$20000,DATOS!$A$2:$A$20000,S81,CONFIG_METADATA!$G$2:$G$20000,1,DATOS!$I$2:$I$20000,"Música de Cámara"),"")))</f>
        <v/>
      </c>
      <c r="W81" t="str">
        <f>IF(S81="","",IF(S81="[FÓRMULA MANUAL]","",IFERROR(SUMPRODUCT((DATOS!$A$2:$A$20000=S81)*(CONFIG_METADATA!$G$2:$G$20000=1)*(COUNTIF(CONFIG_ASIGNATURAS!$B$7:$B$27,DATOS!$I$2:$I$20000)&gt;0)*(DATOS!$K$2:$K$20000))/SUMPRODUCT((DATOS!$A$2:$A$20000=S81)*(CONFIG_METADATA!$G$2:$G$20000=1)*(COUNTIF(CONFIG_ASIGNATURAS!$B$7:$B$27,DATOS!$I$2:$I$20000)&gt;0)*1),"")))</f>
        <v/>
      </c>
      <c r="Z81" t="str">
        <f>IF(Y81="","",IF(Y81="[FÓRMULA MANUAL]","",IFERROR(AVERAGEIFS(DATOS!$K$2:$K$20000,DATOS!$A$2:$A$20000,Y81,CONFIG_METADATA!$G$2:$G$20000,1,DATOS!$I$2:$I$20000,"Análisis"),"")))</f>
        <v/>
      </c>
      <c r="AA81" t="str">
        <f>IF(Y81="","",IF(Y81="[FÓRMULA MANUAL]","",IFERROR(AVERAGEIFS(DATOS!$K$2:$K$20000,DATOS!$A$2:$A$20000,Y81,CONFIG_METADATA!$G$2:$G$20000,1,DATOS!$I$2:$I$20000,"Orquesta/Banda/Conjunto"),"")))</f>
        <v/>
      </c>
      <c r="AB81" t="str">
        <f>IF(Y81="","",IF(Y81="[FÓRMULA MANUAL]","",IFERROR(AVERAGEIFS(DATOS!$K$2:$K$20000,DATOS!$A$2:$A$20000,Y81,CONFIG_METADATA!$G$2:$G$20000,1,DATOS!$I$2:$I$20000,"Música de Cámara"),"")))</f>
        <v/>
      </c>
      <c r="AC81" t="str">
        <f>IF(Y81="","",IF(Y81="[FÓRMULA MANUAL]","",IFERROR(SUMPRODUCT((DATOS!$A$2:$A$20000=Y81)*(CONFIG_METADATA!$G$2:$G$20000=1)*(COUNTIF(CONFIG_ASIGNATURAS!$B$7:$B$27,DATOS!$I$2:$I$20000)&gt;0)*(DATOS!$K$2:$K$20000))/SUMPRODUCT((DATOS!$A$2:$A$20000=Y81)*(CONFIG_METADATA!$G$2:$G$20000=1)*(COUNTIF(CONFIG_ASIGNATURAS!$B$7:$B$27,DATOS!$I$2:$I$20000)&gt;0)*1),"")))</f>
        <v/>
      </c>
      <c r="AF81" t="str">
        <f>IF(AE81="","",IF(AE81="[FÓRMULA MANUAL]","",IFERROR(AVERAGEIFS(DATOS!$K$2:$K$20000,DATOS!$A$2:$A$20000,AE81,CONFIG_METADATA!$G$2:$G$20000,1,DATOS!$I$2:$I$20000,"Análisis"),"")))</f>
        <v/>
      </c>
      <c r="AG81" t="str">
        <f>IF(AE81="","",IF(AE81="[FÓRMULA MANUAL]","",IFERROR(AVERAGEIFS(DATOS!$K$2:$K$20000,DATOS!$A$2:$A$20000,AE81,CONFIG_METADATA!$G$2:$G$20000,1,DATOS!$I$2:$I$20000,"Orquesta/Banda/Conjunto"),"")))</f>
        <v/>
      </c>
      <c r="AH81" t="str">
        <f>IF(AE81="","",IF(AE81="[FÓRMULA MANUAL]","",IFERROR(AVERAGEIFS(DATOS!$K$2:$K$20000,DATOS!$A$2:$A$20000,AE81,CONFIG_METADATA!$G$2:$G$20000,1,DATOS!$I$2:$I$20000,"Música de Cámara"),"")))</f>
        <v/>
      </c>
      <c r="AI81" t="str">
        <f>IF(AE81="","",IF(AE81="[FÓRMULA MANUAL]","",IFERROR(SUMPRODUCT((DATOS!$A$2:$A$20000=AE81)*(CONFIG_METADATA!$G$2:$G$20000=1)*(COUNTIF(CONFIG_ASIGNATURAS!$B$7:$B$27,DATOS!$I$2:$I$20000)&gt;0)*(DATOS!$K$2:$K$20000))/SUMPRODUCT((DATOS!$A$2:$A$20000=AE81)*(CONFIG_METADATA!$G$2:$G$20000=1)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MANUAL]","",IFERROR(AVERAGEIFS(DATOS!$K$2:$K$20000,DATOS!$A$2:$A$20000,A82,CONFIG_METADATA!$G$2:$G$20000,1,DATOS!$I$2:$I$20000,"Lenguaje Musical"),"")))</f>
        <v/>
      </c>
      <c r="C82" t="str">
        <f>IF(A82="","",IF(A82="[FÓRMULA MANUAL]","",IFERROR(AVERAGEIFS(DATOS!$K$2:$K$20000,DATOS!$A$2:$A$20000,A82,CONFIG_METADATA!$G$2:$G$20000,1,DATOS!$I$2:$I$20000,"Orquesta/Banda/Conjunto"),"")))</f>
        <v/>
      </c>
      <c r="D82" t="str">
        <f>IF(A82="","",IF(A82="[FÓRMULA MANUAL]","",IFERROR(AVERAGEIFS(DATOS!$K$2:$K$20000,DATOS!$A$2:$A$20000,A82,CONFIG_METADATA!$G$2:$G$20000,1,DATOS!$I$2:$I$20000,"Conjunto"),"")))</f>
        <v/>
      </c>
      <c r="E82" t="str">
        <f>IF(A82="","",IF(A82="[FÓRMULA MANUAL]","",IFERROR(SUMPRODUCT((DATOS!$A$2:$A$20000=A82)*(CONFIG_METADATA!$G$2:$G$20000=1)*(COUNTIF(CONFIG_ASIGNATURAS!$B$7:$B$27,DATOS!$I$2:$I$20000)&gt;0)*(DATOS!$K$2:$K$20000))/SUMPRODUCT((DATOS!$A$2:$A$20000=A82)*(CONFIG_METADATA!$G$2:$G$20000=1)*(COUNTIF(CONFIG_ASIGNATURAS!$B$7:$B$27,DATOS!$I$2:$I$20000)&gt;0)*1),"")))</f>
        <v/>
      </c>
      <c r="H82" t="str">
        <f>IF(G82="","",IF(G82="[FÓRMULA MANUAL]","",IFERROR(AVERAGEIFS(DATOS!$K$2:$K$20000,DATOS!$A$2:$A$20000,G82,CONFIG_METADATA!$G$2:$G$20000,1,DATOS!$I$2:$I$20000,"Lenguaje Musical"),"")))</f>
        <v/>
      </c>
      <c r="I82" t="str">
        <f>IF(G82="","",IF(G82="[FÓRMULA MANUAL]","",IFERROR(AVERAGEIFS(DATOS!$K$2:$K$20000,DATOS!$A$2:$A$20000,G82,CONFIG_METADATA!$G$2:$G$20000,1,DATOS!$I$2:$I$20000,"Orquesta/Banda/Conjunto"),"")))</f>
        <v/>
      </c>
      <c r="J82" t="str">
        <f>IF(G82="","",IF(G82="[FÓRMULA MANUAL]","",IFERROR(AVERAGEIFS(DATOS!$K$2:$K$20000,DATOS!$A$2:$A$20000,G82,CONFIG_METADATA!$G$2:$G$20000,1,DATOS!$I$2:$I$20000,"Conjunto"),"")))</f>
        <v/>
      </c>
      <c r="K82" t="str">
        <f>IF(G82="","",IF(G82="[FÓRMULA MANUAL]","",IFERROR(SUMPRODUCT((DATOS!$A$2:$A$20000=G82)*(CONFIG_METADATA!$G$2:$G$20000=1)*(COUNTIF(CONFIG_ASIGNATURAS!$B$7:$B$27,DATOS!$I$2:$I$20000)&gt;0)*(DATOS!$K$2:$K$20000))/SUMPRODUCT((DATOS!$A$2:$A$20000=G82)*(CONFIG_METADATA!$G$2:$G$20000=1)*(COUNTIF(CONFIG_ASIGNATURAS!$B$7:$B$27,DATOS!$I$2:$I$20000)&gt;0)*1),"")))</f>
        <v/>
      </c>
      <c r="N82" t="str">
        <f>IF(M82="","",IF(M82="[FÓRMULA MANUAL]","",IFERROR(AVERAGEIFS(DATOS!$K$2:$K$20000,DATOS!$A$2:$A$20000,M82,CONFIG_METADATA!$G$2:$G$20000,1,DATOS!$I$2:$I$20000,"Armonía"),"")))</f>
        <v/>
      </c>
      <c r="O82" t="str">
        <f>IF(M82="","",IF(M82="[FÓRMULA MANUAL]","",IFERROR(AVERAGEIFS(DATOS!$K$2:$K$20000,DATOS!$A$2:$A$20000,M82,CONFIG_METADATA!$G$2:$G$20000,1,DATOS!$I$2:$I$20000,"Orquesta/Banda/Conjunto"),"")))</f>
        <v/>
      </c>
      <c r="P82" t="str">
        <f>IF(M82="","",IF(M82="[FÓRMULA MANUAL]","",IFERROR(AVERAGEIFS(DATOS!$K$2:$K$20000,DATOS!$A$2:$A$20000,M82,CONFIG_METADATA!$G$2:$G$20000,1,DATOS!$I$2:$I$20000,"Música de Cámara"),"")))</f>
        <v/>
      </c>
      <c r="Q82" t="str">
        <f>IF(M82="","",IF(M82="[FÓRMULA MANUAL]","",IFERROR(SUMPRODUCT((DATOS!$A$2:$A$20000=M82)*(CONFIG_METADATA!$G$2:$G$20000=1)*(COUNTIF(CONFIG_ASIGNATURAS!$B$7:$B$27,DATOS!$I$2:$I$20000)&gt;0)*(DATOS!$K$2:$K$20000))/SUMPRODUCT((DATOS!$A$2:$A$20000=M82)*(CONFIG_METADATA!$G$2:$G$20000=1)*(COUNTIF(CONFIG_ASIGNATURAS!$B$7:$B$27,DATOS!$I$2:$I$20000)&gt;0)*1),"")))</f>
        <v/>
      </c>
      <c r="T82" t="str">
        <f>IF(S82="","",IF(S82="[FÓRMULA MANUAL]","",IFERROR(AVERAGEIFS(DATOS!$K$2:$K$20000,DATOS!$A$2:$A$20000,S82,CONFIG_METADATA!$G$2:$G$20000,1,DATOS!$I$2:$I$20000,"Armonía"),"")))</f>
        <v/>
      </c>
      <c r="U82" t="str">
        <f>IF(S82="","",IF(S82="[FÓRMULA MANUAL]","",IFERROR(AVERAGEIFS(DATOS!$K$2:$K$20000,DATOS!$A$2:$A$20000,S82,CONFIG_METADATA!$G$2:$G$20000,1,DATOS!$I$2:$I$20000,"Orquesta/Banda/Conjunto"),"")))</f>
        <v/>
      </c>
      <c r="V82" t="str">
        <f>IF(S82="","",IF(S82="[FÓRMULA MANUAL]","",IFERROR(AVERAGEIFS(DATOS!$K$2:$K$20000,DATOS!$A$2:$A$20000,S82,CONFIG_METADATA!$G$2:$G$20000,1,DATOS!$I$2:$I$20000,"Música de Cámara"),"")))</f>
        <v/>
      </c>
      <c r="W82" t="str">
        <f>IF(S82="","",IF(S82="[FÓRMULA MANUAL]","",IFERROR(SUMPRODUCT((DATOS!$A$2:$A$20000=S82)*(CONFIG_METADATA!$G$2:$G$20000=1)*(COUNTIF(CONFIG_ASIGNATURAS!$B$7:$B$27,DATOS!$I$2:$I$20000)&gt;0)*(DATOS!$K$2:$K$20000))/SUMPRODUCT((DATOS!$A$2:$A$20000=S82)*(CONFIG_METADATA!$G$2:$G$20000=1)*(COUNTIF(CONFIG_ASIGNATURAS!$B$7:$B$27,DATOS!$I$2:$I$20000)&gt;0)*1),"")))</f>
        <v/>
      </c>
      <c r="Z82" t="str">
        <f>IF(Y82="","",IF(Y82="[FÓRMULA MANUAL]","",IFERROR(AVERAGEIFS(DATOS!$K$2:$K$20000,DATOS!$A$2:$A$20000,Y82,CONFIG_METADATA!$G$2:$G$20000,1,DATOS!$I$2:$I$20000,"Análisis"),"")))</f>
        <v/>
      </c>
      <c r="AA82" t="str">
        <f>IF(Y82="","",IF(Y82="[FÓRMULA MANUAL]","",IFERROR(AVERAGEIFS(DATOS!$K$2:$K$20000,DATOS!$A$2:$A$20000,Y82,CONFIG_METADATA!$G$2:$G$20000,1,DATOS!$I$2:$I$20000,"Orquesta/Banda/Conjunto"),"")))</f>
        <v/>
      </c>
      <c r="AB82" t="str">
        <f>IF(Y82="","",IF(Y82="[FÓRMULA MANUAL]","",IFERROR(AVERAGEIFS(DATOS!$K$2:$K$20000,DATOS!$A$2:$A$20000,Y82,CONFIG_METADATA!$G$2:$G$20000,1,DATOS!$I$2:$I$20000,"Música de Cámara"),"")))</f>
        <v/>
      </c>
      <c r="AC82" t="str">
        <f>IF(Y82="","",IF(Y82="[FÓRMULA MANUAL]","",IFERROR(SUMPRODUCT((DATOS!$A$2:$A$20000=Y82)*(CONFIG_METADATA!$G$2:$G$20000=1)*(COUNTIF(CONFIG_ASIGNATURAS!$B$7:$B$27,DATOS!$I$2:$I$20000)&gt;0)*(DATOS!$K$2:$K$20000))/SUMPRODUCT((DATOS!$A$2:$A$20000=Y82)*(CONFIG_METADATA!$G$2:$G$20000=1)*(COUNTIF(CONFIG_ASIGNATURAS!$B$7:$B$27,DATOS!$I$2:$I$20000)&gt;0)*1),"")))</f>
        <v/>
      </c>
      <c r="AF82" t="str">
        <f>IF(AE82="","",IF(AE82="[FÓRMULA MANUAL]","",IFERROR(AVERAGEIFS(DATOS!$K$2:$K$20000,DATOS!$A$2:$A$20000,AE82,CONFIG_METADATA!$G$2:$G$20000,1,DATOS!$I$2:$I$20000,"Análisis"),"")))</f>
        <v/>
      </c>
      <c r="AG82" t="str">
        <f>IF(AE82="","",IF(AE82="[FÓRMULA MANUAL]","",IFERROR(AVERAGEIFS(DATOS!$K$2:$K$20000,DATOS!$A$2:$A$20000,AE82,CONFIG_METADATA!$G$2:$G$20000,1,DATOS!$I$2:$I$20000,"Orquesta/Banda/Conjunto"),"")))</f>
        <v/>
      </c>
      <c r="AH82" t="str">
        <f>IF(AE82="","",IF(AE82="[FÓRMULA MANUAL]","",IFERROR(AVERAGEIFS(DATOS!$K$2:$K$20000,DATOS!$A$2:$A$20000,AE82,CONFIG_METADATA!$G$2:$G$20000,1,DATOS!$I$2:$I$20000,"Música de Cámara"),"")))</f>
        <v/>
      </c>
      <c r="AI82" t="str">
        <f>IF(AE82="","",IF(AE82="[FÓRMULA MANUAL]","",IFERROR(SUMPRODUCT((DATOS!$A$2:$A$20000=AE82)*(CONFIG_METADATA!$G$2:$G$20000=1)*(COUNTIF(CONFIG_ASIGNATURAS!$B$7:$B$27,DATOS!$I$2:$I$20000)&gt;0)*(DATOS!$K$2:$K$20000))/SUMPRODUCT((DATOS!$A$2:$A$20000=AE82)*(CONFIG_METADATA!$G$2:$G$20000=1)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MANUAL]","",IFERROR(AVERAGEIFS(DATOS!$K$2:$K$20000,DATOS!$A$2:$A$20000,A83,CONFIG_METADATA!$G$2:$G$20000,1,DATOS!$I$2:$I$20000,"Lenguaje Musical"),"")))</f>
        <v/>
      </c>
      <c r="C83" t="str">
        <f>IF(A83="","",IF(A83="[FÓRMULA MANUAL]","",IFERROR(AVERAGEIFS(DATOS!$K$2:$K$20000,DATOS!$A$2:$A$20000,A83,CONFIG_METADATA!$G$2:$G$20000,1,DATOS!$I$2:$I$20000,"Orquesta/Banda/Conjunto"),"")))</f>
        <v/>
      </c>
      <c r="D83" t="str">
        <f>IF(A83="","",IF(A83="[FÓRMULA MANUAL]","",IFERROR(AVERAGEIFS(DATOS!$K$2:$K$20000,DATOS!$A$2:$A$20000,A83,CONFIG_METADATA!$G$2:$G$20000,1,DATOS!$I$2:$I$20000,"Conjunto"),"")))</f>
        <v/>
      </c>
      <c r="E83" t="str">
        <f>IF(A83="","",IF(A83="[FÓRMULA MANUAL]","",IFERROR(SUMPRODUCT((DATOS!$A$2:$A$20000=A83)*(CONFIG_METADATA!$G$2:$G$20000=1)*(COUNTIF(CONFIG_ASIGNATURAS!$B$7:$B$27,DATOS!$I$2:$I$20000)&gt;0)*(DATOS!$K$2:$K$20000))/SUMPRODUCT((DATOS!$A$2:$A$20000=A83)*(CONFIG_METADATA!$G$2:$G$20000=1)*(COUNTIF(CONFIG_ASIGNATURAS!$B$7:$B$27,DATOS!$I$2:$I$20000)&gt;0)*1),"")))</f>
        <v/>
      </c>
      <c r="H83" t="str">
        <f>IF(G83="","",IF(G83="[FÓRMULA MANUAL]","",IFERROR(AVERAGEIFS(DATOS!$K$2:$K$20000,DATOS!$A$2:$A$20000,G83,CONFIG_METADATA!$G$2:$G$20000,1,DATOS!$I$2:$I$20000,"Lenguaje Musical"),"")))</f>
        <v/>
      </c>
      <c r="I83" t="str">
        <f>IF(G83="","",IF(G83="[FÓRMULA MANUAL]","",IFERROR(AVERAGEIFS(DATOS!$K$2:$K$20000,DATOS!$A$2:$A$20000,G83,CONFIG_METADATA!$G$2:$G$20000,1,DATOS!$I$2:$I$20000,"Orquesta/Banda/Conjunto"),"")))</f>
        <v/>
      </c>
      <c r="J83" t="str">
        <f>IF(G83="","",IF(G83="[FÓRMULA MANUAL]","",IFERROR(AVERAGEIFS(DATOS!$K$2:$K$20000,DATOS!$A$2:$A$20000,G83,CONFIG_METADATA!$G$2:$G$20000,1,DATOS!$I$2:$I$20000,"Conjunto"),"")))</f>
        <v/>
      </c>
      <c r="K83" t="str">
        <f>IF(G83="","",IF(G83="[FÓRMULA MANUAL]","",IFERROR(SUMPRODUCT((DATOS!$A$2:$A$20000=G83)*(CONFIG_METADATA!$G$2:$G$20000=1)*(COUNTIF(CONFIG_ASIGNATURAS!$B$7:$B$27,DATOS!$I$2:$I$20000)&gt;0)*(DATOS!$K$2:$K$20000))/SUMPRODUCT((DATOS!$A$2:$A$20000=G83)*(CONFIG_METADATA!$G$2:$G$20000=1)*(COUNTIF(CONFIG_ASIGNATURAS!$B$7:$B$27,DATOS!$I$2:$I$20000)&gt;0)*1),"")))</f>
        <v/>
      </c>
      <c r="N83" t="str">
        <f>IF(M83="","",IF(M83="[FÓRMULA MANUAL]","",IFERROR(AVERAGEIFS(DATOS!$K$2:$K$20000,DATOS!$A$2:$A$20000,M83,CONFIG_METADATA!$G$2:$G$20000,1,DATOS!$I$2:$I$20000,"Armonía"),"")))</f>
        <v/>
      </c>
      <c r="O83" t="str">
        <f>IF(M83="","",IF(M83="[FÓRMULA MANUAL]","",IFERROR(AVERAGEIFS(DATOS!$K$2:$K$20000,DATOS!$A$2:$A$20000,M83,CONFIG_METADATA!$G$2:$G$20000,1,DATOS!$I$2:$I$20000,"Orquesta/Banda/Conjunto"),"")))</f>
        <v/>
      </c>
      <c r="P83" t="str">
        <f>IF(M83="","",IF(M83="[FÓRMULA MANUAL]","",IFERROR(AVERAGEIFS(DATOS!$K$2:$K$20000,DATOS!$A$2:$A$20000,M83,CONFIG_METADATA!$G$2:$G$20000,1,DATOS!$I$2:$I$20000,"Música de Cámara"),"")))</f>
        <v/>
      </c>
      <c r="Q83" t="str">
        <f>IF(M83="","",IF(M83="[FÓRMULA MANUAL]","",IFERROR(SUMPRODUCT((DATOS!$A$2:$A$20000=M83)*(CONFIG_METADATA!$G$2:$G$20000=1)*(COUNTIF(CONFIG_ASIGNATURAS!$B$7:$B$27,DATOS!$I$2:$I$20000)&gt;0)*(DATOS!$K$2:$K$20000))/SUMPRODUCT((DATOS!$A$2:$A$20000=M83)*(CONFIG_METADATA!$G$2:$G$20000=1)*(COUNTIF(CONFIG_ASIGNATURAS!$B$7:$B$27,DATOS!$I$2:$I$20000)&gt;0)*1),"")))</f>
        <v/>
      </c>
      <c r="T83" t="str">
        <f>IF(S83="","",IF(S83="[FÓRMULA MANUAL]","",IFERROR(AVERAGEIFS(DATOS!$K$2:$K$20000,DATOS!$A$2:$A$20000,S83,CONFIG_METADATA!$G$2:$G$20000,1,DATOS!$I$2:$I$20000,"Armonía"),"")))</f>
        <v/>
      </c>
      <c r="U83" t="str">
        <f>IF(S83="","",IF(S83="[FÓRMULA MANUAL]","",IFERROR(AVERAGEIFS(DATOS!$K$2:$K$20000,DATOS!$A$2:$A$20000,S83,CONFIG_METADATA!$G$2:$G$20000,1,DATOS!$I$2:$I$20000,"Orquesta/Banda/Conjunto"),"")))</f>
        <v/>
      </c>
      <c r="V83" t="str">
        <f>IF(S83="","",IF(S83="[FÓRMULA MANUAL]","",IFERROR(AVERAGEIFS(DATOS!$K$2:$K$20000,DATOS!$A$2:$A$20000,S83,CONFIG_METADATA!$G$2:$G$20000,1,DATOS!$I$2:$I$20000,"Música de Cámara"),"")))</f>
        <v/>
      </c>
      <c r="W83" t="str">
        <f>IF(S83="","",IF(S83="[FÓRMULA MANUAL]","",IFERROR(SUMPRODUCT((DATOS!$A$2:$A$20000=S83)*(CONFIG_METADATA!$G$2:$G$20000=1)*(COUNTIF(CONFIG_ASIGNATURAS!$B$7:$B$27,DATOS!$I$2:$I$20000)&gt;0)*(DATOS!$K$2:$K$20000))/SUMPRODUCT((DATOS!$A$2:$A$20000=S83)*(CONFIG_METADATA!$G$2:$G$20000=1)*(COUNTIF(CONFIG_ASIGNATURAS!$B$7:$B$27,DATOS!$I$2:$I$20000)&gt;0)*1),"")))</f>
        <v/>
      </c>
      <c r="Z83" t="str">
        <f>IF(Y83="","",IF(Y83="[FÓRMULA MANUAL]","",IFERROR(AVERAGEIFS(DATOS!$K$2:$K$20000,DATOS!$A$2:$A$20000,Y83,CONFIG_METADATA!$G$2:$G$20000,1,DATOS!$I$2:$I$20000,"Análisis"),"")))</f>
        <v/>
      </c>
      <c r="AA83" t="str">
        <f>IF(Y83="","",IF(Y83="[FÓRMULA MANUAL]","",IFERROR(AVERAGEIFS(DATOS!$K$2:$K$20000,DATOS!$A$2:$A$20000,Y83,CONFIG_METADATA!$G$2:$G$20000,1,DATOS!$I$2:$I$20000,"Orquesta/Banda/Conjunto"),"")))</f>
        <v/>
      </c>
      <c r="AB83" t="str">
        <f>IF(Y83="","",IF(Y83="[FÓRMULA MANUAL]","",IFERROR(AVERAGEIFS(DATOS!$K$2:$K$20000,DATOS!$A$2:$A$20000,Y83,CONFIG_METADATA!$G$2:$G$20000,1,DATOS!$I$2:$I$20000,"Música de Cámara"),"")))</f>
        <v/>
      </c>
      <c r="AC83" t="str">
        <f>IF(Y83="","",IF(Y83="[FÓRMULA MANUAL]","",IFERROR(SUMPRODUCT((DATOS!$A$2:$A$20000=Y83)*(CONFIG_METADATA!$G$2:$G$20000=1)*(COUNTIF(CONFIG_ASIGNATURAS!$B$7:$B$27,DATOS!$I$2:$I$20000)&gt;0)*(DATOS!$K$2:$K$20000))/SUMPRODUCT((DATOS!$A$2:$A$20000=Y83)*(CONFIG_METADATA!$G$2:$G$20000=1)*(COUNTIF(CONFIG_ASIGNATURAS!$B$7:$B$27,DATOS!$I$2:$I$20000)&gt;0)*1),"")))</f>
        <v/>
      </c>
      <c r="AF83" t="str">
        <f>IF(AE83="","",IF(AE83="[FÓRMULA MANUAL]","",IFERROR(AVERAGEIFS(DATOS!$K$2:$K$20000,DATOS!$A$2:$A$20000,AE83,CONFIG_METADATA!$G$2:$G$20000,1,DATOS!$I$2:$I$20000,"Análisis"),"")))</f>
        <v/>
      </c>
      <c r="AG83" t="str">
        <f>IF(AE83="","",IF(AE83="[FÓRMULA MANUAL]","",IFERROR(AVERAGEIFS(DATOS!$K$2:$K$20000,DATOS!$A$2:$A$20000,AE83,CONFIG_METADATA!$G$2:$G$20000,1,DATOS!$I$2:$I$20000,"Orquesta/Banda/Conjunto"),"")))</f>
        <v/>
      </c>
      <c r="AH83" t="str">
        <f>IF(AE83="","",IF(AE83="[FÓRMULA MANUAL]","",IFERROR(AVERAGEIFS(DATOS!$K$2:$K$20000,DATOS!$A$2:$A$20000,AE83,CONFIG_METADATA!$G$2:$G$20000,1,DATOS!$I$2:$I$20000,"Música de Cámara"),"")))</f>
        <v/>
      </c>
      <c r="AI83" t="str">
        <f>IF(AE83="","",IF(AE83="[FÓRMULA MANUAL]","",IFERROR(SUMPRODUCT((DATOS!$A$2:$A$20000=AE83)*(CONFIG_METADATA!$G$2:$G$20000=1)*(COUNTIF(CONFIG_ASIGNATURAS!$B$7:$B$27,DATOS!$I$2:$I$20000)&gt;0)*(DATOS!$K$2:$K$20000))/SUMPRODUCT((DATOS!$A$2:$A$20000=AE83)*(CONFIG_METADATA!$G$2:$G$20000=1)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MANUAL]","",IFERROR(AVERAGEIFS(DATOS!$K$2:$K$20000,DATOS!$A$2:$A$20000,A84,CONFIG_METADATA!$G$2:$G$20000,1,DATOS!$I$2:$I$20000,"Lenguaje Musical"),"")))</f>
        <v/>
      </c>
      <c r="C84" t="str">
        <f>IF(A84="","",IF(A84="[FÓRMULA MANUAL]","",IFERROR(AVERAGEIFS(DATOS!$K$2:$K$20000,DATOS!$A$2:$A$20000,A84,CONFIG_METADATA!$G$2:$G$20000,1,DATOS!$I$2:$I$20000,"Orquesta/Banda/Conjunto"),"")))</f>
        <v/>
      </c>
      <c r="D84" t="str">
        <f>IF(A84="","",IF(A84="[FÓRMULA MANUAL]","",IFERROR(AVERAGEIFS(DATOS!$K$2:$K$20000,DATOS!$A$2:$A$20000,A84,CONFIG_METADATA!$G$2:$G$20000,1,DATOS!$I$2:$I$20000,"Conjunto"),"")))</f>
        <v/>
      </c>
      <c r="E84" t="str">
        <f>IF(A84="","",IF(A84="[FÓRMULA MANUAL]","",IFERROR(SUMPRODUCT((DATOS!$A$2:$A$20000=A84)*(CONFIG_METADATA!$G$2:$G$20000=1)*(COUNTIF(CONFIG_ASIGNATURAS!$B$7:$B$27,DATOS!$I$2:$I$20000)&gt;0)*(DATOS!$K$2:$K$20000))/SUMPRODUCT((DATOS!$A$2:$A$20000=A84)*(CONFIG_METADATA!$G$2:$G$20000=1)*(COUNTIF(CONFIG_ASIGNATURAS!$B$7:$B$27,DATOS!$I$2:$I$20000)&gt;0)*1),"")))</f>
        <v/>
      </c>
      <c r="H84" t="str">
        <f>IF(G84="","",IF(G84="[FÓRMULA MANUAL]","",IFERROR(AVERAGEIFS(DATOS!$K$2:$K$20000,DATOS!$A$2:$A$20000,G84,CONFIG_METADATA!$G$2:$G$20000,1,DATOS!$I$2:$I$20000,"Lenguaje Musical"),"")))</f>
        <v/>
      </c>
      <c r="I84" t="str">
        <f>IF(G84="","",IF(G84="[FÓRMULA MANUAL]","",IFERROR(AVERAGEIFS(DATOS!$K$2:$K$20000,DATOS!$A$2:$A$20000,G84,CONFIG_METADATA!$G$2:$G$20000,1,DATOS!$I$2:$I$20000,"Orquesta/Banda/Conjunto"),"")))</f>
        <v/>
      </c>
      <c r="J84" t="str">
        <f>IF(G84="","",IF(G84="[FÓRMULA MANUAL]","",IFERROR(AVERAGEIFS(DATOS!$K$2:$K$20000,DATOS!$A$2:$A$20000,G84,CONFIG_METADATA!$G$2:$G$20000,1,DATOS!$I$2:$I$20000,"Conjunto"),"")))</f>
        <v/>
      </c>
      <c r="K84" t="str">
        <f>IF(G84="","",IF(G84="[FÓRMULA MANUAL]","",IFERROR(SUMPRODUCT((DATOS!$A$2:$A$20000=G84)*(CONFIG_METADATA!$G$2:$G$20000=1)*(COUNTIF(CONFIG_ASIGNATURAS!$B$7:$B$27,DATOS!$I$2:$I$20000)&gt;0)*(DATOS!$K$2:$K$20000))/SUMPRODUCT((DATOS!$A$2:$A$20000=G84)*(CONFIG_METADATA!$G$2:$G$20000=1)*(COUNTIF(CONFIG_ASIGNATURAS!$B$7:$B$27,DATOS!$I$2:$I$20000)&gt;0)*1),"")))</f>
        <v/>
      </c>
      <c r="N84" t="str">
        <f>IF(M84="","",IF(M84="[FÓRMULA MANUAL]","",IFERROR(AVERAGEIFS(DATOS!$K$2:$K$20000,DATOS!$A$2:$A$20000,M84,CONFIG_METADATA!$G$2:$G$20000,1,DATOS!$I$2:$I$20000,"Armonía"),"")))</f>
        <v/>
      </c>
      <c r="O84" t="str">
        <f>IF(M84="","",IF(M84="[FÓRMULA MANUAL]","",IFERROR(AVERAGEIFS(DATOS!$K$2:$K$20000,DATOS!$A$2:$A$20000,M84,CONFIG_METADATA!$G$2:$G$20000,1,DATOS!$I$2:$I$20000,"Orquesta/Banda/Conjunto"),"")))</f>
        <v/>
      </c>
      <c r="P84" t="str">
        <f>IF(M84="","",IF(M84="[FÓRMULA MANUAL]","",IFERROR(AVERAGEIFS(DATOS!$K$2:$K$20000,DATOS!$A$2:$A$20000,M84,CONFIG_METADATA!$G$2:$G$20000,1,DATOS!$I$2:$I$20000,"Música de Cámara"),"")))</f>
        <v/>
      </c>
      <c r="Q84" t="str">
        <f>IF(M84="","",IF(M84="[FÓRMULA MANUAL]","",IFERROR(SUMPRODUCT((DATOS!$A$2:$A$20000=M84)*(CONFIG_METADATA!$G$2:$G$20000=1)*(COUNTIF(CONFIG_ASIGNATURAS!$B$7:$B$27,DATOS!$I$2:$I$20000)&gt;0)*(DATOS!$K$2:$K$20000))/SUMPRODUCT((DATOS!$A$2:$A$20000=M84)*(CONFIG_METADATA!$G$2:$G$20000=1)*(COUNTIF(CONFIG_ASIGNATURAS!$B$7:$B$27,DATOS!$I$2:$I$20000)&gt;0)*1),"")))</f>
        <v/>
      </c>
      <c r="T84" t="str">
        <f>IF(S84="","",IF(S84="[FÓRMULA MANUAL]","",IFERROR(AVERAGEIFS(DATOS!$K$2:$K$20000,DATOS!$A$2:$A$20000,S84,CONFIG_METADATA!$G$2:$G$20000,1,DATOS!$I$2:$I$20000,"Armonía"),"")))</f>
        <v/>
      </c>
      <c r="U84" t="str">
        <f>IF(S84="","",IF(S84="[FÓRMULA MANUAL]","",IFERROR(AVERAGEIFS(DATOS!$K$2:$K$20000,DATOS!$A$2:$A$20000,S84,CONFIG_METADATA!$G$2:$G$20000,1,DATOS!$I$2:$I$20000,"Orquesta/Banda/Conjunto"),"")))</f>
        <v/>
      </c>
      <c r="V84" t="str">
        <f>IF(S84="","",IF(S84="[FÓRMULA MANUAL]","",IFERROR(AVERAGEIFS(DATOS!$K$2:$K$20000,DATOS!$A$2:$A$20000,S84,CONFIG_METADATA!$G$2:$G$20000,1,DATOS!$I$2:$I$20000,"Música de Cámara"),"")))</f>
        <v/>
      </c>
      <c r="W84" t="str">
        <f>IF(S84="","",IF(S84="[FÓRMULA MANUAL]","",IFERROR(SUMPRODUCT((DATOS!$A$2:$A$20000=S84)*(CONFIG_METADATA!$G$2:$G$20000=1)*(COUNTIF(CONFIG_ASIGNATURAS!$B$7:$B$27,DATOS!$I$2:$I$20000)&gt;0)*(DATOS!$K$2:$K$20000))/SUMPRODUCT((DATOS!$A$2:$A$20000=S84)*(CONFIG_METADATA!$G$2:$G$20000=1)*(COUNTIF(CONFIG_ASIGNATURAS!$B$7:$B$27,DATOS!$I$2:$I$20000)&gt;0)*1),"")))</f>
        <v/>
      </c>
      <c r="Z84" t="str">
        <f>IF(Y84="","",IF(Y84="[FÓRMULA MANUAL]","",IFERROR(AVERAGEIFS(DATOS!$K$2:$K$20000,DATOS!$A$2:$A$20000,Y84,CONFIG_METADATA!$G$2:$G$20000,1,DATOS!$I$2:$I$20000,"Análisis"),"")))</f>
        <v/>
      </c>
      <c r="AA84" t="str">
        <f>IF(Y84="","",IF(Y84="[FÓRMULA MANUAL]","",IFERROR(AVERAGEIFS(DATOS!$K$2:$K$20000,DATOS!$A$2:$A$20000,Y84,CONFIG_METADATA!$G$2:$G$20000,1,DATOS!$I$2:$I$20000,"Orquesta/Banda/Conjunto"),"")))</f>
        <v/>
      </c>
      <c r="AB84" t="str">
        <f>IF(Y84="","",IF(Y84="[FÓRMULA MANUAL]","",IFERROR(AVERAGEIFS(DATOS!$K$2:$K$20000,DATOS!$A$2:$A$20000,Y84,CONFIG_METADATA!$G$2:$G$20000,1,DATOS!$I$2:$I$20000,"Música de Cámara"),"")))</f>
        <v/>
      </c>
      <c r="AC84" t="str">
        <f>IF(Y84="","",IF(Y84="[FÓRMULA MANUAL]","",IFERROR(SUMPRODUCT((DATOS!$A$2:$A$20000=Y84)*(CONFIG_METADATA!$G$2:$G$20000=1)*(COUNTIF(CONFIG_ASIGNATURAS!$B$7:$B$27,DATOS!$I$2:$I$20000)&gt;0)*(DATOS!$K$2:$K$20000))/SUMPRODUCT((DATOS!$A$2:$A$20000=Y84)*(CONFIG_METADATA!$G$2:$G$20000=1)*(COUNTIF(CONFIG_ASIGNATURAS!$B$7:$B$27,DATOS!$I$2:$I$20000)&gt;0)*1),"")))</f>
        <v/>
      </c>
      <c r="AF84" t="str">
        <f>IF(AE84="","",IF(AE84="[FÓRMULA MANUAL]","",IFERROR(AVERAGEIFS(DATOS!$K$2:$K$20000,DATOS!$A$2:$A$20000,AE84,CONFIG_METADATA!$G$2:$G$20000,1,DATOS!$I$2:$I$20000,"Análisis"),"")))</f>
        <v/>
      </c>
      <c r="AG84" t="str">
        <f>IF(AE84="","",IF(AE84="[FÓRMULA MANUAL]","",IFERROR(AVERAGEIFS(DATOS!$K$2:$K$20000,DATOS!$A$2:$A$20000,AE84,CONFIG_METADATA!$G$2:$G$20000,1,DATOS!$I$2:$I$20000,"Orquesta/Banda/Conjunto"),"")))</f>
        <v/>
      </c>
      <c r="AH84" t="str">
        <f>IF(AE84="","",IF(AE84="[FÓRMULA MANUAL]","",IFERROR(AVERAGEIFS(DATOS!$K$2:$K$20000,DATOS!$A$2:$A$20000,AE84,CONFIG_METADATA!$G$2:$G$20000,1,DATOS!$I$2:$I$20000,"Música de Cámara"),"")))</f>
        <v/>
      </c>
      <c r="AI84" t="str">
        <f>IF(AE84="","",IF(AE84="[FÓRMULA MANUAL]","",IFERROR(SUMPRODUCT((DATOS!$A$2:$A$20000=AE84)*(CONFIG_METADATA!$G$2:$G$20000=1)*(COUNTIF(CONFIG_ASIGNATURAS!$B$7:$B$27,DATOS!$I$2:$I$20000)&gt;0)*(DATOS!$K$2:$K$20000))/SUMPRODUCT((DATOS!$A$2:$A$20000=AE84)*(CONFIG_METADATA!$G$2:$G$20000=1)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MANUAL]","",IFERROR(AVERAGEIFS(DATOS!$K$2:$K$20000,DATOS!$A$2:$A$20000,A85,CONFIG_METADATA!$G$2:$G$20000,1,DATOS!$I$2:$I$20000,"Lenguaje Musical"),"")))</f>
        <v/>
      </c>
      <c r="C85" t="str">
        <f>IF(A85="","",IF(A85="[FÓRMULA MANUAL]","",IFERROR(AVERAGEIFS(DATOS!$K$2:$K$20000,DATOS!$A$2:$A$20000,A85,CONFIG_METADATA!$G$2:$G$20000,1,DATOS!$I$2:$I$20000,"Orquesta/Banda/Conjunto"),"")))</f>
        <v/>
      </c>
      <c r="D85" t="str">
        <f>IF(A85="","",IF(A85="[FÓRMULA MANUAL]","",IFERROR(AVERAGEIFS(DATOS!$K$2:$K$20000,DATOS!$A$2:$A$20000,A85,CONFIG_METADATA!$G$2:$G$20000,1,DATOS!$I$2:$I$20000,"Conjunto"),"")))</f>
        <v/>
      </c>
      <c r="E85" t="str">
        <f>IF(A85="","",IF(A85="[FÓRMULA MANUAL]","",IFERROR(SUMPRODUCT((DATOS!$A$2:$A$20000=A85)*(CONFIG_METADATA!$G$2:$G$20000=1)*(COUNTIF(CONFIG_ASIGNATURAS!$B$7:$B$27,DATOS!$I$2:$I$20000)&gt;0)*(DATOS!$K$2:$K$20000))/SUMPRODUCT((DATOS!$A$2:$A$20000=A85)*(CONFIG_METADATA!$G$2:$G$20000=1)*(COUNTIF(CONFIG_ASIGNATURAS!$B$7:$B$27,DATOS!$I$2:$I$20000)&gt;0)*1),"")))</f>
        <v/>
      </c>
      <c r="H85" t="str">
        <f>IF(G85="","",IF(G85="[FÓRMULA MANUAL]","",IFERROR(AVERAGEIFS(DATOS!$K$2:$K$20000,DATOS!$A$2:$A$20000,G85,CONFIG_METADATA!$G$2:$G$20000,1,DATOS!$I$2:$I$20000,"Lenguaje Musical"),"")))</f>
        <v/>
      </c>
      <c r="I85" t="str">
        <f>IF(G85="","",IF(G85="[FÓRMULA MANUAL]","",IFERROR(AVERAGEIFS(DATOS!$K$2:$K$20000,DATOS!$A$2:$A$20000,G85,CONFIG_METADATA!$G$2:$G$20000,1,DATOS!$I$2:$I$20000,"Orquesta/Banda/Conjunto"),"")))</f>
        <v/>
      </c>
      <c r="J85" t="str">
        <f>IF(G85="","",IF(G85="[FÓRMULA MANUAL]","",IFERROR(AVERAGEIFS(DATOS!$K$2:$K$20000,DATOS!$A$2:$A$20000,G85,CONFIG_METADATA!$G$2:$G$20000,1,DATOS!$I$2:$I$20000,"Conjunto"),"")))</f>
        <v/>
      </c>
      <c r="K85" t="str">
        <f>IF(G85="","",IF(G85="[FÓRMULA MANUAL]","",IFERROR(SUMPRODUCT((DATOS!$A$2:$A$20000=G85)*(CONFIG_METADATA!$G$2:$G$20000=1)*(COUNTIF(CONFIG_ASIGNATURAS!$B$7:$B$27,DATOS!$I$2:$I$20000)&gt;0)*(DATOS!$K$2:$K$20000))/SUMPRODUCT((DATOS!$A$2:$A$20000=G85)*(CONFIG_METADATA!$G$2:$G$20000=1)*(COUNTIF(CONFIG_ASIGNATURAS!$B$7:$B$27,DATOS!$I$2:$I$20000)&gt;0)*1),"")))</f>
        <v/>
      </c>
      <c r="N85" t="str">
        <f>IF(M85="","",IF(M85="[FÓRMULA MANUAL]","",IFERROR(AVERAGEIFS(DATOS!$K$2:$K$20000,DATOS!$A$2:$A$20000,M85,CONFIG_METADATA!$G$2:$G$20000,1,DATOS!$I$2:$I$20000,"Armonía"),"")))</f>
        <v/>
      </c>
      <c r="O85" t="str">
        <f>IF(M85="","",IF(M85="[FÓRMULA MANUAL]","",IFERROR(AVERAGEIFS(DATOS!$K$2:$K$20000,DATOS!$A$2:$A$20000,M85,CONFIG_METADATA!$G$2:$G$20000,1,DATOS!$I$2:$I$20000,"Orquesta/Banda/Conjunto"),"")))</f>
        <v/>
      </c>
      <c r="P85" t="str">
        <f>IF(M85="","",IF(M85="[FÓRMULA MANUAL]","",IFERROR(AVERAGEIFS(DATOS!$K$2:$K$20000,DATOS!$A$2:$A$20000,M85,CONFIG_METADATA!$G$2:$G$20000,1,DATOS!$I$2:$I$20000,"Música de Cámara"),"")))</f>
        <v/>
      </c>
      <c r="Q85" t="str">
        <f>IF(M85="","",IF(M85="[FÓRMULA MANUAL]","",IFERROR(SUMPRODUCT((DATOS!$A$2:$A$20000=M85)*(CONFIG_METADATA!$G$2:$G$20000=1)*(COUNTIF(CONFIG_ASIGNATURAS!$B$7:$B$27,DATOS!$I$2:$I$20000)&gt;0)*(DATOS!$K$2:$K$20000))/SUMPRODUCT((DATOS!$A$2:$A$20000=M85)*(CONFIG_METADATA!$G$2:$G$20000=1)*(COUNTIF(CONFIG_ASIGNATURAS!$B$7:$B$27,DATOS!$I$2:$I$20000)&gt;0)*1),"")))</f>
        <v/>
      </c>
      <c r="T85" t="str">
        <f>IF(S85="","",IF(S85="[FÓRMULA MANUAL]","",IFERROR(AVERAGEIFS(DATOS!$K$2:$K$20000,DATOS!$A$2:$A$20000,S85,CONFIG_METADATA!$G$2:$G$20000,1,DATOS!$I$2:$I$20000,"Armonía"),"")))</f>
        <v/>
      </c>
      <c r="U85" t="str">
        <f>IF(S85="","",IF(S85="[FÓRMULA MANUAL]","",IFERROR(AVERAGEIFS(DATOS!$K$2:$K$20000,DATOS!$A$2:$A$20000,S85,CONFIG_METADATA!$G$2:$G$20000,1,DATOS!$I$2:$I$20000,"Orquesta/Banda/Conjunto"),"")))</f>
        <v/>
      </c>
      <c r="V85" t="str">
        <f>IF(S85="","",IF(S85="[FÓRMULA MANUAL]","",IFERROR(AVERAGEIFS(DATOS!$K$2:$K$20000,DATOS!$A$2:$A$20000,S85,CONFIG_METADATA!$G$2:$G$20000,1,DATOS!$I$2:$I$20000,"Música de Cámara"),"")))</f>
        <v/>
      </c>
      <c r="W85" t="str">
        <f>IF(S85="","",IF(S85="[FÓRMULA MANUAL]","",IFERROR(SUMPRODUCT((DATOS!$A$2:$A$20000=S85)*(CONFIG_METADATA!$G$2:$G$20000=1)*(COUNTIF(CONFIG_ASIGNATURAS!$B$7:$B$27,DATOS!$I$2:$I$20000)&gt;0)*(DATOS!$K$2:$K$20000))/SUMPRODUCT((DATOS!$A$2:$A$20000=S85)*(CONFIG_METADATA!$G$2:$G$20000=1)*(COUNTIF(CONFIG_ASIGNATURAS!$B$7:$B$27,DATOS!$I$2:$I$20000)&gt;0)*1),"")))</f>
        <v/>
      </c>
      <c r="Z85" t="str">
        <f>IF(Y85="","",IF(Y85="[FÓRMULA MANUAL]","",IFERROR(AVERAGEIFS(DATOS!$K$2:$K$20000,DATOS!$A$2:$A$20000,Y85,CONFIG_METADATA!$G$2:$G$20000,1,DATOS!$I$2:$I$20000,"Análisis"),"")))</f>
        <v/>
      </c>
      <c r="AA85" t="str">
        <f>IF(Y85="","",IF(Y85="[FÓRMULA MANUAL]","",IFERROR(AVERAGEIFS(DATOS!$K$2:$K$20000,DATOS!$A$2:$A$20000,Y85,CONFIG_METADATA!$G$2:$G$20000,1,DATOS!$I$2:$I$20000,"Orquesta/Banda/Conjunto"),"")))</f>
        <v/>
      </c>
      <c r="AB85" t="str">
        <f>IF(Y85="","",IF(Y85="[FÓRMULA MANUAL]","",IFERROR(AVERAGEIFS(DATOS!$K$2:$K$20000,DATOS!$A$2:$A$20000,Y85,CONFIG_METADATA!$G$2:$G$20000,1,DATOS!$I$2:$I$20000,"Música de Cámara"),"")))</f>
        <v/>
      </c>
      <c r="AC85" t="str">
        <f>IF(Y85="","",IF(Y85="[FÓRMULA MANUAL]","",IFERROR(SUMPRODUCT((DATOS!$A$2:$A$20000=Y85)*(CONFIG_METADATA!$G$2:$G$20000=1)*(COUNTIF(CONFIG_ASIGNATURAS!$B$7:$B$27,DATOS!$I$2:$I$20000)&gt;0)*(DATOS!$K$2:$K$20000))/SUMPRODUCT((DATOS!$A$2:$A$20000=Y85)*(CONFIG_METADATA!$G$2:$G$20000=1)*(COUNTIF(CONFIG_ASIGNATURAS!$B$7:$B$27,DATOS!$I$2:$I$20000)&gt;0)*1),"")))</f>
        <v/>
      </c>
      <c r="AF85" t="str">
        <f>IF(AE85="","",IF(AE85="[FÓRMULA MANUAL]","",IFERROR(AVERAGEIFS(DATOS!$K$2:$K$20000,DATOS!$A$2:$A$20000,AE85,CONFIG_METADATA!$G$2:$G$20000,1,DATOS!$I$2:$I$20000,"Análisis"),"")))</f>
        <v/>
      </c>
      <c r="AG85" t="str">
        <f>IF(AE85="","",IF(AE85="[FÓRMULA MANUAL]","",IFERROR(AVERAGEIFS(DATOS!$K$2:$K$20000,DATOS!$A$2:$A$20000,AE85,CONFIG_METADATA!$G$2:$G$20000,1,DATOS!$I$2:$I$20000,"Orquesta/Banda/Conjunto"),"")))</f>
        <v/>
      </c>
      <c r="AH85" t="str">
        <f>IF(AE85="","",IF(AE85="[FÓRMULA MANUAL]","",IFERROR(AVERAGEIFS(DATOS!$K$2:$K$20000,DATOS!$A$2:$A$20000,AE85,CONFIG_METADATA!$G$2:$G$20000,1,DATOS!$I$2:$I$20000,"Música de Cámara"),"")))</f>
        <v/>
      </c>
      <c r="AI85" t="str">
        <f>IF(AE85="","",IF(AE85="[FÓRMULA MANUAL]","",IFERROR(SUMPRODUCT((DATOS!$A$2:$A$20000=AE85)*(CONFIG_METADATA!$G$2:$G$20000=1)*(COUNTIF(CONFIG_ASIGNATURAS!$B$7:$B$27,DATOS!$I$2:$I$20000)&gt;0)*(DATOS!$K$2:$K$20000))/SUMPRODUCT((DATOS!$A$2:$A$20000=AE85)*(CONFIG_METADATA!$G$2:$G$20000=1)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MANUAL]","",IFERROR(AVERAGEIFS(DATOS!$K$2:$K$20000,DATOS!$A$2:$A$20000,A86,CONFIG_METADATA!$G$2:$G$20000,1,DATOS!$I$2:$I$20000,"Lenguaje Musical"),"")))</f>
        <v/>
      </c>
      <c r="C86" t="str">
        <f>IF(A86="","",IF(A86="[FÓRMULA MANUAL]","",IFERROR(AVERAGEIFS(DATOS!$K$2:$K$20000,DATOS!$A$2:$A$20000,A86,CONFIG_METADATA!$G$2:$G$20000,1,DATOS!$I$2:$I$20000,"Orquesta/Banda/Conjunto"),"")))</f>
        <v/>
      </c>
      <c r="D86" t="str">
        <f>IF(A86="","",IF(A86="[FÓRMULA MANUAL]","",IFERROR(AVERAGEIFS(DATOS!$K$2:$K$20000,DATOS!$A$2:$A$20000,A86,CONFIG_METADATA!$G$2:$G$20000,1,DATOS!$I$2:$I$20000,"Conjunto"),"")))</f>
        <v/>
      </c>
      <c r="E86" t="str">
        <f>IF(A86="","",IF(A86="[FÓRMULA MANUAL]","",IFERROR(SUMPRODUCT((DATOS!$A$2:$A$20000=A86)*(CONFIG_METADATA!$G$2:$G$20000=1)*(COUNTIF(CONFIG_ASIGNATURAS!$B$7:$B$27,DATOS!$I$2:$I$20000)&gt;0)*(DATOS!$K$2:$K$20000))/SUMPRODUCT((DATOS!$A$2:$A$20000=A86)*(CONFIG_METADATA!$G$2:$G$20000=1)*(COUNTIF(CONFIG_ASIGNATURAS!$B$7:$B$27,DATOS!$I$2:$I$20000)&gt;0)*1),"")))</f>
        <v/>
      </c>
      <c r="H86" t="str">
        <f>IF(G86="","",IF(G86="[FÓRMULA MANUAL]","",IFERROR(AVERAGEIFS(DATOS!$K$2:$K$20000,DATOS!$A$2:$A$20000,G86,CONFIG_METADATA!$G$2:$G$20000,1,DATOS!$I$2:$I$20000,"Lenguaje Musical"),"")))</f>
        <v/>
      </c>
      <c r="I86" t="str">
        <f>IF(G86="","",IF(G86="[FÓRMULA MANUAL]","",IFERROR(AVERAGEIFS(DATOS!$K$2:$K$20000,DATOS!$A$2:$A$20000,G86,CONFIG_METADATA!$G$2:$G$20000,1,DATOS!$I$2:$I$20000,"Orquesta/Banda/Conjunto"),"")))</f>
        <v/>
      </c>
      <c r="J86" t="str">
        <f>IF(G86="","",IF(G86="[FÓRMULA MANUAL]","",IFERROR(AVERAGEIFS(DATOS!$K$2:$K$20000,DATOS!$A$2:$A$20000,G86,CONFIG_METADATA!$G$2:$G$20000,1,DATOS!$I$2:$I$20000,"Conjunto"),"")))</f>
        <v/>
      </c>
      <c r="K86" t="str">
        <f>IF(G86="","",IF(G86="[FÓRMULA MANUAL]","",IFERROR(SUMPRODUCT((DATOS!$A$2:$A$20000=G86)*(CONFIG_METADATA!$G$2:$G$20000=1)*(COUNTIF(CONFIG_ASIGNATURAS!$B$7:$B$27,DATOS!$I$2:$I$20000)&gt;0)*(DATOS!$K$2:$K$20000))/SUMPRODUCT((DATOS!$A$2:$A$20000=G86)*(CONFIG_METADATA!$G$2:$G$20000=1)*(COUNTIF(CONFIG_ASIGNATURAS!$B$7:$B$27,DATOS!$I$2:$I$20000)&gt;0)*1),"")))</f>
        <v/>
      </c>
      <c r="N86" t="str">
        <f>IF(M86="","",IF(M86="[FÓRMULA MANUAL]","",IFERROR(AVERAGEIFS(DATOS!$K$2:$K$20000,DATOS!$A$2:$A$20000,M86,CONFIG_METADATA!$G$2:$G$20000,1,DATOS!$I$2:$I$20000,"Armonía"),"")))</f>
        <v/>
      </c>
      <c r="O86" t="str">
        <f>IF(M86="","",IF(M86="[FÓRMULA MANUAL]","",IFERROR(AVERAGEIFS(DATOS!$K$2:$K$20000,DATOS!$A$2:$A$20000,M86,CONFIG_METADATA!$G$2:$G$20000,1,DATOS!$I$2:$I$20000,"Orquesta/Banda/Conjunto"),"")))</f>
        <v/>
      </c>
      <c r="P86" t="str">
        <f>IF(M86="","",IF(M86="[FÓRMULA MANUAL]","",IFERROR(AVERAGEIFS(DATOS!$K$2:$K$20000,DATOS!$A$2:$A$20000,M86,CONFIG_METADATA!$G$2:$G$20000,1,DATOS!$I$2:$I$20000,"Música de Cámara"),"")))</f>
        <v/>
      </c>
      <c r="Q86" t="str">
        <f>IF(M86="","",IF(M86="[FÓRMULA MANUAL]","",IFERROR(SUMPRODUCT((DATOS!$A$2:$A$20000=M86)*(CONFIG_METADATA!$G$2:$G$20000=1)*(COUNTIF(CONFIG_ASIGNATURAS!$B$7:$B$27,DATOS!$I$2:$I$20000)&gt;0)*(DATOS!$K$2:$K$20000))/SUMPRODUCT((DATOS!$A$2:$A$20000=M86)*(CONFIG_METADATA!$G$2:$G$20000=1)*(COUNTIF(CONFIG_ASIGNATURAS!$B$7:$B$27,DATOS!$I$2:$I$20000)&gt;0)*1),"")))</f>
        <v/>
      </c>
      <c r="T86" t="str">
        <f>IF(S86="","",IF(S86="[FÓRMULA MANUAL]","",IFERROR(AVERAGEIFS(DATOS!$K$2:$K$20000,DATOS!$A$2:$A$20000,S86,CONFIG_METADATA!$G$2:$G$20000,1,DATOS!$I$2:$I$20000,"Armonía"),"")))</f>
        <v/>
      </c>
      <c r="U86" t="str">
        <f>IF(S86="","",IF(S86="[FÓRMULA MANUAL]","",IFERROR(AVERAGEIFS(DATOS!$K$2:$K$20000,DATOS!$A$2:$A$20000,S86,CONFIG_METADATA!$G$2:$G$20000,1,DATOS!$I$2:$I$20000,"Orquesta/Banda/Conjunto"),"")))</f>
        <v/>
      </c>
      <c r="V86" t="str">
        <f>IF(S86="","",IF(S86="[FÓRMULA MANUAL]","",IFERROR(AVERAGEIFS(DATOS!$K$2:$K$20000,DATOS!$A$2:$A$20000,S86,CONFIG_METADATA!$G$2:$G$20000,1,DATOS!$I$2:$I$20000,"Música de Cámara"),"")))</f>
        <v/>
      </c>
      <c r="W86" t="str">
        <f>IF(S86="","",IF(S86="[FÓRMULA MANUAL]","",IFERROR(SUMPRODUCT((DATOS!$A$2:$A$20000=S86)*(CONFIG_METADATA!$G$2:$G$20000=1)*(COUNTIF(CONFIG_ASIGNATURAS!$B$7:$B$27,DATOS!$I$2:$I$20000)&gt;0)*(DATOS!$K$2:$K$20000))/SUMPRODUCT((DATOS!$A$2:$A$20000=S86)*(CONFIG_METADATA!$G$2:$G$20000=1)*(COUNTIF(CONFIG_ASIGNATURAS!$B$7:$B$27,DATOS!$I$2:$I$20000)&gt;0)*1),"")))</f>
        <v/>
      </c>
      <c r="Z86" t="str">
        <f>IF(Y86="","",IF(Y86="[FÓRMULA MANUAL]","",IFERROR(AVERAGEIFS(DATOS!$K$2:$K$20000,DATOS!$A$2:$A$20000,Y86,CONFIG_METADATA!$G$2:$G$20000,1,DATOS!$I$2:$I$20000,"Análisis"),"")))</f>
        <v/>
      </c>
      <c r="AA86" t="str">
        <f>IF(Y86="","",IF(Y86="[FÓRMULA MANUAL]","",IFERROR(AVERAGEIFS(DATOS!$K$2:$K$20000,DATOS!$A$2:$A$20000,Y86,CONFIG_METADATA!$G$2:$G$20000,1,DATOS!$I$2:$I$20000,"Orquesta/Banda/Conjunto"),"")))</f>
        <v/>
      </c>
      <c r="AB86" t="str">
        <f>IF(Y86="","",IF(Y86="[FÓRMULA MANUAL]","",IFERROR(AVERAGEIFS(DATOS!$K$2:$K$20000,DATOS!$A$2:$A$20000,Y86,CONFIG_METADATA!$G$2:$G$20000,1,DATOS!$I$2:$I$20000,"Música de Cámara"),"")))</f>
        <v/>
      </c>
      <c r="AC86" t="str">
        <f>IF(Y86="","",IF(Y86="[FÓRMULA MANUAL]","",IFERROR(SUMPRODUCT((DATOS!$A$2:$A$20000=Y86)*(CONFIG_METADATA!$G$2:$G$20000=1)*(COUNTIF(CONFIG_ASIGNATURAS!$B$7:$B$27,DATOS!$I$2:$I$20000)&gt;0)*(DATOS!$K$2:$K$20000))/SUMPRODUCT((DATOS!$A$2:$A$20000=Y86)*(CONFIG_METADATA!$G$2:$G$20000=1)*(COUNTIF(CONFIG_ASIGNATURAS!$B$7:$B$27,DATOS!$I$2:$I$20000)&gt;0)*1),"")))</f>
        <v/>
      </c>
      <c r="AF86" t="str">
        <f>IF(AE86="","",IF(AE86="[FÓRMULA MANUAL]","",IFERROR(AVERAGEIFS(DATOS!$K$2:$K$20000,DATOS!$A$2:$A$20000,AE86,CONFIG_METADATA!$G$2:$G$20000,1,DATOS!$I$2:$I$20000,"Análisis"),"")))</f>
        <v/>
      </c>
      <c r="AG86" t="str">
        <f>IF(AE86="","",IF(AE86="[FÓRMULA MANUAL]","",IFERROR(AVERAGEIFS(DATOS!$K$2:$K$20000,DATOS!$A$2:$A$20000,AE86,CONFIG_METADATA!$G$2:$G$20000,1,DATOS!$I$2:$I$20000,"Orquesta/Banda/Conjunto"),"")))</f>
        <v/>
      </c>
      <c r="AH86" t="str">
        <f>IF(AE86="","",IF(AE86="[FÓRMULA MANUAL]","",IFERROR(AVERAGEIFS(DATOS!$K$2:$K$20000,DATOS!$A$2:$A$20000,AE86,CONFIG_METADATA!$G$2:$G$20000,1,DATOS!$I$2:$I$20000,"Música de Cámara"),"")))</f>
        <v/>
      </c>
      <c r="AI86" t="str">
        <f>IF(AE86="","",IF(AE86="[FÓRMULA MANUAL]","",IFERROR(SUMPRODUCT((DATOS!$A$2:$A$20000=AE86)*(CONFIG_METADATA!$G$2:$G$20000=1)*(COUNTIF(CONFIG_ASIGNATURAS!$B$7:$B$27,DATOS!$I$2:$I$20000)&gt;0)*(DATOS!$K$2:$K$20000))/SUMPRODUCT((DATOS!$A$2:$A$20000=AE86)*(CONFIG_METADATA!$G$2:$G$20000=1)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MANUAL]","",IFERROR(AVERAGEIFS(DATOS!$K$2:$K$20000,DATOS!$A$2:$A$20000,A87,CONFIG_METADATA!$G$2:$G$20000,1,DATOS!$I$2:$I$20000,"Lenguaje Musical"),"")))</f>
        <v/>
      </c>
      <c r="C87" t="str">
        <f>IF(A87="","",IF(A87="[FÓRMULA MANUAL]","",IFERROR(AVERAGEIFS(DATOS!$K$2:$K$20000,DATOS!$A$2:$A$20000,A87,CONFIG_METADATA!$G$2:$G$20000,1,DATOS!$I$2:$I$20000,"Orquesta/Banda/Conjunto"),"")))</f>
        <v/>
      </c>
      <c r="D87" t="str">
        <f>IF(A87="","",IF(A87="[FÓRMULA MANUAL]","",IFERROR(AVERAGEIFS(DATOS!$K$2:$K$20000,DATOS!$A$2:$A$20000,A87,CONFIG_METADATA!$G$2:$G$20000,1,DATOS!$I$2:$I$20000,"Conjunto"),"")))</f>
        <v/>
      </c>
      <c r="E87" t="str">
        <f>IF(A87="","",IF(A87="[FÓRMULA MANUAL]","",IFERROR(SUMPRODUCT((DATOS!$A$2:$A$20000=A87)*(CONFIG_METADATA!$G$2:$G$20000=1)*(COUNTIF(CONFIG_ASIGNATURAS!$B$7:$B$27,DATOS!$I$2:$I$20000)&gt;0)*(DATOS!$K$2:$K$20000))/SUMPRODUCT((DATOS!$A$2:$A$20000=A87)*(CONFIG_METADATA!$G$2:$G$20000=1)*(COUNTIF(CONFIG_ASIGNATURAS!$B$7:$B$27,DATOS!$I$2:$I$20000)&gt;0)*1),"")))</f>
        <v/>
      </c>
      <c r="H87" t="str">
        <f>IF(G87="","",IF(G87="[FÓRMULA MANUAL]","",IFERROR(AVERAGEIFS(DATOS!$K$2:$K$20000,DATOS!$A$2:$A$20000,G87,CONFIG_METADATA!$G$2:$G$20000,1,DATOS!$I$2:$I$20000,"Lenguaje Musical"),"")))</f>
        <v/>
      </c>
      <c r="I87" t="str">
        <f>IF(G87="","",IF(G87="[FÓRMULA MANUAL]","",IFERROR(AVERAGEIFS(DATOS!$K$2:$K$20000,DATOS!$A$2:$A$20000,G87,CONFIG_METADATA!$G$2:$G$20000,1,DATOS!$I$2:$I$20000,"Orquesta/Banda/Conjunto"),"")))</f>
        <v/>
      </c>
      <c r="J87" t="str">
        <f>IF(G87="","",IF(G87="[FÓRMULA MANUAL]","",IFERROR(AVERAGEIFS(DATOS!$K$2:$K$20000,DATOS!$A$2:$A$20000,G87,CONFIG_METADATA!$G$2:$G$20000,1,DATOS!$I$2:$I$20000,"Conjunto"),"")))</f>
        <v/>
      </c>
      <c r="K87" t="str">
        <f>IF(G87="","",IF(G87="[FÓRMULA MANUAL]","",IFERROR(SUMPRODUCT((DATOS!$A$2:$A$20000=G87)*(CONFIG_METADATA!$G$2:$G$20000=1)*(COUNTIF(CONFIG_ASIGNATURAS!$B$7:$B$27,DATOS!$I$2:$I$20000)&gt;0)*(DATOS!$K$2:$K$20000))/SUMPRODUCT((DATOS!$A$2:$A$20000=G87)*(CONFIG_METADATA!$G$2:$G$20000=1)*(COUNTIF(CONFIG_ASIGNATURAS!$B$7:$B$27,DATOS!$I$2:$I$20000)&gt;0)*1),"")))</f>
        <v/>
      </c>
      <c r="N87" t="str">
        <f>IF(M87="","",IF(M87="[FÓRMULA MANUAL]","",IFERROR(AVERAGEIFS(DATOS!$K$2:$K$20000,DATOS!$A$2:$A$20000,M87,CONFIG_METADATA!$G$2:$G$20000,1,DATOS!$I$2:$I$20000,"Armonía"),"")))</f>
        <v/>
      </c>
      <c r="O87" t="str">
        <f>IF(M87="","",IF(M87="[FÓRMULA MANUAL]","",IFERROR(AVERAGEIFS(DATOS!$K$2:$K$20000,DATOS!$A$2:$A$20000,M87,CONFIG_METADATA!$G$2:$G$20000,1,DATOS!$I$2:$I$20000,"Orquesta/Banda/Conjunto"),"")))</f>
        <v/>
      </c>
      <c r="P87" t="str">
        <f>IF(M87="","",IF(M87="[FÓRMULA MANUAL]","",IFERROR(AVERAGEIFS(DATOS!$K$2:$K$20000,DATOS!$A$2:$A$20000,M87,CONFIG_METADATA!$G$2:$G$20000,1,DATOS!$I$2:$I$20000,"Música de Cámara"),"")))</f>
        <v/>
      </c>
      <c r="Q87" t="str">
        <f>IF(M87="","",IF(M87="[FÓRMULA MANUAL]","",IFERROR(SUMPRODUCT((DATOS!$A$2:$A$20000=M87)*(CONFIG_METADATA!$G$2:$G$20000=1)*(COUNTIF(CONFIG_ASIGNATURAS!$B$7:$B$27,DATOS!$I$2:$I$20000)&gt;0)*(DATOS!$K$2:$K$20000))/SUMPRODUCT((DATOS!$A$2:$A$20000=M87)*(CONFIG_METADATA!$G$2:$G$20000=1)*(COUNTIF(CONFIG_ASIGNATURAS!$B$7:$B$27,DATOS!$I$2:$I$20000)&gt;0)*1),"")))</f>
        <v/>
      </c>
      <c r="T87" t="str">
        <f>IF(S87="","",IF(S87="[FÓRMULA MANUAL]","",IFERROR(AVERAGEIFS(DATOS!$K$2:$K$20000,DATOS!$A$2:$A$20000,S87,CONFIG_METADATA!$G$2:$G$20000,1,DATOS!$I$2:$I$20000,"Armonía"),"")))</f>
        <v/>
      </c>
      <c r="U87" t="str">
        <f>IF(S87="","",IF(S87="[FÓRMULA MANUAL]","",IFERROR(AVERAGEIFS(DATOS!$K$2:$K$20000,DATOS!$A$2:$A$20000,S87,CONFIG_METADATA!$G$2:$G$20000,1,DATOS!$I$2:$I$20000,"Orquesta/Banda/Conjunto"),"")))</f>
        <v/>
      </c>
      <c r="V87" t="str">
        <f>IF(S87="","",IF(S87="[FÓRMULA MANUAL]","",IFERROR(AVERAGEIFS(DATOS!$K$2:$K$20000,DATOS!$A$2:$A$20000,S87,CONFIG_METADATA!$G$2:$G$20000,1,DATOS!$I$2:$I$20000,"Música de Cámara"),"")))</f>
        <v/>
      </c>
      <c r="W87" t="str">
        <f>IF(S87="","",IF(S87="[FÓRMULA MANUAL]","",IFERROR(SUMPRODUCT((DATOS!$A$2:$A$20000=S87)*(CONFIG_METADATA!$G$2:$G$20000=1)*(COUNTIF(CONFIG_ASIGNATURAS!$B$7:$B$27,DATOS!$I$2:$I$20000)&gt;0)*(DATOS!$K$2:$K$20000))/SUMPRODUCT((DATOS!$A$2:$A$20000=S87)*(CONFIG_METADATA!$G$2:$G$20000=1)*(COUNTIF(CONFIG_ASIGNATURAS!$B$7:$B$27,DATOS!$I$2:$I$20000)&gt;0)*1),"")))</f>
        <v/>
      </c>
      <c r="Z87" t="str">
        <f>IF(Y87="","",IF(Y87="[FÓRMULA MANUAL]","",IFERROR(AVERAGEIFS(DATOS!$K$2:$K$20000,DATOS!$A$2:$A$20000,Y87,CONFIG_METADATA!$G$2:$G$20000,1,DATOS!$I$2:$I$20000,"Análisis"),"")))</f>
        <v/>
      </c>
      <c r="AA87" t="str">
        <f>IF(Y87="","",IF(Y87="[FÓRMULA MANUAL]","",IFERROR(AVERAGEIFS(DATOS!$K$2:$K$20000,DATOS!$A$2:$A$20000,Y87,CONFIG_METADATA!$G$2:$G$20000,1,DATOS!$I$2:$I$20000,"Orquesta/Banda/Conjunto"),"")))</f>
        <v/>
      </c>
      <c r="AB87" t="str">
        <f>IF(Y87="","",IF(Y87="[FÓRMULA MANUAL]","",IFERROR(AVERAGEIFS(DATOS!$K$2:$K$20000,DATOS!$A$2:$A$20000,Y87,CONFIG_METADATA!$G$2:$G$20000,1,DATOS!$I$2:$I$20000,"Música de Cámara"),"")))</f>
        <v/>
      </c>
      <c r="AC87" t="str">
        <f>IF(Y87="","",IF(Y87="[FÓRMULA MANUAL]","",IFERROR(SUMPRODUCT((DATOS!$A$2:$A$20000=Y87)*(CONFIG_METADATA!$G$2:$G$20000=1)*(COUNTIF(CONFIG_ASIGNATURAS!$B$7:$B$27,DATOS!$I$2:$I$20000)&gt;0)*(DATOS!$K$2:$K$20000))/SUMPRODUCT((DATOS!$A$2:$A$20000=Y87)*(CONFIG_METADATA!$G$2:$G$20000=1)*(COUNTIF(CONFIG_ASIGNATURAS!$B$7:$B$27,DATOS!$I$2:$I$20000)&gt;0)*1),"")))</f>
        <v/>
      </c>
      <c r="AF87" t="str">
        <f>IF(AE87="","",IF(AE87="[FÓRMULA MANUAL]","",IFERROR(AVERAGEIFS(DATOS!$K$2:$K$20000,DATOS!$A$2:$A$20000,AE87,CONFIG_METADATA!$G$2:$G$20000,1,DATOS!$I$2:$I$20000,"Análisis"),"")))</f>
        <v/>
      </c>
      <c r="AG87" t="str">
        <f>IF(AE87="","",IF(AE87="[FÓRMULA MANUAL]","",IFERROR(AVERAGEIFS(DATOS!$K$2:$K$20000,DATOS!$A$2:$A$20000,AE87,CONFIG_METADATA!$G$2:$G$20000,1,DATOS!$I$2:$I$20000,"Orquesta/Banda/Conjunto"),"")))</f>
        <v/>
      </c>
      <c r="AH87" t="str">
        <f>IF(AE87="","",IF(AE87="[FÓRMULA MANUAL]","",IFERROR(AVERAGEIFS(DATOS!$K$2:$K$20000,DATOS!$A$2:$A$20000,AE87,CONFIG_METADATA!$G$2:$G$20000,1,DATOS!$I$2:$I$20000,"Música de Cámara"),"")))</f>
        <v/>
      </c>
      <c r="AI87" t="str">
        <f>IF(AE87="","",IF(AE87="[FÓRMULA MANUAL]","",IFERROR(SUMPRODUCT((DATOS!$A$2:$A$20000=AE87)*(CONFIG_METADATA!$G$2:$G$20000=1)*(COUNTIF(CONFIG_ASIGNATURAS!$B$7:$B$27,DATOS!$I$2:$I$20000)&gt;0)*(DATOS!$K$2:$K$20000))/SUMPRODUCT((DATOS!$A$2:$A$20000=AE87)*(CONFIG_METADATA!$G$2:$G$20000=1)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MANUAL]","",IFERROR(AVERAGEIFS(DATOS!$K$2:$K$20000,DATOS!$A$2:$A$20000,A88,CONFIG_METADATA!$G$2:$G$20000,1,DATOS!$I$2:$I$20000,"Lenguaje Musical"),"")))</f>
        <v/>
      </c>
      <c r="C88" t="str">
        <f>IF(A88="","",IF(A88="[FÓRMULA MANUAL]","",IFERROR(AVERAGEIFS(DATOS!$K$2:$K$20000,DATOS!$A$2:$A$20000,A88,CONFIG_METADATA!$G$2:$G$20000,1,DATOS!$I$2:$I$20000,"Orquesta/Banda/Conjunto"),"")))</f>
        <v/>
      </c>
      <c r="D88" t="str">
        <f>IF(A88="","",IF(A88="[FÓRMULA MANUAL]","",IFERROR(AVERAGEIFS(DATOS!$K$2:$K$20000,DATOS!$A$2:$A$20000,A88,CONFIG_METADATA!$G$2:$G$20000,1,DATOS!$I$2:$I$20000,"Conjunto"),"")))</f>
        <v/>
      </c>
      <c r="E88" t="str">
        <f>IF(A88="","",IF(A88="[FÓRMULA MANUAL]","",IFERROR(SUMPRODUCT((DATOS!$A$2:$A$20000=A88)*(CONFIG_METADATA!$G$2:$G$20000=1)*(COUNTIF(CONFIG_ASIGNATURAS!$B$7:$B$27,DATOS!$I$2:$I$20000)&gt;0)*(DATOS!$K$2:$K$20000))/SUMPRODUCT((DATOS!$A$2:$A$20000=A88)*(CONFIG_METADATA!$G$2:$G$20000=1)*(COUNTIF(CONFIG_ASIGNATURAS!$B$7:$B$27,DATOS!$I$2:$I$20000)&gt;0)*1),"")))</f>
        <v/>
      </c>
      <c r="H88" t="str">
        <f>IF(G88="","",IF(G88="[FÓRMULA MANUAL]","",IFERROR(AVERAGEIFS(DATOS!$K$2:$K$20000,DATOS!$A$2:$A$20000,G88,CONFIG_METADATA!$G$2:$G$20000,1,DATOS!$I$2:$I$20000,"Lenguaje Musical"),"")))</f>
        <v/>
      </c>
      <c r="I88" t="str">
        <f>IF(G88="","",IF(G88="[FÓRMULA MANUAL]","",IFERROR(AVERAGEIFS(DATOS!$K$2:$K$20000,DATOS!$A$2:$A$20000,G88,CONFIG_METADATA!$G$2:$G$20000,1,DATOS!$I$2:$I$20000,"Orquesta/Banda/Conjunto"),"")))</f>
        <v/>
      </c>
      <c r="J88" t="str">
        <f>IF(G88="","",IF(G88="[FÓRMULA MANUAL]","",IFERROR(AVERAGEIFS(DATOS!$K$2:$K$20000,DATOS!$A$2:$A$20000,G88,CONFIG_METADATA!$G$2:$G$20000,1,DATOS!$I$2:$I$20000,"Conjunto"),"")))</f>
        <v/>
      </c>
      <c r="K88" t="str">
        <f>IF(G88="","",IF(G88="[FÓRMULA MANUAL]","",IFERROR(SUMPRODUCT((DATOS!$A$2:$A$20000=G88)*(CONFIG_METADATA!$G$2:$G$20000=1)*(COUNTIF(CONFIG_ASIGNATURAS!$B$7:$B$27,DATOS!$I$2:$I$20000)&gt;0)*(DATOS!$K$2:$K$20000))/SUMPRODUCT((DATOS!$A$2:$A$20000=G88)*(CONFIG_METADATA!$G$2:$G$20000=1)*(COUNTIF(CONFIG_ASIGNATURAS!$B$7:$B$27,DATOS!$I$2:$I$20000)&gt;0)*1),"")))</f>
        <v/>
      </c>
      <c r="N88" t="str">
        <f>IF(M88="","",IF(M88="[FÓRMULA MANUAL]","",IFERROR(AVERAGEIFS(DATOS!$K$2:$K$20000,DATOS!$A$2:$A$20000,M88,CONFIG_METADATA!$G$2:$G$20000,1,DATOS!$I$2:$I$20000,"Armonía"),"")))</f>
        <v/>
      </c>
      <c r="O88" t="str">
        <f>IF(M88="","",IF(M88="[FÓRMULA MANUAL]","",IFERROR(AVERAGEIFS(DATOS!$K$2:$K$20000,DATOS!$A$2:$A$20000,M88,CONFIG_METADATA!$G$2:$G$20000,1,DATOS!$I$2:$I$20000,"Orquesta/Banda/Conjunto"),"")))</f>
        <v/>
      </c>
      <c r="P88" t="str">
        <f>IF(M88="","",IF(M88="[FÓRMULA MANUAL]","",IFERROR(AVERAGEIFS(DATOS!$K$2:$K$20000,DATOS!$A$2:$A$20000,M88,CONFIG_METADATA!$G$2:$G$20000,1,DATOS!$I$2:$I$20000,"Música de Cámara"),"")))</f>
        <v/>
      </c>
      <c r="Q88" t="str">
        <f>IF(M88="","",IF(M88="[FÓRMULA MANUAL]","",IFERROR(SUMPRODUCT((DATOS!$A$2:$A$20000=M88)*(CONFIG_METADATA!$G$2:$G$20000=1)*(COUNTIF(CONFIG_ASIGNATURAS!$B$7:$B$27,DATOS!$I$2:$I$20000)&gt;0)*(DATOS!$K$2:$K$20000))/SUMPRODUCT((DATOS!$A$2:$A$20000=M88)*(CONFIG_METADATA!$G$2:$G$20000=1)*(COUNTIF(CONFIG_ASIGNATURAS!$B$7:$B$27,DATOS!$I$2:$I$20000)&gt;0)*1),"")))</f>
        <v/>
      </c>
      <c r="T88" t="str">
        <f>IF(S88="","",IF(S88="[FÓRMULA MANUAL]","",IFERROR(AVERAGEIFS(DATOS!$K$2:$K$20000,DATOS!$A$2:$A$20000,S88,CONFIG_METADATA!$G$2:$G$20000,1,DATOS!$I$2:$I$20000,"Armonía"),"")))</f>
        <v/>
      </c>
      <c r="U88" t="str">
        <f>IF(S88="","",IF(S88="[FÓRMULA MANUAL]","",IFERROR(AVERAGEIFS(DATOS!$K$2:$K$20000,DATOS!$A$2:$A$20000,S88,CONFIG_METADATA!$G$2:$G$20000,1,DATOS!$I$2:$I$20000,"Orquesta/Banda/Conjunto"),"")))</f>
        <v/>
      </c>
      <c r="V88" t="str">
        <f>IF(S88="","",IF(S88="[FÓRMULA MANUAL]","",IFERROR(AVERAGEIFS(DATOS!$K$2:$K$20000,DATOS!$A$2:$A$20000,S88,CONFIG_METADATA!$G$2:$G$20000,1,DATOS!$I$2:$I$20000,"Música de Cámara"),"")))</f>
        <v/>
      </c>
      <c r="W88" t="str">
        <f>IF(S88="","",IF(S88="[FÓRMULA MANUAL]","",IFERROR(SUMPRODUCT((DATOS!$A$2:$A$20000=S88)*(CONFIG_METADATA!$G$2:$G$20000=1)*(COUNTIF(CONFIG_ASIGNATURAS!$B$7:$B$27,DATOS!$I$2:$I$20000)&gt;0)*(DATOS!$K$2:$K$20000))/SUMPRODUCT((DATOS!$A$2:$A$20000=S88)*(CONFIG_METADATA!$G$2:$G$20000=1)*(COUNTIF(CONFIG_ASIGNATURAS!$B$7:$B$27,DATOS!$I$2:$I$20000)&gt;0)*1),"")))</f>
        <v/>
      </c>
      <c r="Z88" t="str">
        <f>IF(Y88="","",IF(Y88="[FÓRMULA MANUAL]","",IFERROR(AVERAGEIFS(DATOS!$K$2:$K$20000,DATOS!$A$2:$A$20000,Y88,CONFIG_METADATA!$G$2:$G$20000,1,DATOS!$I$2:$I$20000,"Análisis"),"")))</f>
        <v/>
      </c>
      <c r="AA88" t="str">
        <f>IF(Y88="","",IF(Y88="[FÓRMULA MANUAL]","",IFERROR(AVERAGEIFS(DATOS!$K$2:$K$20000,DATOS!$A$2:$A$20000,Y88,CONFIG_METADATA!$G$2:$G$20000,1,DATOS!$I$2:$I$20000,"Orquesta/Banda/Conjunto"),"")))</f>
        <v/>
      </c>
      <c r="AB88" t="str">
        <f>IF(Y88="","",IF(Y88="[FÓRMULA MANUAL]","",IFERROR(AVERAGEIFS(DATOS!$K$2:$K$20000,DATOS!$A$2:$A$20000,Y88,CONFIG_METADATA!$G$2:$G$20000,1,DATOS!$I$2:$I$20000,"Música de Cámara"),"")))</f>
        <v/>
      </c>
      <c r="AC88" t="str">
        <f>IF(Y88="","",IF(Y88="[FÓRMULA MANUAL]","",IFERROR(SUMPRODUCT((DATOS!$A$2:$A$20000=Y88)*(CONFIG_METADATA!$G$2:$G$20000=1)*(COUNTIF(CONFIG_ASIGNATURAS!$B$7:$B$27,DATOS!$I$2:$I$20000)&gt;0)*(DATOS!$K$2:$K$20000))/SUMPRODUCT((DATOS!$A$2:$A$20000=Y88)*(CONFIG_METADATA!$G$2:$G$20000=1)*(COUNTIF(CONFIG_ASIGNATURAS!$B$7:$B$27,DATOS!$I$2:$I$20000)&gt;0)*1),"")))</f>
        <v/>
      </c>
      <c r="AF88" t="str">
        <f>IF(AE88="","",IF(AE88="[FÓRMULA MANUAL]","",IFERROR(AVERAGEIFS(DATOS!$K$2:$K$20000,DATOS!$A$2:$A$20000,AE88,CONFIG_METADATA!$G$2:$G$20000,1,DATOS!$I$2:$I$20000,"Análisis"),"")))</f>
        <v/>
      </c>
      <c r="AG88" t="str">
        <f>IF(AE88="","",IF(AE88="[FÓRMULA MANUAL]","",IFERROR(AVERAGEIFS(DATOS!$K$2:$K$20000,DATOS!$A$2:$A$20000,AE88,CONFIG_METADATA!$G$2:$G$20000,1,DATOS!$I$2:$I$20000,"Orquesta/Banda/Conjunto"),"")))</f>
        <v/>
      </c>
      <c r="AH88" t="str">
        <f>IF(AE88="","",IF(AE88="[FÓRMULA MANUAL]","",IFERROR(AVERAGEIFS(DATOS!$K$2:$K$20000,DATOS!$A$2:$A$20000,AE88,CONFIG_METADATA!$G$2:$G$20000,1,DATOS!$I$2:$I$20000,"Música de Cámara"),"")))</f>
        <v/>
      </c>
      <c r="AI88" t="str">
        <f>IF(AE88="","",IF(AE88="[FÓRMULA MANUAL]","",IFERROR(SUMPRODUCT((DATOS!$A$2:$A$20000=AE88)*(CONFIG_METADATA!$G$2:$G$20000=1)*(COUNTIF(CONFIG_ASIGNATURAS!$B$7:$B$27,DATOS!$I$2:$I$20000)&gt;0)*(DATOS!$K$2:$K$20000))/SUMPRODUCT((DATOS!$A$2:$A$20000=AE88)*(CONFIG_METADATA!$G$2:$G$20000=1)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MANUAL]","",IFERROR(AVERAGEIFS(DATOS!$K$2:$K$20000,DATOS!$A$2:$A$20000,A89,CONFIG_METADATA!$G$2:$G$20000,1,DATOS!$I$2:$I$20000,"Lenguaje Musical"),"")))</f>
        <v/>
      </c>
      <c r="C89" t="str">
        <f>IF(A89="","",IF(A89="[FÓRMULA MANUAL]","",IFERROR(AVERAGEIFS(DATOS!$K$2:$K$20000,DATOS!$A$2:$A$20000,A89,CONFIG_METADATA!$G$2:$G$20000,1,DATOS!$I$2:$I$20000,"Orquesta/Banda/Conjunto"),"")))</f>
        <v/>
      </c>
      <c r="D89" t="str">
        <f>IF(A89="","",IF(A89="[FÓRMULA MANUAL]","",IFERROR(AVERAGEIFS(DATOS!$K$2:$K$20000,DATOS!$A$2:$A$20000,A89,CONFIG_METADATA!$G$2:$G$20000,1,DATOS!$I$2:$I$20000,"Conjunto"),"")))</f>
        <v/>
      </c>
      <c r="E89" t="str">
        <f>IF(A89="","",IF(A89="[FÓRMULA MANUAL]","",IFERROR(SUMPRODUCT((DATOS!$A$2:$A$20000=A89)*(CONFIG_METADATA!$G$2:$G$20000=1)*(COUNTIF(CONFIG_ASIGNATURAS!$B$7:$B$27,DATOS!$I$2:$I$20000)&gt;0)*(DATOS!$K$2:$K$20000))/SUMPRODUCT((DATOS!$A$2:$A$20000=A89)*(CONFIG_METADATA!$G$2:$G$20000=1)*(COUNTIF(CONFIG_ASIGNATURAS!$B$7:$B$27,DATOS!$I$2:$I$20000)&gt;0)*1),"")))</f>
        <v/>
      </c>
      <c r="H89" t="str">
        <f>IF(G89="","",IF(G89="[FÓRMULA MANUAL]","",IFERROR(AVERAGEIFS(DATOS!$K$2:$K$20000,DATOS!$A$2:$A$20000,G89,CONFIG_METADATA!$G$2:$G$20000,1,DATOS!$I$2:$I$20000,"Lenguaje Musical"),"")))</f>
        <v/>
      </c>
      <c r="I89" t="str">
        <f>IF(G89="","",IF(G89="[FÓRMULA MANUAL]","",IFERROR(AVERAGEIFS(DATOS!$K$2:$K$20000,DATOS!$A$2:$A$20000,G89,CONFIG_METADATA!$G$2:$G$20000,1,DATOS!$I$2:$I$20000,"Orquesta/Banda/Conjunto"),"")))</f>
        <v/>
      </c>
      <c r="J89" t="str">
        <f>IF(G89="","",IF(G89="[FÓRMULA MANUAL]","",IFERROR(AVERAGEIFS(DATOS!$K$2:$K$20000,DATOS!$A$2:$A$20000,G89,CONFIG_METADATA!$G$2:$G$20000,1,DATOS!$I$2:$I$20000,"Conjunto"),"")))</f>
        <v/>
      </c>
      <c r="K89" t="str">
        <f>IF(G89="","",IF(G89="[FÓRMULA MANUAL]","",IFERROR(SUMPRODUCT((DATOS!$A$2:$A$20000=G89)*(CONFIG_METADATA!$G$2:$G$20000=1)*(COUNTIF(CONFIG_ASIGNATURAS!$B$7:$B$27,DATOS!$I$2:$I$20000)&gt;0)*(DATOS!$K$2:$K$20000))/SUMPRODUCT((DATOS!$A$2:$A$20000=G89)*(CONFIG_METADATA!$G$2:$G$20000=1)*(COUNTIF(CONFIG_ASIGNATURAS!$B$7:$B$27,DATOS!$I$2:$I$20000)&gt;0)*1),"")))</f>
        <v/>
      </c>
      <c r="N89" t="str">
        <f>IF(M89="","",IF(M89="[FÓRMULA MANUAL]","",IFERROR(AVERAGEIFS(DATOS!$K$2:$K$20000,DATOS!$A$2:$A$20000,M89,CONFIG_METADATA!$G$2:$G$20000,1,DATOS!$I$2:$I$20000,"Armonía"),"")))</f>
        <v/>
      </c>
      <c r="O89" t="str">
        <f>IF(M89="","",IF(M89="[FÓRMULA MANUAL]","",IFERROR(AVERAGEIFS(DATOS!$K$2:$K$20000,DATOS!$A$2:$A$20000,M89,CONFIG_METADATA!$G$2:$G$20000,1,DATOS!$I$2:$I$20000,"Orquesta/Banda/Conjunto"),"")))</f>
        <v/>
      </c>
      <c r="P89" t="str">
        <f>IF(M89="","",IF(M89="[FÓRMULA MANUAL]","",IFERROR(AVERAGEIFS(DATOS!$K$2:$K$20000,DATOS!$A$2:$A$20000,M89,CONFIG_METADATA!$G$2:$G$20000,1,DATOS!$I$2:$I$20000,"Música de Cámara"),"")))</f>
        <v/>
      </c>
      <c r="Q89" t="str">
        <f>IF(M89="","",IF(M89="[FÓRMULA MANUAL]","",IFERROR(SUMPRODUCT((DATOS!$A$2:$A$20000=M89)*(CONFIG_METADATA!$G$2:$G$20000=1)*(COUNTIF(CONFIG_ASIGNATURAS!$B$7:$B$27,DATOS!$I$2:$I$20000)&gt;0)*(DATOS!$K$2:$K$20000))/SUMPRODUCT((DATOS!$A$2:$A$20000=M89)*(CONFIG_METADATA!$G$2:$G$20000=1)*(COUNTIF(CONFIG_ASIGNATURAS!$B$7:$B$27,DATOS!$I$2:$I$20000)&gt;0)*1),"")))</f>
        <v/>
      </c>
      <c r="T89" t="str">
        <f>IF(S89="","",IF(S89="[FÓRMULA MANUAL]","",IFERROR(AVERAGEIFS(DATOS!$K$2:$K$20000,DATOS!$A$2:$A$20000,S89,CONFIG_METADATA!$G$2:$G$20000,1,DATOS!$I$2:$I$20000,"Armonía"),"")))</f>
        <v/>
      </c>
      <c r="U89" t="str">
        <f>IF(S89="","",IF(S89="[FÓRMULA MANUAL]","",IFERROR(AVERAGEIFS(DATOS!$K$2:$K$20000,DATOS!$A$2:$A$20000,S89,CONFIG_METADATA!$G$2:$G$20000,1,DATOS!$I$2:$I$20000,"Orquesta/Banda/Conjunto"),"")))</f>
        <v/>
      </c>
      <c r="V89" t="str">
        <f>IF(S89="","",IF(S89="[FÓRMULA MANUAL]","",IFERROR(AVERAGEIFS(DATOS!$K$2:$K$20000,DATOS!$A$2:$A$20000,S89,CONFIG_METADATA!$G$2:$G$20000,1,DATOS!$I$2:$I$20000,"Música de Cámara"),"")))</f>
        <v/>
      </c>
      <c r="W89" t="str">
        <f>IF(S89="","",IF(S89="[FÓRMULA MANUAL]","",IFERROR(SUMPRODUCT((DATOS!$A$2:$A$20000=S89)*(CONFIG_METADATA!$G$2:$G$20000=1)*(COUNTIF(CONFIG_ASIGNATURAS!$B$7:$B$27,DATOS!$I$2:$I$20000)&gt;0)*(DATOS!$K$2:$K$20000))/SUMPRODUCT((DATOS!$A$2:$A$20000=S89)*(CONFIG_METADATA!$G$2:$G$20000=1)*(COUNTIF(CONFIG_ASIGNATURAS!$B$7:$B$27,DATOS!$I$2:$I$20000)&gt;0)*1),"")))</f>
        <v/>
      </c>
      <c r="Z89" t="str">
        <f>IF(Y89="","",IF(Y89="[FÓRMULA MANUAL]","",IFERROR(AVERAGEIFS(DATOS!$K$2:$K$20000,DATOS!$A$2:$A$20000,Y89,CONFIG_METADATA!$G$2:$G$20000,1,DATOS!$I$2:$I$20000,"Análisis"),"")))</f>
        <v/>
      </c>
      <c r="AA89" t="str">
        <f>IF(Y89="","",IF(Y89="[FÓRMULA MANUAL]","",IFERROR(AVERAGEIFS(DATOS!$K$2:$K$20000,DATOS!$A$2:$A$20000,Y89,CONFIG_METADATA!$G$2:$G$20000,1,DATOS!$I$2:$I$20000,"Orquesta/Banda/Conjunto"),"")))</f>
        <v/>
      </c>
      <c r="AB89" t="str">
        <f>IF(Y89="","",IF(Y89="[FÓRMULA MANUAL]","",IFERROR(AVERAGEIFS(DATOS!$K$2:$K$20000,DATOS!$A$2:$A$20000,Y89,CONFIG_METADATA!$G$2:$G$20000,1,DATOS!$I$2:$I$20000,"Música de Cámara"),"")))</f>
        <v/>
      </c>
      <c r="AC89" t="str">
        <f>IF(Y89="","",IF(Y89="[FÓRMULA MANUAL]","",IFERROR(SUMPRODUCT((DATOS!$A$2:$A$20000=Y89)*(CONFIG_METADATA!$G$2:$G$20000=1)*(COUNTIF(CONFIG_ASIGNATURAS!$B$7:$B$27,DATOS!$I$2:$I$20000)&gt;0)*(DATOS!$K$2:$K$20000))/SUMPRODUCT((DATOS!$A$2:$A$20000=Y89)*(CONFIG_METADATA!$G$2:$G$20000=1)*(COUNTIF(CONFIG_ASIGNATURAS!$B$7:$B$27,DATOS!$I$2:$I$20000)&gt;0)*1),"")))</f>
        <v/>
      </c>
      <c r="AF89" t="str">
        <f>IF(AE89="","",IF(AE89="[FÓRMULA MANUAL]","",IFERROR(AVERAGEIFS(DATOS!$K$2:$K$20000,DATOS!$A$2:$A$20000,AE89,CONFIG_METADATA!$G$2:$G$20000,1,DATOS!$I$2:$I$20000,"Análisis"),"")))</f>
        <v/>
      </c>
      <c r="AG89" t="str">
        <f>IF(AE89="","",IF(AE89="[FÓRMULA MANUAL]","",IFERROR(AVERAGEIFS(DATOS!$K$2:$K$20000,DATOS!$A$2:$A$20000,AE89,CONFIG_METADATA!$G$2:$G$20000,1,DATOS!$I$2:$I$20000,"Orquesta/Banda/Conjunto"),"")))</f>
        <v/>
      </c>
      <c r="AH89" t="str">
        <f>IF(AE89="","",IF(AE89="[FÓRMULA MANUAL]","",IFERROR(AVERAGEIFS(DATOS!$K$2:$K$20000,DATOS!$A$2:$A$20000,AE89,CONFIG_METADATA!$G$2:$G$20000,1,DATOS!$I$2:$I$20000,"Música de Cámara"),"")))</f>
        <v/>
      </c>
      <c r="AI89" t="str">
        <f>IF(AE89="","",IF(AE89="[FÓRMULA MANUAL]","",IFERROR(SUMPRODUCT((DATOS!$A$2:$A$20000=AE89)*(CONFIG_METADATA!$G$2:$G$20000=1)*(COUNTIF(CONFIG_ASIGNATURAS!$B$7:$B$27,DATOS!$I$2:$I$20000)&gt;0)*(DATOS!$K$2:$K$20000))/SUMPRODUCT((DATOS!$A$2:$A$20000=AE89)*(CONFIG_METADATA!$G$2:$G$20000=1)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MANUAL]","",IFERROR(AVERAGEIFS(DATOS!$K$2:$K$20000,DATOS!$A$2:$A$20000,A90,CONFIG_METADATA!$G$2:$G$20000,1,DATOS!$I$2:$I$20000,"Lenguaje Musical"),"")))</f>
        <v/>
      </c>
      <c r="C90" t="str">
        <f>IF(A90="","",IF(A90="[FÓRMULA MANUAL]","",IFERROR(AVERAGEIFS(DATOS!$K$2:$K$20000,DATOS!$A$2:$A$20000,A90,CONFIG_METADATA!$G$2:$G$20000,1,DATOS!$I$2:$I$20000,"Orquesta/Banda/Conjunto"),"")))</f>
        <v/>
      </c>
      <c r="D90" t="str">
        <f>IF(A90="","",IF(A90="[FÓRMULA MANUAL]","",IFERROR(AVERAGEIFS(DATOS!$K$2:$K$20000,DATOS!$A$2:$A$20000,A90,CONFIG_METADATA!$G$2:$G$20000,1,DATOS!$I$2:$I$20000,"Conjunto"),"")))</f>
        <v/>
      </c>
      <c r="E90" t="str">
        <f>IF(A90="","",IF(A90="[FÓRMULA MANUAL]","",IFERROR(SUMPRODUCT((DATOS!$A$2:$A$20000=A90)*(CONFIG_METADATA!$G$2:$G$20000=1)*(COUNTIF(CONFIG_ASIGNATURAS!$B$7:$B$27,DATOS!$I$2:$I$20000)&gt;0)*(DATOS!$K$2:$K$20000))/SUMPRODUCT((DATOS!$A$2:$A$20000=A90)*(CONFIG_METADATA!$G$2:$G$20000=1)*(COUNTIF(CONFIG_ASIGNATURAS!$B$7:$B$27,DATOS!$I$2:$I$20000)&gt;0)*1),"")))</f>
        <v/>
      </c>
      <c r="H90" t="str">
        <f>IF(G90="","",IF(G90="[FÓRMULA MANUAL]","",IFERROR(AVERAGEIFS(DATOS!$K$2:$K$20000,DATOS!$A$2:$A$20000,G90,CONFIG_METADATA!$G$2:$G$20000,1,DATOS!$I$2:$I$20000,"Lenguaje Musical"),"")))</f>
        <v/>
      </c>
      <c r="I90" t="str">
        <f>IF(G90="","",IF(G90="[FÓRMULA MANUAL]","",IFERROR(AVERAGEIFS(DATOS!$K$2:$K$20000,DATOS!$A$2:$A$20000,G90,CONFIG_METADATA!$G$2:$G$20000,1,DATOS!$I$2:$I$20000,"Orquesta/Banda/Conjunto"),"")))</f>
        <v/>
      </c>
      <c r="J90" t="str">
        <f>IF(G90="","",IF(G90="[FÓRMULA MANUAL]","",IFERROR(AVERAGEIFS(DATOS!$K$2:$K$20000,DATOS!$A$2:$A$20000,G90,CONFIG_METADATA!$G$2:$G$20000,1,DATOS!$I$2:$I$20000,"Conjunto"),"")))</f>
        <v/>
      </c>
      <c r="K90" t="str">
        <f>IF(G90="","",IF(G90="[FÓRMULA MANUAL]","",IFERROR(SUMPRODUCT((DATOS!$A$2:$A$20000=G90)*(CONFIG_METADATA!$G$2:$G$20000=1)*(COUNTIF(CONFIG_ASIGNATURAS!$B$7:$B$27,DATOS!$I$2:$I$20000)&gt;0)*(DATOS!$K$2:$K$20000))/SUMPRODUCT((DATOS!$A$2:$A$20000=G90)*(CONFIG_METADATA!$G$2:$G$20000=1)*(COUNTIF(CONFIG_ASIGNATURAS!$B$7:$B$27,DATOS!$I$2:$I$20000)&gt;0)*1),"")))</f>
        <v/>
      </c>
      <c r="N90" t="str">
        <f>IF(M90="","",IF(M90="[FÓRMULA MANUAL]","",IFERROR(AVERAGEIFS(DATOS!$K$2:$K$20000,DATOS!$A$2:$A$20000,M90,CONFIG_METADATA!$G$2:$G$20000,1,DATOS!$I$2:$I$20000,"Armonía"),"")))</f>
        <v/>
      </c>
      <c r="O90" t="str">
        <f>IF(M90="","",IF(M90="[FÓRMULA MANUAL]","",IFERROR(AVERAGEIFS(DATOS!$K$2:$K$20000,DATOS!$A$2:$A$20000,M90,CONFIG_METADATA!$G$2:$G$20000,1,DATOS!$I$2:$I$20000,"Orquesta/Banda/Conjunto"),"")))</f>
        <v/>
      </c>
      <c r="P90" t="str">
        <f>IF(M90="","",IF(M90="[FÓRMULA MANUAL]","",IFERROR(AVERAGEIFS(DATOS!$K$2:$K$20000,DATOS!$A$2:$A$20000,M90,CONFIG_METADATA!$G$2:$G$20000,1,DATOS!$I$2:$I$20000,"Música de Cámara"),"")))</f>
        <v/>
      </c>
      <c r="Q90" t="str">
        <f>IF(M90="","",IF(M90="[FÓRMULA MANUAL]","",IFERROR(SUMPRODUCT((DATOS!$A$2:$A$20000=M90)*(CONFIG_METADATA!$G$2:$G$20000=1)*(COUNTIF(CONFIG_ASIGNATURAS!$B$7:$B$27,DATOS!$I$2:$I$20000)&gt;0)*(DATOS!$K$2:$K$20000))/SUMPRODUCT((DATOS!$A$2:$A$20000=M90)*(CONFIG_METADATA!$G$2:$G$20000=1)*(COUNTIF(CONFIG_ASIGNATURAS!$B$7:$B$27,DATOS!$I$2:$I$20000)&gt;0)*1),"")))</f>
        <v/>
      </c>
      <c r="T90" t="str">
        <f>IF(S90="","",IF(S90="[FÓRMULA MANUAL]","",IFERROR(AVERAGEIFS(DATOS!$K$2:$K$20000,DATOS!$A$2:$A$20000,S90,CONFIG_METADATA!$G$2:$G$20000,1,DATOS!$I$2:$I$20000,"Armonía"),"")))</f>
        <v/>
      </c>
      <c r="U90" t="str">
        <f>IF(S90="","",IF(S90="[FÓRMULA MANUAL]","",IFERROR(AVERAGEIFS(DATOS!$K$2:$K$20000,DATOS!$A$2:$A$20000,S90,CONFIG_METADATA!$G$2:$G$20000,1,DATOS!$I$2:$I$20000,"Orquesta/Banda/Conjunto"),"")))</f>
        <v/>
      </c>
      <c r="V90" t="str">
        <f>IF(S90="","",IF(S90="[FÓRMULA MANUAL]","",IFERROR(AVERAGEIFS(DATOS!$K$2:$K$20000,DATOS!$A$2:$A$20000,S90,CONFIG_METADATA!$G$2:$G$20000,1,DATOS!$I$2:$I$20000,"Música de Cámara"),"")))</f>
        <v/>
      </c>
      <c r="W90" t="str">
        <f>IF(S90="","",IF(S90="[FÓRMULA MANUAL]","",IFERROR(SUMPRODUCT((DATOS!$A$2:$A$20000=S90)*(CONFIG_METADATA!$G$2:$G$20000=1)*(COUNTIF(CONFIG_ASIGNATURAS!$B$7:$B$27,DATOS!$I$2:$I$20000)&gt;0)*(DATOS!$K$2:$K$20000))/SUMPRODUCT((DATOS!$A$2:$A$20000=S90)*(CONFIG_METADATA!$G$2:$G$20000=1)*(COUNTIF(CONFIG_ASIGNATURAS!$B$7:$B$27,DATOS!$I$2:$I$20000)&gt;0)*1),"")))</f>
        <v/>
      </c>
      <c r="Z90" t="str">
        <f>IF(Y90="","",IF(Y90="[FÓRMULA MANUAL]","",IFERROR(AVERAGEIFS(DATOS!$K$2:$K$20000,DATOS!$A$2:$A$20000,Y90,CONFIG_METADATA!$G$2:$G$20000,1,DATOS!$I$2:$I$20000,"Análisis"),"")))</f>
        <v/>
      </c>
      <c r="AA90" t="str">
        <f>IF(Y90="","",IF(Y90="[FÓRMULA MANUAL]","",IFERROR(AVERAGEIFS(DATOS!$K$2:$K$20000,DATOS!$A$2:$A$20000,Y90,CONFIG_METADATA!$G$2:$G$20000,1,DATOS!$I$2:$I$20000,"Orquesta/Banda/Conjunto"),"")))</f>
        <v/>
      </c>
      <c r="AB90" t="str">
        <f>IF(Y90="","",IF(Y90="[FÓRMULA MANUAL]","",IFERROR(AVERAGEIFS(DATOS!$K$2:$K$20000,DATOS!$A$2:$A$20000,Y90,CONFIG_METADATA!$G$2:$G$20000,1,DATOS!$I$2:$I$20000,"Música de Cámara"),"")))</f>
        <v/>
      </c>
      <c r="AC90" t="str">
        <f>IF(Y90="","",IF(Y90="[FÓRMULA MANUAL]","",IFERROR(SUMPRODUCT((DATOS!$A$2:$A$20000=Y90)*(CONFIG_METADATA!$G$2:$G$20000=1)*(COUNTIF(CONFIG_ASIGNATURAS!$B$7:$B$27,DATOS!$I$2:$I$20000)&gt;0)*(DATOS!$K$2:$K$20000))/SUMPRODUCT((DATOS!$A$2:$A$20000=Y90)*(CONFIG_METADATA!$G$2:$G$20000=1)*(COUNTIF(CONFIG_ASIGNATURAS!$B$7:$B$27,DATOS!$I$2:$I$20000)&gt;0)*1),"")))</f>
        <v/>
      </c>
      <c r="AF90" t="str">
        <f>IF(AE90="","",IF(AE90="[FÓRMULA MANUAL]","",IFERROR(AVERAGEIFS(DATOS!$K$2:$K$20000,DATOS!$A$2:$A$20000,AE90,CONFIG_METADATA!$G$2:$G$20000,1,DATOS!$I$2:$I$20000,"Análisis"),"")))</f>
        <v/>
      </c>
      <c r="AG90" t="str">
        <f>IF(AE90="","",IF(AE90="[FÓRMULA MANUAL]","",IFERROR(AVERAGEIFS(DATOS!$K$2:$K$20000,DATOS!$A$2:$A$20000,AE90,CONFIG_METADATA!$G$2:$G$20000,1,DATOS!$I$2:$I$20000,"Orquesta/Banda/Conjunto"),"")))</f>
        <v/>
      </c>
      <c r="AH90" t="str">
        <f>IF(AE90="","",IF(AE90="[FÓRMULA MANUAL]","",IFERROR(AVERAGEIFS(DATOS!$K$2:$K$20000,DATOS!$A$2:$A$20000,AE90,CONFIG_METADATA!$G$2:$G$20000,1,DATOS!$I$2:$I$20000,"Música de Cámara"),"")))</f>
        <v/>
      </c>
      <c r="AI90" t="str">
        <f>IF(AE90="","",IF(AE90="[FÓRMULA MANUAL]","",IFERROR(SUMPRODUCT((DATOS!$A$2:$A$20000=AE90)*(CONFIG_METADATA!$G$2:$G$20000=1)*(COUNTIF(CONFIG_ASIGNATURAS!$B$7:$B$27,DATOS!$I$2:$I$20000)&gt;0)*(DATOS!$K$2:$K$20000))/SUMPRODUCT((DATOS!$A$2:$A$20000=AE90)*(CONFIG_METADATA!$G$2:$G$20000=1)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MANUAL]","",IFERROR(AVERAGEIFS(DATOS!$K$2:$K$20000,DATOS!$A$2:$A$20000,A91,CONFIG_METADATA!$G$2:$G$20000,1,DATOS!$I$2:$I$20000,"Lenguaje Musical"),"")))</f>
        <v/>
      </c>
      <c r="C91" t="str">
        <f>IF(A91="","",IF(A91="[FÓRMULA MANUAL]","",IFERROR(AVERAGEIFS(DATOS!$K$2:$K$20000,DATOS!$A$2:$A$20000,A91,CONFIG_METADATA!$G$2:$G$20000,1,DATOS!$I$2:$I$20000,"Orquesta/Banda/Conjunto"),"")))</f>
        <v/>
      </c>
      <c r="D91" t="str">
        <f>IF(A91="","",IF(A91="[FÓRMULA MANUAL]","",IFERROR(AVERAGEIFS(DATOS!$K$2:$K$20000,DATOS!$A$2:$A$20000,A91,CONFIG_METADATA!$G$2:$G$20000,1,DATOS!$I$2:$I$20000,"Conjunto"),"")))</f>
        <v/>
      </c>
      <c r="E91" t="str">
        <f>IF(A91="","",IF(A91="[FÓRMULA MANUAL]","",IFERROR(SUMPRODUCT((DATOS!$A$2:$A$20000=A91)*(CONFIG_METADATA!$G$2:$G$20000=1)*(COUNTIF(CONFIG_ASIGNATURAS!$B$7:$B$27,DATOS!$I$2:$I$20000)&gt;0)*(DATOS!$K$2:$K$20000))/SUMPRODUCT((DATOS!$A$2:$A$20000=A91)*(CONFIG_METADATA!$G$2:$G$20000=1)*(COUNTIF(CONFIG_ASIGNATURAS!$B$7:$B$27,DATOS!$I$2:$I$20000)&gt;0)*1),"")))</f>
        <v/>
      </c>
      <c r="H91" t="str">
        <f>IF(G91="","",IF(G91="[FÓRMULA MANUAL]","",IFERROR(AVERAGEIFS(DATOS!$K$2:$K$20000,DATOS!$A$2:$A$20000,G91,CONFIG_METADATA!$G$2:$G$20000,1,DATOS!$I$2:$I$20000,"Lenguaje Musical"),"")))</f>
        <v/>
      </c>
      <c r="I91" t="str">
        <f>IF(G91="","",IF(G91="[FÓRMULA MANUAL]","",IFERROR(AVERAGEIFS(DATOS!$K$2:$K$20000,DATOS!$A$2:$A$20000,G91,CONFIG_METADATA!$G$2:$G$20000,1,DATOS!$I$2:$I$20000,"Orquesta/Banda/Conjunto"),"")))</f>
        <v/>
      </c>
      <c r="J91" t="str">
        <f>IF(G91="","",IF(G91="[FÓRMULA MANUAL]","",IFERROR(AVERAGEIFS(DATOS!$K$2:$K$20000,DATOS!$A$2:$A$20000,G91,CONFIG_METADATA!$G$2:$G$20000,1,DATOS!$I$2:$I$20000,"Conjunto"),"")))</f>
        <v/>
      </c>
      <c r="K91" t="str">
        <f>IF(G91="","",IF(G91="[FÓRMULA MANUAL]","",IFERROR(SUMPRODUCT((DATOS!$A$2:$A$20000=G91)*(CONFIG_METADATA!$G$2:$G$20000=1)*(COUNTIF(CONFIG_ASIGNATURAS!$B$7:$B$27,DATOS!$I$2:$I$20000)&gt;0)*(DATOS!$K$2:$K$20000))/SUMPRODUCT((DATOS!$A$2:$A$20000=G91)*(CONFIG_METADATA!$G$2:$G$20000=1)*(COUNTIF(CONFIG_ASIGNATURAS!$B$7:$B$27,DATOS!$I$2:$I$20000)&gt;0)*1),"")))</f>
        <v/>
      </c>
      <c r="N91" t="str">
        <f>IF(M91="","",IF(M91="[FÓRMULA MANUAL]","",IFERROR(AVERAGEIFS(DATOS!$K$2:$K$20000,DATOS!$A$2:$A$20000,M91,CONFIG_METADATA!$G$2:$G$20000,1,DATOS!$I$2:$I$20000,"Armonía"),"")))</f>
        <v/>
      </c>
      <c r="O91" t="str">
        <f>IF(M91="","",IF(M91="[FÓRMULA MANUAL]","",IFERROR(AVERAGEIFS(DATOS!$K$2:$K$20000,DATOS!$A$2:$A$20000,M91,CONFIG_METADATA!$G$2:$G$20000,1,DATOS!$I$2:$I$20000,"Orquesta/Banda/Conjunto"),"")))</f>
        <v/>
      </c>
      <c r="P91" t="str">
        <f>IF(M91="","",IF(M91="[FÓRMULA MANUAL]","",IFERROR(AVERAGEIFS(DATOS!$K$2:$K$20000,DATOS!$A$2:$A$20000,M91,CONFIG_METADATA!$G$2:$G$20000,1,DATOS!$I$2:$I$20000,"Música de Cámara"),"")))</f>
        <v/>
      </c>
      <c r="Q91" t="str">
        <f>IF(M91="","",IF(M91="[FÓRMULA MANUAL]","",IFERROR(SUMPRODUCT((DATOS!$A$2:$A$20000=M91)*(CONFIG_METADATA!$G$2:$G$20000=1)*(COUNTIF(CONFIG_ASIGNATURAS!$B$7:$B$27,DATOS!$I$2:$I$20000)&gt;0)*(DATOS!$K$2:$K$20000))/SUMPRODUCT((DATOS!$A$2:$A$20000=M91)*(CONFIG_METADATA!$G$2:$G$20000=1)*(COUNTIF(CONFIG_ASIGNATURAS!$B$7:$B$27,DATOS!$I$2:$I$20000)&gt;0)*1),"")))</f>
        <v/>
      </c>
      <c r="T91" t="str">
        <f>IF(S91="","",IF(S91="[FÓRMULA MANUAL]","",IFERROR(AVERAGEIFS(DATOS!$K$2:$K$20000,DATOS!$A$2:$A$20000,S91,CONFIG_METADATA!$G$2:$G$20000,1,DATOS!$I$2:$I$20000,"Armonía"),"")))</f>
        <v/>
      </c>
      <c r="U91" t="str">
        <f>IF(S91="","",IF(S91="[FÓRMULA MANUAL]","",IFERROR(AVERAGEIFS(DATOS!$K$2:$K$20000,DATOS!$A$2:$A$20000,S91,CONFIG_METADATA!$G$2:$G$20000,1,DATOS!$I$2:$I$20000,"Orquesta/Banda/Conjunto"),"")))</f>
        <v/>
      </c>
      <c r="V91" t="str">
        <f>IF(S91="","",IF(S91="[FÓRMULA MANUAL]","",IFERROR(AVERAGEIFS(DATOS!$K$2:$K$20000,DATOS!$A$2:$A$20000,S91,CONFIG_METADATA!$G$2:$G$20000,1,DATOS!$I$2:$I$20000,"Música de Cámara"),"")))</f>
        <v/>
      </c>
      <c r="W91" t="str">
        <f>IF(S91="","",IF(S91="[FÓRMULA MANUAL]","",IFERROR(SUMPRODUCT((DATOS!$A$2:$A$20000=S91)*(CONFIG_METADATA!$G$2:$G$20000=1)*(COUNTIF(CONFIG_ASIGNATURAS!$B$7:$B$27,DATOS!$I$2:$I$20000)&gt;0)*(DATOS!$K$2:$K$20000))/SUMPRODUCT((DATOS!$A$2:$A$20000=S91)*(CONFIG_METADATA!$G$2:$G$20000=1)*(COUNTIF(CONFIG_ASIGNATURAS!$B$7:$B$27,DATOS!$I$2:$I$20000)&gt;0)*1),"")))</f>
        <v/>
      </c>
      <c r="Z91" t="str">
        <f>IF(Y91="","",IF(Y91="[FÓRMULA MANUAL]","",IFERROR(AVERAGEIFS(DATOS!$K$2:$K$20000,DATOS!$A$2:$A$20000,Y91,CONFIG_METADATA!$G$2:$G$20000,1,DATOS!$I$2:$I$20000,"Análisis"),"")))</f>
        <v/>
      </c>
      <c r="AA91" t="str">
        <f>IF(Y91="","",IF(Y91="[FÓRMULA MANUAL]","",IFERROR(AVERAGEIFS(DATOS!$K$2:$K$20000,DATOS!$A$2:$A$20000,Y91,CONFIG_METADATA!$G$2:$G$20000,1,DATOS!$I$2:$I$20000,"Orquesta/Banda/Conjunto"),"")))</f>
        <v/>
      </c>
      <c r="AB91" t="str">
        <f>IF(Y91="","",IF(Y91="[FÓRMULA MANUAL]","",IFERROR(AVERAGEIFS(DATOS!$K$2:$K$20000,DATOS!$A$2:$A$20000,Y91,CONFIG_METADATA!$G$2:$G$20000,1,DATOS!$I$2:$I$20000,"Música de Cámara"),"")))</f>
        <v/>
      </c>
      <c r="AC91" t="str">
        <f>IF(Y91="","",IF(Y91="[FÓRMULA MANUAL]","",IFERROR(SUMPRODUCT((DATOS!$A$2:$A$20000=Y91)*(CONFIG_METADATA!$G$2:$G$20000=1)*(COUNTIF(CONFIG_ASIGNATURAS!$B$7:$B$27,DATOS!$I$2:$I$20000)&gt;0)*(DATOS!$K$2:$K$20000))/SUMPRODUCT((DATOS!$A$2:$A$20000=Y91)*(CONFIG_METADATA!$G$2:$G$20000=1)*(COUNTIF(CONFIG_ASIGNATURAS!$B$7:$B$27,DATOS!$I$2:$I$20000)&gt;0)*1),"")))</f>
        <v/>
      </c>
      <c r="AF91" t="str">
        <f>IF(AE91="","",IF(AE91="[FÓRMULA MANUAL]","",IFERROR(AVERAGEIFS(DATOS!$K$2:$K$20000,DATOS!$A$2:$A$20000,AE91,CONFIG_METADATA!$G$2:$G$20000,1,DATOS!$I$2:$I$20000,"Análisis"),"")))</f>
        <v/>
      </c>
      <c r="AG91" t="str">
        <f>IF(AE91="","",IF(AE91="[FÓRMULA MANUAL]","",IFERROR(AVERAGEIFS(DATOS!$K$2:$K$20000,DATOS!$A$2:$A$20000,AE91,CONFIG_METADATA!$G$2:$G$20000,1,DATOS!$I$2:$I$20000,"Orquesta/Banda/Conjunto"),"")))</f>
        <v/>
      </c>
      <c r="AH91" t="str">
        <f>IF(AE91="","",IF(AE91="[FÓRMULA MANUAL]","",IFERROR(AVERAGEIFS(DATOS!$K$2:$K$20000,DATOS!$A$2:$A$20000,AE91,CONFIG_METADATA!$G$2:$G$20000,1,DATOS!$I$2:$I$20000,"Música de Cámara"),"")))</f>
        <v/>
      </c>
      <c r="AI91" t="str">
        <f>IF(AE91="","",IF(AE91="[FÓRMULA MANUAL]","",IFERROR(SUMPRODUCT((DATOS!$A$2:$A$20000=AE91)*(CONFIG_METADATA!$G$2:$G$20000=1)*(COUNTIF(CONFIG_ASIGNATURAS!$B$7:$B$27,DATOS!$I$2:$I$20000)&gt;0)*(DATOS!$K$2:$K$20000))/SUMPRODUCT((DATOS!$A$2:$A$20000=AE91)*(CONFIG_METADATA!$G$2:$G$20000=1)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MANUAL]","",IFERROR(AVERAGEIFS(DATOS!$K$2:$K$20000,DATOS!$A$2:$A$20000,A92,CONFIG_METADATA!$G$2:$G$20000,1,DATOS!$I$2:$I$20000,"Lenguaje Musical"),"")))</f>
        <v/>
      </c>
      <c r="C92" t="str">
        <f>IF(A92="","",IF(A92="[FÓRMULA MANUAL]","",IFERROR(AVERAGEIFS(DATOS!$K$2:$K$20000,DATOS!$A$2:$A$20000,A92,CONFIG_METADATA!$G$2:$G$20000,1,DATOS!$I$2:$I$20000,"Orquesta/Banda/Conjunto"),"")))</f>
        <v/>
      </c>
      <c r="D92" t="str">
        <f>IF(A92="","",IF(A92="[FÓRMULA MANUAL]","",IFERROR(AVERAGEIFS(DATOS!$K$2:$K$20000,DATOS!$A$2:$A$20000,A92,CONFIG_METADATA!$G$2:$G$20000,1,DATOS!$I$2:$I$20000,"Conjunto"),"")))</f>
        <v/>
      </c>
      <c r="E92" t="str">
        <f>IF(A92="","",IF(A92="[FÓRMULA MANUAL]","",IFERROR(SUMPRODUCT((DATOS!$A$2:$A$20000=A92)*(CONFIG_METADATA!$G$2:$G$20000=1)*(COUNTIF(CONFIG_ASIGNATURAS!$B$7:$B$27,DATOS!$I$2:$I$20000)&gt;0)*(DATOS!$K$2:$K$20000))/SUMPRODUCT((DATOS!$A$2:$A$20000=A92)*(CONFIG_METADATA!$G$2:$G$20000=1)*(COUNTIF(CONFIG_ASIGNATURAS!$B$7:$B$27,DATOS!$I$2:$I$20000)&gt;0)*1),"")))</f>
        <v/>
      </c>
      <c r="H92" t="str">
        <f>IF(G92="","",IF(G92="[FÓRMULA MANUAL]","",IFERROR(AVERAGEIFS(DATOS!$K$2:$K$20000,DATOS!$A$2:$A$20000,G92,CONFIG_METADATA!$G$2:$G$20000,1,DATOS!$I$2:$I$20000,"Lenguaje Musical"),"")))</f>
        <v/>
      </c>
      <c r="I92" t="str">
        <f>IF(G92="","",IF(G92="[FÓRMULA MANUAL]","",IFERROR(AVERAGEIFS(DATOS!$K$2:$K$20000,DATOS!$A$2:$A$20000,G92,CONFIG_METADATA!$G$2:$G$20000,1,DATOS!$I$2:$I$20000,"Orquesta/Banda/Conjunto"),"")))</f>
        <v/>
      </c>
      <c r="J92" t="str">
        <f>IF(G92="","",IF(G92="[FÓRMULA MANUAL]","",IFERROR(AVERAGEIFS(DATOS!$K$2:$K$20000,DATOS!$A$2:$A$20000,G92,CONFIG_METADATA!$G$2:$G$20000,1,DATOS!$I$2:$I$20000,"Conjunto"),"")))</f>
        <v/>
      </c>
      <c r="K92" t="str">
        <f>IF(G92="","",IF(G92="[FÓRMULA MANUAL]","",IFERROR(SUMPRODUCT((DATOS!$A$2:$A$20000=G92)*(CONFIG_METADATA!$G$2:$G$20000=1)*(COUNTIF(CONFIG_ASIGNATURAS!$B$7:$B$27,DATOS!$I$2:$I$20000)&gt;0)*(DATOS!$K$2:$K$20000))/SUMPRODUCT((DATOS!$A$2:$A$20000=G92)*(CONFIG_METADATA!$G$2:$G$20000=1)*(COUNTIF(CONFIG_ASIGNATURAS!$B$7:$B$27,DATOS!$I$2:$I$20000)&gt;0)*1),"")))</f>
        <v/>
      </c>
      <c r="N92" t="str">
        <f>IF(M92="","",IF(M92="[FÓRMULA MANUAL]","",IFERROR(AVERAGEIFS(DATOS!$K$2:$K$20000,DATOS!$A$2:$A$20000,M92,CONFIG_METADATA!$G$2:$G$20000,1,DATOS!$I$2:$I$20000,"Armonía"),"")))</f>
        <v/>
      </c>
      <c r="O92" t="str">
        <f>IF(M92="","",IF(M92="[FÓRMULA MANUAL]","",IFERROR(AVERAGEIFS(DATOS!$K$2:$K$20000,DATOS!$A$2:$A$20000,M92,CONFIG_METADATA!$G$2:$G$20000,1,DATOS!$I$2:$I$20000,"Orquesta/Banda/Conjunto"),"")))</f>
        <v/>
      </c>
      <c r="P92" t="str">
        <f>IF(M92="","",IF(M92="[FÓRMULA MANUAL]","",IFERROR(AVERAGEIFS(DATOS!$K$2:$K$20000,DATOS!$A$2:$A$20000,M92,CONFIG_METADATA!$G$2:$G$20000,1,DATOS!$I$2:$I$20000,"Música de Cámara"),"")))</f>
        <v/>
      </c>
      <c r="Q92" t="str">
        <f>IF(M92="","",IF(M92="[FÓRMULA MANUAL]","",IFERROR(SUMPRODUCT((DATOS!$A$2:$A$20000=M92)*(CONFIG_METADATA!$G$2:$G$20000=1)*(COUNTIF(CONFIG_ASIGNATURAS!$B$7:$B$27,DATOS!$I$2:$I$20000)&gt;0)*(DATOS!$K$2:$K$20000))/SUMPRODUCT((DATOS!$A$2:$A$20000=M92)*(CONFIG_METADATA!$G$2:$G$20000=1)*(COUNTIF(CONFIG_ASIGNATURAS!$B$7:$B$27,DATOS!$I$2:$I$20000)&gt;0)*1),"")))</f>
        <v/>
      </c>
      <c r="T92" t="str">
        <f>IF(S92="","",IF(S92="[FÓRMULA MANUAL]","",IFERROR(AVERAGEIFS(DATOS!$K$2:$K$20000,DATOS!$A$2:$A$20000,S92,CONFIG_METADATA!$G$2:$G$20000,1,DATOS!$I$2:$I$20000,"Armonía"),"")))</f>
        <v/>
      </c>
      <c r="U92" t="str">
        <f>IF(S92="","",IF(S92="[FÓRMULA MANUAL]","",IFERROR(AVERAGEIFS(DATOS!$K$2:$K$20000,DATOS!$A$2:$A$20000,S92,CONFIG_METADATA!$G$2:$G$20000,1,DATOS!$I$2:$I$20000,"Orquesta/Banda/Conjunto"),"")))</f>
        <v/>
      </c>
      <c r="V92" t="str">
        <f>IF(S92="","",IF(S92="[FÓRMULA MANUAL]","",IFERROR(AVERAGEIFS(DATOS!$K$2:$K$20000,DATOS!$A$2:$A$20000,S92,CONFIG_METADATA!$G$2:$G$20000,1,DATOS!$I$2:$I$20000,"Música de Cámara"),"")))</f>
        <v/>
      </c>
      <c r="W92" t="str">
        <f>IF(S92="","",IF(S92="[FÓRMULA MANUAL]","",IFERROR(SUMPRODUCT((DATOS!$A$2:$A$20000=S92)*(CONFIG_METADATA!$G$2:$G$20000=1)*(COUNTIF(CONFIG_ASIGNATURAS!$B$7:$B$27,DATOS!$I$2:$I$20000)&gt;0)*(DATOS!$K$2:$K$20000))/SUMPRODUCT((DATOS!$A$2:$A$20000=S92)*(CONFIG_METADATA!$G$2:$G$20000=1)*(COUNTIF(CONFIG_ASIGNATURAS!$B$7:$B$27,DATOS!$I$2:$I$20000)&gt;0)*1),"")))</f>
        <v/>
      </c>
      <c r="Z92" t="str">
        <f>IF(Y92="","",IF(Y92="[FÓRMULA MANUAL]","",IFERROR(AVERAGEIFS(DATOS!$K$2:$K$20000,DATOS!$A$2:$A$20000,Y92,CONFIG_METADATA!$G$2:$G$20000,1,DATOS!$I$2:$I$20000,"Análisis"),"")))</f>
        <v/>
      </c>
      <c r="AA92" t="str">
        <f>IF(Y92="","",IF(Y92="[FÓRMULA MANUAL]","",IFERROR(AVERAGEIFS(DATOS!$K$2:$K$20000,DATOS!$A$2:$A$20000,Y92,CONFIG_METADATA!$G$2:$G$20000,1,DATOS!$I$2:$I$20000,"Orquesta/Banda/Conjunto"),"")))</f>
        <v/>
      </c>
      <c r="AB92" t="str">
        <f>IF(Y92="","",IF(Y92="[FÓRMULA MANUAL]","",IFERROR(AVERAGEIFS(DATOS!$K$2:$K$20000,DATOS!$A$2:$A$20000,Y92,CONFIG_METADATA!$G$2:$G$20000,1,DATOS!$I$2:$I$20000,"Música de Cámara"),"")))</f>
        <v/>
      </c>
      <c r="AC92" t="str">
        <f>IF(Y92="","",IF(Y92="[FÓRMULA MANUAL]","",IFERROR(SUMPRODUCT((DATOS!$A$2:$A$20000=Y92)*(CONFIG_METADATA!$G$2:$G$20000=1)*(COUNTIF(CONFIG_ASIGNATURAS!$B$7:$B$27,DATOS!$I$2:$I$20000)&gt;0)*(DATOS!$K$2:$K$20000))/SUMPRODUCT((DATOS!$A$2:$A$20000=Y92)*(CONFIG_METADATA!$G$2:$G$20000=1)*(COUNTIF(CONFIG_ASIGNATURAS!$B$7:$B$27,DATOS!$I$2:$I$20000)&gt;0)*1),"")))</f>
        <v/>
      </c>
      <c r="AF92" t="str">
        <f>IF(AE92="","",IF(AE92="[FÓRMULA MANUAL]","",IFERROR(AVERAGEIFS(DATOS!$K$2:$K$20000,DATOS!$A$2:$A$20000,AE92,CONFIG_METADATA!$G$2:$G$20000,1,DATOS!$I$2:$I$20000,"Análisis"),"")))</f>
        <v/>
      </c>
      <c r="AG92" t="str">
        <f>IF(AE92="","",IF(AE92="[FÓRMULA MANUAL]","",IFERROR(AVERAGEIFS(DATOS!$K$2:$K$20000,DATOS!$A$2:$A$20000,AE92,CONFIG_METADATA!$G$2:$G$20000,1,DATOS!$I$2:$I$20000,"Orquesta/Banda/Conjunto"),"")))</f>
        <v/>
      </c>
      <c r="AH92" t="str">
        <f>IF(AE92="","",IF(AE92="[FÓRMULA MANUAL]","",IFERROR(AVERAGEIFS(DATOS!$K$2:$K$20000,DATOS!$A$2:$A$20000,AE92,CONFIG_METADATA!$G$2:$G$20000,1,DATOS!$I$2:$I$20000,"Música de Cámara"),"")))</f>
        <v/>
      </c>
      <c r="AI92" t="str">
        <f>IF(AE92="","",IF(AE92="[FÓRMULA MANUAL]","",IFERROR(SUMPRODUCT((DATOS!$A$2:$A$20000=AE92)*(CONFIG_METADATA!$G$2:$G$20000=1)*(COUNTIF(CONFIG_ASIGNATURAS!$B$7:$B$27,DATOS!$I$2:$I$20000)&gt;0)*(DATOS!$K$2:$K$20000))/SUMPRODUCT((DATOS!$A$2:$A$20000=AE92)*(CONFIG_METADATA!$G$2:$G$20000=1)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MANUAL]","",IFERROR(AVERAGEIFS(DATOS!$K$2:$K$20000,DATOS!$A$2:$A$20000,A93,CONFIG_METADATA!$G$2:$G$20000,1,DATOS!$I$2:$I$20000,"Lenguaje Musical"),"")))</f>
        <v/>
      </c>
      <c r="C93" t="str">
        <f>IF(A93="","",IF(A93="[FÓRMULA MANUAL]","",IFERROR(AVERAGEIFS(DATOS!$K$2:$K$20000,DATOS!$A$2:$A$20000,A93,CONFIG_METADATA!$G$2:$G$20000,1,DATOS!$I$2:$I$20000,"Orquesta/Banda/Conjunto"),"")))</f>
        <v/>
      </c>
      <c r="D93" t="str">
        <f>IF(A93="","",IF(A93="[FÓRMULA MANUAL]","",IFERROR(AVERAGEIFS(DATOS!$K$2:$K$20000,DATOS!$A$2:$A$20000,A93,CONFIG_METADATA!$G$2:$G$20000,1,DATOS!$I$2:$I$20000,"Conjunto"),"")))</f>
        <v/>
      </c>
      <c r="E93" t="str">
        <f>IF(A93="","",IF(A93="[FÓRMULA MANUAL]","",IFERROR(SUMPRODUCT((DATOS!$A$2:$A$20000=A93)*(CONFIG_METADATA!$G$2:$G$20000=1)*(COUNTIF(CONFIG_ASIGNATURAS!$B$7:$B$27,DATOS!$I$2:$I$20000)&gt;0)*(DATOS!$K$2:$K$20000))/SUMPRODUCT((DATOS!$A$2:$A$20000=A93)*(CONFIG_METADATA!$G$2:$G$20000=1)*(COUNTIF(CONFIG_ASIGNATURAS!$B$7:$B$27,DATOS!$I$2:$I$20000)&gt;0)*1),"")))</f>
        <v/>
      </c>
      <c r="H93" t="str">
        <f>IF(G93="","",IF(G93="[FÓRMULA MANUAL]","",IFERROR(AVERAGEIFS(DATOS!$K$2:$K$20000,DATOS!$A$2:$A$20000,G93,CONFIG_METADATA!$G$2:$G$20000,1,DATOS!$I$2:$I$20000,"Lenguaje Musical"),"")))</f>
        <v/>
      </c>
      <c r="I93" t="str">
        <f>IF(G93="","",IF(G93="[FÓRMULA MANUAL]","",IFERROR(AVERAGEIFS(DATOS!$K$2:$K$20000,DATOS!$A$2:$A$20000,G93,CONFIG_METADATA!$G$2:$G$20000,1,DATOS!$I$2:$I$20000,"Orquesta/Banda/Conjunto"),"")))</f>
        <v/>
      </c>
      <c r="J93" t="str">
        <f>IF(G93="","",IF(G93="[FÓRMULA MANUAL]","",IFERROR(AVERAGEIFS(DATOS!$K$2:$K$20000,DATOS!$A$2:$A$20000,G93,CONFIG_METADATA!$G$2:$G$20000,1,DATOS!$I$2:$I$20000,"Conjunto"),"")))</f>
        <v/>
      </c>
      <c r="K93" t="str">
        <f>IF(G93="","",IF(G93="[FÓRMULA MANUAL]","",IFERROR(SUMPRODUCT((DATOS!$A$2:$A$20000=G93)*(CONFIG_METADATA!$G$2:$G$20000=1)*(COUNTIF(CONFIG_ASIGNATURAS!$B$7:$B$27,DATOS!$I$2:$I$20000)&gt;0)*(DATOS!$K$2:$K$20000))/SUMPRODUCT((DATOS!$A$2:$A$20000=G93)*(CONFIG_METADATA!$G$2:$G$20000=1)*(COUNTIF(CONFIG_ASIGNATURAS!$B$7:$B$27,DATOS!$I$2:$I$20000)&gt;0)*1),"")))</f>
        <v/>
      </c>
      <c r="N93" t="str">
        <f>IF(M93="","",IF(M93="[FÓRMULA MANUAL]","",IFERROR(AVERAGEIFS(DATOS!$K$2:$K$20000,DATOS!$A$2:$A$20000,M93,CONFIG_METADATA!$G$2:$G$20000,1,DATOS!$I$2:$I$20000,"Armonía"),"")))</f>
        <v/>
      </c>
      <c r="O93" t="str">
        <f>IF(M93="","",IF(M93="[FÓRMULA MANUAL]","",IFERROR(AVERAGEIFS(DATOS!$K$2:$K$20000,DATOS!$A$2:$A$20000,M93,CONFIG_METADATA!$G$2:$G$20000,1,DATOS!$I$2:$I$20000,"Orquesta/Banda/Conjunto"),"")))</f>
        <v/>
      </c>
      <c r="P93" t="str">
        <f>IF(M93="","",IF(M93="[FÓRMULA MANUAL]","",IFERROR(AVERAGEIFS(DATOS!$K$2:$K$20000,DATOS!$A$2:$A$20000,M93,CONFIG_METADATA!$G$2:$G$20000,1,DATOS!$I$2:$I$20000,"Música de Cámara"),"")))</f>
        <v/>
      </c>
      <c r="Q93" t="str">
        <f>IF(M93="","",IF(M93="[FÓRMULA MANUAL]","",IFERROR(SUMPRODUCT((DATOS!$A$2:$A$20000=M93)*(CONFIG_METADATA!$G$2:$G$20000=1)*(COUNTIF(CONFIG_ASIGNATURAS!$B$7:$B$27,DATOS!$I$2:$I$20000)&gt;0)*(DATOS!$K$2:$K$20000))/SUMPRODUCT((DATOS!$A$2:$A$20000=M93)*(CONFIG_METADATA!$G$2:$G$20000=1)*(COUNTIF(CONFIG_ASIGNATURAS!$B$7:$B$27,DATOS!$I$2:$I$20000)&gt;0)*1),"")))</f>
        <v/>
      </c>
      <c r="T93" t="str">
        <f>IF(S93="","",IF(S93="[FÓRMULA MANUAL]","",IFERROR(AVERAGEIFS(DATOS!$K$2:$K$20000,DATOS!$A$2:$A$20000,S93,CONFIG_METADATA!$G$2:$G$20000,1,DATOS!$I$2:$I$20000,"Armonía"),"")))</f>
        <v/>
      </c>
      <c r="U93" t="str">
        <f>IF(S93="","",IF(S93="[FÓRMULA MANUAL]","",IFERROR(AVERAGEIFS(DATOS!$K$2:$K$20000,DATOS!$A$2:$A$20000,S93,CONFIG_METADATA!$G$2:$G$20000,1,DATOS!$I$2:$I$20000,"Orquesta/Banda/Conjunto"),"")))</f>
        <v/>
      </c>
      <c r="V93" t="str">
        <f>IF(S93="","",IF(S93="[FÓRMULA MANUAL]","",IFERROR(AVERAGEIFS(DATOS!$K$2:$K$20000,DATOS!$A$2:$A$20000,S93,CONFIG_METADATA!$G$2:$G$20000,1,DATOS!$I$2:$I$20000,"Música de Cámara"),"")))</f>
        <v/>
      </c>
      <c r="W93" t="str">
        <f>IF(S93="","",IF(S93="[FÓRMULA MANUAL]","",IFERROR(SUMPRODUCT((DATOS!$A$2:$A$20000=S93)*(CONFIG_METADATA!$G$2:$G$20000=1)*(COUNTIF(CONFIG_ASIGNATURAS!$B$7:$B$27,DATOS!$I$2:$I$20000)&gt;0)*(DATOS!$K$2:$K$20000))/SUMPRODUCT((DATOS!$A$2:$A$20000=S93)*(CONFIG_METADATA!$G$2:$G$20000=1)*(COUNTIF(CONFIG_ASIGNATURAS!$B$7:$B$27,DATOS!$I$2:$I$20000)&gt;0)*1),"")))</f>
        <v/>
      </c>
      <c r="Z93" t="str">
        <f>IF(Y93="","",IF(Y93="[FÓRMULA MANUAL]","",IFERROR(AVERAGEIFS(DATOS!$K$2:$K$20000,DATOS!$A$2:$A$20000,Y93,CONFIG_METADATA!$G$2:$G$20000,1,DATOS!$I$2:$I$20000,"Análisis"),"")))</f>
        <v/>
      </c>
      <c r="AA93" t="str">
        <f>IF(Y93="","",IF(Y93="[FÓRMULA MANUAL]","",IFERROR(AVERAGEIFS(DATOS!$K$2:$K$20000,DATOS!$A$2:$A$20000,Y93,CONFIG_METADATA!$G$2:$G$20000,1,DATOS!$I$2:$I$20000,"Orquesta/Banda/Conjunto"),"")))</f>
        <v/>
      </c>
      <c r="AB93" t="str">
        <f>IF(Y93="","",IF(Y93="[FÓRMULA MANUAL]","",IFERROR(AVERAGEIFS(DATOS!$K$2:$K$20000,DATOS!$A$2:$A$20000,Y93,CONFIG_METADATA!$G$2:$G$20000,1,DATOS!$I$2:$I$20000,"Música de Cámara"),"")))</f>
        <v/>
      </c>
      <c r="AC93" t="str">
        <f>IF(Y93="","",IF(Y93="[FÓRMULA MANUAL]","",IFERROR(SUMPRODUCT((DATOS!$A$2:$A$20000=Y93)*(CONFIG_METADATA!$G$2:$G$20000=1)*(COUNTIF(CONFIG_ASIGNATURAS!$B$7:$B$27,DATOS!$I$2:$I$20000)&gt;0)*(DATOS!$K$2:$K$20000))/SUMPRODUCT((DATOS!$A$2:$A$20000=Y93)*(CONFIG_METADATA!$G$2:$G$20000=1)*(COUNTIF(CONFIG_ASIGNATURAS!$B$7:$B$27,DATOS!$I$2:$I$20000)&gt;0)*1),"")))</f>
        <v/>
      </c>
      <c r="AF93" t="str">
        <f>IF(AE93="","",IF(AE93="[FÓRMULA MANUAL]","",IFERROR(AVERAGEIFS(DATOS!$K$2:$K$20000,DATOS!$A$2:$A$20000,AE93,CONFIG_METADATA!$G$2:$G$20000,1,DATOS!$I$2:$I$20000,"Análisis"),"")))</f>
        <v/>
      </c>
      <c r="AG93" t="str">
        <f>IF(AE93="","",IF(AE93="[FÓRMULA MANUAL]","",IFERROR(AVERAGEIFS(DATOS!$K$2:$K$20000,DATOS!$A$2:$A$20000,AE93,CONFIG_METADATA!$G$2:$G$20000,1,DATOS!$I$2:$I$20000,"Orquesta/Banda/Conjunto"),"")))</f>
        <v/>
      </c>
      <c r="AH93" t="str">
        <f>IF(AE93="","",IF(AE93="[FÓRMULA MANUAL]","",IFERROR(AVERAGEIFS(DATOS!$K$2:$K$20000,DATOS!$A$2:$A$20000,AE93,CONFIG_METADATA!$G$2:$G$20000,1,DATOS!$I$2:$I$20000,"Música de Cámara"),"")))</f>
        <v/>
      </c>
      <c r="AI93" t="str">
        <f>IF(AE93="","",IF(AE93="[FÓRMULA MANUAL]","",IFERROR(SUMPRODUCT((DATOS!$A$2:$A$20000=AE93)*(CONFIG_METADATA!$G$2:$G$20000=1)*(COUNTIF(CONFIG_ASIGNATURAS!$B$7:$B$27,DATOS!$I$2:$I$20000)&gt;0)*(DATOS!$K$2:$K$20000))/SUMPRODUCT((DATOS!$A$2:$A$20000=AE93)*(CONFIG_METADATA!$G$2:$G$20000=1)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MANUAL]","",IFERROR(AVERAGEIFS(DATOS!$K$2:$K$20000,DATOS!$A$2:$A$20000,A94,CONFIG_METADATA!$G$2:$G$20000,1,DATOS!$I$2:$I$20000,"Lenguaje Musical"),"")))</f>
        <v/>
      </c>
      <c r="C94" t="str">
        <f>IF(A94="","",IF(A94="[FÓRMULA MANUAL]","",IFERROR(AVERAGEIFS(DATOS!$K$2:$K$20000,DATOS!$A$2:$A$20000,A94,CONFIG_METADATA!$G$2:$G$20000,1,DATOS!$I$2:$I$20000,"Orquesta/Banda/Conjunto"),"")))</f>
        <v/>
      </c>
      <c r="D94" t="str">
        <f>IF(A94="","",IF(A94="[FÓRMULA MANUAL]","",IFERROR(AVERAGEIFS(DATOS!$K$2:$K$20000,DATOS!$A$2:$A$20000,A94,CONFIG_METADATA!$G$2:$G$20000,1,DATOS!$I$2:$I$20000,"Conjunto"),"")))</f>
        <v/>
      </c>
      <c r="E94" t="str">
        <f>IF(A94="","",IF(A94="[FÓRMULA MANUAL]","",IFERROR(SUMPRODUCT((DATOS!$A$2:$A$20000=A94)*(CONFIG_METADATA!$G$2:$G$20000=1)*(COUNTIF(CONFIG_ASIGNATURAS!$B$7:$B$27,DATOS!$I$2:$I$20000)&gt;0)*(DATOS!$K$2:$K$20000))/SUMPRODUCT((DATOS!$A$2:$A$20000=A94)*(CONFIG_METADATA!$G$2:$G$20000=1)*(COUNTIF(CONFIG_ASIGNATURAS!$B$7:$B$27,DATOS!$I$2:$I$20000)&gt;0)*1),"")))</f>
        <v/>
      </c>
      <c r="H94" t="str">
        <f>IF(G94="","",IF(G94="[FÓRMULA MANUAL]","",IFERROR(AVERAGEIFS(DATOS!$K$2:$K$20000,DATOS!$A$2:$A$20000,G94,CONFIG_METADATA!$G$2:$G$20000,1,DATOS!$I$2:$I$20000,"Lenguaje Musical"),"")))</f>
        <v/>
      </c>
      <c r="I94" t="str">
        <f>IF(G94="","",IF(G94="[FÓRMULA MANUAL]","",IFERROR(AVERAGEIFS(DATOS!$K$2:$K$20000,DATOS!$A$2:$A$20000,G94,CONFIG_METADATA!$G$2:$G$20000,1,DATOS!$I$2:$I$20000,"Orquesta/Banda/Conjunto"),"")))</f>
        <v/>
      </c>
      <c r="J94" t="str">
        <f>IF(G94="","",IF(G94="[FÓRMULA MANUAL]","",IFERROR(AVERAGEIFS(DATOS!$K$2:$K$20000,DATOS!$A$2:$A$20000,G94,CONFIG_METADATA!$G$2:$G$20000,1,DATOS!$I$2:$I$20000,"Conjunto"),"")))</f>
        <v/>
      </c>
      <c r="K94" t="str">
        <f>IF(G94="","",IF(G94="[FÓRMULA MANUAL]","",IFERROR(SUMPRODUCT((DATOS!$A$2:$A$20000=G94)*(CONFIG_METADATA!$G$2:$G$20000=1)*(COUNTIF(CONFIG_ASIGNATURAS!$B$7:$B$27,DATOS!$I$2:$I$20000)&gt;0)*(DATOS!$K$2:$K$20000))/SUMPRODUCT((DATOS!$A$2:$A$20000=G94)*(CONFIG_METADATA!$G$2:$G$20000=1)*(COUNTIF(CONFIG_ASIGNATURAS!$B$7:$B$27,DATOS!$I$2:$I$20000)&gt;0)*1),"")))</f>
        <v/>
      </c>
      <c r="N94" t="str">
        <f>IF(M94="","",IF(M94="[FÓRMULA MANUAL]","",IFERROR(AVERAGEIFS(DATOS!$K$2:$K$20000,DATOS!$A$2:$A$20000,M94,CONFIG_METADATA!$G$2:$G$20000,1,DATOS!$I$2:$I$20000,"Armonía"),"")))</f>
        <v/>
      </c>
      <c r="O94" t="str">
        <f>IF(M94="","",IF(M94="[FÓRMULA MANUAL]","",IFERROR(AVERAGEIFS(DATOS!$K$2:$K$20000,DATOS!$A$2:$A$20000,M94,CONFIG_METADATA!$G$2:$G$20000,1,DATOS!$I$2:$I$20000,"Orquesta/Banda/Conjunto"),"")))</f>
        <v/>
      </c>
      <c r="P94" t="str">
        <f>IF(M94="","",IF(M94="[FÓRMULA MANUAL]","",IFERROR(AVERAGEIFS(DATOS!$K$2:$K$20000,DATOS!$A$2:$A$20000,M94,CONFIG_METADATA!$G$2:$G$20000,1,DATOS!$I$2:$I$20000,"Música de Cámara"),"")))</f>
        <v/>
      </c>
      <c r="Q94" t="str">
        <f>IF(M94="","",IF(M94="[FÓRMULA MANUAL]","",IFERROR(SUMPRODUCT((DATOS!$A$2:$A$20000=M94)*(CONFIG_METADATA!$G$2:$G$20000=1)*(COUNTIF(CONFIG_ASIGNATURAS!$B$7:$B$27,DATOS!$I$2:$I$20000)&gt;0)*(DATOS!$K$2:$K$20000))/SUMPRODUCT((DATOS!$A$2:$A$20000=M94)*(CONFIG_METADATA!$G$2:$G$20000=1)*(COUNTIF(CONFIG_ASIGNATURAS!$B$7:$B$27,DATOS!$I$2:$I$20000)&gt;0)*1),"")))</f>
        <v/>
      </c>
      <c r="T94" t="str">
        <f>IF(S94="","",IF(S94="[FÓRMULA MANUAL]","",IFERROR(AVERAGEIFS(DATOS!$K$2:$K$20000,DATOS!$A$2:$A$20000,S94,CONFIG_METADATA!$G$2:$G$20000,1,DATOS!$I$2:$I$20000,"Armonía"),"")))</f>
        <v/>
      </c>
      <c r="U94" t="str">
        <f>IF(S94="","",IF(S94="[FÓRMULA MANUAL]","",IFERROR(AVERAGEIFS(DATOS!$K$2:$K$20000,DATOS!$A$2:$A$20000,S94,CONFIG_METADATA!$G$2:$G$20000,1,DATOS!$I$2:$I$20000,"Orquesta/Banda/Conjunto"),"")))</f>
        <v/>
      </c>
      <c r="V94" t="str">
        <f>IF(S94="","",IF(S94="[FÓRMULA MANUAL]","",IFERROR(AVERAGEIFS(DATOS!$K$2:$K$20000,DATOS!$A$2:$A$20000,S94,CONFIG_METADATA!$G$2:$G$20000,1,DATOS!$I$2:$I$20000,"Música de Cámara"),"")))</f>
        <v/>
      </c>
      <c r="W94" t="str">
        <f>IF(S94="","",IF(S94="[FÓRMULA MANUAL]","",IFERROR(SUMPRODUCT((DATOS!$A$2:$A$20000=S94)*(CONFIG_METADATA!$G$2:$G$20000=1)*(COUNTIF(CONFIG_ASIGNATURAS!$B$7:$B$27,DATOS!$I$2:$I$20000)&gt;0)*(DATOS!$K$2:$K$20000))/SUMPRODUCT((DATOS!$A$2:$A$20000=S94)*(CONFIG_METADATA!$G$2:$G$20000=1)*(COUNTIF(CONFIG_ASIGNATURAS!$B$7:$B$27,DATOS!$I$2:$I$20000)&gt;0)*1),"")))</f>
        <v/>
      </c>
      <c r="Z94" t="str">
        <f>IF(Y94="","",IF(Y94="[FÓRMULA MANUAL]","",IFERROR(AVERAGEIFS(DATOS!$K$2:$K$20000,DATOS!$A$2:$A$20000,Y94,CONFIG_METADATA!$G$2:$G$20000,1,DATOS!$I$2:$I$20000,"Análisis"),"")))</f>
        <v/>
      </c>
      <c r="AA94" t="str">
        <f>IF(Y94="","",IF(Y94="[FÓRMULA MANUAL]","",IFERROR(AVERAGEIFS(DATOS!$K$2:$K$20000,DATOS!$A$2:$A$20000,Y94,CONFIG_METADATA!$G$2:$G$20000,1,DATOS!$I$2:$I$20000,"Orquesta/Banda/Conjunto"),"")))</f>
        <v/>
      </c>
      <c r="AB94" t="str">
        <f>IF(Y94="","",IF(Y94="[FÓRMULA MANUAL]","",IFERROR(AVERAGEIFS(DATOS!$K$2:$K$20000,DATOS!$A$2:$A$20000,Y94,CONFIG_METADATA!$G$2:$G$20000,1,DATOS!$I$2:$I$20000,"Música de Cámara"),"")))</f>
        <v/>
      </c>
      <c r="AC94" t="str">
        <f>IF(Y94="","",IF(Y94="[FÓRMULA MANUAL]","",IFERROR(SUMPRODUCT((DATOS!$A$2:$A$20000=Y94)*(CONFIG_METADATA!$G$2:$G$20000=1)*(COUNTIF(CONFIG_ASIGNATURAS!$B$7:$B$27,DATOS!$I$2:$I$20000)&gt;0)*(DATOS!$K$2:$K$20000))/SUMPRODUCT((DATOS!$A$2:$A$20000=Y94)*(CONFIG_METADATA!$G$2:$G$20000=1)*(COUNTIF(CONFIG_ASIGNATURAS!$B$7:$B$27,DATOS!$I$2:$I$20000)&gt;0)*1),"")))</f>
        <v/>
      </c>
      <c r="AF94" t="str">
        <f>IF(AE94="","",IF(AE94="[FÓRMULA MANUAL]","",IFERROR(AVERAGEIFS(DATOS!$K$2:$K$20000,DATOS!$A$2:$A$20000,AE94,CONFIG_METADATA!$G$2:$G$20000,1,DATOS!$I$2:$I$20000,"Análisis"),"")))</f>
        <v/>
      </c>
      <c r="AG94" t="str">
        <f>IF(AE94="","",IF(AE94="[FÓRMULA MANUAL]","",IFERROR(AVERAGEIFS(DATOS!$K$2:$K$20000,DATOS!$A$2:$A$20000,AE94,CONFIG_METADATA!$G$2:$G$20000,1,DATOS!$I$2:$I$20000,"Orquesta/Banda/Conjunto"),"")))</f>
        <v/>
      </c>
      <c r="AH94" t="str">
        <f>IF(AE94="","",IF(AE94="[FÓRMULA MANUAL]","",IFERROR(AVERAGEIFS(DATOS!$K$2:$K$20000,DATOS!$A$2:$A$20000,AE94,CONFIG_METADATA!$G$2:$G$20000,1,DATOS!$I$2:$I$20000,"Música de Cámara"),"")))</f>
        <v/>
      </c>
      <c r="AI94" t="str">
        <f>IF(AE94="","",IF(AE94="[FÓRMULA MANUAL]","",IFERROR(SUMPRODUCT((DATOS!$A$2:$A$20000=AE94)*(CONFIG_METADATA!$G$2:$G$20000=1)*(COUNTIF(CONFIG_ASIGNATURAS!$B$7:$B$27,DATOS!$I$2:$I$20000)&gt;0)*(DATOS!$K$2:$K$20000))/SUMPRODUCT((DATOS!$A$2:$A$20000=AE94)*(CONFIG_METADATA!$G$2:$G$20000=1)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MANUAL]","",IFERROR(AVERAGEIFS(DATOS!$K$2:$K$20000,DATOS!$A$2:$A$20000,A95,CONFIG_METADATA!$G$2:$G$20000,1,DATOS!$I$2:$I$20000,"Lenguaje Musical"),"")))</f>
        <v/>
      </c>
      <c r="C95" t="str">
        <f>IF(A95="","",IF(A95="[FÓRMULA MANUAL]","",IFERROR(AVERAGEIFS(DATOS!$K$2:$K$20000,DATOS!$A$2:$A$20000,A95,CONFIG_METADATA!$G$2:$G$20000,1,DATOS!$I$2:$I$20000,"Orquesta/Banda/Conjunto"),"")))</f>
        <v/>
      </c>
      <c r="D95" t="str">
        <f>IF(A95="","",IF(A95="[FÓRMULA MANUAL]","",IFERROR(AVERAGEIFS(DATOS!$K$2:$K$20000,DATOS!$A$2:$A$20000,A95,CONFIG_METADATA!$G$2:$G$20000,1,DATOS!$I$2:$I$20000,"Conjunto"),"")))</f>
        <v/>
      </c>
      <c r="E95" t="str">
        <f>IF(A95="","",IF(A95="[FÓRMULA MANUAL]","",IFERROR(SUMPRODUCT((DATOS!$A$2:$A$20000=A95)*(CONFIG_METADATA!$G$2:$G$20000=1)*(COUNTIF(CONFIG_ASIGNATURAS!$B$7:$B$27,DATOS!$I$2:$I$20000)&gt;0)*(DATOS!$K$2:$K$20000))/SUMPRODUCT((DATOS!$A$2:$A$20000=A95)*(CONFIG_METADATA!$G$2:$G$20000=1)*(COUNTIF(CONFIG_ASIGNATURAS!$B$7:$B$27,DATOS!$I$2:$I$20000)&gt;0)*1),"")))</f>
        <v/>
      </c>
      <c r="H95" t="str">
        <f>IF(G95="","",IF(G95="[FÓRMULA MANUAL]","",IFERROR(AVERAGEIFS(DATOS!$K$2:$K$20000,DATOS!$A$2:$A$20000,G95,CONFIG_METADATA!$G$2:$G$20000,1,DATOS!$I$2:$I$20000,"Lenguaje Musical"),"")))</f>
        <v/>
      </c>
      <c r="I95" t="str">
        <f>IF(G95="","",IF(G95="[FÓRMULA MANUAL]","",IFERROR(AVERAGEIFS(DATOS!$K$2:$K$20000,DATOS!$A$2:$A$20000,G95,CONFIG_METADATA!$G$2:$G$20000,1,DATOS!$I$2:$I$20000,"Orquesta/Banda/Conjunto"),"")))</f>
        <v/>
      </c>
      <c r="J95" t="str">
        <f>IF(G95="","",IF(G95="[FÓRMULA MANUAL]","",IFERROR(AVERAGEIFS(DATOS!$K$2:$K$20000,DATOS!$A$2:$A$20000,G95,CONFIG_METADATA!$G$2:$G$20000,1,DATOS!$I$2:$I$20000,"Conjunto"),"")))</f>
        <v/>
      </c>
      <c r="K95" t="str">
        <f>IF(G95="","",IF(G95="[FÓRMULA MANUAL]","",IFERROR(SUMPRODUCT((DATOS!$A$2:$A$20000=G95)*(CONFIG_METADATA!$G$2:$G$20000=1)*(COUNTIF(CONFIG_ASIGNATURAS!$B$7:$B$27,DATOS!$I$2:$I$20000)&gt;0)*(DATOS!$K$2:$K$20000))/SUMPRODUCT((DATOS!$A$2:$A$20000=G95)*(CONFIG_METADATA!$G$2:$G$20000=1)*(COUNTIF(CONFIG_ASIGNATURAS!$B$7:$B$27,DATOS!$I$2:$I$20000)&gt;0)*1),"")))</f>
        <v/>
      </c>
      <c r="N95" t="str">
        <f>IF(M95="","",IF(M95="[FÓRMULA MANUAL]","",IFERROR(AVERAGEIFS(DATOS!$K$2:$K$20000,DATOS!$A$2:$A$20000,M95,CONFIG_METADATA!$G$2:$G$20000,1,DATOS!$I$2:$I$20000,"Armonía"),"")))</f>
        <v/>
      </c>
      <c r="O95" t="str">
        <f>IF(M95="","",IF(M95="[FÓRMULA MANUAL]","",IFERROR(AVERAGEIFS(DATOS!$K$2:$K$20000,DATOS!$A$2:$A$20000,M95,CONFIG_METADATA!$G$2:$G$20000,1,DATOS!$I$2:$I$20000,"Orquesta/Banda/Conjunto"),"")))</f>
        <v/>
      </c>
      <c r="P95" t="str">
        <f>IF(M95="","",IF(M95="[FÓRMULA MANUAL]","",IFERROR(AVERAGEIFS(DATOS!$K$2:$K$20000,DATOS!$A$2:$A$20000,M95,CONFIG_METADATA!$G$2:$G$20000,1,DATOS!$I$2:$I$20000,"Música de Cámara"),"")))</f>
        <v/>
      </c>
      <c r="Q95" t="str">
        <f>IF(M95="","",IF(M95="[FÓRMULA MANUAL]","",IFERROR(SUMPRODUCT((DATOS!$A$2:$A$20000=M95)*(CONFIG_METADATA!$G$2:$G$20000=1)*(COUNTIF(CONFIG_ASIGNATURAS!$B$7:$B$27,DATOS!$I$2:$I$20000)&gt;0)*(DATOS!$K$2:$K$20000))/SUMPRODUCT((DATOS!$A$2:$A$20000=M95)*(CONFIG_METADATA!$G$2:$G$20000=1)*(COUNTIF(CONFIG_ASIGNATURAS!$B$7:$B$27,DATOS!$I$2:$I$20000)&gt;0)*1),"")))</f>
        <v/>
      </c>
      <c r="T95" t="str">
        <f>IF(S95="","",IF(S95="[FÓRMULA MANUAL]","",IFERROR(AVERAGEIFS(DATOS!$K$2:$K$20000,DATOS!$A$2:$A$20000,S95,CONFIG_METADATA!$G$2:$G$20000,1,DATOS!$I$2:$I$20000,"Armonía"),"")))</f>
        <v/>
      </c>
      <c r="U95" t="str">
        <f>IF(S95="","",IF(S95="[FÓRMULA MANUAL]","",IFERROR(AVERAGEIFS(DATOS!$K$2:$K$20000,DATOS!$A$2:$A$20000,S95,CONFIG_METADATA!$G$2:$G$20000,1,DATOS!$I$2:$I$20000,"Orquesta/Banda/Conjunto"),"")))</f>
        <v/>
      </c>
      <c r="V95" t="str">
        <f>IF(S95="","",IF(S95="[FÓRMULA MANUAL]","",IFERROR(AVERAGEIFS(DATOS!$K$2:$K$20000,DATOS!$A$2:$A$20000,S95,CONFIG_METADATA!$G$2:$G$20000,1,DATOS!$I$2:$I$20000,"Música de Cámara"),"")))</f>
        <v/>
      </c>
      <c r="W95" t="str">
        <f>IF(S95="","",IF(S95="[FÓRMULA MANUAL]","",IFERROR(SUMPRODUCT((DATOS!$A$2:$A$20000=S95)*(CONFIG_METADATA!$G$2:$G$20000=1)*(COUNTIF(CONFIG_ASIGNATURAS!$B$7:$B$27,DATOS!$I$2:$I$20000)&gt;0)*(DATOS!$K$2:$K$20000))/SUMPRODUCT((DATOS!$A$2:$A$20000=S95)*(CONFIG_METADATA!$G$2:$G$20000=1)*(COUNTIF(CONFIG_ASIGNATURAS!$B$7:$B$27,DATOS!$I$2:$I$20000)&gt;0)*1),"")))</f>
        <v/>
      </c>
      <c r="Z95" t="str">
        <f>IF(Y95="","",IF(Y95="[FÓRMULA MANUAL]","",IFERROR(AVERAGEIFS(DATOS!$K$2:$K$20000,DATOS!$A$2:$A$20000,Y95,CONFIG_METADATA!$G$2:$G$20000,1,DATOS!$I$2:$I$20000,"Análisis"),"")))</f>
        <v/>
      </c>
      <c r="AA95" t="str">
        <f>IF(Y95="","",IF(Y95="[FÓRMULA MANUAL]","",IFERROR(AVERAGEIFS(DATOS!$K$2:$K$20000,DATOS!$A$2:$A$20000,Y95,CONFIG_METADATA!$G$2:$G$20000,1,DATOS!$I$2:$I$20000,"Orquesta/Banda/Conjunto"),"")))</f>
        <v/>
      </c>
      <c r="AB95" t="str">
        <f>IF(Y95="","",IF(Y95="[FÓRMULA MANUAL]","",IFERROR(AVERAGEIFS(DATOS!$K$2:$K$20000,DATOS!$A$2:$A$20000,Y95,CONFIG_METADATA!$G$2:$G$20000,1,DATOS!$I$2:$I$20000,"Música de Cámara"),"")))</f>
        <v/>
      </c>
      <c r="AC95" t="str">
        <f>IF(Y95="","",IF(Y95="[FÓRMULA MANUAL]","",IFERROR(SUMPRODUCT((DATOS!$A$2:$A$20000=Y95)*(CONFIG_METADATA!$G$2:$G$20000=1)*(COUNTIF(CONFIG_ASIGNATURAS!$B$7:$B$27,DATOS!$I$2:$I$20000)&gt;0)*(DATOS!$K$2:$K$20000))/SUMPRODUCT((DATOS!$A$2:$A$20000=Y95)*(CONFIG_METADATA!$G$2:$G$20000=1)*(COUNTIF(CONFIG_ASIGNATURAS!$B$7:$B$27,DATOS!$I$2:$I$20000)&gt;0)*1),"")))</f>
        <v/>
      </c>
      <c r="AF95" t="str">
        <f>IF(AE95="","",IF(AE95="[FÓRMULA MANUAL]","",IFERROR(AVERAGEIFS(DATOS!$K$2:$K$20000,DATOS!$A$2:$A$20000,AE95,CONFIG_METADATA!$G$2:$G$20000,1,DATOS!$I$2:$I$20000,"Análisis"),"")))</f>
        <v/>
      </c>
      <c r="AG95" t="str">
        <f>IF(AE95="","",IF(AE95="[FÓRMULA MANUAL]","",IFERROR(AVERAGEIFS(DATOS!$K$2:$K$20000,DATOS!$A$2:$A$20000,AE95,CONFIG_METADATA!$G$2:$G$20000,1,DATOS!$I$2:$I$20000,"Orquesta/Banda/Conjunto"),"")))</f>
        <v/>
      </c>
      <c r="AH95" t="str">
        <f>IF(AE95="","",IF(AE95="[FÓRMULA MANUAL]","",IFERROR(AVERAGEIFS(DATOS!$K$2:$K$20000,DATOS!$A$2:$A$20000,AE95,CONFIG_METADATA!$G$2:$G$20000,1,DATOS!$I$2:$I$20000,"Música de Cámara"),"")))</f>
        <v/>
      </c>
      <c r="AI95" t="str">
        <f>IF(AE95="","",IF(AE95="[FÓRMULA MANUAL]","",IFERROR(SUMPRODUCT((DATOS!$A$2:$A$20000=AE95)*(CONFIG_METADATA!$G$2:$G$20000=1)*(COUNTIF(CONFIG_ASIGNATURAS!$B$7:$B$27,DATOS!$I$2:$I$20000)&gt;0)*(DATOS!$K$2:$K$20000))/SUMPRODUCT((DATOS!$A$2:$A$20000=AE95)*(CONFIG_METADATA!$G$2:$G$20000=1)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MANUAL]","",IFERROR(AVERAGEIFS(DATOS!$K$2:$K$20000,DATOS!$A$2:$A$20000,A96,CONFIG_METADATA!$G$2:$G$20000,1,DATOS!$I$2:$I$20000,"Lenguaje Musical"),"")))</f>
        <v/>
      </c>
      <c r="C96" t="str">
        <f>IF(A96="","",IF(A96="[FÓRMULA MANUAL]","",IFERROR(AVERAGEIFS(DATOS!$K$2:$K$20000,DATOS!$A$2:$A$20000,A96,CONFIG_METADATA!$G$2:$G$20000,1,DATOS!$I$2:$I$20000,"Orquesta/Banda/Conjunto"),"")))</f>
        <v/>
      </c>
      <c r="D96" t="str">
        <f>IF(A96="","",IF(A96="[FÓRMULA MANUAL]","",IFERROR(AVERAGEIFS(DATOS!$K$2:$K$20000,DATOS!$A$2:$A$20000,A96,CONFIG_METADATA!$G$2:$G$20000,1,DATOS!$I$2:$I$20000,"Conjunto"),"")))</f>
        <v/>
      </c>
      <c r="E96" t="str">
        <f>IF(A96="","",IF(A96="[FÓRMULA MANUAL]","",IFERROR(SUMPRODUCT((DATOS!$A$2:$A$20000=A96)*(CONFIG_METADATA!$G$2:$G$20000=1)*(COUNTIF(CONFIG_ASIGNATURAS!$B$7:$B$27,DATOS!$I$2:$I$20000)&gt;0)*(DATOS!$K$2:$K$20000))/SUMPRODUCT((DATOS!$A$2:$A$20000=A96)*(CONFIG_METADATA!$G$2:$G$20000=1)*(COUNTIF(CONFIG_ASIGNATURAS!$B$7:$B$27,DATOS!$I$2:$I$20000)&gt;0)*1),"")))</f>
        <v/>
      </c>
      <c r="H96" t="str">
        <f>IF(G96="","",IF(G96="[FÓRMULA MANUAL]","",IFERROR(AVERAGEIFS(DATOS!$K$2:$K$20000,DATOS!$A$2:$A$20000,G96,CONFIG_METADATA!$G$2:$G$20000,1,DATOS!$I$2:$I$20000,"Lenguaje Musical"),"")))</f>
        <v/>
      </c>
      <c r="I96" t="str">
        <f>IF(G96="","",IF(G96="[FÓRMULA MANUAL]","",IFERROR(AVERAGEIFS(DATOS!$K$2:$K$20000,DATOS!$A$2:$A$20000,G96,CONFIG_METADATA!$G$2:$G$20000,1,DATOS!$I$2:$I$20000,"Orquesta/Banda/Conjunto"),"")))</f>
        <v/>
      </c>
      <c r="J96" t="str">
        <f>IF(G96="","",IF(G96="[FÓRMULA MANUAL]","",IFERROR(AVERAGEIFS(DATOS!$K$2:$K$20000,DATOS!$A$2:$A$20000,G96,CONFIG_METADATA!$G$2:$G$20000,1,DATOS!$I$2:$I$20000,"Conjunto"),"")))</f>
        <v/>
      </c>
      <c r="K96" t="str">
        <f>IF(G96="","",IF(G96="[FÓRMULA MANUAL]","",IFERROR(SUMPRODUCT((DATOS!$A$2:$A$20000=G96)*(CONFIG_METADATA!$G$2:$G$20000=1)*(COUNTIF(CONFIG_ASIGNATURAS!$B$7:$B$27,DATOS!$I$2:$I$20000)&gt;0)*(DATOS!$K$2:$K$20000))/SUMPRODUCT((DATOS!$A$2:$A$20000=G96)*(CONFIG_METADATA!$G$2:$G$20000=1)*(COUNTIF(CONFIG_ASIGNATURAS!$B$7:$B$27,DATOS!$I$2:$I$20000)&gt;0)*1),"")))</f>
        <v/>
      </c>
      <c r="N96" t="str">
        <f>IF(M96="","",IF(M96="[FÓRMULA MANUAL]","",IFERROR(AVERAGEIFS(DATOS!$K$2:$K$20000,DATOS!$A$2:$A$20000,M96,CONFIG_METADATA!$G$2:$G$20000,1,DATOS!$I$2:$I$20000,"Armonía"),"")))</f>
        <v/>
      </c>
      <c r="O96" t="str">
        <f>IF(M96="","",IF(M96="[FÓRMULA MANUAL]","",IFERROR(AVERAGEIFS(DATOS!$K$2:$K$20000,DATOS!$A$2:$A$20000,M96,CONFIG_METADATA!$G$2:$G$20000,1,DATOS!$I$2:$I$20000,"Orquesta/Banda/Conjunto"),"")))</f>
        <v/>
      </c>
      <c r="P96" t="str">
        <f>IF(M96="","",IF(M96="[FÓRMULA MANUAL]","",IFERROR(AVERAGEIFS(DATOS!$K$2:$K$20000,DATOS!$A$2:$A$20000,M96,CONFIG_METADATA!$G$2:$G$20000,1,DATOS!$I$2:$I$20000,"Música de Cámara"),"")))</f>
        <v/>
      </c>
      <c r="Q96" t="str">
        <f>IF(M96="","",IF(M96="[FÓRMULA MANUAL]","",IFERROR(SUMPRODUCT((DATOS!$A$2:$A$20000=M96)*(CONFIG_METADATA!$G$2:$G$20000=1)*(COUNTIF(CONFIG_ASIGNATURAS!$B$7:$B$27,DATOS!$I$2:$I$20000)&gt;0)*(DATOS!$K$2:$K$20000))/SUMPRODUCT((DATOS!$A$2:$A$20000=M96)*(CONFIG_METADATA!$G$2:$G$20000=1)*(COUNTIF(CONFIG_ASIGNATURAS!$B$7:$B$27,DATOS!$I$2:$I$20000)&gt;0)*1),"")))</f>
        <v/>
      </c>
      <c r="T96" t="str">
        <f>IF(S96="","",IF(S96="[FÓRMULA MANUAL]","",IFERROR(AVERAGEIFS(DATOS!$K$2:$K$20000,DATOS!$A$2:$A$20000,S96,CONFIG_METADATA!$G$2:$G$20000,1,DATOS!$I$2:$I$20000,"Armonía"),"")))</f>
        <v/>
      </c>
      <c r="U96" t="str">
        <f>IF(S96="","",IF(S96="[FÓRMULA MANUAL]","",IFERROR(AVERAGEIFS(DATOS!$K$2:$K$20000,DATOS!$A$2:$A$20000,S96,CONFIG_METADATA!$G$2:$G$20000,1,DATOS!$I$2:$I$20000,"Orquesta/Banda/Conjunto"),"")))</f>
        <v/>
      </c>
      <c r="V96" t="str">
        <f>IF(S96="","",IF(S96="[FÓRMULA MANUAL]","",IFERROR(AVERAGEIFS(DATOS!$K$2:$K$20000,DATOS!$A$2:$A$20000,S96,CONFIG_METADATA!$G$2:$G$20000,1,DATOS!$I$2:$I$20000,"Música de Cámara"),"")))</f>
        <v/>
      </c>
      <c r="W96" t="str">
        <f>IF(S96="","",IF(S96="[FÓRMULA MANUAL]","",IFERROR(SUMPRODUCT((DATOS!$A$2:$A$20000=S96)*(CONFIG_METADATA!$G$2:$G$20000=1)*(COUNTIF(CONFIG_ASIGNATURAS!$B$7:$B$27,DATOS!$I$2:$I$20000)&gt;0)*(DATOS!$K$2:$K$20000))/SUMPRODUCT((DATOS!$A$2:$A$20000=S96)*(CONFIG_METADATA!$G$2:$G$20000=1)*(COUNTIF(CONFIG_ASIGNATURAS!$B$7:$B$27,DATOS!$I$2:$I$20000)&gt;0)*1),"")))</f>
        <v/>
      </c>
      <c r="Z96" t="str">
        <f>IF(Y96="","",IF(Y96="[FÓRMULA MANUAL]","",IFERROR(AVERAGEIFS(DATOS!$K$2:$K$20000,DATOS!$A$2:$A$20000,Y96,CONFIG_METADATA!$G$2:$G$20000,1,DATOS!$I$2:$I$20000,"Análisis"),"")))</f>
        <v/>
      </c>
      <c r="AA96" t="str">
        <f>IF(Y96="","",IF(Y96="[FÓRMULA MANUAL]","",IFERROR(AVERAGEIFS(DATOS!$K$2:$K$20000,DATOS!$A$2:$A$20000,Y96,CONFIG_METADATA!$G$2:$G$20000,1,DATOS!$I$2:$I$20000,"Orquesta/Banda/Conjunto"),"")))</f>
        <v/>
      </c>
      <c r="AB96" t="str">
        <f>IF(Y96="","",IF(Y96="[FÓRMULA MANUAL]","",IFERROR(AVERAGEIFS(DATOS!$K$2:$K$20000,DATOS!$A$2:$A$20000,Y96,CONFIG_METADATA!$G$2:$G$20000,1,DATOS!$I$2:$I$20000,"Música de Cámara"),"")))</f>
        <v/>
      </c>
      <c r="AC96" t="str">
        <f>IF(Y96="","",IF(Y96="[FÓRMULA MANUAL]","",IFERROR(SUMPRODUCT((DATOS!$A$2:$A$20000=Y96)*(CONFIG_METADATA!$G$2:$G$20000=1)*(COUNTIF(CONFIG_ASIGNATURAS!$B$7:$B$27,DATOS!$I$2:$I$20000)&gt;0)*(DATOS!$K$2:$K$20000))/SUMPRODUCT((DATOS!$A$2:$A$20000=Y96)*(CONFIG_METADATA!$G$2:$G$20000=1)*(COUNTIF(CONFIG_ASIGNATURAS!$B$7:$B$27,DATOS!$I$2:$I$20000)&gt;0)*1),"")))</f>
        <v/>
      </c>
      <c r="AF96" t="str">
        <f>IF(AE96="","",IF(AE96="[FÓRMULA MANUAL]","",IFERROR(AVERAGEIFS(DATOS!$K$2:$K$20000,DATOS!$A$2:$A$20000,AE96,CONFIG_METADATA!$G$2:$G$20000,1,DATOS!$I$2:$I$20000,"Análisis"),"")))</f>
        <v/>
      </c>
      <c r="AG96" t="str">
        <f>IF(AE96="","",IF(AE96="[FÓRMULA MANUAL]","",IFERROR(AVERAGEIFS(DATOS!$K$2:$K$20000,DATOS!$A$2:$A$20000,AE96,CONFIG_METADATA!$G$2:$G$20000,1,DATOS!$I$2:$I$20000,"Orquesta/Banda/Conjunto"),"")))</f>
        <v/>
      </c>
      <c r="AH96" t="str">
        <f>IF(AE96="","",IF(AE96="[FÓRMULA MANUAL]","",IFERROR(AVERAGEIFS(DATOS!$K$2:$K$20000,DATOS!$A$2:$A$20000,AE96,CONFIG_METADATA!$G$2:$G$20000,1,DATOS!$I$2:$I$20000,"Música de Cámara"),"")))</f>
        <v/>
      </c>
      <c r="AI96" t="str">
        <f>IF(AE96="","",IF(AE96="[FÓRMULA MANUAL]","",IFERROR(SUMPRODUCT((DATOS!$A$2:$A$20000=AE96)*(CONFIG_METADATA!$G$2:$G$20000=1)*(COUNTIF(CONFIG_ASIGNATURAS!$B$7:$B$27,DATOS!$I$2:$I$20000)&gt;0)*(DATOS!$K$2:$K$20000))/SUMPRODUCT((DATOS!$A$2:$A$20000=AE96)*(CONFIG_METADATA!$G$2:$G$20000=1)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MANUAL]","",IFERROR(AVERAGEIFS(DATOS!$K$2:$K$20000,DATOS!$A$2:$A$20000,A97,CONFIG_METADATA!$G$2:$G$20000,1,DATOS!$I$2:$I$20000,"Lenguaje Musical"),"")))</f>
        <v/>
      </c>
      <c r="C97" t="str">
        <f>IF(A97="","",IF(A97="[FÓRMULA MANUAL]","",IFERROR(AVERAGEIFS(DATOS!$K$2:$K$20000,DATOS!$A$2:$A$20000,A97,CONFIG_METADATA!$G$2:$G$20000,1,DATOS!$I$2:$I$20000,"Orquesta/Banda/Conjunto"),"")))</f>
        <v/>
      </c>
      <c r="D97" t="str">
        <f>IF(A97="","",IF(A97="[FÓRMULA MANUAL]","",IFERROR(AVERAGEIFS(DATOS!$K$2:$K$20000,DATOS!$A$2:$A$20000,A97,CONFIG_METADATA!$G$2:$G$20000,1,DATOS!$I$2:$I$20000,"Conjunto"),"")))</f>
        <v/>
      </c>
      <c r="E97" t="str">
        <f>IF(A97="","",IF(A97="[FÓRMULA MANUAL]","",IFERROR(SUMPRODUCT((DATOS!$A$2:$A$20000=A97)*(CONFIG_METADATA!$G$2:$G$20000=1)*(COUNTIF(CONFIG_ASIGNATURAS!$B$7:$B$27,DATOS!$I$2:$I$20000)&gt;0)*(DATOS!$K$2:$K$20000))/SUMPRODUCT((DATOS!$A$2:$A$20000=A97)*(CONFIG_METADATA!$G$2:$G$20000=1)*(COUNTIF(CONFIG_ASIGNATURAS!$B$7:$B$27,DATOS!$I$2:$I$20000)&gt;0)*1),"")))</f>
        <v/>
      </c>
      <c r="H97" t="str">
        <f>IF(G97="","",IF(G97="[FÓRMULA MANUAL]","",IFERROR(AVERAGEIFS(DATOS!$K$2:$K$20000,DATOS!$A$2:$A$20000,G97,CONFIG_METADATA!$G$2:$G$20000,1,DATOS!$I$2:$I$20000,"Lenguaje Musical"),"")))</f>
        <v/>
      </c>
      <c r="I97" t="str">
        <f>IF(G97="","",IF(G97="[FÓRMULA MANUAL]","",IFERROR(AVERAGEIFS(DATOS!$K$2:$K$20000,DATOS!$A$2:$A$20000,G97,CONFIG_METADATA!$G$2:$G$20000,1,DATOS!$I$2:$I$20000,"Orquesta/Banda/Conjunto"),"")))</f>
        <v/>
      </c>
      <c r="J97" t="str">
        <f>IF(G97="","",IF(G97="[FÓRMULA MANUAL]","",IFERROR(AVERAGEIFS(DATOS!$K$2:$K$20000,DATOS!$A$2:$A$20000,G97,CONFIG_METADATA!$G$2:$G$20000,1,DATOS!$I$2:$I$20000,"Conjunto"),"")))</f>
        <v/>
      </c>
      <c r="K97" t="str">
        <f>IF(G97="","",IF(G97="[FÓRMULA MANUAL]","",IFERROR(SUMPRODUCT((DATOS!$A$2:$A$20000=G97)*(CONFIG_METADATA!$G$2:$G$20000=1)*(COUNTIF(CONFIG_ASIGNATURAS!$B$7:$B$27,DATOS!$I$2:$I$20000)&gt;0)*(DATOS!$K$2:$K$20000))/SUMPRODUCT((DATOS!$A$2:$A$20000=G97)*(CONFIG_METADATA!$G$2:$G$20000=1)*(COUNTIF(CONFIG_ASIGNATURAS!$B$7:$B$27,DATOS!$I$2:$I$20000)&gt;0)*1),"")))</f>
        <v/>
      </c>
      <c r="N97" t="str">
        <f>IF(M97="","",IF(M97="[FÓRMULA MANUAL]","",IFERROR(AVERAGEIFS(DATOS!$K$2:$K$20000,DATOS!$A$2:$A$20000,M97,CONFIG_METADATA!$G$2:$G$20000,1,DATOS!$I$2:$I$20000,"Armonía"),"")))</f>
        <v/>
      </c>
      <c r="O97" t="str">
        <f>IF(M97="","",IF(M97="[FÓRMULA MANUAL]","",IFERROR(AVERAGEIFS(DATOS!$K$2:$K$20000,DATOS!$A$2:$A$20000,M97,CONFIG_METADATA!$G$2:$G$20000,1,DATOS!$I$2:$I$20000,"Orquesta/Banda/Conjunto"),"")))</f>
        <v/>
      </c>
      <c r="P97" t="str">
        <f>IF(M97="","",IF(M97="[FÓRMULA MANUAL]","",IFERROR(AVERAGEIFS(DATOS!$K$2:$K$20000,DATOS!$A$2:$A$20000,M97,CONFIG_METADATA!$G$2:$G$20000,1,DATOS!$I$2:$I$20000,"Música de Cámara"),"")))</f>
        <v/>
      </c>
      <c r="Q97" t="str">
        <f>IF(M97="","",IF(M97="[FÓRMULA MANUAL]","",IFERROR(SUMPRODUCT((DATOS!$A$2:$A$20000=M97)*(CONFIG_METADATA!$G$2:$G$20000=1)*(COUNTIF(CONFIG_ASIGNATURAS!$B$7:$B$27,DATOS!$I$2:$I$20000)&gt;0)*(DATOS!$K$2:$K$20000))/SUMPRODUCT((DATOS!$A$2:$A$20000=M97)*(CONFIG_METADATA!$G$2:$G$20000=1)*(COUNTIF(CONFIG_ASIGNATURAS!$B$7:$B$27,DATOS!$I$2:$I$20000)&gt;0)*1),"")))</f>
        <v/>
      </c>
      <c r="T97" t="str">
        <f>IF(S97="","",IF(S97="[FÓRMULA MANUAL]","",IFERROR(AVERAGEIFS(DATOS!$K$2:$K$20000,DATOS!$A$2:$A$20000,S97,CONFIG_METADATA!$G$2:$G$20000,1,DATOS!$I$2:$I$20000,"Armonía"),"")))</f>
        <v/>
      </c>
      <c r="U97" t="str">
        <f>IF(S97="","",IF(S97="[FÓRMULA MANUAL]","",IFERROR(AVERAGEIFS(DATOS!$K$2:$K$20000,DATOS!$A$2:$A$20000,S97,CONFIG_METADATA!$G$2:$G$20000,1,DATOS!$I$2:$I$20000,"Orquesta/Banda/Conjunto"),"")))</f>
        <v/>
      </c>
      <c r="V97" t="str">
        <f>IF(S97="","",IF(S97="[FÓRMULA MANUAL]","",IFERROR(AVERAGEIFS(DATOS!$K$2:$K$20000,DATOS!$A$2:$A$20000,S97,CONFIG_METADATA!$G$2:$G$20000,1,DATOS!$I$2:$I$20000,"Música de Cámara"),"")))</f>
        <v/>
      </c>
      <c r="W97" t="str">
        <f>IF(S97="","",IF(S97="[FÓRMULA MANUAL]","",IFERROR(SUMPRODUCT((DATOS!$A$2:$A$20000=S97)*(CONFIG_METADATA!$G$2:$G$20000=1)*(COUNTIF(CONFIG_ASIGNATURAS!$B$7:$B$27,DATOS!$I$2:$I$20000)&gt;0)*(DATOS!$K$2:$K$20000))/SUMPRODUCT((DATOS!$A$2:$A$20000=S97)*(CONFIG_METADATA!$G$2:$G$20000=1)*(COUNTIF(CONFIG_ASIGNATURAS!$B$7:$B$27,DATOS!$I$2:$I$20000)&gt;0)*1),"")))</f>
        <v/>
      </c>
      <c r="Z97" t="str">
        <f>IF(Y97="","",IF(Y97="[FÓRMULA MANUAL]","",IFERROR(AVERAGEIFS(DATOS!$K$2:$K$20000,DATOS!$A$2:$A$20000,Y97,CONFIG_METADATA!$G$2:$G$20000,1,DATOS!$I$2:$I$20000,"Análisis"),"")))</f>
        <v/>
      </c>
      <c r="AA97" t="str">
        <f>IF(Y97="","",IF(Y97="[FÓRMULA MANUAL]","",IFERROR(AVERAGEIFS(DATOS!$K$2:$K$20000,DATOS!$A$2:$A$20000,Y97,CONFIG_METADATA!$G$2:$G$20000,1,DATOS!$I$2:$I$20000,"Orquesta/Banda/Conjunto"),"")))</f>
        <v/>
      </c>
      <c r="AB97" t="str">
        <f>IF(Y97="","",IF(Y97="[FÓRMULA MANUAL]","",IFERROR(AVERAGEIFS(DATOS!$K$2:$K$20000,DATOS!$A$2:$A$20000,Y97,CONFIG_METADATA!$G$2:$G$20000,1,DATOS!$I$2:$I$20000,"Música de Cámara"),"")))</f>
        <v/>
      </c>
      <c r="AC97" t="str">
        <f>IF(Y97="","",IF(Y97="[FÓRMULA MANUAL]","",IFERROR(SUMPRODUCT((DATOS!$A$2:$A$20000=Y97)*(CONFIG_METADATA!$G$2:$G$20000=1)*(COUNTIF(CONFIG_ASIGNATURAS!$B$7:$B$27,DATOS!$I$2:$I$20000)&gt;0)*(DATOS!$K$2:$K$20000))/SUMPRODUCT((DATOS!$A$2:$A$20000=Y97)*(CONFIG_METADATA!$G$2:$G$20000=1)*(COUNTIF(CONFIG_ASIGNATURAS!$B$7:$B$27,DATOS!$I$2:$I$20000)&gt;0)*1),"")))</f>
        <v/>
      </c>
      <c r="AF97" t="str">
        <f>IF(AE97="","",IF(AE97="[FÓRMULA MANUAL]","",IFERROR(AVERAGEIFS(DATOS!$K$2:$K$20000,DATOS!$A$2:$A$20000,AE97,CONFIG_METADATA!$G$2:$G$20000,1,DATOS!$I$2:$I$20000,"Análisis"),"")))</f>
        <v/>
      </c>
      <c r="AG97" t="str">
        <f>IF(AE97="","",IF(AE97="[FÓRMULA MANUAL]","",IFERROR(AVERAGEIFS(DATOS!$K$2:$K$20000,DATOS!$A$2:$A$20000,AE97,CONFIG_METADATA!$G$2:$G$20000,1,DATOS!$I$2:$I$20000,"Orquesta/Banda/Conjunto"),"")))</f>
        <v/>
      </c>
      <c r="AH97" t="str">
        <f>IF(AE97="","",IF(AE97="[FÓRMULA MANUAL]","",IFERROR(AVERAGEIFS(DATOS!$K$2:$K$20000,DATOS!$A$2:$A$20000,AE97,CONFIG_METADATA!$G$2:$G$20000,1,DATOS!$I$2:$I$20000,"Música de Cámara"),"")))</f>
        <v/>
      </c>
      <c r="AI97" t="str">
        <f>IF(AE97="","",IF(AE97="[FÓRMULA MANUAL]","",IFERROR(SUMPRODUCT((DATOS!$A$2:$A$20000=AE97)*(CONFIG_METADATA!$G$2:$G$20000=1)*(COUNTIF(CONFIG_ASIGNATURAS!$B$7:$B$27,DATOS!$I$2:$I$20000)&gt;0)*(DATOS!$K$2:$K$20000))/SUMPRODUCT((DATOS!$A$2:$A$20000=AE97)*(CONFIG_METADATA!$G$2:$G$20000=1)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MANUAL]","",IFERROR(AVERAGEIFS(DATOS!$K$2:$K$20000,DATOS!$A$2:$A$20000,A98,CONFIG_METADATA!$G$2:$G$20000,1,DATOS!$I$2:$I$20000,"Lenguaje Musical"),"")))</f>
        <v/>
      </c>
      <c r="C98" t="str">
        <f>IF(A98="","",IF(A98="[FÓRMULA MANUAL]","",IFERROR(AVERAGEIFS(DATOS!$K$2:$K$20000,DATOS!$A$2:$A$20000,A98,CONFIG_METADATA!$G$2:$G$20000,1,DATOS!$I$2:$I$20000,"Orquesta/Banda/Conjunto"),"")))</f>
        <v/>
      </c>
      <c r="D98" t="str">
        <f>IF(A98="","",IF(A98="[FÓRMULA MANUAL]","",IFERROR(AVERAGEIFS(DATOS!$K$2:$K$20000,DATOS!$A$2:$A$20000,A98,CONFIG_METADATA!$G$2:$G$20000,1,DATOS!$I$2:$I$20000,"Conjunto"),"")))</f>
        <v/>
      </c>
      <c r="E98" t="str">
        <f>IF(A98="","",IF(A98="[FÓRMULA MANUAL]","",IFERROR(SUMPRODUCT((DATOS!$A$2:$A$20000=A98)*(CONFIG_METADATA!$G$2:$G$20000=1)*(COUNTIF(CONFIG_ASIGNATURAS!$B$7:$B$27,DATOS!$I$2:$I$20000)&gt;0)*(DATOS!$K$2:$K$20000))/SUMPRODUCT((DATOS!$A$2:$A$20000=A98)*(CONFIG_METADATA!$G$2:$G$20000=1)*(COUNTIF(CONFIG_ASIGNATURAS!$B$7:$B$27,DATOS!$I$2:$I$20000)&gt;0)*1),"")))</f>
        <v/>
      </c>
      <c r="H98" t="str">
        <f>IF(G98="","",IF(G98="[FÓRMULA MANUAL]","",IFERROR(AVERAGEIFS(DATOS!$K$2:$K$20000,DATOS!$A$2:$A$20000,G98,CONFIG_METADATA!$G$2:$G$20000,1,DATOS!$I$2:$I$20000,"Lenguaje Musical"),"")))</f>
        <v/>
      </c>
      <c r="I98" t="str">
        <f>IF(G98="","",IF(G98="[FÓRMULA MANUAL]","",IFERROR(AVERAGEIFS(DATOS!$K$2:$K$20000,DATOS!$A$2:$A$20000,G98,CONFIG_METADATA!$G$2:$G$20000,1,DATOS!$I$2:$I$20000,"Orquesta/Banda/Conjunto"),"")))</f>
        <v/>
      </c>
      <c r="J98" t="str">
        <f>IF(G98="","",IF(G98="[FÓRMULA MANUAL]","",IFERROR(AVERAGEIFS(DATOS!$K$2:$K$20000,DATOS!$A$2:$A$20000,G98,CONFIG_METADATA!$G$2:$G$20000,1,DATOS!$I$2:$I$20000,"Conjunto"),"")))</f>
        <v/>
      </c>
      <c r="K98" t="str">
        <f>IF(G98="","",IF(G98="[FÓRMULA MANUAL]","",IFERROR(SUMPRODUCT((DATOS!$A$2:$A$20000=G98)*(CONFIG_METADATA!$G$2:$G$20000=1)*(COUNTIF(CONFIG_ASIGNATURAS!$B$7:$B$27,DATOS!$I$2:$I$20000)&gt;0)*(DATOS!$K$2:$K$20000))/SUMPRODUCT((DATOS!$A$2:$A$20000=G98)*(CONFIG_METADATA!$G$2:$G$20000=1)*(COUNTIF(CONFIG_ASIGNATURAS!$B$7:$B$27,DATOS!$I$2:$I$20000)&gt;0)*1),"")))</f>
        <v/>
      </c>
      <c r="N98" t="str">
        <f>IF(M98="","",IF(M98="[FÓRMULA MANUAL]","",IFERROR(AVERAGEIFS(DATOS!$K$2:$K$20000,DATOS!$A$2:$A$20000,M98,CONFIG_METADATA!$G$2:$G$20000,1,DATOS!$I$2:$I$20000,"Armonía"),"")))</f>
        <v/>
      </c>
      <c r="O98" t="str">
        <f>IF(M98="","",IF(M98="[FÓRMULA MANUAL]","",IFERROR(AVERAGEIFS(DATOS!$K$2:$K$20000,DATOS!$A$2:$A$20000,M98,CONFIG_METADATA!$G$2:$G$20000,1,DATOS!$I$2:$I$20000,"Orquesta/Banda/Conjunto"),"")))</f>
        <v/>
      </c>
      <c r="P98" t="str">
        <f>IF(M98="","",IF(M98="[FÓRMULA MANUAL]","",IFERROR(AVERAGEIFS(DATOS!$K$2:$K$20000,DATOS!$A$2:$A$20000,M98,CONFIG_METADATA!$G$2:$G$20000,1,DATOS!$I$2:$I$20000,"Música de Cámara"),"")))</f>
        <v/>
      </c>
      <c r="Q98" t="str">
        <f>IF(M98="","",IF(M98="[FÓRMULA MANUAL]","",IFERROR(SUMPRODUCT((DATOS!$A$2:$A$20000=M98)*(CONFIG_METADATA!$G$2:$G$20000=1)*(COUNTIF(CONFIG_ASIGNATURAS!$B$7:$B$27,DATOS!$I$2:$I$20000)&gt;0)*(DATOS!$K$2:$K$20000))/SUMPRODUCT((DATOS!$A$2:$A$20000=M98)*(CONFIG_METADATA!$G$2:$G$20000=1)*(COUNTIF(CONFIG_ASIGNATURAS!$B$7:$B$27,DATOS!$I$2:$I$20000)&gt;0)*1),"")))</f>
        <v/>
      </c>
      <c r="T98" t="str">
        <f>IF(S98="","",IF(S98="[FÓRMULA MANUAL]","",IFERROR(AVERAGEIFS(DATOS!$K$2:$K$20000,DATOS!$A$2:$A$20000,S98,CONFIG_METADATA!$G$2:$G$20000,1,DATOS!$I$2:$I$20000,"Armonía"),"")))</f>
        <v/>
      </c>
      <c r="U98" t="str">
        <f>IF(S98="","",IF(S98="[FÓRMULA MANUAL]","",IFERROR(AVERAGEIFS(DATOS!$K$2:$K$20000,DATOS!$A$2:$A$20000,S98,CONFIG_METADATA!$G$2:$G$20000,1,DATOS!$I$2:$I$20000,"Orquesta/Banda/Conjunto"),"")))</f>
        <v/>
      </c>
      <c r="V98" t="str">
        <f>IF(S98="","",IF(S98="[FÓRMULA MANUAL]","",IFERROR(AVERAGEIFS(DATOS!$K$2:$K$20000,DATOS!$A$2:$A$20000,S98,CONFIG_METADATA!$G$2:$G$20000,1,DATOS!$I$2:$I$20000,"Música de Cámara"),"")))</f>
        <v/>
      </c>
      <c r="W98" t="str">
        <f>IF(S98="","",IF(S98="[FÓRMULA MANUAL]","",IFERROR(SUMPRODUCT((DATOS!$A$2:$A$20000=S98)*(CONFIG_METADATA!$G$2:$G$20000=1)*(COUNTIF(CONFIG_ASIGNATURAS!$B$7:$B$27,DATOS!$I$2:$I$20000)&gt;0)*(DATOS!$K$2:$K$20000))/SUMPRODUCT((DATOS!$A$2:$A$20000=S98)*(CONFIG_METADATA!$G$2:$G$20000=1)*(COUNTIF(CONFIG_ASIGNATURAS!$B$7:$B$27,DATOS!$I$2:$I$20000)&gt;0)*1),"")))</f>
        <v/>
      </c>
      <c r="Z98" t="str">
        <f>IF(Y98="","",IF(Y98="[FÓRMULA MANUAL]","",IFERROR(AVERAGEIFS(DATOS!$K$2:$K$20000,DATOS!$A$2:$A$20000,Y98,CONFIG_METADATA!$G$2:$G$20000,1,DATOS!$I$2:$I$20000,"Análisis"),"")))</f>
        <v/>
      </c>
      <c r="AA98" t="str">
        <f>IF(Y98="","",IF(Y98="[FÓRMULA MANUAL]","",IFERROR(AVERAGEIFS(DATOS!$K$2:$K$20000,DATOS!$A$2:$A$20000,Y98,CONFIG_METADATA!$G$2:$G$20000,1,DATOS!$I$2:$I$20000,"Orquesta/Banda/Conjunto"),"")))</f>
        <v/>
      </c>
      <c r="AB98" t="str">
        <f>IF(Y98="","",IF(Y98="[FÓRMULA MANUAL]","",IFERROR(AVERAGEIFS(DATOS!$K$2:$K$20000,DATOS!$A$2:$A$20000,Y98,CONFIG_METADATA!$G$2:$G$20000,1,DATOS!$I$2:$I$20000,"Música de Cámara"),"")))</f>
        <v/>
      </c>
      <c r="AC98" t="str">
        <f>IF(Y98="","",IF(Y98="[FÓRMULA MANUAL]","",IFERROR(SUMPRODUCT((DATOS!$A$2:$A$20000=Y98)*(CONFIG_METADATA!$G$2:$G$20000=1)*(COUNTIF(CONFIG_ASIGNATURAS!$B$7:$B$27,DATOS!$I$2:$I$20000)&gt;0)*(DATOS!$K$2:$K$20000))/SUMPRODUCT((DATOS!$A$2:$A$20000=Y98)*(CONFIG_METADATA!$G$2:$G$20000=1)*(COUNTIF(CONFIG_ASIGNATURAS!$B$7:$B$27,DATOS!$I$2:$I$20000)&gt;0)*1),"")))</f>
        <v/>
      </c>
      <c r="AF98" t="str">
        <f>IF(AE98="","",IF(AE98="[FÓRMULA MANUAL]","",IFERROR(AVERAGEIFS(DATOS!$K$2:$K$20000,DATOS!$A$2:$A$20000,AE98,CONFIG_METADATA!$G$2:$G$20000,1,DATOS!$I$2:$I$20000,"Análisis"),"")))</f>
        <v/>
      </c>
      <c r="AG98" t="str">
        <f>IF(AE98="","",IF(AE98="[FÓRMULA MANUAL]","",IFERROR(AVERAGEIFS(DATOS!$K$2:$K$20000,DATOS!$A$2:$A$20000,AE98,CONFIG_METADATA!$G$2:$G$20000,1,DATOS!$I$2:$I$20000,"Orquesta/Banda/Conjunto"),"")))</f>
        <v/>
      </c>
      <c r="AH98" t="str">
        <f>IF(AE98="","",IF(AE98="[FÓRMULA MANUAL]","",IFERROR(AVERAGEIFS(DATOS!$K$2:$K$20000,DATOS!$A$2:$A$20000,AE98,CONFIG_METADATA!$G$2:$G$20000,1,DATOS!$I$2:$I$20000,"Música de Cámara"),"")))</f>
        <v/>
      </c>
      <c r="AI98" t="str">
        <f>IF(AE98="","",IF(AE98="[FÓRMULA MANUAL]","",IFERROR(SUMPRODUCT((DATOS!$A$2:$A$20000=AE98)*(CONFIG_METADATA!$G$2:$G$20000=1)*(COUNTIF(CONFIG_ASIGNATURAS!$B$7:$B$27,DATOS!$I$2:$I$20000)&gt;0)*(DATOS!$K$2:$K$20000))/SUMPRODUCT((DATOS!$A$2:$A$20000=AE98)*(CONFIG_METADATA!$G$2:$G$20000=1)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MANUAL]","",IFERROR(AVERAGEIFS(DATOS!$K$2:$K$20000,DATOS!$A$2:$A$20000,A99,CONFIG_METADATA!$G$2:$G$20000,1,DATOS!$I$2:$I$20000,"Lenguaje Musical"),"")))</f>
        <v/>
      </c>
      <c r="C99" t="str">
        <f>IF(A99="","",IF(A99="[FÓRMULA MANUAL]","",IFERROR(AVERAGEIFS(DATOS!$K$2:$K$20000,DATOS!$A$2:$A$20000,A99,CONFIG_METADATA!$G$2:$G$20000,1,DATOS!$I$2:$I$20000,"Orquesta/Banda/Conjunto"),"")))</f>
        <v/>
      </c>
      <c r="D99" t="str">
        <f>IF(A99="","",IF(A99="[FÓRMULA MANUAL]","",IFERROR(AVERAGEIFS(DATOS!$K$2:$K$20000,DATOS!$A$2:$A$20000,A99,CONFIG_METADATA!$G$2:$G$20000,1,DATOS!$I$2:$I$20000,"Conjunto"),"")))</f>
        <v/>
      </c>
      <c r="E99" t="str">
        <f>IF(A99="","",IF(A99="[FÓRMULA MANUAL]","",IFERROR(SUMPRODUCT((DATOS!$A$2:$A$20000=A99)*(CONFIG_METADATA!$G$2:$G$20000=1)*(COUNTIF(CONFIG_ASIGNATURAS!$B$7:$B$27,DATOS!$I$2:$I$20000)&gt;0)*(DATOS!$K$2:$K$20000))/SUMPRODUCT((DATOS!$A$2:$A$20000=A99)*(CONFIG_METADATA!$G$2:$G$20000=1)*(COUNTIF(CONFIG_ASIGNATURAS!$B$7:$B$27,DATOS!$I$2:$I$20000)&gt;0)*1),"")))</f>
        <v/>
      </c>
      <c r="H99" t="str">
        <f>IF(G99="","",IF(G99="[FÓRMULA MANUAL]","",IFERROR(AVERAGEIFS(DATOS!$K$2:$K$20000,DATOS!$A$2:$A$20000,G99,CONFIG_METADATA!$G$2:$G$20000,1,DATOS!$I$2:$I$20000,"Lenguaje Musical"),"")))</f>
        <v/>
      </c>
      <c r="I99" t="str">
        <f>IF(G99="","",IF(G99="[FÓRMULA MANUAL]","",IFERROR(AVERAGEIFS(DATOS!$K$2:$K$20000,DATOS!$A$2:$A$20000,G99,CONFIG_METADATA!$G$2:$G$20000,1,DATOS!$I$2:$I$20000,"Orquesta/Banda/Conjunto"),"")))</f>
        <v/>
      </c>
      <c r="J99" t="str">
        <f>IF(G99="","",IF(G99="[FÓRMULA MANUAL]","",IFERROR(AVERAGEIFS(DATOS!$K$2:$K$20000,DATOS!$A$2:$A$20000,G99,CONFIG_METADATA!$G$2:$G$20000,1,DATOS!$I$2:$I$20000,"Conjunto"),"")))</f>
        <v/>
      </c>
      <c r="K99" t="str">
        <f>IF(G99="","",IF(G99="[FÓRMULA MANUAL]","",IFERROR(SUMPRODUCT((DATOS!$A$2:$A$20000=G99)*(CONFIG_METADATA!$G$2:$G$20000=1)*(COUNTIF(CONFIG_ASIGNATURAS!$B$7:$B$27,DATOS!$I$2:$I$20000)&gt;0)*(DATOS!$K$2:$K$20000))/SUMPRODUCT((DATOS!$A$2:$A$20000=G99)*(CONFIG_METADATA!$G$2:$G$20000=1)*(COUNTIF(CONFIG_ASIGNATURAS!$B$7:$B$27,DATOS!$I$2:$I$20000)&gt;0)*1),"")))</f>
        <v/>
      </c>
      <c r="N99" t="str">
        <f>IF(M99="","",IF(M99="[FÓRMULA MANUAL]","",IFERROR(AVERAGEIFS(DATOS!$K$2:$K$20000,DATOS!$A$2:$A$20000,M99,CONFIG_METADATA!$G$2:$G$20000,1,DATOS!$I$2:$I$20000,"Armonía"),"")))</f>
        <v/>
      </c>
      <c r="O99" t="str">
        <f>IF(M99="","",IF(M99="[FÓRMULA MANUAL]","",IFERROR(AVERAGEIFS(DATOS!$K$2:$K$20000,DATOS!$A$2:$A$20000,M99,CONFIG_METADATA!$G$2:$G$20000,1,DATOS!$I$2:$I$20000,"Orquesta/Banda/Conjunto"),"")))</f>
        <v/>
      </c>
      <c r="P99" t="str">
        <f>IF(M99="","",IF(M99="[FÓRMULA MANUAL]","",IFERROR(AVERAGEIFS(DATOS!$K$2:$K$20000,DATOS!$A$2:$A$20000,M99,CONFIG_METADATA!$G$2:$G$20000,1,DATOS!$I$2:$I$20000,"Música de Cámara"),"")))</f>
        <v/>
      </c>
      <c r="Q99" t="str">
        <f>IF(M99="","",IF(M99="[FÓRMULA MANUAL]","",IFERROR(SUMPRODUCT((DATOS!$A$2:$A$20000=M99)*(CONFIG_METADATA!$G$2:$G$20000=1)*(COUNTIF(CONFIG_ASIGNATURAS!$B$7:$B$27,DATOS!$I$2:$I$20000)&gt;0)*(DATOS!$K$2:$K$20000))/SUMPRODUCT((DATOS!$A$2:$A$20000=M99)*(CONFIG_METADATA!$G$2:$G$20000=1)*(COUNTIF(CONFIG_ASIGNATURAS!$B$7:$B$27,DATOS!$I$2:$I$20000)&gt;0)*1),"")))</f>
        <v/>
      </c>
      <c r="T99" t="str">
        <f>IF(S99="","",IF(S99="[FÓRMULA MANUAL]","",IFERROR(AVERAGEIFS(DATOS!$K$2:$K$20000,DATOS!$A$2:$A$20000,S99,CONFIG_METADATA!$G$2:$G$20000,1,DATOS!$I$2:$I$20000,"Armonía"),"")))</f>
        <v/>
      </c>
      <c r="U99" t="str">
        <f>IF(S99="","",IF(S99="[FÓRMULA MANUAL]","",IFERROR(AVERAGEIFS(DATOS!$K$2:$K$20000,DATOS!$A$2:$A$20000,S99,CONFIG_METADATA!$G$2:$G$20000,1,DATOS!$I$2:$I$20000,"Orquesta/Banda/Conjunto"),"")))</f>
        <v/>
      </c>
      <c r="V99" t="str">
        <f>IF(S99="","",IF(S99="[FÓRMULA MANUAL]","",IFERROR(AVERAGEIFS(DATOS!$K$2:$K$20000,DATOS!$A$2:$A$20000,S99,CONFIG_METADATA!$G$2:$G$20000,1,DATOS!$I$2:$I$20000,"Música de Cámara"),"")))</f>
        <v/>
      </c>
      <c r="W99" t="str">
        <f>IF(S99="","",IF(S99="[FÓRMULA MANUAL]","",IFERROR(SUMPRODUCT((DATOS!$A$2:$A$20000=S99)*(CONFIG_METADATA!$G$2:$G$20000=1)*(COUNTIF(CONFIG_ASIGNATURAS!$B$7:$B$27,DATOS!$I$2:$I$20000)&gt;0)*(DATOS!$K$2:$K$20000))/SUMPRODUCT((DATOS!$A$2:$A$20000=S99)*(CONFIG_METADATA!$G$2:$G$20000=1)*(COUNTIF(CONFIG_ASIGNATURAS!$B$7:$B$27,DATOS!$I$2:$I$20000)&gt;0)*1),"")))</f>
        <v/>
      </c>
      <c r="Z99" t="str">
        <f>IF(Y99="","",IF(Y99="[FÓRMULA MANUAL]","",IFERROR(AVERAGEIFS(DATOS!$K$2:$K$20000,DATOS!$A$2:$A$20000,Y99,CONFIG_METADATA!$G$2:$G$20000,1,DATOS!$I$2:$I$20000,"Análisis"),"")))</f>
        <v/>
      </c>
      <c r="AA99" t="str">
        <f>IF(Y99="","",IF(Y99="[FÓRMULA MANUAL]","",IFERROR(AVERAGEIFS(DATOS!$K$2:$K$20000,DATOS!$A$2:$A$20000,Y99,CONFIG_METADATA!$G$2:$G$20000,1,DATOS!$I$2:$I$20000,"Orquesta/Banda/Conjunto"),"")))</f>
        <v/>
      </c>
      <c r="AB99" t="str">
        <f>IF(Y99="","",IF(Y99="[FÓRMULA MANUAL]","",IFERROR(AVERAGEIFS(DATOS!$K$2:$K$20000,DATOS!$A$2:$A$20000,Y99,CONFIG_METADATA!$G$2:$G$20000,1,DATOS!$I$2:$I$20000,"Música de Cámara"),"")))</f>
        <v/>
      </c>
      <c r="AC99" t="str">
        <f>IF(Y99="","",IF(Y99="[FÓRMULA MANUAL]","",IFERROR(SUMPRODUCT((DATOS!$A$2:$A$20000=Y99)*(CONFIG_METADATA!$G$2:$G$20000=1)*(COUNTIF(CONFIG_ASIGNATURAS!$B$7:$B$27,DATOS!$I$2:$I$20000)&gt;0)*(DATOS!$K$2:$K$20000))/SUMPRODUCT((DATOS!$A$2:$A$20000=Y99)*(CONFIG_METADATA!$G$2:$G$20000=1)*(COUNTIF(CONFIG_ASIGNATURAS!$B$7:$B$27,DATOS!$I$2:$I$20000)&gt;0)*1),"")))</f>
        <v/>
      </c>
      <c r="AF99" t="str">
        <f>IF(AE99="","",IF(AE99="[FÓRMULA MANUAL]","",IFERROR(AVERAGEIFS(DATOS!$K$2:$K$20000,DATOS!$A$2:$A$20000,AE99,CONFIG_METADATA!$G$2:$G$20000,1,DATOS!$I$2:$I$20000,"Análisis"),"")))</f>
        <v/>
      </c>
      <c r="AG99" t="str">
        <f>IF(AE99="","",IF(AE99="[FÓRMULA MANUAL]","",IFERROR(AVERAGEIFS(DATOS!$K$2:$K$20000,DATOS!$A$2:$A$20000,AE99,CONFIG_METADATA!$G$2:$G$20000,1,DATOS!$I$2:$I$20000,"Orquesta/Banda/Conjunto"),"")))</f>
        <v/>
      </c>
      <c r="AH99" t="str">
        <f>IF(AE99="","",IF(AE99="[FÓRMULA MANUAL]","",IFERROR(AVERAGEIFS(DATOS!$K$2:$K$20000,DATOS!$A$2:$A$20000,AE99,CONFIG_METADATA!$G$2:$G$20000,1,DATOS!$I$2:$I$20000,"Música de Cámara"),"")))</f>
        <v/>
      </c>
      <c r="AI99" t="str">
        <f>IF(AE99="","",IF(AE99="[FÓRMULA MANUAL]","",IFERROR(SUMPRODUCT((DATOS!$A$2:$A$20000=AE99)*(CONFIG_METADATA!$G$2:$G$20000=1)*(COUNTIF(CONFIG_ASIGNATURAS!$B$7:$B$27,DATOS!$I$2:$I$20000)&gt;0)*(DATOS!$K$2:$K$20000))/SUMPRODUCT((DATOS!$A$2:$A$20000=AE99)*(CONFIG_METADATA!$G$2:$G$20000=1)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MANUAL]","",IFERROR(AVERAGEIFS(DATOS!$K$2:$K$20000,DATOS!$A$2:$A$20000,A100,CONFIG_METADATA!$G$2:$G$20000,1,DATOS!$I$2:$I$20000,"Lenguaje Musical"),"")))</f>
        <v/>
      </c>
      <c r="C100" t="str">
        <f>IF(A100="","",IF(A100="[FÓRMULA MANUAL]","",IFERROR(AVERAGEIFS(DATOS!$K$2:$K$20000,DATOS!$A$2:$A$20000,A100,CONFIG_METADATA!$G$2:$G$20000,1,DATOS!$I$2:$I$20000,"Orquesta/Banda/Conjunto"),"")))</f>
        <v/>
      </c>
      <c r="D100" t="str">
        <f>IF(A100="","",IF(A100="[FÓRMULA MANUAL]","",IFERROR(AVERAGEIFS(DATOS!$K$2:$K$20000,DATOS!$A$2:$A$20000,A100,CONFIG_METADATA!$G$2:$G$20000,1,DATOS!$I$2:$I$20000,"Conjunto"),"")))</f>
        <v/>
      </c>
      <c r="E100" t="str">
        <f>IF(A100="","",IF(A100="[FÓRMULA MANUAL]","",IFERROR(SUMPRODUCT((DATOS!$A$2:$A$20000=A100)*(CONFIG_METADATA!$G$2:$G$20000=1)*(COUNTIF(CONFIG_ASIGNATURAS!$B$7:$B$27,DATOS!$I$2:$I$20000)&gt;0)*(DATOS!$K$2:$K$20000))/SUMPRODUCT((DATOS!$A$2:$A$20000=A100)*(CONFIG_METADATA!$G$2:$G$20000=1)*(COUNTIF(CONFIG_ASIGNATURAS!$B$7:$B$27,DATOS!$I$2:$I$20000)&gt;0)*1),"")))</f>
        <v/>
      </c>
      <c r="H100" t="str">
        <f>IF(G100="","",IF(G100="[FÓRMULA MANUAL]","",IFERROR(AVERAGEIFS(DATOS!$K$2:$K$20000,DATOS!$A$2:$A$20000,G100,CONFIG_METADATA!$G$2:$G$20000,1,DATOS!$I$2:$I$20000,"Lenguaje Musical"),"")))</f>
        <v/>
      </c>
      <c r="I100" t="str">
        <f>IF(G100="","",IF(G100="[FÓRMULA MANUAL]","",IFERROR(AVERAGEIFS(DATOS!$K$2:$K$20000,DATOS!$A$2:$A$20000,G100,CONFIG_METADATA!$G$2:$G$20000,1,DATOS!$I$2:$I$20000,"Orquesta/Banda/Conjunto"),"")))</f>
        <v/>
      </c>
      <c r="J100" t="str">
        <f>IF(G100="","",IF(G100="[FÓRMULA MANUAL]","",IFERROR(AVERAGEIFS(DATOS!$K$2:$K$20000,DATOS!$A$2:$A$20000,G100,CONFIG_METADATA!$G$2:$G$20000,1,DATOS!$I$2:$I$20000,"Conjunto"),"")))</f>
        <v/>
      </c>
      <c r="K100" t="str">
        <f>IF(G100="","",IF(G100="[FÓRMULA MANUAL]","",IFERROR(SUMPRODUCT((DATOS!$A$2:$A$20000=G100)*(CONFIG_METADATA!$G$2:$G$20000=1)*(COUNTIF(CONFIG_ASIGNATURAS!$B$7:$B$27,DATOS!$I$2:$I$20000)&gt;0)*(DATOS!$K$2:$K$20000))/SUMPRODUCT((DATOS!$A$2:$A$20000=G100)*(CONFIG_METADATA!$G$2:$G$20000=1)*(COUNTIF(CONFIG_ASIGNATURAS!$B$7:$B$27,DATOS!$I$2:$I$20000)&gt;0)*1),"")))</f>
        <v/>
      </c>
      <c r="N100" t="str">
        <f>IF(M100="","",IF(M100="[FÓRMULA MANUAL]","",IFERROR(AVERAGEIFS(DATOS!$K$2:$K$20000,DATOS!$A$2:$A$20000,M100,CONFIG_METADATA!$G$2:$G$20000,1,DATOS!$I$2:$I$20000,"Armonía"),"")))</f>
        <v/>
      </c>
      <c r="O100" t="str">
        <f>IF(M100="","",IF(M100="[FÓRMULA MANUAL]","",IFERROR(AVERAGEIFS(DATOS!$K$2:$K$20000,DATOS!$A$2:$A$20000,M100,CONFIG_METADATA!$G$2:$G$20000,1,DATOS!$I$2:$I$20000,"Orquesta/Banda/Conjunto"),"")))</f>
        <v/>
      </c>
      <c r="P100" t="str">
        <f>IF(M100="","",IF(M100="[FÓRMULA MANUAL]","",IFERROR(AVERAGEIFS(DATOS!$K$2:$K$20000,DATOS!$A$2:$A$20000,M100,CONFIG_METADATA!$G$2:$G$20000,1,DATOS!$I$2:$I$20000,"Música de Cámara"),"")))</f>
        <v/>
      </c>
      <c r="Q100" t="str">
        <f>IF(M100="","",IF(M100="[FÓRMULA MANUAL]","",IFERROR(SUMPRODUCT((DATOS!$A$2:$A$20000=M100)*(CONFIG_METADATA!$G$2:$G$20000=1)*(COUNTIF(CONFIG_ASIGNATURAS!$B$7:$B$27,DATOS!$I$2:$I$20000)&gt;0)*(DATOS!$K$2:$K$20000))/SUMPRODUCT((DATOS!$A$2:$A$20000=M100)*(CONFIG_METADATA!$G$2:$G$20000=1)*(COUNTIF(CONFIG_ASIGNATURAS!$B$7:$B$27,DATOS!$I$2:$I$20000)&gt;0)*1),"")))</f>
        <v/>
      </c>
      <c r="T100" t="str">
        <f>IF(S100="","",IF(S100="[FÓRMULA MANUAL]","",IFERROR(AVERAGEIFS(DATOS!$K$2:$K$20000,DATOS!$A$2:$A$20000,S100,CONFIG_METADATA!$G$2:$G$20000,1,DATOS!$I$2:$I$20000,"Armonía"),"")))</f>
        <v/>
      </c>
      <c r="U100" t="str">
        <f>IF(S100="","",IF(S100="[FÓRMULA MANUAL]","",IFERROR(AVERAGEIFS(DATOS!$K$2:$K$20000,DATOS!$A$2:$A$20000,S100,CONFIG_METADATA!$G$2:$G$20000,1,DATOS!$I$2:$I$20000,"Orquesta/Banda/Conjunto"),"")))</f>
        <v/>
      </c>
      <c r="V100" t="str">
        <f>IF(S100="","",IF(S100="[FÓRMULA MANUAL]","",IFERROR(AVERAGEIFS(DATOS!$K$2:$K$20000,DATOS!$A$2:$A$20000,S100,CONFIG_METADATA!$G$2:$G$20000,1,DATOS!$I$2:$I$20000,"Música de Cámara"),"")))</f>
        <v/>
      </c>
      <c r="W100" t="str">
        <f>IF(S100="","",IF(S100="[FÓRMULA MANUAL]","",IFERROR(SUMPRODUCT((DATOS!$A$2:$A$20000=S100)*(CONFIG_METADATA!$G$2:$G$20000=1)*(COUNTIF(CONFIG_ASIGNATURAS!$B$7:$B$27,DATOS!$I$2:$I$20000)&gt;0)*(DATOS!$K$2:$K$20000))/SUMPRODUCT((DATOS!$A$2:$A$20000=S100)*(CONFIG_METADATA!$G$2:$G$20000=1)*(COUNTIF(CONFIG_ASIGNATURAS!$B$7:$B$27,DATOS!$I$2:$I$20000)&gt;0)*1),"")))</f>
        <v/>
      </c>
      <c r="Z100" t="str">
        <f>IF(Y100="","",IF(Y100="[FÓRMULA MANUAL]","",IFERROR(AVERAGEIFS(DATOS!$K$2:$K$20000,DATOS!$A$2:$A$20000,Y100,CONFIG_METADATA!$G$2:$G$20000,1,DATOS!$I$2:$I$20000,"Análisis"),"")))</f>
        <v/>
      </c>
      <c r="AA100" t="str">
        <f>IF(Y100="","",IF(Y100="[FÓRMULA MANUAL]","",IFERROR(AVERAGEIFS(DATOS!$K$2:$K$20000,DATOS!$A$2:$A$20000,Y100,CONFIG_METADATA!$G$2:$G$20000,1,DATOS!$I$2:$I$20000,"Orquesta/Banda/Conjunto"),"")))</f>
        <v/>
      </c>
      <c r="AB100" t="str">
        <f>IF(Y100="","",IF(Y100="[FÓRMULA MANUAL]","",IFERROR(AVERAGEIFS(DATOS!$K$2:$K$20000,DATOS!$A$2:$A$20000,Y100,CONFIG_METADATA!$G$2:$G$20000,1,DATOS!$I$2:$I$20000,"Música de Cámara"),"")))</f>
        <v/>
      </c>
      <c r="AC100" t="str">
        <f>IF(Y100="","",IF(Y100="[FÓRMULA MANUAL]","",IFERROR(SUMPRODUCT((DATOS!$A$2:$A$20000=Y100)*(CONFIG_METADATA!$G$2:$G$20000=1)*(COUNTIF(CONFIG_ASIGNATURAS!$B$7:$B$27,DATOS!$I$2:$I$20000)&gt;0)*(DATOS!$K$2:$K$20000))/SUMPRODUCT((DATOS!$A$2:$A$20000=Y100)*(CONFIG_METADATA!$G$2:$G$20000=1)*(COUNTIF(CONFIG_ASIGNATURAS!$B$7:$B$27,DATOS!$I$2:$I$20000)&gt;0)*1),"")))</f>
        <v/>
      </c>
      <c r="AF100" t="str">
        <f>IF(AE100="","",IF(AE100="[FÓRMULA MANUAL]","",IFERROR(AVERAGEIFS(DATOS!$K$2:$K$20000,DATOS!$A$2:$A$20000,AE100,CONFIG_METADATA!$G$2:$G$20000,1,DATOS!$I$2:$I$20000,"Análisis"),"")))</f>
        <v/>
      </c>
      <c r="AG100" t="str">
        <f>IF(AE100="","",IF(AE100="[FÓRMULA MANUAL]","",IFERROR(AVERAGEIFS(DATOS!$K$2:$K$20000,DATOS!$A$2:$A$20000,AE100,CONFIG_METADATA!$G$2:$G$20000,1,DATOS!$I$2:$I$20000,"Orquesta/Banda/Conjunto"),"")))</f>
        <v/>
      </c>
      <c r="AH100" t="str">
        <f>IF(AE100="","",IF(AE100="[FÓRMULA MANUAL]","",IFERROR(AVERAGEIFS(DATOS!$K$2:$K$20000,DATOS!$A$2:$A$20000,AE100,CONFIG_METADATA!$G$2:$G$20000,1,DATOS!$I$2:$I$20000,"Música de Cámara"),"")))</f>
        <v/>
      </c>
      <c r="AI100" t="str">
        <f>IF(AE100="","",IF(AE100="[FÓRMULA MANUAL]","",IFERROR(SUMPRODUCT((DATOS!$A$2:$A$20000=AE100)*(CONFIG_METADATA!$G$2:$G$20000=1)*(COUNTIF(CONFIG_ASIGNATURAS!$B$7:$B$27,DATOS!$I$2:$I$20000)&gt;0)*(DATOS!$K$2:$K$20000))/SUMPRODUCT((DATOS!$A$2:$A$20000=AE100)*(CONFIG_METADATA!$G$2:$G$20000=1)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MANUAL]","",IFERROR(AVERAGEIFS(DATOS!$K$2:$K$20000,DATOS!$A$2:$A$20000,A101,CONFIG_METADATA!$G$2:$G$20000,1,DATOS!$I$2:$I$20000,"Lenguaje Musical"),"")))</f>
        <v/>
      </c>
      <c r="C101" t="str">
        <f>IF(A101="","",IF(A101="[FÓRMULA MANUAL]","",IFERROR(AVERAGEIFS(DATOS!$K$2:$K$20000,DATOS!$A$2:$A$20000,A101,CONFIG_METADATA!$G$2:$G$20000,1,DATOS!$I$2:$I$20000,"Orquesta/Banda/Conjunto"),"")))</f>
        <v/>
      </c>
      <c r="D101" t="str">
        <f>IF(A101="","",IF(A101="[FÓRMULA MANUAL]","",IFERROR(AVERAGEIFS(DATOS!$K$2:$K$20000,DATOS!$A$2:$A$20000,A101,CONFIG_METADATA!$G$2:$G$20000,1,DATOS!$I$2:$I$20000,"Conjunto"),"")))</f>
        <v/>
      </c>
      <c r="E101" t="str">
        <f>IF(A101="","",IF(A101="[FÓRMULA MANUAL]","",IFERROR(SUMPRODUCT((DATOS!$A$2:$A$20000=A101)*(CONFIG_METADATA!$G$2:$G$20000=1)*(COUNTIF(CONFIG_ASIGNATURAS!$B$7:$B$27,DATOS!$I$2:$I$20000)&gt;0)*(DATOS!$K$2:$K$20000))/SUMPRODUCT((DATOS!$A$2:$A$20000=A101)*(CONFIG_METADATA!$G$2:$G$20000=1)*(COUNTIF(CONFIG_ASIGNATURAS!$B$7:$B$27,DATOS!$I$2:$I$20000)&gt;0)*1),"")))</f>
        <v/>
      </c>
      <c r="H101" t="str">
        <f>IF(G101="","",IF(G101="[FÓRMULA MANUAL]","",IFERROR(AVERAGEIFS(DATOS!$K$2:$K$20000,DATOS!$A$2:$A$20000,G101,CONFIG_METADATA!$G$2:$G$20000,1,DATOS!$I$2:$I$20000,"Lenguaje Musical"),"")))</f>
        <v/>
      </c>
      <c r="I101" t="str">
        <f>IF(G101="","",IF(G101="[FÓRMULA MANUAL]","",IFERROR(AVERAGEIFS(DATOS!$K$2:$K$20000,DATOS!$A$2:$A$20000,G101,CONFIG_METADATA!$G$2:$G$20000,1,DATOS!$I$2:$I$20000,"Orquesta/Banda/Conjunto"),"")))</f>
        <v/>
      </c>
      <c r="J101" t="str">
        <f>IF(G101="","",IF(G101="[FÓRMULA MANUAL]","",IFERROR(AVERAGEIFS(DATOS!$K$2:$K$20000,DATOS!$A$2:$A$20000,G101,CONFIG_METADATA!$G$2:$G$20000,1,DATOS!$I$2:$I$20000,"Conjunto"),"")))</f>
        <v/>
      </c>
      <c r="K101" t="str">
        <f>IF(G101="","",IF(G101="[FÓRMULA MANUAL]","",IFERROR(SUMPRODUCT((DATOS!$A$2:$A$20000=G101)*(CONFIG_METADATA!$G$2:$G$20000=1)*(COUNTIF(CONFIG_ASIGNATURAS!$B$7:$B$27,DATOS!$I$2:$I$20000)&gt;0)*(DATOS!$K$2:$K$20000))/SUMPRODUCT((DATOS!$A$2:$A$20000=G101)*(CONFIG_METADATA!$G$2:$G$20000=1)*(COUNTIF(CONFIG_ASIGNATURAS!$B$7:$B$27,DATOS!$I$2:$I$20000)&gt;0)*1),"")))</f>
        <v/>
      </c>
      <c r="N101" t="str">
        <f>IF(M101="","",IF(M101="[FÓRMULA MANUAL]","",IFERROR(AVERAGEIFS(DATOS!$K$2:$K$20000,DATOS!$A$2:$A$20000,M101,CONFIG_METADATA!$G$2:$G$20000,1,DATOS!$I$2:$I$20000,"Armonía"),"")))</f>
        <v/>
      </c>
      <c r="O101" t="str">
        <f>IF(M101="","",IF(M101="[FÓRMULA MANUAL]","",IFERROR(AVERAGEIFS(DATOS!$K$2:$K$20000,DATOS!$A$2:$A$20000,M101,CONFIG_METADATA!$G$2:$G$20000,1,DATOS!$I$2:$I$20000,"Orquesta/Banda/Conjunto"),"")))</f>
        <v/>
      </c>
      <c r="P101" t="str">
        <f>IF(M101="","",IF(M101="[FÓRMULA MANUAL]","",IFERROR(AVERAGEIFS(DATOS!$K$2:$K$20000,DATOS!$A$2:$A$20000,M101,CONFIG_METADATA!$G$2:$G$20000,1,DATOS!$I$2:$I$20000,"Música de Cámara"),"")))</f>
        <v/>
      </c>
      <c r="Q101" t="str">
        <f>IF(M101="","",IF(M101="[FÓRMULA MANUAL]","",IFERROR(SUMPRODUCT((DATOS!$A$2:$A$20000=M101)*(CONFIG_METADATA!$G$2:$G$20000=1)*(COUNTIF(CONFIG_ASIGNATURAS!$B$7:$B$27,DATOS!$I$2:$I$20000)&gt;0)*(DATOS!$K$2:$K$20000))/SUMPRODUCT((DATOS!$A$2:$A$20000=M101)*(CONFIG_METADATA!$G$2:$G$20000=1)*(COUNTIF(CONFIG_ASIGNATURAS!$B$7:$B$27,DATOS!$I$2:$I$20000)&gt;0)*1),"")))</f>
        <v/>
      </c>
      <c r="T101" t="str">
        <f>IF(S101="","",IF(S101="[FÓRMULA MANUAL]","",IFERROR(AVERAGEIFS(DATOS!$K$2:$K$20000,DATOS!$A$2:$A$20000,S101,CONFIG_METADATA!$G$2:$G$20000,1,DATOS!$I$2:$I$20000,"Armonía"),"")))</f>
        <v/>
      </c>
      <c r="U101" t="str">
        <f>IF(S101="","",IF(S101="[FÓRMULA MANUAL]","",IFERROR(AVERAGEIFS(DATOS!$K$2:$K$20000,DATOS!$A$2:$A$20000,S101,CONFIG_METADATA!$G$2:$G$20000,1,DATOS!$I$2:$I$20000,"Orquesta/Banda/Conjunto"),"")))</f>
        <v/>
      </c>
      <c r="V101" t="str">
        <f>IF(S101="","",IF(S101="[FÓRMULA MANUAL]","",IFERROR(AVERAGEIFS(DATOS!$K$2:$K$20000,DATOS!$A$2:$A$20000,S101,CONFIG_METADATA!$G$2:$G$20000,1,DATOS!$I$2:$I$20000,"Música de Cámara"),"")))</f>
        <v/>
      </c>
      <c r="W101" t="str">
        <f>IF(S101="","",IF(S101="[FÓRMULA MANUAL]","",IFERROR(SUMPRODUCT((DATOS!$A$2:$A$20000=S101)*(CONFIG_METADATA!$G$2:$G$20000=1)*(COUNTIF(CONFIG_ASIGNATURAS!$B$7:$B$27,DATOS!$I$2:$I$20000)&gt;0)*(DATOS!$K$2:$K$20000))/SUMPRODUCT((DATOS!$A$2:$A$20000=S101)*(CONFIG_METADATA!$G$2:$G$20000=1)*(COUNTIF(CONFIG_ASIGNATURAS!$B$7:$B$27,DATOS!$I$2:$I$20000)&gt;0)*1),"")))</f>
        <v/>
      </c>
      <c r="Z101" t="str">
        <f>IF(Y101="","",IF(Y101="[FÓRMULA MANUAL]","",IFERROR(AVERAGEIFS(DATOS!$K$2:$K$20000,DATOS!$A$2:$A$20000,Y101,CONFIG_METADATA!$G$2:$G$20000,1,DATOS!$I$2:$I$20000,"Análisis"),"")))</f>
        <v/>
      </c>
      <c r="AA101" t="str">
        <f>IF(Y101="","",IF(Y101="[FÓRMULA MANUAL]","",IFERROR(AVERAGEIFS(DATOS!$K$2:$K$20000,DATOS!$A$2:$A$20000,Y101,CONFIG_METADATA!$G$2:$G$20000,1,DATOS!$I$2:$I$20000,"Orquesta/Banda/Conjunto"),"")))</f>
        <v/>
      </c>
      <c r="AB101" t="str">
        <f>IF(Y101="","",IF(Y101="[FÓRMULA MANUAL]","",IFERROR(AVERAGEIFS(DATOS!$K$2:$K$20000,DATOS!$A$2:$A$20000,Y101,CONFIG_METADATA!$G$2:$G$20000,1,DATOS!$I$2:$I$20000,"Música de Cámara"),"")))</f>
        <v/>
      </c>
      <c r="AC101" t="str">
        <f>IF(Y101="","",IF(Y101="[FÓRMULA MANUAL]","",IFERROR(SUMPRODUCT((DATOS!$A$2:$A$20000=Y101)*(CONFIG_METADATA!$G$2:$G$20000=1)*(COUNTIF(CONFIG_ASIGNATURAS!$B$7:$B$27,DATOS!$I$2:$I$20000)&gt;0)*(DATOS!$K$2:$K$20000))/SUMPRODUCT((DATOS!$A$2:$A$20000=Y101)*(CONFIG_METADATA!$G$2:$G$20000=1)*(COUNTIF(CONFIG_ASIGNATURAS!$B$7:$B$27,DATOS!$I$2:$I$20000)&gt;0)*1),"")))</f>
        <v/>
      </c>
      <c r="AF101" t="str">
        <f>IF(AE101="","",IF(AE101="[FÓRMULA MANUAL]","",IFERROR(AVERAGEIFS(DATOS!$K$2:$K$20000,DATOS!$A$2:$A$20000,AE101,CONFIG_METADATA!$G$2:$G$20000,1,DATOS!$I$2:$I$20000,"Análisis"),"")))</f>
        <v/>
      </c>
      <c r="AG101" t="str">
        <f>IF(AE101="","",IF(AE101="[FÓRMULA MANUAL]","",IFERROR(AVERAGEIFS(DATOS!$K$2:$K$20000,DATOS!$A$2:$A$20000,AE101,CONFIG_METADATA!$G$2:$G$20000,1,DATOS!$I$2:$I$20000,"Orquesta/Banda/Conjunto"),"")))</f>
        <v/>
      </c>
      <c r="AH101" t="str">
        <f>IF(AE101="","",IF(AE101="[FÓRMULA MANUAL]","",IFERROR(AVERAGEIFS(DATOS!$K$2:$K$20000,DATOS!$A$2:$A$20000,AE101,CONFIG_METADATA!$G$2:$G$20000,1,DATOS!$I$2:$I$20000,"Música de Cámara"),"")))</f>
        <v/>
      </c>
      <c r="AI101" t="str">
        <f>IF(AE101="","",IF(AE101="[FÓRMULA MANUAL]","",IFERROR(SUMPRODUCT((DATOS!$A$2:$A$20000=AE101)*(CONFIG_METADATA!$G$2:$G$20000=1)*(COUNTIF(CONFIG_ASIGNATURAS!$B$7:$B$27,DATOS!$I$2:$I$20000)&gt;0)*(DATOS!$K$2:$K$20000))/SUMPRODUCT((DATOS!$A$2:$A$20000=AE101)*(CONFIG_METADATA!$G$2:$G$20000=1)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MANUAL]","",IFERROR(AVERAGEIFS(DATOS!$K$2:$K$20000,DATOS!$A$2:$A$20000,A102,CONFIG_METADATA!$G$2:$G$20000,1,DATOS!$I$2:$I$20000,"Lenguaje Musical"),"")))</f>
        <v/>
      </c>
      <c r="C102" t="str">
        <f>IF(A102="","",IF(A102="[FÓRMULA MANUAL]","",IFERROR(AVERAGEIFS(DATOS!$K$2:$K$20000,DATOS!$A$2:$A$20000,A102,CONFIG_METADATA!$G$2:$G$20000,1,DATOS!$I$2:$I$20000,"Orquesta/Banda/Conjunto"),"")))</f>
        <v/>
      </c>
      <c r="D102" t="str">
        <f>IF(A102="","",IF(A102="[FÓRMULA MANUAL]","",IFERROR(AVERAGEIFS(DATOS!$K$2:$K$20000,DATOS!$A$2:$A$20000,A102,CONFIG_METADATA!$G$2:$G$20000,1,DATOS!$I$2:$I$20000,"Conjunto"),"")))</f>
        <v/>
      </c>
      <c r="E102" t="str">
        <f>IF(A102="","",IF(A102="[FÓRMULA MANUAL]","",IFERROR(SUMPRODUCT((DATOS!$A$2:$A$20000=A102)*(CONFIG_METADATA!$G$2:$G$20000=1)*(COUNTIF(CONFIG_ASIGNATURAS!$B$7:$B$27,DATOS!$I$2:$I$20000)&gt;0)*(DATOS!$K$2:$K$20000))/SUMPRODUCT((DATOS!$A$2:$A$20000=A102)*(CONFIG_METADATA!$G$2:$G$20000=1)*(COUNTIF(CONFIG_ASIGNATURAS!$B$7:$B$27,DATOS!$I$2:$I$20000)&gt;0)*1),"")))</f>
        <v/>
      </c>
      <c r="H102" t="str">
        <f>IF(G102="","",IF(G102="[FÓRMULA MANUAL]","",IFERROR(AVERAGEIFS(DATOS!$K$2:$K$20000,DATOS!$A$2:$A$20000,G102,CONFIG_METADATA!$G$2:$G$20000,1,DATOS!$I$2:$I$20000,"Lenguaje Musical"),"")))</f>
        <v/>
      </c>
      <c r="I102" t="str">
        <f>IF(G102="","",IF(G102="[FÓRMULA MANUAL]","",IFERROR(AVERAGEIFS(DATOS!$K$2:$K$20000,DATOS!$A$2:$A$20000,G102,CONFIG_METADATA!$G$2:$G$20000,1,DATOS!$I$2:$I$20000,"Orquesta/Banda/Conjunto"),"")))</f>
        <v/>
      </c>
      <c r="J102" t="str">
        <f>IF(G102="","",IF(G102="[FÓRMULA MANUAL]","",IFERROR(AVERAGEIFS(DATOS!$K$2:$K$20000,DATOS!$A$2:$A$20000,G102,CONFIG_METADATA!$G$2:$G$20000,1,DATOS!$I$2:$I$20000,"Conjunto"),"")))</f>
        <v/>
      </c>
      <c r="K102" t="str">
        <f>IF(G102="","",IF(G102="[FÓRMULA MANUAL]","",IFERROR(SUMPRODUCT((DATOS!$A$2:$A$20000=G102)*(CONFIG_METADATA!$G$2:$G$20000=1)*(COUNTIF(CONFIG_ASIGNATURAS!$B$7:$B$27,DATOS!$I$2:$I$20000)&gt;0)*(DATOS!$K$2:$K$20000))/SUMPRODUCT((DATOS!$A$2:$A$20000=G102)*(CONFIG_METADATA!$G$2:$G$20000=1)*(COUNTIF(CONFIG_ASIGNATURAS!$B$7:$B$27,DATOS!$I$2:$I$20000)&gt;0)*1),"")))</f>
        <v/>
      </c>
      <c r="N102" t="str">
        <f>IF(M102="","",IF(M102="[FÓRMULA MANUAL]","",IFERROR(AVERAGEIFS(DATOS!$K$2:$K$20000,DATOS!$A$2:$A$20000,M102,CONFIG_METADATA!$G$2:$G$20000,1,DATOS!$I$2:$I$20000,"Armonía"),"")))</f>
        <v/>
      </c>
      <c r="O102" t="str">
        <f>IF(M102="","",IF(M102="[FÓRMULA MANUAL]","",IFERROR(AVERAGEIFS(DATOS!$K$2:$K$20000,DATOS!$A$2:$A$20000,M102,CONFIG_METADATA!$G$2:$G$20000,1,DATOS!$I$2:$I$20000,"Orquesta/Banda/Conjunto"),"")))</f>
        <v/>
      </c>
      <c r="P102" t="str">
        <f>IF(M102="","",IF(M102="[FÓRMULA MANUAL]","",IFERROR(AVERAGEIFS(DATOS!$K$2:$K$20000,DATOS!$A$2:$A$20000,M102,CONFIG_METADATA!$G$2:$G$20000,1,DATOS!$I$2:$I$20000,"Música de Cámara"),"")))</f>
        <v/>
      </c>
      <c r="Q102" t="str">
        <f>IF(M102="","",IF(M102="[FÓRMULA MANUAL]","",IFERROR(SUMPRODUCT((DATOS!$A$2:$A$20000=M102)*(CONFIG_METADATA!$G$2:$G$20000=1)*(COUNTIF(CONFIG_ASIGNATURAS!$B$7:$B$27,DATOS!$I$2:$I$20000)&gt;0)*(DATOS!$K$2:$K$20000))/SUMPRODUCT((DATOS!$A$2:$A$20000=M102)*(CONFIG_METADATA!$G$2:$G$20000=1)*(COUNTIF(CONFIG_ASIGNATURAS!$B$7:$B$27,DATOS!$I$2:$I$20000)&gt;0)*1),"")))</f>
        <v/>
      </c>
      <c r="T102" t="str">
        <f>IF(S102="","",IF(S102="[FÓRMULA MANUAL]","",IFERROR(AVERAGEIFS(DATOS!$K$2:$K$20000,DATOS!$A$2:$A$20000,S102,CONFIG_METADATA!$G$2:$G$20000,1,DATOS!$I$2:$I$20000,"Armonía"),"")))</f>
        <v/>
      </c>
      <c r="U102" t="str">
        <f>IF(S102="","",IF(S102="[FÓRMULA MANUAL]","",IFERROR(AVERAGEIFS(DATOS!$K$2:$K$20000,DATOS!$A$2:$A$20000,S102,CONFIG_METADATA!$G$2:$G$20000,1,DATOS!$I$2:$I$20000,"Orquesta/Banda/Conjunto"),"")))</f>
        <v/>
      </c>
      <c r="V102" t="str">
        <f>IF(S102="","",IF(S102="[FÓRMULA MANUAL]","",IFERROR(AVERAGEIFS(DATOS!$K$2:$K$20000,DATOS!$A$2:$A$20000,S102,CONFIG_METADATA!$G$2:$G$20000,1,DATOS!$I$2:$I$20000,"Música de Cámara"),"")))</f>
        <v/>
      </c>
      <c r="W102" t="str">
        <f>IF(S102="","",IF(S102="[FÓRMULA MANUAL]","",IFERROR(SUMPRODUCT((DATOS!$A$2:$A$20000=S102)*(CONFIG_METADATA!$G$2:$G$20000=1)*(COUNTIF(CONFIG_ASIGNATURAS!$B$7:$B$27,DATOS!$I$2:$I$20000)&gt;0)*(DATOS!$K$2:$K$20000))/SUMPRODUCT((DATOS!$A$2:$A$20000=S102)*(CONFIG_METADATA!$G$2:$G$20000=1)*(COUNTIF(CONFIG_ASIGNATURAS!$B$7:$B$27,DATOS!$I$2:$I$20000)&gt;0)*1),"")))</f>
        <v/>
      </c>
      <c r="Z102" t="str">
        <f>IF(Y102="","",IF(Y102="[FÓRMULA MANUAL]","",IFERROR(AVERAGEIFS(DATOS!$K$2:$K$20000,DATOS!$A$2:$A$20000,Y102,CONFIG_METADATA!$G$2:$G$20000,1,DATOS!$I$2:$I$20000,"Análisis"),"")))</f>
        <v/>
      </c>
      <c r="AA102" t="str">
        <f>IF(Y102="","",IF(Y102="[FÓRMULA MANUAL]","",IFERROR(AVERAGEIFS(DATOS!$K$2:$K$20000,DATOS!$A$2:$A$20000,Y102,CONFIG_METADATA!$G$2:$G$20000,1,DATOS!$I$2:$I$20000,"Orquesta/Banda/Conjunto"),"")))</f>
        <v/>
      </c>
      <c r="AB102" t="str">
        <f>IF(Y102="","",IF(Y102="[FÓRMULA MANUAL]","",IFERROR(AVERAGEIFS(DATOS!$K$2:$K$20000,DATOS!$A$2:$A$20000,Y102,CONFIG_METADATA!$G$2:$G$20000,1,DATOS!$I$2:$I$20000,"Música de Cámara"),"")))</f>
        <v/>
      </c>
      <c r="AC102" t="str">
        <f>IF(Y102="","",IF(Y102="[FÓRMULA MANUAL]","",IFERROR(SUMPRODUCT((DATOS!$A$2:$A$20000=Y102)*(CONFIG_METADATA!$G$2:$G$20000=1)*(COUNTIF(CONFIG_ASIGNATURAS!$B$7:$B$27,DATOS!$I$2:$I$20000)&gt;0)*(DATOS!$K$2:$K$20000))/SUMPRODUCT((DATOS!$A$2:$A$20000=Y102)*(CONFIG_METADATA!$G$2:$G$20000=1)*(COUNTIF(CONFIG_ASIGNATURAS!$B$7:$B$27,DATOS!$I$2:$I$20000)&gt;0)*1),"")))</f>
        <v/>
      </c>
      <c r="AF102" t="str">
        <f>IF(AE102="","",IF(AE102="[FÓRMULA MANUAL]","",IFERROR(AVERAGEIFS(DATOS!$K$2:$K$20000,DATOS!$A$2:$A$20000,AE102,CONFIG_METADATA!$G$2:$G$20000,1,DATOS!$I$2:$I$20000,"Análisis"),"")))</f>
        <v/>
      </c>
      <c r="AG102" t="str">
        <f>IF(AE102="","",IF(AE102="[FÓRMULA MANUAL]","",IFERROR(AVERAGEIFS(DATOS!$K$2:$K$20000,DATOS!$A$2:$A$20000,AE102,CONFIG_METADATA!$G$2:$G$20000,1,DATOS!$I$2:$I$20000,"Orquesta/Banda/Conjunto"),"")))</f>
        <v/>
      </c>
      <c r="AH102" t="str">
        <f>IF(AE102="","",IF(AE102="[FÓRMULA MANUAL]","",IFERROR(AVERAGEIFS(DATOS!$K$2:$K$20000,DATOS!$A$2:$A$20000,AE102,CONFIG_METADATA!$G$2:$G$20000,1,DATOS!$I$2:$I$20000,"Música de Cámara"),"")))</f>
        <v/>
      </c>
      <c r="AI102" t="str">
        <f>IF(AE102="","",IF(AE102="[FÓRMULA MANUAL]","",IFERROR(SUMPRODUCT((DATOS!$A$2:$A$20000=AE102)*(CONFIG_METADATA!$G$2:$G$20000=1)*(COUNTIF(CONFIG_ASIGNATURAS!$B$7:$B$27,DATOS!$I$2:$I$20000)&gt;0)*(DATOS!$K$2:$K$20000))/SUMPRODUCT((DATOS!$A$2:$A$20000=AE102)*(CONFIG_METADATA!$G$2:$G$20000=1)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MANUAL]","",IFERROR(AVERAGEIFS(DATOS!$K$2:$K$20000,DATOS!$A$2:$A$20000,A103,CONFIG_METADATA!$G$2:$G$20000,1,DATOS!$I$2:$I$20000,"Lenguaje Musical"),"")))</f>
        <v/>
      </c>
      <c r="C103" t="str">
        <f>IF(A103="","",IF(A103="[FÓRMULA MANUAL]","",IFERROR(AVERAGEIFS(DATOS!$K$2:$K$20000,DATOS!$A$2:$A$20000,A103,CONFIG_METADATA!$G$2:$G$20000,1,DATOS!$I$2:$I$20000,"Orquesta/Banda/Conjunto"),"")))</f>
        <v/>
      </c>
      <c r="D103" t="str">
        <f>IF(A103="","",IF(A103="[FÓRMULA MANUAL]","",IFERROR(AVERAGEIFS(DATOS!$K$2:$K$20000,DATOS!$A$2:$A$20000,A103,CONFIG_METADATA!$G$2:$G$20000,1,DATOS!$I$2:$I$20000,"Conjunto"),"")))</f>
        <v/>
      </c>
      <c r="E103" t="str">
        <f>IF(A103="","",IF(A103="[FÓRMULA MANUAL]","",IFERROR(SUMPRODUCT((DATOS!$A$2:$A$20000=A103)*(CONFIG_METADATA!$G$2:$G$20000=1)*(COUNTIF(CONFIG_ASIGNATURAS!$B$7:$B$27,DATOS!$I$2:$I$20000)&gt;0)*(DATOS!$K$2:$K$20000))/SUMPRODUCT((DATOS!$A$2:$A$20000=A103)*(CONFIG_METADATA!$G$2:$G$20000=1)*(COUNTIF(CONFIG_ASIGNATURAS!$B$7:$B$27,DATOS!$I$2:$I$20000)&gt;0)*1),"")))</f>
        <v/>
      </c>
      <c r="H103" t="str">
        <f>IF(G103="","",IF(G103="[FÓRMULA MANUAL]","",IFERROR(AVERAGEIFS(DATOS!$K$2:$K$20000,DATOS!$A$2:$A$20000,G103,CONFIG_METADATA!$G$2:$G$20000,1,DATOS!$I$2:$I$20000,"Lenguaje Musical"),"")))</f>
        <v/>
      </c>
      <c r="I103" t="str">
        <f>IF(G103="","",IF(G103="[FÓRMULA MANUAL]","",IFERROR(AVERAGEIFS(DATOS!$K$2:$K$20000,DATOS!$A$2:$A$20000,G103,CONFIG_METADATA!$G$2:$G$20000,1,DATOS!$I$2:$I$20000,"Orquesta/Banda/Conjunto"),"")))</f>
        <v/>
      </c>
      <c r="J103" t="str">
        <f>IF(G103="","",IF(G103="[FÓRMULA MANUAL]","",IFERROR(AVERAGEIFS(DATOS!$K$2:$K$20000,DATOS!$A$2:$A$20000,G103,CONFIG_METADATA!$G$2:$G$20000,1,DATOS!$I$2:$I$20000,"Conjunto"),"")))</f>
        <v/>
      </c>
      <c r="K103" t="str">
        <f>IF(G103="","",IF(G103="[FÓRMULA MANUAL]","",IFERROR(SUMPRODUCT((DATOS!$A$2:$A$20000=G103)*(CONFIG_METADATA!$G$2:$G$20000=1)*(COUNTIF(CONFIG_ASIGNATURAS!$B$7:$B$27,DATOS!$I$2:$I$20000)&gt;0)*(DATOS!$K$2:$K$20000))/SUMPRODUCT((DATOS!$A$2:$A$20000=G103)*(CONFIG_METADATA!$G$2:$G$20000=1)*(COUNTIF(CONFIG_ASIGNATURAS!$B$7:$B$27,DATOS!$I$2:$I$20000)&gt;0)*1),"")))</f>
        <v/>
      </c>
      <c r="N103" t="str">
        <f>IF(M103="","",IF(M103="[FÓRMULA MANUAL]","",IFERROR(AVERAGEIFS(DATOS!$K$2:$K$20000,DATOS!$A$2:$A$20000,M103,CONFIG_METADATA!$G$2:$G$20000,1,DATOS!$I$2:$I$20000,"Armonía"),"")))</f>
        <v/>
      </c>
      <c r="O103" t="str">
        <f>IF(M103="","",IF(M103="[FÓRMULA MANUAL]","",IFERROR(AVERAGEIFS(DATOS!$K$2:$K$20000,DATOS!$A$2:$A$20000,M103,CONFIG_METADATA!$G$2:$G$20000,1,DATOS!$I$2:$I$20000,"Orquesta/Banda/Conjunto"),"")))</f>
        <v/>
      </c>
      <c r="P103" t="str">
        <f>IF(M103="","",IF(M103="[FÓRMULA MANUAL]","",IFERROR(AVERAGEIFS(DATOS!$K$2:$K$20000,DATOS!$A$2:$A$20000,M103,CONFIG_METADATA!$G$2:$G$20000,1,DATOS!$I$2:$I$20000,"Música de Cámara"),"")))</f>
        <v/>
      </c>
      <c r="Q103" t="str">
        <f>IF(M103="","",IF(M103="[FÓRMULA MANUAL]","",IFERROR(SUMPRODUCT((DATOS!$A$2:$A$20000=M103)*(CONFIG_METADATA!$G$2:$G$20000=1)*(COUNTIF(CONFIG_ASIGNATURAS!$B$7:$B$27,DATOS!$I$2:$I$20000)&gt;0)*(DATOS!$K$2:$K$20000))/SUMPRODUCT((DATOS!$A$2:$A$20000=M103)*(CONFIG_METADATA!$G$2:$G$20000=1)*(COUNTIF(CONFIG_ASIGNATURAS!$B$7:$B$27,DATOS!$I$2:$I$20000)&gt;0)*1),"")))</f>
        <v/>
      </c>
      <c r="T103" t="str">
        <f>IF(S103="","",IF(S103="[FÓRMULA MANUAL]","",IFERROR(AVERAGEIFS(DATOS!$K$2:$K$20000,DATOS!$A$2:$A$20000,S103,CONFIG_METADATA!$G$2:$G$20000,1,DATOS!$I$2:$I$20000,"Armonía"),"")))</f>
        <v/>
      </c>
      <c r="U103" t="str">
        <f>IF(S103="","",IF(S103="[FÓRMULA MANUAL]","",IFERROR(AVERAGEIFS(DATOS!$K$2:$K$20000,DATOS!$A$2:$A$20000,S103,CONFIG_METADATA!$G$2:$G$20000,1,DATOS!$I$2:$I$20000,"Orquesta/Banda/Conjunto"),"")))</f>
        <v/>
      </c>
      <c r="V103" t="str">
        <f>IF(S103="","",IF(S103="[FÓRMULA MANUAL]","",IFERROR(AVERAGEIFS(DATOS!$K$2:$K$20000,DATOS!$A$2:$A$20000,S103,CONFIG_METADATA!$G$2:$G$20000,1,DATOS!$I$2:$I$20000,"Música de Cámara"),"")))</f>
        <v/>
      </c>
      <c r="W103" t="str">
        <f>IF(S103="","",IF(S103="[FÓRMULA MANUAL]","",IFERROR(SUMPRODUCT((DATOS!$A$2:$A$20000=S103)*(CONFIG_METADATA!$G$2:$G$20000=1)*(COUNTIF(CONFIG_ASIGNATURAS!$B$7:$B$27,DATOS!$I$2:$I$20000)&gt;0)*(DATOS!$K$2:$K$20000))/SUMPRODUCT((DATOS!$A$2:$A$20000=S103)*(CONFIG_METADATA!$G$2:$G$20000=1)*(COUNTIF(CONFIG_ASIGNATURAS!$B$7:$B$27,DATOS!$I$2:$I$20000)&gt;0)*1),"")))</f>
        <v/>
      </c>
      <c r="Z103" t="str">
        <f>IF(Y103="","",IF(Y103="[FÓRMULA MANUAL]","",IFERROR(AVERAGEIFS(DATOS!$K$2:$K$20000,DATOS!$A$2:$A$20000,Y103,CONFIG_METADATA!$G$2:$G$20000,1,DATOS!$I$2:$I$20000,"Análisis"),"")))</f>
        <v/>
      </c>
      <c r="AA103" t="str">
        <f>IF(Y103="","",IF(Y103="[FÓRMULA MANUAL]","",IFERROR(AVERAGEIFS(DATOS!$K$2:$K$20000,DATOS!$A$2:$A$20000,Y103,CONFIG_METADATA!$G$2:$G$20000,1,DATOS!$I$2:$I$20000,"Orquesta/Banda/Conjunto"),"")))</f>
        <v/>
      </c>
      <c r="AB103" t="str">
        <f>IF(Y103="","",IF(Y103="[FÓRMULA MANUAL]","",IFERROR(AVERAGEIFS(DATOS!$K$2:$K$20000,DATOS!$A$2:$A$20000,Y103,CONFIG_METADATA!$G$2:$G$20000,1,DATOS!$I$2:$I$20000,"Música de Cámara"),"")))</f>
        <v/>
      </c>
      <c r="AC103" t="str">
        <f>IF(Y103="","",IF(Y103="[FÓRMULA MANUAL]","",IFERROR(SUMPRODUCT((DATOS!$A$2:$A$20000=Y103)*(CONFIG_METADATA!$G$2:$G$20000=1)*(COUNTIF(CONFIG_ASIGNATURAS!$B$7:$B$27,DATOS!$I$2:$I$20000)&gt;0)*(DATOS!$K$2:$K$20000))/SUMPRODUCT((DATOS!$A$2:$A$20000=Y103)*(CONFIG_METADATA!$G$2:$G$20000=1)*(COUNTIF(CONFIG_ASIGNATURAS!$B$7:$B$27,DATOS!$I$2:$I$20000)&gt;0)*1),"")))</f>
        <v/>
      </c>
      <c r="AF103" t="str">
        <f>IF(AE103="","",IF(AE103="[FÓRMULA MANUAL]","",IFERROR(AVERAGEIFS(DATOS!$K$2:$K$20000,DATOS!$A$2:$A$20000,AE103,CONFIG_METADATA!$G$2:$G$20000,1,DATOS!$I$2:$I$20000,"Análisis"),"")))</f>
        <v/>
      </c>
      <c r="AG103" t="str">
        <f>IF(AE103="","",IF(AE103="[FÓRMULA MANUAL]","",IFERROR(AVERAGEIFS(DATOS!$K$2:$K$20000,DATOS!$A$2:$A$20000,AE103,CONFIG_METADATA!$G$2:$G$20000,1,DATOS!$I$2:$I$20000,"Orquesta/Banda/Conjunto"),"")))</f>
        <v/>
      </c>
      <c r="AH103" t="str">
        <f>IF(AE103="","",IF(AE103="[FÓRMULA MANUAL]","",IFERROR(AVERAGEIFS(DATOS!$K$2:$K$20000,DATOS!$A$2:$A$20000,AE103,CONFIG_METADATA!$G$2:$G$20000,1,DATOS!$I$2:$I$20000,"Música de Cámara"),"")))</f>
        <v/>
      </c>
      <c r="AI103" t="str">
        <f>IF(AE103="","",IF(AE103="[FÓRMULA MANUAL]","",IFERROR(SUMPRODUCT((DATOS!$A$2:$A$20000=AE103)*(CONFIG_METADATA!$G$2:$G$20000=1)*(COUNTIF(CONFIG_ASIGNATURAS!$B$7:$B$27,DATOS!$I$2:$I$20000)&gt;0)*(DATOS!$K$2:$K$20000))/SUMPRODUCT((DATOS!$A$2:$A$20000=AE103)*(CONFIG_METADATA!$G$2:$G$20000=1)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MANUAL]","",IFERROR(AVERAGEIFS(DATOS!$K$2:$K$20000,DATOS!$A$2:$A$20000,A104,CONFIG_METADATA!$G$2:$G$20000,1,DATOS!$I$2:$I$20000,"Lenguaje Musical"),"")))</f>
        <v/>
      </c>
      <c r="C104" t="str">
        <f>IF(A104="","",IF(A104="[FÓRMULA MANUAL]","",IFERROR(AVERAGEIFS(DATOS!$K$2:$K$20000,DATOS!$A$2:$A$20000,A104,CONFIG_METADATA!$G$2:$G$20000,1,DATOS!$I$2:$I$20000,"Orquesta/Banda/Conjunto"),"")))</f>
        <v/>
      </c>
      <c r="D104" t="str">
        <f>IF(A104="","",IF(A104="[FÓRMULA MANUAL]","",IFERROR(AVERAGEIFS(DATOS!$K$2:$K$20000,DATOS!$A$2:$A$20000,A104,CONFIG_METADATA!$G$2:$G$20000,1,DATOS!$I$2:$I$20000,"Conjunto"),"")))</f>
        <v/>
      </c>
      <c r="E104" t="str">
        <f>IF(A104="","",IF(A104="[FÓRMULA MANUAL]","",IFERROR(SUMPRODUCT((DATOS!$A$2:$A$20000=A104)*(CONFIG_METADATA!$G$2:$G$20000=1)*(COUNTIF(CONFIG_ASIGNATURAS!$B$7:$B$27,DATOS!$I$2:$I$20000)&gt;0)*(DATOS!$K$2:$K$20000))/SUMPRODUCT((DATOS!$A$2:$A$20000=A104)*(CONFIG_METADATA!$G$2:$G$20000=1)*(COUNTIF(CONFIG_ASIGNATURAS!$B$7:$B$27,DATOS!$I$2:$I$20000)&gt;0)*1),"")))</f>
        <v/>
      </c>
      <c r="H104" t="str">
        <f>IF(G104="","",IF(G104="[FÓRMULA MANUAL]","",IFERROR(AVERAGEIFS(DATOS!$K$2:$K$20000,DATOS!$A$2:$A$20000,G104,CONFIG_METADATA!$G$2:$G$20000,1,DATOS!$I$2:$I$20000,"Lenguaje Musical"),"")))</f>
        <v/>
      </c>
      <c r="I104" t="str">
        <f>IF(G104="","",IF(G104="[FÓRMULA MANUAL]","",IFERROR(AVERAGEIFS(DATOS!$K$2:$K$20000,DATOS!$A$2:$A$20000,G104,CONFIG_METADATA!$G$2:$G$20000,1,DATOS!$I$2:$I$20000,"Orquesta/Banda/Conjunto"),"")))</f>
        <v/>
      </c>
      <c r="J104" t="str">
        <f>IF(G104="","",IF(G104="[FÓRMULA MANUAL]","",IFERROR(AVERAGEIFS(DATOS!$K$2:$K$20000,DATOS!$A$2:$A$20000,G104,CONFIG_METADATA!$G$2:$G$20000,1,DATOS!$I$2:$I$20000,"Conjunto"),"")))</f>
        <v/>
      </c>
      <c r="K104" t="str">
        <f>IF(G104="","",IF(G104="[FÓRMULA MANUAL]","",IFERROR(SUMPRODUCT((DATOS!$A$2:$A$20000=G104)*(CONFIG_METADATA!$G$2:$G$20000=1)*(COUNTIF(CONFIG_ASIGNATURAS!$B$7:$B$27,DATOS!$I$2:$I$20000)&gt;0)*(DATOS!$K$2:$K$20000))/SUMPRODUCT((DATOS!$A$2:$A$20000=G104)*(CONFIG_METADATA!$G$2:$G$20000=1)*(COUNTIF(CONFIG_ASIGNATURAS!$B$7:$B$27,DATOS!$I$2:$I$20000)&gt;0)*1),"")))</f>
        <v/>
      </c>
      <c r="N104" t="str">
        <f>IF(M104="","",IF(M104="[FÓRMULA MANUAL]","",IFERROR(AVERAGEIFS(DATOS!$K$2:$K$20000,DATOS!$A$2:$A$20000,M104,CONFIG_METADATA!$G$2:$G$20000,1,DATOS!$I$2:$I$20000,"Armonía"),"")))</f>
        <v/>
      </c>
      <c r="O104" t="str">
        <f>IF(M104="","",IF(M104="[FÓRMULA MANUAL]","",IFERROR(AVERAGEIFS(DATOS!$K$2:$K$20000,DATOS!$A$2:$A$20000,M104,CONFIG_METADATA!$G$2:$G$20000,1,DATOS!$I$2:$I$20000,"Orquesta/Banda/Conjunto"),"")))</f>
        <v/>
      </c>
      <c r="P104" t="str">
        <f>IF(M104="","",IF(M104="[FÓRMULA MANUAL]","",IFERROR(AVERAGEIFS(DATOS!$K$2:$K$20000,DATOS!$A$2:$A$20000,M104,CONFIG_METADATA!$G$2:$G$20000,1,DATOS!$I$2:$I$20000,"Música de Cámara"),"")))</f>
        <v/>
      </c>
      <c r="Q104" t="str">
        <f>IF(M104="","",IF(M104="[FÓRMULA MANUAL]","",IFERROR(SUMPRODUCT((DATOS!$A$2:$A$20000=M104)*(CONFIG_METADATA!$G$2:$G$20000=1)*(COUNTIF(CONFIG_ASIGNATURAS!$B$7:$B$27,DATOS!$I$2:$I$20000)&gt;0)*(DATOS!$K$2:$K$20000))/SUMPRODUCT((DATOS!$A$2:$A$20000=M104)*(CONFIG_METADATA!$G$2:$G$20000=1)*(COUNTIF(CONFIG_ASIGNATURAS!$B$7:$B$27,DATOS!$I$2:$I$20000)&gt;0)*1),"")))</f>
        <v/>
      </c>
      <c r="T104" t="str">
        <f>IF(S104="","",IF(S104="[FÓRMULA MANUAL]","",IFERROR(AVERAGEIFS(DATOS!$K$2:$K$20000,DATOS!$A$2:$A$20000,S104,CONFIG_METADATA!$G$2:$G$20000,1,DATOS!$I$2:$I$20000,"Armonía"),"")))</f>
        <v/>
      </c>
      <c r="U104" t="str">
        <f>IF(S104="","",IF(S104="[FÓRMULA MANUAL]","",IFERROR(AVERAGEIFS(DATOS!$K$2:$K$20000,DATOS!$A$2:$A$20000,S104,CONFIG_METADATA!$G$2:$G$20000,1,DATOS!$I$2:$I$20000,"Orquesta/Banda/Conjunto"),"")))</f>
        <v/>
      </c>
      <c r="V104" t="str">
        <f>IF(S104="","",IF(S104="[FÓRMULA MANUAL]","",IFERROR(AVERAGEIFS(DATOS!$K$2:$K$20000,DATOS!$A$2:$A$20000,S104,CONFIG_METADATA!$G$2:$G$20000,1,DATOS!$I$2:$I$20000,"Música de Cámara"),"")))</f>
        <v/>
      </c>
      <c r="W104" t="str">
        <f>IF(S104="","",IF(S104="[FÓRMULA MANUAL]","",IFERROR(SUMPRODUCT((DATOS!$A$2:$A$20000=S104)*(CONFIG_METADATA!$G$2:$G$20000=1)*(COUNTIF(CONFIG_ASIGNATURAS!$B$7:$B$27,DATOS!$I$2:$I$20000)&gt;0)*(DATOS!$K$2:$K$20000))/SUMPRODUCT((DATOS!$A$2:$A$20000=S104)*(CONFIG_METADATA!$G$2:$G$20000=1)*(COUNTIF(CONFIG_ASIGNATURAS!$B$7:$B$27,DATOS!$I$2:$I$20000)&gt;0)*1),"")))</f>
        <v/>
      </c>
      <c r="Z104" t="str">
        <f>IF(Y104="","",IF(Y104="[FÓRMULA MANUAL]","",IFERROR(AVERAGEIFS(DATOS!$K$2:$K$20000,DATOS!$A$2:$A$20000,Y104,CONFIG_METADATA!$G$2:$G$20000,1,DATOS!$I$2:$I$20000,"Análisis"),"")))</f>
        <v/>
      </c>
      <c r="AA104" t="str">
        <f>IF(Y104="","",IF(Y104="[FÓRMULA MANUAL]","",IFERROR(AVERAGEIFS(DATOS!$K$2:$K$20000,DATOS!$A$2:$A$20000,Y104,CONFIG_METADATA!$G$2:$G$20000,1,DATOS!$I$2:$I$20000,"Orquesta/Banda/Conjunto"),"")))</f>
        <v/>
      </c>
      <c r="AB104" t="str">
        <f>IF(Y104="","",IF(Y104="[FÓRMULA MANUAL]","",IFERROR(AVERAGEIFS(DATOS!$K$2:$K$20000,DATOS!$A$2:$A$20000,Y104,CONFIG_METADATA!$G$2:$G$20000,1,DATOS!$I$2:$I$20000,"Música de Cámara"),"")))</f>
        <v/>
      </c>
      <c r="AC104" t="str">
        <f>IF(Y104="","",IF(Y104="[FÓRMULA MANUAL]","",IFERROR(SUMPRODUCT((DATOS!$A$2:$A$20000=Y104)*(CONFIG_METADATA!$G$2:$G$20000=1)*(COUNTIF(CONFIG_ASIGNATURAS!$B$7:$B$27,DATOS!$I$2:$I$20000)&gt;0)*(DATOS!$K$2:$K$20000))/SUMPRODUCT((DATOS!$A$2:$A$20000=Y104)*(CONFIG_METADATA!$G$2:$G$20000=1)*(COUNTIF(CONFIG_ASIGNATURAS!$B$7:$B$27,DATOS!$I$2:$I$20000)&gt;0)*1),"")))</f>
        <v/>
      </c>
      <c r="AF104" t="str">
        <f>IF(AE104="","",IF(AE104="[FÓRMULA MANUAL]","",IFERROR(AVERAGEIFS(DATOS!$K$2:$K$20000,DATOS!$A$2:$A$20000,AE104,CONFIG_METADATA!$G$2:$G$20000,1,DATOS!$I$2:$I$20000,"Análisis"),"")))</f>
        <v/>
      </c>
      <c r="AG104" t="str">
        <f>IF(AE104="","",IF(AE104="[FÓRMULA MANUAL]","",IFERROR(AVERAGEIFS(DATOS!$K$2:$K$20000,DATOS!$A$2:$A$20000,AE104,CONFIG_METADATA!$G$2:$G$20000,1,DATOS!$I$2:$I$20000,"Orquesta/Banda/Conjunto"),"")))</f>
        <v/>
      </c>
      <c r="AH104" t="str">
        <f>IF(AE104="","",IF(AE104="[FÓRMULA MANUAL]","",IFERROR(AVERAGEIFS(DATOS!$K$2:$K$20000,DATOS!$A$2:$A$20000,AE104,CONFIG_METADATA!$G$2:$G$20000,1,DATOS!$I$2:$I$20000,"Música de Cámara"),"")))</f>
        <v/>
      </c>
      <c r="AI104" t="str">
        <f>IF(AE104="","",IF(AE104="[FÓRMULA MANUAL]","",IFERROR(SUMPRODUCT((DATOS!$A$2:$A$20000=AE104)*(CONFIG_METADATA!$G$2:$G$20000=1)*(COUNTIF(CONFIG_ASIGNATURAS!$B$7:$B$27,DATOS!$I$2:$I$20000)&gt;0)*(DATOS!$K$2:$K$20000))/SUMPRODUCT((DATOS!$A$2:$A$20000=AE104)*(CONFIG_METADATA!$G$2:$G$20000=1)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MANUAL]","",IFERROR(AVERAGEIFS(DATOS!$K$2:$K$20000,DATOS!$A$2:$A$20000,A105,CONFIG_METADATA!$G$2:$G$20000,1,DATOS!$I$2:$I$20000,"Lenguaje Musical"),"")))</f>
        <v/>
      </c>
      <c r="C105" t="str">
        <f>IF(A105="","",IF(A105="[FÓRMULA MANUAL]","",IFERROR(AVERAGEIFS(DATOS!$K$2:$K$20000,DATOS!$A$2:$A$20000,A105,CONFIG_METADATA!$G$2:$G$20000,1,DATOS!$I$2:$I$20000,"Orquesta/Banda/Conjunto"),"")))</f>
        <v/>
      </c>
      <c r="D105" t="str">
        <f>IF(A105="","",IF(A105="[FÓRMULA MANUAL]","",IFERROR(AVERAGEIFS(DATOS!$K$2:$K$20000,DATOS!$A$2:$A$20000,A105,CONFIG_METADATA!$G$2:$G$20000,1,DATOS!$I$2:$I$20000,"Conjunto"),"")))</f>
        <v/>
      </c>
      <c r="E105" t="str">
        <f>IF(A105="","",IF(A105="[FÓRMULA MANUAL]","",IFERROR(SUMPRODUCT((DATOS!$A$2:$A$20000=A105)*(CONFIG_METADATA!$G$2:$G$20000=1)*(COUNTIF(CONFIG_ASIGNATURAS!$B$7:$B$27,DATOS!$I$2:$I$20000)&gt;0)*(DATOS!$K$2:$K$20000))/SUMPRODUCT((DATOS!$A$2:$A$20000=A105)*(CONFIG_METADATA!$G$2:$G$20000=1)*(COUNTIF(CONFIG_ASIGNATURAS!$B$7:$B$27,DATOS!$I$2:$I$20000)&gt;0)*1),"")))</f>
        <v/>
      </c>
      <c r="H105" t="str">
        <f>IF(G105="","",IF(G105="[FÓRMULA MANUAL]","",IFERROR(AVERAGEIFS(DATOS!$K$2:$K$20000,DATOS!$A$2:$A$20000,G105,CONFIG_METADATA!$G$2:$G$20000,1,DATOS!$I$2:$I$20000,"Lenguaje Musical"),"")))</f>
        <v/>
      </c>
      <c r="I105" t="str">
        <f>IF(G105="","",IF(G105="[FÓRMULA MANUAL]","",IFERROR(AVERAGEIFS(DATOS!$K$2:$K$20000,DATOS!$A$2:$A$20000,G105,CONFIG_METADATA!$G$2:$G$20000,1,DATOS!$I$2:$I$20000,"Orquesta/Banda/Conjunto"),"")))</f>
        <v/>
      </c>
      <c r="J105" t="str">
        <f>IF(G105="","",IF(G105="[FÓRMULA MANUAL]","",IFERROR(AVERAGEIFS(DATOS!$K$2:$K$20000,DATOS!$A$2:$A$20000,G105,CONFIG_METADATA!$G$2:$G$20000,1,DATOS!$I$2:$I$20000,"Conjunto"),"")))</f>
        <v/>
      </c>
      <c r="K105" t="str">
        <f>IF(G105="","",IF(G105="[FÓRMULA MANUAL]","",IFERROR(SUMPRODUCT((DATOS!$A$2:$A$20000=G105)*(CONFIG_METADATA!$G$2:$G$20000=1)*(COUNTIF(CONFIG_ASIGNATURAS!$B$7:$B$27,DATOS!$I$2:$I$20000)&gt;0)*(DATOS!$K$2:$K$20000))/SUMPRODUCT((DATOS!$A$2:$A$20000=G105)*(CONFIG_METADATA!$G$2:$G$20000=1)*(COUNTIF(CONFIG_ASIGNATURAS!$B$7:$B$27,DATOS!$I$2:$I$20000)&gt;0)*1),"")))</f>
        <v/>
      </c>
      <c r="N105" t="str">
        <f>IF(M105="","",IF(M105="[FÓRMULA MANUAL]","",IFERROR(AVERAGEIFS(DATOS!$K$2:$K$20000,DATOS!$A$2:$A$20000,M105,CONFIG_METADATA!$G$2:$G$20000,1,DATOS!$I$2:$I$20000,"Armonía"),"")))</f>
        <v/>
      </c>
      <c r="O105" t="str">
        <f>IF(M105="","",IF(M105="[FÓRMULA MANUAL]","",IFERROR(AVERAGEIFS(DATOS!$K$2:$K$20000,DATOS!$A$2:$A$20000,M105,CONFIG_METADATA!$G$2:$G$20000,1,DATOS!$I$2:$I$20000,"Orquesta/Banda/Conjunto"),"")))</f>
        <v/>
      </c>
      <c r="P105" t="str">
        <f>IF(M105="","",IF(M105="[FÓRMULA MANUAL]","",IFERROR(AVERAGEIFS(DATOS!$K$2:$K$20000,DATOS!$A$2:$A$20000,M105,CONFIG_METADATA!$G$2:$G$20000,1,DATOS!$I$2:$I$20000,"Música de Cámara"),"")))</f>
        <v/>
      </c>
      <c r="Q105" t="str">
        <f>IF(M105="","",IF(M105="[FÓRMULA MANUAL]","",IFERROR(SUMPRODUCT((DATOS!$A$2:$A$20000=M105)*(CONFIG_METADATA!$G$2:$G$20000=1)*(COUNTIF(CONFIG_ASIGNATURAS!$B$7:$B$27,DATOS!$I$2:$I$20000)&gt;0)*(DATOS!$K$2:$K$20000))/SUMPRODUCT((DATOS!$A$2:$A$20000=M105)*(CONFIG_METADATA!$G$2:$G$20000=1)*(COUNTIF(CONFIG_ASIGNATURAS!$B$7:$B$27,DATOS!$I$2:$I$20000)&gt;0)*1),"")))</f>
        <v/>
      </c>
      <c r="T105" t="str">
        <f>IF(S105="","",IF(S105="[FÓRMULA MANUAL]","",IFERROR(AVERAGEIFS(DATOS!$K$2:$K$20000,DATOS!$A$2:$A$20000,S105,CONFIG_METADATA!$G$2:$G$20000,1,DATOS!$I$2:$I$20000,"Armonía"),"")))</f>
        <v/>
      </c>
      <c r="U105" t="str">
        <f>IF(S105="","",IF(S105="[FÓRMULA MANUAL]","",IFERROR(AVERAGEIFS(DATOS!$K$2:$K$20000,DATOS!$A$2:$A$20000,S105,CONFIG_METADATA!$G$2:$G$20000,1,DATOS!$I$2:$I$20000,"Orquesta/Banda/Conjunto"),"")))</f>
        <v/>
      </c>
      <c r="V105" t="str">
        <f>IF(S105="","",IF(S105="[FÓRMULA MANUAL]","",IFERROR(AVERAGEIFS(DATOS!$K$2:$K$20000,DATOS!$A$2:$A$20000,S105,CONFIG_METADATA!$G$2:$G$20000,1,DATOS!$I$2:$I$20000,"Música de Cámara"),"")))</f>
        <v/>
      </c>
      <c r="W105" t="str">
        <f>IF(S105="","",IF(S105="[FÓRMULA MANUAL]","",IFERROR(SUMPRODUCT((DATOS!$A$2:$A$20000=S105)*(CONFIG_METADATA!$G$2:$G$20000=1)*(COUNTIF(CONFIG_ASIGNATURAS!$B$7:$B$27,DATOS!$I$2:$I$20000)&gt;0)*(DATOS!$K$2:$K$20000))/SUMPRODUCT((DATOS!$A$2:$A$20000=S105)*(CONFIG_METADATA!$G$2:$G$20000=1)*(COUNTIF(CONFIG_ASIGNATURAS!$B$7:$B$27,DATOS!$I$2:$I$20000)&gt;0)*1),"")))</f>
        <v/>
      </c>
      <c r="Z105" t="str">
        <f>IF(Y105="","",IF(Y105="[FÓRMULA MANUAL]","",IFERROR(AVERAGEIFS(DATOS!$K$2:$K$20000,DATOS!$A$2:$A$20000,Y105,CONFIG_METADATA!$G$2:$G$20000,1,DATOS!$I$2:$I$20000,"Análisis"),"")))</f>
        <v/>
      </c>
      <c r="AA105" t="str">
        <f>IF(Y105="","",IF(Y105="[FÓRMULA MANUAL]","",IFERROR(AVERAGEIFS(DATOS!$K$2:$K$20000,DATOS!$A$2:$A$20000,Y105,CONFIG_METADATA!$G$2:$G$20000,1,DATOS!$I$2:$I$20000,"Orquesta/Banda/Conjunto"),"")))</f>
        <v/>
      </c>
      <c r="AB105" t="str">
        <f>IF(Y105="","",IF(Y105="[FÓRMULA MANUAL]","",IFERROR(AVERAGEIFS(DATOS!$K$2:$K$20000,DATOS!$A$2:$A$20000,Y105,CONFIG_METADATA!$G$2:$G$20000,1,DATOS!$I$2:$I$20000,"Música de Cámara"),"")))</f>
        <v/>
      </c>
      <c r="AC105" t="str">
        <f>IF(Y105="","",IF(Y105="[FÓRMULA MANUAL]","",IFERROR(SUMPRODUCT((DATOS!$A$2:$A$20000=Y105)*(CONFIG_METADATA!$G$2:$G$20000=1)*(COUNTIF(CONFIG_ASIGNATURAS!$B$7:$B$27,DATOS!$I$2:$I$20000)&gt;0)*(DATOS!$K$2:$K$20000))/SUMPRODUCT((DATOS!$A$2:$A$20000=Y105)*(CONFIG_METADATA!$G$2:$G$20000=1)*(COUNTIF(CONFIG_ASIGNATURAS!$B$7:$B$27,DATOS!$I$2:$I$20000)&gt;0)*1),"")))</f>
        <v/>
      </c>
      <c r="AF105" t="str">
        <f>IF(AE105="","",IF(AE105="[FÓRMULA MANUAL]","",IFERROR(AVERAGEIFS(DATOS!$K$2:$K$20000,DATOS!$A$2:$A$20000,AE105,CONFIG_METADATA!$G$2:$G$20000,1,DATOS!$I$2:$I$20000,"Análisis"),"")))</f>
        <v/>
      </c>
      <c r="AG105" t="str">
        <f>IF(AE105="","",IF(AE105="[FÓRMULA MANUAL]","",IFERROR(AVERAGEIFS(DATOS!$K$2:$K$20000,DATOS!$A$2:$A$20000,AE105,CONFIG_METADATA!$G$2:$G$20000,1,DATOS!$I$2:$I$20000,"Orquesta/Banda/Conjunto"),"")))</f>
        <v/>
      </c>
      <c r="AH105" t="str">
        <f>IF(AE105="","",IF(AE105="[FÓRMULA MANUAL]","",IFERROR(AVERAGEIFS(DATOS!$K$2:$K$20000,DATOS!$A$2:$A$20000,AE105,CONFIG_METADATA!$G$2:$G$20000,1,DATOS!$I$2:$I$20000,"Música de Cámara"),"")))</f>
        <v/>
      </c>
      <c r="AI105" t="str">
        <f>IF(AE105="","",IF(AE105="[FÓRMULA MANUAL]","",IFERROR(SUMPRODUCT((DATOS!$A$2:$A$20000=AE105)*(CONFIG_METADATA!$G$2:$G$20000=1)*(COUNTIF(CONFIG_ASIGNATURAS!$B$7:$B$27,DATOS!$I$2:$I$20000)&gt;0)*(DATOS!$K$2:$K$20000))/SUMPRODUCT((DATOS!$A$2:$A$20000=AE105)*(CONFIG_METADATA!$G$2:$G$20000=1)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MANUAL]","",IFERROR(AVERAGEIFS(DATOS!$K$2:$K$20000,DATOS!$A$2:$A$20000,A106,CONFIG_METADATA!$G$2:$G$20000,1,DATOS!$I$2:$I$20000,"Lenguaje Musical"),"")))</f>
        <v/>
      </c>
      <c r="C106" t="str">
        <f>IF(A106="","",IF(A106="[FÓRMULA MANUAL]","",IFERROR(AVERAGEIFS(DATOS!$K$2:$K$20000,DATOS!$A$2:$A$20000,A106,CONFIG_METADATA!$G$2:$G$20000,1,DATOS!$I$2:$I$20000,"Orquesta/Banda/Conjunto"),"")))</f>
        <v/>
      </c>
      <c r="D106" t="str">
        <f>IF(A106="","",IF(A106="[FÓRMULA MANUAL]","",IFERROR(AVERAGEIFS(DATOS!$K$2:$K$20000,DATOS!$A$2:$A$20000,A106,CONFIG_METADATA!$G$2:$G$20000,1,DATOS!$I$2:$I$20000,"Conjunto"),"")))</f>
        <v/>
      </c>
      <c r="E106" t="str">
        <f>IF(A106="","",IF(A106="[FÓRMULA MANUAL]","",IFERROR(SUMPRODUCT((DATOS!$A$2:$A$20000=A106)*(CONFIG_METADATA!$G$2:$G$20000=1)*(COUNTIF(CONFIG_ASIGNATURAS!$B$7:$B$27,DATOS!$I$2:$I$20000)&gt;0)*(DATOS!$K$2:$K$20000))/SUMPRODUCT((DATOS!$A$2:$A$20000=A106)*(CONFIG_METADATA!$G$2:$G$20000=1)*(COUNTIF(CONFIG_ASIGNATURAS!$B$7:$B$27,DATOS!$I$2:$I$20000)&gt;0)*1),"")))</f>
        <v/>
      </c>
      <c r="H106" t="str">
        <f>IF(G106="","",IF(G106="[FÓRMULA MANUAL]","",IFERROR(AVERAGEIFS(DATOS!$K$2:$K$20000,DATOS!$A$2:$A$20000,G106,CONFIG_METADATA!$G$2:$G$20000,1,DATOS!$I$2:$I$20000,"Lenguaje Musical"),"")))</f>
        <v/>
      </c>
      <c r="I106" t="str">
        <f>IF(G106="","",IF(G106="[FÓRMULA MANUAL]","",IFERROR(AVERAGEIFS(DATOS!$K$2:$K$20000,DATOS!$A$2:$A$20000,G106,CONFIG_METADATA!$G$2:$G$20000,1,DATOS!$I$2:$I$20000,"Orquesta/Banda/Conjunto"),"")))</f>
        <v/>
      </c>
      <c r="J106" t="str">
        <f>IF(G106="","",IF(G106="[FÓRMULA MANUAL]","",IFERROR(AVERAGEIFS(DATOS!$K$2:$K$20000,DATOS!$A$2:$A$20000,G106,CONFIG_METADATA!$G$2:$G$20000,1,DATOS!$I$2:$I$20000,"Conjunto"),"")))</f>
        <v/>
      </c>
      <c r="K106" t="str">
        <f>IF(G106="","",IF(G106="[FÓRMULA MANUAL]","",IFERROR(SUMPRODUCT((DATOS!$A$2:$A$20000=G106)*(CONFIG_METADATA!$G$2:$G$20000=1)*(COUNTIF(CONFIG_ASIGNATURAS!$B$7:$B$27,DATOS!$I$2:$I$20000)&gt;0)*(DATOS!$K$2:$K$20000))/SUMPRODUCT((DATOS!$A$2:$A$20000=G106)*(CONFIG_METADATA!$G$2:$G$20000=1)*(COUNTIF(CONFIG_ASIGNATURAS!$B$7:$B$27,DATOS!$I$2:$I$20000)&gt;0)*1),"")))</f>
        <v/>
      </c>
      <c r="N106" t="str">
        <f>IF(M106="","",IF(M106="[FÓRMULA MANUAL]","",IFERROR(AVERAGEIFS(DATOS!$K$2:$K$20000,DATOS!$A$2:$A$20000,M106,CONFIG_METADATA!$G$2:$G$20000,1,DATOS!$I$2:$I$20000,"Armonía"),"")))</f>
        <v/>
      </c>
      <c r="O106" t="str">
        <f>IF(M106="","",IF(M106="[FÓRMULA MANUAL]","",IFERROR(AVERAGEIFS(DATOS!$K$2:$K$20000,DATOS!$A$2:$A$20000,M106,CONFIG_METADATA!$G$2:$G$20000,1,DATOS!$I$2:$I$20000,"Orquesta/Banda/Conjunto"),"")))</f>
        <v/>
      </c>
      <c r="P106" t="str">
        <f>IF(M106="","",IF(M106="[FÓRMULA MANUAL]","",IFERROR(AVERAGEIFS(DATOS!$K$2:$K$20000,DATOS!$A$2:$A$20000,M106,CONFIG_METADATA!$G$2:$G$20000,1,DATOS!$I$2:$I$20000,"Música de Cámara"),"")))</f>
        <v/>
      </c>
      <c r="Q106" t="str">
        <f>IF(M106="","",IF(M106="[FÓRMULA MANUAL]","",IFERROR(SUMPRODUCT((DATOS!$A$2:$A$20000=M106)*(CONFIG_METADATA!$G$2:$G$20000=1)*(COUNTIF(CONFIG_ASIGNATURAS!$B$7:$B$27,DATOS!$I$2:$I$20000)&gt;0)*(DATOS!$K$2:$K$20000))/SUMPRODUCT((DATOS!$A$2:$A$20000=M106)*(CONFIG_METADATA!$G$2:$G$20000=1)*(COUNTIF(CONFIG_ASIGNATURAS!$B$7:$B$27,DATOS!$I$2:$I$20000)&gt;0)*1),"")))</f>
        <v/>
      </c>
      <c r="T106" t="str">
        <f>IF(S106="","",IF(S106="[FÓRMULA MANUAL]","",IFERROR(AVERAGEIFS(DATOS!$K$2:$K$20000,DATOS!$A$2:$A$20000,S106,CONFIG_METADATA!$G$2:$G$20000,1,DATOS!$I$2:$I$20000,"Armonía"),"")))</f>
        <v/>
      </c>
      <c r="U106" t="str">
        <f>IF(S106="","",IF(S106="[FÓRMULA MANUAL]","",IFERROR(AVERAGEIFS(DATOS!$K$2:$K$20000,DATOS!$A$2:$A$20000,S106,CONFIG_METADATA!$G$2:$G$20000,1,DATOS!$I$2:$I$20000,"Orquesta/Banda/Conjunto"),"")))</f>
        <v/>
      </c>
      <c r="V106" t="str">
        <f>IF(S106="","",IF(S106="[FÓRMULA MANUAL]","",IFERROR(AVERAGEIFS(DATOS!$K$2:$K$20000,DATOS!$A$2:$A$20000,S106,CONFIG_METADATA!$G$2:$G$20000,1,DATOS!$I$2:$I$20000,"Música de Cámara"),"")))</f>
        <v/>
      </c>
      <c r="W106" t="str">
        <f>IF(S106="","",IF(S106="[FÓRMULA MANUAL]","",IFERROR(SUMPRODUCT((DATOS!$A$2:$A$20000=S106)*(CONFIG_METADATA!$G$2:$G$20000=1)*(COUNTIF(CONFIG_ASIGNATURAS!$B$7:$B$27,DATOS!$I$2:$I$20000)&gt;0)*(DATOS!$K$2:$K$20000))/SUMPRODUCT((DATOS!$A$2:$A$20000=S106)*(CONFIG_METADATA!$G$2:$G$20000=1)*(COUNTIF(CONFIG_ASIGNATURAS!$B$7:$B$27,DATOS!$I$2:$I$20000)&gt;0)*1),"")))</f>
        <v/>
      </c>
      <c r="Z106" t="str">
        <f>IF(Y106="","",IF(Y106="[FÓRMULA MANUAL]","",IFERROR(AVERAGEIFS(DATOS!$K$2:$K$20000,DATOS!$A$2:$A$20000,Y106,CONFIG_METADATA!$G$2:$G$20000,1,DATOS!$I$2:$I$20000,"Análisis"),"")))</f>
        <v/>
      </c>
      <c r="AA106" t="str">
        <f>IF(Y106="","",IF(Y106="[FÓRMULA MANUAL]","",IFERROR(AVERAGEIFS(DATOS!$K$2:$K$20000,DATOS!$A$2:$A$20000,Y106,CONFIG_METADATA!$G$2:$G$20000,1,DATOS!$I$2:$I$20000,"Orquesta/Banda/Conjunto"),"")))</f>
        <v/>
      </c>
      <c r="AB106" t="str">
        <f>IF(Y106="","",IF(Y106="[FÓRMULA MANUAL]","",IFERROR(AVERAGEIFS(DATOS!$K$2:$K$20000,DATOS!$A$2:$A$20000,Y106,CONFIG_METADATA!$G$2:$G$20000,1,DATOS!$I$2:$I$20000,"Música de Cámara"),"")))</f>
        <v/>
      </c>
      <c r="AC106" t="str">
        <f>IF(Y106="","",IF(Y106="[FÓRMULA MANUAL]","",IFERROR(SUMPRODUCT((DATOS!$A$2:$A$20000=Y106)*(CONFIG_METADATA!$G$2:$G$20000=1)*(COUNTIF(CONFIG_ASIGNATURAS!$B$7:$B$27,DATOS!$I$2:$I$20000)&gt;0)*(DATOS!$K$2:$K$20000))/SUMPRODUCT((DATOS!$A$2:$A$20000=Y106)*(CONFIG_METADATA!$G$2:$G$20000=1)*(COUNTIF(CONFIG_ASIGNATURAS!$B$7:$B$27,DATOS!$I$2:$I$20000)&gt;0)*1),"")))</f>
        <v/>
      </c>
      <c r="AF106" t="str">
        <f>IF(AE106="","",IF(AE106="[FÓRMULA MANUAL]","",IFERROR(AVERAGEIFS(DATOS!$K$2:$K$20000,DATOS!$A$2:$A$20000,AE106,CONFIG_METADATA!$G$2:$G$20000,1,DATOS!$I$2:$I$20000,"Análisis"),"")))</f>
        <v/>
      </c>
      <c r="AG106" t="str">
        <f>IF(AE106="","",IF(AE106="[FÓRMULA MANUAL]","",IFERROR(AVERAGEIFS(DATOS!$K$2:$K$20000,DATOS!$A$2:$A$20000,AE106,CONFIG_METADATA!$G$2:$G$20000,1,DATOS!$I$2:$I$20000,"Orquesta/Banda/Conjunto"),"")))</f>
        <v/>
      </c>
      <c r="AH106" t="str">
        <f>IF(AE106="","",IF(AE106="[FÓRMULA MANUAL]","",IFERROR(AVERAGEIFS(DATOS!$K$2:$K$20000,DATOS!$A$2:$A$20000,AE106,CONFIG_METADATA!$G$2:$G$20000,1,DATOS!$I$2:$I$20000,"Música de Cámara"),"")))</f>
        <v/>
      </c>
      <c r="AI106" t="str">
        <f>IF(AE106="","",IF(AE106="[FÓRMULA MANUAL]","",IFERROR(SUMPRODUCT((DATOS!$A$2:$A$20000=AE106)*(CONFIG_METADATA!$G$2:$G$20000=1)*(COUNTIF(CONFIG_ASIGNATURAS!$B$7:$B$27,DATOS!$I$2:$I$20000)&gt;0)*(DATOS!$K$2:$K$20000))/SUMPRODUCT((DATOS!$A$2:$A$20000=AE106)*(CONFIG_METADATA!$G$2:$G$20000=1)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MANUAL]","",IFERROR(AVERAGEIFS(DATOS!$K$2:$K$20000,DATOS!$A$2:$A$20000,A107,CONFIG_METADATA!$G$2:$G$20000,1,DATOS!$I$2:$I$20000,"Lenguaje Musical"),"")))</f>
        <v/>
      </c>
      <c r="C107" t="str">
        <f>IF(A107="","",IF(A107="[FÓRMULA MANUAL]","",IFERROR(AVERAGEIFS(DATOS!$K$2:$K$20000,DATOS!$A$2:$A$20000,A107,CONFIG_METADATA!$G$2:$G$20000,1,DATOS!$I$2:$I$20000,"Orquesta/Banda/Conjunto"),"")))</f>
        <v/>
      </c>
      <c r="D107" t="str">
        <f>IF(A107="","",IF(A107="[FÓRMULA MANUAL]","",IFERROR(AVERAGEIFS(DATOS!$K$2:$K$20000,DATOS!$A$2:$A$20000,A107,CONFIG_METADATA!$G$2:$G$20000,1,DATOS!$I$2:$I$20000,"Conjunto"),"")))</f>
        <v/>
      </c>
      <c r="E107" t="str">
        <f>IF(A107="","",IF(A107="[FÓRMULA MANUAL]","",IFERROR(SUMPRODUCT((DATOS!$A$2:$A$20000=A107)*(CONFIG_METADATA!$G$2:$G$20000=1)*(COUNTIF(CONFIG_ASIGNATURAS!$B$7:$B$27,DATOS!$I$2:$I$20000)&gt;0)*(DATOS!$K$2:$K$20000))/SUMPRODUCT((DATOS!$A$2:$A$20000=A107)*(CONFIG_METADATA!$G$2:$G$20000=1)*(COUNTIF(CONFIG_ASIGNATURAS!$B$7:$B$27,DATOS!$I$2:$I$20000)&gt;0)*1),"")))</f>
        <v/>
      </c>
      <c r="H107" t="str">
        <f>IF(G107="","",IF(G107="[FÓRMULA MANUAL]","",IFERROR(AVERAGEIFS(DATOS!$K$2:$K$20000,DATOS!$A$2:$A$20000,G107,CONFIG_METADATA!$G$2:$G$20000,1,DATOS!$I$2:$I$20000,"Lenguaje Musical"),"")))</f>
        <v/>
      </c>
      <c r="I107" t="str">
        <f>IF(G107="","",IF(G107="[FÓRMULA MANUAL]","",IFERROR(AVERAGEIFS(DATOS!$K$2:$K$20000,DATOS!$A$2:$A$20000,G107,CONFIG_METADATA!$G$2:$G$20000,1,DATOS!$I$2:$I$20000,"Orquesta/Banda/Conjunto"),"")))</f>
        <v/>
      </c>
      <c r="J107" t="str">
        <f>IF(G107="","",IF(G107="[FÓRMULA MANUAL]","",IFERROR(AVERAGEIFS(DATOS!$K$2:$K$20000,DATOS!$A$2:$A$20000,G107,CONFIG_METADATA!$G$2:$G$20000,1,DATOS!$I$2:$I$20000,"Conjunto"),"")))</f>
        <v/>
      </c>
      <c r="K107" t="str">
        <f>IF(G107="","",IF(G107="[FÓRMULA MANUAL]","",IFERROR(SUMPRODUCT((DATOS!$A$2:$A$20000=G107)*(CONFIG_METADATA!$G$2:$G$20000=1)*(COUNTIF(CONFIG_ASIGNATURAS!$B$7:$B$27,DATOS!$I$2:$I$20000)&gt;0)*(DATOS!$K$2:$K$20000))/SUMPRODUCT((DATOS!$A$2:$A$20000=G107)*(CONFIG_METADATA!$G$2:$G$20000=1)*(COUNTIF(CONFIG_ASIGNATURAS!$B$7:$B$27,DATOS!$I$2:$I$20000)&gt;0)*1),"")))</f>
        <v/>
      </c>
      <c r="N107" t="str">
        <f>IF(M107="","",IF(M107="[FÓRMULA MANUAL]","",IFERROR(AVERAGEIFS(DATOS!$K$2:$K$20000,DATOS!$A$2:$A$20000,M107,CONFIG_METADATA!$G$2:$G$20000,1,DATOS!$I$2:$I$20000,"Armonía"),"")))</f>
        <v/>
      </c>
      <c r="O107" t="str">
        <f>IF(M107="","",IF(M107="[FÓRMULA MANUAL]","",IFERROR(AVERAGEIFS(DATOS!$K$2:$K$20000,DATOS!$A$2:$A$20000,M107,CONFIG_METADATA!$G$2:$G$20000,1,DATOS!$I$2:$I$20000,"Orquesta/Banda/Conjunto"),"")))</f>
        <v/>
      </c>
      <c r="P107" t="str">
        <f>IF(M107="","",IF(M107="[FÓRMULA MANUAL]","",IFERROR(AVERAGEIFS(DATOS!$K$2:$K$20000,DATOS!$A$2:$A$20000,M107,CONFIG_METADATA!$G$2:$G$20000,1,DATOS!$I$2:$I$20000,"Música de Cámara"),"")))</f>
        <v/>
      </c>
      <c r="Q107" t="str">
        <f>IF(M107="","",IF(M107="[FÓRMULA MANUAL]","",IFERROR(SUMPRODUCT((DATOS!$A$2:$A$20000=M107)*(CONFIG_METADATA!$G$2:$G$20000=1)*(COUNTIF(CONFIG_ASIGNATURAS!$B$7:$B$27,DATOS!$I$2:$I$20000)&gt;0)*(DATOS!$K$2:$K$20000))/SUMPRODUCT((DATOS!$A$2:$A$20000=M107)*(CONFIG_METADATA!$G$2:$G$20000=1)*(COUNTIF(CONFIG_ASIGNATURAS!$B$7:$B$27,DATOS!$I$2:$I$20000)&gt;0)*1),"")))</f>
        <v/>
      </c>
      <c r="T107" t="str">
        <f>IF(S107="","",IF(S107="[FÓRMULA MANUAL]","",IFERROR(AVERAGEIFS(DATOS!$K$2:$K$20000,DATOS!$A$2:$A$20000,S107,CONFIG_METADATA!$G$2:$G$20000,1,DATOS!$I$2:$I$20000,"Armonía"),"")))</f>
        <v/>
      </c>
      <c r="U107" t="str">
        <f>IF(S107="","",IF(S107="[FÓRMULA MANUAL]","",IFERROR(AVERAGEIFS(DATOS!$K$2:$K$20000,DATOS!$A$2:$A$20000,S107,CONFIG_METADATA!$G$2:$G$20000,1,DATOS!$I$2:$I$20000,"Orquesta/Banda/Conjunto"),"")))</f>
        <v/>
      </c>
      <c r="V107" t="str">
        <f>IF(S107="","",IF(S107="[FÓRMULA MANUAL]","",IFERROR(AVERAGEIFS(DATOS!$K$2:$K$20000,DATOS!$A$2:$A$20000,S107,CONFIG_METADATA!$G$2:$G$20000,1,DATOS!$I$2:$I$20000,"Música de Cámara"),"")))</f>
        <v/>
      </c>
      <c r="W107" t="str">
        <f>IF(S107="","",IF(S107="[FÓRMULA MANUAL]","",IFERROR(SUMPRODUCT((DATOS!$A$2:$A$20000=S107)*(CONFIG_METADATA!$G$2:$G$20000=1)*(COUNTIF(CONFIG_ASIGNATURAS!$B$7:$B$27,DATOS!$I$2:$I$20000)&gt;0)*(DATOS!$K$2:$K$20000))/SUMPRODUCT((DATOS!$A$2:$A$20000=S107)*(CONFIG_METADATA!$G$2:$G$20000=1)*(COUNTIF(CONFIG_ASIGNATURAS!$B$7:$B$27,DATOS!$I$2:$I$20000)&gt;0)*1),"")))</f>
        <v/>
      </c>
      <c r="Z107" t="str">
        <f>IF(Y107="","",IF(Y107="[FÓRMULA MANUAL]","",IFERROR(AVERAGEIFS(DATOS!$K$2:$K$20000,DATOS!$A$2:$A$20000,Y107,CONFIG_METADATA!$G$2:$G$20000,1,DATOS!$I$2:$I$20000,"Análisis"),"")))</f>
        <v/>
      </c>
      <c r="AA107" t="str">
        <f>IF(Y107="","",IF(Y107="[FÓRMULA MANUAL]","",IFERROR(AVERAGEIFS(DATOS!$K$2:$K$20000,DATOS!$A$2:$A$20000,Y107,CONFIG_METADATA!$G$2:$G$20000,1,DATOS!$I$2:$I$20000,"Orquesta/Banda/Conjunto"),"")))</f>
        <v/>
      </c>
      <c r="AB107" t="str">
        <f>IF(Y107="","",IF(Y107="[FÓRMULA MANUAL]","",IFERROR(AVERAGEIFS(DATOS!$K$2:$K$20000,DATOS!$A$2:$A$20000,Y107,CONFIG_METADATA!$G$2:$G$20000,1,DATOS!$I$2:$I$20000,"Música de Cámara"),"")))</f>
        <v/>
      </c>
      <c r="AC107" t="str">
        <f>IF(Y107="","",IF(Y107="[FÓRMULA MANUAL]","",IFERROR(SUMPRODUCT((DATOS!$A$2:$A$20000=Y107)*(CONFIG_METADATA!$G$2:$G$20000=1)*(COUNTIF(CONFIG_ASIGNATURAS!$B$7:$B$27,DATOS!$I$2:$I$20000)&gt;0)*(DATOS!$K$2:$K$20000))/SUMPRODUCT((DATOS!$A$2:$A$20000=Y107)*(CONFIG_METADATA!$G$2:$G$20000=1)*(COUNTIF(CONFIG_ASIGNATURAS!$B$7:$B$27,DATOS!$I$2:$I$20000)&gt;0)*1),"")))</f>
        <v/>
      </c>
      <c r="AF107" t="str">
        <f>IF(AE107="","",IF(AE107="[FÓRMULA MANUAL]","",IFERROR(AVERAGEIFS(DATOS!$K$2:$K$20000,DATOS!$A$2:$A$20000,AE107,CONFIG_METADATA!$G$2:$G$20000,1,DATOS!$I$2:$I$20000,"Análisis"),"")))</f>
        <v/>
      </c>
      <c r="AG107" t="str">
        <f>IF(AE107="","",IF(AE107="[FÓRMULA MANUAL]","",IFERROR(AVERAGEIFS(DATOS!$K$2:$K$20000,DATOS!$A$2:$A$20000,AE107,CONFIG_METADATA!$G$2:$G$20000,1,DATOS!$I$2:$I$20000,"Orquesta/Banda/Conjunto"),"")))</f>
        <v/>
      </c>
      <c r="AH107" t="str">
        <f>IF(AE107="","",IF(AE107="[FÓRMULA MANUAL]","",IFERROR(AVERAGEIFS(DATOS!$K$2:$K$20000,DATOS!$A$2:$A$20000,AE107,CONFIG_METADATA!$G$2:$G$20000,1,DATOS!$I$2:$I$20000,"Música de Cámara"),"")))</f>
        <v/>
      </c>
      <c r="AI107" t="str">
        <f>IF(AE107="","",IF(AE107="[FÓRMULA MANUAL]","",IFERROR(SUMPRODUCT((DATOS!$A$2:$A$20000=AE107)*(CONFIG_METADATA!$G$2:$G$20000=1)*(COUNTIF(CONFIG_ASIGNATURAS!$B$7:$B$27,DATOS!$I$2:$I$20000)&gt;0)*(DATOS!$K$2:$K$20000))/SUMPRODUCT((DATOS!$A$2:$A$20000=AE107)*(CONFIG_METADATA!$G$2:$G$20000=1)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MANUAL]","",IFERROR(AVERAGEIFS(DATOS!$K$2:$K$20000,DATOS!$A$2:$A$20000,A108,CONFIG_METADATA!$G$2:$G$20000,1,DATOS!$I$2:$I$20000,"Lenguaje Musical"),"")))</f>
        <v/>
      </c>
      <c r="C108" t="str">
        <f>IF(A108="","",IF(A108="[FÓRMULA MANUAL]","",IFERROR(AVERAGEIFS(DATOS!$K$2:$K$20000,DATOS!$A$2:$A$20000,A108,CONFIG_METADATA!$G$2:$G$20000,1,DATOS!$I$2:$I$20000,"Orquesta/Banda/Conjunto"),"")))</f>
        <v/>
      </c>
      <c r="D108" t="str">
        <f>IF(A108="","",IF(A108="[FÓRMULA MANUAL]","",IFERROR(AVERAGEIFS(DATOS!$K$2:$K$20000,DATOS!$A$2:$A$20000,A108,CONFIG_METADATA!$G$2:$G$20000,1,DATOS!$I$2:$I$20000,"Conjunto"),"")))</f>
        <v/>
      </c>
      <c r="E108" t="str">
        <f>IF(A108="","",IF(A108="[FÓRMULA MANUAL]","",IFERROR(SUMPRODUCT((DATOS!$A$2:$A$20000=A108)*(CONFIG_METADATA!$G$2:$G$20000=1)*(COUNTIF(CONFIG_ASIGNATURAS!$B$7:$B$27,DATOS!$I$2:$I$20000)&gt;0)*(DATOS!$K$2:$K$20000))/SUMPRODUCT((DATOS!$A$2:$A$20000=A108)*(CONFIG_METADATA!$G$2:$G$20000=1)*(COUNTIF(CONFIG_ASIGNATURAS!$B$7:$B$27,DATOS!$I$2:$I$20000)&gt;0)*1),"")))</f>
        <v/>
      </c>
      <c r="H108" t="str">
        <f>IF(G108="","",IF(G108="[FÓRMULA MANUAL]","",IFERROR(AVERAGEIFS(DATOS!$K$2:$K$20000,DATOS!$A$2:$A$20000,G108,CONFIG_METADATA!$G$2:$G$20000,1,DATOS!$I$2:$I$20000,"Lenguaje Musical"),"")))</f>
        <v/>
      </c>
      <c r="I108" t="str">
        <f>IF(G108="","",IF(G108="[FÓRMULA MANUAL]","",IFERROR(AVERAGEIFS(DATOS!$K$2:$K$20000,DATOS!$A$2:$A$20000,G108,CONFIG_METADATA!$G$2:$G$20000,1,DATOS!$I$2:$I$20000,"Orquesta/Banda/Conjunto"),"")))</f>
        <v/>
      </c>
      <c r="J108" t="str">
        <f>IF(G108="","",IF(G108="[FÓRMULA MANUAL]","",IFERROR(AVERAGEIFS(DATOS!$K$2:$K$20000,DATOS!$A$2:$A$20000,G108,CONFIG_METADATA!$G$2:$G$20000,1,DATOS!$I$2:$I$20000,"Conjunto"),"")))</f>
        <v/>
      </c>
      <c r="K108" t="str">
        <f>IF(G108="","",IF(G108="[FÓRMULA MANUAL]","",IFERROR(SUMPRODUCT((DATOS!$A$2:$A$20000=G108)*(CONFIG_METADATA!$G$2:$G$20000=1)*(COUNTIF(CONFIG_ASIGNATURAS!$B$7:$B$27,DATOS!$I$2:$I$20000)&gt;0)*(DATOS!$K$2:$K$20000))/SUMPRODUCT((DATOS!$A$2:$A$20000=G108)*(CONFIG_METADATA!$G$2:$G$20000=1)*(COUNTIF(CONFIG_ASIGNATURAS!$B$7:$B$27,DATOS!$I$2:$I$20000)&gt;0)*1),"")))</f>
        <v/>
      </c>
      <c r="N108" t="str">
        <f>IF(M108="","",IF(M108="[FÓRMULA MANUAL]","",IFERROR(AVERAGEIFS(DATOS!$K$2:$K$20000,DATOS!$A$2:$A$20000,M108,CONFIG_METADATA!$G$2:$G$20000,1,DATOS!$I$2:$I$20000,"Armonía"),"")))</f>
        <v/>
      </c>
      <c r="O108" t="str">
        <f>IF(M108="","",IF(M108="[FÓRMULA MANUAL]","",IFERROR(AVERAGEIFS(DATOS!$K$2:$K$20000,DATOS!$A$2:$A$20000,M108,CONFIG_METADATA!$G$2:$G$20000,1,DATOS!$I$2:$I$20000,"Orquesta/Banda/Conjunto"),"")))</f>
        <v/>
      </c>
      <c r="P108" t="str">
        <f>IF(M108="","",IF(M108="[FÓRMULA MANUAL]","",IFERROR(AVERAGEIFS(DATOS!$K$2:$K$20000,DATOS!$A$2:$A$20000,M108,CONFIG_METADATA!$G$2:$G$20000,1,DATOS!$I$2:$I$20000,"Música de Cámara"),"")))</f>
        <v/>
      </c>
      <c r="Q108" t="str">
        <f>IF(M108="","",IF(M108="[FÓRMULA MANUAL]","",IFERROR(SUMPRODUCT((DATOS!$A$2:$A$20000=M108)*(CONFIG_METADATA!$G$2:$G$20000=1)*(COUNTIF(CONFIG_ASIGNATURAS!$B$7:$B$27,DATOS!$I$2:$I$20000)&gt;0)*(DATOS!$K$2:$K$20000))/SUMPRODUCT((DATOS!$A$2:$A$20000=M108)*(CONFIG_METADATA!$G$2:$G$20000=1)*(COUNTIF(CONFIG_ASIGNATURAS!$B$7:$B$27,DATOS!$I$2:$I$20000)&gt;0)*1),"")))</f>
        <v/>
      </c>
      <c r="T108" t="str">
        <f>IF(S108="","",IF(S108="[FÓRMULA MANUAL]","",IFERROR(AVERAGEIFS(DATOS!$K$2:$K$20000,DATOS!$A$2:$A$20000,S108,CONFIG_METADATA!$G$2:$G$20000,1,DATOS!$I$2:$I$20000,"Armonía"),"")))</f>
        <v/>
      </c>
      <c r="U108" t="str">
        <f>IF(S108="","",IF(S108="[FÓRMULA MANUAL]","",IFERROR(AVERAGEIFS(DATOS!$K$2:$K$20000,DATOS!$A$2:$A$20000,S108,CONFIG_METADATA!$G$2:$G$20000,1,DATOS!$I$2:$I$20000,"Orquesta/Banda/Conjunto"),"")))</f>
        <v/>
      </c>
      <c r="V108" t="str">
        <f>IF(S108="","",IF(S108="[FÓRMULA MANUAL]","",IFERROR(AVERAGEIFS(DATOS!$K$2:$K$20000,DATOS!$A$2:$A$20000,S108,CONFIG_METADATA!$G$2:$G$20000,1,DATOS!$I$2:$I$20000,"Música de Cámara"),"")))</f>
        <v/>
      </c>
      <c r="W108" t="str">
        <f>IF(S108="","",IF(S108="[FÓRMULA MANUAL]","",IFERROR(SUMPRODUCT((DATOS!$A$2:$A$20000=S108)*(CONFIG_METADATA!$G$2:$G$20000=1)*(COUNTIF(CONFIG_ASIGNATURAS!$B$7:$B$27,DATOS!$I$2:$I$20000)&gt;0)*(DATOS!$K$2:$K$20000))/SUMPRODUCT((DATOS!$A$2:$A$20000=S108)*(CONFIG_METADATA!$G$2:$G$20000=1)*(COUNTIF(CONFIG_ASIGNATURAS!$B$7:$B$27,DATOS!$I$2:$I$20000)&gt;0)*1),"")))</f>
        <v/>
      </c>
      <c r="Z108" t="str">
        <f>IF(Y108="","",IF(Y108="[FÓRMULA MANUAL]","",IFERROR(AVERAGEIFS(DATOS!$K$2:$K$20000,DATOS!$A$2:$A$20000,Y108,CONFIG_METADATA!$G$2:$G$20000,1,DATOS!$I$2:$I$20000,"Análisis"),"")))</f>
        <v/>
      </c>
      <c r="AA108" t="str">
        <f>IF(Y108="","",IF(Y108="[FÓRMULA MANUAL]","",IFERROR(AVERAGEIFS(DATOS!$K$2:$K$20000,DATOS!$A$2:$A$20000,Y108,CONFIG_METADATA!$G$2:$G$20000,1,DATOS!$I$2:$I$20000,"Orquesta/Banda/Conjunto"),"")))</f>
        <v/>
      </c>
      <c r="AB108" t="str">
        <f>IF(Y108="","",IF(Y108="[FÓRMULA MANUAL]","",IFERROR(AVERAGEIFS(DATOS!$K$2:$K$20000,DATOS!$A$2:$A$20000,Y108,CONFIG_METADATA!$G$2:$G$20000,1,DATOS!$I$2:$I$20000,"Música de Cámara"),"")))</f>
        <v/>
      </c>
      <c r="AC108" t="str">
        <f>IF(Y108="","",IF(Y108="[FÓRMULA MANUAL]","",IFERROR(SUMPRODUCT((DATOS!$A$2:$A$20000=Y108)*(CONFIG_METADATA!$G$2:$G$20000=1)*(COUNTIF(CONFIG_ASIGNATURAS!$B$7:$B$27,DATOS!$I$2:$I$20000)&gt;0)*(DATOS!$K$2:$K$20000))/SUMPRODUCT((DATOS!$A$2:$A$20000=Y108)*(CONFIG_METADATA!$G$2:$G$20000=1)*(COUNTIF(CONFIG_ASIGNATURAS!$B$7:$B$27,DATOS!$I$2:$I$20000)&gt;0)*1),"")))</f>
        <v/>
      </c>
      <c r="AF108" t="str">
        <f>IF(AE108="","",IF(AE108="[FÓRMULA MANUAL]","",IFERROR(AVERAGEIFS(DATOS!$K$2:$K$20000,DATOS!$A$2:$A$20000,AE108,CONFIG_METADATA!$G$2:$G$20000,1,DATOS!$I$2:$I$20000,"Análisis"),"")))</f>
        <v/>
      </c>
      <c r="AG108" t="str">
        <f>IF(AE108="","",IF(AE108="[FÓRMULA MANUAL]","",IFERROR(AVERAGEIFS(DATOS!$K$2:$K$20000,DATOS!$A$2:$A$20000,AE108,CONFIG_METADATA!$G$2:$G$20000,1,DATOS!$I$2:$I$20000,"Orquesta/Banda/Conjunto"),"")))</f>
        <v/>
      </c>
      <c r="AH108" t="str">
        <f>IF(AE108="","",IF(AE108="[FÓRMULA MANUAL]","",IFERROR(AVERAGEIFS(DATOS!$K$2:$K$20000,DATOS!$A$2:$A$20000,AE108,CONFIG_METADATA!$G$2:$G$20000,1,DATOS!$I$2:$I$20000,"Música de Cámara"),"")))</f>
        <v/>
      </c>
      <c r="AI108" t="str">
        <f>IF(AE108="","",IF(AE108="[FÓRMULA MANUAL]","",IFERROR(SUMPRODUCT((DATOS!$A$2:$A$20000=AE108)*(CONFIG_METADATA!$G$2:$G$20000=1)*(COUNTIF(CONFIG_ASIGNATURAS!$B$7:$B$27,DATOS!$I$2:$I$20000)&gt;0)*(DATOS!$K$2:$K$20000))/SUMPRODUCT((DATOS!$A$2:$A$20000=AE108)*(CONFIG_METADATA!$G$2:$G$20000=1)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MANUAL]","",IFERROR(AVERAGEIFS(DATOS!$K$2:$K$20000,DATOS!$A$2:$A$20000,A109,CONFIG_METADATA!$G$2:$G$20000,1,DATOS!$I$2:$I$20000,"Lenguaje Musical"),"")))</f>
        <v/>
      </c>
      <c r="C109" t="str">
        <f>IF(A109="","",IF(A109="[FÓRMULA MANUAL]","",IFERROR(AVERAGEIFS(DATOS!$K$2:$K$20000,DATOS!$A$2:$A$20000,A109,CONFIG_METADATA!$G$2:$G$20000,1,DATOS!$I$2:$I$20000,"Orquesta/Banda/Conjunto"),"")))</f>
        <v/>
      </c>
      <c r="D109" t="str">
        <f>IF(A109="","",IF(A109="[FÓRMULA MANUAL]","",IFERROR(AVERAGEIFS(DATOS!$K$2:$K$20000,DATOS!$A$2:$A$20000,A109,CONFIG_METADATA!$G$2:$G$20000,1,DATOS!$I$2:$I$20000,"Conjunto"),"")))</f>
        <v/>
      </c>
      <c r="E109" t="str">
        <f>IF(A109="","",IF(A109="[FÓRMULA MANUAL]","",IFERROR(SUMPRODUCT((DATOS!$A$2:$A$20000=A109)*(CONFIG_METADATA!$G$2:$G$20000=1)*(COUNTIF(CONFIG_ASIGNATURAS!$B$7:$B$27,DATOS!$I$2:$I$20000)&gt;0)*(DATOS!$K$2:$K$20000))/SUMPRODUCT((DATOS!$A$2:$A$20000=A109)*(CONFIG_METADATA!$G$2:$G$20000=1)*(COUNTIF(CONFIG_ASIGNATURAS!$B$7:$B$27,DATOS!$I$2:$I$20000)&gt;0)*1),"")))</f>
        <v/>
      </c>
      <c r="H109" t="str">
        <f>IF(G109="","",IF(G109="[FÓRMULA MANUAL]","",IFERROR(AVERAGEIFS(DATOS!$K$2:$K$20000,DATOS!$A$2:$A$20000,G109,CONFIG_METADATA!$G$2:$G$20000,1,DATOS!$I$2:$I$20000,"Lenguaje Musical"),"")))</f>
        <v/>
      </c>
      <c r="I109" t="str">
        <f>IF(G109="","",IF(G109="[FÓRMULA MANUAL]","",IFERROR(AVERAGEIFS(DATOS!$K$2:$K$20000,DATOS!$A$2:$A$20000,G109,CONFIG_METADATA!$G$2:$G$20000,1,DATOS!$I$2:$I$20000,"Orquesta/Banda/Conjunto"),"")))</f>
        <v/>
      </c>
      <c r="J109" t="str">
        <f>IF(G109="","",IF(G109="[FÓRMULA MANUAL]","",IFERROR(AVERAGEIFS(DATOS!$K$2:$K$20000,DATOS!$A$2:$A$20000,G109,CONFIG_METADATA!$G$2:$G$20000,1,DATOS!$I$2:$I$20000,"Conjunto"),"")))</f>
        <v/>
      </c>
      <c r="K109" t="str">
        <f>IF(G109="","",IF(G109="[FÓRMULA MANUAL]","",IFERROR(SUMPRODUCT((DATOS!$A$2:$A$20000=G109)*(CONFIG_METADATA!$G$2:$G$20000=1)*(COUNTIF(CONFIG_ASIGNATURAS!$B$7:$B$27,DATOS!$I$2:$I$20000)&gt;0)*(DATOS!$K$2:$K$20000))/SUMPRODUCT((DATOS!$A$2:$A$20000=G109)*(CONFIG_METADATA!$G$2:$G$20000=1)*(COUNTIF(CONFIG_ASIGNATURAS!$B$7:$B$27,DATOS!$I$2:$I$20000)&gt;0)*1),"")))</f>
        <v/>
      </c>
      <c r="N109" t="str">
        <f>IF(M109="","",IF(M109="[FÓRMULA MANUAL]","",IFERROR(AVERAGEIFS(DATOS!$K$2:$K$20000,DATOS!$A$2:$A$20000,M109,CONFIG_METADATA!$G$2:$G$20000,1,DATOS!$I$2:$I$20000,"Armonía"),"")))</f>
        <v/>
      </c>
      <c r="O109" t="str">
        <f>IF(M109="","",IF(M109="[FÓRMULA MANUAL]","",IFERROR(AVERAGEIFS(DATOS!$K$2:$K$20000,DATOS!$A$2:$A$20000,M109,CONFIG_METADATA!$G$2:$G$20000,1,DATOS!$I$2:$I$20000,"Orquesta/Banda/Conjunto"),"")))</f>
        <v/>
      </c>
      <c r="P109" t="str">
        <f>IF(M109="","",IF(M109="[FÓRMULA MANUAL]","",IFERROR(AVERAGEIFS(DATOS!$K$2:$K$20000,DATOS!$A$2:$A$20000,M109,CONFIG_METADATA!$G$2:$G$20000,1,DATOS!$I$2:$I$20000,"Música de Cámara"),"")))</f>
        <v/>
      </c>
      <c r="Q109" t="str">
        <f>IF(M109="","",IF(M109="[FÓRMULA MANUAL]","",IFERROR(SUMPRODUCT((DATOS!$A$2:$A$20000=M109)*(CONFIG_METADATA!$G$2:$G$20000=1)*(COUNTIF(CONFIG_ASIGNATURAS!$B$7:$B$27,DATOS!$I$2:$I$20000)&gt;0)*(DATOS!$K$2:$K$20000))/SUMPRODUCT((DATOS!$A$2:$A$20000=M109)*(CONFIG_METADATA!$G$2:$G$20000=1)*(COUNTIF(CONFIG_ASIGNATURAS!$B$7:$B$27,DATOS!$I$2:$I$20000)&gt;0)*1),"")))</f>
        <v/>
      </c>
      <c r="T109" t="str">
        <f>IF(S109="","",IF(S109="[FÓRMULA MANUAL]","",IFERROR(AVERAGEIFS(DATOS!$K$2:$K$20000,DATOS!$A$2:$A$20000,S109,CONFIG_METADATA!$G$2:$G$20000,1,DATOS!$I$2:$I$20000,"Armonía"),"")))</f>
        <v/>
      </c>
      <c r="U109" t="str">
        <f>IF(S109="","",IF(S109="[FÓRMULA MANUAL]","",IFERROR(AVERAGEIFS(DATOS!$K$2:$K$20000,DATOS!$A$2:$A$20000,S109,CONFIG_METADATA!$G$2:$G$20000,1,DATOS!$I$2:$I$20000,"Orquesta/Banda/Conjunto"),"")))</f>
        <v/>
      </c>
      <c r="V109" t="str">
        <f>IF(S109="","",IF(S109="[FÓRMULA MANUAL]","",IFERROR(AVERAGEIFS(DATOS!$K$2:$K$20000,DATOS!$A$2:$A$20000,S109,CONFIG_METADATA!$G$2:$G$20000,1,DATOS!$I$2:$I$20000,"Música de Cámara"),"")))</f>
        <v/>
      </c>
      <c r="W109" t="str">
        <f>IF(S109="","",IF(S109="[FÓRMULA MANUAL]","",IFERROR(SUMPRODUCT((DATOS!$A$2:$A$20000=S109)*(CONFIG_METADATA!$G$2:$G$20000=1)*(COUNTIF(CONFIG_ASIGNATURAS!$B$7:$B$27,DATOS!$I$2:$I$20000)&gt;0)*(DATOS!$K$2:$K$20000))/SUMPRODUCT((DATOS!$A$2:$A$20000=S109)*(CONFIG_METADATA!$G$2:$G$20000=1)*(COUNTIF(CONFIG_ASIGNATURAS!$B$7:$B$27,DATOS!$I$2:$I$20000)&gt;0)*1),"")))</f>
        <v/>
      </c>
      <c r="Z109" t="str">
        <f>IF(Y109="","",IF(Y109="[FÓRMULA MANUAL]","",IFERROR(AVERAGEIFS(DATOS!$K$2:$K$20000,DATOS!$A$2:$A$20000,Y109,CONFIG_METADATA!$G$2:$G$20000,1,DATOS!$I$2:$I$20000,"Análisis"),"")))</f>
        <v/>
      </c>
      <c r="AA109" t="str">
        <f>IF(Y109="","",IF(Y109="[FÓRMULA MANUAL]","",IFERROR(AVERAGEIFS(DATOS!$K$2:$K$20000,DATOS!$A$2:$A$20000,Y109,CONFIG_METADATA!$G$2:$G$20000,1,DATOS!$I$2:$I$20000,"Orquesta/Banda/Conjunto"),"")))</f>
        <v/>
      </c>
      <c r="AB109" t="str">
        <f>IF(Y109="","",IF(Y109="[FÓRMULA MANUAL]","",IFERROR(AVERAGEIFS(DATOS!$K$2:$K$20000,DATOS!$A$2:$A$20000,Y109,CONFIG_METADATA!$G$2:$G$20000,1,DATOS!$I$2:$I$20000,"Música de Cámara"),"")))</f>
        <v/>
      </c>
      <c r="AC109" t="str">
        <f>IF(Y109="","",IF(Y109="[FÓRMULA MANUAL]","",IFERROR(SUMPRODUCT((DATOS!$A$2:$A$20000=Y109)*(CONFIG_METADATA!$G$2:$G$20000=1)*(COUNTIF(CONFIG_ASIGNATURAS!$B$7:$B$27,DATOS!$I$2:$I$20000)&gt;0)*(DATOS!$K$2:$K$20000))/SUMPRODUCT((DATOS!$A$2:$A$20000=Y109)*(CONFIG_METADATA!$G$2:$G$20000=1)*(COUNTIF(CONFIG_ASIGNATURAS!$B$7:$B$27,DATOS!$I$2:$I$20000)&gt;0)*1),"")))</f>
        <v/>
      </c>
      <c r="AF109" t="str">
        <f>IF(AE109="","",IF(AE109="[FÓRMULA MANUAL]","",IFERROR(AVERAGEIFS(DATOS!$K$2:$K$20000,DATOS!$A$2:$A$20000,AE109,CONFIG_METADATA!$G$2:$G$20000,1,DATOS!$I$2:$I$20000,"Análisis"),"")))</f>
        <v/>
      </c>
      <c r="AG109" t="str">
        <f>IF(AE109="","",IF(AE109="[FÓRMULA MANUAL]","",IFERROR(AVERAGEIFS(DATOS!$K$2:$K$20000,DATOS!$A$2:$A$20000,AE109,CONFIG_METADATA!$G$2:$G$20000,1,DATOS!$I$2:$I$20000,"Orquesta/Banda/Conjunto"),"")))</f>
        <v/>
      </c>
      <c r="AH109" t="str">
        <f>IF(AE109="","",IF(AE109="[FÓRMULA MANUAL]","",IFERROR(AVERAGEIFS(DATOS!$K$2:$K$20000,DATOS!$A$2:$A$20000,AE109,CONFIG_METADATA!$G$2:$G$20000,1,DATOS!$I$2:$I$20000,"Música de Cámara"),"")))</f>
        <v/>
      </c>
      <c r="AI109" t="str">
        <f>IF(AE109="","",IF(AE109="[FÓRMULA MANUAL]","",IFERROR(SUMPRODUCT((DATOS!$A$2:$A$20000=AE109)*(CONFIG_METADATA!$G$2:$G$20000=1)*(COUNTIF(CONFIG_ASIGNATURAS!$B$7:$B$27,DATOS!$I$2:$I$20000)&gt;0)*(DATOS!$K$2:$K$20000))/SUMPRODUCT((DATOS!$A$2:$A$20000=AE109)*(CONFIG_METADATA!$G$2:$G$20000=1)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MANUAL]","",IFERROR(AVERAGEIFS(DATOS!$K$2:$K$20000,DATOS!$A$2:$A$20000,A110,CONFIG_METADATA!$G$2:$G$20000,1,DATOS!$I$2:$I$20000,"Lenguaje Musical"),"")))</f>
        <v/>
      </c>
      <c r="C110" t="str">
        <f>IF(A110="","",IF(A110="[FÓRMULA MANUAL]","",IFERROR(AVERAGEIFS(DATOS!$K$2:$K$20000,DATOS!$A$2:$A$20000,A110,CONFIG_METADATA!$G$2:$G$20000,1,DATOS!$I$2:$I$20000,"Orquesta/Banda/Conjunto"),"")))</f>
        <v/>
      </c>
      <c r="D110" t="str">
        <f>IF(A110="","",IF(A110="[FÓRMULA MANUAL]","",IFERROR(AVERAGEIFS(DATOS!$K$2:$K$20000,DATOS!$A$2:$A$20000,A110,CONFIG_METADATA!$G$2:$G$20000,1,DATOS!$I$2:$I$20000,"Conjunto"),"")))</f>
        <v/>
      </c>
      <c r="E110" t="str">
        <f>IF(A110="","",IF(A110="[FÓRMULA MANUAL]","",IFERROR(SUMPRODUCT((DATOS!$A$2:$A$20000=A110)*(CONFIG_METADATA!$G$2:$G$20000=1)*(COUNTIF(CONFIG_ASIGNATURAS!$B$7:$B$27,DATOS!$I$2:$I$20000)&gt;0)*(DATOS!$K$2:$K$20000))/SUMPRODUCT((DATOS!$A$2:$A$20000=A110)*(CONFIG_METADATA!$G$2:$G$20000=1)*(COUNTIF(CONFIG_ASIGNATURAS!$B$7:$B$27,DATOS!$I$2:$I$20000)&gt;0)*1),"")))</f>
        <v/>
      </c>
      <c r="H110" t="str">
        <f>IF(G110="","",IF(G110="[FÓRMULA MANUAL]","",IFERROR(AVERAGEIFS(DATOS!$K$2:$K$20000,DATOS!$A$2:$A$20000,G110,CONFIG_METADATA!$G$2:$G$20000,1,DATOS!$I$2:$I$20000,"Lenguaje Musical"),"")))</f>
        <v/>
      </c>
      <c r="I110" t="str">
        <f>IF(G110="","",IF(G110="[FÓRMULA MANUAL]","",IFERROR(AVERAGEIFS(DATOS!$K$2:$K$20000,DATOS!$A$2:$A$20000,G110,CONFIG_METADATA!$G$2:$G$20000,1,DATOS!$I$2:$I$20000,"Orquesta/Banda/Conjunto"),"")))</f>
        <v/>
      </c>
      <c r="J110" t="str">
        <f>IF(G110="","",IF(G110="[FÓRMULA MANUAL]","",IFERROR(AVERAGEIFS(DATOS!$K$2:$K$20000,DATOS!$A$2:$A$20000,G110,CONFIG_METADATA!$G$2:$G$20000,1,DATOS!$I$2:$I$20000,"Conjunto"),"")))</f>
        <v/>
      </c>
      <c r="K110" t="str">
        <f>IF(G110="","",IF(G110="[FÓRMULA MANUAL]","",IFERROR(SUMPRODUCT((DATOS!$A$2:$A$20000=G110)*(CONFIG_METADATA!$G$2:$G$20000=1)*(COUNTIF(CONFIG_ASIGNATURAS!$B$7:$B$27,DATOS!$I$2:$I$20000)&gt;0)*(DATOS!$K$2:$K$20000))/SUMPRODUCT((DATOS!$A$2:$A$20000=G110)*(CONFIG_METADATA!$G$2:$G$20000=1)*(COUNTIF(CONFIG_ASIGNATURAS!$B$7:$B$27,DATOS!$I$2:$I$20000)&gt;0)*1),"")))</f>
        <v/>
      </c>
      <c r="N110" t="str">
        <f>IF(M110="","",IF(M110="[FÓRMULA MANUAL]","",IFERROR(AVERAGEIFS(DATOS!$K$2:$K$20000,DATOS!$A$2:$A$20000,M110,CONFIG_METADATA!$G$2:$G$20000,1,DATOS!$I$2:$I$20000,"Armonía"),"")))</f>
        <v/>
      </c>
      <c r="O110" t="str">
        <f>IF(M110="","",IF(M110="[FÓRMULA MANUAL]","",IFERROR(AVERAGEIFS(DATOS!$K$2:$K$20000,DATOS!$A$2:$A$20000,M110,CONFIG_METADATA!$G$2:$G$20000,1,DATOS!$I$2:$I$20000,"Orquesta/Banda/Conjunto"),"")))</f>
        <v/>
      </c>
      <c r="P110" t="str">
        <f>IF(M110="","",IF(M110="[FÓRMULA MANUAL]","",IFERROR(AVERAGEIFS(DATOS!$K$2:$K$20000,DATOS!$A$2:$A$20000,M110,CONFIG_METADATA!$G$2:$G$20000,1,DATOS!$I$2:$I$20000,"Música de Cámara"),"")))</f>
        <v/>
      </c>
      <c r="Q110" t="str">
        <f>IF(M110="","",IF(M110="[FÓRMULA MANUAL]","",IFERROR(SUMPRODUCT((DATOS!$A$2:$A$20000=M110)*(CONFIG_METADATA!$G$2:$G$20000=1)*(COUNTIF(CONFIG_ASIGNATURAS!$B$7:$B$27,DATOS!$I$2:$I$20000)&gt;0)*(DATOS!$K$2:$K$20000))/SUMPRODUCT((DATOS!$A$2:$A$20000=M110)*(CONFIG_METADATA!$G$2:$G$20000=1)*(COUNTIF(CONFIG_ASIGNATURAS!$B$7:$B$27,DATOS!$I$2:$I$20000)&gt;0)*1),"")))</f>
        <v/>
      </c>
      <c r="T110" t="str">
        <f>IF(S110="","",IF(S110="[FÓRMULA MANUAL]","",IFERROR(AVERAGEIFS(DATOS!$K$2:$K$20000,DATOS!$A$2:$A$20000,S110,CONFIG_METADATA!$G$2:$G$20000,1,DATOS!$I$2:$I$20000,"Armonía"),"")))</f>
        <v/>
      </c>
      <c r="U110" t="str">
        <f>IF(S110="","",IF(S110="[FÓRMULA MANUAL]","",IFERROR(AVERAGEIFS(DATOS!$K$2:$K$20000,DATOS!$A$2:$A$20000,S110,CONFIG_METADATA!$G$2:$G$20000,1,DATOS!$I$2:$I$20000,"Orquesta/Banda/Conjunto"),"")))</f>
        <v/>
      </c>
      <c r="V110" t="str">
        <f>IF(S110="","",IF(S110="[FÓRMULA MANUAL]","",IFERROR(AVERAGEIFS(DATOS!$K$2:$K$20000,DATOS!$A$2:$A$20000,S110,CONFIG_METADATA!$G$2:$G$20000,1,DATOS!$I$2:$I$20000,"Música de Cámara"),"")))</f>
        <v/>
      </c>
      <c r="W110" t="str">
        <f>IF(S110="","",IF(S110="[FÓRMULA MANUAL]","",IFERROR(SUMPRODUCT((DATOS!$A$2:$A$20000=S110)*(CONFIG_METADATA!$G$2:$G$20000=1)*(COUNTIF(CONFIG_ASIGNATURAS!$B$7:$B$27,DATOS!$I$2:$I$20000)&gt;0)*(DATOS!$K$2:$K$20000))/SUMPRODUCT((DATOS!$A$2:$A$20000=S110)*(CONFIG_METADATA!$G$2:$G$20000=1)*(COUNTIF(CONFIG_ASIGNATURAS!$B$7:$B$27,DATOS!$I$2:$I$20000)&gt;0)*1),"")))</f>
        <v/>
      </c>
      <c r="Z110" t="str">
        <f>IF(Y110="","",IF(Y110="[FÓRMULA MANUAL]","",IFERROR(AVERAGEIFS(DATOS!$K$2:$K$20000,DATOS!$A$2:$A$20000,Y110,CONFIG_METADATA!$G$2:$G$20000,1,DATOS!$I$2:$I$20000,"Análisis"),"")))</f>
        <v/>
      </c>
      <c r="AA110" t="str">
        <f>IF(Y110="","",IF(Y110="[FÓRMULA MANUAL]","",IFERROR(AVERAGEIFS(DATOS!$K$2:$K$20000,DATOS!$A$2:$A$20000,Y110,CONFIG_METADATA!$G$2:$G$20000,1,DATOS!$I$2:$I$20000,"Orquesta/Banda/Conjunto"),"")))</f>
        <v/>
      </c>
      <c r="AB110" t="str">
        <f>IF(Y110="","",IF(Y110="[FÓRMULA MANUAL]","",IFERROR(AVERAGEIFS(DATOS!$K$2:$K$20000,DATOS!$A$2:$A$20000,Y110,CONFIG_METADATA!$G$2:$G$20000,1,DATOS!$I$2:$I$20000,"Música de Cámara"),"")))</f>
        <v/>
      </c>
      <c r="AC110" t="str">
        <f>IF(Y110="","",IF(Y110="[FÓRMULA MANUAL]","",IFERROR(SUMPRODUCT((DATOS!$A$2:$A$20000=Y110)*(CONFIG_METADATA!$G$2:$G$20000=1)*(COUNTIF(CONFIG_ASIGNATURAS!$B$7:$B$27,DATOS!$I$2:$I$20000)&gt;0)*(DATOS!$K$2:$K$20000))/SUMPRODUCT((DATOS!$A$2:$A$20000=Y110)*(CONFIG_METADATA!$G$2:$G$20000=1)*(COUNTIF(CONFIG_ASIGNATURAS!$B$7:$B$27,DATOS!$I$2:$I$20000)&gt;0)*1),"")))</f>
        <v/>
      </c>
      <c r="AF110" t="str">
        <f>IF(AE110="","",IF(AE110="[FÓRMULA MANUAL]","",IFERROR(AVERAGEIFS(DATOS!$K$2:$K$20000,DATOS!$A$2:$A$20000,AE110,CONFIG_METADATA!$G$2:$G$20000,1,DATOS!$I$2:$I$20000,"Análisis"),"")))</f>
        <v/>
      </c>
      <c r="AG110" t="str">
        <f>IF(AE110="","",IF(AE110="[FÓRMULA MANUAL]","",IFERROR(AVERAGEIFS(DATOS!$K$2:$K$20000,DATOS!$A$2:$A$20000,AE110,CONFIG_METADATA!$G$2:$G$20000,1,DATOS!$I$2:$I$20000,"Orquesta/Banda/Conjunto"),"")))</f>
        <v/>
      </c>
      <c r="AH110" t="str">
        <f>IF(AE110="","",IF(AE110="[FÓRMULA MANUAL]","",IFERROR(AVERAGEIFS(DATOS!$K$2:$K$20000,DATOS!$A$2:$A$20000,AE110,CONFIG_METADATA!$G$2:$G$20000,1,DATOS!$I$2:$I$20000,"Música de Cámara"),"")))</f>
        <v/>
      </c>
      <c r="AI110" t="str">
        <f>IF(AE110="","",IF(AE110="[FÓRMULA MANUAL]","",IFERROR(SUMPRODUCT((DATOS!$A$2:$A$20000=AE110)*(CONFIG_METADATA!$G$2:$G$20000=1)*(COUNTIF(CONFIG_ASIGNATURAS!$B$7:$B$27,DATOS!$I$2:$I$20000)&gt;0)*(DATOS!$K$2:$K$20000))/SUMPRODUCT((DATOS!$A$2:$A$20000=AE110)*(CONFIG_METADATA!$G$2:$G$20000=1)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MANUAL]","",IFERROR(AVERAGEIFS(DATOS!$K$2:$K$20000,DATOS!$A$2:$A$20000,A111,CONFIG_METADATA!$G$2:$G$20000,1,DATOS!$I$2:$I$20000,"Lenguaje Musical"),"")))</f>
        <v/>
      </c>
      <c r="C111" t="str">
        <f>IF(A111="","",IF(A111="[FÓRMULA MANUAL]","",IFERROR(AVERAGEIFS(DATOS!$K$2:$K$20000,DATOS!$A$2:$A$20000,A111,CONFIG_METADATA!$G$2:$G$20000,1,DATOS!$I$2:$I$20000,"Orquesta/Banda/Conjunto"),"")))</f>
        <v/>
      </c>
      <c r="D111" t="str">
        <f>IF(A111="","",IF(A111="[FÓRMULA MANUAL]","",IFERROR(AVERAGEIFS(DATOS!$K$2:$K$20000,DATOS!$A$2:$A$20000,A111,CONFIG_METADATA!$G$2:$G$20000,1,DATOS!$I$2:$I$20000,"Conjunto"),"")))</f>
        <v/>
      </c>
      <c r="E111" t="str">
        <f>IF(A111="","",IF(A111="[FÓRMULA MANUAL]","",IFERROR(SUMPRODUCT((DATOS!$A$2:$A$20000=A111)*(CONFIG_METADATA!$G$2:$G$20000=1)*(COUNTIF(CONFIG_ASIGNATURAS!$B$7:$B$27,DATOS!$I$2:$I$20000)&gt;0)*(DATOS!$K$2:$K$20000))/SUMPRODUCT((DATOS!$A$2:$A$20000=A111)*(CONFIG_METADATA!$G$2:$G$20000=1)*(COUNTIF(CONFIG_ASIGNATURAS!$B$7:$B$27,DATOS!$I$2:$I$20000)&gt;0)*1),"")))</f>
        <v/>
      </c>
      <c r="H111" t="str">
        <f>IF(G111="","",IF(G111="[FÓRMULA MANUAL]","",IFERROR(AVERAGEIFS(DATOS!$K$2:$K$20000,DATOS!$A$2:$A$20000,G111,CONFIG_METADATA!$G$2:$G$20000,1,DATOS!$I$2:$I$20000,"Lenguaje Musical"),"")))</f>
        <v/>
      </c>
      <c r="I111" t="str">
        <f>IF(G111="","",IF(G111="[FÓRMULA MANUAL]","",IFERROR(AVERAGEIFS(DATOS!$K$2:$K$20000,DATOS!$A$2:$A$20000,G111,CONFIG_METADATA!$G$2:$G$20000,1,DATOS!$I$2:$I$20000,"Orquesta/Banda/Conjunto"),"")))</f>
        <v/>
      </c>
      <c r="J111" t="str">
        <f>IF(G111="","",IF(G111="[FÓRMULA MANUAL]","",IFERROR(AVERAGEIFS(DATOS!$K$2:$K$20000,DATOS!$A$2:$A$20000,G111,CONFIG_METADATA!$G$2:$G$20000,1,DATOS!$I$2:$I$20000,"Conjunto"),"")))</f>
        <v/>
      </c>
      <c r="K111" t="str">
        <f>IF(G111="","",IF(G111="[FÓRMULA MANUAL]","",IFERROR(SUMPRODUCT((DATOS!$A$2:$A$20000=G111)*(CONFIG_METADATA!$G$2:$G$20000=1)*(COUNTIF(CONFIG_ASIGNATURAS!$B$7:$B$27,DATOS!$I$2:$I$20000)&gt;0)*(DATOS!$K$2:$K$20000))/SUMPRODUCT((DATOS!$A$2:$A$20000=G111)*(CONFIG_METADATA!$G$2:$G$20000=1)*(COUNTIF(CONFIG_ASIGNATURAS!$B$7:$B$27,DATOS!$I$2:$I$20000)&gt;0)*1),"")))</f>
        <v/>
      </c>
      <c r="N111" t="str">
        <f>IF(M111="","",IF(M111="[FÓRMULA MANUAL]","",IFERROR(AVERAGEIFS(DATOS!$K$2:$K$20000,DATOS!$A$2:$A$20000,M111,CONFIG_METADATA!$G$2:$G$20000,1,DATOS!$I$2:$I$20000,"Armonía"),"")))</f>
        <v/>
      </c>
      <c r="O111" t="str">
        <f>IF(M111="","",IF(M111="[FÓRMULA MANUAL]","",IFERROR(AVERAGEIFS(DATOS!$K$2:$K$20000,DATOS!$A$2:$A$20000,M111,CONFIG_METADATA!$G$2:$G$20000,1,DATOS!$I$2:$I$20000,"Orquesta/Banda/Conjunto"),"")))</f>
        <v/>
      </c>
      <c r="P111" t="str">
        <f>IF(M111="","",IF(M111="[FÓRMULA MANUAL]","",IFERROR(AVERAGEIFS(DATOS!$K$2:$K$20000,DATOS!$A$2:$A$20000,M111,CONFIG_METADATA!$G$2:$G$20000,1,DATOS!$I$2:$I$20000,"Música de Cámara"),"")))</f>
        <v/>
      </c>
      <c r="Q111" t="str">
        <f>IF(M111="","",IF(M111="[FÓRMULA MANUAL]","",IFERROR(SUMPRODUCT((DATOS!$A$2:$A$20000=M111)*(CONFIG_METADATA!$G$2:$G$20000=1)*(COUNTIF(CONFIG_ASIGNATURAS!$B$7:$B$27,DATOS!$I$2:$I$20000)&gt;0)*(DATOS!$K$2:$K$20000))/SUMPRODUCT((DATOS!$A$2:$A$20000=M111)*(CONFIG_METADATA!$G$2:$G$20000=1)*(COUNTIF(CONFIG_ASIGNATURAS!$B$7:$B$27,DATOS!$I$2:$I$20000)&gt;0)*1),"")))</f>
        <v/>
      </c>
      <c r="T111" t="str">
        <f>IF(S111="","",IF(S111="[FÓRMULA MANUAL]","",IFERROR(AVERAGEIFS(DATOS!$K$2:$K$20000,DATOS!$A$2:$A$20000,S111,CONFIG_METADATA!$G$2:$G$20000,1,DATOS!$I$2:$I$20000,"Armonía"),"")))</f>
        <v/>
      </c>
      <c r="U111" t="str">
        <f>IF(S111="","",IF(S111="[FÓRMULA MANUAL]","",IFERROR(AVERAGEIFS(DATOS!$K$2:$K$20000,DATOS!$A$2:$A$20000,S111,CONFIG_METADATA!$G$2:$G$20000,1,DATOS!$I$2:$I$20000,"Orquesta/Banda/Conjunto"),"")))</f>
        <v/>
      </c>
      <c r="V111" t="str">
        <f>IF(S111="","",IF(S111="[FÓRMULA MANUAL]","",IFERROR(AVERAGEIFS(DATOS!$K$2:$K$20000,DATOS!$A$2:$A$20000,S111,CONFIG_METADATA!$G$2:$G$20000,1,DATOS!$I$2:$I$20000,"Música de Cámara"),"")))</f>
        <v/>
      </c>
      <c r="W111" t="str">
        <f>IF(S111="","",IF(S111="[FÓRMULA MANUAL]","",IFERROR(SUMPRODUCT((DATOS!$A$2:$A$20000=S111)*(CONFIG_METADATA!$G$2:$G$20000=1)*(COUNTIF(CONFIG_ASIGNATURAS!$B$7:$B$27,DATOS!$I$2:$I$20000)&gt;0)*(DATOS!$K$2:$K$20000))/SUMPRODUCT((DATOS!$A$2:$A$20000=S111)*(CONFIG_METADATA!$G$2:$G$20000=1)*(COUNTIF(CONFIG_ASIGNATURAS!$B$7:$B$27,DATOS!$I$2:$I$20000)&gt;0)*1),"")))</f>
        <v/>
      </c>
      <c r="Z111" t="str">
        <f>IF(Y111="","",IF(Y111="[FÓRMULA MANUAL]","",IFERROR(AVERAGEIFS(DATOS!$K$2:$K$20000,DATOS!$A$2:$A$20000,Y111,CONFIG_METADATA!$G$2:$G$20000,1,DATOS!$I$2:$I$20000,"Análisis"),"")))</f>
        <v/>
      </c>
      <c r="AA111" t="str">
        <f>IF(Y111="","",IF(Y111="[FÓRMULA MANUAL]","",IFERROR(AVERAGEIFS(DATOS!$K$2:$K$20000,DATOS!$A$2:$A$20000,Y111,CONFIG_METADATA!$G$2:$G$20000,1,DATOS!$I$2:$I$20000,"Orquesta/Banda/Conjunto"),"")))</f>
        <v/>
      </c>
      <c r="AB111" t="str">
        <f>IF(Y111="","",IF(Y111="[FÓRMULA MANUAL]","",IFERROR(AVERAGEIFS(DATOS!$K$2:$K$20000,DATOS!$A$2:$A$20000,Y111,CONFIG_METADATA!$G$2:$G$20000,1,DATOS!$I$2:$I$20000,"Música de Cámara"),"")))</f>
        <v/>
      </c>
      <c r="AC111" t="str">
        <f>IF(Y111="","",IF(Y111="[FÓRMULA MANUAL]","",IFERROR(SUMPRODUCT((DATOS!$A$2:$A$20000=Y111)*(CONFIG_METADATA!$G$2:$G$20000=1)*(COUNTIF(CONFIG_ASIGNATURAS!$B$7:$B$27,DATOS!$I$2:$I$20000)&gt;0)*(DATOS!$K$2:$K$20000))/SUMPRODUCT((DATOS!$A$2:$A$20000=Y111)*(CONFIG_METADATA!$G$2:$G$20000=1)*(COUNTIF(CONFIG_ASIGNATURAS!$B$7:$B$27,DATOS!$I$2:$I$20000)&gt;0)*1),"")))</f>
        <v/>
      </c>
      <c r="AF111" t="str">
        <f>IF(AE111="","",IF(AE111="[FÓRMULA MANUAL]","",IFERROR(AVERAGEIFS(DATOS!$K$2:$K$20000,DATOS!$A$2:$A$20000,AE111,CONFIG_METADATA!$G$2:$G$20000,1,DATOS!$I$2:$I$20000,"Análisis"),"")))</f>
        <v/>
      </c>
      <c r="AG111" t="str">
        <f>IF(AE111="","",IF(AE111="[FÓRMULA MANUAL]","",IFERROR(AVERAGEIFS(DATOS!$K$2:$K$20000,DATOS!$A$2:$A$20000,AE111,CONFIG_METADATA!$G$2:$G$20000,1,DATOS!$I$2:$I$20000,"Orquesta/Banda/Conjunto"),"")))</f>
        <v/>
      </c>
      <c r="AH111" t="str">
        <f>IF(AE111="","",IF(AE111="[FÓRMULA MANUAL]","",IFERROR(AVERAGEIFS(DATOS!$K$2:$K$20000,DATOS!$A$2:$A$20000,AE111,CONFIG_METADATA!$G$2:$G$20000,1,DATOS!$I$2:$I$20000,"Música de Cámara"),"")))</f>
        <v/>
      </c>
      <c r="AI111" t="str">
        <f>IF(AE111="","",IF(AE111="[FÓRMULA MANUAL]","",IFERROR(SUMPRODUCT((DATOS!$A$2:$A$20000=AE111)*(CONFIG_METADATA!$G$2:$G$20000=1)*(COUNTIF(CONFIG_ASIGNATURAS!$B$7:$B$27,DATOS!$I$2:$I$20000)&gt;0)*(DATOS!$K$2:$K$20000))/SUMPRODUCT((DATOS!$A$2:$A$20000=AE111)*(CONFIG_METADATA!$G$2:$G$20000=1)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MANUAL]","",IFERROR(AVERAGEIFS(DATOS!$K$2:$K$20000,DATOS!$A$2:$A$20000,A112,CONFIG_METADATA!$G$2:$G$20000,1,DATOS!$I$2:$I$20000,"Lenguaje Musical"),"")))</f>
        <v/>
      </c>
      <c r="C112" t="str">
        <f>IF(A112="","",IF(A112="[FÓRMULA MANUAL]","",IFERROR(AVERAGEIFS(DATOS!$K$2:$K$20000,DATOS!$A$2:$A$20000,A112,CONFIG_METADATA!$G$2:$G$20000,1,DATOS!$I$2:$I$20000,"Orquesta/Banda/Conjunto"),"")))</f>
        <v/>
      </c>
      <c r="D112" t="str">
        <f>IF(A112="","",IF(A112="[FÓRMULA MANUAL]","",IFERROR(AVERAGEIFS(DATOS!$K$2:$K$20000,DATOS!$A$2:$A$20000,A112,CONFIG_METADATA!$G$2:$G$20000,1,DATOS!$I$2:$I$20000,"Conjunto"),"")))</f>
        <v/>
      </c>
      <c r="E112" t="str">
        <f>IF(A112="","",IF(A112="[FÓRMULA MANUAL]","",IFERROR(SUMPRODUCT((DATOS!$A$2:$A$20000=A112)*(CONFIG_METADATA!$G$2:$G$20000=1)*(COUNTIF(CONFIG_ASIGNATURAS!$B$7:$B$27,DATOS!$I$2:$I$20000)&gt;0)*(DATOS!$K$2:$K$20000))/SUMPRODUCT((DATOS!$A$2:$A$20000=A112)*(CONFIG_METADATA!$G$2:$G$20000=1)*(COUNTIF(CONFIG_ASIGNATURAS!$B$7:$B$27,DATOS!$I$2:$I$20000)&gt;0)*1),"")))</f>
        <v/>
      </c>
      <c r="H112" t="str">
        <f>IF(G112="","",IF(G112="[FÓRMULA MANUAL]","",IFERROR(AVERAGEIFS(DATOS!$K$2:$K$20000,DATOS!$A$2:$A$20000,G112,CONFIG_METADATA!$G$2:$G$20000,1,DATOS!$I$2:$I$20000,"Lenguaje Musical"),"")))</f>
        <v/>
      </c>
      <c r="I112" t="str">
        <f>IF(G112="","",IF(G112="[FÓRMULA MANUAL]","",IFERROR(AVERAGEIFS(DATOS!$K$2:$K$20000,DATOS!$A$2:$A$20000,G112,CONFIG_METADATA!$G$2:$G$20000,1,DATOS!$I$2:$I$20000,"Orquesta/Banda/Conjunto"),"")))</f>
        <v/>
      </c>
      <c r="J112" t="str">
        <f>IF(G112="","",IF(G112="[FÓRMULA MANUAL]","",IFERROR(AVERAGEIFS(DATOS!$K$2:$K$20000,DATOS!$A$2:$A$20000,G112,CONFIG_METADATA!$G$2:$G$20000,1,DATOS!$I$2:$I$20000,"Conjunto"),"")))</f>
        <v/>
      </c>
      <c r="K112" t="str">
        <f>IF(G112="","",IF(G112="[FÓRMULA MANUAL]","",IFERROR(SUMPRODUCT((DATOS!$A$2:$A$20000=G112)*(CONFIG_METADATA!$G$2:$G$20000=1)*(COUNTIF(CONFIG_ASIGNATURAS!$B$7:$B$27,DATOS!$I$2:$I$20000)&gt;0)*(DATOS!$K$2:$K$20000))/SUMPRODUCT((DATOS!$A$2:$A$20000=G112)*(CONFIG_METADATA!$G$2:$G$20000=1)*(COUNTIF(CONFIG_ASIGNATURAS!$B$7:$B$27,DATOS!$I$2:$I$20000)&gt;0)*1),"")))</f>
        <v/>
      </c>
      <c r="N112" t="str">
        <f>IF(M112="","",IF(M112="[FÓRMULA MANUAL]","",IFERROR(AVERAGEIFS(DATOS!$K$2:$K$20000,DATOS!$A$2:$A$20000,M112,CONFIG_METADATA!$G$2:$G$20000,1,DATOS!$I$2:$I$20000,"Armonía"),"")))</f>
        <v/>
      </c>
      <c r="O112" t="str">
        <f>IF(M112="","",IF(M112="[FÓRMULA MANUAL]","",IFERROR(AVERAGEIFS(DATOS!$K$2:$K$20000,DATOS!$A$2:$A$20000,M112,CONFIG_METADATA!$G$2:$G$20000,1,DATOS!$I$2:$I$20000,"Orquesta/Banda/Conjunto"),"")))</f>
        <v/>
      </c>
      <c r="P112" t="str">
        <f>IF(M112="","",IF(M112="[FÓRMULA MANUAL]","",IFERROR(AVERAGEIFS(DATOS!$K$2:$K$20000,DATOS!$A$2:$A$20000,M112,CONFIG_METADATA!$G$2:$G$20000,1,DATOS!$I$2:$I$20000,"Música de Cámara"),"")))</f>
        <v/>
      </c>
      <c r="Q112" t="str">
        <f>IF(M112="","",IF(M112="[FÓRMULA MANUAL]","",IFERROR(SUMPRODUCT((DATOS!$A$2:$A$20000=M112)*(CONFIG_METADATA!$G$2:$G$20000=1)*(COUNTIF(CONFIG_ASIGNATURAS!$B$7:$B$27,DATOS!$I$2:$I$20000)&gt;0)*(DATOS!$K$2:$K$20000))/SUMPRODUCT((DATOS!$A$2:$A$20000=M112)*(CONFIG_METADATA!$G$2:$G$20000=1)*(COUNTIF(CONFIG_ASIGNATURAS!$B$7:$B$27,DATOS!$I$2:$I$20000)&gt;0)*1),"")))</f>
        <v/>
      </c>
      <c r="T112" t="str">
        <f>IF(S112="","",IF(S112="[FÓRMULA MANUAL]","",IFERROR(AVERAGEIFS(DATOS!$K$2:$K$20000,DATOS!$A$2:$A$20000,S112,CONFIG_METADATA!$G$2:$G$20000,1,DATOS!$I$2:$I$20000,"Armonía"),"")))</f>
        <v/>
      </c>
      <c r="U112" t="str">
        <f>IF(S112="","",IF(S112="[FÓRMULA MANUAL]","",IFERROR(AVERAGEIFS(DATOS!$K$2:$K$20000,DATOS!$A$2:$A$20000,S112,CONFIG_METADATA!$G$2:$G$20000,1,DATOS!$I$2:$I$20000,"Orquesta/Banda/Conjunto"),"")))</f>
        <v/>
      </c>
      <c r="V112" t="str">
        <f>IF(S112="","",IF(S112="[FÓRMULA MANUAL]","",IFERROR(AVERAGEIFS(DATOS!$K$2:$K$20000,DATOS!$A$2:$A$20000,S112,CONFIG_METADATA!$G$2:$G$20000,1,DATOS!$I$2:$I$20000,"Música de Cámara"),"")))</f>
        <v/>
      </c>
      <c r="W112" t="str">
        <f>IF(S112="","",IF(S112="[FÓRMULA MANUAL]","",IFERROR(SUMPRODUCT((DATOS!$A$2:$A$20000=S112)*(CONFIG_METADATA!$G$2:$G$20000=1)*(COUNTIF(CONFIG_ASIGNATURAS!$B$7:$B$27,DATOS!$I$2:$I$20000)&gt;0)*(DATOS!$K$2:$K$20000))/SUMPRODUCT((DATOS!$A$2:$A$20000=S112)*(CONFIG_METADATA!$G$2:$G$20000=1)*(COUNTIF(CONFIG_ASIGNATURAS!$B$7:$B$27,DATOS!$I$2:$I$20000)&gt;0)*1),"")))</f>
        <v/>
      </c>
      <c r="Z112" t="str">
        <f>IF(Y112="","",IF(Y112="[FÓRMULA MANUAL]","",IFERROR(AVERAGEIFS(DATOS!$K$2:$K$20000,DATOS!$A$2:$A$20000,Y112,CONFIG_METADATA!$G$2:$G$20000,1,DATOS!$I$2:$I$20000,"Análisis"),"")))</f>
        <v/>
      </c>
      <c r="AA112" t="str">
        <f>IF(Y112="","",IF(Y112="[FÓRMULA MANUAL]","",IFERROR(AVERAGEIFS(DATOS!$K$2:$K$20000,DATOS!$A$2:$A$20000,Y112,CONFIG_METADATA!$G$2:$G$20000,1,DATOS!$I$2:$I$20000,"Orquesta/Banda/Conjunto"),"")))</f>
        <v/>
      </c>
      <c r="AB112" t="str">
        <f>IF(Y112="","",IF(Y112="[FÓRMULA MANUAL]","",IFERROR(AVERAGEIFS(DATOS!$K$2:$K$20000,DATOS!$A$2:$A$20000,Y112,CONFIG_METADATA!$G$2:$G$20000,1,DATOS!$I$2:$I$20000,"Música de Cámara"),"")))</f>
        <v/>
      </c>
      <c r="AC112" t="str">
        <f>IF(Y112="","",IF(Y112="[FÓRMULA MANUAL]","",IFERROR(SUMPRODUCT((DATOS!$A$2:$A$20000=Y112)*(CONFIG_METADATA!$G$2:$G$20000=1)*(COUNTIF(CONFIG_ASIGNATURAS!$B$7:$B$27,DATOS!$I$2:$I$20000)&gt;0)*(DATOS!$K$2:$K$20000))/SUMPRODUCT((DATOS!$A$2:$A$20000=Y112)*(CONFIG_METADATA!$G$2:$G$20000=1)*(COUNTIF(CONFIG_ASIGNATURAS!$B$7:$B$27,DATOS!$I$2:$I$20000)&gt;0)*1),"")))</f>
        <v/>
      </c>
      <c r="AF112" t="str">
        <f>IF(AE112="","",IF(AE112="[FÓRMULA MANUAL]","",IFERROR(AVERAGEIFS(DATOS!$K$2:$K$20000,DATOS!$A$2:$A$20000,AE112,CONFIG_METADATA!$G$2:$G$20000,1,DATOS!$I$2:$I$20000,"Análisis"),"")))</f>
        <v/>
      </c>
      <c r="AG112" t="str">
        <f>IF(AE112="","",IF(AE112="[FÓRMULA MANUAL]","",IFERROR(AVERAGEIFS(DATOS!$K$2:$K$20000,DATOS!$A$2:$A$20000,AE112,CONFIG_METADATA!$G$2:$G$20000,1,DATOS!$I$2:$I$20000,"Orquesta/Banda/Conjunto"),"")))</f>
        <v/>
      </c>
      <c r="AH112" t="str">
        <f>IF(AE112="","",IF(AE112="[FÓRMULA MANUAL]","",IFERROR(AVERAGEIFS(DATOS!$K$2:$K$20000,DATOS!$A$2:$A$20000,AE112,CONFIG_METADATA!$G$2:$G$20000,1,DATOS!$I$2:$I$20000,"Música de Cámara"),"")))</f>
        <v/>
      </c>
      <c r="AI112" t="str">
        <f>IF(AE112="","",IF(AE112="[FÓRMULA MANUAL]","",IFERROR(SUMPRODUCT((DATOS!$A$2:$A$20000=AE112)*(CONFIG_METADATA!$G$2:$G$20000=1)*(COUNTIF(CONFIG_ASIGNATURAS!$B$7:$B$27,DATOS!$I$2:$I$20000)&gt;0)*(DATOS!$K$2:$K$20000))/SUMPRODUCT((DATOS!$A$2:$A$20000=AE112)*(CONFIG_METADATA!$G$2:$G$20000=1)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MANUAL]","",IFERROR(AVERAGEIFS(DATOS!$K$2:$K$20000,DATOS!$A$2:$A$20000,A113,CONFIG_METADATA!$G$2:$G$20000,1,DATOS!$I$2:$I$20000,"Lenguaje Musical"),"")))</f>
        <v/>
      </c>
      <c r="C113" t="str">
        <f>IF(A113="","",IF(A113="[FÓRMULA MANUAL]","",IFERROR(AVERAGEIFS(DATOS!$K$2:$K$20000,DATOS!$A$2:$A$20000,A113,CONFIG_METADATA!$G$2:$G$20000,1,DATOS!$I$2:$I$20000,"Orquesta/Banda/Conjunto"),"")))</f>
        <v/>
      </c>
      <c r="D113" t="str">
        <f>IF(A113="","",IF(A113="[FÓRMULA MANUAL]","",IFERROR(AVERAGEIFS(DATOS!$K$2:$K$20000,DATOS!$A$2:$A$20000,A113,CONFIG_METADATA!$G$2:$G$20000,1,DATOS!$I$2:$I$20000,"Conjunto"),"")))</f>
        <v/>
      </c>
      <c r="E113" t="str">
        <f>IF(A113="","",IF(A113="[FÓRMULA MANUAL]","",IFERROR(SUMPRODUCT((DATOS!$A$2:$A$20000=A113)*(CONFIG_METADATA!$G$2:$G$20000=1)*(COUNTIF(CONFIG_ASIGNATURAS!$B$7:$B$27,DATOS!$I$2:$I$20000)&gt;0)*(DATOS!$K$2:$K$20000))/SUMPRODUCT((DATOS!$A$2:$A$20000=A113)*(CONFIG_METADATA!$G$2:$G$20000=1)*(COUNTIF(CONFIG_ASIGNATURAS!$B$7:$B$27,DATOS!$I$2:$I$20000)&gt;0)*1),"")))</f>
        <v/>
      </c>
      <c r="H113" t="str">
        <f>IF(G113="","",IF(G113="[FÓRMULA MANUAL]","",IFERROR(AVERAGEIFS(DATOS!$K$2:$K$20000,DATOS!$A$2:$A$20000,G113,CONFIG_METADATA!$G$2:$G$20000,1,DATOS!$I$2:$I$20000,"Lenguaje Musical"),"")))</f>
        <v/>
      </c>
      <c r="I113" t="str">
        <f>IF(G113="","",IF(G113="[FÓRMULA MANUAL]","",IFERROR(AVERAGEIFS(DATOS!$K$2:$K$20000,DATOS!$A$2:$A$20000,G113,CONFIG_METADATA!$G$2:$G$20000,1,DATOS!$I$2:$I$20000,"Orquesta/Banda/Conjunto"),"")))</f>
        <v/>
      </c>
      <c r="J113" t="str">
        <f>IF(G113="","",IF(G113="[FÓRMULA MANUAL]","",IFERROR(AVERAGEIFS(DATOS!$K$2:$K$20000,DATOS!$A$2:$A$20000,G113,CONFIG_METADATA!$G$2:$G$20000,1,DATOS!$I$2:$I$20000,"Conjunto"),"")))</f>
        <v/>
      </c>
      <c r="K113" t="str">
        <f>IF(G113="","",IF(G113="[FÓRMULA MANUAL]","",IFERROR(SUMPRODUCT((DATOS!$A$2:$A$20000=G113)*(CONFIG_METADATA!$G$2:$G$20000=1)*(COUNTIF(CONFIG_ASIGNATURAS!$B$7:$B$27,DATOS!$I$2:$I$20000)&gt;0)*(DATOS!$K$2:$K$20000))/SUMPRODUCT((DATOS!$A$2:$A$20000=G113)*(CONFIG_METADATA!$G$2:$G$20000=1)*(COUNTIF(CONFIG_ASIGNATURAS!$B$7:$B$27,DATOS!$I$2:$I$20000)&gt;0)*1),"")))</f>
        <v/>
      </c>
      <c r="N113" t="str">
        <f>IF(M113="","",IF(M113="[FÓRMULA MANUAL]","",IFERROR(AVERAGEIFS(DATOS!$K$2:$K$20000,DATOS!$A$2:$A$20000,M113,CONFIG_METADATA!$G$2:$G$20000,1,DATOS!$I$2:$I$20000,"Armonía"),"")))</f>
        <v/>
      </c>
      <c r="O113" t="str">
        <f>IF(M113="","",IF(M113="[FÓRMULA MANUAL]","",IFERROR(AVERAGEIFS(DATOS!$K$2:$K$20000,DATOS!$A$2:$A$20000,M113,CONFIG_METADATA!$G$2:$G$20000,1,DATOS!$I$2:$I$20000,"Orquesta/Banda/Conjunto"),"")))</f>
        <v/>
      </c>
      <c r="P113" t="str">
        <f>IF(M113="","",IF(M113="[FÓRMULA MANUAL]","",IFERROR(AVERAGEIFS(DATOS!$K$2:$K$20000,DATOS!$A$2:$A$20000,M113,CONFIG_METADATA!$G$2:$G$20000,1,DATOS!$I$2:$I$20000,"Música de Cámara"),"")))</f>
        <v/>
      </c>
      <c r="Q113" t="str">
        <f>IF(M113="","",IF(M113="[FÓRMULA MANUAL]","",IFERROR(SUMPRODUCT((DATOS!$A$2:$A$20000=M113)*(CONFIG_METADATA!$G$2:$G$20000=1)*(COUNTIF(CONFIG_ASIGNATURAS!$B$7:$B$27,DATOS!$I$2:$I$20000)&gt;0)*(DATOS!$K$2:$K$20000))/SUMPRODUCT((DATOS!$A$2:$A$20000=M113)*(CONFIG_METADATA!$G$2:$G$20000=1)*(COUNTIF(CONFIG_ASIGNATURAS!$B$7:$B$27,DATOS!$I$2:$I$20000)&gt;0)*1),"")))</f>
        <v/>
      </c>
      <c r="T113" t="str">
        <f>IF(S113="","",IF(S113="[FÓRMULA MANUAL]","",IFERROR(AVERAGEIFS(DATOS!$K$2:$K$20000,DATOS!$A$2:$A$20000,S113,CONFIG_METADATA!$G$2:$G$20000,1,DATOS!$I$2:$I$20000,"Armonía"),"")))</f>
        <v/>
      </c>
      <c r="U113" t="str">
        <f>IF(S113="","",IF(S113="[FÓRMULA MANUAL]","",IFERROR(AVERAGEIFS(DATOS!$K$2:$K$20000,DATOS!$A$2:$A$20000,S113,CONFIG_METADATA!$G$2:$G$20000,1,DATOS!$I$2:$I$20000,"Orquesta/Banda/Conjunto"),"")))</f>
        <v/>
      </c>
      <c r="V113" t="str">
        <f>IF(S113="","",IF(S113="[FÓRMULA MANUAL]","",IFERROR(AVERAGEIFS(DATOS!$K$2:$K$20000,DATOS!$A$2:$A$20000,S113,CONFIG_METADATA!$G$2:$G$20000,1,DATOS!$I$2:$I$20000,"Música de Cámara"),"")))</f>
        <v/>
      </c>
      <c r="W113" t="str">
        <f>IF(S113="","",IF(S113="[FÓRMULA MANUAL]","",IFERROR(SUMPRODUCT((DATOS!$A$2:$A$20000=S113)*(CONFIG_METADATA!$G$2:$G$20000=1)*(COUNTIF(CONFIG_ASIGNATURAS!$B$7:$B$27,DATOS!$I$2:$I$20000)&gt;0)*(DATOS!$K$2:$K$20000))/SUMPRODUCT((DATOS!$A$2:$A$20000=S113)*(CONFIG_METADATA!$G$2:$G$20000=1)*(COUNTIF(CONFIG_ASIGNATURAS!$B$7:$B$27,DATOS!$I$2:$I$20000)&gt;0)*1),"")))</f>
        <v/>
      </c>
      <c r="Z113" t="str">
        <f>IF(Y113="","",IF(Y113="[FÓRMULA MANUAL]","",IFERROR(AVERAGEIFS(DATOS!$K$2:$K$20000,DATOS!$A$2:$A$20000,Y113,CONFIG_METADATA!$G$2:$G$20000,1,DATOS!$I$2:$I$20000,"Análisis"),"")))</f>
        <v/>
      </c>
      <c r="AA113" t="str">
        <f>IF(Y113="","",IF(Y113="[FÓRMULA MANUAL]","",IFERROR(AVERAGEIFS(DATOS!$K$2:$K$20000,DATOS!$A$2:$A$20000,Y113,CONFIG_METADATA!$G$2:$G$20000,1,DATOS!$I$2:$I$20000,"Orquesta/Banda/Conjunto"),"")))</f>
        <v/>
      </c>
      <c r="AB113" t="str">
        <f>IF(Y113="","",IF(Y113="[FÓRMULA MANUAL]","",IFERROR(AVERAGEIFS(DATOS!$K$2:$K$20000,DATOS!$A$2:$A$20000,Y113,CONFIG_METADATA!$G$2:$G$20000,1,DATOS!$I$2:$I$20000,"Música de Cámara"),"")))</f>
        <v/>
      </c>
      <c r="AC113" t="str">
        <f>IF(Y113="","",IF(Y113="[FÓRMULA MANUAL]","",IFERROR(SUMPRODUCT((DATOS!$A$2:$A$20000=Y113)*(CONFIG_METADATA!$G$2:$G$20000=1)*(COUNTIF(CONFIG_ASIGNATURAS!$B$7:$B$27,DATOS!$I$2:$I$20000)&gt;0)*(DATOS!$K$2:$K$20000))/SUMPRODUCT((DATOS!$A$2:$A$20000=Y113)*(CONFIG_METADATA!$G$2:$G$20000=1)*(COUNTIF(CONFIG_ASIGNATURAS!$B$7:$B$27,DATOS!$I$2:$I$20000)&gt;0)*1),"")))</f>
        <v/>
      </c>
      <c r="AF113" t="str">
        <f>IF(AE113="","",IF(AE113="[FÓRMULA MANUAL]","",IFERROR(AVERAGEIFS(DATOS!$K$2:$K$20000,DATOS!$A$2:$A$20000,AE113,CONFIG_METADATA!$G$2:$G$20000,1,DATOS!$I$2:$I$20000,"Análisis"),"")))</f>
        <v/>
      </c>
      <c r="AG113" t="str">
        <f>IF(AE113="","",IF(AE113="[FÓRMULA MANUAL]","",IFERROR(AVERAGEIFS(DATOS!$K$2:$K$20000,DATOS!$A$2:$A$20000,AE113,CONFIG_METADATA!$G$2:$G$20000,1,DATOS!$I$2:$I$20000,"Orquesta/Banda/Conjunto"),"")))</f>
        <v/>
      </c>
      <c r="AH113" t="str">
        <f>IF(AE113="","",IF(AE113="[FÓRMULA MANUAL]","",IFERROR(AVERAGEIFS(DATOS!$K$2:$K$20000,DATOS!$A$2:$A$20000,AE113,CONFIG_METADATA!$G$2:$G$20000,1,DATOS!$I$2:$I$20000,"Música de Cámara"),"")))</f>
        <v/>
      </c>
      <c r="AI113" t="str">
        <f>IF(AE113="","",IF(AE113="[FÓRMULA MANUAL]","",IFERROR(SUMPRODUCT((DATOS!$A$2:$A$20000=AE113)*(CONFIG_METADATA!$G$2:$G$20000=1)*(COUNTIF(CONFIG_ASIGNATURAS!$B$7:$B$27,DATOS!$I$2:$I$20000)&gt;0)*(DATOS!$K$2:$K$20000))/SUMPRODUCT((DATOS!$A$2:$A$20000=AE113)*(CONFIG_METADATA!$G$2:$G$20000=1)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MANUAL]","",IFERROR(AVERAGEIFS(DATOS!$K$2:$K$20000,DATOS!$A$2:$A$20000,A114,CONFIG_METADATA!$G$2:$G$20000,1,DATOS!$I$2:$I$20000,"Lenguaje Musical"),"")))</f>
        <v/>
      </c>
      <c r="C114" t="str">
        <f>IF(A114="","",IF(A114="[FÓRMULA MANUAL]","",IFERROR(AVERAGEIFS(DATOS!$K$2:$K$20000,DATOS!$A$2:$A$20000,A114,CONFIG_METADATA!$G$2:$G$20000,1,DATOS!$I$2:$I$20000,"Orquesta/Banda/Conjunto"),"")))</f>
        <v/>
      </c>
      <c r="D114" t="str">
        <f>IF(A114="","",IF(A114="[FÓRMULA MANUAL]","",IFERROR(AVERAGEIFS(DATOS!$K$2:$K$20000,DATOS!$A$2:$A$20000,A114,CONFIG_METADATA!$G$2:$G$20000,1,DATOS!$I$2:$I$20000,"Conjunto"),"")))</f>
        <v/>
      </c>
      <c r="E114" t="str">
        <f>IF(A114="","",IF(A114="[FÓRMULA MANUAL]","",IFERROR(SUMPRODUCT((DATOS!$A$2:$A$20000=A114)*(CONFIG_METADATA!$G$2:$G$20000=1)*(COUNTIF(CONFIG_ASIGNATURAS!$B$7:$B$27,DATOS!$I$2:$I$20000)&gt;0)*(DATOS!$K$2:$K$20000))/SUMPRODUCT((DATOS!$A$2:$A$20000=A114)*(CONFIG_METADATA!$G$2:$G$20000=1)*(COUNTIF(CONFIG_ASIGNATURAS!$B$7:$B$27,DATOS!$I$2:$I$20000)&gt;0)*1),"")))</f>
        <v/>
      </c>
      <c r="H114" t="str">
        <f>IF(G114="","",IF(G114="[FÓRMULA MANUAL]","",IFERROR(AVERAGEIFS(DATOS!$K$2:$K$20000,DATOS!$A$2:$A$20000,G114,CONFIG_METADATA!$G$2:$G$20000,1,DATOS!$I$2:$I$20000,"Lenguaje Musical"),"")))</f>
        <v/>
      </c>
      <c r="I114" t="str">
        <f>IF(G114="","",IF(G114="[FÓRMULA MANUAL]","",IFERROR(AVERAGEIFS(DATOS!$K$2:$K$20000,DATOS!$A$2:$A$20000,G114,CONFIG_METADATA!$G$2:$G$20000,1,DATOS!$I$2:$I$20000,"Orquesta/Banda/Conjunto"),"")))</f>
        <v/>
      </c>
      <c r="J114" t="str">
        <f>IF(G114="","",IF(G114="[FÓRMULA MANUAL]","",IFERROR(AVERAGEIFS(DATOS!$K$2:$K$20000,DATOS!$A$2:$A$20000,G114,CONFIG_METADATA!$G$2:$G$20000,1,DATOS!$I$2:$I$20000,"Conjunto"),"")))</f>
        <v/>
      </c>
      <c r="K114" t="str">
        <f>IF(G114="","",IF(G114="[FÓRMULA MANUAL]","",IFERROR(SUMPRODUCT((DATOS!$A$2:$A$20000=G114)*(CONFIG_METADATA!$G$2:$G$20000=1)*(COUNTIF(CONFIG_ASIGNATURAS!$B$7:$B$27,DATOS!$I$2:$I$20000)&gt;0)*(DATOS!$K$2:$K$20000))/SUMPRODUCT((DATOS!$A$2:$A$20000=G114)*(CONFIG_METADATA!$G$2:$G$20000=1)*(COUNTIF(CONFIG_ASIGNATURAS!$B$7:$B$27,DATOS!$I$2:$I$20000)&gt;0)*1),"")))</f>
        <v/>
      </c>
      <c r="N114" t="str">
        <f>IF(M114="","",IF(M114="[FÓRMULA MANUAL]","",IFERROR(AVERAGEIFS(DATOS!$K$2:$K$20000,DATOS!$A$2:$A$20000,M114,CONFIG_METADATA!$G$2:$G$20000,1,DATOS!$I$2:$I$20000,"Armonía"),"")))</f>
        <v/>
      </c>
      <c r="O114" t="str">
        <f>IF(M114="","",IF(M114="[FÓRMULA MANUAL]","",IFERROR(AVERAGEIFS(DATOS!$K$2:$K$20000,DATOS!$A$2:$A$20000,M114,CONFIG_METADATA!$G$2:$G$20000,1,DATOS!$I$2:$I$20000,"Orquesta/Banda/Conjunto"),"")))</f>
        <v/>
      </c>
      <c r="P114" t="str">
        <f>IF(M114="","",IF(M114="[FÓRMULA MANUAL]","",IFERROR(AVERAGEIFS(DATOS!$K$2:$K$20000,DATOS!$A$2:$A$20000,M114,CONFIG_METADATA!$G$2:$G$20000,1,DATOS!$I$2:$I$20000,"Música de Cámara"),"")))</f>
        <v/>
      </c>
      <c r="Q114" t="str">
        <f>IF(M114="","",IF(M114="[FÓRMULA MANUAL]","",IFERROR(SUMPRODUCT((DATOS!$A$2:$A$20000=M114)*(CONFIG_METADATA!$G$2:$G$20000=1)*(COUNTIF(CONFIG_ASIGNATURAS!$B$7:$B$27,DATOS!$I$2:$I$20000)&gt;0)*(DATOS!$K$2:$K$20000))/SUMPRODUCT((DATOS!$A$2:$A$20000=M114)*(CONFIG_METADATA!$G$2:$G$20000=1)*(COUNTIF(CONFIG_ASIGNATURAS!$B$7:$B$27,DATOS!$I$2:$I$20000)&gt;0)*1),"")))</f>
        <v/>
      </c>
      <c r="T114" t="str">
        <f>IF(S114="","",IF(S114="[FÓRMULA MANUAL]","",IFERROR(AVERAGEIFS(DATOS!$K$2:$K$20000,DATOS!$A$2:$A$20000,S114,CONFIG_METADATA!$G$2:$G$20000,1,DATOS!$I$2:$I$20000,"Armonía"),"")))</f>
        <v/>
      </c>
      <c r="U114" t="str">
        <f>IF(S114="","",IF(S114="[FÓRMULA MANUAL]","",IFERROR(AVERAGEIFS(DATOS!$K$2:$K$20000,DATOS!$A$2:$A$20000,S114,CONFIG_METADATA!$G$2:$G$20000,1,DATOS!$I$2:$I$20000,"Orquesta/Banda/Conjunto"),"")))</f>
        <v/>
      </c>
      <c r="V114" t="str">
        <f>IF(S114="","",IF(S114="[FÓRMULA MANUAL]","",IFERROR(AVERAGEIFS(DATOS!$K$2:$K$20000,DATOS!$A$2:$A$20000,S114,CONFIG_METADATA!$G$2:$G$20000,1,DATOS!$I$2:$I$20000,"Música de Cámara"),"")))</f>
        <v/>
      </c>
      <c r="W114" t="str">
        <f>IF(S114="","",IF(S114="[FÓRMULA MANUAL]","",IFERROR(SUMPRODUCT((DATOS!$A$2:$A$20000=S114)*(CONFIG_METADATA!$G$2:$G$20000=1)*(COUNTIF(CONFIG_ASIGNATURAS!$B$7:$B$27,DATOS!$I$2:$I$20000)&gt;0)*(DATOS!$K$2:$K$20000))/SUMPRODUCT((DATOS!$A$2:$A$20000=S114)*(CONFIG_METADATA!$G$2:$G$20000=1)*(COUNTIF(CONFIG_ASIGNATURAS!$B$7:$B$27,DATOS!$I$2:$I$20000)&gt;0)*1),"")))</f>
        <v/>
      </c>
      <c r="Z114" t="str">
        <f>IF(Y114="","",IF(Y114="[FÓRMULA MANUAL]","",IFERROR(AVERAGEIFS(DATOS!$K$2:$K$20000,DATOS!$A$2:$A$20000,Y114,CONFIG_METADATA!$G$2:$G$20000,1,DATOS!$I$2:$I$20000,"Análisis"),"")))</f>
        <v/>
      </c>
      <c r="AA114" t="str">
        <f>IF(Y114="","",IF(Y114="[FÓRMULA MANUAL]","",IFERROR(AVERAGEIFS(DATOS!$K$2:$K$20000,DATOS!$A$2:$A$20000,Y114,CONFIG_METADATA!$G$2:$G$20000,1,DATOS!$I$2:$I$20000,"Orquesta/Banda/Conjunto"),"")))</f>
        <v/>
      </c>
      <c r="AB114" t="str">
        <f>IF(Y114="","",IF(Y114="[FÓRMULA MANUAL]","",IFERROR(AVERAGEIFS(DATOS!$K$2:$K$20000,DATOS!$A$2:$A$20000,Y114,CONFIG_METADATA!$G$2:$G$20000,1,DATOS!$I$2:$I$20000,"Música de Cámara"),"")))</f>
        <v/>
      </c>
      <c r="AC114" t="str">
        <f>IF(Y114="","",IF(Y114="[FÓRMULA MANUAL]","",IFERROR(SUMPRODUCT((DATOS!$A$2:$A$20000=Y114)*(CONFIG_METADATA!$G$2:$G$20000=1)*(COUNTIF(CONFIG_ASIGNATURAS!$B$7:$B$27,DATOS!$I$2:$I$20000)&gt;0)*(DATOS!$K$2:$K$20000))/SUMPRODUCT((DATOS!$A$2:$A$20000=Y114)*(CONFIG_METADATA!$G$2:$G$20000=1)*(COUNTIF(CONFIG_ASIGNATURAS!$B$7:$B$27,DATOS!$I$2:$I$20000)&gt;0)*1),"")))</f>
        <v/>
      </c>
      <c r="AF114" t="str">
        <f>IF(AE114="","",IF(AE114="[FÓRMULA MANUAL]","",IFERROR(AVERAGEIFS(DATOS!$K$2:$K$20000,DATOS!$A$2:$A$20000,AE114,CONFIG_METADATA!$G$2:$G$20000,1,DATOS!$I$2:$I$20000,"Análisis"),"")))</f>
        <v/>
      </c>
      <c r="AG114" t="str">
        <f>IF(AE114="","",IF(AE114="[FÓRMULA MANUAL]","",IFERROR(AVERAGEIFS(DATOS!$K$2:$K$20000,DATOS!$A$2:$A$20000,AE114,CONFIG_METADATA!$G$2:$G$20000,1,DATOS!$I$2:$I$20000,"Orquesta/Banda/Conjunto"),"")))</f>
        <v/>
      </c>
      <c r="AH114" t="str">
        <f>IF(AE114="","",IF(AE114="[FÓRMULA MANUAL]","",IFERROR(AVERAGEIFS(DATOS!$K$2:$K$20000,DATOS!$A$2:$A$20000,AE114,CONFIG_METADATA!$G$2:$G$20000,1,DATOS!$I$2:$I$20000,"Música de Cámara"),"")))</f>
        <v/>
      </c>
      <c r="AI114" t="str">
        <f>IF(AE114="","",IF(AE114="[FÓRMULA MANUAL]","",IFERROR(SUMPRODUCT((DATOS!$A$2:$A$20000=AE114)*(CONFIG_METADATA!$G$2:$G$20000=1)*(COUNTIF(CONFIG_ASIGNATURAS!$B$7:$B$27,DATOS!$I$2:$I$20000)&gt;0)*(DATOS!$K$2:$K$20000))/SUMPRODUCT((DATOS!$A$2:$A$20000=AE114)*(CONFIG_METADATA!$G$2:$G$20000=1)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MANUAL]","",IFERROR(AVERAGEIFS(DATOS!$K$2:$K$20000,DATOS!$A$2:$A$20000,A115,CONFIG_METADATA!$G$2:$G$20000,1,DATOS!$I$2:$I$20000,"Lenguaje Musical"),"")))</f>
        <v/>
      </c>
      <c r="C115" t="str">
        <f>IF(A115="","",IF(A115="[FÓRMULA MANUAL]","",IFERROR(AVERAGEIFS(DATOS!$K$2:$K$20000,DATOS!$A$2:$A$20000,A115,CONFIG_METADATA!$G$2:$G$20000,1,DATOS!$I$2:$I$20000,"Orquesta/Banda/Conjunto"),"")))</f>
        <v/>
      </c>
      <c r="D115" t="str">
        <f>IF(A115="","",IF(A115="[FÓRMULA MANUAL]","",IFERROR(AVERAGEIFS(DATOS!$K$2:$K$20000,DATOS!$A$2:$A$20000,A115,CONFIG_METADATA!$G$2:$G$20000,1,DATOS!$I$2:$I$20000,"Conjunto"),"")))</f>
        <v/>
      </c>
      <c r="E115" t="str">
        <f>IF(A115="","",IF(A115="[FÓRMULA MANUAL]","",IFERROR(SUMPRODUCT((DATOS!$A$2:$A$20000=A115)*(CONFIG_METADATA!$G$2:$G$20000=1)*(COUNTIF(CONFIG_ASIGNATURAS!$B$7:$B$27,DATOS!$I$2:$I$20000)&gt;0)*(DATOS!$K$2:$K$20000))/SUMPRODUCT((DATOS!$A$2:$A$20000=A115)*(CONFIG_METADATA!$G$2:$G$20000=1)*(COUNTIF(CONFIG_ASIGNATURAS!$B$7:$B$27,DATOS!$I$2:$I$20000)&gt;0)*1),"")))</f>
        <v/>
      </c>
      <c r="H115" t="str">
        <f>IF(G115="","",IF(G115="[FÓRMULA MANUAL]","",IFERROR(AVERAGEIFS(DATOS!$K$2:$K$20000,DATOS!$A$2:$A$20000,G115,CONFIG_METADATA!$G$2:$G$20000,1,DATOS!$I$2:$I$20000,"Lenguaje Musical"),"")))</f>
        <v/>
      </c>
      <c r="I115" t="str">
        <f>IF(G115="","",IF(G115="[FÓRMULA MANUAL]","",IFERROR(AVERAGEIFS(DATOS!$K$2:$K$20000,DATOS!$A$2:$A$20000,G115,CONFIG_METADATA!$G$2:$G$20000,1,DATOS!$I$2:$I$20000,"Orquesta/Banda/Conjunto"),"")))</f>
        <v/>
      </c>
      <c r="J115" t="str">
        <f>IF(G115="","",IF(G115="[FÓRMULA MANUAL]","",IFERROR(AVERAGEIFS(DATOS!$K$2:$K$20000,DATOS!$A$2:$A$20000,G115,CONFIG_METADATA!$G$2:$G$20000,1,DATOS!$I$2:$I$20000,"Conjunto"),"")))</f>
        <v/>
      </c>
      <c r="K115" t="str">
        <f>IF(G115="","",IF(G115="[FÓRMULA MANUAL]","",IFERROR(SUMPRODUCT((DATOS!$A$2:$A$20000=G115)*(CONFIG_METADATA!$G$2:$G$20000=1)*(COUNTIF(CONFIG_ASIGNATURAS!$B$7:$B$27,DATOS!$I$2:$I$20000)&gt;0)*(DATOS!$K$2:$K$20000))/SUMPRODUCT((DATOS!$A$2:$A$20000=G115)*(CONFIG_METADATA!$G$2:$G$20000=1)*(COUNTIF(CONFIG_ASIGNATURAS!$B$7:$B$27,DATOS!$I$2:$I$20000)&gt;0)*1),"")))</f>
        <v/>
      </c>
      <c r="N115" t="str">
        <f>IF(M115="","",IF(M115="[FÓRMULA MANUAL]","",IFERROR(AVERAGEIFS(DATOS!$K$2:$K$20000,DATOS!$A$2:$A$20000,M115,CONFIG_METADATA!$G$2:$G$20000,1,DATOS!$I$2:$I$20000,"Armonía"),"")))</f>
        <v/>
      </c>
      <c r="O115" t="str">
        <f>IF(M115="","",IF(M115="[FÓRMULA MANUAL]","",IFERROR(AVERAGEIFS(DATOS!$K$2:$K$20000,DATOS!$A$2:$A$20000,M115,CONFIG_METADATA!$G$2:$G$20000,1,DATOS!$I$2:$I$20000,"Orquesta/Banda/Conjunto"),"")))</f>
        <v/>
      </c>
      <c r="P115" t="str">
        <f>IF(M115="","",IF(M115="[FÓRMULA MANUAL]","",IFERROR(AVERAGEIFS(DATOS!$K$2:$K$20000,DATOS!$A$2:$A$20000,M115,CONFIG_METADATA!$G$2:$G$20000,1,DATOS!$I$2:$I$20000,"Música de Cámara"),"")))</f>
        <v/>
      </c>
      <c r="Q115" t="str">
        <f>IF(M115="","",IF(M115="[FÓRMULA MANUAL]","",IFERROR(SUMPRODUCT((DATOS!$A$2:$A$20000=M115)*(CONFIG_METADATA!$G$2:$G$20000=1)*(COUNTIF(CONFIG_ASIGNATURAS!$B$7:$B$27,DATOS!$I$2:$I$20000)&gt;0)*(DATOS!$K$2:$K$20000))/SUMPRODUCT((DATOS!$A$2:$A$20000=M115)*(CONFIG_METADATA!$G$2:$G$20000=1)*(COUNTIF(CONFIG_ASIGNATURAS!$B$7:$B$27,DATOS!$I$2:$I$20000)&gt;0)*1),"")))</f>
        <v/>
      </c>
      <c r="T115" t="str">
        <f>IF(S115="","",IF(S115="[FÓRMULA MANUAL]","",IFERROR(AVERAGEIFS(DATOS!$K$2:$K$20000,DATOS!$A$2:$A$20000,S115,CONFIG_METADATA!$G$2:$G$20000,1,DATOS!$I$2:$I$20000,"Armonía"),"")))</f>
        <v/>
      </c>
      <c r="U115" t="str">
        <f>IF(S115="","",IF(S115="[FÓRMULA MANUAL]","",IFERROR(AVERAGEIFS(DATOS!$K$2:$K$20000,DATOS!$A$2:$A$20000,S115,CONFIG_METADATA!$G$2:$G$20000,1,DATOS!$I$2:$I$20000,"Orquesta/Banda/Conjunto"),"")))</f>
        <v/>
      </c>
      <c r="V115" t="str">
        <f>IF(S115="","",IF(S115="[FÓRMULA MANUAL]","",IFERROR(AVERAGEIFS(DATOS!$K$2:$K$20000,DATOS!$A$2:$A$20000,S115,CONFIG_METADATA!$G$2:$G$20000,1,DATOS!$I$2:$I$20000,"Música de Cámara"),"")))</f>
        <v/>
      </c>
      <c r="W115" t="str">
        <f>IF(S115="","",IF(S115="[FÓRMULA MANUAL]","",IFERROR(SUMPRODUCT((DATOS!$A$2:$A$20000=S115)*(CONFIG_METADATA!$G$2:$G$20000=1)*(COUNTIF(CONFIG_ASIGNATURAS!$B$7:$B$27,DATOS!$I$2:$I$20000)&gt;0)*(DATOS!$K$2:$K$20000))/SUMPRODUCT((DATOS!$A$2:$A$20000=S115)*(CONFIG_METADATA!$G$2:$G$20000=1)*(COUNTIF(CONFIG_ASIGNATURAS!$B$7:$B$27,DATOS!$I$2:$I$20000)&gt;0)*1),"")))</f>
        <v/>
      </c>
      <c r="Z115" t="str">
        <f>IF(Y115="","",IF(Y115="[FÓRMULA MANUAL]","",IFERROR(AVERAGEIFS(DATOS!$K$2:$K$20000,DATOS!$A$2:$A$20000,Y115,CONFIG_METADATA!$G$2:$G$20000,1,DATOS!$I$2:$I$20000,"Análisis"),"")))</f>
        <v/>
      </c>
      <c r="AA115" t="str">
        <f>IF(Y115="","",IF(Y115="[FÓRMULA MANUAL]","",IFERROR(AVERAGEIFS(DATOS!$K$2:$K$20000,DATOS!$A$2:$A$20000,Y115,CONFIG_METADATA!$G$2:$G$20000,1,DATOS!$I$2:$I$20000,"Orquesta/Banda/Conjunto"),"")))</f>
        <v/>
      </c>
      <c r="AB115" t="str">
        <f>IF(Y115="","",IF(Y115="[FÓRMULA MANUAL]","",IFERROR(AVERAGEIFS(DATOS!$K$2:$K$20000,DATOS!$A$2:$A$20000,Y115,CONFIG_METADATA!$G$2:$G$20000,1,DATOS!$I$2:$I$20000,"Música de Cámara"),"")))</f>
        <v/>
      </c>
      <c r="AC115" t="str">
        <f>IF(Y115="","",IF(Y115="[FÓRMULA MANUAL]","",IFERROR(SUMPRODUCT((DATOS!$A$2:$A$20000=Y115)*(CONFIG_METADATA!$G$2:$G$20000=1)*(COUNTIF(CONFIG_ASIGNATURAS!$B$7:$B$27,DATOS!$I$2:$I$20000)&gt;0)*(DATOS!$K$2:$K$20000))/SUMPRODUCT((DATOS!$A$2:$A$20000=Y115)*(CONFIG_METADATA!$G$2:$G$20000=1)*(COUNTIF(CONFIG_ASIGNATURAS!$B$7:$B$27,DATOS!$I$2:$I$20000)&gt;0)*1),"")))</f>
        <v/>
      </c>
      <c r="AF115" t="str">
        <f>IF(AE115="","",IF(AE115="[FÓRMULA MANUAL]","",IFERROR(AVERAGEIFS(DATOS!$K$2:$K$20000,DATOS!$A$2:$A$20000,AE115,CONFIG_METADATA!$G$2:$G$20000,1,DATOS!$I$2:$I$20000,"Análisis"),"")))</f>
        <v/>
      </c>
      <c r="AG115" t="str">
        <f>IF(AE115="","",IF(AE115="[FÓRMULA MANUAL]","",IFERROR(AVERAGEIFS(DATOS!$K$2:$K$20000,DATOS!$A$2:$A$20000,AE115,CONFIG_METADATA!$G$2:$G$20000,1,DATOS!$I$2:$I$20000,"Orquesta/Banda/Conjunto"),"")))</f>
        <v/>
      </c>
      <c r="AH115" t="str">
        <f>IF(AE115="","",IF(AE115="[FÓRMULA MANUAL]","",IFERROR(AVERAGEIFS(DATOS!$K$2:$K$20000,DATOS!$A$2:$A$20000,AE115,CONFIG_METADATA!$G$2:$G$20000,1,DATOS!$I$2:$I$20000,"Música de Cámara"),"")))</f>
        <v/>
      </c>
      <c r="AI115" t="str">
        <f>IF(AE115="","",IF(AE115="[FÓRMULA MANUAL]","",IFERROR(SUMPRODUCT((DATOS!$A$2:$A$20000=AE115)*(CONFIG_METADATA!$G$2:$G$20000=1)*(COUNTIF(CONFIG_ASIGNATURAS!$B$7:$B$27,DATOS!$I$2:$I$20000)&gt;0)*(DATOS!$K$2:$K$20000))/SUMPRODUCT((DATOS!$A$2:$A$20000=AE115)*(CONFIG_METADATA!$G$2:$G$20000=1)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MANUAL]","",IFERROR(AVERAGEIFS(DATOS!$K$2:$K$20000,DATOS!$A$2:$A$20000,A116,CONFIG_METADATA!$G$2:$G$20000,1,DATOS!$I$2:$I$20000,"Lenguaje Musical"),"")))</f>
        <v/>
      </c>
      <c r="C116" t="str">
        <f>IF(A116="","",IF(A116="[FÓRMULA MANUAL]","",IFERROR(AVERAGEIFS(DATOS!$K$2:$K$20000,DATOS!$A$2:$A$20000,A116,CONFIG_METADATA!$G$2:$G$20000,1,DATOS!$I$2:$I$20000,"Orquesta/Banda/Conjunto"),"")))</f>
        <v/>
      </c>
      <c r="D116" t="str">
        <f>IF(A116="","",IF(A116="[FÓRMULA MANUAL]","",IFERROR(AVERAGEIFS(DATOS!$K$2:$K$20000,DATOS!$A$2:$A$20000,A116,CONFIG_METADATA!$G$2:$G$20000,1,DATOS!$I$2:$I$20000,"Conjunto"),"")))</f>
        <v/>
      </c>
      <c r="E116" t="str">
        <f>IF(A116="","",IF(A116="[FÓRMULA MANUAL]","",IFERROR(SUMPRODUCT((DATOS!$A$2:$A$20000=A116)*(CONFIG_METADATA!$G$2:$G$20000=1)*(COUNTIF(CONFIG_ASIGNATURAS!$B$7:$B$27,DATOS!$I$2:$I$20000)&gt;0)*(DATOS!$K$2:$K$20000))/SUMPRODUCT((DATOS!$A$2:$A$20000=A116)*(CONFIG_METADATA!$G$2:$G$20000=1)*(COUNTIF(CONFIG_ASIGNATURAS!$B$7:$B$27,DATOS!$I$2:$I$20000)&gt;0)*1),"")))</f>
        <v/>
      </c>
      <c r="H116" t="str">
        <f>IF(G116="","",IF(G116="[FÓRMULA MANUAL]","",IFERROR(AVERAGEIFS(DATOS!$K$2:$K$20000,DATOS!$A$2:$A$20000,G116,CONFIG_METADATA!$G$2:$G$20000,1,DATOS!$I$2:$I$20000,"Lenguaje Musical"),"")))</f>
        <v/>
      </c>
      <c r="I116" t="str">
        <f>IF(G116="","",IF(G116="[FÓRMULA MANUAL]","",IFERROR(AVERAGEIFS(DATOS!$K$2:$K$20000,DATOS!$A$2:$A$20000,G116,CONFIG_METADATA!$G$2:$G$20000,1,DATOS!$I$2:$I$20000,"Orquesta/Banda/Conjunto"),"")))</f>
        <v/>
      </c>
      <c r="J116" t="str">
        <f>IF(G116="","",IF(G116="[FÓRMULA MANUAL]","",IFERROR(AVERAGEIFS(DATOS!$K$2:$K$20000,DATOS!$A$2:$A$20000,G116,CONFIG_METADATA!$G$2:$G$20000,1,DATOS!$I$2:$I$20000,"Conjunto"),"")))</f>
        <v/>
      </c>
      <c r="K116" t="str">
        <f>IF(G116="","",IF(G116="[FÓRMULA MANUAL]","",IFERROR(SUMPRODUCT((DATOS!$A$2:$A$20000=G116)*(CONFIG_METADATA!$G$2:$G$20000=1)*(COUNTIF(CONFIG_ASIGNATURAS!$B$7:$B$27,DATOS!$I$2:$I$20000)&gt;0)*(DATOS!$K$2:$K$20000))/SUMPRODUCT((DATOS!$A$2:$A$20000=G116)*(CONFIG_METADATA!$G$2:$G$20000=1)*(COUNTIF(CONFIG_ASIGNATURAS!$B$7:$B$27,DATOS!$I$2:$I$20000)&gt;0)*1),"")))</f>
        <v/>
      </c>
      <c r="N116" t="str">
        <f>IF(M116="","",IF(M116="[FÓRMULA MANUAL]","",IFERROR(AVERAGEIFS(DATOS!$K$2:$K$20000,DATOS!$A$2:$A$20000,M116,CONFIG_METADATA!$G$2:$G$20000,1,DATOS!$I$2:$I$20000,"Armonía"),"")))</f>
        <v/>
      </c>
      <c r="O116" t="str">
        <f>IF(M116="","",IF(M116="[FÓRMULA MANUAL]","",IFERROR(AVERAGEIFS(DATOS!$K$2:$K$20000,DATOS!$A$2:$A$20000,M116,CONFIG_METADATA!$G$2:$G$20000,1,DATOS!$I$2:$I$20000,"Orquesta/Banda/Conjunto"),"")))</f>
        <v/>
      </c>
      <c r="P116" t="str">
        <f>IF(M116="","",IF(M116="[FÓRMULA MANUAL]","",IFERROR(AVERAGEIFS(DATOS!$K$2:$K$20000,DATOS!$A$2:$A$20000,M116,CONFIG_METADATA!$G$2:$G$20000,1,DATOS!$I$2:$I$20000,"Música de Cámara"),"")))</f>
        <v/>
      </c>
      <c r="Q116" t="str">
        <f>IF(M116="","",IF(M116="[FÓRMULA MANUAL]","",IFERROR(SUMPRODUCT((DATOS!$A$2:$A$20000=M116)*(CONFIG_METADATA!$G$2:$G$20000=1)*(COUNTIF(CONFIG_ASIGNATURAS!$B$7:$B$27,DATOS!$I$2:$I$20000)&gt;0)*(DATOS!$K$2:$K$20000))/SUMPRODUCT((DATOS!$A$2:$A$20000=M116)*(CONFIG_METADATA!$G$2:$G$20000=1)*(COUNTIF(CONFIG_ASIGNATURAS!$B$7:$B$27,DATOS!$I$2:$I$20000)&gt;0)*1),"")))</f>
        <v/>
      </c>
      <c r="T116" t="str">
        <f>IF(S116="","",IF(S116="[FÓRMULA MANUAL]","",IFERROR(AVERAGEIFS(DATOS!$K$2:$K$20000,DATOS!$A$2:$A$20000,S116,CONFIG_METADATA!$G$2:$G$20000,1,DATOS!$I$2:$I$20000,"Armonía"),"")))</f>
        <v/>
      </c>
      <c r="U116" t="str">
        <f>IF(S116="","",IF(S116="[FÓRMULA MANUAL]","",IFERROR(AVERAGEIFS(DATOS!$K$2:$K$20000,DATOS!$A$2:$A$20000,S116,CONFIG_METADATA!$G$2:$G$20000,1,DATOS!$I$2:$I$20000,"Orquesta/Banda/Conjunto"),"")))</f>
        <v/>
      </c>
      <c r="V116" t="str">
        <f>IF(S116="","",IF(S116="[FÓRMULA MANUAL]","",IFERROR(AVERAGEIFS(DATOS!$K$2:$K$20000,DATOS!$A$2:$A$20000,S116,CONFIG_METADATA!$G$2:$G$20000,1,DATOS!$I$2:$I$20000,"Música de Cámara"),"")))</f>
        <v/>
      </c>
      <c r="W116" t="str">
        <f>IF(S116="","",IF(S116="[FÓRMULA MANUAL]","",IFERROR(SUMPRODUCT((DATOS!$A$2:$A$20000=S116)*(CONFIG_METADATA!$G$2:$G$20000=1)*(COUNTIF(CONFIG_ASIGNATURAS!$B$7:$B$27,DATOS!$I$2:$I$20000)&gt;0)*(DATOS!$K$2:$K$20000))/SUMPRODUCT((DATOS!$A$2:$A$20000=S116)*(CONFIG_METADATA!$G$2:$G$20000=1)*(COUNTIF(CONFIG_ASIGNATURAS!$B$7:$B$27,DATOS!$I$2:$I$20000)&gt;0)*1),"")))</f>
        <v/>
      </c>
      <c r="Z116" t="str">
        <f>IF(Y116="","",IF(Y116="[FÓRMULA MANUAL]","",IFERROR(AVERAGEIFS(DATOS!$K$2:$K$20000,DATOS!$A$2:$A$20000,Y116,CONFIG_METADATA!$G$2:$G$20000,1,DATOS!$I$2:$I$20000,"Análisis"),"")))</f>
        <v/>
      </c>
      <c r="AA116" t="str">
        <f>IF(Y116="","",IF(Y116="[FÓRMULA MANUAL]","",IFERROR(AVERAGEIFS(DATOS!$K$2:$K$20000,DATOS!$A$2:$A$20000,Y116,CONFIG_METADATA!$G$2:$G$20000,1,DATOS!$I$2:$I$20000,"Orquesta/Banda/Conjunto"),"")))</f>
        <v/>
      </c>
      <c r="AB116" t="str">
        <f>IF(Y116="","",IF(Y116="[FÓRMULA MANUAL]","",IFERROR(AVERAGEIFS(DATOS!$K$2:$K$20000,DATOS!$A$2:$A$20000,Y116,CONFIG_METADATA!$G$2:$G$20000,1,DATOS!$I$2:$I$20000,"Música de Cámara"),"")))</f>
        <v/>
      </c>
      <c r="AC116" t="str">
        <f>IF(Y116="","",IF(Y116="[FÓRMULA MANUAL]","",IFERROR(SUMPRODUCT((DATOS!$A$2:$A$20000=Y116)*(CONFIG_METADATA!$G$2:$G$20000=1)*(COUNTIF(CONFIG_ASIGNATURAS!$B$7:$B$27,DATOS!$I$2:$I$20000)&gt;0)*(DATOS!$K$2:$K$20000))/SUMPRODUCT((DATOS!$A$2:$A$20000=Y116)*(CONFIG_METADATA!$G$2:$G$20000=1)*(COUNTIF(CONFIG_ASIGNATURAS!$B$7:$B$27,DATOS!$I$2:$I$20000)&gt;0)*1),"")))</f>
        <v/>
      </c>
      <c r="AF116" t="str">
        <f>IF(AE116="","",IF(AE116="[FÓRMULA MANUAL]","",IFERROR(AVERAGEIFS(DATOS!$K$2:$K$20000,DATOS!$A$2:$A$20000,AE116,CONFIG_METADATA!$G$2:$G$20000,1,DATOS!$I$2:$I$20000,"Análisis"),"")))</f>
        <v/>
      </c>
      <c r="AG116" t="str">
        <f>IF(AE116="","",IF(AE116="[FÓRMULA MANUAL]","",IFERROR(AVERAGEIFS(DATOS!$K$2:$K$20000,DATOS!$A$2:$A$20000,AE116,CONFIG_METADATA!$G$2:$G$20000,1,DATOS!$I$2:$I$20000,"Orquesta/Banda/Conjunto"),"")))</f>
        <v/>
      </c>
      <c r="AH116" t="str">
        <f>IF(AE116="","",IF(AE116="[FÓRMULA MANUAL]","",IFERROR(AVERAGEIFS(DATOS!$K$2:$K$20000,DATOS!$A$2:$A$20000,AE116,CONFIG_METADATA!$G$2:$G$20000,1,DATOS!$I$2:$I$20000,"Música de Cámara"),"")))</f>
        <v/>
      </c>
      <c r="AI116" t="str">
        <f>IF(AE116="","",IF(AE116="[FÓRMULA MANUAL]","",IFERROR(SUMPRODUCT((DATOS!$A$2:$A$20000=AE116)*(CONFIG_METADATA!$G$2:$G$20000=1)*(COUNTIF(CONFIG_ASIGNATURAS!$B$7:$B$27,DATOS!$I$2:$I$20000)&gt;0)*(DATOS!$K$2:$K$20000))/SUMPRODUCT((DATOS!$A$2:$A$20000=AE116)*(CONFIG_METADATA!$G$2:$G$20000=1)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MANUAL]","",IFERROR(AVERAGEIFS(DATOS!$K$2:$K$20000,DATOS!$A$2:$A$20000,A117,CONFIG_METADATA!$G$2:$G$20000,1,DATOS!$I$2:$I$20000,"Lenguaje Musical"),"")))</f>
        <v/>
      </c>
      <c r="C117" t="str">
        <f>IF(A117="","",IF(A117="[FÓRMULA MANUAL]","",IFERROR(AVERAGEIFS(DATOS!$K$2:$K$20000,DATOS!$A$2:$A$20000,A117,CONFIG_METADATA!$G$2:$G$20000,1,DATOS!$I$2:$I$20000,"Orquesta/Banda/Conjunto"),"")))</f>
        <v/>
      </c>
      <c r="D117" t="str">
        <f>IF(A117="","",IF(A117="[FÓRMULA MANUAL]","",IFERROR(AVERAGEIFS(DATOS!$K$2:$K$20000,DATOS!$A$2:$A$20000,A117,CONFIG_METADATA!$G$2:$G$20000,1,DATOS!$I$2:$I$20000,"Conjunto"),"")))</f>
        <v/>
      </c>
      <c r="E117" t="str">
        <f>IF(A117="","",IF(A117="[FÓRMULA MANUAL]","",IFERROR(SUMPRODUCT((DATOS!$A$2:$A$20000=A117)*(CONFIG_METADATA!$G$2:$G$20000=1)*(COUNTIF(CONFIG_ASIGNATURAS!$B$7:$B$27,DATOS!$I$2:$I$20000)&gt;0)*(DATOS!$K$2:$K$20000))/SUMPRODUCT((DATOS!$A$2:$A$20000=A117)*(CONFIG_METADATA!$G$2:$G$20000=1)*(COUNTIF(CONFIG_ASIGNATURAS!$B$7:$B$27,DATOS!$I$2:$I$20000)&gt;0)*1),"")))</f>
        <v/>
      </c>
      <c r="H117" t="str">
        <f>IF(G117="","",IF(G117="[FÓRMULA MANUAL]","",IFERROR(AVERAGEIFS(DATOS!$K$2:$K$20000,DATOS!$A$2:$A$20000,G117,CONFIG_METADATA!$G$2:$G$20000,1,DATOS!$I$2:$I$20000,"Lenguaje Musical"),"")))</f>
        <v/>
      </c>
      <c r="I117" t="str">
        <f>IF(G117="","",IF(G117="[FÓRMULA MANUAL]","",IFERROR(AVERAGEIFS(DATOS!$K$2:$K$20000,DATOS!$A$2:$A$20000,G117,CONFIG_METADATA!$G$2:$G$20000,1,DATOS!$I$2:$I$20000,"Orquesta/Banda/Conjunto"),"")))</f>
        <v/>
      </c>
      <c r="J117" t="str">
        <f>IF(G117="","",IF(G117="[FÓRMULA MANUAL]","",IFERROR(AVERAGEIFS(DATOS!$K$2:$K$20000,DATOS!$A$2:$A$20000,G117,CONFIG_METADATA!$G$2:$G$20000,1,DATOS!$I$2:$I$20000,"Conjunto"),"")))</f>
        <v/>
      </c>
      <c r="K117" t="str">
        <f>IF(G117="","",IF(G117="[FÓRMULA MANUAL]","",IFERROR(SUMPRODUCT((DATOS!$A$2:$A$20000=G117)*(CONFIG_METADATA!$G$2:$G$20000=1)*(COUNTIF(CONFIG_ASIGNATURAS!$B$7:$B$27,DATOS!$I$2:$I$20000)&gt;0)*(DATOS!$K$2:$K$20000))/SUMPRODUCT((DATOS!$A$2:$A$20000=G117)*(CONFIG_METADATA!$G$2:$G$20000=1)*(COUNTIF(CONFIG_ASIGNATURAS!$B$7:$B$27,DATOS!$I$2:$I$20000)&gt;0)*1),"")))</f>
        <v/>
      </c>
      <c r="N117" t="str">
        <f>IF(M117="","",IF(M117="[FÓRMULA MANUAL]","",IFERROR(AVERAGEIFS(DATOS!$K$2:$K$20000,DATOS!$A$2:$A$20000,M117,CONFIG_METADATA!$G$2:$G$20000,1,DATOS!$I$2:$I$20000,"Armonía"),"")))</f>
        <v/>
      </c>
      <c r="O117" t="str">
        <f>IF(M117="","",IF(M117="[FÓRMULA MANUAL]","",IFERROR(AVERAGEIFS(DATOS!$K$2:$K$20000,DATOS!$A$2:$A$20000,M117,CONFIG_METADATA!$G$2:$G$20000,1,DATOS!$I$2:$I$20000,"Orquesta/Banda/Conjunto"),"")))</f>
        <v/>
      </c>
      <c r="P117" t="str">
        <f>IF(M117="","",IF(M117="[FÓRMULA MANUAL]","",IFERROR(AVERAGEIFS(DATOS!$K$2:$K$20000,DATOS!$A$2:$A$20000,M117,CONFIG_METADATA!$G$2:$G$20000,1,DATOS!$I$2:$I$20000,"Música de Cámara"),"")))</f>
        <v/>
      </c>
      <c r="Q117" t="str">
        <f>IF(M117="","",IF(M117="[FÓRMULA MANUAL]","",IFERROR(SUMPRODUCT((DATOS!$A$2:$A$20000=M117)*(CONFIG_METADATA!$G$2:$G$20000=1)*(COUNTIF(CONFIG_ASIGNATURAS!$B$7:$B$27,DATOS!$I$2:$I$20000)&gt;0)*(DATOS!$K$2:$K$20000))/SUMPRODUCT((DATOS!$A$2:$A$20000=M117)*(CONFIG_METADATA!$G$2:$G$20000=1)*(COUNTIF(CONFIG_ASIGNATURAS!$B$7:$B$27,DATOS!$I$2:$I$20000)&gt;0)*1),"")))</f>
        <v/>
      </c>
      <c r="T117" t="str">
        <f>IF(S117="","",IF(S117="[FÓRMULA MANUAL]","",IFERROR(AVERAGEIFS(DATOS!$K$2:$K$20000,DATOS!$A$2:$A$20000,S117,CONFIG_METADATA!$G$2:$G$20000,1,DATOS!$I$2:$I$20000,"Armonía"),"")))</f>
        <v/>
      </c>
      <c r="U117" t="str">
        <f>IF(S117="","",IF(S117="[FÓRMULA MANUAL]","",IFERROR(AVERAGEIFS(DATOS!$K$2:$K$20000,DATOS!$A$2:$A$20000,S117,CONFIG_METADATA!$G$2:$G$20000,1,DATOS!$I$2:$I$20000,"Orquesta/Banda/Conjunto"),"")))</f>
        <v/>
      </c>
      <c r="V117" t="str">
        <f>IF(S117="","",IF(S117="[FÓRMULA MANUAL]","",IFERROR(AVERAGEIFS(DATOS!$K$2:$K$20000,DATOS!$A$2:$A$20000,S117,CONFIG_METADATA!$G$2:$G$20000,1,DATOS!$I$2:$I$20000,"Música de Cámara"),"")))</f>
        <v/>
      </c>
      <c r="W117" t="str">
        <f>IF(S117="","",IF(S117="[FÓRMULA MANUAL]","",IFERROR(SUMPRODUCT((DATOS!$A$2:$A$20000=S117)*(CONFIG_METADATA!$G$2:$G$20000=1)*(COUNTIF(CONFIG_ASIGNATURAS!$B$7:$B$27,DATOS!$I$2:$I$20000)&gt;0)*(DATOS!$K$2:$K$20000))/SUMPRODUCT((DATOS!$A$2:$A$20000=S117)*(CONFIG_METADATA!$G$2:$G$20000=1)*(COUNTIF(CONFIG_ASIGNATURAS!$B$7:$B$27,DATOS!$I$2:$I$20000)&gt;0)*1),"")))</f>
        <v/>
      </c>
      <c r="Z117" t="str">
        <f>IF(Y117="","",IF(Y117="[FÓRMULA MANUAL]","",IFERROR(AVERAGEIFS(DATOS!$K$2:$K$20000,DATOS!$A$2:$A$20000,Y117,CONFIG_METADATA!$G$2:$G$20000,1,DATOS!$I$2:$I$20000,"Análisis"),"")))</f>
        <v/>
      </c>
      <c r="AA117" t="str">
        <f>IF(Y117="","",IF(Y117="[FÓRMULA MANUAL]","",IFERROR(AVERAGEIFS(DATOS!$K$2:$K$20000,DATOS!$A$2:$A$20000,Y117,CONFIG_METADATA!$G$2:$G$20000,1,DATOS!$I$2:$I$20000,"Orquesta/Banda/Conjunto"),"")))</f>
        <v/>
      </c>
      <c r="AB117" t="str">
        <f>IF(Y117="","",IF(Y117="[FÓRMULA MANUAL]","",IFERROR(AVERAGEIFS(DATOS!$K$2:$K$20000,DATOS!$A$2:$A$20000,Y117,CONFIG_METADATA!$G$2:$G$20000,1,DATOS!$I$2:$I$20000,"Música de Cámara"),"")))</f>
        <v/>
      </c>
      <c r="AC117" t="str">
        <f>IF(Y117="","",IF(Y117="[FÓRMULA MANUAL]","",IFERROR(SUMPRODUCT((DATOS!$A$2:$A$20000=Y117)*(CONFIG_METADATA!$G$2:$G$20000=1)*(COUNTIF(CONFIG_ASIGNATURAS!$B$7:$B$27,DATOS!$I$2:$I$20000)&gt;0)*(DATOS!$K$2:$K$20000))/SUMPRODUCT((DATOS!$A$2:$A$20000=Y117)*(CONFIG_METADATA!$G$2:$G$20000=1)*(COUNTIF(CONFIG_ASIGNATURAS!$B$7:$B$27,DATOS!$I$2:$I$20000)&gt;0)*1),"")))</f>
        <v/>
      </c>
      <c r="AF117" t="str">
        <f>IF(AE117="","",IF(AE117="[FÓRMULA MANUAL]","",IFERROR(AVERAGEIFS(DATOS!$K$2:$K$20000,DATOS!$A$2:$A$20000,AE117,CONFIG_METADATA!$G$2:$G$20000,1,DATOS!$I$2:$I$20000,"Análisis"),"")))</f>
        <v/>
      </c>
      <c r="AG117" t="str">
        <f>IF(AE117="","",IF(AE117="[FÓRMULA MANUAL]","",IFERROR(AVERAGEIFS(DATOS!$K$2:$K$20000,DATOS!$A$2:$A$20000,AE117,CONFIG_METADATA!$G$2:$G$20000,1,DATOS!$I$2:$I$20000,"Orquesta/Banda/Conjunto"),"")))</f>
        <v/>
      </c>
      <c r="AH117" t="str">
        <f>IF(AE117="","",IF(AE117="[FÓRMULA MANUAL]","",IFERROR(AVERAGEIFS(DATOS!$K$2:$K$20000,DATOS!$A$2:$A$20000,AE117,CONFIG_METADATA!$G$2:$G$20000,1,DATOS!$I$2:$I$20000,"Música de Cámara"),"")))</f>
        <v/>
      </c>
      <c r="AI117" t="str">
        <f>IF(AE117="","",IF(AE117="[FÓRMULA MANUAL]","",IFERROR(SUMPRODUCT((DATOS!$A$2:$A$20000=AE117)*(CONFIG_METADATA!$G$2:$G$20000=1)*(COUNTIF(CONFIG_ASIGNATURAS!$B$7:$B$27,DATOS!$I$2:$I$20000)&gt;0)*(DATOS!$K$2:$K$20000))/SUMPRODUCT((DATOS!$A$2:$A$20000=AE117)*(CONFIG_METADATA!$G$2:$G$20000=1)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MANUAL]","",IFERROR(AVERAGEIFS(DATOS!$K$2:$K$20000,DATOS!$A$2:$A$20000,A118,CONFIG_METADATA!$G$2:$G$20000,1,DATOS!$I$2:$I$20000,"Lenguaje Musical"),"")))</f>
        <v/>
      </c>
      <c r="C118" t="str">
        <f>IF(A118="","",IF(A118="[FÓRMULA MANUAL]","",IFERROR(AVERAGEIFS(DATOS!$K$2:$K$20000,DATOS!$A$2:$A$20000,A118,CONFIG_METADATA!$G$2:$G$20000,1,DATOS!$I$2:$I$20000,"Orquesta/Banda/Conjunto"),"")))</f>
        <v/>
      </c>
      <c r="D118" t="str">
        <f>IF(A118="","",IF(A118="[FÓRMULA MANUAL]","",IFERROR(AVERAGEIFS(DATOS!$K$2:$K$20000,DATOS!$A$2:$A$20000,A118,CONFIG_METADATA!$G$2:$G$20000,1,DATOS!$I$2:$I$20000,"Conjunto"),"")))</f>
        <v/>
      </c>
      <c r="E118" t="str">
        <f>IF(A118="","",IF(A118="[FÓRMULA MANUAL]","",IFERROR(SUMPRODUCT((DATOS!$A$2:$A$20000=A118)*(CONFIG_METADATA!$G$2:$G$20000=1)*(COUNTIF(CONFIG_ASIGNATURAS!$B$7:$B$27,DATOS!$I$2:$I$20000)&gt;0)*(DATOS!$K$2:$K$20000))/SUMPRODUCT((DATOS!$A$2:$A$20000=A118)*(CONFIG_METADATA!$G$2:$G$20000=1)*(COUNTIF(CONFIG_ASIGNATURAS!$B$7:$B$27,DATOS!$I$2:$I$20000)&gt;0)*1),"")))</f>
        <v/>
      </c>
      <c r="H118" t="str">
        <f>IF(G118="","",IF(G118="[FÓRMULA MANUAL]","",IFERROR(AVERAGEIFS(DATOS!$K$2:$K$20000,DATOS!$A$2:$A$20000,G118,CONFIG_METADATA!$G$2:$G$20000,1,DATOS!$I$2:$I$20000,"Lenguaje Musical"),"")))</f>
        <v/>
      </c>
      <c r="I118" t="str">
        <f>IF(G118="","",IF(G118="[FÓRMULA MANUAL]","",IFERROR(AVERAGEIFS(DATOS!$K$2:$K$20000,DATOS!$A$2:$A$20000,G118,CONFIG_METADATA!$G$2:$G$20000,1,DATOS!$I$2:$I$20000,"Orquesta/Banda/Conjunto"),"")))</f>
        <v/>
      </c>
      <c r="J118" t="str">
        <f>IF(G118="","",IF(G118="[FÓRMULA MANUAL]","",IFERROR(AVERAGEIFS(DATOS!$K$2:$K$20000,DATOS!$A$2:$A$20000,G118,CONFIG_METADATA!$G$2:$G$20000,1,DATOS!$I$2:$I$20000,"Conjunto"),"")))</f>
        <v/>
      </c>
      <c r="K118" t="str">
        <f>IF(G118="","",IF(G118="[FÓRMULA MANUAL]","",IFERROR(SUMPRODUCT((DATOS!$A$2:$A$20000=G118)*(CONFIG_METADATA!$G$2:$G$20000=1)*(COUNTIF(CONFIG_ASIGNATURAS!$B$7:$B$27,DATOS!$I$2:$I$20000)&gt;0)*(DATOS!$K$2:$K$20000))/SUMPRODUCT((DATOS!$A$2:$A$20000=G118)*(CONFIG_METADATA!$G$2:$G$20000=1)*(COUNTIF(CONFIG_ASIGNATURAS!$B$7:$B$27,DATOS!$I$2:$I$20000)&gt;0)*1),"")))</f>
        <v/>
      </c>
      <c r="N118" t="str">
        <f>IF(M118="","",IF(M118="[FÓRMULA MANUAL]","",IFERROR(AVERAGEIFS(DATOS!$K$2:$K$20000,DATOS!$A$2:$A$20000,M118,CONFIG_METADATA!$G$2:$G$20000,1,DATOS!$I$2:$I$20000,"Armonía"),"")))</f>
        <v/>
      </c>
      <c r="O118" t="str">
        <f>IF(M118="","",IF(M118="[FÓRMULA MANUAL]","",IFERROR(AVERAGEIFS(DATOS!$K$2:$K$20000,DATOS!$A$2:$A$20000,M118,CONFIG_METADATA!$G$2:$G$20000,1,DATOS!$I$2:$I$20000,"Orquesta/Banda/Conjunto"),"")))</f>
        <v/>
      </c>
      <c r="P118" t="str">
        <f>IF(M118="","",IF(M118="[FÓRMULA MANUAL]","",IFERROR(AVERAGEIFS(DATOS!$K$2:$K$20000,DATOS!$A$2:$A$20000,M118,CONFIG_METADATA!$G$2:$G$20000,1,DATOS!$I$2:$I$20000,"Música de Cámara"),"")))</f>
        <v/>
      </c>
      <c r="Q118" t="str">
        <f>IF(M118="","",IF(M118="[FÓRMULA MANUAL]","",IFERROR(SUMPRODUCT((DATOS!$A$2:$A$20000=M118)*(CONFIG_METADATA!$G$2:$G$20000=1)*(COUNTIF(CONFIG_ASIGNATURAS!$B$7:$B$27,DATOS!$I$2:$I$20000)&gt;0)*(DATOS!$K$2:$K$20000))/SUMPRODUCT((DATOS!$A$2:$A$20000=M118)*(CONFIG_METADATA!$G$2:$G$20000=1)*(COUNTIF(CONFIG_ASIGNATURAS!$B$7:$B$27,DATOS!$I$2:$I$20000)&gt;0)*1),"")))</f>
        <v/>
      </c>
      <c r="T118" t="str">
        <f>IF(S118="","",IF(S118="[FÓRMULA MANUAL]","",IFERROR(AVERAGEIFS(DATOS!$K$2:$K$20000,DATOS!$A$2:$A$20000,S118,CONFIG_METADATA!$G$2:$G$20000,1,DATOS!$I$2:$I$20000,"Armonía"),"")))</f>
        <v/>
      </c>
      <c r="U118" t="str">
        <f>IF(S118="","",IF(S118="[FÓRMULA MANUAL]","",IFERROR(AVERAGEIFS(DATOS!$K$2:$K$20000,DATOS!$A$2:$A$20000,S118,CONFIG_METADATA!$G$2:$G$20000,1,DATOS!$I$2:$I$20000,"Orquesta/Banda/Conjunto"),"")))</f>
        <v/>
      </c>
      <c r="V118" t="str">
        <f>IF(S118="","",IF(S118="[FÓRMULA MANUAL]","",IFERROR(AVERAGEIFS(DATOS!$K$2:$K$20000,DATOS!$A$2:$A$20000,S118,CONFIG_METADATA!$G$2:$G$20000,1,DATOS!$I$2:$I$20000,"Música de Cámara"),"")))</f>
        <v/>
      </c>
      <c r="W118" t="str">
        <f>IF(S118="","",IF(S118="[FÓRMULA MANUAL]","",IFERROR(SUMPRODUCT((DATOS!$A$2:$A$20000=S118)*(CONFIG_METADATA!$G$2:$G$20000=1)*(COUNTIF(CONFIG_ASIGNATURAS!$B$7:$B$27,DATOS!$I$2:$I$20000)&gt;0)*(DATOS!$K$2:$K$20000))/SUMPRODUCT((DATOS!$A$2:$A$20000=S118)*(CONFIG_METADATA!$G$2:$G$20000=1)*(COUNTIF(CONFIG_ASIGNATURAS!$B$7:$B$27,DATOS!$I$2:$I$20000)&gt;0)*1),"")))</f>
        <v/>
      </c>
      <c r="Z118" t="str">
        <f>IF(Y118="","",IF(Y118="[FÓRMULA MANUAL]","",IFERROR(AVERAGEIFS(DATOS!$K$2:$K$20000,DATOS!$A$2:$A$20000,Y118,CONFIG_METADATA!$G$2:$G$20000,1,DATOS!$I$2:$I$20000,"Análisis"),"")))</f>
        <v/>
      </c>
      <c r="AA118" t="str">
        <f>IF(Y118="","",IF(Y118="[FÓRMULA MANUAL]","",IFERROR(AVERAGEIFS(DATOS!$K$2:$K$20000,DATOS!$A$2:$A$20000,Y118,CONFIG_METADATA!$G$2:$G$20000,1,DATOS!$I$2:$I$20000,"Orquesta/Banda/Conjunto"),"")))</f>
        <v/>
      </c>
      <c r="AB118" t="str">
        <f>IF(Y118="","",IF(Y118="[FÓRMULA MANUAL]","",IFERROR(AVERAGEIFS(DATOS!$K$2:$K$20000,DATOS!$A$2:$A$20000,Y118,CONFIG_METADATA!$G$2:$G$20000,1,DATOS!$I$2:$I$20000,"Música de Cámara"),"")))</f>
        <v/>
      </c>
      <c r="AC118" t="str">
        <f>IF(Y118="","",IF(Y118="[FÓRMULA MANUAL]","",IFERROR(SUMPRODUCT((DATOS!$A$2:$A$20000=Y118)*(CONFIG_METADATA!$G$2:$G$20000=1)*(COUNTIF(CONFIG_ASIGNATURAS!$B$7:$B$27,DATOS!$I$2:$I$20000)&gt;0)*(DATOS!$K$2:$K$20000))/SUMPRODUCT((DATOS!$A$2:$A$20000=Y118)*(CONFIG_METADATA!$G$2:$G$20000=1)*(COUNTIF(CONFIG_ASIGNATURAS!$B$7:$B$27,DATOS!$I$2:$I$20000)&gt;0)*1),"")))</f>
        <v/>
      </c>
      <c r="AF118" t="str">
        <f>IF(AE118="","",IF(AE118="[FÓRMULA MANUAL]","",IFERROR(AVERAGEIFS(DATOS!$K$2:$K$20000,DATOS!$A$2:$A$20000,AE118,CONFIG_METADATA!$G$2:$G$20000,1,DATOS!$I$2:$I$20000,"Análisis"),"")))</f>
        <v/>
      </c>
      <c r="AG118" t="str">
        <f>IF(AE118="","",IF(AE118="[FÓRMULA MANUAL]","",IFERROR(AVERAGEIFS(DATOS!$K$2:$K$20000,DATOS!$A$2:$A$20000,AE118,CONFIG_METADATA!$G$2:$G$20000,1,DATOS!$I$2:$I$20000,"Orquesta/Banda/Conjunto"),"")))</f>
        <v/>
      </c>
      <c r="AH118" t="str">
        <f>IF(AE118="","",IF(AE118="[FÓRMULA MANUAL]","",IFERROR(AVERAGEIFS(DATOS!$K$2:$K$20000,DATOS!$A$2:$A$20000,AE118,CONFIG_METADATA!$G$2:$G$20000,1,DATOS!$I$2:$I$20000,"Música de Cámara"),"")))</f>
        <v/>
      </c>
      <c r="AI118" t="str">
        <f>IF(AE118="","",IF(AE118="[FÓRMULA MANUAL]","",IFERROR(SUMPRODUCT((DATOS!$A$2:$A$20000=AE118)*(CONFIG_METADATA!$G$2:$G$20000=1)*(COUNTIF(CONFIG_ASIGNATURAS!$B$7:$B$27,DATOS!$I$2:$I$20000)&gt;0)*(DATOS!$K$2:$K$20000))/SUMPRODUCT((DATOS!$A$2:$A$20000=AE118)*(CONFIG_METADATA!$G$2:$G$20000=1)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MANUAL]","",IFERROR(AVERAGEIFS(DATOS!$K$2:$K$20000,DATOS!$A$2:$A$20000,A119,CONFIG_METADATA!$G$2:$G$20000,1,DATOS!$I$2:$I$20000,"Lenguaje Musical"),"")))</f>
        <v/>
      </c>
      <c r="C119" t="str">
        <f>IF(A119="","",IF(A119="[FÓRMULA MANUAL]","",IFERROR(AVERAGEIFS(DATOS!$K$2:$K$20000,DATOS!$A$2:$A$20000,A119,CONFIG_METADATA!$G$2:$G$20000,1,DATOS!$I$2:$I$20000,"Orquesta/Banda/Conjunto"),"")))</f>
        <v/>
      </c>
      <c r="D119" t="str">
        <f>IF(A119="","",IF(A119="[FÓRMULA MANUAL]","",IFERROR(AVERAGEIFS(DATOS!$K$2:$K$20000,DATOS!$A$2:$A$20000,A119,CONFIG_METADATA!$G$2:$G$20000,1,DATOS!$I$2:$I$20000,"Conjunto"),"")))</f>
        <v/>
      </c>
      <c r="E119" t="str">
        <f>IF(A119="","",IF(A119="[FÓRMULA MANUAL]","",IFERROR(SUMPRODUCT((DATOS!$A$2:$A$20000=A119)*(CONFIG_METADATA!$G$2:$G$20000=1)*(COUNTIF(CONFIG_ASIGNATURAS!$B$7:$B$27,DATOS!$I$2:$I$20000)&gt;0)*(DATOS!$K$2:$K$20000))/SUMPRODUCT((DATOS!$A$2:$A$20000=A119)*(CONFIG_METADATA!$G$2:$G$20000=1)*(COUNTIF(CONFIG_ASIGNATURAS!$B$7:$B$27,DATOS!$I$2:$I$20000)&gt;0)*1),"")))</f>
        <v/>
      </c>
      <c r="H119" t="str">
        <f>IF(G119="","",IF(G119="[FÓRMULA MANUAL]","",IFERROR(AVERAGEIFS(DATOS!$K$2:$K$20000,DATOS!$A$2:$A$20000,G119,CONFIG_METADATA!$G$2:$G$20000,1,DATOS!$I$2:$I$20000,"Lenguaje Musical"),"")))</f>
        <v/>
      </c>
      <c r="I119" t="str">
        <f>IF(G119="","",IF(G119="[FÓRMULA MANUAL]","",IFERROR(AVERAGEIFS(DATOS!$K$2:$K$20000,DATOS!$A$2:$A$20000,G119,CONFIG_METADATA!$G$2:$G$20000,1,DATOS!$I$2:$I$20000,"Orquesta/Banda/Conjunto"),"")))</f>
        <v/>
      </c>
      <c r="J119" t="str">
        <f>IF(G119="","",IF(G119="[FÓRMULA MANUAL]","",IFERROR(AVERAGEIFS(DATOS!$K$2:$K$20000,DATOS!$A$2:$A$20000,G119,CONFIG_METADATA!$G$2:$G$20000,1,DATOS!$I$2:$I$20000,"Conjunto"),"")))</f>
        <v/>
      </c>
      <c r="K119" t="str">
        <f>IF(G119="","",IF(G119="[FÓRMULA MANUAL]","",IFERROR(SUMPRODUCT((DATOS!$A$2:$A$20000=G119)*(CONFIG_METADATA!$G$2:$G$20000=1)*(COUNTIF(CONFIG_ASIGNATURAS!$B$7:$B$27,DATOS!$I$2:$I$20000)&gt;0)*(DATOS!$K$2:$K$20000))/SUMPRODUCT((DATOS!$A$2:$A$20000=G119)*(CONFIG_METADATA!$G$2:$G$20000=1)*(COUNTIF(CONFIG_ASIGNATURAS!$B$7:$B$27,DATOS!$I$2:$I$20000)&gt;0)*1),"")))</f>
        <v/>
      </c>
      <c r="N119" t="str">
        <f>IF(M119="","",IF(M119="[FÓRMULA MANUAL]","",IFERROR(AVERAGEIFS(DATOS!$K$2:$K$20000,DATOS!$A$2:$A$20000,M119,CONFIG_METADATA!$G$2:$G$20000,1,DATOS!$I$2:$I$20000,"Armonía"),"")))</f>
        <v/>
      </c>
      <c r="O119" t="str">
        <f>IF(M119="","",IF(M119="[FÓRMULA MANUAL]","",IFERROR(AVERAGEIFS(DATOS!$K$2:$K$20000,DATOS!$A$2:$A$20000,M119,CONFIG_METADATA!$G$2:$G$20000,1,DATOS!$I$2:$I$20000,"Orquesta/Banda/Conjunto"),"")))</f>
        <v/>
      </c>
      <c r="P119" t="str">
        <f>IF(M119="","",IF(M119="[FÓRMULA MANUAL]","",IFERROR(AVERAGEIFS(DATOS!$K$2:$K$20000,DATOS!$A$2:$A$20000,M119,CONFIG_METADATA!$G$2:$G$20000,1,DATOS!$I$2:$I$20000,"Música de Cámara"),"")))</f>
        <v/>
      </c>
      <c r="Q119" t="str">
        <f>IF(M119="","",IF(M119="[FÓRMULA MANUAL]","",IFERROR(SUMPRODUCT((DATOS!$A$2:$A$20000=M119)*(CONFIG_METADATA!$G$2:$G$20000=1)*(COUNTIF(CONFIG_ASIGNATURAS!$B$7:$B$27,DATOS!$I$2:$I$20000)&gt;0)*(DATOS!$K$2:$K$20000))/SUMPRODUCT((DATOS!$A$2:$A$20000=M119)*(CONFIG_METADATA!$G$2:$G$20000=1)*(COUNTIF(CONFIG_ASIGNATURAS!$B$7:$B$27,DATOS!$I$2:$I$20000)&gt;0)*1),"")))</f>
        <v/>
      </c>
      <c r="T119" t="str">
        <f>IF(S119="","",IF(S119="[FÓRMULA MANUAL]","",IFERROR(AVERAGEIFS(DATOS!$K$2:$K$20000,DATOS!$A$2:$A$20000,S119,CONFIG_METADATA!$G$2:$G$20000,1,DATOS!$I$2:$I$20000,"Armonía"),"")))</f>
        <v/>
      </c>
      <c r="U119" t="str">
        <f>IF(S119="","",IF(S119="[FÓRMULA MANUAL]","",IFERROR(AVERAGEIFS(DATOS!$K$2:$K$20000,DATOS!$A$2:$A$20000,S119,CONFIG_METADATA!$G$2:$G$20000,1,DATOS!$I$2:$I$20000,"Orquesta/Banda/Conjunto"),"")))</f>
        <v/>
      </c>
      <c r="V119" t="str">
        <f>IF(S119="","",IF(S119="[FÓRMULA MANUAL]","",IFERROR(AVERAGEIFS(DATOS!$K$2:$K$20000,DATOS!$A$2:$A$20000,S119,CONFIG_METADATA!$G$2:$G$20000,1,DATOS!$I$2:$I$20000,"Música de Cámara"),"")))</f>
        <v/>
      </c>
      <c r="W119" t="str">
        <f>IF(S119="","",IF(S119="[FÓRMULA MANUAL]","",IFERROR(SUMPRODUCT((DATOS!$A$2:$A$20000=S119)*(CONFIG_METADATA!$G$2:$G$20000=1)*(COUNTIF(CONFIG_ASIGNATURAS!$B$7:$B$27,DATOS!$I$2:$I$20000)&gt;0)*(DATOS!$K$2:$K$20000))/SUMPRODUCT((DATOS!$A$2:$A$20000=S119)*(CONFIG_METADATA!$G$2:$G$20000=1)*(COUNTIF(CONFIG_ASIGNATURAS!$B$7:$B$27,DATOS!$I$2:$I$20000)&gt;0)*1),"")))</f>
        <v/>
      </c>
      <c r="Z119" t="str">
        <f>IF(Y119="","",IF(Y119="[FÓRMULA MANUAL]","",IFERROR(AVERAGEIFS(DATOS!$K$2:$K$20000,DATOS!$A$2:$A$20000,Y119,CONFIG_METADATA!$G$2:$G$20000,1,DATOS!$I$2:$I$20000,"Análisis"),"")))</f>
        <v/>
      </c>
      <c r="AA119" t="str">
        <f>IF(Y119="","",IF(Y119="[FÓRMULA MANUAL]","",IFERROR(AVERAGEIFS(DATOS!$K$2:$K$20000,DATOS!$A$2:$A$20000,Y119,CONFIG_METADATA!$G$2:$G$20000,1,DATOS!$I$2:$I$20000,"Orquesta/Banda/Conjunto"),"")))</f>
        <v/>
      </c>
      <c r="AB119" t="str">
        <f>IF(Y119="","",IF(Y119="[FÓRMULA MANUAL]","",IFERROR(AVERAGEIFS(DATOS!$K$2:$K$20000,DATOS!$A$2:$A$20000,Y119,CONFIG_METADATA!$G$2:$G$20000,1,DATOS!$I$2:$I$20000,"Música de Cámara"),"")))</f>
        <v/>
      </c>
      <c r="AC119" t="str">
        <f>IF(Y119="","",IF(Y119="[FÓRMULA MANUAL]","",IFERROR(SUMPRODUCT((DATOS!$A$2:$A$20000=Y119)*(CONFIG_METADATA!$G$2:$G$20000=1)*(COUNTIF(CONFIG_ASIGNATURAS!$B$7:$B$27,DATOS!$I$2:$I$20000)&gt;0)*(DATOS!$K$2:$K$20000))/SUMPRODUCT((DATOS!$A$2:$A$20000=Y119)*(CONFIG_METADATA!$G$2:$G$20000=1)*(COUNTIF(CONFIG_ASIGNATURAS!$B$7:$B$27,DATOS!$I$2:$I$20000)&gt;0)*1),"")))</f>
        <v/>
      </c>
      <c r="AF119" t="str">
        <f>IF(AE119="","",IF(AE119="[FÓRMULA MANUAL]","",IFERROR(AVERAGEIFS(DATOS!$K$2:$K$20000,DATOS!$A$2:$A$20000,AE119,CONFIG_METADATA!$G$2:$G$20000,1,DATOS!$I$2:$I$20000,"Análisis"),"")))</f>
        <v/>
      </c>
      <c r="AG119" t="str">
        <f>IF(AE119="","",IF(AE119="[FÓRMULA MANUAL]","",IFERROR(AVERAGEIFS(DATOS!$K$2:$K$20000,DATOS!$A$2:$A$20000,AE119,CONFIG_METADATA!$G$2:$G$20000,1,DATOS!$I$2:$I$20000,"Orquesta/Banda/Conjunto"),"")))</f>
        <v/>
      </c>
      <c r="AH119" t="str">
        <f>IF(AE119="","",IF(AE119="[FÓRMULA MANUAL]","",IFERROR(AVERAGEIFS(DATOS!$K$2:$K$20000,DATOS!$A$2:$A$20000,AE119,CONFIG_METADATA!$G$2:$G$20000,1,DATOS!$I$2:$I$20000,"Música de Cámara"),"")))</f>
        <v/>
      </c>
      <c r="AI119" t="str">
        <f>IF(AE119="","",IF(AE119="[FÓRMULA MANUAL]","",IFERROR(SUMPRODUCT((DATOS!$A$2:$A$20000=AE119)*(CONFIG_METADATA!$G$2:$G$20000=1)*(COUNTIF(CONFIG_ASIGNATURAS!$B$7:$B$27,DATOS!$I$2:$I$20000)&gt;0)*(DATOS!$K$2:$K$20000))/SUMPRODUCT((DATOS!$A$2:$A$20000=AE119)*(CONFIG_METADATA!$G$2:$G$20000=1)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MANUAL]","",IFERROR(AVERAGEIFS(DATOS!$K$2:$K$20000,DATOS!$A$2:$A$20000,A120,CONFIG_METADATA!$G$2:$G$20000,1,DATOS!$I$2:$I$20000,"Lenguaje Musical"),"")))</f>
        <v/>
      </c>
      <c r="C120" t="str">
        <f>IF(A120="","",IF(A120="[FÓRMULA MANUAL]","",IFERROR(AVERAGEIFS(DATOS!$K$2:$K$20000,DATOS!$A$2:$A$20000,A120,CONFIG_METADATA!$G$2:$G$20000,1,DATOS!$I$2:$I$20000,"Orquesta/Banda/Conjunto"),"")))</f>
        <v/>
      </c>
      <c r="D120" t="str">
        <f>IF(A120="","",IF(A120="[FÓRMULA MANUAL]","",IFERROR(AVERAGEIFS(DATOS!$K$2:$K$20000,DATOS!$A$2:$A$20000,A120,CONFIG_METADATA!$G$2:$G$20000,1,DATOS!$I$2:$I$20000,"Conjunto"),"")))</f>
        <v/>
      </c>
      <c r="E120" t="str">
        <f>IF(A120="","",IF(A120="[FÓRMULA MANUAL]","",IFERROR(SUMPRODUCT((DATOS!$A$2:$A$20000=A120)*(CONFIG_METADATA!$G$2:$G$20000=1)*(COUNTIF(CONFIG_ASIGNATURAS!$B$7:$B$27,DATOS!$I$2:$I$20000)&gt;0)*(DATOS!$K$2:$K$20000))/SUMPRODUCT((DATOS!$A$2:$A$20000=A120)*(CONFIG_METADATA!$G$2:$G$20000=1)*(COUNTIF(CONFIG_ASIGNATURAS!$B$7:$B$27,DATOS!$I$2:$I$20000)&gt;0)*1),"")))</f>
        <v/>
      </c>
      <c r="H120" t="str">
        <f>IF(G120="","",IF(G120="[FÓRMULA MANUAL]","",IFERROR(AVERAGEIFS(DATOS!$K$2:$K$20000,DATOS!$A$2:$A$20000,G120,CONFIG_METADATA!$G$2:$G$20000,1,DATOS!$I$2:$I$20000,"Lenguaje Musical"),"")))</f>
        <v/>
      </c>
      <c r="I120" t="str">
        <f>IF(G120="","",IF(G120="[FÓRMULA MANUAL]","",IFERROR(AVERAGEIFS(DATOS!$K$2:$K$20000,DATOS!$A$2:$A$20000,G120,CONFIG_METADATA!$G$2:$G$20000,1,DATOS!$I$2:$I$20000,"Orquesta/Banda/Conjunto"),"")))</f>
        <v/>
      </c>
      <c r="J120" t="str">
        <f>IF(G120="","",IF(G120="[FÓRMULA MANUAL]","",IFERROR(AVERAGEIFS(DATOS!$K$2:$K$20000,DATOS!$A$2:$A$20000,G120,CONFIG_METADATA!$G$2:$G$20000,1,DATOS!$I$2:$I$20000,"Conjunto"),"")))</f>
        <v/>
      </c>
      <c r="K120" t="str">
        <f>IF(G120="","",IF(G120="[FÓRMULA MANUAL]","",IFERROR(SUMPRODUCT((DATOS!$A$2:$A$20000=G120)*(CONFIG_METADATA!$G$2:$G$20000=1)*(COUNTIF(CONFIG_ASIGNATURAS!$B$7:$B$27,DATOS!$I$2:$I$20000)&gt;0)*(DATOS!$K$2:$K$20000))/SUMPRODUCT((DATOS!$A$2:$A$20000=G120)*(CONFIG_METADATA!$G$2:$G$20000=1)*(COUNTIF(CONFIG_ASIGNATURAS!$B$7:$B$27,DATOS!$I$2:$I$20000)&gt;0)*1),"")))</f>
        <v/>
      </c>
      <c r="N120" t="str">
        <f>IF(M120="","",IF(M120="[FÓRMULA MANUAL]","",IFERROR(AVERAGEIFS(DATOS!$K$2:$K$20000,DATOS!$A$2:$A$20000,M120,CONFIG_METADATA!$G$2:$G$20000,1,DATOS!$I$2:$I$20000,"Armonía"),"")))</f>
        <v/>
      </c>
      <c r="O120" t="str">
        <f>IF(M120="","",IF(M120="[FÓRMULA MANUAL]","",IFERROR(AVERAGEIFS(DATOS!$K$2:$K$20000,DATOS!$A$2:$A$20000,M120,CONFIG_METADATA!$G$2:$G$20000,1,DATOS!$I$2:$I$20000,"Orquesta/Banda/Conjunto"),"")))</f>
        <v/>
      </c>
      <c r="P120" t="str">
        <f>IF(M120="","",IF(M120="[FÓRMULA MANUAL]","",IFERROR(AVERAGEIFS(DATOS!$K$2:$K$20000,DATOS!$A$2:$A$20000,M120,CONFIG_METADATA!$G$2:$G$20000,1,DATOS!$I$2:$I$20000,"Música de Cámara"),"")))</f>
        <v/>
      </c>
      <c r="Q120" t="str">
        <f>IF(M120="","",IF(M120="[FÓRMULA MANUAL]","",IFERROR(SUMPRODUCT((DATOS!$A$2:$A$20000=M120)*(CONFIG_METADATA!$G$2:$G$20000=1)*(COUNTIF(CONFIG_ASIGNATURAS!$B$7:$B$27,DATOS!$I$2:$I$20000)&gt;0)*(DATOS!$K$2:$K$20000))/SUMPRODUCT((DATOS!$A$2:$A$20000=M120)*(CONFIG_METADATA!$G$2:$G$20000=1)*(COUNTIF(CONFIG_ASIGNATURAS!$B$7:$B$27,DATOS!$I$2:$I$20000)&gt;0)*1),"")))</f>
        <v/>
      </c>
      <c r="T120" t="str">
        <f>IF(S120="","",IF(S120="[FÓRMULA MANUAL]","",IFERROR(AVERAGEIFS(DATOS!$K$2:$K$20000,DATOS!$A$2:$A$20000,S120,CONFIG_METADATA!$G$2:$G$20000,1,DATOS!$I$2:$I$20000,"Armonía"),"")))</f>
        <v/>
      </c>
      <c r="U120" t="str">
        <f>IF(S120="","",IF(S120="[FÓRMULA MANUAL]","",IFERROR(AVERAGEIFS(DATOS!$K$2:$K$20000,DATOS!$A$2:$A$20000,S120,CONFIG_METADATA!$G$2:$G$20000,1,DATOS!$I$2:$I$20000,"Orquesta/Banda/Conjunto"),"")))</f>
        <v/>
      </c>
      <c r="V120" t="str">
        <f>IF(S120="","",IF(S120="[FÓRMULA MANUAL]","",IFERROR(AVERAGEIFS(DATOS!$K$2:$K$20000,DATOS!$A$2:$A$20000,S120,CONFIG_METADATA!$G$2:$G$20000,1,DATOS!$I$2:$I$20000,"Música de Cámara"),"")))</f>
        <v/>
      </c>
      <c r="W120" t="str">
        <f>IF(S120="","",IF(S120="[FÓRMULA MANUAL]","",IFERROR(SUMPRODUCT((DATOS!$A$2:$A$20000=S120)*(CONFIG_METADATA!$G$2:$G$20000=1)*(COUNTIF(CONFIG_ASIGNATURAS!$B$7:$B$27,DATOS!$I$2:$I$20000)&gt;0)*(DATOS!$K$2:$K$20000))/SUMPRODUCT((DATOS!$A$2:$A$20000=S120)*(CONFIG_METADATA!$G$2:$G$20000=1)*(COUNTIF(CONFIG_ASIGNATURAS!$B$7:$B$27,DATOS!$I$2:$I$20000)&gt;0)*1),"")))</f>
        <v/>
      </c>
      <c r="Z120" t="str">
        <f>IF(Y120="","",IF(Y120="[FÓRMULA MANUAL]","",IFERROR(AVERAGEIFS(DATOS!$K$2:$K$20000,DATOS!$A$2:$A$20000,Y120,CONFIG_METADATA!$G$2:$G$20000,1,DATOS!$I$2:$I$20000,"Análisis"),"")))</f>
        <v/>
      </c>
      <c r="AA120" t="str">
        <f>IF(Y120="","",IF(Y120="[FÓRMULA MANUAL]","",IFERROR(AVERAGEIFS(DATOS!$K$2:$K$20000,DATOS!$A$2:$A$20000,Y120,CONFIG_METADATA!$G$2:$G$20000,1,DATOS!$I$2:$I$20000,"Orquesta/Banda/Conjunto"),"")))</f>
        <v/>
      </c>
      <c r="AB120" t="str">
        <f>IF(Y120="","",IF(Y120="[FÓRMULA MANUAL]","",IFERROR(AVERAGEIFS(DATOS!$K$2:$K$20000,DATOS!$A$2:$A$20000,Y120,CONFIG_METADATA!$G$2:$G$20000,1,DATOS!$I$2:$I$20000,"Música de Cámara"),"")))</f>
        <v/>
      </c>
      <c r="AC120" t="str">
        <f>IF(Y120="","",IF(Y120="[FÓRMULA MANUAL]","",IFERROR(SUMPRODUCT((DATOS!$A$2:$A$20000=Y120)*(CONFIG_METADATA!$G$2:$G$20000=1)*(COUNTIF(CONFIG_ASIGNATURAS!$B$7:$B$27,DATOS!$I$2:$I$20000)&gt;0)*(DATOS!$K$2:$K$20000))/SUMPRODUCT((DATOS!$A$2:$A$20000=Y120)*(CONFIG_METADATA!$G$2:$G$20000=1)*(COUNTIF(CONFIG_ASIGNATURAS!$B$7:$B$27,DATOS!$I$2:$I$20000)&gt;0)*1),"")))</f>
        <v/>
      </c>
      <c r="AF120" t="str">
        <f>IF(AE120="","",IF(AE120="[FÓRMULA MANUAL]","",IFERROR(AVERAGEIFS(DATOS!$K$2:$K$20000,DATOS!$A$2:$A$20000,AE120,CONFIG_METADATA!$G$2:$G$20000,1,DATOS!$I$2:$I$20000,"Análisis"),"")))</f>
        <v/>
      </c>
      <c r="AG120" t="str">
        <f>IF(AE120="","",IF(AE120="[FÓRMULA MANUAL]","",IFERROR(AVERAGEIFS(DATOS!$K$2:$K$20000,DATOS!$A$2:$A$20000,AE120,CONFIG_METADATA!$G$2:$G$20000,1,DATOS!$I$2:$I$20000,"Orquesta/Banda/Conjunto"),"")))</f>
        <v/>
      </c>
      <c r="AH120" t="str">
        <f>IF(AE120="","",IF(AE120="[FÓRMULA MANUAL]","",IFERROR(AVERAGEIFS(DATOS!$K$2:$K$20000,DATOS!$A$2:$A$20000,AE120,CONFIG_METADATA!$G$2:$G$20000,1,DATOS!$I$2:$I$20000,"Música de Cámara"),"")))</f>
        <v/>
      </c>
      <c r="AI120" t="str">
        <f>IF(AE120="","",IF(AE120="[FÓRMULA MANUAL]","",IFERROR(SUMPRODUCT((DATOS!$A$2:$A$20000=AE120)*(CONFIG_METADATA!$G$2:$G$20000=1)*(COUNTIF(CONFIG_ASIGNATURAS!$B$7:$B$27,DATOS!$I$2:$I$20000)&gt;0)*(DATOS!$K$2:$K$20000))/SUMPRODUCT((DATOS!$A$2:$A$20000=AE120)*(CONFIG_METADATA!$G$2:$G$20000=1)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MANUAL]","",IFERROR(AVERAGEIFS(DATOS!$K$2:$K$20000,DATOS!$A$2:$A$20000,A121,CONFIG_METADATA!$G$2:$G$20000,1,DATOS!$I$2:$I$20000,"Lenguaje Musical"),"")))</f>
        <v/>
      </c>
      <c r="C121" t="str">
        <f>IF(A121="","",IF(A121="[FÓRMULA MANUAL]","",IFERROR(AVERAGEIFS(DATOS!$K$2:$K$20000,DATOS!$A$2:$A$20000,A121,CONFIG_METADATA!$G$2:$G$20000,1,DATOS!$I$2:$I$20000,"Orquesta/Banda/Conjunto"),"")))</f>
        <v/>
      </c>
      <c r="D121" t="str">
        <f>IF(A121="","",IF(A121="[FÓRMULA MANUAL]","",IFERROR(AVERAGEIFS(DATOS!$K$2:$K$20000,DATOS!$A$2:$A$20000,A121,CONFIG_METADATA!$G$2:$G$20000,1,DATOS!$I$2:$I$20000,"Conjunto"),"")))</f>
        <v/>
      </c>
      <c r="E121" t="str">
        <f>IF(A121="","",IF(A121="[FÓRMULA MANUAL]","",IFERROR(SUMPRODUCT((DATOS!$A$2:$A$20000=A121)*(CONFIG_METADATA!$G$2:$G$20000=1)*(COUNTIF(CONFIG_ASIGNATURAS!$B$7:$B$27,DATOS!$I$2:$I$20000)&gt;0)*(DATOS!$K$2:$K$20000))/SUMPRODUCT((DATOS!$A$2:$A$20000=A121)*(CONFIG_METADATA!$G$2:$G$20000=1)*(COUNTIF(CONFIG_ASIGNATURAS!$B$7:$B$27,DATOS!$I$2:$I$20000)&gt;0)*1),"")))</f>
        <v/>
      </c>
      <c r="H121" t="str">
        <f>IF(G121="","",IF(G121="[FÓRMULA MANUAL]","",IFERROR(AVERAGEIFS(DATOS!$K$2:$K$20000,DATOS!$A$2:$A$20000,G121,CONFIG_METADATA!$G$2:$G$20000,1,DATOS!$I$2:$I$20000,"Lenguaje Musical"),"")))</f>
        <v/>
      </c>
      <c r="I121" t="str">
        <f>IF(G121="","",IF(G121="[FÓRMULA MANUAL]","",IFERROR(AVERAGEIFS(DATOS!$K$2:$K$20000,DATOS!$A$2:$A$20000,G121,CONFIG_METADATA!$G$2:$G$20000,1,DATOS!$I$2:$I$20000,"Orquesta/Banda/Conjunto"),"")))</f>
        <v/>
      </c>
      <c r="J121" t="str">
        <f>IF(G121="","",IF(G121="[FÓRMULA MANUAL]","",IFERROR(AVERAGEIFS(DATOS!$K$2:$K$20000,DATOS!$A$2:$A$20000,G121,CONFIG_METADATA!$G$2:$G$20000,1,DATOS!$I$2:$I$20000,"Conjunto"),"")))</f>
        <v/>
      </c>
      <c r="K121" t="str">
        <f>IF(G121="","",IF(G121="[FÓRMULA MANUAL]","",IFERROR(SUMPRODUCT((DATOS!$A$2:$A$20000=G121)*(CONFIG_METADATA!$G$2:$G$20000=1)*(COUNTIF(CONFIG_ASIGNATURAS!$B$7:$B$27,DATOS!$I$2:$I$20000)&gt;0)*(DATOS!$K$2:$K$20000))/SUMPRODUCT((DATOS!$A$2:$A$20000=G121)*(CONFIG_METADATA!$G$2:$G$20000=1)*(COUNTIF(CONFIG_ASIGNATURAS!$B$7:$B$27,DATOS!$I$2:$I$20000)&gt;0)*1),"")))</f>
        <v/>
      </c>
      <c r="N121" t="str">
        <f>IF(M121="","",IF(M121="[FÓRMULA MANUAL]","",IFERROR(AVERAGEIFS(DATOS!$K$2:$K$20000,DATOS!$A$2:$A$20000,M121,CONFIG_METADATA!$G$2:$G$20000,1,DATOS!$I$2:$I$20000,"Armonía"),"")))</f>
        <v/>
      </c>
      <c r="O121" t="str">
        <f>IF(M121="","",IF(M121="[FÓRMULA MANUAL]","",IFERROR(AVERAGEIFS(DATOS!$K$2:$K$20000,DATOS!$A$2:$A$20000,M121,CONFIG_METADATA!$G$2:$G$20000,1,DATOS!$I$2:$I$20000,"Orquesta/Banda/Conjunto"),"")))</f>
        <v/>
      </c>
      <c r="P121" t="str">
        <f>IF(M121="","",IF(M121="[FÓRMULA MANUAL]","",IFERROR(AVERAGEIFS(DATOS!$K$2:$K$20000,DATOS!$A$2:$A$20000,M121,CONFIG_METADATA!$G$2:$G$20000,1,DATOS!$I$2:$I$20000,"Música de Cámara"),"")))</f>
        <v/>
      </c>
      <c r="Q121" t="str">
        <f>IF(M121="","",IF(M121="[FÓRMULA MANUAL]","",IFERROR(SUMPRODUCT((DATOS!$A$2:$A$20000=M121)*(CONFIG_METADATA!$G$2:$G$20000=1)*(COUNTIF(CONFIG_ASIGNATURAS!$B$7:$B$27,DATOS!$I$2:$I$20000)&gt;0)*(DATOS!$K$2:$K$20000))/SUMPRODUCT((DATOS!$A$2:$A$20000=M121)*(CONFIG_METADATA!$G$2:$G$20000=1)*(COUNTIF(CONFIG_ASIGNATURAS!$B$7:$B$27,DATOS!$I$2:$I$20000)&gt;0)*1),"")))</f>
        <v/>
      </c>
      <c r="T121" t="str">
        <f>IF(S121="","",IF(S121="[FÓRMULA MANUAL]","",IFERROR(AVERAGEIFS(DATOS!$K$2:$K$20000,DATOS!$A$2:$A$20000,S121,CONFIG_METADATA!$G$2:$G$20000,1,DATOS!$I$2:$I$20000,"Armonía"),"")))</f>
        <v/>
      </c>
      <c r="U121" t="str">
        <f>IF(S121="","",IF(S121="[FÓRMULA MANUAL]","",IFERROR(AVERAGEIFS(DATOS!$K$2:$K$20000,DATOS!$A$2:$A$20000,S121,CONFIG_METADATA!$G$2:$G$20000,1,DATOS!$I$2:$I$20000,"Orquesta/Banda/Conjunto"),"")))</f>
        <v/>
      </c>
      <c r="V121" t="str">
        <f>IF(S121="","",IF(S121="[FÓRMULA MANUAL]","",IFERROR(AVERAGEIFS(DATOS!$K$2:$K$20000,DATOS!$A$2:$A$20000,S121,CONFIG_METADATA!$G$2:$G$20000,1,DATOS!$I$2:$I$20000,"Música de Cámara"),"")))</f>
        <v/>
      </c>
      <c r="W121" t="str">
        <f>IF(S121="","",IF(S121="[FÓRMULA MANUAL]","",IFERROR(SUMPRODUCT((DATOS!$A$2:$A$20000=S121)*(CONFIG_METADATA!$G$2:$G$20000=1)*(COUNTIF(CONFIG_ASIGNATURAS!$B$7:$B$27,DATOS!$I$2:$I$20000)&gt;0)*(DATOS!$K$2:$K$20000))/SUMPRODUCT((DATOS!$A$2:$A$20000=S121)*(CONFIG_METADATA!$G$2:$G$20000=1)*(COUNTIF(CONFIG_ASIGNATURAS!$B$7:$B$27,DATOS!$I$2:$I$20000)&gt;0)*1),"")))</f>
        <v/>
      </c>
      <c r="Z121" t="str">
        <f>IF(Y121="","",IF(Y121="[FÓRMULA MANUAL]","",IFERROR(AVERAGEIFS(DATOS!$K$2:$K$20000,DATOS!$A$2:$A$20000,Y121,CONFIG_METADATA!$G$2:$G$20000,1,DATOS!$I$2:$I$20000,"Análisis"),"")))</f>
        <v/>
      </c>
      <c r="AA121" t="str">
        <f>IF(Y121="","",IF(Y121="[FÓRMULA MANUAL]","",IFERROR(AVERAGEIFS(DATOS!$K$2:$K$20000,DATOS!$A$2:$A$20000,Y121,CONFIG_METADATA!$G$2:$G$20000,1,DATOS!$I$2:$I$20000,"Orquesta/Banda/Conjunto"),"")))</f>
        <v/>
      </c>
      <c r="AB121" t="str">
        <f>IF(Y121="","",IF(Y121="[FÓRMULA MANUAL]","",IFERROR(AVERAGEIFS(DATOS!$K$2:$K$20000,DATOS!$A$2:$A$20000,Y121,CONFIG_METADATA!$G$2:$G$20000,1,DATOS!$I$2:$I$20000,"Música de Cámara"),"")))</f>
        <v/>
      </c>
      <c r="AC121" t="str">
        <f>IF(Y121="","",IF(Y121="[FÓRMULA MANUAL]","",IFERROR(SUMPRODUCT((DATOS!$A$2:$A$20000=Y121)*(CONFIG_METADATA!$G$2:$G$20000=1)*(COUNTIF(CONFIG_ASIGNATURAS!$B$7:$B$27,DATOS!$I$2:$I$20000)&gt;0)*(DATOS!$K$2:$K$20000))/SUMPRODUCT((DATOS!$A$2:$A$20000=Y121)*(CONFIG_METADATA!$G$2:$G$20000=1)*(COUNTIF(CONFIG_ASIGNATURAS!$B$7:$B$27,DATOS!$I$2:$I$20000)&gt;0)*1),"")))</f>
        <v/>
      </c>
      <c r="AF121" t="str">
        <f>IF(AE121="","",IF(AE121="[FÓRMULA MANUAL]","",IFERROR(AVERAGEIFS(DATOS!$K$2:$K$20000,DATOS!$A$2:$A$20000,AE121,CONFIG_METADATA!$G$2:$G$20000,1,DATOS!$I$2:$I$20000,"Análisis"),"")))</f>
        <v/>
      </c>
      <c r="AG121" t="str">
        <f>IF(AE121="","",IF(AE121="[FÓRMULA MANUAL]","",IFERROR(AVERAGEIFS(DATOS!$K$2:$K$20000,DATOS!$A$2:$A$20000,AE121,CONFIG_METADATA!$G$2:$G$20000,1,DATOS!$I$2:$I$20000,"Orquesta/Banda/Conjunto"),"")))</f>
        <v/>
      </c>
      <c r="AH121" t="str">
        <f>IF(AE121="","",IF(AE121="[FÓRMULA MANUAL]","",IFERROR(AVERAGEIFS(DATOS!$K$2:$K$20000,DATOS!$A$2:$A$20000,AE121,CONFIG_METADATA!$G$2:$G$20000,1,DATOS!$I$2:$I$20000,"Música de Cámara"),"")))</f>
        <v/>
      </c>
      <c r="AI121" t="str">
        <f>IF(AE121="","",IF(AE121="[FÓRMULA MANUAL]","",IFERROR(SUMPRODUCT((DATOS!$A$2:$A$20000=AE121)*(CONFIG_METADATA!$G$2:$G$20000=1)*(COUNTIF(CONFIG_ASIGNATURAS!$B$7:$B$27,DATOS!$I$2:$I$20000)&gt;0)*(DATOS!$K$2:$K$20000))/SUMPRODUCT((DATOS!$A$2:$A$20000=AE121)*(CONFIG_METADATA!$G$2:$G$20000=1)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MANUAL]","",IFERROR(AVERAGEIFS(DATOS!$K$2:$K$20000,DATOS!$A$2:$A$20000,A122,CONFIG_METADATA!$G$2:$G$20000,1,DATOS!$I$2:$I$20000,"Lenguaje Musical"),"")))</f>
        <v/>
      </c>
      <c r="C122" t="str">
        <f>IF(A122="","",IF(A122="[FÓRMULA MANUAL]","",IFERROR(AVERAGEIFS(DATOS!$K$2:$K$20000,DATOS!$A$2:$A$20000,A122,CONFIG_METADATA!$G$2:$G$20000,1,DATOS!$I$2:$I$20000,"Orquesta/Banda/Conjunto"),"")))</f>
        <v/>
      </c>
      <c r="D122" t="str">
        <f>IF(A122="","",IF(A122="[FÓRMULA MANUAL]","",IFERROR(AVERAGEIFS(DATOS!$K$2:$K$20000,DATOS!$A$2:$A$20000,A122,CONFIG_METADATA!$G$2:$G$20000,1,DATOS!$I$2:$I$20000,"Conjunto"),"")))</f>
        <v/>
      </c>
      <c r="E122" t="str">
        <f>IF(A122="","",IF(A122="[FÓRMULA MANUAL]","",IFERROR(SUMPRODUCT((DATOS!$A$2:$A$20000=A122)*(CONFIG_METADATA!$G$2:$G$20000=1)*(COUNTIF(CONFIG_ASIGNATURAS!$B$7:$B$27,DATOS!$I$2:$I$20000)&gt;0)*(DATOS!$K$2:$K$20000))/SUMPRODUCT((DATOS!$A$2:$A$20000=A122)*(CONFIG_METADATA!$G$2:$G$20000=1)*(COUNTIF(CONFIG_ASIGNATURAS!$B$7:$B$27,DATOS!$I$2:$I$20000)&gt;0)*1),"")))</f>
        <v/>
      </c>
      <c r="H122" t="str">
        <f>IF(G122="","",IF(G122="[FÓRMULA MANUAL]","",IFERROR(AVERAGEIFS(DATOS!$K$2:$K$20000,DATOS!$A$2:$A$20000,G122,CONFIG_METADATA!$G$2:$G$20000,1,DATOS!$I$2:$I$20000,"Lenguaje Musical"),"")))</f>
        <v/>
      </c>
      <c r="I122" t="str">
        <f>IF(G122="","",IF(G122="[FÓRMULA MANUAL]","",IFERROR(AVERAGEIFS(DATOS!$K$2:$K$20000,DATOS!$A$2:$A$20000,G122,CONFIG_METADATA!$G$2:$G$20000,1,DATOS!$I$2:$I$20000,"Orquesta/Banda/Conjunto"),"")))</f>
        <v/>
      </c>
      <c r="J122" t="str">
        <f>IF(G122="","",IF(G122="[FÓRMULA MANUAL]","",IFERROR(AVERAGEIFS(DATOS!$K$2:$K$20000,DATOS!$A$2:$A$20000,G122,CONFIG_METADATA!$G$2:$G$20000,1,DATOS!$I$2:$I$20000,"Conjunto"),"")))</f>
        <v/>
      </c>
      <c r="K122" t="str">
        <f>IF(G122="","",IF(G122="[FÓRMULA MANUAL]","",IFERROR(SUMPRODUCT((DATOS!$A$2:$A$20000=G122)*(CONFIG_METADATA!$G$2:$G$20000=1)*(COUNTIF(CONFIG_ASIGNATURAS!$B$7:$B$27,DATOS!$I$2:$I$20000)&gt;0)*(DATOS!$K$2:$K$20000))/SUMPRODUCT((DATOS!$A$2:$A$20000=G122)*(CONFIG_METADATA!$G$2:$G$20000=1)*(COUNTIF(CONFIG_ASIGNATURAS!$B$7:$B$27,DATOS!$I$2:$I$20000)&gt;0)*1),"")))</f>
        <v/>
      </c>
      <c r="N122" t="str">
        <f>IF(M122="","",IF(M122="[FÓRMULA MANUAL]","",IFERROR(AVERAGEIFS(DATOS!$K$2:$K$20000,DATOS!$A$2:$A$20000,M122,CONFIG_METADATA!$G$2:$G$20000,1,DATOS!$I$2:$I$20000,"Armonía"),"")))</f>
        <v/>
      </c>
      <c r="O122" t="str">
        <f>IF(M122="","",IF(M122="[FÓRMULA MANUAL]","",IFERROR(AVERAGEIFS(DATOS!$K$2:$K$20000,DATOS!$A$2:$A$20000,M122,CONFIG_METADATA!$G$2:$G$20000,1,DATOS!$I$2:$I$20000,"Orquesta/Banda/Conjunto"),"")))</f>
        <v/>
      </c>
      <c r="P122" t="str">
        <f>IF(M122="","",IF(M122="[FÓRMULA MANUAL]","",IFERROR(AVERAGEIFS(DATOS!$K$2:$K$20000,DATOS!$A$2:$A$20000,M122,CONFIG_METADATA!$G$2:$G$20000,1,DATOS!$I$2:$I$20000,"Música de Cámara"),"")))</f>
        <v/>
      </c>
      <c r="Q122" t="str">
        <f>IF(M122="","",IF(M122="[FÓRMULA MANUAL]","",IFERROR(SUMPRODUCT((DATOS!$A$2:$A$20000=M122)*(CONFIG_METADATA!$G$2:$G$20000=1)*(COUNTIF(CONFIG_ASIGNATURAS!$B$7:$B$27,DATOS!$I$2:$I$20000)&gt;0)*(DATOS!$K$2:$K$20000))/SUMPRODUCT((DATOS!$A$2:$A$20000=M122)*(CONFIG_METADATA!$G$2:$G$20000=1)*(COUNTIF(CONFIG_ASIGNATURAS!$B$7:$B$27,DATOS!$I$2:$I$20000)&gt;0)*1),"")))</f>
        <v/>
      </c>
      <c r="T122" t="str">
        <f>IF(S122="","",IF(S122="[FÓRMULA MANUAL]","",IFERROR(AVERAGEIFS(DATOS!$K$2:$K$20000,DATOS!$A$2:$A$20000,S122,CONFIG_METADATA!$G$2:$G$20000,1,DATOS!$I$2:$I$20000,"Armonía"),"")))</f>
        <v/>
      </c>
      <c r="U122" t="str">
        <f>IF(S122="","",IF(S122="[FÓRMULA MANUAL]","",IFERROR(AVERAGEIFS(DATOS!$K$2:$K$20000,DATOS!$A$2:$A$20000,S122,CONFIG_METADATA!$G$2:$G$20000,1,DATOS!$I$2:$I$20000,"Orquesta/Banda/Conjunto"),"")))</f>
        <v/>
      </c>
      <c r="V122" t="str">
        <f>IF(S122="","",IF(S122="[FÓRMULA MANUAL]","",IFERROR(AVERAGEIFS(DATOS!$K$2:$K$20000,DATOS!$A$2:$A$20000,S122,CONFIG_METADATA!$G$2:$G$20000,1,DATOS!$I$2:$I$20000,"Música de Cámara"),"")))</f>
        <v/>
      </c>
      <c r="W122" t="str">
        <f>IF(S122="","",IF(S122="[FÓRMULA MANUAL]","",IFERROR(SUMPRODUCT((DATOS!$A$2:$A$20000=S122)*(CONFIG_METADATA!$G$2:$G$20000=1)*(COUNTIF(CONFIG_ASIGNATURAS!$B$7:$B$27,DATOS!$I$2:$I$20000)&gt;0)*(DATOS!$K$2:$K$20000))/SUMPRODUCT((DATOS!$A$2:$A$20000=S122)*(CONFIG_METADATA!$G$2:$G$20000=1)*(COUNTIF(CONFIG_ASIGNATURAS!$B$7:$B$27,DATOS!$I$2:$I$20000)&gt;0)*1),"")))</f>
        <v/>
      </c>
      <c r="Z122" t="str">
        <f>IF(Y122="","",IF(Y122="[FÓRMULA MANUAL]","",IFERROR(AVERAGEIFS(DATOS!$K$2:$K$20000,DATOS!$A$2:$A$20000,Y122,CONFIG_METADATA!$G$2:$G$20000,1,DATOS!$I$2:$I$20000,"Análisis"),"")))</f>
        <v/>
      </c>
      <c r="AA122" t="str">
        <f>IF(Y122="","",IF(Y122="[FÓRMULA MANUAL]","",IFERROR(AVERAGEIFS(DATOS!$K$2:$K$20000,DATOS!$A$2:$A$20000,Y122,CONFIG_METADATA!$G$2:$G$20000,1,DATOS!$I$2:$I$20000,"Orquesta/Banda/Conjunto"),"")))</f>
        <v/>
      </c>
      <c r="AB122" t="str">
        <f>IF(Y122="","",IF(Y122="[FÓRMULA MANUAL]","",IFERROR(AVERAGEIFS(DATOS!$K$2:$K$20000,DATOS!$A$2:$A$20000,Y122,CONFIG_METADATA!$G$2:$G$20000,1,DATOS!$I$2:$I$20000,"Música de Cámara"),"")))</f>
        <v/>
      </c>
      <c r="AC122" t="str">
        <f>IF(Y122="","",IF(Y122="[FÓRMULA MANUAL]","",IFERROR(SUMPRODUCT((DATOS!$A$2:$A$20000=Y122)*(CONFIG_METADATA!$G$2:$G$20000=1)*(COUNTIF(CONFIG_ASIGNATURAS!$B$7:$B$27,DATOS!$I$2:$I$20000)&gt;0)*(DATOS!$K$2:$K$20000))/SUMPRODUCT((DATOS!$A$2:$A$20000=Y122)*(CONFIG_METADATA!$G$2:$G$20000=1)*(COUNTIF(CONFIG_ASIGNATURAS!$B$7:$B$27,DATOS!$I$2:$I$20000)&gt;0)*1),"")))</f>
        <v/>
      </c>
      <c r="AF122" t="str">
        <f>IF(AE122="","",IF(AE122="[FÓRMULA MANUAL]","",IFERROR(AVERAGEIFS(DATOS!$K$2:$K$20000,DATOS!$A$2:$A$20000,AE122,CONFIG_METADATA!$G$2:$G$20000,1,DATOS!$I$2:$I$20000,"Análisis"),"")))</f>
        <v/>
      </c>
      <c r="AG122" t="str">
        <f>IF(AE122="","",IF(AE122="[FÓRMULA MANUAL]","",IFERROR(AVERAGEIFS(DATOS!$K$2:$K$20000,DATOS!$A$2:$A$20000,AE122,CONFIG_METADATA!$G$2:$G$20000,1,DATOS!$I$2:$I$20000,"Orquesta/Banda/Conjunto"),"")))</f>
        <v/>
      </c>
      <c r="AH122" t="str">
        <f>IF(AE122="","",IF(AE122="[FÓRMULA MANUAL]","",IFERROR(AVERAGEIFS(DATOS!$K$2:$K$20000,DATOS!$A$2:$A$20000,AE122,CONFIG_METADATA!$G$2:$G$20000,1,DATOS!$I$2:$I$20000,"Música de Cámara"),"")))</f>
        <v/>
      </c>
      <c r="AI122" t="str">
        <f>IF(AE122="","",IF(AE122="[FÓRMULA MANUAL]","",IFERROR(SUMPRODUCT((DATOS!$A$2:$A$20000=AE122)*(CONFIG_METADATA!$G$2:$G$20000=1)*(COUNTIF(CONFIG_ASIGNATURAS!$B$7:$B$27,DATOS!$I$2:$I$20000)&gt;0)*(DATOS!$K$2:$K$20000))/SUMPRODUCT((DATOS!$A$2:$A$20000=AE122)*(CONFIG_METADATA!$G$2:$G$20000=1)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MANUAL]","",IFERROR(AVERAGEIFS(DATOS!$K$2:$K$20000,DATOS!$A$2:$A$20000,A123,CONFIG_METADATA!$G$2:$G$20000,1,DATOS!$I$2:$I$20000,"Lenguaje Musical"),"")))</f>
        <v/>
      </c>
      <c r="C123" t="str">
        <f>IF(A123="","",IF(A123="[FÓRMULA MANUAL]","",IFERROR(AVERAGEIFS(DATOS!$K$2:$K$20000,DATOS!$A$2:$A$20000,A123,CONFIG_METADATA!$G$2:$G$20000,1,DATOS!$I$2:$I$20000,"Orquesta/Banda/Conjunto"),"")))</f>
        <v/>
      </c>
      <c r="D123" t="str">
        <f>IF(A123="","",IF(A123="[FÓRMULA MANUAL]","",IFERROR(AVERAGEIFS(DATOS!$K$2:$K$20000,DATOS!$A$2:$A$20000,A123,CONFIG_METADATA!$G$2:$G$20000,1,DATOS!$I$2:$I$20000,"Conjunto"),"")))</f>
        <v/>
      </c>
      <c r="E123" t="str">
        <f>IF(A123="","",IF(A123="[FÓRMULA MANUAL]","",IFERROR(SUMPRODUCT((DATOS!$A$2:$A$20000=A123)*(CONFIG_METADATA!$G$2:$G$20000=1)*(COUNTIF(CONFIG_ASIGNATURAS!$B$7:$B$27,DATOS!$I$2:$I$20000)&gt;0)*(DATOS!$K$2:$K$20000))/SUMPRODUCT((DATOS!$A$2:$A$20000=A123)*(CONFIG_METADATA!$G$2:$G$20000=1)*(COUNTIF(CONFIG_ASIGNATURAS!$B$7:$B$27,DATOS!$I$2:$I$20000)&gt;0)*1),"")))</f>
        <v/>
      </c>
      <c r="H123" t="str">
        <f>IF(G123="","",IF(G123="[FÓRMULA MANUAL]","",IFERROR(AVERAGEIFS(DATOS!$K$2:$K$20000,DATOS!$A$2:$A$20000,G123,CONFIG_METADATA!$G$2:$G$20000,1,DATOS!$I$2:$I$20000,"Lenguaje Musical"),"")))</f>
        <v/>
      </c>
      <c r="I123" t="str">
        <f>IF(G123="","",IF(G123="[FÓRMULA MANUAL]","",IFERROR(AVERAGEIFS(DATOS!$K$2:$K$20000,DATOS!$A$2:$A$20000,G123,CONFIG_METADATA!$G$2:$G$20000,1,DATOS!$I$2:$I$20000,"Orquesta/Banda/Conjunto"),"")))</f>
        <v/>
      </c>
      <c r="J123" t="str">
        <f>IF(G123="","",IF(G123="[FÓRMULA MANUAL]","",IFERROR(AVERAGEIFS(DATOS!$K$2:$K$20000,DATOS!$A$2:$A$20000,G123,CONFIG_METADATA!$G$2:$G$20000,1,DATOS!$I$2:$I$20000,"Conjunto"),"")))</f>
        <v/>
      </c>
      <c r="K123" t="str">
        <f>IF(G123="","",IF(G123="[FÓRMULA MANUAL]","",IFERROR(SUMPRODUCT((DATOS!$A$2:$A$20000=G123)*(CONFIG_METADATA!$G$2:$G$20000=1)*(COUNTIF(CONFIG_ASIGNATURAS!$B$7:$B$27,DATOS!$I$2:$I$20000)&gt;0)*(DATOS!$K$2:$K$20000))/SUMPRODUCT((DATOS!$A$2:$A$20000=G123)*(CONFIG_METADATA!$G$2:$G$20000=1)*(COUNTIF(CONFIG_ASIGNATURAS!$B$7:$B$27,DATOS!$I$2:$I$20000)&gt;0)*1),"")))</f>
        <v/>
      </c>
      <c r="N123" t="str">
        <f>IF(M123="","",IF(M123="[FÓRMULA MANUAL]","",IFERROR(AVERAGEIFS(DATOS!$K$2:$K$20000,DATOS!$A$2:$A$20000,M123,CONFIG_METADATA!$G$2:$G$20000,1,DATOS!$I$2:$I$20000,"Armonía"),"")))</f>
        <v/>
      </c>
      <c r="O123" t="str">
        <f>IF(M123="","",IF(M123="[FÓRMULA MANUAL]","",IFERROR(AVERAGEIFS(DATOS!$K$2:$K$20000,DATOS!$A$2:$A$20000,M123,CONFIG_METADATA!$G$2:$G$20000,1,DATOS!$I$2:$I$20000,"Orquesta/Banda/Conjunto"),"")))</f>
        <v/>
      </c>
      <c r="P123" t="str">
        <f>IF(M123="","",IF(M123="[FÓRMULA MANUAL]","",IFERROR(AVERAGEIFS(DATOS!$K$2:$K$20000,DATOS!$A$2:$A$20000,M123,CONFIG_METADATA!$G$2:$G$20000,1,DATOS!$I$2:$I$20000,"Música de Cámara"),"")))</f>
        <v/>
      </c>
      <c r="Q123" t="str">
        <f>IF(M123="","",IF(M123="[FÓRMULA MANUAL]","",IFERROR(SUMPRODUCT((DATOS!$A$2:$A$20000=M123)*(CONFIG_METADATA!$G$2:$G$20000=1)*(COUNTIF(CONFIG_ASIGNATURAS!$B$7:$B$27,DATOS!$I$2:$I$20000)&gt;0)*(DATOS!$K$2:$K$20000))/SUMPRODUCT((DATOS!$A$2:$A$20000=M123)*(CONFIG_METADATA!$G$2:$G$20000=1)*(COUNTIF(CONFIG_ASIGNATURAS!$B$7:$B$27,DATOS!$I$2:$I$20000)&gt;0)*1),"")))</f>
        <v/>
      </c>
      <c r="T123" t="str">
        <f>IF(S123="","",IF(S123="[FÓRMULA MANUAL]","",IFERROR(AVERAGEIFS(DATOS!$K$2:$K$20000,DATOS!$A$2:$A$20000,S123,CONFIG_METADATA!$G$2:$G$20000,1,DATOS!$I$2:$I$20000,"Armonía"),"")))</f>
        <v/>
      </c>
      <c r="U123" t="str">
        <f>IF(S123="","",IF(S123="[FÓRMULA MANUAL]","",IFERROR(AVERAGEIFS(DATOS!$K$2:$K$20000,DATOS!$A$2:$A$20000,S123,CONFIG_METADATA!$G$2:$G$20000,1,DATOS!$I$2:$I$20000,"Orquesta/Banda/Conjunto"),"")))</f>
        <v/>
      </c>
      <c r="V123" t="str">
        <f>IF(S123="","",IF(S123="[FÓRMULA MANUAL]","",IFERROR(AVERAGEIFS(DATOS!$K$2:$K$20000,DATOS!$A$2:$A$20000,S123,CONFIG_METADATA!$G$2:$G$20000,1,DATOS!$I$2:$I$20000,"Música de Cámara"),"")))</f>
        <v/>
      </c>
      <c r="W123" t="str">
        <f>IF(S123="","",IF(S123="[FÓRMULA MANUAL]","",IFERROR(SUMPRODUCT((DATOS!$A$2:$A$20000=S123)*(CONFIG_METADATA!$G$2:$G$20000=1)*(COUNTIF(CONFIG_ASIGNATURAS!$B$7:$B$27,DATOS!$I$2:$I$20000)&gt;0)*(DATOS!$K$2:$K$20000))/SUMPRODUCT((DATOS!$A$2:$A$20000=S123)*(CONFIG_METADATA!$G$2:$G$20000=1)*(COUNTIF(CONFIG_ASIGNATURAS!$B$7:$B$27,DATOS!$I$2:$I$20000)&gt;0)*1),"")))</f>
        <v/>
      </c>
      <c r="Z123" t="str">
        <f>IF(Y123="","",IF(Y123="[FÓRMULA MANUAL]","",IFERROR(AVERAGEIFS(DATOS!$K$2:$K$20000,DATOS!$A$2:$A$20000,Y123,CONFIG_METADATA!$G$2:$G$20000,1,DATOS!$I$2:$I$20000,"Análisis"),"")))</f>
        <v/>
      </c>
      <c r="AA123" t="str">
        <f>IF(Y123="","",IF(Y123="[FÓRMULA MANUAL]","",IFERROR(AVERAGEIFS(DATOS!$K$2:$K$20000,DATOS!$A$2:$A$20000,Y123,CONFIG_METADATA!$G$2:$G$20000,1,DATOS!$I$2:$I$20000,"Orquesta/Banda/Conjunto"),"")))</f>
        <v/>
      </c>
      <c r="AB123" t="str">
        <f>IF(Y123="","",IF(Y123="[FÓRMULA MANUAL]","",IFERROR(AVERAGEIFS(DATOS!$K$2:$K$20000,DATOS!$A$2:$A$20000,Y123,CONFIG_METADATA!$G$2:$G$20000,1,DATOS!$I$2:$I$20000,"Música de Cámara"),"")))</f>
        <v/>
      </c>
      <c r="AC123" t="str">
        <f>IF(Y123="","",IF(Y123="[FÓRMULA MANUAL]","",IFERROR(SUMPRODUCT((DATOS!$A$2:$A$20000=Y123)*(CONFIG_METADATA!$G$2:$G$20000=1)*(COUNTIF(CONFIG_ASIGNATURAS!$B$7:$B$27,DATOS!$I$2:$I$20000)&gt;0)*(DATOS!$K$2:$K$20000))/SUMPRODUCT((DATOS!$A$2:$A$20000=Y123)*(CONFIG_METADATA!$G$2:$G$20000=1)*(COUNTIF(CONFIG_ASIGNATURAS!$B$7:$B$27,DATOS!$I$2:$I$20000)&gt;0)*1),"")))</f>
        <v/>
      </c>
      <c r="AF123" t="str">
        <f>IF(AE123="","",IF(AE123="[FÓRMULA MANUAL]","",IFERROR(AVERAGEIFS(DATOS!$K$2:$K$20000,DATOS!$A$2:$A$20000,AE123,CONFIG_METADATA!$G$2:$G$20000,1,DATOS!$I$2:$I$20000,"Análisis"),"")))</f>
        <v/>
      </c>
      <c r="AG123" t="str">
        <f>IF(AE123="","",IF(AE123="[FÓRMULA MANUAL]","",IFERROR(AVERAGEIFS(DATOS!$K$2:$K$20000,DATOS!$A$2:$A$20000,AE123,CONFIG_METADATA!$G$2:$G$20000,1,DATOS!$I$2:$I$20000,"Orquesta/Banda/Conjunto"),"")))</f>
        <v/>
      </c>
      <c r="AH123" t="str">
        <f>IF(AE123="","",IF(AE123="[FÓRMULA MANUAL]","",IFERROR(AVERAGEIFS(DATOS!$K$2:$K$20000,DATOS!$A$2:$A$20000,AE123,CONFIG_METADATA!$G$2:$G$20000,1,DATOS!$I$2:$I$20000,"Música de Cámara"),"")))</f>
        <v/>
      </c>
      <c r="AI123" t="str">
        <f>IF(AE123="","",IF(AE123="[FÓRMULA MANUAL]","",IFERROR(SUMPRODUCT((DATOS!$A$2:$A$20000=AE123)*(CONFIG_METADATA!$G$2:$G$20000=1)*(COUNTIF(CONFIG_ASIGNATURAS!$B$7:$B$27,DATOS!$I$2:$I$20000)&gt;0)*(DATOS!$K$2:$K$20000))/SUMPRODUCT((DATOS!$A$2:$A$20000=AE123)*(CONFIG_METADATA!$G$2:$G$20000=1)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MANUAL]","",IFERROR(AVERAGEIFS(DATOS!$K$2:$K$20000,DATOS!$A$2:$A$20000,A124,CONFIG_METADATA!$G$2:$G$20000,1,DATOS!$I$2:$I$20000,"Lenguaje Musical"),"")))</f>
        <v/>
      </c>
      <c r="C124" t="str">
        <f>IF(A124="","",IF(A124="[FÓRMULA MANUAL]","",IFERROR(AVERAGEIFS(DATOS!$K$2:$K$20000,DATOS!$A$2:$A$20000,A124,CONFIG_METADATA!$G$2:$G$20000,1,DATOS!$I$2:$I$20000,"Orquesta/Banda/Conjunto"),"")))</f>
        <v/>
      </c>
      <c r="D124" t="str">
        <f>IF(A124="","",IF(A124="[FÓRMULA MANUAL]","",IFERROR(AVERAGEIFS(DATOS!$K$2:$K$20000,DATOS!$A$2:$A$20000,A124,CONFIG_METADATA!$G$2:$G$20000,1,DATOS!$I$2:$I$20000,"Conjunto"),"")))</f>
        <v/>
      </c>
      <c r="E124" t="str">
        <f>IF(A124="","",IF(A124="[FÓRMULA MANUAL]","",IFERROR(SUMPRODUCT((DATOS!$A$2:$A$20000=A124)*(CONFIG_METADATA!$G$2:$G$20000=1)*(COUNTIF(CONFIG_ASIGNATURAS!$B$7:$B$27,DATOS!$I$2:$I$20000)&gt;0)*(DATOS!$K$2:$K$20000))/SUMPRODUCT((DATOS!$A$2:$A$20000=A124)*(CONFIG_METADATA!$G$2:$G$20000=1)*(COUNTIF(CONFIG_ASIGNATURAS!$B$7:$B$27,DATOS!$I$2:$I$20000)&gt;0)*1),"")))</f>
        <v/>
      </c>
      <c r="H124" t="str">
        <f>IF(G124="","",IF(G124="[FÓRMULA MANUAL]","",IFERROR(AVERAGEIFS(DATOS!$K$2:$K$20000,DATOS!$A$2:$A$20000,G124,CONFIG_METADATA!$G$2:$G$20000,1,DATOS!$I$2:$I$20000,"Lenguaje Musical"),"")))</f>
        <v/>
      </c>
      <c r="I124" t="str">
        <f>IF(G124="","",IF(G124="[FÓRMULA MANUAL]","",IFERROR(AVERAGEIFS(DATOS!$K$2:$K$20000,DATOS!$A$2:$A$20000,G124,CONFIG_METADATA!$G$2:$G$20000,1,DATOS!$I$2:$I$20000,"Orquesta/Banda/Conjunto"),"")))</f>
        <v/>
      </c>
      <c r="J124" t="str">
        <f>IF(G124="","",IF(G124="[FÓRMULA MANUAL]","",IFERROR(AVERAGEIFS(DATOS!$K$2:$K$20000,DATOS!$A$2:$A$20000,G124,CONFIG_METADATA!$G$2:$G$20000,1,DATOS!$I$2:$I$20000,"Conjunto"),"")))</f>
        <v/>
      </c>
      <c r="K124" t="str">
        <f>IF(G124="","",IF(G124="[FÓRMULA MANUAL]","",IFERROR(SUMPRODUCT((DATOS!$A$2:$A$20000=G124)*(CONFIG_METADATA!$G$2:$G$20000=1)*(COUNTIF(CONFIG_ASIGNATURAS!$B$7:$B$27,DATOS!$I$2:$I$20000)&gt;0)*(DATOS!$K$2:$K$20000))/SUMPRODUCT((DATOS!$A$2:$A$20000=G124)*(CONFIG_METADATA!$G$2:$G$20000=1)*(COUNTIF(CONFIG_ASIGNATURAS!$B$7:$B$27,DATOS!$I$2:$I$20000)&gt;0)*1),"")))</f>
        <v/>
      </c>
      <c r="N124" t="str">
        <f>IF(M124="","",IF(M124="[FÓRMULA MANUAL]","",IFERROR(AVERAGEIFS(DATOS!$K$2:$K$20000,DATOS!$A$2:$A$20000,M124,CONFIG_METADATA!$G$2:$G$20000,1,DATOS!$I$2:$I$20000,"Armonía"),"")))</f>
        <v/>
      </c>
      <c r="O124" t="str">
        <f>IF(M124="","",IF(M124="[FÓRMULA MANUAL]","",IFERROR(AVERAGEIFS(DATOS!$K$2:$K$20000,DATOS!$A$2:$A$20000,M124,CONFIG_METADATA!$G$2:$G$20000,1,DATOS!$I$2:$I$20000,"Orquesta/Banda/Conjunto"),"")))</f>
        <v/>
      </c>
      <c r="P124" t="str">
        <f>IF(M124="","",IF(M124="[FÓRMULA MANUAL]","",IFERROR(AVERAGEIFS(DATOS!$K$2:$K$20000,DATOS!$A$2:$A$20000,M124,CONFIG_METADATA!$G$2:$G$20000,1,DATOS!$I$2:$I$20000,"Música de Cámara"),"")))</f>
        <v/>
      </c>
      <c r="Q124" t="str">
        <f>IF(M124="","",IF(M124="[FÓRMULA MANUAL]","",IFERROR(SUMPRODUCT((DATOS!$A$2:$A$20000=M124)*(CONFIG_METADATA!$G$2:$G$20000=1)*(COUNTIF(CONFIG_ASIGNATURAS!$B$7:$B$27,DATOS!$I$2:$I$20000)&gt;0)*(DATOS!$K$2:$K$20000))/SUMPRODUCT((DATOS!$A$2:$A$20000=M124)*(CONFIG_METADATA!$G$2:$G$20000=1)*(COUNTIF(CONFIG_ASIGNATURAS!$B$7:$B$27,DATOS!$I$2:$I$20000)&gt;0)*1),"")))</f>
        <v/>
      </c>
      <c r="T124" t="str">
        <f>IF(S124="","",IF(S124="[FÓRMULA MANUAL]","",IFERROR(AVERAGEIFS(DATOS!$K$2:$K$20000,DATOS!$A$2:$A$20000,S124,CONFIG_METADATA!$G$2:$G$20000,1,DATOS!$I$2:$I$20000,"Armonía"),"")))</f>
        <v/>
      </c>
      <c r="U124" t="str">
        <f>IF(S124="","",IF(S124="[FÓRMULA MANUAL]","",IFERROR(AVERAGEIFS(DATOS!$K$2:$K$20000,DATOS!$A$2:$A$20000,S124,CONFIG_METADATA!$G$2:$G$20000,1,DATOS!$I$2:$I$20000,"Orquesta/Banda/Conjunto"),"")))</f>
        <v/>
      </c>
      <c r="V124" t="str">
        <f>IF(S124="","",IF(S124="[FÓRMULA MANUAL]","",IFERROR(AVERAGEIFS(DATOS!$K$2:$K$20000,DATOS!$A$2:$A$20000,S124,CONFIG_METADATA!$G$2:$G$20000,1,DATOS!$I$2:$I$20000,"Música de Cámara"),"")))</f>
        <v/>
      </c>
      <c r="W124" t="str">
        <f>IF(S124="","",IF(S124="[FÓRMULA MANUAL]","",IFERROR(SUMPRODUCT((DATOS!$A$2:$A$20000=S124)*(CONFIG_METADATA!$G$2:$G$20000=1)*(COUNTIF(CONFIG_ASIGNATURAS!$B$7:$B$27,DATOS!$I$2:$I$20000)&gt;0)*(DATOS!$K$2:$K$20000))/SUMPRODUCT((DATOS!$A$2:$A$20000=S124)*(CONFIG_METADATA!$G$2:$G$20000=1)*(COUNTIF(CONFIG_ASIGNATURAS!$B$7:$B$27,DATOS!$I$2:$I$20000)&gt;0)*1),"")))</f>
        <v/>
      </c>
      <c r="Z124" t="str">
        <f>IF(Y124="","",IF(Y124="[FÓRMULA MANUAL]","",IFERROR(AVERAGEIFS(DATOS!$K$2:$K$20000,DATOS!$A$2:$A$20000,Y124,CONFIG_METADATA!$G$2:$G$20000,1,DATOS!$I$2:$I$20000,"Análisis"),"")))</f>
        <v/>
      </c>
      <c r="AA124" t="str">
        <f>IF(Y124="","",IF(Y124="[FÓRMULA MANUAL]","",IFERROR(AVERAGEIFS(DATOS!$K$2:$K$20000,DATOS!$A$2:$A$20000,Y124,CONFIG_METADATA!$G$2:$G$20000,1,DATOS!$I$2:$I$20000,"Orquesta/Banda/Conjunto"),"")))</f>
        <v/>
      </c>
      <c r="AB124" t="str">
        <f>IF(Y124="","",IF(Y124="[FÓRMULA MANUAL]","",IFERROR(AVERAGEIFS(DATOS!$K$2:$K$20000,DATOS!$A$2:$A$20000,Y124,CONFIG_METADATA!$G$2:$G$20000,1,DATOS!$I$2:$I$20000,"Música de Cámara"),"")))</f>
        <v/>
      </c>
      <c r="AC124" t="str">
        <f>IF(Y124="","",IF(Y124="[FÓRMULA MANUAL]","",IFERROR(SUMPRODUCT((DATOS!$A$2:$A$20000=Y124)*(CONFIG_METADATA!$G$2:$G$20000=1)*(COUNTIF(CONFIG_ASIGNATURAS!$B$7:$B$27,DATOS!$I$2:$I$20000)&gt;0)*(DATOS!$K$2:$K$20000))/SUMPRODUCT((DATOS!$A$2:$A$20000=Y124)*(CONFIG_METADATA!$G$2:$G$20000=1)*(COUNTIF(CONFIG_ASIGNATURAS!$B$7:$B$27,DATOS!$I$2:$I$20000)&gt;0)*1),"")))</f>
        <v/>
      </c>
      <c r="AF124" t="str">
        <f>IF(AE124="","",IF(AE124="[FÓRMULA MANUAL]","",IFERROR(AVERAGEIFS(DATOS!$K$2:$K$20000,DATOS!$A$2:$A$20000,AE124,CONFIG_METADATA!$G$2:$G$20000,1,DATOS!$I$2:$I$20000,"Análisis"),"")))</f>
        <v/>
      </c>
      <c r="AG124" t="str">
        <f>IF(AE124="","",IF(AE124="[FÓRMULA MANUAL]","",IFERROR(AVERAGEIFS(DATOS!$K$2:$K$20000,DATOS!$A$2:$A$20000,AE124,CONFIG_METADATA!$G$2:$G$20000,1,DATOS!$I$2:$I$20000,"Orquesta/Banda/Conjunto"),"")))</f>
        <v/>
      </c>
      <c r="AH124" t="str">
        <f>IF(AE124="","",IF(AE124="[FÓRMULA MANUAL]","",IFERROR(AVERAGEIFS(DATOS!$K$2:$K$20000,DATOS!$A$2:$A$20000,AE124,CONFIG_METADATA!$G$2:$G$20000,1,DATOS!$I$2:$I$20000,"Música de Cámara"),"")))</f>
        <v/>
      </c>
      <c r="AI124" t="str">
        <f>IF(AE124="","",IF(AE124="[FÓRMULA MANUAL]","",IFERROR(SUMPRODUCT((DATOS!$A$2:$A$20000=AE124)*(CONFIG_METADATA!$G$2:$G$20000=1)*(COUNTIF(CONFIG_ASIGNATURAS!$B$7:$B$27,DATOS!$I$2:$I$20000)&gt;0)*(DATOS!$K$2:$K$20000))/SUMPRODUCT((DATOS!$A$2:$A$20000=AE124)*(CONFIG_METADATA!$G$2:$G$20000=1)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MANUAL]","",IFERROR(AVERAGEIFS(DATOS!$K$2:$K$20000,DATOS!$A$2:$A$20000,A125,CONFIG_METADATA!$G$2:$G$20000,1,DATOS!$I$2:$I$20000,"Lenguaje Musical"),"")))</f>
        <v/>
      </c>
      <c r="C125" t="str">
        <f>IF(A125="","",IF(A125="[FÓRMULA MANUAL]","",IFERROR(AVERAGEIFS(DATOS!$K$2:$K$20000,DATOS!$A$2:$A$20000,A125,CONFIG_METADATA!$G$2:$G$20000,1,DATOS!$I$2:$I$20000,"Orquesta/Banda/Conjunto"),"")))</f>
        <v/>
      </c>
      <c r="D125" t="str">
        <f>IF(A125="","",IF(A125="[FÓRMULA MANUAL]","",IFERROR(AVERAGEIFS(DATOS!$K$2:$K$20000,DATOS!$A$2:$A$20000,A125,CONFIG_METADATA!$G$2:$G$20000,1,DATOS!$I$2:$I$20000,"Conjunto"),"")))</f>
        <v/>
      </c>
      <c r="E125" t="str">
        <f>IF(A125="","",IF(A125="[FÓRMULA MANUAL]","",IFERROR(SUMPRODUCT((DATOS!$A$2:$A$20000=A125)*(CONFIG_METADATA!$G$2:$G$20000=1)*(COUNTIF(CONFIG_ASIGNATURAS!$B$7:$B$27,DATOS!$I$2:$I$20000)&gt;0)*(DATOS!$K$2:$K$20000))/SUMPRODUCT((DATOS!$A$2:$A$20000=A125)*(CONFIG_METADATA!$G$2:$G$20000=1)*(COUNTIF(CONFIG_ASIGNATURAS!$B$7:$B$27,DATOS!$I$2:$I$20000)&gt;0)*1),"")))</f>
        <v/>
      </c>
      <c r="H125" t="str">
        <f>IF(G125="","",IF(G125="[FÓRMULA MANUAL]","",IFERROR(AVERAGEIFS(DATOS!$K$2:$K$20000,DATOS!$A$2:$A$20000,G125,CONFIG_METADATA!$G$2:$G$20000,1,DATOS!$I$2:$I$20000,"Lenguaje Musical"),"")))</f>
        <v/>
      </c>
      <c r="I125" t="str">
        <f>IF(G125="","",IF(G125="[FÓRMULA MANUAL]","",IFERROR(AVERAGEIFS(DATOS!$K$2:$K$20000,DATOS!$A$2:$A$20000,G125,CONFIG_METADATA!$G$2:$G$20000,1,DATOS!$I$2:$I$20000,"Orquesta/Banda/Conjunto"),"")))</f>
        <v/>
      </c>
      <c r="J125" t="str">
        <f>IF(G125="","",IF(G125="[FÓRMULA MANUAL]","",IFERROR(AVERAGEIFS(DATOS!$K$2:$K$20000,DATOS!$A$2:$A$20000,G125,CONFIG_METADATA!$G$2:$G$20000,1,DATOS!$I$2:$I$20000,"Conjunto"),"")))</f>
        <v/>
      </c>
      <c r="K125" t="str">
        <f>IF(G125="","",IF(G125="[FÓRMULA MANUAL]","",IFERROR(SUMPRODUCT((DATOS!$A$2:$A$20000=G125)*(CONFIG_METADATA!$G$2:$G$20000=1)*(COUNTIF(CONFIG_ASIGNATURAS!$B$7:$B$27,DATOS!$I$2:$I$20000)&gt;0)*(DATOS!$K$2:$K$20000))/SUMPRODUCT((DATOS!$A$2:$A$20000=G125)*(CONFIG_METADATA!$G$2:$G$20000=1)*(COUNTIF(CONFIG_ASIGNATURAS!$B$7:$B$27,DATOS!$I$2:$I$20000)&gt;0)*1),"")))</f>
        <v/>
      </c>
      <c r="N125" t="str">
        <f>IF(M125="","",IF(M125="[FÓRMULA MANUAL]","",IFERROR(AVERAGEIFS(DATOS!$K$2:$K$20000,DATOS!$A$2:$A$20000,M125,CONFIG_METADATA!$G$2:$G$20000,1,DATOS!$I$2:$I$20000,"Armonía"),"")))</f>
        <v/>
      </c>
      <c r="O125" t="str">
        <f>IF(M125="","",IF(M125="[FÓRMULA MANUAL]","",IFERROR(AVERAGEIFS(DATOS!$K$2:$K$20000,DATOS!$A$2:$A$20000,M125,CONFIG_METADATA!$G$2:$G$20000,1,DATOS!$I$2:$I$20000,"Orquesta/Banda/Conjunto"),"")))</f>
        <v/>
      </c>
      <c r="P125" t="str">
        <f>IF(M125="","",IF(M125="[FÓRMULA MANUAL]","",IFERROR(AVERAGEIFS(DATOS!$K$2:$K$20000,DATOS!$A$2:$A$20000,M125,CONFIG_METADATA!$G$2:$G$20000,1,DATOS!$I$2:$I$20000,"Música de Cámara"),"")))</f>
        <v/>
      </c>
      <c r="Q125" t="str">
        <f>IF(M125="","",IF(M125="[FÓRMULA MANUAL]","",IFERROR(SUMPRODUCT((DATOS!$A$2:$A$20000=M125)*(CONFIG_METADATA!$G$2:$G$20000=1)*(COUNTIF(CONFIG_ASIGNATURAS!$B$7:$B$27,DATOS!$I$2:$I$20000)&gt;0)*(DATOS!$K$2:$K$20000))/SUMPRODUCT((DATOS!$A$2:$A$20000=M125)*(CONFIG_METADATA!$G$2:$G$20000=1)*(COUNTIF(CONFIG_ASIGNATURAS!$B$7:$B$27,DATOS!$I$2:$I$20000)&gt;0)*1),"")))</f>
        <v/>
      </c>
      <c r="T125" t="str">
        <f>IF(S125="","",IF(S125="[FÓRMULA MANUAL]","",IFERROR(AVERAGEIFS(DATOS!$K$2:$K$20000,DATOS!$A$2:$A$20000,S125,CONFIG_METADATA!$G$2:$G$20000,1,DATOS!$I$2:$I$20000,"Armonía"),"")))</f>
        <v/>
      </c>
      <c r="U125" t="str">
        <f>IF(S125="","",IF(S125="[FÓRMULA MANUAL]","",IFERROR(AVERAGEIFS(DATOS!$K$2:$K$20000,DATOS!$A$2:$A$20000,S125,CONFIG_METADATA!$G$2:$G$20000,1,DATOS!$I$2:$I$20000,"Orquesta/Banda/Conjunto"),"")))</f>
        <v/>
      </c>
      <c r="V125" t="str">
        <f>IF(S125="","",IF(S125="[FÓRMULA MANUAL]","",IFERROR(AVERAGEIFS(DATOS!$K$2:$K$20000,DATOS!$A$2:$A$20000,S125,CONFIG_METADATA!$G$2:$G$20000,1,DATOS!$I$2:$I$20000,"Música de Cámara"),"")))</f>
        <v/>
      </c>
      <c r="W125" t="str">
        <f>IF(S125="","",IF(S125="[FÓRMULA MANUAL]","",IFERROR(SUMPRODUCT((DATOS!$A$2:$A$20000=S125)*(CONFIG_METADATA!$G$2:$G$20000=1)*(COUNTIF(CONFIG_ASIGNATURAS!$B$7:$B$27,DATOS!$I$2:$I$20000)&gt;0)*(DATOS!$K$2:$K$20000))/SUMPRODUCT((DATOS!$A$2:$A$20000=S125)*(CONFIG_METADATA!$G$2:$G$20000=1)*(COUNTIF(CONFIG_ASIGNATURAS!$B$7:$B$27,DATOS!$I$2:$I$20000)&gt;0)*1),"")))</f>
        <v/>
      </c>
      <c r="Z125" t="str">
        <f>IF(Y125="","",IF(Y125="[FÓRMULA MANUAL]","",IFERROR(AVERAGEIFS(DATOS!$K$2:$K$20000,DATOS!$A$2:$A$20000,Y125,CONFIG_METADATA!$G$2:$G$20000,1,DATOS!$I$2:$I$20000,"Análisis"),"")))</f>
        <v/>
      </c>
      <c r="AA125" t="str">
        <f>IF(Y125="","",IF(Y125="[FÓRMULA MANUAL]","",IFERROR(AVERAGEIFS(DATOS!$K$2:$K$20000,DATOS!$A$2:$A$20000,Y125,CONFIG_METADATA!$G$2:$G$20000,1,DATOS!$I$2:$I$20000,"Orquesta/Banda/Conjunto"),"")))</f>
        <v/>
      </c>
      <c r="AB125" t="str">
        <f>IF(Y125="","",IF(Y125="[FÓRMULA MANUAL]","",IFERROR(AVERAGEIFS(DATOS!$K$2:$K$20000,DATOS!$A$2:$A$20000,Y125,CONFIG_METADATA!$G$2:$G$20000,1,DATOS!$I$2:$I$20000,"Música de Cámara"),"")))</f>
        <v/>
      </c>
      <c r="AC125" t="str">
        <f>IF(Y125="","",IF(Y125="[FÓRMULA MANUAL]","",IFERROR(SUMPRODUCT((DATOS!$A$2:$A$20000=Y125)*(CONFIG_METADATA!$G$2:$G$20000=1)*(COUNTIF(CONFIG_ASIGNATURAS!$B$7:$B$27,DATOS!$I$2:$I$20000)&gt;0)*(DATOS!$K$2:$K$20000))/SUMPRODUCT((DATOS!$A$2:$A$20000=Y125)*(CONFIG_METADATA!$G$2:$G$20000=1)*(COUNTIF(CONFIG_ASIGNATURAS!$B$7:$B$27,DATOS!$I$2:$I$20000)&gt;0)*1),"")))</f>
        <v/>
      </c>
      <c r="AF125" t="str">
        <f>IF(AE125="","",IF(AE125="[FÓRMULA MANUAL]","",IFERROR(AVERAGEIFS(DATOS!$K$2:$K$20000,DATOS!$A$2:$A$20000,AE125,CONFIG_METADATA!$G$2:$G$20000,1,DATOS!$I$2:$I$20000,"Análisis"),"")))</f>
        <v/>
      </c>
      <c r="AG125" t="str">
        <f>IF(AE125="","",IF(AE125="[FÓRMULA MANUAL]","",IFERROR(AVERAGEIFS(DATOS!$K$2:$K$20000,DATOS!$A$2:$A$20000,AE125,CONFIG_METADATA!$G$2:$G$20000,1,DATOS!$I$2:$I$20000,"Orquesta/Banda/Conjunto"),"")))</f>
        <v/>
      </c>
      <c r="AH125" t="str">
        <f>IF(AE125="","",IF(AE125="[FÓRMULA MANUAL]","",IFERROR(AVERAGEIFS(DATOS!$K$2:$K$20000,DATOS!$A$2:$A$20000,AE125,CONFIG_METADATA!$G$2:$G$20000,1,DATOS!$I$2:$I$20000,"Música de Cámara"),"")))</f>
        <v/>
      </c>
      <c r="AI125" t="str">
        <f>IF(AE125="","",IF(AE125="[FÓRMULA MANUAL]","",IFERROR(SUMPRODUCT((DATOS!$A$2:$A$20000=AE125)*(CONFIG_METADATA!$G$2:$G$20000=1)*(COUNTIF(CONFIG_ASIGNATURAS!$B$7:$B$27,DATOS!$I$2:$I$20000)&gt;0)*(DATOS!$K$2:$K$20000))/SUMPRODUCT((DATOS!$A$2:$A$20000=AE125)*(CONFIG_METADATA!$G$2:$G$20000=1)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MANUAL]","",IFERROR(AVERAGEIFS(DATOS!$K$2:$K$20000,DATOS!$A$2:$A$20000,A126,CONFIG_METADATA!$G$2:$G$20000,1,DATOS!$I$2:$I$20000,"Lenguaje Musical"),"")))</f>
        <v/>
      </c>
      <c r="C126" t="str">
        <f>IF(A126="","",IF(A126="[FÓRMULA MANUAL]","",IFERROR(AVERAGEIFS(DATOS!$K$2:$K$20000,DATOS!$A$2:$A$20000,A126,CONFIG_METADATA!$G$2:$G$20000,1,DATOS!$I$2:$I$20000,"Orquesta/Banda/Conjunto"),"")))</f>
        <v/>
      </c>
      <c r="D126" t="str">
        <f>IF(A126="","",IF(A126="[FÓRMULA MANUAL]","",IFERROR(AVERAGEIFS(DATOS!$K$2:$K$20000,DATOS!$A$2:$A$20000,A126,CONFIG_METADATA!$G$2:$G$20000,1,DATOS!$I$2:$I$20000,"Conjunto"),"")))</f>
        <v/>
      </c>
      <c r="E126" t="str">
        <f>IF(A126="","",IF(A126="[FÓRMULA MANUAL]","",IFERROR(SUMPRODUCT((DATOS!$A$2:$A$20000=A126)*(CONFIG_METADATA!$G$2:$G$20000=1)*(COUNTIF(CONFIG_ASIGNATURAS!$B$7:$B$27,DATOS!$I$2:$I$20000)&gt;0)*(DATOS!$K$2:$K$20000))/SUMPRODUCT((DATOS!$A$2:$A$20000=A126)*(CONFIG_METADATA!$G$2:$G$20000=1)*(COUNTIF(CONFIG_ASIGNATURAS!$B$7:$B$27,DATOS!$I$2:$I$20000)&gt;0)*1),"")))</f>
        <v/>
      </c>
      <c r="H126" t="str">
        <f>IF(G126="","",IF(G126="[FÓRMULA MANUAL]","",IFERROR(AVERAGEIFS(DATOS!$K$2:$K$20000,DATOS!$A$2:$A$20000,G126,CONFIG_METADATA!$G$2:$G$20000,1,DATOS!$I$2:$I$20000,"Lenguaje Musical"),"")))</f>
        <v/>
      </c>
      <c r="I126" t="str">
        <f>IF(G126="","",IF(G126="[FÓRMULA MANUAL]","",IFERROR(AVERAGEIFS(DATOS!$K$2:$K$20000,DATOS!$A$2:$A$20000,G126,CONFIG_METADATA!$G$2:$G$20000,1,DATOS!$I$2:$I$20000,"Orquesta/Banda/Conjunto"),"")))</f>
        <v/>
      </c>
      <c r="J126" t="str">
        <f>IF(G126="","",IF(G126="[FÓRMULA MANUAL]","",IFERROR(AVERAGEIFS(DATOS!$K$2:$K$20000,DATOS!$A$2:$A$20000,G126,CONFIG_METADATA!$G$2:$G$20000,1,DATOS!$I$2:$I$20000,"Conjunto"),"")))</f>
        <v/>
      </c>
      <c r="K126" t="str">
        <f>IF(G126="","",IF(G126="[FÓRMULA MANUAL]","",IFERROR(SUMPRODUCT((DATOS!$A$2:$A$20000=G126)*(CONFIG_METADATA!$G$2:$G$20000=1)*(COUNTIF(CONFIG_ASIGNATURAS!$B$7:$B$27,DATOS!$I$2:$I$20000)&gt;0)*(DATOS!$K$2:$K$20000))/SUMPRODUCT((DATOS!$A$2:$A$20000=G126)*(CONFIG_METADATA!$G$2:$G$20000=1)*(COUNTIF(CONFIG_ASIGNATURAS!$B$7:$B$27,DATOS!$I$2:$I$20000)&gt;0)*1),"")))</f>
        <v/>
      </c>
      <c r="N126" t="str">
        <f>IF(M126="","",IF(M126="[FÓRMULA MANUAL]","",IFERROR(AVERAGEIFS(DATOS!$K$2:$K$20000,DATOS!$A$2:$A$20000,M126,CONFIG_METADATA!$G$2:$G$20000,1,DATOS!$I$2:$I$20000,"Armonía"),"")))</f>
        <v/>
      </c>
      <c r="O126" t="str">
        <f>IF(M126="","",IF(M126="[FÓRMULA MANUAL]","",IFERROR(AVERAGEIFS(DATOS!$K$2:$K$20000,DATOS!$A$2:$A$20000,M126,CONFIG_METADATA!$G$2:$G$20000,1,DATOS!$I$2:$I$20000,"Orquesta/Banda/Conjunto"),"")))</f>
        <v/>
      </c>
      <c r="P126" t="str">
        <f>IF(M126="","",IF(M126="[FÓRMULA MANUAL]","",IFERROR(AVERAGEIFS(DATOS!$K$2:$K$20000,DATOS!$A$2:$A$20000,M126,CONFIG_METADATA!$G$2:$G$20000,1,DATOS!$I$2:$I$20000,"Música de Cámara"),"")))</f>
        <v/>
      </c>
      <c r="Q126" t="str">
        <f>IF(M126="","",IF(M126="[FÓRMULA MANUAL]","",IFERROR(SUMPRODUCT((DATOS!$A$2:$A$20000=M126)*(CONFIG_METADATA!$G$2:$G$20000=1)*(COUNTIF(CONFIG_ASIGNATURAS!$B$7:$B$27,DATOS!$I$2:$I$20000)&gt;0)*(DATOS!$K$2:$K$20000))/SUMPRODUCT((DATOS!$A$2:$A$20000=M126)*(CONFIG_METADATA!$G$2:$G$20000=1)*(COUNTIF(CONFIG_ASIGNATURAS!$B$7:$B$27,DATOS!$I$2:$I$20000)&gt;0)*1),"")))</f>
        <v/>
      </c>
      <c r="T126" t="str">
        <f>IF(S126="","",IF(S126="[FÓRMULA MANUAL]","",IFERROR(AVERAGEIFS(DATOS!$K$2:$K$20000,DATOS!$A$2:$A$20000,S126,CONFIG_METADATA!$G$2:$G$20000,1,DATOS!$I$2:$I$20000,"Armonía"),"")))</f>
        <v/>
      </c>
      <c r="U126" t="str">
        <f>IF(S126="","",IF(S126="[FÓRMULA MANUAL]","",IFERROR(AVERAGEIFS(DATOS!$K$2:$K$20000,DATOS!$A$2:$A$20000,S126,CONFIG_METADATA!$G$2:$G$20000,1,DATOS!$I$2:$I$20000,"Orquesta/Banda/Conjunto"),"")))</f>
        <v/>
      </c>
      <c r="V126" t="str">
        <f>IF(S126="","",IF(S126="[FÓRMULA MANUAL]","",IFERROR(AVERAGEIFS(DATOS!$K$2:$K$20000,DATOS!$A$2:$A$20000,S126,CONFIG_METADATA!$G$2:$G$20000,1,DATOS!$I$2:$I$20000,"Música de Cámara"),"")))</f>
        <v/>
      </c>
      <c r="W126" t="str">
        <f>IF(S126="","",IF(S126="[FÓRMULA MANUAL]","",IFERROR(SUMPRODUCT((DATOS!$A$2:$A$20000=S126)*(CONFIG_METADATA!$G$2:$G$20000=1)*(COUNTIF(CONFIG_ASIGNATURAS!$B$7:$B$27,DATOS!$I$2:$I$20000)&gt;0)*(DATOS!$K$2:$K$20000))/SUMPRODUCT((DATOS!$A$2:$A$20000=S126)*(CONFIG_METADATA!$G$2:$G$20000=1)*(COUNTIF(CONFIG_ASIGNATURAS!$B$7:$B$27,DATOS!$I$2:$I$20000)&gt;0)*1),"")))</f>
        <v/>
      </c>
      <c r="Z126" t="str">
        <f>IF(Y126="","",IF(Y126="[FÓRMULA MANUAL]","",IFERROR(AVERAGEIFS(DATOS!$K$2:$K$20000,DATOS!$A$2:$A$20000,Y126,CONFIG_METADATA!$G$2:$G$20000,1,DATOS!$I$2:$I$20000,"Análisis"),"")))</f>
        <v/>
      </c>
      <c r="AA126" t="str">
        <f>IF(Y126="","",IF(Y126="[FÓRMULA MANUAL]","",IFERROR(AVERAGEIFS(DATOS!$K$2:$K$20000,DATOS!$A$2:$A$20000,Y126,CONFIG_METADATA!$G$2:$G$20000,1,DATOS!$I$2:$I$20000,"Orquesta/Banda/Conjunto"),"")))</f>
        <v/>
      </c>
      <c r="AB126" t="str">
        <f>IF(Y126="","",IF(Y126="[FÓRMULA MANUAL]","",IFERROR(AVERAGEIFS(DATOS!$K$2:$K$20000,DATOS!$A$2:$A$20000,Y126,CONFIG_METADATA!$G$2:$G$20000,1,DATOS!$I$2:$I$20000,"Música de Cámara"),"")))</f>
        <v/>
      </c>
      <c r="AC126" t="str">
        <f>IF(Y126="","",IF(Y126="[FÓRMULA MANUAL]","",IFERROR(SUMPRODUCT((DATOS!$A$2:$A$20000=Y126)*(CONFIG_METADATA!$G$2:$G$20000=1)*(COUNTIF(CONFIG_ASIGNATURAS!$B$7:$B$27,DATOS!$I$2:$I$20000)&gt;0)*(DATOS!$K$2:$K$20000))/SUMPRODUCT((DATOS!$A$2:$A$20000=Y126)*(CONFIG_METADATA!$G$2:$G$20000=1)*(COUNTIF(CONFIG_ASIGNATURAS!$B$7:$B$27,DATOS!$I$2:$I$20000)&gt;0)*1),"")))</f>
        <v/>
      </c>
      <c r="AF126" t="str">
        <f>IF(AE126="","",IF(AE126="[FÓRMULA MANUAL]","",IFERROR(AVERAGEIFS(DATOS!$K$2:$K$20000,DATOS!$A$2:$A$20000,AE126,CONFIG_METADATA!$G$2:$G$20000,1,DATOS!$I$2:$I$20000,"Análisis"),"")))</f>
        <v/>
      </c>
      <c r="AG126" t="str">
        <f>IF(AE126="","",IF(AE126="[FÓRMULA MANUAL]","",IFERROR(AVERAGEIFS(DATOS!$K$2:$K$20000,DATOS!$A$2:$A$20000,AE126,CONFIG_METADATA!$G$2:$G$20000,1,DATOS!$I$2:$I$20000,"Orquesta/Banda/Conjunto"),"")))</f>
        <v/>
      </c>
      <c r="AH126" t="str">
        <f>IF(AE126="","",IF(AE126="[FÓRMULA MANUAL]","",IFERROR(AVERAGEIFS(DATOS!$K$2:$K$20000,DATOS!$A$2:$A$20000,AE126,CONFIG_METADATA!$G$2:$G$20000,1,DATOS!$I$2:$I$20000,"Música de Cámara"),"")))</f>
        <v/>
      </c>
      <c r="AI126" t="str">
        <f>IF(AE126="","",IF(AE126="[FÓRMULA MANUAL]","",IFERROR(SUMPRODUCT((DATOS!$A$2:$A$20000=AE126)*(CONFIG_METADATA!$G$2:$G$20000=1)*(COUNTIF(CONFIG_ASIGNATURAS!$B$7:$B$27,DATOS!$I$2:$I$20000)&gt;0)*(DATOS!$K$2:$K$20000))/SUMPRODUCT((DATOS!$A$2:$A$20000=AE126)*(CONFIG_METADATA!$G$2:$G$20000=1)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MANUAL]","",IFERROR(AVERAGEIFS(DATOS!$K$2:$K$20000,DATOS!$A$2:$A$20000,A127,CONFIG_METADATA!$G$2:$G$20000,1,DATOS!$I$2:$I$20000,"Lenguaje Musical"),"")))</f>
        <v/>
      </c>
      <c r="C127" t="str">
        <f>IF(A127="","",IF(A127="[FÓRMULA MANUAL]","",IFERROR(AVERAGEIFS(DATOS!$K$2:$K$20000,DATOS!$A$2:$A$20000,A127,CONFIG_METADATA!$G$2:$G$20000,1,DATOS!$I$2:$I$20000,"Orquesta/Banda/Conjunto"),"")))</f>
        <v/>
      </c>
      <c r="D127" t="str">
        <f>IF(A127="","",IF(A127="[FÓRMULA MANUAL]","",IFERROR(AVERAGEIFS(DATOS!$K$2:$K$20000,DATOS!$A$2:$A$20000,A127,CONFIG_METADATA!$G$2:$G$20000,1,DATOS!$I$2:$I$20000,"Conjunto"),"")))</f>
        <v/>
      </c>
      <c r="E127" t="str">
        <f>IF(A127="","",IF(A127="[FÓRMULA MANUAL]","",IFERROR(SUMPRODUCT((DATOS!$A$2:$A$20000=A127)*(CONFIG_METADATA!$G$2:$G$20000=1)*(COUNTIF(CONFIG_ASIGNATURAS!$B$7:$B$27,DATOS!$I$2:$I$20000)&gt;0)*(DATOS!$K$2:$K$20000))/SUMPRODUCT((DATOS!$A$2:$A$20000=A127)*(CONFIG_METADATA!$G$2:$G$20000=1)*(COUNTIF(CONFIG_ASIGNATURAS!$B$7:$B$27,DATOS!$I$2:$I$20000)&gt;0)*1),"")))</f>
        <v/>
      </c>
      <c r="H127" t="str">
        <f>IF(G127="","",IF(G127="[FÓRMULA MANUAL]","",IFERROR(AVERAGEIFS(DATOS!$K$2:$K$20000,DATOS!$A$2:$A$20000,G127,CONFIG_METADATA!$G$2:$G$20000,1,DATOS!$I$2:$I$20000,"Lenguaje Musical"),"")))</f>
        <v/>
      </c>
      <c r="I127" t="str">
        <f>IF(G127="","",IF(G127="[FÓRMULA MANUAL]","",IFERROR(AVERAGEIFS(DATOS!$K$2:$K$20000,DATOS!$A$2:$A$20000,G127,CONFIG_METADATA!$G$2:$G$20000,1,DATOS!$I$2:$I$20000,"Orquesta/Banda/Conjunto"),"")))</f>
        <v/>
      </c>
      <c r="J127" t="str">
        <f>IF(G127="","",IF(G127="[FÓRMULA MANUAL]","",IFERROR(AVERAGEIFS(DATOS!$K$2:$K$20000,DATOS!$A$2:$A$20000,G127,CONFIG_METADATA!$G$2:$G$20000,1,DATOS!$I$2:$I$20000,"Conjunto"),"")))</f>
        <v/>
      </c>
      <c r="K127" t="str">
        <f>IF(G127="","",IF(G127="[FÓRMULA MANUAL]","",IFERROR(SUMPRODUCT((DATOS!$A$2:$A$20000=G127)*(CONFIG_METADATA!$G$2:$G$20000=1)*(COUNTIF(CONFIG_ASIGNATURAS!$B$7:$B$27,DATOS!$I$2:$I$20000)&gt;0)*(DATOS!$K$2:$K$20000))/SUMPRODUCT((DATOS!$A$2:$A$20000=G127)*(CONFIG_METADATA!$G$2:$G$20000=1)*(COUNTIF(CONFIG_ASIGNATURAS!$B$7:$B$27,DATOS!$I$2:$I$20000)&gt;0)*1),"")))</f>
        <v/>
      </c>
      <c r="N127" t="str">
        <f>IF(M127="","",IF(M127="[FÓRMULA MANUAL]","",IFERROR(AVERAGEIFS(DATOS!$K$2:$K$20000,DATOS!$A$2:$A$20000,M127,CONFIG_METADATA!$G$2:$G$20000,1,DATOS!$I$2:$I$20000,"Armonía"),"")))</f>
        <v/>
      </c>
      <c r="O127" t="str">
        <f>IF(M127="","",IF(M127="[FÓRMULA MANUAL]","",IFERROR(AVERAGEIFS(DATOS!$K$2:$K$20000,DATOS!$A$2:$A$20000,M127,CONFIG_METADATA!$G$2:$G$20000,1,DATOS!$I$2:$I$20000,"Orquesta/Banda/Conjunto"),"")))</f>
        <v/>
      </c>
      <c r="P127" t="str">
        <f>IF(M127="","",IF(M127="[FÓRMULA MANUAL]","",IFERROR(AVERAGEIFS(DATOS!$K$2:$K$20000,DATOS!$A$2:$A$20000,M127,CONFIG_METADATA!$G$2:$G$20000,1,DATOS!$I$2:$I$20000,"Música de Cámara"),"")))</f>
        <v/>
      </c>
      <c r="Q127" t="str">
        <f>IF(M127="","",IF(M127="[FÓRMULA MANUAL]","",IFERROR(SUMPRODUCT((DATOS!$A$2:$A$20000=M127)*(CONFIG_METADATA!$G$2:$G$20000=1)*(COUNTIF(CONFIG_ASIGNATURAS!$B$7:$B$27,DATOS!$I$2:$I$20000)&gt;0)*(DATOS!$K$2:$K$20000))/SUMPRODUCT((DATOS!$A$2:$A$20000=M127)*(CONFIG_METADATA!$G$2:$G$20000=1)*(COUNTIF(CONFIG_ASIGNATURAS!$B$7:$B$27,DATOS!$I$2:$I$20000)&gt;0)*1),"")))</f>
        <v/>
      </c>
      <c r="T127" t="str">
        <f>IF(S127="","",IF(S127="[FÓRMULA MANUAL]","",IFERROR(AVERAGEIFS(DATOS!$K$2:$K$20000,DATOS!$A$2:$A$20000,S127,CONFIG_METADATA!$G$2:$G$20000,1,DATOS!$I$2:$I$20000,"Armonía"),"")))</f>
        <v/>
      </c>
      <c r="U127" t="str">
        <f>IF(S127="","",IF(S127="[FÓRMULA MANUAL]","",IFERROR(AVERAGEIFS(DATOS!$K$2:$K$20000,DATOS!$A$2:$A$20000,S127,CONFIG_METADATA!$G$2:$G$20000,1,DATOS!$I$2:$I$20000,"Orquesta/Banda/Conjunto"),"")))</f>
        <v/>
      </c>
      <c r="V127" t="str">
        <f>IF(S127="","",IF(S127="[FÓRMULA MANUAL]","",IFERROR(AVERAGEIFS(DATOS!$K$2:$K$20000,DATOS!$A$2:$A$20000,S127,CONFIG_METADATA!$G$2:$G$20000,1,DATOS!$I$2:$I$20000,"Música de Cámara"),"")))</f>
        <v/>
      </c>
      <c r="W127" t="str">
        <f>IF(S127="","",IF(S127="[FÓRMULA MANUAL]","",IFERROR(SUMPRODUCT((DATOS!$A$2:$A$20000=S127)*(CONFIG_METADATA!$G$2:$G$20000=1)*(COUNTIF(CONFIG_ASIGNATURAS!$B$7:$B$27,DATOS!$I$2:$I$20000)&gt;0)*(DATOS!$K$2:$K$20000))/SUMPRODUCT((DATOS!$A$2:$A$20000=S127)*(CONFIG_METADATA!$G$2:$G$20000=1)*(COUNTIF(CONFIG_ASIGNATURAS!$B$7:$B$27,DATOS!$I$2:$I$20000)&gt;0)*1),"")))</f>
        <v/>
      </c>
      <c r="Z127" t="str">
        <f>IF(Y127="","",IF(Y127="[FÓRMULA MANUAL]","",IFERROR(AVERAGEIFS(DATOS!$K$2:$K$20000,DATOS!$A$2:$A$20000,Y127,CONFIG_METADATA!$G$2:$G$20000,1,DATOS!$I$2:$I$20000,"Análisis"),"")))</f>
        <v/>
      </c>
      <c r="AA127" t="str">
        <f>IF(Y127="","",IF(Y127="[FÓRMULA MANUAL]","",IFERROR(AVERAGEIFS(DATOS!$K$2:$K$20000,DATOS!$A$2:$A$20000,Y127,CONFIG_METADATA!$G$2:$G$20000,1,DATOS!$I$2:$I$20000,"Orquesta/Banda/Conjunto"),"")))</f>
        <v/>
      </c>
      <c r="AB127" t="str">
        <f>IF(Y127="","",IF(Y127="[FÓRMULA MANUAL]","",IFERROR(AVERAGEIFS(DATOS!$K$2:$K$20000,DATOS!$A$2:$A$20000,Y127,CONFIG_METADATA!$G$2:$G$20000,1,DATOS!$I$2:$I$20000,"Música de Cámara"),"")))</f>
        <v/>
      </c>
      <c r="AC127" t="str">
        <f>IF(Y127="","",IF(Y127="[FÓRMULA MANUAL]","",IFERROR(SUMPRODUCT((DATOS!$A$2:$A$20000=Y127)*(CONFIG_METADATA!$G$2:$G$20000=1)*(COUNTIF(CONFIG_ASIGNATURAS!$B$7:$B$27,DATOS!$I$2:$I$20000)&gt;0)*(DATOS!$K$2:$K$20000))/SUMPRODUCT((DATOS!$A$2:$A$20000=Y127)*(CONFIG_METADATA!$G$2:$G$20000=1)*(COUNTIF(CONFIG_ASIGNATURAS!$B$7:$B$27,DATOS!$I$2:$I$20000)&gt;0)*1),"")))</f>
        <v/>
      </c>
      <c r="AF127" t="str">
        <f>IF(AE127="","",IF(AE127="[FÓRMULA MANUAL]","",IFERROR(AVERAGEIFS(DATOS!$K$2:$K$20000,DATOS!$A$2:$A$20000,AE127,CONFIG_METADATA!$G$2:$G$20000,1,DATOS!$I$2:$I$20000,"Análisis"),"")))</f>
        <v/>
      </c>
      <c r="AG127" t="str">
        <f>IF(AE127="","",IF(AE127="[FÓRMULA MANUAL]","",IFERROR(AVERAGEIFS(DATOS!$K$2:$K$20000,DATOS!$A$2:$A$20000,AE127,CONFIG_METADATA!$G$2:$G$20000,1,DATOS!$I$2:$I$20000,"Orquesta/Banda/Conjunto"),"")))</f>
        <v/>
      </c>
      <c r="AH127" t="str">
        <f>IF(AE127="","",IF(AE127="[FÓRMULA MANUAL]","",IFERROR(AVERAGEIFS(DATOS!$K$2:$K$20000,DATOS!$A$2:$A$20000,AE127,CONFIG_METADATA!$G$2:$G$20000,1,DATOS!$I$2:$I$20000,"Música de Cámara"),"")))</f>
        <v/>
      </c>
      <c r="AI127" t="str">
        <f>IF(AE127="","",IF(AE127="[FÓRMULA MANUAL]","",IFERROR(SUMPRODUCT((DATOS!$A$2:$A$20000=AE127)*(CONFIG_METADATA!$G$2:$G$20000=1)*(COUNTIF(CONFIG_ASIGNATURAS!$B$7:$B$27,DATOS!$I$2:$I$20000)&gt;0)*(DATOS!$K$2:$K$20000))/SUMPRODUCT((DATOS!$A$2:$A$20000=AE127)*(CONFIG_METADATA!$G$2:$G$20000=1)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MANUAL]","",IFERROR(AVERAGEIFS(DATOS!$K$2:$K$20000,DATOS!$A$2:$A$20000,A128,CONFIG_METADATA!$G$2:$G$20000,1,DATOS!$I$2:$I$20000,"Lenguaje Musical"),"")))</f>
        <v/>
      </c>
      <c r="C128" t="str">
        <f>IF(A128="","",IF(A128="[FÓRMULA MANUAL]","",IFERROR(AVERAGEIFS(DATOS!$K$2:$K$20000,DATOS!$A$2:$A$20000,A128,CONFIG_METADATA!$G$2:$G$20000,1,DATOS!$I$2:$I$20000,"Orquesta/Banda/Conjunto"),"")))</f>
        <v/>
      </c>
      <c r="D128" t="str">
        <f>IF(A128="","",IF(A128="[FÓRMULA MANUAL]","",IFERROR(AVERAGEIFS(DATOS!$K$2:$K$20000,DATOS!$A$2:$A$20000,A128,CONFIG_METADATA!$G$2:$G$20000,1,DATOS!$I$2:$I$20000,"Conjunto"),"")))</f>
        <v/>
      </c>
      <c r="E128" t="str">
        <f>IF(A128="","",IF(A128="[FÓRMULA MANUAL]","",IFERROR(SUMPRODUCT((DATOS!$A$2:$A$20000=A128)*(CONFIG_METADATA!$G$2:$G$20000=1)*(COUNTIF(CONFIG_ASIGNATURAS!$B$7:$B$27,DATOS!$I$2:$I$20000)&gt;0)*(DATOS!$K$2:$K$20000))/SUMPRODUCT((DATOS!$A$2:$A$20000=A128)*(CONFIG_METADATA!$G$2:$G$20000=1)*(COUNTIF(CONFIG_ASIGNATURAS!$B$7:$B$27,DATOS!$I$2:$I$20000)&gt;0)*1),"")))</f>
        <v/>
      </c>
      <c r="H128" t="str">
        <f>IF(G128="","",IF(G128="[FÓRMULA MANUAL]","",IFERROR(AVERAGEIFS(DATOS!$K$2:$K$20000,DATOS!$A$2:$A$20000,G128,CONFIG_METADATA!$G$2:$G$20000,1,DATOS!$I$2:$I$20000,"Lenguaje Musical"),"")))</f>
        <v/>
      </c>
      <c r="I128" t="str">
        <f>IF(G128="","",IF(G128="[FÓRMULA MANUAL]","",IFERROR(AVERAGEIFS(DATOS!$K$2:$K$20000,DATOS!$A$2:$A$20000,G128,CONFIG_METADATA!$G$2:$G$20000,1,DATOS!$I$2:$I$20000,"Orquesta/Banda/Conjunto"),"")))</f>
        <v/>
      </c>
      <c r="J128" t="str">
        <f>IF(G128="","",IF(G128="[FÓRMULA MANUAL]","",IFERROR(AVERAGEIFS(DATOS!$K$2:$K$20000,DATOS!$A$2:$A$20000,G128,CONFIG_METADATA!$G$2:$G$20000,1,DATOS!$I$2:$I$20000,"Conjunto"),"")))</f>
        <v/>
      </c>
      <c r="K128" t="str">
        <f>IF(G128="","",IF(G128="[FÓRMULA MANUAL]","",IFERROR(SUMPRODUCT((DATOS!$A$2:$A$20000=G128)*(CONFIG_METADATA!$G$2:$G$20000=1)*(COUNTIF(CONFIG_ASIGNATURAS!$B$7:$B$27,DATOS!$I$2:$I$20000)&gt;0)*(DATOS!$K$2:$K$20000))/SUMPRODUCT((DATOS!$A$2:$A$20000=G128)*(CONFIG_METADATA!$G$2:$G$20000=1)*(COUNTIF(CONFIG_ASIGNATURAS!$B$7:$B$27,DATOS!$I$2:$I$20000)&gt;0)*1),"")))</f>
        <v/>
      </c>
      <c r="N128" t="str">
        <f>IF(M128="","",IF(M128="[FÓRMULA MANUAL]","",IFERROR(AVERAGEIFS(DATOS!$K$2:$K$20000,DATOS!$A$2:$A$20000,M128,CONFIG_METADATA!$G$2:$G$20000,1,DATOS!$I$2:$I$20000,"Armonía"),"")))</f>
        <v/>
      </c>
      <c r="O128" t="str">
        <f>IF(M128="","",IF(M128="[FÓRMULA MANUAL]","",IFERROR(AVERAGEIFS(DATOS!$K$2:$K$20000,DATOS!$A$2:$A$20000,M128,CONFIG_METADATA!$G$2:$G$20000,1,DATOS!$I$2:$I$20000,"Orquesta/Banda/Conjunto"),"")))</f>
        <v/>
      </c>
      <c r="P128" t="str">
        <f>IF(M128="","",IF(M128="[FÓRMULA MANUAL]","",IFERROR(AVERAGEIFS(DATOS!$K$2:$K$20000,DATOS!$A$2:$A$20000,M128,CONFIG_METADATA!$G$2:$G$20000,1,DATOS!$I$2:$I$20000,"Música de Cámara"),"")))</f>
        <v/>
      </c>
      <c r="Q128" t="str">
        <f>IF(M128="","",IF(M128="[FÓRMULA MANUAL]","",IFERROR(SUMPRODUCT((DATOS!$A$2:$A$20000=M128)*(CONFIG_METADATA!$G$2:$G$20000=1)*(COUNTIF(CONFIG_ASIGNATURAS!$B$7:$B$27,DATOS!$I$2:$I$20000)&gt;0)*(DATOS!$K$2:$K$20000))/SUMPRODUCT((DATOS!$A$2:$A$20000=M128)*(CONFIG_METADATA!$G$2:$G$20000=1)*(COUNTIF(CONFIG_ASIGNATURAS!$B$7:$B$27,DATOS!$I$2:$I$20000)&gt;0)*1),"")))</f>
        <v/>
      </c>
      <c r="T128" t="str">
        <f>IF(S128="","",IF(S128="[FÓRMULA MANUAL]","",IFERROR(AVERAGEIFS(DATOS!$K$2:$K$20000,DATOS!$A$2:$A$20000,S128,CONFIG_METADATA!$G$2:$G$20000,1,DATOS!$I$2:$I$20000,"Armonía"),"")))</f>
        <v/>
      </c>
      <c r="U128" t="str">
        <f>IF(S128="","",IF(S128="[FÓRMULA MANUAL]","",IFERROR(AVERAGEIFS(DATOS!$K$2:$K$20000,DATOS!$A$2:$A$20000,S128,CONFIG_METADATA!$G$2:$G$20000,1,DATOS!$I$2:$I$20000,"Orquesta/Banda/Conjunto"),"")))</f>
        <v/>
      </c>
      <c r="V128" t="str">
        <f>IF(S128="","",IF(S128="[FÓRMULA MANUAL]","",IFERROR(AVERAGEIFS(DATOS!$K$2:$K$20000,DATOS!$A$2:$A$20000,S128,CONFIG_METADATA!$G$2:$G$20000,1,DATOS!$I$2:$I$20000,"Música de Cámara"),"")))</f>
        <v/>
      </c>
      <c r="W128" t="str">
        <f>IF(S128="","",IF(S128="[FÓRMULA MANUAL]","",IFERROR(SUMPRODUCT((DATOS!$A$2:$A$20000=S128)*(CONFIG_METADATA!$G$2:$G$20000=1)*(COUNTIF(CONFIG_ASIGNATURAS!$B$7:$B$27,DATOS!$I$2:$I$20000)&gt;0)*(DATOS!$K$2:$K$20000))/SUMPRODUCT((DATOS!$A$2:$A$20000=S128)*(CONFIG_METADATA!$G$2:$G$20000=1)*(COUNTIF(CONFIG_ASIGNATURAS!$B$7:$B$27,DATOS!$I$2:$I$20000)&gt;0)*1),"")))</f>
        <v/>
      </c>
      <c r="Z128" t="str">
        <f>IF(Y128="","",IF(Y128="[FÓRMULA MANUAL]","",IFERROR(AVERAGEIFS(DATOS!$K$2:$K$20000,DATOS!$A$2:$A$20000,Y128,CONFIG_METADATA!$G$2:$G$20000,1,DATOS!$I$2:$I$20000,"Análisis"),"")))</f>
        <v/>
      </c>
      <c r="AA128" t="str">
        <f>IF(Y128="","",IF(Y128="[FÓRMULA MANUAL]","",IFERROR(AVERAGEIFS(DATOS!$K$2:$K$20000,DATOS!$A$2:$A$20000,Y128,CONFIG_METADATA!$G$2:$G$20000,1,DATOS!$I$2:$I$20000,"Orquesta/Banda/Conjunto"),"")))</f>
        <v/>
      </c>
      <c r="AB128" t="str">
        <f>IF(Y128="","",IF(Y128="[FÓRMULA MANUAL]","",IFERROR(AVERAGEIFS(DATOS!$K$2:$K$20000,DATOS!$A$2:$A$20000,Y128,CONFIG_METADATA!$G$2:$G$20000,1,DATOS!$I$2:$I$20000,"Música de Cámara"),"")))</f>
        <v/>
      </c>
      <c r="AC128" t="str">
        <f>IF(Y128="","",IF(Y128="[FÓRMULA MANUAL]","",IFERROR(SUMPRODUCT((DATOS!$A$2:$A$20000=Y128)*(CONFIG_METADATA!$G$2:$G$20000=1)*(COUNTIF(CONFIG_ASIGNATURAS!$B$7:$B$27,DATOS!$I$2:$I$20000)&gt;0)*(DATOS!$K$2:$K$20000))/SUMPRODUCT((DATOS!$A$2:$A$20000=Y128)*(CONFIG_METADATA!$G$2:$G$20000=1)*(COUNTIF(CONFIG_ASIGNATURAS!$B$7:$B$27,DATOS!$I$2:$I$20000)&gt;0)*1),"")))</f>
        <v/>
      </c>
      <c r="AF128" t="str">
        <f>IF(AE128="","",IF(AE128="[FÓRMULA MANUAL]","",IFERROR(AVERAGEIFS(DATOS!$K$2:$K$20000,DATOS!$A$2:$A$20000,AE128,CONFIG_METADATA!$G$2:$G$20000,1,DATOS!$I$2:$I$20000,"Análisis"),"")))</f>
        <v/>
      </c>
      <c r="AG128" t="str">
        <f>IF(AE128="","",IF(AE128="[FÓRMULA MANUAL]","",IFERROR(AVERAGEIFS(DATOS!$K$2:$K$20000,DATOS!$A$2:$A$20000,AE128,CONFIG_METADATA!$G$2:$G$20000,1,DATOS!$I$2:$I$20000,"Orquesta/Banda/Conjunto"),"")))</f>
        <v/>
      </c>
      <c r="AH128" t="str">
        <f>IF(AE128="","",IF(AE128="[FÓRMULA MANUAL]","",IFERROR(AVERAGEIFS(DATOS!$K$2:$K$20000,DATOS!$A$2:$A$20000,AE128,CONFIG_METADATA!$G$2:$G$20000,1,DATOS!$I$2:$I$20000,"Música de Cámara"),"")))</f>
        <v/>
      </c>
      <c r="AI128" t="str">
        <f>IF(AE128="","",IF(AE128="[FÓRMULA MANUAL]","",IFERROR(SUMPRODUCT((DATOS!$A$2:$A$20000=AE128)*(CONFIG_METADATA!$G$2:$G$20000=1)*(COUNTIF(CONFIG_ASIGNATURAS!$B$7:$B$27,DATOS!$I$2:$I$20000)&gt;0)*(DATOS!$K$2:$K$20000))/SUMPRODUCT((DATOS!$A$2:$A$20000=AE128)*(CONFIG_METADATA!$G$2:$G$20000=1)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MANUAL]","",IFERROR(AVERAGEIFS(DATOS!$K$2:$K$20000,DATOS!$A$2:$A$20000,A129,CONFIG_METADATA!$G$2:$G$20000,1,DATOS!$I$2:$I$20000,"Lenguaje Musical"),"")))</f>
        <v/>
      </c>
      <c r="C129" t="str">
        <f>IF(A129="","",IF(A129="[FÓRMULA MANUAL]","",IFERROR(AVERAGEIFS(DATOS!$K$2:$K$20000,DATOS!$A$2:$A$20000,A129,CONFIG_METADATA!$G$2:$G$20000,1,DATOS!$I$2:$I$20000,"Orquesta/Banda/Conjunto"),"")))</f>
        <v/>
      </c>
      <c r="D129" t="str">
        <f>IF(A129="","",IF(A129="[FÓRMULA MANUAL]","",IFERROR(AVERAGEIFS(DATOS!$K$2:$K$20000,DATOS!$A$2:$A$20000,A129,CONFIG_METADATA!$G$2:$G$20000,1,DATOS!$I$2:$I$20000,"Conjunto"),"")))</f>
        <v/>
      </c>
      <c r="E129" t="str">
        <f>IF(A129="","",IF(A129="[FÓRMULA MANUAL]","",IFERROR(SUMPRODUCT((DATOS!$A$2:$A$20000=A129)*(CONFIG_METADATA!$G$2:$G$20000=1)*(COUNTIF(CONFIG_ASIGNATURAS!$B$7:$B$27,DATOS!$I$2:$I$20000)&gt;0)*(DATOS!$K$2:$K$20000))/SUMPRODUCT((DATOS!$A$2:$A$20000=A129)*(CONFIG_METADATA!$G$2:$G$20000=1)*(COUNTIF(CONFIG_ASIGNATURAS!$B$7:$B$27,DATOS!$I$2:$I$20000)&gt;0)*1),"")))</f>
        <v/>
      </c>
      <c r="H129" t="str">
        <f>IF(G129="","",IF(G129="[FÓRMULA MANUAL]","",IFERROR(AVERAGEIFS(DATOS!$K$2:$K$20000,DATOS!$A$2:$A$20000,G129,CONFIG_METADATA!$G$2:$G$20000,1,DATOS!$I$2:$I$20000,"Lenguaje Musical"),"")))</f>
        <v/>
      </c>
      <c r="I129" t="str">
        <f>IF(G129="","",IF(G129="[FÓRMULA MANUAL]","",IFERROR(AVERAGEIFS(DATOS!$K$2:$K$20000,DATOS!$A$2:$A$20000,G129,CONFIG_METADATA!$G$2:$G$20000,1,DATOS!$I$2:$I$20000,"Orquesta/Banda/Conjunto"),"")))</f>
        <v/>
      </c>
      <c r="J129" t="str">
        <f>IF(G129="","",IF(G129="[FÓRMULA MANUAL]","",IFERROR(AVERAGEIFS(DATOS!$K$2:$K$20000,DATOS!$A$2:$A$20000,G129,CONFIG_METADATA!$G$2:$G$20000,1,DATOS!$I$2:$I$20000,"Conjunto"),"")))</f>
        <v/>
      </c>
      <c r="K129" t="str">
        <f>IF(G129="","",IF(G129="[FÓRMULA MANUAL]","",IFERROR(SUMPRODUCT((DATOS!$A$2:$A$20000=G129)*(CONFIG_METADATA!$G$2:$G$20000=1)*(COUNTIF(CONFIG_ASIGNATURAS!$B$7:$B$27,DATOS!$I$2:$I$20000)&gt;0)*(DATOS!$K$2:$K$20000))/SUMPRODUCT((DATOS!$A$2:$A$20000=G129)*(CONFIG_METADATA!$G$2:$G$20000=1)*(COUNTIF(CONFIG_ASIGNATURAS!$B$7:$B$27,DATOS!$I$2:$I$20000)&gt;0)*1),"")))</f>
        <v/>
      </c>
      <c r="N129" t="str">
        <f>IF(M129="","",IF(M129="[FÓRMULA MANUAL]","",IFERROR(AVERAGEIFS(DATOS!$K$2:$K$20000,DATOS!$A$2:$A$20000,M129,CONFIG_METADATA!$G$2:$G$20000,1,DATOS!$I$2:$I$20000,"Armonía"),"")))</f>
        <v/>
      </c>
      <c r="O129" t="str">
        <f>IF(M129="","",IF(M129="[FÓRMULA MANUAL]","",IFERROR(AVERAGEIFS(DATOS!$K$2:$K$20000,DATOS!$A$2:$A$20000,M129,CONFIG_METADATA!$G$2:$G$20000,1,DATOS!$I$2:$I$20000,"Orquesta/Banda/Conjunto"),"")))</f>
        <v/>
      </c>
      <c r="P129" t="str">
        <f>IF(M129="","",IF(M129="[FÓRMULA MANUAL]","",IFERROR(AVERAGEIFS(DATOS!$K$2:$K$20000,DATOS!$A$2:$A$20000,M129,CONFIG_METADATA!$G$2:$G$20000,1,DATOS!$I$2:$I$20000,"Música de Cámara"),"")))</f>
        <v/>
      </c>
      <c r="Q129" t="str">
        <f>IF(M129="","",IF(M129="[FÓRMULA MANUAL]","",IFERROR(SUMPRODUCT((DATOS!$A$2:$A$20000=M129)*(CONFIG_METADATA!$G$2:$G$20000=1)*(COUNTIF(CONFIG_ASIGNATURAS!$B$7:$B$27,DATOS!$I$2:$I$20000)&gt;0)*(DATOS!$K$2:$K$20000))/SUMPRODUCT((DATOS!$A$2:$A$20000=M129)*(CONFIG_METADATA!$G$2:$G$20000=1)*(COUNTIF(CONFIG_ASIGNATURAS!$B$7:$B$27,DATOS!$I$2:$I$20000)&gt;0)*1),"")))</f>
        <v/>
      </c>
      <c r="T129" t="str">
        <f>IF(S129="","",IF(S129="[FÓRMULA MANUAL]","",IFERROR(AVERAGEIFS(DATOS!$K$2:$K$20000,DATOS!$A$2:$A$20000,S129,CONFIG_METADATA!$G$2:$G$20000,1,DATOS!$I$2:$I$20000,"Armonía"),"")))</f>
        <v/>
      </c>
      <c r="U129" t="str">
        <f>IF(S129="","",IF(S129="[FÓRMULA MANUAL]","",IFERROR(AVERAGEIFS(DATOS!$K$2:$K$20000,DATOS!$A$2:$A$20000,S129,CONFIG_METADATA!$G$2:$G$20000,1,DATOS!$I$2:$I$20000,"Orquesta/Banda/Conjunto"),"")))</f>
        <v/>
      </c>
      <c r="V129" t="str">
        <f>IF(S129="","",IF(S129="[FÓRMULA MANUAL]","",IFERROR(AVERAGEIFS(DATOS!$K$2:$K$20000,DATOS!$A$2:$A$20000,S129,CONFIG_METADATA!$G$2:$G$20000,1,DATOS!$I$2:$I$20000,"Música de Cámara"),"")))</f>
        <v/>
      </c>
      <c r="W129" t="str">
        <f>IF(S129="","",IF(S129="[FÓRMULA MANUAL]","",IFERROR(SUMPRODUCT((DATOS!$A$2:$A$20000=S129)*(CONFIG_METADATA!$G$2:$G$20000=1)*(COUNTIF(CONFIG_ASIGNATURAS!$B$7:$B$27,DATOS!$I$2:$I$20000)&gt;0)*(DATOS!$K$2:$K$20000))/SUMPRODUCT((DATOS!$A$2:$A$20000=S129)*(CONFIG_METADATA!$G$2:$G$20000=1)*(COUNTIF(CONFIG_ASIGNATURAS!$B$7:$B$27,DATOS!$I$2:$I$20000)&gt;0)*1),"")))</f>
        <v/>
      </c>
      <c r="Z129" t="str">
        <f>IF(Y129="","",IF(Y129="[FÓRMULA MANUAL]","",IFERROR(AVERAGEIFS(DATOS!$K$2:$K$20000,DATOS!$A$2:$A$20000,Y129,CONFIG_METADATA!$G$2:$G$20000,1,DATOS!$I$2:$I$20000,"Análisis"),"")))</f>
        <v/>
      </c>
      <c r="AA129" t="str">
        <f>IF(Y129="","",IF(Y129="[FÓRMULA MANUAL]","",IFERROR(AVERAGEIFS(DATOS!$K$2:$K$20000,DATOS!$A$2:$A$20000,Y129,CONFIG_METADATA!$G$2:$G$20000,1,DATOS!$I$2:$I$20000,"Orquesta/Banda/Conjunto"),"")))</f>
        <v/>
      </c>
      <c r="AB129" t="str">
        <f>IF(Y129="","",IF(Y129="[FÓRMULA MANUAL]","",IFERROR(AVERAGEIFS(DATOS!$K$2:$K$20000,DATOS!$A$2:$A$20000,Y129,CONFIG_METADATA!$G$2:$G$20000,1,DATOS!$I$2:$I$20000,"Música de Cámara"),"")))</f>
        <v/>
      </c>
      <c r="AC129" t="str">
        <f>IF(Y129="","",IF(Y129="[FÓRMULA MANUAL]","",IFERROR(SUMPRODUCT((DATOS!$A$2:$A$20000=Y129)*(CONFIG_METADATA!$G$2:$G$20000=1)*(COUNTIF(CONFIG_ASIGNATURAS!$B$7:$B$27,DATOS!$I$2:$I$20000)&gt;0)*(DATOS!$K$2:$K$20000))/SUMPRODUCT((DATOS!$A$2:$A$20000=Y129)*(CONFIG_METADATA!$G$2:$G$20000=1)*(COUNTIF(CONFIG_ASIGNATURAS!$B$7:$B$27,DATOS!$I$2:$I$20000)&gt;0)*1),"")))</f>
        <v/>
      </c>
      <c r="AF129" t="str">
        <f>IF(AE129="","",IF(AE129="[FÓRMULA MANUAL]","",IFERROR(AVERAGEIFS(DATOS!$K$2:$K$20000,DATOS!$A$2:$A$20000,AE129,CONFIG_METADATA!$G$2:$G$20000,1,DATOS!$I$2:$I$20000,"Análisis"),"")))</f>
        <v/>
      </c>
      <c r="AG129" t="str">
        <f>IF(AE129="","",IF(AE129="[FÓRMULA MANUAL]","",IFERROR(AVERAGEIFS(DATOS!$K$2:$K$20000,DATOS!$A$2:$A$20000,AE129,CONFIG_METADATA!$G$2:$G$20000,1,DATOS!$I$2:$I$20000,"Orquesta/Banda/Conjunto"),"")))</f>
        <v/>
      </c>
      <c r="AH129" t="str">
        <f>IF(AE129="","",IF(AE129="[FÓRMULA MANUAL]","",IFERROR(AVERAGEIFS(DATOS!$K$2:$K$20000,DATOS!$A$2:$A$20000,AE129,CONFIG_METADATA!$G$2:$G$20000,1,DATOS!$I$2:$I$20000,"Música de Cámara"),"")))</f>
        <v/>
      </c>
      <c r="AI129" t="str">
        <f>IF(AE129="","",IF(AE129="[FÓRMULA MANUAL]","",IFERROR(SUMPRODUCT((DATOS!$A$2:$A$20000=AE129)*(CONFIG_METADATA!$G$2:$G$20000=1)*(COUNTIF(CONFIG_ASIGNATURAS!$B$7:$B$27,DATOS!$I$2:$I$20000)&gt;0)*(DATOS!$K$2:$K$20000))/SUMPRODUCT((DATOS!$A$2:$A$20000=AE129)*(CONFIG_METADATA!$G$2:$G$20000=1)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MANUAL]","",IFERROR(AVERAGEIFS(DATOS!$K$2:$K$20000,DATOS!$A$2:$A$20000,A130,CONFIG_METADATA!$G$2:$G$20000,1,DATOS!$I$2:$I$20000,"Lenguaje Musical"),"")))</f>
        <v/>
      </c>
      <c r="C130" t="str">
        <f>IF(A130="","",IF(A130="[FÓRMULA MANUAL]","",IFERROR(AVERAGEIFS(DATOS!$K$2:$K$20000,DATOS!$A$2:$A$20000,A130,CONFIG_METADATA!$G$2:$G$20000,1,DATOS!$I$2:$I$20000,"Orquesta/Banda/Conjunto"),"")))</f>
        <v/>
      </c>
      <c r="D130" t="str">
        <f>IF(A130="","",IF(A130="[FÓRMULA MANUAL]","",IFERROR(AVERAGEIFS(DATOS!$K$2:$K$20000,DATOS!$A$2:$A$20000,A130,CONFIG_METADATA!$G$2:$G$20000,1,DATOS!$I$2:$I$20000,"Conjunto"),"")))</f>
        <v/>
      </c>
      <c r="E130" t="str">
        <f>IF(A130="","",IF(A130="[FÓRMULA MANUAL]","",IFERROR(SUMPRODUCT((DATOS!$A$2:$A$20000=A130)*(CONFIG_METADATA!$G$2:$G$20000=1)*(COUNTIF(CONFIG_ASIGNATURAS!$B$7:$B$27,DATOS!$I$2:$I$20000)&gt;0)*(DATOS!$K$2:$K$20000))/SUMPRODUCT((DATOS!$A$2:$A$20000=A130)*(CONFIG_METADATA!$G$2:$G$20000=1)*(COUNTIF(CONFIG_ASIGNATURAS!$B$7:$B$27,DATOS!$I$2:$I$20000)&gt;0)*1),"")))</f>
        <v/>
      </c>
      <c r="H130" t="str">
        <f>IF(G130="","",IF(G130="[FÓRMULA MANUAL]","",IFERROR(AVERAGEIFS(DATOS!$K$2:$K$20000,DATOS!$A$2:$A$20000,G130,CONFIG_METADATA!$G$2:$G$20000,1,DATOS!$I$2:$I$20000,"Lenguaje Musical"),"")))</f>
        <v/>
      </c>
      <c r="I130" t="str">
        <f>IF(G130="","",IF(G130="[FÓRMULA MANUAL]","",IFERROR(AVERAGEIFS(DATOS!$K$2:$K$20000,DATOS!$A$2:$A$20000,G130,CONFIG_METADATA!$G$2:$G$20000,1,DATOS!$I$2:$I$20000,"Orquesta/Banda/Conjunto"),"")))</f>
        <v/>
      </c>
      <c r="J130" t="str">
        <f>IF(G130="","",IF(G130="[FÓRMULA MANUAL]","",IFERROR(AVERAGEIFS(DATOS!$K$2:$K$20000,DATOS!$A$2:$A$20000,G130,CONFIG_METADATA!$G$2:$G$20000,1,DATOS!$I$2:$I$20000,"Conjunto"),"")))</f>
        <v/>
      </c>
      <c r="K130" t="str">
        <f>IF(G130="","",IF(G130="[FÓRMULA MANUAL]","",IFERROR(SUMPRODUCT((DATOS!$A$2:$A$20000=G130)*(CONFIG_METADATA!$G$2:$G$20000=1)*(COUNTIF(CONFIG_ASIGNATURAS!$B$7:$B$27,DATOS!$I$2:$I$20000)&gt;0)*(DATOS!$K$2:$K$20000))/SUMPRODUCT((DATOS!$A$2:$A$20000=G130)*(CONFIG_METADATA!$G$2:$G$20000=1)*(COUNTIF(CONFIG_ASIGNATURAS!$B$7:$B$27,DATOS!$I$2:$I$20000)&gt;0)*1),"")))</f>
        <v/>
      </c>
      <c r="N130" t="str">
        <f>IF(M130="","",IF(M130="[FÓRMULA MANUAL]","",IFERROR(AVERAGEIFS(DATOS!$K$2:$K$20000,DATOS!$A$2:$A$20000,M130,CONFIG_METADATA!$G$2:$G$20000,1,DATOS!$I$2:$I$20000,"Armonía"),"")))</f>
        <v/>
      </c>
      <c r="O130" t="str">
        <f>IF(M130="","",IF(M130="[FÓRMULA MANUAL]","",IFERROR(AVERAGEIFS(DATOS!$K$2:$K$20000,DATOS!$A$2:$A$20000,M130,CONFIG_METADATA!$G$2:$G$20000,1,DATOS!$I$2:$I$20000,"Orquesta/Banda/Conjunto"),"")))</f>
        <v/>
      </c>
      <c r="P130" t="str">
        <f>IF(M130="","",IF(M130="[FÓRMULA MANUAL]","",IFERROR(AVERAGEIFS(DATOS!$K$2:$K$20000,DATOS!$A$2:$A$20000,M130,CONFIG_METADATA!$G$2:$G$20000,1,DATOS!$I$2:$I$20000,"Música de Cámara"),"")))</f>
        <v/>
      </c>
      <c r="Q130" t="str">
        <f>IF(M130="","",IF(M130="[FÓRMULA MANUAL]","",IFERROR(SUMPRODUCT((DATOS!$A$2:$A$20000=M130)*(CONFIG_METADATA!$G$2:$G$20000=1)*(COUNTIF(CONFIG_ASIGNATURAS!$B$7:$B$27,DATOS!$I$2:$I$20000)&gt;0)*(DATOS!$K$2:$K$20000))/SUMPRODUCT((DATOS!$A$2:$A$20000=M130)*(CONFIG_METADATA!$G$2:$G$20000=1)*(COUNTIF(CONFIG_ASIGNATURAS!$B$7:$B$27,DATOS!$I$2:$I$20000)&gt;0)*1),"")))</f>
        <v/>
      </c>
      <c r="T130" t="str">
        <f>IF(S130="","",IF(S130="[FÓRMULA MANUAL]","",IFERROR(AVERAGEIFS(DATOS!$K$2:$K$20000,DATOS!$A$2:$A$20000,S130,CONFIG_METADATA!$G$2:$G$20000,1,DATOS!$I$2:$I$20000,"Armonía"),"")))</f>
        <v/>
      </c>
      <c r="U130" t="str">
        <f>IF(S130="","",IF(S130="[FÓRMULA MANUAL]","",IFERROR(AVERAGEIFS(DATOS!$K$2:$K$20000,DATOS!$A$2:$A$20000,S130,CONFIG_METADATA!$G$2:$G$20000,1,DATOS!$I$2:$I$20000,"Orquesta/Banda/Conjunto"),"")))</f>
        <v/>
      </c>
      <c r="V130" t="str">
        <f>IF(S130="","",IF(S130="[FÓRMULA MANUAL]","",IFERROR(AVERAGEIFS(DATOS!$K$2:$K$20000,DATOS!$A$2:$A$20000,S130,CONFIG_METADATA!$G$2:$G$20000,1,DATOS!$I$2:$I$20000,"Música de Cámara"),"")))</f>
        <v/>
      </c>
      <c r="W130" t="str">
        <f>IF(S130="","",IF(S130="[FÓRMULA MANUAL]","",IFERROR(SUMPRODUCT((DATOS!$A$2:$A$20000=S130)*(CONFIG_METADATA!$G$2:$G$20000=1)*(COUNTIF(CONFIG_ASIGNATURAS!$B$7:$B$27,DATOS!$I$2:$I$20000)&gt;0)*(DATOS!$K$2:$K$20000))/SUMPRODUCT((DATOS!$A$2:$A$20000=S130)*(CONFIG_METADATA!$G$2:$G$20000=1)*(COUNTIF(CONFIG_ASIGNATURAS!$B$7:$B$27,DATOS!$I$2:$I$20000)&gt;0)*1),"")))</f>
        <v/>
      </c>
      <c r="Z130" t="str">
        <f>IF(Y130="","",IF(Y130="[FÓRMULA MANUAL]","",IFERROR(AVERAGEIFS(DATOS!$K$2:$K$20000,DATOS!$A$2:$A$20000,Y130,CONFIG_METADATA!$G$2:$G$20000,1,DATOS!$I$2:$I$20000,"Análisis"),"")))</f>
        <v/>
      </c>
      <c r="AA130" t="str">
        <f>IF(Y130="","",IF(Y130="[FÓRMULA MANUAL]","",IFERROR(AVERAGEIFS(DATOS!$K$2:$K$20000,DATOS!$A$2:$A$20000,Y130,CONFIG_METADATA!$G$2:$G$20000,1,DATOS!$I$2:$I$20000,"Orquesta/Banda/Conjunto"),"")))</f>
        <v/>
      </c>
      <c r="AB130" t="str">
        <f>IF(Y130="","",IF(Y130="[FÓRMULA MANUAL]","",IFERROR(AVERAGEIFS(DATOS!$K$2:$K$20000,DATOS!$A$2:$A$20000,Y130,CONFIG_METADATA!$G$2:$G$20000,1,DATOS!$I$2:$I$20000,"Música de Cámara"),"")))</f>
        <v/>
      </c>
      <c r="AC130" t="str">
        <f>IF(Y130="","",IF(Y130="[FÓRMULA MANUAL]","",IFERROR(SUMPRODUCT((DATOS!$A$2:$A$20000=Y130)*(CONFIG_METADATA!$G$2:$G$20000=1)*(COUNTIF(CONFIG_ASIGNATURAS!$B$7:$B$27,DATOS!$I$2:$I$20000)&gt;0)*(DATOS!$K$2:$K$20000))/SUMPRODUCT((DATOS!$A$2:$A$20000=Y130)*(CONFIG_METADATA!$G$2:$G$20000=1)*(COUNTIF(CONFIG_ASIGNATURAS!$B$7:$B$27,DATOS!$I$2:$I$20000)&gt;0)*1),"")))</f>
        <v/>
      </c>
      <c r="AF130" t="str">
        <f>IF(AE130="","",IF(AE130="[FÓRMULA MANUAL]","",IFERROR(AVERAGEIFS(DATOS!$K$2:$K$20000,DATOS!$A$2:$A$20000,AE130,CONFIG_METADATA!$G$2:$G$20000,1,DATOS!$I$2:$I$20000,"Análisis"),"")))</f>
        <v/>
      </c>
      <c r="AG130" t="str">
        <f>IF(AE130="","",IF(AE130="[FÓRMULA MANUAL]","",IFERROR(AVERAGEIFS(DATOS!$K$2:$K$20000,DATOS!$A$2:$A$20000,AE130,CONFIG_METADATA!$G$2:$G$20000,1,DATOS!$I$2:$I$20000,"Orquesta/Banda/Conjunto"),"")))</f>
        <v/>
      </c>
      <c r="AH130" t="str">
        <f>IF(AE130="","",IF(AE130="[FÓRMULA MANUAL]","",IFERROR(AVERAGEIFS(DATOS!$K$2:$K$20000,DATOS!$A$2:$A$20000,AE130,CONFIG_METADATA!$G$2:$G$20000,1,DATOS!$I$2:$I$20000,"Música de Cámara"),"")))</f>
        <v/>
      </c>
      <c r="AI130" t="str">
        <f>IF(AE130="","",IF(AE130="[FÓRMULA MANUAL]","",IFERROR(SUMPRODUCT((DATOS!$A$2:$A$20000=AE130)*(CONFIG_METADATA!$G$2:$G$20000=1)*(COUNTIF(CONFIG_ASIGNATURAS!$B$7:$B$27,DATOS!$I$2:$I$20000)&gt;0)*(DATOS!$K$2:$K$20000))/SUMPRODUCT((DATOS!$A$2:$A$20000=AE130)*(CONFIG_METADATA!$G$2:$G$20000=1)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MANUAL]","",IFERROR(AVERAGEIFS(DATOS!$K$2:$K$20000,DATOS!$A$2:$A$20000,A131,CONFIG_METADATA!$G$2:$G$20000,1,DATOS!$I$2:$I$20000,"Lenguaje Musical"),"")))</f>
        <v/>
      </c>
      <c r="C131" t="str">
        <f>IF(A131="","",IF(A131="[FÓRMULA MANUAL]","",IFERROR(AVERAGEIFS(DATOS!$K$2:$K$20000,DATOS!$A$2:$A$20000,A131,CONFIG_METADATA!$G$2:$G$20000,1,DATOS!$I$2:$I$20000,"Orquesta/Banda/Conjunto"),"")))</f>
        <v/>
      </c>
      <c r="D131" t="str">
        <f>IF(A131="","",IF(A131="[FÓRMULA MANUAL]","",IFERROR(AVERAGEIFS(DATOS!$K$2:$K$20000,DATOS!$A$2:$A$20000,A131,CONFIG_METADATA!$G$2:$G$20000,1,DATOS!$I$2:$I$20000,"Conjunto"),"")))</f>
        <v/>
      </c>
      <c r="E131" t="str">
        <f>IF(A131="","",IF(A131="[FÓRMULA MANUAL]","",IFERROR(SUMPRODUCT((DATOS!$A$2:$A$20000=A131)*(CONFIG_METADATA!$G$2:$G$20000=1)*(COUNTIF(CONFIG_ASIGNATURAS!$B$7:$B$27,DATOS!$I$2:$I$20000)&gt;0)*(DATOS!$K$2:$K$20000))/SUMPRODUCT((DATOS!$A$2:$A$20000=A131)*(CONFIG_METADATA!$G$2:$G$20000=1)*(COUNTIF(CONFIG_ASIGNATURAS!$B$7:$B$27,DATOS!$I$2:$I$20000)&gt;0)*1),"")))</f>
        <v/>
      </c>
      <c r="H131" t="str">
        <f>IF(G131="","",IF(G131="[FÓRMULA MANUAL]","",IFERROR(AVERAGEIFS(DATOS!$K$2:$K$20000,DATOS!$A$2:$A$20000,G131,CONFIG_METADATA!$G$2:$G$20000,1,DATOS!$I$2:$I$20000,"Lenguaje Musical"),"")))</f>
        <v/>
      </c>
      <c r="I131" t="str">
        <f>IF(G131="","",IF(G131="[FÓRMULA MANUAL]","",IFERROR(AVERAGEIFS(DATOS!$K$2:$K$20000,DATOS!$A$2:$A$20000,G131,CONFIG_METADATA!$G$2:$G$20000,1,DATOS!$I$2:$I$20000,"Orquesta/Banda/Conjunto"),"")))</f>
        <v/>
      </c>
      <c r="J131" t="str">
        <f>IF(G131="","",IF(G131="[FÓRMULA MANUAL]","",IFERROR(AVERAGEIFS(DATOS!$K$2:$K$20000,DATOS!$A$2:$A$20000,G131,CONFIG_METADATA!$G$2:$G$20000,1,DATOS!$I$2:$I$20000,"Conjunto"),"")))</f>
        <v/>
      </c>
      <c r="K131" t="str">
        <f>IF(G131="","",IF(G131="[FÓRMULA MANUAL]","",IFERROR(SUMPRODUCT((DATOS!$A$2:$A$20000=G131)*(CONFIG_METADATA!$G$2:$G$20000=1)*(COUNTIF(CONFIG_ASIGNATURAS!$B$7:$B$27,DATOS!$I$2:$I$20000)&gt;0)*(DATOS!$K$2:$K$20000))/SUMPRODUCT((DATOS!$A$2:$A$20000=G131)*(CONFIG_METADATA!$G$2:$G$20000=1)*(COUNTIF(CONFIG_ASIGNATURAS!$B$7:$B$27,DATOS!$I$2:$I$20000)&gt;0)*1),"")))</f>
        <v/>
      </c>
      <c r="N131" t="str">
        <f>IF(M131="","",IF(M131="[FÓRMULA MANUAL]","",IFERROR(AVERAGEIFS(DATOS!$K$2:$K$20000,DATOS!$A$2:$A$20000,M131,CONFIG_METADATA!$G$2:$G$20000,1,DATOS!$I$2:$I$20000,"Armonía"),"")))</f>
        <v/>
      </c>
      <c r="O131" t="str">
        <f>IF(M131="","",IF(M131="[FÓRMULA MANUAL]","",IFERROR(AVERAGEIFS(DATOS!$K$2:$K$20000,DATOS!$A$2:$A$20000,M131,CONFIG_METADATA!$G$2:$G$20000,1,DATOS!$I$2:$I$20000,"Orquesta/Banda/Conjunto"),"")))</f>
        <v/>
      </c>
      <c r="P131" t="str">
        <f>IF(M131="","",IF(M131="[FÓRMULA MANUAL]","",IFERROR(AVERAGEIFS(DATOS!$K$2:$K$20000,DATOS!$A$2:$A$20000,M131,CONFIG_METADATA!$G$2:$G$20000,1,DATOS!$I$2:$I$20000,"Música de Cámara"),"")))</f>
        <v/>
      </c>
      <c r="Q131" t="str">
        <f>IF(M131="","",IF(M131="[FÓRMULA MANUAL]","",IFERROR(SUMPRODUCT((DATOS!$A$2:$A$20000=M131)*(CONFIG_METADATA!$G$2:$G$20000=1)*(COUNTIF(CONFIG_ASIGNATURAS!$B$7:$B$27,DATOS!$I$2:$I$20000)&gt;0)*(DATOS!$K$2:$K$20000))/SUMPRODUCT((DATOS!$A$2:$A$20000=M131)*(CONFIG_METADATA!$G$2:$G$20000=1)*(COUNTIF(CONFIG_ASIGNATURAS!$B$7:$B$27,DATOS!$I$2:$I$20000)&gt;0)*1),"")))</f>
        <v/>
      </c>
      <c r="T131" t="str">
        <f>IF(S131="","",IF(S131="[FÓRMULA MANUAL]","",IFERROR(AVERAGEIFS(DATOS!$K$2:$K$20000,DATOS!$A$2:$A$20000,S131,CONFIG_METADATA!$G$2:$G$20000,1,DATOS!$I$2:$I$20000,"Armonía"),"")))</f>
        <v/>
      </c>
      <c r="U131" t="str">
        <f>IF(S131="","",IF(S131="[FÓRMULA MANUAL]","",IFERROR(AVERAGEIFS(DATOS!$K$2:$K$20000,DATOS!$A$2:$A$20000,S131,CONFIG_METADATA!$G$2:$G$20000,1,DATOS!$I$2:$I$20000,"Orquesta/Banda/Conjunto"),"")))</f>
        <v/>
      </c>
      <c r="V131" t="str">
        <f>IF(S131="","",IF(S131="[FÓRMULA MANUAL]","",IFERROR(AVERAGEIFS(DATOS!$K$2:$K$20000,DATOS!$A$2:$A$20000,S131,CONFIG_METADATA!$G$2:$G$20000,1,DATOS!$I$2:$I$20000,"Música de Cámara"),"")))</f>
        <v/>
      </c>
      <c r="W131" t="str">
        <f>IF(S131="","",IF(S131="[FÓRMULA MANUAL]","",IFERROR(SUMPRODUCT((DATOS!$A$2:$A$20000=S131)*(CONFIG_METADATA!$G$2:$G$20000=1)*(COUNTIF(CONFIG_ASIGNATURAS!$B$7:$B$27,DATOS!$I$2:$I$20000)&gt;0)*(DATOS!$K$2:$K$20000))/SUMPRODUCT((DATOS!$A$2:$A$20000=S131)*(CONFIG_METADATA!$G$2:$G$20000=1)*(COUNTIF(CONFIG_ASIGNATURAS!$B$7:$B$27,DATOS!$I$2:$I$20000)&gt;0)*1),"")))</f>
        <v/>
      </c>
      <c r="Z131" t="str">
        <f>IF(Y131="","",IF(Y131="[FÓRMULA MANUAL]","",IFERROR(AVERAGEIFS(DATOS!$K$2:$K$20000,DATOS!$A$2:$A$20000,Y131,CONFIG_METADATA!$G$2:$G$20000,1,DATOS!$I$2:$I$20000,"Análisis"),"")))</f>
        <v/>
      </c>
      <c r="AA131" t="str">
        <f>IF(Y131="","",IF(Y131="[FÓRMULA MANUAL]","",IFERROR(AVERAGEIFS(DATOS!$K$2:$K$20000,DATOS!$A$2:$A$20000,Y131,CONFIG_METADATA!$G$2:$G$20000,1,DATOS!$I$2:$I$20000,"Orquesta/Banda/Conjunto"),"")))</f>
        <v/>
      </c>
      <c r="AB131" t="str">
        <f>IF(Y131="","",IF(Y131="[FÓRMULA MANUAL]","",IFERROR(AVERAGEIFS(DATOS!$K$2:$K$20000,DATOS!$A$2:$A$20000,Y131,CONFIG_METADATA!$G$2:$G$20000,1,DATOS!$I$2:$I$20000,"Música de Cámara"),"")))</f>
        <v/>
      </c>
      <c r="AC131" t="str">
        <f>IF(Y131="","",IF(Y131="[FÓRMULA MANUAL]","",IFERROR(SUMPRODUCT((DATOS!$A$2:$A$20000=Y131)*(CONFIG_METADATA!$G$2:$G$20000=1)*(COUNTIF(CONFIG_ASIGNATURAS!$B$7:$B$27,DATOS!$I$2:$I$20000)&gt;0)*(DATOS!$K$2:$K$20000))/SUMPRODUCT((DATOS!$A$2:$A$20000=Y131)*(CONFIG_METADATA!$G$2:$G$20000=1)*(COUNTIF(CONFIG_ASIGNATURAS!$B$7:$B$27,DATOS!$I$2:$I$20000)&gt;0)*1),"")))</f>
        <v/>
      </c>
      <c r="AF131" t="str">
        <f>IF(AE131="","",IF(AE131="[FÓRMULA MANUAL]","",IFERROR(AVERAGEIFS(DATOS!$K$2:$K$20000,DATOS!$A$2:$A$20000,AE131,CONFIG_METADATA!$G$2:$G$20000,1,DATOS!$I$2:$I$20000,"Análisis"),"")))</f>
        <v/>
      </c>
      <c r="AG131" t="str">
        <f>IF(AE131="","",IF(AE131="[FÓRMULA MANUAL]","",IFERROR(AVERAGEIFS(DATOS!$K$2:$K$20000,DATOS!$A$2:$A$20000,AE131,CONFIG_METADATA!$G$2:$G$20000,1,DATOS!$I$2:$I$20000,"Orquesta/Banda/Conjunto"),"")))</f>
        <v/>
      </c>
      <c r="AH131" t="str">
        <f>IF(AE131="","",IF(AE131="[FÓRMULA MANUAL]","",IFERROR(AVERAGEIFS(DATOS!$K$2:$K$20000,DATOS!$A$2:$A$20000,AE131,CONFIG_METADATA!$G$2:$G$20000,1,DATOS!$I$2:$I$20000,"Música de Cámara"),"")))</f>
        <v/>
      </c>
      <c r="AI131" t="str">
        <f>IF(AE131="","",IF(AE131="[FÓRMULA MANUAL]","",IFERROR(SUMPRODUCT((DATOS!$A$2:$A$20000=AE131)*(CONFIG_METADATA!$G$2:$G$20000=1)*(COUNTIF(CONFIG_ASIGNATURAS!$B$7:$B$27,DATOS!$I$2:$I$20000)&gt;0)*(DATOS!$K$2:$K$20000))/SUMPRODUCT((DATOS!$A$2:$A$20000=AE131)*(CONFIG_METADATA!$G$2:$G$20000=1)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MANUAL]","",IFERROR(AVERAGEIFS(DATOS!$K$2:$K$20000,DATOS!$A$2:$A$20000,A132,CONFIG_METADATA!$G$2:$G$20000,1,DATOS!$I$2:$I$20000,"Lenguaje Musical"),"")))</f>
        <v/>
      </c>
      <c r="C132" t="str">
        <f>IF(A132="","",IF(A132="[FÓRMULA MANUAL]","",IFERROR(AVERAGEIFS(DATOS!$K$2:$K$20000,DATOS!$A$2:$A$20000,A132,CONFIG_METADATA!$G$2:$G$20000,1,DATOS!$I$2:$I$20000,"Orquesta/Banda/Conjunto"),"")))</f>
        <v/>
      </c>
      <c r="D132" t="str">
        <f>IF(A132="","",IF(A132="[FÓRMULA MANUAL]","",IFERROR(AVERAGEIFS(DATOS!$K$2:$K$20000,DATOS!$A$2:$A$20000,A132,CONFIG_METADATA!$G$2:$G$20000,1,DATOS!$I$2:$I$20000,"Conjunto"),"")))</f>
        <v/>
      </c>
      <c r="E132" t="str">
        <f>IF(A132="","",IF(A132="[FÓRMULA MANUAL]","",IFERROR(SUMPRODUCT((DATOS!$A$2:$A$20000=A132)*(CONFIG_METADATA!$G$2:$G$20000=1)*(COUNTIF(CONFIG_ASIGNATURAS!$B$7:$B$27,DATOS!$I$2:$I$20000)&gt;0)*(DATOS!$K$2:$K$20000))/SUMPRODUCT((DATOS!$A$2:$A$20000=A132)*(CONFIG_METADATA!$G$2:$G$20000=1)*(COUNTIF(CONFIG_ASIGNATURAS!$B$7:$B$27,DATOS!$I$2:$I$20000)&gt;0)*1),"")))</f>
        <v/>
      </c>
      <c r="H132" t="str">
        <f>IF(G132="","",IF(G132="[FÓRMULA MANUAL]","",IFERROR(AVERAGEIFS(DATOS!$K$2:$K$20000,DATOS!$A$2:$A$20000,G132,CONFIG_METADATA!$G$2:$G$20000,1,DATOS!$I$2:$I$20000,"Lenguaje Musical"),"")))</f>
        <v/>
      </c>
      <c r="I132" t="str">
        <f>IF(G132="","",IF(G132="[FÓRMULA MANUAL]","",IFERROR(AVERAGEIFS(DATOS!$K$2:$K$20000,DATOS!$A$2:$A$20000,G132,CONFIG_METADATA!$G$2:$G$20000,1,DATOS!$I$2:$I$20000,"Orquesta/Banda/Conjunto"),"")))</f>
        <v/>
      </c>
      <c r="J132" t="str">
        <f>IF(G132="","",IF(G132="[FÓRMULA MANUAL]","",IFERROR(AVERAGEIFS(DATOS!$K$2:$K$20000,DATOS!$A$2:$A$20000,G132,CONFIG_METADATA!$G$2:$G$20000,1,DATOS!$I$2:$I$20000,"Conjunto"),"")))</f>
        <v/>
      </c>
      <c r="K132" t="str">
        <f>IF(G132="","",IF(G132="[FÓRMULA MANUAL]","",IFERROR(SUMPRODUCT((DATOS!$A$2:$A$20000=G132)*(CONFIG_METADATA!$G$2:$G$20000=1)*(COUNTIF(CONFIG_ASIGNATURAS!$B$7:$B$27,DATOS!$I$2:$I$20000)&gt;0)*(DATOS!$K$2:$K$20000))/SUMPRODUCT((DATOS!$A$2:$A$20000=G132)*(CONFIG_METADATA!$G$2:$G$20000=1)*(COUNTIF(CONFIG_ASIGNATURAS!$B$7:$B$27,DATOS!$I$2:$I$20000)&gt;0)*1),"")))</f>
        <v/>
      </c>
      <c r="N132" t="str">
        <f>IF(M132="","",IF(M132="[FÓRMULA MANUAL]","",IFERROR(AVERAGEIFS(DATOS!$K$2:$K$20000,DATOS!$A$2:$A$20000,M132,CONFIG_METADATA!$G$2:$G$20000,1,DATOS!$I$2:$I$20000,"Armonía"),"")))</f>
        <v/>
      </c>
      <c r="O132" t="str">
        <f>IF(M132="","",IF(M132="[FÓRMULA MANUAL]","",IFERROR(AVERAGEIFS(DATOS!$K$2:$K$20000,DATOS!$A$2:$A$20000,M132,CONFIG_METADATA!$G$2:$G$20000,1,DATOS!$I$2:$I$20000,"Orquesta/Banda/Conjunto"),"")))</f>
        <v/>
      </c>
      <c r="P132" t="str">
        <f>IF(M132="","",IF(M132="[FÓRMULA MANUAL]","",IFERROR(AVERAGEIFS(DATOS!$K$2:$K$20000,DATOS!$A$2:$A$20000,M132,CONFIG_METADATA!$G$2:$G$20000,1,DATOS!$I$2:$I$20000,"Música de Cámara"),"")))</f>
        <v/>
      </c>
      <c r="Q132" t="str">
        <f>IF(M132="","",IF(M132="[FÓRMULA MANUAL]","",IFERROR(SUMPRODUCT((DATOS!$A$2:$A$20000=M132)*(CONFIG_METADATA!$G$2:$G$20000=1)*(COUNTIF(CONFIG_ASIGNATURAS!$B$7:$B$27,DATOS!$I$2:$I$20000)&gt;0)*(DATOS!$K$2:$K$20000))/SUMPRODUCT((DATOS!$A$2:$A$20000=M132)*(CONFIG_METADATA!$G$2:$G$20000=1)*(COUNTIF(CONFIG_ASIGNATURAS!$B$7:$B$27,DATOS!$I$2:$I$20000)&gt;0)*1),"")))</f>
        <v/>
      </c>
      <c r="T132" t="str">
        <f>IF(S132="","",IF(S132="[FÓRMULA MANUAL]","",IFERROR(AVERAGEIFS(DATOS!$K$2:$K$20000,DATOS!$A$2:$A$20000,S132,CONFIG_METADATA!$G$2:$G$20000,1,DATOS!$I$2:$I$20000,"Armonía"),"")))</f>
        <v/>
      </c>
      <c r="U132" t="str">
        <f>IF(S132="","",IF(S132="[FÓRMULA MANUAL]","",IFERROR(AVERAGEIFS(DATOS!$K$2:$K$20000,DATOS!$A$2:$A$20000,S132,CONFIG_METADATA!$G$2:$G$20000,1,DATOS!$I$2:$I$20000,"Orquesta/Banda/Conjunto"),"")))</f>
        <v/>
      </c>
      <c r="V132" t="str">
        <f>IF(S132="","",IF(S132="[FÓRMULA MANUAL]","",IFERROR(AVERAGEIFS(DATOS!$K$2:$K$20000,DATOS!$A$2:$A$20000,S132,CONFIG_METADATA!$G$2:$G$20000,1,DATOS!$I$2:$I$20000,"Música de Cámara"),"")))</f>
        <v/>
      </c>
      <c r="W132" t="str">
        <f>IF(S132="","",IF(S132="[FÓRMULA MANUAL]","",IFERROR(SUMPRODUCT((DATOS!$A$2:$A$20000=S132)*(CONFIG_METADATA!$G$2:$G$20000=1)*(COUNTIF(CONFIG_ASIGNATURAS!$B$7:$B$27,DATOS!$I$2:$I$20000)&gt;0)*(DATOS!$K$2:$K$20000))/SUMPRODUCT((DATOS!$A$2:$A$20000=S132)*(CONFIG_METADATA!$G$2:$G$20000=1)*(COUNTIF(CONFIG_ASIGNATURAS!$B$7:$B$27,DATOS!$I$2:$I$20000)&gt;0)*1),"")))</f>
        <v/>
      </c>
      <c r="Z132" t="str">
        <f>IF(Y132="","",IF(Y132="[FÓRMULA MANUAL]","",IFERROR(AVERAGEIFS(DATOS!$K$2:$K$20000,DATOS!$A$2:$A$20000,Y132,CONFIG_METADATA!$G$2:$G$20000,1,DATOS!$I$2:$I$20000,"Análisis"),"")))</f>
        <v/>
      </c>
      <c r="AA132" t="str">
        <f>IF(Y132="","",IF(Y132="[FÓRMULA MANUAL]","",IFERROR(AVERAGEIFS(DATOS!$K$2:$K$20000,DATOS!$A$2:$A$20000,Y132,CONFIG_METADATA!$G$2:$G$20000,1,DATOS!$I$2:$I$20000,"Orquesta/Banda/Conjunto"),"")))</f>
        <v/>
      </c>
      <c r="AB132" t="str">
        <f>IF(Y132="","",IF(Y132="[FÓRMULA MANUAL]","",IFERROR(AVERAGEIFS(DATOS!$K$2:$K$20000,DATOS!$A$2:$A$20000,Y132,CONFIG_METADATA!$G$2:$G$20000,1,DATOS!$I$2:$I$20000,"Música de Cámara"),"")))</f>
        <v/>
      </c>
      <c r="AC132" t="str">
        <f>IF(Y132="","",IF(Y132="[FÓRMULA MANUAL]","",IFERROR(SUMPRODUCT((DATOS!$A$2:$A$20000=Y132)*(CONFIG_METADATA!$G$2:$G$20000=1)*(COUNTIF(CONFIG_ASIGNATURAS!$B$7:$B$27,DATOS!$I$2:$I$20000)&gt;0)*(DATOS!$K$2:$K$20000))/SUMPRODUCT((DATOS!$A$2:$A$20000=Y132)*(CONFIG_METADATA!$G$2:$G$20000=1)*(COUNTIF(CONFIG_ASIGNATURAS!$B$7:$B$27,DATOS!$I$2:$I$20000)&gt;0)*1),"")))</f>
        <v/>
      </c>
      <c r="AF132" t="str">
        <f>IF(AE132="","",IF(AE132="[FÓRMULA MANUAL]","",IFERROR(AVERAGEIFS(DATOS!$K$2:$K$20000,DATOS!$A$2:$A$20000,AE132,CONFIG_METADATA!$G$2:$G$20000,1,DATOS!$I$2:$I$20000,"Análisis"),"")))</f>
        <v/>
      </c>
      <c r="AG132" t="str">
        <f>IF(AE132="","",IF(AE132="[FÓRMULA MANUAL]","",IFERROR(AVERAGEIFS(DATOS!$K$2:$K$20000,DATOS!$A$2:$A$20000,AE132,CONFIG_METADATA!$G$2:$G$20000,1,DATOS!$I$2:$I$20000,"Orquesta/Banda/Conjunto"),"")))</f>
        <v/>
      </c>
      <c r="AH132" t="str">
        <f>IF(AE132="","",IF(AE132="[FÓRMULA MANUAL]","",IFERROR(AVERAGEIFS(DATOS!$K$2:$K$20000,DATOS!$A$2:$A$20000,AE132,CONFIG_METADATA!$G$2:$G$20000,1,DATOS!$I$2:$I$20000,"Música de Cámara"),"")))</f>
        <v/>
      </c>
      <c r="AI132" t="str">
        <f>IF(AE132="","",IF(AE132="[FÓRMULA MANUAL]","",IFERROR(SUMPRODUCT((DATOS!$A$2:$A$20000=AE132)*(CONFIG_METADATA!$G$2:$G$20000=1)*(COUNTIF(CONFIG_ASIGNATURAS!$B$7:$B$27,DATOS!$I$2:$I$20000)&gt;0)*(DATOS!$K$2:$K$20000))/SUMPRODUCT((DATOS!$A$2:$A$20000=AE132)*(CONFIG_METADATA!$G$2:$G$20000=1)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MANUAL]","",IFERROR(AVERAGEIFS(DATOS!$K$2:$K$20000,DATOS!$A$2:$A$20000,A133,CONFIG_METADATA!$G$2:$G$20000,1,DATOS!$I$2:$I$20000,"Lenguaje Musical"),"")))</f>
        <v/>
      </c>
      <c r="C133" t="str">
        <f>IF(A133="","",IF(A133="[FÓRMULA MANUAL]","",IFERROR(AVERAGEIFS(DATOS!$K$2:$K$20000,DATOS!$A$2:$A$20000,A133,CONFIG_METADATA!$G$2:$G$20000,1,DATOS!$I$2:$I$20000,"Orquesta/Banda/Conjunto"),"")))</f>
        <v/>
      </c>
      <c r="D133" t="str">
        <f>IF(A133="","",IF(A133="[FÓRMULA MANUAL]","",IFERROR(AVERAGEIFS(DATOS!$K$2:$K$20000,DATOS!$A$2:$A$20000,A133,CONFIG_METADATA!$G$2:$G$20000,1,DATOS!$I$2:$I$20000,"Conjunto"),"")))</f>
        <v/>
      </c>
      <c r="E133" t="str">
        <f>IF(A133="","",IF(A133="[FÓRMULA MANUAL]","",IFERROR(SUMPRODUCT((DATOS!$A$2:$A$20000=A133)*(CONFIG_METADATA!$G$2:$G$20000=1)*(COUNTIF(CONFIG_ASIGNATURAS!$B$7:$B$27,DATOS!$I$2:$I$20000)&gt;0)*(DATOS!$K$2:$K$20000))/SUMPRODUCT((DATOS!$A$2:$A$20000=A133)*(CONFIG_METADATA!$G$2:$G$20000=1)*(COUNTIF(CONFIG_ASIGNATURAS!$B$7:$B$27,DATOS!$I$2:$I$20000)&gt;0)*1),"")))</f>
        <v/>
      </c>
      <c r="H133" t="str">
        <f>IF(G133="","",IF(G133="[FÓRMULA MANUAL]","",IFERROR(AVERAGEIFS(DATOS!$K$2:$K$20000,DATOS!$A$2:$A$20000,G133,CONFIG_METADATA!$G$2:$G$20000,1,DATOS!$I$2:$I$20000,"Lenguaje Musical"),"")))</f>
        <v/>
      </c>
      <c r="I133" t="str">
        <f>IF(G133="","",IF(G133="[FÓRMULA MANUAL]","",IFERROR(AVERAGEIFS(DATOS!$K$2:$K$20000,DATOS!$A$2:$A$20000,G133,CONFIG_METADATA!$G$2:$G$20000,1,DATOS!$I$2:$I$20000,"Orquesta/Banda/Conjunto"),"")))</f>
        <v/>
      </c>
      <c r="J133" t="str">
        <f>IF(G133="","",IF(G133="[FÓRMULA MANUAL]","",IFERROR(AVERAGEIFS(DATOS!$K$2:$K$20000,DATOS!$A$2:$A$20000,G133,CONFIG_METADATA!$G$2:$G$20000,1,DATOS!$I$2:$I$20000,"Conjunto"),"")))</f>
        <v/>
      </c>
      <c r="K133" t="str">
        <f>IF(G133="","",IF(G133="[FÓRMULA MANUAL]","",IFERROR(SUMPRODUCT((DATOS!$A$2:$A$20000=G133)*(CONFIG_METADATA!$G$2:$G$20000=1)*(COUNTIF(CONFIG_ASIGNATURAS!$B$7:$B$27,DATOS!$I$2:$I$20000)&gt;0)*(DATOS!$K$2:$K$20000))/SUMPRODUCT((DATOS!$A$2:$A$20000=G133)*(CONFIG_METADATA!$G$2:$G$20000=1)*(COUNTIF(CONFIG_ASIGNATURAS!$B$7:$B$27,DATOS!$I$2:$I$20000)&gt;0)*1),"")))</f>
        <v/>
      </c>
      <c r="N133" t="str">
        <f>IF(M133="","",IF(M133="[FÓRMULA MANUAL]","",IFERROR(AVERAGEIFS(DATOS!$K$2:$K$20000,DATOS!$A$2:$A$20000,M133,CONFIG_METADATA!$G$2:$G$20000,1,DATOS!$I$2:$I$20000,"Armonía"),"")))</f>
        <v/>
      </c>
      <c r="O133" t="str">
        <f>IF(M133="","",IF(M133="[FÓRMULA MANUAL]","",IFERROR(AVERAGEIFS(DATOS!$K$2:$K$20000,DATOS!$A$2:$A$20000,M133,CONFIG_METADATA!$G$2:$G$20000,1,DATOS!$I$2:$I$20000,"Orquesta/Banda/Conjunto"),"")))</f>
        <v/>
      </c>
      <c r="P133" t="str">
        <f>IF(M133="","",IF(M133="[FÓRMULA MANUAL]","",IFERROR(AVERAGEIFS(DATOS!$K$2:$K$20000,DATOS!$A$2:$A$20000,M133,CONFIG_METADATA!$G$2:$G$20000,1,DATOS!$I$2:$I$20000,"Música de Cámara"),"")))</f>
        <v/>
      </c>
      <c r="Q133" t="str">
        <f>IF(M133="","",IF(M133="[FÓRMULA MANUAL]","",IFERROR(SUMPRODUCT((DATOS!$A$2:$A$20000=M133)*(CONFIG_METADATA!$G$2:$G$20000=1)*(COUNTIF(CONFIG_ASIGNATURAS!$B$7:$B$27,DATOS!$I$2:$I$20000)&gt;0)*(DATOS!$K$2:$K$20000))/SUMPRODUCT((DATOS!$A$2:$A$20000=M133)*(CONFIG_METADATA!$G$2:$G$20000=1)*(COUNTIF(CONFIG_ASIGNATURAS!$B$7:$B$27,DATOS!$I$2:$I$20000)&gt;0)*1),"")))</f>
        <v/>
      </c>
      <c r="T133" t="str">
        <f>IF(S133="","",IF(S133="[FÓRMULA MANUAL]","",IFERROR(AVERAGEIFS(DATOS!$K$2:$K$20000,DATOS!$A$2:$A$20000,S133,CONFIG_METADATA!$G$2:$G$20000,1,DATOS!$I$2:$I$20000,"Armonía"),"")))</f>
        <v/>
      </c>
      <c r="U133" t="str">
        <f>IF(S133="","",IF(S133="[FÓRMULA MANUAL]","",IFERROR(AVERAGEIFS(DATOS!$K$2:$K$20000,DATOS!$A$2:$A$20000,S133,CONFIG_METADATA!$G$2:$G$20000,1,DATOS!$I$2:$I$20000,"Orquesta/Banda/Conjunto"),"")))</f>
        <v/>
      </c>
      <c r="V133" t="str">
        <f>IF(S133="","",IF(S133="[FÓRMULA MANUAL]","",IFERROR(AVERAGEIFS(DATOS!$K$2:$K$20000,DATOS!$A$2:$A$20000,S133,CONFIG_METADATA!$G$2:$G$20000,1,DATOS!$I$2:$I$20000,"Música de Cámara"),"")))</f>
        <v/>
      </c>
      <c r="W133" t="str">
        <f>IF(S133="","",IF(S133="[FÓRMULA MANUAL]","",IFERROR(SUMPRODUCT((DATOS!$A$2:$A$20000=S133)*(CONFIG_METADATA!$G$2:$G$20000=1)*(COUNTIF(CONFIG_ASIGNATURAS!$B$7:$B$27,DATOS!$I$2:$I$20000)&gt;0)*(DATOS!$K$2:$K$20000))/SUMPRODUCT((DATOS!$A$2:$A$20000=S133)*(CONFIG_METADATA!$G$2:$G$20000=1)*(COUNTIF(CONFIG_ASIGNATURAS!$B$7:$B$27,DATOS!$I$2:$I$20000)&gt;0)*1),"")))</f>
        <v/>
      </c>
      <c r="Z133" t="str">
        <f>IF(Y133="","",IF(Y133="[FÓRMULA MANUAL]","",IFERROR(AVERAGEIFS(DATOS!$K$2:$K$20000,DATOS!$A$2:$A$20000,Y133,CONFIG_METADATA!$G$2:$G$20000,1,DATOS!$I$2:$I$20000,"Análisis"),"")))</f>
        <v/>
      </c>
      <c r="AA133" t="str">
        <f>IF(Y133="","",IF(Y133="[FÓRMULA MANUAL]","",IFERROR(AVERAGEIFS(DATOS!$K$2:$K$20000,DATOS!$A$2:$A$20000,Y133,CONFIG_METADATA!$G$2:$G$20000,1,DATOS!$I$2:$I$20000,"Orquesta/Banda/Conjunto"),"")))</f>
        <v/>
      </c>
      <c r="AB133" t="str">
        <f>IF(Y133="","",IF(Y133="[FÓRMULA MANUAL]","",IFERROR(AVERAGEIFS(DATOS!$K$2:$K$20000,DATOS!$A$2:$A$20000,Y133,CONFIG_METADATA!$G$2:$G$20000,1,DATOS!$I$2:$I$20000,"Música de Cámara"),"")))</f>
        <v/>
      </c>
      <c r="AC133" t="str">
        <f>IF(Y133="","",IF(Y133="[FÓRMULA MANUAL]","",IFERROR(SUMPRODUCT((DATOS!$A$2:$A$20000=Y133)*(CONFIG_METADATA!$G$2:$G$20000=1)*(COUNTIF(CONFIG_ASIGNATURAS!$B$7:$B$27,DATOS!$I$2:$I$20000)&gt;0)*(DATOS!$K$2:$K$20000))/SUMPRODUCT((DATOS!$A$2:$A$20000=Y133)*(CONFIG_METADATA!$G$2:$G$20000=1)*(COUNTIF(CONFIG_ASIGNATURAS!$B$7:$B$27,DATOS!$I$2:$I$20000)&gt;0)*1),"")))</f>
        <v/>
      </c>
      <c r="AF133" t="str">
        <f>IF(AE133="","",IF(AE133="[FÓRMULA MANUAL]","",IFERROR(AVERAGEIFS(DATOS!$K$2:$K$20000,DATOS!$A$2:$A$20000,AE133,CONFIG_METADATA!$G$2:$G$20000,1,DATOS!$I$2:$I$20000,"Análisis"),"")))</f>
        <v/>
      </c>
      <c r="AG133" t="str">
        <f>IF(AE133="","",IF(AE133="[FÓRMULA MANUAL]","",IFERROR(AVERAGEIFS(DATOS!$K$2:$K$20000,DATOS!$A$2:$A$20000,AE133,CONFIG_METADATA!$G$2:$G$20000,1,DATOS!$I$2:$I$20000,"Orquesta/Banda/Conjunto"),"")))</f>
        <v/>
      </c>
      <c r="AH133" t="str">
        <f>IF(AE133="","",IF(AE133="[FÓRMULA MANUAL]","",IFERROR(AVERAGEIFS(DATOS!$K$2:$K$20000,DATOS!$A$2:$A$20000,AE133,CONFIG_METADATA!$G$2:$G$20000,1,DATOS!$I$2:$I$20000,"Música de Cámara"),"")))</f>
        <v/>
      </c>
      <c r="AI133" t="str">
        <f>IF(AE133="","",IF(AE133="[FÓRMULA MANUAL]","",IFERROR(SUMPRODUCT((DATOS!$A$2:$A$20000=AE133)*(CONFIG_METADATA!$G$2:$G$20000=1)*(COUNTIF(CONFIG_ASIGNATURAS!$B$7:$B$27,DATOS!$I$2:$I$20000)&gt;0)*(DATOS!$K$2:$K$20000))/SUMPRODUCT((DATOS!$A$2:$A$20000=AE133)*(CONFIG_METADATA!$G$2:$G$20000=1)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MANUAL]","",IFERROR(AVERAGEIFS(DATOS!$K$2:$K$20000,DATOS!$A$2:$A$20000,A134,CONFIG_METADATA!$G$2:$G$20000,1,DATOS!$I$2:$I$20000,"Lenguaje Musical"),"")))</f>
        <v/>
      </c>
      <c r="C134" t="str">
        <f>IF(A134="","",IF(A134="[FÓRMULA MANUAL]","",IFERROR(AVERAGEIFS(DATOS!$K$2:$K$20000,DATOS!$A$2:$A$20000,A134,CONFIG_METADATA!$G$2:$G$20000,1,DATOS!$I$2:$I$20000,"Orquesta/Banda/Conjunto"),"")))</f>
        <v/>
      </c>
      <c r="D134" t="str">
        <f>IF(A134="","",IF(A134="[FÓRMULA MANUAL]","",IFERROR(AVERAGEIFS(DATOS!$K$2:$K$20000,DATOS!$A$2:$A$20000,A134,CONFIG_METADATA!$G$2:$G$20000,1,DATOS!$I$2:$I$20000,"Conjunto"),"")))</f>
        <v/>
      </c>
      <c r="E134" t="str">
        <f>IF(A134="","",IF(A134="[FÓRMULA MANUAL]","",IFERROR(SUMPRODUCT((DATOS!$A$2:$A$20000=A134)*(CONFIG_METADATA!$G$2:$G$20000=1)*(COUNTIF(CONFIG_ASIGNATURAS!$B$7:$B$27,DATOS!$I$2:$I$20000)&gt;0)*(DATOS!$K$2:$K$20000))/SUMPRODUCT((DATOS!$A$2:$A$20000=A134)*(CONFIG_METADATA!$G$2:$G$20000=1)*(COUNTIF(CONFIG_ASIGNATURAS!$B$7:$B$27,DATOS!$I$2:$I$20000)&gt;0)*1),"")))</f>
        <v/>
      </c>
      <c r="H134" t="str">
        <f>IF(G134="","",IF(G134="[FÓRMULA MANUAL]","",IFERROR(AVERAGEIFS(DATOS!$K$2:$K$20000,DATOS!$A$2:$A$20000,G134,CONFIG_METADATA!$G$2:$G$20000,1,DATOS!$I$2:$I$20000,"Lenguaje Musical"),"")))</f>
        <v/>
      </c>
      <c r="I134" t="str">
        <f>IF(G134="","",IF(G134="[FÓRMULA MANUAL]","",IFERROR(AVERAGEIFS(DATOS!$K$2:$K$20000,DATOS!$A$2:$A$20000,G134,CONFIG_METADATA!$G$2:$G$20000,1,DATOS!$I$2:$I$20000,"Orquesta/Banda/Conjunto"),"")))</f>
        <v/>
      </c>
      <c r="J134" t="str">
        <f>IF(G134="","",IF(G134="[FÓRMULA MANUAL]","",IFERROR(AVERAGEIFS(DATOS!$K$2:$K$20000,DATOS!$A$2:$A$20000,G134,CONFIG_METADATA!$G$2:$G$20000,1,DATOS!$I$2:$I$20000,"Conjunto"),"")))</f>
        <v/>
      </c>
      <c r="K134" t="str">
        <f>IF(G134="","",IF(G134="[FÓRMULA MANUAL]","",IFERROR(SUMPRODUCT((DATOS!$A$2:$A$20000=G134)*(CONFIG_METADATA!$G$2:$G$20000=1)*(COUNTIF(CONFIG_ASIGNATURAS!$B$7:$B$27,DATOS!$I$2:$I$20000)&gt;0)*(DATOS!$K$2:$K$20000))/SUMPRODUCT((DATOS!$A$2:$A$20000=G134)*(CONFIG_METADATA!$G$2:$G$20000=1)*(COUNTIF(CONFIG_ASIGNATURAS!$B$7:$B$27,DATOS!$I$2:$I$20000)&gt;0)*1),"")))</f>
        <v/>
      </c>
      <c r="N134" t="str">
        <f>IF(M134="","",IF(M134="[FÓRMULA MANUAL]","",IFERROR(AVERAGEIFS(DATOS!$K$2:$K$20000,DATOS!$A$2:$A$20000,M134,CONFIG_METADATA!$G$2:$G$20000,1,DATOS!$I$2:$I$20000,"Armonía"),"")))</f>
        <v/>
      </c>
      <c r="O134" t="str">
        <f>IF(M134="","",IF(M134="[FÓRMULA MANUAL]","",IFERROR(AVERAGEIFS(DATOS!$K$2:$K$20000,DATOS!$A$2:$A$20000,M134,CONFIG_METADATA!$G$2:$G$20000,1,DATOS!$I$2:$I$20000,"Orquesta/Banda/Conjunto"),"")))</f>
        <v/>
      </c>
      <c r="P134" t="str">
        <f>IF(M134="","",IF(M134="[FÓRMULA MANUAL]","",IFERROR(AVERAGEIFS(DATOS!$K$2:$K$20000,DATOS!$A$2:$A$20000,M134,CONFIG_METADATA!$G$2:$G$20000,1,DATOS!$I$2:$I$20000,"Música de Cámara"),"")))</f>
        <v/>
      </c>
      <c r="Q134" t="str">
        <f>IF(M134="","",IF(M134="[FÓRMULA MANUAL]","",IFERROR(SUMPRODUCT((DATOS!$A$2:$A$20000=M134)*(CONFIG_METADATA!$G$2:$G$20000=1)*(COUNTIF(CONFIG_ASIGNATURAS!$B$7:$B$27,DATOS!$I$2:$I$20000)&gt;0)*(DATOS!$K$2:$K$20000))/SUMPRODUCT((DATOS!$A$2:$A$20000=M134)*(CONFIG_METADATA!$G$2:$G$20000=1)*(COUNTIF(CONFIG_ASIGNATURAS!$B$7:$B$27,DATOS!$I$2:$I$20000)&gt;0)*1),"")))</f>
        <v/>
      </c>
      <c r="T134" t="str">
        <f>IF(S134="","",IF(S134="[FÓRMULA MANUAL]","",IFERROR(AVERAGEIFS(DATOS!$K$2:$K$20000,DATOS!$A$2:$A$20000,S134,CONFIG_METADATA!$G$2:$G$20000,1,DATOS!$I$2:$I$20000,"Armonía"),"")))</f>
        <v/>
      </c>
      <c r="U134" t="str">
        <f>IF(S134="","",IF(S134="[FÓRMULA MANUAL]","",IFERROR(AVERAGEIFS(DATOS!$K$2:$K$20000,DATOS!$A$2:$A$20000,S134,CONFIG_METADATA!$G$2:$G$20000,1,DATOS!$I$2:$I$20000,"Orquesta/Banda/Conjunto"),"")))</f>
        <v/>
      </c>
      <c r="V134" t="str">
        <f>IF(S134="","",IF(S134="[FÓRMULA MANUAL]","",IFERROR(AVERAGEIFS(DATOS!$K$2:$K$20000,DATOS!$A$2:$A$20000,S134,CONFIG_METADATA!$G$2:$G$20000,1,DATOS!$I$2:$I$20000,"Música de Cámara"),"")))</f>
        <v/>
      </c>
      <c r="W134" t="str">
        <f>IF(S134="","",IF(S134="[FÓRMULA MANUAL]","",IFERROR(SUMPRODUCT((DATOS!$A$2:$A$20000=S134)*(CONFIG_METADATA!$G$2:$G$20000=1)*(COUNTIF(CONFIG_ASIGNATURAS!$B$7:$B$27,DATOS!$I$2:$I$20000)&gt;0)*(DATOS!$K$2:$K$20000))/SUMPRODUCT((DATOS!$A$2:$A$20000=S134)*(CONFIG_METADATA!$G$2:$G$20000=1)*(COUNTIF(CONFIG_ASIGNATURAS!$B$7:$B$27,DATOS!$I$2:$I$20000)&gt;0)*1),"")))</f>
        <v/>
      </c>
      <c r="Z134" t="str">
        <f>IF(Y134="","",IF(Y134="[FÓRMULA MANUAL]","",IFERROR(AVERAGEIFS(DATOS!$K$2:$K$20000,DATOS!$A$2:$A$20000,Y134,CONFIG_METADATA!$G$2:$G$20000,1,DATOS!$I$2:$I$20000,"Análisis"),"")))</f>
        <v/>
      </c>
      <c r="AA134" t="str">
        <f>IF(Y134="","",IF(Y134="[FÓRMULA MANUAL]","",IFERROR(AVERAGEIFS(DATOS!$K$2:$K$20000,DATOS!$A$2:$A$20000,Y134,CONFIG_METADATA!$G$2:$G$20000,1,DATOS!$I$2:$I$20000,"Orquesta/Banda/Conjunto"),"")))</f>
        <v/>
      </c>
      <c r="AB134" t="str">
        <f>IF(Y134="","",IF(Y134="[FÓRMULA MANUAL]","",IFERROR(AVERAGEIFS(DATOS!$K$2:$K$20000,DATOS!$A$2:$A$20000,Y134,CONFIG_METADATA!$G$2:$G$20000,1,DATOS!$I$2:$I$20000,"Música de Cámara"),"")))</f>
        <v/>
      </c>
      <c r="AC134" t="str">
        <f>IF(Y134="","",IF(Y134="[FÓRMULA MANUAL]","",IFERROR(SUMPRODUCT((DATOS!$A$2:$A$20000=Y134)*(CONFIG_METADATA!$G$2:$G$20000=1)*(COUNTIF(CONFIG_ASIGNATURAS!$B$7:$B$27,DATOS!$I$2:$I$20000)&gt;0)*(DATOS!$K$2:$K$20000))/SUMPRODUCT((DATOS!$A$2:$A$20000=Y134)*(CONFIG_METADATA!$G$2:$G$20000=1)*(COUNTIF(CONFIG_ASIGNATURAS!$B$7:$B$27,DATOS!$I$2:$I$20000)&gt;0)*1),"")))</f>
        <v/>
      </c>
      <c r="AF134" t="str">
        <f>IF(AE134="","",IF(AE134="[FÓRMULA MANUAL]","",IFERROR(AVERAGEIFS(DATOS!$K$2:$K$20000,DATOS!$A$2:$A$20000,AE134,CONFIG_METADATA!$G$2:$G$20000,1,DATOS!$I$2:$I$20000,"Análisis"),"")))</f>
        <v/>
      </c>
      <c r="AG134" t="str">
        <f>IF(AE134="","",IF(AE134="[FÓRMULA MANUAL]","",IFERROR(AVERAGEIFS(DATOS!$K$2:$K$20000,DATOS!$A$2:$A$20000,AE134,CONFIG_METADATA!$G$2:$G$20000,1,DATOS!$I$2:$I$20000,"Orquesta/Banda/Conjunto"),"")))</f>
        <v/>
      </c>
      <c r="AH134" t="str">
        <f>IF(AE134="","",IF(AE134="[FÓRMULA MANUAL]","",IFERROR(AVERAGEIFS(DATOS!$K$2:$K$20000,DATOS!$A$2:$A$20000,AE134,CONFIG_METADATA!$G$2:$G$20000,1,DATOS!$I$2:$I$20000,"Música de Cámara"),"")))</f>
        <v/>
      </c>
      <c r="AI134" t="str">
        <f>IF(AE134="","",IF(AE134="[FÓRMULA MANUAL]","",IFERROR(SUMPRODUCT((DATOS!$A$2:$A$20000=AE134)*(CONFIG_METADATA!$G$2:$G$20000=1)*(COUNTIF(CONFIG_ASIGNATURAS!$B$7:$B$27,DATOS!$I$2:$I$20000)&gt;0)*(DATOS!$K$2:$K$20000))/SUMPRODUCT((DATOS!$A$2:$A$20000=AE134)*(CONFIG_METADATA!$G$2:$G$20000=1)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MANUAL]","",IFERROR(AVERAGEIFS(DATOS!$K$2:$K$20000,DATOS!$A$2:$A$20000,A135,CONFIG_METADATA!$G$2:$G$20000,1,DATOS!$I$2:$I$20000,"Lenguaje Musical"),"")))</f>
        <v/>
      </c>
      <c r="C135" t="str">
        <f>IF(A135="","",IF(A135="[FÓRMULA MANUAL]","",IFERROR(AVERAGEIFS(DATOS!$K$2:$K$20000,DATOS!$A$2:$A$20000,A135,CONFIG_METADATA!$G$2:$G$20000,1,DATOS!$I$2:$I$20000,"Orquesta/Banda/Conjunto"),"")))</f>
        <v/>
      </c>
      <c r="D135" t="str">
        <f>IF(A135="","",IF(A135="[FÓRMULA MANUAL]","",IFERROR(AVERAGEIFS(DATOS!$K$2:$K$20000,DATOS!$A$2:$A$20000,A135,CONFIG_METADATA!$G$2:$G$20000,1,DATOS!$I$2:$I$20000,"Conjunto"),"")))</f>
        <v/>
      </c>
      <c r="E135" t="str">
        <f>IF(A135="","",IF(A135="[FÓRMULA MANUAL]","",IFERROR(SUMPRODUCT((DATOS!$A$2:$A$20000=A135)*(CONFIG_METADATA!$G$2:$G$20000=1)*(COUNTIF(CONFIG_ASIGNATURAS!$B$7:$B$27,DATOS!$I$2:$I$20000)&gt;0)*(DATOS!$K$2:$K$20000))/SUMPRODUCT((DATOS!$A$2:$A$20000=A135)*(CONFIG_METADATA!$G$2:$G$20000=1)*(COUNTIF(CONFIG_ASIGNATURAS!$B$7:$B$27,DATOS!$I$2:$I$20000)&gt;0)*1),"")))</f>
        <v/>
      </c>
      <c r="H135" t="str">
        <f>IF(G135="","",IF(G135="[FÓRMULA MANUAL]","",IFERROR(AVERAGEIFS(DATOS!$K$2:$K$20000,DATOS!$A$2:$A$20000,G135,CONFIG_METADATA!$G$2:$G$20000,1,DATOS!$I$2:$I$20000,"Lenguaje Musical"),"")))</f>
        <v/>
      </c>
      <c r="I135" t="str">
        <f>IF(G135="","",IF(G135="[FÓRMULA MANUAL]","",IFERROR(AVERAGEIFS(DATOS!$K$2:$K$20000,DATOS!$A$2:$A$20000,G135,CONFIG_METADATA!$G$2:$G$20000,1,DATOS!$I$2:$I$20000,"Orquesta/Banda/Conjunto"),"")))</f>
        <v/>
      </c>
      <c r="J135" t="str">
        <f>IF(G135="","",IF(G135="[FÓRMULA MANUAL]","",IFERROR(AVERAGEIFS(DATOS!$K$2:$K$20000,DATOS!$A$2:$A$20000,G135,CONFIG_METADATA!$G$2:$G$20000,1,DATOS!$I$2:$I$20000,"Conjunto"),"")))</f>
        <v/>
      </c>
      <c r="K135" t="str">
        <f>IF(G135="","",IF(G135="[FÓRMULA MANUAL]","",IFERROR(SUMPRODUCT((DATOS!$A$2:$A$20000=G135)*(CONFIG_METADATA!$G$2:$G$20000=1)*(COUNTIF(CONFIG_ASIGNATURAS!$B$7:$B$27,DATOS!$I$2:$I$20000)&gt;0)*(DATOS!$K$2:$K$20000))/SUMPRODUCT((DATOS!$A$2:$A$20000=G135)*(CONFIG_METADATA!$G$2:$G$20000=1)*(COUNTIF(CONFIG_ASIGNATURAS!$B$7:$B$27,DATOS!$I$2:$I$20000)&gt;0)*1),"")))</f>
        <v/>
      </c>
      <c r="N135" t="str">
        <f>IF(M135="","",IF(M135="[FÓRMULA MANUAL]","",IFERROR(AVERAGEIFS(DATOS!$K$2:$K$20000,DATOS!$A$2:$A$20000,M135,CONFIG_METADATA!$G$2:$G$20000,1,DATOS!$I$2:$I$20000,"Armonía"),"")))</f>
        <v/>
      </c>
      <c r="O135" t="str">
        <f>IF(M135="","",IF(M135="[FÓRMULA MANUAL]","",IFERROR(AVERAGEIFS(DATOS!$K$2:$K$20000,DATOS!$A$2:$A$20000,M135,CONFIG_METADATA!$G$2:$G$20000,1,DATOS!$I$2:$I$20000,"Orquesta/Banda/Conjunto"),"")))</f>
        <v/>
      </c>
      <c r="P135" t="str">
        <f>IF(M135="","",IF(M135="[FÓRMULA MANUAL]","",IFERROR(AVERAGEIFS(DATOS!$K$2:$K$20000,DATOS!$A$2:$A$20000,M135,CONFIG_METADATA!$G$2:$G$20000,1,DATOS!$I$2:$I$20000,"Música de Cámara"),"")))</f>
        <v/>
      </c>
      <c r="Q135" t="str">
        <f>IF(M135="","",IF(M135="[FÓRMULA MANUAL]","",IFERROR(SUMPRODUCT((DATOS!$A$2:$A$20000=M135)*(CONFIG_METADATA!$G$2:$G$20000=1)*(COUNTIF(CONFIG_ASIGNATURAS!$B$7:$B$27,DATOS!$I$2:$I$20000)&gt;0)*(DATOS!$K$2:$K$20000))/SUMPRODUCT((DATOS!$A$2:$A$20000=M135)*(CONFIG_METADATA!$G$2:$G$20000=1)*(COUNTIF(CONFIG_ASIGNATURAS!$B$7:$B$27,DATOS!$I$2:$I$20000)&gt;0)*1),"")))</f>
        <v/>
      </c>
      <c r="T135" t="str">
        <f>IF(S135="","",IF(S135="[FÓRMULA MANUAL]","",IFERROR(AVERAGEIFS(DATOS!$K$2:$K$20000,DATOS!$A$2:$A$20000,S135,CONFIG_METADATA!$G$2:$G$20000,1,DATOS!$I$2:$I$20000,"Armonía"),"")))</f>
        <v/>
      </c>
      <c r="U135" t="str">
        <f>IF(S135="","",IF(S135="[FÓRMULA MANUAL]","",IFERROR(AVERAGEIFS(DATOS!$K$2:$K$20000,DATOS!$A$2:$A$20000,S135,CONFIG_METADATA!$G$2:$G$20000,1,DATOS!$I$2:$I$20000,"Orquesta/Banda/Conjunto"),"")))</f>
        <v/>
      </c>
      <c r="V135" t="str">
        <f>IF(S135="","",IF(S135="[FÓRMULA MANUAL]","",IFERROR(AVERAGEIFS(DATOS!$K$2:$K$20000,DATOS!$A$2:$A$20000,S135,CONFIG_METADATA!$G$2:$G$20000,1,DATOS!$I$2:$I$20000,"Música de Cámara"),"")))</f>
        <v/>
      </c>
      <c r="W135" t="str">
        <f>IF(S135="","",IF(S135="[FÓRMULA MANUAL]","",IFERROR(SUMPRODUCT((DATOS!$A$2:$A$20000=S135)*(CONFIG_METADATA!$G$2:$G$20000=1)*(COUNTIF(CONFIG_ASIGNATURAS!$B$7:$B$27,DATOS!$I$2:$I$20000)&gt;0)*(DATOS!$K$2:$K$20000))/SUMPRODUCT((DATOS!$A$2:$A$20000=S135)*(CONFIG_METADATA!$G$2:$G$20000=1)*(COUNTIF(CONFIG_ASIGNATURAS!$B$7:$B$27,DATOS!$I$2:$I$20000)&gt;0)*1),"")))</f>
        <v/>
      </c>
      <c r="Z135" t="str">
        <f>IF(Y135="","",IF(Y135="[FÓRMULA MANUAL]","",IFERROR(AVERAGEIFS(DATOS!$K$2:$K$20000,DATOS!$A$2:$A$20000,Y135,CONFIG_METADATA!$G$2:$G$20000,1,DATOS!$I$2:$I$20000,"Análisis"),"")))</f>
        <v/>
      </c>
      <c r="AA135" t="str">
        <f>IF(Y135="","",IF(Y135="[FÓRMULA MANUAL]","",IFERROR(AVERAGEIFS(DATOS!$K$2:$K$20000,DATOS!$A$2:$A$20000,Y135,CONFIG_METADATA!$G$2:$G$20000,1,DATOS!$I$2:$I$20000,"Orquesta/Banda/Conjunto"),"")))</f>
        <v/>
      </c>
      <c r="AB135" t="str">
        <f>IF(Y135="","",IF(Y135="[FÓRMULA MANUAL]","",IFERROR(AVERAGEIFS(DATOS!$K$2:$K$20000,DATOS!$A$2:$A$20000,Y135,CONFIG_METADATA!$G$2:$G$20000,1,DATOS!$I$2:$I$20000,"Música de Cámara"),"")))</f>
        <v/>
      </c>
      <c r="AC135" t="str">
        <f>IF(Y135="","",IF(Y135="[FÓRMULA MANUAL]","",IFERROR(SUMPRODUCT((DATOS!$A$2:$A$20000=Y135)*(CONFIG_METADATA!$G$2:$G$20000=1)*(COUNTIF(CONFIG_ASIGNATURAS!$B$7:$B$27,DATOS!$I$2:$I$20000)&gt;0)*(DATOS!$K$2:$K$20000))/SUMPRODUCT((DATOS!$A$2:$A$20000=Y135)*(CONFIG_METADATA!$G$2:$G$20000=1)*(COUNTIF(CONFIG_ASIGNATURAS!$B$7:$B$27,DATOS!$I$2:$I$20000)&gt;0)*1),"")))</f>
        <v/>
      </c>
      <c r="AF135" t="str">
        <f>IF(AE135="","",IF(AE135="[FÓRMULA MANUAL]","",IFERROR(AVERAGEIFS(DATOS!$K$2:$K$20000,DATOS!$A$2:$A$20000,AE135,CONFIG_METADATA!$G$2:$G$20000,1,DATOS!$I$2:$I$20000,"Análisis"),"")))</f>
        <v/>
      </c>
      <c r="AG135" t="str">
        <f>IF(AE135="","",IF(AE135="[FÓRMULA MANUAL]","",IFERROR(AVERAGEIFS(DATOS!$K$2:$K$20000,DATOS!$A$2:$A$20000,AE135,CONFIG_METADATA!$G$2:$G$20000,1,DATOS!$I$2:$I$20000,"Orquesta/Banda/Conjunto"),"")))</f>
        <v/>
      </c>
      <c r="AH135" t="str">
        <f>IF(AE135="","",IF(AE135="[FÓRMULA MANUAL]","",IFERROR(AVERAGEIFS(DATOS!$K$2:$K$20000,DATOS!$A$2:$A$20000,AE135,CONFIG_METADATA!$G$2:$G$20000,1,DATOS!$I$2:$I$20000,"Música de Cámara"),"")))</f>
        <v/>
      </c>
      <c r="AI135" t="str">
        <f>IF(AE135="","",IF(AE135="[FÓRMULA MANUAL]","",IFERROR(SUMPRODUCT((DATOS!$A$2:$A$20000=AE135)*(CONFIG_METADATA!$G$2:$G$20000=1)*(COUNTIF(CONFIG_ASIGNATURAS!$B$7:$B$27,DATOS!$I$2:$I$20000)&gt;0)*(DATOS!$K$2:$K$20000))/SUMPRODUCT((DATOS!$A$2:$A$20000=AE135)*(CONFIG_METADATA!$G$2:$G$20000=1)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MANUAL]","",IFERROR(AVERAGEIFS(DATOS!$K$2:$K$20000,DATOS!$A$2:$A$20000,A136,CONFIG_METADATA!$G$2:$G$20000,1,DATOS!$I$2:$I$20000,"Lenguaje Musical"),"")))</f>
        <v/>
      </c>
      <c r="C136" t="str">
        <f>IF(A136="","",IF(A136="[FÓRMULA MANUAL]","",IFERROR(AVERAGEIFS(DATOS!$K$2:$K$20000,DATOS!$A$2:$A$20000,A136,CONFIG_METADATA!$G$2:$G$20000,1,DATOS!$I$2:$I$20000,"Orquesta/Banda/Conjunto"),"")))</f>
        <v/>
      </c>
      <c r="D136" t="str">
        <f>IF(A136="","",IF(A136="[FÓRMULA MANUAL]","",IFERROR(AVERAGEIFS(DATOS!$K$2:$K$20000,DATOS!$A$2:$A$20000,A136,CONFIG_METADATA!$G$2:$G$20000,1,DATOS!$I$2:$I$20000,"Conjunto"),"")))</f>
        <v/>
      </c>
      <c r="E136" t="str">
        <f>IF(A136="","",IF(A136="[FÓRMULA MANUAL]","",IFERROR(SUMPRODUCT((DATOS!$A$2:$A$20000=A136)*(CONFIG_METADATA!$G$2:$G$20000=1)*(COUNTIF(CONFIG_ASIGNATURAS!$B$7:$B$27,DATOS!$I$2:$I$20000)&gt;0)*(DATOS!$K$2:$K$20000))/SUMPRODUCT((DATOS!$A$2:$A$20000=A136)*(CONFIG_METADATA!$G$2:$G$20000=1)*(COUNTIF(CONFIG_ASIGNATURAS!$B$7:$B$27,DATOS!$I$2:$I$20000)&gt;0)*1),"")))</f>
        <v/>
      </c>
      <c r="H136" t="str">
        <f>IF(G136="","",IF(G136="[FÓRMULA MANUAL]","",IFERROR(AVERAGEIFS(DATOS!$K$2:$K$20000,DATOS!$A$2:$A$20000,G136,CONFIG_METADATA!$G$2:$G$20000,1,DATOS!$I$2:$I$20000,"Lenguaje Musical"),"")))</f>
        <v/>
      </c>
      <c r="I136" t="str">
        <f>IF(G136="","",IF(G136="[FÓRMULA MANUAL]","",IFERROR(AVERAGEIFS(DATOS!$K$2:$K$20000,DATOS!$A$2:$A$20000,G136,CONFIG_METADATA!$G$2:$G$20000,1,DATOS!$I$2:$I$20000,"Orquesta/Banda/Conjunto"),"")))</f>
        <v/>
      </c>
      <c r="J136" t="str">
        <f>IF(G136="","",IF(G136="[FÓRMULA MANUAL]","",IFERROR(AVERAGEIFS(DATOS!$K$2:$K$20000,DATOS!$A$2:$A$20000,G136,CONFIG_METADATA!$G$2:$G$20000,1,DATOS!$I$2:$I$20000,"Conjunto"),"")))</f>
        <v/>
      </c>
      <c r="K136" t="str">
        <f>IF(G136="","",IF(G136="[FÓRMULA MANUAL]","",IFERROR(SUMPRODUCT((DATOS!$A$2:$A$20000=G136)*(CONFIG_METADATA!$G$2:$G$20000=1)*(COUNTIF(CONFIG_ASIGNATURAS!$B$7:$B$27,DATOS!$I$2:$I$20000)&gt;0)*(DATOS!$K$2:$K$20000))/SUMPRODUCT((DATOS!$A$2:$A$20000=G136)*(CONFIG_METADATA!$G$2:$G$20000=1)*(COUNTIF(CONFIG_ASIGNATURAS!$B$7:$B$27,DATOS!$I$2:$I$20000)&gt;0)*1),"")))</f>
        <v/>
      </c>
      <c r="N136" t="str">
        <f>IF(M136="","",IF(M136="[FÓRMULA MANUAL]","",IFERROR(AVERAGEIFS(DATOS!$K$2:$K$20000,DATOS!$A$2:$A$20000,M136,CONFIG_METADATA!$G$2:$G$20000,1,DATOS!$I$2:$I$20000,"Armonía"),"")))</f>
        <v/>
      </c>
      <c r="O136" t="str">
        <f>IF(M136="","",IF(M136="[FÓRMULA MANUAL]","",IFERROR(AVERAGEIFS(DATOS!$K$2:$K$20000,DATOS!$A$2:$A$20000,M136,CONFIG_METADATA!$G$2:$G$20000,1,DATOS!$I$2:$I$20000,"Orquesta/Banda/Conjunto"),"")))</f>
        <v/>
      </c>
      <c r="P136" t="str">
        <f>IF(M136="","",IF(M136="[FÓRMULA MANUAL]","",IFERROR(AVERAGEIFS(DATOS!$K$2:$K$20000,DATOS!$A$2:$A$20000,M136,CONFIG_METADATA!$G$2:$G$20000,1,DATOS!$I$2:$I$20000,"Música de Cámara"),"")))</f>
        <v/>
      </c>
      <c r="Q136" t="str">
        <f>IF(M136="","",IF(M136="[FÓRMULA MANUAL]","",IFERROR(SUMPRODUCT((DATOS!$A$2:$A$20000=M136)*(CONFIG_METADATA!$G$2:$G$20000=1)*(COUNTIF(CONFIG_ASIGNATURAS!$B$7:$B$27,DATOS!$I$2:$I$20000)&gt;0)*(DATOS!$K$2:$K$20000))/SUMPRODUCT((DATOS!$A$2:$A$20000=M136)*(CONFIG_METADATA!$G$2:$G$20000=1)*(COUNTIF(CONFIG_ASIGNATURAS!$B$7:$B$27,DATOS!$I$2:$I$20000)&gt;0)*1),"")))</f>
        <v/>
      </c>
      <c r="T136" t="str">
        <f>IF(S136="","",IF(S136="[FÓRMULA MANUAL]","",IFERROR(AVERAGEIFS(DATOS!$K$2:$K$20000,DATOS!$A$2:$A$20000,S136,CONFIG_METADATA!$G$2:$G$20000,1,DATOS!$I$2:$I$20000,"Armonía"),"")))</f>
        <v/>
      </c>
      <c r="U136" t="str">
        <f>IF(S136="","",IF(S136="[FÓRMULA MANUAL]","",IFERROR(AVERAGEIFS(DATOS!$K$2:$K$20000,DATOS!$A$2:$A$20000,S136,CONFIG_METADATA!$G$2:$G$20000,1,DATOS!$I$2:$I$20000,"Orquesta/Banda/Conjunto"),"")))</f>
        <v/>
      </c>
      <c r="V136" t="str">
        <f>IF(S136="","",IF(S136="[FÓRMULA MANUAL]","",IFERROR(AVERAGEIFS(DATOS!$K$2:$K$20000,DATOS!$A$2:$A$20000,S136,CONFIG_METADATA!$G$2:$G$20000,1,DATOS!$I$2:$I$20000,"Música de Cámara"),"")))</f>
        <v/>
      </c>
      <c r="W136" t="str">
        <f>IF(S136="","",IF(S136="[FÓRMULA MANUAL]","",IFERROR(SUMPRODUCT((DATOS!$A$2:$A$20000=S136)*(CONFIG_METADATA!$G$2:$G$20000=1)*(COUNTIF(CONFIG_ASIGNATURAS!$B$7:$B$27,DATOS!$I$2:$I$20000)&gt;0)*(DATOS!$K$2:$K$20000))/SUMPRODUCT((DATOS!$A$2:$A$20000=S136)*(CONFIG_METADATA!$G$2:$G$20000=1)*(COUNTIF(CONFIG_ASIGNATURAS!$B$7:$B$27,DATOS!$I$2:$I$20000)&gt;0)*1),"")))</f>
        <v/>
      </c>
      <c r="Z136" t="str">
        <f>IF(Y136="","",IF(Y136="[FÓRMULA MANUAL]","",IFERROR(AVERAGEIFS(DATOS!$K$2:$K$20000,DATOS!$A$2:$A$20000,Y136,CONFIG_METADATA!$G$2:$G$20000,1,DATOS!$I$2:$I$20000,"Análisis"),"")))</f>
        <v/>
      </c>
      <c r="AA136" t="str">
        <f>IF(Y136="","",IF(Y136="[FÓRMULA MANUAL]","",IFERROR(AVERAGEIFS(DATOS!$K$2:$K$20000,DATOS!$A$2:$A$20000,Y136,CONFIG_METADATA!$G$2:$G$20000,1,DATOS!$I$2:$I$20000,"Orquesta/Banda/Conjunto"),"")))</f>
        <v/>
      </c>
      <c r="AB136" t="str">
        <f>IF(Y136="","",IF(Y136="[FÓRMULA MANUAL]","",IFERROR(AVERAGEIFS(DATOS!$K$2:$K$20000,DATOS!$A$2:$A$20000,Y136,CONFIG_METADATA!$G$2:$G$20000,1,DATOS!$I$2:$I$20000,"Música de Cámara"),"")))</f>
        <v/>
      </c>
      <c r="AC136" t="str">
        <f>IF(Y136="","",IF(Y136="[FÓRMULA MANUAL]","",IFERROR(SUMPRODUCT((DATOS!$A$2:$A$20000=Y136)*(CONFIG_METADATA!$G$2:$G$20000=1)*(COUNTIF(CONFIG_ASIGNATURAS!$B$7:$B$27,DATOS!$I$2:$I$20000)&gt;0)*(DATOS!$K$2:$K$20000))/SUMPRODUCT((DATOS!$A$2:$A$20000=Y136)*(CONFIG_METADATA!$G$2:$G$20000=1)*(COUNTIF(CONFIG_ASIGNATURAS!$B$7:$B$27,DATOS!$I$2:$I$20000)&gt;0)*1),"")))</f>
        <v/>
      </c>
      <c r="AF136" t="str">
        <f>IF(AE136="","",IF(AE136="[FÓRMULA MANUAL]","",IFERROR(AVERAGEIFS(DATOS!$K$2:$K$20000,DATOS!$A$2:$A$20000,AE136,CONFIG_METADATA!$G$2:$G$20000,1,DATOS!$I$2:$I$20000,"Análisis"),"")))</f>
        <v/>
      </c>
      <c r="AG136" t="str">
        <f>IF(AE136="","",IF(AE136="[FÓRMULA MANUAL]","",IFERROR(AVERAGEIFS(DATOS!$K$2:$K$20000,DATOS!$A$2:$A$20000,AE136,CONFIG_METADATA!$G$2:$G$20000,1,DATOS!$I$2:$I$20000,"Orquesta/Banda/Conjunto"),"")))</f>
        <v/>
      </c>
      <c r="AH136" t="str">
        <f>IF(AE136="","",IF(AE136="[FÓRMULA MANUAL]","",IFERROR(AVERAGEIFS(DATOS!$K$2:$K$20000,DATOS!$A$2:$A$20000,AE136,CONFIG_METADATA!$G$2:$G$20000,1,DATOS!$I$2:$I$20000,"Música de Cámara"),"")))</f>
        <v/>
      </c>
      <c r="AI136" t="str">
        <f>IF(AE136="","",IF(AE136="[FÓRMULA MANUAL]","",IFERROR(SUMPRODUCT((DATOS!$A$2:$A$20000=AE136)*(CONFIG_METADATA!$G$2:$G$20000=1)*(COUNTIF(CONFIG_ASIGNATURAS!$B$7:$B$27,DATOS!$I$2:$I$20000)&gt;0)*(DATOS!$K$2:$K$20000))/SUMPRODUCT((DATOS!$A$2:$A$20000=AE136)*(CONFIG_METADATA!$G$2:$G$20000=1)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MANUAL]","",IFERROR(AVERAGEIFS(DATOS!$K$2:$K$20000,DATOS!$A$2:$A$20000,A137,CONFIG_METADATA!$G$2:$G$20000,1,DATOS!$I$2:$I$20000,"Lenguaje Musical"),"")))</f>
        <v/>
      </c>
      <c r="C137" t="str">
        <f>IF(A137="","",IF(A137="[FÓRMULA MANUAL]","",IFERROR(AVERAGEIFS(DATOS!$K$2:$K$20000,DATOS!$A$2:$A$20000,A137,CONFIG_METADATA!$G$2:$G$20000,1,DATOS!$I$2:$I$20000,"Orquesta/Banda/Conjunto"),"")))</f>
        <v/>
      </c>
      <c r="D137" t="str">
        <f>IF(A137="","",IF(A137="[FÓRMULA MANUAL]","",IFERROR(AVERAGEIFS(DATOS!$K$2:$K$20000,DATOS!$A$2:$A$20000,A137,CONFIG_METADATA!$G$2:$G$20000,1,DATOS!$I$2:$I$20000,"Conjunto"),"")))</f>
        <v/>
      </c>
      <c r="E137" t="str">
        <f>IF(A137="","",IF(A137="[FÓRMULA MANUAL]","",IFERROR(SUMPRODUCT((DATOS!$A$2:$A$20000=A137)*(CONFIG_METADATA!$G$2:$G$20000=1)*(COUNTIF(CONFIG_ASIGNATURAS!$B$7:$B$27,DATOS!$I$2:$I$20000)&gt;0)*(DATOS!$K$2:$K$20000))/SUMPRODUCT((DATOS!$A$2:$A$20000=A137)*(CONFIG_METADATA!$G$2:$G$20000=1)*(COUNTIF(CONFIG_ASIGNATURAS!$B$7:$B$27,DATOS!$I$2:$I$20000)&gt;0)*1),"")))</f>
        <v/>
      </c>
      <c r="H137" t="str">
        <f>IF(G137="","",IF(G137="[FÓRMULA MANUAL]","",IFERROR(AVERAGEIFS(DATOS!$K$2:$K$20000,DATOS!$A$2:$A$20000,G137,CONFIG_METADATA!$G$2:$G$20000,1,DATOS!$I$2:$I$20000,"Lenguaje Musical"),"")))</f>
        <v/>
      </c>
      <c r="I137" t="str">
        <f>IF(G137="","",IF(G137="[FÓRMULA MANUAL]","",IFERROR(AVERAGEIFS(DATOS!$K$2:$K$20000,DATOS!$A$2:$A$20000,G137,CONFIG_METADATA!$G$2:$G$20000,1,DATOS!$I$2:$I$20000,"Orquesta/Banda/Conjunto"),"")))</f>
        <v/>
      </c>
      <c r="J137" t="str">
        <f>IF(G137="","",IF(G137="[FÓRMULA MANUAL]","",IFERROR(AVERAGEIFS(DATOS!$K$2:$K$20000,DATOS!$A$2:$A$20000,G137,CONFIG_METADATA!$G$2:$G$20000,1,DATOS!$I$2:$I$20000,"Conjunto"),"")))</f>
        <v/>
      </c>
      <c r="K137" t="str">
        <f>IF(G137="","",IF(G137="[FÓRMULA MANUAL]","",IFERROR(SUMPRODUCT((DATOS!$A$2:$A$20000=G137)*(CONFIG_METADATA!$G$2:$G$20000=1)*(COUNTIF(CONFIG_ASIGNATURAS!$B$7:$B$27,DATOS!$I$2:$I$20000)&gt;0)*(DATOS!$K$2:$K$20000))/SUMPRODUCT((DATOS!$A$2:$A$20000=G137)*(CONFIG_METADATA!$G$2:$G$20000=1)*(COUNTIF(CONFIG_ASIGNATURAS!$B$7:$B$27,DATOS!$I$2:$I$20000)&gt;0)*1),"")))</f>
        <v/>
      </c>
      <c r="N137" t="str">
        <f>IF(M137="","",IF(M137="[FÓRMULA MANUAL]","",IFERROR(AVERAGEIFS(DATOS!$K$2:$K$20000,DATOS!$A$2:$A$20000,M137,CONFIG_METADATA!$G$2:$G$20000,1,DATOS!$I$2:$I$20000,"Armonía"),"")))</f>
        <v/>
      </c>
      <c r="O137" t="str">
        <f>IF(M137="","",IF(M137="[FÓRMULA MANUAL]","",IFERROR(AVERAGEIFS(DATOS!$K$2:$K$20000,DATOS!$A$2:$A$20000,M137,CONFIG_METADATA!$G$2:$G$20000,1,DATOS!$I$2:$I$20000,"Orquesta/Banda/Conjunto"),"")))</f>
        <v/>
      </c>
      <c r="P137" t="str">
        <f>IF(M137="","",IF(M137="[FÓRMULA MANUAL]","",IFERROR(AVERAGEIFS(DATOS!$K$2:$K$20000,DATOS!$A$2:$A$20000,M137,CONFIG_METADATA!$G$2:$G$20000,1,DATOS!$I$2:$I$20000,"Música de Cámara"),"")))</f>
        <v/>
      </c>
      <c r="Q137" t="str">
        <f>IF(M137="","",IF(M137="[FÓRMULA MANUAL]","",IFERROR(SUMPRODUCT((DATOS!$A$2:$A$20000=M137)*(CONFIG_METADATA!$G$2:$G$20000=1)*(COUNTIF(CONFIG_ASIGNATURAS!$B$7:$B$27,DATOS!$I$2:$I$20000)&gt;0)*(DATOS!$K$2:$K$20000))/SUMPRODUCT((DATOS!$A$2:$A$20000=M137)*(CONFIG_METADATA!$G$2:$G$20000=1)*(COUNTIF(CONFIG_ASIGNATURAS!$B$7:$B$27,DATOS!$I$2:$I$20000)&gt;0)*1),"")))</f>
        <v/>
      </c>
      <c r="T137" t="str">
        <f>IF(S137="","",IF(S137="[FÓRMULA MANUAL]","",IFERROR(AVERAGEIFS(DATOS!$K$2:$K$20000,DATOS!$A$2:$A$20000,S137,CONFIG_METADATA!$G$2:$G$20000,1,DATOS!$I$2:$I$20000,"Armonía"),"")))</f>
        <v/>
      </c>
      <c r="U137" t="str">
        <f>IF(S137="","",IF(S137="[FÓRMULA MANUAL]","",IFERROR(AVERAGEIFS(DATOS!$K$2:$K$20000,DATOS!$A$2:$A$20000,S137,CONFIG_METADATA!$G$2:$G$20000,1,DATOS!$I$2:$I$20000,"Orquesta/Banda/Conjunto"),"")))</f>
        <v/>
      </c>
      <c r="V137" t="str">
        <f>IF(S137="","",IF(S137="[FÓRMULA MANUAL]","",IFERROR(AVERAGEIFS(DATOS!$K$2:$K$20000,DATOS!$A$2:$A$20000,S137,CONFIG_METADATA!$G$2:$G$20000,1,DATOS!$I$2:$I$20000,"Música de Cámara"),"")))</f>
        <v/>
      </c>
      <c r="W137" t="str">
        <f>IF(S137="","",IF(S137="[FÓRMULA MANUAL]","",IFERROR(SUMPRODUCT((DATOS!$A$2:$A$20000=S137)*(CONFIG_METADATA!$G$2:$G$20000=1)*(COUNTIF(CONFIG_ASIGNATURAS!$B$7:$B$27,DATOS!$I$2:$I$20000)&gt;0)*(DATOS!$K$2:$K$20000))/SUMPRODUCT((DATOS!$A$2:$A$20000=S137)*(CONFIG_METADATA!$G$2:$G$20000=1)*(COUNTIF(CONFIG_ASIGNATURAS!$B$7:$B$27,DATOS!$I$2:$I$20000)&gt;0)*1),"")))</f>
        <v/>
      </c>
      <c r="Z137" t="str">
        <f>IF(Y137="","",IF(Y137="[FÓRMULA MANUAL]","",IFERROR(AVERAGEIFS(DATOS!$K$2:$K$20000,DATOS!$A$2:$A$20000,Y137,CONFIG_METADATA!$G$2:$G$20000,1,DATOS!$I$2:$I$20000,"Análisis"),"")))</f>
        <v/>
      </c>
      <c r="AA137" t="str">
        <f>IF(Y137="","",IF(Y137="[FÓRMULA MANUAL]","",IFERROR(AVERAGEIFS(DATOS!$K$2:$K$20000,DATOS!$A$2:$A$20000,Y137,CONFIG_METADATA!$G$2:$G$20000,1,DATOS!$I$2:$I$20000,"Orquesta/Banda/Conjunto"),"")))</f>
        <v/>
      </c>
      <c r="AB137" t="str">
        <f>IF(Y137="","",IF(Y137="[FÓRMULA MANUAL]","",IFERROR(AVERAGEIFS(DATOS!$K$2:$K$20000,DATOS!$A$2:$A$20000,Y137,CONFIG_METADATA!$G$2:$G$20000,1,DATOS!$I$2:$I$20000,"Música de Cámara"),"")))</f>
        <v/>
      </c>
      <c r="AC137" t="str">
        <f>IF(Y137="","",IF(Y137="[FÓRMULA MANUAL]","",IFERROR(SUMPRODUCT((DATOS!$A$2:$A$20000=Y137)*(CONFIG_METADATA!$G$2:$G$20000=1)*(COUNTIF(CONFIG_ASIGNATURAS!$B$7:$B$27,DATOS!$I$2:$I$20000)&gt;0)*(DATOS!$K$2:$K$20000))/SUMPRODUCT((DATOS!$A$2:$A$20000=Y137)*(CONFIG_METADATA!$G$2:$G$20000=1)*(COUNTIF(CONFIG_ASIGNATURAS!$B$7:$B$27,DATOS!$I$2:$I$20000)&gt;0)*1),"")))</f>
        <v/>
      </c>
      <c r="AF137" t="str">
        <f>IF(AE137="","",IF(AE137="[FÓRMULA MANUAL]","",IFERROR(AVERAGEIFS(DATOS!$K$2:$K$20000,DATOS!$A$2:$A$20000,AE137,CONFIG_METADATA!$G$2:$G$20000,1,DATOS!$I$2:$I$20000,"Análisis"),"")))</f>
        <v/>
      </c>
      <c r="AG137" t="str">
        <f>IF(AE137="","",IF(AE137="[FÓRMULA MANUAL]","",IFERROR(AVERAGEIFS(DATOS!$K$2:$K$20000,DATOS!$A$2:$A$20000,AE137,CONFIG_METADATA!$G$2:$G$20000,1,DATOS!$I$2:$I$20000,"Orquesta/Banda/Conjunto"),"")))</f>
        <v/>
      </c>
      <c r="AH137" t="str">
        <f>IF(AE137="","",IF(AE137="[FÓRMULA MANUAL]","",IFERROR(AVERAGEIFS(DATOS!$K$2:$K$20000,DATOS!$A$2:$A$20000,AE137,CONFIG_METADATA!$G$2:$G$20000,1,DATOS!$I$2:$I$20000,"Música de Cámara"),"")))</f>
        <v/>
      </c>
      <c r="AI137" t="str">
        <f>IF(AE137="","",IF(AE137="[FÓRMULA MANUAL]","",IFERROR(SUMPRODUCT((DATOS!$A$2:$A$20000=AE137)*(CONFIG_METADATA!$G$2:$G$20000=1)*(COUNTIF(CONFIG_ASIGNATURAS!$B$7:$B$27,DATOS!$I$2:$I$20000)&gt;0)*(DATOS!$K$2:$K$20000))/SUMPRODUCT((DATOS!$A$2:$A$20000=AE137)*(CONFIG_METADATA!$G$2:$G$20000=1)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MANUAL]","",IFERROR(AVERAGEIFS(DATOS!$K$2:$K$20000,DATOS!$A$2:$A$20000,A138,CONFIG_METADATA!$G$2:$G$20000,1,DATOS!$I$2:$I$20000,"Lenguaje Musical"),"")))</f>
        <v/>
      </c>
      <c r="C138" t="str">
        <f>IF(A138="","",IF(A138="[FÓRMULA MANUAL]","",IFERROR(AVERAGEIFS(DATOS!$K$2:$K$20000,DATOS!$A$2:$A$20000,A138,CONFIG_METADATA!$G$2:$G$20000,1,DATOS!$I$2:$I$20000,"Orquesta/Banda/Conjunto"),"")))</f>
        <v/>
      </c>
      <c r="D138" t="str">
        <f>IF(A138="","",IF(A138="[FÓRMULA MANUAL]","",IFERROR(AVERAGEIFS(DATOS!$K$2:$K$20000,DATOS!$A$2:$A$20000,A138,CONFIG_METADATA!$G$2:$G$20000,1,DATOS!$I$2:$I$20000,"Conjunto"),"")))</f>
        <v/>
      </c>
      <c r="E138" t="str">
        <f>IF(A138="","",IF(A138="[FÓRMULA MANUAL]","",IFERROR(SUMPRODUCT((DATOS!$A$2:$A$20000=A138)*(CONFIG_METADATA!$G$2:$G$20000=1)*(COUNTIF(CONFIG_ASIGNATURAS!$B$7:$B$27,DATOS!$I$2:$I$20000)&gt;0)*(DATOS!$K$2:$K$20000))/SUMPRODUCT((DATOS!$A$2:$A$20000=A138)*(CONFIG_METADATA!$G$2:$G$20000=1)*(COUNTIF(CONFIG_ASIGNATURAS!$B$7:$B$27,DATOS!$I$2:$I$20000)&gt;0)*1),"")))</f>
        <v/>
      </c>
      <c r="H138" t="str">
        <f>IF(G138="","",IF(G138="[FÓRMULA MANUAL]","",IFERROR(AVERAGEIFS(DATOS!$K$2:$K$20000,DATOS!$A$2:$A$20000,G138,CONFIG_METADATA!$G$2:$G$20000,1,DATOS!$I$2:$I$20000,"Lenguaje Musical"),"")))</f>
        <v/>
      </c>
      <c r="I138" t="str">
        <f>IF(G138="","",IF(G138="[FÓRMULA MANUAL]","",IFERROR(AVERAGEIFS(DATOS!$K$2:$K$20000,DATOS!$A$2:$A$20000,G138,CONFIG_METADATA!$G$2:$G$20000,1,DATOS!$I$2:$I$20000,"Orquesta/Banda/Conjunto"),"")))</f>
        <v/>
      </c>
      <c r="J138" t="str">
        <f>IF(G138="","",IF(G138="[FÓRMULA MANUAL]","",IFERROR(AVERAGEIFS(DATOS!$K$2:$K$20000,DATOS!$A$2:$A$20000,G138,CONFIG_METADATA!$G$2:$G$20000,1,DATOS!$I$2:$I$20000,"Conjunto"),"")))</f>
        <v/>
      </c>
      <c r="K138" t="str">
        <f>IF(G138="","",IF(G138="[FÓRMULA MANUAL]","",IFERROR(SUMPRODUCT((DATOS!$A$2:$A$20000=G138)*(CONFIG_METADATA!$G$2:$G$20000=1)*(COUNTIF(CONFIG_ASIGNATURAS!$B$7:$B$27,DATOS!$I$2:$I$20000)&gt;0)*(DATOS!$K$2:$K$20000))/SUMPRODUCT((DATOS!$A$2:$A$20000=G138)*(CONFIG_METADATA!$G$2:$G$20000=1)*(COUNTIF(CONFIG_ASIGNATURAS!$B$7:$B$27,DATOS!$I$2:$I$20000)&gt;0)*1),"")))</f>
        <v/>
      </c>
      <c r="N138" t="str">
        <f>IF(M138="","",IF(M138="[FÓRMULA MANUAL]","",IFERROR(AVERAGEIFS(DATOS!$K$2:$K$20000,DATOS!$A$2:$A$20000,M138,CONFIG_METADATA!$G$2:$G$20000,1,DATOS!$I$2:$I$20000,"Armonía"),"")))</f>
        <v/>
      </c>
      <c r="O138" t="str">
        <f>IF(M138="","",IF(M138="[FÓRMULA MANUAL]","",IFERROR(AVERAGEIFS(DATOS!$K$2:$K$20000,DATOS!$A$2:$A$20000,M138,CONFIG_METADATA!$G$2:$G$20000,1,DATOS!$I$2:$I$20000,"Orquesta/Banda/Conjunto"),"")))</f>
        <v/>
      </c>
      <c r="P138" t="str">
        <f>IF(M138="","",IF(M138="[FÓRMULA MANUAL]","",IFERROR(AVERAGEIFS(DATOS!$K$2:$K$20000,DATOS!$A$2:$A$20000,M138,CONFIG_METADATA!$G$2:$G$20000,1,DATOS!$I$2:$I$20000,"Música de Cámara"),"")))</f>
        <v/>
      </c>
      <c r="Q138" t="str">
        <f>IF(M138="","",IF(M138="[FÓRMULA MANUAL]","",IFERROR(SUMPRODUCT((DATOS!$A$2:$A$20000=M138)*(CONFIG_METADATA!$G$2:$G$20000=1)*(COUNTIF(CONFIG_ASIGNATURAS!$B$7:$B$27,DATOS!$I$2:$I$20000)&gt;0)*(DATOS!$K$2:$K$20000))/SUMPRODUCT((DATOS!$A$2:$A$20000=M138)*(CONFIG_METADATA!$G$2:$G$20000=1)*(COUNTIF(CONFIG_ASIGNATURAS!$B$7:$B$27,DATOS!$I$2:$I$20000)&gt;0)*1),"")))</f>
        <v/>
      </c>
      <c r="T138" t="str">
        <f>IF(S138="","",IF(S138="[FÓRMULA MANUAL]","",IFERROR(AVERAGEIFS(DATOS!$K$2:$K$20000,DATOS!$A$2:$A$20000,S138,CONFIG_METADATA!$G$2:$G$20000,1,DATOS!$I$2:$I$20000,"Armonía"),"")))</f>
        <v/>
      </c>
      <c r="U138" t="str">
        <f>IF(S138="","",IF(S138="[FÓRMULA MANUAL]","",IFERROR(AVERAGEIFS(DATOS!$K$2:$K$20000,DATOS!$A$2:$A$20000,S138,CONFIG_METADATA!$G$2:$G$20000,1,DATOS!$I$2:$I$20000,"Orquesta/Banda/Conjunto"),"")))</f>
        <v/>
      </c>
      <c r="V138" t="str">
        <f>IF(S138="","",IF(S138="[FÓRMULA MANUAL]","",IFERROR(AVERAGEIFS(DATOS!$K$2:$K$20000,DATOS!$A$2:$A$20000,S138,CONFIG_METADATA!$G$2:$G$20000,1,DATOS!$I$2:$I$20000,"Música de Cámara"),"")))</f>
        <v/>
      </c>
      <c r="W138" t="str">
        <f>IF(S138="","",IF(S138="[FÓRMULA MANUAL]","",IFERROR(SUMPRODUCT((DATOS!$A$2:$A$20000=S138)*(CONFIG_METADATA!$G$2:$G$20000=1)*(COUNTIF(CONFIG_ASIGNATURAS!$B$7:$B$27,DATOS!$I$2:$I$20000)&gt;0)*(DATOS!$K$2:$K$20000))/SUMPRODUCT((DATOS!$A$2:$A$20000=S138)*(CONFIG_METADATA!$G$2:$G$20000=1)*(COUNTIF(CONFIG_ASIGNATURAS!$B$7:$B$27,DATOS!$I$2:$I$20000)&gt;0)*1),"")))</f>
        <v/>
      </c>
      <c r="Z138" t="str">
        <f>IF(Y138="","",IF(Y138="[FÓRMULA MANUAL]","",IFERROR(AVERAGEIFS(DATOS!$K$2:$K$20000,DATOS!$A$2:$A$20000,Y138,CONFIG_METADATA!$G$2:$G$20000,1,DATOS!$I$2:$I$20000,"Análisis"),"")))</f>
        <v/>
      </c>
      <c r="AA138" t="str">
        <f>IF(Y138="","",IF(Y138="[FÓRMULA MANUAL]","",IFERROR(AVERAGEIFS(DATOS!$K$2:$K$20000,DATOS!$A$2:$A$20000,Y138,CONFIG_METADATA!$G$2:$G$20000,1,DATOS!$I$2:$I$20000,"Orquesta/Banda/Conjunto"),"")))</f>
        <v/>
      </c>
      <c r="AB138" t="str">
        <f>IF(Y138="","",IF(Y138="[FÓRMULA MANUAL]","",IFERROR(AVERAGEIFS(DATOS!$K$2:$K$20000,DATOS!$A$2:$A$20000,Y138,CONFIG_METADATA!$G$2:$G$20000,1,DATOS!$I$2:$I$20000,"Música de Cámara"),"")))</f>
        <v/>
      </c>
      <c r="AC138" t="str">
        <f>IF(Y138="","",IF(Y138="[FÓRMULA MANUAL]","",IFERROR(SUMPRODUCT((DATOS!$A$2:$A$20000=Y138)*(CONFIG_METADATA!$G$2:$G$20000=1)*(COUNTIF(CONFIG_ASIGNATURAS!$B$7:$B$27,DATOS!$I$2:$I$20000)&gt;0)*(DATOS!$K$2:$K$20000))/SUMPRODUCT((DATOS!$A$2:$A$20000=Y138)*(CONFIG_METADATA!$G$2:$G$20000=1)*(COUNTIF(CONFIG_ASIGNATURAS!$B$7:$B$27,DATOS!$I$2:$I$20000)&gt;0)*1),"")))</f>
        <v/>
      </c>
      <c r="AF138" t="str">
        <f>IF(AE138="","",IF(AE138="[FÓRMULA MANUAL]","",IFERROR(AVERAGEIFS(DATOS!$K$2:$K$20000,DATOS!$A$2:$A$20000,AE138,CONFIG_METADATA!$G$2:$G$20000,1,DATOS!$I$2:$I$20000,"Análisis"),"")))</f>
        <v/>
      </c>
      <c r="AG138" t="str">
        <f>IF(AE138="","",IF(AE138="[FÓRMULA MANUAL]","",IFERROR(AVERAGEIFS(DATOS!$K$2:$K$20000,DATOS!$A$2:$A$20000,AE138,CONFIG_METADATA!$G$2:$G$20000,1,DATOS!$I$2:$I$20000,"Orquesta/Banda/Conjunto"),"")))</f>
        <v/>
      </c>
      <c r="AH138" t="str">
        <f>IF(AE138="","",IF(AE138="[FÓRMULA MANUAL]","",IFERROR(AVERAGEIFS(DATOS!$K$2:$K$20000,DATOS!$A$2:$A$20000,AE138,CONFIG_METADATA!$G$2:$G$20000,1,DATOS!$I$2:$I$20000,"Música de Cámara"),"")))</f>
        <v/>
      </c>
      <c r="AI138" t="str">
        <f>IF(AE138="","",IF(AE138="[FÓRMULA MANUAL]","",IFERROR(SUMPRODUCT((DATOS!$A$2:$A$20000=AE138)*(CONFIG_METADATA!$G$2:$G$20000=1)*(COUNTIF(CONFIG_ASIGNATURAS!$B$7:$B$27,DATOS!$I$2:$I$20000)&gt;0)*(DATOS!$K$2:$K$20000))/SUMPRODUCT((DATOS!$A$2:$A$20000=AE138)*(CONFIG_METADATA!$G$2:$G$20000=1)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MANUAL]","",IFERROR(AVERAGEIFS(DATOS!$K$2:$K$20000,DATOS!$A$2:$A$20000,A139,CONFIG_METADATA!$G$2:$G$20000,1,DATOS!$I$2:$I$20000,"Lenguaje Musical"),"")))</f>
        <v/>
      </c>
      <c r="C139" t="str">
        <f>IF(A139="","",IF(A139="[FÓRMULA MANUAL]","",IFERROR(AVERAGEIFS(DATOS!$K$2:$K$20000,DATOS!$A$2:$A$20000,A139,CONFIG_METADATA!$G$2:$G$20000,1,DATOS!$I$2:$I$20000,"Orquesta/Banda/Conjunto"),"")))</f>
        <v/>
      </c>
      <c r="D139" t="str">
        <f>IF(A139="","",IF(A139="[FÓRMULA MANUAL]","",IFERROR(AVERAGEIFS(DATOS!$K$2:$K$20000,DATOS!$A$2:$A$20000,A139,CONFIG_METADATA!$G$2:$G$20000,1,DATOS!$I$2:$I$20000,"Conjunto"),"")))</f>
        <v/>
      </c>
      <c r="E139" t="str">
        <f>IF(A139="","",IF(A139="[FÓRMULA MANUAL]","",IFERROR(SUMPRODUCT((DATOS!$A$2:$A$20000=A139)*(CONFIG_METADATA!$G$2:$G$20000=1)*(COUNTIF(CONFIG_ASIGNATURAS!$B$7:$B$27,DATOS!$I$2:$I$20000)&gt;0)*(DATOS!$K$2:$K$20000))/SUMPRODUCT((DATOS!$A$2:$A$20000=A139)*(CONFIG_METADATA!$G$2:$G$20000=1)*(COUNTIF(CONFIG_ASIGNATURAS!$B$7:$B$27,DATOS!$I$2:$I$20000)&gt;0)*1),"")))</f>
        <v/>
      </c>
      <c r="H139" t="str">
        <f>IF(G139="","",IF(G139="[FÓRMULA MANUAL]","",IFERROR(AVERAGEIFS(DATOS!$K$2:$K$20000,DATOS!$A$2:$A$20000,G139,CONFIG_METADATA!$G$2:$G$20000,1,DATOS!$I$2:$I$20000,"Lenguaje Musical"),"")))</f>
        <v/>
      </c>
      <c r="I139" t="str">
        <f>IF(G139="","",IF(G139="[FÓRMULA MANUAL]","",IFERROR(AVERAGEIFS(DATOS!$K$2:$K$20000,DATOS!$A$2:$A$20000,G139,CONFIG_METADATA!$G$2:$G$20000,1,DATOS!$I$2:$I$20000,"Orquesta/Banda/Conjunto"),"")))</f>
        <v/>
      </c>
      <c r="J139" t="str">
        <f>IF(G139="","",IF(G139="[FÓRMULA MANUAL]","",IFERROR(AVERAGEIFS(DATOS!$K$2:$K$20000,DATOS!$A$2:$A$20000,G139,CONFIG_METADATA!$G$2:$G$20000,1,DATOS!$I$2:$I$20000,"Conjunto"),"")))</f>
        <v/>
      </c>
      <c r="K139" t="str">
        <f>IF(G139="","",IF(G139="[FÓRMULA MANUAL]","",IFERROR(SUMPRODUCT((DATOS!$A$2:$A$20000=G139)*(CONFIG_METADATA!$G$2:$G$20000=1)*(COUNTIF(CONFIG_ASIGNATURAS!$B$7:$B$27,DATOS!$I$2:$I$20000)&gt;0)*(DATOS!$K$2:$K$20000))/SUMPRODUCT((DATOS!$A$2:$A$20000=G139)*(CONFIG_METADATA!$G$2:$G$20000=1)*(COUNTIF(CONFIG_ASIGNATURAS!$B$7:$B$27,DATOS!$I$2:$I$20000)&gt;0)*1),"")))</f>
        <v/>
      </c>
      <c r="N139" t="str">
        <f>IF(M139="","",IF(M139="[FÓRMULA MANUAL]","",IFERROR(AVERAGEIFS(DATOS!$K$2:$K$20000,DATOS!$A$2:$A$20000,M139,CONFIG_METADATA!$G$2:$G$20000,1,DATOS!$I$2:$I$20000,"Armonía"),"")))</f>
        <v/>
      </c>
      <c r="O139" t="str">
        <f>IF(M139="","",IF(M139="[FÓRMULA MANUAL]","",IFERROR(AVERAGEIFS(DATOS!$K$2:$K$20000,DATOS!$A$2:$A$20000,M139,CONFIG_METADATA!$G$2:$G$20000,1,DATOS!$I$2:$I$20000,"Orquesta/Banda/Conjunto"),"")))</f>
        <v/>
      </c>
      <c r="P139" t="str">
        <f>IF(M139="","",IF(M139="[FÓRMULA MANUAL]","",IFERROR(AVERAGEIFS(DATOS!$K$2:$K$20000,DATOS!$A$2:$A$20000,M139,CONFIG_METADATA!$G$2:$G$20000,1,DATOS!$I$2:$I$20000,"Música de Cámara"),"")))</f>
        <v/>
      </c>
      <c r="Q139" t="str">
        <f>IF(M139="","",IF(M139="[FÓRMULA MANUAL]","",IFERROR(SUMPRODUCT((DATOS!$A$2:$A$20000=M139)*(CONFIG_METADATA!$G$2:$G$20000=1)*(COUNTIF(CONFIG_ASIGNATURAS!$B$7:$B$27,DATOS!$I$2:$I$20000)&gt;0)*(DATOS!$K$2:$K$20000))/SUMPRODUCT((DATOS!$A$2:$A$20000=M139)*(CONFIG_METADATA!$G$2:$G$20000=1)*(COUNTIF(CONFIG_ASIGNATURAS!$B$7:$B$27,DATOS!$I$2:$I$20000)&gt;0)*1),"")))</f>
        <v/>
      </c>
      <c r="T139" t="str">
        <f>IF(S139="","",IF(S139="[FÓRMULA MANUAL]","",IFERROR(AVERAGEIFS(DATOS!$K$2:$K$20000,DATOS!$A$2:$A$20000,S139,CONFIG_METADATA!$G$2:$G$20000,1,DATOS!$I$2:$I$20000,"Armonía"),"")))</f>
        <v/>
      </c>
      <c r="U139" t="str">
        <f>IF(S139="","",IF(S139="[FÓRMULA MANUAL]","",IFERROR(AVERAGEIFS(DATOS!$K$2:$K$20000,DATOS!$A$2:$A$20000,S139,CONFIG_METADATA!$G$2:$G$20000,1,DATOS!$I$2:$I$20000,"Orquesta/Banda/Conjunto"),"")))</f>
        <v/>
      </c>
      <c r="V139" t="str">
        <f>IF(S139="","",IF(S139="[FÓRMULA MANUAL]","",IFERROR(AVERAGEIFS(DATOS!$K$2:$K$20000,DATOS!$A$2:$A$20000,S139,CONFIG_METADATA!$G$2:$G$20000,1,DATOS!$I$2:$I$20000,"Música de Cámara"),"")))</f>
        <v/>
      </c>
      <c r="W139" t="str">
        <f>IF(S139="","",IF(S139="[FÓRMULA MANUAL]","",IFERROR(SUMPRODUCT((DATOS!$A$2:$A$20000=S139)*(CONFIG_METADATA!$G$2:$G$20000=1)*(COUNTIF(CONFIG_ASIGNATURAS!$B$7:$B$27,DATOS!$I$2:$I$20000)&gt;0)*(DATOS!$K$2:$K$20000))/SUMPRODUCT((DATOS!$A$2:$A$20000=S139)*(CONFIG_METADATA!$G$2:$G$20000=1)*(COUNTIF(CONFIG_ASIGNATURAS!$B$7:$B$27,DATOS!$I$2:$I$20000)&gt;0)*1),"")))</f>
        <v/>
      </c>
      <c r="Z139" t="str">
        <f>IF(Y139="","",IF(Y139="[FÓRMULA MANUAL]","",IFERROR(AVERAGEIFS(DATOS!$K$2:$K$20000,DATOS!$A$2:$A$20000,Y139,CONFIG_METADATA!$G$2:$G$20000,1,DATOS!$I$2:$I$20000,"Análisis"),"")))</f>
        <v/>
      </c>
      <c r="AA139" t="str">
        <f>IF(Y139="","",IF(Y139="[FÓRMULA MANUAL]","",IFERROR(AVERAGEIFS(DATOS!$K$2:$K$20000,DATOS!$A$2:$A$20000,Y139,CONFIG_METADATA!$G$2:$G$20000,1,DATOS!$I$2:$I$20000,"Orquesta/Banda/Conjunto"),"")))</f>
        <v/>
      </c>
      <c r="AB139" t="str">
        <f>IF(Y139="","",IF(Y139="[FÓRMULA MANUAL]","",IFERROR(AVERAGEIFS(DATOS!$K$2:$K$20000,DATOS!$A$2:$A$20000,Y139,CONFIG_METADATA!$G$2:$G$20000,1,DATOS!$I$2:$I$20000,"Música de Cámara"),"")))</f>
        <v/>
      </c>
      <c r="AC139" t="str">
        <f>IF(Y139="","",IF(Y139="[FÓRMULA MANUAL]","",IFERROR(SUMPRODUCT((DATOS!$A$2:$A$20000=Y139)*(CONFIG_METADATA!$G$2:$G$20000=1)*(COUNTIF(CONFIG_ASIGNATURAS!$B$7:$B$27,DATOS!$I$2:$I$20000)&gt;0)*(DATOS!$K$2:$K$20000))/SUMPRODUCT((DATOS!$A$2:$A$20000=Y139)*(CONFIG_METADATA!$G$2:$G$20000=1)*(COUNTIF(CONFIG_ASIGNATURAS!$B$7:$B$27,DATOS!$I$2:$I$20000)&gt;0)*1),"")))</f>
        <v/>
      </c>
      <c r="AF139" t="str">
        <f>IF(AE139="","",IF(AE139="[FÓRMULA MANUAL]","",IFERROR(AVERAGEIFS(DATOS!$K$2:$K$20000,DATOS!$A$2:$A$20000,AE139,CONFIG_METADATA!$G$2:$G$20000,1,DATOS!$I$2:$I$20000,"Análisis"),"")))</f>
        <v/>
      </c>
      <c r="AG139" t="str">
        <f>IF(AE139="","",IF(AE139="[FÓRMULA MANUAL]","",IFERROR(AVERAGEIFS(DATOS!$K$2:$K$20000,DATOS!$A$2:$A$20000,AE139,CONFIG_METADATA!$G$2:$G$20000,1,DATOS!$I$2:$I$20000,"Orquesta/Banda/Conjunto"),"")))</f>
        <v/>
      </c>
      <c r="AH139" t="str">
        <f>IF(AE139="","",IF(AE139="[FÓRMULA MANUAL]","",IFERROR(AVERAGEIFS(DATOS!$K$2:$K$20000,DATOS!$A$2:$A$20000,AE139,CONFIG_METADATA!$G$2:$G$20000,1,DATOS!$I$2:$I$20000,"Música de Cámara"),"")))</f>
        <v/>
      </c>
      <c r="AI139" t="str">
        <f>IF(AE139="","",IF(AE139="[FÓRMULA MANUAL]","",IFERROR(SUMPRODUCT((DATOS!$A$2:$A$20000=AE139)*(CONFIG_METADATA!$G$2:$G$20000=1)*(COUNTIF(CONFIG_ASIGNATURAS!$B$7:$B$27,DATOS!$I$2:$I$20000)&gt;0)*(DATOS!$K$2:$K$20000))/SUMPRODUCT((DATOS!$A$2:$A$20000=AE139)*(CONFIG_METADATA!$G$2:$G$20000=1)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MANUAL]","",IFERROR(AVERAGEIFS(DATOS!$K$2:$K$20000,DATOS!$A$2:$A$20000,A140,CONFIG_METADATA!$G$2:$G$20000,1,DATOS!$I$2:$I$20000,"Lenguaje Musical"),"")))</f>
        <v/>
      </c>
      <c r="C140" t="str">
        <f>IF(A140="","",IF(A140="[FÓRMULA MANUAL]","",IFERROR(AVERAGEIFS(DATOS!$K$2:$K$20000,DATOS!$A$2:$A$20000,A140,CONFIG_METADATA!$G$2:$G$20000,1,DATOS!$I$2:$I$20000,"Orquesta/Banda/Conjunto"),"")))</f>
        <v/>
      </c>
      <c r="D140" t="str">
        <f>IF(A140="","",IF(A140="[FÓRMULA MANUAL]","",IFERROR(AVERAGEIFS(DATOS!$K$2:$K$20000,DATOS!$A$2:$A$20000,A140,CONFIG_METADATA!$G$2:$G$20000,1,DATOS!$I$2:$I$20000,"Conjunto"),"")))</f>
        <v/>
      </c>
      <c r="E140" t="str">
        <f>IF(A140="","",IF(A140="[FÓRMULA MANUAL]","",IFERROR(SUMPRODUCT((DATOS!$A$2:$A$20000=A140)*(CONFIG_METADATA!$G$2:$G$20000=1)*(COUNTIF(CONFIG_ASIGNATURAS!$B$7:$B$27,DATOS!$I$2:$I$20000)&gt;0)*(DATOS!$K$2:$K$20000))/SUMPRODUCT((DATOS!$A$2:$A$20000=A140)*(CONFIG_METADATA!$G$2:$G$20000=1)*(COUNTIF(CONFIG_ASIGNATURAS!$B$7:$B$27,DATOS!$I$2:$I$20000)&gt;0)*1),"")))</f>
        <v/>
      </c>
      <c r="H140" t="str">
        <f>IF(G140="","",IF(G140="[FÓRMULA MANUAL]","",IFERROR(AVERAGEIFS(DATOS!$K$2:$K$20000,DATOS!$A$2:$A$20000,G140,CONFIG_METADATA!$G$2:$G$20000,1,DATOS!$I$2:$I$20000,"Lenguaje Musical"),"")))</f>
        <v/>
      </c>
      <c r="I140" t="str">
        <f>IF(G140="","",IF(G140="[FÓRMULA MANUAL]","",IFERROR(AVERAGEIFS(DATOS!$K$2:$K$20000,DATOS!$A$2:$A$20000,G140,CONFIG_METADATA!$G$2:$G$20000,1,DATOS!$I$2:$I$20000,"Orquesta/Banda/Conjunto"),"")))</f>
        <v/>
      </c>
      <c r="J140" t="str">
        <f>IF(G140="","",IF(G140="[FÓRMULA MANUAL]","",IFERROR(AVERAGEIFS(DATOS!$K$2:$K$20000,DATOS!$A$2:$A$20000,G140,CONFIG_METADATA!$G$2:$G$20000,1,DATOS!$I$2:$I$20000,"Conjunto"),"")))</f>
        <v/>
      </c>
      <c r="K140" t="str">
        <f>IF(G140="","",IF(G140="[FÓRMULA MANUAL]","",IFERROR(SUMPRODUCT((DATOS!$A$2:$A$20000=G140)*(CONFIG_METADATA!$G$2:$G$20000=1)*(COUNTIF(CONFIG_ASIGNATURAS!$B$7:$B$27,DATOS!$I$2:$I$20000)&gt;0)*(DATOS!$K$2:$K$20000))/SUMPRODUCT((DATOS!$A$2:$A$20000=G140)*(CONFIG_METADATA!$G$2:$G$20000=1)*(COUNTIF(CONFIG_ASIGNATURAS!$B$7:$B$27,DATOS!$I$2:$I$20000)&gt;0)*1),"")))</f>
        <v/>
      </c>
      <c r="N140" t="str">
        <f>IF(M140="","",IF(M140="[FÓRMULA MANUAL]","",IFERROR(AVERAGEIFS(DATOS!$K$2:$K$20000,DATOS!$A$2:$A$20000,M140,CONFIG_METADATA!$G$2:$G$20000,1,DATOS!$I$2:$I$20000,"Armonía"),"")))</f>
        <v/>
      </c>
      <c r="O140" t="str">
        <f>IF(M140="","",IF(M140="[FÓRMULA MANUAL]","",IFERROR(AVERAGEIFS(DATOS!$K$2:$K$20000,DATOS!$A$2:$A$20000,M140,CONFIG_METADATA!$G$2:$G$20000,1,DATOS!$I$2:$I$20000,"Orquesta/Banda/Conjunto"),"")))</f>
        <v/>
      </c>
      <c r="P140" t="str">
        <f>IF(M140="","",IF(M140="[FÓRMULA MANUAL]","",IFERROR(AVERAGEIFS(DATOS!$K$2:$K$20000,DATOS!$A$2:$A$20000,M140,CONFIG_METADATA!$G$2:$G$20000,1,DATOS!$I$2:$I$20000,"Música de Cámara"),"")))</f>
        <v/>
      </c>
      <c r="Q140" t="str">
        <f>IF(M140="","",IF(M140="[FÓRMULA MANUAL]","",IFERROR(SUMPRODUCT((DATOS!$A$2:$A$20000=M140)*(CONFIG_METADATA!$G$2:$G$20000=1)*(COUNTIF(CONFIG_ASIGNATURAS!$B$7:$B$27,DATOS!$I$2:$I$20000)&gt;0)*(DATOS!$K$2:$K$20000))/SUMPRODUCT((DATOS!$A$2:$A$20000=M140)*(CONFIG_METADATA!$G$2:$G$20000=1)*(COUNTIF(CONFIG_ASIGNATURAS!$B$7:$B$27,DATOS!$I$2:$I$20000)&gt;0)*1),"")))</f>
        <v/>
      </c>
      <c r="T140" t="str">
        <f>IF(S140="","",IF(S140="[FÓRMULA MANUAL]","",IFERROR(AVERAGEIFS(DATOS!$K$2:$K$20000,DATOS!$A$2:$A$20000,S140,CONFIG_METADATA!$G$2:$G$20000,1,DATOS!$I$2:$I$20000,"Armonía"),"")))</f>
        <v/>
      </c>
      <c r="U140" t="str">
        <f>IF(S140="","",IF(S140="[FÓRMULA MANUAL]","",IFERROR(AVERAGEIFS(DATOS!$K$2:$K$20000,DATOS!$A$2:$A$20000,S140,CONFIG_METADATA!$G$2:$G$20000,1,DATOS!$I$2:$I$20000,"Orquesta/Banda/Conjunto"),"")))</f>
        <v/>
      </c>
      <c r="V140" t="str">
        <f>IF(S140="","",IF(S140="[FÓRMULA MANUAL]","",IFERROR(AVERAGEIFS(DATOS!$K$2:$K$20000,DATOS!$A$2:$A$20000,S140,CONFIG_METADATA!$G$2:$G$20000,1,DATOS!$I$2:$I$20000,"Música de Cámara"),"")))</f>
        <v/>
      </c>
      <c r="W140" t="str">
        <f>IF(S140="","",IF(S140="[FÓRMULA MANUAL]","",IFERROR(SUMPRODUCT((DATOS!$A$2:$A$20000=S140)*(CONFIG_METADATA!$G$2:$G$20000=1)*(COUNTIF(CONFIG_ASIGNATURAS!$B$7:$B$27,DATOS!$I$2:$I$20000)&gt;0)*(DATOS!$K$2:$K$20000))/SUMPRODUCT((DATOS!$A$2:$A$20000=S140)*(CONFIG_METADATA!$G$2:$G$20000=1)*(COUNTIF(CONFIG_ASIGNATURAS!$B$7:$B$27,DATOS!$I$2:$I$20000)&gt;0)*1),"")))</f>
        <v/>
      </c>
      <c r="Z140" t="str">
        <f>IF(Y140="","",IF(Y140="[FÓRMULA MANUAL]","",IFERROR(AVERAGEIFS(DATOS!$K$2:$K$20000,DATOS!$A$2:$A$20000,Y140,CONFIG_METADATA!$G$2:$G$20000,1,DATOS!$I$2:$I$20000,"Análisis"),"")))</f>
        <v/>
      </c>
      <c r="AA140" t="str">
        <f>IF(Y140="","",IF(Y140="[FÓRMULA MANUAL]","",IFERROR(AVERAGEIFS(DATOS!$K$2:$K$20000,DATOS!$A$2:$A$20000,Y140,CONFIG_METADATA!$G$2:$G$20000,1,DATOS!$I$2:$I$20000,"Orquesta/Banda/Conjunto"),"")))</f>
        <v/>
      </c>
      <c r="AB140" t="str">
        <f>IF(Y140="","",IF(Y140="[FÓRMULA MANUAL]","",IFERROR(AVERAGEIFS(DATOS!$K$2:$K$20000,DATOS!$A$2:$A$20000,Y140,CONFIG_METADATA!$G$2:$G$20000,1,DATOS!$I$2:$I$20000,"Música de Cámara"),"")))</f>
        <v/>
      </c>
      <c r="AC140" t="str">
        <f>IF(Y140="","",IF(Y140="[FÓRMULA MANUAL]","",IFERROR(SUMPRODUCT((DATOS!$A$2:$A$20000=Y140)*(CONFIG_METADATA!$G$2:$G$20000=1)*(COUNTIF(CONFIG_ASIGNATURAS!$B$7:$B$27,DATOS!$I$2:$I$20000)&gt;0)*(DATOS!$K$2:$K$20000))/SUMPRODUCT((DATOS!$A$2:$A$20000=Y140)*(CONFIG_METADATA!$G$2:$G$20000=1)*(COUNTIF(CONFIG_ASIGNATURAS!$B$7:$B$27,DATOS!$I$2:$I$20000)&gt;0)*1),"")))</f>
        <v/>
      </c>
      <c r="AF140" t="str">
        <f>IF(AE140="","",IF(AE140="[FÓRMULA MANUAL]","",IFERROR(AVERAGEIFS(DATOS!$K$2:$K$20000,DATOS!$A$2:$A$20000,AE140,CONFIG_METADATA!$G$2:$G$20000,1,DATOS!$I$2:$I$20000,"Análisis"),"")))</f>
        <v/>
      </c>
      <c r="AG140" t="str">
        <f>IF(AE140="","",IF(AE140="[FÓRMULA MANUAL]","",IFERROR(AVERAGEIFS(DATOS!$K$2:$K$20000,DATOS!$A$2:$A$20000,AE140,CONFIG_METADATA!$G$2:$G$20000,1,DATOS!$I$2:$I$20000,"Orquesta/Banda/Conjunto"),"")))</f>
        <v/>
      </c>
      <c r="AH140" t="str">
        <f>IF(AE140="","",IF(AE140="[FÓRMULA MANUAL]","",IFERROR(AVERAGEIFS(DATOS!$K$2:$K$20000,DATOS!$A$2:$A$20000,AE140,CONFIG_METADATA!$G$2:$G$20000,1,DATOS!$I$2:$I$20000,"Música de Cámara"),"")))</f>
        <v/>
      </c>
      <c r="AI140" t="str">
        <f>IF(AE140="","",IF(AE140="[FÓRMULA MANUAL]","",IFERROR(SUMPRODUCT((DATOS!$A$2:$A$20000=AE140)*(CONFIG_METADATA!$G$2:$G$20000=1)*(COUNTIF(CONFIG_ASIGNATURAS!$B$7:$B$27,DATOS!$I$2:$I$20000)&gt;0)*(DATOS!$K$2:$K$20000))/SUMPRODUCT((DATOS!$A$2:$A$20000=AE140)*(CONFIG_METADATA!$G$2:$G$20000=1)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MANUAL]","",IFERROR(AVERAGEIFS(DATOS!$K$2:$K$20000,DATOS!$A$2:$A$20000,A141,CONFIG_METADATA!$G$2:$G$20000,1,DATOS!$I$2:$I$20000,"Lenguaje Musical"),"")))</f>
        <v/>
      </c>
      <c r="C141" t="str">
        <f>IF(A141="","",IF(A141="[FÓRMULA MANUAL]","",IFERROR(AVERAGEIFS(DATOS!$K$2:$K$20000,DATOS!$A$2:$A$20000,A141,CONFIG_METADATA!$G$2:$G$20000,1,DATOS!$I$2:$I$20000,"Orquesta/Banda/Conjunto"),"")))</f>
        <v/>
      </c>
      <c r="D141" t="str">
        <f>IF(A141="","",IF(A141="[FÓRMULA MANUAL]","",IFERROR(AVERAGEIFS(DATOS!$K$2:$K$20000,DATOS!$A$2:$A$20000,A141,CONFIG_METADATA!$G$2:$G$20000,1,DATOS!$I$2:$I$20000,"Conjunto"),"")))</f>
        <v/>
      </c>
      <c r="E141" t="str">
        <f>IF(A141="","",IF(A141="[FÓRMULA MANUAL]","",IFERROR(SUMPRODUCT((DATOS!$A$2:$A$20000=A141)*(CONFIG_METADATA!$G$2:$G$20000=1)*(COUNTIF(CONFIG_ASIGNATURAS!$B$7:$B$27,DATOS!$I$2:$I$20000)&gt;0)*(DATOS!$K$2:$K$20000))/SUMPRODUCT((DATOS!$A$2:$A$20000=A141)*(CONFIG_METADATA!$G$2:$G$20000=1)*(COUNTIF(CONFIG_ASIGNATURAS!$B$7:$B$27,DATOS!$I$2:$I$20000)&gt;0)*1),"")))</f>
        <v/>
      </c>
      <c r="H141" t="str">
        <f>IF(G141="","",IF(G141="[FÓRMULA MANUAL]","",IFERROR(AVERAGEIFS(DATOS!$K$2:$K$20000,DATOS!$A$2:$A$20000,G141,CONFIG_METADATA!$G$2:$G$20000,1,DATOS!$I$2:$I$20000,"Lenguaje Musical"),"")))</f>
        <v/>
      </c>
      <c r="I141" t="str">
        <f>IF(G141="","",IF(G141="[FÓRMULA MANUAL]","",IFERROR(AVERAGEIFS(DATOS!$K$2:$K$20000,DATOS!$A$2:$A$20000,G141,CONFIG_METADATA!$G$2:$G$20000,1,DATOS!$I$2:$I$20000,"Orquesta/Banda/Conjunto"),"")))</f>
        <v/>
      </c>
      <c r="J141" t="str">
        <f>IF(G141="","",IF(G141="[FÓRMULA MANUAL]","",IFERROR(AVERAGEIFS(DATOS!$K$2:$K$20000,DATOS!$A$2:$A$20000,G141,CONFIG_METADATA!$G$2:$G$20000,1,DATOS!$I$2:$I$20000,"Conjunto"),"")))</f>
        <v/>
      </c>
      <c r="K141" t="str">
        <f>IF(G141="","",IF(G141="[FÓRMULA MANUAL]","",IFERROR(SUMPRODUCT((DATOS!$A$2:$A$20000=G141)*(CONFIG_METADATA!$G$2:$G$20000=1)*(COUNTIF(CONFIG_ASIGNATURAS!$B$7:$B$27,DATOS!$I$2:$I$20000)&gt;0)*(DATOS!$K$2:$K$20000))/SUMPRODUCT((DATOS!$A$2:$A$20000=G141)*(CONFIG_METADATA!$G$2:$G$20000=1)*(COUNTIF(CONFIG_ASIGNATURAS!$B$7:$B$27,DATOS!$I$2:$I$20000)&gt;0)*1),"")))</f>
        <v/>
      </c>
      <c r="N141" t="str">
        <f>IF(M141="","",IF(M141="[FÓRMULA MANUAL]","",IFERROR(AVERAGEIFS(DATOS!$K$2:$K$20000,DATOS!$A$2:$A$20000,M141,CONFIG_METADATA!$G$2:$G$20000,1,DATOS!$I$2:$I$20000,"Armonía"),"")))</f>
        <v/>
      </c>
      <c r="O141" t="str">
        <f>IF(M141="","",IF(M141="[FÓRMULA MANUAL]","",IFERROR(AVERAGEIFS(DATOS!$K$2:$K$20000,DATOS!$A$2:$A$20000,M141,CONFIG_METADATA!$G$2:$G$20000,1,DATOS!$I$2:$I$20000,"Orquesta/Banda/Conjunto"),"")))</f>
        <v/>
      </c>
      <c r="P141" t="str">
        <f>IF(M141="","",IF(M141="[FÓRMULA MANUAL]","",IFERROR(AVERAGEIFS(DATOS!$K$2:$K$20000,DATOS!$A$2:$A$20000,M141,CONFIG_METADATA!$G$2:$G$20000,1,DATOS!$I$2:$I$20000,"Música de Cámara"),"")))</f>
        <v/>
      </c>
      <c r="Q141" t="str">
        <f>IF(M141="","",IF(M141="[FÓRMULA MANUAL]","",IFERROR(SUMPRODUCT((DATOS!$A$2:$A$20000=M141)*(CONFIG_METADATA!$G$2:$G$20000=1)*(COUNTIF(CONFIG_ASIGNATURAS!$B$7:$B$27,DATOS!$I$2:$I$20000)&gt;0)*(DATOS!$K$2:$K$20000))/SUMPRODUCT((DATOS!$A$2:$A$20000=M141)*(CONFIG_METADATA!$G$2:$G$20000=1)*(COUNTIF(CONFIG_ASIGNATURAS!$B$7:$B$27,DATOS!$I$2:$I$20000)&gt;0)*1),"")))</f>
        <v/>
      </c>
      <c r="T141" t="str">
        <f>IF(S141="","",IF(S141="[FÓRMULA MANUAL]","",IFERROR(AVERAGEIFS(DATOS!$K$2:$K$20000,DATOS!$A$2:$A$20000,S141,CONFIG_METADATA!$G$2:$G$20000,1,DATOS!$I$2:$I$20000,"Armonía"),"")))</f>
        <v/>
      </c>
      <c r="U141" t="str">
        <f>IF(S141="","",IF(S141="[FÓRMULA MANUAL]","",IFERROR(AVERAGEIFS(DATOS!$K$2:$K$20000,DATOS!$A$2:$A$20000,S141,CONFIG_METADATA!$G$2:$G$20000,1,DATOS!$I$2:$I$20000,"Orquesta/Banda/Conjunto"),"")))</f>
        <v/>
      </c>
      <c r="V141" t="str">
        <f>IF(S141="","",IF(S141="[FÓRMULA MANUAL]","",IFERROR(AVERAGEIFS(DATOS!$K$2:$K$20000,DATOS!$A$2:$A$20000,S141,CONFIG_METADATA!$G$2:$G$20000,1,DATOS!$I$2:$I$20000,"Música de Cámara"),"")))</f>
        <v/>
      </c>
      <c r="W141" t="str">
        <f>IF(S141="","",IF(S141="[FÓRMULA MANUAL]","",IFERROR(SUMPRODUCT((DATOS!$A$2:$A$20000=S141)*(CONFIG_METADATA!$G$2:$G$20000=1)*(COUNTIF(CONFIG_ASIGNATURAS!$B$7:$B$27,DATOS!$I$2:$I$20000)&gt;0)*(DATOS!$K$2:$K$20000))/SUMPRODUCT((DATOS!$A$2:$A$20000=S141)*(CONFIG_METADATA!$G$2:$G$20000=1)*(COUNTIF(CONFIG_ASIGNATURAS!$B$7:$B$27,DATOS!$I$2:$I$20000)&gt;0)*1),"")))</f>
        <v/>
      </c>
      <c r="Z141" t="str">
        <f>IF(Y141="","",IF(Y141="[FÓRMULA MANUAL]","",IFERROR(AVERAGEIFS(DATOS!$K$2:$K$20000,DATOS!$A$2:$A$20000,Y141,CONFIG_METADATA!$G$2:$G$20000,1,DATOS!$I$2:$I$20000,"Análisis"),"")))</f>
        <v/>
      </c>
      <c r="AA141" t="str">
        <f>IF(Y141="","",IF(Y141="[FÓRMULA MANUAL]","",IFERROR(AVERAGEIFS(DATOS!$K$2:$K$20000,DATOS!$A$2:$A$20000,Y141,CONFIG_METADATA!$G$2:$G$20000,1,DATOS!$I$2:$I$20000,"Orquesta/Banda/Conjunto"),"")))</f>
        <v/>
      </c>
      <c r="AB141" t="str">
        <f>IF(Y141="","",IF(Y141="[FÓRMULA MANUAL]","",IFERROR(AVERAGEIFS(DATOS!$K$2:$K$20000,DATOS!$A$2:$A$20000,Y141,CONFIG_METADATA!$G$2:$G$20000,1,DATOS!$I$2:$I$20000,"Música de Cámara"),"")))</f>
        <v/>
      </c>
      <c r="AC141" t="str">
        <f>IF(Y141="","",IF(Y141="[FÓRMULA MANUAL]","",IFERROR(SUMPRODUCT((DATOS!$A$2:$A$20000=Y141)*(CONFIG_METADATA!$G$2:$G$20000=1)*(COUNTIF(CONFIG_ASIGNATURAS!$B$7:$B$27,DATOS!$I$2:$I$20000)&gt;0)*(DATOS!$K$2:$K$20000))/SUMPRODUCT((DATOS!$A$2:$A$20000=Y141)*(CONFIG_METADATA!$G$2:$G$20000=1)*(COUNTIF(CONFIG_ASIGNATURAS!$B$7:$B$27,DATOS!$I$2:$I$20000)&gt;0)*1),"")))</f>
        <v/>
      </c>
      <c r="AF141" t="str">
        <f>IF(AE141="","",IF(AE141="[FÓRMULA MANUAL]","",IFERROR(AVERAGEIFS(DATOS!$K$2:$K$20000,DATOS!$A$2:$A$20000,AE141,CONFIG_METADATA!$G$2:$G$20000,1,DATOS!$I$2:$I$20000,"Análisis"),"")))</f>
        <v/>
      </c>
      <c r="AG141" t="str">
        <f>IF(AE141="","",IF(AE141="[FÓRMULA MANUAL]","",IFERROR(AVERAGEIFS(DATOS!$K$2:$K$20000,DATOS!$A$2:$A$20000,AE141,CONFIG_METADATA!$G$2:$G$20000,1,DATOS!$I$2:$I$20000,"Orquesta/Banda/Conjunto"),"")))</f>
        <v/>
      </c>
      <c r="AH141" t="str">
        <f>IF(AE141="","",IF(AE141="[FÓRMULA MANUAL]","",IFERROR(AVERAGEIFS(DATOS!$K$2:$K$20000,DATOS!$A$2:$A$20000,AE141,CONFIG_METADATA!$G$2:$G$20000,1,DATOS!$I$2:$I$20000,"Música de Cámara"),"")))</f>
        <v/>
      </c>
      <c r="AI141" t="str">
        <f>IF(AE141="","",IF(AE141="[FÓRMULA MANUAL]","",IFERROR(SUMPRODUCT((DATOS!$A$2:$A$20000=AE141)*(CONFIG_METADATA!$G$2:$G$20000=1)*(COUNTIF(CONFIG_ASIGNATURAS!$B$7:$B$27,DATOS!$I$2:$I$20000)&gt;0)*(DATOS!$K$2:$K$20000))/SUMPRODUCT((DATOS!$A$2:$A$20000=AE141)*(CONFIG_METADATA!$G$2:$G$20000=1)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MANUAL]","",IFERROR(AVERAGEIFS(DATOS!$K$2:$K$20000,DATOS!$A$2:$A$20000,A142,CONFIG_METADATA!$G$2:$G$20000,1,DATOS!$I$2:$I$20000,"Lenguaje Musical"),"")))</f>
        <v/>
      </c>
      <c r="C142" t="str">
        <f>IF(A142="","",IF(A142="[FÓRMULA MANUAL]","",IFERROR(AVERAGEIFS(DATOS!$K$2:$K$20000,DATOS!$A$2:$A$20000,A142,CONFIG_METADATA!$G$2:$G$20000,1,DATOS!$I$2:$I$20000,"Orquesta/Banda/Conjunto"),"")))</f>
        <v/>
      </c>
      <c r="D142" t="str">
        <f>IF(A142="","",IF(A142="[FÓRMULA MANUAL]","",IFERROR(AVERAGEIFS(DATOS!$K$2:$K$20000,DATOS!$A$2:$A$20000,A142,CONFIG_METADATA!$G$2:$G$20000,1,DATOS!$I$2:$I$20000,"Conjunto"),"")))</f>
        <v/>
      </c>
      <c r="E142" t="str">
        <f>IF(A142="","",IF(A142="[FÓRMULA MANUAL]","",IFERROR(SUMPRODUCT((DATOS!$A$2:$A$20000=A142)*(CONFIG_METADATA!$G$2:$G$20000=1)*(COUNTIF(CONFIG_ASIGNATURAS!$B$7:$B$27,DATOS!$I$2:$I$20000)&gt;0)*(DATOS!$K$2:$K$20000))/SUMPRODUCT((DATOS!$A$2:$A$20000=A142)*(CONFIG_METADATA!$G$2:$G$20000=1)*(COUNTIF(CONFIG_ASIGNATURAS!$B$7:$B$27,DATOS!$I$2:$I$20000)&gt;0)*1),"")))</f>
        <v/>
      </c>
      <c r="H142" t="str">
        <f>IF(G142="","",IF(G142="[FÓRMULA MANUAL]","",IFERROR(AVERAGEIFS(DATOS!$K$2:$K$20000,DATOS!$A$2:$A$20000,G142,CONFIG_METADATA!$G$2:$G$20000,1,DATOS!$I$2:$I$20000,"Lenguaje Musical"),"")))</f>
        <v/>
      </c>
      <c r="I142" t="str">
        <f>IF(G142="","",IF(G142="[FÓRMULA MANUAL]","",IFERROR(AVERAGEIFS(DATOS!$K$2:$K$20000,DATOS!$A$2:$A$20000,G142,CONFIG_METADATA!$G$2:$G$20000,1,DATOS!$I$2:$I$20000,"Orquesta/Banda/Conjunto"),"")))</f>
        <v/>
      </c>
      <c r="J142" t="str">
        <f>IF(G142="","",IF(G142="[FÓRMULA MANUAL]","",IFERROR(AVERAGEIFS(DATOS!$K$2:$K$20000,DATOS!$A$2:$A$20000,G142,CONFIG_METADATA!$G$2:$G$20000,1,DATOS!$I$2:$I$20000,"Conjunto"),"")))</f>
        <v/>
      </c>
      <c r="K142" t="str">
        <f>IF(G142="","",IF(G142="[FÓRMULA MANUAL]","",IFERROR(SUMPRODUCT((DATOS!$A$2:$A$20000=G142)*(CONFIG_METADATA!$G$2:$G$20000=1)*(COUNTIF(CONFIG_ASIGNATURAS!$B$7:$B$27,DATOS!$I$2:$I$20000)&gt;0)*(DATOS!$K$2:$K$20000))/SUMPRODUCT((DATOS!$A$2:$A$20000=G142)*(CONFIG_METADATA!$G$2:$G$20000=1)*(COUNTIF(CONFIG_ASIGNATURAS!$B$7:$B$27,DATOS!$I$2:$I$20000)&gt;0)*1),"")))</f>
        <v/>
      </c>
      <c r="N142" t="str">
        <f>IF(M142="","",IF(M142="[FÓRMULA MANUAL]","",IFERROR(AVERAGEIFS(DATOS!$K$2:$K$20000,DATOS!$A$2:$A$20000,M142,CONFIG_METADATA!$G$2:$G$20000,1,DATOS!$I$2:$I$20000,"Armonía"),"")))</f>
        <v/>
      </c>
      <c r="O142" t="str">
        <f>IF(M142="","",IF(M142="[FÓRMULA MANUAL]","",IFERROR(AVERAGEIFS(DATOS!$K$2:$K$20000,DATOS!$A$2:$A$20000,M142,CONFIG_METADATA!$G$2:$G$20000,1,DATOS!$I$2:$I$20000,"Orquesta/Banda/Conjunto"),"")))</f>
        <v/>
      </c>
      <c r="P142" t="str">
        <f>IF(M142="","",IF(M142="[FÓRMULA MANUAL]","",IFERROR(AVERAGEIFS(DATOS!$K$2:$K$20000,DATOS!$A$2:$A$20000,M142,CONFIG_METADATA!$G$2:$G$20000,1,DATOS!$I$2:$I$20000,"Música de Cámara"),"")))</f>
        <v/>
      </c>
      <c r="Q142" t="str">
        <f>IF(M142="","",IF(M142="[FÓRMULA MANUAL]","",IFERROR(SUMPRODUCT((DATOS!$A$2:$A$20000=M142)*(CONFIG_METADATA!$G$2:$G$20000=1)*(COUNTIF(CONFIG_ASIGNATURAS!$B$7:$B$27,DATOS!$I$2:$I$20000)&gt;0)*(DATOS!$K$2:$K$20000))/SUMPRODUCT((DATOS!$A$2:$A$20000=M142)*(CONFIG_METADATA!$G$2:$G$20000=1)*(COUNTIF(CONFIG_ASIGNATURAS!$B$7:$B$27,DATOS!$I$2:$I$20000)&gt;0)*1),"")))</f>
        <v/>
      </c>
      <c r="T142" t="str">
        <f>IF(S142="","",IF(S142="[FÓRMULA MANUAL]","",IFERROR(AVERAGEIFS(DATOS!$K$2:$K$20000,DATOS!$A$2:$A$20000,S142,CONFIG_METADATA!$G$2:$G$20000,1,DATOS!$I$2:$I$20000,"Armonía"),"")))</f>
        <v/>
      </c>
      <c r="U142" t="str">
        <f>IF(S142="","",IF(S142="[FÓRMULA MANUAL]","",IFERROR(AVERAGEIFS(DATOS!$K$2:$K$20000,DATOS!$A$2:$A$20000,S142,CONFIG_METADATA!$G$2:$G$20000,1,DATOS!$I$2:$I$20000,"Orquesta/Banda/Conjunto"),"")))</f>
        <v/>
      </c>
      <c r="V142" t="str">
        <f>IF(S142="","",IF(S142="[FÓRMULA MANUAL]","",IFERROR(AVERAGEIFS(DATOS!$K$2:$K$20000,DATOS!$A$2:$A$20000,S142,CONFIG_METADATA!$G$2:$G$20000,1,DATOS!$I$2:$I$20000,"Música de Cámara"),"")))</f>
        <v/>
      </c>
      <c r="W142" t="str">
        <f>IF(S142="","",IF(S142="[FÓRMULA MANUAL]","",IFERROR(SUMPRODUCT((DATOS!$A$2:$A$20000=S142)*(CONFIG_METADATA!$G$2:$G$20000=1)*(COUNTIF(CONFIG_ASIGNATURAS!$B$7:$B$27,DATOS!$I$2:$I$20000)&gt;0)*(DATOS!$K$2:$K$20000))/SUMPRODUCT((DATOS!$A$2:$A$20000=S142)*(CONFIG_METADATA!$G$2:$G$20000=1)*(COUNTIF(CONFIG_ASIGNATURAS!$B$7:$B$27,DATOS!$I$2:$I$20000)&gt;0)*1),"")))</f>
        <v/>
      </c>
      <c r="Z142" t="str">
        <f>IF(Y142="","",IF(Y142="[FÓRMULA MANUAL]","",IFERROR(AVERAGEIFS(DATOS!$K$2:$K$20000,DATOS!$A$2:$A$20000,Y142,CONFIG_METADATA!$G$2:$G$20000,1,DATOS!$I$2:$I$20000,"Análisis"),"")))</f>
        <v/>
      </c>
      <c r="AA142" t="str">
        <f>IF(Y142="","",IF(Y142="[FÓRMULA MANUAL]","",IFERROR(AVERAGEIFS(DATOS!$K$2:$K$20000,DATOS!$A$2:$A$20000,Y142,CONFIG_METADATA!$G$2:$G$20000,1,DATOS!$I$2:$I$20000,"Orquesta/Banda/Conjunto"),"")))</f>
        <v/>
      </c>
      <c r="AB142" t="str">
        <f>IF(Y142="","",IF(Y142="[FÓRMULA MANUAL]","",IFERROR(AVERAGEIFS(DATOS!$K$2:$K$20000,DATOS!$A$2:$A$20000,Y142,CONFIG_METADATA!$G$2:$G$20000,1,DATOS!$I$2:$I$20000,"Música de Cámara"),"")))</f>
        <v/>
      </c>
      <c r="AC142" t="str">
        <f>IF(Y142="","",IF(Y142="[FÓRMULA MANUAL]","",IFERROR(SUMPRODUCT((DATOS!$A$2:$A$20000=Y142)*(CONFIG_METADATA!$G$2:$G$20000=1)*(COUNTIF(CONFIG_ASIGNATURAS!$B$7:$B$27,DATOS!$I$2:$I$20000)&gt;0)*(DATOS!$K$2:$K$20000))/SUMPRODUCT((DATOS!$A$2:$A$20000=Y142)*(CONFIG_METADATA!$G$2:$G$20000=1)*(COUNTIF(CONFIG_ASIGNATURAS!$B$7:$B$27,DATOS!$I$2:$I$20000)&gt;0)*1),"")))</f>
        <v/>
      </c>
      <c r="AF142" t="str">
        <f>IF(AE142="","",IF(AE142="[FÓRMULA MANUAL]","",IFERROR(AVERAGEIFS(DATOS!$K$2:$K$20000,DATOS!$A$2:$A$20000,AE142,CONFIG_METADATA!$G$2:$G$20000,1,DATOS!$I$2:$I$20000,"Análisis"),"")))</f>
        <v/>
      </c>
      <c r="AG142" t="str">
        <f>IF(AE142="","",IF(AE142="[FÓRMULA MANUAL]","",IFERROR(AVERAGEIFS(DATOS!$K$2:$K$20000,DATOS!$A$2:$A$20000,AE142,CONFIG_METADATA!$G$2:$G$20000,1,DATOS!$I$2:$I$20000,"Orquesta/Banda/Conjunto"),"")))</f>
        <v/>
      </c>
      <c r="AH142" t="str">
        <f>IF(AE142="","",IF(AE142="[FÓRMULA MANUAL]","",IFERROR(AVERAGEIFS(DATOS!$K$2:$K$20000,DATOS!$A$2:$A$20000,AE142,CONFIG_METADATA!$G$2:$G$20000,1,DATOS!$I$2:$I$20000,"Música de Cámara"),"")))</f>
        <v/>
      </c>
      <c r="AI142" t="str">
        <f>IF(AE142="","",IF(AE142="[FÓRMULA MANUAL]","",IFERROR(SUMPRODUCT((DATOS!$A$2:$A$20000=AE142)*(CONFIG_METADATA!$G$2:$G$20000=1)*(COUNTIF(CONFIG_ASIGNATURAS!$B$7:$B$27,DATOS!$I$2:$I$20000)&gt;0)*(DATOS!$K$2:$K$20000))/SUMPRODUCT((DATOS!$A$2:$A$20000=AE142)*(CONFIG_METADATA!$G$2:$G$20000=1)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MANUAL]","",IFERROR(AVERAGEIFS(DATOS!$K$2:$K$20000,DATOS!$A$2:$A$20000,A143,CONFIG_METADATA!$G$2:$G$20000,1,DATOS!$I$2:$I$20000,"Lenguaje Musical"),"")))</f>
        <v/>
      </c>
      <c r="C143" t="str">
        <f>IF(A143="","",IF(A143="[FÓRMULA MANUAL]","",IFERROR(AVERAGEIFS(DATOS!$K$2:$K$20000,DATOS!$A$2:$A$20000,A143,CONFIG_METADATA!$G$2:$G$20000,1,DATOS!$I$2:$I$20000,"Orquesta/Banda/Conjunto"),"")))</f>
        <v/>
      </c>
      <c r="D143" t="str">
        <f>IF(A143="","",IF(A143="[FÓRMULA MANUAL]","",IFERROR(AVERAGEIFS(DATOS!$K$2:$K$20000,DATOS!$A$2:$A$20000,A143,CONFIG_METADATA!$G$2:$G$20000,1,DATOS!$I$2:$I$20000,"Conjunto"),"")))</f>
        <v/>
      </c>
      <c r="E143" t="str">
        <f>IF(A143="","",IF(A143="[FÓRMULA MANUAL]","",IFERROR(SUMPRODUCT((DATOS!$A$2:$A$20000=A143)*(CONFIG_METADATA!$G$2:$G$20000=1)*(COUNTIF(CONFIG_ASIGNATURAS!$B$7:$B$27,DATOS!$I$2:$I$20000)&gt;0)*(DATOS!$K$2:$K$20000))/SUMPRODUCT((DATOS!$A$2:$A$20000=A143)*(CONFIG_METADATA!$G$2:$G$20000=1)*(COUNTIF(CONFIG_ASIGNATURAS!$B$7:$B$27,DATOS!$I$2:$I$20000)&gt;0)*1),"")))</f>
        <v/>
      </c>
      <c r="H143" t="str">
        <f>IF(G143="","",IF(G143="[FÓRMULA MANUAL]","",IFERROR(AVERAGEIFS(DATOS!$K$2:$K$20000,DATOS!$A$2:$A$20000,G143,CONFIG_METADATA!$G$2:$G$20000,1,DATOS!$I$2:$I$20000,"Lenguaje Musical"),"")))</f>
        <v/>
      </c>
      <c r="I143" t="str">
        <f>IF(G143="","",IF(G143="[FÓRMULA MANUAL]","",IFERROR(AVERAGEIFS(DATOS!$K$2:$K$20000,DATOS!$A$2:$A$20000,G143,CONFIG_METADATA!$G$2:$G$20000,1,DATOS!$I$2:$I$20000,"Orquesta/Banda/Conjunto"),"")))</f>
        <v/>
      </c>
      <c r="J143" t="str">
        <f>IF(G143="","",IF(G143="[FÓRMULA MANUAL]","",IFERROR(AVERAGEIFS(DATOS!$K$2:$K$20000,DATOS!$A$2:$A$20000,G143,CONFIG_METADATA!$G$2:$G$20000,1,DATOS!$I$2:$I$20000,"Conjunto"),"")))</f>
        <v/>
      </c>
      <c r="K143" t="str">
        <f>IF(G143="","",IF(G143="[FÓRMULA MANUAL]","",IFERROR(SUMPRODUCT((DATOS!$A$2:$A$20000=G143)*(CONFIG_METADATA!$G$2:$G$20000=1)*(COUNTIF(CONFIG_ASIGNATURAS!$B$7:$B$27,DATOS!$I$2:$I$20000)&gt;0)*(DATOS!$K$2:$K$20000))/SUMPRODUCT((DATOS!$A$2:$A$20000=G143)*(CONFIG_METADATA!$G$2:$G$20000=1)*(COUNTIF(CONFIG_ASIGNATURAS!$B$7:$B$27,DATOS!$I$2:$I$20000)&gt;0)*1),"")))</f>
        <v/>
      </c>
      <c r="N143" t="str">
        <f>IF(M143="","",IF(M143="[FÓRMULA MANUAL]","",IFERROR(AVERAGEIFS(DATOS!$K$2:$K$20000,DATOS!$A$2:$A$20000,M143,CONFIG_METADATA!$G$2:$G$20000,1,DATOS!$I$2:$I$20000,"Armonía"),"")))</f>
        <v/>
      </c>
      <c r="O143" t="str">
        <f>IF(M143="","",IF(M143="[FÓRMULA MANUAL]","",IFERROR(AVERAGEIFS(DATOS!$K$2:$K$20000,DATOS!$A$2:$A$20000,M143,CONFIG_METADATA!$G$2:$G$20000,1,DATOS!$I$2:$I$20000,"Orquesta/Banda/Conjunto"),"")))</f>
        <v/>
      </c>
      <c r="P143" t="str">
        <f>IF(M143="","",IF(M143="[FÓRMULA MANUAL]","",IFERROR(AVERAGEIFS(DATOS!$K$2:$K$20000,DATOS!$A$2:$A$20000,M143,CONFIG_METADATA!$G$2:$G$20000,1,DATOS!$I$2:$I$20000,"Música de Cámara"),"")))</f>
        <v/>
      </c>
      <c r="Q143" t="str">
        <f>IF(M143="","",IF(M143="[FÓRMULA MANUAL]","",IFERROR(SUMPRODUCT((DATOS!$A$2:$A$20000=M143)*(CONFIG_METADATA!$G$2:$G$20000=1)*(COUNTIF(CONFIG_ASIGNATURAS!$B$7:$B$27,DATOS!$I$2:$I$20000)&gt;0)*(DATOS!$K$2:$K$20000))/SUMPRODUCT((DATOS!$A$2:$A$20000=M143)*(CONFIG_METADATA!$G$2:$G$20000=1)*(COUNTIF(CONFIG_ASIGNATURAS!$B$7:$B$27,DATOS!$I$2:$I$20000)&gt;0)*1),"")))</f>
        <v/>
      </c>
      <c r="T143" t="str">
        <f>IF(S143="","",IF(S143="[FÓRMULA MANUAL]","",IFERROR(AVERAGEIFS(DATOS!$K$2:$K$20000,DATOS!$A$2:$A$20000,S143,CONFIG_METADATA!$G$2:$G$20000,1,DATOS!$I$2:$I$20000,"Armonía"),"")))</f>
        <v/>
      </c>
      <c r="U143" t="str">
        <f>IF(S143="","",IF(S143="[FÓRMULA MANUAL]","",IFERROR(AVERAGEIFS(DATOS!$K$2:$K$20000,DATOS!$A$2:$A$20000,S143,CONFIG_METADATA!$G$2:$G$20000,1,DATOS!$I$2:$I$20000,"Orquesta/Banda/Conjunto"),"")))</f>
        <v/>
      </c>
      <c r="V143" t="str">
        <f>IF(S143="","",IF(S143="[FÓRMULA MANUAL]","",IFERROR(AVERAGEIFS(DATOS!$K$2:$K$20000,DATOS!$A$2:$A$20000,S143,CONFIG_METADATA!$G$2:$G$20000,1,DATOS!$I$2:$I$20000,"Música de Cámara"),"")))</f>
        <v/>
      </c>
      <c r="W143" t="str">
        <f>IF(S143="","",IF(S143="[FÓRMULA MANUAL]","",IFERROR(SUMPRODUCT((DATOS!$A$2:$A$20000=S143)*(CONFIG_METADATA!$G$2:$G$20000=1)*(COUNTIF(CONFIG_ASIGNATURAS!$B$7:$B$27,DATOS!$I$2:$I$20000)&gt;0)*(DATOS!$K$2:$K$20000))/SUMPRODUCT((DATOS!$A$2:$A$20000=S143)*(CONFIG_METADATA!$G$2:$G$20000=1)*(COUNTIF(CONFIG_ASIGNATURAS!$B$7:$B$27,DATOS!$I$2:$I$20000)&gt;0)*1),"")))</f>
        <v/>
      </c>
      <c r="Z143" t="str">
        <f>IF(Y143="","",IF(Y143="[FÓRMULA MANUAL]","",IFERROR(AVERAGEIFS(DATOS!$K$2:$K$20000,DATOS!$A$2:$A$20000,Y143,CONFIG_METADATA!$G$2:$G$20000,1,DATOS!$I$2:$I$20000,"Análisis"),"")))</f>
        <v/>
      </c>
      <c r="AA143" t="str">
        <f>IF(Y143="","",IF(Y143="[FÓRMULA MANUAL]","",IFERROR(AVERAGEIFS(DATOS!$K$2:$K$20000,DATOS!$A$2:$A$20000,Y143,CONFIG_METADATA!$G$2:$G$20000,1,DATOS!$I$2:$I$20000,"Orquesta/Banda/Conjunto"),"")))</f>
        <v/>
      </c>
      <c r="AB143" t="str">
        <f>IF(Y143="","",IF(Y143="[FÓRMULA MANUAL]","",IFERROR(AVERAGEIFS(DATOS!$K$2:$K$20000,DATOS!$A$2:$A$20000,Y143,CONFIG_METADATA!$G$2:$G$20000,1,DATOS!$I$2:$I$20000,"Música de Cámara"),"")))</f>
        <v/>
      </c>
      <c r="AC143" t="str">
        <f>IF(Y143="","",IF(Y143="[FÓRMULA MANUAL]","",IFERROR(SUMPRODUCT((DATOS!$A$2:$A$20000=Y143)*(CONFIG_METADATA!$G$2:$G$20000=1)*(COUNTIF(CONFIG_ASIGNATURAS!$B$7:$B$27,DATOS!$I$2:$I$20000)&gt;0)*(DATOS!$K$2:$K$20000))/SUMPRODUCT((DATOS!$A$2:$A$20000=Y143)*(CONFIG_METADATA!$G$2:$G$20000=1)*(COUNTIF(CONFIG_ASIGNATURAS!$B$7:$B$27,DATOS!$I$2:$I$20000)&gt;0)*1),"")))</f>
        <v/>
      </c>
      <c r="AF143" t="str">
        <f>IF(AE143="","",IF(AE143="[FÓRMULA MANUAL]","",IFERROR(AVERAGEIFS(DATOS!$K$2:$K$20000,DATOS!$A$2:$A$20000,AE143,CONFIG_METADATA!$G$2:$G$20000,1,DATOS!$I$2:$I$20000,"Análisis"),"")))</f>
        <v/>
      </c>
      <c r="AG143" t="str">
        <f>IF(AE143="","",IF(AE143="[FÓRMULA MANUAL]","",IFERROR(AVERAGEIFS(DATOS!$K$2:$K$20000,DATOS!$A$2:$A$20000,AE143,CONFIG_METADATA!$G$2:$G$20000,1,DATOS!$I$2:$I$20000,"Orquesta/Banda/Conjunto"),"")))</f>
        <v/>
      </c>
      <c r="AH143" t="str">
        <f>IF(AE143="","",IF(AE143="[FÓRMULA MANUAL]","",IFERROR(AVERAGEIFS(DATOS!$K$2:$K$20000,DATOS!$A$2:$A$20000,AE143,CONFIG_METADATA!$G$2:$G$20000,1,DATOS!$I$2:$I$20000,"Música de Cámara"),"")))</f>
        <v/>
      </c>
      <c r="AI143" t="str">
        <f>IF(AE143="","",IF(AE143="[FÓRMULA MANUAL]","",IFERROR(SUMPRODUCT((DATOS!$A$2:$A$20000=AE143)*(CONFIG_METADATA!$G$2:$G$20000=1)*(COUNTIF(CONFIG_ASIGNATURAS!$B$7:$B$27,DATOS!$I$2:$I$20000)&gt;0)*(DATOS!$K$2:$K$20000))/SUMPRODUCT((DATOS!$A$2:$A$20000=AE143)*(CONFIG_METADATA!$G$2:$G$20000=1)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MANUAL]","",IFERROR(AVERAGEIFS(DATOS!$K$2:$K$20000,DATOS!$A$2:$A$20000,A144,CONFIG_METADATA!$G$2:$G$20000,1,DATOS!$I$2:$I$20000,"Lenguaje Musical"),"")))</f>
        <v/>
      </c>
      <c r="C144" t="str">
        <f>IF(A144="","",IF(A144="[FÓRMULA MANUAL]","",IFERROR(AVERAGEIFS(DATOS!$K$2:$K$20000,DATOS!$A$2:$A$20000,A144,CONFIG_METADATA!$G$2:$G$20000,1,DATOS!$I$2:$I$20000,"Orquesta/Banda/Conjunto"),"")))</f>
        <v/>
      </c>
      <c r="D144" t="str">
        <f>IF(A144="","",IF(A144="[FÓRMULA MANUAL]","",IFERROR(AVERAGEIFS(DATOS!$K$2:$K$20000,DATOS!$A$2:$A$20000,A144,CONFIG_METADATA!$G$2:$G$20000,1,DATOS!$I$2:$I$20000,"Conjunto"),"")))</f>
        <v/>
      </c>
      <c r="E144" t="str">
        <f>IF(A144="","",IF(A144="[FÓRMULA MANUAL]","",IFERROR(SUMPRODUCT((DATOS!$A$2:$A$20000=A144)*(CONFIG_METADATA!$G$2:$G$20000=1)*(COUNTIF(CONFIG_ASIGNATURAS!$B$7:$B$27,DATOS!$I$2:$I$20000)&gt;0)*(DATOS!$K$2:$K$20000))/SUMPRODUCT((DATOS!$A$2:$A$20000=A144)*(CONFIG_METADATA!$G$2:$G$20000=1)*(COUNTIF(CONFIG_ASIGNATURAS!$B$7:$B$27,DATOS!$I$2:$I$20000)&gt;0)*1),"")))</f>
        <v/>
      </c>
      <c r="H144" t="str">
        <f>IF(G144="","",IF(G144="[FÓRMULA MANUAL]","",IFERROR(AVERAGEIFS(DATOS!$K$2:$K$20000,DATOS!$A$2:$A$20000,G144,CONFIG_METADATA!$G$2:$G$20000,1,DATOS!$I$2:$I$20000,"Lenguaje Musical"),"")))</f>
        <v/>
      </c>
      <c r="I144" t="str">
        <f>IF(G144="","",IF(G144="[FÓRMULA MANUAL]","",IFERROR(AVERAGEIFS(DATOS!$K$2:$K$20000,DATOS!$A$2:$A$20000,G144,CONFIG_METADATA!$G$2:$G$20000,1,DATOS!$I$2:$I$20000,"Orquesta/Banda/Conjunto"),"")))</f>
        <v/>
      </c>
      <c r="J144" t="str">
        <f>IF(G144="","",IF(G144="[FÓRMULA MANUAL]","",IFERROR(AVERAGEIFS(DATOS!$K$2:$K$20000,DATOS!$A$2:$A$20000,G144,CONFIG_METADATA!$G$2:$G$20000,1,DATOS!$I$2:$I$20000,"Conjunto"),"")))</f>
        <v/>
      </c>
      <c r="K144" t="str">
        <f>IF(G144="","",IF(G144="[FÓRMULA MANUAL]","",IFERROR(SUMPRODUCT((DATOS!$A$2:$A$20000=G144)*(CONFIG_METADATA!$G$2:$G$20000=1)*(COUNTIF(CONFIG_ASIGNATURAS!$B$7:$B$27,DATOS!$I$2:$I$20000)&gt;0)*(DATOS!$K$2:$K$20000))/SUMPRODUCT((DATOS!$A$2:$A$20000=G144)*(CONFIG_METADATA!$G$2:$G$20000=1)*(COUNTIF(CONFIG_ASIGNATURAS!$B$7:$B$27,DATOS!$I$2:$I$20000)&gt;0)*1),"")))</f>
        <v/>
      </c>
      <c r="N144" t="str">
        <f>IF(M144="","",IF(M144="[FÓRMULA MANUAL]","",IFERROR(AVERAGEIFS(DATOS!$K$2:$K$20000,DATOS!$A$2:$A$20000,M144,CONFIG_METADATA!$G$2:$G$20000,1,DATOS!$I$2:$I$20000,"Armonía"),"")))</f>
        <v/>
      </c>
      <c r="O144" t="str">
        <f>IF(M144="","",IF(M144="[FÓRMULA MANUAL]","",IFERROR(AVERAGEIFS(DATOS!$K$2:$K$20000,DATOS!$A$2:$A$20000,M144,CONFIG_METADATA!$G$2:$G$20000,1,DATOS!$I$2:$I$20000,"Orquesta/Banda/Conjunto"),"")))</f>
        <v/>
      </c>
      <c r="P144" t="str">
        <f>IF(M144="","",IF(M144="[FÓRMULA MANUAL]","",IFERROR(AVERAGEIFS(DATOS!$K$2:$K$20000,DATOS!$A$2:$A$20000,M144,CONFIG_METADATA!$G$2:$G$20000,1,DATOS!$I$2:$I$20000,"Música de Cámara"),"")))</f>
        <v/>
      </c>
      <c r="Q144" t="str">
        <f>IF(M144="","",IF(M144="[FÓRMULA MANUAL]","",IFERROR(SUMPRODUCT((DATOS!$A$2:$A$20000=M144)*(CONFIG_METADATA!$G$2:$G$20000=1)*(COUNTIF(CONFIG_ASIGNATURAS!$B$7:$B$27,DATOS!$I$2:$I$20000)&gt;0)*(DATOS!$K$2:$K$20000))/SUMPRODUCT((DATOS!$A$2:$A$20000=M144)*(CONFIG_METADATA!$G$2:$G$20000=1)*(COUNTIF(CONFIG_ASIGNATURAS!$B$7:$B$27,DATOS!$I$2:$I$20000)&gt;0)*1),"")))</f>
        <v/>
      </c>
      <c r="T144" t="str">
        <f>IF(S144="","",IF(S144="[FÓRMULA MANUAL]","",IFERROR(AVERAGEIFS(DATOS!$K$2:$K$20000,DATOS!$A$2:$A$20000,S144,CONFIG_METADATA!$G$2:$G$20000,1,DATOS!$I$2:$I$20000,"Armonía"),"")))</f>
        <v/>
      </c>
      <c r="U144" t="str">
        <f>IF(S144="","",IF(S144="[FÓRMULA MANUAL]","",IFERROR(AVERAGEIFS(DATOS!$K$2:$K$20000,DATOS!$A$2:$A$20000,S144,CONFIG_METADATA!$G$2:$G$20000,1,DATOS!$I$2:$I$20000,"Orquesta/Banda/Conjunto"),"")))</f>
        <v/>
      </c>
      <c r="V144" t="str">
        <f>IF(S144="","",IF(S144="[FÓRMULA MANUAL]","",IFERROR(AVERAGEIFS(DATOS!$K$2:$K$20000,DATOS!$A$2:$A$20000,S144,CONFIG_METADATA!$G$2:$G$20000,1,DATOS!$I$2:$I$20000,"Música de Cámara"),"")))</f>
        <v/>
      </c>
      <c r="W144" t="str">
        <f>IF(S144="","",IF(S144="[FÓRMULA MANUAL]","",IFERROR(SUMPRODUCT((DATOS!$A$2:$A$20000=S144)*(CONFIG_METADATA!$G$2:$G$20000=1)*(COUNTIF(CONFIG_ASIGNATURAS!$B$7:$B$27,DATOS!$I$2:$I$20000)&gt;0)*(DATOS!$K$2:$K$20000))/SUMPRODUCT((DATOS!$A$2:$A$20000=S144)*(CONFIG_METADATA!$G$2:$G$20000=1)*(COUNTIF(CONFIG_ASIGNATURAS!$B$7:$B$27,DATOS!$I$2:$I$20000)&gt;0)*1),"")))</f>
        <v/>
      </c>
      <c r="Z144" t="str">
        <f>IF(Y144="","",IF(Y144="[FÓRMULA MANUAL]","",IFERROR(AVERAGEIFS(DATOS!$K$2:$K$20000,DATOS!$A$2:$A$20000,Y144,CONFIG_METADATA!$G$2:$G$20000,1,DATOS!$I$2:$I$20000,"Análisis"),"")))</f>
        <v/>
      </c>
      <c r="AA144" t="str">
        <f>IF(Y144="","",IF(Y144="[FÓRMULA MANUAL]","",IFERROR(AVERAGEIFS(DATOS!$K$2:$K$20000,DATOS!$A$2:$A$20000,Y144,CONFIG_METADATA!$G$2:$G$20000,1,DATOS!$I$2:$I$20000,"Orquesta/Banda/Conjunto"),"")))</f>
        <v/>
      </c>
      <c r="AB144" t="str">
        <f>IF(Y144="","",IF(Y144="[FÓRMULA MANUAL]","",IFERROR(AVERAGEIFS(DATOS!$K$2:$K$20000,DATOS!$A$2:$A$20000,Y144,CONFIG_METADATA!$G$2:$G$20000,1,DATOS!$I$2:$I$20000,"Música de Cámara"),"")))</f>
        <v/>
      </c>
      <c r="AC144" t="str">
        <f>IF(Y144="","",IF(Y144="[FÓRMULA MANUAL]","",IFERROR(SUMPRODUCT((DATOS!$A$2:$A$20000=Y144)*(CONFIG_METADATA!$G$2:$G$20000=1)*(COUNTIF(CONFIG_ASIGNATURAS!$B$7:$B$27,DATOS!$I$2:$I$20000)&gt;0)*(DATOS!$K$2:$K$20000))/SUMPRODUCT((DATOS!$A$2:$A$20000=Y144)*(CONFIG_METADATA!$G$2:$G$20000=1)*(COUNTIF(CONFIG_ASIGNATURAS!$B$7:$B$27,DATOS!$I$2:$I$20000)&gt;0)*1),"")))</f>
        <v/>
      </c>
      <c r="AF144" t="str">
        <f>IF(AE144="","",IF(AE144="[FÓRMULA MANUAL]","",IFERROR(AVERAGEIFS(DATOS!$K$2:$K$20000,DATOS!$A$2:$A$20000,AE144,CONFIG_METADATA!$G$2:$G$20000,1,DATOS!$I$2:$I$20000,"Análisis"),"")))</f>
        <v/>
      </c>
      <c r="AG144" t="str">
        <f>IF(AE144="","",IF(AE144="[FÓRMULA MANUAL]","",IFERROR(AVERAGEIFS(DATOS!$K$2:$K$20000,DATOS!$A$2:$A$20000,AE144,CONFIG_METADATA!$G$2:$G$20000,1,DATOS!$I$2:$I$20000,"Orquesta/Banda/Conjunto"),"")))</f>
        <v/>
      </c>
      <c r="AH144" t="str">
        <f>IF(AE144="","",IF(AE144="[FÓRMULA MANUAL]","",IFERROR(AVERAGEIFS(DATOS!$K$2:$K$20000,DATOS!$A$2:$A$20000,AE144,CONFIG_METADATA!$G$2:$G$20000,1,DATOS!$I$2:$I$20000,"Música de Cámara"),"")))</f>
        <v/>
      </c>
      <c r="AI144" t="str">
        <f>IF(AE144="","",IF(AE144="[FÓRMULA MANUAL]","",IFERROR(SUMPRODUCT((DATOS!$A$2:$A$20000=AE144)*(CONFIG_METADATA!$G$2:$G$20000=1)*(COUNTIF(CONFIG_ASIGNATURAS!$B$7:$B$27,DATOS!$I$2:$I$20000)&gt;0)*(DATOS!$K$2:$K$20000))/SUMPRODUCT((DATOS!$A$2:$A$20000=AE144)*(CONFIG_METADATA!$G$2:$G$20000=1)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MANUAL]","",IFERROR(AVERAGEIFS(DATOS!$K$2:$K$20000,DATOS!$A$2:$A$20000,A145,CONFIG_METADATA!$G$2:$G$20000,1,DATOS!$I$2:$I$20000,"Lenguaje Musical"),"")))</f>
        <v/>
      </c>
      <c r="C145" t="str">
        <f>IF(A145="","",IF(A145="[FÓRMULA MANUAL]","",IFERROR(AVERAGEIFS(DATOS!$K$2:$K$20000,DATOS!$A$2:$A$20000,A145,CONFIG_METADATA!$G$2:$G$20000,1,DATOS!$I$2:$I$20000,"Orquesta/Banda/Conjunto"),"")))</f>
        <v/>
      </c>
      <c r="D145" t="str">
        <f>IF(A145="","",IF(A145="[FÓRMULA MANUAL]","",IFERROR(AVERAGEIFS(DATOS!$K$2:$K$20000,DATOS!$A$2:$A$20000,A145,CONFIG_METADATA!$G$2:$G$20000,1,DATOS!$I$2:$I$20000,"Conjunto"),"")))</f>
        <v/>
      </c>
      <c r="E145" t="str">
        <f>IF(A145="","",IF(A145="[FÓRMULA MANUAL]","",IFERROR(SUMPRODUCT((DATOS!$A$2:$A$20000=A145)*(CONFIG_METADATA!$G$2:$G$20000=1)*(COUNTIF(CONFIG_ASIGNATURAS!$B$7:$B$27,DATOS!$I$2:$I$20000)&gt;0)*(DATOS!$K$2:$K$20000))/SUMPRODUCT((DATOS!$A$2:$A$20000=A145)*(CONFIG_METADATA!$G$2:$G$20000=1)*(COUNTIF(CONFIG_ASIGNATURAS!$B$7:$B$27,DATOS!$I$2:$I$20000)&gt;0)*1),"")))</f>
        <v/>
      </c>
      <c r="H145" t="str">
        <f>IF(G145="","",IF(G145="[FÓRMULA MANUAL]","",IFERROR(AVERAGEIFS(DATOS!$K$2:$K$20000,DATOS!$A$2:$A$20000,G145,CONFIG_METADATA!$G$2:$G$20000,1,DATOS!$I$2:$I$20000,"Lenguaje Musical"),"")))</f>
        <v/>
      </c>
      <c r="I145" t="str">
        <f>IF(G145="","",IF(G145="[FÓRMULA MANUAL]","",IFERROR(AVERAGEIFS(DATOS!$K$2:$K$20000,DATOS!$A$2:$A$20000,G145,CONFIG_METADATA!$G$2:$G$20000,1,DATOS!$I$2:$I$20000,"Orquesta/Banda/Conjunto"),"")))</f>
        <v/>
      </c>
      <c r="J145" t="str">
        <f>IF(G145="","",IF(G145="[FÓRMULA MANUAL]","",IFERROR(AVERAGEIFS(DATOS!$K$2:$K$20000,DATOS!$A$2:$A$20000,G145,CONFIG_METADATA!$G$2:$G$20000,1,DATOS!$I$2:$I$20000,"Conjunto"),"")))</f>
        <v/>
      </c>
      <c r="K145" t="str">
        <f>IF(G145="","",IF(G145="[FÓRMULA MANUAL]","",IFERROR(SUMPRODUCT((DATOS!$A$2:$A$20000=G145)*(CONFIG_METADATA!$G$2:$G$20000=1)*(COUNTIF(CONFIG_ASIGNATURAS!$B$7:$B$27,DATOS!$I$2:$I$20000)&gt;0)*(DATOS!$K$2:$K$20000))/SUMPRODUCT((DATOS!$A$2:$A$20000=G145)*(CONFIG_METADATA!$G$2:$G$20000=1)*(COUNTIF(CONFIG_ASIGNATURAS!$B$7:$B$27,DATOS!$I$2:$I$20000)&gt;0)*1),"")))</f>
        <v/>
      </c>
      <c r="N145" t="str">
        <f>IF(M145="","",IF(M145="[FÓRMULA MANUAL]","",IFERROR(AVERAGEIFS(DATOS!$K$2:$K$20000,DATOS!$A$2:$A$20000,M145,CONFIG_METADATA!$G$2:$G$20000,1,DATOS!$I$2:$I$20000,"Armonía"),"")))</f>
        <v/>
      </c>
      <c r="O145" t="str">
        <f>IF(M145="","",IF(M145="[FÓRMULA MANUAL]","",IFERROR(AVERAGEIFS(DATOS!$K$2:$K$20000,DATOS!$A$2:$A$20000,M145,CONFIG_METADATA!$G$2:$G$20000,1,DATOS!$I$2:$I$20000,"Orquesta/Banda/Conjunto"),"")))</f>
        <v/>
      </c>
      <c r="P145" t="str">
        <f>IF(M145="","",IF(M145="[FÓRMULA MANUAL]","",IFERROR(AVERAGEIFS(DATOS!$K$2:$K$20000,DATOS!$A$2:$A$20000,M145,CONFIG_METADATA!$G$2:$G$20000,1,DATOS!$I$2:$I$20000,"Música de Cámara"),"")))</f>
        <v/>
      </c>
      <c r="Q145" t="str">
        <f>IF(M145="","",IF(M145="[FÓRMULA MANUAL]","",IFERROR(SUMPRODUCT((DATOS!$A$2:$A$20000=M145)*(CONFIG_METADATA!$G$2:$G$20000=1)*(COUNTIF(CONFIG_ASIGNATURAS!$B$7:$B$27,DATOS!$I$2:$I$20000)&gt;0)*(DATOS!$K$2:$K$20000))/SUMPRODUCT((DATOS!$A$2:$A$20000=M145)*(CONFIG_METADATA!$G$2:$G$20000=1)*(COUNTIF(CONFIG_ASIGNATURAS!$B$7:$B$27,DATOS!$I$2:$I$20000)&gt;0)*1),"")))</f>
        <v/>
      </c>
      <c r="T145" t="str">
        <f>IF(S145="","",IF(S145="[FÓRMULA MANUAL]","",IFERROR(AVERAGEIFS(DATOS!$K$2:$K$20000,DATOS!$A$2:$A$20000,S145,CONFIG_METADATA!$G$2:$G$20000,1,DATOS!$I$2:$I$20000,"Armonía"),"")))</f>
        <v/>
      </c>
      <c r="U145" t="str">
        <f>IF(S145="","",IF(S145="[FÓRMULA MANUAL]","",IFERROR(AVERAGEIFS(DATOS!$K$2:$K$20000,DATOS!$A$2:$A$20000,S145,CONFIG_METADATA!$G$2:$G$20000,1,DATOS!$I$2:$I$20000,"Orquesta/Banda/Conjunto"),"")))</f>
        <v/>
      </c>
      <c r="V145" t="str">
        <f>IF(S145="","",IF(S145="[FÓRMULA MANUAL]","",IFERROR(AVERAGEIFS(DATOS!$K$2:$K$20000,DATOS!$A$2:$A$20000,S145,CONFIG_METADATA!$G$2:$G$20000,1,DATOS!$I$2:$I$20000,"Música de Cámara"),"")))</f>
        <v/>
      </c>
      <c r="W145" t="str">
        <f>IF(S145="","",IF(S145="[FÓRMULA MANUAL]","",IFERROR(SUMPRODUCT((DATOS!$A$2:$A$20000=S145)*(CONFIG_METADATA!$G$2:$G$20000=1)*(COUNTIF(CONFIG_ASIGNATURAS!$B$7:$B$27,DATOS!$I$2:$I$20000)&gt;0)*(DATOS!$K$2:$K$20000))/SUMPRODUCT((DATOS!$A$2:$A$20000=S145)*(CONFIG_METADATA!$G$2:$G$20000=1)*(COUNTIF(CONFIG_ASIGNATURAS!$B$7:$B$27,DATOS!$I$2:$I$20000)&gt;0)*1),"")))</f>
        <v/>
      </c>
      <c r="Z145" t="str">
        <f>IF(Y145="","",IF(Y145="[FÓRMULA MANUAL]","",IFERROR(AVERAGEIFS(DATOS!$K$2:$K$20000,DATOS!$A$2:$A$20000,Y145,CONFIG_METADATA!$G$2:$G$20000,1,DATOS!$I$2:$I$20000,"Análisis"),"")))</f>
        <v/>
      </c>
      <c r="AA145" t="str">
        <f>IF(Y145="","",IF(Y145="[FÓRMULA MANUAL]","",IFERROR(AVERAGEIFS(DATOS!$K$2:$K$20000,DATOS!$A$2:$A$20000,Y145,CONFIG_METADATA!$G$2:$G$20000,1,DATOS!$I$2:$I$20000,"Orquesta/Banda/Conjunto"),"")))</f>
        <v/>
      </c>
      <c r="AB145" t="str">
        <f>IF(Y145="","",IF(Y145="[FÓRMULA MANUAL]","",IFERROR(AVERAGEIFS(DATOS!$K$2:$K$20000,DATOS!$A$2:$A$20000,Y145,CONFIG_METADATA!$G$2:$G$20000,1,DATOS!$I$2:$I$20000,"Música de Cámara"),"")))</f>
        <v/>
      </c>
      <c r="AC145" t="str">
        <f>IF(Y145="","",IF(Y145="[FÓRMULA MANUAL]","",IFERROR(SUMPRODUCT((DATOS!$A$2:$A$20000=Y145)*(CONFIG_METADATA!$G$2:$G$20000=1)*(COUNTIF(CONFIG_ASIGNATURAS!$B$7:$B$27,DATOS!$I$2:$I$20000)&gt;0)*(DATOS!$K$2:$K$20000))/SUMPRODUCT((DATOS!$A$2:$A$20000=Y145)*(CONFIG_METADATA!$G$2:$G$20000=1)*(COUNTIF(CONFIG_ASIGNATURAS!$B$7:$B$27,DATOS!$I$2:$I$20000)&gt;0)*1),"")))</f>
        <v/>
      </c>
      <c r="AF145" t="str">
        <f>IF(AE145="","",IF(AE145="[FÓRMULA MANUAL]","",IFERROR(AVERAGEIFS(DATOS!$K$2:$K$20000,DATOS!$A$2:$A$20000,AE145,CONFIG_METADATA!$G$2:$G$20000,1,DATOS!$I$2:$I$20000,"Análisis"),"")))</f>
        <v/>
      </c>
      <c r="AG145" t="str">
        <f>IF(AE145="","",IF(AE145="[FÓRMULA MANUAL]","",IFERROR(AVERAGEIFS(DATOS!$K$2:$K$20000,DATOS!$A$2:$A$20000,AE145,CONFIG_METADATA!$G$2:$G$20000,1,DATOS!$I$2:$I$20000,"Orquesta/Banda/Conjunto"),"")))</f>
        <v/>
      </c>
      <c r="AH145" t="str">
        <f>IF(AE145="","",IF(AE145="[FÓRMULA MANUAL]","",IFERROR(AVERAGEIFS(DATOS!$K$2:$K$20000,DATOS!$A$2:$A$20000,AE145,CONFIG_METADATA!$G$2:$G$20000,1,DATOS!$I$2:$I$20000,"Música de Cámara"),"")))</f>
        <v/>
      </c>
      <c r="AI145" t="str">
        <f>IF(AE145="","",IF(AE145="[FÓRMULA MANUAL]","",IFERROR(SUMPRODUCT((DATOS!$A$2:$A$20000=AE145)*(CONFIG_METADATA!$G$2:$G$20000=1)*(COUNTIF(CONFIG_ASIGNATURAS!$B$7:$B$27,DATOS!$I$2:$I$20000)&gt;0)*(DATOS!$K$2:$K$20000))/SUMPRODUCT((DATOS!$A$2:$A$20000=AE145)*(CONFIG_METADATA!$G$2:$G$20000=1)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MANUAL]","",IFERROR(AVERAGEIFS(DATOS!$K$2:$K$20000,DATOS!$A$2:$A$20000,A146,CONFIG_METADATA!$G$2:$G$20000,1,DATOS!$I$2:$I$20000,"Lenguaje Musical"),"")))</f>
        <v/>
      </c>
      <c r="C146" t="str">
        <f>IF(A146="","",IF(A146="[FÓRMULA MANUAL]","",IFERROR(AVERAGEIFS(DATOS!$K$2:$K$20000,DATOS!$A$2:$A$20000,A146,CONFIG_METADATA!$G$2:$G$20000,1,DATOS!$I$2:$I$20000,"Orquesta/Banda/Conjunto"),"")))</f>
        <v/>
      </c>
      <c r="D146" t="str">
        <f>IF(A146="","",IF(A146="[FÓRMULA MANUAL]","",IFERROR(AVERAGEIFS(DATOS!$K$2:$K$20000,DATOS!$A$2:$A$20000,A146,CONFIG_METADATA!$G$2:$G$20000,1,DATOS!$I$2:$I$20000,"Conjunto"),"")))</f>
        <v/>
      </c>
      <c r="E146" t="str">
        <f>IF(A146="","",IF(A146="[FÓRMULA MANUAL]","",IFERROR(SUMPRODUCT((DATOS!$A$2:$A$20000=A146)*(CONFIG_METADATA!$G$2:$G$20000=1)*(COUNTIF(CONFIG_ASIGNATURAS!$B$7:$B$27,DATOS!$I$2:$I$20000)&gt;0)*(DATOS!$K$2:$K$20000))/SUMPRODUCT((DATOS!$A$2:$A$20000=A146)*(CONFIG_METADATA!$G$2:$G$20000=1)*(COUNTIF(CONFIG_ASIGNATURAS!$B$7:$B$27,DATOS!$I$2:$I$20000)&gt;0)*1),"")))</f>
        <v/>
      </c>
      <c r="H146" t="str">
        <f>IF(G146="","",IF(G146="[FÓRMULA MANUAL]","",IFERROR(AVERAGEIFS(DATOS!$K$2:$K$20000,DATOS!$A$2:$A$20000,G146,CONFIG_METADATA!$G$2:$G$20000,1,DATOS!$I$2:$I$20000,"Lenguaje Musical"),"")))</f>
        <v/>
      </c>
      <c r="I146" t="str">
        <f>IF(G146="","",IF(G146="[FÓRMULA MANUAL]","",IFERROR(AVERAGEIFS(DATOS!$K$2:$K$20000,DATOS!$A$2:$A$20000,G146,CONFIG_METADATA!$G$2:$G$20000,1,DATOS!$I$2:$I$20000,"Orquesta/Banda/Conjunto"),"")))</f>
        <v/>
      </c>
      <c r="J146" t="str">
        <f>IF(G146="","",IF(G146="[FÓRMULA MANUAL]","",IFERROR(AVERAGEIFS(DATOS!$K$2:$K$20000,DATOS!$A$2:$A$20000,G146,CONFIG_METADATA!$G$2:$G$20000,1,DATOS!$I$2:$I$20000,"Conjunto"),"")))</f>
        <v/>
      </c>
      <c r="K146" t="str">
        <f>IF(G146="","",IF(G146="[FÓRMULA MANUAL]","",IFERROR(SUMPRODUCT((DATOS!$A$2:$A$20000=G146)*(CONFIG_METADATA!$G$2:$G$20000=1)*(COUNTIF(CONFIG_ASIGNATURAS!$B$7:$B$27,DATOS!$I$2:$I$20000)&gt;0)*(DATOS!$K$2:$K$20000))/SUMPRODUCT((DATOS!$A$2:$A$20000=G146)*(CONFIG_METADATA!$G$2:$G$20000=1)*(COUNTIF(CONFIG_ASIGNATURAS!$B$7:$B$27,DATOS!$I$2:$I$20000)&gt;0)*1),"")))</f>
        <v/>
      </c>
      <c r="N146" t="str">
        <f>IF(M146="","",IF(M146="[FÓRMULA MANUAL]","",IFERROR(AVERAGEIFS(DATOS!$K$2:$K$20000,DATOS!$A$2:$A$20000,M146,CONFIG_METADATA!$G$2:$G$20000,1,DATOS!$I$2:$I$20000,"Armonía"),"")))</f>
        <v/>
      </c>
      <c r="O146" t="str">
        <f>IF(M146="","",IF(M146="[FÓRMULA MANUAL]","",IFERROR(AVERAGEIFS(DATOS!$K$2:$K$20000,DATOS!$A$2:$A$20000,M146,CONFIG_METADATA!$G$2:$G$20000,1,DATOS!$I$2:$I$20000,"Orquesta/Banda/Conjunto"),"")))</f>
        <v/>
      </c>
      <c r="P146" t="str">
        <f>IF(M146="","",IF(M146="[FÓRMULA MANUAL]","",IFERROR(AVERAGEIFS(DATOS!$K$2:$K$20000,DATOS!$A$2:$A$20000,M146,CONFIG_METADATA!$G$2:$G$20000,1,DATOS!$I$2:$I$20000,"Música de Cámara"),"")))</f>
        <v/>
      </c>
      <c r="Q146" t="str">
        <f>IF(M146="","",IF(M146="[FÓRMULA MANUAL]","",IFERROR(SUMPRODUCT((DATOS!$A$2:$A$20000=M146)*(CONFIG_METADATA!$G$2:$G$20000=1)*(COUNTIF(CONFIG_ASIGNATURAS!$B$7:$B$27,DATOS!$I$2:$I$20000)&gt;0)*(DATOS!$K$2:$K$20000))/SUMPRODUCT((DATOS!$A$2:$A$20000=M146)*(CONFIG_METADATA!$G$2:$G$20000=1)*(COUNTIF(CONFIG_ASIGNATURAS!$B$7:$B$27,DATOS!$I$2:$I$20000)&gt;0)*1),"")))</f>
        <v/>
      </c>
      <c r="T146" t="str">
        <f>IF(S146="","",IF(S146="[FÓRMULA MANUAL]","",IFERROR(AVERAGEIFS(DATOS!$K$2:$K$20000,DATOS!$A$2:$A$20000,S146,CONFIG_METADATA!$G$2:$G$20000,1,DATOS!$I$2:$I$20000,"Armonía"),"")))</f>
        <v/>
      </c>
      <c r="U146" t="str">
        <f>IF(S146="","",IF(S146="[FÓRMULA MANUAL]","",IFERROR(AVERAGEIFS(DATOS!$K$2:$K$20000,DATOS!$A$2:$A$20000,S146,CONFIG_METADATA!$G$2:$G$20000,1,DATOS!$I$2:$I$20000,"Orquesta/Banda/Conjunto"),"")))</f>
        <v/>
      </c>
      <c r="V146" t="str">
        <f>IF(S146="","",IF(S146="[FÓRMULA MANUAL]","",IFERROR(AVERAGEIFS(DATOS!$K$2:$K$20000,DATOS!$A$2:$A$20000,S146,CONFIG_METADATA!$G$2:$G$20000,1,DATOS!$I$2:$I$20000,"Música de Cámara"),"")))</f>
        <v/>
      </c>
      <c r="W146" t="str">
        <f>IF(S146="","",IF(S146="[FÓRMULA MANUAL]","",IFERROR(SUMPRODUCT((DATOS!$A$2:$A$20000=S146)*(CONFIG_METADATA!$G$2:$G$20000=1)*(COUNTIF(CONFIG_ASIGNATURAS!$B$7:$B$27,DATOS!$I$2:$I$20000)&gt;0)*(DATOS!$K$2:$K$20000))/SUMPRODUCT((DATOS!$A$2:$A$20000=S146)*(CONFIG_METADATA!$G$2:$G$20000=1)*(COUNTIF(CONFIG_ASIGNATURAS!$B$7:$B$27,DATOS!$I$2:$I$20000)&gt;0)*1),"")))</f>
        <v/>
      </c>
      <c r="Z146" t="str">
        <f>IF(Y146="","",IF(Y146="[FÓRMULA MANUAL]","",IFERROR(AVERAGEIFS(DATOS!$K$2:$K$20000,DATOS!$A$2:$A$20000,Y146,CONFIG_METADATA!$G$2:$G$20000,1,DATOS!$I$2:$I$20000,"Análisis"),"")))</f>
        <v/>
      </c>
      <c r="AA146" t="str">
        <f>IF(Y146="","",IF(Y146="[FÓRMULA MANUAL]","",IFERROR(AVERAGEIFS(DATOS!$K$2:$K$20000,DATOS!$A$2:$A$20000,Y146,CONFIG_METADATA!$G$2:$G$20000,1,DATOS!$I$2:$I$20000,"Orquesta/Banda/Conjunto"),"")))</f>
        <v/>
      </c>
      <c r="AB146" t="str">
        <f>IF(Y146="","",IF(Y146="[FÓRMULA MANUAL]","",IFERROR(AVERAGEIFS(DATOS!$K$2:$K$20000,DATOS!$A$2:$A$20000,Y146,CONFIG_METADATA!$G$2:$G$20000,1,DATOS!$I$2:$I$20000,"Música de Cámara"),"")))</f>
        <v/>
      </c>
      <c r="AC146" t="str">
        <f>IF(Y146="","",IF(Y146="[FÓRMULA MANUAL]","",IFERROR(SUMPRODUCT((DATOS!$A$2:$A$20000=Y146)*(CONFIG_METADATA!$G$2:$G$20000=1)*(COUNTIF(CONFIG_ASIGNATURAS!$B$7:$B$27,DATOS!$I$2:$I$20000)&gt;0)*(DATOS!$K$2:$K$20000))/SUMPRODUCT((DATOS!$A$2:$A$20000=Y146)*(CONFIG_METADATA!$G$2:$G$20000=1)*(COUNTIF(CONFIG_ASIGNATURAS!$B$7:$B$27,DATOS!$I$2:$I$20000)&gt;0)*1),"")))</f>
        <v/>
      </c>
      <c r="AF146" t="str">
        <f>IF(AE146="","",IF(AE146="[FÓRMULA MANUAL]","",IFERROR(AVERAGEIFS(DATOS!$K$2:$K$20000,DATOS!$A$2:$A$20000,AE146,CONFIG_METADATA!$G$2:$G$20000,1,DATOS!$I$2:$I$20000,"Análisis"),"")))</f>
        <v/>
      </c>
      <c r="AG146" t="str">
        <f>IF(AE146="","",IF(AE146="[FÓRMULA MANUAL]","",IFERROR(AVERAGEIFS(DATOS!$K$2:$K$20000,DATOS!$A$2:$A$20000,AE146,CONFIG_METADATA!$G$2:$G$20000,1,DATOS!$I$2:$I$20000,"Orquesta/Banda/Conjunto"),"")))</f>
        <v/>
      </c>
      <c r="AH146" t="str">
        <f>IF(AE146="","",IF(AE146="[FÓRMULA MANUAL]","",IFERROR(AVERAGEIFS(DATOS!$K$2:$K$20000,DATOS!$A$2:$A$20000,AE146,CONFIG_METADATA!$G$2:$G$20000,1,DATOS!$I$2:$I$20000,"Música de Cámara"),"")))</f>
        <v/>
      </c>
      <c r="AI146" t="str">
        <f>IF(AE146="","",IF(AE146="[FÓRMULA MANUAL]","",IFERROR(SUMPRODUCT((DATOS!$A$2:$A$20000=AE146)*(CONFIG_METADATA!$G$2:$G$20000=1)*(COUNTIF(CONFIG_ASIGNATURAS!$B$7:$B$27,DATOS!$I$2:$I$20000)&gt;0)*(DATOS!$K$2:$K$20000))/SUMPRODUCT((DATOS!$A$2:$A$20000=AE146)*(CONFIG_METADATA!$G$2:$G$20000=1)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MANUAL]","",IFERROR(AVERAGEIFS(DATOS!$K$2:$K$20000,DATOS!$A$2:$A$20000,A147,CONFIG_METADATA!$G$2:$G$20000,1,DATOS!$I$2:$I$20000,"Lenguaje Musical"),"")))</f>
        <v/>
      </c>
      <c r="C147" t="str">
        <f>IF(A147="","",IF(A147="[FÓRMULA MANUAL]","",IFERROR(AVERAGEIFS(DATOS!$K$2:$K$20000,DATOS!$A$2:$A$20000,A147,CONFIG_METADATA!$G$2:$G$20000,1,DATOS!$I$2:$I$20000,"Orquesta/Banda/Conjunto"),"")))</f>
        <v/>
      </c>
      <c r="D147" t="str">
        <f>IF(A147="","",IF(A147="[FÓRMULA MANUAL]","",IFERROR(AVERAGEIFS(DATOS!$K$2:$K$20000,DATOS!$A$2:$A$20000,A147,CONFIG_METADATA!$G$2:$G$20000,1,DATOS!$I$2:$I$20000,"Conjunto"),"")))</f>
        <v/>
      </c>
      <c r="E147" t="str">
        <f>IF(A147="","",IF(A147="[FÓRMULA MANUAL]","",IFERROR(SUMPRODUCT((DATOS!$A$2:$A$20000=A147)*(CONFIG_METADATA!$G$2:$G$20000=1)*(COUNTIF(CONFIG_ASIGNATURAS!$B$7:$B$27,DATOS!$I$2:$I$20000)&gt;0)*(DATOS!$K$2:$K$20000))/SUMPRODUCT((DATOS!$A$2:$A$20000=A147)*(CONFIG_METADATA!$G$2:$G$20000=1)*(COUNTIF(CONFIG_ASIGNATURAS!$B$7:$B$27,DATOS!$I$2:$I$20000)&gt;0)*1),"")))</f>
        <v/>
      </c>
      <c r="H147" t="str">
        <f>IF(G147="","",IF(G147="[FÓRMULA MANUAL]","",IFERROR(AVERAGEIFS(DATOS!$K$2:$K$20000,DATOS!$A$2:$A$20000,G147,CONFIG_METADATA!$G$2:$G$20000,1,DATOS!$I$2:$I$20000,"Lenguaje Musical"),"")))</f>
        <v/>
      </c>
      <c r="I147" t="str">
        <f>IF(G147="","",IF(G147="[FÓRMULA MANUAL]","",IFERROR(AVERAGEIFS(DATOS!$K$2:$K$20000,DATOS!$A$2:$A$20000,G147,CONFIG_METADATA!$G$2:$G$20000,1,DATOS!$I$2:$I$20000,"Orquesta/Banda/Conjunto"),"")))</f>
        <v/>
      </c>
      <c r="J147" t="str">
        <f>IF(G147="","",IF(G147="[FÓRMULA MANUAL]","",IFERROR(AVERAGEIFS(DATOS!$K$2:$K$20000,DATOS!$A$2:$A$20000,G147,CONFIG_METADATA!$G$2:$G$20000,1,DATOS!$I$2:$I$20000,"Conjunto"),"")))</f>
        <v/>
      </c>
      <c r="K147" t="str">
        <f>IF(G147="","",IF(G147="[FÓRMULA MANUAL]","",IFERROR(SUMPRODUCT((DATOS!$A$2:$A$20000=G147)*(CONFIG_METADATA!$G$2:$G$20000=1)*(COUNTIF(CONFIG_ASIGNATURAS!$B$7:$B$27,DATOS!$I$2:$I$20000)&gt;0)*(DATOS!$K$2:$K$20000))/SUMPRODUCT((DATOS!$A$2:$A$20000=G147)*(CONFIG_METADATA!$G$2:$G$20000=1)*(COUNTIF(CONFIG_ASIGNATURAS!$B$7:$B$27,DATOS!$I$2:$I$20000)&gt;0)*1),"")))</f>
        <v/>
      </c>
      <c r="N147" t="str">
        <f>IF(M147="","",IF(M147="[FÓRMULA MANUAL]","",IFERROR(AVERAGEIFS(DATOS!$K$2:$K$20000,DATOS!$A$2:$A$20000,M147,CONFIG_METADATA!$G$2:$G$20000,1,DATOS!$I$2:$I$20000,"Armonía"),"")))</f>
        <v/>
      </c>
      <c r="O147" t="str">
        <f>IF(M147="","",IF(M147="[FÓRMULA MANUAL]","",IFERROR(AVERAGEIFS(DATOS!$K$2:$K$20000,DATOS!$A$2:$A$20000,M147,CONFIG_METADATA!$G$2:$G$20000,1,DATOS!$I$2:$I$20000,"Orquesta/Banda/Conjunto"),"")))</f>
        <v/>
      </c>
      <c r="P147" t="str">
        <f>IF(M147="","",IF(M147="[FÓRMULA MANUAL]","",IFERROR(AVERAGEIFS(DATOS!$K$2:$K$20000,DATOS!$A$2:$A$20000,M147,CONFIG_METADATA!$G$2:$G$20000,1,DATOS!$I$2:$I$20000,"Música de Cámara"),"")))</f>
        <v/>
      </c>
      <c r="Q147" t="str">
        <f>IF(M147="","",IF(M147="[FÓRMULA MANUAL]","",IFERROR(SUMPRODUCT((DATOS!$A$2:$A$20000=M147)*(CONFIG_METADATA!$G$2:$G$20000=1)*(COUNTIF(CONFIG_ASIGNATURAS!$B$7:$B$27,DATOS!$I$2:$I$20000)&gt;0)*(DATOS!$K$2:$K$20000))/SUMPRODUCT((DATOS!$A$2:$A$20000=M147)*(CONFIG_METADATA!$G$2:$G$20000=1)*(COUNTIF(CONFIG_ASIGNATURAS!$B$7:$B$27,DATOS!$I$2:$I$20000)&gt;0)*1),"")))</f>
        <v/>
      </c>
      <c r="T147" t="str">
        <f>IF(S147="","",IF(S147="[FÓRMULA MANUAL]","",IFERROR(AVERAGEIFS(DATOS!$K$2:$K$20000,DATOS!$A$2:$A$20000,S147,CONFIG_METADATA!$G$2:$G$20000,1,DATOS!$I$2:$I$20000,"Armonía"),"")))</f>
        <v/>
      </c>
      <c r="U147" t="str">
        <f>IF(S147="","",IF(S147="[FÓRMULA MANUAL]","",IFERROR(AVERAGEIFS(DATOS!$K$2:$K$20000,DATOS!$A$2:$A$20000,S147,CONFIG_METADATA!$G$2:$G$20000,1,DATOS!$I$2:$I$20000,"Orquesta/Banda/Conjunto"),"")))</f>
        <v/>
      </c>
      <c r="V147" t="str">
        <f>IF(S147="","",IF(S147="[FÓRMULA MANUAL]","",IFERROR(AVERAGEIFS(DATOS!$K$2:$K$20000,DATOS!$A$2:$A$20000,S147,CONFIG_METADATA!$G$2:$G$20000,1,DATOS!$I$2:$I$20000,"Música de Cámara"),"")))</f>
        <v/>
      </c>
      <c r="W147" t="str">
        <f>IF(S147="","",IF(S147="[FÓRMULA MANUAL]","",IFERROR(SUMPRODUCT((DATOS!$A$2:$A$20000=S147)*(CONFIG_METADATA!$G$2:$G$20000=1)*(COUNTIF(CONFIG_ASIGNATURAS!$B$7:$B$27,DATOS!$I$2:$I$20000)&gt;0)*(DATOS!$K$2:$K$20000))/SUMPRODUCT((DATOS!$A$2:$A$20000=S147)*(CONFIG_METADATA!$G$2:$G$20000=1)*(COUNTIF(CONFIG_ASIGNATURAS!$B$7:$B$27,DATOS!$I$2:$I$20000)&gt;0)*1),"")))</f>
        <v/>
      </c>
      <c r="Z147" t="str">
        <f>IF(Y147="","",IF(Y147="[FÓRMULA MANUAL]","",IFERROR(AVERAGEIFS(DATOS!$K$2:$K$20000,DATOS!$A$2:$A$20000,Y147,CONFIG_METADATA!$G$2:$G$20000,1,DATOS!$I$2:$I$20000,"Análisis"),"")))</f>
        <v/>
      </c>
      <c r="AA147" t="str">
        <f>IF(Y147="","",IF(Y147="[FÓRMULA MANUAL]","",IFERROR(AVERAGEIFS(DATOS!$K$2:$K$20000,DATOS!$A$2:$A$20000,Y147,CONFIG_METADATA!$G$2:$G$20000,1,DATOS!$I$2:$I$20000,"Orquesta/Banda/Conjunto"),"")))</f>
        <v/>
      </c>
      <c r="AB147" t="str">
        <f>IF(Y147="","",IF(Y147="[FÓRMULA MANUAL]","",IFERROR(AVERAGEIFS(DATOS!$K$2:$K$20000,DATOS!$A$2:$A$20000,Y147,CONFIG_METADATA!$G$2:$G$20000,1,DATOS!$I$2:$I$20000,"Música de Cámara"),"")))</f>
        <v/>
      </c>
      <c r="AC147" t="str">
        <f>IF(Y147="","",IF(Y147="[FÓRMULA MANUAL]","",IFERROR(SUMPRODUCT((DATOS!$A$2:$A$20000=Y147)*(CONFIG_METADATA!$G$2:$G$20000=1)*(COUNTIF(CONFIG_ASIGNATURAS!$B$7:$B$27,DATOS!$I$2:$I$20000)&gt;0)*(DATOS!$K$2:$K$20000))/SUMPRODUCT((DATOS!$A$2:$A$20000=Y147)*(CONFIG_METADATA!$G$2:$G$20000=1)*(COUNTIF(CONFIG_ASIGNATURAS!$B$7:$B$27,DATOS!$I$2:$I$20000)&gt;0)*1),"")))</f>
        <v/>
      </c>
      <c r="AF147" t="str">
        <f>IF(AE147="","",IF(AE147="[FÓRMULA MANUAL]","",IFERROR(AVERAGEIFS(DATOS!$K$2:$K$20000,DATOS!$A$2:$A$20000,AE147,CONFIG_METADATA!$G$2:$G$20000,1,DATOS!$I$2:$I$20000,"Análisis"),"")))</f>
        <v/>
      </c>
      <c r="AG147" t="str">
        <f>IF(AE147="","",IF(AE147="[FÓRMULA MANUAL]","",IFERROR(AVERAGEIFS(DATOS!$K$2:$K$20000,DATOS!$A$2:$A$20000,AE147,CONFIG_METADATA!$G$2:$G$20000,1,DATOS!$I$2:$I$20000,"Orquesta/Banda/Conjunto"),"")))</f>
        <v/>
      </c>
      <c r="AH147" t="str">
        <f>IF(AE147="","",IF(AE147="[FÓRMULA MANUAL]","",IFERROR(AVERAGEIFS(DATOS!$K$2:$K$20000,DATOS!$A$2:$A$20000,AE147,CONFIG_METADATA!$G$2:$G$20000,1,DATOS!$I$2:$I$20000,"Música de Cámara"),"")))</f>
        <v/>
      </c>
      <c r="AI147" t="str">
        <f>IF(AE147="","",IF(AE147="[FÓRMULA MANUAL]","",IFERROR(SUMPRODUCT((DATOS!$A$2:$A$20000=AE147)*(CONFIG_METADATA!$G$2:$G$20000=1)*(COUNTIF(CONFIG_ASIGNATURAS!$B$7:$B$27,DATOS!$I$2:$I$20000)&gt;0)*(DATOS!$K$2:$K$20000))/SUMPRODUCT((DATOS!$A$2:$A$20000=AE147)*(CONFIG_METADATA!$G$2:$G$20000=1)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MANUAL]","",IFERROR(AVERAGEIFS(DATOS!$K$2:$K$20000,DATOS!$A$2:$A$20000,A148,CONFIG_METADATA!$G$2:$G$20000,1,DATOS!$I$2:$I$20000,"Lenguaje Musical"),"")))</f>
        <v/>
      </c>
      <c r="C148" t="str">
        <f>IF(A148="","",IF(A148="[FÓRMULA MANUAL]","",IFERROR(AVERAGEIFS(DATOS!$K$2:$K$20000,DATOS!$A$2:$A$20000,A148,CONFIG_METADATA!$G$2:$G$20000,1,DATOS!$I$2:$I$20000,"Orquesta/Banda/Conjunto"),"")))</f>
        <v/>
      </c>
      <c r="D148" t="str">
        <f>IF(A148="","",IF(A148="[FÓRMULA MANUAL]","",IFERROR(AVERAGEIFS(DATOS!$K$2:$K$20000,DATOS!$A$2:$A$20000,A148,CONFIG_METADATA!$G$2:$G$20000,1,DATOS!$I$2:$I$20000,"Conjunto"),"")))</f>
        <v/>
      </c>
      <c r="E148" t="str">
        <f>IF(A148="","",IF(A148="[FÓRMULA MANUAL]","",IFERROR(SUMPRODUCT((DATOS!$A$2:$A$20000=A148)*(CONFIG_METADATA!$G$2:$G$20000=1)*(COUNTIF(CONFIG_ASIGNATURAS!$B$7:$B$27,DATOS!$I$2:$I$20000)&gt;0)*(DATOS!$K$2:$K$20000))/SUMPRODUCT((DATOS!$A$2:$A$20000=A148)*(CONFIG_METADATA!$G$2:$G$20000=1)*(COUNTIF(CONFIG_ASIGNATURAS!$B$7:$B$27,DATOS!$I$2:$I$20000)&gt;0)*1),"")))</f>
        <v/>
      </c>
      <c r="H148" t="str">
        <f>IF(G148="","",IF(G148="[FÓRMULA MANUAL]","",IFERROR(AVERAGEIFS(DATOS!$K$2:$K$20000,DATOS!$A$2:$A$20000,G148,CONFIG_METADATA!$G$2:$G$20000,1,DATOS!$I$2:$I$20000,"Lenguaje Musical"),"")))</f>
        <v/>
      </c>
      <c r="I148" t="str">
        <f>IF(G148="","",IF(G148="[FÓRMULA MANUAL]","",IFERROR(AVERAGEIFS(DATOS!$K$2:$K$20000,DATOS!$A$2:$A$20000,G148,CONFIG_METADATA!$G$2:$G$20000,1,DATOS!$I$2:$I$20000,"Orquesta/Banda/Conjunto"),"")))</f>
        <v/>
      </c>
      <c r="J148" t="str">
        <f>IF(G148="","",IF(G148="[FÓRMULA MANUAL]","",IFERROR(AVERAGEIFS(DATOS!$K$2:$K$20000,DATOS!$A$2:$A$20000,G148,CONFIG_METADATA!$G$2:$G$20000,1,DATOS!$I$2:$I$20000,"Conjunto"),"")))</f>
        <v/>
      </c>
      <c r="K148" t="str">
        <f>IF(G148="","",IF(G148="[FÓRMULA MANUAL]","",IFERROR(SUMPRODUCT((DATOS!$A$2:$A$20000=G148)*(CONFIG_METADATA!$G$2:$G$20000=1)*(COUNTIF(CONFIG_ASIGNATURAS!$B$7:$B$27,DATOS!$I$2:$I$20000)&gt;0)*(DATOS!$K$2:$K$20000))/SUMPRODUCT((DATOS!$A$2:$A$20000=G148)*(CONFIG_METADATA!$G$2:$G$20000=1)*(COUNTIF(CONFIG_ASIGNATURAS!$B$7:$B$27,DATOS!$I$2:$I$20000)&gt;0)*1),"")))</f>
        <v/>
      </c>
      <c r="N148" t="str">
        <f>IF(M148="","",IF(M148="[FÓRMULA MANUAL]","",IFERROR(AVERAGEIFS(DATOS!$K$2:$K$20000,DATOS!$A$2:$A$20000,M148,CONFIG_METADATA!$G$2:$G$20000,1,DATOS!$I$2:$I$20000,"Armonía"),"")))</f>
        <v/>
      </c>
      <c r="O148" t="str">
        <f>IF(M148="","",IF(M148="[FÓRMULA MANUAL]","",IFERROR(AVERAGEIFS(DATOS!$K$2:$K$20000,DATOS!$A$2:$A$20000,M148,CONFIG_METADATA!$G$2:$G$20000,1,DATOS!$I$2:$I$20000,"Orquesta/Banda/Conjunto"),"")))</f>
        <v/>
      </c>
      <c r="P148" t="str">
        <f>IF(M148="","",IF(M148="[FÓRMULA MANUAL]","",IFERROR(AVERAGEIFS(DATOS!$K$2:$K$20000,DATOS!$A$2:$A$20000,M148,CONFIG_METADATA!$G$2:$G$20000,1,DATOS!$I$2:$I$20000,"Música de Cámara"),"")))</f>
        <v/>
      </c>
      <c r="Q148" t="str">
        <f>IF(M148="","",IF(M148="[FÓRMULA MANUAL]","",IFERROR(SUMPRODUCT((DATOS!$A$2:$A$20000=M148)*(CONFIG_METADATA!$G$2:$G$20000=1)*(COUNTIF(CONFIG_ASIGNATURAS!$B$7:$B$27,DATOS!$I$2:$I$20000)&gt;0)*(DATOS!$K$2:$K$20000))/SUMPRODUCT((DATOS!$A$2:$A$20000=M148)*(CONFIG_METADATA!$G$2:$G$20000=1)*(COUNTIF(CONFIG_ASIGNATURAS!$B$7:$B$27,DATOS!$I$2:$I$20000)&gt;0)*1),"")))</f>
        <v/>
      </c>
      <c r="T148" t="str">
        <f>IF(S148="","",IF(S148="[FÓRMULA MANUAL]","",IFERROR(AVERAGEIFS(DATOS!$K$2:$K$20000,DATOS!$A$2:$A$20000,S148,CONFIG_METADATA!$G$2:$G$20000,1,DATOS!$I$2:$I$20000,"Armonía"),"")))</f>
        <v/>
      </c>
      <c r="U148" t="str">
        <f>IF(S148="","",IF(S148="[FÓRMULA MANUAL]","",IFERROR(AVERAGEIFS(DATOS!$K$2:$K$20000,DATOS!$A$2:$A$20000,S148,CONFIG_METADATA!$G$2:$G$20000,1,DATOS!$I$2:$I$20000,"Orquesta/Banda/Conjunto"),"")))</f>
        <v/>
      </c>
      <c r="V148" t="str">
        <f>IF(S148="","",IF(S148="[FÓRMULA MANUAL]","",IFERROR(AVERAGEIFS(DATOS!$K$2:$K$20000,DATOS!$A$2:$A$20000,S148,CONFIG_METADATA!$G$2:$G$20000,1,DATOS!$I$2:$I$20000,"Música de Cámara"),"")))</f>
        <v/>
      </c>
      <c r="W148" t="str">
        <f>IF(S148="","",IF(S148="[FÓRMULA MANUAL]","",IFERROR(SUMPRODUCT((DATOS!$A$2:$A$20000=S148)*(CONFIG_METADATA!$G$2:$G$20000=1)*(COUNTIF(CONFIG_ASIGNATURAS!$B$7:$B$27,DATOS!$I$2:$I$20000)&gt;0)*(DATOS!$K$2:$K$20000))/SUMPRODUCT((DATOS!$A$2:$A$20000=S148)*(CONFIG_METADATA!$G$2:$G$20000=1)*(COUNTIF(CONFIG_ASIGNATURAS!$B$7:$B$27,DATOS!$I$2:$I$20000)&gt;0)*1),"")))</f>
        <v/>
      </c>
      <c r="Z148" t="str">
        <f>IF(Y148="","",IF(Y148="[FÓRMULA MANUAL]","",IFERROR(AVERAGEIFS(DATOS!$K$2:$K$20000,DATOS!$A$2:$A$20000,Y148,CONFIG_METADATA!$G$2:$G$20000,1,DATOS!$I$2:$I$20000,"Análisis"),"")))</f>
        <v/>
      </c>
      <c r="AA148" t="str">
        <f>IF(Y148="","",IF(Y148="[FÓRMULA MANUAL]","",IFERROR(AVERAGEIFS(DATOS!$K$2:$K$20000,DATOS!$A$2:$A$20000,Y148,CONFIG_METADATA!$G$2:$G$20000,1,DATOS!$I$2:$I$20000,"Orquesta/Banda/Conjunto"),"")))</f>
        <v/>
      </c>
      <c r="AB148" t="str">
        <f>IF(Y148="","",IF(Y148="[FÓRMULA MANUAL]","",IFERROR(AVERAGEIFS(DATOS!$K$2:$K$20000,DATOS!$A$2:$A$20000,Y148,CONFIG_METADATA!$G$2:$G$20000,1,DATOS!$I$2:$I$20000,"Música de Cámara"),"")))</f>
        <v/>
      </c>
      <c r="AC148" t="str">
        <f>IF(Y148="","",IF(Y148="[FÓRMULA MANUAL]","",IFERROR(SUMPRODUCT((DATOS!$A$2:$A$20000=Y148)*(CONFIG_METADATA!$G$2:$G$20000=1)*(COUNTIF(CONFIG_ASIGNATURAS!$B$7:$B$27,DATOS!$I$2:$I$20000)&gt;0)*(DATOS!$K$2:$K$20000))/SUMPRODUCT((DATOS!$A$2:$A$20000=Y148)*(CONFIG_METADATA!$G$2:$G$20000=1)*(COUNTIF(CONFIG_ASIGNATURAS!$B$7:$B$27,DATOS!$I$2:$I$20000)&gt;0)*1),"")))</f>
        <v/>
      </c>
      <c r="AF148" t="str">
        <f>IF(AE148="","",IF(AE148="[FÓRMULA MANUAL]","",IFERROR(AVERAGEIFS(DATOS!$K$2:$K$20000,DATOS!$A$2:$A$20000,AE148,CONFIG_METADATA!$G$2:$G$20000,1,DATOS!$I$2:$I$20000,"Análisis"),"")))</f>
        <v/>
      </c>
      <c r="AG148" t="str">
        <f>IF(AE148="","",IF(AE148="[FÓRMULA MANUAL]","",IFERROR(AVERAGEIFS(DATOS!$K$2:$K$20000,DATOS!$A$2:$A$20000,AE148,CONFIG_METADATA!$G$2:$G$20000,1,DATOS!$I$2:$I$20000,"Orquesta/Banda/Conjunto"),"")))</f>
        <v/>
      </c>
      <c r="AH148" t="str">
        <f>IF(AE148="","",IF(AE148="[FÓRMULA MANUAL]","",IFERROR(AVERAGEIFS(DATOS!$K$2:$K$20000,DATOS!$A$2:$A$20000,AE148,CONFIG_METADATA!$G$2:$G$20000,1,DATOS!$I$2:$I$20000,"Música de Cámara"),"")))</f>
        <v/>
      </c>
      <c r="AI148" t="str">
        <f>IF(AE148="","",IF(AE148="[FÓRMULA MANUAL]","",IFERROR(SUMPRODUCT((DATOS!$A$2:$A$20000=AE148)*(CONFIG_METADATA!$G$2:$G$20000=1)*(COUNTIF(CONFIG_ASIGNATURAS!$B$7:$B$27,DATOS!$I$2:$I$20000)&gt;0)*(DATOS!$K$2:$K$20000))/SUMPRODUCT((DATOS!$A$2:$A$20000=AE148)*(CONFIG_METADATA!$G$2:$G$20000=1)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MANUAL]","",IFERROR(AVERAGEIFS(DATOS!$K$2:$K$20000,DATOS!$A$2:$A$20000,A149,CONFIG_METADATA!$G$2:$G$20000,1,DATOS!$I$2:$I$20000,"Lenguaje Musical"),"")))</f>
        <v/>
      </c>
      <c r="C149" t="str">
        <f>IF(A149="","",IF(A149="[FÓRMULA MANUAL]","",IFERROR(AVERAGEIFS(DATOS!$K$2:$K$20000,DATOS!$A$2:$A$20000,A149,CONFIG_METADATA!$G$2:$G$20000,1,DATOS!$I$2:$I$20000,"Orquesta/Banda/Conjunto"),"")))</f>
        <v/>
      </c>
      <c r="D149" t="str">
        <f>IF(A149="","",IF(A149="[FÓRMULA MANUAL]","",IFERROR(AVERAGEIFS(DATOS!$K$2:$K$20000,DATOS!$A$2:$A$20000,A149,CONFIG_METADATA!$G$2:$G$20000,1,DATOS!$I$2:$I$20000,"Conjunto"),"")))</f>
        <v/>
      </c>
      <c r="E149" t="str">
        <f>IF(A149="","",IF(A149="[FÓRMULA MANUAL]","",IFERROR(SUMPRODUCT((DATOS!$A$2:$A$20000=A149)*(CONFIG_METADATA!$G$2:$G$20000=1)*(COUNTIF(CONFIG_ASIGNATURAS!$B$7:$B$27,DATOS!$I$2:$I$20000)&gt;0)*(DATOS!$K$2:$K$20000))/SUMPRODUCT((DATOS!$A$2:$A$20000=A149)*(CONFIG_METADATA!$G$2:$G$20000=1)*(COUNTIF(CONFIG_ASIGNATURAS!$B$7:$B$27,DATOS!$I$2:$I$20000)&gt;0)*1),"")))</f>
        <v/>
      </c>
      <c r="H149" t="str">
        <f>IF(G149="","",IF(G149="[FÓRMULA MANUAL]","",IFERROR(AVERAGEIFS(DATOS!$K$2:$K$20000,DATOS!$A$2:$A$20000,G149,CONFIG_METADATA!$G$2:$G$20000,1,DATOS!$I$2:$I$20000,"Lenguaje Musical"),"")))</f>
        <v/>
      </c>
      <c r="I149" t="str">
        <f>IF(G149="","",IF(G149="[FÓRMULA MANUAL]","",IFERROR(AVERAGEIFS(DATOS!$K$2:$K$20000,DATOS!$A$2:$A$20000,G149,CONFIG_METADATA!$G$2:$G$20000,1,DATOS!$I$2:$I$20000,"Orquesta/Banda/Conjunto"),"")))</f>
        <v/>
      </c>
      <c r="J149" t="str">
        <f>IF(G149="","",IF(G149="[FÓRMULA MANUAL]","",IFERROR(AVERAGEIFS(DATOS!$K$2:$K$20000,DATOS!$A$2:$A$20000,G149,CONFIG_METADATA!$G$2:$G$20000,1,DATOS!$I$2:$I$20000,"Conjunto"),"")))</f>
        <v/>
      </c>
      <c r="K149" t="str">
        <f>IF(G149="","",IF(G149="[FÓRMULA MANUAL]","",IFERROR(SUMPRODUCT((DATOS!$A$2:$A$20000=G149)*(CONFIG_METADATA!$G$2:$G$20000=1)*(COUNTIF(CONFIG_ASIGNATURAS!$B$7:$B$27,DATOS!$I$2:$I$20000)&gt;0)*(DATOS!$K$2:$K$20000))/SUMPRODUCT((DATOS!$A$2:$A$20000=G149)*(CONFIG_METADATA!$G$2:$G$20000=1)*(COUNTIF(CONFIG_ASIGNATURAS!$B$7:$B$27,DATOS!$I$2:$I$20000)&gt;0)*1),"")))</f>
        <v/>
      </c>
      <c r="N149" t="str">
        <f>IF(M149="","",IF(M149="[FÓRMULA MANUAL]","",IFERROR(AVERAGEIFS(DATOS!$K$2:$K$20000,DATOS!$A$2:$A$20000,M149,CONFIG_METADATA!$G$2:$G$20000,1,DATOS!$I$2:$I$20000,"Armonía"),"")))</f>
        <v/>
      </c>
      <c r="O149" t="str">
        <f>IF(M149="","",IF(M149="[FÓRMULA MANUAL]","",IFERROR(AVERAGEIFS(DATOS!$K$2:$K$20000,DATOS!$A$2:$A$20000,M149,CONFIG_METADATA!$G$2:$G$20000,1,DATOS!$I$2:$I$20000,"Orquesta/Banda/Conjunto"),"")))</f>
        <v/>
      </c>
      <c r="P149" t="str">
        <f>IF(M149="","",IF(M149="[FÓRMULA MANUAL]","",IFERROR(AVERAGEIFS(DATOS!$K$2:$K$20000,DATOS!$A$2:$A$20000,M149,CONFIG_METADATA!$G$2:$G$20000,1,DATOS!$I$2:$I$20000,"Música de Cámara"),"")))</f>
        <v/>
      </c>
      <c r="Q149" t="str">
        <f>IF(M149="","",IF(M149="[FÓRMULA MANUAL]","",IFERROR(SUMPRODUCT((DATOS!$A$2:$A$20000=M149)*(CONFIG_METADATA!$G$2:$G$20000=1)*(COUNTIF(CONFIG_ASIGNATURAS!$B$7:$B$27,DATOS!$I$2:$I$20000)&gt;0)*(DATOS!$K$2:$K$20000))/SUMPRODUCT((DATOS!$A$2:$A$20000=M149)*(CONFIG_METADATA!$G$2:$G$20000=1)*(COUNTIF(CONFIG_ASIGNATURAS!$B$7:$B$27,DATOS!$I$2:$I$20000)&gt;0)*1),"")))</f>
        <v/>
      </c>
      <c r="T149" t="str">
        <f>IF(S149="","",IF(S149="[FÓRMULA MANUAL]","",IFERROR(AVERAGEIFS(DATOS!$K$2:$K$20000,DATOS!$A$2:$A$20000,S149,CONFIG_METADATA!$G$2:$G$20000,1,DATOS!$I$2:$I$20000,"Armonía"),"")))</f>
        <v/>
      </c>
      <c r="U149" t="str">
        <f>IF(S149="","",IF(S149="[FÓRMULA MANUAL]","",IFERROR(AVERAGEIFS(DATOS!$K$2:$K$20000,DATOS!$A$2:$A$20000,S149,CONFIG_METADATA!$G$2:$G$20000,1,DATOS!$I$2:$I$20000,"Orquesta/Banda/Conjunto"),"")))</f>
        <v/>
      </c>
      <c r="V149" t="str">
        <f>IF(S149="","",IF(S149="[FÓRMULA MANUAL]","",IFERROR(AVERAGEIFS(DATOS!$K$2:$K$20000,DATOS!$A$2:$A$20000,S149,CONFIG_METADATA!$G$2:$G$20000,1,DATOS!$I$2:$I$20000,"Música de Cámara"),"")))</f>
        <v/>
      </c>
      <c r="W149" t="str">
        <f>IF(S149="","",IF(S149="[FÓRMULA MANUAL]","",IFERROR(SUMPRODUCT((DATOS!$A$2:$A$20000=S149)*(CONFIG_METADATA!$G$2:$G$20000=1)*(COUNTIF(CONFIG_ASIGNATURAS!$B$7:$B$27,DATOS!$I$2:$I$20000)&gt;0)*(DATOS!$K$2:$K$20000))/SUMPRODUCT((DATOS!$A$2:$A$20000=S149)*(CONFIG_METADATA!$G$2:$G$20000=1)*(COUNTIF(CONFIG_ASIGNATURAS!$B$7:$B$27,DATOS!$I$2:$I$20000)&gt;0)*1),"")))</f>
        <v/>
      </c>
      <c r="Z149" t="str">
        <f>IF(Y149="","",IF(Y149="[FÓRMULA MANUAL]","",IFERROR(AVERAGEIFS(DATOS!$K$2:$K$20000,DATOS!$A$2:$A$20000,Y149,CONFIG_METADATA!$G$2:$G$20000,1,DATOS!$I$2:$I$20000,"Análisis"),"")))</f>
        <v/>
      </c>
      <c r="AA149" t="str">
        <f>IF(Y149="","",IF(Y149="[FÓRMULA MANUAL]","",IFERROR(AVERAGEIFS(DATOS!$K$2:$K$20000,DATOS!$A$2:$A$20000,Y149,CONFIG_METADATA!$G$2:$G$20000,1,DATOS!$I$2:$I$20000,"Orquesta/Banda/Conjunto"),"")))</f>
        <v/>
      </c>
      <c r="AB149" t="str">
        <f>IF(Y149="","",IF(Y149="[FÓRMULA MANUAL]","",IFERROR(AVERAGEIFS(DATOS!$K$2:$K$20000,DATOS!$A$2:$A$20000,Y149,CONFIG_METADATA!$G$2:$G$20000,1,DATOS!$I$2:$I$20000,"Música de Cámara"),"")))</f>
        <v/>
      </c>
      <c r="AC149" t="str">
        <f>IF(Y149="","",IF(Y149="[FÓRMULA MANUAL]","",IFERROR(SUMPRODUCT((DATOS!$A$2:$A$20000=Y149)*(CONFIG_METADATA!$G$2:$G$20000=1)*(COUNTIF(CONFIG_ASIGNATURAS!$B$7:$B$27,DATOS!$I$2:$I$20000)&gt;0)*(DATOS!$K$2:$K$20000))/SUMPRODUCT((DATOS!$A$2:$A$20000=Y149)*(CONFIG_METADATA!$G$2:$G$20000=1)*(COUNTIF(CONFIG_ASIGNATURAS!$B$7:$B$27,DATOS!$I$2:$I$20000)&gt;0)*1),"")))</f>
        <v/>
      </c>
      <c r="AF149" t="str">
        <f>IF(AE149="","",IF(AE149="[FÓRMULA MANUAL]","",IFERROR(AVERAGEIFS(DATOS!$K$2:$K$20000,DATOS!$A$2:$A$20000,AE149,CONFIG_METADATA!$G$2:$G$20000,1,DATOS!$I$2:$I$20000,"Análisis"),"")))</f>
        <v/>
      </c>
      <c r="AG149" t="str">
        <f>IF(AE149="","",IF(AE149="[FÓRMULA MANUAL]","",IFERROR(AVERAGEIFS(DATOS!$K$2:$K$20000,DATOS!$A$2:$A$20000,AE149,CONFIG_METADATA!$G$2:$G$20000,1,DATOS!$I$2:$I$20000,"Orquesta/Banda/Conjunto"),"")))</f>
        <v/>
      </c>
      <c r="AH149" t="str">
        <f>IF(AE149="","",IF(AE149="[FÓRMULA MANUAL]","",IFERROR(AVERAGEIFS(DATOS!$K$2:$K$20000,DATOS!$A$2:$A$20000,AE149,CONFIG_METADATA!$G$2:$G$20000,1,DATOS!$I$2:$I$20000,"Música de Cámara"),"")))</f>
        <v/>
      </c>
      <c r="AI149" t="str">
        <f>IF(AE149="","",IF(AE149="[FÓRMULA MANUAL]","",IFERROR(SUMPRODUCT((DATOS!$A$2:$A$20000=AE149)*(CONFIG_METADATA!$G$2:$G$20000=1)*(COUNTIF(CONFIG_ASIGNATURAS!$B$7:$B$27,DATOS!$I$2:$I$20000)&gt;0)*(DATOS!$K$2:$K$20000))/SUMPRODUCT((DATOS!$A$2:$A$20000=AE149)*(CONFIG_METADATA!$G$2:$G$20000=1)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MANUAL]","",IFERROR(AVERAGEIFS(DATOS!$K$2:$K$20000,DATOS!$A$2:$A$20000,A150,CONFIG_METADATA!$G$2:$G$20000,1,DATOS!$I$2:$I$20000,"Lenguaje Musical"),"")))</f>
        <v/>
      </c>
      <c r="C150" t="str">
        <f>IF(A150="","",IF(A150="[FÓRMULA MANUAL]","",IFERROR(AVERAGEIFS(DATOS!$K$2:$K$20000,DATOS!$A$2:$A$20000,A150,CONFIG_METADATA!$G$2:$G$20000,1,DATOS!$I$2:$I$20000,"Orquesta/Banda/Conjunto"),"")))</f>
        <v/>
      </c>
      <c r="D150" t="str">
        <f>IF(A150="","",IF(A150="[FÓRMULA MANUAL]","",IFERROR(AVERAGEIFS(DATOS!$K$2:$K$20000,DATOS!$A$2:$A$20000,A150,CONFIG_METADATA!$G$2:$G$20000,1,DATOS!$I$2:$I$20000,"Conjunto"),"")))</f>
        <v/>
      </c>
      <c r="E150" t="str">
        <f>IF(A150="","",IF(A150="[FÓRMULA MANUAL]","",IFERROR(SUMPRODUCT((DATOS!$A$2:$A$20000=A150)*(CONFIG_METADATA!$G$2:$G$20000=1)*(COUNTIF(CONFIG_ASIGNATURAS!$B$7:$B$27,DATOS!$I$2:$I$20000)&gt;0)*(DATOS!$K$2:$K$20000))/SUMPRODUCT((DATOS!$A$2:$A$20000=A150)*(CONFIG_METADATA!$G$2:$G$20000=1)*(COUNTIF(CONFIG_ASIGNATURAS!$B$7:$B$27,DATOS!$I$2:$I$20000)&gt;0)*1),"")))</f>
        <v/>
      </c>
      <c r="H150" t="str">
        <f>IF(G150="","",IF(G150="[FÓRMULA MANUAL]","",IFERROR(AVERAGEIFS(DATOS!$K$2:$K$20000,DATOS!$A$2:$A$20000,G150,CONFIG_METADATA!$G$2:$G$20000,1,DATOS!$I$2:$I$20000,"Lenguaje Musical"),"")))</f>
        <v/>
      </c>
      <c r="I150" t="str">
        <f>IF(G150="","",IF(G150="[FÓRMULA MANUAL]","",IFERROR(AVERAGEIFS(DATOS!$K$2:$K$20000,DATOS!$A$2:$A$20000,G150,CONFIG_METADATA!$G$2:$G$20000,1,DATOS!$I$2:$I$20000,"Orquesta/Banda/Conjunto"),"")))</f>
        <v/>
      </c>
      <c r="J150" t="str">
        <f>IF(G150="","",IF(G150="[FÓRMULA MANUAL]","",IFERROR(AVERAGEIFS(DATOS!$K$2:$K$20000,DATOS!$A$2:$A$20000,G150,CONFIG_METADATA!$G$2:$G$20000,1,DATOS!$I$2:$I$20000,"Conjunto"),"")))</f>
        <v/>
      </c>
      <c r="K150" t="str">
        <f>IF(G150="","",IF(G150="[FÓRMULA MANUAL]","",IFERROR(SUMPRODUCT((DATOS!$A$2:$A$20000=G150)*(CONFIG_METADATA!$G$2:$G$20000=1)*(COUNTIF(CONFIG_ASIGNATURAS!$B$7:$B$27,DATOS!$I$2:$I$20000)&gt;0)*(DATOS!$K$2:$K$20000))/SUMPRODUCT((DATOS!$A$2:$A$20000=G150)*(CONFIG_METADATA!$G$2:$G$20000=1)*(COUNTIF(CONFIG_ASIGNATURAS!$B$7:$B$27,DATOS!$I$2:$I$20000)&gt;0)*1),"")))</f>
        <v/>
      </c>
      <c r="N150" t="str">
        <f>IF(M150="","",IF(M150="[FÓRMULA MANUAL]","",IFERROR(AVERAGEIFS(DATOS!$K$2:$K$20000,DATOS!$A$2:$A$20000,M150,CONFIG_METADATA!$G$2:$G$20000,1,DATOS!$I$2:$I$20000,"Armonía"),"")))</f>
        <v/>
      </c>
      <c r="O150" t="str">
        <f>IF(M150="","",IF(M150="[FÓRMULA MANUAL]","",IFERROR(AVERAGEIFS(DATOS!$K$2:$K$20000,DATOS!$A$2:$A$20000,M150,CONFIG_METADATA!$G$2:$G$20000,1,DATOS!$I$2:$I$20000,"Orquesta/Banda/Conjunto"),"")))</f>
        <v/>
      </c>
      <c r="P150" t="str">
        <f>IF(M150="","",IF(M150="[FÓRMULA MANUAL]","",IFERROR(AVERAGEIFS(DATOS!$K$2:$K$20000,DATOS!$A$2:$A$20000,M150,CONFIG_METADATA!$G$2:$G$20000,1,DATOS!$I$2:$I$20000,"Música de Cámara"),"")))</f>
        <v/>
      </c>
      <c r="Q150" t="str">
        <f>IF(M150="","",IF(M150="[FÓRMULA MANUAL]","",IFERROR(SUMPRODUCT((DATOS!$A$2:$A$20000=M150)*(CONFIG_METADATA!$G$2:$G$20000=1)*(COUNTIF(CONFIG_ASIGNATURAS!$B$7:$B$27,DATOS!$I$2:$I$20000)&gt;0)*(DATOS!$K$2:$K$20000))/SUMPRODUCT((DATOS!$A$2:$A$20000=M150)*(CONFIG_METADATA!$G$2:$G$20000=1)*(COUNTIF(CONFIG_ASIGNATURAS!$B$7:$B$27,DATOS!$I$2:$I$20000)&gt;0)*1),"")))</f>
        <v/>
      </c>
      <c r="T150" t="str">
        <f>IF(S150="","",IF(S150="[FÓRMULA MANUAL]","",IFERROR(AVERAGEIFS(DATOS!$K$2:$K$20000,DATOS!$A$2:$A$20000,S150,CONFIG_METADATA!$G$2:$G$20000,1,DATOS!$I$2:$I$20000,"Armonía"),"")))</f>
        <v/>
      </c>
      <c r="U150" t="str">
        <f>IF(S150="","",IF(S150="[FÓRMULA MANUAL]","",IFERROR(AVERAGEIFS(DATOS!$K$2:$K$20000,DATOS!$A$2:$A$20000,S150,CONFIG_METADATA!$G$2:$G$20000,1,DATOS!$I$2:$I$20000,"Orquesta/Banda/Conjunto"),"")))</f>
        <v/>
      </c>
      <c r="V150" t="str">
        <f>IF(S150="","",IF(S150="[FÓRMULA MANUAL]","",IFERROR(AVERAGEIFS(DATOS!$K$2:$K$20000,DATOS!$A$2:$A$20000,S150,CONFIG_METADATA!$G$2:$G$20000,1,DATOS!$I$2:$I$20000,"Música de Cámara"),"")))</f>
        <v/>
      </c>
      <c r="W150" t="str">
        <f>IF(S150="","",IF(S150="[FÓRMULA MANUAL]","",IFERROR(SUMPRODUCT((DATOS!$A$2:$A$20000=S150)*(CONFIG_METADATA!$G$2:$G$20000=1)*(COUNTIF(CONFIG_ASIGNATURAS!$B$7:$B$27,DATOS!$I$2:$I$20000)&gt;0)*(DATOS!$K$2:$K$20000))/SUMPRODUCT((DATOS!$A$2:$A$20000=S150)*(CONFIG_METADATA!$G$2:$G$20000=1)*(COUNTIF(CONFIG_ASIGNATURAS!$B$7:$B$27,DATOS!$I$2:$I$20000)&gt;0)*1),"")))</f>
        <v/>
      </c>
      <c r="Z150" t="str">
        <f>IF(Y150="","",IF(Y150="[FÓRMULA MANUAL]","",IFERROR(AVERAGEIFS(DATOS!$K$2:$K$20000,DATOS!$A$2:$A$20000,Y150,CONFIG_METADATA!$G$2:$G$20000,1,DATOS!$I$2:$I$20000,"Análisis"),"")))</f>
        <v/>
      </c>
      <c r="AA150" t="str">
        <f>IF(Y150="","",IF(Y150="[FÓRMULA MANUAL]","",IFERROR(AVERAGEIFS(DATOS!$K$2:$K$20000,DATOS!$A$2:$A$20000,Y150,CONFIG_METADATA!$G$2:$G$20000,1,DATOS!$I$2:$I$20000,"Orquesta/Banda/Conjunto"),"")))</f>
        <v/>
      </c>
      <c r="AB150" t="str">
        <f>IF(Y150="","",IF(Y150="[FÓRMULA MANUAL]","",IFERROR(AVERAGEIFS(DATOS!$K$2:$K$20000,DATOS!$A$2:$A$20000,Y150,CONFIG_METADATA!$G$2:$G$20000,1,DATOS!$I$2:$I$20000,"Música de Cámara"),"")))</f>
        <v/>
      </c>
      <c r="AC150" t="str">
        <f>IF(Y150="","",IF(Y150="[FÓRMULA MANUAL]","",IFERROR(SUMPRODUCT((DATOS!$A$2:$A$20000=Y150)*(CONFIG_METADATA!$G$2:$G$20000=1)*(COUNTIF(CONFIG_ASIGNATURAS!$B$7:$B$27,DATOS!$I$2:$I$20000)&gt;0)*(DATOS!$K$2:$K$20000))/SUMPRODUCT((DATOS!$A$2:$A$20000=Y150)*(CONFIG_METADATA!$G$2:$G$20000=1)*(COUNTIF(CONFIG_ASIGNATURAS!$B$7:$B$27,DATOS!$I$2:$I$20000)&gt;0)*1),"")))</f>
        <v/>
      </c>
      <c r="AF150" t="str">
        <f>IF(AE150="","",IF(AE150="[FÓRMULA MANUAL]","",IFERROR(AVERAGEIFS(DATOS!$K$2:$K$20000,DATOS!$A$2:$A$20000,AE150,CONFIG_METADATA!$G$2:$G$20000,1,DATOS!$I$2:$I$20000,"Análisis"),"")))</f>
        <v/>
      </c>
      <c r="AG150" t="str">
        <f>IF(AE150="","",IF(AE150="[FÓRMULA MANUAL]","",IFERROR(AVERAGEIFS(DATOS!$K$2:$K$20000,DATOS!$A$2:$A$20000,AE150,CONFIG_METADATA!$G$2:$G$20000,1,DATOS!$I$2:$I$20000,"Orquesta/Banda/Conjunto"),"")))</f>
        <v/>
      </c>
      <c r="AH150" t="str">
        <f>IF(AE150="","",IF(AE150="[FÓRMULA MANUAL]","",IFERROR(AVERAGEIFS(DATOS!$K$2:$K$20000,DATOS!$A$2:$A$20000,AE150,CONFIG_METADATA!$G$2:$G$20000,1,DATOS!$I$2:$I$20000,"Música de Cámara"),"")))</f>
        <v/>
      </c>
      <c r="AI150" t="str">
        <f>IF(AE150="","",IF(AE150="[FÓRMULA MANUAL]","",IFERROR(SUMPRODUCT((DATOS!$A$2:$A$20000=AE150)*(CONFIG_METADATA!$G$2:$G$20000=1)*(COUNTIF(CONFIG_ASIGNATURAS!$B$7:$B$27,DATOS!$I$2:$I$20000)&gt;0)*(DATOS!$K$2:$K$20000))/SUMPRODUCT((DATOS!$A$2:$A$20000=AE150)*(CONFIG_METADATA!$G$2:$G$20000=1)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MANUAL]","",IFERROR(AVERAGEIFS(DATOS!$K$2:$K$20000,DATOS!$A$2:$A$20000,A151,CONFIG_METADATA!$G$2:$G$20000,1,DATOS!$I$2:$I$20000,"Lenguaje Musical"),"")))</f>
        <v/>
      </c>
      <c r="C151" t="str">
        <f>IF(A151="","",IF(A151="[FÓRMULA MANUAL]","",IFERROR(AVERAGEIFS(DATOS!$K$2:$K$20000,DATOS!$A$2:$A$20000,A151,CONFIG_METADATA!$G$2:$G$20000,1,DATOS!$I$2:$I$20000,"Orquesta/Banda/Conjunto"),"")))</f>
        <v/>
      </c>
      <c r="D151" t="str">
        <f>IF(A151="","",IF(A151="[FÓRMULA MANUAL]","",IFERROR(AVERAGEIFS(DATOS!$K$2:$K$20000,DATOS!$A$2:$A$20000,A151,CONFIG_METADATA!$G$2:$G$20000,1,DATOS!$I$2:$I$20000,"Conjunto"),"")))</f>
        <v/>
      </c>
      <c r="E151" t="str">
        <f>IF(A151="","",IF(A151="[FÓRMULA MANUAL]","",IFERROR(SUMPRODUCT((DATOS!$A$2:$A$20000=A151)*(CONFIG_METADATA!$G$2:$G$20000=1)*(COUNTIF(CONFIG_ASIGNATURAS!$B$7:$B$27,DATOS!$I$2:$I$20000)&gt;0)*(DATOS!$K$2:$K$20000))/SUMPRODUCT((DATOS!$A$2:$A$20000=A151)*(CONFIG_METADATA!$G$2:$G$20000=1)*(COUNTIF(CONFIG_ASIGNATURAS!$B$7:$B$27,DATOS!$I$2:$I$20000)&gt;0)*1),"")))</f>
        <v/>
      </c>
      <c r="H151" t="str">
        <f>IF(G151="","",IF(G151="[FÓRMULA MANUAL]","",IFERROR(AVERAGEIFS(DATOS!$K$2:$K$20000,DATOS!$A$2:$A$20000,G151,CONFIG_METADATA!$G$2:$G$20000,1,DATOS!$I$2:$I$20000,"Lenguaje Musical"),"")))</f>
        <v/>
      </c>
      <c r="I151" t="str">
        <f>IF(G151="","",IF(G151="[FÓRMULA MANUAL]","",IFERROR(AVERAGEIFS(DATOS!$K$2:$K$20000,DATOS!$A$2:$A$20000,G151,CONFIG_METADATA!$G$2:$G$20000,1,DATOS!$I$2:$I$20000,"Orquesta/Banda/Conjunto"),"")))</f>
        <v/>
      </c>
      <c r="J151" t="str">
        <f>IF(G151="","",IF(G151="[FÓRMULA MANUAL]","",IFERROR(AVERAGEIFS(DATOS!$K$2:$K$20000,DATOS!$A$2:$A$20000,G151,CONFIG_METADATA!$G$2:$G$20000,1,DATOS!$I$2:$I$20000,"Conjunto"),"")))</f>
        <v/>
      </c>
      <c r="K151" t="str">
        <f>IF(G151="","",IF(G151="[FÓRMULA MANUAL]","",IFERROR(SUMPRODUCT((DATOS!$A$2:$A$20000=G151)*(CONFIG_METADATA!$G$2:$G$20000=1)*(COUNTIF(CONFIG_ASIGNATURAS!$B$7:$B$27,DATOS!$I$2:$I$20000)&gt;0)*(DATOS!$K$2:$K$20000))/SUMPRODUCT((DATOS!$A$2:$A$20000=G151)*(CONFIG_METADATA!$G$2:$G$20000=1)*(COUNTIF(CONFIG_ASIGNATURAS!$B$7:$B$27,DATOS!$I$2:$I$20000)&gt;0)*1),"")))</f>
        <v/>
      </c>
      <c r="N151" t="str">
        <f>IF(M151="","",IF(M151="[FÓRMULA MANUAL]","",IFERROR(AVERAGEIFS(DATOS!$K$2:$K$20000,DATOS!$A$2:$A$20000,M151,CONFIG_METADATA!$G$2:$G$20000,1,DATOS!$I$2:$I$20000,"Armonía"),"")))</f>
        <v/>
      </c>
      <c r="O151" t="str">
        <f>IF(M151="","",IF(M151="[FÓRMULA MANUAL]","",IFERROR(AVERAGEIFS(DATOS!$K$2:$K$20000,DATOS!$A$2:$A$20000,M151,CONFIG_METADATA!$G$2:$G$20000,1,DATOS!$I$2:$I$20000,"Orquesta/Banda/Conjunto"),"")))</f>
        <v/>
      </c>
      <c r="P151" t="str">
        <f>IF(M151="","",IF(M151="[FÓRMULA MANUAL]","",IFERROR(AVERAGEIFS(DATOS!$K$2:$K$20000,DATOS!$A$2:$A$20000,M151,CONFIG_METADATA!$G$2:$G$20000,1,DATOS!$I$2:$I$20000,"Música de Cámara"),"")))</f>
        <v/>
      </c>
      <c r="Q151" t="str">
        <f>IF(M151="","",IF(M151="[FÓRMULA MANUAL]","",IFERROR(SUMPRODUCT((DATOS!$A$2:$A$20000=M151)*(CONFIG_METADATA!$G$2:$G$20000=1)*(COUNTIF(CONFIG_ASIGNATURAS!$B$7:$B$27,DATOS!$I$2:$I$20000)&gt;0)*(DATOS!$K$2:$K$20000))/SUMPRODUCT((DATOS!$A$2:$A$20000=M151)*(CONFIG_METADATA!$G$2:$G$20000=1)*(COUNTIF(CONFIG_ASIGNATURAS!$B$7:$B$27,DATOS!$I$2:$I$20000)&gt;0)*1),"")))</f>
        <v/>
      </c>
      <c r="T151" t="str">
        <f>IF(S151="","",IF(S151="[FÓRMULA MANUAL]","",IFERROR(AVERAGEIFS(DATOS!$K$2:$K$20000,DATOS!$A$2:$A$20000,S151,CONFIG_METADATA!$G$2:$G$20000,1,DATOS!$I$2:$I$20000,"Armonía"),"")))</f>
        <v/>
      </c>
      <c r="U151" t="str">
        <f>IF(S151="","",IF(S151="[FÓRMULA MANUAL]","",IFERROR(AVERAGEIFS(DATOS!$K$2:$K$20000,DATOS!$A$2:$A$20000,S151,CONFIG_METADATA!$G$2:$G$20000,1,DATOS!$I$2:$I$20000,"Orquesta/Banda/Conjunto"),"")))</f>
        <v/>
      </c>
      <c r="V151" t="str">
        <f>IF(S151="","",IF(S151="[FÓRMULA MANUAL]","",IFERROR(AVERAGEIFS(DATOS!$K$2:$K$20000,DATOS!$A$2:$A$20000,S151,CONFIG_METADATA!$G$2:$G$20000,1,DATOS!$I$2:$I$20000,"Música de Cámara"),"")))</f>
        <v/>
      </c>
      <c r="W151" t="str">
        <f>IF(S151="","",IF(S151="[FÓRMULA MANUAL]","",IFERROR(SUMPRODUCT((DATOS!$A$2:$A$20000=S151)*(CONFIG_METADATA!$G$2:$G$20000=1)*(COUNTIF(CONFIG_ASIGNATURAS!$B$7:$B$27,DATOS!$I$2:$I$20000)&gt;0)*(DATOS!$K$2:$K$20000))/SUMPRODUCT((DATOS!$A$2:$A$20000=S151)*(CONFIG_METADATA!$G$2:$G$20000=1)*(COUNTIF(CONFIG_ASIGNATURAS!$B$7:$B$27,DATOS!$I$2:$I$20000)&gt;0)*1),"")))</f>
        <v/>
      </c>
      <c r="Z151" t="str">
        <f>IF(Y151="","",IF(Y151="[FÓRMULA MANUAL]","",IFERROR(AVERAGEIFS(DATOS!$K$2:$K$20000,DATOS!$A$2:$A$20000,Y151,CONFIG_METADATA!$G$2:$G$20000,1,DATOS!$I$2:$I$20000,"Análisis"),"")))</f>
        <v/>
      </c>
      <c r="AA151" t="str">
        <f>IF(Y151="","",IF(Y151="[FÓRMULA MANUAL]","",IFERROR(AVERAGEIFS(DATOS!$K$2:$K$20000,DATOS!$A$2:$A$20000,Y151,CONFIG_METADATA!$G$2:$G$20000,1,DATOS!$I$2:$I$20000,"Orquesta/Banda/Conjunto"),"")))</f>
        <v/>
      </c>
      <c r="AB151" t="str">
        <f>IF(Y151="","",IF(Y151="[FÓRMULA MANUAL]","",IFERROR(AVERAGEIFS(DATOS!$K$2:$K$20000,DATOS!$A$2:$A$20000,Y151,CONFIG_METADATA!$G$2:$G$20000,1,DATOS!$I$2:$I$20000,"Música de Cámara"),"")))</f>
        <v/>
      </c>
      <c r="AC151" t="str">
        <f>IF(Y151="","",IF(Y151="[FÓRMULA MANUAL]","",IFERROR(SUMPRODUCT((DATOS!$A$2:$A$20000=Y151)*(CONFIG_METADATA!$G$2:$G$20000=1)*(COUNTIF(CONFIG_ASIGNATURAS!$B$7:$B$27,DATOS!$I$2:$I$20000)&gt;0)*(DATOS!$K$2:$K$20000))/SUMPRODUCT((DATOS!$A$2:$A$20000=Y151)*(CONFIG_METADATA!$G$2:$G$20000=1)*(COUNTIF(CONFIG_ASIGNATURAS!$B$7:$B$27,DATOS!$I$2:$I$20000)&gt;0)*1),"")))</f>
        <v/>
      </c>
      <c r="AF151" t="str">
        <f>IF(AE151="","",IF(AE151="[FÓRMULA MANUAL]","",IFERROR(AVERAGEIFS(DATOS!$K$2:$K$20000,DATOS!$A$2:$A$20000,AE151,CONFIG_METADATA!$G$2:$G$20000,1,DATOS!$I$2:$I$20000,"Análisis"),"")))</f>
        <v/>
      </c>
      <c r="AG151" t="str">
        <f>IF(AE151="","",IF(AE151="[FÓRMULA MANUAL]","",IFERROR(AVERAGEIFS(DATOS!$K$2:$K$20000,DATOS!$A$2:$A$20000,AE151,CONFIG_METADATA!$G$2:$G$20000,1,DATOS!$I$2:$I$20000,"Orquesta/Banda/Conjunto"),"")))</f>
        <v/>
      </c>
      <c r="AH151" t="str">
        <f>IF(AE151="","",IF(AE151="[FÓRMULA MANUAL]","",IFERROR(AVERAGEIFS(DATOS!$K$2:$K$20000,DATOS!$A$2:$A$20000,AE151,CONFIG_METADATA!$G$2:$G$20000,1,DATOS!$I$2:$I$20000,"Música de Cámara"),"")))</f>
        <v/>
      </c>
      <c r="AI151" t="str">
        <f>IF(AE151="","",IF(AE151="[FÓRMULA MANUAL]","",IFERROR(SUMPRODUCT((DATOS!$A$2:$A$20000=AE151)*(CONFIG_METADATA!$G$2:$G$20000=1)*(COUNTIF(CONFIG_ASIGNATURAS!$B$7:$B$27,DATOS!$I$2:$I$20000)&gt;0)*(DATOS!$K$2:$K$20000))/SUMPRODUCT((DATOS!$A$2:$A$20000=AE151)*(CONFIG_METADATA!$G$2:$G$20000=1)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MANUAL]","",IFERROR(AVERAGEIFS(DATOS!$K$2:$K$20000,DATOS!$A$2:$A$20000,A152,CONFIG_METADATA!$G$2:$G$20000,1,DATOS!$I$2:$I$20000,"Lenguaje Musical"),"")))</f>
        <v/>
      </c>
      <c r="C152" t="str">
        <f>IF(A152="","",IF(A152="[FÓRMULA MANUAL]","",IFERROR(AVERAGEIFS(DATOS!$K$2:$K$20000,DATOS!$A$2:$A$20000,A152,CONFIG_METADATA!$G$2:$G$20000,1,DATOS!$I$2:$I$20000,"Orquesta/Banda/Conjunto"),"")))</f>
        <v/>
      </c>
      <c r="D152" t="str">
        <f>IF(A152="","",IF(A152="[FÓRMULA MANUAL]","",IFERROR(AVERAGEIFS(DATOS!$K$2:$K$20000,DATOS!$A$2:$A$20000,A152,CONFIG_METADATA!$G$2:$G$20000,1,DATOS!$I$2:$I$20000,"Conjunto"),"")))</f>
        <v/>
      </c>
      <c r="E152" t="str">
        <f>IF(A152="","",IF(A152="[FÓRMULA MANUAL]","",IFERROR(SUMPRODUCT((DATOS!$A$2:$A$20000=A152)*(CONFIG_METADATA!$G$2:$G$20000=1)*(COUNTIF(CONFIG_ASIGNATURAS!$B$7:$B$27,DATOS!$I$2:$I$20000)&gt;0)*(DATOS!$K$2:$K$20000))/SUMPRODUCT((DATOS!$A$2:$A$20000=A152)*(CONFIG_METADATA!$G$2:$G$20000=1)*(COUNTIF(CONFIG_ASIGNATURAS!$B$7:$B$27,DATOS!$I$2:$I$20000)&gt;0)*1),"")))</f>
        <v/>
      </c>
      <c r="H152" t="str">
        <f>IF(G152="","",IF(G152="[FÓRMULA MANUAL]","",IFERROR(AVERAGEIFS(DATOS!$K$2:$K$20000,DATOS!$A$2:$A$20000,G152,CONFIG_METADATA!$G$2:$G$20000,1,DATOS!$I$2:$I$20000,"Lenguaje Musical"),"")))</f>
        <v/>
      </c>
      <c r="I152" t="str">
        <f>IF(G152="","",IF(G152="[FÓRMULA MANUAL]","",IFERROR(AVERAGEIFS(DATOS!$K$2:$K$20000,DATOS!$A$2:$A$20000,G152,CONFIG_METADATA!$G$2:$G$20000,1,DATOS!$I$2:$I$20000,"Orquesta/Banda/Conjunto"),"")))</f>
        <v/>
      </c>
      <c r="J152" t="str">
        <f>IF(G152="","",IF(G152="[FÓRMULA MANUAL]","",IFERROR(AVERAGEIFS(DATOS!$K$2:$K$20000,DATOS!$A$2:$A$20000,G152,CONFIG_METADATA!$G$2:$G$20000,1,DATOS!$I$2:$I$20000,"Conjunto"),"")))</f>
        <v/>
      </c>
      <c r="K152" t="str">
        <f>IF(G152="","",IF(G152="[FÓRMULA MANUAL]","",IFERROR(SUMPRODUCT((DATOS!$A$2:$A$20000=G152)*(CONFIG_METADATA!$G$2:$G$20000=1)*(COUNTIF(CONFIG_ASIGNATURAS!$B$7:$B$27,DATOS!$I$2:$I$20000)&gt;0)*(DATOS!$K$2:$K$20000))/SUMPRODUCT((DATOS!$A$2:$A$20000=G152)*(CONFIG_METADATA!$G$2:$G$20000=1)*(COUNTIF(CONFIG_ASIGNATURAS!$B$7:$B$27,DATOS!$I$2:$I$20000)&gt;0)*1),"")))</f>
        <v/>
      </c>
      <c r="N152" t="str">
        <f>IF(M152="","",IF(M152="[FÓRMULA MANUAL]","",IFERROR(AVERAGEIFS(DATOS!$K$2:$K$20000,DATOS!$A$2:$A$20000,M152,CONFIG_METADATA!$G$2:$G$20000,1,DATOS!$I$2:$I$20000,"Armonía"),"")))</f>
        <v/>
      </c>
      <c r="O152" t="str">
        <f>IF(M152="","",IF(M152="[FÓRMULA MANUAL]","",IFERROR(AVERAGEIFS(DATOS!$K$2:$K$20000,DATOS!$A$2:$A$20000,M152,CONFIG_METADATA!$G$2:$G$20000,1,DATOS!$I$2:$I$20000,"Orquesta/Banda/Conjunto"),"")))</f>
        <v/>
      </c>
      <c r="P152" t="str">
        <f>IF(M152="","",IF(M152="[FÓRMULA MANUAL]","",IFERROR(AVERAGEIFS(DATOS!$K$2:$K$20000,DATOS!$A$2:$A$20000,M152,CONFIG_METADATA!$G$2:$G$20000,1,DATOS!$I$2:$I$20000,"Música de Cámara"),"")))</f>
        <v/>
      </c>
      <c r="Q152" t="str">
        <f>IF(M152="","",IF(M152="[FÓRMULA MANUAL]","",IFERROR(SUMPRODUCT((DATOS!$A$2:$A$20000=M152)*(CONFIG_METADATA!$G$2:$G$20000=1)*(COUNTIF(CONFIG_ASIGNATURAS!$B$7:$B$27,DATOS!$I$2:$I$20000)&gt;0)*(DATOS!$K$2:$K$20000))/SUMPRODUCT((DATOS!$A$2:$A$20000=M152)*(CONFIG_METADATA!$G$2:$G$20000=1)*(COUNTIF(CONFIG_ASIGNATURAS!$B$7:$B$27,DATOS!$I$2:$I$20000)&gt;0)*1),"")))</f>
        <v/>
      </c>
      <c r="T152" t="str">
        <f>IF(S152="","",IF(S152="[FÓRMULA MANUAL]","",IFERROR(AVERAGEIFS(DATOS!$K$2:$K$20000,DATOS!$A$2:$A$20000,S152,CONFIG_METADATA!$G$2:$G$20000,1,DATOS!$I$2:$I$20000,"Armonía"),"")))</f>
        <v/>
      </c>
      <c r="U152" t="str">
        <f>IF(S152="","",IF(S152="[FÓRMULA MANUAL]","",IFERROR(AVERAGEIFS(DATOS!$K$2:$K$20000,DATOS!$A$2:$A$20000,S152,CONFIG_METADATA!$G$2:$G$20000,1,DATOS!$I$2:$I$20000,"Orquesta/Banda/Conjunto"),"")))</f>
        <v/>
      </c>
      <c r="V152" t="str">
        <f>IF(S152="","",IF(S152="[FÓRMULA MANUAL]","",IFERROR(AVERAGEIFS(DATOS!$K$2:$K$20000,DATOS!$A$2:$A$20000,S152,CONFIG_METADATA!$G$2:$G$20000,1,DATOS!$I$2:$I$20000,"Música de Cámara"),"")))</f>
        <v/>
      </c>
      <c r="W152" t="str">
        <f>IF(S152="","",IF(S152="[FÓRMULA MANUAL]","",IFERROR(SUMPRODUCT((DATOS!$A$2:$A$20000=S152)*(CONFIG_METADATA!$G$2:$G$20000=1)*(COUNTIF(CONFIG_ASIGNATURAS!$B$7:$B$27,DATOS!$I$2:$I$20000)&gt;0)*(DATOS!$K$2:$K$20000))/SUMPRODUCT((DATOS!$A$2:$A$20000=S152)*(CONFIG_METADATA!$G$2:$G$20000=1)*(COUNTIF(CONFIG_ASIGNATURAS!$B$7:$B$27,DATOS!$I$2:$I$20000)&gt;0)*1),"")))</f>
        <v/>
      </c>
      <c r="Z152" t="str">
        <f>IF(Y152="","",IF(Y152="[FÓRMULA MANUAL]","",IFERROR(AVERAGEIFS(DATOS!$K$2:$K$20000,DATOS!$A$2:$A$20000,Y152,CONFIG_METADATA!$G$2:$G$20000,1,DATOS!$I$2:$I$20000,"Análisis"),"")))</f>
        <v/>
      </c>
      <c r="AA152" t="str">
        <f>IF(Y152="","",IF(Y152="[FÓRMULA MANUAL]","",IFERROR(AVERAGEIFS(DATOS!$K$2:$K$20000,DATOS!$A$2:$A$20000,Y152,CONFIG_METADATA!$G$2:$G$20000,1,DATOS!$I$2:$I$20000,"Orquesta/Banda/Conjunto"),"")))</f>
        <v/>
      </c>
      <c r="AB152" t="str">
        <f>IF(Y152="","",IF(Y152="[FÓRMULA MANUAL]","",IFERROR(AVERAGEIFS(DATOS!$K$2:$K$20000,DATOS!$A$2:$A$20000,Y152,CONFIG_METADATA!$G$2:$G$20000,1,DATOS!$I$2:$I$20000,"Música de Cámara"),"")))</f>
        <v/>
      </c>
      <c r="AC152" t="str">
        <f>IF(Y152="","",IF(Y152="[FÓRMULA MANUAL]","",IFERROR(SUMPRODUCT((DATOS!$A$2:$A$20000=Y152)*(CONFIG_METADATA!$G$2:$G$20000=1)*(COUNTIF(CONFIG_ASIGNATURAS!$B$7:$B$27,DATOS!$I$2:$I$20000)&gt;0)*(DATOS!$K$2:$K$20000))/SUMPRODUCT((DATOS!$A$2:$A$20000=Y152)*(CONFIG_METADATA!$G$2:$G$20000=1)*(COUNTIF(CONFIG_ASIGNATURAS!$B$7:$B$27,DATOS!$I$2:$I$20000)&gt;0)*1),"")))</f>
        <v/>
      </c>
      <c r="AF152" t="str">
        <f>IF(AE152="","",IF(AE152="[FÓRMULA MANUAL]","",IFERROR(AVERAGEIFS(DATOS!$K$2:$K$20000,DATOS!$A$2:$A$20000,AE152,CONFIG_METADATA!$G$2:$G$20000,1,DATOS!$I$2:$I$20000,"Análisis"),"")))</f>
        <v/>
      </c>
      <c r="AG152" t="str">
        <f>IF(AE152="","",IF(AE152="[FÓRMULA MANUAL]","",IFERROR(AVERAGEIFS(DATOS!$K$2:$K$20000,DATOS!$A$2:$A$20000,AE152,CONFIG_METADATA!$G$2:$G$20000,1,DATOS!$I$2:$I$20000,"Orquesta/Banda/Conjunto"),"")))</f>
        <v/>
      </c>
      <c r="AH152" t="str">
        <f>IF(AE152="","",IF(AE152="[FÓRMULA MANUAL]","",IFERROR(AVERAGEIFS(DATOS!$K$2:$K$20000,DATOS!$A$2:$A$20000,AE152,CONFIG_METADATA!$G$2:$G$20000,1,DATOS!$I$2:$I$20000,"Música de Cámara"),"")))</f>
        <v/>
      </c>
      <c r="AI152" t="str">
        <f>IF(AE152="","",IF(AE152="[FÓRMULA MANUAL]","",IFERROR(SUMPRODUCT((DATOS!$A$2:$A$20000=AE152)*(CONFIG_METADATA!$G$2:$G$20000=1)*(COUNTIF(CONFIG_ASIGNATURAS!$B$7:$B$27,DATOS!$I$2:$I$20000)&gt;0)*(DATOS!$K$2:$K$20000))/SUMPRODUCT((DATOS!$A$2:$A$20000=AE152)*(CONFIG_METADATA!$G$2:$G$20000=1)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MANUAL]","",IFERROR(AVERAGEIFS(DATOS!$K$2:$K$20000,DATOS!$A$2:$A$20000,A153,CONFIG_METADATA!$G$2:$G$20000,1,DATOS!$I$2:$I$20000,"Lenguaje Musical"),"")))</f>
        <v/>
      </c>
      <c r="C153" t="str">
        <f>IF(A153="","",IF(A153="[FÓRMULA MANUAL]","",IFERROR(AVERAGEIFS(DATOS!$K$2:$K$20000,DATOS!$A$2:$A$20000,A153,CONFIG_METADATA!$G$2:$G$20000,1,DATOS!$I$2:$I$20000,"Orquesta/Banda/Conjunto"),"")))</f>
        <v/>
      </c>
      <c r="D153" t="str">
        <f>IF(A153="","",IF(A153="[FÓRMULA MANUAL]","",IFERROR(AVERAGEIFS(DATOS!$K$2:$K$20000,DATOS!$A$2:$A$20000,A153,CONFIG_METADATA!$G$2:$G$20000,1,DATOS!$I$2:$I$20000,"Conjunto"),"")))</f>
        <v/>
      </c>
      <c r="E153" t="str">
        <f>IF(A153="","",IF(A153="[FÓRMULA MANUAL]","",IFERROR(SUMPRODUCT((DATOS!$A$2:$A$20000=A153)*(CONFIG_METADATA!$G$2:$G$20000=1)*(COUNTIF(CONFIG_ASIGNATURAS!$B$7:$B$27,DATOS!$I$2:$I$20000)&gt;0)*(DATOS!$K$2:$K$20000))/SUMPRODUCT((DATOS!$A$2:$A$20000=A153)*(CONFIG_METADATA!$G$2:$G$20000=1)*(COUNTIF(CONFIG_ASIGNATURAS!$B$7:$B$27,DATOS!$I$2:$I$20000)&gt;0)*1),"")))</f>
        <v/>
      </c>
      <c r="H153" t="str">
        <f>IF(G153="","",IF(G153="[FÓRMULA MANUAL]","",IFERROR(AVERAGEIFS(DATOS!$K$2:$K$20000,DATOS!$A$2:$A$20000,G153,CONFIG_METADATA!$G$2:$G$20000,1,DATOS!$I$2:$I$20000,"Lenguaje Musical"),"")))</f>
        <v/>
      </c>
      <c r="I153" t="str">
        <f>IF(G153="","",IF(G153="[FÓRMULA MANUAL]","",IFERROR(AVERAGEIFS(DATOS!$K$2:$K$20000,DATOS!$A$2:$A$20000,G153,CONFIG_METADATA!$G$2:$G$20000,1,DATOS!$I$2:$I$20000,"Orquesta/Banda/Conjunto"),"")))</f>
        <v/>
      </c>
      <c r="J153" t="str">
        <f>IF(G153="","",IF(G153="[FÓRMULA MANUAL]","",IFERROR(AVERAGEIFS(DATOS!$K$2:$K$20000,DATOS!$A$2:$A$20000,G153,CONFIG_METADATA!$G$2:$G$20000,1,DATOS!$I$2:$I$20000,"Conjunto"),"")))</f>
        <v/>
      </c>
      <c r="K153" t="str">
        <f>IF(G153="","",IF(G153="[FÓRMULA MANUAL]","",IFERROR(SUMPRODUCT((DATOS!$A$2:$A$20000=G153)*(CONFIG_METADATA!$G$2:$G$20000=1)*(COUNTIF(CONFIG_ASIGNATURAS!$B$7:$B$27,DATOS!$I$2:$I$20000)&gt;0)*(DATOS!$K$2:$K$20000))/SUMPRODUCT((DATOS!$A$2:$A$20000=G153)*(CONFIG_METADATA!$G$2:$G$20000=1)*(COUNTIF(CONFIG_ASIGNATURAS!$B$7:$B$27,DATOS!$I$2:$I$20000)&gt;0)*1),"")))</f>
        <v/>
      </c>
      <c r="N153" t="str">
        <f>IF(M153="","",IF(M153="[FÓRMULA MANUAL]","",IFERROR(AVERAGEIFS(DATOS!$K$2:$K$20000,DATOS!$A$2:$A$20000,M153,CONFIG_METADATA!$G$2:$G$20000,1,DATOS!$I$2:$I$20000,"Armonía"),"")))</f>
        <v/>
      </c>
      <c r="O153" t="str">
        <f>IF(M153="","",IF(M153="[FÓRMULA MANUAL]","",IFERROR(AVERAGEIFS(DATOS!$K$2:$K$20000,DATOS!$A$2:$A$20000,M153,CONFIG_METADATA!$G$2:$G$20000,1,DATOS!$I$2:$I$20000,"Orquesta/Banda/Conjunto"),"")))</f>
        <v/>
      </c>
      <c r="P153" t="str">
        <f>IF(M153="","",IF(M153="[FÓRMULA MANUAL]","",IFERROR(AVERAGEIFS(DATOS!$K$2:$K$20000,DATOS!$A$2:$A$20000,M153,CONFIG_METADATA!$G$2:$G$20000,1,DATOS!$I$2:$I$20000,"Música de Cámara"),"")))</f>
        <v/>
      </c>
      <c r="Q153" t="str">
        <f>IF(M153="","",IF(M153="[FÓRMULA MANUAL]","",IFERROR(SUMPRODUCT((DATOS!$A$2:$A$20000=M153)*(CONFIG_METADATA!$G$2:$G$20000=1)*(COUNTIF(CONFIG_ASIGNATURAS!$B$7:$B$27,DATOS!$I$2:$I$20000)&gt;0)*(DATOS!$K$2:$K$20000))/SUMPRODUCT((DATOS!$A$2:$A$20000=M153)*(CONFIG_METADATA!$G$2:$G$20000=1)*(COUNTIF(CONFIG_ASIGNATURAS!$B$7:$B$27,DATOS!$I$2:$I$20000)&gt;0)*1),"")))</f>
        <v/>
      </c>
      <c r="T153" t="str">
        <f>IF(S153="","",IF(S153="[FÓRMULA MANUAL]","",IFERROR(AVERAGEIFS(DATOS!$K$2:$K$20000,DATOS!$A$2:$A$20000,S153,CONFIG_METADATA!$G$2:$G$20000,1,DATOS!$I$2:$I$20000,"Armonía"),"")))</f>
        <v/>
      </c>
      <c r="U153" t="str">
        <f>IF(S153="","",IF(S153="[FÓRMULA MANUAL]","",IFERROR(AVERAGEIFS(DATOS!$K$2:$K$20000,DATOS!$A$2:$A$20000,S153,CONFIG_METADATA!$G$2:$G$20000,1,DATOS!$I$2:$I$20000,"Orquesta/Banda/Conjunto"),"")))</f>
        <v/>
      </c>
      <c r="V153" t="str">
        <f>IF(S153="","",IF(S153="[FÓRMULA MANUAL]","",IFERROR(AVERAGEIFS(DATOS!$K$2:$K$20000,DATOS!$A$2:$A$20000,S153,CONFIG_METADATA!$G$2:$G$20000,1,DATOS!$I$2:$I$20000,"Música de Cámara"),"")))</f>
        <v/>
      </c>
      <c r="W153" t="str">
        <f>IF(S153="","",IF(S153="[FÓRMULA MANUAL]","",IFERROR(SUMPRODUCT((DATOS!$A$2:$A$20000=S153)*(CONFIG_METADATA!$G$2:$G$20000=1)*(COUNTIF(CONFIG_ASIGNATURAS!$B$7:$B$27,DATOS!$I$2:$I$20000)&gt;0)*(DATOS!$K$2:$K$20000))/SUMPRODUCT((DATOS!$A$2:$A$20000=S153)*(CONFIG_METADATA!$G$2:$G$20000=1)*(COUNTIF(CONFIG_ASIGNATURAS!$B$7:$B$27,DATOS!$I$2:$I$20000)&gt;0)*1),"")))</f>
        <v/>
      </c>
      <c r="Z153" t="str">
        <f>IF(Y153="","",IF(Y153="[FÓRMULA MANUAL]","",IFERROR(AVERAGEIFS(DATOS!$K$2:$K$20000,DATOS!$A$2:$A$20000,Y153,CONFIG_METADATA!$G$2:$G$20000,1,DATOS!$I$2:$I$20000,"Análisis"),"")))</f>
        <v/>
      </c>
      <c r="AA153" t="str">
        <f>IF(Y153="","",IF(Y153="[FÓRMULA MANUAL]","",IFERROR(AVERAGEIFS(DATOS!$K$2:$K$20000,DATOS!$A$2:$A$20000,Y153,CONFIG_METADATA!$G$2:$G$20000,1,DATOS!$I$2:$I$20000,"Orquesta/Banda/Conjunto"),"")))</f>
        <v/>
      </c>
      <c r="AB153" t="str">
        <f>IF(Y153="","",IF(Y153="[FÓRMULA MANUAL]","",IFERROR(AVERAGEIFS(DATOS!$K$2:$K$20000,DATOS!$A$2:$A$20000,Y153,CONFIG_METADATA!$G$2:$G$20000,1,DATOS!$I$2:$I$20000,"Música de Cámara"),"")))</f>
        <v/>
      </c>
      <c r="AC153" t="str">
        <f>IF(Y153="","",IF(Y153="[FÓRMULA MANUAL]","",IFERROR(SUMPRODUCT((DATOS!$A$2:$A$20000=Y153)*(CONFIG_METADATA!$G$2:$G$20000=1)*(COUNTIF(CONFIG_ASIGNATURAS!$B$7:$B$27,DATOS!$I$2:$I$20000)&gt;0)*(DATOS!$K$2:$K$20000))/SUMPRODUCT((DATOS!$A$2:$A$20000=Y153)*(CONFIG_METADATA!$G$2:$G$20000=1)*(COUNTIF(CONFIG_ASIGNATURAS!$B$7:$B$27,DATOS!$I$2:$I$20000)&gt;0)*1),"")))</f>
        <v/>
      </c>
      <c r="AF153" t="str">
        <f>IF(AE153="","",IF(AE153="[FÓRMULA MANUAL]","",IFERROR(AVERAGEIFS(DATOS!$K$2:$K$20000,DATOS!$A$2:$A$20000,AE153,CONFIG_METADATA!$G$2:$G$20000,1,DATOS!$I$2:$I$20000,"Análisis"),"")))</f>
        <v/>
      </c>
      <c r="AG153" t="str">
        <f>IF(AE153="","",IF(AE153="[FÓRMULA MANUAL]","",IFERROR(AVERAGEIFS(DATOS!$K$2:$K$20000,DATOS!$A$2:$A$20000,AE153,CONFIG_METADATA!$G$2:$G$20000,1,DATOS!$I$2:$I$20000,"Orquesta/Banda/Conjunto"),"")))</f>
        <v/>
      </c>
      <c r="AH153" t="str">
        <f>IF(AE153="","",IF(AE153="[FÓRMULA MANUAL]","",IFERROR(AVERAGEIFS(DATOS!$K$2:$K$20000,DATOS!$A$2:$A$20000,AE153,CONFIG_METADATA!$G$2:$G$20000,1,DATOS!$I$2:$I$20000,"Música de Cámara"),"")))</f>
        <v/>
      </c>
      <c r="AI153" t="str">
        <f>IF(AE153="","",IF(AE153="[FÓRMULA MANUAL]","",IFERROR(SUMPRODUCT((DATOS!$A$2:$A$20000=AE153)*(CONFIG_METADATA!$G$2:$G$20000=1)*(COUNTIF(CONFIG_ASIGNATURAS!$B$7:$B$27,DATOS!$I$2:$I$20000)&gt;0)*(DATOS!$K$2:$K$20000))/SUMPRODUCT((DATOS!$A$2:$A$20000=AE153)*(CONFIG_METADATA!$G$2:$G$20000=1)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MANUAL]","",IFERROR(AVERAGEIFS(DATOS!$K$2:$K$20000,DATOS!$A$2:$A$20000,A154,CONFIG_METADATA!$G$2:$G$20000,1,DATOS!$I$2:$I$20000,"Lenguaje Musical"),"")))</f>
        <v/>
      </c>
      <c r="C154" t="str">
        <f>IF(A154="","",IF(A154="[FÓRMULA MANUAL]","",IFERROR(AVERAGEIFS(DATOS!$K$2:$K$20000,DATOS!$A$2:$A$20000,A154,CONFIG_METADATA!$G$2:$G$20000,1,DATOS!$I$2:$I$20000,"Orquesta/Banda/Conjunto"),"")))</f>
        <v/>
      </c>
      <c r="D154" t="str">
        <f>IF(A154="","",IF(A154="[FÓRMULA MANUAL]","",IFERROR(AVERAGEIFS(DATOS!$K$2:$K$20000,DATOS!$A$2:$A$20000,A154,CONFIG_METADATA!$G$2:$G$20000,1,DATOS!$I$2:$I$20000,"Conjunto"),"")))</f>
        <v/>
      </c>
      <c r="E154" t="str">
        <f>IF(A154="","",IF(A154="[FÓRMULA MANUAL]","",IFERROR(SUMPRODUCT((DATOS!$A$2:$A$20000=A154)*(CONFIG_METADATA!$G$2:$G$20000=1)*(COUNTIF(CONFIG_ASIGNATURAS!$B$7:$B$27,DATOS!$I$2:$I$20000)&gt;0)*(DATOS!$K$2:$K$20000))/SUMPRODUCT((DATOS!$A$2:$A$20000=A154)*(CONFIG_METADATA!$G$2:$G$20000=1)*(COUNTIF(CONFIG_ASIGNATURAS!$B$7:$B$27,DATOS!$I$2:$I$20000)&gt;0)*1),"")))</f>
        <v/>
      </c>
      <c r="H154" t="str">
        <f>IF(G154="","",IF(G154="[FÓRMULA MANUAL]","",IFERROR(AVERAGEIFS(DATOS!$K$2:$K$20000,DATOS!$A$2:$A$20000,G154,CONFIG_METADATA!$G$2:$G$20000,1,DATOS!$I$2:$I$20000,"Lenguaje Musical"),"")))</f>
        <v/>
      </c>
      <c r="I154" t="str">
        <f>IF(G154="","",IF(G154="[FÓRMULA MANUAL]","",IFERROR(AVERAGEIFS(DATOS!$K$2:$K$20000,DATOS!$A$2:$A$20000,G154,CONFIG_METADATA!$G$2:$G$20000,1,DATOS!$I$2:$I$20000,"Orquesta/Banda/Conjunto"),"")))</f>
        <v/>
      </c>
      <c r="J154" t="str">
        <f>IF(G154="","",IF(G154="[FÓRMULA MANUAL]","",IFERROR(AVERAGEIFS(DATOS!$K$2:$K$20000,DATOS!$A$2:$A$20000,G154,CONFIG_METADATA!$G$2:$G$20000,1,DATOS!$I$2:$I$20000,"Conjunto"),"")))</f>
        <v/>
      </c>
      <c r="K154" t="str">
        <f>IF(G154="","",IF(G154="[FÓRMULA MANUAL]","",IFERROR(SUMPRODUCT((DATOS!$A$2:$A$20000=G154)*(CONFIG_METADATA!$G$2:$G$20000=1)*(COUNTIF(CONFIG_ASIGNATURAS!$B$7:$B$27,DATOS!$I$2:$I$20000)&gt;0)*(DATOS!$K$2:$K$20000))/SUMPRODUCT((DATOS!$A$2:$A$20000=G154)*(CONFIG_METADATA!$G$2:$G$20000=1)*(COUNTIF(CONFIG_ASIGNATURAS!$B$7:$B$27,DATOS!$I$2:$I$20000)&gt;0)*1),"")))</f>
        <v/>
      </c>
      <c r="N154" t="str">
        <f>IF(M154="","",IF(M154="[FÓRMULA MANUAL]","",IFERROR(AVERAGEIFS(DATOS!$K$2:$K$20000,DATOS!$A$2:$A$20000,M154,CONFIG_METADATA!$G$2:$G$20000,1,DATOS!$I$2:$I$20000,"Armonía"),"")))</f>
        <v/>
      </c>
      <c r="O154" t="str">
        <f>IF(M154="","",IF(M154="[FÓRMULA MANUAL]","",IFERROR(AVERAGEIFS(DATOS!$K$2:$K$20000,DATOS!$A$2:$A$20000,M154,CONFIG_METADATA!$G$2:$G$20000,1,DATOS!$I$2:$I$20000,"Orquesta/Banda/Conjunto"),"")))</f>
        <v/>
      </c>
      <c r="P154" t="str">
        <f>IF(M154="","",IF(M154="[FÓRMULA MANUAL]","",IFERROR(AVERAGEIFS(DATOS!$K$2:$K$20000,DATOS!$A$2:$A$20000,M154,CONFIG_METADATA!$G$2:$G$20000,1,DATOS!$I$2:$I$20000,"Música de Cámara"),"")))</f>
        <v/>
      </c>
      <c r="Q154" t="str">
        <f>IF(M154="","",IF(M154="[FÓRMULA MANUAL]","",IFERROR(SUMPRODUCT((DATOS!$A$2:$A$20000=M154)*(CONFIG_METADATA!$G$2:$G$20000=1)*(COUNTIF(CONFIG_ASIGNATURAS!$B$7:$B$27,DATOS!$I$2:$I$20000)&gt;0)*(DATOS!$K$2:$K$20000))/SUMPRODUCT((DATOS!$A$2:$A$20000=M154)*(CONFIG_METADATA!$G$2:$G$20000=1)*(COUNTIF(CONFIG_ASIGNATURAS!$B$7:$B$27,DATOS!$I$2:$I$20000)&gt;0)*1),"")))</f>
        <v/>
      </c>
      <c r="T154" t="str">
        <f>IF(S154="","",IF(S154="[FÓRMULA MANUAL]","",IFERROR(AVERAGEIFS(DATOS!$K$2:$K$20000,DATOS!$A$2:$A$20000,S154,CONFIG_METADATA!$G$2:$G$20000,1,DATOS!$I$2:$I$20000,"Armonía"),"")))</f>
        <v/>
      </c>
      <c r="U154" t="str">
        <f>IF(S154="","",IF(S154="[FÓRMULA MANUAL]","",IFERROR(AVERAGEIFS(DATOS!$K$2:$K$20000,DATOS!$A$2:$A$20000,S154,CONFIG_METADATA!$G$2:$G$20000,1,DATOS!$I$2:$I$20000,"Orquesta/Banda/Conjunto"),"")))</f>
        <v/>
      </c>
      <c r="V154" t="str">
        <f>IF(S154="","",IF(S154="[FÓRMULA MANUAL]","",IFERROR(AVERAGEIFS(DATOS!$K$2:$K$20000,DATOS!$A$2:$A$20000,S154,CONFIG_METADATA!$G$2:$G$20000,1,DATOS!$I$2:$I$20000,"Música de Cámara"),"")))</f>
        <v/>
      </c>
      <c r="W154" t="str">
        <f>IF(S154="","",IF(S154="[FÓRMULA MANUAL]","",IFERROR(SUMPRODUCT((DATOS!$A$2:$A$20000=S154)*(CONFIG_METADATA!$G$2:$G$20000=1)*(COUNTIF(CONFIG_ASIGNATURAS!$B$7:$B$27,DATOS!$I$2:$I$20000)&gt;0)*(DATOS!$K$2:$K$20000))/SUMPRODUCT((DATOS!$A$2:$A$20000=S154)*(CONFIG_METADATA!$G$2:$G$20000=1)*(COUNTIF(CONFIG_ASIGNATURAS!$B$7:$B$27,DATOS!$I$2:$I$20000)&gt;0)*1),"")))</f>
        <v/>
      </c>
      <c r="Z154" t="str">
        <f>IF(Y154="","",IF(Y154="[FÓRMULA MANUAL]","",IFERROR(AVERAGEIFS(DATOS!$K$2:$K$20000,DATOS!$A$2:$A$20000,Y154,CONFIG_METADATA!$G$2:$G$20000,1,DATOS!$I$2:$I$20000,"Análisis"),"")))</f>
        <v/>
      </c>
      <c r="AA154" t="str">
        <f>IF(Y154="","",IF(Y154="[FÓRMULA MANUAL]","",IFERROR(AVERAGEIFS(DATOS!$K$2:$K$20000,DATOS!$A$2:$A$20000,Y154,CONFIG_METADATA!$G$2:$G$20000,1,DATOS!$I$2:$I$20000,"Orquesta/Banda/Conjunto"),"")))</f>
        <v/>
      </c>
      <c r="AB154" t="str">
        <f>IF(Y154="","",IF(Y154="[FÓRMULA MANUAL]","",IFERROR(AVERAGEIFS(DATOS!$K$2:$K$20000,DATOS!$A$2:$A$20000,Y154,CONFIG_METADATA!$G$2:$G$20000,1,DATOS!$I$2:$I$20000,"Música de Cámara"),"")))</f>
        <v/>
      </c>
      <c r="AC154" t="str">
        <f>IF(Y154="","",IF(Y154="[FÓRMULA MANUAL]","",IFERROR(SUMPRODUCT((DATOS!$A$2:$A$20000=Y154)*(CONFIG_METADATA!$G$2:$G$20000=1)*(COUNTIF(CONFIG_ASIGNATURAS!$B$7:$B$27,DATOS!$I$2:$I$20000)&gt;0)*(DATOS!$K$2:$K$20000))/SUMPRODUCT((DATOS!$A$2:$A$20000=Y154)*(CONFIG_METADATA!$G$2:$G$20000=1)*(COUNTIF(CONFIG_ASIGNATURAS!$B$7:$B$27,DATOS!$I$2:$I$20000)&gt;0)*1),"")))</f>
        <v/>
      </c>
      <c r="AF154" t="str">
        <f>IF(AE154="","",IF(AE154="[FÓRMULA MANUAL]","",IFERROR(AVERAGEIFS(DATOS!$K$2:$K$20000,DATOS!$A$2:$A$20000,AE154,CONFIG_METADATA!$G$2:$G$20000,1,DATOS!$I$2:$I$20000,"Análisis"),"")))</f>
        <v/>
      </c>
      <c r="AG154" t="str">
        <f>IF(AE154="","",IF(AE154="[FÓRMULA MANUAL]","",IFERROR(AVERAGEIFS(DATOS!$K$2:$K$20000,DATOS!$A$2:$A$20000,AE154,CONFIG_METADATA!$G$2:$G$20000,1,DATOS!$I$2:$I$20000,"Orquesta/Banda/Conjunto"),"")))</f>
        <v/>
      </c>
      <c r="AH154" t="str">
        <f>IF(AE154="","",IF(AE154="[FÓRMULA MANUAL]","",IFERROR(AVERAGEIFS(DATOS!$K$2:$K$20000,DATOS!$A$2:$A$20000,AE154,CONFIG_METADATA!$G$2:$G$20000,1,DATOS!$I$2:$I$20000,"Música de Cámara"),"")))</f>
        <v/>
      </c>
      <c r="AI154" t="str">
        <f>IF(AE154="","",IF(AE154="[FÓRMULA MANUAL]","",IFERROR(SUMPRODUCT((DATOS!$A$2:$A$20000=AE154)*(CONFIG_METADATA!$G$2:$G$20000=1)*(COUNTIF(CONFIG_ASIGNATURAS!$B$7:$B$27,DATOS!$I$2:$I$20000)&gt;0)*(DATOS!$K$2:$K$20000))/SUMPRODUCT((DATOS!$A$2:$A$20000=AE154)*(CONFIG_METADATA!$G$2:$G$20000=1)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MANUAL]","",IFERROR(AVERAGEIFS(DATOS!$K$2:$K$20000,DATOS!$A$2:$A$20000,A155,CONFIG_METADATA!$G$2:$G$20000,1,DATOS!$I$2:$I$20000,"Lenguaje Musical"),"")))</f>
        <v/>
      </c>
      <c r="C155" t="str">
        <f>IF(A155="","",IF(A155="[FÓRMULA MANUAL]","",IFERROR(AVERAGEIFS(DATOS!$K$2:$K$20000,DATOS!$A$2:$A$20000,A155,CONFIG_METADATA!$G$2:$G$20000,1,DATOS!$I$2:$I$20000,"Orquesta/Banda/Conjunto"),"")))</f>
        <v/>
      </c>
      <c r="D155" t="str">
        <f>IF(A155="","",IF(A155="[FÓRMULA MANUAL]","",IFERROR(AVERAGEIFS(DATOS!$K$2:$K$20000,DATOS!$A$2:$A$20000,A155,CONFIG_METADATA!$G$2:$G$20000,1,DATOS!$I$2:$I$20000,"Conjunto"),"")))</f>
        <v/>
      </c>
      <c r="E155" t="str">
        <f>IF(A155="","",IF(A155="[FÓRMULA MANUAL]","",IFERROR(SUMPRODUCT((DATOS!$A$2:$A$20000=A155)*(CONFIG_METADATA!$G$2:$G$20000=1)*(COUNTIF(CONFIG_ASIGNATURAS!$B$7:$B$27,DATOS!$I$2:$I$20000)&gt;0)*(DATOS!$K$2:$K$20000))/SUMPRODUCT((DATOS!$A$2:$A$20000=A155)*(CONFIG_METADATA!$G$2:$G$20000=1)*(COUNTIF(CONFIG_ASIGNATURAS!$B$7:$B$27,DATOS!$I$2:$I$20000)&gt;0)*1),"")))</f>
        <v/>
      </c>
      <c r="H155" t="str">
        <f>IF(G155="","",IF(G155="[FÓRMULA MANUAL]","",IFERROR(AVERAGEIFS(DATOS!$K$2:$K$20000,DATOS!$A$2:$A$20000,G155,CONFIG_METADATA!$G$2:$G$20000,1,DATOS!$I$2:$I$20000,"Lenguaje Musical"),"")))</f>
        <v/>
      </c>
      <c r="I155" t="str">
        <f>IF(G155="","",IF(G155="[FÓRMULA MANUAL]","",IFERROR(AVERAGEIFS(DATOS!$K$2:$K$20000,DATOS!$A$2:$A$20000,G155,CONFIG_METADATA!$G$2:$G$20000,1,DATOS!$I$2:$I$20000,"Orquesta/Banda/Conjunto"),"")))</f>
        <v/>
      </c>
      <c r="J155" t="str">
        <f>IF(G155="","",IF(G155="[FÓRMULA MANUAL]","",IFERROR(AVERAGEIFS(DATOS!$K$2:$K$20000,DATOS!$A$2:$A$20000,G155,CONFIG_METADATA!$G$2:$G$20000,1,DATOS!$I$2:$I$20000,"Conjunto"),"")))</f>
        <v/>
      </c>
      <c r="K155" t="str">
        <f>IF(G155="","",IF(G155="[FÓRMULA MANUAL]","",IFERROR(SUMPRODUCT((DATOS!$A$2:$A$20000=G155)*(CONFIG_METADATA!$G$2:$G$20000=1)*(COUNTIF(CONFIG_ASIGNATURAS!$B$7:$B$27,DATOS!$I$2:$I$20000)&gt;0)*(DATOS!$K$2:$K$20000))/SUMPRODUCT((DATOS!$A$2:$A$20000=G155)*(CONFIG_METADATA!$G$2:$G$20000=1)*(COUNTIF(CONFIG_ASIGNATURAS!$B$7:$B$27,DATOS!$I$2:$I$20000)&gt;0)*1),"")))</f>
        <v/>
      </c>
      <c r="N155" t="str">
        <f>IF(M155="","",IF(M155="[FÓRMULA MANUAL]","",IFERROR(AVERAGEIFS(DATOS!$K$2:$K$20000,DATOS!$A$2:$A$20000,M155,CONFIG_METADATA!$G$2:$G$20000,1,DATOS!$I$2:$I$20000,"Armonía"),"")))</f>
        <v/>
      </c>
      <c r="O155" t="str">
        <f>IF(M155="","",IF(M155="[FÓRMULA MANUAL]","",IFERROR(AVERAGEIFS(DATOS!$K$2:$K$20000,DATOS!$A$2:$A$20000,M155,CONFIG_METADATA!$G$2:$G$20000,1,DATOS!$I$2:$I$20000,"Orquesta/Banda/Conjunto"),"")))</f>
        <v/>
      </c>
      <c r="P155" t="str">
        <f>IF(M155="","",IF(M155="[FÓRMULA MANUAL]","",IFERROR(AVERAGEIFS(DATOS!$K$2:$K$20000,DATOS!$A$2:$A$20000,M155,CONFIG_METADATA!$G$2:$G$20000,1,DATOS!$I$2:$I$20000,"Música de Cámara"),"")))</f>
        <v/>
      </c>
      <c r="Q155" t="str">
        <f>IF(M155="","",IF(M155="[FÓRMULA MANUAL]","",IFERROR(SUMPRODUCT((DATOS!$A$2:$A$20000=M155)*(CONFIG_METADATA!$G$2:$G$20000=1)*(COUNTIF(CONFIG_ASIGNATURAS!$B$7:$B$27,DATOS!$I$2:$I$20000)&gt;0)*(DATOS!$K$2:$K$20000))/SUMPRODUCT((DATOS!$A$2:$A$20000=M155)*(CONFIG_METADATA!$G$2:$G$20000=1)*(COUNTIF(CONFIG_ASIGNATURAS!$B$7:$B$27,DATOS!$I$2:$I$20000)&gt;0)*1),"")))</f>
        <v/>
      </c>
      <c r="T155" t="str">
        <f>IF(S155="","",IF(S155="[FÓRMULA MANUAL]","",IFERROR(AVERAGEIFS(DATOS!$K$2:$K$20000,DATOS!$A$2:$A$20000,S155,CONFIG_METADATA!$G$2:$G$20000,1,DATOS!$I$2:$I$20000,"Armonía"),"")))</f>
        <v/>
      </c>
      <c r="U155" t="str">
        <f>IF(S155="","",IF(S155="[FÓRMULA MANUAL]","",IFERROR(AVERAGEIFS(DATOS!$K$2:$K$20000,DATOS!$A$2:$A$20000,S155,CONFIG_METADATA!$G$2:$G$20000,1,DATOS!$I$2:$I$20000,"Orquesta/Banda/Conjunto"),"")))</f>
        <v/>
      </c>
      <c r="V155" t="str">
        <f>IF(S155="","",IF(S155="[FÓRMULA MANUAL]","",IFERROR(AVERAGEIFS(DATOS!$K$2:$K$20000,DATOS!$A$2:$A$20000,S155,CONFIG_METADATA!$G$2:$G$20000,1,DATOS!$I$2:$I$20000,"Música de Cámara"),"")))</f>
        <v/>
      </c>
      <c r="W155" t="str">
        <f>IF(S155="","",IF(S155="[FÓRMULA MANUAL]","",IFERROR(SUMPRODUCT((DATOS!$A$2:$A$20000=S155)*(CONFIG_METADATA!$G$2:$G$20000=1)*(COUNTIF(CONFIG_ASIGNATURAS!$B$7:$B$27,DATOS!$I$2:$I$20000)&gt;0)*(DATOS!$K$2:$K$20000))/SUMPRODUCT((DATOS!$A$2:$A$20000=S155)*(CONFIG_METADATA!$G$2:$G$20000=1)*(COUNTIF(CONFIG_ASIGNATURAS!$B$7:$B$27,DATOS!$I$2:$I$20000)&gt;0)*1),"")))</f>
        <v/>
      </c>
      <c r="Z155" t="str">
        <f>IF(Y155="","",IF(Y155="[FÓRMULA MANUAL]","",IFERROR(AVERAGEIFS(DATOS!$K$2:$K$20000,DATOS!$A$2:$A$20000,Y155,CONFIG_METADATA!$G$2:$G$20000,1,DATOS!$I$2:$I$20000,"Análisis"),"")))</f>
        <v/>
      </c>
      <c r="AA155" t="str">
        <f>IF(Y155="","",IF(Y155="[FÓRMULA MANUAL]","",IFERROR(AVERAGEIFS(DATOS!$K$2:$K$20000,DATOS!$A$2:$A$20000,Y155,CONFIG_METADATA!$G$2:$G$20000,1,DATOS!$I$2:$I$20000,"Orquesta/Banda/Conjunto"),"")))</f>
        <v/>
      </c>
      <c r="AB155" t="str">
        <f>IF(Y155="","",IF(Y155="[FÓRMULA MANUAL]","",IFERROR(AVERAGEIFS(DATOS!$K$2:$K$20000,DATOS!$A$2:$A$20000,Y155,CONFIG_METADATA!$G$2:$G$20000,1,DATOS!$I$2:$I$20000,"Música de Cámara"),"")))</f>
        <v/>
      </c>
      <c r="AC155" t="str">
        <f>IF(Y155="","",IF(Y155="[FÓRMULA MANUAL]","",IFERROR(SUMPRODUCT((DATOS!$A$2:$A$20000=Y155)*(CONFIG_METADATA!$G$2:$G$20000=1)*(COUNTIF(CONFIG_ASIGNATURAS!$B$7:$B$27,DATOS!$I$2:$I$20000)&gt;0)*(DATOS!$K$2:$K$20000))/SUMPRODUCT((DATOS!$A$2:$A$20000=Y155)*(CONFIG_METADATA!$G$2:$G$20000=1)*(COUNTIF(CONFIG_ASIGNATURAS!$B$7:$B$27,DATOS!$I$2:$I$20000)&gt;0)*1),"")))</f>
        <v/>
      </c>
      <c r="AF155" t="str">
        <f>IF(AE155="","",IF(AE155="[FÓRMULA MANUAL]","",IFERROR(AVERAGEIFS(DATOS!$K$2:$K$20000,DATOS!$A$2:$A$20000,AE155,CONFIG_METADATA!$G$2:$G$20000,1,DATOS!$I$2:$I$20000,"Análisis"),"")))</f>
        <v/>
      </c>
      <c r="AG155" t="str">
        <f>IF(AE155="","",IF(AE155="[FÓRMULA MANUAL]","",IFERROR(AVERAGEIFS(DATOS!$K$2:$K$20000,DATOS!$A$2:$A$20000,AE155,CONFIG_METADATA!$G$2:$G$20000,1,DATOS!$I$2:$I$20000,"Orquesta/Banda/Conjunto"),"")))</f>
        <v/>
      </c>
      <c r="AH155" t="str">
        <f>IF(AE155="","",IF(AE155="[FÓRMULA MANUAL]","",IFERROR(AVERAGEIFS(DATOS!$K$2:$K$20000,DATOS!$A$2:$A$20000,AE155,CONFIG_METADATA!$G$2:$G$20000,1,DATOS!$I$2:$I$20000,"Música de Cámara"),"")))</f>
        <v/>
      </c>
      <c r="AI155" t="str">
        <f>IF(AE155="","",IF(AE155="[FÓRMULA MANUAL]","",IFERROR(SUMPRODUCT((DATOS!$A$2:$A$20000=AE155)*(CONFIG_METADATA!$G$2:$G$20000=1)*(COUNTIF(CONFIG_ASIGNATURAS!$B$7:$B$27,DATOS!$I$2:$I$20000)&gt;0)*(DATOS!$K$2:$K$20000))/SUMPRODUCT((DATOS!$A$2:$A$20000=AE155)*(CONFIG_METADATA!$G$2:$G$20000=1)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MANUAL]","",IFERROR(AVERAGEIFS(DATOS!$K$2:$K$20000,DATOS!$A$2:$A$20000,A156,CONFIG_METADATA!$G$2:$G$20000,1,DATOS!$I$2:$I$20000,"Lenguaje Musical"),"")))</f>
        <v/>
      </c>
      <c r="C156" t="str">
        <f>IF(A156="","",IF(A156="[FÓRMULA MANUAL]","",IFERROR(AVERAGEIFS(DATOS!$K$2:$K$20000,DATOS!$A$2:$A$20000,A156,CONFIG_METADATA!$G$2:$G$20000,1,DATOS!$I$2:$I$20000,"Orquesta/Banda/Conjunto"),"")))</f>
        <v/>
      </c>
      <c r="D156" t="str">
        <f>IF(A156="","",IF(A156="[FÓRMULA MANUAL]","",IFERROR(AVERAGEIFS(DATOS!$K$2:$K$20000,DATOS!$A$2:$A$20000,A156,CONFIG_METADATA!$G$2:$G$20000,1,DATOS!$I$2:$I$20000,"Conjunto"),"")))</f>
        <v/>
      </c>
      <c r="E156" t="str">
        <f>IF(A156="","",IF(A156="[FÓRMULA MANUAL]","",IFERROR(SUMPRODUCT((DATOS!$A$2:$A$20000=A156)*(CONFIG_METADATA!$G$2:$G$20000=1)*(COUNTIF(CONFIG_ASIGNATURAS!$B$7:$B$27,DATOS!$I$2:$I$20000)&gt;0)*(DATOS!$K$2:$K$20000))/SUMPRODUCT((DATOS!$A$2:$A$20000=A156)*(CONFIG_METADATA!$G$2:$G$20000=1)*(COUNTIF(CONFIG_ASIGNATURAS!$B$7:$B$27,DATOS!$I$2:$I$20000)&gt;0)*1),"")))</f>
        <v/>
      </c>
      <c r="H156" t="str">
        <f>IF(G156="","",IF(G156="[FÓRMULA MANUAL]","",IFERROR(AVERAGEIFS(DATOS!$K$2:$K$20000,DATOS!$A$2:$A$20000,G156,CONFIG_METADATA!$G$2:$G$20000,1,DATOS!$I$2:$I$20000,"Lenguaje Musical"),"")))</f>
        <v/>
      </c>
      <c r="I156" t="str">
        <f>IF(G156="","",IF(G156="[FÓRMULA MANUAL]","",IFERROR(AVERAGEIFS(DATOS!$K$2:$K$20000,DATOS!$A$2:$A$20000,G156,CONFIG_METADATA!$G$2:$G$20000,1,DATOS!$I$2:$I$20000,"Orquesta/Banda/Conjunto"),"")))</f>
        <v/>
      </c>
      <c r="J156" t="str">
        <f>IF(G156="","",IF(G156="[FÓRMULA MANUAL]","",IFERROR(AVERAGEIFS(DATOS!$K$2:$K$20000,DATOS!$A$2:$A$20000,G156,CONFIG_METADATA!$G$2:$G$20000,1,DATOS!$I$2:$I$20000,"Conjunto"),"")))</f>
        <v/>
      </c>
      <c r="K156" t="str">
        <f>IF(G156="","",IF(G156="[FÓRMULA MANUAL]","",IFERROR(SUMPRODUCT((DATOS!$A$2:$A$20000=G156)*(CONFIG_METADATA!$G$2:$G$20000=1)*(COUNTIF(CONFIG_ASIGNATURAS!$B$7:$B$27,DATOS!$I$2:$I$20000)&gt;0)*(DATOS!$K$2:$K$20000))/SUMPRODUCT((DATOS!$A$2:$A$20000=G156)*(CONFIG_METADATA!$G$2:$G$20000=1)*(COUNTIF(CONFIG_ASIGNATURAS!$B$7:$B$27,DATOS!$I$2:$I$20000)&gt;0)*1),"")))</f>
        <v/>
      </c>
      <c r="N156" t="str">
        <f>IF(M156="","",IF(M156="[FÓRMULA MANUAL]","",IFERROR(AVERAGEIFS(DATOS!$K$2:$K$20000,DATOS!$A$2:$A$20000,M156,CONFIG_METADATA!$G$2:$G$20000,1,DATOS!$I$2:$I$20000,"Armonía"),"")))</f>
        <v/>
      </c>
      <c r="O156" t="str">
        <f>IF(M156="","",IF(M156="[FÓRMULA MANUAL]","",IFERROR(AVERAGEIFS(DATOS!$K$2:$K$20000,DATOS!$A$2:$A$20000,M156,CONFIG_METADATA!$G$2:$G$20000,1,DATOS!$I$2:$I$20000,"Orquesta/Banda/Conjunto"),"")))</f>
        <v/>
      </c>
      <c r="P156" t="str">
        <f>IF(M156="","",IF(M156="[FÓRMULA MANUAL]","",IFERROR(AVERAGEIFS(DATOS!$K$2:$K$20000,DATOS!$A$2:$A$20000,M156,CONFIG_METADATA!$G$2:$G$20000,1,DATOS!$I$2:$I$20000,"Música de Cámara"),"")))</f>
        <v/>
      </c>
      <c r="Q156" t="str">
        <f>IF(M156="","",IF(M156="[FÓRMULA MANUAL]","",IFERROR(SUMPRODUCT((DATOS!$A$2:$A$20000=M156)*(CONFIG_METADATA!$G$2:$G$20000=1)*(COUNTIF(CONFIG_ASIGNATURAS!$B$7:$B$27,DATOS!$I$2:$I$20000)&gt;0)*(DATOS!$K$2:$K$20000))/SUMPRODUCT((DATOS!$A$2:$A$20000=M156)*(CONFIG_METADATA!$G$2:$G$20000=1)*(COUNTIF(CONFIG_ASIGNATURAS!$B$7:$B$27,DATOS!$I$2:$I$20000)&gt;0)*1),"")))</f>
        <v/>
      </c>
      <c r="T156" t="str">
        <f>IF(S156="","",IF(S156="[FÓRMULA MANUAL]","",IFERROR(AVERAGEIFS(DATOS!$K$2:$K$20000,DATOS!$A$2:$A$20000,S156,CONFIG_METADATA!$G$2:$G$20000,1,DATOS!$I$2:$I$20000,"Armonía"),"")))</f>
        <v/>
      </c>
      <c r="U156" t="str">
        <f>IF(S156="","",IF(S156="[FÓRMULA MANUAL]","",IFERROR(AVERAGEIFS(DATOS!$K$2:$K$20000,DATOS!$A$2:$A$20000,S156,CONFIG_METADATA!$G$2:$G$20000,1,DATOS!$I$2:$I$20000,"Orquesta/Banda/Conjunto"),"")))</f>
        <v/>
      </c>
      <c r="V156" t="str">
        <f>IF(S156="","",IF(S156="[FÓRMULA MANUAL]","",IFERROR(AVERAGEIFS(DATOS!$K$2:$K$20000,DATOS!$A$2:$A$20000,S156,CONFIG_METADATA!$G$2:$G$20000,1,DATOS!$I$2:$I$20000,"Música de Cámara"),"")))</f>
        <v/>
      </c>
      <c r="W156" t="str">
        <f>IF(S156="","",IF(S156="[FÓRMULA MANUAL]","",IFERROR(SUMPRODUCT((DATOS!$A$2:$A$20000=S156)*(CONFIG_METADATA!$G$2:$G$20000=1)*(COUNTIF(CONFIG_ASIGNATURAS!$B$7:$B$27,DATOS!$I$2:$I$20000)&gt;0)*(DATOS!$K$2:$K$20000))/SUMPRODUCT((DATOS!$A$2:$A$20000=S156)*(CONFIG_METADATA!$G$2:$G$20000=1)*(COUNTIF(CONFIG_ASIGNATURAS!$B$7:$B$27,DATOS!$I$2:$I$20000)&gt;0)*1),"")))</f>
        <v/>
      </c>
      <c r="Z156" t="str">
        <f>IF(Y156="","",IF(Y156="[FÓRMULA MANUAL]","",IFERROR(AVERAGEIFS(DATOS!$K$2:$K$20000,DATOS!$A$2:$A$20000,Y156,CONFIG_METADATA!$G$2:$G$20000,1,DATOS!$I$2:$I$20000,"Análisis"),"")))</f>
        <v/>
      </c>
      <c r="AA156" t="str">
        <f>IF(Y156="","",IF(Y156="[FÓRMULA MANUAL]","",IFERROR(AVERAGEIFS(DATOS!$K$2:$K$20000,DATOS!$A$2:$A$20000,Y156,CONFIG_METADATA!$G$2:$G$20000,1,DATOS!$I$2:$I$20000,"Orquesta/Banda/Conjunto"),"")))</f>
        <v/>
      </c>
      <c r="AB156" t="str">
        <f>IF(Y156="","",IF(Y156="[FÓRMULA MANUAL]","",IFERROR(AVERAGEIFS(DATOS!$K$2:$K$20000,DATOS!$A$2:$A$20000,Y156,CONFIG_METADATA!$G$2:$G$20000,1,DATOS!$I$2:$I$20000,"Música de Cámara"),"")))</f>
        <v/>
      </c>
      <c r="AC156" t="str">
        <f>IF(Y156="","",IF(Y156="[FÓRMULA MANUAL]","",IFERROR(SUMPRODUCT((DATOS!$A$2:$A$20000=Y156)*(CONFIG_METADATA!$G$2:$G$20000=1)*(COUNTIF(CONFIG_ASIGNATURAS!$B$7:$B$27,DATOS!$I$2:$I$20000)&gt;0)*(DATOS!$K$2:$K$20000))/SUMPRODUCT((DATOS!$A$2:$A$20000=Y156)*(CONFIG_METADATA!$G$2:$G$20000=1)*(COUNTIF(CONFIG_ASIGNATURAS!$B$7:$B$27,DATOS!$I$2:$I$20000)&gt;0)*1),"")))</f>
        <v/>
      </c>
      <c r="AF156" t="str">
        <f>IF(AE156="","",IF(AE156="[FÓRMULA MANUAL]","",IFERROR(AVERAGEIFS(DATOS!$K$2:$K$20000,DATOS!$A$2:$A$20000,AE156,CONFIG_METADATA!$G$2:$G$20000,1,DATOS!$I$2:$I$20000,"Análisis"),"")))</f>
        <v/>
      </c>
      <c r="AG156" t="str">
        <f>IF(AE156="","",IF(AE156="[FÓRMULA MANUAL]","",IFERROR(AVERAGEIFS(DATOS!$K$2:$K$20000,DATOS!$A$2:$A$20000,AE156,CONFIG_METADATA!$G$2:$G$20000,1,DATOS!$I$2:$I$20000,"Orquesta/Banda/Conjunto"),"")))</f>
        <v/>
      </c>
      <c r="AH156" t="str">
        <f>IF(AE156="","",IF(AE156="[FÓRMULA MANUAL]","",IFERROR(AVERAGEIFS(DATOS!$K$2:$K$20000,DATOS!$A$2:$A$20000,AE156,CONFIG_METADATA!$G$2:$G$20000,1,DATOS!$I$2:$I$20000,"Música de Cámara"),"")))</f>
        <v/>
      </c>
      <c r="AI156" t="str">
        <f>IF(AE156="","",IF(AE156="[FÓRMULA MANUAL]","",IFERROR(SUMPRODUCT((DATOS!$A$2:$A$20000=AE156)*(CONFIG_METADATA!$G$2:$G$20000=1)*(COUNTIF(CONFIG_ASIGNATURAS!$B$7:$B$27,DATOS!$I$2:$I$20000)&gt;0)*(DATOS!$K$2:$K$20000))/SUMPRODUCT((DATOS!$A$2:$A$20000=AE156)*(CONFIG_METADATA!$G$2:$G$20000=1)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MANUAL]","",IFERROR(AVERAGEIFS(DATOS!$K$2:$K$20000,DATOS!$A$2:$A$20000,A157,CONFIG_METADATA!$G$2:$G$20000,1,DATOS!$I$2:$I$20000,"Lenguaje Musical"),"")))</f>
        <v/>
      </c>
      <c r="C157" t="str">
        <f>IF(A157="","",IF(A157="[FÓRMULA MANUAL]","",IFERROR(AVERAGEIFS(DATOS!$K$2:$K$20000,DATOS!$A$2:$A$20000,A157,CONFIG_METADATA!$G$2:$G$20000,1,DATOS!$I$2:$I$20000,"Orquesta/Banda/Conjunto"),"")))</f>
        <v/>
      </c>
      <c r="D157" t="str">
        <f>IF(A157="","",IF(A157="[FÓRMULA MANUAL]","",IFERROR(AVERAGEIFS(DATOS!$K$2:$K$20000,DATOS!$A$2:$A$20000,A157,CONFIG_METADATA!$G$2:$G$20000,1,DATOS!$I$2:$I$20000,"Conjunto"),"")))</f>
        <v/>
      </c>
      <c r="E157" t="str">
        <f>IF(A157="","",IF(A157="[FÓRMULA MANUAL]","",IFERROR(SUMPRODUCT((DATOS!$A$2:$A$20000=A157)*(CONFIG_METADATA!$G$2:$G$20000=1)*(COUNTIF(CONFIG_ASIGNATURAS!$B$7:$B$27,DATOS!$I$2:$I$20000)&gt;0)*(DATOS!$K$2:$K$20000))/SUMPRODUCT((DATOS!$A$2:$A$20000=A157)*(CONFIG_METADATA!$G$2:$G$20000=1)*(COUNTIF(CONFIG_ASIGNATURAS!$B$7:$B$27,DATOS!$I$2:$I$20000)&gt;0)*1),"")))</f>
        <v/>
      </c>
      <c r="H157" t="str">
        <f>IF(G157="","",IF(G157="[FÓRMULA MANUAL]","",IFERROR(AVERAGEIFS(DATOS!$K$2:$K$20000,DATOS!$A$2:$A$20000,G157,CONFIG_METADATA!$G$2:$G$20000,1,DATOS!$I$2:$I$20000,"Lenguaje Musical"),"")))</f>
        <v/>
      </c>
      <c r="I157" t="str">
        <f>IF(G157="","",IF(G157="[FÓRMULA MANUAL]","",IFERROR(AVERAGEIFS(DATOS!$K$2:$K$20000,DATOS!$A$2:$A$20000,G157,CONFIG_METADATA!$G$2:$G$20000,1,DATOS!$I$2:$I$20000,"Orquesta/Banda/Conjunto"),"")))</f>
        <v/>
      </c>
      <c r="J157" t="str">
        <f>IF(G157="","",IF(G157="[FÓRMULA MANUAL]","",IFERROR(AVERAGEIFS(DATOS!$K$2:$K$20000,DATOS!$A$2:$A$20000,G157,CONFIG_METADATA!$G$2:$G$20000,1,DATOS!$I$2:$I$20000,"Conjunto"),"")))</f>
        <v/>
      </c>
      <c r="K157" t="str">
        <f>IF(G157="","",IF(G157="[FÓRMULA MANUAL]","",IFERROR(SUMPRODUCT((DATOS!$A$2:$A$20000=G157)*(CONFIG_METADATA!$G$2:$G$20000=1)*(COUNTIF(CONFIG_ASIGNATURAS!$B$7:$B$27,DATOS!$I$2:$I$20000)&gt;0)*(DATOS!$K$2:$K$20000))/SUMPRODUCT((DATOS!$A$2:$A$20000=G157)*(CONFIG_METADATA!$G$2:$G$20000=1)*(COUNTIF(CONFIG_ASIGNATURAS!$B$7:$B$27,DATOS!$I$2:$I$20000)&gt;0)*1),"")))</f>
        <v/>
      </c>
      <c r="N157" t="str">
        <f>IF(M157="","",IF(M157="[FÓRMULA MANUAL]","",IFERROR(AVERAGEIFS(DATOS!$K$2:$K$20000,DATOS!$A$2:$A$20000,M157,CONFIG_METADATA!$G$2:$G$20000,1,DATOS!$I$2:$I$20000,"Armonía"),"")))</f>
        <v/>
      </c>
      <c r="O157" t="str">
        <f>IF(M157="","",IF(M157="[FÓRMULA MANUAL]","",IFERROR(AVERAGEIFS(DATOS!$K$2:$K$20000,DATOS!$A$2:$A$20000,M157,CONFIG_METADATA!$G$2:$G$20000,1,DATOS!$I$2:$I$20000,"Orquesta/Banda/Conjunto"),"")))</f>
        <v/>
      </c>
      <c r="P157" t="str">
        <f>IF(M157="","",IF(M157="[FÓRMULA MANUAL]","",IFERROR(AVERAGEIFS(DATOS!$K$2:$K$20000,DATOS!$A$2:$A$20000,M157,CONFIG_METADATA!$G$2:$G$20000,1,DATOS!$I$2:$I$20000,"Música de Cámara"),"")))</f>
        <v/>
      </c>
      <c r="Q157" t="str">
        <f>IF(M157="","",IF(M157="[FÓRMULA MANUAL]","",IFERROR(SUMPRODUCT((DATOS!$A$2:$A$20000=M157)*(CONFIG_METADATA!$G$2:$G$20000=1)*(COUNTIF(CONFIG_ASIGNATURAS!$B$7:$B$27,DATOS!$I$2:$I$20000)&gt;0)*(DATOS!$K$2:$K$20000))/SUMPRODUCT((DATOS!$A$2:$A$20000=M157)*(CONFIG_METADATA!$G$2:$G$20000=1)*(COUNTIF(CONFIG_ASIGNATURAS!$B$7:$B$27,DATOS!$I$2:$I$20000)&gt;0)*1),"")))</f>
        <v/>
      </c>
      <c r="T157" t="str">
        <f>IF(S157="","",IF(S157="[FÓRMULA MANUAL]","",IFERROR(AVERAGEIFS(DATOS!$K$2:$K$20000,DATOS!$A$2:$A$20000,S157,CONFIG_METADATA!$G$2:$G$20000,1,DATOS!$I$2:$I$20000,"Armonía"),"")))</f>
        <v/>
      </c>
      <c r="U157" t="str">
        <f>IF(S157="","",IF(S157="[FÓRMULA MANUAL]","",IFERROR(AVERAGEIFS(DATOS!$K$2:$K$20000,DATOS!$A$2:$A$20000,S157,CONFIG_METADATA!$G$2:$G$20000,1,DATOS!$I$2:$I$20000,"Orquesta/Banda/Conjunto"),"")))</f>
        <v/>
      </c>
      <c r="V157" t="str">
        <f>IF(S157="","",IF(S157="[FÓRMULA MANUAL]","",IFERROR(AVERAGEIFS(DATOS!$K$2:$K$20000,DATOS!$A$2:$A$20000,S157,CONFIG_METADATA!$G$2:$G$20000,1,DATOS!$I$2:$I$20000,"Música de Cámara"),"")))</f>
        <v/>
      </c>
      <c r="W157" t="str">
        <f>IF(S157="","",IF(S157="[FÓRMULA MANUAL]","",IFERROR(SUMPRODUCT((DATOS!$A$2:$A$20000=S157)*(CONFIG_METADATA!$G$2:$G$20000=1)*(COUNTIF(CONFIG_ASIGNATURAS!$B$7:$B$27,DATOS!$I$2:$I$20000)&gt;0)*(DATOS!$K$2:$K$20000))/SUMPRODUCT((DATOS!$A$2:$A$20000=S157)*(CONFIG_METADATA!$G$2:$G$20000=1)*(COUNTIF(CONFIG_ASIGNATURAS!$B$7:$B$27,DATOS!$I$2:$I$20000)&gt;0)*1),"")))</f>
        <v/>
      </c>
      <c r="Z157" t="str">
        <f>IF(Y157="","",IF(Y157="[FÓRMULA MANUAL]","",IFERROR(AVERAGEIFS(DATOS!$K$2:$K$20000,DATOS!$A$2:$A$20000,Y157,CONFIG_METADATA!$G$2:$G$20000,1,DATOS!$I$2:$I$20000,"Análisis"),"")))</f>
        <v/>
      </c>
      <c r="AA157" t="str">
        <f>IF(Y157="","",IF(Y157="[FÓRMULA MANUAL]","",IFERROR(AVERAGEIFS(DATOS!$K$2:$K$20000,DATOS!$A$2:$A$20000,Y157,CONFIG_METADATA!$G$2:$G$20000,1,DATOS!$I$2:$I$20000,"Orquesta/Banda/Conjunto"),"")))</f>
        <v/>
      </c>
      <c r="AB157" t="str">
        <f>IF(Y157="","",IF(Y157="[FÓRMULA MANUAL]","",IFERROR(AVERAGEIFS(DATOS!$K$2:$K$20000,DATOS!$A$2:$A$20000,Y157,CONFIG_METADATA!$G$2:$G$20000,1,DATOS!$I$2:$I$20000,"Música de Cámara"),"")))</f>
        <v/>
      </c>
      <c r="AC157" t="str">
        <f>IF(Y157="","",IF(Y157="[FÓRMULA MANUAL]","",IFERROR(SUMPRODUCT((DATOS!$A$2:$A$20000=Y157)*(CONFIG_METADATA!$G$2:$G$20000=1)*(COUNTIF(CONFIG_ASIGNATURAS!$B$7:$B$27,DATOS!$I$2:$I$20000)&gt;0)*(DATOS!$K$2:$K$20000))/SUMPRODUCT((DATOS!$A$2:$A$20000=Y157)*(CONFIG_METADATA!$G$2:$G$20000=1)*(COUNTIF(CONFIG_ASIGNATURAS!$B$7:$B$27,DATOS!$I$2:$I$20000)&gt;0)*1),"")))</f>
        <v/>
      </c>
      <c r="AF157" t="str">
        <f>IF(AE157="","",IF(AE157="[FÓRMULA MANUAL]","",IFERROR(AVERAGEIFS(DATOS!$K$2:$K$20000,DATOS!$A$2:$A$20000,AE157,CONFIG_METADATA!$G$2:$G$20000,1,DATOS!$I$2:$I$20000,"Análisis"),"")))</f>
        <v/>
      </c>
      <c r="AG157" t="str">
        <f>IF(AE157="","",IF(AE157="[FÓRMULA MANUAL]","",IFERROR(AVERAGEIFS(DATOS!$K$2:$K$20000,DATOS!$A$2:$A$20000,AE157,CONFIG_METADATA!$G$2:$G$20000,1,DATOS!$I$2:$I$20000,"Orquesta/Banda/Conjunto"),"")))</f>
        <v/>
      </c>
      <c r="AH157" t="str">
        <f>IF(AE157="","",IF(AE157="[FÓRMULA MANUAL]","",IFERROR(AVERAGEIFS(DATOS!$K$2:$K$20000,DATOS!$A$2:$A$20000,AE157,CONFIG_METADATA!$G$2:$G$20000,1,DATOS!$I$2:$I$20000,"Música de Cámara"),"")))</f>
        <v/>
      </c>
      <c r="AI157" t="str">
        <f>IF(AE157="","",IF(AE157="[FÓRMULA MANUAL]","",IFERROR(SUMPRODUCT((DATOS!$A$2:$A$20000=AE157)*(CONFIG_METADATA!$G$2:$G$20000=1)*(COUNTIF(CONFIG_ASIGNATURAS!$B$7:$B$27,DATOS!$I$2:$I$20000)&gt;0)*(DATOS!$K$2:$K$20000))/SUMPRODUCT((DATOS!$A$2:$A$20000=AE157)*(CONFIG_METADATA!$G$2:$G$20000=1)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MANUAL]","",IFERROR(AVERAGEIFS(DATOS!$K$2:$K$20000,DATOS!$A$2:$A$20000,A158,CONFIG_METADATA!$G$2:$G$20000,1,DATOS!$I$2:$I$20000,"Lenguaje Musical"),"")))</f>
        <v/>
      </c>
      <c r="C158" t="str">
        <f>IF(A158="","",IF(A158="[FÓRMULA MANUAL]","",IFERROR(AVERAGEIFS(DATOS!$K$2:$K$20000,DATOS!$A$2:$A$20000,A158,CONFIG_METADATA!$G$2:$G$20000,1,DATOS!$I$2:$I$20000,"Orquesta/Banda/Conjunto"),"")))</f>
        <v/>
      </c>
      <c r="D158" t="str">
        <f>IF(A158="","",IF(A158="[FÓRMULA MANUAL]","",IFERROR(AVERAGEIFS(DATOS!$K$2:$K$20000,DATOS!$A$2:$A$20000,A158,CONFIG_METADATA!$G$2:$G$20000,1,DATOS!$I$2:$I$20000,"Conjunto"),"")))</f>
        <v/>
      </c>
      <c r="E158" t="str">
        <f>IF(A158="","",IF(A158="[FÓRMULA MANUAL]","",IFERROR(SUMPRODUCT((DATOS!$A$2:$A$20000=A158)*(CONFIG_METADATA!$G$2:$G$20000=1)*(COUNTIF(CONFIG_ASIGNATURAS!$B$7:$B$27,DATOS!$I$2:$I$20000)&gt;0)*(DATOS!$K$2:$K$20000))/SUMPRODUCT((DATOS!$A$2:$A$20000=A158)*(CONFIG_METADATA!$G$2:$G$20000=1)*(COUNTIF(CONFIG_ASIGNATURAS!$B$7:$B$27,DATOS!$I$2:$I$20000)&gt;0)*1),"")))</f>
        <v/>
      </c>
      <c r="H158" t="str">
        <f>IF(G158="","",IF(G158="[FÓRMULA MANUAL]","",IFERROR(AVERAGEIFS(DATOS!$K$2:$K$20000,DATOS!$A$2:$A$20000,G158,CONFIG_METADATA!$G$2:$G$20000,1,DATOS!$I$2:$I$20000,"Lenguaje Musical"),"")))</f>
        <v/>
      </c>
      <c r="I158" t="str">
        <f>IF(G158="","",IF(G158="[FÓRMULA MANUAL]","",IFERROR(AVERAGEIFS(DATOS!$K$2:$K$20000,DATOS!$A$2:$A$20000,G158,CONFIG_METADATA!$G$2:$G$20000,1,DATOS!$I$2:$I$20000,"Orquesta/Banda/Conjunto"),"")))</f>
        <v/>
      </c>
      <c r="J158" t="str">
        <f>IF(G158="","",IF(G158="[FÓRMULA MANUAL]","",IFERROR(AVERAGEIFS(DATOS!$K$2:$K$20000,DATOS!$A$2:$A$20000,G158,CONFIG_METADATA!$G$2:$G$20000,1,DATOS!$I$2:$I$20000,"Conjunto"),"")))</f>
        <v/>
      </c>
      <c r="K158" t="str">
        <f>IF(G158="","",IF(G158="[FÓRMULA MANUAL]","",IFERROR(SUMPRODUCT((DATOS!$A$2:$A$20000=G158)*(CONFIG_METADATA!$G$2:$G$20000=1)*(COUNTIF(CONFIG_ASIGNATURAS!$B$7:$B$27,DATOS!$I$2:$I$20000)&gt;0)*(DATOS!$K$2:$K$20000))/SUMPRODUCT((DATOS!$A$2:$A$20000=G158)*(CONFIG_METADATA!$G$2:$G$20000=1)*(COUNTIF(CONFIG_ASIGNATURAS!$B$7:$B$27,DATOS!$I$2:$I$20000)&gt;0)*1),"")))</f>
        <v/>
      </c>
      <c r="N158" t="str">
        <f>IF(M158="","",IF(M158="[FÓRMULA MANUAL]","",IFERROR(AVERAGEIFS(DATOS!$K$2:$K$20000,DATOS!$A$2:$A$20000,M158,CONFIG_METADATA!$G$2:$G$20000,1,DATOS!$I$2:$I$20000,"Armonía"),"")))</f>
        <v/>
      </c>
      <c r="O158" t="str">
        <f>IF(M158="","",IF(M158="[FÓRMULA MANUAL]","",IFERROR(AVERAGEIFS(DATOS!$K$2:$K$20000,DATOS!$A$2:$A$20000,M158,CONFIG_METADATA!$G$2:$G$20000,1,DATOS!$I$2:$I$20000,"Orquesta/Banda/Conjunto"),"")))</f>
        <v/>
      </c>
      <c r="P158" t="str">
        <f>IF(M158="","",IF(M158="[FÓRMULA MANUAL]","",IFERROR(AVERAGEIFS(DATOS!$K$2:$K$20000,DATOS!$A$2:$A$20000,M158,CONFIG_METADATA!$G$2:$G$20000,1,DATOS!$I$2:$I$20000,"Música de Cámara"),"")))</f>
        <v/>
      </c>
      <c r="Q158" t="str">
        <f>IF(M158="","",IF(M158="[FÓRMULA MANUAL]","",IFERROR(SUMPRODUCT((DATOS!$A$2:$A$20000=M158)*(CONFIG_METADATA!$G$2:$G$20000=1)*(COUNTIF(CONFIG_ASIGNATURAS!$B$7:$B$27,DATOS!$I$2:$I$20000)&gt;0)*(DATOS!$K$2:$K$20000))/SUMPRODUCT((DATOS!$A$2:$A$20000=M158)*(CONFIG_METADATA!$G$2:$G$20000=1)*(COUNTIF(CONFIG_ASIGNATURAS!$B$7:$B$27,DATOS!$I$2:$I$20000)&gt;0)*1),"")))</f>
        <v/>
      </c>
      <c r="T158" t="str">
        <f>IF(S158="","",IF(S158="[FÓRMULA MANUAL]","",IFERROR(AVERAGEIFS(DATOS!$K$2:$K$20000,DATOS!$A$2:$A$20000,S158,CONFIG_METADATA!$G$2:$G$20000,1,DATOS!$I$2:$I$20000,"Armonía"),"")))</f>
        <v/>
      </c>
      <c r="U158" t="str">
        <f>IF(S158="","",IF(S158="[FÓRMULA MANUAL]","",IFERROR(AVERAGEIFS(DATOS!$K$2:$K$20000,DATOS!$A$2:$A$20000,S158,CONFIG_METADATA!$G$2:$G$20000,1,DATOS!$I$2:$I$20000,"Orquesta/Banda/Conjunto"),"")))</f>
        <v/>
      </c>
      <c r="V158" t="str">
        <f>IF(S158="","",IF(S158="[FÓRMULA MANUAL]","",IFERROR(AVERAGEIFS(DATOS!$K$2:$K$20000,DATOS!$A$2:$A$20000,S158,CONFIG_METADATA!$G$2:$G$20000,1,DATOS!$I$2:$I$20000,"Música de Cámara"),"")))</f>
        <v/>
      </c>
      <c r="W158" t="str">
        <f>IF(S158="","",IF(S158="[FÓRMULA MANUAL]","",IFERROR(SUMPRODUCT((DATOS!$A$2:$A$20000=S158)*(CONFIG_METADATA!$G$2:$G$20000=1)*(COUNTIF(CONFIG_ASIGNATURAS!$B$7:$B$27,DATOS!$I$2:$I$20000)&gt;0)*(DATOS!$K$2:$K$20000))/SUMPRODUCT((DATOS!$A$2:$A$20000=S158)*(CONFIG_METADATA!$G$2:$G$20000=1)*(COUNTIF(CONFIG_ASIGNATURAS!$B$7:$B$27,DATOS!$I$2:$I$20000)&gt;0)*1),"")))</f>
        <v/>
      </c>
      <c r="Z158" t="str">
        <f>IF(Y158="","",IF(Y158="[FÓRMULA MANUAL]","",IFERROR(AVERAGEIFS(DATOS!$K$2:$K$20000,DATOS!$A$2:$A$20000,Y158,CONFIG_METADATA!$G$2:$G$20000,1,DATOS!$I$2:$I$20000,"Análisis"),"")))</f>
        <v/>
      </c>
      <c r="AA158" t="str">
        <f>IF(Y158="","",IF(Y158="[FÓRMULA MANUAL]","",IFERROR(AVERAGEIFS(DATOS!$K$2:$K$20000,DATOS!$A$2:$A$20000,Y158,CONFIG_METADATA!$G$2:$G$20000,1,DATOS!$I$2:$I$20000,"Orquesta/Banda/Conjunto"),"")))</f>
        <v/>
      </c>
      <c r="AB158" t="str">
        <f>IF(Y158="","",IF(Y158="[FÓRMULA MANUAL]","",IFERROR(AVERAGEIFS(DATOS!$K$2:$K$20000,DATOS!$A$2:$A$20000,Y158,CONFIG_METADATA!$G$2:$G$20000,1,DATOS!$I$2:$I$20000,"Música de Cámara"),"")))</f>
        <v/>
      </c>
      <c r="AC158" t="str">
        <f>IF(Y158="","",IF(Y158="[FÓRMULA MANUAL]","",IFERROR(SUMPRODUCT((DATOS!$A$2:$A$20000=Y158)*(CONFIG_METADATA!$G$2:$G$20000=1)*(COUNTIF(CONFIG_ASIGNATURAS!$B$7:$B$27,DATOS!$I$2:$I$20000)&gt;0)*(DATOS!$K$2:$K$20000))/SUMPRODUCT((DATOS!$A$2:$A$20000=Y158)*(CONFIG_METADATA!$G$2:$G$20000=1)*(COUNTIF(CONFIG_ASIGNATURAS!$B$7:$B$27,DATOS!$I$2:$I$20000)&gt;0)*1),"")))</f>
        <v/>
      </c>
      <c r="AF158" t="str">
        <f>IF(AE158="","",IF(AE158="[FÓRMULA MANUAL]","",IFERROR(AVERAGEIFS(DATOS!$K$2:$K$20000,DATOS!$A$2:$A$20000,AE158,CONFIG_METADATA!$G$2:$G$20000,1,DATOS!$I$2:$I$20000,"Análisis"),"")))</f>
        <v/>
      </c>
      <c r="AG158" t="str">
        <f>IF(AE158="","",IF(AE158="[FÓRMULA MANUAL]","",IFERROR(AVERAGEIFS(DATOS!$K$2:$K$20000,DATOS!$A$2:$A$20000,AE158,CONFIG_METADATA!$G$2:$G$20000,1,DATOS!$I$2:$I$20000,"Orquesta/Banda/Conjunto"),"")))</f>
        <v/>
      </c>
      <c r="AH158" t="str">
        <f>IF(AE158="","",IF(AE158="[FÓRMULA MANUAL]","",IFERROR(AVERAGEIFS(DATOS!$K$2:$K$20000,DATOS!$A$2:$A$20000,AE158,CONFIG_METADATA!$G$2:$G$20000,1,DATOS!$I$2:$I$20000,"Música de Cámara"),"")))</f>
        <v/>
      </c>
      <c r="AI158" t="str">
        <f>IF(AE158="","",IF(AE158="[FÓRMULA MANUAL]","",IFERROR(SUMPRODUCT((DATOS!$A$2:$A$20000=AE158)*(CONFIG_METADATA!$G$2:$G$20000=1)*(COUNTIF(CONFIG_ASIGNATURAS!$B$7:$B$27,DATOS!$I$2:$I$20000)&gt;0)*(DATOS!$K$2:$K$20000))/SUMPRODUCT((DATOS!$A$2:$A$20000=AE158)*(CONFIG_METADATA!$G$2:$G$20000=1)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MANUAL]","",IFERROR(AVERAGEIFS(DATOS!$K$2:$K$20000,DATOS!$A$2:$A$20000,A159,CONFIG_METADATA!$G$2:$G$20000,1,DATOS!$I$2:$I$20000,"Lenguaje Musical"),"")))</f>
        <v/>
      </c>
      <c r="C159" t="str">
        <f>IF(A159="","",IF(A159="[FÓRMULA MANUAL]","",IFERROR(AVERAGEIFS(DATOS!$K$2:$K$20000,DATOS!$A$2:$A$20000,A159,CONFIG_METADATA!$G$2:$G$20000,1,DATOS!$I$2:$I$20000,"Orquesta/Banda/Conjunto"),"")))</f>
        <v/>
      </c>
      <c r="D159" t="str">
        <f>IF(A159="","",IF(A159="[FÓRMULA MANUAL]","",IFERROR(AVERAGEIFS(DATOS!$K$2:$K$20000,DATOS!$A$2:$A$20000,A159,CONFIG_METADATA!$G$2:$G$20000,1,DATOS!$I$2:$I$20000,"Conjunto"),"")))</f>
        <v/>
      </c>
      <c r="E159" t="str">
        <f>IF(A159="","",IF(A159="[FÓRMULA MANUAL]","",IFERROR(SUMPRODUCT((DATOS!$A$2:$A$20000=A159)*(CONFIG_METADATA!$G$2:$G$20000=1)*(COUNTIF(CONFIG_ASIGNATURAS!$B$7:$B$27,DATOS!$I$2:$I$20000)&gt;0)*(DATOS!$K$2:$K$20000))/SUMPRODUCT((DATOS!$A$2:$A$20000=A159)*(CONFIG_METADATA!$G$2:$G$20000=1)*(COUNTIF(CONFIG_ASIGNATURAS!$B$7:$B$27,DATOS!$I$2:$I$20000)&gt;0)*1),"")))</f>
        <v/>
      </c>
      <c r="H159" t="str">
        <f>IF(G159="","",IF(G159="[FÓRMULA MANUAL]","",IFERROR(AVERAGEIFS(DATOS!$K$2:$K$20000,DATOS!$A$2:$A$20000,G159,CONFIG_METADATA!$G$2:$G$20000,1,DATOS!$I$2:$I$20000,"Lenguaje Musical"),"")))</f>
        <v/>
      </c>
      <c r="I159" t="str">
        <f>IF(G159="","",IF(G159="[FÓRMULA MANUAL]","",IFERROR(AVERAGEIFS(DATOS!$K$2:$K$20000,DATOS!$A$2:$A$20000,G159,CONFIG_METADATA!$G$2:$G$20000,1,DATOS!$I$2:$I$20000,"Orquesta/Banda/Conjunto"),"")))</f>
        <v/>
      </c>
      <c r="J159" t="str">
        <f>IF(G159="","",IF(G159="[FÓRMULA MANUAL]","",IFERROR(AVERAGEIFS(DATOS!$K$2:$K$20000,DATOS!$A$2:$A$20000,G159,CONFIG_METADATA!$G$2:$G$20000,1,DATOS!$I$2:$I$20000,"Conjunto"),"")))</f>
        <v/>
      </c>
      <c r="K159" t="str">
        <f>IF(G159="","",IF(G159="[FÓRMULA MANUAL]","",IFERROR(SUMPRODUCT((DATOS!$A$2:$A$20000=G159)*(CONFIG_METADATA!$G$2:$G$20000=1)*(COUNTIF(CONFIG_ASIGNATURAS!$B$7:$B$27,DATOS!$I$2:$I$20000)&gt;0)*(DATOS!$K$2:$K$20000))/SUMPRODUCT((DATOS!$A$2:$A$20000=G159)*(CONFIG_METADATA!$G$2:$G$20000=1)*(COUNTIF(CONFIG_ASIGNATURAS!$B$7:$B$27,DATOS!$I$2:$I$20000)&gt;0)*1),"")))</f>
        <v/>
      </c>
      <c r="N159" t="str">
        <f>IF(M159="","",IF(M159="[FÓRMULA MANUAL]","",IFERROR(AVERAGEIFS(DATOS!$K$2:$K$20000,DATOS!$A$2:$A$20000,M159,CONFIG_METADATA!$G$2:$G$20000,1,DATOS!$I$2:$I$20000,"Armonía"),"")))</f>
        <v/>
      </c>
      <c r="O159" t="str">
        <f>IF(M159="","",IF(M159="[FÓRMULA MANUAL]","",IFERROR(AVERAGEIFS(DATOS!$K$2:$K$20000,DATOS!$A$2:$A$20000,M159,CONFIG_METADATA!$G$2:$G$20000,1,DATOS!$I$2:$I$20000,"Orquesta/Banda/Conjunto"),"")))</f>
        <v/>
      </c>
      <c r="P159" t="str">
        <f>IF(M159="","",IF(M159="[FÓRMULA MANUAL]","",IFERROR(AVERAGEIFS(DATOS!$K$2:$K$20000,DATOS!$A$2:$A$20000,M159,CONFIG_METADATA!$G$2:$G$20000,1,DATOS!$I$2:$I$20000,"Música de Cámara"),"")))</f>
        <v/>
      </c>
      <c r="Q159" t="str">
        <f>IF(M159="","",IF(M159="[FÓRMULA MANUAL]","",IFERROR(SUMPRODUCT((DATOS!$A$2:$A$20000=M159)*(CONFIG_METADATA!$G$2:$G$20000=1)*(COUNTIF(CONFIG_ASIGNATURAS!$B$7:$B$27,DATOS!$I$2:$I$20000)&gt;0)*(DATOS!$K$2:$K$20000))/SUMPRODUCT((DATOS!$A$2:$A$20000=M159)*(CONFIG_METADATA!$G$2:$G$20000=1)*(COUNTIF(CONFIG_ASIGNATURAS!$B$7:$B$27,DATOS!$I$2:$I$20000)&gt;0)*1),"")))</f>
        <v/>
      </c>
      <c r="T159" t="str">
        <f>IF(S159="","",IF(S159="[FÓRMULA MANUAL]","",IFERROR(AVERAGEIFS(DATOS!$K$2:$K$20000,DATOS!$A$2:$A$20000,S159,CONFIG_METADATA!$G$2:$G$20000,1,DATOS!$I$2:$I$20000,"Armonía"),"")))</f>
        <v/>
      </c>
      <c r="U159" t="str">
        <f>IF(S159="","",IF(S159="[FÓRMULA MANUAL]","",IFERROR(AVERAGEIFS(DATOS!$K$2:$K$20000,DATOS!$A$2:$A$20000,S159,CONFIG_METADATA!$G$2:$G$20000,1,DATOS!$I$2:$I$20000,"Orquesta/Banda/Conjunto"),"")))</f>
        <v/>
      </c>
      <c r="V159" t="str">
        <f>IF(S159="","",IF(S159="[FÓRMULA MANUAL]","",IFERROR(AVERAGEIFS(DATOS!$K$2:$K$20000,DATOS!$A$2:$A$20000,S159,CONFIG_METADATA!$G$2:$G$20000,1,DATOS!$I$2:$I$20000,"Música de Cámara"),"")))</f>
        <v/>
      </c>
      <c r="W159" t="str">
        <f>IF(S159="","",IF(S159="[FÓRMULA MANUAL]","",IFERROR(SUMPRODUCT((DATOS!$A$2:$A$20000=S159)*(CONFIG_METADATA!$G$2:$G$20000=1)*(COUNTIF(CONFIG_ASIGNATURAS!$B$7:$B$27,DATOS!$I$2:$I$20000)&gt;0)*(DATOS!$K$2:$K$20000))/SUMPRODUCT((DATOS!$A$2:$A$20000=S159)*(CONFIG_METADATA!$G$2:$G$20000=1)*(COUNTIF(CONFIG_ASIGNATURAS!$B$7:$B$27,DATOS!$I$2:$I$20000)&gt;0)*1),"")))</f>
        <v/>
      </c>
      <c r="Z159" t="str">
        <f>IF(Y159="","",IF(Y159="[FÓRMULA MANUAL]","",IFERROR(AVERAGEIFS(DATOS!$K$2:$K$20000,DATOS!$A$2:$A$20000,Y159,CONFIG_METADATA!$G$2:$G$20000,1,DATOS!$I$2:$I$20000,"Análisis"),"")))</f>
        <v/>
      </c>
      <c r="AA159" t="str">
        <f>IF(Y159="","",IF(Y159="[FÓRMULA MANUAL]","",IFERROR(AVERAGEIFS(DATOS!$K$2:$K$20000,DATOS!$A$2:$A$20000,Y159,CONFIG_METADATA!$G$2:$G$20000,1,DATOS!$I$2:$I$20000,"Orquesta/Banda/Conjunto"),"")))</f>
        <v/>
      </c>
      <c r="AB159" t="str">
        <f>IF(Y159="","",IF(Y159="[FÓRMULA MANUAL]","",IFERROR(AVERAGEIFS(DATOS!$K$2:$K$20000,DATOS!$A$2:$A$20000,Y159,CONFIG_METADATA!$G$2:$G$20000,1,DATOS!$I$2:$I$20000,"Música de Cámara"),"")))</f>
        <v/>
      </c>
      <c r="AC159" t="str">
        <f>IF(Y159="","",IF(Y159="[FÓRMULA MANUAL]","",IFERROR(SUMPRODUCT((DATOS!$A$2:$A$20000=Y159)*(CONFIG_METADATA!$G$2:$G$20000=1)*(COUNTIF(CONFIG_ASIGNATURAS!$B$7:$B$27,DATOS!$I$2:$I$20000)&gt;0)*(DATOS!$K$2:$K$20000))/SUMPRODUCT((DATOS!$A$2:$A$20000=Y159)*(CONFIG_METADATA!$G$2:$G$20000=1)*(COUNTIF(CONFIG_ASIGNATURAS!$B$7:$B$27,DATOS!$I$2:$I$20000)&gt;0)*1),"")))</f>
        <v/>
      </c>
      <c r="AF159" t="str">
        <f>IF(AE159="","",IF(AE159="[FÓRMULA MANUAL]","",IFERROR(AVERAGEIFS(DATOS!$K$2:$K$20000,DATOS!$A$2:$A$20000,AE159,CONFIG_METADATA!$G$2:$G$20000,1,DATOS!$I$2:$I$20000,"Análisis"),"")))</f>
        <v/>
      </c>
      <c r="AG159" t="str">
        <f>IF(AE159="","",IF(AE159="[FÓRMULA MANUAL]","",IFERROR(AVERAGEIFS(DATOS!$K$2:$K$20000,DATOS!$A$2:$A$20000,AE159,CONFIG_METADATA!$G$2:$G$20000,1,DATOS!$I$2:$I$20000,"Orquesta/Banda/Conjunto"),"")))</f>
        <v/>
      </c>
      <c r="AH159" t="str">
        <f>IF(AE159="","",IF(AE159="[FÓRMULA MANUAL]","",IFERROR(AVERAGEIFS(DATOS!$K$2:$K$20000,DATOS!$A$2:$A$20000,AE159,CONFIG_METADATA!$G$2:$G$20000,1,DATOS!$I$2:$I$20000,"Música de Cámara"),"")))</f>
        <v/>
      </c>
      <c r="AI159" t="str">
        <f>IF(AE159="","",IF(AE159="[FÓRMULA MANUAL]","",IFERROR(SUMPRODUCT((DATOS!$A$2:$A$20000=AE159)*(CONFIG_METADATA!$G$2:$G$20000=1)*(COUNTIF(CONFIG_ASIGNATURAS!$B$7:$B$27,DATOS!$I$2:$I$20000)&gt;0)*(DATOS!$K$2:$K$20000))/SUMPRODUCT((DATOS!$A$2:$A$20000=AE159)*(CONFIG_METADATA!$G$2:$G$20000=1)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MANUAL]","",IFERROR(AVERAGEIFS(DATOS!$K$2:$K$20000,DATOS!$A$2:$A$20000,A160,CONFIG_METADATA!$G$2:$G$20000,1,DATOS!$I$2:$I$20000,"Lenguaje Musical"),"")))</f>
        <v/>
      </c>
      <c r="C160" t="str">
        <f>IF(A160="","",IF(A160="[FÓRMULA MANUAL]","",IFERROR(AVERAGEIFS(DATOS!$K$2:$K$20000,DATOS!$A$2:$A$20000,A160,CONFIG_METADATA!$G$2:$G$20000,1,DATOS!$I$2:$I$20000,"Orquesta/Banda/Conjunto"),"")))</f>
        <v/>
      </c>
      <c r="D160" t="str">
        <f>IF(A160="","",IF(A160="[FÓRMULA MANUAL]","",IFERROR(AVERAGEIFS(DATOS!$K$2:$K$20000,DATOS!$A$2:$A$20000,A160,CONFIG_METADATA!$G$2:$G$20000,1,DATOS!$I$2:$I$20000,"Conjunto"),"")))</f>
        <v/>
      </c>
      <c r="E160" t="str">
        <f>IF(A160="","",IF(A160="[FÓRMULA MANUAL]","",IFERROR(SUMPRODUCT((DATOS!$A$2:$A$20000=A160)*(CONFIG_METADATA!$G$2:$G$20000=1)*(COUNTIF(CONFIG_ASIGNATURAS!$B$7:$B$27,DATOS!$I$2:$I$20000)&gt;0)*(DATOS!$K$2:$K$20000))/SUMPRODUCT((DATOS!$A$2:$A$20000=A160)*(CONFIG_METADATA!$G$2:$G$20000=1)*(COUNTIF(CONFIG_ASIGNATURAS!$B$7:$B$27,DATOS!$I$2:$I$20000)&gt;0)*1),"")))</f>
        <v/>
      </c>
      <c r="H160" t="str">
        <f>IF(G160="","",IF(G160="[FÓRMULA MANUAL]","",IFERROR(AVERAGEIFS(DATOS!$K$2:$K$20000,DATOS!$A$2:$A$20000,G160,CONFIG_METADATA!$G$2:$G$20000,1,DATOS!$I$2:$I$20000,"Lenguaje Musical"),"")))</f>
        <v/>
      </c>
      <c r="I160" t="str">
        <f>IF(G160="","",IF(G160="[FÓRMULA MANUAL]","",IFERROR(AVERAGEIFS(DATOS!$K$2:$K$20000,DATOS!$A$2:$A$20000,G160,CONFIG_METADATA!$G$2:$G$20000,1,DATOS!$I$2:$I$20000,"Orquesta/Banda/Conjunto"),"")))</f>
        <v/>
      </c>
      <c r="J160" t="str">
        <f>IF(G160="","",IF(G160="[FÓRMULA MANUAL]","",IFERROR(AVERAGEIFS(DATOS!$K$2:$K$20000,DATOS!$A$2:$A$20000,G160,CONFIG_METADATA!$G$2:$G$20000,1,DATOS!$I$2:$I$20000,"Conjunto"),"")))</f>
        <v/>
      </c>
      <c r="K160" t="str">
        <f>IF(G160="","",IF(G160="[FÓRMULA MANUAL]","",IFERROR(SUMPRODUCT((DATOS!$A$2:$A$20000=G160)*(CONFIG_METADATA!$G$2:$G$20000=1)*(COUNTIF(CONFIG_ASIGNATURAS!$B$7:$B$27,DATOS!$I$2:$I$20000)&gt;0)*(DATOS!$K$2:$K$20000))/SUMPRODUCT((DATOS!$A$2:$A$20000=G160)*(CONFIG_METADATA!$G$2:$G$20000=1)*(COUNTIF(CONFIG_ASIGNATURAS!$B$7:$B$27,DATOS!$I$2:$I$20000)&gt;0)*1),"")))</f>
        <v/>
      </c>
      <c r="N160" t="str">
        <f>IF(M160="","",IF(M160="[FÓRMULA MANUAL]","",IFERROR(AVERAGEIFS(DATOS!$K$2:$K$20000,DATOS!$A$2:$A$20000,M160,CONFIG_METADATA!$G$2:$G$20000,1,DATOS!$I$2:$I$20000,"Armonía"),"")))</f>
        <v/>
      </c>
      <c r="O160" t="str">
        <f>IF(M160="","",IF(M160="[FÓRMULA MANUAL]","",IFERROR(AVERAGEIFS(DATOS!$K$2:$K$20000,DATOS!$A$2:$A$20000,M160,CONFIG_METADATA!$G$2:$G$20000,1,DATOS!$I$2:$I$20000,"Orquesta/Banda/Conjunto"),"")))</f>
        <v/>
      </c>
      <c r="P160" t="str">
        <f>IF(M160="","",IF(M160="[FÓRMULA MANUAL]","",IFERROR(AVERAGEIFS(DATOS!$K$2:$K$20000,DATOS!$A$2:$A$20000,M160,CONFIG_METADATA!$G$2:$G$20000,1,DATOS!$I$2:$I$20000,"Música de Cámara"),"")))</f>
        <v/>
      </c>
      <c r="Q160" t="str">
        <f>IF(M160="","",IF(M160="[FÓRMULA MANUAL]","",IFERROR(SUMPRODUCT((DATOS!$A$2:$A$20000=M160)*(CONFIG_METADATA!$G$2:$G$20000=1)*(COUNTIF(CONFIG_ASIGNATURAS!$B$7:$B$27,DATOS!$I$2:$I$20000)&gt;0)*(DATOS!$K$2:$K$20000))/SUMPRODUCT((DATOS!$A$2:$A$20000=M160)*(CONFIG_METADATA!$G$2:$G$20000=1)*(COUNTIF(CONFIG_ASIGNATURAS!$B$7:$B$27,DATOS!$I$2:$I$20000)&gt;0)*1),"")))</f>
        <v/>
      </c>
      <c r="T160" t="str">
        <f>IF(S160="","",IF(S160="[FÓRMULA MANUAL]","",IFERROR(AVERAGEIFS(DATOS!$K$2:$K$20000,DATOS!$A$2:$A$20000,S160,CONFIG_METADATA!$G$2:$G$20000,1,DATOS!$I$2:$I$20000,"Armonía"),"")))</f>
        <v/>
      </c>
      <c r="U160" t="str">
        <f>IF(S160="","",IF(S160="[FÓRMULA MANUAL]","",IFERROR(AVERAGEIFS(DATOS!$K$2:$K$20000,DATOS!$A$2:$A$20000,S160,CONFIG_METADATA!$G$2:$G$20000,1,DATOS!$I$2:$I$20000,"Orquesta/Banda/Conjunto"),"")))</f>
        <v/>
      </c>
      <c r="V160" t="str">
        <f>IF(S160="","",IF(S160="[FÓRMULA MANUAL]","",IFERROR(AVERAGEIFS(DATOS!$K$2:$K$20000,DATOS!$A$2:$A$20000,S160,CONFIG_METADATA!$G$2:$G$20000,1,DATOS!$I$2:$I$20000,"Música de Cámara"),"")))</f>
        <v/>
      </c>
      <c r="W160" t="str">
        <f>IF(S160="","",IF(S160="[FÓRMULA MANUAL]","",IFERROR(SUMPRODUCT((DATOS!$A$2:$A$20000=S160)*(CONFIG_METADATA!$G$2:$G$20000=1)*(COUNTIF(CONFIG_ASIGNATURAS!$B$7:$B$27,DATOS!$I$2:$I$20000)&gt;0)*(DATOS!$K$2:$K$20000))/SUMPRODUCT((DATOS!$A$2:$A$20000=S160)*(CONFIG_METADATA!$G$2:$G$20000=1)*(COUNTIF(CONFIG_ASIGNATURAS!$B$7:$B$27,DATOS!$I$2:$I$20000)&gt;0)*1),"")))</f>
        <v/>
      </c>
      <c r="Z160" t="str">
        <f>IF(Y160="","",IF(Y160="[FÓRMULA MANUAL]","",IFERROR(AVERAGEIFS(DATOS!$K$2:$K$20000,DATOS!$A$2:$A$20000,Y160,CONFIG_METADATA!$G$2:$G$20000,1,DATOS!$I$2:$I$20000,"Análisis"),"")))</f>
        <v/>
      </c>
      <c r="AA160" t="str">
        <f>IF(Y160="","",IF(Y160="[FÓRMULA MANUAL]","",IFERROR(AVERAGEIFS(DATOS!$K$2:$K$20000,DATOS!$A$2:$A$20000,Y160,CONFIG_METADATA!$G$2:$G$20000,1,DATOS!$I$2:$I$20000,"Orquesta/Banda/Conjunto"),"")))</f>
        <v/>
      </c>
      <c r="AB160" t="str">
        <f>IF(Y160="","",IF(Y160="[FÓRMULA MANUAL]","",IFERROR(AVERAGEIFS(DATOS!$K$2:$K$20000,DATOS!$A$2:$A$20000,Y160,CONFIG_METADATA!$G$2:$G$20000,1,DATOS!$I$2:$I$20000,"Música de Cámara"),"")))</f>
        <v/>
      </c>
      <c r="AC160" t="str">
        <f>IF(Y160="","",IF(Y160="[FÓRMULA MANUAL]","",IFERROR(SUMPRODUCT((DATOS!$A$2:$A$20000=Y160)*(CONFIG_METADATA!$G$2:$G$20000=1)*(COUNTIF(CONFIG_ASIGNATURAS!$B$7:$B$27,DATOS!$I$2:$I$20000)&gt;0)*(DATOS!$K$2:$K$20000))/SUMPRODUCT((DATOS!$A$2:$A$20000=Y160)*(CONFIG_METADATA!$G$2:$G$20000=1)*(COUNTIF(CONFIG_ASIGNATURAS!$B$7:$B$27,DATOS!$I$2:$I$20000)&gt;0)*1),"")))</f>
        <v/>
      </c>
      <c r="AF160" t="str">
        <f>IF(AE160="","",IF(AE160="[FÓRMULA MANUAL]","",IFERROR(AVERAGEIFS(DATOS!$K$2:$K$20000,DATOS!$A$2:$A$20000,AE160,CONFIG_METADATA!$G$2:$G$20000,1,DATOS!$I$2:$I$20000,"Análisis"),"")))</f>
        <v/>
      </c>
      <c r="AG160" t="str">
        <f>IF(AE160="","",IF(AE160="[FÓRMULA MANUAL]","",IFERROR(AVERAGEIFS(DATOS!$K$2:$K$20000,DATOS!$A$2:$A$20000,AE160,CONFIG_METADATA!$G$2:$G$20000,1,DATOS!$I$2:$I$20000,"Orquesta/Banda/Conjunto"),"")))</f>
        <v/>
      </c>
      <c r="AH160" t="str">
        <f>IF(AE160="","",IF(AE160="[FÓRMULA MANUAL]","",IFERROR(AVERAGEIFS(DATOS!$K$2:$K$20000,DATOS!$A$2:$A$20000,AE160,CONFIG_METADATA!$G$2:$G$20000,1,DATOS!$I$2:$I$20000,"Música de Cámara"),"")))</f>
        <v/>
      </c>
      <c r="AI160" t="str">
        <f>IF(AE160="","",IF(AE160="[FÓRMULA MANUAL]","",IFERROR(SUMPRODUCT((DATOS!$A$2:$A$20000=AE160)*(CONFIG_METADATA!$G$2:$G$20000=1)*(COUNTIF(CONFIG_ASIGNATURAS!$B$7:$B$27,DATOS!$I$2:$I$20000)&gt;0)*(DATOS!$K$2:$K$20000))/SUMPRODUCT((DATOS!$A$2:$A$20000=AE160)*(CONFIG_METADATA!$G$2:$G$20000=1)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MANUAL]","",IFERROR(AVERAGEIFS(DATOS!$K$2:$K$20000,DATOS!$A$2:$A$20000,A161,CONFIG_METADATA!$G$2:$G$20000,1,DATOS!$I$2:$I$20000,"Lenguaje Musical"),"")))</f>
        <v/>
      </c>
      <c r="C161" t="str">
        <f>IF(A161="","",IF(A161="[FÓRMULA MANUAL]","",IFERROR(AVERAGEIFS(DATOS!$K$2:$K$20000,DATOS!$A$2:$A$20000,A161,CONFIG_METADATA!$G$2:$G$20000,1,DATOS!$I$2:$I$20000,"Orquesta/Banda/Conjunto"),"")))</f>
        <v/>
      </c>
      <c r="D161" t="str">
        <f>IF(A161="","",IF(A161="[FÓRMULA MANUAL]","",IFERROR(AVERAGEIFS(DATOS!$K$2:$K$20000,DATOS!$A$2:$A$20000,A161,CONFIG_METADATA!$G$2:$G$20000,1,DATOS!$I$2:$I$20000,"Conjunto"),"")))</f>
        <v/>
      </c>
      <c r="E161" t="str">
        <f>IF(A161="","",IF(A161="[FÓRMULA MANUAL]","",IFERROR(SUMPRODUCT((DATOS!$A$2:$A$20000=A161)*(CONFIG_METADATA!$G$2:$G$20000=1)*(COUNTIF(CONFIG_ASIGNATURAS!$B$7:$B$27,DATOS!$I$2:$I$20000)&gt;0)*(DATOS!$K$2:$K$20000))/SUMPRODUCT((DATOS!$A$2:$A$20000=A161)*(CONFIG_METADATA!$G$2:$G$20000=1)*(COUNTIF(CONFIG_ASIGNATURAS!$B$7:$B$27,DATOS!$I$2:$I$20000)&gt;0)*1),"")))</f>
        <v/>
      </c>
      <c r="H161" t="str">
        <f>IF(G161="","",IF(G161="[FÓRMULA MANUAL]","",IFERROR(AVERAGEIFS(DATOS!$K$2:$K$20000,DATOS!$A$2:$A$20000,G161,CONFIG_METADATA!$G$2:$G$20000,1,DATOS!$I$2:$I$20000,"Lenguaje Musical"),"")))</f>
        <v/>
      </c>
      <c r="I161" t="str">
        <f>IF(G161="","",IF(G161="[FÓRMULA MANUAL]","",IFERROR(AVERAGEIFS(DATOS!$K$2:$K$20000,DATOS!$A$2:$A$20000,G161,CONFIG_METADATA!$G$2:$G$20000,1,DATOS!$I$2:$I$20000,"Orquesta/Banda/Conjunto"),"")))</f>
        <v/>
      </c>
      <c r="J161" t="str">
        <f>IF(G161="","",IF(G161="[FÓRMULA MANUAL]","",IFERROR(AVERAGEIFS(DATOS!$K$2:$K$20000,DATOS!$A$2:$A$20000,G161,CONFIG_METADATA!$G$2:$G$20000,1,DATOS!$I$2:$I$20000,"Conjunto"),"")))</f>
        <v/>
      </c>
      <c r="K161" t="str">
        <f>IF(G161="","",IF(G161="[FÓRMULA MANUAL]","",IFERROR(SUMPRODUCT((DATOS!$A$2:$A$20000=G161)*(CONFIG_METADATA!$G$2:$G$20000=1)*(COUNTIF(CONFIG_ASIGNATURAS!$B$7:$B$27,DATOS!$I$2:$I$20000)&gt;0)*(DATOS!$K$2:$K$20000))/SUMPRODUCT((DATOS!$A$2:$A$20000=G161)*(CONFIG_METADATA!$G$2:$G$20000=1)*(COUNTIF(CONFIG_ASIGNATURAS!$B$7:$B$27,DATOS!$I$2:$I$20000)&gt;0)*1),"")))</f>
        <v/>
      </c>
      <c r="N161" t="str">
        <f>IF(M161="","",IF(M161="[FÓRMULA MANUAL]","",IFERROR(AVERAGEIFS(DATOS!$K$2:$K$20000,DATOS!$A$2:$A$20000,M161,CONFIG_METADATA!$G$2:$G$20000,1,DATOS!$I$2:$I$20000,"Armonía"),"")))</f>
        <v/>
      </c>
      <c r="O161" t="str">
        <f>IF(M161="","",IF(M161="[FÓRMULA MANUAL]","",IFERROR(AVERAGEIFS(DATOS!$K$2:$K$20000,DATOS!$A$2:$A$20000,M161,CONFIG_METADATA!$G$2:$G$20000,1,DATOS!$I$2:$I$20000,"Orquesta/Banda/Conjunto"),"")))</f>
        <v/>
      </c>
      <c r="P161" t="str">
        <f>IF(M161="","",IF(M161="[FÓRMULA MANUAL]","",IFERROR(AVERAGEIFS(DATOS!$K$2:$K$20000,DATOS!$A$2:$A$20000,M161,CONFIG_METADATA!$G$2:$G$20000,1,DATOS!$I$2:$I$20000,"Música de Cámara"),"")))</f>
        <v/>
      </c>
      <c r="Q161" t="str">
        <f>IF(M161="","",IF(M161="[FÓRMULA MANUAL]","",IFERROR(SUMPRODUCT((DATOS!$A$2:$A$20000=M161)*(CONFIG_METADATA!$G$2:$G$20000=1)*(COUNTIF(CONFIG_ASIGNATURAS!$B$7:$B$27,DATOS!$I$2:$I$20000)&gt;0)*(DATOS!$K$2:$K$20000))/SUMPRODUCT((DATOS!$A$2:$A$20000=M161)*(CONFIG_METADATA!$G$2:$G$20000=1)*(COUNTIF(CONFIG_ASIGNATURAS!$B$7:$B$27,DATOS!$I$2:$I$20000)&gt;0)*1),"")))</f>
        <v/>
      </c>
      <c r="T161" t="str">
        <f>IF(S161="","",IF(S161="[FÓRMULA MANUAL]","",IFERROR(AVERAGEIFS(DATOS!$K$2:$K$20000,DATOS!$A$2:$A$20000,S161,CONFIG_METADATA!$G$2:$G$20000,1,DATOS!$I$2:$I$20000,"Armonía"),"")))</f>
        <v/>
      </c>
      <c r="U161" t="str">
        <f>IF(S161="","",IF(S161="[FÓRMULA MANUAL]","",IFERROR(AVERAGEIFS(DATOS!$K$2:$K$20000,DATOS!$A$2:$A$20000,S161,CONFIG_METADATA!$G$2:$G$20000,1,DATOS!$I$2:$I$20000,"Orquesta/Banda/Conjunto"),"")))</f>
        <v/>
      </c>
      <c r="V161" t="str">
        <f>IF(S161="","",IF(S161="[FÓRMULA MANUAL]","",IFERROR(AVERAGEIFS(DATOS!$K$2:$K$20000,DATOS!$A$2:$A$20000,S161,CONFIG_METADATA!$G$2:$G$20000,1,DATOS!$I$2:$I$20000,"Música de Cámara"),"")))</f>
        <v/>
      </c>
      <c r="W161" t="str">
        <f>IF(S161="","",IF(S161="[FÓRMULA MANUAL]","",IFERROR(SUMPRODUCT((DATOS!$A$2:$A$20000=S161)*(CONFIG_METADATA!$G$2:$G$20000=1)*(COUNTIF(CONFIG_ASIGNATURAS!$B$7:$B$27,DATOS!$I$2:$I$20000)&gt;0)*(DATOS!$K$2:$K$20000))/SUMPRODUCT((DATOS!$A$2:$A$20000=S161)*(CONFIG_METADATA!$G$2:$G$20000=1)*(COUNTIF(CONFIG_ASIGNATURAS!$B$7:$B$27,DATOS!$I$2:$I$20000)&gt;0)*1),"")))</f>
        <v/>
      </c>
      <c r="Z161" t="str">
        <f>IF(Y161="","",IF(Y161="[FÓRMULA MANUAL]","",IFERROR(AVERAGEIFS(DATOS!$K$2:$K$20000,DATOS!$A$2:$A$20000,Y161,CONFIG_METADATA!$G$2:$G$20000,1,DATOS!$I$2:$I$20000,"Análisis"),"")))</f>
        <v/>
      </c>
      <c r="AA161" t="str">
        <f>IF(Y161="","",IF(Y161="[FÓRMULA MANUAL]","",IFERROR(AVERAGEIFS(DATOS!$K$2:$K$20000,DATOS!$A$2:$A$20000,Y161,CONFIG_METADATA!$G$2:$G$20000,1,DATOS!$I$2:$I$20000,"Orquesta/Banda/Conjunto"),"")))</f>
        <v/>
      </c>
      <c r="AB161" t="str">
        <f>IF(Y161="","",IF(Y161="[FÓRMULA MANUAL]","",IFERROR(AVERAGEIFS(DATOS!$K$2:$K$20000,DATOS!$A$2:$A$20000,Y161,CONFIG_METADATA!$G$2:$G$20000,1,DATOS!$I$2:$I$20000,"Música de Cámara"),"")))</f>
        <v/>
      </c>
      <c r="AC161" t="str">
        <f>IF(Y161="","",IF(Y161="[FÓRMULA MANUAL]","",IFERROR(SUMPRODUCT((DATOS!$A$2:$A$20000=Y161)*(CONFIG_METADATA!$G$2:$G$20000=1)*(COUNTIF(CONFIG_ASIGNATURAS!$B$7:$B$27,DATOS!$I$2:$I$20000)&gt;0)*(DATOS!$K$2:$K$20000))/SUMPRODUCT((DATOS!$A$2:$A$20000=Y161)*(CONFIG_METADATA!$G$2:$G$20000=1)*(COUNTIF(CONFIG_ASIGNATURAS!$B$7:$B$27,DATOS!$I$2:$I$20000)&gt;0)*1),"")))</f>
        <v/>
      </c>
      <c r="AF161" t="str">
        <f>IF(AE161="","",IF(AE161="[FÓRMULA MANUAL]","",IFERROR(AVERAGEIFS(DATOS!$K$2:$K$20000,DATOS!$A$2:$A$20000,AE161,CONFIG_METADATA!$G$2:$G$20000,1,DATOS!$I$2:$I$20000,"Análisis"),"")))</f>
        <v/>
      </c>
      <c r="AG161" t="str">
        <f>IF(AE161="","",IF(AE161="[FÓRMULA MANUAL]","",IFERROR(AVERAGEIFS(DATOS!$K$2:$K$20000,DATOS!$A$2:$A$20000,AE161,CONFIG_METADATA!$G$2:$G$20000,1,DATOS!$I$2:$I$20000,"Orquesta/Banda/Conjunto"),"")))</f>
        <v/>
      </c>
      <c r="AH161" t="str">
        <f>IF(AE161="","",IF(AE161="[FÓRMULA MANUAL]","",IFERROR(AVERAGEIFS(DATOS!$K$2:$K$20000,DATOS!$A$2:$A$20000,AE161,CONFIG_METADATA!$G$2:$G$20000,1,DATOS!$I$2:$I$20000,"Música de Cámara"),"")))</f>
        <v/>
      </c>
      <c r="AI161" t="str">
        <f>IF(AE161="","",IF(AE161="[FÓRMULA MANUAL]","",IFERROR(SUMPRODUCT((DATOS!$A$2:$A$20000=AE161)*(CONFIG_METADATA!$G$2:$G$20000=1)*(COUNTIF(CONFIG_ASIGNATURAS!$B$7:$B$27,DATOS!$I$2:$I$20000)&gt;0)*(DATOS!$K$2:$K$20000))/SUMPRODUCT((DATOS!$A$2:$A$20000=AE161)*(CONFIG_METADATA!$G$2:$G$20000=1)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MANUAL]","",IFERROR(AVERAGEIFS(DATOS!$K$2:$K$20000,DATOS!$A$2:$A$20000,A162,CONFIG_METADATA!$G$2:$G$20000,1,DATOS!$I$2:$I$20000,"Lenguaje Musical"),"")))</f>
        <v/>
      </c>
      <c r="C162" t="str">
        <f>IF(A162="","",IF(A162="[FÓRMULA MANUAL]","",IFERROR(AVERAGEIFS(DATOS!$K$2:$K$20000,DATOS!$A$2:$A$20000,A162,CONFIG_METADATA!$G$2:$G$20000,1,DATOS!$I$2:$I$20000,"Orquesta/Banda/Conjunto"),"")))</f>
        <v/>
      </c>
      <c r="D162" t="str">
        <f>IF(A162="","",IF(A162="[FÓRMULA MANUAL]","",IFERROR(AVERAGEIFS(DATOS!$K$2:$K$20000,DATOS!$A$2:$A$20000,A162,CONFIG_METADATA!$G$2:$G$20000,1,DATOS!$I$2:$I$20000,"Conjunto"),"")))</f>
        <v/>
      </c>
      <c r="E162" t="str">
        <f>IF(A162="","",IF(A162="[FÓRMULA MANUAL]","",IFERROR(SUMPRODUCT((DATOS!$A$2:$A$20000=A162)*(CONFIG_METADATA!$G$2:$G$20000=1)*(COUNTIF(CONFIG_ASIGNATURAS!$B$7:$B$27,DATOS!$I$2:$I$20000)&gt;0)*(DATOS!$K$2:$K$20000))/SUMPRODUCT((DATOS!$A$2:$A$20000=A162)*(CONFIG_METADATA!$G$2:$G$20000=1)*(COUNTIF(CONFIG_ASIGNATURAS!$B$7:$B$27,DATOS!$I$2:$I$20000)&gt;0)*1),"")))</f>
        <v/>
      </c>
      <c r="H162" t="str">
        <f>IF(G162="","",IF(G162="[FÓRMULA MANUAL]","",IFERROR(AVERAGEIFS(DATOS!$K$2:$K$20000,DATOS!$A$2:$A$20000,G162,CONFIG_METADATA!$G$2:$G$20000,1,DATOS!$I$2:$I$20000,"Lenguaje Musical"),"")))</f>
        <v/>
      </c>
      <c r="I162" t="str">
        <f>IF(G162="","",IF(G162="[FÓRMULA MANUAL]","",IFERROR(AVERAGEIFS(DATOS!$K$2:$K$20000,DATOS!$A$2:$A$20000,G162,CONFIG_METADATA!$G$2:$G$20000,1,DATOS!$I$2:$I$20000,"Orquesta/Banda/Conjunto"),"")))</f>
        <v/>
      </c>
      <c r="J162" t="str">
        <f>IF(G162="","",IF(G162="[FÓRMULA MANUAL]","",IFERROR(AVERAGEIFS(DATOS!$K$2:$K$20000,DATOS!$A$2:$A$20000,G162,CONFIG_METADATA!$G$2:$G$20000,1,DATOS!$I$2:$I$20000,"Conjunto"),"")))</f>
        <v/>
      </c>
      <c r="K162" t="str">
        <f>IF(G162="","",IF(G162="[FÓRMULA MANUAL]","",IFERROR(SUMPRODUCT((DATOS!$A$2:$A$20000=G162)*(CONFIG_METADATA!$G$2:$G$20000=1)*(COUNTIF(CONFIG_ASIGNATURAS!$B$7:$B$27,DATOS!$I$2:$I$20000)&gt;0)*(DATOS!$K$2:$K$20000))/SUMPRODUCT((DATOS!$A$2:$A$20000=G162)*(CONFIG_METADATA!$G$2:$G$20000=1)*(COUNTIF(CONFIG_ASIGNATURAS!$B$7:$B$27,DATOS!$I$2:$I$20000)&gt;0)*1),"")))</f>
        <v/>
      </c>
      <c r="N162" t="str">
        <f>IF(M162="","",IF(M162="[FÓRMULA MANUAL]","",IFERROR(AVERAGEIFS(DATOS!$K$2:$K$20000,DATOS!$A$2:$A$20000,M162,CONFIG_METADATA!$G$2:$G$20000,1,DATOS!$I$2:$I$20000,"Armonía"),"")))</f>
        <v/>
      </c>
      <c r="O162" t="str">
        <f>IF(M162="","",IF(M162="[FÓRMULA MANUAL]","",IFERROR(AVERAGEIFS(DATOS!$K$2:$K$20000,DATOS!$A$2:$A$20000,M162,CONFIG_METADATA!$G$2:$G$20000,1,DATOS!$I$2:$I$20000,"Orquesta/Banda/Conjunto"),"")))</f>
        <v/>
      </c>
      <c r="P162" t="str">
        <f>IF(M162="","",IF(M162="[FÓRMULA MANUAL]","",IFERROR(AVERAGEIFS(DATOS!$K$2:$K$20000,DATOS!$A$2:$A$20000,M162,CONFIG_METADATA!$G$2:$G$20000,1,DATOS!$I$2:$I$20000,"Música de Cámara"),"")))</f>
        <v/>
      </c>
      <c r="Q162" t="str">
        <f>IF(M162="","",IF(M162="[FÓRMULA MANUAL]","",IFERROR(SUMPRODUCT((DATOS!$A$2:$A$20000=M162)*(CONFIG_METADATA!$G$2:$G$20000=1)*(COUNTIF(CONFIG_ASIGNATURAS!$B$7:$B$27,DATOS!$I$2:$I$20000)&gt;0)*(DATOS!$K$2:$K$20000))/SUMPRODUCT((DATOS!$A$2:$A$20000=M162)*(CONFIG_METADATA!$G$2:$G$20000=1)*(COUNTIF(CONFIG_ASIGNATURAS!$B$7:$B$27,DATOS!$I$2:$I$20000)&gt;0)*1),"")))</f>
        <v/>
      </c>
      <c r="T162" t="str">
        <f>IF(S162="","",IF(S162="[FÓRMULA MANUAL]","",IFERROR(AVERAGEIFS(DATOS!$K$2:$K$20000,DATOS!$A$2:$A$20000,S162,CONFIG_METADATA!$G$2:$G$20000,1,DATOS!$I$2:$I$20000,"Armonía"),"")))</f>
        <v/>
      </c>
      <c r="U162" t="str">
        <f>IF(S162="","",IF(S162="[FÓRMULA MANUAL]","",IFERROR(AVERAGEIFS(DATOS!$K$2:$K$20000,DATOS!$A$2:$A$20000,S162,CONFIG_METADATA!$G$2:$G$20000,1,DATOS!$I$2:$I$20000,"Orquesta/Banda/Conjunto"),"")))</f>
        <v/>
      </c>
      <c r="V162" t="str">
        <f>IF(S162="","",IF(S162="[FÓRMULA MANUAL]","",IFERROR(AVERAGEIFS(DATOS!$K$2:$K$20000,DATOS!$A$2:$A$20000,S162,CONFIG_METADATA!$G$2:$G$20000,1,DATOS!$I$2:$I$20000,"Música de Cámara"),"")))</f>
        <v/>
      </c>
      <c r="W162" t="str">
        <f>IF(S162="","",IF(S162="[FÓRMULA MANUAL]","",IFERROR(SUMPRODUCT((DATOS!$A$2:$A$20000=S162)*(CONFIG_METADATA!$G$2:$G$20000=1)*(COUNTIF(CONFIG_ASIGNATURAS!$B$7:$B$27,DATOS!$I$2:$I$20000)&gt;0)*(DATOS!$K$2:$K$20000))/SUMPRODUCT((DATOS!$A$2:$A$20000=S162)*(CONFIG_METADATA!$G$2:$G$20000=1)*(COUNTIF(CONFIG_ASIGNATURAS!$B$7:$B$27,DATOS!$I$2:$I$20000)&gt;0)*1),"")))</f>
        <v/>
      </c>
      <c r="Z162" t="str">
        <f>IF(Y162="","",IF(Y162="[FÓRMULA MANUAL]","",IFERROR(AVERAGEIFS(DATOS!$K$2:$K$20000,DATOS!$A$2:$A$20000,Y162,CONFIG_METADATA!$G$2:$G$20000,1,DATOS!$I$2:$I$20000,"Análisis"),"")))</f>
        <v/>
      </c>
      <c r="AA162" t="str">
        <f>IF(Y162="","",IF(Y162="[FÓRMULA MANUAL]","",IFERROR(AVERAGEIFS(DATOS!$K$2:$K$20000,DATOS!$A$2:$A$20000,Y162,CONFIG_METADATA!$G$2:$G$20000,1,DATOS!$I$2:$I$20000,"Orquesta/Banda/Conjunto"),"")))</f>
        <v/>
      </c>
      <c r="AB162" t="str">
        <f>IF(Y162="","",IF(Y162="[FÓRMULA MANUAL]","",IFERROR(AVERAGEIFS(DATOS!$K$2:$K$20000,DATOS!$A$2:$A$20000,Y162,CONFIG_METADATA!$G$2:$G$20000,1,DATOS!$I$2:$I$20000,"Música de Cámara"),"")))</f>
        <v/>
      </c>
      <c r="AC162" t="str">
        <f>IF(Y162="","",IF(Y162="[FÓRMULA MANUAL]","",IFERROR(SUMPRODUCT((DATOS!$A$2:$A$20000=Y162)*(CONFIG_METADATA!$G$2:$G$20000=1)*(COUNTIF(CONFIG_ASIGNATURAS!$B$7:$B$27,DATOS!$I$2:$I$20000)&gt;0)*(DATOS!$K$2:$K$20000))/SUMPRODUCT((DATOS!$A$2:$A$20000=Y162)*(CONFIG_METADATA!$G$2:$G$20000=1)*(COUNTIF(CONFIG_ASIGNATURAS!$B$7:$B$27,DATOS!$I$2:$I$20000)&gt;0)*1),"")))</f>
        <v/>
      </c>
      <c r="AF162" t="str">
        <f>IF(AE162="","",IF(AE162="[FÓRMULA MANUAL]","",IFERROR(AVERAGEIFS(DATOS!$K$2:$K$20000,DATOS!$A$2:$A$20000,AE162,CONFIG_METADATA!$G$2:$G$20000,1,DATOS!$I$2:$I$20000,"Análisis"),"")))</f>
        <v/>
      </c>
      <c r="AG162" t="str">
        <f>IF(AE162="","",IF(AE162="[FÓRMULA MANUAL]","",IFERROR(AVERAGEIFS(DATOS!$K$2:$K$20000,DATOS!$A$2:$A$20000,AE162,CONFIG_METADATA!$G$2:$G$20000,1,DATOS!$I$2:$I$20000,"Orquesta/Banda/Conjunto"),"")))</f>
        <v/>
      </c>
      <c r="AH162" t="str">
        <f>IF(AE162="","",IF(AE162="[FÓRMULA MANUAL]","",IFERROR(AVERAGEIFS(DATOS!$K$2:$K$20000,DATOS!$A$2:$A$20000,AE162,CONFIG_METADATA!$G$2:$G$20000,1,DATOS!$I$2:$I$20000,"Música de Cámara"),"")))</f>
        <v/>
      </c>
      <c r="AI162" t="str">
        <f>IF(AE162="","",IF(AE162="[FÓRMULA MANUAL]","",IFERROR(SUMPRODUCT((DATOS!$A$2:$A$20000=AE162)*(CONFIG_METADATA!$G$2:$G$20000=1)*(COUNTIF(CONFIG_ASIGNATURAS!$B$7:$B$27,DATOS!$I$2:$I$20000)&gt;0)*(DATOS!$K$2:$K$20000))/SUMPRODUCT((DATOS!$A$2:$A$20000=AE162)*(CONFIG_METADATA!$G$2:$G$20000=1)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MANUAL]","",IFERROR(AVERAGEIFS(DATOS!$K$2:$K$20000,DATOS!$A$2:$A$20000,A163,CONFIG_METADATA!$G$2:$G$20000,1,DATOS!$I$2:$I$20000,"Lenguaje Musical"),"")))</f>
        <v/>
      </c>
      <c r="C163" t="str">
        <f>IF(A163="","",IF(A163="[FÓRMULA MANUAL]","",IFERROR(AVERAGEIFS(DATOS!$K$2:$K$20000,DATOS!$A$2:$A$20000,A163,CONFIG_METADATA!$G$2:$G$20000,1,DATOS!$I$2:$I$20000,"Orquesta/Banda/Conjunto"),"")))</f>
        <v/>
      </c>
      <c r="D163" t="str">
        <f>IF(A163="","",IF(A163="[FÓRMULA MANUAL]","",IFERROR(AVERAGEIFS(DATOS!$K$2:$K$20000,DATOS!$A$2:$A$20000,A163,CONFIG_METADATA!$G$2:$G$20000,1,DATOS!$I$2:$I$20000,"Conjunto"),"")))</f>
        <v/>
      </c>
      <c r="E163" t="str">
        <f>IF(A163="","",IF(A163="[FÓRMULA MANUAL]","",IFERROR(SUMPRODUCT((DATOS!$A$2:$A$20000=A163)*(CONFIG_METADATA!$G$2:$G$20000=1)*(COUNTIF(CONFIG_ASIGNATURAS!$B$7:$B$27,DATOS!$I$2:$I$20000)&gt;0)*(DATOS!$K$2:$K$20000))/SUMPRODUCT((DATOS!$A$2:$A$20000=A163)*(CONFIG_METADATA!$G$2:$G$20000=1)*(COUNTIF(CONFIG_ASIGNATURAS!$B$7:$B$27,DATOS!$I$2:$I$20000)&gt;0)*1),"")))</f>
        <v/>
      </c>
      <c r="H163" t="str">
        <f>IF(G163="","",IF(G163="[FÓRMULA MANUAL]","",IFERROR(AVERAGEIFS(DATOS!$K$2:$K$20000,DATOS!$A$2:$A$20000,G163,CONFIG_METADATA!$G$2:$G$20000,1,DATOS!$I$2:$I$20000,"Lenguaje Musical"),"")))</f>
        <v/>
      </c>
      <c r="I163" t="str">
        <f>IF(G163="","",IF(G163="[FÓRMULA MANUAL]","",IFERROR(AVERAGEIFS(DATOS!$K$2:$K$20000,DATOS!$A$2:$A$20000,G163,CONFIG_METADATA!$G$2:$G$20000,1,DATOS!$I$2:$I$20000,"Orquesta/Banda/Conjunto"),"")))</f>
        <v/>
      </c>
      <c r="J163" t="str">
        <f>IF(G163="","",IF(G163="[FÓRMULA MANUAL]","",IFERROR(AVERAGEIFS(DATOS!$K$2:$K$20000,DATOS!$A$2:$A$20000,G163,CONFIG_METADATA!$G$2:$G$20000,1,DATOS!$I$2:$I$20000,"Conjunto"),"")))</f>
        <v/>
      </c>
      <c r="K163" t="str">
        <f>IF(G163="","",IF(G163="[FÓRMULA MANUAL]","",IFERROR(SUMPRODUCT((DATOS!$A$2:$A$20000=G163)*(CONFIG_METADATA!$G$2:$G$20000=1)*(COUNTIF(CONFIG_ASIGNATURAS!$B$7:$B$27,DATOS!$I$2:$I$20000)&gt;0)*(DATOS!$K$2:$K$20000))/SUMPRODUCT((DATOS!$A$2:$A$20000=G163)*(CONFIG_METADATA!$G$2:$G$20000=1)*(COUNTIF(CONFIG_ASIGNATURAS!$B$7:$B$27,DATOS!$I$2:$I$20000)&gt;0)*1),"")))</f>
        <v/>
      </c>
      <c r="N163" t="str">
        <f>IF(M163="","",IF(M163="[FÓRMULA MANUAL]","",IFERROR(AVERAGEIFS(DATOS!$K$2:$K$20000,DATOS!$A$2:$A$20000,M163,CONFIG_METADATA!$G$2:$G$20000,1,DATOS!$I$2:$I$20000,"Armonía"),"")))</f>
        <v/>
      </c>
      <c r="O163" t="str">
        <f>IF(M163="","",IF(M163="[FÓRMULA MANUAL]","",IFERROR(AVERAGEIFS(DATOS!$K$2:$K$20000,DATOS!$A$2:$A$20000,M163,CONFIG_METADATA!$G$2:$G$20000,1,DATOS!$I$2:$I$20000,"Orquesta/Banda/Conjunto"),"")))</f>
        <v/>
      </c>
      <c r="P163" t="str">
        <f>IF(M163="","",IF(M163="[FÓRMULA MANUAL]","",IFERROR(AVERAGEIFS(DATOS!$K$2:$K$20000,DATOS!$A$2:$A$20000,M163,CONFIG_METADATA!$G$2:$G$20000,1,DATOS!$I$2:$I$20000,"Música de Cámara"),"")))</f>
        <v/>
      </c>
      <c r="Q163" t="str">
        <f>IF(M163="","",IF(M163="[FÓRMULA MANUAL]","",IFERROR(SUMPRODUCT((DATOS!$A$2:$A$20000=M163)*(CONFIG_METADATA!$G$2:$G$20000=1)*(COUNTIF(CONFIG_ASIGNATURAS!$B$7:$B$27,DATOS!$I$2:$I$20000)&gt;0)*(DATOS!$K$2:$K$20000))/SUMPRODUCT((DATOS!$A$2:$A$20000=M163)*(CONFIG_METADATA!$G$2:$G$20000=1)*(COUNTIF(CONFIG_ASIGNATURAS!$B$7:$B$27,DATOS!$I$2:$I$20000)&gt;0)*1),"")))</f>
        <v/>
      </c>
      <c r="T163" t="str">
        <f>IF(S163="","",IF(S163="[FÓRMULA MANUAL]","",IFERROR(AVERAGEIFS(DATOS!$K$2:$K$20000,DATOS!$A$2:$A$20000,S163,CONFIG_METADATA!$G$2:$G$20000,1,DATOS!$I$2:$I$20000,"Armonía"),"")))</f>
        <v/>
      </c>
      <c r="U163" t="str">
        <f>IF(S163="","",IF(S163="[FÓRMULA MANUAL]","",IFERROR(AVERAGEIFS(DATOS!$K$2:$K$20000,DATOS!$A$2:$A$20000,S163,CONFIG_METADATA!$G$2:$G$20000,1,DATOS!$I$2:$I$20000,"Orquesta/Banda/Conjunto"),"")))</f>
        <v/>
      </c>
      <c r="V163" t="str">
        <f>IF(S163="","",IF(S163="[FÓRMULA MANUAL]","",IFERROR(AVERAGEIFS(DATOS!$K$2:$K$20000,DATOS!$A$2:$A$20000,S163,CONFIG_METADATA!$G$2:$G$20000,1,DATOS!$I$2:$I$20000,"Música de Cámara"),"")))</f>
        <v/>
      </c>
      <c r="W163" t="str">
        <f>IF(S163="","",IF(S163="[FÓRMULA MANUAL]","",IFERROR(SUMPRODUCT((DATOS!$A$2:$A$20000=S163)*(CONFIG_METADATA!$G$2:$G$20000=1)*(COUNTIF(CONFIG_ASIGNATURAS!$B$7:$B$27,DATOS!$I$2:$I$20000)&gt;0)*(DATOS!$K$2:$K$20000))/SUMPRODUCT((DATOS!$A$2:$A$20000=S163)*(CONFIG_METADATA!$G$2:$G$20000=1)*(COUNTIF(CONFIG_ASIGNATURAS!$B$7:$B$27,DATOS!$I$2:$I$20000)&gt;0)*1),"")))</f>
        <v/>
      </c>
      <c r="Z163" t="str">
        <f>IF(Y163="","",IF(Y163="[FÓRMULA MANUAL]","",IFERROR(AVERAGEIFS(DATOS!$K$2:$K$20000,DATOS!$A$2:$A$20000,Y163,CONFIG_METADATA!$G$2:$G$20000,1,DATOS!$I$2:$I$20000,"Análisis"),"")))</f>
        <v/>
      </c>
      <c r="AA163" t="str">
        <f>IF(Y163="","",IF(Y163="[FÓRMULA MANUAL]","",IFERROR(AVERAGEIFS(DATOS!$K$2:$K$20000,DATOS!$A$2:$A$20000,Y163,CONFIG_METADATA!$G$2:$G$20000,1,DATOS!$I$2:$I$20000,"Orquesta/Banda/Conjunto"),"")))</f>
        <v/>
      </c>
      <c r="AB163" t="str">
        <f>IF(Y163="","",IF(Y163="[FÓRMULA MANUAL]","",IFERROR(AVERAGEIFS(DATOS!$K$2:$K$20000,DATOS!$A$2:$A$20000,Y163,CONFIG_METADATA!$G$2:$G$20000,1,DATOS!$I$2:$I$20000,"Música de Cámara"),"")))</f>
        <v/>
      </c>
      <c r="AC163" t="str">
        <f>IF(Y163="","",IF(Y163="[FÓRMULA MANUAL]","",IFERROR(SUMPRODUCT((DATOS!$A$2:$A$20000=Y163)*(CONFIG_METADATA!$G$2:$G$20000=1)*(COUNTIF(CONFIG_ASIGNATURAS!$B$7:$B$27,DATOS!$I$2:$I$20000)&gt;0)*(DATOS!$K$2:$K$20000))/SUMPRODUCT((DATOS!$A$2:$A$20000=Y163)*(CONFIG_METADATA!$G$2:$G$20000=1)*(COUNTIF(CONFIG_ASIGNATURAS!$B$7:$B$27,DATOS!$I$2:$I$20000)&gt;0)*1),"")))</f>
        <v/>
      </c>
      <c r="AF163" t="str">
        <f>IF(AE163="","",IF(AE163="[FÓRMULA MANUAL]","",IFERROR(AVERAGEIFS(DATOS!$K$2:$K$20000,DATOS!$A$2:$A$20000,AE163,CONFIG_METADATA!$G$2:$G$20000,1,DATOS!$I$2:$I$20000,"Análisis"),"")))</f>
        <v/>
      </c>
      <c r="AG163" t="str">
        <f>IF(AE163="","",IF(AE163="[FÓRMULA MANUAL]","",IFERROR(AVERAGEIFS(DATOS!$K$2:$K$20000,DATOS!$A$2:$A$20000,AE163,CONFIG_METADATA!$G$2:$G$20000,1,DATOS!$I$2:$I$20000,"Orquesta/Banda/Conjunto"),"")))</f>
        <v/>
      </c>
      <c r="AH163" t="str">
        <f>IF(AE163="","",IF(AE163="[FÓRMULA MANUAL]","",IFERROR(AVERAGEIFS(DATOS!$K$2:$K$20000,DATOS!$A$2:$A$20000,AE163,CONFIG_METADATA!$G$2:$G$20000,1,DATOS!$I$2:$I$20000,"Música de Cámara"),"")))</f>
        <v/>
      </c>
      <c r="AI163" t="str">
        <f>IF(AE163="","",IF(AE163="[FÓRMULA MANUAL]","",IFERROR(SUMPRODUCT((DATOS!$A$2:$A$20000=AE163)*(CONFIG_METADATA!$G$2:$G$20000=1)*(COUNTIF(CONFIG_ASIGNATURAS!$B$7:$B$27,DATOS!$I$2:$I$20000)&gt;0)*(DATOS!$K$2:$K$20000))/SUMPRODUCT((DATOS!$A$2:$A$20000=AE163)*(CONFIG_METADATA!$G$2:$G$20000=1)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MANUAL]","",IFERROR(AVERAGEIFS(DATOS!$K$2:$K$20000,DATOS!$A$2:$A$20000,A164,CONFIG_METADATA!$G$2:$G$20000,1,DATOS!$I$2:$I$20000,"Lenguaje Musical"),"")))</f>
        <v/>
      </c>
      <c r="C164" t="str">
        <f>IF(A164="","",IF(A164="[FÓRMULA MANUAL]","",IFERROR(AVERAGEIFS(DATOS!$K$2:$K$20000,DATOS!$A$2:$A$20000,A164,CONFIG_METADATA!$G$2:$G$20000,1,DATOS!$I$2:$I$20000,"Orquesta/Banda/Conjunto"),"")))</f>
        <v/>
      </c>
      <c r="D164" t="str">
        <f>IF(A164="","",IF(A164="[FÓRMULA MANUAL]","",IFERROR(AVERAGEIFS(DATOS!$K$2:$K$20000,DATOS!$A$2:$A$20000,A164,CONFIG_METADATA!$G$2:$G$20000,1,DATOS!$I$2:$I$20000,"Conjunto"),"")))</f>
        <v/>
      </c>
      <c r="E164" t="str">
        <f>IF(A164="","",IF(A164="[FÓRMULA MANUAL]","",IFERROR(SUMPRODUCT((DATOS!$A$2:$A$20000=A164)*(CONFIG_METADATA!$G$2:$G$20000=1)*(COUNTIF(CONFIG_ASIGNATURAS!$B$7:$B$27,DATOS!$I$2:$I$20000)&gt;0)*(DATOS!$K$2:$K$20000))/SUMPRODUCT((DATOS!$A$2:$A$20000=A164)*(CONFIG_METADATA!$G$2:$G$20000=1)*(COUNTIF(CONFIG_ASIGNATURAS!$B$7:$B$27,DATOS!$I$2:$I$20000)&gt;0)*1),"")))</f>
        <v/>
      </c>
      <c r="H164" t="str">
        <f>IF(G164="","",IF(G164="[FÓRMULA MANUAL]","",IFERROR(AVERAGEIFS(DATOS!$K$2:$K$20000,DATOS!$A$2:$A$20000,G164,CONFIG_METADATA!$G$2:$G$20000,1,DATOS!$I$2:$I$20000,"Lenguaje Musical"),"")))</f>
        <v/>
      </c>
      <c r="I164" t="str">
        <f>IF(G164="","",IF(G164="[FÓRMULA MANUAL]","",IFERROR(AVERAGEIFS(DATOS!$K$2:$K$20000,DATOS!$A$2:$A$20000,G164,CONFIG_METADATA!$G$2:$G$20000,1,DATOS!$I$2:$I$20000,"Orquesta/Banda/Conjunto"),"")))</f>
        <v/>
      </c>
      <c r="J164" t="str">
        <f>IF(G164="","",IF(G164="[FÓRMULA MANUAL]","",IFERROR(AVERAGEIFS(DATOS!$K$2:$K$20000,DATOS!$A$2:$A$20000,G164,CONFIG_METADATA!$G$2:$G$20000,1,DATOS!$I$2:$I$20000,"Conjunto"),"")))</f>
        <v/>
      </c>
      <c r="K164" t="str">
        <f>IF(G164="","",IF(G164="[FÓRMULA MANUAL]","",IFERROR(SUMPRODUCT((DATOS!$A$2:$A$20000=G164)*(CONFIG_METADATA!$G$2:$G$20000=1)*(COUNTIF(CONFIG_ASIGNATURAS!$B$7:$B$27,DATOS!$I$2:$I$20000)&gt;0)*(DATOS!$K$2:$K$20000))/SUMPRODUCT((DATOS!$A$2:$A$20000=G164)*(CONFIG_METADATA!$G$2:$G$20000=1)*(COUNTIF(CONFIG_ASIGNATURAS!$B$7:$B$27,DATOS!$I$2:$I$20000)&gt;0)*1),"")))</f>
        <v/>
      </c>
      <c r="N164" t="str">
        <f>IF(M164="","",IF(M164="[FÓRMULA MANUAL]","",IFERROR(AVERAGEIFS(DATOS!$K$2:$K$20000,DATOS!$A$2:$A$20000,M164,CONFIG_METADATA!$G$2:$G$20000,1,DATOS!$I$2:$I$20000,"Armonía"),"")))</f>
        <v/>
      </c>
      <c r="O164" t="str">
        <f>IF(M164="","",IF(M164="[FÓRMULA MANUAL]","",IFERROR(AVERAGEIFS(DATOS!$K$2:$K$20000,DATOS!$A$2:$A$20000,M164,CONFIG_METADATA!$G$2:$G$20000,1,DATOS!$I$2:$I$20000,"Orquesta/Banda/Conjunto"),"")))</f>
        <v/>
      </c>
      <c r="P164" t="str">
        <f>IF(M164="","",IF(M164="[FÓRMULA MANUAL]","",IFERROR(AVERAGEIFS(DATOS!$K$2:$K$20000,DATOS!$A$2:$A$20000,M164,CONFIG_METADATA!$G$2:$G$20000,1,DATOS!$I$2:$I$20000,"Música de Cámara"),"")))</f>
        <v/>
      </c>
      <c r="Q164" t="str">
        <f>IF(M164="","",IF(M164="[FÓRMULA MANUAL]","",IFERROR(SUMPRODUCT((DATOS!$A$2:$A$20000=M164)*(CONFIG_METADATA!$G$2:$G$20000=1)*(COUNTIF(CONFIG_ASIGNATURAS!$B$7:$B$27,DATOS!$I$2:$I$20000)&gt;0)*(DATOS!$K$2:$K$20000))/SUMPRODUCT((DATOS!$A$2:$A$20000=M164)*(CONFIG_METADATA!$G$2:$G$20000=1)*(COUNTIF(CONFIG_ASIGNATURAS!$B$7:$B$27,DATOS!$I$2:$I$20000)&gt;0)*1),"")))</f>
        <v/>
      </c>
      <c r="T164" t="str">
        <f>IF(S164="","",IF(S164="[FÓRMULA MANUAL]","",IFERROR(AVERAGEIFS(DATOS!$K$2:$K$20000,DATOS!$A$2:$A$20000,S164,CONFIG_METADATA!$G$2:$G$20000,1,DATOS!$I$2:$I$20000,"Armonía"),"")))</f>
        <v/>
      </c>
      <c r="U164" t="str">
        <f>IF(S164="","",IF(S164="[FÓRMULA MANUAL]","",IFERROR(AVERAGEIFS(DATOS!$K$2:$K$20000,DATOS!$A$2:$A$20000,S164,CONFIG_METADATA!$G$2:$G$20000,1,DATOS!$I$2:$I$20000,"Orquesta/Banda/Conjunto"),"")))</f>
        <v/>
      </c>
      <c r="V164" t="str">
        <f>IF(S164="","",IF(S164="[FÓRMULA MANUAL]","",IFERROR(AVERAGEIFS(DATOS!$K$2:$K$20000,DATOS!$A$2:$A$20000,S164,CONFIG_METADATA!$G$2:$G$20000,1,DATOS!$I$2:$I$20000,"Música de Cámara"),"")))</f>
        <v/>
      </c>
      <c r="W164" t="str">
        <f>IF(S164="","",IF(S164="[FÓRMULA MANUAL]","",IFERROR(SUMPRODUCT((DATOS!$A$2:$A$20000=S164)*(CONFIG_METADATA!$G$2:$G$20000=1)*(COUNTIF(CONFIG_ASIGNATURAS!$B$7:$B$27,DATOS!$I$2:$I$20000)&gt;0)*(DATOS!$K$2:$K$20000))/SUMPRODUCT((DATOS!$A$2:$A$20000=S164)*(CONFIG_METADATA!$G$2:$G$20000=1)*(COUNTIF(CONFIG_ASIGNATURAS!$B$7:$B$27,DATOS!$I$2:$I$20000)&gt;0)*1),"")))</f>
        <v/>
      </c>
      <c r="Z164" t="str">
        <f>IF(Y164="","",IF(Y164="[FÓRMULA MANUAL]","",IFERROR(AVERAGEIFS(DATOS!$K$2:$K$20000,DATOS!$A$2:$A$20000,Y164,CONFIG_METADATA!$G$2:$G$20000,1,DATOS!$I$2:$I$20000,"Análisis"),"")))</f>
        <v/>
      </c>
      <c r="AA164" t="str">
        <f>IF(Y164="","",IF(Y164="[FÓRMULA MANUAL]","",IFERROR(AVERAGEIFS(DATOS!$K$2:$K$20000,DATOS!$A$2:$A$20000,Y164,CONFIG_METADATA!$G$2:$G$20000,1,DATOS!$I$2:$I$20000,"Orquesta/Banda/Conjunto"),"")))</f>
        <v/>
      </c>
      <c r="AB164" t="str">
        <f>IF(Y164="","",IF(Y164="[FÓRMULA MANUAL]","",IFERROR(AVERAGEIFS(DATOS!$K$2:$K$20000,DATOS!$A$2:$A$20000,Y164,CONFIG_METADATA!$G$2:$G$20000,1,DATOS!$I$2:$I$20000,"Música de Cámara"),"")))</f>
        <v/>
      </c>
      <c r="AC164" t="str">
        <f>IF(Y164="","",IF(Y164="[FÓRMULA MANUAL]","",IFERROR(SUMPRODUCT((DATOS!$A$2:$A$20000=Y164)*(CONFIG_METADATA!$G$2:$G$20000=1)*(COUNTIF(CONFIG_ASIGNATURAS!$B$7:$B$27,DATOS!$I$2:$I$20000)&gt;0)*(DATOS!$K$2:$K$20000))/SUMPRODUCT((DATOS!$A$2:$A$20000=Y164)*(CONFIG_METADATA!$G$2:$G$20000=1)*(COUNTIF(CONFIG_ASIGNATURAS!$B$7:$B$27,DATOS!$I$2:$I$20000)&gt;0)*1),"")))</f>
        <v/>
      </c>
      <c r="AF164" t="str">
        <f>IF(AE164="","",IF(AE164="[FÓRMULA MANUAL]","",IFERROR(AVERAGEIFS(DATOS!$K$2:$K$20000,DATOS!$A$2:$A$20000,AE164,CONFIG_METADATA!$G$2:$G$20000,1,DATOS!$I$2:$I$20000,"Análisis"),"")))</f>
        <v/>
      </c>
      <c r="AG164" t="str">
        <f>IF(AE164="","",IF(AE164="[FÓRMULA MANUAL]","",IFERROR(AVERAGEIFS(DATOS!$K$2:$K$20000,DATOS!$A$2:$A$20000,AE164,CONFIG_METADATA!$G$2:$G$20000,1,DATOS!$I$2:$I$20000,"Orquesta/Banda/Conjunto"),"")))</f>
        <v/>
      </c>
      <c r="AH164" t="str">
        <f>IF(AE164="","",IF(AE164="[FÓRMULA MANUAL]","",IFERROR(AVERAGEIFS(DATOS!$K$2:$K$20000,DATOS!$A$2:$A$20000,AE164,CONFIG_METADATA!$G$2:$G$20000,1,DATOS!$I$2:$I$20000,"Música de Cámara"),"")))</f>
        <v/>
      </c>
      <c r="AI164" t="str">
        <f>IF(AE164="","",IF(AE164="[FÓRMULA MANUAL]","",IFERROR(SUMPRODUCT((DATOS!$A$2:$A$20000=AE164)*(CONFIG_METADATA!$G$2:$G$20000=1)*(COUNTIF(CONFIG_ASIGNATURAS!$B$7:$B$27,DATOS!$I$2:$I$20000)&gt;0)*(DATOS!$K$2:$K$20000))/SUMPRODUCT((DATOS!$A$2:$A$20000=AE164)*(CONFIG_METADATA!$G$2:$G$20000=1)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MANUAL]","",IFERROR(AVERAGEIFS(DATOS!$K$2:$K$20000,DATOS!$A$2:$A$20000,A165,CONFIG_METADATA!$G$2:$G$20000,1,DATOS!$I$2:$I$20000,"Lenguaje Musical"),"")))</f>
        <v/>
      </c>
      <c r="C165" t="str">
        <f>IF(A165="","",IF(A165="[FÓRMULA MANUAL]","",IFERROR(AVERAGEIFS(DATOS!$K$2:$K$20000,DATOS!$A$2:$A$20000,A165,CONFIG_METADATA!$G$2:$G$20000,1,DATOS!$I$2:$I$20000,"Orquesta/Banda/Conjunto"),"")))</f>
        <v/>
      </c>
      <c r="D165" t="str">
        <f>IF(A165="","",IF(A165="[FÓRMULA MANUAL]","",IFERROR(AVERAGEIFS(DATOS!$K$2:$K$20000,DATOS!$A$2:$A$20000,A165,CONFIG_METADATA!$G$2:$G$20000,1,DATOS!$I$2:$I$20000,"Conjunto"),"")))</f>
        <v/>
      </c>
      <c r="E165" t="str">
        <f>IF(A165="","",IF(A165="[FÓRMULA MANUAL]","",IFERROR(SUMPRODUCT((DATOS!$A$2:$A$20000=A165)*(CONFIG_METADATA!$G$2:$G$20000=1)*(COUNTIF(CONFIG_ASIGNATURAS!$B$7:$B$27,DATOS!$I$2:$I$20000)&gt;0)*(DATOS!$K$2:$K$20000))/SUMPRODUCT((DATOS!$A$2:$A$20000=A165)*(CONFIG_METADATA!$G$2:$G$20000=1)*(COUNTIF(CONFIG_ASIGNATURAS!$B$7:$B$27,DATOS!$I$2:$I$20000)&gt;0)*1),"")))</f>
        <v/>
      </c>
      <c r="H165" t="str">
        <f>IF(G165="","",IF(G165="[FÓRMULA MANUAL]","",IFERROR(AVERAGEIFS(DATOS!$K$2:$K$20000,DATOS!$A$2:$A$20000,G165,CONFIG_METADATA!$G$2:$G$20000,1,DATOS!$I$2:$I$20000,"Lenguaje Musical"),"")))</f>
        <v/>
      </c>
      <c r="I165" t="str">
        <f>IF(G165="","",IF(G165="[FÓRMULA MANUAL]","",IFERROR(AVERAGEIFS(DATOS!$K$2:$K$20000,DATOS!$A$2:$A$20000,G165,CONFIG_METADATA!$G$2:$G$20000,1,DATOS!$I$2:$I$20000,"Orquesta/Banda/Conjunto"),"")))</f>
        <v/>
      </c>
      <c r="J165" t="str">
        <f>IF(G165="","",IF(G165="[FÓRMULA MANUAL]","",IFERROR(AVERAGEIFS(DATOS!$K$2:$K$20000,DATOS!$A$2:$A$20000,G165,CONFIG_METADATA!$G$2:$G$20000,1,DATOS!$I$2:$I$20000,"Conjunto"),"")))</f>
        <v/>
      </c>
      <c r="K165" t="str">
        <f>IF(G165="","",IF(G165="[FÓRMULA MANUAL]","",IFERROR(SUMPRODUCT((DATOS!$A$2:$A$20000=G165)*(CONFIG_METADATA!$G$2:$G$20000=1)*(COUNTIF(CONFIG_ASIGNATURAS!$B$7:$B$27,DATOS!$I$2:$I$20000)&gt;0)*(DATOS!$K$2:$K$20000))/SUMPRODUCT((DATOS!$A$2:$A$20000=G165)*(CONFIG_METADATA!$G$2:$G$20000=1)*(COUNTIF(CONFIG_ASIGNATURAS!$B$7:$B$27,DATOS!$I$2:$I$20000)&gt;0)*1),"")))</f>
        <v/>
      </c>
      <c r="N165" t="str">
        <f>IF(M165="","",IF(M165="[FÓRMULA MANUAL]","",IFERROR(AVERAGEIFS(DATOS!$K$2:$K$20000,DATOS!$A$2:$A$20000,M165,CONFIG_METADATA!$G$2:$G$20000,1,DATOS!$I$2:$I$20000,"Armonía"),"")))</f>
        <v/>
      </c>
      <c r="O165" t="str">
        <f>IF(M165="","",IF(M165="[FÓRMULA MANUAL]","",IFERROR(AVERAGEIFS(DATOS!$K$2:$K$20000,DATOS!$A$2:$A$20000,M165,CONFIG_METADATA!$G$2:$G$20000,1,DATOS!$I$2:$I$20000,"Orquesta/Banda/Conjunto"),"")))</f>
        <v/>
      </c>
      <c r="P165" t="str">
        <f>IF(M165="","",IF(M165="[FÓRMULA MANUAL]","",IFERROR(AVERAGEIFS(DATOS!$K$2:$K$20000,DATOS!$A$2:$A$20000,M165,CONFIG_METADATA!$G$2:$G$20000,1,DATOS!$I$2:$I$20000,"Música de Cámara"),"")))</f>
        <v/>
      </c>
      <c r="Q165" t="str">
        <f>IF(M165="","",IF(M165="[FÓRMULA MANUAL]","",IFERROR(SUMPRODUCT((DATOS!$A$2:$A$20000=M165)*(CONFIG_METADATA!$G$2:$G$20000=1)*(COUNTIF(CONFIG_ASIGNATURAS!$B$7:$B$27,DATOS!$I$2:$I$20000)&gt;0)*(DATOS!$K$2:$K$20000))/SUMPRODUCT((DATOS!$A$2:$A$20000=M165)*(CONFIG_METADATA!$G$2:$G$20000=1)*(COUNTIF(CONFIG_ASIGNATURAS!$B$7:$B$27,DATOS!$I$2:$I$20000)&gt;0)*1),"")))</f>
        <v/>
      </c>
      <c r="T165" t="str">
        <f>IF(S165="","",IF(S165="[FÓRMULA MANUAL]","",IFERROR(AVERAGEIFS(DATOS!$K$2:$K$20000,DATOS!$A$2:$A$20000,S165,CONFIG_METADATA!$G$2:$G$20000,1,DATOS!$I$2:$I$20000,"Armonía"),"")))</f>
        <v/>
      </c>
      <c r="U165" t="str">
        <f>IF(S165="","",IF(S165="[FÓRMULA MANUAL]","",IFERROR(AVERAGEIFS(DATOS!$K$2:$K$20000,DATOS!$A$2:$A$20000,S165,CONFIG_METADATA!$G$2:$G$20000,1,DATOS!$I$2:$I$20000,"Orquesta/Banda/Conjunto"),"")))</f>
        <v/>
      </c>
      <c r="V165" t="str">
        <f>IF(S165="","",IF(S165="[FÓRMULA MANUAL]","",IFERROR(AVERAGEIFS(DATOS!$K$2:$K$20000,DATOS!$A$2:$A$20000,S165,CONFIG_METADATA!$G$2:$G$20000,1,DATOS!$I$2:$I$20000,"Música de Cámara"),"")))</f>
        <v/>
      </c>
      <c r="W165" t="str">
        <f>IF(S165="","",IF(S165="[FÓRMULA MANUAL]","",IFERROR(SUMPRODUCT((DATOS!$A$2:$A$20000=S165)*(CONFIG_METADATA!$G$2:$G$20000=1)*(COUNTIF(CONFIG_ASIGNATURAS!$B$7:$B$27,DATOS!$I$2:$I$20000)&gt;0)*(DATOS!$K$2:$K$20000))/SUMPRODUCT((DATOS!$A$2:$A$20000=S165)*(CONFIG_METADATA!$G$2:$G$20000=1)*(COUNTIF(CONFIG_ASIGNATURAS!$B$7:$B$27,DATOS!$I$2:$I$20000)&gt;0)*1),"")))</f>
        <v/>
      </c>
      <c r="Z165" t="str">
        <f>IF(Y165="","",IF(Y165="[FÓRMULA MANUAL]","",IFERROR(AVERAGEIFS(DATOS!$K$2:$K$20000,DATOS!$A$2:$A$20000,Y165,CONFIG_METADATA!$G$2:$G$20000,1,DATOS!$I$2:$I$20000,"Análisis"),"")))</f>
        <v/>
      </c>
      <c r="AA165" t="str">
        <f>IF(Y165="","",IF(Y165="[FÓRMULA MANUAL]","",IFERROR(AVERAGEIFS(DATOS!$K$2:$K$20000,DATOS!$A$2:$A$20000,Y165,CONFIG_METADATA!$G$2:$G$20000,1,DATOS!$I$2:$I$20000,"Orquesta/Banda/Conjunto"),"")))</f>
        <v/>
      </c>
      <c r="AB165" t="str">
        <f>IF(Y165="","",IF(Y165="[FÓRMULA MANUAL]","",IFERROR(AVERAGEIFS(DATOS!$K$2:$K$20000,DATOS!$A$2:$A$20000,Y165,CONFIG_METADATA!$G$2:$G$20000,1,DATOS!$I$2:$I$20000,"Música de Cámara"),"")))</f>
        <v/>
      </c>
      <c r="AC165" t="str">
        <f>IF(Y165="","",IF(Y165="[FÓRMULA MANUAL]","",IFERROR(SUMPRODUCT((DATOS!$A$2:$A$20000=Y165)*(CONFIG_METADATA!$G$2:$G$20000=1)*(COUNTIF(CONFIG_ASIGNATURAS!$B$7:$B$27,DATOS!$I$2:$I$20000)&gt;0)*(DATOS!$K$2:$K$20000))/SUMPRODUCT((DATOS!$A$2:$A$20000=Y165)*(CONFIG_METADATA!$G$2:$G$20000=1)*(COUNTIF(CONFIG_ASIGNATURAS!$B$7:$B$27,DATOS!$I$2:$I$20000)&gt;0)*1),"")))</f>
        <v/>
      </c>
      <c r="AF165" t="str">
        <f>IF(AE165="","",IF(AE165="[FÓRMULA MANUAL]","",IFERROR(AVERAGEIFS(DATOS!$K$2:$K$20000,DATOS!$A$2:$A$20000,AE165,CONFIG_METADATA!$G$2:$G$20000,1,DATOS!$I$2:$I$20000,"Análisis"),"")))</f>
        <v/>
      </c>
      <c r="AG165" t="str">
        <f>IF(AE165="","",IF(AE165="[FÓRMULA MANUAL]","",IFERROR(AVERAGEIFS(DATOS!$K$2:$K$20000,DATOS!$A$2:$A$20000,AE165,CONFIG_METADATA!$G$2:$G$20000,1,DATOS!$I$2:$I$20000,"Orquesta/Banda/Conjunto"),"")))</f>
        <v/>
      </c>
      <c r="AH165" t="str">
        <f>IF(AE165="","",IF(AE165="[FÓRMULA MANUAL]","",IFERROR(AVERAGEIFS(DATOS!$K$2:$K$20000,DATOS!$A$2:$A$20000,AE165,CONFIG_METADATA!$G$2:$G$20000,1,DATOS!$I$2:$I$20000,"Música de Cámara"),"")))</f>
        <v/>
      </c>
      <c r="AI165" t="str">
        <f>IF(AE165="","",IF(AE165="[FÓRMULA MANUAL]","",IFERROR(SUMPRODUCT((DATOS!$A$2:$A$20000=AE165)*(CONFIG_METADATA!$G$2:$G$20000=1)*(COUNTIF(CONFIG_ASIGNATURAS!$B$7:$B$27,DATOS!$I$2:$I$20000)&gt;0)*(DATOS!$K$2:$K$20000))/SUMPRODUCT((DATOS!$A$2:$A$20000=AE165)*(CONFIG_METADATA!$G$2:$G$20000=1)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MANUAL]","",IFERROR(AVERAGEIFS(DATOS!$K$2:$K$20000,DATOS!$A$2:$A$20000,A166,CONFIG_METADATA!$G$2:$G$20000,1,DATOS!$I$2:$I$20000,"Lenguaje Musical"),"")))</f>
        <v/>
      </c>
      <c r="C166" t="str">
        <f>IF(A166="","",IF(A166="[FÓRMULA MANUAL]","",IFERROR(AVERAGEIFS(DATOS!$K$2:$K$20000,DATOS!$A$2:$A$20000,A166,CONFIG_METADATA!$G$2:$G$20000,1,DATOS!$I$2:$I$20000,"Orquesta/Banda/Conjunto"),"")))</f>
        <v/>
      </c>
      <c r="D166" t="str">
        <f>IF(A166="","",IF(A166="[FÓRMULA MANUAL]","",IFERROR(AVERAGEIFS(DATOS!$K$2:$K$20000,DATOS!$A$2:$A$20000,A166,CONFIG_METADATA!$G$2:$G$20000,1,DATOS!$I$2:$I$20000,"Conjunto"),"")))</f>
        <v/>
      </c>
      <c r="E166" t="str">
        <f>IF(A166="","",IF(A166="[FÓRMULA MANUAL]","",IFERROR(SUMPRODUCT((DATOS!$A$2:$A$20000=A166)*(CONFIG_METADATA!$G$2:$G$20000=1)*(COUNTIF(CONFIG_ASIGNATURAS!$B$7:$B$27,DATOS!$I$2:$I$20000)&gt;0)*(DATOS!$K$2:$K$20000))/SUMPRODUCT((DATOS!$A$2:$A$20000=A166)*(CONFIG_METADATA!$G$2:$G$20000=1)*(COUNTIF(CONFIG_ASIGNATURAS!$B$7:$B$27,DATOS!$I$2:$I$20000)&gt;0)*1),"")))</f>
        <v/>
      </c>
      <c r="H166" t="str">
        <f>IF(G166="","",IF(G166="[FÓRMULA MANUAL]","",IFERROR(AVERAGEIFS(DATOS!$K$2:$K$20000,DATOS!$A$2:$A$20000,G166,CONFIG_METADATA!$G$2:$G$20000,1,DATOS!$I$2:$I$20000,"Lenguaje Musical"),"")))</f>
        <v/>
      </c>
      <c r="I166" t="str">
        <f>IF(G166="","",IF(G166="[FÓRMULA MANUAL]","",IFERROR(AVERAGEIFS(DATOS!$K$2:$K$20000,DATOS!$A$2:$A$20000,G166,CONFIG_METADATA!$G$2:$G$20000,1,DATOS!$I$2:$I$20000,"Orquesta/Banda/Conjunto"),"")))</f>
        <v/>
      </c>
      <c r="J166" t="str">
        <f>IF(G166="","",IF(G166="[FÓRMULA MANUAL]","",IFERROR(AVERAGEIFS(DATOS!$K$2:$K$20000,DATOS!$A$2:$A$20000,G166,CONFIG_METADATA!$G$2:$G$20000,1,DATOS!$I$2:$I$20000,"Conjunto"),"")))</f>
        <v/>
      </c>
      <c r="K166" t="str">
        <f>IF(G166="","",IF(G166="[FÓRMULA MANUAL]","",IFERROR(SUMPRODUCT((DATOS!$A$2:$A$20000=G166)*(CONFIG_METADATA!$G$2:$G$20000=1)*(COUNTIF(CONFIG_ASIGNATURAS!$B$7:$B$27,DATOS!$I$2:$I$20000)&gt;0)*(DATOS!$K$2:$K$20000))/SUMPRODUCT((DATOS!$A$2:$A$20000=G166)*(CONFIG_METADATA!$G$2:$G$20000=1)*(COUNTIF(CONFIG_ASIGNATURAS!$B$7:$B$27,DATOS!$I$2:$I$20000)&gt;0)*1),"")))</f>
        <v/>
      </c>
      <c r="N166" t="str">
        <f>IF(M166="","",IF(M166="[FÓRMULA MANUAL]","",IFERROR(AVERAGEIFS(DATOS!$K$2:$K$20000,DATOS!$A$2:$A$20000,M166,CONFIG_METADATA!$G$2:$G$20000,1,DATOS!$I$2:$I$20000,"Armonía"),"")))</f>
        <v/>
      </c>
      <c r="O166" t="str">
        <f>IF(M166="","",IF(M166="[FÓRMULA MANUAL]","",IFERROR(AVERAGEIFS(DATOS!$K$2:$K$20000,DATOS!$A$2:$A$20000,M166,CONFIG_METADATA!$G$2:$G$20000,1,DATOS!$I$2:$I$20000,"Orquesta/Banda/Conjunto"),"")))</f>
        <v/>
      </c>
      <c r="P166" t="str">
        <f>IF(M166="","",IF(M166="[FÓRMULA MANUAL]","",IFERROR(AVERAGEIFS(DATOS!$K$2:$K$20000,DATOS!$A$2:$A$20000,M166,CONFIG_METADATA!$G$2:$G$20000,1,DATOS!$I$2:$I$20000,"Música de Cámara"),"")))</f>
        <v/>
      </c>
      <c r="Q166" t="str">
        <f>IF(M166="","",IF(M166="[FÓRMULA MANUAL]","",IFERROR(SUMPRODUCT((DATOS!$A$2:$A$20000=M166)*(CONFIG_METADATA!$G$2:$G$20000=1)*(COUNTIF(CONFIG_ASIGNATURAS!$B$7:$B$27,DATOS!$I$2:$I$20000)&gt;0)*(DATOS!$K$2:$K$20000))/SUMPRODUCT((DATOS!$A$2:$A$20000=M166)*(CONFIG_METADATA!$G$2:$G$20000=1)*(COUNTIF(CONFIG_ASIGNATURAS!$B$7:$B$27,DATOS!$I$2:$I$20000)&gt;0)*1),"")))</f>
        <v/>
      </c>
      <c r="T166" t="str">
        <f>IF(S166="","",IF(S166="[FÓRMULA MANUAL]","",IFERROR(AVERAGEIFS(DATOS!$K$2:$K$20000,DATOS!$A$2:$A$20000,S166,CONFIG_METADATA!$G$2:$G$20000,1,DATOS!$I$2:$I$20000,"Armonía"),"")))</f>
        <v/>
      </c>
      <c r="U166" t="str">
        <f>IF(S166="","",IF(S166="[FÓRMULA MANUAL]","",IFERROR(AVERAGEIFS(DATOS!$K$2:$K$20000,DATOS!$A$2:$A$20000,S166,CONFIG_METADATA!$G$2:$G$20000,1,DATOS!$I$2:$I$20000,"Orquesta/Banda/Conjunto"),"")))</f>
        <v/>
      </c>
      <c r="V166" t="str">
        <f>IF(S166="","",IF(S166="[FÓRMULA MANUAL]","",IFERROR(AVERAGEIFS(DATOS!$K$2:$K$20000,DATOS!$A$2:$A$20000,S166,CONFIG_METADATA!$G$2:$G$20000,1,DATOS!$I$2:$I$20000,"Música de Cámara"),"")))</f>
        <v/>
      </c>
      <c r="W166" t="str">
        <f>IF(S166="","",IF(S166="[FÓRMULA MANUAL]","",IFERROR(SUMPRODUCT((DATOS!$A$2:$A$20000=S166)*(CONFIG_METADATA!$G$2:$G$20000=1)*(COUNTIF(CONFIG_ASIGNATURAS!$B$7:$B$27,DATOS!$I$2:$I$20000)&gt;0)*(DATOS!$K$2:$K$20000))/SUMPRODUCT((DATOS!$A$2:$A$20000=S166)*(CONFIG_METADATA!$G$2:$G$20000=1)*(COUNTIF(CONFIG_ASIGNATURAS!$B$7:$B$27,DATOS!$I$2:$I$20000)&gt;0)*1),"")))</f>
        <v/>
      </c>
      <c r="Z166" t="str">
        <f>IF(Y166="","",IF(Y166="[FÓRMULA MANUAL]","",IFERROR(AVERAGEIFS(DATOS!$K$2:$K$20000,DATOS!$A$2:$A$20000,Y166,CONFIG_METADATA!$G$2:$G$20000,1,DATOS!$I$2:$I$20000,"Análisis"),"")))</f>
        <v/>
      </c>
      <c r="AA166" t="str">
        <f>IF(Y166="","",IF(Y166="[FÓRMULA MANUAL]","",IFERROR(AVERAGEIFS(DATOS!$K$2:$K$20000,DATOS!$A$2:$A$20000,Y166,CONFIG_METADATA!$G$2:$G$20000,1,DATOS!$I$2:$I$20000,"Orquesta/Banda/Conjunto"),"")))</f>
        <v/>
      </c>
      <c r="AB166" t="str">
        <f>IF(Y166="","",IF(Y166="[FÓRMULA MANUAL]","",IFERROR(AVERAGEIFS(DATOS!$K$2:$K$20000,DATOS!$A$2:$A$20000,Y166,CONFIG_METADATA!$G$2:$G$20000,1,DATOS!$I$2:$I$20000,"Música de Cámara"),"")))</f>
        <v/>
      </c>
      <c r="AC166" t="str">
        <f>IF(Y166="","",IF(Y166="[FÓRMULA MANUAL]","",IFERROR(SUMPRODUCT((DATOS!$A$2:$A$20000=Y166)*(CONFIG_METADATA!$G$2:$G$20000=1)*(COUNTIF(CONFIG_ASIGNATURAS!$B$7:$B$27,DATOS!$I$2:$I$20000)&gt;0)*(DATOS!$K$2:$K$20000))/SUMPRODUCT((DATOS!$A$2:$A$20000=Y166)*(CONFIG_METADATA!$G$2:$G$20000=1)*(COUNTIF(CONFIG_ASIGNATURAS!$B$7:$B$27,DATOS!$I$2:$I$20000)&gt;0)*1),"")))</f>
        <v/>
      </c>
      <c r="AF166" t="str">
        <f>IF(AE166="","",IF(AE166="[FÓRMULA MANUAL]","",IFERROR(AVERAGEIFS(DATOS!$K$2:$K$20000,DATOS!$A$2:$A$20000,AE166,CONFIG_METADATA!$G$2:$G$20000,1,DATOS!$I$2:$I$20000,"Análisis"),"")))</f>
        <v/>
      </c>
      <c r="AG166" t="str">
        <f>IF(AE166="","",IF(AE166="[FÓRMULA MANUAL]","",IFERROR(AVERAGEIFS(DATOS!$K$2:$K$20000,DATOS!$A$2:$A$20000,AE166,CONFIG_METADATA!$G$2:$G$20000,1,DATOS!$I$2:$I$20000,"Orquesta/Banda/Conjunto"),"")))</f>
        <v/>
      </c>
      <c r="AH166" t="str">
        <f>IF(AE166="","",IF(AE166="[FÓRMULA MANUAL]","",IFERROR(AVERAGEIFS(DATOS!$K$2:$K$20000,DATOS!$A$2:$A$20000,AE166,CONFIG_METADATA!$G$2:$G$20000,1,DATOS!$I$2:$I$20000,"Música de Cámara"),"")))</f>
        <v/>
      </c>
      <c r="AI166" t="str">
        <f>IF(AE166="","",IF(AE166="[FÓRMULA MANUAL]","",IFERROR(SUMPRODUCT((DATOS!$A$2:$A$20000=AE166)*(CONFIG_METADATA!$G$2:$G$20000=1)*(COUNTIF(CONFIG_ASIGNATURAS!$B$7:$B$27,DATOS!$I$2:$I$20000)&gt;0)*(DATOS!$K$2:$K$20000))/SUMPRODUCT((DATOS!$A$2:$A$20000=AE166)*(CONFIG_METADATA!$G$2:$G$20000=1)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MANUAL]","",IFERROR(AVERAGEIFS(DATOS!$K$2:$K$20000,DATOS!$A$2:$A$20000,A167,CONFIG_METADATA!$G$2:$G$20000,1,DATOS!$I$2:$I$20000,"Lenguaje Musical"),"")))</f>
        <v/>
      </c>
      <c r="C167" t="str">
        <f>IF(A167="","",IF(A167="[FÓRMULA MANUAL]","",IFERROR(AVERAGEIFS(DATOS!$K$2:$K$20000,DATOS!$A$2:$A$20000,A167,CONFIG_METADATA!$G$2:$G$20000,1,DATOS!$I$2:$I$20000,"Orquesta/Banda/Conjunto"),"")))</f>
        <v/>
      </c>
      <c r="D167" t="str">
        <f>IF(A167="","",IF(A167="[FÓRMULA MANUAL]","",IFERROR(AVERAGEIFS(DATOS!$K$2:$K$20000,DATOS!$A$2:$A$20000,A167,CONFIG_METADATA!$G$2:$G$20000,1,DATOS!$I$2:$I$20000,"Conjunto"),"")))</f>
        <v/>
      </c>
      <c r="E167" t="str">
        <f>IF(A167="","",IF(A167="[FÓRMULA MANUAL]","",IFERROR(SUMPRODUCT((DATOS!$A$2:$A$20000=A167)*(CONFIG_METADATA!$G$2:$G$20000=1)*(COUNTIF(CONFIG_ASIGNATURAS!$B$7:$B$27,DATOS!$I$2:$I$20000)&gt;0)*(DATOS!$K$2:$K$20000))/SUMPRODUCT((DATOS!$A$2:$A$20000=A167)*(CONFIG_METADATA!$G$2:$G$20000=1)*(COUNTIF(CONFIG_ASIGNATURAS!$B$7:$B$27,DATOS!$I$2:$I$20000)&gt;0)*1),"")))</f>
        <v/>
      </c>
      <c r="H167" t="str">
        <f>IF(G167="","",IF(G167="[FÓRMULA MANUAL]","",IFERROR(AVERAGEIFS(DATOS!$K$2:$K$20000,DATOS!$A$2:$A$20000,G167,CONFIG_METADATA!$G$2:$G$20000,1,DATOS!$I$2:$I$20000,"Lenguaje Musical"),"")))</f>
        <v/>
      </c>
      <c r="I167" t="str">
        <f>IF(G167="","",IF(G167="[FÓRMULA MANUAL]","",IFERROR(AVERAGEIFS(DATOS!$K$2:$K$20000,DATOS!$A$2:$A$20000,G167,CONFIG_METADATA!$G$2:$G$20000,1,DATOS!$I$2:$I$20000,"Orquesta/Banda/Conjunto"),"")))</f>
        <v/>
      </c>
      <c r="J167" t="str">
        <f>IF(G167="","",IF(G167="[FÓRMULA MANUAL]","",IFERROR(AVERAGEIFS(DATOS!$K$2:$K$20000,DATOS!$A$2:$A$20000,G167,CONFIG_METADATA!$G$2:$G$20000,1,DATOS!$I$2:$I$20000,"Conjunto"),"")))</f>
        <v/>
      </c>
      <c r="K167" t="str">
        <f>IF(G167="","",IF(G167="[FÓRMULA MANUAL]","",IFERROR(SUMPRODUCT((DATOS!$A$2:$A$20000=G167)*(CONFIG_METADATA!$G$2:$G$20000=1)*(COUNTIF(CONFIG_ASIGNATURAS!$B$7:$B$27,DATOS!$I$2:$I$20000)&gt;0)*(DATOS!$K$2:$K$20000))/SUMPRODUCT((DATOS!$A$2:$A$20000=G167)*(CONFIG_METADATA!$G$2:$G$20000=1)*(COUNTIF(CONFIG_ASIGNATURAS!$B$7:$B$27,DATOS!$I$2:$I$20000)&gt;0)*1),"")))</f>
        <v/>
      </c>
      <c r="N167" t="str">
        <f>IF(M167="","",IF(M167="[FÓRMULA MANUAL]","",IFERROR(AVERAGEIFS(DATOS!$K$2:$K$20000,DATOS!$A$2:$A$20000,M167,CONFIG_METADATA!$G$2:$G$20000,1,DATOS!$I$2:$I$20000,"Armonía"),"")))</f>
        <v/>
      </c>
      <c r="O167" t="str">
        <f>IF(M167="","",IF(M167="[FÓRMULA MANUAL]","",IFERROR(AVERAGEIFS(DATOS!$K$2:$K$20000,DATOS!$A$2:$A$20000,M167,CONFIG_METADATA!$G$2:$G$20000,1,DATOS!$I$2:$I$20000,"Orquesta/Banda/Conjunto"),"")))</f>
        <v/>
      </c>
      <c r="P167" t="str">
        <f>IF(M167="","",IF(M167="[FÓRMULA MANUAL]","",IFERROR(AVERAGEIFS(DATOS!$K$2:$K$20000,DATOS!$A$2:$A$20000,M167,CONFIG_METADATA!$G$2:$G$20000,1,DATOS!$I$2:$I$20000,"Música de Cámara"),"")))</f>
        <v/>
      </c>
      <c r="Q167" t="str">
        <f>IF(M167="","",IF(M167="[FÓRMULA MANUAL]","",IFERROR(SUMPRODUCT((DATOS!$A$2:$A$20000=M167)*(CONFIG_METADATA!$G$2:$G$20000=1)*(COUNTIF(CONFIG_ASIGNATURAS!$B$7:$B$27,DATOS!$I$2:$I$20000)&gt;0)*(DATOS!$K$2:$K$20000))/SUMPRODUCT((DATOS!$A$2:$A$20000=M167)*(CONFIG_METADATA!$G$2:$G$20000=1)*(COUNTIF(CONFIG_ASIGNATURAS!$B$7:$B$27,DATOS!$I$2:$I$20000)&gt;0)*1),"")))</f>
        <v/>
      </c>
      <c r="T167" t="str">
        <f>IF(S167="","",IF(S167="[FÓRMULA MANUAL]","",IFERROR(AVERAGEIFS(DATOS!$K$2:$K$20000,DATOS!$A$2:$A$20000,S167,CONFIG_METADATA!$G$2:$G$20000,1,DATOS!$I$2:$I$20000,"Armonía"),"")))</f>
        <v/>
      </c>
      <c r="U167" t="str">
        <f>IF(S167="","",IF(S167="[FÓRMULA MANUAL]","",IFERROR(AVERAGEIFS(DATOS!$K$2:$K$20000,DATOS!$A$2:$A$20000,S167,CONFIG_METADATA!$G$2:$G$20000,1,DATOS!$I$2:$I$20000,"Orquesta/Banda/Conjunto"),"")))</f>
        <v/>
      </c>
      <c r="V167" t="str">
        <f>IF(S167="","",IF(S167="[FÓRMULA MANUAL]","",IFERROR(AVERAGEIFS(DATOS!$K$2:$K$20000,DATOS!$A$2:$A$20000,S167,CONFIG_METADATA!$G$2:$G$20000,1,DATOS!$I$2:$I$20000,"Música de Cámara"),"")))</f>
        <v/>
      </c>
      <c r="W167" t="str">
        <f>IF(S167="","",IF(S167="[FÓRMULA MANUAL]","",IFERROR(SUMPRODUCT((DATOS!$A$2:$A$20000=S167)*(CONFIG_METADATA!$G$2:$G$20000=1)*(COUNTIF(CONFIG_ASIGNATURAS!$B$7:$B$27,DATOS!$I$2:$I$20000)&gt;0)*(DATOS!$K$2:$K$20000))/SUMPRODUCT((DATOS!$A$2:$A$20000=S167)*(CONFIG_METADATA!$G$2:$G$20000=1)*(COUNTIF(CONFIG_ASIGNATURAS!$B$7:$B$27,DATOS!$I$2:$I$20000)&gt;0)*1),"")))</f>
        <v/>
      </c>
      <c r="Z167" t="str">
        <f>IF(Y167="","",IF(Y167="[FÓRMULA MANUAL]","",IFERROR(AVERAGEIFS(DATOS!$K$2:$K$20000,DATOS!$A$2:$A$20000,Y167,CONFIG_METADATA!$G$2:$G$20000,1,DATOS!$I$2:$I$20000,"Análisis"),"")))</f>
        <v/>
      </c>
      <c r="AA167" t="str">
        <f>IF(Y167="","",IF(Y167="[FÓRMULA MANUAL]","",IFERROR(AVERAGEIFS(DATOS!$K$2:$K$20000,DATOS!$A$2:$A$20000,Y167,CONFIG_METADATA!$G$2:$G$20000,1,DATOS!$I$2:$I$20000,"Orquesta/Banda/Conjunto"),"")))</f>
        <v/>
      </c>
      <c r="AB167" t="str">
        <f>IF(Y167="","",IF(Y167="[FÓRMULA MANUAL]","",IFERROR(AVERAGEIFS(DATOS!$K$2:$K$20000,DATOS!$A$2:$A$20000,Y167,CONFIG_METADATA!$G$2:$G$20000,1,DATOS!$I$2:$I$20000,"Música de Cámara"),"")))</f>
        <v/>
      </c>
      <c r="AC167" t="str">
        <f>IF(Y167="","",IF(Y167="[FÓRMULA MANUAL]","",IFERROR(SUMPRODUCT((DATOS!$A$2:$A$20000=Y167)*(CONFIG_METADATA!$G$2:$G$20000=1)*(COUNTIF(CONFIG_ASIGNATURAS!$B$7:$B$27,DATOS!$I$2:$I$20000)&gt;0)*(DATOS!$K$2:$K$20000))/SUMPRODUCT((DATOS!$A$2:$A$20000=Y167)*(CONFIG_METADATA!$G$2:$G$20000=1)*(COUNTIF(CONFIG_ASIGNATURAS!$B$7:$B$27,DATOS!$I$2:$I$20000)&gt;0)*1),"")))</f>
        <v/>
      </c>
      <c r="AF167" t="str">
        <f>IF(AE167="","",IF(AE167="[FÓRMULA MANUAL]","",IFERROR(AVERAGEIFS(DATOS!$K$2:$K$20000,DATOS!$A$2:$A$20000,AE167,CONFIG_METADATA!$G$2:$G$20000,1,DATOS!$I$2:$I$20000,"Análisis"),"")))</f>
        <v/>
      </c>
      <c r="AG167" t="str">
        <f>IF(AE167="","",IF(AE167="[FÓRMULA MANUAL]","",IFERROR(AVERAGEIFS(DATOS!$K$2:$K$20000,DATOS!$A$2:$A$20000,AE167,CONFIG_METADATA!$G$2:$G$20000,1,DATOS!$I$2:$I$20000,"Orquesta/Banda/Conjunto"),"")))</f>
        <v/>
      </c>
      <c r="AH167" t="str">
        <f>IF(AE167="","",IF(AE167="[FÓRMULA MANUAL]","",IFERROR(AVERAGEIFS(DATOS!$K$2:$K$20000,DATOS!$A$2:$A$20000,AE167,CONFIG_METADATA!$G$2:$G$20000,1,DATOS!$I$2:$I$20000,"Música de Cámara"),"")))</f>
        <v/>
      </c>
      <c r="AI167" t="str">
        <f>IF(AE167="","",IF(AE167="[FÓRMULA MANUAL]","",IFERROR(SUMPRODUCT((DATOS!$A$2:$A$20000=AE167)*(CONFIG_METADATA!$G$2:$G$20000=1)*(COUNTIF(CONFIG_ASIGNATURAS!$B$7:$B$27,DATOS!$I$2:$I$20000)&gt;0)*(DATOS!$K$2:$K$20000))/SUMPRODUCT((DATOS!$A$2:$A$20000=AE167)*(CONFIG_METADATA!$G$2:$G$20000=1)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MANUAL]","",IFERROR(AVERAGEIFS(DATOS!$K$2:$K$20000,DATOS!$A$2:$A$20000,A168,CONFIG_METADATA!$G$2:$G$20000,1,DATOS!$I$2:$I$20000,"Lenguaje Musical"),"")))</f>
        <v/>
      </c>
      <c r="C168" t="str">
        <f>IF(A168="","",IF(A168="[FÓRMULA MANUAL]","",IFERROR(AVERAGEIFS(DATOS!$K$2:$K$20000,DATOS!$A$2:$A$20000,A168,CONFIG_METADATA!$G$2:$G$20000,1,DATOS!$I$2:$I$20000,"Orquesta/Banda/Conjunto"),"")))</f>
        <v/>
      </c>
      <c r="D168" t="str">
        <f>IF(A168="","",IF(A168="[FÓRMULA MANUAL]","",IFERROR(AVERAGEIFS(DATOS!$K$2:$K$20000,DATOS!$A$2:$A$20000,A168,CONFIG_METADATA!$G$2:$G$20000,1,DATOS!$I$2:$I$20000,"Conjunto"),"")))</f>
        <v/>
      </c>
      <c r="E168" t="str">
        <f>IF(A168="","",IF(A168="[FÓRMULA MANUAL]","",IFERROR(SUMPRODUCT((DATOS!$A$2:$A$20000=A168)*(CONFIG_METADATA!$G$2:$G$20000=1)*(COUNTIF(CONFIG_ASIGNATURAS!$B$7:$B$27,DATOS!$I$2:$I$20000)&gt;0)*(DATOS!$K$2:$K$20000))/SUMPRODUCT((DATOS!$A$2:$A$20000=A168)*(CONFIG_METADATA!$G$2:$G$20000=1)*(COUNTIF(CONFIG_ASIGNATURAS!$B$7:$B$27,DATOS!$I$2:$I$20000)&gt;0)*1),"")))</f>
        <v/>
      </c>
      <c r="H168" t="str">
        <f>IF(G168="","",IF(G168="[FÓRMULA MANUAL]","",IFERROR(AVERAGEIFS(DATOS!$K$2:$K$20000,DATOS!$A$2:$A$20000,G168,CONFIG_METADATA!$G$2:$G$20000,1,DATOS!$I$2:$I$20000,"Lenguaje Musical"),"")))</f>
        <v/>
      </c>
      <c r="I168" t="str">
        <f>IF(G168="","",IF(G168="[FÓRMULA MANUAL]","",IFERROR(AVERAGEIFS(DATOS!$K$2:$K$20000,DATOS!$A$2:$A$20000,G168,CONFIG_METADATA!$G$2:$G$20000,1,DATOS!$I$2:$I$20000,"Orquesta/Banda/Conjunto"),"")))</f>
        <v/>
      </c>
      <c r="J168" t="str">
        <f>IF(G168="","",IF(G168="[FÓRMULA MANUAL]","",IFERROR(AVERAGEIFS(DATOS!$K$2:$K$20000,DATOS!$A$2:$A$20000,G168,CONFIG_METADATA!$G$2:$G$20000,1,DATOS!$I$2:$I$20000,"Conjunto"),"")))</f>
        <v/>
      </c>
      <c r="K168" t="str">
        <f>IF(G168="","",IF(G168="[FÓRMULA MANUAL]","",IFERROR(SUMPRODUCT((DATOS!$A$2:$A$20000=G168)*(CONFIG_METADATA!$G$2:$G$20000=1)*(COUNTIF(CONFIG_ASIGNATURAS!$B$7:$B$27,DATOS!$I$2:$I$20000)&gt;0)*(DATOS!$K$2:$K$20000))/SUMPRODUCT((DATOS!$A$2:$A$20000=G168)*(CONFIG_METADATA!$G$2:$G$20000=1)*(COUNTIF(CONFIG_ASIGNATURAS!$B$7:$B$27,DATOS!$I$2:$I$20000)&gt;0)*1),"")))</f>
        <v/>
      </c>
      <c r="N168" t="str">
        <f>IF(M168="","",IF(M168="[FÓRMULA MANUAL]","",IFERROR(AVERAGEIFS(DATOS!$K$2:$K$20000,DATOS!$A$2:$A$20000,M168,CONFIG_METADATA!$G$2:$G$20000,1,DATOS!$I$2:$I$20000,"Armonía"),"")))</f>
        <v/>
      </c>
      <c r="O168" t="str">
        <f>IF(M168="","",IF(M168="[FÓRMULA MANUAL]","",IFERROR(AVERAGEIFS(DATOS!$K$2:$K$20000,DATOS!$A$2:$A$20000,M168,CONFIG_METADATA!$G$2:$G$20000,1,DATOS!$I$2:$I$20000,"Orquesta/Banda/Conjunto"),"")))</f>
        <v/>
      </c>
      <c r="P168" t="str">
        <f>IF(M168="","",IF(M168="[FÓRMULA MANUAL]","",IFERROR(AVERAGEIFS(DATOS!$K$2:$K$20000,DATOS!$A$2:$A$20000,M168,CONFIG_METADATA!$G$2:$G$20000,1,DATOS!$I$2:$I$20000,"Música de Cámara"),"")))</f>
        <v/>
      </c>
      <c r="Q168" t="str">
        <f>IF(M168="","",IF(M168="[FÓRMULA MANUAL]","",IFERROR(SUMPRODUCT((DATOS!$A$2:$A$20000=M168)*(CONFIG_METADATA!$G$2:$G$20000=1)*(COUNTIF(CONFIG_ASIGNATURAS!$B$7:$B$27,DATOS!$I$2:$I$20000)&gt;0)*(DATOS!$K$2:$K$20000))/SUMPRODUCT((DATOS!$A$2:$A$20000=M168)*(CONFIG_METADATA!$G$2:$G$20000=1)*(COUNTIF(CONFIG_ASIGNATURAS!$B$7:$B$27,DATOS!$I$2:$I$20000)&gt;0)*1),"")))</f>
        <v/>
      </c>
      <c r="T168" t="str">
        <f>IF(S168="","",IF(S168="[FÓRMULA MANUAL]","",IFERROR(AVERAGEIFS(DATOS!$K$2:$K$20000,DATOS!$A$2:$A$20000,S168,CONFIG_METADATA!$G$2:$G$20000,1,DATOS!$I$2:$I$20000,"Armonía"),"")))</f>
        <v/>
      </c>
      <c r="U168" t="str">
        <f>IF(S168="","",IF(S168="[FÓRMULA MANUAL]","",IFERROR(AVERAGEIFS(DATOS!$K$2:$K$20000,DATOS!$A$2:$A$20000,S168,CONFIG_METADATA!$G$2:$G$20000,1,DATOS!$I$2:$I$20000,"Orquesta/Banda/Conjunto"),"")))</f>
        <v/>
      </c>
      <c r="V168" t="str">
        <f>IF(S168="","",IF(S168="[FÓRMULA MANUAL]","",IFERROR(AVERAGEIFS(DATOS!$K$2:$K$20000,DATOS!$A$2:$A$20000,S168,CONFIG_METADATA!$G$2:$G$20000,1,DATOS!$I$2:$I$20000,"Música de Cámara"),"")))</f>
        <v/>
      </c>
      <c r="W168" t="str">
        <f>IF(S168="","",IF(S168="[FÓRMULA MANUAL]","",IFERROR(SUMPRODUCT((DATOS!$A$2:$A$20000=S168)*(CONFIG_METADATA!$G$2:$G$20000=1)*(COUNTIF(CONFIG_ASIGNATURAS!$B$7:$B$27,DATOS!$I$2:$I$20000)&gt;0)*(DATOS!$K$2:$K$20000))/SUMPRODUCT((DATOS!$A$2:$A$20000=S168)*(CONFIG_METADATA!$G$2:$G$20000=1)*(COUNTIF(CONFIG_ASIGNATURAS!$B$7:$B$27,DATOS!$I$2:$I$20000)&gt;0)*1),"")))</f>
        <v/>
      </c>
      <c r="Z168" t="str">
        <f>IF(Y168="","",IF(Y168="[FÓRMULA MANUAL]","",IFERROR(AVERAGEIFS(DATOS!$K$2:$K$20000,DATOS!$A$2:$A$20000,Y168,CONFIG_METADATA!$G$2:$G$20000,1,DATOS!$I$2:$I$20000,"Análisis"),"")))</f>
        <v/>
      </c>
      <c r="AA168" t="str">
        <f>IF(Y168="","",IF(Y168="[FÓRMULA MANUAL]","",IFERROR(AVERAGEIFS(DATOS!$K$2:$K$20000,DATOS!$A$2:$A$20000,Y168,CONFIG_METADATA!$G$2:$G$20000,1,DATOS!$I$2:$I$20000,"Orquesta/Banda/Conjunto"),"")))</f>
        <v/>
      </c>
      <c r="AB168" t="str">
        <f>IF(Y168="","",IF(Y168="[FÓRMULA MANUAL]","",IFERROR(AVERAGEIFS(DATOS!$K$2:$K$20000,DATOS!$A$2:$A$20000,Y168,CONFIG_METADATA!$G$2:$G$20000,1,DATOS!$I$2:$I$20000,"Música de Cámara"),"")))</f>
        <v/>
      </c>
      <c r="AC168" t="str">
        <f>IF(Y168="","",IF(Y168="[FÓRMULA MANUAL]","",IFERROR(SUMPRODUCT((DATOS!$A$2:$A$20000=Y168)*(CONFIG_METADATA!$G$2:$G$20000=1)*(COUNTIF(CONFIG_ASIGNATURAS!$B$7:$B$27,DATOS!$I$2:$I$20000)&gt;0)*(DATOS!$K$2:$K$20000))/SUMPRODUCT((DATOS!$A$2:$A$20000=Y168)*(CONFIG_METADATA!$G$2:$G$20000=1)*(COUNTIF(CONFIG_ASIGNATURAS!$B$7:$B$27,DATOS!$I$2:$I$20000)&gt;0)*1),"")))</f>
        <v/>
      </c>
      <c r="AF168" t="str">
        <f>IF(AE168="","",IF(AE168="[FÓRMULA MANUAL]","",IFERROR(AVERAGEIFS(DATOS!$K$2:$K$20000,DATOS!$A$2:$A$20000,AE168,CONFIG_METADATA!$G$2:$G$20000,1,DATOS!$I$2:$I$20000,"Análisis"),"")))</f>
        <v/>
      </c>
      <c r="AG168" t="str">
        <f>IF(AE168="","",IF(AE168="[FÓRMULA MANUAL]","",IFERROR(AVERAGEIFS(DATOS!$K$2:$K$20000,DATOS!$A$2:$A$20000,AE168,CONFIG_METADATA!$G$2:$G$20000,1,DATOS!$I$2:$I$20000,"Orquesta/Banda/Conjunto"),"")))</f>
        <v/>
      </c>
      <c r="AH168" t="str">
        <f>IF(AE168="","",IF(AE168="[FÓRMULA MANUAL]","",IFERROR(AVERAGEIFS(DATOS!$K$2:$K$20000,DATOS!$A$2:$A$20000,AE168,CONFIG_METADATA!$G$2:$G$20000,1,DATOS!$I$2:$I$20000,"Música de Cámara"),"")))</f>
        <v/>
      </c>
      <c r="AI168" t="str">
        <f>IF(AE168="","",IF(AE168="[FÓRMULA MANUAL]","",IFERROR(SUMPRODUCT((DATOS!$A$2:$A$20000=AE168)*(CONFIG_METADATA!$G$2:$G$20000=1)*(COUNTIF(CONFIG_ASIGNATURAS!$B$7:$B$27,DATOS!$I$2:$I$20000)&gt;0)*(DATOS!$K$2:$K$20000))/SUMPRODUCT((DATOS!$A$2:$A$20000=AE168)*(CONFIG_METADATA!$G$2:$G$20000=1)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MANUAL]","",IFERROR(AVERAGEIFS(DATOS!$K$2:$K$20000,DATOS!$A$2:$A$20000,A169,CONFIG_METADATA!$G$2:$G$20000,1,DATOS!$I$2:$I$20000,"Lenguaje Musical"),"")))</f>
        <v/>
      </c>
      <c r="C169" t="str">
        <f>IF(A169="","",IF(A169="[FÓRMULA MANUAL]","",IFERROR(AVERAGEIFS(DATOS!$K$2:$K$20000,DATOS!$A$2:$A$20000,A169,CONFIG_METADATA!$G$2:$G$20000,1,DATOS!$I$2:$I$20000,"Orquesta/Banda/Conjunto"),"")))</f>
        <v/>
      </c>
      <c r="D169" t="str">
        <f>IF(A169="","",IF(A169="[FÓRMULA MANUAL]","",IFERROR(AVERAGEIFS(DATOS!$K$2:$K$20000,DATOS!$A$2:$A$20000,A169,CONFIG_METADATA!$G$2:$G$20000,1,DATOS!$I$2:$I$20000,"Conjunto"),"")))</f>
        <v/>
      </c>
      <c r="E169" t="str">
        <f>IF(A169="","",IF(A169="[FÓRMULA MANUAL]","",IFERROR(SUMPRODUCT((DATOS!$A$2:$A$20000=A169)*(CONFIG_METADATA!$G$2:$G$20000=1)*(COUNTIF(CONFIG_ASIGNATURAS!$B$7:$B$27,DATOS!$I$2:$I$20000)&gt;0)*(DATOS!$K$2:$K$20000))/SUMPRODUCT((DATOS!$A$2:$A$20000=A169)*(CONFIG_METADATA!$G$2:$G$20000=1)*(COUNTIF(CONFIG_ASIGNATURAS!$B$7:$B$27,DATOS!$I$2:$I$20000)&gt;0)*1),"")))</f>
        <v/>
      </c>
      <c r="H169" t="str">
        <f>IF(G169="","",IF(G169="[FÓRMULA MANUAL]","",IFERROR(AVERAGEIFS(DATOS!$K$2:$K$20000,DATOS!$A$2:$A$20000,G169,CONFIG_METADATA!$G$2:$G$20000,1,DATOS!$I$2:$I$20000,"Lenguaje Musical"),"")))</f>
        <v/>
      </c>
      <c r="I169" t="str">
        <f>IF(G169="","",IF(G169="[FÓRMULA MANUAL]","",IFERROR(AVERAGEIFS(DATOS!$K$2:$K$20000,DATOS!$A$2:$A$20000,G169,CONFIG_METADATA!$G$2:$G$20000,1,DATOS!$I$2:$I$20000,"Orquesta/Banda/Conjunto"),"")))</f>
        <v/>
      </c>
      <c r="J169" t="str">
        <f>IF(G169="","",IF(G169="[FÓRMULA MANUAL]","",IFERROR(AVERAGEIFS(DATOS!$K$2:$K$20000,DATOS!$A$2:$A$20000,G169,CONFIG_METADATA!$G$2:$G$20000,1,DATOS!$I$2:$I$20000,"Conjunto"),"")))</f>
        <v/>
      </c>
      <c r="K169" t="str">
        <f>IF(G169="","",IF(G169="[FÓRMULA MANUAL]","",IFERROR(SUMPRODUCT((DATOS!$A$2:$A$20000=G169)*(CONFIG_METADATA!$G$2:$G$20000=1)*(COUNTIF(CONFIG_ASIGNATURAS!$B$7:$B$27,DATOS!$I$2:$I$20000)&gt;0)*(DATOS!$K$2:$K$20000))/SUMPRODUCT((DATOS!$A$2:$A$20000=G169)*(CONFIG_METADATA!$G$2:$G$20000=1)*(COUNTIF(CONFIG_ASIGNATURAS!$B$7:$B$27,DATOS!$I$2:$I$20000)&gt;0)*1),"")))</f>
        <v/>
      </c>
      <c r="N169" t="str">
        <f>IF(M169="","",IF(M169="[FÓRMULA MANUAL]","",IFERROR(AVERAGEIFS(DATOS!$K$2:$K$20000,DATOS!$A$2:$A$20000,M169,CONFIG_METADATA!$G$2:$G$20000,1,DATOS!$I$2:$I$20000,"Armonía"),"")))</f>
        <v/>
      </c>
      <c r="O169" t="str">
        <f>IF(M169="","",IF(M169="[FÓRMULA MANUAL]","",IFERROR(AVERAGEIFS(DATOS!$K$2:$K$20000,DATOS!$A$2:$A$20000,M169,CONFIG_METADATA!$G$2:$G$20000,1,DATOS!$I$2:$I$20000,"Orquesta/Banda/Conjunto"),"")))</f>
        <v/>
      </c>
      <c r="P169" t="str">
        <f>IF(M169="","",IF(M169="[FÓRMULA MANUAL]","",IFERROR(AVERAGEIFS(DATOS!$K$2:$K$20000,DATOS!$A$2:$A$20000,M169,CONFIG_METADATA!$G$2:$G$20000,1,DATOS!$I$2:$I$20000,"Música de Cámara"),"")))</f>
        <v/>
      </c>
      <c r="Q169" t="str">
        <f>IF(M169="","",IF(M169="[FÓRMULA MANUAL]","",IFERROR(SUMPRODUCT((DATOS!$A$2:$A$20000=M169)*(CONFIG_METADATA!$G$2:$G$20000=1)*(COUNTIF(CONFIG_ASIGNATURAS!$B$7:$B$27,DATOS!$I$2:$I$20000)&gt;0)*(DATOS!$K$2:$K$20000))/SUMPRODUCT((DATOS!$A$2:$A$20000=M169)*(CONFIG_METADATA!$G$2:$G$20000=1)*(COUNTIF(CONFIG_ASIGNATURAS!$B$7:$B$27,DATOS!$I$2:$I$20000)&gt;0)*1),"")))</f>
        <v/>
      </c>
      <c r="T169" t="str">
        <f>IF(S169="","",IF(S169="[FÓRMULA MANUAL]","",IFERROR(AVERAGEIFS(DATOS!$K$2:$K$20000,DATOS!$A$2:$A$20000,S169,CONFIG_METADATA!$G$2:$G$20000,1,DATOS!$I$2:$I$20000,"Armonía"),"")))</f>
        <v/>
      </c>
      <c r="U169" t="str">
        <f>IF(S169="","",IF(S169="[FÓRMULA MANUAL]","",IFERROR(AVERAGEIFS(DATOS!$K$2:$K$20000,DATOS!$A$2:$A$20000,S169,CONFIG_METADATA!$G$2:$G$20000,1,DATOS!$I$2:$I$20000,"Orquesta/Banda/Conjunto"),"")))</f>
        <v/>
      </c>
      <c r="V169" t="str">
        <f>IF(S169="","",IF(S169="[FÓRMULA MANUAL]","",IFERROR(AVERAGEIFS(DATOS!$K$2:$K$20000,DATOS!$A$2:$A$20000,S169,CONFIG_METADATA!$G$2:$G$20000,1,DATOS!$I$2:$I$20000,"Música de Cámara"),"")))</f>
        <v/>
      </c>
      <c r="W169" t="str">
        <f>IF(S169="","",IF(S169="[FÓRMULA MANUAL]","",IFERROR(SUMPRODUCT((DATOS!$A$2:$A$20000=S169)*(CONFIG_METADATA!$G$2:$G$20000=1)*(COUNTIF(CONFIG_ASIGNATURAS!$B$7:$B$27,DATOS!$I$2:$I$20000)&gt;0)*(DATOS!$K$2:$K$20000))/SUMPRODUCT((DATOS!$A$2:$A$20000=S169)*(CONFIG_METADATA!$G$2:$G$20000=1)*(COUNTIF(CONFIG_ASIGNATURAS!$B$7:$B$27,DATOS!$I$2:$I$20000)&gt;0)*1),"")))</f>
        <v/>
      </c>
      <c r="Z169" t="str">
        <f>IF(Y169="","",IF(Y169="[FÓRMULA MANUAL]","",IFERROR(AVERAGEIFS(DATOS!$K$2:$K$20000,DATOS!$A$2:$A$20000,Y169,CONFIG_METADATA!$G$2:$G$20000,1,DATOS!$I$2:$I$20000,"Análisis"),"")))</f>
        <v/>
      </c>
      <c r="AA169" t="str">
        <f>IF(Y169="","",IF(Y169="[FÓRMULA MANUAL]","",IFERROR(AVERAGEIFS(DATOS!$K$2:$K$20000,DATOS!$A$2:$A$20000,Y169,CONFIG_METADATA!$G$2:$G$20000,1,DATOS!$I$2:$I$20000,"Orquesta/Banda/Conjunto"),"")))</f>
        <v/>
      </c>
      <c r="AB169" t="str">
        <f>IF(Y169="","",IF(Y169="[FÓRMULA MANUAL]","",IFERROR(AVERAGEIFS(DATOS!$K$2:$K$20000,DATOS!$A$2:$A$20000,Y169,CONFIG_METADATA!$G$2:$G$20000,1,DATOS!$I$2:$I$20000,"Música de Cámara"),"")))</f>
        <v/>
      </c>
      <c r="AC169" t="str">
        <f>IF(Y169="","",IF(Y169="[FÓRMULA MANUAL]","",IFERROR(SUMPRODUCT((DATOS!$A$2:$A$20000=Y169)*(CONFIG_METADATA!$G$2:$G$20000=1)*(COUNTIF(CONFIG_ASIGNATURAS!$B$7:$B$27,DATOS!$I$2:$I$20000)&gt;0)*(DATOS!$K$2:$K$20000))/SUMPRODUCT((DATOS!$A$2:$A$20000=Y169)*(CONFIG_METADATA!$G$2:$G$20000=1)*(COUNTIF(CONFIG_ASIGNATURAS!$B$7:$B$27,DATOS!$I$2:$I$20000)&gt;0)*1),"")))</f>
        <v/>
      </c>
      <c r="AF169" t="str">
        <f>IF(AE169="","",IF(AE169="[FÓRMULA MANUAL]","",IFERROR(AVERAGEIFS(DATOS!$K$2:$K$20000,DATOS!$A$2:$A$20000,AE169,CONFIG_METADATA!$G$2:$G$20000,1,DATOS!$I$2:$I$20000,"Análisis"),"")))</f>
        <v/>
      </c>
      <c r="AG169" t="str">
        <f>IF(AE169="","",IF(AE169="[FÓRMULA MANUAL]","",IFERROR(AVERAGEIFS(DATOS!$K$2:$K$20000,DATOS!$A$2:$A$20000,AE169,CONFIG_METADATA!$G$2:$G$20000,1,DATOS!$I$2:$I$20000,"Orquesta/Banda/Conjunto"),"")))</f>
        <v/>
      </c>
      <c r="AH169" t="str">
        <f>IF(AE169="","",IF(AE169="[FÓRMULA MANUAL]","",IFERROR(AVERAGEIFS(DATOS!$K$2:$K$20000,DATOS!$A$2:$A$20000,AE169,CONFIG_METADATA!$G$2:$G$20000,1,DATOS!$I$2:$I$20000,"Música de Cámara"),"")))</f>
        <v/>
      </c>
      <c r="AI169" t="str">
        <f>IF(AE169="","",IF(AE169="[FÓRMULA MANUAL]","",IFERROR(SUMPRODUCT((DATOS!$A$2:$A$20000=AE169)*(CONFIG_METADATA!$G$2:$G$20000=1)*(COUNTIF(CONFIG_ASIGNATURAS!$B$7:$B$27,DATOS!$I$2:$I$20000)&gt;0)*(DATOS!$K$2:$K$20000))/SUMPRODUCT((DATOS!$A$2:$A$20000=AE169)*(CONFIG_METADATA!$G$2:$G$20000=1)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MANUAL]","",IFERROR(AVERAGEIFS(DATOS!$K$2:$K$20000,DATOS!$A$2:$A$20000,A170,CONFIG_METADATA!$G$2:$G$20000,1,DATOS!$I$2:$I$20000,"Lenguaje Musical"),"")))</f>
        <v/>
      </c>
      <c r="C170" t="str">
        <f>IF(A170="","",IF(A170="[FÓRMULA MANUAL]","",IFERROR(AVERAGEIFS(DATOS!$K$2:$K$20000,DATOS!$A$2:$A$20000,A170,CONFIG_METADATA!$G$2:$G$20000,1,DATOS!$I$2:$I$20000,"Orquesta/Banda/Conjunto"),"")))</f>
        <v/>
      </c>
      <c r="D170" t="str">
        <f>IF(A170="","",IF(A170="[FÓRMULA MANUAL]","",IFERROR(AVERAGEIFS(DATOS!$K$2:$K$20000,DATOS!$A$2:$A$20000,A170,CONFIG_METADATA!$G$2:$G$20000,1,DATOS!$I$2:$I$20000,"Conjunto"),"")))</f>
        <v/>
      </c>
      <c r="E170" t="str">
        <f>IF(A170="","",IF(A170="[FÓRMULA MANUAL]","",IFERROR(SUMPRODUCT((DATOS!$A$2:$A$20000=A170)*(CONFIG_METADATA!$G$2:$G$20000=1)*(COUNTIF(CONFIG_ASIGNATURAS!$B$7:$B$27,DATOS!$I$2:$I$20000)&gt;0)*(DATOS!$K$2:$K$20000))/SUMPRODUCT((DATOS!$A$2:$A$20000=A170)*(CONFIG_METADATA!$G$2:$G$20000=1)*(COUNTIF(CONFIG_ASIGNATURAS!$B$7:$B$27,DATOS!$I$2:$I$20000)&gt;0)*1),"")))</f>
        <v/>
      </c>
      <c r="H170" t="str">
        <f>IF(G170="","",IF(G170="[FÓRMULA MANUAL]","",IFERROR(AVERAGEIFS(DATOS!$K$2:$K$20000,DATOS!$A$2:$A$20000,G170,CONFIG_METADATA!$G$2:$G$20000,1,DATOS!$I$2:$I$20000,"Lenguaje Musical"),"")))</f>
        <v/>
      </c>
      <c r="I170" t="str">
        <f>IF(G170="","",IF(G170="[FÓRMULA MANUAL]","",IFERROR(AVERAGEIFS(DATOS!$K$2:$K$20000,DATOS!$A$2:$A$20000,G170,CONFIG_METADATA!$G$2:$G$20000,1,DATOS!$I$2:$I$20000,"Orquesta/Banda/Conjunto"),"")))</f>
        <v/>
      </c>
      <c r="J170" t="str">
        <f>IF(G170="","",IF(G170="[FÓRMULA MANUAL]","",IFERROR(AVERAGEIFS(DATOS!$K$2:$K$20000,DATOS!$A$2:$A$20000,G170,CONFIG_METADATA!$G$2:$G$20000,1,DATOS!$I$2:$I$20000,"Conjunto"),"")))</f>
        <v/>
      </c>
      <c r="K170" t="str">
        <f>IF(G170="","",IF(G170="[FÓRMULA MANUAL]","",IFERROR(SUMPRODUCT((DATOS!$A$2:$A$20000=G170)*(CONFIG_METADATA!$G$2:$G$20000=1)*(COUNTIF(CONFIG_ASIGNATURAS!$B$7:$B$27,DATOS!$I$2:$I$20000)&gt;0)*(DATOS!$K$2:$K$20000))/SUMPRODUCT((DATOS!$A$2:$A$20000=G170)*(CONFIG_METADATA!$G$2:$G$20000=1)*(COUNTIF(CONFIG_ASIGNATURAS!$B$7:$B$27,DATOS!$I$2:$I$20000)&gt;0)*1),"")))</f>
        <v/>
      </c>
      <c r="N170" t="str">
        <f>IF(M170="","",IF(M170="[FÓRMULA MANUAL]","",IFERROR(AVERAGEIFS(DATOS!$K$2:$K$20000,DATOS!$A$2:$A$20000,M170,CONFIG_METADATA!$G$2:$G$20000,1,DATOS!$I$2:$I$20000,"Armonía"),"")))</f>
        <v/>
      </c>
      <c r="O170" t="str">
        <f>IF(M170="","",IF(M170="[FÓRMULA MANUAL]","",IFERROR(AVERAGEIFS(DATOS!$K$2:$K$20000,DATOS!$A$2:$A$20000,M170,CONFIG_METADATA!$G$2:$G$20000,1,DATOS!$I$2:$I$20000,"Orquesta/Banda/Conjunto"),"")))</f>
        <v/>
      </c>
      <c r="P170" t="str">
        <f>IF(M170="","",IF(M170="[FÓRMULA MANUAL]","",IFERROR(AVERAGEIFS(DATOS!$K$2:$K$20000,DATOS!$A$2:$A$20000,M170,CONFIG_METADATA!$G$2:$G$20000,1,DATOS!$I$2:$I$20000,"Música de Cámara"),"")))</f>
        <v/>
      </c>
      <c r="Q170" t="str">
        <f>IF(M170="","",IF(M170="[FÓRMULA MANUAL]","",IFERROR(SUMPRODUCT((DATOS!$A$2:$A$20000=M170)*(CONFIG_METADATA!$G$2:$G$20000=1)*(COUNTIF(CONFIG_ASIGNATURAS!$B$7:$B$27,DATOS!$I$2:$I$20000)&gt;0)*(DATOS!$K$2:$K$20000))/SUMPRODUCT((DATOS!$A$2:$A$20000=M170)*(CONFIG_METADATA!$G$2:$G$20000=1)*(COUNTIF(CONFIG_ASIGNATURAS!$B$7:$B$27,DATOS!$I$2:$I$20000)&gt;0)*1),"")))</f>
        <v/>
      </c>
      <c r="T170" t="str">
        <f>IF(S170="","",IF(S170="[FÓRMULA MANUAL]","",IFERROR(AVERAGEIFS(DATOS!$K$2:$K$20000,DATOS!$A$2:$A$20000,S170,CONFIG_METADATA!$G$2:$G$20000,1,DATOS!$I$2:$I$20000,"Armonía"),"")))</f>
        <v/>
      </c>
      <c r="U170" t="str">
        <f>IF(S170="","",IF(S170="[FÓRMULA MANUAL]","",IFERROR(AVERAGEIFS(DATOS!$K$2:$K$20000,DATOS!$A$2:$A$20000,S170,CONFIG_METADATA!$G$2:$G$20000,1,DATOS!$I$2:$I$20000,"Orquesta/Banda/Conjunto"),"")))</f>
        <v/>
      </c>
      <c r="V170" t="str">
        <f>IF(S170="","",IF(S170="[FÓRMULA MANUAL]","",IFERROR(AVERAGEIFS(DATOS!$K$2:$K$20000,DATOS!$A$2:$A$20000,S170,CONFIG_METADATA!$G$2:$G$20000,1,DATOS!$I$2:$I$20000,"Música de Cámara"),"")))</f>
        <v/>
      </c>
      <c r="W170" t="str">
        <f>IF(S170="","",IF(S170="[FÓRMULA MANUAL]","",IFERROR(SUMPRODUCT((DATOS!$A$2:$A$20000=S170)*(CONFIG_METADATA!$G$2:$G$20000=1)*(COUNTIF(CONFIG_ASIGNATURAS!$B$7:$B$27,DATOS!$I$2:$I$20000)&gt;0)*(DATOS!$K$2:$K$20000))/SUMPRODUCT((DATOS!$A$2:$A$20000=S170)*(CONFIG_METADATA!$G$2:$G$20000=1)*(COUNTIF(CONFIG_ASIGNATURAS!$B$7:$B$27,DATOS!$I$2:$I$20000)&gt;0)*1),"")))</f>
        <v/>
      </c>
      <c r="Z170" t="str">
        <f>IF(Y170="","",IF(Y170="[FÓRMULA MANUAL]","",IFERROR(AVERAGEIFS(DATOS!$K$2:$K$20000,DATOS!$A$2:$A$20000,Y170,CONFIG_METADATA!$G$2:$G$20000,1,DATOS!$I$2:$I$20000,"Análisis"),"")))</f>
        <v/>
      </c>
      <c r="AA170" t="str">
        <f>IF(Y170="","",IF(Y170="[FÓRMULA MANUAL]","",IFERROR(AVERAGEIFS(DATOS!$K$2:$K$20000,DATOS!$A$2:$A$20000,Y170,CONFIG_METADATA!$G$2:$G$20000,1,DATOS!$I$2:$I$20000,"Orquesta/Banda/Conjunto"),"")))</f>
        <v/>
      </c>
      <c r="AB170" t="str">
        <f>IF(Y170="","",IF(Y170="[FÓRMULA MANUAL]","",IFERROR(AVERAGEIFS(DATOS!$K$2:$K$20000,DATOS!$A$2:$A$20000,Y170,CONFIG_METADATA!$G$2:$G$20000,1,DATOS!$I$2:$I$20000,"Música de Cámara"),"")))</f>
        <v/>
      </c>
      <c r="AC170" t="str">
        <f>IF(Y170="","",IF(Y170="[FÓRMULA MANUAL]","",IFERROR(SUMPRODUCT((DATOS!$A$2:$A$20000=Y170)*(CONFIG_METADATA!$G$2:$G$20000=1)*(COUNTIF(CONFIG_ASIGNATURAS!$B$7:$B$27,DATOS!$I$2:$I$20000)&gt;0)*(DATOS!$K$2:$K$20000))/SUMPRODUCT((DATOS!$A$2:$A$20000=Y170)*(CONFIG_METADATA!$G$2:$G$20000=1)*(COUNTIF(CONFIG_ASIGNATURAS!$B$7:$B$27,DATOS!$I$2:$I$20000)&gt;0)*1),"")))</f>
        <v/>
      </c>
      <c r="AF170" t="str">
        <f>IF(AE170="","",IF(AE170="[FÓRMULA MANUAL]","",IFERROR(AVERAGEIFS(DATOS!$K$2:$K$20000,DATOS!$A$2:$A$20000,AE170,CONFIG_METADATA!$G$2:$G$20000,1,DATOS!$I$2:$I$20000,"Análisis"),"")))</f>
        <v/>
      </c>
      <c r="AG170" t="str">
        <f>IF(AE170="","",IF(AE170="[FÓRMULA MANUAL]","",IFERROR(AVERAGEIFS(DATOS!$K$2:$K$20000,DATOS!$A$2:$A$20000,AE170,CONFIG_METADATA!$G$2:$G$20000,1,DATOS!$I$2:$I$20000,"Orquesta/Banda/Conjunto"),"")))</f>
        <v/>
      </c>
      <c r="AH170" t="str">
        <f>IF(AE170="","",IF(AE170="[FÓRMULA MANUAL]","",IFERROR(AVERAGEIFS(DATOS!$K$2:$K$20000,DATOS!$A$2:$A$20000,AE170,CONFIG_METADATA!$G$2:$G$20000,1,DATOS!$I$2:$I$20000,"Música de Cámara"),"")))</f>
        <v/>
      </c>
      <c r="AI170" t="str">
        <f>IF(AE170="","",IF(AE170="[FÓRMULA MANUAL]","",IFERROR(SUMPRODUCT((DATOS!$A$2:$A$20000=AE170)*(CONFIG_METADATA!$G$2:$G$20000=1)*(COUNTIF(CONFIG_ASIGNATURAS!$B$7:$B$27,DATOS!$I$2:$I$20000)&gt;0)*(DATOS!$K$2:$K$20000))/SUMPRODUCT((DATOS!$A$2:$A$20000=AE170)*(CONFIG_METADATA!$G$2:$G$20000=1)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MANUAL]","",IFERROR(AVERAGEIFS(DATOS!$K$2:$K$20000,DATOS!$A$2:$A$20000,A171,CONFIG_METADATA!$G$2:$G$20000,1,DATOS!$I$2:$I$20000,"Lenguaje Musical"),"")))</f>
        <v/>
      </c>
      <c r="C171" t="str">
        <f>IF(A171="","",IF(A171="[FÓRMULA MANUAL]","",IFERROR(AVERAGEIFS(DATOS!$K$2:$K$20000,DATOS!$A$2:$A$20000,A171,CONFIG_METADATA!$G$2:$G$20000,1,DATOS!$I$2:$I$20000,"Orquesta/Banda/Conjunto"),"")))</f>
        <v/>
      </c>
      <c r="D171" t="str">
        <f>IF(A171="","",IF(A171="[FÓRMULA MANUAL]","",IFERROR(AVERAGEIFS(DATOS!$K$2:$K$20000,DATOS!$A$2:$A$20000,A171,CONFIG_METADATA!$G$2:$G$20000,1,DATOS!$I$2:$I$20000,"Conjunto"),"")))</f>
        <v/>
      </c>
      <c r="E171" t="str">
        <f>IF(A171="","",IF(A171="[FÓRMULA MANUAL]","",IFERROR(SUMPRODUCT((DATOS!$A$2:$A$20000=A171)*(CONFIG_METADATA!$G$2:$G$20000=1)*(COUNTIF(CONFIG_ASIGNATURAS!$B$7:$B$27,DATOS!$I$2:$I$20000)&gt;0)*(DATOS!$K$2:$K$20000))/SUMPRODUCT((DATOS!$A$2:$A$20000=A171)*(CONFIG_METADATA!$G$2:$G$20000=1)*(COUNTIF(CONFIG_ASIGNATURAS!$B$7:$B$27,DATOS!$I$2:$I$20000)&gt;0)*1),"")))</f>
        <v/>
      </c>
      <c r="H171" t="str">
        <f>IF(G171="","",IF(G171="[FÓRMULA MANUAL]","",IFERROR(AVERAGEIFS(DATOS!$K$2:$K$20000,DATOS!$A$2:$A$20000,G171,CONFIG_METADATA!$G$2:$G$20000,1,DATOS!$I$2:$I$20000,"Lenguaje Musical"),"")))</f>
        <v/>
      </c>
      <c r="I171" t="str">
        <f>IF(G171="","",IF(G171="[FÓRMULA MANUAL]","",IFERROR(AVERAGEIFS(DATOS!$K$2:$K$20000,DATOS!$A$2:$A$20000,G171,CONFIG_METADATA!$G$2:$G$20000,1,DATOS!$I$2:$I$20000,"Orquesta/Banda/Conjunto"),"")))</f>
        <v/>
      </c>
      <c r="J171" t="str">
        <f>IF(G171="","",IF(G171="[FÓRMULA MANUAL]","",IFERROR(AVERAGEIFS(DATOS!$K$2:$K$20000,DATOS!$A$2:$A$20000,G171,CONFIG_METADATA!$G$2:$G$20000,1,DATOS!$I$2:$I$20000,"Conjunto"),"")))</f>
        <v/>
      </c>
      <c r="K171" t="str">
        <f>IF(G171="","",IF(G171="[FÓRMULA MANUAL]","",IFERROR(SUMPRODUCT((DATOS!$A$2:$A$20000=G171)*(CONFIG_METADATA!$G$2:$G$20000=1)*(COUNTIF(CONFIG_ASIGNATURAS!$B$7:$B$27,DATOS!$I$2:$I$20000)&gt;0)*(DATOS!$K$2:$K$20000))/SUMPRODUCT((DATOS!$A$2:$A$20000=G171)*(CONFIG_METADATA!$G$2:$G$20000=1)*(COUNTIF(CONFIG_ASIGNATURAS!$B$7:$B$27,DATOS!$I$2:$I$20000)&gt;0)*1),"")))</f>
        <v/>
      </c>
      <c r="N171" t="str">
        <f>IF(M171="","",IF(M171="[FÓRMULA MANUAL]","",IFERROR(AVERAGEIFS(DATOS!$K$2:$K$20000,DATOS!$A$2:$A$20000,M171,CONFIG_METADATA!$G$2:$G$20000,1,DATOS!$I$2:$I$20000,"Armonía"),"")))</f>
        <v/>
      </c>
      <c r="O171" t="str">
        <f>IF(M171="","",IF(M171="[FÓRMULA MANUAL]","",IFERROR(AVERAGEIFS(DATOS!$K$2:$K$20000,DATOS!$A$2:$A$20000,M171,CONFIG_METADATA!$G$2:$G$20000,1,DATOS!$I$2:$I$20000,"Orquesta/Banda/Conjunto"),"")))</f>
        <v/>
      </c>
      <c r="P171" t="str">
        <f>IF(M171="","",IF(M171="[FÓRMULA MANUAL]","",IFERROR(AVERAGEIFS(DATOS!$K$2:$K$20000,DATOS!$A$2:$A$20000,M171,CONFIG_METADATA!$G$2:$G$20000,1,DATOS!$I$2:$I$20000,"Música de Cámara"),"")))</f>
        <v/>
      </c>
      <c r="Q171" t="str">
        <f>IF(M171="","",IF(M171="[FÓRMULA MANUAL]","",IFERROR(SUMPRODUCT((DATOS!$A$2:$A$20000=M171)*(CONFIG_METADATA!$G$2:$G$20000=1)*(COUNTIF(CONFIG_ASIGNATURAS!$B$7:$B$27,DATOS!$I$2:$I$20000)&gt;0)*(DATOS!$K$2:$K$20000))/SUMPRODUCT((DATOS!$A$2:$A$20000=M171)*(CONFIG_METADATA!$G$2:$G$20000=1)*(COUNTIF(CONFIG_ASIGNATURAS!$B$7:$B$27,DATOS!$I$2:$I$20000)&gt;0)*1),"")))</f>
        <v/>
      </c>
      <c r="T171" t="str">
        <f>IF(S171="","",IF(S171="[FÓRMULA MANUAL]","",IFERROR(AVERAGEIFS(DATOS!$K$2:$K$20000,DATOS!$A$2:$A$20000,S171,CONFIG_METADATA!$G$2:$G$20000,1,DATOS!$I$2:$I$20000,"Armonía"),"")))</f>
        <v/>
      </c>
      <c r="U171" t="str">
        <f>IF(S171="","",IF(S171="[FÓRMULA MANUAL]","",IFERROR(AVERAGEIFS(DATOS!$K$2:$K$20000,DATOS!$A$2:$A$20000,S171,CONFIG_METADATA!$G$2:$G$20000,1,DATOS!$I$2:$I$20000,"Orquesta/Banda/Conjunto"),"")))</f>
        <v/>
      </c>
      <c r="V171" t="str">
        <f>IF(S171="","",IF(S171="[FÓRMULA MANUAL]","",IFERROR(AVERAGEIFS(DATOS!$K$2:$K$20000,DATOS!$A$2:$A$20000,S171,CONFIG_METADATA!$G$2:$G$20000,1,DATOS!$I$2:$I$20000,"Música de Cámara"),"")))</f>
        <v/>
      </c>
      <c r="W171" t="str">
        <f>IF(S171="","",IF(S171="[FÓRMULA MANUAL]","",IFERROR(SUMPRODUCT((DATOS!$A$2:$A$20000=S171)*(CONFIG_METADATA!$G$2:$G$20000=1)*(COUNTIF(CONFIG_ASIGNATURAS!$B$7:$B$27,DATOS!$I$2:$I$20000)&gt;0)*(DATOS!$K$2:$K$20000))/SUMPRODUCT((DATOS!$A$2:$A$20000=S171)*(CONFIG_METADATA!$G$2:$G$20000=1)*(COUNTIF(CONFIG_ASIGNATURAS!$B$7:$B$27,DATOS!$I$2:$I$20000)&gt;0)*1),"")))</f>
        <v/>
      </c>
      <c r="Z171" t="str">
        <f>IF(Y171="","",IF(Y171="[FÓRMULA MANUAL]","",IFERROR(AVERAGEIFS(DATOS!$K$2:$K$20000,DATOS!$A$2:$A$20000,Y171,CONFIG_METADATA!$G$2:$G$20000,1,DATOS!$I$2:$I$20000,"Análisis"),"")))</f>
        <v/>
      </c>
      <c r="AA171" t="str">
        <f>IF(Y171="","",IF(Y171="[FÓRMULA MANUAL]","",IFERROR(AVERAGEIFS(DATOS!$K$2:$K$20000,DATOS!$A$2:$A$20000,Y171,CONFIG_METADATA!$G$2:$G$20000,1,DATOS!$I$2:$I$20000,"Orquesta/Banda/Conjunto"),"")))</f>
        <v/>
      </c>
      <c r="AB171" t="str">
        <f>IF(Y171="","",IF(Y171="[FÓRMULA MANUAL]","",IFERROR(AVERAGEIFS(DATOS!$K$2:$K$20000,DATOS!$A$2:$A$20000,Y171,CONFIG_METADATA!$G$2:$G$20000,1,DATOS!$I$2:$I$20000,"Música de Cámara"),"")))</f>
        <v/>
      </c>
      <c r="AC171" t="str">
        <f>IF(Y171="","",IF(Y171="[FÓRMULA MANUAL]","",IFERROR(SUMPRODUCT((DATOS!$A$2:$A$20000=Y171)*(CONFIG_METADATA!$G$2:$G$20000=1)*(COUNTIF(CONFIG_ASIGNATURAS!$B$7:$B$27,DATOS!$I$2:$I$20000)&gt;0)*(DATOS!$K$2:$K$20000))/SUMPRODUCT((DATOS!$A$2:$A$20000=Y171)*(CONFIG_METADATA!$G$2:$G$20000=1)*(COUNTIF(CONFIG_ASIGNATURAS!$B$7:$B$27,DATOS!$I$2:$I$20000)&gt;0)*1),"")))</f>
        <v/>
      </c>
      <c r="AF171" t="str">
        <f>IF(AE171="","",IF(AE171="[FÓRMULA MANUAL]","",IFERROR(AVERAGEIFS(DATOS!$K$2:$K$20000,DATOS!$A$2:$A$20000,AE171,CONFIG_METADATA!$G$2:$G$20000,1,DATOS!$I$2:$I$20000,"Análisis"),"")))</f>
        <v/>
      </c>
      <c r="AG171" t="str">
        <f>IF(AE171="","",IF(AE171="[FÓRMULA MANUAL]","",IFERROR(AVERAGEIFS(DATOS!$K$2:$K$20000,DATOS!$A$2:$A$20000,AE171,CONFIG_METADATA!$G$2:$G$20000,1,DATOS!$I$2:$I$20000,"Orquesta/Banda/Conjunto"),"")))</f>
        <v/>
      </c>
      <c r="AH171" t="str">
        <f>IF(AE171="","",IF(AE171="[FÓRMULA MANUAL]","",IFERROR(AVERAGEIFS(DATOS!$K$2:$K$20000,DATOS!$A$2:$A$20000,AE171,CONFIG_METADATA!$G$2:$G$20000,1,DATOS!$I$2:$I$20000,"Música de Cámara"),"")))</f>
        <v/>
      </c>
      <c r="AI171" t="str">
        <f>IF(AE171="","",IF(AE171="[FÓRMULA MANUAL]","",IFERROR(SUMPRODUCT((DATOS!$A$2:$A$20000=AE171)*(CONFIG_METADATA!$G$2:$G$20000=1)*(COUNTIF(CONFIG_ASIGNATURAS!$B$7:$B$27,DATOS!$I$2:$I$20000)&gt;0)*(DATOS!$K$2:$K$20000))/SUMPRODUCT((DATOS!$A$2:$A$20000=AE171)*(CONFIG_METADATA!$G$2:$G$20000=1)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MANUAL]","",IFERROR(AVERAGEIFS(DATOS!$K$2:$K$20000,DATOS!$A$2:$A$20000,A172,CONFIG_METADATA!$G$2:$G$20000,1,DATOS!$I$2:$I$20000,"Lenguaje Musical"),"")))</f>
        <v/>
      </c>
      <c r="C172" t="str">
        <f>IF(A172="","",IF(A172="[FÓRMULA MANUAL]","",IFERROR(AVERAGEIFS(DATOS!$K$2:$K$20000,DATOS!$A$2:$A$20000,A172,CONFIG_METADATA!$G$2:$G$20000,1,DATOS!$I$2:$I$20000,"Orquesta/Banda/Conjunto"),"")))</f>
        <v/>
      </c>
      <c r="D172" t="str">
        <f>IF(A172="","",IF(A172="[FÓRMULA MANUAL]","",IFERROR(AVERAGEIFS(DATOS!$K$2:$K$20000,DATOS!$A$2:$A$20000,A172,CONFIG_METADATA!$G$2:$G$20000,1,DATOS!$I$2:$I$20000,"Conjunto"),"")))</f>
        <v/>
      </c>
      <c r="E172" t="str">
        <f>IF(A172="","",IF(A172="[FÓRMULA MANUAL]","",IFERROR(SUMPRODUCT((DATOS!$A$2:$A$20000=A172)*(CONFIG_METADATA!$G$2:$G$20000=1)*(COUNTIF(CONFIG_ASIGNATURAS!$B$7:$B$27,DATOS!$I$2:$I$20000)&gt;0)*(DATOS!$K$2:$K$20000))/SUMPRODUCT((DATOS!$A$2:$A$20000=A172)*(CONFIG_METADATA!$G$2:$G$20000=1)*(COUNTIF(CONFIG_ASIGNATURAS!$B$7:$B$27,DATOS!$I$2:$I$20000)&gt;0)*1),"")))</f>
        <v/>
      </c>
      <c r="H172" t="str">
        <f>IF(G172="","",IF(G172="[FÓRMULA MANUAL]","",IFERROR(AVERAGEIFS(DATOS!$K$2:$K$20000,DATOS!$A$2:$A$20000,G172,CONFIG_METADATA!$G$2:$G$20000,1,DATOS!$I$2:$I$20000,"Lenguaje Musical"),"")))</f>
        <v/>
      </c>
      <c r="I172" t="str">
        <f>IF(G172="","",IF(G172="[FÓRMULA MANUAL]","",IFERROR(AVERAGEIFS(DATOS!$K$2:$K$20000,DATOS!$A$2:$A$20000,G172,CONFIG_METADATA!$G$2:$G$20000,1,DATOS!$I$2:$I$20000,"Orquesta/Banda/Conjunto"),"")))</f>
        <v/>
      </c>
      <c r="J172" t="str">
        <f>IF(G172="","",IF(G172="[FÓRMULA MANUAL]","",IFERROR(AVERAGEIFS(DATOS!$K$2:$K$20000,DATOS!$A$2:$A$20000,G172,CONFIG_METADATA!$G$2:$G$20000,1,DATOS!$I$2:$I$20000,"Conjunto"),"")))</f>
        <v/>
      </c>
      <c r="K172" t="str">
        <f>IF(G172="","",IF(G172="[FÓRMULA MANUAL]","",IFERROR(SUMPRODUCT((DATOS!$A$2:$A$20000=G172)*(CONFIG_METADATA!$G$2:$G$20000=1)*(COUNTIF(CONFIG_ASIGNATURAS!$B$7:$B$27,DATOS!$I$2:$I$20000)&gt;0)*(DATOS!$K$2:$K$20000))/SUMPRODUCT((DATOS!$A$2:$A$20000=G172)*(CONFIG_METADATA!$G$2:$G$20000=1)*(COUNTIF(CONFIG_ASIGNATURAS!$B$7:$B$27,DATOS!$I$2:$I$20000)&gt;0)*1),"")))</f>
        <v/>
      </c>
      <c r="N172" t="str">
        <f>IF(M172="","",IF(M172="[FÓRMULA MANUAL]","",IFERROR(AVERAGEIFS(DATOS!$K$2:$K$20000,DATOS!$A$2:$A$20000,M172,CONFIG_METADATA!$G$2:$G$20000,1,DATOS!$I$2:$I$20000,"Armonía"),"")))</f>
        <v/>
      </c>
      <c r="O172" t="str">
        <f>IF(M172="","",IF(M172="[FÓRMULA MANUAL]","",IFERROR(AVERAGEIFS(DATOS!$K$2:$K$20000,DATOS!$A$2:$A$20000,M172,CONFIG_METADATA!$G$2:$G$20000,1,DATOS!$I$2:$I$20000,"Orquesta/Banda/Conjunto"),"")))</f>
        <v/>
      </c>
      <c r="P172" t="str">
        <f>IF(M172="","",IF(M172="[FÓRMULA MANUAL]","",IFERROR(AVERAGEIFS(DATOS!$K$2:$K$20000,DATOS!$A$2:$A$20000,M172,CONFIG_METADATA!$G$2:$G$20000,1,DATOS!$I$2:$I$20000,"Música de Cámara"),"")))</f>
        <v/>
      </c>
      <c r="Q172" t="str">
        <f>IF(M172="","",IF(M172="[FÓRMULA MANUAL]","",IFERROR(SUMPRODUCT((DATOS!$A$2:$A$20000=M172)*(CONFIG_METADATA!$G$2:$G$20000=1)*(COUNTIF(CONFIG_ASIGNATURAS!$B$7:$B$27,DATOS!$I$2:$I$20000)&gt;0)*(DATOS!$K$2:$K$20000))/SUMPRODUCT((DATOS!$A$2:$A$20000=M172)*(CONFIG_METADATA!$G$2:$G$20000=1)*(COUNTIF(CONFIG_ASIGNATURAS!$B$7:$B$27,DATOS!$I$2:$I$20000)&gt;0)*1),"")))</f>
        <v/>
      </c>
      <c r="T172" t="str">
        <f>IF(S172="","",IF(S172="[FÓRMULA MANUAL]","",IFERROR(AVERAGEIFS(DATOS!$K$2:$K$20000,DATOS!$A$2:$A$20000,S172,CONFIG_METADATA!$G$2:$G$20000,1,DATOS!$I$2:$I$20000,"Armonía"),"")))</f>
        <v/>
      </c>
      <c r="U172" t="str">
        <f>IF(S172="","",IF(S172="[FÓRMULA MANUAL]","",IFERROR(AVERAGEIFS(DATOS!$K$2:$K$20000,DATOS!$A$2:$A$20000,S172,CONFIG_METADATA!$G$2:$G$20000,1,DATOS!$I$2:$I$20000,"Orquesta/Banda/Conjunto"),"")))</f>
        <v/>
      </c>
      <c r="V172" t="str">
        <f>IF(S172="","",IF(S172="[FÓRMULA MANUAL]","",IFERROR(AVERAGEIFS(DATOS!$K$2:$K$20000,DATOS!$A$2:$A$20000,S172,CONFIG_METADATA!$G$2:$G$20000,1,DATOS!$I$2:$I$20000,"Música de Cámara"),"")))</f>
        <v/>
      </c>
      <c r="W172" t="str">
        <f>IF(S172="","",IF(S172="[FÓRMULA MANUAL]","",IFERROR(SUMPRODUCT((DATOS!$A$2:$A$20000=S172)*(CONFIG_METADATA!$G$2:$G$20000=1)*(COUNTIF(CONFIG_ASIGNATURAS!$B$7:$B$27,DATOS!$I$2:$I$20000)&gt;0)*(DATOS!$K$2:$K$20000))/SUMPRODUCT((DATOS!$A$2:$A$20000=S172)*(CONFIG_METADATA!$G$2:$G$20000=1)*(COUNTIF(CONFIG_ASIGNATURAS!$B$7:$B$27,DATOS!$I$2:$I$20000)&gt;0)*1),"")))</f>
        <v/>
      </c>
      <c r="Z172" t="str">
        <f>IF(Y172="","",IF(Y172="[FÓRMULA MANUAL]","",IFERROR(AVERAGEIFS(DATOS!$K$2:$K$20000,DATOS!$A$2:$A$20000,Y172,CONFIG_METADATA!$G$2:$G$20000,1,DATOS!$I$2:$I$20000,"Análisis"),"")))</f>
        <v/>
      </c>
      <c r="AA172" t="str">
        <f>IF(Y172="","",IF(Y172="[FÓRMULA MANUAL]","",IFERROR(AVERAGEIFS(DATOS!$K$2:$K$20000,DATOS!$A$2:$A$20000,Y172,CONFIG_METADATA!$G$2:$G$20000,1,DATOS!$I$2:$I$20000,"Orquesta/Banda/Conjunto"),"")))</f>
        <v/>
      </c>
      <c r="AB172" t="str">
        <f>IF(Y172="","",IF(Y172="[FÓRMULA MANUAL]","",IFERROR(AVERAGEIFS(DATOS!$K$2:$K$20000,DATOS!$A$2:$A$20000,Y172,CONFIG_METADATA!$G$2:$G$20000,1,DATOS!$I$2:$I$20000,"Música de Cámara"),"")))</f>
        <v/>
      </c>
      <c r="AC172" t="str">
        <f>IF(Y172="","",IF(Y172="[FÓRMULA MANUAL]","",IFERROR(SUMPRODUCT((DATOS!$A$2:$A$20000=Y172)*(CONFIG_METADATA!$G$2:$G$20000=1)*(COUNTIF(CONFIG_ASIGNATURAS!$B$7:$B$27,DATOS!$I$2:$I$20000)&gt;0)*(DATOS!$K$2:$K$20000))/SUMPRODUCT((DATOS!$A$2:$A$20000=Y172)*(CONFIG_METADATA!$G$2:$G$20000=1)*(COUNTIF(CONFIG_ASIGNATURAS!$B$7:$B$27,DATOS!$I$2:$I$20000)&gt;0)*1),"")))</f>
        <v/>
      </c>
      <c r="AF172" t="str">
        <f>IF(AE172="","",IF(AE172="[FÓRMULA MANUAL]","",IFERROR(AVERAGEIFS(DATOS!$K$2:$K$20000,DATOS!$A$2:$A$20000,AE172,CONFIG_METADATA!$G$2:$G$20000,1,DATOS!$I$2:$I$20000,"Análisis"),"")))</f>
        <v/>
      </c>
      <c r="AG172" t="str">
        <f>IF(AE172="","",IF(AE172="[FÓRMULA MANUAL]","",IFERROR(AVERAGEIFS(DATOS!$K$2:$K$20000,DATOS!$A$2:$A$20000,AE172,CONFIG_METADATA!$G$2:$G$20000,1,DATOS!$I$2:$I$20000,"Orquesta/Banda/Conjunto"),"")))</f>
        <v/>
      </c>
      <c r="AH172" t="str">
        <f>IF(AE172="","",IF(AE172="[FÓRMULA MANUAL]","",IFERROR(AVERAGEIFS(DATOS!$K$2:$K$20000,DATOS!$A$2:$A$20000,AE172,CONFIG_METADATA!$G$2:$G$20000,1,DATOS!$I$2:$I$20000,"Música de Cámara"),"")))</f>
        <v/>
      </c>
      <c r="AI172" t="str">
        <f>IF(AE172="","",IF(AE172="[FÓRMULA MANUAL]","",IFERROR(SUMPRODUCT((DATOS!$A$2:$A$20000=AE172)*(CONFIG_METADATA!$G$2:$G$20000=1)*(COUNTIF(CONFIG_ASIGNATURAS!$B$7:$B$27,DATOS!$I$2:$I$20000)&gt;0)*(DATOS!$K$2:$K$20000))/SUMPRODUCT((DATOS!$A$2:$A$20000=AE172)*(CONFIG_METADATA!$G$2:$G$20000=1)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MANUAL]","",IFERROR(AVERAGEIFS(DATOS!$K$2:$K$20000,DATOS!$A$2:$A$20000,A173,CONFIG_METADATA!$G$2:$G$20000,1,DATOS!$I$2:$I$20000,"Lenguaje Musical"),"")))</f>
        <v/>
      </c>
      <c r="C173" t="str">
        <f>IF(A173="","",IF(A173="[FÓRMULA MANUAL]","",IFERROR(AVERAGEIFS(DATOS!$K$2:$K$20000,DATOS!$A$2:$A$20000,A173,CONFIG_METADATA!$G$2:$G$20000,1,DATOS!$I$2:$I$20000,"Orquesta/Banda/Conjunto"),"")))</f>
        <v/>
      </c>
      <c r="D173" t="str">
        <f>IF(A173="","",IF(A173="[FÓRMULA MANUAL]","",IFERROR(AVERAGEIFS(DATOS!$K$2:$K$20000,DATOS!$A$2:$A$20000,A173,CONFIG_METADATA!$G$2:$G$20000,1,DATOS!$I$2:$I$20000,"Conjunto"),"")))</f>
        <v/>
      </c>
      <c r="E173" t="str">
        <f>IF(A173="","",IF(A173="[FÓRMULA MANUAL]","",IFERROR(SUMPRODUCT((DATOS!$A$2:$A$20000=A173)*(CONFIG_METADATA!$G$2:$G$20000=1)*(COUNTIF(CONFIG_ASIGNATURAS!$B$7:$B$27,DATOS!$I$2:$I$20000)&gt;0)*(DATOS!$K$2:$K$20000))/SUMPRODUCT((DATOS!$A$2:$A$20000=A173)*(CONFIG_METADATA!$G$2:$G$20000=1)*(COUNTIF(CONFIG_ASIGNATURAS!$B$7:$B$27,DATOS!$I$2:$I$20000)&gt;0)*1),"")))</f>
        <v/>
      </c>
      <c r="H173" t="str">
        <f>IF(G173="","",IF(G173="[FÓRMULA MANUAL]","",IFERROR(AVERAGEIFS(DATOS!$K$2:$K$20000,DATOS!$A$2:$A$20000,G173,CONFIG_METADATA!$G$2:$G$20000,1,DATOS!$I$2:$I$20000,"Lenguaje Musical"),"")))</f>
        <v/>
      </c>
      <c r="I173" t="str">
        <f>IF(G173="","",IF(G173="[FÓRMULA MANUAL]","",IFERROR(AVERAGEIFS(DATOS!$K$2:$K$20000,DATOS!$A$2:$A$20000,G173,CONFIG_METADATA!$G$2:$G$20000,1,DATOS!$I$2:$I$20000,"Orquesta/Banda/Conjunto"),"")))</f>
        <v/>
      </c>
      <c r="J173" t="str">
        <f>IF(G173="","",IF(G173="[FÓRMULA MANUAL]","",IFERROR(AVERAGEIFS(DATOS!$K$2:$K$20000,DATOS!$A$2:$A$20000,G173,CONFIG_METADATA!$G$2:$G$20000,1,DATOS!$I$2:$I$20000,"Conjunto"),"")))</f>
        <v/>
      </c>
      <c r="K173" t="str">
        <f>IF(G173="","",IF(G173="[FÓRMULA MANUAL]","",IFERROR(SUMPRODUCT((DATOS!$A$2:$A$20000=G173)*(CONFIG_METADATA!$G$2:$G$20000=1)*(COUNTIF(CONFIG_ASIGNATURAS!$B$7:$B$27,DATOS!$I$2:$I$20000)&gt;0)*(DATOS!$K$2:$K$20000))/SUMPRODUCT((DATOS!$A$2:$A$20000=G173)*(CONFIG_METADATA!$G$2:$G$20000=1)*(COUNTIF(CONFIG_ASIGNATURAS!$B$7:$B$27,DATOS!$I$2:$I$20000)&gt;0)*1),"")))</f>
        <v/>
      </c>
      <c r="N173" t="str">
        <f>IF(M173="","",IF(M173="[FÓRMULA MANUAL]","",IFERROR(AVERAGEIFS(DATOS!$K$2:$K$20000,DATOS!$A$2:$A$20000,M173,CONFIG_METADATA!$G$2:$G$20000,1,DATOS!$I$2:$I$20000,"Armonía"),"")))</f>
        <v/>
      </c>
      <c r="O173" t="str">
        <f>IF(M173="","",IF(M173="[FÓRMULA MANUAL]","",IFERROR(AVERAGEIFS(DATOS!$K$2:$K$20000,DATOS!$A$2:$A$20000,M173,CONFIG_METADATA!$G$2:$G$20000,1,DATOS!$I$2:$I$20000,"Orquesta/Banda/Conjunto"),"")))</f>
        <v/>
      </c>
      <c r="P173" t="str">
        <f>IF(M173="","",IF(M173="[FÓRMULA MANUAL]","",IFERROR(AVERAGEIFS(DATOS!$K$2:$K$20000,DATOS!$A$2:$A$20000,M173,CONFIG_METADATA!$G$2:$G$20000,1,DATOS!$I$2:$I$20000,"Música de Cámara"),"")))</f>
        <v/>
      </c>
      <c r="Q173" t="str">
        <f>IF(M173="","",IF(M173="[FÓRMULA MANUAL]","",IFERROR(SUMPRODUCT((DATOS!$A$2:$A$20000=M173)*(CONFIG_METADATA!$G$2:$G$20000=1)*(COUNTIF(CONFIG_ASIGNATURAS!$B$7:$B$27,DATOS!$I$2:$I$20000)&gt;0)*(DATOS!$K$2:$K$20000))/SUMPRODUCT((DATOS!$A$2:$A$20000=M173)*(CONFIG_METADATA!$G$2:$G$20000=1)*(COUNTIF(CONFIG_ASIGNATURAS!$B$7:$B$27,DATOS!$I$2:$I$20000)&gt;0)*1),"")))</f>
        <v/>
      </c>
      <c r="T173" t="str">
        <f>IF(S173="","",IF(S173="[FÓRMULA MANUAL]","",IFERROR(AVERAGEIFS(DATOS!$K$2:$K$20000,DATOS!$A$2:$A$20000,S173,CONFIG_METADATA!$G$2:$G$20000,1,DATOS!$I$2:$I$20000,"Armonía"),"")))</f>
        <v/>
      </c>
      <c r="U173" t="str">
        <f>IF(S173="","",IF(S173="[FÓRMULA MANUAL]","",IFERROR(AVERAGEIFS(DATOS!$K$2:$K$20000,DATOS!$A$2:$A$20000,S173,CONFIG_METADATA!$G$2:$G$20000,1,DATOS!$I$2:$I$20000,"Orquesta/Banda/Conjunto"),"")))</f>
        <v/>
      </c>
      <c r="V173" t="str">
        <f>IF(S173="","",IF(S173="[FÓRMULA MANUAL]","",IFERROR(AVERAGEIFS(DATOS!$K$2:$K$20000,DATOS!$A$2:$A$20000,S173,CONFIG_METADATA!$G$2:$G$20000,1,DATOS!$I$2:$I$20000,"Música de Cámara"),"")))</f>
        <v/>
      </c>
      <c r="W173" t="str">
        <f>IF(S173="","",IF(S173="[FÓRMULA MANUAL]","",IFERROR(SUMPRODUCT((DATOS!$A$2:$A$20000=S173)*(CONFIG_METADATA!$G$2:$G$20000=1)*(COUNTIF(CONFIG_ASIGNATURAS!$B$7:$B$27,DATOS!$I$2:$I$20000)&gt;0)*(DATOS!$K$2:$K$20000))/SUMPRODUCT((DATOS!$A$2:$A$20000=S173)*(CONFIG_METADATA!$G$2:$G$20000=1)*(COUNTIF(CONFIG_ASIGNATURAS!$B$7:$B$27,DATOS!$I$2:$I$20000)&gt;0)*1),"")))</f>
        <v/>
      </c>
      <c r="Z173" t="str">
        <f>IF(Y173="","",IF(Y173="[FÓRMULA MANUAL]","",IFERROR(AVERAGEIFS(DATOS!$K$2:$K$20000,DATOS!$A$2:$A$20000,Y173,CONFIG_METADATA!$G$2:$G$20000,1,DATOS!$I$2:$I$20000,"Análisis"),"")))</f>
        <v/>
      </c>
      <c r="AA173" t="str">
        <f>IF(Y173="","",IF(Y173="[FÓRMULA MANUAL]","",IFERROR(AVERAGEIFS(DATOS!$K$2:$K$20000,DATOS!$A$2:$A$20000,Y173,CONFIG_METADATA!$G$2:$G$20000,1,DATOS!$I$2:$I$20000,"Orquesta/Banda/Conjunto"),"")))</f>
        <v/>
      </c>
      <c r="AB173" t="str">
        <f>IF(Y173="","",IF(Y173="[FÓRMULA MANUAL]","",IFERROR(AVERAGEIFS(DATOS!$K$2:$K$20000,DATOS!$A$2:$A$20000,Y173,CONFIG_METADATA!$G$2:$G$20000,1,DATOS!$I$2:$I$20000,"Música de Cámara"),"")))</f>
        <v/>
      </c>
      <c r="AC173" t="str">
        <f>IF(Y173="","",IF(Y173="[FÓRMULA MANUAL]","",IFERROR(SUMPRODUCT((DATOS!$A$2:$A$20000=Y173)*(CONFIG_METADATA!$G$2:$G$20000=1)*(COUNTIF(CONFIG_ASIGNATURAS!$B$7:$B$27,DATOS!$I$2:$I$20000)&gt;0)*(DATOS!$K$2:$K$20000))/SUMPRODUCT((DATOS!$A$2:$A$20000=Y173)*(CONFIG_METADATA!$G$2:$G$20000=1)*(COUNTIF(CONFIG_ASIGNATURAS!$B$7:$B$27,DATOS!$I$2:$I$20000)&gt;0)*1),"")))</f>
        <v/>
      </c>
      <c r="AF173" t="str">
        <f>IF(AE173="","",IF(AE173="[FÓRMULA MANUAL]","",IFERROR(AVERAGEIFS(DATOS!$K$2:$K$20000,DATOS!$A$2:$A$20000,AE173,CONFIG_METADATA!$G$2:$G$20000,1,DATOS!$I$2:$I$20000,"Análisis"),"")))</f>
        <v/>
      </c>
      <c r="AG173" t="str">
        <f>IF(AE173="","",IF(AE173="[FÓRMULA MANUAL]","",IFERROR(AVERAGEIFS(DATOS!$K$2:$K$20000,DATOS!$A$2:$A$20000,AE173,CONFIG_METADATA!$G$2:$G$20000,1,DATOS!$I$2:$I$20000,"Orquesta/Banda/Conjunto"),"")))</f>
        <v/>
      </c>
      <c r="AH173" t="str">
        <f>IF(AE173="","",IF(AE173="[FÓRMULA MANUAL]","",IFERROR(AVERAGEIFS(DATOS!$K$2:$K$20000,DATOS!$A$2:$A$20000,AE173,CONFIG_METADATA!$G$2:$G$20000,1,DATOS!$I$2:$I$20000,"Música de Cámara"),"")))</f>
        <v/>
      </c>
      <c r="AI173" t="str">
        <f>IF(AE173="","",IF(AE173="[FÓRMULA MANUAL]","",IFERROR(SUMPRODUCT((DATOS!$A$2:$A$20000=AE173)*(CONFIG_METADATA!$G$2:$G$20000=1)*(COUNTIF(CONFIG_ASIGNATURAS!$B$7:$B$27,DATOS!$I$2:$I$20000)&gt;0)*(DATOS!$K$2:$K$20000))/SUMPRODUCT((DATOS!$A$2:$A$20000=AE173)*(CONFIG_METADATA!$G$2:$G$20000=1)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MANUAL]","",IFERROR(AVERAGEIFS(DATOS!$K$2:$K$20000,DATOS!$A$2:$A$20000,A174,CONFIG_METADATA!$G$2:$G$20000,1,DATOS!$I$2:$I$20000,"Lenguaje Musical"),"")))</f>
        <v/>
      </c>
      <c r="C174" t="str">
        <f>IF(A174="","",IF(A174="[FÓRMULA MANUAL]","",IFERROR(AVERAGEIFS(DATOS!$K$2:$K$20000,DATOS!$A$2:$A$20000,A174,CONFIG_METADATA!$G$2:$G$20000,1,DATOS!$I$2:$I$20000,"Orquesta/Banda/Conjunto"),"")))</f>
        <v/>
      </c>
      <c r="D174" t="str">
        <f>IF(A174="","",IF(A174="[FÓRMULA MANUAL]","",IFERROR(AVERAGEIFS(DATOS!$K$2:$K$20000,DATOS!$A$2:$A$20000,A174,CONFIG_METADATA!$G$2:$G$20000,1,DATOS!$I$2:$I$20000,"Conjunto"),"")))</f>
        <v/>
      </c>
      <c r="E174" t="str">
        <f>IF(A174="","",IF(A174="[FÓRMULA MANUAL]","",IFERROR(SUMPRODUCT((DATOS!$A$2:$A$20000=A174)*(CONFIG_METADATA!$G$2:$G$20000=1)*(COUNTIF(CONFIG_ASIGNATURAS!$B$7:$B$27,DATOS!$I$2:$I$20000)&gt;0)*(DATOS!$K$2:$K$20000))/SUMPRODUCT((DATOS!$A$2:$A$20000=A174)*(CONFIG_METADATA!$G$2:$G$20000=1)*(COUNTIF(CONFIG_ASIGNATURAS!$B$7:$B$27,DATOS!$I$2:$I$20000)&gt;0)*1),"")))</f>
        <v/>
      </c>
      <c r="H174" t="str">
        <f>IF(G174="","",IF(G174="[FÓRMULA MANUAL]","",IFERROR(AVERAGEIFS(DATOS!$K$2:$K$20000,DATOS!$A$2:$A$20000,G174,CONFIG_METADATA!$G$2:$G$20000,1,DATOS!$I$2:$I$20000,"Lenguaje Musical"),"")))</f>
        <v/>
      </c>
      <c r="I174" t="str">
        <f>IF(G174="","",IF(G174="[FÓRMULA MANUAL]","",IFERROR(AVERAGEIFS(DATOS!$K$2:$K$20000,DATOS!$A$2:$A$20000,G174,CONFIG_METADATA!$G$2:$G$20000,1,DATOS!$I$2:$I$20000,"Orquesta/Banda/Conjunto"),"")))</f>
        <v/>
      </c>
      <c r="J174" t="str">
        <f>IF(G174="","",IF(G174="[FÓRMULA MANUAL]","",IFERROR(AVERAGEIFS(DATOS!$K$2:$K$20000,DATOS!$A$2:$A$20000,G174,CONFIG_METADATA!$G$2:$G$20000,1,DATOS!$I$2:$I$20000,"Conjunto"),"")))</f>
        <v/>
      </c>
      <c r="K174" t="str">
        <f>IF(G174="","",IF(G174="[FÓRMULA MANUAL]","",IFERROR(SUMPRODUCT((DATOS!$A$2:$A$20000=G174)*(CONFIG_METADATA!$G$2:$G$20000=1)*(COUNTIF(CONFIG_ASIGNATURAS!$B$7:$B$27,DATOS!$I$2:$I$20000)&gt;0)*(DATOS!$K$2:$K$20000))/SUMPRODUCT((DATOS!$A$2:$A$20000=G174)*(CONFIG_METADATA!$G$2:$G$20000=1)*(COUNTIF(CONFIG_ASIGNATURAS!$B$7:$B$27,DATOS!$I$2:$I$20000)&gt;0)*1),"")))</f>
        <v/>
      </c>
      <c r="N174" t="str">
        <f>IF(M174="","",IF(M174="[FÓRMULA MANUAL]","",IFERROR(AVERAGEIFS(DATOS!$K$2:$K$20000,DATOS!$A$2:$A$20000,M174,CONFIG_METADATA!$G$2:$G$20000,1,DATOS!$I$2:$I$20000,"Armonía"),"")))</f>
        <v/>
      </c>
      <c r="O174" t="str">
        <f>IF(M174="","",IF(M174="[FÓRMULA MANUAL]","",IFERROR(AVERAGEIFS(DATOS!$K$2:$K$20000,DATOS!$A$2:$A$20000,M174,CONFIG_METADATA!$G$2:$G$20000,1,DATOS!$I$2:$I$20000,"Orquesta/Banda/Conjunto"),"")))</f>
        <v/>
      </c>
      <c r="P174" t="str">
        <f>IF(M174="","",IF(M174="[FÓRMULA MANUAL]","",IFERROR(AVERAGEIFS(DATOS!$K$2:$K$20000,DATOS!$A$2:$A$20000,M174,CONFIG_METADATA!$G$2:$G$20000,1,DATOS!$I$2:$I$20000,"Música de Cámara"),"")))</f>
        <v/>
      </c>
      <c r="Q174" t="str">
        <f>IF(M174="","",IF(M174="[FÓRMULA MANUAL]","",IFERROR(SUMPRODUCT((DATOS!$A$2:$A$20000=M174)*(CONFIG_METADATA!$G$2:$G$20000=1)*(COUNTIF(CONFIG_ASIGNATURAS!$B$7:$B$27,DATOS!$I$2:$I$20000)&gt;0)*(DATOS!$K$2:$K$20000))/SUMPRODUCT((DATOS!$A$2:$A$20000=M174)*(CONFIG_METADATA!$G$2:$G$20000=1)*(COUNTIF(CONFIG_ASIGNATURAS!$B$7:$B$27,DATOS!$I$2:$I$20000)&gt;0)*1),"")))</f>
        <v/>
      </c>
      <c r="T174" t="str">
        <f>IF(S174="","",IF(S174="[FÓRMULA MANUAL]","",IFERROR(AVERAGEIFS(DATOS!$K$2:$K$20000,DATOS!$A$2:$A$20000,S174,CONFIG_METADATA!$G$2:$G$20000,1,DATOS!$I$2:$I$20000,"Armonía"),"")))</f>
        <v/>
      </c>
      <c r="U174" t="str">
        <f>IF(S174="","",IF(S174="[FÓRMULA MANUAL]","",IFERROR(AVERAGEIFS(DATOS!$K$2:$K$20000,DATOS!$A$2:$A$20000,S174,CONFIG_METADATA!$G$2:$G$20000,1,DATOS!$I$2:$I$20000,"Orquesta/Banda/Conjunto"),"")))</f>
        <v/>
      </c>
      <c r="V174" t="str">
        <f>IF(S174="","",IF(S174="[FÓRMULA MANUAL]","",IFERROR(AVERAGEIFS(DATOS!$K$2:$K$20000,DATOS!$A$2:$A$20000,S174,CONFIG_METADATA!$G$2:$G$20000,1,DATOS!$I$2:$I$20000,"Música de Cámara"),"")))</f>
        <v/>
      </c>
      <c r="W174" t="str">
        <f>IF(S174="","",IF(S174="[FÓRMULA MANUAL]","",IFERROR(SUMPRODUCT((DATOS!$A$2:$A$20000=S174)*(CONFIG_METADATA!$G$2:$G$20000=1)*(COUNTIF(CONFIG_ASIGNATURAS!$B$7:$B$27,DATOS!$I$2:$I$20000)&gt;0)*(DATOS!$K$2:$K$20000))/SUMPRODUCT((DATOS!$A$2:$A$20000=S174)*(CONFIG_METADATA!$G$2:$G$20000=1)*(COUNTIF(CONFIG_ASIGNATURAS!$B$7:$B$27,DATOS!$I$2:$I$20000)&gt;0)*1),"")))</f>
        <v/>
      </c>
      <c r="Z174" t="str">
        <f>IF(Y174="","",IF(Y174="[FÓRMULA MANUAL]","",IFERROR(AVERAGEIFS(DATOS!$K$2:$K$20000,DATOS!$A$2:$A$20000,Y174,CONFIG_METADATA!$G$2:$G$20000,1,DATOS!$I$2:$I$20000,"Análisis"),"")))</f>
        <v/>
      </c>
      <c r="AA174" t="str">
        <f>IF(Y174="","",IF(Y174="[FÓRMULA MANUAL]","",IFERROR(AVERAGEIFS(DATOS!$K$2:$K$20000,DATOS!$A$2:$A$20000,Y174,CONFIG_METADATA!$G$2:$G$20000,1,DATOS!$I$2:$I$20000,"Orquesta/Banda/Conjunto"),"")))</f>
        <v/>
      </c>
      <c r="AB174" t="str">
        <f>IF(Y174="","",IF(Y174="[FÓRMULA MANUAL]","",IFERROR(AVERAGEIFS(DATOS!$K$2:$K$20000,DATOS!$A$2:$A$20000,Y174,CONFIG_METADATA!$G$2:$G$20000,1,DATOS!$I$2:$I$20000,"Música de Cámara"),"")))</f>
        <v/>
      </c>
      <c r="AC174" t="str">
        <f>IF(Y174="","",IF(Y174="[FÓRMULA MANUAL]","",IFERROR(SUMPRODUCT((DATOS!$A$2:$A$20000=Y174)*(CONFIG_METADATA!$G$2:$G$20000=1)*(COUNTIF(CONFIG_ASIGNATURAS!$B$7:$B$27,DATOS!$I$2:$I$20000)&gt;0)*(DATOS!$K$2:$K$20000))/SUMPRODUCT((DATOS!$A$2:$A$20000=Y174)*(CONFIG_METADATA!$G$2:$G$20000=1)*(COUNTIF(CONFIG_ASIGNATURAS!$B$7:$B$27,DATOS!$I$2:$I$20000)&gt;0)*1),"")))</f>
        <v/>
      </c>
      <c r="AF174" t="str">
        <f>IF(AE174="","",IF(AE174="[FÓRMULA MANUAL]","",IFERROR(AVERAGEIFS(DATOS!$K$2:$K$20000,DATOS!$A$2:$A$20000,AE174,CONFIG_METADATA!$G$2:$G$20000,1,DATOS!$I$2:$I$20000,"Análisis"),"")))</f>
        <v/>
      </c>
      <c r="AG174" t="str">
        <f>IF(AE174="","",IF(AE174="[FÓRMULA MANUAL]","",IFERROR(AVERAGEIFS(DATOS!$K$2:$K$20000,DATOS!$A$2:$A$20000,AE174,CONFIG_METADATA!$G$2:$G$20000,1,DATOS!$I$2:$I$20000,"Orquesta/Banda/Conjunto"),"")))</f>
        <v/>
      </c>
      <c r="AH174" t="str">
        <f>IF(AE174="","",IF(AE174="[FÓRMULA MANUAL]","",IFERROR(AVERAGEIFS(DATOS!$K$2:$K$20000,DATOS!$A$2:$A$20000,AE174,CONFIG_METADATA!$G$2:$G$20000,1,DATOS!$I$2:$I$20000,"Música de Cámara"),"")))</f>
        <v/>
      </c>
      <c r="AI174" t="str">
        <f>IF(AE174="","",IF(AE174="[FÓRMULA MANUAL]","",IFERROR(SUMPRODUCT((DATOS!$A$2:$A$20000=AE174)*(CONFIG_METADATA!$G$2:$G$20000=1)*(COUNTIF(CONFIG_ASIGNATURAS!$B$7:$B$27,DATOS!$I$2:$I$20000)&gt;0)*(DATOS!$K$2:$K$20000))/SUMPRODUCT((DATOS!$A$2:$A$20000=AE174)*(CONFIG_METADATA!$G$2:$G$20000=1)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MANUAL]","",IFERROR(AVERAGEIFS(DATOS!$K$2:$K$20000,DATOS!$A$2:$A$20000,A175,CONFIG_METADATA!$G$2:$G$20000,1,DATOS!$I$2:$I$20000,"Lenguaje Musical"),"")))</f>
        <v/>
      </c>
      <c r="C175" t="str">
        <f>IF(A175="","",IF(A175="[FÓRMULA MANUAL]","",IFERROR(AVERAGEIFS(DATOS!$K$2:$K$20000,DATOS!$A$2:$A$20000,A175,CONFIG_METADATA!$G$2:$G$20000,1,DATOS!$I$2:$I$20000,"Orquesta/Banda/Conjunto"),"")))</f>
        <v/>
      </c>
      <c r="D175" t="str">
        <f>IF(A175="","",IF(A175="[FÓRMULA MANUAL]","",IFERROR(AVERAGEIFS(DATOS!$K$2:$K$20000,DATOS!$A$2:$A$20000,A175,CONFIG_METADATA!$G$2:$G$20000,1,DATOS!$I$2:$I$20000,"Conjunto"),"")))</f>
        <v/>
      </c>
      <c r="E175" t="str">
        <f>IF(A175="","",IF(A175="[FÓRMULA MANUAL]","",IFERROR(SUMPRODUCT((DATOS!$A$2:$A$20000=A175)*(CONFIG_METADATA!$G$2:$G$20000=1)*(COUNTIF(CONFIG_ASIGNATURAS!$B$7:$B$27,DATOS!$I$2:$I$20000)&gt;0)*(DATOS!$K$2:$K$20000))/SUMPRODUCT((DATOS!$A$2:$A$20000=A175)*(CONFIG_METADATA!$G$2:$G$20000=1)*(COUNTIF(CONFIG_ASIGNATURAS!$B$7:$B$27,DATOS!$I$2:$I$20000)&gt;0)*1),"")))</f>
        <v/>
      </c>
      <c r="H175" t="str">
        <f>IF(G175="","",IF(G175="[FÓRMULA MANUAL]","",IFERROR(AVERAGEIFS(DATOS!$K$2:$K$20000,DATOS!$A$2:$A$20000,G175,CONFIG_METADATA!$G$2:$G$20000,1,DATOS!$I$2:$I$20000,"Lenguaje Musical"),"")))</f>
        <v/>
      </c>
      <c r="I175" t="str">
        <f>IF(G175="","",IF(G175="[FÓRMULA MANUAL]","",IFERROR(AVERAGEIFS(DATOS!$K$2:$K$20000,DATOS!$A$2:$A$20000,G175,CONFIG_METADATA!$G$2:$G$20000,1,DATOS!$I$2:$I$20000,"Orquesta/Banda/Conjunto"),"")))</f>
        <v/>
      </c>
      <c r="J175" t="str">
        <f>IF(G175="","",IF(G175="[FÓRMULA MANUAL]","",IFERROR(AVERAGEIFS(DATOS!$K$2:$K$20000,DATOS!$A$2:$A$20000,G175,CONFIG_METADATA!$G$2:$G$20000,1,DATOS!$I$2:$I$20000,"Conjunto"),"")))</f>
        <v/>
      </c>
      <c r="K175" t="str">
        <f>IF(G175="","",IF(G175="[FÓRMULA MANUAL]","",IFERROR(SUMPRODUCT((DATOS!$A$2:$A$20000=G175)*(CONFIG_METADATA!$G$2:$G$20000=1)*(COUNTIF(CONFIG_ASIGNATURAS!$B$7:$B$27,DATOS!$I$2:$I$20000)&gt;0)*(DATOS!$K$2:$K$20000))/SUMPRODUCT((DATOS!$A$2:$A$20000=G175)*(CONFIG_METADATA!$G$2:$G$20000=1)*(COUNTIF(CONFIG_ASIGNATURAS!$B$7:$B$27,DATOS!$I$2:$I$20000)&gt;0)*1),"")))</f>
        <v/>
      </c>
      <c r="N175" t="str">
        <f>IF(M175="","",IF(M175="[FÓRMULA MANUAL]","",IFERROR(AVERAGEIFS(DATOS!$K$2:$K$20000,DATOS!$A$2:$A$20000,M175,CONFIG_METADATA!$G$2:$G$20000,1,DATOS!$I$2:$I$20000,"Armonía"),"")))</f>
        <v/>
      </c>
      <c r="O175" t="str">
        <f>IF(M175="","",IF(M175="[FÓRMULA MANUAL]","",IFERROR(AVERAGEIFS(DATOS!$K$2:$K$20000,DATOS!$A$2:$A$20000,M175,CONFIG_METADATA!$G$2:$G$20000,1,DATOS!$I$2:$I$20000,"Orquesta/Banda/Conjunto"),"")))</f>
        <v/>
      </c>
      <c r="P175" t="str">
        <f>IF(M175="","",IF(M175="[FÓRMULA MANUAL]","",IFERROR(AVERAGEIFS(DATOS!$K$2:$K$20000,DATOS!$A$2:$A$20000,M175,CONFIG_METADATA!$G$2:$G$20000,1,DATOS!$I$2:$I$20000,"Música de Cámara"),"")))</f>
        <v/>
      </c>
      <c r="Q175" t="str">
        <f>IF(M175="","",IF(M175="[FÓRMULA MANUAL]","",IFERROR(SUMPRODUCT((DATOS!$A$2:$A$20000=M175)*(CONFIG_METADATA!$G$2:$G$20000=1)*(COUNTIF(CONFIG_ASIGNATURAS!$B$7:$B$27,DATOS!$I$2:$I$20000)&gt;0)*(DATOS!$K$2:$K$20000))/SUMPRODUCT((DATOS!$A$2:$A$20000=M175)*(CONFIG_METADATA!$G$2:$G$20000=1)*(COUNTIF(CONFIG_ASIGNATURAS!$B$7:$B$27,DATOS!$I$2:$I$20000)&gt;0)*1),"")))</f>
        <v/>
      </c>
      <c r="T175" t="str">
        <f>IF(S175="","",IF(S175="[FÓRMULA MANUAL]","",IFERROR(AVERAGEIFS(DATOS!$K$2:$K$20000,DATOS!$A$2:$A$20000,S175,CONFIG_METADATA!$G$2:$G$20000,1,DATOS!$I$2:$I$20000,"Armonía"),"")))</f>
        <v/>
      </c>
      <c r="U175" t="str">
        <f>IF(S175="","",IF(S175="[FÓRMULA MANUAL]","",IFERROR(AVERAGEIFS(DATOS!$K$2:$K$20000,DATOS!$A$2:$A$20000,S175,CONFIG_METADATA!$G$2:$G$20000,1,DATOS!$I$2:$I$20000,"Orquesta/Banda/Conjunto"),"")))</f>
        <v/>
      </c>
      <c r="V175" t="str">
        <f>IF(S175="","",IF(S175="[FÓRMULA MANUAL]","",IFERROR(AVERAGEIFS(DATOS!$K$2:$K$20000,DATOS!$A$2:$A$20000,S175,CONFIG_METADATA!$G$2:$G$20000,1,DATOS!$I$2:$I$20000,"Música de Cámara"),"")))</f>
        <v/>
      </c>
      <c r="W175" t="str">
        <f>IF(S175="","",IF(S175="[FÓRMULA MANUAL]","",IFERROR(SUMPRODUCT((DATOS!$A$2:$A$20000=S175)*(CONFIG_METADATA!$G$2:$G$20000=1)*(COUNTIF(CONFIG_ASIGNATURAS!$B$7:$B$27,DATOS!$I$2:$I$20000)&gt;0)*(DATOS!$K$2:$K$20000))/SUMPRODUCT((DATOS!$A$2:$A$20000=S175)*(CONFIG_METADATA!$G$2:$G$20000=1)*(COUNTIF(CONFIG_ASIGNATURAS!$B$7:$B$27,DATOS!$I$2:$I$20000)&gt;0)*1),"")))</f>
        <v/>
      </c>
      <c r="Z175" t="str">
        <f>IF(Y175="","",IF(Y175="[FÓRMULA MANUAL]","",IFERROR(AVERAGEIFS(DATOS!$K$2:$K$20000,DATOS!$A$2:$A$20000,Y175,CONFIG_METADATA!$G$2:$G$20000,1,DATOS!$I$2:$I$20000,"Análisis"),"")))</f>
        <v/>
      </c>
      <c r="AA175" t="str">
        <f>IF(Y175="","",IF(Y175="[FÓRMULA MANUAL]","",IFERROR(AVERAGEIFS(DATOS!$K$2:$K$20000,DATOS!$A$2:$A$20000,Y175,CONFIG_METADATA!$G$2:$G$20000,1,DATOS!$I$2:$I$20000,"Orquesta/Banda/Conjunto"),"")))</f>
        <v/>
      </c>
      <c r="AB175" t="str">
        <f>IF(Y175="","",IF(Y175="[FÓRMULA MANUAL]","",IFERROR(AVERAGEIFS(DATOS!$K$2:$K$20000,DATOS!$A$2:$A$20000,Y175,CONFIG_METADATA!$G$2:$G$20000,1,DATOS!$I$2:$I$20000,"Música de Cámara"),"")))</f>
        <v/>
      </c>
      <c r="AC175" t="str">
        <f>IF(Y175="","",IF(Y175="[FÓRMULA MANUAL]","",IFERROR(SUMPRODUCT((DATOS!$A$2:$A$20000=Y175)*(CONFIG_METADATA!$G$2:$G$20000=1)*(COUNTIF(CONFIG_ASIGNATURAS!$B$7:$B$27,DATOS!$I$2:$I$20000)&gt;0)*(DATOS!$K$2:$K$20000))/SUMPRODUCT((DATOS!$A$2:$A$20000=Y175)*(CONFIG_METADATA!$G$2:$G$20000=1)*(COUNTIF(CONFIG_ASIGNATURAS!$B$7:$B$27,DATOS!$I$2:$I$20000)&gt;0)*1),"")))</f>
        <v/>
      </c>
      <c r="AF175" t="str">
        <f>IF(AE175="","",IF(AE175="[FÓRMULA MANUAL]","",IFERROR(AVERAGEIFS(DATOS!$K$2:$K$20000,DATOS!$A$2:$A$20000,AE175,CONFIG_METADATA!$G$2:$G$20000,1,DATOS!$I$2:$I$20000,"Análisis"),"")))</f>
        <v/>
      </c>
      <c r="AG175" t="str">
        <f>IF(AE175="","",IF(AE175="[FÓRMULA MANUAL]","",IFERROR(AVERAGEIFS(DATOS!$K$2:$K$20000,DATOS!$A$2:$A$20000,AE175,CONFIG_METADATA!$G$2:$G$20000,1,DATOS!$I$2:$I$20000,"Orquesta/Banda/Conjunto"),"")))</f>
        <v/>
      </c>
      <c r="AH175" t="str">
        <f>IF(AE175="","",IF(AE175="[FÓRMULA MANUAL]","",IFERROR(AVERAGEIFS(DATOS!$K$2:$K$20000,DATOS!$A$2:$A$20000,AE175,CONFIG_METADATA!$G$2:$G$20000,1,DATOS!$I$2:$I$20000,"Música de Cámara"),"")))</f>
        <v/>
      </c>
      <c r="AI175" t="str">
        <f>IF(AE175="","",IF(AE175="[FÓRMULA MANUAL]","",IFERROR(SUMPRODUCT((DATOS!$A$2:$A$20000=AE175)*(CONFIG_METADATA!$G$2:$G$20000=1)*(COUNTIF(CONFIG_ASIGNATURAS!$B$7:$B$27,DATOS!$I$2:$I$20000)&gt;0)*(DATOS!$K$2:$K$20000))/SUMPRODUCT((DATOS!$A$2:$A$20000=AE175)*(CONFIG_METADATA!$G$2:$G$20000=1)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MANUAL]","",IFERROR(AVERAGEIFS(DATOS!$K$2:$K$20000,DATOS!$A$2:$A$20000,A176,CONFIG_METADATA!$G$2:$G$20000,1,DATOS!$I$2:$I$20000,"Lenguaje Musical"),"")))</f>
        <v/>
      </c>
      <c r="C176" t="str">
        <f>IF(A176="","",IF(A176="[FÓRMULA MANUAL]","",IFERROR(AVERAGEIFS(DATOS!$K$2:$K$20000,DATOS!$A$2:$A$20000,A176,CONFIG_METADATA!$G$2:$G$20000,1,DATOS!$I$2:$I$20000,"Orquesta/Banda/Conjunto"),"")))</f>
        <v/>
      </c>
      <c r="D176" t="str">
        <f>IF(A176="","",IF(A176="[FÓRMULA MANUAL]","",IFERROR(AVERAGEIFS(DATOS!$K$2:$K$20000,DATOS!$A$2:$A$20000,A176,CONFIG_METADATA!$G$2:$G$20000,1,DATOS!$I$2:$I$20000,"Conjunto"),"")))</f>
        <v/>
      </c>
      <c r="E176" t="str">
        <f>IF(A176="","",IF(A176="[FÓRMULA MANUAL]","",IFERROR(SUMPRODUCT((DATOS!$A$2:$A$20000=A176)*(CONFIG_METADATA!$G$2:$G$20000=1)*(COUNTIF(CONFIG_ASIGNATURAS!$B$7:$B$27,DATOS!$I$2:$I$20000)&gt;0)*(DATOS!$K$2:$K$20000))/SUMPRODUCT((DATOS!$A$2:$A$20000=A176)*(CONFIG_METADATA!$G$2:$G$20000=1)*(COUNTIF(CONFIG_ASIGNATURAS!$B$7:$B$27,DATOS!$I$2:$I$20000)&gt;0)*1),"")))</f>
        <v/>
      </c>
      <c r="H176" t="str">
        <f>IF(G176="","",IF(G176="[FÓRMULA MANUAL]","",IFERROR(AVERAGEIFS(DATOS!$K$2:$K$20000,DATOS!$A$2:$A$20000,G176,CONFIG_METADATA!$G$2:$G$20000,1,DATOS!$I$2:$I$20000,"Lenguaje Musical"),"")))</f>
        <v/>
      </c>
      <c r="I176" t="str">
        <f>IF(G176="","",IF(G176="[FÓRMULA MANUAL]","",IFERROR(AVERAGEIFS(DATOS!$K$2:$K$20000,DATOS!$A$2:$A$20000,G176,CONFIG_METADATA!$G$2:$G$20000,1,DATOS!$I$2:$I$20000,"Orquesta/Banda/Conjunto"),"")))</f>
        <v/>
      </c>
      <c r="J176" t="str">
        <f>IF(G176="","",IF(G176="[FÓRMULA MANUAL]","",IFERROR(AVERAGEIFS(DATOS!$K$2:$K$20000,DATOS!$A$2:$A$20000,G176,CONFIG_METADATA!$G$2:$G$20000,1,DATOS!$I$2:$I$20000,"Conjunto"),"")))</f>
        <v/>
      </c>
      <c r="K176" t="str">
        <f>IF(G176="","",IF(G176="[FÓRMULA MANUAL]","",IFERROR(SUMPRODUCT((DATOS!$A$2:$A$20000=G176)*(CONFIG_METADATA!$G$2:$G$20000=1)*(COUNTIF(CONFIG_ASIGNATURAS!$B$7:$B$27,DATOS!$I$2:$I$20000)&gt;0)*(DATOS!$K$2:$K$20000))/SUMPRODUCT((DATOS!$A$2:$A$20000=G176)*(CONFIG_METADATA!$G$2:$G$20000=1)*(COUNTIF(CONFIG_ASIGNATURAS!$B$7:$B$27,DATOS!$I$2:$I$20000)&gt;0)*1),"")))</f>
        <v/>
      </c>
      <c r="N176" t="str">
        <f>IF(M176="","",IF(M176="[FÓRMULA MANUAL]","",IFERROR(AVERAGEIFS(DATOS!$K$2:$K$20000,DATOS!$A$2:$A$20000,M176,CONFIG_METADATA!$G$2:$G$20000,1,DATOS!$I$2:$I$20000,"Armonía"),"")))</f>
        <v/>
      </c>
      <c r="O176" t="str">
        <f>IF(M176="","",IF(M176="[FÓRMULA MANUAL]","",IFERROR(AVERAGEIFS(DATOS!$K$2:$K$20000,DATOS!$A$2:$A$20000,M176,CONFIG_METADATA!$G$2:$G$20000,1,DATOS!$I$2:$I$20000,"Orquesta/Banda/Conjunto"),"")))</f>
        <v/>
      </c>
      <c r="P176" t="str">
        <f>IF(M176="","",IF(M176="[FÓRMULA MANUAL]","",IFERROR(AVERAGEIFS(DATOS!$K$2:$K$20000,DATOS!$A$2:$A$20000,M176,CONFIG_METADATA!$G$2:$G$20000,1,DATOS!$I$2:$I$20000,"Música de Cámara"),"")))</f>
        <v/>
      </c>
      <c r="Q176" t="str">
        <f>IF(M176="","",IF(M176="[FÓRMULA MANUAL]","",IFERROR(SUMPRODUCT((DATOS!$A$2:$A$20000=M176)*(CONFIG_METADATA!$G$2:$G$20000=1)*(COUNTIF(CONFIG_ASIGNATURAS!$B$7:$B$27,DATOS!$I$2:$I$20000)&gt;0)*(DATOS!$K$2:$K$20000))/SUMPRODUCT((DATOS!$A$2:$A$20000=M176)*(CONFIG_METADATA!$G$2:$G$20000=1)*(COUNTIF(CONFIG_ASIGNATURAS!$B$7:$B$27,DATOS!$I$2:$I$20000)&gt;0)*1),"")))</f>
        <v/>
      </c>
      <c r="T176" t="str">
        <f>IF(S176="","",IF(S176="[FÓRMULA MANUAL]","",IFERROR(AVERAGEIFS(DATOS!$K$2:$K$20000,DATOS!$A$2:$A$20000,S176,CONFIG_METADATA!$G$2:$G$20000,1,DATOS!$I$2:$I$20000,"Armonía"),"")))</f>
        <v/>
      </c>
      <c r="U176" t="str">
        <f>IF(S176="","",IF(S176="[FÓRMULA MANUAL]","",IFERROR(AVERAGEIFS(DATOS!$K$2:$K$20000,DATOS!$A$2:$A$20000,S176,CONFIG_METADATA!$G$2:$G$20000,1,DATOS!$I$2:$I$20000,"Orquesta/Banda/Conjunto"),"")))</f>
        <v/>
      </c>
      <c r="V176" t="str">
        <f>IF(S176="","",IF(S176="[FÓRMULA MANUAL]","",IFERROR(AVERAGEIFS(DATOS!$K$2:$K$20000,DATOS!$A$2:$A$20000,S176,CONFIG_METADATA!$G$2:$G$20000,1,DATOS!$I$2:$I$20000,"Música de Cámara"),"")))</f>
        <v/>
      </c>
      <c r="W176" t="str">
        <f>IF(S176="","",IF(S176="[FÓRMULA MANUAL]","",IFERROR(SUMPRODUCT((DATOS!$A$2:$A$20000=S176)*(CONFIG_METADATA!$G$2:$G$20000=1)*(COUNTIF(CONFIG_ASIGNATURAS!$B$7:$B$27,DATOS!$I$2:$I$20000)&gt;0)*(DATOS!$K$2:$K$20000))/SUMPRODUCT((DATOS!$A$2:$A$20000=S176)*(CONFIG_METADATA!$G$2:$G$20000=1)*(COUNTIF(CONFIG_ASIGNATURAS!$B$7:$B$27,DATOS!$I$2:$I$20000)&gt;0)*1),"")))</f>
        <v/>
      </c>
      <c r="Z176" t="str">
        <f>IF(Y176="","",IF(Y176="[FÓRMULA MANUAL]","",IFERROR(AVERAGEIFS(DATOS!$K$2:$K$20000,DATOS!$A$2:$A$20000,Y176,CONFIG_METADATA!$G$2:$G$20000,1,DATOS!$I$2:$I$20000,"Análisis"),"")))</f>
        <v/>
      </c>
      <c r="AA176" t="str">
        <f>IF(Y176="","",IF(Y176="[FÓRMULA MANUAL]","",IFERROR(AVERAGEIFS(DATOS!$K$2:$K$20000,DATOS!$A$2:$A$20000,Y176,CONFIG_METADATA!$G$2:$G$20000,1,DATOS!$I$2:$I$20000,"Orquesta/Banda/Conjunto"),"")))</f>
        <v/>
      </c>
      <c r="AB176" t="str">
        <f>IF(Y176="","",IF(Y176="[FÓRMULA MANUAL]","",IFERROR(AVERAGEIFS(DATOS!$K$2:$K$20000,DATOS!$A$2:$A$20000,Y176,CONFIG_METADATA!$G$2:$G$20000,1,DATOS!$I$2:$I$20000,"Música de Cámara"),"")))</f>
        <v/>
      </c>
      <c r="AC176" t="str">
        <f>IF(Y176="","",IF(Y176="[FÓRMULA MANUAL]","",IFERROR(SUMPRODUCT((DATOS!$A$2:$A$20000=Y176)*(CONFIG_METADATA!$G$2:$G$20000=1)*(COUNTIF(CONFIG_ASIGNATURAS!$B$7:$B$27,DATOS!$I$2:$I$20000)&gt;0)*(DATOS!$K$2:$K$20000))/SUMPRODUCT((DATOS!$A$2:$A$20000=Y176)*(CONFIG_METADATA!$G$2:$G$20000=1)*(COUNTIF(CONFIG_ASIGNATURAS!$B$7:$B$27,DATOS!$I$2:$I$20000)&gt;0)*1),"")))</f>
        <v/>
      </c>
      <c r="AF176" t="str">
        <f>IF(AE176="","",IF(AE176="[FÓRMULA MANUAL]","",IFERROR(AVERAGEIFS(DATOS!$K$2:$K$20000,DATOS!$A$2:$A$20000,AE176,CONFIG_METADATA!$G$2:$G$20000,1,DATOS!$I$2:$I$20000,"Análisis"),"")))</f>
        <v/>
      </c>
      <c r="AG176" t="str">
        <f>IF(AE176="","",IF(AE176="[FÓRMULA MANUAL]","",IFERROR(AVERAGEIFS(DATOS!$K$2:$K$20000,DATOS!$A$2:$A$20000,AE176,CONFIG_METADATA!$G$2:$G$20000,1,DATOS!$I$2:$I$20000,"Orquesta/Banda/Conjunto"),"")))</f>
        <v/>
      </c>
      <c r="AH176" t="str">
        <f>IF(AE176="","",IF(AE176="[FÓRMULA MANUAL]","",IFERROR(AVERAGEIFS(DATOS!$K$2:$K$20000,DATOS!$A$2:$A$20000,AE176,CONFIG_METADATA!$G$2:$G$20000,1,DATOS!$I$2:$I$20000,"Música de Cámara"),"")))</f>
        <v/>
      </c>
      <c r="AI176" t="str">
        <f>IF(AE176="","",IF(AE176="[FÓRMULA MANUAL]","",IFERROR(SUMPRODUCT((DATOS!$A$2:$A$20000=AE176)*(CONFIG_METADATA!$G$2:$G$20000=1)*(COUNTIF(CONFIG_ASIGNATURAS!$B$7:$B$27,DATOS!$I$2:$I$20000)&gt;0)*(DATOS!$K$2:$K$20000))/SUMPRODUCT((DATOS!$A$2:$A$20000=AE176)*(CONFIG_METADATA!$G$2:$G$20000=1)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MANUAL]","",IFERROR(AVERAGEIFS(DATOS!$K$2:$K$20000,DATOS!$A$2:$A$20000,A177,CONFIG_METADATA!$G$2:$G$20000,1,DATOS!$I$2:$I$20000,"Lenguaje Musical"),"")))</f>
        <v/>
      </c>
      <c r="C177" t="str">
        <f>IF(A177="","",IF(A177="[FÓRMULA MANUAL]","",IFERROR(AVERAGEIFS(DATOS!$K$2:$K$20000,DATOS!$A$2:$A$20000,A177,CONFIG_METADATA!$G$2:$G$20000,1,DATOS!$I$2:$I$20000,"Orquesta/Banda/Conjunto"),"")))</f>
        <v/>
      </c>
      <c r="D177" t="str">
        <f>IF(A177="","",IF(A177="[FÓRMULA MANUAL]","",IFERROR(AVERAGEIFS(DATOS!$K$2:$K$20000,DATOS!$A$2:$A$20000,A177,CONFIG_METADATA!$G$2:$G$20000,1,DATOS!$I$2:$I$20000,"Conjunto"),"")))</f>
        <v/>
      </c>
      <c r="E177" t="str">
        <f>IF(A177="","",IF(A177="[FÓRMULA MANUAL]","",IFERROR(SUMPRODUCT((DATOS!$A$2:$A$20000=A177)*(CONFIG_METADATA!$G$2:$G$20000=1)*(COUNTIF(CONFIG_ASIGNATURAS!$B$7:$B$27,DATOS!$I$2:$I$20000)&gt;0)*(DATOS!$K$2:$K$20000))/SUMPRODUCT((DATOS!$A$2:$A$20000=A177)*(CONFIG_METADATA!$G$2:$G$20000=1)*(COUNTIF(CONFIG_ASIGNATURAS!$B$7:$B$27,DATOS!$I$2:$I$20000)&gt;0)*1),"")))</f>
        <v/>
      </c>
      <c r="H177" t="str">
        <f>IF(G177="","",IF(G177="[FÓRMULA MANUAL]","",IFERROR(AVERAGEIFS(DATOS!$K$2:$K$20000,DATOS!$A$2:$A$20000,G177,CONFIG_METADATA!$G$2:$G$20000,1,DATOS!$I$2:$I$20000,"Lenguaje Musical"),"")))</f>
        <v/>
      </c>
      <c r="I177" t="str">
        <f>IF(G177="","",IF(G177="[FÓRMULA MANUAL]","",IFERROR(AVERAGEIFS(DATOS!$K$2:$K$20000,DATOS!$A$2:$A$20000,G177,CONFIG_METADATA!$G$2:$G$20000,1,DATOS!$I$2:$I$20000,"Orquesta/Banda/Conjunto"),"")))</f>
        <v/>
      </c>
      <c r="J177" t="str">
        <f>IF(G177="","",IF(G177="[FÓRMULA MANUAL]","",IFERROR(AVERAGEIFS(DATOS!$K$2:$K$20000,DATOS!$A$2:$A$20000,G177,CONFIG_METADATA!$G$2:$G$20000,1,DATOS!$I$2:$I$20000,"Conjunto"),"")))</f>
        <v/>
      </c>
      <c r="K177" t="str">
        <f>IF(G177="","",IF(G177="[FÓRMULA MANUAL]","",IFERROR(SUMPRODUCT((DATOS!$A$2:$A$20000=G177)*(CONFIG_METADATA!$G$2:$G$20000=1)*(COUNTIF(CONFIG_ASIGNATURAS!$B$7:$B$27,DATOS!$I$2:$I$20000)&gt;0)*(DATOS!$K$2:$K$20000))/SUMPRODUCT((DATOS!$A$2:$A$20000=G177)*(CONFIG_METADATA!$G$2:$G$20000=1)*(COUNTIF(CONFIG_ASIGNATURAS!$B$7:$B$27,DATOS!$I$2:$I$20000)&gt;0)*1),"")))</f>
        <v/>
      </c>
      <c r="N177" t="str">
        <f>IF(M177="","",IF(M177="[FÓRMULA MANUAL]","",IFERROR(AVERAGEIFS(DATOS!$K$2:$K$20000,DATOS!$A$2:$A$20000,M177,CONFIG_METADATA!$G$2:$G$20000,1,DATOS!$I$2:$I$20000,"Armonía"),"")))</f>
        <v/>
      </c>
      <c r="O177" t="str">
        <f>IF(M177="","",IF(M177="[FÓRMULA MANUAL]","",IFERROR(AVERAGEIFS(DATOS!$K$2:$K$20000,DATOS!$A$2:$A$20000,M177,CONFIG_METADATA!$G$2:$G$20000,1,DATOS!$I$2:$I$20000,"Orquesta/Banda/Conjunto"),"")))</f>
        <v/>
      </c>
      <c r="P177" t="str">
        <f>IF(M177="","",IF(M177="[FÓRMULA MANUAL]","",IFERROR(AVERAGEIFS(DATOS!$K$2:$K$20000,DATOS!$A$2:$A$20000,M177,CONFIG_METADATA!$G$2:$G$20000,1,DATOS!$I$2:$I$20000,"Música de Cámara"),"")))</f>
        <v/>
      </c>
      <c r="Q177" t="str">
        <f>IF(M177="","",IF(M177="[FÓRMULA MANUAL]","",IFERROR(SUMPRODUCT((DATOS!$A$2:$A$20000=M177)*(CONFIG_METADATA!$G$2:$G$20000=1)*(COUNTIF(CONFIG_ASIGNATURAS!$B$7:$B$27,DATOS!$I$2:$I$20000)&gt;0)*(DATOS!$K$2:$K$20000))/SUMPRODUCT((DATOS!$A$2:$A$20000=M177)*(CONFIG_METADATA!$G$2:$G$20000=1)*(COUNTIF(CONFIG_ASIGNATURAS!$B$7:$B$27,DATOS!$I$2:$I$20000)&gt;0)*1),"")))</f>
        <v/>
      </c>
      <c r="T177" t="str">
        <f>IF(S177="","",IF(S177="[FÓRMULA MANUAL]","",IFERROR(AVERAGEIFS(DATOS!$K$2:$K$20000,DATOS!$A$2:$A$20000,S177,CONFIG_METADATA!$G$2:$G$20000,1,DATOS!$I$2:$I$20000,"Armonía"),"")))</f>
        <v/>
      </c>
      <c r="U177" t="str">
        <f>IF(S177="","",IF(S177="[FÓRMULA MANUAL]","",IFERROR(AVERAGEIFS(DATOS!$K$2:$K$20000,DATOS!$A$2:$A$20000,S177,CONFIG_METADATA!$G$2:$G$20000,1,DATOS!$I$2:$I$20000,"Orquesta/Banda/Conjunto"),"")))</f>
        <v/>
      </c>
      <c r="V177" t="str">
        <f>IF(S177="","",IF(S177="[FÓRMULA MANUAL]","",IFERROR(AVERAGEIFS(DATOS!$K$2:$K$20000,DATOS!$A$2:$A$20000,S177,CONFIG_METADATA!$G$2:$G$20000,1,DATOS!$I$2:$I$20000,"Música de Cámara"),"")))</f>
        <v/>
      </c>
      <c r="W177" t="str">
        <f>IF(S177="","",IF(S177="[FÓRMULA MANUAL]","",IFERROR(SUMPRODUCT((DATOS!$A$2:$A$20000=S177)*(CONFIG_METADATA!$G$2:$G$20000=1)*(COUNTIF(CONFIG_ASIGNATURAS!$B$7:$B$27,DATOS!$I$2:$I$20000)&gt;0)*(DATOS!$K$2:$K$20000))/SUMPRODUCT((DATOS!$A$2:$A$20000=S177)*(CONFIG_METADATA!$G$2:$G$20000=1)*(COUNTIF(CONFIG_ASIGNATURAS!$B$7:$B$27,DATOS!$I$2:$I$20000)&gt;0)*1),"")))</f>
        <v/>
      </c>
      <c r="Z177" t="str">
        <f>IF(Y177="","",IF(Y177="[FÓRMULA MANUAL]","",IFERROR(AVERAGEIFS(DATOS!$K$2:$K$20000,DATOS!$A$2:$A$20000,Y177,CONFIG_METADATA!$G$2:$G$20000,1,DATOS!$I$2:$I$20000,"Análisis"),"")))</f>
        <v/>
      </c>
      <c r="AA177" t="str">
        <f>IF(Y177="","",IF(Y177="[FÓRMULA MANUAL]","",IFERROR(AVERAGEIFS(DATOS!$K$2:$K$20000,DATOS!$A$2:$A$20000,Y177,CONFIG_METADATA!$G$2:$G$20000,1,DATOS!$I$2:$I$20000,"Orquesta/Banda/Conjunto"),"")))</f>
        <v/>
      </c>
      <c r="AB177" t="str">
        <f>IF(Y177="","",IF(Y177="[FÓRMULA MANUAL]","",IFERROR(AVERAGEIFS(DATOS!$K$2:$K$20000,DATOS!$A$2:$A$20000,Y177,CONFIG_METADATA!$G$2:$G$20000,1,DATOS!$I$2:$I$20000,"Música de Cámara"),"")))</f>
        <v/>
      </c>
      <c r="AC177" t="str">
        <f>IF(Y177="","",IF(Y177="[FÓRMULA MANUAL]","",IFERROR(SUMPRODUCT((DATOS!$A$2:$A$20000=Y177)*(CONFIG_METADATA!$G$2:$G$20000=1)*(COUNTIF(CONFIG_ASIGNATURAS!$B$7:$B$27,DATOS!$I$2:$I$20000)&gt;0)*(DATOS!$K$2:$K$20000))/SUMPRODUCT((DATOS!$A$2:$A$20000=Y177)*(CONFIG_METADATA!$G$2:$G$20000=1)*(COUNTIF(CONFIG_ASIGNATURAS!$B$7:$B$27,DATOS!$I$2:$I$20000)&gt;0)*1),"")))</f>
        <v/>
      </c>
      <c r="AF177" t="str">
        <f>IF(AE177="","",IF(AE177="[FÓRMULA MANUAL]","",IFERROR(AVERAGEIFS(DATOS!$K$2:$K$20000,DATOS!$A$2:$A$20000,AE177,CONFIG_METADATA!$G$2:$G$20000,1,DATOS!$I$2:$I$20000,"Análisis"),"")))</f>
        <v/>
      </c>
      <c r="AG177" t="str">
        <f>IF(AE177="","",IF(AE177="[FÓRMULA MANUAL]","",IFERROR(AVERAGEIFS(DATOS!$K$2:$K$20000,DATOS!$A$2:$A$20000,AE177,CONFIG_METADATA!$G$2:$G$20000,1,DATOS!$I$2:$I$20000,"Orquesta/Banda/Conjunto"),"")))</f>
        <v/>
      </c>
      <c r="AH177" t="str">
        <f>IF(AE177="","",IF(AE177="[FÓRMULA MANUAL]","",IFERROR(AVERAGEIFS(DATOS!$K$2:$K$20000,DATOS!$A$2:$A$20000,AE177,CONFIG_METADATA!$G$2:$G$20000,1,DATOS!$I$2:$I$20000,"Música de Cámara"),"")))</f>
        <v/>
      </c>
      <c r="AI177" t="str">
        <f>IF(AE177="","",IF(AE177="[FÓRMULA MANUAL]","",IFERROR(SUMPRODUCT((DATOS!$A$2:$A$20000=AE177)*(CONFIG_METADATA!$G$2:$G$20000=1)*(COUNTIF(CONFIG_ASIGNATURAS!$B$7:$B$27,DATOS!$I$2:$I$20000)&gt;0)*(DATOS!$K$2:$K$20000))/SUMPRODUCT((DATOS!$A$2:$A$20000=AE177)*(CONFIG_METADATA!$G$2:$G$20000=1)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MANUAL]","",IFERROR(AVERAGEIFS(DATOS!$K$2:$K$20000,DATOS!$A$2:$A$20000,A178,CONFIG_METADATA!$G$2:$G$20000,1,DATOS!$I$2:$I$20000,"Lenguaje Musical"),"")))</f>
        <v/>
      </c>
      <c r="C178" t="str">
        <f>IF(A178="","",IF(A178="[FÓRMULA MANUAL]","",IFERROR(AVERAGEIFS(DATOS!$K$2:$K$20000,DATOS!$A$2:$A$20000,A178,CONFIG_METADATA!$G$2:$G$20000,1,DATOS!$I$2:$I$20000,"Orquesta/Banda/Conjunto"),"")))</f>
        <v/>
      </c>
      <c r="D178" t="str">
        <f>IF(A178="","",IF(A178="[FÓRMULA MANUAL]","",IFERROR(AVERAGEIFS(DATOS!$K$2:$K$20000,DATOS!$A$2:$A$20000,A178,CONFIG_METADATA!$G$2:$G$20000,1,DATOS!$I$2:$I$20000,"Conjunto"),"")))</f>
        <v/>
      </c>
      <c r="E178" t="str">
        <f>IF(A178="","",IF(A178="[FÓRMULA MANUAL]","",IFERROR(SUMPRODUCT((DATOS!$A$2:$A$20000=A178)*(CONFIG_METADATA!$G$2:$G$20000=1)*(COUNTIF(CONFIG_ASIGNATURAS!$B$7:$B$27,DATOS!$I$2:$I$20000)&gt;0)*(DATOS!$K$2:$K$20000))/SUMPRODUCT((DATOS!$A$2:$A$20000=A178)*(CONFIG_METADATA!$G$2:$G$20000=1)*(COUNTIF(CONFIG_ASIGNATURAS!$B$7:$B$27,DATOS!$I$2:$I$20000)&gt;0)*1),"")))</f>
        <v/>
      </c>
      <c r="H178" t="str">
        <f>IF(G178="","",IF(G178="[FÓRMULA MANUAL]","",IFERROR(AVERAGEIFS(DATOS!$K$2:$K$20000,DATOS!$A$2:$A$20000,G178,CONFIG_METADATA!$G$2:$G$20000,1,DATOS!$I$2:$I$20000,"Lenguaje Musical"),"")))</f>
        <v/>
      </c>
      <c r="I178" t="str">
        <f>IF(G178="","",IF(G178="[FÓRMULA MANUAL]","",IFERROR(AVERAGEIFS(DATOS!$K$2:$K$20000,DATOS!$A$2:$A$20000,G178,CONFIG_METADATA!$G$2:$G$20000,1,DATOS!$I$2:$I$20000,"Orquesta/Banda/Conjunto"),"")))</f>
        <v/>
      </c>
      <c r="J178" t="str">
        <f>IF(G178="","",IF(G178="[FÓRMULA MANUAL]","",IFERROR(AVERAGEIFS(DATOS!$K$2:$K$20000,DATOS!$A$2:$A$20000,G178,CONFIG_METADATA!$G$2:$G$20000,1,DATOS!$I$2:$I$20000,"Conjunto"),"")))</f>
        <v/>
      </c>
      <c r="K178" t="str">
        <f>IF(G178="","",IF(G178="[FÓRMULA MANUAL]","",IFERROR(SUMPRODUCT((DATOS!$A$2:$A$20000=G178)*(CONFIG_METADATA!$G$2:$G$20000=1)*(COUNTIF(CONFIG_ASIGNATURAS!$B$7:$B$27,DATOS!$I$2:$I$20000)&gt;0)*(DATOS!$K$2:$K$20000))/SUMPRODUCT((DATOS!$A$2:$A$20000=G178)*(CONFIG_METADATA!$G$2:$G$20000=1)*(COUNTIF(CONFIG_ASIGNATURAS!$B$7:$B$27,DATOS!$I$2:$I$20000)&gt;0)*1),"")))</f>
        <v/>
      </c>
      <c r="N178" t="str">
        <f>IF(M178="","",IF(M178="[FÓRMULA MANUAL]","",IFERROR(AVERAGEIFS(DATOS!$K$2:$K$20000,DATOS!$A$2:$A$20000,M178,CONFIG_METADATA!$G$2:$G$20000,1,DATOS!$I$2:$I$20000,"Armonía"),"")))</f>
        <v/>
      </c>
      <c r="O178" t="str">
        <f>IF(M178="","",IF(M178="[FÓRMULA MANUAL]","",IFERROR(AVERAGEIFS(DATOS!$K$2:$K$20000,DATOS!$A$2:$A$20000,M178,CONFIG_METADATA!$G$2:$G$20000,1,DATOS!$I$2:$I$20000,"Orquesta/Banda/Conjunto"),"")))</f>
        <v/>
      </c>
      <c r="P178" t="str">
        <f>IF(M178="","",IF(M178="[FÓRMULA MANUAL]","",IFERROR(AVERAGEIFS(DATOS!$K$2:$K$20000,DATOS!$A$2:$A$20000,M178,CONFIG_METADATA!$G$2:$G$20000,1,DATOS!$I$2:$I$20000,"Música de Cámara"),"")))</f>
        <v/>
      </c>
      <c r="Q178" t="str">
        <f>IF(M178="","",IF(M178="[FÓRMULA MANUAL]","",IFERROR(SUMPRODUCT((DATOS!$A$2:$A$20000=M178)*(CONFIG_METADATA!$G$2:$G$20000=1)*(COUNTIF(CONFIG_ASIGNATURAS!$B$7:$B$27,DATOS!$I$2:$I$20000)&gt;0)*(DATOS!$K$2:$K$20000))/SUMPRODUCT((DATOS!$A$2:$A$20000=M178)*(CONFIG_METADATA!$G$2:$G$20000=1)*(COUNTIF(CONFIG_ASIGNATURAS!$B$7:$B$27,DATOS!$I$2:$I$20000)&gt;0)*1),"")))</f>
        <v/>
      </c>
      <c r="T178" t="str">
        <f>IF(S178="","",IF(S178="[FÓRMULA MANUAL]","",IFERROR(AVERAGEIFS(DATOS!$K$2:$K$20000,DATOS!$A$2:$A$20000,S178,CONFIG_METADATA!$G$2:$G$20000,1,DATOS!$I$2:$I$20000,"Armonía"),"")))</f>
        <v/>
      </c>
      <c r="U178" t="str">
        <f>IF(S178="","",IF(S178="[FÓRMULA MANUAL]","",IFERROR(AVERAGEIFS(DATOS!$K$2:$K$20000,DATOS!$A$2:$A$20000,S178,CONFIG_METADATA!$G$2:$G$20000,1,DATOS!$I$2:$I$20000,"Orquesta/Banda/Conjunto"),"")))</f>
        <v/>
      </c>
      <c r="V178" t="str">
        <f>IF(S178="","",IF(S178="[FÓRMULA MANUAL]","",IFERROR(AVERAGEIFS(DATOS!$K$2:$K$20000,DATOS!$A$2:$A$20000,S178,CONFIG_METADATA!$G$2:$G$20000,1,DATOS!$I$2:$I$20000,"Música de Cámara"),"")))</f>
        <v/>
      </c>
      <c r="W178" t="str">
        <f>IF(S178="","",IF(S178="[FÓRMULA MANUAL]","",IFERROR(SUMPRODUCT((DATOS!$A$2:$A$20000=S178)*(CONFIG_METADATA!$G$2:$G$20000=1)*(COUNTIF(CONFIG_ASIGNATURAS!$B$7:$B$27,DATOS!$I$2:$I$20000)&gt;0)*(DATOS!$K$2:$K$20000))/SUMPRODUCT((DATOS!$A$2:$A$20000=S178)*(CONFIG_METADATA!$G$2:$G$20000=1)*(COUNTIF(CONFIG_ASIGNATURAS!$B$7:$B$27,DATOS!$I$2:$I$20000)&gt;0)*1),"")))</f>
        <v/>
      </c>
      <c r="Z178" t="str">
        <f>IF(Y178="","",IF(Y178="[FÓRMULA MANUAL]","",IFERROR(AVERAGEIFS(DATOS!$K$2:$K$20000,DATOS!$A$2:$A$20000,Y178,CONFIG_METADATA!$G$2:$G$20000,1,DATOS!$I$2:$I$20000,"Análisis"),"")))</f>
        <v/>
      </c>
      <c r="AA178" t="str">
        <f>IF(Y178="","",IF(Y178="[FÓRMULA MANUAL]","",IFERROR(AVERAGEIFS(DATOS!$K$2:$K$20000,DATOS!$A$2:$A$20000,Y178,CONFIG_METADATA!$G$2:$G$20000,1,DATOS!$I$2:$I$20000,"Orquesta/Banda/Conjunto"),"")))</f>
        <v/>
      </c>
      <c r="AB178" t="str">
        <f>IF(Y178="","",IF(Y178="[FÓRMULA MANUAL]","",IFERROR(AVERAGEIFS(DATOS!$K$2:$K$20000,DATOS!$A$2:$A$20000,Y178,CONFIG_METADATA!$G$2:$G$20000,1,DATOS!$I$2:$I$20000,"Música de Cámara"),"")))</f>
        <v/>
      </c>
      <c r="AC178" t="str">
        <f>IF(Y178="","",IF(Y178="[FÓRMULA MANUAL]","",IFERROR(SUMPRODUCT((DATOS!$A$2:$A$20000=Y178)*(CONFIG_METADATA!$G$2:$G$20000=1)*(COUNTIF(CONFIG_ASIGNATURAS!$B$7:$B$27,DATOS!$I$2:$I$20000)&gt;0)*(DATOS!$K$2:$K$20000))/SUMPRODUCT((DATOS!$A$2:$A$20000=Y178)*(CONFIG_METADATA!$G$2:$G$20000=1)*(COUNTIF(CONFIG_ASIGNATURAS!$B$7:$B$27,DATOS!$I$2:$I$20000)&gt;0)*1),"")))</f>
        <v/>
      </c>
      <c r="AF178" t="str">
        <f>IF(AE178="","",IF(AE178="[FÓRMULA MANUAL]","",IFERROR(AVERAGEIFS(DATOS!$K$2:$K$20000,DATOS!$A$2:$A$20000,AE178,CONFIG_METADATA!$G$2:$G$20000,1,DATOS!$I$2:$I$20000,"Análisis"),"")))</f>
        <v/>
      </c>
      <c r="AG178" t="str">
        <f>IF(AE178="","",IF(AE178="[FÓRMULA MANUAL]","",IFERROR(AVERAGEIFS(DATOS!$K$2:$K$20000,DATOS!$A$2:$A$20000,AE178,CONFIG_METADATA!$G$2:$G$20000,1,DATOS!$I$2:$I$20000,"Orquesta/Banda/Conjunto"),"")))</f>
        <v/>
      </c>
      <c r="AH178" t="str">
        <f>IF(AE178="","",IF(AE178="[FÓRMULA MANUAL]","",IFERROR(AVERAGEIFS(DATOS!$K$2:$K$20000,DATOS!$A$2:$A$20000,AE178,CONFIG_METADATA!$G$2:$G$20000,1,DATOS!$I$2:$I$20000,"Música de Cámara"),"")))</f>
        <v/>
      </c>
      <c r="AI178" t="str">
        <f>IF(AE178="","",IF(AE178="[FÓRMULA MANUAL]","",IFERROR(SUMPRODUCT((DATOS!$A$2:$A$20000=AE178)*(CONFIG_METADATA!$G$2:$G$20000=1)*(COUNTIF(CONFIG_ASIGNATURAS!$B$7:$B$27,DATOS!$I$2:$I$20000)&gt;0)*(DATOS!$K$2:$K$20000))/SUMPRODUCT((DATOS!$A$2:$A$20000=AE178)*(CONFIG_METADATA!$G$2:$G$20000=1)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MANUAL]","",IFERROR(AVERAGEIFS(DATOS!$K$2:$K$20000,DATOS!$A$2:$A$20000,A179,CONFIG_METADATA!$G$2:$G$20000,1,DATOS!$I$2:$I$20000,"Lenguaje Musical"),"")))</f>
        <v/>
      </c>
      <c r="C179" t="str">
        <f>IF(A179="","",IF(A179="[FÓRMULA MANUAL]","",IFERROR(AVERAGEIFS(DATOS!$K$2:$K$20000,DATOS!$A$2:$A$20000,A179,CONFIG_METADATA!$G$2:$G$20000,1,DATOS!$I$2:$I$20000,"Orquesta/Banda/Conjunto"),"")))</f>
        <v/>
      </c>
      <c r="D179" t="str">
        <f>IF(A179="","",IF(A179="[FÓRMULA MANUAL]","",IFERROR(AVERAGEIFS(DATOS!$K$2:$K$20000,DATOS!$A$2:$A$20000,A179,CONFIG_METADATA!$G$2:$G$20000,1,DATOS!$I$2:$I$20000,"Conjunto"),"")))</f>
        <v/>
      </c>
      <c r="E179" t="str">
        <f>IF(A179="","",IF(A179="[FÓRMULA MANUAL]","",IFERROR(SUMPRODUCT((DATOS!$A$2:$A$20000=A179)*(CONFIG_METADATA!$G$2:$G$20000=1)*(COUNTIF(CONFIG_ASIGNATURAS!$B$7:$B$27,DATOS!$I$2:$I$20000)&gt;0)*(DATOS!$K$2:$K$20000))/SUMPRODUCT((DATOS!$A$2:$A$20000=A179)*(CONFIG_METADATA!$G$2:$G$20000=1)*(COUNTIF(CONFIG_ASIGNATURAS!$B$7:$B$27,DATOS!$I$2:$I$20000)&gt;0)*1),"")))</f>
        <v/>
      </c>
      <c r="H179" t="str">
        <f>IF(G179="","",IF(G179="[FÓRMULA MANUAL]","",IFERROR(AVERAGEIFS(DATOS!$K$2:$K$20000,DATOS!$A$2:$A$20000,G179,CONFIG_METADATA!$G$2:$G$20000,1,DATOS!$I$2:$I$20000,"Lenguaje Musical"),"")))</f>
        <v/>
      </c>
      <c r="I179" t="str">
        <f>IF(G179="","",IF(G179="[FÓRMULA MANUAL]","",IFERROR(AVERAGEIFS(DATOS!$K$2:$K$20000,DATOS!$A$2:$A$20000,G179,CONFIG_METADATA!$G$2:$G$20000,1,DATOS!$I$2:$I$20000,"Orquesta/Banda/Conjunto"),"")))</f>
        <v/>
      </c>
      <c r="J179" t="str">
        <f>IF(G179="","",IF(G179="[FÓRMULA MANUAL]","",IFERROR(AVERAGEIFS(DATOS!$K$2:$K$20000,DATOS!$A$2:$A$20000,G179,CONFIG_METADATA!$G$2:$G$20000,1,DATOS!$I$2:$I$20000,"Conjunto"),"")))</f>
        <v/>
      </c>
      <c r="K179" t="str">
        <f>IF(G179="","",IF(G179="[FÓRMULA MANUAL]","",IFERROR(SUMPRODUCT((DATOS!$A$2:$A$20000=G179)*(CONFIG_METADATA!$G$2:$G$20000=1)*(COUNTIF(CONFIG_ASIGNATURAS!$B$7:$B$27,DATOS!$I$2:$I$20000)&gt;0)*(DATOS!$K$2:$K$20000))/SUMPRODUCT((DATOS!$A$2:$A$20000=G179)*(CONFIG_METADATA!$G$2:$G$20000=1)*(COUNTIF(CONFIG_ASIGNATURAS!$B$7:$B$27,DATOS!$I$2:$I$20000)&gt;0)*1),"")))</f>
        <v/>
      </c>
      <c r="N179" t="str">
        <f>IF(M179="","",IF(M179="[FÓRMULA MANUAL]","",IFERROR(AVERAGEIFS(DATOS!$K$2:$K$20000,DATOS!$A$2:$A$20000,M179,CONFIG_METADATA!$G$2:$G$20000,1,DATOS!$I$2:$I$20000,"Armonía"),"")))</f>
        <v/>
      </c>
      <c r="O179" t="str">
        <f>IF(M179="","",IF(M179="[FÓRMULA MANUAL]","",IFERROR(AVERAGEIFS(DATOS!$K$2:$K$20000,DATOS!$A$2:$A$20000,M179,CONFIG_METADATA!$G$2:$G$20000,1,DATOS!$I$2:$I$20000,"Orquesta/Banda/Conjunto"),"")))</f>
        <v/>
      </c>
      <c r="P179" t="str">
        <f>IF(M179="","",IF(M179="[FÓRMULA MANUAL]","",IFERROR(AVERAGEIFS(DATOS!$K$2:$K$20000,DATOS!$A$2:$A$20000,M179,CONFIG_METADATA!$G$2:$G$20000,1,DATOS!$I$2:$I$20000,"Música de Cámara"),"")))</f>
        <v/>
      </c>
      <c r="Q179" t="str">
        <f>IF(M179="","",IF(M179="[FÓRMULA MANUAL]","",IFERROR(SUMPRODUCT((DATOS!$A$2:$A$20000=M179)*(CONFIG_METADATA!$G$2:$G$20000=1)*(COUNTIF(CONFIG_ASIGNATURAS!$B$7:$B$27,DATOS!$I$2:$I$20000)&gt;0)*(DATOS!$K$2:$K$20000))/SUMPRODUCT((DATOS!$A$2:$A$20000=M179)*(CONFIG_METADATA!$G$2:$G$20000=1)*(COUNTIF(CONFIG_ASIGNATURAS!$B$7:$B$27,DATOS!$I$2:$I$20000)&gt;0)*1),"")))</f>
        <v/>
      </c>
      <c r="T179" t="str">
        <f>IF(S179="","",IF(S179="[FÓRMULA MANUAL]","",IFERROR(AVERAGEIFS(DATOS!$K$2:$K$20000,DATOS!$A$2:$A$20000,S179,CONFIG_METADATA!$G$2:$G$20000,1,DATOS!$I$2:$I$20000,"Armonía"),"")))</f>
        <v/>
      </c>
      <c r="U179" t="str">
        <f>IF(S179="","",IF(S179="[FÓRMULA MANUAL]","",IFERROR(AVERAGEIFS(DATOS!$K$2:$K$20000,DATOS!$A$2:$A$20000,S179,CONFIG_METADATA!$G$2:$G$20000,1,DATOS!$I$2:$I$20000,"Orquesta/Banda/Conjunto"),"")))</f>
        <v/>
      </c>
      <c r="V179" t="str">
        <f>IF(S179="","",IF(S179="[FÓRMULA MANUAL]","",IFERROR(AVERAGEIFS(DATOS!$K$2:$K$20000,DATOS!$A$2:$A$20000,S179,CONFIG_METADATA!$G$2:$G$20000,1,DATOS!$I$2:$I$20000,"Música de Cámara"),"")))</f>
        <v/>
      </c>
      <c r="W179" t="str">
        <f>IF(S179="","",IF(S179="[FÓRMULA MANUAL]","",IFERROR(SUMPRODUCT((DATOS!$A$2:$A$20000=S179)*(CONFIG_METADATA!$G$2:$G$20000=1)*(COUNTIF(CONFIG_ASIGNATURAS!$B$7:$B$27,DATOS!$I$2:$I$20000)&gt;0)*(DATOS!$K$2:$K$20000))/SUMPRODUCT((DATOS!$A$2:$A$20000=S179)*(CONFIG_METADATA!$G$2:$G$20000=1)*(COUNTIF(CONFIG_ASIGNATURAS!$B$7:$B$27,DATOS!$I$2:$I$20000)&gt;0)*1),"")))</f>
        <v/>
      </c>
      <c r="Z179" t="str">
        <f>IF(Y179="","",IF(Y179="[FÓRMULA MANUAL]","",IFERROR(AVERAGEIFS(DATOS!$K$2:$K$20000,DATOS!$A$2:$A$20000,Y179,CONFIG_METADATA!$G$2:$G$20000,1,DATOS!$I$2:$I$20000,"Análisis"),"")))</f>
        <v/>
      </c>
      <c r="AA179" t="str">
        <f>IF(Y179="","",IF(Y179="[FÓRMULA MANUAL]","",IFERROR(AVERAGEIFS(DATOS!$K$2:$K$20000,DATOS!$A$2:$A$20000,Y179,CONFIG_METADATA!$G$2:$G$20000,1,DATOS!$I$2:$I$20000,"Orquesta/Banda/Conjunto"),"")))</f>
        <v/>
      </c>
      <c r="AB179" t="str">
        <f>IF(Y179="","",IF(Y179="[FÓRMULA MANUAL]","",IFERROR(AVERAGEIFS(DATOS!$K$2:$K$20000,DATOS!$A$2:$A$20000,Y179,CONFIG_METADATA!$G$2:$G$20000,1,DATOS!$I$2:$I$20000,"Música de Cámara"),"")))</f>
        <v/>
      </c>
      <c r="AC179" t="str">
        <f>IF(Y179="","",IF(Y179="[FÓRMULA MANUAL]","",IFERROR(SUMPRODUCT((DATOS!$A$2:$A$20000=Y179)*(CONFIG_METADATA!$G$2:$G$20000=1)*(COUNTIF(CONFIG_ASIGNATURAS!$B$7:$B$27,DATOS!$I$2:$I$20000)&gt;0)*(DATOS!$K$2:$K$20000))/SUMPRODUCT((DATOS!$A$2:$A$20000=Y179)*(CONFIG_METADATA!$G$2:$G$20000=1)*(COUNTIF(CONFIG_ASIGNATURAS!$B$7:$B$27,DATOS!$I$2:$I$20000)&gt;0)*1),"")))</f>
        <v/>
      </c>
      <c r="AF179" t="str">
        <f>IF(AE179="","",IF(AE179="[FÓRMULA MANUAL]","",IFERROR(AVERAGEIFS(DATOS!$K$2:$K$20000,DATOS!$A$2:$A$20000,AE179,CONFIG_METADATA!$G$2:$G$20000,1,DATOS!$I$2:$I$20000,"Análisis"),"")))</f>
        <v/>
      </c>
      <c r="AG179" t="str">
        <f>IF(AE179="","",IF(AE179="[FÓRMULA MANUAL]","",IFERROR(AVERAGEIFS(DATOS!$K$2:$K$20000,DATOS!$A$2:$A$20000,AE179,CONFIG_METADATA!$G$2:$G$20000,1,DATOS!$I$2:$I$20000,"Orquesta/Banda/Conjunto"),"")))</f>
        <v/>
      </c>
      <c r="AH179" t="str">
        <f>IF(AE179="","",IF(AE179="[FÓRMULA MANUAL]","",IFERROR(AVERAGEIFS(DATOS!$K$2:$K$20000,DATOS!$A$2:$A$20000,AE179,CONFIG_METADATA!$G$2:$G$20000,1,DATOS!$I$2:$I$20000,"Música de Cámara"),"")))</f>
        <v/>
      </c>
      <c r="AI179" t="str">
        <f>IF(AE179="","",IF(AE179="[FÓRMULA MANUAL]","",IFERROR(SUMPRODUCT((DATOS!$A$2:$A$20000=AE179)*(CONFIG_METADATA!$G$2:$G$20000=1)*(COUNTIF(CONFIG_ASIGNATURAS!$B$7:$B$27,DATOS!$I$2:$I$20000)&gt;0)*(DATOS!$K$2:$K$20000))/SUMPRODUCT((DATOS!$A$2:$A$20000=AE179)*(CONFIG_METADATA!$G$2:$G$20000=1)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MANUAL]","",IFERROR(AVERAGEIFS(DATOS!$K$2:$K$20000,DATOS!$A$2:$A$20000,A180,CONFIG_METADATA!$G$2:$G$20000,1,DATOS!$I$2:$I$20000,"Lenguaje Musical"),"")))</f>
        <v/>
      </c>
      <c r="C180" t="str">
        <f>IF(A180="","",IF(A180="[FÓRMULA MANUAL]","",IFERROR(AVERAGEIFS(DATOS!$K$2:$K$20000,DATOS!$A$2:$A$20000,A180,CONFIG_METADATA!$G$2:$G$20000,1,DATOS!$I$2:$I$20000,"Orquesta/Banda/Conjunto"),"")))</f>
        <v/>
      </c>
      <c r="D180" t="str">
        <f>IF(A180="","",IF(A180="[FÓRMULA MANUAL]","",IFERROR(AVERAGEIFS(DATOS!$K$2:$K$20000,DATOS!$A$2:$A$20000,A180,CONFIG_METADATA!$G$2:$G$20000,1,DATOS!$I$2:$I$20000,"Conjunto"),"")))</f>
        <v/>
      </c>
      <c r="E180" t="str">
        <f>IF(A180="","",IF(A180="[FÓRMULA MANUAL]","",IFERROR(SUMPRODUCT((DATOS!$A$2:$A$20000=A180)*(CONFIG_METADATA!$G$2:$G$20000=1)*(COUNTIF(CONFIG_ASIGNATURAS!$B$7:$B$27,DATOS!$I$2:$I$20000)&gt;0)*(DATOS!$K$2:$K$20000))/SUMPRODUCT((DATOS!$A$2:$A$20000=A180)*(CONFIG_METADATA!$G$2:$G$20000=1)*(COUNTIF(CONFIG_ASIGNATURAS!$B$7:$B$27,DATOS!$I$2:$I$20000)&gt;0)*1),"")))</f>
        <v/>
      </c>
      <c r="H180" t="str">
        <f>IF(G180="","",IF(G180="[FÓRMULA MANUAL]","",IFERROR(AVERAGEIFS(DATOS!$K$2:$K$20000,DATOS!$A$2:$A$20000,G180,CONFIG_METADATA!$G$2:$G$20000,1,DATOS!$I$2:$I$20000,"Lenguaje Musical"),"")))</f>
        <v/>
      </c>
      <c r="I180" t="str">
        <f>IF(G180="","",IF(G180="[FÓRMULA MANUAL]","",IFERROR(AVERAGEIFS(DATOS!$K$2:$K$20000,DATOS!$A$2:$A$20000,G180,CONFIG_METADATA!$G$2:$G$20000,1,DATOS!$I$2:$I$20000,"Orquesta/Banda/Conjunto"),"")))</f>
        <v/>
      </c>
      <c r="J180" t="str">
        <f>IF(G180="","",IF(G180="[FÓRMULA MANUAL]","",IFERROR(AVERAGEIFS(DATOS!$K$2:$K$20000,DATOS!$A$2:$A$20000,G180,CONFIG_METADATA!$G$2:$G$20000,1,DATOS!$I$2:$I$20000,"Conjunto"),"")))</f>
        <v/>
      </c>
      <c r="K180" t="str">
        <f>IF(G180="","",IF(G180="[FÓRMULA MANUAL]","",IFERROR(SUMPRODUCT((DATOS!$A$2:$A$20000=G180)*(CONFIG_METADATA!$G$2:$G$20000=1)*(COUNTIF(CONFIG_ASIGNATURAS!$B$7:$B$27,DATOS!$I$2:$I$20000)&gt;0)*(DATOS!$K$2:$K$20000))/SUMPRODUCT((DATOS!$A$2:$A$20000=G180)*(CONFIG_METADATA!$G$2:$G$20000=1)*(COUNTIF(CONFIG_ASIGNATURAS!$B$7:$B$27,DATOS!$I$2:$I$20000)&gt;0)*1),"")))</f>
        <v/>
      </c>
      <c r="N180" t="str">
        <f>IF(M180="","",IF(M180="[FÓRMULA MANUAL]","",IFERROR(AVERAGEIFS(DATOS!$K$2:$K$20000,DATOS!$A$2:$A$20000,M180,CONFIG_METADATA!$G$2:$G$20000,1,DATOS!$I$2:$I$20000,"Armonía"),"")))</f>
        <v/>
      </c>
      <c r="O180" t="str">
        <f>IF(M180="","",IF(M180="[FÓRMULA MANUAL]","",IFERROR(AVERAGEIFS(DATOS!$K$2:$K$20000,DATOS!$A$2:$A$20000,M180,CONFIG_METADATA!$G$2:$G$20000,1,DATOS!$I$2:$I$20000,"Orquesta/Banda/Conjunto"),"")))</f>
        <v/>
      </c>
      <c r="P180" t="str">
        <f>IF(M180="","",IF(M180="[FÓRMULA MANUAL]","",IFERROR(AVERAGEIFS(DATOS!$K$2:$K$20000,DATOS!$A$2:$A$20000,M180,CONFIG_METADATA!$G$2:$G$20000,1,DATOS!$I$2:$I$20000,"Música de Cámara"),"")))</f>
        <v/>
      </c>
      <c r="Q180" t="str">
        <f>IF(M180="","",IF(M180="[FÓRMULA MANUAL]","",IFERROR(SUMPRODUCT((DATOS!$A$2:$A$20000=M180)*(CONFIG_METADATA!$G$2:$G$20000=1)*(COUNTIF(CONFIG_ASIGNATURAS!$B$7:$B$27,DATOS!$I$2:$I$20000)&gt;0)*(DATOS!$K$2:$K$20000))/SUMPRODUCT((DATOS!$A$2:$A$20000=M180)*(CONFIG_METADATA!$G$2:$G$20000=1)*(COUNTIF(CONFIG_ASIGNATURAS!$B$7:$B$27,DATOS!$I$2:$I$20000)&gt;0)*1),"")))</f>
        <v/>
      </c>
      <c r="T180" t="str">
        <f>IF(S180="","",IF(S180="[FÓRMULA MANUAL]","",IFERROR(AVERAGEIFS(DATOS!$K$2:$K$20000,DATOS!$A$2:$A$20000,S180,CONFIG_METADATA!$G$2:$G$20000,1,DATOS!$I$2:$I$20000,"Armonía"),"")))</f>
        <v/>
      </c>
      <c r="U180" t="str">
        <f>IF(S180="","",IF(S180="[FÓRMULA MANUAL]","",IFERROR(AVERAGEIFS(DATOS!$K$2:$K$20000,DATOS!$A$2:$A$20000,S180,CONFIG_METADATA!$G$2:$G$20000,1,DATOS!$I$2:$I$20000,"Orquesta/Banda/Conjunto"),"")))</f>
        <v/>
      </c>
      <c r="V180" t="str">
        <f>IF(S180="","",IF(S180="[FÓRMULA MANUAL]","",IFERROR(AVERAGEIFS(DATOS!$K$2:$K$20000,DATOS!$A$2:$A$20000,S180,CONFIG_METADATA!$G$2:$G$20000,1,DATOS!$I$2:$I$20000,"Música de Cámara"),"")))</f>
        <v/>
      </c>
      <c r="W180" t="str">
        <f>IF(S180="","",IF(S180="[FÓRMULA MANUAL]","",IFERROR(SUMPRODUCT((DATOS!$A$2:$A$20000=S180)*(CONFIG_METADATA!$G$2:$G$20000=1)*(COUNTIF(CONFIG_ASIGNATURAS!$B$7:$B$27,DATOS!$I$2:$I$20000)&gt;0)*(DATOS!$K$2:$K$20000))/SUMPRODUCT((DATOS!$A$2:$A$20000=S180)*(CONFIG_METADATA!$G$2:$G$20000=1)*(COUNTIF(CONFIG_ASIGNATURAS!$B$7:$B$27,DATOS!$I$2:$I$20000)&gt;0)*1),"")))</f>
        <v/>
      </c>
      <c r="Z180" t="str">
        <f>IF(Y180="","",IF(Y180="[FÓRMULA MANUAL]","",IFERROR(AVERAGEIFS(DATOS!$K$2:$K$20000,DATOS!$A$2:$A$20000,Y180,CONFIG_METADATA!$G$2:$G$20000,1,DATOS!$I$2:$I$20000,"Análisis"),"")))</f>
        <v/>
      </c>
      <c r="AA180" t="str">
        <f>IF(Y180="","",IF(Y180="[FÓRMULA MANUAL]","",IFERROR(AVERAGEIFS(DATOS!$K$2:$K$20000,DATOS!$A$2:$A$20000,Y180,CONFIG_METADATA!$G$2:$G$20000,1,DATOS!$I$2:$I$20000,"Orquesta/Banda/Conjunto"),"")))</f>
        <v/>
      </c>
      <c r="AB180" t="str">
        <f>IF(Y180="","",IF(Y180="[FÓRMULA MANUAL]","",IFERROR(AVERAGEIFS(DATOS!$K$2:$K$20000,DATOS!$A$2:$A$20000,Y180,CONFIG_METADATA!$G$2:$G$20000,1,DATOS!$I$2:$I$20000,"Música de Cámara"),"")))</f>
        <v/>
      </c>
      <c r="AC180" t="str">
        <f>IF(Y180="","",IF(Y180="[FÓRMULA MANUAL]","",IFERROR(SUMPRODUCT((DATOS!$A$2:$A$20000=Y180)*(CONFIG_METADATA!$G$2:$G$20000=1)*(COUNTIF(CONFIG_ASIGNATURAS!$B$7:$B$27,DATOS!$I$2:$I$20000)&gt;0)*(DATOS!$K$2:$K$20000))/SUMPRODUCT((DATOS!$A$2:$A$20000=Y180)*(CONFIG_METADATA!$G$2:$G$20000=1)*(COUNTIF(CONFIG_ASIGNATURAS!$B$7:$B$27,DATOS!$I$2:$I$20000)&gt;0)*1),"")))</f>
        <v/>
      </c>
      <c r="AF180" t="str">
        <f>IF(AE180="","",IF(AE180="[FÓRMULA MANUAL]","",IFERROR(AVERAGEIFS(DATOS!$K$2:$K$20000,DATOS!$A$2:$A$20000,AE180,CONFIG_METADATA!$G$2:$G$20000,1,DATOS!$I$2:$I$20000,"Análisis"),"")))</f>
        <v/>
      </c>
      <c r="AG180" t="str">
        <f>IF(AE180="","",IF(AE180="[FÓRMULA MANUAL]","",IFERROR(AVERAGEIFS(DATOS!$K$2:$K$20000,DATOS!$A$2:$A$20000,AE180,CONFIG_METADATA!$G$2:$G$20000,1,DATOS!$I$2:$I$20000,"Orquesta/Banda/Conjunto"),"")))</f>
        <v/>
      </c>
      <c r="AH180" t="str">
        <f>IF(AE180="","",IF(AE180="[FÓRMULA MANUAL]","",IFERROR(AVERAGEIFS(DATOS!$K$2:$K$20000,DATOS!$A$2:$A$20000,AE180,CONFIG_METADATA!$G$2:$G$20000,1,DATOS!$I$2:$I$20000,"Música de Cámara"),"")))</f>
        <v/>
      </c>
      <c r="AI180" t="str">
        <f>IF(AE180="","",IF(AE180="[FÓRMULA MANUAL]","",IFERROR(SUMPRODUCT((DATOS!$A$2:$A$20000=AE180)*(CONFIG_METADATA!$G$2:$G$20000=1)*(COUNTIF(CONFIG_ASIGNATURAS!$B$7:$B$27,DATOS!$I$2:$I$20000)&gt;0)*(DATOS!$K$2:$K$20000))/SUMPRODUCT((DATOS!$A$2:$A$20000=AE180)*(CONFIG_METADATA!$G$2:$G$20000=1)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MANUAL]","",IFERROR(AVERAGEIFS(DATOS!$K$2:$K$20000,DATOS!$A$2:$A$20000,A181,CONFIG_METADATA!$G$2:$G$20000,1,DATOS!$I$2:$I$20000,"Lenguaje Musical"),"")))</f>
        <v/>
      </c>
      <c r="C181" t="str">
        <f>IF(A181="","",IF(A181="[FÓRMULA MANUAL]","",IFERROR(AVERAGEIFS(DATOS!$K$2:$K$20000,DATOS!$A$2:$A$20000,A181,CONFIG_METADATA!$G$2:$G$20000,1,DATOS!$I$2:$I$20000,"Orquesta/Banda/Conjunto"),"")))</f>
        <v/>
      </c>
      <c r="D181" t="str">
        <f>IF(A181="","",IF(A181="[FÓRMULA MANUAL]","",IFERROR(AVERAGEIFS(DATOS!$K$2:$K$20000,DATOS!$A$2:$A$20000,A181,CONFIG_METADATA!$G$2:$G$20000,1,DATOS!$I$2:$I$20000,"Conjunto"),"")))</f>
        <v/>
      </c>
      <c r="E181" t="str">
        <f>IF(A181="","",IF(A181="[FÓRMULA MANUAL]","",IFERROR(SUMPRODUCT((DATOS!$A$2:$A$20000=A181)*(CONFIG_METADATA!$G$2:$G$20000=1)*(COUNTIF(CONFIG_ASIGNATURAS!$B$7:$B$27,DATOS!$I$2:$I$20000)&gt;0)*(DATOS!$K$2:$K$20000))/SUMPRODUCT((DATOS!$A$2:$A$20000=A181)*(CONFIG_METADATA!$G$2:$G$20000=1)*(COUNTIF(CONFIG_ASIGNATURAS!$B$7:$B$27,DATOS!$I$2:$I$20000)&gt;0)*1),"")))</f>
        <v/>
      </c>
      <c r="H181" t="str">
        <f>IF(G181="","",IF(G181="[FÓRMULA MANUAL]","",IFERROR(AVERAGEIFS(DATOS!$K$2:$K$20000,DATOS!$A$2:$A$20000,G181,CONFIG_METADATA!$G$2:$G$20000,1,DATOS!$I$2:$I$20000,"Lenguaje Musical"),"")))</f>
        <v/>
      </c>
      <c r="I181" t="str">
        <f>IF(G181="","",IF(G181="[FÓRMULA MANUAL]","",IFERROR(AVERAGEIFS(DATOS!$K$2:$K$20000,DATOS!$A$2:$A$20000,G181,CONFIG_METADATA!$G$2:$G$20000,1,DATOS!$I$2:$I$20000,"Orquesta/Banda/Conjunto"),"")))</f>
        <v/>
      </c>
      <c r="J181" t="str">
        <f>IF(G181="","",IF(G181="[FÓRMULA MANUAL]","",IFERROR(AVERAGEIFS(DATOS!$K$2:$K$20000,DATOS!$A$2:$A$20000,G181,CONFIG_METADATA!$G$2:$G$20000,1,DATOS!$I$2:$I$20000,"Conjunto"),"")))</f>
        <v/>
      </c>
      <c r="K181" t="str">
        <f>IF(G181="","",IF(G181="[FÓRMULA MANUAL]","",IFERROR(SUMPRODUCT((DATOS!$A$2:$A$20000=G181)*(CONFIG_METADATA!$G$2:$G$20000=1)*(COUNTIF(CONFIG_ASIGNATURAS!$B$7:$B$27,DATOS!$I$2:$I$20000)&gt;0)*(DATOS!$K$2:$K$20000))/SUMPRODUCT((DATOS!$A$2:$A$20000=G181)*(CONFIG_METADATA!$G$2:$G$20000=1)*(COUNTIF(CONFIG_ASIGNATURAS!$B$7:$B$27,DATOS!$I$2:$I$20000)&gt;0)*1),"")))</f>
        <v/>
      </c>
      <c r="N181" t="str">
        <f>IF(M181="","",IF(M181="[FÓRMULA MANUAL]","",IFERROR(AVERAGEIFS(DATOS!$K$2:$K$20000,DATOS!$A$2:$A$20000,M181,CONFIG_METADATA!$G$2:$G$20000,1,DATOS!$I$2:$I$20000,"Armonía"),"")))</f>
        <v/>
      </c>
      <c r="O181" t="str">
        <f>IF(M181="","",IF(M181="[FÓRMULA MANUAL]","",IFERROR(AVERAGEIFS(DATOS!$K$2:$K$20000,DATOS!$A$2:$A$20000,M181,CONFIG_METADATA!$G$2:$G$20000,1,DATOS!$I$2:$I$20000,"Orquesta/Banda/Conjunto"),"")))</f>
        <v/>
      </c>
      <c r="P181" t="str">
        <f>IF(M181="","",IF(M181="[FÓRMULA MANUAL]","",IFERROR(AVERAGEIFS(DATOS!$K$2:$K$20000,DATOS!$A$2:$A$20000,M181,CONFIG_METADATA!$G$2:$G$20000,1,DATOS!$I$2:$I$20000,"Música de Cámara"),"")))</f>
        <v/>
      </c>
      <c r="Q181" t="str">
        <f>IF(M181="","",IF(M181="[FÓRMULA MANUAL]","",IFERROR(SUMPRODUCT((DATOS!$A$2:$A$20000=M181)*(CONFIG_METADATA!$G$2:$G$20000=1)*(COUNTIF(CONFIG_ASIGNATURAS!$B$7:$B$27,DATOS!$I$2:$I$20000)&gt;0)*(DATOS!$K$2:$K$20000))/SUMPRODUCT((DATOS!$A$2:$A$20000=M181)*(CONFIG_METADATA!$G$2:$G$20000=1)*(COUNTIF(CONFIG_ASIGNATURAS!$B$7:$B$27,DATOS!$I$2:$I$20000)&gt;0)*1),"")))</f>
        <v/>
      </c>
      <c r="T181" t="str">
        <f>IF(S181="","",IF(S181="[FÓRMULA MANUAL]","",IFERROR(AVERAGEIFS(DATOS!$K$2:$K$20000,DATOS!$A$2:$A$20000,S181,CONFIG_METADATA!$G$2:$G$20000,1,DATOS!$I$2:$I$20000,"Armonía"),"")))</f>
        <v/>
      </c>
      <c r="U181" t="str">
        <f>IF(S181="","",IF(S181="[FÓRMULA MANUAL]","",IFERROR(AVERAGEIFS(DATOS!$K$2:$K$20000,DATOS!$A$2:$A$20000,S181,CONFIG_METADATA!$G$2:$G$20000,1,DATOS!$I$2:$I$20000,"Orquesta/Banda/Conjunto"),"")))</f>
        <v/>
      </c>
      <c r="V181" t="str">
        <f>IF(S181="","",IF(S181="[FÓRMULA MANUAL]","",IFERROR(AVERAGEIFS(DATOS!$K$2:$K$20000,DATOS!$A$2:$A$20000,S181,CONFIG_METADATA!$G$2:$G$20000,1,DATOS!$I$2:$I$20000,"Música de Cámara"),"")))</f>
        <v/>
      </c>
      <c r="W181" t="str">
        <f>IF(S181="","",IF(S181="[FÓRMULA MANUAL]","",IFERROR(SUMPRODUCT((DATOS!$A$2:$A$20000=S181)*(CONFIG_METADATA!$G$2:$G$20000=1)*(COUNTIF(CONFIG_ASIGNATURAS!$B$7:$B$27,DATOS!$I$2:$I$20000)&gt;0)*(DATOS!$K$2:$K$20000))/SUMPRODUCT((DATOS!$A$2:$A$20000=S181)*(CONFIG_METADATA!$G$2:$G$20000=1)*(COUNTIF(CONFIG_ASIGNATURAS!$B$7:$B$27,DATOS!$I$2:$I$20000)&gt;0)*1),"")))</f>
        <v/>
      </c>
      <c r="Z181" t="str">
        <f>IF(Y181="","",IF(Y181="[FÓRMULA MANUAL]","",IFERROR(AVERAGEIFS(DATOS!$K$2:$K$20000,DATOS!$A$2:$A$20000,Y181,CONFIG_METADATA!$G$2:$G$20000,1,DATOS!$I$2:$I$20000,"Análisis"),"")))</f>
        <v/>
      </c>
      <c r="AA181" t="str">
        <f>IF(Y181="","",IF(Y181="[FÓRMULA MANUAL]","",IFERROR(AVERAGEIFS(DATOS!$K$2:$K$20000,DATOS!$A$2:$A$20000,Y181,CONFIG_METADATA!$G$2:$G$20000,1,DATOS!$I$2:$I$20000,"Orquesta/Banda/Conjunto"),"")))</f>
        <v/>
      </c>
      <c r="AB181" t="str">
        <f>IF(Y181="","",IF(Y181="[FÓRMULA MANUAL]","",IFERROR(AVERAGEIFS(DATOS!$K$2:$K$20000,DATOS!$A$2:$A$20000,Y181,CONFIG_METADATA!$G$2:$G$20000,1,DATOS!$I$2:$I$20000,"Música de Cámara"),"")))</f>
        <v/>
      </c>
      <c r="AC181" t="str">
        <f>IF(Y181="","",IF(Y181="[FÓRMULA MANUAL]","",IFERROR(SUMPRODUCT((DATOS!$A$2:$A$20000=Y181)*(CONFIG_METADATA!$G$2:$G$20000=1)*(COUNTIF(CONFIG_ASIGNATURAS!$B$7:$B$27,DATOS!$I$2:$I$20000)&gt;0)*(DATOS!$K$2:$K$20000))/SUMPRODUCT((DATOS!$A$2:$A$20000=Y181)*(CONFIG_METADATA!$G$2:$G$20000=1)*(COUNTIF(CONFIG_ASIGNATURAS!$B$7:$B$27,DATOS!$I$2:$I$20000)&gt;0)*1),"")))</f>
        <v/>
      </c>
      <c r="AF181" t="str">
        <f>IF(AE181="","",IF(AE181="[FÓRMULA MANUAL]","",IFERROR(AVERAGEIFS(DATOS!$K$2:$K$20000,DATOS!$A$2:$A$20000,AE181,CONFIG_METADATA!$G$2:$G$20000,1,DATOS!$I$2:$I$20000,"Análisis"),"")))</f>
        <v/>
      </c>
      <c r="AG181" t="str">
        <f>IF(AE181="","",IF(AE181="[FÓRMULA MANUAL]","",IFERROR(AVERAGEIFS(DATOS!$K$2:$K$20000,DATOS!$A$2:$A$20000,AE181,CONFIG_METADATA!$G$2:$G$20000,1,DATOS!$I$2:$I$20000,"Orquesta/Banda/Conjunto"),"")))</f>
        <v/>
      </c>
      <c r="AH181" t="str">
        <f>IF(AE181="","",IF(AE181="[FÓRMULA MANUAL]","",IFERROR(AVERAGEIFS(DATOS!$K$2:$K$20000,DATOS!$A$2:$A$20000,AE181,CONFIG_METADATA!$G$2:$G$20000,1,DATOS!$I$2:$I$20000,"Música de Cámara"),"")))</f>
        <v/>
      </c>
      <c r="AI181" t="str">
        <f>IF(AE181="","",IF(AE181="[FÓRMULA MANUAL]","",IFERROR(SUMPRODUCT((DATOS!$A$2:$A$20000=AE181)*(CONFIG_METADATA!$G$2:$G$20000=1)*(COUNTIF(CONFIG_ASIGNATURAS!$B$7:$B$27,DATOS!$I$2:$I$20000)&gt;0)*(DATOS!$K$2:$K$20000))/SUMPRODUCT((DATOS!$A$2:$A$20000=AE181)*(CONFIG_METADATA!$G$2:$G$20000=1)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MANUAL]","",IFERROR(AVERAGEIFS(DATOS!$K$2:$K$20000,DATOS!$A$2:$A$20000,A182,CONFIG_METADATA!$G$2:$G$20000,1,DATOS!$I$2:$I$20000,"Lenguaje Musical"),"")))</f>
        <v/>
      </c>
      <c r="C182" t="str">
        <f>IF(A182="","",IF(A182="[FÓRMULA MANUAL]","",IFERROR(AVERAGEIFS(DATOS!$K$2:$K$20000,DATOS!$A$2:$A$20000,A182,CONFIG_METADATA!$G$2:$G$20000,1,DATOS!$I$2:$I$20000,"Orquesta/Banda/Conjunto"),"")))</f>
        <v/>
      </c>
      <c r="D182" t="str">
        <f>IF(A182="","",IF(A182="[FÓRMULA MANUAL]","",IFERROR(AVERAGEIFS(DATOS!$K$2:$K$20000,DATOS!$A$2:$A$20000,A182,CONFIG_METADATA!$G$2:$G$20000,1,DATOS!$I$2:$I$20000,"Conjunto"),"")))</f>
        <v/>
      </c>
      <c r="E182" t="str">
        <f>IF(A182="","",IF(A182="[FÓRMULA MANUAL]","",IFERROR(SUMPRODUCT((DATOS!$A$2:$A$20000=A182)*(CONFIG_METADATA!$G$2:$G$20000=1)*(COUNTIF(CONFIG_ASIGNATURAS!$B$7:$B$27,DATOS!$I$2:$I$20000)&gt;0)*(DATOS!$K$2:$K$20000))/SUMPRODUCT((DATOS!$A$2:$A$20000=A182)*(CONFIG_METADATA!$G$2:$G$20000=1)*(COUNTIF(CONFIG_ASIGNATURAS!$B$7:$B$27,DATOS!$I$2:$I$20000)&gt;0)*1),"")))</f>
        <v/>
      </c>
      <c r="H182" t="str">
        <f>IF(G182="","",IF(G182="[FÓRMULA MANUAL]","",IFERROR(AVERAGEIFS(DATOS!$K$2:$K$20000,DATOS!$A$2:$A$20000,G182,CONFIG_METADATA!$G$2:$G$20000,1,DATOS!$I$2:$I$20000,"Lenguaje Musical"),"")))</f>
        <v/>
      </c>
      <c r="I182" t="str">
        <f>IF(G182="","",IF(G182="[FÓRMULA MANUAL]","",IFERROR(AVERAGEIFS(DATOS!$K$2:$K$20000,DATOS!$A$2:$A$20000,G182,CONFIG_METADATA!$G$2:$G$20000,1,DATOS!$I$2:$I$20000,"Orquesta/Banda/Conjunto"),"")))</f>
        <v/>
      </c>
      <c r="J182" t="str">
        <f>IF(G182="","",IF(G182="[FÓRMULA MANUAL]","",IFERROR(AVERAGEIFS(DATOS!$K$2:$K$20000,DATOS!$A$2:$A$20000,G182,CONFIG_METADATA!$G$2:$G$20000,1,DATOS!$I$2:$I$20000,"Conjunto"),"")))</f>
        <v/>
      </c>
      <c r="K182" t="str">
        <f>IF(G182="","",IF(G182="[FÓRMULA MANUAL]","",IFERROR(SUMPRODUCT((DATOS!$A$2:$A$20000=G182)*(CONFIG_METADATA!$G$2:$G$20000=1)*(COUNTIF(CONFIG_ASIGNATURAS!$B$7:$B$27,DATOS!$I$2:$I$20000)&gt;0)*(DATOS!$K$2:$K$20000))/SUMPRODUCT((DATOS!$A$2:$A$20000=G182)*(CONFIG_METADATA!$G$2:$G$20000=1)*(COUNTIF(CONFIG_ASIGNATURAS!$B$7:$B$27,DATOS!$I$2:$I$20000)&gt;0)*1),"")))</f>
        <v/>
      </c>
      <c r="N182" t="str">
        <f>IF(M182="","",IF(M182="[FÓRMULA MANUAL]","",IFERROR(AVERAGEIFS(DATOS!$K$2:$K$20000,DATOS!$A$2:$A$20000,M182,CONFIG_METADATA!$G$2:$G$20000,1,DATOS!$I$2:$I$20000,"Armonía"),"")))</f>
        <v/>
      </c>
      <c r="O182" t="str">
        <f>IF(M182="","",IF(M182="[FÓRMULA MANUAL]","",IFERROR(AVERAGEIFS(DATOS!$K$2:$K$20000,DATOS!$A$2:$A$20000,M182,CONFIG_METADATA!$G$2:$G$20000,1,DATOS!$I$2:$I$20000,"Orquesta/Banda/Conjunto"),"")))</f>
        <v/>
      </c>
      <c r="P182" t="str">
        <f>IF(M182="","",IF(M182="[FÓRMULA MANUAL]","",IFERROR(AVERAGEIFS(DATOS!$K$2:$K$20000,DATOS!$A$2:$A$20000,M182,CONFIG_METADATA!$G$2:$G$20000,1,DATOS!$I$2:$I$20000,"Música de Cámara"),"")))</f>
        <v/>
      </c>
      <c r="Q182" t="str">
        <f>IF(M182="","",IF(M182="[FÓRMULA MANUAL]","",IFERROR(SUMPRODUCT((DATOS!$A$2:$A$20000=M182)*(CONFIG_METADATA!$G$2:$G$20000=1)*(COUNTIF(CONFIG_ASIGNATURAS!$B$7:$B$27,DATOS!$I$2:$I$20000)&gt;0)*(DATOS!$K$2:$K$20000))/SUMPRODUCT((DATOS!$A$2:$A$20000=M182)*(CONFIG_METADATA!$G$2:$G$20000=1)*(COUNTIF(CONFIG_ASIGNATURAS!$B$7:$B$27,DATOS!$I$2:$I$20000)&gt;0)*1),"")))</f>
        <v/>
      </c>
      <c r="T182" t="str">
        <f>IF(S182="","",IF(S182="[FÓRMULA MANUAL]","",IFERROR(AVERAGEIFS(DATOS!$K$2:$K$20000,DATOS!$A$2:$A$20000,S182,CONFIG_METADATA!$G$2:$G$20000,1,DATOS!$I$2:$I$20000,"Armonía"),"")))</f>
        <v/>
      </c>
      <c r="U182" t="str">
        <f>IF(S182="","",IF(S182="[FÓRMULA MANUAL]","",IFERROR(AVERAGEIFS(DATOS!$K$2:$K$20000,DATOS!$A$2:$A$20000,S182,CONFIG_METADATA!$G$2:$G$20000,1,DATOS!$I$2:$I$20000,"Orquesta/Banda/Conjunto"),"")))</f>
        <v/>
      </c>
      <c r="V182" t="str">
        <f>IF(S182="","",IF(S182="[FÓRMULA MANUAL]","",IFERROR(AVERAGEIFS(DATOS!$K$2:$K$20000,DATOS!$A$2:$A$20000,S182,CONFIG_METADATA!$G$2:$G$20000,1,DATOS!$I$2:$I$20000,"Música de Cámara"),"")))</f>
        <v/>
      </c>
      <c r="W182" t="str">
        <f>IF(S182="","",IF(S182="[FÓRMULA MANUAL]","",IFERROR(SUMPRODUCT((DATOS!$A$2:$A$20000=S182)*(CONFIG_METADATA!$G$2:$G$20000=1)*(COUNTIF(CONFIG_ASIGNATURAS!$B$7:$B$27,DATOS!$I$2:$I$20000)&gt;0)*(DATOS!$K$2:$K$20000))/SUMPRODUCT((DATOS!$A$2:$A$20000=S182)*(CONFIG_METADATA!$G$2:$G$20000=1)*(COUNTIF(CONFIG_ASIGNATURAS!$B$7:$B$27,DATOS!$I$2:$I$20000)&gt;0)*1),"")))</f>
        <v/>
      </c>
      <c r="Z182" t="str">
        <f>IF(Y182="","",IF(Y182="[FÓRMULA MANUAL]","",IFERROR(AVERAGEIFS(DATOS!$K$2:$K$20000,DATOS!$A$2:$A$20000,Y182,CONFIG_METADATA!$G$2:$G$20000,1,DATOS!$I$2:$I$20000,"Análisis"),"")))</f>
        <v/>
      </c>
      <c r="AA182" t="str">
        <f>IF(Y182="","",IF(Y182="[FÓRMULA MANUAL]","",IFERROR(AVERAGEIFS(DATOS!$K$2:$K$20000,DATOS!$A$2:$A$20000,Y182,CONFIG_METADATA!$G$2:$G$20000,1,DATOS!$I$2:$I$20000,"Orquesta/Banda/Conjunto"),"")))</f>
        <v/>
      </c>
      <c r="AB182" t="str">
        <f>IF(Y182="","",IF(Y182="[FÓRMULA MANUAL]","",IFERROR(AVERAGEIFS(DATOS!$K$2:$K$20000,DATOS!$A$2:$A$20000,Y182,CONFIG_METADATA!$G$2:$G$20000,1,DATOS!$I$2:$I$20000,"Música de Cámara"),"")))</f>
        <v/>
      </c>
      <c r="AC182" t="str">
        <f>IF(Y182="","",IF(Y182="[FÓRMULA MANUAL]","",IFERROR(SUMPRODUCT((DATOS!$A$2:$A$20000=Y182)*(CONFIG_METADATA!$G$2:$G$20000=1)*(COUNTIF(CONFIG_ASIGNATURAS!$B$7:$B$27,DATOS!$I$2:$I$20000)&gt;0)*(DATOS!$K$2:$K$20000))/SUMPRODUCT((DATOS!$A$2:$A$20000=Y182)*(CONFIG_METADATA!$G$2:$G$20000=1)*(COUNTIF(CONFIG_ASIGNATURAS!$B$7:$B$27,DATOS!$I$2:$I$20000)&gt;0)*1),"")))</f>
        <v/>
      </c>
      <c r="AF182" t="str">
        <f>IF(AE182="","",IF(AE182="[FÓRMULA MANUAL]","",IFERROR(AVERAGEIFS(DATOS!$K$2:$K$20000,DATOS!$A$2:$A$20000,AE182,CONFIG_METADATA!$G$2:$G$20000,1,DATOS!$I$2:$I$20000,"Análisis"),"")))</f>
        <v/>
      </c>
      <c r="AG182" t="str">
        <f>IF(AE182="","",IF(AE182="[FÓRMULA MANUAL]","",IFERROR(AVERAGEIFS(DATOS!$K$2:$K$20000,DATOS!$A$2:$A$20000,AE182,CONFIG_METADATA!$G$2:$G$20000,1,DATOS!$I$2:$I$20000,"Orquesta/Banda/Conjunto"),"")))</f>
        <v/>
      </c>
      <c r="AH182" t="str">
        <f>IF(AE182="","",IF(AE182="[FÓRMULA MANUAL]","",IFERROR(AVERAGEIFS(DATOS!$K$2:$K$20000,DATOS!$A$2:$A$20000,AE182,CONFIG_METADATA!$G$2:$G$20000,1,DATOS!$I$2:$I$20000,"Música de Cámara"),"")))</f>
        <v/>
      </c>
      <c r="AI182" t="str">
        <f>IF(AE182="","",IF(AE182="[FÓRMULA MANUAL]","",IFERROR(SUMPRODUCT((DATOS!$A$2:$A$20000=AE182)*(CONFIG_METADATA!$G$2:$G$20000=1)*(COUNTIF(CONFIG_ASIGNATURAS!$B$7:$B$27,DATOS!$I$2:$I$20000)&gt;0)*(DATOS!$K$2:$K$20000))/SUMPRODUCT((DATOS!$A$2:$A$20000=AE182)*(CONFIG_METADATA!$G$2:$G$20000=1)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MANUAL]","",IFERROR(AVERAGEIFS(DATOS!$K$2:$K$20000,DATOS!$A$2:$A$20000,A183,CONFIG_METADATA!$G$2:$G$20000,1,DATOS!$I$2:$I$20000,"Lenguaje Musical"),"")))</f>
        <v/>
      </c>
      <c r="C183" t="str">
        <f>IF(A183="","",IF(A183="[FÓRMULA MANUAL]","",IFERROR(AVERAGEIFS(DATOS!$K$2:$K$20000,DATOS!$A$2:$A$20000,A183,CONFIG_METADATA!$G$2:$G$20000,1,DATOS!$I$2:$I$20000,"Orquesta/Banda/Conjunto"),"")))</f>
        <v/>
      </c>
      <c r="D183" t="str">
        <f>IF(A183="","",IF(A183="[FÓRMULA MANUAL]","",IFERROR(AVERAGEIFS(DATOS!$K$2:$K$20000,DATOS!$A$2:$A$20000,A183,CONFIG_METADATA!$G$2:$G$20000,1,DATOS!$I$2:$I$20000,"Conjunto"),"")))</f>
        <v/>
      </c>
      <c r="E183" t="str">
        <f>IF(A183="","",IF(A183="[FÓRMULA MANUAL]","",IFERROR(SUMPRODUCT((DATOS!$A$2:$A$20000=A183)*(CONFIG_METADATA!$G$2:$G$20000=1)*(COUNTIF(CONFIG_ASIGNATURAS!$B$7:$B$27,DATOS!$I$2:$I$20000)&gt;0)*(DATOS!$K$2:$K$20000))/SUMPRODUCT((DATOS!$A$2:$A$20000=A183)*(CONFIG_METADATA!$G$2:$G$20000=1)*(COUNTIF(CONFIG_ASIGNATURAS!$B$7:$B$27,DATOS!$I$2:$I$20000)&gt;0)*1),"")))</f>
        <v/>
      </c>
      <c r="H183" t="str">
        <f>IF(G183="","",IF(G183="[FÓRMULA MANUAL]","",IFERROR(AVERAGEIFS(DATOS!$K$2:$K$20000,DATOS!$A$2:$A$20000,G183,CONFIG_METADATA!$G$2:$G$20000,1,DATOS!$I$2:$I$20000,"Lenguaje Musical"),"")))</f>
        <v/>
      </c>
      <c r="I183" t="str">
        <f>IF(G183="","",IF(G183="[FÓRMULA MANUAL]","",IFERROR(AVERAGEIFS(DATOS!$K$2:$K$20000,DATOS!$A$2:$A$20000,G183,CONFIG_METADATA!$G$2:$G$20000,1,DATOS!$I$2:$I$20000,"Orquesta/Banda/Conjunto"),"")))</f>
        <v/>
      </c>
      <c r="J183" t="str">
        <f>IF(G183="","",IF(G183="[FÓRMULA MANUAL]","",IFERROR(AVERAGEIFS(DATOS!$K$2:$K$20000,DATOS!$A$2:$A$20000,G183,CONFIG_METADATA!$G$2:$G$20000,1,DATOS!$I$2:$I$20000,"Conjunto"),"")))</f>
        <v/>
      </c>
      <c r="K183" t="str">
        <f>IF(G183="","",IF(G183="[FÓRMULA MANUAL]","",IFERROR(SUMPRODUCT((DATOS!$A$2:$A$20000=G183)*(CONFIG_METADATA!$G$2:$G$20000=1)*(COUNTIF(CONFIG_ASIGNATURAS!$B$7:$B$27,DATOS!$I$2:$I$20000)&gt;0)*(DATOS!$K$2:$K$20000))/SUMPRODUCT((DATOS!$A$2:$A$20000=G183)*(CONFIG_METADATA!$G$2:$G$20000=1)*(COUNTIF(CONFIG_ASIGNATURAS!$B$7:$B$27,DATOS!$I$2:$I$20000)&gt;0)*1),"")))</f>
        <v/>
      </c>
      <c r="N183" t="str">
        <f>IF(M183="","",IF(M183="[FÓRMULA MANUAL]","",IFERROR(AVERAGEIFS(DATOS!$K$2:$K$20000,DATOS!$A$2:$A$20000,M183,CONFIG_METADATA!$G$2:$G$20000,1,DATOS!$I$2:$I$20000,"Armonía"),"")))</f>
        <v/>
      </c>
      <c r="O183" t="str">
        <f>IF(M183="","",IF(M183="[FÓRMULA MANUAL]","",IFERROR(AVERAGEIFS(DATOS!$K$2:$K$20000,DATOS!$A$2:$A$20000,M183,CONFIG_METADATA!$G$2:$G$20000,1,DATOS!$I$2:$I$20000,"Orquesta/Banda/Conjunto"),"")))</f>
        <v/>
      </c>
      <c r="P183" t="str">
        <f>IF(M183="","",IF(M183="[FÓRMULA MANUAL]","",IFERROR(AVERAGEIFS(DATOS!$K$2:$K$20000,DATOS!$A$2:$A$20000,M183,CONFIG_METADATA!$G$2:$G$20000,1,DATOS!$I$2:$I$20000,"Música de Cámara"),"")))</f>
        <v/>
      </c>
      <c r="Q183" t="str">
        <f>IF(M183="","",IF(M183="[FÓRMULA MANUAL]","",IFERROR(SUMPRODUCT((DATOS!$A$2:$A$20000=M183)*(CONFIG_METADATA!$G$2:$G$20000=1)*(COUNTIF(CONFIG_ASIGNATURAS!$B$7:$B$27,DATOS!$I$2:$I$20000)&gt;0)*(DATOS!$K$2:$K$20000))/SUMPRODUCT((DATOS!$A$2:$A$20000=M183)*(CONFIG_METADATA!$G$2:$G$20000=1)*(COUNTIF(CONFIG_ASIGNATURAS!$B$7:$B$27,DATOS!$I$2:$I$20000)&gt;0)*1),"")))</f>
        <v/>
      </c>
      <c r="T183" t="str">
        <f>IF(S183="","",IF(S183="[FÓRMULA MANUAL]","",IFERROR(AVERAGEIFS(DATOS!$K$2:$K$20000,DATOS!$A$2:$A$20000,S183,CONFIG_METADATA!$G$2:$G$20000,1,DATOS!$I$2:$I$20000,"Armonía"),"")))</f>
        <v/>
      </c>
      <c r="U183" t="str">
        <f>IF(S183="","",IF(S183="[FÓRMULA MANUAL]","",IFERROR(AVERAGEIFS(DATOS!$K$2:$K$20000,DATOS!$A$2:$A$20000,S183,CONFIG_METADATA!$G$2:$G$20000,1,DATOS!$I$2:$I$20000,"Orquesta/Banda/Conjunto"),"")))</f>
        <v/>
      </c>
      <c r="V183" t="str">
        <f>IF(S183="","",IF(S183="[FÓRMULA MANUAL]","",IFERROR(AVERAGEIFS(DATOS!$K$2:$K$20000,DATOS!$A$2:$A$20000,S183,CONFIG_METADATA!$G$2:$G$20000,1,DATOS!$I$2:$I$20000,"Música de Cámara"),"")))</f>
        <v/>
      </c>
      <c r="W183" t="str">
        <f>IF(S183="","",IF(S183="[FÓRMULA MANUAL]","",IFERROR(SUMPRODUCT((DATOS!$A$2:$A$20000=S183)*(CONFIG_METADATA!$G$2:$G$20000=1)*(COUNTIF(CONFIG_ASIGNATURAS!$B$7:$B$27,DATOS!$I$2:$I$20000)&gt;0)*(DATOS!$K$2:$K$20000))/SUMPRODUCT((DATOS!$A$2:$A$20000=S183)*(CONFIG_METADATA!$G$2:$G$20000=1)*(COUNTIF(CONFIG_ASIGNATURAS!$B$7:$B$27,DATOS!$I$2:$I$20000)&gt;0)*1),"")))</f>
        <v/>
      </c>
      <c r="Z183" t="str">
        <f>IF(Y183="","",IF(Y183="[FÓRMULA MANUAL]","",IFERROR(AVERAGEIFS(DATOS!$K$2:$K$20000,DATOS!$A$2:$A$20000,Y183,CONFIG_METADATA!$G$2:$G$20000,1,DATOS!$I$2:$I$20000,"Análisis"),"")))</f>
        <v/>
      </c>
      <c r="AA183" t="str">
        <f>IF(Y183="","",IF(Y183="[FÓRMULA MANUAL]","",IFERROR(AVERAGEIFS(DATOS!$K$2:$K$20000,DATOS!$A$2:$A$20000,Y183,CONFIG_METADATA!$G$2:$G$20000,1,DATOS!$I$2:$I$20000,"Orquesta/Banda/Conjunto"),"")))</f>
        <v/>
      </c>
      <c r="AB183" t="str">
        <f>IF(Y183="","",IF(Y183="[FÓRMULA MANUAL]","",IFERROR(AVERAGEIFS(DATOS!$K$2:$K$20000,DATOS!$A$2:$A$20000,Y183,CONFIG_METADATA!$G$2:$G$20000,1,DATOS!$I$2:$I$20000,"Música de Cámara"),"")))</f>
        <v/>
      </c>
      <c r="AC183" t="str">
        <f>IF(Y183="","",IF(Y183="[FÓRMULA MANUAL]","",IFERROR(SUMPRODUCT((DATOS!$A$2:$A$20000=Y183)*(CONFIG_METADATA!$G$2:$G$20000=1)*(COUNTIF(CONFIG_ASIGNATURAS!$B$7:$B$27,DATOS!$I$2:$I$20000)&gt;0)*(DATOS!$K$2:$K$20000))/SUMPRODUCT((DATOS!$A$2:$A$20000=Y183)*(CONFIG_METADATA!$G$2:$G$20000=1)*(COUNTIF(CONFIG_ASIGNATURAS!$B$7:$B$27,DATOS!$I$2:$I$20000)&gt;0)*1),"")))</f>
        <v/>
      </c>
      <c r="AF183" t="str">
        <f>IF(AE183="","",IF(AE183="[FÓRMULA MANUAL]","",IFERROR(AVERAGEIFS(DATOS!$K$2:$K$20000,DATOS!$A$2:$A$20000,AE183,CONFIG_METADATA!$G$2:$G$20000,1,DATOS!$I$2:$I$20000,"Análisis"),"")))</f>
        <v/>
      </c>
      <c r="AG183" t="str">
        <f>IF(AE183="","",IF(AE183="[FÓRMULA MANUAL]","",IFERROR(AVERAGEIFS(DATOS!$K$2:$K$20000,DATOS!$A$2:$A$20000,AE183,CONFIG_METADATA!$G$2:$G$20000,1,DATOS!$I$2:$I$20000,"Orquesta/Banda/Conjunto"),"")))</f>
        <v/>
      </c>
      <c r="AH183" t="str">
        <f>IF(AE183="","",IF(AE183="[FÓRMULA MANUAL]","",IFERROR(AVERAGEIFS(DATOS!$K$2:$K$20000,DATOS!$A$2:$A$20000,AE183,CONFIG_METADATA!$G$2:$G$20000,1,DATOS!$I$2:$I$20000,"Música de Cámara"),"")))</f>
        <v/>
      </c>
      <c r="AI183" t="str">
        <f>IF(AE183="","",IF(AE183="[FÓRMULA MANUAL]","",IFERROR(SUMPRODUCT((DATOS!$A$2:$A$20000=AE183)*(CONFIG_METADATA!$G$2:$G$20000=1)*(COUNTIF(CONFIG_ASIGNATURAS!$B$7:$B$27,DATOS!$I$2:$I$20000)&gt;0)*(DATOS!$K$2:$K$20000))/SUMPRODUCT((DATOS!$A$2:$A$20000=AE183)*(CONFIG_METADATA!$G$2:$G$20000=1)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MANUAL]","",IFERROR(AVERAGEIFS(DATOS!$K$2:$K$20000,DATOS!$A$2:$A$20000,A184,CONFIG_METADATA!$G$2:$G$20000,1,DATOS!$I$2:$I$20000,"Lenguaje Musical"),"")))</f>
        <v/>
      </c>
      <c r="C184" t="str">
        <f>IF(A184="","",IF(A184="[FÓRMULA MANUAL]","",IFERROR(AVERAGEIFS(DATOS!$K$2:$K$20000,DATOS!$A$2:$A$20000,A184,CONFIG_METADATA!$G$2:$G$20000,1,DATOS!$I$2:$I$20000,"Orquesta/Banda/Conjunto"),"")))</f>
        <v/>
      </c>
      <c r="D184" t="str">
        <f>IF(A184="","",IF(A184="[FÓRMULA MANUAL]","",IFERROR(AVERAGEIFS(DATOS!$K$2:$K$20000,DATOS!$A$2:$A$20000,A184,CONFIG_METADATA!$G$2:$G$20000,1,DATOS!$I$2:$I$20000,"Conjunto"),"")))</f>
        <v/>
      </c>
      <c r="E184" t="str">
        <f>IF(A184="","",IF(A184="[FÓRMULA MANUAL]","",IFERROR(SUMPRODUCT((DATOS!$A$2:$A$20000=A184)*(CONFIG_METADATA!$G$2:$G$20000=1)*(COUNTIF(CONFIG_ASIGNATURAS!$B$7:$B$27,DATOS!$I$2:$I$20000)&gt;0)*(DATOS!$K$2:$K$20000))/SUMPRODUCT((DATOS!$A$2:$A$20000=A184)*(CONFIG_METADATA!$G$2:$G$20000=1)*(COUNTIF(CONFIG_ASIGNATURAS!$B$7:$B$27,DATOS!$I$2:$I$20000)&gt;0)*1),"")))</f>
        <v/>
      </c>
      <c r="H184" t="str">
        <f>IF(G184="","",IF(G184="[FÓRMULA MANUAL]","",IFERROR(AVERAGEIFS(DATOS!$K$2:$K$20000,DATOS!$A$2:$A$20000,G184,CONFIG_METADATA!$G$2:$G$20000,1,DATOS!$I$2:$I$20000,"Lenguaje Musical"),"")))</f>
        <v/>
      </c>
      <c r="I184" t="str">
        <f>IF(G184="","",IF(G184="[FÓRMULA MANUAL]","",IFERROR(AVERAGEIFS(DATOS!$K$2:$K$20000,DATOS!$A$2:$A$20000,G184,CONFIG_METADATA!$G$2:$G$20000,1,DATOS!$I$2:$I$20000,"Orquesta/Banda/Conjunto"),"")))</f>
        <v/>
      </c>
      <c r="J184" t="str">
        <f>IF(G184="","",IF(G184="[FÓRMULA MANUAL]","",IFERROR(AVERAGEIFS(DATOS!$K$2:$K$20000,DATOS!$A$2:$A$20000,G184,CONFIG_METADATA!$G$2:$G$20000,1,DATOS!$I$2:$I$20000,"Conjunto"),"")))</f>
        <v/>
      </c>
      <c r="K184" t="str">
        <f>IF(G184="","",IF(G184="[FÓRMULA MANUAL]","",IFERROR(SUMPRODUCT((DATOS!$A$2:$A$20000=G184)*(CONFIG_METADATA!$G$2:$G$20000=1)*(COUNTIF(CONFIG_ASIGNATURAS!$B$7:$B$27,DATOS!$I$2:$I$20000)&gt;0)*(DATOS!$K$2:$K$20000))/SUMPRODUCT((DATOS!$A$2:$A$20000=G184)*(CONFIG_METADATA!$G$2:$G$20000=1)*(COUNTIF(CONFIG_ASIGNATURAS!$B$7:$B$27,DATOS!$I$2:$I$20000)&gt;0)*1),"")))</f>
        <v/>
      </c>
      <c r="N184" t="str">
        <f>IF(M184="","",IF(M184="[FÓRMULA MANUAL]","",IFERROR(AVERAGEIFS(DATOS!$K$2:$K$20000,DATOS!$A$2:$A$20000,M184,CONFIG_METADATA!$G$2:$G$20000,1,DATOS!$I$2:$I$20000,"Armonía"),"")))</f>
        <v/>
      </c>
      <c r="O184" t="str">
        <f>IF(M184="","",IF(M184="[FÓRMULA MANUAL]","",IFERROR(AVERAGEIFS(DATOS!$K$2:$K$20000,DATOS!$A$2:$A$20000,M184,CONFIG_METADATA!$G$2:$G$20000,1,DATOS!$I$2:$I$20000,"Orquesta/Banda/Conjunto"),"")))</f>
        <v/>
      </c>
      <c r="P184" t="str">
        <f>IF(M184="","",IF(M184="[FÓRMULA MANUAL]","",IFERROR(AVERAGEIFS(DATOS!$K$2:$K$20000,DATOS!$A$2:$A$20000,M184,CONFIG_METADATA!$G$2:$G$20000,1,DATOS!$I$2:$I$20000,"Música de Cámara"),"")))</f>
        <v/>
      </c>
      <c r="Q184" t="str">
        <f>IF(M184="","",IF(M184="[FÓRMULA MANUAL]","",IFERROR(SUMPRODUCT((DATOS!$A$2:$A$20000=M184)*(CONFIG_METADATA!$G$2:$G$20000=1)*(COUNTIF(CONFIG_ASIGNATURAS!$B$7:$B$27,DATOS!$I$2:$I$20000)&gt;0)*(DATOS!$K$2:$K$20000))/SUMPRODUCT((DATOS!$A$2:$A$20000=M184)*(CONFIG_METADATA!$G$2:$G$20000=1)*(COUNTIF(CONFIG_ASIGNATURAS!$B$7:$B$27,DATOS!$I$2:$I$20000)&gt;0)*1),"")))</f>
        <v/>
      </c>
      <c r="T184" t="str">
        <f>IF(S184="","",IF(S184="[FÓRMULA MANUAL]","",IFERROR(AVERAGEIFS(DATOS!$K$2:$K$20000,DATOS!$A$2:$A$20000,S184,CONFIG_METADATA!$G$2:$G$20000,1,DATOS!$I$2:$I$20000,"Armonía"),"")))</f>
        <v/>
      </c>
      <c r="U184" t="str">
        <f>IF(S184="","",IF(S184="[FÓRMULA MANUAL]","",IFERROR(AVERAGEIFS(DATOS!$K$2:$K$20000,DATOS!$A$2:$A$20000,S184,CONFIG_METADATA!$G$2:$G$20000,1,DATOS!$I$2:$I$20000,"Orquesta/Banda/Conjunto"),"")))</f>
        <v/>
      </c>
      <c r="V184" t="str">
        <f>IF(S184="","",IF(S184="[FÓRMULA MANUAL]","",IFERROR(AVERAGEIFS(DATOS!$K$2:$K$20000,DATOS!$A$2:$A$20000,S184,CONFIG_METADATA!$G$2:$G$20000,1,DATOS!$I$2:$I$20000,"Música de Cámara"),"")))</f>
        <v/>
      </c>
      <c r="W184" t="str">
        <f>IF(S184="","",IF(S184="[FÓRMULA MANUAL]","",IFERROR(SUMPRODUCT((DATOS!$A$2:$A$20000=S184)*(CONFIG_METADATA!$G$2:$G$20000=1)*(COUNTIF(CONFIG_ASIGNATURAS!$B$7:$B$27,DATOS!$I$2:$I$20000)&gt;0)*(DATOS!$K$2:$K$20000))/SUMPRODUCT((DATOS!$A$2:$A$20000=S184)*(CONFIG_METADATA!$G$2:$G$20000=1)*(COUNTIF(CONFIG_ASIGNATURAS!$B$7:$B$27,DATOS!$I$2:$I$20000)&gt;0)*1),"")))</f>
        <v/>
      </c>
      <c r="Z184" t="str">
        <f>IF(Y184="","",IF(Y184="[FÓRMULA MANUAL]","",IFERROR(AVERAGEIFS(DATOS!$K$2:$K$20000,DATOS!$A$2:$A$20000,Y184,CONFIG_METADATA!$G$2:$G$20000,1,DATOS!$I$2:$I$20000,"Análisis"),"")))</f>
        <v/>
      </c>
      <c r="AA184" t="str">
        <f>IF(Y184="","",IF(Y184="[FÓRMULA MANUAL]","",IFERROR(AVERAGEIFS(DATOS!$K$2:$K$20000,DATOS!$A$2:$A$20000,Y184,CONFIG_METADATA!$G$2:$G$20000,1,DATOS!$I$2:$I$20000,"Orquesta/Banda/Conjunto"),"")))</f>
        <v/>
      </c>
      <c r="AB184" t="str">
        <f>IF(Y184="","",IF(Y184="[FÓRMULA MANUAL]","",IFERROR(AVERAGEIFS(DATOS!$K$2:$K$20000,DATOS!$A$2:$A$20000,Y184,CONFIG_METADATA!$G$2:$G$20000,1,DATOS!$I$2:$I$20000,"Música de Cámara"),"")))</f>
        <v/>
      </c>
      <c r="AC184" t="str">
        <f>IF(Y184="","",IF(Y184="[FÓRMULA MANUAL]","",IFERROR(SUMPRODUCT((DATOS!$A$2:$A$20000=Y184)*(CONFIG_METADATA!$G$2:$G$20000=1)*(COUNTIF(CONFIG_ASIGNATURAS!$B$7:$B$27,DATOS!$I$2:$I$20000)&gt;0)*(DATOS!$K$2:$K$20000))/SUMPRODUCT((DATOS!$A$2:$A$20000=Y184)*(CONFIG_METADATA!$G$2:$G$20000=1)*(COUNTIF(CONFIG_ASIGNATURAS!$B$7:$B$27,DATOS!$I$2:$I$20000)&gt;0)*1),"")))</f>
        <v/>
      </c>
      <c r="AF184" t="str">
        <f>IF(AE184="","",IF(AE184="[FÓRMULA MANUAL]","",IFERROR(AVERAGEIFS(DATOS!$K$2:$K$20000,DATOS!$A$2:$A$20000,AE184,CONFIG_METADATA!$G$2:$G$20000,1,DATOS!$I$2:$I$20000,"Análisis"),"")))</f>
        <v/>
      </c>
      <c r="AG184" t="str">
        <f>IF(AE184="","",IF(AE184="[FÓRMULA MANUAL]","",IFERROR(AVERAGEIFS(DATOS!$K$2:$K$20000,DATOS!$A$2:$A$20000,AE184,CONFIG_METADATA!$G$2:$G$20000,1,DATOS!$I$2:$I$20000,"Orquesta/Banda/Conjunto"),"")))</f>
        <v/>
      </c>
      <c r="AH184" t="str">
        <f>IF(AE184="","",IF(AE184="[FÓRMULA MANUAL]","",IFERROR(AVERAGEIFS(DATOS!$K$2:$K$20000,DATOS!$A$2:$A$20000,AE184,CONFIG_METADATA!$G$2:$G$20000,1,DATOS!$I$2:$I$20000,"Música de Cámara"),"")))</f>
        <v/>
      </c>
      <c r="AI184" t="str">
        <f>IF(AE184="","",IF(AE184="[FÓRMULA MANUAL]","",IFERROR(SUMPRODUCT((DATOS!$A$2:$A$20000=AE184)*(CONFIG_METADATA!$G$2:$G$20000=1)*(COUNTIF(CONFIG_ASIGNATURAS!$B$7:$B$27,DATOS!$I$2:$I$20000)&gt;0)*(DATOS!$K$2:$K$20000))/SUMPRODUCT((DATOS!$A$2:$A$20000=AE184)*(CONFIG_METADATA!$G$2:$G$20000=1)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MANUAL]","",IFERROR(AVERAGEIFS(DATOS!$K$2:$K$20000,DATOS!$A$2:$A$20000,A185,CONFIG_METADATA!$G$2:$G$20000,1,DATOS!$I$2:$I$20000,"Lenguaje Musical"),"")))</f>
        <v/>
      </c>
      <c r="C185" t="str">
        <f>IF(A185="","",IF(A185="[FÓRMULA MANUAL]","",IFERROR(AVERAGEIFS(DATOS!$K$2:$K$20000,DATOS!$A$2:$A$20000,A185,CONFIG_METADATA!$G$2:$G$20000,1,DATOS!$I$2:$I$20000,"Orquesta/Banda/Conjunto"),"")))</f>
        <v/>
      </c>
      <c r="D185" t="str">
        <f>IF(A185="","",IF(A185="[FÓRMULA MANUAL]","",IFERROR(AVERAGEIFS(DATOS!$K$2:$K$20000,DATOS!$A$2:$A$20000,A185,CONFIG_METADATA!$G$2:$G$20000,1,DATOS!$I$2:$I$20000,"Conjunto"),"")))</f>
        <v/>
      </c>
      <c r="E185" t="str">
        <f>IF(A185="","",IF(A185="[FÓRMULA MANUAL]","",IFERROR(SUMPRODUCT((DATOS!$A$2:$A$20000=A185)*(CONFIG_METADATA!$G$2:$G$20000=1)*(COUNTIF(CONFIG_ASIGNATURAS!$B$7:$B$27,DATOS!$I$2:$I$20000)&gt;0)*(DATOS!$K$2:$K$20000))/SUMPRODUCT((DATOS!$A$2:$A$20000=A185)*(CONFIG_METADATA!$G$2:$G$20000=1)*(COUNTIF(CONFIG_ASIGNATURAS!$B$7:$B$27,DATOS!$I$2:$I$20000)&gt;0)*1),"")))</f>
        <v/>
      </c>
      <c r="H185" t="str">
        <f>IF(G185="","",IF(G185="[FÓRMULA MANUAL]","",IFERROR(AVERAGEIFS(DATOS!$K$2:$K$20000,DATOS!$A$2:$A$20000,G185,CONFIG_METADATA!$G$2:$G$20000,1,DATOS!$I$2:$I$20000,"Lenguaje Musical"),"")))</f>
        <v/>
      </c>
      <c r="I185" t="str">
        <f>IF(G185="","",IF(G185="[FÓRMULA MANUAL]","",IFERROR(AVERAGEIFS(DATOS!$K$2:$K$20000,DATOS!$A$2:$A$20000,G185,CONFIG_METADATA!$G$2:$G$20000,1,DATOS!$I$2:$I$20000,"Orquesta/Banda/Conjunto"),"")))</f>
        <v/>
      </c>
      <c r="J185" t="str">
        <f>IF(G185="","",IF(G185="[FÓRMULA MANUAL]","",IFERROR(AVERAGEIFS(DATOS!$K$2:$K$20000,DATOS!$A$2:$A$20000,G185,CONFIG_METADATA!$G$2:$G$20000,1,DATOS!$I$2:$I$20000,"Conjunto"),"")))</f>
        <v/>
      </c>
      <c r="K185" t="str">
        <f>IF(G185="","",IF(G185="[FÓRMULA MANUAL]","",IFERROR(SUMPRODUCT((DATOS!$A$2:$A$20000=G185)*(CONFIG_METADATA!$G$2:$G$20000=1)*(COUNTIF(CONFIG_ASIGNATURAS!$B$7:$B$27,DATOS!$I$2:$I$20000)&gt;0)*(DATOS!$K$2:$K$20000))/SUMPRODUCT((DATOS!$A$2:$A$20000=G185)*(CONFIG_METADATA!$G$2:$G$20000=1)*(COUNTIF(CONFIG_ASIGNATURAS!$B$7:$B$27,DATOS!$I$2:$I$20000)&gt;0)*1),"")))</f>
        <v/>
      </c>
      <c r="N185" t="str">
        <f>IF(M185="","",IF(M185="[FÓRMULA MANUAL]","",IFERROR(AVERAGEIFS(DATOS!$K$2:$K$20000,DATOS!$A$2:$A$20000,M185,CONFIG_METADATA!$G$2:$G$20000,1,DATOS!$I$2:$I$20000,"Armonía"),"")))</f>
        <v/>
      </c>
      <c r="O185" t="str">
        <f>IF(M185="","",IF(M185="[FÓRMULA MANUAL]","",IFERROR(AVERAGEIFS(DATOS!$K$2:$K$20000,DATOS!$A$2:$A$20000,M185,CONFIG_METADATA!$G$2:$G$20000,1,DATOS!$I$2:$I$20000,"Orquesta/Banda/Conjunto"),"")))</f>
        <v/>
      </c>
      <c r="P185" t="str">
        <f>IF(M185="","",IF(M185="[FÓRMULA MANUAL]","",IFERROR(AVERAGEIFS(DATOS!$K$2:$K$20000,DATOS!$A$2:$A$20000,M185,CONFIG_METADATA!$G$2:$G$20000,1,DATOS!$I$2:$I$20000,"Música de Cámara"),"")))</f>
        <v/>
      </c>
      <c r="Q185" t="str">
        <f>IF(M185="","",IF(M185="[FÓRMULA MANUAL]","",IFERROR(SUMPRODUCT((DATOS!$A$2:$A$20000=M185)*(CONFIG_METADATA!$G$2:$G$20000=1)*(COUNTIF(CONFIG_ASIGNATURAS!$B$7:$B$27,DATOS!$I$2:$I$20000)&gt;0)*(DATOS!$K$2:$K$20000))/SUMPRODUCT((DATOS!$A$2:$A$20000=M185)*(CONFIG_METADATA!$G$2:$G$20000=1)*(COUNTIF(CONFIG_ASIGNATURAS!$B$7:$B$27,DATOS!$I$2:$I$20000)&gt;0)*1),"")))</f>
        <v/>
      </c>
      <c r="T185" t="str">
        <f>IF(S185="","",IF(S185="[FÓRMULA MANUAL]","",IFERROR(AVERAGEIFS(DATOS!$K$2:$K$20000,DATOS!$A$2:$A$20000,S185,CONFIG_METADATA!$G$2:$G$20000,1,DATOS!$I$2:$I$20000,"Armonía"),"")))</f>
        <v/>
      </c>
      <c r="U185" t="str">
        <f>IF(S185="","",IF(S185="[FÓRMULA MANUAL]","",IFERROR(AVERAGEIFS(DATOS!$K$2:$K$20000,DATOS!$A$2:$A$20000,S185,CONFIG_METADATA!$G$2:$G$20000,1,DATOS!$I$2:$I$20000,"Orquesta/Banda/Conjunto"),"")))</f>
        <v/>
      </c>
      <c r="V185" t="str">
        <f>IF(S185="","",IF(S185="[FÓRMULA MANUAL]","",IFERROR(AVERAGEIFS(DATOS!$K$2:$K$20000,DATOS!$A$2:$A$20000,S185,CONFIG_METADATA!$G$2:$G$20000,1,DATOS!$I$2:$I$20000,"Música de Cámara"),"")))</f>
        <v/>
      </c>
      <c r="W185" t="str">
        <f>IF(S185="","",IF(S185="[FÓRMULA MANUAL]","",IFERROR(SUMPRODUCT((DATOS!$A$2:$A$20000=S185)*(CONFIG_METADATA!$G$2:$G$20000=1)*(COUNTIF(CONFIG_ASIGNATURAS!$B$7:$B$27,DATOS!$I$2:$I$20000)&gt;0)*(DATOS!$K$2:$K$20000))/SUMPRODUCT((DATOS!$A$2:$A$20000=S185)*(CONFIG_METADATA!$G$2:$G$20000=1)*(COUNTIF(CONFIG_ASIGNATURAS!$B$7:$B$27,DATOS!$I$2:$I$20000)&gt;0)*1),"")))</f>
        <v/>
      </c>
      <c r="Z185" t="str">
        <f>IF(Y185="","",IF(Y185="[FÓRMULA MANUAL]","",IFERROR(AVERAGEIFS(DATOS!$K$2:$K$20000,DATOS!$A$2:$A$20000,Y185,CONFIG_METADATA!$G$2:$G$20000,1,DATOS!$I$2:$I$20000,"Análisis"),"")))</f>
        <v/>
      </c>
      <c r="AA185" t="str">
        <f>IF(Y185="","",IF(Y185="[FÓRMULA MANUAL]","",IFERROR(AVERAGEIFS(DATOS!$K$2:$K$20000,DATOS!$A$2:$A$20000,Y185,CONFIG_METADATA!$G$2:$G$20000,1,DATOS!$I$2:$I$20000,"Orquesta/Banda/Conjunto"),"")))</f>
        <v/>
      </c>
      <c r="AB185" t="str">
        <f>IF(Y185="","",IF(Y185="[FÓRMULA MANUAL]","",IFERROR(AVERAGEIFS(DATOS!$K$2:$K$20000,DATOS!$A$2:$A$20000,Y185,CONFIG_METADATA!$G$2:$G$20000,1,DATOS!$I$2:$I$20000,"Música de Cámara"),"")))</f>
        <v/>
      </c>
      <c r="AC185" t="str">
        <f>IF(Y185="","",IF(Y185="[FÓRMULA MANUAL]","",IFERROR(SUMPRODUCT((DATOS!$A$2:$A$20000=Y185)*(CONFIG_METADATA!$G$2:$G$20000=1)*(COUNTIF(CONFIG_ASIGNATURAS!$B$7:$B$27,DATOS!$I$2:$I$20000)&gt;0)*(DATOS!$K$2:$K$20000))/SUMPRODUCT((DATOS!$A$2:$A$20000=Y185)*(CONFIG_METADATA!$G$2:$G$20000=1)*(COUNTIF(CONFIG_ASIGNATURAS!$B$7:$B$27,DATOS!$I$2:$I$20000)&gt;0)*1),"")))</f>
        <v/>
      </c>
      <c r="AF185" t="str">
        <f>IF(AE185="","",IF(AE185="[FÓRMULA MANUAL]","",IFERROR(AVERAGEIFS(DATOS!$K$2:$K$20000,DATOS!$A$2:$A$20000,AE185,CONFIG_METADATA!$G$2:$G$20000,1,DATOS!$I$2:$I$20000,"Análisis"),"")))</f>
        <v/>
      </c>
      <c r="AG185" t="str">
        <f>IF(AE185="","",IF(AE185="[FÓRMULA MANUAL]","",IFERROR(AVERAGEIFS(DATOS!$K$2:$K$20000,DATOS!$A$2:$A$20000,AE185,CONFIG_METADATA!$G$2:$G$20000,1,DATOS!$I$2:$I$20000,"Orquesta/Banda/Conjunto"),"")))</f>
        <v/>
      </c>
      <c r="AH185" t="str">
        <f>IF(AE185="","",IF(AE185="[FÓRMULA MANUAL]","",IFERROR(AVERAGEIFS(DATOS!$K$2:$K$20000,DATOS!$A$2:$A$20000,AE185,CONFIG_METADATA!$G$2:$G$20000,1,DATOS!$I$2:$I$20000,"Música de Cámara"),"")))</f>
        <v/>
      </c>
      <c r="AI185" t="str">
        <f>IF(AE185="","",IF(AE185="[FÓRMULA MANUAL]","",IFERROR(SUMPRODUCT((DATOS!$A$2:$A$20000=AE185)*(CONFIG_METADATA!$G$2:$G$20000=1)*(COUNTIF(CONFIG_ASIGNATURAS!$B$7:$B$27,DATOS!$I$2:$I$20000)&gt;0)*(DATOS!$K$2:$K$20000))/SUMPRODUCT((DATOS!$A$2:$A$20000=AE185)*(CONFIG_METADATA!$G$2:$G$20000=1)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MANUAL]","",IFERROR(AVERAGEIFS(DATOS!$K$2:$K$20000,DATOS!$A$2:$A$20000,A186,CONFIG_METADATA!$G$2:$G$20000,1,DATOS!$I$2:$I$20000,"Lenguaje Musical"),"")))</f>
        <v/>
      </c>
      <c r="C186" t="str">
        <f>IF(A186="","",IF(A186="[FÓRMULA MANUAL]","",IFERROR(AVERAGEIFS(DATOS!$K$2:$K$20000,DATOS!$A$2:$A$20000,A186,CONFIG_METADATA!$G$2:$G$20000,1,DATOS!$I$2:$I$20000,"Orquesta/Banda/Conjunto"),"")))</f>
        <v/>
      </c>
      <c r="D186" t="str">
        <f>IF(A186="","",IF(A186="[FÓRMULA MANUAL]","",IFERROR(AVERAGEIFS(DATOS!$K$2:$K$20000,DATOS!$A$2:$A$20000,A186,CONFIG_METADATA!$G$2:$G$20000,1,DATOS!$I$2:$I$20000,"Conjunto"),"")))</f>
        <v/>
      </c>
      <c r="E186" t="str">
        <f>IF(A186="","",IF(A186="[FÓRMULA MANUAL]","",IFERROR(SUMPRODUCT((DATOS!$A$2:$A$20000=A186)*(CONFIG_METADATA!$G$2:$G$20000=1)*(COUNTIF(CONFIG_ASIGNATURAS!$B$7:$B$27,DATOS!$I$2:$I$20000)&gt;0)*(DATOS!$K$2:$K$20000))/SUMPRODUCT((DATOS!$A$2:$A$20000=A186)*(CONFIG_METADATA!$G$2:$G$20000=1)*(COUNTIF(CONFIG_ASIGNATURAS!$B$7:$B$27,DATOS!$I$2:$I$20000)&gt;0)*1),"")))</f>
        <v/>
      </c>
      <c r="H186" t="str">
        <f>IF(G186="","",IF(G186="[FÓRMULA MANUAL]","",IFERROR(AVERAGEIFS(DATOS!$K$2:$K$20000,DATOS!$A$2:$A$20000,G186,CONFIG_METADATA!$G$2:$G$20000,1,DATOS!$I$2:$I$20000,"Lenguaje Musical"),"")))</f>
        <v/>
      </c>
      <c r="I186" t="str">
        <f>IF(G186="","",IF(G186="[FÓRMULA MANUAL]","",IFERROR(AVERAGEIFS(DATOS!$K$2:$K$20000,DATOS!$A$2:$A$20000,G186,CONFIG_METADATA!$G$2:$G$20000,1,DATOS!$I$2:$I$20000,"Orquesta/Banda/Conjunto"),"")))</f>
        <v/>
      </c>
      <c r="J186" t="str">
        <f>IF(G186="","",IF(G186="[FÓRMULA MANUAL]","",IFERROR(AVERAGEIFS(DATOS!$K$2:$K$20000,DATOS!$A$2:$A$20000,G186,CONFIG_METADATA!$G$2:$G$20000,1,DATOS!$I$2:$I$20000,"Conjunto"),"")))</f>
        <v/>
      </c>
      <c r="K186" t="str">
        <f>IF(G186="","",IF(G186="[FÓRMULA MANUAL]","",IFERROR(SUMPRODUCT((DATOS!$A$2:$A$20000=G186)*(CONFIG_METADATA!$G$2:$G$20000=1)*(COUNTIF(CONFIG_ASIGNATURAS!$B$7:$B$27,DATOS!$I$2:$I$20000)&gt;0)*(DATOS!$K$2:$K$20000))/SUMPRODUCT((DATOS!$A$2:$A$20000=G186)*(CONFIG_METADATA!$G$2:$G$20000=1)*(COUNTIF(CONFIG_ASIGNATURAS!$B$7:$B$27,DATOS!$I$2:$I$20000)&gt;0)*1),"")))</f>
        <v/>
      </c>
      <c r="N186" t="str">
        <f>IF(M186="","",IF(M186="[FÓRMULA MANUAL]","",IFERROR(AVERAGEIFS(DATOS!$K$2:$K$20000,DATOS!$A$2:$A$20000,M186,CONFIG_METADATA!$G$2:$G$20000,1,DATOS!$I$2:$I$20000,"Armonía"),"")))</f>
        <v/>
      </c>
      <c r="O186" t="str">
        <f>IF(M186="","",IF(M186="[FÓRMULA MANUAL]","",IFERROR(AVERAGEIFS(DATOS!$K$2:$K$20000,DATOS!$A$2:$A$20000,M186,CONFIG_METADATA!$G$2:$G$20000,1,DATOS!$I$2:$I$20000,"Orquesta/Banda/Conjunto"),"")))</f>
        <v/>
      </c>
      <c r="P186" t="str">
        <f>IF(M186="","",IF(M186="[FÓRMULA MANUAL]","",IFERROR(AVERAGEIFS(DATOS!$K$2:$K$20000,DATOS!$A$2:$A$20000,M186,CONFIG_METADATA!$G$2:$G$20000,1,DATOS!$I$2:$I$20000,"Música de Cámara"),"")))</f>
        <v/>
      </c>
      <c r="Q186" t="str">
        <f>IF(M186="","",IF(M186="[FÓRMULA MANUAL]","",IFERROR(SUMPRODUCT((DATOS!$A$2:$A$20000=M186)*(CONFIG_METADATA!$G$2:$G$20000=1)*(COUNTIF(CONFIG_ASIGNATURAS!$B$7:$B$27,DATOS!$I$2:$I$20000)&gt;0)*(DATOS!$K$2:$K$20000))/SUMPRODUCT((DATOS!$A$2:$A$20000=M186)*(CONFIG_METADATA!$G$2:$G$20000=1)*(COUNTIF(CONFIG_ASIGNATURAS!$B$7:$B$27,DATOS!$I$2:$I$20000)&gt;0)*1),"")))</f>
        <v/>
      </c>
      <c r="T186" t="str">
        <f>IF(S186="","",IF(S186="[FÓRMULA MANUAL]","",IFERROR(AVERAGEIFS(DATOS!$K$2:$K$20000,DATOS!$A$2:$A$20000,S186,CONFIG_METADATA!$G$2:$G$20000,1,DATOS!$I$2:$I$20000,"Armonía"),"")))</f>
        <v/>
      </c>
      <c r="U186" t="str">
        <f>IF(S186="","",IF(S186="[FÓRMULA MANUAL]","",IFERROR(AVERAGEIFS(DATOS!$K$2:$K$20000,DATOS!$A$2:$A$20000,S186,CONFIG_METADATA!$G$2:$G$20000,1,DATOS!$I$2:$I$20000,"Orquesta/Banda/Conjunto"),"")))</f>
        <v/>
      </c>
      <c r="V186" t="str">
        <f>IF(S186="","",IF(S186="[FÓRMULA MANUAL]","",IFERROR(AVERAGEIFS(DATOS!$K$2:$K$20000,DATOS!$A$2:$A$20000,S186,CONFIG_METADATA!$G$2:$G$20000,1,DATOS!$I$2:$I$20000,"Música de Cámara"),"")))</f>
        <v/>
      </c>
      <c r="W186" t="str">
        <f>IF(S186="","",IF(S186="[FÓRMULA MANUAL]","",IFERROR(SUMPRODUCT((DATOS!$A$2:$A$20000=S186)*(CONFIG_METADATA!$G$2:$G$20000=1)*(COUNTIF(CONFIG_ASIGNATURAS!$B$7:$B$27,DATOS!$I$2:$I$20000)&gt;0)*(DATOS!$K$2:$K$20000))/SUMPRODUCT((DATOS!$A$2:$A$20000=S186)*(CONFIG_METADATA!$G$2:$G$20000=1)*(COUNTIF(CONFIG_ASIGNATURAS!$B$7:$B$27,DATOS!$I$2:$I$20000)&gt;0)*1),"")))</f>
        <v/>
      </c>
      <c r="Z186" t="str">
        <f>IF(Y186="","",IF(Y186="[FÓRMULA MANUAL]","",IFERROR(AVERAGEIFS(DATOS!$K$2:$K$20000,DATOS!$A$2:$A$20000,Y186,CONFIG_METADATA!$G$2:$G$20000,1,DATOS!$I$2:$I$20000,"Análisis"),"")))</f>
        <v/>
      </c>
      <c r="AA186" t="str">
        <f>IF(Y186="","",IF(Y186="[FÓRMULA MANUAL]","",IFERROR(AVERAGEIFS(DATOS!$K$2:$K$20000,DATOS!$A$2:$A$20000,Y186,CONFIG_METADATA!$G$2:$G$20000,1,DATOS!$I$2:$I$20000,"Orquesta/Banda/Conjunto"),"")))</f>
        <v/>
      </c>
      <c r="AB186" t="str">
        <f>IF(Y186="","",IF(Y186="[FÓRMULA MANUAL]","",IFERROR(AVERAGEIFS(DATOS!$K$2:$K$20000,DATOS!$A$2:$A$20000,Y186,CONFIG_METADATA!$G$2:$G$20000,1,DATOS!$I$2:$I$20000,"Música de Cámara"),"")))</f>
        <v/>
      </c>
      <c r="AC186" t="str">
        <f>IF(Y186="","",IF(Y186="[FÓRMULA MANUAL]","",IFERROR(SUMPRODUCT((DATOS!$A$2:$A$20000=Y186)*(CONFIG_METADATA!$G$2:$G$20000=1)*(COUNTIF(CONFIG_ASIGNATURAS!$B$7:$B$27,DATOS!$I$2:$I$20000)&gt;0)*(DATOS!$K$2:$K$20000))/SUMPRODUCT((DATOS!$A$2:$A$20000=Y186)*(CONFIG_METADATA!$G$2:$G$20000=1)*(COUNTIF(CONFIG_ASIGNATURAS!$B$7:$B$27,DATOS!$I$2:$I$20000)&gt;0)*1),"")))</f>
        <v/>
      </c>
      <c r="AF186" t="str">
        <f>IF(AE186="","",IF(AE186="[FÓRMULA MANUAL]","",IFERROR(AVERAGEIFS(DATOS!$K$2:$K$20000,DATOS!$A$2:$A$20000,AE186,CONFIG_METADATA!$G$2:$G$20000,1,DATOS!$I$2:$I$20000,"Análisis"),"")))</f>
        <v/>
      </c>
      <c r="AG186" t="str">
        <f>IF(AE186="","",IF(AE186="[FÓRMULA MANUAL]","",IFERROR(AVERAGEIFS(DATOS!$K$2:$K$20000,DATOS!$A$2:$A$20000,AE186,CONFIG_METADATA!$G$2:$G$20000,1,DATOS!$I$2:$I$20000,"Orquesta/Banda/Conjunto"),"")))</f>
        <v/>
      </c>
      <c r="AH186" t="str">
        <f>IF(AE186="","",IF(AE186="[FÓRMULA MANUAL]","",IFERROR(AVERAGEIFS(DATOS!$K$2:$K$20000,DATOS!$A$2:$A$20000,AE186,CONFIG_METADATA!$G$2:$G$20000,1,DATOS!$I$2:$I$20000,"Música de Cámara"),"")))</f>
        <v/>
      </c>
      <c r="AI186" t="str">
        <f>IF(AE186="","",IF(AE186="[FÓRMULA MANUAL]","",IFERROR(SUMPRODUCT((DATOS!$A$2:$A$20000=AE186)*(CONFIG_METADATA!$G$2:$G$20000=1)*(COUNTIF(CONFIG_ASIGNATURAS!$B$7:$B$27,DATOS!$I$2:$I$20000)&gt;0)*(DATOS!$K$2:$K$20000))/SUMPRODUCT((DATOS!$A$2:$A$20000=AE186)*(CONFIG_METADATA!$G$2:$G$20000=1)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MANUAL]","",IFERROR(AVERAGEIFS(DATOS!$K$2:$K$20000,DATOS!$A$2:$A$20000,A187,CONFIG_METADATA!$G$2:$G$20000,1,DATOS!$I$2:$I$20000,"Lenguaje Musical"),"")))</f>
        <v/>
      </c>
      <c r="C187" t="str">
        <f>IF(A187="","",IF(A187="[FÓRMULA MANUAL]","",IFERROR(AVERAGEIFS(DATOS!$K$2:$K$20000,DATOS!$A$2:$A$20000,A187,CONFIG_METADATA!$G$2:$G$20000,1,DATOS!$I$2:$I$20000,"Orquesta/Banda/Conjunto"),"")))</f>
        <v/>
      </c>
      <c r="D187" t="str">
        <f>IF(A187="","",IF(A187="[FÓRMULA MANUAL]","",IFERROR(AVERAGEIFS(DATOS!$K$2:$K$20000,DATOS!$A$2:$A$20000,A187,CONFIG_METADATA!$G$2:$G$20000,1,DATOS!$I$2:$I$20000,"Conjunto"),"")))</f>
        <v/>
      </c>
      <c r="E187" t="str">
        <f>IF(A187="","",IF(A187="[FÓRMULA MANUAL]","",IFERROR(SUMPRODUCT((DATOS!$A$2:$A$20000=A187)*(CONFIG_METADATA!$G$2:$G$20000=1)*(COUNTIF(CONFIG_ASIGNATURAS!$B$7:$B$27,DATOS!$I$2:$I$20000)&gt;0)*(DATOS!$K$2:$K$20000))/SUMPRODUCT((DATOS!$A$2:$A$20000=A187)*(CONFIG_METADATA!$G$2:$G$20000=1)*(COUNTIF(CONFIG_ASIGNATURAS!$B$7:$B$27,DATOS!$I$2:$I$20000)&gt;0)*1),"")))</f>
        <v/>
      </c>
      <c r="H187" t="str">
        <f>IF(G187="","",IF(G187="[FÓRMULA MANUAL]","",IFERROR(AVERAGEIFS(DATOS!$K$2:$K$20000,DATOS!$A$2:$A$20000,G187,CONFIG_METADATA!$G$2:$G$20000,1,DATOS!$I$2:$I$20000,"Lenguaje Musical"),"")))</f>
        <v/>
      </c>
      <c r="I187" t="str">
        <f>IF(G187="","",IF(G187="[FÓRMULA MANUAL]","",IFERROR(AVERAGEIFS(DATOS!$K$2:$K$20000,DATOS!$A$2:$A$20000,G187,CONFIG_METADATA!$G$2:$G$20000,1,DATOS!$I$2:$I$20000,"Orquesta/Banda/Conjunto"),"")))</f>
        <v/>
      </c>
      <c r="J187" t="str">
        <f>IF(G187="","",IF(G187="[FÓRMULA MANUAL]","",IFERROR(AVERAGEIFS(DATOS!$K$2:$K$20000,DATOS!$A$2:$A$20000,G187,CONFIG_METADATA!$G$2:$G$20000,1,DATOS!$I$2:$I$20000,"Conjunto"),"")))</f>
        <v/>
      </c>
      <c r="K187" t="str">
        <f>IF(G187="","",IF(G187="[FÓRMULA MANUAL]","",IFERROR(SUMPRODUCT((DATOS!$A$2:$A$20000=G187)*(CONFIG_METADATA!$G$2:$G$20000=1)*(COUNTIF(CONFIG_ASIGNATURAS!$B$7:$B$27,DATOS!$I$2:$I$20000)&gt;0)*(DATOS!$K$2:$K$20000))/SUMPRODUCT((DATOS!$A$2:$A$20000=G187)*(CONFIG_METADATA!$G$2:$G$20000=1)*(COUNTIF(CONFIG_ASIGNATURAS!$B$7:$B$27,DATOS!$I$2:$I$20000)&gt;0)*1),"")))</f>
        <v/>
      </c>
      <c r="N187" t="str">
        <f>IF(M187="","",IF(M187="[FÓRMULA MANUAL]","",IFERROR(AVERAGEIFS(DATOS!$K$2:$K$20000,DATOS!$A$2:$A$20000,M187,CONFIG_METADATA!$G$2:$G$20000,1,DATOS!$I$2:$I$20000,"Armonía"),"")))</f>
        <v/>
      </c>
      <c r="O187" t="str">
        <f>IF(M187="","",IF(M187="[FÓRMULA MANUAL]","",IFERROR(AVERAGEIFS(DATOS!$K$2:$K$20000,DATOS!$A$2:$A$20000,M187,CONFIG_METADATA!$G$2:$G$20000,1,DATOS!$I$2:$I$20000,"Orquesta/Banda/Conjunto"),"")))</f>
        <v/>
      </c>
      <c r="P187" t="str">
        <f>IF(M187="","",IF(M187="[FÓRMULA MANUAL]","",IFERROR(AVERAGEIFS(DATOS!$K$2:$K$20000,DATOS!$A$2:$A$20000,M187,CONFIG_METADATA!$G$2:$G$20000,1,DATOS!$I$2:$I$20000,"Música de Cámara"),"")))</f>
        <v/>
      </c>
      <c r="Q187" t="str">
        <f>IF(M187="","",IF(M187="[FÓRMULA MANUAL]","",IFERROR(SUMPRODUCT((DATOS!$A$2:$A$20000=M187)*(CONFIG_METADATA!$G$2:$G$20000=1)*(COUNTIF(CONFIG_ASIGNATURAS!$B$7:$B$27,DATOS!$I$2:$I$20000)&gt;0)*(DATOS!$K$2:$K$20000))/SUMPRODUCT((DATOS!$A$2:$A$20000=M187)*(CONFIG_METADATA!$G$2:$G$20000=1)*(COUNTIF(CONFIG_ASIGNATURAS!$B$7:$B$27,DATOS!$I$2:$I$20000)&gt;0)*1),"")))</f>
        <v/>
      </c>
      <c r="T187" t="str">
        <f>IF(S187="","",IF(S187="[FÓRMULA MANUAL]","",IFERROR(AVERAGEIFS(DATOS!$K$2:$K$20000,DATOS!$A$2:$A$20000,S187,CONFIG_METADATA!$G$2:$G$20000,1,DATOS!$I$2:$I$20000,"Armonía"),"")))</f>
        <v/>
      </c>
      <c r="U187" t="str">
        <f>IF(S187="","",IF(S187="[FÓRMULA MANUAL]","",IFERROR(AVERAGEIFS(DATOS!$K$2:$K$20000,DATOS!$A$2:$A$20000,S187,CONFIG_METADATA!$G$2:$G$20000,1,DATOS!$I$2:$I$20000,"Orquesta/Banda/Conjunto"),"")))</f>
        <v/>
      </c>
      <c r="V187" t="str">
        <f>IF(S187="","",IF(S187="[FÓRMULA MANUAL]","",IFERROR(AVERAGEIFS(DATOS!$K$2:$K$20000,DATOS!$A$2:$A$20000,S187,CONFIG_METADATA!$G$2:$G$20000,1,DATOS!$I$2:$I$20000,"Música de Cámara"),"")))</f>
        <v/>
      </c>
      <c r="W187" t="str">
        <f>IF(S187="","",IF(S187="[FÓRMULA MANUAL]","",IFERROR(SUMPRODUCT((DATOS!$A$2:$A$20000=S187)*(CONFIG_METADATA!$G$2:$G$20000=1)*(COUNTIF(CONFIG_ASIGNATURAS!$B$7:$B$27,DATOS!$I$2:$I$20000)&gt;0)*(DATOS!$K$2:$K$20000))/SUMPRODUCT((DATOS!$A$2:$A$20000=S187)*(CONFIG_METADATA!$G$2:$G$20000=1)*(COUNTIF(CONFIG_ASIGNATURAS!$B$7:$B$27,DATOS!$I$2:$I$20000)&gt;0)*1),"")))</f>
        <v/>
      </c>
      <c r="Z187" t="str">
        <f>IF(Y187="","",IF(Y187="[FÓRMULA MANUAL]","",IFERROR(AVERAGEIFS(DATOS!$K$2:$K$20000,DATOS!$A$2:$A$20000,Y187,CONFIG_METADATA!$G$2:$G$20000,1,DATOS!$I$2:$I$20000,"Análisis"),"")))</f>
        <v/>
      </c>
      <c r="AA187" t="str">
        <f>IF(Y187="","",IF(Y187="[FÓRMULA MANUAL]","",IFERROR(AVERAGEIFS(DATOS!$K$2:$K$20000,DATOS!$A$2:$A$20000,Y187,CONFIG_METADATA!$G$2:$G$20000,1,DATOS!$I$2:$I$20000,"Orquesta/Banda/Conjunto"),"")))</f>
        <v/>
      </c>
      <c r="AB187" t="str">
        <f>IF(Y187="","",IF(Y187="[FÓRMULA MANUAL]","",IFERROR(AVERAGEIFS(DATOS!$K$2:$K$20000,DATOS!$A$2:$A$20000,Y187,CONFIG_METADATA!$G$2:$G$20000,1,DATOS!$I$2:$I$20000,"Música de Cámara"),"")))</f>
        <v/>
      </c>
      <c r="AC187" t="str">
        <f>IF(Y187="","",IF(Y187="[FÓRMULA MANUAL]","",IFERROR(SUMPRODUCT((DATOS!$A$2:$A$20000=Y187)*(CONFIG_METADATA!$G$2:$G$20000=1)*(COUNTIF(CONFIG_ASIGNATURAS!$B$7:$B$27,DATOS!$I$2:$I$20000)&gt;0)*(DATOS!$K$2:$K$20000))/SUMPRODUCT((DATOS!$A$2:$A$20000=Y187)*(CONFIG_METADATA!$G$2:$G$20000=1)*(COUNTIF(CONFIG_ASIGNATURAS!$B$7:$B$27,DATOS!$I$2:$I$20000)&gt;0)*1),"")))</f>
        <v/>
      </c>
      <c r="AF187" t="str">
        <f>IF(AE187="","",IF(AE187="[FÓRMULA MANUAL]","",IFERROR(AVERAGEIFS(DATOS!$K$2:$K$20000,DATOS!$A$2:$A$20000,AE187,CONFIG_METADATA!$G$2:$G$20000,1,DATOS!$I$2:$I$20000,"Análisis"),"")))</f>
        <v/>
      </c>
      <c r="AG187" t="str">
        <f>IF(AE187="","",IF(AE187="[FÓRMULA MANUAL]","",IFERROR(AVERAGEIFS(DATOS!$K$2:$K$20000,DATOS!$A$2:$A$20000,AE187,CONFIG_METADATA!$G$2:$G$20000,1,DATOS!$I$2:$I$20000,"Orquesta/Banda/Conjunto"),"")))</f>
        <v/>
      </c>
      <c r="AH187" t="str">
        <f>IF(AE187="","",IF(AE187="[FÓRMULA MANUAL]","",IFERROR(AVERAGEIFS(DATOS!$K$2:$K$20000,DATOS!$A$2:$A$20000,AE187,CONFIG_METADATA!$G$2:$G$20000,1,DATOS!$I$2:$I$20000,"Música de Cámara"),"")))</f>
        <v/>
      </c>
      <c r="AI187" t="str">
        <f>IF(AE187="","",IF(AE187="[FÓRMULA MANUAL]","",IFERROR(SUMPRODUCT((DATOS!$A$2:$A$20000=AE187)*(CONFIG_METADATA!$G$2:$G$20000=1)*(COUNTIF(CONFIG_ASIGNATURAS!$B$7:$B$27,DATOS!$I$2:$I$20000)&gt;0)*(DATOS!$K$2:$K$20000))/SUMPRODUCT((DATOS!$A$2:$A$20000=AE187)*(CONFIG_METADATA!$G$2:$G$20000=1)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MANUAL]","",IFERROR(AVERAGEIFS(DATOS!$K$2:$K$20000,DATOS!$A$2:$A$20000,A188,CONFIG_METADATA!$G$2:$G$20000,1,DATOS!$I$2:$I$20000,"Lenguaje Musical"),"")))</f>
        <v/>
      </c>
      <c r="C188" t="str">
        <f>IF(A188="","",IF(A188="[FÓRMULA MANUAL]","",IFERROR(AVERAGEIFS(DATOS!$K$2:$K$20000,DATOS!$A$2:$A$20000,A188,CONFIG_METADATA!$G$2:$G$20000,1,DATOS!$I$2:$I$20000,"Orquesta/Banda/Conjunto"),"")))</f>
        <v/>
      </c>
      <c r="D188" t="str">
        <f>IF(A188="","",IF(A188="[FÓRMULA MANUAL]","",IFERROR(AVERAGEIFS(DATOS!$K$2:$K$20000,DATOS!$A$2:$A$20000,A188,CONFIG_METADATA!$G$2:$G$20000,1,DATOS!$I$2:$I$20000,"Conjunto"),"")))</f>
        <v/>
      </c>
      <c r="E188" t="str">
        <f>IF(A188="","",IF(A188="[FÓRMULA MANUAL]","",IFERROR(SUMPRODUCT((DATOS!$A$2:$A$20000=A188)*(CONFIG_METADATA!$G$2:$G$20000=1)*(COUNTIF(CONFIG_ASIGNATURAS!$B$7:$B$27,DATOS!$I$2:$I$20000)&gt;0)*(DATOS!$K$2:$K$20000))/SUMPRODUCT((DATOS!$A$2:$A$20000=A188)*(CONFIG_METADATA!$G$2:$G$20000=1)*(COUNTIF(CONFIG_ASIGNATURAS!$B$7:$B$27,DATOS!$I$2:$I$20000)&gt;0)*1),"")))</f>
        <v/>
      </c>
      <c r="H188" t="str">
        <f>IF(G188="","",IF(G188="[FÓRMULA MANUAL]","",IFERROR(AVERAGEIFS(DATOS!$K$2:$K$20000,DATOS!$A$2:$A$20000,G188,CONFIG_METADATA!$G$2:$G$20000,1,DATOS!$I$2:$I$20000,"Lenguaje Musical"),"")))</f>
        <v/>
      </c>
      <c r="I188" t="str">
        <f>IF(G188="","",IF(G188="[FÓRMULA MANUAL]","",IFERROR(AVERAGEIFS(DATOS!$K$2:$K$20000,DATOS!$A$2:$A$20000,G188,CONFIG_METADATA!$G$2:$G$20000,1,DATOS!$I$2:$I$20000,"Orquesta/Banda/Conjunto"),"")))</f>
        <v/>
      </c>
      <c r="J188" t="str">
        <f>IF(G188="","",IF(G188="[FÓRMULA MANUAL]","",IFERROR(AVERAGEIFS(DATOS!$K$2:$K$20000,DATOS!$A$2:$A$20000,G188,CONFIG_METADATA!$G$2:$G$20000,1,DATOS!$I$2:$I$20000,"Conjunto"),"")))</f>
        <v/>
      </c>
      <c r="K188" t="str">
        <f>IF(G188="","",IF(G188="[FÓRMULA MANUAL]","",IFERROR(SUMPRODUCT((DATOS!$A$2:$A$20000=G188)*(CONFIG_METADATA!$G$2:$G$20000=1)*(COUNTIF(CONFIG_ASIGNATURAS!$B$7:$B$27,DATOS!$I$2:$I$20000)&gt;0)*(DATOS!$K$2:$K$20000))/SUMPRODUCT((DATOS!$A$2:$A$20000=G188)*(CONFIG_METADATA!$G$2:$G$20000=1)*(COUNTIF(CONFIG_ASIGNATURAS!$B$7:$B$27,DATOS!$I$2:$I$20000)&gt;0)*1),"")))</f>
        <v/>
      </c>
      <c r="N188" t="str">
        <f>IF(M188="","",IF(M188="[FÓRMULA MANUAL]","",IFERROR(AVERAGEIFS(DATOS!$K$2:$K$20000,DATOS!$A$2:$A$20000,M188,CONFIG_METADATA!$G$2:$G$20000,1,DATOS!$I$2:$I$20000,"Armonía"),"")))</f>
        <v/>
      </c>
      <c r="O188" t="str">
        <f>IF(M188="","",IF(M188="[FÓRMULA MANUAL]","",IFERROR(AVERAGEIFS(DATOS!$K$2:$K$20000,DATOS!$A$2:$A$20000,M188,CONFIG_METADATA!$G$2:$G$20000,1,DATOS!$I$2:$I$20000,"Orquesta/Banda/Conjunto"),"")))</f>
        <v/>
      </c>
      <c r="P188" t="str">
        <f>IF(M188="","",IF(M188="[FÓRMULA MANUAL]","",IFERROR(AVERAGEIFS(DATOS!$K$2:$K$20000,DATOS!$A$2:$A$20000,M188,CONFIG_METADATA!$G$2:$G$20000,1,DATOS!$I$2:$I$20000,"Música de Cámara"),"")))</f>
        <v/>
      </c>
      <c r="Q188" t="str">
        <f>IF(M188="","",IF(M188="[FÓRMULA MANUAL]","",IFERROR(SUMPRODUCT((DATOS!$A$2:$A$20000=M188)*(CONFIG_METADATA!$G$2:$G$20000=1)*(COUNTIF(CONFIG_ASIGNATURAS!$B$7:$B$27,DATOS!$I$2:$I$20000)&gt;0)*(DATOS!$K$2:$K$20000))/SUMPRODUCT((DATOS!$A$2:$A$20000=M188)*(CONFIG_METADATA!$G$2:$G$20000=1)*(COUNTIF(CONFIG_ASIGNATURAS!$B$7:$B$27,DATOS!$I$2:$I$20000)&gt;0)*1),"")))</f>
        <v/>
      </c>
      <c r="T188" t="str">
        <f>IF(S188="","",IF(S188="[FÓRMULA MANUAL]","",IFERROR(AVERAGEIFS(DATOS!$K$2:$K$20000,DATOS!$A$2:$A$20000,S188,CONFIG_METADATA!$G$2:$G$20000,1,DATOS!$I$2:$I$20000,"Armonía"),"")))</f>
        <v/>
      </c>
      <c r="U188" t="str">
        <f>IF(S188="","",IF(S188="[FÓRMULA MANUAL]","",IFERROR(AVERAGEIFS(DATOS!$K$2:$K$20000,DATOS!$A$2:$A$20000,S188,CONFIG_METADATA!$G$2:$G$20000,1,DATOS!$I$2:$I$20000,"Orquesta/Banda/Conjunto"),"")))</f>
        <v/>
      </c>
      <c r="V188" t="str">
        <f>IF(S188="","",IF(S188="[FÓRMULA MANUAL]","",IFERROR(AVERAGEIFS(DATOS!$K$2:$K$20000,DATOS!$A$2:$A$20000,S188,CONFIG_METADATA!$G$2:$G$20000,1,DATOS!$I$2:$I$20000,"Música de Cámara"),"")))</f>
        <v/>
      </c>
      <c r="W188" t="str">
        <f>IF(S188="","",IF(S188="[FÓRMULA MANUAL]","",IFERROR(SUMPRODUCT((DATOS!$A$2:$A$20000=S188)*(CONFIG_METADATA!$G$2:$G$20000=1)*(COUNTIF(CONFIG_ASIGNATURAS!$B$7:$B$27,DATOS!$I$2:$I$20000)&gt;0)*(DATOS!$K$2:$K$20000))/SUMPRODUCT((DATOS!$A$2:$A$20000=S188)*(CONFIG_METADATA!$G$2:$G$20000=1)*(COUNTIF(CONFIG_ASIGNATURAS!$B$7:$B$27,DATOS!$I$2:$I$20000)&gt;0)*1),"")))</f>
        <v/>
      </c>
      <c r="Z188" t="str">
        <f>IF(Y188="","",IF(Y188="[FÓRMULA MANUAL]","",IFERROR(AVERAGEIFS(DATOS!$K$2:$K$20000,DATOS!$A$2:$A$20000,Y188,CONFIG_METADATA!$G$2:$G$20000,1,DATOS!$I$2:$I$20000,"Análisis"),"")))</f>
        <v/>
      </c>
      <c r="AA188" t="str">
        <f>IF(Y188="","",IF(Y188="[FÓRMULA MANUAL]","",IFERROR(AVERAGEIFS(DATOS!$K$2:$K$20000,DATOS!$A$2:$A$20000,Y188,CONFIG_METADATA!$G$2:$G$20000,1,DATOS!$I$2:$I$20000,"Orquesta/Banda/Conjunto"),"")))</f>
        <v/>
      </c>
      <c r="AB188" t="str">
        <f>IF(Y188="","",IF(Y188="[FÓRMULA MANUAL]","",IFERROR(AVERAGEIFS(DATOS!$K$2:$K$20000,DATOS!$A$2:$A$20000,Y188,CONFIG_METADATA!$G$2:$G$20000,1,DATOS!$I$2:$I$20000,"Música de Cámara"),"")))</f>
        <v/>
      </c>
      <c r="AC188" t="str">
        <f>IF(Y188="","",IF(Y188="[FÓRMULA MANUAL]","",IFERROR(SUMPRODUCT((DATOS!$A$2:$A$20000=Y188)*(CONFIG_METADATA!$G$2:$G$20000=1)*(COUNTIF(CONFIG_ASIGNATURAS!$B$7:$B$27,DATOS!$I$2:$I$20000)&gt;0)*(DATOS!$K$2:$K$20000))/SUMPRODUCT((DATOS!$A$2:$A$20000=Y188)*(CONFIG_METADATA!$G$2:$G$20000=1)*(COUNTIF(CONFIG_ASIGNATURAS!$B$7:$B$27,DATOS!$I$2:$I$20000)&gt;0)*1),"")))</f>
        <v/>
      </c>
      <c r="AF188" t="str">
        <f>IF(AE188="","",IF(AE188="[FÓRMULA MANUAL]","",IFERROR(AVERAGEIFS(DATOS!$K$2:$K$20000,DATOS!$A$2:$A$20000,AE188,CONFIG_METADATA!$G$2:$G$20000,1,DATOS!$I$2:$I$20000,"Análisis"),"")))</f>
        <v/>
      </c>
      <c r="AG188" t="str">
        <f>IF(AE188="","",IF(AE188="[FÓRMULA MANUAL]","",IFERROR(AVERAGEIFS(DATOS!$K$2:$K$20000,DATOS!$A$2:$A$20000,AE188,CONFIG_METADATA!$G$2:$G$20000,1,DATOS!$I$2:$I$20000,"Orquesta/Banda/Conjunto"),"")))</f>
        <v/>
      </c>
      <c r="AH188" t="str">
        <f>IF(AE188="","",IF(AE188="[FÓRMULA MANUAL]","",IFERROR(AVERAGEIFS(DATOS!$K$2:$K$20000,DATOS!$A$2:$A$20000,AE188,CONFIG_METADATA!$G$2:$G$20000,1,DATOS!$I$2:$I$20000,"Música de Cámara"),"")))</f>
        <v/>
      </c>
      <c r="AI188" t="str">
        <f>IF(AE188="","",IF(AE188="[FÓRMULA MANUAL]","",IFERROR(SUMPRODUCT((DATOS!$A$2:$A$20000=AE188)*(CONFIG_METADATA!$G$2:$G$20000=1)*(COUNTIF(CONFIG_ASIGNATURAS!$B$7:$B$27,DATOS!$I$2:$I$20000)&gt;0)*(DATOS!$K$2:$K$20000))/SUMPRODUCT((DATOS!$A$2:$A$20000=AE188)*(CONFIG_METADATA!$G$2:$G$20000=1)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MANUAL]","",IFERROR(AVERAGEIFS(DATOS!$K$2:$K$20000,DATOS!$A$2:$A$20000,A189,CONFIG_METADATA!$G$2:$G$20000,1,DATOS!$I$2:$I$20000,"Lenguaje Musical"),"")))</f>
        <v/>
      </c>
      <c r="C189" t="str">
        <f>IF(A189="","",IF(A189="[FÓRMULA MANUAL]","",IFERROR(AVERAGEIFS(DATOS!$K$2:$K$20000,DATOS!$A$2:$A$20000,A189,CONFIG_METADATA!$G$2:$G$20000,1,DATOS!$I$2:$I$20000,"Orquesta/Banda/Conjunto"),"")))</f>
        <v/>
      </c>
      <c r="D189" t="str">
        <f>IF(A189="","",IF(A189="[FÓRMULA MANUAL]","",IFERROR(AVERAGEIFS(DATOS!$K$2:$K$20000,DATOS!$A$2:$A$20000,A189,CONFIG_METADATA!$G$2:$G$20000,1,DATOS!$I$2:$I$20000,"Conjunto"),"")))</f>
        <v/>
      </c>
      <c r="E189" t="str">
        <f>IF(A189="","",IF(A189="[FÓRMULA MANUAL]","",IFERROR(SUMPRODUCT((DATOS!$A$2:$A$20000=A189)*(CONFIG_METADATA!$G$2:$G$20000=1)*(COUNTIF(CONFIG_ASIGNATURAS!$B$7:$B$27,DATOS!$I$2:$I$20000)&gt;0)*(DATOS!$K$2:$K$20000))/SUMPRODUCT((DATOS!$A$2:$A$20000=A189)*(CONFIG_METADATA!$G$2:$G$20000=1)*(COUNTIF(CONFIG_ASIGNATURAS!$B$7:$B$27,DATOS!$I$2:$I$20000)&gt;0)*1),"")))</f>
        <v/>
      </c>
      <c r="H189" t="str">
        <f>IF(G189="","",IF(G189="[FÓRMULA MANUAL]","",IFERROR(AVERAGEIFS(DATOS!$K$2:$K$20000,DATOS!$A$2:$A$20000,G189,CONFIG_METADATA!$G$2:$G$20000,1,DATOS!$I$2:$I$20000,"Lenguaje Musical"),"")))</f>
        <v/>
      </c>
      <c r="I189" t="str">
        <f>IF(G189="","",IF(G189="[FÓRMULA MANUAL]","",IFERROR(AVERAGEIFS(DATOS!$K$2:$K$20000,DATOS!$A$2:$A$20000,G189,CONFIG_METADATA!$G$2:$G$20000,1,DATOS!$I$2:$I$20000,"Orquesta/Banda/Conjunto"),"")))</f>
        <v/>
      </c>
      <c r="J189" t="str">
        <f>IF(G189="","",IF(G189="[FÓRMULA MANUAL]","",IFERROR(AVERAGEIFS(DATOS!$K$2:$K$20000,DATOS!$A$2:$A$20000,G189,CONFIG_METADATA!$G$2:$G$20000,1,DATOS!$I$2:$I$20000,"Conjunto"),"")))</f>
        <v/>
      </c>
      <c r="K189" t="str">
        <f>IF(G189="","",IF(G189="[FÓRMULA MANUAL]","",IFERROR(SUMPRODUCT((DATOS!$A$2:$A$20000=G189)*(CONFIG_METADATA!$G$2:$G$20000=1)*(COUNTIF(CONFIG_ASIGNATURAS!$B$7:$B$27,DATOS!$I$2:$I$20000)&gt;0)*(DATOS!$K$2:$K$20000))/SUMPRODUCT((DATOS!$A$2:$A$20000=G189)*(CONFIG_METADATA!$G$2:$G$20000=1)*(COUNTIF(CONFIG_ASIGNATURAS!$B$7:$B$27,DATOS!$I$2:$I$20000)&gt;0)*1),"")))</f>
        <v/>
      </c>
      <c r="N189" t="str">
        <f>IF(M189="","",IF(M189="[FÓRMULA MANUAL]","",IFERROR(AVERAGEIFS(DATOS!$K$2:$K$20000,DATOS!$A$2:$A$20000,M189,CONFIG_METADATA!$G$2:$G$20000,1,DATOS!$I$2:$I$20000,"Armonía"),"")))</f>
        <v/>
      </c>
      <c r="O189" t="str">
        <f>IF(M189="","",IF(M189="[FÓRMULA MANUAL]","",IFERROR(AVERAGEIFS(DATOS!$K$2:$K$20000,DATOS!$A$2:$A$20000,M189,CONFIG_METADATA!$G$2:$G$20000,1,DATOS!$I$2:$I$20000,"Orquesta/Banda/Conjunto"),"")))</f>
        <v/>
      </c>
      <c r="P189" t="str">
        <f>IF(M189="","",IF(M189="[FÓRMULA MANUAL]","",IFERROR(AVERAGEIFS(DATOS!$K$2:$K$20000,DATOS!$A$2:$A$20000,M189,CONFIG_METADATA!$G$2:$G$20000,1,DATOS!$I$2:$I$20000,"Música de Cámara"),"")))</f>
        <v/>
      </c>
      <c r="Q189" t="str">
        <f>IF(M189="","",IF(M189="[FÓRMULA MANUAL]","",IFERROR(SUMPRODUCT((DATOS!$A$2:$A$20000=M189)*(CONFIG_METADATA!$G$2:$G$20000=1)*(COUNTIF(CONFIG_ASIGNATURAS!$B$7:$B$27,DATOS!$I$2:$I$20000)&gt;0)*(DATOS!$K$2:$K$20000))/SUMPRODUCT((DATOS!$A$2:$A$20000=M189)*(CONFIG_METADATA!$G$2:$G$20000=1)*(COUNTIF(CONFIG_ASIGNATURAS!$B$7:$B$27,DATOS!$I$2:$I$20000)&gt;0)*1),"")))</f>
        <v/>
      </c>
      <c r="T189" t="str">
        <f>IF(S189="","",IF(S189="[FÓRMULA MANUAL]","",IFERROR(AVERAGEIFS(DATOS!$K$2:$K$20000,DATOS!$A$2:$A$20000,S189,CONFIG_METADATA!$G$2:$G$20000,1,DATOS!$I$2:$I$20000,"Armonía"),"")))</f>
        <v/>
      </c>
      <c r="U189" t="str">
        <f>IF(S189="","",IF(S189="[FÓRMULA MANUAL]","",IFERROR(AVERAGEIFS(DATOS!$K$2:$K$20000,DATOS!$A$2:$A$20000,S189,CONFIG_METADATA!$G$2:$G$20000,1,DATOS!$I$2:$I$20000,"Orquesta/Banda/Conjunto"),"")))</f>
        <v/>
      </c>
      <c r="V189" t="str">
        <f>IF(S189="","",IF(S189="[FÓRMULA MANUAL]","",IFERROR(AVERAGEIFS(DATOS!$K$2:$K$20000,DATOS!$A$2:$A$20000,S189,CONFIG_METADATA!$G$2:$G$20000,1,DATOS!$I$2:$I$20000,"Música de Cámara"),"")))</f>
        <v/>
      </c>
      <c r="W189" t="str">
        <f>IF(S189="","",IF(S189="[FÓRMULA MANUAL]","",IFERROR(SUMPRODUCT((DATOS!$A$2:$A$20000=S189)*(CONFIG_METADATA!$G$2:$G$20000=1)*(COUNTIF(CONFIG_ASIGNATURAS!$B$7:$B$27,DATOS!$I$2:$I$20000)&gt;0)*(DATOS!$K$2:$K$20000))/SUMPRODUCT((DATOS!$A$2:$A$20000=S189)*(CONFIG_METADATA!$G$2:$G$20000=1)*(COUNTIF(CONFIG_ASIGNATURAS!$B$7:$B$27,DATOS!$I$2:$I$20000)&gt;0)*1),"")))</f>
        <v/>
      </c>
      <c r="Z189" t="str">
        <f>IF(Y189="","",IF(Y189="[FÓRMULA MANUAL]","",IFERROR(AVERAGEIFS(DATOS!$K$2:$K$20000,DATOS!$A$2:$A$20000,Y189,CONFIG_METADATA!$G$2:$G$20000,1,DATOS!$I$2:$I$20000,"Análisis"),"")))</f>
        <v/>
      </c>
      <c r="AA189" t="str">
        <f>IF(Y189="","",IF(Y189="[FÓRMULA MANUAL]","",IFERROR(AVERAGEIFS(DATOS!$K$2:$K$20000,DATOS!$A$2:$A$20000,Y189,CONFIG_METADATA!$G$2:$G$20000,1,DATOS!$I$2:$I$20000,"Orquesta/Banda/Conjunto"),"")))</f>
        <v/>
      </c>
      <c r="AB189" t="str">
        <f>IF(Y189="","",IF(Y189="[FÓRMULA MANUAL]","",IFERROR(AVERAGEIFS(DATOS!$K$2:$K$20000,DATOS!$A$2:$A$20000,Y189,CONFIG_METADATA!$G$2:$G$20000,1,DATOS!$I$2:$I$20000,"Música de Cámara"),"")))</f>
        <v/>
      </c>
      <c r="AC189" t="str">
        <f>IF(Y189="","",IF(Y189="[FÓRMULA MANUAL]","",IFERROR(SUMPRODUCT((DATOS!$A$2:$A$20000=Y189)*(CONFIG_METADATA!$G$2:$G$20000=1)*(COUNTIF(CONFIG_ASIGNATURAS!$B$7:$B$27,DATOS!$I$2:$I$20000)&gt;0)*(DATOS!$K$2:$K$20000))/SUMPRODUCT((DATOS!$A$2:$A$20000=Y189)*(CONFIG_METADATA!$G$2:$G$20000=1)*(COUNTIF(CONFIG_ASIGNATURAS!$B$7:$B$27,DATOS!$I$2:$I$20000)&gt;0)*1),"")))</f>
        <v/>
      </c>
      <c r="AF189" t="str">
        <f>IF(AE189="","",IF(AE189="[FÓRMULA MANUAL]","",IFERROR(AVERAGEIFS(DATOS!$K$2:$K$20000,DATOS!$A$2:$A$20000,AE189,CONFIG_METADATA!$G$2:$G$20000,1,DATOS!$I$2:$I$20000,"Análisis"),"")))</f>
        <v/>
      </c>
      <c r="AG189" t="str">
        <f>IF(AE189="","",IF(AE189="[FÓRMULA MANUAL]","",IFERROR(AVERAGEIFS(DATOS!$K$2:$K$20000,DATOS!$A$2:$A$20000,AE189,CONFIG_METADATA!$G$2:$G$20000,1,DATOS!$I$2:$I$20000,"Orquesta/Banda/Conjunto"),"")))</f>
        <v/>
      </c>
      <c r="AH189" t="str">
        <f>IF(AE189="","",IF(AE189="[FÓRMULA MANUAL]","",IFERROR(AVERAGEIFS(DATOS!$K$2:$K$20000,DATOS!$A$2:$A$20000,AE189,CONFIG_METADATA!$G$2:$G$20000,1,DATOS!$I$2:$I$20000,"Música de Cámara"),"")))</f>
        <v/>
      </c>
      <c r="AI189" t="str">
        <f>IF(AE189="","",IF(AE189="[FÓRMULA MANUAL]","",IFERROR(SUMPRODUCT((DATOS!$A$2:$A$20000=AE189)*(CONFIG_METADATA!$G$2:$G$20000=1)*(COUNTIF(CONFIG_ASIGNATURAS!$B$7:$B$27,DATOS!$I$2:$I$20000)&gt;0)*(DATOS!$K$2:$K$20000))/SUMPRODUCT((DATOS!$A$2:$A$20000=AE189)*(CONFIG_METADATA!$G$2:$G$20000=1)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MANUAL]","",IFERROR(AVERAGEIFS(DATOS!$K$2:$K$20000,DATOS!$A$2:$A$20000,A190,CONFIG_METADATA!$G$2:$G$20000,1,DATOS!$I$2:$I$20000,"Lenguaje Musical"),"")))</f>
        <v/>
      </c>
      <c r="C190" t="str">
        <f>IF(A190="","",IF(A190="[FÓRMULA MANUAL]","",IFERROR(AVERAGEIFS(DATOS!$K$2:$K$20000,DATOS!$A$2:$A$20000,A190,CONFIG_METADATA!$G$2:$G$20000,1,DATOS!$I$2:$I$20000,"Orquesta/Banda/Conjunto"),"")))</f>
        <v/>
      </c>
      <c r="D190" t="str">
        <f>IF(A190="","",IF(A190="[FÓRMULA MANUAL]","",IFERROR(AVERAGEIFS(DATOS!$K$2:$K$20000,DATOS!$A$2:$A$20000,A190,CONFIG_METADATA!$G$2:$G$20000,1,DATOS!$I$2:$I$20000,"Conjunto"),"")))</f>
        <v/>
      </c>
      <c r="E190" t="str">
        <f>IF(A190="","",IF(A190="[FÓRMULA MANUAL]","",IFERROR(SUMPRODUCT((DATOS!$A$2:$A$20000=A190)*(CONFIG_METADATA!$G$2:$G$20000=1)*(COUNTIF(CONFIG_ASIGNATURAS!$B$7:$B$27,DATOS!$I$2:$I$20000)&gt;0)*(DATOS!$K$2:$K$20000))/SUMPRODUCT((DATOS!$A$2:$A$20000=A190)*(CONFIG_METADATA!$G$2:$G$20000=1)*(COUNTIF(CONFIG_ASIGNATURAS!$B$7:$B$27,DATOS!$I$2:$I$20000)&gt;0)*1),"")))</f>
        <v/>
      </c>
      <c r="H190" t="str">
        <f>IF(G190="","",IF(G190="[FÓRMULA MANUAL]","",IFERROR(AVERAGEIFS(DATOS!$K$2:$K$20000,DATOS!$A$2:$A$20000,G190,CONFIG_METADATA!$G$2:$G$20000,1,DATOS!$I$2:$I$20000,"Lenguaje Musical"),"")))</f>
        <v/>
      </c>
      <c r="I190" t="str">
        <f>IF(G190="","",IF(G190="[FÓRMULA MANUAL]","",IFERROR(AVERAGEIFS(DATOS!$K$2:$K$20000,DATOS!$A$2:$A$20000,G190,CONFIG_METADATA!$G$2:$G$20000,1,DATOS!$I$2:$I$20000,"Orquesta/Banda/Conjunto"),"")))</f>
        <v/>
      </c>
      <c r="J190" t="str">
        <f>IF(G190="","",IF(G190="[FÓRMULA MANUAL]","",IFERROR(AVERAGEIFS(DATOS!$K$2:$K$20000,DATOS!$A$2:$A$20000,G190,CONFIG_METADATA!$G$2:$G$20000,1,DATOS!$I$2:$I$20000,"Conjunto"),"")))</f>
        <v/>
      </c>
      <c r="K190" t="str">
        <f>IF(G190="","",IF(G190="[FÓRMULA MANUAL]","",IFERROR(SUMPRODUCT((DATOS!$A$2:$A$20000=G190)*(CONFIG_METADATA!$G$2:$G$20000=1)*(COUNTIF(CONFIG_ASIGNATURAS!$B$7:$B$27,DATOS!$I$2:$I$20000)&gt;0)*(DATOS!$K$2:$K$20000))/SUMPRODUCT((DATOS!$A$2:$A$20000=G190)*(CONFIG_METADATA!$G$2:$G$20000=1)*(COUNTIF(CONFIG_ASIGNATURAS!$B$7:$B$27,DATOS!$I$2:$I$20000)&gt;0)*1),"")))</f>
        <v/>
      </c>
      <c r="N190" t="str">
        <f>IF(M190="","",IF(M190="[FÓRMULA MANUAL]","",IFERROR(AVERAGEIFS(DATOS!$K$2:$K$20000,DATOS!$A$2:$A$20000,M190,CONFIG_METADATA!$G$2:$G$20000,1,DATOS!$I$2:$I$20000,"Armonía"),"")))</f>
        <v/>
      </c>
      <c r="O190" t="str">
        <f>IF(M190="","",IF(M190="[FÓRMULA MANUAL]","",IFERROR(AVERAGEIFS(DATOS!$K$2:$K$20000,DATOS!$A$2:$A$20000,M190,CONFIG_METADATA!$G$2:$G$20000,1,DATOS!$I$2:$I$20000,"Orquesta/Banda/Conjunto"),"")))</f>
        <v/>
      </c>
      <c r="P190" t="str">
        <f>IF(M190="","",IF(M190="[FÓRMULA MANUAL]","",IFERROR(AVERAGEIFS(DATOS!$K$2:$K$20000,DATOS!$A$2:$A$20000,M190,CONFIG_METADATA!$G$2:$G$20000,1,DATOS!$I$2:$I$20000,"Música de Cámara"),"")))</f>
        <v/>
      </c>
      <c r="Q190" t="str">
        <f>IF(M190="","",IF(M190="[FÓRMULA MANUAL]","",IFERROR(SUMPRODUCT((DATOS!$A$2:$A$20000=M190)*(CONFIG_METADATA!$G$2:$G$20000=1)*(COUNTIF(CONFIG_ASIGNATURAS!$B$7:$B$27,DATOS!$I$2:$I$20000)&gt;0)*(DATOS!$K$2:$K$20000))/SUMPRODUCT((DATOS!$A$2:$A$20000=M190)*(CONFIG_METADATA!$G$2:$G$20000=1)*(COUNTIF(CONFIG_ASIGNATURAS!$B$7:$B$27,DATOS!$I$2:$I$20000)&gt;0)*1),"")))</f>
        <v/>
      </c>
      <c r="T190" t="str">
        <f>IF(S190="","",IF(S190="[FÓRMULA MANUAL]","",IFERROR(AVERAGEIFS(DATOS!$K$2:$K$20000,DATOS!$A$2:$A$20000,S190,CONFIG_METADATA!$G$2:$G$20000,1,DATOS!$I$2:$I$20000,"Armonía"),"")))</f>
        <v/>
      </c>
      <c r="U190" t="str">
        <f>IF(S190="","",IF(S190="[FÓRMULA MANUAL]","",IFERROR(AVERAGEIFS(DATOS!$K$2:$K$20000,DATOS!$A$2:$A$20000,S190,CONFIG_METADATA!$G$2:$G$20000,1,DATOS!$I$2:$I$20000,"Orquesta/Banda/Conjunto"),"")))</f>
        <v/>
      </c>
      <c r="V190" t="str">
        <f>IF(S190="","",IF(S190="[FÓRMULA MANUAL]","",IFERROR(AVERAGEIFS(DATOS!$K$2:$K$20000,DATOS!$A$2:$A$20000,S190,CONFIG_METADATA!$G$2:$G$20000,1,DATOS!$I$2:$I$20000,"Música de Cámara"),"")))</f>
        <v/>
      </c>
      <c r="W190" t="str">
        <f>IF(S190="","",IF(S190="[FÓRMULA MANUAL]","",IFERROR(SUMPRODUCT((DATOS!$A$2:$A$20000=S190)*(CONFIG_METADATA!$G$2:$G$20000=1)*(COUNTIF(CONFIG_ASIGNATURAS!$B$7:$B$27,DATOS!$I$2:$I$20000)&gt;0)*(DATOS!$K$2:$K$20000))/SUMPRODUCT((DATOS!$A$2:$A$20000=S190)*(CONFIG_METADATA!$G$2:$G$20000=1)*(COUNTIF(CONFIG_ASIGNATURAS!$B$7:$B$27,DATOS!$I$2:$I$20000)&gt;0)*1),"")))</f>
        <v/>
      </c>
      <c r="Z190" t="str">
        <f>IF(Y190="","",IF(Y190="[FÓRMULA MANUAL]","",IFERROR(AVERAGEIFS(DATOS!$K$2:$K$20000,DATOS!$A$2:$A$20000,Y190,CONFIG_METADATA!$G$2:$G$20000,1,DATOS!$I$2:$I$20000,"Análisis"),"")))</f>
        <v/>
      </c>
      <c r="AA190" t="str">
        <f>IF(Y190="","",IF(Y190="[FÓRMULA MANUAL]","",IFERROR(AVERAGEIFS(DATOS!$K$2:$K$20000,DATOS!$A$2:$A$20000,Y190,CONFIG_METADATA!$G$2:$G$20000,1,DATOS!$I$2:$I$20000,"Orquesta/Banda/Conjunto"),"")))</f>
        <v/>
      </c>
      <c r="AB190" t="str">
        <f>IF(Y190="","",IF(Y190="[FÓRMULA MANUAL]","",IFERROR(AVERAGEIFS(DATOS!$K$2:$K$20000,DATOS!$A$2:$A$20000,Y190,CONFIG_METADATA!$G$2:$G$20000,1,DATOS!$I$2:$I$20000,"Música de Cámara"),"")))</f>
        <v/>
      </c>
      <c r="AC190" t="str">
        <f>IF(Y190="","",IF(Y190="[FÓRMULA MANUAL]","",IFERROR(SUMPRODUCT((DATOS!$A$2:$A$20000=Y190)*(CONFIG_METADATA!$G$2:$G$20000=1)*(COUNTIF(CONFIG_ASIGNATURAS!$B$7:$B$27,DATOS!$I$2:$I$20000)&gt;0)*(DATOS!$K$2:$K$20000))/SUMPRODUCT((DATOS!$A$2:$A$20000=Y190)*(CONFIG_METADATA!$G$2:$G$20000=1)*(COUNTIF(CONFIG_ASIGNATURAS!$B$7:$B$27,DATOS!$I$2:$I$20000)&gt;0)*1),"")))</f>
        <v/>
      </c>
      <c r="AF190" t="str">
        <f>IF(AE190="","",IF(AE190="[FÓRMULA MANUAL]","",IFERROR(AVERAGEIFS(DATOS!$K$2:$K$20000,DATOS!$A$2:$A$20000,AE190,CONFIG_METADATA!$G$2:$G$20000,1,DATOS!$I$2:$I$20000,"Análisis"),"")))</f>
        <v/>
      </c>
      <c r="AG190" t="str">
        <f>IF(AE190="","",IF(AE190="[FÓRMULA MANUAL]","",IFERROR(AVERAGEIFS(DATOS!$K$2:$K$20000,DATOS!$A$2:$A$20000,AE190,CONFIG_METADATA!$G$2:$G$20000,1,DATOS!$I$2:$I$20000,"Orquesta/Banda/Conjunto"),"")))</f>
        <v/>
      </c>
      <c r="AH190" t="str">
        <f>IF(AE190="","",IF(AE190="[FÓRMULA MANUAL]","",IFERROR(AVERAGEIFS(DATOS!$K$2:$K$20000,DATOS!$A$2:$A$20000,AE190,CONFIG_METADATA!$G$2:$G$20000,1,DATOS!$I$2:$I$20000,"Música de Cámara"),"")))</f>
        <v/>
      </c>
      <c r="AI190" t="str">
        <f>IF(AE190="","",IF(AE190="[FÓRMULA MANUAL]","",IFERROR(SUMPRODUCT((DATOS!$A$2:$A$20000=AE190)*(CONFIG_METADATA!$G$2:$G$20000=1)*(COUNTIF(CONFIG_ASIGNATURAS!$B$7:$B$27,DATOS!$I$2:$I$20000)&gt;0)*(DATOS!$K$2:$K$20000))/SUMPRODUCT((DATOS!$A$2:$A$20000=AE190)*(CONFIG_METADATA!$G$2:$G$20000=1)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MANUAL]","",IFERROR(AVERAGEIFS(DATOS!$K$2:$K$20000,DATOS!$A$2:$A$20000,A191,CONFIG_METADATA!$G$2:$G$20000,1,DATOS!$I$2:$I$20000,"Lenguaje Musical"),"")))</f>
        <v/>
      </c>
      <c r="C191" t="str">
        <f>IF(A191="","",IF(A191="[FÓRMULA MANUAL]","",IFERROR(AVERAGEIFS(DATOS!$K$2:$K$20000,DATOS!$A$2:$A$20000,A191,CONFIG_METADATA!$G$2:$G$20000,1,DATOS!$I$2:$I$20000,"Orquesta/Banda/Conjunto"),"")))</f>
        <v/>
      </c>
      <c r="D191" t="str">
        <f>IF(A191="","",IF(A191="[FÓRMULA MANUAL]","",IFERROR(AVERAGEIFS(DATOS!$K$2:$K$20000,DATOS!$A$2:$A$20000,A191,CONFIG_METADATA!$G$2:$G$20000,1,DATOS!$I$2:$I$20000,"Conjunto"),"")))</f>
        <v/>
      </c>
      <c r="E191" t="str">
        <f>IF(A191="","",IF(A191="[FÓRMULA MANUAL]","",IFERROR(SUMPRODUCT((DATOS!$A$2:$A$20000=A191)*(CONFIG_METADATA!$G$2:$G$20000=1)*(COUNTIF(CONFIG_ASIGNATURAS!$B$7:$B$27,DATOS!$I$2:$I$20000)&gt;0)*(DATOS!$K$2:$K$20000))/SUMPRODUCT((DATOS!$A$2:$A$20000=A191)*(CONFIG_METADATA!$G$2:$G$20000=1)*(COUNTIF(CONFIG_ASIGNATURAS!$B$7:$B$27,DATOS!$I$2:$I$20000)&gt;0)*1),"")))</f>
        <v/>
      </c>
      <c r="H191" t="str">
        <f>IF(G191="","",IF(G191="[FÓRMULA MANUAL]","",IFERROR(AVERAGEIFS(DATOS!$K$2:$K$20000,DATOS!$A$2:$A$20000,G191,CONFIG_METADATA!$G$2:$G$20000,1,DATOS!$I$2:$I$20000,"Lenguaje Musical"),"")))</f>
        <v/>
      </c>
      <c r="I191" t="str">
        <f>IF(G191="","",IF(G191="[FÓRMULA MANUAL]","",IFERROR(AVERAGEIFS(DATOS!$K$2:$K$20000,DATOS!$A$2:$A$20000,G191,CONFIG_METADATA!$G$2:$G$20000,1,DATOS!$I$2:$I$20000,"Orquesta/Banda/Conjunto"),"")))</f>
        <v/>
      </c>
      <c r="J191" t="str">
        <f>IF(G191="","",IF(G191="[FÓRMULA MANUAL]","",IFERROR(AVERAGEIFS(DATOS!$K$2:$K$20000,DATOS!$A$2:$A$20000,G191,CONFIG_METADATA!$G$2:$G$20000,1,DATOS!$I$2:$I$20000,"Conjunto"),"")))</f>
        <v/>
      </c>
      <c r="K191" t="str">
        <f>IF(G191="","",IF(G191="[FÓRMULA MANUAL]","",IFERROR(SUMPRODUCT((DATOS!$A$2:$A$20000=G191)*(CONFIG_METADATA!$G$2:$G$20000=1)*(COUNTIF(CONFIG_ASIGNATURAS!$B$7:$B$27,DATOS!$I$2:$I$20000)&gt;0)*(DATOS!$K$2:$K$20000))/SUMPRODUCT((DATOS!$A$2:$A$20000=G191)*(CONFIG_METADATA!$G$2:$G$20000=1)*(COUNTIF(CONFIG_ASIGNATURAS!$B$7:$B$27,DATOS!$I$2:$I$20000)&gt;0)*1),"")))</f>
        <v/>
      </c>
      <c r="N191" t="str">
        <f>IF(M191="","",IF(M191="[FÓRMULA MANUAL]","",IFERROR(AVERAGEIFS(DATOS!$K$2:$K$20000,DATOS!$A$2:$A$20000,M191,CONFIG_METADATA!$G$2:$G$20000,1,DATOS!$I$2:$I$20000,"Armonía"),"")))</f>
        <v/>
      </c>
      <c r="O191" t="str">
        <f>IF(M191="","",IF(M191="[FÓRMULA MANUAL]","",IFERROR(AVERAGEIFS(DATOS!$K$2:$K$20000,DATOS!$A$2:$A$20000,M191,CONFIG_METADATA!$G$2:$G$20000,1,DATOS!$I$2:$I$20000,"Orquesta/Banda/Conjunto"),"")))</f>
        <v/>
      </c>
      <c r="P191" t="str">
        <f>IF(M191="","",IF(M191="[FÓRMULA MANUAL]","",IFERROR(AVERAGEIFS(DATOS!$K$2:$K$20000,DATOS!$A$2:$A$20000,M191,CONFIG_METADATA!$G$2:$G$20000,1,DATOS!$I$2:$I$20000,"Música de Cámara"),"")))</f>
        <v/>
      </c>
      <c r="Q191" t="str">
        <f>IF(M191="","",IF(M191="[FÓRMULA MANUAL]","",IFERROR(SUMPRODUCT((DATOS!$A$2:$A$20000=M191)*(CONFIG_METADATA!$G$2:$G$20000=1)*(COUNTIF(CONFIG_ASIGNATURAS!$B$7:$B$27,DATOS!$I$2:$I$20000)&gt;0)*(DATOS!$K$2:$K$20000))/SUMPRODUCT((DATOS!$A$2:$A$20000=M191)*(CONFIG_METADATA!$G$2:$G$20000=1)*(COUNTIF(CONFIG_ASIGNATURAS!$B$7:$B$27,DATOS!$I$2:$I$20000)&gt;0)*1),"")))</f>
        <v/>
      </c>
      <c r="T191" t="str">
        <f>IF(S191="","",IF(S191="[FÓRMULA MANUAL]","",IFERROR(AVERAGEIFS(DATOS!$K$2:$K$20000,DATOS!$A$2:$A$20000,S191,CONFIG_METADATA!$G$2:$G$20000,1,DATOS!$I$2:$I$20000,"Armonía"),"")))</f>
        <v/>
      </c>
      <c r="U191" t="str">
        <f>IF(S191="","",IF(S191="[FÓRMULA MANUAL]","",IFERROR(AVERAGEIFS(DATOS!$K$2:$K$20000,DATOS!$A$2:$A$20000,S191,CONFIG_METADATA!$G$2:$G$20000,1,DATOS!$I$2:$I$20000,"Orquesta/Banda/Conjunto"),"")))</f>
        <v/>
      </c>
      <c r="V191" t="str">
        <f>IF(S191="","",IF(S191="[FÓRMULA MANUAL]","",IFERROR(AVERAGEIFS(DATOS!$K$2:$K$20000,DATOS!$A$2:$A$20000,S191,CONFIG_METADATA!$G$2:$G$20000,1,DATOS!$I$2:$I$20000,"Música de Cámara"),"")))</f>
        <v/>
      </c>
      <c r="W191" t="str">
        <f>IF(S191="","",IF(S191="[FÓRMULA MANUAL]","",IFERROR(SUMPRODUCT((DATOS!$A$2:$A$20000=S191)*(CONFIG_METADATA!$G$2:$G$20000=1)*(COUNTIF(CONFIG_ASIGNATURAS!$B$7:$B$27,DATOS!$I$2:$I$20000)&gt;0)*(DATOS!$K$2:$K$20000))/SUMPRODUCT((DATOS!$A$2:$A$20000=S191)*(CONFIG_METADATA!$G$2:$G$20000=1)*(COUNTIF(CONFIG_ASIGNATURAS!$B$7:$B$27,DATOS!$I$2:$I$20000)&gt;0)*1),"")))</f>
        <v/>
      </c>
      <c r="Z191" t="str">
        <f>IF(Y191="","",IF(Y191="[FÓRMULA MANUAL]","",IFERROR(AVERAGEIFS(DATOS!$K$2:$K$20000,DATOS!$A$2:$A$20000,Y191,CONFIG_METADATA!$G$2:$G$20000,1,DATOS!$I$2:$I$20000,"Análisis"),"")))</f>
        <v/>
      </c>
      <c r="AA191" t="str">
        <f>IF(Y191="","",IF(Y191="[FÓRMULA MANUAL]","",IFERROR(AVERAGEIFS(DATOS!$K$2:$K$20000,DATOS!$A$2:$A$20000,Y191,CONFIG_METADATA!$G$2:$G$20000,1,DATOS!$I$2:$I$20000,"Orquesta/Banda/Conjunto"),"")))</f>
        <v/>
      </c>
      <c r="AB191" t="str">
        <f>IF(Y191="","",IF(Y191="[FÓRMULA MANUAL]","",IFERROR(AVERAGEIFS(DATOS!$K$2:$K$20000,DATOS!$A$2:$A$20000,Y191,CONFIG_METADATA!$G$2:$G$20000,1,DATOS!$I$2:$I$20000,"Música de Cámara"),"")))</f>
        <v/>
      </c>
      <c r="AC191" t="str">
        <f>IF(Y191="","",IF(Y191="[FÓRMULA MANUAL]","",IFERROR(SUMPRODUCT((DATOS!$A$2:$A$20000=Y191)*(CONFIG_METADATA!$G$2:$G$20000=1)*(COUNTIF(CONFIG_ASIGNATURAS!$B$7:$B$27,DATOS!$I$2:$I$20000)&gt;0)*(DATOS!$K$2:$K$20000))/SUMPRODUCT((DATOS!$A$2:$A$20000=Y191)*(CONFIG_METADATA!$G$2:$G$20000=1)*(COUNTIF(CONFIG_ASIGNATURAS!$B$7:$B$27,DATOS!$I$2:$I$20000)&gt;0)*1),"")))</f>
        <v/>
      </c>
      <c r="AF191" t="str">
        <f>IF(AE191="","",IF(AE191="[FÓRMULA MANUAL]","",IFERROR(AVERAGEIFS(DATOS!$K$2:$K$20000,DATOS!$A$2:$A$20000,AE191,CONFIG_METADATA!$G$2:$G$20000,1,DATOS!$I$2:$I$20000,"Análisis"),"")))</f>
        <v/>
      </c>
      <c r="AG191" t="str">
        <f>IF(AE191="","",IF(AE191="[FÓRMULA MANUAL]","",IFERROR(AVERAGEIFS(DATOS!$K$2:$K$20000,DATOS!$A$2:$A$20000,AE191,CONFIG_METADATA!$G$2:$G$20000,1,DATOS!$I$2:$I$20000,"Orquesta/Banda/Conjunto"),"")))</f>
        <v/>
      </c>
      <c r="AH191" t="str">
        <f>IF(AE191="","",IF(AE191="[FÓRMULA MANUAL]","",IFERROR(AVERAGEIFS(DATOS!$K$2:$K$20000,DATOS!$A$2:$A$20000,AE191,CONFIG_METADATA!$G$2:$G$20000,1,DATOS!$I$2:$I$20000,"Música de Cámara"),"")))</f>
        <v/>
      </c>
      <c r="AI191" t="str">
        <f>IF(AE191="","",IF(AE191="[FÓRMULA MANUAL]","",IFERROR(SUMPRODUCT((DATOS!$A$2:$A$20000=AE191)*(CONFIG_METADATA!$G$2:$G$20000=1)*(COUNTIF(CONFIG_ASIGNATURAS!$B$7:$B$27,DATOS!$I$2:$I$20000)&gt;0)*(DATOS!$K$2:$K$20000))/SUMPRODUCT((DATOS!$A$2:$A$20000=AE191)*(CONFIG_METADATA!$G$2:$G$20000=1)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MANUAL]","",IFERROR(AVERAGEIFS(DATOS!$K$2:$K$20000,DATOS!$A$2:$A$20000,A192,CONFIG_METADATA!$G$2:$G$20000,1,DATOS!$I$2:$I$20000,"Lenguaje Musical"),"")))</f>
        <v/>
      </c>
      <c r="C192" t="str">
        <f>IF(A192="","",IF(A192="[FÓRMULA MANUAL]","",IFERROR(AVERAGEIFS(DATOS!$K$2:$K$20000,DATOS!$A$2:$A$20000,A192,CONFIG_METADATA!$G$2:$G$20000,1,DATOS!$I$2:$I$20000,"Orquesta/Banda/Conjunto"),"")))</f>
        <v/>
      </c>
      <c r="D192" t="str">
        <f>IF(A192="","",IF(A192="[FÓRMULA MANUAL]","",IFERROR(AVERAGEIFS(DATOS!$K$2:$K$20000,DATOS!$A$2:$A$20000,A192,CONFIG_METADATA!$G$2:$G$20000,1,DATOS!$I$2:$I$20000,"Conjunto"),"")))</f>
        <v/>
      </c>
      <c r="E192" t="str">
        <f>IF(A192="","",IF(A192="[FÓRMULA MANUAL]","",IFERROR(SUMPRODUCT((DATOS!$A$2:$A$20000=A192)*(CONFIG_METADATA!$G$2:$G$20000=1)*(COUNTIF(CONFIG_ASIGNATURAS!$B$7:$B$27,DATOS!$I$2:$I$20000)&gt;0)*(DATOS!$K$2:$K$20000))/SUMPRODUCT((DATOS!$A$2:$A$20000=A192)*(CONFIG_METADATA!$G$2:$G$20000=1)*(COUNTIF(CONFIG_ASIGNATURAS!$B$7:$B$27,DATOS!$I$2:$I$20000)&gt;0)*1),"")))</f>
        <v/>
      </c>
      <c r="H192" t="str">
        <f>IF(G192="","",IF(G192="[FÓRMULA MANUAL]","",IFERROR(AVERAGEIFS(DATOS!$K$2:$K$20000,DATOS!$A$2:$A$20000,G192,CONFIG_METADATA!$G$2:$G$20000,1,DATOS!$I$2:$I$20000,"Lenguaje Musical"),"")))</f>
        <v/>
      </c>
      <c r="I192" t="str">
        <f>IF(G192="","",IF(G192="[FÓRMULA MANUAL]","",IFERROR(AVERAGEIFS(DATOS!$K$2:$K$20000,DATOS!$A$2:$A$20000,G192,CONFIG_METADATA!$G$2:$G$20000,1,DATOS!$I$2:$I$20000,"Orquesta/Banda/Conjunto"),"")))</f>
        <v/>
      </c>
      <c r="J192" t="str">
        <f>IF(G192="","",IF(G192="[FÓRMULA MANUAL]","",IFERROR(AVERAGEIFS(DATOS!$K$2:$K$20000,DATOS!$A$2:$A$20000,G192,CONFIG_METADATA!$G$2:$G$20000,1,DATOS!$I$2:$I$20000,"Conjunto"),"")))</f>
        <v/>
      </c>
      <c r="K192" t="str">
        <f>IF(G192="","",IF(G192="[FÓRMULA MANUAL]","",IFERROR(SUMPRODUCT((DATOS!$A$2:$A$20000=G192)*(CONFIG_METADATA!$G$2:$G$20000=1)*(COUNTIF(CONFIG_ASIGNATURAS!$B$7:$B$27,DATOS!$I$2:$I$20000)&gt;0)*(DATOS!$K$2:$K$20000))/SUMPRODUCT((DATOS!$A$2:$A$20000=G192)*(CONFIG_METADATA!$G$2:$G$20000=1)*(COUNTIF(CONFIG_ASIGNATURAS!$B$7:$B$27,DATOS!$I$2:$I$20000)&gt;0)*1),"")))</f>
        <v/>
      </c>
      <c r="N192" t="str">
        <f>IF(M192="","",IF(M192="[FÓRMULA MANUAL]","",IFERROR(AVERAGEIFS(DATOS!$K$2:$K$20000,DATOS!$A$2:$A$20000,M192,CONFIG_METADATA!$G$2:$G$20000,1,DATOS!$I$2:$I$20000,"Armonía"),"")))</f>
        <v/>
      </c>
      <c r="O192" t="str">
        <f>IF(M192="","",IF(M192="[FÓRMULA MANUAL]","",IFERROR(AVERAGEIFS(DATOS!$K$2:$K$20000,DATOS!$A$2:$A$20000,M192,CONFIG_METADATA!$G$2:$G$20000,1,DATOS!$I$2:$I$20000,"Orquesta/Banda/Conjunto"),"")))</f>
        <v/>
      </c>
      <c r="P192" t="str">
        <f>IF(M192="","",IF(M192="[FÓRMULA MANUAL]","",IFERROR(AVERAGEIFS(DATOS!$K$2:$K$20000,DATOS!$A$2:$A$20000,M192,CONFIG_METADATA!$G$2:$G$20000,1,DATOS!$I$2:$I$20000,"Música de Cámara"),"")))</f>
        <v/>
      </c>
      <c r="Q192" t="str">
        <f>IF(M192="","",IF(M192="[FÓRMULA MANUAL]","",IFERROR(SUMPRODUCT((DATOS!$A$2:$A$20000=M192)*(CONFIG_METADATA!$G$2:$G$20000=1)*(COUNTIF(CONFIG_ASIGNATURAS!$B$7:$B$27,DATOS!$I$2:$I$20000)&gt;0)*(DATOS!$K$2:$K$20000))/SUMPRODUCT((DATOS!$A$2:$A$20000=M192)*(CONFIG_METADATA!$G$2:$G$20000=1)*(COUNTIF(CONFIG_ASIGNATURAS!$B$7:$B$27,DATOS!$I$2:$I$20000)&gt;0)*1),"")))</f>
        <v/>
      </c>
      <c r="T192" t="str">
        <f>IF(S192="","",IF(S192="[FÓRMULA MANUAL]","",IFERROR(AVERAGEIFS(DATOS!$K$2:$K$20000,DATOS!$A$2:$A$20000,S192,CONFIG_METADATA!$G$2:$G$20000,1,DATOS!$I$2:$I$20000,"Armonía"),"")))</f>
        <v/>
      </c>
      <c r="U192" t="str">
        <f>IF(S192="","",IF(S192="[FÓRMULA MANUAL]","",IFERROR(AVERAGEIFS(DATOS!$K$2:$K$20000,DATOS!$A$2:$A$20000,S192,CONFIG_METADATA!$G$2:$G$20000,1,DATOS!$I$2:$I$20000,"Orquesta/Banda/Conjunto"),"")))</f>
        <v/>
      </c>
      <c r="V192" t="str">
        <f>IF(S192="","",IF(S192="[FÓRMULA MANUAL]","",IFERROR(AVERAGEIFS(DATOS!$K$2:$K$20000,DATOS!$A$2:$A$20000,S192,CONFIG_METADATA!$G$2:$G$20000,1,DATOS!$I$2:$I$20000,"Música de Cámara"),"")))</f>
        <v/>
      </c>
      <c r="W192" t="str">
        <f>IF(S192="","",IF(S192="[FÓRMULA MANUAL]","",IFERROR(SUMPRODUCT((DATOS!$A$2:$A$20000=S192)*(CONFIG_METADATA!$G$2:$G$20000=1)*(COUNTIF(CONFIG_ASIGNATURAS!$B$7:$B$27,DATOS!$I$2:$I$20000)&gt;0)*(DATOS!$K$2:$K$20000))/SUMPRODUCT((DATOS!$A$2:$A$20000=S192)*(CONFIG_METADATA!$G$2:$G$20000=1)*(COUNTIF(CONFIG_ASIGNATURAS!$B$7:$B$27,DATOS!$I$2:$I$20000)&gt;0)*1),"")))</f>
        <v/>
      </c>
      <c r="Z192" t="str">
        <f>IF(Y192="","",IF(Y192="[FÓRMULA MANUAL]","",IFERROR(AVERAGEIFS(DATOS!$K$2:$K$20000,DATOS!$A$2:$A$20000,Y192,CONFIG_METADATA!$G$2:$G$20000,1,DATOS!$I$2:$I$20000,"Análisis"),"")))</f>
        <v/>
      </c>
      <c r="AA192" t="str">
        <f>IF(Y192="","",IF(Y192="[FÓRMULA MANUAL]","",IFERROR(AVERAGEIFS(DATOS!$K$2:$K$20000,DATOS!$A$2:$A$20000,Y192,CONFIG_METADATA!$G$2:$G$20000,1,DATOS!$I$2:$I$20000,"Orquesta/Banda/Conjunto"),"")))</f>
        <v/>
      </c>
      <c r="AB192" t="str">
        <f>IF(Y192="","",IF(Y192="[FÓRMULA MANUAL]","",IFERROR(AVERAGEIFS(DATOS!$K$2:$K$20000,DATOS!$A$2:$A$20000,Y192,CONFIG_METADATA!$G$2:$G$20000,1,DATOS!$I$2:$I$20000,"Música de Cámara"),"")))</f>
        <v/>
      </c>
      <c r="AC192" t="str">
        <f>IF(Y192="","",IF(Y192="[FÓRMULA MANUAL]","",IFERROR(SUMPRODUCT((DATOS!$A$2:$A$20000=Y192)*(CONFIG_METADATA!$G$2:$G$20000=1)*(COUNTIF(CONFIG_ASIGNATURAS!$B$7:$B$27,DATOS!$I$2:$I$20000)&gt;0)*(DATOS!$K$2:$K$20000))/SUMPRODUCT((DATOS!$A$2:$A$20000=Y192)*(CONFIG_METADATA!$G$2:$G$20000=1)*(COUNTIF(CONFIG_ASIGNATURAS!$B$7:$B$27,DATOS!$I$2:$I$20000)&gt;0)*1),"")))</f>
        <v/>
      </c>
      <c r="AF192" t="str">
        <f>IF(AE192="","",IF(AE192="[FÓRMULA MANUAL]","",IFERROR(AVERAGEIFS(DATOS!$K$2:$K$20000,DATOS!$A$2:$A$20000,AE192,CONFIG_METADATA!$G$2:$G$20000,1,DATOS!$I$2:$I$20000,"Análisis"),"")))</f>
        <v/>
      </c>
      <c r="AG192" t="str">
        <f>IF(AE192="","",IF(AE192="[FÓRMULA MANUAL]","",IFERROR(AVERAGEIFS(DATOS!$K$2:$K$20000,DATOS!$A$2:$A$20000,AE192,CONFIG_METADATA!$G$2:$G$20000,1,DATOS!$I$2:$I$20000,"Orquesta/Banda/Conjunto"),"")))</f>
        <v/>
      </c>
      <c r="AH192" t="str">
        <f>IF(AE192="","",IF(AE192="[FÓRMULA MANUAL]","",IFERROR(AVERAGEIFS(DATOS!$K$2:$K$20000,DATOS!$A$2:$A$20000,AE192,CONFIG_METADATA!$G$2:$G$20000,1,DATOS!$I$2:$I$20000,"Música de Cámara"),"")))</f>
        <v/>
      </c>
      <c r="AI192" t="str">
        <f>IF(AE192="","",IF(AE192="[FÓRMULA MANUAL]","",IFERROR(SUMPRODUCT((DATOS!$A$2:$A$20000=AE192)*(CONFIG_METADATA!$G$2:$G$20000=1)*(COUNTIF(CONFIG_ASIGNATURAS!$B$7:$B$27,DATOS!$I$2:$I$20000)&gt;0)*(DATOS!$K$2:$K$20000))/SUMPRODUCT((DATOS!$A$2:$A$20000=AE192)*(CONFIG_METADATA!$G$2:$G$20000=1)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MANUAL]","",IFERROR(AVERAGEIFS(DATOS!$K$2:$K$20000,DATOS!$A$2:$A$20000,A193,CONFIG_METADATA!$G$2:$G$20000,1,DATOS!$I$2:$I$20000,"Lenguaje Musical"),"")))</f>
        <v/>
      </c>
      <c r="C193" t="str">
        <f>IF(A193="","",IF(A193="[FÓRMULA MANUAL]","",IFERROR(AVERAGEIFS(DATOS!$K$2:$K$20000,DATOS!$A$2:$A$20000,A193,CONFIG_METADATA!$G$2:$G$20000,1,DATOS!$I$2:$I$20000,"Orquesta/Banda/Conjunto"),"")))</f>
        <v/>
      </c>
      <c r="D193" t="str">
        <f>IF(A193="","",IF(A193="[FÓRMULA MANUAL]","",IFERROR(AVERAGEIFS(DATOS!$K$2:$K$20000,DATOS!$A$2:$A$20000,A193,CONFIG_METADATA!$G$2:$G$20000,1,DATOS!$I$2:$I$20000,"Conjunto"),"")))</f>
        <v/>
      </c>
      <c r="E193" t="str">
        <f>IF(A193="","",IF(A193="[FÓRMULA MANUAL]","",IFERROR(SUMPRODUCT((DATOS!$A$2:$A$20000=A193)*(CONFIG_METADATA!$G$2:$G$20000=1)*(COUNTIF(CONFIG_ASIGNATURAS!$B$7:$B$27,DATOS!$I$2:$I$20000)&gt;0)*(DATOS!$K$2:$K$20000))/SUMPRODUCT((DATOS!$A$2:$A$20000=A193)*(CONFIG_METADATA!$G$2:$G$20000=1)*(COUNTIF(CONFIG_ASIGNATURAS!$B$7:$B$27,DATOS!$I$2:$I$20000)&gt;0)*1),"")))</f>
        <v/>
      </c>
      <c r="H193" t="str">
        <f>IF(G193="","",IF(G193="[FÓRMULA MANUAL]","",IFERROR(AVERAGEIFS(DATOS!$K$2:$K$20000,DATOS!$A$2:$A$20000,G193,CONFIG_METADATA!$G$2:$G$20000,1,DATOS!$I$2:$I$20000,"Lenguaje Musical"),"")))</f>
        <v/>
      </c>
      <c r="I193" t="str">
        <f>IF(G193="","",IF(G193="[FÓRMULA MANUAL]","",IFERROR(AVERAGEIFS(DATOS!$K$2:$K$20000,DATOS!$A$2:$A$20000,G193,CONFIG_METADATA!$G$2:$G$20000,1,DATOS!$I$2:$I$20000,"Orquesta/Banda/Conjunto"),"")))</f>
        <v/>
      </c>
      <c r="J193" t="str">
        <f>IF(G193="","",IF(G193="[FÓRMULA MANUAL]","",IFERROR(AVERAGEIFS(DATOS!$K$2:$K$20000,DATOS!$A$2:$A$20000,G193,CONFIG_METADATA!$G$2:$G$20000,1,DATOS!$I$2:$I$20000,"Conjunto"),"")))</f>
        <v/>
      </c>
      <c r="K193" t="str">
        <f>IF(G193="","",IF(G193="[FÓRMULA MANUAL]","",IFERROR(SUMPRODUCT((DATOS!$A$2:$A$20000=G193)*(CONFIG_METADATA!$G$2:$G$20000=1)*(COUNTIF(CONFIG_ASIGNATURAS!$B$7:$B$27,DATOS!$I$2:$I$20000)&gt;0)*(DATOS!$K$2:$K$20000))/SUMPRODUCT((DATOS!$A$2:$A$20000=G193)*(CONFIG_METADATA!$G$2:$G$20000=1)*(COUNTIF(CONFIG_ASIGNATURAS!$B$7:$B$27,DATOS!$I$2:$I$20000)&gt;0)*1),"")))</f>
        <v/>
      </c>
      <c r="N193" t="str">
        <f>IF(M193="","",IF(M193="[FÓRMULA MANUAL]","",IFERROR(AVERAGEIFS(DATOS!$K$2:$K$20000,DATOS!$A$2:$A$20000,M193,CONFIG_METADATA!$G$2:$G$20000,1,DATOS!$I$2:$I$20000,"Armonía"),"")))</f>
        <v/>
      </c>
      <c r="O193" t="str">
        <f>IF(M193="","",IF(M193="[FÓRMULA MANUAL]","",IFERROR(AVERAGEIFS(DATOS!$K$2:$K$20000,DATOS!$A$2:$A$20000,M193,CONFIG_METADATA!$G$2:$G$20000,1,DATOS!$I$2:$I$20000,"Orquesta/Banda/Conjunto"),"")))</f>
        <v/>
      </c>
      <c r="P193" t="str">
        <f>IF(M193="","",IF(M193="[FÓRMULA MANUAL]","",IFERROR(AVERAGEIFS(DATOS!$K$2:$K$20000,DATOS!$A$2:$A$20000,M193,CONFIG_METADATA!$G$2:$G$20000,1,DATOS!$I$2:$I$20000,"Música de Cámara"),"")))</f>
        <v/>
      </c>
      <c r="Q193" t="str">
        <f>IF(M193="","",IF(M193="[FÓRMULA MANUAL]","",IFERROR(SUMPRODUCT((DATOS!$A$2:$A$20000=M193)*(CONFIG_METADATA!$G$2:$G$20000=1)*(COUNTIF(CONFIG_ASIGNATURAS!$B$7:$B$27,DATOS!$I$2:$I$20000)&gt;0)*(DATOS!$K$2:$K$20000))/SUMPRODUCT((DATOS!$A$2:$A$20000=M193)*(CONFIG_METADATA!$G$2:$G$20000=1)*(COUNTIF(CONFIG_ASIGNATURAS!$B$7:$B$27,DATOS!$I$2:$I$20000)&gt;0)*1),"")))</f>
        <v/>
      </c>
      <c r="T193" t="str">
        <f>IF(S193="","",IF(S193="[FÓRMULA MANUAL]","",IFERROR(AVERAGEIFS(DATOS!$K$2:$K$20000,DATOS!$A$2:$A$20000,S193,CONFIG_METADATA!$G$2:$G$20000,1,DATOS!$I$2:$I$20000,"Armonía"),"")))</f>
        <v/>
      </c>
      <c r="U193" t="str">
        <f>IF(S193="","",IF(S193="[FÓRMULA MANUAL]","",IFERROR(AVERAGEIFS(DATOS!$K$2:$K$20000,DATOS!$A$2:$A$20000,S193,CONFIG_METADATA!$G$2:$G$20000,1,DATOS!$I$2:$I$20000,"Orquesta/Banda/Conjunto"),"")))</f>
        <v/>
      </c>
      <c r="V193" t="str">
        <f>IF(S193="","",IF(S193="[FÓRMULA MANUAL]","",IFERROR(AVERAGEIFS(DATOS!$K$2:$K$20000,DATOS!$A$2:$A$20000,S193,CONFIG_METADATA!$G$2:$G$20000,1,DATOS!$I$2:$I$20000,"Música de Cámara"),"")))</f>
        <v/>
      </c>
      <c r="W193" t="str">
        <f>IF(S193="","",IF(S193="[FÓRMULA MANUAL]","",IFERROR(SUMPRODUCT((DATOS!$A$2:$A$20000=S193)*(CONFIG_METADATA!$G$2:$G$20000=1)*(COUNTIF(CONFIG_ASIGNATURAS!$B$7:$B$27,DATOS!$I$2:$I$20000)&gt;0)*(DATOS!$K$2:$K$20000))/SUMPRODUCT((DATOS!$A$2:$A$20000=S193)*(CONFIG_METADATA!$G$2:$G$20000=1)*(COUNTIF(CONFIG_ASIGNATURAS!$B$7:$B$27,DATOS!$I$2:$I$20000)&gt;0)*1),"")))</f>
        <v/>
      </c>
      <c r="Z193" t="str">
        <f>IF(Y193="","",IF(Y193="[FÓRMULA MANUAL]","",IFERROR(AVERAGEIFS(DATOS!$K$2:$K$20000,DATOS!$A$2:$A$20000,Y193,CONFIG_METADATA!$G$2:$G$20000,1,DATOS!$I$2:$I$20000,"Análisis"),"")))</f>
        <v/>
      </c>
      <c r="AA193" t="str">
        <f>IF(Y193="","",IF(Y193="[FÓRMULA MANUAL]","",IFERROR(AVERAGEIFS(DATOS!$K$2:$K$20000,DATOS!$A$2:$A$20000,Y193,CONFIG_METADATA!$G$2:$G$20000,1,DATOS!$I$2:$I$20000,"Orquesta/Banda/Conjunto"),"")))</f>
        <v/>
      </c>
      <c r="AB193" t="str">
        <f>IF(Y193="","",IF(Y193="[FÓRMULA MANUAL]","",IFERROR(AVERAGEIFS(DATOS!$K$2:$K$20000,DATOS!$A$2:$A$20000,Y193,CONFIG_METADATA!$G$2:$G$20000,1,DATOS!$I$2:$I$20000,"Música de Cámara"),"")))</f>
        <v/>
      </c>
      <c r="AC193" t="str">
        <f>IF(Y193="","",IF(Y193="[FÓRMULA MANUAL]","",IFERROR(SUMPRODUCT((DATOS!$A$2:$A$20000=Y193)*(CONFIG_METADATA!$G$2:$G$20000=1)*(COUNTIF(CONFIG_ASIGNATURAS!$B$7:$B$27,DATOS!$I$2:$I$20000)&gt;0)*(DATOS!$K$2:$K$20000))/SUMPRODUCT((DATOS!$A$2:$A$20000=Y193)*(CONFIG_METADATA!$G$2:$G$20000=1)*(COUNTIF(CONFIG_ASIGNATURAS!$B$7:$B$27,DATOS!$I$2:$I$20000)&gt;0)*1),"")))</f>
        <v/>
      </c>
      <c r="AF193" t="str">
        <f>IF(AE193="","",IF(AE193="[FÓRMULA MANUAL]","",IFERROR(AVERAGEIFS(DATOS!$K$2:$K$20000,DATOS!$A$2:$A$20000,AE193,CONFIG_METADATA!$G$2:$G$20000,1,DATOS!$I$2:$I$20000,"Análisis"),"")))</f>
        <v/>
      </c>
      <c r="AG193" t="str">
        <f>IF(AE193="","",IF(AE193="[FÓRMULA MANUAL]","",IFERROR(AVERAGEIFS(DATOS!$K$2:$K$20000,DATOS!$A$2:$A$20000,AE193,CONFIG_METADATA!$G$2:$G$20000,1,DATOS!$I$2:$I$20000,"Orquesta/Banda/Conjunto"),"")))</f>
        <v/>
      </c>
      <c r="AH193" t="str">
        <f>IF(AE193="","",IF(AE193="[FÓRMULA MANUAL]","",IFERROR(AVERAGEIFS(DATOS!$K$2:$K$20000,DATOS!$A$2:$A$20000,AE193,CONFIG_METADATA!$G$2:$G$20000,1,DATOS!$I$2:$I$20000,"Música de Cámara"),"")))</f>
        <v/>
      </c>
      <c r="AI193" t="str">
        <f>IF(AE193="","",IF(AE193="[FÓRMULA MANUAL]","",IFERROR(SUMPRODUCT((DATOS!$A$2:$A$20000=AE193)*(CONFIG_METADATA!$G$2:$G$20000=1)*(COUNTIF(CONFIG_ASIGNATURAS!$B$7:$B$27,DATOS!$I$2:$I$20000)&gt;0)*(DATOS!$K$2:$K$20000))/SUMPRODUCT((DATOS!$A$2:$A$20000=AE193)*(CONFIG_METADATA!$G$2:$G$20000=1)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MANUAL]","",IFERROR(AVERAGEIFS(DATOS!$K$2:$K$20000,DATOS!$A$2:$A$20000,A194,CONFIG_METADATA!$G$2:$G$20000,1,DATOS!$I$2:$I$20000,"Lenguaje Musical"),"")))</f>
        <v/>
      </c>
      <c r="C194" t="str">
        <f>IF(A194="","",IF(A194="[FÓRMULA MANUAL]","",IFERROR(AVERAGEIFS(DATOS!$K$2:$K$20000,DATOS!$A$2:$A$20000,A194,CONFIG_METADATA!$G$2:$G$20000,1,DATOS!$I$2:$I$20000,"Orquesta/Banda/Conjunto"),"")))</f>
        <v/>
      </c>
      <c r="D194" t="str">
        <f>IF(A194="","",IF(A194="[FÓRMULA MANUAL]","",IFERROR(AVERAGEIFS(DATOS!$K$2:$K$20000,DATOS!$A$2:$A$20000,A194,CONFIG_METADATA!$G$2:$G$20000,1,DATOS!$I$2:$I$20000,"Conjunto"),"")))</f>
        <v/>
      </c>
      <c r="E194" t="str">
        <f>IF(A194="","",IF(A194="[FÓRMULA MANUAL]","",IFERROR(SUMPRODUCT((DATOS!$A$2:$A$20000=A194)*(CONFIG_METADATA!$G$2:$G$20000=1)*(COUNTIF(CONFIG_ASIGNATURAS!$B$7:$B$27,DATOS!$I$2:$I$20000)&gt;0)*(DATOS!$K$2:$K$20000))/SUMPRODUCT((DATOS!$A$2:$A$20000=A194)*(CONFIG_METADATA!$G$2:$G$20000=1)*(COUNTIF(CONFIG_ASIGNATURAS!$B$7:$B$27,DATOS!$I$2:$I$20000)&gt;0)*1),"")))</f>
        <v/>
      </c>
      <c r="H194" t="str">
        <f>IF(G194="","",IF(G194="[FÓRMULA MANUAL]","",IFERROR(AVERAGEIFS(DATOS!$K$2:$K$20000,DATOS!$A$2:$A$20000,G194,CONFIG_METADATA!$G$2:$G$20000,1,DATOS!$I$2:$I$20000,"Lenguaje Musical"),"")))</f>
        <v/>
      </c>
      <c r="I194" t="str">
        <f>IF(G194="","",IF(G194="[FÓRMULA MANUAL]","",IFERROR(AVERAGEIFS(DATOS!$K$2:$K$20000,DATOS!$A$2:$A$20000,G194,CONFIG_METADATA!$G$2:$G$20000,1,DATOS!$I$2:$I$20000,"Orquesta/Banda/Conjunto"),"")))</f>
        <v/>
      </c>
      <c r="J194" t="str">
        <f>IF(G194="","",IF(G194="[FÓRMULA MANUAL]","",IFERROR(AVERAGEIFS(DATOS!$K$2:$K$20000,DATOS!$A$2:$A$20000,G194,CONFIG_METADATA!$G$2:$G$20000,1,DATOS!$I$2:$I$20000,"Conjunto"),"")))</f>
        <v/>
      </c>
      <c r="K194" t="str">
        <f>IF(G194="","",IF(G194="[FÓRMULA MANUAL]","",IFERROR(SUMPRODUCT((DATOS!$A$2:$A$20000=G194)*(CONFIG_METADATA!$G$2:$G$20000=1)*(COUNTIF(CONFIG_ASIGNATURAS!$B$7:$B$27,DATOS!$I$2:$I$20000)&gt;0)*(DATOS!$K$2:$K$20000))/SUMPRODUCT((DATOS!$A$2:$A$20000=G194)*(CONFIG_METADATA!$G$2:$G$20000=1)*(COUNTIF(CONFIG_ASIGNATURAS!$B$7:$B$27,DATOS!$I$2:$I$20000)&gt;0)*1),"")))</f>
        <v/>
      </c>
      <c r="N194" t="str">
        <f>IF(M194="","",IF(M194="[FÓRMULA MANUAL]","",IFERROR(AVERAGEIFS(DATOS!$K$2:$K$20000,DATOS!$A$2:$A$20000,M194,CONFIG_METADATA!$G$2:$G$20000,1,DATOS!$I$2:$I$20000,"Armonía"),"")))</f>
        <v/>
      </c>
      <c r="O194" t="str">
        <f>IF(M194="","",IF(M194="[FÓRMULA MANUAL]","",IFERROR(AVERAGEIFS(DATOS!$K$2:$K$20000,DATOS!$A$2:$A$20000,M194,CONFIG_METADATA!$G$2:$G$20000,1,DATOS!$I$2:$I$20000,"Orquesta/Banda/Conjunto"),"")))</f>
        <v/>
      </c>
      <c r="P194" t="str">
        <f>IF(M194="","",IF(M194="[FÓRMULA MANUAL]","",IFERROR(AVERAGEIFS(DATOS!$K$2:$K$20000,DATOS!$A$2:$A$20000,M194,CONFIG_METADATA!$G$2:$G$20000,1,DATOS!$I$2:$I$20000,"Música de Cámara"),"")))</f>
        <v/>
      </c>
      <c r="Q194" t="str">
        <f>IF(M194="","",IF(M194="[FÓRMULA MANUAL]","",IFERROR(SUMPRODUCT((DATOS!$A$2:$A$20000=M194)*(CONFIG_METADATA!$G$2:$G$20000=1)*(COUNTIF(CONFIG_ASIGNATURAS!$B$7:$B$27,DATOS!$I$2:$I$20000)&gt;0)*(DATOS!$K$2:$K$20000))/SUMPRODUCT((DATOS!$A$2:$A$20000=M194)*(CONFIG_METADATA!$G$2:$G$20000=1)*(COUNTIF(CONFIG_ASIGNATURAS!$B$7:$B$27,DATOS!$I$2:$I$20000)&gt;0)*1),"")))</f>
        <v/>
      </c>
      <c r="T194" t="str">
        <f>IF(S194="","",IF(S194="[FÓRMULA MANUAL]","",IFERROR(AVERAGEIFS(DATOS!$K$2:$K$20000,DATOS!$A$2:$A$20000,S194,CONFIG_METADATA!$G$2:$G$20000,1,DATOS!$I$2:$I$20000,"Armonía"),"")))</f>
        <v/>
      </c>
      <c r="U194" t="str">
        <f>IF(S194="","",IF(S194="[FÓRMULA MANUAL]","",IFERROR(AVERAGEIFS(DATOS!$K$2:$K$20000,DATOS!$A$2:$A$20000,S194,CONFIG_METADATA!$G$2:$G$20000,1,DATOS!$I$2:$I$20000,"Orquesta/Banda/Conjunto"),"")))</f>
        <v/>
      </c>
      <c r="V194" t="str">
        <f>IF(S194="","",IF(S194="[FÓRMULA MANUAL]","",IFERROR(AVERAGEIFS(DATOS!$K$2:$K$20000,DATOS!$A$2:$A$20000,S194,CONFIG_METADATA!$G$2:$G$20000,1,DATOS!$I$2:$I$20000,"Música de Cámara"),"")))</f>
        <v/>
      </c>
      <c r="W194" t="str">
        <f>IF(S194="","",IF(S194="[FÓRMULA MANUAL]","",IFERROR(SUMPRODUCT((DATOS!$A$2:$A$20000=S194)*(CONFIG_METADATA!$G$2:$G$20000=1)*(COUNTIF(CONFIG_ASIGNATURAS!$B$7:$B$27,DATOS!$I$2:$I$20000)&gt;0)*(DATOS!$K$2:$K$20000))/SUMPRODUCT((DATOS!$A$2:$A$20000=S194)*(CONFIG_METADATA!$G$2:$G$20000=1)*(COUNTIF(CONFIG_ASIGNATURAS!$B$7:$B$27,DATOS!$I$2:$I$20000)&gt;0)*1),"")))</f>
        <v/>
      </c>
      <c r="Z194" t="str">
        <f>IF(Y194="","",IF(Y194="[FÓRMULA MANUAL]","",IFERROR(AVERAGEIFS(DATOS!$K$2:$K$20000,DATOS!$A$2:$A$20000,Y194,CONFIG_METADATA!$G$2:$G$20000,1,DATOS!$I$2:$I$20000,"Análisis"),"")))</f>
        <v/>
      </c>
      <c r="AA194" t="str">
        <f>IF(Y194="","",IF(Y194="[FÓRMULA MANUAL]","",IFERROR(AVERAGEIFS(DATOS!$K$2:$K$20000,DATOS!$A$2:$A$20000,Y194,CONFIG_METADATA!$G$2:$G$20000,1,DATOS!$I$2:$I$20000,"Orquesta/Banda/Conjunto"),"")))</f>
        <v/>
      </c>
      <c r="AB194" t="str">
        <f>IF(Y194="","",IF(Y194="[FÓRMULA MANUAL]","",IFERROR(AVERAGEIFS(DATOS!$K$2:$K$20000,DATOS!$A$2:$A$20000,Y194,CONFIG_METADATA!$G$2:$G$20000,1,DATOS!$I$2:$I$20000,"Música de Cámara"),"")))</f>
        <v/>
      </c>
      <c r="AC194" t="str">
        <f>IF(Y194="","",IF(Y194="[FÓRMULA MANUAL]","",IFERROR(SUMPRODUCT((DATOS!$A$2:$A$20000=Y194)*(CONFIG_METADATA!$G$2:$G$20000=1)*(COUNTIF(CONFIG_ASIGNATURAS!$B$7:$B$27,DATOS!$I$2:$I$20000)&gt;0)*(DATOS!$K$2:$K$20000))/SUMPRODUCT((DATOS!$A$2:$A$20000=Y194)*(CONFIG_METADATA!$G$2:$G$20000=1)*(COUNTIF(CONFIG_ASIGNATURAS!$B$7:$B$27,DATOS!$I$2:$I$20000)&gt;0)*1),"")))</f>
        <v/>
      </c>
      <c r="AF194" t="str">
        <f>IF(AE194="","",IF(AE194="[FÓRMULA MANUAL]","",IFERROR(AVERAGEIFS(DATOS!$K$2:$K$20000,DATOS!$A$2:$A$20000,AE194,CONFIG_METADATA!$G$2:$G$20000,1,DATOS!$I$2:$I$20000,"Análisis"),"")))</f>
        <v/>
      </c>
      <c r="AG194" t="str">
        <f>IF(AE194="","",IF(AE194="[FÓRMULA MANUAL]","",IFERROR(AVERAGEIFS(DATOS!$K$2:$K$20000,DATOS!$A$2:$A$20000,AE194,CONFIG_METADATA!$G$2:$G$20000,1,DATOS!$I$2:$I$20000,"Orquesta/Banda/Conjunto"),"")))</f>
        <v/>
      </c>
      <c r="AH194" t="str">
        <f>IF(AE194="","",IF(AE194="[FÓRMULA MANUAL]","",IFERROR(AVERAGEIFS(DATOS!$K$2:$K$20000,DATOS!$A$2:$A$20000,AE194,CONFIG_METADATA!$G$2:$G$20000,1,DATOS!$I$2:$I$20000,"Música de Cámara"),"")))</f>
        <v/>
      </c>
      <c r="AI194" t="str">
        <f>IF(AE194="","",IF(AE194="[FÓRMULA MANUAL]","",IFERROR(SUMPRODUCT((DATOS!$A$2:$A$20000=AE194)*(CONFIG_METADATA!$G$2:$G$20000=1)*(COUNTIF(CONFIG_ASIGNATURAS!$B$7:$B$27,DATOS!$I$2:$I$20000)&gt;0)*(DATOS!$K$2:$K$20000))/SUMPRODUCT((DATOS!$A$2:$A$20000=AE194)*(CONFIG_METADATA!$G$2:$G$20000=1)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MANUAL]","",IFERROR(AVERAGEIFS(DATOS!$K$2:$K$20000,DATOS!$A$2:$A$20000,A195,CONFIG_METADATA!$G$2:$G$20000,1,DATOS!$I$2:$I$20000,"Lenguaje Musical"),"")))</f>
        <v/>
      </c>
      <c r="C195" t="str">
        <f>IF(A195="","",IF(A195="[FÓRMULA MANUAL]","",IFERROR(AVERAGEIFS(DATOS!$K$2:$K$20000,DATOS!$A$2:$A$20000,A195,CONFIG_METADATA!$G$2:$G$20000,1,DATOS!$I$2:$I$20000,"Orquesta/Banda/Conjunto"),"")))</f>
        <v/>
      </c>
      <c r="D195" t="str">
        <f>IF(A195="","",IF(A195="[FÓRMULA MANUAL]","",IFERROR(AVERAGEIFS(DATOS!$K$2:$K$20000,DATOS!$A$2:$A$20000,A195,CONFIG_METADATA!$G$2:$G$20000,1,DATOS!$I$2:$I$20000,"Conjunto"),"")))</f>
        <v/>
      </c>
      <c r="E195" t="str">
        <f>IF(A195="","",IF(A195="[FÓRMULA MANUAL]","",IFERROR(SUMPRODUCT((DATOS!$A$2:$A$20000=A195)*(CONFIG_METADATA!$G$2:$G$20000=1)*(COUNTIF(CONFIG_ASIGNATURAS!$B$7:$B$27,DATOS!$I$2:$I$20000)&gt;0)*(DATOS!$K$2:$K$20000))/SUMPRODUCT((DATOS!$A$2:$A$20000=A195)*(CONFIG_METADATA!$G$2:$G$20000=1)*(COUNTIF(CONFIG_ASIGNATURAS!$B$7:$B$27,DATOS!$I$2:$I$20000)&gt;0)*1),"")))</f>
        <v/>
      </c>
      <c r="H195" t="str">
        <f>IF(G195="","",IF(G195="[FÓRMULA MANUAL]","",IFERROR(AVERAGEIFS(DATOS!$K$2:$K$20000,DATOS!$A$2:$A$20000,G195,CONFIG_METADATA!$G$2:$G$20000,1,DATOS!$I$2:$I$20000,"Lenguaje Musical"),"")))</f>
        <v/>
      </c>
      <c r="I195" t="str">
        <f>IF(G195="","",IF(G195="[FÓRMULA MANUAL]","",IFERROR(AVERAGEIFS(DATOS!$K$2:$K$20000,DATOS!$A$2:$A$20000,G195,CONFIG_METADATA!$G$2:$G$20000,1,DATOS!$I$2:$I$20000,"Orquesta/Banda/Conjunto"),"")))</f>
        <v/>
      </c>
      <c r="J195" t="str">
        <f>IF(G195="","",IF(G195="[FÓRMULA MANUAL]","",IFERROR(AVERAGEIFS(DATOS!$K$2:$K$20000,DATOS!$A$2:$A$20000,G195,CONFIG_METADATA!$G$2:$G$20000,1,DATOS!$I$2:$I$20000,"Conjunto"),"")))</f>
        <v/>
      </c>
      <c r="K195" t="str">
        <f>IF(G195="","",IF(G195="[FÓRMULA MANUAL]","",IFERROR(SUMPRODUCT((DATOS!$A$2:$A$20000=G195)*(CONFIG_METADATA!$G$2:$G$20000=1)*(COUNTIF(CONFIG_ASIGNATURAS!$B$7:$B$27,DATOS!$I$2:$I$20000)&gt;0)*(DATOS!$K$2:$K$20000))/SUMPRODUCT((DATOS!$A$2:$A$20000=G195)*(CONFIG_METADATA!$G$2:$G$20000=1)*(COUNTIF(CONFIG_ASIGNATURAS!$B$7:$B$27,DATOS!$I$2:$I$20000)&gt;0)*1),"")))</f>
        <v/>
      </c>
      <c r="N195" t="str">
        <f>IF(M195="","",IF(M195="[FÓRMULA MANUAL]","",IFERROR(AVERAGEIFS(DATOS!$K$2:$K$20000,DATOS!$A$2:$A$20000,M195,CONFIG_METADATA!$G$2:$G$20000,1,DATOS!$I$2:$I$20000,"Armonía"),"")))</f>
        <v/>
      </c>
      <c r="O195" t="str">
        <f>IF(M195="","",IF(M195="[FÓRMULA MANUAL]","",IFERROR(AVERAGEIFS(DATOS!$K$2:$K$20000,DATOS!$A$2:$A$20000,M195,CONFIG_METADATA!$G$2:$G$20000,1,DATOS!$I$2:$I$20000,"Orquesta/Banda/Conjunto"),"")))</f>
        <v/>
      </c>
      <c r="P195" t="str">
        <f>IF(M195="","",IF(M195="[FÓRMULA MANUAL]","",IFERROR(AVERAGEIFS(DATOS!$K$2:$K$20000,DATOS!$A$2:$A$20000,M195,CONFIG_METADATA!$G$2:$G$20000,1,DATOS!$I$2:$I$20000,"Música de Cámara"),"")))</f>
        <v/>
      </c>
      <c r="Q195" t="str">
        <f>IF(M195="","",IF(M195="[FÓRMULA MANUAL]","",IFERROR(SUMPRODUCT((DATOS!$A$2:$A$20000=M195)*(CONFIG_METADATA!$G$2:$G$20000=1)*(COUNTIF(CONFIG_ASIGNATURAS!$B$7:$B$27,DATOS!$I$2:$I$20000)&gt;0)*(DATOS!$K$2:$K$20000))/SUMPRODUCT((DATOS!$A$2:$A$20000=M195)*(CONFIG_METADATA!$G$2:$G$20000=1)*(COUNTIF(CONFIG_ASIGNATURAS!$B$7:$B$27,DATOS!$I$2:$I$20000)&gt;0)*1),"")))</f>
        <v/>
      </c>
      <c r="T195" t="str">
        <f>IF(S195="","",IF(S195="[FÓRMULA MANUAL]","",IFERROR(AVERAGEIFS(DATOS!$K$2:$K$20000,DATOS!$A$2:$A$20000,S195,CONFIG_METADATA!$G$2:$G$20000,1,DATOS!$I$2:$I$20000,"Armonía"),"")))</f>
        <v/>
      </c>
      <c r="U195" t="str">
        <f>IF(S195="","",IF(S195="[FÓRMULA MANUAL]","",IFERROR(AVERAGEIFS(DATOS!$K$2:$K$20000,DATOS!$A$2:$A$20000,S195,CONFIG_METADATA!$G$2:$G$20000,1,DATOS!$I$2:$I$20000,"Orquesta/Banda/Conjunto"),"")))</f>
        <v/>
      </c>
      <c r="V195" t="str">
        <f>IF(S195="","",IF(S195="[FÓRMULA MANUAL]","",IFERROR(AVERAGEIFS(DATOS!$K$2:$K$20000,DATOS!$A$2:$A$20000,S195,CONFIG_METADATA!$G$2:$G$20000,1,DATOS!$I$2:$I$20000,"Música de Cámara"),"")))</f>
        <v/>
      </c>
      <c r="W195" t="str">
        <f>IF(S195="","",IF(S195="[FÓRMULA MANUAL]","",IFERROR(SUMPRODUCT((DATOS!$A$2:$A$20000=S195)*(CONFIG_METADATA!$G$2:$G$20000=1)*(COUNTIF(CONFIG_ASIGNATURAS!$B$7:$B$27,DATOS!$I$2:$I$20000)&gt;0)*(DATOS!$K$2:$K$20000))/SUMPRODUCT((DATOS!$A$2:$A$20000=S195)*(CONFIG_METADATA!$G$2:$G$20000=1)*(COUNTIF(CONFIG_ASIGNATURAS!$B$7:$B$27,DATOS!$I$2:$I$20000)&gt;0)*1),"")))</f>
        <v/>
      </c>
      <c r="Z195" t="str">
        <f>IF(Y195="","",IF(Y195="[FÓRMULA MANUAL]","",IFERROR(AVERAGEIFS(DATOS!$K$2:$K$20000,DATOS!$A$2:$A$20000,Y195,CONFIG_METADATA!$G$2:$G$20000,1,DATOS!$I$2:$I$20000,"Análisis"),"")))</f>
        <v/>
      </c>
      <c r="AA195" t="str">
        <f>IF(Y195="","",IF(Y195="[FÓRMULA MANUAL]","",IFERROR(AVERAGEIFS(DATOS!$K$2:$K$20000,DATOS!$A$2:$A$20000,Y195,CONFIG_METADATA!$G$2:$G$20000,1,DATOS!$I$2:$I$20000,"Orquesta/Banda/Conjunto"),"")))</f>
        <v/>
      </c>
      <c r="AB195" t="str">
        <f>IF(Y195="","",IF(Y195="[FÓRMULA MANUAL]","",IFERROR(AVERAGEIFS(DATOS!$K$2:$K$20000,DATOS!$A$2:$A$20000,Y195,CONFIG_METADATA!$G$2:$G$20000,1,DATOS!$I$2:$I$20000,"Música de Cámara"),"")))</f>
        <v/>
      </c>
      <c r="AC195" t="str">
        <f>IF(Y195="","",IF(Y195="[FÓRMULA MANUAL]","",IFERROR(SUMPRODUCT((DATOS!$A$2:$A$20000=Y195)*(CONFIG_METADATA!$G$2:$G$20000=1)*(COUNTIF(CONFIG_ASIGNATURAS!$B$7:$B$27,DATOS!$I$2:$I$20000)&gt;0)*(DATOS!$K$2:$K$20000))/SUMPRODUCT((DATOS!$A$2:$A$20000=Y195)*(CONFIG_METADATA!$G$2:$G$20000=1)*(COUNTIF(CONFIG_ASIGNATURAS!$B$7:$B$27,DATOS!$I$2:$I$20000)&gt;0)*1),"")))</f>
        <v/>
      </c>
      <c r="AF195" t="str">
        <f>IF(AE195="","",IF(AE195="[FÓRMULA MANUAL]","",IFERROR(AVERAGEIFS(DATOS!$K$2:$K$20000,DATOS!$A$2:$A$20000,AE195,CONFIG_METADATA!$G$2:$G$20000,1,DATOS!$I$2:$I$20000,"Análisis"),"")))</f>
        <v/>
      </c>
      <c r="AG195" t="str">
        <f>IF(AE195="","",IF(AE195="[FÓRMULA MANUAL]","",IFERROR(AVERAGEIFS(DATOS!$K$2:$K$20000,DATOS!$A$2:$A$20000,AE195,CONFIG_METADATA!$G$2:$G$20000,1,DATOS!$I$2:$I$20000,"Orquesta/Banda/Conjunto"),"")))</f>
        <v/>
      </c>
      <c r="AH195" t="str">
        <f>IF(AE195="","",IF(AE195="[FÓRMULA MANUAL]","",IFERROR(AVERAGEIFS(DATOS!$K$2:$K$20000,DATOS!$A$2:$A$20000,AE195,CONFIG_METADATA!$G$2:$G$20000,1,DATOS!$I$2:$I$20000,"Música de Cámara"),"")))</f>
        <v/>
      </c>
      <c r="AI195" t="str">
        <f>IF(AE195="","",IF(AE195="[FÓRMULA MANUAL]","",IFERROR(SUMPRODUCT((DATOS!$A$2:$A$20000=AE195)*(CONFIG_METADATA!$G$2:$G$20000=1)*(COUNTIF(CONFIG_ASIGNATURAS!$B$7:$B$27,DATOS!$I$2:$I$20000)&gt;0)*(DATOS!$K$2:$K$20000))/SUMPRODUCT((DATOS!$A$2:$A$20000=AE195)*(CONFIG_METADATA!$G$2:$G$20000=1)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MANUAL]","",IFERROR(AVERAGEIFS(DATOS!$K$2:$K$20000,DATOS!$A$2:$A$20000,A196,CONFIG_METADATA!$G$2:$G$20000,1,DATOS!$I$2:$I$20000,"Lenguaje Musical"),"")))</f>
        <v/>
      </c>
      <c r="C196" t="str">
        <f>IF(A196="","",IF(A196="[FÓRMULA MANUAL]","",IFERROR(AVERAGEIFS(DATOS!$K$2:$K$20000,DATOS!$A$2:$A$20000,A196,CONFIG_METADATA!$G$2:$G$20000,1,DATOS!$I$2:$I$20000,"Orquesta/Banda/Conjunto"),"")))</f>
        <v/>
      </c>
      <c r="D196" t="str">
        <f>IF(A196="","",IF(A196="[FÓRMULA MANUAL]","",IFERROR(AVERAGEIFS(DATOS!$K$2:$K$20000,DATOS!$A$2:$A$20000,A196,CONFIG_METADATA!$G$2:$G$20000,1,DATOS!$I$2:$I$20000,"Conjunto"),"")))</f>
        <v/>
      </c>
      <c r="E196" t="str">
        <f>IF(A196="","",IF(A196="[FÓRMULA MANUAL]","",IFERROR(SUMPRODUCT((DATOS!$A$2:$A$20000=A196)*(CONFIG_METADATA!$G$2:$G$20000=1)*(COUNTIF(CONFIG_ASIGNATURAS!$B$7:$B$27,DATOS!$I$2:$I$20000)&gt;0)*(DATOS!$K$2:$K$20000))/SUMPRODUCT((DATOS!$A$2:$A$20000=A196)*(CONFIG_METADATA!$G$2:$G$20000=1)*(COUNTIF(CONFIG_ASIGNATURAS!$B$7:$B$27,DATOS!$I$2:$I$20000)&gt;0)*1),"")))</f>
        <v/>
      </c>
      <c r="H196" t="str">
        <f>IF(G196="","",IF(G196="[FÓRMULA MANUAL]","",IFERROR(AVERAGEIFS(DATOS!$K$2:$K$20000,DATOS!$A$2:$A$20000,G196,CONFIG_METADATA!$G$2:$G$20000,1,DATOS!$I$2:$I$20000,"Lenguaje Musical"),"")))</f>
        <v/>
      </c>
      <c r="I196" t="str">
        <f>IF(G196="","",IF(G196="[FÓRMULA MANUAL]","",IFERROR(AVERAGEIFS(DATOS!$K$2:$K$20000,DATOS!$A$2:$A$20000,G196,CONFIG_METADATA!$G$2:$G$20000,1,DATOS!$I$2:$I$20000,"Orquesta/Banda/Conjunto"),"")))</f>
        <v/>
      </c>
      <c r="J196" t="str">
        <f>IF(G196="","",IF(G196="[FÓRMULA MANUAL]","",IFERROR(AVERAGEIFS(DATOS!$K$2:$K$20000,DATOS!$A$2:$A$20000,G196,CONFIG_METADATA!$G$2:$G$20000,1,DATOS!$I$2:$I$20000,"Conjunto"),"")))</f>
        <v/>
      </c>
      <c r="K196" t="str">
        <f>IF(G196="","",IF(G196="[FÓRMULA MANUAL]","",IFERROR(SUMPRODUCT((DATOS!$A$2:$A$20000=G196)*(CONFIG_METADATA!$G$2:$G$20000=1)*(COUNTIF(CONFIG_ASIGNATURAS!$B$7:$B$27,DATOS!$I$2:$I$20000)&gt;0)*(DATOS!$K$2:$K$20000))/SUMPRODUCT((DATOS!$A$2:$A$20000=G196)*(CONFIG_METADATA!$G$2:$G$20000=1)*(COUNTIF(CONFIG_ASIGNATURAS!$B$7:$B$27,DATOS!$I$2:$I$20000)&gt;0)*1),"")))</f>
        <v/>
      </c>
      <c r="N196" t="str">
        <f>IF(M196="","",IF(M196="[FÓRMULA MANUAL]","",IFERROR(AVERAGEIFS(DATOS!$K$2:$K$20000,DATOS!$A$2:$A$20000,M196,CONFIG_METADATA!$G$2:$G$20000,1,DATOS!$I$2:$I$20000,"Armonía"),"")))</f>
        <v/>
      </c>
      <c r="O196" t="str">
        <f>IF(M196="","",IF(M196="[FÓRMULA MANUAL]","",IFERROR(AVERAGEIFS(DATOS!$K$2:$K$20000,DATOS!$A$2:$A$20000,M196,CONFIG_METADATA!$G$2:$G$20000,1,DATOS!$I$2:$I$20000,"Orquesta/Banda/Conjunto"),"")))</f>
        <v/>
      </c>
      <c r="P196" t="str">
        <f>IF(M196="","",IF(M196="[FÓRMULA MANUAL]","",IFERROR(AVERAGEIFS(DATOS!$K$2:$K$20000,DATOS!$A$2:$A$20000,M196,CONFIG_METADATA!$G$2:$G$20000,1,DATOS!$I$2:$I$20000,"Música de Cámara"),"")))</f>
        <v/>
      </c>
      <c r="Q196" t="str">
        <f>IF(M196="","",IF(M196="[FÓRMULA MANUAL]","",IFERROR(SUMPRODUCT((DATOS!$A$2:$A$20000=M196)*(CONFIG_METADATA!$G$2:$G$20000=1)*(COUNTIF(CONFIG_ASIGNATURAS!$B$7:$B$27,DATOS!$I$2:$I$20000)&gt;0)*(DATOS!$K$2:$K$20000))/SUMPRODUCT((DATOS!$A$2:$A$20000=M196)*(CONFIG_METADATA!$G$2:$G$20000=1)*(COUNTIF(CONFIG_ASIGNATURAS!$B$7:$B$27,DATOS!$I$2:$I$20000)&gt;0)*1),"")))</f>
        <v/>
      </c>
      <c r="T196" t="str">
        <f>IF(S196="","",IF(S196="[FÓRMULA MANUAL]","",IFERROR(AVERAGEIFS(DATOS!$K$2:$K$20000,DATOS!$A$2:$A$20000,S196,CONFIG_METADATA!$G$2:$G$20000,1,DATOS!$I$2:$I$20000,"Armonía"),"")))</f>
        <v/>
      </c>
      <c r="U196" t="str">
        <f>IF(S196="","",IF(S196="[FÓRMULA MANUAL]","",IFERROR(AVERAGEIFS(DATOS!$K$2:$K$20000,DATOS!$A$2:$A$20000,S196,CONFIG_METADATA!$G$2:$G$20000,1,DATOS!$I$2:$I$20000,"Orquesta/Banda/Conjunto"),"")))</f>
        <v/>
      </c>
      <c r="V196" t="str">
        <f>IF(S196="","",IF(S196="[FÓRMULA MANUAL]","",IFERROR(AVERAGEIFS(DATOS!$K$2:$K$20000,DATOS!$A$2:$A$20000,S196,CONFIG_METADATA!$G$2:$G$20000,1,DATOS!$I$2:$I$20000,"Música de Cámara"),"")))</f>
        <v/>
      </c>
      <c r="W196" t="str">
        <f>IF(S196="","",IF(S196="[FÓRMULA MANUAL]","",IFERROR(SUMPRODUCT((DATOS!$A$2:$A$20000=S196)*(CONFIG_METADATA!$G$2:$G$20000=1)*(COUNTIF(CONFIG_ASIGNATURAS!$B$7:$B$27,DATOS!$I$2:$I$20000)&gt;0)*(DATOS!$K$2:$K$20000))/SUMPRODUCT((DATOS!$A$2:$A$20000=S196)*(CONFIG_METADATA!$G$2:$G$20000=1)*(COUNTIF(CONFIG_ASIGNATURAS!$B$7:$B$27,DATOS!$I$2:$I$20000)&gt;0)*1),"")))</f>
        <v/>
      </c>
      <c r="Z196" t="str">
        <f>IF(Y196="","",IF(Y196="[FÓRMULA MANUAL]","",IFERROR(AVERAGEIFS(DATOS!$K$2:$K$20000,DATOS!$A$2:$A$20000,Y196,CONFIG_METADATA!$G$2:$G$20000,1,DATOS!$I$2:$I$20000,"Análisis"),"")))</f>
        <v/>
      </c>
      <c r="AA196" t="str">
        <f>IF(Y196="","",IF(Y196="[FÓRMULA MANUAL]","",IFERROR(AVERAGEIFS(DATOS!$K$2:$K$20000,DATOS!$A$2:$A$20000,Y196,CONFIG_METADATA!$G$2:$G$20000,1,DATOS!$I$2:$I$20000,"Orquesta/Banda/Conjunto"),"")))</f>
        <v/>
      </c>
      <c r="AB196" t="str">
        <f>IF(Y196="","",IF(Y196="[FÓRMULA MANUAL]","",IFERROR(AVERAGEIFS(DATOS!$K$2:$K$20000,DATOS!$A$2:$A$20000,Y196,CONFIG_METADATA!$G$2:$G$20000,1,DATOS!$I$2:$I$20000,"Música de Cámara"),"")))</f>
        <v/>
      </c>
      <c r="AC196" t="str">
        <f>IF(Y196="","",IF(Y196="[FÓRMULA MANUAL]","",IFERROR(SUMPRODUCT((DATOS!$A$2:$A$20000=Y196)*(CONFIG_METADATA!$G$2:$G$20000=1)*(COUNTIF(CONFIG_ASIGNATURAS!$B$7:$B$27,DATOS!$I$2:$I$20000)&gt;0)*(DATOS!$K$2:$K$20000))/SUMPRODUCT((DATOS!$A$2:$A$20000=Y196)*(CONFIG_METADATA!$G$2:$G$20000=1)*(COUNTIF(CONFIG_ASIGNATURAS!$B$7:$B$27,DATOS!$I$2:$I$20000)&gt;0)*1),"")))</f>
        <v/>
      </c>
      <c r="AF196" t="str">
        <f>IF(AE196="","",IF(AE196="[FÓRMULA MANUAL]","",IFERROR(AVERAGEIFS(DATOS!$K$2:$K$20000,DATOS!$A$2:$A$20000,AE196,CONFIG_METADATA!$G$2:$G$20000,1,DATOS!$I$2:$I$20000,"Análisis"),"")))</f>
        <v/>
      </c>
      <c r="AG196" t="str">
        <f>IF(AE196="","",IF(AE196="[FÓRMULA MANUAL]","",IFERROR(AVERAGEIFS(DATOS!$K$2:$K$20000,DATOS!$A$2:$A$20000,AE196,CONFIG_METADATA!$G$2:$G$20000,1,DATOS!$I$2:$I$20000,"Orquesta/Banda/Conjunto"),"")))</f>
        <v/>
      </c>
      <c r="AH196" t="str">
        <f>IF(AE196="","",IF(AE196="[FÓRMULA MANUAL]","",IFERROR(AVERAGEIFS(DATOS!$K$2:$K$20000,DATOS!$A$2:$A$20000,AE196,CONFIG_METADATA!$G$2:$G$20000,1,DATOS!$I$2:$I$20000,"Música de Cámara"),"")))</f>
        <v/>
      </c>
      <c r="AI196" t="str">
        <f>IF(AE196="","",IF(AE196="[FÓRMULA MANUAL]","",IFERROR(SUMPRODUCT((DATOS!$A$2:$A$20000=AE196)*(CONFIG_METADATA!$G$2:$G$20000=1)*(COUNTIF(CONFIG_ASIGNATURAS!$B$7:$B$27,DATOS!$I$2:$I$20000)&gt;0)*(DATOS!$K$2:$K$20000))/SUMPRODUCT((DATOS!$A$2:$A$20000=AE196)*(CONFIG_METADATA!$G$2:$G$20000=1)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MANUAL]","",IFERROR(AVERAGEIFS(DATOS!$K$2:$K$20000,DATOS!$A$2:$A$20000,A197,CONFIG_METADATA!$G$2:$G$20000,1,DATOS!$I$2:$I$20000,"Lenguaje Musical"),"")))</f>
        <v/>
      </c>
      <c r="C197" t="str">
        <f>IF(A197="","",IF(A197="[FÓRMULA MANUAL]","",IFERROR(AVERAGEIFS(DATOS!$K$2:$K$20000,DATOS!$A$2:$A$20000,A197,CONFIG_METADATA!$G$2:$G$20000,1,DATOS!$I$2:$I$20000,"Orquesta/Banda/Conjunto"),"")))</f>
        <v/>
      </c>
      <c r="D197" t="str">
        <f>IF(A197="","",IF(A197="[FÓRMULA MANUAL]","",IFERROR(AVERAGEIFS(DATOS!$K$2:$K$20000,DATOS!$A$2:$A$20000,A197,CONFIG_METADATA!$G$2:$G$20000,1,DATOS!$I$2:$I$20000,"Conjunto"),"")))</f>
        <v/>
      </c>
      <c r="E197" t="str">
        <f>IF(A197="","",IF(A197="[FÓRMULA MANUAL]","",IFERROR(SUMPRODUCT((DATOS!$A$2:$A$20000=A197)*(CONFIG_METADATA!$G$2:$G$20000=1)*(COUNTIF(CONFIG_ASIGNATURAS!$B$7:$B$27,DATOS!$I$2:$I$20000)&gt;0)*(DATOS!$K$2:$K$20000))/SUMPRODUCT((DATOS!$A$2:$A$20000=A197)*(CONFIG_METADATA!$G$2:$G$20000=1)*(COUNTIF(CONFIG_ASIGNATURAS!$B$7:$B$27,DATOS!$I$2:$I$20000)&gt;0)*1),"")))</f>
        <v/>
      </c>
      <c r="H197" t="str">
        <f>IF(G197="","",IF(G197="[FÓRMULA MANUAL]","",IFERROR(AVERAGEIFS(DATOS!$K$2:$K$20000,DATOS!$A$2:$A$20000,G197,CONFIG_METADATA!$G$2:$G$20000,1,DATOS!$I$2:$I$20000,"Lenguaje Musical"),"")))</f>
        <v/>
      </c>
      <c r="I197" t="str">
        <f>IF(G197="","",IF(G197="[FÓRMULA MANUAL]","",IFERROR(AVERAGEIFS(DATOS!$K$2:$K$20000,DATOS!$A$2:$A$20000,G197,CONFIG_METADATA!$G$2:$G$20000,1,DATOS!$I$2:$I$20000,"Orquesta/Banda/Conjunto"),"")))</f>
        <v/>
      </c>
      <c r="J197" t="str">
        <f>IF(G197="","",IF(G197="[FÓRMULA MANUAL]","",IFERROR(AVERAGEIFS(DATOS!$K$2:$K$20000,DATOS!$A$2:$A$20000,G197,CONFIG_METADATA!$G$2:$G$20000,1,DATOS!$I$2:$I$20000,"Conjunto"),"")))</f>
        <v/>
      </c>
      <c r="K197" t="str">
        <f>IF(G197="","",IF(G197="[FÓRMULA MANUAL]","",IFERROR(SUMPRODUCT((DATOS!$A$2:$A$20000=G197)*(CONFIG_METADATA!$G$2:$G$20000=1)*(COUNTIF(CONFIG_ASIGNATURAS!$B$7:$B$27,DATOS!$I$2:$I$20000)&gt;0)*(DATOS!$K$2:$K$20000))/SUMPRODUCT((DATOS!$A$2:$A$20000=G197)*(CONFIG_METADATA!$G$2:$G$20000=1)*(COUNTIF(CONFIG_ASIGNATURAS!$B$7:$B$27,DATOS!$I$2:$I$20000)&gt;0)*1),"")))</f>
        <v/>
      </c>
      <c r="N197" t="str">
        <f>IF(M197="","",IF(M197="[FÓRMULA MANUAL]","",IFERROR(AVERAGEIFS(DATOS!$K$2:$K$20000,DATOS!$A$2:$A$20000,M197,CONFIG_METADATA!$G$2:$G$20000,1,DATOS!$I$2:$I$20000,"Armonía"),"")))</f>
        <v/>
      </c>
      <c r="O197" t="str">
        <f>IF(M197="","",IF(M197="[FÓRMULA MANUAL]","",IFERROR(AVERAGEIFS(DATOS!$K$2:$K$20000,DATOS!$A$2:$A$20000,M197,CONFIG_METADATA!$G$2:$G$20000,1,DATOS!$I$2:$I$20000,"Orquesta/Banda/Conjunto"),"")))</f>
        <v/>
      </c>
      <c r="P197" t="str">
        <f>IF(M197="","",IF(M197="[FÓRMULA MANUAL]","",IFERROR(AVERAGEIFS(DATOS!$K$2:$K$20000,DATOS!$A$2:$A$20000,M197,CONFIG_METADATA!$G$2:$G$20000,1,DATOS!$I$2:$I$20000,"Música de Cámara"),"")))</f>
        <v/>
      </c>
      <c r="Q197" t="str">
        <f>IF(M197="","",IF(M197="[FÓRMULA MANUAL]","",IFERROR(SUMPRODUCT((DATOS!$A$2:$A$20000=M197)*(CONFIG_METADATA!$G$2:$G$20000=1)*(COUNTIF(CONFIG_ASIGNATURAS!$B$7:$B$27,DATOS!$I$2:$I$20000)&gt;0)*(DATOS!$K$2:$K$20000))/SUMPRODUCT((DATOS!$A$2:$A$20000=M197)*(CONFIG_METADATA!$G$2:$G$20000=1)*(COUNTIF(CONFIG_ASIGNATURAS!$B$7:$B$27,DATOS!$I$2:$I$20000)&gt;0)*1),"")))</f>
        <v/>
      </c>
      <c r="T197" t="str">
        <f>IF(S197="","",IF(S197="[FÓRMULA MANUAL]","",IFERROR(AVERAGEIFS(DATOS!$K$2:$K$20000,DATOS!$A$2:$A$20000,S197,CONFIG_METADATA!$G$2:$G$20000,1,DATOS!$I$2:$I$20000,"Armonía"),"")))</f>
        <v/>
      </c>
      <c r="U197" t="str">
        <f>IF(S197="","",IF(S197="[FÓRMULA MANUAL]","",IFERROR(AVERAGEIFS(DATOS!$K$2:$K$20000,DATOS!$A$2:$A$20000,S197,CONFIG_METADATA!$G$2:$G$20000,1,DATOS!$I$2:$I$20000,"Orquesta/Banda/Conjunto"),"")))</f>
        <v/>
      </c>
      <c r="V197" t="str">
        <f>IF(S197="","",IF(S197="[FÓRMULA MANUAL]","",IFERROR(AVERAGEIFS(DATOS!$K$2:$K$20000,DATOS!$A$2:$A$20000,S197,CONFIG_METADATA!$G$2:$G$20000,1,DATOS!$I$2:$I$20000,"Música de Cámara"),"")))</f>
        <v/>
      </c>
      <c r="W197" t="str">
        <f>IF(S197="","",IF(S197="[FÓRMULA MANUAL]","",IFERROR(SUMPRODUCT((DATOS!$A$2:$A$20000=S197)*(CONFIG_METADATA!$G$2:$G$20000=1)*(COUNTIF(CONFIG_ASIGNATURAS!$B$7:$B$27,DATOS!$I$2:$I$20000)&gt;0)*(DATOS!$K$2:$K$20000))/SUMPRODUCT((DATOS!$A$2:$A$20000=S197)*(CONFIG_METADATA!$G$2:$G$20000=1)*(COUNTIF(CONFIG_ASIGNATURAS!$B$7:$B$27,DATOS!$I$2:$I$20000)&gt;0)*1),"")))</f>
        <v/>
      </c>
      <c r="Z197" t="str">
        <f>IF(Y197="","",IF(Y197="[FÓRMULA MANUAL]","",IFERROR(AVERAGEIFS(DATOS!$K$2:$K$20000,DATOS!$A$2:$A$20000,Y197,CONFIG_METADATA!$G$2:$G$20000,1,DATOS!$I$2:$I$20000,"Análisis"),"")))</f>
        <v/>
      </c>
      <c r="AA197" t="str">
        <f>IF(Y197="","",IF(Y197="[FÓRMULA MANUAL]","",IFERROR(AVERAGEIFS(DATOS!$K$2:$K$20000,DATOS!$A$2:$A$20000,Y197,CONFIG_METADATA!$G$2:$G$20000,1,DATOS!$I$2:$I$20000,"Orquesta/Banda/Conjunto"),"")))</f>
        <v/>
      </c>
      <c r="AB197" t="str">
        <f>IF(Y197="","",IF(Y197="[FÓRMULA MANUAL]","",IFERROR(AVERAGEIFS(DATOS!$K$2:$K$20000,DATOS!$A$2:$A$20000,Y197,CONFIG_METADATA!$G$2:$G$20000,1,DATOS!$I$2:$I$20000,"Música de Cámara"),"")))</f>
        <v/>
      </c>
      <c r="AC197" t="str">
        <f>IF(Y197="","",IF(Y197="[FÓRMULA MANUAL]","",IFERROR(SUMPRODUCT((DATOS!$A$2:$A$20000=Y197)*(CONFIG_METADATA!$G$2:$G$20000=1)*(COUNTIF(CONFIG_ASIGNATURAS!$B$7:$B$27,DATOS!$I$2:$I$20000)&gt;0)*(DATOS!$K$2:$K$20000))/SUMPRODUCT((DATOS!$A$2:$A$20000=Y197)*(CONFIG_METADATA!$G$2:$G$20000=1)*(COUNTIF(CONFIG_ASIGNATURAS!$B$7:$B$27,DATOS!$I$2:$I$20000)&gt;0)*1),"")))</f>
        <v/>
      </c>
      <c r="AF197" t="str">
        <f>IF(AE197="","",IF(AE197="[FÓRMULA MANUAL]","",IFERROR(AVERAGEIFS(DATOS!$K$2:$K$20000,DATOS!$A$2:$A$20000,AE197,CONFIG_METADATA!$G$2:$G$20000,1,DATOS!$I$2:$I$20000,"Análisis"),"")))</f>
        <v/>
      </c>
      <c r="AG197" t="str">
        <f>IF(AE197="","",IF(AE197="[FÓRMULA MANUAL]","",IFERROR(AVERAGEIFS(DATOS!$K$2:$K$20000,DATOS!$A$2:$A$20000,AE197,CONFIG_METADATA!$G$2:$G$20000,1,DATOS!$I$2:$I$20000,"Orquesta/Banda/Conjunto"),"")))</f>
        <v/>
      </c>
      <c r="AH197" t="str">
        <f>IF(AE197="","",IF(AE197="[FÓRMULA MANUAL]","",IFERROR(AVERAGEIFS(DATOS!$K$2:$K$20000,DATOS!$A$2:$A$20000,AE197,CONFIG_METADATA!$G$2:$G$20000,1,DATOS!$I$2:$I$20000,"Música de Cámara"),"")))</f>
        <v/>
      </c>
      <c r="AI197" t="str">
        <f>IF(AE197="","",IF(AE197="[FÓRMULA MANUAL]","",IFERROR(SUMPRODUCT((DATOS!$A$2:$A$20000=AE197)*(CONFIG_METADATA!$G$2:$G$20000=1)*(COUNTIF(CONFIG_ASIGNATURAS!$B$7:$B$27,DATOS!$I$2:$I$20000)&gt;0)*(DATOS!$K$2:$K$20000))/SUMPRODUCT((DATOS!$A$2:$A$20000=AE197)*(CONFIG_METADATA!$G$2:$G$20000=1)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MANUAL]","",IFERROR(AVERAGEIFS(DATOS!$K$2:$K$20000,DATOS!$A$2:$A$20000,A198,CONFIG_METADATA!$G$2:$G$20000,1,DATOS!$I$2:$I$20000,"Lenguaje Musical"),"")))</f>
        <v/>
      </c>
      <c r="C198" t="str">
        <f>IF(A198="","",IF(A198="[FÓRMULA MANUAL]","",IFERROR(AVERAGEIFS(DATOS!$K$2:$K$20000,DATOS!$A$2:$A$20000,A198,CONFIG_METADATA!$G$2:$G$20000,1,DATOS!$I$2:$I$20000,"Orquesta/Banda/Conjunto"),"")))</f>
        <v/>
      </c>
      <c r="D198" t="str">
        <f>IF(A198="","",IF(A198="[FÓRMULA MANUAL]","",IFERROR(AVERAGEIFS(DATOS!$K$2:$K$20000,DATOS!$A$2:$A$20000,A198,CONFIG_METADATA!$G$2:$G$20000,1,DATOS!$I$2:$I$20000,"Conjunto"),"")))</f>
        <v/>
      </c>
      <c r="E198" t="str">
        <f>IF(A198="","",IF(A198="[FÓRMULA MANUAL]","",IFERROR(SUMPRODUCT((DATOS!$A$2:$A$20000=A198)*(CONFIG_METADATA!$G$2:$G$20000=1)*(COUNTIF(CONFIG_ASIGNATURAS!$B$7:$B$27,DATOS!$I$2:$I$20000)&gt;0)*(DATOS!$K$2:$K$20000))/SUMPRODUCT((DATOS!$A$2:$A$20000=A198)*(CONFIG_METADATA!$G$2:$G$20000=1)*(COUNTIF(CONFIG_ASIGNATURAS!$B$7:$B$27,DATOS!$I$2:$I$20000)&gt;0)*1),"")))</f>
        <v/>
      </c>
      <c r="H198" t="str">
        <f>IF(G198="","",IF(G198="[FÓRMULA MANUAL]","",IFERROR(AVERAGEIFS(DATOS!$K$2:$K$20000,DATOS!$A$2:$A$20000,G198,CONFIG_METADATA!$G$2:$G$20000,1,DATOS!$I$2:$I$20000,"Lenguaje Musical"),"")))</f>
        <v/>
      </c>
      <c r="I198" t="str">
        <f>IF(G198="","",IF(G198="[FÓRMULA MANUAL]","",IFERROR(AVERAGEIFS(DATOS!$K$2:$K$20000,DATOS!$A$2:$A$20000,G198,CONFIG_METADATA!$G$2:$G$20000,1,DATOS!$I$2:$I$20000,"Orquesta/Banda/Conjunto"),"")))</f>
        <v/>
      </c>
      <c r="J198" t="str">
        <f>IF(G198="","",IF(G198="[FÓRMULA MANUAL]","",IFERROR(AVERAGEIFS(DATOS!$K$2:$K$20000,DATOS!$A$2:$A$20000,G198,CONFIG_METADATA!$G$2:$G$20000,1,DATOS!$I$2:$I$20000,"Conjunto"),"")))</f>
        <v/>
      </c>
      <c r="K198" t="str">
        <f>IF(G198="","",IF(G198="[FÓRMULA MANUAL]","",IFERROR(SUMPRODUCT((DATOS!$A$2:$A$20000=G198)*(CONFIG_METADATA!$G$2:$G$20000=1)*(COUNTIF(CONFIG_ASIGNATURAS!$B$7:$B$27,DATOS!$I$2:$I$20000)&gt;0)*(DATOS!$K$2:$K$20000))/SUMPRODUCT((DATOS!$A$2:$A$20000=G198)*(CONFIG_METADATA!$G$2:$G$20000=1)*(COUNTIF(CONFIG_ASIGNATURAS!$B$7:$B$27,DATOS!$I$2:$I$20000)&gt;0)*1),"")))</f>
        <v/>
      </c>
      <c r="N198" t="str">
        <f>IF(M198="","",IF(M198="[FÓRMULA MANUAL]","",IFERROR(AVERAGEIFS(DATOS!$K$2:$K$20000,DATOS!$A$2:$A$20000,M198,CONFIG_METADATA!$G$2:$G$20000,1,DATOS!$I$2:$I$20000,"Armonía"),"")))</f>
        <v/>
      </c>
      <c r="O198" t="str">
        <f>IF(M198="","",IF(M198="[FÓRMULA MANUAL]","",IFERROR(AVERAGEIFS(DATOS!$K$2:$K$20000,DATOS!$A$2:$A$20000,M198,CONFIG_METADATA!$G$2:$G$20000,1,DATOS!$I$2:$I$20000,"Orquesta/Banda/Conjunto"),"")))</f>
        <v/>
      </c>
      <c r="P198" t="str">
        <f>IF(M198="","",IF(M198="[FÓRMULA MANUAL]","",IFERROR(AVERAGEIFS(DATOS!$K$2:$K$20000,DATOS!$A$2:$A$20000,M198,CONFIG_METADATA!$G$2:$G$20000,1,DATOS!$I$2:$I$20000,"Música de Cámara"),"")))</f>
        <v/>
      </c>
      <c r="Q198" t="str">
        <f>IF(M198="","",IF(M198="[FÓRMULA MANUAL]","",IFERROR(SUMPRODUCT((DATOS!$A$2:$A$20000=M198)*(CONFIG_METADATA!$G$2:$G$20000=1)*(COUNTIF(CONFIG_ASIGNATURAS!$B$7:$B$27,DATOS!$I$2:$I$20000)&gt;0)*(DATOS!$K$2:$K$20000))/SUMPRODUCT((DATOS!$A$2:$A$20000=M198)*(CONFIG_METADATA!$G$2:$G$20000=1)*(COUNTIF(CONFIG_ASIGNATURAS!$B$7:$B$27,DATOS!$I$2:$I$20000)&gt;0)*1),"")))</f>
        <v/>
      </c>
      <c r="T198" t="str">
        <f>IF(S198="","",IF(S198="[FÓRMULA MANUAL]","",IFERROR(AVERAGEIFS(DATOS!$K$2:$K$20000,DATOS!$A$2:$A$20000,S198,CONFIG_METADATA!$G$2:$G$20000,1,DATOS!$I$2:$I$20000,"Armonía"),"")))</f>
        <v/>
      </c>
      <c r="U198" t="str">
        <f>IF(S198="","",IF(S198="[FÓRMULA MANUAL]","",IFERROR(AVERAGEIFS(DATOS!$K$2:$K$20000,DATOS!$A$2:$A$20000,S198,CONFIG_METADATA!$G$2:$G$20000,1,DATOS!$I$2:$I$20000,"Orquesta/Banda/Conjunto"),"")))</f>
        <v/>
      </c>
      <c r="V198" t="str">
        <f>IF(S198="","",IF(S198="[FÓRMULA MANUAL]","",IFERROR(AVERAGEIFS(DATOS!$K$2:$K$20000,DATOS!$A$2:$A$20000,S198,CONFIG_METADATA!$G$2:$G$20000,1,DATOS!$I$2:$I$20000,"Música de Cámara"),"")))</f>
        <v/>
      </c>
      <c r="W198" t="str">
        <f>IF(S198="","",IF(S198="[FÓRMULA MANUAL]","",IFERROR(SUMPRODUCT((DATOS!$A$2:$A$20000=S198)*(CONFIG_METADATA!$G$2:$G$20000=1)*(COUNTIF(CONFIG_ASIGNATURAS!$B$7:$B$27,DATOS!$I$2:$I$20000)&gt;0)*(DATOS!$K$2:$K$20000))/SUMPRODUCT((DATOS!$A$2:$A$20000=S198)*(CONFIG_METADATA!$G$2:$G$20000=1)*(COUNTIF(CONFIG_ASIGNATURAS!$B$7:$B$27,DATOS!$I$2:$I$20000)&gt;0)*1),"")))</f>
        <v/>
      </c>
      <c r="Z198" t="str">
        <f>IF(Y198="","",IF(Y198="[FÓRMULA MANUAL]","",IFERROR(AVERAGEIFS(DATOS!$K$2:$K$20000,DATOS!$A$2:$A$20000,Y198,CONFIG_METADATA!$G$2:$G$20000,1,DATOS!$I$2:$I$20000,"Análisis"),"")))</f>
        <v/>
      </c>
      <c r="AA198" t="str">
        <f>IF(Y198="","",IF(Y198="[FÓRMULA MANUAL]","",IFERROR(AVERAGEIFS(DATOS!$K$2:$K$20000,DATOS!$A$2:$A$20000,Y198,CONFIG_METADATA!$G$2:$G$20000,1,DATOS!$I$2:$I$20000,"Orquesta/Banda/Conjunto"),"")))</f>
        <v/>
      </c>
      <c r="AB198" t="str">
        <f>IF(Y198="","",IF(Y198="[FÓRMULA MANUAL]","",IFERROR(AVERAGEIFS(DATOS!$K$2:$K$20000,DATOS!$A$2:$A$20000,Y198,CONFIG_METADATA!$G$2:$G$20000,1,DATOS!$I$2:$I$20000,"Música de Cámara"),"")))</f>
        <v/>
      </c>
      <c r="AC198" t="str">
        <f>IF(Y198="","",IF(Y198="[FÓRMULA MANUAL]","",IFERROR(SUMPRODUCT((DATOS!$A$2:$A$20000=Y198)*(CONFIG_METADATA!$G$2:$G$20000=1)*(COUNTIF(CONFIG_ASIGNATURAS!$B$7:$B$27,DATOS!$I$2:$I$20000)&gt;0)*(DATOS!$K$2:$K$20000))/SUMPRODUCT((DATOS!$A$2:$A$20000=Y198)*(CONFIG_METADATA!$G$2:$G$20000=1)*(COUNTIF(CONFIG_ASIGNATURAS!$B$7:$B$27,DATOS!$I$2:$I$20000)&gt;0)*1),"")))</f>
        <v/>
      </c>
      <c r="AF198" t="str">
        <f>IF(AE198="","",IF(AE198="[FÓRMULA MANUAL]","",IFERROR(AVERAGEIFS(DATOS!$K$2:$K$20000,DATOS!$A$2:$A$20000,AE198,CONFIG_METADATA!$G$2:$G$20000,1,DATOS!$I$2:$I$20000,"Análisis"),"")))</f>
        <v/>
      </c>
      <c r="AG198" t="str">
        <f>IF(AE198="","",IF(AE198="[FÓRMULA MANUAL]","",IFERROR(AVERAGEIFS(DATOS!$K$2:$K$20000,DATOS!$A$2:$A$20000,AE198,CONFIG_METADATA!$G$2:$G$20000,1,DATOS!$I$2:$I$20000,"Orquesta/Banda/Conjunto"),"")))</f>
        <v/>
      </c>
      <c r="AH198" t="str">
        <f>IF(AE198="","",IF(AE198="[FÓRMULA MANUAL]","",IFERROR(AVERAGEIFS(DATOS!$K$2:$K$20000,DATOS!$A$2:$A$20000,AE198,CONFIG_METADATA!$G$2:$G$20000,1,DATOS!$I$2:$I$20000,"Música de Cámara"),"")))</f>
        <v/>
      </c>
      <c r="AI198" t="str">
        <f>IF(AE198="","",IF(AE198="[FÓRMULA MANUAL]","",IFERROR(SUMPRODUCT((DATOS!$A$2:$A$20000=AE198)*(CONFIG_METADATA!$G$2:$G$20000=1)*(COUNTIF(CONFIG_ASIGNATURAS!$B$7:$B$27,DATOS!$I$2:$I$20000)&gt;0)*(DATOS!$K$2:$K$20000))/SUMPRODUCT((DATOS!$A$2:$A$20000=AE198)*(CONFIG_METADATA!$G$2:$G$20000=1)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MANUAL]","",IFERROR(AVERAGEIFS(DATOS!$K$2:$K$20000,DATOS!$A$2:$A$20000,A199,CONFIG_METADATA!$G$2:$G$20000,1,DATOS!$I$2:$I$20000,"Lenguaje Musical"),"")))</f>
        <v/>
      </c>
      <c r="C199" t="str">
        <f>IF(A199="","",IF(A199="[FÓRMULA MANUAL]","",IFERROR(AVERAGEIFS(DATOS!$K$2:$K$20000,DATOS!$A$2:$A$20000,A199,CONFIG_METADATA!$G$2:$G$20000,1,DATOS!$I$2:$I$20000,"Orquesta/Banda/Conjunto"),"")))</f>
        <v/>
      </c>
      <c r="D199" t="str">
        <f>IF(A199="","",IF(A199="[FÓRMULA MANUAL]","",IFERROR(AVERAGEIFS(DATOS!$K$2:$K$20000,DATOS!$A$2:$A$20000,A199,CONFIG_METADATA!$G$2:$G$20000,1,DATOS!$I$2:$I$20000,"Conjunto"),"")))</f>
        <v/>
      </c>
      <c r="E199" t="str">
        <f>IF(A199="","",IF(A199="[FÓRMULA MANUAL]","",IFERROR(SUMPRODUCT((DATOS!$A$2:$A$20000=A199)*(CONFIG_METADATA!$G$2:$G$20000=1)*(COUNTIF(CONFIG_ASIGNATURAS!$B$7:$B$27,DATOS!$I$2:$I$20000)&gt;0)*(DATOS!$K$2:$K$20000))/SUMPRODUCT((DATOS!$A$2:$A$20000=A199)*(CONFIG_METADATA!$G$2:$G$20000=1)*(COUNTIF(CONFIG_ASIGNATURAS!$B$7:$B$27,DATOS!$I$2:$I$20000)&gt;0)*1),"")))</f>
        <v/>
      </c>
      <c r="H199" t="str">
        <f>IF(G199="","",IF(G199="[FÓRMULA MANUAL]","",IFERROR(AVERAGEIFS(DATOS!$K$2:$K$20000,DATOS!$A$2:$A$20000,G199,CONFIG_METADATA!$G$2:$G$20000,1,DATOS!$I$2:$I$20000,"Lenguaje Musical"),"")))</f>
        <v/>
      </c>
      <c r="I199" t="str">
        <f>IF(G199="","",IF(G199="[FÓRMULA MANUAL]","",IFERROR(AVERAGEIFS(DATOS!$K$2:$K$20000,DATOS!$A$2:$A$20000,G199,CONFIG_METADATA!$G$2:$G$20000,1,DATOS!$I$2:$I$20000,"Orquesta/Banda/Conjunto"),"")))</f>
        <v/>
      </c>
      <c r="J199" t="str">
        <f>IF(G199="","",IF(G199="[FÓRMULA MANUAL]","",IFERROR(AVERAGEIFS(DATOS!$K$2:$K$20000,DATOS!$A$2:$A$20000,G199,CONFIG_METADATA!$G$2:$G$20000,1,DATOS!$I$2:$I$20000,"Conjunto"),"")))</f>
        <v/>
      </c>
      <c r="K199" t="str">
        <f>IF(G199="","",IF(G199="[FÓRMULA MANUAL]","",IFERROR(SUMPRODUCT((DATOS!$A$2:$A$20000=G199)*(CONFIG_METADATA!$G$2:$G$20000=1)*(COUNTIF(CONFIG_ASIGNATURAS!$B$7:$B$27,DATOS!$I$2:$I$20000)&gt;0)*(DATOS!$K$2:$K$20000))/SUMPRODUCT((DATOS!$A$2:$A$20000=G199)*(CONFIG_METADATA!$G$2:$G$20000=1)*(COUNTIF(CONFIG_ASIGNATURAS!$B$7:$B$27,DATOS!$I$2:$I$20000)&gt;0)*1),"")))</f>
        <v/>
      </c>
      <c r="N199" t="str">
        <f>IF(M199="","",IF(M199="[FÓRMULA MANUAL]","",IFERROR(AVERAGEIFS(DATOS!$K$2:$K$20000,DATOS!$A$2:$A$20000,M199,CONFIG_METADATA!$G$2:$G$20000,1,DATOS!$I$2:$I$20000,"Armonía"),"")))</f>
        <v/>
      </c>
      <c r="O199" t="str">
        <f>IF(M199="","",IF(M199="[FÓRMULA MANUAL]","",IFERROR(AVERAGEIFS(DATOS!$K$2:$K$20000,DATOS!$A$2:$A$20000,M199,CONFIG_METADATA!$G$2:$G$20000,1,DATOS!$I$2:$I$20000,"Orquesta/Banda/Conjunto"),"")))</f>
        <v/>
      </c>
      <c r="P199" t="str">
        <f>IF(M199="","",IF(M199="[FÓRMULA MANUAL]","",IFERROR(AVERAGEIFS(DATOS!$K$2:$K$20000,DATOS!$A$2:$A$20000,M199,CONFIG_METADATA!$G$2:$G$20000,1,DATOS!$I$2:$I$20000,"Música de Cámara"),"")))</f>
        <v/>
      </c>
      <c r="Q199" t="str">
        <f>IF(M199="","",IF(M199="[FÓRMULA MANUAL]","",IFERROR(SUMPRODUCT((DATOS!$A$2:$A$20000=M199)*(CONFIG_METADATA!$G$2:$G$20000=1)*(COUNTIF(CONFIG_ASIGNATURAS!$B$7:$B$27,DATOS!$I$2:$I$20000)&gt;0)*(DATOS!$K$2:$K$20000))/SUMPRODUCT((DATOS!$A$2:$A$20000=M199)*(CONFIG_METADATA!$G$2:$G$20000=1)*(COUNTIF(CONFIG_ASIGNATURAS!$B$7:$B$27,DATOS!$I$2:$I$20000)&gt;0)*1),"")))</f>
        <v/>
      </c>
      <c r="T199" t="str">
        <f>IF(S199="","",IF(S199="[FÓRMULA MANUAL]","",IFERROR(AVERAGEIFS(DATOS!$K$2:$K$20000,DATOS!$A$2:$A$20000,S199,CONFIG_METADATA!$G$2:$G$20000,1,DATOS!$I$2:$I$20000,"Armonía"),"")))</f>
        <v/>
      </c>
      <c r="U199" t="str">
        <f>IF(S199="","",IF(S199="[FÓRMULA MANUAL]","",IFERROR(AVERAGEIFS(DATOS!$K$2:$K$20000,DATOS!$A$2:$A$20000,S199,CONFIG_METADATA!$G$2:$G$20000,1,DATOS!$I$2:$I$20000,"Orquesta/Banda/Conjunto"),"")))</f>
        <v/>
      </c>
      <c r="V199" t="str">
        <f>IF(S199="","",IF(S199="[FÓRMULA MANUAL]","",IFERROR(AVERAGEIFS(DATOS!$K$2:$K$20000,DATOS!$A$2:$A$20000,S199,CONFIG_METADATA!$G$2:$G$20000,1,DATOS!$I$2:$I$20000,"Música de Cámara"),"")))</f>
        <v/>
      </c>
      <c r="W199" t="str">
        <f>IF(S199="","",IF(S199="[FÓRMULA MANUAL]","",IFERROR(SUMPRODUCT((DATOS!$A$2:$A$20000=S199)*(CONFIG_METADATA!$G$2:$G$20000=1)*(COUNTIF(CONFIG_ASIGNATURAS!$B$7:$B$27,DATOS!$I$2:$I$20000)&gt;0)*(DATOS!$K$2:$K$20000))/SUMPRODUCT((DATOS!$A$2:$A$20000=S199)*(CONFIG_METADATA!$G$2:$G$20000=1)*(COUNTIF(CONFIG_ASIGNATURAS!$B$7:$B$27,DATOS!$I$2:$I$20000)&gt;0)*1),"")))</f>
        <v/>
      </c>
      <c r="Z199" t="str">
        <f>IF(Y199="","",IF(Y199="[FÓRMULA MANUAL]","",IFERROR(AVERAGEIFS(DATOS!$K$2:$K$20000,DATOS!$A$2:$A$20000,Y199,CONFIG_METADATA!$G$2:$G$20000,1,DATOS!$I$2:$I$20000,"Análisis"),"")))</f>
        <v/>
      </c>
      <c r="AA199" t="str">
        <f>IF(Y199="","",IF(Y199="[FÓRMULA MANUAL]","",IFERROR(AVERAGEIFS(DATOS!$K$2:$K$20000,DATOS!$A$2:$A$20000,Y199,CONFIG_METADATA!$G$2:$G$20000,1,DATOS!$I$2:$I$20000,"Orquesta/Banda/Conjunto"),"")))</f>
        <v/>
      </c>
      <c r="AB199" t="str">
        <f>IF(Y199="","",IF(Y199="[FÓRMULA MANUAL]","",IFERROR(AVERAGEIFS(DATOS!$K$2:$K$20000,DATOS!$A$2:$A$20000,Y199,CONFIG_METADATA!$G$2:$G$20000,1,DATOS!$I$2:$I$20000,"Música de Cámara"),"")))</f>
        <v/>
      </c>
      <c r="AC199" t="str">
        <f>IF(Y199="","",IF(Y199="[FÓRMULA MANUAL]","",IFERROR(SUMPRODUCT((DATOS!$A$2:$A$20000=Y199)*(CONFIG_METADATA!$G$2:$G$20000=1)*(COUNTIF(CONFIG_ASIGNATURAS!$B$7:$B$27,DATOS!$I$2:$I$20000)&gt;0)*(DATOS!$K$2:$K$20000))/SUMPRODUCT((DATOS!$A$2:$A$20000=Y199)*(CONFIG_METADATA!$G$2:$G$20000=1)*(COUNTIF(CONFIG_ASIGNATURAS!$B$7:$B$27,DATOS!$I$2:$I$20000)&gt;0)*1),"")))</f>
        <v/>
      </c>
      <c r="AF199" t="str">
        <f>IF(AE199="","",IF(AE199="[FÓRMULA MANUAL]","",IFERROR(AVERAGEIFS(DATOS!$K$2:$K$20000,DATOS!$A$2:$A$20000,AE199,CONFIG_METADATA!$G$2:$G$20000,1,DATOS!$I$2:$I$20000,"Análisis"),"")))</f>
        <v/>
      </c>
      <c r="AG199" t="str">
        <f>IF(AE199="","",IF(AE199="[FÓRMULA MANUAL]","",IFERROR(AVERAGEIFS(DATOS!$K$2:$K$20000,DATOS!$A$2:$A$20000,AE199,CONFIG_METADATA!$G$2:$G$20000,1,DATOS!$I$2:$I$20000,"Orquesta/Banda/Conjunto"),"")))</f>
        <v/>
      </c>
      <c r="AH199" t="str">
        <f>IF(AE199="","",IF(AE199="[FÓRMULA MANUAL]","",IFERROR(AVERAGEIFS(DATOS!$K$2:$K$20000,DATOS!$A$2:$A$20000,AE199,CONFIG_METADATA!$G$2:$G$20000,1,DATOS!$I$2:$I$20000,"Música de Cámara"),"")))</f>
        <v/>
      </c>
      <c r="AI199" t="str">
        <f>IF(AE199="","",IF(AE199="[FÓRMULA MANUAL]","",IFERROR(SUMPRODUCT((DATOS!$A$2:$A$20000=AE199)*(CONFIG_METADATA!$G$2:$G$20000=1)*(COUNTIF(CONFIG_ASIGNATURAS!$B$7:$B$27,DATOS!$I$2:$I$20000)&gt;0)*(DATOS!$K$2:$K$20000))/SUMPRODUCT((DATOS!$A$2:$A$20000=AE199)*(CONFIG_METADATA!$G$2:$G$20000=1)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MANUAL]","",IFERROR(AVERAGEIFS(DATOS!$K$2:$K$20000,DATOS!$A$2:$A$20000,A200,CONFIG_METADATA!$G$2:$G$20000,1,DATOS!$I$2:$I$20000,"Lenguaje Musical"),"")))</f>
        <v/>
      </c>
      <c r="C200" t="str">
        <f>IF(A200="","",IF(A200="[FÓRMULA MANUAL]","",IFERROR(AVERAGEIFS(DATOS!$K$2:$K$20000,DATOS!$A$2:$A$20000,A200,CONFIG_METADATA!$G$2:$G$20000,1,DATOS!$I$2:$I$20000,"Orquesta/Banda/Conjunto"),"")))</f>
        <v/>
      </c>
      <c r="D200" t="str">
        <f>IF(A200="","",IF(A200="[FÓRMULA MANUAL]","",IFERROR(AVERAGEIFS(DATOS!$K$2:$K$20000,DATOS!$A$2:$A$20000,A200,CONFIG_METADATA!$G$2:$G$20000,1,DATOS!$I$2:$I$20000,"Conjunto"),"")))</f>
        <v/>
      </c>
      <c r="E200" t="str">
        <f>IF(A200="","",IF(A200="[FÓRMULA MANUAL]","",IFERROR(SUMPRODUCT((DATOS!$A$2:$A$20000=A200)*(CONFIG_METADATA!$G$2:$G$20000=1)*(COUNTIF(CONFIG_ASIGNATURAS!$B$7:$B$27,DATOS!$I$2:$I$20000)&gt;0)*(DATOS!$K$2:$K$20000))/SUMPRODUCT((DATOS!$A$2:$A$20000=A200)*(CONFIG_METADATA!$G$2:$G$20000=1)*(COUNTIF(CONFIG_ASIGNATURAS!$B$7:$B$27,DATOS!$I$2:$I$20000)&gt;0)*1),"")))</f>
        <v/>
      </c>
      <c r="H200" t="str">
        <f>IF(G200="","",IF(G200="[FÓRMULA MANUAL]","",IFERROR(AVERAGEIFS(DATOS!$K$2:$K$20000,DATOS!$A$2:$A$20000,G200,CONFIG_METADATA!$G$2:$G$20000,1,DATOS!$I$2:$I$20000,"Lenguaje Musical"),"")))</f>
        <v/>
      </c>
      <c r="I200" t="str">
        <f>IF(G200="","",IF(G200="[FÓRMULA MANUAL]","",IFERROR(AVERAGEIFS(DATOS!$K$2:$K$20000,DATOS!$A$2:$A$20000,G200,CONFIG_METADATA!$G$2:$G$20000,1,DATOS!$I$2:$I$20000,"Orquesta/Banda/Conjunto"),"")))</f>
        <v/>
      </c>
      <c r="J200" t="str">
        <f>IF(G200="","",IF(G200="[FÓRMULA MANUAL]","",IFERROR(AVERAGEIFS(DATOS!$K$2:$K$20000,DATOS!$A$2:$A$20000,G200,CONFIG_METADATA!$G$2:$G$20000,1,DATOS!$I$2:$I$20000,"Conjunto"),"")))</f>
        <v/>
      </c>
      <c r="K200" t="str">
        <f>IF(G200="","",IF(G200="[FÓRMULA MANUAL]","",IFERROR(SUMPRODUCT((DATOS!$A$2:$A$20000=G200)*(CONFIG_METADATA!$G$2:$G$20000=1)*(COUNTIF(CONFIG_ASIGNATURAS!$B$7:$B$27,DATOS!$I$2:$I$20000)&gt;0)*(DATOS!$K$2:$K$20000))/SUMPRODUCT((DATOS!$A$2:$A$20000=G200)*(CONFIG_METADATA!$G$2:$G$20000=1)*(COUNTIF(CONFIG_ASIGNATURAS!$B$7:$B$27,DATOS!$I$2:$I$20000)&gt;0)*1),"")))</f>
        <v/>
      </c>
      <c r="N200" t="str">
        <f>IF(M200="","",IF(M200="[FÓRMULA MANUAL]","",IFERROR(AVERAGEIFS(DATOS!$K$2:$K$20000,DATOS!$A$2:$A$20000,M200,CONFIG_METADATA!$G$2:$G$20000,1,DATOS!$I$2:$I$20000,"Armonía"),"")))</f>
        <v/>
      </c>
      <c r="O200" t="str">
        <f>IF(M200="","",IF(M200="[FÓRMULA MANUAL]","",IFERROR(AVERAGEIFS(DATOS!$K$2:$K$20000,DATOS!$A$2:$A$20000,M200,CONFIG_METADATA!$G$2:$G$20000,1,DATOS!$I$2:$I$20000,"Orquesta/Banda/Conjunto"),"")))</f>
        <v/>
      </c>
      <c r="P200" t="str">
        <f>IF(M200="","",IF(M200="[FÓRMULA MANUAL]","",IFERROR(AVERAGEIFS(DATOS!$K$2:$K$20000,DATOS!$A$2:$A$20000,M200,CONFIG_METADATA!$G$2:$G$20000,1,DATOS!$I$2:$I$20000,"Música de Cámara"),"")))</f>
        <v/>
      </c>
      <c r="Q200" t="str">
        <f>IF(M200="","",IF(M200="[FÓRMULA MANUAL]","",IFERROR(SUMPRODUCT((DATOS!$A$2:$A$20000=M200)*(CONFIG_METADATA!$G$2:$G$20000=1)*(COUNTIF(CONFIG_ASIGNATURAS!$B$7:$B$27,DATOS!$I$2:$I$20000)&gt;0)*(DATOS!$K$2:$K$20000))/SUMPRODUCT((DATOS!$A$2:$A$20000=M200)*(CONFIG_METADATA!$G$2:$G$20000=1)*(COUNTIF(CONFIG_ASIGNATURAS!$B$7:$B$27,DATOS!$I$2:$I$20000)&gt;0)*1),"")))</f>
        <v/>
      </c>
      <c r="T200" t="str">
        <f>IF(S200="","",IF(S200="[FÓRMULA MANUAL]","",IFERROR(AVERAGEIFS(DATOS!$K$2:$K$20000,DATOS!$A$2:$A$20000,S200,CONFIG_METADATA!$G$2:$G$20000,1,DATOS!$I$2:$I$20000,"Armonía"),"")))</f>
        <v/>
      </c>
      <c r="U200" t="str">
        <f>IF(S200="","",IF(S200="[FÓRMULA MANUAL]","",IFERROR(AVERAGEIFS(DATOS!$K$2:$K$20000,DATOS!$A$2:$A$20000,S200,CONFIG_METADATA!$G$2:$G$20000,1,DATOS!$I$2:$I$20000,"Orquesta/Banda/Conjunto"),"")))</f>
        <v/>
      </c>
      <c r="V200" t="str">
        <f>IF(S200="","",IF(S200="[FÓRMULA MANUAL]","",IFERROR(AVERAGEIFS(DATOS!$K$2:$K$20000,DATOS!$A$2:$A$20000,S200,CONFIG_METADATA!$G$2:$G$20000,1,DATOS!$I$2:$I$20000,"Música de Cámara"),"")))</f>
        <v/>
      </c>
      <c r="W200" t="str">
        <f>IF(S200="","",IF(S200="[FÓRMULA MANUAL]","",IFERROR(SUMPRODUCT((DATOS!$A$2:$A$20000=S200)*(CONFIG_METADATA!$G$2:$G$20000=1)*(COUNTIF(CONFIG_ASIGNATURAS!$B$7:$B$27,DATOS!$I$2:$I$20000)&gt;0)*(DATOS!$K$2:$K$20000))/SUMPRODUCT((DATOS!$A$2:$A$20000=S200)*(CONFIG_METADATA!$G$2:$G$20000=1)*(COUNTIF(CONFIG_ASIGNATURAS!$B$7:$B$27,DATOS!$I$2:$I$20000)&gt;0)*1),"")))</f>
        <v/>
      </c>
      <c r="Z200" t="str">
        <f>IF(Y200="","",IF(Y200="[FÓRMULA MANUAL]","",IFERROR(AVERAGEIFS(DATOS!$K$2:$K$20000,DATOS!$A$2:$A$20000,Y200,CONFIG_METADATA!$G$2:$G$20000,1,DATOS!$I$2:$I$20000,"Análisis"),"")))</f>
        <v/>
      </c>
      <c r="AA200" t="str">
        <f>IF(Y200="","",IF(Y200="[FÓRMULA MANUAL]","",IFERROR(AVERAGEIFS(DATOS!$K$2:$K$20000,DATOS!$A$2:$A$20000,Y200,CONFIG_METADATA!$G$2:$G$20000,1,DATOS!$I$2:$I$20000,"Orquesta/Banda/Conjunto"),"")))</f>
        <v/>
      </c>
      <c r="AB200" t="str">
        <f>IF(Y200="","",IF(Y200="[FÓRMULA MANUAL]","",IFERROR(AVERAGEIFS(DATOS!$K$2:$K$20000,DATOS!$A$2:$A$20000,Y200,CONFIG_METADATA!$G$2:$G$20000,1,DATOS!$I$2:$I$20000,"Música de Cámara"),"")))</f>
        <v/>
      </c>
      <c r="AC200" t="str">
        <f>IF(Y200="","",IF(Y200="[FÓRMULA MANUAL]","",IFERROR(SUMPRODUCT((DATOS!$A$2:$A$20000=Y200)*(CONFIG_METADATA!$G$2:$G$20000=1)*(COUNTIF(CONFIG_ASIGNATURAS!$B$7:$B$27,DATOS!$I$2:$I$20000)&gt;0)*(DATOS!$K$2:$K$20000))/SUMPRODUCT((DATOS!$A$2:$A$20000=Y200)*(CONFIG_METADATA!$G$2:$G$20000=1)*(COUNTIF(CONFIG_ASIGNATURAS!$B$7:$B$27,DATOS!$I$2:$I$20000)&gt;0)*1),"")))</f>
        <v/>
      </c>
      <c r="AF200" t="str">
        <f>IF(AE200="","",IF(AE200="[FÓRMULA MANUAL]","",IFERROR(AVERAGEIFS(DATOS!$K$2:$K$20000,DATOS!$A$2:$A$20000,AE200,CONFIG_METADATA!$G$2:$G$20000,1,DATOS!$I$2:$I$20000,"Análisis"),"")))</f>
        <v/>
      </c>
      <c r="AG200" t="str">
        <f>IF(AE200="","",IF(AE200="[FÓRMULA MANUAL]","",IFERROR(AVERAGEIFS(DATOS!$K$2:$K$20000,DATOS!$A$2:$A$20000,AE200,CONFIG_METADATA!$G$2:$G$20000,1,DATOS!$I$2:$I$20000,"Orquesta/Banda/Conjunto"),"")))</f>
        <v/>
      </c>
      <c r="AH200" t="str">
        <f>IF(AE200="","",IF(AE200="[FÓRMULA MANUAL]","",IFERROR(AVERAGEIFS(DATOS!$K$2:$K$20000,DATOS!$A$2:$A$20000,AE200,CONFIG_METADATA!$G$2:$G$20000,1,DATOS!$I$2:$I$20000,"Música de Cámara"),"")))</f>
        <v/>
      </c>
      <c r="AI200" t="str">
        <f>IF(AE200="","",IF(AE200="[FÓRMULA MANUAL]","",IFERROR(SUMPRODUCT((DATOS!$A$2:$A$20000=AE200)*(CONFIG_METADATA!$G$2:$G$20000=1)*(COUNTIF(CONFIG_ASIGNATURAS!$B$7:$B$27,DATOS!$I$2:$I$20000)&gt;0)*(DATOS!$K$2:$K$20000))/SUMPRODUCT((DATOS!$A$2:$A$20000=AE200)*(CONFIG_METADATA!$G$2:$G$20000=1)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MANUAL]","",IFERROR(AVERAGEIFS(DATOS!$K$2:$K$20000,DATOS!$A$2:$A$20000,A201,CONFIG_METADATA!$G$2:$G$20000,1,DATOS!$I$2:$I$20000,"Lenguaje Musical"),"")))</f>
        <v/>
      </c>
      <c r="C201" t="str">
        <f>IF(A201="","",IF(A201="[FÓRMULA MANUAL]","",IFERROR(AVERAGEIFS(DATOS!$K$2:$K$20000,DATOS!$A$2:$A$20000,A201,CONFIG_METADATA!$G$2:$G$20000,1,DATOS!$I$2:$I$20000,"Orquesta/Banda/Conjunto"),"")))</f>
        <v/>
      </c>
      <c r="D201" t="str">
        <f>IF(A201="","",IF(A201="[FÓRMULA MANUAL]","",IFERROR(AVERAGEIFS(DATOS!$K$2:$K$20000,DATOS!$A$2:$A$20000,A201,CONFIG_METADATA!$G$2:$G$20000,1,DATOS!$I$2:$I$20000,"Conjunto"),"")))</f>
        <v/>
      </c>
      <c r="E201" t="str">
        <f>IF(A201="","",IF(A201="[FÓRMULA MANUAL]","",IFERROR(SUMPRODUCT((DATOS!$A$2:$A$20000=A201)*(CONFIG_METADATA!$G$2:$G$20000=1)*(COUNTIF(CONFIG_ASIGNATURAS!$B$7:$B$27,DATOS!$I$2:$I$20000)&gt;0)*(DATOS!$K$2:$K$20000))/SUMPRODUCT((DATOS!$A$2:$A$20000=A201)*(CONFIG_METADATA!$G$2:$G$20000=1)*(COUNTIF(CONFIG_ASIGNATURAS!$B$7:$B$27,DATOS!$I$2:$I$20000)&gt;0)*1),"")))</f>
        <v/>
      </c>
      <c r="H201" t="str">
        <f>IF(G201="","",IF(G201="[FÓRMULA MANUAL]","",IFERROR(AVERAGEIFS(DATOS!$K$2:$K$20000,DATOS!$A$2:$A$20000,G201,CONFIG_METADATA!$G$2:$G$20000,1,DATOS!$I$2:$I$20000,"Lenguaje Musical"),"")))</f>
        <v/>
      </c>
      <c r="I201" t="str">
        <f>IF(G201="","",IF(G201="[FÓRMULA MANUAL]","",IFERROR(AVERAGEIFS(DATOS!$K$2:$K$20000,DATOS!$A$2:$A$20000,G201,CONFIG_METADATA!$G$2:$G$20000,1,DATOS!$I$2:$I$20000,"Orquesta/Banda/Conjunto"),"")))</f>
        <v/>
      </c>
      <c r="J201" t="str">
        <f>IF(G201="","",IF(G201="[FÓRMULA MANUAL]","",IFERROR(AVERAGEIFS(DATOS!$K$2:$K$20000,DATOS!$A$2:$A$20000,G201,CONFIG_METADATA!$G$2:$G$20000,1,DATOS!$I$2:$I$20000,"Conjunto"),"")))</f>
        <v/>
      </c>
      <c r="K201" t="str">
        <f>IF(G201="","",IF(G201="[FÓRMULA MANUAL]","",IFERROR(SUMPRODUCT((DATOS!$A$2:$A$20000=G201)*(CONFIG_METADATA!$G$2:$G$20000=1)*(COUNTIF(CONFIG_ASIGNATURAS!$B$7:$B$27,DATOS!$I$2:$I$20000)&gt;0)*(DATOS!$K$2:$K$20000))/SUMPRODUCT((DATOS!$A$2:$A$20000=G201)*(CONFIG_METADATA!$G$2:$G$20000=1)*(COUNTIF(CONFIG_ASIGNATURAS!$B$7:$B$27,DATOS!$I$2:$I$20000)&gt;0)*1),"")))</f>
        <v/>
      </c>
      <c r="N201" t="str">
        <f>IF(M201="","",IF(M201="[FÓRMULA MANUAL]","",IFERROR(AVERAGEIFS(DATOS!$K$2:$K$20000,DATOS!$A$2:$A$20000,M201,CONFIG_METADATA!$G$2:$G$20000,1,DATOS!$I$2:$I$20000,"Armonía"),"")))</f>
        <v/>
      </c>
      <c r="O201" t="str">
        <f>IF(M201="","",IF(M201="[FÓRMULA MANUAL]","",IFERROR(AVERAGEIFS(DATOS!$K$2:$K$20000,DATOS!$A$2:$A$20000,M201,CONFIG_METADATA!$G$2:$G$20000,1,DATOS!$I$2:$I$20000,"Orquesta/Banda/Conjunto"),"")))</f>
        <v/>
      </c>
      <c r="P201" t="str">
        <f>IF(M201="","",IF(M201="[FÓRMULA MANUAL]","",IFERROR(AVERAGEIFS(DATOS!$K$2:$K$20000,DATOS!$A$2:$A$20000,M201,CONFIG_METADATA!$G$2:$G$20000,1,DATOS!$I$2:$I$20000,"Música de Cámara"),"")))</f>
        <v/>
      </c>
      <c r="Q201" t="str">
        <f>IF(M201="","",IF(M201="[FÓRMULA MANUAL]","",IFERROR(SUMPRODUCT((DATOS!$A$2:$A$20000=M201)*(CONFIG_METADATA!$G$2:$G$20000=1)*(COUNTIF(CONFIG_ASIGNATURAS!$B$7:$B$27,DATOS!$I$2:$I$20000)&gt;0)*(DATOS!$K$2:$K$20000))/SUMPRODUCT((DATOS!$A$2:$A$20000=M201)*(CONFIG_METADATA!$G$2:$G$20000=1)*(COUNTIF(CONFIG_ASIGNATURAS!$B$7:$B$27,DATOS!$I$2:$I$20000)&gt;0)*1),"")))</f>
        <v/>
      </c>
      <c r="T201" t="str">
        <f>IF(S201="","",IF(S201="[FÓRMULA MANUAL]","",IFERROR(AVERAGEIFS(DATOS!$K$2:$K$20000,DATOS!$A$2:$A$20000,S201,CONFIG_METADATA!$G$2:$G$20000,1,DATOS!$I$2:$I$20000,"Armonía"),"")))</f>
        <v/>
      </c>
      <c r="U201" t="str">
        <f>IF(S201="","",IF(S201="[FÓRMULA MANUAL]","",IFERROR(AVERAGEIFS(DATOS!$K$2:$K$20000,DATOS!$A$2:$A$20000,S201,CONFIG_METADATA!$G$2:$G$20000,1,DATOS!$I$2:$I$20000,"Orquesta/Banda/Conjunto"),"")))</f>
        <v/>
      </c>
      <c r="V201" t="str">
        <f>IF(S201="","",IF(S201="[FÓRMULA MANUAL]","",IFERROR(AVERAGEIFS(DATOS!$K$2:$K$20000,DATOS!$A$2:$A$20000,S201,CONFIG_METADATA!$G$2:$G$20000,1,DATOS!$I$2:$I$20000,"Música de Cámara"),"")))</f>
        <v/>
      </c>
      <c r="W201" t="str">
        <f>IF(S201="","",IF(S201="[FÓRMULA MANUAL]","",IFERROR(SUMPRODUCT((DATOS!$A$2:$A$20000=S201)*(CONFIG_METADATA!$G$2:$G$20000=1)*(COUNTIF(CONFIG_ASIGNATURAS!$B$7:$B$27,DATOS!$I$2:$I$20000)&gt;0)*(DATOS!$K$2:$K$20000))/SUMPRODUCT((DATOS!$A$2:$A$20000=S201)*(CONFIG_METADATA!$G$2:$G$20000=1)*(COUNTIF(CONFIG_ASIGNATURAS!$B$7:$B$27,DATOS!$I$2:$I$20000)&gt;0)*1),"")))</f>
        <v/>
      </c>
      <c r="Z201" t="str">
        <f>IF(Y201="","",IF(Y201="[FÓRMULA MANUAL]","",IFERROR(AVERAGEIFS(DATOS!$K$2:$K$20000,DATOS!$A$2:$A$20000,Y201,CONFIG_METADATA!$G$2:$G$20000,1,DATOS!$I$2:$I$20000,"Análisis"),"")))</f>
        <v/>
      </c>
      <c r="AA201" t="str">
        <f>IF(Y201="","",IF(Y201="[FÓRMULA MANUAL]","",IFERROR(AVERAGEIFS(DATOS!$K$2:$K$20000,DATOS!$A$2:$A$20000,Y201,CONFIG_METADATA!$G$2:$G$20000,1,DATOS!$I$2:$I$20000,"Orquesta/Banda/Conjunto"),"")))</f>
        <v/>
      </c>
      <c r="AB201" t="str">
        <f>IF(Y201="","",IF(Y201="[FÓRMULA MANUAL]","",IFERROR(AVERAGEIFS(DATOS!$K$2:$K$20000,DATOS!$A$2:$A$20000,Y201,CONFIG_METADATA!$G$2:$G$20000,1,DATOS!$I$2:$I$20000,"Música de Cámara"),"")))</f>
        <v/>
      </c>
      <c r="AC201" t="str">
        <f>IF(Y201="","",IF(Y201="[FÓRMULA MANUAL]","",IFERROR(SUMPRODUCT((DATOS!$A$2:$A$20000=Y201)*(CONFIG_METADATA!$G$2:$G$20000=1)*(COUNTIF(CONFIG_ASIGNATURAS!$B$7:$B$27,DATOS!$I$2:$I$20000)&gt;0)*(DATOS!$K$2:$K$20000))/SUMPRODUCT((DATOS!$A$2:$A$20000=Y201)*(CONFIG_METADATA!$G$2:$G$20000=1)*(COUNTIF(CONFIG_ASIGNATURAS!$B$7:$B$27,DATOS!$I$2:$I$20000)&gt;0)*1),"")))</f>
        <v/>
      </c>
      <c r="AF201" t="str">
        <f>IF(AE201="","",IF(AE201="[FÓRMULA MANUAL]","",IFERROR(AVERAGEIFS(DATOS!$K$2:$K$20000,DATOS!$A$2:$A$20000,AE201,CONFIG_METADATA!$G$2:$G$20000,1,DATOS!$I$2:$I$20000,"Análisis"),"")))</f>
        <v/>
      </c>
      <c r="AG201" t="str">
        <f>IF(AE201="","",IF(AE201="[FÓRMULA MANUAL]","",IFERROR(AVERAGEIFS(DATOS!$K$2:$K$20000,DATOS!$A$2:$A$20000,AE201,CONFIG_METADATA!$G$2:$G$20000,1,DATOS!$I$2:$I$20000,"Orquesta/Banda/Conjunto"),"")))</f>
        <v/>
      </c>
      <c r="AH201" t="str">
        <f>IF(AE201="","",IF(AE201="[FÓRMULA MANUAL]","",IFERROR(AVERAGEIFS(DATOS!$K$2:$K$20000,DATOS!$A$2:$A$20000,AE201,CONFIG_METADATA!$G$2:$G$20000,1,DATOS!$I$2:$I$20000,"Música de Cámara"),"")))</f>
        <v/>
      </c>
      <c r="AI201" t="str">
        <f>IF(AE201="","",IF(AE201="[FÓRMULA MANUAL]","",IFERROR(SUMPRODUCT((DATOS!$A$2:$A$20000=AE201)*(CONFIG_METADATA!$G$2:$G$20000=1)*(COUNTIF(CONFIG_ASIGNATURAS!$B$7:$B$27,DATOS!$I$2:$I$20000)&gt;0)*(DATOS!$K$2:$K$20000))/SUMPRODUCT((DATOS!$A$2:$A$20000=AE201)*(CONFIG_METADATA!$G$2:$G$20000=1)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MANUAL]","",IFERROR(AVERAGEIFS(DATOS!$K$2:$K$20000,DATOS!$A$2:$A$20000,A202,CONFIG_METADATA!$G$2:$G$20000,1,DATOS!$I$2:$I$20000,"Lenguaje Musical"),"")))</f>
        <v/>
      </c>
      <c r="C202" t="str">
        <f>IF(A202="","",IF(A202="[FÓRMULA MANUAL]","",IFERROR(AVERAGEIFS(DATOS!$K$2:$K$20000,DATOS!$A$2:$A$20000,A202,CONFIG_METADATA!$G$2:$G$20000,1,DATOS!$I$2:$I$20000,"Orquesta/Banda/Conjunto"),"")))</f>
        <v/>
      </c>
      <c r="D202" t="str">
        <f>IF(A202="","",IF(A202="[FÓRMULA MANUAL]","",IFERROR(AVERAGEIFS(DATOS!$K$2:$K$20000,DATOS!$A$2:$A$20000,A202,CONFIG_METADATA!$G$2:$G$20000,1,DATOS!$I$2:$I$20000,"Conjunto"),"")))</f>
        <v/>
      </c>
      <c r="E202" t="str">
        <f>IF(A202="","",IF(A202="[FÓRMULA MANUAL]","",IFERROR(SUMPRODUCT((DATOS!$A$2:$A$20000=A202)*(CONFIG_METADATA!$G$2:$G$20000=1)*(COUNTIF(CONFIG_ASIGNATURAS!$B$7:$B$27,DATOS!$I$2:$I$20000)&gt;0)*(DATOS!$K$2:$K$20000))/SUMPRODUCT((DATOS!$A$2:$A$20000=A202)*(CONFIG_METADATA!$G$2:$G$20000=1)*(COUNTIF(CONFIG_ASIGNATURAS!$B$7:$B$27,DATOS!$I$2:$I$20000)&gt;0)*1),"")))</f>
        <v/>
      </c>
      <c r="H202" t="str">
        <f>IF(G202="","",IF(G202="[FÓRMULA MANUAL]","",IFERROR(AVERAGEIFS(DATOS!$K$2:$K$20000,DATOS!$A$2:$A$20000,G202,CONFIG_METADATA!$G$2:$G$20000,1,DATOS!$I$2:$I$20000,"Lenguaje Musical"),"")))</f>
        <v/>
      </c>
      <c r="I202" t="str">
        <f>IF(G202="","",IF(G202="[FÓRMULA MANUAL]","",IFERROR(AVERAGEIFS(DATOS!$K$2:$K$20000,DATOS!$A$2:$A$20000,G202,CONFIG_METADATA!$G$2:$G$20000,1,DATOS!$I$2:$I$20000,"Orquesta/Banda/Conjunto"),"")))</f>
        <v/>
      </c>
      <c r="J202" t="str">
        <f>IF(G202="","",IF(G202="[FÓRMULA MANUAL]","",IFERROR(AVERAGEIFS(DATOS!$K$2:$K$20000,DATOS!$A$2:$A$20000,G202,CONFIG_METADATA!$G$2:$G$20000,1,DATOS!$I$2:$I$20000,"Conjunto"),"")))</f>
        <v/>
      </c>
      <c r="K202" t="str">
        <f>IF(G202="","",IF(G202="[FÓRMULA MANUAL]","",IFERROR(SUMPRODUCT((DATOS!$A$2:$A$20000=G202)*(CONFIG_METADATA!$G$2:$G$20000=1)*(COUNTIF(CONFIG_ASIGNATURAS!$B$7:$B$27,DATOS!$I$2:$I$20000)&gt;0)*(DATOS!$K$2:$K$20000))/SUMPRODUCT((DATOS!$A$2:$A$20000=G202)*(CONFIG_METADATA!$G$2:$G$20000=1)*(COUNTIF(CONFIG_ASIGNATURAS!$B$7:$B$27,DATOS!$I$2:$I$20000)&gt;0)*1),"")))</f>
        <v/>
      </c>
      <c r="N202" t="str">
        <f>IF(M202="","",IF(M202="[FÓRMULA MANUAL]","",IFERROR(AVERAGEIFS(DATOS!$K$2:$K$20000,DATOS!$A$2:$A$20000,M202,CONFIG_METADATA!$G$2:$G$20000,1,DATOS!$I$2:$I$20000,"Armonía"),"")))</f>
        <v/>
      </c>
      <c r="O202" t="str">
        <f>IF(M202="","",IF(M202="[FÓRMULA MANUAL]","",IFERROR(AVERAGEIFS(DATOS!$K$2:$K$20000,DATOS!$A$2:$A$20000,M202,CONFIG_METADATA!$G$2:$G$20000,1,DATOS!$I$2:$I$20000,"Orquesta/Banda/Conjunto"),"")))</f>
        <v/>
      </c>
      <c r="P202" t="str">
        <f>IF(M202="","",IF(M202="[FÓRMULA MANUAL]","",IFERROR(AVERAGEIFS(DATOS!$K$2:$K$20000,DATOS!$A$2:$A$20000,M202,CONFIG_METADATA!$G$2:$G$20000,1,DATOS!$I$2:$I$20000,"Música de Cámara"),"")))</f>
        <v/>
      </c>
      <c r="Q202" t="str">
        <f>IF(M202="","",IF(M202="[FÓRMULA MANUAL]","",IFERROR(SUMPRODUCT((DATOS!$A$2:$A$20000=M202)*(CONFIG_METADATA!$G$2:$G$20000=1)*(COUNTIF(CONFIG_ASIGNATURAS!$B$7:$B$27,DATOS!$I$2:$I$20000)&gt;0)*(DATOS!$K$2:$K$20000))/SUMPRODUCT((DATOS!$A$2:$A$20000=M202)*(CONFIG_METADATA!$G$2:$G$20000=1)*(COUNTIF(CONFIG_ASIGNATURAS!$B$7:$B$27,DATOS!$I$2:$I$20000)&gt;0)*1),"")))</f>
        <v/>
      </c>
      <c r="T202" t="str">
        <f>IF(S202="","",IF(S202="[FÓRMULA MANUAL]","",IFERROR(AVERAGEIFS(DATOS!$K$2:$K$20000,DATOS!$A$2:$A$20000,S202,CONFIG_METADATA!$G$2:$G$20000,1,DATOS!$I$2:$I$20000,"Armonía"),"")))</f>
        <v/>
      </c>
      <c r="U202" t="str">
        <f>IF(S202="","",IF(S202="[FÓRMULA MANUAL]","",IFERROR(AVERAGEIFS(DATOS!$K$2:$K$20000,DATOS!$A$2:$A$20000,S202,CONFIG_METADATA!$G$2:$G$20000,1,DATOS!$I$2:$I$20000,"Orquesta/Banda/Conjunto"),"")))</f>
        <v/>
      </c>
      <c r="V202" t="str">
        <f>IF(S202="","",IF(S202="[FÓRMULA MANUAL]","",IFERROR(AVERAGEIFS(DATOS!$K$2:$K$20000,DATOS!$A$2:$A$20000,S202,CONFIG_METADATA!$G$2:$G$20000,1,DATOS!$I$2:$I$20000,"Música de Cámara"),"")))</f>
        <v/>
      </c>
      <c r="W202" t="str">
        <f>IF(S202="","",IF(S202="[FÓRMULA MANUAL]","",IFERROR(SUMPRODUCT((DATOS!$A$2:$A$20000=S202)*(CONFIG_METADATA!$G$2:$G$20000=1)*(COUNTIF(CONFIG_ASIGNATURAS!$B$7:$B$27,DATOS!$I$2:$I$20000)&gt;0)*(DATOS!$K$2:$K$20000))/SUMPRODUCT((DATOS!$A$2:$A$20000=S202)*(CONFIG_METADATA!$G$2:$G$20000=1)*(COUNTIF(CONFIG_ASIGNATURAS!$B$7:$B$27,DATOS!$I$2:$I$20000)&gt;0)*1),"")))</f>
        <v/>
      </c>
      <c r="Z202" t="str">
        <f>IF(Y202="","",IF(Y202="[FÓRMULA MANUAL]","",IFERROR(AVERAGEIFS(DATOS!$K$2:$K$20000,DATOS!$A$2:$A$20000,Y202,CONFIG_METADATA!$G$2:$G$20000,1,DATOS!$I$2:$I$20000,"Análisis"),"")))</f>
        <v/>
      </c>
      <c r="AA202" t="str">
        <f>IF(Y202="","",IF(Y202="[FÓRMULA MANUAL]","",IFERROR(AVERAGEIFS(DATOS!$K$2:$K$20000,DATOS!$A$2:$A$20000,Y202,CONFIG_METADATA!$G$2:$G$20000,1,DATOS!$I$2:$I$20000,"Orquesta/Banda/Conjunto"),"")))</f>
        <v/>
      </c>
      <c r="AB202" t="str">
        <f>IF(Y202="","",IF(Y202="[FÓRMULA MANUAL]","",IFERROR(AVERAGEIFS(DATOS!$K$2:$K$20000,DATOS!$A$2:$A$20000,Y202,CONFIG_METADATA!$G$2:$G$20000,1,DATOS!$I$2:$I$20000,"Música de Cámara"),"")))</f>
        <v/>
      </c>
      <c r="AC202" t="str">
        <f>IF(Y202="","",IF(Y202="[FÓRMULA MANUAL]","",IFERROR(SUMPRODUCT((DATOS!$A$2:$A$20000=Y202)*(CONFIG_METADATA!$G$2:$G$20000=1)*(COUNTIF(CONFIG_ASIGNATURAS!$B$7:$B$27,DATOS!$I$2:$I$20000)&gt;0)*(DATOS!$K$2:$K$20000))/SUMPRODUCT((DATOS!$A$2:$A$20000=Y202)*(CONFIG_METADATA!$G$2:$G$20000=1)*(COUNTIF(CONFIG_ASIGNATURAS!$B$7:$B$27,DATOS!$I$2:$I$20000)&gt;0)*1),"")))</f>
        <v/>
      </c>
      <c r="AF202" t="str">
        <f>IF(AE202="","",IF(AE202="[FÓRMULA MANUAL]","",IFERROR(AVERAGEIFS(DATOS!$K$2:$K$20000,DATOS!$A$2:$A$20000,AE202,CONFIG_METADATA!$G$2:$G$20000,1,DATOS!$I$2:$I$20000,"Análisis"),"")))</f>
        <v/>
      </c>
      <c r="AG202" t="str">
        <f>IF(AE202="","",IF(AE202="[FÓRMULA MANUAL]","",IFERROR(AVERAGEIFS(DATOS!$K$2:$K$20000,DATOS!$A$2:$A$20000,AE202,CONFIG_METADATA!$G$2:$G$20000,1,DATOS!$I$2:$I$20000,"Orquesta/Banda/Conjunto"),"")))</f>
        <v/>
      </c>
      <c r="AH202" t="str">
        <f>IF(AE202="","",IF(AE202="[FÓRMULA MANUAL]","",IFERROR(AVERAGEIFS(DATOS!$K$2:$K$20000,DATOS!$A$2:$A$20000,AE202,CONFIG_METADATA!$G$2:$G$20000,1,DATOS!$I$2:$I$20000,"Música de Cámara"),"")))</f>
        <v/>
      </c>
      <c r="AI202" t="str">
        <f>IF(AE202="","",IF(AE202="[FÓRMULA MANUAL]","",IFERROR(SUMPRODUCT((DATOS!$A$2:$A$20000=AE202)*(CONFIG_METADATA!$G$2:$G$20000=1)*(COUNTIF(CONFIG_ASIGNATURAS!$B$7:$B$27,DATOS!$I$2:$I$20000)&gt;0)*(DATOS!$K$2:$K$20000))/SUMPRODUCT((DATOS!$A$2:$A$20000=AE202)*(CONFIG_METADATA!$G$2:$G$20000=1)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MANUAL]","",IFERROR(AVERAGEIFS(DATOS!$K$2:$K$20000,DATOS!$A$2:$A$20000,A203,CONFIG_METADATA!$G$2:$G$20000,1,DATOS!$I$2:$I$20000,"Lenguaje Musical"),"")))</f>
        <v/>
      </c>
      <c r="C203" t="str">
        <f>IF(A203="","",IF(A203="[FÓRMULA MANUAL]","",IFERROR(AVERAGEIFS(DATOS!$K$2:$K$20000,DATOS!$A$2:$A$20000,A203,CONFIG_METADATA!$G$2:$G$20000,1,DATOS!$I$2:$I$20000,"Orquesta/Banda/Conjunto"),"")))</f>
        <v/>
      </c>
      <c r="D203" t="str">
        <f>IF(A203="","",IF(A203="[FÓRMULA MANUAL]","",IFERROR(AVERAGEIFS(DATOS!$K$2:$K$20000,DATOS!$A$2:$A$20000,A203,CONFIG_METADATA!$G$2:$G$20000,1,DATOS!$I$2:$I$20000,"Conjunto"),"")))</f>
        <v/>
      </c>
      <c r="E203" t="str">
        <f>IF(A203="","",IF(A203="[FÓRMULA MANUAL]","",IFERROR(SUMPRODUCT((DATOS!$A$2:$A$20000=A203)*(CONFIG_METADATA!$G$2:$G$20000=1)*(COUNTIF(CONFIG_ASIGNATURAS!$B$7:$B$27,DATOS!$I$2:$I$20000)&gt;0)*(DATOS!$K$2:$K$20000))/SUMPRODUCT((DATOS!$A$2:$A$20000=A203)*(CONFIG_METADATA!$G$2:$G$20000=1)*(COUNTIF(CONFIG_ASIGNATURAS!$B$7:$B$27,DATOS!$I$2:$I$20000)&gt;0)*1),"")))</f>
        <v/>
      </c>
      <c r="H203" t="str">
        <f>IF(G203="","",IF(G203="[FÓRMULA MANUAL]","",IFERROR(AVERAGEIFS(DATOS!$K$2:$K$20000,DATOS!$A$2:$A$20000,G203,CONFIG_METADATA!$G$2:$G$20000,1,DATOS!$I$2:$I$20000,"Lenguaje Musical"),"")))</f>
        <v/>
      </c>
      <c r="I203" t="str">
        <f>IF(G203="","",IF(G203="[FÓRMULA MANUAL]","",IFERROR(AVERAGEIFS(DATOS!$K$2:$K$20000,DATOS!$A$2:$A$20000,G203,CONFIG_METADATA!$G$2:$G$20000,1,DATOS!$I$2:$I$20000,"Orquesta/Banda/Conjunto"),"")))</f>
        <v/>
      </c>
      <c r="J203" t="str">
        <f>IF(G203="","",IF(G203="[FÓRMULA MANUAL]","",IFERROR(AVERAGEIFS(DATOS!$K$2:$K$20000,DATOS!$A$2:$A$20000,G203,CONFIG_METADATA!$G$2:$G$20000,1,DATOS!$I$2:$I$20000,"Conjunto"),"")))</f>
        <v/>
      </c>
      <c r="K203" t="str">
        <f>IF(G203="","",IF(G203="[FÓRMULA MANUAL]","",IFERROR(SUMPRODUCT((DATOS!$A$2:$A$20000=G203)*(CONFIG_METADATA!$G$2:$G$20000=1)*(COUNTIF(CONFIG_ASIGNATURAS!$B$7:$B$27,DATOS!$I$2:$I$20000)&gt;0)*(DATOS!$K$2:$K$20000))/SUMPRODUCT((DATOS!$A$2:$A$20000=G203)*(CONFIG_METADATA!$G$2:$G$20000=1)*(COUNTIF(CONFIG_ASIGNATURAS!$B$7:$B$27,DATOS!$I$2:$I$20000)&gt;0)*1),"")))</f>
        <v/>
      </c>
      <c r="N203" t="str">
        <f>IF(M203="","",IF(M203="[FÓRMULA MANUAL]","",IFERROR(AVERAGEIFS(DATOS!$K$2:$K$20000,DATOS!$A$2:$A$20000,M203,CONFIG_METADATA!$G$2:$G$20000,1,DATOS!$I$2:$I$20000,"Armonía"),"")))</f>
        <v/>
      </c>
      <c r="O203" t="str">
        <f>IF(M203="","",IF(M203="[FÓRMULA MANUAL]","",IFERROR(AVERAGEIFS(DATOS!$K$2:$K$20000,DATOS!$A$2:$A$20000,M203,CONFIG_METADATA!$G$2:$G$20000,1,DATOS!$I$2:$I$20000,"Orquesta/Banda/Conjunto"),"")))</f>
        <v/>
      </c>
      <c r="P203" t="str">
        <f>IF(M203="","",IF(M203="[FÓRMULA MANUAL]","",IFERROR(AVERAGEIFS(DATOS!$K$2:$K$20000,DATOS!$A$2:$A$20000,M203,CONFIG_METADATA!$G$2:$G$20000,1,DATOS!$I$2:$I$20000,"Música de Cámara"),"")))</f>
        <v/>
      </c>
      <c r="Q203" t="str">
        <f>IF(M203="","",IF(M203="[FÓRMULA MANUAL]","",IFERROR(SUMPRODUCT((DATOS!$A$2:$A$20000=M203)*(CONFIG_METADATA!$G$2:$G$20000=1)*(COUNTIF(CONFIG_ASIGNATURAS!$B$7:$B$27,DATOS!$I$2:$I$20000)&gt;0)*(DATOS!$K$2:$K$20000))/SUMPRODUCT((DATOS!$A$2:$A$20000=M203)*(CONFIG_METADATA!$G$2:$G$20000=1)*(COUNTIF(CONFIG_ASIGNATURAS!$B$7:$B$27,DATOS!$I$2:$I$20000)&gt;0)*1),"")))</f>
        <v/>
      </c>
      <c r="T203" t="str">
        <f>IF(S203="","",IF(S203="[FÓRMULA MANUAL]","",IFERROR(AVERAGEIFS(DATOS!$K$2:$K$20000,DATOS!$A$2:$A$20000,S203,CONFIG_METADATA!$G$2:$G$20000,1,DATOS!$I$2:$I$20000,"Armonía"),"")))</f>
        <v/>
      </c>
      <c r="U203" t="str">
        <f>IF(S203="","",IF(S203="[FÓRMULA MANUAL]","",IFERROR(AVERAGEIFS(DATOS!$K$2:$K$20000,DATOS!$A$2:$A$20000,S203,CONFIG_METADATA!$G$2:$G$20000,1,DATOS!$I$2:$I$20000,"Orquesta/Banda/Conjunto"),"")))</f>
        <v/>
      </c>
      <c r="V203" t="str">
        <f>IF(S203="","",IF(S203="[FÓRMULA MANUAL]","",IFERROR(AVERAGEIFS(DATOS!$K$2:$K$20000,DATOS!$A$2:$A$20000,S203,CONFIG_METADATA!$G$2:$G$20000,1,DATOS!$I$2:$I$20000,"Música de Cámara"),"")))</f>
        <v/>
      </c>
      <c r="W203" t="str">
        <f>IF(S203="","",IF(S203="[FÓRMULA MANUAL]","",IFERROR(SUMPRODUCT((DATOS!$A$2:$A$20000=S203)*(CONFIG_METADATA!$G$2:$G$20000=1)*(COUNTIF(CONFIG_ASIGNATURAS!$B$7:$B$27,DATOS!$I$2:$I$20000)&gt;0)*(DATOS!$K$2:$K$20000))/SUMPRODUCT((DATOS!$A$2:$A$20000=S203)*(CONFIG_METADATA!$G$2:$G$20000=1)*(COUNTIF(CONFIG_ASIGNATURAS!$B$7:$B$27,DATOS!$I$2:$I$20000)&gt;0)*1),"")))</f>
        <v/>
      </c>
      <c r="Z203" t="str">
        <f>IF(Y203="","",IF(Y203="[FÓRMULA MANUAL]","",IFERROR(AVERAGEIFS(DATOS!$K$2:$K$20000,DATOS!$A$2:$A$20000,Y203,CONFIG_METADATA!$G$2:$G$20000,1,DATOS!$I$2:$I$20000,"Análisis"),"")))</f>
        <v/>
      </c>
      <c r="AA203" t="str">
        <f>IF(Y203="","",IF(Y203="[FÓRMULA MANUAL]","",IFERROR(AVERAGEIFS(DATOS!$K$2:$K$20000,DATOS!$A$2:$A$20000,Y203,CONFIG_METADATA!$G$2:$G$20000,1,DATOS!$I$2:$I$20000,"Orquesta/Banda/Conjunto"),"")))</f>
        <v/>
      </c>
      <c r="AB203" t="str">
        <f>IF(Y203="","",IF(Y203="[FÓRMULA MANUAL]","",IFERROR(AVERAGEIFS(DATOS!$K$2:$K$20000,DATOS!$A$2:$A$20000,Y203,CONFIG_METADATA!$G$2:$G$20000,1,DATOS!$I$2:$I$20000,"Música de Cámara"),"")))</f>
        <v/>
      </c>
      <c r="AC203" t="str">
        <f>IF(Y203="","",IF(Y203="[FÓRMULA MANUAL]","",IFERROR(SUMPRODUCT((DATOS!$A$2:$A$20000=Y203)*(CONFIG_METADATA!$G$2:$G$20000=1)*(COUNTIF(CONFIG_ASIGNATURAS!$B$7:$B$27,DATOS!$I$2:$I$20000)&gt;0)*(DATOS!$K$2:$K$20000))/SUMPRODUCT((DATOS!$A$2:$A$20000=Y203)*(CONFIG_METADATA!$G$2:$G$20000=1)*(COUNTIF(CONFIG_ASIGNATURAS!$B$7:$B$27,DATOS!$I$2:$I$20000)&gt;0)*1),"")))</f>
        <v/>
      </c>
      <c r="AF203" t="str">
        <f>IF(AE203="","",IF(AE203="[FÓRMULA MANUAL]","",IFERROR(AVERAGEIFS(DATOS!$K$2:$K$20000,DATOS!$A$2:$A$20000,AE203,CONFIG_METADATA!$G$2:$G$20000,1,DATOS!$I$2:$I$20000,"Análisis"),"")))</f>
        <v/>
      </c>
      <c r="AG203" t="str">
        <f>IF(AE203="","",IF(AE203="[FÓRMULA MANUAL]","",IFERROR(AVERAGEIFS(DATOS!$K$2:$K$20000,DATOS!$A$2:$A$20000,AE203,CONFIG_METADATA!$G$2:$G$20000,1,DATOS!$I$2:$I$20000,"Orquesta/Banda/Conjunto"),"")))</f>
        <v/>
      </c>
      <c r="AH203" t="str">
        <f>IF(AE203="","",IF(AE203="[FÓRMULA MANUAL]","",IFERROR(AVERAGEIFS(DATOS!$K$2:$K$20000,DATOS!$A$2:$A$20000,AE203,CONFIG_METADATA!$G$2:$G$20000,1,DATOS!$I$2:$I$20000,"Música de Cámara"),"")))</f>
        <v/>
      </c>
      <c r="AI203" t="str">
        <f>IF(AE203="","",IF(AE203="[FÓRMULA MANUAL]","",IFERROR(SUMPRODUCT((DATOS!$A$2:$A$20000=AE203)*(CONFIG_METADATA!$G$2:$G$20000=1)*(COUNTIF(CONFIG_ASIGNATURAS!$B$7:$B$27,DATOS!$I$2:$I$20000)&gt;0)*(DATOS!$K$2:$K$20000))/SUMPRODUCT((DATOS!$A$2:$A$20000=AE203)*(CONFIG_METADATA!$G$2:$G$20000=1)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MANUAL]","",IFERROR(AVERAGEIFS(DATOS!$K$2:$K$20000,DATOS!$A$2:$A$20000,A204,CONFIG_METADATA!$G$2:$G$20000,1,DATOS!$I$2:$I$20000,"Lenguaje Musical"),"")))</f>
        <v/>
      </c>
      <c r="C204" t="str">
        <f>IF(A204="","",IF(A204="[FÓRMULA MANUAL]","",IFERROR(AVERAGEIFS(DATOS!$K$2:$K$20000,DATOS!$A$2:$A$20000,A204,CONFIG_METADATA!$G$2:$G$20000,1,DATOS!$I$2:$I$20000,"Orquesta/Banda/Conjunto"),"")))</f>
        <v/>
      </c>
      <c r="D204" t="str">
        <f>IF(A204="","",IF(A204="[FÓRMULA MANUAL]","",IFERROR(AVERAGEIFS(DATOS!$K$2:$K$20000,DATOS!$A$2:$A$20000,A204,CONFIG_METADATA!$G$2:$G$20000,1,DATOS!$I$2:$I$20000,"Conjunto"),"")))</f>
        <v/>
      </c>
      <c r="E204" t="str">
        <f>IF(A204="","",IF(A204="[FÓRMULA MANUAL]","",IFERROR(SUMPRODUCT((DATOS!$A$2:$A$20000=A204)*(CONFIG_METADATA!$G$2:$G$20000=1)*(COUNTIF(CONFIG_ASIGNATURAS!$B$7:$B$27,DATOS!$I$2:$I$20000)&gt;0)*(DATOS!$K$2:$K$20000))/SUMPRODUCT((DATOS!$A$2:$A$20000=A204)*(CONFIG_METADATA!$G$2:$G$20000=1)*(COUNTIF(CONFIG_ASIGNATURAS!$B$7:$B$27,DATOS!$I$2:$I$20000)&gt;0)*1),"")))</f>
        <v/>
      </c>
      <c r="H204" t="str">
        <f>IF(G204="","",IF(G204="[FÓRMULA MANUAL]","",IFERROR(AVERAGEIFS(DATOS!$K$2:$K$20000,DATOS!$A$2:$A$20000,G204,CONFIG_METADATA!$G$2:$G$20000,1,DATOS!$I$2:$I$20000,"Lenguaje Musical"),"")))</f>
        <v/>
      </c>
      <c r="I204" t="str">
        <f>IF(G204="","",IF(G204="[FÓRMULA MANUAL]","",IFERROR(AVERAGEIFS(DATOS!$K$2:$K$20000,DATOS!$A$2:$A$20000,G204,CONFIG_METADATA!$G$2:$G$20000,1,DATOS!$I$2:$I$20000,"Orquesta/Banda/Conjunto"),"")))</f>
        <v/>
      </c>
      <c r="J204" t="str">
        <f>IF(G204="","",IF(G204="[FÓRMULA MANUAL]","",IFERROR(AVERAGEIFS(DATOS!$K$2:$K$20000,DATOS!$A$2:$A$20000,G204,CONFIG_METADATA!$G$2:$G$20000,1,DATOS!$I$2:$I$20000,"Conjunto"),"")))</f>
        <v/>
      </c>
      <c r="K204" t="str">
        <f>IF(G204="","",IF(G204="[FÓRMULA MANUAL]","",IFERROR(SUMPRODUCT((DATOS!$A$2:$A$20000=G204)*(CONFIG_METADATA!$G$2:$G$20000=1)*(COUNTIF(CONFIG_ASIGNATURAS!$B$7:$B$27,DATOS!$I$2:$I$20000)&gt;0)*(DATOS!$K$2:$K$20000))/SUMPRODUCT((DATOS!$A$2:$A$20000=G204)*(CONFIG_METADATA!$G$2:$G$20000=1)*(COUNTIF(CONFIG_ASIGNATURAS!$B$7:$B$27,DATOS!$I$2:$I$20000)&gt;0)*1),"")))</f>
        <v/>
      </c>
      <c r="N204" t="str">
        <f>IF(M204="","",IF(M204="[FÓRMULA MANUAL]","",IFERROR(AVERAGEIFS(DATOS!$K$2:$K$20000,DATOS!$A$2:$A$20000,M204,CONFIG_METADATA!$G$2:$G$20000,1,DATOS!$I$2:$I$20000,"Armonía"),"")))</f>
        <v/>
      </c>
      <c r="O204" t="str">
        <f>IF(M204="","",IF(M204="[FÓRMULA MANUAL]","",IFERROR(AVERAGEIFS(DATOS!$K$2:$K$20000,DATOS!$A$2:$A$20000,M204,CONFIG_METADATA!$G$2:$G$20000,1,DATOS!$I$2:$I$20000,"Orquesta/Banda/Conjunto"),"")))</f>
        <v/>
      </c>
      <c r="P204" t="str">
        <f>IF(M204="","",IF(M204="[FÓRMULA MANUAL]","",IFERROR(AVERAGEIFS(DATOS!$K$2:$K$20000,DATOS!$A$2:$A$20000,M204,CONFIG_METADATA!$G$2:$G$20000,1,DATOS!$I$2:$I$20000,"Música de Cámara"),"")))</f>
        <v/>
      </c>
      <c r="Q204" t="str">
        <f>IF(M204="","",IF(M204="[FÓRMULA MANUAL]","",IFERROR(SUMPRODUCT((DATOS!$A$2:$A$20000=M204)*(CONFIG_METADATA!$G$2:$G$20000=1)*(COUNTIF(CONFIG_ASIGNATURAS!$B$7:$B$27,DATOS!$I$2:$I$20000)&gt;0)*(DATOS!$K$2:$K$20000))/SUMPRODUCT((DATOS!$A$2:$A$20000=M204)*(CONFIG_METADATA!$G$2:$G$20000=1)*(COUNTIF(CONFIG_ASIGNATURAS!$B$7:$B$27,DATOS!$I$2:$I$20000)&gt;0)*1),"")))</f>
        <v/>
      </c>
      <c r="T204" t="str">
        <f>IF(S204="","",IF(S204="[FÓRMULA MANUAL]","",IFERROR(AVERAGEIFS(DATOS!$K$2:$K$20000,DATOS!$A$2:$A$20000,S204,CONFIG_METADATA!$G$2:$G$20000,1,DATOS!$I$2:$I$20000,"Armonía"),"")))</f>
        <v/>
      </c>
      <c r="U204" t="str">
        <f>IF(S204="","",IF(S204="[FÓRMULA MANUAL]","",IFERROR(AVERAGEIFS(DATOS!$K$2:$K$20000,DATOS!$A$2:$A$20000,S204,CONFIG_METADATA!$G$2:$G$20000,1,DATOS!$I$2:$I$20000,"Orquesta/Banda/Conjunto"),"")))</f>
        <v/>
      </c>
      <c r="V204" t="str">
        <f>IF(S204="","",IF(S204="[FÓRMULA MANUAL]","",IFERROR(AVERAGEIFS(DATOS!$K$2:$K$20000,DATOS!$A$2:$A$20000,S204,CONFIG_METADATA!$G$2:$G$20000,1,DATOS!$I$2:$I$20000,"Música de Cámara"),"")))</f>
        <v/>
      </c>
      <c r="W204" t="str">
        <f>IF(S204="","",IF(S204="[FÓRMULA MANUAL]","",IFERROR(SUMPRODUCT((DATOS!$A$2:$A$20000=S204)*(CONFIG_METADATA!$G$2:$G$20000=1)*(COUNTIF(CONFIG_ASIGNATURAS!$B$7:$B$27,DATOS!$I$2:$I$20000)&gt;0)*(DATOS!$K$2:$K$20000))/SUMPRODUCT((DATOS!$A$2:$A$20000=S204)*(CONFIG_METADATA!$G$2:$G$20000=1)*(COUNTIF(CONFIG_ASIGNATURAS!$B$7:$B$27,DATOS!$I$2:$I$20000)&gt;0)*1),"")))</f>
        <v/>
      </c>
      <c r="Z204" t="str">
        <f>IF(Y204="","",IF(Y204="[FÓRMULA MANUAL]","",IFERROR(AVERAGEIFS(DATOS!$K$2:$K$20000,DATOS!$A$2:$A$20000,Y204,CONFIG_METADATA!$G$2:$G$20000,1,DATOS!$I$2:$I$20000,"Análisis"),"")))</f>
        <v/>
      </c>
      <c r="AA204" t="str">
        <f>IF(Y204="","",IF(Y204="[FÓRMULA MANUAL]","",IFERROR(AVERAGEIFS(DATOS!$K$2:$K$20000,DATOS!$A$2:$A$20000,Y204,CONFIG_METADATA!$G$2:$G$20000,1,DATOS!$I$2:$I$20000,"Orquesta/Banda/Conjunto"),"")))</f>
        <v/>
      </c>
      <c r="AB204" t="str">
        <f>IF(Y204="","",IF(Y204="[FÓRMULA MANUAL]","",IFERROR(AVERAGEIFS(DATOS!$K$2:$K$20000,DATOS!$A$2:$A$20000,Y204,CONFIG_METADATA!$G$2:$G$20000,1,DATOS!$I$2:$I$20000,"Música de Cámara"),"")))</f>
        <v/>
      </c>
      <c r="AC204" t="str">
        <f>IF(Y204="","",IF(Y204="[FÓRMULA MANUAL]","",IFERROR(SUMPRODUCT((DATOS!$A$2:$A$20000=Y204)*(CONFIG_METADATA!$G$2:$G$20000=1)*(COUNTIF(CONFIG_ASIGNATURAS!$B$7:$B$27,DATOS!$I$2:$I$20000)&gt;0)*(DATOS!$K$2:$K$20000))/SUMPRODUCT((DATOS!$A$2:$A$20000=Y204)*(CONFIG_METADATA!$G$2:$G$20000=1)*(COUNTIF(CONFIG_ASIGNATURAS!$B$7:$B$27,DATOS!$I$2:$I$20000)&gt;0)*1),"")))</f>
        <v/>
      </c>
      <c r="AF204" t="str">
        <f>IF(AE204="","",IF(AE204="[FÓRMULA MANUAL]","",IFERROR(AVERAGEIFS(DATOS!$K$2:$K$20000,DATOS!$A$2:$A$20000,AE204,CONFIG_METADATA!$G$2:$G$20000,1,DATOS!$I$2:$I$20000,"Análisis"),"")))</f>
        <v/>
      </c>
      <c r="AG204" t="str">
        <f>IF(AE204="","",IF(AE204="[FÓRMULA MANUAL]","",IFERROR(AVERAGEIFS(DATOS!$K$2:$K$20000,DATOS!$A$2:$A$20000,AE204,CONFIG_METADATA!$G$2:$G$20000,1,DATOS!$I$2:$I$20000,"Orquesta/Banda/Conjunto"),"")))</f>
        <v/>
      </c>
      <c r="AH204" t="str">
        <f>IF(AE204="","",IF(AE204="[FÓRMULA MANUAL]","",IFERROR(AVERAGEIFS(DATOS!$K$2:$K$20000,DATOS!$A$2:$A$20000,AE204,CONFIG_METADATA!$G$2:$G$20000,1,DATOS!$I$2:$I$20000,"Música de Cámara"),"")))</f>
        <v/>
      </c>
      <c r="AI204" t="str">
        <f>IF(AE204="","",IF(AE204="[FÓRMULA MANUAL]","",IFERROR(SUMPRODUCT((DATOS!$A$2:$A$20000=AE204)*(CONFIG_METADATA!$G$2:$G$20000=1)*(COUNTIF(CONFIG_ASIGNATURAS!$B$7:$B$27,DATOS!$I$2:$I$20000)&gt;0)*(DATOS!$K$2:$K$20000))/SUMPRODUCT((DATOS!$A$2:$A$20000=AE204)*(CONFIG_METADATA!$G$2:$G$20000=1)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MANUAL]","",IFERROR(AVERAGEIFS(DATOS!$K$2:$K$20000,DATOS!$A$2:$A$20000,A205,CONFIG_METADATA!$G$2:$G$20000,1,DATOS!$I$2:$I$20000,"Lenguaje Musical"),"")))</f>
        <v/>
      </c>
      <c r="C205" t="str">
        <f>IF(A205="","",IF(A205="[FÓRMULA MANUAL]","",IFERROR(AVERAGEIFS(DATOS!$K$2:$K$20000,DATOS!$A$2:$A$20000,A205,CONFIG_METADATA!$G$2:$G$20000,1,DATOS!$I$2:$I$20000,"Orquesta/Banda/Conjunto"),"")))</f>
        <v/>
      </c>
      <c r="D205" t="str">
        <f>IF(A205="","",IF(A205="[FÓRMULA MANUAL]","",IFERROR(AVERAGEIFS(DATOS!$K$2:$K$20000,DATOS!$A$2:$A$20000,A205,CONFIG_METADATA!$G$2:$G$20000,1,DATOS!$I$2:$I$20000,"Conjunto"),"")))</f>
        <v/>
      </c>
      <c r="E205" t="str">
        <f>IF(A205="","",IF(A205="[FÓRMULA MANUAL]","",IFERROR(SUMPRODUCT((DATOS!$A$2:$A$20000=A205)*(CONFIG_METADATA!$G$2:$G$20000=1)*(COUNTIF(CONFIG_ASIGNATURAS!$B$7:$B$27,DATOS!$I$2:$I$20000)&gt;0)*(DATOS!$K$2:$K$20000))/SUMPRODUCT((DATOS!$A$2:$A$20000=A205)*(CONFIG_METADATA!$G$2:$G$20000=1)*(COUNTIF(CONFIG_ASIGNATURAS!$B$7:$B$27,DATOS!$I$2:$I$20000)&gt;0)*1),"")))</f>
        <v/>
      </c>
      <c r="H205" t="str">
        <f>IF(G205="","",IF(G205="[FÓRMULA MANUAL]","",IFERROR(AVERAGEIFS(DATOS!$K$2:$K$20000,DATOS!$A$2:$A$20000,G205,CONFIG_METADATA!$G$2:$G$20000,1,DATOS!$I$2:$I$20000,"Lenguaje Musical"),"")))</f>
        <v/>
      </c>
      <c r="I205" t="str">
        <f>IF(G205="","",IF(G205="[FÓRMULA MANUAL]","",IFERROR(AVERAGEIFS(DATOS!$K$2:$K$20000,DATOS!$A$2:$A$20000,G205,CONFIG_METADATA!$G$2:$G$20000,1,DATOS!$I$2:$I$20000,"Orquesta/Banda/Conjunto"),"")))</f>
        <v/>
      </c>
      <c r="J205" t="str">
        <f>IF(G205="","",IF(G205="[FÓRMULA MANUAL]","",IFERROR(AVERAGEIFS(DATOS!$K$2:$K$20000,DATOS!$A$2:$A$20000,G205,CONFIG_METADATA!$G$2:$G$20000,1,DATOS!$I$2:$I$20000,"Conjunto"),"")))</f>
        <v/>
      </c>
      <c r="K205" t="str">
        <f>IF(G205="","",IF(G205="[FÓRMULA MANUAL]","",IFERROR(SUMPRODUCT((DATOS!$A$2:$A$20000=G205)*(CONFIG_METADATA!$G$2:$G$20000=1)*(COUNTIF(CONFIG_ASIGNATURAS!$B$7:$B$27,DATOS!$I$2:$I$20000)&gt;0)*(DATOS!$K$2:$K$20000))/SUMPRODUCT((DATOS!$A$2:$A$20000=G205)*(CONFIG_METADATA!$G$2:$G$20000=1)*(COUNTIF(CONFIG_ASIGNATURAS!$B$7:$B$27,DATOS!$I$2:$I$20000)&gt;0)*1),"")))</f>
        <v/>
      </c>
      <c r="N205" t="str">
        <f>IF(M205="","",IF(M205="[FÓRMULA MANUAL]","",IFERROR(AVERAGEIFS(DATOS!$K$2:$K$20000,DATOS!$A$2:$A$20000,M205,CONFIG_METADATA!$G$2:$G$20000,1,DATOS!$I$2:$I$20000,"Armonía"),"")))</f>
        <v/>
      </c>
      <c r="O205" t="str">
        <f>IF(M205="","",IF(M205="[FÓRMULA MANUAL]","",IFERROR(AVERAGEIFS(DATOS!$K$2:$K$20000,DATOS!$A$2:$A$20000,M205,CONFIG_METADATA!$G$2:$G$20000,1,DATOS!$I$2:$I$20000,"Orquesta/Banda/Conjunto"),"")))</f>
        <v/>
      </c>
      <c r="P205" t="str">
        <f>IF(M205="","",IF(M205="[FÓRMULA MANUAL]","",IFERROR(AVERAGEIFS(DATOS!$K$2:$K$20000,DATOS!$A$2:$A$20000,M205,CONFIG_METADATA!$G$2:$G$20000,1,DATOS!$I$2:$I$20000,"Música de Cámara"),"")))</f>
        <v/>
      </c>
      <c r="Q205" t="str">
        <f>IF(M205="","",IF(M205="[FÓRMULA MANUAL]","",IFERROR(SUMPRODUCT((DATOS!$A$2:$A$20000=M205)*(CONFIG_METADATA!$G$2:$G$20000=1)*(COUNTIF(CONFIG_ASIGNATURAS!$B$7:$B$27,DATOS!$I$2:$I$20000)&gt;0)*(DATOS!$K$2:$K$20000))/SUMPRODUCT((DATOS!$A$2:$A$20000=M205)*(CONFIG_METADATA!$G$2:$G$20000=1)*(COUNTIF(CONFIG_ASIGNATURAS!$B$7:$B$27,DATOS!$I$2:$I$20000)&gt;0)*1),"")))</f>
        <v/>
      </c>
      <c r="T205" t="str">
        <f>IF(S205="","",IF(S205="[FÓRMULA MANUAL]","",IFERROR(AVERAGEIFS(DATOS!$K$2:$K$20000,DATOS!$A$2:$A$20000,S205,CONFIG_METADATA!$G$2:$G$20000,1,DATOS!$I$2:$I$20000,"Armonía"),"")))</f>
        <v/>
      </c>
      <c r="U205" t="str">
        <f>IF(S205="","",IF(S205="[FÓRMULA MANUAL]","",IFERROR(AVERAGEIFS(DATOS!$K$2:$K$20000,DATOS!$A$2:$A$20000,S205,CONFIG_METADATA!$G$2:$G$20000,1,DATOS!$I$2:$I$20000,"Orquesta/Banda/Conjunto"),"")))</f>
        <v/>
      </c>
      <c r="V205" t="str">
        <f>IF(S205="","",IF(S205="[FÓRMULA MANUAL]","",IFERROR(AVERAGEIFS(DATOS!$K$2:$K$20000,DATOS!$A$2:$A$20000,S205,CONFIG_METADATA!$G$2:$G$20000,1,DATOS!$I$2:$I$20000,"Música de Cámara"),"")))</f>
        <v/>
      </c>
      <c r="W205" t="str">
        <f>IF(S205="","",IF(S205="[FÓRMULA MANUAL]","",IFERROR(SUMPRODUCT((DATOS!$A$2:$A$20000=S205)*(CONFIG_METADATA!$G$2:$G$20000=1)*(COUNTIF(CONFIG_ASIGNATURAS!$B$7:$B$27,DATOS!$I$2:$I$20000)&gt;0)*(DATOS!$K$2:$K$20000))/SUMPRODUCT((DATOS!$A$2:$A$20000=S205)*(CONFIG_METADATA!$G$2:$G$20000=1)*(COUNTIF(CONFIG_ASIGNATURAS!$B$7:$B$27,DATOS!$I$2:$I$20000)&gt;0)*1),"")))</f>
        <v/>
      </c>
      <c r="Z205" t="str">
        <f>IF(Y205="","",IF(Y205="[FÓRMULA MANUAL]","",IFERROR(AVERAGEIFS(DATOS!$K$2:$K$20000,DATOS!$A$2:$A$20000,Y205,CONFIG_METADATA!$G$2:$G$20000,1,DATOS!$I$2:$I$20000,"Análisis"),"")))</f>
        <v/>
      </c>
      <c r="AA205" t="str">
        <f>IF(Y205="","",IF(Y205="[FÓRMULA MANUAL]","",IFERROR(AVERAGEIFS(DATOS!$K$2:$K$20000,DATOS!$A$2:$A$20000,Y205,CONFIG_METADATA!$G$2:$G$20000,1,DATOS!$I$2:$I$20000,"Orquesta/Banda/Conjunto"),"")))</f>
        <v/>
      </c>
      <c r="AB205" t="str">
        <f>IF(Y205="","",IF(Y205="[FÓRMULA MANUAL]","",IFERROR(AVERAGEIFS(DATOS!$K$2:$K$20000,DATOS!$A$2:$A$20000,Y205,CONFIG_METADATA!$G$2:$G$20000,1,DATOS!$I$2:$I$20000,"Música de Cámara"),"")))</f>
        <v/>
      </c>
      <c r="AC205" t="str">
        <f>IF(Y205="","",IF(Y205="[FÓRMULA MANUAL]","",IFERROR(SUMPRODUCT((DATOS!$A$2:$A$20000=Y205)*(CONFIG_METADATA!$G$2:$G$20000=1)*(COUNTIF(CONFIG_ASIGNATURAS!$B$7:$B$27,DATOS!$I$2:$I$20000)&gt;0)*(DATOS!$K$2:$K$20000))/SUMPRODUCT((DATOS!$A$2:$A$20000=Y205)*(CONFIG_METADATA!$G$2:$G$20000=1)*(COUNTIF(CONFIG_ASIGNATURAS!$B$7:$B$27,DATOS!$I$2:$I$20000)&gt;0)*1),"")))</f>
        <v/>
      </c>
      <c r="AF205" t="str">
        <f>IF(AE205="","",IF(AE205="[FÓRMULA MANUAL]","",IFERROR(AVERAGEIFS(DATOS!$K$2:$K$20000,DATOS!$A$2:$A$20000,AE205,CONFIG_METADATA!$G$2:$G$20000,1,DATOS!$I$2:$I$20000,"Análisis"),"")))</f>
        <v/>
      </c>
      <c r="AG205" t="str">
        <f>IF(AE205="","",IF(AE205="[FÓRMULA MANUAL]","",IFERROR(AVERAGEIFS(DATOS!$K$2:$K$20000,DATOS!$A$2:$A$20000,AE205,CONFIG_METADATA!$G$2:$G$20000,1,DATOS!$I$2:$I$20000,"Orquesta/Banda/Conjunto"),"")))</f>
        <v/>
      </c>
      <c r="AH205" t="str">
        <f>IF(AE205="","",IF(AE205="[FÓRMULA MANUAL]","",IFERROR(AVERAGEIFS(DATOS!$K$2:$K$20000,DATOS!$A$2:$A$20000,AE205,CONFIG_METADATA!$G$2:$G$20000,1,DATOS!$I$2:$I$20000,"Música de Cámara"),"")))</f>
        <v/>
      </c>
      <c r="AI205" t="str">
        <f>IF(AE205="","",IF(AE205="[FÓRMULA MANUAL]","",IFERROR(SUMPRODUCT((DATOS!$A$2:$A$20000=AE205)*(CONFIG_METADATA!$G$2:$G$20000=1)*(COUNTIF(CONFIG_ASIGNATURAS!$B$7:$B$27,DATOS!$I$2:$I$20000)&gt;0)*(DATOS!$K$2:$K$20000))/SUMPRODUCT((DATOS!$A$2:$A$20000=AE205)*(CONFIG_METADATA!$G$2:$G$20000=1)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MANUAL]","",IFERROR(AVERAGEIFS(DATOS!$K$2:$K$20000,DATOS!$A$2:$A$20000,A206,CONFIG_METADATA!$G$2:$G$20000,1,DATOS!$I$2:$I$20000,"Lenguaje Musical"),"")))</f>
        <v/>
      </c>
      <c r="C206" t="str">
        <f>IF(A206="","",IF(A206="[FÓRMULA MANUAL]","",IFERROR(AVERAGEIFS(DATOS!$K$2:$K$20000,DATOS!$A$2:$A$20000,A206,CONFIG_METADATA!$G$2:$G$20000,1,DATOS!$I$2:$I$20000,"Orquesta/Banda/Conjunto"),"")))</f>
        <v/>
      </c>
      <c r="D206" t="str">
        <f>IF(A206="","",IF(A206="[FÓRMULA MANUAL]","",IFERROR(AVERAGEIFS(DATOS!$K$2:$K$20000,DATOS!$A$2:$A$20000,A206,CONFIG_METADATA!$G$2:$G$20000,1,DATOS!$I$2:$I$20000,"Conjunto"),"")))</f>
        <v/>
      </c>
      <c r="E206" t="str">
        <f>IF(A206="","",IF(A206="[FÓRMULA MANUAL]","",IFERROR(SUMPRODUCT((DATOS!$A$2:$A$20000=A206)*(CONFIG_METADATA!$G$2:$G$20000=1)*(COUNTIF(CONFIG_ASIGNATURAS!$B$7:$B$27,DATOS!$I$2:$I$20000)&gt;0)*(DATOS!$K$2:$K$20000))/SUMPRODUCT((DATOS!$A$2:$A$20000=A206)*(CONFIG_METADATA!$G$2:$G$20000=1)*(COUNTIF(CONFIG_ASIGNATURAS!$B$7:$B$27,DATOS!$I$2:$I$20000)&gt;0)*1),"")))</f>
        <v/>
      </c>
      <c r="H206" t="str">
        <f>IF(G206="","",IF(G206="[FÓRMULA MANUAL]","",IFERROR(AVERAGEIFS(DATOS!$K$2:$K$20000,DATOS!$A$2:$A$20000,G206,CONFIG_METADATA!$G$2:$G$20000,1,DATOS!$I$2:$I$20000,"Lenguaje Musical"),"")))</f>
        <v/>
      </c>
      <c r="I206" t="str">
        <f>IF(G206="","",IF(G206="[FÓRMULA MANUAL]","",IFERROR(AVERAGEIFS(DATOS!$K$2:$K$20000,DATOS!$A$2:$A$20000,G206,CONFIG_METADATA!$G$2:$G$20000,1,DATOS!$I$2:$I$20000,"Orquesta/Banda/Conjunto"),"")))</f>
        <v/>
      </c>
      <c r="J206" t="str">
        <f>IF(G206="","",IF(G206="[FÓRMULA MANUAL]","",IFERROR(AVERAGEIFS(DATOS!$K$2:$K$20000,DATOS!$A$2:$A$20000,G206,CONFIG_METADATA!$G$2:$G$20000,1,DATOS!$I$2:$I$20000,"Conjunto"),"")))</f>
        <v/>
      </c>
      <c r="K206" t="str">
        <f>IF(G206="","",IF(G206="[FÓRMULA MANUAL]","",IFERROR(SUMPRODUCT((DATOS!$A$2:$A$20000=G206)*(CONFIG_METADATA!$G$2:$G$20000=1)*(COUNTIF(CONFIG_ASIGNATURAS!$B$7:$B$27,DATOS!$I$2:$I$20000)&gt;0)*(DATOS!$K$2:$K$20000))/SUMPRODUCT((DATOS!$A$2:$A$20000=G206)*(CONFIG_METADATA!$G$2:$G$20000=1)*(COUNTIF(CONFIG_ASIGNATURAS!$B$7:$B$27,DATOS!$I$2:$I$20000)&gt;0)*1),"")))</f>
        <v/>
      </c>
      <c r="N206" t="str">
        <f>IF(M206="","",IF(M206="[FÓRMULA MANUAL]","",IFERROR(AVERAGEIFS(DATOS!$K$2:$K$20000,DATOS!$A$2:$A$20000,M206,CONFIG_METADATA!$G$2:$G$20000,1,DATOS!$I$2:$I$20000,"Armonía"),"")))</f>
        <v/>
      </c>
      <c r="O206" t="str">
        <f>IF(M206="","",IF(M206="[FÓRMULA MANUAL]","",IFERROR(AVERAGEIFS(DATOS!$K$2:$K$20000,DATOS!$A$2:$A$20000,M206,CONFIG_METADATA!$G$2:$G$20000,1,DATOS!$I$2:$I$20000,"Orquesta/Banda/Conjunto"),"")))</f>
        <v/>
      </c>
      <c r="P206" t="str">
        <f>IF(M206="","",IF(M206="[FÓRMULA MANUAL]","",IFERROR(AVERAGEIFS(DATOS!$K$2:$K$20000,DATOS!$A$2:$A$20000,M206,CONFIG_METADATA!$G$2:$G$20000,1,DATOS!$I$2:$I$20000,"Música de Cámara"),"")))</f>
        <v/>
      </c>
      <c r="Q206" t="str">
        <f>IF(M206="","",IF(M206="[FÓRMULA MANUAL]","",IFERROR(SUMPRODUCT((DATOS!$A$2:$A$20000=M206)*(CONFIG_METADATA!$G$2:$G$20000=1)*(COUNTIF(CONFIG_ASIGNATURAS!$B$7:$B$27,DATOS!$I$2:$I$20000)&gt;0)*(DATOS!$K$2:$K$20000))/SUMPRODUCT((DATOS!$A$2:$A$20000=M206)*(CONFIG_METADATA!$G$2:$G$20000=1)*(COUNTIF(CONFIG_ASIGNATURAS!$B$7:$B$27,DATOS!$I$2:$I$20000)&gt;0)*1),"")))</f>
        <v/>
      </c>
      <c r="T206" t="str">
        <f>IF(S206="","",IF(S206="[FÓRMULA MANUAL]","",IFERROR(AVERAGEIFS(DATOS!$K$2:$K$20000,DATOS!$A$2:$A$20000,S206,CONFIG_METADATA!$G$2:$G$20000,1,DATOS!$I$2:$I$20000,"Armonía"),"")))</f>
        <v/>
      </c>
      <c r="U206" t="str">
        <f>IF(S206="","",IF(S206="[FÓRMULA MANUAL]","",IFERROR(AVERAGEIFS(DATOS!$K$2:$K$20000,DATOS!$A$2:$A$20000,S206,CONFIG_METADATA!$G$2:$G$20000,1,DATOS!$I$2:$I$20000,"Orquesta/Banda/Conjunto"),"")))</f>
        <v/>
      </c>
      <c r="V206" t="str">
        <f>IF(S206="","",IF(S206="[FÓRMULA MANUAL]","",IFERROR(AVERAGEIFS(DATOS!$K$2:$K$20000,DATOS!$A$2:$A$20000,S206,CONFIG_METADATA!$G$2:$G$20000,1,DATOS!$I$2:$I$20000,"Música de Cámara"),"")))</f>
        <v/>
      </c>
      <c r="W206" t="str">
        <f>IF(S206="","",IF(S206="[FÓRMULA MANUAL]","",IFERROR(SUMPRODUCT((DATOS!$A$2:$A$20000=S206)*(CONFIG_METADATA!$G$2:$G$20000=1)*(COUNTIF(CONFIG_ASIGNATURAS!$B$7:$B$27,DATOS!$I$2:$I$20000)&gt;0)*(DATOS!$K$2:$K$20000))/SUMPRODUCT((DATOS!$A$2:$A$20000=S206)*(CONFIG_METADATA!$G$2:$G$20000=1)*(COUNTIF(CONFIG_ASIGNATURAS!$B$7:$B$27,DATOS!$I$2:$I$20000)&gt;0)*1),"")))</f>
        <v/>
      </c>
      <c r="Z206" t="str">
        <f>IF(Y206="","",IF(Y206="[FÓRMULA MANUAL]","",IFERROR(AVERAGEIFS(DATOS!$K$2:$K$20000,DATOS!$A$2:$A$20000,Y206,CONFIG_METADATA!$G$2:$G$20000,1,DATOS!$I$2:$I$20000,"Análisis"),"")))</f>
        <v/>
      </c>
      <c r="AA206" t="str">
        <f>IF(Y206="","",IF(Y206="[FÓRMULA MANUAL]","",IFERROR(AVERAGEIFS(DATOS!$K$2:$K$20000,DATOS!$A$2:$A$20000,Y206,CONFIG_METADATA!$G$2:$G$20000,1,DATOS!$I$2:$I$20000,"Orquesta/Banda/Conjunto"),"")))</f>
        <v/>
      </c>
      <c r="AB206" t="str">
        <f>IF(Y206="","",IF(Y206="[FÓRMULA MANUAL]","",IFERROR(AVERAGEIFS(DATOS!$K$2:$K$20000,DATOS!$A$2:$A$20000,Y206,CONFIG_METADATA!$G$2:$G$20000,1,DATOS!$I$2:$I$20000,"Música de Cámara"),"")))</f>
        <v/>
      </c>
      <c r="AC206" t="str">
        <f>IF(Y206="","",IF(Y206="[FÓRMULA MANUAL]","",IFERROR(SUMPRODUCT((DATOS!$A$2:$A$20000=Y206)*(CONFIG_METADATA!$G$2:$G$20000=1)*(COUNTIF(CONFIG_ASIGNATURAS!$B$7:$B$27,DATOS!$I$2:$I$20000)&gt;0)*(DATOS!$K$2:$K$20000))/SUMPRODUCT((DATOS!$A$2:$A$20000=Y206)*(CONFIG_METADATA!$G$2:$G$20000=1)*(COUNTIF(CONFIG_ASIGNATURAS!$B$7:$B$27,DATOS!$I$2:$I$20000)&gt;0)*1),"")))</f>
        <v/>
      </c>
      <c r="AF206" t="str">
        <f>IF(AE206="","",IF(AE206="[FÓRMULA MANUAL]","",IFERROR(AVERAGEIFS(DATOS!$K$2:$K$20000,DATOS!$A$2:$A$20000,AE206,CONFIG_METADATA!$G$2:$G$20000,1,DATOS!$I$2:$I$20000,"Análisis"),"")))</f>
        <v/>
      </c>
      <c r="AG206" t="str">
        <f>IF(AE206="","",IF(AE206="[FÓRMULA MANUAL]","",IFERROR(AVERAGEIFS(DATOS!$K$2:$K$20000,DATOS!$A$2:$A$20000,AE206,CONFIG_METADATA!$G$2:$G$20000,1,DATOS!$I$2:$I$20000,"Orquesta/Banda/Conjunto"),"")))</f>
        <v/>
      </c>
      <c r="AH206" t="str">
        <f>IF(AE206="","",IF(AE206="[FÓRMULA MANUAL]","",IFERROR(AVERAGEIFS(DATOS!$K$2:$K$20000,DATOS!$A$2:$A$20000,AE206,CONFIG_METADATA!$G$2:$G$20000,1,DATOS!$I$2:$I$20000,"Música de Cámara"),"")))</f>
        <v/>
      </c>
      <c r="AI206" t="str">
        <f>IF(AE206="","",IF(AE206="[FÓRMULA MANUAL]","",IFERROR(SUMPRODUCT((DATOS!$A$2:$A$20000=AE206)*(CONFIG_METADATA!$G$2:$G$20000=1)*(COUNTIF(CONFIG_ASIGNATURAS!$B$7:$B$27,DATOS!$I$2:$I$20000)&gt;0)*(DATOS!$K$2:$K$20000))/SUMPRODUCT((DATOS!$A$2:$A$20000=AE206)*(CONFIG_METADATA!$G$2:$G$20000=1)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MANUAL]","",IFERROR(AVERAGEIFS(DATOS!$K$2:$K$20000,DATOS!$A$2:$A$20000,A207,CONFIG_METADATA!$G$2:$G$20000,1,DATOS!$I$2:$I$20000,"Lenguaje Musical"),"")))</f>
        <v/>
      </c>
      <c r="C207" t="str">
        <f>IF(A207="","",IF(A207="[FÓRMULA MANUAL]","",IFERROR(AVERAGEIFS(DATOS!$K$2:$K$20000,DATOS!$A$2:$A$20000,A207,CONFIG_METADATA!$G$2:$G$20000,1,DATOS!$I$2:$I$20000,"Orquesta/Banda/Conjunto"),"")))</f>
        <v/>
      </c>
      <c r="D207" t="str">
        <f>IF(A207="","",IF(A207="[FÓRMULA MANUAL]","",IFERROR(AVERAGEIFS(DATOS!$K$2:$K$20000,DATOS!$A$2:$A$20000,A207,CONFIG_METADATA!$G$2:$G$20000,1,DATOS!$I$2:$I$20000,"Conjunto"),"")))</f>
        <v/>
      </c>
      <c r="E207" t="str">
        <f>IF(A207="","",IF(A207="[FÓRMULA MANUAL]","",IFERROR(SUMPRODUCT((DATOS!$A$2:$A$20000=A207)*(CONFIG_METADATA!$G$2:$G$20000=1)*(COUNTIF(CONFIG_ASIGNATURAS!$B$7:$B$27,DATOS!$I$2:$I$20000)&gt;0)*(DATOS!$K$2:$K$20000))/SUMPRODUCT((DATOS!$A$2:$A$20000=A207)*(CONFIG_METADATA!$G$2:$G$20000=1)*(COUNTIF(CONFIG_ASIGNATURAS!$B$7:$B$27,DATOS!$I$2:$I$20000)&gt;0)*1),"")))</f>
        <v/>
      </c>
      <c r="H207" t="str">
        <f>IF(G207="","",IF(G207="[FÓRMULA MANUAL]","",IFERROR(AVERAGEIFS(DATOS!$K$2:$K$20000,DATOS!$A$2:$A$20000,G207,CONFIG_METADATA!$G$2:$G$20000,1,DATOS!$I$2:$I$20000,"Lenguaje Musical"),"")))</f>
        <v/>
      </c>
      <c r="I207" t="str">
        <f>IF(G207="","",IF(G207="[FÓRMULA MANUAL]","",IFERROR(AVERAGEIFS(DATOS!$K$2:$K$20000,DATOS!$A$2:$A$20000,G207,CONFIG_METADATA!$G$2:$G$20000,1,DATOS!$I$2:$I$20000,"Orquesta/Banda/Conjunto"),"")))</f>
        <v/>
      </c>
      <c r="J207" t="str">
        <f>IF(G207="","",IF(G207="[FÓRMULA MANUAL]","",IFERROR(AVERAGEIFS(DATOS!$K$2:$K$20000,DATOS!$A$2:$A$20000,G207,CONFIG_METADATA!$G$2:$G$20000,1,DATOS!$I$2:$I$20000,"Conjunto"),"")))</f>
        <v/>
      </c>
      <c r="K207" t="str">
        <f>IF(G207="","",IF(G207="[FÓRMULA MANUAL]","",IFERROR(SUMPRODUCT((DATOS!$A$2:$A$20000=G207)*(CONFIG_METADATA!$G$2:$G$20000=1)*(COUNTIF(CONFIG_ASIGNATURAS!$B$7:$B$27,DATOS!$I$2:$I$20000)&gt;0)*(DATOS!$K$2:$K$20000))/SUMPRODUCT((DATOS!$A$2:$A$20000=G207)*(CONFIG_METADATA!$G$2:$G$20000=1)*(COUNTIF(CONFIG_ASIGNATURAS!$B$7:$B$27,DATOS!$I$2:$I$20000)&gt;0)*1),"")))</f>
        <v/>
      </c>
      <c r="N207" t="str">
        <f>IF(M207="","",IF(M207="[FÓRMULA MANUAL]","",IFERROR(AVERAGEIFS(DATOS!$K$2:$K$20000,DATOS!$A$2:$A$20000,M207,CONFIG_METADATA!$G$2:$G$20000,1,DATOS!$I$2:$I$20000,"Armonía"),"")))</f>
        <v/>
      </c>
      <c r="O207" t="str">
        <f>IF(M207="","",IF(M207="[FÓRMULA MANUAL]","",IFERROR(AVERAGEIFS(DATOS!$K$2:$K$20000,DATOS!$A$2:$A$20000,M207,CONFIG_METADATA!$G$2:$G$20000,1,DATOS!$I$2:$I$20000,"Orquesta/Banda/Conjunto"),"")))</f>
        <v/>
      </c>
      <c r="P207" t="str">
        <f>IF(M207="","",IF(M207="[FÓRMULA MANUAL]","",IFERROR(AVERAGEIFS(DATOS!$K$2:$K$20000,DATOS!$A$2:$A$20000,M207,CONFIG_METADATA!$G$2:$G$20000,1,DATOS!$I$2:$I$20000,"Música de Cámara"),"")))</f>
        <v/>
      </c>
      <c r="Q207" t="str">
        <f>IF(M207="","",IF(M207="[FÓRMULA MANUAL]","",IFERROR(SUMPRODUCT((DATOS!$A$2:$A$20000=M207)*(CONFIG_METADATA!$G$2:$G$20000=1)*(COUNTIF(CONFIG_ASIGNATURAS!$B$7:$B$27,DATOS!$I$2:$I$20000)&gt;0)*(DATOS!$K$2:$K$20000))/SUMPRODUCT((DATOS!$A$2:$A$20000=M207)*(CONFIG_METADATA!$G$2:$G$20000=1)*(COUNTIF(CONFIG_ASIGNATURAS!$B$7:$B$27,DATOS!$I$2:$I$20000)&gt;0)*1),"")))</f>
        <v/>
      </c>
      <c r="T207" t="str">
        <f>IF(S207="","",IF(S207="[FÓRMULA MANUAL]","",IFERROR(AVERAGEIFS(DATOS!$K$2:$K$20000,DATOS!$A$2:$A$20000,S207,CONFIG_METADATA!$G$2:$G$20000,1,DATOS!$I$2:$I$20000,"Armonía"),"")))</f>
        <v/>
      </c>
      <c r="U207" t="str">
        <f>IF(S207="","",IF(S207="[FÓRMULA MANUAL]","",IFERROR(AVERAGEIFS(DATOS!$K$2:$K$20000,DATOS!$A$2:$A$20000,S207,CONFIG_METADATA!$G$2:$G$20000,1,DATOS!$I$2:$I$20000,"Orquesta/Banda/Conjunto"),"")))</f>
        <v/>
      </c>
      <c r="V207" t="str">
        <f>IF(S207="","",IF(S207="[FÓRMULA MANUAL]","",IFERROR(AVERAGEIFS(DATOS!$K$2:$K$20000,DATOS!$A$2:$A$20000,S207,CONFIG_METADATA!$G$2:$G$20000,1,DATOS!$I$2:$I$20000,"Música de Cámara"),"")))</f>
        <v/>
      </c>
      <c r="W207" t="str">
        <f>IF(S207="","",IF(S207="[FÓRMULA MANUAL]","",IFERROR(SUMPRODUCT((DATOS!$A$2:$A$20000=S207)*(CONFIG_METADATA!$G$2:$G$20000=1)*(COUNTIF(CONFIG_ASIGNATURAS!$B$7:$B$27,DATOS!$I$2:$I$20000)&gt;0)*(DATOS!$K$2:$K$20000))/SUMPRODUCT((DATOS!$A$2:$A$20000=S207)*(CONFIG_METADATA!$G$2:$G$20000=1)*(COUNTIF(CONFIG_ASIGNATURAS!$B$7:$B$27,DATOS!$I$2:$I$20000)&gt;0)*1),"")))</f>
        <v/>
      </c>
      <c r="Z207" t="str">
        <f>IF(Y207="","",IF(Y207="[FÓRMULA MANUAL]","",IFERROR(AVERAGEIFS(DATOS!$K$2:$K$20000,DATOS!$A$2:$A$20000,Y207,CONFIG_METADATA!$G$2:$G$20000,1,DATOS!$I$2:$I$20000,"Análisis"),"")))</f>
        <v/>
      </c>
      <c r="AA207" t="str">
        <f>IF(Y207="","",IF(Y207="[FÓRMULA MANUAL]","",IFERROR(AVERAGEIFS(DATOS!$K$2:$K$20000,DATOS!$A$2:$A$20000,Y207,CONFIG_METADATA!$G$2:$G$20000,1,DATOS!$I$2:$I$20000,"Orquesta/Banda/Conjunto"),"")))</f>
        <v/>
      </c>
      <c r="AB207" t="str">
        <f>IF(Y207="","",IF(Y207="[FÓRMULA MANUAL]","",IFERROR(AVERAGEIFS(DATOS!$K$2:$K$20000,DATOS!$A$2:$A$20000,Y207,CONFIG_METADATA!$G$2:$G$20000,1,DATOS!$I$2:$I$20000,"Música de Cámara"),"")))</f>
        <v/>
      </c>
      <c r="AC207" t="str">
        <f>IF(Y207="","",IF(Y207="[FÓRMULA MANUAL]","",IFERROR(SUMPRODUCT((DATOS!$A$2:$A$20000=Y207)*(CONFIG_METADATA!$G$2:$G$20000=1)*(COUNTIF(CONFIG_ASIGNATURAS!$B$7:$B$27,DATOS!$I$2:$I$20000)&gt;0)*(DATOS!$K$2:$K$20000))/SUMPRODUCT((DATOS!$A$2:$A$20000=Y207)*(CONFIG_METADATA!$G$2:$G$20000=1)*(COUNTIF(CONFIG_ASIGNATURAS!$B$7:$B$27,DATOS!$I$2:$I$20000)&gt;0)*1),"")))</f>
        <v/>
      </c>
      <c r="AF207" t="str">
        <f>IF(AE207="","",IF(AE207="[FÓRMULA MANUAL]","",IFERROR(AVERAGEIFS(DATOS!$K$2:$K$20000,DATOS!$A$2:$A$20000,AE207,CONFIG_METADATA!$G$2:$G$20000,1,DATOS!$I$2:$I$20000,"Análisis"),"")))</f>
        <v/>
      </c>
      <c r="AG207" t="str">
        <f>IF(AE207="","",IF(AE207="[FÓRMULA MANUAL]","",IFERROR(AVERAGEIFS(DATOS!$K$2:$K$20000,DATOS!$A$2:$A$20000,AE207,CONFIG_METADATA!$G$2:$G$20000,1,DATOS!$I$2:$I$20000,"Orquesta/Banda/Conjunto"),"")))</f>
        <v/>
      </c>
      <c r="AH207" t="str">
        <f>IF(AE207="","",IF(AE207="[FÓRMULA MANUAL]","",IFERROR(AVERAGEIFS(DATOS!$K$2:$K$20000,DATOS!$A$2:$A$20000,AE207,CONFIG_METADATA!$G$2:$G$20000,1,DATOS!$I$2:$I$20000,"Música de Cámara"),"")))</f>
        <v/>
      </c>
      <c r="AI207" t="str">
        <f>IF(AE207="","",IF(AE207="[FÓRMULA MANUAL]","",IFERROR(SUMPRODUCT((DATOS!$A$2:$A$20000=AE207)*(CONFIG_METADATA!$G$2:$G$20000=1)*(COUNTIF(CONFIG_ASIGNATURAS!$B$7:$B$27,DATOS!$I$2:$I$20000)&gt;0)*(DATOS!$K$2:$K$20000))/SUMPRODUCT((DATOS!$A$2:$A$20000=AE207)*(CONFIG_METADATA!$G$2:$G$20000=1)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MANUAL]","",IFERROR(AVERAGEIFS(DATOS!$K$2:$K$20000,DATOS!$A$2:$A$20000,A208,CONFIG_METADATA!$G$2:$G$20000,1,DATOS!$I$2:$I$20000,"Lenguaje Musical"),"")))</f>
        <v/>
      </c>
      <c r="C208" t="str">
        <f>IF(A208="","",IF(A208="[FÓRMULA MANUAL]","",IFERROR(AVERAGEIFS(DATOS!$K$2:$K$20000,DATOS!$A$2:$A$20000,A208,CONFIG_METADATA!$G$2:$G$20000,1,DATOS!$I$2:$I$20000,"Orquesta/Banda/Conjunto"),"")))</f>
        <v/>
      </c>
      <c r="D208" t="str">
        <f>IF(A208="","",IF(A208="[FÓRMULA MANUAL]","",IFERROR(AVERAGEIFS(DATOS!$K$2:$K$20000,DATOS!$A$2:$A$20000,A208,CONFIG_METADATA!$G$2:$G$20000,1,DATOS!$I$2:$I$20000,"Conjunto"),"")))</f>
        <v/>
      </c>
      <c r="E208" t="str">
        <f>IF(A208="","",IF(A208="[FÓRMULA MANUAL]","",IFERROR(SUMPRODUCT((DATOS!$A$2:$A$20000=A208)*(CONFIG_METADATA!$G$2:$G$20000=1)*(COUNTIF(CONFIG_ASIGNATURAS!$B$7:$B$27,DATOS!$I$2:$I$20000)&gt;0)*(DATOS!$K$2:$K$20000))/SUMPRODUCT((DATOS!$A$2:$A$20000=A208)*(CONFIG_METADATA!$G$2:$G$20000=1)*(COUNTIF(CONFIG_ASIGNATURAS!$B$7:$B$27,DATOS!$I$2:$I$20000)&gt;0)*1),"")))</f>
        <v/>
      </c>
      <c r="H208" t="str">
        <f>IF(G208="","",IF(G208="[FÓRMULA MANUAL]","",IFERROR(AVERAGEIFS(DATOS!$K$2:$K$20000,DATOS!$A$2:$A$20000,G208,CONFIG_METADATA!$G$2:$G$20000,1,DATOS!$I$2:$I$20000,"Lenguaje Musical"),"")))</f>
        <v/>
      </c>
      <c r="I208" t="str">
        <f>IF(G208="","",IF(G208="[FÓRMULA MANUAL]","",IFERROR(AVERAGEIFS(DATOS!$K$2:$K$20000,DATOS!$A$2:$A$20000,G208,CONFIG_METADATA!$G$2:$G$20000,1,DATOS!$I$2:$I$20000,"Orquesta/Banda/Conjunto"),"")))</f>
        <v/>
      </c>
      <c r="J208" t="str">
        <f>IF(G208="","",IF(G208="[FÓRMULA MANUAL]","",IFERROR(AVERAGEIFS(DATOS!$K$2:$K$20000,DATOS!$A$2:$A$20000,G208,CONFIG_METADATA!$G$2:$G$20000,1,DATOS!$I$2:$I$20000,"Conjunto"),"")))</f>
        <v/>
      </c>
      <c r="K208" t="str">
        <f>IF(G208="","",IF(G208="[FÓRMULA MANUAL]","",IFERROR(SUMPRODUCT((DATOS!$A$2:$A$20000=G208)*(CONFIG_METADATA!$G$2:$G$20000=1)*(COUNTIF(CONFIG_ASIGNATURAS!$B$7:$B$27,DATOS!$I$2:$I$20000)&gt;0)*(DATOS!$K$2:$K$20000))/SUMPRODUCT((DATOS!$A$2:$A$20000=G208)*(CONFIG_METADATA!$G$2:$G$20000=1)*(COUNTIF(CONFIG_ASIGNATURAS!$B$7:$B$27,DATOS!$I$2:$I$20000)&gt;0)*1),"")))</f>
        <v/>
      </c>
      <c r="N208" t="str">
        <f>IF(M208="","",IF(M208="[FÓRMULA MANUAL]","",IFERROR(AVERAGEIFS(DATOS!$K$2:$K$20000,DATOS!$A$2:$A$20000,M208,CONFIG_METADATA!$G$2:$G$20000,1,DATOS!$I$2:$I$20000,"Armonía"),"")))</f>
        <v/>
      </c>
      <c r="O208" t="str">
        <f>IF(M208="","",IF(M208="[FÓRMULA MANUAL]","",IFERROR(AVERAGEIFS(DATOS!$K$2:$K$20000,DATOS!$A$2:$A$20000,M208,CONFIG_METADATA!$G$2:$G$20000,1,DATOS!$I$2:$I$20000,"Orquesta/Banda/Conjunto"),"")))</f>
        <v/>
      </c>
      <c r="P208" t="str">
        <f>IF(M208="","",IF(M208="[FÓRMULA MANUAL]","",IFERROR(AVERAGEIFS(DATOS!$K$2:$K$20000,DATOS!$A$2:$A$20000,M208,CONFIG_METADATA!$G$2:$G$20000,1,DATOS!$I$2:$I$20000,"Música de Cámara"),"")))</f>
        <v/>
      </c>
      <c r="Q208" t="str">
        <f>IF(M208="","",IF(M208="[FÓRMULA MANUAL]","",IFERROR(SUMPRODUCT((DATOS!$A$2:$A$20000=M208)*(CONFIG_METADATA!$G$2:$G$20000=1)*(COUNTIF(CONFIG_ASIGNATURAS!$B$7:$B$27,DATOS!$I$2:$I$20000)&gt;0)*(DATOS!$K$2:$K$20000))/SUMPRODUCT((DATOS!$A$2:$A$20000=M208)*(CONFIG_METADATA!$G$2:$G$20000=1)*(COUNTIF(CONFIG_ASIGNATURAS!$B$7:$B$27,DATOS!$I$2:$I$20000)&gt;0)*1),"")))</f>
        <v/>
      </c>
      <c r="T208" t="str">
        <f>IF(S208="","",IF(S208="[FÓRMULA MANUAL]","",IFERROR(AVERAGEIFS(DATOS!$K$2:$K$20000,DATOS!$A$2:$A$20000,S208,CONFIG_METADATA!$G$2:$G$20000,1,DATOS!$I$2:$I$20000,"Armonía"),"")))</f>
        <v/>
      </c>
      <c r="U208" t="str">
        <f>IF(S208="","",IF(S208="[FÓRMULA MANUAL]","",IFERROR(AVERAGEIFS(DATOS!$K$2:$K$20000,DATOS!$A$2:$A$20000,S208,CONFIG_METADATA!$G$2:$G$20000,1,DATOS!$I$2:$I$20000,"Orquesta/Banda/Conjunto"),"")))</f>
        <v/>
      </c>
      <c r="V208" t="str">
        <f>IF(S208="","",IF(S208="[FÓRMULA MANUAL]","",IFERROR(AVERAGEIFS(DATOS!$K$2:$K$20000,DATOS!$A$2:$A$20000,S208,CONFIG_METADATA!$G$2:$G$20000,1,DATOS!$I$2:$I$20000,"Música de Cámara"),"")))</f>
        <v/>
      </c>
      <c r="W208" t="str">
        <f>IF(S208="","",IF(S208="[FÓRMULA MANUAL]","",IFERROR(SUMPRODUCT((DATOS!$A$2:$A$20000=S208)*(CONFIG_METADATA!$G$2:$G$20000=1)*(COUNTIF(CONFIG_ASIGNATURAS!$B$7:$B$27,DATOS!$I$2:$I$20000)&gt;0)*(DATOS!$K$2:$K$20000))/SUMPRODUCT((DATOS!$A$2:$A$20000=S208)*(CONFIG_METADATA!$G$2:$G$20000=1)*(COUNTIF(CONFIG_ASIGNATURAS!$B$7:$B$27,DATOS!$I$2:$I$20000)&gt;0)*1),"")))</f>
        <v/>
      </c>
      <c r="Z208" t="str">
        <f>IF(Y208="","",IF(Y208="[FÓRMULA MANUAL]","",IFERROR(AVERAGEIFS(DATOS!$K$2:$K$20000,DATOS!$A$2:$A$20000,Y208,CONFIG_METADATA!$G$2:$G$20000,1,DATOS!$I$2:$I$20000,"Análisis"),"")))</f>
        <v/>
      </c>
      <c r="AA208" t="str">
        <f>IF(Y208="","",IF(Y208="[FÓRMULA MANUAL]","",IFERROR(AVERAGEIFS(DATOS!$K$2:$K$20000,DATOS!$A$2:$A$20000,Y208,CONFIG_METADATA!$G$2:$G$20000,1,DATOS!$I$2:$I$20000,"Orquesta/Banda/Conjunto"),"")))</f>
        <v/>
      </c>
      <c r="AB208" t="str">
        <f>IF(Y208="","",IF(Y208="[FÓRMULA MANUAL]","",IFERROR(AVERAGEIFS(DATOS!$K$2:$K$20000,DATOS!$A$2:$A$20000,Y208,CONFIG_METADATA!$G$2:$G$20000,1,DATOS!$I$2:$I$20000,"Música de Cámara"),"")))</f>
        <v/>
      </c>
      <c r="AC208" t="str">
        <f>IF(Y208="","",IF(Y208="[FÓRMULA MANUAL]","",IFERROR(SUMPRODUCT((DATOS!$A$2:$A$20000=Y208)*(CONFIG_METADATA!$G$2:$G$20000=1)*(COUNTIF(CONFIG_ASIGNATURAS!$B$7:$B$27,DATOS!$I$2:$I$20000)&gt;0)*(DATOS!$K$2:$K$20000))/SUMPRODUCT((DATOS!$A$2:$A$20000=Y208)*(CONFIG_METADATA!$G$2:$G$20000=1)*(COUNTIF(CONFIG_ASIGNATURAS!$B$7:$B$27,DATOS!$I$2:$I$20000)&gt;0)*1),"")))</f>
        <v/>
      </c>
      <c r="AF208" t="str">
        <f>IF(AE208="","",IF(AE208="[FÓRMULA MANUAL]","",IFERROR(AVERAGEIFS(DATOS!$K$2:$K$20000,DATOS!$A$2:$A$20000,AE208,CONFIG_METADATA!$G$2:$G$20000,1,DATOS!$I$2:$I$20000,"Análisis"),"")))</f>
        <v/>
      </c>
      <c r="AG208" t="str">
        <f>IF(AE208="","",IF(AE208="[FÓRMULA MANUAL]","",IFERROR(AVERAGEIFS(DATOS!$K$2:$K$20000,DATOS!$A$2:$A$20000,AE208,CONFIG_METADATA!$G$2:$G$20000,1,DATOS!$I$2:$I$20000,"Orquesta/Banda/Conjunto"),"")))</f>
        <v/>
      </c>
      <c r="AH208" t="str">
        <f>IF(AE208="","",IF(AE208="[FÓRMULA MANUAL]","",IFERROR(AVERAGEIFS(DATOS!$K$2:$K$20000,DATOS!$A$2:$A$20000,AE208,CONFIG_METADATA!$G$2:$G$20000,1,DATOS!$I$2:$I$20000,"Música de Cámara"),"")))</f>
        <v/>
      </c>
      <c r="AI208" t="str">
        <f>IF(AE208="","",IF(AE208="[FÓRMULA MANUAL]","",IFERROR(SUMPRODUCT((DATOS!$A$2:$A$20000=AE208)*(CONFIG_METADATA!$G$2:$G$20000=1)*(COUNTIF(CONFIG_ASIGNATURAS!$B$7:$B$27,DATOS!$I$2:$I$20000)&gt;0)*(DATOS!$K$2:$K$20000))/SUMPRODUCT((DATOS!$A$2:$A$20000=AE208)*(CONFIG_METADATA!$G$2:$G$20000=1)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MANUAL]","",IFERROR(AVERAGEIFS(DATOS!$K$2:$K$20000,DATOS!$A$2:$A$20000,A209,CONFIG_METADATA!$G$2:$G$20000,1,DATOS!$I$2:$I$20000,"Lenguaje Musical"),"")))</f>
        <v/>
      </c>
      <c r="C209" t="str">
        <f>IF(A209="","",IF(A209="[FÓRMULA MANUAL]","",IFERROR(AVERAGEIFS(DATOS!$K$2:$K$20000,DATOS!$A$2:$A$20000,A209,CONFIG_METADATA!$G$2:$G$20000,1,DATOS!$I$2:$I$20000,"Orquesta/Banda/Conjunto"),"")))</f>
        <v/>
      </c>
      <c r="D209" t="str">
        <f>IF(A209="","",IF(A209="[FÓRMULA MANUAL]","",IFERROR(AVERAGEIFS(DATOS!$K$2:$K$20000,DATOS!$A$2:$A$20000,A209,CONFIG_METADATA!$G$2:$G$20000,1,DATOS!$I$2:$I$20000,"Conjunto"),"")))</f>
        <v/>
      </c>
      <c r="E209" t="str">
        <f>IF(A209="","",IF(A209="[FÓRMULA MANUAL]","",IFERROR(SUMPRODUCT((DATOS!$A$2:$A$20000=A209)*(CONFIG_METADATA!$G$2:$G$20000=1)*(COUNTIF(CONFIG_ASIGNATURAS!$B$7:$B$27,DATOS!$I$2:$I$20000)&gt;0)*(DATOS!$K$2:$K$20000))/SUMPRODUCT((DATOS!$A$2:$A$20000=A209)*(CONFIG_METADATA!$G$2:$G$20000=1)*(COUNTIF(CONFIG_ASIGNATURAS!$B$7:$B$27,DATOS!$I$2:$I$20000)&gt;0)*1),"")))</f>
        <v/>
      </c>
      <c r="H209" t="str">
        <f>IF(G209="","",IF(G209="[FÓRMULA MANUAL]","",IFERROR(AVERAGEIFS(DATOS!$K$2:$K$20000,DATOS!$A$2:$A$20000,G209,CONFIG_METADATA!$G$2:$G$20000,1,DATOS!$I$2:$I$20000,"Lenguaje Musical"),"")))</f>
        <v/>
      </c>
      <c r="I209" t="str">
        <f>IF(G209="","",IF(G209="[FÓRMULA MANUAL]","",IFERROR(AVERAGEIFS(DATOS!$K$2:$K$20000,DATOS!$A$2:$A$20000,G209,CONFIG_METADATA!$G$2:$G$20000,1,DATOS!$I$2:$I$20000,"Orquesta/Banda/Conjunto"),"")))</f>
        <v/>
      </c>
      <c r="J209" t="str">
        <f>IF(G209="","",IF(G209="[FÓRMULA MANUAL]","",IFERROR(AVERAGEIFS(DATOS!$K$2:$K$20000,DATOS!$A$2:$A$20000,G209,CONFIG_METADATA!$G$2:$G$20000,1,DATOS!$I$2:$I$20000,"Conjunto"),"")))</f>
        <v/>
      </c>
      <c r="K209" t="str">
        <f>IF(G209="","",IF(G209="[FÓRMULA MANUAL]","",IFERROR(SUMPRODUCT((DATOS!$A$2:$A$20000=G209)*(CONFIG_METADATA!$G$2:$G$20000=1)*(COUNTIF(CONFIG_ASIGNATURAS!$B$7:$B$27,DATOS!$I$2:$I$20000)&gt;0)*(DATOS!$K$2:$K$20000))/SUMPRODUCT((DATOS!$A$2:$A$20000=G209)*(CONFIG_METADATA!$G$2:$G$20000=1)*(COUNTIF(CONFIG_ASIGNATURAS!$B$7:$B$27,DATOS!$I$2:$I$20000)&gt;0)*1),"")))</f>
        <v/>
      </c>
      <c r="N209" t="str">
        <f>IF(M209="","",IF(M209="[FÓRMULA MANUAL]","",IFERROR(AVERAGEIFS(DATOS!$K$2:$K$20000,DATOS!$A$2:$A$20000,M209,CONFIG_METADATA!$G$2:$G$20000,1,DATOS!$I$2:$I$20000,"Armonía"),"")))</f>
        <v/>
      </c>
      <c r="O209" t="str">
        <f>IF(M209="","",IF(M209="[FÓRMULA MANUAL]","",IFERROR(AVERAGEIFS(DATOS!$K$2:$K$20000,DATOS!$A$2:$A$20000,M209,CONFIG_METADATA!$G$2:$G$20000,1,DATOS!$I$2:$I$20000,"Orquesta/Banda/Conjunto"),"")))</f>
        <v/>
      </c>
      <c r="P209" t="str">
        <f>IF(M209="","",IF(M209="[FÓRMULA MANUAL]","",IFERROR(AVERAGEIFS(DATOS!$K$2:$K$20000,DATOS!$A$2:$A$20000,M209,CONFIG_METADATA!$G$2:$G$20000,1,DATOS!$I$2:$I$20000,"Música de Cámara"),"")))</f>
        <v/>
      </c>
      <c r="Q209" t="str">
        <f>IF(M209="","",IF(M209="[FÓRMULA MANUAL]","",IFERROR(SUMPRODUCT((DATOS!$A$2:$A$20000=M209)*(CONFIG_METADATA!$G$2:$G$20000=1)*(COUNTIF(CONFIG_ASIGNATURAS!$B$7:$B$27,DATOS!$I$2:$I$20000)&gt;0)*(DATOS!$K$2:$K$20000))/SUMPRODUCT((DATOS!$A$2:$A$20000=M209)*(CONFIG_METADATA!$G$2:$G$20000=1)*(COUNTIF(CONFIG_ASIGNATURAS!$B$7:$B$27,DATOS!$I$2:$I$20000)&gt;0)*1),"")))</f>
        <v/>
      </c>
      <c r="T209" t="str">
        <f>IF(S209="","",IF(S209="[FÓRMULA MANUAL]","",IFERROR(AVERAGEIFS(DATOS!$K$2:$K$20000,DATOS!$A$2:$A$20000,S209,CONFIG_METADATA!$G$2:$G$20000,1,DATOS!$I$2:$I$20000,"Armonía"),"")))</f>
        <v/>
      </c>
      <c r="U209" t="str">
        <f>IF(S209="","",IF(S209="[FÓRMULA MANUAL]","",IFERROR(AVERAGEIFS(DATOS!$K$2:$K$20000,DATOS!$A$2:$A$20000,S209,CONFIG_METADATA!$G$2:$G$20000,1,DATOS!$I$2:$I$20000,"Orquesta/Banda/Conjunto"),"")))</f>
        <v/>
      </c>
      <c r="V209" t="str">
        <f>IF(S209="","",IF(S209="[FÓRMULA MANUAL]","",IFERROR(AVERAGEIFS(DATOS!$K$2:$K$20000,DATOS!$A$2:$A$20000,S209,CONFIG_METADATA!$G$2:$G$20000,1,DATOS!$I$2:$I$20000,"Música de Cámara"),"")))</f>
        <v/>
      </c>
      <c r="W209" t="str">
        <f>IF(S209="","",IF(S209="[FÓRMULA MANUAL]","",IFERROR(SUMPRODUCT((DATOS!$A$2:$A$20000=S209)*(CONFIG_METADATA!$G$2:$G$20000=1)*(COUNTIF(CONFIG_ASIGNATURAS!$B$7:$B$27,DATOS!$I$2:$I$20000)&gt;0)*(DATOS!$K$2:$K$20000))/SUMPRODUCT((DATOS!$A$2:$A$20000=S209)*(CONFIG_METADATA!$G$2:$G$20000=1)*(COUNTIF(CONFIG_ASIGNATURAS!$B$7:$B$27,DATOS!$I$2:$I$20000)&gt;0)*1),"")))</f>
        <v/>
      </c>
      <c r="Z209" t="str">
        <f>IF(Y209="","",IF(Y209="[FÓRMULA MANUAL]","",IFERROR(AVERAGEIFS(DATOS!$K$2:$K$20000,DATOS!$A$2:$A$20000,Y209,CONFIG_METADATA!$G$2:$G$20000,1,DATOS!$I$2:$I$20000,"Análisis"),"")))</f>
        <v/>
      </c>
      <c r="AA209" t="str">
        <f>IF(Y209="","",IF(Y209="[FÓRMULA MANUAL]","",IFERROR(AVERAGEIFS(DATOS!$K$2:$K$20000,DATOS!$A$2:$A$20000,Y209,CONFIG_METADATA!$G$2:$G$20000,1,DATOS!$I$2:$I$20000,"Orquesta/Banda/Conjunto"),"")))</f>
        <v/>
      </c>
      <c r="AB209" t="str">
        <f>IF(Y209="","",IF(Y209="[FÓRMULA MANUAL]","",IFERROR(AVERAGEIFS(DATOS!$K$2:$K$20000,DATOS!$A$2:$A$20000,Y209,CONFIG_METADATA!$G$2:$G$20000,1,DATOS!$I$2:$I$20000,"Música de Cámara"),"")))</f>
        <v/>
      </c>
      <c r="AC209" t="str">
        <f>IF(Y209="","",IF(Y209="[FÓRMULA MANUAL]","",IFERROR(SUMPRODUCT((DATOS!$A$2:$A$20000=Y209)*(CONFIG_METADATA!$G$2:$G$20000=1)*(COUNTIF(CONFIG_ASIGNATURAS!$B$7:$B$27,DATOS!$I$2:$I$20000)&gt;0)*(DATOS!$K$2:$K$20000))/SUMPRODUCT((DATOS!$A$2:$A$20000=Y209)*(CONFIG_METADATA!$G$2:$G$20000=1)*(COUNTIF(CONFIG_ASIGNATURAS!$B$7:$B$27,DATOS!$I$2:$I$20000)&gt;0)*1),"")))</f>
        <v/>
      </c>
      <c r="AF209" t="str">
        <f>IF(AE209="","",IF(AE209="[FÓRMULA MANUAL]","",IFERROR(AVERAGEIFS(DATOS!$K$2:$K$20000,DATOS!$A$2:$A$20000,AE209,CONFIG_METADATA!$G$2:$G$20000,1,DATOS!$I$2:$I$20000,"Análisis"),"")))</f>
        <v/>
      </c>
      <c r="AG209" t="str">
        <f>IF(AE209="","",IF(AE209="[FÓRMULA MANUAL]","",IFERROR(AVERAGEIFS(DATOS!$K$2:$K$20000,DATOS!$A$2:$A$20000,AE209,CONFIG_METADATA!$G$2:$G$20000,1,DATOS!$I$2:$I$20000,"Orquesta/Banda/Conjunto"),"")))</f>
        <v/>
      </c>
      <c r="AH209" t="str">
        <f>IF(AE209="","",IF(AE209="[FÓRMULA MANUAL]","",IFERROR(AVERAGEIFS(DATOS!$K$2:$K$20000,DATOS!$A$2:$A$20000,AE209,CONFIG_METADATA!$G$2:$G$20000,1,DATOS!$I$2:$I$20000,"Música de Cámara"),"")))</f>
        <v/>
      </c>
      <c r="AI209" t="str">
        <f>IF(AE209="","",IF(AE209="[FÓRMULA MANUAL]","",IFERROR(SUMPRODUCT((DATOS!$A$2:$A$20000=AE209)*(CONFIG_METADATA!$G$2:$G$20000=1)*(COUNTIF(CONFIG_ASIGNATURAS!$B$7:$B$27,DATOS!$I$2:$I$20000)&gt;0)*(DATOS!$K$2:$K$20000))/SUMPRODUCT((DATOS!$A$2:$A$20000=AE209)*(CONFIG_METADATA!$G$2:$G$20000=1)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MANUAL]","",IFERROR(AVERAGEIFS(DATOS!$K$2:$K$20000,DATOS!$A$2:$A$20000,A210,CONFIG_METADATA!$G$2:$G$20000,1,DATOS!$I$2:$I$20000,"Lenguaje Musical"),"")))</f>
        <v/>
      </c>
      <c r="C210" t="str">
        <f>IF(A210="","",IF(A210="[FÓRMULA MANUAL]","",IFERROR(AVERAGEIFS(DATOS!$K$2:$K$20000,DATOS!$A$2:$A$20000,A210,CONFIG_METADATA!$G$2:$G$20000,1,DATOS!$I$2:$I$20000,"Orquesta/Banda/Conjunto"),"")))</f>
        <v/>
      </c>
      <c r="D210" t="str">
        <f>IF(A210="","",IF(A210="[FÓRMULA MANUAL]","",IFERROR(AVERAGEIFS(DATOS!$K$2:$K$20000,DATOS!$A$2:$A$20000,A210,CONFIG_METADATA!$G$2:$G$20000,1,DATOS!$I$2:$I$20000,"Conjunto"),"")))</f>
        <v/>
      </c>
      <c r="E210" t="str">
        <f>IF(A210="","",IF(A210="[FÓRMULA MANUAL]","",IFERROR(SUMPRODUCT((DATOS!$A$2:$A$20000=A210)*(CONFIG_METADATA!$G$2:$G$20000=1)*(COUNTIF(CONFIG_ASIGNATURAS!$B$7:$B$27,DATOS!$I$2:$I$20000)&gt;0)*(DATOS!$K$2:$K$20000))/SUMPRODUCT((DATOS!$A$2:$A$20000=A210)*(CONFIG_METADATA!$G$2:$G$20000=1)*(COUNTIF(CONFIG_ASIGNATURAS!$B$7:$B$27,DATOS!$I$2:$I$20000)&gt;0)*1),"")))</f>
        <v/>
      </c>
      <c r="H210" t="str">
        <f>IF(G210="","",IF(G210="[FÓRMULA MANUAL]","",IFERROR(AVERAGEIFS(DATOS!$K$2:$K$20000,DATOS!$A$2:$A$20000,G210,CONFIG_METADATA!$G$2:$G$20000,1,DATOS!$I$2:$I$20000,"Lenguaje Musical"),"")))</f>
        <v/>
      </c>
      <c r="I210" t="str">
        <f>IF(G210="","",IF(G210="[FÓRMULA MANUAL]","",IFERROR(AVERAGEIFS(DATOS!$K$2:$K$20000,DATOS!$A$2:$A$20000,G210,CONFIG_METADATA!$G$2:$G$20000,1,DATOS!$I$2:$I$20000,"Orquesta/Banda/Conjunto"),"")))</f>
        <v/>
      </c>
      <c r="J210" t="str">
        <f>IF(G210="","",IF(G210="[FÓRMULA MANUAL]","",IFERROR(AVERAGEIFS(DATOS!$K$2:$K$20000,DATOS!$A$2:$A$20000,G210,CONFIG_METADATA!$G$2:$G$20000,1,DATOS!$I$2:$I$20000,"Conjunto"),"")))</f>
        <v/>
      </c>
      <c r="K210" t="str">
        <f>IF(G210="","",IF(G210="[FÓRMULA MANUAL]","",IFERROR(SUMPRODUCT((DATOS!$A$2:$A$20000=G210)*(CONFIG_METADATA!$G$2:$G$20000=1)*(COUNTIF(CONFIG_ASIGNATURAS!$B$7:$B$27,DATOS!$I$2:$I$20000)&gt;0)*(DATOS!$K$2:$K$20000))/SUMPRODUCT((DATOS!$A$2:$A$20000=G210)*(CONFIG_METADATA!$G$2:$G$20000=1)*(COUNTIF(CONFIG_ASIGNATURAS!$B$7:$B$27,DATOS!$I$2:$I$20000)&gt;0)*1),"")))</f>
        <v/>
      </c>
      <c r="N210" t="str">
        <f>IF(M210="","",IF(M210="[FÓRMULA MANUAL]","",IFERROR(AVERAGEIFS(DATOS!$K$2:$K$20000,DATOS!$A$2:$A$20000,M210,CONFIG_METADATA!$G$2:$G$20000,1,DATOS!$I$2:$I$20000,"Armonía"),"")))</f>
        <v/>
      </c>
      <c r="O210" t="str">
        <f>IF(M210="","",IF(M210="[FÓRMULA MANUAL]","",IFERROR(AVERAGEIFS(DATOS!$K$2:$K$20000,DATOS!$A$2:$A$20000,M210,CONFIG_METADATA!$G$2:$G$20000,1,DATOS!$I$2:$I$20000,"Orquesta/Banda/Conjunto"),"")))</f>
        <v/>
      </c>
      <c r="P210" t="str">
        <f>IF(M210="","",IF(M210="[FÓRMULA MANUAL]","",IFERROR(AVERAGEIFS(DATOS!$K$2:$K$20000,DATOS!$A$2:$A$20000,M210,CONFIG_METADATA!$G$2:$G$20000,1,DATOS!$I$2:$I$20000,"Música de Cámara"),"")))</f>
        <v/>
      </c>
      <c r="Q210" t="str">
        <f>IF(M210="","",IF(M210="[FÓRMULA MANUAL]","",IFERROR(SUMPRODUCT((DATOS!$A$2:$A$20000=M210)*(CONFIG_METADATA!$G$2:$G$20000=1)*(COUNTIF(CONFIG_ASIGNATURAS!$B$7:$B$27,DATOS!$I$2:$I$20000)&gt;0)*(DATOS!$K$2:$K$20000))/SUMPRODUCT((DATOS!$A$2:$A$20000=M210)*(CONFIG_METADATA!$G$2:$G$20000=1)*(COUNTIF(CONFIG_ASIGNATURAS!$B$7:$B$27,DATOS!$I$2:$I$20000)&gt;0)*1),"")))</f>
        <v/>
      </c>
      <c r="T210" t="str">
        <f>IF(S210="","",IF(S210="[FÓRMULA MANUAL]","",IFERROR(AVERAGEIFS(DATOS!$K$2:$K$20000,DATOS!$A$2:$A$20000,S210,CONFIG_METADATA!$G$2:$G$20000,1,DATOS!$I$2:$I$20000,"Armonía"),"")))</f>
        <v/>
      </c>
      <c r="U210" t="str">
        <f>IF(S210="","",IF(S210="[FÓRMULA MANUAL]","",IFERROR(AVERAGEIFS(DATOS!$K$2:$K$20000,DATOS!$A$2:$A$20000,S210,CONFIG_METADATA!$G$2:$G$20000,1,DATOS!$I$2:$I$20000,"Orquesta/Banda/Conjunto"),"")))</f>
        <v/>
      </c>
      <c r="V210" t="str">
        <f>IF(S210="","",IF(S210="[FÓRMULA MANUAL]","",IFERROR(AVERAGEIFS(DATOS!$K$2:$K$20000,DATOS!$A$2:$A$20000,S210,CONFIG_METADATA!$G$2:$G$20000,1,DATOS!$I$2:$I$20000,"Música de Cámara"),"")))</f>
        <v/>
      </c>
      <c r="W210" t="str">
        <f>IF(S210="","",IF(S210="[FÓRMULA MANUAL]","",IFERROR(SUMPRODUCT((DATOS!$A$2:$A$20000=S210)*(CONFIG_METADATA!$G$2:$G$20000=1)*(COUNTIF(CONFIG_ASIGNATURAS!$B$7:$B$27,DATOS!$I$2:$I$20000)&gt;0)*(DATOS!$K$2:$K$20000))/SUMPRODUCT((DATOS!$A$2:$A$20000=S210)*(CONFIG_METADATA!$G$2:$G$20000=1)*(COUNTIF(CONFIG_ASIGNATURAS!$B$7:$B$27,DATOS!$I$2:$I$20000)&gt;0)*1),"")))</f>
        <v/>
      </c>
      <c r="Z210" t="str">
        <f>IF(Y210="","",IF(Y210="[FÓRMULA MANUAL]","",IFERROR(AVERAGEIFS(DATOS!$K$2:$K$20000,DATOS!$A$2:$A$20000,Y210,CONFIG_METADATA!$G$2:$G$20000,1,DATOS!$I$2:$I$20000,"Análisis"),"")))</f>
        <v/>
      </c>
      <c r="AA210" t="str">
        <f>IF(Y210="","",IF(Y210="[FÓRMULA MANUAL]","",IFERROR(AVERAGEIFS(DATOS!$K$2:$K$20000,DATOS!$A$2:$A$20000,Y210,CONFIG_METADATA!$G$2:$G$20000,1,DATOS!$I$2:$I$20000,"Orquesta/Banda/Conjunto"),"")))</f>
        <v/>
      </c>
      <c r="AB210" t="str">
        <f>IF(Y210="","",IF(Y210="[FÓRMULA MANUAL]","",IFERROR(AVERAGEIFS(DATOS!$K$2:$K$20000,DATOS!$A$2:$A$20000,Y210,CONFIG_METADATA!$G$2:$G$20000,1,DATOS!$I$2:$I$20000,"Música de Cámara"),"")))</f>
        <v/>
      </c>
      <c r="AC210" t="str">
        <f>IF(Y210="","",IF(Y210="[FÓRMULA MANUAL]","",IFERROR(SUMPRODUCT((DATOS!$A$2:$A$20000=Y210)*(CONFIG_METADATA!$G$2:$G$20000=1)*(COUNTIF(CONFIG_ASIGNATURAS!$B$7:$B$27,DATOS!$I$2:$I$20000)&gt;0)*(DATOS!$K$2:$K$20000))/SUMPRODUCT((DATOS!$A$2:$A$20000=Y210)*(CONFIG_METADATA!$G$2:$G$20000=1)*(COUNTIF(CONFIG_ASIGNATURAS!$B$7:$B$27,DATOS!$I$2:$I$20000)&gt;0)*1),"")))</f>
        <v/>
      </c>
      <c r="AF210" t="str">
        <f>IF(AE210="","",IF(AE210="[FÓRMULA MANUAL]","",IFERROR(AVERAGEIFS(DATOS!$K$2:$K$20000,DATOS!$A$2:$A$20000,AE210,CONFIG_METADATA!$G$2:$G$20000,1,DATOS!$I$2:$I$20000,"Análisis"),"")))</f>
        <v/>
      </c>
      <c r="AG210" t="str">
        <f>IF(AE210="","",IF(AE210="[FÓRMULA MANUAL]","",IFERROR(AVERAGEIFS(DATOS!$K$2:$K$20000,DATOS!$A$2:$A$20000,AE210,CONFIG_METADATA!$G$2:$G$20000,1,DATOS!$I$2:$I$20000,"Orquesta/Banda/Conjunto"),"")))</f>
        <v/>
      </c>
      <c r="AH210" t="str">
        <f>IF(AE210="","",IF(AE210="[FÓRMULA MANUAL]","",IFERROR(AVERAGEIFS(DATOS!$K$2:$K$20000,DATOS!$A$2:$A$20000,AE210,CONFIG_METADATA!$G$2:$G$20000,1,DATOS!$I$2:$I$20000,"Música de Cámara"),"")))</f>
        <v/>
      </c>
      <c r="AI210" t="str">
        <f>IF(AE210="","",IF(AE210="[FÓRMULA MANUAL]","",IFERROR(SUMPRODUCT((DATOS!$A$2:$A$20000=AE210)*(CONFIG_METADATA!$G$2:$G$20000=1)*(COUNTIF(CONFIG_ASIGNATURAS!$B$7:$B$27,DATOS!$I$2:$I$20000)&gt;0)*(DATOS!$K$2:$K$20000))/SUMPRODUCT((DATOS!$A$2:$A$20000=AE210)*(CONFIG_METADATA!$G$2:$G$20000=1)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MANUAL]","",IFERROR(AVERAGEIFS(DATOS!$K$2:$K$20000,DATOS!$A$2:$A$20000,A211,CONFIG_METADATA!$G$2:$G$20000,1,DATOS!$I$2:$I$20000,"Lenguaje Musical"),"")))</f>
        <v/>
      </c>
      <c r="C211" t="str">
        <f>IF(A211="","",IF(A211="[FÓRMULA MANUAL]","",IFERROR(AVERAGEIFS(DATOS!$K$2:$K$20000,DATOS!$A$2:$A$20000,A211,CONFIG_METADATA!$G$2:$G$20000,1,DATOS!$I$2:$I$20000,"Orquesta/Banda/Conjunto"),"")))</f>
        <v/>
      </c>
      <c r="D211" t="str">
        <f>IF(A211="","",IF(A211="[FÓRMULA MANUAL]","",IFERROR(AVERAGEIFS(DATOS!$K$2:$K$20000,DATOS!$A$2:$A$20000,A211,CONFIG_METADATA!$G$2:$G$20000,1,DATOS!$I$2:$I$20000,"Conjunto"),"")))</f>
        <v/>
      </c>
      <c r="E211" t="str">
        <f>IF(A211="","",IF(A211="[FÓRMULA MANUAL]","",IFERROR(SUMPRODUCT((DATOS!$A$2:$A$20000=A211)*(CONFIG_METADATA!$G$2:$G$20000=1)*(COUNTIF(CONFIG_ASIGNATURAS!$B$7:$B$27,DATOS!$I$2:$I$20000)&gt;0)*(DATOS!$K$2:$K$20000))/SUMPRODUCT((DATOS!$A$2:$A$20000=A211)*(CONFIG_METADATA!$G$2:$G$20000=1)*(COUNTIF(CONFIG_ASIGNATURAS!$B$7:$B$27,DATOS!$I$2:$I$20000)&gt;0)*1),"")))</f>
        <v/>
      </c>
      <c r="H211" t="str">
        <f>IF(G211="","",IF(G211="[FÓRMULA MANUAL]","",IFERROR(AVERAGEIFS(DATOS!$K$2:$K$20000,DATOS!$A$2:$A$20000,G211,CONFIG_METADATA!$G$2:$G$20000,1,DATOS!$I$2:$I$20000,"Lenguaje Musical"),"")))</f>
        <v/>
      </c>
      <c r="I211" t="str">
        <f>IF(G211="","",IF(G211="[FÓRMULA MANUAL]","",IFERROR(AVERAGEIFS(DATOS!$K$2:$K$20000,DATOS!$A$2:$A$20000,G211,CONFIG_METADATA!$G$2:$G$20000,1,DATOS!$I$2:$I$20000,"Orquesta/Banda/Conjunto"),"")))</f>
        <v/>
      </c>
      <c r="J211" t="str">
        <f>IF(G211="","",IF(G211="[FÓRMULA MANUAL]","",IFERROR(AVERAGEIFS(DATOS!$K$2:$K$20000,DATOS!$A$2:$A$20000,G211,CONFIG_METADATA!$G$2:$G$20000,1,DATOS!$I$2:$I$20000,"Conjunto"),"")))</f>
        <v/>
      </c>
      <c r="K211" t="str">
        <f>IF(G211="","",IF(G211="[FÓRMULA MANUAL]","",IFERROR(SUMPRODUCT((DATOS!$A$2:$A$20000=G211)*(CONFIG_METADATA!$G$2:$G$20000=1)*(COUNTIF(CONFIG_ASIGNATURAS!$B$7:$B$27,DATOS!$I$2:$I$20000)&gt;0)*(DATOS!$K$2:$K$20000))/SUMPRODUCT((DATOS!$A$2:$A$20000=G211)*(CONFIG_METADATA!$G$2:$G$20000=1)*(COUNTIF(CONFIG_ASIGNATURAS!$B$7:$B$27,DATOS!$I$2:$I$20000)&gt;0)*1),"")))</f>
        <v/>
      </c>
      <c r="N211" t="str">
        <f>IF(M211="","",IF(M211="[FÓRMULA MANUAL]","",IFERROR(AVERAGEIFS(DATOS!$K$2:$K$20000,DATOS!$A$2:$A$20000,M211,CONFIG_METADATA!$G$2:$G$20000,1,DATOS!$I$2:$I$20000,"Armonía"),"")))</f>
        <v/>
      </c>
      <c r="O211" t="str">
        <f>IF(M211="","",IF(M211="[FÓRMULA MANUAL]","",IFERROR(AVERAGEIFS(DATOS!$K$2:$K$20000,DATOS!$A$2:$A$20000,M211,CONFIG_METADATA!$G$2:$G$20000,1,DATOS!$I$2:$I$20000,"Orquesta/Banda/Conjunto"),"")))</f>
        <v/>
      </c>
      <c r="P211" t="str">
        <f>IF(M211="","",IF(M211="[FÓRMULA MANUAL]","",IFERROR(AVERAGEIFS(DATOS!$K$2:$K$20000,DATOS!$A$2:$A$20000,M211,CONFIG_METADATA!$G$2:$G$20000,1,DATOS!$I$2:$I$20000,"Música de Cámara"),"")))</f>
        <v/>
      </c>
      <c r="Q211" t="str">
        <f>IF(M211="","",IF(M211="[FÓRMULA MANUAL]","",IFERROR(SUMPRODUCT((DATOS!$A$2:$A$20000=M211)*(CONFIG_METADATA!$G$2:$G$20000=1)*(COUNTIF(CONFIG_ASIGNATURAS!$B$7:$B$27,DATOS!$I$2:$I$20000)&gt;0)*(DATOS!$K$2:$K$20000))/SUMPRODUCT((DATOS!$A$2:$A$20000=M211)*(CONFIG_METADATA!$G$2:$G$20000=1)*(COUNTIF(CONFIG_ASIGNATURAS!$B$7:$B$27,DATOS!$I$2:$I$20000)&gt;0)*1),"")))</f>
        <v/>
      </c>
      <c r="T211" t="str">
        <f>IF(S211="","",IF(S211="[FÓRMULA MANUAL]","",IFERROR(AVERAGEIFS(DATOS!$K$2:$K$20000,DATOS!$A$2:$A$20000,S211,CONFIG_METADATA!$G$2:$G$20000,1,DATOS!$I$2:$I$20000,"Armonía"),"")))</f>
        <v/>
      </c>
      <c r="U211" t="str">
        <f>IF(S211="","",IF(S211="[FÓRMULA MANUAL]","",IFERROR(AVERAGEIFS(DATOS!$K$2:$K$20000,DATOS!$A$2:$A$20000,S211,CONFIG_METADATA!$G$2:$G$20000,1,DATOS!$I$2:$I$20000,"Orquesta/Banda/Conjunto"),"")))</f>
        <v/>
      </c>
      <c r="V211" t="str">
        <f>IF(S211="","",IF(S211="[FÓRMULA MANUAL]","",IFERROR(AVERAGEIFS(DATOS!$K$2:$K$20000,DATOS!$A$2:$A$20000,S211,CONFIG_METADATA!$G$2:$G$20000,1,DATOS!$I$2:$I$20000,"Música de Cámara"),"")))</f>
        <v/>
      </c>
      <c r="W211" t="str">
        <f>IF(S211="","",IF(S211="[FÓRMULA MANUAL]","",IFERROR(SUMPRODUCT((DATOS!$A$2:$A$20000=S211)*(CONFIG_METADATA!$G$2:$G$20000=1)*(COUNTIF(CONFIG_ASIGNATURAS!$B$7:$B$27,DATOS!$I$2:$I$20000)&gt;0)*(DATOS!$K$2:$K$20000))/SUMPRODUCT((DATOS!$A$2:$A$20000=S211)*(CONFIG_METADATA!$G$2:$G$20000=1)*(COUNTIF(CONFIG_ASIGNATURAS!$B$7:$B$27,DATOS!$I$2:$I$20000)&gt;0)*1),"")))</f>
        <v/>
      </c>
      <c r="Z211" t="str">
        <f>IF(Y211="","",IF(Y211="[FÓRMULA MANUAL]","",IFERROR(AVERAGEIFS(DATOS!$K$2:$K$20000,DATOS!$A$2:$A$20000,Y211,CONFIG_METADATA!$G$2:$G$20000,1,DATOS!$I$2:$I$20000,"Análisis"),"")))</f>
        <v/>
      </c>
      <c r="AA211" t="str">
        <f>IF(Y211="","",IF(Y211="[FÓRMULA MANUAL]","",IFERROR(AVERAGEIFS(DATOS!$K$2:$K$20000,DATOS!$A$2:$A$20000,Y211,CONFIG_METADATA!$G$2:$G$20000,1,DATOS!$I$2:$I$20000,"Orquesta/Banda/Conjunto"),"")))</f>
        <v/>
      </c>
      <c r="AB211" t="str">
        <f>IF(Y211="","",IF(Y211="[FÓRMULA MANUAL]","",IFERROR(AVERAGEIFS(DATOS!$K$2:$K$20000,DATOS!$A$2:$A$20000,Y211,CONFIG_METADATA!$G$2:$G$20000,1,DATOS!$I$2:$I$20000,"Música de Cámara"),"")))</f>
        <v/>
      </c>
      <c r="AC211" t="str">
        <f>IF(Y211="","",IF(Y211="[FÓRMULA MANUAL]","",IFERROR(SUMPRODUCT((DATOS!$A$2:$A$20000=Y211)*(CONFIG_METADATA!$G$2:$G$20000=1)*(COUNTIF(CONFIG_ASIGNATURAS!$B$7:$B$27,DATOS!$I$2:$I$20000)&gt;0)*(DATOS!$K$2:$K$20000))/SUMPRODUCT((DATOS!$A$2:$A$20000=Y211)*(CONFIG_METADATA!$G$2:$G$20000=1)*(COUNTIF(CONFIG_ASIGNATURAS!$B$7:$B$27,DATOS!$I$2:$I$20000)&gt;0)*1),"")))</f>
        <v/>
      </c>
      <c r="AF211" t="str">
        <f>IF(AE211="","",IF(AE211="[FÓRMULA MANUAL]","",IFERROR(AVERAGEIFS(DATOS!$K$2:$K$20000,DATOS!$A$2:$A$20000,AE211,CONFIG_METADATA!$G$2:$G$20000,1,DATOS!$I$2:$I$20000,"Análisis"),"")))</f>
        <v/>
      </c>
      <c r="AG211" t="str">
        <f>IF(AE211="","",IF(AE211="[FÓRMULA MANUAL]","",IFERROR(AVERAGEIFS(DATOS!$K$2:$K$20000,DATOS!$A$2:$A$20000,AE211,CONFIG_METADATA!$G$2:$G$20000,1,DATOS!$I$2:$I$20000,"Orquesta/Banda/Conjunto"),"")))</f>
        <v/>
      </c>
      <c r="AH211" t="str">
        <f>IF(AE211="","",IF(AE211="[FÓRMULA MANUAL]","",IFERROR(AVERAGEIFS(DATOS!$K$2:$K$20000,DATOS!$A$2:$A$20000,AE211,CONFIG_METADATA!$G$2:$G$20000,1,DATOS!$I$2:$I$20000,"Música de Cámara"),"")))</f>
        <v/>
      </c>
      <c r="AI211" t="str">
        <f>IF(AE211="","",IF(AE211="[FÓRMULA MANUAL]","",IFERROR(SUMPRODUCT((DATOS!$A$2:$A$20000=AE211)*(CONFIG_METADATA!$G$2:$G$20000=1)*(COUNTIF(CONFIG_ASIGNATURAS!$B$7:$B$27,DATOS!$I$2:$I$20000)&gt;0)*(DATOS!$K$2:$K$20000))/SUMPRODUCT((DATOS!$A$2:$A$20000=AE211)*(CONFIG_METADATA!$G$2:$G$20000=1)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MANUAL]","",IFERROR(AVERAGEIFS(DATOS!$K$2:$K$20000,DATOS!$A$2:$A$20000,A212,CONFIG_METADATA!$G$2:$G$20000,1,DATOS!$I$2:$I$20000,"Lenguaje Musical"),"")))</f>
        <v/>
      </c>
      <c r="C212" t="str">
        <f>IF(A212="","",IF(A212="[FÓRMULA MANUAL]","",IFERROR(AVERAGEIFS(DATOS!$K$2:$K$20000,DATOS!$A$2:$A$20000,A212,CONFIG_METADATA!$G$2:$G$20000,1,DATOS!$I$2:$I$20000,"Orquesta/Banda/Conjunto"),"")))</f>
        <v/>
      </c>
      <c r="D212" t="str">
        <f>IF(A212="","",IF(A212="[FÓRMULA MANUAL]","",IFERROR(AVERAGEIFS(DATOS!$K$2:$K$20000,DATOS!$A$2:$A$20000,A212,CONFIG_METADATA!$G$2:$G$20000,1,DATOS!$I$2:$I$20000,"Conjunto"),"")))</f>
        <v/>
      </c>
      <c r="E212" t="str">
        <f>IF(A212="","",IF(A212="[FÓRMULA MANUAL]","",IFERROR(SUMPRODUCT((DATOS!$A$2:$A$20000=A212)*(CONFIG_METADATA!$G$2:$G$20000=1)*(COUNTIF(CONFIG_ASIGNATURAS!$B$7:$B$27,DATOS!$I$2:$I$20000)&gt;0)*(DATOS!$K$2:$K$20000))/SUMPRODUCT((DATOS!$A$2:$A$20000=A212)*(CONFIG_METADATA!$G$2:$G$20000=1)*(COUNTIF(CONFIG_ASIGNATURAS!$B$7:$B$27,DATOS!$I$2:$I$20000)&gt;0)*1),"")))</f>
        <v/>
      </c>
      <c r="H212" t="str">
        <f>IF(G212="","",IF(G212="[FÓRMULA MANUAL]","",IFERROR(AVERAGEIFS(DATOS!$K$2:$K$20000,DATOS!$A$2:$A$20000,G212,CONFIG_METADATA!$G$2:$G$20000,1,DATOS!$I$2:$I$20000,"Lenguaje Musical"),"")))</f>
        <v/>
      </c>
      <c r="I212" t="str">
        <f>IF(G212="","",IF(G212="[FÓRMULA MANUAL]","",IFERROR(AVERAGEIFS(DATOS!$K$2:$K$20000,DATOS!$A$2:$A$20000,G212,CONFIG_METADATA!$G$2:$G$20000,1,DATOS!$I$2:$I$20000,"Orquesta/Banda/Conjunto"),"")))</f>
        <v/>
      </c>
      <c r="J212" t="str">
        <f>IF(G212="","",IF(G212="[FÓRMULA MANUAL]","",IFERROR(AVERAGEIFS(DATOS!$K$2:$K$20000,DATOS!$A$2:$A$20000,G212,CONFIG_METADATA!$G$2:$G$20000,1,DATOS!$I$2:$I$20000,"Conjunto"),"")))</f>
        <v/>
      </c>
      <c r="K212" t="str">
        <f>IF(G212="","",IF(G212="[FÓRMULA MANUAL]","",IFERROR(SUMPRODUCT((DATOS!$A$2:$A$20000=G212)*(CONFIG_METADATA!$G$2:$G$20000=1)*(COUNTIF(CONFIG_ASIGNATURAS!$B$7:$B$27,DATOS!$I$2:$I$20000)&gt;0)*(DATOS!$K$2:$K$20000))/SUMPRODUCT((DATOS!$A$2:$A$20000=G212)*(CONFIG_METADATA!$G$2:$G$20000=1)*(COUNTIF(CONFIG_ASIGNATURAS!$B$7:$B$27,DATOS!$I$2:$I$20000)&gt;0)*1),"")))</f>
        <v/>
      </c>
      <c r="N212" t="str">
        <f>IF(M212="","",IF(M212="[FÓRMULA MANUAL]","",IFERROR(AVERAGEIFS(DATOS!$K$2:$K$20000,DATOS!$A$2:$A$20000,M212,CONFIG_METADATA!$G$2:$G$20000,1,DATOS!$I$2:$I$20000,"Armonía"),"")))</f>
        <v/>
      </c>
      <c r="O212" t="str">
        <f>IF(M212="","",IF(M212="[FÓRMULA MANUAL]","",IFERROR(AVERAGEIFS(DATOS!$K$2:$K$20000,DATOS!$A$2:$A$20000,M212,CONFIG_METADATA!$G$2:$G$20000,1,DATOS!$I$2:$I$20000,"Orquesta/Banda/Conjunto"),"")))</f>
        <v/>
      </c>
      <c r="P212" t="str">
        <f>IF(M212="","",IF(M212="[FÓRMULA MANUAL]","",IFERROR(AVERAGEIFS(DATOS!$K$2:$K$20000,DATOS!$A$2:$A$20000,M212,CONFIG_METADATA!$G$2:$G$20000,1,DATOS!$I$2:$I$20000,"Música de Cámara"),"")))</f>
        <v/>
      </c>
      <c r="Q212" t="str">
        <f>IF(M212="","",IF(M212="[FÓRMULA MANUAL]","",IFERROR(SUMPRODUCT((DATOS!$A$2:$A$20000=M212)*(CONFIG_METADATA!$G$2:$G$20000=1)*(COUNTIF(CONFIG_ASIGNATURAS!$B$7:$B$27,DATOS!$I$2:$I$20000)&gt;0)*(DATOS!$K$2:$K$20000))/SUMPRODUCT((DATOS!$A$2:$A$20000=M212)*(CONFIG_METADATA!$G$2:$G$20000=1)*(COUNTIF(CONFIG_ASIGNATURAS!$B$7:$B$27,DATOS!$I$2:$I$20000)&gt;0)*1),"")))</f>
        <v/>
      </c>
      <c r="T212" t="str">
        <f>IF(S212="","",IF(S212="[FÓRMULA MANUAL]","",IFERROR(AVERAGEIFS(DATOS!$K$2:$K$20000,DATOS!$A$2:$A$20000,S212,CONFIG_METADATA!$G$2:$G$20000,1,DATOS!$I$2:$I$20000,"Armonía"),"")))</f>
        <v/>
      </c>
      <c r="U212" t="str">
        <f>IF(S212="","",IF(S212="[FÓRMULA MANUAL]","",IFERROR(AVERAGEIFS(DATOS!$K$2:$K$20000,DATOS!$A$2:$A$20000,S212,CONFIG_METADATA!$G$2:$G$20000,1,DATOS!$I$2:$I$20000,"Orquesta/Banda/Conjunto"),"")))</f>
        <v/>
      </c>
      <c r="V212" t="str">
        <f>IF(S212="","",IF(S212="[FÓRMULA MANUAL]","",IFERROR(AVERAGEIFS(DATOS!$K$2:$K$20000,DATOS!$A$2:$A$20000,S212,CONFIG_METADATA!$G$2:$G$20000,1,DATOS!$I$2:$I$20000,"Música de Cámara"),"")))</f>
        <v/>
      </c>
      <c r="W212" t="str">
        <f>IF(S212="","",IF(S212="[FÓRMULA MANUAL]","",IFERROR(SUMPRODUCT((DATOS!$A$2:$A$20000=S212)*(CONFIG_METADATA!$G$2:$G$20000=1)*(COUNTIF(CONFIG_ASIGNATURAS!$B$7:$B$27,DATOS!$I$2:$I$20000)&gt;0)*(DATOS!$K$2:$K$20000))/SUMPRODUCT((DATOS!$A$2:$A$20000=S212)*(CONFIG_METADATA!$G$2:$G$20000=1)*(COUNTIF(CONFIG_ASIGNATURAS!$B$7:$B$27,DATOS!$I$2:$I$20000)&gt;0)*1),"")))</f>
        <v/>
      </c>
      <c r="Z212" t="str">
        <f>IF(Y212="","",IF(Y212="[FÓRMULA MANUAL]","",IFERROR(AVERAGEIFS(DATOS!$K$2:$K$20000,DATOS!$A$2:$A$20000,Y212,CONFIG_METADATA!$G$2:$G$20000,1,DATOS!$I$2:$I$20000,"Análisis"),"")))</f>
        <v/>
      </c>
      <c r="AA212" t="str">
        <f>IF(Y212="","",IF(Y212="[FÓRMULA MANUAL]","",IFERROR(AVERAGEIFS(DATOS!$K$2:$K$20000,DATOS!$A$2:$A$20000,Y212,CONFIG_METADATA!$G$2:$G$20000,1,DATOS!$I$2:$I$20000,"Orquesta/Banda/Conjunto"),"")))</f>
        <v/>
      </c>
      <c r="AB212" t="str">
        <f>IF(Y212="","",IF(Y212="[FÓRMULA MANUAL]","",IFERROR(AVERAGEIFS(DATOS!$K$2:$K$20000,DATOS!$A$2:$A$20000,Y212,CONFIG_METADATA!$G$2:$G$20000,1,DATOS!$I$2:$I$20000,"Música de Cámara"),"")))</f>
        <v/>
      </c>
      <c r="AC212" t="str">
        <f>IF(Y212="","",IF(Y212="[FÓRMULA MANUAL]","",IFERROR(SUMPRODUCT((DATOS!$A$2:$A$20000=Y212)*(CONFIG_METADATA!$G$2:$G$20000=1)*(COUNTIF(CONFIG_ASIGNATURAS!$B$7:$B$27,DATOS!$I$2:$I$20000)&gt;0)*(DATOS!$K$2:$K$20000))/SUMPRODUCT((DATOS!$A$2:$A$20000=Y212)*(CONFIG_METADATA!$G$2:$G$20000=1)*(COUNTIF(CONFIG_ASIGNATURAS!$B$7:$B$27,DATOS!$I$2:$I$20000)&gt;0)*1),"")))</f>
        <v/>
      </c>
      <c r="AF212" t="str">
        <f>IF(AE212="","",IF(AE212="[FÓRMULA MANUAL]","",IFERROR(AVERAGEIFS(DATOS!$K$2:$K$20000,DATOS!$A$2:$A$20000,AE212,CONFIG_METADATA!$G$2:$G$20000,1,DATOS!$I$2:$I$20000,"Análisis"),"")))</f>
        <v/>
      </c>
      <c r="AG212" t="str">
        <f>IF(AE212="","",IF(AE212="[FÓRMULA MANUAL]","",IFERROR(AVERAGEIFS(DATOS!$K$2:$K$20000,DATOS!$A$2:$A$20000,AE212,CONFIG_METADATA!$G$2:$G$20000,1,DATOS!$I$2:$I$20000,"Orquesta/Banda/Conjunto"),"")))</f>
        <v/>
      </c>
      <c r="AH212" t="str">
        <f>IF(AE212="","",IF(AE212="[FÓRMULA MANUAL]","",IFERROR(AVERAGEIFS(DATOS!$K$2:$K$20000,DATOS!$A$2:$A$20000,AE212,CONFIG_METADATA!$G$2:$G$20000,1,DATOS!$I$2:$I$20000,"Música de Cámara"),"")))</f>
        <v/>
      </c>
      <c r="AI212" t="str">
        <f>IF(AE212="","",IF(AE212="[FÓRMULA MANUAL]","",IFERROR(SUMPRODUCT((DATOS!$A$2:$A$20000=AE212)*(CONFIG_METADATA!$G$2:$G$20000=1)*(COUNTIF(CONFIG_ASIGNATURAS!$B$7:$B$27,DATOS!$I$2:$I$20000)&gt;0)*(DATOS!$K$2:$K$20000))/SUMPRODUCT((DATOS!$A$2:$A$20000=AE212)*(CONFIG_METADATA!$G$2:$G$20000=1)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MANUAL]","",IFERROR(AVERAGEIFS(DATOS!$K$2:$K$20000,DATOS!$A$2:$A$20000,A213,CONFIG_METADATA!$G$2:$G$20000,1,DATOS!$I$2:$I$20000,"Lenguaje Musical"),"")))</f>
        <v/>
      </c>
      <c r="C213" t="str">
        <f>IF(A213="","",IF(A213="[FÓRMULA MANUAL]","",IFERROR(AVERAGEIFS(DATOS!$K$2:$K$20000,DATOS!$A$2:$A$20000,A213,CONFIG_METADATA!$G$2:$G$20000,1,DATOS!$I$2:$I$20000,"Orquesta/Banda/Conjunto"),"")))</f>
        <v/>
      </c>
      <c r="D213" t="str">
        <f>IF(A213="","",IF(A213="[FÓRMULA MANUAL]","",IFERROR(AVERAGEIFS(DATOS!$K$2:$K$20000,DATOS!$A$2:$A$20000,A213,CONFIG_METADATA!$G$2:$G$20000,1,DATOS!$I$2:$I$20000,"Conjunto"),"")))</f>
        <v/>
      </c>
      <c r="E213" t="str">
        <f>IF(A213="","",IF(A213="[FÓRMULA MANUAL]","",IFERROR(SUMPRODUCT((DATOS!$A$2:$A$20000=A213)*(CONFIG_METADATA!$G$2:$G$20000=1)*(COUNTIF(CONFIG_ASIGNATURAS!$B$7:$B$27,DATOS!$I$2:$I$20000)&gt;0)*(DATOS!$K$2:$K$20000))/SUMPRODUCT((DATOS!$A$2:$A$20000=A213)*(CONFIG_METADATA!$G$2:$G$20000=1)*(COUNTIF(CONFIG_ASIGNATURAS!$B$7:$B$27,DATOS!$I$2:$I$20000)&gt;0)*1),"")))</f>
        <v/>
      </c>
      <c r="H213" t="str">
        <f>IF(G213="","",IF(G213="[FÓRMULA MANUAL]","",IFERROR(AVERAGEIFS(DATOS!$K$2:$K$20000,DATOS!$A$2:$A$20000,G213,CONFIG_METADATA!$G$2:$G$20000,1,DATOS!$I$2:$I$20000,"Lenguaje Musical"),"")))</f>
        <v/>
      </c>
      <c r="I213" t="str">
        <f>IF(G213="","",IF(G213="[FÓRMULA MANUAL]","",IFERROR(AVERAGEIFS(DATOS!$K$2:$K$20000,DATOS!$A$2:$A$20000,G213,CONFIG_METADATA!$G$2:$G$20000,1,DATOS!$I$2:$I$20000,"Orquesta/Banda/Conjunto"),"")))</f>
        <v/>
      </c>
      <c r="J213" t="str">
        <f>IF(G213="","",IF(G213="[FÓRMULA MANUAL]","",IFERROR(AVERAGEIFS(DATOS!$K$2:$K$20000,DATOS!$A$2:$A$20000,G213,CONFIG_METADATA!$G$2:$G$20000,1,DATOS!$I$2:$I$20000,"Conjunto"),"")))</f>
        <v/>
      </c>
      <c r="K213" t="str">
        <f>IF(G213="","",IF(G213="[FÓRMULA MANUAL]","",IFERROR(SUMPRODUCT((DATOS!$A$2:$A$20000=G213)*(CONFIG_METADATA!$G$2:$G$20000=1)*(COUNTIF(CONFIG_ASIGNATURAS!$B$7:$B$27,DATOS!$I$2:$I$20000)&gt;0)*(DATOS!$K$2:$K$20000))/SUMPRODUCT((DATOS!$A$2:$A$20000=G213)*(CONFIG_METADATA!$G$2:$G$20000=1)*(COUNTIF(CONFIG_ASIGNATURAS!$B$7:$B$27,DATOS!$I$2:$I$20000)&gt;0)*1),"")))</f>
        <v/>
      </c>
      <c r="N213" t="str">
        <f>IF(M213="","",IF(M213="[FÓRMULA MANUAL]","",IFERROR(AVERAGEIFS(DATOS!$K$2:$K$20000,DATOS!$A$2:$A$20000,M213,CONFIG_METADATA!$G$2:$G$20000,1,DATOS!$I$2:$I$20000,"Armonía"),"")))</f>
        <v/>
      </c>
      <c r="O213" t="str">
        <f>IF(M213="","",IF(M213="[FÓRMULA MANUAL]","",IFERROR(AVERAGEIFS(DATOS!$K$2:$K$20000,DATOS!$A$2:$A$20000,M213,CONFIG_METADATA!$G$2:$G$20000,1,DATOS!$I$2:$I$20000,"Orquesta/Banda/Conjunto"),"")))</f>
        <v/>
      </c>
      <c r="P213" t="str">
        <f>IF(M213="","",IF(M213="[FÓRMULA MANUAL]","",IFERROR(AVERAGEIFS(DATOS!$K$2:$K$20000,DATOS!$A$2:$A$20000,M213,CONFIG_METADATA!$G$2:$G$20000,1,DATOS!$I$2:$I$20000,"Música de Cámara"),"")))</f>
        <v/>
      </c>
      <c r="Q213" t="str">
        <f>IF(M213="","",IF(M213="[FÓRMULA MANUAL]","",IFERROR(SUMPRODUCT((DATOS!$A$2:$A$20000=M213)*(CONFIG_METADATA!$G$2:$G$20000=1)*(COUNTIF(CONFIG_ASIGNATURAS!$B$7:$B$27,DATOS!$I$2:$I$20000)&gt;0)*(DATOS!$K$2:$K$20000))/SUMPRODUCT((DATOS!$A$2:$A$20000=M213)*(CONFIG_METADATA!$G$2:$G$20000=1)*(COUNTIF(CONFIG_ASIGNATURAS!$B$7:$B$27,DATOS!$I$2:$I$20000)&gt;0)*1),"")))</f>
        <v/>
      </c>
      <c r="T213" t="str">
        <f>IF(S213="","",IF(S213="[FÓRMULA MANUAL]","",IFERROR(AVERAGEIFS(DATOS!$K$2:$K$20000,DATOS!$A$2:$A$20000,S213,CONFIG_METADATA!$G$2:$G$20000,1,DATOS!$I$2:$I$20000,"Armonía"),"")))</f>
        <v/>
      </c>
      <c r="U213" t="str">
        <f>IF(S213="","",IF(S213="[FÓRMULA MANUAL]","",IFERROR(AVERAGEIFS(DATOS!$K$2:$K$20000,DATOS!$A$2:$A$20000,S213,CONFIG_METADATA!$G$2:$G$20000,1,DATOS!$I$2:$I$20000,"Orquesta/Banda/Conjunto"),"")))</f>
        <v/>
      </c>
      <c r="V213" t="str">
        <f>IF(S213="","",IF(S213="[FÓRMULA MANUAL]","",IFERROR(AVERAGEIFS(DATOS!$K$2:$K$20000,DATOS!$A$2:$A$20000,S213,CONFIG_METADATA!$G$2:$G$20000,1,DATOS!$I$2:$I$20000,"Música de Cámara"),"")))</f>
        <v/>
      </c>
      <c r="W213" t="str">
        <f>IF(S213="","",IF(S213="[FÓRMULA MANUAL]","",IFERROR(SUMPRODUCT((DATOS!$A$2:$A$20000=S213)*(CONFIG_METADATA!$G$2:$G$20000=1)*(COUNTIF(CONFIG_ASIGNATURAS!$B$7:$B$27,DATOS!$I$2:$I$20000)&gt;0)*(DATOS!$K$2:$K$20000))/SUMPRODUCT((DATOS!$A$2:$A$20000=S213)*(CONFIG_METADATA!$G$2:$G$20000=1)*(COUNTIF(CONFIG_ASIGNATURAS!$B$7:$B$27,DATOS!$I$2:$I$20000)&gt;0)*1),"")))</f>
        <v/>
      </c>
      <c r="Z213" t="str">
        <f>IF(Y213="","",IF(Y213="[FÓRMULA MANUAL]","",IFERROR(AVERAGEIFS(DATOS!$K$2:$K$20000,DATOS!$A$2:$A$20000,Y213,CONFIG_METADATA!$G$2:$G$20000,1,DATOS!$I$2:$I$20000,"Análisis"),"")))</f>
        <v/>
      </c>
      <c r="AA213" t="str">
        <f>IF(Y213="","",IF(Y213="[FÓRMULA MANUAL]","",IFERROR(AVERAGEIFS(DATOS!$K$2:$K$20000,DATOS!$A$2:$A$20000,Y213,CONFIG_METADATA!$G$2:$G$20000,1,DATOS!$I$2:$I$20000,"Orquesta/Banda/Conjunto"),"")))</f>
        <v/>
      </c>
      <c r="AB213" t="str">
        <f>IF(Y213="","",IF(Y213="[FÓRMULA MANUAL]","",IFERROR(AVERAGEIFS(DATOS!$K$2:$K$20000,DATOS!$A$2:$A$20000,Y213,CONFIG_METADATA!$G$2:$G$20000,1,DATOS!$I$2:$I$20000,"Música de Cámara"),"")))</f>
        <v/>
      </c>
      <c r="AC213" t="str">
        <f>IF(Y213="","",IF(Y213="[FÓRMULA MANUAL]","",IFERROR(SUMPRODUCT((DATOS!$A$2:$A$20000=Y213)*(CONFIG_METADATA!$G$2:$G$20000=1)*(COUNTIF(CONFIG_ASIGNATURAS!$B$7:$B$27,DATOS!$I$2:$I$20000)&gt;0)*(DATOS!$K$2:$K$20000))/SUMPRODUCT((DATOS!$A$2:$A$20000=Y213)*(CONFIG_METADATA!$G$2:$G$20000=1)*(COUNTIF(CONFIG_ASIGNATURAS!$B$7:$B$27,DATOS!$I$2:$I$20000)&gt;0)*1),"")))</f>
        <v/>
      </c>
      <c r="AF213" t="str">
        <f>IF(AE213="","",IF(AE213="[FÓRMULA MANUAL]","",IFERROR(AVERAGEIFS(DATOS!$K$2:$K$20000,DATOS!$A$2:$A$20000,AE213,CONFIG_METADATA!$G$2:$G$20000,1,DATOS!$I$2:$I$20000,"Análisis"),"")))</f>
        <v/>
      </c>
      <c r="AG213" t="str">
        <f>IF(AE213="","",IF(AE213="[FÓRMULA MANUAL]","",IFERROR(AVERAGEIFS(DATOS!$K$2:$K$20000,DATOS!$A$2:$A$20000,AE213,CONFIG_METADATA!$G$2:$G$20000,1,DATOS!$I$2:$I$20000,"Orquesta/Banda/Conjunto"),"")))</f>
        <v/>
      </c>
      <c r="AH213" t="str">
        <f>IF(AE213="","",IF(AE213="[FÓRMULA MANUAL]","",IFERROR(AVERAGEIFS(DATOS!$K$2:$K$20000,DATOS!$A$2:$A$20000,AE213,CONFIG_METADATA!$G$2:$G$20000,1,DATOS!$I$2:$I$20000,"Música de Cámara"),"")))</f>
        <v/>
      </c>
      <c r="AI213" t="str">
        <f>IF(AE213="","",IF(AE213="[FÓRMULA MANUAL]","",IFERROR(SUMPRODUCT((DATOS!$A$2:$A$20000=AE213)*(CONFIG_METADATA!$G$2:$G$20000=1)*(COUNTIF(CONFIG_ASIGNATURAS!$B$7:$B$27,DATOS!$I$2:$I$20000)&gt;0)*(DATOS!$K$2:$K$20000))/SUMPRODUCT((DATOS!$A$2:$A$20000=AE213)*(CONFIG_METADATA!$G$2:$G$20000=1)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MANUAL]","",IFERROR(AVERAGEIFS(DATOS!$K$2:$K$20000,DATOS!$A$2:$A$20000,A214,CONFIG_METADATA!$G$2:$G$20000,1,DATOS!$I$2:$I$20000,"Lenguaje Musical"),"")))</f>
        <v/>
      </c>
      <c r="C214" t="str">
        <f>IF(A214="","",IF(A214="[FÓRMULA MANUAL]","",IFERROR(AVERAGEIFS(DATOS!$K$2:$K$20000,DATOS!$A$2:$A$20000,A214,CONFIG_METADATA!$G$2:$G$20000,1,DATOS!$I$2:$I$20000,"Orquesta/Banda/Conjunto"),"")))</f>
        <v/>
      </c>
      <c r="D214" t="str">
        <f>IF(A214="","",IF(A214="[FÓRMULA MANUAL]","",IFERROR(AVERAGEIFS(DATOS!$K$2:$K$20000,DATOS!$A$2:$A$20000,A214,CONFIG_METADATA!$G$2:$G$20000,1,DATOS!$I$2:$I$20000,"Conjunto"),"")))</f>
        <v/>
      </c>
      <c r="E214" t="str">
        <f>IF(A214="","",IF(A214="[FÓRMULA MANUAL]","",IFERROR(SUMPRODUCT((DATOS!$A$2:$A$20000=A214)*(CONFIG_METADATA!$G$2:$G$20000=1)*(COUNTIF(CONFIG_ASIGNATURAS!$B$7:$B$27,DATOS!$I$2:$I$20000)&gt;0)*(DATOS!$K$2:$K$20000))/SUMPRODUCT((DATOS!$A$2:$A$20000=A214)*(CONFIG_METADATA!$G$2:$G$20000=1)*(COUNTIF(CONFIG_ASIGNATURAS!$B$7:$B$27,DATOS!$I$2:$I$20000)&gt;0)*1),"")))</f>
        <v/>
      </c>
      <c r="H214" t="str">
        <f>IF(G214="","",IF(G214="[FÓRMULA MANUAL]","",IFERROR(AVERAGEIFS(DATOS!$K$2:$K$20000,DATOS!$A$2:$A$20000,G214,CONFIG_METADATA!$G$2:$G$20000,1,DATOS!$I$2:$I$20000,"Lenguaje Musical"),"")))</f>
        <v/>
      </c>
      <c r="I214" t="str">
        <f>IF(G214="","",IF(G214="[FÓRMULA MANUAL]","",IFERROR(AVERAGEIFS(DATOS!$K$2:$K$20000,DATOS!$A$2:$A$20000,G214,CONFIG_METADATA!$G$2:$G$20000,1,DATOS!$I$2:$I$20000,"Orquesta/Banda/Conjunto"),"")))</f>
        <v/>
      </c>
      <c r="J214" t="str">
        <f>IF(G214="","",IF(G214="[FÓRMULA MANUAL]","",IFERROR(AVERAGEIFS(DATOS!$K$2:$K$20000,DATOS!$A$2:$A$20000,G214,CONFIG_METADATA!$G$2:$G$20000,1,DATOS!$I$2:$I$20000,"Conjunto"),"")))</f>
        <v/>
      </c>
      <c r="K214" t="str">
        <f>IF(G214="","",IF(G214="[FÓRMULA MANUAL]","",IFERROR(SUMPRODUCT((DATOS!$A$2:$A$20000=G214)*(CONFIG_METADATA!$G$2:$G$20000=1)*(COUNTIF(CONFIG_ASIGNATURAS!$B$7:$B$27,DATOS!$I$2:$I$20000)&gt;0)*(DATOS!$K$2:$K$20000))/SUMPRODUCT((DATOS!$A$2:$A$20000=G214)*(CONFIG_METADATA!$G$2:$G$20000=1)*(COUNTIF(CONFIG_ASIGNATURAS!$B$7:$B$27,DATOS!$I$2:$I$20000)&gt;0)*1),"")))</f>
        <v/>
      </c>
      <c r="N214" t="str">
        <f>IF(M214="","",IF(M214="[FÓRMULA MANUAL]","",IFERROR(AVERAGEIFS(DATOS!$K$2:$K$20000,DATOS!$A$2:$A$20000,M214,CONFIG_METADATA!$G$2:$G$20000,1,DATOS!$I$2:$I$20000,"Armonía"),"")))</f>
        <v/>
      </c>
      <c r="O214" t="str">
        <f>IF(M214="","",IF(M214="[FÓRMULA MANUAL]","",IFERROR(AVERAGEIFS(DATOS!$K$2:$K$20000,DATOS!$A$2:$A$20000,M214,CONFIG_METADATA!$G$2:$G$20000,1,DATOS!$I$2:$I$20000,"Orquesta/Banda/Conjunto"),"")))</f>
        <v/>
      </c>
      <c r="P214" t="str">
        <f>IF(M214="","",IF(M214="[FÓRMULA MANUAL]","",IFERROR(AVERAGEIFS(DATOS!$K$2:$K$20000,DATOS!$A$2:$A$20000,M214,CONFIG_METADATA!$G$2:$G$20000,1,DATOS!$I$2:$I$20000,"Música de Cámara"),"")))</f>
        <v/>
      </c>
      <c r="Q214" t="str">
        <f>IF(M214="","",IF(M214="[FÓRMULA MANUAL]","",IFERROR(SUMPRODUCT((DATOS!$A$2:$A$20000=M214)*(CONFIG_METADATA!$G$2:$G$20000=1)*(COUNTIF(CONFIG_ASIGNATURAS!$B$7:$B$27,DATOS!$I$2:$I$20000)&gt;0)*(DATOS!$K$2:$K$20000))/SUMPRODUCT((DATOS!$A$2:$A$20000=M214)*(CONFIG_METADATA!$G$2:$G$20000=1)*(COUNTIF(CONFIG_ASIGNATURAS!$B$7:$B$27,DATOS!$I$2:$I$20000)&gt;0)*1),"")))</f>
        <v/>
      </c>
      <c r="T214" t="str">
        <f>IF(S214="","",IF(S214="[FÓRMULA MANUAL]","",IFERROR(AVERAGEIFS(DATOS!$K$2:$K$20000,DATOS!$A$2:$A$20000,S214,CONFIG_METADATA!$G$2:$G$20000,1,DATOS!$I$2:$I$20000,"Armonía"),"")))</f>
        <v/>
      </c>
      <c r="U214" t="str">
        <f>IF(S214="","",IF(S214="[FÓRMULA MANUAL]","",IFERROR(AVERAGEIFS(DATOS!$K$2:$K$20000,DATOS!$A$2:$A$20000,S214,CONFIG_METADATA!$G$2:$G$20000,1,DATOS!$I$2:$I$20000,"Orquesta/Banda/Conjunto"),"")))</f>
        <v/>
      </c>
      <c r="V214" t="str">
        <f>IF(S214="","",IF(S214="[FÓRMULA MANUAL]","",IFERROR(AVERAGEIFS(DATOS!$K$2:$K$20000,DATOS!$A$2:$A$20000,S214,CONFIG_METADATA!$G$2:$G$20000,1,DATOS!$I$2:$I$20000,"Música de Cámara"),"")))</f>
        <v/>
      </c>
      <c r="W214" t="str">
        <f>IF(S214="","",IF(S214="[FÓRMULA MANUAL]","",IFERROR(SUMPRODUCT((DATOS!$A$2:$A$20000=S214)*(CONFIG_METADATA!$G$2:$G$20000=1)*(COUNTIF(CONFIG_ASIGNATURAS!$B$7:$B$27,DATOS!$I$2:$I$20000)&gt;0)*(DATOS!$K$2:$K$20000))/SUMPRODUCT((DATOS!$A$2:$A$20000=S214)*(CONFIG_METADATA!$G$2:$G$20000=1)*(COUNTIF(CONFIG_ASIGNATURAS!$B$7:$B$27,DATOS!$I$2:$I$20000)&gt;0)*1),"")))</f>
        <v/>
      </c>
      <c r="Z214" t="str">
        <f>IF(Y214="","",IF(Y214="[FÓRMULA MANUAL]","",IFERROR(AVERAGEIFS(DATOS!$K$2:$K$20000,DATOS!$A$2:$A$20000,Y214,CONFIG_METADATA!$G$2:$G$20000,1,DATOS!$I$2:$I$20000,"Análisis"),"")))</f>
        <v/>
      </c>
      <c r="AA214" t="str">
        <f>IF(Y214="","",IF(Y214="[FÓRMULA MANUAL]","",IFERROR(AVERAGEIFS(DATOS!$K$2:$K$20000,DATOS!$A$2:$A$20000,Y214,CONFIG_METADATA!$G$2:$G$20000,1,DATOS!$I$2:$I$20000,"Orquesta/Banda/Conjunto"),"")))</f>
        <v/>
      </c>
      <c r="AB214" t="str">
        <f>IF(Y214="","",IF(Y214="[FÓRMULA MANUAL]","",IFERROR(AVERAGEIFS(DATOS!$K$2:$K$20000,DATOS!$A$2:$A$20000,Y214,CONFIG_METADATA!$G$2:$G$20000,1,DATOS!$I$2:$I$20000,"Música de Cámara"),"")))</f>
        <v/>
      </c>
      <c r="AC214" t="str">
        <f>IF(Y214="","",IF(Y214="[FÓRMULA MANUAL]","",IFERROR(SUMPRODUCT((DATOS!$A$2:$A$20000=Y214)*(CONFIG_METADATA!$G$2:$G$20000=1)*(COUNTIF(CONFIG_ASIGNATURAS!$B$7:$B$27,DATOS!$I$2:$I$20000)&gt;0)*(DATOS!$K$2:$K$20000))/SUMPRODUCT((DATOS!$A$2:$A$20000=Y214)*(CONFIG_METADATA!$G$2:$G$20000=1)*(COUNTIF(CONFIG_ASIGNATURAS!$B$7:$B$27,DATOS!$I$2:$I$20000)&gt;0)*1),"")))</f>
        <v/>
      </c>
      <c r="AF214" t="str">
        <f>IF(AE214="","",IF(AE214="[FÓRMULA MANUAL]","",IFERROR(AVERAGEIFS(DATOS!$K$2:$K$20000,DATOS!$A$2:$A$20000,AE214,CONFIG_METADATA!$G$2:$G$20000,1,DATOS!$I$2:$I$20000,"Análisis"),"")))</f>
        <v/>
      </c>
      <c r="AG214" t="str">
        <f>IF(AE214="","",IF(AE214="[FÓRMULA MANUAL]","",IFERROR(AVERAGEIFS(DATOS!$K$2:$K$20000,DATOS!$A$2:$A$20000,AE214,CONFIG_METADATA!$G$2:$G$20000,1,DATOS!$I$2:$I$20000,"Orquesta/Banda/Conjunto"),"")))</f>
        <v/>
      </c>
      <c r="AH214" t="str">
        <f>IF(AE214="","",IF(AE214="[FÓRMULA MANUAL]","",IFERROR(AVERAGEIFS(DATOS!$K$2:$K$20000,DATOS!$A$2:$A$20000,AE214,CONFIG_METADATA!$G$2:$G$20000,1,DATOS!$I$2:$I$20000,"Música de Cámara"),"")))</f>
        <v/>
      </c>
      <c r="AI214" t="str">
        <f>IF(AE214="","",IF(AE214="[FÓRMULA MANUAL]","",IFERROR(SUMPRODUCT((DATOS!$A$2:$A$20000=AE214)*(CONFIG_METADATA!$G$2:$G$20000=1)*(COUNTIF(CONFIG_ASIGNATURAS!$B$7:$B$27,DATOS!$I$2:$I$20000)&gt;0)*(DATOS!$K$2:$K$20000))/SUMPRODUCT((DATOS!$A$2:$A$20000=AE214)*(CONFIG_METADATA!$G$2:$G$20000=1)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MANUAL]","",IFERROR(AVERAGEIFS(DATOS!$K$2:$K$20000,DATOS!$A$2:$A$20000,A215,CONFIG_METADATA!$G$2:$G$20000,1,DATOS!$I$2:$I$20000,"Lenguaje Musical"),"")))</f>
        <v/>
      </c>
      <c r="C215" t="str">
        <f>IF(A215="","",IF(A215="[FÓRMULA MANUAL]","",IFERROR(AVERAGEIFS(DATOS!$K$2:$K$20000,DATOS!$A$2:$A$20000,A215,CONFIG_METADATA!$G$2:$G$20000,1,DATOS!$I$2:$I$20000,"Orquesta/Banda/Conjunto"),"")))</f>
        <v/>
      </c>
      <c r="D215" t="str">
        <f>IF(A215="","",IF(A215="[FÓRMULA MANUAL]","",IFERROR(AVERAGEIFS(DATOS!$K$2:$K$20000,DATOS!$A$2:$A$20000,A215,CONFIG_METADATA!$G$2:$G$20000,1,DATOS!$I$2:$I$20000,"Conjunto"),"")))</f>
        <v/>
      </c>
      <c r="E215" t="str">
        <f>IF(A215="","",IF(A215="[FÓRMULA MANUAL]","",IFERROR(SUMPRODUCT((DATOS!$A$2:$A$20000=A215)*(CONFIG_METADATA!$G$2:$G$20000=1)*(COUNTIF(CONFIG_ASIGNATURAS!$B$7:$B$27,DATOS!$I$2:$I$20000)&gt;0)*(DATOS!$K$2:$K$20000))/SUMPRODUCT((DATOS!$A$2:$A$20000=A215)*(CONFIG_METADATA!$G$2:$G$20000=1)*(COUNTIF(CONFIG_ASIGNATURAS!$B$7:$B$27,DATOS!$I$2:$I$20000)&gt;0)*1),"")))</f>
        <v/>
      </c>
      <c r="H215" t="str">
        <f>IF(G215="","",IF(G215="[FÓRMULA MANUAL]","",IFERROR(AVERAGEIFS(DATOS!$K$2:$K$20000,DATOS!$A$2:$A$20000,G215,CONFIG_METADATA!$G$2:$G$20000,1,DATOS!$I$2:$I$20000,"Lenguaje Musical"),"")))</f>
        <v/>
      </c>
      <c r="I215" t="str">
        <f>IF(G215="","",IF(G215="[FÓRMULA MANUAL]","",IFERROR(AVERAGEIFS(DATOS!$K$2:$K$20000,DATOS!$A$2:$A$20000,G215,CONFIG_METADATA!$G$2:$G$20000,1,DATOS!$I$2:$I$20000,"Orquesta/Banda/Conjunto"),"")))</f>
        <v/>
      </c>
      <c r="J215" t="str">
        <f>IF(G215="","",IF(G215="[FÓRMULA MANUAL]","",IFERROR(AVERAGEIFS(DATOS!$K$2:$K$20000,DATOS!$A$2:$A$20000,G215,CONFIG_METADATA!$G$2:$G$20000,1,DATOS!$I$2:$I$20000,"Conjunto"),"")))</f>
        <v/>
      </c>
      <c r="K215" t="str">
        <f>IF(G215="","",IF(G215="[FÓRMULA MANUAL]","",IFERROR(SUMPRODUCT((DATOS!$A$2:$A$20000=G215)*(CONFIG_METADATA!$G$2:$G$20000=1)*(COUNTIF(CONFIG_ASIGNATURAS!$B$7:$B$27,DATOS!$I$2:$I$20000)&gt;0)*(DATOS!$K$2:$K$20000))/SUMPRODUCT((DATOS!$A$2:$A$20000=G215)*(CONFIG_METADATA!$G$2:$G$20000=1)*(COUNTIF(CONFIG_ASIGNATURAS!$B$7:$B$27,DATOS!$I$2:$I$20000)&gt;0)*1),"")))</f>
        <v/>
      </c>
      <c r="N215" t="str">
        <f>IF(M215="","",IF(M215="[FÓRMULA MANUAL]","",IFERROR(AVERAGEIFS(DATOS!$K$2:$K$20000,DATOS!$A$2:$A$20000,M215,CONFIG_METADATA!$G$2:$G$20000,1,DATOS!$I$2:$I$20000,"Armonía"),"")))</f>
        <v/>
      </c>
      <c r="O215" t="str">
        <f>IF(M215="","",IF(M215="[FÓRMULA MANUAL]","",IFERROR(AVERAGEIFS(DATOS!$K$2:$K$20000,DATOS!$A$2:$A$20000,M215,CONFIG_METADATA!$G$2:$G$20000,1,DATOS!$I$2:$I$20000,"Orquesta/Banda/Conjunto"),"")))</f>
        <v/>
      </c>
      <c r="P215" t="str">
        <f>IF(M215="","",IF(M215="[FÓRMULA MANUAL]","",IFERROR(AVERAGEIFS(DATOS!$K$2:$K$20000,DATOS!$A$2:$A$20000,M215,CONFIG_METADATA!$G$2:$G$20000,1,DATOS!$I$2:$I$20000,"Música de Cámara"),"")))</f>
        <v/>
      </c>
      <c r="Q215" t="str">
        <f>IF(M215="","",IF(M215="[FÓRMULA MANUAL]","",IFERROR(SUMPRODUCT((DATOS!$A$2:$A$20000=M215)*(CONFIG_METADATA!$G$2:$G$20000=1)*(COUNTIF(CONFIG_ASIGNATURAS!$B$7:$B$27,DATOS!$I$2:$I$20000)&gt;0)*(DATOS!$K$2:$K$20000))/SUMPRODUCT((DATOS!$A$2:$A$20000=M215)*(CONFIG_METADATA!$G$2:$G$20000=1)*(COUNTIF(CONFIG_ASIGNATURAS!$B$7:$B$27,DATOS!$I$2:$I$20000)&gt;0)*1),"")))</f>
        <v/>
      </c>
      <c r="T215" t="str">
        <f>IF(S215="","",IF(S215="[FÓRMULA MANUAL]","",IFERROR(AVERAGEIFS(DATOS!$K$2:$K$20000,DATOS!$A$2:$A$20000,S215,CONFIG_METADATA!$G$2:$G$20000,1,DATOS!$I$2:$I$20000,"Armonía"),"")))</f>
        <v/>
      </c>
      <c r="U215" t="str">
        <f>IF(S215="","",IF(S215="[FÓRMULA MANUAL]","",IFERROR(AVERAGEIFS(DATOS!$K$2:$K$20000,DATOS!$A$2:$A$20000,S215,CONFIG_METADATA!$G$2:$G$20000,1,DATOS!$I$2:$I$20000,"Orquesta/Banda/Conjunto"),"")))</f>
        <v/>
      </c>
      <c r="V215" t="str">
        <f>IF(S215="","",IF(S215="[FÓRMULA MANUAL]","",IFERROR(AVERAGEIFS(DATOS!$K$2:$K$20000,DATOS!$A$2:$A$20000,S215,CONFIG_METADATA!$G$2:$G$20000,1,DATOS!$I$2:$I$20000,"Música de Cámara"),"")))</f>
        <v/>
      </c>
      <c r="W215" t="str">
        <f>IF(S215="","",IF(S215="[FÓRMULA MANUAL]","",IFERROR(SUMPRODUCT((DATOS!$A$2:$A$20000=S215)*(CONFIG_METADATA!$G$2:$G$20000=1)*(COUNTIF(CONFIG_ASIGNATURAS!$B$7:$B$27,DATOS!$I$2:$I$20000)&gt;0)*(DATOS!$K$2:$K$20000))/SUMPRODUCT((DATOS!$A$2:$A$20000=S215)*(CONFIG_METADATA!$G$2:$G$20000=1)*(COUNTIF(CONFIG_ASIGNATURAS!$B$7:$B$27,DATOS!$I$2:$I$20000)&gt;0)*1),"")))</f>
        <v/>
      </c>
      <c r="Z215" t="str">
        <f>IF(Y215="","",IF(Y215="[FÓRMULA MANUAL]","",IFERROR(AVERAGEIFS(DATOS!$K$2:$K$20000,DATOS!$A$2:$A$20000,Y215,CONFIG_METADATA!$G$2:$G$20000,1,DATOS!$I$2:$I$20000,"Análisis"),"")))</f>
        <v/>
      </c>
      <c r="AA215" t="str">
        <f>IF(Y215="","",IF(Y215="[FÓRMULA MANUAL]","",IFERROR(AVERAGEIFS(DATOS!$K$2:$K$20000,DATOS!$A$2:$A$20000,Y215,CONFIG_METADATA!$G$2:$G$20000,1,DATOS!$I$2:$I$20000,"Orquesta/Banda/Conjunto"),"")))</f>
        <v/>
      </c>
      <c r="AB215" t="str">
        <f>IF(Y215="","",IF(Y215="[FÓRMULA MANUAL]","",IFERROR(AVERAGEIFS(DATOS!$K$2:$K$20000,DATOS!$A$2:$A$20000,Y215,CONFIG_METADATA!$G$2:$G$20000,1,DATOS!$I$2:$I$20000,"Música de Cámara"),"")))</f>
        <v/>
      </c>
      <c r="AC215" t="str">
        <f>IF(Y215="","",IF(Y215="[FÓRMULA MANUAL]","",IFERROR(SUMPRODUCT((DATOS!$A$2:$A$20000=Y215)*(CONFIG_METADATA!$G$2:$G$20000=1)*(COUNTIF(CONFIG_ASIGNATURAS!$B$7:$B$27,DATOS!$I$2:$I$20000)&gt;0)*(DATOS!$K$2:$K$20000))/SUMPRODUCT((DATOS!$A$2:$A$20000=Y215)*(CONFIG_METADATA!$G$2:$G$20000=1)*(COUNTIF(CONFIG_ASIGNATURAS!$B$7:$B$27,DATOS!$I$2:$I$20000)&gt;0)*1),"")))</f>
        <v/>
      </c>
      <c r="AF215" t="str">
        <f>IF(AE215="","",IF(AE215="[FÓRMULA MANUAL]","",IFERROR(AVERAGEIFS(DATOS!$K$2:$K$20000,DATOS!$A$2:$A$20000,AE215,CONFIG_METADATA!$G$2:$G$20000,1,DATOS!$I$2:$I$20000,"Análisis"),"")))</f>
        <v/>
      </c>
      <c r="AG215" t="str">
        <f>IF(AE215="","",IF(AE215="[FÓRMULA MANUAL]","",IFERROR(AVERAGEIFS(DATOS!$K$2:$K$20000,DATOS!$A$2:$A$20000,AE215,CONFIG_METADATA!$G$2:$G$20000,1,DATOS!$I$2:$I$20000,"Orquesta/Banda/Conjunto"),"")))</f>
        <v/>
      </c>
      <c r="AH215" t="str">
        <f>IF(AE215="","",IF(AE215="[FÓRMULA MANUAL]","",IFERROR(AVERAGEIFS(DATOS!$K$2:$K$20000,DATOS!$A$2:$A$20000,AE215,CONFIG_METADATA!$G$2:$G$20000,1,DATOS!$I$2:$I$20000,"Música de Cámara"),"")))</f>
        <v/>
      </c>
      <c r="AI215" t="str">
        <f>IF(AE215="","",IF(AE215="[FÓRMULA MANUAL]","",IFERROR(SUMPRODUCT((DATOS!$A$2:$A$20000=AE215)*(CONFIG_METADATA!$G$2:$G$20000=1)*(COUNTIF(CONFIG_ASIGNATURAS!$B$7:$B$27,DATOS!$I$2:$I$20000)&gt;0)*(DATOS!$K$2:$K$20000))/SUMPRODUCT((DATOS!$A$2:$A$20000=AE215)*(CONFIG_METADATA!$G$2:$G$20000=1)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MANUAL]","",IFERROR(AVERAGEIFS(DATOS!$K$2:$K$20000,DATOS!$A$2:$A$20000,A216,CONFIG_METADATA!$G$2:$G$20000,1,DATOS!$I$2:$I$20000,"Lenguaje Musical"),"")))</f>
        <v/>
      </c>
      <c r="C216" t="str">
        <f>IF(A216="","",IF(A216="[FÓRMULA MANUAL]","",IFERROR(AVERAGEIFS(DATOS!$K$2:$K$20000,DATOS!$A$2:$A$20000,A216,CONFIG_METADATA!$G$2:$G$20000,1,DATOS!$I$2:$I$20000,"Orquesta/Banda/Conjunto"),"")))</f>
        <v/>
      </c>
      <c r="D216" t="str">
        <f>IF(A216="","",IF(A216="[FÓRMULA MANUAL]","",IFERROR(AVERAGEIFS(DATOS!$K$2:$K$20000,DATOS!$A$2:$A$20000,A216,CONFIG_METADATA!$G$2:$G$20000,1,DATOS!$I$2:$I$20000,"Conjunto"),"")))</f>
        <v/>
      </c>
      <c r="E216" t="str">
        <f>IF(A216="","",IF(A216="[FÓRMULA MANUAL]","",IFERROR(SUMPRODUCT((DATOS!$A$2:$A$20000=A216)*(CONFIG_METADATA!$G$2:$G$20000=1)*(COUNTIF(CONFIG_ASIGNATURAS!$B$7:$B$27,DATOS!$I$2:$I$20000)&gt;0)*(DATOS!$K$2:$K$20000))/SUMPRODUCT((DATOS!$A$2:$A$20000=A216)*(CONFIG_METADATA!$G$2:$G$20000=1)*(COUNTIF(CONFIG_ASIGNATURAS!$B$7:$B$27,DATOS!$I$2:$I$20000)&gt;0)*1),"")))</f>
        <v/>
      </c>
      <c r="H216" t="str">
        <f>IF(G216="","",IF(G216="[FÓRMULA MANUAL]","",IFERROR(AVERAGEIFS(DATOS!$K$2:$K$20000,DATOS!$A$2:$A$20000,G216,CONFIG_METADATA!$G$2:$G$20000,1,DATOS!$I$2:$I$20000,"Lenguaje Musical"),"")))</f>
        <v/>
      </c>
      <c r="I216" t="str">
        <f>IF(G216="","",IF(G216="[FÓRMULA MANUAL]","",IFERROR(AVERAGEIFS(DATOS!$K$2:$K$20000,DATOS!$A$2:$A$20000,G216,CONFIG_METADATA!$G$2:$G$20000,1,DATOS!$I$2:$I$20000,"Orquesta/Banda/Conjunto"),"")))</f>
        <v/>
      </c>
      <c r="J216" t="str">
        <f>IF(G216="","",IF(G216="[FÓRMULA MANUAL]","",IFERROR(AVERAGEIFS(DATOS!$K$2:$K$20000,DATOS!$A$2:$A$20000,G216,CONFIG_METADATA!$G$2:$G$20000,1,DATOS!$I$2:$I$20000,"Conjunto"),"")))</f>
        <v/>
      </c>
      <c r="K216" t="str">
        <f>IF(G216="","",IF(G216="[FÓRMULA MANUAL]","",IFERROR(SUMPRODUCT((DATOS!$A$2:$A$20000=G216)*(CONFIG_METADATA!$G$2:$G$20000=1)*(COUNTIF(CONFIG_ASIGNATURAS!$B$7:$B$27,DATOS!$I$2:$I$20000)&gt;0)*(DATOS!$K$2:$K$20000))/SUMPRODUCT((DATOS!$A$2:$A$20000=G216)*(CONFIG_METADATA!$G$2:$G$20000=1)*(COUNTIF(CONFIG_ASIGNATURAS!$B$7:$B$27,DATOS!$I$2:$I$20000)&gt;0)*1),"")))</f>
        <v/>
      </c>
      <c r="N216" t="str">
        <f>IF(M216="","",IF(M216="[FÓRMULA MANUAL]","",IFERROR(AVERAGEIFS(DATOS!$K$2:$K$20000,DATOS!$A$2:$A$20000,M216,CONFIG_METADATA!$G$2:$G$20000,1,DATOS!$I$2:$I$20000,"Armonía"),"")))</f>
        <v/>
      </c>
      <c r="O216" t="str">
        <f>IF(M216="","",IF(M216="[FÓRMULA MANUAL]","",IFERROR(AVERAGEIFS(DATOS!$K$2:$K$20000,DATOS!$A$2:$A$20000,M216,CONFIG_METADATA!$G$2:$G$20000,1,DATOS!$I$2:$I$20000,"Orquesta/Banda/Conjunto"),"")))</f>
        <v/>
      </c>
      <c r="P216" t="str">
        <f>IF(M216="","",IF(M216="[FÓRMULA MANUAL]","",IFERROR(AVERAGEIFS(DATOS!$K$2:$K$20000,DATOS!$A$2:$A$20000,M216,CONFIG_METADATA!$G$2:$G$20000,1,DATOS!$I$2:$I$20000,"Música de Cámara"),"")))</f>
        <v/>
      </c>
      <c r="Q216" t="str">
        <f>IF(M216="","",IF(M216="[FÓRMULA MANUAL]","",IFERROR(SUMPRODUCT((DATOS!$A$2:$A$20000=M216)*(CONFIG_METADATA!$G$2:$G$20000=1)*(COUNTIF(CONFIG_ASIGNATURAS!$B$7:$B$27,DATOS!$I$2:$I$20000)&gt;0)*(DATOS!$K$2:$K$20000))/SUMPRODUCT((DATOS!$A$2:$A$20000=M216)*(CONFIG_METADATA!$G$2:$G$20000=1)*(COUNTIF(CONFIG_ASIGNATURAS!$B$7:$B$27,DATOS!$I$2:$I$20000)&gt;0)*1),"")))</f>
        <v/>
      </c>
      <c r="T216" t="str">
        <f>IF(S216="","",IF(S216="[FÓRMULA MANUAL]","",IFERROR(AVERAGEIFS(DATOS!$K$2:$K$20000,DATOS!$A$2:$A$20000,S216,CONFIG_METADATA!$G$2:$G$20000,1,DATOS!$I$2:$I$20000,"Armonía"),"")))</f>
        <v/>
      </c>
      <c r="U216" t="str">
        <f>IF(S216="","",IF(S216="[FÓRMULA MANUAL]","",IFERROR(AVERAGEIFS(DATOS!$K$2:$K$20000,DATOS!$A$2:$A$20000,S216,CONFIG_METADATA!$G$2:$G$20000,1,DATOS!$I$2:$I$20000,"Orquesta/Banda/Conjunto"),"")))</f>
        <v/>
      </c>
      <c r="V216" t="str">
        <f>IF(S216="","",IF(S216="[FÓRMULA MANUAL]","",IFERROR(AVERAGEIFS(DATOS!$K$2:$K$20000,DATOS!$A$2:$A$20000,S216,CONFIG_METADATA!$G$2:$G$20000,1,DATOS!$I$2:$I$20000,"Música de Cámara"),"")))</f>
        <v/>
      </c>
      <c r="W216" t="str">
        <f>IF(S216="","",IF(S216="[FÓRMULA MANUAL]","",IFERROR(SUMPRODUCT((DATOS!$A$2:$A$20000=S216)*(CONFIG_METADATA!$G$2:$G$20000=1)*(COUNTIF(CONFIG_ASIGNATURAS!$B$7:$B$27,DATOS!$I$2:$I$20000)&gt;0)*(DATOS!$K$2:$K$20000))/SUMPRODUCT((DATOS!$A$2:$A$20000=S216)*(CONFIG_METADATA!$G$2:$G$20000=1)*(COUNTIF(CONFIG_ASIGNATURAS!$B$7:$B$27,DATOS!$I$2:$I$20000)&gt;0)*1),"")))</f>
        <v/>
      </c>
      <c r="Z216" t="str">
        <f>IF(Y216="","",IF(Y216="[FÓRMULA MANUAL]","",IFERROR(AVERAGEIFS(DATOS!$K$2:$K$20000,DATOS!$A$2:$A$20000,Y216,CONFIG_METADATA!$G$2:$G$20000,1,DATOS!$I$2:$I$20000,"Análisis"),"")))</f>
        <v/>
      </c>
      <c r="AA216" t="str">
        <f>IF(Y216="","",IF(Y216="[FÓRMULA MANUAL]","",IFERROR(AVERAGEIFS(DATOS!$K$2:$K$20000,DATOS!$A$2:$A$20000,Y216,CONFIG_METADATA!$G$2:$G$20000,1,DATOS!$I$2:$I$20000,"Orquesta/Banda/Conjunto"),"")))</f>
        <v/>
      </c>
      <c r="AB216" t="str">
        <f>IF(Y216="","",IF(Y216="[FÓRMULA MANUAL]","",IFERROR(AVERAGEIFS(DATOS!$K$2:$K$20000,DATOS!$A$2:$A$20000,Y216,CONFIG_METADATA!$G$2:$G$20000,1,DATOS!$I$2:$I$20000,"Música de Cámara"),"")))</f>
        <v/>
      </c>
      <c r="AC216" t="str">
        <f>IF(Y216="","",IF(Y216="[FÓRMULA MANUAL]","",IFERROR(SUMPRODUCT((DATOS!$A$2:$A$20000=Y216)*(CONFIG_METADATA!$G$2:$G$20000=1)*(COUNTIF(CONFIG_ASIGNATURAS!$B$7:$B$27,DATOS!$I$2:$I$20000)&gt;0)*(DATOS!$K$2:$K$20000))/SUMPRODUCT((DATOS!$A$2:$A$20000=Y216)*(CONFIG_METADATA!$G$2:$G$20000=1)*(COUNTIF(CONFIG_ASIGNATURAS!$B$7:$B$27,DATOS!$I$2:$I$20000)&gt;0)*1),"")))</f>
        <v/>
      </c>
      <c r="AF216" t="str">
        <f>IF(AE216="","",IF(AE216="[FÓRMULA MANUAL]","",IFERROR(AVERAGEIFS(DATOS!$K$2:$K$20000,DATOS!$A$2:$A$20000,AE216,CONFIG_METADATA!$G$2:$G$20000,1,DATOS!$I$2:$I$20000,"Análisis"),"")))</f>
        <v/>
      </c>
      <c r="AG216" t="str">
        <f>IF(AE216="","",IF(AE216="[FÓRMULA MANUAL]","",IFERROR(AVERAGEIFS(DATOS!$K$2:$K$20000,DATOS!$A$2:$A$20000,AE216,CONFIG_METADATA!$G$2:$G$20000,1,DATOS!$I$2:$I$20000,"Orquesta/Banda/Conjunto"),"")))</f>
        <v/>
      </c>
      <c r="AH216" t="str">
        <f>IF(AE216="","",IF(AE216="[FÓRMULA MANUAL]","",IFERROR(AVERAGEIFS(DATOS!$K$2:$K$20000,DATOS!$A$2:$A$20000,AE216,CONFIG_METADATA!$G$2:$G$20000,1,DATOS!$I$2:$I$20000,"Música de Cámara"),"")))</f>
        <v/>
      </c>
      <c r="AI216" t="str">
        <f>IF(AE216="","",IF(AE216="[FÓRMULA MANUAL]","",IFERROR(SUMPRODUCT((DATOS!$A$2:$A$20000=AE216)*(CONFIG_METADATA!$G$2:$G$20000=1)*(COUNTIF(CONFIG_ASIGNATURAS!$B$7:$B$27,DATOS!$I$2:$I$20000)&gt;0)*(DATOS!$K$2:$K$20000))/SUMPRODUCT((DATOS!$A$2:$A$20000=AE216)*(CONFIG_METADATA!$G$2:$G$20000=1)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MANUAL]","",IFERROR(AVERAGEIFS(DATOS!$K$2:$K$20000,DATOS!$A$2:$A$20000,A217,CONFIG_METADATA!$G$2:$G$20000,1,DATOS!$I$2:$I$20000,"Lenguaje Musical"),"")))</f>
        <v/>
      </c>
      <c r="C217" t="str">
        <f>IF(A217="","",IF(A217="[FÓRMULA MANUAL]","",IFERROR(AVERAGEIFS(DATOS!$K$2:$K$20000,DATOS!$A$2:$A$20000,A217,CONFIG_METADATA!$G$2:$G$20000,1,DATOS!$I$2:$I$20000,"Orquesta/Banda/Conjunto"),"")))</f>
        <v/>
      </c>
      <c r="D217" t="str">
        <f>IF(A217="","",IF(A217="[FÓRMULA MANUAL]","",IFERROR(AVERAGEIFS(DATOS!$K$2:$K$20000,DATOS!$A$2:$A$20000,A217,CONFIG_METADATA!$G$2:$G$20000,1,DATOS!$I$2:$I$20000,"Conjunto"),"")))</f>
        <v/>
      </c>
      <c r="E217" t="str">
        <f>IF(A217="","",IF(A217="[FÓRMULA MANUAL]","",IFERROR(SUMPRODUCT((DATOS!$A$2:$A$20000=A217)*(CONFIG_METADATA!$G$2:$G$20000=1)*(COUNTIF(CONFIG_ASIGNATURAS!$B$7:$B$27,DATOS!$I$2:$I$20000)&gt;0)*(DATOS!$K$2:$K$20000))/SUMPRODUCT((DATOS!$A$2:$A$20000=A217)*(CONFIG_METADATA!$G$2:$G$20000=1)*(COUNTIF(CONFIG_ASIGNATURAS!$B$7:$B$27,DATOS!$I$2:$I$20000)&gt;0)*1),"")))</f>
        <v/>
      </c>
      <c r="H217" t="str">
        <f>IF(G217="","",IF(G217="[FÓRMULA MANUAL]","",IFERROR(AVERAGEIFS(DATOS!$K$2:$K$20000,DATOS!$A$2:$A$20000,G217,CONFIG_METADATA!$G$2:$G$20000,1,DATOS!$I$2:$I$20000,"Lenguaje Musical"),"")))</f>
        <v/>
      </c>
      <c r="I217" t="str">
        <f>IF(G217="","",IF(G217="[FÓRMULA MANUAL]","",IFERROR(AVERAGEIFS(DATOS!$K$2:$K$20000,DATOS!$A$2:$A$20000,G217,CONFIG_METADATA!$G$2:$G$20000,1,DATOS!$I$2:$I$20000,"Orquesta/Banda/Conjunto"),"")))</f>
        <v/>
      </c>
      <c r="J217" t="str">
        <f>IF(G217="","",IF(G217="[FÓRMULA MANUAL]","",IFERROR(AVERAGEIFS(DATOS!$K$2:$K$20000,DATOS!$A$2:$A$20000,G217,CONFIG_METADATA!$G$2:$G$20000,1,DATOS!$I$2:$I$20000,"Conjunto"),"")))</f>
        <v/>
      </c>
      <c r="K217" t="str">
        <f>IF(G217="","",IF(G217="[FÓRMULA MANUAL]","",IFERROR(SUMPRODUCT((DATOS!$A$2:$A$20000=G217)*(CONFIG_METADATA!$G$2:$G$20000=1)*(COUNTIF(CONFIG_ASIGNATURAS!$B$7:$B$27,DATOS!$I$2:$I$20000)&gt;0)*(DATOS!$K$2:$K$20000))/SUMPRODUCT((DATOS!$A$2:$A$20000=G217)*(CONFIG_METADATA!$G$2:$G$20000=1)*(COUNTIF(CONFIG_ASIGNATURAS!$B$7:$B$27,DATOS!$I$2:$I$20000)&gt;0)*1),"")))</f>
        <v/>
      </c>
      <c r="N217" t="str">
        <f>IF(M217="","",IF(M217="[FÓRMULA MANUAL]","",IFERROR(AVERAGEIFS(DATOS!$K$2:$K$20000,DATOS!$A$2:$A$20000,M217,CONFIG_METADATA!$G$2:$G$20000,1,DATOS!$I$2:$I$20000,"Armonía"),"")))</f>
        <v/>
      </c>
      <c r="O217" t="str">
        <f>IF(M217="","",IF(M217="[FÓRMULA MANUAL]","",IFERROR(AVERAGEIFS(DATOS!$K$2:$K$20000,DATOS!$A$2:$A$20000,M217,CONFIG_METADATA!$G$2:$G$20000,1,DATOS!$I$2:$I$20000,"Orquesta/Banda/Conjunto"),"")))</f>
        <v/>
      </c>
      <c r="P217" t="str">
        <f>IF(M217="","",IF(M217="[FÓRMULA MANUAL]","",IFERROR(AVERAGEIFS(DATOS!$K$2:$K$20000,DATOS!$A$2:$A$20000,M217,CONFIG_METADATA!$G$2:$G$20000,1,DATOS!$I$2:$I$20000,"Música de Cámara"),"")))</f>
        <v/>
      </c>
      <c r="Q217" t="str">
        <f>IF(M217="","",IF(M217="[FÓRMULA MANUAL]","",IFERROR(SUMPRODUCT((DATOS!$A$2:$A$20000=M217)*(CONFIG_METADATA!$G$2:$G$20000=1)*(COUNTIF(CONFIG_ASIGNATURAS!$B$7:$B$27,DATOS!$I$2:$I$20000)&gt;0)*(DATOS!$K$2:$K$20000))/SUMPRODUCT((DATOS!$A$2:$A$20000=M217)*(CONFIG_METADATA!$G$2:$G$20000=1)*(COUNTIF(CONFIG_ASIGNATURAS!$B$7:$B$27,DATOS!$I$2:$I$20000)&gt;0)*1),"")))</f>
        <v/>
      </c>
      <c r="T217" t="str">
        <f>IF(S217="","",IF(S217="[FÓRMULA MANUAL]","",IFERROR(AVERAGEIFS(DATOS!$K$2:$K$20000,DATOS!$A$2:$A$20000,S217,CONFIG_METADATA!$G$2:$G$20000,1,DATOS!$I$2:$I$20000,"Armonía"),"")))</f>
        <v/>
      </c>
      <c r="U217" t="str">
        <f>IF(S217="","",IF(S217="[FÓRMULA MANUAL]","",IFERROR(AVERAGEIFS(DATOS!$K$2:$K$20000,DATOS!$A$2:$A$20000,S217,CONFIG_METADATA!$G$2:$G$20000,1,DATOS!$I$2:$I$20000,"Orquesta/Banda/Conjunto"),"")))</f>
        <v/>
      </c>
      <c r="V217" t="str">
        <f>IF(S217="","",IF(S217="[FÓRMULA MANUAL]","",IFERROR(AVERAGEIFS(DATOS!$K$2:$K$20000,DATOS!$A$2:$A$20000,S217,CONFIG_METADATA!$G$2:$G$20000,1,DATOS!$I$2:$I$20000,"Música de Cámara"),"")))</f>
        <v/>
      </c>
      <c r="W217" t="str">
        <f>IF(S217="","",IF(S217="[FÓRMULA MANUAL]","",IFERROR(SUMPRODUCT((DATOS!$A$2:$A$20000=S217)*(CONFIG_METADATA!$G$2:$G$20000=1)*(COUNTIF(CONFIG_ASIGNATURAS!$B$7:$B$27,DATOS!$I$2:$I$20000)&gt;0)*(DATOS!$K$2:$K$20000))/SUMPRODUCT((DATOS!$A$2:$A$20000=S217)*(CONFIG_METADATA!$G$2:$G$20000=1)*(COUNTIF(CONFIG_ASIGNATURAS!$B$7:$B$27,DATOS!$I$2:$I$20000)&gt;0)*1),"")))</f>
        <v/>
      </c>
      <c r="Z217" t="str">
        <f>IF(Y217="","",IF(Y217="[FÓRMULA MANUAL]","",IFERROR(AVERAGEIFS(DATOS!$K$2:$K$20000,DATOS!$A$2:$A$20000,Y217,CONFIG_METADATA!$G$2:$G$20000,1,DATOS!$I$2:$I$20000,"Análisis"),"")))</f>
        <v/>
      </c>
      <c r="AA217" t="str">
        <f>IF(Y217="","",IF(Y217="[FÓRMULA MANUAL]","",IFERROR(AVERAGEIFS(DATOS!$K$2:$K$20000,DATOS!$A$2:$A$20000,Y217,CONFIG_METADATA!$G$2:$G$20000,1,DATOS!$I$2:$I$20000,"Orquesta/Banda/Conjunto"),"")))</f>
        <v/>
      </c>
      <c r="AB217" t="str">
        <f>IF(Y217="","",IF(Y217="[FÓRMULA MANUAL]","",IFERROR(AVERAGEIFS(DATOS!$K$2:$K$20000,DATOS!$A$2:$A$20000,Y217,CONFIG_METADATA!$G$2:$G$20000,1,DATOS!$I$2:$I$20000,"Música de Cámara"),"")))</f>
        <v/>
      </c>
      <c r="AC217" t="str">
        <f>IF(Y217="","",IF(Y217="[FÓRMULA MANUAL]","",IFERROR(SUMPRODUCT((DATOS!$A$2:$A$20000=Y217)*(CONFIG_METADATA!$G$2:$G$20000=1)*(COUNTIF(CONFIG_ASIGNATURAS!$B$7:$B$27,DATOS!$I$2:$I$20000)&gt;0)*(DATOS!$K$2:$K$20000))/SUMPRODUCT((DATOS!$A$2:$A$20000=Y217)*(CONFIG_METADATA!$G$2:$G$20000=1)*(COUNTIF(CONFIG_ASIGNATURAS!$B$7:$B$27,DATOS!$I$2:$I$20000)&gt;0)*1),"")))</f>
        <v/>
      </c>
      <c r="AF217" t="str">
        <f>IF(AE217="","",IF(AE217="[FÓRMULA MANUAL]","",IFERROR(AVERAGEIFS(DATOS!$K$2:$K$20000,DATOS!$A$2:$A$20000,AE217,CONFIG_METADATA!$G$2:$G$20000,1,DATOS!$I$2:$I$20000,"Análisis"),"")))</f>
        <v/>
      </c>
      <c r="AG217" t="str">
        <f>IF(AE217="","",IF(AE217="[FÓRMULA MANUAL]","",IFERROR(AVERAGEIFS(DATOS!$K$2:$K$20000,DATOS!$A$2:$A$20000,AE217,CONFIG_METADATA!$G$2:$G$20000,1,DATOS!$I$2:$I$20000,"Orquesta/Banda/Conjunto"),"")))</f>
        <v/>
      </c>
      <c r="AH217" t="str">
        <f>IF(AE217="","",IF(AE217="[FÓRMULA MANUAL]","",IFERROR(AVERAGEIFS(DATOS!$K$2:$K$20000,DATOS!$A$2:$A$20000,AE217,CONFIG_METADATA!$G$2:$G$20000,1,DATOS!$I$2:$I$20000,"Música de Cámara"),"")))</f>
        <v/>
      </c>
      <c r="AI217" t="str">
        <f>IF(AE217="","",IF(AE217="[FÓRMULA MANUAL]","",IFERROR(SUMPRODUCT((DATOS!$A$2:$A$20000=AE217)*(CONFIG_METADATA!$G$2:$G$20000=1)*(COUNTIF(CONFIG_ASIGNATURAS!$B$7:$B$27,DATOS!$I$2:$I$20000)&gt;0)*(DATOS!$K$2:$K$20000))/SUMPRODUCT((DATOS!$A$2:$A$20000=AE217)*(CONFIG_METADATA!$G$2:$G$20000=1)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MANUAL]","",IFERROR(AVERAGEIFS(DATOS!$K$2:$K$20000,DATOS!$A$2:$A$20000,A218,CONFIG_METADATA!$G$2:$G$20000,1,DATOS!$I$2:$I$20000,"Lenguaje Musical"),"")))</f>
        <v/>
      </c>
      <c r="C218" t="str">
        <f>IF(A218="","",IF(A218="[FÓRMULA MANUAL]","",IFERROR(AVERAGEIFS(DATOS!$K$2:$K$20000,DATOS!$A$2:$A$20000,A218,CONFIG_METADATA!$G$2:$G$20000,1,DATOS!$I$2:$I$20000,"Orquesta/Banda/Conjunto"),"")))</f>
        <v/>
      </c>
      <c r="D218" t="str">
        <f>IF(A218="","",IF(A218="[FÓRMULA MANUAL]","",IFERROR(AVERAGEIFS(DATOS!$K$2:$K$20000,DATOS!$A$2:$A$20000,A218,CONFIG_METADATA!$G$2:$G$20000,1,DATOS!$I$2:$I$20000,"Conjunto"),"")))</f>
        <v/>
      </c>
      <c r="E218" t="str">
        <f>IF(A218="","",IF(A218="[FÓRMULA MANUAL]","",IFERROR(SUMPRODUCT((DATOS!$A$2:$A$20000=A218)*(CONFIG_METADATA!$G$2:$G$20000=1)*(COUNTIF(CONFIG_ASIGNATURAS!$B$7:$B$27,DATOS!$I$2:$I$20000)&gt;0)*(DATOS!$K$2:$K$20000))/SUMPRODUCT((DATOS!$A$2:$A$20000=A218)*(CONFIG_METADATA!$G$2:$G$20000=1)*(COUNTIF(CONFIG_ASIGNATURAS!$B$7:$B$27,DATOS!$I$2:$I$20000)&gt;0)*1),"")))</f>
        <v/>
      </c>
      <c r="H218" t="str">
        <f>IF(G218="","",IF(G218="[FÓRMULA MANUAL]","",IFERROR(AVERAGEIFS(DATOS!$K$2:$K$20000,DATOS!$A$2:$A$20000,G218,CONFIG_METADATA!$G$2:$G$20000,1,DATOS!$I$2:$I$20000,"Lenguaje Musical"),"")))</f>
        <v/>
      </c>
      <c r="I218" t="str">
        <f>IF(G218="","",IF(G218="[FÓRMULA MANUAL]","",IFERROR(AVERAGEIFS(DATOS!$K$2:$K$20000,DATOS!$A$2:$A$20000,G218,CONFIG_METADATA!$G$2:$G$20000,1,DATOS!$I$2:$I$20000,"Orquesta/Banda/Conjunto"),"")))</f>
        <v/>
      </c>
      <c r="J218" t="str">
        <f>IF(G218="","",IF(G218="[FÓRMULA MANUAL]","",IFERROR(AVERAGEIFS(DATOS!$K$2:$K$20000,DATOS!$A$2:$A$20000,G218,CONFIG_METADATA!$G$2:$G$20000,1,DATOS!$I$2:$I$20000,"Conjunto"),"")))</f>
        <v/>
      </c>
      <c r="K218" t="str">
        <f>IF(G218="","",IF(G218="[FÓRMULA MANUAL]","",IFERROR(SUMPRODUCT((DATOS!$A$2:$A$20000=G218)*(CONFIG_METADATA!$G$2:$G$20000=1)*(COUNTIF(CONFIG_ASIGNATURAS!$B$7:$B$27,DATOS!$I$2:$I$20000)&gt;0)*(DATOS!$K$2:$K$20000))/SUMPRODUCT((DATOS!$A$2:$A$20000=G218)*(CONFIG_METADATA!$G$2:$G$20000=1)*(COUNTIF(CONFIG_ASIGNATURAS!$B$7:$B$27,DATOS!$I$2:$I$20000)&gt;0)*1),"")))</f>
        <v/>
      </c>
      <c r="N218" t="str">
        <f>IF(M218="","",IF(M218="[FÓRMULA MANUAL]","",IFERROR(AVERAGEIFS(DATOS!$K$2:$K$20000,DATOS!$A$2:$A$20000,M218,CONFIG_METADATA!$G$2:$G$20000,1,DATOS!$I$2:$I$20000,"Armonía"),"")))</f>
        <v/>
      </c>
      <c r="O218" t="str">
        <f>IF(M218="","",IF(M218="[FÓRMULA MANUAL]","",IFERROR(AVERAGEIFS(DATOS!$K$2:$K$20000,DATOS!$A$2:$A$20000,M218,CONFIG_METADATA!$G$2:$G$20000,1,DATOS!$I$2:$I$20000,"Orquesta/Banda/Conjunto"),"")))</f>
        <v/>
      </c>
      <c r="P218" t="str">
        <f>IF(M218="","",IF(M218="[FÓRMULA MANUAL]","",IFERROR(AVERAGEIFS(DATOS!$K$2:$K$20000,DATOS!$A$2:$A$20000,M218,CONFIG_METADATA!$G$2:$G$20000,1,DATOS!$I$2:$I$20000,"Música de Cámara"),"")))</f>
        <v/>
      </c>
      <c r="Q218" t="str">
        <f>IF(M218="","",IF(M218="[FÓRMULA MANUAL]","",IFERROR(SUMPRODUCT((DATOS!$A$2:$A$20000=M218)*(CONFIG_METADATA!$G$2:$G$20000=1)*(COUNTIF(CONFIG_ASIGNATURAS!$B$7:$B$27,DATOS!$I$2:$I$20000)&gt;0)*(DATOS!$K$2:$K$20000))/SUMPRODUCT((DATOS!$A$2:$A$20000=M218)*(CONFIG_METADATA!$G$2:$G$20000=1)*(COUNTIF(CONFIG_ASIGNATURAS!$B$7:$B$27,DATOS!$I$2:$I$20000)&gt;0)*1),"")))</f>
        <v/>
      </c>
      <c r="T218" t="str">
        <f>IF(S218="","",IF(S218="[FÓRMULA MANUAL]","",IFERROR(AVERAGEIFS(DATOS!$K$2:$K$20000,DATOS!$A$2:$A$20000,S218,CONFIG_METADATA!$G$2:$G$20000,1,DATOS!$I$2:$I$20000,"Armonía"),"")))</f>
        <v/>
      </c>
      <c r="U218" t="str">
        <f>IF(S218="","",IF(S218="[FÓRMULA MANUAL]","",IFERROR(AVERAGEIFS(DATOS!$K$2:$K$20000,DATOS!$A$2:$A$20000,S218,CONFIG_METADATA!$G$2:$G$20000,1,DATOS!$I$2:$I$20000,"Orquesta/Banda/Conjunto"),"")))</f>
        <v/>
      </c>
      <c r="V218" t="str">
        <f>IF(S218="","",IF(S218="[FÓRMULA MANUAL]","",IFERROR(AVERAGEIFS(DATOS!$K$2:$K$20000,DATOS!$A$2:$A$20000,S218,CONFIG_METADATA!$G$2:$G$20000,1,DATOS!$I$2:$I$20000,"Música de Cámara"),"")))</f>
        <v/>
      </c>
      <c r="W218" t="str">
        <f>IF(S218="","",IF(S218="[FÓRMULA MANUAL]","",IFERROR(SUMPRODUCT((DATOS!$A$2:$A$20000=S218)*(CONFIG_METADATA!$G$2:$G$20000=1)*(COUNTIF(CONFIG_ASIGNATURAS!$B$7:$B$27,DATOS!$I$2:$I$20000)&gt;0)*(DATOS!$K$2:$K$20000))/SUMPRODUCT((DATOS!$A$2:$A$20000=S218)*(CONFIG_METADATA!$G$2:$G$20000=1)*(COUNTIF(CONFIG_ASIGNATURAS!$B$7:$B$27,DATOS!$I$2:$I$20000)&gt;0)*1),"")))</f>
        <v/>
      </c>
      <c r="Z218" t="str">
        <f>IF(Y218="","",IF(Y218="[FÓRMULA MANUAL]","",IFERROR(AVERAGEIFS(DATOS!$K$2:$K$20000,DATOS!$A$2:$A$20000,Y218,CONFIG_METADATA!$G$2:$G$20000,1,DATOS!$I$2:$I$20000,"Análisis"),"")))</f>
        <v/>
      </c>
      <c r="AA218" t="str">
        <f>IF(Y218="","",IF(Y218="[FÓRMULA MANUAL]","",IFERROR(AVERAGEIFS(DATOS!$K$2:$K$20000,DATOS!$A$2:$A$20000,Y218,CONFIG_METADATA!$G$2:$G$20000,1,DATOS!$I$2:$I$20000,"Orquesta/Banda/Conjunto"),"")))</f>
        <v/>
      </c>
      <c r="AB218" t="str">
        <f>IF(Y218="","",IF(Y218="[FÓRMULA MANUAL]","",IFERROR(AVERAGEIFS(DATOS!$K$2:$K$20000,DATOS!$A$2:$A$20000,Y218,CONFIG_METADATA!$G$2:$G$20000,1,DATOS!$I$2:$I$20000,"Música de Cámara"),"")))</f>
        <v/>
      </c>
      <c r="AC218" t="str">
        <f>IF(Y218="","",IF(Y218="[FÓRMULA MANUAL]","",IFERROR(SUMPRODUCT((DATOS!$A$2:$A$20000=Y218)*(CONFIG_METADATA!$G$2:$G$20000=1)*(COUNTIF(CONFIG_ASIGNATURAS!$B$7:$B$27,DATOS!$I$2:$I$20000)&gt;0)*(DATOS!$K$2:$K$20000))/SUMPRODUCT((DATOS!$A$2:$A$20000=Y218)*(CONFIG_METADATA!$G$2:$G$20000=1)*(COUNTIF(CONFIG_ASIGNATURAS!$B$7:$B$27,DATOS!$I$2:$I$20000)&gt;0)*1),"")))</f>
        <v/>
      </c>
      <c r="AF218" t="str">
        <f>IF(AE218="","",IF(AE218="[FÓRMULA MANUAL]","",IFERROR(AVERAGEIFS(DATOS!$K$2:$K$20000,DATOS!$A$2:$A$20000,AE218,CONFIG_METADATA!$G$2:$G$20000,1,DATOS!$I$2:$I$20000,"Análisis"),"")))</f>
        <v/>
      </c>
      <c r="AG218" t="str">
        <f>IF(AE218="","",IF(AE218="[FÓRMULA MANUAL]","",IFERROR(AVERAGEIFS(DATOS!$K$2:$K$20000,DATOS!$A$2:$A$20000,AE218,CONFIG_METADATA!$G$2:$G$20000,1,DATOS!$I$2:$I$20000,"Orquesta/Banda/Conjunto"),"")))</f>
        <v/>
      </c>
      <c r="AH218" t="str">
        <f>IF(AE218="","",IF(AE218="[FÓRMULA MANUAL]","",IFERROR(AVERAGEIFS(DATOS!$K$2:$K$20000,DATOS!$A$2:$A$20000,AE218,CONFIG_METADATA!$G$2:$G$20000,1,DATOS!$I$2:$I$20000,"Música de Cámara"),"")))</f>
        <v/>
      </c>
      <c r="AI218" t="str">
        <f>IF(AE218="","",IF(AE218="[FÓRMULA MANUAL]","",IFERROR(SUMPRODUCT((DATOS!$A$2:$A$20000=AE218)*(CONFIG_METADATA!$G$2:$G$20000=1)*(COUNTIF(CONFIG_ASIGNATURAS!$B$7:$B$27,DATOS!$I$2:$I$20000)&gt;0)*(DATOS!$K$2:$K$20000))/SUMPRODUCT((DATOS!$A$2:$A$20000=AE218)*(CONFIG_METADATA!$G$2:$G$20000=1)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MANUAL]","",IFERROR(AVERAGEIFS(DATOS!$K$2:$K$20000,DATOS!$A$2:$A$20000,A219,CONFIG_METADATA!$G$2:$G$20000,1,DATOS!$I$2:$I$20000,"Lenguaje Musical"),"")))</f>
        <v/>
      </c>
      <c r="C219" t="str">
        <f>IF(A219="","",IF(A219="[FÓRMULA MANUAL]","",IFERROR(AVERAGEIFS(DATOS!$K$2:$K$20000,DATOS!$A$2:$A$20000,A219,CONFIG_METADATA!$G$2:$G$20000,1,DATOS!$I$2:$I$20000,"Orquesta/Banda/Conjunto"),"")))</f>
        <v/>
      </c>
      <c r="D219" t="str">
        <f>IF(A219="","",IF(A219="[FÓRMULA MANUAL]","",IFERROR(AVERAGEIFS(DATOS!$K$2:$K$20000,DATOS!$A$2:$A$20000,A219,CONFIG_METADATA!$G$2:$G$20000,1,DATOS!$I$2:$I$20000,"Conjunto"),"")))</f>
        <v/>
      </c>
      <c r="E219" t="str">
        <f>IF(A219="","",IF(A219="[FÓRMULA MANUAL]","",IFERROR(SUMPRODUCT((DATOS!$A$2:$A$20000=A219)*(CONFIG_METADATA!$G$2:$G$20000=1)*(COUNTIF(CONFIG_ASIGNATURAS!$B$7:$B$27,DATOS!$I$2:$I$20000)&gt;0)*(DATOS!$K$2:$K$20000))/SUMPRODUCT((DATOS!$A$2:$A$20000=A219)*(CONFIG_METADATA!$G$2:$G$20000=1)*(COUNTIF(CONFIG_ASIGNATURAS!$B$7:$B$27,DATOS!$I$2:$I$20000)&gt;0)*1),"")))</f>
        <v/>
      </c>
      <c r="H219" t="str">
        <f>IF(G219="","",IF(G219="[FÓRMULA MANUAL]","",IFERROR(AVERAGEIFS(DATOS!$K$2:$K$20000,DATOS!$A$2:$A$20000,G219,CONFIG_METADATA!$G$2:$G$20000,1,DATOS!$I$2:$I$20000,"Lenguaje Musical"),"")))</f>
        <v/>
      </c>
      <c r="I219" t="str">
        <f>IF(G219="","",IF(G219="[FÓRMULA MANUAL]","",IFERROR(AVERAGEIFS(DATOS!$K$2:$K$20000,DATOS!$A$2:$A$20000,G219,CONFIG_METADATA!$G$2:$G$20000,1,DATOS!$I$2:$I$20000,"Orquesta/Banda/Conjunto"),"")))</f>
        <v/>
      </c>
      <c r="J219" t="str">
        <f>IF(G219="","",IF(G219="[FÓRMULA MANUAL]","",IFERROR(AVERAGEIFS(DATOS!$K$2:$K$20000,DATOS!$A$2:$A$20000,G219,CONFIG_METADATA!$G$2:$G$20000,1,DATOS!$I$2:$I$20000,"Conjunto"),"")))</f>
        <v/>
      </c>
      <c r="K219" t="str">
        <f>IF(G219="","",IF(G219="[FÓRMULA MANUAL]","",IFERROR(SUMPRODUCT((DATOS!$A$2:$A$20000=G219)*(CONFIG_METADATA!$G$2:$G$20000=1)*(COUNTIF(CONFIG_ASIGNATURAS!$B$7:$B$27,DATOS!$I$2:$I$20000)&gt;0)*(DATOS!$K$2:$K$20000))/SUMPRODUCT((DATOS!$A$2:$A$20000=G219)*(CONFIG_METADATA!$G$2:$G$20000=1)*(COUNTIF(CONFIG_ASIGNATURAS!$B$7:$B$27,DATOS!$I$2:$I$20000)&gt;0)*1),"")))</f>
        <v/>
      </c>
      <c r="N219" t="str">
        <f>IF(M219="","",IF(M219="[FÓRMULA MANUAL]","",IFERROR(AVERAGEIFS(DATOS!$K$2:$K$20000,DATOS!$A$2:$A$20000,M219,CONFIG_METADATA!$G$2:$G$20000,1,DATOS!$I$2:$I$20000,"Armonía"),"")))</f>
        <v/>
      </c>
      <c r="O219" t="str">
        <f>IF(M219="","",IF(M219="[FÓRMULA MANUAL]","",IFERROR(AVERAGEIFS(DATOS!$K$2:$K$20000,DATOS!$A$2:$A$20000,M219,CONFIG_METADATA!$G$2:$G$20000,1,DATOS!$I$2:$I$20000,"Orquesta/Banda/Conjunto"),"")))</f>
        <v/>
      </c>
      <c r="P219" t="str">
        <f>IF(M219="","",IF(M219="[FÓRMULA MANUAL]","",IFERROR(AVERAGEIFS(DATOS!$K$2:$K$20000,DATOS!$A$2:$A$20000,M219,CONFIG_METADATA!$G$2:$G$20000,1,DATOS!$I$2:$I$20000,"Música de Cámara"),"")))</f>
        <v/>
      </c>
      <c r="Q219" t="str">
        <f>IF(M219="","",IF(M219="[FÓRMULA MANUAL]","",IFERROR(SUMPRODUCT((DATOS!$A$2:$A$20000=M219)*(CONFIG_METADATA!$G$2:$G$20000=1)*(COUNTIF(CONFIG_ASIGNATURAS!$B$7:$B$27,DATOS!$I$2:$I$20000)&gt;0)*(DATOS!$K$2:$K$20000))/SUMPRODUCT((DATOS!$A$2:$A$20000=M219)*(CONFIG_METADATA!$G$2:$G$20000=1)*(COUNTIF(CONFIG_ASIGNATURAS!$B$7:$B$27,DATOS!$I$2:$I$20000)&gt;0)*1),"")))</f>
        <v/>
      </c>
      <c r="T219" t="str">
        <f>IF(S219="","",IF(S219="[FÓRMULA MANUAL]","",IFERROR(AVERAGEIFS(DATOS!$K$2:$K$20000,DATOS!$A$2:$A$20000,S219,CONFIG_METADATA!$G$2:$G$20000,1,DATOS!$I$2:$I$20000,"Armonía"),"")))</f>
        <v/>
      </c>
      <c r="U219" t="str">
        <f>IF(S219="","",IF(S219="[FÓRMULA MANUAL]","",IFERROR(AVERAGEIFS(DATOS!$K$2:$K$20000,DATOS!$A$2:$A$20000,S219,CONFIG_METADATA!$G$2:$G$20000,1,DATOS!$I$2:$I$20000,"Orquesta/Banda/Conjunto"),"")))</f>
        <v/>
      </c>
      <c r="V219" t="str">
        <f>IF(S219="","",IF(S219="[FÓRMULA MANUAL]","",IFERROR(AVERAGEIFS(DATOS!$K$2:$K$20000,DATOS!$A$2:$A$20000,S219,CONFIG_METADATA!$G$2:$G$20000,1,DATOS!$I$2:$I$20000,"Música de Cámara"),"")))</f>
        <v/>
      </c>
      <c r="W219" t="str">
        <f>IF(S219="","",IF(S219="[FÓRMULA MANUAL]","",IFERROR(SUMPRODUCT((DATOS!$A$2:$A$20000=S219)*(CONFIG_METADATA!$G$2:$G$20000=1)*(COUNTIF(CONFIG_ASIGNATURAS!$B$7:$B$27,DATOS!$I$2:$I$20000)&gt;0)*(DATOS!$K$2:$K$20000))/SUMPRODUCT((DATOS!$A$2:$A$20000=S219)*(CONFIG_METADATA!$G$2:$G$20000=1)*(COUNTIF(CONFIG_ASIGNATURAS!$B$7:$B$27,DATOS!$I$2:$I$20000)&gt;0)*1),"")))</f>
        <v/>
      </c>
      <c r="Z219" t="str">
        <f>IF(Y219="","",IF(Y219="[FÓRMULA MANUAL]","",IFERROR(AVERAGEIFS(DATOS!$K$2:$K$20000,DATOS!$A$2:$A$20000,Y219,CONFIG_METADATA!$G$2:$G$20000,1,DATOS!$I$2:$I$20000,"Análisis"),"")))</f>
        <v/>
      </c>
      <c r="AA219" t="str">
        <f>IF(Y219="","",IF(Y219="[FÓRMULA MANUAL]","",IFERROR(AVERAGEIFS(DATOS!$K$2:$K$20000,DATOS!$A$2:$A$20000,Y219,CONFIG_METADATA!$G$2:$G$20000,1,DATOS!$I$2:$I$20000,"Orquesta/Banda/Conjunto"),"")))</f>
        <v/>
      </c>
      <c r="AB219" t="str">
        <f>IF(Y219="","",IF(Y219="[FÓRMULA MANUAL]","",IFERROR(AVERAGEIFS(DATOS!$K$2:$K$20000,DATOS!$A$2:$A$20000,Y219,CONFIG_METADATA!$G$2:$G$20000,1,DATOS!$I$2:$I$20000,"Música de Cámara"),"")))</f>
        <v/>
      </c>
      <c r="AC219" t="str">
        <f>IF(Y219="","",IF(Y219="[FÓRMULA MANUAL]","",IFERROR(SUMPRODUCT((DATOS!$A$2:$A$20000=Y219)*(CONFIG_METADATA!$G$2:$G$20000=1)*(COUNTIF(CONFIG_ASIGNATURAS!$B$7:$B$27,DATOS!$I$2:$I$20000)&gt;0)*(DATOS!$K$2:$K$20000))/SUMPRODUCT((DATOS!$A$2:$A$20000=Y219)*(CONFIG_METADATA!$G$2:$G$20000=1)*(COUNTIF(CONFIG_ASIGNATURAS!$B$7:$B$27,DATOS!$I$2:$I$20000)&gt;0)*1),"")))</f>
        <v/>
      </c>
      <c r="AF219" t="str">
        <f>IF(AE219="","",IF(AE219="[FÓRMULA MANUAL]","",IFERROR(AVERAGEIFS(DATOS!$K$2:$K$20000,DATOS!$A$2:$A$20000,AE219,CONFIG_METADATA!$G$2:$G$20000,1,DATOS!$I$2:$I$20000,"Análisis"),"")))</f>
        <v/>
      </c>
      <c r="AG219" t="str">
        <f>IF(AE219="","",IF(AE219="[FÓRMULA MANUAL]","",IFERROR(AVERAGEIFS(DATOS!$K$2:$K$20000,DATOS!$A$2:$A$20000,AE219,CONFIG_METADATA!$G$2:$G$20000,1,DATOS!$I$2:$I$20000,"Orquesta/Banda/Conjunto"),"")))</f>
        <v/>
      </c>
      <c r="AH219" t="str">
        <f>IF(AE219="","",IF(AE219="[FÓRMULA MANUAL]","",IFERROR(AVERAGEIFS(DATOS!$K$2:$K$20000,DATOS!$A$2:$A$20000,AE219,CONFIG_METADATA!$G$2:$G$20000,1,DATOS!$I$2:$I$20000,"Música de Cámara"),"")))</f>
        <v/>
      </c>
      <c r="AI219" t="str">
        <f>IF(AE219="","",IF(AE219="[FÓRMULA MANUAL]","",IFERROR(SUMPRODUCT((DATOS!$A$2:$A$20000=AE219)*(CONFIG_METADATA!$G$2:$G$20000=1)*(COUNTIF(CONFIG_ASIGNATURAS!$B$7:$B$27,DATOS!$I$2:$I$20000)&gt;0)*(DATOS!$K$2:$K$20000))/SUMPRODUCT((DATOS!$A$2:$A$20000=AE219)*(CONFIG_METADATA!$G$2:$G$20000=1)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MANUAL]","",IFERROR(AVERAGEIFS(DATOS!$K$2:$K$20000,DATOS!$A$2:$A$20000,A220,CONFIG_METADATA!$G$2:$G$20000,1,DATOS!$I$2:$I$20000,"Lenguaje Musical"),"")))</f>
        <v/>
      </c>
      <c r="C220" t="str">
        <f>IF(A220="","",IF(A220="[FÓRMULA MANUAL]","",IFERROR(AVERAGEIFS(DATOS!$K$2:$K$20000,DATOS!$A$2:$A$20000,A220,CONFIG_METADATA!$G$2:$G$20000,1,DATOS!$I$2:$I$20000,"Orquesta/Banda/Conjunto"),"")))</f>
        <v/>
      </c>
      <c r="D220" t="str">
        <f>IF(A220="","",IF(A220="[FÓRMULA MANUAL]","",IFERROR(AVERAGEIFS(DATOS!$K$2:$K$20000,DATOS!$A$2:$A$20000,A220,CONFIG_METADATA!$G$2:$G$20000,1,DATOS!$I$2:$I$20000,"Conjunto"),"")))</f>
        <v/>
      </c>
      <c r="E220" t="str">
        <f>IF(A220="","",IF(A220="[FÓRMULA MANUAL]","",IFERROR(SUMPRODUCT((DATOS!$A$2:$A$20000=A220)*(CONFIG_METADATA!$G$2:$G$20000=1)*(COUNTIF(CONFIG_ASIGNATURAS!$B$7:$B$27,DATOS!$I$2:$I$20000)&gt;0)*(DATOS!$K$2:$K$20000))/SUMPRODUCT((DATOS!$A$2:$A$20000=A220)*(CONFIG_METADATA!$G$2:$G$20000=1)*(COUNTIF(CONFIG_ASIGNATURAS!$B$7:$B$27,DATOS!$I$2:$I$20000)&gt;0)*1),"")))</f>
        <v/>
      </c>
      <c r="H220" t="str">
        <f>IF(G220="","",IF(G220="[FÓRMULA MANUAL]","",IFERROR(AVERAGEIFS(DATOS!$K$2:$K$20000,DATOS!$A$2:$A$20000,G220,CONFIG_METADATA!$G$2:$G$20000,1,DATOS!$I$2:$I$20000,"Lenguaje Musical"),"")))</f>
        <v/>
      </c>
      <c r="I220" t="str">
        <f>IF(G220="","",IF(G220="[FÓRMULA MANUAL]","",IFERROR(AVERAGEIFS(DATOS!$K$2:$K$20000,DATOS!$A$2:$A$20000,G220,CONFIG_METADATA!$G$2:$G$20000,1,DATOS!$I$2:$I$20000,"Orquesta/Banda/Conjunto"),"")))</f>
        <v/>
      </c>
      <c r="J220" t="str">
        <f>IF(G220="","",IF(G220="[FÓRMULA MANUAL]","",IFERROR(AVERAGEIFS(DATOS!$K$2:$K$20000,DATOS!$A$2:$A$20000,G220,CONFIG_METADATA!$G$2:$G$20000,1,DATOS!$I$2:$I$20000,"Conjunto"),"")))</f>
        <v/>
      </c>
      <c r="K220" t="str">
        <f>IF(G220="","",IF(G220="[FÓRMULA MANUAL]","",IFERROR(SUMPRODUCT((DATOS!$A$2:$A$20000=G220)*(CONFIG_METADATA!$G$2:$G$20000=1)*(COUNTIF(CONFIG_ASIGNATURAS!$B$7:$B$27,DATOS!$I$2:$I$20000)&gt;0)*(DATOS!$K$2:$K$20000))/SUMPRODUCT((DATOS!$A$2:$A$20000=G220)*(CONFIG_METADATA!$G$2:$G$20000=1)*(COUNTIF(CONFIG_ASIGNATURAS!$B$7:$B$27,DATOS!$I$2:$I$20000)&gt;0)*1),"")))</f>
        <v/>
      </c>
      <c r="N220" t="str">
        <f>IF(M220="","",IF(M220="[FÓRMULA MANUAL]","",IFERROR(AVERAGEIFS(DATOS!$K$2:$K$20000,DATOS!$A$2:$A$20000,M220,CONFIG_METADATA!$G$2:$G$20000,1,DATOS!$I$2:$I$20000,"Armonía"),"")))</f>
        <v/>
      </c>
      <c r="O220" t="str">
        <f>IF(M220="","",IF(M220="[FÓRMULA MANUAL]","",IFERROR(AVERAGEIFS(DATOS!$K$2:$K$20000,DATOS!$A$2:$A$20000,M220,CONFIG_METADATA!$G$2:$G$20000,1,DATOS!$I$2:$I$20000,"Orquesta/Banda/Conjunto"),"")))</f>
        <v/>
      </c>
      <c r="P220" t="str">
        <f>IF(M220="","",IF(M220="[FÓRMULA MANUAL]","",IFERROR(AVERAGEIFS(DATOS!$K$2:$K$20000,DATOS!$A$2:$A$20000,M220,CONFIG_METADATA!$G$2:$G$20000,1,DATOS!$I$2:$I$20000,"Música de Cámara"),"")))</f>
        <v/>
      </c>
      <c r="Q220" t="str">
        <f>IF(M220="","",IF(M220="[FÓRMULA MANUAL]","",IFERROR(SUMPRODUCT((DATOS!$A$2:$A$20000=M220)*(CONFIG_METADATA!$G$2:$G$20000=1)*(COUNTIF(CONFIG_ASIGNATURAS!$B$7:$B$27,DATOS!$I$2:$I$20000)&gt;0)*(DATOS!$K$2:$K$20000))/SUMPRODUCT((DATOS!$A$2:$A$20000=M220)*(CONFIG_METADATA!$G$2:$G$20000=1)*(COUNTIF(CONFIG_ASIGNATURAS!$B$7:$B$27,DATOS!$I$2:$I$20000)&gt;0)*1),"")))</f>
        <v/>
      </c>
      <c r="T220" t="str">
        <f>IF(S220="","",IF(S220="[FÓRMULA MANUAL]","",IFERROR(AVERAGEIFS(DATOS!$K$2:$K$20000,DATOS!$A$2:$A$20000,S220,CONFIG_METADATA!$G$2:$G$20000,1,DATOS!$I$2:$I$20000,"Armonía"),"")))</f>
        <v/>
      </c>
      <c r="U220" t="str">
        <f>IF(S220="","",IF(S220="[FÓRMULA MANUAL]","",IFERROR(AVERAGEIFS(DATOS!$K$2:$K$20000,DATOS!$A$2:$A$20000,S220,CONFIG_METADATA!$G$2:$G$20000,1,DATOS!$I$2:$I$20000,"Orquesta/Banda/Conjunto"),"")))</f>
        <v/>
      </c>
      <c r="V220" t="str">
        <f>IF(S220="","",IF(S220="[FÓRMULA MANUAL]","",IFERROR(AVERAGEIFS(DATOS!$K$2:$K$20000,DATOS!$A$2:$A$20000,S220,CONFIG_METADATA!$G$2:$G$20000,1,DATOS!$I$2:$I$20000,"Música de Cámara"),"")))</f>
        <v/>
      </c>
      <c r="W220" t="str">
        <f>IF(S220="","",IF(S220="[FÓRMULA MANUAL]","",IFERROR(SUMPRODUCT((DATOS!$A$2:$A$20000=S220)*(CONFIG_METADATA!$G$2:$G$20000=1)*(COUNTIF(CONFIG_ASIGNATURAS!$B$7:$B$27,DATOS!$I$2:$I$20000)&gt;0)*(DATOS!$K$2:$K$20000))/SUMPRODUCT((DATOS!$A$2:$A$20000=S220)*(CONFIG_METADATA!$G$2:$G$20000=1)*(COUNTIF(CONFIG_ASIGNATURAS!$B$7:$B$27,DATOS!$I$2:$I$20000)&gt;0)*1),"")))</f>
        <v/>
      </c>
      <c r="Z220" t="str">
        <f>IF(Y220="","",IF(Y220="[FÓRMULA MANUAL]","",IFERROR(AVERAGEIFS(DATOS!$K$2:$K$20000,DATOS!$A$2:$A$20000,Y220,CONFIG_METADATA!$G$2:$G$20000,1,DATOS!$I$2:$I$20000,"Análisis"),"")))</f>
        <v/>
      </c>
      <c r="AA220" t="str">
        <f>IF(Y220="","",IF(Y220="[FÓRMULA MANUAL]","",IFERROR(AVERAGEIFS(DATOS!$K$2:$K$20000,DATOS!$A$2:$A$20000,Y220,CONFIG_METADATA!$G$2:$G$20000,1,DATOS!$I$2:$I$20000,"Orquesta/Banda/Conjunto"),"")))</f>
        <v/>
      </c>
      <c r="AB220" t="str">
        <f>IF(Y220="","",IF(Y220="[FÓRMULA MANUAL]","",IFERROR(AVERAGEIFS(DATOS!$K$2:$K$20000,DATOS!$A$2:$A$20000,Y220,CONFIG_METADATA!$G$2:$G$20000,1,DATOS!$I$2:$I$20000,"Música de Cámara"),"")))</f>
        <v/>
      </c>
      <c r="AC220" t="str">
        <f>IF(Y220="","",IF(Y220="[FÓRMULA MANUAL]","",IFERROR(SUMPRODUCT((DATOS!$A$2:$A$20000=Y220)*(CONFIG_METADATA!$G$2:$G$20000=1)*(COUNTIF(CONFIG_ASIGNATURAS!$B$7:$B$27,DATOS!$I$2:$I$20000)&gt;0)*(DATOS!$K$2:$K$20000))/SUMPRODUCT((DATOS!$A$2:$A$20000=Y220)*(CONFIG_METADATA!$G$2:$G$20000=1)*(COUNTIF(CONFIG_ASIGNATURAS!$B$7:$B$27,DATOS!$I$2:$I$20000)&gt;0)*1),"")))</f>
        <v/>
      </c>
      <c r="AF220" t="str">
        <f>IF(AE220="","",IF(AE220="[FÓRMULA MANUAL]","",IFERROR(AVERAGEIFS(DATOS!$K$2:$K$20000,DATOS!$A$2:$A$20000,AE220,CONFIG_METADATA!$G$2:$G$20000,1,DATOS!$I$2:$I$20000,"Análisis"),"")))</f>
        <v/>
      </c>
      <c r="AG220" t="str">
        <f>IF(AE220="","",IF(AE220="[FÓRMULA MANUAL]","",IFERROR(AVERAGEIFS(DATOS!$K$2:$K$20000,DATOS!$A$2:$A$20000,AE220,CONFIG_METADATA!$G$2:$G$20000,1,DATOS!$I$2:$I$20000,"Orquesta/Banda/Conjunto"),"")))</f>
        <v/>
      </c>
      <c r="AH220" t="str">
        <f>IF(AE220="","",IF(AE220="[FÓRMULA MANUAL]","",IFERROR(AVERAGEIFS(DATOS!$K$2:$K$20000,DATOS!$A$2:$A$20000,AE220,CONFIG_METADATA!$G$2:$G$20000,1,DATOS!$I$2:$I$20000,"Música de Cámara"),"")))</f>
        <v/>
      </c>
      <c r="AI220" t="str">
        <f>IF(AE220="","",IF(AE220="[FÓRMULA MANUAL]","",IFERROR(SUMPRODUCT((DATOS!$A$2:$A$20000=AE220)*(CONFIG_METADATA!$G$2:$G$20000=1)*(COUNTIF(CONFIG_ASIGNATURAS!$B$7:$B$27,DATOS!$I$2:$I$20000)&gt;0)*(DATOS!$K$2:$K$20000))/SUMPRODUCT((DATOS!$A$2:$A$20000=AE220)*(CONFIG_METADATA!$G$2:$G$20000=1)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MANUAL]","",IFERROR(AVERAGEIFS(DATOS!$K$2:$K$20000,DATOS!$A$2:$A$20000,A221,CONFIG_METADATA!$G$2:$G$20000,1,DATOS!$I$2:$I$20000,"Lenguaje Musical"),"")))</f>
        <v/>
      </c>
      <c r="C221" t="str">
        <f>IF(A221="","",IF(A221="[FÓRMULA MANUAL]","",IFERROR(AVERAGEIFS(DATOS!$K$2:$K$20000,DATOS!$A$2:$A$20000,A221,CONFIG_METADATA!$G$2:$G$20000,1,DATOS!$I$2:$I$20000,"Orquesta/Banda/Conjunto"),"")))</f>
        <v/>
      </c>
      <c r="D221" t="str">
        <f>IF(A221="","",IF(A221="[FÓRMULA MANUAL]","",IFERROR(AVERAGEIFS(DATOS!$K$2:$K$20000,DATOS!$A$2:$A$20000,A221,CONFIG_METADATA!$G$2:$G$20000,1,DATOS!$I$2:$I$20000,"Conjunto"),"")))</f>
        <v/>
      </c>
      <c r="E221" t="str">
        <f>IF(A221="","",IF(A221="[FÓRMULA MANUAL]","",IFERROR(SUMPRODUCT((DATOS!$A$2:$A$20000=A221)*(CONFIG_METADATA!$G$2:$G$20000=1)*(COUNTIF(CONFIG_ASIGNATURAS!$B$7:$B$27,DATOS!$I$2:$I$20000)&gt;0)*(DATOS!$K$2:$K$20000))/SUMPRODUCT((DATOS!$A$2:$A$20000=A221)*(CONFIG_METADATA!$G$2:$G$20000=1)*(COUNTIF(CONFIG_ASIGNATURAS!$B$7:$B$27,DATOS!$I$2:$I$20000)&gt;0)*1),"")))</f>
        <v/>
      </c>
      <c r="H221" t="str">
        <f>IF(G221="","",IF(G221="[FÓRMULA MANUAL]","",IFERROR(AVERAGEIFS(DATOS!$K$2:$K$20000,DATOS!$A$2:$A$20000,G221,CONFIG_METADATA!$G$2:$G$20000,1,DATOS!$I$2:$I$20000,"Lenguaje Musical"),"")))</f>
        <v/>
      </c>
      <c r="I221" t="str">
        <f>IF(G221="","",IF(G221="[FÓRMULA MANUAL]","",IFERROR(AVERAGEIFS(DATOS!$K$2:$K$20000,DATOS!$A$2:$A$20000,G221,CONFIG_METADATA!$G$2:$G$20000,1,DATOS!$I$2:$I$20000,"Orquesta/Banda/Conjunto"),"")))</f>
        <v/>
      </c>
      <c r="J221" t="str">
        <f>IF(G221="","",IF(G221="[FÓRMULA MANUAL]","",IFERROR(AVERAGEIFS(DATOS!$K$2:$K$20000,DATOS!$A$2:$A$20000,G221,CONFIG_METADATA!$G$2:$G$20000,1,DATOS!$I$2:$I$20000,"Conjunto"),"")))</f>
        <v/>
      </c>
      <c r="K221" t="str">
        <f>IF(G221="","",IF(G221="[FÓRMULA MANUAL]","",IFERROR(SUMPRODUCT((DATOS!$A$2:$A$20000=G221)*(CONFIG_METADATA!$G$2:$G$20000=1)*(COUNTIF(CONFIG_ASIGNATURAS!$B$7:$B$27,DATOS!$I$2:$I$20000)&gt;0)*(DATOS!$K$2:$K$20000))/SUMPRODUCT((DATOS!$A$2:$A$20000=G221)*(CONFIG_METADATA!$G$2:$G$20000=1)*(COUNTIF(CONFIG_ASIGNATURAS!$B$7:$B$27,DATOS!$I$2:$I$20000)&gt;0)*1),"")))</f>
        <v/>
      </c>
      <c r="N221" t="str">
        <f>IF(M221="","",IF(M221="[FÓRMULA MANUAL]","",IFERROR(AVERAGEIFS(DATOS!$K$2:$K$20000,DATOS!$A$2:$A$20000,M221,CONFIG_METADATA!$G$2:$G$20000,1,DATOS!$I$2:$I$20000,"Armonía"),"")))</f>
        <v/>
      </c>
      <c r="O221" t="str">
        <f>IF(M221="","",IF(M221="[FÓRMULA MANUAL]","",IFERROR(AVERAGEIFS(DATOS!$K$2:$K$20000,DATOS!$A$2:$A$20000,M221,CONFIG_METADATA!$G$2:$G$20000,1,DATOS!$I$2:$I$20000,"Orquesta/Banda/Conjunto"),"")))</f>
        <v/>
      </c>
      <c r="P221" t="str">
        <f>IF(M221="","",IF(M221="[FÓRMULA MANUAL]","",IFERROR(AVERAGEIFS(DATOS!$K$2:$K$20000,DATOS!$A$2:$A$20000,M221,CONFIG_METADATA!$G$2:$G$20000,1,DATOS!$I$2:$I$20000,"Música de Cámara"),"")))</f>
        <v/>
      </c>
      <c r="Q221" t="str">
        <f>IF(M221="","",IF(M221="[FÓRMULA MANUAL]","",IFERROR(SUMPRODUCT((DATOS!$A$2:$A$20000=M221)*(CONFIG_METADATA!$G$2:$G$20000=1)*(COUNTIF(CONFIG_ASIGNATURAS!$B$7:$B$27,DATOS!$I$2:$I$20000)&gt;0)*(DATOS!$K$2:$K$20000))/SUMPRODUCT((DATOS!$A$2:$A$20000=M221)*(CONFIG_METADATA!$G$2:$G$20000=1)*(COUNTIF(CONFIG_ASIGNATURAS!$B$7:$B$27,DATOS!$I$2:$I$20000)&gt;0)*1),"")))</f>
        <v/>
      </c>
      <c r="T221" t="str">
        <f>IF(S221="","",IF(S221="[FÓRMULA MANUAL]","",IFERROR(AVERAGEIFS(DATOS!$K$2:$K$20000,DATOS!$A$2:$A$20000,S221,CONFIG_METADATA!$G$2:$G$20000,1,DATOS!$I$2:$I$20000,"Armonía"),"")))</f>
        <v/>
      </c>
      <c r="U221" t="str">
        <f>IF(S221="","",IF(S221="[FÓRMULA MANUAL]","",IFERROR(AVERAGEIFS(DATOS!$K$2:$K$20000,DATOS!$A$2:$A$20000,S221,CONFIG_METADATA!$G$2:$G$20000,1,DATOS!$I$2:$I$20000,"Orquesta/Banda/Conjunto"),"")))</f>
        <v/>
      </c>
      <c r="V221" t="str">
        <f>IF(S221="","",IF(S221="[FÓRMULA MANUAL]","",IFERROR(AVERAGEIFS(DATOS!$K$2:$K$20000,DATOS!$A$2:$A$20000,S221,CONFIG_METADATA!$G$2:$G$20000,1,DATOS!$I$2:$I$20000,"Música de Cámara"),"")))</f>
        <v/>
      </c>
      <c r="W221" t="str">
        <f>IF(S221="","",IF(S221="[FÓRMULA MANUAL]","",IFERROR(SUMPRODUCT((DATOS!$A$2:$A$20000=S221)*(CONFIG_METADATA!$G$2:$G$20000=1)*(COUNTIF(CONFIG_ASIGNATURAS!$B$7:$B$27,DATOS!$I$2:$I$20000)&gt;0)*(DATOS!$K$2:$K$20000))/SUMPRODUCT((DATOS!$A$2:$A$20000=S221)*(CONFIG_METADATA!$G$2:$G$20000=1)*(COUNTIF(CONFIG_ASIGNATURAS!$B$7:$B$27,DATOS!$I$2:$I$20000)&gt;0)*1),"")))</f>
        <v/>
      </c>
      <c r="Z221" t="str">
        <f>IF(Y221="","",IF(Y221="[FÓRMULA MANUAL]","",IFERROR(AVERAGEIFS(DATOS!$K$2:$K$20000,DATOS!$A$2:$A$20000,Y221,CONFIG_METADATA!$G$2:$G$20000,1,DATOS!$I$2:$I$20000,"Análisis"),"")))</f>
        <v/>
      </c>
      <c r="AA221" t="str">
        <f>IF(Y221="","",IF(Y221="[FÓRMULA MANUAL]","",IFERROR(AVERAGEIFS(DATOS!$K$2:$K$20000,DATOS!$A$2:$A$20000,Y221,CONFIG_METADATA!$G$2:$G$20000,1,DATOS!$I$2:$I$20000,"Orquesta/Banda/Conjunto"),"")))</f>
        <v/>
      </c>
      <c r="AB221" t="str">
        <f>IF(Y221="","",IF(Y221="[FÓRMULA MANUAL]","",IFERROR(AVERAGEIFS(DATOS!$K$2:$K$20000,DATOS!$A$2:$A$20000,Y221,CONFIG_METADATA!$G$2:$G$20000,1,DATOS!$I$2:$I$20000,"Música de Cámara"),"")))</f>
        <v/>
      </c>
      <c r="AC221" t="str">
        <f>IF(Y221="","",IF(Y221="[FÓRMULA MANUAL]","",IFERROR(SUMPRODUCT((DATOS!$A$2:$A$20000=Y221)*(CONFIG_METADATA!$G$2:$G$20000=1)*(COUNTIF(CONFIG_ASIGNATURAS!$B$7:$B$27,DATOS!$I$2:$I$20000)&gt;0)*(DATOS!$K$2:$K$20000))/SUMPRODUCT((DATOS!$A$2:$A$20000=Y221)*(CONFIG_METADATA!$G$2:$G$20000=1)*(COUNTIF(CONFIG_ASIGNATURAS!$B$7:$B$27,DATOS!$I$2:$I$20000)&gt;0)*1),"")))</f>
        <v/>
      </c>
      <c r="AF221" t="str">
        <f>IF(AE221="","",IF(AE221="[FÓRMULA MANUAL]","",IFERROR(AVERAGEIFS(DATOS!$K$2:$K$20000,DATOS!$A$2:$A$20000,AE221,CONFIG_METADATA!$G$2:$G$20000,1,DATOS!$I$2:$I$20000,"Análisis"),"")))</f>
        <v/>
      </c>
      <c r="AG221" t="str">
        <f>IF(AE221="","",IF(AE221="[FÓRMULA MANUAL]","",IFERROR(AVERAGEIFS(DATOS!$K$2:$K$20000,DATOS!$A$2:$A$20000,AE221,CONFIG_METADATA!$G$2:$G$20000,1,DATOS!$I$2:$I$20000,"Orquesta/Banda/Conjunto"),"")))</f>
        <v/>
      </c>
      <c r="AH221" t="str">
        <f>IF(AE221="","",IF(AE221="[FÓRMULA MANUAL]","",IFERROR(AVERAGEIFS(DATOS!$K$2:$K$20000,DATOS!$A$2:$A$20000,AE221,CONFIG_METADATA!$G$2:$G$20000,1,DATOS!$I$2:$I$20000,"Música de Cámara"),"")))</f>
        <v/>
      </c>
      <c r="AI221" t="str">
        <f>IF(AE221="","",IF(AE221="[FÓRMULA MANUAL]","",IFERROR(SUMPRODUCT((DATOS!$A$2:$A$20000=AE221)*(CONFIG_METADATA!$G$2:$G$20000=1)*(COUNTIF(CONFIG_ASIGNATURAS!$B$7:$B$27,DATOS!$I$2:$I$20000)&gt;0)*(DATOS!$K$2:$K$20000))/SUMPRODUCT((DATOS!$A$2:$A$20000=AE221)*(CONFIG_METADATA!$G$2:$G$20000=1)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MANUAL]","",IFERROR(AVERAGEIFS(DATOS!$K$2:$K$20000,DATOS!$A$2:$A$20000,A222,CONFIG_METADATA!$G$2:$G$20000,1,DATOS!$I$2:$I$20000,"Lenguaje Musical"),"")))</f>
        <v/>
      </c>
      <c r="C222" t="str">
        <f>IF(A222="","",IF(A222="[FÓRMULA MANUAL]","",IFERROR(AVERAGEIFS(DATOS!$K$2:$K$20000,DATOS!$A$2:$A$20000,A222,CONFIG_METADATA!$G$2:$G$20000,1,DATOS!$I$2:$I$20000,"Orquesta/Banda/Conjunto"),"")))</f>
        <v/>
      </c>
      <c r="D222" t="str">
        <f>IF(A222="","",IF(A222="[FÓRMULA MANUAL]","",IFERROR(AVERAGEIFS(DATOS!$K$2:$K$20000,DATOS!$A$2:$A$20000,A222,CONFIG_METADATA!$G$2:$G$20000,1,DATOS!$I$2:$I$20000,"Conjunto"),"")))</f>
        <v/>
      </c>
      <c r="E222" t="str">
        <f>IF(A222="","",IF(A222="[FÓRMULA MANUAL]","",IFERROR(SUMPRODUCT((DATOS!$A$2:$A$20000=A222)*(CONFIG_METADATA!$G$2:$G$20000=1)*(COUNTIF(CONFIG_ASIGNATURAS!$B$7:$B$27,DATOS!$I$2:$I$20000)&gt;0)*(DATOS!$K$2:$K$20000))/SUMPRODUCT((DATOS!$A$2:$A$20000=A222)*(CONFIG_METADATA!$G$2:$G$20000=1)*(COUNTIF(CONFIG_ASIGNATURAS!$B$7:$B$27,DATOS!$I$2:$I$20000)&gt;0)*1),"")))</f>
        <v/>
      </c>
      <c r="H222" t="str">
        <f>IF(G222="","",IF(G222="[FÓRMULA MANUAL]","",IFERROR(AVERAGEIFS(DATOS!$K$2:$K$20000,DATOS!$A$2:$A$20000,G222,CONFIG_METADATA!$G$2:$G$20000,1,DATOS!$I$2:$I$20000,"Lenguaje Musical"),"")))</f>
        <v/>
      </c>
      <c r="I222" t="str">
        <f>IF(G222="","",IF(G222="[FÓRMULA MANUAL]","",IFERROR(AVERAGEIFS(DATOS!$K$2:$K$20000,DATOS!$A$2:$A$20000,G222,CONFIG_METADATA!$G$2:$G$20000,1,DATOS!$I$2:$I$20000,"Orquesta/Banda/Conjunto"),"")))</f>
        <v/>
      </c>
      <c r="J222" t="str">
        <f>IF(G222="","",IF(G222="[FÓRMULA MANUAL]","",IFERROR(AVERAGEIFS(DATOS!$K$2:$K$20000,DATOS!$A$2:$A$20000,G222,CONFIG_METADATA!$G$2:$G$20000,1,DATOS!$I$2:$I$20000,"Conjunto"),"")))</f>
        <v/>
      </c>
      <c r="K222" t="str">
        <f>IF(G222="","",IF(G222="[FÓRMULA MANUAL]","",IFERROR(SUMPRODUCT((DATOS!$A$2:$A$20000=G222)*(CONFIG_METADATA!$G$2:$G$20000=1)*(COUNTIF(CONFIG_ASIGNATURAS!$B$7:$B$27,DATOS!$I$2:$I$20000)&gt;0)*(DATOS!$K$2:$K$20000))/SUMPRODUCT((DATOS!$A$2:$A$20000=G222)*(CONFIG_METADATA!$G$2:$G$20000=1)*(COUNTIF(CONFIG_ASIGNATURAS!$B$7:$B$27,DATOS!$I$2:$I$20000)&gt;0)*1),"")))</f>
        <v/>
      </c>
      <c r="N222" t="str">
        <f>IF(M222="","",IF(M222="[FÓRMULA MANUAL]","",IFERROR(AVERAGEIFS(DATOS!$K$2:$K$20000,DATOS!$A$2:$A$20000,M222,CONFIG_METADATA!$G$2:$G$20000,1,DATOS!$I$2:$I$20000,"Armonía"),"")))</f>
        <v/>
      </c>
      <c r="O222" t="str">
        <f>IF(M222="","",IF(M222="[FÓRMULA MANUAL]","",IFERROR(AVERAGEIFS(DATOS!$K$2:$K$20000,DATOS!$A$2:$A$20000,M222,CONFIG_METADATA!$G$2:$G$20000,1,DATOS!$I$2:$I$20000,"Orquesta/Banda/Conjunto"),"")))</f>
        <v/>
      </c>
      <c r="P222" t="str">
        <f>IF(M222="","",IF(M222="[FÓRMULA MANUAL]","",IFERROR(AVERAGEIFS(DATOS!$K$2:$K$20000,DATOS!$A$2:$A$20000,M222,CONFIG_METADATA!$G$2:$G$20000,1,DATOS!$I$2:$I$20000,"Música de Cámara"),"")))</f>
        <v/>
      </c>
      <c r="Q222" t="str">
        <f>IF(M222="","",IF(M222="[FÓRMULA MANUAL]","",IFERROR(SUMPRODUCT((DATOS!$A$2:$A$20000=M222)*(CONFIG_METADATA!$G$2:$G$20000=1)*(COUNTIF(CONFIG_ASIGNATURAS!$B$7:$B$27,DATOS!$I$2:$I$20000)&gt;0)*(DATOS!$K$2:$K$20000))/SUMPRODUCT((DATOS!$A$2:$A$20000=M222)*(CONFIG_METADATA!$G$2:$G$20000=1)*(COUNTIF(CONFIG_ASIGNATURAS!$B$7:$B$27,DATOS!$I$2:$I$20000)&gt;0)*1),"")))</f>
        <v/>
      </c>
      <c r="T222" t="str">
        <f>IF(S222="","",IF(S222="[FÓRMULA MANUAL]","",IFERROR(AVERAGEIFS(DATOS!$K$2:$K$20000,DATOS!$A$2:$A$20000,S222,CONFIG_METADATA!$G$2:$G$20000,1,DATOS!$I$2:$I$20000,"Armonía"),"")))</f>
        <v/>
      </c>
      <c r="U222" t="str">
        <f>IF(S222="","",IF(S222="[FÓRMULA MANUAL]","",IFERROR(AVERAGEIFS(DATOS!$K$2:$K$20000,DATOS!$A$2:$A$20000,S222,CONFIG_METADATA!$G$2:$G$20000,1,DATOS!$I$2:$I$20000,"Orquesta/Banda/Conjunto"),"")))</f>
        <v/>
      </c>
      <c r="V222" t="str">
        <f>IF(S222="","",IF(S222="[FÓRMULA MANUAL]","",IFERROR(AVERAGEIFS(DATOS!$K$2:$K$20000,DATOS!$A$2:$A$20000,S222,CONFIG_METADATA!$G$2:$G$20000,1,DATOS!$I$2:$I$20000,"Música de Cámara"),"")))</f>
        <v/>
      </c>
      <c r="W222" t="str">
        <f>IF(S222="","",IF(S222="[FÓRMULA MANUAL]","",IFERROR(SUMPRODUCT((DATOS!$A$2:$A$20000=S222)*(CONFIG_METADATA!$G$2:$G$20000=1)*(COUNTIF(CONFIG_ASIGNATURAS!$B$7:$B$27,DATOS!$I$2:$I$20000)&gt;0)*(DATOS!$K$2:$K$20000))/SUMPRODUCT((DATOS!$A$2:$A$20000=S222)*(CONFIG_METADATA!$G$2:$G$20000=1)*(COUNTIF(CONFIG_ASIGNATURAS!$B$7:$B$27,DATOS!$I$2:$I$20000)&gt;0)*1),"")))</f>
        <v/>
      </c>
      <c r="Z222" t="str">
        <f>IF(Y222="","",IF(Y222="[FÓRMULA MANUAL]","",IFERROR(AVERAGEIFS(DATOS!$K$2:$K$20000,DATOS!$A$2:$A$20000,Y222,CONFIG_METADATA!$G$2:$G$20000,1,DATOS!$I$2:$I$20000,"Análisis"),"")))</f>
        <v/>
      </c>
      <c r="AA222" t="str">
        <f>IF(Y222="","",IF(Y222="[FÓRMULA MANUAL]","",IFERROR(AVERAGEIFS(DATOS!$K$2:$K$20000,DATOS!$A$2:$A$20000,Y222,CONFIG_METADATA!$G$2:$G$20000,1,DATOS!$I$2:$I$20000,"Orquesta/Banda/Conjunto"),"")))</f>
        <v/>
      </c>
      <c r="AB222" t="str">
        <f>IF(Y222="","",IF(Y222="[FÓRMULA MANUAL]","",IFERROR(AVERAGEIFS(DATOS!$K$2:$K$20000,DATOS!$A$2:$A$20000,Y222,CONFIG_METADATA!$G$2:$G$20000,1,DATOS!$I$2:$I$20000,"Música de Cámara"),"")))</f>
        <v/>
      </c>
      <c r="AC222" t="str">
        <f>IF(Y222="","",IF(Y222="[FÓRMULA MANUAL]","",IFERROR(SUMPRODUCT((DATOS!$A$2:$A$20000=Y222)*(CONFIG_METADATA!$G$2:$G$20000=1)*(COUNTIF(CONFIG_ASIGNATURAS!$B$7:$B$27,DATOS!$I$2:$I$20000)&gt;0)*(DATOS!$K$2:$K$20000))/SUMPRODUCT((DATOS!$A$2:$A$20000=Y222)*(CONFIG_METADATA!$G$2:$G$20000=1)*(COUNTIF(CONFIG_ASIGNATURAS!$B$7:$B$27,DATOS!$I$2:$I$20000)&gt;0)*1),"")))</f>
        <v/>
      </c>
      <c r="AF222" t="str">
        <f>IF(AE222="","",IF(AE222="[FÓRMULA MANUAL]","",IFERROR(AVERAGEIFS(DATOS!$K$2:$K$20000,DATOS!$A$2:$A$20000,AE222,CONFIG_METADATA!$G$2:$G$20000,1,DATOS!$I$2:$I$20000,"Análisis"),"")))</f>
        <v/>
      </c>
      <c r="AG222" t="str">
        <f>IF(AE222="","",IF(AE222="[FÓRMULA MANUAL]","",IFERROR(AVERAGEIFS(DATOS!$K$2:$K$20000,DATOS!$A$2:$A$20000,AE222,CONFIG_METADATA!$G$2:$G$20000,1,DATOS!$I$2:$I$20000,"Orquesta/Banda/Conjunto"),"")))</f>
        <v/>
      </c>
      <c r="AH222" t="str">
        <f>IF(AE222="","",IF(AE222="[FÓRMULA MANUAL]","",IFERROR(AVERAGEIFS(DATOS!$K$2:$K$20000,DATOS!$A$2:$A$20000,AE222,CONFIG_METADATA!$G$2:$G$20000,1,DATOS!$I$2:$I$20000,"Música de Cámara"),"")))</f>
        <v/>
      </c>
      <c r="AI222" t="str">
        <f>IF(AE222="","",IF(AE222="[FÓRMULA MANUAL]","",IFERROR(SUMPRODUCT((DATOS!$A$2:$A$20000=AE222)*(CONFIG_METADATA!$G$2:$G$20000=1)*(COUNTIF(CONFIG_ASIGNATURAS!$B$7:$B$27,DATOS!$I$2:$I$20000)&gt;0)*(DATOS!$K$2:$K$20000))/SUMPRODUCT((DATOS!$A$2:$A$20000=AE222)*(CONFIG_METADATA!$G$2:$G$20000=1)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MANUAL]","",IFERROR(AVERAGEIFS(DATOS!$K$2:$K$20000,DATOS!$A$2:$A$20000,A223,CONFIG_METADATA!$G$2:$G$20000,1,DATOS!$I$2:$I$20000,"Lenguaje Musical"),"")))</f>
        <v/>
      </c>
      <c r="C223" t="str">
        <f>IF(A223="","",IF(A223="[FÓRMULA MANUAL]","",IFERROR(AVERAGEIFS(DATOS!$K$2:$K$20000,DATOS!$A$2:$A$20000,A223,CONFIG_METADATA!$G$2:$G$20000,1,DATOS!$I$2:$I$20000,"Orquesta/Banda/Conjunto"),"")))</f>
        <v/>
      </c>
      <c r="D223" t="str">
        <f>IF(A223="","",IF(A223="[FÓRMULA MANUAL]","",IFERROR(AVERAGEIFS(DATOS!$K$2:$K$20000,DATOS!$A$2:$A$20000,A223,CONFIG_METADATA!$G$2:$G$20000,1,DATOS!$I$2:$I$20000,"Conjunto"),"")))</f>
        <v/>
      </c>
      <c r="E223" t="str">
        <f>IF(A223="","",IF(A223="[FÓRMULA MANUAL]","",IFERROR(SUMPRODUCT((DATOS!$A$2:$A$20000=A223)*(CONFIG_METADATA!$G$2:$G$20000=1)*(COUNTIF(CONFIG_ASIGNATURAS!$B$7:$B$27,DATOS!$I$2:$I$20000)&gt;0)*(DATOS!$K$2:$K$20000))/SUMPRODUCT((DATOS!$A$2:$A$20000=A223)*(CONFIG_METADATA!$G$2:$G$20000=1)*(COUNTIF(CONFIG_ASIGNATURAS!$B$7:$B$27,DATOS!$I$2:$I$20000)&gt;0)*1),"")))</f>
        <v/>
      </c>
      <c r="H223" t="str">
        <f>IF(G223="","",IF(G223="[FÓRMULA MANUAL]","",IFERROR(AVERAGEIFS(DATOS!$K$2:$K$20000,DATOS!$A$2:$A$20000,G223,CONFIG_METADATA!$G$2:$G$20000,1,DATOS!$I$2:$I$20000,"Lenguaje Musical"),"")))</f>
        <v/>
      </c>
      <c r="I223" t="str">
        <f>IF(G223="","",IF(G223="[FÓRMULA MANUAL]","",IFERROR(AVERAGEIFS(DATOS!$K$2:$K$20000,DATOS!$A$2:$A$20000,G223,CONFIG_METADATA!$G$2:$G$20000,1,DATOS!$I$2:$I$20000,"Orquesta/Banda/Conjunto"),"")))</f>
        <v/>
      </c>
      <c r="J223" t="str">
        <f>IF(G223="","",IF(G223="[FÓRMULA MANUAL]","",IFERROR(AVERAGEIFS(DATOS!$K$2:$K$20000,DATOS!$A$2:$A$20000,G223,CONFIG_METADATA!$G$2:$G$20000,1,DATOS!$I$2:$I$20000,"Conjunto"),"")))</f>
        <v/>
      </c>
      <c r="K223" t="str">
        <f>IF(G223="","",IF(G223="[FÓRMULA MANUAL]","",IFERROR(SUMPRODUCT((DATOS!$A$2:$A$20000=G223)*(CONFIG_METADATA!$G$2:$G$20000=1)*(COUNTIF(CONFIG_ASIGNATURAS!$B$7:$B$27,DATOS!$I$2:$I$20000)&gt;0)*(DATOS!$K$2:$K$20000))/SUMPRODUCT((DATOS!$A$2:$A$20000=G223)*(CONFIG_METADATA!$G$2:$G$20000=1)*(COUNTIF(CONFIG_ASIGNATURAS!$B$7:$B$27,DATOS!$I$2:$I$20000)&gt;0)*1),"")))</f>
        <v/>
      </c>
      <c r="N223" t="str">
        <f>IF(M223="","",IF(M223="[FÓRMULA MANUAL]","",IFERROR(AVERAGEIFS(DATOS!$K$2:$K$20000,DATOS!$A$2:$A$20000,M223,CONFIG_METADATA!$G$2:$G$20000,1,DATOS!$I$2:$I$20000,"Armonía"),"")))</f>
        <v/>
      </c>
      <c r="O223" t="str">
        <f>IF(M223="","",IF(M223="[FÓRMULA MANUAL]","",IFERROR(AVERAGEIFS(DATOS!$K$2:$K$20000,DATOS!$A$2:$A$20000,M223,CONFIG_METADATA!$G$2:$G$20000,1,DATOS!$I$2:$I$20000,"Orquesta/Banda/Conjunto"),"")))</f>
        <v/>
      </c>
      <c r="P223" t="str">
        <f>IF(M223="","",IF(M223="[FÓRMULA MANUAL]","",IFERROR(AVERAGEIFS(DATOS!$K$2:$K$20000,DATOS!$A$2:$A$20000,M223,CONFIG_METADATA!$G$2:$G$20000,1,DATOS!$I$2:$I$20000,"Música de Cámara"),"")))</f>
        <v/>
      </c>
      <c r="Q223" t="str">
        <f>IF(M223="","",IF(M223="[FÓRMULA MANUAL]","",IFERROR(SUMPRODUCT((DATOS!$A$2:$A$20000=M223)*(CONFIG_METADATA!$G$2:$G$20000=1)*(COUNTIF(CONFIG_ASIGNATURAS!$B$7:$B$27,DATOS!$I$2:$I$20000)&gt;0)*(DATOS!$K$2:$K$20000))/SUMPRODUCT((DATOS!$A$2:$A$20000=M223)*(CONFIG_METADATA!$G$2:$G$20000=1)*(COUNTIF(CONFIG_ASIGNATURAS!$B$7:$B$27,DATOS!$I$2:$I$20000)&gt;0)*1),"")))</f>
        <v/>
      </c>
      <c r="T223" t="str">
        <f>IF(S223="","",IF(S223="[FÓRMULA MANUAL]","",IFERROR(AVERAGEIFS(DATOS!$K$2:$K$20000,DATOS!$A$2:$A$20000,S223,CONFIG_METADATA!$G$2:$G$20000,1,DATOS!$I$2:$I$20000,"Armonía"),"")))</f>
        <v/>
      </c>
      <c r="U223" t="str">
        <f>IF(S223="","",IF(S223="[FÓRMULA MANUAL]","",IFERROR(AVERAGEIFS(DATOS!$K$2:$K$20000,DATOS!$A$2:$A$20000,S223,CONFIG_METADATA!$G$2:$G$20000,1,DATOS!$I$2:$I$20000,"Orquesta/Banda/Conjunto"),"")))</f>
        <v/>
      </c>
      <c r="V223" t="str">
        <f>IF(S223="","",IF(S223="[FÓRMULA MANUAL]","",IFERROR(AVERAGEIFS(DATOS!$K$2:$K$20000,DATOS!$A$2:$A$20000,S223,CONFIG_METADATA!$G$2:$G$20000,1,DATOS!$I$2:$I$20000,"Música de Cámara"),"")))</f>
        <v/>
      </c>
      <c r="W223" t="str">
        <f>IF(S223="","",IF(S223="[FÓRMULA MANUAL]","",IFERROR(SUMPRODUCT((DATOS!$A$2:$A$20000=S223)*(CONFIG_METADATA!$G$2:$G$20000=1)*(COUNTIF(CONFIG_ASIGNATURAS!$B$7:$B$27,DATOS!$I$2:$I$20000)&gt;0)*(DATOS!$K$2:$K$20000))/SUMPRODUCT((DATOS!$A$2:$A$20000=S223)*(CONFIG_METADATA!$G$2:$G$20000=1)*(COUNTIF(CONFIG_ASIGNATURAS!$B$7:$B$27,DATOS!$I$2:$I$20000)&gt;0)*1),"")))</f>
        <v/>
      </c>
      <c r="Z223" t="str">
        <f>IF(Y223="","",IF(Y223="[FÓRMULA MANUAL]","",IFERROR(AVERAGEIFS(DATOS!$K$2:$K$20000,DATOS!$A$2:$A$20000,Y223,CONFIG_METADATA!$G$2:$G$20000,1,DATOS!$I$2:$I$20000,"Análisis"),"")))</f>
        <v/>
      </c>
      <c r="AA223" t="str">
        <f>IF(Y223="","",IF(Y223="[FÓRMULA MANUAL]","",IFERROR(AVERAGEIFS(DATOS!$K$2:$K$20000,DATOS!$A$2:$A$20000,Y223,CONFIG_METADATA!$G$2:$G$20000,1,DATOS!$I$2:$I$20000,"Orquesta/Banda/Conjunto"),"")))</f>
        <v/>
      </c>
      <c r="AB223" t="str">
        <f>IF(Y223="","",IF(Y223="[FÓRMULA MANUAL]","",IFERROR(AVERAGEIFS(DATOS!$K$2:$K$20000,DATOS!$A$2:$A$20000,Y223,CONFIG_METADATA!$G$2:$G$20000,1,DATOS!$I$2:$I$20000,"Música de Cámara"),"")))</f>
        <v/>
      </c>
      <c r="AC223" t="str">
        <f>IF(Y223="","",IF(Y223="[FÓRMULA MANUAL]","",IFERROR(SUMPRODUCT((DATOS!$A$2:$A$20000=Y223)*(CONFIG_METADATA!$G$2:$G$20000=1)*(COUNTIF(CONFIG_ASIGNATURAS!$B$7:$B$27,DATOS!$I$2:$I$20000)&gt;0)*(DATOS!$K$2:$K$20000))/SUMPRODUCT((DATOS!$A$2:$A$20000=Y223)*(CONFIG_METADATA!$G$2:$G$20000=1)*(COUNTIF(CONFIG_ASIGNATURAS!$B$7:$B$27,DATOS!$I$2:$I$20000)&gt;0)*1),"")))</f>
        <v/>
      </c>
      <c r="AF223" t="str">
        <f>IF(AE223="","",IF(AE223="[FÓRMULA MANUAL]","",IFERROR(AVERAGEIFS(DATOS!$K$2:$K$20000,DATOS!$A$2:$A$20000,AE223,CONFIG_METADATA!$G$2:$G$20000,1,DATOS!$I$2:$I$20000,"Análisis"),"")))</f>
        <v/>
      </c>
      <c r="AG223" t="str">
        <f>IF(AE223="","",IF(AE223="[FÓRMULA MANUAL]","",IFERROR(AVERAGEIFS(DATOS!$K$2:$K$20000,DATOS!$A$2:$A$20000,AE223,CONFIG_METADATA!$G$2:$G$20000,1,DATOS!$I$2:$I$20000,"Orquesta/Banda/Conjunto"),"")))</f>
        <v/>
      </c>
      <c r="AH223" t="str">
        <f>IF(AE223="","",IF(AE223="[FÓRMULA MANUAL]","",IFERROR(AVERAGEIFS(DATOS!$K$2:$K$20000,DATOS!$A$2:$A$20000,AE223,CONFIG_METADATA!$G$2:$G$20000,1,DATOS!$I$2:$I$20000,"Música de Cámara"),"")))</f>
        <v/>
      </c>
      <c r="AI223" t="str">
        <f>IF(AE223="","",IF(AE223="[FÓRMULA MANUAL]","",IFERROR(SUMPRODUCT((DATOS!$A$2:$A$20000=AE223)*(CONFIG_METADATA!$G$2:$G$20000=1)*(COUNTIF(CONFIG_ASIGNATURAS!$B$7:$B$27,DATOS!$I$2:$I$20000)&gt;0)*(DATOS!$K$2:$K$20000))/SUMPRODUCT((DATOS!$A$2:$A$20000=AE223)*(CONFIG_METADATA!$G$2:$G$20000=1)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MANUAL]","",IFERROR(AVERAGEIFS(DATOS!$K$2:$K$20000,DATOS!$A$2:$A$20000,A224,CONFIG_METADATA!$G$2:$G$20000,1,DATOS!$I$2:$I$20000,"Lenguaje Musical"),"")))</f>
        <v/>
      </c>
      <c r="C224" t="str">
        <f>IF(A224="","",IF(A224="[FÓRMULA MANUAL]","",IFERROR(AVERAGEIFS(DATOS!$K$2:$K$20000,DATOS!$A$2:$A$20000,A224,CONFIG_METADATA!$G$2:$G$20000,1,DATOS!$I$2:$I$20000,"Orquesta/Banda/Conjunto"),"")))</f>
        <v/>
      </c>
      <c r="D224" t="str">
        <f>IF(A224="","",IF(A224="[FÓRMULA MANUAL]","",IFERROR(AVERAGEIFS(DATOS!$K$2:$K$20000,DATOS!$A$2:$A$20000,A224,CONFIG_METADATA!$G$2:$G$20000,1,DATOS!$I$2:$I$20000,"Conjunto"),"")))</f>
        <v/>
      </c>
      <c r="E224" t="str">
        <f>IF(A224="","",IF(A224="[FÓRMULA MANUAL]","",IFERROR(SUMPRODUCT((DATOS!$A$2:$A$20000=A224)*(CONFIG_METADATA!$G$2:$G$20000=1)*(COUNTIF(CONFIG_ASIGNATURAS!$B$7:$B$27,DATOS!$I$2:$I$20000)&gt;0)*(DATOS!$K$2:$K$20000))/SUMPRODUCT((DATOS!$A$2:$A$20000=A224)*(CONFIG_METADATA!$G$2:$G$20000=1)*(COUNTIF(CONFIG_ASIGNATURAS!$B$7:$B$27,DATOS!$I$2:$I$20000)&gt;0)*1),"")))</f>
        <v/>
      </c>
      <c r="H224" t="str">
        <f>IF(G224="","",IF(G224="[FÓRMULA MANUAL]","",IFERROR(AVERAGEIFS(DATOS!$K$2:$K$20000,DATOS!$A$2:$A$20000,G224,CONFIG_METADATA!$G$2:$G$20000,1,DATOS!$I$2:$I$20000,"Lenguaje Musical"),"")))</f>
        <v/>
      </c>
      <c r="I224" t="str">
        <f>IF(G224="","",IF(G224="[FÓRMULA MANUAL]","",IFERROR(AVERAGEIFS(DATOS!$K$2:$K$20000,DATOS!$A$2:$A$20000,G224,CONFIG_METADATA!$G$2:$G$20000,1,DATOS!$I$2:$I$20000,"Orquesta/Banda/Conjunto"),"")))</f>
        <v/>
      </c>
      <c r="J224" t="str">
        <f>IF(G224="","",IF(G224="[FÓRMULA MANUAL]","",IFERROR(AVERAGEIFS(DATOS!$K$2:$K$20000,DATOS!$A$2:$A$20000,G224,CONFIG_METADATA!$G$2:$G$20000,1,DATOS!$I$2:$I$20000,"Conjunto"),"")))</f>
        <v/>
      </c>
      <c r="K224" t="str">
        <f>IF(G224="","",IF(G224="[FÓRMULA MANUAL]","",IFERROR(SUMPRODUCT((DATOS!$A$2:$A$20000=G224)*(CONFIG_METADATA!$G$2:$G$20000=1)*(COUNTIF(CONFIG_ASIGNATURAS!$B$7:$B$27,DATOS!$I$2:$I$20000)&gt;0)*(DATOS!$K$2:$K$20000))/SUMPRODUCT((DATOS!$A$2:$A$20000=G224)*(CONFIG_METADATA!$G$2:$G$20000=1)*(COUNTIF(CONFIG_ASIGNATURAS!$B$7:$B$27,DATOS!$I$2:$I$20000)&gt;0)*1),"")))</f>
        <v/>
      </c>
      <c r="N224" t="str">
        <f>IF(M224="","",IF(M224="[FÓRMULA MANUAL]","",IFERROR(AVERAGEIFS(DATOS!$K$2:$K$20000,DATOS!$A$2:$A$20000,M224,CONFIG_METADATA!$G$2:$G$20000,1,DATOS!$I$2:$I$20000,"Armonía"),"")))</f>
        <v/>
      </c>
      <c r="O224" t="str">
        <f>IF(M224="","",IF(M224="[FÓRMULA MANUAL]","",IFERROR(AVERAGEIFS(DATOS!$K$2:$K$20000,DATOS!$A$2:$A$20000,M224,CONFIG_METADATA!$G$2:$G$20000,1,DATOS!$I$2:$I$20000,"Orquesta/Banda/Conjunto"),"")))</f>
        <v/>
      </c>
      <c r="P224" t="str">
        <f>IF(M224="","",IF(M224="[FÓRMULA MANUAL]","",IFERROR(AVERAGEIFS(DATOS!$K$2:$K$20000,DATOS!$A$2:$A$20000,M224,CONFIG_METADATA!$G$2:$G$20000,1,DATOS!$I$2:$I$20000,"Música de Cámara"),"")))</f>
        <v/>
      </c>
      <c r="Q224" t="str">
        <f>IF(M224="","",IF(M224="[FÓRMULA MANUAL]","",IFERROR(SUMPRODUCT((DATOS!$A$2:$A$20000=M224)*(CONFIG_METADATA!$G$2:$G$20000=1)*(COUNTIF(CONFIG_ASIGNATURAS!$B$7:$B$27,DATOS!$I$2:$I$20000)&gt;0)*(DATOS!$K$2:$K$20000))/SUMPRODUCT((DATOS!$A$2:$A$20000=M224)*(CONFIG_METADATA!$G$2:$G$20000=1)*(COUNTIF(CONFIG_ASIGNATURAS!$B$7:$B$27,DATOS!$I$2:$I$20000)&gt;0)*1),"")))</f>
        <v/>
      </c>
      <c r="T224" t="str">
        <f>IF(S224="","",IF(S224="[FÓRMULA MANUAL]","",IFERROR(AVERAGEIFS(DATOS!$K$2:$K$20000,DATOS!$A$2:$A$20000,S224,CONFIG_METADATA!$G$2:$G$20000,1,DATOS!$I$2:$I$20000,"Armonía"),"")))</f>
        <v/>
      </c>
      <c r="U224" t="str">
        <f>IF(S224="","",IF(S224="[FÓRMULA MANUAL]","",IFERROR(AVERAGEIFS(DATOS!$K$2:$K$20000,DATOS!$A$2:$A$20000,S224,CONFIG_METADATA!$G$2:$G$20000,1,DATOS!$I$2:$I$20000,"Orquesta/Banda/Conjunto"),"")))</f>
        <v/>
      </c>
      <c r="V224" t="str">
        <f>IF(S224="","",IF(S224="[FÓRMULA MANUAL]","",IFERROR(AVERAGEIFS(DATOS!$K$2:$K$20000,DATOS!$A$2:$A$20000,S224,CONFIG_METADATA!$G$2:$G$20000,1,DATOS!$I$2:$I$20000,"Música de Cámara"),"")))</f>
        <v/>
      </c>
      <c r="W224" t="str">
        <f>IF(S224="","",IF(S224="[FÓRMULA MANUAL]","",IFERROR(SUMPRODUCT((DATOS!$A$2:$A$20000=S224)*(CONFIG_METADATA!$G$2:$G$20000=1)*(COUNTIF(CONFIG_ASIGNATURAS!$B$7:$B$27,DATOS!$I$2:$I$20000)&gt;0)*(DATOS!$K$2:$K$20000))/SUMPRODUCT((DATOS!$A$2:$A$20000=S224)*(CONFIG_METADATA!$G$2:$G$20000=1)*(COUNTIF(CONFIG_ASIGNATURAS!$B$7:$B$27,DATOS!$I$2:$I$20000)&gt;0)*1),"")))</f>
        <v/>
      </c>
      <c r="Z224" t="str">
        <f>IF(Y224="","",IF(Y224="[FÓRMULA MANUAL]","",IFERROR(AVERAGEIFS(DATOS!$K$2:$K$20000,DATOS!$A$2:$A$20000,Y224,CONFIG_METADATA!$G$2:$G$20000,1,DATOS!$I$2:$I$20000,"Análisis"),"")))</f>
        <v/>
      </c>
      <c r="AA224" t="str">
        <f>IF(Y224="","",IF(Y224="[FÓRMULA MANUAL]","",IFERROR(AVERAGEIFS(DATOS!$K$2:$K$20000,DATOS!$A$2:$A$20000,Y224,CONFIG_METADATA!$G$2:$G$20000,1,DATOS!$I$2:$I$20000,"Orquesta/Banda/Conjunto"),"")))</f>
        <v/>
      </c>
      <c r="AB224" t="str">
        <f>IF(Y224="","",IF(Y224="[FÓRMULA MANUAL]","",IFERROR(AVERAGEIFS(DATOS!$K$2:$K$20000,DATOS!$A$2:$A$20000,Y224,CONFIG_METADATA!$G$2:$G$20000,1,DATOS!$I$2:$I$20000,"Música de Cámara"),"")))</f>
        <v/>
      </c>
      <c r="AC224" t="str">
        <f>IF(Y224="","",IF(Y224="[FÓRMULA MANUAL]","",IFERROR(SUMPRODUCT((DATOS!$A$2:$A$20000=Y224)*(CONFIG_METADATA!$G$2:$G$20000=1)*(COUNTIF(CONFIG_ASIGNATURAS!$B$7:$B$27,DATOS!$I$2:$I$20000)&gt;0)*(DATOS!$K$2:$K$20000))/SUMPRODUCT((DATOS!$A$2:$A$20000=Y224)*(CONFIG_METADATA!$G$2:$G$20000=1)*(COUNTIF(CONFIG_ASIGNATURAS!$B$7:$B$27,DATOS!$I$2:$I$20000)&gt;0)*1),"")))</f>
        <v/>
      </c>
      <c r="AF224" t="str">
        <f>IF(AE224="","",IF(AE224="[FÓRMULA MANUAL]","",IFERROR(AVERAGEIFS(DATOS!$K$2:$K$20000,DATOS!$A$2:$A$20000,AE224,CONFIG_METADATA!$G$2:$G$20000,1,DATOS!$I$2:$I$20000,"Análisis"),"")))</f>
        <v/>
      </c>
      <c r="AG224" t="str">
        <f>IF(AE224="","",IF(AE224="[FÓRMULA MANUAL]","",IFERROR(AVERAGEIFS(DATOS!$K$2:$K$20000,DATOS!$A$2:$A$20000,AE224,CONFIG_METADATA!$G$2:$G$20000,1,DATOS!$I$2:$I$20000,"Orquesta/Banda/Conjunto"),"")))</f>
        <v/>
      </c>
      <c r="AH224" t="str">
        <f>IF(AE224="","",IF(AE224="[FÓRMULA MANUAL]","",IFERROR(AVERAGEIFS(DATOS!$K$2:$K$20000,DATOS!$A$2:$A$20000,AE224,CONFIG_METADATA!$G$2:$G$20000,1,DATOS!$I$2:$I$20000,"Música de Cámara"),"")))</f>
        <v/>
      </c>
      <c r="AI224" t="str">
        <f>IF(AE224="","",IF(AE224="[FÓRMULA MANUAL]","",IFERROR(SUMPRODUCT((DATOS!$A$2:$A$20000=AE224)*(CONFIG_METADATA!$G$2:$G$20000=1)*(COUNTIF(CONFIG_ASIGNATURAS!$B$7:$B$27,DATOS!$I$2:$I$20000)&gt;0)*(DATOS!$K$2:$K$20000))/SUMPRODUCT((DATOS!$A$2:$A$20000=AE224)*(CONFIG_METADATA!$G$2:$G$20000=1)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MANUAL]","",IFERROR(AVERAGEIFS(DATOS!$K$2:$K$20000,DATOS!$A$2:$A$20000,A225,CONFIG_METADATA!$G$2:$G$20000,1,DATOS!$I$2:$I$20000,"Lenguaje Musical"),"")))</f>
        <v/>
      </c>
      <c r="C225" t="str">
        <f>IF(A225="","",IF(A225="[FÓRMULA MANUAL]","",IFERROR(AVERAGEIFS(DATOS!$K$2:$K$20000,DATOS!$A$2:$A$20000,A225,CONFIG_METADATA!$G$2:$G$20000,1,DATOS!$I$2:$I$20000,"Orquesta/Banda/Conjunto"),"")))</f>
        <v/>
      </c>
      <c r="D225" t="str">
        <f>IF(A225="","",IF(A225="[FÓRMULA MANUAL]","",IFERROR(AVERAGEIFS(DATOS!$K$2:$K$20000,DATOS!$A$2:$A$20000,A225,CONFIG_METADATA!$G$2:$G$20000,1,DATOS!$I$2:$I$20000,"Conjunto"),"")))</f>
        <v/>
      </c>
      <c r="E225" t="str">
        <f>IF(A225="","",IF(A225="[FÓRMULA MANUAL]","",IFERROR(SUMPRODUCT((DATOS!$A$2:$A$20000=A225)*(CONFIG_METADATA!$G$2:$G$20000=1)*(COUNTIF(CONFIG_ASIGNATURAS!$B$7:$B$27,DATOS!$I$2:$I$20000)&gt;0)*(DATOS!$K$2:$K$20000))/SUMPRODUCT((DATOS!$A$2:$A$20000=A225)*(CONFIG_METADATA!$G$2:$G$20000=1)*(COUNTIF(CONFIG_ASIGNATURAS!$B$7:$B$27,DATOS!$I$2:$I$20000)&gt;0)*1),"")))</f>
        <v/>
      </c>
      <c r="H225" t="str">
        <f>IF(G225="","",IF(G225="[FÓRMULA MANUAL]","",IFERROR(AVERAGEIFS(DATOS!$K$2:$K$20000,DATOS!$A$2:$A$20000,G225,CONFIG_METADATA!$G$2:$G$20000,1,DATOS!$I$2:$I$20000,"Lenguaje Musical"),"")))</f>
        <v/>
      </c>
      <c r="I225" t="str">
        <f>IF(G225="","",IF(G225="[FÓRMULA MANUAL]","",IFERROR(AVERAGEIFS(DATOS!$K$2:$K$20000,DATOS!$A$2:$A$20000,G225,CONFIG_METADATA!$G$2:$G$20000,1,DATOS!$I$2:$I$20000,"Orquesta/Banda/Conjunto"),"")))</f>
        <v/>
      </c>
      <c r="J225" t="str">
        <f>IF(G225="","",IF(G225="[FÓRMULA MANUAL]","",IFERROR(AVERAGEIFS(DATOS!$K$2:$K$20000,DATOS!$A$2:$A$20000,G225,CONFIG_METADATA!$G$2:$G$20000,1,DATOS!$I$2:$I$20000,"Conjunto"),"")))</f>
        <v/>
      </c>
      <c r="K225" t="str">
        <f>IF(G225="","",IF(G225="[FÓRMULA MANUAL]","",IFERROR(SUMPRODUCT((DATOS!$A$2:$A$20000=G225)*(CONFIG_METADATA!$G$2:$G$20000=1)*(COUNTIF(CONFIG_ASIGNATURAS!$B$7:$B$27,DATOS!$I$2:$I$20000)&gt;0)*(DATOS!$K$2:$K$20000))/SUMPRODUCT((DATOS!$A$2:$A$20000=G225)*(CONFIG_METADATA!$G$2:$G$20000=1)*(COUNTIF(CONFIG_ASIGNATURAS!$B$7:$B$27,DATOS!$I$2:$I$20000)&gt;0)*1),"")))</f>
        <v/>
      </c>
      <c r="N225" t="str">
        <f>IF(M225="","",IF(M225="[FÓRMULA MANUAL]","",IFERROR(AVERAGEIFS(DATOS!$K$2:$K$20000,DATOS!$A$2:$A$20000,M225,CONFIG_METADATA!$G$2:$G$20000,1,DATOS!$I$2:$I$20000,"Armonía"),"")))</f>
        <v/>
      </c>
      <c r="O225" t="str">
        <f>IF(M225="","",IF(M225="[FÓRMULA MANUAL]","",IFERROR(AVERAGEIFS(DATOS!$K$2:$K$20000,DATOS!$A$2:$A$20000,M225,CONFIG_METADATA!$G$2:$G$20000,1,DATOS!$I$2:$I$20000,"Orquesta/Banda/Conjunto"),"")))</f>
        <v/>
      </c>
      <c r="P225" t="str">
        <f>IF(M225="","",IF(M225="[FÓRMULA MANUAL]","",IFERROR(AVERAGEIFS(DATOS!$K$2:$K$20000,DATOS!$A$2:$A$20000,M225,CONFIG_METADATA!$G$2:$G$20000,1,DATOS!$I$2:$I$20000,"Música de Cámara"),"")))</f>
        <v/>
      </c>
      <c r="Q225" t="str">
        <f>IF(M225="","",IF(M225="[FÓRMULA MANUAL]","",IFERROR(SUMPRODUCT((DATOS!$A$2:$A$20000=M225)*(CONFIG_METADATA!$G$2:$G$20000=1)*(COUNTIF(CONFIG_ASIGNATURAS!$B$7:$B$27,DATOS!$I$2:$I$20000)&gt;0)*(DATOS!$K$2:$K$20000))/SUMPRODUCT((DATOS!$A$2:$A$20000=M225)*(CONFIG_METADATA!$G$2:$G$20000=1)*(COUNTIF(CONFIG_ASIGNATURAS!$B$7:$B$27,DATOS!$I$2:$I$20000)&gt;0)*1),"")))</f>
        <v/>
      </c>
      <c r="T225" t="str">
        <f>IF(S225="","",IF(S225="[FÓRMULA MANUAL]","",IFERROR(AVERAGEIFS(DATOS!$K$2:$K$20000,DATOS!$A$2:$A$20000,S225,CONFIG_METADATA!$G$2:$G$20000,1,DATOS!$I$2:$I$20000,"Armonía"),"")))</f>
        <v/>
      </c>
      <c r="U225" t="str">
        <f>IF(S225="","",IF(S225="[FÓRMULA MANUAL]","",IFERROR(AVERAGEIFS(DATOS!$K$2:$K$20000,DATOS!$A$2:$A$20000,S225,CONFIG_METADATA!$G$2:$G$20000,1,DATOS!$I$2:$I$20000,"Orquesta/Banda/Conjunto"),"")))</f>
        <v/>
      </c>
      <c r="V225" t="str">
        <f>IF(S225="","",IF(S225="[FÓRMULA MANUAL]","",IFERROR(AVERAGEIFS(DATOS!$K$2:$K$20000,DATOS!$A$2:$A$20000,S225,CONFIG_METADATA!$G$2:$G$20000,1,DATOS!$I$2:$I$20000,"Música de Cámara"),"")))</f>
        <v/>
      </c>
      <c r="W225" t="str">
        <f>IF(S225="","",IF(S225="[FÓRMULA MANUAL]","",IFERROR(SUMPRODUCT((DATOS!$A$2:$A$20000=S225)*(CONFIG_METADATA!$G$2:$G$20000=1)*(COUNTIF(CONFIG_ASIGNATURAS!$B$7:$B$27,DATOS!$I$2:$I$20000)&gt;0)*(DATOS!$K$2:$K$20000))/SUMPRODUCT((DATOS!$A$2:$A$20000=S225)*(CONFIG_METADATA!$G$2:$G$20000=1)*(COUNTIF(CONFIG_ASIGNATURAS!$B$7:$B$27,DATOS!$I$2:$I$20000)&gt;0)*1),"")))</f>
        <v/>
      </c>
      <c r="Z225" t="str">
        <f>IF(Y225="","",IF(Y225="[FÓRMULA MANUAL]","",IFERROR(AVERAGEIFS(DATOS!$K$2:$K$20000,DATOS!$A$2:$A$20000,Y225,CONFIG_METADATA!$G$2:$G$20000,1,DATOS!$I$2:$I$20000,"Análisis"),"")))</f>
        <v/>
      </c>
      <c r="AA225" t="str">
        <f>IF(Y225="","",IF(Y225="[FÓRMULA MANUAL]","",IFERROR(AVERAGEIFS(DATOS!$K$2:$K$20000,DATOS!$A$2:$A$20000,Y225,CONFIG_METADATA!$G$2:$G$20000,1,DATOS!$I$2:$I$20000,"Orquesta/Banda/Conjunto"),"")))</f>
        <v/>
      </c>
      <c r="AB225" t="str">
        <f>IF(Y225="","",IF(Y225="[FÓRMULA MANUAL]","",IFERROR(AVERAGEIFS(DATOS!$K$2:$K$20000,DATOS!$A$2:$A$20000,Y225,CONFIG_METADATA!$G$2:$G$20000,1,DATOS!$I$2:$I$20000,"Música de Cámara"),"")))</f>
        <v/>
      </c>
      <c r="AC225" t="str">
        <f>IF(Y225="","",IF(Y225="[FÓRMULA MANUAL]","",IFERROR(SUMPRODUCT((DATOS!$A$2:$A$20000=Y225)*(CONFIG_METADATA!$G$2:$G$20000=1)*(COUNTIF(CONFIG_ASIGNATURAS!$B$7:$B$27,DATOS!$I$2:$I$20000)&gt;0)*(DATOS!$K$2:$K$20000))/SUMPRODUCT((DATOS!$A$2:$A$20000=Y225)*(CONFIG_METADATA!$G$2:$G$20000=1)*(COUNTIF(CONFIG_ASIGNATURAS!$B$7:$B$27,DATOS!$I$2:$I$20000)&gt;0)*1),"")))</f>
        <v/>
      </c>
      <c r="AF225" t="str">
        <f>IF(AE225="","",IF(AE225="[FÓRMULA MANUAL]","",IFERROR(AVERAGEIFS(DATOS!$K$2:$K$20000,DATOS!$A$2:$A$20000,AE225,CONFIG_METADATA!$G$2:$G$20000,1,DATOS!$I$2:$I$20000,"Análisis"),"")))</f>
        <v/>
      </c>
      <c r="AG225" t="str">
        <f>IF(AE225="","",IF(AE225="[FÓRMULA MANUAL]","",IFERROR(AVERAGEIFS(DATOS!$K$2:$K$20000,DATOS!$A$2:$A$20000,AE225,CONFIG_METADATA!$G$2:$G$20000,1,DATOS!$I$2:$I$20000,"Orquesta/Banda/Conjunto"),"")))</f>
        <v/>
      </c>
      <c r="AH225" t="str">
        <f>IF(AE225="","",IF(AE225="[FÓRMULA MANUAL]","",IFERROR(AVERAGEIFS(DATOS!$K$2:$K$20000,DATOS!$A$2:$A$20000,AE225,CONFIG_METADATA!$G$2:$G$20000,1,DATOS!$I$2:$I$20000,"Música de Cámara"),"")))</f>
        <v/>
      </c>
      <c r="AI225" t="str">
        <f>IF(AE225="","",IF(AE225="[FÓRMULA MANUAL]","",IFERROR(SUMPRODUCT((DATOS!$A$2:$A$20000=AE225)*(CONFIG_METADATA!$G$2:$G$20000=1)*(COUNTIF(CONFIG_ASIGNATURAS!$B$7:$B$27,DATOS!$I$2:$I$20000)&gt;0)*(DATOS!$K$2:$K$20000))/SUMPRODUCT((DATOS!$A$2:$A$20000=AE225)*(CONFIG_METADATA!$G$2:$G$20000=1)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MANUAL]","",IFERROR(AVERAGEIFS(DATOS!$K$2:$K$20000,DATOS!$A$2:$A$20000,A226,CONFIG_METADATA!$G$2:$G$20000,1,DATOS!$I$2:$I$20000,"Lenguaje Musical"),"")))</f>
        <v/>
      </c>
      <c r="C226" t="str">
        <f>IF(A226="","",IF(A226="[FÓRMULA MANUAL]","",IFERROR(AVERAGEIFS(DATOS!$K$2:$K$20000,DATOS!$A$2:$A$20000,A226,CONFIG_METADATA!$G$2:$G$20000,1,DATOS!$I$2:$I$20000,"Orquesta/Banda/Conjunto"),"")))</f>
        <v/>
      </c>
      <c r="D226" t="str">
        <f>IF(A226="","",IF(A226="[FÓRMULA MANUAL]","",IFERROR(AVERAGEIFS(DATOS!$K$2:$K$20000,DATOS!$A$2:$A$20000,A226,CONFIG_METADATA!$G$2:$G$20000,1,DATOS!$I$2:$I$20000,"Conjunto"),"")))</f>
        <v/>
      </c>
      <c r="E226" t="str">
        <f>IF(A226="","",IF(A226="[FÓRMULA MANUAL]","",IFERROR(SUMPRODUCT((DATOS!$A$2:$A$20000=A226)*(CONFIG_METADATA!$G$2:$G$20000=1)*(COUNTIF(CONFIG_ASIGNATURAS!$B$7:$B$27,DATOS!$I$2:$I$20000)&gt;0)*(DATOS!$K$2:$K$20000))/SUMPRODUCT((DATOS!$A$2:$A$20000=A226)*(CONFIG_METADATA!$G$2:$G$20000=1)*(COUNTIF(CONFIG_ASIGNATURAS!$B$7:$B$27,DATOS!$I$2:$I$20000)&gt;0)*1),"")))</f>
        <v/>
      </c>
      <c r="H226" t="str">
        <f>IF(G226="","",IF(G226="[FÓRMULA MANUAL]","",IFERROR(AVERAGEIFS(DATOS!$K$2:$K$20000,DATOS!$A$2:$A$20000,G226,CONFIG_METADATA!$G$2:$G$20000,1,DATOS!$I$2:$I$20000,"Lenguaje Musical"),"")))</f>
        <v/>
      </c>
      <c r="I226" t="str">
        <f>IF(G226="","",IF(G226="[FÓRMULA MANUAL]","",IFERROR(AVERAGEIFS(DATOS!$K$2:$K$20000,DATOS!$A$2:$A$20000,G226,CONFIG_METADATA!$G$2:$G$20000,1,DATOS!$I$2:$I$20000,"Orquesta/Banda/Conjunto"),"")))</f>
        <v/>
      </c>
      <c r="J226" t="str">
        <f>IF(G226="","",IF(G226="[FÓRMULA MANUAL]","",IFERROR(AVERAGEIFS(DATOS!$K$2:$K$20000,DATOS!$A$2:$A$20000,G226,CONFIG_METADATA!$G$2:$G$20000,1,DATOS!$I$2:$I$20000,"Conjunto"),"")))</f>
        <v/>
      </c>
      <c r="K226" t="str">
        <f>IF(G226="","",IF(G226="[FÓRMULA MANUAL]","",IFERROR(SUMPRODUCT((DATOS!$A$2:$A$20000=G226)*(CONFIG_METADATA!$G$2:$G$20000=1)*(COUNTIF(CONFIG_ASIGNATURAS!$B$7:$B$27,DATOS!$I$2:$I$20000)&gt;0)*(DATOS!$K$2:$K$20000))/SUMPRODUCT((DATOS!$A$2:$A$20000=G226)*(CONFIG_METADATA!$G$2:$G$20000=1)*(COUNTIF(CONFIG_ASIGNATURAS!$B$7:$B$27,DATOS!$I$2:$I$20000)&gt;0)*1),"")))</f>
        <v/>
      </c>
      <c r="N226" t="str">
        <f>IF(M226="","",IF(M226="[FÓRMULA MANUAL]","",IFERROR(AVERAGEIFS(DATOS!$K$2:$K$20000,DATOS!$A$2:$A$20000,M226,CONFIG_METADATA!$G$2:$G$20000,1,DATOS!$I$2:$I$20000,"Armonía"),"")))</f>
        <v/>
      </c>
      <c r="O226" t="str">
        <f>IF(M226="","",IF(M226="[FÓRMULA MANUAL]","",IFERROR(AVERAGEIFS(DATOS!$K$2:$K$20000,DATOS!$A$2:$A$20000,M226,CONFIG_METADATA!$G$2:$G$20000,1,DATOS!$I$2:$I$20000,"Orquesta/Banda/Conjunto"),"")))</f>
        <v/>
      </c>
      <c r="P226" t="str">
        <f>IF(M226="","",IF(M226="[FÓRMULA MANUAL]","",IFERROR(AVERAGEIFS(DATOS!$K$2:$K$20000,DATOS!$A$2:$A$20000,M226,CONFIG_METADATA!$G$2:$G$20000,1,DATOS!$I$2:$I$20000,"Música de Cámara"),"")))</f>
        <v/>
      </c>
      <c r="Q226" t="str">
        <f>IF(M226="","",IF(M226="[FÓRMULA MANUAL]","",IFERROR(SUMPRODUCT((DATOS!$A$2:$A$20000=M226)*(CONFIG_METADATA!$G$2:$G$20000=1)*(COUNTIF(CONFIG_ASIGNATURAS!$B$7:$B$27,DATOS!$I$2:$I$20000)&gt;0)*(DATOS!$K$2:$K$20000))/SUMPRODUCT((DATOS!$A$2:$A$20000=M226)*(CONFIG_METADATA!$G$2:$G$20000=1)*(COUNTIF(CONFIG_ASIGNATURAS!$B$7:$B$27,DATOS!$I$2:$I$20000)&gt;0)*1),"")))</f>
        <v/>
      </c>
      <c r="T226" t="str">
        <f>IF(S226="","",IF(S226="[FÓRMULA MANUAL]","",IFERROR(AVERAGEIFS(DATOS!$K$2:$K$20000,DATOS!$A$2:$A$20000,S226,CONFIG_METADATA!$G$2:$G$20000,1,DATOS!$I$2:$I$20000,"Armonía"),"")))</f>
        <v/>
      </c>
      <c r="U226" t="str">
        <f>IF(S226="","",IF(S226="[FÓRMULA MANUAL]","",IFERROR(AVERAGEIFS(DATOS!$K$2:$K$20000,DATOS!$A$2:$A$20000,S226,CONFIG_METADATA!$G$2:$G$20000,1,DATOS!$I$2:$I$20000,"Orquesta/Banda/Conjunto"),"")))</f>
        <v/>
      </c>
      <c r="V226" t="str">
        <f>IF(S226="","",IF(S226="[FÓRMULA MANUAL]","",IFERROR(AVERAGEIFS(DATOS!$K$2:$K$20000,DATOS!$A$2:$A$20000,S226,CONFIG_METADATA!$G$2:$G$20000,1,DATOS!$I$2:$I$20000,"Música de Cámara"),"")))</f>
        <v/>
      </c>
      <c r="W226" t="str">
        <f>IF(S226="","",IF(S226="[FÓRMULA MANUAL]","",IFERROR(SUMPRODUCT((DATOS!$A$2:$A$20000=S226)*(CONFIG_METADATA!$G$2:$G$20000=1)*(COUNTIF(CONFIG_ASIGNATURAS!$B$7:$B$27,DATOS!$I$2:$I$20000)&gt;0)*(DATOS!$K$2:$K$20000))/SUMPRODUCT((DATOS!$A$2:$A$20000=S226)*(CONFIG_METADATA!$G$2:$G$20000=1)*(COUNTIF(CONFIG_ASIGNATURAS!$B$7:$B$27,DATOS!$I$2:$I$20000)&gt;0)*1),"")))</f>
        <v/>
      </c>
      <c r="Z226" t="str">
        <f>IF(Y226="","",IF(Y226="[FÓRMULA MANUAL]","",IFERROR(AVERAGEIFS(DATOS!$K$2:$K$20000,DATOS!$A$2:$A$20000,Y226,CONFIG_METADATA!$G$2:$G$20000,1,DATOS!$I$2:$I$20000,"Análisis"),"")))</f>
        <v/>
      </c>
      <c r="AA226" t="str">
        <f>IF(Y226="","",IF(Y226="[FÓRMULA MANUAL]","",IFERROR(AVERAGEIFS(DATOS!$K$2:$K$20000,DATOS!$A$2:$A$20000,Y226,CONFIG_METADATA!$G$2:$G$20000,1,DATOS!$I$2:$I$20000,"Orquesta/Banda/Conjunto"),"")))</f>
        <v/>
      </c>
      <c r="AB226" t="str">
        <f>IF(Y226="","",IF(Y226="[FÓRMULA MANUAL]","",IFERROR(AVERAGEIFS(DATOS!$K$2:$K$20000,DATOS!$A$2:$A$20000,Y226,CONFIG_METADATA!$G$2:$G$20000,1,DATOS!$I$2:$I$20000,"Música de Cámara"),"")))</f>
        <v/>
      </c>
      <c r="AC226" t="str">
        <f>IF(Y226="","",IF(Y226="[FÓRMULA MANUAL]","",IFERROR(SUMPRODUCT((DATOS!$A$2:$A$20000=Y226)*(CONFIG_METADATA!$G$2:$G$20000=1)*(COUNTIF(CONFIG_ASIGNATURAS!$B$7:$B$27,DATOS!$I$2:$I$20000)&gt;0)*(DATOS!$K$2:$K$20000))/SUMPRODUCT((DATOS!$A$2:$A$20000=Y226)*(CONFIG_METADATA!$G$2:$G$20000=1)*(COUNTIF(CONFIG_ASIGNATURAS!$B$7:$B$27,DATOS!$I$2:$I$20000)&gt;0)*1),"")))</f>
        <v/>
      </c>
      <c r="AF226" t="str">
        <f>IF(AE226="","",IF(AE226="[FÓRMULA MANUAL]","",IFERROR(AVERAGEIFS(DATOS!$K$2:$K$20000,DATOS!$A$2:$A$20000,AE226,CONFIG_METADATA!$G$2:$G$20000,1,DATOS!$I$2:$I$20000,"Análisis"),"")))</f>
        <v/>
      </c>
      <c r="AG226" t="str">
        <f>IF(AE226="","",IF(AE226="[FÓRMULA MANUAL]","",IFERROR(AVERAGEIFS(DATOS!$K$2:$K$20000,DATOS!$A$2:$A$20000,AE226,CONFIG_METADATA!$G$2:$G$20000,1,DATOS!$I$2:$I$20000,"Orquesta/Banda/Conjunto"),"")))</f>
        <v/>
      </c>
      <c r="AH226" t="str">
        <f>IF(AE226="","",IF(AE226="[FÓRMULA MANUAL]","",IFERROR(AVERAGEIFS(DATOS!$K$2:$K$20000,DATOS!$A$2:$A$20000,AE226,CONFIG_METADATA!$G$2:$G$20000,1,DATOS!$I$2:$I$20000,"Música de Cámara"),"")))</f>
        <v/>
      </c>
      <c r="AI226" t="str">
        <f>IF(AE226="","",IF(AE226="[FÓRMULA MANUAL]","",IFERROR(SUMPRODUCT((DATOS!$A$2:$A$20000=AE226)*(CONFIG_METADATA!$G$2:$G$20000=1)*(COUNTIF(CONFIG_ASIGNATURAS!$B$7:$B$27,DATOS!$I$2:$I$20000)&gt;0)*(DATOS!$K$2:$K$20000))/SUMPRODUCT((DATOS!$A$2:$A$20000=AE226)*(CONFIG_METADATA!$G$2:$G$20000=1)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MANUAL]","",IFERROR(AVERAGEIFS(DATOS!$K$2:$K$20000,DATOS!$A$2:$A$20000,A227,CONFIG_METADATA!$G$2:$G$20000,1,DATOS!$I$2:$I$20000,"Lenguaje Musical"),"")))</f>
        <v/>
      </c>
      <c r="C227" t="str">
        <f>IF(A227="","",IF(A227="[FÓRMULA MANUAL]","",IFERROR(AVERAGEIFS(DATOS!$K$2:$K$20000,DATOS!$A$2:$A$20000,A227,CONFIG_METADATA!$G$2:$G$20000,1,DATOS!$I$2:$I$20000,"Orquesta/Banda/Conjunto"),"")))</f>
        <v/>
      </c>
      <c r="D227" t="str">
        <f>IF(A227="","",IF(A227="[FÓRMULA MANUAL]","",IFERROR(AVERAGEIFS(DATOS!$K$2:$K$20000,DATOS!$A$2:$A$20000,A227,CONFIG_METADATA!$G$2:$G$20000,1,DATOS!$I$2:$I$20000,"Conjunto"),"")))</f>
        <v/>
      </c>
      <c r="E227" t="str">
        <f>IF(A227="","",IF(A227="[FÓRMULA MANUAL]","",IFERROR(SUMPRODUCT((DATOS!$A$2:$A$20000=A227)*(CONFIG_METADATA!$G$2:$G$20000=1)*(COUNTIF(CONFIG_ASIGNATURAS!$B$7:$B$27,DATOS!$I$2:$I$20000)&gt;0)*(DATOS!$K$2:$K$20000))/SUMPRODUCT((DATOS!$A$2:$A$20000=A227)*(CONFIG_METADATA!$G$2:$G$20000=1)*(COUNTIF(CONFIG_ASIGNATURAS!$B$7:$B$27,DATOS!$I$2:$I$20000)&gt;0)*1),"")))</f>
        <v/>
      </c>
      <c r="H227" t="str">
        <f>IF(G227="","",IF(G227="[FÓRMULA MANUAL]","",IFERROR(AVERAGEIFS(DATOS!$K$2:$K$20000,DATOS!$A$2:$A$20000,G227,CONFIG_METADATA!$G$2:$G$20000,1,DATOS!$I$2:$I$20000,"Lenguaje Musical"),"")))</f>
        <v/>
      </c>
      <c r="I227" t="str">
        <f>IF(G227="","",IF(G227="[FÓRMULA MANUAL]","",IFERROR(AVERAGEIFS(DATOS!$K$2:$K$20000,DATOS!$A$2:$A$20000,G227,CONFIG_METADATA!$G$2:$G$20000,1,DATOS!$I$2:$I$20000,"Orquesta/Banda/Conjunto"),"")))</f>
        <v/>
      </c>
      <c r="J227" t="str">
        <f>IF(G227="","",IF(G227="[FÓRMULA MANUAL]","",IFERROR(AVERAGEIFS(DATOS!$K$2:$K$20000,DATOS!$A$2:$A$20000,G227,CONFIG_METADATA!$G$2:$G$20000,1,DATOS!$I$2:$I$20000,"Conjunto"),"")))</f>
        <v/>
      </c>
      <c r="K227" t="str">
        <f>IF(G227="","",IF(G227="[FÓRMULA MANUAL]","",IFERROR(SUMPRODUCT((DATOS!$A$2:$A$20000=G227)*(CONFIG_METADATA!$G$2:$G$20000=1)*(COUNTIF(CONFIG_ASIGNATURAS!$B$7:$B$27,DATOS!$I$2:$I$20000)&gt;0)*(DATOS!$K$2:$K$20000))/SUMPRODUCT((DATOS!$A$2:$A$20000=G227)*(CONFIG_METADATA!$G$2:$G$20000=1)*(COUNTIF(CONFIG_ASIGNATURAS!$B$7:$B$27,DATOS!$I$2:$I$20000)&gt;0)*1),"")))</f>
        <v/>
      </c>
      <c r="N227" t="str">
        <f>IF(M227="","",IF(M227="[FÓRMULA MANUAL]","",IFERROR(AVERAGEIFS(DATOS!$K$2:$K$20000,DATOS!$A$2:$A$20000,M227,CONFIG_METADATA!$G$2:$G$20000,1,DATOS!$I$2:$I$20000,"Armonía"),"")))</f>
        <v/>
      </c>
      <c r="O227" t="str">
        <f>IF(M227="","",IF(M227="[FÓRMULA MANUAL]","",IFERROR(AVERAGEIFS(DATOS!$K$2:$K$20000,DATOS!$A$2:$A$20000,M227,CONFIG_METADATA!$G$2:$G$20000,1,DATOS!$I$2:$I$20000,"Orquesta/Banda/Conjunto"),"")))</f>
        <v/>
      </c>
      <c r="P227" t="str">
        <f>IF(M227="","",IF(M227="[FÓRMULA MANUAL]","",IFERROR(AVERAGEIFS(DATOS!$K$2:$K$20000,DATOS!$A$2:$A$20000,M227,CONFIG_METADATA!$G$2:$G$20000,1,DATOS!$I$2:$I$20000,"Música de Cámara"),"")))</f>
        <v/>
      </c>
      <c r="Q227" t="str">
        <f>IF(M227="","",IF(M227="[FÓRMULA MANUAL]","",IFERROR(SUMPRODUCT((DATOS!$A$2:$A$20000=M227)*(CONFIG_METADATA!$G$2:$G$20000=1)*(COUNTIF(CONFIG_ASIGNATURAS!$B$7:$B$27,DATOS!$I$2:$I$20000)&gt;0)*(DATOS!$K$2:$K$20000))/SUMPRODUCT((DATOS!$A$2:$A$20000=M227)*(CONFIG_METADATA!$G$2:$G$20000=1)*(COUNTIF(CONFIG_ASIGNATURAS!$B$7:$B$27,DATOS!$I$2:$I$20000)&gt;0)*1),"")))</f>
        <v/>
      </c>
      <c r="T227" t="str">
        <f>IF(S227="","",IF(S227="[FÓRMULA MANUAL]","",IFERROR(AVERAGEIFS(DATOS!$K$2:$K$20000,DATOS!$A$2:$A$20000,S227,CONFIG_METADATA!$G$2:$G$20000,1,DATOS!$I$2:$I$20000,"Armonía"),"")))</f>
        <v/>
      </c>
      <c r="U227" t="str">
        <f>IF(S227="","",IF(S227="[FÓRMULA MANUAL]","",IFERROR(AVERAGEIFS(DATOS!$K$2:$K$20000,DATOS!$A$2:$A$20000,S227,CONFIG_METADATA!$G$2:$G$20000,1,DATOS!$I$2:$I$20000,"Orquesta/Banda/Conjunto"),"")))</f>
        <v/>
      </c>
      <c r="V227" t="str">
        <f>IF(S227="","",IF(S227="[FÓRMULA MANUAL]","",IFERROR(AVERAGEIFS(DATOS!$K$2:$K$20000,DATOS!$A$2:$A$20000,S227,CONFIG_METADATA!$G$2:$G$20000,1,DATOS!$I$2:$I$20000,"Música de Cámara"),"")))</f>
        <v/>
      </c>
      <c r="W227" t="str">
        <f>IF(S227="","",IF(S227="[FÓRMULA MANUAL]","",IFERROR(SUMPRODUCT((DATOS!$A$2:$A$20000=S227)*(CONFIG_METADATA!$G$2:$G$20000=1)*(COUNTIF(CONFIG_ASIGNATURAS!$B$7:$B$27,DATOS!$I$2:$I$20000)&gt;0)*(DATOS!$K$2:$K$20000))/SUMPRODUCT((DATOS!$A$2:$A$20000=S227)*(CONFIG_METADATA!$G$2:$G$20000=1)*(COUNTIF(CONFIG_ASIGNATURAS!$B$7:$B$27,DATOS!$I$2:$I$20000)&gt;0)*1),"")))</f>
        <v/>
      </c>
      <c r="Z227" t="str">
        <f>IF(Y227="","",IF(Y227="[FÓRMULA MANUAL]","",IFERROR(AVERAGEIFS(DATOS!$K$2:$K$20000,DATOS!$A$2:$A$20000,Y227,CONFIG_METADATA!$G$2:$G$20000,1,DATOS!$I$2:$I$20000,"Análisis"),"")))</f>
        <v/>
      </c>
      <c r="AA227" t="str">
        <f>IF(Y227="","",IF(Y227="[FÓRMULA MANUAL]","",IFERROR(AVERAGEIFS(DATOS!$K$2:$K$20000,DATOS!$A$2:$A$20000,Y227,CONFIG_METADATA!$G$2:$G$20000,1,DATOS!$I$2:$I$20000,"Orquesta/Banda/Conjunto"),"")))</f>
        <v/>
      </c>
      <c r="AB227" t="str">
        <f>IF(Y227="","",IF(Y227="[FÓRMULA MANUAL]","",IFERROR(AVERAGEIFS(DATOS!$K$2:$K$20000,DATOS!$A$2:$A$20000,Y227,CONFIG_METADATA!$G$2:$G$20000,1,DATOS!$I$2:$I$20000,"Música de Cámara"),"")))</f>
        <v/>
      </c>
      <c r="AC227" t="str">
        <f>IF(Y227="","",IF(Y227="[FÓRMULA MANUAL]","",IFERROR(SUMPRODUCT((DATOS!$A$2:$A$20000=Y227)*(CONFIG_METADATA!$G$2:$G$20000=1)*(COUNTIF(CONFIG_ASIGNATURAS!$B$7:$B$27,DATOS!$I$2:$I$20000)&gt;0)*(DATOS!$K$2:$K$20000))/SUMPRODUCT((DATOS!$A$2:$A$20000=Y227)*(CONFIG_METADATA!$G$2:$G$20000=1)*(COUNTIF(CONFIG_ASIGNATURAS!$B$7:$B$27,DATOS!$I$2:$I$20000)&gt;0)*1),"")))</f>
        <v/>
      </c>
      <c r="AF227" t="str">
        <f>IF(AE227="","",IF(AE227="[FÓRMULA MANUAL]","",IFERROR(AVERAGEIFS(DATOS!$K$2:$K$20000,DATOS!$A$2:$A$20000,AE227,CONFIG_METADATA!$G$2:$G$20000,1,DATOS!$I$2:$I$20000,"Análisis"),"")))</f>
        <v/>
      </c>
      <c r="AG227" t="str">
        <f>IF(AE227="","",IF(AE227="[FÓRMULA MANUAL]","",IFERROR(AVERAGEIFS(DATOS!$K$2:$K$20000,DATOS!$A$2:$A$20000,AE227,CONFIG_METADATA!$G$2:$G$20000,1,DATOS!$I$2:$I$20000,"Orquesta/Banda/Conjunto"),"")))</f>
        <v/>
      </c>
      <c r="AH227" t="str">
        <f>IF(AE227="","",IF(AE227="[FÓRMULA MANUAL]","",IFERROR(AVERAGEIFS(DATOS!$K$2:$K$20000,DATOS!$A$2:$A$20000,AE227,CONFIG_METADATA!$G$2:$G$20000,1,DATOS!$I$2:$I$20000,"Música de Cámara"),"")))</f>
        <v/>
      </c>
      <c r="AI227" t="str">
        <f>IF(AE227="","",IF(AE227="[FÓRMULA MANUAL]","",IFERROR(SUMPRODUCT((DATOS!$A$2:$A$20000=AE227)*(CONFIG_METADATA!$G$2:$G$20000=1)*(COUNTIF(CONFIG_ASIGNATURAS!$B$7:$B$27,DATOS!$I$2:$I$20000)&gt;0)*(DATOS!$K$2:$K$20000))/SUMPRODUCT((DATOS!$A$2:$A$20000=AE227)*(CONFIG_METADATA!$G$2:$G$20000=1)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MANUAL]","",IFERROR(AVERAGEIFS(DATOS!$K$2:$K$20000,DATOS!$A$2:$A$20000,A228,CONFIG_METADATA!$G$2:$G$20000,1,DATOS!$I$2:$I$20000,"Lenguaje Musical"),"")))</f>
        <v/>
      </c>
      <c r="C228" t="str">
        <f>IF(A228="","",IF(A228="[FÓRMULA MANUAL]","",IFERROR(AVERAGEIFS(DATOS!$K$2:$K$20000,DATOS!$A$2:$A$20000,A228,CONFIG_METADATA!$G$2:$G$20000,1,DATOS!$I$2:$I$20000,"Orquesta/Banda/Conjunto"),"")))</f>
        <v/>
      </c>
      <c r="D228" t="str">
        <f>IF(A228="","",IF(A228="[FÓRMULA MANUAL]","",IFERROR(AVERAGEIFS(DATOS!$K$2:$K$20000,DATOS!$A$2:$A$20000,A228,CONFIG_METADATA!$G$2:$G$20000,1,DATOS!$I$2:$I$20000,"Conjunto"),"")))</f>
        <v/>
      </c>
      <c r="E228" t="str">
        <f>IF(A228="","",IF(A228="[FÓRMULA MANUAL]","",IFERROR(SUMPRODUCT((DATOS!$A$2:$A$20000=A228)*(CONFIG_METADATA!$G$2:$G$20000=1)*(COUNTIF(CONFIG_ASIGNATURAS!$B$7:$B$27,DATOS!$I$2:$I$20000)&gt;0)*(DATOS!$K$2:$K$20000))/SUMPRODUCT((DATOS!$A$2:$A$20000=A228)*(CONFIG_METADATA!$G$2:$G$20000=1)*(COUNTIF(CONFIG_ASIGNATURAS!$B$7:$B$27,DATOS!$I$2:$I$20000)&gt;0)*1),"")))</f>
        <v/>
      </c>
      <c r="H228" t="str">
        <f>IF(G228="","",IF(G228="[FÓRMULA MANUAL]","",IFERROR(AVERAGEIFS(DATOS!$K$2:$K$20000,DATOS!$A$2:$A$20000,G228,CONFIG_METADATA!$G$2:$G$20000,1,DATOS!$I$2:$I$20000,"Lenguaje Musical"),"")))</f>
        <v/>
      </c>
      <c r="I228" t="str">
        <f>IF(G228="","",IF(G228="[FÓRMULA MANUAL]","",IFERROR(AVERAGEIFS(DATOS!$K$2:$K$20000,DATOS!$A$2:$A$20000,G228,CONFIG_METADATA!$G$2:$G$20000,1,DATOS!$I$2:$I$20000,"Orquesta/Banda/Conjunto"),"")))</f>
        <v/>
      </c>
      <c r="J228" t="str">
        <f>IF(G228="","",IF(G228="[FÓRMULA MANUAL]","",IFERROR(AVERAGEIFS(DATOS!$K$2:$K$20000,DATOS!$A$2:$A$20000,G228,CONFIG_METADATA!$G$2:$G$20000,1,DATOS!$I$2:$I$20000,"Conjunto"),"")))</f>
        <v/>
      </c>
      <c r="K228" t="str">
        <f>IF(G228="","",IF(G228="[FÓRMULA MANUAL]","",IFERROR(SUMPRODUCT((DATOS!$A$2:$A$20000=G228)*(CONFIG_METADATA!$G$2:$G$20000=1)*(COUNTIF(CONFIG_ASIGNATURAS!$B$7:$B$27,DATOS!$I$2:$I$20000)&gt;0)*(DATOS!$K$2:$K$20000))/SUMPRODUCT((DATOS!$A$2:$A$20000=G228)*(CONFIG_METADATA!$G$2:$G$20000=1)*(COUNTIF(CONFIG_ASIGNATURAS!$B$7:$B$27,DATOS!$I$2:$I$20000)&gt;0)*1),"")))</f>
        <v/>
      </c>
      <c r="N228" t="str">
        <f>IF(M228="","",IF(M228="[FÓRMULA MANUAL]","",IFERROR(AVERAGEIFS(DATOS!$K$2:$K$20000,DATOS!$A$2:$A$20000,M228,CONFIG_METADATA!$G$2:$G$20000,1,DATOS!$I$2:$I$20000,"Armonía"),"")))</f>
        <v/>
      </c>
      <c r="O228" t="str">
        <f>IF(M228="","",IF(M228="[FÓRMULA MANUAL]","",IFERROR(AVERAGEIFS(DATOS!$K$2:$K$20000,DATOS!$A$2:$A$20000,M228,CONFIG_METADATA!$G$2:$G$20000,1,DATOS!$I$2:$I$20000,"Orquesta/Banda/Conjunto"),"")))</f>
        <v/>
      </c>
      <c r="P228" t="str">
        <f>IF(M228="","",IF(M228="[FÓRMULA MANUAL]","",IFERROR(AVERAGEIFS(DATOS!$K$2:$K$20000,DATOS!$A$2:$A$20000,M228,CONFIG_METADATA!$G$2:$G$20000,1,DATOS!$I$2:$I$20000,"Música de Cámara"),"")))</f>
        <v/>
      </c>
      <c r="Q228" t="str">
        <f>IF(M228="","",IF(M228="[FÓRMULA MANUAL]","",IFERROR(SUMPRODUCT((DATOS!$A$2:$A$20000=M228)*(CONFIG_METADATA!$G$2:$G$20000=1)*(COUNTIF(CONFIG_ASIGNATURAS!$B$7:$B$27,DATOS!$I$2:$I$20000)&gt;0)*(DATOS!$K$2:$K$20000))/SUMPRODUCT((DATOS!$A$2:$A$20000=M228)*(CONFIG_METADATA!$G$2:$G$20000=1)*(COUNTIF(CONFIG_ASIGNATURAS!$B$7:$B$27,DATOS!$I$2:$I$20000)&gt;0)*1),"")))</f>
        <v/>
      </c>
      <c r="T228" t="str">
        <f>IF(S228="","",IF(S228="[FÓRMULA MANUAL]","",IFERROR(AVERAGEIFS(DATOS!$K$2:$K$20000,DATOS!$A$2:$A$20000,S228,CONFIG_METADATA!$G$2:$G$20000,1,DATOS!$I$2:$I$20000,"Armonía"),"")))</f>
        <v/>
      </c>
      <c r="U228" t="str">
        <f>IF(S228="","",IF(S228="[FÓRMULA MANUAL]","",IFERROR(AVERAGEIFS(DATOS!$K$2:$K$20000,DATOS!$A$2:$A$20000,S228,CONFIG_METADATA!$G$2:$G$20000,1,DATOS!$I$2:$I$20000,"Orquesta/Banda/Conjunto"),"")))</f>
        <v/>
      </c>
      <c r="V228" t="str">
        <f>IF(S228="","",IF(S228="[FÓRMULA MANUAL]","",IFERROR(AVERAGEIFS(DATOS!$K$2:$K$20000,DATOS!$A$2:$A$20000,S228,CONFIG_METADATA!$G$2:$G$20000,1,DATOS!$I$2:$I$20000,"Música de Cámara"),"")))</f>
        <v/>
      </c>
      <c r="W228" t="str">
        <f>IF(S228="","",IF(S228="[FÓRMULA MANUAL]","",IFERROR(SUMPRODUCT((DATOS!$A$2:$A$20000=S228)*(CONFIG_METADATA!$G$2:$G$20000=1)*(COUNTIF(CONFIG_ASIGNATURAS!$B$7:$B$27,DATOS!$I$2:$I$20000)&gt;0)*(DATOS!$K$2:$K$20000))/SUMPRODUCT((DATOS!$A$2:$A$20000=S228)*(CONFIG_METADATA!$G$2:$G$20000=1)*(COUNTIF(CONFIG_ASIGNATURAS!$B$7:$B$27,DATOS!$I$2:$I$20000)&gt;0)*1),"")))</f>
        <v/>
      </c>
      <c r="Z228" t="str">
        <f>IF(Y228="","",IF(Y228="[FÓRMULA MANUAL]","",IFERROR(AVERAGEIFS(DATOS!$K$2:$K$20000,DATOS!$A$2:$A$20000,Y228,CONFIG_METADATA!$G$2:$G$20000,1,DATOS!$I$2:$I$20000,"Análisis"),"")))</f>
        <v/>
      </c>
      <c r="AA228" t="str">
        <f>IF(Y228="","",IF(Y228="[FÓRMULA MANUAL]","",IFERROR(AVERAGEIFS(DATOS!$K$2:$K$20000,DATOS!$A$2:$A$20000,Y228,CONFIG_METADATA!$G$2:$G$20000,1,DATOS!$I$2:$I$20000,"Orquesta/Banda/Conjunto"),"")))</f>
        <v/>
      </c>
      <c r="AB228" t="str">
        <f>IF(Y228="","",IF(Y228="[FÓRMULA MANUAL]","",IFERROR(AVERAGEIFS(DATOS!$K$2:$K$20000,DATOS!$A$2:$A$20000,Y228,CONFIG_METADATA!$G$2:$G$20000,1,DATOS!$I$2:$I$20000,"Música de Cámara"),"")))</f>
        <v/>
      </c>
      <c r="AC228" t="str">
        <f>IF(Y228="","",IF(Y228="[FÓRMULA MANUAL]","",IFERROR(SUMPRODUCT((DATOS!$A$2:$A$20000=Y228)*(CONFIG_METADATA!$G$2:$G$20000=1)*(COUNTIF(CONFIG_ASIGNATURAS!$B$7:$B$27,DATOS!$I$2:$I$20000)&gt;0)*(DATOS!$K$2:$K$20000))/SUMPRODUCT((DATOS!$A$2:$A$20000=Y228)*(CONFIG_METADATA!$G$2:$G$20000=1)*(COUNTIF(CONFIG_ASIGNATURAS!$B$7:$B$27,DATOS!$I$2:$I$20000)&gt;0)*1),"")))</f>
        <v/>
      </c>
      <c r="AF228" t="str">
        <f>IF(AE228="","",IF(AE228="[FÓRMULA MANUAL]","",IFERROR(AVERAGEIFS(DATOS!$K$2:$K$20000,DATOS!$A$2:$A$20000,AE228,CONFIG_METADATA!$G$2:$G$20000,1,DATOS!$I$2:$I$20000,"Análisis"),"")))</f>
        <v/>
      </c>
      <c r="AG228" t="str">
        <f>IF(AE228="","",IF(AE228="[FÓRMULA MANUAL]","",IFERROR(AVERAGEIFS(DATOS!$K$2:$K$20000,DATOS!$A$2:$A$20000,AE228,CONFIG_METADATA!$G$2:$G$20000,1,DATOS!$I$2:$I$20000,"Orquesta/Banda/Conjunto"),"")))</f>
        <v/>
      </c>
      <c r="AH228" t="str">
        <f>IF(AE228="","",IF(AE228="[FÓRMULA MANUAL]","",IFERROR(AVERAGEIFS(DATOS!$K$2:$K$20000,DATOS!$A$2:$A$20000,AE228,CONFIG_METADATA!$G$2:$G$20000,1,DATOS!$I$2:$I$20000,"Música de Cámara"),"")))</f>
        <v/>
      </c>
      <c r="AI228" t="str">
        <f>IF(AE228="","",IF(AE228="[FÓRMULA MANUAL]","",IFERROR(SUMPRODUCT((DATOS!$A$2:$A$20000=AE228)*(CONFIG_METADATA!$G$2:$G$20000=1)*(COUNTIF(CONFIG_ASIGNATURAS!$B$7:$B$27,DATOS!$I$2:$I$20000)&gt;0)*(DATOS!$K$2:$K$20000))/SUMPRODUCT((DATOS!$A$2:$A$20000=AE228)*(CONFIG_METADATA!$G$2:$G$20000=1)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MANUAL]","",IFERROR(AVERAGEIFS(DATOS!$K$2:$K$20000,DATOS!$A$2:$A$20000,A229,CONFIG_METADATA!$G$2:$G$20000,1,DATOS!$I$2:$I$20000,"Lenguaje Musical"),"")))</f>
        <v/>
      </c>
      <c r="C229" t="str">
        <f>IF(A229="","",IF(A229="[FÓRMULA MANUAL]","",IFERROR(AVERAGEIFS(DATOS!$K$2:$K$20000,DATOS!$A$2:$A$20000,A229,CONFIG_METADATA!$G$2:$G$20000,1,DATOS!$I$2:$I$20000,"Orquesta/Banda/Conjunto"),"")))</f>
        <v/>
      </c>
      <c r="D229" t="str">
        <f>IF(A229="","",IF(A229="[FÓRMULA MANUAL]","",IFERROR(AVERAGEIFS(DATOS!$K$2:$K$20000,DATOS!$A$2:$A$20000,A229,CONFIG_METADATA!$G$2:$G$20000,1,DATOS!$I$2:$I$20000,"Conjunto"),"")))</f>
        <v/>
      </c>
      <c r="E229" t="str">
        <f>IF(A229="","",IF(A229="[FÓRMULA MANUAL]","",IFERROR(SUMPRODUCT((DATOS!$A$2:$A$20000=A229)*(CONFIG_METADATA!$G$2:$G$20000=1)*(COUNTIF(CONFIG_ASIGNATURAS!$B$7:$B$27,DATOS!$I$2:$I$20000)&gt;0)*(DATOS!$K$2:$K$20000))/SUMPRODUCT((DATOS!$A$2:$A$20000=A229)*(CONFIG_METADATA!$G$2:$G$20000=1)*(COUNTIF(CONFIG_ASIGNATURAS!$B$7:$B$27,DATOS!$I$2:$I$20000)&gt;0)*1),"")))</f>
        <v/>
      </c>
      <c r="H229" t="str">
        <f>IF(G229="","",IF(G229="[FÓRMULA MANUAL]","",IFERROR(AVERAGEIFS(DATOS!$K$2:$K$20000,DATOS!$A$2:$A$20000,G229,CONFIG_METADATA!$G$2:$G$20000,1,DATOS!$I$2:$I$20000,"Lenguaje Musical"),"")))</f>
        <v/>
      </c>
      <c r="I229" t="str">
        <f>IF(G229="","",IF(G229="[FÓRMULA MANUAL]","",IFERROR(AVERAGEIFS(DATOS!$K$2:$K$20000,DATOS!$A$2:$A$20000,G229,CONFIG_METADATA!$G$2:$G$20000,1,DATOS!$I$2:$I$20000,"Orquesta/Banda/Conjunto"),"")))</f>
        <v/>
      </c>
      <c r="J229" t="str">
        <f>IF(G229="","",IF(G229="[FÓRMULA MANUAL]","",IFERROR(AVERAGEIFS(DATOS!$K$2:$K$20000,DATOS!$A$2:$A$20000,G229,CONFIG_METADATA!$G$2:$G$20000,1,DATOS!$I$2:$I$20000,"Conjunto"),"")))</f>
        <v/>
      </c>
      <c r="K229" t="str">
        <f>IF(G229="","",IF(G229="[FÓRMULA MANUAL]","",IFERROR(SUMPRODUCT((DATOS!$A$2:$A$20000=G229)*(CONFIG_METADATA!$G$2:$G$20000=1)*(COUNTIF(CONFIG_ASIGNATURAS!$B$7:$B$27,DATOS!$I$2:$I$20000)&gt;0)*(DATOS!$K$2:$K$20000))/SUMPRODUCT((DATOS!$A$2:$A$20000=G229)*(CONFIG_METADATA!$G$2:$G$20000=1)*(COUNTIF(CONFIG_ASIGNATURAS!$B$7:$B$27,DATOS!$I$2:$I$20000)&gt;0)*1),"")))</f>
        <v/>
      </c>
      <c r="N229" t="str">
        <f>IF(M229="","",IF(M229="[FÓRMULA MANUAL]","",IFERROR(AVERAGEIFS(DATOS!$K$2:$K$20000,DATOS!$A$2:$A$20000,M229,CONFIG_METADATA!$G$2:$G$20000,1,DATOS!$I$2:$I$20000,"Armonía"),"")))</f>
        <v/>
      </c>
      <c r="O229" t="str">
        <f>IF(M229="","",IF(M229="[FÓRMULA MANUAL]","",IFERROR(AVERAGEIFS(DATOS!$K$2:$K$20000,DATOS!$A$2:$A$20000,M229,CONFIG_METADATA!$G$2:$G$20000,1,DATOS!$I$2:$I$20000,"Orquesta/Banda/Conjunto"),"")))</f>
        <v/>
      </c>
      <c r="P229" t="str">
        <f>IF(M229="","",IF(M229="[FÓRMULA MANUAL]","",IFERROR(AVERAGEIFS(DATOS!$K$2:$K$20000,DATOS!$A$2:$A$20000,M229,CONFIG_METADATA!$G$2:$G$20000,1,DATOS!$I$2:$I$20000,"Música de Cámara"),"")))</f>
        <v/>
      </c>
      <c r="Q229" t="str">
        <f>IF(M229="","",IF(M229="[FÓRMULA MANUAL]","",IFERROR(SUMPRODUCT((DATOS!$A$2:$A$20000=M229)*(CONFIG_METADATA!$G$2:$G$20000=1)*(COUNTIF(CONFIG_ASIGNATURAS!$B$7:$B$27,DATOS!$I$2:$I$20000)&gt;0)*(DATOS!$K$2:$K$20000))/SUMPRODUCT((DATOS!$A$2:$A$20000=M229)*(CONFIG_METADATA!$G$2:$G$20000=1)*(COUNTIF(CONFIG_ASIGNATURAS!$B$7:$B$27,DATOS!$I$2:$I$20000)&gt;0)*1),"")))</f>
        <v/>
      </c>
      <c r="T229" t="str">
        <f>IF(S229="","",IF(S229="[FÓRMULA MANUAL]","",IFERROR(AVERAGEIFS(DATOS!$K$2:$K$20000,DATOS!$A$2:$A$20000,S229,CONFIG_METADATA!$G$2:$G$20000,1,DATOS!$I$2:$I$20000,"Armonía"),"")))</f>
        <v/>
      </c>
      <c r="U229" t="str">
        <f>IF(S229="","",IF(S229="[FÓRMULA MANUAL]","",IFERROR(AVERAGEIFS(DATOS!$K$2:$K$20000,DATOS!$A$2:$A$20000,S229,CONFIG_METADATA!$G$2:$G$20000,1,DATOS!$I$2:$I$20000,"Orquesta/Banda/Conjunto"),"")))</f>
        <v/>
      </c>
      <c r="V229" t="str">
        <f>IF(S229="","",IF(S229="[FÓRMULA MANUAL]","",IFERROR(AVERAGEIFS(DATOS!$K$2:$K$20000,DATOS!$A$2:$A$20000,S229,CONFIG_METADATA!$G$2:$G$20000,1,DATOS!$I$2:$I$20000,"Música de Cámara"),"")))</f>
        <v/>
      </c>
      <c r="W229" t="str">
        <f>IF(S229="","",IF(S229="[FÓRMULA MANUAL]","",IFERROR(SUMPRODUCT((DATOS!$A$2:$A$20000=S229)*(CONFIG_METADATA!$G$2:$G$20000=1)*(COUNTIF(CONFIG_ASIGNATURAS!$B$7:$B$27,DATOS!$I$2:$I$20000)&gt;0)*(DATOS!$K$2:$K$20000))/SUMPRODUCT((DATOS!$A$2:$A$20000=S229)*(CONFIG_METADATA!$G$2:$G$20000=1)*(COUNTIF(CONFIG_ASIGNATURAS!$B$7:$B$27,DATOS!$I$2:$I$20000)&gt;0)*1),"")))</f>
        <v/>
      </c>
      <c r="Z229" t="str">
        <f>IF(Y229="","",IF(Y229="[FÓRMULA MANUAL]","",IFERROR(AVERAGEIFS(DATOS!$K$2:$K$20000,DATOS!$A$2:$A$20000,Y229,CONFIG_METADATA!$G$2:$G$20000,1,DATOS!$I$2:$I$20000,"Análisis"),"")))</f>
        <v/>
      </c>
      <c r="AA229" t="str">
        <f>IF(Y229="","",IF(Y229="[FÓRMULA MANUAL]","",IFERROR(AVERAGEIFS(DATOS!$K$2:$K$20000,DATOS!$A$2:$A$20000,Y229,CONFIG_METADATA!$G$2:$G$20000,1,DATOS!$I$2:$I$20000,"Orquesta/Banda/Conjunto"),"")))</f>
        <v/>
      </c>
      <c r="AB229" t="str">
        <f>IF(Y229="","",IF(Y229="[FÓRMULA MANUAL]","",IFERROR(AVERAGEIFS(DATOS!$K$2:$K$20000,DATOS!$A$2:$A$20000,Y229,CONFIG_METADATA!$G$2:$G$20000,1,DATOS!$I$2:$I$20000,"Música de Cámara"),"")))</f>
        <v/>
      </c>
      <c r="AC229" t="str">
        <f>IF(Y229="","",IF(Y229="[FÓRMULA MANUAL]","",IFERROR(SUMPRODUCT((DATOS!$A$2:$A$20000=Y229)*(CONFIG_METADATA!$G$2:$G$20000=1)*(COUNTIF(CONFIG_ASIGNATURAS!$B$7:$B$27,DATOS!$I$2:$I$20000)&gt;0)*(DATOS!$K$2:$K$20000))/SUMPRODUCT((DATOS!$A$2:$A$20000=Y229)*(CONFIG_METADATA!$G$2:$G$20000=1)*(COUNTIF(CONFIG_ASIGNATURAS!$B$7:$B$27,DATOS!$I$2:$I$20000)&gt;0)*1),"")))</f>
        <v/>
      </c>
      <c r="AF229" t="str">
        <f>IF(AE229="","",IF(AE229="[FÓRMULA MANUAL]","",IFERROR(AVERAGEIFS(DATOS!$K$2:$K$20000,DATOS!$A$2:$A$20000,AE229,CONFIG_METADATA!$G$2:$G$20000,1,DATOS!$I$2:$I$20000,"Análisis"),"")))</f>
        <v/>
      </c>
      <c r="AG229" t="str">
        <f>IF(AE229="","",IF(AE229="[FÓRMULA MANUAL]","",IFERROR(AVERAGEIFS(DATOS!$K$2:$K$20000,DATOS!$A$2:$A$20000,AE229,CONFIG_METADATA!$G$2:$G$20000,1,DATOS!$I$2:$I$20000,"Orquesta/Banda/Conjunto"),"")))</f>
        <v/>
      </c>
      <c r="AH229" t="str">
        <f>IF(AE229="","",IF(AE229="[FÓRMULA MANUAL]","",IFERROR(AVERAGEIFS(DATOS!$K$2:$K$20000,DATOS!$A$2:$A$20000,AE229,CONFIG_METADATA!$G$2:$G$20000,1,DATOS!$I$2:$I$20000,"Música de Cámara"),"")))</f>
        <v/>
      </c>
      <c r="AI229" t="str">
        <f>IF(AE229="","",IF(AE229="[FÓRMULA MANUAL]","",IFERROR(SUMPRODUCT((DATOS!$A$2:$A$20000=AE229)*(CONFIG_METADATA!$G$2:$G$20000=1)*(COUNTIF(CONFIG_ASIGNATURAS!$B$7:$B$27,DATOS!$I$2:$I$20000)&gt;0)*(DATOS!$K$2:$K$20000))/SUMPRODUCT((DATOS!$A$2:$A$20000=AE229)*(CONFIG_METADATA!$G$2:$G$20000=1)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MANUAL]","",IFERROR(AVERAGEIFS(DATOS!$K$2:$K$20000,DATOS!$A$2:$A$20000,A230,CONFIG_METADATA!$G$2:$G$20000,1,DATOS!$I$2:$I$20000,"Lenguaje Musical"),"")))</f>
        <v/>
      </c>
      <c r="C230" t="str">
        <f>IF(A230="","",IF(A230="[FÓRMULA MANUAL]","",IFERROR(AVERAGEIFS(DATOS!$K$2:$K$20000,DATOS!$A$2:$A$20000,A230,CONFIG_METADATA!$G$2:$G$20000,1,DATOS!$I$2:$I$20000,"Orquesta/Banda/Conjunto"),"")))</f>
        <v/>
      </c>
      <c r="D230" t="str">
        <f>IF(A230="","",IF(A230="[FÓRMULA MANUAL]","",IFERROR(AVERAGEIFS(DATOS!$K$2:$K$20000,DATOS!$A$2:$A$20000,A230,CONFIG_METADATA!$G$2:$G$20000,1,DATOS!$I$2:$I$20000,"Conjunto"),"")))</f>
        <v/>
      </c>
      <c r="E230" t="str">
        <f>IF(A230="","",IF(A230="[FÓRMULA MANUAL]","",IFERROR(SUMPRODUCT((DATOS!$A$2:$A$20000=A230)*(CONFIG_METADATA!$G$2:$G$20000=1)*(COUNTIF(CONFIG_ASIGNATURAS!$B$7:$B$27,DATOS!$I$2:$I$20000)&gt;0)*(DATOS!$K$2:$K$20000))/SUMPRODUCT((DATOS!$A$2:$A$20000=A230)*(CONFIG_METADATA!$G$2:$G$20000=1)*(COUNTIF(CONFIG_ASIGNATURAS!$B$7:$B$27,DATOS!$I$2:$I$20000)&gt;0)*1),"")))</f>
        <v/>
      </c>
      <c r="H230" t="str">
        <f>IF(G230="","",IF(G230="[FÓRMULA MANUAL]","",IFERROR(AVERAGEIFS(DATOS!$K$2:$K$20000,DATOS!$A$2:$A$20000,G230,CONFIG_METADATA!$G$2:$G$20000,1,DATOS!$I$2:$I$20000,"Lenguaje Musical"),"")))</f>
        <v/>
      </c>
      <c r="I230" t="str">
        <f>IF(G230="","",IF(G230="[FÓRMULA MANUAL]","",IFERROR(AVERAGEIFS(DATOS!$K$2:$K$20000,DATOS!$A$2:$A$20000,G230,CONFIG_METADATA!$G$2:$G$20000,1,DATOS!$I$2:$I$20000,"Orquesta/Banda/Conjunto"),"")))</f>
        <v/>
      </c>
      <c r="J230" t="str">
        <f>IF(G230="","",IF(G230="[FÓRMULA MANUAL]","",IFERROR(AVERAGEIFS(DATOS!$K$2:$K$20000,DATOS!$A$2:$A$20000,G230,CONFIG_METADATA!$G$2:$G$20000,1,DATOS!$I$2:$I$20000,"Conjunto"),"")))</f>
        <v/>
      </c>
      <c r="K230" t="str">
        <f>IF(G230="","",IF(G230="[FÓRMULA MANUAL]","",IFERROR(SUMPRODUCT((DATOS!$A$2:$A$20000=G230)*(CONFIG_METADATA!$G$2:$G$20000=1)*(COUNTIF(CONFIG_ASIGNATURAS!$B$7:$B$27,DATOS!$I$2:$I$20000)&gt;0)*(DATOS!$K$2:$K$20000))/SUMPRODUCT((DATOS!$A$2:$A$20000=G230)*(CONFIG_METADATA!$G$2:$G$20000=1)*(COUNTIF(CONFIG_ASIGNATURAS!$B$7:$B$27,DATOS!$I$2:$I$20000)&gt;0)*1),"")))</f>
        <v/>
      </c>
      <c r="N230" t="str">
        <f>IF(M230="","",IF(M230="[FÓRMULA MANUAL]","",IFERROR(AVERAGEIFS(DATOS!$K$2:$K$20000,DATOS!$A$2:$A$20000,M230,CONFIG_METADATA!$G$2:$G$20000,1,DATOS!$I$2:$I$20000,"Armonía"),"")))</f>
        <v/>
      </c>
      <c r="O230" t="str">
        <f>IF(M230="","",IF(M230="[FÓRMULA MANUAL]","",IFERROR(AVERAGEIFS(DATOS!$K$2:$K$20000,DATOS!$A$2:$A$20000,M230,CONFIG_METADATA!$G$2:$G$20000,1,DATOS!$I$2:$I$20000,"Orquesta/Banda/Conjunto"),"")))</f>
        <v/>
      </c>
      <c r="P230" t="str">
        <f>IF(M230="","",IF(M230="[FÓRMULA MANUAL]","",IFERROR(AVERAGEIFS(DATOS!$K$2:$K$20000,DATOS!$A$2:$A$20000,M230,CONFIG_METADATA!$G$2:$G$20000,1,DATOS!$I$2:$I$20000,"Música de Cámara"),"")))</f>
        <v/>
      </c>
      <c r="Q230" t="str">
        <f>IF(M230="","",IF(M230="[FÓRMULA MANUAL]","",IFERROR(SUMPRODUCT((DATOS!$A$2:$A$20000=M230)*(CONFIG_METADATA!$G$2:$G$20000=1)*(COUNTIF(CONFIG_ASIGNATURAS!$B$7:$B$27,DATOS!$I$2:$I$20000)&gt;0)*(DATOS!$K$2:$K$20000))/SUMPRODUCT((DATOS!$A$2:$A$20000=M230)*(CONFIG_METADATA!$G$2:$G$20000=1)*(COUNTIF(CONFIG_ASIGNATURAS!$B$7:$B$27,DATOS!$I$2:$I$20000)&gt;0)*1),"")))</f>
        <v/>
      </c>
      <c r="T230" t="str">
        <f>IF(S230="","",IF(S230="[FÓRMULA MANUAL]","",IFERROR(AVERAGEIFS(DATOS!$K$2:$K$20000,DATOS!$A$2:$A$20000,S230,CONFIG_METADATA!$G$2:$G$20000,1,DATOS!$I$2:$I$20000,"Armonía"),"")))</f>
        <v/>
      </c>
      <c r="U230" t="str">
        <f>IF(S230="","",IF(S230="[FÓRMULA MANUAL]","",IFERROR(AVERAGEIFS(DATOS!$K$2:$K$20000,DATOS!$A$2:$A$20000,S230,CONFIG_METADATA!$G$2:$G$20000,1,DATOS!$I$2:$I$20000,"Orquesta/Banda/Conjunto"),"")))</f>
        <v/>
      </c>
      <c r="V230" t="str">
        <f>IF(S230="","",IF(S230="[FÓRMULA MANUAL]","",IFERROR(AVERAGEIFS(DATOS!$K$2:$K$20000,DATOS!$A$2:$A$20000,S230,CONFIG_METADATA!$G$2:$G$20000,1,DATOS!$I$2:$I$20000,"Música de Cámara"),"")))</f>
        <v/>
      </c>
      <c r="W230" t="str">
        <f>IF(S230="","",IF(S230="[FÓRMULA MANUAL]","",IFERROR(SUMPRODUCT((DATOS!$A$2:$A$20000=S230)*(CONFIG_METADATA!$G$2:$G$20000=1)*(COUNTIF(CONFIG_ASIGNATURAS!$B$7:$B$27,DATOS!$I$2:$I$20000)&gt;0)*(DATOS!$K$2:$K$20000))/SUMPRODUCT((DATOS!$A$2:$A$20000=S230)*(CONFIG_METADATA!$G$2:$G$20000=1)*(COUNTIF(CONFIG_ASIGNATURAS!$B$7:$B$27,DATOS!$I$2:$I$20000)&gt;0)*1),"")))</f>
        <v/>
      </c>
      <c r="Z230" t="str">
        <f>IF(Y230="","",IF(Y230="[FÓRMULA MANUAL]","",IFERROR(AVERAGEIFS(DATOS!$K$2:$K$20000,DATOS!$A$2:$A$20000,Y230,CONFIG_METADATA!$G$2:$G$20000,1,DATOS!$I$2:$I$20000,"Análisis"),"")))</f>
        <v/>
      </c>
      <c r="AA230" t="str">
        <f>IF(Y230="","",IF(Y230="[FÓRMULA MANUAL]","",IFERROR(AVERAGEIFS(DATOS!$K$2:$K$20000,DATOS!$A$2:$A$20000,Y230,CONFIG_METADATA!$G$2:$G$20000,1,DATOS!$I$2:$I$20000,"Orquesta/Banda/Conjunto"),"")))</f>
        <v/>
      </c>
      <c r="AB230" t="str">
        <f>IF(Y230="","",IF(Y230="[FÓRMULA MANUAL]","",IFERROR(AVERAGEIFS(DATOS!$K$2:$K$20000,DATOS!$A$2:$A$20000,Y230,CONFIG_METADATA!$G$2:$G$20000,1,DATOS!$I$2:$I$20000,"Música de Cámara"),"")))</f>
        <v/>
      </c>
      <c r="AC230" t="str">
        <f>IF(Y230="","",IF(Y230="[FÓRMULA MANUAL]","",IFERROR(SUMPRODUCT((DATOS!$A$2:$A$20000=Y230)*(CONFIG_METADATA!$G$2:$G$20000=1)*(COUNTIF(CONFIG_ASIGNATURAS!$B$7:$B$27,DATOS!$I$2:$I$20000)&gt;0)*(DATOS!$K$2:$K$20000))/SUMPRODUCT((DATOS!$A$2:$A$20000=Y230)*(CONFIG_METADATA!$G$2:$G$20000=1)*(COUNTIF(CONFIG_ASIGNATURAS!$B$7:$B$27,DATOS!$I$2:$I$20000)&gt;0)*1),"")))</f>
        <v/>
      </c>
      <c r="AF230" t="str">
        <f>IF(AE230="","",IF(AE230="[FÓRMULA MANUAL]","",IFERROR(AVERAGEIFS(DATOS!$K$2:$K$20000,DATOS!$A$2:$A$20000,AE230,CONFIG_METADATA!$G$2:$G$20000,1,DATOS!$I$2:$I$20000,"Análisis"),"")))</f>
        <v/>
      </c>
      <c r="AG230" t="str">
        <f>IF(AE230="","",IF(AE230="[FÓRMULA MANUAL]","",IFERROR(AVERAGEIFS(DATOS!$K$2:$K$20000,DATOS!$A$2:$A$20000,AE230,CONFIG_METADATA!$G$2:$G$20000,1,DATOS!$I$2:$I$20000,"Orquesta/Banda/Conjunto"),"")))</f>
        <v/>
      </c>
      <c r="AH230" t="str">
        <f>IF(AE230="","",IF(AE230="[FÓRMULA MANUAL]","",IFERROR(AVERAGEIFS(DATOS!$K$2:$K$20000,DATOS!$A$2:$A$20000,AE230,CONFIG_METADATA!$G$2:$G$20000,1,DATOS!$I$2:$I$20000,"Música de Cámara"),"")))</f>
        <v/>
      </c>
      <c r="AI230" t="str">
        <f>IF(AE230="","",IF(AE230="[FÓRMULA MANUAL]","",IFERROR(SUMPRODUCT((DATOS!$A$2:$A$20000=AE230)*(CONFIG_METADATA!$G$2:$G$20000=1)*(COUNTIF(CONFIG_ASIGNATURAS!$B$7:$B$27,DATOS!$I$2:$I$20000)&gt;0)*(DATOS!$K$2:$K$20000))/SUMPRODUCT((DATOS!$A$2:$A$20000=AE230)*(CONFIG_METADATA!$G$2:$G$20000=1)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MANUAL]","",IFERROR(AVERAGEIFS(DATOS!$K$2:$K$20000,DATOS!$A$2:$A$20000,A231,CONFIG_METADATA!$G$2:$G$20000,1,DATOS!$I$2:$I$20000,"Lenguaje Musical"),"")))</f>
        <v/>
      </c>
      <c r="C231" t="str">
        <f>IF(A231="","",IF(A231="[FÓRMULA MANUAL]","",IFERROR(AVERAGEIFS(DATOS!$K$2:$K$20000,DATOS!$A$2:$A$20000,A231,CONFIG_METADATA!$G$2:$G$20000,1,DATOS!$I$2:$I$20000,"Orquesta/Banda/Conjunto"),"")))</f>
        <v/>
      </c>
      <c r="D231" t="str">
        <f>IF(A231="","",IF(A231="[FÓRMULA MANUAL]","",IFERROR(AVERAGEIFS(DATOS!$K$2:$K$20000,DATOS!$A$2:$A$20000,A231,CONFIG_METADATA!$G$2:$G$20000,1,DATOS!$I$2:$I$20000,"Conjunto"),"")))</f>
        <v/>
      </c>
      <c r="E231" t="str">
        <f>IF(A231="","",IF(A231="[FÓRMULA MANUAL]","",IFERROR(SUMPRODUCT((DATOS!$A$2:$A$20000=A231)*(CONFIG_METADATA!$G$2:$G$20000=1)*(COUNTIF(CONFIG_ASIGNATURAS!$B$7:$B$27,DATOS!$I$2:$I$20000)&gt;0)*(DATOS!$K$2:$K$20000))/SUMPRODUCT((DATOS!$A$2:$A$20000=A231)*(CONFIG_METADATA!$G$2:$G$20000=1)*(COUNTIF(CONFIG_ASIGNATURAS!$B$7:$B$27,DATOS!$I$2:$I$20000)&gt;0)*1),"")))</f>
        <v/>
      </c>
      <c r="H231" t="str">
        <f>IF(G231="","",IF(G231="[FÓRMULA MANUAL]","",IFERROR(AVERAGEIFS(DATOS!$K$2:$K$20000,DATOS!$A$2:$A$20000,G231,CONFIG_METADATA!$G$2:$G$20000,1,DATOS!$I$2:$I$20000,"Lenguaje Musical"),"")))</f>
        <v/>
      </c>
      <c r="I231" t="str">
        <f>IF(G231="","",IF(G231="[FÓRMULA MANUAL]","",IFERROR(AVERAGEIFS(DATOS!$K$2:$K$20000,DATOS!$A$2:$A$20000,G231,CONFIG_METADATA!$G$2:$G$20000,1,DATOS!$I$2:$I$20000,"Orquesta/Banda/Conjunto"),"")))</f>
        <v/>
      </c>
      <c r="J231" t="str">
        <f>IF(G231="","",IF(G231="[FÓRMULA MANUAL]","",IFERROR(AVERAGEIFS(DATOS!$K$2:$K$20000,DATOS!$A$2:$A$20000,G231,CONFIG_METADATA!$G$2:$G$20000,1,DATOS!$I$2:$I$20000,"Conjunto"),"")))</f>
        <v/>
      </c>
      <c r="K231" t="str">
        <f>IF(G231="","",IF(G231="[FÓRMULA MANUAL]","",IFERROR(SUMPRODUCT((DATOS!$A$2:$A$20000=G231)*(CONFIG_METADATA!$G$2:$G$20000=1)*(COUNTIF(CONFIG_ASIGNATURAS!$B$7:$B$27,DATOS!$I$2:$I$20000)&gt;0)*(DATOS!$K$2:$K$20000))/SUMPRODUCT((DATOS!$A$2:$A$20000=G231)*(CONFIG_METADATA!$G$2:$G$20000=1)*(COUNTIF(CONFIG_ASIGNATURAS!$B$7:$B$27,DATOS!$I$2:$I$20000)&gt;0)*1),"")))</f>
        <v/>
      </c>
      <c r="N231" t="str">
        <f>IF(M231="","",IF(M231="[FÓRMULA MANUAL]","",IFERROR(AVERAGEIFS(DATOS!$K$2:$K$20000,DATOS!$A$2:$A$20000,M231,CONFIG_METADATA!$G$2:$G$20000,1,DATOS!$I$2:$I$20000,"Armonía"),"")))</f>
        <v/>
      </c>
      <c r="O231" t="str">
        <f>IF(M231="","",IF(M231="[FÓRMULA MANUAL]","",IFERROR(AVERAGEIFS(DATOS!$K$2:$K$20000,DATOS!$A$2:$A$20000,M231,CONFIG_METADATA!$G$2:$G$20000,1,DATOS!$I$2:$I$20000,"Orquesta/Banda/Conjunto"),"")))</f>
        <v/>
      </c>
      <c r="P231" t="str">
        <f>IF(M231="","",IF(M231="[FÓRMULA MANUAL]","",IFERROR(AVERAGEIFS(DATOS!$K$2:$K$20000,DATOS!$A$2:$A$20000,M231,CONFIG_METADATA!$G$2:$G$20000,1,DATOS!$I$2:$I$20000,"Música de Cámara"),"")))</f>
        <v/>
      </c>
      <c r="Q231" t="str">
        <f>IF(M231="","",IF(M231="[FÓRMULA MANUAL]","",IFERROR(SUMPRODUCT((DATOS!$A$2:$A$20000=M231)*(CONFIG_METADATA!$G$2:$G$20000=1)*(COUNTIF(CONFIG_ASIGNATURAS!$B$7:$B$27,DATOS!$I$2:$I$20000)&gt;0)*(DATOS!$K$2:$K$20000))/SUMPRODUCT((DATOS!$A$2:$A$20000=M231)*(CONFIG_METADATA!$G$2:$G$20000=1)*(COUNTIF(CONFIG_ASIGNATURAS!$B$7:$B$27,DATOS!$I$2:$I$20000)&gt;0)*1),"")))</f>
        <v/>
      </c>
      <c r="T231" t="str">
        <f>IF(S231="","",IF(S231="[FÓRMULA MANUAL]","",IFERROR(AVERAGEIFS(DATOS!$K$2:$K$20000,DATOS!$A$2:$A$20000,S231,CONFIG_METADATA!$G$2:$G$20000,1,DATOS!$I$2:$I$20000,"Armonía"),"")))</f>
        <v/>
      </c>
      <c r="U231" t="str">
        <f>IF(S231="","",IF(S231="[FÓRMULA MANUAL]","",IFERROR(AVERAGEIFS(DATOS!$K$2:$K$20000,DATOS!$A$2:$A$20000,S231,CONFIG_METADATA!$G$2:$G$20000,1,DATOS!$I$2:$I$20000,"Orquesta/Banda/Conjunto"),"")))</f>
        <v/>
      </c>
      <c r="V231" t="str">
        <f>IF(S231="","",IF(S231="[FÓRMULA MANUAL]","",IFERROR(AVERAGEIFS(DATOS!$K$2:$K$20000,DATOS!$A$2:$A$20000,S231,CONFIG_METADATA!$G$2:$G$20000,1,DATOS!$I$2:$I$20000,"Música de Cámara"),"")))</f>
        <v/>
      </c>
      <c r="W231" t="str">
        <f>IF(S231="","",IF(S231="[FÓRMULA MANUAL]","",IFERROR(SUMPRODUCT((DATOS!$A$2:$A$20000=S231)*(CONFIG_METADATA!$G$2:$G$20000=1)*(COUNTIF(CONFIG_ASIGNATURAS!$B$7:$B$27,DATOS!$I$2:$I$20000)&gt;0)*(DATOS!$K$2:$K$20000))/SUMPRODUCT((DATOS!$A$2:$A$20000=S231)*(CONFIG_METADATA!$G$2:$G$20000=1)*(COUNTIF(CONFIG_ASIGNATURAS!$B$7:$B$27,DATOS!$I$2:$I$20000)&gt;0)*1),"")))</f>
        <v/>
      </c>
      <c r="Z231" t="str">
        <f>IF(Y231="","",IF(Y231="[FÓRMULA MANUAL]","",IFERROR(AVERAGEIFS(DATOS!$K$2:$K$20000,DATOS!$A$2:$A$20000,Y231,CONFIG_METADATA!$G$2:$G$20000,1,DATOS!$I$2:$I$20000,"Análisis"),"")))</f>
        <v/>
      </c>
      <c r="AA231" t="str">
        <f>IF(Y231="","",IF(Y231="[FÓRMULA MANUAL]","",IFERROR(AVERAGEIFS(DATOS!$K$2:$K$20000,DATOS!$A$2:$A$20000,Y231,CONFIG_METADATA!$G$2:$G$20000,1,DATOS!$I$2:$I$20000,"Orquesta/Banda/Conjunto"),"")))</f>
        <v/>
      </c>
      <c r="AB231" t="str">
        <f>IF(Y231="","",IF(Y231="[FÓRMULA MANUAL]","",IFERROR(AVERAGEIFS(DATOS!$K$2:$K$20000,DATOS!$A$2:$A$20000,Y231,CONFIG_METADATA!$G$2:$G$20000,1,DATOS!$I$2:$I$20000,"Música de Cámara"),"")))</f>
        <v/>
      </c>
      <c r="AC231" t="str">
        <f>IF(Y231="","",IF(Y231="[FÓRMULA MANUAL]","",IFERROR(SUMPRODUCT((DATOS!$A$2:$A$20000=Y231)*(CONFIG_METADATA!$G$2:$G$20000=1)*(COUNTIF(CONFIG_ASIGNATURAS!$B$7:$B$27,DATOS!$I$2:$I$20000)&gt;0)*(DATOS!$K$2:$K$20000))/SUMPRODUCT((DATOS!$A$2:$A$20000=Y231)*(CONFIG_METADATA!$G$2:$G$20000=1)*(COUNTIF(CONFIG_ASIGNATURAS!$B$7:$B$27,DATOS!$I$2:$I$20000)&gt;0)*1),"")))</f>
        <v/>
      </c>
      <c r="AF231" t="str">
        <f>IF(AE231="","",IF(AE231="[FÓRMULA MANUAL]","",IFERROR(AVERAGEIFS(DATOS!$K$2:$K$20000,DATOS!$A$2:$A$20000,AE231,CONFIG_METADATA!$G$2:$G$20000,1,DATOS!$I$2:$I$20000,"Análisis"),"")))</f>
        <v/>
      </c>
      <c r="AG231" t="str">
        <f>IF(AE231="","",IF(AE231="[FÓRMULA MANUAL]","",IFERROR(AVERAGEIFS(DATOS!$K$2:$K$20000,DATOS!$A$2:$A$20000,AE231,CONFIG_METADATA!$G$2:$G$20000,1,DATOS!$I$2:$I$20000,"Orquesta/Banda/Conjunto"),"")))</f>
        <v/>
      </c>
      <c r="AH231" t="str">
        <f>IF(AE231="","",IF(AE231="[FÓRMULA MANUAL]","",IFERROR(AVERAGEIFS(DATOS!$K$2:$K$20000,DATOS!$A$2:$A$20000,AE231,CONFIG_METADATA!$G$2:$G$20000,1,DATOS!$I$2:$I$20000,"Música de Cámara"),"")))</f>
        <v/>
      </c>
      <c r="AI231" t="str">
        <f>IF(AE231="","",IF(AE231="[FÓRMULA MANUAL]","",IFERROR(SUMPRODUCT((DATOS!$A$2:$A$20000=AE231)*(CONFIG_METADATA!$G$2:$G$20000=1)*(COUNTIF(CONFIG_ASIGNATURAS!$B$7:$B$27,DATOS!$I$2:$I$20000)&gt;0)*(DATOS!$K$2:$K$20000))/SUMPRODUCT((DATOS!$A$2:$A$20000=AE231)*(CONFIG_METADATA!$G$2:$G$20000=1)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MANUAL]","",IFERROR(AVERAGEIFS(DATOS!$K$2:$K$20000,DATOS!$A$2:$A$20000,A232,CONFIG_METADATA!$G$2:$G$20000,1,DATOS!$I$2:$I$20000,"Lenguaje Musical"),"")))</f>
        <v/>
      </c>
      <c r="C232" t="str">
        <f>IF(A232="","",IF(A232="[FÓRMULA MANUAL]","",IFERROR(AVERAGEIFS(DATOS!$K$2:$K$20000,DATOS!$A$2:$A$20000,A232,CONFIG_METADATA!$G$2:$G$20000,1,DATOS!$I$2:$I$20000,"Orquesta/Banda/Conjunto"),"")))</f>
        <v/>
      </c>
      <c r="D232" t="str">
        <f>IF(A232="","",IF(A232="[FÓRMULA MANUAL]","",IFERROR(AVERAGEIFS(DATOS!$K$2:$K$20000,DATOS!$A$2:$A$20000,A232,CONFIG_METADATA!$G$2:$G$20000,1,DATOS!$I$2:$I$20000,"Conjunto"),"")))</f>
        <v/>
      </c>
      <c r="E232" t="str">
        <f>IF(A232="","",IF(A232="[FÓRMULA MANUAL]","",IFERROR(SUMPRODUCT((DATOS!$A$2:$A$20000=A232)*(CONFIG_METADATA!$G$2:$G$20000=1)*(COUNTIF(CONFIG_ASIGNATURAS!$B$7:$B$27,DATOS!$I$2:$I$20000)&gt;0)*(DATOS!$K$2:$K$20000))/SUMPRODUCT((DATOS!$A$2:$A$20000=A232)*(CONFIG_METADATA!$G$2:$G$20000=1)*(COUNTIF(CONFIG_ASIGNATURAS!$B$7:$B$27,DATOS!$I$2:$I$20000)&gt;0)*1),"")))</f>
        <v/>
      </c>
      <c r="H232" t="str">
        <f>IF(G232="","",IF(G232="[FÓRMULA MANUAL]","",IFERROR(AVERAGEIFS(DATOS!$K$2:$K$20000,DATOS!$A$2:$A$20000,G232,CONFIG_METADATA!$G$2:$G$20000,1,DATOS!$I$2:$I$20000,"Lenguaje Musical"),"")))</f>
        <v/>
      </c>
      <c r="I232" t="str">
        <f>IF(G232="","",IF(G232="[FÓRMULA MANUAL]","",IFERROR(AVERAGEIFS(DATOS!$K$2:$K$20000,DATOS!$A$2:$A$20000,G232,CONFIG_METADATA!$G$2:$G$20000,1,DATOS!$I$2:$I$20000,"Orquesta/Banda/Conjunto"),"")))</f>
        <v/>
      </c>
      <c r="J232" t="str">
        <f>IF(G232="","",IF(G232="[FÓRMULA MANUAL]","",IFERROR(AVERAGEIFS(DATOS!$K$2:$K$20000,DATOS!$A$2:$A$20000,G232,CONFIG_METADATA!$G$2:$G$20000,1,DATOS!$I$2:$I$20000,"Conjunto"),"")))</f>
        <v/>
      </c>
      <c r="K232" t="str">
        <f>IF(G232="","",IF(G232="[FÓRMULA MANUAL]","",IFERROR(SUMPRODUCT((DATOS!$A$2:$A$20000=G232)*(CONFIG_METADATA!$G$2:$G$20000=1)*(COUNTIF(CONFIG_ASIGNATURAS!$B$7:$B$27,DATOS!$I$2:$I$20000)&gt;0)*(DATOS!$K$2:$K$20000))/SUMPRODUCT((DATOS!$A$2:$A$20000=G232)*(CONFIG_METADATA!$G$2:$G$20000=1)*(COUNTIF(CONFIG_ASIGNATURAS!$B$7:$B$27,DATOS!$I$2:$I$20000)&gt;0)*1),"")))</f>
        <v/>
      </c>
      <c r="N232" t="str">
        <f>IF(M232="","",IF(M232="[FÓRMULA MANUAL]","",IFERROR(AVERAGEIFS(DATOS!$K$2:$K$20000,DATOS!$A$2:$A$20000,M232,CONFIG_METADATA!$G$2:$G$20000,1,DATOS!$I$2:$I$20000,"Armonía"),"")))</f>
        <v/>
      </c>
      <c r="O232" t="str">
        <f>IF(M232="","",IF(M232="[FÓRMULA MANUAL]","",IFERROR(AVERAGEIFS(DATOS!$K$2:$K$20000,DATOS!$A$2:$A$20000,M232,CONFIG_METADATA!$G$2:$G$20000,1,DATOS!$I$2:$I$20000,"Orquesta/Banda/Conjunto"),"")))</f>
        <v/>
      </c>
      <c r="P232" t="str">
        <f>IF(M232="","",IF(M232="[FÓRMULA MANUAL]","",IFERROR(AVERAGEIFS(DATOS!$K$2:$K$20000,DATOS!$A$2:$A$20000,M232,CONFIG_METADATA!$G$2:$G$20000,1,DATOS!$I$2:$I$20000,"Música de Cámara"),"")))</f>
        <v/>
      </c>
      <c r="Q232" t="str">
        <f>IF(M232="","",IF(M232="[FÓRMULA MANUAL]","",IFERROR(SUMPRODUCT((DATOS!$A$2:$A$20000=M232)*(CONFIG_METADATA!$G$2:$G$20000=1)*(COUNTIF(CONFIG_ASIGNATURAS!$B$7:$B$27,DATOS!$I$2:$I$20000)&gt;0)*(DATOS!$K$2:$K$20000))/SUMPRODUCT((DATOS!$A$2:$A$20000=M232)*(CONFIG_METADATA!$G$2:$G$20000=1)*(COUNTIF(CONFIG_ASIGNATURAS!$B$7:$B$27,DATOS!$I$2:$I$20000)&gt;0)*1),"")))</f>
        <v/>
      </c>
      <c r="T232" t="str">
        <f>IF(S232="","",IF(S232="[FÓRMULA MANUAL]","",IFERROR(AVERAGEIFS(DATOS!$K$2:$K$20000,DATOS!$A$2:$A$20000,S232,CONFIG_METADATA!$G$2:$G$20000,1,DATOS!$I$2:$I$20000,"Armonía"),"")))</f>
        <v/>
      </c>
      <c r="U232" t="str">
        <f>IF(S232="","",IF(S232="[FÓRMULA MANUAL]","",IFERROR(AVERAGEIFS(DATOS!$K$2:$K$20000,DATOS!$A$2:$A$20000,S232,CONFIG_METADATA!$G$2:$G$20000,1,DATOS!$I$2:$I$20000,"Orquesta/Banda/Conjunto"),"")))</f>
        <v/>
      </c>
      <c r="V232" t="str">
        <f>IF(S232="","",IF(S232="[FÓRMULA MANUAL]","",IFERROR(AVERAGEIFS(DATOS!$K$2:$K$20000,DATOS!$A$2:$A$20000,S232,CONFIG_METADATA!$G$2:$G$20000,1,DATOS!$I$2:$I$20000,"Música de Cámara"),"")))</f>
        <v/>
      </c>
      <c r="W232" t="str">
        <f>IF(S232="","",IF(S232="[FÓRMULA MANUAL]","",IFERROR(SUMPRODUCT((DATOS!$A$2:$A$20000=S232)*(CONFIG_METADATA!$G$2:$G$20000=1)*(COUNTIF(CONFIG_ASIGNATURAS!$B$7:$B$27,DATOS!$I$2:$I$20000)&gt;0)*(DATOS!$K$2:$K$20000))/SUMPRODUCT((DATOS!$A$2:$A$20000=S232)*(CONFIG_METADATA!$G$2:$G$20000=1)*(COUNTIF(CONFIG_ASIGNATURAS!$B$7:$B$27,DATOS!$I$2:$I$20000)&gt;0)*1),"")))</f>
        <v/>
      </c>
      <c r="Z232" t="str">
        <f>IF(Y232="","",IF(Y232="[FÓRMULA MANUAL]","",IFERROR(AVERAGEIFS(DATOS!$K$2:$K$20000,DATOS!$A$2:$A$20000,Y232,CONFIG_METADATA!$G$2:$G$20000,1,DATOS!$I$2:$I$20000,"Análisis"),"")))</f>
        <v/>
      </c>
      <c r="AA232" t="str">
        <f>IF(Y232="","",IF(Y232="[FÓRMULA MANUAL]","",IFERROR(AVERAGEIFS(DATOS!$K$2:$K$20000,DATOS!$A$2:$A$20000,Y232,CONFIG_METADATA!$G$2:$G$20000,1,DATOS!$I$2:$I$20000,"Orquesta/Banda/Conjunto"),"")))</f>
        <v/>
      </c>
      <c r="AB232" t="str">
        <f>IF(Y232="","",IF(Y232="[FÓRMULA MANUAL]","",IFERROR(AVERAGEIFS(DATOS!$K$2:$K$20000,DATOS!$A$2:$A$20000,Y232,CONFIG_METADATA!$G$2:$G$20000,1,DATOS!$I$2:$I$20000,"Música de Cámara"),"")))</f>
        <v/>
      </c>
      <c r="AC232" t="str">
        <f>IF(Y232="","",IF(Y232="[FÓRMULA MANUAL]","",IFERROR(SUMPRODUCT((DATOS!$A$2:$A$20000=Y232)*(CONFIG_METADATA!$G$2:$G$20000=1)*(COUNTIF(CONFIG_ASIGNATURAS!$B$7:$B$27,DATOS!$I$2:$I$20000)&gt;0)*(DATOS!$K$2:$K$20000))/SUMPRODUCT((DATOS!$A$2:$A$20000=Y232)*(CONFIG_METADATA!$G$2:$G$20000=1)*(COUNTIF(CONFIG_ASIGNATURAS!$B$7:$B$27,DATOS!$I$2:$I$20000)&gt;0)*1),"")))</f>
        <v/>
      </c>
      <c r="AF232" t="str">
        <f>IF(AE232="","",IF(AE232="[FÓRMULA MANUAL]","",IFERROR(AVERAGEIFS(DATOS!$K$2:$K$20000,DATOS!$A$2:$A$20000,AE232,CONFIG_METADATA!$G$2:$G$20000,1,DATOS!$I$2:$I$20000,"Análisis"),"")))</f>
        <v/>
      </c>
      <c r="AG232" t="str">
        <f>IF(AE232="","",IF(AE232="[FÓRMULA MANUAL]","",IFERROR(AVERAGEIFS(DATOS!$K$2:$K$20000,DATOS!$A$2:$A$20000,AE232,CONFIG_METADATA!$G$2:$G$20000,1,DATOS!$I$2:$I$20000,"Orquesta/Banda/Conjunto"),"")))</f>
        <v/>
      </c>
      <c r="AH232" t="str">
        <f>IF(AE232="","",IF(AE232="[FÓRMULA MANUAL]","",IFERROR(AVERAGEIFS(DATOS!$K$2:$K$20000,DATOS!$A$2:$A$20000,AE232,CONFIG_METADATA!$G$2:$G$20000,1,DATOS!$I$2:$I$20000,"Música de Cámara"),"")))</f>
        <v/>
      </c>
      <c r="AI232" t="str">
        <f>IF(AE232="","",IF(AE232="[FÓRMULA MANUAL]","",IFERROR(SUMPRODUCT((DATOS!$A$2:$A$20000=AE232)*(CONFIG_METADATA!$G$2:$G$20000=1)*(COUNTIF(CONFIG_ASIGNATURAS!$B$7:$B$27,DATOS!$I$2:$I$20000)&gt;0)*(DATOS!$K$2:$K$20000))/SUMPRODUCT((DATOS!$A$2:$A$20000=AE232)*(CONFIG_METADATA!$G$2:$G$20000=1)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MANUAL]","",IFERROR(AVERAGEIFS(DATOS!$K$2:$K$20000,DATOS!$A$2:$A$20000,A233,CONFIG_METADATA!$G$2:$G$20000,1,DATOS!$I$2:$I$20000,"Lenguaje Musical"),"")))</f>
        <v/>
      </c>
      <c r="C233" t="str">
        <f>IF(A233="","",IF(A233="[FÓRMULA MANUAL]","",IFERROR(AVERAGEIFS(DATOS!$K$2:$K$20000,DATOS!$A$2:$A$20000,A233,CONFIG_METADATA!$G$2:$G$20000,1,DATOS!$I$2:$I$20000,"Orquesta/Banda/Conjunto"),"")))</f>
        <v/>
      </c>
      <c r="D233" t="str">
        <f>IF(A233="","",IF(A233="[FÓRMULA MANUAL]","",IFERROR(AVERAGEIFS(DATOS!$K$2:$K$20000,DATOS!$A$2:$A$20000,A233,CONFIG_METADATA!$G$2:$G$20000,1,DATOS!$I$2:$I$20000,"Conjunto"),"")))</f>
        <v/>
      </c>
      <c r="E233" t="str">
        <f>IF(A233="","",IF(A233="[FÓRMULA MANUAL]","",IFERROR(SUMPRODUCT((DATOS!$A$2:$A$20000=A233)*(CONFIG_METADATA!$G$2:$G$20000=1)*(COUNTIF(CONFIG_ASIGNATURAS!$B$7:$B$27,DATOS!$I$2:$I$20000)&gt;0)*(DATOS!$K$2:$K$20000))/SUMPRODUCT((DATOS!$A$2:$A$20000=A233)*(CONFIG_METADATA!$G$2:$G$20000=1)*(COUNTIF(CONFIG_ASIGNATURAS!$B$7:$B$27,DATOS!$I$2:$I$20000)&gt;0)*1),"")))</f>
        <v/>
      </c>
      <c r="H233" t="str">
        <f>IF(G233="","",IF(G233="[FÓRMULA MANUAL]","",IFERROR(AVERAGEIFS(DATOS!$K$2:$K$20000,DATOS!$A$2:$A$20000,G233,CONFIG_METADATA!$G$2:$G$20000,1,DATOS!$I$2:$I$20000,"Lenguaje Musical"),"")))</f>
        <v/>
      </c>
      <c r="I233" t="str">
        <f>IF(G233="","",IF(G233="[FÓRMULA MANUAL]","",IFERROR(AVERAGEIFS(DATOS!$K$2:$K$20000,DATOS!$A$2:$A$20000,G233,CONFIG_METADATA!$G$2:$G$20000,1,DATOS!$I$2:$I$20000,"Orquesta/Banda/Conjunto"),"")))</f>
        <v/>
      </c>
      <c r="J233" t="str">
        <f>IF(G233="","",IF(G233="[FÓRMULA MANUAL]","",IFERROR(AVERAGEIFS(DATOS!$K$2:$K$20000,DATOS!$A$2:$A$20000,G233,CONFIG_METADATA!$G$2:$G$20000,1,DATOS!$I$2:$I$20000,"Conjunto"),"")))</f>
        <v/>
      </c>
      <c r="K233" t="str">
        <f>IF(G233="","",IF(G233="[FÓRMULA MANUAL]","",IFERROR(SUMPRODUCT((DATOS!$A$2:$A$20000=G233)*(CONFIG_METADATA!$G$2:$G$20000=1)*(COUNTIF(CONFIG_ASIGNATURAS!$B$7:$B$27,DATOS!$I$2:$I$20000)&gt;0)*(DATOS!$K$2:$K$20000))/SUMPRODUCT((DATOS!$A$2:$A$20000=G233)*(CONFIG_METADATA!$G$2:$G$20000=1)*(COUNTIF(CONFIG_ASIGNATURAS!$B$7:$B$27,DATOS!$I$2:$I$20000)&gt;0)*1),"")))</f>
        <v/>
      </c>
      <c r="N233" t="str">
        <f>IF(M233="","",IF(M233="[FÓRMULA MANUAL]","",IFERROR(AVERAGEIFS(DATOS!$K$2:$K$20000,DATOS!$A$2:$A$20000,M233,CONFIG_METADATA!$G$2:$G$20000,1,DATOS!$I$2:$I$20000,"Armonía"),"")))</f>
        <v/>
      </c>
      <c r="O233" t="str">
        <f>IF(M233="","",IF(M233="[FÓRMULA MANUAL]","",IFERROR(AVERAGEIFS(DATOS!$K$2:$K$20000,DATOS!$A$2:$A$20000,M233,CONFIG_METADATA!$G$2:$G$20000,1,DATOS!$I$2:$I$20000,"Orquesta/Banda/Conjunto"),"")))</f>
        <v/>
      </c>
      <c r="P233" t="str">
        <f>IF(M233="","",IF(M233="[FÓRMULA MANUAL]","",IFERROR(AVERAGEIFS(DATOS!$K$2:$K$20000,DATOS!$A$2:$A$20000,M233,CONFIG_METADATA!$G$2:$G$20000,1,DATOS!$I$2:$I$20000,"Música de Cámara"),"")))</f>
        <v/>
      </c>
      <c r="Q233" t="str">
        <f>IF(M233="","",IF(M233="[FÓRMULA MANUAL]","",IFERROR(SUMPRODUCT((DATOS!$A$2:$A$20000=M233)*(CONFIG_METADATA!$G$2:$G$20000=1)*(COUNTIF(CONFIG_ASIGNATURAS!$B$7:$B$27,DATOS!$I$2:$I$20000)&gt;0)*(DATOS!$K$2:$K$20000))/SUMPRODUCT((DATOS!$A$2:$A$20000=M233)*(CONFIG_METADATA!$G$2:$G$20000=1)*(COUNTIF(CONFIG_ASIGNATURAS!$B$7:$B$27,DATOS!$I$2:$I$20000)&gt;0)*1),"")))</f>
        <v/>
      </c>
      <c r="T233" t="str">
        <f>IF(S233="","",IF(S233="[FÓRMULA MANUAL]","",IFERROR(AVERAGEIFS(DATOS!$K$2:$K$20000,DATOS!$A$2:$A$20000,S233,CONFIG_METADATA!$G$2:$G$20000,1,DATOS!$I$2:$I$20000,"Armonía"),"")))</f>
        <v/>
      </c>
      <c r="U233" t="str">
        <f>IF(S233="","",IF(S233="[FÓRMULA MANUAL]","",IFERROR(AVERAGEIFS(DATOS!$K$2:$K$20000,DATOS!$A$2:$A$20000,S233,CONFIG_METADATA!$G$2:$G$20000,1,DATOS!$I$2:$I$20000,"Orquesta/Banda/Conjunto"),"")))</f>
        <v/>
      </c>
      <c r="V233" t="str">
        <f>IF(S233="","",IF(S233="[FÓRMULA MANUAL]","",IFERROR(AVERAGEIFS(DATOS!$K$2:$K$20000,DATOS!$A$2:$A$20000,S233,CONFIG_METADATA!$G$2:$G$20000,1,DATOS!$I$2:$I$20000,"Música de Cámara"),"")))</f>
        <v/>
      </c>
      <c r="W233" t="str">
        <f>IF(S233="","",IF(S233="[FÓRMULA MANUAL]","",IFERROR(SUMPRODUCT((DATOS!$A$2:$A$20000=S233)*(CONFIG_METADATA!$G$2:$G$20000=1)*(COUNTIF(CONFIG_ASIGNATURAS!$B$7:$B$27,DATOS!$I$2:$I$20000)&gt;0)*(DATOS!$K$2:$K$20000))/SUMPRODUCT((DATOS!$A$2:$A$20000=S233)*(CONFIG_METADATA!$G$2:$G$20000=1)*(COUNTIF(CONFIG_ASIGNATURAS!$B$7:$B$27,DATOS!$I$2:$I$20000)&gt;0)*1),"")))</f>
        <v/>
      </c>
      <c r="Z233" t="str">
        <f>IF(Y233="","",IF(Y233="[FÓRMULA MANUAL]","",IFERROR(AVERAGEIFS(DATOS!$K$2:$K$20000,DATOS!$A$2:$A$20000,Y233,CONFIG_METADATA!$G$2:$G$20000,1,DATOS!$I$2:$I$20000,"Análisis"),"")))</f>
        <v/>
      </c>
      <c r="AA233" t="str">
        <f>IF(Y233="","",IF(Y233="[FÓRMULA MANUAL]","",IFERROR(AVERAGEIFS(DATOS!$K$2:$K$20000,DATOS!$A$2:$A$20000,Y233,CONFIG_METADATA!$G$2:$G$20000,1,DATOS!$I$2:$I$20000,"Orquesta/Banda/Conjunto"),"")))</f>
        <v/>
      </c>
      <c r="AB233" t="str">
        <f>IF(Y233="","",IF(Y233="[FÓRMULA MANUAL]","",IFERROR(AVERAGEIFS(DATOS!$K$2:$K$20000,DATOS!$A$2:$A$20000,Y233,CONFIG_METADATA!$G$2:$G$20000,1,DATOS!$I$2:$I$20000,"Música de Cámara"),"")))</f>
        <v/>
      </c>
      <c r="AC233" t="str">
        <f>IF(Y233="","",IF(Y233="[FÓRMULA MANUAL]","",IFERROR(SUMPRODUCT((DATOS!$A$2:$A$20000=Y233)*(CONFIG_METADATA!$G$2:$G$20000=1)*(COUNTIF(CONFIG_ASIGNATURAS!$B$7:$B$27,DATOS!$I$2:$I$20000)&gt;0)*(DATOS!$K$2:$K$20000))/SUMPRODUCT((DATOS!$A$2:$A$20000=Y233)*(CONFIG_METADATA!$G$2:$G$20000=1)*(COUNTIF(CONFIG_ASIGNATURAS!$B$7:$B$27,DATOS!$I$2:$I$20000)&gt;0)*1),"")))</f>
        <v/>
      </c>
      <c r="AF233" t="str">
        <f>IF(AE233="","",IF(AE233="[FÓRMULA MANUAL]","",IFERROR(AVERAGEIFS(DATOS!$K$2:$K$20000,DATOS!$A$2:$A$20000,AE233,CONFIG_METADATA!$G$2:$G$20000,1,DATOS!$I$2:$I$20000,"Análisis"),"")))</f>
        <v/>
      </c>
      <c r="AG233" t="str">
        <f>IF(AE233="","",IF(AE233="[FÓRMULA MANUAL]","",IFERROR(AVERAGEIFS(DATOS!$K$2:$K$20000,DATOS!$A$2:$A$20000,AE233,CONFIG_METADATA!$G$2:$G$20000,1,DATOS!$I$2:$I$20000,"Orquesta/Banda/Conjunto"),"")))</f>
        <v/>
      </c>
      <c r="AH233" t="str">
        <f>IF(AE233="","",IF(AE233="[FÓRMULA MANUAL]","",IFERROR(AVERAGEIFS(DATOS!$K$2:$K$20000,DATOS!$A$2:$A$20000,AE233,CONFIG_METADATA!$G$2:$G$20000,1,DATOS!$I$2:$I$20000,"Música de Cámara"),"")))</f>
        <v/>
      </c>
      <c r="AI233" t="str">
        <f>IF(AE233="","",IF(AE233="[FÓRMULA MANUAL]","",IFERROR(SUMPRODUCT((DATOS!$A$2:$A$20000=AE233)*(CONFIG_METADATA!$G$2:$G$20000=1)*(COUNTIF(CONFIG_ASIGNATURAS!$B$7:$B$27,DATOS!$I$2:$I$20000)&gt;0)*(DATOS!$K$2:$K$20000))/SUMPRODUCT((DATOS!$A$2:$A$20000=AE233)*(CONFIG_METADATA!$G$2:$G$20000=1)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MANUAL]","",IFERROR(AVERAGEIFS(DATOS!$K$2:$K$20000,DATOS!$A$2:$A$20000,A234,CONFIG_METADATA!$G$2:$G$20000,1,DATOS!$I$2:$I$20000,"Lenguaje Musical"),"")))</f>
        <v/>
      </c>
      <c r="C234" t="str">
        <f>IF(A234="","",IF(A234="[FÓRMULA MANUAL]","",IFERROR(AVERAGEIFS(DATOS!$K$2:$K$20000,DATOS!$A$2:$A$20000,A234,CONFIG_METADATA!$G$2:$G$20000,1,DATOS!$I$2:$I$20000,"Orquesta/Banda/Conjunto"),"")))</f>
        <v/>
      </c>
      <c r="D234" t="str">
        <f>IF(A234="","",IF(A234="[FÓRMULA MANUAL]","",IFERROR(AVERAGEIFS(DATOS!$K$2:$K$20000,DATOS!$A$2:$A$20000,A234,CONFIG_METADATA!$G$2:$G$20000,1,DATOS!$I$2:$I$20000,"Conjunto"),"")))</f>
        <v/>
      </c>
      <c r="E234" t="str">
        <f>IF(A234="","",IF(A234="[FÓRMULA MANUAL]","",IFERROR(SUMPRODUCT((DATOS!$A$2:$A$20000=A234)*(CONFIG_METADATA!$G$2:$G$20000=1)*(COUNTIF(CONFIG_ASIGNATURAS!$B$7:$B$27,DATOS!$I$2:$I$20000)&gt;0)*(DATOS!$K$2:$K$20000))/SUMPRODUCT((DATOS!$A$2:$A$20000=A234)*(CONFIG_METADATA!$G$2:$G$20000=1)*(COUNTIF(CONFIG_ASIGNATURAS!$B$7:$B$27,DATOS!$I$2:$I$20000)&gt;0)*1),"")))</f>
        <v/>
      </c>
      <c r="H234" t="str">
        <f>IF(G234="","",IF(G234="[FÓRMULA MANUAL]","",IFERROR(AVERAGEIFS(DATOS!$K$2:$K$20000,DATOS!$A$2:$A$20000,G234,CONFIG_METADATA!$G$2:$G$20000,1,DATOS!$I$2:$I$20000,"Lenguaje Musical"),"")))</f>
        <v/>
      </c>
      <c r="I234" t="str">
        <f>IF(G234="","",IF(G234="[FÓRMULA MANUAL]","",IFERROR(AVERAGEIFS(DATOS!$K$2:$K$20000,DATOS!$A$2:$A$20000,G234,CONFIG_METADATA!$G$2:$G$20000,1,DATOS!$I$2:$I$20000,"Orquesta/Banda/Conjunto"),"")))</f>
        <v/>
      </c>
      <c r="J234" t="str">
        <f>IF(G234="","",IF(G234="[FÓRMULA MANUAL]","",IFERROR(AVERAGEIFS(DATOS!$K$2:$K$20000,DATOS!$A$2:$A$20000,G234,CONFIG_METADATA!$G$2:$G$20000,1,DATOS!$I$2:$I$20000,"Conjunto"),"")))</f>
        <v/>
      </c>
      <c r="K234" t="str">
        <f>IF(G234="","",IF(G234="[FÓRMULA MANUAL]","",IFERROR(SUMPRODUCT((DATOS!$A$2:$A$20000=G234)*(CONFIG_METADATA!$G$2:$G$20000=1)*(COUNTIF(CONFIG_ASIGNATURAS!$B$7:$B$27,DATOS!$I$2:$I$20000)&gt;0)*(DATOS!$K$2:$K$20000))/SUMPRODUCT((DATOS!$A$2:$A$20000=G234)*(CONFIG_METADATA!$G$2:$G$20000=1)*(COUNTIF(CONFIG_ASIGNATURAS!$B$7:$B$27,DATOS!$I$2:$I$20000)&gt;0)*1),"")))</f>
        <v/>
      </c>
      <c r="N234" t="str">
        <f>IF(M234="","",IF(M234="[FÓRMULA MANUAL]","",IFERROR(AVERAGEIFS(DATOS!$K$2:$K$20000,DATOS!$A$2:$A$20000,M234,CONFIG_METADATA!$G$2:$G$20000,1,DATOS!$I$2:$I$20000,"Armonía"),"")))</f>
        <v/>
      </c>
      <c r="O234" t="str">
        <f>IF(M234="","",IF(M234="[FÓRMULA MANUAL]","",IFERROR(AVERAGEIFS(DATOS!$K$2:$K$20000,DATOS!$A$2:$A$20000,M234,CONFIG_METADATA!$G$2:$G$20000,1,DATOS!$I$2:$I$20000,"Orquesta/Banda/Conjunto"),"")))</f>
        <v/>
      </c>
      <c r="P234" t="str">
        <f>IF(M234="","",IF(M234="[FÓRMULA MANUAL]","",IFERROR(AVERAGEIFS(DATOS!$K$2:$K$20000,DATOS!$A$2:$A$20000,M234,CONFIG_METADATA!$G$2:$G$20000,1,DATOS!$I$2:$I$20000,"Música de Cámara"),"")))</f>
        <v/>
      </c>
      <c r="Q234" t="str">
        <f>IF(M234="","",IF(M234="[FÓRMULA MANUAL]","",IFERROR(SUMPRODUCT((DATOS!$A$2:$A$20000=M234)*(CONFIG_METADATA!$G$2:$G$20000=1)*(COUNTIF(CONFIG_ASIGNATURAS!$B$7:$B$27,DATOS!$I$2:$I$20000)&gt;0)*(DATOS!$K$2:$K$20000))/SUMPRODUCT((DATOS!$A$2:$A$20000=M234)*(CONFIG_METADATA!$G$2:$G$20000=1)*(COUNTIF(CONFIG_ASIGNATURAS!$B$7:$B$27,DATOS!$I$2:$I$20000)&gt;0)*1),"")))</f>
        <v/>
      </c>
      <c r="T234" t="str">
        <f>IF(S234="","",IF(S234="[FÓRMULA MANUAL]","",IFERROR(AVERAGEIFS(DATOS!$K$2:$K$20000,DATOS!$A$2:$A$20000,S234,CONFIG_METADATA!$G$2:$G$20000,1,DATOS!$I$2:$I$20000,"Armonía"),"")))</f>
        <v/>
      </c>
      <c r="U234" t="str">
        <f>IF(S234="","",IF(S234="[FÓRMULA MANUAL]","",IFERROR(AVERAGEIFS(DATOS!$K$2:$K$20000,DATOS!$A$2:$A$20000,S234,CONFIG_METADATA!$G$2:$G$20000,1,DATOS!$I$2:$I$20000,"Orquesta/Banda/Conjunto"),"")))</f>
        <v/>
      </c>
      <c r="V234" t="str">
        <f>IF(S234="","",IF(S234="[FÓRMULA MANUAL]","",IFERROR(AVERAGEIFS(DATOS!$K$2:$K$20000,DATOS!$A$2:$A$20000,S234,CONFIG_METADATA!$G$2:$G$20000,1,DATOS!$I$2:$I$20000,"Música de Cámara"),"")))</f>
        <v/>
      </c>
      <c r="W234" t="str">
        <f>IF(S234="","",IF(S234="[FÓRMULA MANUAL]","",IFERROR(SUMPRODUCT((DATOS!$A$2:$A$20000=S234)*(CONFIG_METADATA!$G$2:$G$20000=1)*(COUNTIF(CONFIG_ASIGNATURAS!$B$7:$B$27,DATOS!$I$2:$I$20000)&gt;0)*(DATOS!$K$2:$K$20000))/SUMPRODUCT((DATOS!$A$2:$A$20000=S234)*(CONFIG_METADATA!$G$2:$G$20000=1)*(COUNTIF(CONFIG_ASIGNATURAS!$B$7:$B$27,DATOS!$I$2:$I$20000)&gt;0)*1),"")))</f>
        <v/>
      </c>
      <c r="Z234" t="str">
        <f>IF(Y234="","",IF(Y234="[FÓRMULA MANUAL]","",IFERROR(AVERAGEIFS(DATOS!$K$2:$K$20000,DATOS!$A$2:$A$20000,Y234,CONFIG_METADATA!$G$2:$G$20000,1,DATOS!$I$2:$I$20000,"Análisis"),"")))</f>
        <v/>
      </c>
      <c r="AA234" t="str">
        <f>IF(Y234="","",IF(Y234="[FÓRMULA MANUAL]","",IFERROR(AVERAGEIFS(DATOS!$K$2:$K$20000,DATOS!$A$2:$A$20000,Y234,CONFIG_METADATA!$G$2:$G$20000,1,DATOS!$I$2:$I$20000,"Orquesta/Banda/Conjunto"),"")))</f>
        <v/>
      </c>
      <c r="AB234" t="str">
        <f>IF(Y234="","",IF(Y234="[FÓRMULA MANUAL]","",IFERROR(AVERAGEIFS(DATOS!$K$2:$K$20000,DATOS!$A$2:$A$20000,Y234,CONFIG_METADATA!$G$2:$G$20000,1,DATOS!$I$2:$I$20000,"Música de Cámara"),"")))</f>
        <v/>
      </c>
      <c r="AC234" t="str">
        <f>IF(Y234="","",IF(Y234="[FÓRMULA MANUAL]","",IFERROR(SUMPRODUCT((DATOS!$A$2:$A$20000=Y234)*(CONFIG_METADATA!$G$2:$G$20000=1)*(COUNTIF(CONFIG_ASIGNATURAS!$B$7:$B$27,DATOS!$I$2:$I$20000)&gt;0)*(DATOS!$K$2:$K$20000))/SUMPRODUCT((DATOS!$A$2:$A$20000=Y234)*(CONFIG_METADATA!$G$2:$G$20000=1)*(COUNTIF(CONFIG_ASIGNATURAS!$B$7:$B$27,DATOS!$I$2:$I$20000)&gt;0)*1),"")))</f>
        <v/>
      </c>
      <c r="AF234" t="str">
        <f>IF(AE234="","",IF(AE234="[FÓRMULA MANUAL]","",IFERROR(AVERAGEIFS(DATOS!$K$2:$K$20000,DATOS!$A$2:$A$20000,AE234,CONFIG_METADATA!$G$2:$G$20000,1,DATOS!$I$2:$I$20000,"Análisis"),"")))</f>
        <v/>
      </c>
      <c r="AG234" t="str">
        <f>IF(AE234="","",IF(AE234="[FÓRMULA MANUAL]","",IFERROR(AVERAGEIFS(DATOS!$K$2:$K$20000,DATOS!$A$2:$A$20000,AE234,CONFIG_METADATA!$G$2:$G$20000,1,DATOS!$I$2:$I$20000,"Orquesta/Banda/Conjunto"),"")))</f>
        <v/>
      </c>
      <c r="AH234" t="str">
        <f>IF(AE234="","",IF(AE234="[FÓRMULA MANUAL]","",IFERROR(AVERAGEIFS(DATOS!$K$2:$K$20000,DATOS!$A$2:$A$20000,AE234,CONFIG_METADATA!$G$2:$G$20000,1,DATOS!$I$2:$I$20000,"Música de Cámara"),"")))</f>
        <v/>
      </c>
      <c r="AI234" t="str">
        <f>IF(AE234="","",IF(AE234="[FÓRMULA MANUAL]","",IFERROR(SUMPRODUCT((DATOS!$A$2:$A$20000=AE234)*(CONFIG_METADATA!$G$2:$G$20000=1)*(COUNTIF(CONFIG_ASIGNATURAS!$B$7:$B$27,DATOS!$I$2:$I$20000)&gt;0)*(DATOS!$K$2:$K$20000))/SUMPRODUCT((DATOS!$A$2:$A$20000=AE234)*(CONFIG_METADATA!$G$2:$G$20000=1)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MANUAL]","",IFERROR(AVERAGEIFS(DATOS!$K$2:$K$20000,DATOS!$A$2:$A$20000,A235,CONFIG_METADATA!$G$2:$G$20000,1,DATOS!$I$2:$I$20000,"Lenguaje Musical"),"")))</f>
        <v/>
      </c>
      <c r="C235" t="str">
        <f>IF(A235="","",IF(A235="[FÓRMULA MANUAL]","",IFERROR(AVERAGEIFS(DATOS!$K$2:$K$20000,DATOS!$A$2:$A$20000,A235,CONFIG_METADATA!$G$2:$G$20000,1,DATOS!$I$2:$I$20000,"Orquesta/Banda/Conjunto"),"")))</f>
        <v/>
      </c>
      <c r="D235" t="str">
        <f>IF(A235="","",IF(A235="[FÓRMULA MANUAL]","",IFERROR(AVERAGEIFS(DATOS!$K$2:$K$20000,DATOS!$A$2:$A$20000,A235,CONFIG_METADATA!$G$2:$G$20000,1,DATOS!$I$2:$I$20000,"Conjunto"),"")))</f>
        <v/>
      </c>
      <c r="E235" t="str">
        <f>IF(A235="","",IF(A235="[FÓRMULA MANUAL]","",IFERROR(SUMPRODUCT((DATOS!$A$2:$A$20000=A235)*(CONFIG_METADATA!$G$2:$G$20000=1)*(COUNTIF(CONFIG_ASIGNATURAS!$B$7:$B$27,DATOS!$I$2:$I$20000)&gt;0)*(DATOS!$K$2:$K$20000))/SUMPRODUCT((DATOS!$A$2:$A$20000=A235)*(CONFIG_METADATA!$G$2:$G$20000=1)*(COUNTIF(CONFIG_ASIGNATURAS!$B$7:$B$27,DATOS!$I$2:$I$20000)&gt;0)*1),"")))</f>
        <v/>
      </c>
      <c r="H235" t="str">
        <f>IF(G235="","",IF(G235="[FÓRMULA MANUAL]","",IFERROR(AVERAGEIFS(DATOS!$K$2:$K$20000,DATOS!$A$2:$A$20000,G235,CONFIG_METADATA!$G$2:$G$20000,1,DATOS!$I$2:$I$20000,"Lenguaje Musical"),"")))</f>
        <v/>
      </c>
      <c r="I235" t="str">
        <f>IF(G235="","",IF(G235="[FÓRMULA MANUAL]","",IFERROR(AVERAGEIFS(DATOS!$K$2:$K$20000,DATOS!$A$2:$A$20000,G235,CONFIG_METADATA!$G$2:$G$20000,1,DATOS!$I$2:$I$20000,"Orquesta/Banda/Conjunto"),"")))</f>
        <v/>
      </c>
      <c r="J235" t="str">
        <f>IF(G235="","",IF(G235="[FÓRMULA MANUAL]","",IFERROR(AVERAGEIFS(DATOS!$K$2:$K$20000,DATOS!$A$2:$A$20000,G235,CONFIG_METADATA!$G$2:$G$20000,1,DATOS!$I$2:$I$20000,"Conjunto"),"")))</f>
        <v/>
      </c>
      <c r="K235" t="str">
        <f>IF(G235="","",IF(G235="[FÓRMULA MANUAL]","",IFERROR(SUMPRODUCT((DATOS!$A$2:$A$20000=G235)*(CONFIG_METADATA!$G$2:$G$20000=1)*(COUNTIF(CONFIG_ASIGNATURAS!$B$7:$B$27,DATOS!$I$2:$I$20000)&gt;0)*(DATOS!$K$2:$K$20000))/SUMPRODUCT((DATOS!$A$2:$A$20000=G235)*(CONFIG_METADATA!$G$2:$G$20000=1)*(COUNTIF(CONFIG_ASIGNATURAS!$B$7:$B$27,DATOS!$I$2:$I$20000)&gt;0)*1),"")))</f>
        <v/>
      </c>
      <c r="N235" t="str">
        <f>IF(M235="","",IF(M235="[FÓRMULA MANUAL]","",IFERROR(AVERAGEIFS(DATOS!$K$2:$K$20000,DATOS!$A$2:$A$20000,M235,CONFIG_METADATA!$G$2:$G$20000,1,DATOS!$I$2:$I$20000,"Armonía"),"")))</f>
        <v/>
      </c>
      <c r="O235" t="str">
        <f>IF(M235="","",IF(M235="[FÓRMULA MANUAL]","",IFERROR(AVERAGEIFS(DATOS!$K$2:$K$20000,DATOS!$A$2:$A$20000,M235,CONFIG_METADATA!$G$2:$G$20000,1,DATOS!$I$2:$I$20000,"Orquesta/Banda/Conjunto"),"")))</f>
        <v/>
      </c>
      <c r="P235" t="str">
        <f>IF(M235="","",IF(M235="[FÓRMULA MANUAL]","",IFERROR(AVERAGEIFS(DATOS!$K$2:$K$20000,DATOS!$A$2:$A$20000,M235,CONFIG_METADATA!$G$2:$G$20000,1,DATOS!$I$2:$I$20000,"Música de Cámara"),"")))</f>
        <v/>
      </c>
      <c r="Q235" t="str">
        <f>IF(M235="","",IF(M235="[FÓRMULA MANUAL]","",IFERROR(SUMPRODUCT((DATOS!$A$2:$A$20000=M235)*(CONFIG_METADATA!$G$2:$G$20000=1)*(COUNTIF(CONFIG_ASIGNATURAS!$B$7:$B$27,DATOS!$I$2:$I$20000)&gt;0)*(DATOS!$K$2:$K$20000))/SUMPRODUCT((DATOS!$A$2:$A$20000=M235)*(CONFIG_METADATA!$G$2:$G$20000=1)*(COUNTIF(CONFIG_ASIGNATURAS!$B$7:$B$27,DATOS!$I$2:$I$20000)&gt;0)*1),"")))</f>
        <v/>
      </c>
      <c r="T235" t="str">
        <f>IF(S235="","",IF(S235="[FÓRMULA MANUAL]","",IFERROR(AVERAGEIFS(DATOS!$K$2:$K$20000,DATOS!$A$2:$A$20000,S235,CONFIG_METADATA!$G$2:$G$20000,1,DATOS!$I$2:$I$20000,"Armonía"),"")))</f>
        <v/>
      </c>
      <c r="U235" t="str">
        <f>IF(S235="","",IF(S235="[FÓRMULA MANUAL]","",IFERROR(AVERAGEIFS(DATOS!$K$2:$K$20000,DATOS!$A$2:$A$20000,S235,CONFIG_METADATA!$G$2:$G$20000,1,DATOS!$I$2:$I$20000,"Orquesta/Banda/Conjunto"),"")))</f>
        <v/>
      </c>
      <c r="V235" t="str">
        <f>IF(S235="","",IF(S235="[FÓRMULA MANUAL]","",IFERROR(AVERAGEIFS(DATOS!$K$2:$K$20000,DATOS!$A$2:$A$20000,S235,CONFIG_METADATA!$G$2:$G$20000,1,DATOS!$I$2:$I$20000,"Música de Cámara"),"")))</f>
        <v/>
      </c>
      <c r="W235" t="str">
        <f>IF(S235="","",IF(S235="[FÓRMULA MANUAL]","",IFERROR(SUMPRODUCT((DATOS!$A$2:$A$20000=S235)*(CONFIG_METADATA!$G$2:$G$20000=1)*(COUNTIF(CONFIG_ASIGNATURAS!$B$7:$B$27,DATOS!$I$2:$I$20000)&gt;0)*(DATOS!$K$2:$K$20000))/SUMPRODUCT((DATOS!$A$2:$A$20000=S235)*(CONFIG_METADATA!$G$2:$G$20000=1)*(COUNTIF(CONFIG_ASIGNATURAS!$B$7:$B$27,DATOS!$I$2:$I$20000)&gt;0)*1),"")))</f>
        <v/>
      </c>
      <c r="Z235" t="str">
        <f>IF(Y235="","",IF(Y235="[FÓRMULA MANUAL]","",IFERROR(AVERAGEIFS(DATOS!$K$2:$K$20000,DATOS!$A$2:$A$20000,Y235,CONFIG_METADATA!$G$2:$G$20000,1,DATOS!$I$2:$I$20000,"Análisis"),"")))</f>
        <v/>
      </c>
      <c r="AA235" t="str">
        <f>IF(Y235="","",IF(Y235="[FÓRMULA MANUAL]","",IFERROR(AVERAGEIFS(DATOS!$K$2:$K$20000,DATOS!$A$2:$A$20000,Y235,CONFIG_METADATA!$G$2:$G$20000,1,DATOS!$I$2:$I$20000,"Orquesta/Banda/Conjunto"),"")))</f>
        <v/>
      </c>
      <c r="AB235" t="str">
        <f>IF(Y235="","",IF(Y235="[FÓRMULA MANUAL]","",IFERROR(AVERAGEIFS(DATOS!$K$2:$K$20000,DATOS!$A$2:$A$20000,Y235,CONFIG_METADATA!$G$2:$G$20000,1,DATOS!$I$2:$I$20000,"Música de Cámara"),"")))</f>
        <v/>
      </c>
      <c r="AC235" t="str">
        <f>IF(Y235="","",IF(Y235="[FÓRMULA MANUAL]","",IFERROR(SUMPRODUCT((DATOS!$A$2:$A$20000=Y235)*(CONFIG_METADATA!$G$2:$G$20000=1)*(COUNTIF(CONFIG_ASIGNATURAS!$B$7:$B$27,DATOS!$I$2:$I$20000)&gt;0)*(DATOS!$K$2:$K$20000))/SUMPRODUCT((DATOS!$A$2:$A$20000=Y235)*(CONFIG_METADATA!$G$2:$G$20000=1)*(COUNTIF(CONFIG_ASIGNATURAS!$B$7:$B$27,DATOS!$I$2:$I$20000)&gt;0)*1),"")))</f>
        <v/>
      </c>
      <c r="AF235" t="str">
        <f>IF(AE235="","",IF(AE235="[FÓRMULA MANUAL]","",IFERROR(AVERAGEIFS(DATOS!$K$2:$K$20000,DATOS!$A$2:$A$20000,AE235,CONFIG_METADATA!$G$2:$G$20000,1,DATOS!$I$2:$I$20000,"Análisis"),"")))</f>
        <v/>
      </c>
      <c r="AG235" t="str">
        <f>IF(AE235="","",IF(AE235="[FÓRMULA MANUAL]","",IFERROR(AVERAGEIFS(DATOS!$K$2:$K$20000,DATOS!$A$2:$A$20000,AE235,CONFIG_METADATA!$G$2:$G$20000,1,DATOS!$I$2:$I$20000,"Orquesta/Banda/Conjunto"),"")))</f>
        <v/>
      </c>
      <c r="AH235" t="str">
        <f>IF(AE235="","",IF(AE235="[FÓRMULA MANUAL]","",IFERROR(AVERAGEIFS(DATOS!$K$2:$K$20000,DATOS!$A$2:$A$20000,AE235,CONFIG_METADATA!$G$2:$G$20000,1,DATOS!$I$2:$I$20000,"Música de Cámara"),"")))</f>
        <v/>
      </c>
      <c r="AI235" t="str">
        <f>IF(AE235="","",IF(AE235="[FÓRMULA MANUAL]","",IFERROR(SUMPRODUCT((DATOS!$A$2:$A$20000=AE235)*(CONFIG_METADATA!$G$2:$G$20000=1)*(COUNTIF(CONFIG_ASIGNATURAS!$B$7:$B$27,DATOS!$I$2:$I$20000)&gt;0)*(DATOS!$K$2:$K$20000))/SUMPRODUCT((DATOS!$A$2:$A$20000=AE235)*(CONFIG_METADATA!$G$2:$G$20000=1)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MANUAL]","",IFERROR(AVERAGEIFS(DATOS!$K$2:$K$20000,DATOS!$A$2:$A$20000,A236,CONFIG_METADATA!$G$2:$G$20000,1,DATOS!$I$2:$I$20000,"Lenguaje Musical"),"")))</f>
        <v/>
      </c>
      <c r="C236" t="str">
        <f>IF(A236="","",IF(A236="[FÓRMULA MANUAL]","",IFERROR(AVERAGEIFS(DATOS!$K$2:$K$20000,DATOS!$A$2:$A$20000,A236,CONFIG_METADATA!$G$2:$G$20000,1,DATOS!$I$2:$I$20000,"Orquesta/Banda/Conjunto"),"")))</f>
        <v/>
      </c>
      <c r="D236" t="str">
        <f>IF(A236="","",IF(A236="[FÓRMULA MANUAL]","",IFERROR(AVERAGEIFS(DATOS!$K$2:$K$20000,DATOS!$A$2:$A$20000,A236,CONFIG_METADATA!$G$2:$G$20000,1,DATOS!$I$2:$I$20000,"Conjunto"),"")))</f>
        <v/>
      </c>
      <c r="E236" t="str">
        <f>IF(A236="","",IF(A236="[FÓRMULA MANUAL]","",IFERROR(SUMPRODUCT((DATOS!$A$2:$A$20000=A236)*(CONFIG_METADATA!$G$2:$G$20000=1)*(COUNTIF(CONFIG_ASIGNATURAS!$B$7:$B$27,DATOS!$I$2:$I$20000)&gt;0)*(DATOS!$K$2:$K$20000))/SUMPRODUCT((DATOS!$A$2:$A$20000=A236)*(CONFIG_METADATA!$G$2:$G$20000=1)*(COUNTIF(CONFIG_ASIGNATURAS!$B$7:$B$27,DATOS!$I$2:$I$20000)&gt;0)*1),"")))</f>
        <v/>
      </c>
      <c r="H236" t="str">
        <f>IF(G236="","",IF(G236="[FÓRMULA MANUAL]","",IFERROR(AVERAGEIFS(DATOS!$K$2:$K$20000,DATOS!$A$2:$A$20000,G236,CONFIG_METADATA!$G$2:$G$20000,1,DATOS!$I$2:$I$20000,"Lenguaje Musical"),"")))</f>
        <v/>
      </c>
      <c r="I236" t="str">
        <f>IF(G236="","",IF(G236="[FÓRMULA MANUAL]","",IFERROR(AVERAGEIFS(DATOS!$K$2:$K$20000,DATOS!$A$2:$A$20000,G236,CONFIG_METADATA!$G$2:$G$20000,1,DATOS!$I$2:$I$20000,"Orquesta/Banda/Conjunto"),"")))</f>
        <v/>
      </c>
      <c r="J236" t="str">
        <f>IF(G236="","",IF(G236="[FÓRMULA MANUAL]","",IFERROR(AVERAGEIFS(DATOS!$K$2:$K$20000,DATOS!$A$2:$A$20000,G236,CONFIG_METADATA!$G$2:$G$20000,1,DATOS!$I$2:$I$20000,"Conjunto"),"")))</f>
        <v/>
      </c>
      <c r="K236" t="str">
        <f>IF(G236="","",IF(G236="[FÓRMULA MANUAL]","",IFERROR(SUMPRODUCT((DATOS!$A$2:$A$20000=G236)*(CONFIG_METADATA!$G$2:$G$20000=1)*(COUNTIF(CONFIG_ASIGNATURAS!$B$7:$B$27,DATOS!$I$2:$I$20000)&gt;0)*(DATOS!$K$2:$K$20000))/SUMPRODUCT((DATOS!$A$2:$A$20000=G236)*(CONFIG_METADATA!$G$2:$G$20000=1)*(COUNTIF(CONFIG_ASIGNATURAS!$B$7:$B$27,DATOS!$I$2:$I$20000)&gt;0)*1),"")))</f>
        <v/>
      </c>
      <c r="N236" t="str">
        <f>IF(M236="","",IF(M236="[FÓRMULA MANUAL]","",IFERROR(AVERAGEIFS(DATOS!$K$2:$K$20000,DATOS!$A$2:$A$20000,M236,CONFIG_METADATA!$G$2:$G$20000,1,DATOS!$I$2:$I$20000,"Armonía"),"")))</f>
        <v/>
      </c>
      <c r="O236" t="str">
        <f>IF(M236="","",IF(M236="[FÓRMULA MANUAL]","",IFERROR(AVERAGEIFS(DATOS!$K$2:$K$20000,DATOS!$A$2:$A$20000,M236,CONFIG_METADATA!$G$2:$G$20000,1,DATOS!$I$2:$I$20000,"Orquesta/Banda/Conjunto"),"")))</f>
        <v/>
      </c>
      <c r="P236" t="str">
        <f>IF(M236="","",IF(M236="[FÓRMULA MANUAL]","",IFERROR(AVERAGEIFS(DATOS!$K$2:$K$20000,DATOS!$A$2:$A$20000,M236,CONFIG_METADATA!$G$2:$G$20000,1,DATOS!$I$2:$I$20000,"Música de Cámara"),"")))</f>
        <v/>
      </c>
      <c r="Q236" t="str">
        <f>IF(M236="","",IF(M236="[FÓRMULA MANUAL]","",IFERROR(SUMPRODUCT((DATOS!$A$2:$A$20000=M236)*(CONFIG_METADATA!$G$2:$G$20000=1)*(COUNTIF(CONFIG_ASIGNATURAS!$B$7:$B$27,DATOS!$I$2:$I$20000)&gt;0)*(DATOS!$K$2:$K$20000))/SUMPRODUCT((DATOS!$A$2:$A$20000=M236)*(CONFIG_METADATA!$G$2:$G$20000=1)*(COUNTIF(CONFIG_ASIGNATURAS!$B$7:$B$27,DATOS!$I$2:$I$20000)&gt;0)*1),"")))</f>
        <v/>
      </c>
      <c r="T236" t="str">
        <f>IF(S236="","",IF(S236="[FÓRMULA MANUAL]","",IFERROR(AVERAGEIFS(DATOS!$K$2:$K$20000,DATOS!$A$2:$A$20000,S236,CONFIG_METADATA!$G$2:$G$20000,1,DATOS!$I$2:$I$20000,"Armonía"),"")))</f>
        <v/>
      </c>
      <c r="U236" t="str">
        <f>IF(S236="","",IF(S236="[FÓRMULA MANUAL]","",IFERROR(AVERAGEIFS(DATOS!$K$2:$K$20000,DATOS!$A$2:$A$20000,S236,CONFIG_METADATA!$G$2:$G$20000,1,DATOS!$I$2:$I$20000,"Orquesta/Banda/Conjunto"),"")))</f>
        <v/>
      </c>
      <c r="V236" t="str">
        <f>IF(S236="","",IF(S236="[FÓRMULA MANUAL]","",IFERROR(AVERAGEIFS(DATOS!$K$2:$K$20000,DATOS!$A$2:$A$20000,S236,CONFIG_METADATA!$G$2:$G$20000,1,DATOS!$I$2:$I$20000,"Música de Cámara"),"")))</f>
        <v/>
      </c>
      <c r="W236" t="str">
        <f>IF(S236="","",IF(S236="[FÓRMULA MANUAL]","",IFERROR(SUMPRODUCT((DATOS!$A$2:$A$20000=S236)*(CONFIG_METADATA!$G$2:$G$20000=1)*(COUNTIF(CONFIG_ASIGNATURAS!$B$7:$B$27,DATOS!$I$2:$I$20000)&gt;0)*(DATOS!$K$2:$K$20000))/SUMPRODUCT((DATOS!$A$2:$A$20000=S236)*(CONFIG_METADATA!$G$2:$G$20000=1)*(COUNTIF(CONFIG_ASIGNATURAS!$B$7:$B$27,DATOS!$I$2:$I$20000)&gt;0)*1),"")))</f>
        <v/>
      </c>
      <c r="Z236" t="str">
        <f>IF(Y236="","",IF(Y236="[FÓRMULA MANUAL]","",IFERROR(AVERAGEIFS(DATOS!$K$2:$K$20000,DATOS!$A$2:$A$20000,Y236,CONFIG_METADATA!$G$2:$G$20000,1,DATOS!$I$2:$I$20000,"Análisis"),"")))</f>
        <v/>
      </c>
      <c r="AA236" t="str">
        <f>IF(Y236="","",IF(Y236="[FÓRMULA MANUAL]","",IFERROR(AVERAGEIFS(DATOS!$K$2:$K$20000,DATOS!$A$2:$A$20000,Y236,CONFIG_METADATA!$G$2:$G$20000,1,DATOS!$I$2:$I$20000,"Orquesta/Banda/Conjunto"),"")))</f>
        <v/>
      </c>
      <c r="AB236" t="str">
        <f>IF(Y236="","",IF(Y236="[FÓRMULA MANUAL]","",IFERROR(AVERAGEIFS(DATOS!$K$2:$K$20000,DATOS!$A$2:$A$20000,Y236,CONFIG_METADATA!$G$2:$G$20000,1,DATOS!$I$2:$I$20000,"Música de Cámara"),"")))</f>
        <v/>
      </c>
      <c r="AC236" t="str">
        <f>IF(Y236="","",IF(Y236="[FÓRMULA MANUAL]","",IFERROR(SUMPRODUCT((DATOS!$A$2:$A$20000=Y236)*(CONFIG_METADATA!$G$2:$G$20000=1)*(COUNTIF(CONFIG_ASIGNATURAS!$B$7:$B$27,DATOS!$I$2:$I$20000)&gt;0)*(DATOS!$K$2:$K$20000))/SUMPRODUCT((DATOS!$A$2:$A$20000=Y236)*(CONFIG_METADATA!$G$2:$G$20000=1)*(COUNTIF(CONFIG_ASIGNATURAS!$B$7:$B$27,DATOS!$I$2:$I$20000)&gt;0)*1),"")))</f>
        <v/>
      </c>
      <c r="AF236" t="str">
        <f>IF(AE236="","",IF(AE236="[FÓRMULA MANUAL]","",IFERROR(AVERAGEIFS(DATOS!$K$2:$K$20000,DATOS!$A$2:$A$20000,AE236,CONFIG_METADATA!$G$2:$G$20000,1,DATOS!$I$2:$I$20000,"Análisis"),"")))</f>
        <v/>
      </c>
      <c r="AG236" t="str">
        <f>IF(AE236="","",IF(AE236="[FÓRMULA MANUAL]","",IFERROR(AVERAGEIFS(DATOS!$K$2:$K$20000,DATOS!$A$2:$A$20000,AE236,CONFIG_METADATA!$G$2:$G$20000,1,DATOS!$I$2:$I$20000,"Orquesta/Banda/Conjunto"),"")))</f>
        <v/>
      </c>
      <c r="AH236" t="str">
        <f>IF(AE236="","",IF(AE236="[FÓRMULA MANUAL]","",IFERROR(AVERAGEIFS(DATOS!$K$2:$K$20000,DATOS!$A$2:$A$20000,AE236,CONFIG_METADATA!$G$2:$G$20000,1,DATOS!$I$2:$I$20000,"Música de Cámara"),"")))</f>
        <v/>
      </c>
      <c r="AI236" t="str">
        <f>IF(AE236="","",IF(AE236="[FÓRMULA MANUAL]","",IFERROR(SUMPRODUCT((DATOS!$A$2:$A$20000=AE236)*(CONFIG_METADATA!$G$2:$G$20000=1)*(COUNTIF(CONFIG_ASIGNATURAS!$B$7:$B$27,DATOS!$I$2:$I$20000)&gt;0)*(DATOS!$K$2:$K$20000))/SUMPRODUCT((DATOS!$A$2:$A$20000=AE236)*(CONFIG_METADATA!$G$2:$G$20000=1)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MANUAL]","",IFERROR(AVERAGEIFS(DATOS!$K$2:$K$20000,DATOS!$A$2:$A$20000,A237,CONFIG_METADATA!$G$2:$G$20000,1,DATOS!$I$2:$I$20000,"Lenguaje Musical"),"")))</f>
        <v/>
      </c>
      <c r="C237" t="str">
        <f>IF(A237="","",IF(A237="[FÓRMULA MANUAL]","",IFERROR(AVERAGEIFS(DATOS!$K$2:$K$20000,DATOS!$A$2:$A$20000,A237,CONFIG_METADATA!$G$2:$G$20000,1,DATOS!$I$2:$I$20000,"Orquesta/Banda/Conjunto"),"")))</f>
        <v/>
      </c>
      <c r="D237" t="str">
        <f>IF(A237="","",IF(A237="[FÓRMULA MANUAL]","",IFERROR(AVERAGEIFS(DATOS!$K$2:$K$20000,DATOS!$A$2:$A$20000,A237,CONFIG_METADATA!$G$2:$G$20000,1,DATOS!$I$2:$I$20000,"Conjunto"),"")))</f>
        <v/>
      </c>
      <c r="E237" t="str">
        <f>IF(A237="","",IF(A237="[FÓRMULA MANUAL]","",IFERROR(SUMPRODUCT((DATOS!$A$2:$A$20000=A237)*(CONFIG_METADATA!$G$2:$G$20000=1)*(COUNTIF(CONFIG_ASIGNATURAS!$B$7:$B$27,DATOS!$I$2:$I$20000)&gt;0)*(DATOS!$K$2:$K$20000))/SUMPRODUCT((DATOS!$A$2:$A$20000=A237)*(CONFIG_METADATA!$G$2:$G$20000=1)*(COUNTIF(CONFIG_ASIGNATURAS!$B$7:$B$27,DATOS!$I$2:$I$20000)&gt;0)*1),"")))</f>
        <v/>
      </c>
      <c r="H237" t="str">
        <f>IF(G237="","",IF(G237="[FÓRMULA MANUAL]","",IFERROR(AVERAGEIFS(DATOS!$K$2:$K$20000,DATOS!$A$2:$A$20000,G237,CONFIG_METADATA!$G$2:$G$20000,1,DATOS!$I$2:$I$20000,"Lenguaje Musical"),"")))</f>
        <v/>
      </c>
      <c r="I237" t="str">
        <f>IF(G237="","",IF(G237="[FÓRMULA MANUAL]","",IFERROR(AVERAGEIFS(DATOS!$K$2:$K$20000,DATOS!$A$2:$A$20000,G237,CONFIG_METADATA!$G$2:$G$20000,1,DATOS!$I$2:$I$20000,"Orquesta/Banda/Conjunto"),"")))</f>
        <v/>
      </c>
      <c r="J237" t="str">
        <f>IF(G237="","",IF(G237="[FÓRMULA MANUAL]","",IFERROR(AVERAGEIFS(DATOS!$K$2:$K$20000,DATOS!$A$2:$A$20000,G237,CONFIG_METADATA!$G$2:$G$20000,1,DATOS!$I$2:$I$20000,"Conjunto"),"")))</f>
        <v/>
      </c>
      <c r="K237" t="str">
        <f>IF(G237="","",IF(G237="[FÓRMULA MANUAL]","",IFERROR(SUMPRODUCT((DATOS!$A$2:$A$20000=G237)*(CONFIG_METADATA!$G$2:$G$20000=1)*(COUNTIF(CONFIG_ASIGNATURAS!$B$7:$B$27,DATOS!$I$2:$I$20000)&gt;0)*(DATOS!$K$2:$K$20000))/SUMPRODUCT((DATOS!$A$2:$A$20000=G237)*(CONFIG_METADATA!$G$2:$G$20000=1)*(COUNTIF(CONFIG_ASIGNATURAS!$B$7:$B$27,DATOS!$I$2:$I$20000)&gt;0)*1),"")))</f>
        <v/>
      </c>
      <c r="N237" t="str">
        <f>IF(M237="","",IF(M237="[FÓRMULA MANUAL]","",IFERROR(AVERAGEIFS(DATOS!$K$2:$K$20000,DATOS!$A$2:$A$20000,M237,CONFIG_METADATA!$G$2:$G$20000,1,DATOS!$I$2:$I$20000,"Armonía"),"")))</f>
        <v/>
      </c>
      <c r="O237" t="str">
        <f>IF(M237="","",IF(M237="[FÓRMULA MANUAL]","",IFERROR(AVERAGEIFS(DATOS!$K$2:$K$20000,DATOS!$A$2:$A$20000,M237,CONFIG_METADATA!$G$2:$G$20000,1,DATOS!$I$2:$I$20000,"Orquesta/Banda/Conjunto"),"")))</f>
        <v/>
      </c>
      <c r="P237" t="str">
        <f>IF(M237="","",IF(M237="[FÓRMULA MANUAL]","",IFERROR(AVERAGEIFS(DATOS!$K$2:$K$20000,DATOS!$A$2:$A$20000,M237,CONFIG_METADATA!$G$2:$G$20000,1,DATOS!$I$2:$I$20000,"Música de Cámara"),"")))</f>
        <v/>
      </c>
      <c r="Q237" t="str">
        <f>IF(M237="","",IF(M237="[FÓRMULA MANUAL]","",IFERROR(SUMPRODUCT((DATOS!$A$2:$A$20000=M237)*(CONFIG_METADATA!$G$2:$G$20000=1)*(COUNTIF(CONFIG_ASIGNATURAS!$B$7:$B$27,DATOS!$I$2:$I$20000)&gt;0)*(DATOS!$K$2:$K$20000))/SUMPRODUCT((DATOS!$A$2:$A$20000=M237)*(CONFIG_METADATA!$G$2:$G$20000=1)*(COUNTIF(CONFIG_ASIGNATURAS!$B$7:$B$27,DATOS!$I$2:$I$20000)&gt;0)*1),"")))</f>
        <v/>
      </c>
      <c r="T237" t="str">
        <f>IF(S237="","",IF(S237="[FÓRMULA MANUAL]","",IFERROR(AVERAGEIFS(DATOS!$K$2:$K$20000,DATOS!$A$2:$A$20000,S237,CONFIG_METADATA!$G$2:$G$20000,1,DATOS!$I$2:$I$20000,"Armonía"),"")))</f>
        <v/>
      </c>
      <c r="U237" t="str">
        <f>IF(S237="","",IF(S237="[FÓRMULA MANUAL]","",IFERROR(AVERAGEIFS(DATOS!$K$2:$K$20000,DATOS!$A$2:$A$20000,S237,CONFIG_METADATA!$G$2:$G$20000,1,DATOS!$I$2:$I$20000,"Orquesta/Banda/Conjunto"),"")))</f>
        <v/>
      </c>
      <c r="V237" t="str">
        <f>IF(S237="","",IF(S237="[FÓRMULA MANUAL]","",IFERROR(AVERAGEIFS(DATOS!$K$2:$K$20000,DATOS!$A$2:$A$20000,S237,CONFIG_METADATA!$G$2:$G$20000,1,DATOS!$I$2:$I$20000,"Música de Cámara"),"")))</f>
        <v/>
      </c>
      <c r="W237" t="str">
        <f>IF(S237="","",IF(S237="[FÓRMULA MANUAL]","",IFERROR(SUMPRODUCT((DATOS!$A$2:$A$20000=S237)*(CONFIG_METADATA!$G$2:$G$20000=1)*(COUNTIF(CONFIG_ASIGNATURAS!$B$7:$B$27,DATOS!$I$2:$I$20000)&gt;0)*(DATOS!$K$2:$K$20000))/SUMPRODUCT((DATOS!$A$2:$A$20000=S237)*(CONFIG_METADATA!$G$2:$G$20000=1)*(COUNTIF(CONFIG_ASIGNATURAS!$B$7:$B$27,DATOS!$I$2:$I$20000)&gt;0)*1),"")))</f>
        <v/>
      </c>
      <c r="Z237" t="str">
        <f>IF(Y237="","",IF(Y237="[FÓRMULA MANUAL]","",IFERROR(AVERAGEIFS(DATOS!$K$2:$K$20000,DATOS!$A$2:$A$20000,Y237,CONFIG_METADATA!$G$2:$G$20000,1,DATOS!$I$2:$I$20000,"Análisis"),"")))</f>
        <v/>
      </c>
      <c r="AA237" t="str">
        <f>IF(Y237="","",IF(Y237="[FÓRMULA MANUAL]","",IFERROR(AVERAGEIFS(DATOS!$K$2:$K$20000,DATOS!$A$2:$A$20000,Y237,CONFIG_METADATA!$G$2:$G$20000,1,DATOS!$I$2:$I$20000,"Orquesta/Banda/Conjunto"),"")))</f>
        <v/>
      </c>
      <c r="AB237" t="str">
        <f>IF(Y237="","",IF(Y237="[FÓRMULA MANUAL]","",IFERROR(AVERAGEIFS(DATOS!$K$2:$K$20000,DATOS!$A$2:$A$20000,Y237,CONFIG_METADATA!$G$2:$G$20000,1,DATOS!$I$2:$I$20000,"Música de Cámara"),"")))</f>
        <v/>
      </c>
      <c r="AC237" t="str">
        <f>IF(Y237="","",IF(Y237="[FÓRMULA MANUAL]","",IFERROR(SUMPRODUCT((DATOS!$A$2:$A$20000=Y237)*(CONFIG_METADATA!$G$2:$G$20000=1)*(COUNTIF(CONFIG_ASIGNATURAS!$B$7:$B$27,DATOS!$I$2:$I$20000)&gt;0)*(DATOS!$K$2:$K$20000))/SUMPRODUCT((DATOS!$A$2:$A$20000=Y237)*(CONFIG_METADATA!$G$2:$G$20000=1)*(COUNTIF(CONFIG_ASIGNATURAS!$B$7:$B$27,DATOS!$I$2:$I$20000)&gt;0)*1),"")))</f>
        <v/>
      </c>
      <c r="AF237" t="str">
        <f>IF(AE237="","",IF(AE237="[FÓRMULA MANUAL]","",IFERROR(AVERAGEIFS(DATOS!$K$2:$K$20000,DATOS!$A$2:$A$20000,AE237,CONFIG_METADATA!$G$2:$G$20000,1,DATOS!$I$2:$I$20000,"Análisis"),"")))</f>
        <v/>
      </c>
      <c r="AG237" t="str">
        <f>IF(AE237="","",IF(AE237="[FÓRMULA MANUAL]","",IFERROR(AVERAGEIFS(DATOS!$K$2:$K$20000,DATOS!$A$2:$A$20000,AE237,CONFIG_METADATA!$G$2:$G$20000,1,DATOS!$I$2:$I$20000,"Orquesta/Banda/Conjunto"),"")))</f>
        <v/>
      </c>
      <c r="AH237" t="str">
        <f>IF(AE237="","",IF(AE237="[FÓRMULA MANUAL]","",IFERROR(AVERAGEIFS(DATOS!$K$2:$K$20000,DATOS!$A$2:$A$20000,AE237,CONFIG_METADATA!$G$2:$G$20000,1,DATOS!$I$2:$I$20000,"Música de Cámara"),"")))</f>
        <v/>
      </c>
      <c r="AI237" t="str">
        <f>IF(AE237="","",IF(AE237="[FÓRMULA MANUAL]","",IFERROR(SUMPRODUCT((DATOS!$A$2:$A$20000=AE237)*(CONFIG_METADATA!$G$2:$G$20000=1)*(COUNTIF(CONFIG_ASIGNATURAS!$B$7:$B$27,DATOS!$I$2:$I$20000)&gt;0)*(DATOS!$K$2:$K$20000))/SUMPRODUCT((DATOS!$A$2:$A$20000=AE237)*(CONFIG_METADATA!$G$2:$G$20000=1)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MANUAL]","",IFERROR(AVERAGEIFS(DATOS!$K$2:$K$20000,DATOS!$A$2:$A$20000,A238,CONFIG_METADATA!$G$2:$G$20000,1,DATOS!$I$2:$I$20000,"Lenguaje Musical"),"")))</f>
        <v/>
      </c>
      <c r="C238" t="str">
        <f>IF(A238="","",IF(A238="[FÓRMULA MANUAL]","",IFERROR(AVERAGEIFS(DATOS!$K$2:$K$20000,DATOS!$A$2:$A$20000,A238,CONFIG_METADATA!$G$2:$G$20000,1,DATOS!$I$2:$I$20000,"Orquesta/Banda/Conjunto"),"")))</f>
        <v/>
      </c>
      <c r="D238" t="str">
        <f>IF(A238="","",IF(A238="[FÓRMULA MANUAL]","",IFERROR(AVERAGEIFS(DATOS!$K$2:$K$20000,DATOS!$A$2:$A$20000,A238,CONFIG_METADATA!$G$2:$G$20000,1,DATOS!$I$2:$I$20000,"Conjunto"),"")))</f>
        <v/>
      </c>
      <c r="E238" t="str">
        <f>IF(A238="","",IF(A238="[FÓRMULA MANUAL]","",IFERROR(SUMPRODUCT((DATOS!$A$2:$A$20000=A238)*(CONFIG_METADATA!$G$2:$G$20000=1)*(COUNTIF(CONFIG_ASIGNATURAS!$B$7:$B$27,DATOS!$I$2:$I$20000)&gt;0)*(DATOS!$K$2:$K$20000))/SUMPRODUCT((DATOS!$A$2:$A$20000=A238)*(CONFIG_METADATA!$G$2:$G$20000=1)*(COUNTIF(CONFIG_ASIGNATURAS!$B$7:$B$27,DATOS!$I$2:$I$20000)&gt;0)*1),"")))</f>
        <v/>
      </c>
      <c r="H238" t="str">
        <f>IF(G238="","",IF(G238="[FÓRMULA MANUAL]","",IFERROR(AVERAGEIFS(DATOS!$K$2:$K$20000,DATOS!$A$2:$A$20000,G238,CONFIG_METADATA!$G$2:$G$20000,1,DATOS!$I$2:$I$20000,"Lenguaje Musical"),"")))</f>
        <v/>
      </c>
      <c r="I238" t="str">
        <f>IF(G238="","",IF(G238="[FÓRMULA MANUAL]","",IFERROR(AVERAGEIFS(DATOS!$K$2:$K$20000,DATOS!$A$2:$A$20000,G238,CONFIG_METADATA!$G$2:$G$20000,1,DATOS!$I$2:$I$20000,"Orquesta/Banda/Conjunto"),"")))</f>
        <v/>
      </c>
      <c r="J238" t="str">
        <f>IF(G238="","",IF(G238="[FÓRMULA MANUAL]","",IFERROR(AVERAGEIFS(DATOS!$K$2:$K$20000,DATOS!$A$2:$A$20000,G238,CONFIG_METADATA!$G$2:$G$20000,1,DATOS!$I$2:$I$20000,"Conjunto"),"")))</f>
        <v/>
      </c>
      <c r="K238" t="str">
        <f>IF(G238="","",IF(G238="[FÓRMULA MANUAL]","",IFERROR(SUMPRODUCT((DATOS!$A$2:$A$20000=G238)*(CONFIG_METADATA!$G$2:$G$20000=1)*(COUNTIF(CONFIG_ASIGNATURAS!$B$7:$B$27,DATOS!$I$2:$I$20000)&gt;0)*(DATOS!$K$2:$K$20000))/SUMPRODUCT((DATOS!$A$2:$A$20000=G238)*(CONFIG_METADATA!$G$2:$G$20000=1)*(COUNTIF(CONFIG_ASIGNATURAS!$B$7:$B$27,DATOS!$I$2:$I$20000)&gt;0)*1),"")))</f>
        <v/>
      </c>
      <c r="N238" t="str">
        <f>IF(M238="","",IF(M238="[FÓRMULA MANUAL]","",IFERROR(AVERAGEIFS(DATOS!$K$2:$K$20000,DATOS!$A$2:$A$20000,M238,CONFIG_METADATA!$G$2:$G$20000,1,DATOS!$I$2:$I$20000,"Armonía"),"")))</f>
        <v/>
      </c>
      <c r="O238" t="str">
        <f>IF(M238="","",IF(M238="[FÓRMULA MANUAL]","",IFERROR(AVERAGEIFS(DATOS!$K$2:$K$20000,DATOS!$A$2:$A$20000,M238,CONFIG_METADATA!$G$2:$G$20000,1,DATOS!$I$2:$I$20000,"Orquesta/Banda/Conjunto"),"")))</f>
        <v/>
      </c>
      <c r="P238" t="str">
        <f>IF(M238="","",IF(M238="[FÓRMULA MANUAL]","",IFERROR(AVERAGEIFS(DATOS!$K$2:$K$20000,DATOS!$A$2:$A$20000,M238,CONFIG_METADATA!$G$2:$G$20000,1,DATOS!$I$2:$I$20000,"Música de Cámara"),"")))</f>
        <v/>
      </c>
      <c r="Q238" t="str">
        <f>IF(M238="","",IF(M238="[FÓRMULA MANUAL]","",IFERROR(SUMPRODUCT((DATOS!$A$2:$A$20000=M238)*(CONFIG_METADATA!$G$2:$G$20000=1)*(COUNTIF(CONFIG_ASIGNATURAS!$B$7:$B$27,DATOS!$I$2:$I$20000)&gt;0)*(DATOS!$K$2:$K$20000))/SUMPRODUCT((DATOS!$A$2:$A$20000=M238)*(CONFIG_METADATA!$G$2:$G$20000=1)*(COUNTIF(CONFIG_ASIGNATURAS!$B$7:$B$27,DATOS!$I$2:$I$20000)&gt;0)*1),"")))</f>
        <v/>
      </c>
      <c r="T238" t="str">
        <f>IF(S238="","",IF(S238="[FÓRMULA MANUAL]","",IFERROR(AVERAGEIFS(DATOS!$K$2:$K$20000,DATOS!$A$2:$A$20000,S238,CONFIG_METADATA!$G$2:$G$20000,1,DATOS!$I$2:$I$20000,"Armonía"),"")))</f>
        <v/>
      </c>
      <c r="U238" t="str">
        <f>IF(S238="","",IF(S238="[FÓRMULA MANUAL]","",IFERROR(AVERAGEIFS(DATOS!$K$2:$K$20000,DATOS!$A$2:$A$20000,S238,CONFIG_METADATA!$G$2:$G$20000,1,DATOS!$I$2:$I$20000,"Orquesta/Banda/Conjunto"),"")))</f>
        <v/>
      </c>
      <c r="V238" t="str">
        <f>IF(S238="","",IF(S238="[FÓRMULA MANUAL]","",IFERROR(AVERAGEIFS(DATOS!$K$2:$K$20000,DATOS!$A$2:$A$20000,S238,CONFIG_METADATA!$G$2:$G$20000,1,DATOS!$I$2:$I$20000,"Música de Cámara"),"")))</f>
        <v/>
      </c>
      <c r="W238" t="str">
        <f>IF(S238="","",IF(S238="[FÓRMULA MANUAL]","",IFERROR(SUMPRODUCT((DATOS!$A$2:$A$20000=S238)*(CONFIG_METADATA!$G$2:$G$20000=1)*(COUNTIF(CONFIG_ASIGNATURAS!$B$7:$B$27,DATOS!$I$2:$I$20000)&gt;0)*(DATOS!$K$2:$K$20000))/SUMPRODUCT((DATOS!$A$2:$A$20000=S238)*(CONFIG_METADATA!$G$2:$G$20000=1)*(COUNTIF(CONFIG_ASIGNATURAS!$B$7:$B$27,DATOS!$I$2:$I$20000)&gt;0)*1),"")))</f>
        <v/>
      </c>
      <c r="Z238" t="str">
        <f>IF(Y238="","",IF(Y238="[FÓRMULA MANUAL]","",IFERROR(AVERAGEIFS(DATOS!$K$2:$K$20000,DATOS!$A$2:$A$20000,Y238,CONFIG_METADATA!$G$2:$G$20000,1,DATOS!$I$2:$I$20000,"Análisis"),"")))</f>
        <v/>
      </c>
      <c r="AA238" t="str">
        <f>IF(Y238="","",IF(Y238="[FÓRMULA MANUAL]","",IFERROR(AVERAGEIFS(DATOS!$K$2:$K$20000,DATOS!$A$2:$A$20000,Y238,CONFIG_METADATA!$G$2:$G$20000,1,DATOS!$I$2:$I$20000,"Orquesta/Banda/Conjunto"),"")))</f>
        <v/>
      </c>
      <c r="AB238" t="str">
        <f>IF(Y238="","",IF(Y238="[FÓRMULA MANUAL]","",IFERROR(AVERAGEIFS(DATOS!$K$2:$K$20000,DATOS!$A$2:$A$20000,Y238,CONFIG_METADATA!$G$2:$G$20000,1,DATOS!$I$2:$I$20000,"Música de Cámara"),"")))</f>
        <v/>
      </c>
      <c r="AC238" t="str">
        <f>IF(Y238="","",IF(Y238="[FÓRMULA MANUAL]","",IFERROR(SUMPRODUCT((DATOS!$A$2:$A$20000=Y238)*(CONFIG_METADATA!$G$2:$G$20000=1)*(COUNTIF(CONFIG_ASIGNATURAS!$B$7:$B$27,DATOS!$I$2:$I$20000)&gt;0)*(DATOS!$K$2:$K$20000))/SUMPRODUCT((DATOS!$A$2:$A$20000=Y238)*(CONFIG_METADATA!$G$2:$G$20000=1)*(COUNTIF(CONFIG_ASIGNATURAS!$B$7:$B$27,DATOS!$I$2:$I$20000)&gt;0)*1),"")))</f>
        <v/>
      </c>
      <c r="AF238" t="str">
        <f>IF(AE238="","",IF(AE238="[FÓRMULA MANUAL]","",IFERROR(AVERAGEIFS(DATOS!$K$2:$K$20000,DATOS!$A$2:$A$20000,AE238,CONFIG_METADATA!$G$2:$G$20000,1,DATOS!$I$2:$I$20000,"Análisis"),"")))</f>
        <v/>
      </c>
      <c r="AG238" t="str">
        <f>IF(AE238="","",IF(AE238="[FÓRMULA MANUAL]","",IFERROR(AVERAGEIFS(DATOS!$K$2:$K$20000,DATOS!$A$2:$A$20000,AE238,CONFIG_METADATA!$G$2:$G$20000,1,DATOS!$I$2:$I$20000,"Orquesta/Banda/Conjunto"),"")))</f>
        <v/>
      </c>
      <c r="AH238" t="str">
        <f>IF(AE238="","",IF(AE238="[FÓRMULA MANUAL]","",IFERROR(AVERAGEIFS(DATOS!$K$2:$K$20000,DATOS!$A$2:$A$20000,AE238,CONFIG_METADATA!$G$2:$G$20000,1,DATOS!$I$2:$I$20000,"Música de Cámara"),"")))</f>
        <v/>
      </c>
      <c r="AI238" t="str">
        <f>IF(AE238="","",IF(AE238="[FÓRMULA MANUAL]","",IFERROR(SUMPRODUCT((DATOS!$A$2:$A$20000=AE238)*(CONFIG_METADATA!$G$2:$G$20000=1)*(COUNTIF(CONFIG_ASIGNATURAS!$B$7:$B$27,DATOS!$I$2:$I$20000)&gt;0)*(DATOS!$K$2:$K$20000))/SUMPRODUCT((DATOS!$A$2:$A$20000=AE238)*(CONFIG_METADATA!$G$2:$G$20000=1)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MANUAL]","",IFERROR(AVERAGEIFS(DATOS!$K$2:$K$20000,DATOS!$A$2:$A$20000,A239,CONFIG_METADATA!$G$2:$G$20000,1,DATOS!$I$2:$I$20000,"Lenguaje Musical"),"")))</f>
        <v/>
      </c>
      <c r="C239" t="str">
        <f>IF(A239="","",IF(A239="[FÓRMULA MANUAL]","",IFERROR(AVERAGEIFS(DATOS!$K$2:$K$20000,DATOS!$A$2:$A$20000,A239,CONFIG_METADATA!$G$2:$G$20000,1,DATOS!$I$2:$I$20000,"Orquesta/Banda/Conjunto"),"")))</f>
        <v/>
      </c>
      <c r="D239" t="str">
        <f>IF(A239="","",IF(A239="[FÓRMULA MANUAL]","",IFERROR(AVERAGEIFS(DATOS!$K$2:$K$20000,DATOS!$A$2:$A$20000,A239,CONFIG_METADATA!$G$2:$G$20000,1,DATOS!$I$2:$I$20000,"Conjunto"),"")))</f>
        <v/>
      </c>
      <c r="E239" t="str">
        <f>IF(A239="","",IF(A239="[FÓRMULA MANUAL]","",IFERROR(SUMPRODUCT((DATOS!$A$2:$A$20000=A239)*(CONFIG_METADATA!$G$2:$G$20000=1)*(COUNTIF(CONFIG_ASIGNATURAS!$B$7:$B$27,DATOS!$I$2:$I$20000)&gt;0)*(DATOS!$K$2:$K$20000))/SUMPRODUCT((DATOS!$A$2:$A$20000=A239)*(CONFIG_METADATA!$G$2:$G$20000=1)*(COUNTIF(CONFIG_ASIGNATURAS!$B$7:$B$27,DATOS!$I$2:$I$20000)&gt;0)*1),"")))</f>
        <v/>
      </c>
      <c r="H239" t="str">
        <f>IF(G239="","",IF(G239="[FÓRMULA MANUAL]","",IFERROR(AVERAGEIFS(DATOS!$K$2:$K$20000,DATOS!$A$2:$A$20000,G239,CONFIG_METADATA!$G$2:$G$20000,1,DATOS!$I$2:$I$20000,"Lenguaje Musical"),"")))</f>
        <v/>
      </c>
      <c r="I239" t="str">
        <f>IF(G239="","",IF(G239="[FÓRMULA MANUAL]","",IFERROR(AVERAGEIFS(DATOS!$K$2:$K$20000,DATOS!$A$2:$A$20000,G239,CONFIG_METADATA!$G$2:$G$20000,1,DATOS!$I$2:$I$20000,"Orquesta/Banda/Conjunto"),"")))</f>
        <v/>
      </c>
      <c r="J239" t="str">
        <f>IF(G239="","",IF(G239="[FÓRMULA MANUAL]","",IFERROR(AVERAGEIFS(DATOS!$K$2:$K$20000,DATOS!$A$2:$A$20000,G239,CONFIG_METADATA!$G$2:$G$20000,1,DATOS!$I$2:$I$20000,"Conjunto"),"")))</f>
        <v/>
      </c>
      <c r="K239" t="str">
        <f>IF(G239="","",IF(G239="[FÓRMULA MANUAL]","",IFERROR(SUMPRODUCT((DATOS!$A$2:$A$20000=G239)*(CONFIG_METADATA!$G$2:$G$20000=1)*(COUNTIF(CONFIG_ASIGNATURAS!$B$7:$B$27,DATOS!$I$2:$I$20000)&gt;0)*(DATOS!$K$2:$K$20000))/SUMPRODUCT((DATOS!$A$2:$A$20000=G239)*(CONFIG_METADATA!$G$2:$G$20000=1)*(COUNTIF(CONFIG_ASIGNATURAS!$B$7:$B$27,DATOS!$I$2:$I$20000)&gt;0)*1),"")))</f>
        <v/>
      </c>
      <c r="N239" t="str">
        <f>IF(M239="","",IF(M239="[FÓRMULA MANUAL]","",IFERROR(AVERAGEIFS(DATOS!$K$2:$K$20000,DATOS!$A$2:$A$20000,M239,CONFIG_METADATA!$G$2:$G$20000,1,DATOS!$I$2:$I$20000,"Armonía"),"")))</f>
        <v/>
      </c>
      <c r="O239" t="str">
        <f>IF(M239="","",IF(M239="[FÓRMULA MANUAL]","",IFERROR(AVERAGEIFS(DATOS!$K$2:$K$20000,DATOS!$A$2:$A$20000,M239,CONFIG_METADATA!$G$2:$G$20000,1,DATOS!$I$2:$I$20000,"Orquesta/Banda/Conjunto"),"")))</f>
        <v/>
      </c>
      <c r="P239" t="str">
        <f>IF(M239="","",IF(M239="[FÓRMULA MANUAL]","",IFERROR(AVERAGEIFS(DATOS!$K$2:$K$20000,DATOS!$A$2:$A$20000,M239,CONFIG_METADATA!$G$2:$G$20000,1,DATOS!$I$2:$I$20000,"Música de Cámara"),"")))</f>
        <v/>
      </c>
      <c r="Q239" t="str">
        <f>IF(M239="","",IF(M239="[FÓRMULA MANUAL]","",IFERROR(SUMPRODUCT((DATOS!$A$2:$A$20000=M239)*(CONFIG_METADATA!$G$2:$G$20000=1)*(COUNTIF(CONFIG_ASIGNATURAS!$B$7:$B$27,DATOS!$I$2:$I$20000)&gt;0)*(DATOS!$K$2:$K$20000))/SUMPRODUCT((DATOS!$A$2:$A$20000=M239)*(CONFIG_METADATA!$G$2:$G$20000=1)*(COUNTIF(CONFIG_ASIGNATURAS!$B$7:$B$27,DATOS!$I$2:$I$20000)&gt;0)*1),"")))</f>
        <v/>
      </c>
      <c r="T239" t="str">
        <f>IF(S239="","",IF(S239="[FÓRMULA MANUAL]","",IFERROR(AVERAGEIFS(DATOS!$K$2:$K$20000,DATOS!$A$2:$A$20000,S239,CONFIG_METADATA!$G$2:$G$20000,1,DATOS!$I$2:$I$20000,"Armonía"),"")))</f>
        <v/>
      </c>
      <c r="U239" t="str">
        <f>IF(S239="","",IF(S239="[FÓRMULA MANUAL]","",IFERROR(AVERAGEIFS(DATOS!$K$2:$K$20000,DATOS!$A$2:$A$20000,S239,CONFIG_METADATA!$G$2:$G$20000,1,DATOS!$I$2:$I$20000,"Orquesta/Banda/Conjunto"),"")))</f>
        <v/>
      </c>
      <c r="V239" t="str">
        <f>IF(S239="","",IF(S239="[FÓRMULA MANUAL]","",IFERROR(AVERAGEIFS(DATOS!$K$2:$K$20000,DATOS!$A$2:$A$20000,S239,CONFIG_METADATA!$G$2:$G$20000,1,DATOS!$I$2:$I$20000,"Música de Cámara"),"")))</f>
        <v/>
      </c>
      <c r="W239" t="str">
        <f>IF(S239="","",IF(S239="[FÓRMULA MANUAL]","",IFERROR(SUMPRODUCT((DATOS!$A$2:$A$20000=S239)*(CONFIG_METADATA!$G$2:$G$20000=1)*(COUNTIF(CONFIG_ASIGNATURAS!$B$7:$B$27,DATOS!$I$2:$I$20000)&gt;0)*(DATOS!$K$2:$K$20000))/SUMPRODUCT((DATOS!$A$2:$A$20000=S239)*(CONFIG_METADATA!$G$2:$G$20000=1)*(COUNTIF(CONFIG_ASIGNATURAS!$B$7:$B$27,DATOS!$I$2:$I$20000)&gt;0)*1),"")))</f>
        <v/>
      </c>
      <c r="Z239" t="str">
        <f>IF(Y239="","",IF(Y239="[FÓRMULA MANUAL]","",IFERROR(AVERAGEIFS(DATOS!$K$2:$K$20000,DATOS!$A$2:$A$20000,Y239,CONFIG_METADATA!$G$2:$G$20000,1,DATOS!$I$2:$I$20000,"Análisis"),"")))</f>
        <v/>
      </c>
      <c r="AA239" t="str">
        <f>IF(Y239="","",IF(Y239="[FÓRMULA MANUAL]","",IFERROR(AVERAGEIFS(DATOS!$K$2:$K$20000,DATOS!$A$2:$A$20000,Y239,CONFIG_METADATA!$G$2:$G$20000,1,DATOS!$I$2:$I$20000,"Orquesta/Banda/Conjunto"),"")))</f>
        <v/>
      </c>
      <c r="AB239" t="str">
        <f>IF(Y239="","",IF(Y239="[FÓRMULA MANUAL]","",IFERROR(AVERAGEIFS(DATOS!$K$2:$K$20000,DATOS!$A$2:$A$20000,Y239,CONFIG_METADATA!$G$2:$G$20000,1,DATOS!$I$2:$I$20000,"Música de Cámara"),"")))</f>
        <v/>
      </c>
      <c r="AC239" t="str">
        <f>IF(Y239="","",IF(Y239="[FÓRMULA MANUAL]","",IFERROR(SUMPRODUCT((DATOS!$A$2:$A$20000=Y239)*(CONFIG_METADATA!$G$2:$G$20000=1)*(COUNTIF(CONFIG_ASIGNATURAS!$B$7:$B$27,DATOS!$I$2:$I$20000)&gt;0)*(DATOS!$K$2:$K$20000))/SUMPRODUCT((DATOS!$A$2:$A$20000=Y239)*(CONFIG_METADATA!$G$2:$G$20000=1)*(COUNTIF(CONFIG_ASIGNATURAS!$B$7:$B$27,DATOS!$I$2:$I$20000)&gt;0)*1),"")))</f>
        <v/>
      </c>
      <c r="AF239" t="str">
        <f>IF(AE239="","",IF(AE239="[FÓRMULA MANUAL]","",IFERROR(AVERAGEIFS(DATOS!$K$2:$K$20000,DATOS!$A$2:$A$20000,AE239,CONFIG_METADATA!$G$2:$G$20000,1,DATOS!$I$2:$I$20000,"Análisis"),"")))</f>
        <v/>
      </c>
      <c r="AG239" t="str">
        <f>IF(AE239="","",IF(AE239="[FÓRMULA MANUAL]","",IFERROR(AVERAGEIFS(DATOS!$K$2:$K$20000,DATOS!$A$2:$A$20000,AE239,CONFIG_METADATA!$G$2:$G$20000,1,DATOS!$I$2:$I$20000,"Orquesta/Banda/Conjunto"),"")))</f>
        <v/>
      </c>
      <c r="AH239" t="str">
        <f>IF(AE239="","",IF(AE239="[FÓRMULA MANUAL]","",IFERROR(AVERAGEIFS(DATOS!$K$2:$K$20000,DATOS!$A$2:$A$20000,AE239,CONFIG_METADATA!$G$2:$G$20000,1,DATOS!$I$2:$I$20000,"Música de Cámara"),"")))</f>
        <v/>
      </c>
      <c r="AI239" t="str">
        <f>IF(AE239="","",IF(AE239="[FÓRMULA MANUAL]","",IFERROR(SUMPRODUCT((DATOS!$A$2:$A$20000=AE239)*(CONFIG_METADATA!$G$2:$G$20000=1)*(COUNTIF(CONFIG_ASIGNATURAS!$B$7:$B$27,DATOS!$I$2:$I$20000)&gt;0)*(DATOS!$K$2:$K$20000))/SUMPRODUCT((DATOS!$A$2:$A$20000=AE239)*(CONFIG_METADATA!$G$2:$G$20000=1)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MANUAL]","",IFERROR(AVERAGEIFS(DATOS!$K$2:$K$20000,DATOS!$A$2:$A$20000,A240,CONFIG_METADATA!$G$2:$G$20000,1,DATOS!$I$2:$I$20000,"Lenguaje Musical"),"")))</f>
        <v/>
      </c>
      <c r="C240" t="str">
        <f>IF(A240="","",IF(A240="[FÓRMULA MANUAL]","",IFERROR(AVERAGEIFS(DATOS!$K$2:$K$20000,DATOS!$A$2:$A$20000,A240,CONFIG_METADATA!$G$2:$G$20000,1,DATOS!$I$2:$I$20000,"Orquesta/Banda/Conjunto"),"")))</f>
        <v/>
      </c>
      <c r="D240" t="str">
        <f>IF(A240="","",IF(A240="[FÓRMULA MANUAL]","",IFERROR(AVERAGEIFS(DATOS!$K$2:$K$20000,DATOS!$A$2:$A$20000,A240,CONFIG_METADATA!$G$2:$G$20000,1,DATOS!$I$2:$I$20000,"Conjunto"),"")))</f>
        <v/>
      </c>
      <c r="E240" t="str">
        <f>IF(A240="","",IF(A240="[FÓRMULA MANUAL]","",IFERROR(SUMPRODUCT((DATOS!$A$2:$A$20000=A240)*(CONFIG_METADATA!$G$2:$G$20000=1)*(COUNTIF(CONFIG_ASIGNATURAS!$B$7:$B$27,DATOS!$I$2:$I$20000)&gt;0)*(DATOS!$K$2:$K$20000))/SUMPRODUCT((DATOS!$A$2:$A$20000=A240)*(CONFIG_METADATA!$G$2:$G$20000=1)*(COUNTIF(CONFIG_ASIGNATURAS!$B$7:$B$27,DATOS!$I$2:$I$20000)&gt;0)*1),"")))</f>
        <v/>
      </c>
      <c r="H240" t="str">
        <f>IF(G240="","",IF(G240="[FÓRMULA MANUAL]","",IFERROR(AVERAGEIFS(DATOS!$K$2:$K$20000,DATOS!$A$2:$A$20000,G240,CONFIG_METADATA!$G$2:$G$20000,1,DATOS!$I$2:$I$20000,"Lenguaje Musical"),"")))</f>
        <v/>
      </c>
      <c r="I240" t="str">
        <f>IF(G240="","",IF(G240="[FÓRMULA MANUAL]","",IFERROR(AVERAGEIFS(DATOS!$K$2:$K$20000,DATOS!$A$2:$A$20000,G240,CONFIG_METADATA!$G$2:$G$20000,1,DATOS!$I$2:$I$20000,"Orquesta/Banda/Conjunto"),"")))</f>
        <v/>
      </c>
      <c r="J240" t="str">
        <f>IF(G240="","",IF(G240="[FÓRMULA MANUAL]","",IFERROR(AVERAGEIFS(DATOS!$K$2:$K$20000,DATOS!$A$2:$A$20000,G240,CONFIG_METADATA!$G$2:$G$20000,1,DATOS!$I$2:$I$20000,"Conjunto"),"")))</f>
        <v/>
      </c>
      <c r="K240" t="str">
        <f>IF(G240="","",IF(G240="[FÓRMULA MANUAL]","",IFERROR(SUMPRODUCT((DATOS!$A$2:$A$20000=G240)*(CONFIG_METADATA!$G$2:$G$20000=1)*(COUNTIF(CONFIG_ASIGNATURAS!$B$7:$B$27,DATOS!$I$2:$I$20000)&gt;0)*(DATOS!$K$2:$K$20000))/SUMPRODUCT((DATOS!$A$2:$A$20000=G240)*(CONFIG_METADATA!$G$2:$G$20000=1)*(COUNTIF(CONFIG_ASIGNATURAS!$B$7:$B$27,DATOS!$I$2:$I$20000)&gt;0)*1),"")))</f>
        <v/>
      </c>
      <c r="N240" t="str">
        <f>IF(M240="","",IF(M240="[FÓRMULA MANUAL]","",IFERROR(AVERAGEIFS(DATOS!$K$2:$K$20000,DATOS!$A$2:$A$20000,M240,CONFIG_METADATA!$G$2:$G$20000,1,DATOS!$I$2:$I$20000,"Armonía"),"")))</f>
        <v/>
      </c>
      <c r="O240" t="str">
        <f>IF(M240="","",IF(M240="[FÓRMULA MANUAL]","",IFERROR(AVERAGEIFS(DATOS!$K$2:$K$20000,DATOS!$A$2:$A$20000,M240,CONFIG_METADATA!$G$2:$G$20000,1,DATOS!$I$2:$I$20000,"Orquesta/Banda/Conjunto"),"")))</f>
        <v/>
      </c>
      <c r="P240" t="str">
        <f>IF(M240="","",IF(M240="[FÓRMULA MANUAL]","",IFERROR(AVERAGEIFS(DATOS!$K$2:$K$20000,DATOS!$A$2:$A$20000,M240,CONFIG_METADATA!$G$2:$G$20000,1,DATOS!$I$2:$I$20000,"Música de Cámara"),"")))</f>
        <v/>
      </c>
      <c r="Q240" t="str">
        <f>IF(M240="","",IF(M240="[FÓRMULA MANUAL]","",IFERROR(SUMPRODUCT((DATOS!$A$2:$A$20000=M240)*(CONFIG_METADATA!$G$2:$G$20000=1)*(COUNTIF(CONFIG_ASIGNATURAS!$B$7:$B$27,DATOS!$I$2:$I$20000)&gt;0)*(DATOS!$K$2:$K$20000))/SUMPRODUCT((DATOS!$A$2:$A$20000=M240)*(CONFIG_METADATA!$G$2:$G$20000=1)*(COUNTIF(CONFIG_ASIGNATURAS!$B$7:$B$27,DATOS!$I$2:$I$20000)&gt;0)*1),"")))</f>
        <v/>
      </c>
      <c r="T240" t="str">
        <f>IF(S240="","",IF(S240="[FÓRMULA MANUAL]","",IFERROR(AVERAGEIFS(DATOS!$K$2:$K$20000,DATOS!$A$2:$A$20000,S240,CONFIG_METADATA!$G$2:$G$20000,1,DATOS!$I$2:$I$20000,"Armonía"),"")))</f>
        <v/>
      </c>
      <c r="U240" t="str">
        <f>IF(S240="","",IF(S240="[FÓRMULA MANUAL]","",IFERROR(AVERAGEIFS(DATOS!$K$2:$K$20000,DATOS!$A$2:$A$20000,S240,CONFIG_METADATA!$G$2:$G$20000,1,DATOS!$I$2:$I$20000,"Orquesta/Banda/Conjunto"),"")))</f>
        <v/>
      </c>
      <c r="V240" t="str">
        <f>IF(S240="","",IF(S240="[FÓRMULA MANUAL]","",IFERROR(AVERAGEIFS(DATOS!$K$2:$K$20000,DATOS!$A$2:$A$20000,S240,CONFIG_METADATA!$G$2:$G$20000,1,DATOS!$I$2:$I$20000,"Música de Cámara"),"")))</f>
        <v/>
      </c>
      <c r="W240" t="str">
        <f>IF(S240="","",IF(S240="[FÓRMULA MANUAL]","",IFERROR(SUMPRODUCT((DATOS!$A$2:$A$20000=S240)*(CONFIG_METADATA!$G$2:$G$20000=1)*(COUNTIF(CONFIG_ASIGNATURAS!$B$7:$B$27,DATOS!$I$2:$I$20000)&gt;0)*(DATOS!$K$2:$K$20000))/SUMPRODUCT((DATOS!$A$2:$A$20000=S240)*(CONFIG_METADATA!$G$2:$G$20000=1)*(COUNTIF(CONFIG_ASIGNATURAS!$B$7:$B$27,DATOS!$I$2:$I$20000)&gt;0)*1),"")))</f>
        <v/>
      </c>
      <c r="Z240" t="str">
        <f>IF(Y240="","",IF(Y240="[FÓRMULA MANUAL]","",IFERROR(AVERAGEIFS(DATOS!$K$2:$K$20000,DATOS!$A$2:$A$20000,Y240,CONFIG_METADATA!$G$2:$G$20000,1,DATOS!$I$2:$I$20000,"Análisis"),"")))</f>
        <v/>
      </c>
      <c r="AA240" t="str">
        <f>IF(Y240="","",IF(Y240="[FÓRMULA MANUAL]","",IFERROR(AVERAGEIFS(DATOS!$K$2:$K$20000,DATOS!$A$2:$A$20000,Y240,CONFIG_METADATA!$G$2:$G$20000,1,DATOS!$I$2:$I$20000,"Orquesta/Banda/Conjunto"),"")))</f>
        <v/>
      </c>
      <c r="AB240" t="str">
        <f>IF(Y240="","",IF(Y240="[FÓRMULA MANUAL]","",IFERROR(AVERAGEIFS(DATOS!$K$2:$K$20000,DATOS!$A$2:$A$20000,Y240,CONFIG_METADATA!$G$2:$G$20000,1,DATOS!$I$2:$I$20000,"Música de Cámara"),"")))</f>
        <v/>
      </c>
      <c r="AC240" t="str">
        <f>IF(Y240="","",IF(Y240="[FÓRMULA MANUAL]","",IFERROR(SUMPRODUCT((DATOS!$A$2:$A$20000=Y240)*(CONFIG_METADATA!$G$2:$G$20000=1)*(COUNTIF(CONFIG_ASIGNATURAS!$B$7:$B$27,DATOS!$I$2:$I$20000)&gt;0)*(DATOS!$K$2:$K$20000))/SUMPRODUCT((DATOS!$A$2:$A$20000=Y240)*(CONFIG_METADATA!$G$2:$G$20000=1)*(COUNTIF(CONFIG_ASIGNATURAS!$B$7:$B$27,DATOS!$I$2:$I$20000)&gt;0)*1),"")))</f>
        <v/>
      </c>
      <c r="AF240" t="str">
        <f>IF(AE240="","",IF(AE240="[FÓRMULA MANUAL]","",IFERROR(AVERAGEIFS(DATOS!$K$2:$K$20000,DATOS!$A$2:$A$20000,AE240,CONFIG_METADATA!$G$2:$G$20000,1,DATOS!$I$2:$I$20000,"Análisis"),"")))</f>
        <v/>
      </c>
      <c r="AG240" t="str">
        <f>IF(AE240="","",IF(AE240="[FÓRMULA MANUAL]","",IFERROR(AVERAGEIFS(DATOS!$K$2:$K$20000,DATOS!$A$2:$A$20000,AE240,CONFIG_METADATA!$G$2:$G$20000,1,DATOS!$I$2:$I$20000,"Orquesta/Banda/Conjunto"),"")))</f>
        <v/>
      </c>
      <c r="AH240" t="str">
        <f>IF(AE240="","",IF(AE240="[FÓRMULA MANUAL]","",IFERROR(AVERAGEIFS(DATOS!$K$2:$K$20000,DATOS!$A$2:$A$20000,AE240,CONFIG_METADATA!$G$2:$G$20000,1,DATOS!$I$2:$I$20000,"Música de Cámara"),"")))</f>
        <v/>
      </c>
      <c r="AI240" t="str">
        <f>IF(AE240="","",IF(AE240="[FÓRMULA MANUAL]","",IFERROR(SUMPRODUCT((DATOS!$A$2:$A$20000=AE240)*(CONFIG_METADATA!$G$2:$G$20000=1)*(COUNTIF(CONFIG_ASIGNATURAS!$B$7:$B$27,DATOS!$I$2:$I$20000)&gt;0)*(DATOS!$K$2:$K$20000))/SUMPRODUCT((DATOS!$A$2:$A$20000=AE240)*(CONFIG_METADATA!$G$2:$G$20000=1)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MANUAL]","",IFERROR(AVERAGEIFS(DATOS!$K$2:$K$20000,DATOS!$A$2:$A$20000,A241,CONFIG_METADATA!$G$2:$G$20000,1,DATOS!$I$2:$I$20000,"Lenguaje Musical"),"")))</f>
        <v/>
      </c>
      <c r="C241" t="str">
        <f>IF(A241="","",IF(A241="[FÓRMULA MANUAL]","",IFERROR(AVERAGEIFS(DATOS!$K$2:$K$20000,DATOS!$A$2:$A$20000,A241,CONFIG_METADATA!$G$2:$G$20000,1,DATOS!$I$2:$I$20000,"Orquesta/Banda/Conjunto"),"")))</f>
        <v/>
      </c>
      <c r="D241" t="str">
        <f>IF(A241="","",IF(A241="[FÓRMULA MANUAL]","",IFERROR(AVERAGEIFS(DATOS!$K$2:$K$20000,DATOS!$A$2:$A$20000,A241,CONFIG_METADATA!$G$2:$G$20000,1,DATOS!$I$2:$I$20000,"Conjunto"),"")))</f>
        <v/>
      </c>
      <c r="E241" t="str">
        <f>IF(A241="","",IF(A241="[FÓRMULA MANUAL]","",IFERROR(SUMPRODUCT((DATOS!$A$2:$A$20000=A241)*(CONFIG_METADATA!$G$2:$G$20000=1)*(COUNTIF(CONFIG_ASIGNATURAS!$B$7:$B$27,DATOS!$I$2:$I$20000)&gt;0)*(DATOS!$K$2:$K$20000))/SUMPRODUCT((DATOS!$A$2:$A$20000=A241)*(CONFIG_METADATA!$G$2:$G$20000=1)*(COUNTIF(CONFIG_ASIGNATURAS!$B$7:$B$27,DATOS!$I$2:$I$20000)&gt;0)*1),"")))</f>
        <v/>
      </c>
      <c r="H241" t="str">
        <f>IF(G241="","",IF(G241="[FÓRMULA MANUAL]","",IFERROR(AVERAGEIFS(DATOS!$K$2:$K$20000,DATOS!$A$2:$A$20000,G241,CONFIG_METADATA!$G$2:$G$20000,1,DATOS!$I$2:$I$20000,"Lenguaje Musical"),"")))</f>
        <v/>
      </c>
      <c r="I241" t="str">
        <f>IF(G241="","",IF(G241="[FÓRMULA MANUAL]","",IFERROR(AVERAGEIFS(DATOS!$K$2:$K$20000,DATOS!$A$2:$A$20000,G241,CONFIG_METADATA!$G$2:$G$20000,1,DATOS!$I$2:$I$20000,"Orquesta/Banda/Conjunto"),"")))</f>
        <v/>
      </c>
      <c r="J241" t="str">
        <f>IF(G241="","",IF(G241="[FÓRMULA MANUAL]","",IFERROR(AVERAGEIFS(DATOS!$K$2:$K$20000,DATOS!$A$2:$A$20000,G241,CONFIG_METADATA!$G$2:$G$20000,1,DATOS!$I$2:$I$20000,"Conjunto"),"")))</f>
        <v/>
      </c>
      <c r="K241" t="str">
        <f>IF(G241="","",IF(G241="[FÓRMULA MANUAL]","",IFERROR(SUMPRODUCT((DATOS!$A$2:$A$20000=G241)*(CONFIG_METADATA!$G$2:$G$20000=1)*(COUNTIF(CONFIG_ASIGNATURAS!$B$7:$B$27,DATOS!$I$2:$I$20000)&gt;0)*(DATOS!$K$2:$K$20000))/SUMPRODUCT((DATOS!$A$2:$A$20000=G241)*(CONFIG_METADATA!$G$2:$G$20000=1)*(COUNTIF(CONFIG_ASIGNATURAS!$B$7:$B$27,DATOS!$I$2:$I$20000)&gt;0)*1),"")))</f>
        <v/>
      </c>
      <c r="N241" t="str">
        <f>IF(M241="","",IF(M241="[FÓRMULA MANUAL]","",IFERROR(AVERAGEIFS(DATOS!$K$2:$K$20000,DATOS!$A$2:$A$20000,M241,CONFIG_METADATA!$G$2:$G$20000,1,DATOS!$I$2:$I$20000,"Armonía"),"")))</f>
        <v/>
      </c>
      <c r="O241" t="str">
        <f>IF(M241="","",IF(M241="[FÓRMULA MANUAL]","",IFERROR(AVERAGEIFS(DATOS!$K$2:$K$20000,DATOS!$A$2:$A$20000,M241,CONFIG_METADATA!$G$2:$G$20000,1,DATOS!$I$2:$I$20000,"Orquesta/Banda/Conjunto"),"")))</f>
        <v/>
      </c>
      <c r="P241" t="str">
        <f>IF(M241="","",IF(M241="[FÓRMULA MANUAL]","",IFERROR(AVERAGEIFS(DATOS!$K$2:$K$20000,DATOS!$A$2:$A$20000,M241,CONFIG_METADATA!$G$2:$G$20000,1,DATOS!$I$2:$I$20000,"Música de Cámara"),"")))</f>
        <v/>
      </c>
      <c r="Q241" t="str">
        <f>IF(M241="","",IF(M241="[FÓRMULA MANUAL]","",IFERROR(SUMPRODUCT((DATOS!$A$2:$A$20000=M241)*(CONFIG_METADATA!$G$2:$G$20000=1)*(COUNTIF(CONFIG_ASIGNATURAS!$B$7:$B$27,DATOS!$I$2:$I$20000)&gt;0)*(DATOS!$K$2:$K$20000))/SUMPRODUCT((DATOS!$A$2:$A$20000=M241)*(CONFIG_METADATA!$G$2:$G$20000=1)*(COUNTIF(CONFIG_ASIGNATURAS!$B$7:$B$27,DATOS!$I$2:$I$20000)&gt;0)*1),"")))</f>
        <v/>
      </c>
      <c r="T241" t="str">
        <f>IF(S241="","",IF(S241="[FÓRMULA MANUAL]","",IFERROR(AVERAGEIFS(DATOS!$K$2:$K$20000,DATOS!$A$2:$A$20000,S241,CONFIG_METADATA!$G$2:$G$20000,1,DATOS!$I$2:$I$20000,"Armonía"),"")))</f>
        <v/>
      </c>
      <c r="U241" t="str">
        <f>IF(S241="","",IF(S241="[FÓRMULA MANUAL]","",IFERROR(AVERAGEIFS(DATOS!$K$2:$K$20000,DATOS!$A$2:$A$20000,S241,CONFIG_METADATA!$G$2:$G$20000,1,DATOS!$I$2:$I$20000,"Orquesta/Banda/Conjunto"),"")))</f>
        <v/>
      </c>
      <c r="V241" t="str">
        <f>IF(S241="","",IF(S241="[FÓRMULA MANUAL]","",IFERROR(AVERAGEIFS(DATOS!$K$2:$K$20000,DATOS!$A$2:$A$20000,S241,CONFIG_METADATA!$G$2:$G$20000,1,DATOS!$I$2:$I$20000,"Música de Cámara"),"")))</f>
        <v/>
      </c>
      <c r="W241" t="str">
        <f>IF(S241="","",IF(S241="[FÓRMULA MANUAL]","",IFERROR(SUMPRODUCT((DATOS!$A$2:$A$20000=S241)*(CONFIG_METADATA!$G$2:$G$20000=1)*(COUNTIF(CONFIG_ASIGNATURAS!$B$7:$B$27,DATOS!$I$2:$I$20000)&gt;0)*(DATOS!$K$2:$K$20000))/SUMPRODUCT((DATOS!$A$2:$A$20000=S241)*(CONFIG_METADATA!$G$2:$G$20000=1)*(COUNTIF(CONFIG_ASIGNATURAS!$B$7:$B$27,DATOS!$I$2:$I$20000)&gt;0)*1),"")))</f>
        <v/>
      </c>
      <c r="Z241" t="str">
        <f>IF(Y241="","",IF(Y241="[FÓRMULA MANUAL]","",IFERROR(AVERAGEIFS(DATOS!$K$2:$K$20000,DATOS!$A$2:$A$20000,Y241,CONFIG_METADATA!$G$2:$G$20000,1,DATOS!$I$2:$I$20000,"Análisis"),"")))</f>
        <v/>
      </c>
      <c r="AA241" t="str">
        <f>IF(Y241="","",IF(Y241="[FÓRMULA MANUAL]","",IFERROR(AVERAGEIFS(DATOS!$K$2:$K$20000,DATOS!$A$2:$A$20000,Y241,CONFIG_METADATA!$G$2:$G$20000,1,DATOS!$I$2:$I$20000,"Orquesta/Banda/Conjunto"),"")))</f>
        <v/>
      </c>
      <c r="AB241" t="str">
        <f>IF(Y241="","",IF(Y241="[FÓRMULA MANUAL]","",IFERROR(AVERAGEIFS(DATOS!$K$2:$K$20000,DATOS!$A$2:$A$20000,Y241,CONFIG_METADATA!$G$2:$G$20000,1,DATOS!$I$2:$I$20000,"Música de Cámara"),"")))</f>
        <v/>
      </c>
      <c r="AC241" t="str">
        <f>IF(Y241="","",IF(Y241="[FÓRMULA MANUAL]","",IFERROR(SUMPRODUCT((DATOS!$A$2:$A$20000=Y241)*(CONFIG_METADATA!$G$2:$G$20000=1)*(COUNTIF(CONFIG_ASIGNATURAS!$B$7:$B$27,DATOS!$I$2:$I$20000)&gt;0)*(DATOS!$K$2:$K$20000))/SUMPRODUCT((DATOS!$A$2:$A$20000=Y241)*(CONFIG_METADATA!$G$2:$G$20000=1)*(COUNTIF(CONFIG_ASIGNATURAS!$B$7:$B$27,DATOS!$I$2:$I$20000)&gt;0)*1),"")))</f>
        <v/>
      </c>
      <c r="AF241" t="str">
        <f>IF(AE241="","",IF(AE241="[FÓRMULA MANUAL]","",IFERROR(AVERAGEIFS(DATOS!$K$2:$K$20000,DATOS!$A$2:$A$20000,AE241,CONFIG_METADATA!$G$2:$G$20000,1,DATOS!$I$2:$I$20000,"Análisis"),"")))</f>
        <v/>
      </c>
      <c r="AG241" t="str">
        <f>IF(AE241="","",IF(AE241="[FÓRMULA MANUAL]","",IFERROR(AVERAGEIFS(DATOS!$K$2:$K$20000,DATOS!$A$2:$A$20000,AE241,CONFIG_METADATA!$G$2:$G$20000,1,DATOS!$I$2:$I$20000,"Orquesta/Banda/Conjunto"),"")))</f>
        <v/>
      </c>
      <c r="AH241" t="str">
        <f>IF(AE241="","",IF(AE241="[FÓRMULA MANUAL]","",IFERROR(AVERAGEIFS(DATOS!$K$2:$K$20000,DATOS!$A$2:$A$20000,AE241,CONFIG_METADATA!$G$2:$G$20000,1,DATOS!$I$2:$I$20000,"Música de Cámara"),"")))</f>
        <v/>
      </c>
      <c r="AI241" t="str">
        <f>IF(AE241="","",IF(AE241="[FÓRMULA MANUAL]","",IFERROR(SUMPRODUCT((DATOS!$A$2:$A$20000=AE241)*(CONFIG_METADATA!$G$2:$G$20000=1)*(COUNTIF(CONFIG_ASIGNATURAS!$B$7:$B$27,DATOS!$I$2:$I$20000)&gt;0)*(DATOS!$K$2:$K$20000))/SUMPRODUCT((DATOS!$A$2:$A$20000=AE241)*(CONFIG_METADATA!$G$2:$G$20000=1)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MANUAL]","",IFERROR(AVERAGEIFS(DATOS!$K$2:$K$20000,DATOS!$A$2:$A$20000,A242,CONFIG_METADATA!$G$2:$G$20000,1,DATOS!$I$2:$I$20000,"Lenguaje Musical"),"")))</f>
        <v/>
      </c>
      <c r="C242" t="str">
        <f>IF(A242="","",IF(A242="[FÓRMULA MANUAL]","",IFERROR(AVERAGEIFS(DATOS!$K$2:$K$20000,DATOS!$A$2:$A$20000,A242,CONFIG_METADATA!$G$2:$G$20000,1,DATOS!$I$2:$I$20000,"Orquesta/Banda/Conjunto"),"")))</f>
        <v/>
      </c>
      <c r="D242" t="str">
        <f>IF(A242="","",IF(A242="[FÓRMULA MANUAL]","",IFERROR(AVERAGEIFS(DATOS!$K$2:$K$20000,DATOS!$A$2:$A$20000,A242,CONFIG_METADATA!$G$2:$G$20000,1,DATOS!$I$2:$I$20000,"Conjunto"),"")))</f>
        <v/>
      </c>
      <c r="E242" t="str">
        <f>IF(A242="","",IF(A242="[FÓRMULA MANUAL]","",IFERROR(SUMPRODUCT((DATOS!$A$2:$A$20000=A242)*(CONFIG_METADATA!$G$2:$G$20000=1)*(COUNTIF(CONFIG_ASIGNATURAS!$B$7:$B$27,DATOS!$I$2:$I$20000)&gt;0)*(DATOS!$K$2:$K$20000))/SUMPRODUCT((DATOS!$A$2:$A$20000=A242)*(CONFIG_METADATA!$G$2:$G$20000=1)*(COUNTIF(CONFIG_ASIGNATURAS!$B$7:$B$27,DATOS!$I$2:$I$20000)&gt;0)*1),"")))</f>
        <v/>
      </c>
      <c r="H242" t="str">
        <f>IF(G242="","",IF(G242="[FÓRMULA MANUAL]","",IFERROR(AVERAGEIFS(DATOS!$K$2:$K$20000,DATOS!$A$2:$A$20000,G242,CONFIG_METADATA!$G$2:$G$20000,1,DATOS!$I$2:$I$20000,"Lenguaje Musical"),"")))</f>
        <v/>
      </c>
      <c r="I242" t="str">
        <f>IF(G242="","",IF(G242="[FÓRMULA MANUAL]","",IFERROR(AVERAGEIFS(DATOS!$K$2:$K$20000,DATOS!$A$2:$A$20000,G242,CONFIG_METADATA!$G$2:$G$20000,1,DATOS!$I$2:$I$20000,"Orquesta/Banda/Conjunto"),"")))</f>
        <v/>
      </c>
      <c r="J242" t="str">
        <f>IF(G242="","",IF(G242="[FÓRMULA MANUAL]","",IFERROR(AVERAGEIFS(DATOS!$K$2:$K$20000,DATOS!$A$2:$A$20000,G242,CONFIG_METADATA!$G$2:$G$20000,1,DATOS!$I$2:$I$20000,"Conjunto"),"")))</f>
        <v/>
      </c>
      <c r="K242" t="str">
        <f>IF(G242="","",IF(G242="[FÓRMULA MANUAL]","",IFERROR(SUMPRODUCT((DATOS!$A$2:$A$20000=G242)*(CONFIG_METADATA!$G$2:$G$20000=1)*(COUNTIF(CONFIG_ASIGNATURAS!$B$7:$B$27,DATOS!$I$2:$I$20000)&gt;0)*(DATOS!$K$2:$K$20000))/SUMPRODUCT((DATOS!$A$2:$A$20000=G242)*(CONFIG_METADATA!$G$2:$G$20000=1)*(COUNTIF(CONFIG_ASIGNATURAS!$B$7:$B$27,DATOS!$I$2:$I$20000)&gt;0)*1),"")))</f>
        <v/>
      </c>
      <c r="N242" t="str">
        <f>IF(M242="","",IF(M242="[FÓRMULA MANUAL]","",IFERROR(AVERAGEIFS(DATOS!$K$2:$K$20000,DATOS!$A$2:$A$20000,M242,CONFIG_METADATA!$G$2:$G$20000,1,DATOS!$I$2:$I$20000,"Armonía"),"")))</f>
        <v/>
      </c>
      <c r="O242" t="str">
        <f>IF(M242="","",IF(M242="[FÓRMULA MANUAL]","",IFERROR(AVERAGEIFS(DATOS!$K$2:$K$20000,DATOS!$A$2:$A$20000,M242,CONFIG_METADATA!$G$2:$G$20000,1,DATOS!$I$2:$I$20000,"Orquesta/Banda/Conjunto"),"")))</f>
        <v/>
      </c>
      <c r="P242" t="str">
        <f>IF(M242="","",IF(M242="[FÓRMULA MANUAL]","",IFERROR(AVERAGEIFS(DATOS!$K$2:$K$20000,DATOS!$A$2:$A$20000,M242,CONFIG_METADATA!$G$2:$G$20000,1,DATOS!$I$2:$I$20000,"Música de Cámara"),"")))</f>
        <v/>
      </c>
      <c r="Q242" t="str">
        <f>IF(M242="","",IF(M242="[FÓRMULA MANUAL]","",IFERROR(SUMPRODUCT((DATOS!$A$2:$A$20000=M242)*(CONFIG_METADATA!$G$2:$G$20000=1)*(COUNTIF(CONFIG_ASIGNATURAS!$B$7:$B$27,DATOS!$I$2:$I$20000)&gt;0)*(DATOS!$K$2:$K$20000))/SUMPRODUCT((DATOS!$A$2:$A$20000=M242)*(CONFIG_METADATA!$G$2:$G$20000=1)*(COUNTIF(CONFIG_ASIGNATURAS!$B$7:$B$27,DATOS!$I$2:$I$20000)&gt;0)*1),"")))</f>
        <v/>
      </c>
      <c r="T242" t="str">
        <f>IF(S242="","",IF(S242="[FÓRMULA MANUAL]","",IFERROR(AVERAGEIFS(DATOS!$K$2:$K$20000,DATOS!$A$2:$A$20000,S242,CONFIG_METADATA!$G$2:$G$20000,1,DATOS!$I$2:$I$20000,"Armonía"),"")))</f>
        <v/>
      </c>
      <c r="U242" t="str">
        <f>IF(S242="","",IF(S242="[FÓRMULA MANUAL]","",IFERROR(AVERAGEIFS(DATOS!$K$2:$K$20000,DATOS!$A$2:$A$20000,S242,CONFIG_METADATA!$G$2:$G$20000,1,DATOS!$I$2:$I$20000,"Orquesta/Banda/Conjunto"),"")))</f>
        <v/>
      </c>
      <c r="V242" t="str">
        <f>IF(S242="","",IF(S242="[FÓRMULA MANUAL]","",IFERROR(AVERAGEIFS(DATOS!$K$2:$K$20000,DATOS!$A$2:$A$20000,S242,CONFIG_METADATA!$G$2:$G$20000,1,DATOS!$I$2:$I$20000,"Música de Cámara"),"")))</f>
        <v/>
      </c>
      <c r="W242" t="str">
        <f>IF(S242="","",IF(S242="[FÓRMULA MANUAL]","",IFERROR(SUMPRODUCT((DATOS!$A$2:$A$20000=S242)*(CONFIG_METADATA!$G$2:$G$20000=1)*(COUNTIF(CONFIG_ASIGNATURAS!$B$7:$B$27,DATOS!$I$2:$I$20000)&gt;0)*(DATOS!$K$2:$K$20000))/SUMPRODUCT((DATOS!$A$2:$A$20000=S242)*(CONFIG_METADATA!$G$2:$G$20000=1)*(COUNTIF(CONFIG_ASIGNATURAS!$B$7:$B$27,DATOS!$I$2:$I$20000)&gt;0)*1),"")))</f>
        <v/>
      </c>
      <c r="Z242" t="str">
        <f>IF(Y242="","",IF(Y242="[FÓRMULA MANUAL]","",IFERROR(AVERAGEIFS(DATOS!$K$2:$K$20000,DATOS!$A$2:$A$20000,Y242,CONFIG_METADATA!$G$2:$G$20000,1,DATOS!$I$2:$I$20000,"Análisis"),"")))</f>
        <v/>
      </c>
      <c r="AA242" t="str">
        <f>IF(Y242="","",IF(Y242="[FÓRMULA MANUAL]","",IFERROR(AVERAGEIFS(DATOS!$K$2:$K$20000,DATOS!$A$2:$A$20000,Y242,CONFIG_METADATA!$G$2:$G$20000,1,DATOS!$I$2:$I$20000,"Orquesta/Banda/Conjunto"),"")))</f>
        <v/>
      </c>
      <c r="AB242" t="str">
        <f>IF(Y242="","",IF(Y242="[FÓRMULA MANUAL]","",IFERROR(AVERAGEIFS(DATOS!$K$2:$K$20000,DATOS!$A$2:$A$20000,Y242,CONFIG_METADATA!$G$2:$G$20000,1,DATOS!$I$2:$I$20000,"Música de Cámara"),"")))</f>
        <v/>
      </c>
      <c r="AC242" t="str">
        <f>IF(Y242="","",IF(Y242="[FÓRMULA MANUAL]","",IFERROR(SUMPRODUCT((DATOS!$A$2:$A$20000=Y242)*(CONFIG_METADATA!$G$2:$G$20000=1)*(COUNTIF(CONFIG_ASIGNATURAS!$B$7:$B$27,DATOS!$I$2:$I$20000)&gt;0)*(DATOS!$K$2:$K$20000))/SUMPRODUCT((DATOS!$A$2:$A$20000=Y242)*(CONFIG_METADATA!$G$2:$G$20000=1)*(COUNTIF(CONFIG_ASIGNATURAS!$B$7:$B$27,DATOS!$I$2:$I$20000)&gt;0)*1),"")))</f>
        <v/>
      </c>
      <c r="AF242" t="str">
        <f>IF(AE242="","",IF(AE242="[FÓRMULA MANUAL]","",IFERROR(AVERAGEIFS(DATOS!$K$2:$K$20000,DATOS!$A$2:$A$20000,AE242,CONFIG_METADATA!$G$2:$G$20000,1,DATOS!$I$2:$I$20000,"Análisis"),"")))</f>
        <v/>
      </c>
      <c r="AG242" t="str">
        <f>IF(AE242="","",IF(AE242="[FÓRMULA MANUAL]","",IFERROR(AVERAGEIFS(DATOS!$K$2:$K$20000,DATOS!$A$2:$A$20000,AE242,CONFIG_METADATA!$G$2:$G$20000,1,DATOS!$I$2:$I$20000,"Orquesta/Banda/Conjunto"),"")))</f>
        <v/>
      </c>
      <c r="AH242" t="str">
        <f>IF(AE242="","",IF(AE242="[FÓRMULA MANUAL]","",IFERROR(AVERAGEIFS(DATOS!$K$2:$K$20000,DATOS!$A$2:$A$20000,AE242,CONFIG_METADATA!$G$2:$G$20000,1,DATOS!$I$2:$I$20000,"Música de Cámara"),"")))</f>
        <v/>
      </c>
      <c r="AI242" t="str">
        <f>IF(AE242="","",IF(AE242="[FÓRMULA MANUAL]","",IFERROR(SUMPRODUCT((DATOS!$A$2:$A$20000=AE242)*(CONFIG_METADATA!$G$2:$G$20000=1)*(COUNTIF(CONFIG_ASIGNATURAS!$B$7:$B$27,DATOS!$I$2:$I$20000)&gt;0)*(DATOS!$K$2:$K$20000))/SUMPRODUCT((DATOS!$A$2:$A$20000=AE242)*(CONFIG_METADATA!$G$2:$G$20000=1)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MANUAL]","",IFERROR(AVERAGEIFS(DATOS!$K$2:$K$20000,DATOS!$A$2:$A$20000,A243,CONFIG_METADATA!$G$2:$G$20000,1,DATOS!$I$2:$I$20000,"Lenguaje Musical"),"")))</f>
        <v/>
      </c>
      <c r="C243" t="str">
        <f>IF(A243="","",IF(A243="[FÓRMULA MANUAL]","",IFERROR(AVERAGEIFS(DATOS!$K$2:$K$20000,DATOS!$A$2:$A$20000,A243,CONFIG_METADATA!$G$2:$G$20000,1,DATOS!$I$2:$I$20000,"Orquesta/Banda/Conjunto"),"")))</f>
        <v/>
      </c>
      <c r="D243" t="str">
        <f>IF(A243="","",IF(A243="[FÓRMULA MANUAL]","",IFERROR(AVERAGEIFS(DATOS!$K$2:$K$20000,DATOS!$A$2:$A$20000,A243,CONFIG_METADATA!$G$2:$G$20000,1,DATOS!$I$2:$I$20000,"Conjunto"),"")))</f>
        <v/>
      </c>
      <c r="E243" t="str">
        <f>IF(A243="","",IF(A243="[FÓRMULA MANUAL]","",IFERROR(SUMPRODUCT((DATOS!$A$2:$A$20000=A243)*(CONFIG_METADATA!$G$2:$G$20000=1)*(COUNTIF(CONFIG_ASIGNATURAS!$B$7:$B$27,DATOS!$I$2:$I$20000)&gt;0)*(DATOS!$K$2:$K$20000))/SUMPRODUCT((DATOS!$A$2:$A$20000=A243)*(CONFIG_METADATA!$G$2:$G$20000=1)*(COUNTIF(CONFIG_ASIGNATURAS!$B$7:$B$27,DATOS!$I$2:$I$20000)&gt;0)*1),"")))</f>
        <v/>
      </c>
      <c r="H243" t="str">
        <f>IF(G243="","",IF(G243="[FÓRMULA MANUAL]","",IFERROR(AVERAGEIFS(DATOS!$K$2:$K$20000,DATOS!$A$2:$A$20000,G243,CONFIG_METADATA!$G$2:$G$20000,1,DATOS!$I$2:$I$20000,"Lenguaje Musical"),"")))</f>
        <v/>
      </c>
      <c r="I243" t="str">
        <f>IF(G243="","",IF(G243="[FÓRMULA MANUAL]","",IFERROR(AVERAGEIFS(DATOS!$K$2:$K$20000,DATOS!$A$2:$A$20000,G243,CONFIG_METADATA!$G$2:$G$20000,1,DATOS!$I$2:$I$20000,"Orquesta/Banda/Conjunto"),"")))</f>
        <v/>
      </c>
      <c r="J243" t="str">
        <f>IF(G243="","",IF(G243="[FÓRMULA MANUAL]","",IFERROR(AVERAGEIFS(DATOS!$K$2:$K$20000,DATOS!$A$2:$A$20000,G243,CONFIG_METADATA!$G$2:$G$20000,1,DATOS!$I$2:$I$20000,"Conjunto"),"")))</f>
        <v/>
      </c>
      <c r="K243" t="str">
        <f>IF(G243="","",IF(G243="[FÓRMULA MANUAL]","",IFERROR(SUMPRODUCT((DATOS!$A$2:$A$20000=G243)*(CONFIG_METADATA!$G$2:$G$20000=1)*(COUNTIF(CONFIG_ASIGNATURAS!$B$7:$B$27,DATOS!$I$2:$I$20000)&gt;0)*(DATOS!$K$2:$K$20000))/SUMPRODUCT((DATOS!$A$2:$A$20000=G243)*(CONFIG_METADATA!$G$2:$G$20000=1)*(COUNTIF(CONFIG_ASIGNATURAS!$B$7:$B$27,DATOS!$I$2:$I$20000)&gt;0)*1),"")))</f>
        <v/>
      </c>
      <c r="N243" t="str">
        <f>IF(M243="","",IF(M243="[FÓRMULA MANUAL]","",IFERROR(AVERAGEIFS(DATOS!$K$2:$K$20000,DATOS!$A$2:$A$20000,M243,CONFIG_METADATA!$G$2:$G$20000,1,DATOS!$I$2:$I$20000,"Armonía"),"")))</f>
        <v/>
      </c>
      <c r="O243" t="str">
        <f>IF(M243="","",IF(M243="[FÓRMULA MANUAL]","",IFERROR(AVERAGEIFS(DATOS!$K$2:$K$20000,DATOS!$A$2:$A$20000,M243,CONFIG_METADATA!$G$2:$G$20000,1,DATOS!$I$2:$I$20000,"Orquesta/Banda/Conjunto"),"")))</f>
        <v/>
      </c>
      <c r="P243" t="str">
        <f>IF(M243="","",IF(M243="[FÓRMULA MANUAL]","",IFERROR(AVERAGEIFS(DATOS!$K$2:$K$20000,DATOS!$A$2:$A$20000,M243,CONFIG_METADATA!$G$2:$G$20000,1,DATOS!$I$2:$I$20000,"Música de Cámara"),"")))</f>
        <v/>
      </c>
      <c r="Q243" t="str">
        <f>IF(M243="","",IF(M243="[FÓRMULA MANUAL]","",IFERROR(SUMPRODUCT((DATOS!$A$2:$A$20000=M243)*(CONFIG_METADATA!$G$2:$G$20000=1)*(COUNTIF(CONFIG_ASIGNATURAS!$B$7:$B$27,DATOS!$I$2:$I$20000)&gt;0)*(DATOS!$K$2:$K$20000))/SUMPRODUCT((DATOS!$A$2:$A$20000=M243)*(CONFIG_METADATA!$G$2:$G$20000=1)*(COUNTIF(CONFIG_ASIGNATURAS!$B$7:$B$27,DATOS!$I$2:$I$20000)&gt;0)*1),"")))</f>
        <v/>
      </c>
      <c r="T243" t="str">
        <f>IF(S243="","",IF(S243="[FÓRMULA MANUAL]","",IFERROR(AVERAGEIFS(DATOS!$K$2:$K$20000,DATOS!$A$2:$A$20000,S243,CONFIG_METADATA!$G$2:$G$20000,1,DATOS!$I$2:$I$20000,"Armonía"),"")))</f>
        <v/>
      </c>
      <c r="U243" t="str">
        <f>IF(S243="","",IF(S243="[FÓRMULA MANUAL]","",IFERROR(AVERAGEIFS(DATOS!$K$2:$K$20000,DATOS!$A$2:$A$20000,S243,CONFIG_METADATA!$G$2:$G$20000,1,DATOS!$I$2:$I$20000,"Orquesta/Banda/Conjunto"),"")))</f>
        <v/>
      </c>
      <c r="V243" t="str">
        <f>IF(S243="","",IF(S243="[FÓRMULA MANUAL]","",IFERROR(AVERAGEIFS(DATOS!$K$2:$K$20000,DATOS!$A$2:$A$20000,S243,CONFIG_METADATA!$G$2:$G$20000,1,DATOS!$I$2:$I$20000,"Música de Cámara"),"")))</f>
        <v/>
      </c>
      <c r="W243" t="str">
        <f>IF(S243="","",IF(S243="[FÓRMULA MANUAL]","",IFERROR(SUMPRODUCT((DATOS!$A$2:$A$20000=S243)*(CONFIG_METADATA!$G$2:$G$20000=1)*(COUNTIF(CONFIG_ASIGNATURAS!$B$7:$B$27,DATOS!$I$2:$I$20000)&gt;0)*(DATOS!$K$2:$K$20000))/SUMPRODUCT((DATOS!$A$2:$A$20000=S243)*(CONFIG_METADATA!$G$2:$G$20000=1)*(COUNTIF(CONFIG_ASIGNATURAS!$B$7:$B$27,DATOS!$I$2:$I$20000)&gt;0)*1),"")))</f>
        <v/>
      </c>
      <c r="Z243" t="str">
        <f>IF(Y243="","",IF(Y243="[FÓRMULA MANUAL]","",IFERROR(AVERAGEIFS(DATOS!$K$2:$K$20000,DATOS!$A$2:$A$20000,Y243,CONFIG_METADATA!$G$2:$G$20000,1,DATOS!$I$2:$I$20000,"Análisis"),"")))</f>
        <v/>
      </c>
      <c r="AA243" t="str">
        <f>IF(Y243="","",IF(Y243="[FÓRMULA MANUAL]","",IFERROR(AVERAGEIFS(DATOS!$K$2:$K$20000,DATOS!$A$2:$A$20000,Y243,CONFIG_METADATA!$G$2:$G$20000,1,DATOS!$I$2:$I$20000,"Orquesta/Banda/Conjunto"),"")))</f>
        <v/>
      </c>
      <c r="AB243" t="str">
        <f>IF(Y243="","",IF(Y243="[FÓRMULA MANUAL]","",IFERROR(AVERAGEIFS(DATOS!$K$2:$K$20000,DATOS!$A$2:$A$20000,Y243,CONFIG_METADATA!$G$2:$G$20000,1,DATOS!$I$2:$I$20000,"Música de Cámara"),"")))</f>
        <v/>
      </c>
      <c r="AC243" t="str">
        <f>IF(Y243="","",IF(Y243="[FÓRMULA MANUAL]","",IFERROR(SUMPRODUCT((DATOS!$A$2:$A$20000=Y243)*(CONFIG_METADATA!$G$2:$G$20000=1)*(COUNTIF(CONFIG_ASIGNATURAS!$B$7:$B$27,DATOS!$I$2:$I$20000)&gt;0)*(DATOS!$K$2:$K$20000))/SUMPRODUCT((DATOS!$A$2:$A$20000=Y243)*(CONFIG_METADATA!$G$2:$G$20000=1)*(COUNTIF(CONFIG_ASIGNATURAS!$B$7:$B$27,DATOS!$I$2:$I$20000)&gt;0)*1),"")))</f>
        <v/>
      </c>
      <c r="AF243" t="str">
        <f>IF(AE243="","",IF(AE243="[FÓRMULA MANUAL]","",IFERROR(AVERAGEIFS(DATOS!$K$2:$K$20000,DATOS!$A$2:$A$20000,AE243,CONFIG_METADATA!$G$2:$G$20000,1,DATOS!$I$2:$I$20000,"Análisis"),"")))</f>
        <v/>
      </c>
      <c r="AG243" t="str">
        <f>IF(AE243="","",IF(AE243="[FÓRMULA MANUAL]","",IFERROR(AVERAGEIFS(DATOS!$K$2:$K$20000,DATOS!$A$2:$A$20000,AE243,CONFIG_METADATA!$G$2:$G$20000,1,DATOS!$I$2:$I$20000,"Orquesta/Banda/Conjunto"),"")))</f>
        <v/>
      </c>
      <c r="AH243" t="str">
        <f>IF(AE243="","",IF(AE243="[FÓRMULA MANUAL]","",IFERROR(AVERAGEIFS(DATOS!$K$2:$K$20000,DATOS!$A$2:$A$20000,AE243,CONFIG_METADATA!$G$2:$G$20000,1,DATOS!$I$2:$I$20000,"Música de Cámara"),"")))</f>
        <v/>
      </c>
      <c r="AI243" t="str">
        <f>IF(AE243="","",IF(AE243="[FÓRMULA MANUAL]","",IFERROR(SUMPRODUCT((DATOS!$A$2:$A$20000=AE243)*(CONFIG_METADATA!$G$2:$G$20000=1)*(COUNTIF(CONFIG_ASIGNATURAS!$B$7:$B$27,DATOS!$I$2:$I$20000)&gt;0)*(DATOS!$K$2:$K$20000))/SUMPRODUCT((DATOS!$A$2:$A$20000=AE243)*(CONFIG_METADATA!$G$2:$G$20000=1)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MANUAL]","",IFERROR(AVERAGEIFS(DATOS!$K$2:$K$20000,DATOS!$A$2:$A$20000,A244,CONFIG_METADATA!$G$2:$G$20000,1,DATOS!$I$2:$I$20000,"Lenguaje Musical"),"")))</f>
        <v/>
      </c>
      <c r="C244" t="str">
        <f>IF(A244="","",IF(A244="[FÓRMULA MANUAL]","",IFERROR(AVERAGEIFS(DATOS!$K$2:$K$20000,DATOS!$A$2:$A$20000,A244,CONFIG_METADATA!$G$2:$G$20000,1,DATOS!$I$2:$I$20000,"Orquesta/Banda/Conjunto"),"")))</f>
        <v/>
      </c>
      <c r="D244" t="str">
        <f>IF(A244="","",IF(A244="[FÓRMULA MANUAL]","",IFERROR(AVERAGEIFS(DATOS!$K$2:$K$20000,DATOS!$A$2:$A$20000,A244,CONFIG_METADATA!$G$2:$G$20000,1,DATOS!$I$2:$I$20000,"Conjunto"),"")))</f>
        <v/>
      </c>
      <c r="E244" t="str">
        <f>IF(A244="","",IF(A244="[FÓRMULA MANUAL]","",IFERROR(SUMPRODUCT((DATOS!$A$2:$A$20000=A244)*(CONFIG_METADATA!$G$2:$G$20000=1)*(COUNTIF(CONFIG_ASIGNATURAS!$B$7:$B$27,DATOS!$I$2:$I$20000)&gt;0)*(DATOS!$K$2:$K$20000))/SUMPRODUCT((DATOS!$A$2:$A$20000=A244)*(CONFIG_METADATA!$G$2:$G$20000=1)*(COUNTIF(CONFIG_ASIGNATURAS!$B$7:$B$27,DATOS!$I$2:$I$20000)&gt;0)*1),"")))</f>
        <v/>
      </c>
      <c r="H244" t="str">
        <f>IF(G244="","",IF(G244="[FÓRMULA MANUAL]","",IFERROR(AVERAGEIFS(DATOS!$K$2:$K$20000,DATOS!$A$2:$A$20000,G244,CONFIG_METADATA!$G$2:$G$20000,1,DATOS!$I$2:$I$20000,"Lenguaje Musical"),"")))</f>
        <v/>
      </c>
      <c r="I244" t="str">
        <f>IF(G244="","",IF(G244="[FÓRMULA MANUAL]","",IFERROR(AVERAGEIFS(DATOS!$K$2:$K$20000,DATOS!$A$2:$A$20000,G244,CONFIG_METADATA!$G$2:$G$20000,1,DATOS!$I$2:$I$20000,"Orquesta/Banda/Conjunto"),"")))</f>
        <v/>
      </c>
      <c r="J244" t="str">
        <f>IF(G244="","",IF(G244="[FÓRMULA MANUAL]","",IFERROR(AVERAGEIFS(DATOS!$K$2:$K$20000,DATOS!$A$2:$A$20000,G244,CONFIG_METADATA!$G$2:$G$20000,1,DATOS!$I$2:$I$20000,"Conjunto"),"")))</f>
        <v/>
      </c>
      <c r="K244" t="str">
        <f>IF(G244="","",IF(G244="[FÓRMULA MANUAL]","",IFERROR(SUMPRODUCT((DATOS!$A$2:$A$20000=G244)*(CONFIG_METADATA!$G$2:$G$20000=1)*(COUNTIF(CONFIG_ASIGNATURAS!$B$7:$B$27,DATOS!$I$2:$I$20000)&gt;0)*(DATOS!$K$2:$K$20000))/SUMPRODUCT((DATOS!$A$2:$A$20000=G244)*(CONFIG_METADATA!$G$2:$G$20000=1)*(COUNTIF(CONFIG_ASIGNATURAS!$B$7:$B$27,DATOS!$I$2:$I$20000)&gt;0)*1),"")))</f>
        <v/>
      </c>
      <c r="N244" t="str">
        <f>IF(M244="","",IF(M244="[FÓRMULA MANUAL]","",IFERROR(AVERAGEIFS(DATOS!$K$2:$K$20000,DATOS!$A$2:$A$20000,M244,CONFIG_METADATA!$G$2:$G$20000,1,DATOS!$I$2:$I$20000,"Armonía"),"")))</f>
        <v/>
      </c>
      <c r="O244" t="str">
        <f>IF(M244="","",IF(M244="[FÓRMULA MANUAL]","",IFERROR(AVERAGEIFS(DATOS!$K$2:$K$20000,DATOS!$A$2:$A$20000,M244,CONFIG_METADATA!$G$2:$G$20000,1,DATOS!$I$2:$I$20000,"Orquesta/Banda/Conjunto"),"")))</f>
        <v/>
      </c>
      <c r="P244" t="str">
        <f>IF(M244="","",IF(M244="[FÓRMULA MANUAL]","",IFERROR(AVERAGEIFS(DATOS!$K$2:$K$20000,DATOS!$A$2:$A$20000,M244,CONFIG_METADATA!$G$2:$G$20000,1,DATOS!$I$2:$I$20000,"Música de Cámara"),"")))</f>
        <v/>
      </c>
      <c r="Q244" t="str">
        <f>IF(M244="","",IF(M244="[FÓRMULA MANUAL]","",IFERROR(SUMPRODUCT((DATOS!$A$2:$A$20000=M244)*(CONFIG_METADATA!$G$2:$G$20000=1)*(COUNTIF(CONFIG_ASIGNATURAS!$B$7:$B$27,DATOS!$I$2:$I$20000)&gt;0)*(DATOS!$K$2:$K$20000))/SUMPRODUCT((DATOS!$A$2:$A$20000=M244)*(CONFIG_METADATA!$G$2:$G$20000=1)*(COUNTIF(CONFIG_ASIGNATURAS!$B$7:$B$27,DATOS!$I$2:$I$20000)&gt;0)*1),"")))</f>
        <v/>
      </c>
      <c r="T244" t="str">
        <f>IF(S244="","",IF(S244="[FÓRMULA MANUAL]","",IFERROR(AVERAGEIFS(DATOS!$K$2:$K$20000,DATOS!$A$2:$A$20000,S244,CONFIG_METADATA!$G$2:$G$20000,1,DATOS!$I$2:$I$20000,"Armonía"),"")))</f>
        <v/>
      </c>
      <c r="U244" t="str">
        <f>IF(S244="","",IF(S244="[FÓRMULA MANUAL]","",IFERROR(AVERAGEIFS(DATOS!$K$2:$K$20000,DATOS!$A$2:$A$20000,S244,CONFIG_METADATA!$G$2:$G$20000,1,DATOS!$I$2:$I$20000,"Orquesta/Banda/Conjunto"),"")))</f>
        <v/>
      </c>
      <c r="V244" t="str">
        <f>IF(S244="","",IF(S244="[FÓRMULA MANUAL]","",IFERROR(AVERAGEIFS(DATOS!$K$2:$K$20000,DATOS!$A$2:$A$20000,S244,CONFIG_METADATA!$G$2:$G$20000,1,DATOS!$I$2:$I$20000,"Música de Cámara"),"")))</f>
        <v/>
      </c>
      <c r="W244" t="str">
        <f>IF(S244="","",IF(S244="[FÓRMULA MANUAL]","",IFERROR(SUMPRODUCT((DATOS!$A$2:$A$20000=S244)*(CONFIG_METADATA!$G$2:$G$20000=1)*(COUNTIF(CONFIG_ASIGNATURAS!$B$7:$B$27,DATOS!$I$2:$I$20000)&gt;0)*(DATOS!$K$2:$K$20000))/SUMPRODUCT((DATOS!$A$2:$A$20000=S244)*(CONFIG_METADATA!$G$2:$G$20000=1)*(COUNTIF(CONFIG_ASIGNATURAS!$B$7:$B$27,DATOS!$I$2:$I$20000)&gt;0)*1),"")))</f>
        <v/>
      </c>
      <c r="Z244" t="str">
        <f>IF(Y244="","",IF(Y244="[FÓRMULA MANUAL]","",IFERROR(AVERAGEIFS(DATOS!$K$2:$K$20000,DATOS!$A$2:$A$20000,Y244,CONFIG_METADATA!$G$2:$G$20000,1,DATOS!$I$2:$I$20000,"Análisis"),"")))</f>
        <v/>
      </c>
      <c r="AA244" t="str">
        <f>IF(Y244="","",IF(Y244="[FÓRMULA MANUAL]","",IFERROR(AVERAGEIFS(DATOS!$K$2:$K$20000,DATOS!$A$2:$A$20000,Y244,CONFIG_METADATA!$G$2:$G$20000,1,DATOS!$I$2:$I$20000,"Orquesta/Banda/Conjunto"),"")))</f>
        <v/>
      </c>
      <c r="AB244" t="str">
        <f>IF(Y244="","",IF(Y244="[FÓRMULA MANUAL]","",IFERROR(AVERAGEIFS(DATOS!$K$2:$K$20000,DATOS!$A$2:$A$20000,Y244,CONFIG_METADATA!$G$2:$G$20000,1,DATOS!$I$2:$I$20000,"Música de Cámara"),"")))</f>
        <v/>
      </c>
      <c r="AC244" t="str">
        <f>IF(Y244="","",IF(Y244="[FÓRMULA MANUAL]","",IFERROR(SUMPRODUCT((DATOS!$A$2:$A$20000=Y244)*(CONFIG_METADATA!$G$2:$G$20000=1)*(COUNTIF(CONFIG_ASIGNATURAS!$B$7:$B$27,DATOS!$I$2:$I$20000)&gt;0)*(DATOS!$K$2:$K$20000))/SUMPRODUCT((DATOS!$A$2:$A$20000=Y244)*(CONFIG_METADATA!$G$2:$G$20000=1)*(COUNTIF(CONFIG_ASIGNATURAS!$B$7:$B$27,DATOS!$I$2:$I$20000)&gt;0)*1),"")))</f>
        <v/>
      </c>
      <c r="AF244" t="str">
        <f>IF(AE244="","",IF(AE244="[FÓRMULA MANUAL]","",IFERROR(AVERAGEIFS(DATOS!$K$2:$K$20000,DATOS!$A$2:$A$20000,AE244,CONFIG_METADATA!$G$2:$G$20000,1,DATOS!$I$2:$I$20000,"Análisis"),"")))</f>
        <v/>
      </c>
      <c r="AG244" t="str">
        <f>IF(AE244="","",IF(AE244="[FÓRMULA MANUAL]","",IFERROR(AVERAGEIFS(DATOS!$K$2:$K$20000,DATOS!$A$2:$A$20000,AE244,CONFIG_METADATA!$G$2:$G$20000,1,DATOS!$I$2:$I$20000,"Orquesta/Banda/Conjunto"),"")))</f>
        <v/>
      </c>
      <c r="AH244" t="str">
        <f>IF(AE244="","",IF(AE244="[FÓRMULA MANUAL]","",IFERROR(AVERAGEIFS(DATOS!$K$2:$K$20000,DATOS!$A$2:$A$20000,AE244,CONFIG_METADATA!$G$2:$G$20000,1,DATOS!$I$2:$I$20000,"Música de Cámara"),"")))</f>
        <v/>
      </c>
      <c r="AI244" t="str">
        <f>IF(AE244="","",IF(AE244="[FÓRMULA MANUAL]","",IFERROR(SUMPRODUCT((DATOS!$A$2:$A$20000=AE244)*(CONFIG_METADATA!$G$2:$G$20000=1)*(COUNTIF(CONFIG_ASIGNATURAS!$B$7:$B$27,DATOS!$I$2:$I$20000)&gt;0)*(DATOS!$K$2:$K$20000))/SUMPRODUCT((DATOS!$A$2:$A$20000=AE244)*(CONFIG_METADATA!$G$2:$G$20000=1)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MANUAL]","",IFERROR(AVERAGEIFS(DATOS!$K$2:$K$20000,DATOS!$A$2:$A$20000,A245,CONFIG_METADATA!$G$2:$G$20000,1,DATOS!$I$2:$I$20000,"Lenguaje Musical"),"")))</f>
        <v/>
      </c>
      <c r="C245" t="str">
        <f>IF(A245="","",IF(A245="[FÓRMULA MANUAL]","",IFERROR(AVERAGEIFS(DATOS!$K$2:$K$20000,DATOS!$A$2:$A$20000,A245,CONFIG_METADATA!$G$2:$G$20000,1,DATOS!$I$2:$I$20000,"Orquesta/Banda/Conjunto"),"")))</f>
        <v/>
      </c>
      <c r="D245" t="str">
        <f>IF(A245="","",IF(A245="[FÓRMULA MANUAL]","",IFERROR(AVERAGEIFS(DATOS!$K$2:$K$20000,DATOS!$A$2:$A$20000,A245,CONFIG_METADATA!$G$2:$G$20000,1,DATOS!$I$2:$I$20000,"Conjunto"),"")))</f>
        <v/>
      </c>
      <c r="E245" t="str">
        <f>IF(A245="","",IF(A245="[FÓRMULA MANUAL]","",IFERROR(SUMPRODUCT((DATOS!$A$2:$A$20000=A245)*(CONFIG_METADATA!$G$2:$G$20000=1)*(COUNTIF(CONFIG_ASIGNATURAS!$B$7:$B$27,DATOS!$I$2:$I$20000)&gt;0)*(DATOS!$K$2:$K$20000))/SUMPRODUCT((DATOS!$A$2:$A$20000=A245)*(CONFIG_METADATA!$G$2:$G$20000=1)*(COUNTIF(CONFIG_ASIGNATURAS!$B$7:$B$27,DATOS!$I$2:$I$20000)&gt;0)*1),"")))</f>
        <v/>
      </c>
      <c r="H245" t="str">
        <f>IF(G245="","",IF(G245="[FÓRMULA MANUAL]","",IFERROR(AVERAGEIFS(DATOS!$K$2:$K$20000,DATOS!$A$2:$A$20000,G245,CONFIG_METADATA!$G$2:$G$20000,1,DATOS!$I$2:$I$20000,"Lenguaje Musical"),"")))</f>
        <v/>
      </c>
      <c r="I245" t="str">
        <f>IF(G245="","",IF(G245="[FÓRMULA MANUAL]","",IFERROR(AVERAGEIFS(DATOS!$K$2:$K$20000,DATOS!$A$2:$A$20000,G245,CONFIG_METADATA!$G$2:$G$20000,1,DATOS!$I$2:$I$20000,"Orquesta/Banda/Conjunto"),"")))</f>
        <v/>
      </c>
      <c r="J245" t="str">
        <f>IF(G245="","",IF(G245="[FÓRMULA MANUAL]","",IFERROR(AVERAGEIFS(DATOS!$K$2:$K$20000,DATOS!$A$2:$A$20000,G245,CONFIG_METADATA!$G$2:$G$20000,1,DATOS!$I$2:$I$20000,"Conjunto"),"")))</f>
        <v/>
      </c>
      <c r="K245" t="str">
        <f>IF(G245="","",IF(G245="[FÓRMULA MANUAL]","",IFERROR(SUMPRODUCT((DATOS!$A$2:$A$20000=G245)*(CONFIG_METADATA!$G$2:$G$20000=1)*(COUNTIF(CONFIG_ASIGNATURAS!$B$7:$B$27,DATOS!$I$2:$I$20000)&gt;0)*(DATOS!$K$2:$K$20000))/SUMPRODUCT((DATOS!$A$2:$A$20000=G245)*(CONFIG_METADATA!$G$2:$G$20000=1)*(COUNTIF(CONFIG_ASIGNATURAS!$B$7:$B$27,DATOS!$I$2:$I$20000)&gt;0)*1),"")))</f>
        <v/>
      </c>
      <c r="N245" t="str">
        <f>IF(M245="","",IF(M245="[FÓRMULA MANUAL]","",IFERROR(AVERAGEIFS(DATOS!$K$2:$K$20000,DATOS!$A$2:$A$20000,M245,CONFIG_METADATA!$G$2:$G$20000,1,DATOS!$I$2:$I$20000,"Armonía"),"")))</f>
        <v/>
      </c>
      <c r="O245" t="str">
        <f>IF(M245="","",IF(M245="[FÓRMULA MANUAL]","",IFERROR(AVERAGEIFS(DATOS!$K$2:$K$20000,DATOS!$A$2:$A$20000,M245,CONFIG_METADATA!$G$2:$G$20000,1,DATOS!$I$2:$I$20000,"Orquesta/Banda/Conjunto"),"")))</f>
        <v/>
      </c>
      <c r="P245" t="str">
        <f>IF(M245="","",IF(M245="[FÓRMULA MANUAL]","",IFERROR(AVERAGEIFS(DATOS!$K$2:$K$20000,DATOS!$A$2:$A$20000,M245,CONFIG_METADATA!$G$2:$G$20000,1,DATOS!$I$2:$I$20000,"Música de Cámara"),"")))</f>
        <v/>
      </c>
      <c r="Q245" t="str">
        <f>IF(M245="","",IF(M245="[FÓRMULA MANUAL]","",IFERROR(SUMPRODUCT((DATOS!$A$2:$A$20000=M245)*(CONFIG_METADATA!$G$2:$G$20000=1)*(COUNTIF(CONFIG_ASIGNATURAS!$B$7:$B$27,DATOS!$I$2:$I$20000)&gt;0)*(DATOS!$K$2:$K$20000))/SUMPRODUCT((DATOS!$A$2:$A$20000=M245)*(CONFIG_METADATA!$G$2:$G$20000=1)*(COUNTIF(CONFIG_ASIGNATURAS!$B$7:$B$27,DATOS!$I$2:$I$20000)&gt;0)*1),"")))</f>
        <v/>
      </c>
      <c r="T245" t="str">
        <f>IF(S245="","",IF(S245="[FÓRMULA MANUAL]","",IFERROR(AVERAGEIFS(DATOS!$K$2:$K$20000,DATOS!$A$2:$A$20000,S245,CONFIG_METADATA!$G$2:$G$20000,1,DATOS!$I$2:$I$20000,"Armonía"),"")))</f>
        <v/>
      </c>
      <c r="U245" t="str">
        <f>IF(S245="","",IF(S245="[FÓRMULA MANUAL]","",IFERROR(AVERAGEIFS(DATOS!$K$2:$K$20000,DATOS!$A$2:$A$20000,S245,CONFIG_METADATA!$G$2:$G$20000,1,DATOS!$I$2:$I$20000,"Orquesta/Banda/Conjunto"),"")))</f>
        <v/>
      </c>
      <c r="V245" t="str">
        <f>IF(S245="","",IF(S245="[FÓRMULA MANUAL]","",IFERROR(AVERAGEIFS(DATOS!$K$2:$K$20000,DATOS!$A$2:$A$20000,S245,CONFIG_METADATA!$G$2:$G$20000,1,DATOS!$I$2:$I$20000,"Música de Cámara"),"")))</f>
        <v/>
      </c>
      <c r="W245" t="str">
        <f>IF(S245="","",IF(S245="[FÓRMULA MANUAL]","",IFERROR(SUMPRODUCT((DATOS!$A$2:$A$20000=S245)*(CONFIG_METADATA!$G$2:$G$20000=1)*(COUNTIF(CONFIG_ASIGNATURAS!$B$7:$B$27,DATOS!$I$2:$I$20000)&gt;0)*(DATOS!$K$2:$K$20000))/SUMPRODUCT((DATOS!$A$2:$A$20000=S245)*(CONFIG_METADATA!$G$2:$G$20000=1)*(COUNTIF(CONFIG_ASIGNATURAS!$B$7:$B$27,DATOS!$I$2:$I$20000)&gt;0)*1),"")))</f>
        <v/>
      </c>
      <c r="Z245" t="str">
        <f>IF(Y245="","",IF(Y245="[FÓRMULA MANUAL]","",IFERROR(AVERAGEIFS(DATOS!$K$2:$K$20000,DATOS!$A$2:$A$20000,Y245,CONFIG_METADATA!$G$2:$G$20000,1,DATOS!$I$2:$I$20000,"Análisis"),"")))</f>
        <v/>
      </c>
      <c r="AA245" t="str">
        <f>IF(Y245="","",IF(Y245="[FÓRMULA MANUAL]","",IFERROR(AVERAGEIFS(DATOS!$K$2:$K$20000,DATOS!$A$2:$A$20000,Y245,CONFIG_METADATA!$G$2:$G$20000,1,DATOS!$I$2:$I$20000,"Orquesta/Banda/Conjunto"),"")))</f>
        <v/>
      </c>
      <c r="AB245" t="str">
        <f>IF(Y245="","",IF(Y245="[FÓRMULA MANUAL]","",IFERROR(AVERAGEIFS(DATOS!$K$2:$K$20000,DATOS!$A$2:$A$20000,Y245,CONFIG_METADATA!$G$2:$G$20000,1,DATOS!$I$2:$I$20000,"Música de Cámara"),"")))</f>
        <v/>
      </c>
      <c r="AC245" t="str">
        <f>IF(Y245="","",IF(Y245="[FÓRMULA MANUAL]","",IFERROR(SUMPRODUCT((DATOS!$A$2:$A$20000=Y245)*(CONFIG_METADATA!$G$2:$G$20000=1)*(COUNTIF(CONFIG_ASIGNATURAS!$B$7:$B$27,DATOS!$I$2:$I$20000)&gt;0)*(DATOS!$K$2:$K$20000))/SUMPRODUCT((DATOS!$A$2:$A$20000=Y245)*(CONFIG_METADATA!$G$2:$G$20000=1)*(COUNTIF(CONFIG_ASIGNATURAS!$B$7:$B$27,DATOS!$I$2:$I$20000)&gt;0)*1),"")))</f>
        <v/>
      </c>
      <c r="AF245" t="str">
        <f>IF(AE245="","",IF(AE245="[FÓRMULA MANUAL]","",IFERROR(AVERAGEIFS(DATOS!$K$2:$K$20000,DATOS!$A$2:$A$20000,AE245,CONFIG_METADATA!$G$2:$G$20000,1,DATOS!$I$2:$I$20000,"Análisis"),"")))</f>
        <v/>
      </c>
      <c r="AG245" t="str">
        <f>IF(AE245="","",IF(AE245="[FÓRMULA MANUAL]","",IFERROR(AVERAGEIFS(DATOS!$K$2:$K$20000,DATOS!$A$2:$A$20000,AE245,CONFIG_METADATA!$G$2:$G$20000,1,DATOS!$I$2:$I$20000,"Orquesta/Banda/Conjunto"),"")))</f>
        <v/>
      </c>
      <c r="AH245" t="str">
        <f>IF(AE245="","",IF(AE245="[FÓRMULA MANUAL]","",IFERROR(AVERAGEIFS(DATOS!$K$2:$K$20000,DATOS!$A$2:$A$20000,AE245,CONFIG_METADATA!$G$2:$G$20000,1,DATOS!$I$2:$I$20000,"Música de Cámara"),"")))</f>
        <v/>
      </c>
      <c r="AI245" t="str">
        <f>IF(AE245="","",IF(AE245="[FÓRMULA MANUAL]","",IFERROR(SUMPRODUCT((DATOS!$A$2:$A$20000=AE245)*(CONFIG_METADATA!$G$2:$G$20000=1)*(COUNTIF(CONFIG_ASIGNATURAS!$B$7:$B$27,DATOS!$I$2:$I$20000)&gt;0)*(DATOS!$K$2:$K$20000))/SUMPRODUCT((DATOS!$A$2:$A$20000=AE245)*(CONFIG_METADATA!$G$2:$G$20000=1)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MANUAL]","",IFERROR(AVERAGEIFS(DATOS!$K$2:$K$20000,DATOS!$A$2:$A$20000,A246,CONFIG_METADATA!$G$2:$G$20000,1,DATOS!$I$2:$I$20000,"Lenguaje Musical"),"")))</f>
        <v/>
      </c>
      <c r="C246" t="str">
        <f>IF(A246="","",IF(A246="[FÓRMULA MANUAL]","",IFERROR(AVERAGEIFS(DATOS!$K$2:$K$20000,DATOS!$A$2:$A$20000,A246,CONFIG_METADATA!$G$2:$G$20000,1,DATOS!$I$2:$I$20000,"Orquesta/Banda/Conjunto"),"")))</f>
        <v/>
      </c>
      <c r="D246" t="str">
        <f>IF(A246="","",IF(A246="[FÓRMULA MANUAL]","",IFERROR(AVERAGEIFS(DATOS!$K$2:$K$20000,DATOS!$A$2:$A$20000,A246,CONFIG_METADATA!$G$2:$G$20000,1,DATOS!$I$2:$I$20000,"Conjunto"),"")))</f>
        <v/>
      </c>
      <c r="E246" t="str">
        <f>IF(A246="","",IF(A246="[FÓRMULA MANUAL]","",IFERROR(SUMPRODUCT((DATOS!$A$2:$A$20000=A246)*(CONFIG_METADATA!$G$2:$G$20000=1)*(COUNTIF(CONFIG_ASIGNATURAS!$B$7:$B$27,DATOS!$I$2:$I$20000)&gt;0)*(DATOS!$K$2:$K$20000))/SUMPRODUCT((DATOS!$A$2:$A$20000=A246)*(CONFIG_METADATA!$G$2:$G$20000=1)*(COUNTIF(CONFIG_ASIGNATURAS!$B$7:$B$27,DATOS!$I$2:$I$20000)&gt;0)*1),"")))</f>
        <v/>
      </c>
      <c r="H246" t="str">
        <f>IF(G246="","",IF(G246="[FÓRMULA MANUAL]","",IFERROR(AVERAGEIFS(DATOS!$K$2:$K$20000,DATOS!$A$2:$A$20000,G246,CONFIG_METADATA!$G$2:$G$20000,1,DATOS!$I$2:$I$20000,"Lenguaje Musical"),"")))</f>
        <v/>
      </c>
      <c r="I246" t="str">
        <f>IF(G246="","",IF(G246="[FÓRMULA MANUAL]","",IFERROR(AVERAGEIFS(DATOS!$K$2:$K$20000,DATOS!$A$2:$A$20000,G246,CONFIG_METADATA!$G$2:$G$20000,1,DATOS!$I$2:$I$20000,"Orquesta/Banda/Conjunto"),"")))</f>
        <v/>
      </c>
      <c r="J246" t="str">
        <f>IF(G246="","",IF(G246="[FÓRMULA MANUAL]","",IFERROR(AVERAGEIFS(DATOS!$K$2:$K$20000,DATOS!$A$2:$A$20000,G246,CONFIG_METADATA!$G$2:$G$20000,1,DATOS!$I$2:$I$20000,"Conjunto"),"")))</f>
        <v/>
      </c>
      <c r="K246" t="str">
        <f>IF(G246="","",IF(G246="[FÓRMULA MANUAL]","",IFERROR(SUMPRODUCT((DATOS!$A$2:$A$20000=G246)*(CONFIG_METADATA!$G$2:$G$20000=1)*(COUNTIF(CONFIG_ASIGNATURAS!$B$7:$B$27,DATOS!$I$2:$I$20000)&gt;0)*(DATOS!$K$2:$K$20000))/SUMPRODUCT((DATOS!$A$2:$A$20000=G246)*(CONFIG_METADATA!$G$2:$G$20000=1)*(COUNTIF(CONFIG_ASIGNATURAS!$B$7:$B$27,DATOS!$I$2:$I$20000)&gt;0)*1),"")))</f>
        <v/>
      </c>
      <c r="N246" t="str">
        <f>IF(M246="","",IF(M246="[FÓRMULA MANUAL]","",IFERROR(AVERAGEIFS(DATOS!$K$2:$K$20000,DATOS!$A$2:$A$20000,M246,CONFIG_METADATA!$G$2:$G$20000,1,DATOS!$I$2:$I$20000,"Armonía"),"")))</f>
        <v/>
      </c>
      <c r="O246" t="str">
        <f>IF(M246="","",IF(M246="[FÓRMULA MANUAL]","",IFERROR(AVERAGEIFS(DATOS!$K$2:$K$20000,DATOS!$A$2:$A$20000,M246,CONFIG_METADATA!$G$2:$G$20000,1,DATOS!$I$2:$I$20000,"Orquesta/Banda/Conjunto"),"")))</f>
        <v/>
      </c>
      <c r="P246" t="str">
        <f>IF(M246="","",IF(M246="[FÓRMULA MANUAL]","",IFERROR(AVERAGEIFS(DATOS!$K$2:$K$20000,DATOS!$A$2:$A$20000,M246,CONFIG_METADATA!$G$2:$G$20000,1,DATOS!$I$2:$I$20000,"Música de Cámara"),"")))</f>
        <v/>
      </c>
      <c r="Q246" t="str">
        <f>IF(M246="","",IF(M246="[FÓRMULA MANUAL]","",IFERROR(SUMPRODUCT((DATOS!$A$2:$A$20000=M246)*(CONFIG_METADATA!$G$2:$G$20000=1)*(COUNTIF(CONFIG_ASIGNATURAS!$B$7:$B$27,DATOS!$I$2:$I$20000)&gt;0)*(DATOS!$K$2:$K$20000))/SUMPRODUCT((DATOS!$A$2:$A$20000=M246)*(CONFIG_METADATA!$G$2:$G$20000=1)*(COUNTIF(CONFIG_ASIGNATURAS!$B$7:$B$27,DATOS!$I$2:$I$20000)&gt;0)*1),"")))</f>
        <v/>
      </c>
      <c r="T246" t="str">
        <f>IF(S246="","",IF(S246="[FÓRMULA MANUAL]","",IFERROR(AVERAGEIFS(DATOS!$K$2:$K$20000,DATOS!$A$2:$A$20000,S246,CONFIG_METADATA!$G$2:$G$20000,1,DATOS!$I$2:$I$20000,"Armonía"),"")))</f>
        <v/>
      </c>
      <c r="U246" t="str">
        <f>IF(S246="","",IF(S246="[FÓRMULA MANUAL]","",IFERROR(AVERAGEIFS(DATOS!$K$2:$K$20000,DATOS!$A$2:$A$20000,S246,CONFIG_METADATA!$G$2:$G$20000,1,DATOS!$I$2:$I$20000,"Orquesta/Banda/Conjunto"),"")))</f>
        <v/>
      </c>
      <c r="V246" t="str">
        <f>IF(S246="","",IF(S246="[FÓRMULA MANUAL]","",IFERROR(AVERAGEIFS(DATOS!$K$2:$K$20000,DATOS!$A$2:$A$20000,S246,CONFIG_METADATA!$G$2:$G$20000,1,DATOS!$I$2:$I$20000,"Música de Cámara"),"")))</f>
        <v/>
      </c>
      <c r="W246" t="str">
        <f>IF(S246="","",IF(S246="[FÓRMULA MANUAL]","",IFERROR(SUMPRODUCT((DATOS!$A$2:$A$20000=S246)*(CONFIG_METADATA!$G$2:$G$20000=1)*(COUNTIF(CONFIG_ASIGNATURAS!$B$7:$B$27,DATOS!$I$2:$I$20000)&gt;0)*(DATOS!$K$2:$K$20000))/SUMPRODUCT((DATOS!$A$2:$A$20000=S246)*(CONFIG_METADATA!$G$2:$G$20000=1)*(COUNTIF(CONFIG_ASIGNATURAS!$B$7:$B$27,DATOS!$I$2:$I$20000)&gt;0)*1),"")))</f>
        <v/>
      </c>
      <c r="Z246" t="str">
        <f>IF(Y246="","",IF(Y246="[FÓRMULA MANUAL]","",IFERROR(AVERAGEIFS(DATOS!$K$2:$K$20000,DATOS!$A$2:$A$20000,Y246,CONFIG_METADATA!$G$2:$G$20000,1,DATOS!$I$2:$I$20000,"Análisis"),"")))</f>
        <v/>
      </c>
      <c r="AA246" t="str">
        <f>IF(Y246="","",IF(Y246="[FÓRMULA MANUAL]","",IFERROR(AVERAGEIFS(DATOS!$K$2:$K$20000,DATOS!$A$2:$A$20000,Y246,CONFIG_METADATA!$G$2:$G$20000,1,DATOS!$I$2:$I$20000,"Orquesta/Banda/Conjunto"),"")))</f>
        <v/>
      </c>
      <c r="AB246" t="str">
        <f>IF(Y246="","",IF(Y246="[FÓRMULA MANUAL]","",IFERROR(AVERAGEIFS(DATOS!$K$2:$K$20000,DATOS!$A$2:$A$20000,Y246,CONFIG_METADATA!$G$2:$G$20000,1,DATOS!$I$2:$I$20000,"Música de Cámara"),"")))</f>
        <v/>
      </c>
      <c r="AC246" t="str">
        <f>IF(Y246="","",IF(Y246="[FÓRMULA MANUAL]","",IFERROR(SUMPRODUCT((DATOS!$A$2:$A$20000=Y246)*(CONFIG_METADATA!$G$2:$G$20000=1)*(COUNTIF(CONFIG_ASIGNATURAS!$B$7:$B$27,DATOS!$I$2:$I$20000)&gt;0)*(DATOS!$K$2:$K$20000))/SUMPRODUCT((DATOS!$A$2:$A$20000=Y246)*(CONFIG_METADATA!$G$2:$G$20000=1)*(COUNTIF(CONFIG_ASIGNATURAS!$B$7:$B$27,DATOS!$I$2:$I$20000)&gt;0)*1),"")))</f>
        <v/>
      </c>
      <c r="AF246" t="str">
        <f>IF(AE246="","",IF(AE246="[FÓRMULA MANUAL]","",IFERROR(AVERAGEIFS(DATOS!$K$2:$K$20000,DATOS!$A$2:$A$20000,AE246,CONFIG_METADATA!$G$2:$G$20000,1,DATOS!$I$2:$I$20000,"Análisis"),"")))</f>
        <v/>
      </c>
      <c r="AG246" t="str">
        <f>IF(AE246="","",IF(AE246="[FÓRMULA MANUAL]","",IFERROR(AVERAGEIFS(DATOS!$K$2:$K$20000,DATOS!$A$2:$A$20000,AE246,CONFIG_METADATA!$G$2:$G$20000,1,DATOS!$I$2:$I$20000,"Orquesta/Banda/Conjunto"),"")))</f>
        <v/>
      </c>
      <c r="AH246" t="str">
        <f>IF(AE246="","",IF(AE246="[FÓRMULA MANUAL]","",IFERROR(AVERAGEIFS(DATOS!$K$2:$K$20000,DATOS!$A$2:$A$20000,AE246,CONFIG_METADATA!$G$2:$G$20000,1,DATOS!$I$2:$I$20000,"Música de Cámara"),"")))</f>
        <v/>
      </c>
      <c r="AI246" t="str">
        <f>IF(AE246="","",IF(AE246="[FÓRMULA MANUAL]","",IFERROR(SUMPRODUCT((DATOS!$A$2:$A$20000=AE246)*(CONFIG_METADATA!$G$2:$G$20000=1)*(COUNTIF(CONFIG_ASIGNATURAS!$B$7:$B$27,DATOS!$I$2:$I$20000)&gt;0)*(DATOS!$K$2:$K$20000))/SUMPRODUCT((DATOS!$A$2:$A$20000=AE246)*(CONFIG_METADATA!$G$2:$G$20000=1)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MANUAL]","",IFERROR(AVERAGEIFS(DATOS!$K$2:$K$20000,DATOS!$A$2:$A$20000,A247,CONFIG_METADATA!$G$2:$G$20000,1,DATOS!$I$2:$I$20000,"Lenguaje Musical"),"")))</f>
        <v/>
      </c>
      <c r="C247" t="str">
        <f>IF(A247="","",IF(A247="[FÓRMULA MANUAL]","",IFERROR(AVERAGEIFS(DATOS!$K$2:$K$20000,DATOS!$A$2:$A$20000,A247,CONFIG_METADATA!$G$2:$G$20000,1,DATOS!$I$2:$I$20000,"Orquesta/Banda/Conjunto"),"")))</f>
        <v/>
      </c>
      <c r="D247" t="str">
        <f>IF(A247="","",IF(A247="[FÓRMULA MANUAL]","",IFERROR(AVERAGEIFS(DATOS!$K$2:$K$20000,DATOS!$A$2:$A$20000,A247,CONFIG_METADATA!$G$2:$G$20000,1,DATOS!$I$2:$I$20000,"Conjunto"),"")))</f>
        <v/>
      </c>
      <c r="E247" t="str">
        <f>IF(A247="","",IF(A247="[FÓRMULA MANUAL]","",IFERROR(SUMPRODUCT((DATOS!$A$2:$A$20000=A247)*(CONFIG_METADATA!$G$2:$G$20000=1)*(COUNTIF(CONFIG_ASIGNATURAS!$B$7:$B$27,DATOS!$I$2:$I$20000)&gt;0)*(DATOS!$K$2:$K$20000))/SUMPRODUCT((DATOS!$A$2:$A$20000=A247)*(CONFIG_METADATA!$G$2:$G$20000=1)*(COUNTIF(CONFIG_ASIGNATURAS!$B$7:$B$27,DATOS!$I$2:$I$20000)&gt;0)*1),"")))</f>
        <v/>
      </c>
      <c r="H247" t="str">
        <f>IF(G247="","",IF(G247="[FÓRMULA MANUAL]","",IFERROR(AVERAGEIFS(DATOS!$K$2:$K$20000,DATOS!$A$2:$A$20000,G247,CONFIG_METADATA!$G$2:$G$20000,1,DATOS!$I$2:$I$20000,"Lenguaje Musical"),"")))</f>
        <v/>
      </c>
      <c r="I247" t="str">
        <f>IF(G247="","",IF(G247="[FÓRMULA MANUAL]","",IFERROR(AVERAGEIFS(DATOS!$K$2:$K$20000,DATOS!$A$2:$A$20000,G247,CONFIG_METADATA!$G$2:$G$20000,1,DATOS!$I$2:$I$20000,"Orquesta/Banda/Conjunto"),"")))</f>
        <v/>
      </c>
      <c r="J247" t="str">
        <f>IF(G247="","",IF(G247="[FÓRMULA MANUAL]","",IFERROR(AVERAGEIFS(DATOS!$K$2:$K$20000,DATOS!$A$2:$A$20000,G247,CONFIG_METADATA!$G$2:$G$20000,1,DATOS!$I$2:$I$20000,"Conjunto"),"")))</f>
        <v/>
      </c>
      <c r="K247" t="str">
        <f>IF(G247="","",IF(G247="[FÓRMULA MANUAL]","",IFERROR(SUMPRODUCT((DATOS!$A$2:$A$20000=G247)*(CONFIG_METADATA!$G$2:$G$20000=1)*(COUNTIF(CONFIG_ASIGNATURAS!$B$7:$B$27,DATOS!$I$2:$I$20000)&gt;0)*(DATOS!$K$2:$K$20000))/SUMPRODUCT((DATOS!$A$2:$A$20000=G247)*(CONFIG_METADATA!$G$2:$G$20000=1)*(COUNTIF(CONFIG_ASIGNATURAS!$B$7:$B$27,DATOS!$I$2:$I$20000)&gt;0)*1),"")))</f>
        <v/>
      </c>
      <c r="N247" t="str">
        <f>IF(M247="","",IF(M247="[FÓRMULA MANUAL]","",IFERROR(AVERAGEIFS(DATOS!$K$2:$K$20000,DATOS!$A$2:$A$20000,M247,CONFIG_METADATA!$G$2:$G$20000,1,DATOS!$I$2:$I$20000,"Armonía"),"")))</f>
        <v/>
      </c>
      <c r="O247" t="str">
        <f>IF(M247="","",IF(M247="[FÓRMULA MANUAL]","",IFERROR(AVERAGEIFS(DATOS!$K$2:$K$20000,DATOS!$A$2:$A$20000,M247,CONFIG_METADATA!$G$2:$G$20000,1,DATOS!$I$2:$I$20000,"Orquesta/Banda/Conjunto"),"")))</f>
        <v/>
      </c>
      <c r="P247" t="str">
        <f>IF(M247="","",IF(M247="[FÓRMULA MANUAL]","",IFERROR(AVERAGEIFS(DATOS!$K$2:$K$20000,DATOS!$A$2:$A$20000,M247,CONFIG_METADATA!$G$2:$G$20000,1,DATOS!$I$2:$I$20000,"Música de Cámara"),"")))</f>
        <v/>
      </c>
      <c r="Q247" t="str">
        <f>IF(M247="","",IF(M247="[FÓRMULA MANUAL]","",IFERROR(SUMPRODUCT((DATOS!$A$2:$A$20000=M247)*(CONFIG_METADATA!$G$2:$G$20000=1)*(COUNTIF(CONFIG_ASIGNATURAS!$B$7:$B$27,DATOS!$I$2:$I$20000)&gt;0)*(DATOS!$K$2:$K$20000))/SUMPRODUCT((DATOS!$A$2:$A$20000=M247)*(CONFIG_METADATA!$G$2:$G$20000=1)*(COUNTIF(CONFIG_ASIGNATURAS!$B$7:$B$27,DATOS!$I$2:$I$20000)&gt;0)*1),"")))</f>
        <v/>
      </c>
      <c r="T247" t="str">
        <f>IF(S247="","",IF(S247="[FÓRMULA MANUAL]","",IFERROR(AVERAGEIFS(DATOS!$K$2:$K$20000,DATOS!$A$2:$A$20000,S247,CONFIG_METADATA!$G$2:$G$20000,1,DATOS!$I$2:$I$20000,"Armonía"),"")))</f>
        <v/>
      </c>
      <c r="U247" t="str">
        <f>IF(S247="","",IF(S247="[FÓRMULA MANUAL]","",IFERROR(AVERAGEIFS(DATOS!$K$2:$K$20000,DATOS!$A$2:$A$20000,S247,CONFIG_METADATA!$G$2:$G$20000,1,DATOS!$I$2:$I$20000,"Orquesta/Banda/Conjunto"),"")))</f>
        <v/>
      </c>
      <c r="V247" t="str">
        <f>IF(S247="","",IF(S247="[FÓRMULA MANUAL]","",IFERROR(AVERAGEIFS(DATOS!$K$2:$K$20000,DATOS!$A$2:$A$20000,S247,CONFIG_METADATA!$G$2:$G$20000,1,DATOS!$I$2:$I$20000,"Música de Cámara"),"")))</f>
        <v/>
      </c>
      <c r="W247" t="str">
        <f>IF(S247="","",IF(S247="[FÓRMULA MANUAL]","",IFERROR(SUMPRODUCT((DATOS!$A$2:$A$20000=S247)*(CONFIG_METADATA!$G$2:$G$20000=1)*(COUNTIF(CONFIG_ASIGNATURAS!$B$7:$B$27,DATOS!$I$2:$I$20000)&gt;0)*(DATOS!$K$2:$K$20000))/SUMPRODUCT((DATOS!$A$2:$A$20000=S247)*(CONFIG_METADATA!$G$2:$G$20000=1)*(COUNTIF(CONFIG_ASIGNATURAS!$B$7:$B$27,DATOS!$I$2:$I$20000)&gt;0)*1),"")))</f>
        <v/>
      </c>
      <c r="Z247" t="str">
        <f>IF(Y247="","",IF(Y247="[FÓRMULA MANUAL]","",IFERROR(AVERAGEIFS(DATOS!$K$2:$K$20000,DATOS!$A$2:$A$20000,Y247,CONFIG_METADATA!$G$2:$G$20000,1,DATOS!$I$2:$I$20000,"Análisis"),"")))</f>
        <v/>
      </c>
      <c r="AA247" t="str">
        <f>IF(Y247="","",IF(Y247="[FÓRMULA MANUAL]","",IFERROR(AVERAGEIFS(DATOS!$K$2:$K$20000,DATOS!$A$2:$A$20000,Y247,CONFIG_METADATA!$G$2:$G$20000,1,DATOS!$I$2:$I$20000,"Orquesta/Banda/Conjunto"),"")))</f>
        <v/>
      </c>
      <c r="AB247" t="str">
        <f>IF(Y247="","",IF(Y247="[FÓRMULA MANUAL]","",IFERROR(AVERAGEIFS(DATOS!$K$2:$K$20000,DATOS!$A$2:$A$20000,Y247,CONFIG_METADATA!$G$2:$G$20000,1,DATOS!$I$2:$I$20000,"Música de Cámara"),"")))</f>
        <v/>
      </c>
      <c r="AC247" t="str">
        <f>IF(Y247="","",IF(Y247="[FÓRMULA MANUAL]","",IFERROR(SUMPRODUCT((DATOS!$A$2:$A$20000=Y247)*(CONFIG_METADATA!$G$2:$G$20000=1)*(COUNTIF(CONFIG_ASIGNATURAS!$B$7:$B$27,DATOS!$I$2:$I$20000)&gt;0)*(DATOS!$K$2:$K$20000))/SUMPRODUCT((DATOS!$A$2:$A$20000=Y247)*(CONFIG_METADATA!$G$2:$G$20000=1)*(COUNTIF(CONFIG_ASIGNATURAS!$B$7:$B$27,DATOS!$I$2:$I$20000)&gt;0)*1),"")))</f>
        <v/>
      </c>
      <c r="AF247" t="str">
        <f>IF(AE247="","",IF(AE247="[FÓRMULA MANUAL]","",IFERROR(AVERAGEIFS(DATOS!$K$2:$K$20000,DATOS!$A$2:$A$20000,AE247,CONFIG_METADATA!$G$2:$G$20000,1,DATOS!$I$2:$I$20000,"Análisis"),"")))</f>
        <v/>
      </c>
      <c r="AG247" t="str">
        <f>IF(AE247="","",IF(AE247="[FÓRMULA MANUAL]","",IFERROR(AVERAGEIFS(DATOS!$K$2:$K$20000,DATOS!$A$2:$A$20000,AE247,CONFIG_METADATA!$G$2:$G$20000,1,DATOS!$I$2:$I$20000,"Orquesta/Banda/Conjunto"),"")))</f>
        <v/>
      </c>
      <c r="AH247" t="str">
        <f>IF(AE247="","",IF(AE247="[FÓRMULA MANUAL]","",IFERROR(AVERAGEIFS(DATOS!$K$2:$K$20000,DATOS!$A$2:$A$20000,AE247,CONFIG_METADATA!$G$2:$G$20000,1,DATOS!$I$2:$I$20000,"Música de Cámara"),"")))</f>
        <v/>
      </c>
      <c r="AI247" t="str">
        <f>IF(AE247="","",IF(AE247="[FÓRMULA MANUAL]","",IFERROR(SUMPRODUCT((DATOS!$A$2:$A$20000=AE247)*(CONFIG_METADATA!$G$2:$G$20000=1)*(COUNTIF(CONFIG_ASIGNATURAS!$B$7:$B$27,DATOS!$I$2:$I$20000)&gt;0)*(DATOS!$K$2:$K$20000))/SUMPRODUCT((DATOS!$A$2:$A$20000=AE247)*(CONFIG_METADATA!$G$2:$G$20000=1)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MANUAL]","",IFERROR(AVERAGEIFS(DATOS!$K$2:$K$20000,DATOS!$A$2:$A$20000,A248,CONFIG_METADATA!$G$2:$G$20000,1,DATOS!$I$2:$I$20000,"Lenguaje Musical"),"")))</f>
        <v/>
      </c>
      <c r="C248" t="str">
        <f>IF(A248="","",IF(A248="[FÓRMULA MANUAL]","",IFERROR(AVERAGEIFS(DATOS!$K$2:$K$20000,DATOS!$A$2:$A$20000,A248,CONFIG_METADATA!$G$2:$G$20000,1,DATOS!$I$2:$I$20000,"Orquesta/Banda/Conjunto"),"")))</f>
        <v/>
      </c>
      <c r="D248" t="str">
        <f>IF(A248="","",IF(A248="[FÓRMULA MANUAL]","",IFERROR(AVERAGEIFS(DATOS!$K$2:$K$20000,DATOS!$A$2:$A$20000,A248,CONFIG_METADATA!$G$2:$G$20000,1,DATOS!$I$2:$I$20000,"Conjunto"),"")))</f>
        <v/>
      </c>
      <c r="E248" t="str">
        <f>IF(A248="","",IF(A248="[FÓRMULA MANUAL]","",IFERROR(SUMPRODUCT((DATOS!$A$2:$A$20000=A248)*(CONFIG_METADATA!$G$2:$G$20000=1)*(COUNTIF(CONFIG_ASIGNATURAS!$B$7:$B$27,DATOS!$I$2:$I$20000)&gt;0)*(DATOS!$K$2:$K$20000))/SUMPRODUCT((DATOS!$A$2:$A$20000=A248)*(CONFIG_METADATA!$G$2:$G$20000=1)*(COUNTIF(CONFIG_ASIGNATURAS!$B$7:$B$27,DATOS!$I$2:$I$20000)&gt;0)*1),"")))</f>
        <v/>
      </c>
      <c r="H248" t="str">
        <f>IF(G248="","",IF(G248="[FÓRMULA MANUAL]","",IFERROR(AVERAGEIFS(DATOS!$K$2:$K$20000,DATOS!$A$2:$A$20000,G248,CONFIG_METADATA!$G$2:$G$20000,1,DATOS!$I$2:$I$20000,"Lenguaje Musical"),"")))</f>
        <v/>
      </c>
      <c r="I248" t="str">
        <f>IF(G248="","",IF(G248="[FÓRMULA MANUAL]","",IFERROR(AVERAGEIFS(DATOS!$K$2:$K$20000,DATOS!$A$2:$A$20000,G248,CONFIG_METADATA!$G$2:$G$20000,1,DATOS!$I$2:$I$20000,"Orquesta/Banda/Conjunto"),"")))</f>
        <v/>
      </c>
      <c r="J248" t="str">
        <f>IF(G248="","",IF(G248="[FÓRMULA MANUAL]","",IFERROR(AVERAGEIFS(DATOS!$K$2:$K$20000,DATOS!$A$2:$A$20000,G248,CONFIG_METADATA!$G$2:$G$20000,1,DATOS!$I$2:$I$20000,"Conjunto"),"")))</f>
        <v/>
      </c>
      <c r="K248" t="str">
        <f>IF(G248="","",IF(G248="[FÓRMULA MANUAL]","",IFERROR(SUMPRODUCT((DATOS!$A$2:$A$20000=G248)*(CONFIG_METADATA!$G$2:$G$20000=1)*(COUNTIF(CONFIG_ASIGNATURAS!$B$7:$B$27,DATOS!$I$2:$I$20000)&gt;0)*(DATOS!$K$2:$K$20000))/SUMPRODUCT((DATOS!$A$2:$A$20000=G248)*(CONFIG_METADATA!$G$2:$G$20000=1)*(COUNTIF(CONFIG_ASIGNATURAS!$B$7:$B$27,DATOS!$I$2:$I$20000)&gt;0)*1),"")))</f>
        <v/>
      </c>
      <c r="N248" t="str">
        <f>IF(M248="","",IF(M248="[FÓRMULA MANUAL]","",IFERROR(AVERAGEIFS(DATOS!$K$2:$K$20000,DATOS!$A$2:$A$20000,M248,CONFIG_METADATA!$G$2:$G$20000,1,DATOS!$I$2:$I$20000,"Armonía"),"")))</f>
        <v/>
      </c>
      <c r="O248" t="str">
        <f>IF(M248="","",IF(M248="[FÓRMULA MANUAL]","",IFERROR(AVERAGEIFS(DATOS!$K$2:$K$20000,DATOS!$A$2:$A$20000,M248,CONFIG_METADATA!$G$2:$G$20000,1,DATOS!$I$2:$I$20000,"Orquesta/Banda/Conjunto"),"")))</f>
        <v/>
      </c>
      <c r="P248" t="str">
        <f>IF(M248="","",IF(M248="[FÓRMULA MANUAL]","",IFERROR(AVERAGEIFS(DATOS!$K$2:$K$20000,DATOS!$A$2:$A$20000,M248,CONFIG_METADATA!$G$2:$G$20000,1,DATOS!$I$2:$I$20000,"Música de Cámara"),"")))</f>
        <v/>
      </c>
      <c r="Q248" t="str">
        <f>IF(M248="","",IF(M248="[FÓRMULA MANUAL]","",IFERROR(SUMPRODUCT((DATOS!$A$2:$A$20000=M248)*(CONFIG_METADATA!$G$2:$G$20000=1)*(COUNTIF(CONFIG_ASIGNATURAS!$B$7:$B$27,DATOS!$I$2:$I$20000)&gt;0)*(DATOS!$K$2:$K$20000))/SUMPRODUCT((DATOS!$A$2:$A$20000=M248)*(CONFIG_METADATA!$G$2:$G$20000=1)*(COUNTIF(CONFIG_ASIGNATURAS!$B$7:$B$27,DATOS!$I$2:$I$20000)&gt;0)*1),"")))</f>
        <v/>
      </c>
      <c r="T248" t="str">
        <f>IF(S248="","",IF(S248="[FÓRMULA MANUAL]","",IFERROR(AVERAGEIFS(DATOS!$K$2:$K$20000,DATOS!$A$2:$A$20000,S248,CONFIG_METADATA!$G$2:$G$20000,1,DATOS!$I$2:$I$20000,"Armonía"),"")))</f>
        <v/>
      </c>
      <c r="U248" t="str">
        <f>IF(S248="","",IF(S248="[FÓRMULA MANUAL]","",IFERROR(AVERAGEIFS(DATOS!$K$2:$K$20000,DATOS!$A$2:$A$20000,S248,CONFIG_METADATA!$G$2:$G$20000,1,DATOS!$I$2:$I$20000,"Orquesta/Banda/Conjunto"),"")))</f>
        <v/>
      </c>
      <c r="V248" t="str">
        <f>IF(S248="","",IF(S248="[FÓRMULA MANUAL]","",IFERROR(AVERAGEIFS(DATOS!$K$2:$K$20000,DATOS!$A$2:$A$20000,S248,CONFIG_METADATA!$G$2:$G$20000,1,DATOS!$I$2:$I$20000,"Música de Cámara"),"")))</f>
        <v/>
      </c>
      <c r="W248" t="str">
        <f>IF(S248="","",IF(S248="[FÓRMULA MANUAL]","",IFERROR(SUMPRODUCT((DATOS!$A$2:$A$20000=S248)*(CONFIG_METADATA!$G$2:$G$20000=1)*(COUNTIF(CONFIG_ASIGNATURAS!$B$7:$B$27,DATOS!$I$2:$I$20000)&gt;0)*(DATOS!$K$2:$K$20000))/SUMPRODUCT((DATOS!$A$2:$A$20000=S248)*(CONFIG_METADATA!$G$2:$G$20000=1)*(COUNTIF(CONFIG_ASIGNATURAS!$B$7:$B$27,DATOS!$I$2:$I$20000)&gt;0)*1),"")))</f>
        <v/>
      </c>
      <c r="Z248" t="str">
        <f>IF(Y248="","",IF(Y248="[FÓRMULA MANUAL]","",IFERROR(AVERAGEIFS(DATOS!$K$2:$K$20000,DATOS!$A$2:$A$20000,Y248,CONFIG_METADATA!$G$2:$G$20000,1,DATOS!$I$2:$I$20000,"Análisis"),"")))</f>
        <v/>
      </c>
      <c r="AA248" t="str">
        <f>IF(Y248="","",IF(Y248="[FÓRMULA MANUAL]","",IFERROR(AVERAGEIFS(DATOS!$K$2:$K$20000,DATOS!$A$2:$A$20000,Y248,CONFIG_METADATA!$G$2:$G$20000,1,DATOS!$I$2:$I$20000,"Orquesta/Banda/Conjunto"),"")))</f>
        <v/>
      </c>
      <c r="AB248" t="str">
        <f>IF(Y248="","",IF(Y248="[FÓRMULA MANUAL]","",IFERROR(AVERAGEIFS(DATOS!$K$2:$K$20000,DATOS!$A$2:$A$20000,Y248,CONFIG_METADATA!$G$2:$G$20000,1,DATOS!$I$2:$I$20000,"Música de Cámara"),"")))</f>
        <v/>
      </c>
      <c r="AC248" t="str">
        <f>IF(Y248="","",IF(Y248="[FÓRMULA MANUAL]","",IFERROR(SUMPRODUCT((DATOS!$A$2:$A$20000=Y248)*(CONFIG_METADATA!$G$2:$G$20000=1)*(COUNTIF(CONFIG_ASIGNATURAS!$B$7:$B$27,DATOS!$I$2:$I$20000)&gt;0)*(DATOS!$K$2:$K$20000))/SUMPRODUCT((DATOS!$A$2:$A$20000=Y248)*(CONFIG_METADATA!$G$2:$G$20000=1)*(COUNTIF(CONFIG_ASIGNATURAS!$B$7:$B$27,DATOS!$I$2:$I$20000)&gt;0)*1),"")))</f>
        <v/>
      </c>
      <c r="AF248" t="str">
        <f>IF(AE248="","",IF(AE248="[FÓRMULA MANUAL]","",IFERROR(AVERAGEIFS(DATOS!$K$2:$K$20000,DATOS!$A$2:$A$20000,AE248,CONFIG_METADATA!$G$2:$G$20000,1,DATOS!$I$2:$I$20000,"Análisis"),"")))</f>
        <v/>
      </c>
      <c r="AG248" t="str">
        <f>IF(AE248="","",IF(AE248="[FÓRMULA MANUAL]","",IFERROR(AVERAGEIFS(DATOS!$K$2:$K$20000,DATOS!$A$2:$A$20000,AE248,CONFIG_METADATA!$G$2:$G$20000,1,DATOS!$I$2:$I$20000,"Orquesta/Banda/Conjunto"),"")))</f>
        <v/>
      </c>
      <c r="AH248" t="str">
        <f>IF(AE248="","",IF(AE248="[FÓRMULA MANUAL]","",IFERROR(AVERAGEIFS(DATOS!$K$2:$K$20000,DATOS!$A$2:$A$20000,AE248,CONFIG_METADATA!$G$2:$G$20000,1,DATOS!$I$2:$I$20000,"Música de Cámara"),"")))</f>
        <v/>
      </c>
      <c r="AI248" t="str">
        <f>IF(AE248="","",IF(AE248="[FÓRMULA MANUAL]","",IFERROR(SUMPRODUCT((DATOS!$A$2:$A$20000=AE248)*(CONFIG_METADATA!$G$2:$G$20000=1)*(COUNTIF(CONFIG_ASIGNATURAS!$B$7:$B$27,DATOS!$I$2:$I$20000)&gt;0)*(DATOS!$K$2:$K$20000))/SUMPRODUCT((DATOS!$A$2:$A$20000=AE248)*(CONFIG_METADATA!$G$2:$G$20000=1)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MANUAL]","",IFERROR(AVERAGEIFS(DATOS!$K$2:$K$20000,DATOS!$A$2:$A$20000,A249,CONFIG_METADATA!$G$2:$G$20000,1,DATOS!$I$2:$I$20000,"Lenguaje Musical"),"")))</f>
        <v/>
      </c>
      <c r="C249" t="str">
        <f>IF(A249="","",IF(A249="[FÓRMULA MANUAL]","",IFERROR(AVERAGEIFS(DATOS!$K$2:$K$20000,DATOS!$A$2:$A$20000,A249,CONFIG_METADATA!$G$2:$G$20000,1,DATOS!$I$2:$I$20000,"Orquesta/Banda/Conjunto"),"")))</f>
        <v/>
      </c>
      <c r="D249" t="str">
        <f>IF(A249="","",IF(A249="[FÓRMULA MANUAL]","",IFERROR(AVERAGEIFS(DATOS!$K$2:$K$20000,DATOS!$A$2:$A$20000,A249,CONFIG_METADATA!$G$2:$G$20000,1,DATOS!$I$2:$I$20000,"Conjunto"),"")))</f>
        <v/>
      </c>
      <c r="E249" t="str">
        <f>IF(A249="","",IF(A249="[FÓRMULA MANUAL]","",IFERROR(SUMPRODUCT((DATOS!$A$2:$A$20000=A249)*(CONFIG_METADATA!$G$2:$G$20000=1)*(COUNTIF(CONFIG_ASIGNATURAS!$B$7:$B$27,DATOS!$I$2:$I$20000)&gt;0)*(DATOS!$K$2:$K$20000))/SUMPRODUCT((DATOS!$A$2:$A$20000=A249)*(CONFIG_METADATA!$G$2:$G$20000=1)*(COUNTIF(CONFIG_ASIGNATURAS!$B$7:$B$27,DATOS!$I$2:$I$20000)&gt;0)*1),"")))</f>
        <v/>
      </c>
      <c r="H249" t="str">
        <f>IF(G249="","",IF(G249="[FÓRMULA MANUAL]","",IFERROR(AVERAGEIFS(DATOS!$K$2:$K$20000,DATOS!$A$2:$A$20000,G249,CONFIG_METADATA!$G$2:$G$20000,1,DATOS!$I$2:$I$20000,"Lenguaje Musical"),"")))</f>
        <v/>
      </c>
      <c r="I249" t="str">
        <f>IF(G249="","",IF(G249="[FÓRMULA MANUAL]","",IFERROR(AVERAGEIFS(DATOS!$K$2:$K$20000,DATOS!$A$2:$A$20000,G249,CONFIG_METADATA!$G$2:$G$20000,1,DATOS!$I$2:$I$20000,"Orquesta/Banda/Conjunto"),"")))</f>
        <v/>
      </c>
      <c r="J249" t="str">
        <f>IF(G249="","",IF(G249="[FÓRMULA MANUAL]","",IFERROR(AVERAGEIFS(DATOS!$K$2:$K$20000,DATOS!$A$2:$A$20000,G249,CONFIG_METADATA!$G$2:$G$20000,1,DATOS!$I$2:$I$20000,"Conjunto"),"")))</f>
        <v/>
      </c>
      <c r="K249" t="str">
        <f>IF(G249="","",IF(G249="[FÓRMULA MANUAL]","",IFERROR(SUMPRODUCT((DATOS!$A$2:$A$20000=G249)*(CONFIG_METADATA!$G$2:$G$20000=1)*(COUNTIF(CONFIG_ASIGNATURAS!$B$7:$B$27,DATOS!$I$2:$I$20000)&gt;0)*(DATOS!$K$2:$K$20000))/SUMPRODUCT((DATOS!$A$2:$A$20000=G249)*(CONFIG_METADATA!$G$2:$G$20000=1)*(COUNTIF(CONFIG_ASIGNATURAS!$B$7:$B$27,DATOS!$I$2:$I$20000)&gt;0)*1),"")))</f>
        <v/>
      </c>
      <c r="N249" t="str">
        <f>IF(M249="","",IF(M249="[FÓRMULA MANUAL]","",IFERROR(AVERAGEIFS(DATOS!$K$2:$K$20000,DATOS!$A$2:$A$20000,M249,CONFIG_METADATA!$G$2:$G$20000,1,DATOS!$I$2:$I$20000,"Armonía"),"")))</f>
        <v/>
      </c>
      <c r="O249" t="str">
        <f>IF(M249="","",IF(M249="[FÓRMULA MANUAL]","",IFERROR(AVERAGEIFS(DATOS!$K$2:$K$20000,DATOS!$A$2:$A$20000,M249,CONFIG_METADATA!$G$2:$G$20000,1,DATOS!$I$2:$I$20000,"Orquesta/Banda/Conjunto"),"")))</f>
        <v/>
      </c>
      <c r="P249" t="str">
        <f>IF(M249="","",IF(M249="[FÓRMULA MANUAL]","",IFERROR(AVERAGEIFS(DATOS!$K$2:$K$20000,DATOS!$A$2:$A$20000,M249,CONFIG_METADATA!$G$2:$G$20000,1,DATOS!$I$2:$I$20000,"Música de Cámara"),"")))</f>
        <v/>
      </c>
      <c r="Q249" t="str">
        <f>IF(M249="","",IF(M249="[FÓRMULA MANUAL]","",IFERROR(SUMPRODUCT((DATOS!$A$2:$A$20000=M249)*(CONFIG_METADATA!$G$2:$G$20000=1)*(COUNTIF(CONFIG_ASIGNATURAS!$B$7:$B$27,DATOS!$I$2:$I$20000)&gt;0)*(DATOS!$K$2:$K$20000))/SUMPRODUCT((DATOS!$A$2:$A$20000=M249)*(CONFIG_METADATA!$G$2:$G$20000=1)*(COUNTIF(CONFIG_ASIGNATURAS!$B$7:$B$27,DATOS!$I$2:$I$20000)&gt;0)*1),"")))</f>
        <v/>
      </c>
      <c r="T249" t="str">
        <f>IF(S249="","",IF(S249="[FÓRMULA MANUAL]","",IFERROR(AVERAGEIFS(DATOS!$K$2:$K$20000,DATOS!$A$2:$A$20000,S249,CONFIG_METADATA!$G$2:$G$20000,1,DATOS!$I$2:$I$20000,"Armonía"),"")))</f>
        <v/>
      </c>
      <c r="U249" t="str">
        <f>IF(S249="","",IF(S249="[FÓRMULA MANUAL]","",IFERROR(AVERAGEIFS(DATOS!$K$2:$K$20000,DATOS!$A$2:$A$20000,S249,CONFIG_METADATA!$G$2:$G$20000,1,DATOS!$I$2:$I$20000,"Orquesta/Banda/Conjunto"),"")))</f>
        <v/>
      </c>
      <c r="V249" t="str">
        <f>IF(S249="","",IF(S249="[FÓRMULA MANUAL]","",IFERROR(AVERAGEIFS(DATOS!$K$2:$K$20000,DATOS!$A$2:$A$20000,S249,CONFIG_METADATA!$G$2:$G$20000,1,DATOS!$I$2:$I$20000,"Música de Cámara"),"")))</f>
        <v/>
      </c>
      <c r="W249" t="str">
        <f>IF(S249="","",IF(S249="[FÓRMULA MANUAL]","",IFERROR(SUMPRODUCT((DATOS!$A$2:$A$20000=S249)*(CONFIG_METADATA!$G$2:$G$20000=1)*(COUNTIF(CONFIG_ASIGNATURAS!$B$7:$B$27,DATOS!$I$2:$I$20000)&gt;0)*(DATOS!$K$2:$K$20000))/SUMPRODUCT((DATOS!$A$2:$A$20000=S249)*(CONFIG_METADATA!$G$2:$G$20000=1)*(COUNTIF(CONFIG_ASIGNATURAS!$B$7:$B$27,DATOS!$I$2:$I$20000)&gt;0)*1),"")))</f>
        <v/>
      </c>
      <c r="Z249" t="str">
        <f>IF(Y249="","",IF(Y249="[FÓRMULA MANUAL]","",IFERROR(AVERAGEIFS(DATOS!$K$2:$K$20000,DATOS!$A$2:$A$20000,Y249,CONFIG_METADATA!$G$2:$G$20000,1,DATOS!$I$2:$I$20000,"Análisis"),"")))</f>
        <v/>
      </c>
      <c r="AA249" t="str">
        <f>IF(Y249="","",IF(Y249="[FÓRMULA MANUAL]","",IFERROR(AVERAGEIFS(DATOS!$K$2:$K$20000,DATOS!$A$2:$A$20000,Y249,CONFIG_METADATA!$G$2:$G$20000,1,DATOS!$I$2:$I$20000,"Orquesta/Banda/Conjunto"),"")))</f>
        <v/>
      </c>
      <c r="AB249" t="str">
        <f>IF(Y249="","",IF(Y249="[FÓRMULA MANUAL]","",IFERROR(AVERAGEIFS(DATOS!$K$2:$K$20000,DATOS!$A$2:$A$20000,Y249,CONFIG_METADATA!$G$2:$G$20000,1,DATOS!$I$2:$I$20000,"Música de Cámara"),"")))</f>
        <v/>
      </c>
      <c r="AC249" t="str">
        <f>IF(Y249="","",IF(Y249="[FÓRMULA MANUAL]","",IFERROR(SUMPRODUCT((DATOS!$A$2:$A$20000=Y249)*(CONFIG_METADATA!$G$2:$G$20000=1)*(COUNTIF(CONFIG_ASIGNATURAS!$B$7:$B$27,DATOS!$I$2:$I$20000)&gt;0)*(DATOS!$K$2:$K$20000))/SUMPRODUCT((DATOS!$A$2:$A$20000=Y249)*(CONFIG_METADATA!$G$2:$G$20000=1)*(COUNTIF(CONFIG_ASIGNATURAS!$B$7:$B$27,DATOS!$I$2:$I$20000)&gt;0)*1),"")))</f>
        <v/>
      </c>
      <c r="AF249" t="str">
        <f>IF(AE249="","",IF(AE249="[FÓRMULA MANUAL]","",IFERROR(AVERAGEIFS(DATOS!$K$2:$K$20000,DATOS!$A$2:$A$20000,AE249,CONFIG_METADATA!$G$2:$G$20000,1,DATOS!$I$2:$I$20000,"Análisis"),"")))</f>
        <v/>
      </c>
      <c r="AG249" t="str">
        <f>IF(AE249="","",IF(AE249="[FÓRMULA MANUAL]","",IFERROR(AVERAGEIFS(DATOS!$K$2:$K$20000,DATOS!$A$2:$A$20000,AE249,CONFIG_METADATA!$G$2:$G$20000,1,DATOS!$I$2:$I$20000,"Orquesta/Banda/Conjunto"),"")))</f>
        <v/>
      </c>
      <c r="AH249" t="str">
        <f>IF(AE249="","",IF(AE249="[FÓRMULA MANUAL]","",IFERROR(AVERAGEIFS(DATOS!$K$2:$K$20000,DATOS!$A$2:$A$20000,AE249,CONFIG_METADATA!$G$2:$G$20000,1,DATOS!$I$2:$I$20000,"Música de Cámara"),"")))</f>
        <v/>
      </c>
      <c r="AI249" t="str">
        <f>IF(AE249="","",IF(AE249="[FÓRMULA MANUAL]","",IFERROR(SUMPRODUCT((DATOS!$A$2:$A$20000=AE249)*(CONFIG_METADATA!$G$2:$G$20000=1)*(COUNTIF(CONFIG_ASIGNATURAS!$B$7:$B$27,DATOS!$I$2:$I$20000)&gt;0)*(DATOS!$K$2:$K$20000))/SUMPRODUCT((DATOS!$A$2:$A$20000=AE249)*(CONFIG_METADATA!$G$2:$G$20000=1)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MANUAL]","",IFERROR(AVERAGEIFS(DATOS!$K$2:$K$20000,DATOS!$A$2:$A$20000,A250,CONFIG_METADATA!$G$2:$G$20000,1,DATOS!$I$2:$I$20000,"Lenguaje Musical"),"")))</f>
        <v/>
      </c>
      <c r="C250" t="str">
        <f>IF(A250="","",IF(A250="[FÓRMULA MANUAL]","",IFERROR(AVERAGEIFS(DATOS!$K$2:$K$20000,DATOS!$A$2:$A$20000,A250,CONFIG_METADATA!$G$2:$G$20000,1,DATOS!$I$2:$I$20000,"Orquesta/Banda/Conjunto"),"")))</f>
        <v/>
      </c>
      <c r="D250" t="str">
        <f>IF(A250="","",IF(A250="[FÓRMULA MANUAL]","",IFERROR(AVERAGEIFS(DATOS!$K$2:$K$20000,DATOS!$A$2:$A$20000,A250,CONFIG_METADATA!$G$2:$G$20000,1,DATOS!$I$2:$I$20000,"Conjunto"),"")))</f>
        <v/>
      </c>
      <c r="E250" t="str">
        <f>IF(A250="","",IF(A250="[FÓRMULA MANUAL]","",IFERROR(SUMPRODUCT((DATOS!$A$2:$A$20000=A250)*(CONFIG_METADATA!$G$2:$G$20000=1)*(COUNTIF(CONFIG_ASIGNATURAS!$B$7:$B$27,DATOS!$I$2:$I$20000)&gt;0)*(DATOS!$K$2:$K$20000))/SUMPRODUCT((DATOS!$A$2:$A$20000=A250)*(CONFIG_METADATA!$G$2:$G$20000=1)*(COUNTIF(CONFIG_ASIGNATURAS!$B$7:$B$27,DATOS!$I$2:$I$20000)&gt;0)*1),"")))</f>
        <v/>
      </c>
      <c r="H250" t="str">
        <f>IF(G250="","",IF(G250="[FÓRMULA MANUAL]","",IFERROR(AVERAGEIFS(DATOS!$K$2:$K$20000,DATOS!$A$2:$A$20000,G250,CONFIG_METADATA!$G$2:$G$20000,1,DATOS!$I$2:$I$20000,"Lenguaje Musical"),"")))</f>
        <v/>
      </c>
      <c r="I250" t="str">
        <f>IF(G250="","",IF(G250="[FÓRMULA MANUAL]","",IFERROR(AVERAGEIFS(DATOS!$K$2:$K$20000,DATOS!$A$2:$A$20000,G250,CONFIG_METADATA!$G$2:$G$20000,1,DATOS!$I$2:$I$20000,"Orquesta/Banda/Conjunto"),"")))</f>
        <v/>
      </c>
      <c r="J250" t="str">
        <f>IF(G250="","",IF(G250="[FÓRMULA MANUAL]","",IFERROR(AVERAGEIFS(DATOS!$K$2:$K$20000,DATOS!$A$2:$A$20000,G250,CONFIG_METADATA!$G$2:$G$20000,1,DATOS!$I$2:$I$20000,"Conjunto"),"")))</f>
        <v/>
      </c>
      <c r="K250" t="str">
        <f>IF(G250="","",IF(G250="[FÓRMULA MANUAL]","",IFERROR(SUMPRODUCT((DATOS!$A$2:$A$20000=G250)*(CONFIG_METADATA!$G$2:$G$20000=1)*(COUNTIF(CONFIG_ASIGNATURAS!$B$7:$B$27,DATOS!$I$2:$I$20000)&gt;0)*(DATOS!$K$2:$K$20000))/SUMPRODUCT((DATOS!$A$2:$A$20000=G250)*(CONFIG_METADATA!$G$2:$G$20000=1)*(COUNTIF(CONFIG_ASIGNATURAS!$B$7:$B$27,DATOS!$I$2:$I$20000)&gt;0)*1),"")))</f>
        <v/>
      </c>
      <c r="N250" t="str">
        <f>IF(M250="","",IF(M250="[FÓRMULA MANUAL]","",IFERROR(AVERAGEIFS(DATOS!$K$2:$K$20000,DATOS!$A$2:$A$20000,M250,CONFIG_METADATA!$G$2:$G$20000,1,DATOS!$I$2:$I$20000,"Armonía"),"")))</f>
        <v/>
      </c>
      <c r="O250" t="str">
        <f>IF(M250="","",IF(M250="[FÓRMULA MANUAL]","",IFERROR(AVERAGEIFS(DATOS!$K$2:$K$20000,DATOS!$A$2:$A$20000,M250,CONFIG_METADATA!$G$2:$G$20000,1,DATOS!$I$2:$I$20000,"Orquesta/Banda/Conjunto"),"")))</f>
        <v/>
      </c>
      <c r="P250" t="str">
        <f>IF(M250="","",IF(M250="[FÓRMULA MANUAL]","",IFERROR(AVERAGEIFS(DATOS!$K$2:$K$20000,DATOS!$A$2:$A$20000,M250,CONFIG_METADATA!$G$2:$G$20000,1,DATOS!$I$2:$I$20000,"Música de Cámara"),"")))</f>
        <v/>
      </c>
      <c r="Q250" t="str">
        <f>IF(M250="","",IF(M250="[FÓRMULA MANUAL]","",IFERROR(SUMPRODUCT((DATOS!$A$2:$A$20000=M250)*(CONFIG_METADATA!$G$2:$G$20000=1)*(COUNTIF(CONFIG_ASIGNATURAS!$B$7:$B$27,DATOS!$I$2:$I$20000)&gt;0)*(DATOS!$K$2:$K$20000))/SUMPRODUCT((DATOS!$A$2:$A$20000=M250)*(CONFIG_METADATA!$G$2:$G$20000=1)*(COUNTIF(CONFIG_ASIGNATURAS!$B$7:$B$27,DATOS!$I$2:$I$20000)&gt;0)*1),"")))</f>
        <v/>
      </c>
      <c r="T250" t="str">
        <f>IF(S250="","",IF(S250="[FÓRMULA MANUAL]","",IFERROR(AVERAGEIFS(DATOS!$K$2:$K$20000,DATOS!$A$2:$A$20000,S250,CONFIG_METADATA!$G$2:$G$20000,1,DATOS!$I$2:$I$20000,"Armonía"),"")))</f>
        <v/>
      </c>
      <c r="U250" t="str">
        <f>IF(S250="","",IF(S250="[FÓRMULA MANUAL]","",IFERROR(AVERAGEIFS(DATOS!$K$2:$K$20000,DATOS!$A$2:$A$20000,S250,CONFIG_METADATA!$G$2:$G$20000,1,DATOS!$I$2:$I$20000,"Orquesta/Banda/Conjunto"),"")))</f>
        <v/>
      </c>
      <c r="V250" t="str">
        <f>IF(S250="","",IF(S250="[FÓRMULA MANUAL]","",IFERROR(AVERAGEIFS(DATOS!$K$2:$K$20000,DATOS!$A$2:$A$20000,S250,CONFIG_METADATA!$G$2:$G$20000,1,DATOS!$I$2:$I$20000,"Música de Cámara"),"")))</f>
        <v/>
      </c>
      <c r="W250" t="str">
        <f>IF(S250="","",IF(S250="[FÓRMULA MANUAL]","",IFERROR(SUMPRODUCT((DATOS!$A$2:$A$20000=S250)*(CONFIG_METADATA!$G$2:$G$20000=1)*(COUNTIF(CONFIG_ASIGNATURAS!$B$7:$B$27,DATOS!$I$2:$I$20000)&gt;0)*(DATOS!$K$2:$K$20000))/SUMPRODUCT((DATOS!$A$2:$A$20000=S250)*(CONFIG_METADATA!$G$2:$G$20000=1)*(COUNTIF(CONFIG_ASIGNATURAS!$B$7:$B$27,DATOS!$I$2:$I$20000)&gt;0)*1),"")))</f>
        <v/>
      </c>
      <c r="Z250" t="str">
        <f>IF(Y250="","",IF(Y250="[FÓRMULA MANUAL]","",IFERROR(AVERAGEIFS(DATOS!$K$2:$K$20000,DATOS!$A$2:$A$20000,Y250,CONFIG_METADATA!$G$2:$G$20000,1,DATOS!$I$2:$I$20000,"Análisis"),"")))</f>
        <v/>
      </c>
      <c r="AA250" t="str">
        <f>IF(Y250="","",IF(Y250="[FÓRMULA MANUAL]","",IFERROR(AVERAGEIFS(DATOS!$K$2:$K$20000,DATOS!$A$2:$A$20000,Y250,CONFIG_METADATA!$G$2:$G$20000,1,DATOS!$I$2:$I$20000,"Orquesta/Banda/Conjunto"),"")))</f>
        <v/>
      </c>
      <c r="AB250" t="str">
        <f>IF(Y250="","",IF(Y250="[FÓRMULA MANUAL]","",IFERROR(AVERAGEIFS(DATOS!$K$2:$K$20000,DATOS!$A$2:$A$20000,Y250,CONFIG_METADATA!$G$2:$G$20000,1,DATOS!$I$2:$I$20000,"Música de Cámara"),"")))</f>
        <v/>
      </c>
      <c r="AC250" t="str">
        <f>IF(Y250="","",IF(Y250="[FÓRMULA MANUAL]","",IFERROR(SUMPRODUCT((DATOS!$A$2:$A$20000=Y250)*(CONFIG_METADATA!$G$2:$G$20000=1)*(COUNTIF(CONFIG_ASIGNATURAS!$B$7:$B$27,DATOS!$I$2:$I$20000)&gt;0)*(DATOS!$K$2:$K$20000))/SUMPRODUCT((DATOS!$A$2:$A$20000=Y250)*(CONFIG_METADATA!$G$2:$G$20000=1)*(COUNTIF(CONFIG_ASIGNATURAS!$B$7:$B$27,DATOS!$I$2:$I$20000)&gt;0)*1),"")))</f>
        <v/>
      </c>
      <c r="AF250" t="str">
        <f>IF(AE250="","",IF(AE250="[FÓRMULA MANUAL]","",IFERROR(AVERAGEIFS(DATOS!$K$2:$K$20000,DATOS!$A$2:$A$20000,AE250,CONFIG_METADATA!$G$2:$G$20000,1,DATOS!$I$2:$I$20000,"Análisis"),"")))</f>
        <v/>
      </c>
      <c r="AG250" t="str">
        <f>IF(AE250="","",IF(AE250="[FÓRMULA MANUAL]","",IFERROR(AVERAGEIFS(DATOS!$K$2:$K$20000,DATOS!$A$2:$A$20000,AE250,CONFIG_METADATA!$G$2:$G$20000,1,DATOS!$I$2:$I$20000,"Orquesta/Banda/Conjunto"),"")))</f>
        <v/>
      </c>
      <c r="AH250" t="str">
        <f>IF(AE250="","",IF(AE250="[FÓRMULA MANUAL]","",IFERROR(AVERAGEIFS(DATOS!$K$2:$K$20000,DATOS!$A$2:$A$20000,AE250,CONFIG_METADATA!$G$2:$G$20000,1,DATOS!$I$2:$I$20000,"Música de Cámara"),"")))</f>
        <v/>
      </c>
      <c r="AI250" t="str">
        <f>IF(AE250="","",IF(AE250="[FÓRMULA MANUAL]","",IFERROR(SUMPRODUCT((DATOS!$A$2:$A$20000=AE250)*(CONFIG_METADATA!$G$2:$G$20000=1)*(COUNTIF(CONFIG_ASIGNATURAS!$B$7:$B$27,DATOS!$I$2:$I$20000)&gt;0)*(DATOS!$K$2:$K$20000))/SUMPRODUCT((DATOS!$A$2:$A$20000=AE250)*(CONFIG_METADATA!$G$2:$G$20000=1)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MANUAL]","",IFERROR(AVERAGEIFS(DATOS!$K$2:$K$20000,DATOS!$A$2:$A$20000,A251,CONFIG_METADATA!$G$2:$G$20000,1,DATOS!$I$2:$I$20000,"Lenguaje Musical"),"")))</f>
        <v/>
      </c>
      <c r="C251" t="str">
        <f>IF(A251="","",IF(A251="[FÓRMULA MANUAL]","",IFERROR(AVERAGEIFS(DATOS!$K$2:$K$20000,DATOS!$A$2:$A$20000,A251,CONFIG_METADATA!$G$2:$G$20000,1,DATOS!$I$2:$I$20000,"Orquesta/Banda/Conjunto"),"")))</f>
        <v/>
      </c>
      <c r="D251" t="str">
        <f>IF(A251="","",IF(A251="[FÓRMULA MANUAL]","",IFERROR(AVERAGEIFS(DATOS!$K$2:$K$20000,DATOS!$A$2:$A$20000,A251,CONFIG_METADATA!$G$2:$G$20000,1,DATOS!$I$2:$I$20000,"Conjunto"),"")))</f>
        <v/>
      </c>
      <c r="E251" t="str">
        <f>IF(A251="","",IF(A251="[FÓRMULA MANUAL]","",IFERROR(SUMPRODUCT((DATOS!$A$2:$A$20000=A251)*(CONFIG_METADATA!$G$2:$G$20000=1)*(COUNTIF(CONFIG_ASIGNATURAS!$B$7:$B$27,DATOS!$I$2:$I$20000)&gt;0)*(DATOS!$K$2:$K$20000))/SUMPRODUCT((DATOS!$A$2:$A$20000=A251)*(CONFIG_METADATA!$G$2:$G$20000=1)*(COUNTIF(CONFIG_ASIGNATURAS!$B$7:$B$27,DATOS!$I$2:$I$20000)&gt;0)*1),"")))</f>
        <v/>
      </c>
      <c r="H251" t="str">
        <f>IF(G251="","",IF(G251="[FÓRMULA MANUAL]","",IFERROR(AVERAGEIFS(DATOS!$K$2:$K$20000,DATOS!$A$2:$A$20000,G251,CONFIG_METADATA!$G$2:$G$20000,1,DATOS!$I$2:$I$20000,"Lenguaje Musical"),"")))</f>
        <v/>
      </c>
      <c r="I251" t="str">
        <f>IF(G251="","",IF(G251="[FÓRMULA MANUAL]","",IFERROR(AVERAGEIFS(DATOS!$K$2:$K$20000,DATOS!$A$2:$A$20000,G251,CONFIG_METADATA!$G$2:$G$20000,1,DATOS!$I$2:$I$20000,"Orquesta/Banda/Conjunto"),"")))</f>
        <v/>
      </c>
      <c r="J251" t="str">
        <f>IF(G251="","",IF(G251="[FÓRMULA MANUAL]","",IFERROR(AVERAGEIFS(DATOS!$K$2:$K$20000,DATOS!$A$2:$A$20000,G251,CONFIG_METADATA!$G$2:$G$20000,1,DATOS!$I$2:$I$20000,"Conjunto"),"")))</f>
        <v/>
      </c>
      <c r="K251" t="str">
        <f>IF(G251="","",IF(G251="[FÓRMULA MANUAL]","",IFERROR(SUMPRODUCT((DATOS!$A$2:$A$20000=G251)*(CONFIG_METADATA!$G$2:$G$20000=1)*(COUNTIF(CONFIG_ASIGNATURAS!$B$7:$B$27,DATOS!$I$2:$I$20000)&gt;0)*(DATOS!$K$2:$K$20000))/SUMPRODUCT((DATOS!$A$2:$A$20000=G251)*(CONFIG_METADATA!$G$2:$G$20000=1)*(COUNTIF(CONFIG_ASIGNATURAS!$B$7:$B$27,DATOS!$I$2:$I$20000)&gt;0)*1),"")))</f>
        <v/>
      </c>
      <c r="N251" t="str">
        <f>IF(M251="","",IF(M251="[FÓRMULA MANUAL]","",IFERROR(AVERAGEIFS(DATOS!$K$2:$K$20000,DATOS!$A$2:$A$20000,M251,CONFIG_METADATA!$G$2:$G$20000,1,DATOS!$I$2:$I$20000,"Armonía"),"")))</f>
        <v/>
      </c>
      <c r="O251" t="str">
        <f>IF(M251="","",IF(M251="[FÓRMULA MANUAL]","",IFERROR(AVERAGEIFS(DATOS!$K$2:$K$20000,DATOS!$A$2:$A$20000,M251,CONFIG_METADATA!$G$2:$G$20000,1,DATOS!$I$2:$I$20000,"Orquesta/Banda/Conjunto"),"")))</f>
        <v/>
      </c>
      <c r="P251" t="str">
        <f>IF(M251="","",IF(M251="[FÓRMULA MANUAL]","",IFERROR(AVERAGEIFS(DATOS!$K$2:$K$20000,DATOS!$A$2:$A$20000,M251,CONFIG_METADATA!$G$2:$G$20000,1,DATOS!$I$2:$I$20000,"Música de Cámara"),"")))</f>
        <v/>
      </c>
      <c r="Q251" t="str">
        <f>IF(M251="","",IF(M251="[FÓRMULA MANUAL]","",IFERROR(SUMPRODUCT((DATOS!$A$2:$A$20000=M251)*(CONFIG_METADATA!$G$2:$G$20000=1)*(COUNTIF(CONFIG_ASIGNATURAS!$B$7:$B$27,DATOS!$I$2:$I$20000)&gt;0)*(DATOS!$K$2:$K$20000))/SUMPRODUCT((DATOS!$A$2:$A$20000=M251)*(CONFIG_METADATA!$G$2:$G$20000=1)*(COUNTIF(CONFIG_ASIGNATURAS!$B$7:$B$27,DATOS!$I$2:$I$20000)&gt;0)*1),"")))</f>
        <v/>
      </c>
      <c r="T251" t="str">
        <f>IF(S251="","",IF(S251="[FÓRMULA MANUAL]","",IFERROR(AVERAGEIFS(DATOS!$K$2:$K$20000,DATOS!$A$2:$A$20000,S251,CONFIG_METADATA!$G$2:$G$20000,1,DATOS!$I$2:$I$20000,"Armonía"),"")))</f>
        <v/>
      </c>
      <c r="U251" t="str">
        <f>IF(S251="","",IF(S251="[FÓRMULA MANUAL]","",IFERROR(AVERAGEIFS(DATOS!$K$2:$K$20000,DATOS!$A$2:$A$20000,S251,CONFIG_METADATA!$G$2:$G$20000,1,DATOS!$I$2:$I$20000,"Orquesta/Banda/Conjunto"),"")))</f>
        <v/>
      </c>
      <c r="V251" t="str">
        <f>IF(S251="","",IF(S251="[FÓRMULA MANUAL]","",IFERROR(AVERAGEIFS(DATOS!$K$2:$K$20000,DATOS!$A$2:$A$20000,S251,CONFIG_METADATA!$G$2:$G$20000,1,DATOS!$I$2:$I$20000,"Música de Cámara"),"")))</f>
        <v/>
      </c>
      <c r="W251" t="str">
        <f>IF(S251="","",IF(S251="[FÓRMULA MANUAL]","",IFERROR(SUMPRODUCT((DATOS!$A$2:$A$20000=S251)*(CONFIG_METADATA!$G$2:$G$20000=1)*(COUNTIF(CONFIG_ASIGNATURAS!$B$7:$B$27,DATOS!$I$2:$I$20000)&gt;0)*(DATOS!$K$2:$K$20000))/SUMPRODUCT((DATOS!$A$2:$A$20000=S251)*(CONFIG_METADATA!$G$2:$G$20000=1)*(COUNTIF(CONFIG_ASIGNATURAS!$B$7:$B$27,DATOS!$I$2:$I$20000)&gt;0)*1),"")))</f>
        <v/>
      </c>
      <c r="Z251" t="str">
        <f>IF(Y251="","",IF(Y251="[FÓRMULA MANUAL]","",IFERROR(AVERAGEIFS(DATOS!$K$2:$K$20000,DATOS!$A$2:$A$20000,Y251,CONFIG_METADATA!$G$2:$G$20000,1,DATOS!$I$2:$I$20000,"Análisis"),"")))</f>
        <v/>
      </c>
      <c r="AA251" t="str">
        <f>IF(Y251="","",IF(Y251="[FÓRMULA MANUAL]","",IFERROR(AVERAGEIFS(DATOS!$K$2:$K$20000,DATOS!$A$2:$A$20000,Y251,CONFIG_METADATA!$G$2:$G$20000,1,DATOS!$I$2:$I$20000,"Orquesta/Banda/Conjunto"),"")))</f>
        <v/>
      </c>
      <c r="AB251" t="str">
        <f>IF(Y251="","",IF(Y251="[FÓRMULA MANUAL]","",IFERROR(AVERAGEIFS(DATOS!$K$2:$K$20000,DATOS!$A$2:$A$20000,Y251,CONFIG_METADATA!$G$2:$G$20000,1,DATOS!$I$2:$I$20000,"Música de Cámara"),"")))</f>
        <v/>
      </c>
      <c r="AC251" t="str">
        <f>IF(Y251="","",IF(Y251="[FÓRMULA MANUAL]","",IFERROR(SUMPRODUCT((DATOS!$A$2:$A$20000=Y251)*(CONFIG_METADATA!$G$2:$G$20000=1)*(COUNTIF(CONFIG_ASIGNATURAS!$B$7:$B$27,DATOS!$I$2:$I$20000)&gt;0)*(DATOS!$K$2:$K$20000))/SUMPRODUCT((DATOS!$A$2:$A$20000=Y251)*(CONFIG_METADATA!$G$2:$G$20000=1)*(COUNTIF(CONFIG_ASIGNATURAS!$B$7:$B$27,DATOS!$I$2:$I$20000)&gt;0)*1),"")))</f>
        <v/>
      </c>
      <c r="AF251" t="str">
        <f>IF(AE251="","",IF(AE251="[FÓRMULA MANUAL]","",IFERROR(AVERAGEIFS(DATOS!$K$2:$K$20000,DATOS!$A$2:$A$20000,AE251,CONFIG_METADATA!$G$2:$G$20000,1,DATOS!$I$2:$I$20000,"Análisis"),"")))</f>
        <v/>
      </c>
      <c r="AG251" t="str">
        <f>IF(AE251="","",IF(AE251="[FÓRMULA MANUAL]","",IFERROR(AVERAGEIFS(DATOS!$K$2:$K$20000,DATOS!$A$2:$A$20000,AE251,CONFIG_METADATA!$G$2:$G$20000,1,DATOS!$I$2:$I$20000,"Orquesta/Banda/Conjunto"),"")))</f>
        <v/>
      </c>
      <c r="AH251" t="str">
        <f>IF(AE251="","",IF(AE251="[FÓRMULA MANUAL]","",IFERROR(AVERAGEIFS(DATOS!$K$2:$K$20000,DATOS!$A$2:$A$20000,AE251,CONFIG_METADATA!$G$2:$G$20000,1,DATOS!$I$2:$I$20000,"Música de Cámara"),"")))</f>
        <v/>
      </c>
      <c r="AI251" t="str">
        <f>IF(AE251="","",IF(AE251="[FÓRMULA MANUAL]","",IFERROR(SUMPRODUCT((DATOS!$A$2:$A$20000=AE251)*(CONFIG_METADATA!$G$2:$G$20000=1)*(COUNTIF(CONFIG_ASIGNATURAS!$B$7:$B$27,DATOS!$I$2:$I$20000)&gt;0)*(DATOS!$K$2:$K$20000))/SUMPRODUCT((DATOS!$A$2:$A$20000=AE251)*(CONFIG_METADATA!$G$2:$G$20000=1)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MANUAL]","",IFERROR(AVERAGEIFS(DATOS!$K$2:$K$20000,DATOS!$A$2:$A$20000,A252,CONFIG_METADATA!$G$2:$G$20000,1,DATOS!$I$2:$I$20000,"Lenguaje Musical"),"")))</f>
        <v/>
      </c>
      <c r="C252" t="str">
        <f>IF(A252="","",IF(A252="[FÓRMULA MANUAL]","",IFERROR(AVERAGEIFS(DATOS!$K$2:$K$20000,DATOS!$A$2:$A$20000,A252,CONFIG_METADATA!$G$2:$G$20000,1,DATOS!$I$2:$I$20000,"Orquesta/Banda/Conjunto"),"")))</f>
        <v/>
      </c>
      <c r="D252" t="str">
        <f>IF(A252="","",IF(A252="[FÓRMULA MANUAL]","",IFERROR(AVERAGEIFS(DATOS!$K$2:$K$20000,DATOS!$A$2:$A$20000,A252,CONFIG_METADATA!$G$2:$G$20000,1,DATOS!$I$2:$I$20000,"Conjunto"),"")))</f>
        <v/>
      </c>
      <c r="E252" t="str">
        <f>IF(A252="","",IF(A252="[FÓRMULA MANUAL]","",IFERROR(SUMPRODUCT((DATOS!$A$2:$A$20000=A252)*(CONFIG_METADATA!$G$2:$G$20000=1)*(COUNTIF(CONFIG_ASIGNATURAS!$B$7:$B$27,DATOS!$I$2:$I$20000)&gt;0)*(DATOS!$K$2:$K$20000))/SUMPRODUCT((DATOS!$A$2:$A$20000=A252)*(CONFIG_METADATA!$G$2:$G$20000=1)*(COUNTIF(CONFIG_ASIGNATURAS!$B$7:$B$27,DATOS!$I$2:$I$20000)&gt;0)*1),"")))</f>
        <v/>
      </c>
      <c r="H252" t="str">
        <f>IF(G252="","",IF(G252="[FÓRMULA MANUAL]","",IFERROR(AVERAGEIFS(DATOS!$K$2:$K$20000,DATOS!$A$2:$A$20000,G252,CONFIG_METADATA!$G$2:$G$20000,1,DATOS!$I$2:$I$20000,"Lenguaje Musical"),"")))</f>
        <v/>
      </c>
      <c r="I252" t="str">
        <f>IF(G252="","",IF(G252="[FÓRMULA MANUAL]","",IFERROR(AVERAGEIFS(DATOS!$K$2:$K$20000,DATOS!$A$2:$A$20000,G252,CONFIG_METADATA!$G$2:$G$20000,1,DATOS!$I$2:$I$20000,"Orquesta/Banda/Conjunto"),"")))</f>
        <v/>
      </c>
      <c r="J252" t="str">
        <f>IF(G252="","",IF(G252="[FÓRMULA MANUAL]","",IFERROR(AVERAGEIFS(DATOS!$K$2:$K$20000,DATOS!$A$2:$A$20000,G252,CONFIG_METADATA!$G$2:$G$20000,1,DATOS!$I$2:$I$20000,"Conjunto"),"")))</f>
        <v/>
      </c>
      <c r="K252" t="str">
        <f>IF(G252="","",IF(G252="[FÓRMULA MANUAL]","",IFERROR(SUMPRODUCT((DATOS!$A$2:$A$20000=G252)*(CONFIG_METADATA!$G$2:$G$20000=1)*(COUNTIF(CONFIG_ASIGNATURAS!$B$7:$B$27,DATOS!$I$2:$I$20000)&gt;0)*(DATOS!$K$2:$K$20000))/SUMPRODUCT((DATOS!$A$2:$A$20000=G252)*(CONFIG_METADATA!$G$2:$G$20000=1)*(COUNTIF(CONFIG_ASIGNATURAS!$B$7:$B$27,DATOS!$I$2:$I$20000)&gt;0)*1),"")))</f>
        <v/>
      </c>
      <c r="N252" t="str">
        <f>IF(M252="","",IF(M252="[FÓRMULA MANUAL]","",IFERROR(AVERAGEIFS(DATOS!$K$2:$K$20000,DATOS!$A$2:$A$20000,M252,CONFIG_METADATA!$G$2:$G$20000,1,DATOS!$I$2:$I$20000,"Armonía"),"")))</f>
        <v/>
      </c>
      <c r="O252" t="str">
        <f>IF(M252="","",IF(M252="[FÓRMULA MANUAL]","",IFERROR(AVERAGEIFS(DATOS!$K$2:$K$20000,DATOS!$A$2:$A$20000,M252,CONFIG_METADATA!$G$2:$G$20000,1,DATOS!$I$2:$I$20000,"Orquesta/Banda/Conjunto"),"")))</f>
        <v/>
      </c>
      <c r="P252" t="str">
        <f>IF(M252="","",IF(M252="[FÓRMULA MANUAL]","",IFERROR(AVERAGEIFS(DATOS!$K$2:$K$20000,DATOS!$A$2:$A$20000,M252,CONFIG_METADATA!$G$2:$G$20000,1,DATOS!$I$2:$I$20000,"Música de Cámara"),"")))</f>
        <v/>
      </c>
      <c r="Q252" t="str">
        <f>IF(M252="","",IF(M252="[FÓRMULA MANUAL]","",IFERROR(SUMPRODUCT((DATOS!$A$2:$A$20000=M252)*(CONFIG_METADATA!$G$2:$G$20000=1)*(COUNTIF(CONFIG_ASIGNATURAS!$B$7:$B$27,DATOS!$I$2:$I$20000)&gt;0)*(DATOS!$K$2:$K$20000))/SUMPRODUCT((DATOS!$A$2:$A$20000=M252)*(CONFIG_METADATA!$G$2:$G$20000=1)*(COUNTIF(CONFIG_ASIGNATURAS!$B$7:$B$27,DATOS!$I$2:$I$20000)&gt;0)*1),"")))</f>
        <v/>
      </c>
      <c r="T252" t="str">
        <f>IF(S252="","",IF(S252="[FÓRMULA MANUAL]","",IFERROR(AVERAGEIFS(DATOS!$K$2:$K$20000,DATOS!$A$2:$A$20000,S252,CONFIG_METADATA!$G$2:$G$20000,1,DATOS!$I$2:$I$20000,"Armonía"),"")))</f>
        <v/>
      </c>
      <c r="U252" t="str">
        <f>IF(S252="","",IF(S252="[FÓRMULA MANUAL]","",IFERROR(AVERAGEIFS(DATOS!$K$2:$K$20000,DATOS!$A$2:$A$20000,S252,CONFIG_METADATA!$G$2:$G$20000,1,DATOS!$I$2:$I$20000,"Orquesta/Banda/Conjunto"),"")))</f>
        <v/>
      </c>
      <c r="V252" t="str">
        <f>IF(S252="","",IF(S252="[FÓRMULA MANUAL]","",IFERROR(AVERAGEIFS(DATOS!$K$2:$K$20000,DATOS!$A$2:$A$20000,S252,CONFIG_METADATA!$G$2:$G$20000,1,DATOS!$I$2:$I$20000,"Música de Cámara"),"")))</f>
        <v/>
      </c>
      <c r="W252" t="str">
        <f>IF(S252="","",IF(S252="[FÓRMULA MANUAL]","",IFERROR(SUMPRODUCT((DATOS!$A$2:$A$20000=S252)*(CONFIG_METADATA!$G$2:$G$20000=1)*(COUNTIF(CONFIG_ASIGNATURAS!$B$7:$B$27,DATOS!$I$2:$I$20000)&gt;0)*(DATOS!$K$2:$K$20000))/SUMPRODUCT((DATOS!$A$2:$A$20000=S252)*(CONFIG_METADATA!$G$2:$G$20000=1)*(COUNTIF(CONFIG_ASIGNATURAS!$B$7:$B$27,DATOS!$I$2:$I$20000)&gt;0)*1),"")))</f>
        <v/>
      </c>
      <c r="Z252" t="str">
        <f>IF(Y252="","",IF(Y252="[FÓRMULA MANUAL]","",IFERROR(AVERAGEIFS(DATOS!$K$2:$K$20000,DATOS!$A$2:$A$20000,Y252,CONFIG_METADATA!$G$2:$G$20000,1,DATOS!$I$2:$I$20000,"Análisis"),"")))</f>
        <v/>
      </c>
      <c r="AA252" t="str">
        <f>IF(Y252="","",IF(Y252="[FÓRMULA MANUAL]","",IFERROR(AVERAGEIFS(DATOS!$K$2:$K$20000,DATOS!$A$2:$A$20000,Y252,CONFIG_METADATA!$G$2:$G$20000,1,DATOS!$I$2:$I$20000,"Orquesta/Banda/Conjunto"),"")))</f>
        <v/>
      </c>
      <c r="AB252" t="str">
        <f>IF(Y252="","",IF(Y252="[FÓRMULA MANUAL]","",IFERROR(AVERAGEIFS(DATOS!$K$2:$K$20000,DATOS!$A$2:$A$20000,Y252,CONFIG_METADATA!$G$2:$G$20000,1,DATOS!$I$2:$I$20000,"Música de Cámara"),"")))</f>
        <v/>
      </c>
      <c r="AC252" t="str">
        <f>IF(Y252="","",IF(Y252="[FÓRMULA MANUAL]","",IFERROR(SUMPRODUCT((DATOS!$A$2:$A$20000=Y252)*(CONFIG_METADATA!$G$2:$G$20000=1)*(COUNTIF(CONFIG_ASIGNATURAS!$B$7:$B$27,DATOS!$I$2:$I$20000)&gt;0)*(DATOS!$K$2:$K$20000))/SUMPRODUCT((DATOS!$A$2:$A$20000=Y252)*(CONFIG_METADATA!$G$2:$G$20000=1)*(COUNTIF(CONFIG_ASIGNATURAS!$B$7:$B$27,DATOS!$I$2:$I$20000)&gt;0)*1),"")))</f>
        <v/>
      </c>
      <c r="AF252" t="str">
        <f>IF(AE252="","",IF(AE252="[FÓRMULA MANUAL]","",IFERROR(AVERAGEIFS(DATOS!$K$2:$K$20000,DATOS!$A$2:$A$20000,AE252,CONFIG_METADATA!$G$2:$G$20000,1,DATOS!$I$2:$I$20000,"Análisis"),"")))</f>
        <v/>
      </c>
      <c r="AG252" t="str">
        <f>IF(AE252="","",IF(AE252="[FÓRMULA MANUAL]","",IFERROR(AVERAGEIFS(DATOS!$K$2:$K$20000,DATOS!$A$2:$A$20000,AE252,CONFIG_METADATA!$G$2:$G$20000,1,DATOS!$I$2:$I$20000,"Orquesta/Banda/Conjunto"),"")))</f>
        <v/>
      </c>
      <c r="AH252" t="str">
        <f>IF(AE252="","",IF(AE252="[FÓRMULA MANUAL]","",IFERROR(AVERAGEIFS(DATOS!$K$2:$K$20000,DATOS!$A$2:$A$20000,AE252,CONFIG_METADATA!$G$2:$G$20000,1,DATOS!$I$2:$I$20000,"Música de Cámara"),"")))</f>
        <v/>
      </c>
      <c r="AI252" t="str">
        <f>IF(AE252="","",IF(AE252="[FÓRMULA MANUAL]","",IFERROR(SUMPRODUCT((DATOS!$A$2:$A$20000=AE252)*(CONFIG_METADATA!$G$2:$G$20000=1)*(COUNTIF(CONFIG_ASIGNATURAS!$B$7:$B$27,DATOS!$I$2:$I$20000)&gt;0)*(DATOS!$K$2:$K$20000))/SUMPRODUCT((DATOS!$A$2:$A$20000=AE252)*(CONFIG_METADATA!$G$2:$G$20000=1)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MANUAL]","",IFERROR(AVERAGEIFS(DATOS!$K$2:$K$20000,DATOS!$A$2:$A$20000,A253,CONFIG_METADATA!$G$2:$G$20000,1,DATOS!$I$2:$I$20000,"Lenguaje Musical"),"")))</f>
        <v/>
      </c>
      <c r="C253" t="str">
        <f>IF(A253="","",IF(A253="[FÓRMULA MANUAL]","",IFERROR(AVERAGEIFS(DATOS!$K$2:$K$20000,DATOS!$A$2:$A$20000,A253,CONFIG_METADATA!$G$2:$G$20000,1,DATOS!$I$2:$I$20000,"Orquesta/Banda/Conjunto"),"")))</f>
        <v/>
      </c>
      <c r="D253" t="str">
        <f>IF(A253="","",IF(A253="[FÓRMULA MANUAL]","",IFERROR(AVERAGEIFS(DATOS!$K$2:$K$20000,DATOS!$A$2:$A$20000,A253,CONFIG_METADATA!$G$2:$G$20000,1,DATOS!$I$2:$I$20000,"Conjunto"),"")))</f>
        <v/>
      </c>
      <c r="E253" t="str">
        <f>IF(A253="","",IF(A253="[FÓRMULA MANUAL]","",IFERROR(SUMPRODUCT((DATOS!$A$2:$A$20000=A253)*(CONFIG_METADATA!$G$2:$G$20000=1)*(COUNTIF(CONFIG_ASIGNATURAS!$B$7:$B$27,DATOS!$I$2:$I$20000)&gt;0)*(DATOS!$K$2:$K$20000))/SUMPRODUCT((DATOS!$A$2:$A$20000=A253)*(CONFIG_METADATA!$G$2:$G$20000=1)*(COUNTIF(CONFIG_ASIGNATURAS!$B$7:$B$27,DATOS!$I$2:$I$20000)&gt;0)*1),"")))</f>
        <v/>
      </c>
      <c r="H253" t="str">
        <f>IF(G253="","",IF(G253="[FÓRMULA MANUAL]","",IFERROR(AVERAGEIFS(DATOS!$K$2:$K$20000,DATOS!$A$2:$A$20000,G253,CONFIG_METADATA!$G$2:$G$20000,1,DATOS!$I$2:$I$20000,"Lenguaje Musical"),"")))</f>
        <v/>
      </c>
      <c r="I253" t="str">
        <f>IF(G253="","",IF(G253="[FÓRMULA MANUAL]","",IFERROR(AVERAGEIFS(DATOS!$K$2:$K$20000,DATOS!$A$2:$A$20000,G253,CONFIG_METADATA!$G$2:$G$20000,1,DATOS!$I$2:$I$20000,"Orquesta/Banda/Conjunto"),"")))</f>
        <v/>
      </c>
      <c r="J253" t="str">
        <f>IF(G253="","",IF(G253="[FÓRMULA MANUAL]","",IFERROR(AVERAGEIFS(DATOS!$K$2:$K$20000,DATOS!$A$2:$A$20000,G253,CONFIG_METADATA!$G$2:$G$20000,1,DATOS!$I$2:$I$20000,"Conjunto"),"")))</f>
        <v/>
      </c>
      <c r="K253" t="str">
        <f>IF(G253="","",IF(G253="[FÓRMULA MANUAL]","",IFERROR(SUMPRODUCT((DATOS!$A$2:$A$20000=G253)*(CONFIG_METADATA!$G$2:$G$20000=1)*(COUNTIF(CONFIG_ASIGNATURAS!$B$7:$B$27,DATOS!$I$2:$I$20000)&gt;0)*(DATOS!$K$2:$K$20000))/SUMPRODUCT((DATOS!$A$2:$A$20000=G253)*(CONFIG_METADATA!$G$2:$G$20000=1)*(COUNTIF(CONFIG_ASIGNATURAS!$B$7:$B$27,DATOS!$I$2:$I$20000)&gt;0)*1),"")))</f>
        <v/>
      </c>
      <c r="N253" t="str">
        <f>IF(M253="","",IF(M253="[FÓRMULA MANUAL]","",IFERROR(AVERAGEIFS(DATOS!$K$2:$K$20000,DATOS!$A$2:$A$20000,M253,CONFIG_METADATA!$G$2:$G$20000,1,DATOS!$I$2:$I$20000,"Armonía"),"")))</f>
        <v/>
      </c>
      <c r="O253" t="str">
        <f>IF(M253="","",IF(M253="[FÓRMULA MANUAL]","",IFERROR(AVERAGEIFS(DATOS!$K$2:$K$20000,DATOS!$A$2:$A$20000,M253,CONFIG_METADATA!$G$2:$G$20000,1,DATOS!$I$2:$I$20000,"Orquesta/Banda/Conjunto"),"")))</f>
        <v/>
      </c>
      <c r="P253" t="str">
        <f>IF(M253="","",IF(M253="[FÓRMULA MANUAL]","",IFERROR(AVERAGEIFS(DATOS!$K$2:$K$20000,DATOS!$A$2:$A$20000,M253,CONFIG_METADATA!$G$2:$G$20000,1,DATOS!$I$2:$I$20000,"Música de Cámara"),"")))</f>
        <v/>
      </c>
      <c r="Q253" t="str">
        <f>IF(M253="","",IF(M253="[FÓRMULA MANUAL]","",IFERROR(SUMPRODUCT((DATOS!$A$2:$A$20000=M253)*(CONFIG_METADATA!$G$2:$G$20000=1)*(COUNTIF(CONFIG_ASIGNATURAS!$B$7:$B$27,DATOS!$I$2:$I$20000)&gt;0)*(DATOS!$K$2:$K$20000))/SUMPRODUCT((DATOS!$A$2:$A$20000=M253)*(CONFIG_METADATA!$G$2:$G$20000=1)*(COUNTIF(CONFIG_ASIGNATURAS!$B$7:$B$27,DATOS!$I$2:$I$20000)&gt;0)*1),"")))</f>
        <v/>
      </c>
      <c r="T253" t="str">
        <f>IF(S253="","",IF(S253="[FÓRMULA MANUAL]","",IFERROR(AVERAGEIFS(DATOS!$K$2:$K$20000,DATOS!$A$2:$A$20000,S253,CONFIG_METADATA!$G$2:$G$20000,1,DATOS!$I$2:$I$20000,"Armonía"),"")))</f>
        <v/>
      </c>
      <c r="U253" t="str">
        <f>IF(S253="","",IF(S253="[FÓRMULA MANUAL]","",IFERROR(AVERAGEIFS(DATOS!$K$2:$K$20000,DATOS!$A$2:$A$20000,S253,CONFIG_METADATA!$G$2:$G$20000,1,DATOS!$I$2:$I$20000,"Orquesta/Banda/Conjunto"),"")))</f>
        <v/>
      </c>
      <c r="V253" t="str">
        <f>IF(S253="","",IF(S253="[FÓRMULA MANUAL]","",IFERROR(AVERAGEIFS(DATOS!$K$2:$K$20000,DATOS!$A$2:$A$20000,S253,CONFIG_METADATA!$G$2:$G$20000,1,DATOS!$I$2:$I$20000,"Música de Cámara"),"")))</f>
        <v/>
      </c>
      <c r="W253" t="str">
        <f>IF(S253="","",IF(S253="[FÓRMULA MANUAL]","",IFERROR(SUMPRODUCT((DATOS!$A$2:$A$20000=S253)*(CONFIG_METADATA!$G$2:$G$20000=1)*(COUNTIF(CONFIG_ASIGNATURAS!$B$7:$B$27,DATOS!$I$2:$I$20000)&gt;0)*(DATOS!$K$2:$K$20000))/SUMPRODUCT((DATOS!$A$2:$A$20000=S253)*(CONFIG_METADATA!$G$2:$G$20000=1)*(COUNTIF(CONFIG_ASIGNATURAS!$B$7:$B$27,DATOS!$I$2:$I$20000)&gt;0)*1),"")))</f>
        <v/>
      </c>
      <c r="Z253" t="str">
        <f>IF(Y253="","",IF(Y253="[FÓRMULA MANUAL]","",IFERROR(AVERAGEIFS(DATOS!$K$2:$K$20000,DATOS!$A$2:$A$20000,Y253,CONFIG_METADATA!$G$2:$G$20000,1,DATOS!$I$2:$I$20000,"Análisis"),"")))</f>
        <v/>
      </c>
      <c r="AA253" t="str">
        <f>IF(Y253="","",IF(Y253="[FÓRMULA MANUAL]","",IFERROR(AVERAGEIFS(DATOS!$K$2:$K$20000,DATOS!$A$2:$A$20000,Y253,CONFIG_METADATA!$G$2:$G$20000,1,DATOS!$I$2:$I$20000,"Orquesta/Banda/Conjunto"),"")))</f>
        <v/>
      </c>
      <c r="AB253" t="str">
        <f>IF(Y253="","",IF(Y253="[FÓRMULA MANUAL]","",IFERROR(AVERAGEIFS(DATOS!$K$2:$K$20000,DATOS!$A$2:$A$20000,Y253,CONFIG_METADATA!$G$2:$G$20000,1,DATOS!$I$2:$I$20000,"Música de Cámara"),"")))</f>
        <v/>
      </c>
      <c r="AC253" t="str">
        <f>IF(Y253="","",IF(Y253="[FÓRMULA MANUAL]","",IFERROR(SUMPRODUCT((DATOS!$A$2:$A$20000=Y253)*(CONFIG_METADATA!$G$2:$G$20000=1)*(COUNTIF(CONFIG_ASIGNATURAS!$B$7:$B$27,DATOS!$I$2:$I$20000)&gt;0)*(DATOS!$K$2:$K$20000))/SUMPRODUCT((DATOS!$A$2:$A$20000=Y253)*(CONFIG_METADATA!$G$2:$G$20000=1)*(COUNTIF(CONFIG_ASIGNATURAS!$B$7:$B$27,DATOS!$I$2:$I$20000)&gt;0)*1),"")))</f>
        <v/>
      </c>
      <c r="AF253" t="str">
        <f>IF(AE253="","",IF(AE253="[FÓRMULA MANUAL]","",IFERROR(AVERAGEIFS(DATOS!$K$2:$K$20000,DATOS!$A$2:$A$20000,AE253,CONFIG_METADATA!$G$2:$G$20000,1,DATOS!$I$2:$I$20000,"Análisis"),"")))</f>
        <v/>
      </c>
      <c r="AG253" t="str">
        <f>IF(AE253="","",IF(AE253="[FÓRMULA MANUAL]","",IFERROR(AVERAGEIFS(DATOS!$K$2:$K$20000,DATOS!$A$2:$A$20000,AE253,CONFIG_METADATA!$G$2:$G$20000,1,DATOS!$I$2:$I$20000,"Orquesta/Banda/Conjunto"),"")))</f>
        <v/>
      </c>
      <c r="AH253" t="str">
        <f>IF(AE253="","",IF(AE253="[FÓRMULA MANUAL]","",IFERROR(AVERAGEIFS(DATOS!$K$2:$K$20000,DATOS!$A$2:$A$20000,AE253,CONFIG_METADATA!$G$2:$G$20000,1,DATOS!$I$2:$I$20000,"Música de Cámara"),"")))</f>
        <v/>
      </c>
      <c r="AI253" t="str">
        <f>IF(AE253="","",IF(AE253="[FÓRMULA MANUAL]","",IFERROR(SUMPRODUCT((DATOS!$A$2:$A$20000=AE253)*(CONFIG_METADATA!$G$2:$G$20000=1)*(COUNTIF(CONFIG_ASIGNATURAS!$B$7:$B$27,DATOS!$I$2:$I$20000)&gt;0)*(DATOS!$K$2:$K$20000))/SUMPRODUCT((DATOS!$A$2:$A$20000=AE253)*(CONFIG_METADATA!$G$2:$G$20000=1)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MANUAL]","",IFERROR(AVERAGEIFS(DATOS!$K$2:$K$20000,DATOS!$A$2:$A$20000,A254,CONFIG_METADATA!$G$2:$G$20000,1,DATOS!$I$2:$I$20000,"Lenguaje Musical"),"")))</f>
        <v/>
      </c>
      <c r="C254" t="str">
        <f>IF(A254="","",IF(A254="[FÓRMULA MANUAL]","",IFERROR(AVERAGEIFS(DATOS!$K$2:$K$20000,DATOS!$A$2:$A$20000,A254,CONFIG_METADATA!$G$2:$G$20000,1,DATOS!$I$2:$I$20000,"Orquesta/Banda/Conjunto"),"")))</f>
        <v/>
      </c>
      <c r="D254" t="str">
        <f>IF(A254="","",IF(A254="[FÓRMULA MANUAL]","",IFERROR(AVERAGEIFS(DATOS!$K$2:$K$20000,DATOS!$A$2:$A$20000,A254,CONFIG_METADATA!$G$2:$G$20000,1,DATOS!$I$2:$I$20000,"Conjunto"),"")))</f>
        <v/>
      </c>
      <c r="E254" t="str">
        <f>IF(A254="","",IF(A254="[FÓRMULA MANUAL]","",IFERROR(SUMPRODUCT((DATOS!$A$2:$A$20000=A254)*(CONFIG_METADATA!$G$2:$G$20000=1)*(COUNTIF(CONFIG_ASIGNATURAS!$B$7:$B$27,DATOS!$I$2:$I$20000)&gt;0)*(DATOS!$K$2:$K$20000))/SUMPRODUCT((DATOS!$A$2:$A$20000=A254)*(CONFIG_METADATA!$G$2:$G$20000=1)*(COUNTIF(CONFIG_ASIGNATURAS!$B$7:$B$27,DATOS!$I$2:$I$20000)&gt;0)*1),"")))</f>
        <v/>
      </c>
      <c r="H254" t="str">
        <f>IF(G254="","",IF(G254="[FÓRMULA MANUAL]","",IFERROR(AVERAGEIFS(DATOS!$K$2:$K$20000,DATOS!$A$2:$A$20000,G254,CONFIG_METADATA!$G$2:$G$20000,1,DATOS!$I$2:$I$20000,"Lenguaje Musical"),"")))</f>
        <v/>
      </c>
      <c r="I254" t="str">
        <f>IF(G254="","",IF(G254="[FÓRMULA MANUAL]","",IFERROR(AVERAGEIFS(DATOS!$K$2:$K$20000,DATOS!$A$2:$A$20000,G254,CONFIG_METADATA!$G$2:$G$20000,1,DATOS!$I$2:$I$20000,"Orquesta/Banda/Conjunto"),"")))</f>
        <v/>
      </c>
      <c r="J254" t="str">
        <f>IF(G254="","",IF(G254="[FÓRMULA MANUAL]","",IFERROR(AVERAGEIFS(DATOS!$K$2:$K$20000,DATOS!$A$2:$A$20000,G254,CONFIG_METADATA!$G$2:$G$20000,1,DATOS!$I$2:$I$20000,"Conjunto"),"")))</f>
        <v/>
      </c>
      <c r="K254" t="str">
        <f>IF(G254="","",IF(G254="[FÓRMULA MANUAL]","",IFERROR(SUMPRODUCT((DATOS!$A$2:$A$20000=G254)*(CONFIG_METADATA!$G$2:$G$20000=1)*(COUNTIF(CONFIG_ASIGNATURAS!$B$7:$B$27,DATOS!$I$2:$I$20000)&gt;0)*(DATOS!$K$2:$K$20000))/SUMPRODUCT((DATOS!$A$2:$A$20000=G254)*(CONFIG_METADATA!$G$2:$G$20000=1)*(COUNTIF(CONFIG_ASIGNATURAS!$B$7:$B$27,DATOS!$I$2:$I$20000)&gt;0)*1),"")))</f>
        <v/>
      </c>
      <c r="N254" t="str">
        <f>IF(M254="","",IF(M254="[FÓRMULA MANUAL]","",IFERROR(AVERAGEIFS(DATOS!$K$2:$K$20000,DATOS!$A$2:$A$20000,M254,CONFIG_METADATA!$G$2:$G$20000,1,DATOS!$I$2:$I$20000,"Armonía"),"")))</f>
        <v/>
      </c>
      <c r="O254" t="str">
        <f>IF(M254="","",IF(M254="[FÓRMULA MANUAL]","",IFERROR(AVERAGEIFS(DATOS!$K$2:$K$20000,DATOS!$A$2:$A$20000,M254,CONFIG_METADATA!$G$2:$G$20000,1,DATOS!$I$2:$I$20000,"Orquesta/Banda/Conjunto"),"")))</f>
        <v/>
      </c>
      <c r="P254" t="str">
        <f>IF(M254="","",IF(M254="[FÓRMULA MANUAL]","",IFERROR(AVERAGEIFS(DATOS!$K$2:$K$20000,DATOS!$A$2:$A$20000,M254,CONFIG_METADATA!$G$2:$G$20000,1,DATOS!$I$2:$I$20000,"Música de Cámara"),"")))</f>
        <v/>
      </c>
      <c r="Q254" t="str">
        <f>IF(M254="","",IF(M254="[FÓRMULA MANUAL]","",IFERROR(SUMPRODUCT((DATOS!$A$2:$A$20000=M254)*(CONFIG_METADATA!$G$2:$G$20000=1)*(COUNTIF(CONFIG_ASIGNATURAS!$B$7:$B$27,DATOS!$I$2:$I$20000)&gt;0)*(DATOS!$K$2:$K$20000))/SUMPRODUCT((DATOS!$A$2:$A$20000=M254)*(CONFIG_METADATA!$G$2:$G$20000=1)*(COUNTIF(CONFIG_ASIGNATURAS!$B$7:$B$27,DATOS!$I$2:$I$20000)&gt;0)*1),"")))</f>
        <v/>
      </c>
      <c r="T254" t="str">
        <f>IF(S254="","",IF(S254="[FÓRMULA MANUAL]","",IFERROR(AVERAGEIFS(DATOS!$K$2:$K$20000,DATOS!$A$2:$A$20000,S254,CONFIG_METADATA!$G$2:$G$20000,1,DATOS!$I$2:$I$20000,"Armonía"),"")))</f>
        <v/>
      </c>
      <c r="U254" t="str">
        <f>IF(S254="","",IF(S254="[FÓRMULA MANUAL]","",IFERROR(AVERAGEIFS(DATOS!$K$2:$K$20000,DATOS!$A$2:$A$20000,S254,CONFIG_METADATA!$G$2:$G$20000,1,DATOS!$I$2:$I$20000,"Orquesta/Banda/Conjunto"),"")))</f>
        <v/>
      </c>
      <c r="V254" t="str">
        <f>IF(S254="","",IF(S254="[FÓRMULA MANUAL]","",IFERROR(AVERAGEIFS(DATOS!$K$2:$K$20000,DATOS!$A$2:$A$20000,S254,CONFIG_METADATA!$G$2:$G$20000,1,DATOS!$I$2:$I$20000,"Música de Cámara"),"")))</f>
        <v/>
      </c>
      <c r="W254" t="str">
        <f>IF(S254="","",IF(S254="[FÓRMULA MANUAL]","",IFERROR(SUMPRODUCT((DATOS!$A$2:$A$20000=S254)*(CONFIG_METADATA!$G$2:$G$20000=1)*(COUNTIF(CONFIG_ASIGNATURAS!$B$7:$B$27,DATOS!$I$2:$I$20000)&gt;0)*(DATOS!$K$2:$K$20000))/SUMPRODUCT((DATOS!$A$2:$A$20000=S254)*(CONFIG_METADATA!$G$2:$G$20000=1)*(COUNTIF(CONFIG_ASIGNATURAS!$B$7:$B$27,DATOS!$I$2:$I$20000)&gt;0)*1),"")))</f>
        <v/>
      </c>
      <c r="Z254" t="str">
        <f>IF(Y254="","",IF(Y254="[FÓRMULA MANUAL]","",IFERROR(AVERAGEIFS(DATOS!$K$2:$K$20000,DATOS!$A$2:$A$20000,Y254,CONFIG_METADATA!$G$2:$G$20000,1,DATOS!$I$2:$I$20000,"Análisis"),"")))</f>
        <v/>
      </c>
      <c r="AA254" t="str">
        <f>IF(Y254="","",IF(Y254="[FÓRMULA MANUAL]","",IFERROR(AVERAGEIFS(DATOS!$K$2:$K$20000,DATOS!$A$2:$A$20000,Y254,CONFIG_METADATA!$G$2:$G$20000,1,DATOS!$I$2:$I$20000,"Orquesta/Banda/Conjunto"),"")))</f>
        <v/>
      </c>
      <c r="AB254" t="str">
        <f>IF(Y254="","",IF(Y254="[FÓRMULA MANUAL]","",IFERROR(AVERAGEIFS(DATOS!$K$2:$K$20000,DATOS!$A$2:$A$20000,Y254,CONFIG_METADATA!$G$2:$G$20000,1,DATOS!$I$2:$I$20000,"Música de Cámara"),"")))</f>
        <v/>
      </c>
      <c r="AC254" t="str">
        <f>IF(Y254="","",IF(Y254="[FÓRMULA MANUAL]","",IFERROR(SUMPRODUCT((DATOS!$A$2:$A$20000=Y254)*(CONFIG_METADATA!$G$2:$G$20000=1)*(COUNTIF(CONFIG_ASIGNATURAS!$B$7:$B$27,DATOS!$I$2:$I$20000)&gt;0)*(DATOS!$K$2:$K$20000))/SUMPRODUCT((DATOS!$A$2:$A$20000=Y254)*(CONFIG_METADATA!$G$2:$G$20000=1)*(COUNTIF(CONFIG_ASIGNATURAS!$B$7:$B$27,DATOS!$I$2:$I$20000)&gt;0)*1),"")))</f>
        <v/>
      </c>
      <c r="AF254" t="str">
        <f>IF(AE254="","",IF(AE254="[FÓRMULA MANUAL]","",IFERROR(AVERAGEIFS(DATOS!$K$2:$K$20000,DATOS!$A$2:$A$20000,AE254,CONFIG_METADATA!$G$2:$G$20000,1,DATOS!$I$2:$I$20000,"Análisis"),"")))</f>
        <v/>
      </c>
      <c r="AG254" t="str">
        <f>IF(AE254="","",IF(AE254="[FÓRMULA MANUAL]","",IFERROR(AVERAGEIFS(DATOS!$K$2:$K$20000,DATOS!$A$2:$A$20000,AE254,CONFIG_METADATA!$G$2:$G$20000,1,DATOS!$I$2:$I$20000,"Orquesta/Banda/Conjunto"),"")))</f>
        <v/>
      </c>
      <c r="AH254" t="str">
        <f>IF(AE254="","",IF(AE254="[FÓRMULA MANUAL]","",IFERROR(AVERAGEIFS(DATOS!$K$2:$K$20000,DATOS!$A$2:$A$20000,AE254,CONFIG_METADATA!$G$2:$G$20000,1,DATOS!$I$2:$I$20000,"Música de Cámara"),"")))</f>
        <v/>
      </c>
      <c r="AI254" t="str">
        <f>IF(AE254="","",IF(AE254="[FÓRMULA MANUAL]","",IFERROR(SUMPRODUCT((DATOS!$A$2:$A$20000=AE254)*(CONFIG_METADATA!$G$2:$G$20000=1)*(COUNTIF(CONFIG_ASIGNATURAS!$B$7:$B$27,DATOS!$I$2:$I$20000)&gt;0)*(DATOS!$K$2:$K$20000))/SUMPRODUCT((DATOS!$A$2:$A$20000=AE254)*(CONFIG_METADATA!$G$2:$G$20000=1)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MANUAL]","",IFERROR(AVERAGEIFS(DATOS!$K$2:$K$20000,DATOS!$A$2:$A$20000,A255,CONFIG_METADATA!$G$2:$G$20000,1,DATOS!$I$2:$I$20000,"Lenguaje Musical"),"")))</f>
        <v/>
      </c>
      <c r="C255" t="str">
        <f>IF(A255="","",IF(A255="[FÓRMULA MANUAL]","",IFERROR(AVERAGEIFS(DATOS!$K$2:$K$20000,DATOS!$A$2:$A$20000,A255,CONFIG_METADATA!$G$2:$G$20000,1,DATOS!$I$2:$I$20000,"Orquesta/Banda/Conjunto"),"")))</f>
        <v/>
      </c>
      <c r="D255" t="str">
        <f>IF(A255="","",IF(A255="[FÓRMULA MANUAL]","",IFERROR(AVERAGEIFS(DATOS!$K$2:$K$20000,DATOS!$A$2:$A$20000,A255,CONFIG_METADATA!$G$2:$G$20000,1,DATOS!$I$2:$I$20000,"Conjunto"),"")))</f>
        <v/>
      </c>
      <c r="E255" t="str">
        <f>IF(A255="","",IF(A255="[FÓRMULA MANUAL]","",IFERROR(SUMPRODUCT((DATOS!$A$2:$A$20000=A255)*(CONFIG_METADATA!$G$2:$G$20000=1)*(COUNTIF(CONFIG_ASIGNATURAS!$B$7:$B$27,DATOS!$I$2:$I$20000)&gt;0)*(DATOS!$K$2:$K$20000))/SUMPRODUCT((DATOS!$A$2:$A$20000=A255)*(CONFIG_METADATA!$G$2:$G$20000=1)*(COUNTIF(CONFIG_ASIGNATURAS!$B$7:$B$27,DATOS!$I$2:$I$20000)&gt;0)*1),"")))</f>
        <v/>
      </c>
      <c r="H255" t="str">
        <f>IF(G255="","",IF(G255="[FÓRMULA MANUAL]","",IFERROR(AVERAGEIFS(DATOS!$K$2:$K$20000,DATOS!$A$2:$A$20000,G255,CONFIG_METADATA!$G$2:$G$20000,1,DATOS!$I$2:$I$20000,"Lenguaje Musical"),"")))</f>
        <v/>
      </c>
      <c r="I255" t="str">
        <f>IF(G255="","",IF(G255="[FÓRMULA MANUAL]","",IFERROR(AVERAGEIFS(DATOS!$K$2:$K$20000,DATOS!$A$2:$A$20000,G255,CONFIG_METADATA!$G$2:$G$20000,1,DATOS!$I$2:$I$20000,"Orquesta/Banda/Conjunto"),"")))</f>
        <v/>
      </c>
      <c r="J255" t="str">
        <f>IF(G255="","",IF(G255="[FÓRMULA MANUAL]","",IFERROR(AVERAGEIFS(DATOS!$K$2:$K$20000,DATOS!$A$2:$A$20000,G255,CONFIG_METADATA!$G$2:$G$20000,1,DATOS!$I$2:$I$20000,"Conjunto"),"")))</f>
        <v/>
      </c>
      <c r="K255" t="str">
        <f>IF(G255="","",IF(G255="[FÓRMULA MANUAL]","",IFERROR(SUMPRODUCT((DATOS!$A$2:$A$20000=G255)*(CONFIG_METADATA!$G$2:$G$20000=1)*(COUNTIF(CONFIG_ASIGNATURAS!$B$7:$B$27,DATOS!$I$2:$I$20000)&gt;0)*(DATOS!$K$2:$K$20000))/SUMPRODUCT((DATOS!$A$2:$A$20000=G255)*(CONFIG_METADATA!$G$2:$G$20000=1)*(COUNTIF(CONFIG_ASIGNATURAS!$B$7:$B$27,DATOS!$I$2:$I$20000)&gt;0)*1),"")))</f>
        <v/>
      </c>
      <c r="N255" t="str">
        <f>IF(M255="","",IF(M255="[FÓRMULA MANUAL]","",IFERROR(AVERAGEIFS(DATOS!$K$2:$K$20000,DATOS!$A$2:$A$20000,M255,CONFIG_METADATA!$G$2:$G$20000,1,DATOS!$I$2:$I$20000,"Armonía"),"")))</f>
        <v/>
      </c>
      <c r="O255" t="str">
        <f>IF(M255="","",IF(M255="[FÓRMULA MANUAL]","",IFERROR(AVERAGEIFS(DATOS!$K$2:$K$20000,DATOS!$A$2:$A$20000,M255,CONFIG_METADATA!$G$2:$G$20000,1,DATOS!$I$2:$I$20000,"Orquesta/Banda/Conjunto"),"")))</f>
        <v/>
      </c>
      <c r="P255" t="str">
        <f>IF(M255="","",IF(M255="[FÓRMULA MANUAL]","",IFERROR(AVERAGEIFS(DATOS!$K$2:$K$20000,DATOS!$A$2:$A$20000,M255,CONFIG_METADATA!$G$2:$G$20000,1,DATOS!$I$2:$I$20000,"Música de Cámara"),"")))</f>
        <v/>
      </c>
      <c r="Q255" t="str">
        <f>IF(M255="","",IF(M255="[FÓRMULA MANUAL]","",IFERROR(SUMPRODUCT((DATOS!$A$2:$A$20000=M255)*(CONFIG_METADATA!$G$2:$G$20000=1)*(COUNTIF(CONFIG_ASIGNATURAS!$B$7:$B$27,DATOS!$I$2:$I$20000)&gt;0)*(DATOS!$K$2:$K$20000))/SUMPRODUCT((DATOS!$A$2:$A$20000=M255)*(CONFIG_METADATA!$G$2:$G$20000=1)*(COUNTIF(CONFIG_ASIGNATURAS!$B$7:$B$27,DATOS!$I$2:$I$20000)&gt;0)*1),"")))</f>
        <v/>
      </c>
      <c r="T255" t="str">
        <f>IF(S255="","",IF(S255="[FÓRMULA MANUAL]","",IFERROR(AVERAGEIFS(DATOS!$K$2:$K$20000,DATOS!$A$2:$A$20000,S255,CONFIG_METADATA!$G$2:$G$20000,1,DATOS!$I$2:$I$20000,"Armonía"),"")))</f>
        <v/>
      </c>
      <c r="U255" t="str">
        <f>IF(S255="","",IF(S255="[FÓRMULA MANUAL]","",IFERROR(AVERAGEIFS(DATOS!$K$2:$K$20000,DATOS!$A$2:$A$20000,S255,CONFIG_METADATA!$G$2:$G$20000,1,DATOS!$I$2:$I$20000,"Orquesta/Banda/Conjunto"),"")))</f>
        <v/>
      </c>
      <c r="V255" t="str">
        <f>IF(S255="","",IF(S255="[FÓRMULA MANUAL]","",IFERROR(AVERAGEIFS(DATOS!$K$2:$K$20000,DATOS!$A$2:$A$20000,S255,CONFIG_METADATA!$G$2:$G$20000,1,DATOS!$I$2:$I$20000,"Música de Cámara"),"")))</f>
        <v/>
      </c>
      <c r="W255" t="str">
        <f>IF(S255="","",IF(S255="[FÓRMULA MANUAL]","",IFERROR(SUMPRODUCT((DATOS!$A$2:$A$20000=S255)*(CONFIG_METADATA!$G$2:$G$20000=1)*(COUNTIF(CONFIG_ASIGNATURAS!$B$7:$B$27,DATOS!$I$2:$I$20000)&gt;0)*(DATOS!$K$2:$K$20000))/SUMPRODUCT((DATOS!$A$2:$A$20000=S255)*(CONFIG_METADATA!$G$2:$G$20000=1)*(COUNTIF(CONFIG_ASIGNATURAS!$B$7:$B$27,DATOS!$I$2:$I$20000)&gt;0)*1),"")))</f>
        <v/>
      </c>
      <c r="Z255" t="str">
        <f>IF(Y255="","",IF(Y255="[FÓRMULA MANUAL]","",IFERROR(AVERAGEIFS(DATOS!$K$2:$K$20000,DATOS!$A$2:$A$20000,Y255,CONFIG_METADATA!$G$2:$G$20000,1,DATOS!$I$2:$I$20000,"Análisis"),"")))</f>
        <v/>
      </c>
      <c r="AA255" t="str">
        <f>IF(Y255="","",IF(Y255="[FÓRMULA MANUAL]","",IFERROR(AVERAGEIFS(DATOS!$K$2:$K$20000,DATOS!$A$2:$A$20000,Y255,CONFIG_METADATA!$G$2:$G$20000,1,DATOS!$I$2:$I$20000,"Orquesta/Banda/Conjunto"),"")))</f>
        <v/>
      </c>
      <c r="AB255" t="str">
        <f>IF(Y255="","",IF(Y255="[FÓRMULA MANUAL]","",IFERROR(AVERAGEIFS(DATOS!$K$2:$K$20000,DATOS!$A$2:$A$20000,Y255,CONFIG_METADATA!$G$2:$G$20000,1,DATOS!$I$2:$I$20000,"Música de Cámara"),"")))</f>
        <v/>
      </c>
      <c r="AC255" t="str">
        <f>IF(Y255="","",IF(Y255="[FÓRMULA MANUAL]","",IFERROR(SUMPRODUCT((DATOS!$A$2:$A$20000=Y255)*(CONFIG_METADATA!$G$2:$G$20000=1)*(COUNTIF(CONFIG_ASIGNATURAS!$B$7:$B$27,DATOS!$I$2:$I$20000)&gt;0)*(DATOS!$K$2:$K$20000))/SUMPRODUCT((DATOS!$A$2:$A$20000=Y255)*(CONFIG_METADATA!$G$2:$G$20000=1)*(COUNTIF(CONFIG_ASIGNATURAS!$B$7:$B$27,DATOS!$I$2:$I$20000)&gt;0)*1),"")))</f>
        <v/>
      </c>
      <c r="AF255" t="str">
        <f>IF(AE255="","",IF(AE255="[FÓRMULA MANUAL]","",IFERROR(AVERAGEIFS(DATOS!$K$2:$K$20000,DATOS!$A$2:$A$20000,AE255,CONFIG_METADATA!$G$2:$G$20000,1,DATOS!$I$2:$I$20000,"Análisis"),"")))</f>
        <v/>
      </c>
      <c r="AG255" t="str">
        <f>IF(AE255="","",IF(AE255="[FÓRMULA MANUAL]","",IFERROR(AVERAGEIFS(DATOS!$K$2:$K$20000,DATOS!$A$2:$A$20000,AE255,CONFIG_METADATA!$G$2:$G$20000,1,DATOS!$I$2:$I$20000,"Orquesta/Banda/Conjunto"),"")))</f>
        <v/>
      </c>
      <c r="AH255" t="str">
        <f>IF(AE255="","",IF(AE255="[FÓRMULA MANUAL]","",IFERROR(AVERAGEIFS(DATOS!$K$2:$K$20000,DATOS!$A$2:$A$20000,AE255,CONFIG_METADATA!$G$2:$G$20000,1,DATOS!$I$2:$I$20000,"Música de Cámara"),"")))</f>
        <v/>
      </c>
      <c r="AI255" t="str">
        <f>IF(AE255="","",IF(AE255="[FÓRMULA MANUAL]","",IFERROR(SUMPRODUCT((DATOS!$A$2:$A$20000=AE255)*(CONFIG_METADATA!$G$2:$G$20000=1)*(COUNTIF(CONFIG_ASIGNATURAS!$B$7:$B$27,DATOS!$I$2:$I$20000)&gt;0)*(DATOS!$K$2:$K$20000))/SUMPRODUCT((DATOS!$A$2:$A$20000=AE255)*(CONFIG_METADATA!$G$2:$G$20000=1)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MANUAL]","",IFERROR(AVERAGEIFS(DATOS!$K$2:$K$20000,DATOS!$A$2:$A$20000,A256,CONFIG_METADATA!$G$2:$G$20000,1,DATOS!$I$2:$I$20000,"Lenguaje Musical"),"")))</f>
        <v/>
      </c>
      <c r="C256" t="str">
        <f>IF(A256="","",IF(A256="[FÓRMULA MANUAL]","",IFERROR(AVERAGEIFS(DATOS!$K$2:$K$20000,DATOS!$A$2:$A$20000,A256,CONFIG_METADATA!$G$2:$G$20000,1,DATOS!$I$2:$I$20000,"Orquesta/Banda/Conjunto"),"")))</f>
        <v/>
      </c>
      <c r="D256" t="str">
        <f>IF(A256="","",IF(A256="[FÓRMULA MANUAL]","",IFERROR(AVERAGEIFS(DATOS!$K$2:$K$20000,DATOS!$A$2:$A$20000,A256,CONFIG_METADATA!$G$2:$G$20000,1,DATOS!$I$2:$I$20000,"Conjunto"),"")))</f>
        <v/>
      </c>
      <c r="E256" t="str">
        <f>IF(A256="","",IF(A256="[FÓRMULA MANUAL]","",IFERROR(SUMPRODUCT((DATOS!$A$2:$A$20000=A256)*(CONFIG_METADATA!$G$2:$G$20000=1)*(COUNTIF(CONFIG_ASIGNATURAS!$B$7:$B$27,DATOS!$I$2:$I$20000)&gt;0)*(DATOS!$K$2:$K$20000))/SUMPRODUCT((DATOS!$A$2:$A$20000=A256)*(CONFIG_METADATA!$G$2:$G$20000=1)*(COUNTIF(CONFIG_ASIGNATURAS!$B$7:$B$27,DATOS!$I$2:$I$20000)&gt;0)*1),"")))</f>
        <v/>
      </c>
      <c r="H256" t="str">
        <f>IF(G256="","",IF(G256="[FÓRMULA MANUAL]","",IFERROR(AVERAGEIFS(DATOS!$K$2:$K$20000,DATOS!$A$2:$A$20000,G256,CONFIG_METADATA!$G$2:$G$20000,1,DATOS!$I$2:$I$20000,"Lenguaje Musical"),"")))</f>
        <v/>
      </c>
      <c r="I256" t="str">
        <f>IF(G256="","",IF(G256="[FÓRMULA MANUAL]","",IFERROR(AVERAGEIFS(DATOS!$K$2:$K$20000,DATOS!$A$2:$A$20000,G256,CONFIG_METADATA!$G$2:$G$20000,1,DATOS!$I$2:$I$20000,"Orquesta/Banda/Conjunto"),"")))</f>
        <v/>
      </c>
      <c r="J256" t="str">
        <f>IF(G256="","",IF(G256="[FÓRMULA MANUAL]","",IFERROR(AVERAGEIFS(DATOS!$K$2:$K$20000,DATOS!$A$2:$A$20000,G256,CONFIG_METADATA!$G$2:$G$20000,1,DATOS!$I$2:$I$20000,"Conjunto"),"")))</f>
        <v/>
      </c>
      <c r="K256" t="str">
        <f>IF(G256="","",IF(G256="[FÓRMULA MANUAL]","",IFERROR(SUMPRODUCT((DATOS!$A$2:$A$20000=G256)*(CONFIG_METADATA!$G$2:$G$20000=1)*(COUNTIF(CONFIG_ASIGNATURAS!$B$7:$B$27,DATOS!$I$2:$I$20000)&gt;0)*(DATOS!$K$2:$K$20000))/SUMPRODUCT((DATOS!$A$2:$A$20000=G256)*(CONFIG_METADATA!$G$2:$G$20000=1)*(COUNTIF(CONFIG_ASIGNATURAS!$B$7:$B$27,DATOS!$I$2:$I$20000)&gt;0)*1),"")))</f>
        <v/>
      </c>
      <c r="N256" t="str">
        <f>IF(M256="","",IF(M256="[FÓRMULA MANUAL]","",IFERROR(AVERAGEIFS(DATOS!$K$2:$K$20000,DATOS!$A$2:$A$20000,M256,CONFIG_METADATA!$G$2:$G$20000,1,DATOS!$I$2:$I$20000,"Armonía"),"")))</f>
        <v/>
      </c>
      <c r="O256" t="str">
        <f>IF(M256="","",IF(M256="[FÓRMULA MANUAL]","",IFERROR(AVERAGEIFS(DATOS!$K$2:$K$20000,DATOS!$A$2:$A$20000,M256,CONFIG_METADATA!$G$2:$G$20000,1,DATOS!$I$2:$I$20000,"Orquesta/Banda/Conjunto"),"")))</f>
        <v/>
      </c>
      <c r="P256" t="str">
        <f>IF(M256="","",IF(M256="[FÓRMULA MANUAL]","",IFERROR(AVERAGEIFS(DATOS!$K$2:$K$20000,DATOS!$A$2:$A$20000,M256,CONFIG_METADATA!$G$2:$G$20000,1,DATOS!$I$2:$I$20000,"Música de Cámara"),"")))</f>
        <v/>
      </c>
      <c r="Q256" t="str">
        <f>IF(M256="","",IF(M256="[FÓRMULA MANUAL]","",IFERROR(SUMPRODUCT((DATOS!$A$2:$A$20000=M256)*(CONFIG_METADATA!$G$2:$G$20000=1)*(COUNTIF(CONFIG_ASIGNATURAS!$B$7:$B$27,DATOS!$I$2:$I$20000)&gt;0)*(DATOS!$K$2:$K$20000))/SUMPRODUCT((DATOS!$A$2:$A$20000=M256)*(CONFIG_METADATA!$G$2:$G$20000=1)*(COUNTIF(CONFIG_ASIGNATURAS!$B$7:$B$27,DATOS!$I$2:$I$20000)&gt;0)*1),"")))</f>
        <v/>
      </c>
      <c r="T256" t="str">
        <f>IF(S256="","",IF(S256="[FÓRMULA MANUAL]","",IFERROR(AVERAGEIFS(DATOS!$K$2:$K$20000,DATOS!$A$2:$A$20000,S256,CONFIG_METADATA!$G$2:$G$20000,1,DATOS!$I$2:$I$20000,"Armonía"),"")))</f>
        <v/>
      </c>
      <c r="U256" t="str">
        <f>IF(S256="","",IF(S256="[FÓRMULA MANUAL]","",IFERROR(AVERAGEIFS(DATOS!$K$2:$K$20000,DATOS!$A$2:$A$20000,S256,CONFIG_METADATA!$G$2:$G$20000,1,DATOS!$I$2:$I$20000,"Orquesta/Banda/Conjunto"),"")))</f>
        <v/>
      </c>
      <c r="V256" t="str">
        <f>IF(S256="","",IF(S256="[FÓRMULA MANUAL]","",IFERROR(AVERAGEIFS(DATOS!$K$2:$K$20000,DATOS!$A$2:$A$20000,S256,CONFIG_METADATA!$G$2:$G$20000,1,DATOS!$I$2:$I$20000,"Música de Cámara"),"")))</f>
        <v/>
      </c>
      <c r="W256" t="str">
        <f>IF(S256="","",IF(S256="[FÓRMULA MANUAL]","",IFERROR(SUMPRODUCT((DATOS!$A$2:$A$20000=S256)*(CONFIG_METADATA!$G$2:$G$20000=1)*(COUNTIF(CONFIG_ASIGNATURAS!$B$7:$B$27,DATOS!$I$2:$I$20000)&gt;0)*(DATOS!$K$2:$K$20000))/SUMPRODUCT((DATOS!$A$2:$A$20000=S256)*(CONFIG_METADATA!$G$2:$G$20000=1)*(COUNTIF(CONFIG_ASIGNATURAS!$B$7:$B$27,DATOS!$I$2:$I$20000)&gt;0)*1),"")))</f>
        <v/>
      </c>
      <c r="Z256" t="str">
        <f>IF(Y256="","",IF(Y256="[FÓRMULA MANUAL]","",IFERROR(AVERAGEIFS(DATOS!$K$2:$K$20000,DATOS!$A$2:$A$20000,Y256,CONFIG_METADATA!$G$2:$G$20000,1,DATOS!$I$2:$I$20000,"Análisis"),"")))</f>
        <v/>
      </c>
      <c r="AA256" t="str">
        <f>IF(Y256="","",IF(Y256="[FÓRMULA MANUAL]","",IFERROR(AVERAGEIFS(DATOS!$K$2:$K$20000,DATOS!$A$2:$A$20000,Y256,CONFIG_METADATA!$G$2:$G$20000,1,DATOS!$I$2:$I$20000,"Orquesta/Banda/Conjunto"),"")))</f>
        <v/>
      </c>
      <c r="AB256" t="str">
        <f>IF(Y256="","",IF(Y256="[FÓRMULA MANUAL]","",IFERROR(AVERAGEIFS(DATOS!$K$2:$K$20000,DATOS!$A$2:$A$20000,Y256,CONFIG_METADATA!$G$2:$G$20000,1,DATOS!$I$2:$I$20000,"Música de Cámara"),"")))</f>
        <v/>
      </c>
      <c r="AC256" t="str">
        <f>IF(Y256="","",IF(Y256="[FÓRMULA MANUAL]","",IFERROR(SUMPRODUCT((DATOS!$A$2:$A$20000=Y256)*(CONFIG_METADATA!$G$2:$G$20000=1)*(COUNTIF(CONFIG_ASIGNATURAS!$B$7:$B$27,DATOS!$I$2:$I$20000)&gt;0)*(DATOS!$K$2:$K$20000))/SUMPRODUCT((DATOS!$A$2:$A$20000=Y256)*(CONFIG_METADATA!$G$2:$G$20000=1)*(COUNTIF(CONFIG_ASIGNATURAS!$B$7:$B$27,DATOS!$I$2:$I$20000)&gt;0)*1),"")))</f>
        <v/>
      </c>
      <c r="AF256" t="str">
        <f>IF(AE256="","",IF(AE256="[FÓRMULA MANUAL]","",IFERROR(AVERAGEIFS(DATOS!$K$2:$K$20000,DATOS!$A$2:$A$20000,AE256,CONFIG_METADATA!$G$2:$G$20000,1,DATOS!$I$2:$I$20000,"Análisis"),"")))</f>
        <v/>
      </c>
      <c r="AG256" t="str">
        <f>IF(AE256="","",IF(AE256="[FÓRMULA MANUAL]","",IFERROR(AVERAGEIFS(DATOS!$K$2:$K$20000,DATOS!$A$2:$A$20000,AE256,CONFIG_METADATA!$G$2:$G$20000,1,DATOS!$I$2:$I$20000,"Orquesta/Banda/Conjunto"),"")))</f>
        <v/>
      </c>
      <c r="AH256" t="str">
        <f>IF(AE256="","",IF(AE256="[FÓRMULA MANUAL]","",IFERROR(AVERAGEIFS(DATOS!$K$2:$K$20000,DATOS!$A$2:$A$20000,AE256,CONFIG_METADATA!$G$2:$G$20000,1,DATOS!$I$2:$I$20000,"Música de Cámara"),"")))</f>
        <v/>
      </c>
      <c r="AI256" t="str">
        <f>IF(AE256="","",IF(AE256="[FÓRMULA MANUAL]","",IFERROR(SUMPRODUCT((DATOS!$A$2:$A$20000=AE256)*(CONFIG_METADATA!$G$2:$G$20000=1)*(COUNTIF(CONFIG_ASIGNATURAS!$B$7:$B$27,DATOS!$I$2:$I$20000)&gt;0)*(DATOS!$K$2:$K$20000))/SUMPRODUCT((DATOS!$A$2:$A$20000=AE256)*(CONFIG_METADATA!$G$2:$G$20000=1)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MANUAL]","",IFERROR(AVERAGEIFS(DATOS!$K$2:$K$20000,DATOS!$A$2:$A$20000,A257,CONFIG_METADATA!$G$2:$G$20000,1,DATOS!$I$2:$I$20000,"Lenguaje Musical"),"")))</f>
        <v/>
      </c>
      <c r="C257" t="str">
        <f>IF(A257="","",IF(A257="[FÓRMULA MANUAL]","",IFERROR(AVERAGEIFS(DATOS!$K$2:$K$20000,DATOS!$A$2:$A$20000,A257,CONFIG_METADATA!$G$2:$G$20000,1,DATOS!$I$2:$I$20000,"Orquesta/Banda/Conjunto"),"")))</f>
        <v/>
      </c>
      <c r="D257" t="str">
        <f>IF(A257="","",IF(A257="[FÓRMULA MANUAL]","",IFERROR(AVERAGEIFS(DATOS!$K$2:$K$20000,DATOS!$A$2:$A$20000,A257,CONFIG_METADATA!$G$2:$G$20000,1,DATOS!$I$2:$I$20000,"Conjunto"),"")))</f>
        <v/>
      </c>
      <c r="E257" t="str">
        <f>IF(A257="","",IF(A257="[FÓRMULA MANUAL]","",IFERROR(SUMPRODUCT((DATOS!$A$2:$A$20000=A257)*(CONFIG_METADATA!$G$2:$G$20000=1)*(COUNTIF(CONFIG_ASIGNATURAS!$B$7:$B$27,DATOS!$I$2:$I$20000)&gt;0)*(DATOS!$K$2:$K$20000))/SUMPRODUCT((DATOS!$A$2:$A$20000=A257)*(CONFIG_METADATA!$G$2:$G$20000=1)*(COUNTIF(CONFIG_ASIGNATURAS!$B$7:$B$27,DATOS!$I$2:$I$20000)&gt;0)*1),"")))</f>
        <v/>
      </c>
      <c r="H257" t="str">
        <f>IF(G257="","",IF(G257="[FÓRMULA MANUAL]","",IFERROR(AVERAGEIFS(DATOS!$K$2:$K$20000,DATOS!$A$2:$A$20000,G257,CONFIG_METADATA!$G$2:$G$20000,1,DATOS!$I$2:$I$20000,"Lenguaje Musical"),"")))</f>
        <v/>
      </c>
      <c r="I257" t="str">
        <f>IF(G257="","",IF(G257="[FÓRMULA MANUAL]","",IFERROR(AVERAGEIFS(DATOS!$K$2:$K$20000,DATOS!$A$2:$A$20000,G257,CONFIG_METADATA!$G$2:$G$20000,1,DATOS!$I$2:$I$20000,"Orquesta/Banda/Conjunto"),"")))</f>
        <v/>
      </c>
      <c r="J257" t="str">
        <f>IF(G257="","",IF(G257="[FÓRMULA MANUAL]","",IFERROR(AVERAGEIFS(DATOS!$K$2:$K$20000,DATOS!$A$2:$A$20000,G257,CONFIG_METADATA!$G$2:$G$20000,1,DATOS!$I$2:$I$20000,"Conjunto"),"")))</f>
        <v/>
      </c>
      <c r="K257" t="str">
        <f>IF(G257="","",IF(G257="[FÓRMULA MANUAL]","",IFERROR(SUMPRODUCT((DATOS!$A$2:$A$20000=G257)*(CONFIG_METADATA!$G$2:$G$20000=1)*(COUNTIF(CONFIG_ASIGNATURAS!$B$7:$B$27,DATOS!$I$2:$I$20000)&gt;0)*(DATOS!$K$2:$K$20000))/SUMPRODUCT((DATOS!$A$2:$A$20000=G257)*(CONFIG_METADATA!$G$2:$G$20000=1)*(COUNTIF(CONFIG_ASIGNATURAS!$B$7:$B$27,DATOS!$I$2:$I$20000)&gt;0)*1),"")))</f>
        <v/>
      </c>
      <c r="N257" t="str">
        <f>IF(M257="","",IF(M257="[FÓRMULA MANUAL]","",IFERROR(AVERAGEIFS(DATOS!$K$2:$K$20000,DATOS!$A$2:$A$20000,M257,CONFIG_METADATA!$G$2:$G$20000,1,DATOS!$I$2:$I$20000,"Armonía"),"")))</f>
        <v/>
      </c>
      <c r="O257" t="str">
        <f>IF(M257="","",IF(M257="[FÓRMULA MANUAL]","",IFERROR(AVERAGEIFS(DATOS!$K$2:$K$20000,DATOS!$A$2:$A$20000,M257,CONFIG_METADATA!$G$2:$G$20000,1,DATOS!$I$2:$I$20000,"Orquesta/Banda/Conjunto"),"")))</f>
        <v/>
      </c>
      <c r="P257" t="str">
        <f>IF(M257="","",IF(M257="[FÓRMULA MANUAL]","",IFERROR(AVERAGEIFS(DATOS!$K$2:$K$20000,DATOS!$A$2:$A$20000,M257,CONFIG_METADATA!$G$2:$G$20000,1,DATOS!$I$2:$I$20000,"Música de Cámara"),"")))</f>
        <v/>
      </c>
      <c r="Q257" t="str">
        <f>IF(M257="","",IF(M257="[FÓRMULA MANUAL]","",IFERROR(SUMPRODUCT((DATOS!$A$2:$A$20000=M257)*(CONFIG_METADATA!$G$2:$G$20000=1)*(COUNTIF(CONFIG_ASIGNATURAS!$B$7:$B$27,DATOS!$I$2:$I$20000)&gt;0)*(DATOS!$K$2:$K$20000))/SUMPRODUCT((DATOS!$A$2:$A$20000=M257)*(CONFIG_METADATA!$G$2:$G$20000=1)*(COUNTIF(CONFIG_ASIGNATURAS!$B$7:$B$27,DATOS!$I$2:$I$20000)&gt;0)*1),"")))</f>
        <v/>
      </c>
      <c r="T257" t="str">
        <f>IF(S257="","",IF(S257="[FÓRMULA MANUAL]","",IFERROR(AVERAGEIFS(DATOS!$K$2:$K$20000,DATOS!$A$2:$A$20000,S257,CONFIG_METADATA!$G$2:$G$20000,1,DATOS!$I$2:$I$20000,"Armonía"),"")))</f>
        <v/>
      </c>
      <c r="U257" t="str">
        <f>IF(S257="","",IF(S257="[FÓRMULA MANUAL]","",IFERROR(AVERAGEIFS(DATOS!$K$2:$K$20000,DATOS!$A$2:$A$20000,S257,CONFIG_METADATA!$G$2:$G$20000,1,DATOS!$I$2:$I$20000,"Orquesta/Banda/Conjunto"),"")))</f>
        <v/>
      </c>
      <c r="V257" t="str">
        <f>IF(S257="","",IF(S257="[FÓRMULA MANUAL]","",IFERROR(AVERAGEIFS(DATOS!$K$2:$K$20000,DATOS!$A$2:$A$20000,S257,CONFIG_METADATA!$G$2:$G$20000,1,DATOS!$I$2:$I$20000,"Música de Cámara"),"")))</f>
        <v/>
      </c>
      <c r="W257" t="str">
        <f>IF(S257="","",IF(S257="[FÓRMULA MANUAL]","",IFERROR(SUMPRODUCT((DATOS!$A$2:$A$20000=S257)*(CONFIG_METADATA!$G$2:$G$20000=1)*(COUNTIF(CONFIG_ASIGNATURAS!$B$7:$B$27,DATOS!$I$2:$I$20000)&gt;0)*(DATOS!$K$2:$K$20000))/SUMPRODUCT((DATOS!$A$2:$A$20000=S257)*(CONFIG_METADATA!$G$2:$G$20000=1)*(COUNTIF(CONFIG_ASIGNATURAS!$B$7:$B$27,DATOS!$I$2:$I$20000)&gt;0)*1),"")))</f>
        <v/>
      </c>
      <c r="Z257" t="str">
        <f>IF(Y257="","",IF(Y257="[FÓRMULA MANUAL]","",IFERROR(AVERAGEIFS(DATOS!$K$2:$K$20000,DATOS!$A$2:$A$20000,Y257,CONFIG_METADATA!$G$2:$G$20000,1,DATOS!$I$2:$I$20000,"Análisis"),"")))</f>
        <v/>
      </c>
      <c r="AA257" t="str">
        <f>IF(Y257="","",IF(Y257="[FÓRMULA MANUAL]","",IFERROR(AVERAGEIFS(DATOS!$K$2:$K$20000,DATOS!$A$2:$A$20000,Y257,CONFIG_METADATA!$G$2:$G$20000,1,DATOS!$I$2:$I$20000,"Orquesta/Banda/Conjunto"),"")))</f>
        <v/>
      </c>
      <c r="AB257" t="str">
        <f>IF(Y257="","",IF(Y257="[FÓRMULA MANUAL]","",IFERROR(AVERAGEIFS(DATOS!$K$2:$K$20000,DATOS!$A$2:$A$20000,Y257,CONFIG_METADATA!$G$2:$G$20000,1,DATOS!$I$2:$I$20000,"Música de Cámara"),"")))</f>
        <v/>
      </c>
      <c r="AC257" t="str">
        <f>IF(Y257="","",IF(Y257="[FÓRMULA MANUAL]","",IFERROR(SUMPRODUCT((DATOS!$A$2:$A$20000=Y257)*(CONFIG_METADATA!$G$2:$G$20000=1)*(COUNTIF(CONFIG_ASIGNATURAS!$B$7:$B$27,DATOS!$I$2:$I$20000)&gt;0)*(DATOS!$K$2:$K$20000))/SUMPRODUCT((DATOS!$A$2:$A$20000=Y257)*(CONFIG_METADATA!$G$2:$G$20000=1)*(COUNTIF(CONFIG_ASIGNATURAS!$B$7:$B$27,DATOS!$I$2:$I$20000)&gt;0)*1),"")))</f>
        <v/>
      </c>
      <c r="AF257" t="str">
        <f>IF(AE257="","",IF(AE257="[FÓRMULA MANUAL]","",IFERROR(AVERAGEIFS(DATOS!$K$2:$K$20000,DATOS!$A$2:$A$20000,AE257,CONFIG_METADATA!$G$2:$G$20000,1,DATOS!$I$2:$I$20000,"Análisis"),"")))</f>
        <v/>
      </c>
      <c r="AG257" t="str">
        <f>IF(AE257="","",IF(AE257="[FÓRMULA MANUAL]","",IFERROR(AVERAGEIFS(DATOS!$K$2:$K$20000,DATOS!$A$2:$A$20000,AE257,CONFIG_METADATA!$G$2:$G$20000,1,DATOS!$I$2:$I$20000,"Orquesta/Banda/Conjunto"),"")))</f>
        <v/>
      </c>
      <c r="AH257" t="str">
        <f>IF(AE257="","",IF(AE257="[FÓRMULA MANUAL]","",IFERROR(AVERAGEIFS(DATOS!$K$2:$K$20000,DATOS!$A$2:$A$20000,AE257,CONFIG_METADATA!$G$2:$G$20000,1,DATOS!$I$2:$I$20000,"Música de Cámara"),"")))</f>
        <v/>
      </c>
      <c r="AI257" t="str">
        <f>IF(AE257="","",IF(AE257="[FÓRMULA MANUAL]","",IFERROR(SUMPRODUCT((DATOS!$A$2:$A$20000=AE257)*(CONFIG_METADATA!$G$2:$G$20000=1)*(COUNTIF(CONFIG_ASIGNATURAS!$B$7:$B$27,DATOS!$I$2:$I$20000)&gt;0)*(DATOS!$K$2:$K$20000))/SUMPRODUCT((DATOS!$A$2:$A$20000=AE257)*(CONFIG_METADATA!$G$2:$G$20000=1)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MANUAL]","",IFERROR(AVERAGEIFS(DATOS!$K$2:$K$20000,DATOS!$A$2:$A$20000,A258,CONFIG_METADATA!$G$2:$G$20000,1,DATOS!$I$2:$I$20000,"Lenguaje Musical"),"")))</f>
        <v/>
      </c>
      <c r="C258" t="str">
        <f>IF(A258="","",IF(A258="[FÓRMULA MANUAL]","",IFERROR(AVERAGEIFS(DATOS!$K$2:$K$20000,DATOS!$A$2:$A$20000,A258,CONFIG_METADATA!$G$2:$G$20000,1,DATOS!$I$2:$I$20000,"Orquesta/Banda/Conjunto"),"")))</f>
        <v/>
      </c>
      <c r="D258" t="str">
        <f>IF(A258="","",IF(A258="[FÓRMULA MANUAL]","",IFERROR(AVERAGEIFS(DATOS!$K$2:$K$20000,DATOS!$A$2:$A$20000,A258,CONFIG_METADATA!$G$2:$G$20000,1,DATOS!$I$2:$I$20000,"Conjunto"),"")))</f>
        <v/>
      </c>
      <c r="E258" t="str">
        <f>IF(A258="","",IF(A258="[FÓRMULA MANUAL]","",IFERROR(SUMPRODUCT((DATOS!$A$2:$A$20000=A258)*(CONFIG_METADATA!$G$2:$G$20000=1)*(COUNTIF(CONFIG_ASIGNATURAS!$B$7:$B$27,DATOS!$I$2:$I$20000)&gt;0)*(DATOS!$K$2:$K$20000))/SUMPRODUCT((DATOS!$A$2:$A$20000=A258)*(CONFIG_METADATA!$G$2:$G$20000=1)*(COUNTIF(CONFIG_ASIGNATURAS!$B$7:$B$27,DATOS!$I$2:$I$20000)&gt;0)*1),"")))</f>
        <v/>
      </c>
      <c r="H258" t="str">
        <f>IF(G258="","",IF(G258="[FÓRMULA MANUAL]","",IFERROR(AVERAGEIFS(DATOS!$K$2:$K$20000,DATOS!$A$2:$A$20000,G258,CONFIG_METADATA!$G$2:$G$20000,1,DATOS!$I$2:$I$20000,"Lenguaje Musical"),"")))</f>
        <v/>
      </c>
      <c r="I258" t="str">
        <f>IF(G258="","",IF(G258="[FÓRMULA MANUAL]","",IFERROR(AVERAGEIFS(DATOS!$K$2:$K$20000,DATOS!$A$2:$A$20000,G258,CONFIG_METADATA!$G$2:$G$20000,1,DATOS!$I$2:$I$20000,"Orquesta/Banda/Conjunto"),"")))</f>
        <v/>
      </c>
      <c r="J258" t="str">
        <f>IF(G258="","",IF(G258="[FÓRMULA MANUAL]","",IFERROR(AVERAGEIFS(DATOS!$K$2:$K$20000,DATOS!$A$2:$A$20000,G258,CONFIG_METADATA!$G$2:$G$20000,1,DATOS!$I$2:$I$20000,"Conjunto"),"")))</f>
        <v/>
      </c>
      <c r="K258" t="str">
        <f>IF(G258="","",IF(G258="[FÓRMULA MANUAL]","",IFERROR(SUMPRODUCT((DATOS!$A$2:$A$20000=G258)*(CONFIG_METADATA!$G$2:$G$20000=1)*(COUNTIF(CONFIG_ASIGNATURAS!$B$7:$B$27,DATOS!$I$2:$I$20000)&gt;0)*(DATOS!$K$2:$K$20000))/SUMPRODUCT((DATOS!$A$2:$A$20000=G258)*(CONFIG_METADATA!$G$2:$G$20000=1)*(COUNTIF(CONFIG_ASIGNATURAS!$B$7:$B$27,DATOS!$I$2:$I$20000)&gt;0)*1),"")))</f>
        <v/>
      </c>
      <c r="N258" t="str">
        <f>IF(M258="","",IF(M258="[FÓRMULA MANUAL]","",IFERROR(AVERAGEIFS(DATOS!$K$2:$K$20000,DATOS!$A$2:$A$20000,M258,CONFIG_METADATA!$G$2:$G$20000,1,DATOS!$I$2:$I$20000,"Armonía"),"")))</f>
        <v/>
      </c>
      <c r="O258" t="str">
        <f>IF(M258="","",IF(M258="[FÓRMULA MANUAL]","",IFERROR(AVERAGEIFS(DATOS!$K$2:$K$20000,DATOS!$A$2:$A$20000,M258,CONFIG_METADATA!$G$2:$G$20000,1,DATOS!$I$2:$I$20000,"Orquesta/Banda/Conjunto"),"")))</f>
        <v/>
      </c>
      <c r="P258" t="str">
        <f>IF(M258="","",IF(M258="[FÓRMULA MANUAL]","",IFERROR(AVERAGEIFS(DATOS!$K$2:$K$20000,DATOS!$A$2:$A$20000,M258,CONFIG_METADATA!$G$2:$G$20000,1,DATOS!$I$2:$I$20000,"Música de Cámara"),"")))</f>
        <v/>
      </c>
      <c r="Q258" t="str">
        <f>IF(M258="","",IF(M258="[FÓRMULA MANUAL]","",IFERROR(SUMPRODUCT((DATOS!$A$2:$A$20000=M258)*(CONFIG_METADATA!$G$2:$G$20000=1)*(COUNTIF(CONFIG_ASIGNATURAS!$B$7:$B$27,DATOS!$I$2:$I$20000)&gt;0)*(DATOS!$K$2:$K$20000))/SUMPRODUCT((DATOS!$A$2:$A$20000=M258)*(CONFIG_METADATA!$G$2:$G$20000=1)*(COUNTIF(CONFIG_ASIGNATURAS!$B$7:$B$27,DATOS!$I$2:$I$20000)&gt;0)*1),"")))</f>
        <v/>
      </c>
      <c r="T258" t="str">
        <f>IF(S258="","",IF(S258="[FÓRMULA MANUAL]","",IFERROR(AVERAGEIFS(DATOS!$K$2:$K$20000,DATOS!$A$2:$A$20000,S258,CONFIG_METADATA!$G$2:$G$20000,1,DATOS!$I$2:$I$20000,"Armonía"),"")))</f>
        <v/>
      </c>
      <c r="U258" t="str">
        <f>IF(S258="","",IF(S258="[FÓRMULA MANUAL]","",IFERROR(AVERAGEIFS(DATOS!$K$2:$K$20000,DATOS!$A$2:$A$20000,S258,CONFIG_METADATA!$G$2:$G$20000,1,DATOS!$I$2:$I$20000,"Orquesta/Banda/Conjunto"),"")))</f>
        <v/>
      </c>
      <c r="V258" t="str">
        <f>IF(S258="","",IF(S258="[FÓRMULA MANUAL]","",IFERROR(AVERAGEIFS(DATOS!$K$2:$K$20000,DATOS!$A$2:$A$20000,S258,CONFIG_METADATA!$G$2:$G$20000,1,DATOS!$I$2:$I$20000,"Música de Cámara"),"")))</f>
        <v/>
      </c>
      <c r="W258" t="str">
        <f>IF(S258="","",IF(S258="[FÓRMULA MANUAL]","",IFERROR(SUMPRODUCT((DATOS!$A$2:$A$20000=S258)*(CONFIG_METADATA!$G$2:$G$20000=1)*(COUNTIF(CONFIG_ASIGNATURAS!$B$7:$B$27,DATOS!$I$2:$I$20000)&gt;0)*(DATOS!$K$2:$K$20000))/SUMPRODUCT((DATOS!$A$2:$A$20000=S258)*(CONFIG_METADATA!$G$2:$G$20000=1)*(COUNTIF(CONFIG_ASIGNATURAS!$B$7:$B$27,DATOS!$I$2:$I$20000)&gt;0)*1),"")))</f>
        <v/>
      </c>
      <c r="Z258" t="str">
        <f>IF(Y258="","",IF(Y258="[FÓRMULA MANUAL]","",IFERROR(AVERAGEIFS(DATOS!$K$2:$K$20000,DATOS!$A$2:$A$20000,Y258,CONFIG_METADATA!$G$2:$G$20000,1,DATOS!$I$2:$I$20000,"Análisis"),"")))</f>
        <v/>
      </c>
      <c r="AA258" t="str">
        <f>IF(Y258="","",IF(Y258="[FÓRMULA MANUAL]","",IFERROR(AVERAGEIFS(DATOS!$K$2:$K$20000,DATOS!$A$2:$A$20000,Y258,CONFIG_METADATA!$G$2:$G$20000,1,DATOS!$I$2:$I$20000,"Orquesta/Banda/Conjunto"),"")))</f>
        <v/>
      </c>
      <c r="AB258" t="str">
        <f>IF(Y258="","",IF(Y258="[FÓRMULA MANUAL]","",IFERROR(AVERAGEIFS(DATOS!$K$2:$K$20000,DATOS!$A$2:$A$20000,Y258,CONFIG_METADATA!$G$2:$G$20000,1,DATOS!$I$2:$I$20000,"Música de Cámara"),"")))</f>
        <v/>
      </c>
      <c r="AC258" t="str">
        <f>IF(Y258="","",IF(Y258="[FÓRMULA MANUAL]","",IFERROR(SUMPRODUCT((DATOS!$A$2:$A$20000=Y258)*(CONFIG_METADATA!$G$2:$G$20000=1)*(COUNTIF(CONFIG_ASIGNATURAS!$B$7:$B$27,DATOS!$I$2:$I$20000)&gt;0)*(DATOS!$K$2:$K$20000))/SUMPRODUCT((DATOS!$A$2:$A$20000=Y258)*(CONFIG_METADATA!$G$2:$G$20000=1)*(COUNTIF(CONFIG_ASIGNATURAS!$B$7:$B$27,DATOS!$I$2:$I$20000)&gt;0)*1),"")))</f>
        <v/>
      </c>
      <c r="AF258" t="str">
        <f>IF(AE258="","",IF(AE258="[FÓRMULA MANUAL]","",IFERROR(AVERAGEIFS(DATOS!$K$2:$K$20000,DATOS!$A$2:$A$20000,AE258,CONFIG_METADATA!$G$2:$G$20000,1,DATOS!$I$2:$I$20000,"Análisis"),"")))</f>
        <v/>
      </c>
      <c r="AG258" t="str">
        <f>IF(AE258="","",IF(AE258="[FÓRMULA MANUAL]","",IFERROR(AVERAGEIFS(DATOS!$K$2:$K$20000,DATOS!$A$2:$A$20000,AE258,CONFIG_METADATA!$G$2:$G$20000,1,DATOS!$I$2:$I$20000,"Orquesta/Banda/Conjunto"),"")))</f>
        <v/>
      </c>
      <c r="AH258" t="str">
        <f>IF(AE258="","",IF(AE258="[FÓRMULA MANUAL]","",IFERROR(AVERAGEIFS(DATOS!$K$2:$K$20000,DATOS!$A$2:$A$20000,AE258,CONFIG_METADATA!$G$2:$G$20000,1,DATOS!$I$2:$I$20000,"Música de Cámara"),"")))</f>
        <v/>
      </c>
      <c r="AI258" t="str">
        <f>IF(AE258="","",IF(AE258="[FÓRMULA MANUAL]","",IFERROR(SUMPRODUCT((DATOS!$A$2:$A$20000=AE258)*(CONFIG_METADATA!$G$2:$G$20000=1)*(COUNTIF(CONFIG_ASIGNATURAS!$B$7:$B$27,DATOS!$I$2:$I$20000)&gt;0)*(DATOS!$K$2:$K$20000))/SUMPRODUCT((DATOS!$A$2:$A$20000=AE258)*(CONFIG_METADATA!$G$2:$G$20000=1)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MANUAL]","",IFERROR(AVERAGEIFS(DATOS!$K$2:$K$20000,DATOS!$A$2:$A$20000,A259,CONFIG_METADATA!$G$2:$G$20000,1,DATOS!$I$2:$I$20000,"Lenguaje Musical"),"")))</f>
        <v/>
      </c>
      <c r="C259" t="str">
        <f>IF(A259="","",IF(A259="[FÓRMULA MANUAL]","",IFERROR(AVERAGEIFS(DATOS!$K$2:$K$20000,DATOS!$A$2:$A$20000,A259,CONFIG_METADATA!$G$2:$G$20000,1,DATOS!$I$2:$I$20000,"Orquesta/Banda/Conjunto"),"")))</f>
        <v/>
      </c>
      <c r="D259" t="str">
        <f>IF(A259="","",IF(A259="[FÓRMULA MANUAL]","",IFERROR(AVERAGEIFS(DATOS!$K$2:$K$20000,DATOS!$A$2:$A$20000,A259,CONFIG_METADATA!$G$2:$G$20000,1,DATOS!$I$2:$I$20000,"Conjunto"),"")))</f>
        <v/>
      </c>
      <c r="E259" t="str">
        <f>IF(A259="","",IF(A259="[FÓRMULA MANUAL]","",IFERROR(SUMPRODUCT((DATOS!$A$2:$A$20000=A259)*(CONFIG_METADATA!$G$2:$G$20000=1)*(COUNTIF(CONFIG_ASIGNATURAS!$B$7:$B$27,DATOS!$I$2:$I$20000)&gt;0)*(DATOS!$K$2:$K$20000))/SUMPRODUCT((DATOS!$A$2:$A$20000=A259)*(CONFIG_METADATA!$G$2:$G$20000=1)*(COUNTIF(CONFIG_ASIGNATURAS!$B$7:$B$27,DATOS!$I$2:$I$20000)&gt;0)*1),"")))</f>
        <v/>
      </c>
      <c r="H259" t="str">
        <f>IF(G259="","",IF(G259="[FÓRMULA MANUAL]","",IFERROR(AVERAGEIFS(DATOS!$K$2:$K$20000,DATOS!$A$2:$A$20000,G259,CONFIG_METADATA!$G$2:$G$20000,1,DATOS!$I$2:$I$20000,"Lenguaje Musical"),"")))</f>
        <v/>
      </c>
      <c r="I259" t="str">
        <f>IF(G259="","",IF(G259="[FÓRMULA MANUAL]","",IFERROR(AVERAGEIFS(DATOS!$K$2:$K$20000,DATOS!$A$2:$A$20000,G259,CONFIG_METADATA!$G$2:$G$20000,1,DATOS!$I$2:$I$20000,"Orquesta/Banda/Conjunto"),"")))</f>
        <v/>
      </c>
      <c r="J259" t="str">
        <f>IF(G259="","",IF(G259="[FÓRMULA MANUAL]","",IFERROR(AVERAGEIFS(DATOS!$K$2:$K$20000,DATOS!$A$2:$A$20000,G259,CONFIG_METADATA!$G$2:$G$20000,1,DATOS!$I$2:$I$20000,"Conjunto"),"")))</f>
        <v/>
      </c>
      <c r="K259" t="str">
        <f>IF(G259="","",IF(G259="[FÓRMULA MANUAL]","",IFERROR(SUMPRODUCT((DATOS!$A$2:$A$20000=G259)*(CONFIG_METADATA!$G$2:$G$20000=1)*(COUNTIF(CONFIG_ASIGNATURAS!$B$7:$B$27,DATOS!$I$2:$I$20000)&gt;0)*(DATOS!$K$2:$K$20000))/SUMPRODUCT((DATOS!$A$2:$A$20000=G259)*(CONFIG_METADATA!$G$2:$G$20000=1)*(COUNTIF(CONFIG_ASIGNATURAS!$B$7:$B$27,DATOS!$I$2:$I$20000)&gt;0)*1),"")))</f>
        <v/>
      </c>
      <c r="N259" t="str">
        <f>IF(M259="","",IF(M259="[FÓRMULA MANUAL]","",IFERROR(AVERAGEIFS(DATOS!$K$2:$K$20000,DATOS!$A$2:$A$20000,M259,CONFIG_METADATA!$G$2:$G$20000,1,DATOS!$I$2:$I$20000,"Armonía"),"")))</f>
        <v/>
      </c>
      <c r="O259" t="str">
        <f>IF(M259="","",IF(M259="[FÓRMULA MANUAL]","",IFERROR(AVERAGEIFS(DATOS!$K$2:$K$20000,DATOS!$A$2:$A$20000,M259,CONFIG_METADATA!$G$2:$G$20000,1,DATOS!$I$2:$I$20000,"Orquesta/Banda/Conjunto"),"")))</f>
        <v/>
      </c>
      <c r="P259" t="str">
        <f>IF(M259="","",IF(M259="[FÓRMULA MANUAL]","",IFERROR(AVERAGEIFS(DATOS!$K$2:$K$20000,DATOS!$A$2:$A$20000,M259,CONFIG_METADATA!$G$2:$G$20000,1,DATOS!$I$2:$I$20000,"Música de Cámara"),"")))</f>
        <v/>
      </c>
      <c r="Q259" t="str">
        <f>IF(M259="","",IF(M259="[FÓRMULA MANUAL]","",IFERROR(SUMPRODUCT((DATOS!$A$2:$A$20000=M259)*(CONFIG_METADATA!$G$2:$G$20000=1)*(COUNTIF(CONFIG_ASIGNATURAS!$B$7:$B$27,DATOS!$I$2:$I$20000)&gt;0)*(DATOS!$K$2:$K$20000))/SUMPRODUCT((DATOS!$A$2:$A$20000=M259)*(CONFIG_METADATA!$G$2:$G$20000=1)*(COUNTIF(CONFIG_ASIGNATURAS!$B$7:$B$27,DATOS!$I$2:$I$20000)&gt;0)*1),"")))</f>
        <v/>
      </c>
      <c r="T259" t="str">
        <f>IF(S259="","",IF(S259="[FÓRMULA MANUAL]","",IFERROR(AVERAGEIFS(DATOS!$K$2:$K$20000,DATOS!$A$2:$A$20000,S259,CONFIG_METADATA!$G$2:$G$20000,1,DATOS!$I$2:$I$20000,"Armonía"),"")))</f>
        <v/>
      </c>
      <c r="U259" t="str">
        <f>IF(S259="","",IF(S259="[FÓRMULA MANUAL]","",IFERROR(AVERAGEIFS(DATOS!$K$2:$K$20000,DATOS!$A$2:$A$20000,S259,CONFIG_METADATA!$G$2:$G$20000,1,DATOS!$I$2:$I$20000,"Orquesta/Banda/Conjunto"),"")))</f>
        <v/>
      </c>
      <c r="V259" t="str">
        <f>IF(S259="","",IF(S259="[FÓRMULA MANUAL]","",IFERROR(AVERAGEIFS(DATOS!$K$2:$K$20000,DATOS!$A$2:$A$20000,S259,CONFIG_METADATA!$G$2:$G$20000,1,DATOS!$I$2:$I$20000,"Música de Cámara"),"")))</f>
        <v/>
      </c>
      <c r="W259" t="str">
        <f>IF(S259="","",IF(S259="[FÓRMULA MANUAL]","",IFERROR(SUMPRODUCT((DATOS!$A$2:$A$20000=S259)*(CONFIG_METADATA!$G$2:$G$20000=1)*(COUNTIF(CONFIG_ASIGNATURAS!$B$7:$B$27,DATOS!$I$2:$I$20000)&gt;0)*(DATOS!$K$2:$K$20000))/SUMPRODUCT((DATOS!$A$2:$A$20000=S259)*(CONFIG_METADATA!$G$2:$G$20000=1)*(COUNTIF(CONFIG_ASIGNATURAS!$B$7:$B$27,DATOS!$I$2:$I$20000)&gt;0)*1),"")))</f>
        <v/>
      </c>
      <c r="Z259" t="str">
        <f>IF(Y259="","",IF(Y259="[FÓRMULA MANUAL]","",IFERROR(AVERAGEIFS(DATOS!$K$2:$K$20000,DATOS!$A$2:$A$20000,Y259,CONFIG_METADATA!$G$2:$G$20000,1,DATOS!$I$2:$I$20000,"Análisis"),"")))</f>
        <v/>
      </c>
      <c r="AA259" t="str">
        <f>IF(Y259="","",IF(Y259="[FÓRMULA MANUAL]","",IFERROR(AVERAGEIFS(DATOS!$K$2:$K$20000,DATOS!$A$2:$A$20000,Y259,CONFIG_METADATA!$G$2:$G$20000,1,DATOS!$I$2:$I$20000,"Orquesta/Banda/Conjunto"),"")))</f>
        <v/>
      </c>
      <c r="AB259" t="str">
        <f>IF(Y259="","",IF(Y259="[FÓRMULA MANUAL]","",IFERROR(AVERAGEIFS(DATOS!$K$2:$K$20000,DATOS!$A$2:$A$20000,Y259,CONFIG_METADATA!$G$2:$G$20000,1,DATOS!$I$2:$I$20000,"Música de Cámara"),"")))</f>
        <v/>
      </c>
      <c r="AC259" t="str">
        <f>IF(Y259="","",IF(Y259="[FÓRMULA MANUAL]","",IFERROR(SUMPRODUCT((DATOS!$A$2:$A$20000=Y259)*(CONFIG_METADATA!$G$2:$G$20000=1)*(COUNTIF(CONFIG_ASIGNATURAS!$B$7:$B$27,DATOS!$I$2:$I$20000)&gt;0)*(DATOS!$K$2:$K$20000))/SUMPRODUCT((DATOS!$A$2:$A$20000=Y259)*(CONFIG_METADATA!$G$2:$G$20000=1)*(COUNTIF(CONFIG_ASIGNATURAS!$B$7:$B$27,DATOS!$I$2:$I$20000)&gt;0)*1),"")))</f>
        <v/>
      </c>
      <c r="AF259" t="str">
        <f>IF(AE259="","",IF(AE259="[FÓRMULA MANUAL]","",IFERROR(AVERAGEIFS(DATOS!$K$2:$K$20000,DATOS!$A$2:$A$20000,AE259,CONFIG_METADATA!$G$2:$G$20000,1,DATOS!$I$2:$I$20000,"Análisis"),"")))</f>
        <v/>
      </c>
      <c r="AG259" t="str">
        <f>IF(AE259="","",IF(AE259="[FÓRMULA MANUAL]","",IFERROR(AVERAGEIFS(DATOS!$K$2:$K$20000,DATOS!$A$2:$A$20000,AE259,CONFIG_METADATA!$G$2:$G$20000,1,DATOS!$I$2:$I$20000,"Orquesta/Banda/Conjunto"),"")))</f>
        <v/>
      </c>
      <c r="AH259" t="str">
        <f>IF(AE259="","",IF(AE259="[FÓRMULA MANUAL]","",IFERROR(AVERAGEIFS(DATOS!$K$2:$K$20000,DATOS!$A$2:$A$20000,AE259,CONFIG_METADATA!$G$2:$G$20000,1,DATOS!$I$2:$I$20000,"Música de Cámara"),"")))</f>
        <v/>
      </c>
      <c r="AI259" t="str">
        <f>IF(AE259="","",IF(AE259="[FÓRMULA MANUAL]","",IFERROR(SUMPRODUCT((DATOS!$A$2:$A$20000=AE259)*(CONFIG_METADATA!$G$2:$G$20000=1)*(COUNTIF(CONFIG_ASIGNATURAS!$B$7:$B$27,DATOS!$I$2:$I$20000)&gt;0)*(DATOS!$K$2:$K$20000))/SUMPRODUCT((DATOS!$A$2:$A$20000=AE259)*(CONFIG_METADATA!$G$2:$G$20000=1)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MANUAL]","",IFERROR(AVERAGEIFS(DATOS!$K$2:$K$20000,DATOS!$A$2:$A$20000,A260,CONFIG_METADATA!$G$2:$G$20000,1,DATOS!$I$2:$I$20000,"Lenguaje Musical"),"")))</f>
        <v/>
      </c>
      <c r="C260" t="str">
        <f>IF(A260="","",IF(A260="[FÓRMULA MANUAL]","",IFERROR(AVERAGEIFS(DATOS!$K$2:$K$20000,DATOS!$A$2:$A$20000,A260,CONFIG_METADATA!$G$2:$G$20000,1,DATOS!$I$2:$I$20000,"Orquesta/Banda/Conjunto"),"")))</f>
        <v/>
      </c>
      <c r="D260" t="str">
        <f>IF(A260="","",IF(A260="[FÓRMULA MANUAL]","",IFERROR(AVERAGEIFS(DATOS!$K$2:$K$20000,DATOS!$A$2:$A$20000,A260,CONFIG_METADATA!$G$2:$G$20000,1,DATOS!$I$2:$I$20000,"Conjunto"),"")))</f>
        <v/>
      </c>
      <c r="E260" t="str">
        <f>IF(A260="","",IF(A260="[FÓRMULA MANUAL]","",IFERROR(SUMPRODUCT((DATOS!$A$2:$A$20000=A260)*(CONFIG_METADATA!$G$2:$G$20000=1)*(COUNTIF(CONFIG_ASIGNATURAS!$B$7:$B$27,DATOS!$I$2:$I$20000)&gt;0)*(DATOS!$K$2:$K$20000))/SUMPRODUCT((DATOS!$A$2:$A$20000=A260)*(CONFIG_METADATA!$G$2:$G$20000=1)*(COUNTIF(CONFIG_ASIGNATURAS!$B$7:$B$27,DATOS!$I$2:$I$20000)&gt;0)*1),"")))</f>
        <v/>
      </c>
      <c r="H260" t="str">
        <f>IF(G260="","",IF(G260="[FÓRMULA MANUAL]","",IFERROR(AVERAGEIFS(DATOS!$K$2:$K$20000,DATOS!$A$2:$A$20000,G260,CONFIG_METADATA!$G$2:$G$20000,1,DATOS!$I$2:$I$20000,"Lenguaje Musical"),"")))</f>
        <v/>
      </c>
      <c r="I260" t="str">
        <f>IF(G260="","",IF(G260="[FÓRMULA MANUAL]","",IFERROR(AVERAGEIFS(DATOS!$K$2:$K$20000,DATOS!$A$2:$A$20000,G260,CONFIG_METADATA!$G$2:$G$20000,1,DATOS!$I$2:$I$20000,"Orquesta/Banda/Conjunto"),"")))</f>
        <v/>
      </c>
      <c r="J260" t="str">
        <f>IF(G260="","",IF(G260="[FÓRMULA MANUAL]","",IFERROR(AVERAGEIFS(DATOS!$K$2:$K$20000,DATOS!$A$2:$A$20000,G260,CONFIG_METADATA!$G$2:$G$20000,1,DATOS!$I$2:$I$20000,"Conjunto"),"")))</f>
        <v/>
      </c>
      <c r="K260" t="str">
        <f>IF(G260="","",IF(G260="[FÓRMULA MANUAL]","",IFERROR(SUMPRODUCT((DATOS!$A$2:$A$20000=G260)*(CONFIG_METADATA!$G$2:$G$20000=1)*(COUNTIF(CONFIG_ASIGNATURAS!$B$7:$B$27,DATOS!$I$2:$I$20000)&gt;0)*(DATOS!$K$2:$K$20000))/SUMPRODUCT((DATOS!$A$2:$A$20000=G260)*(CONFIG_METADATA!$G$2:$G$20000=1)*(COUNTIF(CONFIG_ASIGNATURAS!$B$7:$B$27,DATOS!$I$2:$I$20000)&gt;0)*1),"")))</f>
        <v/>
      </c>
      <c r="N260" t="str">
        <f>IF(M260="","",IF(M260="[FÓRMULA MANUAL]","",IFERROR(AVERAGEIFS(DATOS!$K$2:$K$20000,DATOS!$A$2:$A$20000,M260,CONFIG_METADATA!$G$2:$G$20000,1,DATOS!$I$2:$I$20000,"Armonía"),"")))</f>
        <v/>
      </c>
      <c r="O260" t="str">
        <f>IF(M260="","",IF(M260="[FÓRMULA MANUAL]","",IFERROR(AVERAGEIFS(DATOS!$K$2:$K$20000,DATOS!$A$2:$A$20000,M260,CONFIG_METADATA!$G$2:$G$20000,1,DATOS!$I$2:$I$20000,"Orquesta/Banda/Conjunto"),"")))</f>
        <v/>
      </c>
      <c r="P260" t="str">
        <f>IF(M260="","",IF(M260="[FÓRMULA MANUAL]","",IFERROR(AVERAGEIFS(DATOS!$K$2:$K$20000,DATOS!$A$2:$A$20000,M260,CONFIG_METADATA!$G$2:$G$20000,1,DATOS!$I$2:$I$20000,"Música de Cámara"),"")))</f>
        <v/>
      </c>
      <c r="Q260" t="str">
        <f>IF(M260="","",IF(M260="[FÓRMULA MANUAL]","",IFERROR(SUMPRODUCT((DATOS!$A$2:$A$20000=M260)*(CONFIG_METADATA!$G$2:$G$20000=1)*(COUNTIF(CONFIG_ASIGNATURAS!$B$7:$B$27,DATOS!$I$2:$I$20000)&gt;0)*(DATOS!$K$2:$K$20000))/SUMPRODUCT((DATOS!$A$2:$A$20000=M260)*(CONFIG_METADATA!$G$2:$G$20000=1)*(COUNTIF(CONFIG_ASIGNATURAS!$B$7:$B$27,DATOS!$I$2:$I$20000)&gt;0)*1),"")))</f>
        <v/>
      </c>
      <c r="T260" t="str">
        <f>IF(S260="","",IF(S260="[FÓRMULA MANUAL]","",IFERROR(AVERAGEIFS(DATOS!$K$2:$K$20000,DATOS!$A$2:$A$20000,S260,CONFIG_METADATA!$G$2:$G$20000,1,DATOS!$I$2:$I$20000,"Armonía"),"")))</f>
        <v/>
      </c>
      <c r="U260" t="str">
        <f>IF(S260="","",IF(S260="[FÓRMULA MANUAL]","",IFERROR(AVERAGEIFS(DATOS!$K$2:$K$20000,DATOS!$A$2:$A$20000,S260,CONFIG_METADATA!$G$2:$G$20000,1,DATOS!$I$2:$I$20000,"Orquesta/Banda/Conjunto"),"")))</f>
        <v/>
      </c>
      <c r="V260" t="str">
        <f>IF(S260="","",IF(S260="[FÓRMULA MANUAL]","",IFERROR(AVERAGEIFS(DATOS!$K$2:$K$20000,DATOS!$A$2:$A$20000,S260,CONFIG_METADATA!$G$2:$G$20000,1,DATOS!$I$2:$I$20000,"Música de Cámara"),"")))</f>
        <v/>
      </c>
      <c r="W260" t="str">
        <f>IF(S260="","",IF(S260="[FÓRMULA MANUAL]","",IFERROR(SUMPRODUCT((DATOS!$A$2:$A$20000=S260)*(CONFIG_METADATA!$G$2:$G$20000=1)*(COUNTIF(CONFIG_ASIGNATURAS!$B$7:$B$27,DATOS!$I$2:$I$20000)&gt;0)*(DATOS!$K$2:$K$20000))/SUMPRODUCT((DATOS!$A$2:$A$20000=S260)*(CONFIG_METADATA!$G$2:$G$20000=1)*(COUNTIF(CONFIG_ASIGNATURAS!$B$7:$B$27,DATOS!$I$2:$I$20000)&gt;0)*1),"")))</f>
        <v/>
      </c>
      <c r="Z260" t="str">
        <f>IF(Y260="","",IF(Y260="[FÓRMULA MANUAL]","",IFERROR(AVERAGEIFS(DATOS!$K$2:$K$20000,DATOS!$A$2:$A$20000,Y260,CONFIG_METADATA!$G$2:$G$20000,1,DATOS!$I$2:$I$20000,"Análisis"),"")))</f>
        <v/>
      </c>
      <c r="AA260" t="str">
        <f>IF(Y260="","",IF(Y260="[FÓRMULA MANUAL]","",IFERROR(AVERAGEIFS(DATOS!$K$2:$K$20000,DATOS!$A$2:$A$20000,Y260,CONFIG_METADATA!$G$2:$G$20000,1,DATOS!$I$2:$I$20000,"Orquesta/Banda/Conjunto"),"")))</f>
        <v/>
      </c>
      <c r="AB260" t="str">
        <f>IF(Y260="","",IF(Y260="[FÓRMULA MANUAL]","",IFERROR(AVERAGEIFS(DATOS!$K$2:$K$20000,DATOS!$A$2:$A$20000,Y260,CONFIG_METADATA!$G$2:$G$20000,1,DATOS!$I$2:$I$20000,"Música de Cámara"),"")))</f>
        <v/>
      </c>
      <c r="AC260" t="str">
        <f>IF(Y260="","",IF(Y260="[FÓRMULA MANUAL]","",IFERROR(SUMPRODUCT((DATOS!$A$2:$A$20000=Y260)*(CONFIG_METADATA!$G$2:$G$20000=1)*(COUNTIF(CONFIG_ASIGNATURAS!$B$7:$B$27,DATOS!$I$2:$I$20000)&gt;0)*(DATOS!$K$2:$K$20000))/SUMPRODUCT((DATOS!$A$2:$A$20000=Y260)*(CONFIG_METADATA!$G$2:$G$20000=1)*(COUNTIF(CONFIG_ASIGNATURAS!$B$7:$B$27,DATOS!$I$2:$I$20000)&gt;0)*1),"")))</f>
        <v/>
      </c>
      <c r="AF260" t="str">
        <f>IF(AE260="","",IF(AE260="[FÓRMULA MANUAL]","",IFERROR(AVERAGEIFS(DATOS!$K$2:$K$20000,DATOS!$A$2:$A$20000,AE260,CONFIG_METADATA!$G$2:$G$20000,1,DATOS!$I$2:$I$20000,"Análisis"),"")))</f>
        <v/>
      </c>
      <c r="AG260" t="str">
        <f>IF(AE260="","",IF(AE260="[FÓRMULA MANUAL]","",IFERROR(AVERAGEIFS(DATOS!$K$2:$K$20000,DATOS!$A$2:$A$20000,AE260,CONFIG_METADATA!$G$2:$G$20000,1,DATOS!$I$2:$I$20000,"Orquesta/Banda/Conjunto"),"")))</f>
        <v/>
      </c>
      <c r="AH260" t="str">
        <f>IF(AE260="","",IF(AE260="[FÓRMULA MANUAL]","",IFERROR(AVERAGEIFS(DATOS!$K$2:$K$20000,DATOS!$A$2:$A$20000,AE260,CONFIG_METADATA!$G$2:$G$20000,1,DATOS!$I$2:$I$20000,"Música de Cámara"),"")))</f>
        <v/>
      </c>
      <c r="AI260" t="str">
        <f>IF(AE260="","",IF(AE260="[FÓRMULA MANUAL]","",IFERROR(SUMPRODUCT((DATOS!$A$2:$A$20000=AE260)*(CONFIG_METADATA!$G$2:$G$20000=1)*(COUNTIF(CONFIG_ASIGNATURAS!$B$7:$B$27,DATOS!$I$2:$I$20000)&gt;0)*(DATOS!$K$2:$K$20000))/SUMPRODUCT((DATOS!$A$2:$A$20000=AE260)*(CONFIG_METADATA!$G$2:$G$20000=1)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MANUAL]","",IFERROR(AVERAGEIFS(DATOS!$K$2:$K$20000,DATOS!$A$2:$A$20000,A261,CONFIG_METADATA!$G$2:$G$20000,1,DATOS!$I$2:$I$20000,"Lenguaje Musical"),"")))</f>
        <v/>
      </c>
      <c r="C261" t="str">
        <f>IF(A261="","",IF(A261="[FÓRMULA MANUAL]","",IFERROR(AVERAGEIFS(DATOS!$K$2:$K$20000,DATOS!$A$2:$A$20000,A261,CONFIG_METADATA!$G$2:$G$20000,1,DATOS!$I$2:$I$20000,"Orquesta/Banda/Conjunto"),"")))</f>
        <v/>
      </c>
      <c r="D261" t="str">
        <f>IF(A261="","",IF(A261="[FÓRMULA MANUAL]","",IFERROR(AVERAGEIFS(DATOS!$K$2:$K$20000,DATOS!$A$2:$A$20000,A261,CONFIG_METADATA!$G$2:$G$20000,1,DATOS!$I$2:$I$20000,"Conjunto"),"")))</f>
        <v/>
      </c>
      <c r="E261" t="str">
        <f>IF(A261="","",IF(A261="[FÓRMULA MANUAL]","",IFERROR(SUMPRODUCT((DATOS!$A$2:$A$20000=A261)*(CONFIG_METADATA!$G$2:$G$20000=1)*(COUNTIF(CONFIG_ASIGNATURAS!$B$7:$B$27,DATOS!$I$2:$I$20000)&gt;0)*(DATOS!$K$2:$K$20000))/SUMPRODUCT((DATOS!$A$2:$A$20000=A261)*(CONFIG_METADATA!$G$2:$G$20000=1)*(COUNTIF(CONFIG_ASIGNATURAS!$B$7:$B$27,DATOS!$I$2:$I$20000)&gt;0)*1),"")))</f>
        <v/>
      </c>
      <c r="H261" t="str">
        <f>IF(G261="","",IF(G261="[FÓRMULA MANUAL]","",IFERROR(AVERAGEIFS(DATOS!$K$2:$K$20000,DATOS!$A$2:$A$20000,G261,CONFIG_METADATA!$G$2:$G$20000,1,DATOS!$I$2:$I$20000,"Lenguaje Musical"),"")))</f>
        <v/>
      </c>
      <c r="I261" t="str">
        <f>IF(G261="","",IF(G261="[FÓRMULA MANUAL]","",IFERROR(AVERAGEIFS(DATOS!$K$2:$K$20000,DATOS!$A$2:$A$20000,G261,CONFIG_METADATA!$G$2:$G$20000,1,DATOS!$I$2:$I$20000,"Orquesta/Banda/Conjunto"),"")))</f>
        <v/>
      </c>
      <c r="J261" t="str">
        <f>IF(G261="","",IF(G261="[FÓRMULA MANUAL]","",IFERROR(AVERAGEIFS(DATOS!$K$2:$K$20000,DATOS!$A$2:$A$20000,G261,CONFIG_METADATA!$G$2:$G$20000,1,DATOS!$I$2:$I$20000,"Conjunto"),"")))</f>
        <v/>
      </c>
      <c r="K261" t="str">
        <f>IF(G261="","",IF(G261="[FÓRMULA MANUAL]","",IFERROR(SUMPRODUCT((DATOS!$A$2:$A$20000=G261)*(CONFIG_METADATA!$G$2:$G$20000=1)*(COUNTIF(CONFIG_ASIGNATURAS!$B$7:$B$27,DATOS!$I$2:$I$20000)&gt;0)*(DATOS!$K$2:$K$20000))/SUMPRODUCT((DATOS!$A$2:$A$20000=G261)*(CONFIG_METADATA!$G$2:$G$20000=1)*(COUNTIF(CONFIG_ASIGNATURAS!$B$7:$B$27,DATOS!$I$2:$I$20000)&gt;0)*1),"")))</f>
        <v/>
      </c>
      <c r="N261" t="str">
        <f>IF(M261="","",IF(M261="[FÓRMULA MANUAL]","",IFERROR(AVERAGEIFS(DATOS!$K$2:$K$20000,DATOS!$A$2:$A$20000,M261,CONFIG_METADATA!$G$2:$G$20000,1,DATOS!$I$2:$I$20000,"Armonía"),"")))</f>
        <v/>
      </c>
      <c r="O261" t="str">
        <f>IF(M261="","",IF(M261="[FÓRMULA MANUAL]","",IFERROR(AVERAGEIFS(DATOS!$K$2:$K$20000,DATOS!$A$2:$A$20000,M261,CONFIG_METADATA!$G$2:$G$20000,1,DATOS!$I$2:$I$20000,"Orquesta/Banda/Conjunto"),"")))</f>
        <v/>
      </c>
      <c r="P261" t="str">
        <f>IF(M261="","",IF(M261="[FÓRMULA MANUAL]","",IFERROR(AVERAGEIFS(DATOS!$K$2:$K$20000,DATOS!$A$2:$A$20000,M261,CONFIG_METADATA!$G$2:$G$20000,1,DATOS!$I$2:$I$20000,"Música de Cámara"),"")))</f>
        <v/>
      </c>
      <c r="Q261" t="str">
        <f>IF(M261="","",IF(M261="[FÓRMULA MANUAL]","",IFERROR(SUMPRODUCT((DATOS!$A$2:$A$20000=M261)*(CONFIG_METADATA!$G$2:$G$20000=1)*(COUNTIF(CONFIG_ASIGNATURAS!$B$7:$B$27,DATOS!$I$2:$I$20000)&gt;0)*(DATOS!$K$2:$K$20000))/SUMPRODUCT((DATOS!$A$2:$A$20000=M261)*(CONFIG_METADATA!$G$2:$G$20000=1)*(COUNTIF(CONFIG_ASIGNATURAS!$B$7:$B$27,DATOS!$I$2:$I$20000)&gt;0)*1),"")))</f>
        <v/>
      </c>
      <c r="T261" t="str">
        <f>IF(S261="","",IF(S261="[FÓRMULA MANUAL]","",IFERROR(AVERAGEIFS(DATOS!$K$2:$K$20000,DATOS!$A$2:$A$20000,S261,CONFIG_METADATA!$G$2:$G$20000,1,DATOS!$I$2:$I$20000,"Armonía"),"")))</f>
        <v/>
      </c>
      <c r="U261" t="str">
        <f>IF(S261="","",IF(S261="[FÓRMULA MANUAL]","",IFERROR(AVERAGEIFS(DATOS!$K$2:$K$20000,DATOS!$A$2:$A$20000,S261,CONFIG_METADATA!$G$2:$G$20000,1,DATOS!$I$2:$I$20000,"Orquesta/Banda/Conjunto"),"")))</f>
        <v/>
      </c>
      <c r="V261" t="str">
        <f>IF(S261="","",IF(S261="[FÓRMULA MANUAL]","",IFERROR(AVERAGEIFS(DATOS!$K$2:$K$20000,DATOS!$A$2:$A$20000,S261,CONFIG_METADATA!$G$2:$G$20000,1,DATOS!$I$2:$I$20000,"Música de Cámara"),"")))</f>
        <v/>
      </c>
      <c r="W261" t="str">
        <f>IF(S261="","",IF(S261="[FÓRMULA MANUAL]","",IFERROR(SUMPRODUCT((DATOS!$A$2:$A$20000=S261)*(CONFIG_METADATA!$G$2:$G$20000=1)*(COUNTIF(CONFIG_ASIGNATURAS!$B$7:$B$27,DATOS!$I$2:$I$20000)&gt;0)*(DATOS!$K$2:$K$20000))/SUMPRODUCT((DATOS!$A$2:$A$20000=S261)*(CONFIG_METADATA!$G$2:$G$20000=1)*(COUNTIF(CONFIG_ASIGNATURAS!$B$7:$B$27,DATOS!$I$2:$I$20000)&gt;0)*1),"")))</f>
        <v/>
      </c>
      <c r="Z261" t="str">
        <f>IF(Y261="","",IF(Y261="[FÓRMULA MANUAL]","",IFERROR(AVERAGEIFS(DATOS!$K$2:$K$20000,DATOS!$A$2:$A$20000,Y261,CONFIG_METADATA!$G$2:$G$20000,1,DATOS!$I$2:$I$20000,"Análisis"),"")))</f>
        <v/>
      </c>
      <c r="AA261" t="str">
        <f>IF(Y261="","",IF(Y261="[FÓRMULA MANUAL]","",IFERROR(AVERAGEIFS(DATOS!$K$2:$K$20000,DATOS!$A$2:$A$20000,Y261,CONFIG_METADATA!$G$2:$G$20000,1,DATOS!$I$2:$I$20000,"Orquesta/Banda/Conjunto"),"")))</f>
        <v/>
      </c>
      <c r="AB261" t="str">
        <f>IF(Y261="","",IF(Y261="[FÓRMULA MANUAL]","",IFERROR(AVERAGEIFS(DATOS!$K$2:$K$20000,DATOS!$A$2:$A$20000,Y261,CONFIG_METADATA!$G$2:$G$20000,1,DATOS!$I$2:$I$20000,"Música de Cámara"),"")))</f>
        <v/>
      </c>
      <c r="AC261" t="str">
        <f>IF(Y261="","",IF(Y261="[FÓRMULA MANUAL]","",IFERROR(SUMPRODUCT((DATOS!$A$2:$A$20000=Y261)*(CONFIG_METADATA!$G$2:$G$20000=1)*(COUNTIF(CONFIG_ASIGNATURAS!$B$7:$B$27,DATOS!$I$2:$I$20000)&gt;0)*(DATOS!$K$2:$K$20000))/SUMPRODUCT((DATOS!$A$2:$A$20000=Y261)*(CONFIG_METADATA!$G$2:$G$20000=1)*(COUNTIF(CONFIG_ASIGNATURAS!$B$7:$B$27,DATOS!$I$2:$I$20000)&gt;0)*1),"")))</f>
        <v/>
      </c>
      <c r="AF261" t="str">
        <f>IF(AE261="","",IF(AE261="[FÓRMULA MANUAL]","",IFERROR(AVERAGEIFS(DATOS!$K$2:$K$20000,DATOS!$A$2:$A$20000,AE261,CONFIG_METADATA!$G$2:$G$20000,1,DATOS!$I$2:$I$20000,"Análisis"),"")))</f>
        <v/>
      </c>
      <c r="AG261" t="str">
        <f>IF(AE261="","",IF(AE261="[FÓRMULA MANUAL]","",IFERROR(AVERAGEIFS(DATOS!$K$2:$K$20000,DATOS!$A$2:$A$20000,AE261,CONFIG_METADATA!$G$2:$G$20000,1,DATOS!$I$2:$I$20000,"Orquesta/Banda/Conjunto"),"")))</f>
        <v/>
      </c>
      <c r="AH261" t="str">
        <f>IF(AE261="","",IF(AE261="[FÓRMULA MANUAL]","",IFERROR(AVERAGEIFS(DATOS!$K$2:$K$20000,DATOS!$A$2:$A$20000,AE261,CONFIG_METADATA!$G$2:$G$20000,1,DATOS!$I$2:$I$20000,"Música de Cámara"),"")))</f>
        <v/>
      </c>
      <c r="AI261" t="str">
        <f>IF(AE261="","",IF(AE261="[FÓRMULA MANUAL]","",IFERROR(SUMPRODUCT((DATOS!$A$2:$A$20000=AE261)*(CONFIG_METADATA!$G$2:$G$20000=1)*(COUNTIF(CONFIG_ASIGNATURAS!$B$7:$B$27,DATOS!$I$2:$I$20000)&gt;0)*(DATOS!$K$2:$K$20000))/SUMPRODUCT((DATOS!$A$2:$A$20000=AE261)*(CONFIG_METADATA!$G$2:$G$20000=1)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MANUAL]","",IFERROR(AVERAGEIFS(DATOS!$K$2:$K$20000,DATOS!$A$2:$A$20000,A262,CONFIG_METADATA!$G$2:$G$20000,1,DATOS!$I$2:$I$20000,"Lenguaje Musical"),"")))</f>
        <v/>
      </c>
      <c r="C262" t="str">
        <f>IF(A262="","",IF(A262="[FÓRMULA MANUAL]","",IFERROR(AVERAGEIFS(DATOS!$K$2:$K$20000,DATOS!$A$2:$A$20000,A262,CONFIG_METADATA!$G$2:$G$20000,1,DATOS!$I$2:$I$20000,"Orquesta/Banda/Conjunto"),"")))</f>
        <v/>
      </c>
      <c r="D262" t="str">
        <f>IF(A262="","",IF(A262="[FÓRMULA MANUAL]","",IFERROR(AVERAGEIFS(DATOS!$K$2:$K$20000,DATOS!$A$2:$A$20000,A262,CONFIG_METADATA!$G$2:$G$20000,1,DATOS!$I$2:$I$20000,"Conjunto"),"")))</f>
        <v/>
      </c>
      <c r="E262" t="str">
        <f>IF(A262="","",IF(A262="[FÓRMULA MANUAL]","",IFERROR(SUMPRODUCT((DATOS!$A$2:$A$20000=A262)*(CONFIG_METADATA!$G$2:$G$20000=1)*(COUNTIF(CONFIG_ASIGNATURAS!$B$7:$B$27,DATOS!$I$2:$I$20000)&gt;0)*(DATOS!$K$2:$K$20000))/SUMPRODUCT((DATOS!$A$2:$A$20000=A262)*(CONFIG_METADATA!$G$2:$G$20000=1)*(COUNTIF(CONFIG_ASIGNATURAS!$B$7:$B$27,DATOS!$I$2:$I$20000)&gt;0)*1),"")))</f>
        <v/>
      </c>
      <c r="H262" t="str">
        <f>IF(G262="","",IF(G262="[FÓRMULA MANUAL]","",IFERROR(AVERAGEIFS(DATOS!$K$2:$K$20000,DATOS!$A$2:$A$20000,G262,CONFIG_METADATA!$G$2:$G$20000,1,DATOS!$I$2:$I$20000,"Lenguaje Musical"),"")))</f>
        <v/>
      </c>
      <c r="I262" t="str">
        <f>IF(G262="","",IF(G262="[FÓRMULA MANUAL]","",IFERROR(AVERAGEIFS(DATOS!$K$2:$K$20000,DATOS!$A$2:$A$20000,G262,CONFIG_METADATA!$G$2:$G$20000,1,DATOS!$I$2:$I$20000,"Orquesta/Banda/Conjunto"),"")))</f>
        <v/>
      </c>
      <c r="J262" t="str">
        <f>IF(G262="","",IF(G262="[FÓRMULA MANUAL]","",IFERROR(AVERAGEIFS(DATOS!$K$2:$K$20000,DATOS!$A$2:$A$20000,G262,CONFIG_METADATA!$G$2:$G$20000,1,DATOS!$I$2:$I$20000,"Conjunto"),"")))</f>
        <v/>
      </c>
      <c r="K262" t="str">
        <f>IF(G262="","",IF(G262="[FÓRMULA MANUAL]","",IFERROR(SUMPRODUCT((DATOS!$A$2:$A$20000=G262)*(CONFIG_METADATA!$G$2:$G$20000=1)*(COUNTIF(CONFIG_ASIGNATURAS!$B$7:$B$27,DATOS!$I$2:$I$20000)&gt;0)*(DATOS!$K$2:$K$20000))/SUMPRODUCT((DATOS!$A$2:$A$20000=G262)*(CONFIG_METADATA!$G$2:$G$20000=1)*(COUNTIF(CONFIG_ASIGNATURAS!$B$7:$B$27,DATOS!$I$2:$I$20000)&gt;0)*1),"")))</f>
        <v/>
      </c>
      <c r="N262" t="str">
        <f>IF(M262="","",IF(M262="[FÓRMULA MANUAL]","",IFERROR(AVERAGEIFS(DATOS!$K$2:$K$20000,DATOS!$A$2:$A$20000,M262,CONFIG_METADATA!$G$2:$G$20000,1,DATOS!$I$2:$I$20000,"Armonía"),"")))</f>
        <v/>
      </c>
      <c r="O262" t="str">
        <f>IF(M262="","",IF(M262="[FÓRMULA MANUAL]","",IFERROR(AVERAGEIFS(DATOS!$K$2:$K$20000,DATOS!$A$2:$A$20000,M262,CONFIG_METADATA!$G$2:$G$20000,1,DATOS!$I$2:$I$20000,"Orquesta/Banda/Conjunto"),"")))</f>
        <v/>
      </c>
      <c r="P262" t="str">
        <f>IF(M262="","",IF(M262="[FÓRMULA MANUAL]","",IFERROR(AVERAGEIFS(DATOS!$K$2:$K$20000,DATOS!$A$2:$A$20000,M262,CONFIG_METADATA!$G$2:$G$20000,1,DATOS!$I$2:$I$20000,"Música de Cámara"),"")))</f>
        <v/>
      </c>
      <c r="Q262" t="str">
        <f>IF(M262="","",IF(M262="[FÓRMULA MANUAL]","",IFERROR(SUMPRODUCT((DATOS!$A$2:$A$20000=M262)*(CONFIG_METADATA!$G$2:$G$20000=1)*(COUNTIF(CONFIG_ASIGNATURAS!$B$7:$B$27,DATOS!$I$2:$I$20000)&gt;0)*(DATOS!$K$2:$K$20000))/SUMPRODUCT((DATOS!$A$2:$A$20000=M262)*(CONFIG_METADATA!$G$2:$G$20000=1)*(COUNTIF(CONFIG_ASIGNATURAS!$B$7:$B$27,DATOS!$I$2:$I$20000)&gt;0)*1),"")))</f>
        <v/>
      </c>
      <c r="T262" t="str">
        <f>IF(S262="","",IF(S262="[FÓRMULA MANUAL]","",IFERROR(AVERAGEIFS(DATOS!$K$2:$K$20000,DATOS!$A$2:$A$20000,S262,CONFIG_METADATA!$G$2:$G$20000,1,DATOS!$I$2:$I$20000,"Armonía"),"")))</f>
        <v/>
      </c>
      <c r="U262" t="str">
        <f>IF(S262="","",IF(S262="[FÓRMULA MANUAL]","",IFERROR(AVERAGEIFS(DATOS!$K$2:$K$20000,DATOS!$A$2:$A$20000,S262,CONFIG_METADATA!$G$2:$G$20000,1,DATOS!$I$2:$I$20000,"Orquesta/Banda/Conjunto"),"")))</f>
        <v/>
      </c>
      <c r="V262" t="str">
        <f>IF(S262="","",IF(S262="[FÓRMULA MANUAL]","",IFERROR(AVERAGEIFS(DATOS!$K$2:$K$20000,DATOS!$A$2:$A$20000,S262,CONFIG_METADATA!$G$2:$G$20000,1,DATOS!$I$2:$I$20000,"Música de Cámara"),"")))</f>
        <v/>
      </c>
      <c r="W262" t="str">
        <f>IF(S262="","",IF(S262="[FÓRMULA MANUAL]","",IFERROR(SUMPRODUCT((DATOS!$A$2:$A$20000=S262)*(CONFIG_METADATA!$G$2:$G$20000=1)*(COUNTIF(CONFIG_ASIGNATURAS!$B$7:$B$27,DATOS!$I$2:$I$20000)&gt;0)*(DATOS!$K$2:$K$20000))/SUMPRODUCT((DATOS!$A$2:$A$20000=S262)*(CONFIG_METADATA!$G$2:$G$20000=1)*(COUNTIF(CONFIG_ASIGNATURAS!$B$7:$B$27,DATOS!$I$2:$I$20000)&gt;0)*1),"")))</f>
        <v/>
      </c>
      <c r="Z262" t="str">
        <f>IF(Y262="","",IF(Y262="[FÓRMULA MANUAL]","",IFERROR(AVERAGEIFS(DATOS!$K$2:$K$20000,DATOS!$A$2:$A$20000,Y262,CONFIG_METADATA!$G$2:$G$20000,1,DATOS!$I$2:$I$20000,"Análisis"),"")))</f>
        <v/>
      </c>
      <c r="AA262" t="str">
        <f>IF(Y262="","",IF(Y262="[FÓRMULA MANUAL]","",IFERROR(AVERAGEIFS(DATOS!$K$2:$K$20000,DATOS!$A$2:$A$20000,Y262,CONFIG_METADATA!$G$2:$G$20000,1,DATOS!$I$2:$I$20000,"Orquesta/Banda/Conjunto"),"")))</f>
        <v/>
      </c>
      <c r="AB262" t="str">
        <f>IF(Y262="","",IF(Y262="[FÓRMULA MANUAL]","",IFERROR(AVERAGEIFS(DATOS!$K$2:$K$20000,DATOS!$A$2:$A$20000,Y262,CONFIG_METADATA!$G$2:$G$20000,1,DATOS!$I$2:$I$20000,"Música de Cámara"),"")))</f>
        <v/>
      </c>
      <c r="AC262" t="str">
        <f>IF(Y262="","",IF(Y262="[FÓRMULA MANUAL]","",IFERROR(SUMPRODUCT((DATOS!$A$2:$A$20000=Y262)*(CONFIG_METADATA!$G$2:$G$20000=1)*(COUNTIF(CONFIG_ASIGNATURAS!$B$7:$B$27,DATOS!$I$2:$I$20000)&gt;0)*(DATOS!$K$2:$K$20000))/SUMPRODUCT((DATOS!$A$2:$A$20000=Y262)*(CONFIG_METADATA!$G$2:$G$20000=1)*(COUNTIF(CONFIG_ASIGNATURAS!$B$7:$B$27,DATOS!$I$2:$I$20000)&gt;0)*1),"")))</f>
        <v/>
      </c>
      <c r="AF262" t="str">
        <f>IF(AE262="","",IF(AE262="[FÓRMULA MANUAL]","",IFERROR(AVERAGEIFS(DATOS!$K$2:$K$20000,DATOS!$A$2:$A$20000,AE262,CONFIG_METADATA!$G$2:$G$20000,1,DATOS!$I$2:$I$20000,"Análisis"),"")))</f>
        <v/>
      </c>
      <c r="AG262" t="str">
        <f>IF(AE262="","",IF(AE262="[FÓRMULA MANUAL]","",IFERROR(AVERAGEIFS(DATOS!$K$2:$K$20000,DATOS!$A$2:$A$20000,AE262,CONFIG_METADATA!$G$2:$G$20000,1,DATOS!$I$2:$I$20000,"Orquesta/Banda/Conjunto"),"")))</f>
        <v/>
      </c>
      <c r="AH262" t="str">
        <f>IF(AE262="","",IF(AE262="[FÓRMULA MANUAL]","",IFERROR(AVERAGEIFS(DATOS!$K$2:$K$20000,DATOS!$A$2:$A$20000,AE262,CONFIG_METADATA!$G$2:$G$20000,1,DATOS!$I$2:$I$20000,"Música de Cámara"),"")))</f>
        <v/>
      </c>
      <c r="AI262" t="str">
        <f>IF(AE262="","",IF(AE262="[FÓRMULA MANUAL]","",IFERROR(SUMPRODUCT((DATOS!$A$2:$A$20000=AE262)*(CONFIG_METADATA!$G$2:$G$20000=1)*(COUNTIF(CONFIG_ASIGNATURAS!$B$7:$B$27,DATOS!$I$2:$I$20000)&gt;0)*(DATOS!$K$2:$K$20000))/SUMPRODUCT((DATOS!$A$2:$A$20000=AE262)*(CONFIG_METADATA!$G$2:$G$20000=1)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MANUAL]","",IFERROR(AVERAGEIFS(DATOS!$K$2:$K$20000,DATOS!$A$2:$A$20000,A263,CONFIG_METADATA!$G$2:$G$20000,1,DATOS!$I$2:$I$20000,"Lenguaje Musical"),"")))</f>
        <v/>
      </c>
      <c r="C263" t="str">
        <f>IF(A263="","",IF(A263="[FÓRMULA MANUAL]","",IFERROR(AVERAGEIFS(DATOS!$K$2:$K$20000,DATOS!$A$2:$A$20000,A263,CONFIG_METADATA!$G$2:$G$20000,1,DATOS!$I$2:$I$20000,"Orquesta/Banda/Conjunto"),"")))</f>
        <v/>
      </c>
      <c r="D263" t="str">
        <f>IF(A263="","",IF(A263="[FÓRMULA MANUAL]","",IFERROR(AVERAGEIFS(DATOS!$K$2:$K$20000,DATOS!$A$2:$A$20000,A263,CONFIG_METADATA!$G$2:$G$20000,1,DATOS!$I$2:$I$20000,"Conjunto"),"")))</f>
        <v/>
      </c>
      <c r="E263" t="str">
        <f>IF(A263="","",IF(A263="[FÓRMULA MANUAL]","",IFERROR(SUMPRODUCT((DATOS!$A$2:$A$20000=A263)*(CONFIG_METADATA!$G$2:$G$20000=1)*(COUNTIF(CONFIG_ASIGNATURAS!$B$7:$B$27,DATOS!$I$2:$I$20000)&gt;0)*(DATOS!$K$2:$K$20000))/SUMPRODUCT((DATOS!$A$2:$A$20000=A263)*(CONFIG_METADATA!$G$2:$G$20000=1)*(COUNTIF(CONFIG_ASIGNATURAS!$B$7:$B$27,DATOS!$I$2:$I$20000)&gt;0)*1),"")))</f>
        <v/>
      </c>
      <c r="H263" t="str">
        <f>IF(G263="","",IF(G263="[FÓRMULA MANUAL]","",IFERROR(AVERAGEIFS(DATOS!$K$2:$K$20000,DATOS!$A$2:$A$20000,G263,CONFIG_METADATA!$G$2:$G$20000,1,DATOS!$I$2:$I$20000,"Lenguaje Musical"),"")))</f>
        <v/>
      </c>
      <c r="I263" t="str">
        <f>IF(G263="","",IF(G263="[FÓRMULA MANUAL]","",IFERROR(AVERAGEIFS(DATOS!$K$2:$K$20000,DATOS!$A$2:$A$20000,G263,CONFIG_METADATA!$G$2:$G$20000,1,DATOS!$I$2:$I$20000,"Orquesta/Banda/Conjunto"),"")))</f>
        <v/>
      </c>
      <c r="J263" t="str">
        <f>IF(G263="","",IF(G263="[FÓRMULA MANUAL]","",IFERROR(AVERAGEIFS(DATOS!$K$2:$K$20000,DATOS!$A$2:$A$20000,G263,CONFIG_METADATA!$G$2:$G$20000,1,DATOS!$I$2:$I$20000,"Conjunto"),"")))</f>
        <v/>
      </c>
      <c r="K263" t="str">
        <f>IF(G263="","",IF(G263="[FÓRMULA MANUAL]","",IFERROR(SUMPRODUCT((DATOS!$A$2:$A$20000=G263)*(CONFIG_METADATA!$G$2:$G$20000=1)*(COUNTIF(CONFIG_ASIGNATURAS!$B$7:$B$27,DATOS!$I$2:$I$20000)&gt;0)*(DATOS!$K$2:$K$20000))/SUMPRODUCT((DATOS!$A$2:$A$20000=G263)*(CONFIG_METADATA!$G$2:$G$20000=1)*(COUNTIF(CONFIG_ASIGNATURAS!$B$7:$B$27,DATOS!$I$2:$I$20000)&gt;0)*1),"")))</f>
        <v/>
      </c>
      <c r="N263" t="str">
        <f>IF(M263="","",IF(M263="[FÓRMULA MANUAL]","",IFERROR(AVERAGEIFS(DATOS!$K$2:$K$20000,DATOS!$A$2:$A$20000,M263,CONFIG_METADATA!$G$2:$G$20000,1,DATOS!$I$2:$I$20000,"Armonía"),"")))</f>
        <v/>
      </c>
      <c r="O263" t="str">
        <f>IF(M263="","",IF(M263="[FÓRMULA MANUAL]","",IFERROR(AVERAGEIFS(DATOS!$K$2:$K$20000,DATOS!$A$2:$A$20000,M263,CONFIG_METADATA!$G$2:$G$20000,1,DATOS!$I$2:$I$20000,"Orquesta/Banda/Conjunto"),"")))</f>
        <v/>
      </c>
      <c r="P263" t="str">
        <f>IF(M263="","",IF(M263="[FÓRMULA MANUAL]","",IFERROR(AVERAGEIFS(DATOS!$K$2:$K$20000,DATOS!$A$2:$A$20000,M263,CONFIG_METADATA!$G$2:$G$20000,1,DATOS!$I$2:$I$20000,"Música de Cámara"),"")))</f>
        <v/>
      </c>
      <c r="Q263" t="str">
        <f>IF(M263="","",IF(M263="[FÓRMULA MANUAL]","",IFERROR(SUMPRODUCT((DATOS!$A$2:$A$20000=M263)*(CONFIG_METADATA!$G$2:$G$20000=1)*(COUNTIF(CONFIG_ASIGNATURAS!$B$7:$B$27,DATOS!$I$2:$I$20000)&gt;0)*(DATOS!$K$2:$K$20000))/SUMPRODUCT((DATOS!$A$2:$A$20000=M263)*(CONFIG_METADATA!$G$2:$G$20000=1)*(COUNTIF(CONFIG_ASIGNATURAS!$B$7:$B$27,DATOS!$I$2:$I$20000)&gt;0)*1),"")))</f>
        <v/>
      </c>
      <c r="T263" t="str">
        <f>IF(S263="","",IF(S263="[FÓRMULA MANUAL]","",IFERROR(AVERAGEIFS(DATOS!$K$2:$K$20000,DATOS!$A$2:$A$20000,S263,CONFIG_METADATA!$G$2:$G$20000,1,DATOS!$I$2:$I$20000,"Armonía"),"")))</f>
        <v/>
      </c>
      <c r="U263" t="str">
        <f>IF(S263="","",IF(S263="[FÓRMULA MANUAL]","",IFERROR(AVERAGEIFS(DATOS!$K$2:$K$20000,DATOS!$A$2:$A$20000,S263,CONFIG_METADATA!$G$2:$G$20000,1,DATOS!$I$2:$I$20000,"Orquesta/Banda/Conjunto"),"")))</f>
        <v/>
      </c>
      <c r="V263" t="str">
        <f>IF(S263="","",IF(S263="[FÓRMULA MANUAL]","",IFERROR(AVERAGEIFS(DATOS!$K$2:$K$20000,DATOS!$A$2:$A$20000,S263,CONFIG_METADATA!$G$2:$G$20000,1,DATOS!$I$2:$I$20000,"Música de Cámara"),"")))</f>
        <v/>
      </c>
      <c r="W263" t="str">
        <f>IF(S263="","",IF(S263="[FÓRMULA MANUAL]","",IFERROR(SUMPRODUCT((DATOS!$A$2:$A$20000=S263)*(CONFIG_METADATA!$G$2:$G$20000=1)*(COUNTIF(CONFIG_ASIGNATURAS!$B$7:$B$27,DATOS!$I$2:$I$20000)&gt;0)*(DATOS!$K$2:$K$20000))/SUMPRODUCT((DATOS!$A$2:$A$20000=S263)*(CONFIG_METADATA!$G$2:$G$20000=1)*(COUNTIF(CONFIG_ASIGNATURAS!$B$7:$B$27,DATOS!$I$2:$I$20000)&gt;0)*1),"")))</f>
        <v/>
      </c>
      <c r="Z263" t="str">
        <f>IF(Y263="","",IF(Y263="[FÓRMULA MANUAL]","",IFERROR(AVERAGEIFS(DATOS!$K$2:$K$20000,DATOS!$A$2:$A$20000,Y263,CONFIG_METADATA!$G$2:$G$20000,1,DATOS!$I$2:$I$20000,"Análisis"),"")))</f>
        <v/>
      </c>
      <c r="AA263" t="str">
        <f>IF(Y263="","",IF(Y263="[FÓRMULA MANUAL]","",IFERROR(AVERAGEIFS(DATOS!$K$2:$K$20000,DATOS!$A$2:$A$20000,Y263,CONFIG_METADATA!$G$2:$G$20000,1,DATOS!$I$2:$I$20000,"Orquesta/Banda/Conjunto"),"")))</f>
        <v/>
      </c>
      <c r="AB263" t="str">
        <f>IF(Y263="","",IF(Y263="[FÓRMULA MANUAL]","",IFERROR(AVERAGEIFS(DATOS!$K$2:$K$20000,DATOS!$A$2:$A$20000,Y263,CONFIG_METADATA!$G$2:$G$20000,1,DATOS!$I$2:$I$20000,"Música de Cámara"),"")))</f>
        <v/>
      </c>
      <c r="AC263" t="str">
        <f>IF(Y263="","",IF(Y263="[FÓRMULA MANUAL]","",IFERROR(SUMPRODUCT((DATOS!$A$2:$A$20000=Y263)*(CONFIG_METADATA!$G$2:$G$20000=1)*(COUNTIF(CONFIG_ASIGNATURAS!$B$7:$B$27,DATOS!$I$2:$I$20000)&gt;0)*(DATOS!$K$2:$K$20000))/SUMPRODUCT((DATOS!$A$2:$A$20000=Y263)*(CONFIG_METADATA!$G$2:$G$20000=1)*(COUNTIF(CONFIG_ASIGNATURAS!$B$7:$B$27,DATOS!$I$2:$I$20000)&gt;0)*1),"")))</f>
        <v/>
      </c>
      <c r="AF263" t="str">
        <f>IF(AE263="","",IF(AE263="[FÓRMULA MANUAL]","",IFERROR(AVERAGEIFS(DATOS!$K$2:$K$20000,DATOS!$A$2:$A$20000,AE263,CONFIG_METADATA!$G$2:$G$20000,1,DATOS!$I$2:$I$20000,"Análisis"),"")))</f>
        <v/>
      </c>
      <c r="AG263" t="str">
        <f>IF(AE263="","",IF(AE263="[FÓRMULA MANUAL]","",IFERROR(AVERAGEIFS(DATOS!$K$2:$K$20000,DATOS!$A$2:$A$20000,AE263,CONFIG_METADATA!$G$2:$G$20000,1,DATOS!$I$2:$I$20000,"Orquesta/Banda/Conjunto"),"")))</f>
        <v/>
      </c>
      <c r="AH263" t="str">
        <f>IF(AE263="","",IF(AE263="[FÓRMULA MANUAL]","",IFERROR(AVERAGEIFS(DATOS!$K$2:$K$20000,DATOS!$A$2:$A$20000,AE263,CONFIG_METADATA!$G$2:$G$20000,1,DATOS!$I$2:$I$20000,"Música de Cámara"),"")))</f>
        <v/>
      </c>
      <c r="AI263" t="str">
        <f>IF(AE263="","",IF(AE263="[FÓRMULA MANUAL]","",IFERROR(SUMPRODUCT((DATOS!$A$2:$A$20000=AE263)*(CONFIG_METADATA!$G$2:$G$20000=1)*(COUNTIF(CONFIG_ASIGNATURAS!$B$7:$B$27,DATOS!$I$2:$I$20000)&gt;0)*(DATOS!$K$2:$K$20000))/SUMPRODUCT((DATOS!$A$2:$A$20000=AE263)*(CONFIG_METADATA!$G$2:$G$20000=1)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MANUAL]","",IFERROR(AVERAGEIFS(DATOS!$K$2:$K$20000,DATOS!$A$2:$A$20000,A264,CONFIG_METADATA!$G$2:$G$20000,1,DATOS!$I$2:$I$20000,"Lenguaje Musical"),"")))</f>
        <v/>
      </c>
      <c r="C264" t="str">
        <f>IF(A264="","",IF(A264="[FÓRMULA MANUAL]","",IFERROR(AVERAGEIFS(DATOS!$K$2:$K$20000,DATOS!$A$2:$A$20000,A264,CONFIG_METADATA!$G$2:$G$20000,1,DATOS!$I$2:$I$20000,"Orquesta/Banda/Conjunto"),"")))</f>
        <v/>
      </c>
      <c r="D264" t="str">
        <f>IF(A264="","",IF(A264="[FÓRMULA MANUAL]","",IFERROR(AVERAGEIFS(DATOS!$K$2:$K$20000,DATOS!$A$2:$A$20000,A264,CONFIG_METADATA!$G$2:$G$20000,1,DATOS!$I$2:$I$20000,"Conjunto"),"")))</f>
        <v/>
      </c>
      <c r="E264" t="str">
        <f>IF(A264="","",IF(A264="[FÓRMULA MANUAL]","",IFERROR(SUMPRODUCT((DATOS!$A$2:$A$20000=A264)*(CONFIG_METADATA!$G$2:$G$20000=1)*(COUNTIF(CONFIG_ASIGNATURAS!$B$7:$B$27,DATOS!$I$2:$I$20000)&gt;0)*(DATOS!$K$2:$K$20000))/SUMPRODUCT((DATOS!$A$2:$A$20000=A264)*(CONFIG_METADATA!$G$2:$G$20000=1)*(COUNTIF(CONFIG_ASIGNATURAS!$B$7:$B$27,DATOS!$I$2:$I$20000)&gt;0)*1),"")))</f>
        <v/>
      </c>
      <c r="H264" t="str">
        <f>IF(G264="","",IF(G264="[FÓRMULA MANUAL]","",IFERROR(AVERAGEIFS(DATOS!$K$2:$K$20000,DATOS!$A$2:$A$20000,G264,CONFIG_METADATA!$G$2:$G$20000,1,DATOS!$I$2:$I$20000,"Lenguaje Musical"),"")))</f>
        <v/>
      </c>
      <c r="I264" t="str">
        <f>IF(G264="","",IF(G264="[FÓRMULA MANUAL]","",IFERROR(AVERAGEIFS(DATOS!$K$2:$K$20000,DATOS!$A$2:$A$20000,G264,CONFIG_METADATA!$G$2:$G$20000,1,DATOS!$I$2:$I$20000,"Orquesta/Banda/Conjunto"),"")))</f>
        <v/>
      </c>
      <c r="J264" t="str">
        <f>IF(G264="","",IF(G264="[FÓRMULA MANUAL]","",IFERROR(AVERAGEIFS(DATOS!$K$2:$K$20000,DATOS!$A$2:$A$20000,G264,CONFIG_METADATA!$G$2:$G$20000,1,DATOS!$I$2:$I$20000,"Conjunto"),"")))</f>
        <v/>
      </c>
      <c r="K264" t="str">
        <f>IF(G264="","",IF(G264="[FÓRMULA MANUAL]","",IFERROR(SUMPRODUCT((DATOS!$A$2:$A$20000=G264)*(CONFIG_METADATA!$G$2:$G$20000=1)*(COUNTIF(CONFIG_ASIGNATURAS!$B$7:$B$27,DATOS!$I$2:$I$20000)&gt;0)*(DATOS!$K$2:$K$20000))/SUMPRODUCT((DATOS!$A$2:$A$20000=G264)*(CONFIG_METADATA!$G$2:$G$20000=1)*(COUNTIF(CONFIG_ASIGNATURAS!$B$7:$B$27,DATOS!$I$2:$I$20000)&gt;0)*1),"")))</f>
        <v/>
      </c>
      <c r="N264" t="str">
        <f>IF(M264="","",IF(M264="[FÓRMULA MANUAL]","",IFERROR(AVERAGEIFS(DATOS!$K$2:$K$20000,DATOS!$A$2:$A$20000,M264,CONFIG_METADATA!$G$2:$G$20000,1,DATOS!$I$2:$I$20000,"Armonía"),"")))</f>
        <v/>
      </c>
      <c r="O264" t="str">
        <f>IF(M264="","",IF(M264="[FÓRMULA MANUAL]","",IFERROR(AVERAGEIFS(DATOS!$K$2:$K$20000,DATOS!$A$2:$A$20000,M264,CONFIG_METADATA!$G$2:$G$20000,1,DATOS!$I$2:$I$20000,"Orquesta/Banda/Conjunto"),"")))</f>
        <v/>
      </c>
      <c r="P264" t="str">
        <f>IF(M264="","",IF(M264="[FÓRMULA MANUAL]","",IFERROR(AVERAGEIFS(DATOS!$K$2:$K$20000,DATOS!$A$2:$A$20000,M264,CONFIG_METADATA!$G$2:$G$20000,1,DATOS!$I$2:$I$20000,"Música de Cámara"),"")))</f>
        <v/>
      </c>
      <c r="Q264" t="str">
        <f>IF(M264="","",IF(M264="[FÓRMULA MANUAL]","",IFERROR(SUMPRODUCT((DATOS!$A$2:$A$20000=M264)*(CONFIG_METADATA!$G$2:$G$20000=1)*(COUNTIF(CONFIG_ASIGNATURAS!$B$7:$B$27,DATOS!$I$2:$I$20000)&gt;0)*(DATOS!$K$2:$K$20000))/SUMPRODUCT((DATOS!$A$2:$A$20000=M264)*(CONFIG_METADATA!$G$2:$G$20000=1)*(COUNTIF(CONFIG_ASIGNATURAS!$B$7:$B$27,DATOS!$I$2:$I$20000)&gt;0)*1),"")))</f>
        <v/>
      </c>
      <c r="T264" t="str">
        <f>IF(S264="","",IF(S264="[FÓRMULA MANUAL]","",IFERROR(AVERAGEIFS(DATOS!$K$2:$K$20000,DATOS!$A$2:$A$20000,S264,CONFIG_METADATA!$G$2:$G$20000,1,DATOS!$I$2:$I$20000,"Armonía"),"")))</f>
        <v/>
      </c>
      <c r="U264" t="str">
        <f>IF(S264="","",IF(S264="[FÓRMULA MANUAL]","",IFERROR(AVERAGEIFS(DATOS!$K$2:$K$20000,DATOS!$A$2:$A$20000,S264,CONFIG_METADATA!$G$2:$G$20000,1,DATOS!$I$2:$I$20000,"Orquesta/Banda/Conjunto"),"")))</f>
        <v/>
      </c>
      <c r="V264" t="str">
        <f>IF(S264="","",IF(S264="[FÓRMULA MANUAL]","",IFERROR(AVERAGEIFS(DATOS!$K$2:$K$20000,DATOS!$A$2:$A$20000,S264,CONFIG_METADATA!$G$2:$G$20000,1,DATOS!$I$2:$I$20000,"Música de Cámara"),"")))</f>
        <v/>
      </c>
      <c r="W264" t="str">
        <f>IF(S264="","",IF(S264="[FÓRMULA MANUAL]","",IFERROR(SUMPRODUCT((DATOS!$A$2:$A$20000=S264)*(CONFIG_METADATA!$G$2:$G$20000=1)*(COUNTIF(CONFIG_ASIGNATURAS!$B$7:$B$27,DATOS!$I$2:$I$20000)&gt;0)*(DATOS!$K$2:$K$20000))/SUMPRODUCT((DATOS!$A$2:$A$20000=S264)*(CONFIG_METADATA!$G$2:$G$20000=1)*(COUNTIF(CONFIG_ASIGNATURAS!$B$7:$B$27,DATOS!$I$2:$I$20000)&gt;0)*1),"")))</f>
        <v/>
      </c>
      <c r="Z264" t="str">
        <f>IF(Y264="","",IF(Y264="[FÓRMULA MANUAL]","",IFERROR(AVERAGEIFS(DATOS!$K$2:$K$20000,DATOS!$A$2:$A$20000,Y264,CONFIG_METADATA!$G$2:$G$20000,1,DATOS!$I$2:$I$20000,"Análisis"),"")))</f>
        <v/>
      </c>
      <c r="AA264" t="str">
        <f>IF(Y264="","",IF(Y264="[FÓRMULA MANUAL]","",IFERROR(AVERAGEIFS(DATOS!$K$2:$K$20000,DATOS!$A$2:$A$20000,Y264,CONFIG_METADATA!$G$2:$G$20000,1,DATOS!$I$2:$I$20000,"Orquesta/Banda/Conjunto"),"")))</f>
        <v/>
      </c>
      <c r="AB264" t="str">
        <f>IF(Y264="","",IF(Y264="[FÓRMULA MANUAL]","",IFERROR(AVERAGEIFS(DATOS!$K$2:$K$20000,DATOS!$A$2:$A$20000,Y264,CONFIG_METADATA!$G$2:$G$20000,1,DATOS!$I$2:$I$20000,"Música de Cámara"),"")))</f>
        <v/>
      </c>
      <c r="AC264" t="str">
        <f>IF(Y264="","",IF(Y264="[FÓRMULA MANUAL]","",IFERROR(SUMPRODUCT((DATOS!$A$2:$A$20000=Y264)*(CONFIG_METADATA!$G$2:$G$20000=1)*(COUNTIF(CONFIG_ASIGNATURAS!$B$7:$B$27,DATOS!$I$2:$I$20000)&gt;0)*(DATOS!$K$2:$K$20000))/SUMPRODUCT((DATOS!$A$2:$A$20000=Y264)*(CONFIG_METADATA!$G$2:$G$20000=1)*(COUNTIF(CONFIG_ASIGNATURAS!$B$7:$B$27,DATOS!$I$2:$I$20000)&gt;0)*1),"")))</f>
        <v/>
      </c>
      <c r="AF264" t="str">
        <f>IF(AE264="","",IF(AE264="[FÓRMULA MANUAL]","",IFERROR(AVERAGEIFS(DATOS!$K$2:$K$20000,DATOS!$A$2:$A$20000,AE264,CONFIG_METADATA!$G$2:$G$20000,1,DATOS!$I$2:$I$20000,"Análisis"),"")))</f>
        <v/>
      </c>
      <c r="AG264" t="str">
        <f>IF(AE264="","",IF(AE264="[FÓRMULA MANUAL]","",IFERROR(AVERAGEIFS(DATOS!$K$2:$K$20000,DATOS!$A$2:$A$20000,AE264,CONFIG_METADATA!$G$2:$G$20000,1,DATOS!$I$2:$I$20000,"Orquesta/Banda/Conjunto"),"")))</f>
        <v/>
      </c>
      <c r="AH264" t="str">
        <f>IF(AE264="","",IF(AE264="[FÓRMULA MANUAL]","",IFERROR(AVERAGEIFS(DATOS!$K$2:$K$20000,DATOS!$A$2:$A$20000,AE264,CONFIG_METADATA!$G$2:$G$20000,1,DATOS!$I$2:$I$20000,"Música de Cámara"),"")))</f>
        <v/>
      </c>
      <c r="AI264" t="str">
        <f>IF(AE264="","",IF(AE264="[FÓRMULA MANUAL]","",IFERROR(SUMPRODUCT((DATOS!$A$2:$A$20000=AE264)*(CONFIG_METADATA!$G$2:$G$20000=1)*(COUNTIF(CONFIG_ASIGNATURAS!$B$7:$B$27,DATOS!$I$2:$I$20000)&gt;0)*(DATOS!$K$2:$K$20000))/SUMPRODUCT((DATOS!$A$2:$A$20000=AE264)*(CONFIG_METADATA!$G$2:$G$20000=1)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MANUAL]","",IFERROR(AVERAGEIFS(DATOS!$K$2:$K$20000,DATOS!$A$2:$A$20000,A265,CONFIG_METADATA!$G$2:$G$20000,1,DATOS!$I$2:$I$20000,"Lenguaje Musical"),"")))</f>
        <v/>
      </c>
      <c r="C265" t="str">
        <f>IF(A265="","",IF(A265="[FÓRMULA MANUAL]","",IFERROR(AVERAGEIFS(DATOS!$K$2:$K$20000,DATOS!$A$2:$A$20000,A265,CONFIG_METADATA!$G$2:$G$20000,1,DATOS!$I$2:$I$20000,"Orquesta/Banda/Conjunto"),"")))</f>
        <v/>
      </c>
      <c r="D265" t="str">
        <f>IF(A265="","",IF(A265="[FÓRMULA MANUAL]","",IFERROR(AVERAGEIFS(DATOS!$K$2:$K$20000,DATOS!$A$2:$A$20000,A265,CONFIG_METADATA!$G$2:$G$20000,1,DATOS!$I$2:$I$20000,"Conjunto"),"")))</f>
        <v/>
      </c>
      <c r="E265" t="str">
        <f>IF(A265="","",IF(A265="[FÓRMULA MANUAL]","",IFERROR(SUMPRODUCT((DATOS!$A$2:$A$20000=A265)*(CONFIG_METADATA!$G$2:$G$20000=1)*(COUNTIF(CONFIG_ASIGNATURAS!$B$7:$B$27,DATOS!$I$2:$I$20000)&gt;0)*(DATOS!$K$2:$K$20000))/SUMPRODUCT((DATOS!$A$2:$A$20000=A265)*(CONFIG_METADATA!$G$2:$G$20000=1)*(COUNTIF(CONFIG_ASIGNATURAS!$B$7:$B$27,DATOS!$I$2:$I$20000)&gt;0)*1),"")))</f>
        <v/>
      </c>
      <c r="H265" t="str">
        <f>IF(G265="","",IF(G265="[FÓRMULA MANUAL]","",IFERROR(AVERAGEIFS(DATOS!$K$2:$K$20000,DATOS!$A$2:$A$20000,G265,CONFIG_METADATA!$G$2:$G$20000,1,DATOS!$I$2:$I$20000,"Lenguaje Musical"),"")))</f>
        <v/>
      </c>
      <c r="I265" t="str">
        <f>IF(G265="","",IF(G265="[FÓRMULA MANUAL]","",IFERROR(AVERAGEIFS(DATOS!$K$2:$K$20000,DATOS!$A$2:$A$20000,G265,CONFIG_METADATA!$G$2:$G$20000,1,DATOS!$I$2:$I$20000,"Orquesta/Banda/Conjunto"),"")))</f>
        <v/>
      </c>
      <c r="J265" t="str">
        <f>IF(G265="","",IF(G265="[FÓRMULA MANUAL]","",IFERROR(AVERAGEIFS(DATOS!$K$2:$K$20000,DATOS!$A$2:$A$20000,G265,CONFIG_METADATA!$G$2:$G$20000,1,DATOS!$I$2:$I$20000,"Conjunto"),"")))</f>
        <v/>
      </c>
      <c r="K265" t="str">
        <f>IF(G265="","",IF(G265="[FÓRMULA MANUAL]","",IFERROR(SUMPRODUCT((DATOS!$A$2:$A$20000=G265)*(CONFIG_METADATA!$G$2:$G$20000=1)*(COUNTIF(CONFIG_ASIGNATURAS!$B$7:$B$27,DATOS!$I$2:$I$20000)&gt;0)*(DATOS!$K$2:$K$20000))/SUMPRODUCT((DATOS!$A$2:$A$20000=G265)*(CONFIG_METADATA!$G$2:$G$20000=1)*(COUNTIF(CONFIG_ASIGNATURAS!$B$7:$B$27,DATOS!$I$2:$I$20000)&gt;0)*1),"")))</f>
        <v/>
      </c>
      <c r="N265" t="str">
        <f>IF(M265="","",IF(M265="[FÓRMULA MANUAL]","",IFERROR(AVERAGEIFS(DATOS!$K$2:$K$20000,DATOS!$A$2:$A$20000,M265,CONFIG_METADATA!$G$2:$G$20000,1,DATOS!$I$2:$I$20000,"Armonía"),"")))</f>
        <v/>
      </c>
      <c r="O265" t="str">
        <f>IF(M265="","",IF(M265="[FÓRMULA MANUAL]","",IFERROR(AVERAGEIFS(DATOS!$K$2:$K$20000,DATOS!$A$2:$A$20000,M265,CONFIG_METADATA!$G$2:$G$20000,1,DATOS!$I$2:$I$20000,"Orquesta/Banda/Conjunto"),"")))</f>
        <v/>
      </c>
      <c r="P265" t="str">
        <f>IF(M265="","",IF(M265="[FÓRMULA MANUAL]","",IFERROR(AVERAGEIFS(DATOS!$K$2:$K$20000,DATOS!$A$2:$A$20000,M265,CONFIG_METADATA!$G$2:$G$20000,1,DATOS!$I$2:$I$20000,"Música de Cámara"),"")))</f>
        <v/>
      </c>
      <c r="Q265" t="str">
        <f>IF(M265="","",IF(M265="[FÓRMULA MANUAL]","",IFERROR(SUMPRODUCT((DATOS!$A$2:$A$20000=M265)*(CONFIG_METADATA!$G$2:$G$20000=1)*(COUNTIF(CONFIG_ASIGNATURAS!$B$7:$B$27,DATOS!$I$2:$I$20000)&gt;0)*(DATOS!$K$2:$K$20000))/SUMPRODUCT((DATOS!$A$2:$A$20000=M265)*(CONFIG_METADATA!$G$2:$G$20000=1)*(COUNTIF(CONFIG_ASIGNATURAS!$B$7:$B$27,DATOS!$I$2:$I$20000)&gt;0)*1),"")))</f>
        <v/>
      </c>
      <c r="T265" t="str">
        <f>IF(S265="","",IF(S265="[FÓRMULA MANUAL]","",IFERROR(AVERAGEIFS(DATOS!$K$2:$K$20000,DATOS!$A$2:$A$20000,S265,CONFIG_METADATA!$G$2:$G$20000,1,DATOS!$I$2:$I$20000,"Armonía"),"")))</f>
        <v/>
      </c>
      <c r="U265" t="str">
        <f>IF(S265="","",IF(S265="[FÓRMULA MANUAL]","",IFERROR(AVERAGEIFS(DATOS!$K$2:$K$20000,DATOS!$A$2:$A$20000,S265,CONFIG_METADATA!$G$2:$G$20000,1,DATOS!$I$2:$I$20000,"Orquesta/Banda/Conjunto"),"")))</f>
        <v/>
      </c>
      <c r="V265" t="str">
        <f>IF(S265="","",IF(S265="[FÓRMULA MANUAL]","",IFERROR(AVERAGEIFS(DATOS!$K$2:$K$20000,DATOS!$A$2:$A$20000,S265,CONFIG_METADATA!$G$2:$G$20000,1,DATOS!$I$2:$I$20000,"Música de Cámara"),"")))</f>
        <v/>
      </c>
      <c r="W265" t="str">
        <f>IF(S265="","",IF(S265="[FÓRMULA MANUAL]","",IFERROR(SUMPRODUCT((DATOS!$A$2:$A$20000=S265)*(CONFIG_METADATA!$G$2:$G$20000=1)*(COUNTIF(CONFIG_ASIGNATURAS!$B$7:$B$27,DATOS!$I$2:$I$20000)&gt;0)*(DATOS!$K$2:$K$20000))/SUMPRODUCT((DATOS!$A$2:$A$20000=S265)*(CONFIG_METADATA!$G$2:$G$20000=1)*(COUNTIF(CONFIG_ASIGNATURAS!$B$7:$B$27,DATOS!$I$2:$I$20000)&gt;0)*1),"")))</f>
        <v/>
      </c>
      <c r="Z265" t="str">
        <f>IF(Y265="","",IF(Y265="[FÓRMULA MANUAL]","",IFERROR(AVERAGEIFS(DATOS!$K$2:$K$20000,DATOS!$A$2:$A$20000,Y265,CONFIG_METADATA!$G$2:$G$20000,1,DATOS!$I$2:$I$20000,"Análisis"),"")))</f>
        <v/>
      </c>
      <c r="AA265" t="str">
        <f>IF(Y265="","",IF(Y265="[FÓRMULA MANUAL]","",IFERROR(AVERAGEIFS(DATOS!$K$2:$K$20000,DATOS!$A$2:$A$20000,Y265,CONFIG_METADATA!$G$2:$G$20000,1,DATOS!$I$2:$I$20000,"Orquesta/Banda/Conjunto"),"")))</f>
        <v/>
      </c>
      <c r="AB265" t="str">
        <f>IF(Y265="","",IF(Y265="[FÓRMULA MANUAL]","",IFERROR(AVERAGEIFS(DATOS!$K$2:$K$20000,DATOS!$A$2:$A$20000,Y265,CONFIG_METADATA!$G$2:$G$20000,1,DATOS!$I$2:$I$20000,"Música de Cámara"),"")))</f>
        <v/>
      </c>
      <c r="AC265" t="str">
        <f>IF(Y265="","",IF(Y265="[FÓRMULA MANUAL]","",IFERROR(SUMPRODUCT((DATOS!$A$2:$A$20000=Y265)*(CONFIG_METADATA!$G$2:$G$20000=1)*(COUNTIF(CONFIG_ASIGNATURAS!$B$7:$B$27,DATOS!$I$2:$I$20000)&gt;0)*(DATOS!$K$2:$K$20000))/SUMPRODUCT((DATOS!$A$2:$A$20000=Y265)*(CONFIG_METADATA!$G$2:$G$20000=1)*(COUNTIF(CONFIG_ASIGNATURAS!$B$7:$B$27,DATOS!$I$2:$I$20000)&gt;0)*1),"")))</f>
        <v/>
      </c>
      <c r="AF265" t="str">
        <f>IF(AE265="","",IF(AE265="[FÓRMULA MANUAL]","",IFERROR(AVERAGEIFS(DATOS!$K$2:$K$20000,DATOS!$A$2:$A$20000,AE265,CONFIG_METADATA!$G$2:$G$20000,1,DATOS!$I$2:$I$20000,"Análisis"),"")))</f>
        <v/>
      </c>
      <c r="AG265" t="str">
        <f>IF(AE265="","",IF(AE265="[FÓRMULA MANUAL]","",IFERROR(AVERAGEIFS(DATOS!$K$2:$K$20000,DATOS!$A$2:$A$20000,AE265,CONFIG_METADATA!$G$2:$G$20000,1,DATOS!$I$2:$I$20000,"Orquesta/Banda/Conjunto"),"")))</f>
        <v/>
      </c>
      <c r="AH265" t="str">
        <f>IF(AE265="","",IF(AE265="[FÓRMULA MANUAL]","",IFERROR(AVERAGEIFS(DATOS!$K$2:$K$20000,DATOS!$A$2:$A$20000,AE265,CONFIG_METADATA!$G$2:$G$20000,1,DATOS!$I$2:$I$20000,"Música de Cámara"),"")))</f>
        <v/>
      </c>
      <c r="AI265" t="str">
        <f>IF(AE265="","",IF(AE265="[FÓRMULA MANUAL]","",IFERROR(SUMPRODUCT((DATOS!$A$2:$A$20000=AE265)*(CONFIG_METADATA!$G$2:$G$20000=1)*(COUNTIF(CONFIG_ASIGNATURAS!$B$7:$B$27,DATOS!$I$2:$I$20000)&gt;0)*(DATOS!$K$2:$K$20000))/SUMPRODUCT((DATOS!$A$2:$A$20000=AE265)*(CONFIG_METADATA!$G$2:$G$20000=1)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MANUAL]","",IFERROR(AVERAGEIFS(DATOS!$K$2:$K$20000,DATOS!$A$2:$A$20000,A266,CONFIG_METADATA!$G$2:$G$20000,1,DATOS!$I$2:$I$20000,"Lenguaje Musical"),"")))</f>
        <v/>
      </c>
      <c r="C266" t="str">
        <f>IF(A266="","",IF(A266="[FÓRMULA MANUAL]","",IFERROR(AVERAGEIFS(DATOS!$K$2:$K$20000,DATOS!$A$2:$A$20000,A266,CONFIG_METADATA!$G$2:$G$20000,1,DATOS!$I$2:$I$20000,"Orquesta/Banda/Conjunto"),"")))</f>
        <v/>
      </c>
      <c r="D266" t="str">
        <f>IF(A266="","",IF(A266="[FÓRMULA MANUAL]","",IFERROR(AVERAGEIFS(DATOS!$K$2:$K$20000,DATOS!$A$2:$A$20000,A266,CONFIG_METADATA!$G$2:$G$20000,1,DATOS!$I$2:$I$20000,"Conjunto"),"")))</f>
        <v/>
      </c>
      <c r="E266" t="str">
        <f>IF(A266="","",IF(A266="[FÓRMULA MANUAL]","",IFERROR(SUMPRODUCT((DATOS!$A$2:$A$20000=A266)*(CONFIG_METADATA!$G$2:$G$20000=1)*(COUNTIF(CONFIG_ASIGNATURAS!$B$7:$B$27,DATOS!$I$2:$I$20000)&gt;0)*(DATOS!$K$2:$K$20000))/SUMPRODUCT((DATOS!$A$2:$A$20000=A266)*(CONFIG_METADATA!$G$2:$G$20000=1)*(COUNTIF(CONFIG_ASIGNATURAS!$B$7:$B$27,DATOS!$I$2:$I$20000)&gt;0)*1),"")))</f>
        <v/>
      </c>
      <c r="H266" t="str">
        <f>IF(G266="","",IF(G266="[FÓRMULA MANUAL]","",IFERROR(AVERAGEIFS(DATOS!$K$2:$K$20000,DATOS!$A$2:$A$20000,G266,CONFIG_METADATA!$G$2:$G$20000,1,DATOS!$I$2:$I$20000,"Lenguaje Musical"),"")))</f>
        <v/>
      </c>
      <c r="I266" t="str">
        <f>IF(G266="","",IF(G266="[FÓRMULA MANUAL]","",IFERROR(AVERAGEIFS(DATOS!$K$2:$K$20000,DATOS!$A$2:$A$20000,G266,CONFIG_METADATA!$G$2:$G$20000,1,DATOS!$I$2:$I$20000,"Orquesta/Banda/Conjunto"),"")))</f>
        <v/>
      </c>
      <c r="J266" t="str">
        <f>IF(G266="","",IF(G266="[FÓRMULA MANUAL]","",IFERROR(AVERAGEIFS(DATOS!$K$2:$K$20000,DATOS!$A$2:$A$20000,G266,CONFIG_METADATA!$G$2:$G$20000,1,DATOS!$I$2:$I$20000,"Conjunto"),"")))</f>
        <v/>
      </c>
      <c r="K266" t="str">
        <f>IF(G266="","",IF(G266="[FÓRMULA MANUAL]","",IFERROR(SUMPRODUCT((DATOS!$A$2:$A$20000=G266)*(CONFIG_METADATA!$G$2:$G$20000=1)*(COUNTIF(CONFIG_ASIGNATURAS!$B$7:$B$27,DATOS!$I$2:$I$20000)&gt;0)*(DATOS!$K$2:$K$20000))/SUMPRODUCT((DATOS!$A$2:$A$20000=G266)*(CONFIG_METADATA!$G$2:$G$20000=1)*(COUNTIF(CONFIG_ASIGNATURAS!$B$7:$B$27,DATOS!$I$2:$I$20000)&gt;0)*1),"")))</f>
        <v/>
      </c>
      <c r="N266" t="str">
        <f>IF(M266="","",IF(M266="[FÓRMULA MANUAL]","",IFERROR(AVERAGEIFS(DATOS!$K$2:$K$20000,DATOS!$A$2:$A$20000,M266,CONFIG_METADATA!$G$2:$G$20000,1,DATOS!$I$2:$I$20000,"Armonía"),"")))</f>
        <v/>
      </c>
      <c r="O266" t="str">
        <f>IF(M266="","",IF(M266="[FÓRMULA MANUAL]","",IFERROR(AVERAGEIFS(DATOS!$K$2:$K$20000,DATOS!$A$2:$A$20000,M266,CONFIG_METADATA!$G$2:$G$20000,1,DATOS!$I$2:$I$20000,"Orquesta/Banda/Conjunto"),"")))</f>
        <v/>
      </c>
      <c r="P266" t="str">
        <f>IF(M266="","",IF(M266="[FÓRMULA MANUAL]","",IFERROR(AVERAGEIFS(DATOS!$K$2:$K$20000,DATOS!$A$2:$A$20000,M266,CONFIG_METADATA!$G$2:$G$20000,1,DATOS!$I$2:$I$20000,"Música de Cámara"),"")))</f>
        <v/>
      </c>
      <c r="Q266" t="str">
        <f>IF(M266="","",IF(M266="[FÓRMULA MANUAL]","",IFERROR(SUMPRODUCT((DATOS!$A$2:$A$20000=M266)*(CONFIG_METADATA!$G$2:$G$20000=1)*(COUNTIF(CONFIG_ASIGNATURAS!$B$7:$B$27,DATOS!$I$2:$I$20000)&gt;0)*(DATOS!$K$2:$K$20000))/SUMPRODUCT((DATOS!$A$2:$A$20000=M266)*(CONFIG_METADATA!$G$2:$G$20000=1)*(COUNTIF(CONFIG_ASIGNATURAS!$B$7:$B$27,DATOS!$I$2:$I$20000)&gt;0)*1),"")))</f>
        <v/>
      </c>
      <c r="T266" t="str">
        <f>IF(S266="","",IF(S266="[FÓRMULA MANUAL]","",IFERROR(AVERAGEIFS(DATOS!$K$2:$K$20000,DATOS!$A$2:$A$20000,S266,CONFIG_METADATA!$G$2:$G$20000,1,DATOS!$I$2:$I$20000,"Armonía"),"")))</f>
        <v/>
      </c>
      <c r="U266" t="str">
        <f>IF(S266="","",IF(S266="[FÓRMULA MANUAL]","",IFERROR(AVERAGEIFS(DATOS!$K$2:$K$20000,DATOS!$A$2:$A$20000,S266,CONFIG_METADATA!$G$2:$G$20000,1,DATOS!$I$2:$I$20000,"Orquesta/Banda/Conjunto"),"")))</f>
        <v/>
      </c>
      <c r="V266" t="str">
        <f>IF(S266="","",IF(S266="[FÓRMULA MANUAL]","",IFERROR(AVERAGEIFS(DATOS!$K$2:$K$20000,DATOS!$A$2:$A$20000,S266,CONFIG_METADATA!$G$2:$G$20000,1,DATOS!$I$2:$I$20000,"Música de Cámara"),"")))</f>
        <v/>
      </c>
      <c r="W266" t="str">
        <f>IF(S266="","",IF(S266="[FÓRMULA MANUAL]","",IFERROR(SUMPRODUCT((DATOS!$A$2:$A$20000=S266)*(CONFIG_METADATA!$G$2:$G$20000=1)*(COUNTIF(CONFIG_ASIGNATURAS!$B$7:$B$27,DATOS!$I$2:$I$20000)&gt;0)*(DATOS!$K$2:$K$20000))/SUMPRODUCT((DATOS!$A$2:$A$20000=S266)*(CONFIG_METADATA!$G$2:$G$20000=1)*(COUNTIF(CONFIG_ASIGNATURAS!$B$7:$B$27,DATOS!$I$2:$I$20000)&gt;0)*1),"")))</f>
        <v/>
      </c>
      <c r="Z266" t="str">
        <f>IF(Y266="","",IF(Y266="[FÓRMULA MANUAL]","",IFERROR(AVERAGEIFS(DATOS!$K$2:$K$20000,DATOS!$A$2:$A$20000,Y266,CONFIG_METADATA!$G$2:$G$20000,1,DATOS!$I$2:$I$20000,"Análisis"),"")))</f>
        <v/>
      </c>
      <c r="AA266" t="str">
        <f>IF(Y266="","",IF(Y266="[FÓRMULA MANUAL]","",IFERROR(AVERAGEIFS(DATOS!$K$2:$K$20000,DATOS!$A$2:$A$20000,Y266,CONFIG_METADATA!$G$2:$G$20000,1,DATOS!$I$2:$I$20000,"Orquesta/Banda/Conjunto"),"")))</f>
        <v/>
      </c>
      <c r="AB266" t="str">
        <f>IF(Y266="","",IF(Y266="[FÓRMULA MANUAL]","",IFERROR(AVERAGEIFS(DATOS!$K$2:$K$20000,DATOS!$A$2:$A$20000,Y266,CONFIG_METADATA!$G$2:$G$20000,1,DATOS!$I$2:$I$20000,"Música de Cámara"),"")))</f>
        <v/>
      </c>
      <c r="AC266" t="str">
        <f>IF(Y266="","",IF(Y266="[FÓRMULA MANUAL]","",IFERROR(SUMPRODUCT((DATOS!$A$2:$A$20000=Y266)*(CONFIG_METADATA!$G$2:$G$20000=1)*(COUNTIF(CONFIG_ASIGNATURAS!$B$7:$B$27,DATOS!$I$2:$I$20000)&gt;0)*(DATOS!$K$2:$K$20000))/SUMPRODUCT((DATOS!$A$2:$A$20000=Y266)*(CONFIG_METADATA!$G$2:$G$20000=1)*(COUNTIF(CONFIG_ASIGNATURAS!$B$7:$B$27,DATOS!$I$2:$I$20000)&gt;0)*1),"")))</f>
        <v/>
      </c>
      <c r="AF266" t="str">
        <f>IF(AE266="","",IF(AE266="[FÓRMULA MANUAL]","",IFERROR(AVERAGEIFS(DATOS!$K$2:$K$20000,DATOS!$A$2:$A$20000,AE266,CONFIG_METADATA!$G$2:$G$20000,1,DATOS!$I$2:$I$20000,"Análisis"),"")))</f>
        <v/>
      </c>
      <c r="AG266" t="str">
        <f>IF(AE266="","",IF(AE266="[FÓRMULA MANUAL]","",IFERROR(AVERAGEIFS(DATOS!$K$2:$K$20000,DATOS!$A$2:$A$20000,AE266,CONFIG_METADATA!$G$2:$G$20000,1,DATOS!$I$2:$I$20000,"Orquesta/Banda/Conjunto"),"")))</f>
        <v/>
      </c>
      <c r="AH266" t="str">
        <f>IF(AE266="","",IF(AE266="[FÓRMULA MANUAL]","",IFERROR(AVERAGEIFS(DATOS!$K$2:$K$20000,DATOS!$A$2:$A$20000,AE266,CONFIG_METADATA!$G$2:$G$20000,1,DATOS!$I$2:$I$20000,"Música de Cámara"),"")))</f>
        <v/>
      </c>
      <c r="AI266" t="str">
        <f>IF(AE266="","",IF(AE266="[FÓRMULA MANUAL]","",IFERROR(SUMPRODUCT((DATOS!$A$2:$A$20000=AE266)*(CONFIG_METADATA!$G$2:$G$20000=1)*(COUNTIF(CONFIG_ASIGNATURAS!$B$7:$B$27,DATOS!$I$2:$I$20000)&gt;0)*(DATOS!$K$2:$K$20000))/SUMPRODUCT((DATOS!$A$2:$A$20000=AE266)*(CONFIG_METADATA!$G$2:$G$20000=1)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MANUAL]","",IFERROR(AVERAGEIFS(DATOS!$K$2:$K$20000,DATOS!$A$2:$A$20000,A267,CONFIG_METADATA!$G$2:$G$20000,1,DATOS!$I$2:$I$20000,"Lenguaje Musical"),"")))</f>
        <v/>
      </c>
      <c r="C267" t="str">
        <f>IF(A267="","",IF(A267="[FÓRMULA MANUAL]","",IFERROR(AVERAGEIFS(DATOS!$K$2:$K$20000,DATOS!$A$2:$A$20000,A267,CONFIG_METADATA!$G$2:$G$20000,1,DATOS!$I$2:$I$20000,"Orquesta/Banda/Conjunto"),"")))</f>
        <v/>
      </c>
      <c r="D267" t="str">
        <f>IF(A267="","",IF(A267="[FÓRMULA MANUAL]","",IFERROR(AVERAGEIFS(DATOS!$K$2:$K$20000,DATOS!$A$2:$A$20000,A267,CONFIG_METADATA!$G$2:$G$20000,1,DATOS!$I$2:$I$20000,"Conjunto"),"")))</f>
        <v/>
      </c>
      <c r="E267" t="str">
        <f>IF(A267="","",IF(A267="[FÓRMULA MANUAL]","",IFERROR(SUMPRODUCT((DATOS!$A$2:$A$20000=A267)*(CONFIG_METADATA!$G$2:$G$20000=1)*(COUNTIF(CONFIG_ASIGNATURAS!$B$7:$B$27,DATOS!$I$2:$I$20000)&gt;0)*(DATOS!$K$2:$K$20000))/SUMPRODUCT((DATOS!$A$2:$A$20000=A267)*(CONFIG_METADATA!$G$2:$G$20000=1)*(COUNTIF(CONFIG_ASIGNATURAS!$B$7:$B$27,DATOS!$I$2:$I$20000)&gt;0)*1),"")))</f>
        <v/>
      </c>
      <c r="H267" t="str">
        <f>IF(G267="","",IF(G267="[FÓRMULA MANUAL]","",IFERROR(AVERAGEIFS(DATOS!$K$2:$K$20000,DATOS!$A$2:$A$20000,G267,CONFIG_METADATA!$G$2:$G$20000,1,DATOS!$I$2:$I$20000,"Lenguaje Musical"),"")))</f>
        <v/>
      </c>
      <c r="I267" t="str">
        <f>IF(G267="","",IF(G267="[FÓRMULA MANUAL]","",IFERROR(AVERAGEIFS(DATOS!$K$2:$K$20000,DATOS!$A$2:$A$20000,G267,CONFIG_METADATA!$G$2:$G$20000,1,DATOS!$I$2:$I$20000,"Orquesta/Banda/Conjunto"),"")))</f>
        <v/>
      </c>
      <c r="J267" t="str">
        <f>IF(G267="","",IF(G267="[FÓRMULA MANUAL]","",IFERROR(AVERAGEIFS(DATOS!$K$2:$K$20000,DATOS!$A$2:$A$20000,G267,CONFIG_METADATA!$G$2:$G$20000,1,DATOS!$I$2:$I$20000,"Conjunto"),"")))</f>
        <v/>
      </c>
      <c r="K267" t="str">
        <f>IF(G267="","",IF(G267="[FÓRMULA MANUAL]","",IFERROR(SUMPRODUCT((DATOS!$A$2:$A$20000=G267)*(CONFIG_METADATA!$G$2:$G$20000=1)*(COUNTIF(CONFIG_ASIGNATURAS!$B$7:$B$27,DATOS!$I$2:$I$20000)&gt;0)*(DATOS!$K$2:$K$20000))/SUMPRODUCT((DATOS!$A$2:$A$20000=G267)*(CONFIG_METADATA!$G$2:$G$20000=1)*(COUNTIF(CONFIG_ASIGNATURAS!$B$7:$B$27,DATOS!$I$2:$I$20000)&gt;0)*1),"")))</f>
        <v/>
      </c>
      <c r="N267" t="str">
        <f>IF(M267="","",IF(M267="[FÓRMULA MANUAL]","",IFERROR(AVERAGEIFS(DATOS!$K$2:$K$20000,DATOS!$A$2:$A$20000,M267,CONFIG_METADATA!$G$2:$G$20000,1,DATOS!$I$2:$I$20000,"Armonía"),"")))</f>
        <v/>
      </c>
      <c r="O267" t="str">
        <f>IF(M267="","",IF(M267="[FÓRMULA MANUAL]","",IFERROR(AVERAGEIFS(DATOS!$K$2:$K$20000,DATOS!$A$2:$A$20000,M267,CONFIG_METADATA!$G$2:$G$20000,1,DATOS!$I$2:$I$20000,"Orquesta/Banda/Conjunto"),"")))</f>
        <v/>
      </c>
      <c r="P267" t="str">
        <f>IF(M267="","",IF(M267="[FÓRMULA MANUAL]","",IFERROR(AVERAGEIFS(DATOS!$K$2:$K$20000,DATOS!$A$2:$A$20000,M267,CONFIG_METADATA!$G$2:$G$20000,1,DATOS!$I$2:$I$20000,"Música de Cámara"),"")))</f>
        <v/>
      </c>
      <c r="Q267" t="str">
        <f>IF(M267="","",IF(M267="[FÓRMULA MANUAL]","",IFERROR(SUMPRODUCT((DATOS!$A$2:$A$20000=M267)*(CONFIG_METADATA!$G$2:$G$20000=1)*(COUNTIF(CONFIG_ASIGNATURAS!$B$7:$B$27,DATOS!$I$2:$I$20000)&gt;0)*(DATOS!$K$2:$K$20000))/SUMPRODUCT((DATOS!$A$2:$A$20000=M267)*(CONFIG_METADATA!$G$2:$G$20000=1)*(COUNTIF(CONFIG_ASIGNATURAS!$B$7:$B$27,DATOS!$I$2:$I$20000)&gt;0)*1),"")))</f>
        <v/>
      </c>
      <c r="T267" t="str">
        <f>IF(S267="","",IF(S267="[FÓRMULA MANUAL]","",IFERROR(AVERAGEIFS(DATOS!$K$2:$K$20000,DATOS!$A$2:$A$20000,S267,CONFIG_METADATA!$G$2:$G$20000,1,DATOS!$I$2:$I$20000,"Armonía"),"")))</f>
        <v/>
      </c>
      <c r="U267" t="str">
        <f>IF(S267="","",IF(S267="[FÓRMULA MANUAL]","",IFERROR(AVERAGEIFS(DATOS!$K$2:$K$20000,DATOS!$A$2:$A$20000,S267,CONFIG_METADATA!$G$2:$G$20000,1,DATOS!$I$2:$I$20000,"Orquesta/Banda/Conjunto"),"")))</f>
        <v/>
      </c>
      <c r="V267" t="str">
        <f>IF(S267="","",IF(S267="[FÓRMULA MANUAL]","",IFERROR(AVERAGEIFS(DATOS!$K$2:$K$20000,DATOS!$A$2:$A$20000,S267,CONFIG_METADATA!$G$2:$G$20000,1,DATOS!$I$2:$I$20000,"Música de Cámara"),"")))</f>
        <v/>
      </c>
      <c r="W267" t="str">
        <f>IF(S267="","",IF(S267="[FÓRMULA MANUAL]","",IFERROR(SUMPRODUCT((DATOS!$A$2:$A$20000=S267)*(CONFIG_METADATA!$G$2:$G$20000=1)*(COUNTIF(CONFIG_ASIGNATURAS!$B$7:$B$27,DATOS!$I$2:$I$20000)&gt;0)*(DATOS!$K$2:$K$20000))/SUMPRODUCT((DATOS!$A$2:$A$20000=S267)*(CONFIG_METADATA!$G$2:$G$20000=1)*(COUNTIF(CONFIG_ASIGNATURAS!$B$7:$B$27,DATOS!$I$2:$I$20000)&gt;0)*1),"")))</f>
        <v/>
      </c>
      <c r="Z267" t="str">
        <f>IF(Y267="","",IF(Y267="[FÓRMULA MANUAL]","",IFERROR(AVERAGEIFS(DATOS!$K$2:$K$20000,DATOS!$A$2:$A$20000,Y267,CONFIG_METADATA!$G$2:$G$20000,1,DATOS!$I$2:$I$20000,"Análisis"),"")))</f>
        <v/>
      </c>
      <c r="AA267" t="str">
        <f>IF(Y267="","",IF(Y267="[FÓRMULA MANUAL]","",IFERROR(AVERAGEIFS(DATOS!$K$2:$K$20000,DATOS!$A$2:$A$20000,Y267,CONFIG_METADATA!$G$2:$G$20000,1,DATOS!$I$2:$I$20000,"Orquesta/Banda/Conjunto"),"")))</f>
        <v/>
      </c>
      <c r="AB267" t="str">
        <f>IF(Y267="","",IF(Y267="[FÓRMULA MANUAL]","",IFERROR(AVERAGEIFS(DATOS!$K$2:$K$20000,DATOS!$A$2:$A$20000,Y267,CONFIG_METADATA!$G$2:$G$20000,1,DATOS!$I$2:$I$20000,"Música de Cámara"),"")))</f>
        <v/>
      </c>
      <c r="AC267" t="str">
        <f>IF(Y267="","",IF(Y267="[FÓRMULA MANUAL]","",IFERROR(SUMPRODUCT((DATOS!$A$2:$A$20000=Y267)*(CONFIG_METADATA!$G$2:$G$20000=1)*(COUNTIF(CONFIG_ASIGNATURAS!$B$7:$B$27,DATOS!$I$2:$I$20000)&gt;0)*(DATOS!$K$2:$K$20000))/SUMPRODUCT((DATOS!$A$2:$A$20000=Y267)*(CONFIG_METADATA!$G$2:$G$20000=1)*(COUNTIF(CONFIG_ASIGNATURAS!$B$7:$B$27,DATOS!$I$2:$I$20000)&gt;0)*1),"")))</f>
        <v/>
      </c>
      <c r="AF267" t="str">
        <f>IF(AE267="","",IF(AE267="[FÓRMULA MANUAL]","",IFERROR(AVERAGEIFS(DATOS!$K$2:$K$20000,DATOS!$A$2:$A$20000,AE267,CONFIG_METADATA!$G$2:$G$20000,1,DATOS!$I$2:$I$20000,"Análisis"),"")))</f>
        <v/>
      </c>
      <c r="AG267" t="str">
        <f>IF(AE267="","",IF(AE267="[FÓRMULA MANUAL]","",IFERROR(AVERAGEIFS(DATOS!$K$2:$K$20000,DATOS!$A$2:$A$20000,AE267,CONFIG_METADATA!$G$2:$G$20000,1,DATOS!$I$2:$I$20000,"Orquesta/Banda/Conjunto"),"")))</f>
        <v/>
      </c>
      <c r="AH267" t="str">
        <f>IF(AE267="","",IF(AE267="[FÓRMULA MANUAL]","",IFERROR(AVERAGEIFS(DATOS!$K$2:$K$20000,DATOS!$A$2:$A$20000,AE267,CONFIG_METADATA!$G$2:$G$20000,1,DATOS!$I$2:$I$20000,"Música de Cámara"),"")))</f>
        <v/>
      </c>
      <c r="AI267" t="str">
        <f>IF(AE267="","",IF(AE267="[FÓRMULA MANUAL]","",IFERROR(SUMPRODUCT((DATOS!$A$2:$A$20000=AE267)*(CONFIG_METADATA!$G$2:$G$20000=1)*(COUNTIF(CONFIG_ASIGNATURAS!$B$7:$B$27,DATOS!$I$2:$I$20000)&gt;0)*(DATOS!$K$2:$K$20000))/SUMPRODUCT((DATOS!$A$2:$A$20000=AE267)*(CONFIG_METADATA!$G$2:$G$20000=1)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MANUAL]","",IFERROR(AVERAGEIFS(DATOS!$K$2:$K$20000,DATOS!$A$2:$A$20000,A268,CONFIG_METADATA!$G$2:$G$20000,1,DATOS!$I$2:$I$20000,"Lenguaje Musical"),"")))</f>
        <v/>
      </c>
      <c r="C268" t="str">
        <f>IF(A268="","",IF(A268="[FÓRMULA MANUAL]","",IFERROR(AVERAGEIFS(DATOS!$K$2:$K$20000,DATOS!$A$2:$A$20000,A268,CONFIG_METADATA!$G$2:$G$20000,1,DATOS!$I$2:$I$20000,"Orquesta/Banda/Conjunto"),"")))</f>
        <v/>
      </c>
      <c r="D268" t="str">
        <f>IF(A268="","",IF(A268="[FÓRMULA MANUAL]","",IFERROR(AVERAGEIFS(DATOS!$K$2:$K$20000,DATOS!$A$2:$A$20000,A268,CONFIG_METADATA!$G$2:$G$20000,1,DATOS!$I$2:$I$20000,"Conjunto"),"")))</f>
        <v/>
      </c>
      <c r="E268" t="str">
        <f>IF(A268="","",IF(A268="[FÓRMULA MANUAL]","",IFERROR(SUMPRODUCT((DATOS!$A$2:$A$20000=A268)*(CONFIG_METADATA!$G$2:$G$20000=1)*(COUNTIF(CONFIG_ASIGNATURAS!$B$7:$B$27,DATOS!$I$2:$I$20000)&gt;0)*(DATOS!$K$2:$K$20000))/SUMPRODUCT((DATOS!$A$2:$A$20000=A268)*(CONFIG_METADATA!$G$2:$G$20000=1)*(COUNTIF(CONFIG_ASIGNATURAS!$B$7:$B$27,DATOS!$I$2:$I$20000)&gt;0)*1),"")))</f>
        <v/>
      </c>
      <c r="H268" t="str">
        <f>IF(G268="","",IF(G268="[FÓRMULA MANUAL]","",IFERROR(AVERAGEIFS(DATOS!$K$2:$K$20000,DATOS!$A$2:$A$20000,G268,CONFIG_METADATA!$G$2:$G$20000,1,DATOS!$I$2:$I$20000,"Lenguaje Musical"),"")))</f>
        <v/>
      </c>
      <c r="I268" t="str">
        <f>IF(G268="","",IF(G268="[FÓRMULA MANUAL]","",IFERROR(AVERAGEIFS(DATOS!$K$2:$K$20000,DATOS!$A$2:$A$20000,G268,CONFIG_METADATA!$G$2:$G$20000,1,DATOS!$I$2:$I$20000,"Orquesta/Banda/Conjunto"),"")))</f>
        <v/>
      </c>
      <c r="J268" t="str">
        <f>IF(G268="","",IF(G268="[FÓRMULA MANUAL]","",IFERROR(AVERAGEIFS(DATOS!$K$2:$K$20000,DATOS!$A$2:$A$20000,G268,CONFIG_METADATA!$G$2:$G$20000,1,DATOS!$I$2:$I$20000,"Conjunto"),"")))</f>
        <v/>
      </c>
      <c r="K268" t="str">
        <f>IF(G268="","",IF(G268="[FÓRMULA MANUAL]","",IFERROR(SUMPRODUCT((DATOS!$A$2:$A$20000=G268)*(CONFIG_METADATA!$G$2:$G$20000=1)*(COUNTIF(CONFIG_ASIGNATURAS!$B$7:$B$27,DATOS!$I$2:$I$20000)&gt;0)*(DATOS!$K$2:$K$20000))/SUMPRODUCT((DATOS!$A$2:$A$20000=G268)*(CONFIG_METADATA!$G$2:$G$20000=1)*(COUNTIF(CONFIG_ASIGNATURAS!$B$7:$B$27,DATOS!$I$2:$I$20000)&gt;0)*1),"")))</f>
        <v/>
      </c>
      <c r="N268" t="str">
        <f>IF(M268="","",IF(M268="[FÓRMULA MANUAL]","",IFERROR(AVERAGEIFS(DATOS!$K$2:$K$20000,DATOS!$A$2:$A$20000,M268,CONFIG_METADATA!$G$2:$G$20000,1,DATOS!$I$2:$I$20000,"Armonía"),"")))</f>
        <v/>
      </c>
      <c r="O268" t="str">
        <f>IF(M268="","",IF(M268="[FÓRMULA MANUAL]","",IFERROR(AVERAGEIFS(DATOS!$K$2:$K$20000,DATOS!$A$2:$A$20000,M268,CONFIG_METADATA!$G$2:$G$20000,1,DATOS!$I$2:$I$20000,"Orquesta/Banda/Conjunto"),"")))</f>
        <v/>
      </c>
      <c r="P268" t="str">
        <f>IF(M268="","",IF(M268="[FÓRMULA MANUAL]","",IFERROR(AVERAGEIFS(DATOS!$K$2:$K$20000,DATOS!$A$2:$A$20000,M268,CONFIG_METADATA!$G$2:$G$20000,1,DATOS!$I$2:$I$20000,"Música de Cámara"),"")))</f>
        <v/>
      </c>
      <c r="Q268" t="str">
        <f>IF(M268="","",IF(M268="[FÓRMULA MANUAL]","",IFERROR(SUMPRODUCT((DATOS!$A$2:$A$20000=M268)*(CONFIG_METADATA!$G$2:$G$20000=1)*(COUNTIF(CONFIG_ASIGNATURAS!$B$7:$B$27,DATOS!$I$2:$I$20000)&gt;0)*(DATOS!$K$2:$K$20000))/SUMPRODUCT((DATOS!$A$2:$A$20000=M268)*(CONFIG_METADATA!$G$2:$G$20000=1)*(COUNTIF(CONFIG_ASIGNATURAS!$B$7:$B$27,DATOS!$I$2:$I$20000)&gt;0)*1),"")))</f>
        <v/>
      </c>
      <c r="T268" t="str">
        <f>IF(S268="","",IF(S268="[FÓRMULA MANUAL]","",IFERROR(AVERAGEIFS(DATOS!$K$2:$K$20000,DATOS!$A$2:$A$20000,S268,CONFIG_METADATA!$G$2:$G$20000,1,DATOS!$I$2:$I$20000,"Armonía"),"")))</f>
        <v/>
      </c>
      <c r="U268" t="str">
        <f>IF(S268="","",IF(S268="[FÓRMULA MANUAL]","",IFERROR(AVERAGEIFS(DATOS!$K$2:$K$20000,DATOS!$A$2:$A$20000,S268,CONFIG_METADATA!$G$2:$G$20000,1,DATOS!$I$2:$I$20000,"Orquesta/Banda/Conjunto"),"")))</f>
        <v/>
      </c>
      <c r="V268" t="str">
        <f>IF(S268="","",IF(S268="[FÓRMULA MANUAL]","",IFERROR(AVERAGEIFS(DATOS!$K$2:$K$20000,DATOS!$A$2:$A$20000,S268,CONFIG_METADATA!$G$2:$G$20000,1,DATOS!$I$2:$I$20000,"Música de Cámara"),"")))</f>
        <v/>
      </c>
      <c r="W268" t="str">
        <f>IF(S268="","",IF(S268="[FÓRMULA MANUAL]","",IFERROR(SUMPRODUCT((DATOS!$A$2:$A$20000=S268)*(CONFIG_METADATA!$G$2:$G$20000=1)*(COUNTIF(CONFIG_ASIGNATURAS!$B$7:$B$27,DATOS!$I$2:$I$20000)&gt;0)*(DATOS!$K$2:$K$20000))/SUMPRODUCT((DATOS!$A$2:$A$20000=S268)*(CONFIG_METADATA!$G$2:$G$20000=1)*(COUNTIF(CONFIG_ASIGNATURAS!$B$7:$B$27,DATOS!$I$2:$I$20000)&gt;0)*1),"")))</f>
        <v/>
      </c>
      <c r="Z268" t="str">
        <f>IF(Y268="","",IF(Y268="[FÓRMULA MANUAL]","",IFERROR(AVERAGEIFS(DATOS!$K$2:$K$20000,DATOS!$A$2:$A$20000,Y268,CONFIG_METADATA!$G$2:$G$20000,1,DATOS!$I$2:$I$20000,"Análisis"),"")))</f>
        <v/>
      </c>
      <c r="AA268" t="str">
        <f>IF(Y268="","",IF(Y268="[FÓRMULA MANUAL]","",IFERROR(AVERAGEIFS(DATOS!$K$2:$K$20000,DATOS!$A$2:$A$20000,Y268,CONFIG_METADATA!$G$2:$G$20000,1,DATOS!$I$2:$I$20000,"Orquesta/Banda/Conjunto"),"")))</f>
        <v/>
      </c>
      <c r="AB268" t="str">
        <f>IF(Y268="","",IF(Y268="[FÓRMULA MANUAL]","",IFERROR(AVERAGEIFS(DATOS!$K$2:$K$20000,DATOS!$A$2:$A$20000,Y268,CONFIG_METADATA!$G$2:$G$20000,1,DATOS!$I$2:$I$20000,"Música de Cámara"),"")))</f>
        <v/>
      </c>
      <c r="AC268" t="str">
        <f>IF(Y268="","",IF(Y268="[FÓRMULA MANUAL]","",IFERROR(SUMPRODUCT((DATOS!$A$2:$A$20000=Y268)*(CONFIG_METADATA!$G$2:$G$20000=1)*(COUNTIF(CONFIG_ASIGNATURAS!$B$7:$B$27,DATOS!$I$2:$I$20000)&gt;0)*(DATOS!$K$2:$K$20000))/SUMPRODUCT((DATOS!$A$2:$A$20000=Y268)*(CONFIG_METADATA!$G$2:$G$20000=1)*(COUNTIF(CONFIG_ASIGNATURAS!$B$7:$B$27,DATOS!$I$2:$I$20000)&gt;0)*1),"")))</f>
        <v/>
      </c>
      <c r="AF268" t="str">
        <f>IF(AE268="","",IF(AE268="[FÓRMULA MANUAL]","",IFERROR(AVERAGEIFS(DATOS!$K$2:$K$20000,DATOS!$A$2:$A$20000,AE268,CONFIG_METADATA!$G$2:$G$20000,1,DATOS!$I$2:$I$20000,"Análisis"),"")))</f>
        <v/>
      </c>
      <c r="AG268" t="str">
        <f>IF(AE268="","",IF(AE268="[FÓRMULA MANUAL]","",IFERROR(AVERAGEIFS(DATOS!$K$2:$K$20000,DATOS!$A$2:$A$20000,AE268,CONFIG_METADATA!$G$2:$G$20000,1,DATOS!$I$2:$I$20000,"Orquesta/Banda/Conjunto"),"")))</f>
        <v/>
      </c>
      <c r="AH268" t="str">
        <f>IF(AE268="","",IF(AE268="[FÓRMULA MANUAL]","",IFERROR(AVERAGEIFS(DATOS!$K$2:$K$20000,DATOS!$A$2:$A$20000,AE268,CONFIG_METADATA!$G$2:$G$20000,1,DATOS!$I$2:$I$20000,"Música de Cámara"),"")))</f>
        <v/>
      </c>
      <c r="AI268" t="str">
        <f>IF(AE268="","",IF(AE268="[FÓRMULA MANUAL]","",IFERROR(SUMPRODUCT((DATOS!$A$2:$A$20000=AE268)*(CONFIG_METADATA!$G$2:$G$20000=1)*(COUNTIF(CONFIG_ASIGNATURAS!$B$7:$B$27,DATOS!$I$2:$I$20000)&gt;0)*(DATOS!$K$2:$K$20000))/SUMPRODUCT((DATOS!$A$2:$A$20000=AE268)*(CONFIG_METADATA!$G$2:$G$20000=1)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MANUAL]","",IFERROR(AVERAGEIFS(DATOS!$K$2:$K$20000,DATOS!$A$2:$A$20000,A269,CONFIG_METADATA!$G$2:$G$20000,1,DATOS!$I$2:$I$20000,"Lenguaje Musical"),"")))</f>
        <v/>
      </c>
      <c r="C269" t="str">
        <f>IF(A269="","",IF(A269="[FÓRMULA MANUAL]","",IFERROR(AVERAGEIFS(DATOS!$K$2:$K$20000,DATOS!$A$2:$A$20000,A269,CONFIG_METADATA!$G$2:$G$20000,1,DATOS!$I$2:$I$20000,"Orquesta/Banda/Conjunto"),"")))</f>
        <v/>
      </c>
      <c r="D269" t="str">
        <f>IF(A269="","",IF(A269="[FÓRMULA MANUAL]","",IFERROR(AVERAGEIFS(DATOS!$K$2:$K$20000,DATOS!$A$2:$A$20000,A269,CONFIG_METADATA!$G$2:$G$20000,1,DATOS!$I$2:$I$20000,"Conjunto"),"")))</f>
        <v/>
      </c>
      <c r="E269" t="str">
        <f>IF(A269="","",IF(A269="[FÓRMULA MANUAL]","",IFERROR(SUMPRODUCT((DATOS!$A$2:$A$20000=A269)*(CONFIG_METADATA!$G$2:$G$20000=1)*(COUNTIF(CONFIG_ASIGNATURAS!$B$7:$B$27,DATOS!$I$2:$I$20000)&gt;0)*(DATOS!$K$2:$K$20000))/SUMPRODUCT((DATOS!$A$2:$A$20000=A269)*(CONFIG_METADATA!$G$2:$G$20000=1)*(COUNTIF(CONFIG_ASIGNATURAS!$B$7:$B$27,DATOS!$I$2:$I$20000)&gt;0)*1),"")))</f>
        <v/>
      </c>
      <c r="H269" t="str">
        <f>IF(G269="","",IF(G269="[FÓRMULA MANUAL]","",IFERROR(AVERAGEIFS(DATOS!$K$2:$K$20000,DATOS!$A$2:$A$20000,G269,CONFIG_METADATA!$G$2:$G$20000,1,DATOS!$I$2:$I$20000,"Lenguaje Musical"),"")))</f>
        <v/>
      </c>
      <c r="I269" t="str">
        <f>IF(G269="","",IF(G269="[FÓRMULA MANUAL]","",IFERROR(AVERAGEIFS(DATOS!$K$2:$K$20000,DATOS!$A$2:$A$20000,G269,CONFIG_METADATA!$G$2:$G$20000,1,DATOS!$I$2:$I$20000,"Orquesta/Banda/Conjunto"),"")))</f>
        <v/>
      </c>
      <c r="J269" t="str">
        <f>IF(G269="","",IF(G269="[FÓRMULA MANUAL]","",IFERROR(AVERAGEIFS(DATOS!$K$2:$K$20000,DATOS!$A$2:$A$20000,G269,CONFIG_METADATA!$G$2:$G$20000,1,DATOS!$I$2:$I$20000,"Conjunto"),"")))</f>
        <v/>
      </c>
      <c r="K269" t="str">
        <f>IF(G269="","",IF(G269="[FÓRMULA MANUAL]","",IFERROR(SUMPRODUCT((DATOS!$A$2:$A$20000=G269)*(CONFIG_METADATA!$G$2:$G$20000=1)*(COUNTIF(CONFIG_ASIGNATURAS!$B$7:$B$27,DATOS!$I$2:$I$20000)&gt;0)*(DATOS!$K$2:$K$20000))/SUMPRODUCT((DATOS!$A$2:$A$20000=G269)*(CONFIG_METADATA!$G$2:$G$20000=1)*(COUNTIF(CONFIG_ASIGNATURAS!$B$7:$B$27,DATOS!$I$2:$I$20000)&gt;0)*1),"")))</f>
        <v/>
      </c>
      <c r="N269" t="str">
        <f>IF(M269="","",IF(M269="[FÓRMULA MANUAL]","",IFERROR(AVERAGEIFS(DATOS!$K$2:$K$20000,DATOS!$A$2:$A$20000,M269,CONFIG_METADATA!$G$2:$G$20000,1,DATOS!$I$2:$I$20000,"Armonía"),"")))</f>
        <v/>
      </c>
      <c r="O269" t="str">
        <f>IF(M269="","",IF(M269="[FÓRMULA MANUAL]","",IFERROR(AVERAGEIFS(DATOS!$K$2:$K$20000,DATOS!$A$2:$A$20000,M269,CONFIG_METADATA!$G$2:$G$20000,1,DATOS!$I$2:$I$20000,"Orquesta/Banda/Conjunto"),"")))</f>
        <v/>
      </c>
      <c r="P269" t="str">
        <f>IF(M269="","",IF(M269="[FÓRMULA MANUAL]","",IFERROR(AVERAGEIFS(DATOS!$K$2:$K$20000,DATOS!$A$2:$A$20000,M269,CONFIG_METADATA!$G$2:$G$20000,1,DATOS!$I$2:$I$20000,"Música de Cámara"),"")))</f>
        <v/>
      </c>
      <c r="Q269" t="str">
        <f>IF(M269="","",IF(M269="[FÓRMULA MANUAL]","",IFERROR(SUMPRODUCT((DATOS!$A$2:$A$20000=M269)*(CONFIG_METADATA!$G$2:$G$20000=1)*(COUNTIF(CONFIG_ASIGNATURAS!$B$7:$B$27,DATOS!$I$2:$I$20000)&gt;0)*(DATOS!$K$2:$K$20000))/SUMPRODUCT((DATOS!$A$2:$A$20000=M269)*(CONFIG_METADATA!$G$2:$G$20000=1)*(COUNTIF(CONFIG_ASIGNATURAS!$B$7:$B$27,DATOS!$I$2:$I$20000)&gt;0)*1),"")))</f>
        <v/>
      </c>
      <c r="T269" t="str">
        <f>IF(S269="","",IF(S269="[FÓRMULA MANUAL]","",IFERROR(AVERAGEIFS(DATOS!$K$2:$K$20000,DATOS!$A$2:$A$20000,S269,CONFIG_METADATA!$G$2:$G$20000,1,DATOS!$I$2:$I$20000,"Armonía"),"")))</f>
        <v/>
      </c>
      <c r="U269" t="str">
        <f>IF(S269="","",IF(S269="[FÓRMULA MANUAL]","",IFERROR(AVERAGEIFS(DATOS!$K$2:$K$20000,DATOS!$A$2:$A$20000,S269,CONFIG_METADATA!$G$2:$G$20000,1,DATOS!$I$2:$I$20000,"Orquesta/Banda/Conjunto"),"")))</f>
        <v/>
      </c>
      <c r="V269" t="str">
        <f>IF(S269="","",IF(S269="[FÓRMULA MANUAL]","",IFERROR(AVERAGEIFS(DATOS!$K$2:$K$20000,DATOS!$A$2:$A$20000,S269,CONFIG_METADATA!$G$2:$G$20000,1,DATOS!$I$2:$I$20000,"Música de Cámara"),"")))</f>
        <v/>
      </c>
      <c r="W269" t="str">
        <f>IF(S269="","",IF(S269="[FÓRMULA MANUAL]","",IFERROR(SUMPRODUCT((DATOS!$A$2:$A$20000=S269)*(CONFIG_METADATA!$G$2:$G$20000=1)*(COUNTIF(CONFIG_ASIGNATURAS!$B$7:$B$27,DATOS!$I$2:$I$20000)&gt;0)*(DATOS!$K$2:$K$20000))/SUMPRODUCT((DATOS!$A$2:$A$20000=S269)*(CONFIG_METADATA!$G$2:$G$20000=1)*(COUNTIF(CONFIG_ASIGNATURAS!$B$7:$B$27,DATOS!$I$2:$I$20000)&gt;0)*1),"")))</f>
        <v/>
      </c>
      <c r="Z269" t="str">
        <f>IF(Y269="","",IF(Y269="[FÓRMULA MANUAL]","",IFERROR(AVERAGEIFS(DATOS!$K$2:$K$20000,DATOS!$A$2:$A$20000,Y269,CONFIG_METADATA!$G$2:$G$20000,1,DATOS!$I$2:$I$20000,"Análisis"),"")))</f>
        <v/>
      </c>
      <c r="AA269" t="str">
        <f>IF(Y269="","",IF(Y269="[FÓRMULA MANUAL]","",IFERROR(AVERAGEIFS(DATOS!$K$2:$K$20000,DATOS!$A$2:$A$20000,Y269,CONFIG_METADATA!$G$2:$G$20000,1,DATOS!$I$2:$I$20000,"Orquesta/Banda/Conjunto"),"")))</f>
        <v/>
      </c>
      <c r="AB269" t="str">
        <f>IF(Y269="","",IF(Y269="[FÓRMULA MANUAL]","",IFERROR(AVERAGEIFS(DATOS!$K$2:$K$20000,DATOS!$A$2:$A$20000,Y269,CONFIG_METADATA!$G$2:$G$20000,1,DATOS!$I$2:$I$20000,"Música de Cámara"),"")))</f>
        <v/>
      </c>
      <c r="AC269" t="str">
        <f>IF(Y269="","",IF(Y269="[FÓRMULA MANUAL]","",IFERROR(SUMPRODUCT((DATOS!$A$2:$A$20000=Y269)*(CONFIG_METADATA!$G$2:$G$20000=1)*(COUNTIF(CONFIG_ASIGNATURAS!$B$7:$B$27,DATOS!$I$2:$I$20000)&gt;0)*(DATOS!$K$2:$K$20000))/SUMPRODUCT((DATOS!$A$2:$A$20000=Y269)*(CONFIG_METADATA!$G$2:$G$20000=1)*(COUNTIF(CONFIG_ASIGNATURAS!$B$7:$B$27,DATOS!$I$2:$I$20000)&gt;0)*1),"")))</f>
        <v/>
      </c>
      <c r="AF269" t="str">
        <f>IF(AE269="","",IF(AE269="[FÓRMULA MANUAL]","",IFERROR(AVERAGEIFS(DATOS!$K$2:$K$20000,DATOS!$A$2:$A$20000,AE269,CONFIG_METADATA!$G$2:$G$20000,1,DATOS!$I$2:$I$20000,"Análisis"),"")))</f>
        <v/>
      </c>
      <c r="AG269" t="str">
        <f>IF(AE269="","",IF(AE269="[FÓRMULA MANUAL]","",IFERROR(AVERAGEIFS(DATOS!$K$2:$K$20000,DATOS!$A$2:$A$20000,AE269,CONFIG_METADATA!$G$2:$G$20000,1,DATOS!$I$2:$I$20000,"Orquesta/Banda/Conjunto"),"")))</f>
        <v/>
      </c>
      <c r="AH269" t="str">
        <f>IF(AE269="","",IF(AE269="[FÓRMULA MANUAL]","",IFERROR(AVERAGEIFS(DATOS!$K$2:$K$20000,DATOS!$A$2:$A$20000,AE269,CONFIG_METADATA!$G$2:$G$20000,1,DATOS!$I$2:$I$20000,"Música de Cámara"),"")))</f>
        <v/>
      </c>
      <c r="AI269" t="str">
        <f>IF(AE269="","",IF(AE269="[FÓRMULA MANUAL]","",IFERROR(SUMPRODUCT((DATOS!$A$2:$A$20000=AE269)*(CONFIG_METADATA!$G$2:$G$20000=1)*(COUNTIF(CONFIG_ASIGNATURAS!$B$7:$B$27,DATOS!$I$2:$I$20000)&gt;0)*(DATOS!$K$2:$K$20000))/SUMPRODUCT((DATOS!$A$2:$A$20000=AE269)*(CONFIG_METADATA!$G$2:$G$20000=1)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MANUAL]","",IFERROR(AVERAGEIFS(DATOS!$K$2:$K$20000,DATOS!$A$2:$A$20000,A270,CONFIG_METADATA!$G$2:$G$20000,1,DATOS!$I$2:$I$20000,"Lenguaje Musical"),"")))</f>
        <v/>
      </c>
      <c r="C270" t="str">
        <f>IF(A270="","",IF(A270="[FÓRMULA MANUAL]","",IFERROR(AVERAGEIFS(DATOS!$K$2:$K$20000,DATOS!$A$2:$A$20000,A270,CONFIG_METADATA!$G$2:$G$20000,1,DATOS!$I$2:$I$20000,"Orquesta/Banda/Conjunto"),"")))</f>
        <v/>
      </c>
      <c r="D270" t="str">
        <f>IF(A270="","",IF(A270="[FÓRMULA MANUAL]","",IFERROR(AVERAGEIFS(DATOS!$K$2:$K$20000,DATOS!$A$2:$A$20000,A270,CONFIG_METADATA!$G$2:$G$20000,1,DATOS!$I$2:$I$20000,"Conjunto"),"")))</f>
        <v/>
      </c>
      <c r="E270" t="str">
        <f>IF(A270="","",IF(A270="[FÓRMULA MANUAL]","",IFERROR(SUMPRODUCT((DATOS!$A$2:$A$20000=A270)*(CONFIG_METADATA!$G$2:$G$20000=1)*(COUNTIF(CONFIG_ASIGNATURAS!$B$7:$B$27,DATOS!$I$2:$I$20000)&gt;0)*(DATOS!$K$2:$K$20000))/SUMPRODUCT((DATOS!$A$2:$A$20000=A270)*(CONFIG_METADATA!$G$2:$G$20000=1)*(COUNTIF(CONFIG_ASIGNATURAS!$B$7:$B$27,DATOS!$I$2:$I$20000)&gt;0)*1),"")))</f>
        <v/>
      </c>
      <c r="H270" t="str">
        <f>IF(G270="","",IF(G270="[FÓRMULA MANUAL]","",IFERROR(AVERAGEIFS(DATOS!$K$2:$K$20000,DATOS!$A$2:$A$20000,G270,CONFIG_METADATA!$G$2:$G$20000,1,DATOS!$I$2:$I$20000,"Lenguaje Musical"),"")))</f>
        <v/>
      </c>
      <c r="I270" t="str">
        <f>IF(G270="","",IF(G270="[FÓRMULA MANUAL]","",IFERROR(AVERAGEIFS(DATOS!$K$2:$K$20000,DATOS!$A$2:$A$20000,G270,CONFIG_METADATA!$G$2:$G$20000,1,DATOS!$I$2:$I$20000,"Orquesta/Banda/Conjunto"),"")))</f>
        <v/>
      </c>
      <c r="J270" t="str">
        <f>IF(G270="","",IF(G270="[FÓRMULA MANUAL]","",IFERROR(AVERAGEIFS(DATOS!$K$2:$K$20000,DATOS!$A$2:$A$20000,G270,CONFIG_METADATA!$G$2:$G$20000,1,DATOS!$I$2:$I$20000,"Conjunto"),"")))</f>
        <v/>
      </c>
      <c r="K270" t="str">
        <f>IF(G270="","",IF(G270="[FÓRMULA MANUAL]","",IFERROR(SUMPRODUCT((DATOS!$A$2:$A$20000=G270)*(CONFIG_METADATA!$G$2:$G$20000=1)*(COUNTIF(CONFIG_ASIGNATURAS!$B$7:$B$27,DATOS!$I$2:$I$20000)&gt;0)*(DATOS!$K$2:$K$20000))/SUMPRODUCT((DATOS!$A$2:$A$20000=G270)*(CONFIG_METADATA!$G$2:$G$20000=1)*(COUNTIF(CONFIG_ASIGNATURAS!$B$7:$B$27,DATOS!$I$2:$I$20000)&gt;0)*1),"")))</f>
        <v/>
      </c>
      <c r="N270" t="str">
        <f>IF(M270="","",IF(M270="[FÓRMULA MANUAL]","",IFERROR(AVERAGEIFS(DATOS!$K$2:$K$20000,DATOS!$A$2:$A$20000,M270,CONFIG_METADATA!$G$2:$G$20000,1,DATOS!$I$2:$I$20000,"Armonía"),"")))</f>
        <v/>
      </c>
      <c r="O270" t="str">
        <f>IF(M270="","",IF(M270="[FÓRMULA MANUAL]","",IFERROR(AVERAGEIFS(DATOS!$K$2:$K$20000,DATOS!$A$2:$A$20000,M270,CONFIG_METADATA!$G$2:$G$20000,1,DATOS!$I$2:$I$20000,"Orquesta/Banda/Conjunto"),"")))</f>
        <v/>
      </c>
      <c r="P270" t="str">
        <f>IF(M270="","",IF(M270="[FÓRMULA MANUAL]","",IFERROR(AVERAGEIFS(DATOS!$K$2:$K$20000,DATOS!$A$2:$A$20000,M270,CONFIG_METADATA!$G$2:$G$20000,1,DATOS!$I$2:$I$20000,"Música de Cámara"),"")))</f>
        <v/>
      </c>
      <c r="Q270" t="str">
        <f>IF(M270="","",IF(M270="[FÓRMULA MANUAL]","",IFERROR(SUMPRODUCT((DATOS!$A$2:$A$20000=M270)*(CONFIG_METADATA!$G$2:$G$20000=1)*(COUNTIF(CONFIG_ASIGNATURAS!$B$7:$B$27,DATOS!$I$2:$I$20000)&gt;0)*(DATOS!$K$2:$K$20000))/SUMPRODUCT((DATOS!$A$2:$A$20000=M270)*(CONFIG_METADATA!$G$2:$G$20000=1)*(COUNTIF(CONFIG_ASIGNATURAS!$B$7:$B$27,DATOS!$I$2:$I$20000)&gt;0)*1),"")))</f>
        <v/>
      </c>
      <c r="T270" t="str">
        <f>IF(S270="","",IF(S270="[FÓRMULA MANUAL]","",IFERROR(AVERAGEIFS(DATOS!$K$2:$K$20000,DATOS!$A$2:$A$20000,S270,CONFIG_METADATA!$G$2:$G$20000,1,DATOS!$I$2:$I$20000,"Armonía"),"")))</f>
        <v/>
      </c>
      <c r="U270" t="str">
        <f>IF(S270="","",IF(S270="[FÓRMULA MANUAL]","",IFERROR(AVERAGEIFS(DATOS!$K$2:$K$20000,DATOS!$A$2:$A$20000,S270,CONFIG_METADATA!$G$2:$G$20000,1,DATOS!$I$2:$I$20000,"Orquesta/Banda/Conjunto"),"")))</f>
        <v/>
      </c>
      <c r="V270" t="str">
        <f>IF(S270="","",IF(S270="[FÓRMULA MANUAL]","",IFERROR(AVERAGEIFS(DATOS!$K$2:$K$20000,DATOS!$A$2:$A$20000,S270,CONFIG_METADATA!$G$2:$G$20000,1,DATOS!$I$2:$I$20000,"Música de Cámara"),"")))</f>
        <v/>
      </c>
      <c r="W270" t="str">
        <f>IF(S270="","",IF(S270="[FÓRMULA MANUAL]","",IFERROR(SUMPRODUCT((DATOS!$A$2:$A$20000=S270)*(CONFIG_METADATA!$G$2:$G$20000=1)*(COUNTIF(CONFIG_ASIGNATURAS!$B$7:$B$27,DATOS!$I$2:$I$20000)&gt;0)*(DATOS!$K$2:$K$20000))/SUMPRODUCT((DATOS!$A$2:$A$20000=S270)*(CONFIG_METADATA!$G$2:$G$20000=1)*(COUNTIF(CONFIG_ASIGNATURAS!$B$7:$B$27,DATOS!$I$2:$I$20000)&gt;0)*1),"")))</f>
        <v/>
      </c>
      <c r="Z270" t="str">
        <f>IF(Y270="","",IF(Y270="[FÓRMULA MANUAL]","",IFERROR(AVERAGEIFS(DATOS!$K$2:$K$20000,DATOS!$A$2:$A$20000,Y270,CONFIG_METADATA!$G$2:$G$20000,1,DATOS!$I$2:$I$20000,"Análisis"),"")))</f>
        <v/>
      </c>
      <c r="AA270" t="str">
        <f>IF(Y270="","",IF(Y270="[FÓRMULA MANUAL]","",IFERROR(AVERAGEIFS(DATOS!$K$2:$K$20000,DATOS!$A$2:$A$20000,Y270,CONFIG_METADATA!$G$2:$G$20000,1,DATOS!$I$2:$I$20000,"Orquesta/Banda/Conjunto"),"")))</f>
        <v/>
      </c>
      <c r="AB270" t="str">
        <f>IF(Y270="","",IF(Y270="[FÓRMULA MANUAL]","",IFERROR(AVERAGEIFS(DATOS!$K$2:$K$20000,DATOS!$A$2:$A$20000,Y270,CONFIG_METADATA!$G$2:$G$20000,1,DATOS!$I$2:$I$20000,"Música de Cámara"),"")))</f>
        <v/>
      </c>
      <c r="AC270" t="str">
        <f>IF(Y270="","",IF(Y270="[FÓRMULA MANUAL]","",IFERROR(SUMPRODUCT((DATOS!$A$2:$A$20000=Y270)*(CONFIG_METADATA!$G$2:$G$20000=1)*(COUNTIF(CONFIG_ASIGNATURAS!$B$7:$B$27,DATOS!$I$2:$I$20000)&gt;0)*(DATOS!$K$2:$K$20000))/SUMPRODUCT((DATOS!$A$2:$A$20000=Y270)*(CONFIG_METADATA!$G$2:$G$20000=1)*(COUNTIF(CONFIG_ASIGNATURAS!$B$7:$B$27,DATOS!$I$2:$I$20000)&gt;0)*1),"")))</f>
        <v/>
      </c>
      <c r="AF270" t="str">
        <f>IF(AE270="","",IF(AE270="[FÓRMULA MANUAL]","",IFERROR(AVERAGEIFS(DATOS!$K$2:$K$20000,DATOS!$A$2:$A$20000,AE270,CONFIG_METADATA!$G$2:$G$20000,1,DATOS!$I$2:$I$20000,"Análisis"),"")))</f>
        <v/>
      </c>
      <c r="AG270" t="str">
        <f>IF(AE270="","",IF(AE270="[FÓRMULA MANUAL]","",IFERROR(AVERAGEIFS(DATOS!$K$2:$K$20000,DATOS!$A$2:$A$20000,AE270,CONFIG_METADATA!$G$2:$G$20000,1,DATOS!$I$2:$I$20000,"Orquesta/Banda/Conjunto"),"")))</f>
        <v/>
      </c>
      <c r="AH270" t="str">
        <f>IF(AE270="","",IF(AE270="[FÓRMULA MANUAL]","",IFERROR(AVERAGEIFS(DATOS!$K$2:$K$20000,DATOS!$A$2:$A$20000,AE270,CONFIG_METADATA!$G$2:$G$20000,1,DATOS!$I$2:$I$20000,"Música de Cámara"),"")))</f>
        <v/>
      </c>
      <c r="AI270" t="str">
        <f>IF(AE270="","",IF(AE270="[FÓRMULA MANUAL]","",IFERROR(SUMPRODUCT((DATOS!$A$2:$A$20000=AE270)*(CONFIG_METADATA!$G$2:$G$20000=1)*(COUNTIF(CONFIG_ASIGNATURAS!$B$7:$B$27,DATOS!$I$2:$I$20000)&gt;0)*(DATOS!$K$2:$K$20000))/SUMPRODUCT((DATOS!$A$2:$A$20000=AE270)*(CONFIG_METADATA!$G$2:$G$20000=1)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MANUAL]","",IFERROR(AVERAGEIFS(DATOS!$K$2:$K$20000,DATOS!$A$2:$A$20000,A271,CONFIG_METADATA!$G$2:$G$20000,1,DATOS!$I$2:$I$20000,"Lenguaje Musical"),"")))</f>
        <v/>
      </c>
      <c r="C271" t="str">
        <f>IF(A271="","",IF(A271="[FÓRMULA MANUAL]","",IFERROR(AVERAGEIFS(DATOS!$K$2:$K$20000,DATOS!$A$2:$A$20000,A271,CONFIG_METADATA!$G$2:$G$20000,1,DATOS!$I$2:$I$20000,"Orquesta/Banda/Conjunto"),"")))</f>
        <v/>
      </c>
      <c r="D271" t="str">
        <f>IF(A271="","",IF(A271="[FÓRMULA MANUAL]","",IFERROR(AVERAGEIFS(DATOS!$K$2:$K$20000,DATOS!$A$2:$A$20000,A271,CONFIG_METADATA!$G$2:$G$20000,1,DATOS!$I$2:$I$20000,"Conjunto"),"")))</f>
        <v/>
      </c>
      <c r="E271" t="str">
        <f>IF(A271="","",IF(A271="[FÓRMULA MANUAL]","",IFERROR(SUMPRODUCT((DATOS!$A$2:$A$20000=A271)*(CONFIG_METADATA!$G$2:$G$20000=1)*(COUNTIF(CONFIG_ASIGNATURAS!$B$7:$B$27,DATOS!$I$2:$I$20000)&gt;0)*(DATOS!$K$2:$K$20000))/SUMPRODUCT((DATOS!$A$2:$A$20000=A271)*(CONFIG_METADATA!$G$2:$G$20000=1)*(COUNTIF(CONFIG_ASIGNATURAS!$B$7:$B$27,DATOS!$I$2:$I$20000)&gt;0)*1),"")))</f>
        <v/>
      </c>
      <c r="H271" t="str">
        <f>IF(G271="","",IF(G271="[FÓRMULA MANUAL]","",IFERROR(AVERAGEIFS(DATOS!$K$2:$K$20000,DATOS!$A$2:$A$20000,G271,CONFIG_METADATA!$G$2:$G$20000,1,DATOS!$I$2:$I$20000,"Lenguaje Musical"),"")))</f>
        <v/>
      </c>
      <c r="I271" t="str">
        <f>IF(G271="","",IF(G271="[FÓRMULA MANUAL]","",IFERROR(AVERAGEIFS(DATOS!$K$2:$K$20000,DATOS!$A$2:$A$20000,G271,CONFIG_METADATA!$G$2:$G$20000,1,DATOS!$I$2:$I$20000,"Orquesta/Banda/Conjunto"),"")))</f>
        <v/>
      </c>
      <c r="J271" t="str">
        <f>IF(G271="","",IF(G271="[FÓRMULA MANUAL]","",IFERROR(AVERAGEIFS(DATOS!$K$2:$K$20000,DATOS!$A$2:$A$20000,G271,CONFIG_METADATA!$G$2:$G$20000,1,DATOS!$I$2:$I$20000,"Conjunto"),"")))</f>
        <v/>
      </c>
      <c r="K271" t="str">
        <f>IF(G271="","",IF(G271="[FÓRMULA MANUAL]","",IFERROR(SUMPRODUCT((DATOS!$A$2:$A$20000=G271)*(CONFIG_METADATA!$G$2:$G$20000=1)*(COUNTIF(CONFIG_ASIGNATURAS!$B$7:$B$27,DATOS!$I$2:$I$20000)&gt;0)*(DATOS!$K$2:$K$20000))/SUMPRODUCT((DATOS!$A$2:$A$20000=G271)*(CONFIG_METADATA!$G$2:$G$20000=1)*(COUNTIF(CONFIG_ASIGNATURAS!$B$7:$B$27,DATOS!$I$2:$I$20000)&gt;0)*1),"")))</f>
        <v/>
      </c>
      <c r="N271" t="str">
        <f>IF(M271="","",IF(M271="[FÓRMULA MANUAL]","",IFERROR(AVERAGEIFS(DATOS!$K$2:$K$20000,DATOS!$A$2:$A$20000,M271,CONFIG_METADATA!$G$2:$G$20000,1,DATOS!$I$2:$I$20000,"Armonía"),"")))</f>
        <v/>
      </c>
      <c r="O271" t="str">
        <f>IF(M271="","",IF(M271="[FÓRMULA MANUAL]","",IFERROR(AVERAGEIFS(DATOS!$K$2:$K$20000,DATOS!$A$2:$A$20000,M271,CONFIG_METADATA!$G$2:$G$20000,1,DATOS!$I$2:$I$20000,"Orquesta/Banda/Conjunto"),"")))</f>
        <v/>
      </c>
      <c r="P271" t="str">
        <f>IF(M271="","",IF(M271="[FÓRMULA MANUAL]","",IFERROR(AVERAGEIFS(DATOS!$K$2:$K$20000,DATOS!$A$2:$A$20000,M271,CONFIG_METADATA!$G$2:$G$20000,1,DATOS!$I$2:$I$20000,"Música de Cámara"),"")))</f>
        <v/>
      </c>
      <c r="Q271" t="str">
        <f>IF(M271="","",IF(M271="[FÓRMULA MANUAL]","",IFERROR(SUMPRODUCT((DATOS!$A$2:$A$20000=M271)*(CONFIG_METADATA!$G$2:$G$20000=1)*(COUNTIF(CONFIG_ASIGNATURAS!$B$7:$B$27,DATOS!$I$2:$I$20000)&gt;0)*(DATOS!$K$2:$K$20000))/SUMPRODUCT((DATOS!$A$2:$A$20000=M271)*(CONFIG_METADATA!$G$2:$G$20000=1)*(COUNTIF(CONFIG_ASIGNATURAS!$B$7:$B$27,DATOS!$I$2:$I$20000)&gt;0)*1),"")))</f>
        <v/>
      </c>
      <c r="T271" t="str">
        <f>IF(S271="","",IF(S271="[FÓRMULA MANUAL]","",IFERROR(AVERAGEIFS(DATOS!$K$2:$K$20000,DATOS!$A$2:$A$20000,S271,CONFIG_METADATA!$G$2:$G$20000,1,DATOS!$I$2:$I$20000,"Armonía"),"")))</f>
        <v/>
      </c>
      <c r="U271" t="str">
        <f>IF(S271="","",IF(S271="[FÓRMULA MANUAL]","",IFERROR(AVERAGEIFS(DATOS!$K$2:$K$20000,DATOS!$A$2:$A$20000,S271,CONFIG_METADATA!$G$2:$G$20000,1,DATOS!$I$2:$I$20000,"Orquesta/Banda/Conjunto"),"")))</f>
        <v/>
      </c>
      <c r="V271" t="str">
        <f>IF(S271="","",IF(S271="[FÓRMULA MANUAL]","",IFERROR(AVERAGEIFS(DATOS!$K$2:$K$20000,DATOS!$A$2:$A$20000,S271,CONFIG_METADATA!$G$2:$G$20000,1,DATOS!$I$2:$I$20000,"Música de Cámara"),"")))</f>
        <v/>
      </c>
      <c r="W271" t="str">
        <f>IF(S271="","",IF(S271="[FÓRMULA MANUAL]","",IFERROR(SUMPRODUCT((DATOS!$A$2:$A$20000=S271)*(CONFIG_METADATA!$G$2:$G$20000=1)*(COUNTIF(CONFIG_ASIGNATURAS!$B$7:$B$27,DATOS!$I$2:$I$20000)&gt;0)*(DATOS!$K$2:$K$20000))/SUMPRODUCT((DATOS!$A$2:$A$20000=S271)*(CONFIG_METADATA!$G$2:$G$20000=1)*(COUNTIF(CONFIG_ASIGNATURAS!$B$7:$B$27,DATOS!$I$2:$I$20000)&gt;0)*1),"")))</f>
        <v/>
      </c>
      <c r="Z271" t="str">
        <f>IF(Y271="","",IF(Y271="[FÓRMULA MANUAL]","",IFERROR(AVERAGEIFS(DATOS!$K$2:$K$20000,DATOS!$A$2:$A$20000,Y271,CONFIG_METADATA!$G$2:$G$20000,1,DATOS!$I$2:$I$20000,"Análisis"),"")))</f>
        <v/>
      </c>
      <c r="AA271" t="str">
        <f>IF(Y271="","",IF(Y271="[FÓRMULA MANUAL]","",IFERROR(AVERAGEIFS(DATOS!$K$2:$K$20000,DATOS!$A$2:$A$20000,Y271,CONFIG_METADATA!$G$2:$G$20000,1,DATOS!$I$2:$I$20000,"Orquesta/Banda/Conjunto"),"")))</f>
        <v/>
      </c>
      <c r="AB271" t="str">
        <f>IF(Y271="","",IF(Y271="[FÓRMULA MANUAL]","",IFERROR(AVERAGEIFS(DATOS!$K$2:$K$20000,DATOS!$A$2:$A$20000,Y271,CONFIG_METADATA!$G$2:$G$20000,1,DATOS!$I$2:$I$20000,"Música de Cámara"),"")))</f>
        <v/>
      </c>
      <c r="AC271" t="str">
        <f>IF(Y271="","",IF(Y271="[FÓRMULA MANUAL]","",IFERROR(SUMPRODUCT((DATOS!$A$2:$A$20000=Y271)*(CONFIG_METADATA!$G$2:$G$20000=1)*(COUNTIF(CONFIG_ASIGNATURAS!$B$7:$B$27,DATOS!$I$2:$I$20000)&gt;0)*(DATOS!$K$2:$K$20000))/SUMPRODUCT((DATOS!$A$2:$A$20000=Y271)*(CONFIG_METADATA!$G$2:$G$20000=1)*(COUNTIF(CONFIG_ASIGNATURAS!$B$7:$B$27,DATOS!$I$2:$I$20000)&gt;0)*1),"")))</f>
        <v/>
      </c>
      <c r="AF271" t="str">
        <f>IF(AE271="","",IF(AE271="[FÓRMULA MANUAL]","",IFERROR(AVERAGEIFS(DATOS!$K$2:$K$20000,DATOS!$A$2:$A$20000,AE271,CONFIG_METADATA!$G$2:$G$20000,1,DATOS!$I$2:$I$20000,"Análisis"),"")))</f>
        <v/>
      </c>
      <c r="AG271" t="str">
        <f>IF(AE271="","",IF(AE271="[FÓRMULA MANUAL]","",IFERROR(AVERAGEIFS(DATOS!$K$2:$K$20000,DATOS!$A$2:$A$20000,AE271,CONFIG_METADATA!$G$2:$G$20000,1,DATOS!$I$2:$I$20000,"Orquesta/Banda/Conjunto"),"")))</f>
        <v/>
      </c>
      <c r="AH271" t="str">
        <f>IF(AE271="","",IF(AE271="[FÓRMULA MANUAL]","",IFERROR(AVERAGEIFS(DATOS!$K$2:$K$20000,DATOS!$A$2:$A$20000,AE271,CONFIG_METADATA!$G$2:$G$20000,1,DATOS!$I$2:$I$20000,"Música de Cámara"),"")))</f>
        <v/>
      </c>
      <c r="AI271" t="str">
        <f>IF(AE271="","",IF(AE271="[FÓRMULA MANUAL]","",IFERROR(SUMPRODUCT((DATOS!$A$2:$A$20000=AE271)*(CONFIG_METADATA!$G$2:$G$20000=1)*(COUNTIF(CONFIG_ASIGNATURAS!$B$7:$B$27,DATOS!$I$2:$I$20000)&gt;0)*(DATOS!$K$2:$K$20000))/SUMPRODUCT((DATOS!$A$2:$A$20000=AE271)*(CONFIG_METADATA!$G$2:$G$20000=1)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MANUAL]","",IFERROR(AVERAGEIFS(DATOS!$K$2:$K$20000,DATOS!$A$2:$A$20000,A272,CONFIG_METADATA!$G$2:$G$20000,1,DATOS!$I$2:$I$20000,"Lenguaje Musical"),"")))</f>
        <v/>
      </c>
      <c r="C272" t="str">
        <f>IF(A272="","",IF(A272="[FÓRMULA MANUAL]","",IFERROR(AVERAGEIFS(DATOS!$K$2:$K$20000,DATOS!$A$2:$A$20000,A272,CONFIG_METADATA!$G$2:$G$20000,1,DATOS!$I$2:$I$20000,"Orquesta/Banda/Conjunto"),"")))</f>
        <v/>
      </c>
      <c r="D272" t="str">
        <f>IF(A272="","",IF(A272="[FÓRMULA MANUAL]","",IFERROR(AVERAGEIFS(DATOS!$K$2:$K$20000,DATOS!$A$2:$A$20000,A272,CONFIG_METADATA!$G$2:$G$20000,1,DATOS!$I$2:$I$20000,"Conjunto"),"")))</f>
        <v/>
      </c>
      <c r="E272" t="str">
        <f>IF(A272="","",IF(A272="[FÓRMULA MANUAL]","",IFERROR(SUMPRODUCT((DATOS!$A$2:$A$20000=A272)*(CONFIG_METADATA!$G$2:$G$20000=1)*(COUNTIF(CONFIG_ASIGNATURAS!$B$7:$B$27,DATOS!$I$2:$I$20000)&gt;0)*(DATOS!$K$2:$K$20000))/SUMPRODUCT((DATOS!$A$2:$A$20000=A272)*(CONFIG_METADATA!$G$2:$G$20000=1)*(COUNTIF(CONFIG_ASIGNATURAS!$B$7:$B$27,DATOS!$I$2:$I$20000)&gt;0)*1),"")))</f>
        <v/>
      </c>
      <c r="H272" t="str">
        <f>IF(G272="","",IF(G272="[FÓRMULA MANUAL]","",IFERROR(AVERAGEIFS(DATOS!$K$2:$K$20000,DATOS!$A$2:$A$20000,G272,CONFIG_METADATA!$G$2:$G$20000,1,DATOS!$I$2:$I$20000,"Lenguaje Musical"),"")))</f>
        <v/>
      </c>
      <c r="I272" t="str">
        <f>IF(G272="","",IF(G272="[FÓRMULA MANUAL]","",IFERROR(AVERAGEIFS(DATOS!$K$2:$K$20000,DATOS!$A$2:$A$20000,G272,CONFIG_METADATA!$G$2:$G$20000,1,DATOS!$I$2:$I$20000,"Orquesta/Banda/Conjunto"),"")))</f>
        <v/>
      </c>
      <c r="J272" t="str">
        <f>IF(G272="","",IF(G272="[FÓRMULA MANUAL]","",IFERROR(AVERAGEIFS(DATOS!$K$2:$K$20000,DATOS!$A$2:$A$20000,G272,CONFIG_METADATA!$G$2:$G$20000,1,DATOS!$I$2:$I$20000,"Conjunto"),"")))</f>
        <v/>
      </c>
      <c r="K272" t="str">
        <f>IF(G272="","",IF(G272="[FÓRMULA MANUAL]","",IFERROR(SUMPRODUCT((DATOS!$A$2:$A$20000=G272)*(CONFIG_METADATA!$G$2:$G$20000=1)*(COUNTIF(CONFIG_ASIGNATURAS!$B$7:$B$27,DATOS!$I$2:$I$20000)&gt;0)*(DATOS!$K$2:$K$20000))/SUMPRODUCT((DATOS!$A$2:$A$20000=G272)*(CONFIG_METADATA!$G$2:$G$20000=1)*(COUNTIF(CONFIG_ASIGNATURAS!$B$7:$B$27,DATOS!$I$2:$I$20000)&gt;0)*1),"")))</f>
        <v/>
      </c>
      <c r="N272" t="str">
        <f>IF(M272="","",IF(M272="[FÓRMULA MANUAL]","",IFERROR(AVERAGEIFS(DATOS!$K$2:$K$20000,DATOS!$A$2:$A$20000,M272,CONFIG_METADATA!$G$2:$G$20000,1,DATOS!$I$2:$I$20000,"Armonía"),"")))</f>
        <v/>
      </c>
      <c r="O272" t="str">
        <f>IF(M272="","",IF(M272="[FÓRMULA MANUAL]","",IFERROR(AVERAGEIFS(DATOS!$K$2:$K$20000,DATOS!$A$2:$A$20000,M272,CONFIG_METADATA!$G$2:$G$20000,1,DATOS!$I$2:$I$20000,"Orquesta/Banda/Conjunto"),"")))</f>
        <v/>
      </c>
      <c r="P272" t="str">
        <f>IF(M272="","",IF(M272="[FÓRMULA MANUAL]","",IFERROR(AVERAGEIFS(DATOS!$K$2:$K$20000,DATOS!$A$2:$A$20000,M272,CONFIG_METADATA!$G$2:$G$20000,1,DATOS!$I$2:$I$20000,"Música de Cámara"),"")))</f>
        <v/>
      </c>
      <c r="Q272" t="str">
        <f>IF(M272="","",IF(M272="[FÓRMULA MANUAL]","",IFERROR(SUMPRODUCT((DATOS!$A$2:$A$20000=M272)*(CONFIG_METADATA!$G$2:$G$20000=1)*(COUNTIF(CONFIG_ASIGNATURAS!$B$7:$B$27,DATOS!$I$2:$I$20000)&gt;0)*(DATOS!$K$2:$K$20000))/SUMPRODUCT((DATOS!$A$2:$A$20000=M272)*(CONFIG_METADATA!$G$2:$G$20000=1)*(COUNTIF(CONFIG_ASIGNATURAS!$B$7:$B$27,DATOS!$I$2:$I$20000)&gt;0)*1),"")))</f>
        <v/>
      </c>
      <c r="T272" t="str">
        <f>IF(S272="","",IF(S272="[FÓRMULA MANUAL]","",IFERROR(AVERAGEIFS(DATOS!$K$2:$K$20000,DATOS!$A$2:$A$20000,S272,CONFIG_METADATA!$G$2:$G$20000,1,DATOS!$I$2:$I$20000,"Armonía"),"")))</f>
        <v/>
      </c>
      <c r="U272" t="str">
        <f>IF(S272="","",IF(S272="[FÓRMULA MANUAL]","",IFERROR(AVERAGEIFS(DATOS!$K$2:$K$20000,DATOS!$A$2:$A$20000,S272,CONFIG_METADATA!$G$2:$G$20000,1,DATOS!$I$2:$I$20000,"Orquesta/Banda/Conjunto"),"")))</f>
        <v/>
      </c>
      <c r="V272" t="str">
        <f>IF(S272="","",IF(S272="[FÓRMULA MANUAL]","",IFERROR(AVERAGEIFS(DATOS!$K$2:$K$20000,DATOS!$A$2:$A$20000,S272,CONFIG_METADATA!$G$2:$G$20000,1,DATOS!$I$2:$I$20000,"Música de Cámara"),"")))</f>
        <v/>
      </c>
      <c r="W272" t="str">
        <f>IF(S272="","",IF(S272="[FÓRMULA MANUAL]","",IFERROR(SUMPRODUCT((DATOS!$A$2:$A$20000=S272)*(CONFIG_METADATA!$G$2:$G$20000=1)*(COUNTIF(CONFIG_ASIGNATURAS!$B$7:$B$27,DATOS!$I$2:$I$20000)&gt;0)*(DATOS!$K$2:$K$20000))/SUMPRODUCT((DATOS!$A$2:$A$20000=S272)*(CONFIG_METADATA!$G$2:$G$20000=1)*(COUNTIF(CONFIG_ASIGNATURAS!$B$7:$B$27,DATOS!$I$2:$I$20000)&gt;0)*1),"")))</f>
        <v/>
      </c>
      <c r="Z272" t="str">
        <f>IF(Y272="","",IF(Y272="[FÓRMULA MANUAL]","",IFERROR(AVERAGEIFS(DATOS!$K$2:$K$20000,DATOS!$A$2:$A$20000,Y272,CONFIG_METADATA!$G$2:$G$20000,1,DATOS!$I$2:$I$20000,"Análisis"),"")))</f>
        <v/>
      </c>
      <c r="AA272" t="str">
        <f>IF(Y272="","",IF(Y272="[FÓRMULA MANUAL]","",IFERROR(AVERAGEIFS(DATOS!$K$2:$K$20000,DATOS!$A$2:$A$20000,Y272,CONFIG_METADATA!$G$2:$G$20000,1,DATOS!$I$2:$I$20000,"Orquesta/Banda/Conjunto"),"")))</f>
        <v/>
      </c>
      <c r="AB272" t="str">
        <f>IF(Y272="","",IF(Y272="[FÓRMULA MANUAL]","",IFERROR(AVERAGEIFS(DATOS!$K$2:$K$20000,DATOS!$A$2:$A$20000,Y272,CONFIG_METADATA!$G$2:$G$20000,1,DATOS!$I$2:$I$20000,"Música de Cámara"),"")))</f>
        <v/>
      </c>
      <c r="AC272" t="str">
        <f>IF(Y272="","",IF(Y272="[FÓRMULA MANUAL]","",IFERROR(SUMPRODUCT((DATOS!$A$2:$A$20000=Y272)*(CONFIG_METADATA!$G$2:$G$20000=1)*(COUNTIF(CONFIG_ASIGNATURAS!$B$7:$B$27,DATOS!$I$2:$I$20000)&gt;0)*(DATOS!$K$2:$K$20000))/SUMPRODUCT((DATOS!$A$2:$A$20000=Y272)*(CONFIG_METADATA!$G$2:$G$20000=1)*(COUNTIF(CONFIG_ASIGNATURAS!$B$7:$B$27,DATOS!$I$2:$I$20000)&gt;0)*1),"")))</f>
        <v/>
      </c>
      <c r="AF272" t="str">
        <f>IF(AE272="","",IF(AE272="[FÓRMULA MANUAL]","",IFERROR(AVERAGEIFS(DATOS!$K$2:$K$20000,DATOS!$A$2:$A$20000,AE272,CONFIG_METADATA!$G$2:$G$20000,1,DATOS!$I$2:$I$20000,"Análisis"),"")))</f>
        <v/>
      </c>
      <c r="AG272" t="str">
        <f>IF(AE272="","",IF(AE272="[FÓRMULA MANUAL]","",IFERROR(AVERAGEIFS(DATOS!$K$2:$K$20000,DATOS!$A$2:$A$20000,AE272,CONFIG_METADATA!$G$2:$G$20000,1,DATOS!$I$2:$I$20000,"Orquesta/Banda/Conjunto"),"")))</f>
        <v/>
      </c>
      <c r="AH272" t="str">
        <f>IF(AE272="","",IF(AE272="[FÓRMULA MANUAL]","",IFERROR(AVERAGEIFS(DATOS!$K$2:$K$20000,DATOS!$A$2:$A$20000,AE272,CONFIG_METADATA!$G$2:$G$20000,1,DATOS!$I$2:$I$20000,"Música de Cámara"),"")))</f>
        <v/>
      </c>
      <c r="AI272" t="str">
        <f>IF(AE272="","",IF(AE272="[FÓRMULA MANUAL]","",IFERROR(SUMPRODUCT((DATOS!$A$2:$A$20000=AE272)*(CONFIG_METADATA!$G$2:$G$20000=1)*(COUNTIF(CONFIG_ASIGNATURAS!$B$7:$B$27,DATOS!$I$2:$I$20000)&gt;0)*(DATOS!$K$2:$K$20000))/SUMPRODUCT((DATOS!$A$2:$A$20000=AE272)*(CONFIG_METADATA!$G$2:$G$20000=1)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MANUAL]","",IFERROR(AVERAGEIFS(DATOS!$K$2:$K$20000,DATOS!$A$2:$A$20000,A273,CONFIG_METADATA!$G$2:$G$20000,1,DATOS!$I$2:$I$20000,"Lenguaje Musical"),"")))</f>
        <v/>
      </c>
      <c r="C273" t="str">
        <f>IF(A273="","",IF(A273="[FÓRMULA MANUAL]","",IFERROR(AVERAGEIFS(DATOS!$K$2:$K$20000,DATOS!$A$2:$A$20000,A273,CONFIG_METADATA!$G$2:$G$20000,1,DATOS!$I$2:$I$20000,"Orquesta/Banda/Conjunto"),"")))</f>
        <v/>
      </c>
      <c r="D273" t="str">
        <f>IF(A273="","",IF(A273="[FÓRMULA MANUAL]","",IFERROR(AVERAGEIFS(DATOS!$K$2:$K$20000,DATOS!$A$2:$A$20000,A273,CONFIG_METADATA!$G$2:$G$20000,1,DATOS!$I$2:$I$20000,"Conjunto"),"")))</f>
        <v/>
      </c>
      <c r="E273" t="str">
        <f>IF(A273="","",IF(A273="[FÓRMULA MANUAL]","",IFERROR(SUMPRODUCT((DATOS!$A$2:$A$20000=A273)*(CONFIG_METADATA!$G$2:$G$20000=1)*(COUNTIF(CONFIG_ASIGNATURAS!$B$7:$B$27,DATOS!$I$2:$I$20000)&gt;0)*(DATOS!$K$2:$K$20000))/SUMPRODUCT((DATOS!$A$2:$A$20000=A273)*(CONFIG_METADATA!$G$2:$G$20000=1)*(COUNTIF(CONFIG_ASIGNATURAS!$B$7:$B$27,DATOS!$I$2:$I$20000)&gt;0)*1),"")))</f>
        <v/>
      </c>
      <c r="H273" t="str">
        <f>IF(G273="","",IF(G273="[FÓRMULA MANUAL]","",IFERROR(AVERAGEIFS(DATOS!$K$2:$K$20000,DATOS!$A$2:$A$20000,G273,CONFIG_METADATA!$G$2:$G$20000,1,DATOS!$I$2:$I$20000,"Lenguaje Musical"),"")))</f>
        <v/>
      </c>
      <c r="I273" t="str">
        <f>IF(G273="","",IF(G273="[FÓRMULA MANUAL]","",IFERROR(AVERAGEIFS(DATOS!$K$2:$K$20000,DATOS!$A$2:$A$20000,G273,CONFIG_METADATA!$G$2:$G$20000,1,DATOS!$I$2:$I$20000,"Orquesta/Banda/Conjunto"),"")))</f>
        <v/>
      </c>
      <c r="J273" t="str">
        <f>IF(G273="","",IF(G273="[FÓRMULA MANUAL]","",IFERROR(AVERAGEIFS(DATOS!$K$2:$K$20000,DATOS!$A$2:$A$20000,G273,CONFIG_METADATA!$G$2:$G$20000,1,DATOS!$I$2:$I$20000,"Conjunto"),"")))</f>
        <v/>
      </c>
      <c r="K273" t="str">
        <f>IF(G273="","",IF(G273="[FÓRMULA MANUAL]","",IFERROR(SUMPRODUCT((DATOS!$A$2:$A$20000=G273)*(CONFIG_METADATA!$G$2:$G$20000=1)*(COUNTIF(CONFIG_ASIGNATURAS!$B$7:$B$27,DATOS!$I$2:$I$20000)&gt;0)*(DATOS!$K$2:$K$20000))/SUMPRODUCT((DATOS!$A$2:$A$20000=G273)*(CONFIG_METADATA!$G$2:$G$20000=1)*(COUNTIF(CONFIG_ASIGNATURAS!$B$7:$B$27,DATOS!$I$2:$I$20000)&gt;0)*1),"")))</f>
        <v/>
      </c>
      <c r="N273" t="str">
        <f>IF(M273="","",IF(M273="[FÓRMULA MANUAL]","",IFERROR(AVERAGEIFS(DATOS!$K$2:$K$20000,DATOS!$A$2:$A$20000,M273,CONFIG_METADATA!$G$2:$G$20000,1,DATOS!$I$2:$I$20000,"Armonía"),"")))</f>
        <v/>
      </c>
      <c r="O273" t="str">
        <f>IF(M273="","",IF(M273="[FÓRMULA MANUAL]","",IFERROR(AVERAGEIFS(DATOS!$K$2:$K$20000,DATOS!$A$2:$A$20000,M273,CONFIG_METADATA!$G$2:$G$20000,1,DATOS!$I$2:$I$20000,"Orquesta/Banda/Conjunto"),"")))</f>
        <v/>
      </c>
      <c r="P273" t="str">
        <f>IF(M273="","",IF(M273="[FÓRMULA MANUAL]","",IFERROR(AVERAGEIFS(DATOS!$K$2:$K$20000,DATOS!$A$2:$A$20000,M273,CONFIG_METADATA!$G$2:$G$20000,1,DATOS!$I$2:$I$20000,"Música de Cámara"),"")))</f>
        <v/>
      </c>
      <c r="Q273" t="str">
        <f>IF(M273="","",IF(M273="[FÓRMULA MANUAL]","",IFERROR(SUMPRODUCT((DATOS!$A$2:$A$20000=M273)*(CONFIG_METADATA!$G$2:$G$20000=1)*(COUNTIF(CONFIG_ASIGNATURAS!$B$7:$B$27,DATOS!$I$2:$I$20000)&gt;0)*(DATOS!$K$2:$K$20000))/SUMPRODUCT((DATOS!$A$2:$A$20000=M273)*(CONFIG_METADATA!$G$2:$G$20000=1)*(COUNTIF(CONFIG_ASIGNATURAS!$B$7:$B$27,DATOS!$I$2:$I$20000)&gt;0)*1),"")))</f>
        <v/>
      </c>
      <c r="T273" t="str">
        <f>IF(S273="","",IF(S273="[FÓRMULA MANUAL]","",IFERROR(AVERAGEIFS(DATOS!$K$2:$K$20000,DATOS!$A$2:$A$20000,S273,CONFIG_METADATA!$G$2:$G$20000,1,DATOS!$I$2:$I$20000,"Armonía"),"")))</f>
        <v/>
      </c>
      <c r="U273" t="str">
        <f>IF(S273="","",IF(S273="[FÓRMULA MANUAL]","",IFERROR(AVERAGEIFS(DATOS!$K$2:$K$20000,DATOS!$A$2:$A$20000,S273,CONFIG_METADATA!$G$2:$G$20000,1,DATOS!$I$2:$I$20000,"Orquesta/Banda/Conjunto"),"")))</f>
        <v/>
      </c>
      <c r="V273" t="str">
        <f>IF(S273="","",IF(S273="[FÓRMULA MANUAL]","",IFERROR(AVERAGEIFS(DATOS!$K$2:$K$20000,DATOS!$A$2:$A$20000,S273,CONFIG_METADATA!$G$2:$G$20000,1,DATOS!$I$2:$I$20000,"Música de Cámara"),"")))</f>
        <v/>
      </c>
      <c r="W273" t="str">
        <f>IF(S273="","",IF(S273="[FÓRMULA MANUAL]","",IFERROR(SUMPRODUCT((DATOS!$A$2:$A$20000=S273)*(CONFIG_METADATA!$G$2:$G$20000=1)*(COUNTIF(CONFIG_ASIGNATURAS!$B$7:$B$27,DATOS!$I$2:$I$20000)&gt;0)*(DATOS!$K$2:$K$20000))/SUMPRODUCT((DATOS!$A$2:$A$20000=S273)*(CONFIG_METADATA!$G$2:$G$20000=1)*(COUNTIF(CONFIG_ASIGNATURAS!$B$7:$B$27,DATOS!$I$2:$I$20000)&gt;0)*1),"")))</f>
        <v/>
      </c>
      <c r="Z273" t="str">
        <f>IF(Y273="","",IF(Y273="[FÓRMULA MANUAL]","",IFERROR(AVERAGEIFS(DATOS!$K$2:$K$20000,DATOS!$A$2:$A$20000,Y273,CONFIG_METADATA!$G$2:$G$20000,1,DATOS!$I$2:$I$20000,"Análisis"),"")))</f>
        <v/>
      </c>
      <c r="AA273" t="str">
        <f>IF(Y273="","",IF(Y273="[FÓRMULA MANUAL]","",IFERROR(AVERAGEIFS(DATOS!$K$2:$K$20000,DATOS!$A$2:$A$20000,Y273,CONFIG_METADATA!$G$2:$G$20000,1,DATOS!$I$2:$I$20000,"Orquesta/Banda/Conjunto"),"")))</f>
        <v/>
      </c>
      <c r="AB273" t="str">
        <f>IF(Y273="","",IF(Y273="[FÓRMULA MANUAL]","",IFERROR(AVERAGEIFS(DATOS!$K$2:$K$20000,DATOS!$A$2:$A$20000,Y273,CONFIG_METADATA!$G$2:$G$20000,1,DATOS!$I$2:$I$20000,"Música de Cámara"),"")))</f>
        <v/>
      </c>
      <c r="AC273" t="str">
        <f>IF(Y273="","",IF(Y273="[FÓRMULA MANUAL]","",IFERROR(SUMPRODUCT((DATOS!$A$2:$A$20000=Y273)*(CONFIG_METADATA!$G$2:$G$20000=1)*(COUNTIF(CONFIG_ASIGNATURAS!$B$7:$B$27,DATOS!$I$2:$I$20000)&gt;0)*(DATOS!$K$2:$K$20000))/SUMPRODUCT((DATOS!$A$2:$A$20000=Y273)*(CONFIG_METADATA!$G$2:$G$20000=1)*(COUNTIF(CONFIG_ASIGNATURAS!$B$7:$B$27,DATOS!$I$2:$I$20000)&gt;0)*1),"")))</f>
        <v/>
      </c>
      <c r="AF273" t="str">
        <f>IF(AE273="","",IF(AE273="[FÓRMULA MANUAL]","",IFERROR(AVERAGEIFS(DATOS!$K$2:$K$20000,DATOS!$A$2:$A$20000,AE273,CONFIG_METADATA!$G$2:$G$20000,1,DATOS!$I$2:$I$20000,"Análisis"),"")))</f>
        <v/>
      </c>
      <c r="AG273" t="str">
        <f>IF(AE273="","",IF(AE273="[FÓRMULA MANUAL]","",IFERROR(AVERAGEIFS(DATOS!$K$2:$K$20000,DATOS!$A$2:$A$20000,AE273,CONFIG_METADATA!$G$2:$G$20000,1,DATOS!$I$2:$I$20000,"Orquesta/Banda/Conjunto"),"")))</f>
        <v/>
      </c>
      <c r="AH273" t="str">
        <f>IF(AE273="","",IF(AE273="[FÓRMULA MANUAL]","",IFERROR(AVERAGEIFS(DATOS!$K$2:$K$20000,DATOS!$A$2:$A$20000,AE273,CONFIG_METADATA!$G$2:$G$20000,1,DATOS!$I$2:$I$20000,"Música de Cámara"),"")))</f>
        <v/>
      </c>
      <c r="AI273" t="str">
        <f>IF(AE273="","",IF(AE273="[FÓRMULA MANUAL]","",IFERROR(SUMPRODUCT((DATOS!$A$2:$A$20000=AE273)*(CONFIG_METADATA!$G$2:$G$20000=1)*(COUNTIF(CONFIG_ASIGNATURAS!$B$7:$B$27,DATOS!$I$2:$I$20000)&gt;0)*(DATOS!$K$2:$K$20000))/SUMPRODUCT((DATOS!$A$2:$A$20000=AE273)*(CONFIG_METADATA!$G$2:$G$20000=1)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MANUAL]","",IFERROR(AVERAGEIFS(DATOS!$K$2:$K$20000,DATOS!$A$2:$A$20000,A274,CONFIG_METADATA!$G$2:$G$20000,1,DATOS!$I$2:$I$20000,"Lenguaje Musical"),"")))</f>
        <v/>
      </c>
      <c r="C274" t="str">
        <f>IF(A274="","",IF(A274="[FÓRMULA MANUAL]","",IFERROR(AVERAGEIFS(DATOS!$K$2:$K$20000,DATOS!$A$2:$A$20000,A274,CONFIG_METADATA!$G$2:$G$20000,1,DATOS!$I$2:$I$20000,"Orquesta/Banda/Conjunto"),"")))</f>
        <v/>
      </c>
      <c r="D274" t="str">
        <f>IF(A274="","",IF(A274="[FÓRMULA MANUAL]","",IFERROR(AVERAGEIFS(DATOS!$K$2:$K$20000,DATOS!$A$2:$A$20000,A274,CONFIG_METADATA!$G$2:$G$20000,1,DATOS!$I$2:$I$20000,"Conjunto"),"")))</f>
        <v/>
      </c>
      <c r="E274" t="str">
        <f>IF(A274="","",IF(A274="[FÓRMULA MANUAL]","",IFERROR(SUMPRODUCT((DATOS!$A$2:$A$20000=A274)*(CONFIG_METADATA!$G$2:$G$20000=1)*(COUNTIF(CONFIG_ASIGNATURAS!$B$7:$B$27,DATOS!$I$2:$I$20000)&gt;0)*(DATOS!$K$2:$K$20000))/SUMPRODUCT((DATOS!$A$2:$A$20000=A274)*(CONFIG_METADATA!$G$2:$G$20000=1)*(COUNTIF(CONFIG_ASIGNATURAS!$B$7:$B$27,DATOS!$I$2:$I$20000)&gt;0)*1),"")))</f>
        <v/>
      </c>
      <c r="H274" t="str">
        <f>IF(G274="","",IF(G274="[FÓRMULA MANUAL]","",IFERROR(AVERAGEIFS(DATOS!$K$2:$K$20000,DATOS!$A$2:$A$20000,G274,CONFIG_METADATA!$G$2:$G$20000,1,DATOS!$I$2:$I$20000,"Lenguaje Musical"),"")))</f>
        <v/>
      </c>
      <c r="I274" t="str">
        <f>IF(G274="","",IF(G274="[FÓRMULA MANUAL]","",IFERROR(AVERAGEIFS(DATOS!$K$2:$K$20000,DATOS!$A$2:$A$20000,G274,CONFIG_METADATA!$G$2:$G$20000,1,DATOS!$I$2:$I$20000,"Orquesta/Banda/Conjunto"),"")))</f>
        <v/>
      </c>
      <c r="J274" t="str">
        <f>IF(G274="","",IF(G274="[FÓRMULA MANUAL]","",IFERROR(AVERAGEIFS(DATOS!$K$2:$K$20000,DATOS!$A$2:$A$20000,G274,CONFIG_METADATA!$G$2:$G$20000,1,DATOS!$I$2:$I$20000,"Conjunto"),"")))</f>
        <v/>
      </c>
      <c r="K274" t="str">
        <f>IF(G274="","",IF(G274="[FÓRMULA MANUAL]","",IFERROR(SUMPRODUCT((DATOS!$A$2:$A$20000=G274)*(CONFIG_METADATA!$G$2:$G$20000=1)*(COUNTIF(CONFIG_ASIGNATURAS!$B$7:$B$27,DATOS!$I$2:$I$20000)&gt;0)*(DATOS!$K$2:$K$20000))/SUMPRODUCT((DATOS!$A$2:$A$20000=G274)*(CONFIG_METADATA!$G$2:$G$20000=1)*(COUNTIF(CONFIG_ASIGNATURAS!$B$7:$B$27,DATOS!$I$2:$I$20000)&gt;0)*1),"")))</f>
        <v/>
      </c>
      <c r="N274" t="str">
        <f>IF(M274="","",IF(M274="[FÓRMULA MANUAL]","",IFERROR(AVERAGEIFS(DATOS!$K$2:$K$20000,DATOS!$A$2:$A$20000,M274,CONFIG_METADATA!$G$2:$G$20000,1,DATOS!$I$2:$I$20000,"Armonía"),"")))</f>
        <v/>
      </c>
      <c r="O274" t="str">
        <f>IF(M274="","",IF(M274="[FÓRMULA MANUAL]","",IFERROR(AVERAGEIFS(DATOS!$K$2:$K$20000,DATOS!$A$2:$A$20000,M274,CONFIG_METADATA!$G$2:$G$20000,1,DATOS!$I$2:$I$20000,"Orquesta/Banda/Conjunto"),"")))</f>
        <v/>
      </c>
      <c r="P274" t="str">
        <f>IF(M274="","",IF(M274="[FÓRMULA MANUAL]","",IFERROR(AVERAGEIFS(DATOS!$K$2:$K$20000,DATOS!$A$2:$A$20000,M274,CONFIG_METADATA!$G$2:$G$20000,1,DATOS!$I$2:$I$20000,"Música de Cámara"),"")))</f>
        <v/>
      </c>
      <c r="Q274" t="str">
        <f>IF(M274="","",IF(M274="[FÓRMULA MANUAL]","",IFERROR(SUMPRODUCT((DATOS!$A$2:$A$20000=M274)*(CONFIG_METADATA!$G$2:$G$20000=1)*(COUNTIF(CONFIG_ASIGNATURAS!$B$7:$B$27,DATOS!$I$2:$I$20000)&gt;0)*(DATOS!$K$2:$K$20000))/SUMPRODUCT((DATOS!$A$2:$A$20000=M274)*(CONFIG_METADATA!$G$2:$G$20000=1)*(COUNTIF(CONFIG_ASIGNATURAS!$B$7:$B$27,DATOS!$I$2:$I$20000)&gt;0)*1),"")))</f>
        <v/>
      </c>
      <c r="T274" t="str">
        <f>IF(S274="","",IF(S274="[FÓRMULA MANUAL]","",IFERROR(AVERAGEIFS(DATOS!$K$2:$K$20000,DATOS!$A$2:$A$20000,S274,CONFIG_METADATA!$G$2:$G$20000,1,DATOS!$I$2:$I$20000,"Armonía"),"")))</f>
        <v/>
      </c>
      <c r="U274" t="str">
        <f>IF(S274="","",IF(S274="[FÓRMULA MANUAL]","",IFERROR(AVERAGEIFS(DATOS!$K$2:$K$20000,DATOS!$A$2:$A$20000,S274,CONFIG_METADATA!$G$2:$G$20000,1,DATOS!$I$2:$I$20000,"Orquesta/Banda/Conjunto"),"")))</f>
        <v/>
      </c>
      <c r="V274" t="str">
        <f>IF(S274="","",IF(S274="[FÓRMULA MANUAL]","",IFERROR(AVERAGEIFS(DATOS!$K$2:$K$20000,DATOS!$A$2:$A$20000,S274,CONFIG_METADATA!$G$2:$G$20000,1,DATOS!$I$2:$I$20000,"Música de Cámara"),"")))</f>
        <v/>
      </c>
      <c r="W274" t="str">
        <f>IF(S274="","",IF(S274="[FÓRMULA MANUAL]","",IFERROR(SUMPRODUCT((DATOS!$A$2:$A$20000=S274)*(CONFIG_METADATA!$G$2:$G$20000=1)*(COUNTIF(CONFIG_ASIGNATURAS!$B$7:$B$27,DATOS!$I$2:$I$20000)&gt;0)*(DATOS!$K$2:$K$20000))/SUMPRODUCT((DATOS!$A$2:$A$20000=S274)*(CONFIG_METADATA!$G$2:$G$20000=1)*(COUNTIF(CONFIG_ASIGNATURAS!$B$7:$B$27,DATOS!$I$2:$I$20000)&gt;0)*1),"")))</f>
        <v/>
      </c>
      <c r="Z274" t="str">
        <f>IF(Y274="","",IF(Y274="[FÓRMULA MANUAL]","",IFERROR(AVERAGEIFS(DATOS!$K$2:$K$20000,DATOS!$A$2:$A$20000,Y274,CONFIG_METADATA!$G$2:$G$20000,1,DATOS!$I$2:$I$20000,"Análisis"),"")))</f>
        <v/>
      </c>
      <c r="AA274" t="str">
        <f>IF(Y274="","",IF(Y274="[FÓRMULA MANUAL]","",IFERROR(AVERAGEIFS(DATOS!$K$2:$K$20000,DATOS!$A$2:$A$20000,Y274,CONFIG_METADATA!$G$2:$G$20000,1,DATOS!$I$2:$I$20000,"Orquesta/Banda/Conjunto"),"")))</f>
        <v/>
      </c>
      <c r="AB274" t="str">
        <f>IF(Y274="","",IF(Y274="[FÓRMULA MANUAL]","",IFERROR(AVERAGEIFS(DATOS!$K$2:$K$20000,DATOS!$A$2:$A$20000,Y274,CONFIG_METADATA!$G$2:$G$20000,1,DATOS!$I$2:$I$20000,"Música de Cámara"),"")))</f>
        <v/>
      </c>
      <c r="AC274" t="str">
        <f>IF(Y274="","",IF(Y274="[FÓRMULA MANUAL]","",IFERROR(SUMPRODUCT((DATOS!$A$2:$A$20000=Y274)*(CONFIG_METADATA!$G$2:$G$20000=1)*(COUNTIF(CONFIG_ASIGNATURAS!$B$7:$B$27,DATOS!$I$2:$I$20000)&gt;0)*(DATOS!$K$2:$K$20000))/SUMPRODUCT((DATOS!$A$2:$A$20000=Y274)*(CONFIG_METADATA!$G$2:$G$20000=1)*(COUNTIF(CONFIG_ASIGNATURAS!$B$7:$B$27,DATOS!$I$2:$I$20000)&gt;0)*1),"")))</f>
        <v/>
      </c>
      <c r="AF274" t="str">
        <f>IF(AE274="","",IF(AE274="[FÓRMULA MANUAL]","",IFERROR(AVERAGEIFS(DATOS!$K$2:$K$20000,DATOS!$A$2:$A$20000,AE274,CONFIG_METADATA!$G$2:$G$20000,1,DATOS!$I$2:$I$20000,"Análisis"),"")))</f>
        <v/>
      </c>
      <c r="AG274" t="str">
        <f>IF(AE274="","",IF(AE274="[FÓRMULA MANUAL]","",IFERROR(AVERAGEIFS(DATOS!$K$2:$K$20000,DATOS!$A$2:$A$20000,AE274,CONFIG_METADATA!$G$2:$G$20000,1,DATOS!$I$2:$I$20000,"Orquesta/Banda/Conjunto"),"")))</f>
        <v/>
      </c>
      <c r="AH274" t="str">
        <f>IF(AE274="","",IF(AE274="[FÓRMULA MANUAL]","",IFERROR(AVERAGEIFS(DATOS!$K$2:$K$20000,DATOS!$A$2:$A$20000,AE274,CONFIG_METADATA!$G$2:$G$20000,1,DATOS!$I$2:$I$20000,"Música de Cámara"),"")))</f>
        <v/>
      </c>
      <c r="AI274" t="str">
        <f>IF(AE274="","",IF(AE274="[FÓRMULA MANUAL]","",IFERROR(SUMPRODUCT((DATOS!$A$2:$A$20000=AE274)*(CONFIG_METADATA!$G$2:$G$20000=1)*(COUNTIF(CONFIG_ASIGNATURAS!$B$7:$B$27,DATOS!$I$2:$I$20000)&gt;0)*(DATOS!$K$2:$K$20000))/SUMPRODUCT((DATOS!$A$2:$A$20000=AE274)*(CONFIG_METADATA!$G$2:$G$20000=1)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MANUAL]","",IFERROR(AVERAGEIFS(DATOS!$K$2:$K$20000,DATOS!$A$2:$A$20000,A275,CONFIG_METADATA!$G$2:$G$20000,1,DATOS!$I$2:$I$20000,"Lenguaje Musical"),"")))</f>
        <v/>
      </c>
      <c r="C275" t="str">
        <f>IF(A275="","",IF(A275="[FÓRMULA MANUAL]","",IFERROR(AVERAGEIFS(DATOS!$K$2:$K$20000,DATOS!$A$2:$A$20000,A275,CONFIG_METADATA!$G$2:$G$20000,1,DATOS!$I$2:$I$20000,"Orquesta/Banda/Conjunto"),"")))</f>
        <v/>
      </c>
      <c r="D275" t="str">
        <f>IF(A275="","",IF(A275="[FÓRMULA MANUAL]","",IFERROR(AVERAGEIFS(DATOS!$K$2:$K$20000,DATOS!$A$2:$A$20000,A275,CONFIG_METADATA!$G$2:$G$20000,1,DATOS!$I$2:$I$20000,"Conjunto"),"")))</f>
        <v/>
      </c>
      <c r="E275" t="str">
        <f>IF(A275="","",IF(A275="[FÓRMULA MANUAL]","",IFERROR(SUMPRODUCT((DATOS!$A$2:$A$20000=A275)*(CONFIG_METADATA!$G$2:$G$20000=1)*(COUNTIF(CONFIG_ASIGNATURAS!$B$7:$B$27,DATOS!$I$2:$I$20000)&gt;0)*(DATOS!$K$2:$K$20000))/SUMPRODUCT((DATOS!$A$2:$A$20000=A275)*(CONFIG_METADATA!$G$2:$G$20000=1)*(COUNTIF(CONFIG_ASIGNATURAS!$B$7:$B$27,DATOS!$I$2:$I$20000)&gt;0)*1),"")))</f>
        <v/>
      </c>
      <c r="H275" t="str">
        <f>IF(G275="","",IF(G275="[FÓRMULA MANUAL]","",IFERROR(AVERAGEIFS(DATOS!$K$2:$K$20000,DATOS!$A$2:$A$20000,G275,CONFIG_METADATA!$G$2:$G$20000,1,DATOS!$I$2:$I$20000,"Lenguaje Musical"),"")))</f>
        <v/>
      </c>
      <c r="I275" t="str">
        <f>IF(G275="","",IF(G275="[FÓRMULA MANUAL]","",IFERROR(AVERAGEIFS(DATOS!$K$2:$K$20000,DATOS!$A$2:$A$20000,G275,CONFIG_METADATA!$G$2:$G$20000,1,DATOS!$I$2:$I$20000,"Orquesta/Banda/Conjunto"),"")))</f>
        <v/>
      </c>
      <c r="J275" t="str">
        <f>IF(G275="","",IF(G275="[FÓRMULA MANUAL]","",IFERROR(AVERAGEIFS(DATOS!$K$2:$K$20000,DATOS!$A$2:$A$20000,G275,CONFIG_METADATA!$G$2:$G$20000,1,DATOS!$I$2:$I$20000,"Conjunto"),"")))</f>
        <v/>
      </c>
      <c r="K275" t="str">
        <f>IF(G275="","",IF(G275="[FÓRMULA MANUAL]","",IFERROR(SUMPRODUCT((DATOS!$A$2:$A$20000=G275)*(CONFIG_METADATA!$G$2:$G$20000=1)*(COUNTIF(CONFIG_ASIGNATURAS!$B$7:$B$27,DATOS!$I$2:$I$20000)&gt;0)*(DATOS!$K$2:$K$20000))/SUMPRODUCT((DATOS!$A$2:$A$20000=G275)*(CONFIG_METADATA!$G$2:$G$20000=1)*(COUNTIF(CONFIG_ASIGNATURAS!$B$7:$B$27,DATOS!$I$2:$I$20000)&gt;0)*1),"")))</f>
        <v/>
      </c>
      <c r="N275" t="str">
        <f>IF(M275="","",IF(M275="[FÓRMULA MANUAL]","",IFERROR(AVERAGEIFS(DATOS!$K$2:$K$20000,DATOS!$A$2:$A$20000,M275,CONFIG_METADATA!$G$2:$G$20000,1,DATOS!$I$2:$I$20000,"Armonía"),"")))</f>
        <v/>
      </c>
      <c r="O275" t="str">
        <f>IF(M275="","",IF(M275="[FÓRMULA MANUAL]","",IFERROR(AVERAGEIFS(DATOS!$K$2:$K$20000,DATOS!$A$2:$A$20000,M275,CONFIG_METADATA!$G$2:$G$20000,1,DATOS!$I$2:$I$20000,"Orquesta/Banda/Conjunto"),"")))</f>
        <v/>
      </c>
      <c r="P275" t="str">
        <f>IF(M275="","",IF(M275="[FÓRMULA MANUAL]","",IFERROR(AVERAGEIFS(DATOS!$K$2:$K$20000,DATOS!$A$2:$A$20000,M275,CONFIG_METADATA!$G$2:$G$20000,1,DATOS!$I$2:$I$20000,"Música de Cámara"),"")))</f>
        <v/>
      </c>
      <c r="Q275" t="str">
        <f>IF(M275="","",IF(M275="[FÓRMULA MANUAL]","",IFERROR(SUMPRODUCT((DATOS!$A$2:$A$20000=M275)*(CONFIG_METADATA!$G$2:$G$20000=1)*(COUNTIF(CONFIG_ASIGNATURAS!$B$7:$B$27,DATOS!$I$2:$I$20000)&gt;0)*(DATOS!$K$2:$K$20000))/SUMPRODUCT((DATOS!$A$2:$A$20000=M275)*(CONFIG_METADATA!$G$2:$G$20000=1)*(COUNTIF(CONFIG_ASIGNATURAS!$B$7:$B$27,DATOS!$I$2:$I$20000)&gt;0)*1),"")))</f>
        <v/>
      </c>
      <c r="T275" t="str">
        <f>IF(S275="","",IF(S275="[FÓRMULA MANUAL]","",IFERROR(AVERAGEIFS(DATOS!$K$2:$K$20000,DATOS!$A$2:$A$20000,S275,CONFIG_METADATA!$G$2:$G$20000,1,DATOS!$I$2:$I$20000,"Armonía"),"")))</f>
        <v/>
      </c>
      <c r="U275" t="str">
        <f>IF(S275="","",IF(S275="[FÓRMULA MANUAL]","",IFERROR(AVERAGEIFS(DATOS!$K$2:$K$20000,DATOS!$A$2:$A$20000,S275,CONFIG_METADATA!$G$2:$G$20000,1,DATOS!$I$2:$I$20000,"Orquesta/Banda/Conjunto"),"")))</f>
        <v/>
      </c>
      <c r="V275" t="str">
        <f>IF(S275="","",IF(S275="[FÓRMULA MANUAL]","",IFERROR(AVERAGEIFS(DATOS!$K$2:$K$20000,DATOS!$A$2:$A$20000,S275,CONFIG_METADATA!$G$2:$G$20000,1,DATOS!$I$2:$I$20000,"Música de Cámara"),"")))</f>
        <v/>
      </c>
      <c r="W275" t="str">
        <f>IF(S275="","",IF(S275="[FÓRMULA MANUAL]","",IFERROR(SUMPRODUCT((DATOS!$A$2:$A$20000=S275)*(CONFIG_METADATA!$G$2:$G$20000=1)*(COUNTIF(CONFIG_ASIGNATURAS!$B$7:$B$27,DATOS!$I$2:$I$20000)&gt;0)*(DATOS!$K$2:$K$20000))/SUMPRODUCT((DATOS!$A$2:$A$20000=S275)*(CONFIG_METADATA!$G$2:$G$20000=1)*(COUNTIF(CONFIG_ASIGNATURAS!$B$7:$B$27,DATOS!$I$2:$I$20000)&gt;0)*1),"")))</f>
        <v/>
      </c>
      <c r="Z275" t="str">
        <f>IF(Y275="","",IF(Y275="[FÓRMULA MANUAL]","",IFERROR(AVERAGEIFS(DATOS!$K$2:$K$20000,DATOS!$A$2:$A$20000,Y275,CONFIG_METADATA!$G$2:$G$20000,1,DATOS!$I$2:$I$20000,"Análisis"),"")))</f>
        <v/>
      </c>
      <c r="AA275" t="str">
        <f>IF(Y275="","",IF(Y275="[FÓRMULA MANUAL]","",IFERROR(AVERAGEIFS(DATOS!$K$2:$K$20000,DATOS!$A$2:$A$20000,Y275,CONFIG_METADATA!$G$2:$G$20000,1,DATOS!$I$2:$I$20000,"Orquesta/Banda/Conjunto"),"")))</f>
        <v/>
      </c>
      <c r="AB275" t="str">
        <f>IF(Y275="","",IF(Y275="[FÓRMULA MANUAL]","",IFERROR(AVERAGEIFS(DATOS!$K$2:$K$20000,DATOS!$A$2:$A$20000,Y275,CONFIG_METADATA!$G$2:$G$20000,1,DATOS!$I$2:$I$20000,"Música de Cámara"),"")))</f>
        <v/>
      </c>
      <c r="AC275" t="str">
        <f>IF(Y275="","",IF(Y275="[FÓRMULA MANUAL]","",IFERROR(SUMPRODUCT((DATOS!$A$2:$A$20000=Y275)*(CONFIG_METADATA!$G$2:$G$20000=1)*(COUNTIF(CONFIG_ASIGNATURAS!$B$7:$B$27,DATOS!$I$2:$I$20000)&gt;0)*(DATOS!$K$2:$K$20000))/SUMPRODUCT((DATOS!$A$2:$A$20000=Y275)*(CONFIG_METADATA!$G$2:$G$20000=1)*(COUNTIF(CONFIG_ASIGNATURAS!$B$7:$B$27,DATOS!$I$2:$I$20000)&gt;0)*1),"")))</f>
        <v/>
      </c>
      <c r="AF275" t="str">
        <f>IF(AE275="","",IF(AE275="[FÓRMULA MANUAL]","",IFERROR(AVERAGEIFS(DATOS!$K$2:$K$20000,DATOS!$A$2:$A$20000,AE275,CONFIG_METADATA!$G$2:$G$20000,1,DATOS!$I$2:$I$20000,"Análisis"),"")))</f>
        <v/>
      </c>
      <c r="AG275" t="str">
        <f>IF(AE275="","",IF(AE275="[FÓRMULA MANUAL]","",IFERROR(AVERAGEIFS(DATOS!$K$2:$K$20000,DATOS!$A$2:$A$20000,AE275,CONFIG_METADATA!$G$2:$G$20000,1,DATOS!$I$2:$I$20000,"Orquesta/Banda/Conjunto"),"")))</f>
        <v/>
      </c>
      <c r="AH275" t="str">
        <f>IF(AE275="","",IF(AE275="[FÓRMULA MANUAL]","",IFERROR(AVERAGEIFS(DATOS!$K$2:$K$20000,DATOS!$A$2:$A$20000,AE275,CONFIG_METADATA!$G$2:$G$20000,1,DATOS!$I$2:$I$20000,"Música de Cámara"),"")))</f>
        <v/>
      </c>
      <c r="AI275" t="str">
        <f>IF(AE275="","",IF(AE275="[FÓRMULA MANUAL]","",IFERROR(SUMPRODUCT((DATOS!$A$2:$A$20000=AE275)*(CONFIG_METADATA!$G$2:$G$20000=1)*(COUNTIF(CONFIG_ASIGNATURAS!$B$7:$B$27,DATOS!$I$2:$I$20000)&gt;0)*(DATOS!$K$2:$K$20000))/SUMPRODUCT((DATOS!$A$2:$A$20000=AE275)*(CONFIG_METADATA!$G$2:$G$20000=1)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MANUAL]","",IFERROR(AVERAGEIFS(DATOS!$K$2:$K$20000,DATOS!$A$2:$A$20000,A276,CONFIG_METADATA!$G$2:$G$20000,1,DATOS!$I$2:$I$20000,"Lenguaje Musical"),"")))</f>
        <v/>
      </c>
      <c r="C276" t="str">
        <f>IF(A276="","",IF(A276="[FÓRMULA MANUAL]","",IFERROR(AVERAGEIFS(DATOS!$K$2:$K$20000,DATOS!$A$2:$A$20000,A276,CONFIG_METADATA!$G$2:$G$20000,1,DATOS!$I$2:$I$20000,"Orquesta/Banda/Conjunto"),"")))</f>
        <v/>
      </c>
      <c r="D276" t="str">
        <f>IF(A276="","",IF(A276="[FÓRMULA MANUAL]","",IFERROR(AVERAGEIFS(DATOS!$K$2:$K$20000,DATOS!$A$2:$A$20000,A276,CONFIG_METADATA!$G$2:$G$20000,1,DATOS!$I$2:$I$20000,"Conjunto"),"")))</f>
        <v/>
      </c>
      <c r="E276" t="str">
        <f>IF(A276="","",IF(A276="[FÓRMULA MANUAL]","",IFERROR(SUMPRODUCT((DATOS!$A$2:$A$20000=A276)*(CONFIG_METADATA!$G$2:$G$20000=1)*(COUNTIF(CONFIG_ASIGNATURAS!$B$7:$B$27,DATOS!$I$2:$I$20000)&gt;0)*(DATOS!$K$2:$K$20000))/SUMPRODUCT((DATOS!$A$2:$A$20000=A276)*(CONFIG_METADATA!$G$2:$G$20000=1)*(COUNTIF(CONFIG_ASIGNATURAS!$B$7:$B$27,DATOS!$I$2:$I$20000)&gt;0)*1),"")))</f>
        <v/>
      </c>
      <c r="H276" t="str">
        <f>IF(G276="","",IF(G276="[FÓRMULA MANUAL]","",IFERROR(AVERAGEIFS(DATOS!$K$2:$K$20000,DATOS!$A$2:$A$20000,G276,CONFIG_METADATA!$G$2:$G$20000,1,DATOS!$I$2:$I$20000,"Lenguaje Musical"),"")))</f>
        <v/>
      </c>
      <c r="I276" t="str">
        <f>IF(G276="","",IF(G276="[FÓRMULA MANUAL]","",IFERROR(AVERAGEIFS(DATOS!$K$2:$K$20000,DATOS!$A$2:$A$20000,G276,CONFIG_METADATA!$G$2:$G$20000,1,DATOS!$I$2:$I$20000,"Orquesta/Banda/Conjunto"),"")))</f>
        <v/>
      </c>
      <c r="J276" t="str">
        <f>IF(G276="","",IF(G276="[FÓRMULA MANUAL]","",IFERROR(AVERAGEIFS(DATOS!$K$2:$K$20000,DATOS!$A$2:$A$20000,G276,CONFIG_METADATA!$G$2:$G$20000,1,DATOS!$I$2:$I$20000,"Conjunto"),"")))</f>
        <v/>
      </c>
      <c r="K276" t="str">
        <f>IF(G276="","",IF(G276="[FÓRMULA MANUAL]","",IFERROR(SUMPRODUCT((DATOS!$A$2:$A$20000=G276)*(CONFIG_METADATA!$G$2:$G$20000=1)*(COUNTIF(CONFIG_ASIGNATURAS!$B$7:$B$27,DATOS!$I$2:$I$20000)&gt;0)*(DATOS!$K$2:$K$20000))/SUMPRODUCT((DATOS!$A$2:$A$20000=G276)*(CONFIG_METADATA!$G$2:$G$20000=1)*(COUNTIF(CONFIG_ASIGNATURAS!$B$7:$B$27,DATOS!$I$2:$I$20000)&gt;0)*1),"")))</f>
        <v/>
      </c>
      <c r="N276" t="str">
        <f>IF(M276="","",IF(M276="[FÓRMULA MANUAL]","",IFERROR(AVERAGEIFS(DATOS!$K$2:$K$20000,DATOS!$A$2:$A$20000,M276,CONFIG_METADATA!$G$2:$G$20000,1,DATOS!$I$2:$I$20000,"Armonía"),"")))</f>
        <v/>
      </c>
      <c r="O276" t="str">
        <f>IF(M276="","",IF(M276="[FÓRMULA MANUAL]","",IFERROR(AVERAGEIFS(DATOS!$K$2:$K$20000,DATOS!$A$2:$A$20000,M276,CONFIG_METADATA!$G$2:$G$20000,1,DATOS!$I$2:$I$20000,"Orquesta/Banda/Conjunto"),"")))</f>
        <v/>
      </c>
      <c r="P276" t="str">
        <f>IF(M276="","",IF(M276="[FÓRMULA MANUAL]","",IFERROR(AVERAGEIFS(DATOS!$K$2:$K$20000,DATOS!$A$2:$A$20000,M276,CONFIG_METADATA!$G$2:$G$20000,1,DATOS!$I$2:$I$20000,"Música de Cámara"),"")))</f>
        <v/>
      </c>
      <c r="Q276" t="str">
        <f>IF(M276="","",IF(M276="[FÓRMULA MANUAL]","",IFERROR(SUMPRODUCT((DATOS!$A$2:$A$20000=M276)*(CONFIG_METADATA!$G$2:$G$20000=1)*(COUNTIF(CONFIG_ASIGNATURAS!$B$7:$B$27,DATOS!$I$2:$I$20000)&gt;0)*(DATOS!$K$2:$K$20000))/SUMPRODUCT((DATOS!$A$2:$A$20000=M276)*(CONFIG_METADATA!$G$2:$G$20000=1)*(COUNTIF(CONFIG_ASIGNATURAS!$B$7:$B$27,DATOS!$I$2:$I$20000)&gt;0)*1),"")))</f>
        <v/>
      </c>
      <c r="T276" t="str">
        <f>IF(S276="","",IF(S276="[FÓRMULA MANUAL]","",IFERROR(AVERAGEIFS(DATOS!$K$2:$K$20000,DATOS!$A$2:$A$20000,S276,CONFIG_METADATA!$G$2:$G$20000,1,DATOS!$I$2:$I$20000,"Armonía"),"")))</f>
        <v/>
      </c>
      <c r="U276" t="str">
        <f>IF(S276="","",IF(S276="[FÓRMULA MANUAL]","",IFERROR(AVERAGEIFS(DATOS!$K$2:$K$20000,DATOS!$A$2:$A$20000,S276,CONFIG_METADATA!$G$2:$G$20000,1,DATOS!$I$2:$I$20000,"Orquesta/Banda/Conjunto"),"")))</f>
        <v/>
      </c>
      <c r="V276" t="str">
        <f>IF(S276="","",IF(S276="[FÓRMULA MANUAL]","",IFERROR(AVERAGEIFS(DATOS!$K$2:$K$20000,DATOS!$A$2:$A$20000,S276,CONFIG_METADATA!$G$2:$G$20000,1,DATOS!$I$2:$I$20000,"Música de Cámara"),"")))</f>
        <v/>
      </c>
      <c r="W276" t="str">
        <f>IF(S276="","",IF(S276="[FÓRMULA MANUAL]","",IFERROR(SUMPRODUCT((DATOS!$A$2:$A$20000=S276)*(CONFIG_METADATA!$G$2:$G$20000=1)*(COUNTIF(CONFIG_ASIGNATURAS!$B$7:$B$27,DATOS!$I$2:$I$20000)&gt;0)*(DATOS!$K$2:$K$20000))/SUMPRODUCT((DATOS!$A$2:$A$20000=S276)*(CONFIG_METADATA!$G$2:$G$20000=1)*(COUNTIF(CONFIG_ASIGNATURAS!$B$7:$B$27,DATOS!$I$2:$I$20000)&gt;0)*1),"")))</f>
        <v/>
      </c>
      <c r="Z276" t="str">
        <f>IF(Y276="","",IF(Y276="[FÓRMULA MANUAL]","",IFERROR(AVERAGEIFS(DATOS!$K$2:$K$20000,DATOS!$A$2:$A$20000,Y276,CONFIG_METADATA!$G$2:$G$20000,1,DATOS!$I$2:$I$20000,"Análisis"),"")))</f>
        <v/>
      </c>
      <c r="AA276" t="str">
        <f>IF(Y276="","",IF(Y276="[FÓRMULA MANUAL]","",IFERROR(AVERAGEIFS(DATOS!$K$2:$K$20000,DATOS!$A$2:$A$20000,Y276,CONFIG_METADATA!$G$2:$G$20000,1,DATOS!$I$2:$I$20000,"Orquesta/Banda/Conjunto"),"")))</f>
        <v/>
      </c>
      <c r="AB276" t="str">
        <f>IF(Y276="","",IF(Y276="[FÓRMULA MANUAL]","",IFERROR(AVERAGEIFS(DATOS!$K$2:$K$20000,DATOS!$A$2:$A$20000,Y276,CONFIG_METADATA!$G$2:$G$20000,1,DATOS!$I$2:$I$20000,"Música de Cámara"),"")))</f>
        <v/>
      </c>
      <c r="AC276" t="str">
        <f>IF(Y276="","",IF(Y276="[FÓRMULA MANUAL]","",IFERROR(SUMPRODUCT((DATOS!$A$2:$A$20000=Y276)*(CONFIG_METADATA!$G$2:$G$20000=1)*(COUNTIF(CONFIG_ASIGNATURAS!$B$7:$B$27,DATOS!$I$2:$I$20000)&gt;0)*(DATOS!$K$2:$K$20000))/SUMPRODUCT((DATOS!$A$2:$A$20000=Y276)*(CONFIG_METADATA!$G$2:$G$20000=1)*(COUNTIF(CONFIG_ASIGNATURAS!$B$7:$B$27,DATOS!$I$2:$I$20000)&gt;0)*1),"")))</f>
        <v/>
      </c>
      <c r="AF276" t="str">
        <f>IF(AE276="","",IF(AE276="[FÓRMULA MANUAL]","",IFERROR(AVERAGEIFS(DATOS!$K$2:$K$20000,DATOS!$A$2:$A$20000,AE276,CONFIG_METADATA!$G$2:$G$20000,1,DATOS!$I$2:$I$20000,"Análisis"),"")))</f>
        <v/>
      </c>
      <c r="AG276" t="str">
        <f>IF(AE276="","",IF(AE276="[FÓRMULA MANUAL]","",IFERROR(AVERAGEIFS(DATOS!$K$2:$K$20000,DATOS!$A$2:$A$20000,AE276,CONFIG_METADATA!$G$2:$G$20000,1,DATOS!$I$2:$I$20000,"Orquesta/Banda/Conjunto"),"")))</f>
        <v/>
      </c>
      <c r="AH276" t="str">
        <f>IF(AE276="","",IF(AE276="[FÓRMULA MANUAL]","",IFERROR(AVERAGEIFS(DATOS!$K$2:$K$20000,DATOS!$A$2:$A$20000,AE276,CONFIG_METADATA!$G$2:$G$20000,1,DATOS!$I$2:$I$20000,"Música de Cámara"),"")))</f>
        <v/>
      </c>
      <c r="AI276" t="str">
        <f>IF(AE276="","",IF(AE276="[FÓRMULA MANUAL]","",IFERROR(SUMPRODUCT((DATOS!$A$2:$A$20000=AE276)*(CONFIG_METADATA!$G$2:$G$20000=1)*(COUNTIF(CONFIG_ASIGNATURAS!$B$7:$B$27,DATOS!$I$2:$I$20000)&gt;0)*(DATOS!$K$2:$K$20000))/SUMPRODUCT((DATOS!$A$2:$A$20000=AE276)*(CONFIG_METADATA!$G$2:$G$20000=1)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MANUAL]","",IFERROR(AVERAGEIFS(DATOS!$K$2:$K$20000,DATOS!$A$2:$A$20000,A277,CONFIG_METADATA!$G$2:$G$20000,1,DATOS!$I$2:$I$20000,"Lenguaje Musical"),"")))</f>
        <v/>
      </c>
      <c r="C277" t="str">
        <f>IF(A277="","",IF(A277="[FÓRMULA MANUAL]","",IFERROR(AVERAGEIFS(DATOS!$K$2:$K$20000,DATOS!$A$2:$A$20000,A277,CONFIG_METADATA!$G$2:$G$20000,1,DATOS!$I$2:$I$20000,"Orquesta/Banda/Conjunto"),"")))</f>
        <v/>
      </c>
      <c r="D277" t="str">
        <f>IF(A277="","",IF(A277="[FÓRMULA MANUAL]","",IFERROR(AVERAGEIFS(DATOS!$K$2:$K$20000,DATOS!$A$2:$A$20000,A277,CONFIG_METADATA!$G$2:$G$20000,1,DATOS!$I$2:$I$20000,"Conjunto"),"")))</f>
        <v/>
      </c>
      <c r="E277" t="str">
        <f>IF(A277="","",IF(A277="[FÓRMULA MANUAL]","",IFERROR(SUMPRODUCT((DATOS!$A$2:$A$20000=A277)*(CONFIG_METADATA!$G$2:$G$20000=1)*(COUNTIF(CONFIG_ASIGNATURAS!$B$7:$B$27,DATOS!$I$2:$I$20000)&gt;0)*(DATOS!$K$2:$K$20000))/SUMPRODUCT((DATOS!$A$2:$A$20000=A277)*(CONFIG_METADATA!$G$2:$G$20000=1)*(COUNTIF(CONFIG_ASIGNATURAS!$B$7:$B$27,DATOS!$I$2:$I$20000)&gt;0)*1),"")))</f>
        <v/>
      </c>
      <c r="H277" t="str">
        <f>IF(G277="","",IF(G277="[FÓRMULA MANUAL]","",IFERROR(AVERAGEIFS(DATOS!$K$2:$K$20000,DATOS!$A$2:$A$20000,G277,CONFIG_METADATA!$G$2:$G$20000,1,DATOS!$I$2:$I$20000,"Lenguaje Musical"),"")))</f>
        <v/>
      </c>
      <c r="I277" t="str">
        <f>IF(G277="","",IF(G277="[FÓRMULA MANUAL]","",IFERROR(AVERAGEIFS(DATOS!$K$2:$K$20000,DATOS!$A$2:$A$20000,G277,CONFIG_METADATA!$G$2:$G$20000,1,DATOS!$I$2:$I$20000,"Orquesta/Banda/Conjunto"),"")))</f>
        <v/>
      </c>
      <c r="J277" t="str">
        <f>IF(G277="","",IF(G277="[FÓRMULA MANUAL]","",IFERROR(AVERAGEIFS(DATOS!$K$2:$K$20000,DATOS!$A$2:$A$20000,G277,CONFIG_METADATA!$G$2:$G$20000,1,DATOS!$I$2:$I$20000,"Conjunto"),"")))</f>
        <v/>
      </c>
      <c r="K277" t="str">
        <f>IF(G277="","",IF(G277="[FÓRMULA MANUAL]","",IFERROR(SUMPRODUCT((DATOS!$A$2:$A$20000=G277)*(CONFIG_METADATA!$G$2:$G$20000=1)*(COUNTIF(CONFIG_ASIGNATURAS!$B$7:$B$27,DATOS!$I$2:$I$20000)&gt;0)*(DATOS!$K$2:$K$20000))/SUMPRODUCT((DATOS!$A$2:$A$20000=G277)*(CONFIG_METADATA!$G$2:$G$20000=1)*(COUNTIF(CONFIG_ASIGNATURAS!$B$7:$B$27,DATOS!$I$2:$I$20000)&gt;0)*1),"")))</f>
        <v/>
      </c>
      <c r="N277" t="str">
        <f>IF(M277="","",IF(M277="[FÓRMULA MANUAL]","",IFERROR(AVERAGEIFS(DATOS!$K$2:$K$20000,DATOS!$A$2:$A$20000,M277,CONFIG_METADATA!$G$2:$G$20000,1,DATOS!$I$2:$I$20000,"Armonía"),"")))</f>
        <v/>
      </c>
      <c r="O277" t="str">
        <f>IF(M277="","",IF(M277="[FÓRMULA MANUAL]","",IFERROR(AVERAGEIFS(DATOS!$K$2:$K$20000,DATOS!$A$2:$A$20000,M277,CONFIG_METADATA!$G$2:$G$20000,1,DATOS!$I$2:$I$20000,"Orquesta/Banda/Conjunto"),"")))</f>
        <v/>
      </c>
      <c r="P277" t="str">
        <f>IF(M277="","",IF(M277="[FÓRMULA MANUAL]","",IFERROR(AVERAGEIFS(DATOS!$K$2:$K$20000,DATOS!$A$2:$A$20000,M277,CONFIG_METADATA!$G$2:$G$20000,1,DATOS!$I$2:$I$20000,"Música de Cámara"),"")))</f>
        <v/>
      </c>
      <c r="Q277" t="str">
        <f>IF(M277="","",IF(M277="[FÓRMULA MANUAL]","",IFERROR(SUMPRODUCT((DATOS!$A$2:$A$20000=M277)*(CONFIG_METADATA!$G$2:$G$20000=1)*(COUNTIF(CONFIG_ASIGNATURAS!$B$7:$B$27,DATOS!$I$2:$I$20000)&gt;0)*(DATOS!$K$2:$K$20000))/SUMPRODUCT((DATOS!$A$2:$A$20000=M277)*(CONFIG_METADATA!$G$2:$G$20000=1)*(COUNTIF(CONFIG_ASIGNATURAS!$B$7:$B$27,DATOS!$I$2:$I$20000)&gt;0)*1),"")))</f>
        <v/>
      </c>
      <c r="T277" t="str">
        <f>IF(S277="","",IF(S277="[FÓRMULA MANUAL]","",IFERROR(AVERAGEIFS(DATOS!$K$2:$K$20000,DATOS!$A$2:$A$20000,S277,CONFIG_METADATA!$G$2:$G$20000,1,DATOS!$I$2:$I$20000,"Armonía"),"")))</f>
        <v/>
      </c>
      <c r="U277" t="str">
        <f>IF(S277="","",IF(S277="[FÓRMULA MANUAL]","",IFERROR(AVERAGEIFS(DATOS!$K$2:$K$20000,DATOS!$A$2:$A$20000,S277,CONFIG_METADATA!$G$2:$G$20000,1,DATOS!$I$2:$I$20000,"Orquesta/Banda/Conjunto"),"")))</f>
        <v/>
      </c>
      <c r="V277" t="str">
        <f>IF(S277="","",IF(S277="[FÓRMULA MANUAL]","",IFERROR(AVERAGEIFS(DATOS!$K$2:$K$20000,DATOS!$A$2:$A$20000,S277,CONFIG_METADATA!$G$2:$G$20000,1,DATOS!$I$2:$I$20000,"Música de Cámara"),"")))</f>
        <v/>
      </c>
      <c r="W277" t="str">
        <f>IF(S277="","",IF(S277="[FÓRMULA MANUAL]","",IFERROR(SUMPRODUCT((DATOS!$A$2:$A$20000=S277)*(CONFIG_METADATA!$G$2:$G$20000=1)*(COUNTIF(CONFIG_ASIGNATURAS!$B$7:$B$27,DATOS!$I$2:$I$20000)&gt;0)*(DATOS!$K$2:$K$20000))/SUMPRODUCT((DATOS!$A$2:$A$20000=S277)*(CONFIG_METADATA!$G$2:$G$20000=1)*(COUNTIF(CONFIG_ASIGNATURAS!$B$7:$B$27,DATOS!$I$2:$I$20000)&gt;0)*1),"")))</f>
        <v/>
      </c>
      <c r="Z277" t="str">
        <f>IF(Y277="","",IF(Y277="[FÓRMULA MANUAL]","",IFERROR(AVERAGEIFS(DATOS!$K$2:$K$20000,DATOS!$A$2:$A$20000,Y277,CONFIG_METADATA!$G$2:$G$20000,1,DATOS!$I$2:$I$20000,"Análisis"),"")))</f>
        <v/>
      </c>
      <c r="AA277" t="str">
        <f>IF(Y277="","",IF(Y277="[FÓRMULA MANUAL]","",IFERROR(AVERAGEIFS(DATOS!$K$2:$K$20000,DATOS!$A$2:$A$20000,Y277,CONFIG_METADATA!$G$2:$G$20000,1,DATOS!$I$2:$I$20000,"Orquesta/Banda/Conjunto"),"")))</f>
        <v/>
      </c>
      <c r="AB277" t="str">
        <f>IF(Y277="","",IF(Y277="[FÓRMULA MANUAL]","",IFERROR(AVERAGEIFS(DATOS!$K$2:$K$20000,DATOS!$A$2:$A$20000,Y277,CONFIG_METADATA!$G$2:$G$20000,1,DATOS!$I$2:$I$20000,"Música de Cámara"),"")))</f>
        <v/>
      </c>
      <c r="AC277" t="str">
        <f>IF(Y277="","",IF(Y277="[FÓRMULA MANUAL]","",IFERROR(SUMPRODUCT((DATOS!$A$2:$A$20000=Y277)*(CONFIG_METADATA!$G$2:$G$20000=1)*(COUNTIF(CONFIG_ASIGNATURAS!$B$7:$B$27,DATOS!$I$2:$I$20000)&gt;0)*(DATOS!$K$2:$K$20000))/SUMPRODUCT((DATOS!$A$2:$A$20000=Y277)*(CONFIG_METADATA!$G$2:$G$20000=1)*(COUNTIF(CONFIG_ASIGNATURAS!$B$7:$B$27,DATOS!$I$2:$I$20000)&gt;0)*1),"")))</f>
        <v/>
      </c>
      <c r="AF277" t="str">
        <f>IF(AE277="","",IF(AE277="[FÓRMULA MANUAL]","",IFERROR(AVERAGEIFS(DATOS!$K$2:$K$20000,DATOS!$A$2:$A$20000,AE277,CONFIG_METADATA!$G$2:$G$20000,1,DATOS!$I$2:$I$20000,"Análisis"),"")))</f>
        <v/>
      </c>
      <c r="AG277" t="str">
        <f>IF(AE277="","",IF(AE277="[FÓRMULA MANUAL]","",IFERROR(AVERAGEIFS(DATOS!$K$2:$K$20000,DATOS!$A$2:$A$20000,AE277,CONFIG_METADATA!$G$2:$G$20000,1,DATOS!$I$2:$I$20000,"Orquesta/Banda/Conjunto"),"")))</f>
        <v/>
      </c>
      <c r="AH277" t="str">
        <f>IF(AE277="","",IF(AE277="[FÓRMULA MANUAL]","",IFERROR(AVERAGEIFS(DATOS!$K$2:$K$20000,DATOS!$A$2:$A$20000,AE277,CONFIG_METADATA!$G$2:$G$20000,1,DATOS!$I$2:$I$20000,"Música de Cámara"),"")))</f>
        <v/>
      </c>
      <c r="AI277" t="str">
        <f>IF(AE277="","",IF(AE277="[FÓRMULA MANUAL]","",IFERROR(SUMPRODUCT((DATOS!$A$2:$A$20000=AE277)*(CONFIG_METADATA!$G$2:$G$20000=1)*(COUNTIF(CONFIG_ASIGNATURAS!$B$7:$B$27,DATOS!$I$2:$I$20000)&gt;0)*(DATOS!$K$2:$K$20000))/SUMPRODUCT((DATOS!$A$2:$A$20000=AE277)*(CONFIG_METADATA!$G$2:$G$20000=1)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MANUAL]","",IFERROR(AVERAGEIFS(DATOS!$K$2:$K$20000,DATOS!$A$2:$A$20000,A278,CONFIG_METADATA!$G$2:$G$20000,1,DATOS!$I$2:$I$20000,"Lenguaje Musical"),"")))</f>
        <v/>
      </c>
      <c r="C278" t="str">
        <f>IF(A278="","",IF(A278="[FÓRMULA MANUAL]","",IFERROR(AVERAGEIFS(DATOS!$K$2:$K$20000,DATOS!$A$2:$A$20000,A278,CONFIG_METADATA!$G$2:$G$20000,1,DATOS!$I$2:$I$20000,"Orquesta/Banda/Conjunto"),"")))</f>
        <v/>
      </c>
      <c r="D278" t="str">
        <f>IF(A278="","",IF(A278="[FÓRMULA MANUAL]","",IFERROR(AVERAGEIFS(DATOS!$K$2:$K$20000,DATOS!$A$2:$A$20000,A278,CONFIG_METADATA!$G$2:$G$20000,1,DATOS!$I$2:$I$20000,"Conjunto"),"")))</f>
        <v/>
      </c>
      <c r="E278" t="str">
        <f>IF(A278="","",IF(A278="[FÓRMULA MANUAL]","",IFERROR(SUMPRODUCT((DATOS!$A$2:$A$20000=A278)*(CONFIG_METADATA!$G$2:$G$20000=1)*(COUNTIF(CONFIG_ASIGNATURAS!$B$7:$B$27,DATOS!$I$2:$I$20000)&gt;0)*(DATOS!$K$2:$K$20000))/SUMPRODUCT((DATOS!$A$2:$A$20000=A278)*(CONFIG_METADATA!$G$2:$G$20000=1)*(COUNTIF(CONFIG_ASIGNATURAS!$B$7:$B$27,DATOS!$I$2:$I$20000)&gt;0)*1),"")))</f>
        <v/>
      </c>
      <c r="H278" t="str">
        <f>IF(G278="","",IF(G278="[FÓRMULA MANUAL]","",IFERROR(AVERAGEIFS(DATOS!$K$2:$K$20000,DATOS!$A$2:$A$20000,G278,CONFIG_METADATA!$G$2:$G$20000,1,DATOS!$I$2:$I$20000,"Lenguaje Musical"),"")))</f>
        <v/>
      </c>
      <c r="I278" t="str">
        <f>IF(G278="","",IF(G278="[FÓRMULA MANUAL]","",IFERROR(AVERAGEIFS(DATOS!$K$2:$K$20000,DATOS!$A$2:$A$20000,G278,CONFIG_METADATA!$G$2:$G$20000,1,DATOS!$I$2:$I$20000,"Orquesta/Banda/Conjunto"),"")))</f>
        <v/>
      </c>
      <c r="J278" t="str">
        <f>IF(G278="","",IF(G278="[FÓRMULA MANUAL]","",IFERROR(AVERAGEIFS(DATOS!$K$2:$K$20000,DATOS!$A$2:$A$20000,G278,CONFIG_METADATA!$G$2:$G$20000,1,DATOS!$I$2:$I$20000,"Conjunto"),"")))</f>
        <v/>
      </c>
      <c r="K278" t="str">
        <f>IF(G278="","",IF(G278="[FÓRMULA MANUAL]","",IFERROR(SUMPRODUCT((DATOS!$A$2:$A$20000=G278)*(CONFIG_METADATA!$G$2:$G$20000=1)*(COUNTIF(CONFIG_ASIGNATURAS!$B$7:$B$27,DATOS!$I$2:$I$20000)&gt;0)*(DATOS!$K$2:$K$20000))/SUMPRODUCT((DATOS!$A$2:$A$20000=G278)*(CONFIG_METADATA!$G$2:$G$20000=1)*(COUNTIF(CONFIG_ASIGNATURAS!$B$7:$B$27,DATOS!$I$2:$I$20000)&gt;0)*1),"")))</f>
        <v/>
      </c>
      <c r="N278" t="str">
        <f>IF(M278="","",IF(M278="[FÓRMULA MANUAL]","",IFERROR(AVERAGEIFS(DATOS!$K$2:$K$20000,DATOS!$A$2:$A$20000,M278,CONFIG_METADATA!$G$2:$G$20000,1,DATOS!$I$2:$I$20000,"Armonía"),"")))</f>
        <v/>
      </c>
      <c r="O278" t="str">
        <f>IF(M278="","",IF(M278="[FÓRMULA MANUAL]","",IFERROR(AVERAGEIFS(DATOS!$K$2:$K$20000,DATOS!$A$2:$A$20000,M278,CONFIG_METADATA!$G$2:$G$20000,1,DATOS!$I$2:$I$20000,"Orquesta/Banda/Conjunto"),"")))</f>
        <v/>
      </c>
      <c r="P278" t="str">
        <f>IF(M278="","",IF(M278="[FÓRMULA MANUAL]","",IFERROR(AVERAGEIFS(DATOS!$K$2:$K$20000,DATOS!$A$2:$A$20000,M278,CONFIG_METADATA!$G$2:$G$20000,1,DATOS!$I$2:$I$20000,"Música de Cámara"),"")))</f>
        <v/>
      </c>
      <c r="Q278" t="str">
        <f>IF(M278="","",IF(M278="[FÓRMULA MANUAL]","",IFERROR(SUMPRODUCT((DATOS!$A$2:$A$20000=M278)*(CONFIG_METADATA!$G$2:$G$20000=1)*(COUNTIF(CONFIG_ASIGNATURAS!$B$7:$B$27,DATOS!$I$2:$I$20000)&gt;0)*(DATOS!$K$2:$K$20000))/SUMPRODUCT((DATOS!$A$2:$A$20000=M278)*(CONFIG_METADATA!$G$2:$G$20000=1)*(COUNTIF(CONFIG_ASIGNATURAS!$B$7:$B$27,DATOS!$I$2:$I$20000)&gt;0)*1),"")))</f>
        <v/>
      </c>
      <c r="T278" t="str">
        <f>IF(S278="","",IF(S278="[FÓRMULA MANUAL]","",IFERROR(AVERAGEIFS(DATOS!$K$2:$K$20000,DATOS!$A$2:$A$20000,S278,CONFIG_METADATA!$G$2:$G$20000,1,DATOS!$I$2:$I$20000,"Armonía"),"")))</f>
        <v/>
      </c>
      <c r="U278" t="str">
        <f>IF(S278="","",IF(S278="[FÓRMULA MANUAL]","",IFERROR(AVERAGEIFS(DATOS!$K$2:$K$20000,DATOS!$A$2:$A$20000,S278,CONFIG_METADATA!$G$2:$G$20000,1,DATOS!$I$2:$I$20000,"Orquesta/Banda/Conjunto"),"")))</f>
        <v/>
      </c>
      <c r="V278" t="str">
        <f>IF(S278="","",IF(S278="[FÓRMULA MANUAL]","",IFERROR(AVERAGEIFS(DATOS!$K$2:$K$20000,DATOS!$A$2:$A$20000,S278,CONFIG_METADATA!$G$2:$G$20000,1,DATOS!$I$2:$I$20000,"Música de Cámara"),"")))</f>
        <v/>
      </c>
      <c r="W278" t="str">
        <f>IF(S278="","",IF(S278="[FÓRMULA MANUAL]","",IFERROR(SUMPRODUCT((DATOS!$A$2:$A$20000=S278)*(CONFIG_METADATA!$G$2:$G$20000=1)*(COUNTIF(CONFIG_ASIGNATURAS!$B$7:$B$27,DATOS!$I$2:$I$20000)&gt;0)*(DATOS!$K$2:$K$20000))/SUMPRODUCT((DATOS!$A$2:$A$20000=S278)*(CONFIG_METADATA!$G$2:$G$20000=1)*(COUNTIF(CONFIG_ASIGNATURAS!$B$7:$B$27,DATOS!$I$2:$I$20000)&gt;0)*1),"")))</f>
        <v/>
      </c>
      <c r="Z278" t="str">
        <f>IF(Y278="","",IF(Y278="[FÓRMULA MANUAL]","",IFERROR(AVERAGEIFS(DATOS!$K$2:$K$20000,DATOS!$A$2:$A$20000,Y278,CONFIG_METADATA!$G$2:$G$20000,1,DATOS!$I$2:$I$20000,"Análisis"),"")))</f>
        <v/>
      </c>
      <c r="AA278" t="str">
        <f>IF(Y278="","",IF(Y278="[FÓRMULA MANUAL]","",IFERROR(AVERAGEIFS(DATOS!$K$2:$K$20000,DATOS!$A$2:$A$20000,Y278,CONFIG_METADATA!$G$2:$G$20000,1,DATOS!$I$2:$I$20000,"Orquesta/Banda/Conjunto"),"")))</f>
        <v/>
      </c>
      <c r="AB278" t="str">
        <f>IF(Y278="","",IF(Y278="[FÓRMULA MANUAL]","",IFERROR(AVERAGEIFS(DATOS!$K$2:$K$20000,DATOS!$A$2:$A$20000,Y278,CONFIG_METADATA!$G$2:$G$20000,1,DATOS!$I$2:$I$20000,"Música de Cámara"),"")))</f>
        <v/>
      </c>
      <c r="AC278" t="str">
        <f>IF(Y278="","",IF(Y278="[FÓRMULA MANUAL]","",IFERROR(SUMPRODUCT((DATOS!$A$2:$A$20000=Y278)*(CONFIG_METADATA!$G$2:$G$20000=1)*(COUNTIF(CONFIG_ASIGNATURAS!$B$7:$B$27,DATOS!$I$2:$I$20000)&gt;0)*(DATOS!$K$2:$K$20000))/SUMPRODUCT((DATOS!$A$2:$A$20000=Y278)*(CONFIG_METADATA!$G$2:$G$20000=1)*(COUNTIF(CONFIG_ASIGNATURAS!$B$7:$B$27,DATOS!$I$2:$I$20000)&gt;0)*1),"")))</f>
        <v/>
      </c>
      <c r="AF278" t="str">
        <f>IF(AE278="","",IF(AE278="[FÓRMULA MANUAL]","",IFERROR(AVERAGEIFS(DATOS!$K$2:$K$20000,DATOS!$A$2:$A$20000,AE278,CONFIG_METADATA!$G$2:$G$20000,1,DATOS!$I$2:$I$20000,"Análisis"),"")))</f>
        <v/>
      </c>
      <c r="AG278" t="str">
        <f>IF(AE278="","",IF(AE278="[FÓRMULA MANUAL]","",IFERROR(AVERAGEIFS(DATOS!$K$2:$K$20000,DATOS!$A$2:$A$20000,AE278,CONFIG_METADATA!$G$2:$G$20000,1,DATOS!$I$2:$I$20000,"Orquesta/Banda/Conjunto"),"")))</f>
        <v/>
      </c>
      <c r="AH278" t="str">
        <f>IF(AE278="","",IF(AE278="[FÓRMULA MANUAL]","",IFERROR(AVERAGEIFS(DATOS!$K$2:$K$20000,DATOS!$A$2:$A$20000,AE278,CONFIG_METADATA!$G$2:$G$20000,1,DATOS!$I$2:$I$20000,"Música de Cámara"),"")))</f>
        <v/>
      </c>
      <c r="AI278" t="str">
        <f>IF(AE278="","",IF(AE278="[FÓRMULA MANUAL]","",IFERROR(SUMPRODUCT((DATOS!$A$2:$A$20000=AE278)*(CONFIG_METADATA!$G$2:$G$20000=1)*(COUNTIF(CONFIG_ASIGNATURAS!$B$7:$B$27,DATOS!$I$2:$I$20000)&gt;0)*(DATOS!$K$2:$K$20000))/SUMPRODUCT((DATOS!$A$2:$A$20000=AE278)*(CONFIG_METADATA!$G$2:$G$20000=1)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MANUAL]","",IFERROR(AVERAGEIFS(DATOS!$K$2:$K$20000,DATOS!$A$2:$A$20000,A279,CONFIG_METADATA!$G$2:$G$20000,1,DATOS!$I$2:$I$20000,"Lenguaje Musical"),"")))</f>
        <v/>
      </c>
      <c r="C279" t="str">
        <f>IF(A279="","",IF(A279="[FÓRMULA MANUAL]","",IFERROR(AVERAGEIFS(DATOS!$K$2:$K$20000,DATOS!$A$2:$A$20000,A279,CONFIG_METADATA!$G$2:$G$20000,1,DATOS!$I$2:$I$20000,"Orquesta/Banda/Conjunto"),"")))</f>
        <v/>
      </c>
      <c r="D279" t="str">
        <f>IF(A279="","",IF(A279="[FÓRMULA MANUAL]","",IFERROR(AVERAGEIFS(DATOS!$K$2:$K$20000,DATOS!$A$2:$A$20000,A279,CONFIG_METADATA!$G$2:$G$20000,1,DATOS!$I$2:$I$20000,"Conjunto"),"")))</f>
        <v/>
      </c>
      <c r="E279" t="str">
        <f>IF(A279="","",IF(A279="[FÓRMULA MANUAL]","",IFERROR(SUMPRODUCT((DATOS!$A$2:$A$20000=A279)*(CONFIG_METADATA!$G$2:$G$20000=1)*(COUNTIF(CONFIG_ASIGNATURAS!$B$7:$B$27,DATOS!$I$2:$I$20000)&gt;0)*(DATOS!$K$2:$K$20000))/SUMPRODUCT((DATOS!$A$2:$A$20000=A279)*(CONFIG_METADATA!$G$2:$G$20000=1)*(COUNTIF(CONFIG_ASIGNATURAS!$B$7:$B$27,DATOS!$I$2:$I$20000)&gt;0)*1),"")))</f>
        <v/>
      </c>
      <c r="H279" t="str">
        <f>IF(G279="","",IF(G279="[FÓRMULA MANUAL]","",IFERROR(AVERAGEIFS(DATOS!$K$2:$K$20000,DATOS!$A$2:$A$20000,G279,CONFIG_METADATA!$G$2:$G$20000,1,DATOS!$I$2:$I$20000,"Lenguaje Musical"),"")))</f>
        <v/>
      </c>
      <c r="I279" t="str">
        <f>IF(G279="","",IF(G279="[FÓRMULA MANUAL]","",IFERROR(AVERAGEIFS(DATOS!$K$2:$K$20000,DATOS!$A$2:$A$20000,G279,CONFIG_METADATA!$G$2:$G$20000,1,DATOS!$I$2:$I$20000,"Orquesta/Banda/Conjunto"),"")))</f>
        <v/>
      </c>
      <c r="J279" t="str">
        <f>IF(G279="","",IF(G279="[FÓRMULA MANUAL]","",IFERROR(AVERAGEIFS(DATOS!$K$2:$K$20000,DATOS!$A$2:$A$20000,G279,CONFIG_METADATA!$G$2:$G$20000,1,DATOS!$I$2:$I$20000,"Conjunto"),"")))</f>
        <v/>
      </c>
      <c r="K279" t="str">
        <f>IF(G279="","",IF(G279="[FÓRMULA MANUAL]","",IFERROR(SUMPRODUCT((DATOS!$A$2:$A$20000=G279)*(CONFIG_METADATA!$G$2:$G$20000=1)*(COUNTIF(CONFIG_ASIGNATURAS!$B$7:$B$27,DATOS!$I$2:$I$20000)&gt;0)*(DATOS!$K$2:$K$20000))/SUMPRODUCT((DATOS!$A$2:$A$20000=G279)*(CONFIG_METADATA!$G$2:$G$20000=1)*(COUNTIF(CONFIG_ASIGNATURAS!$B$7:$B$27,DATOS!$I$2:$I$20000)&gt;0)*1),"")))</f>
        <v/>
      </c>
      <c r="N279" t="str">
        <f>IF(M279="","",IF(M279="[FÓRMULA MANUAL]","",IFERROR(AVERAGEIFS(DATOS!$K$2:$K$20000,DATOS!$A$2:$A$20000,M279,CONFIG_METADATA!$G$2:$G$20000,1,DATOS!$I$2:$I$20000,"Armonía"),"")))</f>
        <v/>
      </c>
      <c r="O279" t="str">
        <f>IF(M279="","",IF(M279="[FÓRMULA MANUAL]","",IFERROR(AVERAGEIFS(DATOS!$K$2:$K$20000,DATOS!$A$2:$A$20000,M279,CONFIG_METADATA!$G$2:$G$20000,1,DATOS!$I$2:$I$20000,"Orquesta/Banda/Conjunto"),"")))</f>
        <v/>
      </c>
      <c r="P279" t="str">
        <f>IF(M279="","",IF(M279="[FÓRMULA MANUAL]","",IFERROR(AVERAGEIFS(DATOS!$K$2:$K$20000,DATOS!$A$2:$A$20000,M279,CONFIG_METADATA!$G$2:$G$20000,1,DATOS!$I$2:$I$20000,"Música de Cámara"),"")))</f>
        <v/>
      </c>
      <c r="Q279" t="str">
        <f>IF(M279="","",IF(M279="[FÓRMULA MANUAL]","",IFERROR(SUMPRODUCT((DATOS!$A$2:$A$20000=M279)*(CONFIG_METADATA!$G$2:$G$20000=1)*(COUNTIF(CONFIG_ASIGNATURAS!$B$7:$B$27,DATOS!$I$2:$I$20000)&gt;0)*(DATOS!$K$2:$K$20000))/SUMPRODUCT((DATOS!$A$2:$A$20000=M279)*(CONFIG_METADATA!$G$2:$G$20000=1)*(COUNTIF(CONFIG_ASIGNATURAS!$B$7:$B$27,DATOS!$I$2:$I$20000)&gt;0)*1),"")))</f>
        <v/>
      </c>
      <c r="T279" t="str">
        <f>IF(S279="","",IF(S279="[FÓRMULA MANUAL]","",IFERROR(AVERAGEIFS(DATOS!$K$2:$K$20000,DATOS!$A$2:$A$20000,S279,CONFIG_METADATA!$G$2:$G$20000,1,DATOS!$I$2:$I$20000,"Armonía"),"")))</f>
        <v/>
      </c>
      <c r="U279" t="str">
        <f>IF(S279="","",IF(S279="[FÓRMULA MANUAL]","",IFERROR(AVERAGEIFS(DATOS!$K$2:$K$20000,DATOS!$A$2:$A$20000,S279,CONFIG_METADATA!$G$2:$G$20000,1,DATOS!$I$2:$I$20000,"Orquesta/Banda/Conjunto"),"")))</f>
        <v/>
      </c>
      <c r="V279" t="str">
        <f>IF(S279="","",IF(S279="[FÓRMULA MANUAL]","",IFERROR(AVERAGEIFS(DATOS!$K$2:$K$20000,DATOS!$A$2:$A$20000,S279,CONFIG_METADATA!$G$2:$G$20000,1,DATOS!$I$2:$I$20000,"Música de Cámara"),"")))</f>
        <v/>
      </c>
      <c r="W279" t="str">
        <f>IF(S279="","",IF(S279="[FÓRMULA MANUAL]","",IFERROR(SUMPRODUCT((DATOS!$A$2:$A$20000=S279)*(CONFIG_METADATA!$G$2:$G$20000=1)*(COUNTIF(CONFIG_ASIGNATURAS!$B$7:$B$27,DATOS!$I$2:$I$20000)&gt;0)*(DATOS!$K$2:$K$20000))/SUMPRODUCT((DATOS!$A$2:$A$20000=S279)*(CONFIG_METADATA!$G$2:$G$20000=1)*(COUNTIF(CONFIG_ASIGNATURAS!$B$7:$B$27,DATOS!$I$2:$I$20000)&gt;0)*1),"")))</f>
        <v/>
      </c>
      <c r="Z279" t="str">
        <f>IF(Y279="","",IF(Y279="[FÓRMULA MANUAL]","",IFERROR(AVERAGEIFS(DATOS!$K$2:$K$20000,DATOS!$A$2:$A$20000,Y279,CONFIG_METADATA!$G$2:$G$20000,1,DATOS!$I$2:$I$20000,"Análisis"),"")))</f>
        <v/>
      </c>
      <c r="AA279" t="str">
        <f>IF(Y279="","",IF(Y279="[FÓRMULA MANUAL]","",IFERROR(AVERAGEIFS(DATOS!$K$2:$K$20000,DATOS!$A$2:$A$20000,Y279,CONFIG_METADATA!$G$2:$G$20000,1,DATOS!$I$2:$I$20000,"Orquesta/Banda/Conjunto"),"")))</f>
        <v/>
      </c>
      <c r="AB279" t="str">
        <f>IF(Y279="","",IF(Y279="[FÓRMULA MANUAL]","",IFERROR(AVERAGEIFS(DATOS!$K$2:$K$20000,DATOS!$A$2:$A$20000,Y279,CONFIG_METADATA!$G$2:$G$20000,1,DATOS!$I$2:$I$20000,"Música de Cámara"),"")))</f>
        <v/>
      </c>
      <c r="AC279" t="str">
        <f>IF(Y279="","",IF(Y279="[FÓRMULA MANUAL]","",IFERROR(SUMPRODUCT((DATOS!$A$2:$A$20000=Y279)*(CONFIG_METADATA!$G$2:$G$20000=1)*(COUNTIF(CONFIG_ASIGNATURAS!$B$7:$B$27,DATOS!$I$2:$I$20000)&gt;0)*(DATOS!$K$2:$K$20000))/SUMPRODUCT((DATOS!$A$2:$A$20000=Y279)*(CONFIG_METADATA!$G$2:$G$20000=1)*(COUNTIF(CONFIG_ASIGNATURAS!$B$7:$B$27,DATOS!$I$2:$I$20000)&gt;0)*1),"")))</f>
        <v/>
      </c>
      <c r="AF279" t="str">
        <f>IF(AE279="","",IF(AE279="[FÓRMULA MANUAL]","",IFERROR(AVERAGEIFS(DATOS!$K$2:$K$20000,DATOS!$A$2:$A$20000,AE279,CONFIG_METADATA!$G$2:$G$20000,1,DATOS!$I$2:$I$20000,"Análisis"),"")))</f>
        <v/>
      </c>
      <c r="AG279" t="str">
        <f>IF(AE279="","",IF(AE279="[FÓRMULA MANUAL]","",IFERROR(AVERAGEIFS(DATOS!$K$2:$K$20000,DATOS!$A$2:$A$20000,AE279,CONFIG_METADATA!$G$2:$G$20000,1,DATOS!$I$2:$I$20000,"Orquesta/Banda/Conjunto"),"")))</f>
        <v/>
      </c>
      <c r="AH279" t="str">
        <f>IF(AE279="","",IF(AE279="[FÓRMULA MANUAL]","",IFERROR(AVERAGEIFS(DATOS!$K$2:$K$20000,DATOS!$A$2:$A$20000,AE279,CONFIG_METADATA!$G$2:$G$20000,1,DATOS!$I$2:$I$20000,"Música de Cámara"),"")))</f>
        <v/>
      </c>
      <c r="AI279" t="str">
        <f>IF(AE279="","",IF(AE279="[FÓRMULA MANUAL]","",IFERROR(SUMPRODUCT((DATOS!$A$2:$A$20000=AE279)*(CONFIG_METADATA!$G$2:$G$20000=1)*(COUNTIF(CONFIG_ASIGNATURAS!$B$7:$B$27,DATOS!$I$2:$I$20000)&gt;0)*(DATOS!$K$2:$K$20000))/SUMPRODUCT((DATOS!$A$2:$A$20000=AE279)*(CONFIG_METADATA!$G$2:$G$20000=1)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MANUAL]","",IFERROR(AVERAGEIFS(DATOS!$K$2:$K$20000,DATOS!$A$2:$A$20000,A280,CONFIG_METADATA!$G$2:$G$20000,1,DATOS!$I$2:$I$20000,"Lenguaje Musical"),"")))</f>
        <v/>
      </c>
      <c r="C280" t="str">
        <f>IF(A280="","",IF(A280="[FÓRMULA MANUAL]","",IFERROR(AVERAGEIFS(DATOS!$K$2:$K$20000,DATOS!$A$2:$A$20000,A280,CONFIG_METADATA!$G$2:$G$20000,1,DATOS!$I$2:$I$20000,"Orquesta/Banda/Conjunto"),"")))</f>
        <v/>
      </c>
      <c r="D280" t="str">
        <f>IF(A280="","",IF(A280="[FÓRMULA MANUAL]","",IFERROR(AVERAGEIFS(DATOS!$K$2:$K$20000,DATOS!$A$2:$A$20000,A280,CONFIG_METADATA!$G$2:$G$20000,1,DATOS!$I$2:$I$20000,"Conjunto"),"")))</f>
        <v/>
      </c>
      <c r="E280" t="str">
        <f>IF(A280="","",IF(A280="[FÓRMULA MANUAL]","",IFERROR(SUMPRODUCT((DATOS!$A$2:$A$20000=A280)*(CONFIG_METADATA!$G$2:$G$20000=1)*(COUNTIF(CONFIG_ASIGNATURAS!$B$7:$B$27,DATOS!$I$2:$I$20000)&gt;0)*(DATOS!$K$2:$K$20000))/SUMPRODUCT((DATOS!$A$2:$A$20000=A280)*(CONFIG_METADATA!$G$2:$G$20000=1)*(COUNTIF(CONFIG_ASIGNATURAS!$B$7:$B$27,DATOS!$I$2:$I$20000)&gt;0)*1),"")))</f>
        <v/>
      </c>
      <c r="H280" t="str">
        <f>IF(G280="","",IF(G280="[FÓRMULA MANUAL]","",IFERROR(AVERAGEIFS(DATOS!$K$2:$K$20000,DATOS!$A$2:$A$20000,G280,CONFIG_METADATA!$G$2:$G$20000,1,DATOS!$I$2:$I$20000,"Lenguaje Musical"),"")))</f>
        <v/>
      </c>
      <c r="I280" t="str">
        <f>IF(G280="","",IF(G280="[FÓRMULA MANUAL]","",IFERROR(AVERAGEIFS(DATOS!$K$2:$K$20000,DATOS!$A$2:$A$20000,G280,CONFIG_METADATA!$G$2:$G$20000,1,DATOS!$I$2:$I$20000,"Orquesta/Banda/Conjunto"),"")))</f>
        <v/>
      </c>
      <c r="J280" t="str">
        <f>IF(G280="","",IF(G280="[FÓRMULA MANUAL]","",IFERROR(AVERAGEIFS(DATOS!$K$2:$K$20000,DATOS!$A$2:$A$20000,G280,CONFIG_METADATA!$G$2:$G$20000,1,DATOS!$I$2:$I$20000,"Conjunto"),"")))</f>
        <v/>
      </c>
      <c r="K280" t="str">
        <f>IF(G280="","",IF(G280="[FÓRMULA MANUAL]","",IFERROR(SUMPRODUCT((DATOS!$A$2:$A$20000=G280)*(CONFIG_METADATA!$G$2:$G$20000=1)*(COUNTIF(CONFIG_ASIGNATURAS!$B$7:$B$27,DATOS!$I$2:$I$20000)&gt;0)*(DATOS!$K$2:$K$20000))/SUMPRODUCT((DATOS!$A$2:$A$20000=G280)*(CONFIG_METADATA!$G$2:$G$20000=1)*(COUNTIF(CONFIG_ASIGNATURAS!$B$7:$B$27,DATOS!$I$2:$I$20000)&gt;0)*1),"")))</f>
        <v/>
      </c>
      <c r="N280" t="str">
        <f>IF(M280="","",IF(M280="[FÓRMULA MANUAL]","",IFERROR(AVERAGEIFS(DATOS!$K$2:$K$20000,DATOS!$A$2:$A$20000,M280,CONFIG_METADATA!$G$2:$G$20000,1,DATOS!$I$2:$I$20000,"Armonía"),"")))</f>
        <v/>
      </c>
      <c r="O280" t="str">
        <f>IF(M280="","",IF(M280="[FÓRMULA MANUAL]","",IFERROR(AVERAGEIFS(DATOS!$K$2:$K$20000,DATOS!$A$2:$A$20000,M280,CONFIG_METADATA!$G$2:$G$20000,1,DATOS!$I$2:$I$20000,"Orquesta/Banda/Conjunto"),"")))</f>
        <v/>
      </c>
      <c r="P280" t="str">
        <f>IF(M280="","",IF(M280="[FÓRMULA MANUAL]","",IFERROR(AVERAGEIFS(DATOS!$K$2:$K$20000,DATOS!$A$2:$A$20000,M280,CONFIG_METADATA!$G$2:$G$20000,1,DATOS!$I$2:$I$20000,"Música de Cámara"),"")))</f>
        <v/>
      </c>
      <c r="Q280" t="str">
        <f>IF(M280="","",IF(M280="[FÓRMULA MANUAL]","",IFERROR(SUMPRODUCT((DATOS!$A$2:$A$20000=M280)*(CONFIG_METADATA!$G$2:$G$20000=1)*(COUNTIF(CONFIG_ASIGNATURAS!$B$7:$B$27,DATOS!$I$2:$I$20000)&gt;0)*(DATOS!$K$2:$K$20000))/SUMPRODUCT((DATOS!$A$2:$A$20000=M280)*(CONFIG_METADATA!$G$2:$G$20000=1)*(COUNTIF(CONFIG_ASIGNATURAS!$B$7:$B$27,DATOS!$I$2:$I$20000)&gt;0)*1),"")))</f>
        <v/>
      </c>
      <c r="T280" t="str">
        <f>IF(S280="","",IF(S280="[FÓRMULA MANUAL]","",IFERROR(AVERAGEIFS(DATOS!$K$2:$K$20000,DATOS!$A$2:$A$20000,S280,CONFIG_METADATA!$G$2:$G$20000,1,DATOS!$I$2:$I$20000,"Armonía"),"")))</f>
        <v/>
      </c>
      <c r="U280" t="str">
        <f>IF(S280="","",IF(S280="[FÓRMULA MANUAL]","",IFERROR(AVERAGEIFS(DATOS!$K$2:$K$20000,DATOS!$A$2:$A$20000,S280,CONFIG_METADATA!$G$2:$G$20000,1,DATOS!$I$2:$I$20000,"Orquesta/Banda/Conjunto"),"")))</f>
        <v/>
      </c>
      <c r="V280" t="str">
        <f>IF(S280="","",IF(S280="[FÓRMULA MANUAL]","",IFERROR(AVERAGEIFS(DATOS!$K$2:$K$20000,DATOS!$A$2:$A$20000,S280,CONFIG_METADATA!$G$2:$G$20000,1,DATOS!$I$2:$I$20000,"Música de Cámara"),"")))</f>
        <v/>
      </c>
      <c r="W280" t="str">
        <f>IF(S280="","",IF(S280="[FÓRMULA MANUAL]","",IFERROR(SUMPRODUCT((DATOS!$A$2:$A$20000=S280)*(CONFIG_METADATA!$G$2:$G$20000=1)*(COUNTIF(CONFIG_ASIGNATURAS!$B$7:$B$27,DATOS!$I$2:$I$20000)&gt;0)*(DATOS!$K$2:$K$20000))/SUMPRODUCT((DATOS!$A$2:$A$20000=S280)*(CONFIG_METADATA!$G$2:$G$20000=1)*(COUNTIF(CONFIG_ASIGNATURAS!$B$7:$B$27,DATOS!$I$2:$I$20000)&gt;0)*1),"")))</f>
        <v/>
      </c>
      <c r="Z280" t="str">
        <f>IF(Y280="","",IF(Y280="[FÓRMULA MANUAL]","",IFERROR(AVERAGEIFS(DATOS!$K$2:$K$20000,DATOS!$A$2:$A$20000,Y280,CONFIG_METADATA!$G$2:$G$20000,1,DATOS!$I$2:$I$20000,"Análisis"),"")))</f>
        <v/>
      </c>
      <c r="AA280" t="str">
        <f>IF(Y280="","",IF(Y280="[FÓRMULA MANUAL]","",IFERROR(AVERAGEIFS(DATOS!$K$2:$K$20000,DATOS!$A$2:$A$20000,Y280,CONFIG_METADATA!$G$2:$G$20000,1,DATOS!$I$2:$I$20000,"Orquesta/Banda/Conjunto"),"")))</f>
        <v/>
      </c>
      <c r="AB280" t="str">
        <f>IF(Y280="","",IF(Y280="[FÓRMULA MANUAL]","",IFERROR(AVERAGEIFS(DATOS!$K$2:$K$20000,DATOS!$A$2:$A$20000,Y280,CONFIG_METADATA!$G$2:$G$20000,1,DATOS!$I$2:$I$20000,"Música de Cámara"),"")))</f>
        <v/>
      </c>
      <c r="AC280" t="str">
        <f>IF(Y280="","",IF(Y280="[FÓRMULA MANUAL]","",IFERROR(SUMPRODUCT((DATOS!$A$2:$A$20000=Y280)*(CONFIG_METADATA!$G$2:$G$20000=1)*(COUNTIF(CONFIG_ASIGNATURAS!$B$7:$B$27,DATOS!$I$2:$I$20000)&gt;0)*(DATOS!$K$2:$K$20000))/SUMPRODUCT((DATOS!$A$2:$A$20000=Y280)*(CONFIG_METADATA!$G$2:$G$20000=1)*(COUNTIF(CONFIG_ASIGNATURAS!$B$7:$B$27,DATOS!$I$2:$I$20000)&gt;0)*1),"")))</f>
        <v/>
      </c>
      <c r="AF280" t="str">
        <f>IF(AE280="","",IF(AE280="[FÓRMULA MANUAL]","",IFERROR(AVERAGEIFS(DATOS!$K$2:$K$20000,DATOS!$A$2:$A$20000,AE280,CONFIG_METADATA!$G$2:$G$20000,1,DATOS!$I$2:$I$20000,"Análisis"),"")))</f>
        <v/>
      </c>
      <c r="AG280" t="str">
        <f>IF(AE280="","",IF(AE280="[FÓRMULA MANUAL]","",IFERROR(AVERAGEIFS(DATOS!$K$2:$K$20000,DATOS!$A$2:$A$20000,AE280,CONFIG_METADATA!$G$2:$G$20000,1,DATOS!$I$2:$I$20000,"Orquesta/Banda/Conjunto"),"")))</f>
        <v/>
      </c>
      <c r="AH280" t="str">
        <f>IF(AE280="","",IF(AE280="[FÓRMULA MANUAL]","",IFERROR(AVERAGEIFS(DATOS!$K$2:$K$20000,DATOS!$A$2:$A$20000,AE280,CONFIG_METADATA!$G$2:$G$20000,1,DATOS!$I$2:$I$20000,"Música de Cámara"),"")))</f>
        <v/>
      </c>
      <c r="AI280" t="str">
        <f>IF(AE280="","",IF(AE280="[FÓRMULA MANUAL]","",IFERROR(SUMPRODUCT((DATOS!$A$2:$A$20000=AE280)*(CONFIG_METADATA!$G$2:$G$20000=1)*(COUNTIF(CONFIG_ASIGNATURAS!$B$7:$B$27,DATOS!$I$2:$I$20000)&gt;0)*(DATOS!$K$2:$K$20000))/SUMPRODUCT((DATOS!$A$2:$A$20000=AE280)*(CONFIG_METADATA!$G$2:$G$20000=1)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MANUAL]","",IFERROR(AVERAGEIFS(DATOS!$K$2:$K$20000,DATOS!$A$2:$A$20000,A281,CONFIG_METADATA!$G$2:$G$20000,1,DATOS!$I$2:$I$20000,"Lenguaje Musical"),"")))</f>
        <v/>
      </c>
      <c r="C281" t="str">
        <f>IF(A281="","",IF(A281="[FÓRMULA MANUAL]","",IFERROR(AVERAGEIFS(DATOS!$K$2:$K$20000,DATOS!$A$2:$A$20000,A281,CONFIG_METADATA!$G$2:$G$20000,1,DATOS!$I$2:$I$20000,"Orquesta/Banda/Conjunto"),"")))</f>
        <v/>
      </c>
      <c r="D281" t="str">
        <f>IF(A281="","",IF(A281="[FÓRMULA MANUAL]","",IFERROR(AVERAGEIFS(DATOS!$K$2:$K$20000,DATOS!$A$2:$A$20000,A281,CONFIG_METADATA!$G$2:$G$20000,1,DATOS!$I$2:$I$20000,"Conjunto"),"")))</f>
        <v/>
      </c>
      <c r="E281" t="str">
        <f>IF(A281="","",IF(A281="[FÓRMULA MANUAL]","",IFERROR(SUMPRODUCT((DATOS!$A$2:$A$20000=A281)*(CONFIG_METADATA!$G$2:$G$20000=1)*(COUNTIF(CONFIG_ASIGNATURAS!$B$7:$B$27,DATOS!$I$2:$I$20000)&gt;0)*(DATOS!$K$2:$K$20000))/SUMPRODUCT((DATOS!$A$2:$A$20000=A281)*(CONFIG_METADATA!$G$2:$G$20000=1)*(COUNTIF(CONFIG_ASIGNATURAS!$B$7:$B$27,DATOS!$I$2:$I$20000)&gt;0)*1),"")))</f>
        <v/>
      </c>
      <c r="H281" t="str">
        <f>IF(G281="","",IF(G281="[FÓRMULA MANUAL]","",IFERROR(AVERAGEIFS(DATOS!$K$2:$K$20000,DATOS!$A$2:$A$20000,G281,CONFIG_METADATA!$G$2:$G$20000,1,DATOS!$I$2:$I$20000,"Lenguaje Musical"),"")))</f>
        <v/>
      </c>
      <c r="I281" t="str">
        <f>IF(G281="","",IF(G281="[FÓRMULA MANUAL]","",IFERROR(AVERAGEIFS(DATOS!$K$2:$K$20000,DATOS!$A$2:$A$20000,G281,CONFIG_METADATA!$G$2:$G$20000,1,DATOS!$I$2:$I$20000,"Orquesta/Banda/Conjunto"),"")))</f>
        <v/>
      </c>
      <c r="J281" t="str">
        <f>IF(G281="","",IF(G281="[FÓRMULA MANUAL]","",IFERROR(AVERAGEIFS(DATOS!$K$2:$K$20000,DATOS!$A$2:$A$20000,G281,CONFIG_METADATA!$G$2:$G$20000,1,DATOS!$I$2:$I$20000,"Conjunto"),"")))</f>
        <v/>
      </c>
      <c r="K281" t="str">
        <f>IF(G281="","",IF(G281="[FÓRMULA MANUAL]","",IFERROR(SUMPRODUCT((DATOS!$A$2:$A$20000=G281)*(CONFIG_METADATA!$G$2:$G$20000=1)*(COUNTIF(CONFIG_ASIGNATURAS!$B$7:$B$27,DATOS!$I$2:$I$20000)&gt;0)*(DATOS!$K$2:$K$20000))/SUMPRODUCT((DATOS!$A$2:$A$20000=G281)*(CONFIG_METADATA!$G$2:$G$20000=1)*(COUNTIF(CONFIG_ASIGNATURAS!$B$7:$B$27,DATOS!$I$2:$I$20000)&gt;0)*1),"")))</f>
        <v/>
      </c>
      <c r="N281" t="str">
        <f>IF(M281="","",IF(M281="[FÓRMULA MANUAL]","",IFERROR(AVERAGEIFS(DATOS!$K$2:$K$20000,DATOS!$A$2:$A$20000,M281,CONFIG_METADATA!$G$2:$G$20000,1,DATOS!$I$2:$I$20000,"Armonía"),"")))</f>
        <v/>
      </c>
      <c r="O281" t="str">
        <f>IF(M281="","",IF(M281="[FÓRMULA MANUAL]","",IFERROR(AVERAGEIFS(DATOS!$K$2:$K$20000,DATOS!$A$2:$A$20000,M281,CONFIG_METADATA!$G$2:$G$20000,1,DATOS!$I$2:$I$20000,"Orquesta/Banda/Conjunto"),"")))</f>
        <v/>
      </c>
      <c r="P281" t="str">
        <f>IF(M281="","",IF(M281="[FÓRMULA MANUAL]","",IFERROR(AVERAGEIFS(DATOS!$K$2:$K$20000,DATOS!$A$2:$A$20000,M281,CONFIG_METADATA!$G$2:$G$20000,1,DATOS!$I$2:$I$20000,"Música de Cámara"),"")))</f>
        <v/>
      </c>
      <c r="Q281" t="str">
        <f>IF(M281="","",IF(M281="[FÓRMULA MANUAL]","",IFERROR(SUMPRODUCT((DATOS!$A$2:$A$20000=M281)*(CONFIG_METADATA!$G$2:$G$20000=1)*(COUNTIF(CONFIG_ASIGNATURAS!$B$7:$B$27,DATOS!$I$2:$I$20000)&gt;0)*(DATOS!$K$2:$K$20000))/SUMPRODUCT((DATOS!$A$2:$A$20000=M281)*(CONFIG_METADATA!$G$2:$G$20000=1)*(COUNTIF(CONFIG_ASIGNATURAS!$B$7:$B$27,DATOS!$I$2:$I$20000)&gt;0)*1),"")))</f>
        <v/>
      </c>
      <c r="T281" t="str">
        <f>IF(S281="","",IF(S281="[FÓRMULA MANUAL]","",IFERROR(AVERAGEIFS(DATOS!$K$2:$K$20000,DATOS!$A$2:$A$20000,S281,CONFIG_METADATA!$G$2:$G$20000,1,DATOS!$I$2:$I$20000,"Armonía"),"")))</f>
        <v/>
      </c>
      <c r="U281" t="str">
        <f>IF(S281="","",IF(S281="[FÓRMULA MANUAL]","",IFERROR(AVERAGEIFS(DATOS!$K$2:$K$20000,DATOS!$A$2:$A$20000,S281,CONFIG_METADATA!$G$2:$G$20000,1,DATOS!$I$2:$I$20000,"Orquesta/Banda/Conjunto"),"")))</f>
        <v/>
      </c>
      <c r="V281" t="str">
        <f>IF(S281="","",IF(S281="[FÓRMULA MANUAL]","",IFERROR(AVERAGEIFS(DATOS!$K$2:$K$20000,DATOS!$A$2:$A$20000,S281,CONFIG_METADATA!$G$2:$G$20000,1,DATOS!$I$2:$I$20000,"Música de Cámara"),"")))</f>
        <v/>
      </c>
      <c r="W281" t="str">
        <f>IF(S281="","",IF(S281="[FÓRMULA MANUAL]","",IFERROR(SUMPRODUCT((DATOS!$A$2:$A$20000=S281)*(CONFIG_METADATA!$G$2:$G$20000=1)*(COUNTIF(CONFIG_ASIGNATURAS!$B$7:$B$27,DATOS!$I$2:$I$20000)&gt;0)*(DATOS!$K$2:$K$20000))/SUMPRODUCT((DATOS!$A$2:$A$20000=S281)*(CONFIG_METADATA!$G$2:$G$20000=1)*(COUNTIF(CONFIG_ASIGNATURAS!$B$7:$B$27,DATOS!$I$2:$I$20000)&gt;0)*1),"")))</f>
        <v/>
      </c>
      <c r="Z281" t="str">
        <f>IF(Y281="","",IF(Y281="[FÓRMULA MANUAL]","",IFERROR(AVERAGEIFS(DATOS!$K$2:$K$20000,DATOS!$A$2:$A$20000,Y281,CONFIG_METADATA!$G$2:$G$20000,1,DATOS!$I$2:$I$20000,"Análisis"),"")))</f>
        <v/>
      </c>
      <c r="AA281" t="str">
        <f>IF(Y281="","",IF(Y281="[FÓRMULA MANUAL]","",IFERROR(AVERAGEIFS(DATOS!$K$2:$K$20000,DATOS!$A$2:$A$20000,Y281,CONFIG_METADATA!$G$2:$G$20000,1,DATOS!$I$2:$I$20000,"Orquesta/Banda/Conjunto"),"")))</f>
        <v/>
      </c>
      <c r="AB281" t="str">
        <f>IF(Y281="","",IF(Y281="[FÓRMULA MANUAL]","",IFERROR(AVERAGEIFS(DATOS!$K$2:$K$20000,DATOS!$A$2:$A$20000,Y281,CONFIG_METADATA!$G$2:$G$20000,1,DATOS!$I$2:$I$20000,"Música de Cámara"),"")))</f>
        <v/>
      </c>
      <c r="AC281" t="str">
        <f>IF(Y281="","",IF(Y281="[FÓRMULA MANUAL]","",IFERROR(SUMPRODUCT((DATOS!$A$2:$A$20000=Y281)*(CONFIG_METADATA!$G$2:$G$20000=1)*(COUNTIF(CONFIG_ASIGNATURAS!$B$7:$B$27,DATOS!$I$2:$I$20000)&gt;0)*(DATOS!$K$2:$K$20000))/SUMPRODUCT((DATOS!$A$2:$A$20000=Y281)*(CONFIG_METADATA!$G$2:$G$20000=1)*(COUNTIF(CONFIG_ASIGNATURAS!$B$7:$B$27,DATOS!$I$2:$I$20000)&gt;0)*1),"")))</f>
        <v/>
      </c>
      <c r="AF281" t="str">
        <f>IF(AE281="","",IF(AE281="[FÓRMULA MANUAL]","",IFERROR(AVERAGEIFS(DATOS!$K$2:$K$20000,DATOS!$A$2:$A$20000,AE281,CONFIG_METADATA!$G$2:$G$20000,1,DATOS!$I$2:$I$20000,"Análisis"),"")))</f>
        <v/>
      </c>
      <c r="AG281" t="str">
        <f>IF(AE281="","",IF(AE281="[FÓRMULA MANUAL]","",IFERROR(AVERAGEIFS(DATOS!$K$2:$K$20000,DATOS!$A$2:$A$20000,AE281,CONFIG_METADATA!$G$2:$G$20000,1,DATOS!$I$2:$I$20000,"Orquesta/Banda/Conjunto"),"")))</f>
        <v/>
      </c>
      <c r="AH281" t="str">
        <f>IF(AE281="","",IF(AE281="[FÓRMULA MANUAL]","",IFERROR(AVERAGEIFS(DATOS!$K$2:$K$20000,DATOS!$A$2:$A$20000,AE281,CONFIG_METADATA!$G$2:$G$20000,1,DATOS!$I$2:$I$20000,"Música de Cámara"),"")))</f>
        <v/>
      </c>
      <c r="AI281" t="str">
        <f>IF(AE281="","",IF(AE281="[FÓRMULA MANUAL]","",IFERROR(SUMPRODUCT((DATOS!$A$2:$A$20000=AE281)*(CONFIG_METADATA!$G$2:$G$20000=1)*(COUNTIF(CONFIG_ASIGNATURAS!$B$7:$B$27,DATOS!$I$2:$I$20000)&gt;0)*(DATOS!$K$2:$K$20000))/SUMPRODUCT((DATOS!$A$2:$A$20000=AE281)*(CONFIG_METADATA!$G$2:$G$20000=1)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MANUAL]","",IFERROR(AVERAGEIFS(DATOS!$K$2:$K$20000,DATOS!$A$2:$A$20000,A282,CONFIG_METADATA!$G$2:$G$20000,1,DATOS!$I$2:$I$20000,"Lenguaje Musical"),"")))</f>
        <v/>
      </c>
      <c r="C282" t="str">
        <f>IF(A282="","",IF(A282="[FÓRMULA MANUAL]","",IFERROR(AVERAGEIFS(DATOS!$K$2:$K$20000,DATOS!$A$2:$A$20000,A282,CONFIG_METADATA!$G$2:$G$20000,1,DATOS!$I$2:$I$20000,"Orquesta/Banda/Conjunto"),"")))</f>
        <v/>
      </c>
      <c r="D282" t="str">
        <f>IF(A282="","",IF(A282="[FÓRMULA MANUAL]","",IFERROR(AVERAGEIFS(DATOS!$K$2:$K$20000,DATOS!$A$2:$A$20000,A282,CONFIG_METADATA!$G$2:$G$20000,1,DATOS!$I$2:$I$20000,"Conjunto"),"")))</f>
        <v/>
      </c>
      <c r="E282" t="str">
        <f>IF(A282="","",IF(A282="[FÓRMULA MANUAL]","",IFERROR(SUMPRODUCT((DATOS!$A$2:$A$20000=A282)*(CONFIG_METADATA!$G$2:$G$20000=1)*(COUNTIF(CONFIG_ASIGNATURAS!$B$7:$B$27,DATOS!$I$2:$I$20000)&gt;0)*(DATOS!$K$2:$K$20000))/SUMPRODUCT((DATOS!$A$2:$A$20000=A282)*(CONFIG_METADATA!$G$2:$G$20000=1)*(COUNTIF(CONFIG_ASIGNATURAS!$B$7:$B$27,DATOS!$I$2:$I$20000)&gt;0)*1),"")))</f>
        <v/>
      </c>
      <c r="H282" t="str">
        <f>IF(G282="","",IF(G282="[FÓRMULA MANUAL]","",IFERROR(AVERAGEIFS(DATOS!$K$2:$K$20000,DATOS!$A$2:$A$20000,G282,CONFIG_METADATA!$G$2:$G$20000,1,DATOS!$I$2:$I$20000,"Lenguaje Musical"),"")))</f>
        <v/>
      </c>
      <c r="I282" t="str">
        <f>IF(G282="","",IF(G282="[FÓRMULA MANUAL]","",IFERROR(AVERAGEIFS(DATOS!$K$2:$K$20000,DATOS!$A$2:$A$20000,G282,CONFIG_METADATA!$G$2:$G$20000,1,DATOS!$I$2:$I$20000,"Orquesta/Banda/Conjunto"),"")))</f>
        <v/>
      </c>
      <c r="J282" t="str">
        <f>IF(G282="","",IF(G282="[FÓRMULA MANUAL]","",IFERROR(AVERAGEIFS(DATOS!$K$2:$K$20000,DATOS!$A$2:$A$20000,G282,CONFIG_METADATA!$G$2:$G$20000,1,DATOS!$I$2:$I$20000,"Conjunto"),"")))</f>
        <v/>
      </c>
      <c r="K282" t="str">
        <f>IF(G282="","",IF(G282="[FÓRMULA MANUAL]","",IFERROR(SUMPRODUCT((DATOS!$A$2:$A$20000=G282)*(CONFIG_METADATA!$G$2:$G$20000=1)*(COUNTIF(CONFIG_ASIGNATURAS!$B$7:$B$27,DATOS!$I$2:$I$20000)&gt;0)*(DATOS!$K$2:$K$20000))/SUMPRODUCT((DATOS!$A$2:$A$20000=G282)*(CONFIG_METADATA!$G$2:$G$20000=1)*(COUNTIF(CONFIG_ASIGNATURAS!$B$7:$B$27,DATOS!$I$2:$I$20000)&gt;0)*1),"")))</f>
        <v/>
      </c>
      <c r="N282" t="str">
        <f>IF(M282="","",IF(M282="[FÓRMULA MANUAL]","",IFERROR(AVERAGEIFS(DATOS!$K$2:$K$20000,DATOS!$A$2:$A$20000,M282,CONFIG_METADATA!$G$2:$G$20000,1,DATOS!$I$2:$I$20000,"Armonía"),"")))</f>
        <v/>
      </c>
      <c r="O282" t="str">
        <f>IF(M282="","",IF(M282="[FÓRMULA MANUAL]","",IFERROR(AVERAGEIFS(DATOS!$K$2:$K$20000,DATOS!$A$2:$A$20000,M282,CONFIG_METADATA!$G$2:$G$20000,1,DATOS!$I$2:$I$20000,"Orquesta/Banda/Conjunto"),"")))</f>
        <v/>
      </c>
      <c r="P282" t="str">
        <f>IF(M282="","",IF(M282="[FÓRMULA MANUAL]","",IFERROR(AVERAGEIFS(DATOS!$K$2:$K$20000,DATOS!$A$2:$A$20000,M282,CONFIG_METADATA!$G$2:$G$20000,1,DATOS!$I$2:$I$20000,"Música de Cámara"),"")))</f>
        <v/>
      </c>
      <c r="Q282" t="str">
        <f>IF(M282="","",IF(M282="[FÓRMULA MANUAL]","",IFERROR(SUMPRODUCT((DATOS!$A$2:$A$20000=M282)*(CONFIG_METADATA!$G$2:$G$20000=1)*(COUNTIF(CONFIG_ASIGNATURAS!$B$7:$B$27,DATOS!$I$2:$I$20000)&gt;0)*(DATOS!$K$2:$K$20000))/SUMPRODUCT((DATOS!$A$2:$A$20000=M282)*(CONFIG_METADATA!$G$2:$G$20000=1)*(COUNTIF(CONFIG_ASIGNATURAS!$B$7:$B$27,DATOS!$I$2:$I$20000)&gt;0)*1),"")))</f>
        <v/>
      </c>
      <c r="T282" t="str">
        <f>IF(S282="","",IF(S282="[FÓRMULA MANUAL]","",IFERROR(AVERAGEIFS(DATOS!$K$2:$K$20000,DATOS!$A$2:$A$20000,S282,CONFIG_METADATA!$G$2:$G$20000,1,DATOS!$I$2:$I$20000,"Armonía"),"")))</f>
        <v/>
      </c>
      <c r="U282" t="str">
        <f>IF(S282="","",IF(S282="[FÓRMULA MANUAL]","",IFERROR(AVERAGEIFS(DATOS!$K$2:$K$20000,DATOS!$A$2:$A$20000,S282,CONFIG_METADATA!$G$2:$G$20000,1,DATOS!$I$2:$I$20000,"Orquesta/Banda/Conjunto"),"")))</f>
        <v/>
      </c>
      <c r="V282" t="str">
        <f>IF(S282="","",IF(S282="[FÓRMULA MANUAL]","",IFERROR(AVERAGEIFS(DATOS!$K$2:$K$20000,DATOS!$A$2:$A$20000,S282,CONFIG_METADATA!$G$2:$G$20000,1,DATOS!$I$2:$I$20000,"Música de Cámara"),"")))</f>
        <v/>
      </c>
      <c r="W282" t="str">
        <f>IF(S282="","",IF(S282="[FÓRMULA MANUAL]","",IFERROR(SUMPRODUCT((DATOS!$A$2:$A$20000=S282)*(CONFIG_METADATA!$G$2:$G$20000=1)*(COUNTIF(CONFIG_ASIGNATURAS!$B$7:$B$27,DATOS!$I$2:$I$20000)&gt;0)*(DATOS!$K$2:$K$20000))/SUMPRODUCT((DATOS!$A$2:$A$20000=S282)*(CONFIG_METADATA!$G$2:$G$20000=1)*(COUNTIF(CONFIG_ASIGNATURAS!$B$7:$B$27,DATOS!$I$2:$I$20000)&gt;0)*1),"")))</f>
        <v/>
      </c>
      <c r="Z282" t="str">
        <f>IF(Y282="","",IF(Y282="[FÓRMULA MANUAL]","",IFERROR(AVERAGEIFS(DATOS!$K$2:$K$20000,DATOS!$A$2:$A$20000,Y282,CONFIG_METADATA!$G$2:$G$20000,1,DATOS!$I$2:$I$20000,"Análisis"),"")))</f>
        <v/>
      </c>
      <c r="AA282" t="str">
        <f>IF(Y282="","",IF(Y282="[FÓRMULA MANUAL]","",IFERROR(AVERAGEIFS(DATOS!$K$2:$K$20000,DATOS!$A$2:$A$20000,Y282,CONFIG_METADATA!$G$2:$G$20000,1,DATOS!$I$2:$I$20000,"Orquesta/Banda/Conjunto"),"")))</f>
        <v/>
      </c>
      <c r="AB282" t="str">
        <f>IF(Y282="","",IF(Y282="[FÓRMULA MANUAL]","",IFERROR(AVERAGEIFS(DATOS!$K$2:$K$20000,DATOS!$A$2:$A$20000,Y282,CONFIG_METADATA!$G$2:$G$20000,1,DATOS!$I$2:$I$20000,"Música de Cámara"),"")))</f>
        <v/>
      </c>
      <c r="AC282" t="str">
        <f>IF(Y282="","",IF(Y282="[FÓRMULA MANUAL]","",IFERROR(SUMPRODUCT((DATOS!$A$2:$A$20000=Y282)*(CONFIG_METADATA!$G$2:$G$20000=1)*(COUNTIF(CONFIG_ASIGNATURAS!$B$7:$B$27,DATOS!$I$2:$I$20000)&gt;0)*(DATOS!$K$2:$K$20000))/SUMPRODUCT((DATOS!$A$2:$A$20000=Y282)*(CONFIG_METADATA!$G$2:$G$20000=1)*(COUNTIF(CONFIG_ASIGNATURAS!$B$7:$B$27,DATOS!$I$2:$I$20000)&gt;0)*1),"")))</f>
        <v/>
      </c>
      <c r="AF282" t="str">
        <f>IF(AE282="","",IF(AE282="[FÓRMULA MANUAL]","",IFERROR(AVERAGEIFS(DATOS!$K$2:$K$20000,DATOS!$A$2:$A$20000,AE282,CONFIG_METADATA!$G$2:$G$20000,1,DATOS!$I$2:$I$20000,"Análisis"),"")))</f>
        <v/>
      </c>
      <c r="AG282" t="str">
        <f>IF(AE282="","",IF(AE282="[FÓRMULA MANUAL]","",IFERROR(AVERAGEIFS(DATOS!$K$2:$K$20000,DATOS!$A$2:$A$20000,AE282,CONFIG_METADATA!$G$2:$G$20000,1,DATOS!$I$2:$I$20000,"Orquesta/Banda/Conjunto"),"")))</f>
        <v/>
      </c>
      <c r="AH282" t="str">
        <f>IF(AE282="","",IF(AE282="[FÓRMULA MANUAL]","",IFERROR(AVERAGEIFS(DATOS!$K$2:$K$20000,DATOS!$A$2:$A$20000,AE282,CONFIG_METADATA!$G$2:$G$20000,1,DATOS!$I$2:$I$20000,"Música de Cámara"),"")))</f>
        <v/>
      </c>
      <c r="AI282" t="str">
        <f>IF(AE282="","",IF(AE282="[FÓRMULA MANUAL]","",IFERROR(SUMPRODUCT((DATOS!$A$2:$A$20000=AE282)*(CONFIG_METADATA!$G$2:$G$20000=1)*(COUNTIF(CONFIG_ASIGNATURAS!$B$7:$B$27,DATOS!$I$2:$I$20000)&gt;0)*(DATOS!$K$2:$K$20000))/SUMPRODUCT((DATOS!$A$2:$A$20000=AE282)*(CONFIG_METADATA!$G$2:$G$20000=1)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MANUAL]","",IFERROR(AVERAGEIFS(DATOS!$K$2:$K$20000,DATOS!$A$2:$A$20000,A283,CONFIG_METADATA!$G$2:$G$20000,1,DATOS!$I$2:$I$20000,"Lenguaje Musical"),"")))</f>
        <v/>
      </c>
      <c r="C283" t="str">
        <f>IF(A283="","",IF(A283="[FÓRMULA MANUAL]","",IFERROR(AVERAGEIFS(DATOS!$K$2:$K$20000,DATOS!$A$2:$A$20000,A283,CONFIG_METADATA!$G$2:$G$20000,1,DATOS!$I$2:$I$20000,"Orquesta/Banda/Conjunto"),"")))</f>
        <v/>
      </c>
      <c r="D283" t="str">
        <f>IF(A283="","",IF(A283="[FÓRMULA MANUAL]","",IFERROR(AVERAGEIFS(DATOS!$K$2:$K$20000,DATOS!$A$2:$A$20000,A283,CONFIG_METADATA!$G$2:$G$20000,1,DATOS!$I$2:$I$20000,"Conjunto"),"")))</f>
        <v/>
      </c>
      <c r="E283" t="str">
        <f>IF(A283="","",IF(A283="[FÓRMULA MANUAL]","",IFERROR(SUMPRODUCT((DATOS!$A$2:$A$20000=A283)*(CONFIG_METADATA!$G$2:$G$20000=1)*(COUNTIF(CONFIG_ASIGNATURAS!$B$7:$B$27,DATOS!$I$2:$I$20000)&gt;0)*(DATOS!$K$2:$K$20000))/SUMPRODUCT((DATOS!$A$2:$A$20000=A283)*(CONFIG_METADATA!$G$2:$G$20000=1)*(COUNTIF(CONFIG_ASIGNATURAS!$B$7:$B$27,DATOS!$I$2:$I$20000)&gt;0)*1),"")))</f>
        <v/>
      </c>
      <c r="H283" t="str">
        <f>IF(G283="","",IF(G283="[FÓRMULA MANUAL]","",IFERROR(AVERAGEIFS(DATOS!$K$2:$K$20000,DATOS!$A$2:$A$20000,G283,CONFIG_METADATA!$G$2:$G$20000,1,DATOS!$I$2:$I$20000,"Lenguaje Musical"),"")))</f>
        <v/>
      </c>
      <c r="I283" t="str">
        <f>IF(G283="","",IF(G283="[FÓRMULA MANUAL]","",IFERROR(AVERAGEIFS(DATOS!$K$2:$K$20000,DATOS!$A$2:$A$20000,G283,CONFIG_METADATA!$G$2:$G$20000,1,DATOS!$I$2:$I$20000,"Orquesta/Banda/Conjunto"),"")))</f>
        <v/>
      </c>
      <c r="J283" t="str">
        <f>IF(G283="","",IF(G283="[FÓRMULA MANUAL]","",IFERROR(AVERAGEIFS(DATOS!$K$2:$K$20000,DATOS!$A$2:$A$20000,G283,CONFIG_METADATA!$G$2:$G$20000,1,DATOS!$I$2:$I$20000,"Conjunto"),"")))</f>
        <v/>
      </c>
      <c r="K283" t="str">
        <f>IF(G283="","",IF(G283="[FÓRMULA MANUAL]","",IFERROR(SUMPRODUCT((DATOS!$A$2:$A$20000=G283)*(CONFIG_METADATA!$G$2:$G$20000=1)*(COUNTIF(CONFIG_ASIGNATURAS!$B$7:$B$27,DATOS!$I$2:$I$20000)&gt;0)*(DATOS!$K$2:$K$20000))/SUMPRODUCT((DATOS!$A$2:$A$20000=G283)*(CONFIG_METADATA!$G$2:$G$20000=1)*(COUNTIF(CONFIG_ASIGNATURAS!$B$7:$B$27,DATOS!$I$2:$I$20000)&gt;0)*1),"")))</f>
        <v/>
      </c>
      <c r="N283" t="str">
        <f>IF(M283="","",IF(M283="[FÓRMULA MANUAL]","",IFERROR(AVERAGEIFS(DATOS!$K$2:$K$20000,DATOS!$A$2:$A$20000,M283,CONFIG_METADATA!$G$2:$G$20000,1,DATOS!$I$2:$I$20000,"Armonía"),"")))</f>
        <v/>
      </c>
      <c r="O283" t="str">
        <f>IF(M283="","",IF(M283="[FÓRMULA MANUAL]","",IFERROR(AVERAGEIFS(DATOS!$K$2:$K$20000,DATOS!$A$2:$A$20000,M283,CONFIG_METADATA!$G$2:$G$20000,1,DATOS!$I$2:$I$20000,"Orquesta/Banda/Conjunto"),"")))</f>
        <v/>
      </c>
      <c r="P283" t="str">
        <f>IF(M283="","",IF(M283="[FÓRMULA MANUAL]","",IFERROR(AVERAGEIFS(DATOS!$K$2:$K$20000,DATOS!$A$2:$A$20000,M283,CONFIG_METADATA!$G$2:$G$20000,1,DATOS!$I$2:$I$20000,"Música de Cámara"),"")))</f>
        <v/>
      </c>
      <c r="Q283" t="str">
        <f>IF(M283="","",IF(M283="[FÓRMULA MANUAL]","",IFERROR(SUMPRODUCT((DATOS!$A$2:$A$20000=M283)*(CONFIG_METADATA!$G$2:$G$20000=1)*(COUNTIF(CONFIG_ASIGNATURAS!$B$7:$B$27,DATOS!$I$2:$I$20000)&gt;0)*(DATOS!$K$2:$K$20000))/SUMPRODUCT((DATOS!$A$2:$A$20000=M283)*(CONFIG_METADATA!$G$2:$G$20000=1)*(COUNTIF(CONFIG_ASIGNATURAS!$B$7:$B$27,DATOS!$I$2:$I$20000)&gt;0)*1),"")))</f>
        <v/>
      </c>
      <c r="T283" t="str">
        <f>IF(S283="","",IF(S283="[FÓRMULA MANUAL]","",IFERROR(AVERAGEIFS(DATOS!$K$2:$K$20000,DATOS!$A$2:$A$20000,S283,CONFIG_METADATA!$G$2:$G$20000,1,DATOS!$I$2:$I$20000,"Armonía"),"")))</f>
        <v/>
      </c>
      <c r="U283" t="str">
        <f>IF(S283="","",IF(S283="[FÓRMULA MANUAL]","",IFERROR(AVERAGEIFS(DATOS!$K$2:$K$20000,DATOS!$A$2:$A$20000,S283,CONFIG_METADATA!$G$2:$G$20000,1,DATOS!$I$2:$I$20000,"Orquesta/Banda/Conjunto"),"")))</f>
        <v/>
      </c>
      <c r="V283" t="str">
        <f>IF(S283="","",IF(S283="[FÓRMULA MANUAL]","",IFERROR(AVERAGEIFS(DATOS!$K$2:$K$20000,DATOS!$A$2:$A$20000,S283,CONFIG_METADATA!$G$2:$G$20000,1,DATOS!$I$2:$I$20000,"Música de Cámara"),"")))</f>
        <v/>
      </c>
      <c r="W283" t="str">
        <f>IF(S283="","",IF(S283="[FÓRMULA MANUAL]","",IFERROR(SUMPRODUCT((DATOS!$A$2:$A$20000=S283)*(CONFIG_METADATA!$G$2:$G$20000=1)*(COUNTIF(CONFIG_ASIGNATURAS!$B$7:$B$27,DATOS!$I$2:$I$20000)&gt;0)*(DATOS!$K$2:$K$20000))/SUMPRODUCT((DATOS!$A$2:$A$20000=S283)*(CONFIG_METADATA!$G$2:$G$20000=1)*(COUNTIF(CONFIG_ASIGNATURAS!$B$7:$B$27,DATOS!$I$2:$I$20000)&gt;0)*1),"")))</f>
        <v/>
      </c>
      <c r="Z283" t="str">
        <f>IF(Y283="","",IF(Y283="[FÓRMULA MANUAL]","",IFERROR(AVERAGEIFS(DATOS!$K$2:$K$20000,DATOS!$A$2:$A$20000,Y283,CONFIG_METADATA!$G$2:$G$20000,1,DATOS!$I$2:$I$20000,"Análisis"),"")))</f>
        <v/>
      </c>
      <c r="AA283" t="str">
        <f>IF(Y283="","",IF(Y283="[FÓRMULA MANUAL]","",IFERROR(AVERAGEIFS(DATOS!$K$2:$K$20000,DATOS!$A$2:$A$20000,Y283,CONFIG_METADATA!$G$2:$G$20000,1,DATOS!$I$2:$I$20000,"Orquesta/Banda/Conjunto"),"")))</f>
        <v/>
      </c>
      <c r="AB283" t="str">
        <f>IF(Y283="","",IF(Y283="[FÓRMULA MANUAL]","",IFERROR(AVERAGEIFS(DATOS!$K$2:$K$20000,DATOS!$A$2:$A$20000,Y283,CONFIG_METADATA!$G$2:$G$20000,1,DATOS!$I$2:$I$20000,"Música de Cámara"),"")))</f>
        <v/>
      </c>
      <c r="AC283" t="str">
        <f>IF(Y283="","",IF(Y283="[FÓRMULA MANUAL]","",IFERROR(SUMPRODUCT((DATOS!$A$2:$A$20000=Y283)*(CONFIG_METADATA!$G$2:$G$20000=1)*(COUNTIF(CONFIG_ASIGNATURAS!$B$7:$B$27,DATOS!$I$2:$I$20000)&gt;0)*(DATOS!$K$2:$K$20000))/SUMPRODUCT((DATOS!$A$2:$A$20000=Y283)*(CONFIG_METADATA!$G$2:$G$20000=1)*(COUNTIF(CONFIG_ASIGNATURAS!$B$7:$B$27,DATOS!$I$2:$I$20000)&gt;0)*1),"")))</f>
        <v/>
      </c>
      <c r="AF283" t="str">
        <f>IF(AE283="","",IF(AE283="[FÓRMULA MANUAL]","",IFERROR(AVERAGEIFS(DATOS!$K$2:$K$20000,DATOS!$A$2:$A$20000,AE283,CONFIG_METADATA!$G$2:$G$20000,1,DATOS!$I$2:$I$20000,"Análisis"),"")))</f>
        <v/>
      </c>
      <c r="AG283" t="str">
        <f>IF(AE283="","",IF(AE283="[FÓRMULA MANUAL]","",IFERROR(AVERAGEIFS(DATOS!$K$2:$K$20000,DATOS!$A$2:$A$20000,AE283,CONFIG_METADATA!$G$2:$G$20000,1,DATOS!$I$2:$I$20000,"Orquesta/Banda/Conjunto"),"")))</f>
        <v/>
      </c>
      <c r="AH283" t="str">
        <f>IF(AE283="","",IF(AE283="[FÓRMULA MANUAL]","",IFERROR(AVERAGEIFS(DATOS!$K$2:$K$20000,DATOS!$A$2:$A$20000,AE283,CONFIG_METADATA!$G$2:$G$20000,1,DATOS!$I$2:$I$20000,"Música de Cámara"),"")))</f>
        <v/>
      </c>
      <c r="AI283" t="str">
        <f>IF(AE283="","",IF(AE283="[FÓRMULA MANUAL]","",IFERROR(SUMPRODUCT((DATOS!$A$2:$A$20000=AE283)*(CONFIG_METADATA!$G$2:$G$20000=1)*(COUNTIF(CONFIG_ASIGNATURAS!$B$7:$B$27,DATOS!$I$2:$I$20000)&gt;0)*(DATOS!$K$2:$K$20000))/SUMPRODUCT((DATOS!$A$2:$A$20000=AE283)*(CONFIG_METADATA!$G$2:$G$20000=1)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MANUAL]","",IFERROR(AVERAGEIFS(DATOS!$K$2:$K$20000,DATOS!$A$2:$A$20000,A284,CONFIG_METADATA!$G$2:$G$20000,1,DATOS!$I$2:$I$20000,"Lenguaje Musical"),"")))</f>
        <v/>
      </c>
      <c r="C284" t="str">
        <f>IF(A284="","",IF(A284="[FÓRMULA MANUAL]","",IFERROR(AVERAGEIFS(DATOS!$K$2:$K$20000,DATOS!$A$2:$A$20000,A284,CONFIG_METADATA!$G$2:$G$20000,1,DATOS!$I$2:$I$20000,"Orquesta/Banda/Conjunto"),"")))</f>
        <v/>
      </c>
      <c r="D284" t="str">
        <f>IF(A284="","",IF(A284="[FÓRMULA MANUAL]","",IFERROR(AVERAGEIFS(DATOS!$K$2:$K$20000,DATOS!$A$2:$A$20000,A284,CONFIG_METADATA!$G$2:$G$20000,1,DATOS!$I$2:$I$20000,"Conjunto"),"")))</f>
        <v/>
      </c>
      <c r="E284" t="str">
        <f>IF(A284="","",IF(A284="[FÓRMULA MANUAL]","",IFERROR(SUMPRODUCT((DATOS!$A$2:$A$20000=A284)*(CONFIG_METADATA!$G$2:$G$20000=1)*(COUNTIF(CONFIG_ASIGNATURAS!$B$7:$B$27,DATOS!$I$2:$I$20000)&gt;0)*(DATOS!$K$2:$K$20000))/SUMPRODUCT((DATOS!$A$2:$A$20000=A284)*(CONFIG_METADATA!$G$2:$G$20000=1)*(COUNTIF(CONFIG_ASIGNATURAS!$B$7:$B$27,DATOS!$I$2:$I$20000)&gt;0)*1),"")))</f>
        <v/>
      </c>
      <c r="H284" t="str">
        <f>IF(G284="","",IF(G284="[FÓRMULA MANUAL]","",IFERROR(AVERAGEIFS(DATOS!$K$2:$K$20000,DATOS!$A$2:$A$20000,G284,CONFIG_METADATA!$G$2:$G$20000,1,DATOS!$I$2:$I$20000,"Lenguaje Musical"),"")))</f>
        <v/>
      </c>
      <c r="I284" t="str">
        <f>IF(G284="","",IF(G284="[FÓRMULA MANUAL]","",IFERROR(AVERAGEIFS(DATOS!$K$2:$K$20000,DATOS!$A$2:$A$20000,G284,CONFIG_METADATA!$G$2:$G$20000,1,DATOS!$I$2:$I$20000,"Orquesta/Banda/Conjunto"),"")))</f>
        <v/>
      </c>
      <c r="J284" t="str">
        <f>IF(G284="","",IF(G284="[FÓRMULA MANUAL]","",IFERROR(AVERAGEIFS(DATOS!$K$2:$K$20000,DATOS!$A$2:$A$20000,G284,CONFIG_METADATA!$G$2:$G$20000,1,DATOS!$I$2:$I$20000,"Conjunto"),"")))</f>
        <v/>
      </c>
      <c r="K284" t="str">
        <f>IF(G284="","",IF(G284="[FÓRMULA MANUAL]","",IFERROR(SUMPRODUCT((DATOS!$A$2:$A$20000=G284)*(CONFIG_METADATA!$G$2:$G$20000=1)*(COUNTIF(CONFIG_ASIGNATURAS!$B$7:$B$27,DATOS!$I$2:$I$20000)&gt;0)*(DATOS!$K$2:$K$20000))/SUMPRODUCT((DATOS!$A$2:$A$20000=G284)*(CONFIG_METADATA!$G$2:$G$20000=1)*(COUNTIF(CONFIG_ASIGNATURAS!$B$7:$B$27,DATOS!$I$2:$I$20000)&gt;0)*1),"")))</f>
        <v/>
      </c>
      <c r="N284" t="str">
        <f>IF(M284="","",IF(M284="[FÓRMULA MANUAL]","",IFERROR(AVERAGEIFS(DATOS!$K$2:$K$20000,DATOS!$A$2:$A$20000,M284,CONFIG_METADATA!$G$2:$G$20000,1,DATOS!$I$2:$I$20000,"Armonía"),"")))</f>
        <v/>
      </c>
      <c r="O284" t="str">
        <f>IF(M284="","",IF(M284="[FÓRMULA MANUAL]","",IFERROR(AVERAGEIFS(DATOS!$K$2:$K$20000,DATOS!$A$2:$A$20000,M284,CONFIG_METADATA!$G$2:$G$20000,1,DATOS!$I$2:$I$20000,"Orquesta/Banda/Conjunto"),"")))</f>
        <v/>
      </c>
      <c r="P284" t="str">
        <f>IF(M284="","",IF(M284="[FÓRMULA MANUAL]","",IFERROR(AVERAGEIFS(DATOS!$K$2:$K$20000,DATOS!$A$2:$A$20000,M284,CONFIG_METADATA!$G$2:$G$20000,1,DATOS!$I$2:$I$20000,"Música de Cámara"),"")))</f>
        <v/>
      </c>
      <c r="Q284" t="str">
        <f>IF(M284="","",IF(M284="[FÓRMULA MANUAL]","",IFERROR(SUMPRODUCT((DATOS!$A$2:$A$20000=M284)*(CONFIG_METADATA!$G$2:$G$20000=1)*(COUNTIF(CONFIG_ASIGNATURAS!$B$7:$B$27,DATOS!$I$2:$I$20000)&gt;0)*(DATOS!$K$2:$K$20000))/SUMPRODUCT((DATOS!$A$2:$A$20000=M284)*(CONFIG_METADATA!$G$2:$G$20000=1)*(COUNTIF(CONFIG_ASIGNATURAS!$B$7:$B$27,DATOS!$I$2:$I$20000)&gt;0)*1),"")))</f>
        <v/>
      </c>
      <c r="T284" t="str">
        <f>IF(S284="","",IF(S284="[FÓRMULA MANUAL]","",IFERROR(AVERAGEIFS(DATOS!$K$2:$K$20000,DATOS!$A$2:$A$20000,S284,CONFIG_METADATA!$G$2:$G$20000,1,DATOS!$I$2:$I$20000,"Armonía"),"")))</f>
        <v/>
      </c>
      <c r="U284" t="str">
        <f>IF(S284="","",IF(S284="[FÓRMULA MANUAL]","",IFERROR(AVERAGEIFS(DATOS!$K$2:$K$20000,DATOS!$A$2:$A$20000,S284,CONFIG_METADATA!$G$2:$G$20000,1,DATOS!$I$2:$I$20000,"Orquesta/Banda/Conjunto"),"")))</f>
        <v/>
      </c>
      <c r="V284" t="str">
        <f>IF(S284="","",IF(S284="[FÓRMULA MANUAL]","",IFERROR(AVERAGEIFS(DATOS!$K$2:$K$20000,DATOS!$A$2:$A$20000,S284,CONFIG_METADATA!$G$2:$G$20000,1,DATOS!$I$2:$I$20000,"Música de Cámara"),"")))</f>
        <v/>
      </c>
      <c r="W284" t="str">
        <f>IF(S284="","",IF(S284="[FÓRMULA MANUAL]","",IFERROR(SUMPRODUCT((DATOS!$A$2:$A$20000=S284)*(CONFIG_METADATA!$G$2:$G$20000=1)*(COUNTIF(CONFIG_ASIGNATURAS!$B$7:$B$27,DATOS!$I$2:$I$20000)&gt;0)*(DATOS!$K$2:$K$20000))/SUMPRODUCT((DATOS!$A$2:$A$20000=S284)*(CONFIG_METADATA!$G$2:$G$20000=1)*(COUNTIF(CONFIG_ASIGNATURAS!$B$7:$B$27,DATOS!$I$2:$I$20000)&gt;0)*1),"")))</f>
        <v/>
      </c>
      <c r="Z284" t="str">
        <f>IF(Y284="","",IF(Y284="[FÓRMULA MANUAL]","",IFERROR(AVERAGEIFS(DATOS!$K$2:$K$20000,DATOS!$A$2:$A$20000,Y284,CONFIG_METADATA!$G$2:$G$20000,1,DATOS!$I$2:$I$20000,"Análisis"),"")))</f>
        <v/>
      </c>
      <c r="AA284" t="str">
        <f>IF(Y284="","",IF(Y284="[FÓRMULA MANUAL]","",IFERROR(AVERAGEIFS(DATOS!$K$2:$K$20000,DATOS!$A$2:$A$20000,Y284,CONFIG_METADATA!$G$2:$G$20000,1,DATOS!$I$2:$I$20000,"Orquesta/Banda/Conjunto"),"")))</f>
        <v/>
      </c>
      <c r="AB284" t="str">
        <f>IF(Y284="","",IF(Y284="[FÓRMULA MANUAL]","",IFERROR(AVERAGEIFS(DATOS!$K$2:$K$20000,DATOS!$A$2:$A$20000,Y284,CONFIG_METADATA!$G$2:$G$20000,1,DATOS!$I$2:$I$20000,"Música de Cámara"),"")))</f>
        <v/>
      </c>
      <c r="AC284" t="str">
        <f>IF(Y284="","",IF(Y284="[FÓRMULA MANUAL]","",IFERROR(SUMPRODUCT((DATOS!$A$2:$A$20000=Y284)*(CONFIG_METADATA!$G$2:$G$20000=1)*(COUNTIF(CONFIG_ASIGNATURAS!$B$7:$B$27,DATOS!$I$2:$I$20000)&gt;0)*(DATOS!$K$2:$K$20000))/SUMPRODUCT((DATOS!$A$2:$A$20000=Y284)*(CONFIG_METADATA!$G$2:$G$20000=1)*(COUNTIF(CONFIG_ASIGNATURAS!$B$7:$B$27,DATOS!$I$2:$I$20000)&gt;0)*1),"")))</f>
        <v/>
      </c>
      <c r="AF284" t="str">
        <f>IF(AE284="","",IF(AE284="[FÓRMULA MANUAL]","",IFERROR(AVERAGEIFS(DATOS!$K$2:$K$20000,DATOS!$A$2:$A$20000,AE284,CONFIG_METADATA!$G$2:$G$20000,1,DATOS!$I$2:$I$20000,"Análisis"),"")))</f>
        <v/>
      </c>
      <c r="AG284" t="str">
        <f>IF(AE284="","",IF(AE284="[FÓRMULA MANUAL]","",IFERROR(AVERAGEIFS(DATOS!$K$2:$K$20000,DATOS!$A$2:$A$20000,AE284,CONFIG_METADATA!$G$2:$G$20000,1,DATOS!$I$2:$I$20000,"Orquesta/Banda/Conjunto"),"")))</f>
        <v/>
      </c>
      <c r="AH284" t="str">
        <f>IF(AE284="","",IF(AE284="[FÓRMULA MANUAL]","",IFERROR(AVERAGEIFS(DATOS!$K$2:$K$20000,DATOS!$A$2:$A$20000,AE284,CONFIG_METADATA!$G$2:$G$20000,1,DATOS!$I$2:$I$20000,"Música de Cámara"),"")))</f>
        <v/>
      </c>
      <c r="AI284" t="str">
        <f>IF(AE284="","",IF(AE284="[FÓRMULA MANUAL]","",IFERROR(SUMPRODUCT((DATOS!$A$2:$A$20000=AE284)*(CONFIG_METADATA!$G$2:$G$20000=1)*(COUNTIF(CONFIG_ASIGNATURAS!$B$7:$B$27,DATOS!$I$2:$I$20000)&gt;0)*(DATOS!$K$2:$K$20000))/SUMPRODUCT((DATOS!$A$2:$A$20000=AE284)*(CONFIG_METADATA!$G$2:$G$20000=1)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MANUAL]","",IFERROR(AVERAGEIFS(DATOS!$K$2:$K$20000,DATOS!$A$2:$A$20000,A285,CONFIG_METADATA!$G$2:$G$20000,1,DATOS!$I$2:$I$20000,"Lenguaje Musical"),"")))</f>
        <v/>
      </c>
      <c r="C285" t="str">
        <f>IF(A285="","",IF(A285="[FÓRMULA MANUAL]","",IFERROR(AVERAGEIFS(DATOS!$K$2:$K$20000,DATOS!$A$2:$A$20000,A285,CONFIG_METADATA!$G$2:$G$20000,1,DATOS!$I$2:$I$20000,"Orquesta/Banda/Conjunto"),"")))</f>
        <v/>
      </c>
      <c r="D285" t="str">
        <f>IF(A285="","",IF(A285="[FÓRMULA MANUAL]","",IFERROR(AVERAGEIFS(DATOS!$K$2:$K$20000,DATOS!$A$2:$A$20000,A285,CONFIG_METADATA!$G$2:$G$20000,1,DATOS!$I$2:$I$20000,"Conjunto"),"")))</f>
        <v/>
      </c>
      <c r="E285" t="str">
        <f>IF(A285="","",IF(A285="[FÓRMULA MANUAL]","",IFERROR(SUMPRODUCT((DATOS!$A$2:$A$20000=A285)*(CONFIG_METADATA!$G$2:$G$20000=1)*(COUNTIF(CONFIG_ASIGNATURAS!$B$7:$B$27,DATOS!$I$2:$I$20000)&gt;0)*(DATOS!$K$2:$K$20000))/SUMPRODUCT((DATOS!$A$2:$A$20000=A285)*(CONFIG_METADATA!$G$2:$G$20000=1)*(COUNTIF(CONFIG_ASIGNATURAS!$B$7:$B$27,DATOS!$I$2:$I$20000)&gt;0)*1),"")))</f>
        <v/>
      </c>
      <c r="H285" t="str">
        <f>IF(G285="","",IF(G285="[FÓRMULA MANUAL]","",IFERROR(AVERAGEIFS(DATOS!$K$2:$K$20000,DATOS!$A$2:$A$20000,G285,CONFIG_METADATA!$G$2:$G$20000,1,DATOS!$I$2:$I$20000,"Lenguaje Musical"),"")))</f>
        <v/>
      </c>
      <c r="I285" t="str">
        <f>IF(G285="","",IF(G285="[FÓRMULA MANUAL]","",IFERROR(AVERAGEIFS(DATOS!$K$2:$K$20000,DATOS!$A$2:$A$20000,G285,CONFIG_METADATA!$G$2:$G$20000,1,DATOS!$I$2:$I$20000,"Orquesta/Banda/Conjunto"),"")))</f>
        <v/>
      </c>
      <c r="J285" t="str">
        <f>IF(G285="","",IF(G285="[FÓRMULA MANUAL]","",IFERROR(AVERAGEIFS(DATOS!$K$2:$K$20000,DATOS!$A$2:$A$20000,G285,CONFIG_METADATA!$G$2:$G$20000,1,DATOS!$I$2:$I$20000,"Conjunto"),"")))</f>
        <v/>
      </c>
      <c r="K285" t="str">
        <f>IF(G285="","",IF(G285="[FÓRMULA MANUAL]","",IFERROR(SUMPRODUCT((DATOS!$A$2:$A$20000=G285)*(CONFIG_METADATA!$G$2:$G$20000=1)*(COUNTIF(CONFIG_ASIGNATURAS!$B$7:$B$27,DATOS!$I$2:$I$20000)&gt;0)*(DATOS!$K$2:$K$20000))/SUMPRODUCT((DATOS!$A$2:$A$20000=G285)*(CONFIG_METADATA!$G$2:$G$20000=1)*(COUNTIF(CONFIG_ASIGNATURAS!$B$7:$B$27,DATOS!$I$2:$I$20000)&gt;0)*1),"")))</f>
        <v/>
      </c>
      <c r="N285" t="str">
        <f>IF(M285="","",IF(M285="[FÓRMULA MANUAL]","",IFERROR(AVERAGEIFS(DATOS!$K$2:$K$20000,DATOS!$A$2:$A$20000,M285,CONFIG_METADATA!$G$2:$G$20000,1,DATOS!$I$2:$I$20000,"Armonía"),"")))</f>
        <v/>
      </c>
      <c r="O285" t="str">
        <f>IF(M285="","",IF(M285="[FÓRMULA MANUAL]","",IFERROR(AVERAGEIFS(DATOS!$K$2:$K$20000,DATOS!$A$2:$A$20000,M285,CONFIG_METADATA!$G$2:$G$20000,1,DATOS!$I$2:$I$20000,"Orquesta/Banda/Conjunto"),"")))</f>
        <v/>
      </c>
      <c r="P285" t="str">
        <f>IF(M285="","",IF(M285="[FÓRMULA MANUAL]","",IFERROR(AVERAGEIFS(DATOS!$K$2:$K$20000,DATOS!$A$2:$A$20000,M285,CONFIG_METADATA!$G$2:$G$20000,1,DATOS!$I$2:$I$20000,"Música de Cámara"),"")))</f>
        <v/>
      </c>
      <c r="Q285" t="str">
        <f>IF(M285="","",IF(M285="[FÓRMULA MANUAL]","",IFERROR(SUMPRODUCT((DATOS!$A$2:$A$20000=M285)*(CONFIG_METADATA!$G$2:$G$20000=1)*(COUNTIF(CONFIG_ASIGNATURAS!$B$7:$B$27,DATOS!$I$2:$I$20000)&gt;0)*(DATOS!$K$2:$K$20000))/SUMPRODUCT((DATOS!$A$2:$A$20000=M285)*(CONFIG_METADATA!$G$2:$G$20000=1)*(COUNTIF(CONFIG_ASIGNATURAS!$B$7:$B$27,DATOS!$I$2:$I$20000)&gt;0)*1),"")))</f>
        <v/>
      </c>
      <c r="T285" t="str">
        <f>IF(S285="","",IF(S285="[FÓRMULA MANUAL]","",IFERROR(AVERAGEIFS(DATOS!$K$2:$K$20000,DATOS!$A$2:$A$20000,S285,CONFIG_METADATA!$G$2:$G$20000,1,DATOS!$I$2:$I$20000,"Armonía"),"")))</f>
        <v/>
      </c>
      <c r="U285" t="str">
        <f>IF(S285="","",IF(S285="[FÓRMULA MANUAL]","",IFERROR(AVERAGEIFS(DATOS!$K$2:$K$20000,DATOS!$A$2:$A$20000,S285,CONFIG_METADATA!$G$2:$G$20000,1,DATOS!$I$2:$I$20000,"Orquesta/Banda/Conjunto"),"")))</f>
        <v/>
      </c>
      <c r="V285" t="str">
        <f>IF(S285="","",IF(S285="[FÓRMULA MANUAL]","",IFERROR(AVERAGEIFS(DATOS!$K$2:$K$20000,DATOS!$A$2:$A$20000,S285,CONFIG_METADATA!$G$2:$G$20000,1,DATOS!$I$2:$I$20000,"Música de Cámara"),"")))</f>
        <v/>
      </c>
      <c r="W285" t="str">
        <f>IF(S285="","",IF(S285="[FÓRMULA MANUAL]","",IFERROR(SUMPRODUCT((DATOS!$A$2:$A$20000=S285)*(CONFIG_METADATA!$G$2:$G$20000=1)*(COUNTIF(CONFIG_ASIGNATURAS!$B$7:$B$27,DATOS!$I$2:$I$20000)&gt;0)*(DATOS!$K$2:$K$20000))/SUMPRODUCT((DATOS!$A$2:$A$20000=S285)*(CONFIG_METADATA!$G$2:$G$20000=1)*(COUNTIF(CONFIG_ASIGNATURAS!$B$7:$B$27,DATOS!$I$2:$I$20000)&gt;0)*1),"")))</f>
        <v/>
      </c>
      <c r="Z285" t="str">
        <f>IF(Y285="","",IF(Y285="[FÓRMULA MANUAL]","",IFERROR(AVERAGEIFS(DATOS!$K$2:$K$20000,DATOS!$A$2:$A$20000,Y285,CONFIG_METADATA!$G$2:$G$20000,1,DATOS!$I$2:$I$20000,"Análisis"),"")))</f>
        <v/>
      </c>
      <c r="AA285" t="str">
        <f>IF(Y285="","",IF(Y285="[FÓRMULA MANUAL]","",IFERROR(AVERAGEIFS(DATOS!$K$2:$K$20000,DATOS!$A$2:$A$20000,Y285,CONFIG_METADATA!$G$2:$G$20000,1,DATOS!$I$2:$I$20000,"Orquesta/Banda/Conjunto"),"")))</f>
        <v/>
      </c>
      <c r="AB285" t="str">
        <f>IF(Y285="","",IF(Y285="[FÓRMULA MANUAL]","",IFERROR(AVERAGEIFS(DATOS!$K$2:$K$20000,DATOS!$A$2:$A$20000,Y285,CONFIG_METADATA!$G$2:$G$20000,1,DATOS!$I$2:$I$20000,"Música de Cámara"),"")))</f>
        <v/>
      </c>
      <c r="AC285" t="str">
        <f>IF(Y285="","",IF(Y285="[FÓRMULA MANUAL]","",IFERROR(SUMPRODUCT((DATOS!$A$2:$A$20000=Y285)*(CONFIG_METADATA!$G$2:$G$20000=1)*(COUNTIF(CONFIG_ASIGNATURAS!$B$7:$B$27,DATOS!$I$2:$I$20000)&gt;0)*(DATOS!$K$2:$K$20000))/SUMPRODUCT((DATOS!$A$2:$A$20000=Y285)*(CONFIG_METADATA!$G$2:$G$20000=1)*(COUNTIF(CONFIG_ASIGNATURAS!$B$7:$B$27,DATOS!$I$2:$I$20000)&gt;0)*1),"")))</f>
        <v/>
      </c>
      <c r="AF285" t="str">
        <f>IF(AE285="","",IF(AE285="[FÓRMULA MANUAL]","",IFERROR(AVERAGEIFS(DATOS!$K$2:$K$20000,DATOS!$A$2:$A$20000,AE285,CONFIG_METADATA!$G$2:$G$20000,1,DATOS!$I$2:$I$20000,"Análisis"),"")))</f>
        <v/>
      </c>
      <c r="AG285" t="str">
        <f>IF(AE285="","",IF(AE285="[FÓRMULA MANUAL]","",IFERROR(AVERAGEIFS(DATOS!$K$2:$K$20000,DATOS!$A$2:$A$20000,AE285,CONFIG_METADATA!$G$2:$G$20000,1,DATOS!$I$2:$I$20000,"Orquesta/Banda/Conjunto"),"")))</f>
        <v/>
      </c>
      <c r="AH285" t="str">
        <f>IF(AE285="","",IF(AE285="[FÓRMULA MANUAL]","",IFERROR(AVERAGEIFS(DATOS!$K$2:$K$20000,DATOS!$A$2:$A$20000,AE285,CONFIG_METADATA!$G$2:$G$20000,1,DATOS!$I$2:$I$20000,"Música de Cámara"),"")))</f>
        <v/>
      </c>
      <c r="AI285" t="str">
        <f>IF(AE285="","",IF(AE285="[FÓRMULA MANUAL]","",IFERROR(SUMPRODUCT((DATOS!$A$2:$A$20000=AE285)*(CONFIG_METADATA!$G$2:$G$20000=1)*(COUNTIF(CONFIG_ASIGNATURAS!$B$7:$B$27,DATOS!$I$2:$I$20000)&gt;0)*(DATOS!$K$2:$K$20000))/SUMPRODUCT((DATOS!$A$2:$A$20000=AE285)*(CONFIG_METADATA!$G$2:$G$20000=1)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MANUAL]","",IFERROR(AVERAGEIFS(DATOS!$K$2:$K$20000,DATOS!$A$2:$A$20000,A286,CONFIG_METADATA!$G$2:$G$20000,1,DATOS!$I$2:$I$20000,"Lenguaje Musical"),"")))</f>
        <v/>
      </c>
      <c r="C286" t="str">
        <f>IF(A286="","",IF(A286="[FÓRMULA MANUAL]","",IFERROR(AVERAGEIFS(DATOS!$K$2:$K$20000,DATOS!$A$2:$A$20000,A286,CONFIG_METADATA!$G$2:$G$20000,1,DATOS!$I$2:$I$20000,"Orquesta/Banda/Conjunto"),"")))</f>
        <v/>
      </c>
      <c r="D286" t="str">
        <f>IF(A286="","",IF(A286="[FÓRMULA MANUAL]","",IFERROR(AVERAGEIFS(DATOS!$K$2:$K$20000,DATOS!$A$2:$A$20000,A286,CONFIG_METADATA!$G$2:$G$20000,1,DATOS!$I$2:$I$20000,"Conjunto"),"")))</f>
        <v/>
      </c>
      <c r="E286" t="str">
        <f>IF(A286="","",IF(A286="[FÓRMULA MANUAL]","",IFERROR(SUMPRODUCT((DATOS!$A$2:$A$20000=A286)*(CONFIG_METADATA!$G$2:$G$20000=1)*(COUNTIF(CONFIG_ASIGNATURAS!$B$7:$B$27,DATOS!$I$2:$I$20000)&gt;0)*(DATOS!$K$2:$K$20000))/SUMPRODUCT((DATOS!$A$2:$A$20000=A286)*(CONFIG_METADATA!$G$2:$G$20000=1)*(COUNTIF(CONFIG_ASIGNATURAS!$B$7:$B$27,DATOS!$I$2:$I$20000)&gt;0)*1),"")))</f>
        <v/>
      </c>
      <c r="H286" t="str">
        <f>IF(G286="","",IF(G286="[FÓRMULA MANUAL]","",IFERROR(AVERAGEIFS(DATOS!$K$2:$K$20000,DATOS!$A$2:$A$20000,G286,CONFIG_METADATA!$G$2:$G$20000,1,DATOS!$I$2:$I$20000,"Lenguaje Musical"),"")))</f>
        <v/>
      </c>
      <c r="I286" t="str">
        <f>IF(G286="","",IF(G286="[FÓRMULA MANUAL]","",IFERROR(AVERAGEIFS(DATOS!$K$2:$K$20000,DATOS!$A$2:$A$20000,G286,CONFIG_METADATA!$G$2:$G$20000,1,DATOS!$I$2:$I$20000,"Orquesta/Banda/Conjunto"),"")))</f>
        <v/>
      </c>
      <c r="J286" t="str">
        <f>IF(G286="","",IF(G286="[FÓRMULA MANUAL]","",IFERROR(AVERAGEIFS(DATOS!$K$2:$K$20000,DATOS!$A$2:$A$20000,G286,CONFIG_METADATA!$G$2:$G$20000,1,DATOS!$I$2:$I$20000,"Conjunto"),"")))</f>
        <v/>
      </c>
      <c r="K286" t="str">
        <f>IF(G286="","",IF(G286="[FÓRMULA MANUAL]","",IFERROR(SUMPRODUCT((DATOS!$A$2:$A$20000=G286)*(CONFIG_METADATA!$G$2:$G$20000=1)*(COUNTIF(CONFIG_ASIGNATURAS!$B$7:$B$27,DATOS!$I$2:$I$20000)&gt;0)*(DATOS!$K$2:$K$20000))/SUMPRODUCT((DATOS!$A$2:$A$20000=G286)*(CONFIG_METADATA!$G$2:$G$20000=1)*(COUNTIF(CONFIG_ASIGNATURAS!$B$7:$B$27,DATOS!$I$2:$I$20000)&gt;0)*1),"")))</f>
        <v/>
      </c>
      <c r="N286" t="str">
        <f>IF(M286="","",IF(M286="[FÓRMULA MANUAL]","",IFERROR(AVERAGEIFS(DATOS!$K$2:$K$20000,DATOS!$A$2:$A$20000,M286,CONFIG_METADATA!$G$2:$G$20000,1,DATOS!$I$2:$I$20000,"Armonía"),"")))</f>
        <v/>
      </c>
      <c r="O286" t="str">
        <f>IF(M286="","",IF(M286="[FÓRMULA MANUAL]","",IFERROR(AVERAGEIFS(DATOS!$K$2:$K$20000,DATOS!$A$2:$A$20000,M286,CONFIG_METADATA!$G$2:$G$20000,1,DATOS!$I$2:$I$20000,"Orquesta/Banda/Conjunto"),"")))</f>
        <v/>
      </c>
      <c r="P286" t="str">
        <f>IF(M286="","",IF(M286="[FÓRMULA MANUAL]","",IFERROR(AVERAGEIFS(DATOS!$K$2:$K$20000,DATOS!$A$2:$A$20000,M286,CONFIG_METADATA!$G$2:$G$20000,1,DATOS!$I$2:$I$20000,"Música de Cámara"),"")))</f>
        <v/>
      </c>
      <c r="Q286" t="str">
        <f>IF(M286="","",IF(M286="[FÓRMULA MANUAL]","",IFERROR(SUMPRODUCT((DATOS!$A$2:$A$20000=M286)*(CONFIG_METADATA!$G$2:$G$20000=1)*(COUNTIF(CONFIG_ASIGNATURAS!$B$7:$B$27,DATOS!$I$2:$I$20000)&gt;0)*(DATOS!$K$2:$K$20000))/SUMPRODUCT((DATOS!$A$2:$A$20000=M286)*(CONFIG_METADATA!$G$2:$G$20000=1)*(COUNTIF(CONFIG_ASIGNATURAS!$B$7:$B$27,DATOS!$I$2:$I$20000)&gt;0)*1),"")))</f>
        <v/>
      </c>
      <c r="T286" t="str">
        <f>IF(S286="","",IF(S286="[FÓRMULA MANUAL]","",IFERROR(AVERAGEIFS(DATOS!$K$2:$K$20000,DATOS!$A$2:$A$20000,S286,CONFIG_METADATA!$G$2:$G$20000,1,DATOS!$I$2:$I$20000,"Armonía"),"")))</f>
        <v/>
      </c>
      <c r="U286" t="str">
        <f>IF(S286="","",IF(S286="[FÓRMULA MANUAL]","",IFERROR(AVERAGEIFS(DATOS!$K$2:$K$20000,DATOS!$A$2:$A$20000,S286,CONFIG_METADATA!$G$2:$G$20000,1,DATOS!$I$2:$I$20000,"Orquesta/Banda/Conjunto"),"")))</f>
        <v/>
      </c>
      <c r="V286" t="str">
        <f>IF(S286="","",IF(S286="[FÓRMULA MANUAL]","",IFERROR(AVERAGEIFS(DATOS!$K$2:$K$20000,DATOS!$A$2:$A$20000,S286,CONFIG_METADATA!$G$2:$G$20000,1,DATOS!$I$2:$I$20000,"Música de Cámara"),"")))</f>
        <v/>
      </c>
      <c r="W286" t="str">
        <f>IF(S286="","",IF(S286="[FÓRMULA MANUAL]","",IFERROR(SUMPRODUCT((DATOS!$A$2:$A$20000=S286)*(CONFIG_METADATA!$G$2:$G$20000=1)*(COUNTIF(CONFIG_ASIGNATURAS!$B$7:$B$27,DATOS!$I$2:$I$20000)&gt;0)*(DATOS!$K$2:$K$20000))/SUMPRODUCT((DATOS!$A$2:$A$20000=S286)*(CONFIG_METADATA!$G$2:$G$20000=1)*(COUNTIF(CONFIG_ASIGNATURAS!$B$7:$B$27,DATOS!$I$2:$I$20000)&gt;0)*1),"")))</f>
        <v/>
      </c>
      <c r="Z286" t="str">
        <f>IF(Y286="","",IF(Y286="[FÓRMULA MANUAL]","",IFERROR(AVERAGEIFS(DATOS!$K$2:$K$20000,DATOS!$A$2:$A$20000,Y286,CONFIG_METADATA!$G$2:$G$20000,1,DATOS!$I$2:$I$20000,"Análisis"),"")))</f>
        <v/>
      </c>
      <c r="AA286" t="str">
        <f>IF(Y286="","",IF(Y286="[FÓRMULA MANUAL]","",IFERROR(AVERAGEIFS(DATOS!$K$2:$K$20000,DATOS!$A$2:$A$20000,Y286,CONFIG_METADATA!$G$2:$G$20000,1,DATOS!$I$2:$I$20000,"Orquesta/Banda/Conjunto"),"")))</f>
        <v/>
      </c>
      <c r="AB286" t="str">
        <f>IF(Y286="","",IF(Y286="[FÓRMULA MANUAL]","",IFERROR(AVERAGEIFS(DATOS!$K$2:$K$20000,DATOS!$A$2:$A$20000,Y286,CONFIG_METADATA!$G$2:$G$20000,1,DATOS!$I$2:$I$20000,"Música de Cámara"),"")))</f>
        <v/>
      </c>
      <c r="AC286" t="str">
        <f>IF(Y286="","",IF(Y286="[FÓRMULA MANUAL]","",IFERROR(SUMPRODUCT((DATOS!$A$2:$A$20000=Y286)*(CONFIG_METADATA!$G$2:$G$20000=1)*(COUNTIF(CONFIG_ASIGNATURAS!$B$7:$B$27,DATOS!$I$2:$I$20000)&gt;0)*(DATOS!$K$2:$K$20000))/SUMPRODUCT((DATOS!$A$2:$A$20000=Y286)*(CONFIG_METADATA!$G$2:$G$20000=1)*(COUNTIF(CONFIG_ASIGNATURAS!$B$7:$B$27,DATOS!$I$2:$I$20000)&gt;0)*1),"")))</f>
        <v/>
      </c>
      <c r="AF286" t="str">
        <f>IF(AE286="","",IF(AE286="[FÓRMULA MANUAL]","",IFERROR(AVERAGEIFS(DATOS!$K$2:$K$20000,DATOS!$A$2:$A$20000,AE286,CONFIG_METADATA!$G$2:$G$20000,1,DATOS!$I$2:$I$20000,"Análisis"),"")))</f>
        <v/>
      </c>
      <c r="AG286" t="str">
        <f>IF(AE286="","",IF(AE286="[FÓRMULA MANUAL]","",IFERROR(AVERAGEIFS(DATOS!$K$2:$K$20000,DATOS!$A$2:$A$20000,AE286,CONFIG_METADATA!$G$2:$G$20000,1,DATOS!$I$2:$I$20000,"Orquesta/Banda/Conjunto"),"")))</f>
        <v/>
      </c>
      <c r="AH286" t="str">
        <f>IF(AE286="","",IF(AE286="[FÓRMULA MANUAL]","",IFERROR(AVERAGEIFS(DATOS!$K$2:$K$20000,DATOS!$A$2:$A$20000,AE286,CONFIG_METADATA!$G$2:$G$20000,1,DATOS!$I$2:$I$20000,"Música de Cámara"),"")))</f>
        <v/>
      </c>
      <c r="AI286" t="str">
        <f>IF(AE286="","",IF(AE286="[FÓRMULA MANUAL]","",IFERROR(SUMPRODUCT((DATOS!$A$2:$A$20000=AE286)*(CONFIG_METADATA!$G$2:$G$20000=1)*(COUNTIF(CONFIG_ASIGNATURAS!$B$7:$B$27,DATOS!$I$2:$I$20000)&gt;0)*(DATOS!$K$2:$K$20000))/SUMPRODUCT((DATOS!$A$2:$A$20000=AE286)*(CONFIG_METADATA!$G$2:$G$20000=1)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MANUAL]","",IFERROR(AVERAGEIFS(DATOS!$K$2:$K$20000,DATOS!$A$2:$A$20000,A287,CONFIG_METADATA!$G$2:$G$20000,1,DATOS!$I$2:$I$20000,"Lenguaje Musical"),"")))</f>
        <v/>
      </c>
      <c r="C287" t="str">
        <f>IF(A287="","",IF(A287="[FÓRMULA MANUAL]","",IFERROR(AVERAGEIFS(DATOS!$K$2:$K$20000,DATOS!$A$2:$A$20000,A287,CONFIG_METADATA!$G$2:$G$20000,1,DATOS!$I$2:$I$20000,"Orquesta/Banda/Conjunto"),"")))</f>
        <v/>
      </c>
      <c r="D287" t="str">
        <f>IF(A287="","",IF(A287="[FÓRMULA MANUAL]","",IFERROR(AVERAGEIFS(DATOS!$K$2:$K$20000,DATOS!$A$2:$A$20000,A287,CONFIG_METADATA!$G$2:$G$20000,1,DATOS!$I$2:$I$20000,"Conjunto"),"")))</f>
        <v/>
      </c>
      <c r="E287" t="str">
        <f>IF(A287="","",IF(A287="[FÓRMULA MANUAL]","",IFERROR(SUMPRODUCT((DATOS!$A$2:$A$20000=A287)*(CONFIG_METADATA!$G$2:$G$20000=1)*(COUNTIF(CONFIG_ASIGNATURAS!$B$7:$B$27,DATOS!$I$2:$I$20000)&gt;0)*(DATOS!$K$2:$K$20000))/SUMPRODUCT((DATOS!$A$2:$A$20000=A287)*(CONFIG_METADATA!$G$2:$G$20000=1)*(COUNTIF(CONFIG_ASIGNATURAS!$B$7:$B$27,DATOS!$I$2:$I$20000)&gt;0)*1),"")))</f>
        <v/>
      </c>
      <c r="H287" t="str">
        <f>IF(G287="","",IF(G287="[FÓRMULA MANUAL]","",IFERROR(AVERAGEIFS(DATOS!$K$2:$K$20000,DATOS!$A$2:$A$20000,G287,CONFIG_METADATA!$G$2:$G$20000,1,DATOS!$I$2:$I$20000,"Lenguaje Musical"),"")))</f>
        <v/>
      </c>
      <c r="I287" t="str">
        <f>IF(G287="","",IF(G287="[FÓRMULA MANUAL]","",IFERROR(AVERAGEIFS(DATOS!$K$2:$K$20000,DATOS!$A$2:$A$20000,G287,CONFIG_METADATA!$G$2:$G$20000,1,DATOS!$I$2:$I$20000,"Orquesta/Banda/Conjunto"),"")))</f>
        <v/>
      </c>
      <c r="J287" t="str">
        <f>IF(G287="","",IF(G287="[FÓRMULA MANUAL]","",IFERROR(AVERAGEIFS(DATOS!$K$2:$K$20000,DATOS!$A$2:$A$20000,G287,CONFIG_METADATA!$G$2:$G$20000,1,DATOS!$I$2:$I$20000,"Conjunto"),"")))</f>
        <v/>
      </c>
      <c r="K287" t="str">
        <f>IF(G287="","",IF(G287="[FÓRMULA MANUAL]","",IFERROR(SUMPRODUCT((DATOS!$A$2:$A$20000=G287)*(CONFIG_METADATA!$G$2:$G$20000=1)*(COUNTIF(CONFIG_ASIGNATURAS!$B$7:$B$27,DATOS!$I$2:$I$20000)&gt;0)*(DATOS!$K$2:$K$20000))/SUMPRODUCT((DATOS!$A$2:$A$20000=G287)*(CONFIG_METADATA!$G$2:$G$20000=1)*(COUNTIF(CONFIG_ASIGNATURAS!$B$7:$B$27,DATOS!$I$2:$I$20000)&gt;0)*1),"")))</f>
        <v/>
      </c>
      <c r="N287" t="str">
        <f>IF(M287="","",IF(M287="[FÓRMULA MANUAL]","",IFERROR(AVERAGEIFS(DATOS!$K$2:$K$20000,DATOS!$A$2:$A$20000,M287,CONFIG_METADATA!$G$2:$G$20000,1,DATOS!$I$2:$I$20000,"Armonía"),"")))</f>
        <v/>
      </c>
      <c r="O287" t="str">
        <f>IF(M287="","",IF(M287="[FÓRMULA MANUAL]","",IFERROR(AVERAGEIFS(DATOS!$K$2:$K$20000,DATOS!$A$2:$A$20000,M287,CONFIG_METADATA!$G$2:$G$20000,1,DATOS!$I$2:$I$20000,"Orquesta/Banda/Conjunto"),"")))</f>
        <v/>
      </c>
      <c r="P287" t="str">
        <f>IF(M287="","",IF(M287="[FÓRMULA MANUAL]","",IFERROR(AVERAGEIFS(DATOS!$K$2:$K$20000,DATOS!$A$2:$A$20000,M287,CONFIG_METADATA!$G$2:$G$20000,1,DATOS!$I$2:$I$20000,"Música de Cámara"),"")))</f>
        <v/>
      </c>
      <c r="Q287" t="str">
        <f>IF(M287="","",IF(M287="[FÓRMULA MANUAL]","",IFERROR(SUMPRODUCT((DATOS!$A$2:$A$20000=M287)*(CONFIG_METADATA!$G$2:$G$20000=1)*(COUNTIF(CONFIG_ASIGNATURAS!$B$7:$B$27,DATOS!$I$2:$I$20000)&gt;0)*(DATOS!$K$2:$K$20000))/SUMPRODUCT((DATOS!$A$2:$A$20000=M287)*(CONFIG_METADATA!$G$2:$G$20000=1)*(COUNTIF(CONFIG_ASIGNATURAS!$B$7:$B$27,DATOS!$I$2:$I$20000)&gt;0)*1),"")))</f>
        <v/>
      </c>
      <c r="T287" t="str">
        <f>IF(S287="","",IF(S287="[FÓRMULA MANUAL]","",IFERROR(AVERAGEIFS(DATOS!$K$2:$K$20000,DATOS!$A$2:$A$20000,S287,CONFIG_METADATA!$G$2:$G$20000,1,DATOS!$I$2:$I$20000,"Armonía"),"")))</f>
        <v/>
      </c>
      <c r="U287" t="str">
        <f>IF(S287="","",IF(S287="[FÓRMULA MANUAL]","",IFERROR(AVERAGEIFS(DATOS!$K$2:$K$20000,DATOS!$A$2:$A$20000,S287,CONFIG_METADATA!$G$2:$G$20000,1,DATOS!$I$2:$I$20000,"Orquesta/Banda/Conjunto"),"")))</f>
        <v/>
      </c>
      <c r="V287" t="str">
        <f>IF(S287="","",IF(S287="[FÓRMULA MANUAL]","",IFERROR(AVERAGEIFS(DATOS!$K$2:$K$20000,DATOS!$A$2:$A$20000,S287,CONFIG_METADATA!$G$2:$G$20000,1,DATOS!$I$2:$I$20000,"Música de Cámara"),"")))</f>
        <v/>
      </c>
      <c r="W287" t="str">
        <f>IF(S287="","",IF(S287="[FÓRMULA MANUAL]","",IFERROR(SUMPRODUCT((DATOS!$A$2:$A$20000=S287)*(CONFIG_METADATA!$G$2:$G$20000=1)*(COUNTIF(CONFIG_ASIGNATURAS!$B$7:$B$27,DATOS!$I$2:$I$20000)&gt;0)*(DATOS!$K$2:$K$20000))/SUMPRODUCT((DATOS!$A$2:$A$20000=S287)*(CONFIG_METADATA!$G$2:$G$20000=1)*(COUNTIF(CONFIG_ASIGNATURAS!$B$7:$B$27,DATOS!$I$2:$I$20000)&gt;0)*1),"")))</f>
        <v/>
      </c>
      <c r="Z287" t="str">
        <f>IF(Y287="","",IF(Y287="[FÓRMULA MANUAL]","",IFERROR(AVERAGEIFS(DATOS!$K$2:$K$20000,DATOS!$A$2:$A$20000,Y287,CONFIG_METADATA!$G$2:$G$20000,1,DATOS!$I$2:$I$20000,"Análisis"),"")))</f>
        <v/>
      </c>
      <c r="AA287" t="str">
        <f>IF(Y287="","",IF(Y287="[FÓRMULA MANUAL]","",IFERROR(AVERAGEIFS(DATOS!$K$2:$K$20000,DATOS!$A$2:$A$20000,Y287,CONFIG_METADATA!$G$2:$G$20000,1,DATOS!$I$2:$I$20000,"Orquesta/Banda/Conjunto"),"")))</f>
        <v/>
      </c>
      <c r="AB287" t="str">
        <f>IF(Y287="","",IF(Y287="[FÓRMULA MANUAL]","",IFERROR(AVERAGEIFS(DATOS!$K$2:$K$20000,DATOS!$A$2:$A$20000,Y287,CONFIG_METADATA!$G$2:$G$20000,1,DATOS!$I$2:$I$20000,"Música de Cámara"),"")))</f>
        <v/>
      </c>
      <c r="AC287" t="str">
        <f>IF(Y287="","",IF(Y287="[FÓRMULA MANUAL]","",IFERROR(SUMPRODUCT((DATOS!$A$2:$A$20000=Y287)*(CONFIG_METADATA!$G$2:$G$20000=1)*(COUNTIF(CONFIG_ASIGNATURAS!$B$7:$B$27,DATOS!$I$2:$I$20000)&gt;0)*(DATOS!$K$2:$K$20000))/SUMPRODUCT((DATOS!$A$2:$A$20000=Y287)*(CONFIG_METADATA!$G$2:$G$20000=1)*(COUNTIF(CONFIG_ASIGNATURAS!$B$7:$B$27,DATOS!$I$2:$I$20000)&gt;0)*1),"")))</f>
        <v/>
      </c>
      <c r="AF287" t="str">
        <f>IF(AE287="","",IF(AE287="[FÓRMULA MANUAL]","",IFERROR(AVERAGEIFS(DATOS!$K$2:$K$20000,DATOS!$A$2:$A$20000,AE287,CONFIG_METADATA!$G$2:$G$20000,1,DATOS!$I$2:$I$20000,"Análisis"),"")))</f>
        <v/>
      </c>
      <c r="AG287" t="str">
        <f>IF(AE287="","",IF(AE287="[FÓRMULA MANUAL]","",IFERROR(AVERAGEIFS(DATOS!$K$2:$K$20000,DATOS!$A$2:$A$20000,AE287,CONFIG_METADATA!$G$2:$G$20000,1,DATOS!$I$2:$I$20000,"Orquesta/Banda/Conjunto"),"")))</f>
        <v/>
      </c>
      <c r="AH287" t="str">
        <f>IF(AE287="","",IF(AE287="[FÓRMULA MANUAL]","",IFERROR(AVERAGEIFS(DATOS!$K$2:$K$20000,DATOS!$A$2:$A$20000,AE287,CONFIG_METADATA!$G$2:$G$20000,1,DATOS!$I$2:$I$20000,"Música de Cámara"),"")))</f>
        <v/>
      </c>
      <c r="AI287" t="str">
        <f>IF(AE287="","",IF(AE287="[FÓRMULA MANUAL]","",IFERROR(SUMPRODUCT((DATOS!$A$2:$A$20000=AE287)*(CONFIG_METADATA!$G$2:$G$20000=1)*(COUNTIF(CONFIG_ASIGNATURAS!$B$7:$B$27,DATOS!$I$2:$I$20000)&gt;0)*(DATOS!$K$2:$K$20000))/SUMPRODUCT((DATOS!$A$2:$A$20000=AE287)*(CONFIG_METADATA!$G$2:$G$20000=1)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MANUAL]","",IFERROR(AVERAGEIFS(DATOS!$K$2:$K$20000,DATOS!$A$2:$A$20000,A288,CONFIG_METADATA!$G$2:$G$20000,1,DATOS!$I$2:$I$20000,"Lenguaje Musical"),"")))</f>
        <v/>
      </c>
      <c r="C288" t="str">
        <f>IF(A288="","",IF(A288="[FÓRMULA MANUAL]","",IFERROR(AVERAGEIFS(DATOS!$K$2:$K$20000,DATOS!$A$2:$A$20000,A288,CONFIG_METADATA!$G$2:$G$20000,1,DATOS!$I$2:$I$20000,"Orquesta/Banda/Conjunto"),"")))</f>
        <v/>
      </c>
      <c r="D288" t="str">
        <f>IF(A288="","",IF(A288="[FÓRMULA MANUAL]","",IFERROR(AVERAGEIFS(DATOS!$K$2:$K$20000,DATOS!$A$2:$A$20000,A288,CONFIG_METADATA!$G$2:$G$20000,1,DATOS!$I$2:$I$20000,"Conjunto"),"")))</f>
        <v/>
      </c>
      <c r="E288" t="str">
        <f>IF(A288="","",IF(A288="[FÓRMULA MANUAL]","",IFERROR(SUMPRODUCT((DATOS!$A$2:$A$20000=A288)*(CONFIG_METADATA!$G$2:$G$20000=1)*(COUNTIF(CONFIG_ASIGNATURAS!$B$7:$B$27,DATOS!$I$2:$I$20000)&gt;0)*(DATOS!$K$2:$K$20000))/SUMPRODUCT((DATOS!$A$2:$A$20000=A288)*(CONFIG_METADATA!$G$2:$G$20000=1)*(COUNTIF(CONFIG_ASIGNATURAS!$B$7:$B$27,DATOS!$I$2:$I$20000)&gt;0)*1),"")))</f>
        <v/>
      </c>
      <c r="H288" t="str">
        <f>IF(G288="","",IF(G288="[FÓRMULA MANUAL]","",IFERROR(AVERAGEIFS(DATOS!$K$2:$K$20000,DATOS!$A$2:$A$20000,G288,CONFIG_METADATA!$G$2:$G$20000,1,DATOS!$I$2:$I$20000,"Lenguaje Musical"),"")))</f>
        <v/>
      </c>
      <c r="I288" t="str">
        <f>IF(G288="","",IF(G288="[FÓRMULA MANUAL]","",IFERROR(AVERAGEIFS(DATOS!$K$2:$K$20000,DATOS!$A$2:$A$20000,G288,CONFIG_METADATA!$G$2:$G$20000,1,DATOS!$I$2:$I$20000,"Orquesta/Banda/Conjunto"),"")))</f>
        <v/>
      </c>
      <c r="J288" t="str">
        <f>IF(G288="","",IF(G288="[FÓRMULA MANUAL]","",IFERROR(AVERAGEIFS(DATOS!$K$2:$K$20000,DATOS!$A$2:$A$20000,G288,CONFIG_METADATA!$G$2:$G$20000,1,DATOS!$I$2:$I$20000,"Conjunto"),"")))</f>
        <v/>
      </c>
      <c r="K288" t="str">
        <f>IF(G288="","",IF(G288="[FÓRMULA MANUAL]","",IFERROR(SUMPRODUCT((DATOS!$A$2:$A$20000=G288)*(CONFIG_METADATA!$G$2:$G$20000=1)*(COUNTIF(CONFIG_ASIGNATURAS!$B$7:$B$27,DATOS!$I$2:$I$20000)&gt;0)*(DATOS!$K$2:$K$20000))/SUMPRODUCT((DATOS!$A$2:$A$20000=G288)*(CONFIG_METADATA!$G$2:$G$20000=1)*(COUNTIF(CONFIG_ASIGNATURAS!$B$7:$B$27,DATOS!$I$2:$I$20000)&gt;0)*1),"")))</f>
        <v/>
      </c>
      <c r="N288" t="str">
        <f>IF(M288="","",IF(M288="[FÓRMULA MANUAL]","",IFERROR(AVERAGEIFS(DATOS!$K$2:$K$20000,DATOS!$A$2:$A$20000,M288,CONFIG_METADATA!$G$2:$G$20000,1,DATOS!$I$2:$I$20000,"Armonía"),"")))</f>
        <v/>
      </c>
      <c r="O288" t="str">
        <f>IF(M288="","",IF(M288="[FÓRMULA MANUAL]","",IFERROR(AVERAGEIFS(DATOS!$K$2:$K$20000,DATOS!$A$2:$A$20000,M288,CONFIG_METADATA!$G$2:$G$20000,1,DATOS!$I$2:$I$20000,"Orquesta/Banda/Conjunto"),"")))</f>
        <v/>
      </c>
      <c r="P288" t="str">
        <f>IF(M288="","",IF(M288="[FÓRMULA MANUAL]","",IFERROR(AVERAGEIFS(DATOS!$K$2:$K$20000,DATOS!$A$2:$A$20000,M288,CONFIG_METADATA!$G$2:$G$20000,1,DATOS!$I$2:$I$20000,"Música de Cámara"),"")))</f>
        <v/>
      </c>
      <c r="Q288" t="str">
        <f>IF(M288="","",IF(M288="[FÓRMULA MANUAL]","",IFERROR(SUMPRODUCT((DATOS!$A$2:$A$20000=M288)*(CONFIG_METADATA!$G$2:$G$20000=1)*(COUNTIF(CONFIG_ASIGNATURAS!$B$7:$B$27,DATOS!$I$2:$I$20000)&gt;0)*(DATOS!$K$2:$K$20000))/SUMPRODUCT((DATOS!$A$2:$A$20000=M288)*(CONFIG_METADATA!$G$2:$G$20000=1)*(COUNTIF(CONFIG_ASIGNATURAS!$B$7:$B$27,DATOS!$I$2:$I$20000)&gt;0)*1),"")))</f>
        <v/>
      </c>
      <c r="T288" t="str">
        <f>IF(S288="","",IF(S288="[FÓRMULA MANUAL]","",IFERROR(AVERAGEIFS(DATOS!$K$2:$K$20000,DATOS!$A$2:$A$20000,S288,CONFIG_METADATA!$G$2:$G$20000,1,DATOS!$I$2:$I$20000,"Armonía"),"")))</f>
        <v/>
      </c>
      <c r="U288" t="str">
        <f>IF(S288="","",IF(S288="[FÓRMULA MANUAL]","",IFERROR(AVERAGEIFS(DATOS!$K$2:$K$20000,DATOS!$A$2:$A$20000,S288,CONFIG_METADATA!$G$2:$G$20000,1,DATOS!$I$2:$I$20000,"Orquesta/Banda/Conjunto"),"")))</f>
        <v/>
      </c>
      <c r="V288" t="str">
        <f>IF(S288="","",IF(S288="[FÓRMULA MANUAL]","",IFERROR(AVERAGEIFS(DATOS!$K$2:$K$20000,DATOS!$A$2:$A$20000,S288,CONFIG_METADATA!$G$2:$G$20000,1,DATOS!$I$2:$I$20000,"Música de Cámara"),"")))</f>
        <v/>
      </c>
      <c r="W288" t="str">
        <f>IF(S288="","",IF(S288="[FÓRMULA MANUAL]","",IFERROR(SUMPRODUCT((DATOS!$A$2:$A$20000=S288)*(CONFIG_METADATA!$G$2:$G$20000=1)*(COUNTIF(CONFIG_ASIGNATURAS!$B$7:$B$27,DATOS!$I$2:$I$20000)&gt;0)*(DATOS!$K$2:$K$20000))/SUMPRODUCT((DATOS!$A$2:$A$20000=S288)*(CONFIG_METADATA!$G$2:$G$20000=1)*(COUNTIF(CONFIG_ASIGNATURAS!$B$7:$B$27,DATOS!$I$2:$I$20000)&gt;0)*1),"")))</f>
        <v/>
      </c>
      <c r="Z288" t="str">
        <f>IF(Y288="","",IF(Y288="[FÓRMULA MANUAL]","",IFERROR(AVERAGEIFS(DATOS!$K$2:$K$20000,DATOS!$A$2:$A$20000,Y288,CONFIG_METADATA!$G$2:$G$20000,1,DATOS!$I$2:$I$20000,"Análisis"),"")))</f>
        <v/>
      </c>
      <c r="AA288" t="str">
        <f>IF(Y288="","",IF(Y288="[FÓRMULA MANUAL]","",IFERROR(AVERAGEIFS(DATOS!$K$2:$K$20000,DATOS!$A$2:$A$20000,Y288,CONFIG_METADATA!$G$2:$G$20000,1,DATOS!$I$2:$I$20000,"Orquesta/Banda/Conjunto"),"")))</f>
        <v/>
      </c>
      <c r="AB288" t="str">
        <f>IF(Y288="","",IF(Y288="[FÓRMULA MANUAL]","",IFERROR(AVERAGEIFS(DATOS!$K$2:$K$20000,DATOS!$A$2:$A$20000,Y288,CONFIG_METADATA!$G$2:$G$20000,1,DATOS!$I$2:$I$20000,"Música de Cámara"),"")))</f>
        <v/>
      </c>
      <c r="AC288" t="str">
        <f>IF(Y288="","",IF(Y288="[FÓRMULA MANUAL]","",IFERROR(SUMPRODUCT((DATOS!$A$2:$A$20000=Y288)*(CONFIG_METADATA!$G$2:$G$20000=1)*(COUNTIF(CONFIG_ASIGNATURAS!$B$7:$B$27,DATOS!$I$2:$I$20000)&gt;0)*(DATOS!$K$2:$K$20000))/SUMPRODUCT((DATOS!$A$2:$A$20000=Y288)*(CONFIG_METADATA!$G$2:$G$20000=1)*(COUNTIF(CONFIG_ASIGNATURAS!$B$7:$B$27,DATOS!$I$2:$I$20000)&gt;0)*1),"")))</f>
        <v/>
      </c>
      <c r="AF288" t="str">
        <f>IF(AE288="","",IF(AE288="[FÓRMULA MANUAL]","",IFERROR(AVERAGEIFS(DATOS!$K$2:$K$20000,DATOS!$A$2:$A$20000,AE288,CONFIG_METADATA!$G$2:$G$20000,1,DATOS!$I$2:$I$20000,"Análisis"),"")))</f>
        <v/>
      </c>
      <c r="AG288" t="str">
        <f>IF(AE288="","",IF(AE288="[FÓRMULA MANUAL]","",IFERROR(AVERAGEIFS(DATOS!$K$2:$K$20000,DATOS!$A$2:$A$20000,AE288,CONFIG_METADATA!$G$2:$G$20000,1,DATOS!$I$2:$I$20000,"Orquesta/Banda/Conjunto"),"")))</f>
        <v/>
      </c>
      <c r="AH288" t="str">
        <f>IF(AE288="","",IF(AE288="[FÓRMULA MANUAL]","",IFERROR(AVERAGEIFS(DATOS!$K$2:$K$20000,DATOS!$A$2:$A$20000,AE288,CONFIG_METADATA!$G$2:$G$20000,1,DATOS!$I$2:$I$20000,"Música de Cámara"),"")))</f>
        <v/>
      </c>
      <c r="AI288" t="str">
        <f>IF(AE288="","",IF(AE288="[FÓRMULA MANUAL]","",IFERROR(SUMPRODUCT((DATOS!$A$2:$A$20000=AE288)*(CONFIG_METADATA!$G$2:$G$20000=1)*(COUNTIF(CONFIG_ASIGNATURAS!$B$7:$B$27,DATOS!$I$2:$I$20000)&gt;0)*(DATOS!$K$2:$K$20000))/SUMPRODUCT((DATOS!$A$2:$A$20000=AE288)*(CONFIG_METADATA!$G$2:$G$20000=1)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MANUAL]","",IFERROR(AVERAGEIFS(DATOS!$K$2:$K$20000,DATOS!$A$2:$A$20000,A289,CONFIG_METADATA!$G$2:$G$20000,1,DATOS!$I$2:$I$20000,"Lenguaje Musical"),"")))</f>
        <v/>
      </c>
      <c r="C289" t="str">
        <f>IF(A289="","",IF(A289="[FÓRMULA MANUAL]","",IFERROR(AVERAGEIFS(DATOS!$K$2:$K$20000,DATOS!$A$2:$A$20000,A289,CONFIG_METADATA!$G$2:$G$20000,1,DATOS!$I$2:$I$20000,"Orquesta/Banda/Conjunto"),"")))</f>
        <v/>
      </c>
      <c r="D289" t="str">
        <f>IF(A289="","",IF(A289="[FÓRMULA MANUAL]","",IFERROR(AVERAGEIFS(DATOS!$K$2:$K$20000,DATOS!$A$2:$A$20000,A289,CONFIG_METADATA!$G$2:$G$20000,1,DATOS!$I$2:$I$20000,"Conjunto"),"")))</f>
        <v/>
      </c>
      <c r="E289" t="str">
        <f>IF(A289="","",IF(A289="[FÓRMULA MANUAL]","",IFERROR(SUMPRODUCT((DATOS!$A$2:$A$20000=A289)*(CONFIG_METADATA!$G$2:$G$20000=1)*(COUNTIF(CONFIG_ASIGNATURAS!$B$7:$B$27,DATOS!$I$2:$I$20000)&gt;0)*(DATOS!$K$2:$K$20000))/SUMPRODUCT((DATOS!$A$2:$A$20000=A289)*(CONFIG_METADATA!$G$2:$G$20000=1)*(COUNTIF(CONFIG_ASIGNATURAS!$B$7:$B$27,DATOS!$I$2:$I$20000)&gt;0)*1),"")))</f>
        <v/>
      </c>
      <c r="H289" t="str">
        <f>IF(G289="","",IF(G289="[FÓRMULA MANUAL]","",IFERROR(AVERAGEIFS(DATOS!$K$2:$K$20000,DATOS!$A$2:$A$20000,G289,CONFIG_METADATA!$G$2:$G$20000,1,DATOS!$I$2:$I$20000,"Lenguaje Musical"),"")))</f>
        <v/>
      </c>
      <c r="I289" t="str">
        <f>IF(G289="","",IF(G289="[FÓRMULA MANUAL]","",IFERROR(AVERAGEIFS(DATOS!$K$2:$K$20000,DATOS!$A$2:$A$20000,G289,CONFIG_METADATA!$G$2:$G$20000,1,DATOS!$I$2:$I$20000,"Orquesta/Banda/Conjunto"),"")))</f>
        <v/>
      </c>
      <c r="J289" t="str">
        <f>IF(G289="","",IF(G289="[FÓRMULA MANUAL]","",IFERROR(AVERAGEIFS(DATOS!$K$2:$K$20000,DATOS!$A$2:$A$20000,G289,CONFIG_METADATA!$G$2:$G$20000,1,DATOS!$I$2:$I$20000,"Conjunto"),"")))</f>
        <v/>
      </c>
      <c r="K289" t="str">
        <f>IF(G289="","",IF(G289="[FÓRMULA MANUAL]","",IFERROR(SUMPRODUCT((DATOS!$A$2:$A$20000=G289)*(CONFIG_METADATA!$G$2:$G$20000=1)*(COUNTIF(CONFIG_ASIGNATURAS!$B$7:$B$27,DATOS!$I$2:$I$20000)&gt;0)*(DATOS!$K$2:$K$20000))/SUMPRODUCT((DATOS!$A$2:$A$20000=G289)*(CONFIG_METADATA!$G$2:$G$20000=1)*(COUNTIF(CONFIG_ASIGNATURAS!$B$7:$B$27,DATOS!$I$2:$I$20000)&gt;0)*1),"")))</f>
        <v/>
      </c>
      <c r="N289" t="str">
        <f>IF(M289="","",IF(M289="[FÓRMULA MANUAL]","",IFERROR(AVERAGEIFS(DATOS!$K$2:$K$20000,DATOS!$A$2:$A$20000,M289,CONFIG_METADATA!$G$2:$G$20000,1,DATOS!$I$2:$I$20000,"Armonía"),"")))</f>
        <v/>
      </c>
      <c r="O289" t="str">
        <f>IF(M289="","",IF(M289="[FÓRMULA MANUAL]","",IFERROR(AVERAGEIFS(DATOS!$K$2:$K$20000,DATOS!$A$2:$A$20000,M289,CONFIG_METADATA!$G$2:$G$20000,1,DATOS!$I$2:$I$20000,"Orquesta/Banda/Conjunto"),"")))</f>
        <v/>
      </c>
      <c r="P289" t="str">
        <f>IF(M289="","",IF(M289="[FÓRMULA MANUAL]","",IFERROR(AVERAGEIFS(DATOS!$K$2:$K$20000,DATOS!$A$2:$A$20000,M289,CONFIG_METADATA!$G$2:$G$20000,1,DATOS!$I$2:$I$20000,"Música de Cámara"),"")))</f>
        <v/>
      </c>
      <c r="Q289" t="str">
        <f>IF(M289="","",IF(M289="[FÓRMULA MANUAL]","",IFERROR(SUMPRODUCT((DATOS!$A$2:$A$20000=M289)*(CONFIG_METADATA!$G$2:$G$20000=1)*(COUNTIF(CONFIG_ASIGNATURAS!$B$7:$B$27,DATOS!$I$2:$I$20000)&gt;0)*(DATOS!$K$2:$K$20000))/SUMPRODUCT((DATOS!$A$2:$A$20000=M289)*(CONFIG_METADATA!$G$2:$G$20000=1)*(COUNTIF(CONFIG_ASIGNATURAS!$B$7:$B$27,DATOS!$I$2:$I$20000)&gt;0)*1),"")))</f>
        <v/>
      </c>
      <c r="T289" t="str">
        <f>IF(S289="","",IF(S289="[FÓRMULA MANUAL]","",IFERROR(AVERAGEIFS(DATOS!$K$2:$K$20000,DATOS!$A$2:$A$20000,S289,CONFIG_METADATA!$G$2:$G$20000,1,DATOS!$I$2:$I$20000,"Armonía"),"")))</f>
        <v/>
      </c>
      <c r="U289" t="str">
        <f>IF(S289="","",IF(S289="[FÓRMULA MANUAL]","",IFERROR(AVERAGEIFS(DATOS!$K$2:$K$20000,DATOS!$A$2:$A$20000,S289,CONFIG_METADATA!$G$2:$G$20000,1,DATOS!$I$2:$I$20000,"Orquesta/Banda/Conjunto"),"")))</f>
        <v/>
      </c>
      <c r="V289" t="str">
        <f>IF(S289="","",IF(S289="[FÓRMULA MANUAL]","",IFERROR(AVERAGEIFS(DATOS!$K$2:$K$20000,DATOS!$A$2:$A$20000,S289,CONFIG_METADATA!$G$2:$G$20000,1,DATOS!$I$2:$I$20000,"Música de Cámara"),"")))</f>
        <v/>
      </c>
      <c r="W289" t="str">
        <f>IF(S289="","",IF(S289="[FÓRMULA MANUAL]","",IFERROR(SUMPRODUCT((DATOS!$A$2:$A$20000=S289)*(CONFIG_METADATA!$G$2:$G$20000=1)*(COUNTIF(CONFIG_ASIGNATURAS!$B$7:$B$27,DATOS!$I$2:$I$20000)&gt;0)*(DATOS!$K$2:$K$20000))/SUMPRODUCT((DATOS!$A$2:$A$20000=S289)*(CONFIG_METADATA!$G$2:$G$20000=1)*(COUNTIF(CONFIG_ASIGNATURAS!$B$7:$B$27,DATOS!$I$2:$I$20000)&gt;0)*1),"")))</f>
        <v/>
      </c>
      <c r="Z289" t="str">
        <f>IF(Y289="","",IF(Y289="[FÓRMULA MANUAL]","",IFERROR(AVERAGEIFS(DATOS!$K$2:$K$20000,DATOS!$A$2:$A$20000,Y289,CONFIG_METADATA!$G$2:$G$20000,1,DATOS!$I$2:$I$20000,"Análisis"),"")))</f>
        <v/>
      </c>
      <c r="AA289" t="str">
        <f>IF(Y289="","",IF(Y289="[FÓRMULA MANUAL]","",IFERROR(AVERAGEIFS(DATOS!$K$2:$K$20000,DATOS!$A$2:$A$20000,Y289,CONFIG_METADATA!$G$2:$G$20000,1,DATOS!$I$2:$I$20000,"Orquesta/Banda/Conjunto"),"")))</f>
        <v/>
      </c>
      <c r="AB289" t="str">
        <f>IF(Y289="","",IF(Y289="[FÓRMULA MANUAL]","",IFERROR(AVERAGEIFS(DATOS!$K$2:$K$20000,DATOS!$A$2:$A$20000,Y289,CONFIG_METADATA!$G$2:$G$20000,1,DATOS!$I$2:$I$20000,"Música de Cámara"),"")))</f>
        <v/>
      </c>
      <c r="AC289" t="str">
        <f>IF(Y289="","",IF(Y289="[FÓRMULA MANUAL]","",IFERROR(SUMPRODUCT((DATOS!$A$2:$A$20000=Y289)*(CONFIG_METADATA!$G$2:$G$20000=1)*(COUNTIF(CONFIG_ASIGNATURAS!$B$7:$B$27,DATOS!$I$2:$I$20000)&gt;0)*(DATOS!$K$2:$K$20000))/SUMPRODUCT((DATOS!$A$2:$A$20000=Y289)*(CONFIG_METADATA!$G$2:$G$20000=1)*(COUNTIF(CONFIG_ASIGNATURAS!$B$7:$B$27,DATOS!$I$2:$I$20000)&gt;0)*1),"")))</f>
        <v/>
      </c>
      <c r="AF289" t="str">
        <f>IF(AE289="","",IF(AE289="[FÓRMULA MANUAL]","",IFERROR(AVERAGEIFS(DATOS!$K$2:$K$20000,DATOS!$A$2:$A$20000,AE289,CONFIG_METADATA!$G$2:$G$20000,1,DATOS!$I$2:$I$20000,"Análisis"),"")))</f>
        <v/>
      </c>
      <c r="AG289" t="str">
        <f>IF(AE289="","",IF(AE289="[FÓRMULA MANUAL]","",IFERROR(AVERAGEIFS(DATOS!$K$2:$K$20000,DATOS!$A$2:$A$20000,AE289,CONFIG_METADATA!$G$2:$G$20000,1,DATOS!$I$2:$I$20000,"Orquesta/Banda/Conjunto"),"")))</f>
        <v/>
      </c>
      <c r="AH289" t="str">
        <f>IF(AE289="","",IF(AE289="[FÓRMULA MANUAL]","",IFERROR(AVERAGEIFS(DATOS!$K$2:$K$20000,DATOS!$A$2:$A$20000,AE289,CONFIG_METADATA!$G$2:$G$20000,1,DATOS!$I$2:$I$20000,"Música de Cámara"),"")))</f>
        <v/>
      </c>
      <c r="AI289" t="str">
        <f>IF(AE289="","",IF(AE289="[FÓRMULA MANUAL]","",IFERROR(SUMPRODUCT((DATOS!$A$2:$A$20000=AE289)*(CONFIG_METADATA!$G$2:$G$20000=1)*(COUNTIF(CONFIG_ASIGNATURAS!$B$7:$B$27,DATOS!$I$2:$I$20000)&gt;0)*(DATOS!$K$2:$K$20000))/SUMPRODUCT((DATOS!$A$2:$A$20000=AE289)*(CONFIG_METADATA!$G$2:$G$20000=1)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MANUAL]","",IFERROR(AVERAGEIFS(DATOS!$K$2:$K$20000,DATOS!$A$2:$A$20000,A290,CONFIG_METADATA!$G$2:$G$20000,1,DATOS!$I$2:$I$20000,"Lenguaje Musical"),"")))</f>
        <v/>
      </c>
      <c r="C290" t="str">
        <f>IF(A290="","",IF(A290="[FÓRMULA MANUAL]","",IFERROR(AVERAGEIFS(DATOS!$K$2:$K$20000,DATOS!$A$2:$A$20000,A290,CONFIG_METADATA!$G$2:$G$20000,1,DATOS!$I$2:$I$20000,"Orquesta/Banda/Conjunto"),"")))</f>
        <v/>
      </c>
      <c r="D290" t="str">
        <f>IF(A290="","",IF(A290="[FÓRMULA MANUAL]","",IFERROR(AVERAGEIFS(DATOS!$K$2:$K$20000,DATOS!$A$2:$A$20000,A290,CONFIG_METADATA!$G$2:$G$20000,1,DATOS!$I$2:$I$20000,"Conjunto"),"")))</f>
        <v/>
      </c>
      <c r="E290" t="str">
        <f>IF(A290="","",IF(A290="[FÓRMULA MANUAL]","",IFERROR(SUMPRODUCT((DATOS!$A$2:$A$20000=A290)*(CONFIG_METADATA!$G$2:$G$20000=1)*(COUNTIF(CONFIG_ASIGNATURAS!$B$7:$B$27,DATOS!$I$2:$I$20000)&gt;0)*(DATOS!$K$2:$K$20000))/SUMPRODUCT((DATOS!$A$2:$A$20000=A290)*(CONFIG_METADATA!$G$2:$G$20000=1)*(COUNTIF(CONFIG_ASIGNATURAS!$B$7:$B$27,DATOS!$I$2:$I$20000)&gt;0)*1),"")))</f>
        <v/>
      </c>
      <c r="H290" t="str">
        <f>IF(G290="","",IF(G290="[FÓRMULA MANUAL]","",IFERROR(AVERAGEIFS(DATOS!$K$2:$K$20000,DATOS!$A$2:$A$20000,G290,CONFIG_METADATA!$G$2:$G$20000,1,DATOS!$I$2:$I$20000,"Lenguaje Musical"),"")))</f>
        <v/>
      </c>
      <c r="I290" t="str">
        <f>IF(G290="","",IF(G290="[FÓRMULA MANUAL]","",IFERROR(AVERAGEIFS(DATOS!$K$2:$K$20000,DATOS!$A$2:$A$20000,G290,CONFIG_METADATA!$G$2:$G$20000,1,DATOS!$I$2:$I$20000,"Orquesta/Banda/Conjunto"),"")))</f>
        <v/>
      </c>
      <c r="J290" t="str">
        <f>IF(G290="","",IF(G290="[FÓRMULA MANUAL]","",IFERROR(AVERAGEIFS(DATOS!$K$2:$K$20000,DATOS!$A$2:$A$20000,G290,CONFIG_METADATA!$G$2:$G$20000,1,DATOS!$I$2:$I$20000,"Conjunto"),"")))</f>
        <v/>
      </c>
      <c r="K290" t="str">
        <f>IF(G290="","",IF(G290="[FÓRMULA MANUAL]","",IFERROR(SUMPRODUCT((DATOS!$A$2:$A$20000=G290)*(CONFIG_METADATA!$G$2:$G$20000=1)*(COUNTIF(CONFIG_ASIGNATURAS!$B$7:$B$27,DATOS!$I$2:$I$20000)&gt;0)*(DATOS!$K$2:$K$20000))/SUMPRODUCT((DATOS!$A$2:$A$20000=G290)*(CONFIG_METADATA!$G$2:$G$20000=1)*(COUNTIF(CONFIG_ASIGNATURAS!$B$7:$B$27,DATOS!$I$2:$I$20000)&gt;0)*1),"")))</f>
        <v/>
      </c>
      <c r="N290" t="str">
        <f>IF(M290="","",IF(M290="[FÓRMULA MANUAL]","",IFERROR(AVERAGEIFS(DATOS!$K$2:$K$20000,DATOS!$A$2:$A$20000,M290,CONFIG_METADATA!$G$2:$G$20000,1,DATOS!$I$2:$I$20000,"Armonía"),"")))</f>
        <v/>
      </c>
      <c r="O290" t="str">
        <f>IF(M290="","",IF(M290="[FÓRMULA MANUAL]","",IFERROR(AVERAGEIFS(DATOS!$K$2:$K$20000,DATOS!$A$2:$A$20000,M290,CONFIG_METADATA!$G$2:$G$20000,1,DATOS!$I$2:$I$20000,"Orquesta/Banda/Conjunto"),"")))</f>
        <v/>
      </c>
      <c r="P290" t="str">
        <f>IF(M290="","",IF(M290="[FÓRMULA MANUAL]","",IFERROR(AVERAGEIFS(DATOS!$K$2:$K$20000,DATOS!$A$2:$A$20000,M290,CONFIG_METADATA!$G$2:$G$20000,1,DATOS!$I$2:$I$20000,"Música de Cámara"),"")))</f>
        <v/>
      </c>
      <c r="Q290" t="str">
        <f>IF(M290="","",IF(M290="[FÓRMULA MANUAL]","",IFERROR(SUMPRODUCT((DATOS!$A$2:$A$20000=M290)*(CONFIG_METADATA!$G$2:$G$20000=1)*(COUNTIF(CONFIG_ASIGNATURAS!$B$7:$B$27,DATOS!$I$2:$I$20000)&gt;0)*(DATOS!$K$2:$K$20000))/SUMPRODUCT((DATOS!$A$2:$A$20000=M290)*(CONFIG_METADATA!$G$2:$G$20000=1)*(COUNTIF(CONFIG_ASIGNATURAS!$B$7:$B$27,DATOS!$I$2:$I$20000)&gt;0)*1),"")))</f>
        <v/>
      </c>
      <c r="T290" t="str">
        <f>IF(S290="","",IF(S290="[FÓRMULA MANUAL]","",IFERROR(AVERAGEIFS(DATOS!$K$2:$K$20000,DATOS!$A$2:$A$20000,S290,CONFIG_METADATA!$G$2:$G$20000,1,DATOS!$I$2:$I$20000,"Armonía"),"")))</f>
        <v/>
      </c>
      <c r="U290" t="str">
        <f>IF(S290="","",IF(S290="[FÓRMULA MANUAL]","",IFERROR(AVERAGEIFS(DATOS!$K$2:$K$20000,DATOS!$A$2:$A$20000,S290,CONFIG_METADATA!$G$2:$G$20000,1,DATOS!$I$2:$I$20000,"Orquesta/Banda/Conjunto"),"")))</f>
        <v/>
      </c>
      <c r="V290" t="str">
        <f>IF(S290="","",IF(S290="[FÓRMULA MANUAL]","",IFERROR(AVERAGEIFS(DATOS!$K$2:$K$20000,DATOS!$A$2:$A$20000,S290,CONFIG_METADATA!$G$2:$G$20000,1,DATOS!$I$2:$I$20000,"Música de Cámara"),"")))</f>
        <v/>
      </c>
      <c r="W290" t="str">
        <f>IF(S290="","",IF(S290="[FÓRMULA MANUAL]","",IFERROR(SUMPRODUCT((DATOS!$A$2:$A$20000=S290)*(CONFIG_METADATA!$G$2:$G$20000=1)*(COUNTIF(CONFIG_ASIGNATURAS!$B$7:$B$27,DATOS!$I$2:$I$20000)&gt;0)*(DATOS!$K$2:$K$20000))/SUMPRODUCT((DATOS!$A$2:$A$20000=S290)*(CONFIG_METADATA!$G$2:$G$20000=1)*(COUNTIF(CONFIG_ASIGNATURAS!$B$7:$B$27,DATOS!$I$2:$I$20000)&gt;0)*1),"")))</f>
        <v/>
      </c>
      <c r="Z290" t="str">
        <f>IF(Y290="","",IF(Y290="[FÓRMULA MANUAL]","",IFERROR(AVERAGEIFS(DATOS!$K$2:$K$20000,DATOS!$A$2:$A$20000,Y290,CONFIG_METADATA!$G$2:$G$20000,1,DATOS!$I$2:$I$20000,"Análisis"),"")))</f>
        <v/>
      </c>
      <c r="AA290" t="str">
        <f>IF(Y290="","",IF(Y290="[FÓRMULA MANUAL]","",IFERROR(AVERAGEIFS(DATOS!$K$2:$K$20000,DATOS!$A$2:$A$20000,Y290,CONFIG_METADATA!$G$2:$G$20000,1,DATOS!$I$2:$I$20000,"Orquesta/Banda/Conjunto"),"")))</f>
        <v/>
      </c>
      <c r="AB290" t="str">
        <f>IF(Y290="","",IF(Y290="[FÓRMULA MANUAL]","",IFERROR(AVERAGEIFS(DATOS!$K$2:$K$20000,DATOS!$A$2:$A$20000,Y290,CONFIG_METADATA!$G$2:$G$20000,1,DATOS!$I$2:$I$20000,"Música de Cámara"),"")))</f>
        <v/>
      </c>
      <c r="AC290" t="str">
        <f>IF(Y290="","",IF(Y290="[FÓRMULA MANUAL]","",IFERROR(SUMPRODUCT((DATOS!$A$2:$A$20000=Y290)*(CONFIG_METADATA!$G$2:$G$20000=1)*(COUNTIF(CONFIG_ASIGNATURAS!$B$7:$B$27,DATOS!$I$2:$I$20000)&gt;0)*(DATOS!$K$2:$K$20000))/SUMPRODUCT((DATOS!$A$2:$A$20000=Y290)*(CONFIG_METADATA!$G$2:$G$20000=1)*(COUNTIF(CONFIG_ASIGNATURAS!$B$7:$B$27,DATOS!$I$2:$I$20000)&gt;0)*1),"")))</f>
        <v/>
      </c>
      <c r="AF290" t="str">
        <f>IF(AE290="","",IF(AE290="[FÓRMULA MANUAL]","",IFERROR(AVERAGEIFS(DATOS!$K$2:$K$20000,DATOS!$A$2:$A$20000,AE290,CONFIG_METADATA!$G$2:$G$20000,1,DATOS!$I$2:$I$20000,"Análisis"),"")))</f>
        <v/>
      </c>
      <c r="AG290" t="str">
        <f>IF(AE290="","",IF(AE290="[FÓRMULA MANUAL]","",IFERROR(AVERAGEIFS(DATOS!$K$2:$K$20000,DATOS!$A$2:$A$20000,AE290,CONFIG_METADATA!$G$2:$G$20000,1,DATOS!$I$2:$I$20000,"Orquesta/Banda/Conjunto"),"")))</f>
        <v/>
      </c>
      <c r="AH290" t="str">
        <f>IF(AE290="","",IF(AE290="[FÓRMULA MANUAL]","",IFERROR(AVERAGEIFS(DATOS!$K$2:$K$20000,DATOS!$A$2:$A$20000,AE290,CONFIG_METADATA!$G$2:$G$20000,1,DATOS!$I$2:$I$20000,"Música de Cámara"),"")))</f>
        <v/>
      </c>
      <c r="AI290" t="str">
        <f>IF(AE290="","",IF(AE290="[FÓRMULA MANUAL]","",IFERROR(SUMPRODUCT((DATOS!$A$2:$A$20000=AE290)*(CONFIG_METADATA!$G$2:$G$20000=1)*(COUNTIF(CONFIG_ASIGNATURAS!$B$7:$B$27,DATOS!$I$2:$I$20000)&gt;0)*(DATOS!$K$2:$K$20000))/SUMPRODUCT((DATOS!$A$2:$A$20000=AE290)*(CONFIG_METADATA!$G$2:$G$20000=1)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MANUAL]","",IFERROR(AVERAGEIFS(DATOS!$K$2:$K$20000,DATOS!$A$2:$A$20000,A291,CONFIG_METADATA!$G$2:$G$20000,1,DATOS!$I$2:$I$20000,"Lenguaje Musical"),"")))</f>
        <v/>
      </c>
      <c r="C291" t="str">
        <f>IF(A291="","",IF(A291="[FÓRMULA MANUAL]","",IFERROR(AVERAGEIFS(DATOS!$K$2:$K$20000,DATOS!$A$2:$A$20000,A291,CONFIG_METADATA!$G$2:$G$20000,1,DATOS!$I$2:$I$20000,"Orquesta/Banda/Conjunto"),"")))</f>
        <v/>
      </c>
      <c r="D291" t="str">
        <f>IF(A291="","",IF(A291="[FÓRMULA MANUAL]","",IFERROR(AVERAGEIFS(DATOS!$K$2:$K$20000,DATOS!$A$2:$A$20000,A291,CONFIG_METADATA!$G$2:$G$20000,1,DATOS!$I$2:$I$20000,"Conjunto"),"")))</f>
        <v/>
      </c>
      <c r="E291" t="str">
        <f>IF(A291="","",IF(A291="[FÓRMULA MANUAL]","",IFERROR(SUMPRODUCT((DATOS!$A$2:$A$20000=A291)*(CONFIG_METADATA!$G$2:$G$20000=1)*(COUNTIF(CONFIG_ASIGNATURAS!$B$7:$B$27,DATOS!$I$2:$I$20000)&gt;0)*(DATOS!$K$2:$K$20000))/SUMPRODUCT((DATOS!$A$2:$A$20000=A291)*(CONFIG_METADATA!$G$2:$G$20000=1)*(COUNTIF(CONFIG_ASIGNATURAS!$B$7:$B$27,DATOS!$I$2:$I$20000)&gt;0)*1),"")))</f>
        <v/>
      </c>
      <c r="H291" t="str">
        <f>IF(G291="","",IF(G291="[FÓRMULA MANUAL]","",IFERROR(AVERAGEIFS(DATOS!$K$2:$K$20000,DATOS!$A$2:$A$20000,G291,CONFIG_METADATA!$G$2:$G$20000,1,DATOS!$I$2:$I$20000,"Lenguaje Musical"),"")))</f>
        <v/>
      </c>
      <c r="I291" t="str">
        <f>IF(G291="","",IF(G291="[FÓRMULA MANUAL]","",IFERROR(AVERAGEIFS(DATOS!$K$2:$K$20000,DATOS!$A$2:$A$20000,G291,CONFIG_METADATA!$G$2:$G$20000,1,DATOS!$I$2:$I$20000,"Orquesta/Banda/Conjunto"),"")))</f>
        <v/>
      </c>
      <c r="J291" t="str">
        <f>IF(G291="","",IF(G291="[FÓRMULA MANUAL]","",IFERROR(AVERAGEIFS(DATOS!$K$2:$K$20000,DATOS!$A$2:$A$20000,G291,CONFIG_METADATA!$G$2:$G$20000,1,DATOS!$I$2:$I$20000,"Conjunto"),"")))</f>
        <v/>
      </c>
      <c r="K291" t="str">
        <f>IF(G291="","",IF(G291="[FÓRMULA MANUAL]","",IFERROR(SUMPRODUCT((DATOS!$A$2:$A$20000=G291)*(CONFIG_METADATA!$G$2:$G$20000=1)*(COUNTIF(CONFIG_ASIGNATURAS!$B$7:$B$27,DATOS!$I$2:$I$20000)&gt;0)*(DATOS!$K$2:$K$20000))/SUMPRODUCT((DATOS!$A$2:$A$20000=G291)*(CONFIG_METADATA!$G$2:$G$20000=1)*(COUNTIF(CONFIG_ASIGNATURAS!$B$7:$B$27,DATOS!$I$2:$I$20000)&gt;0)*1),"")))</f>
        <v/>
      </c>
      <c r="N291" t="str">
        <f>IF(M291="","",IF(M291="[FÓRMULA MANUAL]","",IFERROR(AVERAGEIFS(DATOS!$K$2:$K$20000,DATOS!$A$2:$A$20000,M291,CONFIG_METADATA!$G$2:$G$20000,1,DATOS!$I$2:$I$20000,"Armonía"),"")))</f>
        <v/>
      </c>
      <c r="O291" t="str">
        <f>IF(M291="","",IF(M291="[FÓRMULA MANUAL]","",IFERROR(AVERAGEIFS(DATOS!$K$2:$K$20000,DATOS!$A$2:$A$20000,M291,CONFIG_METADATA!$G$2:$G$20000,1,DATOS!$I$2:$I$20000,"Orquesta/Banda/Conjunto"),"")))</f>
        <v/>
      </c>
      <c r="P291" t="str">
        <f>IF(M291="","",IF(M291="[FÓRMULA MANUAL]","",IFERROR(AVERAGEIFS(DATOS!$K$2:$K$20000,DATOS!$A$2:$A$20000,M291,CONFIG_METADATA!$G$2:$G$20000,1,DATOS!$I$2:$I$20000,"Música de Cámara"),"")))</f>
        <v/>
      </c>
      <c r="Q291" t="str">
        <f>IF(M291="","",IF(M291="[FÓRMULA MANUAL]","",IFERROR(SUMPRODUCT((DATOS!$A$2:$A$20000=M291)*(CONFIG_METADATA!$G$2:$G$20000=1)*(COUNTIF(CONFIG_ASIGNATURAS!$B$7:$B$27,DATOS!$I$2:$I$20000)&gt;0)*(DATOS!$K$2:$K$20000))/SUMPRODUCT((DATOS!$A$2:$A$20000=M291)*(CONFIG_METADATA!$G$2:$G$20000=1)*(COUNTIF(CONFIG_ASIGNATURAS!$B$7:$B$27,DATOS!$I$2:$I$20000)&gt;0)*1),"")))</f>
        <v/>
      </c>
      <c r="T291" t="str">
        <f>IF(S291="","",IF(S291="[FÓRMULA MANUAL]","",IFERROR(AVERAGEIFS(DATOS!$K$2:$K$20000,DATOS!$A$2:$A$20000,S291,CONFIG_METADATA!$G$2:$G$20000,1,DATOS!$I$2:$I$20000,"Armonía"),"")))</f>
        <v/>
      </c>
      <c r="U291" t="str">
        <f>IF(S291="","",IF(S291="[FÓRMULA MANUAL]","",IFERROR(AVERAGEIFS(DATOS!$K$2:$K$20000,DATOS!$A$2:$A$20000,S291,CONFIG_METADATA!$G$2:$G$20000,1,DATOS!$I$2:$I$20000,"Orquesta/Banda/Conjunto"),"")))</f>
        <v/>
      </c>
      <c r="V291" t="str">
        <f>IF(S291="","",IF(S291="[FÓRMULA MANUAL]","",IFERROR(AVERAGEIFS(DATOS!$K$2:$K$20000,DATOS!$A$2:$A$20000,S291,CONFIG_METADATA!$G$2:$G$20000,1,DATOS!$I$2:$I$20000,"Música de Cámara"),"")))</f>
        <v/>
      </c>
      <c r="W291" t="str">
        <f>IF(S291="","",IF(S291="[FÓRMULA MANUAL]","",IFERROR(SUMPRODUCT((DATOS!$A$2:$A$20000=S291)*(CONFIG_METADATA!$G$2:$G$20000=1)*(COUNTIF(CONFIG_ASIGNATURAS!$B$7:$B$27,DATOS!$I$2:$I$20000)&gt;0)*(DATOS!$K$2:$K$20000))/SUMPRODUCT((DATOS!$A$2:$A$20000=S291)*(CONFIG_METADATA!$G$2:$G$20000=1)*(COUNTIF(CONFIG_ASIGNATURAS!$B$7:$B$27,DATOS!$I$2:$I$20000)&gt;0)*1),"")))</f>
        <v/>
      </c>
      <c r="Z291" t="str">
        <f>IF(Y291="","",IF(Y291="[FÓRMULA MANUAL]","",IFERROR(AVERAGEIFS(DATOS!$K$2:$K$20000,DATOS!$A$2:$A$20000,Y291,CONFIG_METADATA!$G$2:$G$20000,1,DATOS!$I$2:$I$20000,"Análisis"),"")))</f>
        <v/>
      </c>
      <c r="AA291" t="str">
        <f>IF(Y291="","",IF(Y291="[FÓRMULA MANUAL]","",IFERROR(AVERAGEIFS(DATOS!$K$2:$K$20000,DATOS!$A$2:$A$20000,Y291,CONFIG_METADATA!$G$2:$G$20000,1,DATOS!$I$2:$I$20000,"Orquesta/Banda/Conjunto"),"")))</f>
        <v/>
      </c>
      <c r="AB291" t="str">
        <f>IF(Y291="","",IF(Y291="[FÓRMULA MANUAL]","",IFERROR(AVERAGEIFS(DATOS!$K$2:$K$20000,DATOS!$A$2:$A$20000,Y291,CONFIG_METADATA!$G$2:$G$20000,1,DATOS!$I$2:$I$20000,"Música de Cámara"),"")))</f>
        <v/>
      </c>
      <c r="AC291" t="str">
        <f>IF(Y291="","",IF(Y291="[FÓRMULA MANUAL]","",IFERROR(SUMPRODUCT((DATOS!$A$2:$A$20000=Y291)*(CONFIG_METADATA!$G$2:$G$20000=1)*(COUNTIF(CONFIG_ASIGNATURAS!$B$7:$B$27,DATOS!$I$2:$I$20000)&gt;0)*(DATOS!$K$2:$K$20000))/SUMPRODUCT((DATOS!$A$2:$A$20000=Y291)*(CONFIG_METADATA!$G$2:$G$20000=1)*(COUNTIF(CONFIG_ASIGNATURAS!$B$7:$B$27,DATOS!$I$2:$I$20000)&gt;0)*1),"")))</f>
        <v/>
      </c>
      <c r="AF291" t="str">
        <f>IF(AE291="","",IF(AE291="[FÓRMULA MANUAL]","",IFERROR(AVERAGEIFS(DATOS!$K$2:$K$20000,DATOS!$A$2:$A$20000,AE291,CONFIG_METADATA!$G$2:$G$20000,1,DATOS!$I$2:$I$20000,"Análisis"),"")))</f>
        <v/>
      </c>
      <c r="AG291" t="str">
        <f>IF(AE291="","",IF(AE291="[FÓRMULA MANUAL]","",IFERROR(AVERAGEIFS(DATOS!$K$2:$K$20000,DATOS!$A$2:$A$20000,AE291,CONFIG_METADATA!$G$2:$G$20000,1,DATOS!$I$2:$I$20000,"Orquesta/Banda/Conjunto"),"")))</f>
        <v/>
      </c>
      <c r="AH291" t="str">
        <f>IF(AE291="","",IF(AE291="[FÓRMULA MANUAL]","",IFERROR(AVERAGEIFS(DATOS!$K$2:$K$20000,DATOS!$A$2:$A$20000,AE291,CONFIG_METADATA!$G$2:$G$20000,1,DATOS!$I$2:$I$20000,"Música de Cámara"),"")))</f>
        <v/>
      </c>
      <c r="AI291" t="str">
        <f>IF(AE291="","",IF(AE291="[FÓRMULA MANUAL]","",IFERROR(SUMPRODUCT((DATOS!$A$2:$A$20000=AE291)*(CONFIG_METADATA!$G$2:$G$20000=1)*(COUNTIF(CONFIG_ASIGNATURAS!$B$7:$B$27,DATOS!$I$2:$I$20000)&gt;0)*(DATOS!$K$2:$K$20000))/SUMPRODUCT((DATOS!$A$2:$A$20000=AE291)*(CONFIG_METADATA!$G$2:$G$20000=1)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MANUAL]","",IFERROR(AVERAGEIFS(DATOS!$K$2:$K$20000,DATOS!$A$2:$A$20000,A292,CONFIG_METADATA!$G$2:$G$20000,1,DATOS!$I$2:$I$20000,"Lenguaje Musical"),"")))</f>
        <v/>
      </c>
      <c r="C292" t="str">
        <f>IF(A292="","",IF(A292="[FÓRMULA MANUAL]","",IFERROR(AVERAGEIFS(DATOS!$K$2:$K$20000,DATOS!$A$2:$A$20000,A292,CONFIG_METADATA!$G$2:$G$20000,1,DATOS!$I$2:$I$20000,"Orquesta/Banda/Conjunto"),"")))</f>
        <v/>
      </c>
      <c r="D292" t="str">
        <f>IF(A292="","",IF(A292="[FÓRMULA MANUAL]","",IFERROR(AVERAGEIFS(DATOS!$K$2:$K$20000,DATOS!$A$2:$A$20000,A292,CONFIG_METADATA!$G$2:$G$20000,1,DATOS!$I$2:$I$20000,"Conjunto"),"")))</f>
        <v/>
      </c>
      <c r="E292" t="str">
        <f>IF(A292="","",IF(A292="[FÓRMULA MANUAL]","",IFERROR(SUMPRODUCT((DATOS!$A$2:$A$20000=A292)*(CONFIG_METADATA!$G$2:$G$20000=1)*(COUNTIF(CONFIG_ASIGNATURAS!$B$7:$B$27,DATOS!$I$2:$I$20000)&gt;0)*(DATOS!$K$2:$K$20000))/SUMPRODUCT((DATOS!$A$2:$A$20000=A292)*(CONFIG_METADATA!$G$2:$G$20000=1)*(COUNTIF(CONFIG_ASIGNATURAS!$B$7:$B$27,DATOS!$I$2:$I$20000)&gt;0)*1),"")))</f>
        <v/>
      </c>
      <c r="H292" t="str">
        <f>IF(G292="","",IF(G292="[FÓRMULA MANUAL]","",IFERROR(AVERAGEIFS(DATOS!$K$2:$K$20000,DATOS!$A$2:$A$20000,G292,CONFIG_METADATA!$G$2:$G$20000,1,DATOS!$I$2:$I$20000,"Lenguaje Musical"),"")))</f>
        <v/>
      </c>
      <c r="I292" t="str">
        <f>IF(G292="","",IF(G292="[FÓRMULA MANUAL]","",IFERROR(AVERAGEIFS(DATOS!$K$2:$K$20000,DATOS!$A$2:$A$20000,G292,CONFIG_METADATA!$G$2:$G$20000,1,DATOS!$I$2:$I$20000,"Orquesta/Banda/Conjunto"),"")))</f>
        <v/>
      </c>
      <c r="J292" t="str">
        <f>IF(G292="","",IF(G292="[FÓRMULA MANUAL]","",IFERROR(AVERAGEIFS(DATOS!$K$2:$K$20000,DATOS!$A$2:$A$20000,G292,CONFIG_METADATA!$G$2:$G$20000,1,DATOS!$I$2:$I$20000,"Conjunto"),"")))</f>
        <v/>
      </c>
      <c r="K292" t="str">
        <f>IF(G292="","",IF(G292="[FÓRMULA MANUAL]","",IFERROR(SUMPRODUCT((DATOS!$A$2:$A$20000=G292)*(CONFIG_METADATA!$G$2:$G$20000=1)*(COUNTIF(CONFIG_ASIGNATURAS!$B$7:$B$27,DATOS!$I$2:$I$20000)&gt;0)*(DATOS!$K$2:$K$20000))/SUMPRODUCT((DATOS!$A$2:$A$20000=G292)*(CONFIG_METADATA!$G$2:$G$20000=1)*(COUNTIF(CONFIG_ASIGNATURAS!$B$7:$B$27,DATOS!$I$2:$I$20000)&gt;0)*1),"")))</f>
        <v/>
      </c>
      <c r="N292" t="str">
        <f>IF(M292="","",IF(M292="[FÓRMULA MANUAL]","",IFERROR(AVERAGEIFS(DATOS!$K$2:$K$20000,DATOS!$A$2:$A$20000,M292,CONFIG_METADATA!$G$2:$G$20000,1,DATOS!$I$2:$I$20000,"Armonía"),"")))</f>
        <v/>
      </c>
      <c r="O292" t="str">
        <f>IF(M292="","",IF(M292="[FÓRMULA MANUAL]","",IFERROR(AVERAGEIFS(DATOS!$K$2:$K$20000,DATOS!$A$2:$A$20000,M292,CONFIG_METADATA!$G$2:$G$20000,1,DATOS!$I$2:$I$20000,"Orquesta/Banda/Conjunto"),"")))</f>
        <v/>
      </c>
      <c r="P292" t="str">
        <f>IF(M292="","",IF(M292="[FÓRMULA MANUAL]","",IFERROR(AVERAGEIFS(DATOS!$K$2:$K$20000,DATOS!$A$2:$A$20000,M292,CONFIG_METADATA!$G$2:$G$20000,1,DATOS!$I$2:$I$20000,"Música de Cámara"),"")))</f>
        <v/>
      </c>
      <c r="Q292" t="str">
        <f>IF(M292="","",IF(M292="[FÓRMULA MANUAL]","",IFERROR(SUMPRODUCT((DATOS!$A$2:$A$20000=M292)*(CONFIG_METADATA!$G$2:$G$20000=1)*(COUNTIF(CONFIG_ASIGNATURAS!$B$7:$B$27,DATOS!$I$2:$I$20000)&gt;0)*(DATOS!$K$2:$K$20000))/SUMPRODUCT((DATOS!$A$2:$A$20000=M292)*(CONFIG_METADATA!$G$2:$G$20000=1)*(COUNTIF(CONFIG_ASIGNATURAS!$B$7:$B$27,DATOS!$I$2:$I$20000)&gt;0)*1),"")))</f>
        <v/>
      </c>
      <c r="T292" t="str">
        <f>IF(S292="","",IF(S292="[FÓRMULA MANUAL]","",IFERROR(AVERAGEIFS(DATOS!$K$2:$K$20000,DATOS!$A$2:$A$20000,S292,CONFIG_METADATA!$G$2:$G$20000,1,DATOS!$I$2:$I$20000,"Armonía"),"")))</f>
        <v/>
      </c>
      <c r="U292" t="str">
        <f>IF(S292="","",IF(S292="[FÓRMULA MANUAL]","",IFERROR(AVERAGEIFS(DATOS!$K$2:$K$20000,DATOS!$A$2:$A$20000,S292,CONFIG_METADATA!$G$2:$G$20000,1,DATOS!$I$2:$I$20000,"Orquesta/Banda/Conjunto"),"")))</f>
        <v/>
      </c>
      <c r="V292" t="str">
        <f>IF(S292="","",IF(S292="[FÓRMULA MANUAL]","",IFERROR(AVERAGEIFS(DATOS!$K$2:$K$20000,DATOS!$A$2:$A$20000,S292,CONFIG_METADATA!$G$2:$G$20000,1,DATOS!$I$2:$I$20000,"Música de Cámara"),"")))</f>
        <v/>
      </c>
      <c r="W292" t="str">
        <f>IF(S292="","",IF(S292="[FÓRMULA MANUAL]","",IFERROR(SUMPRODUCT((DATOS!$A$2:$A$20000=S292)*(CONFIG_METADATA!$G$2:$G$20000=1)*(COUNTIF(CONFIG_ASIGNATURAS!$B$7:$B$27,DATOS!$I$2:$I$20000)&gt;0)*(DATOS!$K$2:$K$20000))/SUMPRODUCT((DATOS!$A$2:$A$20000=S292)*(CONFIG_METADATA!$G$2:$G$20000=1)*(COUNTIF(CONFIG_ASIGNATURAS!$B$7:$B$27,DATOS!$I$2:$I$20000)&gt;0)*1),"")))</f>
        <v/>
      </c>
      <c r="Z292" t="str">
        <f>IF(Y292="","",IF(Y292="[FÓRMULA MANUAL]","",IFERROR(AVERAGEIFS(DATOS!$K$2:$K$20000,DATOS!$A$2:$A$20000,Y292,CONFIG_METADATA!$G$2:$G$20000,1,DATOS!$I$2:$I$20000,"Análisis"),"")))</f>
        <v/>
      </c>
      <c r="AA292" t="str">
        <f>IF(Y292="","",IF(Y292="[FÓRMULA MANUAL]","",IFERROR(AVERAGEIFS(DATOS!$K$2:$K$20000,DATOS!$A$2:$A$20000,Y292,CONFIG_METADATA!$G$2:$G$20000,1,DATOS!$I$2:$I$20000,"Orquesta/Banda/Conjunto"),"")))</f>
        <v/>
      </c>
      <c r="AB292" t="str">
        <f>IF(Y292="","",IF(Y292="[FÓRMULA MANUAL]","",IFERROR(AVERAGEIFS(DATOS!$K$2:$K$20000,DATOS!$A$2:$A$20000,Y292,CONFIG_METADATA!$G$2:$G$20000,1,DATOS!$I$2:$I$20000,"Música de Cámara"),"")))</f>
        <v/>
      </c>
      <c r="AC292" t="str">
        <f>IF(Y292="","",IF(Y292="[FÓRMULA MANUAL]","",IFERROR(SUMPRODUCT((DATOS!$A$2:$A$20000=Y292)*(CONFIG_METADATA!$G$2:$G$20000=1)*(COUNTIF(CONFIG_ASIGNATURAS!$B$7:$B$27,DATOS!$I$2:$I$20000)&gt;0)*(DATOS!$K$2:$K$20000))/SUMPRODUCT((DATOS!$A$2:$A$20000=Y292)*(CONFIG_METADATA!$G$2:$G$20000=1)*(COUNTIF(CONFIG_ASIGNATURAS!$B$7:$B$27,DATOS!$I$2:$I$20000)&gt;0)*1),"")))</f>
        <v/>
      </c>
      <c r="AF292" t="str">
        <f>IF(AE292="","",IF(AE292="[FÓRMULA MANUAL]","",IFERROR(AVERAGEIFS(DATOS!$K$2:$K$20000,DATOS!$A$2:$A$20000,AE292,CONFIG_METADATA!$G$2:$G$20000,1,DATOS!$I$2:$I$20000,"Análisis"),"")))</f>
        <v/>
      </c>
      <c r="AG292" t="str">
        <f>IF(AE292="","",IF(AE292="[FÓRMULA MANUAL]","",IFERROR(AVERAGEIFS(DATOS!$K$2:$K$20000,DATOS!$A$2:$A$20000,AE292,CONFIG_METADATA!$G$2:$G$20000,1,DATOS!$I$2:$I$20000,"Orquesta/Banda/Conjunto"),"")))</f>
        <v/>
      </c>
      <c r="AH292" t="str">
        <f>IF(AE292="","",IF(AE292="[FÓRMULA MANUAL]","",IFERROR(AVERAGEIFS(DATOS!$K$2:$K$20000,DATOS!$A$2:$A$20000,AE292,CONFIG_METADATA!$G$2:$G$20000,1,DATOS!$I$2:$I$20000,"Música de Cámara"),"")))</f>
        <v/>
      </c>
      <c r="AI292" t="str">
        <f>IF(AE292="","",IF(AE292="[FÓRMULA MANUAL]","",IFERROR(SUMPRODUCT((DATOS!$A$2:$A$20000=AE292)*(CONFIG_METADATA!$G$2:$G$20000=1)*(COUNTIF(CONFIG_ASIGNATURAS!$B$7:$B$27,DATOS!$I$2:$I$20000)&gt;0)*(DATOS!$K$2:$K$20000))/SUMPRODUCT((DATOS!$A$2:$A$20000=AE292)*(CONFIG_METADATA!$G$2:$G$20000=1)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MANUAL]","",IFERROR(AVERAGEIFS(DATOS!$K$2:$K$20000,DATOS!$A$2:$A$20000,A293,CONFIG_METADATA!$G$2:$G$20000,1,DATOS!$I$2:$I$20000,"Lenguaje Musical"),"")))</f>
        <v/>
      </c>
      <c r="C293" t="str">
        <f>IF(A293="","",IF(A293="[FÓRMULA MANUAL]","",IFERROR(AVERAGEIFS(DATOS!$K$2:$K$20000,DATOS!$A$2:$A$20000,A293,CONFIG_METADATA!$G$2:$G$20000,1,DATOS!$I$2:$I$20000,"Orquesta/Banda/Conjunto"),"")))</f>
        <v/>
      </c>
      <c r="D293" t="str">
        <f>IF(A293="","",IF(A293="[FÓRMULA MANUAL]","",IFERROR(AVERAGEIFS(DATOS!$K$2:$K$20000,DATOS!$A$2:$A$20000,A293,CONFIG_METADATA!$G$2:$G$20000,1,DATOS!$I$2:$I$20000,"Conjunto"),"")))</f>
        <v/>
      </c>
      <c r="E293" t="str">
        <f>IF(A293="","",IF(A293="[FÓRMULA MANUAL]","",IFERROR(SUMPRODUCT((DATOS!$A$2:$A$20000=A293)*(CONFIG_METADATA!$G$2:$G$20000=1)*(COUNTIF(CONFIG_ASIGNATURAS!$B$7:$B$27,DATOS!$I$2:$I$20000)&gt;0)*(DATOS!$K$2:$K$20000))/SUMPRODUCT((DATOS!$A$2:$A$20000=A293)*(CONFIG_METADATA!$G$2:$G$20000=1)*(COUNTIF(CONFIG_ASIGNATURAS!$B$7:$B$27,DATOS!$I$2:$I$20000)&gt;0)*1),"")))</f>
        <v/>
      </c>
      <c r="H293" t="str">
        <f>IF(G293="","",IF(G293="[FÓRMULA MANUAL]","",IFERROR(AVERAGEIFS(DATOS!$K$2:$K$20000,DATOS!$A$2:$A$20000,G293,CONFIG_METADATA!$G$2:$G$20000,1,DATOS!$I$2:$I$20000,"Lenguaje Musical"),"")))</f>
        <v/>
      </c>
      <c r="I293" t="str">
        <f>IF(G293="","",IF(G293="[FÓRMULA MANUAL]","",IFERROR(AVERAGEIFS(DATOS!$K$2:$K$20000,DATOS!$A$2:$A$20000,G293,CONFIG_METADATA!$G$2:$G$20000,1,DATOS!$I$2:$I$20000,"Orquesta/Banda/Conjunto"),"")))</f>
        <v/>
      </c>
      <c r="J293" t="str">
        <f>IF(G293="","",IF(G293="[FÓRMULA MANUAL]","",IFERROR(AVERAGEIFS(DATOS!$K$2:$K$20000,DATOS!$A$2:$A$20000,G293,CONFIG_METADATA!$G$2:$G$20000,1,DATOS!$I$2:$I$20000,"Conjunto"),"")))</f>
        <v/>
      </c>
      <c r="K293" t="str">
        <f>IF(G293="","",IF(G293="[FÓRMULA MANUAL]","",IFERROR(SUMPRODUCT((DATOS!$A$2:$A$20000=G293)*(CONFIG_METADATA!$G$2:$G$20000=1)*(COUNTIF(CONFIG_ASIGNATURAS!$B$7:$B$27,DATOS!$I$2:$I$20000)&gt;0)*(DATOS!$K$2:$K$20000))/SUMPRODUCT((DATOS!$A$2:$A$20000=G293)*(CONFIG_METADATA!$G$2:$G$20000=1)*(COUNTIF(CONFIG_ASIGNATURAS!$B$7:$B$27,DATOS!$I$2:$I$20000)&gt;0)*1),"")))</f>
        <v/>
      </c>
      <c r="N293" t="str">
        <f>IF(M293="","",IF(M293="[FÓRMULA MANUAL]","",IFERROR(AVERAGEIFS(DATOS!$K$2:$K$20000,DATOS!$A$2:$A$20000,M293,CONFIG_METADATA!$G$2:$G$20000,1,DATOS!$I$2:$I$20000,"Armonía"),"")))</f>
        <v/>
      </c>
      <c r="O293" t="str">
        <f>IF(M293="","",IF(M293="[FÓRMULA MANUAL]","",IFERROR(AVERAGEIFS(DATOS!$K$2:$K$20000,DATOS!$A$2:$A$20000,M293,CONFIG_METADATA!$G$2:$G$20000,1,DATOS!$I$2:$I$20000,"Orquesta/Banda/Conjunto"),"")))</f>
        <v/>
      </c>
      <c r="P293" t="str">
        <f>IF(M293="","",IF(M293="[FÓRMULA MANUAL]","",IFERROR(AVERAGEIFS(DATOS!$K$2:$K$20000,DATOS!$A$2:$A$20000,M293,CONFIG_METADATA!$G$2:$G$20000,1,DATOS!$I$2:$I$20000,"Música de Cámara"),"")))</f>
        <v/>
      </c>
      <c r="Q293" t="str">
        <f>IF(M293="","",IF(M293="[FÓRMULA MANUAL]","",IFERROR(SUMPRODUCT((DATOS!$A$2:$A$20000=M293)*(CONFIG_METADATA!$G$2:$G$20000=1)*(COUNTIF(CONFIG_ASIGNATURAS!$B$7:$B$27,DATOS!$I$2:$I$20000)&gt;0)*(DATOS!$K$2:$K$20000))/SUMPRODUCT((DATOS!$A$2:$A$20000=M293)*(CONFIG_METADATA!$G$2:$G$20000=1)*(COUNTIF(CONFIG_ASIGNATURAS!$B$7:$B$27,DATOS!$I$2:$I$20000)&gt;0)*1),"")))</f>
        <v/>
      </c>
      <c r="T293" t="str">
        <f>IF(S293="","",IF(S293="[FÓRMULA MANUAL]","",IFERROR(AVERAGEIFS(DATOS!$K$2:$K$20000,DATOS!$A$2:$A$20000,S293,CONFIG_METADATA!$G$2:$G$20000,1,DATOS!$I$2:$I$20000,"Armonía"),"")))</f>
        <v/>
      </c>
      <c r="U293" t="str">
        <f>IF(S293="","",IF(S293="[FÓRMULA MANUAL]","",IFERROR(AVERAGEIFS(DATOS!$K$2:$K$20000,DATOS!$A$2:$A$20000,S293,CONFIG_METADATA!$G$2:$G$20000,1,DATOS!$I$2:$I$20000,"Orquesta/Banda/Conjunto"),"")))</f>
        <v/>
      </c>
      <c r="V293" t="str">
        <f>IF(S293="","",IF(S293="[FÓRMULA MANUAL]","",IFERROR(AVERAGEIFS(DATOS!$K$2:$K$20000,DATOS!$A$2:$A$20000,S293,CONFIG_METADATA!$G$2:$G$20000,1,DATOS!$I$2:$I$20000,"Música de Cámara"),"")))</f>
        <v/>
      </c>
      <c r="W293" t="str">
        <f>IF(S293="","",IF(S293="[FÓRMULA MANUAL]","",IFERROR(SUMPRODUCT((DATOS!$A$2:$A$20000=S293)*(CONFIG_METADATA!$G$2:$G$20000=1)*(COUNTIF(CONFIG_ASIGNATURAS!$B$7:$B$27,DATOS!$I$2:$I$20000)&gt;0)*(DATOS!$K$2:$K$20000))/SUMPRODUCT((DATOS!$A$2:$A$20000=S293)*(CONFIG_METADATA!$G$2:$G$20000=1)*(COUNTIF(CONFIG_ASIGNATURAS!$B$7:$B$27,DATOS!$I$2:$I$20000)&gt;0)*1),"")))</f>
        <v/>
      </c>
      <c r="Z293" t="str">
        <f>IF(Y293="","",IF(Y293="[FÓRMULA MANUAL]","",IFERROR(AVERAGEIFS(DATOS!$K$2:$K$20000,DATOS!$A$2:$A$20000,Y293,CONFIG_METADATA!$G$2:$G$20000,1,DATOS!$I$2:$I$20000,"Análisis"),"")))</f>
        <v/>
      </c>
      <c r="AA293" t="str">
        <f>IF(Y293="","",IF(Y293="[FÓRMULA MANUAL]","",IFERROR(AVERAGEIFS(DATOS!$K$2:$K$20000,DATOS!$A$2:$A$20000,Y293,CONFIG_METADATA!$G$2:$G$20000,1,DATOS!$I$2:$I$20000,"Orquesta/Banda/Conjunto"),"")))</f>
        <v/>
      </c>
      <c r="AB293" t="str">
        <f>IF(Y293="","",IF(Y293="[FÓRMULA MANUAL]","",IFERROR(AVERAGEIFS(DATOS!$K$2:$K$20000,DATOS!$A$2:$A$20000,Y293,CONFIG_METADATA!$G$2:$G$20000,1,DATOS!$I$2:$I$20000,"Música de Cámara"),"")))</f>
        <v/>
      </c>
      <c r="AC293" t="str">
        <f>IF(Y293="","",IF(Y293="[FÓRMULA MANUAL]","",IFERROR(SUMPRODUCT((DATOS!$A$2:$A$20000=Y293)*(CONFIG_METADATA!$G$2:$G$20000=1)*(COUNTIF(CONFIG_ASIGNATURAS!$B$7:$B$27,DATOS!$I$2:$I$20000)&gt;0)*(DATOS!$K$2:$K$20000))/SUMPRODUCT((DATOS!$A$2:$A$20000=Y293)*(CONFIG_METADATA!$G$2:$G$20000=1)*(COUNTIF(CONFIG_ASIGNATURAS!$B$7:$B$27,DATOS!$I$2:$I$20000)&gt;0)*1),"")))</f>
        <v/>
      </c>
      <c r="AF293" t="str">
        <f>IF(AE293="","",IF(AE293="[FÓRMULA MANUAL]","",IFERROR(AVERAGEIFS(DATOS!$K$2:$K$20000,DATOS!$A$2:$A$20000,AE293,CONFIG_METADATA!$G$2:$G$20000,1,DATOS!$I$2:$I$20000,"Análisis"),"")))</f>
        <v/>
      </c>
      <c r="AG293" t="str">
        <f>IF(AE293="","",IF(AE293="[FÓRMULA MANUAL]","",IFERROR(AVERAGEIFS(DATOS!$K$2:$K$20000,DATOS!$A$2:$A$20000,AE293,CONFIG_METADATA!$G$2:$G$20000,1,DATOS!$I$2:$I$20000,"Orquesta/Banda/Conjunto"),"")))</f>
        <v/>
      </c>
      <c r="AH293" t="str">
        <f>IF(AE293="","",IF(AE293="[FÓRMULA MANUAL]","",IFERROR(AVERAGEIFS(DATOS!$K$2:$K$20000,DATOS!$A$2:$A$20000,AE293,CONFIG_METADATA!$G$2:$G$20000,1,DATOS!$I$2:$I$20000,"Música de Cámara"),"")))</f>
        <v/>
      </c>
      <c r="AI293" t="str">
        <f>IF(AE293="","",IF(AE293="[FÓRMULA MANUAL]","",IFERROR(SUMPRODUCT((DATOS!$A$2:$A$20000=AE293)*(CONFIG_METADATA!$G$2:$G$20000=1)*(COUNTIF(CONFIG_ASIGNATURAS!$B$7:$B$27,DATOS!$I$2:$I$20000)&gt;0)*(DATOS!$K$2:$K$20000))/SUMPRODUCT((DATOS!$A$2:$A$20000=AE293)*(CONFIG_METADATA!$G$2:$G$20000=1)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MANUAL]","",IFERROR(AVERAGEIFS(DATOS!$K$2:$K$20000,DATOS!$A$2:$A$20000,A294,CONFIG_METADATA!$G$2:$G$20000,1,DATOS!$I$2:$I$20000,"Lenguaje Musical"),"")))</f>
        <v/>
      </c>
      <c r="C294" t="str">
        <f>IF(A294="","",IF(A294="[FÓRMULA MANUAL]","",IFERROR(AVERAGEIFS(DATOS!$K$2:$K$20000,DATOS!$A$2:$A$20000,A294,CONFIG_METADATA!$G$2:$G$20000,1,DATOS!$I$2:$I$20000,"Orquesta/Banda/Conjunto"),"")))</f>
        <v/>
      </c>
      <c r="D294" t="str">
        <f>IF(A294="","",IF(A294="[FÓRMULA MANUAL]","",IFERROR(AVERAGEIFS(DATOS!$K$2:$K$20000,DATOS!$A$2:$A$20000,A294,CONFIG_METADATA!$G$2:$G$20000,1,DATOS!$I$2:$I$20000,"Conjunto"),"")))</f>
        <v/>
      </c>
      <c r="E294" t="str">
        <f>IF(A294="","",IF(A294="[FÓRMULA MANUAL]","",IFERROR(SUMPRODUCT((DATOS!$A$2:$A$20000=A294)*(CONFIG_METADATA!$G$2:$G$20000=1)*(COUNTIF(CONFIG_ASIGNATURAS!$B$7:$B$27,DATOS!$I$2:$I$20000)&gt;0)*(DATOS!$K$2:$K$20000))/SUMPRODUCT((DATOS!$A$2:$A$20000=A294)*(CONFIG_METADATA!$G$2:$G$20000=1)*(COUNTIF(CONFIG_ASIGNATURAS!$B$7:$B$27,DATOS!$I$2:$I$20000)&gt;0)*1),"")))</f>
        <v/>
      </c>
      <c r="H294" t="str">
        <f>IF(G294="","",IF(G294="[FÓRMULA MANUAL]","",IFERROR(AVERAGEIFS(DATOS!$K$2:$K$20000,DATOS!$A$2:$A$20000,G294,CONFIG_METADATA!$G$2:$G$20000,1,DATOS!$I$2:$I$20000,"Lenguaje Musical"),"")))</f>
        <v/>
      </c>
      <c r="I294" t="str">
        <f>IF(G294="","",IF(G294="[FÓRMULA MANUAL]","",IFERROR(AVERAGEIFS(DATOS!$K$2:$K$20000,DATOS!$A$2:$A$20000,G294,CONFIG_METADATA!$G$2:$G$20000,1,DATOS!$I$2:$I$20000,"Orquesta/Banda/Conjunto"),"")))</f>
        <v/>
      </c>
      <c r="J294" t="str">
        <f>IF(G294="","",IF(G294="[FÓRMULA MANUAL]","",IFERROR(AVERAGEIFS(DATOS!$K$2:$K$20000,DATOS!$A$2:$A$20000,G294,CONFIG_METADATA!$G$2:$G$20000,1,DATOS!$I$2:$I$20000,"Conjunto"),"")))</f>
        <v/>
      </c>
      <c r="K294" t="str">
        <f>IF(G294="","",IF(G294="[FÓRMULA MANUAL]","",IFERROR(SUMPRODUCT((DATOS!$A$2:$A$20000=G294)*(CONFIG_METADATA!$G$2:$G$20000=1)*(COUNTIF(CONFIG_ASIGNATURAS!$B$7:$B$27,DATOS!$I$2:$I$20000)&gt;0)*(DATOS!$K$2:$K$20000))/SUMPRODUCT((DATOS!$A$2:$A$20000=G294)*(CONFIG_METADATA!$G$2:$G$20000=1)*(COUNTIF(CONFIG_ASIGNATURAS!$B$7:$B$27,DATOS!$I$2:$I$20000)&gt;0)*1),"")))</f>
        <v/>
      </c>
      <c r="N294" t="str">
        <f>IF(M294="","",IF(M294="[FÓRMULA MANUAL]","",IFERROR(AVERAGEIFS(DATOS!$K$2:$K$20000,DATOS!$A$2:$A$20000,M294,CONFIG_METADATA!$G$2:$G$20000,1,DATOS!$I$2:$I$20000,"Armonía"),"")))</f>
        <v/>
      </c>
      <c r="O294" t="str">
        <f>IF(M294="","",IF(M294="[FÓRMULA MANUAL]","",IFERROR(AVERAGEIFS(DATOS!$K$2:$K$20000,DATOS!$A$2:$A$20000,M294,CONFIG_METADATA!$G$2:$G$20000,1,DATOS!$I$2:$I$20000,"Orquesta/Banda/Conjunto"),"")))</f>
        <v/>
      </c>
      <c r="P294" t="str">
        <f>IF(M294="","",IF(M294="[FÓRMULA MANUAL]","",IFERROR(AVERAGEIFS(DATOS!$K$2:$K$20000,DATOS!$A$2:$A$20000,M294,CONFIG_METADATA!$G$2:$G$20000,1,DATOS!$I$2:$I$20000,"Música de Cámara"),"")))</f>
        <v/>
      </c>
      <c r="Q294" t="str">
        <f>IF(M294="","",IF(M294="[FÓRMULA MANUAL]","",IFERROR(SUMPRODUCT((DATOS!$A$2:$A$20000=M294)*(CONFIG_METADATA!$G$2:$G$20000=1)*(COUNTIF(CONFIG_ASIGNATURAS!$B$7:$B$27,DATOS!$I$2:$I$20000)&gt;0)*(DATOS!$K$2:$K$20000))/SUMPRODUCT((DATOS!$A$2:$A$20000=M294)*(CONFIG_METADATA!$G$2:$G$20000=1)*(COUNTIF(CONFIG_ASIGNATURAS!$B$7:$B$27,DATOS!$I$2:$I$20000)&gt;0)*1),"")))</f>
        <v/>
      </c>
      <c r="T294" t="str">
        <f>IF(S294="","",IF(S294="[FÓRMULA MANUAL]","",IFERROR(AVERAGEIFS(DATOS!$K$2:$K$20000,DATOS!$A$2:$A$20000,S294,CONFIG_METADATA!$G$2:$G$20000,1,DATOS!$I$2:$I$20000,"Armonía"),"")))</f>
        <v/>
      </c>
      <c r="U294" t="str">
        <f>IF(S294="","",IF(S294="[FÓRMULA MANUAL]","",IFERROR(AVERAGEIFS(DATOS!$K$2:$K$20000,DATOS!$A$2:$A$20000,S294,CONFIG_METADATA!$G$2:$G$20000,1,DATOS!$I$2:$I$20000,"Orquesta/Banda/Conjunto"),"")))</f>
        <v/>
      </c>
      <c r="V294" t="str">
        <f>IF(S294="","",IF(S294="[FÓRMULA MANUAL]","",IFERROR(AVERAGEIFS(DATOS!$K$2:$K$20000,DATOS!$A$2:$A$20000,S294,CONFIG_METADATA!$G$2:$G$20000,1,DATOS!$I$2:$I$20000,"Música de Cámara"),"")))</f>
        <v/>
      </c>
      <c r="W294" t="str">
        <f>IF(S294="","",IF(S294="[FÓRMULA MANUAL]","",IFERROR(SUMPRODUCT((DATOS!$A$2:$A$20000=S294)*(CONFIG_METADATA!$G$2:$G$20000=1)*(COUNTIF(CONFIG_ASIGNATURAS!$B$7:$B$27,DATOS!$I$2:$I$20000)&gt;0)*(DATOS!$K$2:$K$20000))/SUMPRODUCT((DATOS!$A$2:$A$20000=S294)*(CONFIG_METADATA!$G$2:$G$20000=1)*(COUNTIF(CONFIG_ASIGNATURAS!$B$7:$B$27,DATOS!$I$2:$I$20000)&gt;0)*1),"")))</f>
        <v/>
      </c>
      <c r="Z294" t="str">
        <f>IF(Y294="","",IF(Y294="[FÓRMULA MANUAL]","",IFERROR(AVERAGEIFS(DATOS!$K$2:$K$20000,DATOS!$A$2:$A$20000,Y294,CONFIG_METADATA!$G$2:$G$20000,1,DATOS!$I$2:$I$20000,"Análisis"),"")))</f>
        <v/>
      </c>
      <c r="AA294" t="str">
        <f>IF(Y294="","",IF(Y294="[FÓRMULA MANUAL]","",IFERROR(AVERAGEIFS(DATOS!$K$2:$K$20000,DATOS!$A$2:$A$20000,Y294,CONFIG_METADATA!$G$2:$G$20000,1,DATOS!$I$2:$I$20000,"Orquesta/Banda/Conjunto"),"")))</f>
        <v/>
      </c>
      <c r="AB294" t="str">
        <f>IF(Y294="","",IF(Y294="[FÓRMULA MANUAL]","",IFERROR(AVERAGEIFS(DATOS!$K$2:$K$20000,DATOS!$A$2:$A$20000,Y294,CONFIG_METADATA!$G$2:$G$20000,1,DATOS!$I$2:$I$20000,"Música de Cámara"),"")))</f>
        <v/>
      </c>
      <c r="AC294" t="str">
        <f>IF(Y294="","",IF(Y294="[FÓRMULA MANUAL]","",IFERROR(SUMPRODUCT((DATOS!$A$2:$A$20000=Y294)*(CONFIG_METADATA!$G$2:$G$20000=1)*(COUNTIF(CONFIG_ASIGNATURAS!$B$7:$B$27,DATOS!$I$2:$I$20000)&gt;0)*(DATOS!$K$2:$K$20000))/SUMPRODUCT((DATOS!$A$2:$A$20000=Y294)*(CONFIG_METADATA!$G$2:$G$20000=1)*(COUNTIF(CONFIG_ASIGNATURAS!$B$7:$B$27,DATOS!$I$2:$I$20000)&gt;0)*1),"")))</f>
        <v/>
      </c>
      <c r="AF294" t="str">
        <f>IF(AE294="","",IF(AE294="[FÓRMULA MANUAL]","",IFERROR(AVERAGEIFS(DATOS!$K$2:$K$20000,DATOS!$A$2:$A$20000,AE294,CONFIG_METADATA!$G$2:$G$20000,1,DATOS!$I$2:$I$20000,"Análisis"),"")))</f>
        <v/>
      </c>
      <c r="AG294" t="str">
        <f>IF(AE294="","",IF(AE294="[FÓRMULA MANUAL]","",IFERROR(AVERAGEIFS(DATOS!$K$2:$K$20000,DATOS!$A$2:$A$20000,AE294,CONFIG_METADATA!$G$2:$G$20000,1,DATOS!$I$2:$I$20000,"Orquesta/Banda/Conjunto"),"")))</f>
        <v/>
      </c>
      <c r="AH294" t="str">
        <f>IF(AE294="","",IF(AE294="[FÓRMULA MANUAL]","",IFERROR(AVERAGEIFS(DATOS!$K$2:$K$20000,DATOS!$A$2:$A$20000,AE294,CONFIG_METADATA!$G$2:$G$20000,1,DATOS!$I$2:$I$20000,"Música de Cámara"),"")))</f>
        <v/>
      </c>
      <c r="AI294" t="str">
        <f>IF(AE294="","",IF(AE294="[FÓRMULA MANUAL]","",IFERROR(SUMPRODUCT((DATOS!$A$2:$A$20000=AE294)*(CONFIG_METADATA!$G$2:$G$20000=1)*(COUNTIF(CONFIG_ASIGNATURAS!$B$7:$B$27,DATOS!$I$2:$I$20000)&gt;0)*(DATOS!$K$2:$K$20000))/SUMPRODUCT((DATOS!$A$2:$A$20000=AE294)*(CONFIG_METADATA!$G$2:$G$20000=1)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MANUAL]","",IFERROR(AVERAGEIFS(DATOS!$K$2:$K$20000,DATOS!$A$2:$A$20000,A295,CONFIG_METADATA!$G$2:$G$20000,1,DATOS!$I$2:$I$20000,"Lenguaje Musical"),"")))</f>
        <v/>
      </c>
      <c r="C295" t="str">
        <f>IF(A295="","",IF(A295="[FÓRMULA MANUAL]","",IFERROR(AVERAGEIFS(DATOS!$K$2:$K$20000,DATOS!$A$2:$A$20000,A295,CONFIG_METADATA!$G$2:$G$20000,1,DATOS!$I$2:$I$20000,"Orquesta/Banda/Conjunto"),"")))</f>
        <v/>
      </c>
      <c r="D295" t="str">
        <f>IF(A295="","",IF(A295="[FÓRMULA MANUAL]","",IFERROR(AVERAGEIFS(DATOS!$K$2:$K$20000,DATOS!$A$2:$A$20000,A295,CONFIG_METADATA!$G$2:$G$20000,1,DATOS!$I$2:$I$20000,"Conjunto"),"")))</f>
        <v/>
      </c>
      <c r="E295" t="str">
        <f>IF(A295="","",IF(A295="[FÓRMULA MANUAL]","",IFERROR(SUMPRODUCT((DATOS!$A$2:$A$20000=A295)*(CONFIG_METADATA!$G$2:$G$20000=1)*(COUNTIF(CONFIG_ASIGNATURAS!$B$7:$B$27,DATOS!$I$2:$I$20000)&gt;0)*(DATOS!$K$2:$K$20000))/SUMPRODUCT((DATOS!$A$2:$A$20000=A295)*(CONFIG_METADATA!$G$2:$G$20000=1)*(COUNTIF(CONFIG_ASIGNATURAS!$B$7:$B$27,DATOS!$I$2:$I$20000)&gt;0)*1),"")))</f>
        <v/>
      </c>
      <c r="H295" t="str">
        <f>IF(G295="","",IF(G295="[FÓRMULA MANUAL]","",IFERROR(AVERAGEIFS(DATOS!$K$2:$K$20000,DATOS!$A$2:$A$20000,G295,CONFIG_METADATA!$G$2:$G$20000,1,DATOS!$I$2:$I$20000,"Lenguaje Musical"),"")))</f>
        <v/>
      </c>
      <c r="I295" t="str">
        <f>IF(G295="","",IF(G295="[FÓRMULA MANUAL]","",IFERROR(AVERAGEIFS(DATOS!$K$2:$K$20000,DATOS!$A$2:$A$20000,G295,CONFIG_METADATA!$G$2:$G$20000,1,DATOS!$I$2:$I$20000,"Orquesta/Banda/Conjunto"),"")))</f>
        <v/>
      </c>
      <c r="J295" t="str">
        <f>IF(G295="","",IF(G295="[FÓRMULA MANUAL]","",IFERROR(AVERAGEIFS(DATOS!$K$2:$K$20000,DATOS!$A$2:$A$20000,G295,CONFIG_METADATA!$G$2:$G$20000,1,DATOS!$I$2:$I$20000,"Conjunto"),"")))</f>
        <v/>
      </c>
      <c r="K295" t="str">
        <f>IF(G295="","",IF(G295="[FÓRMULA MANUAL]","",IFERROR(SUMPRODUCT((DATOS!$A$2:$A$20000=G295)*(CONFIG_METADATA!$G$2:$G$20000=1)*(COUNTIF(CONFIG_ASIGNATURAS!$B$7:$B$27,DATOS!$I$2:$I$20000)&gt;0)*(DATOS!$K$2:$K$20000))/SUMPRODUCT((DATOS!$A$2:$A$20000=G295)*(CONFIG_METADATA!$G$2:$G$20000=1)*(COUNTIF(CONFIG_ASIGNATURAS!$B$7:$B$27,DATOS!$I$2:$I$20000)&gt;0)*1),"")))</f>
        <v/>
      </c>
      <c r="N295" t="str">
        <f>IF(M295="","",IF(M295="[FÓRMULA MANUAL]","",IFERROR(AVERAGEIFS(DATOS!$K$2:$K$20000,DATOS!$A$2:$A$20000,M295,CONFIG_METADATA!$G$2:$G$20000,1,DATOS!$I$2:$I$20000,"Armonía"),"")))</f>
        <v/>
      </c>
      <c r="O295" t="str">
        <f>IF(M295="","",IF(M295="[FÓRMULA MANUAL]","",IFERROR(AVERAGEIFS(DATOS!$K$2:$K$20000,DATOS!$A$2:$A$20000,M295,CONFIG_METADATA!$G$2:$G$20000,1,DATOS!$I$2:$I$20000,"Orquesta/Banda/Conjunto"),"")))</f>
        <v/>
      </c>
      <c r="P295" t="str">
        <f>IF(M295="","",IF(M295="[FÓRMULA MANUAL]","",IFERROR(AVERAGEIFS(DATOS!$K$2:$K$20000,DATOS!$A$2:$A$20000,M295,CONFIG_METADATA!$G$2:$G$20000,1,DATOS!$I$2:$I$20000,"Música de Cámara"),"")))</f>
        <v/>
      </c>
      <c r="Q295" t="str">
        <f>IF(M295="","",IF(M295="[FÓRMULA MANUAL]","",IFERROR(SUMPRODUCT((DATOS!$A$2:$A$20000=M295)*(CONFIG_METADATA!$G$2:$G$20000=1)*(COUNTIF(CONFIG_ASIGNATURAS!$B$7:$B$27,DATOS!$I$2:$I$20000)&gt;0)*(DATOS!$K$2:$K$20000))/SUMPRODUCT((DATOS!$A$2:$A$20000=M295)*(CONFIG_METADATA!$G$2:$G$20000=1)*(COUNTIF(CONFIG_ASIGNATURAS!$B$7:$B$27,DATOS!$I$2:$I$20000)&gt;0)*1),"")))</f>
        <v/>
      </c>
      <c r="T295" t="str">
        <f>IF(S295="","",IF(S295="[FÓRMULA MANUAL]","",IFERROR(AVERAGEIFS(DATOS!$K$2:$K$20000,DATOS!$A$2:$A$20000,S295,CONFIG_METADATA!$G$2:$G$20000,1,DATOS!$I$2:$I$20000,"Armonía"),"")))</f>
        <v/>
      </c>
      <c r="U295" t="str">
        <f>IF(S295="","",IF(S295="[FÓRMULA MANUAL]","",IFERROR(AVERAGEIFS(DATOS!$K$2:$K$20000,DATOS!$A$2:$A$20000,S295,CONFIG_METADATA!$G$2:$G$20000,1,DATOS!$I$2:$I$20000,"Orquesta/Banda/Conjunto"),"")))</f>
        <v/>
      </c>
      <c r="V295" t="str">
        <f>IF(S295="","",IF(S295="[FÓRMULA MANUAL]","",IFERROR(AVERAGEIFS(DATOS!$K$2:$K$20000,DATOS!$A$2:$A$20000,S295,CONFIG_METADATA!$G$2:$G$20000,1,DATOS!$I$2:$I$20000,"Música de Cámara"),"")))</f>
        <v/>
      </c>
      <c r="W295" t="str">
        <f>IF(S295="","",IF(S295="[FÓRMULA MANUAL]","",IFERROR(SUMPRODUCT((DATOS!$A$2:$A$20000=S295)*(CONFIG_METADATA!$G$2:$G$20000=1)*(COUNTIF(CONFIG_ASIGNATURAS!$B$7:$B$27,DATOS!$I$2:$I$20000)&gt;0)*(DATOS!$K$2:$K$20000))/SUMPRODUCT((DATOS!$A$2:$A$20000=S295)*(CONFIG_METADATA!$G$2:$G$20000=1)*(COUNTIF(CONFIG_ASIGNATURAS!$B$7:$B$27,DATOS!$I$2:$I$20000)&gt;0)*1),"")))</f>
        <v/>
      </c>
      <c r="Z295" t="str">
        <f>IF(Y295="","",IF(Y295="[FÓRMULA MANUAL]","",IFERROR(AVERAGEIFS(DATOS!$K$2:$K$20000,DATOS!$A$2:$A$20000,Y295,CONFIG_METADATA!$G$2:$G$20000,1,DATOS!$I$2:$I$20000,"Análisis"),"")))</f>
        <v/>
      </c>
      <c r="AA295" t="str">
        <f>IF(Y295="","",IF(Y295="[FÓRMULA MANUAL]","",IFERROR(AVERAGEIFS(DATOS!$K$2:$K$20000,DATOS!$A$2:$A$20000,Y295,CONFIG_METADATA!$G$2:$G$20000,1,DATOS!$I$2:$I$20000,"Orquesta/Banda/Conjunto"),"")))</f>
        <v/>
      </c>
      <c r="AB295" t="str">
        <f>IF(Y295="","",IF(Y295="[FÓRMULA MANUAL]","",IFERROR(AVERAGEIFS(DATOS!$K$2:$K$20000,DATOS!$A$2:$A$20000,Y295,CONFIG_METADATA!$G$2:$G$20000,1,DATOS!$I$2:$I$20000,"Música de Cámara"),"")))</f>
        <v/>
      </c>
      <c r="AC295" t="str">
        <f>IF(Y295="","",IF(Y295="[FÓRMULA MANUAL]","",IFERROR(SUMPRODUCT((DATOS!$A$2:$A$20000=Y295)*(CONFIG_METADATA!$G$2:$G$20000=1)*(COUNTIF(CONFIG_ASIGNATURAS!$B$7:$B$27,DATOS!$I$2:$I$20000)&gt;0)*(DATOS!$K$2:$K$20000))/SUMPRODUCT((DATOS!$A$2:$A$20000=Y295)*(CONFIG_METADATA!$G$2:$G$20000=1)*(COUNTIF(CONFIG_ASIGNATURAS!$B$7:$B$27,DATOS!$I$2:$I$20000)&gt;0)*1),"")))</f>
        <v/>
      </c>
      <c r="AF295" t="str">
        <f>IF(AE295="","",IF(AE295="[FÓRMULA MANUAL]","",IFERROR(AVERAGEIFS(DATOS!$K$2:$K$20000,DATOS!$A$2:$A$20000,AE295,CONFIG_METADATA!$G$2:$G$20000,1,DATOS!$I$2:$I$20000,"Análisis"),"")))</f>
        <v/>
      </c>
      <c r="AG295" t="str">
        <f>IF(AE295="","",IF(AE295="[FÓRMULA MANUAL]","",IFERROR(AVERAGEIFS(DATOS!$K$2:$K$20000,DATOS!$A$2:$A$20000,AE295,CONFIG_METADATA!$G$2:$G$20000,1,DATOS!$I$2:$I$20000,"Orquesta/Banda/Conjunto"),"")))</f>
        <v/>
      </c>
      <c r="AH295" t="str">
        <f>IF(AE295="","",IF(AE295="[FÓRMULA MANUAL]","",IFERROR(AVERAGEIFS(DATOS!$K$2:$K$20000,DATOS!$A$2:$A$20000,AE295,CONFIG_METADATA!$G$2:$G$20000,1,DATOS!$I$2:$I$20000,"Música de Cámara"),"")))</f>
        <v/>
      </c>
      <c r="AI295" t="str">
        <f>IF(AE295="","",IF(AE295="[FÓRMULA MANUAL]","",IFERROR(SUMPRODUCT((DATOS!$A$2:$A$20000=AE295)*(CONFIG_METADATA!$G$2:$G$20000=1)*(COUNTIF(CONFIG_ASIGNATURAS!$B$7:$B$27,DATOS!$I$2:$I$20000)&gt;0)*(DATOS!$K$2:$K$20000))/SUMPRODUCT((DATOS!$A$2:$A$20000=AE295)*(CONFIG_METADATA!$G$2:$G$20000=1)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MANUAL]","",IFERROR(AVERAGEIFS(DATOS!$K$2:$K$20000,DATOS!$A$2:$A$20000,A296,CONFIG_METADATA!$G$2:$G$20000,1,DATOS!$I$2:$I$20000,"Lenguaje Musical"),"")))</f>
        <v/>
      </c>
      <c r="C296" t="str">
        <f>IF(A296="","",IF(A296="[FÓRMULA MANUAL]","",IFERROR(AVERAGEIFS(DATOS!$K$2:$K$20000,DATOS!$A$2:$A$20000,A296,CONFIG_METADATA!$G$2:$G$20000,1,DATOS!$I$2:$I$20000,"Orquesta/Banda/Conjunto"),"")))</f>
        <v/>
      </c>
      <c r="D296" t="str">
        <f>IF(A296="","",IF(A296="[FÓRMULA MANUAL]","",IFERROR(AVERAGEIFS(DATOS!$K$2:$K$20000,DATOS!$A$2:$A$20000,A296,CONFIG_METADATA!$G$2:$G$20000,1,DATOS!$I$2:$I$20000,"Conjunto"),"")))</f>
        <v/>
      </c>
      <c r="E296" t="str">
        <f>IF(A296="","",IF(A296="[FÓRMULA MANUAL]","",IFERROR(SUMPRODUCT((DATOS!$A$2:$A$20000=A296)*(CONFIG_METADATA!$G$2:$G$20000=1)*(COUNTIF(CONFIG_ASIGNATURAS!$B$7:$B$27,DATOS!$I$2:$I$20000)&gt;0)*(DATOS!$K$2:$K$20000))/SUMPRODUCT((DATOS!$A$2:$A$20000=A296)*(CONFIG_METADATA!$G$2:$G$20000=1)*(COUNTIF(CONFIG_ASIGNATURAS!$B$7:$B$27,DATOS!$I$2:$I$20000)&gt;0)*1),"")))</f>
        <v/>
      </c>
      <c r="H296" t="str">
        <f>IF(G296="","",IF(G296="[FÓRMULA MANUAL]","",IFERROR(AVERAGEIFS(DATOS!$K$2:$K$20000,DATOS!$A$2:$A$20000,G296,CONFIG_METADATA!$G$2:$G$20000,1,DATOS!$I$2:$I$20000,"Lenguaje Musical"),"")))</f>
        <v/>
      </c>
      <c r="I296" t="str">
        <f>IF(G296="","",IF(G296="[FÓRMULA MANUAL]","",IFERROR(AVERAGEIFS(DATOS!$K$2:$K$20000,DATOS!$A$2:$A$20000,G296,CONFIG_METADATA!$G$2:$G$20000,1,DATOS!$I$2:$I$20000,"Orquesta/Banda/Conjunto"),"")))</f>
        <v/>
      </c>
      <c r="J296" t="str">
        <f>IF(G296="","",IF(G296="[FÓRMULA MANUAL]","",IFERROR(AVERAGEIFS(DATOS!$K$2:$K$20000,DATOS!$A$2:$A$20000,G296,CONFIG_METADATA!$G$2:$G$20000,1,DATOS!$I$2:$I$20000,"Conjunto"),"")))</f>
        <v/>
      </c>
      <c r="K296" t="str">
        <f>IF(G296="","",IF(G296="[FÓRMULA MANUAL]","",IFERROR(SUMPRODUCT((DATOS!$A$2:$A$20000=G296)*(CONFIG_METADATA!$G$2:$G$20000=1)*(COUNTIF(CONFIG_ASIGNATURAS!$B$7:$B$27,DATOS!$I$2:$I$20000)&gt;0)*(DATOS!$K$2:$K$20000))/SUMPRODUCT((DATOS!$A$2:$A$20000=G296)*(CONFIG_METADATA!$G$2:$G$20000=1)*(COUNTIF(CONFIG_ASIGNATURAS!$B$7:$B$27,DATOS!$I$2:$I$20000)&gt;0)*1),"")))</f>
        <v/>
      </c>
      <c r="N296" t="str">
        <f>IF(M296="","",IF(M296="[FÓRMULA MANUAL]","",IFERROR(AVERAGEIFS(DATOS!$K$2:$K$20000,DATOS!$A$2:$A$20000,M296,CONFIG_METADATA!$G$2:$G$20000,1,DATOS!$I$2:$I$20000,"Armonía"),"")))</f>
        <v/>
      </c>
      <c r="O296" t="str">
        <f>IF(M296="","",IF(M296="[FÓRMULA MANUAL]","",IFERROR(AVERAGEIFS(DATOS!$K$2:$K$20000,DATOS!$A$2:$A$20000,M296,CONFIG_METADATA!$G$2:$G$20000,1,DATOS!$I$2:$I$20000,"Orquesta/Banda/Conjunto"),"")))</f>
        <v/>
      </c>
      <c r="P296" t="str">
        <f>IF(M296="","",IF(M296="[FÓRMULA MANUAL]","",IFERROR(AVERAGEIFS(DATOS!$K$2:$K$20000,DATOS!$A$2:$A$20000,M296,CONFIG_METADATA!$G$2:$G$20000,1,DATOS!$I$2:$I$20000,"Música de Cámara"),"")))</f>
        <v/>
      </c>
      <c r="Q296" t="str">
        <f>IF(M296="","",IF(M296="[FÓRMULA MANUAL]","",IFERROR(SUMPRODUCT((DATOS!$A$2:$A$20000=M296)*(CONFIG_METADATA!$G$2:$G$20000=1)*(COUNTIF(CONFIG_ASIGNATURAS!$B$7:$B$27,DATOS!$I$2:$I$20000)&gt;0)*(DATOS!$K$2:$K$20000))/SUMPRODUCT((DATOS!$A$2:$A$20000=M296)*(CONFIG_METADATA!$G$2:$G$20000=1)*(COUNTIF(CONFIG_ASIGNATURAS!$B$7:$B$27,DATOS!$I$2:$I$20000)&gt;0)*1),"")))</f>
        <v/>
      </c>
      <c r="T296" t="str">
        <f>IF(S296="","",IF(S296="[FÓRMULA MANUAL]","",IFERROR(AVERAGEIFS(DATOS!$K$2:$K$20000,DATOS!$A$2:$A$20000,S296,CONFIG_METADATA!$G$2:$G$20000,1,DATOS!$I$2:$I$20000,"Armonía"),"")))</f>
        <v/>
      </c>
      <c r="U296" t="str">
        <f>IF(S296="","",IF(S296="[FÓRMULA MANUAL]","",IFERROR(AVERAGEIFS(DATOS!$K$2:$K$20000,DATOS!$A$2:$A$20000,S296,CONFIG_METADATA!$G$2:$G$20000,1,DATOS!$I$2:$I$20000,"Orquesta/Banda/Conjunto"),"")))</f>
        <v/>
      </c>
      <c r="V296" t="str">
        <f>IF(S296="","",IF(S296="[FÓRMULA MANUAL]","",IFERROR(AVERAGEIFS(DATOS!$K$2:$K$20000,DATOS!$A$2:$A$20000,S296,CONFIG_METADATA!$G$2:$G$20000,1,DATOS!$I$2:$I$20000,"Música de Cámara"),"")))</f>
        <v/>
      </c>
      <c r="W296" t="str">
        <f>IF(S296="","",IF(S296="[FÓRMULA MANUAL]","",IFERROR(SUMPRODUCT((DATOS!$A$2:$A$20000=S296)*(CONFIG_METADATA!$G$2:$G$20000=1)*(COUNTIF(CONFIG_ASIGNATURAS!$B$7:$B$27,DATOS!$I$2:$I$20000)&gt;0)*(DATOS!$K$2:$K$20000))/SUMPRODUCT((DATOS!$A$2:$A$20000=S296)*(CONFIG_METADATA!$G$2:$G$20000=1)*(COUNTIF(CONFIG_ASIGNATURAS!$B$7:$B$27,DATOS!$I$2:$I$20000)&gt;0)*1),"")))</f>
        <v/>
      </c>
      <c r="Z296" t="str">
        <f>IF(Y296="","",IF(Y296="[FÓRMULA MANUAL]","",IFERROR(AVERAGEIFS(DATOS!$K$2:$K$20000,DATOS!$A$2:$A$20000,Y296,CONFIG_METADATA!$G$2:$G$20000,1,DATOS!$I$2:$I$20000,"Análisis"),"")))</f>
        <v/>
      </c>
      <c r="AA296" t="str">
        <f>IF(Y296="","",IF(Y296="[FÓRMULA MANUAL]","",IFERROR(AVERAGEIFS(DATOS!$K$2:$K$20000,DATOS!$A$2:$A$20000,Y296,CONFIG_METADATA!$G$2:$G$20000,1,DATOS!$I$2:$I$20000,"Orquesta/Banda/Conjunto"),"")))</f>
        <v/>
      </c>
      <c r="AB296" t="str">
        <f>IF(Y296="","",IF(Y296="[FÓRMULA MANUAL]","",IFERROR(AVERAGEIFS(DATOS!$K$2:$K$20000,DATOS!$A$2:$A$20000,Y296,CONFIG_METADATA!$G$2:$G$20000,1,DATOS!$I$2:$I$20000,"Música de Cámara"),"")))</f>
        <v/>
      </c>
      <c r="AC296" t="str">
        <f>IF(Y296="","",IF(Y296="[FÓRMULA MANUAL]","",IFERROR(SUMPRODUCT((DATOS!$A$2:$A$20000=Y296)*(CONFIG_METADATA!$G$2:$G$20000=1)*(COUNTIF(CONFIG_ASIGNATURAS!$B$7:$B$27,DATOS!$I$2:$I$20000)&gt;0)*(DATOS!$K$2:$K$20000))/SUMPRODUCT((DATOS!$A$2:$A$20000=Y296)*(CONFIG_METADATA!$G$2:$G$20000=1)*(COUNTIF(CONFIG_ASIGNATURAS!$B$7:$B$27,DATOS!$I$2:$I$20000)&gt;0)*1),"")))</f>
        <v/>
      </c>
      <c r="AF296" t="str">
        <f>IF(AE296="","",IF(AE296="[FÓRMULA MANUAL]","",IFERROR(AVERAGEIFS(DATOS!$K$2:$K$20000,DATOS!$A$2:$A$20000,AE296,CONFIG_METADATA!$G$2:$G$20000,1,DATOS!$I$2:$I$20000,"Análisis"),"")))</f>
        <v/>
      </c>
      <c r="AG296" t="str">
        <f>IF(AE296="","",IF(AE296="[FÓRMULA MANUAL]","",IFERROR(AVERAGEIFS(DATOS!$K$2:$K$20000,DATOS!$A$2:$A$20000,AE296,CONFIG_METADATA!$G$2:$G$20000,1,DATOS!$I$2:$I$20000,"Orquesta/Banda/Conjunto"),"")))</f>
        <v/>
      </c>
      <c r="AH296" t="str">
        <f>IF(AE296="","",IF(AE296="[FÓRMULA MANUAL]","",IFERROR(AVERAGEIFS(DATOS!$K$2:$K$20000,DATOS!$A$2:$A$20000,AE296,CONFIG_METADATA!$G$2:$G$20000,1,DATOS!$I$2:$I$20000,"Música de Cámara"),"")))</f>
        <v/>
      </c>
      <c r="AI296" t="str">
        <f>IF(AE296="","",IF(AE296="[FÓRMULA MANUAL]","",IFERROR(SUMPRODUCT((DATOS!$A$2:$A$20000=AE296)*(CONFIG_METADATA!$G$2:$G$20000=1)*(COUNTIF(CONFIG_ASIGNATURAS!$B$7:$B$27,DATOS!$I$2:$I$20000)&gt;0)*(DATOS!$K$2:$K$20000))/SUMPRODUCT((DATOS!$A$2:$A$20000=AE296)*(CONFIG_METADATA!$G$2:$G$20000=1)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MANUAL]","",IFERROR(AVERAGEIFS(DATOS!$K$2:$K$20000,DATOS!$A$2:$A$20000,A297,CONFIG_METADATA!$G$2:$G$20000,1,DATOS!$I$2:$I$20000,"Lenguaje Musical"),"")))</f>
        <v/>
      </c>
      <c r="C297" t="str">
        <f>IF(A297="","",IF(A297="[FÓRMULA MANUAL]","",IFERROR(AVERAGEIFS(DATOS!$K$2:$K$20000,DATOS!$A$2:$A$20000,A297,CONFIG_METADATA!$G$2:$G$20000,1,DATOS!$I$2:$I$20000,"Orquesta/Banda/Conjunto"),"")))</f>
        <v/>
      </c>
      <c r="D297" t="str">
        <f>IF(A297="","",IF(A297="[FÓRMULA MANUAL]","",IFERROR(AVERAGEIFS(DATOS!$K$2:$K$20000,DATOS!$A$2:$A$20000,A297,CONFIG_METADATA!$G$2:$G$20000,1,DATOS!$I$2:$I$20000,"Conjunto"),"")))</f>
        <v/>
      </c>
      <c r="E297" t="str">
        <f>IF(A297="","",IF(A297="[FÓRMULA MANUAL]","",IFERROR(SUMPRODUCT((DATOS!$A$2:$A$20000=A297)*(CONFIG_METADATA!$G$2:$G$20000=1)*(COUNTIF(CONFIG_ASIGNATURAS!$B$7:$B$27,DATOS!$I$2:$I$20000)&gt;0)*(DATOS!$K$2:$K$20000))/SUMPRODUCT((DATOS!$A$2:$A$20000=A297)*(CONFIG_METADATA!$G$2:$G$20000=1)*(COUNTIF(CONFIG_ASIGNATURAS!$B$7:$B$27,DATOS!$I$2:$I$20000)&gt;0)*1),"")))</f>
        <v/>
      </c>
      <c r="H297" t="str">
        <f>IF(G297="","",IF(G297="[FÓRMULA MANUAL]","",IFERROR(AVERAGEIFS(DATOS!$K$2:$K$20000,DATOS!$A$2:$A$20000,G297,CONFIG_METADATA!$G$2:$G$20000,1,DATOS!$I$2:$I$20000,"Lenguaje Musical"),"")))</f>
        <v/>
      </c>
      <c r="I297" t="str">
        <f>IF(G297="","",IF(G297="[FÓRMULA MANUAL]","",IFERROR(AVERAGEIFS(DATOS!$K$2:$K$20000,DATOS!$A$2:$A$20000,G297,CONFIG_METADATA!$G$2:$G$20000,1,DATOS!$I$2:$I$20000,"Orquesta/Banda/Conjunto"),"")))</f>
        <v/>
      </c>
      <c r="J297" t="str">
        <f>IF(G297="","",IF(G297="[FÓRMULA MANUAL]","",IFERROR(AVERAGEIFS(DATOS!$K$2:$K$20000,DATOS!$A$2:$A$20000,G297,CONFIG_METADATA!$G$2:$G$20000,1,DATOS!$I$2:$I$20000,"Conjunto"),"")))</f>
        <v/>
      </c>
      <c r="K297" t="str">
        <f>IF(G297="","",IF(G297="[FÓRMULA MANUAL]","",IFERROR(SUMPRODUCT((DATOS!$A$2:$A$20000=G297)*(CONFIG_METADATA!$G$2:$G$20000=1)*(COUNTIF(CONFIG_ASIGNATURAS!$B$7:$B$27,DATOS!$I$2:$I$20000)&gt;0)*(DATOS!$K$2:$K$20000))/SUMPRODUCT((DATOS!$A$2:$A$20000=G297)*(CONFIG_METADATA!$G$2:$G$20000=1)*(COUNTIF(CONFIG_ASIGNATURAS!$B$7:$B$27,DATOS!$I$2:$I$20000)&gt;0)*1),"")))</f>
        <v/>
      </c>
      <c r="N297" t="str">
        <f>IF(M297="","",IF(M297="[FÓRMULA MANUAL]","",IFERROR(AVERAGEIFS(DATOS!$K$2:$K$20000,DATOS!$A$2:$A$20000,M297,CONFIG_METADATA!$G$2:$G$20000,1,DATOS!$I$2:$I$20000,"Armonía"),"")))</f>
        <v/>
      </c>
      <c r="O297" t="str">
        <f>IF(M297="","",IF(M297="[FÓRMULA MANUAL]","",IFERROR(AVERAGEIFS(DATOS!$K$2:$K$20000,DATOS!$A$2:$A$20000,M297,CONFIG_METADATA!$G$2:$G$20000,1,DATOS!$I$2:$I$20000,"Orquesta/Banda/Conjunto"),"")))</f>
        <v/>
      </c>
      <c r="P297" t="str">
        <f>IF(M297="","",IF(M297="[FÓRMULA MANUAL]","",IFERROR(AVERAGEIFS(DATOS!$K$2:$K$20000,DATOS!$A$2:$A$20000,M297,CONFIG_METADATA!$G$2:$G$20000,1,DATOS!$I$2:$I$20000,"Música de Cámara"),"")))</f>
        <v/>
      </c>
      <c r="Q297" t="str">
        <f>IF(M297="","",IF(M297="[FÓRMULA MANUAL]","",IFERROR(SUMPRODUCT((DATOS!$A$2:$A$20000=M297)*(CONFIG_METADATA!$G$2:$G$20000=1)*(COUNTIF(CONFIG_ASIGNATURAS!$B$7:$B$27,DATOS!$I$2:$I$20000)&gt;0)*(DATOS!$K$2:$K$20000))/SUMPRODUCT((DATOS!$A$2:$A$20000=M297)*(CONFIG_METADATA!$G$2:$G$20000=1)*(COUNTIF(CONFIG_ASIGNATURAS!$B$7:$B$27,DATOS!$I$2:$I$20000)&gt;0)*1),"")))</f>
        <v/>
      </c>
      <c r="T297" t="str">
        <f>IF(S297="","",IF(S297="[FÓRMULA MANUAL]","",IFERROR(AVERAGEIFS(DATOS!$K$2:$K$20000,DATOS!$A$2:$A$20000,S297,CONFIG_METADATA!$G$2:$G$20000,1,DATOS!$I$2:$I$20000,"Armonía"),"")))</f>
        <v/>
      </c>
      <c r="U297" t="str">
        <f>IF(S297="","",IF(S297="[FÓRMULA MANUAL]","",IFERROR(AVERAGEIFS(DATOS!$K$2:$K$20000,DATOS!$A$2:$A$20000,S297,CONFIG_METADATA!$G$2:$G$20000,1,DATOS!$I$2:$I$20000,"Orquesta/Banda/Conjunto"),"")))</f>
        <v/>
      </c>
      <c r="V297" t="str">
        <f>IF(S297="","",IF(S297="[FÓRMULA MANUAL]","",IFERROR(AVERAGEIFS(DATOS!$K$2:$K$20000,DATOS!$A$2:$A$20000,S297,CONFIG_METADATA!$G$2:$G$20000,1,DATOS!$I$2:$I$20000,"Música de Cámara"),"")))</f>
        <v/>
      </c>
      <c r="W297" t="str">
        <f>IF(S297="","",IF(S297="[FÓRMULA MANUAL]","",IFERROR(SUMPRODUCT((DATOS!$A$2:$A$20000=S297)*(CONFIG_METADATA!$G$2:$G$20000=1)*(COUNTIF(CONFIG_ASIGNATURAS!$B$7:$B$27,DATOS!$I$2:$I$20000)&gt;0)*(DATOS!$K$2:$K$20000))/SUMPRODUCT((DATOS!$A$2:$A$20000=S297)*(CONFIG_METADATA!$G$2:$G$20000=1)*(COUNTIF(CONFIG_ASIGNATURAS!$B$7:$B$27,DATOS!$I$2:$I$20000)&gt;0)*1),"")))</f>
        <v/>
      </c>
      <c r="Z297" t="str">
        <f>IF(Y297="","",IF(Y297="[FÓRMULA MANUAL]","",IFERROR(AVERAGEIFS(DATOS!$K$2:$K$20000,DATOS!$A$2:$A$20000,Y297,CONFIG_METADATA!$G$2:$G$20000,1,DATOS!$I$2:$I$20000,"Análisis"),"")))</f>
        <v/>
      </c>
      <c r="AA297" t="str">
        <f>IF(Y297="","",IF(Y297="[FÓRMULA MANUAL]","",IFERROR(AVERAGEIFS(DATOS!$K$2:$K$20000,DATOS!$A$2:$A$20000,Y297,CONFIG_METADATA!$G$2:$G$20000,1,DATOS!$I$2:$I$20000,"Orquesta/Banda/Conjunto"),"")))</f>
        <v/>
      </c>
      <c r="AB297" t="str">
        <f>IF(Y297="","",IF(Y297="[FÓRMULA MANUAL]","",IFERROR(AVERAGEIFS(DATOS!$K$2:$K$20000,DATOS!$A$2:$A$20000,Y297,CONFIG_METADATA!$G$2:$G$20000,1,DATOS!$I$2:$I$20000,"Música de Cámara"),"")))</f>
        <v/>
      </c>
      <c r="AC297" t="str">
        <f>IF(Y297="","",IF(Y297="[FÓRMULA MANUAL]","",IFERROR(SUMPRODUCT((DATOS!$A$2:$A$20000=Y297)*(CONFIG_METADATA!$G$2:$G$20000=1)*(COUNTIF(CONFIG_ASIGNATURAS!$B$7:$B$27,DATOS!$I$2:$I$20000)&gt;0)*(DATOS!$K$2:$K$20000))/SUMPRODUCT((DATOS!$A$2:$A$20000=Y297)*(CONFIG_METADATA!$G$2:$G$20000=1)*(COUNTIF(CONFIG_ASIGNATURAS!$B$7:$B$27,DATOS!$I$2:$I$20000)&gt;0)*1),"")))</f>
        <v/>
      </c>
      <c r="AF297" t="str">
        <f>IF(AE297="","",IF(AE297="[FÓRMULA MANUAL]","",IFERROR(AVERAGEIFS(DATOS!$K$2:$K$20000,DATOS!$A$2:$A$20000,AE297,CONFIG_METADATA!$G$2:$G$20000,1,DATOS!$I$2:$I$20000,"Análisis"),"")))</f>
        <v/>
      </c>
      <c r="AG297" t="str">
        <f>IF(AE297="","",IF(AE297="[FÓRMULA MANUAL]","",IFERROR(AVERAGEIFS(DATOS!$K$2:$K$20000,DATOS!$A$2:$A$20000,AE297,CONFIG_METADATA!$G$2:$G$20000,1,DATOS!$I$2:$I$20000,"Orquesta/Banda/Conjunto"),"")))</f>
        <v/>
      </c>
      <c r="AH297" t="str">
        <f>IF(AE297="","",IF(AE297="[FÓRMULA MANUAL]","",IFERROR(AVERAGEIFS(DATOS!$K$2:$K$20000,DATOS!$A$2:$A$20000,AE297,CONFIG_METADATA!$G$2:$G$20000,1,DATOS!$I$2:$I$20000,"Música de Cámara"),"")))</f>
        <v/>
      </c>
      <c r="AI297" t="str">
        <f>IF(AE297="","",IF(AE297="[FÓRMULA MANUAL]","",IFERROR(SUMPRODUCT((DATOS!$A$2:$A$20000=AE297)*(CONFIG_METADATA!$G$2:$G$20000=1)*(COUNTIF(CONFIG_ASIGNATURAS!$B$7:$B$27,DATOS!$I$2:$I$20000)&gt;0)*(DATOS!$K$2:$K$20000))/SUMPRODUCT((DATOS!$A$2:$A$20000=AE297)*(CONFIG_METADATA!$G$2:$G$20000=1)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MANUAL]","",IFERROR(AVERAGEIFS(DATOS!$K$2:$K$20000,DATOS!$A$2:$A$20000,A298,CONFIG_METADATA!$G$2:$G$20000,1,DATOS!$I$2:$I$20000,"Lenguaje Musical"),"")))</f>
        <v/>
      </c>
      <c r="C298" t="str">
        <f>IF(A298="","",IF(A298="[FÓRMULA MANUAL]","",IFERROR(AVERAGEIFS(DATOS!$K$2:$K$20000,DATOS!$A$2:$A$20000,A298,CONFIG_METADATA!$G$2:$G$20000,1,DATOS!$I$2:$I$20000,"Orquesta/Banda/Conjunto"),"")))</f>
        <v/>
      </c>
      <c r="D298" t="str">
        <f>IF(A298="","",IF(A298="[FÓRMULA MANUAL]","",IFERROR(AVERAGEIFS(DATOS!$K$2:$K$20000,DATOS!$A$2:$A$20000,A298,CONFIG_METADATA!$G$2:$G$20000,1,DATOS!$I$2:$I$20000,"Conjunto"),"")))</f>
        <v/>
      </c>
      <c r="E298" t="str">
        <f>IF(A298="","",IF(A298="[FÓRMULA MANUAL]","",IFERROR(SUMPRODUCT((DATOS!$A$2:$A$20000=A298)*(CONFIG_METADATA!$G$2:$G$20000=1)*(COUNTIF(CONFIG_ASIGNATURAS!$B$7:$B$27,DATOS!$I$2:$I$20000)&gt;0)*(DATOS!$K$2:$K$20000))/SUMPRODUCT((DATOS!$A$2:$A$20000=A298)*(CONFIG_METADATA!$G$2:$G$20000=1)*(COUNTIF(CONFIG_ASIGNATURAS!$B$7:$B$27,DATOS!$I$2:$I$20000)&gt;0)*1),"")))</f>
        <v/>
      </c>
      <c r="H298" t="str">
        <f>IF(G298="","",IF(G298="[FÓRMULA MANUAL]","",IFERROR(AVERAGEIFS(DATOS!$K$2:$K$20000,DATOS!$A$2:$A$20000,G298,CONFIG_METADATA!$G$2:$G$20000,1,DATOS!$I$2:$I$20000,"Lenguaje Musical"),"")))</f>
        <v/>
      </c>
      <c r="I298" t="str">
        <f>IF(G298="","",IF(G298="[FÓRMULA MANUAL]","",IFERROR(AVERAGEIFS(DATOS!$K$2:$K$20000,DATOS!$A$2:$A$20000,G298,CONFIG_METADATA!$G$2:$G$20000,1,DATOS!$I$2:$I$20000,"Orquesta/Banda/Conjunto"),"")))</f>
        <v/>
      </c>
      <c r="J298" t="str">
        <f>IF(G298="","",IF(G298="[FÓRMULA MANUAL]","",IFERROR(AVERAGEIFS(DATOS!$K$2:$K$20000,DATOS!$A$2:$A$20000,G298,CONFIG_METADATA!$G$2:$G$20000,1,DATOS!$I$2:$I$20000,"Conjunto"),"")))</f>
        <v/>
      </c>
      <c r="K298" t="str">
        <f>IF(G298="","",IF(G298="[FÓRMULA MANUAL]","",IFERROR(SUMPRODUCT((DATOS!$A$2:$A$20000=G298)*(CONFIG_METADATA!$G$2:$G$20000=1)*(COUNTIF(CONFIG_ASIGNATURAS!$B$7:$B$27,DATOS!$I$2:$I$20000)&gt;0)*(DATOS!$K$2:$K$20000))/SUMPRODUCT((DATOS!$A$2:$A$20000=G298)*(CONFIG_METADATA!$G$2:$G$20000=1)*(COUNTIF(CONFIG_ASIGNATURAS!$B$7:$B$27,DATOS!$I$2:$I$20000)&gt;0)*1),"")))</f>
        <v/>
      </c>
      <c r="N298" t="str">
        <f>IF(M298="","",IF(M298="[FÓRMULA MANUAL]","",IFERROR(AVERAGEIFS(DATOS!$K$2:$K$20000,DATOS!$A$2:$A$20000,M298,CONFIG_METADATA!$G$2:$G$20000,1,DATOS!$I$2:$I$20000,"Armonía"),"")))</f>
        <v/>
      </c>
      <c r="O298" t="str">
        <f>IF(M298="","",IF(M298="[FÓRMULA MANUAL]","",IFERROR(AVERAGEIFS(DATOS!$K$2:$K$20000,DATOS!$A$2:$A$20000,M298,CONFIG_METADATA!$G$2:$G$20000,1,DATOS!$I$2:$I$20000,"Orquesta/Banda/Conjunto"),"")))</f>
        <v/>
      </c>
      <c r="P298" t="str">
        <f>IF(M298="","",IF(M298="[FÓRMULA MANUAL]","",IFERROR(AVERAGEIFS(DATOS!$K$2:$K$20000,DATOS!$A$2:$A$20000,M298,CONFIG_METADATA!$G$2:$G$20000,1,DATOS!$I$2:$I$20000,"Música de Cámara"),"")))</f>
        <v/>
      </c>
      <c r="Q298" t="str">
        <f>IF(M298="","",IF(M298="[FÓRMULA MANUAL]","",IFERROR(SUMPRODUCT((DATOS!$A$2:$A$20000=M298)*(CONFIG_METADATA!$G$2:$G$20000=1)*(COUNTIF(CONFIG_ASIGNATURAS!$B$7:$B$27,DATOS!$I$2:$I$20000)&gt;0)*(DATOS!$K$2:$K$20000))/SUMPRODUCT((DATOS!$A$2:$A$20000=M298)*(CONFIG_METADATA!$G$2:$G$20000=1)*(COUNTIF(CONFIG_ASIGNATURAS!$B$7:$B$27,DATOS!$I$2:$I$20000)&gt;0)*1),"")))</f>
        <v/>
      </c>
      <c r="T298" t="str">
        <f>IF(S298="","",IF(S298="[FÓRMULA MANUAL]","",IFERROR(AVERAGEIFS(DATOS!$K$2:$K$20000,DATOS!$A$2:$A$20000,S298,CONFIG_METADATA!$G$2:$G$20000,1,DATOS!$I$2:$I$20000,"Armonía"),"")))</f>
        <v/>
      </c>
      <c r="U298" t="str">
        <f>IF(S298="","",IF(S298="[FÓRMULA MANUAL]","",IFERROR(AVERAGEIFS(DATOS!$K$2:$K$20000,DATOS!$A$2:$A$20000,S298,CONFIG_METADATA!$G$2:$G$20000,1,DATOS!$I$2:$I$20000,"Orquesta/Banda/Conjunto"),"")))</f>
        <v/>
      </c>
      <c r="V298" t="str">
        <f>IF(S298="","",IF(S298="[FÓRMULA MANUAL]","",IFERROR(AVERAGEIFS(DATOS!$K$2:$K$20000,DATOS!$A$2:$A$20000,S298,CONFIG_METADATA!$G$2:$G$20000,1,DATOS!$I$2:$I$20000,"Música de Cámara"),"")))</f>
        <v/>
      </c>
      <c r="W298" t="str">
        <f>IF(S298="","",IF(S298="[FÓRMULA MANUAL]","",IFERROR(SUMPRODUCT((DATOS!$A$2:$A$20000=S298)*(CONFIG_METADATA!$G$2:$G$20000=1)*(COUNTIF(CONFIG_ASIGNATURAS!$B$7:$B$27,DATOS!$I$2:$I$20000)&gt;0)*(DATOS!$K$2:$K$20000))/SUMPRODUCT((DATOS!$A$2:$A$20000=S298)*(CONFIG_METADATA!$G$2:$G$20000=1)*(COUNTIF(CONFIG_ASIGNATURAS!$B$7:$B$27,DATOS!$I$2:$I$20000)&gt;0)*1),"")))</f>
        <v/>
      </c>
      <c r="Z298" t="str">
        <f>IF(Y298="","",IF(Y298="[FÓRMULA MANUAL]","",IFERROR(AVERAGEIFS(DATOS!$K$2:$K$20000,DATOS!$A$2:$A$20000,Y298,CONFIG_METADATA!$G$2:$G$20000,1,DATOS!$I$2:$I$20000,"Análisis"),"")))</f>
        <v/>
      </c>
      <c r="AA298" t="str">
        <f>IF(Y298="","",IF(Y298="[FÓRMULA MANUAL]","",IFERROR(AVERAGEIFS(DATOS!$K$2:$K$20000,DATOS!$A$2:$A$20000,Y298,CONFIG_METADATA!$G$2:$G$20000,1,DATOS!$I$2:$I$20000,"Orquesta/Banda/Conjunto"),"")))</f>
        <v/>
      </c>
      <c r="AB298" t="str">
        <f>IF(Y298="","",IF(Y298="[FÓRMULA MANUAL]","",IFERROR(AVERAGEIFS(DATOS!$K$2:$K$20000,DATOS!$A$2:$A$20000,Y298,CONFIG_METADATA!$G$2:$G$20000,1,DATOS!$I$2:$I$20000,"Música de Cámara"),"")))</f>
        <v/>
      </c>
      <c r="AC298" t="str">
        <f>IF(Y298="","",IF(Y298="[FÓRMULA MANUAL]","",IFERROR(SUMPRODUCT((DATOS!$A$2:$A$20000=Y298)*(CONFIG_METADATA!$G$2:$G$20000=1)*(COUNTIF(CONFIG_ASIGNATURAS!$B$7:$B$27,DATOS!$I$2:$I$20000)&gt;0)*(DATOS!$K$2:$K$20000))/SUMPRODUCT((DATOS!$A$2:$A$20000=Y298)*(CONFIG_METADATA!$G$2:$G$20000=1)*(COUNTIF(CONFIG_ASIGNATURAS!$B$7:$B$27,DATOS!$I$2:$I$20000)&gt;0)*1),"")))</f>
        <v/>
      </c>
      <c r="AF298" t="str">
        <f>IF(AE298="","",IF(AE298="[FÓRMULA MANUAL]","",IFERROR(AVERAGEIFS(DATOS!$K$2:$K$20000,DATOS!$A$2:$A$20000,AE298,CONFIG_METADATA!$G$2:$G$20000,1,DATOS!$I$2:$I$20000,"Análisis"),"")))</f>
        <v/>
      </c>
      <c r="AG298" t="str">
        <f>IF(AE298="","",IF(AE298="[FÓRMULA MANUAL]","",IFERROR(AVERAGEIFS(DATOS!$K$2:$K$20000,DATOS!$A$2:$A$20000,AE298,CONFIG_METADATA!$G$2:$G$20000,1,DATOS!$I$2:$I$20000,"Orquesta/Banda/Conjunto"),"")))</f>
        <v/>
      </c>
      <c r="AH298" t="str">
        <f>IF(AE298="","",IF(AE298="[FÓRMULA MANUAL]","",IFERROR(AVERAGEIFS(DATOS!$K$2:$K$20000,DATOS!$A$2:$A$20000,AE298,CONFIG_METADATA!$G$2:$G$20000,1,DATOS!$I$2:$I$20000,"Música de Cámara"),"")))</f>
        <v/>
      </c>
      <c r="AI298" t="str">
        <f>IF(AE298="","",IF(AE298="[FÓRMULA MANUAL]","",IFERROR(SUMPRODUCT((DATOS!$A$2:$A$20000=AE298)*(CONFIG_METADATA!$G$2:$G$20000=1)*(COUNTIF(CONFIG_ASIGNATURAS!$B$7:$B$27,DATOS!$I$2:$I$20000)&gt;0)*(DATOS!$K$2:$K$20000))/SUMPRODUCT((DATOS!$A$2:$A$20000=AE298)*(CONFIG_METADATA!$G$2:$G$20000=1)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MANUAL]","",IFERROR(AVERAGEIFS(DATOS!$K$2:$K$20000,DATOS!$A$2:$A$20000,A299,CONFIG_METADATA!$G$2:$G$20000,1,DATOS!$I$2:$I$20000,"Lenguaje Musical"),"")))</f>
        <v/>
      </c>
      <c r="C299" t="str">
        <f>IF(A299="","",IF(A299="[FÓRMULA MANUAL]","",IFERROR(AVERAGEIFS(DATOS!$K$2:$K$20000,DATOS!$A$2:$A$20000,A299,CONFIG_METADATA!$G$2:$G$20000,1,DATOS!$I$2:$I$20000,"Orquesta/Banda/Conjunto"),"")))</f>
        <v/>
      </c>
      <c r="D299" t="str">
        <f>IF(A299="","",IF(A299="[FÓRMULA MANUAL]","",IFERROR(AVERAGEIFS(DATOS!$K$2:$K$20000,DATOS!$A$2:$A$20000,A299,CONFIG_METADATA!$G$2:$G$20000,1,DATOS!$I$2:$I$20000,"Conjunto"),"")))</f>
        <v/>
      </c>
      <c r="E299" t="str">
        <f>IF(A299="","",IF(A299="[FÓRMULA MANUAL]","",IFERROR(SUMPRODUCT((DATOS!$A$2:$A$20000=A299)*(CONFIG_METADATA!$G$2:$G$20000=1)*(COUNTIF(CONFIG_ASIGNATURAS!$B$7:$B$27,DATOS!$I$2:$I$20000)&gt;0)*(DATOS!$K$2:$K$20000))/SUMPRODUCT((DATOS!$A$2:$A$20000=A299)*(CONFIG_METADATA!$G$2:$G$20000=1)*(COUNTIF(CONFIG_ASIGNATURAS!$B$7:$B$27,DATOS!$I$2:$I$20000)&gt;0)*1),"")))</f>
        <v/>
      </c>
      <c r="H299" t="str">
        <f>IF(G299="","",IF(G299="[FÓRMULA MANUAL]","",IFERROR(AVERAGEIFS(DATOS!$K$2:$K$20000,DATOS!$A$2:$A$20000,G299,CONFIG_METADATA!$G$2:$G$20000,1,DATOS!$I$2:$I$20000,"Lenguaje Musical"),"")))</f>
        <v/>
      </c>
      <c r="I299" t="str">
        <f>IF(G299="","",IF(G299="[FÓRMULA MANUAL]","",IFERROR(AVERAGEIFS(DATOS!$K$2:$K$20000,DATOS!$A$2:$A$20000,G299,CONFIG_METADATA!$G$2:$G$20000,1,DATOS!$I$2:$I$20000,"Orquesta/Banda/Conjunto"),"")))</f>
        <v/>
      </c>
      <c r="J299" t="str">
        <f>IF(G299="","",IF(G299="[FÓRMULA MANUAL]","",IFERROR(AVERAGEIFS(DATOS!$K$2:$K$20000,DATOS!$A$2:$A$20000,G299,CONFIG_METADATA!$G$2:$G$20000,1,DATOS!$I$2:$I$20000,"Conjunto"),"")))</f>
        <v/>
      </c>
      <c r="K299" t="str">
        <f>IF(G299="","",IF(G299="[FÓRMULA MANUAL]","",IFERROR(SUMPRODUCT((DATOS!$A$2:$A$20000=G299)*(CONFIG_METADATA!$G$2:$G$20000=1)*(COUNTIF(CONFIG_ASIGNATURAS!$B$7:$B$27,DATOS!$I$2:$I$20000)&gt;0)*(DATOS!$K$2:$K$20000))/SUMPRODUCT((DATOS!$A$2:$A$20000=G299)*(CONFIG_METADATA!$G$2:$G$20000=1)*(COUNTIF(CONFIG_ASIGNATURAS!$B$7:$B$27,DATOS!$I$2:$I$20000)&gt;0)*1),"")))</f>
        <v/>
      </c>
      <c r="N299" t="str">
        <f>IF(M299="","",IF(M299="[FÓRMULA MANUAL]","",IFERROR(AVERAGEIFS(DATOS!$K$2:$K$20000,DATOS!$A$2:$A$20000,M299,CONFIG_METADATA!$G$2:$G$20000,1,DATOS!$I$2:$I$20000,"Armonía"),"")))</f>
        <v/>
      </c>
      <c r="O299" t="str">
        <f>IF(M299="","",IF(M299="[FÓRMULA MANUAL]","",IFERROR(AVERAGEIFS(DATOS!$K$2:$K$20000,DATOS!$A$2:$A$20000,M299,CONFIG_METADATA!$G$2:$G$20000,1,DATOS!$I$2:$I$20000,"Orquesta/Banda/Conjunto"),"")))</f>
        <v/>
      </c>
      <c r="P299" t="str">
        <f>IF(M299="","",IF(M299="[FÓRMULA MANUAL]","",IFERROR(AVERAGEIFS(DATOS!$K$2:$K$20000,DATOS!$A$2:$A$20000,M299,CONFIG_METADATA!$G$2:$G$20000,1,DATOS!$I$2:$I$20000,"Música de Cámara"),"")))</f>
        <v/>
      </c>
      <c r="Q299" t="str">
        <f>IF(M299="","",IF(M299="[FÓRMULA MANUAL]","",IFERROR(SUMPRODUCT((DATOS!$A$2:$A$20000=M299)*(CONFIG_METADATA!$G$2:$G$20000=1)*(COUNTIF(CONFIG_ASIGNATURAS!$B$7:$B$27,DATOS!$I$2:$I$20000)&gt;0)*(DATOS!$K$2:$K$20000))/SUMPRODUCT((DATOS!$A$2:$A$20000=M299)*(CONFIG_METADATA!$G$2:$G$20000=1)*(COUNTIF(CONFIG_ASIGNATURAS!$B$7:$B$27,DATOS!$I$2:$I$20000)&gt;0)*1),"")))</f>
        <v/>
      </c>
      <c r="T299" t="str">
        <f>IF(S299="","",IF(S299="[FÓRMULA MANUAL]","",IFERROR(AVERAGEIFS(DATOS!$K$2:$K$20000,DATOS!$A$2:$A$20000,S299,CONFIG_METADATA!$G$2:$G$20000,1,DATOS!$I$2:$I$20000,"Armonía"),"")))</f>
        <v/>
      </c>
      <c r="U299" t="str">
        <f>IF(S299="","",IF(S299="[FÓRMULA MANUAL]","",IFERROR(AVERAGEIFS(DATOS!$K$2:$K$20000,DATOS!$A$2:$A$20000,S299,CONFIG_METADATA!$G$2:$G$20000,1,DATOS!$I$2:$I$20000,"Orquesta/Banda/Conjunto"),"")))</f>
        <v/>
      </c>
      <c r="V299" t="str">
        <f>IF(S299="","",IF(S299="[FÓRMULA MANUAL]","",IFERROR(AVERAGEIFS(DATOS!$K$2:$K$20000,DATOS!$A$2:$A$20000,S299,CONFIG_METADATA!$G$2:$G$20000,1,DATOS!$I$2:$I$20000,"Música de Cámara"),"")))</f>
        <v/>
      </c>
      <c r="W299" t="str">
        <f>IF(S299="","",IF(S299="[FÓRMULA MANUAL]","",IFERROR(SUMPRODUCT((DATOS!$A$2:$A$20000=S299)*(CONFIG_METADATA!$G$2:$G$20000=1)*(COUNTIF(CONFIG_ASIGNATURAS!$B$7:$B$27,DATOS!$I$2:$I$20000)&gt;0)*(DATOS!$K$2:$K$20000))/SUMPRODUCT((DATOS!$A$2:$A$20000=S299)*(CONFIG_METADATA!$G$2:$G$20000=1)*(COUNTIF(CONFIG_ASIGNATURAS!$B$7:$B$27,DATOS!$I$2:$I$20000)&gt;0)*1),"")))</f>
        <v/>
      </c>
      <c r="Z299" t="str">
        <f>IF(Y299="","",IF(Y299="[FÓRMULA MANUAL]","",IFERROR(AVERAGEIFS(DATOS!$K$2:$K$20000,DATOS!$A$2:$A$20000,Y299,CONFIG_METADATA!$G$2:$G$20000,1,DATOS!$I$2:$I$20000,"Análisis"),"")))</f>
        <v/>
      </c>
      <c r="AA299" t="str">
        <f>IF(Y299="","",IF(Y299="[FÓRMULA MANUAL]","",IFERROR(AVERAGEIFS(DATOS!$K$2:$K$20000,DATOS!$A$2:$A$20000,Y299,CONFIG_METADATA!$G$2:$G$20000,1,DATOS!$I$2:$I$20000,"Orquesta/Banda/Conjunto"),"")))</f>
        <v/>
      </c>
      <c r="AB299" t="str">
        <f>IF(Y299="","",IF(Y299="[FÓRMULA MANUAL]","",IFERROR(AVERAGEIFS(DATOS!$K$2:$K$20000,DATOS!$A$2:$A$20000,Y299,CONFIG_METADATA!$G$2:$G$20000,1,DATOS!$I$2:$I$20000,"Música de Cámara"),"")))</f>
        <v/>
      </c>
      <c r="AC299" t="str">
        <f>IF(Y299="","",IF(Y299="[FÓRMULA MANUAL]","",IFERROR(SUMPRODUCT((DATOS!$A$2:$A$20000=Y299)*(CONFIG_METADATA!$G$2:$G$20000=1)*(COUNTIF(CONFIG_ASIGNATURAS!$B$7:$B$27,DATOS!$I$2:$I$20000)&gt;0)*(DATOS!$K$2:$K$20000))/SUMPRODUCT((DATOS!$A$2:$A$20000=Y299)*(CONFIG_METADATA!$G$2:$G$20000=1)*(COUNTIF(CONFIG_ASIGNATURAS!$B$7:$B$27,DATOS!$I$2:$I$20000)&gt;0)*1),"")))</f>
        <v/>
      </c>
      <c r="AF299" t="str">
        <f>IF(AE299="","",IF(AE299="[FÓRMULA MANUAL]","",IFERROR(AVERAGEIFS(DATOS!$K$2:$K$20000,DATOS!$A$2:$A$20000,AE299,CONFIG_METADATA!$G$2:$G$20000,1,DATOS!$I$2:$I$20000,"Análisis"),"")))</f>
        <v/>
      </c>
      <c r="AG299" t="str">
        <f>IF(AE299="","",IF(AE299="[FÓRMULA MANUAL]","",IFERROR(AVERAGEIFS(DATOS!$K$2:$K$20000,DATOS!$A$2:$A$20000,AE299,CONFIG_METADATA!$G$2:$G$20000,1,DATOS!$I$2:$I$20000,"Orquesta/Banda/Conjunto"),"")))</f>
        <v/>
      </c>
      <c r="AH299" t="str">
        <f>IF(AE299="","",IF(AE299="[FÓRMULA MANUAL]","",IFERROR(AVERAGEIFS(DATOS!$K$2:$K$20000,DATOS!$A$2:$A$20000,AE299,CONFIG_METADATA!$G$2:$G$20000,1,DATOS!$I$2:$I$20000,"Música de Cámara"),"")))</f>
        <v/>
      </c>
      <c r="AI299" t="str">
        <f>IF(AE299="","",IF(AE299="[FÓRMULA MANUAL]","",IFERROR(SUMPRODUCT((DATOS!$A$2:$A$20000=AE299)*(CONFIG_METADATA!$G$2:$G$20000=1)*(COUNTIF(CONFIG_ASIGNATURAS!$B$7:$B$27,DATOS!$I$2:$I$20000)&gt;0)*(DATOS!$K$2:$K$20000))/SUMPRODUCT((DATOS!$A$2:$A$20000=AE299)*(CONFIG_METADATA!$G$2:$G$20000=1)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MANUAL]","",IFERROR(AVERAGEIFS(DATOS!$K$2:$K$20000,DATOS!$A$2:$A$20000,A300,CONFIG_METADATA!$G$2:$G$20000,1,DATOS!$I$2:$I$20000,"Lenguaje Musical"),"")))</f>
        <v/>
      </c>
      <c r="C300" t="str">
        <f>IF(A300="","",IF(A300="[FÓRMULA MANUAL]","",IFERROR(AVERAGEIFS(DATOS!$K$2:$K$20000,DATOS!$A$2:$A$20000,A300,CONFIG_METADATA!$G$2:$G$20000,1,DATOS!$I$2:$I$20000,"Orquesta/Banda/Conjunto"),"")))</f>
        <v/>
      </c>
      <c r="D300" t="str">
        <f>IF(A300="","",IF(A300="[FÓRMULA MANUAL]","",IFERROR(AVERAGEIFS(DATOS!$K$2:$K$20000,DATOS!$A$2:$A$20000,A300,CONFIG_METADATA!$G$2:$G$20000,1,DATOS!$I$2:$I$20000,"Conjunto"),"")))</f>
        <v/>
      </c>
      <c r="E300" t="str">
        <f>IF(A300="","",IF(A300="[FÓRMULA MANUAL]","",IFERROR(SUMPRODUCT((DATOS!$A$2:$A$20000=A300)*(CONFIG_METADATA!$G$2:$G$20000=1)*(COUNTIF(CONFIG_ASIGNATURAS!$B$7:$B$27,DATOS!$I$2:$I$20000)&gt;0)*(DATOS!$K$2:$K$20000))/SUMPRODUCT((DATOS!$A$2:$A$20000=A300)*(CONFIG_METADATA!$G$2:$G$20000=1)*(COUNTIF(CONFIG_ASIGNATURAS!$B$7:$B$27,DATOS!$I$2:$I$20000)&gt;0)*1),"")))</f>
        <v/>
      </c>
      <c r="H300" t="str">
        <f>IF(G300="","",IF(G300="[FÓRMULA MANUAL]","",IFERROR(AVERAGEIFS(DATOS!$K$2:$K$20000,DATOS!$A$2:$A$20000,G300,CONFIG_METADATA!$G$2:$G$20000,1,DATOS!$I$2:$I$20000,"Lenguaje Musical"),"")))</f>
        <v/>
      </c>
      <c r="I300" t="str">
        <f>IF(G300="","",IF(G300="[FÓRMULA MANUAL]","",IFERROR(AVERAGEIFS(DATOS!$K$2:$K$20000,DATOS!$A$2:$A$20000,G300,CONFIG_METADATA!$G$2:$G$20000,1,DATOS!$I$2:$I$20000,"Orquesta/Banda/Conjunto"),"")))</f>
        <v/>
      </c>
      <c r="J300" t="str">
        <f>IF(G300="","",IF(G300="[FÓRMULA MANUAL]","",IFERROR(AVERAGEIFS(DATOS!$K$2:$K$20000,DATOS!$A$2:$A$20000,G300,CONFIG_METADATA!$G$2:$G$20000,1,DATOS!$I$2:$I$20000,"Conjunto"),"")))</f>
        <v/>
      </c>
      <c r="K300" t="str">
        <f>IF(G300="","",IF(G300="[FÓRMULA MANUAL]","",IFERROR(SUMPRODUCT((DATOS!$A$2:$A$20000=G300)*(CONFIG_METADATA!$G$2:$G$20000=1)*(COUNTIF(CONFIG_ASIGNATURAS!$B$7:$B$27,DATOS!$I$2:$I$20000)&gt;0)*(DATOS!$K$2:$K$20000))/SUMPRODUCT((DATOS!$A$2:$A$20000=G300)*(CONFIG_METADATA!$G$2:$G$20000=1)*(COUNTIF(CONFIG_ASIGNATURAS!$B$7:$B$27,DATOS!$I$2:$I$20000)&gt;0)*1),"")))</f>
        <v/>
      </c>
      <c r="N300" t="str">
        <f>IF(M300="","",IF(M300="[FÓRMULA MANUAL]","",IFERROR(AVERAGEIFS(DATOS!$K$2:$K$20000,DATOS!$A$2:$A$20000,M300,CONFIG_METADATA!$G$2:$G$20000,1,DATOS!$I$2:$I$20000,"Armonía"),"")))</f>
        <v/>
      </c>
      <c r="O300" t="str">
        <f>IF(M300="","",IF(M300="[FÓRMULA MANUAL]","",IFERROR(AVERAGEIFS(DATOS!$K$2:$K$20000,DATOS!$A$2:$A$20000,M300,CONFIG_METADATA!$G$2:$G$20000,1,DATOS!$I$2:$I$20000,"Orquesta/Banda/Conjunto"),"")))</f>
        <v/>
      </c>
      <c r="P300" t="str">
        <f>IF(M300="","",IF(M300="[FÓRMULA MANUAL]","",IFERROR(AVERAGEIFS(DATOS!$K$2:$K$20000,DATOS!$A$2:$A$20000,M300,CONFIG_METADATA!$G$2:$G$20000,1,DATOS!$I$2:$I$20000,"Música de Cámara"),"")))</f>
        <v/>
      </c>
      <c r="Q300" t="str">
        <f>IF(M300="","",IF(M300="[FÓRMULA MANUAL]","",IFERROR(SUMPRODUCT((DATOS!$A$2:$A$20000=M300)*(CONFIG_METADATA!$G$2:$G$20000=1)*(COUNTIF(CONFIG_ASIGNATURAS!$B$7:$B$27,DATOS!$I$2:$I$20000)&gt;0)*(DATOS!$K$2:$K$20000))/SUMPRODUCT((DATOS!$A$2:$A$20000=M300)*(CONFIG_METADATA!$G$2:$G$20000=1)*(COUNTIF(CONFIG_ASIGNATURAS!$B$7:$B$27,DATOS!$I$2:$I$20000)&gt;0)*1),"")))</f>
        <v/>
      </c>
      <c r="T300" t="str">
        <f>IF(S300="","",IF(S300="[FÓRMULA MANUAL]","",IFERROR(AVERAGEIFS(DATOS!$K$2:$K$20000,DATOS!$A$2:$A$20000,S300,CONFIG_METADATA!$G$2:$G$20000,1,DATOS!$I$2:$I$20000,"Armonía"),"")))</f>
        <v/>
      </c>
      <c r="U300" t="str">
        <f>IF(S300="","",IF(S300="[FÓRMULA MANUAL]","",IFERROR(AVERAGEIFS(DATOS!$K$2:$K$20000,DATOS!$A$2:$A$20000,S300,CONFIG_METADATA!$G$2:$G$20000,1,DATOS!$I$2:$I$20000,"Orquesta/Banda/Conjunto"),"")))</f>
        <v/>
      </c>
      <c r="V300" t="str">
        <f>IF(S300="","",IF(S300="[FÓRMULA MANUAL]","",IFERROR(AVERAGEIFS(DATOS!$K$2:$K$20000,DATOS!$A$2:$A$20000,S300,CONFIG_METADATA!$G$2:$G$20000,1,DATOS!$I$2:$I$20000,"Música de Cámara"),"")))</f>
        <v/>
      </c>
      <c r="W300" t="str">
        <f>IF(S300="","",IF(S300="[FÓRMULA MANUAL]","",IFERROR(SUMPRODUCT((DATOS!$A$2:$A$20000=S300)*(CONFIG_METADATA!$G$2:$G$20000=1)*(COUNTIF(CONFIG_ASIGNATURAS!$B$7:$B$27,DATOS!$I$2:$I$20000)&gt;0)*(DATOS!$K$2:$K$20000))/SUMPRODUCT((DATOS!$A$2:$A$20000=S300)*(CONFIG_METADATA!$G$2:$G$20000=1)*(COUNTIF(CONFIG_ASIGNATURAS!$B$7:$B$27,DATOS!$I$2:$I$20000)&gt;0)*1),"")))</f>
        <v/>
      </c>
      <c r="Z300" t="str">
        <f>IF(Y300="","",IF(Y300="[FÓRMULA MANUAL]","",IFERROR(AVERAGEIFS(DATOS!$K$2:$K$20000,DATOS!$A$2:$A$20000,Y300,CONFIG_METADATA!$G$2:$G$20000,1,DATOS!$I$2:$I$20000,"Análisis"),"")))</f>
        <v/>
      </c>
      <c r="AA300" t="str">
        <f>IF(Y300="","",IF(Y300="[FÓRMULA MANUAL]","",IFERROR(AVERAGEIFS(DATOS!$K$2:$K$20000,DATOS!$A$2:$A$20000,Y300,CONFIG_METADATA!$G$2:$G$20000,1,DATOS!$I$2:$I$20000,"Orquesta/Banda/Conjunto"),"")))</f>
        <v/>
      </c>
      <c r="AB300" t="str">
        <f>IF(Y300="","",IF(Y300="[FÓRMULA MANUAL]","",IFERROR(AVERAGEIFS(DATOS!$K$2:$K$20000,DATOS!$A$2:$A$20000,Y300,CONFIG_METADATA!$G$2:$G$20000,1,DATOS!$I$2:$I$20000,"Música de Cámara"),"")))</f>
        <v/>
      </c>
      <c r="AC300" t="str">
        <f>IF(Y300="","",IF(Y300="[FÓRMULA MANUAL]","",IFERROR(SUMPRODUCT((DATOS!$A$2:$A$20000=Y300)*(CONFIG_METADATA!$G$2:$G$20000=1)*(COUNTIF(CONFIG_ASIGNATURAS!$B$7:$B$27,DATOS!$I$2:$I$20000)&gt;0)*(DATOS!$K$2:$K$20000))/SUMPRODUCT((DATOS!$A$2:$A$20000=Y300)*(CONFIG_METADATA!$G$2:$G$20000=1)*(COUNTIF(CONFIG_ASIGNATURAS!$B$7:$B$27,DATOS!$I$2:$I$20000)&gt;0)*1),"")))</f>
        <v/>
      </c>
      <c r="AF300" t="str">
        <f>IF(AE300="","",IF(AE300="[FÓRMULA MANUAL]","",IFERROR(AVERAGEIFS(DATOS!$K$2:$K$20000,DATOS!$A$2:$A$20000,AE300,CONFIG_METADATA!$G$2:$G$20000,1,DATOS!$I$2:$I$20000,"Análisis"),"")))</f>
        <v/>
      </c>
      <c r="AG300" t="str">
        <f>IF(AE300="","",IF(AE300="[FÓRMULA MANUAL]","",IFERROR(AVERAGEIFS(DATOS!$K$2:$K$20000,DATOS!$A$2:$A$20000,AE300,CONFIG_METADATA!$G$2:$G$20000,1,DATOS!$I$2:$I$20000,"Orquesta/Banda/Conjunto"),"")))</f>
        <v/>
      </c>
      <c r="AH300" t="str">
        <f>IF(AE300="","",IF(AE300="[FÓRMULA MANUAL]","",IFERROR(AVERAGEIFS(DATOS!$K$2:$K$20000,DATOS!$A$2:$A$20000,AE300,CONFIG_METADATA!$G$2:$G$20000,1,DATOS!$I$2:$I$20000,"Música de Cámara"),"")))</f>
        <v/>
      </c>
      <c r="AI300" t="str">
        <f>IF(AE300="","",IF(AE300="[FÓRMULA MANUAL]","",IFERROR(SUMPRODUCT((DATOS!$A$2:$A$20000=AE300)*(CONFIG_METADATA!$G$2:$G$20000=1)*(COUNTIF(CONFIG_ASIGNATURAS!$B$7:$B$27,DATOS!$I$2:$I$20000)&gt;0)*(DATOS!$K$2:$K$20000))/SUMPRODUCT((DATOS!$A$2:$A$20000=AE300)*(CONFIG_METADATA!$G$2:$G$20000=1)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MANUAL]","",IFERROR(AVERAGEIFS(DATOS!$K$2:$K$20000,DATOS!$A$2:$A$20000,A301,CONFIG_METADATA!$G$2:$G$20000,1,DATOS!$I$2:$I$20000,"Lenguaje Musical"),"")))</f>
        <v/>
      </c>
      <c r="C301" t="str">
        <f>IF(A301="","",IF(A301="[FÓRMULA MANUAL]","",IFERROR(AVERAGEIFS(DATOS!$K$2:$K$20000,DATOS!$A$2:$A$20000,A301,CONFIG_METADATA!$G$2:$G$20000,1,DATOS!$I$2:$I$20000,"Orquesta/Banda/Conjunto"),"")))</f>
        <v/>
      </c>
      <c r="D301" t="str">
        <f>IF(A301="","",IF(A301="[FÓRMULA MANUAL]","",IFERROR(AVERAGEIFS(DATOS!$K$2:$K$20000,DATOS!$A$2:$A$20000,A301,CONFIG_METADATA!$G$2:$G$20000,1,DATOS!$I$2:$I$20000,"Conjunto"),"")))</f>
        <v/>
      </c>
      <c r="E301" t="str">
        <f>IF(A301="","",IF(A301="[FÓRMULA MANUAL]","",IFERROR(SUMPRODUCT((DATOS!$A$2:$A$20000=A301)*(CONFIG_METADATA!$G$2:$G$20000=1)*(COUNTIF(CONFIG_ASIGNATURAS!$B$7:$B$27,DATOS!$I$2:$I$20000)&gt;0)*(DATOS!$K$2:$K$20000))/SUMPRODUCT((DATOS!$A$2:$A$20000=A301)*(CONFIG_METADATA!$G$2:$G$20000=1)*(COUNTIF(CONFIG_ASIGNATURAS!$B$7:$B$27,DATOS!$I$2:$I$20000)&gt;0)*1),"")))</f>
        <v/>
      </c>
      <c r="H301" t="str">
        <f>IF(G301="","",IF(G301="[FÓRMULA MANUAL]","",IFERROR(AVERAGEIFS(DATOS!$K$2:$K$20000,DATOS!$A$2:$A$20000,G301,CONFIG_METADATA!$G$2:$G$20000,1,DATOS!$I$2:$I$20000,"Lenguaje Musical"),"")))</f>
        <v/>
      </c>
      <c r="I301" t="str">
        <f>IF(G301="","",IF(G301="[FÓRMULA MANUAL]","",IFERROR(AVERAGEIFS(DATOS!$K$2:$K$20000,DATOS!$A$2:$A$20000,G301,CONFIG_METADATA!$G$2:$G$20000,1,DATOS!$I$2:$I$20000,"Orquesta/Banda/Conjunto"),"")))</f>
        <v/>
      </c>
      <c r="J301" t="str">
        <f>IF(G301="","",IF(G301="[FÓRMULA MANUAL]","",IFERROR(AVERAGEIFS(DATOS!$K$2:$K$20000,DATOS!$A$2:$A$20000,G301,CONFIG_METADATA!$G$2:$G$20000,1,DATOS!$I$2:$I$20000,"Conjunto"),"")))</f>
        <v/>
      </c>
      <c r="K301" t="str">
        <f>IF(G301="","",IF(G301="[FÓRMULA MANUAL]","",IFERROR(SUMPRODUCT((DATOS!$A$2:$A$20000=G301)*(CONFIG_METADATA!$G$2:$G$20000=1)*(COUNTIF(CONFIG_ASIGNATURAS!$B$7:$B$27,DATOS!$I$2:$I$20000)&gt;0)*(DATOS!$K$2:$K$20000))/SUMPRODUCT((DATOS!$A$2:$A$20000=G301)*(CONFIG_METADATA!$G$2:$G$20000=1)*(COUNTIF(CONFIG_ASIGNATURAS!$B$7:$B$27,DATOS!$I$2:$I$20000)&gt;0)*1),"")))</f>
        <v/>
      </c>
      <c r="N301" t="str">
        <f>IF(M301="","",IF(M301="[FÓRMULA MANUAL]","",IFERROR(AVERAGEIFS(DATOS!$K$2:$K$20000,DATOS!$A$2:$A$20000,M301,CONFIG_METADATA!$G$2:$G$20000,1,DATOS!$I$2:$I$20000,"Armonía"),"")))</f>
        <v/>
      </c>
      <c r="O301" t="str">
        <f>IF(M301="","",IF(M301="[FÓRMULA MANUAL]","",IFERROR(AVERAGEIFS(DATOS!$K$2:$K$20000,DATOS!$A$2:$A$20000,M301,CONFIG_METADATA!$G$2:$G$20000,1,DATOS!$I$2:$I$20000,"Orquesta/Banda/Conjunto"),"")))</f>
        <v/>
      </c>
      <c r="P301" t="str">
        <f>IF(M301="","",IF(M301="[FÓRMULA MANUAL]","",IFERROR(AVERAGEIFS(DATOS!$K$2:$K$20000,DATOS!$A$2:$A$20000,M301,CONFIG_METADATA!$G$2:$G$20000,1,DATOS!$I$2:$I$20000,"Música de Cámara"),"")))</f>
        <v/>
      </c>
      <c r="Q301" t="str">
        <f>IF(M301="","",IF(M301="[FÓRMULA MANUAL]","",IFERROR(SUMPRODUCT((DATOS!$A$2:$A$20000=M301)*(CONFIG_METADATA!$G$2:$G$20000=1)*(COUNTIF(CONFIG_ASIGNATURAS!$B$7:$B$27,DATOS!$I$2:$I$20000)&gt;0)*(DATOS!$K$2:$K$20000))/SUMPRODUCT((DATOS!$A$2:$A$20000=M301)*(CONFIG_METADATA!$G$2:$G$20000=1)*(COUNTIF(CONFIG_ASIGNATURAS!$B$7:$B$27,DATOS!$I$2:$I$20000)&gt;0)*1),"")))</f>
        <v/>
      </c>
      <c r="T301" t="str">
        <f>IF(S301="","",IF(S301="[FÓRMULA MANUAL]","",IFERROR(AVERAGEIFS(DATOS!$K$2:$K$20000,DATOS!$A$2:$A$20000,S301,CONFIG_METADATA!$G$2:$G$20000,1,DATOS!$I$2:$I$20000,"Armonía"),"")))</f>
        <v/>
      </c>
      <c r="U301" t="str">
        <f>IF(S301="","",IF(S301="[FÓRMULA MANUAL]","",IFERROR(AVERAGEIFS(DATOS!$K$2:$K$20000,DATOS!$A$2:$A$20000,S301,CONFIG_METADATA!$G$2:$G$20000,1,DATOS!$I$2:$I$20000,"Orquesta/Banda/Conjunto"),"")))</f>
        <v/>
      </c>
      <c r="V301" t="str">
        <f>IF(S301="","",IF(S301="[FÓRMULA MANUAL]","",IFERROR(AVERAGEIFS(DATOS!$K$2:$K$20000,DATOS!$A$2:$A$20000,S301,CONFIG_METADATA!$G$2:$G$20000,1,DATOS!$I$2:$I$20000,"Música de Cámara"),"")))</f>
        <v/>
      </c>
      <c r="W301" t="str">
        <f>IF(S301="","",IF(S301="[FÓRMULA MANUAL]","",IFERROR(SUMPRODUCT((DATOS!$A$2:$A$20000=S301)*(CONFIG_METADATA!$G$2:$G$20000=1)*(COUNTIF(CONFIG_ASIGNATURAS!$B$7:$B$27,DATOS!$I$2:$I$20000)&gt;0)*(DATOS!$K$2:$K$20000))/SUMPRODUCT((DATOS!$A$2:$A$20000=S301)*(CONFIG_METADATA!$G$2:$G$20000=1)*(COUNTIF(CONFIG_ASIGNATURAS!$B$7:$B$27,DATOS!$I$2:$I$20000)&gt;0)*1),"")))</f>
        <v/>
      </c>
      <c r="Z301" t="str">
        <f>IF(Y301="","",IF(Y301="[FÓRMULA MANUAL]","",IFERROR(AVERAGEIFS(DATOS!$K$2:$K$20000,DATOS!$A$2:$A$20000,Y301,CONFIG_METADATA!$G$2:$G$20000,1,DATOS!$I$2:$I$20000,"Análisis"),"")))</f>
        <v/>
      </c>
      <c r="AA301" t="str">
        <f>IF(Y301="","",IF(Y301="[FÓRMULA MANUAL]","",IFERROR(AVERAGEIFS(DATOS!$K$2:$K$20000,DATOS!$A$2:$A$20000,Y301,CONFIG_METADATA!$G$2:$G$20000,1,DATOS!$I$2:$I$20000,"Orquesta/Banda/Conjunto"),"")))</f>
        <v/>
      </c>
      <c r="AB301" t="str">
        <f>IF(Y301="","",IF(Y301="[FÓRMULA MANUAL]","",IFERROR(AVERAGEIFS(DATOS!$K$2:$K$20000,DATOS!$A$2:$A$20000,Y301,CONFIG_METADATA!$G$2:$G$20000,1,DATOS!$I$2:$I$20000,"Música de Cámara"),"")))</f>
        <v/>
      </c>
      <c r="AC301" t="str">
        <f>IF(Y301="","",IF(Y301="[FÓRMULA MANUAL]","",IFERROR(SUMPRODUCT((DATOS!$A$2:$A$20000=Y301)*(CONFIG_METADATA!$G$2:$G$20000=1)*(COUNTIF(CONFIG_ASIGNATURAS!$B$7:$B$27,DATOS!$I$2:$I$20000)&gt;0)*(DATOS!$K$2:$K$20000))/SUMPRODUCT((DATOS!$A$2:$A$20000=Y301)*(CONFIG_METADATA!$G$2:$G$20000=1)*(COUNTIF(CONFIG_ASIGNATURAS!$B$7:$B$27,DATOS!$I$2:$I$20000)&gt;0)*1),"")))</f>
        <v/>
      </c>
      <c r="AF301" t="str">
        <f>IF(AE301="","",IF(AE301="[FÓRMULA MANUAL]","",IFERROR(AVERAGEIFS(DATOS!$K$2:$K$20000,DATOS!$A$2:$A$20000,AE301,CONFIG_METADATA!$G$2:$G$20000,1,DATOS!$I$2:$I$20000,"Análisis"),"")))</f>
        <v/>
      </c>
      <c r="AG301" t="str">
        <f>IF(AE301="","",IF(AE301="[FÓRMULA MANUAL]","",IFERROR(AVERAGEIFS(DATOS!$K$2:$K$20000,DATOS!$A$2:$A$20000,AE301,CONFIG_METADATA!$G$2:$G$20000,1,DATOS!$I$2:$I$20000,"Orquesta/Banda/Conjunto"),"")))</f>
        <v/>
      </c>
      <c r="AH301" t="str">
        <f>IF(AE301="","",IF(AE301="[FÓRMULA MANUAL]","",IFERROR(AVERAGEIFS(DATOS!$K$2:$K$20000,DATOS!$A$2:$A$20000,AE301,CONFIG_METADATA!$G$2:$G$20000,1,DATOS!$I$2:$I$20000,"Música de Cámara"),"")))</f>
        <v/>
      </c>
      <c r="AI301" t="str">
        <f>IF(AE301="","",IF(AE301="[FÓRMULA MANUAL]","",IFERROR(SUMPRODUCT((DATOS!$A$2:$A$20000=AE301)*(CONFIG_METADATA!$G$2:$G$20000=1)*(COUNTIF(CONFIG_ASIGNATURAS!$B$7:$B$27,DATOS!$I$2:$I$20000)&gt;0)*(DATOS!$K$2:$K$20000))/SUMPRODUCT((DATOS!$A$2:$A$20000=AE301)*(CONFIG_METADATA!$G$2:$G$20000=1)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MANUAL]","",IFERROR(AVERAGEIFS(DATOS!$K$2:$K$20000,DATOS!$A$2:$A$20000,A302,CONFIG_METADATA!$G$2:$G$20000,1,DATOS!$I$2:$I$20000,"Lenguaje Musical"),"")))</f>
        <v/>
      </c>
      <c r="C302" t="str">
        <f>IF(A302="","",IF(A302="[FÓRMULA MANUAL]","",IFERROR(AVERAGEIFS(DATOS!$K$2:$K$20000,DATOS!$A$2:$A$20000,A302,CONFIG_METADATA!$G$2:$G$20000,1,DATOS!$I$2:$I$20000,"Orquesta/Banda/Conjunto"),"")))</f>
        <v/>
      </c>
      <c r="D302" t="str">
        <f>IF(A302="","",IF(A302="[FÓRMULA MANUAL]","",IFERROR(AVERAGEIFS(DATOS!$K$2:$K$20000,DATOS!$A$2:$A$20000,A302,CONFIG_METADATA!$G$2:$G$20000,1,DATOS!$I$2:$I$20000,"Conjunto"),"")))</f>
        <v/>
      </c>
      <c r="E302" t="str">
        <f>IF(A302="","",IF(A302="[FÓRMULA MANUAL]","",IFERROR(SUMPRODUCT((DATOS!$A$2:$A$20000=A302)*(CONFIG_METADATA!$G$2:$G$20000=1)*(COUNTIF(CONFIG_ASIGNATURAS!$B$7:$B$27,DATOS!$I$2:$I$20000)&gt;0)*(DATOS!$K$2:$K$20000))/SUMPRODUCT((DATOS!$A$2:$A$20000=A302)*(CONFIG_METADATA!$G$2:$G$20000=1)*(COUNTIF(CONFIG_ASIGNATURAS!$B$7:$B$27,DATOS!$I$2:$I$20000)&gt;0)*1),"")))</f>
        <v/>
      </c>
      <c r="H302" t="str">
        <f>IF(G302="","",IF(G302="[FÓRMULA MANUAL]","",IFERROR(AVERAGEIFS(DATOS!$K$2:$K$20000,DATOS!$A$2:$A$20000,G302,CONFIG_METADATA!$G$2:$G$20000,1,DATOS!$I$2:$I$20000,"Lenguaje Musical"),"")))</f>
        <v/>
      </c>
      <c r="I302" t="str">
        <f>IF(G302="","",IF(G302="[FÓRMULA MANUAL]","",IFERROR(AVERAGEIFS(DATOS!$K$2:$K$20000,DATOS!$A$2:$A$20000,G302,CONFIG_METADATA!$G$2:$G$20000,1,DATOS!$I$2:$I$20000,"Orquesta/Banda/Conjunto"),"")))</f>
        <v/>
      </c>
      <c r="J302" t="str">
        <f>IF(G302="","",IF(G302="[FÓRMULA MANUAL]","",IFERROR(AVERAGEIFS(DATOS!$K$2:$K$20000,DATOS!$A$2:$A$20000,G302,CONFIG_METADATA!$G$2:$G$20000,1,DATOS!$I$2:$I$20000,"Conjunto"),"")))</f>
        <v/>
      </c>
      <c r="K302" t="str">
        <f>IF(G302="","",IF(G302="[FÓRMULA MANUAL]","",IFERROR(SUMPRODUCT((DATOS!$A$2:$A$20000=G302)*(CONFIG_METADATA!$G$2:$G$20000=1)*(COUNTIF(CONFIG_ASIGNATURAS!$B$7:$B$27,DATOS!$I$2:$I$20000)&gt;0)*(DATOS!$K$2:$K$20000))/SUMPRODUCT((DATOS!$A$2:$A$20000=G302)*(CONFIG_METADATA!$G$2:$G$20000=1)*(COUNTIF(CONFIG_ASIGNATURAS!$B$7:$B$27,DATOS!$I$2:$I$20000)&gt;0)*1),"")))</f>
        <v/>
      </c>
      <c r="N302" t="str">
        <f>IF(M302="","",IF(M302="[FÓRMULA MANUAL]","",IFERROR(AVERAGEIFS(DATOS!$K$2:$K$20000,DATOS!$A$2:$A$20000,M302,CONFIG_METADATA!$G$2:$G$20000,1,DATOS!$I$2:$I$20000,"Armonía"),"")))</f>
        <v/>
      </c>
      <c r="O302" t="str">
        <f>IF(M302="","",IF(M302="[FÓRMULA MANUAL]","",IFERROR(AVERAGEIFS(DATOS!$K$2:$K$20000,DATOS!$A$2:$A$20000,M302,CONFIG_METADATA!$G$2:$G$20000,1,DATOS!$I$2:$I$20000,"Orquesta/Banda/Conjunto"),"")))</f>
        <v/>
      </c>
      <c r="P302" t="str">
        <f>IF(M302="","",IF(M302="[FÓRMULA MANUAL]","",IFERROR(AVERAGEIFS(DATOS!$K$2:$K$20000,DATOS!$A$2:$A$20000,M302,CONFIG_METADATA!$G$2:$G$20000,1,DATOS!$I$2:$I$20000,"Música de Cámara"),"")))</f>
        <v/>
      </c>
      <c r="Q302" t="str">
        <f>IF(M302="","",IF(M302="[FÓRMULA MANUAL]","",IFERROR(SUMPRODUCT((DATOS!$A$2:$A$20000=M302)*(CONFIG_METADATA!$G$2:$G$20000=1)*(COUNTIF(CONFIG_ASIGNATURAS!$B$7:$B$27,DATOS!$I$2:$I$20000)&gt;0)*(DATOS!$K$2:$K$20000))/SUMPRODUCT((DATOS!$A$2:$A$20000=M302)*(CONFIG_METADATA!$G$2:$G$20000=1)*(COUNTIF(CONFIG_ASIGNATURAS!$B$7:$B$27,DATOS!$I$2:$I$20000)&gt;0)*1),"")))</f>
        <v/>
      </c>
      <c r="T302" t="str">
        <f>IF(S302="","",IF(S302="[FÓRMULA MANUAL]","",IFERROR(AVERAGEIFS(DATOS!$K$2:$K$20000,DATOS!$A$2:$A$20000,S302,CONFIG_METADATA!$G$2:$G$20000,1,DATOS!$I$2:$I$20000,"Armonía"),"")))</f>
        <v/>
      </c>
      <c r="U302" t="str">
        <f>IF(S302="","",IF(S302="[FÓRMULA MANUAL]","",IFERROR(AVERAGEIFS(DATOS!$K$2:$K$20000,DATOS!$A$2:$A$20000,S302,CONFIG_METADATA!$G$2:$G$20000,1,DATOS!$I$2:$I$20000,"Orquesta/Banda/Conjunto"),"")))</f>
        <v/>
      </c>
      <c r="V302" t="str">
        <f>IF(S302="","",IF(S302="[FÓRMULA MANUAL]","",IFERROR(AVERAGEIFS(DATOS!$K$2:$K$20000,DATOS!$A$2:$A$20000,S302,CONFIG_METADATA!$G$2:$G$20000,1,DATOS!$I$2:$I$20000,"Música de Cámara"),"")))</f>
        <v/>
      </c>
      <c r="W302" t="str">
        <f>IF(S302="","",IF(S302="[FÓRMULA MANUAL]","",IFERROR(SUMPRODUCT((DATOS!$A$2:$A$20000=S302)*(CONFIG_METADATA!$G$2:$G$20000=1)*(COUNTIF(CONFIG_ASIGNATURAS!$B$7:$B$27,DATOS!$I$2:$I$20000)&gt;0)*(DATOS!$K$2:$K$20000))/SUMPRODUCT((DATOS!$A$2:$A$20000=S302)*(CONFIG_METADATA!$G$2:$G$20000=1)*(COUNTIF(CONFIG_ASIGNATURAS!$B$7:$B$27,DATOS!$I$2:$I$20000)&gt;0)*1),"")))</f>
        <v/>
      </c>
      <c r="Z302" t="str">
        <f>IF(Y302="","",IF(Y302="[FÓRMULA MANUAL]","",IFERROR(AVERAGEIFS(DATOS!$K$2:$K$20000,DATOS!$A$2:$A$20000,Y302,CONFIG_METADATA!$G$2:$G$20000,1,DATOS!$I$2:$I$20000,"Análisis"),"")))</f>
        <v/>
      </c>
      <c r="AA302" t="str">
        <f>IF(Y302="","",IF(Y302="[FÓRMULA MANUAL]","",IFERROR(AVERAGEIFS(DATOS!$K$2:$K$20000,DATOS!$A$2:$A$20000,Y302,CONFIG_METADATA!$G$2:$G$20000,1,DATOS!$I$2:$I$20000,"Orquesta/Banda/Conjunto"),"")))</f>
        <v/>
      </c>
      <c r="AB302" t="str">
        <f>IF(Y302="","",IF(Y302="[FÓRMULA MANUAL]","",IFERROR(AVERAGEIFS(DATOS!$K$2:$K$20000,DATOS!$A$2:$A$20000,Y302,CONFIG_METADATA!$G$2:$G$20000,1,DATOS!$I$2:$I$20000,"Música de Cámara"),"")))</f>
        <v/>
      </c>
      <c r="AC302" t="str">
        <f>IF(Y302="","",IF(Y302="[FÓRMULA MANUAL]","",IFERROR(SUMPRODUCT((DATOS!$A$2:$A$20000=Y302)*(CONFIG_METADATA!$G$2:$G$20000=1)*(COUNTIF(CONFIG_ASIGNATURAS!$B$7:$B$27,DATOS!$I$2:$I$20000)&gt;0)*(DATOS!$K$2:$K$20000))/SUMPRODUCT((DATOS!$A$2:$A$20000=Y302)*(CONFIG_METADATA!$G$2:$G$20000=1)*(COUNTIF(CONFIG_ASIGNATURAS!$B$7:$B$27,DATOS!$I$2:$I$20000)&gt;0)*1),"")))</f>
        <v/>
      </c>
      <c r="AF302" t="str">
        <f>IF(AE302="","",IF(AE302="[FÓRMULA MANUAL]","",IFERROR(AVERAGEIFS(DATOS!$K$2:$K$20000,DATOS!$A$2:$A$20000,AE302,CONFIG_METADATA!$G$2:$G$20000,1,DATOS!$I$2:$I$20000,"Análisis"),"")))</f>
        <v/>
      </c>
      <c r="AG302" t="str">
        <f>IF(AE302="","",IF(AE302="[FÓRMULA MANUAL]","",IFERROR(AVERAGEIFS(DATOS!$K$2:$K$20000,DATOS!$A$2:$A$20000,AE302,CONFIG_METADATA!$G$2:$G$20000,1,DATOS!$I$2:$I$20000,"Orquesta/Banda/Conjunto"),"")))</f>
        <v/>
      </c>
      <c r="AH302" t="str">
        <f>IF(AE302="","",IF(AE302="[FÓRMULA MANUAL]","",IFERROR(AVERAGEIFS(DATOS!$K$2:$K$20000,DATOS!$A$2:$A$20000,AE302,CONFIG_METADATA!$G$2:$G$20000,1,DATOS!$I$2:$I$20000,"Música de Cámara"),"")))</f>
        <v/>
      </c>
      <c r="AI302" t="str">
        <f>IF(AE302="","",IF(AE302="[FÓRMULA MANUAL]","",IFERROR(SUMPRODUCT((DATOS!$A$2:$A$20000=AE302)*(CONFIG_METADATA!$G$2:$G$20000=1)*(COUNTIF(CONFIG_ASIGNATURAS!$B$7:$B$27,DATOS!$I$2:$I$20000)&gt;0)*(DATOS!$K$2:$K$20000))/SUMPRODUCT((DATOS!$A$2:$A$20000=AE302)*(CONFIG_METADATA!$G$2:$G$20000=1)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MANUAL]","",IFERROR(AVERAGEIFS(DATOS!$K$2:$K$20000,DATOS!$A$2:$A$20000,A303,CONFIG_METADATA!$G$2:$G$20000,1,DATOS!$I$2:$I$20000,"Lenguaje Musical"),"")))</f>
        <v/>
      </c>
      <c r="C303" t="str">
        <f>IF(A303="","",IF(A303="[FÓRMULA MANUAL]","",IFERROR(AVERAGEIFS(DATOS!$K$2:$K$20000,DATOS!$A$2:$A$20000,A303,CONFIG_METADATA!$G$2:$G$20000,1,DATOS!$I$2:$I$20000,"Orquesta/Banda/Conjunto"),"")))</f>
        <v/>
      </c>
      <c r="D303" t="str">
        <f>IF(A303="","",IF(A303="[FÓRMULA MANUAL]","",IFERROR(AVERAGEIFS(DATOS!$K$2:$K$20000,DATOS!$A$2:$A$20000,A303,CONFIG_METADATA!$G$2:$G$20000,1,DATOS!$I$2:$I$20000,"Conjunto"),"")))</f>
        <v/>
      </c>
      <c r="E303" t="str">
        <f>IF(A303="","",IF(A303="[FÓRMULA MANUAL]","",IFERROR(SUMPRODUCT((DATOS!$A$2:$A$20000=A303)*(CONFIG_METADATA!$G$2:$G$20000=1)*(COUNTIF(CONFIG_ASIGNATURAS!$B$7:$B$27,DATOS!$I$2:$I$20000)&gt;0)*(DATOS!$K$2:$K$20000))/SUMPRODUCT((DATOS!$A$2:$A$20000=A303)*(CONFIG_METADATA!$G$2:$G$20000=1)*(COUNTIF(CONFIG_ASIGNATURAS!$B$7:$B$27,DATOS!$I$2:$I$20000)&gt;0)*1),"")))</f>
        <v/>
      </c>
      <c r="H303" t="str">
        <f>IF(G303="","",IF(G303="[FÓRMULA MANUAL]","",IFERROR(AVERAGEIFS(DATOS!$K$2:$K$20000,DATOS!$A$2:$A$20000,G303,CONFIG_METADATA!$G$2:$G$20000,1,DATOS!$I$2:$I$20000,"Lenguaje Musical"),"")))</f>
        <v/>
      </c>
      <c r="I303" t="str">
        <f>IF(G303="","",IF(G303="[FÓRMULA MANUAL]","",IFERROR(AVERAGEIFS(DATOS!$K$2:$K$20000,DATOS!$A$2:$A$20000,G303,CONFIG_METADATA!$G$2:$G$20000,1,DATOS!$I$2:$I$20000,"Orquesta/Banda/Conjunto"),"")))</f>
        <v/>
      </c>
      <c r="J303" t="str">
        <f>IF(G303="","",IF(G303="[FÓRMULA MANUAL]","",IFERROR(AVERAGEIFS(DATOS!$K$2:$K$20000,DATOS!$A$2:$A$20000,G303,CONFIG_METADATA!$G$2:$G$20000,1,DATOS!$I$2:$I$20000,"Conjunto"),"")))</f>
        <v/>
      </c>
      <c r="K303" t="str">
        <f>IF(G303="","",IF(G303="[FÓRMULA MANUAL]","",IFERROR(SUMPRODUCT((DATOS!$A$2:$A$20000=G303)*(CONFIG_METADATA!$G$2:$G$20000=1)*(COUNTIF(CONFIG_ASIGNATURAS!$B$7:$B$27,DATOS!$I$2:$I$20000)&gt;0)*(DATOS!$K$2:$K$20000))/SUMPRODUCT((DATOS!$A$2:$A$20000=G303)*(CONFIG_METADATA!$G$2:$G$20000=1)*(COUNTIF(CONFIG_ASIGNATURAS!$B$7:$B$27,DATOS!$I$2:$I$20000)&gt;0)*1),"")))</f>
        <v/>
      </c>
      <c r="N303" t="str">
        <f>IF(M303="","",IF(M303="[FÓRMULA MANUAL]","",IFERROR(AVERAGEIFS(DATOS!$K$2:$K$20000,DATOS!$A$2:$A$20000,M303,CONFIG_METADATA!$G$2:$G$20000,1,DATOS!$I$2:$I$20000,"Armonía"),"")))</f>
        <v/>
      </c>
      <c r="O303" t="str">
        <f>IF(M303="","",IF(M303="[FÓRMULA MANUAL]","",IFERROR(AVERAGEIFS(DATOS!$K$2:$K$20000,DATOS!$A$2:$A$20000,M303,CONFIG_METADATA!$G$2:$G$20000,1,DATOS!$I$2:$I$20000,"Orquesta/Banda/Conjunto"),"")))</f>
        <v/>
      </c>
      <c r="P303" t="str">
        <f>IF(M303="","",IF(M303="[FÓRMULA MANUAL]","",IFERROR(AVERAGEIFS(DATOS!$K$2:$K$20000,DATOS!$A$2:$A$20000,M303,CONFIG_METADATA!$G$2:$G$20000,1,DATOS!$I$2:$I$20000,"Música de Cámara"),"")))</f>
        <v/>
      </c>
      <c r="Q303" t="str">
        <f>IF(M303="","",IF(M303="[FÓRMULA MANUAL]","",IFERROR(SUMPRODUCT((DATOS!$A$2:$A$20000=M303)*(CONFIG_METADATA!$G$2:$G$20000=1)*(COUNTIF(CONFIG_ASIGNATURAS!$B$7:$B$27,DATOS!$I$2:$I$20000)&gt;0)*(DATOS!$K$2:$K$20000))/SUMPRODUCT((DATOS!$A$2:$A$20000=M303)*(CONFIG_METADATA!$G$2:$G$20000=1)*(COUNTIF(CONFIG_ASIGNATURAS!$B$7:$B$27,DATOS!$I$2:$I$20000)&gt;0)*1),"")))</f>
        <v/>
      </c>
      <c r="T303" t="str">
        <f>IF(S303="","",IF(S303="[FÓRMULA MANUAL]","",IFERROR(AVERAGEIFS(DATOS!$K$2:$K$20000,DATOS!$A$2:$A$20000,S303,CONFIG_METADATA!$G$2:$G$20000,1,DATOS!$I$2:$I$20000,"Armonía"),"")))</f>
        <v/>
      </c>
      <c r="U303" t="str">
        <f>IF(S303="","",IF(S303="[FÓRMULA MANUAL]","",IFERROR(AVERAGEIFS(DATOS!$K$2:$K$20000,DATOS!$A$2:$A$20000,S303,CONFIG_METADATA!$G$2:$G$20000,1,DATOS!$I$2:$I$20000,"Orquesta/Banda/Conjunto"),"")))</f>
        <v/>
      </c>
      <c r="V303" t="str">
        <f>IF(S303="","",IF(S303="[FÓRMULA MANUAL]","",IFERROR(AVERAGEIFS(DATOS!$K$2:$K$20000,DATOS!$A$2:$A$20000,S303,CONFIG_METADATA!$G$2:$G$20000,1,DATOS!$I$2:$I$20000,"Música de Cámara"),"")))</f>
        <v/>
      </c>
      <c r="W303" t="str">
        <f>IF(S303="","",IF(S303="[FÓRMULA MANUAL]","",IFERROR(SUMPRODUCT((DATOS!$A$2:$A$20000=S303)*(CONFIG_METADATA!$G$2:$G$20000=1)*(COUNTIF(CONFIG_ASIGNATURAS!$B$7:$B$27,DATOS!$I$2:$I$20000)&gt;0)*(DATOS!$K$2:$K$20000))/SUMPRODUCT((DATOS!$A$2:$A$20000=S303)*(CONFIG_METADATA!$G$2:$G$20000=1)*(COUNTIF(CONFIG_ASIGNATURAS!$B$7:$B$27,DATOS!$I$2:$I$20000)&gt;0)*1),"")))</f>
        <v/>
      </c>
      <c r="Z303" t="str">
        <f>IF(Y303="","",IF(Y303="[FÓRMULA MANUAL]","",IFERROR(AVERAGEIFS(DATOS!$K$2:$K$20000,DATOS!$A$2:$A$20000,Y303,CONFIG_METADATA!$G$2:$G$20000,1,DATOS!$I$2:$I$20000,"Análisis"),"")))</f>
        <v/>
      </c>
      <c r="AA303" t="str">
        <f>IF(Y303="","",IF(Y303="[FÓRMULA MANUAL]","",IFERROR(AVERAGEIFS(DATOS!$K$2:$K$20000,DATOS!$A$2:$A$20000,Y303,CONFIG_METADATA!$G$2:$G$20000,1,DATOS!$I$2:$I$20000,"Orquesta/Banda/Conjunto"),"")))</f>
        <v/>
      </c>
      <c r="AB303" t="str">
        <f>IF(Y303="","",IF(Y303="[FÓRMULA MANUAL]","",IFERROR(AVERAGEIFS(DATOS!$K$2:$K$20000,DATOS!$A$2:$A$20000,Y303,CONFIG_METADATA!$G$2:$G$20000,1,DATOS!$I$2:$I$20000,"Música de Cámara"),"")))</f>
        <v/>
      </c>
      <c r="AC303" t="str">
        <f>IF(Y303="","",IF(Y303="[FÓRMULA MANUAL]","",IFERROR(SUMPRODUCT((DATOS!$A$2:$A$20000=Y303)*(CONFIG_METADATA!$G$2:$G$20000=1)*(COUNTIF(CONFIG_ASIGNATURAS!$B$7:$B$27,DATOS!$I$2:$I$20000)&gt;0)*(DATOS!$K$2:$K$20000))/SUMPRODUCT((DATOS!$A$2:$A$20000=Y303)*(CONFIG_METADATA!$G$2:$G$20000=1)*(COUNTIF(CONFIG_ASIGNATURAS!$B$7:$B$27,DATOS!$I$2:$I$20000)&gt;0)*1),"")))</f>
        <v/>
      </c>
      <c r="AF303" t="str">
        <f>IF(AE303="","",IF(AE303="[FÓRMULA MANUAL]","",IFERROR(AVERAGEIFS(DATOS!$K$2:$K$20000,DATOS!$A$2:$A$20000,AE303,CONFIG_METADATA!$G$2:$G$20000,1,DATOS!$I$2:$I$20000,"Análisis"),"")))</f>
        <v/>
      </c>
      <c r="AG303" t="str">
        <f>IF(AE303="","",IF(AE303="[FÓRMULA MANUAL]","",IFERROR(AVERAGEIFS(DATOS!$K$2:$K$20000,DATOS!$A$2:$A$20000,AE303,CONFIG_METADATA!$G$2:$G$20000,1,DATOS!$I$2:$I$20000,"Orquesta/Banda/Conjunto"),"")))</f>
        <v/>
      </c>
      <c r="AH303" t="str">
        <f>IF(AE303="","",IF(AE303="[FÓRMULA MANUAL]","",IFERROR(AVERAGEIFS(DATOS!$K$2:$K$20000,DATOS!$A$2:$A$20000,AE303,CONFIG_METADATA!$G$2:$G$20000,1,DATOS!$I$2:$I$20000,"Música de Cámara"),"")))</f>
        <v/>
      </c>
      <c r="AI303" t="str">
        <f>IF(AE303="","",IF(AE303="[FÓRMULA MANUAL]","",IFERROR(SUMPRODUCT((DATOS!$A$2:$A$20000=AE303)*(CONFIG_METADATA!$G$2:$G$20000=1)*(COUNTIF(CONFIG_ASIGNATURAS!$B$7:$B$27,DATOS!$I$2:$I$20000)&gt;0)*(DATOS!$K$2:$K$20000))/SUMPRODUCT((DATOS!$A$2:$A$20000=AE303)*(CONFIG_METADATA!$G$2:$G$20000=1)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MANUAL]","",IFERROR(AVERAGEIFS(DATOS!$K$2:$K$20000,DATOS!$A$2:$A$20000,A304,CONFIG_METADATA!$G$2:$G$20000,1,DATOS!$I$2:$I$20000,"Lenguaje Musical"),"")))</f>
        <v/>
      </c>
      <c r="C304" t="str">
        <f>IF(A304="","",IF(A304="[FÓRMULA MANUAL]","",IFERROR(AVERAGEIFS(DATOS!$K$2:$K$20000,DATOS!$A$2:$A$20000,A304,CONFIG_METADATA!$G$2:$G$20000,1,DATOS!$I$2:$I$20000,"Orquesta/Banda/Conjunto"),"")))</f>
        <v/>
      </c>
      <c r="D304" t="str">
        <f>IF(A304="","",IF(A304="[FÓRMULA MANUAL]","",IFERROR(AVERAGEIFS(DATOS!$K$2:$K$20000,DATOS!$A$2:$A$20000,A304,CONFIG_METADATA!$G$2:$G$20000,1,DATOS!$I$2:$I$20000,"Conjunto"),"")))</f>
        <v/>
      </c>
      <c r="E304" t="str">
        <f>IF(A304="","",IF(A304="[FÓRMULA MANUAL]","",IFERROR(SUMPRODUCT((DATOS!$A$2:$A$20000=A304)*(CONFIG_METADATA!$G$2:$G$20000=1)*(COUNTIF(CONFIG_ASIGNATURAS!$B$7:$B$27,DATOS!$I$2:$I$20000)&gt;0)*(DATOS!$K$2:$K$20000))/SUMPRODUCT((DATOS!$A$2:$A$20000=A304)*(CONFIG_METADATA!$G$2:$G$20000=1)*(COUNTIF(CONFIG_ASIGNATURAS!$B$7:$B$27,DATOS!$I$2:$I$20000)&gt;0)*1),"")))</f>
        <v/>
      </c>
      <c r="H304" t="str">
        <f>IF(G304="","",IF(G304="[FÓRMULA MANUAL]","",IFERROR(AVERAGEIFS(DATOS!$K$2:$K$20000,DATOS!$A$2:$A$20000,G304,CONFIG_METADATA!$G$2:$G$20000,1,DATOS!$I$2:$I$20000,"Lenguaje Musical"),"")))</f>
        <v/>
      </c>
      <c r="I304" t="str">
        <f>IF(G304="","",IF(G304="[FÓRMULA MANUAL]","",IFERROR(AVERAGEIFS(DATOS!$K$2:$K$20000,DATOS!$A$2:$A$20000,G304,CONFIG_METADATA!$G$2:$G$20000,1,DATOS!$I$2:$I$20000,"Orquesta/Banda/Conjunto"),"")))</f>
        <v/>
      </c>
      <c r="J304" t="str">
        <f>IF(G304="","",IF(G304="[FÓRMULA MANUAL]","",IFERROR(AVERAGEIFS(DATOS!$K$2:$K$20000,DATOS!$A$2:$A$20000,G304,CONFIG_METADATA!$G$2:$G$20000,1,DATOS!$I$2:$I$20000,"Conjunto"),"")))</f>
        <v/>
      </c>
      <c r="K304" t="str">
        <f>IF(G304="","",IF(G304="[FÓRMULA MANUAL]","",IFERROR(SUMPRODUCT((DATOS!$A$2:$A$20000=G304)*(CONFIG_METADATA!$G$2:$G$20000=1)*(COUNTIF(CONFIG_ASIGNATURAS!$B$7:$B$27,DATOS!$I$2:$I$20000)&gt;0)*(DATOS!$K$2:$K$20000))/SUMPRODUCT((DATOS!$A$2:$A$20000=G304)*(CONFIG_METADATA!$G$2:$G$20000=1)*(COUNTIF(CONFIG_ASIGNATURAS!$B$7:$B$27,DATOS!$I$2:$I$20000)&gt;0)*1),"")))</f>
        <v/>
      </c>
      <c r="N304" t="str">
        <f>IF(M304="","",IF(M304="[FÓRMULA MANUAL]","",IFERROR(AVERAGEIFS(DATOS!$K$2:$K$20000,DATOS!$A$2:$A$20000,M304,CONFIG_METADATA!$G$2:$G$20000,1,DATOS!$I$2:$I$20000,"Armonía"),"")))</f>
        <v/>
      </c>
      <c r="O304" t="str">
        <f>IF(M304="","",IF(M304="[FÓRMULA MANUAL]","",IFERROR(AVERAGEIFS(DATOS!$K$2:$K$20000,DATOS!$A$2:$A$20000,M304,CONFIG_METADATA!$G$2:$G$20000,1,DATOS!$I$2:$I$20000,"Orquesta/Banda/Conjunto"),"")))</f>
        <v/>
      </c>
      <c r="P304" t="str">
        <f>IF(M304="","",IF(M304="[FÓRMULA MANUAL]","",IFERROR(AVERAGEIFS(DATOS!$K$2:$K$20000,DATOS!$A$2:$A$20000,M304,CONFIG_METADATA!$G$2:$G$20000,1,DATOS!$I$2:$I$20000,"Música de Cámara"),"")))</f>
        <v/>
      </c>
      <c r="Q304" t="str">
        <f>IF(M304="","",IF(M304="[FÓRMULA MANUAL]","",IFERROR(SUMPRODUCT((DATOS!$A$2:$A$20000=M304)*(CONFIG_METADATA!$G$2:$G$20000=1)*(COUNTIF(CONFIG_ASIGNATURAS!$B$7:$B$27,DATOS!$I$2:$I$20000)&gt;0)*(DATOS!$K$2:$K$20000))/SUMPRODUCT((DATOS!$A$2:$A$20000=M304)*(CONFIG_METADATA!$G$2:$G$20000=1)*(COUNTIF(CONFIG_ASIGNATURAS!$B$7:$B$27,DATOS!$I$2:$I$20000)&gt;0)*1),"")))</f>
        <v/>
      </c>
      <c r="T304" t="str">
        <f>IF(S304="","",IF(S304="[FÓRMULA MANUAL]","",IFERROR(AVERAGEIFS(DATOS!$K$2:$K$20000,DATOS!$A$2:$A$20000,S304,CONFIG_METADATA!$G$2:$G$20000,1,DATOS!$I$2:$I$20000,"Armonía"),"")))</f>
        <v/>
      </c>
      <c r="U304" t="str">
        <f>IF(S304="","",IF(S304="[FÓRMULA MANUAL]","",IFERROR(AVERAGEIFS(DATOS!$K$2:$K$20000,DATOS!$A$2:$A$20000,S304,CONFIG_METADATA!$G$2:$G$20000,1,DATOS!$I$2:$I$20000,"Orquesta/Banda/Conjunto"),"")))</f>
        <v/>
      </c>
      <c r="V304" t="str">
        <f>IF(S304="","",IF(S304="[FÓRMULA MANUAL]","",IFERROR(AVERAGEIFS(DATOS!$K$2:$K$20000,DATOS!$A$2:$A$20000,S304,CONFIG_METADATA!$G$2:$G$20000,1,DATOS!$I$2:$I$20000,"Música de Cámara"),"")))</f>
        <v/>
      </c>
      <c r="W304" t="str">
        <f>IF(S304="","",IF(S304="[FÓRMULA MANUAL]","",IFERROR(SUMPRODUCT((DATOS!$A$2:$A$20000=S304)*(CONFIG_METADATA!$G$2:$G$20000=1)*(COUNTIF(CONFIG_ASIGNATURAS!$B$7:$B$27,DATOS!$I$2:$I$20000)&gt;0)*(DATOS!$K$2:$K$20000))/SUMPRODUCT((DATOS!$A$2:$A$20000=S304)*(CONFIG_METADATA!$G$2:$G$20000=1)*(COUNTIF(CONFIG_ASIGNATURAS!$B$7:$B$27,DATOS!$I$2:$I$20000)&gt;0)*1),"")))</f>
        <v/>
      </c>
      <c r="Z304" t="str">
        <f>IF(Y304="","",IF(Y304="[FÓRMULA MANUAL]","",IFERROR(AVERAGEIFS(DATOS!$K$2:$K$20000,DATOS!$A$2:$A$20000,Y304,CONFIG_METADATA!$G$2:$G$20000,1,DATOS!$I$2:$I$20000,"Análisis"),"")))</f>
        <v/>
      </c>
      <c r="AA304" t="str">
        <f>IF(Y304="","",IF(Y304="[FÓRMULA MANUAL]","",IFERROR(AVERAGEIFS(DATOS!$K$2:$K$20000,DATOS!$A$2:$A$20000,Y304,CONFIG_METADATA!$G$2:$G$20000,1,DATOS!$I$2:$I$20000,"Orquesta/Banda/Conjunto"),"")))</f>
        <v/>
      </c>
      <c r="AB304" t="str">
        <f>IF(Y304="","",IF(Y304="[FÓRMULA MANUAL]","",IFERROR(AVERAGEIFS(DATOS!$K$2:$K$20000,DATOS!$A$2:$A$20000,Y304,CONFIG_METADATA!$G$2:$G$20000,1,DATOS!$I$2:$I$20000,"Música de Cámara"),"")))</f>
        <v/>
      </c>
      <c r="AC304" t="str">
        <f>IF(Y304="","",IF(Y304="[FÓRMULA MANUAL]","",IFERROR(SUMPRODUCT((DATOS!$A$2:$A$20000=Y304)*(CONFIG_METADATA!$G$2:$G$20000=1)*(COUNTIF(CONFIG_ASIGNATURAS!$B$7:$B$27,DATOS!$I$2:$I$20000)&gt;0)*(DATOS!$K$2:$K$20000))/SUMPRODUCT((DATOS!$A$2:$A$20000=Y304)*(CONFIG_METADATA!$G$2:$G$20000=1)*(COUNTIF(CONFIG_ASIGNATURAS!$B$7:$B$27,DATOS!$I$2:$I$20000)&gt;0)*1),"")))</f>
        <v/>
      </c>
      <c r="AF304" t="str">
        <f>IF(AE304="","",IF(AE304="[FÓRMULA MANUAL]","",IFERROR(AVERAGEIFS(DATOS!$K$2:$K$20000,DATOS!$A$2:$A$20000,AE304,CONFIG_METADATA!$G$2:$G$20000,1,DATOS!$I$2:$I$20000,"Análisis"),"")))</f>
        <v/>
      </c>
      <c r="AG304" t="str">
        <f>IF(AE304="","",IF(AE304="[FÓRMULA MANUAL]","",IFERROR(AVERAGEIFS(DATOS!$K$2:$K$20000,DATOS!$A$2:$A$20000,AE304,CONFIG_METADATA!$G$2:$G$20000,1,DATOS!$I$2:$I$20000,"Orquesta/Banda/Conjunto"),"")))</f>
        <v/>
      </c>
      <c r="AH304" t="str">
        <f>IF(AE304="","",IF(AE304="[FÓRMULA MANUAL]","",IFERROR(AVERAGEIFS(DATOS!$K$2:$K$20000,DATOS!$A$2:$A$20000,AE304,CONFIG_METADATA!$G$2:$G$20000,1,DATOS!$I$2:$I$20000,"Música de Cámara"),"")))</f>
        <v/>
      </c>
      <c r="AI304" t="str">
        <f>IF(AE304="","",IF(AE304="[FÓRMULA MANUAL]","",IFERROR(SUMPRODUCT((DATOS!$A$2:$A$20000=AE304)*(CONFIG_METADATA!$G$2:$G$20000=1)*(COUNTIF(CONFIG_ASIGNATURAS!$B$7:$B$27,DATOS!$I$2:$I$20000)&gt;0)*(DATOS!$K$2:$K$20000))/SUMPRODUCT((DATOS!$A$2:$A$20000=AE304)*(CONFIG_METADATA!$G$2:$G$20000=1)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MANUAL]","",IFERROR(AVERAGEIFS(DATOS!$K$2:$K$20000,DATOS!$A$2:$A$20000,A305,CONFIG_METADATA!$G$2:$G$20000,1,DATOS!$I$2:$I$20000,"Lenguaje Musical"),"")))</f>
        <v/>
      </c>
      <c r="C305" t="str">
        <f>IF(A305="","",IF(A305="[FÓRMULA MANUAL]","",IFERROR(AVERAGEIFS(DATOS!$K$2:$K$20000,DATOS!$A$2:$A$20000,A305,CONFIG_METADATA!$G$2:$G$20000,1,DATOS!$I$2:$I$20000,"Orquesta/Banda/Conjunto"),"")))</f>
        <v/>
      </c>
      <c r="D305" t="str">
        <f>IF(A305="","",IF(A305="[FÓRMULA MANUAL]","",IFERROR(AVERAGEIFS(DATOS!$K$2:$K$20000,DATOS!$A$2:$A$20000,A305,CONFIG_METADATA!$G$2:$G$20000,1,DATOS!$I$2:$I$20000,"Conjunto"),"")))</f>
        <v/>
      </c>
      <c r="E305" t="str">
        <f>IF(A305="","",IF(A305="[FÓRMULA MANUAL]","",IFERROR(SUMPRODUCT((DATOS!$A$2:$A$20000=A305)*(CONFIG_METADATA!$G$2:$G$20000=1)*(COUNTIF(CONFIG_ASIGNATURAS!$B$7:$B$27,DATOS!$I$2:$I$20000)&gt;0)*(DATOS!$K$2:$K$20000))/SUMPRODUCT((DATOS!$A$2:$A$20000=A305)*(CONFIG_METADATA!$G$2:$G$20000=1)*(COUNTIF(CONFIG_ASIGNATURAS!$B$7:$B$27,DATOS!$I$2:$I$20000)&gt;0)*1),"")))</f>
        <v/>
      </c>
      <c r="H305" t="str">
        <f>IF(G305="","",IF(G305="[FÓRMULA MANUAL]","",IFERROR(AVERAGEIFS(DATOS!$K$2:$K$20000,DATOS!$A$2:$A$20000,G305,CONFIG_METADATA!$G$2:$G$20000,1,DATOS!$I$2:$I$20000,"Lenguaje Musical"),"")))</f>
        <v/>
      </c>
      <c r="I305" t="str">
        <f>IF(G305="","",IF(G305="[FÓRMULA MANUAL]","",IFERROR(AVERAGEIFS(DATOS!$K$2:$K$20000,DATOS!$A$2:$A$20000,G305,CONFIG_METADATA!$G$2:$G$20000,1,DATOS!$I$2:$I$20000,"Orquesta/Banda/Conjunto"),"")))</f>
        <v/>
      </c>
      <c r="J305" t="str">
        <f>IF(G305="","",IF(G305="[FÓRMULA MANUAL]","",IFERROR(AVERAGEIFS(DATOS!$K$2:$K$20000,DATOS!$A$2:$A$20000,G305,CONFIG_METADATA!$G$2:$G$20000,1,DATOS!$I$2:$I$20000,"Conjunto"),"")))</f>
        <v/>
      </c>
      <c r="K305" t="str">
        <f>IF(G305="","",IF(G305="[FÓRMULA MANUAL]","",IFERROR(SUMPRODUCT((DATOS!$A$2:$A$20000=G305)*(CONFIG_METADATA!$G$2:$G$20000=1)*(COUNTIF(CONFIG_ASIGNATURAS!$B$7:$B$27,DATOS!$I$2:$I$20000)&gt;0)*(DATOS!$K$2:$K$20000))/SUMPRODUCT((DATOS!$A$2:$A$20000=G305)*(CONFIG_METADATA!$G$2:$G$20000=1)*(COUNTIF(CONFIG_ASIGNATURAS!$B$7:$B$27,DATOS!$I$2:$I$20000)&gt;0)*1),"")))</f>
        <v/>
      </c>
      <c r="N305" t="str">
        <f>IF(M305="","",IF(M305="[FÓRMULA MANUAL]","",IFERROR(AVERAGEIFS(DATOS!$K$2:$K$20000,DATOS!$A$2:$A$20000,M305,CONFIG_METADATA!$G$2:$G$20000,1,DATOS!$I$2:$I$20000,"Armonía"),"")))</f>
        <v/>
      </c>
      <c r="O305" t="str">
        <f>IF(M305="","",IF(M305="[FÓRMULA MANUAL]","",IFERROR(AVERAGEIFS(DATOS!$K$2:$K$20000,DATOS!$A$2:$A$20000,M305,CONFIG_METADATA!$G$2:$G$20000,1,DATOS!$I$2:$I$20000,"Orquesta/Banda/Conjunto"),"")))</f>
        <v/>
      </c>
      <c r="P305" t="str">
        <f>IF(M305="","",IF(M305="[FÓRMULA MANUAL]","",IFERROR(AVERAGEIFS(DATOS!$K$2:$K$20000,DATOS!$A$2:$A$20000,M305,CONFIG_METADATA!$G$2:$G$20000,1,DATOS!$I$2:$I$20000,"Música de Cámara"),"")))</f>
        <v/>
      </c>
      <c r="Q305" t="str">
        <f>IF(M305="","",IF(M305="[FÓRMULA MANUAL]","",IFERROR(SUMPRODUCT((DATOS!$A$2:$A$20000=M305)*(CONFIG_METADATA!$G$2:$G$20000=1)*(COUNTIF(CONFIG_ASIGNATURAS!$B$7:$B$27,DATOS!$I$2:$I$20000)&gt;0)*(DATOS!$K$2:$K$20000))/SUMPRODUCT((DATOS!$A$2:$A$20000=M305)*(CONFIG_METADATA!$G$2:$G$20000=1)*(COUNTIF(CONFIG_ASIGNATURAS!$B$7:$B$27,DATOS!$I$2:$I$20000)&gt;0)*1),"")))</f>
        <v/>
      </c>
      <c r="T305" t="str">
        <f>IF(S305="","",IF(S305="[FÓRMULA MANUAL]","",IFERROR(AVERAGEIFS(DATOS!$K$2:$K$20000,DATOS!$A$2:$A$20000,S305,CONFIG_METADATA!$G$2:$G$20000,1,DATOS!$I$2:$I$20000,"Armonía"),"")))</f>
        <v/>
      </c>
      <c r="U305" t="str">
        <f>IF(S305="","",IF(S305="[FÓRMULA MANUAL]","",IFERROR(AVERAGEIFS(DATOS!$K$2:$K$20000,DATOS!$A$2:$A$20000,S305,CONFIG_METADATA!$G$2:$G$20000,1,DATOS!$I$2:$I$20000,"Orquesta/Banda/Conjunto"),"")))</f>
        <v/>
      </c>
      <c r="V305" t="str">
        <f>IF(S305="","",IF(S305="[FÓRMULA MANUAL]","",IFERROR(AVERAGEIFS(DATOS!$K$2:$K$20000,DATOS!$A$2:$A$20000,S305,CONFIG_METADATA!$G$2:$G$20000,1,DATOS!$I$2:$I$20000,"Música de Cámara"),"")))</f>
        <v/>
      </c>
      <c r="W305" t="str">
        <f>IF(S305="","",IF(S305="[FÓRMULA MANUAL]","",IFERROR(SUMPRODUCT((DATOS!$A$2:$A$20000=S305)*(CONFIG_METADATA!$G$2:$G$20000=1)*(COUNTIF(CONFIG_ASIGNATURAS!$B$7:$B$27,DATOS!$I$2:$I$20000)&gt;0)*(DATOS!$K$2:$K$20000))/SUMPRODUCT((DATOS!$A$2:$A$20000=S305)*(CONFIG_METADATA!$G$2:$G$20000=1)*(COUNTIF(CONFIG_ASIGNATURAS!$B$7:$B$27,DATOS!$I$2:$I$20000)&gt;0)*1),"")))</f>
        <v/>
      </c>
      <c r="Z305" t="str">
        <f>IF(Y305="","",IF(Y305="[FÓRMULA MANUAL]","",IFERROR(AVERAGEIFS(DATOS!$K$2:$K$20000,DATOS!$A$2:$A$20000,Y305,CONFIG_METADATA!$G$2:$G$20000,1,DATOS!$I$2:$I$20000,"Análisis"),"")))</f>
        <v/>
      </c>
      <c r="AA305" t="str">
        <f>IF(Y305="","",IF(Y305="[FÓRMULA MANUAL]","",IFERROR(AVERAGEIFS(DATOS!$K$2:$K$20000,DATOS!$A$2:$A$20000,Y305,CONFIG_METADATA!$G$2:$G$20000,1,DATOS!$I$2:$I$20000,"Orquesta/Banda/Conjunto"),"")))</f>
        <v/>
      </c>
      <c r="AB305" t="str">
        <f>IF(Y305="","",IF(Y305="[FÓRMULA MANUAL]","",IFERROR(AVERAGEIFS(DATOS!$K$2:$K$20000,DATOS!$A$2:$A$20000,Y305,CONFIG_METADATA!$G$2:$G$20000,1,DATOS!$I$2:$I$20000,"Música de Cámara"),"")))</f>
        <v/>
      </c>
      <c r="AC305" t="str">
        <f>IF(Y305="","",IF(Y305="[FÓRMULA MANUAL]","",IFERROR(SUMPRODUCT((DATOS!$A$2:$A$20000=Y305)*(CONFIG_METADATA!$G$2:$G$20000=1)*(COUNTIF(CONFIG_ASIGNATURAS!$B$7:$B$27,DATOS!$I$2:$I$20000)&gt;0)*(DATOS!$K$2:$K$20000))/SUMPRODUCT((DATOS!$A$2:$A$20000=Y305)*(CONFIG_METADATA!$G$2:$G$20000=1)*(COUNTIF(CONFIG_ASIGNATURAS!$B$7:$B$27,DATOS!$I$2:$I$20000)&gt;0)*1),"")))</f>
        <v/>
      </c>
      <c r="AF305" t="str">
        <f>IF(AE305="","",IF(AE305="[FÓRMULA MANUAL]","",IFERROR(AVERAGEIFS(DATOS!$K$2:$K$20000,DATOS!$A$2:$A$20000,AE305,CONFIG_METADATA!$G$2:$G$20000,1,DATOS!$I$2:$I$20000,"Análisis"),"")))</f>
        <v/>
      </c>
      <c r="AG305" t="str">
        <f>IF(AE305="","",IF(AE305="[FÓRMULA MANUAL]","",IFERROR(AVERAGEIFS(DATOS!$K$2:$K$20000,DATOS!$A$2:$A$20000,AE305,CONFIG_METADATA!$G$2:$G$20000,1,DATOS!$I$2:$I$20000,"Orquesta/Banda/Conjunto"),"")))</f>
        <v/>
      </c>
      <c r="AH305" t="str">
        <f>IF(AE305="","",IF(AE305="[FÓRMULA MANUAL]","",IFERROR(AVERAGEIFS(DATOS!$K$2:$K$20000,DATOS!$A$2:$A$20000,AE305,CONFIG_METADATA!$G$2:$G$20000,1,DATOS!$I$2:$I$20000,"Música de Cámara"),"")))</f>
        <v/>
      </c>
      <c r="AI305" t="str">
        <f>IF(AE305="","",IF(AE305="[FÓRMULA MANUAL]","",IFERROR(SUMPRODUCT((DATOS!$A$2:$A$20000=AE305)*(CONFIG_METADATA!$G$2:$G$20000=1)*(COUNTIF(CONFIG_ASIGNATURAS!$B$7:$B$27,DATOS!$I$2:$I$20000)&gt;0)*(DATOS!$K$2:$K$20000))/SUMPRODUCT((DATOS!$A$2:$A$20000=AE305)*(CONFIG_METADATA!$G$2:$G$20000=1)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MANUAL]","",IFERROR(AVERAGEIFS(DATOS!$K$2:$K$20000,DATOS!$A$2:$A$20000,A306,CONFIG_METADATA!$G$2:$G$20000,1,DATOS!$I$2:$I$20000,"Lenguaje Musical"),"")))</f>
        <v/>
      </c>
      <c r="C306" t="str">
        <f>IF(A306="","",IF(A306="[FÓRMULA MANUAL]","",IFERROR(AVERAGEIFS(DATOS!$K$2:$K$20000,DATOS!$A$2:$A$20000,A306,CONFIG_METADATA!$G$2:$G$20000,1,DATOS!$I$2:$I$20000,"Orquesta/Banda/Conjunto"),"")))</f>
        <v/>
      </c>
      <c r="D306" t="str">
        <f>IF(A306="","",IF(A306="[FÓRMULA MANUAL]","",IFERROR(AVERAGEIFS(DATOS!$K$2:$K$20000,DATOS!$A$2:$A$20000,A306,CONFIG_METADATA!$G$2:$G$20000,1,DATOS!$I$2:$I$20000,"Conjunto"),"")))</f>
        <v/>
      </c>
      <c r="E306" t="str">
        <f>IF(A306="","",IF(A306="[FÓRMULA MANUAL]","",IFERROR(SUMPRODUCT((DATOS!$A$2:$A$20000=A306)*(CONFIG_METADATA!$G$2:$G$20000=1)*(COUNTIF(CONFIG_ASIGNATURAS!$B$7:$B$27,DATOS!$I$2:$I$20000)&gt;0)*(DATOS!$K$2:$K$20000))/SUMPRODUCT((DATOS!$A$2:$A$20000=A306)*(CONFIG_METADATA!$G$2:$G$20000=1)*(COUNTIF(CONFIG_ASIGNATURAS!$B$7:$B$27,DATOS!$I$2:$I$20000)&gt;0)*1),"")))</f>
        <v/>
      </c>
      <c r="H306" t="str">
        <f>IF(G306="","",IF(G306="[FÓRMULA MANUAL]","",IFERROR(AVERAGEIFS(DATOS!$K$2:$K$20000,DATOS!$A$2:$A$20000,G306,CONFIG_METADATA!$G$2:$G$20000,1,DATOS!$I$2:$I$20000,"Lenguaje Musical"),"")))</f>
        <v/>
      </c>
      <c r="I306" t="str">
        <f>IF(G306="","",IF(G306="[FÓRMULA MANUAL]","",IFERROR(AVERAGEIFS(DATOS!$K$2:$K$20000,DATOS!$A$2:$A$20000,G306,CONFIG_METADATA!$G$2:$G$20000,1,DATOS!$I$2:$I$20000,"Orquesta/Banda/Conjunto"),"")))</f>
        <v/>
      </c>
      <c r="J306" t="str">
        <f>IF(G306="","",IF(G306="[FÓRMULA MANUAL]","",IFERROR(AVERAGEIFS(DATOS!$K$2:$K$20000,DATOS!$A$2:$A$20000,G306,CONFIG_METADATA!$G$2:$G$20000,1,DATOS!$I$2:$I$20000,"Conjunto"),"")))</f>
        <v/>
      </c>
      <c r="K306" t="str">
        <f>IF(G306="","",IF(G306="[FÓRMULA MANUAL]","",IFERROR(SUMPRODUCT((DATOS!$A$2:$A$20000=G306)*(CONFIG_METADATA!$G$2:$G$20000=1)*(COUNTIF(CONFIG_ASIGNATURAS!$B$7:$B$27,DATOS!$I$2:$I$20000)&gt;0)*(DATOS!$K$2:$K$20000))/SUMPRODUCT((DATOS!$A$2:$A$20000=G306)*(CONFIG_METADATA!$G$2:$G$20000=1)*(COUNTIF(CONFIG_ASIGNATURAS!$B$7:$B$27,DATOS!$I$2:$I$20000)&gt;0)*1),"")))</f>
        <v/>
      </c>
      <c r="N306" t="str">
        <f>IF(M306="","",IF(M306="[FÓRMULA MANUAL]","",IFERROR(AVERAGEIFS(DATOS!$K$2:$K$20000,DATOS!$A$2:$A$20000,M306,CONFIG_METADATA!$G$2:$G$20000,1,DATOS!$I$2:$I$20000,"Armonía"),"")))</f>
        <v/>
      </c>
      <c r="O306" t="str">
        <f>IF(M306="","",IF(M306="[FÓRMULA MANUAL]","",IFERROR(AVERAGEIFS(DATOS!$K$2:$K$20000,DATOS!$A$2:$A$20000,M306,CONFIG_METADATA!$G$2:$G$20000,1,DATOS!$I$2:$I$20000,"Orquesta/Banda/Conjunto"),"")))</f>
        <v/>
      </c>
      <c r="P306" t="str">
        <f>IF(M306="","",IF(M306="[FÓRMULA MANUAL]","",IFERROR(AVERAGEIFS(DATOS!$K$2:$K$20000,DATOS!$A$2:$A$20000,M306,CONFIG_METADATA!$G$2:$G$20000,1,DATOS!$I$2:$I$20000,"Música de Cámara"),"")))</f>
        <v/>
      </c>
      <c r="Q306" t="str">
        <f>IF(M306="","",IF(M306="[FÓRMULA MANUAL]","",IFERROR(SUMPRODUCT((DATOS!$A$2:$A$20000=M306)*(CONFIG_METADATA!$G$2:$G$20000=1)*(COUNTIF(CONFIG_ASIGNATURAS!$B$7:$B$27,DATOS!$I$2:$I$20000)&gt;0)*(DATOS!$K$2:$K$20000))/SUMPRODUCT((DATOS!$A$2:$A$20000=M306)*(CONFIG_METADATA!$G$2:$G$20000=1)*(COUNTIF(CONFIG_ASIGNATURAS!$B$7:$B$27,DATOS!$I$2:$I$20000)&gt;0)*1),"")))</f>
        <v/>
      </c>
      <c r="T306" t="str">
        <f>IF(S306="","",IF(S306="[FÓRMULA MANUAL]","",IFERROR(AVERAGEIFS(DATOS!$K$2:$K$20000,DATOS!$A$2:$A$20000,S306,CONFIG_METADATA!$G$2:$G$20000,1,DATOS!$I$2:$I$20000,"Armonía"),"")))</f>
        <v/>
      </c>
      <c r="U306" t="str">
        <f>IF(S306="","",IF(S306="[FÓRMULA MANUAL]","",IFERROR(AVERAGEIFS(DATOS!$K$2:$K$20000,DATOS!$A$2:$A$20000,S306,CONFIG_METADATA!$G$2:$G$20000,1,DATOS!$I$2:$I$20000,"Orquesta/Banda/Conjunto"),"")))</f>
        <v/>
      </c>
      <c r="V306" t="str">
        <f>IF(S306="","",IF(S306="[FÓRMULA MANUAL]","",IFERROR(AVERAGEIFS(DATOS!$K$2:$K$20000,DATOS!$A$2:$A$20000,S306,CONFIG_METADATA!$G$2:$G$20000,1,DATOS!$I$2:$I$20000,"Música de Cámara"),"")))</f>
        <v/>
      </c>
      <c r="W306" t="str">
        <f>IF(S306="","",IF(S306="[FÓRMULA MANUAL]","",IFERROR(SUMPRODUCT((DATOS!$A$2:$A$20000=S306)*(CONFIG_METADATA!$G$2:$G$20000=1)*(COUNTIF(CONFIG_ASIGNATURAS!$B$7:$B$27,DATOS!$I$2:$I$20000)&gt;0)*(DATOS!$K$2:$K$20000))/SUMPRODUCT((DATOS!$A$2:$A$20000=S306)*(CONFIG_METADATA!$G$2:$G$20000=1)*(COUNTIF(CONFIG_ASIGNATURAS!$B$7:$B$27,DATOS!$I$2:$I$20000)&gt;0)*1),"")))</f>
        <v/>
      </c>
      <c r="Z306" t="str">
        <f>IF(Y306="","",IF(Y306="[FÓRMULA MANUAL]","",IFERROR(AVERAGEIFS(DATOS!$K$2:$K$20000,DATOS!$A$2:$A$20000,Y306,CONFIG_METADATA!$G$2:$G$20000,1,DATOS!$I$2:$I$20000,"Análisis"),"")))</f>
        <v/>
      </c>
      <c r="AA306" t="str">
        <f>IF(Y306="","",IF(Y306="[FÓRMULA MANUAL]","",IFERROR(AVERAGEIFS(DATOS!$K$2:$K$20000,DATOS!$A$2:$A$20000,Y306,CONFIG_METADATA!$G$2:$G$20000,1,DATOS!$I$2:$I$20000,"Orquesta/Banda/Conjunto"),"")))</f>
        <v/>
      </c>
      <c r="AB306" t="str">
        <f>IF(Y306="","",IF(Y306="[FÓRMULA MANUAL]","",IFERROR(AVERAGEIFS(DATOS!$K$2:$K$20000,DATOS!$A$2:$A$20000,Y306,CONFIG_METADATA!$G$2:$G$20000,1,DATOS!$I$2:$I$20000,"Música de Cámara"),"")))</f>
        <v/>
      </c>
      <c r="AC306" t="str">
        <f>IF(Y306="","",IF(Y306="[FÓRMULA MANUAL]","",IFERROR(SUMPRODUCT((DATOS!$A$2:$A$20000=Y306)*(CONFIG_METADATA!$G$2:$G$20000=1)*(COUNTIF(CONFIG_ASIGNATURAS!$B$7:$B$27,DATOS!$I$2:$I$20000)&gt;0)*(DATOS!$K$2:$K$20000))/SUMPRODUCT((DATOS!$A$2:$A$20000=Y306)*(CONFIG_METADATA!$G$2:$G$20000=1)*(COUNTIF(CONFIG_ASIGNATURAS!$B$7:$B$27,DATOS!$I$2:$I$20000)&gt;0)*1),"")))</f>
        <v/>
      </c>
      <c r="AF306" t="str">
        <f>IF(AE306="","",IF(AE306="[FÓRMULA MANUAL]","",IFERROR(AVERAGEIFS(DATOS!$K$2:$K$20000,DATOS!$A$2:$A$20000,AE306,CONFIG_METADATA!$G$2:$G$20000,1,DATOS!$I$2:$I$20000,"Análisis"),"")))</f>
        <v/>
      </c>
      <c r="AG306" t="str">
        <f>IF(AE306="","",IF(AE306="[FÓRMULA MANUAL]","",IFERROR(AVERAGEIFS(DATOS!$K$2:$K$20000,DATOS!$A$2:$A$20000,AE306,CONFIG_METADATA!$G$2:$G$20000,1,DATOS!$I$2:$I$20000,"Orquesta/Banda/Conjunto"),"")))</f>
        <v/>
      </c>
      <c r="AH306" t="str">
        <f>IF(AE306="","",IF(AE306="[FÓRMULA MANUAL]","",IFERROR(AVERAGEIFS(DATOS!$K$2:$K$20000,DATOS!$A$2:$A$20000,AE306,CONFIG_METADATA!$G$2:$G$20000,1,DATOS!$I$2:$I$20000,"Música de Cámara"),"")))</f>
        <v/>
      </c>
      <c r="AI306" t="str">
        <f>IF(AE306="","",IF(AE306="[FÓRMULA MANUAL]","",IFERROR(SUMPRODUCT((DATOS!$A$2:$A$20000=AE306)*(CONFIG_METADATA!$G$2:$G$20000=1)*(COUNTIF(CONFIG_ASIGNATURAS!$B$7:$B$27,DATOS!$I$2:$I$20000)&gt;0)*(DATOS!$K$2:$K$20000))/SUMPRODUCT((DATOS!$A$2:$A$20000=AE306)*(CONFIG_METADATA!$G$2:$G$20000=1)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MANUAL]","",IFERROR(AVERAGEIFS(DATOS!$K$2:$K$20000,DATOS!$A$2:$A$20000,A307,CONFIG_METADATA!$G$2:$G$20000,1,DATOS!$I$2:$I$20000,"Lenguaje Musical"),"")))</f>
        <v/>
      </c>
      <c r="C307" t="str">
        <f>IF(A307="","",IF(A307="[FÓRMULA MANUAL]","",IFERROR(AVERAGEIFS(DATOS!$K$2:$K$20000,DATOS!$A$2:$A$20000,A307,CONFIG_METADATA!$G$2:$G$20000,1,DATOS!$I$2:$I$20000,"Orquesta/Banda/Conjunto"),"")))</f>
        <v/>
      </c>
      <c r="D307" t="str">
        <f>IF(A307="","",IF(A307="[FÓRMULA MANUAL]","",IFERROR(AVERAGEIFS(DATOS!$K$2:$K$20000,DATOS!$A$2:$A$20000,A307,CONFIG_METADATA!$G$2:$G$20000,1,DATOS!$I$2:$I$20000,"Conjunto"),"")))</f>
        <v/>
      </c>
      <c r="E307" t="str">
        <f>IF(A307="","",IF(A307="[FÓRMULA MANUAL]","",IFERROR(SUMPRODUCT((DATOS!$A$2:$A$20000=A307)*(CONFIG_METADATA!$G$2:$G$20000=1)*(COUNTIF(CONFIG_ASIGNATURAS!$B$7:$B$27,DATOS!$I$2:$I$20000)&gt;0)*(DATOS!$K$2:$K$20000))/SUMPRODUCT((DATOS!$A$2:$A$20000=A307)*(CONFIG_METADATA!$G$2:$G$20000=1)*(COUNTIF(CONFIG_ASIGNATURAS!$B$7:$B$27,DATOS!$I$2:$I$20000)&gt;0)*1),"")))</f>
        <v/>
      </c>
      <c r="H307" t="str">
        <f>IF(G307="","",IF(G307="[FÓRMULA MANUAL]","",IFERROR(AVERAGEIFS(DATOS!$K$2:$K$20000,DATOS!$A$2:$A$20000,G307,CONFIG_METADATA!$G$2:$G$20000,1,DATOS!$I$2:$I$20000,"Lenguaje Musical"),"")))</f>
        <v/>
      </c>
      <c r="I307" t="str">
        <f>IF(G307="","",IF(G307="[FÓRMULA MANUAL]","",IFERROR(AVERAGEIFS(DATOS!$K$2:$K$20000,DATOS!$A$2:$A$20000,G307,CONFIG_METADATA!$G$2:$G$20000,1,DATOS!$I$2:$I$20000,"Orquesta/Banda/Conjunto"),"")))</f>
        <v/>
      </c>
      <c r="J307" t="str">
        <f>IF(G307="","",IF(G307="[FÓRMULA MANUAL]","",IFERROR(AVERAGEIFS(DATOS!$K$2:$K$20000,DATOS!$A$2:$A$20000,G307,CONFIG_METADATA!$G$2:$G$20000,1,DATOS!$I$2:$I$20000,"Conjunto"),"")))</f>
        <v/>
      </c>
      <c r="K307" t="str">
        <f>IF(G307="","",IF(G307="[FÓRMULA MANUAL]","",IFERROR(SUMPRODUCT((DATOS!$A$2:$A$20000=G307)*(CONFIG_METADATA!$G$2:$G$20000=1)*(COUNTIF(CONFIG_ASIGNATURAS!$B$7:$B$27,DATOS!$I$2:$I$20000)&gt;0)*(DATOS!$K$2:$K$20000))/SUMPRODUCT((DATOS!$A$2:$A$20000=G307)*(CONFIG_METADATA!$G$2:$G$20000=1)*(COUNTIF(CONFIG_ASIGNATURAS!$B$7:$B$27,DATOS!$I$2:$I$20000)&gt;0)*1),"")))</f>
        <v/>
      </c>
      <c r="N307" t="str">
        <f>IF(M307="","",IF(M307="[FÓRMULA MANUAL]","",IFERROR(AVERAGEIFS(DATOS!$K$2:$K$20000,DATOS!$A$2:$A$20000,M307,CONFIG_METADATA!$G$2:$G$20000,1,DATOS!$I$2:$I$20000,"Armonía"),"")))</f>
        <v/>
      </c>
      <c r="O307" t="str">
        <f>IF(M307="","",IF(M307="[FÓRMULA MANUAL]","",IFERROR(AVERAGEIFS(DATOS!$K$2:$K$20000,DATOS!$A$2:$A$20000,M307,CONFIG_METADATA!$G$2:$G$20000,1,DATOS!$I$2:$I$20000,"Orquesta/Banda/Conjunto"),"")))</f>
        <v/>
      </c>
      <c r="P307" t="str">
        <f>IF(M307="","",IF(M307="[FÓRMULA MANUAL]","",IFERROR(AVERAGEIFS(DATOS!$K$2:$K$20000,DATOS!$A$2:$A$20000,M307,CONFIG_METADATA!$G$2:$G$20000,1,DATOS!$I$2:$I$20000,"Música de Cámara"),"")))</f>
        <v/>
      </c>
      <c r="Q307" t="str">
        <f>IF(M307="","",IF(M307="[FÓRMULA MANUAL]","",IFERROR(SUMPRODUCT((DATOS!$A$2:$A$20000=M307)*(CONFIG_METADATA!$G$2:$G$20000=1)*(COUNTIF(CONFIG_ASIGNATURAS!$B$7:$B$27,DATOS!$I$2:$I$20000)&gt;0)*(DATOS!$K$2:$K$20000))/SUMPRODUCT((DATOS!$A$2:$A$20000=M307)*(CONFIG_METADATA!$G$2:$G$20000=1)*(COUNTIF(CONFIG_ASIGNATURAS!$B$7:$B$27,DATOS!$I$2:$I$20000)&gt;0)*1),"")))</f>
        <v/>
      </c>
      <c r="T307" t="str">
        <f>IF(S307="","",IF(S307="[FÓRMULA MANUAL]","",IFERROR(AVERAGEIFS(DATOS!$K$2:$K$20000,DATOS!$A$2:$A$20000,S307,CONFIG_METADATA!$G$2:$G$20000,1,DATOS!$I$2:$I$20000,"Armonía"),"")))</f>
        <v/>
      </c>
      <c r="U307" t="str">
        <f>IF(S307="","",IF(S307="[FÓRMULA MANUAL]","",IFERROR(AVERAGEIFS(DATOS!$K$2:$K$20000,DATOS!$A$2:$A$20000,S307,CONFIG_METADATA!$G$2:$G$20000,1,DATOS!$I$2:$I$20000,"Orquesta/Banda/Conjunto"),"")))</f>
        <v/>
      </c>
      <c r="V307" t="str">
        <f>IF(S307="","",IF(S307="[FÓRMULA MANUAL]","",IFERROR(AVERAGEIFS(DATOS!$K$2:$K$20000,DATOS!$A$2:$A$20000,S307,CONFIG_METADATA!$G$2:$G$20000,1,DATOS!$I$2:$I$20000,"Música de Cámara"),"")))</f>
        <v/>
      </c>
      <c r="W307" t="str">
        <f>IF(S307="","",IF(S307="[FÓRMULA MANUAL]","",IFERROR(SUMPRODUCT((DATOS!$A$2:$A$20000=S307)*(CONFIG_METADATA!$G$2:$G$20000=1)*(COUNTIF(CONFIG_ASIGNATURAS!$B$7:$B$27,DATOS!$I$2:$I$20000)&gt;0)*(DATOS!$K$2:$K$20000))/SUMPRODUCT((DATOS!$A$2:$A$20000=S307)*(CONFIG_METADATA!$G$2:$G$20000=1)*(COUNTIF(CONFIG_ASIGNATURAS!$B$7:$B$27,DATOS!$I$2:$I$20000)&gt;0)*1),"")))</f>
        <v/>
      </c>
      <c r="Z307" t="str">
        <f>IF(Y307="","",IF(Y307="[FÓRMULA MANUAL]","",IFERROR(AVERAGEIFS(DATOS!$K$2:$K$20000,DATOS!$A$2:$A$20000,Y307,CONFIG_METADATA!$G$2:$G$20000,1,DATOS!$I$2:$I$20000,"Análisis"),"")))</f>
        <v/>
      </c>
      <c r="AA307" t="str">
        <f>IF(Y307="","",IF(Y307="[FÓRMULA MANUAL]","",IFERROR(AVERAGEIFS(DATOS!$K$2:$K$20000,DATOS!$A$2:$A$20000,Y307,CONFIG_METADATA!$G$2:$G$20000,1,DATOS!$I$2:$I$20000,"Orquesta/Banda/Conjunto"),"")))</f>
        <v/>
      </c>
      <c r="AB307" t="str">
        <f>IF(Y307="","",IF(Y307="[FÓRMULA MANUAL]","",IFERROR(AVERAGEIFS(DATOS!$K$2:$K$20000,DATOS!$A$2:$A$20000,Y307,CONFIG_METADATA!$G$2:$G$20000,1,DATOS!$I$2:$I$20000,"Música de Cámara"),"")))</f>
        <v/>
      </c>
      <c r="AC307" t="str">
        <f>IF(Y307="","",IF(Y307="[FÓRMULA MANUAL]","",IFERROR(SUMPRODUCT((DATOS!$A$2:$A$20000=Y307)*(CONFIG_METADATA!$G$2:$G$20000=1)*(COUNTIF(CONFIG_ASIGNATURAS!$B$7:$B$27,DATOS!$I$2:$I$20000)&gt;0)*(DATOS!$K$2:$K$20000))/SUMPRODUCT((DATOS!$A$2:$A$20000=Y307)*(CONFIG_METADATA!$G$2:$G$20000=1)*(COUNTIF(CONFIG_ASIGNATURAS!$B$7:$B$27,DATOS!$I$2:$I$20000)&gt;0)*1),"")))</f>
        <v/>
      </c>
      <c r="AF307" t="str">
        <f>IF(AE307="","",IF(AE307="[FÓRMULA MANUAL]","",IFERROR(AVERAGEIFS(DATOS!$K$2:$K$20000,DATOS!$A$2:$A$20000,AE307,CONFIG_METADATA!$G$2:$G$20000,1,DATOS!$I$2:$I$20000,"Análisis"),"")))</f>
        <v/>
      </c>
      <c r="AG307" t="str">
        <f>IF(AE307="","",IF(AE307="[FÓRMULA MANUAL]","",IFERROR(AVERAGEIFS(DATOS!$K$2:$K$20000,DATOS!$A$2:$A$20000,AE307,CONFIG_METADATA!$G$2:$G$20000,1,DATOS!$I$2:$I$20000,"Orquesta/Banda/Conjunto"),"")))</f>
        <v/>
      </c>
      <c r="AH307" t="str">
        <f>IF(AE307="","",IF(AE307="[FÓRMULA MANUAL]","",IFERROR(AVERAGEIFS(DATOS!$K$2:$K$20000,DATOS!$A$2:$A$20000,AE307,CONFIG_METADATA!$G$2:$G$20000,1,DATOS!$I$2:$I$20000,"Música de Cámara"),"")))</f>
        <v/>
      </c>
      <c r="AI307" t="str">
        <f>IF(AE307="","",IF(AE307="[FÓRMULA MANUAL]","",IFERROR(SUMPRODUCT((DATOS!$A$2:$A$20000=AE307)*(CONFIG_METADATA!$G$2:$G$20000=1)*(COUNTIF(CONFIG_ASIGNATURAS!$B$7:$B$27,DATOS!$I$2:$I$20000)&gt;0)*(DATOS!$K$2:$K$20000))/SUMPRODUCT((DATOS!$A$2:$A$20000=AE307)*(CONFIG_METADATA!$G$2:$G$20000=1)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MANUAL]","",IFERROR(AVERAGEIFS(DATOS!$K$2:$K$20000,DATOS!$A$2:$A$20000,A308,CONFIG_METADATA!$G$2:$G$20000,1,DATOS!$I$2:$I$20000,"Lenguaje Musical"),"")))</f>
        <v/>
      </c>
      <c r="C308" t="str">
        <f>IF(A308="","",IF(A308="[FÓRMULA MANUAL]","",IFERROR(AVERAGEIFS(DATOS!$K$2:$K$20000,DATOS!$A$2:$A$20000,A308,CONFIG_METADATA!$G$2:$G$20000,1,DATOS!$I$2:$I$20000,"Orquesta/Banda/Conjunto"),"")))</f>
        <v/>
      </c>
      <c r="D308" t="str">
        <f>IF(A308="","",IF(A308="[FÓRMULA MANUAL]","",IFERROR(AVERAGEIFS(DATOS!$K$2:$K$20000,DATOS!$A$2:$A$20000,A308,CONFIG_METADATA!$G$2:$G$20000,1,DATOS!$I$2:$I$20000,"Conjunto"),"")))</f>
        <v/>
      </c>
      <c r="E308" t="str">
        <f>IF(A308="","",IF(A308="[FÓRMULA MANUAL]","",IFERROR(SUMPRODUCT((DATOS!$A$2:$A$20000=A308)*(CONFIG_METADATA!$G$2:$G$20000=1)*(COUNTIF(CONFIG_ASIGNATURAS!$B$7:$B$27,DATOS!$I$2:$I$20000)&gt;0)*(DATOS!$K$2:$K$20000))/SUMPRODUCT((DATOS!$A$2:$A$20000=A308)*(CONFIG_METADATA!$G$2:$G$20000=1)*(COUNTIF(CONFIG_ASIGNATURAS!$B$7:$B$27,DATOS!$I$2:$I$20000)&gt;0)*1),"")))</f>
        <v/>
      </c>
      <c r="H308" t="str">
        <f>IF(G308="","",IF(G308="[FÓRMULA MANUAL]","",IFERROR(AVERAGEIFS(DATOS!$K$2:$K$20000,DATOS!$A$2:$A$20000,G308,CONFIG_METADATA!$G$2:$G$20000,1,DATOS!$I$2:$I$20000,"Lenguaje Musical"),"")))</f>
        <v/>
      </c>
      <c r="I308" t="str">
        <f>IF(G308="","",IF(G308="[FÓRMULA MANUAL]","",IFERROR(AVERAGEIFS(DATOS!$K$2:$K$20000,DATOS!$A$2:$A$20000,G308,CONFIG_METADATA!$G$2:$G$20000,1,DATOS!$I$2:$I$20000,"Orquesta/Banda/Conjunto"),"")))</f>
        <v/>
      </c>
      <c r="J308" t="str">
        <f>IF(G308="","",IF(G308="[FÓRMULA MANUAL]","",IFERROR(AVERAGEIFS(DATOS!$K$2:$K$20000,DATOS!$A$2:$A$20000,G308,CONFIG_METADATA!$G$2:$G$20000,1,DATOS!$I$2:$I$20000,"Conjunto"),"")))</f>
        <v/>
      </c>
      <c r="K308" t="str">
        <f>IF(G308="","",IF(G308="[FÓRMULA MANUAL]","",IFERROR(SUMPRODUCT((DATOS!$A$2:$A$20000=G308)*(CONFIG_METADATA!$G$2:$G$20000=1)*(COUNTIF(CONFIG_ASIGNATURAS!$B$7:$B$27,DATOS!$I$2:$I$20000)&gt;0)*(DATOS!$K$2:$K$20000))/SUMPRODUCT((DATOS!$A$2:$A$20000=G308)*(CONFIG_METADATA!$G$2:$G$20000=1)*(COUNTIF(CONFIG_ASIGNATURAS!$B$7:$B$27,DATOS!$I$2:$I$20000)&gt;0)*1),"")))</f>
        <v/>
      </c>
      <c r="N308" t="str">
        <f>IF(M308="","",IF(M308="[FÓRMULA MANUAL]","",IFERROR(AVERAGEIFS(DATOS!$K$2:$K$20000,DATOS!$A$2:$A$20000,M308,CONFIG_METADATA!$G$2:$G$20000,1,DATOS!$I$2:$I$20000,"Armonía"),"")))</f>
        <v/>
      </c>
      <c r="O308" t="str">
        <f>IF(M308="","",IF(M308="[FÓRMULA MANUAL]","",IFERROR(AVERAGEIFS(DATOS!$K$2:$K$20000,DATOS!$A$2:$A$20000,M308,CONFIG_METADATA!$G$2:$G$20000,1,DATOS!$I$2:$I$20000,"Orquesta/Banda/Conjunto"),"")))</f>
        <v/>
      </c>
      <c r="P308" t="str">
        <f>IF(M308="","",IF(M308="[FÓRMULA MANUAL]","",IFERROR(AVERAGEIFS(DATOS!$K$2:$K$20000,DATOS!$A$2:$A$20000,M308,CONFIG_METADATA!$G$2:$G$20000,1,DATOS!$I$2:$I$20000,"Música de Cámara"),"")))</f>
        <v/>
      </c>
      <c r="Q308" t="str">
        <f>IF(M308="","",IF(M308="[FÓRMULA MANUAL]","",IFERROR(SUMPRODUCT((DATOS!$A$2:$A$20000=M308)*(CONFIG_METADATA!$G$2:$G$20000=1)*(COUNTIF(CONFIG_ASIGNATURAS!$B$7:$B$27,DATOS!$I$2:$I$20000)&gt;0)*(DATOS!$K$2:$K$20000))/SUMPRODUCT((DATOS!$A$2:$A$20000=M308)*(CONFIG_METADATA!$G$2:$G$20000=1)*(COUNTIF(CONFIG_ASIGNATURAS!$B$7:$B$27,DATOS!$I$2:$I$20000)&gt;0)*1),"")))</f>
        <v/>
      </c>
      <c r="T308" t="str">
        <f>IF(S308="","",IF(S308="[FÓRMULA MANUAL]","",IFERROR(AVERAGEIFS(DATOS!$K$2:$K$20000,DATOS!$A$2:$A$20000,S308,CONFIG_METADATA!$G$2:$G$20000,1,DATOS!$I$2:$I$20000,"Armonía"),"")))</f>
        <v/>
      </c>
      <c r="U308" t="str">
        <f>IF(S308="","",IF(S308="[FÓRMULA MANUAL]","",IFERROR(AVERAGEIFS(DATOS!$K$2:$K$20000,DATOS!$A$2:$A$20000,S308,CONFIG_METADATA!$G$2:$G$20000,1,DATOS!$I$2:$I$20000,"Orquesta/Banda/Conjunto"),"")))</f>
        <v/>
      </c>
      <c r="V308" t="str">
        <f>IF(S308="","",IF(S308="[FÓRMULA MANUAL]","",IFERROR(AVERAGEIFS(DATOS!$K$2:$K$20000,DATOS!$A$2:$A$20000,S308,CONFIG_METADATA!$G$2:$G$20000,1,DATOS!$I$2:$I$20000,"Música de Cámara"),"")))</f>
        <v/>
      </c>
      <c r="W308" t="str">
        <f>IF(S308="","",IF(S308="[FÓRMULA MANUAL]","",IFERROR(SUMPRODUCT((DATOS!$A$2:$A$20000=S308)*(CONFIG_METADATA!$G$2:$G$20000=1)*(COUNTIF(CONFIG_ASIGNATURAS!$B$7:$B$27,DATOS!$I$2:$I$20000)&gt;0)*(DATOS!$K$2:$K$20000))/SUMPRODUCT((DATOS!$A$2:$A$20000=S308)*(CONFIG_METADATA!$G$2:$G$20000=1)*(COUNTIF(CONFIG_ASIGNATURAS!$B$7:$B$27,DATOS!$I$2:$I$20000)&gt;0)*1),"")))</f>
        <v/>
      </c>
      <c r="Z308" t="str">
        <f>IF(Y308="","",IF(Y308="[FÓRMULA MANUAL]","",IFERROR(AVERAGEIFS(DATOS!$K$2:$K$20000,DATOS!$A$2:$A$20000,Y308,CONFIG_METADATA!$G$2:$G$20000,1,DATOS!$I$2:$I$20000,"Análisis"),"")))</f>
        <v/>
      </c>
      <c r="AA308" t="str">
        <f>IF(Y308="","",IF(Y308="[FÓRMULA MANUAL]","",IFERROR(AVERAGEIFS(DATOS!$K$2:$K$20000,DATOS!$A$2:$A$20000,Y308,CONFIG_METADATA!$G$2:$G$20000,1,DATOS!$I$2:$I$20000,"Orquesta/Banda/Conjunto"),"")))</f>
        <v/>
      </c>
      <c r="AB308" t="str">
        <f>IF(Y308="","",IF(Y308="[FÓRMULA MANUAL]","",IFERROR(AVERAGEIFS(DATOS!$K$2:$K$20000,DATOS!$A$2:$A$20000,Y308,CONFIG_METADATA!$G$2:$G$20000,1,DATOS!$I$2:$I$20000,"Música de Cámara"),"")))</f>
        <v/>
      </c>
      <c r="AC308" t="str">
        <f>IF(Y308="","",IF(Y308="[FÓRMULA MANUAL]","",IFERROR(SUMPRODUCT((DATOS!$A$2:$A$20000=Y308)*(CONFIG_METADATA!$G$2:$G$20000=1)*(COUNTIF(CONFIG_ASIGNATURAS!$B$7:$B$27,DATOS!$I$2:$I$20000)&gt;0)*(DATOS!$K$2:$K$20000))/SUMPRODUCT((DATOS!$A$2:$A$20000=Y308)*(CONFIG_METADATA!$G$2:$G$20000=1)*(COUNTIF(CONFIG_ASIGNATURAS!$B$7:$B$27,DATOS!$I$2:$I$20000)&gt;0)*1),"")))</f>
        <v/>
      </c>
      <c r="AF308" t="str">
        <f>IF(AE308="","",IF(AE308="[FÓRMULA MANUAL]","",IFERROR(AVERAGEIFS(DATOS!$K$2:$K$20000,DATOS!$A$2:$A$20000,AE308,CONFIG_METADATA!$G$2:$G$20000,1,DATOS!$I$2:$I$20000,"Análisis"),"")))</f>
        <v/>
      </c>
      <c r="AG308" t="str">
        <f>IF(AE308="","",IF(AE308="[FÓRMULA MANUAL]","",IFERROR(AVERAGEIFS(DATOS!$K$2:$K$20000,DATOS!$A$2:$A$20000,AE308,CONFIG_METADATA!$G$2:$G$20000,1,DATOS!$I$2:$I$20000,"Orquesta/Banda/Conjunto"),"")))</f>
        <v/>
      </c>
      <c r="AH308" t="str">
        <f>IF(AE308="","",IF(AE308="[FÓRMULA MANUAL]","",IFERROR(AVERAGEIFS(DATOS!$K$2:$K$20000,DATOS!$A$2:$A$20000,AE308,CONFIG_METADATA!$G$2:$G$20000,1,DATOS!$I$2:$I$20000,"Música de Cámara"),"")))</f>
        <v/>
      </c>
      <c r="AI308" t="str">
        <f>IF(AE308="","",IF(AE308="[FÓRMULA MANUAL]","",IFERROR(SUMPRODUCT((DATOS!$A$2:$A$20000=AE308)*(CONFIG_METADATA!$G$2:$G$20000=1)*(COUNTIF(CONFIG_ASIGNATURAS!$B$7:$B$27,DATOS!$I$2:$I$20000)&gt;0)*(DATOS!$K$2:$K$20000))/SUMPRODUCT((DATOS!$A$2:$A$20000=AE308)*(CONFIG_METADATA!$G$2:$G$20000=1)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MANUAL]","",IFERROR(AVERAGEIFS(DATOS!$K$2:$K$20000,DATOS!$A$2:$A$20000,A309,CONFIG_METADATA!$G$2:$G$20000,1,DATOS!$I$2:$I$20000,"Lenguaje Musical"),"")))</f>
        <v/>
      </c>
      <c r="C309" t="str">
        <f>IF(A309="","",IF(A309="[FÓRMULA MANUAL]","",IFERROR(AVERAGEIFS(DATOS!$K$2:$K$20000,DATOS!$A$2:$A$20000,A309,CONFIG_METADATA!$G$2:$G$20000,1,DATOS!$I$2:$I$20000,"Orquesta/Banda/Conjunto"),"")))</f>
        <v/>
      </c>
      <c r="D309" t="str">
        <f>IF(A309="","",IF(A309="[FÓRMULA MANUAL]","",IFERROR(AVERAGEIFS(DATOS!$K$2:$K$20000,DATOS!$A$2:$A$20000,A309,CONFIG_METADATA!$G$2:$G$20000,1,DATOS!$I$2:$I$20000,"Conjunto"),"")))</f>
        <v/>
      </c>
      <c r="E309" t="str">
        <f>IF(A309="","",IF(A309="[FÓRMULA MANUAL]","",IFERROR(SUMPRODUCT((DATOS!$A$2:$A$20000=A309)*(CONFIG_METADATA!$G$2:$G$20000=1)*(COUNTIF(CONFIG_ASIGNATURAS!$B$7:$B$27,DATOS!$I$2:$I$20000)&gt;0)*(DATOS!$K$2:$K$20000))/SUMPRODUCT((DATOS!$A$2:$A$20000=A309)*(CONFIG_METADATA!$G$2:$G$20000=1)*(COUNTIF(CONFIG_ASIGNATURAS!$B$7:$B$27,DATOS!$I$2:$I$20000)&gt;0)*1),"")))</f>
        <v/>
      </c>
      <c r="H309" t="str">
        <f>IF(G309="","",IF(G309="[FÓRMULA MANUAL]","",IFERROR(AVERAGEIFS(DATOS!$K$2:$K$20000,DATOS!$A$2:$A$20000,G309,CONFIG_METADATA!$G$2:$G$20000,1,DATOS!$I$2:$I$20000,"Lenguaje Musical"),"")))</f>
        <v/>
      </c>
      <c r="I309" t="str">
        <f>IF(G309="","",IF(G309="[FÓRMULA MANUAL]","",IFERROR(AVERAGEIFS(DATOS!$K$2:$K$20000,DATOS!$A$2:$A$20000,G309,CONFIG_METADATA!$G$2:$G$20000,1,DATOS!$I$2:$I$20000,"Orquesta/Banda/Conjunto"),"")))</f>
        <v/>
      </c>
      <c r="J309" t="str">
        <f>IF(G309="","",IF(G309="[FÓRMULA MANUAL]","",IFERROR(AVERAGEIFS(DATOS!$K$2:$K$20000,DATOS!$A$2:$A$20000,G309,CONFIG_METADATA!$G$2:$G$20000,1,DATOS!$I$2:$I$20000,"Conjunto"),"")))</f>
        <v/>
      </c>
      <c r="K309" t="str">
        <f>IF(G309="","",IF(G309="[FÓRMULA MANUAL]","",IFERROR(SUMPRODUCT((DATOS!$A$2:$A$20000=G309)*(CONFIG_METADATA!$G$2:$G$20000=1)*(COUNTIF(CONFIG_ASIGNATURAS!$B$7:$B$27,DATOS!$I$2:$I$20000)&gt;0)*(DATOS!$K$2:$K$20000))/SUMPRODUCT((DATOS!$A$2:$A$20000=G309)*(CONFIG_METADATA!$G$2:$G$20000=1)*(COUNTIF(CONFIG_ASIGNATURAS!$B$7:$B$27,DATOS!$I$2:$I$20000)&gt;0)*1),"")))</f>
        <v/>
      </c>
      <c r="N309" t="str">
        <f>IF(M309="","",IF(M309="[FÓRMULA MANUAL]","",IFERROR(AVERAGEIFS(DATOS!$K$2:$K$20000,DATOS!$A$2:$A$20000,M309,CONFIG_METADATA!$G$2:$G$20000,1,DATOS!$I$2:$I$20000,"Armonía"),"")))</f>
        <v/>
      </c>
      <c r="O309" t="str">
        <f>IF(M309="","",IF(M309="[FÓRMULA MANUAL]","",IFERROR(AVERAGEIFS(DATOS!$K$2:$K$20000,DATOS!$A$2:$A$20000,M309,CONFIG_METADATA!$G$2:$G$20000,1,DATOS!$I$2:$I$20000,"Orquesta/Banda/Conjunto"),"")))</f>
        <v/>
      </c>
      <c r="P309" t="str">
        <f>IF(M309="","",IF(M309="[FÓRMULA MANUAL]","",IFERROR(AVERAGEIFS(DATOS!$K$2:$K$20000,DATOS!$A$2:$A$20000,M309,CONFIG_METADATA!$G$2:$G$20000,1,DATOS!$I$2:$I$20000,"Música de Cámara"),"")))</f>
        <v/>
      </c>
      <c r="Q309" t="str">
        <f>IF(M309="","",IF(M309="[FÓRMULA MANUAL]","",IFERROR(SUMPRODUCT((DATOS!$A$2:$A$20000=M309)*(CONFIG_METADATA!$G$2:$G$20000=1)*(COUNTIF(CONFIG_ASIGNATURAS!$B$7:$B$27,DATOS!$I$2:$I$20000)&gt;0)*(DATOS!$K$2:$K$20000))/SUMPRODUCT((DATOS!$A$2:$A$20000=M309)*(CONFIG_METADATA!$G$2:$G$20000=1)*(COUNTIF(CONFIG_ASIGNATURAS!$B$7:$B$27,DATOS!$I$2:$I$20000)&gt;0)*1),"")))</f>
        <v/>
      </c>
      <c r="T309" t="str">
        <f>IF(S309="","",IF(S309="[FÓRMULA MANUAL]","",IFERROR(AVERAGEIFS(DATOS!$K$2:$K$20000,DATOS!$A$2:$A$20000,S309,CONFIG_METADATA!$G$2:$G$20000,1,DATOS!$I$2:$I$20000,"Armonía"),"")))</f>
        <v/>
      </c>
      <c r="U309" t="str">
        <f>IF(S309="","",IF(S309="[FÓRMULA MANUAL]","",IFERROR(AVERAGEIFS(DATOS!$K$2:$K$20000,DATOS!$A$2:$A$20000,S309,CONFIG_METADATA!$G$2:$G$20000,1,DATOS!$I$2:$I$20000,"Orquesta/Banda/Conjunto"),"")))</f>
        <v/>
      </c>
      <c r="V309" t="str">
        <f>IF(S309="","",IF(S309="[FÓRMULA MANUAL]","",IFERROR(AVERAGEIFS(DATOS!$K$2:$K$20000,DATOS!$A$2:$A$20000,S309,CONFIG_METADATA!$G$2:$G$20000,1,DATOS!$I$2:$I$20000,"Música de Cámara"),"")))</f>
        <v/>
      </c>
      <c r="W309" t="str">
        <f>IF(S309="","",IF(S309="[FÓRMULA MANUAL]","",IFERROR(SUMPRODUCT((DATOS!$A$2:$A$20000=S309)*(CONFIG_METADATA!$G$2:$G$20000=1)*(COUNTIF(CONFIG_ASIGNATURAS!$B$7:$B$27,DATOS!$I$2:$I$20000)&gt;0)*(DATOS!$K$2:$K$20000))/SUMPRODUCT((DATOS!$A$2:$A$20000=S309)*(CONFIG_METADATA!$G$2:$G$20000=1)*(COUNTIF(CONFIG_ASIGNATURAS!$B$7:$B$27,DATOS!$I$2:$I$20000)&gt;0)*1),"")))</f>
        <v/>
      </c>
      <c r="Z309" t="str">
        <f>IF(Y309="","",IF(Y309="[FÓRMULA MANUAL]","",IFERROR(AVERAGEIFS(DATOS!$K$2:$K$20000,DATOS!$A$2:$A$20000,Y309,CONFIG_METADATA!$G$2:$G$20000,1,DATOS!$I$2:$I$20000,"Análisis"),"")))</f>
        <v/>
      </c>
      <c r="AA309" t="str">
        <f>IF(Y309="","",IF(Y309="[FÓRMULA MANUAL]","",IFERROR(AVERAGEIFS(DATOS!$K$2:$K$20000,DATOS!$A$2:$A$20000,Y309,CONFIG_METADATA!$G$2:$G$20000,1,DATOS!$I$2:$I$20000,"Orquesta/Banda/Conjunto"),"")))</f>
        <v/>
      </c>
      <c r="AB309" t="str">
        <f>IF(Y309="","",IF(Y309="[FÓRMULA MANUAL]","",IFERROR(AVERAGEIFS(DATOS!$K$2:$K$20000,DATOS!$A$2:$A$20000,Y309,CONFIG_METADATA!$G$2:$G$20000,1,DATOS!$I$2:$I$20000,"Música de Cámara"),"")))</f>
        <v/>
      </c>
      <c r="AC309" t="str">
        <f>IF(Y309="","",IF(Y309="[FÓRMULA MANUAL]","",IFERROR(SUMPRODUCT((DATOS!$A$2:$A$20000=Y309)*(CONFIG_METADATA!$G$2:$G$20000=1)*(COUNTIF(CONFIG_ASIGNATURAS!$B$7:$B$27,DATOS!$I$2:$I$20000)&gt;0)*(DATOS!$K$2:$K$20000))/SUMPRODUCT((DATOS!$A$2:$A$20000=Y309)*(CONFIG_METADATA!$G$2:$G$20000=1)*(COUNTIF(CONFIG_ASIGNATURAS!$B$7:$B$27,DATOS!$I$2:$I$20000)&gt;0)*1),"")))</f>
        <v/>
      </c>
      <c r="AF309" t="str">
        <f>IF(AE309="","",IF(AE309="[FÓRMULA MANUAL]","",IFERROR(AVERAGEIFS(DATOS!$K$2:$K$20000,DATOS!$A$2:$A$20000,AE309,CONFIG_METADATA!$G$2:$G$20000,1,DATOS!$I$2:$I$20000,"Análisis"),"")))</f>
        <v/>
      </c>
      <c r="AG309" t="str">
        <f>IF(AE309="","",IF(AE309="[FÓRMULA MANUAL]","",IFERROR(AVERAGEIFS(DATOS!$K$2:$K$20000,DATOS!$A$2:$A$20000,AE309,CONFIG_METADATA!$G$2:$G$20000,1,DATOS!$I$2:$I$20000,"Orquesta/Banda/Conjunto"),"")))</f>
        <v/>
      </c>
      <c r="AH309" t="str">
        <f>IF(AE309="","",IF(AE309="[FÓRMULA MANUAL]","",IFERROR(AVERAGEIFS(DATOS!$K$2:$K$20000,DATOS!$A$2:$A$20000,AE309,CONFIG_METADATA!$G$2:$G$20000,1,DATOS!$I$2:$I$20000,"Música de Cámara"),"")))</f>
        <v/>
      </c>
      <c r="AI309" t="str">
        <f>IF(AE309="","",IF(AE309="[FÓRMULA MANUAL]","",IFERROR(SUMPRODUCT((DATOS!$A$2:$A$20000=AE309)*(CONFIG_METADATA!$G$2:$G$20000=1)*(COUNTIF(CONFIG_ASIGNATURAS!$B$7:$B$27,DATOS!$I$2:$I$20000)&gt;0)*(DATOS!$K$2:$K$20000))/SUMPRODUCT((DATOS!$A$2:$A$20000=AE309)*(CONFIG_METADATA!$G$2:$G$20000=1)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MANUAL]","",IFERROR(AVERAGEIFS(DATOS!$K$2:$K$20000,DATOS!$A$2:$A$20000,A310,CONFIG_METADATA!$G$2:$G$20000,1,DATOS!$I$2:$I$20000,"Lenguaje Musical"),"")))</f>
        <v/>
      </c>
      <c r="C310" t="str">
        <f>IF(A310="","",IF(A310="[FÓRMULA MANUAL]","",IFERROR(AVERAGEIFS(DATOS!$K$2:$K$20000,DATOS!$A$2:$A$20000,A310,CONFIG_METADATA!$G$2:$G$20000,1,DATOS!$I$2:$I$20000,"Orquesta/Banda/Conjunto"),"")))</f>
        <v/>
      </c>
      <c r="D310" t="str">
        <f>IF(A310="","",IF(A310="[FÓRMULA MANUAL]","",IFERROR(AVERAGEIFS(DATOS!$K$2:$K$20000,DATOS!$A$2:$A$20000,A310,CONFIG_METADATA!$G$2:$G$20000,1,DATOS!$I$2:$I$20000,"Conjunto"),"")))</f>
        <v/>
      </c>
      <c r="E310" t="str">
        <f>IF(A310="","",IF(A310="[FÓRMULA MANUAL]","",IFERROR(SUMPRODUCT((DATOS!$A$2:$A$20000=A310)*(CONFIG_METADATA!$G$2:$G$20000=1)*(COUNTIF(CONFIG_ASIGNATURAS!$B$7:$B$27,DATOS!$I$2:$I$20000)&gt;0)*(DATOS!$K$2:$K$20000))/SUMPRODUCT((DATOS!$A$2:$A$20000=A310)*(CONFIG_METADATA!$G$2:$G$20000=1)*(COUNTIF(CONFIG_ASIGNATURAS!$B$7:$B$27,DATOS!$I$2:$I$20000)&gt;0)*1),"")))</f>
        <v/>
      </c>
      <c r="H310" t="str">
        <f>IF(G310="","",IF(G310="[FÓRMULA MANUAL]","",IFERROR(AVERAGEIFS(DATOS!$K$2:$K$20000,DATOS!$A$2:$A$20000,G310,CONFIG_METADATA!$G$2:$G$20000,1,DATOS!$I$2:$I$20000,"Lenguaje Musical"),"")))</f>
        <v/>
      </c>
      <c r="I310" t="str">
        <f>IF(G310="","",IF(G310="[FÓRMULA MANUAL]","",IFERROR(AVERAGEIFS(DATOS!$K$2:$K$20000,DATOS!$A$2:$A$20000,G310,CONFIG_METADATA!$G$2:$G$20000,1,DATOS!$I$2:$I$20000,"Orquesta/Banda/Conjunto"),"")))</f>
        <v/>
      </c>
      <c r="J310" t="str">
        <f>IF(G310="","",IF(G310="[FÓRMULA MANUAL]","",IFERROR(AVERAGEIFS(DATOS!$K$2:$K$20000,DATOS!$A$2:$A$20000,G310,CONFIG_METADATA!$G$2:$G$20000,1,DATOS!$I$2:$I$20000,"Conjunto"),"")))</f>
        <v/>
      </c>
      <c r="K310" t="str">
        <f>IF(G310="","",IF(G310="[FÓRMULA MANUAL]","",IFERROR(SUMPRODUCT((DATOS!$A$2:$A$20000=G310)*(CONFIG_METADATA!$G$2:$G$20000=1)*(COUNTIF(CONFIG_ASIGNATURAS!$B$7:$B$27,DATOS!$I$2:$I$20000)&gt;0)*(DATOS!$K$2:$K$20000))/SUMPRODUCT((DATOS!$A$2:$A$20000=G310)*(CONFIG_METADATA!$G$2:$G$20000=1)*(COUNTIF(CONFIG_ASIGNATURAS!$B$7:$B$27,DATOS!$I$2:$I$20000)&gt;0)*1),"")))</f>
        <v/>
      </c>
      <c r="N310" t="str">
        <f>IF(M310="","",IF(M310="[FÓRMULA MANUAL]","",IFERROR(AVERAGEIFS(DATOS!$K$2:$K$20000,DATOS!$A$2:$A$20000,M310,CONFIG_METADATA!$G$2:$G$20000,1,DATOS!$I$2:$I$20000,"Armonía"),"")))</f>
        <v/>
      </c>
      <c r="O310" t="str">
        <f>IF(M310="","",IF(M310="[FÓRMULA MANUAL]","",IFERROR(AVERAGEIFS(DATOS!$K$2:$K$20000,DATOS!$A$2:$A$20000,M310,CONFIG_METADATA!$G$2:$G$20000,1,DATOS!$I$2:$I$20000,"Orquesta/Banda/Conjunto"),"")))</f>
        <v/>
      </c>
      <c r="P310" t="str">
        <f>IF(M310="","",IF(M310="[FÓRMULA MANUAL]","",IFERROR(AVERAGEIFS(DATOS!$K$2:$K$20000,DATOS!$A$2:$A$20000,M310,CONFIG_METADATA!$G$2:$G$20000,1,DATOS!$I$2:$I$20000,"Música de Cámara"),"")))</f>
        <v/>
      </c>
      <c r="Q310" t="str">
        <f>IF(M310="","",IF(M310="[FÓRMULA MANUAL]","",IFERROR(SUMPRODUCT((DATOS!$A$2:$A$20000=M310)*(CONFIG_METADATA!$G$2:$G$20000=1)*(COUNTIF(CONFIG_ASIGNATURAS!$B$7:$B$27,DATOS!$I$2:$I$20000)&gt;0)*(DATOS!$K$2:$K$20000))/SUMPRODUCT((DATOS!$A$2:$A$20000=M310)*(CONFIG_METADATA!$G$2:$G$20000=1)*(COUNTIF(CONFIG_ASIGNATURAS!$B$7:$B$27,DATOS!$I$2:$I$20000)&gt;0)*1),"")))</f>
        <v/>
      </c>
      <c r="T310" t="str">
        <f>IF(S310="","",IF(S310="[FÓRMULA MANUAL]","",IFERROR(AVERAGEIFS(DATOS!$K$2:$K$20000,DATOS!$A$2:$A$20000,S310,CONFIG_METADATA!$G$2:$G$20000,1,DATOS!$I$2:$I$20000,"Armonía"),"")))</f>
        <v/>
      </c>
      <c r="U310" t="str">
        <f>IF(S310="","",IF(S310="[FÓRMULA MANUAL]","",IFERROR(AVERAGEIFS(DATOS!$K$2:$K$20000,DATOS!$A$2:$A$20000,S310,CONFIG_METADATA!$G$2:$G$20000,1,DATOS!$I$2:$I$20000,"Orquesta/Banda/Conjunto"),"")))</f>
        <v/>
      </c>
      <c r="V310" t="str">
        <f>IF(S310="","",IF(S310="[FÓRMULA MANUAL]","",IFERROR(AVERAGEIFS(DATOS!$K$2:$K$20000,DATOS!$A$2:$A$20000,S310,CONFIG_METADATA!$G$2:$G$20000,1,DATOS!$I$2:$I$20000,"Música de Cámara"),"")))</f>
        <v/>
      </c>
      <c r="W310" t="str">
        <f>IF(S310="","",IF(S310="[FÓRMULA MANUAL]","",IFERROR(SUMPRODUCT((DATOS!$A$2:$A$20000=S310)*(CONFIG_METADATA!$G$2:$G$20000=1)*(COUNTIF(CONFIG_ASIGNATURAS!$B$7:$B$27,DATOS!$I$2:$I$20000)&gt;0)*(DATOS!$K$2:$K$20000))/SUMPRODUCT((DATOS!$A$2:$A$20000=S310)*(CONFIG_METADATA!$G$2:$G$20000=1)*(COUNTIF(CONFIG_ASIGNATURAS!$B$7:$B$27,DATOS!$I$2:$I$20000)&gt;0)*1),"")))</f>
        <v/>
      </c>
      <c r="Z310" t="str">
        <f>IF(Y310="","",IF(Y310="[FÓRMULA MANUAL]","",IFERROR(AVERAGEIFS(DATOS!$K$2:$K$20000,DATOS!$A$2:$A$20000,Y310,CONFIG_METADATA!$G$2:$G$20000,1,DATOS!$I$2:$I$20000,"Análisis"),"")))</f>
        <v/>
      </c>
      <c r="AA310" t="str">
        <f>IF(Y310="","",IF(Y310="[FÓRMULA MANUAL]","",IFERROR(AVERAGEIFS(DATOS!$K$2:$K$20000,DATOS!$A$2:$A$20000,Y310,CONFIG_METADATA!$G$2:$G$20000,1,DATOS!$I$2:$I$20000,"Orquesta/Banda/Conjunto"),"")))</f>
        <v/>
      </c>
      <c r="AB310" t="str">
        <f>IF(Y310="","",IF(Y310="[FÓRMULA MANUAL]","",IFERROR(AVERAGEIFS(DATOS!$K$2:$K$20000,DATOS!$A$2:$A$20000,Y310,CONFIG_METADATA!$G$2:$G$20000,1,DATOS!$I$2:$I$20000,"Música de Cámara"),"")))</f>
        <v/>
      </c>
      <c r="AC310" t="str">
        <f>IF(Y310="","",IF(Y310="[FÓRMULA MANUAL]","",IFERROR(SUMPRODUCT((DATOS!$A$2:$A$20000=Y310)*(CONFIG_METADATA!$G$2:$G$20000=1)*(COUNTIF(CONFIG_ASIGNATURAS!$B$7:$B$27,DATOS!$I$2:$I$20000)&gt;0)*(DATOS!$K$2:$K$20000))/SUMPRODUCT((DATOS!$A$2:$A$20000=Y310)*(CONFIG_METADATA!$G$2:$G$20000=1)*(COUNTIF(CONFIG_ASIGNATURAS!$B$7:$B$27,DATOS!$I$2:$I$20000)&gt;0)*1),"")))</f>
        <v/>
      </c>
      <c r="AF310" t="str">
        <f>IF(AE310="","",IF(AE310="[FÓRMULA MANUAL]","",IFERROR(AVERAGEIFS(DATOS!$K$2:$K$20000,DATOS!$A$2:$A$20000,AE310,CONFIG_METADATA!$G$2:$G$20000,1,DATOS!$I$2:$I$20000,"Análisis"),"")))</f>
        <v/>
      </c>
      <c r="AG310" t="str">
        <f>IF(AE310="","",IF(AE310="[FÓRMULA MANUAL]","",IFERROR(AVERAGEIFS(DATOS!$K$2:$K$20000,DATOS!$A$2:$A$20000,AE310,CONFIG_METADATA!$G$2:$G$20000,1,DATOS!$I$2:$I$20000,"Orquesta/Banda/Conjunto"),"")))</f>
        <v/>
      </c>
      <c r="AH310" t="str">
        <f>IF(AE310="","",IF(AE310="[FÓRMULA MANUAL]","",IFERROR(AVERAGEIFS(DATOS!$K$2:$K$20000,DATOS!$A$2:$A$20000,AE310,CONFIG_METADATA!$G$2:$G$20000,1,DATOS!$I$2:$I$20000,"Música de Cámara"),"")))</f>
        <v/>
      </c>
      <c r="AI310" t="str">
        <f>IF(AE310="","",IF(AE310="[FÓRMULA MANUAL]","",IFERROR(SUMPRODUCT((DATOS!$A$2:$A$20000=AE310)*(CONFIG_METADATA!$G$2:$G$20000=1)*(COUNTIF(CONFIG_ASIGNATURAS!$B$7:$B$27,DATOS!$I$2:$I$20000)&gt;0)*(DATOS!$K$2:$K$20000))/SUMPRODUCT((DATOS!$A$2:$A$20000=AE310)*(CONFIG_METADATA!$G$2:$G$20000=1)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MANUAL]","",IFERROR(AVERAGEIFS(DATOS!$K$2:$K$20000,DATOS!$A$2:$A$20000,A311,CONFIG_METADATA!$G$2:$G$20000,1,DATOS!$I$2:$I$20000,"Lenguaje Musical"),"")))</f>
        <v/>
      </c>
      <c r="C311" t="str">
        <f>IF(A311="","",IF(A311="[FÓRMULA MANUAL]","",IFERROR(AVERAGEIFS(DATOS!$K$2:$K$20000,DATOS!$A$2:$A$20000,A311,CONFIG_METADATA!$G$2:$G$20000,1,DATOS!$I$2:$I$20000,"Orquesta/Banda/Conjunto"),"")))</f>
        <v/>
      </c>
      <c r="D311" t="str">
        <f>IF(A311="","",IF(A311="[FÓRMULA MANUAL]","",IFERROR(AVERAGEIFS(DATOS!$K$2:$K$20000,DATOS!$A$2:$A$20000,A311,CONFIG_METADATA!$G$2:$G$20000,1,DATOS!$I$2:$I$20000,"Conjunto"),"")))</f>
        <v/>
      </c>
      <c r="E311" t="str">
        <f>IF(A311="","",IF(A311="[FÓRMULA MANUAL]","",IFERROR(SUMPRODUCT((DATOS!$A$2:$A$20000=A311)*(CONFIG_METADATA!$G$2:$G$20000=1)*(COUNTIF(CONFIG_ASIGNATURAS!$B$7:$B$27,DATOS!$I$2:$I$20000)&gt;0)*(DATOS!$K$2:$K$20000))/SUMPRODUCT((DATOS!$A$2:$A$20000=A311)*(CONFIG_METADATA!$G$2:$G$20000=1)*(COUNTIF(CONFIG_ASIGNATURAS!$B$7:$B$27,DATOS!$I$2:$I$20000)&gt;0)*1),"")))</f>
        <v/>
      </c>
      <c r="H311" t="str">
        <f>IF(G311="","",IF(G311="[FÓRMULA MANUAL]","",IFERROR(AVERAGEIFS(DATOS!$K$2:$K$20000,DATOS!$A$2:$A$20000,G311,CONFIG_METADATA!$G$2:$G$20000,1,DATOS!$I$2:$I$20000,"Lenguaje Musical"),"")))</f>
        <v/>
      </c>
      <c r="I311" t="str">
        <f>IF(G311="","",IF(G311="[FÓRMULA MANUAL]","",IFERROR(AVERAGEIFS(DATOS!$K$2:$K$20000,DATOS!$A$2:$A$20000,G311,CONFIG_METADATA!$G$2:$G$20000,1,DATOS!$I$2:$I$20000,"Orquesta/Banda/Conjunto"),"")))</f>
        <v/>
      </c>
      <c r="J311" t="str">
        <f>IF(G311="","",IF(G311="[FÓRMULA MANUAL]","",IFERROR(AVERAGEIFS(DATOS!$K$2:$K$20000,DATOS!$A$2:$A$20000,G311,CONFIG_METADATA!$G$2:$G$20000,1,DATOS!$I$2:$I$20000,"Conjunto"),"")))</f>
        <v/>
      </c>
      <c r="K311" t="str">
        <f>IF(G311="","",IF(G311="[FÓRMULA MANUAL]","",IFERROR(SUMPRODUCT((DATOS!$A$2:$A$20000=G311)*(CONFIG_METADATA!$G$2:$G$20000=1)*(COUNTIF(CONFIG_ASIGNATURAS!$B$7:$B$27,DATOS!$I$2:$I$20000)&gt;0)*(DATOS!$K$2:$K$20000))/SUMPRODUCT((DATOS!$A$2:$A$20000=G311)*(CONFIG_METADATA!$G$2:$G$20000=1)*(COUNTIF(CONFIG_ASIGNATURAS!$B$7:$B$27,DATOS!$I$2:$I$20000)&gt;0)*1),"")))</f>
        <v/>
      </c>
      <c r="N311" t="str">
        <f>IF(M311="","",IF(M311="[FÓRMULA MANUAL]","",IFERROR(AVERAGEIFS(DATOS!$K$2:$K$20000,DATOS!$A$2:$A$20000,M311,CONFIG_METADATA!$G$2:$G$20000,1,DATOS!$I$2:$I$20000,"Armonía"),"")))</f>
        <v/>
      </c>
      <c r="O311" t="str">
        <f>IF(M311="","",IF(M311="[FÓRMULA MANUAL]","",IFERROR(AVERAGEIFS(DATOS!$K$2:$K$20000,DATOS!$A$2:$A$20000,M311,CONFIG_METADATA!$G$2:$G$20000,1,DATOS!$I$2:$I$20000,"Orquesta/Banda/Conjunto"),"")))</f>
        <v/>
      </c>
      <c r="P311" t="str">
        <f>IF(M311="","",IF(M311="[FÓRMULA MANUAL]","",IFERROR(AVERAGEIFS(DATOS!$K$2:$K$20000,DATOS!$A$2:$A$20000,M311,CONFIG_METADATA!$G$2:$G$20000,1,DATOS!$I$2:$I$20000,"Música de Cámara"),"")))</f>
        <v/>
      </c>
      <c r="Q311" t="str">
        <f>IF(M311="","",IF(M311="[FÓRMULA MANUAL]","",IFERROR(SUMPRODUCT((DATOS!$A$2:$A$20000=M311)*(CONFIG_METADATA!$G$2:$G$20000=1)*(COUNTIF(CONFIG_ASIGNATURAS!$B$7:$B$27,DATOS!$I$2:$I$20000)&gt;0)*(DATOS!$K$2:$K$20000))/SUMPRODUCT((DATOS!$A$2:$A$20000=M311)*(CONFIG_METADATA!$G$2:$G$20000=1)*(COUNTIF(CONFIG_ASIGNATURAS!$B$7:$B$27,DATOS!$I$2:$I$20000)&gt;0)*1),"")))</f>
        <v/>
      </c>
      <c r="T311" t="str">
        <f>IF(S311="","",IF(S311="[FÓRMULA MANUAL]","",IFERROR(AVERAGEIFS(DATOS!$K$2:$K$20000,DATOS!$A$2:$A$20000,S311,CONFIG_METADATA!$G$2:$G$20000,1,DATOS!$I$2:$I$20000,"Armonía"),"")))</f>
        <v/>
      </c>
      <c r="U311" t="str">
        <f>IF(S311="","",IF(S311="[FÓRMULA MANUAL]","",IFERROR(AVERAGEIFS(DATOS!$K$2:$K$20000,DATOS!$A$2:$A$20000,S311,CONFIG_METADATA!$G$2:$G$20000,1,DATOS!$I$2:$I$20000,"Orquesta/Banda/Conjunto"),"")))</f>
        <v/>
      </c>
      <c r="V311" t="str">
        <f>IF(S311="","",IF(S311="[FÓRMULA MANUAL]","",IFERROR(AVERAGEIFS(DATOS!$K$2:$K$20000,DATOS!$A$2:$A$20000,S311,CONFIG_METADATA!$G$2:$G$20000,1,DATOS!$I$2:$I$20000,"Música de Cámara"),"")))</f>
        <v/>
      </c>
      <c r="W311" t="str">
        <f>IF(S311="","",IF(S311="[FÓRMULA MANUAL]","",IFERROR(SUMPRODUCT((DATOS!$A$2:$A$20000=S311)*(CONFIG_METADATA!$G$2:$G$20000=1)*(COUNTIF(CONFIG_ASIGNATURAS!$B$7:$B$27,DATOS!$I$2:$I$20000)&gt;0)*(DATOS!$K$2:$K$20000))/SUMPRODUCT((DATOS!$A$2:$A$20000=S311)*(CONFIG_METADATA!$G$2:$G$20000=1)*(COUNTIF(CONFIG_ASIGNATURAS!$B$7:$B$27,DATOS!$I$2:$I$20000)&gt;0)*1),"")))</f>
        <v/>
      </c>
      <c r="Z311" t="str">
        <f>IF(Y311="","",IF(Y311="[FÓRMULA MANUAL]","",IFERROR(AVERAGEIFS(DATOS!$K$2:$K$20000,DATOS!$A$2:$A$20000,Y311,CONFIG_METADATA!$G$2:$G$20000,1,DATOS!$I$2:$I$20000,"Análisis"),"")))</f>
        <v/>
      </c>
      <c r="AA311" t="str">
        <f>IF(Y311="","",IF(Y311="[FÓRMULA MANUAL]","",IFERROR(AVERAGEIFS(DATOS!$K$2:$K$20000,DATOS!$A$2:$A$20000,Y311,CONFIG_METADATA!$G$2:$G$20000,1,DATOS!$I$2:$I$20000,"Orquesta/Banda/Conjunto"),"")))</f>
        <v/>
      </c>
      <c r="AB311" t="str">
        <f>IF(Y311="","",IF(Y311="[FÓRMULA MANUAL]","",IFERROR(AVERAGEIFS(DATOS!$K$2:$K$20000,DATOS!$A$2:$A$20000,Y311,CONFIG_METADATA!$G$2:$G$20000,1,DATOS!$I$2:$I$20000,"Música de Cámara"),"")))</f>
        <v/>
      </c>
      <c r="AC311" t="str">
        <f>IF(Y311="","",IF(Y311="[FÓRMULA MANUAL]","",IFERROR(SUMPRODUCT((DATOS!$A$2:$A$20000=Y311)*(CONFIG_METADATA!$G$2:$G$20000=1)*(COUNTIF(CONFIG_ASIGNATURAS!$B$7:$B$27,DATOS!$I$2:$I$20000)&gt;0)*(DATOS!$K$2:$K$20000))/SUMPRODUCT((DATOS!$A$2:$A$20000=Y311)*(CONFIG_METADATA!$G$2:$G$20000=1)*(COUNTIF(CONFIG_ASIGNATURAS!$B$7:$B$27,DATOS!$I$2:$I$20000)&gt;0)*1),"")))</f>
        <v/>
      </c>
      <c r="AF311" t="str">
        <f>IF(AE311="","",IF(AE311="[FÓRMULA MANUAL]","",IFERROR(AVERAGEIFS(DATOS!$K$2:$K$20000,DATOS!$A$2:$A$20000,AE311,CONFIG_METADATA!$G$2:$G$20000,1,DATOS!$I$2:$I$20000,"Análisis"),"")))</f>
        <v/>
      </c>
      <c r="AG311" t="str">
        <f>IF(AE311="","",IF(AE311="[FÓRMULA MANUAL]","",IFERROR(AVERAGEIFS(DATOS!$K$2:$K$20000,DATOS!$A$2:$A$20000,AE311,CONFIG_METADATA!$G$2:$G$20000,1,DATOS!$I$2:$I$20000,"Orquesta/Banda/Conjunto"),"")))</f>
        <v/>
      </c>
      <c r="AH311" t="str">
        <f>IF(AE311="","",IF(AE311="[FÓRMULA MANUAL]","",IFERROR(AVERAGEIFS(DATOS!$K$2:$K$20000,DATOS!$A$2:$A$20000,AE311,CONFIG_METADATA!$G$2:$G$20000,1,DATOS!$I$2:$I$20000,"Música de Cámara"),"")))</f>
        <v/>
      </c>
      <c r="AI311" t="str">
        <f>IF(AE311="","",IF(AE311="[FÓRMULA MANUAL]","",IFERROR(SUMPRODUCT((DATOS!$A$2:$A$20000=AE311)*(CONFIG_METADATA!$G$2:$G$20000=1)*(COUNTIF(CONFIG_ASIGNATURAS!$B$7:$B$27,DATOS!$I$2:$I$20000)&gt;0)*(DATOS!$K$2:$K$20000))/SUMPRODUCT((DATOS!$A$2:$A$20000=AE311)*(CONFIG_METADATA!$G$2:$G$20000=1)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MANUAL]","",IFERROR(AVERAGEIFS(DATOS!$K$2:$K$20000,DATOS!$A$2:$A$20000,A312,CONFIG_METADATA!$G$2:$G$20000,1,DATOS!$I$2:$I$20000,"Lenguaje Musical"),"")))</f>
        <v/>
      </c>
      <c r="C312" t="str">
        <f>IF(A312="","",IF(A312="[FÓRMULA MANUAL]","",IFERROR(AVERAGEIFS(DATOS!$K$2:$K$20000,DATOS!$A$2:$A$20000,A312,CONFIG_METADATA!$G$2:$G$20000,1,DATOS!$I$2:$I$20000,"Orquesta/Banda/Conjunto"),"")))</f>
        <v/>
      </c>
      <c r="D312" t="str">
        <f>IF(A312="","",IF(A312="[FÓRMULA MANUAL]","",IFERROR(AVERAGEIFS(DATOS!$K$2:$K$20000,DATOS!$A$2:$A$20000,A312,CONFIG_METADATA!$G$2:$G$20000,1,DATOS!$I$2:$I$20000,"Conjunto"),"")))</f>
        <v/>
      </c>
      <c r="E312" t="str">
        <f>IF(A312="","",IF(A312="[FÓRMULA MANUAL]","",IFERROR(SUMPRODUCT((DATOS!$A$2:$A$20000=A312)*(CONFIG_METADATA!$G$2:$G$20000=1)*(COUNTIF(CONFIG_ASIGNATURAS!$B$7:$B$27,DATOS!$I$2:$I$20000)&gt;0)*(DATOS!$K$2:$K$20000))/SUMPRODUCT((DATOS!$A$2:$A$20000=A312)*(CONFIG_METADATA!$G$2:$G$20000=1)*(COUNTIF(CONFIG_ASIGNATURAS!$B$7:$B$27,DATOS!$I$2:$I$20000)&gt;0)*1),"")))</f>
        <v/>
      </c>
      <c r="H312" t="str">
        <f>IF(G312="","",IF(G312="[FÓRMULA MANUAL]","",IFERROR(AVERAGEIFS(DATOS!$K$2:$K$20000,DATOS!$A$2:$A$20000,G312,CONFIG_METADATA!$G$2:$G$20000,1,DATOS!$I$2:$I$20000,"Lenguaje Musical"),"")))</f>
        <v/>
      </c>
      <c r="I312" t="str">
        <f>IF(G312="","",IF(G312="[FÓRMULA MANUAL]","",IFERROR(AVERAGEIFS(DATOS!$K$2:$K$20000,DATOS!$A$2:$A$20000,G312,CONFIG_METADATA!$G$2:$G$20000,1,DATOS!$I$2:$I$20000,"Orquesta/Banda/Conjunto"),"")))</f>
        <v/>
      </c>
      <c r="J312" t="str">
        <f>IF(G312="","",IF(G312="[FÓRMULA MANUAL]","",IFERROR(AVERAGEIFS(DATOS!$K$2:$K$20000,DATOS!$A$2:$A$20000,G312,CONFIG_METADATA!$G$2:$G$20000,1,DATOS!$I$2:$I$20000,"Conjunto"),"")))</f>
        <v/>
      </c>
      <c r="K312" t="str">
        <f>IF(G312="","",IF(G312="[FÓRMULA MANUAL]","",IFERROR(SUMPRODUCT((DATOS!$A$2:$A$20000=G312)*(CONFIG_METADATA!$G$2:$G$20000=1)*(COUNTIF(CONFIG_ASIGNATURAS!$B$7:$B$27,DATOS!$I$2:$I$20000)&gt;0)*(DATOS!$K$2:$K$20000))/SUMPRODUCT((DATOS!$A$2:$A$20000=G312)*(CONFIG_METADATA!$G$2:$G$20000=1)*(COUNTIF(CONFIG_ASIGNATURAS!$B$7:$B$27,DATOS!$I$2:$I$20000)&gt;0)*1),"")))</f>
        <v/>
      </c>
      <c r="N312" t="str">
        <f>IF(M312="","",IF(M312="[FÓRMULA MANUAL]","",IFERROR(AVERAGEIFS(DATOS!$K$2:$K$20000,DATOS!$A$2:$A$20000,M312,CONFIG_METADATA!$G$2:$G$20000,1,DATOS!$I$2:$I$20000,"Armonía"),"")))</f>
        <v/>
      </c>
      <c r="O312" t="str">
        <f>IF(M312="","",IF(M312="[FÓRMULA MANUAL]","",IFERROR(AVERAGEIFS(DATOS!$K$2:$K$20000,DATOS!$A$2:$A$20000,M312,CONFIG_METADATA!$G$2:$G$20000,1,DATOS!$I$2:$I$20000,"Orquesta/Banda/Conjunto"),"")))</f>
        <v/>
      </c>
      <c r="P312" t="str">
        <f>IF(M312="","",IF(M312="[FÓRMULA MANUAL]","",IFERROR(AVERAGEIFS(DATOS!$K$2:$K$20000,DATOS!$A$2:$A$20000,M312,CONFIG_METADATA!$G$2:$G$20000,1,DATOS!$I$2:$I$20000,"Música de Cámara"),"")))</f>
        <v/>
      </c>
      <c r="Q312" t="str">
        <f>IF(M312="","",IF(M312="[FÓRMULA MANUAL]","",IFERROR(SUMPRODUCT((DATOS!$A$2:$A$20000=M312)*(CONFIG_METADATA!$G$2:$G$20000=1)*(COUNTIF(CONFIG_ASIGNATURAS!$B$7:$B$27,DATOS!$I$2:$I$20000)&gt;0)*(DATOS!$K$2:$K$20000))/SUMPRODUCT((DATOS!$A$2:$A$20000=M312)*(CONFIG_METADATA!$G$2:$G$20000=1)*(COUNTIF(CONFIG_ASIGNATURAS!$B$7:$B$27,DATOS!$I$2:$I$20000)&gt;0)*1),"")))</f>
        <v/>
      </c>
      <c r="T312" t="str">
        <f>IF(S312="","",IF(S312="[FÓRMULA MANUAL]","",IFERROR(AVERAGEIFS(DATOS!$K$2:$K$20000,DATOS!$A$2:$A$20000,S312,CONFIG_METADATA!$G$2:$G$20000,1,DATOS!$I$2:$I$20000,"Armonía"),"")))</f>
        <v/>
      </c>
      <c r="U312" t="str">
        <f>IF(S312="","",IF(S312="[FÓRMULA MANUAL]","",IFERROR(AVERAGEIFS(DATOS!$K$2:$K$20000,DATOS!$A$2:$A$20000,S312,CONFIG_METADATA!$G$2:$G$20000,1,DATOS!$I$2:$I$20000,"Orquesta/Banda/Conjunto"),"")))</f>
        <v/>
      </c>
      <c r="V312" t="str">
        <f>IF(S312="","",IF(S312="[FÓRMULA MANUAL]","",IFERROR(AVERAGEIFS(DATOS!$K$2:$K$20000,DATOS!$A$2:$A$20000,S312,CONFIG_METADATA!$G$2:$G$20000,1,DATOS!$I$2:$I$20000,"Música de Cámara"),"")))</f>
        <v/>
      </c>
      <c r="W312" t="str">
        <f>IF(S312="","",IF(S312="[FÓRMULA MANUAL]","",IFERROR(SUMPRODUCT((DATOS!$A$2:$A$20000=S312)*(CONFIG_METADATA!$G$2:$G$20000=1)*(COUNTIF(CONFIG_ASIGNATURAS!$B$7:$B$27,DATOS!$I$2:$I$20000)&gt;0)*(DATOS!$K$2:$K$20000))/SUMPRODUCT((DATOS!$A$2:$A$20000=S312)*(CONFIG_METADATA!$G$2:$G$20000=1)*(COUNTIF(CONFIG_ASIGNATURAS!$B$7:$B$27,DATOS!$I$2:$I$20000)&gt;0)*1),"")))</f>
        <v/>
      </c>
      <c r="Z312" t="str">
        <f>IF(Y312="","",IF(Y312="[FÓRMULA MANUAL]","",IFERROR(AVERAGEIFS(DATOS!$K$2:$K$20000,DATOS!$A$2:$A$20000,Y312,CONFIG_METADATA!$G$2:$G$20000,1,DATOS!$I$2:$I$20000,"Análisis"),"")))</f>
        <v/>
      </c>
      <c r="AA312" t="str">
        <f>IF(Y312="","",IF(Y312="[FÓRMULA MANUAL]","",IFERROR(AVERAGEIFS(DATOS!$K$2:$K$20000,DATOS!$A$2:$A$20000,Y312,CONFIG_METADATA!$G$2:$G$20000,1,DATOS!$I$2:$I$20000,"Orquesta/Banda/Conjunto"),"")))</f>
        <v/>
      </c>
      <c r="AB312" t="str">
        <f>IF(Y312="","",IF(Y312="[FÓRMULA MANUAL]","",IFERROR(AVERAGEIFS(DATOS!$K$2:$K$20000,DATOS!$A$2:$A$20000,Y312,CONFIG_METADATA!$G$2:$G$20000,1,DATOS!$I$2:$I$20000,"Música de Cámara"),"")))</f>
        <v/>
      </c>
      <c r="AC312" t="str">
        <f>IF(Y312="","",IF(Y312="[FÓRMULA MANUAL]","",IFERROR(SUMPRODUCT((DATOS!$A$2:$A$20000=Y312)*(CONFIG_METADATA!$G$2:$G$20000=1)*(COUNTIF(CONFIG_ASIGNATURAS!$B$7:$B$27,DATOS!$I$2:$I$20000)&gt;0)*(DATOS!$K$2:$K$20000))/SUMPRODUCT((DATOS!$A$2:$A$20000=Y312)*(CONFIG_METADATA!$G$2:$G$20000=1)*(COUNTIF(CONFIG_ASIGNATURAS!$B$7:$B$27,DATOS!$I$2:$I$20000)&gt;0)*1),"")))</f>
        <v/>
      </c>
      <c r="AF312" t="str">
        <f>IF(AE312="","",IF(AE312="[FÓRMULA MANUAL]","",IFERROR(AVERAGEIFS(DATOS!$K$2:$K$20000,DATOS!$A$2:$A$20000,AE312,CONFIG_METADATA!$G$2:$G$20000,1,DATOS!$I$2:$I$20000,"Análisis"),"")))</f>
        <v/>
      </c>
      <c r="AG312" t="str">
        <f>IF(AE312="","",IF(AE312="[FÓRMULA MANUAL]","",IFERROR(AVERAGEIFS(DATOS!$K$2:$K$20000,DATOS!$A$2:$A$20000,AE312,CONFIG_METADATA!$G$2:$G$20000,1,DATOS!$I$2:$I$20000,"Orquesta/Banda/Conjunto"),"")))</f>
        <v/>
      </c>
      <c r="AH312" t="str">
        <f>IF(AE312="","",IF(AE312="[FÓRMULA MANUAL]","",IFERROR(AVERAGEIFS(DATOS!$K$2:$K$20000,DATOS!$A$2:$A$20000,AE312,CONFIG_METADATA!$G$2:$G$20000,1,DATOS!$I$2:$I$20000,"Música de Cámara"),"")))</f>
        <v/>
      </c>
      <c r="AI312" t="str">
        <f>IF(AE312="","",IF(AE312="[FÓRMULA MANUAL]","",IFERROR(SUMPRODUCT((DATOS!$A$2:$A$20000=AE312)*(CONFIG_METADATA!$G$2:$G$20000=1)*(COUNTIF(CONFIG_ASIGNATURAS!$B$7:$B$27,DATOS!$I$2:$I$20000)&gt;0)*(DATOS!$K$2:$K$20000))/SUMPRODUCT((DATOS!$A$2:$A$20000=AE312)*(CONFIG_METADATA!$G$2:$G$20000=1)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MANUAL]","",IFERROR(AVERAGEIFS(DATOS!$K$2:$K$20000,DATOS!$A$2:$A$20000,A313,CONFIG_METADATA!$G$2:$G$20000,1,DATOS!$I$2:$I$20000,"Lenguaje Musical"),"")))</f>
        <v/>
      </c>
      <c r="C313" t="str">
        <f>IF(A313="","",IF(A313="[FÓRMULA MANUAL]","",IFERROR(AVERAGEIFS(DATOS!$K$2:$K$20000,DATOS!$A$2:$A$20000,A313,CONFIG_METADATA!$G$2:$G$20000,1,DATOS!$I$2:$I$20000,"Orquesta/Banda/Conjunto"),"")))</f>
        <v/>
      </c>
      <c r="D313" t="str">
        <f>IF(A313="","",IF(A313="[FÓRMULA MANUAL]","",IFERROR(AVERAGEIFS(DATOS!$K$2:$K$20000,DATOS!$A$2:$A$20000,A313,CONFIG_METADATA!$G$2:$G$20000,1,DATOS!$I$2:$I$20000,"Conjunto"),"")))</f>
        <v/>
      </c>
      <c r="E313" t="str">
        <f>IF(A313="","",IF(A313="[FÓRMULA MANUAL]","",IFERROR(SUMPRODUCT((DATOS!$A$2:$A$20000=A313)*(CONFIG_METADATA!$G$2:$G$20000=1)*(COUNTIF(CONFIG_ASIGNATURAS!$B$7:$B$27,DATOS!$I$2:$I$20000)&gt;0)*(DATOS!$K$2:$K$20000))/SUMPRODUCT((DATOS!$A$2:$A$20000=A313)*(CONFIG_METADATA!$G$2:$G$20000=1)*(COUNTIF(CONFIG_ASIGNATURAS!$B$7:$B$27,DATOS!$I$2:$I$20000)&gt;0)*1),"")))</f>
        <v/>
      </c>
      <c r="H313" t="str">
        <f>IF(G313="","",IF(G313="[FÓRMULA MANUAL]","",IFERROR(AVERAGEIFS(DATOS!$K$2:$K$20000,DATOS!$A$2:$A$20000,G313,CONFIG_METADATA!$G$2:$G$20000,1,DATOS!$I$2:$I$20000,"Lenguaje Musical"),"")))</f>
        <v/>
      </c>
      <c r="I313" t="str">
        <f>IF(G313="","",IF(G313="[FÓRMULA MANUAL]","",IFERROR(AVERAGEIFS(DATOS!$K$2:$K$20000,DATOS!$A$2:$A$20000,G313,CONFIG_METADATA!$G$2:$G$20000,1,DATOS!$I$2:$I$20000,"Orquesta/Banda/Conjunto"),"")))</f>
        <v/>
      </c>
      <c r="J313" t="str">
        <f>IF(G313="","",IF(G313="[FÓRMULA MANUAL]","",IFERROR(AVERAGEIFS(DATOS!$K$2:$K$20000,DATOS!$A$2:$A$20000,G313,CONFIG_METADATA!$G$2:$G$20000,1,DATOS!$I$2:$I$20000,"Conjunto"),"")))</f>
        <v/>
      </c>
      <c r="K313" t="str">
        <f>IF(G313="","",IF(G313="[FÓRMULA MANUAL]","",IFERROR(SUMPRODUCT((DATOS!$A$2:$A$20000=G313)*(CONFIG_METADATA!$G$2:$G$20000=1)*(COUNTIF(CONFIG_ASIGNATURAS!$B$7:$B$27,DATOS!$I$2:$I$20000)&gt;0)*(DATOS!$K$2:$K$20000))/SUMPRODUCT((DATOS!$A$2:$A$20000=G313)*(CONFIG_METADATA!$G$2:$G$20000=1)*(COUNTIF(CONFIG_ASIGNATURAS!$B$7:$B$27,DATOS!$I$2:$I$20000)&gt;0)*1),"")))</f>
        <v/>
      </c>
      <c r="N313" t="str">
        <f>IF(M313="","",IF(M313="[FÓRMULA MANUAL]","",IFERROR(AVERAGEIFS(DATOS!$K$2:$K$20000,DATOS!$A$2:$A$20000,M313,CONFIG_METADATA!$G$2:$G$20000,1,DATOS!$I$2:$I$20000,"Armonía"),"")))</f>
        <v/>
      </c>
      <c r="O313" t="str">
        <f>IF(M313="","",IF(M313="[FÓRMULA MANUAL]","",IFERROR(AVERAGEIFS(DATOS!$K$2:$K$20000,DATOS!$A$2:$A$20000,M313,CONFIG_METADATA!$G$2:$G$20000,1,DATOS!$I$2:$I$20000,"Orquesta/Banda/Conjunto"),"")))</f>
        <v/>
      </c>
      <c r="P313" t="str">
        <f>IF(M313="","",IF(M313="[FÓRMULA MANUAL]","",IFERROR(AVERAGEIFS(DATOS!$K$2:$K$20000,DATOS!$A$2:$A$20000,M313,CONFIG_METADATA!$G$2:$G$20000,1,DATOS!$I$2:$I$20000,"Música de Cámara"),"")))</f>
        <v/>
      </c>
      <c r="Q313" t="str">
        <f>IF(M313="","",IF(M313="[FÓRMULA MANUAL]","",IFERROR(SUMPRODUCT((DATOS!$A$2:$A$20000=M313)*(CONFIG_METADATA!$G$2:$G$20000=1)*(COUNTIF(CONFIG_ASIGNATURAS!$B$7:$B$27,DATOS!$I$2:$I$20000)&gt;0)*(DATOS!$K$2:$K$20000))/SUMPRODUCT((DATOS!$A$2:$A$20000=M313)*(CONFIG_METADATA!$G$2:$G$20000=1)*(COUNTIF(CONFIG_ASIGNATURAS!$B$7:$B$27,DATOS!$I$2:$I$20000)&gt;0)*1),"")))</f>
        <v/>
      </c>
      <c r="T313" t="str">
        <f>IF(S313="","",IF(S313="[FÓRMULA MANUAL]","",IFERROR(AVERAGEIFS(DATOS!$K$2:$K$20000,DATOS!$A$2:$A$20000,S313,CONFIG_METADATA!$G$2:$G$20000,1,DATOS!$I$2:$I$20000,"Armonía"),"")))</f>
        <v/>
      </c>
      <c r="U313" t="str">
        <f>IF(S313="","",IF(S313="[FÓRMULA MANUAL]","",IFERROR(AVERAGEIFS(DATOS!$K$2:$K$20000,DATOS!$A$2:$A$20000,S313,CONFIG_METADATA!$G$2:$G$20000,1,DATOS!$I$2:$I$20000,"Orquesta/Banda/Conjunto"),"")))</f>
        <v/>
      </c>
      <c r="V313" t="str">
        <f>IF(S313="","",IF(S313="[FÓRMULA MANUAL]","",IFERROR(AVERAGEIFS(DATOS!$K$2:$K$20000,DATOS!$A$2:$A$20000,S313,CONFIG_METADATA!$G$2:$G$20000,1,DATOS!$I$2:$I$20000,"Música de Cámara"),"")))</f>
        <v/>
      </c>
      <c r="W313" t="str">
        <f>IF(S313="","",IF(S313="[FÓRMULA MANUAL]","",IFERROR(SUMPRODUCT((DATOS!$A$2:$A$20000=S313)*(CONFIG_METADATA!$G$2:$G$20000=1)*(COUNTIF(CONFIG_ASIGNATURAS!$B$7:$B$27,DATOS!$I$2:$I$20000)&gt;0)*(DATOS!$K$2:$K$20000))/SUMPRODUCT((DATOS!$A$2:$A$20000=S313)*(CONFIG_METADATA!$G$2:$G$20000=1)*(COUNTIF(CONFIG_ASIGNATURAS!$B$7:$B$27,DATOS!$I$2:$I$20000)&gt;0)*1),"")))</f>
        <v/>
      </c>
      <c r="Z313" t="str">
        <f>IF(Y313="","",IF(Y313="[FÓRMULA MANUAL]","",IFERROR(AVERAGEIFS(DATOS!$K$2:$K$20000,DATOS!$A$2:$A$20000,Y313,CONFIG_METADATA!$G$2:$G$20000,1,DATOS!$I$2:$I$20000,"Análisis"),"")))</f>
        <v/>
      </c>
      <c r="AA313" t="str">
        <f>IF(Y313="","",IF(Y313="[FÓRMULA MANUAL]","",IFERROR(AVERAGEIFS(DATOS!$K$2:$K$20000,DATOS!$A$2:$A$20000,Y313,CONFIG_METADATA!$G$2:$G$20000,1,DATOS!$I$2:$I$20000,"Orquesta/Banda/Conjunto"),"")))</f>
        <v/>
      </c>
      <c r="AB313" t="str">
        <f>IF(Y313="","",IF(Y313="[FÓRMULA MANUAL]","",IFERROR(AVERAGEIFS(DATOS!$K$2:$K$20000,DATOS!$A$2:$A$20000,Y313,CONFIG_METADATA!$G$2:$G$20000,1,DATOS!$I$2:$I$20000,"Música de Cámara"),"")))</f>
        <v/>
      </c>
      <c r="AC313" t="str">
        <f>IF(Y313="","",IF(Y313="[FÓRMULA MANUAL]","",IFERROR(SUMPRODUCT((DATOS!$A$2:$A$20000=Y313)*(CONFIG_METADATA!$G$2:$G$20000=1)*(COUNTIF(CONFIG_ASIGNATURAS!$B$7:$B$27,DATOS!$I$2:$I$20000)&gt;0)*(DATOS!$K$2:$K$20000))/SUMPRODUCT((DATOS!$A$2:$A$20000=Y313)*(CONFIG_METADATA!$G$2:$G$20000=1)*(COUNTIF(CONFIG_ASIGNATURAS!$B$7:$B$27,DATOS!$I$2:$I$20000)&gt;0)*1),"")))</f>
        <v/>
      </c>
      <c r="AF313" t="str">
        <f>IF(AE313="","",IF(AE313="[FÓRMULA MANUAL]","",IFERROR(AVERAGEIFS(DATOS!$K$2:$K$20000,DATOS!$A$2:$A$20000,AE313,CONFIG_METADATA!$G$2:$G$20000,1,DATOS!$I$2:$I$20000,"Análisis"),"")))</f>
        <v/>
      </c>
      <c r="AG313" t="str">
        <f>IF(AE313="","",IF(AE313="[FÓRMULA MANUAL]","",IFERROR(AVERAGEIFS(DATOS!$K$2:$K$20000,DATOS!$A$2:$A$20000,AE313,CONFIG_METADATA!$G$2:$G$20000,1,DATOS!$I$2:$I$20000,"Orquesta/Banda/Conjunto"),"")))</f>
        <v/>
      </c>
      <c r="AH313" t="str">
        <f>IF(AE313="","",IF(AE313="[FÓRMULA MANUAL]","",IFERROR(AVERAGEIFS(DATOS!$K$2:$K$20000,DATOS!$A$2:$A$20000,AE313,CONFIG_METADATA!$G$2:$G$20000,1,DATOS!$I$2:$I$20000,"Música de Cámara"),"")))</f>
        <v/>
      </c>
      <c r="AI313" t="str">
        <f>IF(AE313="","",IF(AE313="[FÓRMULA MANUAL]","",IFERROR(SUMPRODUCT((DATOS!$A$2:$A$20000=AE313)*(CONFIG_METADATA!$G$2:$G$20000=1)*(COUNTIF(CONFIG_ASIGNATURAS!$B$7:$B$27,DATOS!$I$2:$I$20000)&gt;0)*(DATOS!$K$2:$K$20000))/SUMPRODUCT((DATOS!$A$2:$A$20000=AE313)*(CONFIG_METADATA!$G$2:$G$20000=1)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MANUAL]","",IFERROR(AVERAGEIFS(DATOS!$K$2:$K$20000,DATOS!$A$2:$A$20000,A314,CONFIG_METADATA!$G$2:$G$20000,1,DATOS!$I$2:$I$20000,"Lenguaje Musical"),"")))</f>
        <v/>
      </c>
      <c r="C314" t="str">
        <f>IF(A314="","",IF(A314="[FÓRMULA MANUAL]","",IFERROR(AVERAGEIFS(DATOS!$K$2:$K$20000,DATOS!$A$2:$A$20000,A314,CONFIG_METADATA!$G$2:$G$20000,1,DATOS!$I$2:$I$20000,"Orquesta/Banda/Conjunto"),"")))</f>
        <v/>
      </c>
      <c r="D314" t="str">
        <f>IF(A314="","",IF(A314="[FÓRMULA MANUAL]","",IFERROR(AVERAGEIFS(DATOS!$K$2:$K$20000,DATOS!$A$2:$A$20000,A314,CONFIG_METADATA!$G$2:$G$20000,1,DATOS!$I$2:$I$20000,"Conjunto"),"")))</f>
        <v/>
      </c>
      <c r="E314" t="str">
        <f>IF(A314="","",IF(A314="[FÓRMULA MANUAL]","",IFERROR(SUMPRODUCT((DATOS!$A$2:$A$20000=A314)*(CONFIG_METADATA!$G$2:$G$20000=1)*(COUNTIF(CONFIG_ASIGNATURAS!$B$7:$B$27,DATOS!$I$2:$I$20000)&gt;0)*(DATOS!$K$2:$K$20000))/SUMPRODUCT((DATOS!$A$2:$A$20000=A314)*(CONFIG_METADATA!$G$2:$G$20000=1)*(COUNTIF(CONFIG_ASIGNATURAS!$B$7:$B$27,DATOS!$I$2:$I$20000)&gt;0)*1),"")))</f>
        <v/>
      </c>
      <c r="H314" t="str">
        <f>IF(G314="","",IF(G314="[FÓRMULA MANUAL]","",IFERROR(AVERAGEIFS(DATOS!$K$2:$K$20000,DATOS!$A$2:$A$20000,G314,CONFIG_METADATA!$G$2:$G$20000,1,DATOS!$I$2:$I$20000,"Lenguaje Musical"),"")))</f>
        <v/>
      </c>
      <c r="I314" t="str">
        <f>IF(G314="","",IF(G314="[FÓRMULA MANUAL]","",IFERROR(AVERAGEIFS(DATOS!$K$2:$K$20000,DATOS!$A$2:$A$20000,G314,CONFIG_METADATA!$G$2:$G$20000,1,DATOS!$I$2:$I$20000,"Orquesta/Banda/Conjunto"),"")))</f>
        <v/>
      </c>
      <c r="J314" t="str">
        <f>IF(G314="","",IF(G314="[FÓRMULA MANUAL]","",IFERROR(AVERAGEIFS(DATOS!$K$2:$K$20000,DATOS!$A$2:$A$20000,G314,CONFIG_METADATA!$G$2:$G$20000,1,DATOS!$I$2:$I$20000,"Conjunto"),"")))</f>
        <v/>
      </c>
      <c r="K314" t="str">
        <f>IF(G314="","",IF(G314="[FÓRMULA MANUAL]","",IFERROR(SUMPRODUCT((DATOS!$A$2:$A$20000=G314)*(CONFIG_METADATA!$G$2:$G$20000=1)*(COUNTIF(CONFIG_ASIGNATURAS!$B$7:$B$27,DATOS!$I$2:$I$20000)&gt;0)*(DATOS!$K$2:$K$20000))/SUMPRODUCT((DATOS!$A$2:$A$20000=G314)*(CONFIG_METADATA!$G$2:$G$20000=1)*(COUNTIF(CONFIG_ASIGNATURAS!$B$7:$B$27,DATOS!$I$2:$I$20000)&gt;0)*1),"")))</f>
        <v/>
      </c>
      <c r="N314" t="str">
        <f>IF(M314="","",IF(M314="[FÓRMULA MANUAL]","",IFERROR(AVERAGEIFS(DATOS!$K$2:$K$20000,DATOS!$A$2:$A$20000,M314,CONFIG_METADATA!$G$2:$G$20000,1,DATOS!$I$2:$I$20000,"Armonía"),"")))</f>
        <v/>
      </c>
      <c r="O314" t="str">
        <f>IF(M314="","",IF(M314="[FÓRMULA MANUAL]","",IFERROR(AVERAGEIFS(DATOS!$K$2:$K$20000,DATOS!$A$2:$A$20000,M314,CONFIG_METADATA!$G$2:$G$20000,1,DATOS!$I$2:$I$20000,"Orquesta/Banda/Conjunto"),"")))</f>
        <v/>
      </c>
      <c r="P314" t="str">
        <f>IF(M314="","",IF(M314="[FÓRMULA MANUAL]","",IFERROR(AVERAGEIFS(DATOS!$K$2:$K$20000,DATOS!$A$2:$A$20000,M314,CONFIG_METADATA!$G$2:$G$20000,1,DATOS!$I$2:$I$20000,"Música de Cámara"),"")))</f>
        <v/>
      </c>
      <c r="Q314" t="str">
        <f>IF(M314="","",IF(M314="[FÓRMULA MANUAL]","",IFERROR(SUMPRODUCT((DATOS!$A$2:$A$20000=M314)*(CONFIG_METADATA!$G$2:$G$20000=1)*(COUNTIF(CONFIG_ASIGNATURAS!$B$7:$B$27,DATOS!$I$2:$I$20000)&gt;0)*(DATOS!$K$2:$K$20000))/SUMPRODUCT((DATOS!$A$2:$A$20000=M314)*(CONFIG_METADATA!$G$2:$G$20000=1)*(COUNTIF(CONFIG_ASIGNATURAS!$B$7:$B$27,DATOS!$I$2:$I$20000)&gt;0)*1),"")))</f>
        <v/>
      </c>
      <c r="T314" t="str">
        <f>IF(S314="","",IF(S314="[FÓRMULA MANUAL]","",IFERROR(AVERAGEIFS(DATOS!$K$2:$K$20000,DATOS!$A$2:$A$20000,S314,CONFIG_METADATA!$G$2:$G$20000,1,DATOS!$I$2:$I$20000,"Armonía"),"")))</f>
        <v/>
      </c>
      <c r="U314" t="str">
        <f>IF(S314="","",IF(S314="[FÓRMULA MANUAL]","",IFERROR(AVERAGEIFS(DATOS!$K$2:$K$20000,DATOS!$A$2:$A$20000,S314,CONFIG_METADATA!$G$2:$G$20000,1,DATOS!$I$2:$I$20000,"Orquesta/Banda/Conjunto"),"")))</f>
        <v/>
      </c>
      <c r="V314" t="str">
        <f>IF(S314="","",IF(S314="[FÓRMULA MANUAL]","",IFERROR(AVERAGEIFS(DATOS!$K$2:$K$20000,DATOS!$A$2:$A$20000,S314,CONFIG_METADATA!$G$2:$G$20000,1,DATOS!$I$2:$I$20000,"Música de Cámara"),"")))</f>
        <v/>
      </c>
      <c r="W314" t="str">
        <f>IF(S314="","",IF(S314="[FÓRMULA MANUAL]","",IFERROR(SUMPRODUCT((DATOS!$A$2:$A$20000=S314)*(CONFIG_METADATA!$G$2:$G$20000=1)*(COUNTIF(CONFIG_ASIGNATURAS!$B$7:$B$27,DATOS!$I$2:$I$20000)&gt;0)*(DATOS!$K$2:$K$20000))/SUMPRODUCT((DATOS!$A$2:$A$20000=S314)*(CONFIG_METADATA!$G$2:$G$20000=1)*(COUNTIF(CONFIG_ASIGNATURAS!$B$7:$B$27,DATOS!$I$2:$I$20000)&gt;0)*1),"")))</f>
        <v/>
      </c>
      <c r="Z314" t="str">
        <f>IF(Y314="","",IF(Y314="[FÓRMULA MANUAL]","",IFERROR(AVERAGEIFS(DATOS!$K$2:$K$20000,DATOS!$A$2:$A$20000,Y314,CONFIG_METADATA!$G$2:$G$20000,1,DATOS!$I$2:$I$20000,"Análisis"),"")))</f>
        <v/>
      </c>
      <c r="AA314" t="str">
        <f>IF(Y314="","",IF(Y314="[FÓRMULA MANUAL]","",IFERROR(AVERAGEIFS(DATOS!$K$2:$K$20000,DATOS!$A$2:$A$20000,Y314,CONFIG_METADATA!$G$2:$G$20000,1,DATOS!$I$2:$I$20000,"Orquesta/Banda/Conjunto"),"")))</f>
        <v/>
      </c>
      <c r="AB314" t="str">
        <f>IF(Y314="","",IF(Y314="[FÓRMULA MANUAL]","",IFERROR(AVERAGEIFS(DATOS!$K$2:$K$20000,DATOS!$A$2:$A$20000,Y314,CONFIG_METADATA!$G$2:$G$20000,1,DATOS!$I$2:$I$20000,"Música de Cámara"),"")))</f>
        <v/>
      </c>
      <c r="AC314" t="str">
        <f>IF(Y314="","",IF(Y314="[FÓRMULA MANUAL]","",IFERROR(SUMPRODUCT((DATOS!$A$2:$A$20000=Y314)*(CONFIG_METADATA!$G$2:$G$20000=1)*(COUNTIF(CONFIG_ASIGNATURAS!$B$7:$B$27,DATOS!$I$2:$I$20000)&gt;0)*(DATOS!$K$2:$K$20000))/SUMPRODUCT((DATOS!$A$2:$A$20000=Y314)*(CONFIG_METADATA!$G$2:$G$20000=1)*(COUNTIF(CONFIG_ASIGNATURAS!$B$7:$B$27,DATOS!$I$2:$I$20000)&gt;0)*1),"")))</f>
        <v/>
      </c>
      <c r="AF314" t="str">
        <f>IF(AE314="","",IF(AE314="[FÓRMULA MANUAL]","",IFERROR(AVERAGEIFS(DATOS!$K$2:$K$20000,DATOS!$A$2:$A$20000,AE314,CONFIG_METADATA!$G$2:$G$20000,1,DATOS!$I$2:$I$20000,"Análisis"),"")))</f>
        <v/>
      </c>
      <c r="AG314" t="str">
        <f>IF(AE314="","",IF(AE314="[FÓRMULA MANUAL]","",IFERROR(AVERAGEIFS(DATOS!$K$2:$K$20000,DATOS!$A$2:$A$20000,AE314,CONFIG_METADATA!$G$2:$G$20000,1,DATOS!$I$2:$I$20000,"Orquesta/Banda/Conjunto"),"")))</f>
        <v/>
      </c>
      <c r="AH314" t="str">
        <f>IF(AE314="","",IF(AE314="[FÓRMULA MANUAL]","",IFERROR(AVERAGEIFS(DATOS!$K$2:$K$20000,DATOS!$A$2:$A$20000,AE314,CONFIG_METADATA!$G$2:$G$20000,1,DATOS!$I$2:$I$20000,"Música de Cámara"),"")))</f>
        <v/>
      </c>
      <c r="AI314" t="str">
        <f>IF(AE314="","",IF(AE314="[FÓRMULA MANUAL]","",IFERROR(SUMPRODUCT((DATOS!$A$2:$A$20000=AE314)*(CONFIG_METADATA!$G$2:$G$20000=1)*(COUNTIF(CONFIG_ASIGNATURAS!$B$7:$B$27,DATOS!$I$2:$I$20000)&gt;0)*(DATOS!$K$2:$K$20000))/SUMPRODUCT((DATOS!$A$2:$A$20000=AE314)*(CONFIG_METADATA!$G$2:$G$20000=1)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MANUAL]","",IFERROR(AVERAGEIFS(DATOS!$K$2:$K$20000,DATOS!$A$2:$A$20000,A315,CONFIG_METADATA!$G$2:$G$20000,1,DATOS!$I$2:$I$20000,"Lenguaje Musical"),"")))</f>
        <v/>
      </c>
      <c r="C315" t="str">
        <f>IF(A315="","",IF(A315="[FÓRMULA MANUAL]","",IFERROR(AVERAGEIFS(DATOS!$K$2:$K$20000,DATOS!$A$2:$A$20000,A315,CONFIG_METADATA!$G$2:$G$20000,1,DATOS!$I$2:$I$20000,"Orquesta/Banda/Conjunto"),"")))</f>
        <v/>
      </c>
      <c r="D315" t="str">
        <f>IF(A315="","",IF(A315="[FÓRMULA MANUAL]","",IFERROR(AVERAGEIFS(DATOS!$K$2:$K$20000,DATOS!$A$2:$A$20000,A315,CONFIG_METADATA!$G$2:$G$20000,1,DATOS!$I$2:$I$20000,"Conjunto"),"")))</f>
        <v/>
      </c>
      <c r="E315" t="str">
        <f>IF(A315="","",IF(A315="[FÓRMULA MANUAL]","",IFERROR(SUMPRODUCT((DATOS!$A$2:$A$20000=A315)*(CONFIG_METADATA!$G$2:$G$20000=1)*(COUNTIF(CONFIG_ASIGNATURAS!$B$7:$B$27,DATOS!$I$2:$I$20000)&gt;0)*(DATOS!$K$2:$K$20000))/SUMPRODUCT((DATOS!$A$2:$A$20000=A315)*(CONFIG_METADATA!$G$2:$G$20000=1)*(COUNTIF(CONFIG_ASIGNATURAS!$B$7:$B$27,DATOS!$I$2:$I$20000)&gt;0)*1),"")))</f>
        <v/>
      </c>
      <c r="H315" t="str">
        <f>IF(G315="","",IF(G315="[FÓRMULA MANUAL]","",IFERROR(AVERAGEIFS(DATOS!$K$2:$K$20000,DATOS!$A$2:$A$20000,G315,CONFIG_METADATA!$G$2:$G$20000,1,DATOS!$I$2:$I$20000,"Lenguaje Musical"),"")))</f>
        <v/>
      </c>
      <c r="I315" t="str">
        <f>IF(G315="","",IF(G315="[FÓRMULA MANUAL]","",IFERROR(AVERAGEIFS(DATOS!$K$2:$K$20000,DATOS!$A$2:$A$20000,G315,CONFIG_METADATA!$G$2:$G$20000,1,DATOS!$I$2:$I$20000,"Orquesta/Banda/Conjunto"),"")))</f>
        <v/>
      </c>
      <c r="J315" t="str">
        <f>IF(G315="","",IF(G315="[FÓRMULA MANUAL]","",IFERROR(AVERAGEIFS(DATOS!$K$2:$K$20000,DATOS!$A$2:$A$20000,G315,CONFIG_METADATA!$G$2:$G$20000,1,DATOS!$I$2:$I$20000,"Conjunto"),"")))</f>
        <v/>
      </c>
      <c r="K315" t="str">
        <f>IF(G315="","",IF(G315="[FÓRMULA MANUAL]","",IFERROR(SUMPRODUCT((DATOS!$A$2:$A$20000=G315)*(CONFIG_METADATA!$G$2:$G$20000=1)*(COUNTIF(CONFIG_ASIGNATURAS!$B$7:$B$27,DATOS!$I$2:$I$20000)&gt;0)*(DATOS!$K$2:$K$20000))/SUMPRODUCT((DATOS!$A$2:$A$20000=G315)*(CONFIG_METADATA!$G$2:$G$20000=1)*(COUNTIF(CONFIG_ASIGNATURAS!$B$7:$B$27,DATOS!$I$2:$I$20000)&gt;0)*1),"")))</f>
        <v/>
      </c>
      <c r="N315" t="str">
        <f>IF(M315="","",IF(M315="[FÓRMULA MANUAL]","",IFERROR(AVERAGEIFS(DATOS!$K$2:$K$20000,DATOS!$A$2:$A$20000,M315,CONFIG_METADATA!$G$2:$G$20000,1,DATOS!$I$2:$I$20000,"Armonía"),"")))</f>
        <v/>
      </c>
      <c r="O315" t="str">
        <f>IF(M315="","",IF(M315="[FÓRMULA MANUAL]","",IFERROR(AVERAGEIFS(DATOS!$K$2:$K$20000,DATOS!$A$2:$A$20000,M315,CONFIG_METADATA!$G$2:$G$20000,1,DATOS!$I$2:$I$20000,"Orquesta/Banda/Conjunto"),"")))</f>
        <v/>
      </c>
      <c r="P315" t="str">
        <f>IF(M315="","",IF(M315="[FÓRMULA MANUAL]","",IFERROR(AVERAGEIFS(DATOS!$K$2:$K$20000,DATOS!$A$2:$A$20000,M315,CONFIG_METADATA!$G$2:$G$20000,1,DATOS!$I$2:$I$20000,"Música de Cámara"),"")))</f>
        <v/>
      </c>
      <c r="Q315" t="str">
        <f>IF(M315="","",IF(M315="[FÓRMULA MANUAL]","",IFERROR(SUMPRODUCT((DATOS!$A$2:$A$20000=M315)*(CONFIG_METADATA!$G$2:$G$20000=1)*(COUNTIF(CONFIG_ASIGNATURAS!$B$7:$B$27,DATOS!$I$2:$I$20000)&gt;0)*(DATOS!$K$2:$K$20000))/SUMPRODUCT((DATOS!$A$2:$A$20000=M315)*(CONFIG_METADATA!$G$2:$G$20000=1)*(COUNTIF(CONFIG_ASIGNATURAS!$B$7:$B$27,DATOS!$I$2:$I$20000)&gt;0)*1),"")))</f>
        <v/>
      </c>
      <c r="T315" t="str">
        <f>IF(S315="","",IF(S315="[FÓRMULA MANUAL]","",IFERROR(AVERAGEIFS(DATOS!$K$2:$K$20000,DATOS!$A$2:$A$20000,S315,CONFIG_METADATA!$G$2:$G$20000,1,DATOS!$I$2:$I$20000,"Armonía"),"")))</f>
        <v/>
      </c>
      <c r="U315" t="str">
        <f>IF(S315="","",IF(S315="[FÓRMULA MANUAL]","",IFERROR(AVERAGEIFS(DATOS!$K$2:$K$20000,DATOS!$A$2:$A$20000,S315,CONFIG_METADATA!$G$2:$G$20000,1,DATOS!$I$2:$I$20000,"Orquesta/Banda/Conjunto"),"")))</f>
        <v/>
      </c>
      <c r="V315" t="str">
        <f>IF(S315="","",IF(S315="[FÓRMULA MANUAL]","",IFERROR(AVERAGEIFS(DATOS!$K$2:$K$20000,DATOS!$A$2:$A$20000,S315,CONFIG_METADATA!$G$2:$G$20000,1,DATOS!$I$2:$I$20000,"Música de Cámara"),"")))</f>
        <v/>
      </c>
      <c r="W315" t="str">
        <f>IF(S315="","",IF(S315="[FÓRMULA MANUAL]","",IFERROR(SUMPRODUCT((DATOS!$A$2:$A$20000=S315)*(CONFIG_METADATA!$G$2:$G$20000=1)*(COUNTIF(CONFIG_ASIGNATURAS!$B$7:$B$27,DATOS!$I$2:$I$20000)&gt;0)*(DATOS!$K$2:$K$20000))/SUMPRODUCT((DATOS!$A$2:$A$20000=S315)*(CONFIG_METADATA!$G$2:$G$20000=1)*(COUNTIF(CONFIG_ASIGNATURAS!$B$7:$B$27,DATOS!$I$2:$I$20000)&gt;0)*1),"")))</f>
        <v/>
      </c>
      <c r="Z315" t="str">
        <f>IF(Y315="","",IF(Y315="[FÓRMULA MANUAL]","",IFERROR(AVERAGEIFS(DATOS!$K$2:$K$20000,DATOS!$A$2:$A$20000,Y315,CONFIG_METADATA!$G$2:$G$20000,1,DATOS!$I$2:$I$20000,"Análisis"),"")))</f>
        <v/>
      </c>
      <c r="AA315" t="str">
        <f>IF(Y315="","",IF(Y315="[FÓRMULA MANUAL]","",IFERROR(AVERAGEIFS(DATOS!$K$2:$K$20000,DATOS!$A$2:$A$20000,Y315,CONFIG_METADATA!$G$2:$G$20000,1,DATOS!$I$2:$I$20000,"Orquesta/Banda/Conjunto"),"")))</f>
        <v/>
      </c>
      <c r="AB315" t="str">
        <f>IF(Y315="","",IF(Y315="[FÓRMULA MANUAL]","",IFERROR(AVERAGEIFS(DATOS!$K$2:$K$20000,DATOS!$A$2:$A$20000,Y315,CONFIG_METADATA!$G$2:$G$20000,1,DATOS!$I$2:$I$20000,"Música de Cámara"),"")))</f>
        <v/>
      </c>
      <c r="AC315" t="str">
        <f>IF(Y315="","",IF(Y315="[FÓRMULA MANUAL]","",IFERROR(SUMPRODUCT((DATOS!$A$2:$A$20000=Y315)*(CONFIG_METADATA!$G$2:$G$20000=1)*(COUNTIF(CONFIG_ASIGNATURAS!$B$7:$B$27,DATOS!$I$2:$I$20000)&gt;0)*(DATOS!$K$2:$K$20000))/SUMPRODUCT((DATOS!$A$2:$A$20000=Y315)*(CONFIG_METADATA!$G$2:$G$20000=1)*(COUNTIF(CONFIG_ASIGNATURAS!$B$7:$B$27,DATOS!$I$2:$I$20000)&gt;0)*1),"")))</f>
        <v/>
      </c>
      <c r="AF315" t="str">
        <f>IF(AE315="","",IF(AE315="[FÓRMULA MANUAL]","",IFERROR(AVERAGEIFS(DATOS!$K$2:$K$20000,DATOS!$A$2:$A$20000,AE315,CONFIG_METADATA!$G$2:$G$20000,1,DATOS!$I$2:$I$20000,"Análisis"),"")))</f>
        <v/>
      </c>
      <c r="AG315" t="str">
        <f>IF(AE315="","",IF(AE315="[FÓRMULA MANUAL]","",IFERROR(AVERAGEIFS(DATOS!$K$2:$K$20000,DATOS!$A$2:$A$20000,AE315,CONFIG_METADATA!$G$2:$G$20000,1,DATOS!$I$2:$I$20000,"Orquesta/Banda/Conjunto"),"")))</f>
        <v/>
      </c>
      <c r="AH315" t="str">
        <f>IF(AE315="","",IF(AE315="[FÓRMULA MANUAL]","",IFERROR(AVERAGEIFS(DATOS!$K$2:$K$20000,DATOS!$A$2:$A$20000,AE315,CONFIG_METADATA!$G$2:$G$20000,1,DATOS!$I$2:$I$20000,"Música de Cámara"),"")))</f>
        <v/>
      </c>
      <c r="AI315" t="str">
        <f>IF(AE315="","",IF(AE315="[FÓRMULA MANUAL]","",IFERROR(SUMPRODUCT((DATOS!$A$2:$A$20000=AE315)*(CONFIG_METADATA!$G$2:$G$20000=1)*(COUNTIF(CONFIG_ASIGNATURAS!$B$7:$B$27,DATOS!$I$2:$I$20000)&gt;0)*(DATOS!$K$2:$K$20000))/SUMPRODUCT((DATOS!$A$2:$A$20000=AE315)*(CONFIG_METADATA!$G$2:$G$20000=1)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MANUAL]","",IFERROR(AVERAGEIFS(DATOS!$K$2:$K$20000,DATOS!$A$2:$A$20000,A316,CONFIG_METADATA!$G$2:$G$20000,1,DATOS!$I$2:$I$20000,"Lenguaje Musical"),"")))</f>
        <v/>
      </c>
      <c r="C316" t="str">
        <f>IF(A316="","",IF(A316="[FÓRMULA MANUAL]","",IFERROR(AVERAGEIFS(DATOS!$K$2:$K$20000,DATOS!$A$2:$A$20000,A316,CONFIG_METADATA!$G$2:$G$20000,1,DATOS!$I$2:$I$20000,"Orquesta/Banda/Conjunto"),"")))</f>
        <v/>
      </c>
      <c r="D316" t="str">
        <f>IF(A316="","",IF(A316="[FÓRMULA MANUAL]","",IFERROR(AVERAGEIFS(DATOS!$K$2:$K$20000,DATOS!$A$2:$A$20000,A316,CONFIG_METADATA!$G$2:$G$20000,1,DATOS!$I$2:$I$20000,"Conjunto"),"")))</f>
        <v/>
      </c>
      <c r="E316" t="str">
        <f>IF(A316="","",IF(A316="[FÓRMULA MANUAL]","",IFERROR(SUMPRODUCT((DATOS!$A$2:$A$20000=A316)*(CONFIG_METADATA!$G$2:$G$20000=1)*(COUNTIF(CONFIG_ASIGNATURAS!$B$7:$B$27,DATOS!$I$2:$I$20000)&gt;0)*(DATOS!$K$2:$K$20000))/SUMPRODUCT((DATOS!$A$2:$A$20000=A316)*(CONFIG_METADATA!$G$2:$G$20000=1)*(COUNTIF(CONFIG_ASIGNATURAS!$B$7:$B$27,DATOS!$I$2:$I$20000)&gt;0)*1),"")))</f>
        <v/>
      </c>
      <c r="H316" t="str">
        <f>IF(G316="","",IF(G316="[FÓRMULA MANUAL]","",IFERROR(AVERAGEIFS(DATOS!$K$2:$K$20000,DATOS!$A$2:$A$20000,G316,CONFIG_METADATA!$G$2:$G$20000,1,DATOS!$I$2:$I$20000,"Lenguaje Musical"),"")))</f>
        <v/>
      </c>
      <c r="I316" t="str">
        <f>IF(G316="","",IF(G316="[FÓRMULA MANUAL]","",IFERROR(AVERAGEIFS(DATOS!$K$2:$K$20000,DATOS!$A$2:$A$20000,G316,CONFIG_METADATA!$G$2:$G$20000,1,DATOS!$I$2:$I$20000,"Orquesta/Banda/Conjunto"),"")))</f>
        <v/>
      </c>
      <c r="J316" t="str">
        <f>IF(G316="","",IF(G316="[FÓRMULA MANUAL]","",IFERROR(AVERAGEIFS(DATOS!$K$2:$K$20000,DATOS!$A$2:$A$20000,G316,CONFIG_METADATA!$G$2:$G$20000,1,DATOS!$I$2:$I$20000,"Conjunto"),"")))</f>
        <v/>
      </c>
      <c r="K316" t="str">
        <f>IF(G316="","",IF(G316="[FÓRMULA MANUAL]","",IFERROR(SUMPRODUCT((DATOS!$A$2:$A$20000=G316)*(CONFIG_METADATA!$G$2:$G$20000=1)*(COUNTIF(CONFIG_ASIGNATURAS!$B$7:$B$27,DATOS!$I$2:$I$20000)&gt;0)*(DATOS!$K$2:$K$20000))/SUMPRODUCT((DATOS!$A$2:$A$20000=G316)*(CONFIG_METADATA!$G$2:$G$20000=1)*(COUNTIF(CONFIG_ASIGNATURAS!$B$7:$B$27,DATOS!$I$2:$I$20000)&gt;0)*1),"")))</f>
        <v/>
      </c>
      <c r="N316" t="str">
        <f>IF(M316="","",IF(M316="[FÓRMULA MANUAL]","",IFERROR(AVERAGEIFS(DATOS!$K$2:$K$20000,DATOS!$A$2:$A$20000,M316,CONFIG_METADATA!$G$2:$G$20000,1,DATOS!$I$2:$I$20000,"Armonía"),"")))</f>
        <v/>
      </c>
      <c r="O316" t="str">
        <f>IF(M316="","",IF(M316="[FÓRMULA MANUAL]","",IFERROR(AVERAGEIFS(DATOS!$K$2:$K$20000,DATOS!$A$2:$A$20000,M316,CONFIG_METADATA!$G$2:$G$20000,1,DATOS!$I$2:$I$20000,"Orquesta/Banda/Conjunto"),"")))</f>
        <v/>
      </c>
      <c r="P316" t="str">
        <f>IF(M316="","",IF(M316="[FÓRMULA MANUAL]","",IFERROR(AVERAGEIFS(DATOS!$K$2:$K$20000,DATOS!$A$2:$A$20000,M316,CONFIG_METADATA!$G$2:$G$20000,1,DATOS!$I$2:$I$20000,"Música de Cámara"),"")))</f>
        <v/>
      </c>
      <c r="Q316" t="str">
        <f>IF(M316="","",IF(M316="[FÓRMULA MANUAL]","",IFERROR(SUMPRODUCT((DATOS!$A$2:$A$20000=M316)*(CONFIG_METADATA!$G$2:$G$20000=1)*(COUNTIF(CONFIG_ASIGNATURAS!$B$7:$B$27,DATOS!$I$2:$I$20000)&gt;0)*(DATOS!$K$2:$K$20000))/SUMPRODUCT((DATOS!$A$2:$A$20000=M316)*(CONFIG_METADATA!$G$2:$G$20000=1)*(COUNTIF(CONFIG_ASIGNATURAS!$B$7:$B$27,DATOS!$I$2:$I$20000)&gt;0)*1),"")))</f>
        <v/>
      </c>
      <c r="T316" t="str">
        <f>IF(S316="","",IF(S316="[FÓRMULA MANUAL]","",IFERROR(AVERAGEIFS(DATOS!$K$2:$K$20000,DATOS!$A$2:$A$20000,S316,CONFIG_METADATA!$G$2:$G$20000,1,DATOS!$I$2:$I$20000,"Armonía"),"")))</f>
        <v/>
      </c>
      <c r="U316" t="str">
        <f>IF(S316="","",IF(S316="[FÓRMULA MANUAL]","",IFERROR(AVERAGEIFS(DATOS!$K$2:$K$20000,DATOS!$A$2:$A$20000,S316,CONFIG_METADATA!$G$2:$G$20000,1,DATOS!$I$2:$I$20000,"Orquesta/Banda/Conjunto"),"")))</f>
        <v/>
      </c>
      <c r="V316" t="str">
        <f>IF(S316="","",IF(S316="[FÓRMULA MANUAL]","",IFERROR(AVERAGEIFS(DATOS!$K$2:$K$20000,DATOS!$A$2:$A$20000,S316,CONFIG_METADATA!$G$2:$G$20000,1,DATOS!$I$2:$I$20000,"Música de Cámara"),"")))</f>
        <v/>
      </c>
      <c r="W316" t="str">
        <f>IF(S316="","",IF(S316="[FÓRMULA MANUAL]","",IFERROR(SUMPRODUCT((DATOS!$A$2:$A$20000=S316)*(CONFIG_METADATA!$G$2:$G$20000=1)*(COUNTIF(CONFIG_ASIGNATURAS!$B$7:$B$27,DATOS!$I$2:$I$20000)&gt;0)*(DATOS!$K$2:$K$20000))/SUMPRODUCT((DATOS!$A$2:$A$20000=S316)*(CONFIG_METADATA!$G$2:$G$20000=1)*(COUNTIF(CONFIG_ASIGNATURAS!$B$7:$B$27,DATOS!$I$2:$I$20000)&gt;0)*1),"")))</f>
        <v/>
      </c>
      <c r="Z316" t="str">
        <f>IF(Y316="","",IF(Y316="[FÓRMULA MANUAL]","",IFERROR(AVERAGEIFS(DATOS!$K$2:$K$20000,DATOS!$A$2:$A$20000,Y316,CONFIG_METADATA!$G$2:$G$20000,1,DATOS!$I$2:$I$20000,"Análisis"),"")))</f>
        <v/>
      </c>
      <c r="AA316" t="str">
        <f>IF(Y316="","",IF(Y316="[FÓRMULA MANUAL]","",IFERROR(AVERAGEIFS(DATOS!$K$2:$K$20000,DATOS!$A$2:$A$20000,Y316,CONFIG_METADATA!$G$2:$G$20000,1,DATOS!$I$2:$I$20000,"Orquesta/Banda/Conjunto"),"")))</f>
        <v/>
      </c>
      <c r="AB316" t="str">
        <f>IF(Y316="","",IF(Y316="[FÓRMULA MANUAL]","",IFERROR(AVERAGEIFS(DATOS!$K$2:$K$20000,DATOS!$A$2:$A$20000,Y316,CONFIG_METADATA!$G$2:$G$20000,1,DATOS!$I$2:$I$20000,"Música de Cámara"),"")))</f>
        <v/>
      </c>
      <c r="AC316" t="str">
        <f>IF(Y316="","",IF(Y316="[FÓRMULA MANUAL]","",IFERROR(SUMPRODUCT((DATOS!$A$2:$A$20000=Y316)*(CONFIG_METADATA!$G$2:$G$20000=1)*(COUNTIF(CONFIG_ASIGNATURAS!$B$7:$B$27,DATOS!$I$2:$I$20000)&gt;0)*(DATOS!$K$2:$K$20000))/SUMPRODUCT((DATOS!$A$2:$A$20000=Y316)*(CONFIG_METADATA!$G$2:$G$20000=1)*(COUNTIF(CONFIG_ASIGNATURAS!$B$7:$B$27,DATOS!$I$2:$I$20000)&gt;0)*1),"")))</f>
        <v/>
      </c>
      <c r="AF316" t="str">
        <f>IF(AE316="","",IF(AE316="[FÓRMULA MANUAL]","",IFERROR(AVERAGEIFS(DATOS!$K$2:$K$20000,DATOS!$A$2:$A$20000,AE316,CONFIG_METADATA!$G$2:$G$20000,1,DATOS!$I$2:$I$20000,"Análisis"),"")))</f>
        <v/>
      </c>
      <c r="AG316" t="str">
        <f>IF(AE316="","",IF(AE316="[FÓRMULA MANUAL]","",IFERROR(AVERAGEIFS(DATOS!$K$2:$K$20000,DATOS!$A$2:$A$20000,AE316,CONFIG_METADATA!$G$2:$G$20000,1,DATOS!$I$2:$I$20000,"Orquesta/Banda/Conjunto"),"")))</f>
        <v/>
      </c>
      <c r="AH316" t="str">
        <f>IF(AE316="","",IF(AE316="[FÓRMULA MANUAL]","",IFERROR(AVERAGEIFS(DATOS!$K$2:$K$20000,DATOS!$A$2:$A$20000,AE316,CONFIG_METADATA!$G$2:$G$20000,1,DATOS!$I$2:$I$20000,"Música de Cámara"),"")))</f>
        <v/>
      </c>
      <c r="AI316" t="str">
        <f>IF(AE316="","",IF(AE316="[FÓRMULA MANUAL]","",IFERROR(SUMPRODUCT((DATOS!$A$2:$A$20000=AE316)*(CONFIG_METADATA!$G$2:$G$20000=1)*(COUNTIF(CONFIG_ASIGNATURAS!$B$7:$B$27,DATOS!$I$2:$I$20000)&gt;0)*(DATOS!$K$2:$K$20000))/SUMPRODUCT((DATOS!$A$2:$A$20000=AE316)*(CONFIG_METADATA!$G$2:$G$20000=1)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MANUAL]","",IFERROR(AVERAGEIFS(DATOS!$K$2:$K$20000,DATOS!$A$2:$A$20000,A317,CONFIG_METADATA!$G$2:$G$20000,1,DATOS!$I$2:$I$20000,"Lenguaje Musical"),"")))</f>
        <v/>
      </c>
      <c r="C317" t="str">
        <f>IF(A317="","",IF(A317="[FÓRMULA MANUAL]","",IFERROR(AVERAGEIFS(DATOS!$K$2:$K$20000,DATOS!$A$2:$A$20000,A317,CONFIG_METADATA!$G$2:$G$20000,1,DATOS!$I$2:$I$20000,"Orquesta/Banda/Conjunto"),"")))</f>
        <v/>
      </c>
      <c r="D317" t="str">
        <f>IF(A317="","",IF(A317="[FÓRMULA MANUAL]","",IFERROR(AVERAGEIFS(DATOS!$K$2:$K$20000,DATOS!$A$2:$A$20000,A317,CONFIG_METADATA!$G$2:$G$20000,1,DATOS!$I$2:$I$20000,"Conjunto"),"")))</f>
        <v/>
      </c>
      <c r="E317" t="str">
        <f>IF(A317="","",IF(A317="[FÓRMULA MANUAL]","",IFERROR(SUMPRODUCT((DATOS!$A$2:$A$20000=A317)*(CONFIG_METADATA!$G$2:$G$20000=1)*(COUNTIF(CONFIG_ASIGNATURAS!$B$7:$B$27,DATOS!$I$2:$I$20000)&gt;0)*(DATOS!$K$2:$K$20000))/SUMPRODUCT((DATOS!$A$2:$A$20000=A317)*(CONFIG_METADATA!$G$2:$G$20000=1)*(COUNTIF(CONFIG_ASIGNATURAS!$B$7:$B$27,DATOS!$I$2:$I$20000)&gt;0)*1),"")))</f>
        <v/>
      </c>
      <c r="H317" t="str">
        <f>IF(G317="","",IF(G317="[FÓRMULA MANUAL]","",IFERROR(AVERAGEIFS(DATOS!$K$2:$K$20000,DATOS!$A$2:$A$20000,G317,CONFIG_METADATA!$G$2:$G$20000,1,DATOS!$I$2:$I$20000,"Lenguaje Musical"),"")))</f>
        <v/>
      </c>
      <c r="I317" t="str">
        <f>IF(G317="","",IF(G317="[FÓRMULA MANUAL]","",IFERROR(AVERAGEIFS(DATOS!$K$2:$K$20000,DATOS!$A$2:$A$20000,G317,CONFIG_METADATA!$G$2:$G$20000,1,DATOS!$I$2:$I$20000,"Orquesta/Banda/Conjunto"),"")))</f>
        <v/>
      </c>
      <c r="J317" t="str">
        <f>IF(G317="","",IF(G317="[FÓRMULA MANUAL]","",IFERROR(AVERAGEIFS(DATOS!$K$2:$K$20000,DATOS!$A$2:$A$20000,G317,CONFIG_METADATA!$G$2:$G$20000,1,DATOS!$I$2:$I$20000,"Conjunto"),"")))</f>
        <v/>
      </c>
      <c r="K317" t="str">
        <f>IF(G317="","",IF(G317="[FÓRMULA MANUAL]","",IFERROR(SUMPRODUCT((DATOS!$A$2:$A$20000=G317)*(CONFIG_METADATA!$G$2:$G$20000=1)*(COUNTIF(CONFIG_ASIGNATURAS!$B$7:$B$27,DATOS!$I$2:$I$20000)&gt;0)*(DATOS!$K$2:$K$20000))/SUMPRODUCT((DATOS!$A$2:$A$20000=G317)*(CONFIG_METADATA!$G$2:$G$20000=1)*(COUNTIF(CONFIG_ASIGNATURAS!$B$7:$B$27,DATOS!$I$2:$I$20000)&gt;0)*1),"")))</f>
        <v/>
      </c>
      <c r="N317" t="str">
        <f>IF(M317="","",IF(M317="[FÓRMULA MANUAL]","",IFERROR(AVERAGEIFS(DATOS!$K$2:$K$20000,DATOS!$A$2:$A$20000,M317,CONFIG_METADATA!$G$2:$G$20000,1,DATOS!$I$2:$I$20000,"Armonía"),"")))</f>
        <v/>
      </c>
      <c r="O317" t="str">
        <f>IF(M317="","",IF(M317="[FÓRMULA MANUAL]","",IFERROR(AVERAGEIFS(DATOS!$K$2:$K$20000,DATOS!$A$2:$A$20000,M317,CONFIG_METADATA!$G$2:$G$20000,1,DATOS!$I$2:$I$20000,"Orquesta/Banda/Conjunto"),"")))</f>
        <v/>
      </c>
      <c r="P317" t="str">
        <f>IF(M317="","",IF(M317="[FÓRMULA MANUAL]","",IFERROR(AVERAGEIFS(DATOS!$K$2:$K$20000,DATOS!$A$2:$A$20000,M317,CONFIG_METADATA!$G$2:$G$20000,1,DATOS!$I$2:$I$20000,"Música de Cámara"),"")))</f>
        <v/>
      </c>
      <c r="Q317" t="str">
        <f>IF(M317="","",IF(M317="[FÓRMULA MANUAL]","",IFERROR(SUMPRODUCT((DATOS!$A$2:$A$20000=M317)*(CONFIG_METADATA!$G$2:$G$20000=1)*(COUNTIF(CONFIG_ASIGNATURAS!$B$7:$B$27,DATOS!$I$2:$I$20000)&gt;0)*(DATOS!$K$2:$K$20000))/SUMPRODUCT((DATOS!$A$2:$A$20000=M317)*(CONFIG_METADATA!$G$2:$G$20000=1)*(COUNTIF(CONFIG_ASIGNATURAS!$B$7:$B$27,DATOS!$I$2:$I$20000)&gt;0)*1),"")))</f>
        <v/>
      </c>
      <c r="T317" t="str">
        <f>IF(S317="","",IF(S317="[FÓRMULA MANUAL]","",IFERROR(AVERAGEIFS(DATOS!$K$2:$K$20000,DATOS!$A$2:$A$20000,S317,CONFIG_METADATA!$G$2:$G$20000,1,DATOS!$I$2:$I$20000,"Armonía"),"")))</f>
        <v/>
      </c>
      <c r="U317" t="str">
        <f>IF(S317="","",IF(S317="[FÓRMULA MANUAL]","",IFERROR(AVERAGEIFS(DATOS!$K$2:$K$20000,DATOS!$A$2:$A$20000,S317,CONFIG_METADATA!$G$2:$G$20000,1,DATOS!$I$2:$I$20000,"Orquesta/Banda/Conjunto"),"")))</f>
        <v/>
      </c>
      <c r="V317" t="str">
        <f>IF(S317="","",IF(S317="[FÓRMULA MANUAL]","",IFERROR(AVERAGEIFS(DATOS!$K$2:$K$20000,DATOS!$A$2:$A$20000,S317,CONFIG_METADATA!$G$2:$G$20000,1,DATOS!$I$2:$I$20000,"Música de Cámara"),"")))</f>
        <v/>
      </c>
      <c r="W317" t="str">
        <f>IF(S317="","",IF(S317="[FÓRMULA MANUAL]","",IFERROR(SUMPRODUCT((DATOS!$A$2:$A$20000=S317)*(CONFIG_METADATA!$G$2:$G$20000=1)*(COUNTIF(CONFIG_ASIGNATURAS!$B$7:$B$27,DATOS!$I$2:$I$20000)&gt;0)*(DATOS!$K$2:$K$20000))/SUMPRODUCT((DATOS!$A$2:$A$20000=S317)*(CONFIG_METADATA!$G$2:$G$20000=1)*(COUNTIF(CONFIG_ASIGNATURAS!$B$7:$B$27,DATOS!$I$2:$I$20000)&gt;0)*1),"")))</f>
        <v/>
      </c>
      <c r="Z317" t="str">
        <f>IF(Y317="","",IF(Y317="[FÓRMULA MANUAL]","",IFERROR(AVERAGEIFS(DATOS!$K$2:$K$20000,DATOS!$A$2:$A$20000,Y317,CONFIG_METADATA!$G$2:$G$20000,1,DATOS!$I$2:$I$20000,"Análisis"),"")))</f>
        <v/>
      </c>
      <c r="AA317" t="str">
        <f>IF(Y317="","",IF(Y317="[FÓRMULA MANUAL]","",IFERROR(AVERAGEIFS(DATOS!$K$2:$K$20000,DATOS!$A$2:$A$20000,Y317,CONFIG_METADATA!$G$2:$G$20000,1,DATOS!$I$2:$I$20000,"Orquesta/Banda/Conjunto"),"")))</f>
        <v/>
      </c>
      <c r="AB317" t="str">
        <f>IF(Y317="","",IF(Y317="[FÓRMULA MANUAL]","",IFERROR(AVERAGEIFS(DATOS!$K$2:$K$20000,DATOS!$A$2:$A$20000,Y317,CONFIG_METADATA!$G$2:$G$20000,1,DATOS!$I$2:$I$20000,"Música de Cámara"),"")))</f>
        <v/>
      </c>
      <c r="AC317" t="str">
        <f>IF(Y317="","",IF(Y317="[FÓRMULA MANUAL]","",IFERROR(SUMPRODUCT((DATOS!$A$2:$A$20000=Y317)*(CONFIG_METADATA!$G$2:$G$20000=1)*(COUNTIF(CONFIG_ASIGNATURAS!$B$7:$B$27,DATOS!$I$2:$I$20000)&gt;0)*(DATOS!$K$2:$K$20000))/SUMPRODUCT((DATOS!$A$2:$A$20000=Y317)*(CONFIG_METADATA!$G$2:$G$20000=1)*(COUNTIF(CONFIG_ASIGNATURAS!$B$7:$B$27,DATOS!$I$2:$I$20000)&gt;0)*1),"")))</f>
        <v/>
      </c>
      <c r="AF317" t="str">
        <f>IF(AE317="","",IF(AE317="[FÓRMULA MANUAL]","",IFERROR(AVERAGEIFS(DATOS!$K$2:$K$20000,DATOS!$A$2:$A$20000,AE317,CONFIG_METADATA!$G$2:$G$20000,1,DATOS!$I$2:$I$20000,"Análisis"),"")))</f>
        <v/>
      </c>
      <c r="AG317" t="str">
        <f>IF(AE317="","",IF(AE317="[FÓRMULA MANUAL]","",IFERROR(AVERAGEIFS(DATOS!$K$2:$K$20000,DATOS!$A$2:$A$20000,AE317,CONFIG_METADATA!$G$2:$G$20000,1,DATOS!$I$2:$I$20000,"Orquesta/Banda/Conjunto"),"")))</f>
        <v/>
      </c>
      <c r="AH317" t="str">
        <f>IF(AE317="","",IF(AE317="[FÓRMULA MANUAL]","",IFERROR(AVERAGEIFS(DATOS!$K$2:$K$20000,DATOS!$A$2:$A$20000,AE317,CONFIG_METADATA!$G$2:$G$20000,1,DATOS!$I$2:$I$20000,"Música de Cámara"),"")))</f>
        <v/>
      </c>
      <c r="AI317" t="str">
        <f>IF(AE317="","",IF(AE317="[FÓRMULA MANUAL]","",IFERROR(SUMPRODUCT((DATOS!$A$2:$A$20000=AE317)*(CONFIG_METADATA!$G$2:$G$20000=1)*(COUNTIF(CONFIG_ASIGNATURAS!$B$7:$B$27,DATOS!$I$2:$I$20000)&gt;0)*(DATOS!$K$2:$K$20000))/SUMPRODUCT((DATOS!$A$2:$A$20000=AE317)*(CONFIG_METADATA!$G$2:$G$20000=1)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MANUAL]","",IFERROR(AVERAGEIFS(DATOS!$K$2:$K$20000,DATOS!$A$2:$A$20000,A318,CONFIG_METADATA!$G$2:$G$20000,1,DATOS!$I$2:$I$20000,"Lenguaje Musical"),"")))</f>
        <v/>
      </c>
      <c r="C318" t="str">
        <f>IF(A318="","",IF(A318="[FÓRMULA MANUAL]","",IFERROR(AVERAGEIFS(DATOS!$K$2:$K$20000,DATOS!$A$2:$A$20000,A318,CONFIG_METADATA!$G$2:$G$20000,1,DATOS!$I$2:$I$20000,"Orquesta/Banda/Conjunto"),"")))</f>
        <v/>
      </c>
      <c r="D318" t="str">
        <f>IF(A318="","",IF(A318="[FÓRMULA MANUAL]","",IFERROR(AVERAGEIFS(DATOS!$K$2:$K$20000,DATOS!$A$2:$A$20000,A318,CONFIG_METADATA!$G$2:$G$20000,1,DATOS!$I$2:$I$20000,"Conjunto"),"")))</f>
        <v/>
      </c>
      <c r="E318" t="str">
        <f>IF(A318="","",IF(A318="[FÓRMULA MANUAL]","",IFERROR(SUMPRODUCT((DATOS!$A$2:$A$20000=A318)*(CONFIG_METADATA!$G$2:$G$20000=1)*(COUNTIF(CONFIG_ASIGNATURAS!$B$7:$B$27,DATOS!$I$2:$I$20000)&gt;0)*(DATOS!$K$2:$K$20000))/SUMPRODUCT((DATOS!$A$2:$A$20000=A318)*(CONFIG_METADATA!$G$2:$G$20000=1)*(COUNTIF(CONFIG_ASIGNATURAS!$B$7:$B$27,DATOS!$I$2:$I$20000)&gt;0)*1),"")))</f>
        <v/>
      </c>
      <c r="H318" t="str">
        <f>IF(G318="","",IF(G318="[FÓRMULA MANUAL]","",IFERROR(AVERAGEIFS(DATOS!$K$2:$K$20000,DATOS!$A$2:$A$20000,G318,CONFIG_METADATA!$G$2:$G$20000,1,DATOS!$I$2:$I$20000,"Lenguaje Musical"),"")))</f>
        <v/>
      </c>
      <c r="I318" t="str">
        <f>IF(G318="","",IF(G318="[FÓRMULA MANUAL]","",IFERROR(AVERAGEIFS(DATOS!$K$2:$K$20000,DATOS!$A$2:$A$20000,G318,CONFIG_METADATA!$G$2:$G$20000,1,DATOS!$I$2:$I$20000,"Orquesta/Banda/Conjunto"),"")))</f>
        <v/>
      </c>
      <c r="J318" t="str">
        <f>IF(G318="","",IF(G318="[FÓRMULA MANUAL]","",IFERROR(AVERAGEIFS(DATOS!$K$2:$K$20000,DATOS!$A$2:$A$20000,G318,CONFIG_METADATA!$G$2:$G$20000,1,DATOS!$I$2:$I$20000,"Conjunto"),"")))</f>
        <v/>
      </c>
      <c r="K318" t="str">
        <f>IF(G318="","",IF(G318="[FÓRMULA MANUAL]","",IFERROR(SUMPRODUCT((DATOS!$A$2:$A$20000=G318)*(CONFIG_METADATA!$G$2:$G$20000=1)*(COUNTIF(CONFIG_ASIGNATURAS!$B$7:$B$27,DATOS!$I$2:$I$20000)&gt;0)*(DATOS!$K$2:$K$20000))/SUMPRODUCT((DATOS!$A$2:$A$20000=G318)*(CONFIG_METADATA!$G$2:$G$20000=1)*(COUNTIF(CONFIG_ASIGNATURAS!$B$7:$B$27,DATOS!$I$2:$I$20000)&gt;0)*1),"")))</f>
        <v/>
      </c>
      <c r="N318" t="str">
        <f>IF(M318="","",IF(M318="[FÓRMULA MANUAL]","",IFERROR(AVERAGEIFS(DATOS!$K$2:$K$20000,DATOS!$A$2:$A$20000,M318,CONFIG_METADATA!$G$2:$G$20000,1,DATOS!$I$2:$I$20000,"Armonía"),"")))</f>
        <v/>
      </c>
      <c r="O318" t="str">
        <f>IF(M318="","",IF(M318="[FÓRMULA MANUAL]","",IFERROR(AVERAGEIFS(DATOS!$K$2:$K$20000,DATOS!$A$2:$A$20000,M318,CONFIG_METADATA!$G$2:$G$20000,1,DATOS!$I$2:$I$20000,"Orquesta/Banda/Conjunto"),"")))</f>
        <v/>
      </c>
      <c r="P318" t="str">
        <f>IF(M318="","",IF(M318="[FÓRMULA MANUAL]","",IFERROR(AVERAGEIFS(DATOS!$K$2:$K$20000,DATOS!$A$2:$A$20000,M318,CONFIG_METADATA!$G$2:$G$20000,1,DATOS!$I$2:$I$20000,"Música de Cámara"),"")))</f>
        <v/>
      </c>
      <c r="Q318" t="str">
        <f>IF(M318="","",IF(M318="[FÓRMULA MANUAL]","",IFERROR(SUMPRODUCT((DATOS!$A$2:$A$20000=M318)*(CONFIG_METADATA!$G$2:$G$20000=1)*(COUNTIF(CONFIG_ASIGNATURAS!$B$7:$B$27,DATOS!$I$2:$I$20000)&gt;0)*(DATOS!$K$2:$K$20000))/SUMPRODUCT((DATOS!$A$2:$A$20000=M318)*(CONFIG_METADATA!$G$2:$G$20000=1)*(COUNTIF(CONFIG_ASIGNATURAS!$B$7:$B$27,DATOS!$I$2:$I$20000)&gt;0)*1),"")))</f>
        <v/>
      </c>
      <c r="T318" t="str">
        <f>IF(S318="","",IF(S318="[FÓRMULA MANUAL]","",IFERROR(AVERAGEIFS(DATOS!$K$2:$K$20000,DATOS!$A$2:$A$20000,S318,CONFIG_METADATA!$G$2:$G$20000,1,DATOS!$I$2:$I$20000,"Armonía"),"")))</f>
        <v/>
      </c>
      <c r="U318" t="str">
        <f>IF(S318="","",IF(S318="[FÓRMULA MANUAL]","",IFERROR(AVERAGEIFS(DATOS!$K$2:$K$20000,DATOS!$A$2:$A$20000,S318,CONFIG_METADATA!$G$2:$G$20000,1,DATOS!$I$2:$I$20000,"Orquesta/Banda/Conjunto"),"")))</f>
        <v/>
      </c>
      <c r="V318" t="str">
        <f>IF(S318="","",IF(S318="[FÓRMULA MANUAL]","",IFERROR(AVERAGEIFS(DATOS!$K$2:$K$20000,DATOS!$A$2:$A$20000,S318,CONFIG_METADATA!$G$2:$G$20000,1,DATOS!$I$2:$I$20000,"Música de Cámara"),"")))</f>
        <v/>
      </c>
      <c r="W318" t="str">
        <f>IF(S318="","",IF(S318="[FÓRMULA MANUAL]","",IFERROR(SUMPRODUCT((DATOS!$A$2:$A$20000=S318)*(CONFIG_METADATA!$G$2:$G$20000=1)*(COUNTIF(CONFIG_ASIGNATURAS!$B$7:$B$27,DATOS!$I$2:$I$20000)&gt;0)*(DATOS!$K$2:$K$20000))/SUMPRODUCT((DATOS!$A$2:$A$20000=S318)*(CONFIG_METADATA!$G$2:$G$20000=1)*(COUNTIF(CONFIG_ASIGNATURAS!$B$7:$B$27,DATOS!$I$2:$I$20000)&gt;0)*1),"")))</f>
        <v/>
      </c>
      <c r="Z318" t="str">
        <f>IF(Y318="","",IF(Y318="[FÓRMULA MANUAL]","",IFERROR(AVERAGEIFS(DATOS!$K$2:$K$20000,DATOS!$A$2:$A$20000,Y318,CONFIG_METADATA!$G$2:$G$20000,1,DATOS!$I$2:$I$20000,"Análisis"),"")))</f>
        <v/>
      </c>
      <c r="AA318" t="str">
        <f>IF(Y318="","",IF(Y318="[FÓRMULA MANUAL]","",IFERROR(AVERAGEIFS(DATOS!$K$2:$K$20000,DATOS!$A$2:$A$20000,Y318,CONFIG_METADATA!$G$2:$G$20000,1,DATOS!$I$2:$I$20000,"Orquesta/Banda/Conjunto"),"")))</f>
        <v/>
      </c>
      <c r="AB318" t="str">
        <f>IF(Y318="","",IF(Y318="[FÓRMULA MANUAL]","",IFERROR(AVERAGEIFS(DATOS!$K$2:$K$20000,DATOS!$A$2:$A$20000,Y318,CONFIG_METADATA!$G$2:$G$20000,1,DATOS!$I$2:$I$20000,"Música de Cámara"),"")))</f>
        <v/>
      </c>
      <c r="AC318" t="str">
        <f>IF(Y318="","",IF(Y318="[FÓRMULA MANUAL]","",IFERROR(SUMPRODUCT((DATOS!$A$2:$A$20000=Y318)*(CONFIG_METADATA!$G$2:$G$20000=1)*(COUNTIF(CONFIG_ASIGNATURAS!$B$7:$B$27,DATOS!$I$2:$I$20000)&gt;0)*(DATOS!$K$2:$K$20000))/SUMPRODUCT((DATOS!$A$2:$A$20000=Y318)*(CONFIG_METADATA!$G$2:$G$20000=1)*(COUNTIF(CONFIG_ASIGNATURAS!$B$7:$B$27,DATOS!$I$2:$I$20000)&gt;0)*1),"")))</f>
        <v/>
      </c>
      <c r="AF318" t="str">
        <f>IF(AE318="","",IF(AE318="[FÓRMULA MANUAL]","",IFERROR(AVERAGEIFS(DATOS!$K$2:$K$20000,DATOS!$A$2:$A$20000,AE318,CONFIG_METADATA!$G$2:$G$20000,1,DATOS!$I$2:$I$20000,"Análisis"),"")))</f>
        <v/>
      </c>
      <c r="AG318" t="str">
        <f>IF(AE318="","",IF(AE318="[FÓRMULA MANUAL]","",IFERROR(AVERAGEIFS(DATOS!$K$2:$K$20000,DATOS!$A$2:$A$20000,AE318,CONFIG_METADATA!$G$2:$G$20000,1,DATOS!$I$2:$I$20000,"Orquesta/Banda/Conjunto"),"")))</f>
        <v/>
      </c>
      <c r="AH318" t="str">
        <f>IF(AE318="","",IF(AE318="[FÓRMULA MANUAL]","",IFERROR(AVERAGEIFS(DATOS!$K$2:$K$20000,DATOS!$A$2:$A$20000,AE318,CONFIG_METADATA!$G$2:$G$20000,1,DATOS!$I$2:$I$20000,"Música de Cámara"),"")))</f>
        <v/>
      </c>
      <c r="AI318" t="str">
        <f>IF(AE318="","",IF(AE318="[FÓRMULA MANUAL]","",IFERROR(SUMPRODUCT((DATOS!$A$2:$A$20000=AE318)*(CONFIG_METADATA!$G$2:$G$20000=1)*(COUNTIF(CONFIG_ASIGNATURAS!$B$7:$B$27,DATOS!$I$2:$I$20000)&gt;0)*(DATOS!$K$2:$K$20000))/SUMPRODUCT((DATOS!$A$2:$A$20000=AE318)*(CONFIG_METADATA!$G$2:$G$20000=1)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MANUAL]","",IFERROR(AVERAGEIFS(DATOS!$K$2:$K$20000,DATOS!$A$2:$A$20000,A319,CONFIG_METADATA!$G$2:$G$20000,1,DATOS!$I$2:$I$20000,"Lenguaje Musical"),"")))</f>
        <v/>
      </c>
      <c r="C319" t="str">
        <f>IF(A319="","",IF(A319="[FÓRMULA MANUAL]","",IFERROR(AVERAGEIFS(DATOS!$K$2:$K$20000,DATOS!$A$2:$A$20000,A319,CONFIG_METADATA!$G$2:$G$20000,1,DATOS!$I$2:$I$20000,"Orquesta/Banda/Conjunto"),"")))</f>
        <v/>
      </c>
      <c r="D319" t="str">
        <f>IF(A319="","",IF(A319="[FÓRMULA MANUAL]","",IFERROR(AVERAGEIFS(DATOS!$K$2:$K$20000,DATOS!$A$2:$A$20000,A319,CONFIG_METADATA!$G$2:$G$20000,1,DATOS!$I$2:$I$20000,"Conjunto"),"")))</f>
        <v/>
      </c>
      <c r="E319" t="str">
        <f>IF(A319="","",IF(A319="[FÓRMULA MANUAL]","",IFERROR(SUMPRODUCT((DATOS!$A$2:$A$20000=A319)*(CONFIG_METADATA!$G$2:$G$20000=1)*(COUNTIF(CONFIG_ASIGNATURAS!$B$7:$B$27,DATOS!$I$2:$I$20000)&gt;0)*(DATOS!$K$2:$K$20000))/SUMPRODUCT((DATOS!$A$2:$A$20000=A319)*(CONFIG_METADATA!$G$2:$G$20000=1)*(COUNTIF(CONFIG_ASIGNATURAS!$B$7:$B$27,DATOS!$I$2:$I$20000)&gt;0)*1),"")))</f>
        <v/>
      </c>
      <c r="H319" t="str">
        <f>IF(G319="","",IF(G319="[FÓRMULA MANUAL]","",IFERROR(AVERAGEIFS(DATOS!$K$2:$K$20000,DATOS!$A$2:$A$20000,G319,CONFIG_METADATA!$G$2:$G$20000,1,DATOS!$I$2:$I$20000,"Lenguaje Musical"),"")))</f>
        <v/>
      </c>
      <c r="I319" t="str">
        <f>IF(G319="","",IF(G319="[FÓRMULA MANUAL]","",IFERROR(AVERAGEIFS(DATOS!$K$2:$K$20000,DATOS!$A$2:$A$20000,G319,CONFIG_METADATA!$G$2:$G$20000,1,DATOS!$I$2:$I$20000,"Orquesta/Banda/Conjunto"),"")))</f>
        <v/>
      </c>
      <c r="J319" t="str">
        <f>IF(G319="","",IF(G319="[FÓRMULA MANUAL]","",IFERROR(AVERAGEIFS(DATOS!$K$2:$K$20000,DATOS!$A$2:$A$20000,G319,CONFIG_METADATA!$G$2:$G$20000,1,DATOS!$I$2:$I$20000,"Conjunto"),"")))</f>
        <v/>
      </c>
      <c r="K319" t="str">
        <f>IF(G319="","",IF(G319="[FÓRMULA MANUAL]","",IFERROR(SUMPRODUCT((DATOS!$A$2:$A$20000=G319)*(CONFIG_METADATA!$G$2:$G$20000=1)*(COUNTIF(CONFIG_ASIGNATURAS!$B$7:$B$27,DATOS!$I$2:$I$20000)&gt;0)*(DATOS!$K$2:$K$20000))/SUMPRODUCT((DATOS!$A$2:$A$20000=G319)*(CONFIG_METADATA!$G$2:$G$20000=1)*(COUNTIF(CONFIG_ASIGNATURAS!$B$7:$B$27,DATOS!$I$2:$I$20000)&gt;0)*1),"")))</f>
        <v/>
      </c>
      <c r="N319" t="str">
        <f>IF(M319="","",IF(M319="[FÓRMULA MANUAL]","",IFERROR(AVERAGEIFS(DATOS!$K$2:$K$20000,DATOS!$A$2:$A$20000,M319,CONFIG_METADATA!$G$2:$G$20000,1,DATOS!$I$2:$I$20000,"Armonía"),"")))</f>
        <v/>
      </c>
      <c r="O319" t="str">
        <f>IF(M319="","",IF(M319="[FÓRMULA MANUAL]","",IFERROR(AVERAGEIFS(DATOS!$K$2:$K$20000,DATOS!$A$2:$A$20000,M319,CONFIG_METADATA!$G$2:$G$20000,1,DATOS!$I$2:$I$20000,"Orquesta/Banda/Conjunto"),"")))</f>
        <v/>
      </c>
      <c r="P319" t="str">
        <f>IF(M319="","",IF(M319="[FÓRMULA MANUAL]","",IFERROR(AVERAGEIFS(DATOS!$K$2:$K$20000,DATOS!$A$2:$A$20000,M319,CONFIG_METADATA!$G$2:$G$20000,1,DATOS!$I$2:$I$20000,"Música de Cámara"),"")))</f>
        <v/>
      </c>
      <c r="Q319" t="str">
        <f>IF(M319="","",IF(M319="[FÓRMULA MANUAL]","",IFERROR(SUMPRODUCT((DATOS!$A$2:$A$20000=M319)*(CONFIG_METADATA!$G$2:$G$20000=1)*(COUNTIF(CONFIG_ASIGNATURAS!$B$7:$B$27,DATOS!$I$2:$I$20000)&gt;0)*(DATOS!$K$2:$K$20000))/SUMPRODUCT((DATOS!$A$2:$A$20000=M319)*(CONFIG_METADATA!$G$2:$G$20000=1)*(COUNTIF(CONFIG_ASIGNATURAS!$B$7:$B$27,DATOS!$I$2:$I$20000)&gt;0)*1),"")))</f>
        <v/>
      </c>
      <c r="T319" t="str">
        <f>IF(S319="","",IF(S319="[FÓRMULA MANUAL]","",IFERROR(AVERAGEIFS(DATOS!$K$2:$K$20000,DATOS!$A$2:$A$20000,S319,CONFIG_METADATA!$G$2:$G$20000,1,DATOS!$I$2:$I$20000,"Armonía"),"")))</f>
        <v/>
      </c>
      <c r="U319" t="str">
        <f>IF(S319="","",IF(S319="[FÓRMULA MANUAL]","",IFERROR(AVERAGEIFS(DATOS!$K$2:$K$20000,DATOS!$A$2:$A$20000,S319,CONFIG_METADATA!$G$2:$G$20000,1,DATOS!$I$2:$I$20000,"Orquesta/Banda/Conjunto"),"")))</f>
        <v/>
      </c>
      <c r="V319" t="str">
        <f>IF(S319="","",IF(S319="[FÓRMULA MANUAL]","",IFERROR(AVERAGEIFS(DATOS!$K$2:$K$20000,DATOS!$A$2:$A$20000,S319,CONFIG_METADATA!$G$2:$G$20000,1,DATOS!$I$2:$I$20000,"Música de Cámara"),"")))</f>
        <v/>
      </c>
      <c r="W319" t="str">
        <f>IF(S319="","",IF(S319="[FÓRMULA MANUAL]","",IFERROR(SUMPRODUCT((DATOS!$A$2:$A$20000=S319)*(CONFIG_METADATA!$G$2:$G$20000=1)*(COUNTIF(CONFIG_ASIGNATURAS!$B$7:$B$27,DATOS!$I$2:$I$20000)&gt;0)*(DATOS!$K$2:$K$20000))/SUMPRODUCT((DATOS!$A$2:$A$20000=S319)*(CONFIG_METADATA!$G$2:$G$20000=1)*(COUNTIF(CONFIG_ASIGNATURAS!$B$7:$B$27,DATOS!$I$2:$I$20000)&gt;0)*1),"")))</f>
        <v/>
      </c>
      <c r="Z319" t="str">
        <f>IF(Y319="","",IF(Y319="[FÓRMULA MANUAL]","",IFERROR(AVERAGEIFS(DATOS!$K$2:$K$20000,DATOS!$A$2:$A$20000,Y319,CONFIG_METADATA!$G$2:$G$20000,1,DATOS!$I$2:$I$20000,"Análisis"),"")))</f>
        <v/>
      </c>
      <c r="AA319" t="str">
        <f>IF(Y319="","",IF(Y319="[FÓRMULA MANUAL]","",IFERROR(AVERAGEIFS(DATOS!$K$2:$K$20000,DATOS!$A$2:$A$20000,Y319,CONFIG_METADATA!$G$2:$G$20000,1,DATOS!$I$2:$I$20000,"Orquesta/Banda/Conjunto"),"")))</f>
        <v/>
      </c>
      <c r="AB319" t="str">
        <f>IF(Y319="","",IF(Y319="[FÓRMULA MANUAL]","",IFERROR(AVERAGEIFS(DATOS!$K$2:$K$20000,DATOS!$A$2:$A$20000,Y319,CONFIG_METADATA!$G$2:$G$20000,1,DATOS!$I$2:$I$20000,"Música de Cámara"),"")))</f>
        <v/>
      </c>
      <c r="AC319" t="str">
        <f>IF(Y319="","",IF(Y319="[FÓRMULA MANUAL]","",IFERROR(SUMPRODUCT((DATOS!$A$2:$A$20000=Y319)*(CONFIG_METADATA!$G$2:$G$20000=1)*(COUNTIF(CONFIG_ASIGNATURAS!$B$7:$B$27,DATOS!$I$2:$I$20000)&gt;0)*(DATOS!$K$2:$K$20000))/SUMPRODUCT((DATOS!$A$2:$A$20000=Y319)*(CONFIG_METADATA!$G$2:$G$20000=1)*(COUNTIF(CONFIG_ASIGNATURAS!$B$7:$B$27,DATOS!$I$2:$I$20000)&gt;0)*1),"")))</f>
        <v/>
      </c>
      <c r="AF319" t="str">
        <f>IF(AE319="","",IF(AE319="[FÓRMULA MANUAL]","",IFERROR(AVERAGEIFS(DATOS!$K$2:$K$20000,DATOS!$A$2:$A$20000,AE319,CONFIG_METADATA!$G$2:$G$20000,1,DATOS!$I$2:$I$20000,"Análisis"),"")))</f>
        <v/>
      </c>
      <c r="AG319" t="str">
        <f>IF(AE319="","",IF(AE319="[FÓRMULA MANUAL]","",IFERROR(AVERAGEIFS(DATOS!$K$2:$K$20000,DATOS!$A$2:$A$20000,AE319,CONFIG_METADATA!$G$2:$G$20000,1,DATOS!$I$2:$I$20000,"Orquesta/Banda/Conjunto"),"")))</f>
        <v/>
      </c>
      <c r="AH319" t="str">
        <f>IF(AE319="","",IF(AE319="[FÓRMULA MANUAL]","",IFERROR(AVERAGEIFS(DATOS!$K$2:$K$20000,DATOS!$A$2:$A$20000,AE319,CONFIG_METADATA!$G$2:$G$20000,1,DATOS!$I$2:$I$20000,"Música de Cámara"),"")))</f>
        <v/>
      </c>
      <c r="AI319" t="str">
        <f>IF(AE319="","",IF(AE319="[FÓRMULA MANUAL]","",IFERROR(SUMPRODUCT((DATOS!$A$2:$A$20000=AE319)*(CONFIG_METADATA!$G$2:$G$20000=1)*(COUNTIF(CONFIG_ASIGNATURAS!$B$7:$B$27,DATOS!$I$2:$I$20000)&gt;0)*(DATOS!$K$2:$K$20000))/SUMPRODUCT((DATOS!$A$2:$A$20000=AE319)*(CONFIG_METADATA!$G$2:$G$20000=1)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MANUAL]","",IFERROR(AVERAGEIFS(DATOS!$K$2:$K$20000,DATOS!$A$2:$A$20000,A320,CONFIG_METADATA!$G$2:$G$20000,1,DATOS!$I$2:$I$20000,"Lenguaje Musical"),"")))</f>
        <v/>
      </c>
      <c r="C320" t="str">
        <f>IF(A320="","",IF(A320="[FÓRMULA MANUAL]","",IFERROR(AVERAGEIFS(DATOS!$K$2:$K$20000,DATOS!$A$2:$A$20000,A320,CONFIG_METADATA!$G$2:$G$20000,1,DATOS!$I$2:$I$20000,"Orquesta/Banda/Conjunto"),"")))</f>
        <v/>
      </c>
      <c r="D320" t="str">
        <f>IF(A320="","",IF(A320="[FÓRMULA MANUAL]","",IFERROR(AVERAGEIFS(DATOS!$K$2:$K$20000,DATOS!$A$2:$A$20000,A320,CONFIG_METADATA!$G$2:$G$20000,1,DATOS!$I$2:$I$20000,"Conjunto"),"")))</f>
        <v/>
      </c>
      <c r="E320" t="str">
        <f>IF(A320="","",IF(A320="[FÓRMULA MANUAL]","",IFERROR(SUMPRODUCT((DATOS!$A$2:$A$20000=A320)*(CONFIG_METADATA!$G$2:$G$20000=1)*(COUNTIF(CONFIG_ASIGNATURAS!$B$7:$B$27,DATOS!$I$2:$I$20000)&gt;0)*(DATOS!$K$2:$K$20000))/SUMPRODUCT((DATOS!$A$2:$A$20000=A320)*(CONFIG_METADATA!$G$2:$G$20000=1)*(COUNTIF(CONFIG_ASIGNATURAS!$B$7:$B$27,DATOS!$I$2:$I$20000)&gt;0)*1),"")))</f>
        <v/>
      </c>
      <c r="H320" t="str">
        <f>IF(G320="","",IF(G320="[FÓRMULA MANUAL]","",IFERROR(AVERAGEIFS(DATOS!$K$2:$K$20000,DATOS!$A$2:$A$20000,G320,CONFIG_METADATA!$G$2:$G$20000,1,DATOS!$I$2:$I$20000,"Lenguaje Musical"),"")))</f>
        <v/>
      </c>
      <c r="I320" t="str">
        <f>IF(G320="","",IF(G320="[FÓRMULA MANUAL]","",IFERROR(AVERAGEIFS(DATOS!$K$2:$K$20000,DATOS!$A$2:$A$20000,G320,CONFIG_METADATA!$G$2:$G$20000,1,DATOS!$I$2:$I$20000,"Orquesta/Banda/Conjunto"),"")))</f>
        <v/>
      </c>
      <c r="J320" t="str">
        <f>IF(G320="","",IF(G320="[FÓRMULA MANUAL]","",IFERROR(AVERAGEIFS(DATOS!$K$2:$K$20000,DATOS!$A$2:$A$20000,G320,CONFIG_METADATA!$G$2:$G$20000,1,DATOS!$I$2:$I$20000,"Conjunto"),"")))</f>
        <v/>
      </c>
      <c r="K320" t="str">
        <f>IF(G320="","",IF(G320="[FÓRMULA MANUAL]","",IFERROR(SUMPRODUCT((DATOS!$A$2:$A$20000=G320)*(CONFIG_METADATA!$G$2:$G$20000=1)*(COUNTIF(CONFIG_ASIGNATURAS!$B$7:$B$27,DATOS!$I$2:$I$20000)&gt;0)*(DATOS!$K$2:$K$20000))/SUMPRODUCT((DATOS!$A$2:$A$20000=G320)*(CONFIG_METADATA!$G$2:$G$20000=1)*(COUNTIF(CONFIG_ASIGNATURAS!$B$7:$B$27,DATOS!$I$2:$I$20000)&gt;0)*1),"")))</f>
        <v/>
      </c>
      <c r="N320" t="str">
        <f>IF(M320="","",IF(M320="[FÓRMULA MANUAL]","",IFERROR(AVERAGEIFS(DATOS!$K$2:$K$20000,DATOS!$A$2:$A$20000,M320,CONFIG_METADATA!$G$2:$G$20000,1,DATOS!$I$2:$I$20000,"Armonía"),"")))</f>
        <v/>
      </c>
      <c r="O320" t="str">
        <f>IF(M320="","",IF(M320="[FÓRMULA MANUAL]","",IFERROR(AVERAGEIFS(DATOS!$K$2:$K$20000,DATOS!$A$2:$A$20000,M320,CONFIG_METADATA!$G$2:$G$20000,1,DATOS!$I$2:$I$20000,"Orquesta/Banda/Conjunto"),"")))</f>
        <v/>
      </c>
      <c r="P320" t="str">
        <f>IF(M320="","",IF(M320="[FÓRMULA MANUAL]","",IFERROR(AVERAGEIFS(DATOS!$K$2:$K$20000,DATOS!$A$2:$A$20000,M320,CONFIG_METADATA!$G$2:$G$20000,1,DATOS!$I$2:$I$20000,"Música de Cámara"),"")))</f>
        <v/>
      </c>
      <c r="Q320" t="str">
        <f>IF(M320="","",IF(M320="[FÓRMULA MANUAL]","",IFERROR(SUMPRODUCT((DATOS!$A$2:$A$20000=M320)*(CONFIG_METADATA!$G$2:$G$20000=1)*(COUNTIF(CONFIG_ASIGNATURAS!$B$7:$B$27,DATOS!$I$2:$I$20000)&gt;0)*(DATOS!$K$2:$K$20000))/SUMPRODUCT((DATOS!$A$2:$A$20000=M320)*(CONFIG_METADATA!$G$2:$G$20000=1)*(COUNTIF(CONFIG_ASIGNATURAS!$B$7:$B$27,DATOS!$I$2:$I$20000)&gt;0)*1),"")))</f>
        <v/>
      </c>
      <c r="T320" t="str">
        <f>IF(S320="","",IF(S320="[FÓRMULA MANUAL]","",IFERROR(AVERAGEIFS(DATOS!$K$2:$K$20000,DATOS!$A$2:$A$20000,S320,CONFIG_METADATA!$G$2:$G$20000,1,DATOS!$I$2:$I$20000,"Armonía"),"")))</f>
        <v/>
      </c>
      <c r="U320" t="str">
        <f>IF(S320="","",IF(S320="[FÓRMULA MANUAL]","",IFERROR(AVERAGEIFS(DATOS!$K$2:$K$20000,DATOS!$A$2:$A$20000,S320,CONFIG_METADATA!$G$2:$G$20000,1,DATOS!$I$2:$I$20000,"Orquesta/Banda/Conjunto"),"")))</f>
        <v/>
      </c>
      <c r="V320" t="str">
        <f>IF(S320="","",IF(S320="[FÓRMULA MANUAL]","",IFERROR(AVERAGEIFS(DATOS!$K$2:$K$20000,DATOS!$A$2:$A$20000,S320,CONFIG_METADATA!$G$2:$G$20000,1,DATOS!$I$2:$I$20000,"Música de Cámara"),"")))</f>
        <v/>
      </c>
      <c r="W320" t="str">
        <f>IF(S320="","",IF(S320="[FÓRMULA MANUAL]","",IFERROR(SUMPRODUCT((DATOS!$A$2:$A$20000=S320)*(CONFIG_METADATA!$G$2:$G$20000=1)*(COUNTIF(CONFIG_ASIGNATURAS!$B$7:$B$27,DATOS!$I$2:$I$20000)&gt;0)*(DATOS!$K$2:$K$20000))/SUMPRODUCT((DATOS!$A$2:$A$20000=S320)*(CONFIG_METADATA!$G$2:$G$20000=1)*(COUNTIF(CONFIG_ASIGNATURAS!$B$7:$B$27,DATOS!$I$2:$I$20000)&gt;0)*1),"")))</f>
        <v/>
      </c>
      <c r="Z320" t="str">
        <f>IF(Y320="","",IF(Y320="[FÓRMULA MANUAL]","",IFERROR(AVERAGEIFS(DATOS!$K$2:$K$20000,DATOS!$A$2:$A$20000,Y320,CONFIG_METADATA!$G$2:$G$20000,1,DATOS!$I$2:$I$20000,"Análisis"),"")))</f>
        <v/>
      </c>
      <c r="AA320" t="str">
        <f>IF(Y320="","",IF(Y320="[FÓRMULA MANUAL]","",IFERROR(AVERAGEIFS(DATOS!$K$2:$K$20000,DATOS!$A$2:$A$20000,Y320,CONFIG_METADATA!$G$2:$G$20000,1,DATOS!$I$2:$I$20000,"Orquesta/Banda/Conjunto"),"")))</f>
        <v/>
      </c>
      <c r="AB320" t="str">
        <f>IF(Y320="","",IF(Y320="[FÓRMULA MANUAL]","",IFERROR(AVERAGEIFS(DATOS!$K$2:$K$20000,DATOS!$A$2:$A$20000,Y320,CONFIG_METADATA!$G$2:$G$20000,1,DATOS!$I$2:$I$20000,"Música de Cámara"),"")))</f>
        <v/>
      </c>
      <c r="AC320" t="str">
        <f>IF(Y320="","",IF(Y320="[FÓRMULA MANUAL]","",IFERROR(SUMPRODUCT((DATOS!$A$2:$A$20000=Y320)*(CONFIG_METADATA!$G$2:$G$20000=1)*(COUNTIF(CONFIG_ASIGNATURAS!$B$7:$B$27,DATOS!$I$2:$I$20000)&gt;0)*(DATOS!$K$2:$K$20000))/SUMPRODUCT((DATOS!$A$2:$A$20000=Y320)*(CONFIG_METADATA!$G$2:$G$20000=1)*(COUNTIF(CONFIG_ASIGNATURAS!$B$7:$B$27,DATOS!$I$2:$I$20000)&gt;0)*1),"")))</f>
        <v/>
      </c>
      <c r="AF320" t="str">
        <f>IF(AE320="","",IF(AE320="[FÓRMULA MANUAL]","",IFERROR(AVERAGEIFS(DATOS!$K$2:$K$20000,DATOS!$A$2:$A$20000,AE320,CONFIG_METADATA!$G$2:$G$20000,1,DATOS!$I$2:$I$20000,"Análisis"),"")))</f>
        <v/>
      </c>
      <c r="AG320" t="str">
        <f>IF(AE320="","",IF(AE320="[FÓRMULA MANUAL]","",IFERROR(AVERAGEIFS(DATOS!$K$2:$K$20000,DATOS!$A$2:$A$20000,AE320,CONFIG_METADATA!$G$2:$G$20000,1,DATOS!$I$2:$I$20000,"Orquesta/Banda/Conjunto"),"")))</f>
        <v/>
      </c>
      <c r="AH320" t="str">
        <f>IF(AE320="","",IF(AE320="[FÓRMULA MANUAL]","",IFERROR(AVERAGEIFS(DATOS!$K$2:$K$20000,DATOS!$A$2:$A$20000,AE320,CONFIG_METADATA!$G$2:$G$20000,1,DATOS!$I$2:$I$20000,"Música de Cámara"),"")))</f>
        <v/>
      </c>
      <c r="AI320" t="str">
        <f>IF(AE320="","",IF(AE320="[FÓRMULA MANUAL]","",IFERROR(SUMPRODUCT((DATOS!$A$2:$A$20000=AE320)*(CONFIG_METADATA!$G$2:$G$20000=1)*(COUNTIF(CONFIG_ASIGNATURAS!$B$7:$B$27,DATOS!$I$2:$I$20000)&gt;0)*(DATOS!$K$2:$K$20000))/SUMPRODUCT((DATOS!$A$2:$A$20000=AE320)*(CONFIG_METADATA!$G$2:$G$20000=1)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MANUAL]","",IFERROR(AVERAGEIFS(DATOS!$K$2:$K$20000,DATOS!$A$2:$A$20000,A321,CONFIG_METADATA!$G$2:$G$20000,1,DATOS!$I$2:$I$20000,"Lenguaje Musical"),"")))</f>
        <v/>
      </c>
      <c r="C321" t="str">
        <f>IF(A321="","",IF(A321="[FÓRMULA MANUAL]","",IFERROR(AVERAGEIFS(DATOS!$K$2:$K$20000,DATOS!$A$2:$A$20000,A321,CONFIG_METADATA!$G$2:$G$20000,1,DATOS!$I$2:$I$20000,"Orquesta/Banda/Conjunto"),"")))</f>
        <v/>
      </c>
      <c r="D321" t="str">
        <f>IF(A321="","",IF(A321="[FÓRMULA MANUAL]","",IFERROR(AVERAGEIFS(DATOS!$K$2:$K$20000,DATOS!$A$2:$A$20000,A321,CONFIG_METADATA!$G$2:$G$20000,1,DATOS!$I$2:$I$20000,"Conjunto"),"")))</f>
        <v/>
      </c>
      <c r="E321" t="str">
        <f>IF(A321="","",IF(A321="[FÓRMULA MANUAL]","",IFERROR(SUMPRODUCT((DATOS!$A$2:$A$20000=A321)*(CONFIG_METADATA!$G$2:$G$20000=1)*(COUNTIF(CONFIG_ASIGNATURAS!$B$7:$B$27,DATOS!$I$2:$I$20000)&gt;0)*(DATOS!$K$2:$K$20000))/SUMPRODUCT((DATOS!$A$2:$A$20000=A321)*(CONFIG_METADATA!$G$2:$G$20000=1)*(COUNTIF(CONFIG_ASIGNATURAS!$B$7:$B$27,DATOS!$I$2:$I$20000)&gt;0)*1),"")))</f>
        <v/>
      </c>
      <c r="H321" t="str">
        <f>IF(G321="","",IF(G321="[FÓRMULA MANUAL]","",IFERROR(AVERAGEIFS(DATOS!$K$2:$K$20000,DATOS!$A$2:$A$20000,G321,CONFIG_METADATA!$G$2:$G$20000,1,DATOS!$I$2:$I$20000,"Lenguaje Musical"),"")))</f>
        <v/>
      </c>
      <c r="I321" t="str">
        <f>IF(G321="","",IF(G321="[FÓRMULA MANUAL]","",IFERROR(AVERAGEIFS(DATOS!$K$2:$K$20000,DATOS!$A$2:$A$20000,G321,CONFIG_METADATA!$G$2:$G$20000,1,DATOS!$I$2:$I$20000,"Orquesta/Banda/Conjunto"),"")))</f>
        <v/>
      </c>
      <c r="J321" t="str">
        <f>IF(G321="","",IF(G321="[FÓRMULA MANUAL]","",IFERROR(AVERAGEIFS(DATOS!$K$2:$K$20000,DATOS!$A$2:$A$20000,G321,CONFIG_METADATA!$G$2:$G$20000,1,DATOS!$I$2:$I$20000,"Conjunto"),"")))</f>
        <v/>
      </c>
      <c r="K321" t="str">
        <f>IF(G321="","",IF(G321="[FÓRMULA MANUAL]","",IFERROR(SUMPRODUCT((DATOS!$A$2:$A$20000=G321)*(CONFIG_METADATA!$G$2:$G$20000=1)*(COUNTIF(CONFIG_ASIGNATURAS!$B$7:$B$27,DATOS!$I$2:$I$20000)&gt;0)*(DATOS!$K$2:$K$20000))/SUMPRODUCT((DATOS!$A$2:$A$20000=G321)*(CONFIG_METADATA!$G$2:$G$20000=1)*(COUNTIF(CONFIG_ASIGNATURAS!$B$7:$B$27,DATOS!$I$2:$I$20000)&gt;0)*1),"")))</f>
        <v/>
      </c>
      <c r="N321" t="str">
        <f>IF(M321="","",IF(M321="[FÓRMULA MANUAL]","",IFERROR(AVERAGEIFS(DATOS!$K$2:$K$20000,DATOS!$A$2:$A$20000,M321,CONFIG_METADATA!$G$2:$G$20000,1,DATOS!$I$2:$I$20000,"Armonía"),"")))</f>
        <v/>
      </c>
      <c r="O321" t="str">
        <f>IF(M321="","",IF(M321="[FÓRMULA MANUAL]","",IFERROR(AVERAGEIFS(DATOS!$K$2:$K$20000,DATOS!$A$2:$A$20000,M321,CONFIG_METADATA!$G$2:$G$20000,1,DATOS!$I$2:$I$20000,"Orquesta/Banda/Conjunto"),"")))</f>
        <v/>
      </c>
      <c r="P321" t="str">
        <f>IF(M321="","",IF(M321="[FÓRMULA MANUAL]","",IFERROR(AVERAGEIFS(DATOS!$K$2:$K$20000,DATOS!$A$2:$A$20000,M321,CONFIG_METADATA!$G$2:$G$20000,1,DATOS!$I$2:$I$20000,"Música de Cámara"),"")))</f>
        <v/>
      </c>
      <c r="Q321" t="str">
        <f>IF(M321="","",IF(M321="[FÓRMULA MANUAL]","",IFERROR(SUMPRODUCT((DATOS!$A$2:$A$20000=M321)*(CONFIG_METADATA!$G$2:$G$20000=1)*(COUNTIF(CONFIG_ASIGNATURAS!$B$7:$B$27,DATOS!$I$2:$I$20000)&gt;0)*(DATOS!$K$2:$K$20000))/SUMPRODUCT((DATOS!$A$2:$A$20000=M321)*(CONFIG_METADATA!$G$2:$G$20000=1)*(COUNTIF(CONFIG_ASIGNATURAS!$B$7:$B$27,DATOS!$I$2:$I$20000)&gt;0)*1),"")))</f>
        <v/>
      </c>
      <c r="T321" t="str">
        <f>IF(S321="","",IF(S321="[FÓRMULA MANUAL]","",IFERROR(AVERAGEIFS(DATOS!$K$2:$K$20000,DATOS!$A$2:$A$20000,S321,CONFIG_METADATA!$G$2:$G$20000,1,DATOS!$I$2:$I$20000,"Armonía"),"")))</f>
        <v/>
      </c>
      <c r="U321" t="str">
        <f>IF(S321="","",IF(S321="[FÓRMULA MANUAL]","",IFERROR(AVERAGEIFS(DATOS!$K$2:$K$20000,DATOS!$A$2:$A$20000,S321,CONFIG_METADATA!$G$2:$G$20000,1,DATOS!$I$2:$I$20000,"Orquesta/Banda/Conjunto"),"")))</f>
        <v/>
      </c>
      <c r="V321" t="str">
        <f>IF(S321="","",IF(S321="[FÓRMULA MANUAL]","",IFERROR(AVERAGEIFS(DATOS!$K$2:$K$20000,DATOS!$A$2:$A$20000,S321,CONFIG_METADATA!$G$2:$G$20000,1,DATOS!$I$2:$I$20000,"Música de Cámara"),"")))</f>
        <v/>
      </c>
      <c r="W321" t="str">
        <f>IF(S321="","",IF(S321="[FÓRMULA MANUAL]","",IFERROR(SUMPRODUCT((DATOS!$A$2:$A$20000=S321)*(CONFIG_METADATA!$G$2:$G$20000=1)*(COUNTIF(CONFIG_ASIGNATURAS!$B$7:$B$27,DATOS!$I$2:$I$20000)&gt;0)*(DATOS!$K$2:$K$20000))/SUMPRODUCT((DATOS!$A$2:$A$20000=S321)*(CONFIG_METADATA!$G$2:$G$20000=1)*(COUNTIF(CONFIG_ASIGNATURAS!$B$7:$B$27,DATOS!$I$2:$I$20000)&gt;0)*1),"")))</f>
        <v/>
      </c>
      <c r="Z321" t="str">
        <f>IF(Y321="","",IF(Y321="[FÓRMULA MANUAL]","",IFERROR(AVERAGEIFS(DATOS!$K$2:$K$20000,DATOS!$A$2:$A$20000,Y321,CONFIG_METADATA!$G$2:$G$20000,1,DATOS!$I$2:$I$20000,"Análisis"),"")))</f>
        <v/>
      </c>
      <c r="AA321" t="str">
        <f>IF(Y321="","",IF(Y321="[FÓRMULA MANUAL]","",IFERROR(AVERAGEIFS(DATOS!$K$2:$K$20000,DATOS!$A$2:$A$20000,Y321,CONFIG_METADATA!$G$2:$G$20000,1,DATOS!$I$2:$I$20000,"Orquesta/Banda/Conjunto"),"")))</f>
        <v/>
      </c>
      <c r="AB321" t="str">
        <f>IF(Y321="","",IF(Y321="[FÓRMULA MANUAL]","",IFERROR(AVERAGEIFS(DATOS!$K$2:$K$20000,DATOS!$A$2:$A$20000,Y321,CONFIG_METADATA!$G$2:$G$20000,1,DATOS!$I$2:$I$20000,"Música de Cámara"),"")))</f>
        <v/>
      </c>
      <c r="AC321" t="str">
        <f>IF(Y321="","",IF(Y321="[FÓRMULA MANUAL]","",IFERROR(SUMPRODUCT((DATOS!$A$2:$A$20000=Y321)*(CONFIG_METADATA!$G$2:$G$20000=1)*(COUNTIF(CONFIG_ASIGNATURAS!$B$7:$B$27,DATOS!$I$2:$I$20000)&gt;0)*(DATOS!$K$2:$K$20000))/SUMPRODUCT((DATOS!$A$2:$A$20000=Y321)*(CONFIG_METADATA!$G$2:$G$20000=1)*(COUNTIF(CONFIG_ASIGNATURAS!$B$7:$B$27,DATOS!$I$2:$I$20000)&gt;0)*1),"")))</f>
        <v/>
      </c>
      <c r="AF321" t="str">
        <f>IF(AE321="","",IF(AE321="[FÓRMULA MANUAL]","",IFERROR(AVERAGEIFS(DATOS!$K$2:$K$20000,DATOS!$A$2:$A$20000,AE321,CONFIG_METADATA!$G$2:$G$20000,1,DATOS!$I$2:$I$20000,"Análisis"),"")))</f>
        <v/>
      </c>
      <c r="AG321" t="str">
        <f>IF(AE321="","",IF(AE321="[FÓRMULA MANUAL]","",IFERROR(AVERAGEIFS(DATOS!$K$2:$K$20000,DATOS!$A$2:$A$20000,AE321,CONFIG_METADATA!$G$2:$G$20000,1,DATOS!$I$2:$I$20000,"Orquesta/Banda/Conjunto"),"")))</f>
        <v/>
      </c>
      <c r="AH321" t="str">
        <f>IF(AE321="","",IF(AE321="[FÓRMULA MANUAL]","",IFERROR(AVERAGEIFS(DATOS!$K$2:$K$20000,DATOS!$A$2:$A$20000,AE321,CONFIG_METADATA!$G$2:$G$20000,1,DATOS!$I$2:$I$20000,"Música de Cámara"),"")))</f>
        <v/>
      </c>
      <c r="AI321" t="str">
        <f>IF(AE321="","",IF(AE321="[FÓRMULA MANUAL]","",IFERROR(SUMPRODUCT((DATOS!$A$2:$A$20000=AE321)*(CONFIG_METADATA!$G$2:$G$20000=1)*(COUNTIF(CONFIG_ASIGNATURAS!$B$7:$B$27,DATOS!$I$2:$I$20000)&gt;0)*(DATOS!$K$2:$K$20000))/SUMPRODUCT((DATOS!$A$2:$A$20000=AE321)*(CONFIG_METADATA!$G$2:$G$20000=1)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MANUAL]","",IFERROR(AVERAGEIFS(DATOS!$K$2:$K$20000,DATOS!$A$2:$A$20000,A322,CONFIG_METADATA!$G$2:$G$20000,1,DATOS!$I$2:$I$20000,"Lenguaje Musical"),"")))</f>
        <v/>
      </c>
      <c r="C322" t="str">
        <f>IF(A322="","",IF(A322="[FÓRMULA MANUAL]","",IFERROR(AVERAGEIFS(DATOS!$K$2:$K$20000,DATOS!$A$2:$A$20000,A322,CONFIG_METADATA!$G$2:$G$20000,1,DATOS!$I$2:$I$20000,"Orquesta/Banda/Conjunto"),"")))</f>
        <v/>
      </c>
      <c r="D322" t="str">
        <f>IF(A322="","",IF(A322="[FÓRMULA MANUAL]","",IFERROR(AVERAGEIFS(DATOS!$K$2:$K$20000,DATOS!$A$2:$A$20000,A322,CONFIG_METADATA!$G$2:$G$20000,1,DATOS!$I$2:$I$20000,"Conjunto"),"")))</f>
        <v/>
      </c>
      <c r="E322" t="str">
        <f>IF(A322="","",IF(A322="[FÓRMULA MANUAL]","",IFERROR(SUMPRODUCT((DATOS!$A$2:$A$20000=A322)*(CONFIG_METADATA!$G$2:$G$20000=1)*(COUNTIF(CONFIG_ASIGNATURAS!$B$7:$B$27,DATOS!$I$2:$I$20000)&gt;0)*(DATOS!$K$2:$K$20000))/SUMPRODUCT((DATOS!$A$2:$A$20000=A322)*(CONFIG_METADATA!$G$2:$G$20000=1)*(COUNTIF(CONFIG_ASIGNATURAS!$B$7:$B$27,DATOS!$I$2:$I$20000)&gt;0)*1),"")))</f>
        <v/>
      </c>
      <c r="H322" t="str">
        <f>IF(G322="","",IF(G322="[FÓRMULA MANUAL]","",IFERROR(AVERAGEIFS(DATOS!$K$2:$K$20000,DATOS!$A$2:$A$20000,G322,CONFIG_METADATA!$G$2:$G$20000,1,DATOS!$I$2:$I$20000,"Lenguaje Musical"),"")))</f>
        <v/>
      </c>
      <c r="I322" t="str">
        <f>IF(G322="","",IF(G322="[FÓRMULA MANUAL]","",IFERROR(AVERAGEIFS(DATOS!$K$2:$K$20000,DATOS!$A$2:$A$20000,G322,CONFIG_METADATA!$G$2:$G$20000,1,DATOS!$I$2:$I$20000,"Orquesta/Banda/Conjunto"),"")))</f>
        <v/>
      </c>
      <c r="J322" t="str">
        <f>IF(G322="","",IF(G322="[FÓRMULA MANUAL]","",IFERROR(AVERAGEIFS(DATOS!$K$2:$K$20000,DATOS!$A$2:$A$20000,G322,CONFIG_METADATA!$G$2:$G$20000,1,DATOS!$I$2:$I$20000,"Conjunto"),"")))</f>
        <v/>
      </c>
      <c r="K322" t="str">
        <f>IF(G322="","",IF(G322="[FÓRMULA MANUAL]","",IFERROR(SUMPRODUCT((DATOS!$A$2:$A$20000=G322)*(CONFIG_METADATA!$G$2:$G$20000=1)*(COUNTIF(CONFIG_ASIGNATURAS!$B$7:$B$27,DATOS!$I$2:$I$20000)&gt;0)*(DATOS!$K$2:$K$20000))/SUMPRODUCT((DATOS!$A$2:$A$20000=G322)*(CONFIG_METADATA!$G$2:$G$20000=1)*(COUNTIF(CONFIG_ASIGNATURAS!$B$7:$B$27,DATOS!$I$2:$I$20000)&gt;0)*1),"")))</f>
        <v/>
      </c>
      <c r="N322" t="str">
        <f>IF(M322="","",IF(M322="[FÓRMULA MANUAL]","",IFERROR(AVERAGEIFS(DATOS!$K$2:$K$20000,DATOS!$A$2:$A$20000,M322,CONFIG_METADATA!$G$2:$G$20000,1,DATOS!$I$2:$I$20000,"Armonía"),"")))</f>
        <v/>
      </c>
      <c r="O322" t="str">
        <f>IF(M322="","",IF(M322="[FÓRMULA MANUAL]","",IFERROR(AVERAGEIFS(DATOS!$K$2:$K$20000,DATOS!$A$2:$A$20000,M322,CONFIG_METADATA!$G$2:$G$20000,1,DATOS!$I$2:$I$20000,"Orquesta/Banda/Conjunto"),"")))</f>
        <v/>
      </c>
      <c r="P322" t="str">
        <f>IF(M322="","",IF(M322="[FÓRMULA MANUAL]","",IFERROR(AVERAGEIFS(DATOS!$K$2:$K$20000,DATOS!$A$2:$A$20000,M322,CONFIG_METADATA!$G$2:$G$20000,1,DATOS!$I$2:$I$20000,"Música de Cámara"),"")))</f>
        <v/>
      </c>
      <c r="Q322" t="str">
        <f>IF(M322="","",IF(M322="[FÓRMULA MANUAL]","",IFERROR(SUMPRODUCT((DATOS!$A$2:$A$20000=M322)*(CONFIG_METADATA!$G$2:$G$20000=1)*(COUNTIF(CONFIG_ASIGNATURAS!$B$7:$B$27,DATOS!$I$2:$I$20000)&gt;0)*(DATOS!$K$2:$K$20000))/SUMPRODUCT((DATOS!$A$2:$A$20000=M322)*(CONFIG_METADATA!$G$2:$G$20000=1)*(COUNTIF(CONFIG_ASIGNATURAS!$B$7:$B$27,DATOS!$I$2:$I$20000)&gt;0)*1),"")))</f>
        <v/>
      </c>
      <c r="T322" t="str">
        <f>IF(S322="","",IF(S322="[FÓRMULA MANUAL]","",IFERROR(AVERAGEIFS(DATOS!$K$2:$K$20000,DATOS!$A$2:$A$20000,S322,CONFIG_METADATA!$G$2:$G$20000,1,DATOS!$I$2:$I$20000,"Armonía"),"")))</f>
        <v/>
      </c>
      <c r="U322" t="str">
        <f>IF(S322="","",IF(S322="[FÓRMULA MANUAL]","",IFERROR(AVERAGEIFS(DATOS!$K$2:$K$20000,DATOS!$A$2:$A$20000,S322,CONFIG_METADATA!$G$2:$G$20000,1,DATOS!$I$2:$I$20000,"Orquesta/Banda/Conjunto"),"")))</f>
        <v/>
      </c>
      <c r="V322" t="str">
        <f>IF(S322="","",IF(S322="[FÓRMULA MANUAL]","",IFERROR(AVERAGEIFS(DATOS!$K$2:$K$20000,DATOS!$A$2:$A$20000,S322,CONFIG_METADATA!$G$2:$G$20000,1,DATOS!$I$2:$I$20000,"Música de Cámara"),"")))</f>
        <v/>
      </c>
      <c r="W322" t="str">
        <f>IF(S322="","",IF(S322="[FÓRMULA MANUAL]","",IFERROR(SUMPRODUCT((DATOS!$A$2:$A$20000=S322)*(CONFIG_METADATA!$G$2:$G$20000=1)*(COUNTIF(CONFIG_ASIGNATURAS!$B$7:$B$27,DATOS!$I$2:$I$20000)&gt;0)*(DATOS!$K$2:$K$20000))/SUMPRODUCT((DATOS!$A$2:$A$20000=S322)*(CONFIG_METADATA!$G$2:$G$20000=1)*(COUNTIF(CONFIG_ASIGNATURAS!$B$7:$B$27,DATOS!$I$2:$I$20000)&gt;0)*1),"")))</f>
        <v/>
      </c>
      <c r="Z322" t="str">
        <f>IF(Y322="","",IF(Y322="[FÓRMULA MANUAL]","",IFERROR(AVERAGEIFS(DATOS!$K$2:$K$20000,DATOS!$A$2:$A$20000,Y322,CONFIG_METADATA!$G$2:$G$20000,1,DATOS!$I$2:$I$20000,"Análisis"),"")))</f>
        <v/>
      </c>
      <c r="AA322" t="str">
        <f>IF(Y322="","",IF(Y322="[FÓRMULA MANUAL]","",IFERROR(AVERAGEIFS(DATOS!$K$2:$K$20000,DATOS!$A$2:$A$20000,Y322,CONFIG_METADATA!$G$2:$G$20000,1,DATOS!$I$2:$I$20000,"Orquesta/Banda/Conjunto"),"")))</f>
        <v/>
      </c>
      <c r="AB322" t="str">
        <f>IF(Y322="","",IF(Y322="[FÓRMULA MANUAL]","",IFERROR(AVERAGEIFS(DATOS!$K$2:$K$20000,DATOS!$A$2:$A$20000,Y322,CONFIG_METADATA!$G$2:$G$20000,1,DATOS!$I$2:$I$20000,"Música de Cámara"),"")))</f>
        <v/>
      </c>
      <c r="AC322" t="str">
        <f>IF(Y322="","",IF(Y322="[FÓRMULA MANUAL]","",IFERROR(SUMPRODUCT((DATOS!$A$2:$A$20000=Y322)*(CONFIG_METADATA!$G$2:$G$20000=1)*(COUNTIF(CONFIG_ASIGNATURAS!$B$7:$B$27,DATOS!$I$2:$I$20000)&gt;0)*(DATOS!$K$2:$K$20000))/SUMPRODUCT((DATOS!$A$2:$A$20000=Y322)*(CONFIG_METADATA!$G$2:$G$20000=1)*(COUNTIF(CONFIG_ASIGNATURAS!$B$7:$B$27,DATOS!$I$2:$I$20000)&gt;0)*1),"")))</f>
        <v/>
      </c>
      <c r="AF322" t="str">
        <f>IF(AE322="","",IF(AE322="[FÓRMULA MANUAL]","",IFERROR(AVERAGEIFS(DATOS!$K$2:$K$20000,DATOS!$A$2:$A$20000,AE322,CONFIG_METADATA!$G$2:$G$20000,1,DATOS!$I$2:$I$20000,"Análisis"),"")))</f>
        <v/>
      </c>
      <c r="AG322" t="str">
        <f>IF(AE322="","",IF(AE322="[FÓRMULA MANUAL]","",IFERROR(AVERAGEIFS(DATOS!$K$2:$K$20000,DATOS!$A$2:$A$20000,AE322,CONFIG_METADATA!$G$2:$G$20000,1,DATOS!$I$2:$I$20000,"Orquesta/Banda/Conjunto"),"")))</f>
        <v/>
      </c>
      <c r="AH322" t="str">
        <f>IF(AE322="","",IF(AE322="[FÓRMULA MANUAL]","",IFERROR(AVERAGEIFS(DATOS!$K$2:$K$20000,DATOS!$A$2:$A$20000,AE322,CONFIG_METADATA!$G$2:$G$20000,1,DATOS!$I$2:$I$20000,"Música de Cámara"),"")))</f>
        <v/>
      </c>
      <c r="AI322" t="str">
        <f>IF(AE322="","",IF(AE322="[FÓRMULA MANUAL]","",IFERROR(SUMPRODUCT((DATOS!$A$2:$A$20000=AE322)*(CONFIG_METADATA!$G$2:$G$20000=1)*(COUNTIF(CONFIG_ASIGNATURAS!$B$7:$B$27,DATOS!$I$2:$I$20000)&gt;0)*(DATOS!$K$2:$K$20000))/SUMPRODUCT((DATOS!$A$2:$A$20000=AE322)*(CONFIG_METADATA!$G$2:$G$20000=1)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MANUAL]","",IFERROR(AVERAGEIFS(DATOS!$K$2:$K$20000,DATOS!$A$2:$A$20000,A323,CONFIG_METADATA!$G$2:$G$20000,1,DATOS!$I$2:$I$20000,"Lenguaje Musical"),"")))</f>
        <v/>
      </c>
      <c r="C323" t="str">
        <f>IF(A323="","",IF(A323="[FÓRMULA MANUAL]","",IFERROR(AVERAGEIFS(DATOS!$K$2:$K$20000,DATOS!$A$2:$A$20000,A323,CONFIG_METADATA!$G$2:$G$20000,1,DATOS!$I$2:$I$20000,"Orquesta/Banda/Conjunto"),"")))</f>
        <v/>
      </c>
      <c r="D323" t="str">
        <f>IF(A323="","",IF(A323="[FÓRMULA MANUAL]","",IFERROR(AVERAGEIFS(DATOS!$K$2:$K$20000,DATOS!$A$2:$A$20000,A323,CONFIG_METADATA!$G$2:$G$20000,1,DATOS!$I$2:$I$20000,"Conjunto"),"")))</f>
        <v/>
      </c>
      <c r="E323" t="str">
        <f>IF(A323="","",IF(A323="[FÓRMULA MANUAL]","",IFERROR(SUMPRODUCT((DATOS!$A$2:$A$20000=A323)*(CONFIG_METADATA!$G$2:$G$20000=1)*(COUNTIF(CONFIG_ASIGNATURAS!$B$7:$B$27,DATOS!$I$2:$I$20000)&gt;0)*(DATOS!$K$2:$K$20000))/SUMPRODUCT((DATOS!$A$2:$A$20000=A323)*(CONFIG_METADATA!$G$2:$G$20000=1)*(COUNTIF(CONFIG_ASIGNATURAS!$B$7:$B$27,DATOS!$I$2:$I$20000)&gt;0)*1),"")))</f>
        <v/>
      </c>
      <c r="H323" t="str">
        <f>IF(G323="","",IF(G323="[FÓRMULA MANUAL]","",IFERROR(AVERAGEIFS(DATOS!$K$2:$K$20000,DATOS!$A$2:$A$20000,G323,CONFIG_METADATA!$G$2:$G$20000,1,DATOS!$I$2:$I$20000,"Lenguaje Musical"),"")))</f>
        <v/>
      </c>
      <c r="I323" t="str">
        <f>IF(G323="","",IF(G323="[FÓRMULA MANUAL]","",IFERROR(AVERAGEIFS(DATOS!$K$2:$K$20000,DATOS!$A$2:$A$20000,G323,CONFIG_METADATA!$G$2:$G$20000,1,DATOS!$I$2:$I$20000,"Orquesta/Banda/Conjunto"),"")))</f>
        <v/>
      </c>
      <c r="J323" t="str">
        <f>IF(G323="","",IF(G323="[FÓRMULA MANUAL]","",IFERROR(AVERAGEIFS(DATOS!$K$2:$K$20000,DATOS!$A$2:$A$20000,G323,CONFIG_METADATA!$G$2:$G$20000,1,DATOS!$I$2:$I$20000,"Conjunto"),"")))</f>
        <v/>
      </c>
      <c r="K323" t="str">
        <f>IF(G323="","",IF(G323="[FÓRMULA MANUAL]","",IFERROR(SUMPRODUCT((DATOS!$A$2:$A$20000=G323)*(CONFIG_METADATA!$G$2:$G$20000=1)*(COUNTIF(CONFIG_ASIGNATURAS!$B$7:$B$27,DATOS!$I$2:$I$20000)&gt;0)*(DATOS!$K$2:$K$20000))/SUMPRODUCT((DATOS!$A$2:$A$20000=G323)*(CONFIG_METADATA!$G$2:$G$20000=1)*(COUNTIF(CONFIG_ASIGNATURAS!$B$7:$B$27,DATOS!$I$2:$I$20000)&gt;0)*1),"")))</f>
        <v/>
      </c>
      <c r="N323" t="str">
        <f>IF(M323="","",IF(M323="[FÓRMULA MANUAL]","",IFERROR(AVERAGEIFS(DATOS!$K$2:$K$20000,DATOS!$A$2:$A$20000,M323,CONFIG_METADATA!$G$2:$G$20000,1,DATOS!$I$2:$I$20000,"Armonía"),"")))</f>
        <v/>
      </c>
      <c r="O323" t="str">
        <f>IF(M323="","",IF(M323="[FÓRMULA MANUAL]","",IFERROR(AVERAGEIFS(DATOS!$K$2:$K$20000,DATOS!$A$2:$A$20000,M323,CONFIG_METADATA!$G$2:$G$20000,1,DATOS!$I$2:$I$20000,"Orquesta/Banda/Conjunto"),"")))</f>
        <v/>
      </c>
      <c r="P323" t="str">
        <f>IF(M323="","",IF(M323="[FÓRMULA MANUAL]","",IFERROR(AVERAGEIFS(DATOS!$K$2:$K$20000,DATOS!$A$2:$A$20000,M323,CONFIG_METADATA!$G$2:$G$20000,1,DATOS!$I$2:$I$20000,"Música de Cámara"),"")))</f>
        <v/>
      </c>
      <c r="Q323" t="str">
        <f>IF(M323="","",IF(M323="[FÓRMULA MANUAL]","",IFERROR(SUMPRODUCT((DATOS!$A$2:$A$20000=M323)*(CONFIG_METADATA!$G$2:$G$20000=1)*(COUNTIF(CONFIG_ASIGNATURAS!$B$7:$B$27,DATOS!$I$2:$I$20000)&gt;0)*(DATOS!$K$2:$K$20000))/SUMPRODUCT((DATOS!$A$2:$A$20000=M323)*(CONFIG_METADATA!$G$2:$G$20000=1)*(COUNTIF(CONFIG_ASIGNATURAS!$B$7:$B$27,DATOS!$I$2:$I$20000)&gt;0)*1),"")))</f>
        <v/>
      </c>
      <c r="T323" t="str">
        <f>IF(S323="","",IF(S323="[FÓRMULA MANUAL]","",IFERROR(AVERAGEIFS(DATOS!$K$2:$K$20000,DATOS!$A$2:$A$20000,S323,CONFIG_METADATA!$G$2:$G$20000,1,DATOS!$I$2:$I$20000,"Armonía"),"")))</f>
        <v/>
      </c>
      <c r="U323" t="str">
        <f>IF(S323="","",IF(S323="[FÓRMULA MANUAL]","",IFERROR(AVERAGEIFS(DATOS!$K$2:$K$20000,DATOS!$A$2:$A$20000,S323,CONFIG_METADATA!$G$2:$G$20000,1,DATOS!$I$2:$I$20000,"Orquesta/Banda/Conjunto"),"")))</f>
        <v/>
      </c>
      <c r="V323" t="str">
        <f>IF(S323="","",IF(S323="[FÓRMULA MANUAL]","",IFERROR(AVERAGEIFS(DATOS!$K$2:$K$20000,DATOS!$A$2:$A$20000,S323,CONFIG_METADATA!$G$2:$G$20000,1,DATOS!$I$2:$I$20000,"Música de Cámara"),"")))</f>
        <v/>
      </c>
      <c r="W323" t="str">
        <f>IF(S323="","",IF(S323="[FÓRMULA MANUAL]","",IFERROR(SUMPRODUCT((DATOS!$A$2:$A$20000=S323)*(CONFIG_METADATA!$G$2:$G$20000=1)*(COUNTIF(CONFIG_ASIGNATURAS!$B$7:$B$27,DATOS!$I$2:$I$20000)&gt;0)*(DATOS!$K$2:$K$20000))/SUMPRODUCT((DATOS!$A$2:$A$20000=S323)*(CONFIG_METADATA!$G$2:$G$20000=1)*(COUNTIF(CONFIG_ASIGNATURAS!$B$7:$B$27,DATOS!$I$2:$I$20000)&gt;0)*1),"")))</f>
        <v/>
      </c>
      <c r="Z323" t="str">
        <f>IF(Y323="","",IF(Y323="[FÓRMULA MANUAL]","",IFERROR(AVERAGEIFS(DATOS!$K$2:$K$20000,DATOS!$A$2:$A$20000,Y323,CONFIG_METADATA!$G$2:$G$20000,1,DATOS!$I$2:$I$20000,"Análisis"),"")))</f>
        <v/>
      </c>
      <c r="AA323" t="str">
        <f>IF(Y323="","",IF(Y323="[FÓRMULA MANUAL]","",IFERROR(AVERAGEIFS(DATOS!$K$2:$K$20000,DATOS!$A$2:$A$20000,Y323,CONFIG_METADATA!$G$2:$G$20000,1,DATOS!$I$2:$I$20000,"Orquesta/Banda/Conjunto"),"")))</f>
        <v/>
      </c>
      <c r="AB323" t="str">
        <f>IF(Y323="","",IF(Y323="[FÓRMULA MANUAL]","",IFERROR(AVERAGEIFS(DATOS!$K$2:$K$20000,DATOS!$A$2:$A$20000,Y323,CONFIG_METADATA!$G$2:$G$20000,1,DATOS!$I$2:$I$20000,"Música de Cámara"),"")))</f>
        <v/>
      </c>
      <c r="AC323" t="str">
        <f>IF(Y323="","",IF(Y323="[FÓRMULA MANUAL]","",IFERROR(SUMPRODUCT((DATOS!$A$2:$A$20000=Y323)*(CONFIG_METADATA!$G$2:$G$20000=1)*(COUNTIF(CONFIG_ASIGNATURAS!$B$7:$B$27,DATOS!$I$2:$I$20000)&gt;0)*(DATOS!$K$2:$K$20000))/SUMPRODUCT((DATOS!$A$2:$A$20000=Y323)*(CONFIG_METADATA!$G$2:$G$20000=1)*(COUNTIF(CONFIG_ASIGNATURAS!$B$7:$B$27,DATOS!$I$2:$I$20000)&gt;0)*1),"")))</f>
        <v/>
      </c>
      <c r="AF323" t="str">
        <f>IF(AE323="","",IF(AE323="[FÓRMULA MANUAL]","",IFERROR(AVERAGEIFS(DATOS!$K$2:$K$20000,DATOS!$A$2:$A$20000,AE323,CONFIG_METADATA!$G$2:$G$20000,1,DATOS!$I$2:$I$20000,"Análisis"),"")))</f>
        <v/>
      </c>
      <c r="AG323" t="str">
        <f>IF(AE323="","",IF(AE323="[FÓRMULA MANUAL]","",IFERROR(AVERAGEIFS(DATOS!$K$2:$K$20000,DATOS!$A$2:$A$20000,AE323,CONFIG_METADATA!$G$2:$G$20000,1,DATOS!$I$2:$I$20000,"Orquesta/Banda/Conjunto"),"")))</f>
        <v/>
      </c>
      <c r="AH323" t="str">
        <f>IF(AE323="","",IF(AE323="[FÓRMULA MANUAL]","",IFERROR(AVERAGEIFS(DATOS!$K$2:$K$20000,DATOS!$A$2:$A$20000,AE323,CONFIG_METADATA!$G$2:$G$20000,1,DATOS!$I$2:$I$20000,"Música de Cámara"),"")))</f>
        <v/>
      </c>
      <c r="AI323" t="str">
        <f>IF(AE323="","",IF(AE323="[FÓRMULA MANUAL]","",IFERROR(SUMPRODUCT((DATOS!$A$2:$A$20000=AE323)*(CONFIG_METADATA!$G$2:$G$20000=1)*(COUNTIF(CONFIG_ASIGNATURAS!$B$7:$B$27,DATOS!$I$2:$I$20000)&gt;0)*(DATOS!$K$2:$K$20000))/SUMPRODUCT((DATOS!$A$2:$A$20000=AE323)*(CONFIG_METADATA!$G$2:$G$20000=1)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MANUAL]","",IFERROR(AVERAGEIFS(DATOS!$K$2:$K$20000,DATOS!$A$2:$A$20000,A324,CONFIG_METADATA!$G$2:$G$20000,1,DATOS!$I$2:$I$20000,"Lenguaje Musical"),"")))</f>
        <v/>
      </c>
      <c r="C324" t="str">
        <f>IF(A324="","",IF(A324="[FÓRMULA MANUAL]","",IFERROR(AVERAGEIFS(DATOS!$K$2:$K$20000,DATOS!$A$2:$A$20000,A324,CONFIG_METADATA!$G$2:$G$20000,1,DATOS!$I$2:$I$20000,"Orquesta/Banda/Conjunto"),"")))</f>
        <v/>
      </c>
      <c r="D324" t="str">
        <f>IF(A324="","",IF(A324="[FÓRMULA MANUAL]","",IFERROR(AVERAGEIFS(DATOS!$K$2:$K$20000,DATOS!$A$2:$A$20000,A324,CONFIG_METADATA!$G$2:$G$20000,1,DATOS!$I$2:$I$20000,"Conjunto"),"")))</f>
        <v/>
      </c>
      <c r="E324" t="str">
        <f>IF(A324="","",IF(A324="[FÓRMULA MANUAL]","",IFERROR(SUMPRODUCT((DATOS!$A$2:$A$20000=A324)*(CONFIG_METADATA!$G$2:$G$20000=1)*(COUNTIF(CONFIG_ASIGNATURAS!$B$7:$B$27,DATOS!$I$2:$I$20000)&gt;0)*(DATOS!$K$2:$K$20000))/SUMPRODUCT((DATOS!$A$2:$A$20000=A324)*(CONFIG_METADATA!$G$2:$G$20000=1)*(COUNTIF(CONFIG_ASIGNATURAS!$B$7:$B$27,DATOS!$I$2:$I$20000)&gt;0)*1),"")))</f>
        <v/>
      </c>
      <c r="H324" t="str">
        <f>IF(G324="","",IF(G324="[FÓRMULA MANUAL]","",IFERROR(AVERAGEIFS(DATOS!$K$2:$K$20000,DATOS!$A$2:$A$20000,G324,CONFIG_METADATA!$G$2:$G$20000,1,DATOS!$I$2:$I$20000,"Lenguaje Musical"),"")))</f>
        <v/>
      </c>
      <c r="I324" t="str">
        <f>IF(G324="","",IF(G324="[FÓRMULA MANUAL]","",IFERROR(AVERAGEIFS(DATOS!$K$2:$K$20000,DATOS!$A$2:$A$20000,G324,CONFIG_METADATA!$G$2:$G$20000,1,DATOS!$I$2:$I$20000,"Orquesta/Banda/Conjunto"),"")))</f>
        <v/>
      </c>
      <c r="J324" t="str">
        <f>IF(G324="","",IF(G324="[FÓRMULA MANUAL]","",IFERROR(AVERAGEIFS(DATOS!$K$2:$K$20000,DATOS!$A$2:$A$20000,G324,CONFIG_METADATA!$G$2:$G$20000,1,DATOS!$I$2:$I$20000,"Conjunto"),"")))</f>
        <v/>
      </c>
      <c r="K324" t="str">
        <f>IF(G324="","",IF(G324="[FÓRMULA MANUAL]","",IFERROR(SUMPRODUCT((DATOS!$A$2:$A$20000=G324)*(CONFIG_METADATA!$G$2:$G$20000=1)*(COUNTIF(CONFIG_ASIGNATURAS!$B$7:$B$27,DATOS!$I$2:$I$20000)&gt;0)*(DATOS!$K$2:$K$20000))/SUMPRODUCT((DATOS!$A$2:$A$20000=G324)*(CONFIG_METADATA!$G$2:$G$20000=1)*(COUNTIF(CONFIG_ASIGNATURAS!$B$7:$B$27,DATOS!$I$2:$I$20000)&gt;0)*1),"")))</f>
        <v/>
      </c>
      <c r="N324" t="str">
        <f>IF(M324="","",IF(M324="[FÓRMULA MANUAL]","",IFERROR(AVERAGEIFS(DATOS!$K$2:$K$20000,DATOS!$A$2:$A$20000,M324,CONFIG_METADATA!$G$2:$G$20000,1,DATOS!$I$2:$I$20000,"Armonía"),"")))</f>
        <v/>
      </c>
      <c r="O324" t="str">
        <f>IF(M324="","",IF(M324="[FÓRMULA MANUAL]","",IFERROR(AVERAGEIFS(DATOS!$K$2:$K$20000,DATOS!$A$2:$A$20000,M324,CONFIG_METADATA!$G$2:$G$20000,1,DATOS!$I$2:$I$20000,"Orquesta/Banda/Conjunto"),"")))</f>
        <v/>
      </c>
      <c r="P324" t="str">
        <f>IF(M324="","",IF(M324="[FÓRMULA MANUAL]","",IFERROR(AVERAGEIFS(DATOS!$K$2:$K$20000,DATOS!$A$2:$A$20000,M324,CONFIG_METADATA!$G$2:$G$20000,1,DATOS!$I$2:$I$20000,"Música de Cámara"),"")))</f>
        <v/>
      </c>
      <c r="Q324" t="str">
        <f>IF(M324="","",IF(M324="[FÓRMULA MANUAL]","",IFERROR(SUMPRODUCT((DATOS!$A$2:$A$20000=M324)*(CONFIG_METADATA!$G$2:$G$20000=1)*(COUNTIF(CONFIG_ASIGNATURAS!$B$7:$B$27,DATOS!$I$2:$I$20000)&gt;0)*(DATOS!$K$2:$K$20000))/SUMPRODUCT((DATOS!$A$2:$A$20000=M324)*(CONFIG_METADATA!$G$2:$G$20000=1)*(COUNTIF(CONFIG_ASIGNATURAS!$B$7:$B$27,DATOS!$I$2:$I$20000)&gt;0)*1),"")))</f>
        <v/>
      </c>
      <c r="T324" t="str">
        <f>IF(S324="","",IF(S324="[FÓRMULA MANUAL]","",IFERROR(AVERAGEIFS(DATOS!$K$2:$K$20000,DATOS!$A$2:$A$20000,S324,CONFIG_METADATA!$G$2:$G$20000,1,DATOS!$I$2:$I$20000,"Armonía"),"")))</f>
        <v/>
      </c>
      <c r="U324" t="str">
        <f>IF(S324="","",IF(S324="[FÓRMULA MANUAL]","",IFERROR(AVERAGEIFS(DATOS!$K$2:$K$20000,DATOS!$A$2:$A$20000,S324,CONFIG_METADATA!$G$2:$G$20000,1,DATOS!$I$2:$I$20000,"Orquesta/Banda/Conjunto"),"")))</f>
        <v/>
      </c>
      <c r="V324" t="str">
        <f>IF(S324="","",IF(S324="[FÓRMULA MANUAL]","",IFERROR(AVERAGEIFS(DATOS!$K$2:$K$20000,DATOS!$A$2:$A$20000,S324,CONFIG_METADATA!$G$2:$G$20000,1,DATOS!$I$2:$I$20000,"Música de Cámara"),"")))</f>
        <v/>
      </c>
      <c r="W324" t="str">
        <f>IF(S324="","",IF(S324="[FÓRMULA MANUAL]","",IFERROR(SUMPRODUCT((DATOS!$A$2:$A$20000=S324)*(CONFIG_METADATA!$G$2:$G$20000=1)*(COUNTIF(CONFIG_ASIGNATURAS!$B$7:$B$27,DATOS!$I$2:$I$20000)&gt;0)*(DATOS!$K$2:$K$20000))/SUMPRODUCT((DATOS!$A$2:$A$20000=S324)*(CONFIG_METADATA!$G$2:$G$20000=1)*(COUNTIF(CONFIG_ASIGNATURAS!$B$7:$B$27,DATOS!$I$2:$I$20000)&gt;0)*1),"")))</f>
        <v/>
      </c>
      <c r="Z324" t="str">
        <f>IF(Y324="","",IF(Y324="[FÓRMULA MANUAL]","",IFERROR(AVERAGEIFS(DATOS!$K$2:$K$20000,DATOS!$A$2:$A$20000,Y324,CONFIG_METADATA!$G$2:$G$20000,1,DATOS!$I$2:$I$20000,"Análisis"),"")))</f>
        <v/>
      </c>
      <c r="AA324" t="str">
        <f>IF(Y324="","",IF(Y324="[FÓRMULA MANUAL]","",IFERROR(AVERAGEIFS(DATOS!$K$2:$K$20000,DATOS!$A$2:$A$20000,Y324,CONFIG_METADATA!$G$2:$G$20000,1,DATOS!$I$2:$I$20000,"Orquesta/Banda/Conjunto"),"")))</f>
        <v/>
      </c>
      <c r="AB324" t="str">
        <f>IF(Y324="","",IF(Y324="[FÓRMULA MANUAL]","",IFERROR(AVERAGEIFS(DATOS!$K$2:$K$20000,DATOS!$A$2:$A$20000,Y324,CONFIG_METADATA!$G$2:$G$20000,1,DATOS!$I$2:$I$20000,"Música de Cámara"),"")))</f>
        <v/>
      </c>
      <c r="AC324" t="str">
        <f>IF(Y324="","",IF(Y324="[FÓRMULA MANUAL]","",IFERROR(SUMPRODUCT((DATOS!$A$2:$A$20000=Y324)*(CONFIG_METADATA!$G$2:$G$20000=1)*(COUNTIF(CONFIG_ASIGNATURAS!$B$7:$B$27,DATOS!$I$2:$I$20000)&gt;0)*(DATOS!$K$2:$K$20000))/SUMPRODUCT((DATOS!$A$2:$A$20000=Y324)*(CONFIG_METADATA!$G$2:$G$20000=1)*(COUNTIF(CONFIG_ASIGNATURAS!$B$7:$B$27,DATOS!$I$2:$I$20000)&gt;0)*1),"")))</f>
        <v/>
      </c>
      <c r="AF324" t="str">
        <f>IF(AE324="","",IF(AE324="[FÓRMULA MANUAL]","",IFERROR(AVERAGEIFS(DATOS!$K$2:$K$20000,DATOS!$A$2:$A$20000,AE324,CONFIG_METADATA!$G$2:$G$20000,1,DATOS!$I$2:$I$20000,"Análisis"),"")))</f>
        <v/>
      </c>
      <c r="AG324" t="str">
        <f>IF(AE324="","",IF(AE324="[FÓRMULA MANUAL]","",IFERROR(AVERAGEIFS(DATOS!$K$2:$K$20000,DATOS!$A$2:$A$20000,AE324,CONFIG_METADATA!$G$2:$G$20000,1,DATOS!$I$2:$I$20000,"Orquesta/Banda/Conjunto"),"")))</f>
        <v/>
      </c>
      <c r="AH324" t="str">
        <f>IF(AE324="","",IF(AE324="[FÓRMULA MANUAL]","",IFERROR(AVERAGEIFS(DATOS!$K$2:$K$20000,DATOS!$A$2:$A$20000,AE324,CONFIG_METADATA!$G$2:$G$20000,1,DATOS!$I$2:$I$20000,"Música de Cámara"),"")))</f>
        <v/>
      </c>
      <c r="AI324" t="str">
        <f>IF(AE324="","",IF(AE324="[FÓRMULA MANUAL]","",IFERROR(SUMPRODUCT((DATOS!$A$2:$A$20000=AE324)*(CONFIG_METADATA!$G$2:$G$20000=1)*(COUNTIF(CONFIG_ASIGNATURAS!$B$7:$B$27,DATOS!$I$2:$I$20000)&gt;0)*(DATOS!$K$2:$K$20000))/SUMPRODUCT((DATOS!$A$2:$A$20000=AE324)*(CONFIG_METADATA!$G$2:$G$20000=1)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MANUAL]","",IFERROR(AVERAGEIFS(DATOS!$K$2:$K$20000,DATOS!$A$2:$A$20000,A325,CONFIG_METADATA!$G$2:$G$20000,1,DATOS!$I$2:$I$20000,"Lenguaje Musical"),"")))</f>
        <v/>
      </c>
      <c r="C325" t="str">
        <f>IF(A325="","",IF(A325="[FÓRMULA MANUAL]","",IFERROR(AVERAGEIFS(DATOS!$K$2:$K$20000,DATOS!$A$2:$A$20000,A325,CONFIG_METADATA!$G$2:$G$20000,1,DATOS!$I$2:$I$20000,"Orquesta/Banda/Conjunto"),"")))</f>
        <v/>
      </c>
      <c r="D325" t="str">
        <f>IF(A325="","",IF(A325="[FÓRMULA MANUAL]","",IFERROR(AVERAGEIFS(DATOS!$K$2:$K$20000,DATOS!$A$2:$A$20000,A325,CONFIG_METADATA!$G$2:$G$20000,1,DATOS!$I$2:$I$20000,"Conjunto"),"")))</f>
        <v/>
      </c>
      <c r="E325" t="str">
        <f>IF(A325="","",IF(A325="[FÓRMULA MANUAL]","",IFERROR(SUMPRODUCT((DATOS!$A$2:$A$20000=A325)*(CONFIG_METADATA!$G$2:$G$20000=1)*(COUNTIF(CONFIG_ASIGNATURAS!$B$7:$B$27,DATOS!$I$2:$I$20000)&gt;0)*(DATOS!$K$2:$K$20000))/SUMPRODUCT((DATOS!$A$2:$A$20000=A325)*(CONFIG_METADATA!$G$2:$G$20000=1)*(COUNTIF(CONFIG_ASIGNATURAS!$B$7:$B$27,DATOS!$I$2:$I$20000)&gt;0)*1),"")))</f>
        <v/>
      </c>
      <c r="H325" t="str">
        <f>IF(G325="","",IF(G325="[FÓRMULA MANUAL]","",IFERROR(AVERAGEIFS(DATOS!$K$2:$K$20000,DATOS!$A$2:$A$20000,G325,CONFIG_METADATA!$G$2:$G$20000,1,DATOS!$I$2:$I$20000,"Lenguaje Musical"),"")))</f>
        <v/>
      </c>
      <c r="I325" t="str">
        <f>IF(G325="","",IF(G325="[FÓRMULA MANUAL]","",IFERROR(AVERAGEIFS(DATOS!$K$2:$K$20000,DATOS!$A$2:$A$20000,G325,CONFIG_METADATA!$G$2:$G$20000,1,DATOS!$I$2:$I$20000,"Orquesta/Banda/Conjunto"),"")))</f>
        <v/>
      </c>
      <c r="J325" t="str">
        <f>IF(G325="","",IF(G325="[FÓRMULA MANUAL]","",IFERROR(AVERAGEIFS(DATOS!$K$2:$K$20000,DATOS!$A$2:$A$20000,G325,CONFIG_METADATA!$G$2:$G$20000,1,DATOS!$I$2:$I$20000,"Conjunto"),"")))</f>
        <v/>
      </c>
      <c r="K325" t="str">
        <f>IF(G325="","",IF(G325="[FÓRMULA MANUAL]","",IFERROR(SUMPRODUCT((DATOS!$A$2:$A$20000=G325)*(CONFIG_METADATA!$G$2:$G$20000=1)*(COUNTIF(CONFIG_ASIGNATURAS!$B$7:$B$27,DATOS!$I$2:$I$20000)&gt;0)*(DATOS!$K$2:$K$20000))/SUMPRODUCT((DATOS!$A$2:$A$20000=G325)*(CONFIG_METADATA!$G$2:$G$20000=1)*(COUNTIF(CONFIG_ASIGNATURAS!$B$7:$B$27,DATOS!$I$2:$I$20000)&gt;0)*1),"")))</f>
        <v/>
      </c>
      <c r="N325" t="str">
        <f>IF(M325="","",IF(M325="[FÓRMULA MANUAL]","",IFERROR(AVERAGEIFS(DATOS!$K$2:$K$20000,DATOS!$A$2:$A$20000,M325,CONFIG_METADATA!$G$2:$G$20000,1,DATOS!$I$2:$I$20000,"Armonía"),"")))</f>
        <v/>
      </c>
      <c r="O325" t="str">
        <f>IF(M325="","",IF(M325="[FÓRMULA MANUAL]","",IFERROR(AVERAGEIFS(DATOS!$K$2:$K$20000,DATOS!$A$2:$A$20000,M325,CONFIG_METADATA!$G$2:$G$20000,1,DATOS!$I$2:$I$20000,"Orquesta/Banda/Conjunto"),"")))</f>
        <v/>
      </c>
      <c r="P325" t="str">
        <f>IF(M325="","",IF(M325="[FÓRMULA MANUAL]","",IFERROR(AVERAGEIFS(DATOS!$K$2:$K$20000,DATOS!$A$2:$A$20000,M325,CONFIG_METADATA!$G$2:$G$20000,1,DATOS!$I$2:$I$20000,"Música de Cámara"),"")))</f>
        <v/>
      </c>
      <c r="Q325" t="str">
        <f>IF(M325="","",IF(M325="[FÓRMULA MANUAL]","",IFERROR(SUMPRODUCT((DATOS!$A$2:$A$20000=M325)*(CONFIG_METADATA!$G$2:$G$20000=1)*(COUNTIF(CONFIG_ASIGNATURAS!$B$7:$B$27,DATOS!$I$2:$I$20000)&gt;0)*(DATOS!$K$2:$K$20000))/SUMPRODUCT((DATOS!$A$2:$A$20000=M325)*(CONFIG_METADATA!$G$2:$G$20000=1)*(COUNTIF(CONFIG_ASIGNATURAS!$B$7:$B$27,DATOS!$I$2:$I$20000)&gt;0)*1),"")))</f>
        <v/>
      </c>
      <c r="T325" t="str">
        <f>IF(S325="","",IF(S325="[FÓRMULA MANUAL]","",IFERROR(AVERAGEIFS(DATOS!$K$2:$K$20000,DATOS!$A$2:$A$20000,S325,CONFIG_METADATA!$G$2:$G$20000,1,DATOS!$I$2:$I$20000,"Armonía"),"")))</f>
        <v/>
      </c>
      <c r="U325" t="str">
        <f>IF(S325="","",IF(S325="[FÓRMULA MANUAL]","",IFERROR(AVERAGEIFS(DATOS!$K$2:$K$20000,DATOS!$A$2:$A$20000,S325,CONFIG_METADATA!$G$2:$G$20000,1,DATOS!$I$2:$I$20000,"Orquesta/Banda/Conjunto"),"")))</f>
        <v/>
      </c>
      <c r="V325" t="str">
        <f>IF(S325="","",IF(S325="[FÓRMULA MANUAL]","",IFERROR(AVERAGEIFS(DATOS!$K$2:$K$20000,DATOS!$A$2:$A$20000,S325,CONFIG_METADATA!$G$2:$G$20000,1,DATOS!$I$2:$I$20000,"Música de Cámara"),"")))</f>
        <v/>
      </c>
      <c r="W325" t="str">
        <f>IF(S325="","",IF(S325="[FÓRMULA MANUAL]","",IFERROR(SUMPRODUCT((DATOS!$A$2:$A$20000=S325)*(CONFIG_METADATA!$G$2:$G$20000=1)*(COUNTIF(CONFIG_ASIGNATURAS!$B$7:$B$27,DATOS!$I$2:$I$20000)&gt;0)*(DATOS!$K$2:$K$20000))/SUMPRODUCT((DATOS!$A$2:$A$20000=S325)*(CONFIG_METADATA!$G$2:$G$20000=1)*(COUNTIF(CONFIG_ASIGNATURAS!$B$7:$B$27,DATOS!$I$2:$I$20000)&gt;0)*1),"")))</f>
        <v/>
      </c>
      <c r="Z325" t="str">
        <f>IF(Y325="","",IF(Y325="[FÓRMULA MANUAL]","",IFERROR(AVERAGEIFS(DATOS!$K$2:$K$20000,DATOS!$A$2:$A$20000,Y325,CONFIG_METADATA!$G$2:$G$20000,1,DATOS!$I$2:$I$20000,"Análisis"),"")))</f>
        <v/>
      </c>
      <c r="AA325" t="str">
        <f>IF(Y325="","",IF(Y325="[FÓRMULA MANUAL]","",IFERROR(AVERAGEIFS(DATOS!$K$2:$K$20000,DATOS!$A$2:$A$20000,Y325,CONFIG_METADATA!$G$2:$G$20000,1,DATOS!$I$2:$I$20000,"Orquesta/Banda/Conjunto"),"")))</f>
        <v/>
      </c>
      <c r="AB325" t="str">
        <f>IF(Y325="","",IF(Y325="[FÓRMULA MANUAL]","",IFERROR(AVERAGEIFS(DATOS!$K$2:$K$20000,DATOS!$A$2:$A$20000,Y325,CONFIG_METADATA!$G$2:$G$20000,1,DATOS!$I$2:$I$20000,"Música de Cámara"),"")))</f>
        <v/>
      </c>
      <c r="AC325" t="str">
        <f>IF(Y325="","",IF(Y325="[FÓRMULA MANUAL]","",IFERROR(SUMPRODUCT((DATOS!$A$2:$A$20000=Y325)*(CONFIG_METADATA!$G$2:$G$20000=1)*(COUNTIF(CONFIG_ASIGNATURAS!$B$7:$B$27,DATOS!$I$2:$I$20000)&gt;0)*(DATOS!$K$2:$K$20000))/SUMPRODUCT((DATOS!$A$2:$A$20000=Y325)*(CONFIG_METADATA!$G$2:$G$20000=1)*(COUNTIF(CONFIG_ASIGNATURAS!$B$7:$B$27,DATOS!$I$2:$I$20000)&gt;0)*1),"")))</f>
        <v/>
      </c>
      <c r="AF325" t="str">
        <f>IF(AE325="","",IF(AE325="[FÓRMULA MANUAL]","",IFERROR(AVERAGEIFS(DATOS!$K$2:$K$20000,DATOS!$A$2:$A$20000,AE325,CONFIG_METADATA!$G$2:$G$20000,1,DATOS!$I$2:$I$20000,"Análisis"),"")))</f>
        <v/>
      </c>
      <c r="AG325" t="str">
        <f>IF(AE325="","",IF(AE325="[FÓRMULA MANUAL]","",IFERROR(AVERAGEIFS(DATOS!$K$2:$K$20000,DATOS!$A$2:$A$20000,AE325,CONFIG_METADATA!$G$2:$G$20000,1,DATOS!$I$2:$I$20000,"Orquesta/Banda/Conjunto"),"")))</f>
        <v/>
      </c>
      <c r="AH325" t="str">
        <f>IF(AE325="","",IF(AE325="[FÓRMULA MANUAL]","",IFERROR(AVERAGEIFS(DATOS!$K$2:$K$20000,DATOS!$A$2:$A$20000,AE325,CONFIG_METADATA!$G$2:$G$20000,1,DATOS!$I$2:$I$20000,"Música de Cámara"),"")))</f>
        <v/>
      </c>
      <c r="AI325" t="str">
        <f>IF(AE325="","",IF(AE325="[FÓRMULA MANUAL]","",IFERROR(SUMPRODUCT((DATOS!$A$2:$A$20000=AE325)*(CONFIG_METADATA!$G$2:$G$20000=1)*(COUNTIF(CONFIG_ASIGNATURAS!$B$7:$B$27,DATOS!$I$2:$I$20000)&gt;0)*(DATOS!$K$2:$K$20000))/SUMPRODUCT((DATOS!$A$2:$A$20000=AE325)*(CONFIG_METADATA!$G$2:$G$20000=1)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MANUAL]","",IFERROR(AVERAGEIFS(DATOS!$K$2:$K$20000,DATOS!$A$2:$A$20000,A326,CONFIG_METADATA!$G$2:$G$20000,1,DATOS!$I$2:$I$20000,"Lenguaje Musical"),"")))</f>
        <v/>
      </c>
      <c r="C326" t="str">
        <f>IF(A326="","",IF(A326="[FÓRMULA MANUAL]","",IFERROR(AVERAGEIFS(DATOS!$K$2:$K$20000,DATOS!$A$2:$A$20000,A326,CONFIG_METADATA!$G$2:$G$20000,1,DATOS!$I$2:$I$20000,"Orquesta/Banda/Conjunto"),"")))</f>
        <v/>
      </c>
      <c r="D326" t="str">
        <f>IF(A326="","",IF(A326="[FÓRMULA MANUAL]","",IFERROR(AVERAGEIFS(DATOS!$K$2:$K$20000,DATOS!$A$2:$A$20000,A326,CONFIG_METADATA!$G$2:$G$20000,1,DATOS!$I$2:$I$20000,"Conjunto"),"")))</f>
        <v/>
      </c>
      <c r="E326" t="str">
        <f>IF(A326="","",IF(A326="[FÓRMULA MANUAL]","",IFERROR(SUMPRODUCT((DATOS!$A$2:$A$20000=A326)*(CONFIG_METADATA!$G$2:$G$20000=1)*(COUNTIF(CONFIG_ASIGNATURAS!$B$7:$B$27,DATOS!$I$2:$I$20000)&gt;0)*(DATOS!$K$2:$K$20000))/SUMPRODUCT((DATOS!$A$2:$A$20000=A326)*(CONFIG_METADATA!$G$2:$G$20000=1)*(COUNTIF(CONFIG_ASIGNATURAS!$B$7:$B$27,DATOS!$I$2:$I$20000)&gt;0)*1),"")))</f>
        <v/>
      </c>
      <c r="H326" t="str">
        <f>IF(G326="","",IF(G326="[FÓRMULA MANUAL]","",IFERROR(AVERAGEIFS(DATOS!$K$2:$K$20000,DATOS!$A$2:$A$20000,G326,CONFIG_METADATA!$G$2:$G$20000,1,DATOS!$I$2:$I$20000,"Lenguaje Musical"),"")))</f>
        <v/>
      </c>
      <c r="I326" t="str">
        <f>IF(G326="","",IF(G326="[FÓRMULA MANUAL]","",IFERROR(AVERAGEIFS(DATOS!$K$2:$K$20000,DATOS!$A$2:$A$20000,G326,CONFIG_METADATA!$G$2:$G$20000,1,DATOS!$I$2:$I$20000,"Orquesta/Banda/Conjunto"),"")))</f>
        <v/>
      </c>
      <c r="J326" t="str">
        <f>IF(G326="","",IF(G326="[FÓRMULA MANUAL]","",IFERROR(AVERAGEIFS(DATOS!$K$2:$K$20000,DATOS!$A$2:$A$20000,G326,CONFIG_METADATA!$G$2:$G$20000,1,DATOS!$I$2:$I$20000,"Conjunto"),"")))</f>
        <v/>
      </c>
      <c r="K326" t="str">
        <f>IF(G326="","",IF(G326="[FÓRMULA MANUAL]","",IFERROR(SUMPRODUCT((DATOS!$A$2:$A$20000=G326)*(CONFIG_METADATA!$G$2:$G$20000=1)*(COUNTIF(CONFIG_ASIGNATURAS!$B$7:$B$27,DATOS!$I$2:$I$20000)&gt;0)*(DATOS!$K$2:$K$20000))/SUMPRODUCT((DATOS!$A$2:$A$20000=G326)*(CONFIG_METADATA!$G$2:$G$20000=1)*(COUNTIF(CONFIG_ASIGNATURAS!$B$7:$B$27,DATOS!$I$2:$I$20000)&gt;0)*1),"")))</f>
        <v/>
      </c>
      <c r="N326" t="str">
        <f>IF(M326="","",IF(M326="[FÓRMULA MANUAL]","",IFERROR(AVERAGEIFS(DATOS!$K$2:$K$20000,DATOS!$A$2:$A$20000,M326,CONFIG_METADATA!$G$2:$G$20000,1,DATOS!$I$2:$I$20000,"Armonía"),"")))</f>
        <v/>
      </c>
      <c r="O326" t="str">
        <f>IF(M326="","",IF(M326="[FÓRMULA MANUAL]","",IFERROR(AVERAGEIFS(DATOS!$K$2:$K$20000,DATOS!$A$2:$A$20000,M326,CONFIG_METADATA!$G$2:$G$20000,1,DATOS!$I$2:$I$20000,"Orquesta/Banda/Conjunto"),"")))</f>
        <v/>
      </c>
      <c r="P326" t="str">
        <f>IF(M326="","",IF(M326="[FÓRMULA MANUAL]","",IFERROR(AVERAGEIFS(DATOS!$K$2:$K$20000,DATOS!$A$2:$A$20000,M326,CONFIG_METADATA!$G$2:$G$20000,1,DATOS!$I$2:$I$20000,"Música de Cámara"),"")))</f>
        <v/>
      </c>
      <c r="Q326" t="str">
        <f>IF(M326="","",IF(M326="[FÓRMULA MANUAL]","",IFERROR(SUMPRODUCT((DATOS!$A$2:$A$20000=M326)*(CONFIG_METADATA!$G$2:$G$20000=1)*(COUNTIF(CONFIG_ASIGNATURAS!$B$7:$B$27,DATOS!$I$2:$I$20000)&gt;0)*(DATOS!$K$2:$K$20000))/SUMPRODUCT((DATOS!$A$2:$A$20000=M326)*(CONFIG_METADATA!$G$2:$G$20000=1)*(COUNTIF(CONFIG_ASIGNATURAS!$B$7:$B$27,DATOS!$I$2:$I$20000)&gt;0)*1),"")))</f>
        <v/>
      </c>
      <c r="T326" t="str">
        <f>IF(S326="","",IF(S326="[FÓRMULA MANUAL]","",IFERROR(AVERAGEIFS(DATOS!$K$2:$K$20000,DATOS!$A$2:$A$20000,S326,CONFIG_METADATA!$G$2:$G$20000,1,DATOS!$I$2:$I$20000,"Armonía"),"")))</f>
        <v/>
      </c>
      <c r="U326" t="str">
        <f>IF(S326="","",IF(S326="[FÓRMULA MANUAL]","",IFERROR(AVERAGEIFS(DATOS!$K$2:$K$20000,DATOS!$A$2:$A$20000,S326,CONFIG_METADATA!$G$2:$G$20000,1,DATOS!$I$2:$I$20000,"Orquesta/Banda/Conjunto"),"")))</f>
        <v/>
      </c>
      <c r="V326" t="str">
        <f>IF(S326="","",IF(S326="[FÓRMULA MANUAL]","",IFERROR(AVERAGEIFS(DATOS!$K$2:$K$20000,DATOS!$A$2:$A$20000,S326,CONFIG_METADATA!$G$2:$G$20000,1,DATOS!$I$2:$I$20000,"Música de Cámara"),"")))</f>
        <v/>
      </c>
      <c r="W326" t="str">
        <f>IF(S326="","",IF(S326="[FÓRMULA MANUAL]","",IFERROR(SUMPRODUCT((DATOS!$A$2:$A$20000=S326)*(CONFIG_METADATA!$G$2:$G$20000=1)*(COUNTIF(CONFIG_ASIGNATURAS!$B$7:$B$27,DATOS!$I$2:$I$20000)&gt;0)*(DATOS!$K$2:$K$20000))/SUMPRODUCT((DATOS!$A$2:$A$20000=S326)*(CONFIG_METADATA!$G$2:$G$20000=1)*(COUNTIF(CONFIG_ASIGNATURAS!$B$7:$B$27,DATOS!$I$2:$I$20000)&gt;0)*1),"")))</f>
        <v/>
      </c>
      <c r="Z326" t="str">
        <f>IF(Y326="","",IF(Y326="[FÓRMULA MANUAL]","",IFERROR(AVERAGEIFS(DATOS!$K$2:$K$20000,DATOS!$A$2:$A$20000,Y326,CONFIG_METADATA!$G$2:$G$20000,1,DATOS!$I$2:$I$20000,"Análisis"),"")))</f>
        <v/>
      </c>
      <c r="AA326" t="str">
        <f>IF(Y326="","",IF(Y326="[FÓRMULA MANUAL]","",IFERROR(AVERAGEIFS(DATOS!$K$2:$K$20000,DATOS!$A$2:$A$20000,Y326,CONFIG_METADATA!$G$2:$G$20000,1,DATOS!$I$2:$I$20000,"Orquesta/Banda/Conjunto"),"")))</f>
        <v/>
      </c>
      <c r="AB326" t="str">
        <f>IF(Y326="","",IF(Y326="[FÓRMULA MANUAL]","",IFERROR(AVERAGEIFS(DATOS!$K$2:$K$20000,DATOS!$A$2:$A$20000,Y326,CONFIG_METADATA!$G$2:$G$20000,1,DATOS!$I$2:$I$20000,"Música de Cámara"),"")))</f>
        <v/>
      </c>
      <c r="AC326" t="str">
        <f>IF(Y326="","",IF(Y326="[FÓRMULA MANUAL]","",IFERROR(SUMPRODUCT((DATOS!$A$2:$A$20000=Y326)*(CONFIG_METADATA!$G$2:$G$20000=1)*(COUNTIF(CONFIG_ASIGNATURAS!$B$7:$B$27,DATOS!$I$2:$I$20000)&gt;0)*(DATOS!$K$2:$K$20000))/SUMPRODUCT((DATOS!$A$2:$A$20000=Y326)*(CONFIG_METADATA!$G$2:$G$20000=1)*(COUNTIF(CONFIG_ASIGNATURAS!$B$7:$B$27,DATOS!$I$2:$I$20000)&gt;0)*1),"")))</f>
        <v/>
      </c>
      <c r="AF326" t="str">
        <f>IF(AE326="","",IF(AE326="[FÓRMULA MANUAL]","",IFERROR(AVERAGEIFS(DATOS!$K$2:$K$20000,DATOS!$A$2:$A$20000,AE326,CONFIG_METADATA!$G$2:$G$20000,1,DATOS!$I$2:$I$20000,"Análisis"),"")))</f>
        <v/>
      </c>
      <c r="AG326" t="str">
        <f>IF(AE326="","",IF(AE326="[FÓRMULA MANUAL]","",IFERROR(AVERAGEIFS(DATOS!$K$2:$K$20000,DATOS!$A$2:$A$20000,AE326,CONFIG_METADATA!$G$2:$G$20000,1,DATOS!$I$2:$I$20000,"Orquesta/Banda/Conjunto"),"")))</f>
        <v/>
      </c>
      <c r="AH326" t="str">
        <f>IF(AE326="","",IF(AE326="[FÓRMULA MANUAL]","",IFERROR(AVERAGEIFS(DATOS!$K$2:$K$20000,DATOS!$A$2:$A$20000,AE326,CONFIG_METADATA!$G$2:$G$20000,1,DATOS!$I$2:$I$20000,"Música de Cámara"),"")))</f>
        <v/>
      </c>
      <c r="AI326" t="str">
        <f>IF(AE326="","",IF(AE326="[FÓRMULA MANUAL]","",IFERROR(SUMPRODUCT((DATOS!$A$2:$A$20000=AE326)*(CONFIG_METADATA!$G$2:$G$20000=1)*(COUNTIF(CONFIG_ASIGNATURAS!$B$7:$B$27,DATOS!$I$2:$I$20000)&gt;0)*(DATOS!$K$2:$K$20000))/SUMPRODUCT((DATOS!$A$2:$A$20000=AE326)*(CONFIG_METADATA!$G$2:$G$20000=1)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MANUAL]","",IFERROR(AVERAGEIFS(DATOS!$K$2:$K$20000,DATOS!$A$2:$A$20000,A327,CONFIG_METADATA!$G$2:$G$20000,1,DATOS!$I$2:$I$20000,"Lenguaje Musical"),"")))</f>
        <v/>
      </c>
      <c r="C327" t="str">
        <f>IF(A327="","",IF(A327="[FÓRMULA MANUAL]","",IFERROR(AVERAGEIFS(DATOS!$K$2:$K$20000,DATOS!$A$2:$A$20000,A327,CONFIG_METADATA!$G$2:$G$20000,1,DATOS!$I$2:$I$20000,"Orquesta/Banda/Conjunto"),"")))</f>
        <v/>
      </c>
      <c r="D327" t="str">
        <f>IF(A327="","",IF(A327="[FÓRMULA MANUAL]","",IFERROR(AVERAGEIFS(DATOS!$K$2:$K$20000,DATOS!$A$2:$A$20000,A327,CONFIG_METADATA!$G$2:$G$20000,1,DATOS!$I$2:$I$20000,"Conjunto"),"")))</f>
        <v/>
      </c>
      <c r="E327" t="str">
        <f>IF(A327="","",IF(A327="[FÓRMULA MANUAL]","",IFERROR(SUMPRODUCT((DATOS!$A$2:$A$20000=A327)*(CONFIG_METADATA!$G$2:$G$20000=1)*(COUNTIF(CONFIG_ASIGNATURAS!$B$7:$B$27,DATOS!$I$2:$I$20000)&gt;0)*(DATOS!$K$2:$K$20000))/SUMPRODUCT((DATOS!$A$2:$A$20000=A327)*(CONFIG_METADATA!$G$2:$G$20000=1)*(COUNTIF(CONFIG_ASIGNATURAS!$B$7:$B$27,DATOS!$I$2:$I$20000)&gt;0)*1),"")))</f>
        <v/>
      </c>
      <c r="H327" t="str">
        <f>IF(G327="","",IF(G327="[FÓRMULA MANUAL]","",IFERROR(AVERAGEIFS(DATOS!$K$2:$K$20000,DATOS!$A$2:$A$20000,G327,CONFIG_METADATA!$G$2:$G$20000,1,DATOS!$I$2:$I$20000,"Lenguaje Musical"),"")))</f>
        <v/>
      </c>
      <c r="I327" t="str">
        <f>IF(G327="","",IF(G327="[FÓRMULA MANUAL]","",IFERROR(AVERAGEIFS(DATOS!$K$2:$K$20000,DATOS!$A$2:$A$20000,G327,CONFIG_METADATA!$G$2:$G$20000,1,DATOS!$I$2:$I$20000,"Orquesta/Banda/Conjunto"),"")))</f>
        <v/>
      </c>
      <c r="J327" t="str">
        <f>IF(G327="","",IF(G327="[FÓRMULA MANUAL]","",IFERROR(AVERAGEIFS(DATOS!$K$2:$K$20000,DATOS!$A$2:$A$20000,G327,CONFIG_METADATA!$G$2:$G$20000,1,DATOS!$I$2:$I$20000,"Conjunto"),"")))</f>
        <v/>
      </c>
      <c r="K327" t="str">
        <f>IF(G327="","",IF(G327="[FÓRMULA MANUAL]","",IFERROR(SUMPRODUCT((DATOS!$A$2:$A$20000=G327)*(CONFIG_METADATA!$G$2:$G$20000=1)*(COUNTIF(CONFIG_ASIGNATURAS!$B$7:$B$27,DATOS!$I$2:$I$20000)&gt;0)*(DATOS!$K$2:$K$20000))/SUMPRODUCT((DATOS!$A$2:$A$20000=G327)*(CONFIG_METADATA!$G$2:$G$20000=1)*(COUNTIF(CONFIG_ASIGNATURAS!$B$7:$B$27,DATOS!$I$2:$I$20000)&gt;0)*1),"")))</f>
        <v/>
      </c>
      <c r="N327" t="str">
        <f>IF(M327="","",IF(M327="[FÓRMULA MANUAL]","",IFERROR(AVERAGEIFS(DATOS!$K$2:$K$20000,DATOS!$A$2:$A$20000,M327,CONFIG_METADATA!$G$2:$G$20000,1,DATOS!$I$2:$I$20000,"Armonía"),"")))</f>
        <v/>
      </c>
      <c r="O327" t="str">
        <f>IF(M327="","",IF(M327="[FÓRMULA MANUAL]","",IFERROR(AVERAGEIFS(DATOS!$K$2:$K$20000,DATOS!$A$2:$A$20000,M327,CONFIG_METADATA!$G$2:$G$20000,1,DATOS!$I$2:$I$20000,"Orquesta/Banda/Conjunto"),"")))</f>
        <v/>
      </c>
      <c r="P327" t="str">
        <f>IF(M327="","",IF(M327="[FÓRMULA MANUAL]","",IFERROR(AVERAGEIFS(DATOS!$K$2:$K$20000,DATOS!$A$2:$A$20000,M327,CONFIG_METADATA!$G$2:$G$20000,1,DATOS!$I$2:$I$20000,"Música de Cámara"),"")))</f>
        <v/>
      </c>
      <c r="Q327" t="str">
        <f>IF(M327="","",IF(M327="[FÓRMULA MANUAL]","",IFERROR(SUMPRODUCT((DATOS!$A$2:$A$20000=M327)*(CONFIG_METADATA!$G$2:$G$20000=1)*(COUNTIF(CONFIG_ASIGNATURAS!$B$7:$B$27,DATOS!$I$2:$I$20000)&gt;0)*(DATOS!$K$2:$K$20000))/SUMPRODUCT((DATOS!$A$2:$A$20000=M327)*(CONFIG_METADATA!$G$2:$G$20000=1)*(COUNTIF(CONFIG_ASIGNATURAS!$B$7:$B$27,DATOS!$I$2:$I$20000)&gt;0)*1),"")))</f>
        <v/>
      </c>
      <c r="T327" t="str">
        <f>IF(S327="","",IF(S327="[FÓRMULA MANUAL]","",IFERROR(AVERAGEIFS(DATOS!$K$2:$K$20000,DATOS!$A$2:$A$20000,S327,CONFIG_METADATA!$G$2:$G$20000,1,DATOS!$I$2:$I$20000,"Armonía"),"")))</f>
        <v/>
      </c>
      <c r="U327" t="str">
        <f>IF(S327="","",IF(S327="[FÓRMULA MANUAL]","",IFERROR(AVERAGEIFS(DATOS!$K$2:$K$20000,DATOS!$A$2:$A$20000,S327,CONFIG_METADATA!$G$2:$G$20000,1,DATOS!$I$2:$I$20000,"Orquesta/Banda/Conjunto"),"")))</f>
        <v/>
      </c>
      <c r="V327" t="str">
        <f>IF(S327="","",IF(S327="[FÓRMULA MANUAL]","",IFERROR(AVERAGEIFS(DATOS!$K$2:$K$20000,DATOS!$A$2:$A$20000,S327,CONFIG_METADATA!$G$2:$G$20000,1,DATOS!$I$2:$I$20000,"Música de Cámara"),"")))</f>
        <v/>
      </c>
      <c r="W327" t="str">
        <f>IF(S327="","",IF(S327="[FÓRMULA MANUAL]","",IFERROR(SUMPRODUCT((DATOS!$A$2:$A$20000=S327)*(CONFIG_METADATA!$G$2:$G$20000=1)*(COUNTIF(CONFIG_ASIGNATURAS!$B$7:$B$27,DATOS!$I$2:$I$20000)&gt;0)*(DATOS!$K$2:$K$20000))/SUMPRODUCT((DATOS!$A$2:$A$20000=S327)*(CONFIG_METADATA!$G$2:$G$20000=1)*(COUNTIF(CONFIG_ASIGNATURAS!$B$7:$B$27,DATOS!$I$2:$I$20000)&gt;0)*1),"")))</f>
        <v/>
      </c>
      <c r="Z327" t="str">
        <f>IF(Y327="","",IF(Y327="[FÓRMULA MANUAL]","",IFERROR(AVERAGEIFS(DATOS!$K$2:$K$20000,DATOS!$A$2:$A$20000,Y327,CONFIG_METADATA!$G$2:$G$20000,1,DATOS!$I$2:$I$20000,"Análisis"),"")))</f>
        <v/>
      </c>
      <c r="AA327" t="str">
        <f>IF(Y327="","",IF(Y327="[FÓRMULA MANUAL]","",IFERROR(AVERAGEIFS(DATOS!$K$2:$K$20000,DATOS!$A$2:$A$20000,Y327,CONFIG_METADATA!$G$2:$G$20000,1,DATOS!$I$2:$I$20000,"Orquesta/Banda/Conjunto"),"")))</f>
        <v/>
      </c>
      <c r="AB327" t="str">
        <f>IF(Y327="","",IF(Y327="[FÓRMULA MANUAL]","",IFERROR(AVERAGEIFS(DATOS!$K$2:$K$20000,DATOS!$A$2:$A$20000,Y327,CONFIG_METADATA!$G$2:$G$20000,1,DATOS!$I$2:$I$20000,"Música de Cámara"),"")))</f>
        <v/>
      </c>
      <c r="AC327" t="str">
        <f>IF(Y327="","",IF(Y327="[FÓRMULA MANUAL]","",IFERROR(SUMPRODUCT((DATOS!$A$2:$A$20000=Y327)*(CONFIG_METADATA!$G$2:$G$20000=1)*(COUNTIF(CONFIG_ASIGNATURAS!$B$7:$B$27,DATOS!$I$2:$I$20000)&gt;0)*(DATOS!$K$2:$K$20000))/SUMPRODUCT((DATOS!$A$2:$A$20000=Y327)*(CONFIG_METADATA!$G$2:$G$20000=1)*(COUNTIF(CONFIG_ASIGNATURAS!$B$7:$B$27,DATOS!$I$2:$I$20000)&gt;0)*1),"")))</f>
        <v/>
      </c>
      <c r="AF327" t="str">
        <f>IF(AE327="","",IF(AE327="[FÓRMULA MANUAL]","",IFERROR(AVERAGEIFS(DATOS!$K$2:$K$20000,DATOS!$A$2:$A$20000,AE327,CONFIG_METADATA!$G$2:$G$20000,1,DATOS!$I$2:$I$20000,"Análisis"),"")))</f>
        <v/>
      </c>
      <c r="AG327" t="str">
        <f>IF(AE327="","",IF(AE327="[FÓRMULA MANUAL]","",IFERROR(AVERAGEIFS(DATOS!$K$2:$K$20000,DATOS!$A$2:$A$20000,AE327,CONFIG_METADATA!$G$2:$G$20000,1,DATOS!$I$2:$I$20000,"Orquesta/Banda/Conjunto"),"")))</f>
        <v/>
      </c>
      <c r="AH327" t="str">
        <f>IF(AE327="","",IF(AE327="[FÓRMULA MANUAL]","",IFERROR(AVERAGEIFS(DATOS!$K$2:$K$20000,DATOS!$A$2:$A$20000,AE327,CONFIG_METADATA!$G$2:$G$20000,1,DATOS!$I$2:$I$20000,"Música de Cámara"),"")))</f>
        <v/>
      </c>
      <c r="AI327" t="str">
        <f>IF(AE327="","",IF(AE327="[FÓRMULA MANUAL]","",IFERROR(SUMPRODUCT((DATOS!$A$2:$A$20000=AE327)*(CONFIG_METADATA!$G$2:$G$20000=1)*(COUNTIF(CONFIG_ASIGNATURAS!$B$7:$B$27,DATOS!$I$2:$I$20000)&gt;0)*(DATOS!$K$2:$K$20000))/SUMPRODUCT((DATOS!$A$2:$A$20000=AE327)*(CONFIG_METADATA!$G$2:$G$20000=1)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MANUAL]","",IFERROR(AVERAGEIFS(DATOS!$K$2:$K$20000,DATOS!$A$2:$A$20000,A328,CONFIG_METADATA!$G$2:$G$20000,1,DATOS!$I$2:$I$20000,"Lenguaje Musical"),"")))</f>
        <v/>
      </c>
      <c r="C328" t="str">
        <f>IF(A328="","",IF(A328="[FÓRMULA MANUAL]","",IFERROR(AVERAGEIFS(DATOS!$K$2:$K$20000,DATOS!$A$2:$A$20000,A328,CONFIG_METADATA!$G$2:$G$20000,1,DATOS!$I$2:$I$20000,"Orquesta/Banda/Conjunto"),"")))</f>
        <v/>
      </c>
      <c r="D328" t="str">
        <f>IF(A328="","",IF(A328="[FÓRMULA MANUAL]","",IFERROR(AVERAGEIFS(DATOS!$K$2:$K$20000,DATOS!$A$2:$A$20000,A328,CONFIG_METADATA!$G$2:$G$20000,1,DATOS!$I$2:$I$20000,"Conjunto"),"")))</f>
        <v/>
      </c>
      <c r="E328" t="str">
        <f>IF(A328="","",IF(A328="[FÓRMULA MANUAL]","",IFERROR(SUMPRODUCT((DATOS!$A$2:$A$20000=A328)*(CONFIG_METADATA!$G$2:$G$20000=1)*(COUNTIF(CONFIG_ASIGNATURAS!$B$7:$B$27,DATOS!$I$2:$I$20000)&gt;0)*(DATOS!$K$2:$K$20000))/SUMPRODUCT((DATOS!$A$2:$A$20000=A328)*(CONFIG_METADATA!$G$2:$G$20000=1)*(COUNTIF(CONFIG_ASIGNATURAS!$B$7:$B$27,DATOS!$I$2:$I$20000)&gt;0)*1),"")))</f>
        <v/>
      </c>
      <c r="H328" t="str">
        <f>IF(G328="","",IF(G328="[FÓRMULA MANUAL]","",IFERROR(AVERAGEIFS(DATOS!$K$2:$K$20000,DATOS!$A$2:$A$20000,G328,CONFIG_METADATA!$G$2:$G$20000,1,DATOS!$I$2:$I$20000,"Lenguaje Musical"),"")))</f>
        <v/>
      </c>
      <c r="I328" t="str">
        <f>IF(G328="","",IF(G328="[FÓRMULA MANUAL]","",IFERROR(AVERAGEIFS(DATOS!$K$2:$K$20000,DATOS!$A$2:$A$20000,G328,CONFIG_METADATA!$G$2:$G$20000,1,DATOS!$I$2:$I$20000,"Orquesta/Banda/Conjunto"),"")))</f>
        <v/>
      </c>
      <c r="J328" t="str">
        <f>IF(G328="","",IF(G328="[FÓRMULA MANUAL]","",IFERROR(AVERAGEIFS(DATOS!$K$2:$K$20000,DATOS!$A$2:$A$20000,G328,CONFIG_METADATA!$G$2:$G$20000,1,DATOS!$I$2:$I$20000,"Conjunto"),"")))</f>
        <v/>
      </c>
      <c r="K328" t="str">
        <f>IF(G328="","",IF(G328="[FÓRMULA MANUAL]","",IFERROR(SUMPRODUCT((DATOS!$A$2:$A$20000=G328)*(CONFIG_METADATA!$G$2:$G$20000=1)*(COUNTIF(CONFIG_ASIGNATURAS!$B$7:$B$27,DATOS!$I$2:$I$20000)&gt;0)*(DATOS!$K$2:$K$20000))/SUMPRODUCT((DATOS!$A$2:$A$20000=G328)*(CONFIG_METADATA!$G$2:$G$20000=1)*(COUNTIF(CONFIG_ASIGNATURAS!$B$7:$B$27,DATOS!$I$2:$I$20000)&gt;0)*1),"")))</f>
        <v/>
      </c>
      <c r="N328" t="str">
        <f>IF(M328="","",IF(M328="[FÓRMULA MANUAL]","",IFERROR(AVERAGEIFS(DATOS!$K$2:$K$20000,DATOS!$A$2:$A$20000,M328,CONFIG_METADATA!$G$2:$G$20000,1,DATOS!$I$2:$I$20000,"Armonía"),"")))</f>
        <v/>
      </c>
      <c r="O328" t="str">
        <f>IF(M328="","",IF(M328="[FÓRMULA MANUAL]","",IFERROR(AVERAGEIFS(DATOS!$K$2:$K$20000,DATOS!$A$2:$A$20000,M328,CONFIG_METADATA!$G$2:$G$20000,1,DATOS!$I$2:$I$20000,"Orquesta/Banda/Conjunto"),"")))</f>
        <v/>
      </c>
      <c r="P328" t="str">
        <f>IF(M328="","",IF(M328="[FÓRMULA MANUAL]","",IFERROR(AVERAGEIFS(DATOS!$K$2:$K$20000,DATOS!$A$2:$A$20000,M328,CONFIG_METADATA!$G$2:$G$20000,1,DATOS!$I$2:$I$20000,"Música de Cámara"),"")))</f>
        <v/>
      </c>
      <c r="Q328" t="str">
        <f>IF(M328="","",IF(M328="[FÓRMULA MANUAL]","",IFERROR(SUMPRODUCT((DATOS!$A$2:$A$20000=M328)*(CONFIG_METADATA!$G$2:$G$20000=1)*(COUNTIF(CONFIG_ASIGNATURAS!$B$7:$B$27,DATOS!$I$2:$I$20000)&gt;0)*(DATOS!$K$2:$K$20000))/SUMPRODUCT((DATOS!$A$2:$A$20000=M328)*(CONFIG_METADATA!$G$2:$G$20000=1)*(COUNTIF(CONFIG_ASIGNATURAS!$B$7:$B$27,DATOS!$I$2:$I$20000)&gt;0)*1),"")))</f>
        <v/>
      </c>
      <c r="T328" t="str">
        <f>IF(S328="","",IF(S328="[FÓRMULA MANUAL]","",IFERROR(AVERAGEIFS(DATOS!$K$2:$K$20000,DATOS!$A$2:$A$20000,S328,CONFIG_METADATA!$G$2:$G$20000,1,DATOS!$I$2:$I$20000,"Armonía"),"")))</f>
        <v/>
      </c>
      <c r="U328" t="str">
        <f>IF(S328="","",IF(S328="[FÓRMULA MANUAL]","",IFERROR(AVERAGEIFS(DATOS!$K$2:$K$20000,DATOS!$A$2:$A$20000,S328,CONFIG_METADATA!$G$2:$G$20000,1,DATOS!$I$2:$I$20000,"Orquesta/Banda/Conjunto"),"")))</f>
        <v/>
      </c>
      <c r="V328" t="str">
        <f>IF(S328="","",IF(S328="[FÓRMULA MANUAL]","",IFERROR(AVERAGEIFS(DATOS!$K$2:$K$20000,DATOS!$A$2:$A$20000,S328,CONFIG_METADATA!$G$2:$G$20000,1,DATOS!$I$2:$I$20000,"Música de Cámara"),"")))</f>
        <v/>
      </c>
      <c r="W328" t="str">
        <f>IF(S328="","",IF(S328="[FÓRMULA MANUAL]","",IFERROR(SUMPRODUCT((DATOS!$A$2:$A$20000=S328)*(CONFIG_METADATA!$G$2:$G$20000=1)*(COUNTIF(CONFIG_ASIGNATURAS!$B$7:$B$27,DATOS!$I$2:$I$20000)&gt;0)*(DATOS!$K$2:$K$20000))/SUMPRODUCT((DATOS!$A$2:$A$20000=S328)*(CONFIG_METADATA!$G$2:$G$20000=1)*(COUNTIF(CONFIG_ASIGNATURAS!$B$7:$B$27,DATOS!$I$2:$I$20000)&gt;0)*1),"")))</f>
        <v/>
      </c>
      <c r="Z328" t="str">
        <f>IF(Y328="","",IF(Y328="[FÓRMULA MANUAL]","",IFERROR(AVERAGEIFS(DATOS!$K$2:$K$20000,DATOS!$A$2:$A$20000,Y328,CONFIG_METADATA!$G$2:$G$20000,1,DATOS!$I$2:$I$20000,"Análisis"),"")))</f>
        <v/>
      </c>
      <c r="AA328" t="str">
        <f>IF(Y328="","",IF(Y328="[FÓRMULA MANUAL]","",IFERROR(AVERAGEIFS(DATOS!$K$2:$K$20000,DATOS!$A$2:$A$20000,Y328,CONFIG_METADATA!$G$2:$G$20000,1,DATOS!$I$2:$I$20000,"Orquesta/Banda/Conjunto"),"")))</f>
        <v/>
      </c>
      <c r="AB328" t="str">
        <f>IF(Y328="","",IF(Y328="[FÓRMULA MANUAL]","",IFERROR(AVERAGEIFS(DATOS!$K$2:$K$20000,DATOS!$A$2:$A$20000,Y328,CONFIG_METADATA!$G$2:$G$20000,1,DATOS!$I$2:$I$20000,"Música de Cámara"),"")))</f>
        <v/>
      </c>
      <c r="AC328" t="str">
        <f>IF(Y328="","",IF(Y328="[FÓRMULA MANUAL]","",IFERROR(SUMPRODUCT((DATOS!$A$2:$A$20000=Y328)*(CONFIG_METADATA!$G$2:$G$20000=1)*(COUNTIF(CONFIG_ASIGNATURAS!$B$7:$B$27,DATOS!$I$2:$I$20000)&gt;0)*(DATOS!$K$2:$K$20000))/SUMPRODUCT((DATOS!$A$2:$A$20000=Y328)*(CONFIG_METADATA!$G$2:$G$20000=1)*(COUNTIF(CONFIG_ASIGNATURAS!$B$7:$B$27,DATOS!$I$2:$I$20000)&gt;0)*1),"")))</f>
        <v/>
      </c>
      <c r="AF328" t="str">
        <f>IF(AE328="","",IF(AE328="[FÓRMULA MANUAL]","",IFERROR(AVERAGEIFS(DATOS!$K$2:$K$20000,DATOS!$A$2:$A$20000,AE328,CONFIG_METADATA!$G$2:$G$20000,1,DATOS!$I$2:$I$20000,"Análisis"),"")))</f>
        <v/>
      </c>
      <c r="AG328" t="str">
        <f>IF(AE328="","",IF(AE328="[FÓRMULA MANUAL]","",IFERROR(AVERAGEIFS(DATOS!$K$2:$K$20000,DATOS!$A$2:$A$20000,AE328,CONFIG_METADATA!$G$2:$G$20000,1,DATOS!$I$2:$I$20000,"Orquesta/Banda/Conjunto"),"")))</f>
        <v/>
      </c>
      <c r="AH328" t="str">
        <f>IF(AE328="","",IF(AE328="[FÓRMULA MANUAL]","",IFERROR(AVERAGEIFS(DATOS!$K$2:$K$20000,DATOS!$A$2:$A$20000,AE328,CONFIG_METADATA!$G$2:$G$20000,1,DATOS!$I$2:$I$20000,"Música de Cámara"),"")))</f>
        <v/>
      </c>
      <c r="AI328" t="str">
        <f>IF(AE328="","",IF(AE328="[FÓRMULA MANUAL]","",IFERROR(SUMPRODUCT((DATOS!$A$2:$A$20000=AE328)*(CONFIG_METADATA!$G$2:$G$20000=1)*(COUNTIF(CONFIG_ASIGNATURAS!$B$7:$B$27,DATOS!$I$2:$I$20000)&gt;0)*(DATOS!$K$2:$K$20000))/SUMPRODUCT((DATOS!$A$2:$A$20000=AE328)*(CONFIG_METADATA!$G$2:$G$20000=1)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MANUAL]","",IFERROR(AVERAGEIFS(DATOS!$K$2:$K$20000,DATOS!$A$2:$A$20000,A329,CONFIG_METADATA!$G$2:$G$20000,1,DATOS!$I$2:$I$20000,"Lenguaje Musical"),"")))</f>
        <v/>
      </c>
      <c r="C329" t="str">
        <f>IF(A329="","",IF(A329="[FÓRMULA MANUAL]","",IFERROR(AVERAGEIFS(DATOS!$K$2:$K$20000,DATOS!$A$2:$A$20000,A329,CONFIG_METADATA!$G$2:$G$20000,1,DATOS!$I$2:$I$20000,"Orquesta/Banda/Conjunto"),"")))</f>
        <v/>
      </c>
      <c r="D329" t="str">
        <f>IF(A329="","",IF(A329="[FÓRMULA MANUAL]","",IFERROR(AVERAGEIFS(DATOS!$K$2:$K$20000,DATOS!$A$2:$A$20000,A329,CONFIG_METADATA!$G$2:$G$20000,1,DATOS!$I$2:$I$20000,"Conjunto"),"")))</f>
        <v/>
      </c>
      <c r="E329" t="str">
        <f>IF(A329="","",IF(A329="[FÓRMULA MANUAL]","",IFERROR(SUMPRODUCT((DATOS!$A$2:$A$20000=A329)*(CONFIG_METADATA!$G$2:$G$20000=1)*(COUNTIF(CONFIG_ASIGNATURAS!$B$7:$B$27,DATOS!$I$2:$I$20000)&gt;0)*(DATOS!$K$2:$K$20000))/SUMPRODUCT((DATOS!$A$2:$A$20000=A329)*(CONFIG_METADATA!$G$2:$G$20000=1)*(COUNTIF(CONFIG_ASIGNATURAS!$B$7:$B$27,DATOS!$I$2:$I$20000)&gt;0)*1),"")))</f>
        <v/>
      </c>
      <c r="H329" t="str">
        <f>IF(G329="","",IF(G329="[FÓRMULA MANUAL]","",IFERROR(AVERAGEIFS(DATOS!$K$2:$K$20000,DATOS!$A$2:$A$20000,G329,CONFIG_METADATA!$G$2:$G$20000,1,DATOS!$I$2:$I$20000,"Lenguaje Musical"),"")))</f>
        <v/>
      </c>
      <c r="I329" t="str">
        <f>IF(G329="","",IF(G329="[FÓRMULA MANUAL]","",IFERROR(AVERAGEIFS(DATOS!$K$2:$K$20000,DATOS!$A$2:$A$20000,G329,CONFIG_METADATA!$G$2:$G$20000,1,DATOS!$I$2:$I$20000,"Orquesta/Banda/Conjunto"),"")))</f>
        <v/>
      </c>
      <c r="J329" t="str">
        <f>IF(G329="","",IF(G329="[FÓRMULA MANUAL]","",IFERROR(AVERAGEIFS(DATOS!$K$2:$K$20000,DATOS!$A$2:$A$20000,G329,CONFIG_METADATA!$G$2:$G$20000,1,DATOS!$I$2:$I$20000,"Conjunto"),"")))</f>
        <v/>
      </c>
      <c r="K329" t="str">
        <f>IF(G329="","",IF(G329="[FÓRMULA MANUAL]","",IFERROR(SUMPRODUCT((DATOS!$A$2:$A$20000=G329)*(CONFIG_METADATA!$G$2:$G$20000=1)*(COUNTIF(CONFIG_ASIGNATURAS!$B$7:$B$27,DATOS!$I$2:$I$20000)&gt;0)*(DATOS!$K$2:$K$20000))/SUMPRODUCT((DATOS!$A$2:$A$20000=G329)*(CONFIG_METADATA!$G$2:$G$20000=1)*(COUNTIF(CONFIG_ASIGNATURAS!$B$7:$B$27,DATOS!$I$2:$I$20000)&gt;0)*1),"")))</f>
        <v/>
      </c>
      <c r="N329" t="str">
        <f>IF(M329="","",IF(M329="[FÓRMULA MANUAL]","",IFERROR(AVERAGEIFS(DATOS!$K$2:$K$20000,DATOS!$A$2:$A$20000,M329,CONFIG_METADATA!$G$2:$G$20000,1,DATOS!$I$2:$I$20000,"Armonía"),"")))</f>
        <v/>
      </c>
      <c r="O329" t="str">
        <f>IF(M329="","",IF(M329="[FÓRMULA MANUAL]","",IFERROR(AVERAGEIFS(DATOS!$K$2:$K$20000,DATOS!$A$2:$A$20000,M329,CONFIG_METADATA!$G$2:$G$20000,1,DATOS!$I$2:$I$20000,"Orquesta/Banda/Conjunto"),"")))</f>
        <v/>
      </c>
      <c r="P329" t="str">
        <f>IF(M329="","",IF(M329="[FÓRMULA MANUAL]","",IFERROR(AVERAGEIFS(DATOS!$K$2:$K$20000,DATOS!$A$2:$A$20000,M329,CONFIG_METADATA!$G$2:$G$20000,1,DATOS!$I$2:$I$20000,"Música de Cámara"),"")))</f>
        <v/>
      </c>
      <c r="Q329" t="str">
        <f>IF(M329="","",IF(M329="[FÓRMULA MANUAL]","",IFERROR(SUMPRODUCT((DATOS!$A$2:$A$20000=M329)*(CONFIG_METADATA!$G$2:$G$20000=1)*(COUNTIF(CONFIG_ASIGNATURAS!$B$7:$B$27,DATOS!$I$2:$I$20000)&gt;0)*(DATOS!$K$2:$K$20000))/SUMPRODUCT((DATOS!$A$2:$A$20000=M329)*(CONFIG_METADATA!$G$2:$G$20000=1)*(COUNTIF(CONFIG_ASIGNATURAS!$B$7:$B$27,DATOS!$I$2:$I$20000)&gt;0)*1),"")))</f>
        <v/>
      </c>
      <c r="T329" t="str">
        <f>IF(S329="","",IF(S329="[FÓRMULA MANUAL]","",IFERROR(AVERAGEIFS(DATOS!$K$2:$K$20000,DATOS!$A$2:$A$20000,S329,CONFIG_METADATA!$G$2:$G$20000,1,DATOS!$I$2:$I$20000,"Armonía"),"")))</f>
        <v/>
      </c>
      <c r="U329" t="str">
        <f>IF(S329="","",IF(S329="[FÓRMULA MANUAL]","",IFERROR(AVERAGEIFS(DATOS!$K$2:$K$20000,DATOS!$A$2:$A$20000,S329,CONFIG_METADATA!$G$2:$G$20000,1,DATOS!$I$2:$I$20000,"Orquesta/Banda/Conjunto"),"")))</f>
        <v/>
      </c>
      <c r="V329" t="str">
        <f>IF(S329="","",IF(S329="[FÓRMULA MANUAL]","",IFERROR(AVERAGEIFS(DATOS!$K$2:$K$20000,DATOS!$A$2:$A$20000,S329,CONFIG_METADATA!$G$2:$G$20000,1,DATOS!$I$2:$I$20000,"Música de Cámara"),"")))</f>
        <v/>
      </c>
      <c r="W329" t="str">
        <f>IF(S329="","",IF(S329="[FÓRMULA MANUAL]","",IFERROR(SUMPRODUCT((DATOS!$A$2:$A$20000=S329)*(CONFIG_METADATA!$G$2:$G$20000=1)*(COUNTIF(CONFIG_ASIGNATURAS!$B$7:$B$27,DATOS!$I$2:$I$20000)&gt;0)*(DATOS!$K$2:$K$20000))/SUMPRODUCT((DATOS!$A$2:$A$20000=S329)*(CONFIG_METADATA!$G$2:$G$20000=1)*(COUNTIF(CONFIG_ASIGNATURAS!$B$7:$B$27,DATOS!$I$2:$I$20000)&gt;0)*1),"")))</f>
        <v/>
      </c>
      <c r="Z329" t="str">
        <f>IF(Y329="","",IF(Y329="[FÓRMULA MANUAL]","",IFERROR(AVERAGEIFS(DATOS!$K$2:$K$20000,DATOS!$A$2:$A$20000,Y329,CONFIG_METADATA!$G$2:$G$20000,1,DATOS!$I$2:$I$20000,"Análisis"),"")))</f>
        <v/>
      </c>
      <c r="AA329" t="str">
        <f>IF(Y329="","",IF(Y329="[FÓRMULA MANUAL]","",IFERROR(AVERAGEIFS(DATOS!$K$2:$K$20000,DATOS!$A$2:$A$20000,Y329,CONFIG_METADATA!$G$2:$G$20000,1,DATOS!$I$2:$I$20000,"Orquesta/Banda/Conjunto"),"")))</f>
        <v/>
      </c>
      <c r="AB329" t="str">
        <f>IF(Y329="","",IF(Y329="[FÓRMULA MANUAL]","",IFERROR(AVERAGEIFS(DATOS!$K$2:$K$20000,DATOS!$A$2:$A$20000,Y329,CONFIG_METADATA!$G$2:$G$20000,1,DATOS!$I$2:$I$20000,"Música de Cámara"),"")))</f>
        <v/>
      </c>
      <c r="AC329" t="str">
        <f>IF(Y329="","",IF(Y329="[FÓRMULA MANUAL]","",IFERROR(SUMPRODUCT((DATOS!$A$2:$A$20000=Y329)*(CONFIG_METADATA!$G$2:$G$20000=1)*(COUNTIF(CONFIG_ASIGNATURAS!$B$7:$B$27,DATOS!$I$2:$I$20000)&gt;0)*(DATOS!$K$2:$K$20000))/SUMPRODUCT((DATOS!$A$2:$A$20000=Y329)*(CONFIG_METADATA!$G$2:$G$20000=1)*(COUNTIF(CONFIG_ASIGNATURAS!$B$7:$B$27,DATOS!$I$2:$I$20000)&gt;0)*1),"")))</f>
        <v/>
      </c>
      <c r="AF329" t="str">
        <f>IF(AE329="","",IF(AE329="[FÓRMULA MANUAL]","",IFERROR(AVERAGEIFS(DATOS!$K$2:$K$20000,DATOS!$A$2:$A$20000,AE329,CONFIG_METADATA!$G$2:$G$20000,1,DATOS!$I$2:$I$20000,"Análisis"),"")))</f>
        <v/>
      </c>
      <c r="AG329" t="str">
        <f>IF(AE329="","",IF(AE329="[FÓRMULA MANUAL]","",IFERROR(AVERAGEIFS(DATOS!$K$2:$K$20000,DATOS!$A$2:$A$20000,AE329,CONFIG_METADATA!$G$2:$G$20000,1,DATOS!$I$2:$I$20000,"Orquesta/Banda/Conjunto"),"")))</f>
        <v/>
      </c>
      <c r="AH329" t="str">
        <f>IF(AE329="","",IF(AE329="[FÓRMULA MANUAL]","",IFERROR(AVERAGEIFS(DATOS!$K$2:$K$20000,DATOS!$A$2:$A$20000,AE329,CONFIG_METADATA!$G$2:$G$20000,1,DATOS!$I$2:$I$20000,"Música de Cámara"),"")))</f>
        <v/>
      </c>
      <c r="AI329" t="str">
        <f>IF(AE329="","",IF(AE329="[FÓRMULA MANUAL]","",IFERROR(SUMPRODUCT((DATOS!$A$2:$A$20000=AE329)*(CONFIG_METADATA!$G$2:$G$20000=1)*(COUNTIF(CONFIG_ASIGNATURAS!$B$7:$B$27,DATOS!$I$2:$I$20000)&gt;0)*(DATOS!$K$2:$K$20000))/SUMPRODUCT((DATOS!$A$2:$A$20000=AE329)*(CONFIG_METADATA!$G$2:$G$20000=1)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MANUAL]","",IFERROR(AVERAGEIFS(DATOS!$K$2:$K$20000,DATOS!$A$2:$A$20000,A330,CONFIG_METADATA!$G$2:$G$20000,1,DATOS!$I$2:$I$20000,"Lenguaje Musical"),"")))</f>
        <v/>
      </c>
      <c r="C330" t="str">
        <f>IF(A330="","",IF(A330="[FÓRMULA MANUAL]","",IFERROR(AVERAGEIFS(DATOS!$K$2:$K$20000,DATOS!$A$2:$A$20000,A330,CONFIG_METADATA!$G$2:$G$20000,1,DATOS!$I$2:$I$20000,"Orquesta/Banda/Conjunto"),"")))</f>
        <v/>
      </c>
      <c r="D330" t="str">
        <f>IF(A330="","",IF(A330="[FÓRMULA MANUAL]","",IFERROR(AVERAGEIFS(DATOS!$K$2:$K$20000,DATOS!$A$2:$A$20000,A330,CONFIG_METADATA!$G$2:$G$20000,1,DATOS!$I$2:$I$20000,"Conjunto"),"")))</f>
        <v/>
      </c>
      <c r="E330" t="str">
        <f>IF(A330="","",IF(A330="[FÓRMULA MANUAL]","",IFERROR(SUMPRODUCT((DATOS!$A$2:$A$20000=A330)*(CONFIG_METADATA!$G$2:$G$20000=1)*(COUNTIF(CONFIG_ASIGNATURAS!$B$7:$B$27,DATOS!$I$2:$I$20000)&gt;0)*(DATOS!$K$2:$K$20000))/SUMPRODUCT((DATOS!$A$2:$A$20000=A330)*(CONFIG_METADATA!$G$2:$G$20000=1)*(COUNTIF(CONFIG_ASIGNATURAS!$B$7:$B$27,DATOS!$I$2:$I$20000)&gt;0)*1),"")))</f>
        <v/>
      </c>
      <c r="H330" t="str">
        <f>IF(G330="","",IF(G330="[FÓRMULA MANUAL]","",IFERROR(AVERAGEIFS(DATOS!$K$2:$K$20000,DATOS!$A$2:$A$20000,G330,CONFIG_METADATA!$G$2:$G$20000,1,DATOS!$I$2:$I$20000,"Lenguaje Musical"),"")))</f>
        <v/>
      </c>
      <c r="I330" t="str">
        <f>IF(G330="","",IF(G330="[FÓRMULA MANUAL]","",IFERROR(AVERAGEIFS(DATOS!$K$2:$K$20000,DATOS!$A$2:$A$20000,G330,CONFIG_METADATA!$G$2:$G$20000,1,DATOS!$I$2:$I$20000,"Orquesta/Banda/Conjunto"),"")))</f>
        <v/>
      </c>
      <c r="J330" t="str">
        <f>IF(G330="","",IF(G330="[FÓRMULA MANUAL]","",IFERROR(AVERAGEIFS(DATOS!$K$2:$K$20000,DATOS!$A$2:$A$20000,G330,CONFIG_METADATA!$G$2:$G$20000,1,DATOS!$I$2:$I$20000,"Conjunto"),"")))</f>
        <v/>
      </c>
      <c r="K330" t="str">
        <f>IF(G330="","",IF(G330="[FÓRMULA MANUAL]","",IFERROR(SUMPRODUCT((DATOS!$A$2:$A$20000=G330)*(CONFIG_METADATA!$G$2:$G$20000=1)*(COUNTIF(CONFIG_ASIGNATURAS!$B$7:$B$27,DATOS!$I$2:$I$20000)&gt;0)*(DATOS!$K$2:$K$20000))/SUMPRODUCT((DATOS!$A$2:$A$20000=G330)*(CONFIG_METADATA!$G$2:$G$20000=1)*(COUNTIF(CONFIG_ASIGNATURAS!$B$7:$B$27,DATOS!$I$2:$I$20000)&gt;0)*1),"")))</f>
        <v/>
      </c>
      <c r="N330" t="str">
        <f>IF(M330="","",IF(M330="[FÓRMULA MANUAL]","",IFERROR(AVERAGEIFS(DATOS!$K$2:$K$20000,DATOS!$A$2:$A$20000,M330,CONFIG_METADATA!$G$2:$G$20000,1,DATOS!$I$2:$I$20000,"Armonía"),"")))</f>
        <v/>
      </c>
      <c r="O330" t="str">
        <f>IF(M330="","",IF(M330="[FÓRMULA MANUAL]","",IFERROR(AVERAGEIFS(DATOS!$K$2:$K$20000,DATOS!$A$2:$A$20000,M330,CONFIG_METADATA!$G$2:$G$20000,1,DATOS!$I$2:$I$20000,"Orquesta/Banda/Conjunto"),"")))</f>
        <v/>
      </c>
      <c r="P330" t="str">
        <f>IF(M330="","",IF(M330="[FÓRMULA MANUAL]","",IFERROR(AVERAGEIFS(DATOS!$K$2:$K$20000,DATOS!$A$2:$A$20000,M330,CONFIG_METADATA!$G$2:$G$20000,1,DATOS!$I$2:$I$20000,"Música de Cámara"),"")))</f>
        <v/>
      </c>
      <c r="Q330" t="str">
        <f>IF(M330="","",IF(M330="[FÓRMULA MANUAL]","",IFERROR(SUMPRODUCT((DATOS!$A$2:$A$20000=M330)*(CONFIG_METADATA!$G$2:$G$20000=1)*(COUNTIF(CONFIG_ASIGNATURAS!$B$7:$B$27,DATOS!$I$2:$I$20000)&gt;0)*(DATOS!$K$2:$K$20000))/SUMPRODUCT((DATOS!$A$2:$A$20000=M330)*(CONFIG_METADATA!$G$2:$G$20000=1)*(COUNTIF(CONFIG_ASIGNATURAS!$B$7:$B$27,DATOS!$I$2:$I$20000)&gt;0)*1),"")))</f>
        <v/>
      </c>
      <c r="T330" t="str">
        <f>IF(S330="","",IF(S330="[FÓRMULA MANUAL]","",IFERROR(AVERAGEIFS(DATOS!$K$2:$K$20000,DATOS!$A$2:$A$20000,S330,CONFIG_METADATA!$G$2:$G$20000,1,DATOS!$I$2:$I$20000,"Armonía"),"")))</f>
        <v/>
      </c>
      <c r="U330" t="str">
        <f>IF(S330="","",IF(S330="[FÓRMULA MANUAL]","",IFERROR(AVERAGEIFS(DATOS!$K$2:$K$20000,DATOS!$A$2:$A$20000,S330,CONFIG_METADATA!$G$2:$G$20000,1,DATOS!$I$2:$I$20000,"Orquesta/Banda/Conjunto"),"")))</f>
        <v/>
      </c>
      <c r="V330" t="str">
        <f>IF(S330="","",IF(S330="[FÓRMULA MANUAL]","",IFERROR(AVERAGEIFS(DATOS!$K$2:$K$20000,DATOS!$A$2:$A$20000,S330,CONFIG_METADATA!$G$2:$G$20000,1,DATOS!$I$2:$I$20000,"Música de Cámara"),"")))</f>
        <v/>
      </c>
      <c r="W330" t="str">
        <f>IF(S330="","",IF(S330="[FÓRMULA MANUAL]","",IFERROR(SUMPRODUCT((DATOS!$A$2:$A$20000=S330)*(CONFIG_METADATA!$G$2:$G$20000=1)*(COUNTIF(CONFIG_ASIGNATURAS!$B$7:$B$27,DATOS!$I$2:$I$20000)&gt;0)*(DATOS!$K$2:$K$20000))/SUMPRODUCT((DATOS!$A$2:$A$20000=S330)*(CONFIG_METADATA!$G$2:$G$20000=1)*(COUNTIF(CONFIG_ASIGNATURAS!$B$7:$B$27,DATOS!$I$2:$I$20000)&gt;0)*1),"")))</f>
        <v/>
      </c>
      <c r="Z330" t="str">
        <f>IF(Y330="","",IF(Y330="[FÓRMULA MANUAL]","",IFERROR(AVERAGEIFS(DATOS!$K$2:$K$20000,DATOS!$A$2:$A$20000,Y330,CONFIG_METADATA!$G$2:$G$20000,1,DATOS!$I$2:$I$20000,"Análisis"),"")))</f>
        <v/>
      </c>
      <c r="AA330" t="str">
        <f>IF(Y330="","",IF(Y330="[FÓRMULA MANUAL]","",IFERROR(AVERAGEIFS(DATOS!$K$2:$K$20000,DATOS!$A$2:$A$20000,Y330,CONFIG_METADATA!$G$2:$G$20000,1,DATOS!$I$2:$I$20000,"Orquesta/Banda/Conjunto"),"")))</f>
        <v/>
      </c>
      <c r="AB330" t="str">
        <f>IF(Y330="","",IF(Y330="[FÓRMULA MANUAL]","",IFERROR(AVERAGEIFS(DATOS!$K$2:$K$20000,DATOS!$A$2:$A$20000,Y330,CONFIG_METADATA!$G$2:$G$20000,1,DATOS!$I$2:$I$20000,"Música de Cámara"),"")))</f>
        <v/>
      </c>
      <c r="AC330" t="str">
        <f>IF(Y330="","",IF(Y330="[FÓRMULA MANUAL]","",IFERROR(SUMPRODUCT((DATOS!$A$2:$A$20000=Y330)*(CONFIG_METADATA!$G$2:$G$20000=1)*(COUNTIF(CONFIG_ASIGNATURAS!$B$7:$B$27,DATOS!$I$2:$I$20000)&gt;0)*(DATOS!$K$2:$K$20000))/SUMPRODUCT((DATOS!$A$2:$A$20000=Y330)*(CONFIG_METADATA!$G$2:$G$20000=1)*(COUNTIF(CONFIG_ASIGNATURAS!$B$7:$B$27,DATOS!$I$2:$I$20000)&gt;0)*1),"")))</f>
        <v/>
      </c>
      <c r="AF330" t="str">
        <f>IF(AE330="","",IF(AE330="[FÓRMULA MANUAL]","",IFERROR(AVERAGEIFS(DATOS!$K$2:$K$20000,DATOS!$A$2:$A$20000,AE330,CONFIG_METADATA!$G$2:$G$20000,1,DATOS!$I$2:$I$20000,"Análisis"),"")))</f>
        <v/>
      </c>
      <c r="AG330" t="str">
        <f>IF(AE330="","",IF(AE330="[FÓRMULA MANUAL]","",IFERROR(AVERAGEIFS(DATOS!$K$2:$K$20000,DATOS!$A$2:$A$20000,AE330,CONFIG_METADATA!$G$2:$G$20000,1,DATOS!$I$2:$I$20000,"Orquesta/Banda/Conjunto"),"")))</f>
        <v/>
      </c>
      <c r="AH330" t="str">
        <f>IF(AE330="","",IF(AE330="[FÓRMULA MANUAL]","",IFERROR(AVERAGEIFS(DATOS!$K$2:$K$20000,DATOS!$A$2:$A$20000,AE330,CONFIG_METADATA!$G$2:$G$20000,1,DATOS!$I$2:$I$20000,"Música de Cámara"),"")))</f>
        <v/>
      </c>
      <c r="AI330" t="str">
        <f>IF(AE330="","",IF(AE330="[FÓRMULA MANUAL]","",IFERROR(SUMPRODUCT((DATOS!$A$2:$A$20000=AE330)*(CONFIG_METADATA!$G$2:$G$20000=1)*(COUNTIF(CONFIG_ASIGNATURAS!$B$7:$B$27,DATOS!$I$2:$I$20000)&gt;0)*(DATOS!$K$2:$K$20000))/SUMPRODUCT((DATOS!$A$2:$A$20000=AE330)*(CONFIG_METADATA!$G$2:$G$20000=1)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MANUAL]","",IFERROR(AVERAGEIFS(DATOS!$K$2:$K$20000,DATOS!$A$2:$A$20000,A331,CONFIG_METADATA!$G$2:$G$20000,1,DATOS!$I$2:$I$20000,"Lenguaje Musical"),"")))</f>
        <v/>
      </c>
      <c r="C331" t="str">
        <f>IF(A331="","",IF(A331="[FÓRMULA MANUAL]","",IFERROR(AVERAGEIFS(DATOS!$K$2:$K$20000,DATOS!$A$2:$A$20000,A331,CONFIG_METADATA!$G$2:$G$20000,1,DATOS!$I$2:$I$20000,"Orquesta/Banda/Conjunto"),"")))</f>
        <v/>
      </c>
      <c r="D331" t="str">
        <f>IF(A331="","",IF(A331="[FÓRMULA MANUAL]","",IFERROR(AVERAGEIFS(DATOS!$K$2:$K$20000,DATOS!$A$2:$A$20000,A331,CONFIG_METADATA!$G$2:$G$20000,1,DATOS!$I$2:$I$20000,"Conjunto"),"")))</f>
        <v/>
      </c>
      <c r="E331" t="str">
        <f>IF(A331="","",IF(A331="[FÓRMULA MANUAL]","",IFERROR(SUMPRODUCT((DATOS!$A$2:$A$20000=A331)*(CONFIG_METADATA!$G$2:$G$20000=1)*(COUNTIF(CONFIG_ASIGNATURAS!$B$7:$B$27,DATOS!$I$2:$I$20000)&gt;0)*(DATOS!$K$2:$K$20000))/SUMPRODUCT((DATOS!$A$2:$A$20000=A331)*(CONFIG_METADATA!$G$2:$G$20000=1)*(COUNTIF(CONFIG_ASIGNATURAS!$B$7:$B$27,DATOS!$I$2:$I$20000)&gt;0)*1),"")))</f>
        <v/>
      </c>
      <c r="H331" t="str">
        <f>IF(G331="","",IF(G331="[FÓRMULA MANUAL]","",IFERROR(AVERAGEIFS(DATOS!$K$2:$K$20000,DATOS!$A$2:$A$20000,G331,CONFIG_METADATA!$G$2:$G$20000,1,DATOS!$I$2:$I$20000,"Lenguaje Musical"),"")))</f>
        <v/>
      </c>
      <c r="I331" t="str">
        <f>IF(G331="","",IF(G331="[FÓRMULA MANUAL]","",IFERROR(AVERAGEIFS(DATOS!$K$2:$K$20000,DATOS!$A$2:$A$20000,G331,CONFIG_METADATA!$G$2:$G$20000,1,DATOS!$I$2:$I$20000,"Orquesta/Banda/Conjunto"),"")))</f>
        <v/>
      </c>
      <c r="J331" t="str">
        <f>IF(G331="","",IF(G331="[FÓRMULA MANUAL]","",IFERROR(AVERAGEIFS(DATOS!$K$2:$K$20000,DATOS!$A$2:$A$20000,G331,CONFIG_METADATA!$G$2:$G$20000,1,DATOS!$I$2:$I$20000,"Conjunto"),"")))</f>
        <v/>
      </c>
      <c r="K331" t="str">
        <f>IF(G331="","",IF(G331="[FÓRMULA MANUAL]","",IFERROR(SUMPRODUCT((DATOS!$A$2:$A$20000=G331)*(CONFIG_METADATA!$G$2:$G$20000=1)*(COUNTIF(CONFIG_ASIGNATURAS!$B$7:$B$27,DATOS!$I$2:$I$20000)&gt;0)*(DATOS!$K$2:$K$20000))/SUMPRODUCT((DATOS!$A$2:$A$20000=G331)*(CONFIG_METADATA!$G$2:$G$20000=1)*(COUNTIF(CONFIG_ASIGNATURAS!$B$7:$B$27,DATOS!$I$2:$I$20000)&gt;0)*1),"")))</f>
        <v/>
      </c>
      <c r="N331" t="str">
        <f>IF(M331="","",IF(M331="[FÓRMULA MANUAL]","",IFERROR(AVERAGEIFS(DATOS!$K$2:$K$20000,DATOS!$A$2:$A$20000,M331,CONFIG_METADATA!$G$2:$G$20000,1,DATOS!$I$2:$I$20000,"Armonía"),"")))</f>
        <v/>
      </c>
      <c r="O331" t="str">
        <f>IF(M331="","",IF(M331="[FÓRMULA MANUAL]","",IFERROR(AVERAGEIFS(DATOS!$K$2:$K$20000,DATOS!$A$2:$A$20000,M331,CONFIG_METADATA!$G$2:$G$20000,1,DATOS!$I$2:$I$20000,"Orquesta/Banda/Conjunto"),"")))</f>
        <v/>
      </c>
      <c r="P331" t="str">
        <f>IF(M331="","",IF(M331="[FÓRMULA MANUAL]","",IFERROR(AVERAGEIFS(DATOS!$K$2:$K$20000,DATOS!$A$2:$A$20000,M331,CONFIG_METADATA!$G$2:$G$20000,1,DATOS!$I$2:$I$20000,"Música de Cámara"),"")))</f>
        <v/>
      </c>
      <c r="Q331" t="str">
        <f>IF(M331="","",IF(M331="[FÓRMULA MANUAL]","",IFERROR(SUMPRODUCT((DATOS!$A$2:$A$20000=M331)*(CONFIG_METADATA!$G$2:$G$20000=1)*(COUNTIF(CONFIG_ASIGNATURAS!$B$7:$B$27,DATOS!$I$2:$I$20000)&gt;0)*(DATOS!$K$2:$K$20000))/SUMPRODUCT((DATOS!$A$2:$A$20000=M331)*(CONFIG_METADATA!$G$2:$G$20000=1)*(COUNTIF(CONFIG_ASIGNATURAS!$B$7:$B$27,DATOS!$I$2:$I$20000)&gt;0)*1),"")))</f>
        <v/>
      </c>
      <c r="T331" t="str">
        <f>IF(S331="","",IF(S331="[FÓRMULA MANUAL]","",IFERROR(AVERAGEIFS(DATOS!$K$2:$K$20000,DATOS!$A$2:$A$20000,S331,CONFIG_METADATA!$G$2:$G$20000,1,DATOS!$I$2:$I$20000,"Armonía"),"")))</f>
        <v/>
      </c>
      <c r="U331" t="str">
        <f>IF(S331="","",IF(S331="[FÓRMULA MANUAL]","",IFERROR(AVERAGEIFS(DATOS!$K$2:$K$20000,DATOS!$A$2:$A$20000,S331,CONFIG_METADATA!$G$2:$G$20000,1,DATOS!$I$2:$I$20000,"Orquesta/Banda/Conjunto"),"")))</f>
        <v/>
      </c>
      <c r="V331" t="str">
        <f>IF(S331="","",IF(S331="[FÓRMULA MANUAL]","",IFERROR(AVERAGEIFS(DATOS!$K$2:$K$20000,DATOS!$A$2:$A$20000,S331,CONFIG_METADATA!$G$2:$G$20000,1,DATOS!$I$2:$I$20000,"Música de Cámara"),"")))</f>
        <v/>
      </c>
      <c r="W331" t="str">
        <f>IF(S331="","",IF(S331="[FÓRMULA MANUAL]","",IFERROR(SUMPRODUCT((DATOS!$A$2:$A$20000=S331)*(CONFIG_METADATA!$G$2:$G$20000=1)*(COUNTIF(CONFIG_ASIGNATURAS!$B$7:$B$27,DATOS!$I$2:$I$20000)&gt;0)*(DATOS!$K$2:$K$20000))/SUMPRODUCT((DATOS!$A$2:$A$20000=S331)*(CONFIG_METADATA!$G$2:$G$20000=1)*(COUNTIF(CONFIG_ASIGNATURAS!$B$7:$B$27,DATOS!$I$2:$I$20000)&gt;0)*1),"")))</f>
        <v/>
      </c>
      <c r="Z331" t="str">
        <f>IF(Y331="","",IF(Y331="[FÓRMULA MANUAL]","",IFERROR(AVERAGEIFS(DATOS!$K$2:$K$20000,DATOS!$A$2:$A$20000,Y331,CONFIG_METADATA!$G$2:$G$20000,1,DATOS!$I$2:$I$20000,"Análisis"),"")))</f>
        <v/>
      </c>
      <c r="AA331" t="str">
        <f>IF(Y331="","",IF(Y331="[FÓRMULA MANUAL]","",IFERROR(AVERAGEIFS(DATOS!$K$2:$K$20000,DATOS!$A$2:$A$20000,Y331,CONFIG_METADATA!$G$2:$G$20000,1,DATOS!$I$2:$I$20000,"Orquesta/Banda/Conjunto"),"")))</f>
        <v/>
      </c>
      <c r="AB331" t="str">
        <f>IF(Y331="","",IF(Y331="[FÓRMULA MANUAL]","",IFERROR(AVERAGEIFS(DATOS!$K$2:$K$20000,DATOS!$A$2:$A$20000,Y331,CONFIG_METADATA!$G$2:$G$20000,1,DATOS!$I$2:$I$20000,"Música de Cámara"),"")))</f>
        <v/>
      </c>
      <c r="AC331" t="str">
        <f>IF(Y331="","",IF(Y331="[FÓRMULA MANUAL]","",IFERROR(SUMPRODUCT((DATOS!$A$2:$A$20000=Y331)*(CONFIG_METADATA!$G$2:$G$20000=1)*(COUNTIF(CONFIG_ASIGNATURAS!$B$7:$B$27,DATOS!$I$2:$I$20000)&gt;0)*(DATOS!$K$2:$K$20000))/SUMPRODUCT((DATOS!$A$2:$A$20000=Y331)*(CONFIG_METADATA!$G$2:$G$20000=1)*(COUNTIF(CONFIG_ASIGNATURAS!$B$7:$B$27,DATOS!$I$2:$I$20000)&gt;0)*1),"")))</f>
        <v/>
      </c>
      <c r="AF331" t="str">
        <f>IF(AE331="","",IF(AE331="[FÓRMULA MANUAL]","",IFERROR(AVERAGEIFS(DATOS!$K$2:$K$20000,DATOS!$A$2:$A$20000,AE331,CONFIG_METADATA!$G$2:$G$20000,1,DATOS!$I$2:$I$20000,"Análisis"),"")))</f>
        <v/>
      </c>
      <c r="AG331" t="str">
        <f>IF(AE331="","",IF(AE331="[FÓRMULA MANUAL]","",IFERROR(AVERAGEIFS(DATOS!$K$2:$K$20000,DATOS!$A$2:$A$20000,AE331,CONFIG_METADATA!$G$2:$G$20000,1,DATOS!$I$2:$I$20000,"Orquesta/Banda/Conjunto"),"")))</f>
        <v/>
      </c>
      <c r="AH331" t="str">
        <f>IF(AE331="","",IF(AE331="[FÓRMULA MANUAL]","",IFERROR(AVERAGEIFS(DATOS!$K$2:$K$20000,DATOS!$A$2:$A$20000,AE331,CONFIG_METADATA!$G$2:$G$20000,1,DATOS!$I$2:$I$20000,"Música de Cámara"),"")))</f>
        <v/>
      </c>
      <c r="AI331" t="str">
        <f>IF(AE331="","",IF(AE331="[FÓRMULA MANUAL]","",IFERROR(SUMPRODUCT((DATOS!$A$2:$A$20000=AE331)*(CONFIG_METADATA!$G$2:$G$20000=1)*(COUNTIF(CONFIG_ASIGNATURAS!$B$7:$B$27,DATOS!$I$2:$I$20000)&gt;0)*(DATOS!$K$2:$K$20000))/SUMPRODUCT((DATOS!$A$2:$A$20000=AE331)*(CONFIG_METADATA!$G$2:$G$20000=1)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MANUAL]","",IFERROR(AVERAGEIFS(DATOS!$K$2:$K$20000,DATOS!$A$2:$A$20000,A332,CONFIG_METADATA!$G$2:$G$20000,1,DATOS!$I$2:$I$20000,"Lenguaje Musical"),"")))</f>
        <v/>
      </c>
      <c r="C332" t="str">
        <f>IF(A332="","",IF(A332="[FÓRMULA MANUAL]","",IFERROR(AVERAGEIFS(DATOS!$K$2:$K$20000,DATOS!$A$2:$A$20000,A332,CONFIG_METADATA!$G$2:$G$20000,1,DATOS!$I$2:$I$20000,"Orquesta/Banda/Conjunto"),"")))</f>
        <v/>
      </c>
      <c r="D332" t="str">
        <f>IF(A332="","",IF(A332="[FÓRMULA MANUAL]","",IFERROR(AVERAGEIFS(DATOS!$K$2:$K$20000,DATOS!$A$2:$A$20000,A332,CONFIG_METADATA!$G$2:$G$20000,1,DATOS!$I$2:$I$20000,"Conjunto"),"")))</f>
        <v/>
      </c>
      <c r="E332" t="str">
        <f>IF(A332="","",IF(A332="[FÓRMULA MANUAL]","",IFERROR(SUMPRODUCT((DATOS!$A$2:$A$20000=A332)*(CONFIG_METADATA!$G$2:$G$20000=1)*(COUNTIF(CONFIG_ASIGNATURAS!$B$7:$B$27,DATOS!$I$2:$I$20000)&gt;0)*(DATOS!$K$2:$K$20000))/SUMPRODUCT((DATOS!$A$2:$A$20000=A332)*(CONFIG_METADATA!$G$2:$G$20000=1)*(COUNTIF(CONFIG_ASIGNATURAS!$B$7:$B$27,DATOS!$I$2:$I$20000)&gt;0)*1),"")))</f>
        <v/>
      </c>
      <c r="H332" t="str">
        <f>IF(G332="","",IF(G332="[FÓRMULA MANUAL]","",IFERROR(AVERAGEIFS(DATOS!$K$2:$K$20000,DATOS!$A$2:$A$20000,G332,CONFIG_METADATA!$G$2:$G$20000,1,DATOS!$I$2:$I$20000,"Lenguaje Musical"),"")))</f>
        <v/>
      </c>
      <c r="I332" t="str">
        <f>IF(G332="","",IF(G332="[FÓRMULA MANUAL]","",IFERROR(AVERAGEIFS(DATOS!$K$2:$K$20000,DATOS!$A$2:$A$20000,G332,CONFIG_METADATA!$G$2:$G$20000,1,DATOS!$I$2:$I$20000,"Orquesta/Banda/Conjunto"),"")))</f>
        <v/>
      </c>
      <c r="J332" t="str">
        <f>IF(G332="","",IF(G332="[FÓRMULA MANUAL]","",IFERROR(AVERAGEIFS(DATOS!$K$2:$K$20000,DATOS!$A$2:$A$20000,G332,CONFIG_METADATA!$G$2:$G$20000,1,DATOS!$I$2:$I$20000,"Conjunto"),"")))</f>
        <v/>
      </c>
      <c r="K332" t="str">
        <f>IF(G332="","",IF(G332="[FÓRMULA MANUAL]","",IFERROR(SUMPRODUCT((DATOS!$A$2:$A$20000=G332)*(CONFIG_METADATA!$G$2:$G$20000=1)*(COUNTIF(CONFIG_ASIGNATURAS!$B$7:$B$27,DATOS!$I$2:$I$20000)&gt;0)*(DATOS!$K$2:$K$20000))/SUMPRODUCT((DATOS!$A$2:$A$20000=G332)*(CONFIG_METADATA!$G$2:$G$20000=1)*(COUNTIF(CONFIG_ASIGNATURAS!$B$7:$B$27,DATOS!$I$2:$I$20000)&gt;0)*1),"")))</f>
        <v/>
      </c>
      <c r="N332" t="str">
        <f>IF(M332="","",IF(M332="[FÓRMULA MANUAL]","",IFERROR(AVERAGEIFS(DATOS!$K$2:$K$20000,DATOS!$A$2:$A$20000,M332,CONFIG_METADATA!$G$2:$G$20000,1,DATOS!$I$2:$I$20000,"Armonía"),"")))</f>
        <v/>
      </c>
      <c r="O332" t="str">
        <f>IF(M332="","",IF(M332="[FÓRMULA MANUAL]","",IFERROR(AVERAGEIFS(DATOS!$K$2:$K$20000,DATOS!$A$2:$A$20000,M332,CONFIG_METADATA!$G$2:$G$20000,1,DATOS!$I$2:$I$20000,"Orquesta/Banda/Conjunto"),"")))</f>
        <v/>
      </c>
      <c r="P332" t="str">
        <f>IF(M332="","",IF(M332="[FÓRMULA MANUAL]","",IFERROR(AVERAGEIFS(DATOS!$K$2:$K$20000,DATOS!$A$2:$A$20000,M332,CONFIG_METADATA!$G$2:$G$20000,1,DATOS!$I$2:$I$20000,"Música de Cámara"),"")))</f>
        <v/>
      </c>
      <c r="Q332" t="str">
        <f>IF(M332="","",IF(M332="[FÓRMULA MANUAL]","",IFERROR(SUMPRODUCT((DATOS!$A$2:$A$20000=M332)*(CONFIG_METADATA!$G$2:$G$20000=1)*(COUNTIF(CONFIG_ASIGNATURAS!$B$7:$B$27,DATOS!$I$2:$I$20000)&gt;0)*(DATOS!$K$2:$K$20000))/SUMPRODUCT((DATOS!$A$2:$A$20000=M332)*(CONFIG_METADATA!$G$2:$G$20000=1)*(COUNTIF(CONFIG_ASIGNATURAS!$B$7:$B$27,DATOS!$I$2:$I$20000)&gt;0)*1),"")))</f>
        <v/>
      </c>
      <c r="T332" t="str">
        <f>IF(S332="","",IF(S332="[FÓRMULA MANUAL]","",IFERROR(AVERAGEIFS(DATOS!$K$2:$K$20000,DATOS!$A$2:$A$20000,S332,CONFIG_METADATA!$G$2:$G$20000,1,DATOS!$I$2:$I$20000,"Armonía"),"")))</f>
        <v/>
      </c>
      <c r="U332" t="str">
        <f>IF(S332="","",IF(S332="[FÓRMULA MANUAL]","",IFERROR(AVERAGEIFS(DATOS!$K$2:$K$20000,DATOS!$A$2:$A$20000,S332,CONFIG_METADATA!$G$2:$G$20000,1,DATOS!$I$2:$I$20000,"Orquesta/Banda/Conjunto"),"")))</f>
        <v/>
      </c>
      <c r="V332" t="str">
        <f>IF(S332="","",IF(S332="[FÓRMULA MANUAL]","",IFERROR(AVERAGEIFS(DATOS!$K$2:$K$20000,DATOS!$A$2:$A$20000,S332,CONFIG_METADATA!$G$2:$G$20000,1,DATOS!$I$2:$I$20000,"Música de Cámara"),"")))</f>
        <v/>
      </c>
      <c r="W332" t="str">
        <f>IF(S332="","",IF(S332="[FÓRMULA MANUAL]","",IFERROR(SUMPRODUCT((DATOS!$A$2:$A$20000=S332)*(CONFIG_METADATA!$G$2:$G$20000=1)*(COUNTIF(CONFIG_ASIGNATURAS!$B$7:$B$27,DATOS!$I$2:$I$20000)&gt;0)*(DATOS!$K$2:$K$20000))/SUMPRODUCT((DATOS!$A$2:$A$20000=S332)*(CONFIG_METADATA!$G$2:$G$20000=1)*(COUNTIF(CONFIG_ASIGNATURAS!$B$7:$B$27,DATOS!$I$2:$I$20000)&gt;0)*1),"")))</f>
        <v/>
      </c>
      <c r="Z332" t="str">
        <f>IF(Y332="","",IF(Y332="[FÓRMULA MANUAL]","",IFERROR(AVERAGEIFS(DATOS!$K$2:$K$20000,DATOS!$A$2:$A$20000,Y332,CONFIG_METADATA!$G$2:$G$20000,1,DATOS!$I$2:$I$20000,"Análisis"),"")))</f>
        <v/>
      </c>
      <c r="AA332" t="str">
        <f>IF(Y332="","",IF(Y332="[FÓRMULA MANUAL]","",IFERROR(AVERAGEIFS(DATOS!$K$2:$K$20000,DATOS!$A$2:$A$20000,Y332,CONFIG_METADATA!$G$2:$G$20000,1,DATOS!$I$2:$I$20000,"Orquesta/Banda/Conjunto"),"")))</f>
        <v/>
      </c>
      <c r="AB332" t="str">
        <f>IF(Y332="","",IF(Y332="[FÓRMULA MANUAL]","",IFERROR(AVERAGEIFS(DATOS!$K$2:$K$20000,DATOS!$A$2:$A$20000,Y332,CONFIG_METADATA!$G$2:$G$20000,1,DATOS!$I$2:$I$20000,"Música de Cámara"),"")))</f>
        <v/>
      </c>
      <c r="AC332" t="str">
        <f>IF(Y332="","",IF(Y332="[FÓRMULA MANUAL]","",IFERROR(SUMPRODUCT((DATOS!$A$2:$A$20000=Y332)*(CONFIG_METADATA!$G$2:$G$20000=1)*(COUNTIF(CONFIG_ASIGNATURAS!$B$7:$B$27,DATOS!$I$2:$I$20000)&gt;0)*(DATOS!$K$2:$K$20000))/SUMPRODUCT((DATOS!$A$2:$A$20000=Y332)*(CONFIG_METADATA!$G$2:$G$20000=1)*(COUNTIF(CONFIG_ASIGNATURAS!$B$7:$B$27,DATOS!$I$2:$I$20000)&gt;0)*1),"")))</f>
        <v/>
      </c>
      <c r="AF332" t="str">
        <f>IF(AE332="","",IF(AE332="[FÓRMULA MANUAL]","",IFERROR(AVERAGEIFS(DATOS!$K$2:$K$20000,DATOS!$A$2:$A$20000,AE332,CONFIG_METADATA!$G$2:$G$20000,1,DATOS!$I$2:$I$20000,"Análisis"),"")))</f>
        <v/>
      </c>
      <c r="AG332" t="str">
        <f>IF(AE332="","",IF(AE332="[FÓRMULA MANUAL]","",IFERROR(AVERAGEIFS(DATOS!$K$2:$K$20000,DATOS!$A$2:$A$20000,AE332,CONFIG_METADATA!$G$2:$G$20000,1,DATOS!$I$2:$I$20000,"Orquesta/Banda/Conjunto"),"")))</f>
        <v/>
      </c>
      <c r="AH332" t="str">
        <f>IF(AE332="","",IF(AE332="[FÓRMULA MANUAL]","",IFERROR(AVERAGEIFS(DATOS!$K$2:$K$20000,DATOS!$A$2:$A$20000,AE332,CONFIG_METADATA!$G$2:$G$20000,1,DATOS!$I$2:$I$20000,"Música de Cámara"),"")))</f>
        <v/>
      </c>
      <c r="AI332" t="str">
        <f>IF(AE332="","",IF(AE332="[FÓRMULA MANUAL]","",IFERROR(SUMPRODUCT((DATOS!$A$2:$A$20000=AE332)*(CONFIG_METADATA!$G$2:$G$20000=1)*(COUNTIF(CONFIG_ASIGNATURAS!$B$7:$B$27,DATOS!$I$2:$I$20000)&gt;0)*(DATOS!$K$2:$K$20000))/SUMPRODUCT((DATOS!$A$2:$A$20000=AE332)*(CONFIG_METADATA!$G$2:$G$20000=1)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MANUAL]","",IFERROR(AVERAGEIFS(DATOS!$K$2:$K$20000,DATOS!$A$2:$A$20000,A333,CONFIG_METADATA!$G$2:$G$20000,1,DATOS!$I$2:$I$20000,"Lenguaje Musical"),"")))</f>
        <v/>
      </c>
      <c r="C333" t="str">
        <f>IF(A333="","",IF(A333="[FÓRMULA MANUAL]","",IFERROR(AVERAGEIFS(DATOS!$K$2:$K$20000,DATOS!$A$2:$A$20000,A333,CONFIG_METADATA!$G$2:$G$20000,1,DATOS!$I$2:$I$20000,"Orquesta/Banda/Conjunto"),"")))</f>
        <v/>
      </c>
      <c r="D333" t="str">
        <f>IF(A333="","",IF(A333="[FÓRMULA MANUAL]","",IFERROR(AVERAGEIFS(DATOS!$K$2:$K$20000,DATOS!$A$2:$A$20000,A333,CONFIG_METADATA!$G$2:$G$20000,1,DATOS!$I$2:$I$20000,"Conjunto"),"")))</f>
        <v/>
      </c>
      <c r="E333" t="str">
        <f>IF(A333="","",IF(A333="[FÓRMULA MANUAL]","",IFERROR(SUMPRODUCT((DATOS!$A$2:$A$20000=A333)*(CONFIG_METADATA!$G$2:$G$20000=1)*(COUNTIF(CONFIG_ASIGNATURAS!$B$7:$B$27,DATOS!$I$2:$I$20000)&gt;0)*(DATOS!$K$2:$K$20000))/SUMPRODUCT((DATOS!$A$2:$A$20000=A333)*(CONFIG_METADATA!$G$2:$G$20000=1)*(COUNTIF(CONFIG_ASIGNATURAS!$B$7:$B$27,DATOS!$I$2:$I$20000)&gt;0)*1),"")))</f>
        <v/>
      </c>
      <c r="H333" t="str">
        <f>IF(G333="","",IF(G333="[FÓRMULA MANUAL]","",IFERROR(AVERAGEIFS(DATOS!$K$2:$K$20000,DATOS!$A$2:$A$20000,G333,CONFIG_METADATA!$G$2:$G$20000,1,DATOS!$I$2:$I$20000,"Lenguaje Musical"),"")))</f>
        <v/>
      </c>
      <c r="I333" t="str">
        <f>IF(G333="","",IF(G333="[FÓRMULA MANUAL]","",IFERROR(AVERAGEIFS(DATOS!$K$2:$K$20000,DATOS!$A$2:$A$20000,G333,CONFIG_METADATA!$G$2:$G$20000,1,DATOS!$I$2:$I$20000,"Orquesta/Banda/Conjunto"),"")))</f>
        <v/>
      </c>
      <c r="J333" t="str">
        <f>IF(G333="","",IF(G333="[FÓRMULA MANUAL]","",IFERROR(AVERAGEIFS(DATOS!$K$2:$K$20000,DATOS!$A$2:$A$20000,G333,CONFIG_METADATA!$G$2:$G$20000,1,DATOS!$I$2:$I$20000,"Conjunto"),"")))</f>
        <v/>
      </c>
      <c r="K333" t="str">
        <f>IF(G333="","",IF(G333="[FÓRMULA MANUAL]","",IFERROR(SUMPRODUCT((DATOS!$A$2:$A$20000=G333)*(CONFIG_METADATA!$G$2:$G$20000=1)*(COUNTIF(CONFIG_ASIGNATURAS!$B$7:$B$27,DATOS!$I$2:$I$20000)&gt;0)*(DATOS!$K$2:$K$20000))/SUMPRODUCT((DATOS!$A$2:$A$20000=G333)*(CONFIG_METADATA!$G$2:$G$20000=1)*(COUNTIF(CONFIG_ASIGNATURAS!$B$7:$B$27,DATOS!$I$2:$I$20000)&gt;0)*1),"")))</f>
        <v/>
      </c>
      <c r="N333" t="str">
        <f>IF(M333="","",IF(M333="[FÓRMULA MANUAL]","",IFERROR(AVERAGEIFS(DATOS!$K$2:$K$20000,DATOS!$A$2:$A$20000,M333,CONFIG_METADATA!$G$2:$G$20000,1,DATOS!$I$2:$I$20000,"Armonía"),"")))</f>
        <v/>
      </c>
      <c r="O333" t="str">
        <f>IF(M333="","",IF(M333="[FÓRMULA MANUAL]","",IFERROR(AVERAGEIFS(DATOS!$K$2:$K$20000,DATOS!$A$2:$A$20000,M333,CONFIG_METADATA!$G$2:$G$20000,1,DATOS!$I$2:$I$20000,"Orquesta/Banda/Conjunto"),"")))</f>
        <v/>
      </c>
      <c r="P333" t="str">
        <f>IF(M333="","",IF(M333="[FÓRMULA MANUAL]","",IFERROR(AVERAGEIFS(DATOS!$K$2:$K$20000,DATOS!$A$2:$A$20000,M333,CONFIG_METADATA!$G$2:$G$20000,1,DATOS!$I$2:$I$20000,"Música de Cámara"),"")))</f>
        <v/>
      </c>
      <c r="Q333" t="str">
        <f>IF(M333="","",IF(M333="[FÓRMULA MANUAL]","",IFERROR(SUMPRODUCT((DATOS!$A$2:$A$20000=M333)*(CONFIG_METADATA!$G$2:$G$20000=1)*(COUNTIF(CONFIG_ASIGNATURAS!$B$7:$B$27,DATOS!$I$2:$I$20000)&gt;0)*(DATOS!$K$2:$K$20000))/SUMPRODUCT((DATOS!$A$2:$A$20000=M333)*(CONFIG_METADATA!$G$2:$G$20000=1)*(COUNTIF(CONFIG_ASIGNATURAS!$B$7:$B$27,DATOS!$I$2:$I$20000)&gt;0)*1),"")))</f>
        <v/>
      </c>
      <c r="T333" t="str">
        <f>IF(S333="","",IF(S333="[FÓRMULA MANUAL]","",IFERROR(AVERAGEIFS(DATOS!$K$2:$K$20000,DATOS!$A$2:$A$20000,S333,CONFIG_METADATA!$G$2:$G$20000,1,DATOS!$I$2:$I$20000,"Armonía"),"")))</f>
        <v/>
      </c>
      <c r="U333" t="str">
        <f>IF(S333="","",IF(S333="[FÓRMULA MANUAL]","",IFERROR(AVERAGEIFS(DATOS!$K$2:$K$20000,DATOS!$A$2:$A$20000,S333,CONFIG_METADATA!$G$2:$G$20000,1,DATOS!$I$2:$I$20000,"Orquesta/Banda/Conjunto"),"")))</f>
        <v/>
      </c>
      <c r="V333" t="str">
        <f>IF(S333="","",IF(S333="[FÓRMULA MANUAL]","",IFERROR(AVERAGEIFS(DATOS!$K$2:$K$20000,DATOS!$A$2:$A$20000,S333,CONFIG_METADATA!$G$2:$G$20000,1,DATOS!$I$2:$I$20000,"Música de Cámara"),"")))</f>
        <v/>
      </c>
      <c r="W333" t="str">
        <f>IF(S333="","",IF(S333="[FÓRMULA MANUAL]","",IFERROR(SUMPRODUCT((DATOS!$A$2:$A$20000=S333)*(CONFIG_METADATA!$G$2:$G$20000=1)*(COUNTIF(CONFIG_ASIGNATURAS!$B$7:$B$27,DATOS!$I$2:$I$20000)&gt;0)*(DATOS!$K$2:$K$20000))/SUMPRODUCT((DATOS!$A$2:$A$20000=S333)*(CONFIG_METADATA!$G$2:$G$20000=1)*(COUNTIF(CONFIG_ASIGNATURAS!$B$7:$B$27,DATOS!$I$2:$I$20000)&gt;0)*1),"")))</f>
        <v/>
      </c>
      <c r="Z333" t="str">
        <f>IF(Y333="","",IF(Y333="[FÓRMULA MANUAL]","",IFERROR(AVERAGEIFS(DATOS!$K$2:$K$20000,DATOS!$A$2:$A$20000,Y333,CONFIG_METADATA!$G$2:$G$20000,1,DATOS!$I$2:$I$20000,"Análisis"),"")))</f>
        <v/>
      </c>
      <c r="AA333" t="str">
        <f>IF(Y333="","",IF(Y333="[FÓRMULA MANUAL]","",IFERROR(AVERAGEIFS(DATOS!$K$2:$K$20000,DATOS!$A$2:$A$20000,Y333,CONFIG_METADATA!$G$2:$G$20000,1,DATOS!$I$2:$I$20000,"Orquesta/Banda/Conjunto"),"")))</f>
        <v/>
      </c>
      <c r="AB333" t="str">
        <f>IF(Y333="","",IF(Y333="[FÓRMULA MANUAL]","",IFERROR(AVERAGEIFS(DATOS!$K$2:$K$20000,DATOS!$A$2:$A$20000,Y333,CONFIG_METADATA!$G$2:$G$20000,1,DATOS!$I$2:$I$20000,"Música de Cámara"),"")))</f>
        <v/>
      </c>
      <c r="AC333" t="str">
        <f>IF(Y333="","",IF(Y333="[FÓRMULA MANUAL]","",IFERROR(SUMPRODUCT((DATOS!$A$2:$A$20000=Y333)*(CONFIG_METADATA!$G$2:$G$20000=1)*(COUNTIF(CONFIG_ASIGNATURAS!$B$7:$B$27,DATOS!$I$2:$I$20000)&gt;0)*(DATOS!$K$2:$K$20000))/SUMPRODUCT((DATOS!$A$2:$A$20000=Y333)*(CONFIG_METADATA!$G$2:$G$20000=1)*(COUNTIF(CONFIG_ASIGNATURAS!$B$7:$B$27,DATOS!$I$2:$I$20000)&gt;0)*1),"")))</f>
        <v/>
      </c>
      <c r="AF333" t="str">
        <f>IF(AE333="","",IF(AE333="[FÓRMULA MANUAL]","",IFERROR(AVERAGEIFS(DATOS!$K$2:$K$20000,DATOS!$A$2:$A$20000,AE333,CONFIG_METADATA!$G$2:$G$20000,1,DATOS!$I$2:$I$20000,"Análisis"),"")))</f>
        <v/>
      </c>
      <c r="AG333" t="str">
        <f>IF(AE333="","",IF(AE333="[FÓRMULA MANUAL]","",IFERROR(AVERAGEIFS(DATOS!$K$2:$K$20000,DATOS!$A$2:$A$20000,AE333,CONFIG_METADATA!$G$2:$G$20000,1,DATOS!$I$2:$I$20000,"Orquesta/Banda/Conjunto"),"")))</f>
        <v/>
      </c>
      <c r="AH333" t="str">
        <f>IF(AE333="","",IF(AE333="[FÓRMULA MANUAL]","",IFERROR(AVERAGEIFS(DATOS!$K$2:$K$20000,DATOS!$A$2:$A$20000,AE333,CONFIG_METADATA!$G$2:$G$20000,1,DATOS!$I$2:$I$20000,"Música de Cámara"),"")))</f>
        <v/>
      </c>
      <c r="AI333" t="str">
        <f>IF(AE333="","",IF(AE333="[FÓRMULA MANUAL]","",IFERROR(SUMPRODUCT((DATOS!$A$2:$A$20000=AE333)*(CONFIG_METADATA!$G$2:$G$20000=1)*(COUNTIF(CONFIG_ASIGNATURAS!$B$7:$B$27,DATOS!$I$2:$I$20000)&gt;0)*(DATOS!$K$2:$K$20000))/SUMPRODUCT((DATOS!$A$2:$A$20000=AE333)*(CONFIG_METADATA!$G$2:$G$20000=1)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MANUAL]","",IFERROR(AVERAGEIFS(DATOS!$K$2:$K$20000,DATOS!$A$2:$A$20000,A334,CONFIG_METADATA!$G$2:$G$20000,1,DATOS!$I$2:$I$20000,"Lenguaje Musical"),"")))</f>
        <v/>
      </c>
      <c r="C334" t="str">
        <f>IF(A334="","",IF(A334="[FÓRMULA MANUAL]","",IFERROR(AVERAGEIFS(DATOS!$K$2:$K$20000,DATOS!$A$2:$A$20000,A334,CONFIG_METADATA!$G$2:$G$20000,1,DATOS!$I$2:$I$20000,"Orquesta/Banda/Conjunto"),"")))</f>
        <v/>
      </c>
      <c r="D334" t="str">
        <f>IF(A334="","",IF(A334="[FÓRMULA MANUAL]","",IFERROR(AVERAGEIFS(DATOS!$K$2:$K$20000,DATOS!$A$2:$A$20000,A334,CONFIG_METADATA!$G$2:$G$20000,1,DATOS!$I$2:$I$20000,"Conjunto"),"")))</f>
        <v/>
      </c>
      <c r="E334" t="str">
        <f>IF(A334="","",IF(A334="[FÓRMULA MANUAL]","",IFERROR(SUMPRODUCT((DATOS!$A$2:$A$20000=A334)*(CONFIG_METADATA!$G$2:$G$20000=1)*(COUNTIF(CONFIG_ASIGNATURAS!$B$7:$B$27,DATOS!$I$2:$I$20000)&gt;0)*(DATOS!$K$2:$K$20000))/SUMPRODUCT((DATOS!$A$2:$A$20000=A334)*(CONFIG_METADATA!$G$2:$G$20000=1)*(COUNTIF(CONFIG_ASIGNATURAS!$B$7:$B$27,DATOS!$I$2:$I$20000)&gt;0)*1),"")))</f>
        <v/>
      </c>
      <c r="H334" t="str">
        <f>IF(G334="","",IF(G334="[FÓRMULA MANUAL]","",IFERROR(AVERAGEIFS(DATOS!$K$2:$K$20000,DATOS!$A$2:$A$20000,G334,CONFIG_METADATA!$G$2:$G$20000,1,DATOS!$I$2:$I$20000,"Lenguaje Musical"),"")))</f>
        <v/>
      </c>
      <c r="I334" t="str">
        <f>IF(G334="","",IF(G334="[FÓRMULA MANUAL]","",IFERROR(AVERAGEIFS(DATOS!$K$2:$K$20000,DATOS!$A$2:$A$20000,G334,CONFIG_METADATA!$G$2:$G$20000,1,DATOS!$I$2:$I$20000,"Orquesta/Banda/Conjunto"),"")))</f>
        <v/>
      </c>
      <c r="J334" t="str">
        <f>IF(G334="","",IF(G334="[FÓRMULA MANUAL]","",IFERROR(AVERAGEIFS(DATOS!$K$2:$K$20000,DATOS!$A$2:$A$20000,G334,CONFIG_METADATA!$G$2:$G$20000,1,DATOS!$I$2:$I$20000,"Conjunto"),"")))</f>
        <v/>
      </c>
      <c r="K334" t="str">
        <f>IF(G334="","",IF(G334="[FÓRMULA MANUAL]","",IFERROR(SUMPRODUCT((DATOS!$A$2:$A$20000=G334)*(CONFIG_METADATA!$G$2:$G$20000=1)*(COUNTIF(CONFIG_ASIGNATURAS!$B$7:$B$27,DATOS!$I$2:$I$20000)&gt;0)*(DATOS!$K$2:$K$20000))/SUMPRODUCT((DATOS!$A$2:$A$20000=G334)*(CONFIG_METADATA!$G$2:$G$20000=1)*(COUNTIF(CONFIG_ASIGNATURAS!$B$7:$B$27,DATOS!$I$2:$I$20000)&gt;0)*1),"")))</f>
        <v/>
      </c>
      <c r="N334" t="str">
        <f>IF(M334="","",IF(M334="[FÓRMULA MANUAL]","",IFERROR(AVERAGEIFS(DATOS!$K$2:$K$20000,DATOS!$A$2:$A$20000,M334,CONFIG_METADATA!$G$2:$G$20000,1,DATOS!$I$2:$I$20000,"Armonía"),"")))</f>
        <v/>
      </c>
      <c r="O334" t="str">
        <f>IF(M334="","",IF(M334="[FÓRMULA MANUAL]","",IFERROR(AVERAGEIFS(DATOS!$K$2:$K$20000,DATOS!$A$2:$A$20000,M334,CONFIG_METADATA!$G$2:$G$20000,1,DATOS!$I$2:$I$20000,"Orquesta/Banda/Conjunto"),"")))</f>
        <v/>
      </c>
      <c r="P334" t="str">
        <f>IF(M334="","",IF(M334="[FÓRMULA MANUAL]","",IFERROR(AVERAGEIFS(DATOS!$K$2:$K$20000,DATOS!$A$2:$A$20000,M334,CONFIG_METADATA!$G$2:$G$20000,1,DATOS!$I$2:$I$20000,"Música de Cámara"),"")))</f>
        <v/>
      </c>
      <c r="Q334" t="str">
        <f>IF(M334="","",IF(M334="[FÓRMULA MANUAL]","",IFERROR(SUMPRODUCT((DATOS!$A$2:$A$20000=M334)*(CONFIG_METADATA!$G$2:$G$20000=1)*(COUNTIF(CONFIG_ASIGNATURAS!$B$7:$B$27,DATOS!$I$2:$I$20000)&gt;0)*(DATOS!$K$2:$K$20000))/SUMPRODUCT((DATOS!$A$2:$A$20000=M334)*(CONFIG_METADATA!$G$2:$G$20000=1)*(COUNTIF(CONFIG_ASIGNATURAS!$B$7:$B$27,DATOS!$I$2:$I$20000)&gt;0)*1),"")))</f>
        <v/>
      </c>
      <c r="T334" t="str">
        <f>IF(S334="","",IF(S334="[FÓRMULA MANUAL]","",IFERROR(AVERAGEIFS(DATOS!$K$2:$K$20000,DATOS!$A$2:$A$20000,S334,CONFIG_METADATA!$G$2:$G$20000,1,DATOS!$I$2:$I$20000,"Armonía"),"")))</f>
        <v/>
      </c>
      <c r="U334" t="str">
        <f>IF(S334="","",IF(S334="[FÓRMULA MANUAL]","",IFERROR(AVERAGEIFS(DATOS!$K$2:$K$20000,DATOS!$A$2:$A$20000,S334,CONFIG_METADATA!$G$2:$G$20000,1,DATOS!$I$2:$I$20000,"Orquesta/Banda/Conjunto"),"")))</f>
        <v/>
      </c>
      <c r="V334" t="str">
        <f>IF(S334="","",IF(S334="[FÓRMULA MANUAL]","",IFERROR(AVERAGEIFS(DATOS!$K$2:$K$20000,DATOS!$A$2:$A$20000,S334,CONFIG_METADATA!$G$2:$G$20000,1,DATOS!$I$2:$I$20000,"Música de Cámara"),"")))</f>
        <v/>
      </c>
      <c r="W334" t="str">
        <f>IF(S334="","",IF(S334="[FÓRMULA MANUAL]","",IFERROR(SUMPRODUCT((DATOS!$A$2:$A$20000=S334)*(CONFIG_METADATA!$G$2:$G$20000=1)*(COUNTIF(CONFIG_ASIGNATURAS!$B$7:$B$27,DATOS!$I$2:$I$20000)&gt;0)*(DATOS!$K$2:$K$20000))/SUMPRODUCT((DATOS!$A$2:$A$20000=S334)*(CONFIG_METADATA!$G$2:$G$20000=1)*(COUNTIF(CONFIG_ASIGNATURAS!$B$7:$B$27,DATOS!$I$2:$I$20000)&gt;0)*1),"")))</f>
        <v/>
      </c>
      <c r="Z334" t="str">
        <f>IF(Y334="","",IF(Y334="[FÓRMULA MANUAL]","",IFERROR(AVERAGEIFS(DATOS!$K$2:$K$20000,DATOS!$A$2:$A$20000,Y334,CONFIG_METADATA!$G$2:$G$20000,1,DATOS!$I$2:$I$20000,"Análisis"),"")))</f>
        <v/>
      </c>
      <c r="AA334" t="str">
        <f>IF(Y334="","",IF(Y334="[FÓRMULA MANUAL]","",IFERROR(AVERAGEIFS(DATOS!$K$2:$K$20000,DATOS!$A$2:$A$20000,Y334,CONFIG_METADATA!$G$2:$G$20000,1,DATOS!$I$2:$I$20000,"Orquesta/Banda/Conjunto"),"")))</f>
        <v/>
      </c>
      <c r="AB334" t="str">
        <f>IF(Y334="","",IF(Y334="[FÓRMULA MANUAL]","",IFERROR(AVERAGEIFS(DATOS!$K$2:$K$20000,DATOS!$A$2:$A$20000,Y334,CONFIG_METADATA!$G$2:$G$20000,1,DATOS!$I$2:$I$20000,"Música de Cámara"),"")))</f>
        <v/>
      </c>
      <c r="AC334" t="str">
        <f>IF(Y334="","",IF(Y334="[FÓRMULA MANUAL]","",IFERROR(SUMPRODUCT((DATOS!$A$2:$A$20000=Y334)*(CONFIG_METADATA!$G$2:$G$20000=1)*(COUNTIF(CONFIG_ASIGNATURAS!$B$7:$B$27,DATOS!$I$2:$I$20000)&gt;0)*(DATOS!$K$2:$K$20000))/SUMPRODUCT((DATOS!$A$2:$A$20000=Y334)*(CONFIG_METADATA!$G$2:$G$20000=1)*(COUNTIF(CONFIG_ASIGNATURAS!$B$7:$B$27,DATOS!$I$2:$I$20000)&gt;0)*1),"")))</f>
        <v/>
      </c>
      <c r="AF334" t="str">
        <f>IF(AE334="","",IF(AE334="[FÓRMULA MANUAL]","",IFERROR(AVERAGEIFS(DATOS!$K$2:$K$20000,DATOS!$A$2:$A$20000,AE334,CONFIG_METADATA!$G$2:$G$20000,1,DATOS!$I$2:$I$20000,"Análisis"),"")))</f>
        <v/>
      </c>
      <c r="AG334" t="str">
        <f>IF(AE334="","",IF(AE334="[FÓRMULA MANUAL]","",IFERROR(AVERAGEIFS(DATOS!$K$2:$K$20000,DATOS!$A$2:$A$20000,AE334,CONFIG_METADATA!$G$2:$G$20000,1,DATOS!$I$2:$I$20000,"Orquesta/Banda/Conjunto"),"")))</f>
        <v/>
      </c>
      <c r="AH334" t="str">
        <f>IF(AE334="","",IF(AE334="[FÓRMULA MANUAL]","",IFERROR(AVERAGEIFS(DATOS!$K$2:$K$20000,DATOS!$A$2:$A$20000,AE334,CONFIG_METADATA!$G$2:$G$20000,1,DATOS!$I$2:$I$20000,"Música de Cámara"),"")))</f>
        <v/>
      </c>
      <c r="AI334" t="str">
        <f>IF(AE334="","",IF(AE334="[FÓRMULA MANUAL]","",IFERROR(SUMPRODUCT((DATOS!$A$2:$A$20000=AE334)*(CONFIG_METADATA!$G$2:$G$20000=1)*(COUNTIF(CONFIG_ASIGNATURAS!$B$7:$B$27,DATOS!$I$2:$I$20000)&gt;0)*(DATOS!$K$2:$K$20000))/SUMPRODUCT((DATOS!$A$2:$A$20000=AE334)*(CONFIG_METADATA!$G$2:$G$20000=1)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MANUAL]","",IFERROR(AVERAGEIFS(DATOS!$K$2:$K$20000,DATOS!$A$2:$A$20000,A335,CONFIG_METADATA!$G$2:$G$20000,1,DATOS!$I$2:$I$20000,"Lenguaje Musical"),"")))</f>
        <v/>
      </c>
      <c r="C335" t="str">
        <f>IF(A335="","",IF(A335="[FÓRMULA MANUAL]","",IFERROR(AVERAGEIFS(DATOS!$K$2:$K$20000,DATOS!$A$2:$A$20000,A335,CONFIG_METADATA!$G$2:$G$20000,1,DATOS!$I$2:$I$20000,"Orquesta/Banda/Conjunto"),"")))</f>
        <v/>
      </c>
      <c r="D335" t="str">
        <f>IF(A335="","",IF(A335="[FÓRMULA MANUAL]","",IFERROR(AVERAGEIFS(DATOS!$K$2:$K$20000,DATOS!$A$2:$A$20000,A335,CONFIG_METADATA!$G$2:$G$20000,1,DATOS!$I$2:$I$20000,"Conjunto"),"")))</f>
        <v/>
      </c>
      <c r="E335" t="str">
        <f>IF(A335="","",IF(A335="[FÓRMULA MANUAL]","",IFERROR(SUMPRODUCT((DATOS!$A$2:$A$20000=A335)*(CONFIG_METADATA!$G$2:$G$20000=1)*(COUNTIF(CONFIG_ASIGNATURAS!$B$7:$B$27,DATOS!$I$2:$I$20000)&gt;0)*(DATOS!$K$2:$K$20000))/SUMPRODUCT((DATOS!$A$2:$A$20000=A335)*(CONFIG_METADATA!$G$2:$G$20000=1)*(COUNTIF(CONFIG_ASIGNATURAS!$B$7:$B$27,DATOS!$I$2:$I$20000)&gt;0)*1),"")))</f>
        <v/>
      </c>
      <c r="H335" t="str">
        <f>IF(G335="","",IF(G335="[FÓRMULA MANUAL]","",IFERROR(AVERAGEIFS(DATOS!$K$2:$K$20000,DATOS!$A$2:$A$20000,G335,CONFIG_METADATA!$G$2:$G$20000,1,DATOS!$I$2:$I$20000,"Lenguaje Musical"),"")))</f>
        <v/>
      </c>
      <c r="I335" t="str">
        <f>IF(G335="","",IF(G335="[FÓRMULA MANUAL]","",IFERROR(AVERAGEIFS(DATOS!$K$2:$K$20000,DATOS!$A$2:$A$20000,G335,CONFIG_METADATA!$G$2:$G$20000,1,DATOS!$I$2:$I$20000,"Orquesta/Banda/Conjunto"),"")))</f>
        <v/>
      </c>
      <c r="J335" t="str">
        <f>IF(G335="","",IF(G335="[FÓRMULA MANUAL]","",IFERROR(AVERAGEIFS(DATOS!$K$2:$K$20000,DATOS!$A$2:$A$20000,G335,CONFIG_METADATA!$G$2:$G$20000,1,DATOS!$I$2:$I$20000,"Conjunto"),"")))</f>
        <v/>
      </c>
      <c r="K335" t="str">
        <f>IF(G335="","",IF(G335="[FÓRMULA MANUAL]","",IFERROR(SUMPRODUCT((DATOS!$A$2:$A$20000=G335)*(CONFIG_METADATA!$G$2:$G$20000=1)*(COUNTIF(CONFIG_ASIGNATURAS!$B$7:$B$27,DATOS!$I$2:$I$20000)&gt;0)*(DATOS!$K$2:$K$20000))/SUMPRODUCT((DATOS!$A$2:$A$20000=G335)*(CONFIG_METADATA!$G$2:$G$20000=1)*(COUNTIF(CONFIG_ASIGNATURAS!$B$7:$B$27,DATOS!$I$2:$I$20000)&gt;0)*1),"")))</f>
        <v/>
      </c>
      <c r="N335" t="str">
        <f>IF(M335="","",IF(M335="[FÓRMULA MANUAL]","",IFERROR(AVERAGEIFS(DATOS!$K$2:$K$20000,DATOS!$A$2:$A$20000,M335,CONFIG_METADATA!$G$2:$G$20000,1,DATOS!$I$2:$I$20000,"Armonía"),"")))</f>
        <v/>
      </c>
      <c r="O335" t="str">
        <f>IF(M335="","",IF(M335="[FÓRMULA MANUAL]","",IFERROR(AVERAGEIFS(DATOS!$K$2:$K$20000,DATOS!$A$2:$A$20000,M335,CONFIG_METADATA!$G$2:$G$20000,1,DATOS!$I$2:$I$20000,"Orquesta/Banda/Conjunto"),"")))</f>
        <v/>
      </c>
      <c r="P335" t="str">
        <f>IF(M335="","",IF(M335="[FÓRMULA MANUAL]","",IFERROR(AVERAGEIFS(DATOS!$K$2:$K$20000,DATOS!$A$2:$A$20000,M335,CONFIG_METADATA!$G$2:$G$20000,1,DATOS!$I$2:$I$20000,"Música de Cámara"),"")))</f>
        <v/>
      </c>
      <c r="Q335" t="str">
        <f>IF(M335="","",IF(M335="[FÓRMULA MANUAL]","",IFERROR(SUMPRODUCT((DATOS!$A$2:$A$20000=M335)*(CONFIG_METADATA!$G$2:$G$20000=1)*(COUNTIF(CONFIG_ASIGNATURAS!$B$7:$B$27,DATOS!$I$2:$I$20000)&gt;0)*(DATOS!$K$2:$K$20000))/SUMPRODUCT((DATOS!$A$2:$A$20000=M335)*(CONFIG_METADATA!$G$2:$G$20000=1)*(COUNTIF(CONFIG_ASIGNATURAS!$B$7:$B$27,DATOS!$I$2:$I$20000)&gt;0)*1),"")))</f>
        <v/>
      </c>
      <c r="T335" t="str">
        <f>IF(S335="","",IF(S335="[FÓRMULA MANUAL]","",IFERROR(AVERAGEIFS(DATOS!$K$2:$K$20000,DATOS!$A$2:$A$20000,S335,CONFIG_METADATA!$G$2:$G$20000,1,DATOS!$I$2:$I$20000,"Armonía"),"")))</f>
        <v/>
      </c>
      <c r="U335" t="str">
        <f>IF(S335="","",IF(S335="[FÓRMULA MANUAL]","",IFERROR(AVERAGEIFS(DATOS!$K$2:$K$20000,DATOS!$A$2:$A$20000,S335,CONFIG_METADATA!$G$2:$G$20000,1,DATOS!$I$2:$I$20000,"Orquesta/Banda/Conjunto"),"")))</f>
        <v/>
      </c>
      <c r="V335" t="str">
        <f>IF(S335="","",IF(S335="[FÓRMULA MANUAL]","",IFERROR(AVERAGEIFS(DATOS!$K$2:$K$20000,DATOS!$A$2:$A$20000,S335,CONFIG_METADATA!$G$2:$G$20000,1,DATOS!$I$2:$I$20000,"Música de Cámara"),"")))</f>
        <v/>
      </c>
      <c r="W335" t="str">
        <f>IF(S335="","",IF(S335="[FÓRMULA MANUAL]","",IFERROR(SUMPRODUCT((DATOS!$A$2:$A$20000=S335)*(CONFIG_METADATA!$G$2:$G$20000=1)*(COUNTIF(CONFIG_ASIGNATURAS!$B$7:$B$27,DATOS!$I$2:$I$20000)&gt;0)*(DATOS!$K$2:$K$20000))/SUMPRODUCT((DATOS!$A$2:$A$20000=S335)*(CONFIG_METADATA!$G$2:$G$20000=1)*(COUNTIF(CONFIG_ASIGNATURAS!$B$7:$B$27,DATOS!$I$2:$I$20000)&gt;0)*1),"")))</f>
        <v/>
      </c>
      <c r="Z335" t="str">
        <f>IF(Y335="","",IF(Y335="[FÓRMULA MANUAL]","",IFERROR(AVERAGEIFS(DATOS!$K$2:$K$20000,DATOS!$A$2:$A$20000,Y335,CONFIG_METADATA!$G$2:$G$20000,1,DATOS!$I$2:$I$20000,"Análisis"),"")))</f>
        <v/>
      </c>
      <c r="AA335" t="str">
        <f>IF(Y335="","",IF(Y335="[FÓRMULA MANUAL]","",IFERROR(AVERAGEIFS(DATOS!$K$2:$K$20000,DATOS!$A$2:$A$20000,Y335,CONFIG_METADATA!$G$2:$G$20000,1,DATOS!$I$2:$I$20000,"Orquesta/Banda/Conjunto"),"")))</f>
        <v/>
      </c>
      <c r="AB335" t="str">
        <f>IF(Y335="","",IF(Y335="[FÓRMULA MANUAL]","",IFERROR(AVERAGEIFS(DATOS!$K$2:$K$20000,DATOS!$A$2:$A$20000,Y335,CONFIG_METADATA!$G$2:$G$20000,1,DATOS!$I$2:$I$20000,"Música de Cámara"),"")))</f>
        <v/>
      </c>
      <c r="AC335" t="str">
        <f>IF(Y335="","",IF(Y335="[FÓRMULA MANUAL]","",IFERROR(SUMPRODUCT((DATOS!$A$2:$A$20000=Y335)*(CONFIG_METADATA!$G$2:$G$20000=1)*(COUNTIF(CONFIG_ASIGNATURAS!$B$7:$B$27,DATOS!$I$2:$I$20000)&gt;0)*(DATOS!$K$2:$K$20000))/SUMPRODUCT((DATOS!$A$2:$A$20000=Y335)*(CONFIG_METADATA!$G$2:$G$20000=1)*(COUNTIF(CONFIG_ASIGNATURAS!$B$7:$B$27,DATOS!$I$2:$I$20000)&gt;0)*1),"")))</f>
        <v/>
      </c>
      <c r="AF335" t="str">
        <f>IF(AE335="","",IF(AE335="[FÓRMULA MANUAL]","",IFERROR(AVERAGEIFS(DATOS!$K$2:$K$20000,DATOS!$A$2:$A$20000,AE335,CONFIG_METADATA!$G$2:$G$20000,1,DATOS!$I$2:$I$20000,"Análisis"),"")))</f>
        <v/>
      </c>
      <c r="AG335" t="str">
        <f>IF(AE335="","",IF(AE335="[FÓRMULA MANUAL]","",IFERROR(AVERAGEIFS(DATOS!$K$2:$K$20000,DATOS!$A$2:$A$20000,AE335,CONFIG_METADATA!$G$2:$G$20000,1,DATOS!$I$2:$I$20000,"Orquesta/Banda/Conjunto"),"")))</f>
        <v/>
      </c>
      <c r="AH335" t="str">
        <f>IF(AE335="","",IF(AE335="[FÓRMULA MANUAL]","",IFERROR(AVERAGEIFS(DATOS!$K$2:$K$20000,DATOS!$A$2:$A$20000,AE335,CONFIG_METADATA!$G$2:$G$20000,1,DATOS!$I$2:$I$20000,"Música de Cámara"),"")))</f>
        <v/>
      </c>
      <c r="AI335" t="str">
        <f>IF(AE335="","",IF(AE335="[FÓRMULA MANUAL]","",IFERROR(SUMPRODUCT((DATOS!$A$2:$A$20000=AE335)*(CONFIG_METADATA!$G$2:$G$20000=1)*(COUNTIF(CONFIG_ASIGNATURAS!$B$7:$B$27,DATOS!$I$2:$I$20000)&gt;0)*(DATOS!$K$2:$K$20000))/SUMPRODUCT((DATOS!$A$2:$A$20000=AE335)*(CONFIG_METADATA!$G$2:$G$20000=1)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MANUAL]","",IFERROR(AVERAGEIFS(DATOS!$K$2:$K$20000,DATOS!$A$2:$A$20000,A336,CONFIG_METADATA!$G$2:$G$20000,1,DATOS!$I$2:$I$20000,"Lenguaje Musical"),"")))</f>
        <v/>
      </c>
      <c r="C336" t="str">
        <f>IF(A336="","",IF(A336="[FÓRMULA MANUAL]","",IFERROR(AVERAGEIFS(DATOS!$K$2:$K$20000,DATOS!$A$2:$A$20000,A336,CONFIG_METADATA!$G$2:$G$20000,1,DATOS!$I$2:$I$20000,"Orquesta/Banda/Conjunto"),"")))</f>
        <v/>
      </c>
      <c r="D336" t="str">
        <f>IF(A336="","",IF(A336="[FÓRMULA MANUAL]","",IFERROR(AVERAGEIFS(DATOS!$K$2:$K$20000,DATOS!$A$2:$A$20000,A336,CONFIG_METADATA!$G$2:$G$20000,1,DATOS!$I$2:$I$20000,"Conjunto"),"")))</f>
        <v/>
      </c>
      <c r="E336" t="str">
        <f>IF(A336="","",IF(A336="[FÓRMULA MANUAL]","",IFERROR(SUMPRODUCT((DATOS!$A$2:$A$20000=A336)*(CONFIG_METADATA!$G$2:$G$20000=1)*(COUNTIF(CONFIG_ASIGNATURAS!$B$7:$B$27,DATOS!$I$2:$I$20000)&gt;0)*(DATOS!$K$2:$K$20000))/SUMPRODUCT((DATOS!$A$2:$A$20000=A336)*(CONFIG_METADATA!$G$2:$G$20000=1)*(COUNTIF(CONFIG_ASIGNATURAS!$B$7:$B$27,DATOS!$I$2:$I$20000)&gt;0)*1),"")))</f>
        <v/>
      </c>
      <c r="H336" t="str">
        <f>IF(G336="","",IF(G336="[FÓRMULA MANUAL]","",IFERROR(AVERAGEIFS(DATOS!$K$2:$K$20000,DATOS!$A$2:$A$20000,G336,CONFIG_METADATA!$G$2:$G$20000,1,DATOS!$I$2:$I$20000,"Lenguaje Musical"),"")))</f>
        <v/>
      </c>
      <c r="I336" t="str">
        <f>IF(G336="","",IF(G336="[FÓRMULA MANUAL]","",IFERROR(AVERAGEIFS(DATOS!$K$2:$K$20000,DATOS!$A$2:$A$20000,G336,CONFIG_METADATA!$G$2:$G$20000,1,DATOS!$I$2:$I$20000,"Orquesta/Banda/Conjunto"),"")))</f>
        <v/>
      </c>
      <c r="J336" t="str">
        <f>IF(G336="","",IF(G336="[FÓRMULA MANUAL]","",IFERROR(AVERAGEIFS(DATOS!$K$2:$K$20000,DATOS!$A$2:$A$20000,G336,CONFIG_METADATA!$G$2:$G$20000,1,DATOS!$I$2:$I$20000,"Conjunto"),"")))</f>
        <v/>
      </c>
      <c r="K336" t="str">
        <f>IF(G336="","",IF(G336="[FÓRMULA MANUAL]","",IFERROR(SUMPRODUCT((DATOS!$A$2:$A$20000=G336)*(CONFIG_METADATA!$G$2:$G$20000=1)*(COUNTIF(CONFIG_ASIGNATURAS!$B$7:$B$27,DATOS!$I$2:$I$20000)&gt;0)*(DATOS!$K$2:$K$20000))/SUMPRODUCT((DATOS!$A$2:$A$20000=G336)*(CONFIG_METADATA!$G$2:$G$20000=1)*(COUNTIF(CONFIG_ASIGNATURAS!$B$7:$B$27,DATOS!$I$2:$I$20000)&gt;0)*1),"")))</f>
        <v/>
      </c>
      <c r="N336" t="str">
        <f>IF(M336="","",IF(M336="[FÓRMULA MANUAL]","",IFERROR(AVERAGEIFS(DATOS!$K$2:$K$20000,DATOS!$A$2:$A$20000,M336,CONFIG_METADATA!$G$2:$G$20000,1,DATOS!$I$2:$I$20000,"Armonía"),"")))</f>
        <v/>
      </c>
      <c r="O336" t="str">
        <f>IF(M336="","",IF(M336="[FÓRMULA MANUAL]","",IFERROR(AVERAGEIFS(DATOS!$K$2:$K$20000,DATOS!$A$2:$A$20000,M336,CONFIG_METADATA!$G$2:$G$20000,1,DATOS!$I$2:$I$20000,"Orquesta/Banda/Conjunto"),"")))</f>
        <v/>
      </c>
      <c r="P336" t="str">
        <f>IF(M336="","",IF(M336="[FÓRMULA MANUAL]","",IFERROR(AVERAGEIFS(DATOS!$K$2:$K$20000,DATOS!$A$2:$A$20000,M336,CONFIG_METADATA!$G$2:$G$20000,1,DATOS!$I$2:$I$20000,"Música de Cámara"),"")))</f>
        <v/>
      </c>
      <c r="Q336" t="str">
        <f>IF(M336="","",IF(M336="[FÓRMULA MANUAL]","",IFERROR(SUMPRODUCT((DATOS!$A$2:$A$20000=M336)*(CONFIG_METADATA!$G$2:$G$20000=1)*(COUNTIF(CONFIG_ASIGNATURAS!$B$7:$B$27,DATOS!$I$2:$I$20000)&gt;0)*(DATOS!$K$2:$K$20000))/SUMPRODUCT((DATOS!$A$2:$A$20000=M336)*(CONFIG_METADATA!$G$2:$G$20000=1)*(COUNTIF(CONFIG_ASIGNATURAS!$B$7:$B$27,DATOS!$I$2:$I$20000)&gt;0)*1),"")))</f>
        <v/>
      </c>
      <c r="T336" t="str">
        <f>IF(S336="","",IF(S336="[FÓRMULA MANUAL]","",IFERROR(AVERAGEIFS(DATOS!$K$2:$K$20000,DATOS!$A$2:$A$20000,S336,CONFIG_METADATA!$G$2:$G$20000,1,DATOS!$I$2:$I$20000,"Armonía"),"")))</f>
        <v/>
      </c>
      <c r="U336" t="str">
        <f>IF(S336="","",IF(S336="[FÓRMULA MANUAL]","",IFERROR(AVERAGEIFS(DATOS!$K$2:$K$20000,DATOS!$A$2:$A$20000,S336,CONFIG_METADATA!$G$2:$G$20000,1,DATOS!$I$2:$I$20000,"Orquesta/Banda/Conjunto"),"")))</f>
        <v/>
      </c>
      <c r="V336" t="str">
        <f>IF(S336="","",IF(S336="[FÓRMULA MANUAL]","",IFERROR(AVERAGEIFS(DATOS!$K$2:$K$20000,DATOS!$A$2:$A$20000,S336,CONFIG_METADATA!$G$2:$G$20000,1,DATOS!$I$2:$I$20000,"Música de Cámara"),"")))</f>
        <v/>
      </c>
      <c r="W336" t="str">
        <f>IF(S336="","",IF(S336="[FÓRMULA MANUAL]","",IFERROR(SUMPRODUCT((DATOS!$A$2:$A$20000=S336)*(CONFIG_METADATA!$G$2:$G$20000=1)*(COUNTIF(CONFIG_ASIGNATURAS!$B$7:$B$27,DATOS!$I$2:$I$20000)&gt;0)*(DATOS!$K$2:$K$20000))/SUMPRODUCT((DATOS!$A$2:$A$20000=S336)*(CONFIG_METADATA!$G$2:$G$20000=1)*(COUNTIF(CONFIG_ASIGNATURAS!$B$7:$B$27,DATOS!$I$2:$I$20000)&gt;0)*1),"")))</f>
        <v/>
      </c>
      <c r="Z336" t="str">
        <f>IF(Y336="","",IF(Y336="[FÓRMULA MANUAL]","",IFERROR(AVERAGEIFS(DATOS!$K$2:$K$20000,DATOS!$A$2:$A$20000,Y336,CONFIG_METADATA!$G$2:$G$20000,1,DATOS!$I$2:$I$20000,"Análisis"),"")))</f>
        <v/>
      </c>
      <c r="AA336" t="str">
        <f>IF(Y336="","",IF(Y336="[FÓRMULA MANUAL]","",IFERROR(AVERAGEIFS(DATOS!$K$2:$K$20000,DATOS!$A$2:$A$20000,Y336,CONFIG_METADATA!$G$2:$G$20000,1,DATOS!$I$2:$I$20000,"Orquesta/Banda/Conjunto"),"")))</f>
        <v/>
      </c>
      <c r="AB336" t="str">
        <f>IF(Y336="","",IF(Y336="[FÓRMULA MANUAL]","",IFERROR(AVERAGEIFS(DATOS!$K$2:$K$20000,DATOS!$A$2:$A$20000,Y336,CONFIG_METADATA!$G$2:$G$20000,1,DATOS!$I$2:$I$20000,"Música de Cámara"),"")))</f>
        <v/>
      </c>
      <c r="AC336" t="str">
        <f>IF(Y336="","",IF(Y336="[FÓRMULA MANUAL]","",IFERROR(SUMPRODUCT((DATOS!$A$2:$A$20000=Y336)*(CONFIG_METADATA!$G$2:$G$20000=1)*(COUNTIF(CONFIG_ASIGNATURAS!$B$7:$B$27,DATOS!$I$2:$I$20000)&gt;0)*(DATOS!$K$2:$K$20000))/SUMPRODUCT((DATOS!$A$2:$A$20000=Y336)*(CONFIG_METADATA!$G$2:$G$20000=1)*(COUNTIF(CONFIG_ASIGNATURAS!$B$7:$B$27,DATOS!$I$2:$I$20000)&gt;0)*1),"")))</f>
        <v/>
      </c>
      <c r="AF336" t="str">
        <f>IF(AE336="","",IF(AE336="[FÓRMULA MANUAL]","",IFERROR(AVERAGEIFS(DATOS!$K$2:$K$20000,DATOS!$A$2:$A$20000,AE336,CONFIG_METADATA!$G$2:$G$20000,1,DATOS!$I$2:$I$20000,"Análisis"),"")))</f>
        <v/>
      </c>
      <c r="AG336" t="str">
        <f>IF(AE336="","",IF(AE336="[FÓRMULA MANUAL]","",IFERROR(AVERAGEIFS(DATOS!$K$2:$K$20000,DATOS!$A$2:$A$20000,AE336,CONFIG_METADATA!$G$2:$G$20000,1,DATOS!$I$2:$I$20000,"Orquesta/Banda/Conjunto"),"")))</f>
        <v/>
      </c>
      <c r="AH336" t="str">
        <f>IF(AE336="","",IF(AE336="[FÓRMULA MANUAL]","",IFERROR(AVERAGEIFS(DATOS!$K$2:$K$20000,DATOS!$A$2:$A$20000,AE336,CONFIG_METADATA!$G$2:$G$20000,1,DATOS!$I$2:$I$20000,"Música de Cámara"),"")))</f>
        <v/>
      </c>
      <c r="AI336" t="str">
        <f>IF(AE336="","",IF(AE336="[FÓRMULA MANUAL]","",IFERROR(SUMPRODUCT((DATOS!$A$2:$A$20000=AE336)*(CONFIG_METADATA!$G$2:$G$20000=1)*(COUNTIF(CONFIG_ASIGNATURAS!$B$7:$B$27,DATOS!$I$2:$I$20000)&gt;0)*(DATOS!$K$2:$K$20000))/SUMPRODUCT((DATOS!$A$2:$A$20000=AE336)*(CONFIG_METADATA!$G$2:$G$20000=1)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MANUAL]","",IFERROR(AVERAGEIFS(DATOS!$K$2:$K$20000,DATOS!$A$2:$A$20000,A337,CONFIG_METADATA!$G$2:$G$20000,1,DATOS!$I$2:$I$20000,"Lenguaje Musical"),"")))</f>
        <v/>
      </c>
      <c r="C337" t="str">
        <f>IF(A337="","",IF(A337="[FÓRMULA MANUAL]","",IFERROR(AVERAGEIFS(DATOS!$K$2:$K$20000,DATOS!$A$2:$A$20000,A337,CONFIG_METADATA!$G$2:$G$20000,1,DATOS!$I$2:$I$20000,"Orquesta/Banda/Conjunto"),"")))</f>
        <v/>
      </c>
      <c r="D337" t="str">
        <f>IF(A337="","",IF(A337="[FÓRMULA MANUAL]","",IFERROR(AVERAGEIFS(DATOS!$K$2:$K$20000,DATOS!$A$2:$A$20000,A337,CONFIG_METADATA!$G$2:$G$20000,1,DATOS!$I$2:$I$20000,"Conjunto"),"")))</f>
        <v/>
      </c>
      <c r="E337" t="str">
        <f>IF(A337="","",IF(A337="[FÓRMULA MANUAL]","",IFERROR(SUMPRODUCT((DATOS!$A$2:$A$20000=A337)*(CONFIG_METADATA!$G$2:$G$20000=1)*(COUNTIF(CONFIG_ASIGNATURAS!$B$7:$B$27,DATOS!$I$2:$I$20000)&gt;0)*(DATOS!$K$2:$K$20000))/SUMPRODUCT((DATOS!$A$2:$A$20000=A337)*(CONFIG_METADATA!$G$2:$G$20000=1)*(COUNTIF(CONFIG_ASIGNATURAS!$B$7:$B$27,DATOS!$I$2:$I$20000)&gt;0)*1),"")))</f>
        <v/>
      </c>
      <c r="H337" t="str">
        <f>IF(G337="","",IF(G337="[FÓRMULA MANUAL]","",IFERROR(AVERAGEIFS(DATOS!$K$2:$K$20000,DATOS!$A$2:$A$20000,G337,CONFIG_METADATA!$G$2:$G$20000,1,DATOS!$I$2:$I$20000,"Lenguaje Musical"),"")))</f>
        <v/>
      </c>
      <c r="I337" t="str">
        <f>IF(G337="","",IF(G337="[FÓRMULA MANUAL]","",IFERROR(AVERAGEIFS(DATOS!$K$2:$K$20000,DATOS!$A$2:$A$20000,G337,CONFIG_METADATA!$G$2:$G$20000,1,DATOS!$I$2:$I$20000,"Orquesta/Banda/Conjunto"),"")))</f>
        <v/>
      </c>
      <c r="J337" t="str">
        <f>IF(G337="","",IF(G337="[FÓRMULA MANUAL]","",IFERROR(AVERAGEIFS(DATOS!$K$2:$K$20000,DATOS!$A$2:$A$20000,G337,CONFIG_METADATA!$G$2:$G$20000,1,DATOS!$I$2:$I$20000,"Conjunto"),"")))</f>
        <v/>
      </c>
      <c r="K337" t="str">
        <f>IF(G337="","",IF(G337="[FÓRMULA MANUAL]","",IFERROR(SUMPRODUCT((DATOS!$A$2:$A$20000=G337)*(CONFIG_METADATA!$G$2:$G$20000=1)*(COUNTIF(CONFIG_ASIGNATURAS!$B$7:$B$27,DATOS!$I$2:$I$20000)&gt;0)*(DATOS!$K$2:$K$20000))/SUMPRODUCT((DATOS!$A$2:$A$20000=G337)*(CONFIG_METADATA!$G$2:$G$20000=1)*(COUNTIF(CONFIG_ASIGNATURAS!$B$7:$B$27,DATOS!$I$2:$I$20000)&gt;0)*1),"")))</f>
        <v/>
      </c>
      <c r="N337" t="str">
        <f>IF(M337="","",IF(M337="[FÓRMULA MANUAL]","",IFERROR(AVERAGEIFS(DATOS!$K$2:$K$20000,DATOS!$A$2:$A$20000,M337,CONFIG_METADATA!$G$2:$G$20000,1,DATOS!$I$2:$I$20000,"Armonía"),"")))</f>
        <v/>
      </c>
      <c r="O337" t="str">
        <f>IF(M337="","",IF(M337="[FÓRMULA MANUAL]","",IFERROR(AVERAGEIFS(DATOS!$K$2:$K$20000,DATOS!$A$2:$A$20000,M337,CONFIG_METADATA!$G$2:$G$20000,1,DATOS!$I$2:$I$20000,"Orquesta/Banda/Conjunto"),"")))</f>
        <v/>
      </c>
      <c r="P337" t="str">
        <f>IF(M337="","",IF(M337="[FÓRMULA MANUAL]","",IFERROR(AVERAGEIFS(DATOS!$K$2:$K$20000,DATOS!$A$2:$A$20000,M337,CONFIG_METADATA!$G$2:$G$20000,1,DATOS!$I$2:$I$20000,"Música de Cámara"),"")))</f>
        <v/>
      </c>
      <c r="Q337" t="str">
        <f>IF(M337="","",IF(M337="[FÓRMULA MANUAL]","",IFERROR(SUMPRODUCT((DATOS!$A$2:$A$20000=M337)*(CONFIG_METADATA!$G$2:$G$20000=1)*(COUNTIF(CONFIG_ASIGNATURAS!$B$7:$B$27,DATOS!$I$2:$I$20000)&gt;0)*(DATOS!$K$2:$K$20000))/SUMPRODUCT((DATOS!$A$2:$A$20000=M337)*(CONFIG_METADATA!$G$2:$G$20000=1)*(COUNTIF(CONFIG_ASIGNATURAS!$B$7:$B$27,DATOS!$I$2:$I$20000)&gt;0)*1),"")))</f>
        <v/>
      </c>
      <c r="T337" t="str">
        <f>IF(S337="","",IF(S337="[FÓRMULA MANUAL]","",IFERROR(AVERAGEIFS(DATOS!$K$2:$K$20000,DATOS!$A$2:$A$20000,S337,CONFIG_METADATA!$G$2:$G$20000,1,DATOS!$I$2:$I$20000,"Armonía"),"")))</f>
        <v/>
      </c>
      <c r="U337" t="str">
        <f>IF(S337="","",IF(S337="[FÓRMULA MANUAL]","",IFERROR(AVERAGEIFS(DATOS!$K$2:$K$20000,DATOS!$A$2:$A$20000,S337,CONFIG_METADATA!$G$2:$G$20000,1,DATOS!$I$2:$I$20000,"Orquesta/Banda/Conjunto"),"")))</f>
        <v/>
      </c>
      <c r="V337" t="str">
        <f>IF(S337="","",IF(S337="[FÓRMULA MANUAL]","",IFERROR(AVERAGEIFS(DATOS!$K$2:$K$20000,DATOS!$A$2:$A$20000,S337,CONFIG_METADATA!$G$2:$G$20000,1,DATOS!$I$2:$I$20000,"Música de Cámara"),"")))</f>
        <v/>
      </c>
      <c r="W337" t="str">
        <f>IF(S337="","",IF(S337="[FÓRMULA MANUAL]","",IFERROR(SUMPRODUCT((DATOS!$A$2:$A$20000=S337)*(CONFIG_METADATA!$G$2:$G$20000=1)*(COUNTIF(CONFIG_ASIGNATURAS!$B$7:$B$27,DATOS!$I$2:$I$20000)&gt;0)*(DATOS!$K$2:$K$20000))/SUMPRODUCT((DATOS!$A$2:$A$20000=S337)*(CONFIG_METADATA!$G$2:$G$20000=1)*(COUNTIF(CONFIG_ASIGNATURAS!$B$7:$B$27,DATOS!$I$2:$I$20000)&gt;0)*1),"")))</f>
        <v/>
      </c>
      <c r="Z337" t="str">
        <f>IF(Y337="","",IF(Y337="[FÓRMULA MANUAL]","",IFERROR(AVERAGEIFS(DATOS!$K$2:$K$20000,DATOS!$A$2:$A$20000,Y337,CONFIG_METADATA!$G$2:$G$20000,1,DATOS!$I$2:$I$20000,"Análisis"),"")))</f>
        <v/>
      </c>
      <c r="AA337" t="str">
        <f>IF(Y337="","",IF(Y337="[FÓRMULA MANUAL]","",IFERROR(AVERAGEIFS(DATOS!$K$2:$K$20000,DATOS!$A$2:$A$20000,Y337,CONFIG_METADATA!$G$2:$G$20000,1,DATOS!$I$2:$I$20000,"Orquesta/Banda/Conjunto"),"")))</f>
        <v/>
      </c>
      <c r="AB337" t="str">
        <f>IF(Y337="","",IF(Y337="[FÓRMULA MANUAL]","",IFERROR(AVERAGEIFS(DATOS!$K$2:$K$20000,DATOS!$A$2:$A$20000,Y337,CONFIG_METADATA!$G$2:$G$20000,1,DATOS!$I$2:$I$20000,"Música de Cámara"),"")))</f>
        <v/>
      </c>
      <c r="AC337" t="str">
        <f>IF(Y337="","",IF(Y337="[FÓRMULA MANUAL]","",IFERROR(SUMPRODUCT((DATOS!$A$2:$A$20000=Y337)*(CONFIG_METADATA!$G$2:$G$20000=1)*(COUNTIF(CONFIG_ASIGNATURAS!$B$7:$B$27,DATOS!$I$2:$I$20000)&gt;0)*(DATOS!$K$2:$K$20000))/SUMPRODUCT((DATOS!$A$2:$A$20000=Y337)*(CONFIG_METADATA!$G$2:$G$20000=1)*(COUNTIF(CONFIG_ASIGNATURAS!$B$7:$B$27,DATOS!$I$2:$I$20000)&gt;0)*1),"")))</f>
        <v/>
      </c>
      <c r="AF337" t="str">
        <f>IF(AE337="","",IF(AE337="[FÓRMULA MANUAL]","",IFERROR(AVERAGEIFS(DATOS!$K$2:$K$20000,DATOS!$A$2:$A$20000,AE337,CONFIG_METADATA!$G$2:$G$20000,1,DATOS!$I$2:$I$20000,"Análisis"),"")))</f>
        <v/>
      </c>
      <c r="AG337" t="str">
        <f>IF(AE337="","",IF(AE337="[FÓRMULA MANUAL]","",IFERROR(AVERAGEIFS(DATOS!$K$2:$K$20000,DATOS!$A$2:$A$20000,AE337,CONFIG_METADATA!$G$2:$G$20000,1,DATOS!$I$2:$I$20000,"Orquesta/Banda/Conjunto"),"")))</f>
        <v/>
      </c>
      <c r="AH337" t="str">
        <f>IF(AE337="","",IF(AE337="[FÓRMULA MANUAL]","",IFERROR(AVERAGEIFS(DATOS!$K$2:$K$20000,DATOS!$A$2:$A$20000,AE337,CONFIG_METADATA!$G$2:$G$20000,1,DATOS!$I$2:$I$20000,"Música de Cámara"),"")))</f>
        <v/>
      </c>
      <c r="AI337" t="str">
        <f>IF(AE337="","",IF(AE337="[FÓRMULA MANUAL]","",IFERROR(SUMPRODUCT((DATOS!$A$2:$A$20000=AE337)*(CONFIG_METADATA!$G$2:$G$20000=1)*(COUNTIF(CONFIG_ASIGNATURAS!$B$7:$B$27,DATOS!$I$2:$I$20000)&gt;0)*(DATOS!$K$2:$K$20000))/SUMPRODUCT((DATOS!$A$2:$A$20000=AE337)*(CONFIG_METADATA!$G$2:$G$20000=1)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MANUAL]","",IFERROR(AVERAGEIFS(DATOS!$K$2:$K$20000,DATOS!$A$2:$A$20000,A338,CONFIG_METADATA!$G$2:$G$20000,1,DATOS!$I$2:$I$20000,"Lenguaje Musical"),"")))</f>
        <v/>
      </c>
      <c r="C338" t="str">
        <f>IF(A338="","",IF(A338="[FÓRMULA MANUAL]","",IFERROR(AVERAGEIFS(DATOS!$K$2:$K$20000,DATOS!$A$2:$A$20000,A338,CONFIG_METADATA!$G$2:$G$20000,1,DATOS!$I$2:$I$20000,"Orquesta/Banda/Conjunto"),"")))</f>
        <v/>
      </c>
      <c r="D338" t="str">
        <f>IF(A338="","",IF(A338="[FÓRMULA MANUAL]","",IFERROR(AVERAGEIFS(DATOS!$K$2:$K$20000,DATOS!$A$2:$A$20000,A338,CONFIG_METADATA!$G$2:$G$20000,1,DATOS!$I$2:$I$20000,"Conjunto"),"")))</f>
        <v/>
      </c>
      <c r="E338" t="str">
        <f>IF(A338="","",IF(A338="[FÓRMULA MANUAL]","",IFERROR(SUMPRODUCT((DATOS!$A$2:$A$20000=A338)*(CONFIG_METADATA!$G$2:$G$20000=1)*(COUNTIF(CONFIG_ASIGNATURAS!$B$7:$B$27,DATOS!$I$2:$I$20000)&gt;0)*(DATOS!$K$2:$K$20000))/SUMPRODUCT((DATOS!$A$2:$A$20000=A338)*(CONFIG_METADATA!$G$2:$G$20000=1)*(COUNTIF(CONFIG_ASIGNATURAS!$B$7:$B$27,DATOS!$I$2:$I$20000)&gt;0)*1),"")))</f>
        <v/>
      </c>
      <c r="H338" t="str">
        <f>IF(G338="","",IF(G338="[FÓRMULA MANUAL]","",IFERROR(AVERAGEIFS(DATOS!$K$2:$K$20000,DATOS!$A$2:$A$20000,G338,CONFIG_METADATA!$G$2:$G$20000,1,DATOS!$I$2:$I$20000,"Lenguaje Musical"),"")))</f>
        <v/>
      </c>
      <c r="I338" t="str">
        <f>IF(G338="","",IF(G338="[FÓRMULA MANUAL]","",IFERROR(AVERAGEIFS(DATOS!$K$2:$K$20000,DATOS!$A$2:$A$20000,G338,CONFIG_METADATA!$G$2:$G$20000,1,DATOS!$I$2:$I$20000,"Orquesta/Banda/Conjunto"),"")))</f>
        <v/>
      </c>
      <c r="J338" t="str">
        <f>IF(G338="","",IF(G338="[FÓRMULA MANUAL]","",IFERROR(AVERAGEIFS(DATOS!$K$2:$K$20000,DATOS!$A$2:$A$20000,G338,CONFIG_METADATA!$G$2:$G$20000,1,DATOS!$I$2:$I$20000,"Conjunto"),"")))</f>
        <v/>
      </c>
      <c r="K338" t="str">
        <f>IF(G338="","",IF(G338="[FÓRMULA MANUAL]","",IFERROR(SUMPRODUCT((DATOS!$A$2:$A$20000=G338)*(CONFIG_METADATA!$G$2:$G$20000=1)*(COUNTIF(CONFIG_ASIGNATURAS!$B$7:$B$27,DATOS!$I$2:$I$20000)&gt;0)*(DATOS!$K$2:$K$20000))/SUMPRODUCT((DATOS!$A$2:$A$20000=G338)*(CONFIG_METADATA!$G$2:$G$20000=1)*(COUNTIF(CONFIG_ASIGNATURAS!$B$7:$B$27,DATOS!$I$2:$I$20000)&gt;0)*1),"")))</f>
        <v/>
      </c>
      <c r="N338" t="str">
        <f>IF(M338="","",IF(M338="[FÓRMULA MANUAL]","",IFERROR(AVERAGEIFS(DATOS!$K$2:$K$20000,DATOS!$A$2:$A$20000,M338,CONFIG_METADATA!$G$2:$G$20000,1,DATOS!$I$2:$I$20000,"Armonía"),"")))</f>
        <v/>
      </c>
      <c r="O338" t="str">
        <f>IF(M338="","",IF(M338="[FÓRMULA MANUAL]","",IFERROR(AVERAGEIFS(DATOS!$K$2:$K$20000,DATOS!$A$2:$A$20000,M338,CONFIG_METADATA!$G$2:$G$20000,1,DATOS!$I$2:$I$20000,"Orquesta/Banda/Conjunto"),"")))</f>
        <v/>
      </c>
      <c r="P338" t="str">
        <f>IF(M338="","",IF(M338="[FÓRMULA MANUAL]","",IFERROR(AVERAGEIFS(DATOS!$K$2:$K$20000,DATOS!$A$2:$A$20000,M338,CONFIG_METADATA!$G$2:$G$20000,1,DATOS!$I$2:$I$20000,"Música de Cámara"),"")))</f>
        <v/>
      </c>
      <c r="Q338" t="str">
        <f>IF(M338="","",IF(M338="[FÓRMULA MANUAL]","",IFERROR(SUMPRODUCT((DATOS!$A$2:$A$20000=M338)*(CONFIG_METADATA!$G$2:$G$20000=1)*(COUNTIF(CONFIG_ASIGNATURAS!$B$7:$B$27,DATOS!$I$2:$I$20000)&gt;0)*(DATOS!$K$2:$K$20000))/SUMPRODUCT((DATOS!$A$2:$A$20000=M338)*(CONFIG_METADATA!$G$2:$G$20000=1)*(COUNTIF(CONFIG_ASIGNATURAS!$B$7:$B$27,DATOS!$I$2:$I$20000)&gt;0)*1),"")))</f>
        <v/>
      </c>
      <c r="T338" t="str">
        <f>IF(S338="","",IF(S338="[FÓRMULA MANUAL]","",IFERROR(AVERAGEIFS(DATOS!$K$2:$K$20000,DATOS!$A$2:$A$20000,S338,CONFIG_METADATA!$G$2:$G$20000,1,DATOS!$I$2:$I$20000,"Armonía"),"")))</f>
        <v/>
      </c>
      <c r="U338" t="str">
        <f>IF(S338="","",IF(S338="[FÓRMULA MANUAL]","",IFERROR(AVERAGEIFS(DATOS!$K$2:$K$20000,DATOS!$A$2:$A$20000,S338,CONFIG_METADATA!$G$2:$G$20000,1,DATOS!$I$2:$I$20000,"Orquesta/Banda/Conjunto"),"")))</f>
        <v/>
      </c>
      <c r="V338" t="str">
        <f>IF(S338="","",IF(S338="[FÓRMULA MANUAL]","",IFERROR(AVERAGEIFS(DATOS!$K$2:$K$20000,DATOS!$A$2:$A$20000,S338,CONFIG_METADATA!$G$2:$G$20000,1,DATOS!$I$2:$I$20000,"Música de Cámara"),"")))</f>
        <v/>
      </c>
      <c r="W338" t="str">
        <f>IF(S338="","",IF(S338="[FÓRMULA MANUAL]","",IFERROR(SUMPRODUCT((DATOS!$A$2:$A$20000=S338)*(CONFIG_METADATA!$G$2:$G$20000=1)*(COUNTIF(CONFIG_ASIGNATURAS!$B$7:$B$27,DATOS!$I$2:$I$20000)&gt;0)*(DATOS!$K$2:$K$20000))/SUMPRODUCT((DATOS!$A$2:$A$20000=S338)*(CONFIG_METADATA!$G$2:$G$20000=1)*(COUNTIF(CONFIG_ASIGNATURAS!$B$7:$B$27,DATOS!$I$2:$I$20000)&gt;0)*1),"")))</f>
        <v/>
      </c>
      <c r="Z338" t="str">
        <f>IF(Y338="","",IF(Y338="[FÓRMULA MANUAL]","",IFERROR(AVERAGEIFS(DATOS!$K$2:$K$20000,DATOS!$A$2:$A$20000,Y338,CONFIG_METADATA!$G$2:$G$20000,1,DATOS!$I$2:$I$20000,"Análisis"),"")))</f>
        <v/>
      </c>
      <c r="AA338" t="str">
        <f>IF(Y338="","",IF(Y338="[FÓRMULA MANUAL]","",IFERROR(AVERAGEIFS(DATOS!$K$2:$K$20000,DATOS!$A$2:$A$20000,Y338,CONFIG_METADATA!$G$2:$G$20000,1,DATOS!$I$2:$I$20000,"Orquesta/Banda/Conjunto"),"")))</f>
        <v/>
      </c>
      <c r="AB338" t="str">
        <f>IF(Y338="","",IF(Y338="[FÓRMULA MANUAL]","",IFERROR(AVERAGEIFS(DATOS!$K$2:$K$20000,DATOS!$A$2:$A$20000,Y338,CONFIG_METADATA!$G$2:$G$20000,1,DATOS!$I$2:$I$20000,"Música de Cámara"),"")))</f>
        <v/>
      </c>
      <c r="AC338" t="str">
        <f>IF(Y338="","",IF(Y338="[FÓRMULA MANUAL]","",IFERROR(SUMPRODUCT((DATOS!$A$2:$A$20000=Y338)*(CONFIG_METADATA!$G$2:$G$20000=1)*(COUNTIF(CONFIG_ASIGNATURAS!$B$7:$B$27,DATOS!$I$2:$I$20000)&gt;0)*(DATOS!$K$2:$K$20000))/SUMPRODUCT((DATOS!$A$2:$A$20000=Y338)*(CONFIG_METADATA!$G$2:$G$20000=1)*(COUNTIF(CONFIG_ASIGNATURAS!$B$7:$B$27,DATOS!$I$2:$I$20000)&gt;0)*1),"")))</f>
        <v/>
      </c>
      <c r="AF338" t="str">
        <f>IF(AE338="","",IF(AE338="[FÓRMULA MANUAL]","",IFERROR(AVERAGEIFS(DATOS!$K$2:$K$20000,DATOS!$A$2:$A$20000,AE338,CONFIG_METADATA!$G$2:$G$20000,1,DATOS!$I$2:$I$20000,"Análisis"),"")))</f>
        <v/>
      </c>
      <c r="AG338" t="str">
        <f>IF(AE338="","",IF(AE338="[FÓRMULA MANUAL]","",IFERROR(AVERAGEIFS(DATOS!$K$2:$K$20000,DATOS!$A$2:$A$20000,AE338,CONFIG_METADATA!$G$2:$G$20000,1,DATOS!$I$2:$I$20000,"Orquesta/Banda/Conjunto"),"")))</f>
        <v/>
      </c>
      <c r="AH338" t="str">
        <f>IF(AE338="","",IF(AE338="[FÓRMULA MANUAL]","",IFERROR(AVERAGEIFS(DATOS!$K$2:$K$20000,DATOS!$A$2:$A$20000,AE338,CONFIG_METADATA!$G$2:$G$20000,1,DATOS!$I$2:$I$20000,"Música de Cámara"),"")))</f>
        <v/>
      </c>
      <c r="AI338" t="str">
        <f>IF(AE338="","",IF(AE338="[FÓRMULA MANUAL]","",IFERROR(SUMPRODUCT((DATOS!$A$2:$A$20000=AE338)*(CONFIG_METADATA!$G$2:$G$20000=1)*(COUNTIF(CONFIG_ASIGNATURAS!$B$7:$B$27,DATOS!$I$2:$I$20000)&gt;0)*(DATOS!$K$2:$K$20000))/SUMPRODUCT((DATOS!$A$2:$A$20000=AE338)*(CONFIG_METADATA!$G$2:$G$20000=1)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MANUAL]","",IFERROR(AVERAGEIFS(DATOS!$K$2:$K$20000,DATOS!$A$2:$A$20000,A339,CONFIG_METADATA!$G$2:$G$20000,1,DATOS!$I$2:$I$20000,"Lenguaje Musical"),"")))</f>
        <v/>
      </c>
      <c r="C339" t="str">
        <f>IF(A339="","",IF(A339="[FÓRMULA MANUAL]","",IFERROR(AVERAGEIFS(DATOS!$K$2:$K$20000,DATOS!$A$2:$A$20000,A339,CONFIG_METADATA!$G$2:$G$20000,1,DATOS!$I$2:$I$20000,"Orquesta/Banda/Conjunto"),"")))</f>
        <v/>
      </c>
      <c r="D339" t="str">
        <f>IF(A339="","",IF(A339="[FÓRMULA MANUAL]","",IFERROR(AVERAGEIFS(DATOS!$K$2:$K$20000,DATOS!$A$2:$A$20000,A339,CONFIG_METADATA!$G$2:$G$20000,1,DATOS!$I$2:$I$20000,"Conjunto"),"")))</f>
        <v/>
      </c>
      <c r="E339" t="str">
        <f>IF(A339="","",IF(A339="[FÓRMULA MANUAL]","",IFERROR(SUMPRODUCT((DATOS!$A$2:$A$20000=A339)*(CONFIG_METADATA!$G$2:$G$20000=1)*(COUNTIF(CONFIG_ASIGNATURAS!$B$7:$B$27,DATOS!$I$2:$I$20000)&gt;0)*(DATOS!$K$2:$K$20000))/SUMPRODUCT((DATOS!$A$2:$A$20000=A339)*(CONFIG_METADATA!$G$2:$G$20000=1)*(COUNTIF(CONFIG_ASIGNATURAS!$B$7:$B$27,DATOS!$I$2:$I$20000)&gt;0)*1),"")))</f>
        <v/>
      </c>
      <c r="H339" t="str">
        <f>IF(G339="","",IF(G339="[FÓRMULA MANUAL]","",IFERROR(AVERAGEIFS(DATOS!$K$2:$K$20000,DATOS!$A$2:$A$20000,G339,CONFIG_METADATA!$G$2:$G$20000,1,DATOS!$I$2:$I$20000,"Lenguaje Musical"),"")))</f>
        <v/>
      </c>
      <c r="I339" t="str">
        <f>IF(G339="","",IF(G339="[FÓRMULA MANUAL]","",IFERROR(AVERAGEIFS(DATOS!$K$2:$K$20000,DATOS!$A$2:$A$20000,G339,CONFIG_METADATA!$G$2:$G$20000,1,DATOS!$I$2:$I$20000,"Orquesta/Banda/Conjunto"),"")))</f>
        <v/>
      </c>
      <c r="J339" t="str">
        <f>IF(G339="","",IF(G339="[FÓRMULA MANUAL]","",IFERROR(AVERAGEIFS(DATOS!$K$2:$K$20000,DATOS!$A$2:$A$20000,G339,CONFIG_METADATA!$G$2:$G$20000,1,DATOS!$I$2:$I$20000,"Conjunto"),"")))</f>
        <v/>
      </c>
      <c r="K339" t="str">
        <f>IF(G339="","",IF(G339="[FÓRMULA MANUAL]","",IFERROR(SUMPRODUCT((DATOS!$A$2:$A$20000=G339)*(CONFIG_METADATA!$G$2:$G$20000=1)*(COUNTIF(CONFIG_ASIGNATURAS!$B$7:$B$27,DATOS!$I$2:$I$20000)&gt;0)*(DATOS!$K$2:$K$20000))/SUMPRODUCT((DATOS!$A$2:$A$20000=G339)*(CONFIG_METADATA!$G$2:$G$20000=1)*(COUNTIF(CONFIG_ASIGNATURAS!$B$7:$B$27,DATOS!$I$2:$I$20000)&gt;0)*1),"")))</f>
        <v/>
      </c>
      <c r="N339" t="str">
        <f>IF(M339="","",IF(M339="[FÓRMULA MANUAL]","",IFERROR(AVERAGEIFS(DATOS!$K$2:$K$20000,DATOS!$A$2:$A$20000,M339,CONFIG_METADATA!$G$2:$G$20000,1,DATOS!$I$2:$I$20000,"Armonía"),"")))</f>
        <v/>
      </c>
      <c r="O339" t="str">
        <f>IF(M339="","",IF(M339="[FÓRMULA MANUAL]","",IFERROR(AVERAGEIFS(DATOS!$K$2:$K$20000,DATOS!$A$2:$A$20000,M339,CONFIG_METADATA!$G$2:$G$20000,1,DATOS!$I$2:$I$20000,"Orquesta/Banda/Conjunto"),"")))</f>
        <v/>
      </c>
      <c r="P339" t="str">
        <f>IF(M339="","",IF(M339="[FÓRMULA MANUAL]","",IFERROR(AVERAGEIFS(DATOS!$K$2:$K$20000,DATOS!$A$2:$A$20000,M339,CONFIG_METADATA!$G$2:$G$20000,1,DATOS!$I$2:$I$20000,"Música de Cámara"),"")))</f>
        <v/>
      </c>
      <c r="Q339" t="str">
        <f>IF(M339="","",IF(M339="[FÓRMULA MANUAL]","",IFERROR(SUMPRODUCT((DATOS!$A$2:$A$20000=M339)*(CONFIG_METADATA!$G$2:$G$20000=1)*(COUNTIF(CONFIG_ASIGNATURAS!$B$7:$B$27,DATOS!$I$2:$I$20000)&gt;0)*(DATOS!$K$2:$K$20000))/SUMPRODUCT((DATOS!$A$2:$A$20000=M339)*(CONFIG_METADATA!$G$2:$G$20000=1)*(COUNTIF(CONFIG_ASIGNATURAS!$B$7:$B$27,DATOS!$I$2:$I$20000)&gt;0)*1),"")))</f>
        <v/>
      </c>
      <c r="T339" t="str">
        <f>IF(S339="","",IF(S339="[FÓRMULA MANUAL]","",IFERROR(AVERAGEIFS(DATOS!$K$2:$K$20000,DATOS!$A$2:$A$20000,S339,CONFIG_METADATA!$G$2:$G$20000,1,DATOS!$I$2:$I$20000,"Armonía"),"")))</f>
        <v/>
      </c>
      <c r="U339" t="str">
        <f>IF(S339="","",IF(S339="[FÓRMULA MANUAL]","",IFERROR(AVERAGEIFS(DATOS!$K$2:$K$20000,DATOS!$A$2:$A$20000,S339,CONFIG_METADATA!$G$2:$G$20000,1,DATOS!$I$2:$I$20000,"Orquesta/Banda/Conjunto"),"")))</f>
        <v/>
      </c>
      <c r="V339" t="str">
        <f>IF(S339="","",IF(S339="[FÓRMULA MANUAL]","",IFERROR(AVERAGEIFS(DATOS!$K$2:$K$20000,DATOS!$A$2:$A$20000,S339,CONFIG_METADATA!$G$2:$G$20000,1,DATOS!$I$2:$I$20000,"Música de Cámara"),"")))</f>
        <v/>
      </c>
      <c r="W339" t="str">
        <f>IF(S339="","",IF(S339="[FÓRMULA MANUAL]","",IFERROR(SUMPRODUCT((DATOS!$A$2:$A$20000=S339)*(CONFIG_METADATA!$G$2:$G$20000=1)*(COUNTIF(CONFIG_ASIGNATURAS!$B$7:$B$27,DATOS!$I$2:$I$20000)&gt;0)*(DATOS!$K$2:$K$20000))/SUMPRODUCT((DATOS!$A$2:$A$20000=S339)*(CONFIG_METADATA!$G$2:$G$20000=1)*(COUNTIF(CONFIG_ASIGNATURAS!$B$7:$B$27,DATOS!$I$2:$I$20000)&gt;0)*1),"")))</f>
        <v/>
      </c>
      <c r="Z339" t="str">
        <f>IF(Y339="","",IF(Y339="[FÓRMULA MANUAL]","",IFERROR(AVERAGEIFS(DATOS!$K$2:$K$20000,DATOS!$A$2:$A$20000,Y339,CONFIG_METADATA!$G$2:$G$20000,1,DATOS!$I$2:$I$20000,"Análisis"),"")))</f>
        <v/>
      </c>
      <c r="AA339" t="str">
        <f>IF(Y339="","",IF(Y339="[FÓRMULA MANUAL]","",IFERROR(AVERAGEIFS(DATOS!$K$2:$K$20000,DATOS!$A$2:$A$20000,Y339,CONFIG_METADATA!$G$2:$G$20000,1,DATOS!$I$2:$I$20000,"Orquesta/Banda/Conjunto"),"")))</f>
        <v/>
      </c>
      <c r="AB339" t="str">
        <f>IF(Y339="","",IF(Y339="[FÓRMULA MANUAL]","",IFERROR(AVERAGEIFS(DATOS!$K$2:$K$20000,DATOS!$A$2:$A$20000,Y339,CONFIG_METADATA!$G$2:$G$20000,1,DATOS!$I$2:$I$20000,"Música de Cámara"),"")))</f>
        <v/>
      </c>
      <c r="AC339" t="str">
        <f>IF(Y339="","",IF(Y339="[FÓRMULA MANUAL]","",IFERROR(SUMPRODUCT((DATOS!$A$2:$A$20000=Y339)*(CONFIG_METADATA!$G$2:$G$20000=1)*(COUNTIF(CONFIG_ASIGNATURAS!$B$7:$B$27,DATOS!$I$2:$I$20000)&gt;0)*(DATOS!$K$2:$K$20000))/SUMPRODUCT((DATOS!$A$2:$A$20000=Y339)*(CONFIG_METADATA!$G$2:$G$20000=1)*(COUNTIF(CONFIG_ASIGNATURAS!$B$7:$B$27,DATOS!$I$2:$I$20000)&gt;0)*1),"")))</f>
        <v/>
      </c>
      <c r="AF339" t="str">
        <f>IF(AE339="","",IF(AE339="[FÓRMULA MANUAL]","",IFERROR(AVERAGEIFS(DATOS!$K$2:$K$20000,DATOS!$A$2:$A$20000,AE339,CONFIG_METADATA!$G$2:$G$20000,1,DATOS!$I$2:$I$20000,"Análisis"),"")))</f>
        <v/>
      </c>
      <c r="AG339" t="str">
        <f>IF(AE339="","",IF(AE339="[FÓRMULA MANUAL]","",IFERROR(AVERAGEIFS(DATOS!$K$2:$K$20000,DATOS!$A$2:$A$20000,AE339,CONFIG_METADATA!$G$2:$G$20000,1,DATOS!$I$2:$I$20000,"Orquesta/Banda/Conjunto"),"")))</f>
        <v/>
      </c>
      <c r="AH339" t="str">
        <f>IF(AE339="","",IF(AE339="[FÓRMULA MANUAL]","",IFERROR(AVERAGEIFS(DATOS!$K$2:$K$20000,DATOS!$A$2:$A$20000,AE339,CONFIG_METADATA!$G$2:$G$20000,1,DATOS!$I$2:$I$20000,"Música de Cámara"),"")))</f>
        <v/>
      </c>
      <c r="AI339" t="str">
        <f>IF(AE339="","",IF(AE339="[FÓRMULA MANUAL]","",IFERROR(SUMPRODUCT((DATOS!$A$2:$A$20000=AE339)*(CONFIG_METADATA!$G$2:$G$20000=1)*(COUNTIF(CONFIG_ASIGNATURAS!$B$7:$B$27,DATOS!$I$2:$I$20000)&gt;0)*(DATOS!$K$2:$K$20000))/SUMPRODUCT((DATOS!$A$2:$A$20000=AE339)*(CONFIG_METADATA!$G$2:$G$20000=1)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MANUAL]","",IFERROR(AVERAGEIFS(DATOS!$K$2:$K$20000,DATOS!$A$2:$A$20000,A340,CONFIG_METADATA!$G$2:$G$20000,1,DATOS!$I$2:$I$20000,"Lenguaje Musical"),"")))</f>
        <v/>
      </c>
      <c r="C340" t="str">
        <f>IF(A340="","",IF(A340="[FÓRMULA MANUAL]","",IFERROR(AVERAGEIFS(DATOS!$K$2:$K$20000,DATOS!$A$2:$A$20000,A340,CONFIG_METADATA!$G$2:$G$20000,1,DATOS!$I$2:$I$20000,"Orquesta/Banda/Conjunto"),"")))</f>
        <v/>
      </c>
      <c r="D340" t="str">
        <f>IF(A340="","",IF(A340="[FÓRMULA MANUAL]","",IFERROR(AVERAGEIFS(DATOS!$K$2:$K$20000,DATOS!$A$2:$A$20000,A340,CONFIG_METADATA!$G$2:$G$20000,1,DATOS!$I$2:$I$20000,"Conjunto"),"")))</f>
        <v/>
      </c>
      <c r="E340" t="str">
        <f>IF(A340="","",IF(A340="[FÓRMULA MANUAL]","",IFERROR(SUMPRODUCT((DATOS!$A$2:$A$20000=A340)*(CONFIG_METADATA!$G$2:$G$20000=1)*(COUNTIF(CONFIG_ASIGNATURAS!$B$7:$B$27,DATOS!$I$2:$I$20000)&gt;0)*(DATOS!$K$2:$K$20000))/SUMPRODUCT((DATOS!$A$2:$A$20000=A340)*(CONFIG_METADATA!$G$2:$G$20000=1)*(COUNTIF(CONFIG_ASIGNATURAS!$B$7:$B$27,DATOS!$I$2:$I$20000)&gt;0)*1),"")))</f>
        <v/>
      </c>
      <c r="H340" t="str">
        <f>IF(G340="","",IF(G340="[FÓRMULA MANUAL]","",IFERROR(AVERAGEIFS(DATOS!$K$2:$K$20000,DATOS!$A$2:$A$20000,G340,CONFIG_METADATA!$G$2:$G$20000,1,DATOS!$I$2:$I$20000,"Lenguaje Musical"),"")))</f>
        <v/>
      </c>
      <c r="I340" t="str">
        <f>IF(G340="","",IF(G340="[FÓRMULA MANUAL]","",IFERROR(AVERAGEIFS(DATOS!$K$2:$K$20000,DATOS!$A$2:$A$20000,G340,CONFIG_METADATA!$G$2:$G$20000,1,DATOS!$I$2:$I$20000,"Orquesta/Banda/Conjunto"),"")))</f>
        <v/>
      </c>
      <c r="J340" t="str">
        <f>IF(G340="","",IF(G340="[FÓRMULA MANUAL]","",IFERROR(AVERAGEIFS(DATOS!$K$2:$K$20000,DATOS!$A$2:$A$20000,G340,CONFIG_METADATA!$G$2:$G$20000,1,DATOS!$I$2:$I$20000,"Conjunto"),"")))</f>
        <v/>
      </c>
      <c r="K340" t="str">
        <f>IF(G340="","",IF(G340="[FÓRMULA MANUAL]","",IFERROR(SUMPRODUCT((DATOS!$A$2:$A$20000=G340)*(CONFIG_METADATA!$G$2:$G$20000=1)*(COUNTIF(CONFIG_ASIGNATURAS!$B$7:$B$27,DATOS!$I$2:$I$20000)&gt;0)*(DATOS!$K$2:$K$20000))/SUMPRODUCT((DATOS!$A$2:$A$20000=G340)*(CONFIG_METADATA!$G$2:$G$20000=1)*(COUNTIF(CONFIG_ASIGNATURAS!$B$7:$B$27,DATOS!$I$2:$I$20000)&gt;0)*1),"")))</f>
        <v/>
      </c>
      <c r="N340" t="str">
        <f>IF(M340="","",IF(M340="[FÓRMULA MANUAL]","",IFERROR(AVERAGEIFS(DATOS!$K$2:$K$20000,DATOS!$A$2:$A$20000,M340,CONFIG_METADATA!$G$2:$G$20000,1,DATOS!$I$2:$I$20000,"Armonía"),"")))</f>
        <v/>
      </c>
      <c r="O340" t="str">
        <f>IF(M340="","",IF(M340="[FÓRMULA MANUAL]","",IFERROR(AVERAGEIFS(DATOS!$K$2:$K$20000,DATOS!$A$2:$A$20000,M340,CONFIG_METADATA!$G$2:$G$20000,1,DATOS!$I$2:$I$20000,"Orquesta/Banda/Conjunto"),"")))</f>
        <v/>
      </c>
      <c r="P340" t="str">
        <f>IF(M340="","",IF(M340="[FÓRMULA MANUAL]","",IFERROR(AVERAGEIFS(DATOS!$K$2:$K$20000,DATOS!$A$2:$A$20000,M340,CONFIG_METADATA!$G$2:$G$20000,1,DATOS!$I$2:$I$20000,"Música de Cámara"),"")))</f>
        <v/>
      </c>
      <c r="Q340" t="str">
        <f>IF(M340="","",IF(M340="[FÓRMULA MANUAL]","",IFERROR(SUMPRODUCT((DATOS!$A$2:$A$20000=M340)*(CONFIG_METADATA!$G$2:$G$20000=1)*(COUNTIF(CONFIG_ASIGNATURAS!$B$7:$B$27,DATOS!$I$2:$I$20000)&gt;0)*(DATOS!$K$2:$K$20000))/SUMPRODUCT((DATOS!$A$2:$A$20000=M340)*(CONFIG_METADATA!$G$2:$G$20000=1)*(COUNTIF(CONFIG_ASIGNATURAS!$B$7:$B$27,DATOS!$I$2:$I$20000)&gt;0)*1),"")))</f>
        <v/>
      </c>
      <c r="T340" t="str">
        <f>IF(S340="","",IF(S340="[FÓRMULA MANUAL]","",IFERROR(AVERAGEIFS(DATOS!$K$2:$K$20000,DATOS!$A$2:$A$20000,S340,CONFIG_METADATA!$G$2:$G$20000,1,DATOS!$I$2:$I$20000,"Armonía"),"")))</f>
        <v/>
      </c>
      <c r="U340" t="str">
        <f>IF(S340="","",IF(S340="[FÓRMULA MANUAL]","",IFERROR(AVERAGEIFS(DATOS!$K$2:$K$20000,DATOS!$A$2:$A$20000,S340,CONFIG_METADATA!$G$2:$G$20000,1,DATOS!$I$2:$I$20000,"Orquesta/Banda/Conjunto"),"")))</f>
        <v/>
      </c>
      <c r="V340" t="str">
        <f>IF(S340="","",IF(S340="[FÓRMULA MANUAL]","",IFERROR(AVERAGEIFS(DATOS!$K$2:$K$20000,DATOS!$A$2:$A$20000,S340,CONFIG_METADATA!$G$2:$G$20000,1,DATOS!$I$2:$I$20000,"Música de Cámara"),"")))</f>
        <v/>
      </c>
      <c r="W340" t="str">
        <f>IF(S340="","",IF(S340="[FÓRMULA MANUAL]","",IFERROR(SUMPRODUCT((DATOS!$A$2:$A$20000=S340)*(CONFIG_METADATA!$G$2:$G$20000=1)*(COUNTIF(CONFIG_ASIGNATURAS!$B$7:$B$27,DATOS!$I$2:$I$20000)&gt;0)*(DATOS!$K$2:$K$20000))/SUMPRODUCT((DATOS!$A$2:$A$20000=S340)*(CONFIG_METADATA!$G$2:$G$20000=1)*(COUNTIF(CONFIG_ASIGNATURAS!$B$7:$B$27,DATOS!$I$2:$I$20000)&gt;0)*1),"")))</f>
        <v/>
      </c>
      <c r="Z340" t="str">
        <f>IF(Y340="","",IF(Y340="[FÓRMULA MANUAL]","",IFERROR(AVERAGEIFS(DATOS!$K$2:$K$20000,DATOS!$A$2:$A$20000,Y340,CONFIG_METADATA!$G$2:$G$20000,1,DATOS!$I$2:$I$20000,"Análisis"),"")))</f>
        <v/>
      </c>
      <c r="AA340" t="str">
        <f>IF(Y340="","",IF(Y340="[FÓRMULA MANUAL]","",IFERROR(AVERAGEIFS(DATOS!$K$2:$K$20000,DATOS!$A$2:$A$20000,Y340,CONFIG_METADATA!$G$2:$G$20000,1,DATOS!$I$2:$I$20000,"Orquesta/Banda/Conjunto"),"")))</f>
        <v/>
      </c>
      <c r="AB340" t="str">
        <f>IF(Y340="","",IF(Y340="[FÓRMULA MANUAL]","",IFERROR(AVERAGEIFS(DATOS!$K$2:$K$20000,DATOS!$A$2:$A$20000,Y340,CONFIG_METADATA!$G$2:$G$20000,1,DATOS!$I$2:$I$20000,"Música de Cámara"),"")))</f>
        <v/>
      </c>
      <c r="AC340" t="str">
        <f>IF(Y340="","",IF(Y340="[FÓRMULA MANUAL]","",IFERROR(SUMPRODUCT((DATOS!$A$2:$A$20000=Y340)*(CONFIG_METADATA!$G$2:$G$20000=1)*(COUNTIF(CONFIG_ASIGNATURAS!$B$7:$B$27,DATOS!$I$2:$I$20000)&gt;0)*(DATOS!$K$2:$K$20000))/SUMPRODUCT((DATOS!$A$2:$A$20000=Y340)*(CONFIG_METADATA!$G$2:$G$20000=1)*(COUNTIF(CONFIG_ASIGNATURAS!$B$7:$B$27,DATOS!$I$2:$I$20000)&gt;0)*1),"")))</f>
        <v/>
      </c>
      <c r="AF340" t="str">
        <f>IF(AE340="","",IF(AE340="[FÓRMULA MANUAL]","",IFERROR(AVERAGEIFS(DATOS!$K$2:$K$20000,DATOS!$A$2:$A$20000,AE340,CONFIG_METADATA!$G$2:$G$20000,1,DATOS!$I$2:$I$20000,"Análisis"),"")))</f>
        <v/>
      </c>
      <c r="AG340" t="str">
        <f>IF(AE340="","",IF(AE340="[FÓRMULA MANUAL]","",IFERROR(AVERAGEIFS(DATOS!$K$2:$K$20000,DATOS!$A$2:$A$20000,AE340,CONFIG_METADATA!$G$2:$G$20000,1,DATOS!$I$2:$I$20000,"Orquesta/Banda/Conjunto"),"")))</f>
        <v/>
      </c>
      <c r="AH340" t="str">
        <f>IF(AE340="","",IF(AE340="[FÓRMULA MANUAL]","",IFERROR(AVERAGEIFS(DATOS!$K$2:$K$20000,DATOS!$A$2:$A$20000,AE340,CONFIG_METADATA!$G$2:$G$20000,1,DATOS!$I$2:$I$20000,"Música de Cámara"),"")))</f>
        <v/>
      </c>
      <c r="AI340" t="str">
        <f>IF(AE340="","",IF(AE340="[FÓRMULA MANUAL]","",IFERROR(SUMPRODUCT((DATOS!$A$2:$A$20000=AE340)*(CONFIG_METADATA!$G$2:$G$20000=1)*(COUNTIF(CONFIG_ASIGNATURAS!$B$7:$B$27,DATOS!$I$2:$I$20000)&gt;0)*(DATOS!$K$2:$K$20000))/SUMPRODUCT((DATOS!$A$2:$A$20000=AE340)*(CONFIG_METADATA!$G$2:$G$20000=1)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MANUAL]","",IFERROR(AVERAGEIFS(DATOS!$K$2:$K$20000,DATOS!$A$2:$A$20000,A341,CONFIG_METADATA!$G$2:$G$20000,1,DATOS!$I$2:$I$20000,"Lenguaje Musical"),"")))</f>
        <v/>
      </c>
      <c r="C341" t="str">
        <f>IF(A341="","",IF(A341="[FÓRMULA MANUAL]","",IFERROR(AVERAGEIFS(DATOS!$K$2:$K$20000,DATOS!$A$2:$A$20000,A341,CONFIG_METADATA!$G$2:$G$20000,1,DATOS!$I$2:$I$20000,"Orquesta/Banda/Conjunto"),"")))</f>
        <v/>
      </c>
      <c r="D341" t="str">
        <f>IF(A341="","",IF(A341="[FÓRMULA MANUAL]","",IFERROR(AVERAGEIFS(DATOS!$K$2:$K$20000,DATOS!$A$2:$A$20000,A341,CONFIG_METADATA!$G$2:$G$20000,1,DATOS!$I$2:$I$20000,"Conjunto"),"")))</f>
        <v/>
      </c>
      <c r="E341" t="str">
        <f>IF(A341="","",IF(A341="[FÓRMULA MANUAL]","",IFERROR(SUMPRODUCT((DATOS!$A$2:$A$20000=A341)*(CONFIG_METADATA!$G$2:$G$20000=1)*(COUNTIF(CONFIG_ASIGNATURAS!$B$7:$B$27,DATOS!$I$2:$I$20000)&gt;0)*(DATOS!$K$2:$K$20000))/SUMPRODUCT((DATOS!$A$2:$A$20000=A341)*(CONFIG_METADATA!$G$2:$G$20000=1)*(COUNTIF(CONFIG_ASIGNATURAS!$B$7:$B$27,DATOS!$I$2:$I$20000)&gt;0)*1),"")))</f>
        <v/>
      </c>
      <c r="H341" t="str">
        <f>IF(G341="","",IF(G341="[FÓRMULA MANUAL]","",IFERROR(AVERAGEIFS(DATOS!$K$2:$K$20000,DATOS!$A$2:$A$20000,G341,CONFIG_METADATA!$G$2:$G$20000,1,DATOS!$I$2:$I$20000,"Lenguaje Musical"),"")))</f>
        <v/>
      </c>
      <c r="I341" t="str">
        <f>IF(G341="","",IF(G341="[FÓRMULA MANUAL]","",IFERROR(AVERAGEIFS(DATOS!$K$2:$K$20000,DATOS!$A$2:$A$20000,G341,CONFIG_METADATA!$G$2:$G$20000,1,DATOS!$I$2:$I$20000,"Orquesta/Banda/Conjunto"),"")))</f>
        <v/>
      </c>
      <c r="J341" t="str">
        <f>IF(G341="","",IF(G341="[FÓRMULA MANUAL]","",IFERROR(AVERAGEIFS(DATOS!$K$2:$K$20000,DATOS!$A$2:$A$20000,G341,CONFIG_METADATA!$G$2:$G$20000,1,DATOS!$I$2:$I$20000,"Conjunto"),"")))</f>
        <v/>
      </c>
      <c r="K341" t="str">
        <f>IF(G341="","",IF(G341="[FÓRMULA MANUAL]","",IFERROR(SUMPRODUCT((DATOS!$A$2:$A$20000=G341)*(CONFIG_METADATA!$G$2:$G$20000=1)*(COUNTIF(CONFIG_ASIGNATURAS!$B$7:$B$27,DATOS!$I$2:$I$20000)&gt;0)*(DATOS!$K$2:$K$20000))/SUMPRODUCT((DATOS!$A$2:$A$20000=G341)*(CONFIG_METADATA!$G$2:$G$20000=1)*(COUNTIF(CONFIG_ASIGNATURAS!$B$7:$B$27,DATOS!$I$2:$I$20000)&gt;0)*1),"")))</f>
        <v/>
      </c>
      <c r="N341" t="str">
        <f>IF(M341="","",IF(M341="[FÓRMULA MANUAL]","",IFERROR(AVERAGEIFS(DATOS!$K$2:$K$20000,DATOS!$A$2:$A$20000,M341,CONFIG_METADATA!$G$2:$G$20000,1,DATOS!$I$2:$I$20000,"Armonía"),"")))</f>
        <v/>
      </c>
      <c r="O341" t="str">
        <f>IF(M341="","",IF(M341="[FÓRMULA MANUAL]","",IFERROR(AVERAGEIFS(DATOS!$K$2:$K$20000,DATOS!$A$2:$A$20000,M341,CONFIG_METADATA!$G$2:$G$20000,1,DATOS!$I$2:$I$20000,"Orquesta/Banda/Conjunto"),"")))</f>
        <v/>
      </c>
      <c r="P341" t="str">
        <f>IF(M341="","",IF(M341="[FÓRMULA MANUAL]","",IFERROR(AVERAGEIFS(DATOS!$K$2:$K$20000,DATOS!$A$2:$A$20000,M341,CONFIG_METADATA!$G$2:$G$20000,1,DATOS!$I$2:$I$20000,"Música de Cámara"),"")))</f>
        <v/>
      </c>
      <c r="Q341" t="str">
        <f>IF(M341="","",IF(M341="[FÓRMULA MANUAL]","",IFERROR(SUMPRODUCT((DATOS!$A$2:$A$20000=M341)*(CONFIG_METADATA!$G$2:$G$20000=1)*(COUNTIF(CONFIG_ASIGNATURAS!$B$7:$B$27,DATOS!$I$2:$I$20000)&gt;0)*(DATOS!$K$2:$K$20000))/SUMPRODUCT((DATOS!$A$2:$A$20000=M341)*(CONFIG_METADATA!$G$2:$G$20000=1)*(COUNTIF(CONFIG_ASIGNATURAS!$B$7:$B$27,DATOS!$I$2:$I$20000)&gt;0)*1),"")))</f>
        <v/>
      </c>
      <c r="T341" t="str">
        <f>IF(S341="","",IF(S341="[FÓRMULA MANUAL]","",IFERROR(AVERAGEIFS(DATOS!$K$2:$K$20000,DATOS!$A$2:$A$20000,S341,CONFIG_METADATA!$G$2:$G$20000,1,DATOS!$I$2:$I$20000,"Armonía"),"")))</f>
        <v/>
      </c>
      <c r="U341" t="str">
        <f>IF(S341="","",IF(S341="[FÓRMULA MANUAL]","",IFERROR(AVERAGEIFS(DATOS!$K$2:$K$20000,DATOS!$A$2:$A$20000,S341,CONFIG_METADATA!$G$2:$G$20000,1,DATOS!$I$2:$I$20000,"Orquesta/Banda/Conjunto"),"")))</f>
        <v/>
      </c>
      <c r="V341" t="str">
        <f>IF(S341="","",IF(S341="[FÓRMULA MANUAL]","",IFERROR(AVERAGEIFS(DATOS!$K$2:$K$20000,DATOS!$A$2:$A$20000,S341,CONFIG_METADATA!$G$2:$G$20000,1,DATOS!$I$2:$I$20000,"Música de Cámara"),"")))</f>
        <v/>
      </c>
      <c r="W341" t="str">
        <f>IF(S341="","",IF(S341="[FÓRMULA MANUAL]","",IFERROR(SUMPRODUCT((DATOS!$A$2:$A$20000=S341)*(CONFIG_METADATA!$G$2:$G$20000=1)*(COUNTIF(CONFIG_ASIGNATURAS!$B$7:$B$27,DATOS!$I$2:$I$20000)&gt;0)*(DATOS!$K$2:$K$20000))/SUMPRODUCT((DATOS!$A$2:$A$20000=S341)*(CONFIG_METADATA!$G$2:$G$20000=1)*(COUNTIF(CONFIG_ASIGNATURAS!$B$7:$B$27,DATOS!$I$2:$I$20000)&gt;0)*1),"")))</f>
        <v/>
      </c>
      <c r="Z341" t="str">
        <f>IF(Y341="","",IF(Y341="[FÓRMULA MANUAL]","",IFERROR(AVERAGEIFS(DATOS!$K$2:$K$20000,DATOS!$A$2:$A$20000,Y341,CONFIG_METADATA!$G$2:$G$20000,1,DATOS!$I$2:$I$20000,"Análisis"),"")))</f>
        <v/>
      </c>
      <c r="AA341" t="str">
        <f>IF(Y341="","",IF(Y341="[FÓRMULA MANUAL]","",IFERROR(AVERAGEIFS(DATOS!$K$2:$K$20000,DATOS!$A$2:$A$20000,Y341,CONFIG_METADATA!$G$2:$G$20000,1,DATOS!$I$2:$I$20000,"Orquesta/Banda/Conjunto"),"")))</f>
        <v/>
      </c>
      <c r="AB341" t="str">
        <f>IF(Y341="","",IF(Y341="[FÓRMULA MANUAL]","",IFERROR(AVERAGEIFS(DATOS!$K$2:$K$20000,DATOS!$A$2:$A$20000,Y341,CONFIG_METADATA!$G$2:$G$20000,1,DATOS!$I$2:$I$20000,"Música de Cámara"),"")))</f>
        <v/>
      </c>
      <c r="AC341" t="str">
        <f>IF(Y341="","",IF(Y341="[FÓRMULA MANUAL]","",IFERROR(SUMPRODUCT((DATOS!$A$2:$A$20000=Y341)*(CONFIG_METADATA!$G$2:$G$20000=1)*(COUNTIF(CONFIG_ASIGNATURAS!$B$7:$B$27,DATOS!$I$2:$I$20000)&gt;0)*(DATOS!$K$2:$K$20000))/SUMPRODUCT((DATOS!$A$2:$A$20000=Y341)*(CONFIG_METADATA!$G$2:$G$20000=1)*(COUNTIF(CONFIG_ASIGNATURAS!$B$7:$B$27,DATOS!$I$2:$I$20000)&gt;0)*1),"")))</f>
        <v/>
      </c>
      <c r="AF341" t="str">
        <f>IF(AE341="","",IF(AE341="[FÓRMULA MANUAL]","",IFERROR(AVERAGEIFS(DATOS!$K$2:$K$20000,DATOS!$A$2:$A$20000,AE341,CONFIG_METADATA!$G$2:$G$20000,1,DATOS!$I$2:$I$20000,"Análisis"),"")))</f>
        <v/>
      </c>
      <c r="AG341" t="str">
        <f>IF(AE341="","",IF(AE341="[FÓRMULA MANUAL]","",IFERROR(AVERAGEIFS(DATOS!$K$2:$K$20000,DATOS!$A$2:$A$20000,AE341,CONFIG_METADATA!$G$2:$G$20000,1,DATOS!$I$2:$I$20000,"Orquesta/Banda/Conjunto"),"")))</f>
        <v/>
      </c>
      <c r="AH341" t="str">
        <f>IF(AE341="","",IF(AE341="[FÓRMULA MANUAL]","",IFERROR(AVERAGEIFS(DATOS!$K$2:$K$20000,DATOS!$A$2:$A$20000,AE341,CONFIG_METADATA!$G$2:$G$20000,1,DATOS!$I$2:$I$20000,"Música de Cámara"),"")))</f>
        <v/>
      </c>
      <c r="AI341" t="str">
        <f>IF(AE341="","",IF(AE341="[FÓRMULA MANUAL]","",IFERROR(SUMPRODUCT((DATOS!$A$2:$A$20000=AE341)*(CONFIG_METADATA!$G$2:$G$20000=1)*(COUNTIF(CONFIG_ASIGNATURAS!$B$7:$B$27,DATOS!$I$2:$I$20000)&gt;0)*(DATOS!$K$2:$K$20000))/SUMPRODUCT((DATOS!$A$2:$A$20000=AE341)*(CONFIG_METADATA!$G$2:$G$20000=1)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MANUAL]","",IFERROR(AVERAGEIFS(DATOS!$K$2:$K$20000,DATOS!$A$2:$A$20000,A342,CONFIG_METADATA!$G$2:$G$20000,1,DATOS!$I$2:$I$20000,"Lenguaje Musical"),"")))</f>
        <v/>
      </c>
      <c r="C342" t="str">
        <f>IF(A342="","",IF(A342="[FÓRMULA MANUAL]","",IFERROR(AVERAGEIFS(DATOS!$K$2:$K$20000,DATOS!$A$2:$A$20000,A342,CONFIG_METADATA!$G$2:$G$20000,1,DATOS!$I$2:$I$20000,"Orquesta/Banda/Conjunto"),"")))</f>
        <v/>
      </c>
      <c r="D342" t="str">
        <f>IF(A342="","",IF(A342="[FÓRMULA MANUAL]","",IFERROR(AVERAGEIFS(DATOS!$K$2:$K$20000,DATOS!$A$2:$A$20000,A342,CONFIG_METADATA!$G$2:$G$20000,1,DATOS!$I$2:$I$20000,"Conjunto"),"")))</f>
        <v/>
      </c>
      <c r="E342" t="str">
        <f>IF(A342="","",IF(A342="[FÓRMULA MANUAL]","",IFERROR(SUMPRODUCT((DATOS!$A$2:$A$20000=A342)*(CONFIG_METADATA!$G$2:$G$20000=1)*(COUNTIF(CONFIG_ASIGNATURAS!$B$7:$B$27,DATOS!$I$2:$I$20000)&gt;0)*(DATOS!$K$2:$K$20000))/SUMPRODUCT((DATOS!$A$2:$A$20000=A342)*(CONFIG_METADATA!$G$2:$G$20000=1)*(COUNTIF(CONFIG_ASIGNATURAS!$B$7:$B$27,DATOS!$I$2:$I$20000)&gt;0)*1),"")))</f>
        <v/>
      </c>
      <c r="H342" t="str">
        <f>IF(G342="","",IF(G342="[FÓRMULA MANUAL]","",IFERROR(AVERAGEIFS(DATOS!$K$2:$K$20000,DATOS!$A$2:$A$20000,G342,CONFIG_METADATA!$G$2:$G$20000,1,DATOS!$I$2:$I$20000,"Lenguaje Musical"),"")))</f>
        <v/>
      </c>
      <c r="I342" t="str">
        <f>IF(G342="","",IF(G342="[FÓRMULA MANUAL]","",IFERROR(AVERAGEIFS(DATOS!$K$2:$K$20000,DATOS!$A$2:$A$20000,G342,CONFIG_METADATA!$G$2:$G$20000,1,DATOS!$I$2:$I$20000,"Orquesta/Banda/Conjunto"),"")))</f>
        <v/>
      </c>
      <c r="J342" t="str">
        <f>IF(G342="","",IF(G342="[FÓRMULA MANUAL]","",IFERROR(AVERAGEIFS(DATOS!$K$2:$K$20000,DATOS!$A$2:$A$20000,G342,CONFIG_METADATA!$G$2:$G$20000,1,DATOS!$I$2:$I$20000,"Conjunto"),"")))</f>
        <v/>
      </c>
      <c r="K342" t="str">
        <f>IF(G342="","",IF(G342="[FÓRMULA MANUAL]","",IFERROR(SUMPRODUCT((DATOS!$A$2:$A$20000=G342)*(CONFIG_METADATA!$G$2:$G$20000=1)*(COUNTIF(CONFIG_ASIGNATURAS!$B$7:$B$27,DATOS!$I$2:$I$20000)&gt;0)*(DATOS!$K$2:$K$20000))/SUMPRODUCT((DATOS!$A$2:$A$20000=G342)*(CONFIG_METADATA!$G$2:$G$20000=1)*(COUNTIF(CONFIG_ASIGNATURAS!$B$7:$B$27,DATOS!$I$2:$I$20000)&gt;0)*1),"")))</f>
        <v/>
      </c>
      <c r="N342" t="str">
        <f>IF(M342="","",IF(M342="[FÓRMULA MANUAL]","",IFERROR(AVERAGEIFS(DATOS!$K$2:$K$20000,DATOS!$A$2:$A$20000,M342,CONFIG_METADATA!$G$2:$G$20000,1,DATOS!$I$2:$I$20000,"Armonía"),"")))</f>
        <v/>
      </c>
      <c r="O342" t="str">
        <f>IF(M342="","",IF(M342="[FÓRMULA MANUAL]","",IFERROR(AVERAGEIFS(DATOS!$K$2:$K$20000,DATOS!$A$2:$A$20000,M342,CONFIG_METADATA!$G$2:$G$20000,1,DATOS!$I$2:$I$20000,"Orquesta/Banda/Conjunto"),"")))</f>
        <v/>
      </c>
      <c r="P342" t="str">
        <f>IF(M342="","",IF(M342="[FÓRMULA MANUAL]","",IFERROR(AVERAGEIFS(DATOS!$K$2:$K$20000,DATOS!$A$2:$A$20000,M342,CONFIG_METADATA!$G$2:$G$20000,1,DATOS!$I$2:$I$20000,"Música de Cámara"),"")))</f>
        <v/>
      </c>
      <c r="Q342" t="str">
        <f>IF(M342="","",IF(M342="[FÓRMULA MANUAL]","",IFERROR(SUMPRODUCT((DATOS!$A$2:$A$20000=M342)*(CONFIG_METADATA!$G$2:$G$20000=1)*(COUNTIF(CONFIG_ASIGNATURAS!$B$7:$B$27,DATOS!$I$2:$I$20000)&gt;0)*(DATOS!$K$2:$K$20000))/SUMPRODUCT((DATOS!$A$2:$A$20000=M342)*(CONFIG_METADATA!$G$2:$G$20000=1)*(COUNTIF(CONFIG_ASIGNATURAS!$B$7:$B$27,DATOS!$I$2:$I$20000)&gt;0)*1),"")))</f>
        <v/>
      </c>
      <c r="T342" t="str">
        <f>IF(S342="","",IF(S342="[FÓRMULA MANUAL]","",IFERROR(AVERAGEIFS(DATOS!$K$2:$K$20000,DATOS!$A$2:$A$20000,S342,CONFIG_METADATA!$G$2:$G$20000,1,DATOS!$I$2:$I$20000,"Armonía"),"")))</f>
        <v/>
      </c>
      <c r="U342" t="str">
        <f>IF(S342="","",IF(S342="[FÓRMULA MANUAL]","",IFERROR(AVERAGEIFS(DATOS!$K$2:$K$20000,DATOS!$A$2:$A$20000,S342,CONFIG_METADATA!$G$2:$G$20000,1,DATOS!$I$2:$I$20000,"Orquesta/Banda/Conjunto"),"")))</f>
        <v/>
      </c>
      <c r="V342" t="str">
        <f>IF(S342="","",IF(S342="[FÓRMULA MANUAL]","",IFERROR(AVERAGEIFS(DATOS!$K$2:$K$20000,DATOS!$A$2:$A$20000,S342,CONFIG_METADATA!$G$2:$G$20000,1,DATOS!$I$2:$I$20000,"Música de Cámara"),"")))</f>
        <v/>
      </c>
      <c r="W342" t="str">
        <f>IF(S342="","",IF(S342="[FÓRMULA MANUAL]","",IFERROR(SUMPRODUCT((DATOS!$A$2:$A$20000=S342)*(CONFIG_METADATA!$G$2:$G$20000=1)*(COUNTIF(CONFIG_ASIGNATURAS!$B$7:$B$27,DATOS!$I$2:$I$20000)&gt;0)*(DATOS!$K$2:$K$20000))/SUMPRODUCT((DATOS!$A$2:$A$20000=S342)*(CONFIG_METADATA!$G$2:$G$20000=1)*(COUNTIF(CONFIG_ASIGNATURAS!$B$7:$B$27,DATOS!$I$2:$I$20000)&gt;0)*1),"")))</f>
        <v/>
      </c>
      <c r="Z342" t="str">
        <f>IF(Y342="","",IF(Y342="[FÓRMULA MANUAL]","",IFERROR(AVERAGEIFS(DATOS!$K$2:$K$20000,DATOS!$A$2:$A$20000,Y342,CONFIG_METADATA!$G$2:$G$20000,1,DATOS!$I$2:$I$20000,"Análisis"),"")))</f>
        <v/>
      </c>
      <c r="AA342" t="str">
        <f>IF(Y342="","",IF(Y342="[FÓRMULA MANUAL]","",IFERROR(AVERAGEIFS(DATOS!$K$2:$K$20000,DATOS!$A$2:$A$20000,Y342,CONFIG_METADATA!$G$2:$G$20000,1,DATOS!$I$2:$I$20000,"Orquesta/Banda/Conjunto"),"")))</f>
        <v/>
      </c>
      <c r="AB342" t="str">
        <f>IF(Y342="","",IF(Y342="[FÓRMULA MANUAL]","",IFERROR(AVERAGEIFS(DATOS!$K$2:$K$20000,DATOS!$A$2:$A$20000,Y342,CONFIG_METADATA!$G$2:$G$20000,1,DATOS!$I$2:$I$20000,"Música de Cámara"),"")))</f>
        <v/>
      </c>
      <c r="AC342" t="str">
        <f>IF(Y342="","",IF(Y342="[FÓRMULA MANUAL]","",IFERROR(SUMPRODUCT((DATOS!$A$2:$A$20000=Y342)*(CONFIG_METADATA!$G$2:$G$20000=1)*(COUNTIF(CONFIG_ASIGNATURAS!$B$7:$B$27,DATOS!$I$2:$I$20000)&gt;0)*(DATOS!$K$2:$K$20000))/SUMPRODUCT((DATOS!$A$2:$A$20000=Y342)*(CONFIG_METADATA!$G$2:$G$20000=1)*(COUNTIF(CONFIG_ASIGNATURAS!$B$7:$B$27,DATOS!$I$2:$I$20000)&gt;0)*1),"")))</f>
        <v/>
      </c>
      <c r="AF342" t="str">
        <f>IF(AE342="","",IF(AE342="[FÓRMULA MANUAL]","",IFERROR(AVERAGEIFS(DATOS!$K$2:$K$20000,DATOS!$A$2:$A$20000,AE342,CONFIG_METADATA!$G$2:$G$20000,1,DATOS!$I$2:$I$20000,"Análisis"),"")))</f>
        <v/>
      </c>
      <c r="AG342" t="str">
        <f>IF(AE342="","",IF(AE342="[FÓRMULA MANUAL]","",IFERROR(AVERAGEIFS(DATOS!$K$2:$K$20000,DATOS!$A$2:$A$20000,AE342,CONFIG_METADATA!$G$2:$G$20000,1,DATOS!$I$2:$I$20000,"Orquesta/Banda/Conjunto"),"")))</f>
        <v/>
      </c>
      <c r="AH342" t="str">
        <f>IF(AE342="","",IF(AE342="[FÓRMULA MANUAL]","",IFERROR(AVERAGEIFS(DATOS!$K$2:$K$20000,DATOS!$A$2:$A$20000,AE342,CONFIG_METADATA!$G$2:$G$20000,1,DATOS!$I$2:$I$20000,"Música de Cámara"),"")))</f>
        <v/>
      </c>
      <c r="AI342" t="str">
        <f>IF(AE342="","",IF(AE342="[FÓRMULA MANUAL]","",IFERROR(SUMPRODUCT((DATOS!$A$2:$A$20000=AE342)*(CONFIG_METADATA!$G$2:$G$20000=1)*(COUNTIF(CONFIG_ASIGNATURAS!$B$7:$B$27,DATOS!$I$2:$I$20000)&gt;0)*(DATOS!$K$2:$K$20000))/SUMPRODUCT((DATOS!$A$2:$A$20000=AE342)*(CONFIG_METADATA!$G$2:$G$20000=1)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MANUAL]","",IFERROR(AVERAGEIFS(DATOS!$K$2:$K$20000,DATOS!$A$2:$A$20000,A343,CONFIG_METADATA!$G$2:$G$20000,1,DATOS!$I$2:$I$20000,"Lenguaje Musical"),"")))</f>
        <v/>
      </c>
      <c r="C343" t="str">
        <f>IF(A343="","",IF(A343="[FÓRMULA MANUAL]","",IFERROR(AVERAGEIFS(DATOS!$K$2:$K$20000,DATOS!$A$2:$A$20000,A343,CONFIG_METADATA!$G$2:$G$20000,1,DATOS!$I$2:$I$20000,"Orquesta/Banda/Conjunto"),"")))</f>
        <v/>
      </c>
      <c r="D343" t="str">
        <f>IF(A343="","",IF(A343="[FÓRMULA MANUAL]","",IFERROR(AVERAGEIFS(DATOS!$K$2:$K$20000,DATOS!$A$2:$A$20000,A343,CONFIG_METADATA!$G$2:$G$20000,1,DATOS!$I$2:$I$20000,"Conjunto"),"")))</f>
        <v/>
      </c>
      <c r="E343" t="str">
        <f>IF(A343="","",IF(A343="[FÓRMULA MANUAL]","",IFERROR(SUMPRODUCT((DATOS!$A$2:$A$20000=A343)*(CONFIG_METADATA!$G$2:$G$20000=1)*(COUNTIF(CONFIG_ASIGNATURAS!$B$7:$B$27,DATOS!$I$2:$I$20000)&gt;0)*(DATOS!$K$2:$K$20000))/SUMPRODUCT((DATOS!$A$2:$A$20000=A343)*(CONFIG_METADATA!$G$2:$G$20000=1)*(COUNTIF(CONFIG_ASIGNATURAS!$B$7:$B$27,DATOS!$I$2:$I$20000)&gt;0)*1),"")))</f>
        <v/>
      </c>
      <c r="H343" t="str">
        <f>IF(G343="","",IF(G343="[FÓRMULA MANUAL]","",IFERROR(AVERAGEIFS(DATOS!$K$2:$K$20000,DATOS!$A$2:$A$20000,G343,CONFIG_METADATA!$G$2:$G$20000,1,DATOS!$I$2:$I$20000,"Lenguaje Musical"),"")))</f>
        <v/>
      </c>
      <c r="I343" t="str">
        <f>IF(G343="","",IF(G343="[FÓRMULA MANUAL]","",IFERROR(AVERAGEIFS(DATOS!$K$2:$K$20000,DATOS!$A$2:$A$20000,G343,CONFIG_METADATA!$G$2:$G$20000,1,DATOS!$I$2:$I$20000,"Orquesta/Banda/Conjunto"),"")))</f>
        <v/>
      </c>
      <c r="J343" t="str">
        <f>IF(G343="","",IF(G343="[FÓRMULA MANUAL]","",IFERROR(AVERAGEIFS(DATOS!$K$2:$K$20000,DATOS!$A$2:$A$20000,G343,CONFIG_METADATA!$G$2:$G$20000,1,DATOS!$I$2:$I$20000,"Conjunto"),"")))</f>
        <v/>
      </c>
      <c r="K343" t="str">
        <f>IF(G343="","",IF(G343="[FÓRMULA MANUAL]","",IFERROR(SUMPRODUCT((DATOS!$A$2:$A$20000=G343)*(CONFIG_METADATA!$G$2:$G$20000=1)*(COUNTIF(CONFIG_ASIGNATURAS!$B$7:$B$27,DATOS!$I$2:$I$20000)&gt;0)*(DATOS!$K$2:$K$20000))/SUMPRODUCT((DATOS!$A$2:$A$20000=G343)*(CONFIG_METADATA!$G$2:$G$20000=1)*(COUNTIF(CONFIG_ASIGNATURAS!$B$7:$B$27,DATOS!$I$2:$I$20000)&gt;0)*1),"")))</f>
        <v/>
      </c>
      <c r="N343" t="str">
        <f>IF(M343="","",IF(M343="[FÓRMULA MANUAL]","",IFERROR(AVERAGEIFS(DATOS!$K$2:$K$20000,DATOS!$A$2:$A$20000,M343,CONFIG_METADATA!$G$2:$G$20000,1,DATOS!$I$2:$I$20000,"Armonía"),"")))</f>
        <v/>
      </c>
      <c r="O343" t="str">
        <f>IF(M343="","",IF(M343="[FÓRMULA MANUAL]","",IFERROR(AVERAGEIFS(DATOS!$K$2:$K$20000,DATOS!$A$2:$A$20000,M343,CONFIG_METADATA!$G$2:$G$20000,1,DATOS!$I$2:$I$20000,"Orquesta/Banda/Conjunto"),"")))</f>
        <v/>
      </c>
      <c r="P343" t="str">
        <f>IF(M343="","",IF(M343="[FÓRMULA MANUAL]","",IFERROR(AVERAGEIFS(DATOS!$K$2:$K$20000,DATOS!$A$2:$A$20000,M343,CONFIG_METADATA!$G$2:$G$20000,1,DATOS!$I$2:$I$20000,"Música de Cámara"),"")))</f>
        <v/>
      </c>
      <c r="Q343" t="str">
        <f>IF(M343="","",IF(M343="[FÓRMULA MANUAL]","",IFERROR(SUMPRODUCT((DATOS!$A$2:$A$20000=M343)*(CONFIG_METADATA!$G$2:$G$20000=1)*(COUNTIF(CONFIG_ASIGNATURAS!$B$7:$B$27,DATOS!$I$2:$I$20000)&gt;0)*(DATOS!$K$2:$K$20000))/SUMPRODUCT((DATOS!$A$2:$A$20000=M343)*(CONFIG_METADATA!$G$2:$G$20000=1)*(COUNTIF(CONFIG_ASIGNATURAS!$B$7:$B$27,DATOS!$I$2:$I$20000)&gt;0)*1),"")))</f>
        <v/>
      </c>
      <c r="T343" t="str">
        <f>IF(S343="","",IF(S343="[FÓRMULA MANUAL]","",IFERROR(AVERAGEIFS(DATOS!$K$2:$K$20000,DATOS!$A$2:$A$20000,S343,CONFIG_METADATA!$G$2:$G$20000,1,DATOS!$I$2:$I$20000,"Armonía"),"")))</f>
        <v/>
      </c>
      <c r="U343" t="str">
        <f>IF(S343="","",IF(S343="[FÓRMULA MANUAL]","",IFERROR(AVERAGEIFS(DATOS!$K$2:$K$20000,DATOS!$A$2:$A$20000,S343,CONFIG_METADATA!$G$2:$G$20000,1,DATOS!$I$2:$I$20000,"Orquesta/Banda/Conjunto"),"")))</f>
        <v/>
      </c>
      <c r="V343" t="str">
        <f>IF(S343="","",IF(S343="[FÓRMULA MANUAL]","",IFERROR(AVERAGEIFS(DATOS!$K$2:$K$20000,DATOS!$A$2:$A$20000,S343,CONFIG_METADATA!$G$2:$G$20000,1,DATOS!$I$2:$I$20000,"Música de Cámara"),"")))</f>
        <v/>
      </c>
      <c r="W343" t="str">
        <f>IF(S343="","",IF(S343="[FÓRMULA MANUAL]","",IFERROR(SUMPRODUCT((DATOS!$A$2:$A$20000=S343)*(CONFIG_METADATA!$G$2:$G$20000=1)*(COUNTIF(CONFIG_ASIGNATURAS!$B$7:$B$27,DATOS!$I$2:$I$20000)&gt;0)*(DATOS!$K$2:$K$20000))/SUMPRODUCT((DATOS!$A$2:$A$20000=S343)*(CONFIG_METADATA!$G$2:$G$20000=1)*(COUNTIF(CONFIG_ASIGNATURAS!$B$7:$B$27,DATOS!$I$2:$I$20000)&gt;0)*1),"")))</f>
        <v/>
      </c>
      <c r="Z343" t="str">
        <f>IF(Y343="","",IF(Y343="[FÓRMULA MANUAL]","",IFERROR(AVERAGEIFS(DATOS!$K$2:$K$20000,DATOS!$A$2:$A$20000,Y343,CONFIG_METADATA!$G$2:$G$20000,1,DATOS!$I$2:$I$20000,"Análisis"),"")))</f>
        <v/>
      </c>
      <c r="AA343" t="str">
        <f>IF(Y343="","",IF(Y343="[FÓRMULA MANUAL]","",IFERROR(AVERAGEIFS(DATOS!$K$2:$K$20000,DATOS!$A$2:$A$20000,Y343,CONFIG_METADATA!$G$2:$G$20000,1,DATOS!$I$2:$I$20000,"Orquesta/Banda/Conjunto"),"")))</f>
        <v/>
      </c>
      <c r="AB343" t="str">
        <f>IF(Y343="","",IF(Y343="[FÓRMULA MANUAL]","",IFERROR(AVERAGEIFS(DATOS!$K$2:$K$20000,DATOS!$A$2:$A$20000,Y343,CONFIG_METADATA!$G$2:$G$20000,1,DATOS!$I$2:$I$20000,"Música de Cámara"),"")))</f>
        <v/>
      </c>
      <c r="AC343" t="str">
        <f>IF(Y343="","",IF(Y343="[FÓRMULA MANUAL]","",IFERROR(SUMPRODUCT((DATOS!$A$2:$A$20000=Y343)*(CONFIG_METADATA!$G$2:$G$20000=1)*(COUNTIF(CONFIG_ASIGNATURAS!$B$7:$B$27,DATOS!$I$2:$I$20000)&gt;0)*(DATOS!$K$2:$K$20000))/SUMPRODUCT((DATOS!$A$2:$A$20000=Y343)*(CONFIG_METADATA!$G$2:$G$20000=1)*(COUNTIF(CONFIG_ASIGNATURAS!$B$7:$B$27,DATOS!$I$2:$I$20000)&gt;0)*1),"")))</f>
        <v/>
      </c>
      <c r="AF343" t="str">
        <f>IF(AE343="","",IF(AE343="[FÓRMULA MANUAL]","",IFERROR(AVERAGEIFS(DATOS!$K$2:$K$20000,DATOS!$A$2:$A$20000,AE343,CONFIG_METADATA!$G$2:$G$20000,1,DATOS!$I$2:$I$20000,"Análisis"),"")))</f>
        <v/>
      </c>
      <c r="AG343" t="str">
        <f>IF(AE343="","",IF(AE343="[FÓRMULA MANUAL]","",IFERROR(AVERAGEIFS(DATOS!$K$2:$K$20000,DATOS!$A$2:$A$20000,AE343,CONFIG_METADATA!$G$2:$G$20000,1,DATOS!$I$2:$I$20000,"Orquesta/Banda/Conjunto"),"")))</f>
        <v/>
      </c>
      <c r="AH343" t="str">
        <f>IF(AE343="","",IF(AE343="[FÓRMULA MANUAL]","",IFERROR(AVERAGEIFS(DATOS!$K$2:$K$20000,DATOS!$A$2:$A$20000,AE343,CONFIG_METADATA!$G$2:$G$20000,1,DATOS!$I$2:$I$20000,"Música de Cámara"),"")))</f>
        <v/>
      </c>
      <c r="AI343" t="str">
        <f>IF(AE343="","",IF(AE343="[FÓRMULA MANUAL]","",IFERROR(SUMPRODUCT((DATOS!$A$2:$A$20000=AE343)*(CONFIG_METADATA!$G$2:$G$20000=1)*(COUNTIF(CONFIG_ASIGNATURAS!$B$7:$B$27,DATOS!$I$2:$I$20000)&gt;0)*(DATOS!$K$2:$K$20000))/SUMPRODUCT((DATOS!$A$2:$A$20000=AE343)*(CONFIG_METADATA!$G$2:$G$20000=1)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MANUAL]","",IFERROR(AVERAGEIFS(DATOS!$K$2:$K$20000,DATOS!$A$2:$A$20000,A344,CONFIG_METADATA!$G$2:$G$20000,1,DATOS!$I$2:$I$20000,"Lenguaje Musical"),"")))</f>
        <v/>
      </c>
      <c r="C344" t="str">
        <f>IF(A344="","",IF(A344="[FÓRMULA MANUAL]","",IFERROR(AVERAGEIFS(DATOS!$K$2:$K$20000,DATOS!$A$2:$A$20000,A344,CONFIG_METADATA!$G$2:$G$20000,1,DATOS!$I$2:$I$20000,"Orquesta/Banda/Conjunto"),"")))</f>
        <v/>
      </c>
      <c r="D344" t="str">
        <f>IF(A344="","",IF(A344="[FÓRMULA MANUAL]","",IFERROR(AVERAGEIFS(DATOS!$K$2:$K$20000,DATOS!$A$2:$A$20000,A344,CONFIG_METADATA!$G$2:$G$20000,1,DATOS!$I$2:$I$20000,"Conjunto"),"")))</f>
        <v/>
      </c>
      <c r="E344" t="str">
        <f>IF(A344="","",IF(A344="[FÓRMULA MANUAL]","",IFERROR(SUMPRODUCT((DATOS!$A$2:$A$20000=A344)*(CONFIG_METADATA!$G$2:$G$20000=1)*(COUNTIF(CONFIG_ASIGNATURAS!$B$7:$B$27,DATOS!$I$2:$I$20000)&gt;0)*(DATOS!$K$2:$K$20000))/SUMPRODUCT((DATOS!$A$2:$A$20000=A344)*(CONFIG_METADATA!$G$2:$G$20000=1)*(COUNTIF(CONFIG_ASIGNATURAS!$B$7:$B$27,DATOS!$I$2:$I$20000)&gt;0)*1),"")))</f>
        <v/>
      </c>
      <c r="H344" t="str">
        <f>IF(G344="","",IF(G344="[FÓRMULA MANUAL]","",IFERROR(AVERAGEIFS(DATOS!$K$2:$K$20000,DATOS!$A$2:$A$20000,G344,CONFIG_METADATA!$G$2:$G$20000,1,DATOS!$I$2:$I$20000,"Lenguaje Musical"),"")))</f>
        <v/>
      </c>
      <c r="I344" t="str">
        <f>IF(G344="","",IF(G344="[FÓRMULA MANUAL]","",IFERROR(AVERAGEIFS(DATOS!$K$2:$K$20000,DATOS!$A$2:$A$20000,G344,CONFIG_METADATA!$G$2:$G$20000,1,DATOS!$I$2:$I$20000,"Orquesta/Banda/Conjunto"),"")))</f>
        <v/>
      </c>
      <c r="J344" t="str">
        <f>IF(G344="","",IF(G344="[FÓRMULA MANUAL]","",IFERROR(AVERAGEIFS(DATOS!$K$2:$K$20000,DATOS!$A$2:$A$20000,G344,CONFIG_METADATA!$G$2:$G$20000,1,DATOS!$I$2:$I$20000,"Conjunto"),"")))</f>
        <v/>
      </c>
      <c r="K344" t="str">
        <f>IF(G344="","",IF(G344="[FÓRMULA MANUAL]","",IFERROR(SUMPRODUCT((DATOS!$A$2:$A$20000=G344)*(CONFIG_METADATA!$G$2:$G$20000=1)*(COUNTIF(CONFIG_ASIGNATURAS!$B$7:$B$27,DATOS!$I$2:$I$20000)&gt;0)*(DATOS!$K$2:$K$20000))/SUMPRODUCT((DATOS!$A$2:$A$20000=G344)*(CONFIG_METADATA!$G$2:$G$20000=1)*(COUNTIF(CONFIG_ASIGNATURAS!$B$7:$B$27,DATOS!$I$2:$I$20000)&gt;0)*1),"")))</f>
        <v/>
      </c>
      <c r="N344" t="str">
        <f>IF(M344="","",IF(M344="[FÓRMULA MANUAL]","",IFERROR(AVERAGEIFS(DATOS!$K$2:$K$20000,DATOS!$A$2:$A$20000,M344,CONFIG_METADATA!$G$2:$G$20000,1,DATOS!$I$2:$I$20000,"Armonía"),"")))</f>
        <v/>
      </c>
      <c r="O344" t="str">
        <f>IF(M344="","",IF(M344="[FÓRMULA MANUAL]","",IFERROR(AVERAGEIFS(DATOS!$K$2:$K$20000,DATOS!$A$2:$A$20000,M344,CONFIG_METADATA!$G$2:$G$20000,1,DATOS!$I$2:$I$20000,"Orquesta/Banda/Conjunto"),"")))</f>
        <v/>
      </c>
      <c r="P344" t="str">
        <f>IF(M344="","",IF(M344="[FÓRMULA MANUAL]","",IFERROR(AVERAGEIFS(DATOS!$K$2:$K$20000,DATOS!$A$2:$A$20000,M344,CONFIG_METADATA!$G$2:$G$20000,1,DATOS!$I$2:$I$20000,"Música de Cámara"),"")))</f>
        <v/>
      </c>
      <c r="Q344" t="str">
        <f>IF(M344="","",IF(M344="[FÓRMULA MANUAL]","",IFERROR(SUMPRODUCT((DATOS!$A$2:$A$20000=M344)*(CONFIG_METADATA!$G$2:$G$20000=1)*(COUNTIF(CONFIG_ASIGNATURAS!$B$7:$B$27,DATOS!$I$2:$I$20000)&gt;0)*(DATOS!$K$2:$K$20000))/SUMPRODUCT((DATOS!$A$2:$A$20000=M344)*(CONFIG_METADATA!$G$2:$G$20000=1)*(COUNTIF(CONFIG_ASIGNATURAS!$B$7:$B$27,DATOS!$I$2:$I$20000)&gt;0)*1),"")))</f>
        <v/>
      </c>
      <c r="T344" t="str">
        <f>IF(S344="","",IF(S344="[FÓRMULA MANUAL]","",IFERROR(AVERAGEIFS(DATOS!$K$2:$K$20000,DATOS!$A$2:$A$20000,S344,CONFIG_METADATA!$G$2:$G$20000,1,DATOS!$I$2:$I$20000,"Armonía"),"")))</f>
        <v/>
      </c>
      <c r="U344" t="str">
        <f>IF(S344="","",IF(S344="[FÓRMULA MANUAL]","",IFERROR(AVERAGEIFS(DATOS!$K$2:$K$20000,DATOS!$A$2:$A$20000,S344,CONFIG_METADATA!$G$2:$G$20000,1,DATOS!$I$2:$I$20000,"Orquesta/Banda/Conjunto"),"")))</f>
        <v/>
      </c>
      <c r="V344" t="str">
        <f>IF(S344="","",IF(S344="[FÓRMULA MANUAL]","",IFERROR(AVERAGEIFS(DATOS!$K$2:$K$20000,DATOS!$A$2:$A$20000,S344,CONFIG_METADATA!$G$2:$G$20000,1,DATOS!$I$2:$I$20000,"Música de Cámara"),"")))</f>
        <v/>
      </c>
      <c r="W344" t="str">
        <f>IF(S344="","",IF(S344="[FÓRMULA MANUAL]","",IFERROR(SUMPRODUCT((DATOS!$A$2:$A$20000=S344)*(CONFIG_METADATA!$G$2:$G$20000=1)*(COUNTIF(CONFIG_ASIGNATURAS!$B$7:$B$27,DATOS!$I$2:$I$20000)&gt;0)*(DATOS!$K$2:$K$20000))/SUMPRODUCT((DATOS!$A$2:$A$20000=S344)*(CONFIG_METADATA!$G$2:$G$20000=1)*(COUNTIF(CONFIG_ASIGNATURAS!$B$7:$B$27,DATOS!$I$2:$I$20000)&gt;0)*1),"")))</f>
        <v/>
      </c>
      <c r="Z344" t="str">
        <f>IF(Y344="","",IF(Y344="[FÓRMULA MANUAL]","",IFERROR(AVERAGEIFS(DATOS!$K$2:$K$20000,DATOS!$A$2:$A$20000,Y344,CONFIG_METADATA!$G$2:$G$20000,1,DATOS!$I$2:$I$20000,"Análisis"),"")))</f>
        <v/>
      </c>
      <c r="AA344" t="str">
        <f>IF(Y344="","",IF(Y344="[FÓRMULA MANUAL]","",IFERROR(AVERAGEIFS(DATOS!$K$2:$K$20000,DATOS!$A$2:$A$20000,Y344,CONFIG_METADATA!$G$2:$G$20000,1,DATOS!$I$2:$I$20000,"Orquesta/Banda/Conjunto"),"")))</f>
        <v/>
      </c>
      <c r="AB344" t="str">
        <f>IF(Y344="","",IF(Y344="[FÓRMULA MANUAL]","",IFERROR(AVERAGEIFS(DATOS!$K$2:$K$20000,DATOS!$A$2:$A$20000,Y344,CONFIG_METADATA!$G$2:$G$20000,1,DATOS!$I$2:$I$20000,"Música de Cámara"),"")))</f>
        <v/>
      </c>
      <c r="AC344" t="str">
        <f>IF(Y344="","",IF(Y344="[FÓRMULA MANUAL]","",IFERROR(SUMPRODUCT((DATOS!$A$2:$A$20000=Y344)*(CONFIG_METADATA!$G$2:$G$20000=1)*(COUNTIF(CONFIG_ASIGNATURAS!$B$7:$B$27,DATOS!$I$2:$I$20000)&gt;0)*(DATOS!$K$2:$K$20000))/SUMPRODUCT((DATOS!$A$2:$A$20000=Y344)*(CONFIG_METADATA!$G$2:$G$20000=1)*(COUNTIF(CONFIG_ASIGNATURAS!$B$7:$B$27,DATOS!$I$2:$I$20000)&gt;0)*1),"")))</f>
        <v/>
      </c>
      <c r="AF344" t="str">
        <f>IF(AE344="","",IF(AE344="[FÓRMULA MANUAL]","",IFERROR(AVERAGEIFS(DATOS!$K$2:$K$20000,DATOS!$A$2:$A$20000,AE344,CONFIG_METADATA!$G$2:$G$20000,1,DATOS!$I$2:$I$20000,"Análisis"),"")))</f>
        <v/>
      </c>
      <c r="AG344" t="str">
        <f>IF(AE344="","",IF(AE344="[FÓRMULA MANUAL]","",IFERROR(AVERAGEIFS(DATOS!$K$2:$K$20000,DATOS!$A$2:$A$20000,AE344,CONFIG_METADATA!$G$2:$G$20000,1,DATOS!$I$2:$I$20000,"Orquesta/Banda/Conjunto"),"")))</f>
        <v/>
      </c>
      <c r="AH344" t="str">
        <f>IF(AE344="","",IF(AE344="[FÓRMULA MANUAL]","",IFERROR(AVERAGEIFS(DATOS!$K$2:$K$20000,DATOS!$A$2:$A$20000,AE344,CONFIG_METADATA!$G$2:$G$20000,1,DATOS!$I$2:$I$20000,"Música de Cámara"),"")))</f>
        <v/>
      </c>
      <c r="AI344" t="str">
        <f>IF(AE344="","",IF(AE344="[FÓRMULA MANUAL]","",IFERROR(SUMPRODUCT((DATOS!$A$2:$A$20000=AE344)*(CONFIG_METADATA!$G$2:$G$20000=1)*(COUNTIF(CONFIG_ASIGNATURAS!$B$7:$B$27,DATOS!$I$2:$I$20000)&gt;0)*(DATOS!$K$2:$K$20000))/SUMPRODUCT((DATOS!$A$2:$A$20000=AE344)*(CONFIG_METADATA!$G$2:$G$20000=1)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MANUAL]","",IFERROR(AVERAGEIFS(DATOS!$K$2:$K$20000,DATOS!$A$2:$A$20000,A345,CONFIG_METADATA!$G$2:$G$20000,1,DATOS!$I$2:$I$20000,"Lenguaje Musical"),"")))</f>
        <v/>
      </c>
      <c r="C345" t="str">
        <f>IF(A345="","",IF(A345="[FÓRMULA MANUAL]","",IFERROR(AVERAGEIFS(DATOS!$K$2:$K$20000,DATOS!$A$2:$A$20000,A345,CONFIG_METADATA!$G$2:$G$20000,1,DATOS!$I$2:$I$20000,"Orquesta/Banda/Conjunto"),"")))</f>
        <v/>
      </c>
      <c r="D345" t="str">
        <f>IF(A345="","",IF(A345="[FÓRMULA MANUAL]","",IFERROR(AVERAGEIFS(DATOS!$K$2:$K$20000,DATOS!$A$2:$A$20000,A345,CONFIG_METADATA!$G$2:$G$20000,1,DATOS!$I$2:$I$20000,"Conjunto"),"")))</f>
        <v/>
      </c>
      <c r="E345" t="str">
        <f>IF(A345="","",IF(A345="[FÓRMULA MANUAL]","",IFERROR(SUMPRODUCT((DATOS!$A$2:$A$20000=A345)*(CONFIG_METADATA!$G$2:$G$20000=1)*(COUNTIF(CONFIG_ASIGNATURAS!$B$7:$B$27,DATOS!$I$2:$I$20000)&gt;0)*(DATOS!$K$2:$K$20000))/SUMPRODUCT((DATOS!$A$2:$A$20000=A345)*(CONFIG_METADATA!$G$2:$G$20000=1)*(COUNTIF(CONFIG_ASIGNATURAS!$B$7:$B$27,DATOS!$I$2:$I$20000)&gt;0)*1),"")))</f>
        <v/>
      </c>
      <c r="H345" t="str">
        <f>IF(G345="","",IF(G345="[FÓRMULA MANUAL]","",IFERROR(AVERAGEIFS(DATOS!$K$2:$K$20000,DATOS!$A$2:$A$20000,G345,CONFIG_METADATA!$G$2:$G$20000,1,DATOS!$I$2:$I$20000,"Lenguaje Musical"),"")))</f>
        <v/>
      </c>
      <c r="I345" t="str">
        <f>IF(G345="","",IF(G345="[FÓRMULA MANUAL]","",IFERROR(AVERAGEIFS(DATOS!$K$2:$K$20000,DATOS!$A$2:$A$20000,G345,CONFIG_METADATA!$G$2:$G$20000,1,DATOS!$I$2:$I$20000,"Orquesta/Banda/Conjunto"),"")))</f>
        <v/>
      </c>
      <c r="J345" t="str">
        <f>IF(G345="","",IF(G345="[FÓRMULA MANUAL]","",IFERROR(AVERAGEIFS(DATOS!$K$2:$K$20000,DATOS!$A$2:$A$20000,G345,CONFIG_METADATA!$G$2:$G$20000,1,DATOS!$I$2:$I$20000,"Conjunto"),"")))</f>
        <v/>
      </c>
      <c r="K345" t="str">
        <f>IF(G345="","",IF(G345="[FÓRMULA MANUAL]","",IFERROR(SUMPRODUCT((DATOS!$A$2:$A$20000=G345)*(CONFIG_METADATA!$G$2:$G$20000=1)*(COUNTIF(CONFIG_ASIGNATURAS!$B$7:$B$27,DATOS!$I$2:$I$20000)&gt;0)*(DATOS!$K$2:$K$20000))/SUMPRODUCT((DATOS!$A$2:$A$20000=G345)*(CONFIG_METADATA!$G$2:$G$20000=1)*(COUNTIF(CONFIG_ASIGNATURAS!$B$7:$B$27,DATOS!$I$2:$I$20000)&gt;0)*1),"")))</f>
        <v/>
      </c>
      <c r="N345" t="str">
        <f>IF(M345="","",IF(M345="[FÓRMULA MANUAL]","",IFERROR(AVERAGEIFS(DATOS!$K$2:$K$20000,DATOS!$A$2:$A$20000,M345,CONFIG_METADATA!$G$2:$G$20000,1,DATOS!$I$2:$I$20000,"Armonía"),"")))</f>
        <v/>
      </c>
      <c r="O345" t="str">
        <f>IF(M345="","",IF(M345="[FÓRMULA MANUAL]","",IFERROR(AVERAGEIFS(DATOS!$K$2:$K$20000,DATOS!$A$2:$A$20000,M345,CONFIG_METADATA!$G$2:$G$20000,1,DATOS!$I$2:$I$20000,"Orquesta/Banda/Conjunto"),"")))</f>
        <v/>
      </c>
      <c r="P345" t="str">
        <f>IF(M345="","",IF(M345="[FÓRMULA MANUAL]","",IFERROR(AVERAGEIFS(DATOS!$K$2:$K$20000,DATOS!$A$2:$A$20000,M345,CONFIG_METADATA!$G$2:$G$20000,1,DATOS!$I$2:$I$20000,"Música de Cámara"),"")))</f>
        <v/>
      </c>
      <c r="Q345" t="str">
        <f>IF(M345="","",IF(M345="[FÓRMULA MANUAL]","",IFERROR(SUMPRODUCT((DATOS!$A$2:$A$20000=M345)*(CONFIG_METADATA!$G$2:$G$20000=1)*(COUNTIF(CONFIG_ASIGNATURAS!$B$7:$B$27,DATOS!$I$2:$I$20000)&gt;0)*(DATOS!$K$2:$K$20000))/SUMPRODUCT((DATOS!$A$2:$A$20000=M345)*(CONFIG_METADATA!$G$2:$G$20000=1)*(COUNTIF(CONFIG_ASIGNATURAS!$B$7:$B$27,DATOS!$I$2:$I$20000)&gt;0)*1),"")))</f>
        <v/>
      </c>
      <c r="T345" t="str">
        <f>IF(S345="","",IF(S345="[FÓRMULA MANUAL]","",IFERROR(AVERAGEIFS(DATOS!$K$2:$K$20000,DATOS!$A$2:$A$20000,S345,CONFIG_METADATA!$G$2:$G$20000,1,DATOS!$I$2:$I$20000,"Armonía"),"")))</f>
        <v/>
      </c>
      <c r="U345" t="str">
        <f>IF(S345="","",IF(S345="[FÓRMULA MANUAL]","",IFERROR(AVERAGEIFS(DATOS!$K$2:$K$20000,DATOS!$A$2:$A$20000,S345,CONFIG_METADATA!$G$2:$G$20000,1,DATOS!$I$2:$I$20000,"Orquesta/Banda/Conjunto"),"")))</f>
        <v/>
      </c>
      <c r="V345" t="str">
        <f>IF(S345="","",IF(S345="[FÓRMULA MANUAL]","",IFERROR(AVERAGEIFS(DATOS!$K$2:$K$20000,DATOS!$A$2:$A$20000,S345,CONFIG_METADATA!$G$2:$G$20000,1,DATOS!$I$2:$I$20000,"Música de Cámara"),"")))</f>
        <v/>
      </c>
      <c r="W345" t="str">
        <f>IF(S345="","",IF(S345="[FÓRMULA MANUAL]","",IFERROR(SUMPRODUCT((DATOS!$A$2:$A$20000=S345)*(CONFIG_METADATA!$G$2:$G$20000=1)*(COUNTIF(CONFIG_ASIGNATURAS!$B$7:$B$27,DATOS!$I$2:$I$20000)&gt;0)*(DATOS!$K$2:$K$20000))/SUMPRODUCT((DATOS!$A$2:$A$20000=S345)*(CONFIG_METADATA!$G$2:$G$20000=1)*(COUNTIF(CONFIG_ASIGNATURAS!$B$7:$B$27,DATOS!$I$2:$I$20000)&gt;0)*1),"")))</f>
        <v/>
      </c>
      <c r="Z345" t="str">
        <f>IF(Y345="","",IF(Y345="[FÓRMULA MANUAL]","",IFERROR(AVERAGEIFS(DATOS!$K$2:$K$20000,DATOS!$A$2:$A$20000,Y345,CONFIG_METADATA!$G$2:$G$20000,1,DATOS!$I$2:$I$20000,"Análisis"),"")))</f>
        <v/>
      </c>
      <c r="AA345" t="str">
        <f>IF(Y345="","",IF(Y345="[FÓRMULA MANUAL]","",IFERROR(AVERAGEIFS(DATOS!$K$2:$K$20000,DATOS!$A$2:$A$20000,Y345,CONFIG_METADATA!$G$2:$G$20000,1,DATOS!$I$2:$I$20000,"Orquesta/Banda/Conjunto"),"")))</f>
        <v/>
      </c>
      <c r="AB345" t="str">
        <f>IF(Y345="","",IF(Y345="[FÓRMULA MANUAL]","",IFERROR(AVERAGEIFS(DATOS!$K$2:$K$20000,DATOS!$A$2:$A$20000,Y345,CONFIG_METADATA!$G$2:$G$20000,1,DATOS!$I$2:$I$20000,"Música de Cámara"),"")))</f>
        <v/>
      </c>
      <c r="AC345" t="str">
        <f>IF(Y345="","",IF(Y345="[FÓRMULA MANUAL]","",IFERROR(SUMPRODUCT((DATOS!$A$2:$A$20000=Y345)*(CONFIG_METADATA!$G$2:$G$20000=1)*(COUNTIF(CONFIG_ASIGNATURAS!$B$7:$B$27,DATOS!$I$2:$I$20000)&gt;0)*(DATOS!$K$2:$K$20000))/SUMPRODUCT((DATOS!$A$2:$A$20000=Y345)*(CONFIG_METADATA!$G$2:$G$20000=1)*(COUNTIF(CONFIG_ASIGNATURAS!$B$7:$B$27,DATOS!$I$2:$I$20000)&gt;0)*1),"")))</f>
        <v/>
      </c>
      <c r="AF345" t="str">
        <f>IF(AE345="","",IF(AE345="[FÓRMULA MANUAL]","",IFERROR(AVERAGEIFS(DATOS!$K$2:$K$20000,DATOS!$A$2:$A$20000,AE345,CONFIG_METADATA!$G$2:$G$20000,1,DATOS!$I$2:$I$20000,"Análisis"),"")))</f>
        <v/>
      </c>
      <c r="AG345" t="str">
        <f>IF(AE345="","",IF(AE345="[FÓRMULA MANUAL]","",IFERROR(AVERAGEIFS(DATOS!$K$2:$K$20000,DATOS!$A$2:$A$20000,AE345,CONFIG_METADATA!$G$2:$G$20000,1,DATOS!$I$2:$I$20000,"Orquesta/Banda/Conjunto"),"")))</f>
        <v/>
      </c>
      <c r="AH345" t="str">
        <f>IF(AE345="","",IF(AE345="[FÓRMULA MANUAL]","",IFERROR(AVERAGEIFS(DATOS!$K$2:$K$20000,DATOS!$A$2:$A$20000,AE345,CONFIG_METADATA!$G$2:$G$20000,1,DATOS!$I$2:$I$20000,"Música de Cámara"),"")))</f>
        <v/>
      </c>
      <c r="AI345" t="str">
        <f>IF(AE345="","",IF(AE345="[FÓRMULA MANUAL]","",IFERROR(SUMPRODUCT((DATOS!$A$2:$A$20000=AE345)*(CONFIG_METADATA!$G$2:$G$20000=1)*(COUNTIF(CONFIG_ASIGNATURAS!$B$7:$B$27,DATOS!$I$2:$I$20000)&gt;0)*(DATOS!$K$2:$K$20000))/SUMPRODUCT((DATOS!$A$2:$A$20000=AE345)*(CONFIG_METADATA!$G$2:$G$20000=1)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MANUAL]","",IFERROR(AVERAGEIFS(DATOS!$K$2:$K$20000,DATOS!$A$2:$A$20000,A346,CONFIG_METADATA!$G$2:$G$20000,1,DATOS!$I$2:$I$20000,"Lenguaje Musical"),"")))</f>
        <v/>
      </c>
      <c r="C346" t="str">
        <f>IF(A346="","",IF(A346="[FÓRMULA MANUAL]","",IFERROR(AVERAGEIFS(DATOS!$K$2:$K$20000,DATOS!$A$2:$A$20000,A346,CONFIG_METADATA!$G$2:$G$20000,1,DATOS!$I$2:$I$20000,"Orquesta/Banda/Conjunto"),"")))</f>
        <v/>
      </c>
      <c r="D346" t="str">
        <f>IF(A346="","",IF(A346="[FÓRMULA MANUAL]","",IFERROR(AVERAGEIFS(DATOS!$K$2:$K$20000,DATOS!$A$2:$A$20000,A346,CONFIG_METADATA!$G$2:$G$20000,1,DATOS!$I$2:$I$20000,"Conjunto"),"")))</f>
        <v/>
      </c>
      <c r="E346" t="str">
        <f>IF(A346="","",IF(A346="[FÓRMULA MANUAL]","",IFERROR(SUMPRODUCT((DATOS!$A$2:$A$20000=A346)*(CONFIG_METADATA!$G$2:$G$20000=1)*(COUNTIF(CONFIG_ASIGNATURAS!$B$7:$B$27,DATOS!$I$2:$I$20000)&gt;0)*(DATOS!$K$2:$K$20000))/SUMPRODUCT((DATOS!$A$2:$A$20000=A346)*(CONFIG_METADATA!$G$2:$G$20000=1)*(COUNTIF(CONFIG_ASIGNATURAS!$B$7:$B$27,DATOS!$I$2:$I$20000)&gt;0)*1),"")))</f>
        <v/>
      </c>
      <c r="H346" t="str">
        <f>IF(G346="","",IF(G346="[FÓRMULA MANUAL]","",IFERROR(AVERAGEIFS(DATOS!$K$2:$K$20000,DATOS!$A$2:$A$20000,G346,CONFIG_METADATA!$G$2:$G$20000,1,DATOS!$I$2:$I$20000,"Lenguaje Musical"),"")))</f>
        <v/>
      </c>
      <c r="I346" t="str">
        <f>IF(G346="","",IF(G346="[FÓRMULA MANUAL]","",IFERROR(AVERAGEIFS(DATOS!$K$2:$K$20000,DATOS!$A$2:$A$20000,G346,CONFIG_METADATA!$G$2:$G$20000,1,DATOS!$I$2:$I$20000,"Orquesta/Banda/Conjunto"),"")))</f>
        <v/>
      </c>
      <c r="J346" t="str">
        <f>IF(G346="","",IF(G346="[FÓRMULA MANUAL]","",IFERROR(AVERAGEIFS(DATOS!$K$2:$K$20000,DATOS!$A$2:$A$20000,G346,CONFIG_METADATA!$G$2:$G$20000,1,DATOS!$I$2:$I$20000,"Conjunto"),"")))</f>
        <v/>
      </c>
      <c r="K346" t="str">
        <f>IF(G346="","",IF(G346="[FÓRMULA MANUAL]","",IFERROR(SUMPRODUCT((DATOS!$A$2:$A$20000=G346)*(CONFIG_METADATA!$G$2:$G$20000=1)*(COUNTIF(CONFIG_ASIGNATURAS!$B$7:$B$27,DATOS!$I$2:$I$20000)&gt;0)*(DATOS!$K$2:$K$20000))/SUMPRODUCT((DATOS!$A$2:$A$20000=G346)*(CONFIG_METADATA!$G$2:$G$20000=1)*(COUNTIF(CONFIG_ASIGNATURAS!$B$7:$B$27,DATOS!$I$2:$I$20000)&gt;0)*1),"")))</f>
        <v/>
      </c>
      <c r="N346" t="str">
        <f>IF(M346="","",IF(M346="[FÓRMULA MANUAL]","",IFERROR(AVERAGEIFS(DATOS!$K$2:$K$20000,DATOS!$A$2:$A$20000,M346,CONFIG_METADATA!$G$2:$G$20000,1,DATOS!$I$2:$I$20000,"Armonía"),"")))</f>
        <v/>
      </c>
      <c r="O346" t="str">
        <f>IF(M346="","",IF(M346="[FÓRMULA MANUAL]","",IFERROR(AVERAGEIFS(DATOS!$K$2:$K$20000,DATOS!$A$2:$A$20000,M346,CONFIG_METADATA!$G$2:$G$20000,1,DATOS!$I$2:$I$20000,"Orquesta/Banda/Conjunto"),"")))</f>
        <v/>
      </c>
      <c r="P346" t="str">
        <f>IF(M346="","",IF(M346="[FÓRMULA MANUAL]","",IFERROR(AVERAGEIFS(DATOS!$K$2:$K$20000,DATOS!$A$2:$A$20000,M346,CONFIG_METADATA!$G$2:$G$20000,1,DATOS!$I$2:$I$20000,"Música de Cámara"),"")))</f>
        <v/>
      </c>
      <c r="Q346" t="str">
        <f>IF(M346="","",IF(M346="[FÓRMULA MANUAL]","",IFERROR(SUMPRODUCT((DATOS!$A$2:$A$20000=M346)*(CONFIG_METADATA!$G$2:$G$20000=1)*(COUNTIF(CONFIG_ASIGNATURAS!$B$7:$B$27,DATOS!$I$2:$I$20000)&gt;0)*(DATOS!$K$2:$K$20000))/SUMPRODUCT((DATOS!$A$2:$A$20000=M346)*(CONFIG_METADATA!$G$2:$G$20000=1)*(COUNTIF(CONFIG_ASIGNATURAS!$B$7:$B$27,DATOS!$I$2:$I$20000)&gt;0)*1),"")))</f>
        <v/>
      </c>
      <c r="T346" t="str">
        <f>IF(S346="","",IF(S346="[FÓRMULA MANUAL]","",IFERROR(AVERAGEIFS(DATOS!$K$2:$K$20000,DATOS!$A$2:$A$20000,S346,CONFIG_METADATA!$G$2:$G$20000,1,DATOS!$I$2:$I$20000,"Armonía"),"")))</f>
        <v/>
      </c>
      <c r="U346" t="str">
        <f>IF(S346="","",IF(S346="[FÓRMULA MANUAL]","",IFERROR(AVERAGEIFS(DATOS!$K$2:$K$20000,DATOS!$A$2:$A$20000,S346,CONFIG_METADATA!$G$2:$G$20000,1,DATOS!$I$2:$I$20000,"Orquesta/Banda/Conjunto"),"")))</f>
        <v/>
      </c>
      <c r="V346" t="str">
        <f>IF(S346="","",IF(S346="[FÓRMULA MANUAL]","",IFERROR(AVERAGEIFS(DATOS!$K$2:$K$20000,DATOS!$A$2:$A$20000,S346,CONFIG_METADATA!$G$2:$G$20000,1,DATOS!$I$2:$I$20000,"Música de Cámara"),"")))</f>
        <v/>
      </c>
      <c r="W346" t="str">
        <f>IF(S346="","",IF(S346="[FÓRMULA MANUAL]","",IFERROR(SUMPRODUCT((DATOS!$A$2:$A$20000=S346)*(CONFIG_METADATA!$G$2:$G$20000=1)*(COUNTIF(CONFIG_ASIGNATURAS!$B$7:$B$27,DATOS!$I$2:$I$20000)&gt;0)*(DATOS!$K$2:$K$20000))/SUMPRODUCT((DATOS!$A$2:$A$20000=S346)*(CONFIG_METADATA!$G$2:$G$20000=1)*(COUNTIF(CONFIG_ASIGNATURAS!$B$7:$B$27,DATOS!$I$2:$I$20000)&gt;0)*1),"")))</f>
        <v/>
      </c>
      <c r="Z346" t="str">
        <f>IF(Y346="","",IF(Y346="[FÓRMULA MANUAL]","",IFERROR(AVERAGEIFS(DATOS!$K$2:$K$20000,DATOS!$A$2:$A$20000,Y346,CONFIG_METADATA!$G$2:$G$20000,1,DATOS!$I$2:$I$20000,"Análisis"),"")))</f>
        <v/>
      </c>
      <c r="AA346" t="str">
        <f>IF(Y346="","",IF(Y346="[FÓRMULA MANUAL]","",IFERROR(AVERAGEIFS(DATOS!$K$2:$K$20000,DATOS!$A$2:$A$20000,Y346,CONFIG_METADATA!$G$2:$G$20000,1,DATOS!$I$2:$I$20000,"Orquesta/Banda/Conjunto"),"")))</f>
        <v/>
      </c>
      <c r="AB346" t="str">
        <f>IF(Y346="","",IF(Y346="[FÓRMULA MANUAL]","",IFERROR(AVERAGEIFS(DATOS!$K$2:$K$20000,DATOS!$A$2:$A$20000,Y346,CONFIG_METADATA!$G$2:$G$20000,1,DATOS!$I$2:$I$20000,"Música de Cámara"),"")))</f>
        <v/>
      </c>
      <c r="AC346" t="str">
        <f>IF(Y346="","",IF(Y346="[FÓRMULA MANUAL]","",IFERROR(SUMPRODUCT((DATOS!$A$2:$A$20000=Y346)*(CONFIG_METADATA!$G$2:$G$20000=1)*(COUNTIF(CONFIG_ASIGNATURAS!$B$7:$B$27,DATOS!$I$2:$I$20000)&gt;0)*(DATOS!$K$2:$K$20000))/SUMPRODUCT((DATOS!$A$2:$A$20000=Y346)*(CONFIG_METADATA!$G$2:$G$20000=1)*(COUNTIF(CONFIG_ASIGNATURAS!$B$7:$B$27,DATOS!$I$2:$I$20000)&gt;0)*1),"")))</f>
        <v/>
      </c>
      <c r="AF346" t="str">
        <f>IF(AE346="","",IF(AE346="[FÓRMULA MANUAL]","",IFERROR(AVERAGEIFS(DATOS!$K$2:$K$20000,DATOS!$A$2:$A$20000,AE346,CONFIG_METADATA!$G$2:$G$20000,1,DATOS!$I$2:$I$20000,"Análisis"),"")))</f>
        <v/>
      </c>
      <c r="AG346" t="str">
        <f>IF(AE346="","",IF(AE346="[FÓRMULA MANUAL]","",IFERROR(AVERAGEIFS(DATOS!$K$2:$K$20000,DATOS!$A$2:$A$20000,AE346,CONFIG_METADATA!$G$2:$G$20000,1,DATOS!$I$2:$I$20000,"Orquesta/Banda/Conjunto"),"")))</f>
        <v/>
      </c>
      <c r="AH346" t="str">
        <f>IF(AE346="","",IF(AE346="[FÓRMULA MANUAL]","",IFERROR(AVERAGEIFS(DATOS!$K$2:$K$20000,DATOS!$A$2:$A$20000,AE346,CONFIG_METADATA!$G$2:$G$20000,1,DATOS!$I$2:$I$20000,"Música de Cámara"),"")))</f>
        <v/>
      </c>
      <c r="AI346" t="str">
        <f>IF(AE346="","",IF(AE346="[FÓRMULA MANUAL]","",IFERROR(SUMPRODUCT((DATOS!$A$2:$A$20000=AE346)*(CONFIG_METADATA!$G$2:$G$20000=1)*(COUNTIF(CONFIG_ASIGNATURAS!$B$7:$B$27,DATOS!$I$2:$I$20000)&gt;0)*(DATOS!$K$2:$K$20000))/SUMPRODUCT((DATOS!$A$2:$A$20000=AE346)*(CONFIG_METADATA!$G$2:$G$20000=1)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MANUAL]","",IFERROR(AVERAGEIFS(DATOS!$K$2:$K$20000,DATOS!$A$2:$A$20000,A347,CONFIG_METADATA!$G$2:$G$20000,1,DATOS!$I$2:$I$20000,"Lenguaje Musical"),"")))</f>
        <v/>
      </c>
      <c r="C347" t="str">
        <f>IF(A347="","",IF(A347="[FÓRMULA MANUAL]","",IFERROR(AVERAGEIFS(DATOS!$K$2:$K$20000,DATOS!$A$2:$A$20000,A347,CONFIG_METADATA!$G$2:$G$20000,1,DATOS!$I$2:$I$20000,"Orquesta/Banda/Conjunto"),"")))</f>
        <v/>
      </c>
      <c r="D347" t="str">
        <f>IF(A347="","",IF(A347="[FÓRMULA MANUAL]","",IFERROR(AVERAGEIFS(DATOS!$K$2:$K$20000,DATOS!$A$2:$A$20000,A347,CONFIG_METADATA!$G$2:$G$20000,1,DATOS!$I$2:$I$20000,"Conjunto"),"")))</f>
        <v/>
      </c>
      <c r="E347" t="str">
        <f>IF(A347="","",IF(A347="[FÓRMULA MANUAL]","",IFERROR(SUMPRODUCT((DATOS!$A$2:$A$20000=A347)*(CONFIG_METADATA!$G$2:$G$20000=1)*(COUNTIF(CONFIG_ASIGNATURAS!$B$7:$B$27,DATOS!$I$2:$I$20000)&gt;0)*(DATOS!$K$2:$K$20000))/SUMPRODUCT((DATOS!$A$2:$A$20000=A347)*(CONFIG_METADATA!$G$2:$G$20000=1)*(COUNTIF(CONFIG_ASIGNATURAS!$B$7:$B$27,DATOS!$I$2:$I$20000)&gt;0)*1),"")))</f>
        <v/>
      </c>
      <c r="H347" t="str">
        <f>IF(G347="","",IF(G347="[FÓRMULA MANUAL]","",IFERROR(AVERAGEIFS(DATOS!$K$2:$K$20000,DATOS!$A$2:$A$20000,G347,CONFIG_METADATA!$G$2:$G$20000,1,DATOS!$I$2:$I$20000,"Lenguaje Musical"),"")))</f>
        <v/>
      </c>
      <c r="I347" t="str">
        <f>IF(G347="","",IF(G347="[FÓRMULA MANUAL]","",IFERROR(AVERAGEIFS(DATOS!$K$2:$K$20000,DATOS!$A$2:$A$20000,G347,CONFIG_METADATA!$G$2:$G$20000,1,DATOS!$I$2:$I$20000,"Orquesta/Banda/Conjunto"),"")))</f>
        <v/>
      </c>
      <c r="J347" t="str">
        <f>IF(G347="","",IF(G347="[FÓRMULA MANUAL]","",IFERROR(AVERAGEIFS(DATOS!$K$2:$K$20000,DATOS!$A$2:$A$20000,G347,CONFIG_METADATA!$G$2:$G$20000,1,DATOS!$I$2:$I$20000,"Conjunto"),"")))</f>
        <v/>
      </c>
      <c r="K347" t="str">
        <f>IF(G347="","",IF(G347="[FÓRMULA MANUAL]","",IFERROR(SUMPRODUCT((DATOS!$A$2:$A$20000=G347)*(CONFIG_METADATA!$G$2:$G$20000=1)*(COUNTIF(CONFIG_ASIGNATURAS!$B$7:$B$27,DATOS!$I$2:$I$20000)&gt;0)*(DATOS!$K$2:$K$20000))/SUMPRODUCT((DATOS!$A$2:$A$20000=G347)*(CONFIG_METADATA!$G$2:$G$20000=1)*(COUNTIF(CONFIG_ASIGNATURAS!$B$7:$B$27,DATOS!$I$2:$I$20000)&gt;0)*1),"")))</f>
        <v/>
      </c>
      <c r="N347" t="str">
        <f>IF(M347="","",IF(M347="[FÓRMULA MANUAL]","",IFERROR(AVERAGEIFS(DATOS!$K$2:$K$20000,DATOS!$A$2:$A$20000,M347,CONFIG_METADATA!$G$2:$G$20000,1,DATOS!$I$2:$I$20000,"Armonía"),"")))</f>
        <v/>
      </c>
      <c r="O347" t="str">
        <f>IF(M347="","",IF(M347="[FÓRMULA MANUAL]","",IFERROR(AVERAGEIFS(DATOS!$K$2:$K$20000,DATOS!$A$2:$A$20000,M347,CONFIG_METADATA!$G$2:$G$20000,1,DATOS!$I$2:$I$20000,"Orquesta/Banda/Conjunto"),"")))</f>
        <v/>
      </c>
      <c r="P347" t="str">
        <f>IF(M347="","",IF(M347="[FÓRMULA MANUAL]","",IFERROR(AVERAGEIFS(DATOS!$K$2:$K$20000,DATOS!$A$2:$A$20000,M347,CONFIG_METADATA!$G$2:$G$20000,1,DATOS!$I$2:$I$20000,"Música de Cámara"),"")))</f>
        <v/>
      </c>
      <c r="Q347" t="str">
        <f>IF(M347="","",IF(M347="[FÓRMULA MANUAL]","",IFERROR(SUMPRODUCT((DATOS!$A$2:$A$20000=M347)*(CONFIG_METADATA!$G$2:$G$20000=1)*(COUNTIF(CONFIG_ASIGNATURAS!$B$7:$B$27,DATOS!$I$2:$I$20000)&gt;0)*(DATOS!$K$2:$K$20000))/SUMPRODUCT((DATOS!$A$2:$A$20000=M347)*(CONFIG_METADATA!$G$2:$G$20000=1)*(COUNTIF(CONFIG_ASIGNATURAS!$B$7:$B$27,DATOS!$I$2:$I$20000)&gt;0)*1),"")))</f>
        <v/>
      </c>
      <c r="T347" t="str">
        <f>IF(S347="","",IF(S347="[FÓRMULA MANUAL]","",IFERROR(AVERAGEIFS(DATOS!$K$2:$K$20000,DATOS!$A$2:$A$20000,S347,CONFIG_METADATA!$G$2:$G$20000,1,DATOS!$I$2:$I$20000,"Armonía"),"")))</f>
        <v/>
      </c>
      <c r="U347" t="str">
        <f>IF(S347="","",IF(S347="[FÓRMULA MANUAL]","",IFERROR(AVERAGEIFS(DATOS!$K$2:$K$20000,DATOS!$A$2:$A$20000,S347,CONFIG_METADATA!$G$2:$G$20000,1,DATOS!$I$2:$I$20000,"Orquesta/Banda/Conjunto"),"")))</f>
        <v/>
      </c>
      <c r="V347" t="str">
        <f>IF(S347="","",IF(S347="[FÓRMULA MANUAL]","",IFERROR(AVERAGEIFS(DATOS!$K$2:$K$20000,DATOS!$A$2:$A$20000,S347,CONFIG_METADATA!$G$2:$G$20000,1,DATOS!$I$2:$I$20000,"Música de Cámara"),"")))</f>
        <v/>
      </c>
      <c r="W347" t="str">
        <f>IF(S347="","",IF(S347="[FÓRMULA MANUAL]","",IFERROR(SUMPRODUCT((DATOS!$A$2:$A$20000=S347)*(CONFIG_METADATA!$G$2:$G$20000=1)*(COUNTIF(CONFIG_ASIGNATURAS!$B$7:$B$27,DATOS!$I$2:$I$20000)&gt;0)*(DATOS!$K$2:$K$20000))/SUMPRODUCT((DATOS!$A$2:$A$20000=S347)*(CONFIG_METADATA!$G$2:$G$20000=1)*(COUNTIF(CONFIG_ASIGNATURAS!$B$7:$B$27,DATOS!$I$2:$I$20000)&gt;0)*1),"")))</f>
        <v/>
      </c>
      <c r="Z347" t="str">
        <f>IF(Y347="","",IF(Y347="[FÓRMULA MANUAL]","",IFERROR(AVERAGEIFS(DATOS!$K$2:$K$20000,DATOS!$A$2:$A$20000,Y347,CONFIG_METADATA!$G$2:$G$20000,1,DATOS!$I$2:$I$20000,"Análisis"),"")))</f>
        <v/>
      </c>
      <c r="AA347" t="str">
        <f>IF(Y347="","",IF(Y347="[FÓRMULA MANUAL]","",IFERROR(AVERAGEIFS(DATOS!$K$2:$K$20000,DATOS!$A$2:$A$20000,Y347,CONFIG_METADATA!$G$2:$G$20000,1,DATOS!$I$2:$I$20000,"Orquesta/Banda/Conjunto"),"")))</f>
        <v/>
      </c>
      <c r="AB347" t="str">
        <f>IF(Y347="","",IF(Y347="[FÓRMULA MANUAL]","",IFERROR(AVERAGEIFS(DATOS!$K$2:$K$20000,DATOS!$A$2:$A$20000,Y347,CONFIG_METADATA!$G$2:$G$20000,1,DATOS!$I$2:$I$20000,"Música de Cámara"),"")))</f>
        <v/>
      </c>
      <c r="AC347" t="str">
        <f>IF(Y347="","",IF(Y347="[FÓRMULA MANUAL]","",IFERROR(SUMPRODUCT((DATOS!$A$2:$A$20000=Y347)*(CONFIG_METADATA!$G$2:$G$20000=1)*(COUNTIF(CONFIG_ASIGNATURAS!$B$7:$B$27,DATOS!$I$2:$I$20000)&gt;0)*(DATOS!$K$2:$K$20000))/SUMPRODUCT((DATOS!$A$2:$A$20000=Y347)*(CONFIG_METADATA!$G$2:$G$20000=1)*(COUNTIF(CONFIG_ASIGNATURAS!$B$7:$B$27,DATOS!$I$2:$I$20000)&gt;0)*1),"")))</f>
        <v/>
      </c>
      <c r="AF347" t="str">
        <f>IF(AE347="","",IF(AE347="[FÓRMULA MANUAL]","",IFERROR(AVERAGEIFS(DATOS!$K$2:$K$20000,DATOS!$A$2:$A$20000,AE347,CONFIG_METADATA!$G$2:$G$20000,1,DATOS!$I$2:$I$20000,"Análisis"),"")))</f>
        <v/>
      </c>
      <c r="AG347" t="str">
        <f>IF(AE347="","",IF(AE347="[FÓRMULA MANUAL]","",IFERROR(AVERAGEIFS(DATOS!$K$2:$K$20000,DATOS!$A$2:$A$20000,AE347,CONFIG_METADATA!$G$2:$G$20000,1,DATOS!$I$2:$I$20000,"Orquesta/Banda/Conjunto"),"")))</f>
        <v/>
      </c>
      <c r="AH347" t="str">
        <f>IF(AE347="","",IF(AE347="[FÓRMULA MANUAL]","",IFERROR(AVERAGEIFS(DATOS!$K$2:$K$20000,DATOS!$A$2:$A$20000,AE347,CONFIG_METADATA!$G$2:$G$20000,1,DATOS!$I$2:$I$20000,"Música de Cámara"),"")))</f>
        <v/>
      </c>
      <c r="AI347" t="str">
        <f>IF(AE347="","",IF(AE347="[FÓRMULA MANUAL]","",IFERROR(SUMPRODUCT((DATOS!$A$2:$A$20000=AE347)*(CONFIG_METADATA!$G$2:$G$20000=1)*(COUNTIF(CONFIG_ASIGNATURAS!$B$7:$B$27,DATOS!$I$2:$I$20000)&gt;0)*(DATOS!$K$2:$K$20000))/SUMPRODUCT((DATOS!$A$2:$A$20000=AE347)*(CONFIG_METADATA!$G$2:$G$20000=1)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MANUAL]","",IFERROR(AVERAGEIFS(DATOS!$K$2:$K$20000,DATOS!$A$2:$A$20000,A348,CONFIG_METADATA!$G$2:$G$20000,1,DATOS!$I$2:$I$20000,"Lenguaje Musical"),"")))</f>
        <v/>
      </c>
      <c r="C348" t="str">
        <f>IF(A348="","",IF(A348="[FÓRMULA MANUAL]","",IFERROR(AVERAGEIFS(DATOS!$K$2:$K$20000,DATOS!$A$2:$A$20000,A348,CONFIG_METADATA!$G$2:$G$20000,1,DATOS!$I$2:$I$20000,"Orquesta/Banda/Conjunto"),"")))</f>
        <v/>
      </c>
      <c r="D348" t="str">
        <f>IF(A348="","",IF(A348="[FÓRMULA MANUAL]","",IFERROR(AVERAGEIFS(DATOS!$K$2:$K$20000,DATOS!$A$2:$A$20000,A348,CONFIG_METADATA!$G$2:$G$20000,1,DATOS!$I$2:$I$20000,"Conjunto"),"")))</f>
        <v/>
      </c>
      <c r="E348" t="str">
        <f>IF(A348="","",IF(A348="[FÓRMULA MANUAL]","",IFERROR(SUMPRODUCT((DATOS!$A$2:$A$20000=A348)*(CONFIG_METADATA!$G$2:$G$20000=1)*(COUNTIF(CONFIG_ASIGNATURAS!$B$7:$B$27,DATOS!$I$2:$I$20000)&gt;0)*(DATOS!$K$2:$K$20000))/SUMPRODUCT((DATOS!$A$2:$A$20000=A348)*(CONFIG_METADATA!$G$2:$G$20000=1)*(COUNTIF(CONFIG_ASIGNATURAS!$B$7:$B$27,DATOS!$I$2:$I$20000)&gt;0)*1),"")))</f>
        <v/>
      </c>
      <c r="H348" t="str">
        <f>IF(G348="","",IF(G348="[FÓRMULA MANUAL]","",IFERROR(AVERAGEIFS(DATOS!$K$2:$K$20000,DATOS!$A$2:$A$20000,G348,CONFIG_METADATA!$G$2:$G$20000,1,DATOS!$I$2:$I$20000,"Lenguaje Musical"),"")))</f>
        <v/>
      </c>
      <c r="I348" t="str">
        <f>IF(G348="","",IF(G348="[FÓRMULA MANUAL]","",IFERROR(AVERAGEIFS(DATOS!$K$2:$K$20000,DATOS!$A$2:$A$20000,G348,CONFIG_METADATA!$G$2:$G$20000,1,DATOS!$I$2:$I$20000,"Orquesta/Banda/Conjunto"),"")))</f>
        <v/>
      </c>
      <c r="J348" t="str">
        <f>IF(G348="","",IF(G348="[FÓRMULA MANUAL]","",IFERROR(AVERAGEIFS(DATOS!$K$2:$K$20000,DATOS!$A$2:$A$20000,G348,CONFIG_METADATA!$G$2:$G$20000,1,DATOS!$I$2:$I$20000,"Conjunto"),"")))</f>
        <v/>
      </c>
      <c r="K348" t="str">
        <f>IF(G348="","",IF(G348="[FÓRMULA MANUAL]","",IFERROR(SUMPRODUCT((DATOS!$A$2:$A$20000=G348)*(CONFIG_METADATA!$G$2:$G$20000=1)*(COUNTIF(CONFIG_ASIGNATURAS!$B$7:$B$27,DATOS!$I$2:$I$20000)&gt;0)*(DATOS!$K$2:$K$20000))/SUMPRODUCT((DATOS!$A$2:$A$20000=G348)*(CONFIG_METADATA!$G$2:$G$20000=1)*(COUNTIF(CONFIG_ASIGNATURAS!$B$7:$B$27,DATOS!$I$2:$I$20000)&gt;0)*1),"")))</f>
        <v/>
      </c>
      <c r="N348" t="str">
        <f>IF(M348="","",IF(M348="[FÓRMULA MANUAL]","",IFERROR(AVERAGEIFS(DATOS!$K$2:$K$20000,DATOS!$A$2:$A$20000,M348,CONFIG_METADATA!$G$2:$G$20000,1,DATOS!$I$2:$I$20000,"Armonía"),"")))</f>
        <v/>
      </c>
      <c r="O348" t="str">
        <f>IF(M348="","",IF(M348="[FÓRMULA MANUAL]","",IFERROR(AVERAGEIFS(DATOS!$K$2:$K$20000,DATOS!$A$2:$A$20000,M348,CONFIG_METADATA!$G$2:$G$20000,1,DATOS!$I$2:$I$20000,"Orquesta/Banda/Conjunto"),"")))</f>
        <v/>
      </c>
      <c r="P348" t="str">
        <f>IF(M348="","",IF(M348="[FÓRMULA MANUAL]","",IFERROR(AVERAGEIFS(DATOS!$K$2:$K$20000,DATOS!$A$2:$A$20000,M348,CONFIG_METADATA!$G$2:$G$20000,1,DATOS!$I$2:$I$20000,"Música de Cámara"),"")))</f>
        <v/>
      </c>
      <c r="Q348" t="str">
        <f>IF(M348="","",IF(M348="[FÓRMULA MANUAL]","",IFERROR(SUMPRODUCT((DATOS!$A$2:$A$20000=M348)*(CONFIG_METADATA!$G$2:$G$20000=1)*(COUNTIF(CONFIG_ASIGNATURAS!$B$7:$B$27,DATOS!$I$2:$I$20000)&gt;0)*(DATOS!$K$2:$K$20000))/SUMPRODUCT((DATOS!$A$2:$A$20000=M348)*(CONFIG_METADATA!$G$2:$G$20000=1)*(COUNTIF(CONFIG_ASIGNATURAS!$B$7:$B$27,DATOS!$I$2:$I$20000)&gt;0)*1),"")))</f>
        <v/>
      </c>
      <c r="T348" t="str">
        <f>IF(S348="","",IF(S348="[FÓRMULA MANUAL]","",IFERROR(AVERAGEIFS(DATOS!$K$2:$K$20000,DATOS!$A$2:$A$20000,S348,CONFIG_METADATA!$G$2:$G$20000,1,DATOS!$I$2:$I$20000,"Armonía"),"")))</f>
        <v/>
      </c>
      <c r="U348" t="str">
        <f>IF(S348="","",IF(S348="[FÓRMULA MANUAL]","",IFERROR(AVERAGEIFS(DATOS!$K$2:$K$20000,DATOS!$A$2:$A$20000,S348,CONFIG_METADATA!$G$2:$G$20000,1,DATOS!$I$2:$I$20000,"Orquesta/Banda/Conjunto"),"")))</f>
        <v/>
      </c>
      <c r="V348" t="str">
        <f>IF(S348="","",IF(S348="[FÓRMULA MANUAL]","",IFERROR(AVERAGEIFS(DATOS!$K$2:$K$20000,DATOS!$A$2:$A$20000,S348,CONFIG_METADATA!$G$2:$G$20000,1,DATOS!$I$2:$I$20000,"Música de Cámara"),"")))</f>
        <v/>
      </c>
      <c r="W348" t="str">
        <f>IF(S348="","",IF(S348="[FÓRMULA MANUAL]","",IFERROR(SUMPRODUCT((DATOS!$A$2:$A$20000=S348)*(CONFIG_METADATA!$G$2:$G$20000=1)*(COUNTIF(CONFIG_ASIGNATURAS!$B$7:$B$27,DATOS!$I$2:$I$20000)&gt;0)*(DATOS!$K$2:$K$20000))/SUMPRODUCT((DATOS!$A$2:$A$20000=S348)*(CONFIG_METADATA!$G$2:$G$20000=1)*(COUNTIF(CONFIG_ASIGNATURAS!$B$7:$B$27,DATOS!$I$2:$I$20000)&gt;0)*1),"")))</f>
        <v/>
      </c>
      <c r="Z348" t="str">
        <f>IF(Y348="","",IF(Y348="[FÓRMULA MANUAL]","",IFERROR(AVERAGEIFS(DATOS!$K$2:$K$20000,DATOS!$A$2:$A$20000,Y348,CONFIG_METADATA!$G$2:$G$20000,1,DATOS!$I$2:$I$20000,"Análisis"),"")))</f>
        <v/>
      </c>
      <c r="AA348" t="str">
        <f>IF(Y348="","",IF(Y348="[FÓRMULA MANUAL]","",IFERROR(AVERAGEIFS(DATOS!$K$2:$K$20000,DATOS!$A$2:$A$20000,Y348,CONFIG_METADATA!$G$2:$G$20000,1,DATOS!$I$2:$I$20000,"Orquesta/Banda/Conjunto"),"")))</f>
        <v/>
      </c>
      <c r="AB348" t="str">
        <f>IF(Y348="","",IF(Y348="[FÓRMULA MANUAL]","",IFERROR(AVERAGEIFS(DATOS!$K$2:$K$20000,DATOS!$A$2:$A$20000,Y348,CONFIG_METADATA!$G$2:$G$20000,1,DATOS!$I$2:$I$20000,"Música de Cámara"),"")))</f>
        <v/>
      </c>
      <c r="AC348" t="str">
        <f>IF(Y348="","",IF(Y348="[FÓRMULA MANUAL]","",IFERROR(SUMPRODUCT((DATOS!$A$2:$A$20000=Y348)*(CONFIG_METADATA!$G$2:$G$20000=1)*(COUNTIF(CONFIG_ASIGNATURAS!$B$7:$B$27,DATOS!$I$2:$I$20000)&gt;0)*(DATOS!$K$2:$K$20000))/SUMPRODUCT((DATOS!$A$2:$A$20000=Y348)*(CONFIG_METADATA!$G$2:$G$20000=1)*(COUNTIF(CONFIG_ASIGNATURAS!$B$7:$B$27,DATOS!$I$2:$I$20000)&gt;0)*1),"")))</f>
        <v/>
      </c>
      <c r="AF348" t="str">
        <f>IF(AE348="","",IF(AE348="[FÓRMULA MANUAL]","",IFERROR(AVERAGEIFS(DATOS!$K$2:$K$20000,DATOS!$A$2:$A$20000,AE348,CONFIG_METADATA!$G$2:$G$20000,1,DATOS!$I$2:$I$20000,"Análisis"),"")))</f>
        <v/>
      </c>
      <c r="AG348" t="str">
        <f>IF(AE348="","",IF(AE348="[FÓRMULA MANUAL]","",IFERROR(AVERAGEIFS(DATOS!$K$2:$K$20000,DATOS!$A$2:$A$20000,AE348,CONFIG_METADATA!$G$2:$G$20000,1,DATOS!$I$2:$I$20000,"Orquesta/Banda/Conjunto"),"")))</f>
        <v/>
      </c>
      <c r="AH348" t="str">
        <f>IF(AE348="","",IF(AE348="[FÓRMULA MANUAL]","",IFERROR(AVERAGEIFS(DATOS!$K$2:$K$20000,DATOS!$A$2:$A$20000,AE348,CONFIG_METADATA!$G$2:$G$20000,1,DATOS!$I$2:$I$20000,"Música de Cámara"),"")))</f>
        <v/>
      </c>
      <c r="AI348" t="str">
        <f>IF(AE348="","",IF(AE348="[FÓRMULA MANUAL]","",IFERROR(SUMPRODUCT((DATOS!$A$2:$A$20000=AE348)*(CONFIG_METADATA!$G$2:$G$20000=1)*(COUNTIF(CONFIG_ASIGNATURAS!$B$7:$B$27,DATOS!$I$2:$I$20000)&gt;0)*(DATOS!$K$2:$K$20000))/SUMPRODUCT((DATOS!$A$2:$A$20000=AE348)*(CONFIG_METADATA!$G$2:$G$20000=1)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MANUAL]","",IFERROR(AVERAGEIFS(DATOS!$K$2:$K$20000,DATOS!$A$2:$A$20000,A349,CONFIG_METADATA!$G$2:$G$20000,1,DATOS!$I$2:$I$20000,"Lenguaje Musical"),"")))</f>
        <v/>
      </c>
      <c r="C349" t="str">
        <f>IF(A349="","",IF(A349="[FÓRMULA MANUAL]","",IFERROR(AVERAGEIFS(DATOS!$K$2:$K$20000,DATOS!$A$2:$A$20000,A349,CONFIG_METADATA!$G$2:$G$20000,1,DATOS!$I$2:$I$20000,"Orquesta/Banda/Conjunto"),"")))</f>
        <v/>
      </c>
      <c r="D349" t="str">
        <f>IF(A349="","",IF(A349="[FÓRMULA MANUAL]","",IFERROR(AVERAGEIFS(DATOS!$K$2:$K$20000,DATOS!$A$2:$A$20000,A349,CONFIG_METADATA!$G$2:$G$20000,1,DATOS!$I$2:$I$20000,"Conjunto"),"")))</f>
        <v/>
      </c>
      <c r="E349" t="str">
        <f>IF(A349="","",IF(A349="[FÓRMULA MANUAL]","",IFERROR(SUMPRODUCT((DATOS!$A$2:$A$20000=A349)*(CONFIG_METADATA!$G$2:$G$20000=1)*(COUNTIF(CONFIG_ASIGNATURAS!$B$7:$B$27,DATOS!$I$2:$I$20000)&gt;0)*(DATOS!$K$2:$K$20000))/SUMPRODUCT((DATOS!$A$2:$A$20000=A349)*(CONFIG_METADATA!$G$2:$G$20000=1)*(COUNTIF(CONFIG_ASIGNATURAS!$B$7:$B$27,DATOS!$I$2:$I$20000)&gt;0)*1),"")))</f>
        <v/>
      </c>
      <c r="H349" t="str">
        <f>IF(G349="","",IF(G349="[FÓRMULA MANUAL]","",IFERROR(AVERAGEIFS(DATOS!$K$2:$K$20000,DATOS!$A$2:$A$20000,G349,CONFIG_METADATA!$G$2:$G$20000,1,DATOS!$I$2:$I$20000,"Lenguaje Musical"),"")))</f>
        <v/>
      </c>
      <c r="I349" t="str">
        <f>IF(G349="","",IF(G349="[FÓRMULA MANUAL]","",IFERROR(AVERAGEIFS(DATOS!$K$2:$K$20000,DATOS!$A$2:$A$20000,G349,CONFIG_METADATA!$G$2:$G$20000,1,DATOS!$I$2:$I$20000,"Orquesta/Banda/Conjunto"),"")))</f>
        <v/>
      </c>
      <c r="J349" t="str">
        <f>IF(G349="","",IF(G349="[FÓRMULA MANUAL]","",IFERROR(AVERAGEIFS(DATOS!$K$2:$K$20000,DATOS!$A$2:$A$20000,G349,CONFIG_METADATA!$G$2:$G$20000,1,DATOS!$I$2:$I$20000,"Conjunto"),"")))</f>
        <v/>
      </c>
      <c r="K349" t="str">
        <f>IF(G349="","",IF(G349="[FÓRMULA MANUAL]","",IFERROR(SUMPRODUCT((DATOS!$A$2:$A$20000=G349)*(CONFIG_METADATA!$G$2:$G$20000=1)*(COUNTIF(CONFIG_ASIGNATURAS!$B$7:$B$27,DATOS!$I$2:$I$20000)&gt;0)*(DATOS!$K$2:$K$20000))/SUMPRODUCT((DATOS!$A$2:$A$20000=G349)*(CONFIG_METADATA!$G$2:$G$20000=1)*(COUNTIF(CONFIG_ASIGNATURAS!$B$7:$B$27,DATOS!$I$2:$I$20000)&gt;0)*1),"")))</f>
        <v/>
      </c>
      <c r="N349" t="str">
        <f>IF(M349="","",IF(M349="[FÓRMULA MANUAL]","",IFERROR(AVERAGEIFS(DATOS!$K$2:$K$20000,DATOS!$A$2:$A$20000,M349,CONFIG_METADATA!$G$2:$G$20000,1,DATOS!$I$2:$I$20000,"Armonía"),"")))</f>
        <v/>
      </c>
      <c r="O349" t="str">
        <f>IF(M349="","",IF(M349="[FÓRMULA MANUAL]","",IFERROR(AVERAGEIFS(DATOS!$K$2:$K$20000,DATOS!$A$2:$A$20000,M349,CONFIG_METADATA!$G$2:$G$20000,1,DATOS!$I$2:$I$20000,"Orquesta/Banda/Conjunto"),"")))</f>
        <v/>
      </c>
      <c r="P349" t="str">
        <f>IF(M349="","",IF(M349="[FÓRMULA MANUAL]","",IFERROR(AVERAGEIFS(DATOS!$K$2:$K$20000,DATOS!$A$2:$A$20000,M349,CONFIG_METADATA!$G$2:$G$20000,1,DATOS!$I$2:$I$20000,"Música de Cámara"),"")))</f>
        <v/>
      </c>
      <c r="Q349" t="str">
        <f>IF(M349="","",IF(M349="[FÓRMULA MANUAL]","",IFERROR(SUMPRODUCT((DATOS!$A$2:$A$20000=M349)*(CONFIG_METADATA!$G$2:$G$20000=1)*(COUNTIF(CONFIG_ASIGNATURAS!$B$7:$B$27,DATOS!$I$2:$I$20000)&gt;0)*(DATOS!$K$2:$K$20000))/SUMPRODUCT((DATOS!$A$2:$A$20000=M349)*(CONFIG_METADATA!$G$2:$G$20000=1)*(COUNTIF(CONFIG_ASIGNATURAS!$B$7:$B$27,DATOS!$I$2:$I$20000)&gt;0)*1),"")))</f>
        <v/>
      </c>
      <c r="T349" t="str">
        <f>IF(S349="","",IF(S349="[FÓRMULA MANUAL]","",IFERROR(AVERAGEIFS(DATOS!$K$2:$K$20000,DATOS!$A$2:$A$20000,S349,CONFIG_METADATA!$G$2:$G$20000,1,DATOS!$I$2:$I$20000,"Armonía"),"")))</f>
        <v/>
      </c>
      <c r="U349" t="str">
        <f>IF(S349="","",IF(S349="[FÓRMULA MANUAL]","",IFERROR(AVERAGEIFS(DATOS!$K$2:$K$20000,DATOS!$A$2:$A$20000,S349,CONFIG_METADATA!$G$2:$G$20000,1,DATOS!$I$2:$I$20000,"Orquesta/Banda/Conjunto"),"")))</f>
        <v/>
      </c>
      <c r="V349" t="str">
        <f>IF(S349="","",IF(S349="[FÓRMULA MANUAL]","",IFERROR(AVERAGEIFS(DATOS!$K$2:$K$20000,DATOS!$A$2:$A$20000,S349,CONFIG_METADATA!$G$2:$G$20000,1,DATOS!$I$2:$I$20000,"Música de Cámara"),"")))</f>
        <v/>
      </c>
      <c r="W349" t="str">
        <f>IF(S349="","",IF(S349="[FÓRMULA MANUAL]","",IFERROR(SUMPRODUCT((DATOS!$A$2:$A$20000=S349)*(CONFIG_METADATA!$G$2:$G$20000=1)*(COUNTIF(CONFIG_ASIGNATURAS!$B$7:$B$27,DATOS!$I$2:$I$20000)&gt;0)*(DATOS!$K$2:$K$20000))/SUMPRODUCT((DATOS!$A$2:$A$20000=S349)*(CONFIG_METADATA!$G$2:$G$20000=1)*(COUNTIF(CONFIG_ASIGNATURAS!$B$7:$B$27,DATOS!$I$2:$I$20000)&gt;0)*1),"")))</f>
        <v/>
      </c>
      <c r="Z349" t="str">
        <f>IF(Y349="","",IF(Y349="[FÓRMULA MANUAL]","",IFERROR(AVERAGEIFS(DATOS!$K$2:$K$20000,DATOS!$A$2:$A$20000,Y349,CONFIG_METADATA!$G$2:$G$20000,1,DATOS!$I$2:$I$20000,"Análisis"),"")))</f>
        <v/>
      </c>
      <c r="AA349" t="str">
        <f>IF(Y349="","",IF(Y349="[FÓRMULA MANUAL]","",IFERROR(AVERAGEIFS(DATOS!$K$2:$K$20000,DATOS!$A$2:$A$20000,Y349,CONFIG_METADATA!$G$2:$G$20000,1,DATOS!$I$2:$I$20000,"Orquesta/Banda/Conjunto"),"")))</f>
        <v/>
      </c>
      <c r="AB349" t="str">
        <f>IF(Y349="","",IF(Y349="[FÓRMULA MANUAL]","",IFERROR(AVERAGEIFS(DATOS!$K$2:$K$20000,DATOS!$A$2:$A$20000,Y349,CONFIG_METADATA!$G$2:$G$20000,1,DATOS!$I$2:$I$20000,"Música de Cámara"),"")))</f>
        <v/>
      </c>
      <c r="AC349" t="str">
        <f>IF(Y349="","",IF(Y349="[FÓRMULA MANUAL]","",IFERROR(SUMPRODUCT((DATOS!$A$2:$A$20000=Y349)*(CONFIG_METADATA!$G$2:$G$20000=1)*(COUNTIF(CONFIG_ASIGNATURAS!$B$7:$B$27,DATOS!$I$2:$I$20000)&gt;0)*(DATOS!$K$2:$K$20000))/SUMPRODUCT((DATOS!$A$2:$A$20000=Y349)*(CONFIG_METADATA!$G$2:$G$20000=1)*(COUNTIF(CONFIG_ASIGNATURAS!$B$7:$B$27,DATOS!$I$2:$I$20000)&gt;0)*1),"")))</f>
        <v/>
      </c>
      <c r="AF349" t="str">
        <f>IF(AE349="","",IF(AE349="[FÓRMULA MANUAL]","",IFERROR(AVERAGEIFS(DATOS!$K$2:$K$20000,DATOS!$A$2:$A$20000,AE349,CONFIG_METADATA!$G$2:$G$20000,1,DATOS!$I$2:$I$20000,"Análisis"),"")))</f>
        <v/>
      </c>
      <c r="AG349" t="str">
        <f>IF(AE349="","",IF(AE349="[FÓRMULA MANUAL]","",IFERROR(AVERAGEIFS(DATOS!$K$2:$K$20000,DATOS!$A$2:$A$20000,AE349,CONFIG_METADATA!$G$2:$G$20000,1,DATOS!$I$2:$I$20000,"Orquesta/Banda/Conjunto"),"")))</f>
        <v/>
      </c>
      <c r="AH349" t="str">
        <f>IF(AE349="","",IF(AE349="[FÓRMULA MANUAL]","",IFERROR(AVERAGEIFS(DATOS!$K$2:$K$20000,DATOS!$A$2:$A$20000,AE349,CONFIG_METADATA!$G$2:$G$20000,1,DATOS!$I$2:$I$20000,"Música de Cámara"),"")))</f>
        <v/>
      </c>
      <c r="AI349" t="str">
        <f>IF(AE349="","",IF(AE349="[FÓRMULA MANUAL]","",IFERROR(SUMPRODUCT((DATOS!$A$2:$A$20000=AE349)*(CONFIG_METADATA!$G$2:$G$20000=1)*(COUNTIF(CONFIG_ASIGNATURAS!$B$7:$B$27,DATOS!$I$2:$I$20000)&gt;0)*(DATOS!$K$2:$K$20000))/SUMPRODUCT((DATOS!$A$2:$A$20000=AE349)*(CONFIG_METADATA!$G$2:$G$20000=1)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MANUAL]","",IFERROR(AVERAGEIFS(DATOS!$K$2:$K$20000,DATOS!$A$2:$A$20000,A350,CONFIG_METADATA!$G$2:$G$20000,1,DATOS!$I$2:$I$20000,"Lenguaje Musical"),"")))</f>
        <v/>
      </c>
      <c r="C350" t="str">
        <f>IF(A350="","",IF(A350="[FÓRMULA MANUAL]","",IFERROR(AVERAGEIFS(DATOS!$K$2:$K$20000,DATOS!$A$2:$A$20000,A350,CONFIG_METADATA!$G$2:$G$20000,1,DATOS!$I$2:$I$20000,"Orquesta/Banda/Conjunto"),"")))</f>
        <v/>
      </c>
      <c r="D350" t="str">
        <f>IF(A350="","",IF(A350="[FÓRMULA MANUAL]","",IFERROR(AVERAGEIFS(DATOS!$K$2:$K$20000,DATOS!$A$2:$A$20000,A350,CONFIG_METADATA!$G$2:$G$20000,1,DATOS!$I$2:$I$20000,"Conjunto"),"")))</f>
        <v/>
      </c>
      <c r="E350" t="str">
        <f>IF(A350="","",IF(A350="[FÓRMULA MANUAL]","",IFERROR(SUMPRODUCT((DATOS!$A$2:$A$20000=A350)*(CONFIG_METADATA!$G$2:$G$20000=1)*(COUNTIF(CONFIG_ASIGNATURAS!$B$7:$B$27,DATOS!$I$2:$I$20000)&gt;0)*(DATOS!$K$2:$K$20000))/SUMPRODUCT((DATOS!$A$2:$A$20000=A350)*(CONFIG_METADATA!$G$2:$G$20000=1)*(COUNTIF(CONFIG_ASIGNATURAS!$B$7:$B$27,DATOS!$I$2:$I$20000)&gt;0)*1),"")))</f>
        <v/>
      </c>
      <c r="H350" t="str">
        <f>IF(G350="","",IF(G350="[FÓRMULA MANUAL]","",IFERROR(AVERAGEIFS(DATOS!$K$2:$K$20000,DATOS!$A$2:$A$20000,G350,CONFIG_METADATA!$G$2:$G$20000,1,DATOS!$I$2:$I$20000,"Lenguaje Musical"),"")))</f>
        <v/>
      </c>
      <c r="I350" t="str">
        <f>IF(G350="","",IF(G350="[FÓRMULA MANUAL]","",IFERROR(AVERAGEIFS(DATOS!$K$2:$K$20000,DATOS!$A$2:$A$20000,G350,CONFIG_METADATA!$G$2:$G$20000,1,DATOS!$I$2:$I$20000,"Orquesta/Banda/Conjunto"),"")))</f>
        <v/>
      </c>
      <c r="J350" t="str">
        <f>IF(G350="","",IF(G350="[FÓRMULA MANUAL]","",IFERROR(AVERAGEIFS(DATOS!$K$2:$K$20000,DATOS!$A$2:$A$20000,G350,CONFIG_METADATA!$G$2:$G$20000,1,DATOS!$I$2:$I$20000,"Conjunto"),"")))</f>
        <v/>
      </c>
      <c r="K350" t="str">
        <f>IF(G350="","",IF(G350="[FÓRMULA MANUAL]","",IFERROR(SUMPRODUCT((DATOS!$A$2:$A$20000=G350)*(CONFIG_METADATA!$G$2:$G$20000=1)*(COUNTIF(CONFIG_ASIGNATURAS!$B$7:$B$27,DATOS!$I$2:$I$20000)&gt;0)*(DATOS!$K$2:$K$20000))/SUMPRODUCT((DATOS!$A$2:$A$20000=G350)*(CONFIG_METADATA!$G$2:$G$20000=1)*(COUNTIF(CONFIG_ASIGNATURAS!$B$7:$B$27,DATOS!$I$2:$I$20000)&gt;0)*1),"")))</f>
        <v/>
      </c>
      <c r="N350" t="str">
        <f>IF(M350="","",IF(M350="[FÓRMULA MANUAL]","",IFERROR(AVERAGEIFS(DATOS!$K$2:$K$20000,DATOS!$A$2:$A$20000,M350,CONFIG_METADATA!$G$2:$G$20000,1,DATOS!$I$2:$I$20000,"Armonía"),"")))</f>
        <v/>
      </c>
      <c r="O350" t="str">
        <f>IF(M350="","",IF(M350="[FÓRMULA MANUAL]","",IFERROR(AVERAGEIFS(DATOS!$K$2:$K$20000,DATOS!$A$2:$A$20000,M350,CONFIG_METADATA!$G$2:$G$20000,1,DATOS!$I$2:$I$20000,"Orquesta/Banda/Conjunto"),"")))</f>
        <v/>
      </c>
      <c r="P350" t="str">
        <f>IF(M350="","",IF(M350="[FÓRMULA MANUAL]","",IFERROR(AVERAGEIFS(DATOS!$K$2:$K$20000,DATOS!$A$2:$A$20000,M350,CONFIG_METADATA!$G$2:$G$20000,1,DATOS!$I$2:$I$20000,"Música de Cámara"),"")))</f>
        <v/>
      </c>
      <c r="Q350" t="str">
        <f>IF(M350="","",IF(M350="[FÓRMULA MANUAL]","",IFERROR(SUMPRODUCT((DATOS!$A$2:$A$20000=M350)*(CONFIG_METADATA!$G$2:$G$20000=1)*(COUNTIF(CONFIG_ASIGNATURAS!$B$7:$B$27,DATOS!$I$2:$I$20000)&gt;0)*(DATOS!$K$2:$K$20000))/SUMPRODUCT((DATOS!$A$2:$A$20000=M350)*(CONFIG_METADATA!$G$2:$G$20000=1)*(COUNTIF(CONFIG_ASIGNATURAS!$B$7:$B$27,DATOS!$I$2:$I$20000)&gt;0)*1),"")))</f>
        <v/>
      </c>
      <c r="T350" t="str">
        <f>IF(S350="","",IF(S350="[FÓRMULA MANUAL]","",IFERROR(AVERAGEIFS(DATOS!$K$2:$K$20000,DATOS!$A$2:$A$20000,S350,CONFIG_METADATA!$G$2:$G$20000,1,DATOS!$I$2:$I$20000,"Armonía"),"")))</f>
        <v/>
      </c>
      <c r="U350" t="str">
        <f>IF(S350="","",IF(S350="[FÓRMULA MANUAL]","",IFERROR(AVERAGEIFS(DATOS!$K$2:$K$20000,DATOS!$A$2:$A$20000,S350,CONFIG_METADATA!$G$2:$G$20000,1,DATOS!$I$2:$I$20000,"Orquesta/Banda/Conjunto"),"")))</f>
        <v/>
      </c>
      <c r="V350" t="str">
        <f>IF(S350="","",IF(S350="[FÓRMULA MANUAL]","",IFERROR(AVERAGEIFS(DATOS!$K$2:$K$20000,DATOS!$A$2:$A$20000,S350,CONFIG_METADATA!$G$2:$G$20000,1,DATOS!$I$2:$I$20000,"Música de Cámara"),"")))</f>
        <v/>
      </c>
      <c r="W350" t="str">
        <f>IF(S350="","",IF(S350="[FÓRMULA MANUAL]","",IFERROR(SUMPRODUCT((DATOS!$A$2:$A$20000=S350)*(CONFIG_METADATA!$G$2:$G$20000=1)*(COUNTIF(CONFIG_ASIGNATURAS!$B$7:$B$27,DATOS!$I$2:$I$20000)&gt;0)*(DATOS!$K$2:$K$20000))/SUMPRODUCT((DATOS!$A$2:$A$20000=S350)*(CONFIG_METADATA!$G$2:$G$20000=1)*(COUNTIF(CONFIG_ASIGNATURAS!$B$7:$B$27,DATOS!$I$2:$I$20000)&gt;0)*1),"")))</f>
        <v/>
      </c>
      <c r="Z350" t="str">
        <f>IF(Y350="","",IF(Y350="[FÓRMULA MANUAL]","",IFERROR(AVERAGEIFS(DATOS!$K$2:$K$20000,DATOS!$A$2:$A$20000,Y350,CONFIG_METADATA!$G$2:$G$20000,1,DATOS!$I$2:$I$20000,"Análisis"),"")))</f>
        <v/>
      </c>
      <c r="AA350" t="str">
        <f>IF(Y350="","",IF(Y350="[FÓRMULA MANUAL]","",IFERROR(AVERAGEIFS(DATOS!$K$2:$K$20000,DATOS!$A$2:$A$20000,Y350,CONFIG_METADATA!$G$2:$G$20000,1,DATOS!$I$2:$I$20000,"Orquesta/Banda/Conjunto"),"")))</f>
        <v/>
      </c>
      <c r="AB350" t="str">
        <f>IF(Y350="","",IF(Y350="[FÓRMULA MANUAL]","",IFERROR(AVERAGEIFS(DATOS!$K$2:$K$20000,DATOS!$A$2:$A$20000,Y350,CONFIG_METADATA!$G$2:$G$20000,1,DATOS!$I$2:$I$20000,"Música de Cámara"),"")))</f>
        <v/>
      </c>
      <c r="AC350" t="str">
        <f>IF(Y350="","",IF(Y350="[FÓRMULA MANUAL]","",IFERROR(SUMPRODUCT((DATOS!$A$2:$A$20000=Y350)*(CONFIG_METADATA!$G$2:$G$20000=1)*(COUNTIF(CONFIG_ASIGNATURAS!$B$7:$B$27,DATOS!$I$2:$I$20000)&gt;0)*(DATOS!$K$2:$K$20000))/SUMPRODUCT((DATOS!$A$2:$A$20000=Y350)*(CONFIG_METADATA!$G$2:$G$20000=1)*(COUNTIF(CONFIG_ASIGNATURAS!$B$7:$B$27,DATOS!$I$2:$I$20000)&gt;0)*1),"")))</f>
        <v/>
      </c>
      <c r="AF350" t="str">
        <f>IF(AE350="","",IF(AE350="[FÓRMULA MANUAL]","",IFERROR(AVERAGEIFS(DATOS!$K$2:$K$20000,DATOS!$A$2:$A$20000,AE350,CONFIG_METADATA!$G$2:$G$20000,1,DATOS!$I$2:$I$20000,"Análisis"),"")))</f>
        <v/>
      </c>
      <c r="AG350" t="str">
        <f>IF(AE350="","",IF(AE350="[FÓRMULA MANUAL]","",IFERROR(AVERAGEIFS(DATOS!$K$2:$K$20000,DATOS!$A$2:$A$20000,AE350,CONFIG_METADATA!$G$2:$G$20000,1,DATOS!$I$2:$I$20000,"Orquesta/Banda/Conjunto"),"")))</f>
        <v/>
      </c>
      <c r="AH350" t="str">
        <f>IF(AE350="","",IF(AE350="[FÓRMULA MANUAL]","",IFERROR(AVERAGEIFS(DATOS!$K$2:$K$20000,DATOS!$A$2:$A$20000,AE350,CONFIG_METADATA!$G$2:$G$20000,1,DATOS!$I$2:$I$20000,"Música de Cámara"),"")))</f>
        <v/>
      </c>
      <c r="AI350" t="str">
        <f>IF(AE350="","",IF(AE350="[FÓRMULA MANUAL]","",IFERROR(SUMPRODUCT((DATOS!$A$2:$A$20000=AE350)*(CONFIG_METADATA!$G$2:$G$20000=1)*(COUNTIF(CONFIG_ASIGNATURAS!$B$7:$B$27,DATOS!$I$2:$I$20000)&gt;0)*(DATOS!$K$2:$K$20000))/SUMPRODUCT((DATOS!$A$2:$A$20000=AE350)*(CONFIG_METADATA!$G$2:$G$20000=1)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MANUAL]","",IFERROR(AVERAGEIFS(DATOS!$K$2:$K$20000,DATOS!$A$2:$A$20000,A351,CONFIG_METADATA!$G$2:$G$20000,1,DATOS!$I$2:$I$20000,"Lenguaje Musical"),"")))</f>
        <v/>
      </c>
      <c r="C351" t="str">
        <f>IF(A351="","",IF(A351="[FÓRMULA MANUAL]","",IFERROR(AVERAGEIFS(DATOS!$K$2:$K$20000,DATOS!$A$2:$A$20000,A351,CONFIG_METADATA!$G$2:$G$20000,1,DATOS!$I$2:$I$20000,"Orquesta/Banda/Conjunto"),"")))</f>
        <v/>
      </c>
      <c r="D351" t="str">
        <f>IF(A351="","",IF(A351="[FÓRMULA MANUAL]","",IFERROR(AVERAGEIFS(DATOS!$K$2:$K$20000,DATOS!$A$2:$A$20000,A351,CONFIG_METADATA!$G$2:$G$20000,1,DATOS!$I$2:$I$20000,"Conjunto"),"")))</f>
        <v/>
      </c>
      <c r="E351" t="str">
        <f>IF(A351="","",IF(A351="[FÓRMULA MANUAL]","",IFERROR(SUMPRODUCT((DATOS!$A$2:$A$20000=A351)*(CONFIG_METADATA!$G$2:$G$20000=1)*(COUNTIF(CONFIG_ASIGNATURAS!$B$7:$B$27,DATOS!$I$2:$I$20000)&gt;0)*(DATOS!$K$2:$K$20000))/SUMPRODUCT((DATOS!$A$2:$A$20000=A351)*(CONFIG_METADATA!$G$2:$G$20000=1)*(COUNTIF(CONFIG_ASIGNATURAS!$B$7:$B$27,DATOS!$I$2:$I$20000)&gt;0)*1),"")))</f>
        <v/>
      </c>
      <c r="H351" t="str">
        <f>IF(G351="","",IF(G351="[FÓRMULA MANUAL]","",IFERROR(AVERAGEIFS(DATOS!$K$2:$K$20000,DATOS!$A$2:$A$20000,G351,CONFIG_METADATA!$G$2:$G$20000,1,DATOS!$I$2:$I$20000,"Lenguaje Musical"),"")))</f>
        <v/>
      </c>
      <c r="I351" t="str">
        <f>IF(G351="","",IF(G351="[FÓRMULA MANUAL]","",IFERROR(AVERAGEIFS(DATOS!$K$2:$K$20000,DATOS!$A$2:$A$20000,G351,CONFIG_METADATA!$G$2:$G$20000,1,DATOS!$I$2:$I$20000,"Orquesta/Banda/Conjunto"),"")))</f>
        <v/>
      </c>
      <c r="J351" t="str">
        <f>IF(G351="","",IF(G351="[FÓRMULA MANUAL]","",IFERROR(AVERAGEIFS(DATOS!$K$2:$K$20000,DATOS!$A$2:$A$20000,G351,CONFIG_METADATA!$G$2:$G$20000,1,DATOS!$I$2:$I$20000,"Conjunto"),"")))</f>
        <v/>
      </c>
      <c r="K351" t="str">
        <f>IF(G351="","",IF(G351="[FÓRMULA MANUAL]","",IFERROR(SUMPRODUCT((DATOS!$A$2:$A$20000=G351)*(CONFIG_METADATA!$G$2:$G$20000=1)*(COUNTIF(CONFIG_ASIGNATURAS!$B$7:$B$27,DATOS!$I$2:$I$20000)&gt;0)*(DATOS!$K$2:$K$20000))/SUMPRODUCT((DATOS!$A$2:$A$20000=G351)*(CONFIG_METADATA!$G$2:$G$20000=1)*(COUNTIF(CONFIG_ASIGNATURAS!$B$7:$B$27,DATOS!$I$2:$I$20000)&gt;0)*1),"")))</f>
        <v/>
      </c>
      <c r="N351" t="str">
        <f>IF(M351="","",IF(M351="[FÓRMULA MANUAL]","",IFERROR(AVERAGEIFS(DATOS!$K$2:$K$20000,DATOS!$A$2:$A$20000,M351,CONFIG_METADATA!$G$2:$G$20000,1,DATOS!$I$2:$I$20000,"Armonía"),"")))</f>
        <v/>
      </c>
      <c r="O351" t="str">
        <f>IF(M351="","",IF(M351="[FÓRMULA MANUAL]","",IFERROR(AVERAGEIFS(DATOS!$K$2:$K$20000,DATOS!$A$2:$A$20000,M351,CONFIG_METADATA!$G$2:$G$20000,1,DATOS!$I$2:$I$20000,"Orquesta/Banda/Conjunto"),"")))</f>
        <v/>
      </c>
      <c r="P351" t="str">
        <f>IF(M351="","",IF(M351="[FÓRMULA MANUAL]","",IFERROR(AVERAGEIFS(DATOS!$K$2:$K$20000,DATOS!$A$2:$A$20000,M351,CONFIG_METADATA!$G$2:$G$20000,1,DATOS!$I$2:$I$20000,"Música de Cámara"),"")))</f>
        <v/>
      </c>
      <c r="Q351" t="str">
        <f>IF(M351="","",IF(M351="[FÓRMULA MANUAL]","",IFERROR(SUMPRODUCT((DATOS!$A$2:$A$20000=M351)*(CONFIG_METADATA!$G$2:$G$20000=1)*(COUNTIF(CONFIG_ASIGNATURAS!$B$7:$B$27,DATOS!$I$2:$I$20000)&gt;0)*(DATOS!$K$2:$K$20000))/SUMPRODUCT((DATOS!$A$2:$A$20000=M351)*(CONFIG_METADATA!$G$2:$G$20000=1)*(COUNTIF(CONFIG_ASIGNATURAS!$B$7:$B$27,DATOS!$I$2:$I$20000)&gt;0)*1),"")))</f>
        <v/>
      </c>
      <c r="T351" t="str">
        <f>IF(S351="","",IF(S351="[FÓRMULA MANUAL]","",IFERROR(AVERAGEIFS(DATOS!$K$2:$K$20000,DATOS!$A$2:$A$20000,S351,CONFIG_METADATA!$G$2:$G$20000,1,DATOS!$I$2:$I$20000,"Armonía"),"")))</f>
        <v/>
      </c>
      <c r="U351" t="str">
        <f>IF(S351="","",IF(S351="[FÓRMULA MANUAL]","",IFERROR(AVERAGEIFS(DATOS!$K$2:$K$20000,DATOS!$A$2:$A$20000,S351,CONFIG_METADATA!$G$2:$G$20000,1,DATOS!$I$2:$I$20000,"Orquesta/Banda/Conjunto"),"")))</f>
        <v/>
      </c>
      <c r="V351" t="str">
        <f>IF(S351="","",IF(S351="[FÓRMULA MANUAL]","",IFERROR(AVERAGEIFS(DATOS!$K$2:$K$20000,DATOS!$A$2:$A$20000,S351,CONFIG_METADATA!$G$2:$G$20000,1,DATOS!$I$2:$I$20000,"Música de Cámara"),"")))</f>
        <v/>
      </c>
      <c r="W351" t="str">
        <f>IF(S351="","",IF(S351="[FÓRMULA MANUAL]","",IFERROR(SUMPRODUCT((DATOS!$A$2:$A$20000=S351)*(CONFIG_METADATA!$G$2:$G$20000=1)*(COUNTIF(CONFIG_ASIGNATURAS!$B$7:$B$27,DATOS!$I$2:$I$20000)&gt;0)*(DATOS!$K$2:$K$20000))/SUMPRODUCT((DATOS!$A$2:$A$20000=S351)*(CONFIG_METADATA!$G$2:$G$20000=1)*(COUNTIF(CONFIG_ASIGNATURAS!$B$7:$B$27,DATOS!$I$2:$I$20000)&gt;0)*1),"")))</f>
        <v/>
      </c>
      <c r="Z351" t="str">
        <f>IF(Y351="","",IF(Y351="[FÓRMULA MANUAL]","",IFERROR(AVERAGEIFS(DATOS!$K$2:$K$20000,DATOS!$A$2:$A$20000,Y351,CONFIG_METADATA!$G$2:$G$20000,1,DATOS!$I$2:$I$20000,"Análisis"),"")))</f>
        <v/>
      </c>
      <c r="AA351" t="str">
        <f>IF(Y351="","",IF(Y351="[FÓRMULA MANUAL]","",IFERROR(AVERAGEIFS(DATOS!$K$2:$K$20000,DATOS!$A$2:$A$20000,Y351,CONFIG_METADATA!$G$2:$G$20000,1,DATOS!$I$2:$I$20000,"Orquesta/Banda/Conjunto"),"")))</f>
        <v/>
      </c>
      <c r="AB351" t="str">
        <f>IF(Y351="","",IF(Y351="[FÓRMULA MANUAL]","",IFERROR(AVERAGEIFS(DATOS!$K$2:$K$20000,DATOS!$A$2:$A$20000,Y351,CONFIG_METADATA!$G$2:$G$20000,1,DATOS!$I$2:$I$20000,"Música de Cámara"),"")))</f>
        <v/>
      </c>
      <c r="AC351" t="str">
        <f>IF(Y351="","",IF(Y351="[FÓRMULA MANUAL]","",IFERROR(SUMPRODUCT((DATOS!$A$2:$A$20000=Y351)*(CONFIG_METADATA!$G$2:$G$20000=1)*(COUNTIF(CONFIG_ASIGNATURAS!$B$7:$B$27,DATOS!$I$2:$I$20000)&gt;0)*(DATOS!$K$2:$K$20000))/SUMPRODUCT((DATOS!$A$2:$A$20000=Y351)*(CONFIG_METADATA!$G$2:$G$20000=1)*(COUNTIF(CONFIG_ASIGNATURAS!$B$7:$B$27,DATOS!$I$2:$I$20000)&gt;0)*1),"")))</f>
        <v/>
      </c>
      <c r="AF351" t="str">
        <f>IF(AE351="","",IF(AE351="[FÓRMULA MANUAL]","",IFERROR(AVERAGEIFS(DATOS!$K$2:$K$20000,DATOS!$A$2:$A$20000,AE351,CONFIG_METADATA!$G$2:$G$20000,1,DATOS!$I$2:$I$20000,"Análisis"),"")))</f>
        <v/>
      </c>
      <c r="AG351" t="str">
        <f>IF(AE351="","",IF(AE351="[FÓRMULA MANUAL]","",IFERROR(AVERAGEIFS(DATOS!$K$2:$K$20000,DATOS!$A$2:$A$20000,AE351,CONFIG_METADATA!$G$2:$G$20000,1,DATOS!$I$2:$I$20000,"Orquesta/Banda/Conjunto"),"")))</f>
        <v/>
      </c>
      <c r="AH351" t="str">
        <f>IF(AE351="","",IF(AE351="[FÓRMULA MANUAL]","",IFERROR(AVERAGEIFS(DATOS!$K$2:$K$20000,DATOS!$A$2:$A$20000,AE351,CONFIG_METADATA!$G$2:$G$20000,1,DATOS!$I$2:$I$20000,"Música de Cámara"),"")))</f>
        <v/>
      </c>
      <c r="AI351" t="str">
        <f>IF(AE351="","",IF(AE351="[FÓRMULA MANUAL]","",IFERROR(SUMPRODUCT((DATOS!$A$2:$A$20000=AE351)*(CONFIG_METADATA!$G$2:$G$20000=1)*(COUNTIF(CONFIG_ASIGNATURAS!$B$7:$B$27,DATOS!$I$2:$I$20000)&gt;0)*(DATOS!$K$2:$K$20000))/SUMPRODUCT((DATOS!$A$2:$A$20000=AE351)*(CONFIG_METADATA!$G$2:$G$20000=1)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MANUAL]","",IFERROR(AVERAGEIFS(DATOS!$K$2:$K$20000,DATOS!$A$2:$A$20000,A352,CONFIG_METADATA!$G$2:$G$20000,1,DATOS!$I$2:$I$20000,"Lenguaje Musical"),"")))</f>
        <v/>
      </c>
      <c r="C352" t="str">
        <f>IF(A352="","",IF(A352="[FÓRMULA MANUAL]","",IFERROR(AVERAGEIFS(DATOS!$K$2:$K$20000,DATOS!$A$2:$A$20000,A352,CONFIG_METADATA!$G$2:$G$20000,1,DATOS!$I$2:$I$20000,"Orquesta/Banda/Conjunto"),"")))</f>
        <v/>
      </c>
      <c r="D352" t="str">
        <f>IF(A352="","",IF(A352="[FÓRMULA MANUAL]","",IFERROR(AVERAGEIFS(DATOS!$K$2:$K$20000,DATOS!$A$2:$A$20000,A352,CONFIG_METADATA!$G$2:$G$20000,1,DATOS!$I$2:$I$20000,"Conjunto"),"")))</f>
        <v/>
      </c>
      <c r="E352" t="str">
        <f>IF(A352="","",IF(A352="[FÓRMULA MANUAL]","",IFERROR(SUMPRODUCT((DATOS!$A$2:$A$20000=A352)*(CONFIG_METADATA!$G$2:$G$20000=1)*(COUNTIF(CONFIG_ASIGNATURAS!$B$7:$B$27,DATOS!$I$2:$I$20000)&gt;0)*(DATOS!$K$2:$K$20000))/SUMPRODUCT((DATOS!$A$2:$A$20000=A352)*(CONFIG_METADATA!$G$2:$G$20000=1)*(COUNTIF(CONFIG_ASIGNATURAS!$B$7:$B$27,DATOS!$I$2:$I$20000)&gt;0)*1),"")))</f>
        <v/>
      </c>
      <c r="H352" t="str">
        <f>IF(G352="","",IF(G352="[FÓRMULA MANUAL]","",IFERROR(AVERAGEIFS(DATOS!$K$2:$K$20000,DATOS!$A$2:$A$20000,G352,CONFIG_METADATA!$G$2:$G$20000,1,DATOS!$I$2:$I$20000,"Lenguaje Musical"),"")))</f>
        <v/>
      </c>
      <c r="I352" t="str">
        <f>IF(G352="","",IF(G352="[FÓRMULA MANUAL]","",IFERROR(AVERAGEIFS(DATOS!$K$2:$K$20000,DATOS!$A$2:$A$20000,G352,CONFIG_METADATA!$G$2:$G$20000,1,DATOS!$I$2:$I$20000,"Orquesta/Banda/Conjunto"),"")))</f>
        <v/>
      </c>
      <c r="J352" t="str">
        <f>IF(G352="","",IF(G352="[FÓRMULA MANUAL]","",IFERROR(AVERAGEIFS(DATOS!$K$2:$K$20000,DATOS!$A$2:$A$20000,G352,CONFIG_METADATA!$G$2:$G$20000,1,DATOS!$I$2:$I$20000,"Conjunto"),"")))</f>
        <v/>
      </c>
      <c r="K352" t="str">
        <f>IF(G352="","",IF(G352="[FÓRMULA MANUAL]","",IFERROR(SUMPRODUCT((DATOS!$A$2:$A$20000=G352)*(CONFIG_METADATA!$G$2:$G$20000=1)*(COUNTIF(CONFIG_ASIGNATURAS!$B$7:$B$27,DATOS!$I$2:$I$20000)&gt;0)*(DATOS!$K$2:$K$20000))/SUMPRODUCT((DATOS!$A$2:$A$20000=G352)*(CONFIG_METADATA!$G$2:$G$20000=1)*(COUNTIF(CONFIG_ASIGNATURAS!$B$7:$B$27,DATOS!$I$2:$I$20000)&gt;0)*1),"")))</f>
        <v/>
      </c>
      <c r="N352" t="str">
        <f>IF(M352="","",IF(M352="[FÓRMULA MANUAL]","",IFERROR(AVERAGEIFS(DATOS!$K$2:$K$20000,DATOS!$A$2:$A$20000,M352,CONFIG_METADATA!$G$2:$G$20000,1,DATOS!$I$2:$I$20000,"Armonía"),"")))</f>
        <v/>
      </c>
      <c r="O352" t="str">
        <f>IF(M352="","",IF(M352="[FÓRMULA MANUAL]","",IFERROR(AVERAGEIFS(DATOS!$K$2:$K$20000,DATOS!$A$2:$A$20000,M352,CONFIG_METADATA!$G$2:$G$20000,1,DATOS!$I$2:$I$20000,"Orquesta/Banda/Conjunto"),"")))</f>
        <v/>
      </c>
      <c r="P352" t="str">
        <f>IF(M352="","",IF(M352="[FÓRMULA MANUAL]","",IFERROR(AVERAGEIFS(DATOS!$K$2:$K$20000,DATOS!$A$2:$A$20000,M352,CONFIG_METADATA!$G$2:$G$20000,1,DATOS!$I$2:$I$20000,"Música de Cámara"),"")))</f>
        <v/>
      </c>
      <c r="Q352" t="str">
        <f>IF(M352="","",IF(M352="[FÓRMULA MANUAL]","",IFERROR(SUMPRODUCT((DATOS!$A$2:$A$20000=M352)*(CONFIG_METADATA!$G$2:$G$20000=1)*(COUNTIF(CONFIG_ASIGNATURAS!$B$7:$B$27,DATOS!$I$2:$I$20000)&gt;0)*(DATOS!$K$2:$K$20000))/SUMPRODUCT((DATOS!$A$2:$A$20000=M352)*(CONFIG_METADATA!$G$2:$G$20000=1)*(COUNTIF(CONFIG_ASIGNATURAS!$B$7:$B$27,DATOS!$I$2:$I$20000)&gt;0)*1),"")))</f>
        <v/>
      </c>
      <c r="T352" t="str">
        <f>IF(S352="","",IF(S352="[FÓRMULA MANUAL]","",IFERROR(AVERAGEIFS(DATOS!$K$2:$K$20000,DATOS!$A$2:$A$20000,S352,CONFIG_METADATA!$G$2:$G$20000,1,DATOS!$I$2:$I$20000,"Armonía"),"")))</f>
        <v/>
      </c>
      <c r="U352" t="str">
        <f>IF(S352="","",IF(S352="[FÓRMULA MANUAL]","",IFERROR(AVERAGEIFS(DATOS!$K$2:$K$20000,DATOS!$A$2:$A$20000,S352,CONFIG_METADATA!$G$2:$G$20000,1,DATOS!$I$2:$I$20000,"Orquesta/Banda/Conjunto"),"")))</f>
        <v/>
      </c>
      <c r="V352" t="str">
        <f>IF(S352="","",IF(S352="[FÓRMULA MANUAL]","",IFERROR(AVERAGEIFS(DATOS!$K$2:$K$20000,DATOS!$A$2:$A$20000,S352,CONFIG_METADATA!$G$2:$G$20000,1,DATOS!$I$2:$I$20000,"Música de Cámara"),"")))</f>
        <v/>
      </c>
      <c r="W352" t="str">
        <f>IF(S352="","",IF(S352="[FÓRMULA MANUAL]","",IFERROR(SUMPRODUCT((DATOS!$A$2:$A$20000=S352)*(CONFIG_METADATA!$G$2:$G$20000=1)*(COUNTIF(CONFIG_ASIGNATURAS!$B$7:$B$27,DATOS!$I$2:$I$20000)&gt;0)*(DATOS!$K$2:$K$20000))/SUMPRODUCT((DATOS!$A$2:$A$20000=S352)*(CONFIG_METADATA!$G$2:$G$20000=1)*(COUNTIF(CONFIG_ASIGNATURAS!$B$7:$B$27,DATOS!$I$2:$I$20000)&gt;0)*1),"")))</f>
        <v/>
      </c>
      <c r="Z352" t="str">
        <f>IF(Y352="","",IF(Y352="[FÓRMULA MANUAL]","",IFERROR(AVERAGEIFS(DATOS!$K$2:$K$20000,DATOS!$A$2:$A$20000,Y352,CONFIG_METADATA!$G$2:$G$20000,1,DATOS!$I$2:$I$20000,"Análisis"),"")))</f>
        <v/>
      </c>
      <c r="AA352" t="str">
        <f>IF(Y352="","",IF(Y352="[FÓRMULA MANUAL]","",IFERROR(AVERAGEIFS(DATOS!$K$2:$K$20000,DATOS!$A$2:$A$20000,Y352,CONFIG_METADATA!$G$2:$G$20000,1,DATOS!$I$2:$I$20000,"Orquesta/Banda/Conjunto"),"")))</f>
        <v/>
      </c>
      <c r="AB352" t="str">
        <f>IF(Y352="","",IF(Y352="[FÓRMULA MANUAL]","",IFERROR(AVERAGEIFS(DATOS!$K$2:$K$20000,DATOS!$A$2:$A$20000,Y352,CONFIG_METADATA!$G$2:$G$20000,1,DATOS!$I$2:$I$20000,"Música de Cámara"),"")))</f>
        <v/>
      </c>
      <c r="AC352" t="str">
        <f>IF(Y352="","",IF(Y352="[FÓRMULA MANUAL]","",IFERROR(SUMPRODUCT((DATOS!$A$2:$A$20000=Y352)*(CONFIG_METADATA!$G$2:$G$20000=1)*(COUNTIF(CONFIG_ASIGNATURAS!$B$7:$B$27,DATOS!$I$2:$I$20000)&gt;0)*(DATOS!$K$2:$K$20000))/SUMPRODUCT((DATOS!$A$2:$A$20000=Y352)*(CONFIG_METADATA!$G$2:$G$20000=1)*(COUNTIF(CONFIG_ASIGNATURAS!$B$7:$B$27,DATOS!$I$2:$I$20000)&gt;0)*1),"")))</f>
        <v/>
      </c>
      <c r="AF352" t="str">
        <f>IF(AE352="","",IF(AE352="[FÓRMULA MANUAL]","",IFERROR(AVERAGEIFS(DATOS!$K$2:$K$20000,DATOS!$A$2:$A$20000,AE352,CONFIG_METADATA!$G$2:$G$20000,1,DATOS!$I$2:$I$20000,"Análisis"),"")))</f>
        <v/>
      </c>
      <c r="AG352" t="str">
        <f>IF(AE352="","",IF(AE352="[FÓRMULA MANUAL]","",IFERROR(AVERAGEIFS(DATOS!$K$2:$K$20000,DATOS!$A$2:$A$20000,AE352,CONFIG_METADATA!$G$2:$G$20000,1,DATOS!$I$2:$I$20000,"Orquesta/Banda/Conjunto"),"")))</f>
        <v/>
      </c>
      <c r="AH352" t="str">
        <f>IF(AE352="","",IF(AE352="[FÓRMULA MANUAL]","",IFERROR(AVERAGEIFS(DATOS!$K$2:$K$20000,DATOS!$A$2:$A$20000,AE352,CONFIG_METADATA!$G$2:$G$20000,1,DATOS!$I$2:$I$20000,"Música de Cámara"),"")))</f>
        <v/>
      </c>
      <c r="AI352" t="str">
        <f>IF(AE352="","",IF(AE352="[FÓRMULA MANUAL]","",IFERROR(SUMPRODUCT((DATOS!$A$2:$A$20000=AE352)*(CONFIG_METADATA!$G$2:$G$20000=1)*(COUNTIF(CONFIG_ASIGNATURAS!$B$7:$B$27,DATOS!$I$2:$I$20000)&gt;0)*(DATOS!$K$2:$K$20000))/SUMPRODUCT((DATOS!$A$2:$A$20000=AE352)*(CONFIG_METADATA!$G$2:$G$20000=1)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MANUAL]","",IFERROR(AVERAGEIFS(DATOS!$K$2:$K$20000,DATOS!$A$2:$A$20000,A353,CONFIG_METADATA!$G$2:$G$20000,1,DATOS!$I$2:$I$20000,"Lenguaje Musical"),"")))</f>
        <v/>
      </c>
      <c r="C353" t="str">
        <f>IF(A353="","",IF(A353="[FÓRMULA MANUAL]","",IFERROR(AVERAGEIFS(DATOS!$K$2:$K$20000,DATOS!$A$2:$A$20000,A353,CONFIG_METADATA!$G$2:$G$20000,1,DATOS!$I$2:$I$20000,"Orquesta/Banda/Conjunto"),"")))</f>
        <v/>
      </c>
      <c r="D353" t="str">
        <f>IF(A353="","",IF(A353="[FÓRMULA MANUAL]","",IFERROR(AVERAGEIFS(DATOS!$K$2:$K$20000,DATOS!$A$2:$A$20000,A353,CONFIG_METADATA!$G$2:$G$20000,1,DATOS!$I$2:$I$20000,"Conjunto"),"")))</f>
        <v/>
      </c>
      <c r="E353" t="str">
        <f>IF(A353="","",IF(A353="[FÓRMULA MANUAL]","",IFERROR(SUMPRODUCT((DATOS!$A$2:$A$20000=A353)*(CONFIG_METADATA!$G$2:$G$20000=1)*(COUNTIF(CONFIG_ASIGNATURAS!$B$7:$B$27,DATOS!$I$2:$I$20000)&gt;0)*(DATOS!$K$2:$K$20000))/SUMPRODUCT((DATOS!$A$2:$A$20000=A353)*(CONFIG_METADATA!$G$2:$G$20000=1)*(COUNTIF(CONFIG_ASIGNATURAS!$B$7:$B$27,DATOS!$I$2:$I$20000)&gt;0)*1),"")))</f>
        <v/>
      </c>
      <c r="H353" t="str">
        <f>IF(G353="","",IF(G353="[FÓRMULA MANUAL]","",IFERROR(AVERAGEIFS(DATOS!$K$2:$K$20000,DATOS!$A$2:$A$20000,G353,CONFIG_METADATA!$G$2:$G$20000,1,DATOS!$I$2:$I$20000,"Lenguaje Musical"),"")))</f>
        <v/>
      </c>
      <c r="I353" t="str">
        <f>IF(G353="","",IF(G353="[FÓRMULA MANUAL]","",IFERROR(AVERAGEIFS(DATOS!$K$2:$K$20000,DATOS!$A$2:$A$20000,G353,CONFIG_METADATA!$G$2:$G$20000,1,DATOS!$I$2:$I$20000,"Orquesta/Banda/Conjunto"),"")))</f>
        <v/>
      </c>
      <c r="J353" t="str">
        <f>IF(G353="","",IF(G353="[FÓRMULA MANUAL]","",IFERROR(AVERAGEIFS(DATOS!$K$2:$K$20000,DATOS!$A$2:$A$20000,G353,CONFIG_METADATA!$G$2:$G$20000,1,DATOS!$I$2:$I$20000,"Conjunto"),"")))</f>
        <v/>
      </c>
      <c r="K353" t="str">
        <f>IF(G353="","",IF(G353="[FÓRMULA MANUAL]","",IFERROR(SUMPRODUCT((DATOS!$A$2:$A$20000=G353)*(CONFIG_METADATA!$G$2:$G$20000=1)*(COUNTIF(CONFIG_ASIGNATURAS!$B$7:$B$27,DATOS!$I$2:$I$20000)&gt;0)*(DATOS!$K$2:$K$20000))/SUMPRODUCT((DATOS!$A$2:$A$20000=G353)*(CONFIG_METADATA!$G$2:$G$20000=1)*(COUNTIF(CONFIG_ASIGNATURAS!$B$7:$B$27,DATOS!$I$2:$I$20000)&gt;0)*1),"")))</f>
        <v/>
      </c>
      <c r="N353" t="str">
        <f>IF(M353="","",IF(M353="[FÓRMULA MANUAL]","",IFERROR(AVERAGEIFS(DATOS!$K$2:$K$20000,DATOS!$A$2:$A$20000,M353,CONFIG_METADATA!$G$2:$G$20000,1,DATOS!$I$2:$I$20000,"Armonía"),"")))</f>
        <v/>
      </c>
      <c r="O353" t="str">
        <f>IF(M353="","",IF(M353="[FÓRMULA MANUAL]","",IFERROR(AVERAGEIFS(DATOS!$K$2:$K$20000,DATOS!$A$2:$A$20000,M353,CONFIG_METADATA!$G$2:$G$20000,1,DATOS!$I$2:$I$20000,"Orquesta/Banda/Conjunto"),"")))</f>
        <v/>
      </c>
      <c r="P353" t="str">
        <f>IF(M353="","",IF(M353="[FÓRMULA MANUAL]","",IFERROR(AVERAGEIFS(DATOS!$K$2:$K$20000,DATOS!$A$2:$A$20000,M353,CONFIG_METADATA!$G$2:$G$20000,1,DATOS!$I$2:$I$20000,"Música de Cámara"),"")))</f>
        <v/>
      </c>
      <c r="Q353" t="str">
        <f>IF(M353="","",IF(M353="[FÓRMULA MANUAL]","",IFERROR(SUMPRODUCT((DATOS!$A$2:$A$20000=M353)*(CONFIG_METADATA!$G$2:$G$20000=1)*(COUNTIF(CONFIG_ASIGNATURAS!$B$7:$B$27,DATOS!$I$2:$I$20000)&gt;0)*(DATOS!$K$2:$K$20000))/SUMPRODUCT((DATOS!$A$2:$A$20000=M353)*(CONFIG_METADATA!$G$2:$G$20000=1)*(COUNTIF(CONFIG_ASIGNATURAS!$B$7:$B$27,DATOS!$I$2:$I$20000)&gt;0)*1),"")))</f>
        <v/>
      </c>
      <c r="T353" t="str">
        <f>IF(S353="","",IF(S353="[FÓRMULA MANUAL]","",IFERROR(AVERAGEIFS(DATOS!$K$2:$K$20000,DATOS!$A$2:$A$20000,S353,CONFIG_METADATA!$G$2:$G$20000,1,DATOS!$I$2:$I$20000,"Armonía"),"")))</f>
        <v/>
      </c>
      <c r="U353" t="str">
        <f>IF(S353="","",IF(S353="[FÓRMULA MANUAL]","",IFERROR(AVERAGEIFS(DATOS!$K$2:$K$20000,DATOS!$A$2:$A$20000,S353,CONFIG_METADATA!$G$2:$G$20000,1,DATOS!$I$2:$I$20000,"Orquesta/Banda/Conjunto"),"")))</f>
        <v/>
      </c>
      <c r="V353" t="str">
        <f>IF(S353="","",IF(S353="[FÓRMULA MANUAL]","",IFERROR(AVERAGEIFS(DATOS!$K$2:$K$20000,DATOS!$A$2:$A$20000,S353,CONFIG_METADATA!$G$2:$G$20000,1,DATOS!$I$2:$I$20000,"Música de Cámara"),"")))</f>
        <v/>
      </c>
      <c r="W353" t="str">
        <f>IF(S353="","",IF(S353="[FÓRMULA MANUAL]","",IFERROR(SUMPRODUCT((DATOS!$A$2:$A$20000=S353)*(CONFIG_METADATA!$G$2:$G$20000=1)*(COUNTIF(CONFIG_ASIGNATURAS!$B$7:$B$27,DATOS!$I$2:$I$20000)&gt;0)*(DATOS!$K$2:$K$20000))/SUMPRODUCT((DATOS!$A$2:$A$20000=S353)*(CONFIG_METADATA!$G$2:$G$20000=1)*(COUNTIF(CONFIG_ASIGNATURAS!$B$7:$B$27,DATOS!$I$2:$I$20000)&gt;0)*1),"")))</f>
        <v/>
      </c>
      <c r="Z353" t="str">
        <f>IF(Y353="","",IF(Y353="[FÓRMULA MANUAL]","",IFERROR(AVERAGEIFS(DATOS!$K$2:$K$20000,DATOS!$A$2:$A$20000,Y353,CONFIG_METADATA!$G$2:$G$20000,1,DATOS!$I$2:$I$20000,"Análisis"),"")))</f>
        <v/>
      </c>
      <c r="AA353" t="str">
        <f>IF(Y353="","",IF(Y353="[FÓRMULA MANUAL]","",IFERROR(AVERAGEIFS(DATOS!$K$2:$K$20000,DATOS!$A$2:$A$20000,Y353,CONFIG_METADATA!$G$2:$G$20000,1,DATOS!$I$2:$I$20000,"Orquesta/Banda/Conjunto"),"")))</f>
        <v/>
      </c>
      <c r="AB353" t="str">
        <f>IF(Y353="","",IF(Y353="[FÓRMULA MANUAL]","",IFERROR(AVERAGEIFS(DATOS!$K$2:$K$20000,DATOS!$A$2:$A$20000,Y353,CONFIG_METADATA!$G$2:$G$20000,1,DATOS!$I$2:$I$20000,"Música de Cámara"),"")))</f>
        <v/>
      </c>
      <c r="AC353" t="str">
        <f>IF(Y353="","",IF(Y353="[FÓRMULA MANUAL]","",IFERROR(SUMPRODUCT((DATOS!$A$2:$A$20000=Y353)*(CONFIG_METADATA!$G$2:$G$20000=1)*(COUNTIF(CONFIG_ASIGNATURAS!$B$7:$B$27,DATOS!$I$2:$I$20000)&gt;0)*(DATOS!$K$2:$K$20000))/SUMPRODUCT((DATOS!$A$2:$A$20000=Y353)*(CONFIG_METADATA!$G$2:$G$20000=1)*(COUNTIF(CONFIG_ASIGNATURAS!$B$7:$B$27,DATOS!$I$2:$I$20000)&gt;0)*1),"")))</f>
        <v/>
      </c>
      <c r="AF353" t="str">
        <f>IF(AE353="","",IF(AE353="[FÓRMULA MANUAL]","",IFERROR(AVERAGEIFS(DATOS!$K$2:$K$20000,DATOS!$A$2:$A$20000,AE353,CONFIG_METADATA!$G$2:$G$20000,1,DATOS!$I$2:$I$20000,"Análisis"),"")))</f>
        <v/>
      </c>
      <c r="AG353" t="str">
        <f>IF(AE353="","",IF(AE353="[FÓRMULA MANUAL]","",IFERROR(AVERAGEIFS(DATOS!$K$2:$K$20000,DATOS!$A$2:$A$20000,AE353,CONFIG_METADATA!$G$2:$G$20000,1,DATOS!$I$2:$I$20000,"Orquesta/Banda/Conjunto"),"")))</f>
        <v/>
      </c>
      <c r="AH353" t="str">
        <f>IF(AE353="","",IF(AE353="[FÓRMULA MANUAL]","",IFERROR(AVERAGEIFS(DATOS!$K$2:$K$20000,DATOS!$A$2:$A$20000,AE353,CONFIG_METADATA!$G$2:$G$20000,1,DATOS!$I$2:$I$20000,"Música de Cámara"),"")))</f>
        <v/>
      </c>
      <c r="AI353" t="str">
        <f>IF(AE353="","",IF(AE353="[FÓRMULA MANUAL]","",IFERROR(SUMPRODUCT((DATOS!$A$2:$A$20000=AE353)*(CONFIG_METADATA!$G$2:$G$20000=1)*(COUNTIF(CONFIG_ASIGNATURAS!$B$7:$B$27,DATOS!$I$2:$I$20000)&gt;0)*(DATOS!$K$2:$K$20000))/SUMPRODUCT((DATOS!$A$2:$A$20000=AE353)*(CONFIG_METADATA!$G$2:$G$20000=1)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MANUAL]","",IFERROR(AVERAGEIFS(DATOS!$K$2:$K$20000,DATOS!$A$2:$A$20000,A354,CONFIG_METADATA!$G$2:$G$20000,1,DATOS!$I$2:$I$20000,"Lenguaje Musical"),"")))</f>
        <v/>
      </c>
      <c r="C354" t="str">
        <f>IF(A354="","",IF(A354="[FÓRMULA MANUAL]","",IFERROR(AVERAGEIFS(DATOS!$K$2:$K$20000,DATOS!$A$2:$A$20000,A354,CONFIG_METADATA!$G$2:$G$20000,1,DATOS!$I$2:$I$20000,"Orquesta/Banda/Conjunto"),"")))</f>
        <v/>
      </c>
      <c r="D354" t="str">
        <f>IF(A354="","",IF(A354="[FÓRMULA MANUAL]","",IFERROR(AVERAGEIFS(DATOS!$K$2:$K$20000,DATOS!$A$2:$A$20000,A354,CONFIG_METADATA!$G$2:$G$20000,1,DATOS!$I$2:$I$20000,"Conjunto"),"")))</f>
        <v/>
      </c>
      <c r="E354" t="str">
        <f>IF(A354="","",IF(A354="[FÓRMULA MANUAL]","",IFERROR(SUMPRODUCT((DATOS!$A$2:$A$20000=A354)*(CONFIG_METADATA!$G$2:$G$20000=1)*(COUNTIF(CONFIG_ASIGNATURAS!$B$7:$B$27,DATOS!$I$2:$I$20000)&gt;0)*(DATOS!$K$2:$K$20000))/SUMPRODUCT((DATOS!$A$2:$A$20000=A354)*(CONFIG_METADATA!$G$2:$G$20000=1)*(COUNTIF(CONFIG_ASIGNATURAS!$B$7:$B$27,DATOS!$I$2:$I$20000)&gt;0)*1),"")))</f>
        <v/>
      </c>
      <c r="H354" t="str">
        <f>IF(G354="","",IF(G354="[FÓRMULA MANUAL]","",IFERROR(AVERAGEIFS(DATOS!$K$2:$K$20000,DATOS!$A$2:$A$20000,G354,CONFIG_METADATA!$G$2:$G$20000,1,DATOS!$I$2:$I$20000,"Lenguaje Musical"),"")))</f>
        <v/>
      </c>
      <c r="I354" t="str">
        <f>IF(G354="","",IF(G354="[FÓRMULA MANUAL]","",IFERROR(AVERAGEIFS(DATOS!$K$2:$K$20000,DATOS!$A$2:$A$20000,G354,CONFIG_METADATA!$G$2:$G$20000,1,DATOS!$I$2:$I$20000,"Orquesta/Banda/Conjunto"),"")))</f>
        <v/>
      </c>
      <c r="J354" t="str">
        <f>IF(G354="","",IF(G354="[FÓRMULA MANUAL]","",IFERROR(AVERAGEIFS(DATOS!$K$2:$K$20000,DATOS!$A$2:$A$20000,G354,CONFIG_METADATA!$G$2:$G$20000,1,DATOS!$I$2:$I$20000,"Conjunto"),"")))</f>
        <v/>
      </c>
      <c r="K354" t="str">
        <f>IF(G354="","",IF(G354="[FÓRMULA MANUAL]","",IFERROR(SUMPRODUCT((DATOS!$A$2:$A$20000=G354)*(CONFIG_METADATA!$G$2:$G$20000=1)*(COUNTIF(CONFIG_ASIGNATURAS!$B$7:$B$27,DATOS!$I$2:$I$20000)&gt;0)*(DATOS!$K$2:$K$20000))/SUMPRODUCT((DATOS!$A$2:$A$20000=G354)*(CONFIG_METADATA!$G$2:$G$20000=1)*(COUNTIF(CONFIG_ASIGNATURAS!$B$7:$B$27,DATOS!$I$2:$I$20000)&gt;0)*1),"")))</f>
        <v/>
      </c>
      <c r="N354" t="str">
        <f>IF(M354="","",IF(M354="[FÓRMULA MANUAL]","",IFERROR(AVERAGEIFS(DATOS!$K$2:$K$20000,DATOS!$A$2:$A$20000,M354,CONFIG_METADATA!$G$2:$G$20000,1,DATOS!$I$2:$I$20000,"Armonía"),"")))</f>
        <v/>
      </c>
      <c r="O354" t="str">
        <f>IF(M354="","",IF(M354="[FÓRMULA MANUAL]","",IFERROR(AVERAGEIFS(DATOS!$K$2:$K$20000,DATOS!$A$2:$A$20000,M354,CONFIG_METADATA!$G$2:$G$20000,1,DATOS!$I$2:$I$20000,"Orquesta/Banda/Conjunto"),"")))</f>
        <v/>
      </c>
      <c r="P354" t="str">
        <f>IF(M354="","",IF(M354="[FÓRMULA MANUAL]","",IFERROR(AVERAGEIFS(DATOS!$K$2:$K$20000,DATOS!$A$2:$A$20000,M354,CONFIG_METADATA!$G$2:$G$20000,1,DATOS!$I$2:$I$20000,"Música de Cámara"),"")))</f>
        <v/>
      </c>
      <c r="Q354" t="str">
        <f>IF(M354="","",IF(M354="[FÓRMULA MANUAL]","",IFERROR(SUMPRODUCT((DATOS!$A$2:$A$20000=M354)*(CONFIG_METADATA!$G$2:$G$20000=1)*(COUNTIF(CONFIG_ASIGNATURAS!$B$7:$B$27,DATOS!$I$2:$I$20000)&gt;0)*(DATOS!$K$2:$K$20000))/SUMPRODUCT((DATOS!$A$2:$A$20000=M354)*(CONFIG_METADATA!$G$2:$G$20000=1)*(COUNTIF(CONFIG_ASIGNATURAS!$B$7:$B$27,DATOS!$I$2:$I$20000)&gt;0)*1),"")))</f>
        <v/>
      </c>
      <c r="T354" t="str">
        <f>IF(S354="","",IF(S354="[FÓRMULA MANUAL]","",IFERROR(AVERAGEIFS(DATOS!$K$2:$K$20000,DATOS!$A$2:$A$20000,S354,CONFIG_METADATA!$G$2:$G$20000,1,DATOS!$I$2:$I$20000,"Armonía"),"")))</f>
        <v/>
      </c>
      <c r="U354" t="str">
        <f>IF(S354="","",IF(S354="[FÓRMULA MANUAL]","",IFERROR(AVERAGEIFS(DATOS!$K$2:$K$20000,DATOS!$A$2:$A$20000,S354,CONFIG_METADATA!$G$2:$G$20000,1,DATOS!$I$2:$I$20000,"Orquesta/Banda/Conjunto"),"")))</f>
        <v/>
      </c>
      <c r="V354" t="str">
        <f>IF(S354="","",IF(S354="[FÓRMULA MANUAL]","",IFERROR(AVERAGEIFS(DATOS!$K$2:$K$20000,DATOS!$A$2:$A$20000,S354,CONFIG_METADATA!$G$2:$G$20000,1,DATOS!$I$2:$I$20000,"Música de Cámara"),"")))</f>
        <v/>
      </c>
      <c r="W354" t="str">
        <f>IF(S354="","",IF(S354="[FÓRMULA MANUAL]","",IFERROR(SUMPRODUCT((DATOS!$A$2:$A$20000=S354)*(CONFIG_METADATA!$G$2:$G$20000=1)*(COUNTIF(CONFIG_ASIGNATURAS!$B$7:$B$27,DATOS!$I$2:$I$20000)&gt;0)*(DATOS!$K$2:$K$20000))/SUMPRODUCT((DATOS!$A$2:$A$20000=S354)*(CONFIG_METADATA!$G$2:$G$20000=1)*(COUNTIF(CONFIG_ASIGNATURAS!$B$7:$B$27,DATOS!$I$2:$I$20000)&gt;0)*1),"")))</f>
        <v/>
      </c>
      <c r="Z354" t="str">
        <f>IF(Y354="","",IF(Y354="[FÓRMULA MANUAL]","",IFERROR(AVERAGEIFS(DATOS!$K$2:$K$20000,DATOS!$A$2:$A$20000,Y354,CONFIG_METADATA!$G$2:$G$20000,1,DATOS!$I$2:$I$20000,"Análisis"),"")))</f>
        <v/>
      </c>
      <c r="AA354" t="str">
        <f>IF(Y354="","",IF(Y354="[FÓRMULA MANUAL]","",IFERROR(AVERAGEIFS(DATOS!$K$2:$K$20000,DATOS!$A$2:$A$20000,Y354,CONFIG_METADATA!$G$2:$G$20000,1,DATOS!$I$2:$I$20000,"Orquesta/Banda/Conjunto"),"")))</f>
        <v/>
      </c>
      <c r="AB354" t="str">
        <f>IF(Y354="","",IF(Y354="[FÓRMULA MANUAL]","",IFERROR(AVERAGEIFS(DATOS!$K$2:$K$20000,DATOS!$A$2:$A$20000,Y354,CONFIG_METADATA!$G$2:$G$20000,1,DATOS!$I$2:$I$20000,"Música de Cámara"),"")))</f>
        <v/>
      </c>
      <c r="AC354" t="str">
        <f>IF(Y354="","",IF(Y354="[FÓRMULA MANUAL]","",IFERROR(SUMPRODUCT((DATOS!$A$2:$A$20000=Y354)*(CONFIG_METADATA!$G$2:$G$20000=1)*(COUNTIF(CONFIG_ASIGNATURAS!$B$7:$B$27,DATOS!$I$2:$I$20000)&gt;0)*(DATOS!$K$2:$K$20000))/SUMPRODUCT((DATOS!$A$2:$A$20000=Y354)*(CONFIG_METADATA!$G$2:$G$20000=1)*(COUNTIF(CONFIG_ASIGNATURAS!$B$7:$B$27,DATOS!$I$2:$I$20000)&gt;0)*1),"")))</f>
        <v/>
      </c>
      <c r="AF354" t="str">
        <f>IF(AE354="","",IF(AE354="[FÓRMULA MANUAL]","",IFERROR(AVERAGEIFS(DATOS!$K$2:$K$20000,DATOS!$A$2:$A$20000,AE354,CONFIG_METADATA!$G$2:$G$20000,1,DATOS!$I$2:$I$20000,"Análisis"),"")))</f>
        <v/>
      </c>
      <c r="AG354" t="str">
        <f>IF(AE354="","",IF(AE354="[FÓRMULA MANUAL]","",IFERROR(AVERAGEIFS(DATOS!$K$2:$K$20000,DATOS!$A$2:$A$20000,AE354,CONFIG_METADATA!$G$2:$G$20000,1,DATOS!$I$2:$I$20000,"Orquesta/Banda/Conjunto"),"")))</f>
        <v/>
      </c>
      <c r="AH354" t="str">
        <f>IF(AE354="","",IF(AE354="[FÓRMULA MANUAL]","",IFERROR(AVERAGEIFS(DATOS!$K$2:$K$20000,DATOS!$A$2:$A$20000,AE354,CONFIG_METADATA!$G$2:$G$20000,1,DATOS!$I$2:$I$20000,"Música de Cámara"),"")))</f>
        <v/>
      </c>
      <c r="AI354" t="str">
        <f>IF(AE354="","",IF(AE354="[FÓRMULA MANUAL]","",IFERROR(SUMPRODUCT((DATOS!$A$2:$A$20000=AE354)*(CONFIG_METADATA!$G$2:$G$20000=1)*(COUNTIF(CONFIG_ASIGNATURAS!$B$7:$B$27,DATOS!$I$2:$I$20000)&gt;0)*(DATOS!$K$2:$K$20000))/SUMPRODUCT((DATOS!$A$2:$A$20000=AE354)*(CONFIG_METADATA!$G$2:$G$20000=1)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MANUAL]","",IFERROR(AVERAGEIFS(DATOS!$K$2:$K$20000,DATOS!$A$2:$A$20000,A355,CONFIG_METADATA!$G$2:$G$20000,1,DATOS!$I$2:$I$20000,"Lenguaje Musical"),"")))</f>
        <v/>
      </c>
      <c r="C355" t="str">
        <f>IF(A355="","",IF(A355="[FÓRMULA MANUAL]","",IFERROR(AVERAGEIFS(DATOS!$K$2:$K$20000,DATOS!$A$2:$A$20000,A355,CONFIG_METADATA!$G$2:$G$20000,1,DATOS!$I$2:$I$20000,"Orquesta/Banda/Conjunto"),"")))</f>
        <v/>
      </c>
      <c r="D355" t="str">
        <f>IF(A355="","",IF(A355="[FÓRMULA MANUAL]","",IFERROR(AVERAGEIFS(DATOS!$K$2:$K$20000,DATOS!$A$2:$A$20000,A355,CONFIG_METADATA!$G$2:$G$20000,1,DATOS!$I$2:$I$20000,"Conjunto"),"")))</f>
        <v/>
      </c>
      <c r="E355" t="str">
        <f>IF(A355="","",IF(A355="[FÓRMULA MANUAL]","",IFERROR(SUMPRODUCT((DATOS!$A$2:$A$20000=A355)*(CONFIG_METADATA!$G$2:$G$20000=1)*(COUNTIF(CONFIG_ASIGNATURAS!$B$7:$B$27,DATOS!$I$2:$I$20000)&gt;0)*(DATOS!$K$2:$K$20000))/SUMPRODUCT((DATOS!$A$2:$A$20000=A355)*(CONFIG_METADATA!$G$2:$G$20000=1)*(COUNTIF(CONFIG_ASIGNATURAS!$B$7:$B$27,DATOS!$I$2:$I$20000)&gt;0)*1),"")))</f>
        <v/>
      </c>
      <c r="H355" t="str">
        <f>IF(G355="","",IF(G355="[FÓRMULA MANUAL]","",IFERROR(AVERAGEIFS(DATOS!$K$2:$K$20000,DATOS!$A$2:$A$20000,G355,CONFIG_METADATA!$G$2:$G$20000,1,DATOS!$I$2:$I$20000,"Lenguaje Musical"),"")))</f>
        <v/>
      </c>
      <c r="I355" t="str">
        <f>IF(G355="","",IF(G355="[FÓRMULA MANUAL]","",IFERROR(AVERAGEIFS(DATOS!$K$2:$K$20000,DATOS!$A$2:$A$20000,G355,CONFIG_METADATA!$G$2:$G$20000,1,DATOS!$I$2:$I$20000,"Orquesta/Banda/Conjunto"),"")))</f>
        <v/>
      </c>
      <c r="J355" t="str">
        <f>IF(G355="","",IF(G355="[FÓRMULA MANUAL]","",IFERROR(AVERAGEIFS(DATOS!$K$2:$K$20000,DATOS!$A$2:$A$20000,G355,CONFIG_METADATA!$G$2:$G$20000,1,DATOS!$I$2:$I$20000,"Conjunto"),"")))</f>
        <v/>
      </c>
      <c r="K355" t="str">
        <f>IF(G355="","",IF(G355="[FÓRMULA MANUAL]","",IFERROR(SUMPRODUCT((DATOS!$A$2:$A$20000=G355)*(CONFIG_METADATA!$G$2:$G$20000=1)*(COUNTIF(CONFIG_ASIGNATURAS!$B$7:$B$27,DATOS!$I$2:$I$20000)&gt;0)*(DATOS!$K$2:$K$20000))/SUMPRODUCT((DATOS!$A$2:$A$20000=G355)*(CONFIG_METADATA!$G$2:$G$20000=1)*(COUNTIF(CONFIG_ASIGNATURAS!$B$7:$B$27,DATOS!$I$2:$I$20000)&gt;0)*1),"")))</f>
        <v/>
      </c>
      <c r="N355" t="str">
        <f>IF(M355="","",IF(M355="[FÓRMULA MANUAL]","",IFERROR(AVERAGEIFS(DATOS!$K$2:$K$20000,DATOS!$A$2:$A$20000,M355,CONFIG_METADATA!$G$2:$G$20000,1,DATOS!$I$2:$I$20000,"Armonía"),"")))</f>
        <v/>
      </c>
      <c r="O355" t="str">
        <f>IF(M355="","",IF(M355="[FÓRMULA MANUAL]","",IFERROR(AVERAGEIFS(DATOS!$K$2:$K$20000,DATOS!$A$2:$A$20000,M355,CONFIG_METADATA!$G$2:$G$20000,1,DATOS!$I$2:$I$20000,"Orquesta/Banda/Conjunto"),"")))</f>
        <v/>
      </c>
      <c r="P355" t="str">
        <f>IF(M355="","",IF(M355="[FÓRMULA MANUAL]","",IFERROR(AVERAGEIFS(DATOS!$K$2:$K$20000,DATOS!$A$2:$A$20000,M355,CONFIG_METADATA!$G$2:$G$20000,1,DATOS!$I$2:$I$20000,"Música de Cámara"),"")))</f>
        <v/>
      </c>
      <c r="Q355" t="str">
        <f>IF(M355="","",IF(M355="[FÓRMULA MANUAL]","",IFERROR(SUMPRODUCT((DATOS!$A$2:$A$20000=M355)*(CONFIG_METADATA!$G$2:$G$20000=1)*(COUNTIF(CONFIG_ASIGNATURAS!$B$7:$B$27,DATOS!$I$2:$I$20000)&gt;0)*(DATOS!$K$2:$K$20000))/SUMPRODUCT((DATOS!$A$2:$A$20000=M355)*(CONFIG_METADATA!$G$2:$G$20000=1)*(COUNTIF(CONFIG_ASIGNATURAS!$B$7:$B$27,DATOS!$I$2:$I$20000)&gt;0)*1),"")))</f>
        <v/>
      </c>
      <c r="T355" t="str">
        <f>IF(S355="","",IF(S355="[FÓRMULA MANUAL]","",IFERROR(AVERAGEIFS(DATOS!$K$2:$K$20000,DATOS!$A$2:$A$20000,S355,CONFIG_METADATA!$G$2:$G$20000,1,DATOS!$I$2:$I$20000,"Armonía"),"")))</f>
        <v/>
      </c>
      <c r="U355" t="str">
        <f>IF(S355="","",IF(S355="[FÓRMULA MANUAL]","",IFERROR(AVERAGEIFS(DATOS!$K$2:$K$20000,DATOS!$A$2:$A$20000,S355,CONFIG_METADATA!$G$2:$G$20000,1,DATOS!$I$2:$I$20000,"Orquesta/Banda/Conjunto"),"")))</f>
        <v/>
      </c>
      <c r="V355" t="str">
        <f>IF(S355="","",IF(S355="[FÓRMULA MANUAL]","",IFERROR(AVERAGEIFS(DATOS!$K$2:$K$20000,DATOS!$A$2:$A$20000,S355,CONFIG_METADATA!$G$2:$G$20000,1,DATOS!$I$2:$I$20000,"Música de Cámara"),"")))</f>
        <v/>
      </c>
      <c r="W355" t="str">
        <f>IF(S355="","",IF(S355="[FÓRMULA MANUAL]","",IFERROR(SUMPRODUCT((DATOS!$A$2:$A$20000=S355)*(CONFIG_METADATA!$G$2:$G$20000=1)*(COUNTIF(CONFIG_ASIGNATURAS!$B$7:$B$27,DATOS!$I$2:$I$20000)&gt;0)*(DATOS!$K$2:$K$20000))/SUMPRODUCT((DATOS!$A$2:$A$20000=S355)*(CONFIG_METADATA!$G$2:$G$20000=1)*(COUNTIF(CONFIG_ASIGNATURAS!$B$7:$B$27,DATOS!$I$2:$I$20000)&gt;0)*1),"")))</f>
        <v/>
      </c>
      <c r="Z355" t="str">
        <f>IF(Y355="","",IF(Y355="[FÓRMULA MANUAL]","",IFERROR(AVERAGEIFS(DATOS!$K$2:$K$20000,DATOS!$A$2:$A$20000,Y355,CONFIG_METADATA!$G$2:$G$20000,1,DATOS!$I$2:$I$20000,"Análisis"),"")))</f>
        <v/>
      </c>
      <c r="AA355" t="str">
        <f>IF(Y355="","",IF(Y355="[FÓRMULA MANUAL]","",IFERROR(AVERAGEIFS(DATOS!$K$2:$K$20000,DATOS!$A$2:$A$20000,Y355,CONFIG_METADATA!$G$2:$G$20000,1,DATOS!$I$2:$I$20000,"Orquesta/Banda/Conjunto"),"")))</f>
        <v/>
      </c>
      <c r="AB355" t="str">
        <f>IF(Y355="","",IF(Y355="[FÓRMULA MANUAL]","",IFERROR(AVERAGEIFS(DATOS!$K$2:$K$20000,DATOS!$A$2:$A$20000,Y355,CONFIG_METADATA!$G$2:$G$20000,1,DATOS!$I$2:$I$20000,"Música de Cámara"),"")))</f>
        <v/>
      </c>
      <c r="AC355" t="str">
        <f>IF(Y355="","",IF(Y355="[FÓRMULA MANUAL]","",IFERROR(SUMPRODUCT((DATOS!$A$2:$A$20000=Y355)*(CONFIG_METADATA!$G$2:$G$20000=1)*(COUNTIF(CONFIG_ASIGNATURAS!$B$7:$B$27,DATOS!$I$2:$I$20000)&gt;0)*(DATOS!$K$2:$K$20000))/SUMPRODUCT((DATOS!$A$2:$A$20000=Y355)*(CONFIG_METADATA!$G$2:$G$20000=1)*(COUNTIF(CONFIG_ASIGNATURAS!$B$7:$B$27,DATOS!$I$2:$I$20000)&gt;0)*1),"")))</f>
        <v/>
      </c>
      <c r="AF355" t="str">
        <f>IF(AE355="","",IF(AE355="[FÓRMULA MANUAL]","",IFERROR(AVERAGEIFS(DATOS!$K$2:$K$20000,DATOS!$A$2:$A$20000,AE355,CONFIG_METADATA!$G$2:$G$20000,1,DATOS!$I$2:$I$20000,"Análisis"),"")))</f>
        <v/>
      </c>
      <c r="AG355" t="str">
        <f>IF(AE355="","",IF(AE355="[FÓRMULA MANUAL]","",IFERROR(AVERAGEIFS(DATOS!$K$2:$K$20000,DATOS!$A$2:$A$20000,AE355,CONFIG_METADATA!$G$2:$G$20000,1,DATOS!$I$2:$I$20000,"Orquesta/Banda/Conjunto"),"")))</f>
        <v/>
      </c>
      <c r="AH355" t="str">
        <f>IF(AE355="","",IF(AE355="[FÓRMULA MANUAL]","",IFERROR(AVERAGEIFS(DATOS!$K$2:$K$20000,DATOS!$A$2:$A$20000,AE355,CONFIG_METADATA!$G$2:$G$20000,1,DATOS!$I$2:$I$20000,"Música de Cámara"),"")))</f>
        <v/>
      </c>
      <c r="AI355" t="str">
        <f>IF(AE355="","",IF(AE355="[FÓRMULA MANUAL]","",IFERROR(SUMPRODUCT((DATOS!$A$2:$A$20000=AE355)*(CONFIG_METADATA!$G$2:$G$20000=1)*(COUNTIF(CONFIG_ASIGNATURAS!$B$7:$B$27,DATOS!$I$2:$I$20000)&gt;0)*(DATOS!$K$2:$K$20000))/SUMPRODUCT((DATOS!$A$2:$A$20000=AE355)*(CONFIG_METADATA!$G$2:$G$20000=1)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MANUAL]","",IFERROR(AVERAGEIFS(DATOS!$K$2:$K$20000,DATOS!$A$2:$A$20000,A356,CONFIG_METADATA!$G$2:$G$20000,1,DATOS!$I$2:$I$20000,"Lenguaje Musical"),"")))</f>
        <v/>
      </c>
      <c r="C356" t="str">
        <f>IF(A356="","",IF(A356="[FÓRMULA MANUAL]","",IFERROR(AVERAGEIFS(DATOS!$K$2:$K$20000,DATOS!$A$2:$A$20000,A356,CONFIG_METADATA!$G$2:$G$20000,1,DATOS!$I$2:$I$20000,"Orquesta/Banda/Conjunto"),"")))</f>
        <v/>
      </c>
      <c r="D356" t="str">
        <f>IF(A356="","",IF(A356="[FÓRMULA MANUAL]","",IFERROR(AVERAGEIFS(DATOS!$K$2:$K$20000,DATOS!$A$2:$A$20000,A356,CONFIG_METADATA!$G$2:$G$20000,1,DATOS!$I$2:$I$20000,"Conjunto"),"")))</f>
        <v/>
      </c>
      <c r="E356" t="str">
        <f>IF(A356="","",IF(A356="[FÓRMULA MANUAL]","",IFERROR(SUMPRODUCT((DATOS!$A$2:$A$20000=A356)*(CONFIG_METADATA!$G$2:$G$20000=1)*(COUNTIF(CONFIG_ASIGNATURAS!$B$7:$B$27,DATOS!$I$2:$I$20000)&gt;0)*(DATOS!$K$2:$K$20000))/SUMPRODUCT((DATOS!$A$2:$A$20000=A356)*(CONFIG_METADATA!$G$2:$G$20000=1)*(COUNTIF(CONFIG_ASIGNATURAS!$B$7:$B$27,DATOS!$I$2:$I$20000)&gt;0)*1),"")))</f>
        <v/>
      </c>
      <c r="H356" t="str">
        <f>IF(G356="","",IF(G356="[FÓRMULA MANUAL]","",IFERROR(AVERAGEIFS(DATOS!$K$2:$K$20000,DATOS!$A$2:$A$20000,G356,CONFIG_METADATA!$G$2:$G$20000,1,DATOS!$I$2:$I$20000,"Lenguaje Musical"),"")))</f>
        <v/>
      </c>
      <c r="I356" t="str">
        <f>IF(G356="","",IF(G356="[FÓRMULA MANUAL]","",IFERROR(AVERAGEIFS(DATOS!$K$2:$K$20000,DATOS!$A$2:$A$20000,G356,CONFIG_METADATA!$G$2:$G$20000,1,DATOS!$I$2:$I$20000,"Orquesta/Banda/Conjunto"),"")))</f>
        <v/>
      </c>
      <c r="J356" t="str">
        <f>IF(G356="","",IF(G356="[FÓRMULA MANUAL]","",IFERROR(AVERAGEIFS(DATOS!$K$2:$K$20000,DATOS!$A$2:$A$20000,G356,CONFIG_METADATA!$G$2:$G$20000,1,DATOS!$I$2:$I$20000,"Conjunto"),"")))</f>
        <v/>
      </c>
      <c r="K356" t="str">
        <f>IF(G356="","",IF(G356="[FÓRMULA MANUAL]","",IFERROR(SUMPRODUCT((DATOS!$A$2:$A$20000=G356)*(CONFIG_METADATA!$G$2:$G$20000=1)*(COUNTIF(CONFIG_ASIGNATURAS!$B$7:$B$27,DATOS!$I$2:$I$20000)&gt;0)*(DATOS!$K$2:$K$20000))/SUMPRODUCT((DATOS!$A$2:$A$20000=G356)*(CONFIG_METADATA!$G$2:$G$20000=1)*(COUNTIF(CONFIG_ASIGNATURAS!$B$7:$B$27,DATOS!$I$2:$I$20000)&gt;0)*1),"")))</f>
        <v/>
      </c>
      <c r="N356" t="str">
        <f>IF(M356="","",IF(M356="[FÓRMULA MANUAL]","",IFERROR(AVERAGEIFS(DATOS!$K$2:$K$20000,DATOS!$A$2:$A$20000,M356,CONFIG_METADATA!$G$2:$G$20000,1,DATOS!$I$2:$I$20000,"Armonía"),"")))</f>
        <v/>
      </c>
      <c r="O356" t="str">
        <f>IF(M356="","",IF(M356="[FÓRMULA MANUAL]","",IFERROR(AVERAGEIFS(DATOS!$K$2:$K$20000,DATOS!$A$2:$A$20000,M356,CONFIG_METADATA!$G$2:$G$20000,1,DATOS!$I$2:$I$20000,"Orquesta/Banda/Conjunto"),"")))</f>
        <v/>
      </c>
      <c r="P356" t="str">
        <f>IF(M356="","",IF(M356="[FÓRMULA MANUAL]","",IFERROR(AVERAGEIFS(DATOS!$K$2:$K$20000,DATOS!$A$2:$A$20000,M356,CONFIG_METADATA!$G$2:$G$20000,1,DATOS!$I$2:$I$20000,"Música de Cámara"),"")))</f>
        <v/>
      </c>
      <c r="Q356" t="str">
        <f>IF(M356="","",IF(M356="[FÓRMULA MANUAL]","",IFERROR(SUMPRODUCT((DATOS!$A$2:$A$20000=M356)*(CONFIG_METADATA!$G$2:$G$20000=1)*(COUNTIF(CONFIG_ASIGNATURAS!$B$7:$B$27,DATOS!$I$2:$I$20000)&gt;0)*(DATOS!$K$2:$K$20000))/SUMPRODUCT((DATOS!$A$2:$A$20000=M356)*(CONFIG_METADATA!$G$2:$G$20000=1)*(COUNTIF(CONFIG_ASIGNATURAS!$B$7:$B$27,DATOS!$I$2:$I$20000)&gt;0)*1),"")))</f>
        <v/>
      </c>
      <c r="T356" t="str">
        <f>IF(S356="","",IF(S356="[FÓRMULA MANUAL]","",IFERROR(AVERAGEIFS(DATOS!$K$2:$K$20000,DATOS!$A$2:$A$20000,S356,CONFIG_METADATA!$G$2:$G$20000,1,DATOS!$I$2:$I$20000,"Armonía"),"")))</f>
        <v/>
      </c>
      <c r="U356" t="str">
        <f>IF(S356="","",IF(S356="[FÓRMULA MANUAL]","",IFERROR(AVERAGEIFS(DATOS!$K$2:$K$20000,DATOS!$A$2:$A$20000,S356,CONFIG_METADATA!$G$2:$G$20000,1,DATOS!$I$2:$I$20000,"Orquesta/Banda/Conjunto"),"")))</f>
        <v/>
      </c>
      <c r="V356" t="str">
        <f>IF(S356="","",IF(S356="[FÓRMULA MANUAL]","",IFERROR(AVERAGEIFS(DATOS!$K$2:$K$20000,DATOS!$A$2:$A$20000,S356,CONFIG_METADATA!$G$2:$G$20000,1,DATOS!$I$2:$I$20000,"Música de Cámara"),"")))</f>
        <v/>
      </c>
      <c r="W356" t="str">
        <f>IF(S356="","",IF(S356="[FÓRMULA MANUAL]","",IFERROR(SUMPRODUCT((DATOS!$A$2:$A$20000=S356)*(CONFIG_METADATA!$G$2:$G$20000=1)*(COUNTIF(CONFIG_ASIGNATURAS!$B$7:$B$27,DATOS!$I$2:$I$20000)&gt;0)*(DATOS!$K$2:$K$20000))/SUMPRODUCT((DATOS!$A$2:$A$20000=S356)*(CONFIG_METADATA!$G$2:$G$20000=1)*(COUNTIF(CONFIG_ASIGNATURAS!$B$7:$B$27,DATOS!$I$2:$I$20000)&gt;0)*1),"")))</f>
        <v/>
      </c>
      <c r="Z356" t="str">
        <f>IF(Y356="","",IF(Y356="[FÓRMULA MANUAL]","",IFERROR(AVERAGEIFS(DATOS!$K$2:$K$20000,DATOS!$A$2:$A$20000,Y356,CONFIG_METADATA!$G$2:$G$20000,1,DATOS!$I$2:$I$20000,"Análisis"),"")))</f>
        <v/>
      </c>
      <c r="AA356" t="str">
        <f>IF(Y356="","",IF(Y356="[FÓRMULA MANUAL]","",IFERROR(AVERAGEIFS(DATOS!$K$2:$K$20000,DATOS!$A$2:$A$20000,Y356,CONFIG_METADATA!$G$2:$G$20000,1,DATOS!$I$2:$I$20000,"Orquesta/Banda/Conjunto"),"")))</f>
        <v/>
      </c>
      <c r="AB356" t="str">
        <f>IF(Y356="","",IF(Y356="[FÓRMULA MANUAL]","",IFERROR(AVERAGEIFS(DATOS!$K$2:$K$20000,DATOS!$A$2:$A$20000,Y356,CONFIG_METADATA!$G$2:$G$20000,1,DATOS!$I$2:$I$20000,"Música de Cámara"),"")))</f>
        <v/>
      </c>
      <c r="AC356" t="str">
        <f>IF(Y356="","",IF(Y356="[FÓRMULA MANUAL]","",IFERROR(SUMPRODUCT((DATOS!$A$2:$A$20000=Y356)*(CONFIG_METADATA!$G$2:$G$20000=1)*(COUNTIF(CONFIG_ASIGNATURAS!$B$7:$B$27,DATOS!$I$2:$I$20000)&gt;0)*(DATOS!$K$2:$K$20000))/SUMPRODUCT((DATOS!$A$2:$A$20000=Y356)*(CONFIG_METADATA!$G$2:$G$20000=1)*(COUNTIF(CONFIG_ASIGNATURAS!$B$7:$B$27,DATOS!$I$2:$I$20000)&gt;0)*1),"")))</f>
        <v/>
      </c>
      <c r="AF356" t="str">
        <f>IF(AE356="","",IF(AE356="[FÓRMULA MANUAL]","",IFERROR(AVERAGEIFS(DATOS!$K$2:$K$20000,DATOS!$A$2:$A$20000,AE356,CONFIG_METADATA!$G$2:$G$20000,1,DATOS!$I$2:$I$20000,"Análisis"),"")))</f>
        <v/>
      </c>
      <c r="AG356" t="str">
        <f>IF(AE356="","",IF(AE356="[FÓRMULA MANUAL]","",IFERROR(AVERAGEIFS(DATOS!$K$2:$K$20000,DATOS!$A$2:$A$20000,AE356,CONFIG_METADATA!$G$2:$G$20000,1,DATOS!$I$2:$I$20000,"Orquesta/Banda/Conjunto"),"")))</f>
        <v/>
      </c>
      <c r="AH356" t="str">
        <f>IF(AE356="","",IF(AE356="[FÓRMULA MANUAL]","",IFERROR(AVERAGEIFS(DATOS!$K$2:$K$20000,DATOS!$A$2:$A$20000,AE356,CONFIG_METADATA!$G$2:$G$20000,1,DATOS!$I$2:$I$20000,"Música de Cámara"),"")))</f>
        <v/>
      </c>
      <c r="AI356" t="str">
        <f>IF(AE356="","",IF(AE356="[FÓRMULA MANUAL]","",IFERROR(SUMPRODUCT((DATOS!$A$2:$A$20000=AE356)*(CONFIG_METADATA!$G$2:$G$20000=1)*(COUNTIF(CONFIG_ASIGNATURAS!$B$7:$B$27,DATOS!$I$2:$I$20000)&gt;0)*(DATOS!$K$2:$K$20000))/SUMPRODUCT((DATOS!$A$2:$A$20000=AE356)*(CONFIG_METADATA!$G$2:$G$20000=1)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MANUAL]","",IFERROR(AVERAGEIFS(DATOS!$K$2:$K$20000,DATOS!$A$2:$A$20000,A357,CONFIG_METADATA!$G$2:$G$20000,1,DATOS!$I$2:$I$20000,"Lenguaje Musical"),"")))</f>
        <v/>
      </c>
      <c r="C357" t="str">
        <f>IF(A357="","",IF(A357="[FÓRMULA MANUAL]","",IFERROR(AVERAGEIFS(DATOS!$K$2:$K$20000,DATOS!$A$2:$A$20000,A357,CONFIG_METADATA!$G$2:$G$20000,1,DATOS!$I$2:$I$20000,"Orquesta/Banda/Conjunto"),"")))</f>
        <v/>
      </c>
      <c r="D357" t="str">
        <f>IF(A357="","",IF(A357="[FÓRMULA MANUAL]","",IFERROR(AVERAGEIFS(DATOS!$K$2:$K$20000,DATOS!$A$2:$A$20000,A357,CONFIG_METADATA!$G$2:$G$20000,1,DATOS!$I$2:$I$20000,"Conjunto"),"")))</f>
        <v/>
      </c>
      <c r="E357" t="str">
        <f>IF(A357="","",IF(A357="[FÓRMULA MANUAL]","",IFERROR(SUMPRODUCT((DATOS!$A$2:$A$20000=A357)*(CONFIG_METADATA!$G$2:$G$20000=1)*(COUNTIF(CONFIG_ASIGNATURAS!$B$7:$B$27,DATOS!$I$2:$I$20000)&gt;0)*(DATOS!$K$2:$K$20000))/SUMPRODUCT((DATOS!$A$2:$A$20000=A357)*(CONFIG_METADATA!$G$2:$G$20000=1)*(COUNTIF(CONFIG_ASIGNATURAS!$B$7:$B$27,DATOS!$I$2:$I$20000)&gt;0)*1),"")))</f>
        <v/>
      </c>
      <c r="H357" t="str">
        <f>IF(G357="","",IF(G357="[FÓRMULA MANUAL]","",IFERROR(AVERAGEIFS(DATOS!$K$2:$K$20000,DATOS!$A$2:$A$20000,G357,CONFIG_METADATA!$G$2:$G$20000,1,DATOS!$I$2:$I$20000,"Lenguaje Musical"),"")))</f>
        <v/>
      </c>
      <c r="I357" t="str">
        <f>IF(G357="","",IF(G357="[FÓRMULA MANUAL]","",IFERROR(AVERAGEIFS(DATOS!$K$2:$K$20000,DATOS!$A$2:$A$20000,G357,CONFIG_METADATA!$G$2:$G$20000,1,DATOS!$I$2:$I$20000,"Orquesta/Banda/Conjunto"),"")))</f>
        <v/>
      </c>
      <c r="J357" t="str">
        <f>IF(G357="","",IF(G357="[FÓRMULA MANUAL]","",IFERROR(AVERAGEIFS(DATOS!$K$2:$K$20000,DATOS!$A$2:$A$20000,G357,CONFIG_METADATA!$G$2:$G$20000,1,DATOS!$I$2:$I$20000,"Conjunto"),"")))</f>
        <v/>
      </c>
      <c r="K357" t="str">
        <f>IF(G357="","",IF(G357="[FÓRMULA MANUAL]","",IFERROR(SUMPRODUCT((DATOS!$A$2:$A$20000=G357)*(CONFIG_METADATA!$G$2:$G$20000=1)*(COUNTIF(CONFIG_ASIGNATURAS!$B$7:$B$27,DATOS!$I$2:$I$20000)&gt;0)*(DATOS!$K$2:$K$20000))/SUMPRODUCT((DATOS!$A$2:$A$20000=G357)*(CONFIG_METADATA!$G$2:$G$20000=1)*(COUNTIF(CONFIG_ASIGNATURAS!$B$7:$B$27,DATOS!$I$2:$I$20000)&gt;0)*1),"")))</f>
        <v/>
      </c>
      <c r="N357" t="str">
        <f>IF(M357="","",IF(M357="[FÓRMULA MANUAL]","",IFERROR(AVERAGEIFS(DATOS!$K$2:$K$20000,DATOS!$A$2:$A$20000,M357,CONFIG_METADATA!$G$2:$G$20000,1,DATOS!$I$2:$I$20000,"Armonía"),"")))</f>
        <v/>
      </c>
      <c r="O357" t="str">
        <f>IF(M357="","",IF(M357="[FÓRMULA MANUAL]","",IFERROR(AVERAGEIFS(DATOS!$K$2:$K$20000,DATOS!$A$2:$A$20000,M357,CONFIG_METADATA!$G$2:$G$20000,1,DATOS!$I$2:$I$20000,"Orquesta/Banda/Conjunto"),"")))</f>
        <v/>
      </c>
      <c r="P357" t="str">
        <f>IF(M357="","",IF(M357="[FÓRMULA MANUAL]","",IFERROR(AVERAGEIFS(DATOS!$K$2:$K$20000,DATOS!$A$2:$A$20000,M357,CONFIG_METADATA!$G$2:$G$20000,1,DATOS!$I$2:$I$20000,"Música de Cámara"),"")))</f>
        <v/>
      </c>
      <c r="Q357" t="str">
        <f>IF(M357="","",IF(M357="[FÓRMULA MANUAL]","",IFERROR(SUMPRODUCT((DATOS!$A$2:$A$20000=M357)*(CONFIG_METADATA!$G$2:$G$20000=1)*(COUNTIF(CONFIG_ASIGNATURAS!$B$7:$B$27,DATOS!$I$2:$I$20000)&gt;0)*(DATOS!$K$2:$K$20000))/SUMPRODUCT((DATOS!$A$2:$A$20000=M357)*(CONFIG_METADATA!$G$2:$G$20000=1)*(COUNTIF(CONFIG_ASIGNATURAS!$B$7:$B$27,DATOS!$I$2:$I$20000)&gt;0)*1),"")))</f>
        <v/>
      </c>
      <c r="T357" t="str">
        <f>IF(S357="","",IF(S357="[FÓRMULA MANUAL]","",IFERROR(AVERAGEIFS(DATOS!$K$2:$K$20000,DATOS!$A$2:$A$20000,S357,CONFIG_METADATA!$G$2:$G$20000,1,DATOS!$I$2:$I$20000,"Armonía"),"")))</f>
        <v/>
      </c>
      <c r="U357" t="str">
        <f>IF(S357="","",IF(S357="[FÓRMULA MANUAL]","",IFERROR(AVERAGEIFS(DATOS!$K$2:$K$20000,DATOS!$A$2:$A$20000,S357,CONFIG_METADATA!$G$2:$G$20000,1,DATOS!$I$2:$I$20000,"Orquesta/Banda/Conjunto"),"")))</f>
        <v/>
      </c>
      <c r="V357" t="str">
        <f>IF(S357="","",IF(S357="[FÓRMULA MANUAL]","",IFERROR(AVERAGEIFS(DATOS!$K$2:$K$20000,DATOS!$A$2:$A$20000,S357,CONFIG_METADATA!$G$2:$G$20000,1,DATOS!$I$2:$I$20000,"Música de Cámara"),"")))</f>
        <v/>
      </c>
      <c r="W357" t="str">
        <f>IF(S357="","",IF(S357="[FÓRMULA MANUAL]","",IFERROR(SUMPRODUCT((DATOS!$A$2:$A$20000=S357)*(CONFIG_METADATA!$G$2:$G$20000=1)*(COUNTIF(CONFIG_ASIGNATURAS!$B$7:$B$27,DATOS!$I$2:$I$20000)&gt;0)*(DATOS!$K$2:$K$20000))/SUMPRODUCT((DATOS!$A$2:$A$20000=S357)*(CONFIG_METADATA!$G$2:$G$20000=1)*(COUNTIF(CONFIG_ASIGNATURAS!$B$7:$B$27,DATOS!$I$2:$I$20000)&gt;0)*1),"")))</f>
        <v/>
      </c>
      <c r="Z357" t="str">
        <f>IF(Y357="","",IF(Y357="[FÓRMULA MANUAL]","",IFERROR(AVERAGEIFS(DATOS!$K$2:$K$20000,DATOS!$A$2:$A$20000,Y357,CONFIG_METADATA!$G$2:$G$20000,1,DATOS!$I$2:$I$20000,"Análisis"),"")))</f>
        <v/>
      </c>
      <c r="AA357" t="str">
        <f>IF(Y357="","",IF(Y357="[FÓRMULA MANUAL]","",IFERROR(AVERAGEIFS(DATOS!$K$2:$K$20000,DATOS!$A$2:$A$20000,Y357,CONFIG_METADATA!$G$2:$G$20000,1,DATOS!$I$2:$I$20000,"Orquesta/Banda/Conjunto"),"")))</f>
        <v/>
      </c>
      <c r="AB357" t="str">
        <f>IF(Y357="","",IF(Y357="[FÓRMULA MANUAL]","",IFERROR(AVERAGEIFS(DATOS!$K$2:$K$20000,DATOS!$A$2:$A$20000,Y357,CONFIG_METADATA!$G$2:$G$20000,1,DATOS!$I$2:$I$20000,"Música de Cámara"),"")))</f>
        <v/>
      </c>
      <c r="AC357" t="str">
        <f>IF(Y357="","",IF(Y357="[FÓRMULA MANUAL]","",IFERROR(SUMPRODUCT((DATOS!$A$2:$A$20000=Y357)*(CONFIG_METADATA!$G$2:$G$20000=1)*(COUNTIF(CONFIG_ASIGNATURAS!$B$7:$B$27,DATOS!$I$2:$I$20000)&gt;0)*(DATOS!$K$2:$K$20000))/SUMPRODUCT((DATOS!$A$2:$A$20000=Y357)*(CONFIG_METADATA!$G$2:$G$20000=1)*(COUNTIF(CONFIG_ASIGNATURAS!$B$7:$B$27,DATOS!$I$2:$I$20000)&gt;0)*1),"")))</f>
        <v/>
      </c>
      <c r="AF357" t="str">
        <f>IF(AE357="","",IF(AE357="[FÓRMULA MANUAL]","",IFERROR(AVERAGEIFS(DATOS!$K$2:$K$20000,DATOS!$A$2:$A$20000,AE357,CONFIG_METADATA!$G$2:$G$20000,1,DATOS!$I$2:$I$20000,"Análisis"),"")))</f>
        <v/>
      </c>
      <c r="AG357" t="str">
        <f>IF(AE357="","",IF(AE357="[FÓRMULA MANUAL]","",IFERROR(AVERAGEIFS(DATOS!$K$2:$K$20000,DATOS!$A$2:$A$20000,AE357,CONFIG_METADATA!$G$2:$G$20000,1,DATOS!$I$2:$I$20000,"Orquesta/Banda/Conjunto"),"")))</f>
        <v/>
      </c>
      <c r="AH357" t="str">
        <f>IF(AE357="","",IF(AE357="[FÓRMULA MANUAL]","",IFERROR(AVERAGEIFS(DATOS!$K$2:$K$20000,DATOS!$A$2:$A$20000,AE357,CONFIG_METADATA!$G$2:$G$20000,1,DATOS!$I$2:$I$20000,"Música de Cámara"),"")))</f>
        <v/>
      </c>
      <c r="AI357" t="str">
        <f>IF(AE357="","",IF(AE357="[FÓRMULA MANUAL]","",IFERROR(SUMPRODUCT((DATOS!$A$2:$A$20000=AE357)*(CONFIG_METADATA!$G$2:$G$20000=1)*(COUNTIF(CONFIG_ASIGNATURAS!$B$7:$B$27,DATOS!$I$2:$I$20000)&gt;0)*(DATOS!$K$2:$K$20000))/SUMPRODUCT((DATOS!$A$2:$A$20000=AE357)*(CONFIG_METADATA!$G$2:$G$20000=1)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MANUAL]","",IFERROR(AVERAGEIFS(DATOS!$K$2:$K$20000,DATOS!$A$2:$A$20000,A358,CONFIG_METADATA!$G$2:$G$20000,1,DATOS!$I$2:$I$20000,"Lenguaje Musical"),"")))</f>
        <v/>
      </c>
      <c r="C358" t="str">
        <f>IF(A358="","",IF(A358="[FÓRMULA MANUAL]","",IFERROR(AVERAGEIFS(DATOS!$K$2:$K$20000,DATOS!$A$2:$A$20000,A358,CONFIG_METADATA!$G$2:$G$20000,1,DATOS!$I$2:$I$20000,"Orquesta/Banda/Conjunto"),"")))</f>
        <v/>
      </c>
      <c r="D358" t="str">
        <f>IF(A358="","",IF(A358="[FÓRMULA MANUAL]","",IFERROR(AVERAGEIFS(DATOS!$K$2:$K$20000,DATOS!$A$2:$A$20000,A358,CONFIG_METADATA!$G$2:$G$20000,1,DATOS!$I$2:$I$20000,"Conjunto"),"")))</f>
        <v/>
      </c>
      <c r="E358" t="str">
        <f>IF(A358="","",IF(A358="[FÓRMULA MANUAL]","",IFERROR(SUMPRODUCT((DATOS!$A$2:$A$20000=A358)*(CONFIG_METADATA!$G$2:$G$20000=1)*(COUNTIF(CONFIG_ASIGNATURAS!$B$7:$B$27,DATOS!$I$2:$I$20000)&gt;0)*(DATOS!$K$2:$K$20000))/SUMPRODUCT((DATOS!$A$2:$A$20000=A358)*(CONFIG_METADATA!$G$2:$G$20000=1)*(COUNTIF(CONFIG_ASIGNATURAS!$B$7:$B$27,DATOS!$I$2:$I$20000)&gt;0)*1),"")))</f>
        <v/>
      </c>
      <c r="H358" t="str">
        <f>IF(G358="","",IF(G358="[FÓRMULA MANUAL]","",IFERROR(AVERAGEIFS(DATOS!$K$2:$K$20000,DATOS!$A$2:$A$20000,G358,CONFIG_METADATA!$G$2:$G$20000,1,DATOS!$I$2:$I$20000,"Lenguaje Musical"),"")))</f>
        <v/>
      </c>
      <c r="I358" t="str">
        <f>IF(G358="","",IF(G358="[FÓRMULA MANUAL]","",IFERROR(AVERAGEIFS(DATOS!$K$2:$K$20000,DATOS!$A$2:$A$20000,G358,CONFIG_METADATA!$G$2:$G$20000,1,DATOS!$I$2:$I$20000,"Orquesta/Banda/Conjunto"),"")))</f>
        <v/>
      </c>
      <c r="J358" t="str">
        <f>IF(G358="","",IF(G358="[FÓRMULA MANUAL]","",IFERROR(AVERAGEIFS(DATOS!$K$2:$K$20000,DATOS!$A$2:$A$20000,G358,CONFIG_METADATA!$G$2:$G$20000,1,DATOS!$I$2:$I$20000,"Conjunto"),"")))</f>
        <v/>
      </c>
      <c r="K358" t="str">
        <f>IF(G358="","",IF(G358="[FÓRMULA MANUAL]","",IFERROR(SUMPRODUCT((DATOS!$A$2:$A$20000=G358)*(CONFIG_METADATA!$G$2:$G$20000=1)*(COUNTIF(CONFIG_ASIGNATURAS!$B$7:$B$27,DATOS!$I$2:$I$20000)&gt;0)*(DATOS!$K$2:$K$20000))/SUMPRODUCT((DATOS!$A$2:$A$20000=G358)*(CONFIG_METADATA!$G$2:$G$20000=1)*(COUNTIF(CONFIG_ASIGNATURAS!$B$7:$B$27,DATOS!$I$2:$I$20000)&gt;0)*1),"")))</f>
        <v/>
      </c>
      <c r="N358" t="str">
        <f>IF(M358="","",IF(M358="[FÓRMULA MANUAL]","",IFERROR(AVERAGEIFS(DATOS!$K$2:$K$20000,DATOS!$A$2:$A$20000,M358,CONFIG_METADATA!$G$2:$G$20000,1,DATOS!$I$2:$I$20000,"Armonía"),"")))</f>
        <v/>
      </c>
      <c r="O358" t="str">
        <f>IF(M358="","",IF(M358="[FÓRMULA MANUAL]","",IFERROR(AVERAGEIFS(DATOS!$K$2:$K$20000,DATOS!$A$2:$A$20000,M358,CONFIG_METADATA!$G$2:$G$20000,1,DATOS!$I$2:$I$20000,"Orquesta/Banda/Conjunto"),"")))</f>
        <v/>
      </c>
      <c r="P358" t="str">
        <f>IF(M358="","",IF(M358="[FÓRMULA MANUAL]","",IFERROR(AVERAGEIFS(DATOS!$K$2:$K$20000,DATOS!$A$2:$A$20000,M358,CONFIG_METADATA!$G$2:$G$20000,1,DATOS!$I$2:$I$20000,"Música de Cámara"),"")))</f>
        <v/>
      </c>
      <c r="Q358" t="str">
        <f>IF(M358="","",IF(M358="[FÓRMULA MANUAL]","",IFERROR(SUMPRODUCT((DATOS!$A$2:$A$20000=M358)*(CONFIG_METADATA!$G$2:$G$20000=1)*(COUNTIF(CONFIG_ASIGNATURAS!$B$7:$B$27,DATOS!$I$2:$I$20000)&gt;0)*(DATOS!$K$2:$K$20000))/SUMPRODUCT((DATOS!$A$2:$A$20000=M358)*(CONFIG_METADATA!$G$2:$G$20000=1)*(COUNTIF(CONFIG_ASIGNATURAS!$B$7:$B$27,DATOS!$I$2:$I$20000)&gt;0)*1),"")))</f>
        <v/>
      </c>
      <c r="T358" t="str">
        <f>IF(S358="","",IF(S358="[FÓRMULA MANUAL]","",IFERROR(AVERAGEIFS(DATOS!$K$2:$K$20000,DATOS!$A$2:$A$20000,S358,CONFIG_METADATA!$G$2:$G$20000,1,DATOS!$I$2:$I$20000,"Armonía"),"")))</f>
        <v/>
      </c>
      <c r="U358" t="str">
        <f>IF(S358="","",IF(S358="[FÓRMULA MANUAL]","",IFERROR(AVERAGEIFS(DATOS!$K$2:$K$20000,DATOS!$A$2:$A$20000,S358,CONFIG_METADATA!$G$2:$G$20000,1,DATOS!$I$2:$I$20000,"Orquesta/Banda/Conjunto"),"")))</f>
        <v/>
      </c>
      <c r="V358" t="str">
        <f>IF(S358="","",IF(S358="[FÓRMULA MANUAL]","",IFERROR(AVERAGEIFS(DATOS!$K$2:$K$20000,DATOS!$A$2:$A$20000,S358,CONFIG_METADATA!$G$2:$G$20000,1,DATOS!$I$2:$I$20000,"Música de Cámara"),"")))</f>
        <v/>
      </c>
      <c r="W358" t="str">
        <f>IF(S358="","",IF(S358="[FÓRMULA MANUAL]","",IFERROR(SUMPRODUCT((DATOS!$A$2:$A$20000=S358)*(CONFIG_METADATA!$G$2:$G$20000=1)*(COUNTIF(CONFIG_ASIGNATURAS!$B$7:$B$27,DATOS!$I$2:$I$20000)&gt;0)*(DATOS!$K$2:$K$20000))/SUMPRODUCT((DATOS!$A$2:$A$20000=S358)*(CONFIG_METADATA!$G$2:$G$20000=1)*(COUNTIF(CONFIG_ASIGNATURAS!$B$7:$B$27,DATOS!$I$2:$I$20000)&gt;0)*1),"")))</f>
        <v/>
      </c>
      <c r="Z358" t="str">
        <f>IF(Y358="","",IF(Y358="[FÓRMULA MANUAL]","",IFERROR(AVERAGEIFS(DATOS!$K$2:$K$20000,DATOS!$A$2:$A$20000,Y358,CONFIG_METADATA!$G$2:$G$20000,1,DATOS!$I$2:$I$20000,"Análisis"),"")))</f>
        <v/>
      </c>
      <c r="AA358" t="str">
        <f>IF(Y358="","",IF(Y358="[FÓRMULA MANUAL]","",IFERROR(AVERAGEIFS(DATOS!$K$2:$K$20000,DATOS!$A$2:$A$20000,Y358,CONFIG_METADATA!$G$2:$G$20000,1,DATOS!$I$2:$I$20000,"Orquesta/Banda/Conjunto"),"")))</f>
        <v/>
      </c>
      <c r="AB358" t="str">
        <f>IF(Y358="","",IF(Y358="[FÓRMULA MANUAL]","",IFERROR(AVERAGEIFS(DATOS!$K$2:$K$20000,DATOS!$A$2:$A$20000,Y358,CONFIG_METADATA!$G$2:$G$20000,1,DATOS!$I$2:$I$20000,"Música de Cámara"),"")))</f>
        <v/>
      </c>
      <c r="AC358" t="str">
        <f>IF(Y358="","",IF(Y358="[FÓRMULA MANUAL]","",IFERROR(SUMPRODUCT((DATOS!$A$2:$A$20000=Y358)*(CONFIG_METADATA!$G$2:$G$20000=1)*(COUNTIF(CONFIG_ASIGNATURAS!$B$7:$B$27,DATOS!$I$2:$I$20000)&gt;0)*(DATOS!$K$2:$K$20000))/SUMPRODUCT((DATOS!$A$2:$A$20000=Y358)*(CONFIG_METADATA!$G$2:$G$20000=1)*(COUNTIF(CONFIG_ASIGNATURAS!$B$7:$B$27,DATOS!$I$2:$I$20000)&gt;0)*1),"")))</f>
        <v/>
      </c>
      <c r="AF358" t="str">
        <f>IF(AE358="","",IF(AE358="[FÓRMULA MANUAL]","",IFERROR(AVERAGEIFS(DATOS!$K$2:$K$20000,DATOS!$A$2:$A$20000,AE358,CONFIG_METADATA!$G$2:$G$20000,1,DATOS!$I$2:$I$20000,"Análisis"),"")))</f>
        <v/>
      </c>
      <c r="AG358" t="str">
        <f>IF(AE358="","",IF(AE358="[FÓRMULA MANUAL]","",IFERROR(AVERAGEIFS(DATOS!$K$2:$K$20000,DATOS!$A$2:$A$20000,AE358,CONFIG_METADATA!$G$2:$G$20000,1,DATOS!$I$2:$I$20000,"Orquesta/Banda/Conjunto"),"")))</f>
        <v/>
      </c>
      <c r="AH358" t="str">
        <f>IF(AE358="","",IF(AE358="[FÓRMULA MANUAL]","",IFERROR(AVERAGEIFS(DATOS!$K$2:$K$20000,DATOS!$A$2:$A$20000,AE358,CONFIG_METADATA!$G$2:$G$20000,1,DATOS!$I$2:$I$20000,"Música de Cámara"),"")))</f>
        <v/>
      </c>
      <c r="AI358" t="str">
        <f>IF(AE358="","",IF(AE358="[FÓRMULA MANUAL]","",IFERROR(SUMPRODUCT((DATOS!$A$2:$A$20000=AE358)*(CONFIG_METADATA!$G$2:$G$20000=1)*(COUNTIF(CONFIG_ASIGNATURAS!$B$7:$B$27,DATOS!$I$2:$I$20000)&gt;0)*(DATOS!$K$2:$K$20000))/SUMPRODUCT((DATOS!$A$2:$A$20000=AE358)*(CONFIG_METADATA!$G$2:$G$20000=1)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MANUAL]","",IFERROR(AVERAGEIFS(DATOS!$K$2:$K$20000,DATOS!$A$2:$A$20000,A359,CONFIG_METADATA!$G$2:$G$20000,1,DATOS!$I$2:$I$20000,"Lenguaje Musical"),"")))</f>
        <v/>
      </c>
      <c r="C359" t="str">
        <f>IF(A359="","",IF(A359="[FÓRMULA MANUAL]","",IFERROR(AVERAGEIFS(DATOS!$K$2:$K$20000,DATOS!$A$2:$A$20000,A359,CONFIG_METADATA!$G$2:$G$20000,1,DATOS!$I$2:$I$20000,"Orquesta/Banda/Conjunto"),"")))</f>
        <v/>
      </c>
      <c r="D359" t="str">
        <f>IF(A359="","",IF(A359="[FÓRMULA MANUAL]","",IFERROR(AVERAGEIFS(DATOS!$K$2:$K$20000,DATOS!$A$2:$A$20000,A359,CONFIG_METADATA!$G$2:$G$20000,1,DATOS!$I$2:$I$20000,"Conjunto"),"")))</f>
        <v/>
      </c>
      <c r="E359" t="str">
        <f>IF(A359="","",IF(A359="[FÓRMULA MANUAL]","",IFERROR(SUMPRODUCT((DATOS!$A$2:$A$20000=A359)*(CONFIG_METADATA!$G$2:$G$20000=1)*(COUNTIF(CONFIG_ASIGNATURAS!$B$7:$B$27,DATOS!$I$2:$I$20000)&gt;0)*(DATOS!$K$2:$K$20000))/SUMPRODUCT((DATOS!$A$2:$A$20000=A359)*(CONFIG_METADATA!$G$2:$G$20000=1)*(COUNTIF(CONFIG_ASIGNATURAS!$B$7:$B$27,DATOS!$I$2:$I$20000)&gt;0)*1),"")))</f>
        <v/>
      </c>
      <c r="H359" t="str">
        <f>IF(G359="","",IF(G359="[FÓRMULA MANUAL]","",IFERROR(AVERAGEIFS(DATOS!$K$2:$K$20000,DATOS!$A$2:$A$20000,G359,CONFIG_METADATA!$G$2:$G$20000,1,DATOS!$I$2:$I$20000,"Lenguaje Musical"),"")))</f>
        <v/>
      </c>
      <c r="I359" t="str">
        <f>IF(G359="","",IF(G359="[FÓRMULA MANUAL]","",IFERROR(AVERAGEIFS(DATOS!$K$2:$K$20000,DATOS!$A$2:$A$20000,G359,CONFIG_METADATA!$G$2:$G$20000,1,DATOS!$I$2:$I$20000,"Orquesta/Banda/Conjunto"),"")))</f>
        <v/>
      </c>
      <c r="J359" t="str">
        <f>IF(G359="","",IF(G359="[FÓRMULA MANUAL]","",IFERROR(AVERAGEIFS(DATOS!$K$2:$K$20000,DATOS!$A$2:$A$20000,G359,CONFIG_METADATA!$G$2:$G$20000,1,DATOS!$I$2:$I$20000,"Conjunto"),"")))</f>
        <v/>
      </c>
      <c r="K359" t="str">
        <f>IF(G359="","",IF(G359="[FÓRMULA MANUAL]","",IFERROR(SUMPRODUCT((DATOS!$A$2:$A$20000=G359)*(CONFIG_METADATA!$G$2:$G$20000=1)*(COUNTIF(CONFIG_ASIGNATURAS!$B$7:$B$27,DATOS!$I$2:$I$20000)&gt;0)*(DATOS!$K$2:$K$20000))/SUMPRODUCT((DATOS!$A$2:$A$20000=G359)*(CONFIG_METADATA!$G$2:$G$20000=1)*(COUNTIF(CONFIG_ASIGNATURAS!$B$7:$B$27,DATOS!$I$2:$I$20000)&gt;0)*1),"")))</f>
        <v/>
      </c>
      <c r="N359" t="str">
        <f>IF(M359="","",IF(M359="[FÓRMULA MANUAL]","",IFERROR(AVERAGEIFS(DATOS!$K$2:$K$20000,DATOS!$A$2:$A$20000,M359,CONFIG_METADATA!$G$2:$G$20000,1,DATOS!$I$2:$I$20000,"Armonía"),"")))</f>
        <v/>
      </c>
      <c r="O359" t="str">
        <f>IF(M359="","",IF(M359="[FÓRMULA MANUAL]","",IFERROR(AVERAGEIFS(DATOS!$K$2:$K$20000,DATOS!$A$2:$A$20000,M359,CONFIG_METADATA!$G$2:$G$20000,1,DATOS!$I$2:$I$20000,"Orquesta/Banda/Conjunto"),"")))</f>
        <v/>
      </c>
      <c r="P359" t="str">
        <f>IF(M359="","",IF(M359="[FÓRMULA MANUAL]","",IFERROR(AVERAGEIFS(DATOS!$K$2:$K$20000,DATOS!$A$2:$A$20000,M359,CONFIG_METADATA!$G$2:$G$20000,1,DATOS!$I$2:$I$20000,"Música de Cámara"),"")))</f>
        <v/>
      </c>
      <c r="Q359" t="str">
        <f>IF(M359="","",IF(M359="[FÓRMULA MANUAL]","",IFERROR(SUMPRODUCT((DATOS!$A$2:$A$20000=M359)*(CONFIG_METADATA!$G$2:$G$20000=1)*(COUNTIF(CONFIG_ASIGNATURAS!$B$7:$B$27,DATOS!$I$2:$I$20000)&gt;0)*(DATOS!$K$2:$K$20000))/SUMPRODUCT((DATOS!$A$2:$A$20000=M359)*(CONFIG_METADATA!$G$2:$G$20000=1)*(COUNTIF(CONFIG_ASIGNATURAS!$B$7:$B$27,DATOS!$I$2:$I$20000)&gt;0)*1),"")))</f>
        <v/>
      </c>
      <c r="T359" t="str">
        <f>IF(S359="","",IF(S359="[FÓRMULA MANUAL]","",IFERROR(AVERAGEIFS(DATOS!$K$2:$K$20000,DATOS!$A$2:$A$20000,S359,CONFIG_METADATA!$G$2:$G$20000,1,DATOS!$I$2:$I$20000,"Armonía"),"")))</f>
        <v/>
      </c>
      <c r="U359" t="str">
        <f>IF(S359="","",IF(S359="[FÓRMULA MANUAL]","",IFERROR(AVERAGEIFS(DATOS!$K$2:$K$20000,DATOS!$A$2:$A$20000,S359,CONFIG_METADATA!$G$2:$G$20000,1,DATOS!$I$2:$I$20000,"Orquesta/Banda/Conjunto"),"")))</f>
        <v/>
      </c>
      <c r="V359" t="str">
        <f>IF(S359="","",IF(S359="[FÓRMULA MANUAL]","",IFERROR(AVERAGEIFS(DATOS!$K$2:$K$20000,DATOS!$A$2:$A$20000,S359,CONFIG_METADATA!$G$2:$G$20000,1,DATOS!$I$2:$I$20000,"Música de Cámara"),"")))</f>
        <v/>
      </c>
      <c r="W359" t="str">
        <f>IF(S359="","",IF(S359="[FÓRMULA MANUAL]","",IFERROR(SUMPRODUCT((DATOS!$A$2:$A$20000=S359)*(CONFIG_METADATA!$G$2:$G$20000=1)*(COUNTIF(CONFIG_ASIGNATURAS!$B$7:$B$27,DATOS!$I$2:$I$20000)&gt;0)*(DATOS!$K$2:$K$20000))/SUMPRODUCT((DATOS!$A$2:$A$20000=S359)*(CONFIG_METADATA!$G$2:$G$20000=1)*(COUNTIF(CONFIG_ASIGNATURAS!$B$7:$B$27,DATOS!$I$2:$I$20000)&gt;0)*1),"")))</f>
        <v/>
      </c>
      <c r="Z359" t="str">
        <f>IF(Y359="","",IF(Y359="[FÓRMULA MANUAL]","",IFERROR(AVERAGEIFS(DATOS!$K$2:$K$20000,DATOS!$A$2:$A$20000,Y359,CONFIG_METADATA!$G$2:$G$20000,1,DATOS!$I$2:$I$20000,"Análisis"),"")))</f>
        <v/>
      </c>
      <c r="AA359" t="str">
        <f>IF(Y359="","",IF(Y359="[FÓRMULA MANUAL]","",IFERROR(AVERAGEIFS(DATOS!$K$2:$K$20000,DATOS!$A$2:$A$20000,Y359,CONFIG_METADATA!$G$2:$G$20000,1,DATOS!$I$2:$I$20000,"Orquesta/Banda/Conjunto"),"")))</f>
        <v/>
      </c>
      <c r="AB359" t="str">
        <f>IF(Y359="","",IF(Y359="[FÓRMULA MANUAL]","",IFERROR(AVERAGEIFS(DATOS!$K$2:$K$20000,DATOS!$A$2:$A$20000,Y359,CONFIG_METADATA!$G$2:$G$20000,1,DATOS!$I$2:$I$20000,"Música de Cámara"),"")))</f>
        <v/>
      </c>
      <c r="AC359" t="str">
        <f>IF(Y359="","",IF(Y359="[FÓRMULA MANUAL]","",IFERROR(SUMPRODUCT((DATOS!$A$2:$A$20000=Y359)*(CONFIG_METADATA!$G$2:$G$20000=1)*(COUNTIF(CONFIG_ASIGNATURAS!$B$7:$B$27,DATOS!$I$2:$I$20000)&gt;0)*(DATOS!$K$2:$K$20000))/SUMPRODUCT((DATOS!$A$2:$A$20000=Y359)*(CONFIG_METADATA!$G$2:$G$20000=1)*(COUNTIF(CONFIG_ASIGNATURAS!$B$7:$B$27,DATOS!$I$2:$I$20000)&gt;0)*1),"")))</f>
        <v/>
      </c>
      <c r="AF359" t="str">
        <f>IF(AE359="","",IF(AE359="[FÓRMULA MANUAL]","",IFERROR(AVERAGEIFS(DATOS!$K$2:$K$20000,DATOS!$A$2:$A$20000,AE359,CONFIG_METADATA!$G$2:$G$20000,1,DATOS!$I$2:$I$20000,"Análisis"),"")))</f>
        <v/>
      </c>
      <c r="AG359" t="str">
        <f>IF(AE359="","",IF(AE359="[FÓRMULA MANUAL]","",IFERROR(AVERAGEIFS(DATOS!$K$2:$K$20000,DATOS!$A$2:$A$20000,AE359,CONFIG_METADATA!$G$2:$G$20000,1,DATOS!$I$2:$I$20000,"Orquesta/Banda/Conjunto"),"")))</f>
        <v/>
      </c>
      <c r="AH359" t="str">
        <f>IF(AE359="","",IF(AE359="[FÓRMULA MANUAL]","",IFERROR(AVERAGEIFS(DATOS!$K$2:$K$20000,DATOS!$A$2:$A$20000,AE359,CONFIG_METADATA!$G$2:$G$20000,1,DATOS!$I$2:$I$20000,"Música de Cámara"),"")))</f>
        <v/>
      </c>
      <c r="AI359" t="str">
        <f>IF(AE359="","",IF(AE359="[FÓRMULA MANUAL]","",IFERROR(SUMPRODUCT((DATOS!$A$2:$A$20000=AE359)*(CONFIG_METADATA!$G$2:$G$20000=1)*(COUNTIF(CONFIG_ASIGNATURAS!$B$7:$B$27,DATOS!$I$2:$I$20000)&gt;0)*(DATOS!$K$2:$K$20000))/SUMPRODUCT((DATOS!$A$2:$A$20000=AE359)*(CONFIG_METADATA!$G$2:$G$20000=1)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MANUAL]","",IFERROR(AVERAGEIFS(DATOS!$K$2:$K$20000,DATOS!$A$2:$A$20000,A360,CONFIG_METADATA!$G$2:$G$20000,1,DATOS!$I$2:$I$20000,"Lenguaje Musical"),"")))</f>
        <v/>
      </c>
      <c r="C360" t="str">
        <f>IF(A360="","",IF(A360="[FÓRMULA MANUAL]","",IFERROR(AVERAGEIFS(DATOS!$K$2:$K$20000,DATOS!$A$2:$A$20000,A360,CONFIG_METADATA!$G$2:$G$20000,1,DATOS!$I$2:$I$20000,"Orquesta/Banda/Conjunto"),"")))</f>
        <v/>
      </c>
      <c r="D360" t="str">
        <f>IF(A360="","",IF(A360="[FÓRMULA MANUAL]","",IFERROR(AVERAGEIFS(DATOS!$K$2:$K$20000,DATOS!$A$2:$A$20000,A360,CONFIG_METADATA!$G$2:$G$20000,1,DATOS!$I$2:$I$20000,"Conjunto"),"")))</f>
        <v/>
      </c>
      <c r="E360" t="str">
        <f>IF(A360="","",IF(A360="[FÓRMULA MANUAL]","",IFERROR(SUMPRODUCT((DATOS!$A$2:$A$20000=A360)*(CONFIG_METADATA!$G$2:$G$20000=1)*(COUNTIF(CONFIG_ASIGNATURAS!$B$7:$B$27,DATOS!$I$2:$I$20000)&gt;0)*(DATOS!$K$2:$K$20000))/SUMPRODUCT((DATOS!$A$2:$A$20000=A360)*(CONFIG_METADATA!$G$2:$G$20000=1)*(COUNTIF(CONFIG_ASIGNATURAS!$B$7:$B$27,DATOS!$I$2:$I$20000)&gt;0)*1),"")))</f>
        <v/>
      </c>
      <c r="H360" t="str">
        <f>IF(G360="","",IF(G360="[FÓRMULA MANUAL]","",IFERROR(AVERAGEIFS(DATOS!$K$2:$K$20000,DATOS!$A$2:$A$20000,G360,CONFIG_METADATA!$G$2:$G$20000,1,DATOS!$I$2:$I$20000,"Lenguaje Musical"),"")))</f>
        <v/>
      </c>
      <c r="I360" t="str">
        <f>IF(G360="","",IF(G360="[FÓRMULA MANUAL]","",IFERROR(AVERAGEIFS(DATOS!$K$2:$K$20000,DATOS!$A$2:$A$20000,G360,CONFIG_METADATA!$G$2:$G$20000,1,DATOS!$I$2:$I$20000,"Orquesta/Banda/Conjunto"),"")))</f>
        <v/>
      </c>
      <c r="J360" t="str">
        <f>IF(G360="","",IF(G360="[FÓRMULA MANUAL]","",IFERROR(AVERAGEIFS(DATOS!$K$2:$K$20000,DATOS!$A$2:$A$20000,G360,CONFIG_METADATA!$G$2:$G$20000,1,DATOS!$I$2:$I$20000,"Conjunto"),"")))</f>
        <v/>
      </c>
      <c r="K360" t="str">
        <f>IF(G360="","",IF(G360="[FÓRMULA MANUAL]","",IFERROR(SUMPRODUCT((DATOS!$A$2:$A$20000=G360)*(CONFIG_METADATA!$G$2:$G$20000=1)*(COUNTIF(CONFIG_ASIGNATURAS!$B$7:$B$27,DATOS!$I$2:$I$20000)&gt;0)*(DATOS!$K$2:$K$20000))/SUMPRODUCT((DATOS!$A$2:$A$20000=G360)*(CONFIG_METADATA!$G$2:$G$20000=1)*(COUNTIF(CONFIG_ASIGNATURAS!$B$7:$B$27,DATOS!$I$2:$I$20000)&gt;0)*1),"")))</f>
        <v/>
      </c>
      <c r="N360" t="str">
        <f>IF(M360="","",IF(M360="[FÓRMULA MANUAL]","",IFERROR(AVERAGEIFS(DATOS!$K$2:$K$20000,DATOS!$A$2:$A$20000,M360,CONFIG_METADATA!$G$2:$G$20000,1,DATOS!$I$2:$I$20000,"Armonía"),"")))</f>
        <v/>
      </c>
      <c r="O360" t="str">
        <f>IF(M360="","",IF(M360="[FÓRMULA MANUAL]","",IFERROR(AVERAGEIFS(DATOS!$K$2:$K$20000,DATOS!$A$2:$A$20000,M360,CONFIG_METADATA!$G$2:$G$20000,1,DATOS!$I$2:$I$20000,"Orquesta/Banda/Conjunto"),"")))</f>
        <v/>
      </c>
      <c r="P360" t="str">
        <f>IF(M360="","",IF(M360="[FÓRMULA MANUAL]","",IFERROR(AVERAGEIFS(DATOS!$K$2:$K$20000,DATOS!$A$2:$A$20000,M360,CONFIG_METADATA!$G$2:$G$20000,1,DATOS!$I$2:$I$20000,"Música de Cámara"),"")))</f>
        <v/>
      </c>
      <c r="Q360" t="str">
        <f>IF(M360="","",IF(M360="[FÓRMULA MANUAL]","",IFERROR(SUMPRODUCT((DATOS!$A$2:$A$20000=M360)*(CONFIG_METADATA!$G$2:$G$20000=1)*(COUNTIF(CONFIG_ASIGNATURAS!$B$7:$B$27,DATOS!$I$2:$I$20000)&gt;0)*(DATOS!$K$2:$K$20000))/SUMPRODUCT((DATOS!$A$2:$A$20000=M360)*(CONFIG_METADATA!$G$2:$G$20000=1)*(COUNTIF(CONFIG_ASIGNATURAS!$B$7:$B$27,DATOS!$I$2:$I$20000)&gt;0)*1),"")))</f>
        <v/>
      </c>
      <c r="T360" t="str">
        <f>IF(S360="","",IF(S360="[FÓRMULA MANUAL]","",IFERROR(AVERAGEIFS(DATOS!$K$2:$K$20000,DATOS!$A$2:$A$20000,S360,CONFIG_METADATA!$G$2:$G$20000,1,DATOS!$I$2:$I$20000,"Armonía"),"")))</f>
        <v/>
      </c>
      <c r="U360" t="str">
        <f>IF(S360="","",IF(S360="[FÓRMULA MANUAL]","",IFERROR(AVERAGEIFS(DATOS!$K$2:$K$20000,DATOS!$A$2:$A$20000,S360,CONFIG_METADATA!$G$2:$G$20000,1,DATOS!$I$2:$I$20000,"Orquesta/Banda/Conjunto"),"")))</f>
        <v/>
      </c>
      <c r="V360" t="str">
        <f>IF(S360="","",IF(S360="[FÓRMULA MANUAL]","",IFERROR(AVERAGEIFS(DATOS!$K$2:$K$20000,DATOS!$A$2:$A$20000,S360,CONFIG_METADATA!$G$2:$G$20000,1,DATOS!$I$2:$I$20000,"Música de Cámara"),"")))</f>
        <v/>
      </c>
      <c r="W360" t="str">
        <f>IF(S360="","",IF(S360="[FÓRMULA MANUAL]","",IFERROR(SUMPRODUCT((DATOS!$A$2:$A$20000=S360)*(CONFIG_METADATA!$G$2:$G$20000=1)*(COUNTIF(CONFIG_ASIGNATURAS!$B$7:$B$27,DATOS!$I$2:$I$20000)&gt;0)*(DATOS!$K$2:$K$20000))/SUMPRODUCT((DATOS!$A$2:$A$20000=S360)*(CONFIG_METADATA!$G$2:$G$20000=1)*(COUNTIF(CONFIG_ASIGNATURAS!$B$7:$B$27,DATOS!$I$2:$I$20000)&gt;0)*1),"")))</f>
        <v/>
      </c>
      <c r="Z360" t="str">
        <f>IF(Y360="","",IF(Y360="[FÓRMULA MANUAL]","",IFERROR(AVERAGEIFS(DATOS!$K$2:$K$20000,DATOS!$A$2:$A$20000,Y360,CONFIG_METADATA!$G$2:$G$20000,1,DATOS!$I$2:$I$20000,"Análisis"),"")))</f>
        <v/>
      </c>
      <c r="AA360" t="str">
        <f>IF(Y360="","",IF(Y360="[FÓRMULA MANUAL]","",IFERROR(AVERAGEIFS(DATOS!$K$2:$K$20000,DATOS!$A$2:$A$20000,Y360,CONFIG_METADATA!$G$2:$G$20000,1,DATOS!$I$2:$I$20000,"Orquesta/Banda/Conjunto"),"")))</f>
        <v/>
      </c>
      <c r="AB360" t="str">
        <f>IF(Y360="","",IF(Y360="[FÓRMULA MANUAL]","",IFERROR(AVERAGEIFS(DATOS!$K$2:$K$20000,DATOS!$A$2:$A$20000,Y360,CONFIG_METADATA!$G$2:$G$20000,1,DATOS!$I$2:$I$20000,"Música de Cámara"),"")))</f>
        <v/>
      </c>
      <c r="AC360" t="str">
        <f>IF(Y360="","",IF(Y360="[FÓRMULA MANUAL]","",IFERROR(SUMPRODUCT((DATOS!$A$2:$A$20000=Y360)*(CONFIG_METADATA!$G$2:$G$20000=1)*(COUNTIF(CONFIG_ASIGNATURAS!$B$7:$B$27,DATOS!$I$2:$I$20000)&gt;0)*(DATOS!$K$2:$K$20000))/SUMPRODUCT((DATOS!$A$2:$A$20000=Y360)*(CONFIG_METADATA!$G$2:$G$20000=1)*(COUNTIF(CONFIG_ASIGNATURAS!$B$7:$B$27,DATOS!$I$2:$I$20000)&gt;0)*1),"")))</f>
        <v/>
      </c>
      <c r="AF360" t="str">
        <f>IF(AE360="","",IF(AE360="[FÓRMULA MANUAL]","",IFERROR(AVERAGEIFS(DATOS!$K$2:$K$20000,DATOS!$A$2:$A$20000,AE360,CONFIG_METADATA!$G$2:$G$20000,1,DATOS!$I$2:$I$20000,"Análisis"),"")))</f>
        <v/>
      </c>
      <c r="AG360" t="str">
        <f>IF(AE360="","",IF(AE360="[FÓRMULA MANUAL]","",IFERROR(AVERAGEIFS(DATOS!$K$2:$K$20000,DATOS!$A$2:$A$20000,AE360,CONFIG_METADATA!$G$2:$G$20000,1,DATOS!$I$2:$I$20000,"Orquesta/Banda/Conjunto"),"")))</f>
        <v/>
      </c>
      <c r="AH360" t="str">
        <f>IF(AE360="","",IF(AE360="[FÓRMULA MANUAL]","",IFERROR(AVERAGEIFS(DATOS!$K$2:$K$20000,DATOS!$A$2:$A$20000,AE360,CONFIG_METADATA!$G$2:$G$20000,1,DATOS!$I$2:$I$20000,"Música de Cámara"),"")))</f>
        <v/>
      </c>
      <c r="AI360" t="str">
        <f>IF(AE360="","",IF(AE360="[FÓRMULA MANUAL]","",IFERROR(SUMPRODUCT((DATOS!$A$2:$A$20000=AE360)*(CONFIG_METADATA!$G$2:$G$20000=1)*(COUNTIF(CONFIG_ASIGNATURAS!$B$7:$B$27,DATOS!$I$2:$I$20000)&gt;0)*(DATOS!$K$2:$K$20000))/SUMPRODUCT((DATOS!$A$2:$A$20000=AE360)*(CONFIG_METADATA!$G$2:$G$20000=1)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MANUAL]","",IFERROR(AVERAGEIFS(DATOS!$K$2:$K$20000,DATOS!$A$2:$A$20000,A361,CONFIG_METADATA!$G$2:$G$20000,1,DATOS!$I$2:$I$20000,"Lenguaje Musical"),"")))</f>
        <v/>
      </c>
      <c r="C361" t="str">
        <f>IF(A361="","",IF(A361="[FÓRMULA MANUAL]","",IFERROR(AVERAGEIFS(DATOS!$K$2:$K$20000,DATOS!$A$2:$A$20000,A361,CONFIG_METADATA!$G$2:$G$20000,1,DATOS!$I$2:$I$20000,"Orquesta/Banda/Conjunto"),"")))</f>
        <v/>
      </c>
      <c r="D361" t="str">
        <f>IF(A361="","",IF(A361="[FÓRMULA MANUAL]","",IFERROR(AVERAGEIFS(DATOS!$K$2:$K$20000,DATOS!$A$2:$A$20000,A361,CONFIG_METADATA!$G$2:$G$20000,1,DATOS!$I$2:$I$20000,"Conjunto"),"")))</f>
        <v/>
      </c>
      <c r="E361" t="str">
        <f>IF(A361="","",IF(A361="[FÓRMULA MANUAL]","",IFERROR(SUMPRODUCT((DATOS!$A$2:$A$20000=A361)*(CONFIG_METADATA!$G$2:$G$20000=1)*(COUNTIF(CONFIG_ASIGNATURAS!$B$7:$B$27,DATOS!$I$2:$I$20000)&gt;0)*(DATOS!$K$2:$K$20000))/SUMPRODUCT((DATOS!$A$2:$A$20000=A361)*(CONFIG_METADATA!$G$2:$G$20000=1)*(COUNTIF(CONFIG_ASIGNATURAS!$B$7:$B$27,DATOS!$I$2:$I$20000)&gt;0)*1),"")))</f>
        <v/>
      </c>
      <c r="H361" t="str">
        <f>IF(G361="","",IF(G361="[FÓRMULA MANUAL]","",IFERROR(AVERAGEIFS(DATOS!$K$2:$K$20000,DATOS!$A$2:$A$20000,G361,CONFIG_METADATA!$G$2:$G$20000,1,DATOS!$I$2:$I$20000,"Lenguaje Musical"),"")))</f>
        <v/>
      </c>
      <c r="I361" t="str">
        <f>IF(G361="","",IF(G361="[FÓRMULA MANUAL]","",IFERROR(AVERAGEIFS(DATOS!$K$2:$K$20000,DATOS!$A$2:$A$20000,G361,CONFIG_METADATA!$G$2:$G$20000,1,DATOS!$I$2:$I$20000,"Orquesta/Banda/Conjunto"),"")))</f>
        <v/>
      </c>
      <c r="J361" t="str">
        <f>IF(G361="","",IF(G361="[FÓRMULA MANUAL]","",IFERROR(AVERAGEIFS(DATOS!$K$2:$K$20000,DATOS!$A$2:$A$20000,G361,CONFIG_METADATA!$G$2:$G$20000,1,DATOS!$I$2:$I$20000,"Conjunto"),"")))</f>
        <v/>
      </c>
      <c r="K361" t="str">
        <f>IF(G361="","",IF(G361="[FÓRMULA MANUAL]","",IFERROR(SUMPRODUCT((DATOS!$A$2:$A$20000=G361)*(CONFIG_METADATA!$G$2:$G$20000=1)*(COUNTIF(CONFIG_ASIGNATURAS!$B$7:$B$27,DATOS!$I$2:$I$20000)&gt;0)*(DATOS!$K$2:$K$20000))/SUMPRODUCT((DATOS!$A$2:$A$20000=G361)*(CONFIG_METADATA!$G$2:$G$20000=1)*(COUNTIF(CONFIG_ASIGNATURAS!$B$7:$B$27,DATOS!$I$2:$I$20000)&gt;0)*1),"")))</f>
        <v/>
      </c>
      <c r="N361" t="str">
        <f>IF(M361="","",IF(M361="[FÓRMULA MANUAL]","",IFERROR(AVERAGEIFS(DATOS!$K$2:$K$20000,DATOS!$A$2:$A$20000,M361,CONFIG_METADATA!$G$2:$G$20000,1,DATOS!$I$2:$I$20000,"Armonía"),"")))</f>
        <v/>
      </c>
      <c r="O361" t="str">
        <f>IF(M361="","",IF(M361="[FÓRMULA MANUAL]","",IFERROR(AVERAGEIFS(DATOS!$K$2:$K$20000,DATOS!$A$2:$A$20000,M361,CONFIG_METADATA!$G$2:$G$20000,1,DATOS!$I$2:$I$20000,"Orquesta/Banda/Conjunto"),"")))</f>
        <v/>
      </c>
      <c r="P361" t="str">
        <f>IF(M361="","",IF(M361="[FÓRMULA MANUAL]","",IFERROR(AVERAGEIFS(DATOS!$K$2:$K$20000,DATOS!$A$2:$A$20000,M361,CONFIG_METADATA!$G$2:$G$20000,1,DATOS!$I$2:$I$20000,"Música de Cámara"),"")))</f>
        <v/>
      </c>
      <c r="Q361" t="str">
        <f>IF(M361="","",IF(M361="[FÓRMULA MANUAL]","",IFERROR(SUMPRODUCT((DATOS!$A$2:$A$20000=M361)*(CONFIG_METADATA!$G$2:$G$20000=1)*(COUNTIF(CONFIG_ASIGNATURAS!$B$7:$B$27,DATOS!$I$2:$I$20000)&gt;0)*(DATOS!$K$2:$K$20000))/SUMPRODUCT((DATOS!$A$2:$A$20000=M361)*(CONFIG_METADATA!$G$2:$G$20000=1)*(COUNTIF(CONFIG_ASIGNATURAS!$B$7:$B$27,DATOS!$I$2:$I$20000)&gt;0)*1),"")))</f>
        <v/>
      </c>
      <c r="T361" t="str">
        <f>IF(S361="","",IF(S361="[FÓRMULA MANUAL]","",IFERROR(AVERAGEIFS(DATOS!$K$2:$K$20000,DATOS!$A$2:$A$20000,S361,CONFIG_METADATA!$G$2:$G$20000,1,DATOS!$I$2:$I$20000,"Armonía"),"")))</f>
        <v/>
      </c>
      <c r="U361" t="str">
        <f>IF(S361="","",IF(S361="[FÓRMULA MANUAL]","",IFERROR(AVERAGEIFS(DATOS!$K$2:$K$20000,DATOS!$A$2:$A$20000,S361,CONFIG_METADATA!$G$2:$G$20000,1,DATOS!$I$2:$I$20000,"Orquesta/Banda/Conjunto"),"")))</f>
        <v/>
      </c>
      <c r="V361" t="str">
        <f>IF(S361="","",IF(S361="[FÓRMULA MANUAL]","",IFERROR(AVERAGEIFS(DATOS!$K$2:$K$20000,DATOS!$A$2:$A$20000,S361,CONFIG_METADATA!$G$2:$G$20000,1,DATOS!$I$2:$I$20000,"Música de Cámara"),"")))</f>
        <v/>
      </c>
      <c r="W361" t="str">
        <f>IF(S361="","",IF(S361="[FÓRMULA MANUAL]","",IFERROR(SUMPRODUCT((DATOS!$A$2:$A$20000=S361)*(CONFIG_METADATA!$G$2:$G$20000=1)*(COUNTIF(CONFIG_ASIGNATURAS!$B$7:$B$27,DATOS!$I$2:$I$20000)&gt;0)*(DATOS!$K$2:$K$20000))/SUMPRODUCT((DATOS!$A$2:$A$20000=S361)*(CONFIG_METADATA!$G$2:$G$20000=1)*(COUNTIF(CONFIG_ASIGNATURAS!$B$7:$B$27,DATOS!$I$2:$I$20000)&gt;0)*1),"")))</f>
        <v/>
      </c>
      <c r="Z361" t="str">
        <f>IF(Y361="","",IF(Y361="[FÓRMULA MANUAL]","",IFERROR(AVERAGEIFS(DATOS!$K$2:$K$20000,DATOS!$A$2:$A$20000,Y361,CONFIG_METADATA!$G$2:$G$20000,1,DATOS!$I$2:$I$20000,"Análisis"),"")))</f>
        <v/>
      </c>
      <c r="AA361" t="str">
        <f>IF(Y361="","",IF(Y361="[FÓRMULA MANUAL]","",IFERROR(AVERAGEIFS(DATOS!$K$2:$K$20000,DATOS!$A$2:$A$20000,Y361,CONFIG_METADATA!$G$2:$G$20000,1,DATOS!$I$2:$I$20000,"Orquesta/Banda/Conjunto"),"")))</f>
        <v/>
      </c>
      <c r="AB361" t="str">
        <f>IF(Y361="","",IF(Y361="[FÓRMULA MANUAL]","",IFERROR(AVERAGEIFS(DATOS!$K$2:$K$20000,DATOS!$A$2:$A$20000,Y361,CONFIG_METADATA!$G$2:$G$20000,1,DATOS!$I$2:$I$20000,"Música de Cámara"),"")))</f>
        <v/>
      </c>
      <c r="AC361" t="str">
        <f>IF(Y361="","",IF(Y361="[FÓRMULA MANUAL]","",IFERROR(SUMPRODUCT((DATOS!$A$2:$A$20000=Y361)*(CONFIG_METADATA!$G$2:$G$20000=1)*(COUNTIF(CONFIG_ASIGNATURAS!$B$7:$B$27,DATOS!$I$2:$I$20000)&gt;0)*(DATOS!$K$2:$K$20000))/SUMPRODUCT((DATOS!$A$2:$A$20000=Y361)*(CONFIG_METADATA!$G$2:$G$20000=1)*(COUNTIF(CONFIG_ASIGNATURAS!$B$7:$B$27,DATOS!$I$2:$I$20000)&gt;0)*1),"")))</f>
        <v/>
      </c>
      <c r="AF361" t="str">
        <f>IF(AE361="","",IF(AE361="[FÓRMULA MANUAL]","",IFERROR(AVERAGEIFS(DATOS!$K$2:$K$20000,DATOS!$A$2:$A$20000,AE361,CONFIG_METADATA!$G$2:$G$20000,1,DATOS!$I$2:$I$20000,"Análisis"),"")))</f>
        <v/>
      </c>
      <c r="AG361" t="str">
        <f>IF(AE361="","",IF(AE361="[FÓRMULA MANUAL]","",IFERROR(AVERAGEIFS(DATOS!$K$2:$K$20000,DATOS!$A$2:$A$20000,AE361,CONFIG_METADATA!$G$2:$G$20000,1,DATOS!$I$2:$I$20000,"Orquesta/Banda/Conjunto"),"")))</f>
        <v/>
      </c>
      <c r="AH361" t="str">
        <f>IF(AE361="","",IF(AE361="[FÓRMULA MANUAL]","",IFERROR(AVERAGEIFS(DATOS!$K$2:$K$20000,DATOS!$A$2:$A$20000,AE361,CONFIG_METADATA!$G$2:$G$20000,1,DATOS!$I$2:$I$20000,"Música de Cámara"),"")))</f>
        <v/>
      </c>
      <c r="AI361" t="str">
        <f>IF(AE361="","",IF(AE361="[FÓRMULA MANUAL]","",IFERROR(SUMPRODUCT((DATOS!$A$2:$A$20000=AE361)*(CONFIG_METADATA!$G$2:$G$20000=1)*(COUNTIF(CONFIG_ASIGNATURAS!$B$7:$B$27,DATOS!$I$2:$I$20000)&gt;0)*(DATOS!$K$2:$K$20000))/SUMPRODUCT((DATOS!$A$2:$A$20000=AE361)*(CONFIG_METADATA!$G$2:$G$20000=1)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MANUAL]","",IFERROR(AVERAGEIFS(DATOS!$K$2:$K$20000,DATOS!$A$2:$A$20000,A362,CONFIG_METADATA!$G$2:$G$20000,1,DATOS!$I$2:$I$20000,"Lenguaje Musical"),"")))</f>
        <v/>
      </c>
      <c r="C362" t="str">
        <f>IF(A362="","",IF(A362="[FÓRMULA MANUAL]","",IFERROR(AVERAGEIFS(DATOS!$K$2:$K$20000,DATOS!$A$2:$A$20000,A362,CONFIG_METADATA!$G$2:$G$20000,1,DATOS!$I$2:$I$20000,"Orquesta/Banda/Conjunto"),"")))</f>
        <v/>
      </c>
      <c r="D362" t="str">
        <f>IF(A362="","",IF(A362="[FÓRMULA MANUAL]","",IFERROR(AVERAGEIFS(DATOS!$K$2:$K$20000,DATOS!$A$2:$A$20000,A362,CONFIG_METADATA!$G$2:$G$20000,1,DATOS!$I$2:$I$20000,"Conjunto"),"")))</f>
        <v/>
      </c>
      <c r="E362" t="str">
        <f>IF(A362="","",IF(A362="[FÓRMULA MANUAL]","",IFERROR(SUMPRODUCT((DATOS!$A$2:$A$20000=A362)*(CONFIG_METADATA!$G$2:$G$20000=1)*(COUNTIF(CONFIG_ASIGNATURAS!$B$7:$B$27,DATOS!$I$2:$I$20000)&gt;0)*(DATOS!$K$2:$K$20000))/SUMPRODUCT((DATOS!$A$2:$A$20000=A362)*(CONFIG_METADATA!$G$2:$G$20000=1)*(COUNTIF(CONFIG_ASIGNATURAS!$B$7:$B$27,DATOS!$I$2:$I$20000)&gt;0)*1),"")))</f>
        <v/>
      </c>
      <c r="H362" t="str">
        <f>IF(G362="","",IF(G362="[FÓRMULA MANUAL]","",IFERROR(AVERAGEIFS(DATOS!$K$2:$K$20000,DATOS!$A$2:$A$20000,G362,CONFIG_METADATA!$G$2:$G$20000,1,DATOS!$I$2:$I$20000,"Lenguaje Musical"),"")))</f>
        <v/>
      </c>
      <c r="I362" t="str">
        <f>IF(G362="","",IF(G362="[FÓRMULA MANUAL]","",IFERROR(AVERAGEIFS(DATOS!$K$2:$K$20000,DATOS!$A$2:$A$20000,G362,CONFIG_METADATA!$G$2:$G$20000,1,DATOS!$I$2:$I$20000,"Orquesta/Banda/Conjunto"),"")))</f>
        <v/>
      </c>
      <c r="J362" t="str">
        <f>IF(G362="","",IF(G362="[FÓRMULA MANUAL]","",IFERROR(AVERAGEIFS(DATOS!$K$2:$K$20000,DATOS!$A$2:$A$20000,G362,CONFIG_METADATA!$G$2:$G$20000,1,DATOS!$I$2:$I$20000,"Conjunto"),"")))</f>
        <v/>
      </c>
      <c r="K362" t="str">
        <f>IF(G362="","",IF(G362="[FÓRMULA MANUAL]","",IFERROR(SUMPRODUCT((DATOS!$A$2:$A$20000=G362)*(CONFIG_METADATA!$G$2:$G$20000=1)*(COUNTIF(CONFIG_ASIGNATURAS!$B$7:$B$27,DATOS!$I$2:$I$20000)&gt;0)*(DATOS!$K$2:$K$20000))/SUMPRODUCT((DATOS!$A$2:$A$20000=G362)*(CONFIG_METADATA!$G$2:$G$20000=1)*(COUNTIF(CONFIG_ASIGNATURAS!$B$7:$B$27,DATOS!$I$2:$I$20000)&gt;0)*1),"")))</f>
        <v/>
      </c>
      <c r="N362" t="str">
        <f>IF(M362="","",IF(M362="[FÓRMULA MANUAL]","",IFERROR(AVERAGEIFS(DATOS!$K$2:$K$20000,DATOS!$A$2:$A$20000,M362,CONFIG_METADATA!$G$2:$G$20000,1,DATOS!$I$2:$I$20000,"Armonía"),"")))</f>
        <v/>
      </c>
      <c r="O362" t="str">
        <f>IF(M362="","",IF(M362="[FÓRMULA MANUAL]","",IFERROR(AVERAGEIFS(DATOS!$K$2:$K$20000,DATOS!$A$2:$A$20000,M362,CONFIG_METADATA!$G$2:$G$20000,1,DATOS!$I$2:$I$20000,"Orquesta/Banda/Conjunto"),"")))</f>
        <v/>
      </c>
      <c r="P362" t="str">
        <f>IF(M362="","",IF(M362="[FÓRMULA MANUAL]","",IFERROR(AVERAGEIFS(DATOS!$K$2:$K$20000,DATOS!$A$2:$A$20000,M362,CONFIG_METADATA!$G$2:$G$20000,1,DATOS!$I$2:$I$20000,"Música de Cámara"),"")))</f>
        <v/>
      </c>
      <c r="Q362" t="str">
        <f>IF(M362="","",IF(M362="[FÓRMULA MANUAL]","",IFERROR(SUMPRODUCT((DATOS!$A$2:$A$20000=M362)*(CONFIG_METADATA!$G$2:$G$20000=1)*(COUNTIF(CONFIG_ASIGNATURAS!$B$7:$B$27,DATOS!$I$2:$I$20000)&gt;0)*(DATOS!$K$2:$K$20000))/SUMPRODUCT((DATOS!$A$2:$A$20000=M362)*(CONFIG_METADATA!$G$2:$G$20000=1)*(COUNTIF(CONFIG_ASIGNATURAS!$B$7:$B$27,DATOS!$I$2:$I$20000)&gt;0)*1),"")))</f>
        <v/>
      </c>
      <c r="T362" t="str">
        <f>IF(S362="","",IF(S362="[FÓRMULA MANUAL]","",IFERROR(AVERAGEIFS(DATOS!$K$2:$K$20000,DATOS!$A$2:$A$20000,S362,CONFIG_METADATA!$G$2:$G$20000,1,DATOS!$I$2:$I$20000,"Armonía"),"")))</f>
        <v/>
      </c>
      <c r="U362" t="str">
        <f>IF(S362="","",IF(S362="[FÓRMULA MANUAL]","",IFERROR(AVERAGEIFS(DATOS!$K$2:$K$20000,DATOS!$A$2:$A$20000,S362,CONFIG_METADATA!$G$2:$G$20000,1,DATOS!$I$2:$I$20000,"Orquesta/Banda/Conjunto"),"")))</f>
        <v/>
      </c>
      <c r="V362" t="str">
        <f>IF(S362="","",IF(S362="[FÓRMULA MANUAL]","",IFERROR(AVERAGEIFS(DATOS!$K$2:$K$20000,DATOS!$A$2:$A$20000,S362,CONFIG_METADATA!$G$2:$G$20000,1,DATOS!$I$2:$I$20000,"Música de Cámara"),"")))</f>
        <v/>
      </c>
      <c r="W362" t="str">
        <f>IF(S362="","",IF(S362="[FÓRMULA MANUAL]","",IFERROR(SUMPRODUCT((DATOS!$A$2:$A$20000=S362)*(CONFIG_METADATA!$G$2:$G$20000=1)*(COUNTIF(CONFIG_ASIGNATURAS!$B$7:$B$27,DATOS!$I$2:$I$20000)&gt;0)*(DATOS!$K$2:$K$20000))/SUMPRODUCT((DATOS!$A$2:$A$20000=S362)*(CONFIG_METADATA!$G$2:$G$20000=1)*(COUNTIF(CONFIG_ASIGNATURAS!$B$7:$B$27,DATOS!$I$2:$I$20000)&gt;0)*1),"")))</f>
        <v/>
      </c>
      <c r="Z362" t="str">
        <f>IF(Y362="","",IF(Y362="[FÓRMULA MANUAL]","",IFERROR(AVERAGEIFS(DATOS!$K$2:$K$20000,DATOS!$A$2:$A$20000,Y362,CONFIG_METADATA!$G$2:$G$20000,1,DATOS!$I$2:$I$20000,"Análisis"),"")))</f>
        <v/>
      </c>
      <c r="AA362" t="str">
        <f>IF(Y362="","",IF(Y362="[FÓRMULA MANUAL]","",IFERROR(AVERAGEIFS(DATOS!$K$2:$K$20000,DATOS!$A$2:$A$20000,Y362,CONFIG_METADATA!$G$2:$G$20000,1,DATOS!$I$2:$I$20000,"Orquesta/Banda/Conjunto"),"")))</f>
        <v/>
      </c>
      <c r="AB362" t="str">
        <f>IF(Y362="","",IF(Y362="[FÓRMULA MANUAL]","",IFERROR(AVERAGEIFS(DATOS!$K$2:$K$20000,DATOS!$A$2:$A$20000,Y362,CONFIG_METADATA!$G$2:$G$20000,1,DATOS!$I$2:$I$20000,"Música de Cámara"),"")))</f>
        <v/>
      </c>
      <c r="AC362" t="str">
        <f>IF(Y362="","",IF(Y362="[FÓRMULA MANUAL]","",IFERROR(SUMPRODUCT((DATOS!$A$2:$A$20000=Y362)*(CONFIG_METADATA!$G$2:$G$20000=1)*(COUNTIF(CONFIG_ASIGNATURAS!$B$7:$B$27,DATOS!$I$2:$I$20000)&gt;0)*(DATOS!$K$2:$K$20000))/SUMPRODUCT((DATOS!$A$2:$A$20000=Y362)*(CONFIG_METADATA!$G$2:$G$20000=1)*(COUNTIF(CONFIG_ASIGNATURAS!$B$7:$B$27,DATOS!$I$2:$I$20000)&gt;0)*1),"")))</f>
        <v/>
      </c>
      <c r="AF362" t="str">
        <f>IF(AE362="","",IF(AE362="[FÓRMULA MANUAL]","",IFERROR(AVERAGEIFS(DATOS!$K$2:$K$20000,DATOS!$A$2:$A$20000,AE362,CONFIG_METADATA!$G$2:$G$20000,1,DATOS!$I$2:$I$20000,"Análisis"),"")))</f>
        <v/>
      </c>
      <c r="AG362" t="str">
        <f>IF(AE362="","",IF(AE362="[FÓRMULA MANUAL]","",IFERROR(AVERAGEIFS(DATOS!$K$2:$K$20000,DATOS!$A$2:$A$20000,AE362,CONFIG_METADATA!$G$2:$G$20000,1,DATOS!$I$2:$I$20000,"Orquesta/Banda/Conjunto"),"")))</f>
        <v/>
      </c>
      <c r="AH362" t="str">
        <f>IF(AE362="","",IF(AE362="[FÓRMULA MANUAL]","",IFERROR(AVERAGEIFS(DATOS!$K$2:$K$20000,DATOS!$A$2:$A$20000,AE362,CONFIG_METADATA!$G$2:$G$20000,1,DATOS!$I$2:$I$20000,"Música de Cámara"),"")))</f>
        <v/>
      </c>
      <c r="AI362" t="str">
        <f>IF(AE362="","",IF(AE362="[FÓRMULA MANUAL]","",IFERROR(SUMPRODUCT((DATOS!$A$2:$A$20000=AE362)*(CONFIG_METADATA!$G$2:$G$20000=1)*(COUNTIF(CONFIG_ASIGNATURAS!$B$7:$B$27,DATOS!$I$2:$I$20000)&gt;0)*(DATOS!$K$2:$K$20000))/SUMPRODUCT((DATOS!$A$2:$A$20000=AE362)*(CONFIG_METADATA!$G$2:$G$20000=1)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MANUAL]","",IFERROR(AVERAGEIFS(DATOS!$K$2:$K$20000,DATOS!$A$2:$A$20000,A363,CONFIG_METADATA!$G$2:$G$20000,1,DATOS!$I$2:$I$20000,"Lenguaje Musical"),"")))</f>
        <v/>
      </c>
      <c r="C363" t="str">
        <f>IF(A363="","",IF(A363="[FÓRMULA MANUAL]","",IFERROR(AVERAGEIFS(DATOS!$K$2:$K$20000,DATOS!$A$2:$A$20000,A363,CONFIG_METADATA!$G$2:$G$20000,1,DATOS!$I$2:$I$20000,"Orquesta/Banda/Conjunto"),"")))</f>
        <v/>
      </c>
      <c r="D363" t="str">
        <f>IF(A363="","",IF(A363="[FÓRMULA MANUAL]","",IFERROR(AVERAGEIFS(DATOS!$K$2:$K$20000,DATOS!$A$2:$A$20000,A363,CONFIG_METADATA!$G$2:$G$20000,1,DATOS!$I$2:$I$20000,"Conjunto"),"")))</f>
        <v/>
      </c>
      <c r="E363" t="str">
        <f>IF(A363="","",IF(A363="[FÓRMULA MANUAL]","",IFERROR(SUMPRODUCT((DATOS!$A$2:$A$20000=A363)*(CONFIG_METADATA!$G$2:$G$20000=1)*(COUNTIF(CONFIG_ASIGNATURAS!$B$7:$B$27,DATOS!$I$2:$I$20000)&gt;0)*(DATOS!$K$2:$K$20000))/SUMPRODUCT((DATOS!$A$2:$A$20000=A363)*(CONFIG_METADATA!$G$2:$G$20000=1)*(COUNTIF(CONFIG_ASIGNATURAS!$B$7:$B$27,DATOS!$I$2:$I$20000)&gt;0)*1),"")))</f>
        <v/>
      </c>
      <c r="H363" t="str">
        <f>IF(G363="","",IF(G363="[FÓRMULA MANUAL]","",IFERROR(AVERAGEIFS(DATOS!$K$2:$K$20000,DATOS!$A$2:$A$20000,G363,CONFIG_METADATA!$G$2:$G$20000,1,DATOS!$I$2:$I$20000,"Lenguaje Musical"),"")))</f>
        <v/>
      </c>
      <c r="I363" t="str">
        <f>IF(G363="","",IF(G363="[FÓRMULA MANUAL]","",IFERROR(AVERAGEIFS(DATOS!$K$2:$K$20000,DATOS!$A$2:$A$20000,G363,CONFIG_METADATA!$G$2:$G$20000,1,DATOS!$I$2:$I$20000,"Orquesta/Banda/Conjunto"),"")))</f>
        <v/>
      </c>
      <c r="J363" t="str">
        <f>IF(G363="","",IF(G363="[FÓRMULA MANUAL]","",IFERROR(AVERAGEIFS(DATOS!$K$2:$K$20000,DATOS!$A$2:$A$20000,G363,CONFIG_METADATA!$G$2:$G$20000,1,DATOS!$I$2:$I$20000,"Conjunto"),"")))</f>
        <v/>
      </c>
      <c r="K363" t="str">
        <f>IF(G363="","",IF(G363="[FÓRMULA MANUAL]","",IFERROR(SUMPRODUCT((DATOS!$A$2:$A$20000=G363)*(CONFIG_METADATA!$G$2:$G$20000=1)*(COUNTIF(CONFIG_ASIGNATURAS!$B$7:$B$27,DATOS!$I$2:$I$20000)&gt;0)*(DATOS!$K$2:$K$20000))/SUMPRODUCT((DATOS!$A$2:$A$20000=G363)*(CONFIG_METADATA!$G$2:$G$20000=1)*(COUNTIF(CONFIG_ASIGNATURAS!$B$7:$B$27,DATOS!$I$2:$I$20000)&gt;0)*1),"")))</f>
        <v/>
      </c>
      <c r="N363" t="str">
        <f>IF(M363="","",IF(M363="[FÓRMULA MANUAL]","",IFERROR(AVERAGEIFS(DATOS!$K$2:$K$20000,DATOS!$A$2:$A$20000,M363,CONFIG_METADATA!$G$2:$G$20000,1,DATOS!$I$2:$I$20000,"Armonía"),"")))</f>
        <v/>
      </c>
      <c r="O363" t="str">
        <f>IF(M363="","",IF(M363="[FÓRMULA MANUAL]","",IFERROR(AVERAGEIFS(DATOS!$K$2:$K$20000,DATOS!$A$2:$A$20000,M363,CONFIG_METADATA!$G$2:$G$20000,1,DATOS!$I$2:$I$20000,"Orquesta/Banda/Conjunto"),"")))</f>
        <v/>
      </c>
      <c r="P363" t="str">
        <f>IF(M363="","",IF(M363="[FÓRMULA MANUAL]","",IFERROR(AVERAGEIFS(DATOS!$K$2:$K$20000,DATOS!$A$2:$A$20000,M363,CONFIG_METADATA!$G$2:$G$20000,1,DATOS!$I$2:$I$20000,"Música de Cámara"),"")))</f>
        <v/>
      </c>
      <c r="Q363" t="str">
        <f>IF(M363="","",IF(M363="[FÓRMULA MANUAL]","",IFERROR(SUMPRODUCT((DATOS!$A$2:$A$20000=M363)*(CONFIG_METADATA!$G$2:$G$20000=1)*(COUNTIF(CONFIG_ASIGNATURAS!$B$7:$B$27,DATOS!$I$2:$I$20000)&gt;0)*(DATOS!$K$2:$K$20000))/SUMPRODUCT((DATOS!$A$2:$A$20000=M363)*(CONFIG_METADATA!$G$2:$G$20000=1)*(COUNTIF(CONFIG_ASIGNATURAS!$B$7:$B$27,DATOS!$I$2:$I$20000)&gt;0)*1),"")))</f>
        <v/>
      </c>
      <c r="T363" t="str">
        <f>IF(S363="","",IF(S363="[FÓRMULA MANUAL]","",IFERROR(AVERAGEIFS(DATOS!$K$2:$K$20000,DATOS!$A$2:$A$20000,S363,CONFIG_METADATA!$G$2:$G$20000,1,DATOS!$I$2:$I$20000,"Armonía"),"")))</f>
        <v/>
      </c>
      <c r="U363" t="str">
        <f>IF(S363="","",IF(S363="[FÓRMULA MANUAL]","",IFERROR(AVERAGEIFS(DATOS!$K$2:$K$20000,DATOS!$A$2:$A$20000,S363,CONFIG_METADATA!$G$2:$G$20000,1,DATOS!$I$2:$I$20000,"Orquesta/Banda/Conjunto"),"")))</f>
        <v/>
      </c>
      <c r="V363" t="str">
        <f>IF(S363="","",IF(S363="[FÓRMULA MANUAL]","",IFERROR(AVERAGEIFS(DATOS!$K$2:$K$20000,DATOS!$A$2:$A$20000,S363,CONFIG_METADATA!$G$2:$G$20000,1,DATOS!$I$2:$I$20000,"Música de Cámara"),"")))</f>
        <v/>
      </c>
      <c r="W363" t="str">
        <f>IF(S363="","",IF(S363="[FÓRMULA MANUAL]","",IFERROR(SUMPRODUCT((DATOS!$A$2:$A$20000=S363)*(CONFIG_METADATA!$G$2:$G$20000=1)*(COUNTIF(CONFIG_ASIGNATURAS!$B$7:$B$27,DATOS!$I$2:$I$20000)&gt;0)*(DATOS!$K$2:$K$20000))/SUMPRODUCT((DATOS!$A$2:$A$20000=S363)*(CONFIG_METADATA!$G$2:$G$20000=1)*(COUNTIF(CONFIG_ASIGNATURAS!$B$7:$B$27,DATOS!$I$2:$I$20000)&gt;0)*1),"")))</f>
        <v/>
      </c>
      <c r="Z363" t="str">
        <f>IF(Y363="","",IF(Y363="[FÓRMULA MANUAL]","",IFERROR(AVERAGEIFS(DATOS!$K$2:$K$20000,DATOS!$A$2:$A$20000,Y363,CONFIG_METADATA!$G$2:$G$20000,1,DATOS!$I$2:$I$20000,"Análisis"),"")))</f>
        <v/>
      </c>
      <c r="AA363" t="str">
        <f>IF(Y363="","",IF(Y363="[FÓRMULA MANUAL]","",IFERROR(AVERAGEIFS(DATOS!$K$2:$K$20000,DATOS!$A$2:$A$20000,Y363,CONFIG_METADATA!$G$2:$G$20000,1,DATOS!$I$2:$I$20000,"Orquesta/Banda/Conjunto"),"")))</f>
        <v/>
      </c>
      <c r="AB363" t="str">
        <f>IF(Y363="","",IF(Y363="[FÓRMULA MANUAL]","",IFERROR(AVERAGEIFS(DATOS!$K$2:$K$20000,DATOS!$A$2:$A$20000,Y363,CONFIG_METADATA!$G$2:$G$20000,1,DATOS!$I$2:$I$20000,"Música de Cámara"),"")))</f>
        <v/>
      </c>
      <c r="AC363" t="str">
        <f>IF(Y363="","",IF(Y363="[FÓRMULA MANUAL]","",IFERROR(SUMPRODUCT((DATOS!$A$2:$A$20000=Y363)*(CONFIG_METADATA!$G$2:$G$20000=1)*(COUNTIF(CONFIG_ASIGNATURAS!$B$7:$B$27,DATOS!$I$2:$I$20000)&gt;0)*(DATOS!$K$2:$K$20000))/SUMPRODUCT((DATOS!$A$2:$A$20000=Y363)*(CONFIG_METADATA!$G$2:$G$20000=1)*(COUNTIF(CONFIG_ASIGNATURAS!$B$7:$B$27,DATOS!$I$2:$I$20000)&gt;0)*1),"")))</f>
        <v/>
      </c>
      <c r="AF363" t="str">
        <f>IF(AE363="","",IF(AE363="[FÓRMULA MANUAL]","",IFERROR(AVERAGEIFS(DATOS!$K$2:$K$20000,DATOS!$A$2:$A$20000,AE363,CONFIG_METADATA!$G$2:$G$20000,1,DATOS!$I$2:$I$20000,"Análisis"),"")))</f>
        <v/>
      </c>
      <c r="AG363" t="str">
        <f>IF(AE363="","",IF(AE363="[FÓRMULA MANUAL]","",IFERROR(AVERAGEIFS(DATOS!$K$2:$K$20000,DATOS!$A$2:$A$20000,AE363,CONFIG_METADATA!$G$2:$G$20000,1,DATOS!$I$2:$I$20000,"Orquesta/Banda/Conjunto"),"")))</f>
        <v/>
      </c>
      <c r="AH363" t="str">
        <f>IF(AE363="","",IF(AE363="[FÓRMULA MANUAL]","",IFERROR(AVERAGEIFS(DATOS!$K$2:$K$20000,DATOS!$A$2:$A$20000,AE363,CONFIG_METADATA!$G$2:$G$20000,1,DATOS!$I$2:$I$20000,"Música de Cámara"),"")))</f>
        <v/>
      </c>
      <c r="AI363" t="str">
        <f>IF(AE363="","",IF(AE363="[FÓRMULA MANUAL]","",IFERROR(SUMPRODUCT((DATOS!$A$2:$A$20000=AE363)*(CONFIG_METADATA!$G$2:$G$20000=1)*(COUNTIF(CONFIG_ASIGNATURAS!$B$7:$B$27,DATOS!$I$2:$I$20000)&gt;0)*(DATOS!$K$2:$K$20000))/SUMPRODUCT((DATOS!$A$2:$A$20000=AE363)*(CONFIG_METADATA!$G$2:$G$20000=1)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MANUAL]","",IFERROR(AVERAGEIFS(DATOS!$K$2:$K$20000,DATOS!$A$2:$A$20000,A364,CONFIG_METADATA!$G$2:$G$20000,1,DATOS!$I$2:$I$20000,"Lenguaje Musical"),"")))</f>
        <v/>
      </c>
      <c r="C364" t="str">
        <f>IF(A364="","",IF(A364="[FÓRMULA MANUAL]","",IFERROR(AVERAGEIFS(DATOS!$K$2:$K$20000,DATOS!$A$2:$A$20000,A364,CONFIG_METADATA!$G$2:$G$20000,1,DATOS!$I$2:$I$20000,"Orquesta/Banda/Conjunto"),"")))</f>
        <v/>
      </c>
      <c r="D364" t="str">
        <f>IF(A364="","",IF(A364="[FÓRMULA MANUAL]","",IFERROR(AVERAGEIFS(DATOS!$K$2:$K$20000,DATOS!$A$2:$A$20000,A364,CONFIG_METADATA!$G$2:$G$20000,1,DATOS!$I$2:$I$20000,"Conjunto"),"")))</f>
        <v/>
      </c>
      <c r="E364" t="str">
        <f>IF(A364="","",IF(A364="[FÓRMULA MANUAL]","",IFERROR(SUMPRODUCT((DATOS!$A$2:$A$20000=A364)*(CONFIG_METADATA!$G$2:$G$20000=1)*(COUNTIF(CONFIG_ASIGNATURAS!$B$7:$B$27,DATOS!$I$2:$I$20000)&gt;0)*(DATOS!$K$2:$K$20000))/SUMPRODUCT((DATOS!$A$2:$A$20000=A364)*(CONFIG_METADATA!$G$2:$G$20000=1)*(COUNTIF(CONFIG_ASIGNATURAS!$B$7:$B$27,DATOS!$I$2:$I$20000)&gt;0)*1),"")))</f>
        <v/>
      </c>
      <c r="H364" t="str">
        <f>IF(G364="","",IF(G364="[FÓRMULA MANUAL]","",IFERROR(AVERAGEIFS(DATOS!$K$2:$K$20000,DATOS!$A$2:$A$20000,G364,CONFIG_METADATA!$G$2:$G$20000,1,DATOS!$I$2:$I$20000,"Lenguaje Musical"),"")))</f>
        <v/>
      </c>
      <c r="I364" t="str">
        <f>IF(G364="","",IF(G364="[FÓRMULA MANUAL]","",IFERROR(AVERAGEIFS(DATOS!$K$2:$K$20000,DATOS!$A$2:$A$20000,G364,CONFIG_METADATA!$G$2:$G$20000,1,DATOS!$I$2:$I$20000,"Orquesta/Banda/Conjunto"),"")))</f>
        <v/>
      </c>
      <c r="J364" t="str">
        <f>IF(G364="","",IF(G364="[FÓRMULA MANUAL]","",IFERROR(AVERAGEIFS(DATOS!$K$2:$K$20000,DATOS!$A$2:$A$20000,G364,CONFIG_METADATA!$G$2:$G$20000,1,DATOS!$I$2:$I$20000,"Conjunto"),"")))</f>
        <v/>
      </c>
      <c r="K364" t="str">
        <f>IF(G364="","",IF(G364="[FÓRMULA MANUAL]","",IFERROR(SUMPRODUCT((DATOS!$A$2:$A$20000=G364)*(CONFIG_METADATA!$G$2:$G$20000=1)*(COUNTIF(CONFIG_ASIGNATURAS!$B$7:$B$27,DATOS!$I$2:$I$20000)&gt;0)*(DATOS!$K$2:$K$20000))/SUMPRODUCT((DATOS!$A$2:$A$20000=G364)*(CONFIG_METADATA!$G$2:$G$20000=1)*(COUNTIF(CONFIG_ASIGNATURAS!$B$7:$B$27,DATOS!$I$2:$I$20000)&gt;0)*1),"")))</f>
        <v/>
      </c>
      <c r="N364" t="str">
        <f>IF(M364="","",IF(M364="[FÓRMULA MANUAL]","",IFERROR(AVERAGEIFS(DATOS!$K$2:$K$20000,DATOS!$A$2:$A$20000,M364,CONFIG_METADATA!$G$2:$G$20000,1,DATOS!$I$2:$I$20000,"Armonía"),"")))</f>
        <v/>
      </c>
      <c r="O364" t="str">
        <f>IF(M364="","",IF(M364="[FÓRMULA MANUAL]","",IFERROR(AVERAGEIFS(DATOS!$K$2:$K$20000,DATOS!$A$2:$A$20000,M364,CONFIG_METADATA!$G$2:$G$20000,1,DATOS!$I$2:$I$20000,"Orquesta/Banda/Conjunto"),"")))</f>
        <v/>
      </c>
      <c r="P364" t="str">
        <f>IF(M364="","",IF(M364="[FÓRMULA MANUAL]","",IFERROR(AVERAGEIFS(DATOS!$K$2:$K$20000,DATOS!$A$2:$A$20000,M364,CONFIG_METADATA!$G$2:$G$20000,1,DATOS!$I$2:$I$20000,"Música de Cámara"),"")))</f>
        <v/>
      </c>
      <c r="Q364" t="str">
        <f>IF(M364="","",IF(M364="[FÓRMULA MANUAL]","",IFERROR(SUMPRODUCT((DATOS!$A$2:$A$20000=M364)*(CONFIG_METADATA!$G$2:$G$20000=1)*(COUNTIF(CONFIG_ASIGNATURAS!$B$7:$B$27,DATOS!$I$2:$I$20000)&gt;0)*(DATOS!$K$2:$K$20000))/SUMPRODUCT((DATOS!$A$2:$A$20000=M364)*(CONFIG_METADATA!$G$2:$G$20000=1)*(COUNTIF(CONFIG_ASIGNATURAS!$B$7:$B$27,DATOS!$I$2:$I$20000)&gt;0)*1),"")))</f>
        <v/>
      </c>
      <c r="T364" t="str">
        <f>IF(S364="","",IF(S364="[FÓRMULA MANUAL]","",IFERROR(AVERAGEIFS(DATOS!$K$2:$K$20000,DATOS!$A$2:$A$20000,S364,CONFIG_METADATA!$G$2:$G$20000,1,DATOS!$I$2:$I$20000,"Armonía"),"")))</f>
        <v/>
      </c>
      <c r="U364" t="str">
        <f>IF(S364="","",IF(S364="[FÓRMULA MANUAL]","",IFERROR(AVERAGEIFS(DATOS!$K$2:$K$20000,DATOS!$A$2:$A$20000,S364,CONFIG_METADATA!$G$2:$G$20000,1,DATOS!$I$2:$I$20000,"Orquesta/Banda/Conjunto"),"")))</f>
        <v/>
      </c>
      <c r="V364" t="str">
        <f>IF(S364="","",IF(S364="[FÓRMULA MANUAL]","",IFERROR(AVERAGEIFS(DATOS!$K$2:$K$20000,DATOS!$A$2:$A$20000,S364,CONFIG_METADATA!$G$2:$G$20000,1,DATOS!$I$2:$I$20000,"Música de Cámara"),"")))</f>
        <v/>
      </c>
      <c r="W364" t="str">
        <f>IF(S364="","",IF(S364="[FÓRMULA MANUAL]","",IFERROR(SUMPRODUCT((DATOS!$A$2:$A$20000=S364)*(CONFIG_METADATA!$G$2:$G$20000=1)*(COUNTIF(CONFIG_ASIGNATURAS!$B$7:$B$27,DATOS!$I$2:$I$20000)&gt;0)*(DATOS!$K$2:$K$20000))/SUMPRODUCT((DATOS!$A$2:$A$20000=S364)*(CONFIG_METADATA!$G$2:$G$20000=1)*(COUNTIF(CONFIG_ASIGNATURAS!$B$7:$B$27,DATOS!$I$2:$I$20000)&gt;0)*1),"")))</f>
        <v/>
      </c>
      <c r="Z364" t="str">
        <f>IF(Y364="","",IF(Y364="[FÓRMULA MANUAL]","",IFERROR(AVERAGEIFS(DATOS!$K$2:$K$20000,DATOS!$A$2:$A$20000,Y364,CONFIG_METADATA!$G$2:$G$20000,1,DATOS!$I$2:$I$20000,"Análisis"),"")))</f>
        <v/>
      </c>
      <c r="AA364" t="str">
        <f>IF(Y364="","",IF(Y364="[FÓRMULA MANUAL]","",IFERROR(AVERAGEIFS(DATOS!$K$2:$K$20000,DATOS!$A$2:$A$20000,Y364,CONFIG_METADATA!$G$2:$G$20000,1,DATOS!$I$2:$I$20000,"Orquesta/Banda/Conjunto"),"")))</f>
        <v/>
      </c>
      <c r="AB364" t="str">
        <f>IF(Y364="","",IF(Y364="[FÓRMULA MANUAL]","",IFERROR(AVERAGEIFS(DATOS!$K$2:$K$20000,DATOS!$A$2:$A$20000,Y364,CONFIG_METADATA!$G$2:$G$20000,1,DATOS!$I$2:$I$20000,"Música de Cámara"),"")))</f>
        <v/>
      </c>
      <c r="AC364" t="str">
        <f>IF(Y364="","",IF(Y364="[FÓRMULA MANUAL]","",IFERROR(SUMPRODUCT((DATOS!$A$2:$A$20000=Y364)*(CONFIG_METADATA!$G$2:$G$20000=1)*(COUNTIF(CONFIG_ASIGNATURAS!$B$7:$B$27,DATOS!$I$2:$I$20000)&gt;0)*(DATOS!$K$2:$K$20000))/SUMPRODUCT((DATOS!$A$2:$A$20000=Y364)*(CONFIG_METADATA!$G$2:$G$20000=1)*(COUNTIF(CONFIG_ASIGNATURAS!$B$7:$B$27,DATOS!$I$2:$I$20000)&gt;0)*1),"")))</f>
        <v/>
      </c>
      <c r="AF364" t="str">
        <f>IF(AE364="","",IF(AE364="[FÓRMULA MANUAL]","",IFERROR(AVERAGEIFS(DATOS!$K$2:$K$20000,DATOS!$A$2:$A$20000,AE364,CONFIG_METADATA!$G$2:$G$20000,1,DATOS!$I$2:$I$20000,"Análisis"),"")))</f>
        <v/>
      </c>
      <c r="AG364" t="str">
        <f>IF(AE364="","",IF(AE364="[FÓRMULA MANUAL]","",IFERROR(AVERAGEIFS(DATOS!$K$2:$K$20000,DATOS!$A$2:$A$20000,AE364,CONFIG_METADATA!$G$2:$G$20000,1,DATOS!$I$2:$I$20000,"Orquesta/Banda/Conjunto"),"")))</f>
        <v/>
      </c>
      <c r="AH364" t="str">
        <f>IF(AE364="","",IF(AE364="[FÓRMULA MANUAL]","",IFERROR(AVERAGEIFS(DATOS!$K$2:$K$20000,DATOS!$A$2:$A$20000,AE364,CONFIG_METADATA!$G$2:$G$20000,1,DATOS!$I$2:$I$20000,"Música de Cámara"),"")))</f>
        <v/>
      </c>
      <c r="AI364" t="str">
        <f>IF(AE364="","",IF(AE364="[FÓRMULA MANUAL]","",IFERROR(SUMPRODUCT((DATOS!$A$2:$A$20000=AE364)*(CONFIG_METADATA!$G$2:$G$20000=1)*(COUNTIF(CONFIG_ASIGNATURAS!$B$7:$B$27,DATOS!$I$2:$I$20000)&gt;0)*(DATOS!$K$2:$K$20000))/SUMPRODUCT((DATOS!$A$2:$A$20000=AE364)*(CONFIG_METADATA!$G$2:$G$20000=1)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MANUAL]","",IFERROR(AVERAGEIFS(DATOS!$K$2:$K$20000,DATOS!$A$2:$A$20000,A365,CONFIG_METADATA!$G$2:$G$20000,1,DATOS!$I$2:$I$20000,"Lenguaje Musical"),"")))</f>
        <v/>
      </c>
      <c r="C365" t="str">
        <f>IF(A365="","",IF(A365="[FÓRMULA MANUAL]","",IFERROR(AVERAGEIFS(DATOS!$K$2:$K$20000,DATOS!$A$2:$A$20000,A365,CONFIG_METADATA!$G$2:$G$20000,1,DATOS!$I$2:$I$20000,"Orquesta/Banda/Conjunto"),"")))</f>
        <v/>
      </c>
      <c r="D365" t="str">
        <f>IF(A365="","",IF(A365="[FÓRMULA MANUAL]","",IFERROR(AVERAGEIFS(DATOS!$K$2:$K$20000,DATOS!$A$2:$A$20000,A365,CONFIG_METADATA!$G$2:$G$20000,1,DATOS!$I$2:$I$20000,"Conjunto"),"")))</f>
        <v/>
      </c>
      <c r="E365" t="str">
        <f>IF(A365="","",IF(A365="[FÓRMULA MANUAL]","",IFERROR(SUMPRODUCT((DATOS!$A$2:$A$20000=A365)*(CONFIG_METADATA!$G$2:$G$20000=1)*(COUNTIF(CONFIG_ASIGNATURAS!$B$7:$B$27,DATOS!$I$2:$I$20000)&gt;0)*(DATOS!$K$2:$K$20000))/SUMPRODUCT((DATOS!$A$2:$A$20000=A365)*(CONFIG_METADATA!$G$2:$G$20000=1)*(COUNTIF(CONFIG_ASIGNATURAS!$B$7:$B$27,DATOS!$I$2:$I$20000)&gt;0)*1),"")))</f>
        <v/>
      </c>
      <c r="H365" t="str">
        <f>IF(G365="","",IF(G365="[FÓRMULA MANUAL]","",IFERROR(AVERAGEIFS(DATOS!$K$2:$K$20000,DATOS!$A$2:$A$20000,G365,CONFIG_METADATA!$G$2:$G$20000,1,DATOS!$I$2:$I$20000,"Lenguaje Musical"),"")))</f>
        <v/>
      </c>
      <c r="I365" t="str">
        <f>IF(G365="","",IF(G365="[FÓRMULA MANUAL]","",IFERROR(AVERAGEIFS(DATOS!$K$2:$K$20000,DATOS!$A$2:$A$20000,G365,CONFIG_METADATA!$G$2:$G$20000,1,DATOS!$I$2:$I$20000,"Orquesta/Banda/Conjunto"),"")))</f>
        <v/>
      </c>
      <c r="J365" t="str">
        <f>IF(G365="","",IF(G365="[FÓRMULA MANUAL]","",IFERROR(AVERAGEIFS(DATOS!$K$2:$K$20000,DATOS!$A$2:$A$20000,G365,CONFIG_METADATA!$G$2:$G$20000,1,DATOS!$I$2:$I$20000,"Conjunto"),"")))</f>
        <v/>
      </c>
      <c r="K365" t="str">
        <f>IF(G365="","",IF(G365="[FÓRMULA MANUAL]","",IFERROR(SUMPRODUCT((DATOS!$A$2:$A$20000=G365)*(CONFIG_METADATA!$G$2:$G$20000=1)*(COUNTIF(CONFIG_ASIGNATURAS!$B$7:$B$27,DATOS!$I$2:$I$20000)&gt;0)*(DATOS!$K$2:$K$20000))/SUMPRODUCT((DATOS!$A$2:$A$20000=G365)*(CONFIG_METADATA!$G$2:$G$20000=1)*(COUNTIF(CONFIG_ASIGNATURAS!$B$7:$B$27,DATOS!$I$2:$I$20000)&gt;0)*1),"")))</f>
        <v/>
      </c>
      <c r="N365" t="str">
        <f>IF(M365="","",IF(M365="[FÓRMULA MANUAL]","",IFERROR(AVERAGEIFS(DATOS!$K$2:$K$20000,DATOS!$A$2:$A$20000,M365,CONFIG_METADATA!$G$2:$G$20000,1,DATOS!$I$2:$I$20000,"Armonía"),"")))</f>
        <v/>
      </c>
      <c r="O365" t="str">
        <f>IF(M365="","",IF(M365="[FÓRMULA MANUAL]","",IFERROR(AVERAGEIFS(DATOS!$K$2:$K$20000,DATOS!$A$2:$A$20000,M365,CONFIG_METADATA!$G$2:$G$20000,1,DATOS!$I$2:$I$20000,"Orquesta/Banda/Conjunto"),"")))</f>
        <v/>
      </c>
      <c r="P365" t="str">
        <f>IF(M365="","",IF(M365="[FÓRMULA MANUAL]","",IFERROR(AVERAGEIFS(DATOS!$K$2:$K$20000,DATOS!$A$2:$A$20000,M365,CONFIG_METADATA!$G$2:$G$20000,1,DATOS!$I$2:$I$20000,"Música de Cámara"),"")))</f>
        <v/>
      </c>
      <c r="Q365" t="str">
        <f>IF(M365="","",IF(M365="[FÓRMULA MANUAL]","",IFERROR(SUMPRODUCT((DATOS!$A$2:$A$20000=M365)*(CONFIG_METADATA!$G$2:$G$20000=1)*(COUNTIF(CONFIG_ASIGNATURAS!$B$7:$B$27,DATOS!$I$2:$I$20000)&gt;0)*(DATOS!$K$2:$K$20000))/SUMPRODUCT((DATOS!$A$2:$A$20000=M365)*(CONFIG_METADATA!$G$2:$G$20000=1)*(COUNTIF(CONFIG_ASIGNATURAS!$B$7:$B$27,DATOS!$I$2:$I$20000)&gt;0)*1),"")))</f>
        <v/>
      </c>
      <c r="T365" t="str">
        <f>IF(S365="","",IF(S365="[FÓRMULA MANUAL]","",IFERROR(AVERAGEIFS(DATOS!$K$2:$K$20000,DATOS!$A$2:$A$20000,S365,CONFIG_METADATA!$G$2:$G$20000,1,DATOS!$I$2:$I$20000,"Armonía"),"")))</f>
        <v/>
      </c>
      <c r="U365" t="str">
        <f>IF(S365="","",IF(S365="[FÓRMULA MANUAL]","",IFERROR(AVERAGEIFS(DATOS!$K$2:$K$20000,DATOS!$A$2:$A$20000,S365,CONFIG_METADATA!$G$2:$G$20000,1,DATOS!$I$2:$I$20000,"Orquesta/Banda/Conjunto"),"")))</f>
        <v/>
      </c>
      <c r="V365" t="str">
        <f>IF(S365="","",IF(S365="[FÓRMULA MANUAL]","",IFERROR(AVERAGEIFS(DATOS!$K$2:$K$20000,DATOS!$A$2:$A$20000,S365,CONFIG_METADATA!$G$2:$G$20000,1,DATOS!$I$2:$I$20000,"Música de Cámara"),"")))</f>
        <v/>
      </c>
      <c r="W365" t="str">
        <f>IF(S365="","",IF(S365="[FÓRMULA MANUAL]","",IFERROR(SUMPRODUCT((DATOS!$A$2:$A$20000=S365)*(CONFIG_METADATA!$G$2:$G$20000=1)*(COUNTIF(CONFIG_ASIGNATURAS!$B$7:$B$27,DATOS!$I$2:$I$20000)&gt;0)*(DATOS!$K$2:$K$20000))/SUMPRODUCT((DATOS!$A$2:$A$20000=S365)*(CONFIG_METADATA!$G$2:$G$20000=1)*(COUNTIF(CONFIG_ASIGNATURAS!$B$7:$B$27,DATOS!$I$2:$I$20000)&gt;0)*1),"")))</f>
        <v/>
      </c>
      <c r="Z365" t="str">
        <f>IF(Y365="","",IF(Y365="[FÓRMULA MANUAL]","",IFERROR(AVERAGEIFS(DATOS!$K$2:$K$20000,DATOS!$A$2:$A$20000,Y365,CONFIG_METADATA!$G$2:$G$20000,1,DATOS!$I$2:$I$20000,"Análisis"),"")))</f>
        <v/>
      </c>
      <c r="AA365" t="str">
        <f>IF(Y365="","",IF(Y365="[FÓRMULA MANUAL]","",IFERROR(AVERAGEIFS(DATOS!$K$2:$K$20000,DATOS!$A$2:$A$20000,Y365,CONFIG_METADATA!$G$2:$G$20000,1,DATOS!$I$2:$I$20000,"Orquesta/Banda/Conjunto"),"")))</f>
        <v/>
      </c>
      <c r="AB365" t="str">
        <f>IF(Y365="","",IF(Y365="[FÓRMULA MANUAL]","",IFERROR(AVERAGEIFS(DATOS!$K$2:$K$20000,DATOS!$A$2:$A$20000,Y365,CONFIG_METADATA!$G$2:$G$20000,1,DATOS!$I$2:$I$20000,"Música de Cámara"),"")))</f>
        <v/>
      </c>
      <c r="AC365" t="str">
        <f>IF(Y365="","",IF(Y365="[FÓRMULA MANUAL]","",IFERROR(SUMPRODUCT((DATOS!$A$2:$A$20000=Y365)*(CONFIG_METADATA!$G$2:$G$20000=1)*(COUNTIF(CONFIG_ASIGNATURAS!$B$7:$B$27,DATOS!$I$2:$I$20000)&gt;0)*(DATOS!$K$2:$K$20000))/SUMPRODUCT((DATOS!$A$2:$A$20000=Y365)*(CONFIG_METADATA!$G$2:$G$20000=1)*(COUNTIF(CONFIG_ASIGNATURAS!$B$7:$B$27,DATOS!$I$2:$I$20000)&gt;0)*1),"")))</f>
        <v/>
      </c>
      <c r="AF365" t="str">
        <f>IF(AE365="","",IF(AE365="[FÓRMULA MANUAL]","",IFERROR(AVERAGEIFS(DATOS!$K$2:$K$20000,DATOS!$A$2:$A$20000,AE365,CONFIG_METADATA!$G$2:$G$20000,1,DATOS!$I$2:$I$20000,"Análisis"),"")))</f>
        <v/>
      </c>
      <c r="AG365" t="str">
        <f>IF(AE365="","",IF(AE365="[FÓRMULA MANUAL]","",IFERROR(AVERAGEIFS(DATOS!$K$2:$K$20000,DATOS!$A$2:$A$20000,AE365,CONFIG_METADATA!$G$2:$G$20000,1,DATOS!$I$2:$I$20000,"Orquesta/Banda/Conjunto"),"")))</f>
        <v/>
      </c>
      <c r="AH365" t="str">
        <f>IF(AE365="","",IF(AE365="[FÓRMULA MANUAL]","",IFERROR(AVERAGEIFS(DATOS!$K$2:$K$20000,DATOS!$A$2:$A$20000,AE365,CONFIG_METADATA!$G$2:$G$20000,1,DATOS!$I$2:$I$20000,"Música de Cámara"),"")))</f>
        <v/>
      </c>
      <c r="AI365" t="str">
        <f>IF(AE365="","",IF(AE365="[FÓRMULA MANUAL]","",IFERROR(SUMPRODUCT((DATOS!$A$2:$A$20000=AE365)*(CONFIG_METADATA!$G$2:$G$20000=1)*(COUNTIF(CONFIG_ASIGNATURAS!$B$7:$B$27,DATOS!$I$2:$I$20000)&gt;0)*(DATOS!$K$2:$K$20000))/SUMPRODUCT((DATOS!$A$2:$A$20000=AE365)*(CONFIG_METADATA!$G$2:$G$20000=1)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MANUAL]","",IFERROR(AVERAGEIFS(DATOS!$K$2:$K$20000,DATOS!$A$2:$A$20000,A366,CONFIG_METADATA!$G$2:$G$20000,1,DATOS!$I$2:$I$20000,"Lenguaje Musical"),"")))</f>
        <v/>
      </c>
      <c r="C366" t="str">
        <f>IF(A366="","",IF(A366="[FÓRMULA MANUAL]","",IFERROR(AVERAGEIFS(DATOS!$K$2:$K$20000,DATOS!$A$2:$A$20000,A366,CONFIG_METADATA!$G$2:$G$20000,1,DATOS!$I$2:$I$20000,"Orquesta/Banda/Conjunto"),"")))</f>
        <v/>
      </c>
      <c r="D366" t="str">
        <f>IF(A366="","",IF(A366="[FÓRMULA MANUAL]","",IFERROR(AVERAGEIFS(DATOS!$K$2:$K$20000,DATOS!$A$2:$A$20000,A366,CONFIG_METADATA!$G$2:$G$20000,1,DATOS!$I$2:$I$20000,"Conjunto"),"")))</f>
        <v/>
      </c>
      <c r="E366" t="str">
        <f>IF(A366="","",IF(A366="[FÓRMULA MANUAL]","",IFERROR(SUMPRODUCT((DATOS!$A$2:$A$20000=A366)*(CONFIG_METADATA!$G$2:$G$20000=1)*(COUNTIF(CONFIG_ASIGNATURAS!$B$7:$B$27,DATOS!$I$2:$I$20000)&gt;0)*(DATOS!$K$2:$K$20000))/SUMPRODUCT((DATOS!$A$2:$A$20000=A366)*(CONFIG_METADATA!$G$2:$G$20000=1)*(COUNTIF(CONFIG_ASIGNATURAS!$B$7:$B$27,DATOS!$I$2:$I$20000)&gt;0)*1),"")))</f>
        <v/>
      </c>
      <c r="H366" t="str">
        <f>IF(G366="","",IF(G366="[FÓRMULA MANUAL]","",IFERROR(AVERAGEIFS(DATOS!$K$2:$K$20000,DATOS!$A$2:$A$20000,G366,CONFIG_METADATA!$G$2:$G$20000,1,DATOS!$I$2:$I$20000,"Lenguaje Musical"),"")))</f>
        <v/>
      </c>
      <c r="I366" t="str">
        <f>IF(G366="","",IF(G366="[FÓRMULA MANUAL]","",IFERROR(AVERAGEIFS(DATOS!$K$2:$K$20000,DATOS!$A$2:$A$20000,G366,CONFIG_METADATA!$G$2:$G$20000,1,DATOS!$I$2:$I$20000,"Orquesta/Banda/Conjunto"),"")))</f>
        <v/>
      </c>
      <c r="J366" t="str">
        <f>IF(G366="","",IF(G366="[FÓRMULA MANUAL]","",IFERROR(AVERAGEIFS(DATOS!$K$2:$K$20000,DATOS!$A$2:$A$20000,G366,CONFIG_METADATA!$G$2:$G$20000,1,DATOS!$I$2:$I$20000,"Conjunto"),"")))</f>
        <v/>
      </c>
      <c r="K366" t="str">
        <f>IF(G366="","",IF(G366="[FÓRMULA MANUAL]","",IFERROR(SUMPRODUCT((DATOS!$A$2:$A$20000=G366)*(CONFIG_METADATA!$G$2:$G$20000=1)*(COUNTIF(CONFIG_ASIGNATURAS!$B$7:$B$27,DATOS!$I$2:$I$20000)&gt;0)*(DATOS!$K$2:$K$20000))/SUMPRODUCT((DATOS!$A$2:$A$20000=G366)*(CONFIG_METADATA!$G$2:$G$20000=1)*(COUNTIF(CONFIG_ASIGNATURAS!$B$7:$B$27,DATOS!$I$2:$I$20000)&gt;0)*1),"")))</f>
        <v/>
      </c>
      <c r="N366" t="str">
        <f>IF(M366="","",IF(M366="[FÓRMULA MANUAL]","",IFERROR(AVERAGEIFS(DATOS!$K$2:$K$20000,DATOS!$A$2:$A$20000,M366,CONFIG_METADATA!$G$2:$G$20000,1,DATOS!$I$2:$I$20000,"Armonía"),"")))</f>
        <v/>
      </c>
      <c r="O366" t="str">
        <f>IF(M366="","",IF(M366="[FÓRMULA MANUAL]","",IFERROR(AVERAGEIFS(DATOS!$K$2:$K$20000,DATOS!$A$2:$A$20000,M366,CONFIG_METADATA!$G$2:$G$20000,1,DATOS!$I$2:$I$20000,"Orquesta/Banda/Conjunto"),"")))</f>
        <v/>
      </c>
      <c r="P366" t="str">
        <f>IF(M366="","",IF(M366="[FÓRMULA MANUAL]","",IFERROR(AVERAGEIFS(DATOS!$K$2:$K$20000,DATOS!$A$2:$A$20000,M366,CONFIG_METADATA!$G$2:$G$20000,1,DATOS!$I$2:$I$20000,"Música de Cámara"),"")))</f>
        <v/>
      </c>
      <c r="Q366" t="str">
        <f>IF(M366="","",IF(M366="[FÓRMULA MANUAL]","",IFERROR(SUMPRODUCT((DATOS!$A$2:$A$20000=M366)*(CONFIG_METADATA!$G$2:$G$20000=1)*(COUNTIF(CONFIG_ASIGNATURAS!$B$7:$B$27,DATOS!$I$2:$I$20000)&gt;0)*(DATOS!$K$2:$K$20000))/SUMPRODUCT((DATOS!$A$2:$A$20000=M366)*(CONFIG_METADATA!$G$2:$G$20000=1)*(COUNTIF(CONFIG_ASIGNATURAS!$B$7:$B$27,DATOS!$I$2:$I$20000)&gt;0)*1),"")))</f>
        <v/>
      </c>
      <c r="T366" t="str">
        <f>IF(S366="","",IF(S366="[FÓRMULA MANUAL]","",IFERROR(AVERAGEIFS(DATOS!$K$2:$K$20000,DATOS!$A$2:$A$20000,S366,CONFIG_METADATA!$G$2:$G$20000,1,DATOS!$I$2:$I$20000,"Armonía"),"")))</f>
        <v/>
      </c>
      <c r="U366" t="str">
        <f>IF(S366="","",IF(S366="[FÓRMULA MANUAL]","",IFERROR(AVERAGEIFS(DATOS!$K$2:$K$20000,DATOS!$A$2:$A$20000,S366,CONFIG_METADATA!$G$2:$G$20000,1,DATOS!$I$2:$I$20000,"Orquesta/Banda/Conjunto"),"")))</f>
        <v/>
      </c>
      <c r="V366" t="str">
        <f>IF(S366="","",IF(S366="[FÓRMULA MANUAL]","",IFERROR(AVERAGEIFS(DATOS!$K$2:$K$20000,DATOS!$A$2:$A$20000,S366,CONFIG_METADATA!$G$2:$G$20000,1,DATOS!$I$2:$I$20000,"Música de Cámara"),"")))</f>
        <v/>
      </c>
      <c r="W366" t="str">
        <f>IF(S366="","",IF(S366="[FÓRMULA MANUAL]","",IFERROR(SUMPRODUCT((DATOS!$A$2:$A$20000=S366)*(CONFIG_METADATA!$G$2:$G$20000=1)*(COUNTIF(CONFIG_ASIGNATURAS!$B$7:$B$27,DATOS!$I$2:$I$20000)&gt;0)*(DATOS!$K$2:$K$20000))/SUMPRODUCT((DATOS!$A$2:$A$20000=S366)*(CONFIG_METADATA!$G$2:$G$20000=1)*(COUNTIF(CONFIG_ASIGNATURAS!$B$7:$B$27,DATOS!$I$2:$I$20000)&gt;0)*1),"")))</f>
        <v/>
      </c>
      <c r="Z366" t="str">
        <f>IF(Y366="","",IF(Y366="[FÓRMULA MANUAL]","",IFERROR(AVERAGEIFS(DATOS!$K$2:$K$20000,DATOS!$A$2:$A$20000,Y366,CONFIG_METADATA!$G$2:$G$20000,1,DATOS!$I$2:$I$20000,"Análisis"),"")))</f>
        <v/>
      </c>
      <c r="AA366" t="str">
        <f>IF(Y366="","",IF(Y366="[FÓRMULA MANUAL]","",IFERROR(AVERAGEIFS(DATOS!$K$2:$K$20000,DATOS!$A$2:$A$20000,Y366,CONFIG_METADATA!$G$2:$G$20000,1,DATOS!$I$2:$I$20000,"Orquesta/Banda/Conjunto"),"")))</f>
        <v/>
      </c>
      <c r="AB366" t="str">
        <f>IF(Y366="","",IF(Y366="[FÓRMULA MANUAL]","",IFERROR(AVERAGEIFS(DATOS!$K$2:$K$20000,DATOS!$A$2:$A$20000,Y366,CONFIG_METADATA!$G$2:$G$20000,1,DATOS!$I$2:$I$20000,"Música de Cámara"),"")))</f>
        <v/>
      </c>
      <c r="AC366" t="str">
        <f>IF(Y366="","",IF(Y366="[FÓRMULA MANUAL]","",IFERROR(SUMPRODUCT((DATOS!$A$2:$A$20000=Y366)*(CONFIG_METADATA!$G$2:$G$20000=1)*(COUNTIF(CONFIG_ASIGNATURAS!$B$7:$B$27,DATOS!$I$2:$I$20000)&gt;0)*(DATOS!$K$2:$K$20000))/SUMPRODUCT((DATOS!$A$2:$A$20000=Y366)*(CONFIG_METADATA!$G$2:$G$20000=1)*(COUNTIF(CONFIG_ASIGNATURAS!$B$7:$B$27,DATOS!$I$2:$I$20000)&gt;0)*1),"")))</f>
        <v/>
      </c>
      <c r="AF366" t="str">
        <f>IF(AE366="","",IF(AE366="[FÓRMULA MANUAL]","",IFERROR(AVERAGEIFS(DATOS!$K$2:$K$20000,DATOS!$A$2:$A$20000,AE366,CONFIG_METADATA!$G$2:$G$20000,1,DATOS!$I$2:$I$20000,"Análisis"),"")))</f>
        <v/>
      </c>
      <c r="AG366" t="str">
        <f>IF(AE366="","",IF(AE366="[FÓRMULA MANUAL]","",IFERROR(AVERAGEIFS(DATOS!$K$2:$K$20000,DATOS!$A$2:$A$20000,AE366,CONFIG_METADATA!$G$2:$G$20000,1,DATOS!$I$2:$I$20000,"Orquesta/Banda/Conjunto"),"")))</f>
        <v/>
      </c>
      <c r="AH366" t="str">
        <f>IF(AE366="","",IF(AE366="[FÓRMULA MANUAL]","",IFERROR(AVERAGEIFS(DATOS!$K$2:$K$20000,DATOS!$A$2:$A$20000,AE366,CONFIG_METADATA!$G$2:$G$20000,1,DATOS!$I$2:$I$20000,"Música de Cámara"),"")))</f>
        <v/>
      </c>
      <c r="AI366" t="str">
        <f>IF(AE366="","",IF(AE366="[FÓRMULA MANUAL]","",IFERROR(SUMPRODUCT((DATOS!$A$2:$A$20000=AE366)*(CONFIG_METADATA!$G$2:$G$20000=1)*(COUNTIF(CONFIG_ASIGNATURAS!$B$7:$B$27,DATOS!$I$2:$I$20000)&gt;0)*(DATOS!$K$2:$K$20000))/SUMPRODUCT((DATOS!$A$2:$A$20000=AE366)*(CONFIG_METADATA!$G$2:$G$20000=1)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MANUAL]","",IFERROR(AVERAGEIFS(DATOS!$K$2:$K$20000,DATOS!$A$2:$A$20000,A367,CONFIG_METADATA!$G$2:$G$20000,1,DATOS!$I$2:$I$20000,"Lenguaje Musical"),"")))</f>
        <v/>
      </c>
      <c r="C367" t="str">
        <f>IF(A367="","",IF(A367="[FÓRMULA MANUAL]","",IFERROR(AVERAGEIFS(DATOS!$K$2:$K$20000,DATOS!$A$2:$A$20000,A367,CONFIG_METADATA!$G$2:$G$20000,1,DATOS!$I$2:$I$20000,"Orquesta/Banda/Conjunto"),"")))</f>
        <v/>
      </c>
      <c r="D367" t="str">
        <f>IF(A367="","",IF(A367="[FÓRMULA MANUAL]","",IFERROR(AVERAGEIFS(DATOS!$K$2:$K$20000,DATOS!$A$2:$A$20000,A367,CONFIG_METADATA!$G$2:$G$20000,1,DATOS!$I$2:$I$20000,"Conjunto"),"")))</f>
        <v/>
      </c>
      <c r="E367" t="str">
        <f>IF(A367="","",IF(A367="[FÓRMULA MANUAL]","",IFERROR(SUMPRODUCT((DATOS!$A$2:$A$20000=A367)*(CONFIG_METADATA!$G$2:$G$20000=1)*(COUNTIF(CONFIG_ASIGNATURAS!$B$7:$B$27,DATOS!$I$2:$I$20000)&gt;0)*(DATOS!$K$2:$K$20000))/SUMPRODUCT((DATOS!$A$2:$A$20000=A367)*(CONFIG_METADATA!$G$2:$G$20000=1)*(COUNTIF(CONFIG_ASIGNATURAS!$B$7:$B$27,DATOS!$I$2:$I$20000)&gt;0)*1),"")))</f>
        <v/>
      </c>
      <c r="H367" t="str">
        <f>IF(G367="","",IF(G367="[FÓRMULA MANUAL]","",IFERROR(AVERAGEIFS(DATOS!$K$2:$K$20000,DATOS!$A$2:$A$20000,G367,CONFIG_METADATA!$G$2:$G$20000,1,DATOS!$I$2:$I$20000,"Lenguaje Musical"),"")))</f>
        <v/>
      </c>
      <c r="I367" t="str">
        <f>IF(G367="","",IF(G367="[FÓRMULA MANUAL]","",IFERROR(AVERAGEIFS(DATOS!$K$2:$K$20000,DATOS!$A$2:$A$20000,G367,CONFIG_METADATA!$G$2:$G$20000,1,DATOS!$I$2:$I$20000,"Orquesta/Banda/Conjunto"),"")))</f>
        <v/>
      </c>
      <c r="J367" t="str">
        <f>IF(G367="","",IF(G367="[FÓRMULA MANUAL]","",IFERROR(AVERAGEIFS(DATOS!$K$2:$K$20000,DATOS!$A$2:$A$20000,G367,CONFIG_METADATA!$G$2:$G$20000,1,DATOS!$I$2:$I$20000,"Conjunto"),"")))</f>
        <v/>
      </c>
      <c r="K367" t="str">
        <f>IF(G367="","",IF(G367="[FÓRMULA MANUAL]","",IFERROR(SUMPRODUCT((DATOS!$A$2:$A$20000=G367)*(CONFIG_METADATA!$G$2:$G$20000=1)*(COUNTIF(CONFIG_ASIGNATURAS!$B$7:$B$27,DATOS!$I$2:$I$20000)&gt;0)*(DATOS!$K$2:$K$20000))/SUMPRODUCT((DATOS!$A$2:$A$20000=G367)*(CONFIG_METADATA!$G$2:$G$20000=1)*(COUNTIF(CONFIG_ASIGNATURAS!$B$7:$B$27,DATOS!$I$2:$I$20000)&gt;0)*1),"")))</f>
        <v/>
      </c>
      <c r="N367" t="str">
        <f>IF(M367="","",IF(M367="[FÓRMULA MANUAL]","",IFERROR(AVERAGEIFS(DATOS!$K$2:$K$20000,DATOS!$A$2:$A$20000,M367,CONFIG_METADATA!$G$2:$G$20000,1,DATOS!$I$2:$I$20000,"Armonía"),"")))</f>
        <v/>
      </c>
      <c r="O367" t="str">
        <f>IF(M367="","",IF(M367="[FÓRMULA MANUAL]","",IFERROR(AVERAGEIFS(DATOS!$K$2:$K$20000,DATOS!$A$2:$A$20000,M367,CONFIG_METADATA!$G$2:$G$20000,1,DATOS!$I$2:$I$20000,"Orquesta/Banda/Conjunto"),"")))</f>
        <v/>
      </c>
      <c r="P367" t="str">
        <f>IF(M367="","",IF(M367="[FÓRMULA MANUAL]","",IFERROR(AVERAGEIFS(DATOS!$K$2:$K$20000,DATOS!$A$2:$A$20000,M367,CONFIG_METADATA!$G$2:$G$20000,1,DATOS!$I$2:$I$20000,"Música de Cámara"),"")))</f>
        <v/>
      </c>
      <c r="Q367" t="str">
        <f>IF(M367="","",IF(M367="[FÓRMULA MANUAL]","",IFERROR(SUMPRODUCT((DATOS!$A$2:$A$20000=M367)*(CONFIG_METADATA!$G$2:$G$20000=1)*(COUNTIF(CONFIG_ASIGNATURAS!$B$7:$B$27,DATOS!$I$2:$I$20000)&gt;0)*(DATOS!$K$2:$K$20000))/SUMPRODUCT((DATOS!$A$2:$A$20000=M367)*(CONFIG_METADATA!$G$2:$G$20000=1)*(COUNTIF(CONFIG_ASIGNATURAS!$B$7:$B$27,DATOS!$I$2:$I$20000)&gt;0)*1),"")))</f>
        <v/>
      </c>
      <c r="T367" t="str">
        <f>IF(S367="","",IF(S367="[FÓRMULA MANUAL]","",IFERROR(AVERAGEIFS(DATOS!$K$2:$K$20000,DATOS!$A$2:$A$20000,S367,CONFIG_METADATA!$G$2:$G$20000,1,DATOS!$I$2:$I$20000,"Armonía"),"")))</f>
        <v/>
      </c>
      <c r="U367" t="str">
        <f>IF(S367="","",IF(S367="[FÓRMULA MANUAL]","",IFERROR(AVERAGEIFS(DATOS!$K$2:$K$20000,DATOS!$A$2:$A$20000,S367,CONFIG_METADATA!$G$2:$G$20000,1,DATOS!$I$2:$I$20000,"Orquesta/Banda/Conjunto"),"")))</f>
        <v/>
      </c>
      <c r="V367" t="str">
        <f>IF(S367="","",IF(S367="[FÓRMULA MANUAL]","",IFERROR(AVERAGEIFS(DATOS!$K$2:$K$20000,DATOS!$A$2:$A$20000,S367,CONFIG_METADATA!$G$2:$G$20000,1,DATOS!$I$2:$I$20000,"Música de Cámara"),"")))</f>
        <v/>
      </c>
      <c r="W367" t="str">
        <f>IF(S367="","",IF(S367="[FÓRMULA MANUAL]","",IFERROR(SUMPRODUCT((DATOS!$A$2:$A$20000=S367)*(CONFIG_METADATA!$G$2:$G$20000=1)*(COUNTIF(CONFIG_ASIGNATURAS!$B$7:$B$27,DATOS!$I$2:$I$20000)&gt;0)*(DATOS!$K$2:$K$20000))/SUMPRODUCT((DATOS!$A$2:$A$20000=S367)*(CONFIG_METADATA!$G$2:$G$20000=1)*(COUNTIF(CONFIG_ASIGNATURAS!$B$7:$B$27,DATOS!$I$2:$I$20000)&gt;0)*1),"")))</f>
        <v/>
      </c>
      <c r="Z367" t="str">
        <f>IF(Y367="","",IF(Y367="[FÓRMULA MANUAL]","",IFERROR(AVERAGEIFS(DATOS!$K$2:$K$20000,DATOS!$A$2:$A$20000,Y367,CONFIG_METADATA!$G$2:$G$20000,1,DATOS!$I$2:$I$20000,"Análisis"),"")))</f>
        <v/>
      </c>
      <c r="AA367" t="str">
        <f>IF(Y367="","",IF(Y367="[FÓRMULA MANUAL]","",IFERROR(AVERAGEIFS(DATOS!$K$2:$K$20000,DATOS!$A$2:$A$20000,Y367,CONFIG_METADATA!$G$2:$G$20000,1,DATOS!$I$2:$I$20000,"Orquesta/Banda/Conjunto"),"")))</f>
        <v/>
      </c>
      <c r="AB367" t="str">
        <f>IF(Y367="","",IF(Y367="[FÓRMULA MANUAL]","",IFERROR(AVERAGEIFS(DATOS!$K$2:$K$20000,DATOS!$A$2:$A$20000,Y367,CONFIG_METADATA!$G$2:$G$20000,1,DATOS!$I$2:$I$20000,"Música de Cámara"),"")))</f>
        <v/>
      </c>
      <c r="AC367" t="str">
        <f>IF(Y367="","",IF(Y367="[FÓRMULA MANUAL]","",IFERROR(SUMPRODUCT((DATOS!$A$2:$A$20000=Y367)*(CONFIG_METADATA!$G$2:$G$20000=1)*(COUNTIF(CONFIG_ASIGNATURAS!$B$7:$B$27,DATOS!$I$2:$I$20000)&gt;0)*(DATOS!$K$2:$K$20000))/SUMPRODUCT((DATOS!$A$2:$A$20000=Y367)*(CONFIG_METADATA!$G$2:$G$20000=1)*(COUNTIF(CONFIG_ASIGNATURAS!$B$7:$B$27,DATOS!$I$2:$I$20000)&gt;0)*1),"")))</f>
        <v/>
      </c>
      <c r="AF367" t="str">
        <f>IF(AE367="","",IF(AE367="[FÓRMULA MANUAL]","",IFERROR(AVERAGEIFS(DATOS!$K$2:$K$20000,DATOS!$A$2:$A$20000,AE367,CONFIG_METADATA!$G$2:$G$20000,1,DATOS!$I$2:$I$20000,"Análisis"),"")))</f>
        <v/>
      </c>
      <c r="AG367" t="str">
        <f>IF(AE367="","",IF(AE367="[FÓRMULA MANUAL]","",IFERROR(AVERAGEIFS(DATOS!$K$2:$K$20000,DATOS!$A$2:$A$20000,AE367,CONFIG_METADATA!$G$2:$G$20000,1,DATOS!$I$2:$I$20000,"Orquesta/Banda/Conjunto"),"")))</f>
        <v/>
      </c>
      <c r="AH367" t="str">
        <f>IF(AE367="","",IF(AE367="[FÓRMULA MANUAL]","",IFERROR(AVERAGEIFS(DATOS!$K$2:$K$20000,DATOS!$A$2:$A$20000,AE367,CONFIG_METADATA!$G$2:$G$20000,1,DATOS!$I$2:$I$20000,"Música de Cámara"),"")))</f>
        <v/>
      </c>
      <c r="AI367" t="str">
        <f>IF(AE367="","",IF(AE367="[FÓRMULA MANUAL]","",IFERROR(SUMPRODUCT((DATOS!$A$2:$A$20000=AE367)*(CONFIG_METADATA!$G$2:$G$20000=1)*(COUNTIF(CONFIG_ASIGNATURAS!$B$7:$B$27,DATOS!$I$2:$I$20000)&gt;0)*(DATOS!$K$2:$K$20000))/SUMPRODUCT((DATOS!$A$2:$A$20000=AE367)*(CONFIG_METADATA!$G$2:$G$20000=1)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MANUAL]","",IFERROR(AVERAGEIFS(DATOS!$K$2:$K$20000,DATOS!$A$2:$A$20000,A368,CONFIG_METADATA!$G$2:$G$20000,1,DATOS!$I$2:$I$20000,"Lenguaje Musical"),"")))</f>
        <v/>
      </c>
      <c r="C368" t="str">
        <f>IF(A368="","",IF(A368="[FÓRMULA MANUAL]","",IFERROR(AVERAGEIFS(DATOS!$K$2:$K$20000,DATOS!$A$2:$A$20000,A368,CONFIG_METADATA!$G$2:$G$20000,1,DATOS!$I$2:$I$20000,"Orquesta/Banda/Conjunto"),"")))</f>
        <v/>
      </c>
      <c r="D368" t="str">
        <f>IF(A368="","",IF(A368="[FÓRMULA MANUAL]","",IFERROR(AVERAGEIFS(DATOS!$K$2:$K$20000,DATOS!$A$2:$A$20000,A368,CONFIG_METADATA!$G$2:$G$20000,1,DATOS!$I$2:$I$20000,"Conjunto"),"")))</f>
        <v/>
      </c>
      <c r="E368" t="str">
        <f>IF(A368="","",IF(A368="[FÓRMULA MANUAL]","",IFERROR(SUMPRODUCT((DATOS!$A$2:$A$20000=A368)*(CONFIG_METADATA!$G$2:$G$20000=1)*(COUNTIF(CONFIG_ASIGNATURAS!$B$7:$B$27,DATOS!$I$2:$I$20000)&gt;0)*(DATOS!$K$2:$K$20000))/SUMPRODUCT((DATOS!$A$2:$A$20000=A368)*(CONFIG_METADATA!$G$2:$G$20000=1)*(COUNTIF(CONFIG_ASIGNATURAS!$B$7:$B$27,DATOS!$I$2:$I$20000)&gt;0)*1),"")))</f>
        <v/>
      </c>
      <c r="H368" t="str">
        <f>IF(G368="","",IF(G368="[FÓRMULA MANUAL]","",IFERROR(AVERAGEIFS(DATOS!$K$2:$K$20000,DATOS!$A$2:$A$20000,G368,CONFIG_METADATA!$G$2:$G$20000,1,DATOS!$I$2:$I$20000,"Lenguaje Musical"),"")))</f>
        <v/>
      </c>
      <c r="I368" t="str">
        <f>IF(G368="","",IF(G368="[FÓRMULA MANUAL]","",IFERROR(AVERAGEIFS(DATOS!$K$2:$K$20000,DATOS!$A$2:$A$20000,G368,CONFIG_METADATA!$G$2:$G$20000,1,DATOS!$I$2:$I$20000,"Orquesta/Banda/Conjunto"),"")))</f>
        <v/>
      </c>
      <c r="J368" t="str">
        <f>IF(G368="","",IF(G368="[FÓRMULA MANUAL]","",IFERROR(AVERAGEIFS(DATOS!$K$2:$K$20000,DATOS!$A$2:$A$20000,G368,CONFIG_METADATA!$G$2:$G$20000,1,DATOS!$I$2:$I$20000,"Conjunto"),"")))</f>
        <v/>
      </c>
      <c r="K368" t="str">
        <f>IF(G368="","",IF(G368="[FÓRMULA MANUAL]","",IFERROR(SUMPRODUCT((DATOS!$A$2:$A$20000=G368)*(CONFIG_METADATA!$G$2:$G$20000=1)*(COUNTIF(CONFIG_ASIGNATURAS!$B$7:$B$27,DATOS!$I$2:$I$20000)&gt;0)*(DATOS!$K$2:$K$20000))/SUMPRODUCT((DATOS!$A$2:$A$20000=G368)*(CONFIG_METADATA!$G$2:$G$20000=1)*(COUNTIF(CONFIG_ASIGNATURAS!$B$7:$B$27,DATOS!$I$2:$I$20000)&gt;0)*1),"")))</f>
        <v/>
      </c>
      <c r="N368" t="str">
        <f>IF(M368="","",IF(M368="[FÓRMULA MANUAL]","",IFERROR(AVERAGEIFS(DATOS!$K$2:$K$20000,DATOS!$A$2:$A$20000,M368,CONFIG_METADATA!$G$2:$G$20000,1,DATOS!$I$2:$I$20000,"Armonía"),"")))</f>
        <v/>
      </c>
      <c r="O368" t="str">
        <f>IF(M368="","",IF(M368="[FÓRMULA MANUAL]","",IFERROR(AVERAGEIFS(DATOS!$K$2:$K$20000,DATOS!$A$2:$A$20000,M368,CONFIG_METADATA!$G$2:$G$20000,1,DATOS!$I$2:$I$20000,"Orquesta/Banda/Conjunto"),"")))</f>
        <v/>
      </c>
      <c r="P368" t="str">
        <f>IF(M368="","",IF(M368="[FÓRMULA MANUAL]","",IFERROR(AVERAGEIFS(DATOS!$K$2:$K$20000,DATOS!$A$2:$A$20000,M368,CONFIG_METADATA!$G$2:$G$20000,1,DATOS!$I$2:$I$20000,"Música de Cámara"),"")))</f>
        <v/>
      </c>
      <c r="Q368" t="str">
        <f>IF(M368="","",IF(M368="[FÓRMULA MANUAL]","",IFERROR(SUMPRODUCT((DATOS!$A$2:$A$20000=M368)*(CONFIG_METADATA!$G$2:$G$20000=1)*(COUNTIF(CONFIG_ASIGNATURAS!$B$7:$B$27,DATOS!$I$2:$I$20000)&gt;0)*(DATOS!$K$2:$K$20000))/SUMPRODUCT((DATOS!$A$2:$A$20000=M368)*(CONFIG_METADATA!$G$2:$G$20000=1)*(COUNTIF(CONFIG_ASIGNATURAS!$B$7:$B$27,DATOS!$I$2:$I$20000)&gt;0)*1),"")))</f>
        <v/>
      </c>
      <c r="T368" t="str">
        <f>IF(S368="","",IF(S368="[FÓRMULA MANUAL]","",IFERROR(AVERAGEIFS(DATOS!$K$2:$K$20000,DATOS!$A$2:$A$20000,S368,CONFIG_METADATA!$G$2:$G$20000,1,DATOS!$I$2:$I$20000,"Armonía"),"")))</f>
        <v/>
      </c>
      <c r="U368" t="str">
        <f>IF(S368="","",IF(S368="[FÓRMULA MANUAL]","",IFERROR(AVERAGEIFS(DATOS!$K$2:$K$20000,DATOS!$A$2:$A$20000,S368,CONFIG_METADATA!$G$2:$G$20000,1,DATOS!$I$2:$I$20000,"Orquesta/Banda/Conjunto"),"")))</f>
        <v/>
      </c>
      <c r="V368" t="str">
        <f>IF(S368="","",IF(S368="[FÓRMULA MANUAL]","",IFERROR(AVERAGEIFS(DATOS!$K$2:$K$20000,DATOS!$A$2:$A$20000,S368,CONFIG_METADATA!$G$2:$G$20000,1,DATOS!$I$2:$I$20000,"Música de Cámara"),"")))</f>
        <v/>
      </c>
      <c r="W368" t="str">
        <f>IF(S368="","",IF(S368="[FÓRMULA MANUAL]","",IFERROR(SUMPRODUCT((DATOS!$A$2:$A$20000=S368)*(CONFIG_METADATA!$G$2:$G$20000=1)*(COUNTIF(CONFIG_ASIGNATURAS!$B$7:$B$27,DATOS!$I$2:$I$20000)&gt;0)*(DATOS!$K$2:$K$20000))/SUMPRODUCT((DATOS!$A$2:$A$20000=S368)*(CONFIG_METADATA!$G$2:$G$20000=1)*(COUNTIF(CONFIG_ASIGNATURAS!$B$7:$B$27,DATOS!$I$2:$I$20000)&gt;0)*1),"")))</f>
        <v/>
      </c>
      <c r="Z368" t="str">
        <f>IF(Y368="","",IF(Y368="[FÓRMULA MANUAL]","",IFERROR(AVERAGEIFS(DATOS!$K$2:$K$20000,DATOS!$A$2:$A$20000,Y368,CONFIG_METADATA!$G$2:$G$20000,1,DATOS!$I$2:$I$20000,"Análisis"),"")))</f>
        <v/>
      </c>
      <c r="AA368" t="str">
        <f>IF(Y368="","",IF(Y368="[FÓRMULA MANUAL]","",IFERROR(AVERAGEIFS(DATOS!$K$2:$K$20000,DATOS!$A$2:$A$20000,Y368,CONFIG_METADATA!$G$2:$G$20000,1,DATOS!$I$2:$I$20000,"Orquesta/Banda/Conjunto"),"")))</f>
        <v/>
      </c>
      <c r="AB368" t="str">
        <f>IF(Y368="","",IF(Y368="[FÓRMULA MANUAL]","",IFERROR(AVERAGEIFS(DATOS!$K$2:$K$20000,DATOS!$A$2:$A$20000,Y368,CONFIG_METADATA!$G$2:$G$20000,1,DATOS!$I$2:$I$20000,"Música de Cámara"),"")))</f>
        <v/>
      </c>
      <c r="AC368" t="str">
        <f>IF(Y368="","",IF(Y368="[FÓRMULA MANUAL]","",IFERROR(SUMPRODUCT((DATOS!$A$2:$A$20000=Y368)*(CONFIG_METADATA!$G$2:$G$20000=1)*(COUNTIF(CONFIG_ASIGNATURAS!$B$7:$B$27,DATOS!$I$2:$I$20000)&gt;0)*(DATOS!$K$2:$K$20000))/SUMPRODUCT((DATOS!$A$2:$A$20000=Y368)*(CONFIG_METADATA!$G$2:$G$20000=1)*(COUNTIF(CONFIG_ASIGNATURAS!$B$7:$B$27,DATOS!$I$2:$I$20000)&gt;0)*1),"")))</f>
        <v/>
      </c>
      <c r="AF368" t="str">
        <f>IF(AE368="","",IF(AE368="[FÓRMULA MANUAL]","",IFERROR(AVERAGEIFS(DATOS!$K$2:$K$20000,DATOS!$A$2:$A$20000,AE368,CONFIG_METADATA!$G$2:$G$20000,1,DATOS!$I$2:$I$20000,"Análisis"),"")))</f>
        <v/>
      </c>
      <c r="AG368" t="str">
        <f>IF(AE368="","",IF(AE368="[FÓRMULA MANUAL]","",IFERROR(AVERAGEIFS(DATOS!$K$2:$K$20000,DATOS!$A$2:$A$20000,AE368,CONFIG_METADATA!$G$2:$G$20000,1,DATOS!$I$2:$I$20000,"Orquesta/Banda/Conjunto"),"")))</f>
        <v/>
      </c>
      <c r="AH368" t="str">
        <f>IF(AE368="","",IF(AE368="[FÓRMULA MANUAL]","",IFERROR(AVERAGEIFS(DATOS!$K$2:$K$20000,DATOS!$A$2:$A$20000,AE368,CONFIG_METADATA!$G$2:$G$20000,1,DATOS!$I$2:$I$20000,"Música de Cámara"),"")))</f>
        <v/>
      </c>
      <c r="AI368" t="str">
        <f>IF(AE368="","",IF(AE368="[FÓRMULA MANUAL]","",IFERROR(SUMPRODUCT((DATOS!$A$2:$A$20000=AE368)*(CONFIG_METADATA!$G$2:$G$20000=1)*(COUNTIF(CONFIG_ASIGNATURAS!$B$7:$B$27,DATOS!$I$2:$I$20000)&gt;0)*(DATOS!$K$2:$K$20000))/SUMPRODUCT((DATOS!$A$2:$A$20000=AE368)*(CONFIG_METADATA!$G$2:$G$20000=1)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MANUAL]","",IFERROR(AVERAGEIFS(DATOS!$K$2:$K$20000,DATOS!$A$2:$A$20000,A369,CONFIG_METADATA!$G$2:$G$20000,1,DATOS!$I$2:$I$20000,"Lenguaje Musical"),"")))</f>
        <v/>
      </c>
      <c r="C369" t="str">
        <f>IF(A369="","",IF(A369="[FÓRMULA MANUAL]","",IFERROR(AVERAGEIFS(DATOS!$K$2:$K$20000,DATOS!$A$2:$A$20000,A369,CONFIG_METADATA!$G$2:$G$20000,1,DATOS!$I$2:$I$20000,"Orquesta/Banda/Conjunto"),"")))</f>
        <v/>
      </c>
      <c r="D369" t="str">
        <f>IF(A369="","",IF(A369="[FÓRMULA MANUAL]","",IFERROR(AVERAGEIFS(DATOS!$K$2:$K$20000,DATOS!$A$2:$A$20000,A369,CONFIG_METADATA!$G$2:$G$20000,1,DATOS!$I$2:$I$20000,"Conjunto"),"")))</f>
        <v/>
      </c>
      <c r="E369" t="str">
        <f>IF(A369="","",IF(A369="[FÓRMULA MANUAL]","",IFERROR(SUMPRODUCT((DATOS!$A$2:$A$20000=A369)*(CONFIG_METADATA!$G$2:$G$20000=1)*(COUNTIF(CONFIG_ASIGNATURAS!$B$7:$B$27,DATOS!$I$2:$I$20000)&gt;0)*(DATOS!$K$2:$K$20000))/SUMPRODUCT((DATOS!$A$2:$A$20000=A369)*(CONFIG_METADATA!$G$2:$G$20000=1)*(COUNTIF(CONFIG_ASIGNATURAS!$B$7:$B$27,DATOS!$I$2:$I$20000)&gt;0)*1),"")))</f>
        <v/>
      </c>
      <c r="H369" t="str">
        <f>IF(G369="","",IF(G369="[FÓRMULA MANUAL]","",IFERROR(AVERAGEIFS(DATOS!$K$2:$K$20000,DATOS!$A$2:$A$20000,G369,CONFIG_METADATA!$G$2:$G$20000,1,DATOS!$I$2:$I$20000,"Lenguaje Musical"),"")))</f>
        <v/>
      </c>
      <c r="I369" t="str">
        <f>IF(G369="","",IF(G369="[FÓRMULA MANUAL]","",IFERROR(AVERAGEIFS(DATOS!$K$2:$K$20000,DATOS!$A$2:$A$20000,G369,CONFIG_METADATA!$G$2:$G$20000,1,DATOS!$I$2:$I$20000,"Orquesta/Banda/Conjunto"),"")))</f>
        <v/>
      </c>
      <c r="J369" t="str">
        <f>IF(G369="","",IF(G369="[FÓRMULA MANUAL]","",IFERROR(AVERAGEIFS(DATOS!$K$2:$K$20000,DATOS!$A$2:$A$20000,G369,CONFIG_METADATA!$G$2:$G$20000,1,DATOS!$I$2:$I$20000,"Conjunto"),"")))</f>
        <v/>
      </c>
      <c r="K369" t="str">
        <f>IF(G369="","",IF(G369="[FÓRMULA MANUAL]","",IFERROR(SUMPRODUCT((DATOS!$A$2:$A$20000=G369)*(CONFIG_METADATA!$G$2:$G$20000=1)*(COUNTIF(CONFIG_ASIGNATURAS!$B$7:$B$27,DATOS!$I$2:$I$20000)&gt;0)*(DATOS!$K$2:$K$20000))/SUMPRODUCT((DATOS!$A$2:$A$20000=G369)*(CONFIG_METADATA!$G$2:$G$20000=1)*(COUNTIF(CONFIG_ASIGNATURAS!$B$7:$B$27,DATOS!$I$2:$I$20000)&gt;0)*1),"")))</f>
        <v/>
      </c>
      <c r="N369" t="str">
        <f>IF(M369="","",IF(M369="[FÓRMULA MANUAL]","",IFERROR(AVERAGEIFS(DATOS!$K$2:$K$20000,DATOS!$A$2:$A$20000,M369,CONFIG_METADATA!$G$2:$G$20000,1,DATOS!$I$2:$I$20000,"Armonía"),"")))</f>
        <v/>
      </c>
      <c r="O369" t="str">
        <f>IF(M369="","",IF(M369="[FÓRMULA MANUAL]","",IFERROR(AVERAGEIFS(DATOS!$K$2:$K$20000,DATOS!$A$2:$A$20000,M369,CONFIG_METADATA!$G$2:$G$20000,1,DATOS!$I$2:$I$20000,"Orquesta/Banda/Conjunto"),"")))</f>
        <v/>
      </c>
      <c r="P369" t="str">
        <f>IF(M369="","",IF(M369="[FÓRMULA MANUAL]","",IFERROR(AVERAGEIFS(DATOS!$K$2:$K$20000,DATOS!$A$2:$A$20000,M369,CONFIG_METADATA!$G$2:$G$20000,1,DATOS!$I$2:$I$20000,"Música de Cámara"),"")))</f>
        <v/>
      </c>
      <c r="Q369" t="str">
        <f>IF(M369="","",IF(M369="[FÓRMULA MANUAL]","",IFERROR(SUMPRODUCT((DATOS!$A$2:$A$20000=M369)*(CONFIG_METADATA!$G$2:$G$20000=1)*(COUNTIF(CONFIG_ASIGNATURAS!$B$7:$B$27,DATOS!$I$2:$I$20000)&gt;0)*(DATOS!$K$2:$K$20000))/SUMPRODUCT((DATOS!$A$2:$A$20000=M369)*(CONFIG_METADATA!$G$2:$G$20000=1)*(COUNTIF(CONFIG_ASIGNATURAS!$B$7:$B$27,DATOS!$I$2:$I$20000)&gt;0)*1),"")))</f>
        <v/>
      </c>
      <c r="T369" t="str">
        <f>IF(S369="","",IF(S369="[FÓRMULA MANUAL]","",IFERROR(AVERAGEIFS(DATOS!$K$2:$K$20000,DATOS!$A$2:$A$20000,S369,CONFIG_METADATA!$G$2:$G$20000,1,DATOS!$I$2:$I$20000,"Armonía"),"")))</f>
        <v/>
      </c>
      <c r="U369" t="str">
        <f>IF(S369="","",IF(S369="[FÓRMULA MANUAL]","",IFERROR(AVERAGEIFS(DATOS!$K$2:$K$20000,DATOS!$A$2:$A$20000,S369,CONFIG_METADATA!$G$2:$G$20000,1,DATOS!$I$2:$I$20000,"Orquesta/Banda/Conjunto"),"")))</f>
        <v/>
      </c>
      <c r="V369" t="str">
        <f>IF(S369="","",IF(S369="[FÓRMULA MANUAL]","",IFERROR(AVERAGEIFS(DATOS!$K$2:$K$20000,DATOS!$A$2:$A$20000,S369,CONFIG_METADATA!$G$2:$G$20000,1,DATOS!$I$2:$I$20000,"Música de Cámara"),"")))</f>
        <v/>
      </c>
      <c r="W369" t="str">
        <f>IF(S369="","",IF(S369="[FÓRMULA MANUAL]","",IFERROR(SUMPRODUCT((DATOS!$A$2:$A$20000=S369)*(CONFIG_METADATA!$G$2:$G$20000=1)*(COUNTIF(CONFIG_ASIGNATURAS!$B$7:$B$27,DATOS!$I$2:$I$20000)&gt;0)*(DATOS!$K$2:$K$20000))/SUMPRODUCT((DATOS!$A$2:$A$20000=S369)*(CONFIG_METADATA!$G$2:$G$20000=1)*(COUNTIF(CONFIG_ASIGNATURAS!$B$7:$B$27,DATOS!$I$2:$I$20000)&gt;0)*1),"")))</f>
        <v/>
      </c>
      <c r="Z369" t="str">
        <f>IF(Y369="","",IF(Y369="[FÓRMULA MANUAL]","",IFERROR(AVERAGEIFS(DATOS!$K$2:$K$20000,DATOS!$A$2:$A$20000,Y369,CONFIG_METADATA!$G$2:$G$20000,1,DATOS!$I$2:$I$20000,"Análisis"),"")))</f>
        <v/>
      </c>
      <c r="AA369" t="str">
        <f>IF(Y369="","",IF(Y369="[FÓRMULA MANUAL]","",IFERROR(AVERAGEIFS(DATOS!$K$2:$K$20000,DATOS!$A$2:$A$20000,Y369,CONFIG_METADATA!$G$2:$G$20000,1,DATOS!$I$2:$I$20000,"Orquesta/Banda/Conjunto"),"")))</f>
        <v/>
      </c>
      <c r="AB369" t="str">
        <f>IF(Y369="","",IF(Y369="[FÓRMULA MANUAL]","",IFERROR(AVERAGEIFS(DATOS!$K$2:$K$20000,DATOS!$A$2:$A$20000,Y369,CONFIG_METADATA!$G$2:$G$20000,1,DATOS!$I$2:$I$20000,"Música de Cámara"),"")))</f>
        <v/>
      </c>
      <c r="AC369" t="str">
        <f>IF(Y369="","",IF(Y369="[FÓRMULA MANUAL]","",IFERROR(SUMPRODUCT((DATOS!$A$2:$A$20000=Y369)*(CONFIG_METADATA!$G$2:$G$20000=1)*(COUNTIF(CONFIG_ASIGNATURAS!$B$7:$B$27,DATOS!$I$2:$I$20000)&gt;0)*(DATOS!$K$2:$K$20000))/SUMPRODUCT((DATOS!$A$2:$A$20000=Y369)*(CONFIG_METADATA!$G$2:$G$20000=1)*(COUNTIF(CONFIG_ASIGNATURAS!$B$7:$B$27,DATOS!$I$2:$I$20000)&gt;0)*1),"")))</f>
        <v/>
      </c>
      <c r="AF369" t="str">
        <f>IF(AE369="","",IF(AE369="[FÓRMULA MANUAL]","",IFERROR(AVERAGEIFS(DATOS!$K$2:$K$20000,DATOS!$A$2:$A$20000,AE369,CONFIG_METADATA!$G$2:$G$20000,1,DATOS!$I$2:$I$20000,"Análisis"),"")))</f>
        <v/>
      </c>
      <c r="AG369" t="str">
        <f>IF(AE369="","",IF(AE369="[FÓRMULA MANUAL]","",IFERROR(AVERAGEIFS(DATOS!$K$2:$K$20000,DATOS!$A$2:$A$20000,AE369,CONFIG_METADATA!$G$2:$G$20000,1,DATOS!$I$2:$I$20000,"Orquesta/Banda/Conjunto"),"")))</f>
        <v/>
      </c>
      <c r="AH369" t="str">
        <f>IF(AE369="","",IF(AE369="[FÓRMULA MANUAL]","",IFERROR(AVERAGEIFS(DATOS!$K$2:$K$20000,DATOS!$A$2:$A$20000,AE369,CONFIG_METADATA!$G$2:$G$20000,1,DATOS!$I$2:$I$20000,"Música de Cámara"),"")))</f>
        <v/>
      </c>
      <c r="AI369" t="str">
        <f>IF(AE369="","",IF(AE369="[FÓRMULA MANUAL]","",IFERROR(SUMPRODUCT((DATOS!$A$2:$A$20000=AE369)*(CONFIG_METADATA!$G$2:$G$20000=1)*(COUNTIF(CONFIG_ASIGNATURAS!$B$7:$B$27,DATOS!$I$2:$I$20000)&gt;0)*(DATOS!$K$2:$K$20000))/SUMPRODUCT((DATOS!$A$2:$A$20000=AE369)*(CONFIG_METADATA!$G$2:$G$20000=1)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MANUAL]","",IFERROR(AVERAGEIFS(DATOS!$K$2:$K$20000,DATOS!$A$2:$A$20000,A370,CONFIG_METADATA!$G$2:$G$20000,1,DATOS!$I$2:$I$20000,"Lenguaje Musical"),"")))</f>
        <v/>
      </c>
      <c r="C370" t="str">
        <f>IF(A370="","",IF(A370="[FÓRMULA MANUAL]","",IFERROR(AVERAGEIFS(DATOS!$K$2:$K$20000,DATOS!$A$2:$A$20000,A370,CONFIG_METADATA!$G$2:$G$20000,1,DATOS!$I$2:$I$20000,"Orquesta/Banda/Conjunto"),"")))</f>
        <v/>
      </c>
      <c r="D370" t="str">
        <f>IF(A370="","",IF(A370="[FÓRMULA MANUAL]","",IFERROR(AVERAGEIFS(DATOS!$K$2:$K$20000,DATOS!$A$2:$A$20000,A370,CONFIG_METADATA!$G$2:$G$20000,1,DATOS!$I$2:$I$20000,"Conjunto"),"")))</f>
        <v/>
      </c>
      <c r="E370" t="str">
        <f>IF(A370="","",IF(A370="[FÓRMULA MANUAL]","",IFERROR(SUMPRODUCT((DATOS!$A$2:$A$20000=A370)*(CONFIG_METADATA!$G$2:$G$20000=1)*(COUNTIF(CONFIG_ASIGNATURAS!$B$7:$B$27,DATOS!$I$2:$I$20000)&gt;0)*(DATOS!$K$2:$K$20000))/SUMPRODUCT((DATOS!$A$2:$A$20000=A370)*(CONFIG_METADATA!$G$2:$G$20000=1)*(COUNTIF(CONFIG_ASIGNATURAS!$B$7:$B$27,DATOS!$I$2:$I$20000)&gt;0)*1),"")))</f>
        <v/>
      </c>
      <c r="H370" t="str">
        <f>IF(G370="","",IF(G370="[FÓRMULA MANUAL]","",IFERROR(AVERAGEIFS(DATOS!$K$2:$K$20000,DATOS!$A$2:$A$20000,G370,CONFIG_METADATA!$G$2:$G$20000,1,DATOS!$I$2:$I$20000,"Lenguaje Musical"),"")))</f>
        <v/>
      </c>
      <c r="I370" t="str">
        <f>IF(G370="","",IF(G370="[FÓRMULA MANUAL]","",IFERROR(AVERAGEIFS(DATOS!$K$2:$K$20000,DATOS!$A$2:$A$20000,G370,CONFIG_METADATA!$G$2:$G$20000,1,DATOS!$I$2:$I$20000,"Orquesta/Banda/Conjunto"),"")))</f>
        <v/>
      </c>
      <c r="J370" t="str">
        <f>IF(G370="","",IF(G370="[FÓRMULA MANUAL]","",IFERROR(AVERAGEIFS(DATOS!$K$2:$K$20000,DATOS!$A$2:$A$20000,G370,CONFIG_METADATA!$G$2:$G$20000,1,DATOS!$I$2:$I$20000,"Conjunto"),"")))</f>
        <v/>
      </c>
      <c r="K370" t="str">
        <f>IF(G370="","",IF(G370="[FÓRMULA MANUAL]","",IFERROR(SUMPRODUCT((DATOS!$A$2:$A$20000=G370)*(CONFIG_METADATA!$G$2:$G$20000=1)*(COUNTIF(CONFIG_ASIGNATURAS!$B$7:$B$27,DATOS!$I$2:$I$20000)&gt;0)*(DATOS!$K$2:$K$20000))/SUMPRODUCT((DATOS!$A$2:$A$20000=G370)*(CONFIG_METADATA!$G$2:$G$20000=1)*(COUNTIF(CONFIG_ASIGNATURAS!$B$7:$B$27,DATOS!$I$2:$I$20000)&gt;0)*1),"")))</f>
        <v/>
      </c>
      <c r="N370" t="str">
        <f>IF(M370="","",IF(M370="[FÓRMULA MANUAL]","",IFERROR(AVERAGEIFS(DATOS!$K$2:$K$20000,DATOS!$A$2:$A$20000,M370,CONFIG_METADATA!$G$2:$G$20000,1,DATOS!$I$2:$I$20000,"Armonía"),"")))</f>
        <v/>
      </c>
      <c r="O370" t="str">
        <f>IF(M370="","",IF(M370="[FÓRMULA MANUAL]","",IFERROR(AVERAGEIFS(DATOS!$K$2:$K$20000,DATOS!$A$2:$A$20000,M370,CONFIG_METADATA!$G$2:$G$20000,1,DATOS!$I$2:$I$20000,"Orquesta/Banda/Conjunto"),"")))</f>
        <v/>
      </c>
      <c r="P370" t="str">
        <f>IF(M370="","",IF(M370="[FÓRMULA MANUAL]","",IFERROR(AVERAGEIFS(DATOS!$K$2:$K$20000,DATOS!$A$2:$A$20000,M370,CONFIG_METADATA!$G$2:$G$20000,1,DATOS!$I$2:$I$20000,"Música de Cámara"),"")))</f>
        <v/>
      </c>
      <c r="Q370" t="str">
        <f>IF(M370="","",IF(M370="[FÓRMULA MANUAL]","",IFERROR(SUMPRODUCT((DATOS!$A$2:$A$20000=M370)*(CONFIG_METADATA!$G$2:$G$20000=1)*(COUNTIF(CONFIG_ASIGNATURAS!$B$7:$B$27,DATOS!$I$2:$I$20000)&gt;0)*(DATOS!$K$2:$K$20000))/SUMPRODUCT((DATOS!$A$2:$A$20000=M370)*(CONFIG_METADATA!$G$2:$G$20000=1)*(COUNTIF(CONFIG_ASIGNATURAS!$B$7:$B$27,DATOS!$I$2:$I$20000)&gt;0)*1),"")))</f>
        <v/>
      </c>
      <c r="T370" t="str">
        <f>IF(S370="","",IF(S370="[FÓRMULA MANUAL]","",IFERROR(AVERAGEIFS(DATOS!$K$2:$K$20000,DATOS!$A$2:$A$20000,S370,CONFIG_METADATA!$G$2:$G$20000,1,DATOS!$I$2:$I$20000,"Armonía"),"")))</f>
        <v/>
      </c>
      <c r="U370" t="str">
        <f>IF(S370="","",IF(S370="[FÓRMULA MANUAL]","",IFERROR(AVERAGEIFS(DATOS!$K$2:$K$20000,DATOS!$A$2:$A$20000,S370,CONFIG_METADATA!$G$2:$G$20000,1,DATOS!$I$2:$I$20000,"Orquesta/Banda/Conjunto"),"")))</f>
        <v/>
      </c>
      <c r="V370" t="str">
        <f>IF(S370="","",IF(S370="[FÓRMULA MANUAL]","",IFERROR(AVERAGEIFS(DATOS!$K$2:$K$20000,DATOS!$A$2:$A$20000,S370,CONFIG_METADATA!$G$2:$G$20000,1,DATOS!$I$2:$I$20000,"Música de Cámara"),"")))</f>
        <v/>
      </c>
      <c r="W370" t="str">
        <f>IF(S370="","",IF(S370="[FÓRMULA MANUAL]","",IFERROR(SUMPRODUCT((DATOS!$A$2:$A$20000=S370)*(CONFIG_METADATA!$G$2:$G$20000=1)*(COUNTIF(CONFIG_ASIGNATURAS!$B$7:$B$27,DATOS!$I$2:$I$20000)&gt;0)*(DATOS!$K$2:$K$20000))/SUMPRODUCT((DATOS!$A$2:$A$20000=S370)*(CONFIG_METADATA!$G$2:$G$20000=1)*(COUNTIF(CONFIG_ASIGNATURAS!$B$7:$B$27,DATOS!$I$2:$I$20000)&gt;0)*1),"")))</f>
        <v/>
      </c>
      <c r="Z370" t="str">
        <f>IF(Y370="","",IF(Y370="[FÓRMULA MANUAL]","",IFERROR(AVERAGEIFS(DATOS!$K$2:$K$20000,DATOS!$A$2:$A$20000,Y370,CONFIG_METADATA!$G$2:$G$20000,1,DATOS!$I$2:$I$20000,"Análisis"),"")))</f>
        <v/>
      </c>
      <c r="AA370" t="str">
        <f>IF(Y370="","",IF(Y370="[FÓRMULA MANUAL]","",IFERROR(AVERAGEIFS(DATOS!$K$2:$K$20000,DATOS!$A$2:$A$20000,Y370,CONFIG_METADATA!$G$2:$G$20000,1,DATOS!$I$2:$I$20000,"Orquesta/Banda/Conjunto"),"")))</f>
        <v/>
      </c>
      <c r="AB370" t="str">
        <f>IF(Y370="","",IF(Y370="[FÓRMULA MANUAL]","",IFERROR(AVERAGEIFS(DATOS!$K$2:$K$20000,DATOS!$A$2:$A$20000,Y370,CONFIG_METADATA!$G$2:$G$20000,1,DATOS!$I$2:$I$20000,"Música de Cámara"),"")))</f>
        <v/>
      </c>
      <c r="AC370" t="str">
        <f>IF(Y370="","",IF(Y370="[FÓRMULA MANUAL]","",IFERROR(SUMPRODUCT((DATOS!$A$2:$A$20000=Y370)*(CONFIG_METADATA!$G$2:$G$20000=1)*(COUNTIF(CONFIG_ASIGNATURAS!$B$7:$B$27,DATOS!$I$2:$I$20000)&gt;0)*(DATOS!$K$2:$K$20000))/SUMPRODUCT((DATOS!$A$2:$A$20000=Y370)*(CONFIG_METADATA!$G$2:$G$20000=1)*(COUNTIF(CONFIG_ASIGNATURAS!$B$7:$B$27,DATOS!$I$2:$I$20000)&gt;0)*1),"")))</f>
        <v/>
      </c>
      <c r="AF370" t="str">
        <f>IF(AE370="","",IF(AE370="[FÓRMULA MANUAL]","",IFERROR(AVERAGEIFS(DATOS!$K$2:$K$20000,DATOS!$A$2:$A$20000,AE370,CONFIG_METADATA!$G$2:$G$20000,1,DATOS!$I$2:$I$20000,"Análisis"),"")))</f>
        <v/>
      </c>
      <c r="AG370" t="str">
        <f>IF(AE370="","",IF(AE370="[FÓRMULA MANUAL]","",IFERROR(AVERAGEIFS(DATOS!$K$2:$K$20000,DATOS!$A$2:$A$20000,AE370,CONFIG_METADATA!$G$2:$G$20000,1,DATOS!$I$2:$I$20000,"Orquesta/Banda/Conjunto"),"")))</f>
        <v/>
      </c>
      <c r="AH370" t="str">
        <f>IF(AE370="","",IF(AE370="[FÓRMULA MANUAL]","",IFERROR(AVERAGEIFS(DATOS!$K$2:$K$20000,DATOS!$A$2:$A$20000,AE370,CONFIG_METADATA!$G$2:$G$20000,1,DATOS!$I$2:$I$20000,"Música de Cámara"),"")))</f>
        <v/>
      </c>
      <c r="AI370" t="str">
        <f>IF(AE370="","",IF(AE370="[FÓRMULA MANUAL]","",IFERROR(SUMPRODUCT((DATOS!$A$2:$A$20000=AE370)*(CONFIG_METADATA!$G$2:$G$20000=1)*(COUNTIF(CONFIG_ASIGNATURAS!$B$7:$B$27,DATOS!$I$2:$I$20000)&gt;0)*(DATOS!$K$2:$K$20000))/SUMPRODUCT((DATOS!$A$2:$A$20000=AE370)*(CONFIG_METADATA!$G$2:$G$20000=1)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MANUAL]","",IFERROR(AVERAGEIFS(DATOS!$K$2:$K$20000,DATOS!$A$2:$A$20000,A371,CONFIG_METADATA!$G$2:$G$20000,1,DATOS!$I$2:$I$20000,"Lenguaje Musical"),"")))</f>
        <v/>
      </c>
      <c r="C371" t="str">
        <f>IF(A371="","",IF(A371="[FÓRMULA MANUAL]","",IFERROR(AVERAGEIFS(DATOS!$K$2:$K$20000,DATOS!$A$2:$A$20000,A371,CONFIG_METADATA!$G$2:$G$20000,1,DATOS!$I$2:$I$20000,"Orquesta/Banda/Conjunto"),"")))</f>
        <v/>
      </c>
      <c r="D371" t="str">
        <f>IF(A371="","",IF(A371="[FÓRMULA MANUAL]","",IFERROR(AVERAGEIFS(DATOS!$K$2:$K$20000,DATOS!$A$2:$A$20000,A371,CONFIG_METADATA!$G$2:$G$20000,1,DATOS!$I$2:$I$20000,"Conjunto"),"")))</f>
        <v/>
      </c>
      <c r="E371" t="str">
        <f>IF(A371="","",IF(A371="[FÓRMULA MANUAL]","",IFERROR(SUMPRODUCT((DATOS!$A$2:$A$20000=A371)*(CONFIG_METADATA!$G$2:$G$20000=1)*(COUNTIF(CONFIG_ASIGNATURAS!$B$7:$B$27,DATOS!$I$2:$I$20000)&gt;0)*(DATOS!$K$2:$K$20000))/SUMPRODUCT((DATOS!$A$2:$A$20000=A371)*(CONFIG_METADATA!$G$2:$G$20000=1)*(COUNTIF(CONFIG_ASIGNATURAS!$B$7:$B$27,DATOS!$I$2:$I$20000)&gt;0)*1),"")))</f>
        <v/>
      </c>
      <c r="H371" t="str">
        <f>IF(G371="","",IF(G371="[FÓRMULA MANUAL]","",IFERROR(AVERAGEIFS(DATOS!$K$2:$K$20000,DATOS!$A$2:$A$20000,G371,CONFIG_METADATA!$G$2:$G$20000,1,DATOS!$I$2:$I$20000,"Lenguaje Musical"),"")))</f>
        <v/>
      </c>
      <c r="I371" t="str">
        <f>IF(G371="","",IF(G371="[FÓRMULA MANUAL]","",IFERROR(AVERAGEIFS(DATOS!$K$2:$K$20000,DATOS!$A$2:$A$20000,G371,CONFIG_METADATA!$G$2:$G$20000,1,DATOS!$I$2:$I$20000,"Orquesta/Banda/Conjunto"),"")))</f>
        <v/>
      </c>
      <c r="J371" t="str">
        <f>IF(G371="","",IF(G371="[FÓRMULA MANUAL]","",IFERROR(AVERAGEIFS(DATOS!$K$2:$K$20000,DATOS!$A$2:$A$20000,G371,CONFIG_METADATA!$G$2:$G$20000,1,DATOS!$I$2:$I$20000,"Conjunto"),"")))</f>
        <v/>
      </c>
      <c r="K371" t="str">
        <f>IF(G371="","",IF(G371="[FÓRMULA MANUAL]","",IFERROR(SUMPRODUCT((DATOS!$A$2:$A$20000=G371)*(CONFIG_METADATA!$G$2:$G$20000=1)*(COUNTIF(CONFIG_ASIGNATURAS!$B$7:$B$27,DATOS!$I$2:$I$20000)&gt;0)*(DATOS!$K$2:$K$20000))/SUMPRODUCT((DATOS!$A$2:$A$20000=G371)*(CONFIG_METADATA!$G$2:$G$20000=1)*(COUNTIF(CONFIG_ASIGNATURAS!$B$7:$B$27,DATOS!$I$2:$I$20000)&gt;0)*1),"")))</f>
        <v/>
      </c>
      <c r="N371" t="str">
        <f>IF(M371="","",IF(M371="[FÓRMULA MANUAL]","",IFERROR(AVERAGEIFS(DATOS!$K$2:$K$20000,DATOS!$A$2:$A$20000,M371,CONFIG_METADATA!$G$2:$G$20000,1,DATOS!$I$2:$I$20000,"Armonía"),"")))</f>
        <v/>
      </c>
      <c r="O371" t="str">
        <f>IF(M371="","",IF(M371="[FÓRMULA MANUAL]","",IFERROR(AVERAGEIFS(DATOS!$K$2:$K$20000,DATOS!$A$2:$A$20000,M371,CONFIG_METADATA!$G$2:$G$20000,1,DATOS!$I$2:$I$20000,"Orquesta/Banda/Conjunto"),"")))</f>
        <v/>
      </c>
      <c r="P371" t="str">
        <f>IF(M371="","",IF(M371="[FÓRMULA MANUAL]","",IFERROR(AVERAGEIFS(DATOS!$K$2:$K$20000,DATOS!$A$2:$A$20000,M371,CONFIG_METADATA!$G$2:$G$20000,1,DATOS!$I$2:$I$20000,"Música de Cámara"),"")))</f>
        <v/>
      </c>
      <c r="Q371" t="str">
        <f>IF(M371="","",IF(M371="[FÓRMULA MANUAL]","",IFERROR(SUMPRODUCT((DATOS!$A$2:$A$20000=M371)*(CONFIG_METADATA!$G$2:$G$20000=1)*(COUNTIF(CONFIG_ASIGNATURAS!$B$7:$B$27,DATOS!$I$2:$I$20000)&gt;0)*(DATOS!$K$2:$K$20000))/SUMPRODUCT((DATOS!$A$2:$A$20000=M371)*(CONFIG_METADATA!$G$2:$G$20000=1)*(COUNTIF(CONFIG_ASIGNATURAS!$B$7:$B$27,DATOS!$I$2:$I$20000)&gt;0)*1),"")))</f>
        <v/>
      </c>
      <c r="T371" t="str">
        <f>IF(S371="","",IF(S371="[FÓRMULA MANUAL]","",IFERROR(AVERAGEIFS(DATOS!$K$2:$K$20000,DATOS!$A$2:$A$20000,S371,CONFIG_METADATA!$G$2:$G$20000,1,DATOS!$I$2:$I$20000,"Armonía"),"")))</f>
        <v/>
      </c>
      <c r="U371" t="str">
        <f>IF(S371="","",IF(S371="[FÓRMULA MANUAL]","",IFERROR(AVERAGEIFS(DATOS!$K$2:$K$20000,DATOS!$A$2:$A$20000,S371,CONFIG_METADATA!$G$2:$G$20000,1,DATOS!$I$2:$I$20000,"Orquesta/Banda/Conjunto"),"")))</f>
        <v/>
      </c>
      <c r="V371" t="str">
        <f>IF(S371="","",IF(S371="[FÓRMULA MANUAL]","",IFERROR(AVERAGEIFS(DATOS!$K$2:$K$20000,DATOS!$A$2:$A$20000,S371,CONFIG_METADATA!$G$2:$G$20000,1,DATOS!$I$2:$I$20000,"Música de Cámara"),"")))</f>
        <v/>
      </c>
      <c r="W371" t="str">
        <f>IF(S371="","",IF(S371="[FÓRMULA MANUAL]","",IFERROR(SUMPRODUCT((DATOS!$A$2:$A$20000=S371)*(CONFIG_METADATA!$G$2:$G$20000=1)*(COUNTIF(CONFIG_ASIGNATURAS!$B$7:$B$27,DATOS!$I$2:$I$20000)&gt;0)*(DATOS!$K$2:$K$20000))/SUMPRODUCT((DATOS!$A$2:$A$20000=S371)*(CONFIG_METADATA!$G$2:$G$20000=1)*(COUNTIF(CONFIG_ASIGNATURAS!$B$7:$B$27,DATOS!$I$2:$I$20000)&gt;0)*1),"")))</f>
        <v/>
      </c>
      <c r="Z371" t="str">
        <f>IF(Y371="","",IF(Y371="[FÓRMULA MANUAL]","",IFERROR(AVERAGEIFS(DATOS!$K$2:$K$20000,DATOS!$A$2:$A$20000,Y371,CONFIG_METADATA!$G$2:$G$20000,1,DATOS!$I$2:$I$20000,"Análisis"),"")))</f>
        <v/>
      </c>
      <c r="AA371" t="str">
        <f>IF(Y371="","",IF(Y371="[FÓRMULA MANUAL]","",IFERROR(AVERAGEIFS(DATOS!$K$2:$K$20000,DATOS!$A$2:$A$20000,Y371,CONFIG_METADATA!$G$2:$G$20000,1,DATOS!$I$2:$I$20000,"Orquesta/Banda/Conjunto"),"")))</f>
        <v/>
      </c>
      <c r="AB371" t="str">
        <f>IF(Y371="","",IF(Y371="[FÓRMULA MANUAL]","",IFERROR(AVERAGEIFS(DATOS!$K$2:$K$20000,DATOS!$A$2:$A$20000,Y371,CONFIG_METADATA!$G$2:$G$20000,1,DATOS!$I$2:$I$20000,"Música de Cámara"),"")))</f>
        <v/>
      </c>
      <c r="AC371" t="str">
        <f>IF(Y371="","",IF(Y371="[FÓRMULA MANUAL]","",IFERROR(SUMPRODUCT((DATOS!$A$2:$A$20000=Y371)*(CONFIG_METADATA!$G$2:$G$20000=1)*(COUNTIF(CONFIG_ASIGNATURAS!$B$7:$B$27,DATOS!$I$2:$I$20000)&gt;0)*(DATOS!$K$2:$K$20000))/SUMPRODUCT((DATOS!$A$2:$A$20000=Y371)*(CONFIG_METADATA!$G$2:$G$20000=1)*(COUNTIF(CONFIG_ASIGNATURAS!$B$7:$B$27,DATOS!$I$2:$I$20000)&gt;0)*1),"")))</f>
        <v/>
      </c>
      <c r="AF371" t="str">
        <f>IF(AE371="","",IF(AE371="[FÓRMULA MANUAL]","",IFERROR(AVERAGEIFS(DATOS!$K$2:$K$20000,DATOS!$A$2:$A$20000,AE371,CONFIG_METADATA!$G$2:$G$20000,1,DATOS!$I$2:$I$20000,"Análisis"),"")))</f>
        <v/>
      </c>
      <c r="AG371" t="str">
        <f>IF(AE371="","",IF(AE371="[FÓRMULA MANUAL]","",IFERROR(AVERAGEIFS(DATOS!$K$2:$K$20000,DATOS!$A$2:$A$20000,AE371,CONFIG_METADATA!$G$2:$G$20000,1,DATOS!$I$2:$I$20000,"Orquesta/Banda/Conjunto"),"")))</f>
        <v/>
      </c>
      <c r="AH371" t="str">
        <f>IF(AE371="","",IF(AE371="[FÓRMULA MANUAL]","",IFERROR(AVERAGEIFS(DATOS!$K$2:$K$20000,DATOS!$A$2:$A$20000,AE371,CONFIG_METADATA!$G$2:$G$20000,1,DATOS!$I$2:$I$20000,"Música de Cámara"),"")))</f>
        <v/>
      </c>
      <c r="AI371" t="str">
        <f>IF(AE371="","",IF(AE371="[FÓRMULA MANUAL]","",IFERROR(SUMPRODUCT((DATOS!$A$2:$A$20000=AE371)*(CONFIG_METADATA!$G$2:$G$20000=1)*(COUNTIF(CONFIG_ASIGNATURAS!$B$7:$B$27,DATOS!$I$2:$I$20000)&gt;0)*(DATOS!$K$2:$K$20000))/SUMPRODUCT((DATOS!$A$2:$A$20000=AE371)*(CONFIG_METADATA!$G$2:$G$20000=1)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MANUAL]","",IFERROR(AVERAGEIFS(DATOS!$K$2:$K$20000,DATOS!$A$2:$A$20000,A372,CONFIG_METADATA!$G$2:$G$20000,1,DATOS!$I$2:$I$20000,"Lenguaje Musical"),"")))</f>
        <v/>
      </c>
      <c r="C372" t="str">
        <f>IF(A372="","",IF(A372="[FÓRMULA MANUAL]","",IFERROR(AVERAGEIFS(DATOS!$K$2:$K$20000,DATOS!$A$2:$A$20000,A372,CONFIG_METADATA!$G$2:$G$20000,1,DATOS!$I$2:$I$20000,"Orquesta/Banda/Conjunto"),"")))</f>
        <v/>
      </c>
      <c r="D372" t="str">
        <f>IF(A372="","",IF(A372="[FÓRMULA MANUAL]","",IFERROR(AVERAGEIFS(DATOS!$K$2:$K$20000,DATOS!$A$2:$A$20000,A372,CONFIG_METADATA!$G$2:$G$20000,1,DATOS!$I$2:$I$20000,"Conjunto"),"")))</f>
        <v/>
      </c>
      <c r="E372" t="str">
        <f>IF(A372="","",IF(A372="[FÓRMULA MANUAL]","",IFERROR(SUMPRODUCT((DATOS!$A$2:$A$20000=A372)*(CONFIG_METADATA!$G$2:$G$20000=1)*(COUNTIF(CONFIG_ASIGNATURAS!$B$7:$B$27,DATOS!$I$2:$I$20000)&gt;0)*(DATOS!$K$2:$K$20000))/SUMPRODUCT((DATOS!$A$2:$A$20000=A372)*(CONFIG_METADATA!$G$2:$G$20000=1)*(COUNTIF(CONFIG_ASIGNATURAS!$B$7:$B$27,DATOS!$I$2:$I$20000)&gt;0)*1),"")))</f>
        <v/>
      </c>
      <c r="H372" t="str">
        <f>IF(G372="","",IF(G372="[FÓRMULA MANUAL]","",IFERROR(AVERAGEIFS(DATOS!$K$2:$K$20000,DATOS!$A$2:$A$20000,G372,CONFIG_METADATA!$G$2:$G$20000,1,DATOS!$I$2:$I$20000,"Lenguaje Musical"),"")))</f>
        <v/>
      </c>
      <c r="I372" t="str">
        <f>IF(G372="","",IF(G372="[FÓRMULA MANUAL]","",IFERROR(AVERAGEIFS(DATOS!$K$2:$K$20000,DATOS!$A$2:$A$20000,G372,CONFIG_METADATA!$G$2:$G$20000,1,DATOS!$I$2:$I$20000,"Orquesta/Banda/Conjunto"),"")))</f>
        <v/>
      </c>
      <c r="J372" t="str">
        <f>IF(G372="","",IF(G372="[FÓRMULA MANUAL]","",IFERROR(AVERAGEIFS(DATOS!$K$2:$K$20000,DATOS!$A$2:$A$20000,G372,CONFIG_METADATA!$G$2:$G$20000,1,DATOS!$I$2:$I$20000,"Conjunto"),"")))</f>
        <v/>
      </c>
      <c r="K372" t="str">
        <f>IF(G372="","",IF(G372="[FÓRMULA MANUAL]","",IFERROR(SUMPRODUCT((DATOS!$A$2:$A$20000=G372)*(CONFIG_METADATA!$G$2:$G$20000=1)*(COUNTIF(CONFIG_ASIGNATURAS!$B$7:$B$27,DATOS!$I$2:$I$20000)&gt;0)*(DATOS!$K$2:$K$20000))/SUMPRODUCT((DATOS!$A$2:$A$20000=G372)*(CONFIG_METADATA!$G$2:$G$20000=1)*(COUNTIF(CONFIG_ASIGNATURAS!$B$7:$B$27,DATOS!$I$2:$I$20000)&gt;0)*1),"")))</f>
        <v/>
      </c>
      <c r="N372" t="str">
        <f>IF(M372="","",IF(M372="[FÓRMULA MANUAL]","",IFERROR(AVERAGEIFS(DATOS!$K$2:$K$20000,DATOS!$A$2:$A$20000,M372,CONFIG_METADATA!$G$2:$G$20000,1,DATOS!$I$2:$I$20000,"Armonía"),"")))</f>
        <v/>
      </c>
      <c r="O372" t="str">
        <f>IF(M372="","",IF(M372="[FÓRMULA MANUAL]","",IFERROR(AVERAGEIFS(DATOS!$K$2:$K$20000,DATOS!$A$2:$A$20000,M372,CONFIG_METADATA!$G$2:$G$20000,1,DATOS!$I$2:$I$20000,"Orquesta/Banda/Conjunto"),"")))</f>
        <v/>
      </c>
      <c r="P372" t="str">
        <f>IF(M372="","",IF(M372="[FÓRMULA MANUAL]","",IFERROR(AVERAGEIFS(DATOS!$K$2:$K$20000,DATOS!$A$2:$A$20000,M372,CONFIG_METADATA!$G$2:$G$20000,1,DATOS!$I$2:$I$20000,"Música de Cámara"),"")))</f>
        <v/>
      </c>
      <c r="Q372" t="str">
        <f>IF(M372="","",IF(M372="[FÓRMULA MANUAL]","",IFERROR(SUMPRODUCT((DATOS!$A$2:$A$20000=M372)*(CONFIG_METADATA!$G$2:$G$20000=1)*(COUNTIF(CONFIG_ASIGNATURAS!$B$7:$B$27,DATOS!$I$2:$I$20000)&gt;0)*(DATOS!$K$2:$K$20000))/SUMPRODUCT((DATOS!$A$2:$A$20000=M372)*(CONFIG_METADATA!$G$2:$G$20000=1)*(COUNTIF(CONFIG_ASIGNATURAS!$B$7:$B$27,DATOS!$I$2:$I$20000)&gt;0)*1),"")))</f>
        <v/>
      </c>
      <c r="T372" t="str">
        <f>IF(S372="","",IF(S372="[FÓRMULA MANUAL]","",IFERROR(AVERAGEIFS(DATOS!$K$2:$K$20000,DATOS!$A$2:$A$20000,S372,CONFIG_METADATA!$G$2:$G$20000,1,DATOS!$I$2:$I$20000,"Armonía"),"")))</f>
        <v/>
      </c>
      <c r="U372" t="str">
        <f>IF(S372="","",IF(S372="[FÓRMULA MANUAL]","",IFERROR(AVERAGEIFS(DATOS!$K$2:$K$20000,DATOS!$A$2:$A$20000,S372,CONFIG_METADATA!$G$2:$G$20000,1,DATOS!$I$2:$I$20000,"Orquesta/Banda/Conjunto"),"")))</f>
        <v/>
      </c>
      <c r="V372" t="str">
        <f>IF(S372="","",IF(S372="[FÓRMULA MANUAL]","",IFERROR(AVERAGEIFS(DATOS!$K$2:$K$20000,DATOS!$A$2:$A$20000,S372,CONFIG_METADATA!$G$2:$G$20000,1,DATOS!$I$2:$I$20000,"Música de Cámara"),"")))</f>
        <v/>
      </c>
      <c r="W372" t="str">
        <f>IF(S372="","",IF(S372="[FÓRMULA MANUAL]","",IFERROR(SUMPRODUCT((DATOS!$A$2:$A$20000=S372)*(CONFIG_METADATA!$G$2:$G$20000=1)*(COUNTIF(CONFIG_ASIGNATURAS!$B$7:$B$27,DATOS!$I$2:$I$20000)&gt;0)*(DATOS!$K$2:$K$20000))/SUMPRODUCT((DATOS!$A$2:$A$20000=S372)*(CONFIG_METADATA!$G$2:$G$20000=1)*(COUNTIF(CONFIG_ASIGNATURAS!$B$7:$B$27,DATOS!$I$2:$I$20000)&gt;0)*1),"")))</f>
        <v/>
      </c>
      <c r="Z372" t="str">
        <f>IF(Y372="","",IF(Y372="[FÓRMULA MANUAL]","",IFERROR(AVERAGEIFS(DATOS!$K$2:$K$20000,DATOS!$A$2:$A$20000,Y372,CONFIG_METADATA!$G$2:$G$20000,1,DATOS!$I$2:$I$20000,"Análisis"),"")))</f>
        <v/>
      </c>
      <c r="AA372" t="str">
        <f>IF(Y372="","",IF(Y372="[FÓRMULA MANUAL]","",IFERROR(AVERAGEIFS(DATOS!$K$2:$K$20000,DATOS!$A$2:$A$20000,Y372,CONFIG_METADATA!$G$2:$G$20000,1,DATOS!$I$2:$I$20000,"Orquesta/Banda/Conjunto"),"")))</f>
        <v/>
      </c>
      <c r="AB372" t="str">
        <f>IF(Y372="","",IF(Y372="[FÓRMULA MANUAL]","",IFERROR(AVERAGEIFS(DATOS!$K$2:$K$20000,DATOS!$A$2:$A$20000,Y372,CONFIG_METADATA!$G$2:$G$20000,1,DATOS!$I$2:$I$20000,"Música de Cámara"),"")))</f>
        <v/>
      </c>
      <c r="AC372" t="str">
        <f>IF(Y372="","",IF(Y372="[FÓRMULA MANUAL]","",IFERROR(SUMPRODUCT((DATOS!$A$2:$A$20000=Y372)*(CONFIG_METADATA!$G$2:$G$20000=1)*(COUNTIF(CONFIG_ASIGNATURAS!$B$7:$B$27,DATOS!$I$2:$I$20000)&gt;0)*(DATOS!$K$2:$K$20000))/SUMPRODUCT((DATOS!$A$2:$A$20000=Y372)*(CONFIG_METADATA!$G$2:$G$20000=1)*(COUNTIF(CONFIG_ASIGNATURAS!$B$7:$B$27,DATOS!$I$2:$I$20000)&gt;0)*1),"")))</f>
        <v/>
      </c>
      <c r="AF372" t="str">
        <f>IF(AE372="","",IF(AE372="[FÓRMULA MANUAL]","",IFERROR(AVERAGEIFS(DATOS!$K$2:$K$20000,DATOS!$A$2:$A$20000,AE372,CONFIG_METADATA!$G$2:$G$20000,1,DATOS!$I$2:$I$20000,"Análisis"),"")))</f>
        <v/>
      </c>
      <c r="AG372" t="str">
        <f>IF(AE372="","",IF(AE372="[FÓRMULA MANUAL]","",IFERROR(AVERAGEIFS(DATOS!$K$2:$K$20000,DATOS!$A$2:$A$20000,AE372,CONFIG_METADATA!$G$2:$G$20000,1,DATOS!$I$2:$I$20000,"Orquesta/Banda/Conjunto"),"")))</f>
        <v/>
      </c>
      <c r="AH372" t="str">
        <f>IF(AE372="","",IF(AE372="[FÓRMULA MANUAL]","",IFERROR(AVERAGEIFS(DATOS!$K$2:$K$20000,DATOS!$A$2:$A$20000,AE372,CONFIG_METADATA!$G$2:$G$20000,1,DATOS!$I$2:$I$20000,"Música de Cámara"),"")))</f>
        <v/>
      </c>
      <c r="AI372" t="str">
        <f>IF(AE372="","",IF(AE372="[FÓRMULA MANUAL]","",IFERROR(SUMPRODUCT((DATOS!$A$2:$A$20000=AE372)*(CONFIG_METADATA!$G$2:$G$20000=1)*(COUNTIF(CONFIG_ASIGNATURAS!$B$7:$B$27,DATOS!$I$2:$I$20000)&gt;0)*(DATOS!$K$2:$K$20000))/SUMPRODUCT((DATOS!$A$2:$A$20000=AE372)*(CONFIG_METADATA!$G$2:$G$20000=1)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MANUAL]","",IFERROR(AVERAGEIFS(DATOS!$K$2:$K$20000,DATOS!$A$2:$A$20000,A373,CONFIG_METADATA!$G$2:$G$20000,1,DATOS!$I$2:$I$20000,"Lenguaje Musical"),"")))</f>
        <v/>
      </c>
      <c r="C373" t="str">
        <f>IF(A373="","",IF(A373="[FÓRMULA MANUAL]","",IFERROR(AVERAGEIFS(DATOS!$K$2:$K$20000,DATOS!$A$2:$A$20000,A373,CONFIG_METADATA!$G$2:$G$20000,1,DATOS!$I$2:$I$20000,"Orquesta/Banda/Conjunto"),"")))</f>
        <v/>
      </c>
      <c r="D373" t="str">
        <f>IF(A373="","",IF(A373="[FÓRMULA MANUAL]","",IFERROR(AVERAGEIFS(DATOS!$K$2:$K$20000,DATOS!$A$2:$A$20000,A373,CONFIG_METADATA!$G$2:$G$20000,1,DATOS!$I$2:$I$20000,"Conjunto"),"")))</f>
        <v/>
      </c>
      <c r="E373" t="str">
        <f>IF(A373="","",IF(A373="[FÓRMULA MANUAL]","",IFERROR(SUMPRODUCT((DATOS!$A$2:$A$20000=A373)*(CONFIG_METADATA!$G$2:$G$20000=1)*(COUNTIF(CONFIG_ASIGNATURAS!$B$7:$B$27,DATOS!$I$2:$I$20000)&gt;0)*(DATOS!$K$2:$K$20000))/SUMPRODUCT((DATOS!$A$2:$A$20000=A373)*(CONFIG_METADATA!$G$2:$G$20000=1)*(COUNTIF(CONFIG_ASIGNATURAS!$B$7:$B$27,DATOS!$I$2:$I$20000)&gt;0)*1),"")))</f>
        <v/>
      </c>
      <c r="H373" t="str">
        <f>IF(G373="","",IF(G373="[FÓRMULA MANUAL]","",IFERROR(AVERAGEIFS(DATOS!$K$2:$K$20000,DATOS!$A$2:$A$20000,G373,CONFIG_METADATA!$G$2:$G$20000,1,DATOS!$I$2:$I$20000,"Lenguaje Musical"),"")))</f>
        <v/>
      </c>
      <c r="I373" t="str">
        <f>IF(G373="","",IF(G373="[FÓRMULA MANUAL]","",IFERROR(AVERAGEIFS(DATOS!$K$2:$K$20000,DATOS!$A$2:$A$20000,G373,CONFIG_METADATA!$G$2:$G$20000,1,DATOS!$I$2:$I$20000,"Orquesta/Banda/Conjunto"),"")))</f>
        <v/>
      </c>
      <c r="J373" t="str">
        <f>IF(G373="","",IF(G373="[FÓRMULA MANUAL]","",IFERROR(AVERAGEIFS(DATOS!$K$2:$K$20000,DATOS!$A$2:$A$20000,G373,CONFIG_METADATA!$G$2:$G$20000,1,DATOS!$I$2:$I$20000,"Conjunto"),"")))</f>
        <v/>
      </c>
      <c r="K373" t="str">
        <f>IF(G373="","",IF(G373="[FÓRMULA MANUAL]","",IFERROR(SUMPRODUCT((DATOS!$A$2:$A$20000=G373)*(CONFIG_METADATA!$G$2:$G$20000=1)*(COUNTIF(CONFIG_ASIGNATURAS!$B$7:$B$27,DATOS!$I$2:$I$20000)&gt;0)*(DATOS!$K$2:$K$20000))/SUMPRODUCT((DATOS!$A$2:$A$20000=G373)*(CONFIG_METADATA!$G$2:$G$20000=1)*(COUNTIF(CONFIG_ASIGNATURAS!$B$7:$B$27,DATOS!$I$2:$I$20000)&gt;0)*1),"")))</f>
        <v/>
      </c>
      <c r="N373" t="str">
        <f>IF(M373="","",IF(M373="[FÓRMULA MANUAL]","",IFERROR(AVERAGEIFS(DATOS!$K$2:$K$20000,DATOS!$A$2:$A$20000,M373,CONFIG_METADATA!$G$2:$G$20000,1,DATOS!$I$2:$I$20000,"Armonía"),"")))</f>
        <v/>
      </c>
      <c r="O373" t="str">
        <f>IF(M373="","",IF(M373="[FÓRMULA MANUAL]","",IFERROR(AVERAGEIFS(DATOS!$K$2:$K$20000,DATOS!$A$2:$A$20000,M373,CONFIG_METADATA!$G$2:$G$20000,1,DATOS!$I$2:$I$20000,"Orquesta/Banda/Conjunto"),"")))</f>
        <v/>
      </c>
      <c r="P373" t="str">
        <f>IF(M373="","",IF(M373="[FÓRMULA MANUAL]","",IFERROR(AVERAGEIFS(DATOS!$K$2:$K$20000,DATOS!$A$2:$A$20000,M373,CONFIG_METADATA!$G$2:$G$20000,1,DATOS!$I$2:$I$20000,"Música de Cámara"),"")))</f>
        <v/>
      </c>
      <c r="Q373" t="str">
        <f>IF(M373="","",IF(M373="[FÓRMULA MANUAL]","",IFERROR(SUMPRODUCT((DATOS!$A$2:$A$20000=M373)*(CONFIG_METADATA!$G$2:$G$20000=1)*(COUNTIF(CONFIG_ASIGNATURAS!$B$7:$B$27,DATOS!$I$2:$I$20000)&gt;0)*(DATOS!$K$2:$K$20000))/SUMPRODUCT((DATOS!$A$2:$A$20000=M373)*(CONFIG_METADATA!$G$2:$G$20000=1)*(COUNTIF(CONFIG_ASIGNATURAS!$B$7:$B$27,DATOS!$I$2:$I$20000)&gt;0)*1),"")))</f>
        <v/>
      </c>
      <c r="T373" t="str">
        <f>IF(S373="","",IF(S373="[FÓRMULA MANUAL]","",IFERROR(AVERAGEIFS(DATOS!$K$2:$K$20000,DATOS!$A$2:$A$20000,S373,CONFIG_METADATA!$G$2:$G$20000,1,DATOS!$I$2:$I$20000,"Armonía"),"")))</f>
        <v/>
      </c>
      <c r="U373" t="str">
        <f>IF(S373="","",IF(S373="[FÓRMULA MANUAL]","",IFERROR(AVERAGEIFS(DATOS!$K$2:$K$20000,DATOS!$A$2:$A$20000,S373,CONFIG_METADATA!$G$2:$G$20000,1,DATOS!$I$2:$I$20000,"Orquesta/Banda/Conjunto"),"")))</f>
        <v/>
      </c>
      <c r="V373" t="str">
        <f>IF(S373="","",IF(S373="[FÓRMULA MANUAL]","",IFERROR(AVERAGEIFS(DATOS!$K$2:$K$20000,DATOS!$A$2:$A$20000,S373,CONFIG_METADATA!$G$2:$G$20000,1,DATOS!$I$2:$I$20000,"Música de Cámara"),"")))</f>
        <v/>
      </c>
      <c r="W373" t="str">
        <f>IF(S373="","",IF(S373="[FÓRMULA MANUAL]","",IFERROR(SUMPRODUCT((DATOS!$A$2:$A$20000=S373)*(CONFIG_METADATA!$G$2:$G$20000=1)*(COUNTIF(CONFIG_ASIGNATURAS!$B$7:$B$27,DATOS!$I$2:$I$20000)&gt;0)*(DATOS!$K$2:$K$20000))/SUMPRODUCT((DATOS!$A$2:$A$20000=S373)*(CONFIG_METADATA!$G$2:$G$20000=1)*(COUNTIF(CONFIG_ASIGNATURAS!$B$7:$B$27,DATOS!$I$2:$I$20000)&gt;0)*1),"")))</f>
        <v/>
      </c>
      <c r="Z373" t="str">
        <f>IF(Y373="","",IF(Y373="[FÓRMULA MANUAL]","",IFERROR(AVERAGEIFS(DATOS!$K$2:$K$20000,DATOS!$A$2:$A$20000,Y373,CONFIG_METADATA!$G$2:$G$20000,1,DATOS!$I$2:$I$20000,"Análisis"),"")))</f>
        <v/>
      </c>
      <c r="AA373" t="str">
        <f>IF(Y373="","",IF(Y373="[FÓRMULA MANUAL]","",IFERROR(AVERAGEIFS(DATOS!$K$2:$K$20000,DATOS!$A$2:$A$20000,Y373,CONFIG_METADATA!$G$2:$G$20000,1,DATOS!$I$2:$I$20000,"Orquesta/Banda/Conjunto"),"")))</f>
        <v/>
      </c>
      <c r="AB373" t="str">
        <f>IF(Y373="","",IF(Y373="[FÓRMULA MANUAL]","",IFERROR(AVERAGEIFS(DATOS!$K$2:$K$20000,DATOS!$A$2:$A$20000,Y373,CONFIG_METADATA!$G$2:$G$20000,1,DATOS!$I$2:$I$20000,"Música de Cámara"),"")))</f>
        <v/>
      </c>
      <c r="AC373" t="str">
        <f>IF(Y373="","",IF(Y373="[FÓRMULA MANUAL]","",IFERROR(SUMPRODUCT((DATOS!$A$2:$A$20000=Y373)*(CONFIG_METADATA!$G$2:$G$20000=1)*(COUNTIF(CONFIG_ASIGNATURAS!$B$7:$B$27,DATOS!$I$2:$I$20000)&gt;0)*(DATOS!$K$2:$K$20000))/SUMPRODUCT((DATOS!$A$2:$A$20000=Y373)*(CONFIG_METADATA!$G$2:$G$20000=1)*(COUNTIF(CONFIG_ASIGNATURAS!$B$7:$B$27,DATOS!$I$2:$I$20000)&gt;0)*1),"")))</f>
        <v/>
      </c>
      <c r="AF373" t="str">
        <f>IF(AE373="","",IF(AE373="[FÓRMULA MANUAL]","",IFERROR(AVERAGEIFS(DATOS!$K$2:$K$20000,DATOS!$A$2:$A$20000,AE373,CONFIG_METADATA!$G$2:$G$20000,1,DATOS!$I$2:$I$20000,"Análisis"),"")))</f>
        <v/>
      </c>
      <c r="AG373" t="str">
        <f>IF(AE373="","",IF(AE373="[FÓRMULA MANUAL]","",IFERROR(AVERAGEIFS(DATOS!$K$2:$K$20000,DATOS!$A$2:$A$20000,AE373,CONFIG_METADATA!$G$2:$G$20000,1,DATOS!$I$2:$I$20000,"Orquesta/Banda/Conjunto"),"")))</f>
        <v/>
      </c>
      <c r="AH373" t="str">
        <f>IF(AE373="","",IF(AE373="[FÓRMULA MANUAL]","",IFERROR(AVERAGEIFS(DATOS!$K$2:$K$20000,DATOS!$A$2:$A$20000,AE373,CONFIG_METADATA!$G$2:$G$20000,1,DATOS!$I$2:$I$20000,"Música de Cámara"),"")))</f>
        <v/>
      </c>
      <c r="AI373" t="str">
        <f>IF(AE373="","",IF(AE373="[FÓRMULA MANUAL]","",IFERROR(SUMPRODUCT((DATOS!$A$2:$A$20000=AE373)*(CONFIG_METADATA!$G$2:$G$20000=1)*(COUNTIF(CONFIG_ASIGNATURAS!$B$7:$B$27,DATOS!$I$2:$I$20000)&gt;0)*(DATOS!$K$2:$K$20000))/SUMPRODUCT((DATOS!$A$2:$A$20000=AE373)*(CONFIG_METADATA!$G$2:$G$20000=1)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MANUAL]","",IFERROR(AVERAGEIFS(DATOS!$K$2:$K$20000,DATOS!$A$2:$A$20000,A374,CONFIG_METADATA!$G$2:$G$20000,1,DATOS!$I$2:$I$20000,"Lenguaje Musical"),"")))</f>
        <v/>
      </c>
      <c r="C374" t="str">
        <f>IF(A374="","",IF(A374="[FÓRMULA MANUAL]","",IFERROR(AVERAGEIFS(DATOS!$K$2:$K$20000,DATOS!$A$2:$A$20000,A374,CONFIG_METADATA!$G$2:$G$20000,1,DATOS!$I$2:$I$20000,"Orquesta/Banda/Conjunto"),"")))</f>
        <v/>
      </c>
      <c r="D374" t="str">
        <f>IF(A374="","",IF(A374="[FÓRMULA MANUAL]","",IFERROR(AVERAGEIFS(DATOS!$K$2:$K$20000,DATOS!$A$2:$A$20000,A374,CONFIG_METADATA!$G$2:$G$20000,1,DATOS!$I$2:$I$20000,"Conjunto"),"")))</f>
        <v/>
      </c>
      <c r="E374" t="str">
        <f>IF(A374="","",IF(A374="[FÓRMULA MANUAL]","",IFERROR(SUMPRODUCT((DATOS!$A$2:$A$20000=A374)*(CONFIG_METADATA!$G$2:$G$20000=1)*(COUNTIF(CONFIG_ASIGNATURAS!$B$7:$B$27,DATOS!$I$2:$I$20000)&gt;0)*(DATOS!$K$2:$K$20000))/SUMPRODUCT((DATOS!$A$2:$A$20000=A374)*(CONFIG_METADATA!$G$2:$G$20000=1)*(COUNTIF(CONFIG_ASIGNATURAS!$B$7:$B$27,DATOS!$I$2:$I$20000)&gt;0)*1),"")))</f>
        <v/>
      </c>
      <c r="H374" t="str">
        <f>IF(G374="","",IF(G374="[FÓRMULA MANUAL]","",IFERROR(AVERAGEIFS(DATOS!$K$2:$K$20000,DATOS!$A$2:$A$20000,G374,CONFIG_METADATA!$G$2:$G$20000,1,DATOS!$I$2:$I$20000,"Lenguaje Musical"),"")))</f>
        <v/>
      </c>
      <c r="I374" t="str">
        <f>IF(G374="","",IF(G374="[FÓRMULA MANUAL]","",IFERROR(AVERAGEIFS(DATOS!$K$2:$K$20000,DATOS!$A$2:$A$20000,G374,CONFIG_METADATA!$G$2:$G$20000,1,DATOS!$I$2:$I$20000,"Orquesta/Banda/Conjunto"),"")))</f>
        <v/>
      </c>
      <c r="J374" t="str">
        <f>IF(G374="","",IF(G374="[FÓRMULA MANUAL]","",IFERROR(AVERAGEIFS(DATOS!$K$2:$K$20000,DATOS!$A$2:$A$20000,G374,CONFIG_METADATA!$G$2:$G$20000,1,DATOS!$I$2:$I$20000,"Conjunto"),"")))</f>
        <v/>
      </c>
      <c r="K374" t="str">
        <f>IF(G374="","",IF(G374="[FÓRMULA MANUAL]","",IFERROR(SUMPRODUCT((DATOS!$A$2:$A$20000=G374)*(CONFIG_METADATA!$G$2:$G$20000=1)*(COUNTIF(CONFIG_ASIGNATURAS!$B$7:$B$27,DATOS!$I$2:$I$20000)&gt;0)*(DATOS!$K$2:$K$20000))/SUMPRODUCT((DATOS!$A$2:$A$20000=G374)*(CONFIG_METADATA!$G$2:$G$20000=1)*(COUNTIF(CONFIG_ASIGNATURAS!$B$7:$B$27,DATOS!$I$2:$I$20000)&gt;0)*1),"")))</f>
        <v/>
      </c>
      <c r="N374" t="str">
        <f>IF(M374="","",IF(M374="[FÓRMULA MANUAL]","",IFERROR(AVERAGEIFS(DATOS!$K$2:$K$20000,DATOS!$A$2:$A$20000,M374,CONFIG_METADATA!$G$2:$G$20000,1,DATOS!$I$2:$I$20000,"Armonía"),"")))</f>
        <v/>
      </c>
      <c r="O374" t="str">
        <f>IF(M374="","",IF(M374="[FÓRMULA MANUAL]","",IFERROR(AVERAGEIFS(DATOS!$K$2:$K$20000,DATOS!$A$2:$A$20000,M374,CONFIG_METADATA!$G$2:$G$20000,1,DATOS!$I$2:$I$20000,"Orquesta/Banda/Conjunto"),"")))</f>
        <v/>
      </c>
      <c r="P374" t="str">
        <f>IF(M374="","",IF(M374="[FÓRMULA MANUAL]","",IFERROR(AVERAGEIFS(DATOS!$K$2:$K$20000,DATOS!$A$2:$A$20000,M374,CONFIG_METADATA!$G$2:$G$20000,1,DATOS!$I$2:$I$20000,"Música de Cámara"),"")))</f>
        <v/>
      </c>
      <c r="Q374" t="str">
        <f>IF(M374="","",IF(M374="[FÓRMULA MANUAL]","",IFERROR(SUMPRODUCT((DATOS!$A$2:$A$20000=M374)*(CONFIG_METADATA!$G$2:$G$20000=1)*(COUNTIF(CONFIG_ASIGNATURAS!$B$7:$B$27,DATOS!$I$2:$I$20000)&gt;0)*(DATOS!$K$2:$K$20000))/SUMPRODUCT((DATOS!$A$2:$A$20000=M374)*(CONFIG_METADATA!$G$2:$G$20000=1)*(COUNTIF(CONFIG_ASIGNATURAS!$B$7:$B$27,DATOS!$I$2:$I$20000)&gt;0)*1),"")))</f>
        <v/>
      </c>
      <c r="T374" t="str">
        <f>IF(S374="","",IF(S374="[FÓRMULA MANUAL]","",IFERROR(AVERAGEIFS(DATOS!$K$2:$K$20000,DATOS!$A$2:$A$20000,S374,CONFIG_METADATA!$G$2:$G$20000,1,DATOS!$I$2:$I$20000,"Armonía"),"")))</f>
        <v/>
      </c>
      <c r="U374" t="str">
        <f>IF(S374="","",IF(S374="[FÓRMULA MANUAL]","",IFERROR(AVERAGEIFS(DATOS!$K$2:$K$20000,DATOS!$A$2:$A$20000,S374,CONFIG_METADATA!$G$2:$G$20000,1,DATOS!$I$2:$I$20000,"Orquesta/Banda/Conjunto"),"")))</f>
        <v/>
      </c>
      <c r="V374" t="str">
        <f>IF(S374="","",IF(S374="[FÓRMULA MANUAL]","",IFERROR(AVERAGEIFS(DATOS!$K$2:$K$20000,DATOS!$A$2:$A$20000,S374,CONFIG_METADATA!$G$2:$G$20000,1,DATOS!$I$2:$I$20000,"Música de Cámara"),"")))</f>
        <v/>
      </c>
      <c r="W374" t="str">
        <f>IF(S374="","",IF(S374="[FÓRMULA MANUAL]","",IFERROR(SUMPRODUCT((DATOS!$A$2:$A$20000=S374)*(CONFIG_METADATA!$G$2:$G$20000=1)*(COUNTIF(CONFIG_ASIGNATURAS!$B$7:$B$27,DATOS!$I$2:$I$20000)&gt;0)*(DATOS!$K$2:$K$20000))/SUMPRODUCT((DATOS!$A$2:$A$20000=S374)*(CONFIG_METADATA!$G$2:$G$20000=1)*(COUNTIF(CONFIG_ASIGNATURAS!$B$7:$B$27,DATOS!$I$2:$I$20000)&gt;0)*1),"")))</f>
        <v/>
      </c>
      <c r="Z374" t="str">
        <f>IF(Y374="","",IF(Y374="[FÓRMULA MANUAL]","",IFERROR(AVERAGEIFS(DATOS!$K$2:$K$20000,DATOS!$A$2:$A$20000,Y374,CONFIG_METADATA!$G$2:$G$20000,1,DATOS!$I$2:$I$20000,"Análisis"),"")))</f>
        <v/>
      </c>
      <c r="AA374" t="str">
        <f>IF(Y374="","",IF(Y374="[FÓRMULA MANUAL]","",IFERROR(AVERAGEIFS(DATOS!$K$2:$K$20000,DATOS!$A$2:$A$20000,Y374,CONFIG_METADATA!$G$2:$G$20000,1,DATOS!$I$2:$I$20000,"Orquesta/Banda/Conjunto"),"")))</f>
        <v/>
      </c>
      <c r="AB374" t="str">
        <f>IF(Y374="","",IF(Y374="[FÓRMULA MANUAL]","",IFERROR(AVERAGEIFS(DATOS!$K$2:$K$20000,DATOS!$A$2:$A$20000,Y374,CONFIG_METADATA!$G$2:$G$20000,1,DATOS!$I$2:$I$20000,"Música de Cámara"),"")))</f>
        <v/>
      </c>
      <c r="AC374" t="str">
        <f>IF(Y374="","",IF(Y374="[FÓRMULA MANUAL]","",IFERROR(SUMPRODUCT((DATOS!$A$2:$A$20000=Y374)*(CONFIG_METADATA!$G$2:$G$20000=1)*(COUNTIF(CONFIG_ASIGNATURAS!$B$7:$B$27,DATOS!$I$2:$I$20000)&gt;0)*(DATOS!$K$2:$K$20000))/SUMPRODUCT((DATOS!$A$2:$A$20000=Y374)*(CONFIG_METADATA!$G$2:$G$20000=1)*(COUNTIF(CONFIG_ASIGNATURAS!$B$7:$B$27,DATOS!$I$2:$I$20000)&gt;0)*1),"")))</f>
        <v/>
      </c>
      <c r="AF374" t="str">
        <f>IF(AE374="","",IF(AE374="[FÓRMULA MANUAL]","",IFERROR(AVERAGEIFS(DATOS!$K$2:$K$20000,DATOS!$A$2:$A$20000,AE374,CONFIG_METADATA!$G$2:$G$20000,1,DATOS!$I$2:$I$20000,"Análisis"),"")))</f>
        <v/>
      </c>
      <c r="AG374" t="str">
        <f>IF(AE374="","",IF(AE374="[FÓRMULA MANUAL]","",IFERROR(AVERAGEIFS(DATOS!$K$2:$K$20000,DATOS!$A$2:$A$20000,AE374,CONFIG_METADATA!$G$2:$G$20000,1,DATOS!$I$2:$I$20000,"Orquesta/Banda/Conjunto"),"")))</f>
        <v/>
      </c>
      <c r="AH374" t="str">
        <f>IF(AE374="","",IF(AE374="[FÓRMULA MANUAL]","",IFERROR(AVERAGEIFS(DATOS!$K$2:$K$20000,DATOS!$A$2:$A$20000,AE374,CONFIG_METADATA!$G$2:$G$20000,1,DATOS!$I$2:$I$20000,"Música de Cámara"),"")))</f>
        <v/>
      </c>
      <c r="AI374" t="str">
        <f>IF(AE374="","",IF(AE374="[FÓRMULA MANUAL]","",IFERROR(SUMPRODUCT((DATOS!$A$2:$A$20000=AE374)*(CONFIG_METADATA!$G$2:$G$20000=1)*(COUNTIF(CONFIG_ASIGNATURAS!$B$7:$B$27,DATOS!$I$2:$I$20000)&gt;0)*(DATOS!$K$2:$K$20000))/SUMPRODUCT((DATOS!$A$2:$A$20000=AE374)*(CONFIG_METADATA!$G$2:$G$20000=1)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MANUAL]","",IFERROR(AVERAGEIFS(DATOS!$K$2:$K$20000,DATOS!$A$2:$A$20000,A375,CONFIG_METADATA!$G$2:$G$20000,1,DATOS!$I$2:$I$20000,"Lenguaje Musical"),"")))</f>
        <v/>
      </c>
      <c r="C375" t="str">
        <f>IF(A375="","",IF(A375="[FÓRMULA MANUAL]","",IFERROR(AVERAGEIFS(DATOS!$K$2:$K$20000,DATOS!$A$2:$A$20000,A375,CONFIG_METADATA!$G$2:$G$20000,1,DATOS!$I$2:$I$20000,"Orquesta/Banda/Conjunto"),"")))</f>
        <v/>
      </c>
      <c r="D375" t="str">
        <f>IF(A375="","",IF(A375="[FÓRMULA MANUAL]","",IFERROR(AVERAGEIFS(DATOS!$K$2:$K$20000,DATOS!$A$2:$A$20000,A375,CONFIG_METADATA!$G$2:$G$20000,1,DATOS!$I$2:$I$20000,"Conjunto"),"")))</f>
        <v/>
      </c>
      <c r="E375" t="str">
        <f>IF(A375="","",IF(A375="[FÓRMULA MANUAL]","",IFERROR(SUMPRODUCT((DATOS!$A$2:$A$20000=A375)*(CONFIG_METADATA!$G$2:$G$20000=1)*(COUNTIF(CONFIG_ASIGNATURAS!$B$7:$B$27,DATOS!$I$2:$I$20000)&gt;0)*(DATOS!$K$2:$K$20000))/SUMPRODUCT((DATOS!$A$2:$A$20000=A375)*(CONFIG_METADATA!$G$2:$G$20000=1)*(COUNTIF(CONFIG_ASIGNATURAS!$B$7:$B$27,DATOS!$I$2:$I$20000)&gt;0)*1),"")))</f>
        <v/>
      </c>
      <c r="H375" t="str">
        <f>IF(G375="","",IF(G375="[FÓRMULA MANUAL]","",IFERROR(AVERAGEIFS(DATOS!$K$2:$K$20000,DATOS!$A$2:$A$20000,G375,CONFIG_METADATA!$G$2:$G$20000,1,DATOS!$I$2:$I$20000,"Lenguaje Musical"),"")))</f>
        <v/>
      </c>
      <c r="I375" t="str">
        <f>IF(G375="","",IF(G375="[FÓRMULA MANUAL]","",IFERROR(AVERAGEIFS(DATOS!$K$2:$K$20000,DATOS!$A$2:$A$20000,G375,CONFIG_METADATA!$G$2:$G$20000,1,DATOS!$I$2:$I$20000,"Orquesta/Banda/Conjunto"),"")))</f>
        <v/>
      </c>
      <c r="J375" t="str">
        <f>IF(G375="","",IF(G375="[FÓRMULA MANUAL]","",IFERROR(AVERAGEIFS(DATOS!$K$2:$K$20000,DATOS!$A$2:$A$20000,G375,CONFIG_METADATA!$G$2:$G$20000,1,DATOS!$I$2:$I$20000,"Conjunto"),"")))</f>
        <v/>
      </c>
      <c r="K375" t="str">
        <f>IF(G375="","",IF(G375="[FÓRMULA MANUAL]","",IFERROR(SUMPRODUCT((DATOS!$A$2:$A$20000=G375)*(CONFIG_METADATA!$G$2:$G$20000=1)*(COUNTIF(CONFIG_ASIGNATURAS!$B$7:$B$27,DATOS!$I$2:$I$20000)&gt;0)*(DATOS!$K$2:$K$20000))/SUMPRODUCT((DATOS!$A$2:$A$20000=G375)*(CONFIG_METADATA!$G$2:$G$20000=1)*(COUNTIF(CONFIG_ASIGNATURAS!$B$7:$B$27,DATOS!$I$2:$I$20000)&gt;0)*1),"")))</f>
        <v/>
      </c>
      <c r="N375" t="str">
        <f>IF(M375="","",IF(M375="[FÓRMULA MANUAL]","",IFERROR(AVERAGEIFS(DATOS!$K$2:$K$20000,DATOS!$A$2:$A$20000,M375,CONFIG_METADATA!$G$2:$G$20000,1,DATOS!$I$2:$I$20000,"Armonía"),"")))</f>
        <v/>
      </c>
      <c r="O375" t="str">
        <f>IF(M375="","",IF(M375="[FÓRMULA MANUAL]","",IFERROR(AVERAGEIFS(DATOS!$K$2:$K$20000,DATOS!$A$2:$A$20000,M375,CONFIG_METADATA!$G$2:$G$20000,1,DATOS!$I$2:$I$20000,"Orquesta/Banda/Conjunto"),"")))</f>
        <v/>
      </c>
      <c r="P375" t="str">
        <f>IF(M375="","",IF(M375="[FÓRMULA MANUAL]","",IFERROR(AVERAGEIFS(DATOS!$K$2:$K$20000,DATOS!$A$2:$A$20000,M375,CONFIG_METADATA!$G$2:$G$20000,1,DATOS!$I$2:$I$20000,"Música de Cámara"),"")))</f>
        <v/>
      </c>
      <c r="Q375" t="str">
        <f>IF(M375="","",IF(M375="[FÓRMULA MANUAL]","",IFERROR(SUMPRODUCT((DATOS!$A$2:$A$20000=M375)*(CONFIG_METADATA!$G$2:$G$20000=1)*(COUNTIF(CONFIG_ASIGNATURAS!$B$7:$B$27,DATOS!$I$2:$I$20000)&gt;0)*(DATOS!$K$2:$K$20000))/SUMPRODUCT((DATOS!$A$2:$A$20000=M375)*(CONFIG_METADATA!$G$2:$G$20000=1)*(COUNTIF(CONFIG_ASIGNATURAS!$B$7:$B$27,DATOS!$I$2:$I$20000)&gt;0)*1),"")))</f>
        <v/>
      </c>
      <c r="T375" t="str">
        <f>IF(S375="","",IF(S375="[FÓRMULA MANUAL]","",IFERROR(AVERAGEIFS(DATOS!$K$2:$K$20000,DATOS!$A$2:$A$20000,S375,CONFIG_METADATA!$G$2:$G$20000,1,DATOS!$I$2:$I$20000,"Armonía"),"")))</f>
        <v/>
      </c>
      <c r="U375" t="str">
        <f>IF(S375="","",IF(S375="[FÓRMULA MANUAL]","",IFERROR(AVERAGEIFS(DATOS!$K$2:$K$20000,DATOS!$A$2:$A$20000,S375,CONFIG_METADATA!$G$2:$G$20000,1,DATOS!$I$2:$I$20000,"Orquesta/Banda/Conjunto"),"")))</f>
        <v/>
      </c>
      <c r="V375" t="str">
        <f>IF(S375="","",IF(S375="[FÓRMULA MANUAL]","",IFERROR(AVERAGEIFS(DATOS!$K$2:$K$20000,DATOS!$A$2:$A$20000,S375,CONFIG_METADATA!$G$2:$G$20000,1,DATOS!$I$2:$I$20000,"Música de Cámara"),"")))</f>
        <v/>
      </c>
      <c r="W375" t="str">
        <f>IF(S375="","",IF(S375="[FÓRMULA MANUAL]","",IFERROR(SUMPRODUCT((DATOS!$A$2:$A$20000=S375)*(CONFIG_METADATA!$G$2:$G$20000=1)*(COUNTIF(CONFIG_ASIGNATURAS!$B$7:$B$27,DATOS!$I$2:$I$20000)&gt;0)*(DATOS!$K$2:$K$20000))/SUMPRODUCT((DATOS!$A$2:$A$20000=S375)*(CONFIG_METADATA!$G$2:$G$20000=1)*(COUNTIF(CONFIG_ASIGNATURAS!$B$7:$B$27,DATOS!$I$2:$I$20000)&gt;0)*1),"")))</f>
        <v/>
      </c>
      <c r="Z375" t="str">
        <f>IF(Y375="","",IF(Y375="[FÓRMULA MANUAL]","",IFERROR(AVERAGEIFS(DATOS!$K$2:$K$20000,DATOS!$A$2:$A$20000,Y375,CONFIG_METADATA!$G$2:$G$20000,1,DATOS!$I$2:$I$20000,"Análisis"),"")))</f>
        <v/>
      </c>
      <c r="AA375" t="str">
        <f>IF(Y375="","",IF(Y375="[FÓRMULA MANUAL]","",IFERROR(AVERAGEIFS(DATOS!$K$2:$K$20000,DATOS!$A$2:$A$20000,Y375,CONFIG_METADATA!$G$2:$G$20000,1,DATOS!$I$2:$I$20000,"Orquesta/Banda/Conjunto"),"")))</f>
        <v/>
      </c>
      <c r="AB375" t="str">
        <f>IF(Y375="","",IF(Y375="[FÓRMULA MANUAL]","",IFERROR(AVERAGEIFS(DATOS!$K$2:$K$20000,DATOS!$A$2:$A$20000,Y375,CONFIG_METADATA!$G$2:$G$20000,1,DATOS!$I$2:$I$20000,"Música de Cámara"),"")))</f>
        <v/>
      </c>
      <c r="AC375" t="str">
        <f>IF(Y375="","",IF(Y375="[FÓRMULA MANUAL]","",IFERROR(SUMPRODUCT((DATOS!$A$2:$A$20000=Y375)*(CONFIG_METADATA!$G$2:$G$20000=1)*(COUNTIF(CONFIG_ASIGNATURAS!$B$7:$B$27,DATOS!$I$2:$I$20000)&gt;0)*(DATOS!$K$2:$K$20000))/SUMPRODUCT((DATOS!$A$2:$A$20000=Y375)*(CONFIG_METADATA!$G$2:$G$20000=1)*(COUNTIF(CONFIG_ASIGNATURAS!$B$7:$B$27,DATOS!$I$2:$I$20000)&gt;0)*1),"")))</f>
        <v/>
      </c>
      <c r="AF375" t="str">
        <f>IF(AE375="","",IF(AE375="[FÓRMULA MANUAL]","",IFERROR(AVERAGEIFS(DATOS!$K$2:$K$20000,DATOS!$A$2:$A$20000,AE375,CONFIG_METADATA!$G$2:$G$20000,1,DATOS!$I$2:$I$20000,"Análisis"),"")))</f>
        <v/>
      </c>
      <c r="AG375" t="str">
        <f>IF(AE375="","",IF(AE375="[FÓRMULA MANUAL]","",IFERROR(AVERAGEIFS(DATOS!$K$2:$K$20000,DATOS!$A$2:$A$20000,AE375,CONFIG_METADATA!$G$2:$G$20000,1,DATOS!$I$2:$I$20000,"Orquesta/Banda/Conjunto"),"")))</f>
        <v/>
      </c>
      <c r="AH375" t="str">
        <f>IF(AE375="","",IF(AE375="[FÓRMULA MANUAL]","",IFERROR(AVERAGEIFS(DATOS!$K$2:$K$20000,DATOS!$A$2:$A$20000,AE375,CONFIG_METADATA!$G$2:$G$20000,1,DATOS!$I$2:$I$20000,"Música de Cámara"),"")))</f>
        <v/>
      </c>
      <c r="AI375" t="str">
        <f>IF(AE375="","",IF(AE375="[FÓRMULA MANUAL]","",IFERROR(SUMPRODUCT((DATOS!$A$2:$A$20000=AE375)*(CONFIG_METADATA!$G$2:$G$20000=1)*(COUNTIF(CONFIG_ASIGNATURAS!$B$7:$B$27,DATOS!$I$2:$I$20000)&gt;0)*(DATOS!$K$2:$K$20000))/SUMPRODUCT((DATOS!$A$2:$A$20000=AE375)*(CONFIG_METADATA!$G$2:$G$20000=1)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MANUAL]","",IFERROR(AVERAGEIFS(DATOS!$K$2:$K$20000,DATOS!$A$2:$A$20000,A376,CONFIG_METADATA!$G$2:$G$20000,1,DATOS!$I$2:$I$20000,"Lenguaje Musical"),"")))</f>
        <v/>
      </c>
      <c r="C376" t="str">
        <f>IF(A376="","",IF(A376="[FÓRMULA MANUAL]","",IFERROR(AVERAGEIFS(DATOS!$K$2:$K$20000,DATOS!$A$2:$A$20000,A376,CONFIG_METADATA!$G$2:$G$20000,1,DATOS!$I$2:$I$20000,"Orquesta/Banda/Conjunto"),"")))</f>
        <v/>
      </c>
      <c r="D376" t="str">
        <f>IF(A376="","",IF(A376="[FÓRMULA MANUAL]","",IFERROR(AVERAGEIFS(DATOS!$K$2:$K$20000,DATOS!$A$2:$A$20000,A376,CONFIG_METADATA!$G$2:$G$20000,1,DATOS!$I$2:$I$20000,"Conjunto"),"")))</f>
        <v/>
      </c>
      <c r="E376" t="str">
        <f>IF(A376="","",IF(A376="[FÓRMULA MANUAL]","",IFERROR(SUMPRODUCT((DATOS!$A$2:$A$20000=A376)*(CONFIG_METADATA!$G$2:$G$20000=1)*(COUNTIF(CONFIG_ASIGNATURAS!$B$7:$B$27,DATOS!$I$2:$I$20000)&gt;0)*(DATOS!$K$2:$K$20000))/SUMPRODUCT((DATOS!$A$2:$A$20000=A376)*(CONFIG_METADATA!$G$2:$G$20000=1)*(COUNTIF(CONFIG_ASIGNATURAS!$B$7:$B$27,DATOS!$I$2:$I$20000)&gt;0)*1),"")))</f>
        <v/>
      </c>
      <c r="H376" t="str">
        <f>IF(G376="","",IF(G376="[FÓRMULA MANUAL]","",IFERROR(AVERAGEIFS(DATOS!$K$2:$K$20000,DATOS!$A$2:$A$20000,G376,CONFIG_METADATA!$G$2:$G$20000,1,DATOS!$I$2:$I$20000,"Lenguaje Musical"),"")))</f>
        <v/>
      </c>
      <c r="I376" t="str">
        <f>IF(G376="","",IF(G376="[FÓRMULA MANUAL]","",IFERROR(AVERAGEIFS(DATOS!$K$2:$K$20000,DATOS!$A$2:$A$20000,G376,CONFIG_METADATA!$G$2:$G$20000,1,DATOS!$I$2:$I$20000,"Orquesta/Banda/Conjunto"),"")))</f>
        <v/>
      </c>
      <c r="J376" t="str">
        <f>IF(G376="","",IF(G376="[FÓRMULA MANUAL]","",IFERROR(AVERAGEIFS(DATOS!$K$2:$K$20000,DATOS!$A$2:$A$20000,G376,CONFIG_METADATA!$G$2:$G$20000,1,DATOS!$I$2:$I$20000,"Conjunto"),"")))</f>
        <v/>
      </c>
      <c r="K376" t="str">
        <f>IF(G376="","",IF(G376="[FÓRMULA MANUAL]","",IFERROR(SUMPRODUCT((DATOS!$A$2:$A$20000=G376)*(CONFIG_METADATA!$G$2:$G$20000=1)*(COUNTIF(CONFIG_ASIGNATURAS!$B$7:$B$27,DATOS!$I$2:$I$20000)&gt;0)*(DATOS!$K$2:$K$20000))/SUMPRODUCT((DATOS!$A$2:$A$20000=G376)*(CONFIG_METADATA!$G$2:$G$20000=1)*(COUNTIF(CONFIG_ASIGNATURAS!$B$7:$B$27,DATOS!$I$2:$I$20000)&gt;0)*1),"")))</f>
        <v/>
      </c>
      <c r="N376" t="str">
        <f>IF(M376="","",IF(M376="[FÓRMULA MANUAL]","",IFERROR(AVERAGEIFS(DATOS!$K$2:$K$20000,DATOS!$A$2:$A$20000,M376,CONFIG_METADATA!$G$2:$G$20000,1,DATOS!$I$2:$I$20000,"Armonía"),"")))</f>
        <v/>
      </c>
      <c r="O376" t="str">
        <f>IF(M376="","",IF(M376="[FÓRMULA MANUAL]","",IFERROR(AVERAGEIFS(DATOS!$K$2:$K$20000,DATOS!$A$2:$A$20000,M376,CONFIG_METADATA!$G$2:$G$20000,1,DATOS!$I$2:$I$20000,"Orquesta/Banda/Conjunto"),"")))</f>
        <v/>
      </c>
      <c r="P376" t="str">
        <f>IF(M376="","",IF(M376="[FÓRMULA MANUAL]","",IFERROR(AVERAGEIFS(DATOS!$K$2:$K$20000,DATOS!$A$2:$A$20000,M376,CONFIG_METADATA!$G$2:$G$20000,1,DATOS!$I$2:$I$20000,"Música de Cámara"),"")))</f>
        <v/>
      </c>
      <c r="Q376" t="str">
        <f>IF(M376="","",IF(M376="[FÓRMULA MANUAL]","",IFERROR(SUMPRODUCT((DATOS!$A$2:$A$20000=M376)*(CONFIG_METADATA!$G$2:$G$20000=1)*(COUNTIF(CONFIG_ASIGNATURAS!$B$7:$B$27,DATOS!$I$2:$I$20000)&gt;0)*(DATOS!$K$2:$K$20000))/SUMPRODUCT((DATOS!$A$2:$A$20000=M376)*(CONFIG_METADATA!$G$2:$G$20000=1)*(COUNTIF(CONFIG_ASIGNATURAS!$B$7:$B$27,DATOS!$I$2:$I$20000)&gt;0)*1),"")))</f>
        <v/>
      </c>
      <c r="T376" t="str">
        <f>IF(S376="","",IF(S376="[FÓRMULA MANUAL]","",IFERROR(AVERAGEIFS(DATOS!$K$2:$K$20000,DATOS!$A$2:$A$20000,S376,CONFIG_METADATA!$G$2:$G$20000,1,DATOS!$I$2:$I$20000,"Armonía"),"")))</f>
        <v/>
      </c>
      <c r="U376" t="str">
        <f>IF(S376="","",IF(S376="[FÓRMULA MANUAL]","",IFERROR(AVERAGEIFS(DATOS!$K$2:$K$20000,DATOS!$A$2:$A$20000,S376,CONFIG_METADATA!$G$2:$G$20000,1,DATOS!$I$2:$I$20000,"Orquesta/Banda/Conjunto"),"")))</f>
        <v/>
      </c>
      <c r="V376" t="str">
        <f>IF(S376="","",IF(S376="[FÓRMULA MANUAL]","",IFERROR(AVERAGEIFS(DATOS!$K$2:$K$20000,DATOS!$A$2:$A$20000,S376,CONFIG_METADATA!$G$2:$G$20000,1,DATOS!$I$2:$I$20000,"Música de Cámara"),"")))</f>
        <v/>
      </c>
      <c r="W376" t="str">
        <f>IF(S376="","",IF(S376="[FÓRMULA MANUAL]","",IFERROR(SUMPRODUCT((DATOS!$A$2:$A$20000=S376)*(CONFIG_METADATA!$G$2:$G$20000=1)*(COUNTIF(CONFIG_ASIGNATURAS!$B$7:$B$27,DATOS!$I$2:$I$20000)&gt;0)*(DATOS!$K$2:$K$20000))/SUMPRODUCT((DATOS!$A$2:$A$20000=S376)*(CONFIG_METADATA!$G$2:$G$20000=1)*(COUNTIF(CONFIG_ASIGNATURAS!$B$7:$B$27,DATOS!$I$2:$I$20000)&gt;0)*1),"")))</f>
        <v/>
      </c>
      <c r="Z376" t="str">
        <f>IF(Y376="","",IF(Y376="[FÓRMULA MANUAL]","",IFERROR(AVERAGEIFS(DATOS!$K$2:$K$20000,DATOS!$A$2:$A$20000,Y376,CONFIG_METADATA!$G$2:$G$20000,1,DATOS!$I$2:$I$20000,"Análisis"),"")))</f>
        <v/>
      </c>
      <c r="AA376" t="str">
        <f>IF(Y376="","",IF(Y376="[FÓRMULA MANUAL]","",IFERROR(AVERAGEIFS(DATOS!$K$2:$K$20000,DATOS!$A$2:$A$20000,Y376,CONFIG_METADATA!$G$2:$G$20000,1,DATOS!$I$2:$I$20000,"Orquesta/Banda/Conjunto"),"")))</f>
        <v/>
      </c>
      <c r="AB376" t="str">
        <f>IF(Y376="","",IF(Y376="[FÓRMULA MANUAL]","",IFERROR(AVERAGEIFS(DATOS!$K$2:$K$20000,DATOS!$A$2:$A$20000,Y376,CONFIG_METADATA!$G$2:$G$20000,1,DATOS!$I$2:$I$20000,"Música de Cámara"),"")))</f>
        <v/>
      </c>
      <c r="AC376" t="str">
        <f>IF(Y376="","",IF(Y376="[FÓRMULA MANUAL]","",IFERROR(SUMPRODUCT((DATOS!$A$2:$A$20000=Y376)*(CONFIG_METADATA!$G$2:$G$20000=1)*(COUNTIF(CONFIG_ASIGNATURAS!$B$7:$B$27,DATOS!$I$2:$I$20000)&gt;0)*(DATOS!$K$2:$K$20000))/SUMPRODUCT((DATOS!$A$2:$A$20000=Y376)*(CONFIG_METADATA!$G$2:$G$20000=1)*(COUNTIF(CONFIG_ASIGNATURAS!$B$7:$B$27,DATOS!$I$2:$I$20000)&gt;0)*1),"")))</f>
        <v/>
      </c>
      <c r="AF376" t="str">
        <f>IF(AE376="","",IF(AE376="[FÓRMULA MANUAL]","",IFERROR(AVERAGEIFS(DATOS!$K$2:$K$20000,DATOS!$A$2:$A$20000,AE376,CONFIG_METADATA!$G$2:$G$20000,1,DATOS!$I$2:$I$20000,"Análisis"),"")))</f>
        <v/>
      </c>
      <c r="AG376" t="str">
        <f>IF(AE376="","",IF(AE376="[FÓRMULA MANUAL]","",IFERROR(AVERAGEIFS(DATOS!$K$2:$K$20000,DATOS!$A$2:$A$20000,AE376,CONFIG_METADATA!$G$2:$G$20000,1,DATOS!$I$2:$I$20000,"Orquesta/Banda/Conjunto"),"")))</f>
        <v/>
      </c>
      <c r="AH376" t="str">
        <f>IF(AE376="","",IF(AE376="[FÓRMULA MANUAL]","",IFERROR(AVERAGEIFS(DATOS!$K$2:$K$20000,DATOS!$A$2:$A$20000,AE376,CONFIG_METADATA!$G$2:$G$20000,1,DATOS!$I$2:$I$20000,"Música de Cámara"),"")))</f>
        <v/>
      </c>
      <c r="AI376" t="str">
        <f>IF(AE376="","",IF(AE376="[FÓRMULA MANUAL]","",IFERROR(SUMPRODUCT((DATOS!$A$2:$A$20000=AE376)*(CONFIG_METADATA!$G$2:$G$20000=1)*(COUNTIF(CONFIG_ASIGNATURAS!$B$7:$B$27,DATOS!$I$2:$I$20000)&gt;0)*(DATOS!$K$2:$K$20000))/SUMPRODUCT((DATOS!$A$2:$A$20000=AE376)*(CONFIG_METADATA!$G$2:$G$20000=1)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MANUAL]","",IFERROR(AVERAGEIFS(DATOS!$K$2:$K$20000,DATOS!$A$2:$A$20000,A377,CONFIG_METADATA!$G$2:$G$20000,1,DATOS!$I$2:$I$20000,"Lenguaje Musical"),"")))</f>
        <v/>
      </c>
      <c r="C377" t="str">
        <f>IF(A377="","",IF(A377="[FÓRMULA MANUAL]","",IFERROR(AVERAGEIFS(DATOS!$K$2:$K$20000,DATOS!$A$2:$A$20000,A377,CONFIG_METADATA!$G$2:$G$20000,1,DATOS!$I$2:$I$20000,"Orquesta/Banda/Conjunto"),"")))</f>
        <v/>
      </c>
      <c r="D377" t="str">
        <f>IF(A377="","",IF(A377="[FÓRMULA MANUAL]","",IFERROR(AVERAGEIFS(DATOS!$K$2:$K$20000,DATOS!$A$2:$A$20000,A377,CONFIG_METADATA!$G$2:$G$20000,1,DATOS!$I$2:$I$20000,"Conjunto"),"")))</f>
        <v/>
      </c>
      <c r="E377" t="str">
        <f>IF(A377="","",IF(A377="[FÓRMULA MANUAL]","",IFERROR(SUMPRODUCT((DATOS!$A$2:$A$20000=A377)*(CONFIG_METADATA!$G$2:$G$20000=1)*(COUNTIF(CONFIG_ASIGNATURAS!$B$7:$B$27,DATOS!$I$2:$I$20000)&gt;0)*(DATOS!$K$2:$K$20000))/SUMPRODUCT((DATOS!$A$2:$A$20000=A377)*(CONFIG_METADATA!$G$2:$G$20000=1)*(COUNTIF(CONFIG_ASIGNATURAS!$B$7:$B$27,DATOS!$I$2:$I$20000)&gt;0)*1),"")))</f>
        <v/>
      </c>
      <c r="H377" t="str">
        <f>IF(G377="","",IF(G377="[FÓRMULA MANUAL]","",IFERROR(AVERAGEIFS(DATOS!$K$2:$K$20000,DATOS!$A$2:$A$20000,G377,CONFIG_METADATA!$G$2:$G$20000,1,DATOS!$I$2:$I$20000,"Lenguaje Musical"),"")))</f>
        <v/>
      </c>
      <c r="I377" t="str">
        <f>IF(G377="","",IF(G377="[FÓRMULA MANUAL]","",IFERROR(AVERAGEIFS(DATOS!$K$2:$K$20000,DATOS!$A$2:$A$20000,G377,CONFIG_METADATA!$G$2:$G$20000,1,DATOS!$I$2:$I$20000,"Orquesta/Banda/Conjunto"),"")))</f>
        <v/>
      </c>
      <c r="J377" t="str">
        <f>IF(G377="","",IF(G377="[FÓRMULA MANUAL]","",IFERROR(AVERAGEIFS(DATOS!$K$2:$K$20000,DATOS!$A$2:$A$20000,G377,CONFIG_METADATA!$G$2:$G$20000,1,DATOS!$I$2:$I$20000,"Conjunto"),"")))</f>
        <v/>
      </c>
      <c r="K377" t="str">
        <f>IF(G377="","",IF(G377="[FÓRMULA MANUAL]","",IFERROR(SUMPRODUCT((DATOS!$A$2:$A$20000=G377)*(CONFIG_METADATA!$G$2:$G$20000=1)*(COUNTIF(CONFIG_ASIGNATURAS!$B$7:$B$27,DATOS!$I$2:$I$20000)&gt;0)*(DATOS!$K$2:$K$20000))/SUMPRODUCT((DATOS!$A$2:$A$20000=G377)*(CONFIG_METADATA!$G$2:$G$20000=1)*(COUNTIF(CONFIG_ASIGNATURAS!$B$7:$B$27,DATOS!$I$2:$I$20000)&gt;0)*1),"")))</f>
        <v/>
      </c>
      <c r="N377" t="str">
        <f>IF(M377="","",IF(M377="[FÓRMULA MANUAL]","",IFERROR(AVERAGEIFS(DATOS!$K$2:$K$20000,DATOS!$A$2:$A$20000,M377,CONFIG_METADATA!$G$2:$G$20000,1,DATOS!$I$2:$I$20000,"Armonía"),"")))</f>
        <v/>
      </c>
      <c r="O377" t="str">
        <f>IF(M377="","",IF(M377="[FÓRMULA MANUAL]","",IFERROR(AVERAGEIFS(DATOS!$K$2:$K$20000,DATOS!$A$2:$A$20000,M377,CONFIG_METADATA!$G$2:$G$20000,1,DATOS!$I$2:$I$20000,"Orquesta/Banda/Conjunto"),"")))</f>
        <v/>
      </c>
      <c r="P377" t="str">
        <f>IF(M377="","",IF(M377="[FÓRMULA MANUAL]","",IFERROR(AVERAGEIFS(DATOS!$K$2:$K$20000,DATOS!$A$2:$A$20000,M377,CONFIG_METADATA!$G$2:$G$20000,1,DATOS!$I$2:$I$20000,"Música de Cámara"),"")))</f>
        <v/>
      </c>
      <c r="Q377" t="str">
        <f>IF(M377="","",IF(M377="[FÓRMULA MANUAL]","",IFERROR(SUMPRODUCT((DATOS!$A$2:$A$20000=M377)*(CONFIG_METADATA!$G$2:$G$20000=1)*(COUNTIF(CONFIG_ASIGNATURAS!$B$7:$B$27,DATOS!$I$2:$I$20000)&gt;0)*(DATOS!$K$2:$K$20000))/SUMPRODUCT((DATOS!$A$2:$A$20000=M377)*(CONFIG_METADATA!$G$2:$G$20000=1)*(COUNTIF(CONFIG_ASIGNATURAS!$B$7:$B$27,DATOS!$I$2:$I$20000)&gt;0)*1),"")))</f>
        <v/>
      </c>
      <c r="T377" t="str">
        <f>IF(S377="","",IF(S377="[FÓRMULA MANUAL]","",IFERROR(AVERAGEIFS(DATOS!$K$2:$K$20000,DATOS!$A$2:$A$20000,S377,CONFIG_METADATA!$G$2:$G$20000,1,DATOS!$I$2:$I$20000,"Armonía"),"")))</f>
        <v/>
      </c>
      <c r="U377" t="str">
        <f>IF(S377="","",IF(S377="[FÓRMULA MANUAL]","",IFERROR(AVERAGEIFS(DATOS!$K$2:$K$20000,DATOS!$A$2:$A$20000,S377,CONFIG_METADATA!$G$2:$G$20000,1,DATOS!$I$2:$I$20000,"Orquesta/Banda/Conjunto"),"")))</f>
        <v/>
      </c>
      <c r="V377" t="str">
        <f>IF(S377="","",IF(S377="[FÓRMULA MANUAL]","",IFERROR(AVERAGEIFS(DATOS!$K$2:$K$20000,DATOS!$A$2:$A$20000,S377,CONFIG_METADATA!$G$2:$G$20000,1,DATOS!$I$2:$I$20000,"Música de Cámara"),"")))</f>
        <v/>
      </c>
      <c r="W377" t="str">
        <f>IF(S377="","",IF(S377="[FÓRMULA MANUAL]","",IFERROR(SUMPRODUCT((DATOS!$A$2:$A$20000=S377)*(CONFIG_METADATA!$G$2:$G$20000=1)*(COUNTIF(CONFIG_ASIGNATURAS!$B$7:$B$27,DATOS!$I$2:$I$20000)&gt;0)*(DATOS!$K$2:$K$20000))/SUMPRODUCT((DATOS!$A$2:$A$20000=S377)*(CONFIG_METADATA!$G$2:$G$20000=1)*(COUNTIF(CONFIG_ASIGNATURAS!$B$7:$B$27,DATOS!$I$2:$I$20000)&gt;0)*1),"")))</f>
        <v/>
      </c>
      <c r="Z377" t="str">
        <f>IF(Y377="","",IF(Y377="[FÓRMULA MANUAL]","",IFERROR(AVERAGEIFS(DATOS!$K$2:$K$20000,DATOS!$A$2:$A$20000,Y377,CONFIG_METADATA!$G$2:$G$20000,1,DATOS!$I$2:$I$20000,"Análisis"),"")))</f>
        <v/>
      </c>
      <c r="AA377" t="str">
        <f>IF(Y377="","",IF(Y377="[FÓRMULA MANUAL]","",IFERROR(AVERAGEIFS(DATOS!$K$2:$K$20000,DATOS!$A$2:$A$20000,Y377,CONFIG_METADATA!$G$2:$G$20000,1,DATOS!$I$2:$I$20000,"Orquesta/Banda/Conjunto"),"")))</f>
        <v/>
      </c>
      <c r="AB377" t="str">
        <f>IF(Y377="","",IF(Y377="[FÓRMULA MANUAL]","",IFERROR(AVERAGEIFS(DATOS!$K$2:$K$20000,DATOS!$A$2:$A$20000,Y377,CONFIG_METADATA!$G$2:$G$20000,1,DATOS!$I$2:$I$20000,"Música de Cámara"),"")))</f>
        <v/>
      </c>
      <c r="AC377" t="str">
        <f>IF(Y377="","",IF(Y377="[FÓRMULA MANUAL]","",IFERROR(SUMPRODUCT((DATOS!$A$2:$A$20000=Y377)*(CONFIG_METADATA!$G$2:$G$20000=1)*(COUNTIF(CONFIG_ASIGNATURAS!$B$7:$B$27,DATOS!$I$2:$I$20000)&gt;0)*(DATOS!$K$2:$K$20000))/SUMPRODUCT((DATOS!$A$2:$A$20000=Y377)*(CONFIG_METADATA!$G$2:$G$20000=1)*(COUNTIF(CONFIG_ASIGNATURAS!$B$7:$B$27,DATOS!$I$2:$I$20000)&gt;0)*1),"")))</f>
        <v/>
      </c>
      <c r="AF377" t="str">
        <f>IF(AE377="","",IF(AE377="[FÓRMULA MANUAL]","",IFERROR(AVERAGEIFS(DATOS!$K$2:$K$20000,DATOS!$A$2:$A$20000,AE377,CONFIG_METADATA!$G$2:$G$20000,1,DATOS!$I$2:$I$20000,"Análisis"),"")))</f>
        <v/>
      </c>
      <c r="AG377" t="str">
        <f>IF(AE377="","",IF(AE377="[FÓRMULA MANUAL]","",IFERROR(AVERAGEIFS(DATOS!$K$2:$K$20000,DATOS!$A$2:$A$20000,AE377,CONFIG_METADATA!$G$2:$G$20000,1,DATOS!$I$2:$I$20000,"Orquesta/Banda/Conjunto"),"")))</f>
        <v/>
      </c>
      <c r="AH377" t="str">
        <f>IF(AE377="","",IF(AE377="[FÓRMULA MANUAL]","",IFERROR(AVERAGEIFS(DATOS!$K$2:$K$20000,DATOS!$A$2:$A$20000,AE377,CONFIG_METADATA!$G$2:$G$20000,1,DATOS!$I$2:$I$20000,"Música de Cámara"),"")))</f>
        <v/>
      </c>
      <c r="AI377" t="str">
        <f>IF(AE377="","",IF(AE377="[FÓRMULA MANUAL]","",IFERROR(SUMPRODUCT((DATOS!$A$2:$A$20000=AE377)*(CONFIG_METADATA!$G$2:$G$20000=1)*(COUNTIF(CONFIG_ASIGNATURAS!$B$7:$B$27,DATOS!$I$2:$I$20000)&gt;0)*(DATOS!$K$2:$K$20000))/SUMPRODUCT((DATOS!$A$2:$A$20000=AE377)*(CONFIG_METADATA!$G$2:$G$20000=1)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MANUAL]","",IFERROR(AVERAGEIFS(DATOS!$K$2:$K$20000,DATOS!$A$2:$A$20000,A378,CONFIG_METADATA!$G$2:$G$20000,1,DATOS!$I$2:$I$20000,"Lenguaje Musical"),"")))</f>
        <v/>
      </c>
      <c r="C378" t="str">
        <f>IF(A378="","",IF(A378="[FÓRMULA MANUAL]","",IFERROR(AVERAGEIFS(DATOS!$K$2:$K$20000,DATOS!$A$2:$A$20000,A378,CONFIG_METADATA!$G$2:$G$20000,1,DATOS!$I$2:$I$20000,"Orquesta/Banda/Conjunto"),"")))</f>
        <v/>
      </c>
      <c r="D378" t="str">
        <f>IF(A378="","",IF(A378="[FÓRMULA MANUAL]","",IFERROR(AVERAGEIFS(DATOS!$K$2:$K$20000,DATOS!$A$2:$A$20000,A378,CONFIG_METADATA!$G$2:$G$20000,1,DATOS!$I$2:$I$20000,"Conjunto"),"")))</f>
        <v/>
      </c>
      <c r="E378" t="str">
        <f>IF(A378="","",IF(A378="[FÓRMULA MANUAL]","",IFERROR(SUMPRODUCT((DATOS!$A$2:$A$20000=A378)*(CONFIG_METADATA!$G$2:$G$20000=1)*(COUNTIF(CONFIG_ASIGNATURAS!$B$7:$B$27,DATOS!$I$2:$I$20000)&gt;0)*(DATOS!$K$2:$K$20000))/SUMPRODUCT((DATOS!$A$2:$A$20000=A378)*(CONFIG_METADATA!$G$2:$G$20000=1)*(COUNTIF(CONFIG_ASIGNATURAS!$B$7:$B$27,DATOS!$I$2:$I$20000)&gt;0)*1),"")))</f>
        <v/>
      </c>
      <c r="H378" t="str">
        <f>IF(G378="","",IF(G378="[FÓRMULA MANUAL]","",IFERROR(AVERAGEIFS(DATOS!$K$2:$K$20000,DATOS!$A$2:$A$20000,G378,CONFIG_METADATA!$G$2:$G$20000,1,DATOS!$I$2:$I$20000,"Lenguaje Musical"),"")))</f>
        <v/>
      </c>
      <c r="I378" t="str">
        <f>IF(G378="","",IF(G378="[FÓRMULA MANUAL]","",IFERROR(AVERAGEIFS(DATOS!$K$2:$K$20000,DATOS!$A$2:$A$20000,G378,CONFIG_METADATA!$G$2:$G$20000,1,DATOS!$I$2:$I$20000,"Orquesta/Banda/Conjunto"),"")))</f>
        <v/>
      </c>
      <c r="J378" t="str">
        <f>IF(G378="","",IF(G378="[FÓRMULA MANUAL]","",IFERROR(AVERAGEIFS(DATOS!$K$2:$K$20000,DATOS!$A$2:$A$20000,G378,CONFIG_METADATA!$G$2:$G$20000,1,DATOS!$I$2:$I$20000,"Conjunto"),"")))</f>
        <v/>
      </c>
      <c r="K378" t="str">
        <f>IF(G378="","",IF(G378="[FÓRMULA MANUAL]","",IFERROR(SUMPRODUCT((DATOS!$A$2:$A$20000=G378)*(CONFIG_METADATA!$G$2:$G$20000=1)*(COUNTIF(CONFIG_ASIGNATURAS!$B$7:$B$27,DATOS!$I$2:$I$20000)&gt;0)*(DATOS!$K$2:$K$20000))/SUMPRODUCT((DATOS!$A$2:$A$20000=G378)*(CONFIG_METADATA!$G$2:$G$20000=1)*(COUNTIF(CONFIG_ASIGNATURAS!$B$7:$B$27,DATOS!$I$2:$I$20000)&gt;0)*1),"")))</f>
        <v/>
      </c>
      <c r="N378" t="str">
        <f>IF(M378="","",IF(M378="[FÓRMULA MANUAL]","",IFERROR(AVERAGEIFS(DATOS!$K$2:$K$20000,DATOS!$A$2:$A$20000,M378,CONFIG_METADATA!$G$2:$G$20000,1,DATOS!$I$2:$I$20000,"Armonía"),"")))</f>
        <v/>
      </c>
      <c r="O378" t="str">
        <f>IF(M378="","",IF(M378="[FÓRMULA MANUAL]","",IFERROR(AVERAGEIFS(DATOS!$K$2:$K$20000,DATOS!$A$2:$A$20000,M378,CONFIG_METADATA!$G$2:$G$20000,1,DATOS!$I$2:$I$20000,"Orquesta/Banda/Conjunto"),"")))</f>
        <v/>
      </c>
      <c r="P378" t="str">
        <f>IF(M378="","",IF(M378="[FÓRMULA MANUAL]","",IFERROR(AVERAGEIFS(DATOS!$K$2:$K$20000,DATOS!$A$2:$A$20000,M378,CONFIG_METADATA!$G$2:$G$20000,1,DATOS!$I$2:$I$20000,"Música de Cámara"),"")))</f>
        <v/>
      </c>
      <c r="Q378" t="str">
        <f>IF(M378="","",IF(M378="[FÓRMULA MANUAL]","",IFERROR(SUMPRODUCT((DATOS!$A$2:$A$20000=M378)*(CONFIG_METADATA!$G$2:$G$20000=1)*(COUNTIF(CONFIG_ASIGNATURAS!$B$7:$B$27,DATOS!$I$2:$I$20000)&gt;0)*(DATOS!$K$2:$K$20000))/SUMPRODUCT((DATOS!$A$2:$A$20000=M378)*(CONFIG_METADATA!$G$2:$G$20000=1)*(COUNTIF(CONFIG_ASIGNATURAS!$B$7:$B$27,DATOS!$I$2:$I$20000)&gt;0)*1),"")))</f>
        <v/>
      </c>
      <c r="T378" t="str">
        <f>IF(S378="","",IF(S378="[FÓRMULA MANUAL]","",IFERROR(AVERAGEIFS(DATOS!$K$2:$K$20000,DATOS!$A$2:$A$20000,S378,CONFIG_METADATA!$G$2:$G$20000,1,DATOS!$I$2:$I$20000,"Armonía"),"")))</f>
        <v/>
      </c>
      <c r="U378" t="str">
        <f>IF(S378="","",IF(S378="[FÓRMULA MANUAL]","",IFERROR(AVERAGEIFS(DATOS!$K$2:$K$20000,DATOS!$A$2:$A$20000,S378,CONFIG_METADATA!$G$2:$G$20000,1,DATOS!$I$2:$I$20000,"Orquesta/Banda/Conjunto"),"")))</f>
        <v/>
      </c>
      <c r="V378" t="str">
        <f>IF(S378="","",IF(S378="[FÓRMULA MANUAL]","",IFERROR(AVERAGEIFS(DATOS!$K$2:$K$20000,DATOS!$A$2:$A$20000,S378,CONFIG_METADATA!$G$2:$G$20000,1,DATOS!$I$2:$I$20000,"Música de Cámara"),"")))</f>
        <v/>
      </c>
      <c r="W378" t="str">
        <f>IF(S378="","",IF(S378="[FÓRMULA MANUAL]","",IFERROR(SUMPRODUCT((DATOS!$A$2:$A$20000=S378)*(CONFIG_METADATA!$G$2:$G$20000=1)*(COUNTIF(CONFIG_ASIGNATURAS!$B$7:$B$27,DATOS!$I$2:$I$20000)&gt;0)*(DATOS!$K$2:$K$20000))/SUMPRODUCT((DATOS!$A$2:$A$20000=S378)*(CONFIG_METADATA!$G$2:$G$20000=1)*(COUNTIF(CONFIG_ASIGNATURAS!$B$7:$B$27,DATOS!$I$2:$I$20000)&gt;0)*1),"")))</f>
        <v/>
      </c>
      <c r="Z378" t="str">
        <f>IF(Y378="","",IF(Y378="[FÓRMULA MANUAL]","",IFERROR(AVERAGEIFS(DATOS!$K$2:$K$20000,DATOS!$A$2:$A$20000,Y378,CONFIG_METADATA!$G$2:$G$20000,1,DATOS!$I$2:$I$20000,"Análisis"),"")))</f>
        <v/>
      </c>
      <c r="AA378" t="str">
        <f>IF(Y378="","",IF(Y378="[FÓRMULA MANUAL]","",IFERROR(AVERAGEIFS(DATOS!$K$2:$K$20000,DATOS!$A$2:$A$20000,Y378,CONFIG_METADATA!$G$2:$G$20000,1,DATOS!$I$2:$I$20000,"Orquesta/Banda/Conjunto"),"")))</f>
        <v/>
      </c>
      <c r="AB378" t="str">
        <f>IF(Y378="","",IF(Y378="[FÓRMULA MANUAL]","",IFERROR(AVERAGEIFS(DATOS!$K$2:$K$20000,DATOS!$A$2:$A$20000,Y378,CONFIG_METADATA!$G$2:$G$20000,1,DATOS!$I$2:$I$20000,"Música de Cámara"),"")))</f>
        <v/>
      </c>
      <c r="AC378" t="str">
        <f>IF(Y378="","",IF(Y378="[FÓRMULA MANUAL]","",IFERROR(SUMPRODUCT((DATOS!$A$2:$A$20000=Y378)*(CONFIG_METADATA!$G$2:$G$20000=1)*(COUNTIF(CONFIG_ASIGNATURAS!$B$7:$B$27,DATOS!$I$2:$I$20000)&gt;0)*(DATOS!$K$2:$K$20000))/SUMPRODUCT((DATOS!$A$2:$A$20000=Y378)*(CONFIG_METADATA!$G$2:$G$20000=1)*(COUNTIF(CONFIG_ASIGNATURAS!$B$7:$B$27,DATOS!$I$2:$I$20000)&gt;0)*1),"")))</f>
        <v/>
      </c>
      <c r="AF378" t="str">
        <f>IF(AE378="","",IF(AE378="[FÓRMULA MANUAL]","",IFERROR(AVERAGEIFS(DATOS!$K$2:$K$20000,DATOS!$A$2:$A$20000,AE378,CONFIG_METADATA!$G$2:$G$20000,1,DATOS!$I$2:$I$20000,"Análisis"),"")))</f>
        <v/>
      </c>
      <c r="AG378" t="str">
        <f>IF(AE378="","",IF(AE378="[FÓRMULA MANUAL]","",IFERROR(AVERAGEIFS(DATOS!$K$2:$K$20000,DATOS!$A$2:$A$20000,AE378,CONFIG_METADATA!$G$2:$G$20000,1,DATOS!$I$2:$I$20000,"Orquesta/Banda/Conjunto"),"")))</f>
        <v/>
      </c>
      <c r="AH378" t="str">
        <f>IF(AE378="","",IF(AE378="[FÓRMULA MANUAL]","",IFERROR(AVERAGEIFS(DATOS!$K$2:$K$20000,DATOS!$A$2:$A$20000,AE378,CONFIG_METADATA!$G$2:$G$20000,1,DATOS!$I$2:$I$20000,"Música de Cámara"),"")))</f>
        <v/>
      </c>
      <c r="AI378" t="str">
        <f>IF(AE378="","",IF(AE378="[FÓRMULA MANUAL]","",IFERROR(SUMPRODUCT((DATOS!$A$2:$A$20000=AE378)*(CONFIG_METADATA!$G$2:$G$20000=1)*(COUNTIF(CONFIG_ASIGNATURAS!$B$7:$B$27,DATOS!$I$2:$I$20000)&gt;0)*(DATOS!$K$2:$K$20000))/SUMPRODUCT((DATOS!$A$2:$A$20000=AE378)*(CONFIG_METADATA!$G$2:$G$20000=1)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MANUAL]","",IFERROR(AVERAGEIFS(DATOS!$K$2:$K$20000,DATOS!$A$2:$A$20000,A379,CONFIG_METADATA!$G$2:$G$20000,1,DATOS!$I$2:$I$20000,"Lenguaje Musical"),"")))</f>
        <v/>
      </c>
      <c r="C379" t="str">
        <f>IF(A379="","",IF(A379="[FÓRMULA MANUAL]","",IFERROR(AVERAGEIFS(DATOS!$K$2:$K$20000,DATOS!$A$2:$A$20000,A379,CONFIG_METADATA!$G$2:$G$20000,1,DATOS!$I$2:$I$20000,"Orquesta/Banda/Conjunto"),"")))</f>
        <v/>
      </c>
      <c r="D379" t="str">
        <f>IF(A379="","",IF(A379="[FÓRMULA MANUAL]","",IFERROR(AVERAGEIFS(DATOS!$K$2:$K$20000,DATOS!$A$2:$A$20000,A379,CONFIG_METADATA!$G$2:$G$20000,1,DATOS!$I$2:$I$20000,"Conjunto"),"")))</f>
        <v/>
      </c>
      <c r="E379" t="str">
        <f>IF(A379="","",IF(A379="[FÓRMULA MANUAL]","",IFERROR(SUMPRODUCT((DATOS!$A$2:$A$20000=A379)*(CONFIG_METADATA!$G$2:$G$20000=1)*(COUNTIF(CONFIG_ASIGNATURAS!$B$7:$B$27,DATOS!$I$2:$I$20000)&gt;0)*(DATOS!$K$2:$K$20000))/SUMPRODUCT((DATOS!$A$2:$A$20000=A379)*(CONFIG_METADATA!$G$2:$G$20000=1)*(COUNTIF(CONFIG_ASIGNATURAS!$B$7:$B$27,DATOS!$I$2:$I$20000)&gt;0)*1),"")))</f>
        <v/>
      </c>
      <c r="H379" t="str">
        <f>IF(G379="","",IF(G379="[FÓRMULA MANUAL]","",IFERROR(AVERAGEIFS(DATOS!$K$2:$K$20000,DATOS!$A$2:$A$20000,G379,CONFIG_METADATA!$G$2:$G$20000,1,DATOS!$I$2:$I$20000,"Lenguaje Musical"),"")))</f>
        <v/>
      </c>
      <c r="I379" t="str">
        <f>IF(G379="","",IF(G379="[FÓRMULA MANUAL]","",IFERROR(AVERAGEIFS(DATOS!$K$2:$K$20000,DATOS!$A$2:$A$20000,G379,CONFIG_METADATA!$G$2:$G$20000,1,DATOS!$I$2:$I$20000,"Orquesta/Banda/Conjunto"),"")))</f>
        <v/>
      </c>
      <c r="J379" t="str">
        <f>IF(G379="","",IF(G379="[FÓRMULA MANUAL]","",IFERROR(AVERAGEIFS(DATOS!$K$2:$K$20000,DATOS!$A$2:$A$20000,G379,CONFIG_METADATA!$G$2:$G$20000,1,DATOS!$I$2:$I$20000,"Conjunto"),"")))</f>
        <v/>
      </c>
      <c r="K379" t="str">
        <f>IF(G379="","",IF(G379="[FÓRMULA MANUAL]","",IFERROR(SUMPRODUCT((DATOS!$A$2:$A$20000=G379)*(CONFIG_METADATA!$G$2:$G$20000=1)*(COUNTIF(CONFIG_ASIGNATURAS!$B$7:$B$27,DATOS!$I$2:$I$20000)&gt;0)*(DATOS!$K$2:$K$20000))/SUMPRODUCT((DATOS!$A$2:$A$20000=G379)*(CONFIG_METADATA!$G$2:$G$20000=1)*(COUNTIF(CONFIG_ASIGNATURAS!$B$7:$B$27,DATOS!$I$2:$I$20000)&gt;0)*1),"")))</f>
        <v/>
      </c>
      <c r="N379" t="str">
        <f>IF(M379="","",IF(M379="[FÓRMULA MANUAL]","",IFERROR(AVERAGEIFS(DATOS!$K$2:$K$20000,DATOS!$A$2:$A$20000,M379,CONFIG_METADATA!$G$2:$G$20000,1,DATOS!$I$2:$I$20000,"Armonía"),"")))</f>
        <v/>
      </c>
      <c r="O379" t="str">
        <f>IF(M379="","",IF(M379="[FÓRMULA MANUAL]","",IFERROR(AVERAGEIFS(DATOS!$K$2:$K$20000,DATOS!$A$2:$A$20000,M379,CONFIG_METADATA!$G$2:$G$20000,1,DATOS!$I$2:$I$20000,"Orquesta/Banda/Conjunto"),"")))</f>
        <v/>
      </c>
      <c r="P379" t="str">
        <f>IF(M379="","",IF(M379="[FÓRMULA MANUAL]","",IFERROR(AVERAGEIFS(DATOS!$K$2:$K$20000,DATOS!$A$2:$A$20000,M379,CONFIG_METADATA!$G$2:$G$20000,1,DATOS!$I$2:$I$20000,"Música de Cámara"),"")))</f>
        <v/>
      </c>
      <c r="Q379" t="str">
        <f>IF(M379="","",IF(M379="[FÓRMULA MANUAL]","",IFERROR(SUMPRODUCT((DATOS!$A$2:$A$20000=M379)*(CONFIG_METADATA!$G$2:$G$20000=1)*(COUNTIF(CONFIG_ASIGNATURAS!$B$7:$B$27,DATOS!$I$2:$I$20000)&gt;0)*(DATOS!$K$2:$K$20000))/SUMPRODUCT((DATOS!$A$2:$A$20000=M379)*(CONFIG_METADATA!$G$2:$G$20000=1)*(COUNTIF(CONFIG_ASIGNATURAS!$B$7:$B$27,DATOS!$I$2:$I$20000)&gt;0)*1),"")))</f>
        <v/>
      </c>
      <c r="T379" t="str">
        <f>IF(S379="","",IF(S379="[FÓRMULA MANUAL]","",IFERROR(AVERAGEIFS(DATOS!$K$2:$K$20000,DATOS!$A$2:$A$20000,S379,CONFIG_METADATA!$G$2:$G$20000,1,DATOS!$I$2:$I$20000,"Armonía"),"")))</f>
        <v/>
      </c>
      <c r="U379" t="str">
        <f>IF(S379="","",IF(S379="[FÓRMULA MANUAL]","",IFERROR(AVERAGEIFS(DATOS!$K$2:$K$20000,DATOS!$A$2:$A$20000,S379,CONFIG_METADATA!$G$2:$G$20000,1,DATOS!$I$2:$I$20000,"Orquesta/Banda/Conjunto"),"")))</f>
        <v/>
      </c>
      <c r="V379" t="str">
        <f>IF(S379="","",IF(S379="[FÓRMULA MANUAL]","",IFERROR(AVERAGEIFS(DATOS!$K$2:$K$20000,DATOS!$A$2:$A$20000,S379,CONFIG_METADATA!$G$2:$G$20000,1,DATOS!$I$2:$I$20000,"Música de Cámara"),"")))</f>
        <v/>
      </c>
      <c r="W379" t="str">
        <f>IF(S379="","",IF(S379="[FÓRMULA MANUAL]","",IFERROR(SUMPRODUCT((DATOS!$A$2:$A$20000=S379)*(CONFIG_METADATA!$G$2:$G$20000=1)*(COUNTIF(CONFIG_ASIGNATURAS!$B$7:$B$27,DATOS!$I$2:$I$20000)&gt;0)*(DATOS!$K$2:$K$20000))/SUMPRODUCT((DATOS!$A$2:$A$20000=S379)*(CONFIG_METADATA!$G$2:$G$20000=1)*(COUNTIF(CONFIG_ASIGNATURAS!$B$7:$B$27,DATOS!$I$2:$I$20000)&gt;0)*1),"")))</f>
        <v/>
      </c>
      <c r="Z379" t="str">
        <f>IF(Y379="","",IF(Y379="[FÓRMULA MANUAL]","",IFERROR(AVERAGEIFS(DATOS!$K$2:$K$20000,DATOS!$A$2:$A$20000,Y379,CONFIG_METADATA!$G$2:$G$20000,1,DATOS!$I$2:$I$20000,"Análisis"),"")))</f>
        <v/>
      </c>
      <c r="AA379" t="str">
        <f>IF(Y379="","",IF(Y379="[FÓRMULA MANUAL]","",IFERROR(AVERAGEIFS(DATOS!$K$2:$K$20000,DATOS!$A$2:$A$20000,Y379,CONFIG_METADATA!$G$2:$G$20000,1,DATOS!$I$2:$I$20000,"Orquesta/Banda/Conjunto"),"")))</f>
        <v/>
      </c>
      <c r="AB379" t="str">
        <f>IF(Y379="","",IF(Y379="[FÓRMULA MANUAL]","",IFERROR(AVERAGEIFS(DATOS!$K$2:$K$20000,DATOS!$A$2:$A$20000,Y379,CONFIG_METADATA!$G$2:$G$20000,1,DATOS!$I$2:$I$20000,"Música de Cámara"),"")))</f>
        <v/>
      </c>
      <c r="AC379" t="str">
        <f>IF(Y379="","",IF(Y379="[FÓRMULA MANUAL]","",IFERROR(SUMPRODUCT((DATOS!$A$2:$A$20000=Y379)*(CONFIG_METADATA!$G$2:$G$20000=1)*(COUNTIF(CONFIG_ASIGNATURAS!$B$7:$B$27,DATOS!$I$2:$I$20000)&gt;0)*(DATOS!$K$2:$K$20000))/SUMPRODUCT((DATOS!$A$2:$A$20000=Y379)*(CONFIG_METADATA!$G$2:$G$20000=1)*(COUNTIF(CONFIG_ASIGNATURAS!$B$7:$B$27,DATOS!$I$2:$I$20000)&gt;0)*1),"")))</f>
        <v/>
      </c>
      <c r="AF379" t="str">
        <f>IF(AE379="","",IF(AE379="[FÓRMULA MANUAL]","",IFERROR(AVERAGEIFS(DATOS!$K$2:$K$20000,DATOS!$A$2:$A$20000,AE379,CONFIG_METADATA!$G$2:$G$20000,1,DATOS!$I$2:$I$20000,"Análisis"),"")))</f>
        <v/>
      </c>
      <c r="AG379" t="str">
        <f>IF(AE379="","",IF(AE379="[FÓRMULA MANUAL]","",IFERROR(AVERAGEIFS(DATOS!$K$2:$K$20000,DATOS!$A$2:$A$20000,AE379,CONFIG_METADATA!$G$2:$G$20000,1,DATOS!$I$2:$I$20000,"Orquesta/Banda/Conjunto"),"")))</f>
        <v/>
      </c>
      <c r="AH379" t="str">
        <f>IF(AE379="","",IF(AE379="[FÓRMULA MANUAL]","",IFERROR(AVERAGEIFS(DATOS!$K$2:$K$20000,DATOS!$A$2:$A$20000,AE379,CONFIG_METADATA!$G$2:$G$20000,1,DATOS!$I$2:$I$20000,"Música de Cámara"),"")))</f>
        <v/>
      </c>
      <c r="AI379" t="str">
        <f>IF(AE379="","",IF(AE379="[FÓRMULA MANUAL]","",IFERROR(SUMPRODUCT((DATOS!$A$2:$A$20000=AE379)*(CONFIG_METADATA!$G$2:$G$20000=1)*(COUNTIF(CONFIG_ASIGNATURAS!$B$7:$B$27,DATOS!$I$2:$I$20000)&gt;0)*(DATOS!$K$2:$K$20000))/SUMPRODUCT((DATOS!$A$2:$A$20000=AE379)*(CONFIG_METADATA!$G$2:$G$20000=1)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MANUAL]","",IFERROR(AVERAGEIFS(DATOS!$K$2:$K$20000,DATOS!$A$2:$A$20000,A380,CONFIG_METADATA!$G$2:$G$20000,1,DATOS!$I$2:$I$20000,"Lenguaje Musical"),"")))</f>
        <v/>
      </c>
      <c r="C380" t="str">
        <f>IF(A380="","",IF(A380="[FÓRMULA MANUAL]","",IFERROR(AVERAGEIFS(DATOS!$K$2:$K$20000,DATOS!$A$2:$A$20000,A380,CONFIG_METADATA!$G$2:$G$20000,1,DATOS!$I$2:$I$20000,"Orquesta/Banda/Conjunto"),"")))</f>
        <v/>
      </c>
      <c r="D380" t="str">
        <f>IF(A380="","",IF(A380="[FÓRMULA MANUAL]","",IFERROR(AVERAGEIFS(DATOS!$K$2:$K$20000,DATOS!$A$2:$A$20000,A380,CONFIG_METADATA!$G$2:$G$20000,1,DATOS!$I$2:$I$20000,"Conjunto"),"")))</f>
        <v/>
      </c>
      <c r="E380" t="str">
        <f>IF(A380="","",IF(A380="[FÓRMULA MANUAL]","",IFERROR(SUMPRODUCT((DATOS!$A$2:$A$20000=A380)*(CONFIG_METADATA!$G$2:$G$20000=1)*(COUNTIF(CONFIG_ASIGNATURAS!$B$7:$B$27,DATOS!$I$2:$I$20000)&gt;0)*(DATOS!$K$2:$K$20000))/SUMPRODUCT((DATOS!$A$2:$A$20000=A380)*(CONFIG_METADATA!$G$2:$G$20000=1)*(COUNTIF(CONFIG_ASIGNATURAS!$B$7:$B$27,DATOS!$I$2:$I$20000)&gt;0)*1),"")))</f>
        <v/>
      </c>
      <c r="H380" t="str">
        <f>IF(G380="","",IF(G380="[FÓRMULA MANUAL]","",IFERROR(AVERAGEIFS(DATOS!$K$2:$K$20000,DATOS!$A$2:$A$20000,G380,CONFIG_METADATA!$G$2:$G$20000,1,DATOS!$I$2:$I$20000,"Lenguaje Musical"),"")))</f>
        <v/>
      </c>
      <c r="I380" t="str">
        <f>IF(G380="","",IF(G380="[FÓRMULA MANUAL]","",IFERROR(AVERAGEIFS(DATOS!$K$2:$K$20000,DATOS!$A$2:$A$20000,G380,CONFIG_METADATA!$G$2:$G$20000,1,DATOS!$I$2:$I$20000,"Orquesta/Banda/Conjunto"),"")))</f>
        <v/>
      </c>
      <c r="J380" t="str">
        <f>IF(G380="","",IF(G380="[FÓRMULA MANUAL]","",IFERROR(AVERAGEIFS(DATOS!$K$2:$K$20000,DATOS!$A$2:$A$20000,G380,CONFIG_METADATA!$G$2:$G$20000,1,DATOS!$I$2:$I$20000,"Conjunto"),"")))</f>
        <v/>
      </c>
      <c r="K380" t="str">
        <f>IF(G380="","",IF(G380="[FÓRMULA MANUAL]","",IFERROR(SUMPRODUCT((DATOS!$A$2:$A$20000=G380)*(CONFIG_METADATA!$G$2:$G$20000=1)*(COUNTIF(CONFIG_ASIGNATURAS!$B$7:$B$27,DATOS!$I$2:$I$20000)&gt;0)*(DATOS!$K$2:$K$20000))/SUMPRODUCT((DATOS!$A$2:$A$20000=G380)*(CONFIG_METADATA!$G$2:$G$20000=1)*(COUNTIF(CONFIG_ASIGNATURAS!$B$7:$B$27,DATOS!$I$2:$I$20000)&gt;0)*1),"")))</f>
        <v/>
      </c>
      <c r="N380" t="str">
        <f>IF(M380="","",IF(M380="[FÓRMULA MANUAL]","",IFERROR(AVERAGEIFS(DATOS!$K$2:$K$20000,DATOS!$A$2:$A$20000,M380,CONFIG_METADATA!$G$2:$G$20000,1,DATOS!$I$2:$I$20000,"Armonía"),"")))</f>
        <v/>
      </c>
      <c r="O380" t="str">
        <f>IF(M380="","",IF(M380="[FÓRMULA MANUAL]","",IFERROR(AVERAGEIFS(DATOS!$K$2:$K$20000,DATOS!$A$2:$A$20000,M380,CONFIG_METADATA!$G$2:$G$20000,1,DATOS!$I$2:$I$20000,"Orquesta/Banda/Conjunto"),"")))</f>
        <v/>
      </c>
      <c r="P380" t="str">
        <f>IF(M380="","",IF(M380="[FÓRMULA MANUAL]","",IFERROR(AVERAGEIFS(DATOS!$K$2:$K$20000,DATOS!$A$2:$A$20000,M380,CONFIG_METADATA!$G$2:$G$20000,1,DATOS!$I$2:$I$20000,"Música de Cámara"),"")))</f>
        <v/>
      </c>
      <c r="Q380" t="str">
        <f>IF(M380="","",IF(M380="[FÓRMULA MANUAL]","",IFERROR(SUMPRODUCT((DATOS!$A$2:$A$20000=M380)*(CONFIG_METADATA!$G$2:$G$20000=1)*(COUNTIF(CONFIG_ASIGNATURAS!$B$7:$B$27,DATOS!$I$2:$I$20000)&gt;0)*(DATOS!$K$2:$K$20000))/SUMPRODUCT((DATOS!$A$2:$A$20000=M380)*(CONFIG_METADATA!$G$2:$G$20000=1)*(COUNTIF(CONFIG_ASIGNATURAS!$B$7:$B$27,DATOS!$I$2:$I$20000)&gt;0)*1),"")))</f>
        <v/>
      </c>
      <c r="T380" t="str">
        <f>IF(S380="","",IF(S380="[FÓRMULA MANUAL]","",IFERROR(AVERAGEIFS(DATOS!$K$2:$K$20000,DATOS!$A$2:$A$20000,S380,CONFIG_METADATA!$G$2:$G$20000,1,DATOS!$I$2:$I$20000,"Armonía"),"")))</f>
        <v/>
      </c>
      <c r="U380" t="str">
        <f>IF(S380="","",IF(S380="[FÓRMULA MANUAL]","",IFERROR(AVERAGEIFS(DATOS!$K$2:$K$20000,DATOS!$A$2:$A$20000,S380,CONFIG_METADATA!$G$2:$G$20000,1,DATOS!$I$2:$I$20000,"Orquesta/Banda/Conjunto"),"")))</f>
        <v/>
      </c>
      <c r="V380" t="str">
        <f>IF(S380="","",IF(S380="[FÓRMULA MANUAL]","",IFERROR(AVERAGEIFS(DATOS!$K$2:$K$20000,DATOS!$A$2:$A$20000,S380,CONFIG_METADATA!$G$2:$G$20000,1,DATOS!$I$2:$I$20000,"Música de Cámara"),"")))</f>
        <v/>
      </c>
      <c r="W380" t="str">
        <f>IF(S380="","",IF(S380="[FÓRMULA MANUAL]","",IFERROR(SUMPRODUCT((DATOS!$A$2:$A$20000=S380)*(CONFIG_METADATA!$G$2:$G$20000=1)*(COUNTIF(CONFIG_ASIGNATURAS!$B$7:$B$27,DATOS!$I$2:$I$20000)&gt;0)*(DATOS!$K$2:$K$20000))/SUMPRODUCT((DATOS!$A$2:$A$20000=S380)*(CONFIG_METADATA!$G$2:$G$20000=1)*(COUNTIF(CONFIG_ASIGNATURAS!$B$7:$B$27,DATOS!$I$2:$I$20000)&gt;0)*1),"")))</f>
        <v/>
      </c>
      <c r="Z380" t="str">
        <f>IF(Y380="","",IF(Y380="[FÓRMULA MANUAL]","",IFERROR(AVERAGEIFS(DATOS!$K$2:$K$20000,DATOS!$A$2:$A$20000,Y380,CONFIG_METADATA!$G$2:$G$20000,1,DATOS!$I$2:$I$20000,"Análisis"),"")))</f>
        <v/>
      </c>
      <c r="AA380" t="str">
        <f>IF(Y380="","",IF(Y380="[FÓRMULA MANUAL]","",IFERROR(AVERAGEIFS(DATOS!$K$2:$K$20000,DATOS!$A$2:$A$20000,Y380,CONFIG_METADATA!$G$2:$G$20000,1,DATOS!$I$2:$I$20000,"Orquesta/Banda/Conjunto"),"")))</f>
        <v/>
      </c>
      <c r="AB380" t="str">
        <f>IF(Y380="","",IF(Y380="[FÓRMULA MANUAL]","",IFERROR(AVERAGEIFS(DATOS!$K$2:$K$20000,DATOS!$A$2:$A$20000,Y380,CONFIG_METADATA!$G$2:$G$20000,1,DATOS!$I$2:$I$20000,"Música de Cámara"),"")))</f>
        <v/>
      </c>
      <c r="AC380" t="str">
        <f>IF(Y380="","",IF(Y380="[FÓRMULA MANUAL]","",IFERROR(SUMPRODUCT((DATOS!$A$2:$A$20000=Y380)*(CONFIG_METADATA!$G$2:$G$20000=1)*(COUNTIF(CONFIG_ASIGNATURAS!$B$7:$B$27,DATOS!$I$2:$I$20000)&gt;0)*(DATOS!$K$2:$K$20000))/SUMPRODUCT((DATOS!$A$2:$A$20000=Y380)*(CONFIG_METADATA!$G$2:$G$20000=1)*(COUNTIF(CONFIG_ASIGNATURAS!$B$7:$B$27,DATOS!$I$2:$I$20000)&gt;0)*1),"")))</f>
        <v/>
      </c>
      <c r="AF380" t="str">
        <f>IF(AE380="","",IF(AE380="[FÓRMULA MANUAL]","",IFERROR(AVERAGEIFS(DATOS!$K$2:$K$20000,DATOS!$A$2:$A$20000,AE380,CONFIG_METADATA!$G$2:$G$20000,1,DATOS!$I$2:$I$20000,"Análisis"),"")))</f>
        <v/>
      </c>
      <c r="AG380" t="str">
        <f>IF(AE380="","",IF(AE380="[FÓRMULA MANUAL]","",IFERROR(AVERAGEIFS(DATOS!$K$2:$K$20000,DATOS!$A$2:$A$20000,AE380,CONFIG_METADATA!$G$2:$G$20000,1,DATOS!$I$2:$I$20000,"Orquesta/Banda/Conjunto"),"")))</f>
        <v/>
      </c>
      <c r="AH380" t="str">
        <f>IF(AE380="","",IF(AE380="[FÓRMULA MANUAL]","",IFERROR(AVERAGEIFS(DATOS!$K$2:$K$20000,DATOS!$A$2:$A$20000,AE380,CONFIG_METADATA!$G$2:$G$20000,1,DATOS!$I$2:$I$20000,"Música de Cámara"),"")))</f>
        <v/>
      </c>
      <c r="AI380" t="str">
        <f>IF(AE380="","",IF(AE380="[FÓRMULA MANUAL]","",IFERROR(SUMPRODUCT((DATOS!$A$2:$A$20000=AE380)*(CONFIG_METADATA!$G$2:$G$20000=1)*(COUNTIF(CONFIG_ASIGNATURAS!$B$7:$B$27,DATOS!$I$2:$I$20000)&gt;0)*(DATOS!$K$2:$K$20000))/SUMPRODUCT((DATOS!$A$2:$A$20000=AE380)*(CONFIG_METADATA!$G$2:$G$20000=1)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MANUAL]","",IFERROR(AVERAGEIFS(DATOS!$K$2:$K$20000,DATOS!$A$2:$A$20000,A381,CONFIG_METADATA!$G$2:$G$20000,1,DATOS!$I$2:$I$20000,"Lenguaje Musical"),"")))</f>
        <v/>
      </c>
      <c r="C381" t="str">
        <f>IF(A381="","",IF(A381="[FÓRMULA MANUAL]","",IFERROR(AVERAGEIFS(DATOS!$K$2:$K$20000,DATOS!$A$2:$A$20000,A381,CONFIG_METADATA!$G$2:$G$20000,1,DATOS!$I$2:$I$20000,"Orquesta/Banda/Conjunto"),"")))</f>
        <v/>
      </c>
      <c r="D381" t="str">
        <f>IF(A381="","",IF(A381="[FÓRMULA MANUAL]","",IFERROR(AVERAGEIFS(DATOS!$K$2:$K$20000,DATOS!$A$2:$A$20000,A381,CONFIG_METADATA!$G$2:$G$20000,1,DATOS!$I$2:$I$20000,"Conjunto"),"")))</f>
        <v/>
      </c>
      <c r="E381" t="str">
        <f>IF(A381="","",IF(A381="[FÓRMULA MANUAL]","",IFERROR(SUMPRODUCT((DATOS!$A$2:$A$20000=A381)*(CONFIG_METADATA!$G$2:$G$20000=1)*(COUNTIF(CONFIG_ASIGNATURAS!$B$7:$B$27,DATOS!$I$2:$I$20000)&gt;0)*(DATOS!$K$2:$K$20000))/SUMPRODUCT((DATOS!$A$2:$A$20000=A381)*(CONFIG_METADATA!$G$2:$G$20000=1)*(COUNTIF(CONFIG_ASIGNATURAS!$B$7:$B$27,DATOS!$I$2:$I$20000)&gt;0)*1),"")))</f>
        <v/>
      </c>
      <c r="H381" t="str">
        <f>IF(G381="","",IF(G381="[FÓRMULA MANUAL]","",IFERROR(AVERAGEIFS(DATOS!$K$2:$K$20000,DATOS!$A$2:$A$20000,G381,CONFIG_METADATA!$G$2:$G$20000,1,DATOS!$I$2:$I$20000,"Lenguaje Musical"),"")))</f>
        <v/>
      </c>
      <c r="I381" t="str">
        <f>IF(G381="","",IF(G381="[FÓRMULA MANUAL]","",IFERROR(AVERAGEIFS(DATOS!$K$2:$K$20000,DATOS!$A$2:$A$20000,G381,CONFIG_METADATA!$G$2:$G$20000,1,DATOS!$I$2:$I$20000,"Orquesta/Banda/Conjunto"),"")))</f>
        <v/>
      </c>
      <c r="J381" t="str">
        <f>IF(G381="","",IF(G381="[FÓRMULA MANUAL]","",IFERROR(AVERAGEIFS(DATOS!$K$2:$K$20000,DATOS!$A$2:$A$20000,G381,CONFIG_METADATA!$G$2:$G$20000,1,DATOS!$I$2:$I$20000,"Conjunto"),"")))</f>
        <v/>
      </c>
      <c r="K381" t="str">
        <f>IF(G381="","",IF(G381="[FÓRMULA MANUAL]","",IFERROR(SUMPRODUCT((DATOS!$A$2:$A$20000=G381)*(CONFIG_METADATA!$G$2:$G$20000=1)*(COUNTIF(CONFIG_ASIGNATURAS!$B$7:$B$27,DATOS!$I$2:$I$20000)&gt;0)*(DATOS!$K$2:$K$20000))/SUMPRODUCT((DATOS!$A$2:$A$20000=G381)*(CONFIG_METADATA!$G$2:$G$20000=1)*(COUNTIF(CONFIG_ASIGNATURAS!$B$7:$B$27,DATOS!$I$2:$I$20000)&gt;0)*1),"")))</f>
        <v/>
      </c>
      <c r="N381" t="str">
        <f>IF(M381="","",IF(M381="[FÓRMULA MANUAL]","",IFERROR(AVERAGEIFS(DATOS!$K$2:$K$20000,DATOS!$A$2:$A$20000,M381,CONFIG_METADATA!$G$2:$G$20000,1,DATOS!$I$2:$I$20000,"Armonía"),"")))</f>
        <v/>
      </c>
      <c r="O381" t="str">
        <f>IF(M381="","",IF(M381="[FÓRMULA MANUAL]","",IFERROR(AVERAGEIFS(DATOS!$K$2:$K$20000,DATOS!$A$2:$A$20000,M381,CONFIG_METADATA!$G$2:$G$20000,1,DATOS!$I$2:$I$20000,"Orquesta/Banda/Conjunto"),"")))</f>
        <v/>
      </c>
      <c r="P381" t="str">
        <f>IF(M381="","",IF(M381="[FÓRMULA MANUAL]","",IFERROR(AVERAGEIFS(DATOS!$K$2:$K$20000,DATOS!$A$2:$A$20000,M381,CONFIG_METADATA!$G$2:$G$20000,1,DATOS!$I$2:$I$20000,"Música de Cámara"),"")))</f>
        <v/>
      </c>
      <c r="Q381" t="str">
        <f>IF(M381="","",IF(M381="[FÓRMULA MANUAL]","",IFERROR(SUMPRODUCT((DATOS!$A$2:$A$20000=M381)*(CONFIG_METADATA!$G$2:$G$20000=1)*(COUNTIF(CONFIG_ASIGNATURAS!$B$7:$B$27,DATOS!$I$2:$I$20000)&gt;0)*(DATOS!$K$2:$K$20000))/SUMPRODUCT((DATOS!$A$2:$A$20000=M381)*(CONFIG_METADATA!$G$2:$G$20000=1)*(COUNTIF(CONFIG_ASIGNATURAS!$B$7:$B$27,DATOS!$I$2:$I$20000)&gt;0)*1),"")))</f>
        <v/>
      </c>
      <c r="T381" t="str">
        <f>IF(S381="","",IF(S381="[FÓRMULA MANUAL]","",IFERROR(AVERAGEIFS(DATOS!$K$2:$K$20000,DATOS!$A$2:$A$20000,S381,CONFIG_METADATA!$G$2:$G$20000,1,DATOS!$I$2:$I$20000,"Armonía"),"")))</f>
        <v/>
      </c>
      <c r="U381" t="str">
        <f>IF(S381="","",IF(S381="[FÓRMULA MANUAL]","",IFERROR(AVERAGEIFS(DATOS!$K$2:$K$20000,DATOS!$A$2:$A$20000,S381,CONFIG_METADATA!$G$2:$G$20000,1,DATOS!$I$2:$I$20000,"Orquesta/Banda/Conjunto"),"")))</f>
        <v/>
      </c>
      <c r="V381" t="str">
        <f>IF(S381="","",IF(S381="[FÓRMULA MANUAL]","",IFERROR(AVERAGEIFS(DATOS!$K$2:$K$20000,DATOS!$A$2:$A$20000,S381,CONFIG_METADATA!$G$2:$G$20000,1,DATOS!$I$2:$I$20000,"Música de Cámara"),"")))</f>
        <v/>
      </c>
      <c r="W381" t="str">
        <f>IF(S381="","",IF(S381="[FÓRMULA MANUAL]","",IFERROR(SUMPRODUCT((DATOS!$A$2:$A$20000=S381)*(CONFIG_METADATA!$G$2:$G$20000=1)*(COUNTIF(CONFIG_ASIGNATURAS!$B$7:$B$27,DATOS!$I$2:$I$20000)&gt;0)*(DATOS!$K$2:$K$20000))/SUMPRODUCT((DATOS!$A$2:$A$20000=S381)*(CONFIG_METADATA!$G$2:$G$20000=1)*(COUNTIF(CONFIG_ASIGNATURAS!$B$7:$B$27,DATOS!$I$2:$I$20000)&gt;0)*1),"")))</f>
        <v/>
      </c>
      <c r="Z381" t="str">
        <f>IF(Y381="","",IF(Y381="[FÓRMULA MANUAL]","",IFERROR(AVERAGEIFS(DATOS!$K$2:$K$20000,DATOS!$A$2:$A$20000,Y381,CONFIG_METADATA!$G$2:$G$20000,1,DATOS!$I$2:$I$20000,"Análisis"),"")))</f>
        <v/>
      </c>
      <c r="AA381" t="str">
        <f>IF(Y381="","",IF(Y381="[FÓRMULA MANUAL]","",IFERROR(AVERAGEIFS(DATOS!$K$2:$K$20000,DATOS!$A$2:$A$20000,Y381,CONFIG_METADATA!$G$2:$G$20000,1,DATOS!$I$2:$I$20000,"Orquesta/Banda/Conjunto"),"")))</f>
        <v/>
      </c>
      <c r="AB381" t="str">
        <f>IF(Y381="","",IF(Y381="[FÓRMULA MANUAL]","",IFERROR(AVERAGEIFS(DATOS!$K$2:$K$20000,DATOS!$A$2:$A$20000,Y381,CONFIG_METADATA!$G$2:$G$20000,1,DATOS!$I$2:$I$20000,"Música de Cámara"),"")))</f>
        <v/>
      </c>
      <c r="AC381" t="str">
        <f>IF(Y381="","",IF(Y381="[FÓRMULA MANUAL]","",IFERROR(SUMPRODUCT((DATOS!$A$2:$A$20000=Y381)*(CONFIG_METADATA!$G$2:$G$20000=1)*(COUNTIF(CONFIG_ASIGNATURAS!$B$7:$B$27,DATOS!$I$2:$I$20000)&gt;0)*(DATOS!$K$2:$K$20000))/SUMPRODUCT((DATOS!$A$2:$A$20000=Y381)*(CONFIG_METADATA!$G$2:$G$20000=1)*(COUNTIF(CONFIG_ASIGNATURAS!$B$7:$B$27,DATOS!$I$2:$I$20000)&gt;0)*1),"")))</f>
        <v/>
      </c>
      <c r="AF381" t="str">
        <f>IF(AE381="","",IF(AE381="[FÓRMULA MANUAL]","",IFERROR(AVERAGEIFS(DATOS!$K$2:$K$20000,DATOS!$A$2:$A$20000,AE381,CONFIG_METADATA!$G$2:$G$20000,1,DATOS!$I$2:$I$20000,"Análisis"),"")))</f>
        <v/>
      </c>
      <c r="AG381" t="str">
        <f>IF(AE381="","",IF(AE381="[FÓRMULA MANUAL]","",IFERROR(AVERAGEIFS(DATOS!$K$2:$K$20000,DATOS!$A$2:$A$20000,AE381,CONFIG_METADATA!$G$2:$G$20000,1,DATOS!$I$2:$I$20000,"Orquesta/Banda/Conjunto"),"")))</f>
        <v/>
      </c>
      <c r="AH381" t="str">
        <f>IF(AE381="","",IF(AE381="[FÓRMULA MANUAL]","",IFERROR(AVERAGEIFS(DATOS!$K$2:$K$20000,DATOS!$A$2:$A$20000,AE381,CONFIG_METADATA!$G$2:$G$20000,1,DATOS!$I$2:$I$20000,"Música de Cámara"),"")))</f>
        <v/>
      </c>
      <c r="AI381" t="str">
        <f>IF(AE381="","",IF(AE381="[FÓRMULA MANUAL]","",IFERROR(SUMPRODUCT((DATOS!$A$2:$A$20000=AE381)*(CONFIG_METADATA!$G$2:$G$20000=1)*(COUNTIF(CONFIG_ASIGNATURAS!$B$7:$B$27,DATOS!$I$2:$I$20000)&gt;0)*(DATOS!$K$2:$K$20000))/SUMPRODUCT((DATOS!$A$2:$A$20000=AE381)*(CONFIG_METADATA!$G$2:$G$20000=1)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MANUAL]","",IFERROR(AVERAGEIFS(DATOS!$K$2:$K$20000,DATOS!$A$2:$A$20000,A382,CONFIG_METADATA!$G$2:$G$20000,1,DATOS!$I$2:$I$20000,"Lenguaje Musical"),"")))</f>
        <v/>
      </c>
      <c r="C382" t="str">
        <f>IF(A382="","",IF(A382="[FÓRMULA MANUAL]","",IFERROR(AVERAGEIFS(DATOS!$K$2:$K$20000,DATOS!$A$2:$A$20000,A382,CONFIG_METADATA!$G$2:$G$20000,1,DATOS!$I$2:$I$20000,"Orquesta/Banda/Conjunto"),"")))</f>
        <v/>
      </c>
      <c r="D382" t="str">
        <f>IF(A382="","",IF(A382="[FÓRMULA MANUAL]","",IFERROR(AVERAGEIFS(DATOS!$K$2:$K$20000,DATOS!$A$2:$A$20000,A382,CONFIG_METADATA!$G$2:$G$20000,1,DATOS!$I$2:$I$20000,"Conjunto"),"")))</f>
        <v/>
      </c>
      <c r="E382" t="str">
        <f>IF(A382="","",IF(A382="[FÓRMULA MANUAL]","",IFERROR(SUMPRODUCT((DATOS!$A$2:$A$20000=A382)*(CONFIG_METADATA!$G$2:$G$20000=1)*(COUNTIF(CONFIG_ASIGNATURAS!$B$7:$B$27,DATOS!$I$2:$I$20000)&gt;0)*(DATOS!$K$2:$K$20000))/SUMPRODUCT((DATOS!$A$2:$A$20000=A382)*(CONFIG_METADATA!$G$2:$G$20000=1)*(COUNTIF(CONFIG_ASIGNATURAS!$B$7:$B$27,DATOS!$I$2:$I$20000)&gt;0)*1),"")))</f>
        <v/>
      </c>
      <c r="H382" t="str">
        <f>IF(G382="","",IF(G382="[FÓRMULA MANUAL]","",IFERROR(AVERAGEIFS(DATOS!$K$2:$K$20000,DATOS!$A$2:$A$20000,G382,CONFIG_METADATA!$G$2:$G$20000,1,DATOS!$I$2:$I$20000,"Lenguaje Musical"),"")))</f>
        <v/>
      </c>
      <c r="I382" t="str">
        <f>IF(G382="","",IF(G382="[FÓRMULA MANUAL]","",IFERROR(AVERAGEIFS(DATOS!$K$2:$K$20000,DATOS!$A$2:$A$20000,G382,CONFIG_METADATA!$G$2:$G$20000,1,DATOS!$I$2:$I$20000,"Orquesta/Banda/Conjunto"),"")))</f>
        <v/>
      </c>
      <c r="J382" t="str">
        <f>IF(G382="","",IF(G382="[FÓRMULA MANUAL]","",IFERROR(AVERAGEIFS(DATOS!$K$2:$K$20000,DATOS!$A$2:$A$20000,G382,CONFIG_METADATA!$G$2:$G$20000,1,DATOS!$I$2:$I$20000,"Conjunto"),"")))</f>
        <v/>
      </c>
      <c r="K382" t="str">
        <f>IF(G382="","",IF(G382="[FÓRMULA MANUAL]","",IFERROR(SUMPRODUCT((DATOS!$A$2:$A$20000=G382)*(CONFIG_METADATA!$G$2:$G$20000=1)*(COUNTIF(CONFIG_ASIGNATURAS!$B$7:$B$27,DATOS!$I$2:$I$20000)&gt;0)*(DATOS!$K$2:$K$20000))/SUMPRODUCT((DATOS!$A$2:$A$20000=G382)*(CONFIG_METADATA!$G$2:$G$20000=1)*(COUNTIF(CONFIG_ASIGNATURAS!$B$7:$B$27,DATOS!$I$2:$I$20000)&gt;0)*1),"")))</f>
        <v/>
      </c>
      <c r="N382" t="str">
        <f>IF(M382="","",IF(M382="[FÓRMULA MANUAL]","",IFERROR(AVERAGEIFS(DATOS!$K$2:$K$20000,DATOS!$A$2:$A$20000,M382,CONFIG_METADATA!$G$2:$G$20000,1,DATOS!$I$2:$I$20000,"Armonía"),"")))</f>
        <v/>
      </c>
      <c r="O382" t="str">
        <f>IF(M382="","",IF(M382="[FÓRMULA MANUAL]","",IFERROR(AVERAGEIFS(DATOS!$K$2:$K$20000,DATOS!$A$2:$A$20000,M382,CONFIG_METADATA!$G$2:$G$20000,1,DATOS!$I$2:$I$20000,"Orquesta/Banda/Conjunto"),"")))</f>
        <v/>
      </c>
      <c r="P382" t="str">
        <f>IF(M382="","",IF(M382="[FÓRMULA MANUAL]","",IFERROR(AVERAGEIFS(DATOS!$K$2:$K$20000,DATOS!$A$2:$A$20000,M382,CONFIG_METADATA!$G$2:$G$20000,1,DATOS!$I$2:$I$20000,"Música de Cámara"),"")))</f>
        <v/>
      </c>
      <c r="Q382" t="str">
        <f>IF(M382="","",IF(M382="[FÓRMULA MANUAL]","",IFERROR(SUMPRODUCT((DATOS!$A$2:$A$20000=M382)*(CONFIG_METADATA!$G$2:$G$20000=1)*(COUNTIF(CONFIG_ASIGNATURAS!$B$7:$B$27,DATOS!$I$2:$I$20000)&gt;0)*(DATOS!$K$2:$K$20000))/SUMPRODUCT((DATOS!$A$2:$A$20000=M382)*(CONFIG_METADATA!$G$2:$G$20000=1)*(COUNTIF(CONFIG_ASIGNATURAS!$B$7:$B$27,DATOS!$I$2:$I$20000)&gt;0)*1),"")))</f>
        <v/>
      </c>
      <c r="T382" t="str">
        <f>IF(S382="","",IF(S382="[FÓRMULA MANUAL]","",IFERROR(AVERAGEIFS(DATOS!$K$2:$K$20000,DATOS!$A$2:$A$20000,S382,CONFIG_METADATA!$G$2:$G$20000,1,DATOS!$I$2:$I$20000,"Armonía"),"")))</f>
        <v/>
      </c>
      <c r="U382" t="str">
        <f>IF(S382="","",IF(S382="[FÓRMULA MANUAL]","",IFERROR(AVERAGEIFS(DATOS!$K$2:$K$20000,DATOS!$A$2:$A$20000,S382,CONFIG_METADATA!$G$2:$G$20000,1,DATOS!$I$2:$I$20000,"Orquesta/Banda/Conjunto"),"")))</f>
        <v/>
      </c>
      <c r="V382" t="str">
        <f>IF(S382="","",IF(S382="[FÓRMULA MANUAL]","",IFERROR(AVERAGEIFS(DATOS!$K$2:$K$20000,DATOS!$A$2:$A$20000,S382,CONFIG_METADATA!$G$2:$G$20000,1,DATOS!$I$2:$I$20000,"Música de Cámara"),"")))</f>
        <v/>
      </c>
      <c r="W382" t="str">
        <f>IF(S382="","",IF(S382="[FÓRMULA MANUAL]","",IFERROR(SUMPRODUCT((DATOS!$A$2:$A$20000=S382)*(CONFIG_METADATA!$G$2:$G$20000=1)*(COUNTIF(CONFIG_ASIGNATURAS!$B$7:$B$27,DATOS!$I$2:$I$20000)&gt;0)*(DATOS!$K$2:$K$20000))/SUMPRODUCT((DATOS!$A$2:$A$20000=S382)*(CONFIG_METADATA!$G$2:$G$20000=1)*(COUNTIF(CONFIG_ASIGNATURAS!$B$7:$B$27,DATOS!$I$2:$I$20000)&gt;0)*1),"")))</f>
        <v/>
      </c>
      <c r="Z382" t="str">
        <f>IF(Y382="","",IF(Y382="[FÓRMULA MANUAL]","",IFERROR(AVERAGEIFS(DATOS!$K$2:$K$20000,DATOS!$A$2:$A$20000,Y382,CONFIG_METADATA!$G$2:$G$20000,1,DATOS!$I$2:$I$20000,"Análisis"),"")))</f>
        <v/>
      </c>
      <c r="AA382" t="str">
        <f>IF(Y382="","",IF(Y382="[FÓRMULA MANUAL]","",IFERROR(AVERAGEIFS(DATOS!$K$2:$K$20000,DATOS!$A$2:$A$20000,Y382,CONFIG_METADATA!$G$2:$G$20000,1,DATOS!$I$2:$I$20000,"Orquesta/Banda/Conjunto"),"")))</f>
        <v/>
      </c>
      <c r="AB382" t="str">
        <f>IF(Y382="","",IF(Y382="[FÓRMULA MANUAL]","",IFERROR(AVERAGEIFS(DATOS!$K$2:$K$20000,DATOS!$A$2:$A$20000,Y382,CONFIG_METADATA!$G$2:$G$20000,1,DATOS!$I$2:$I$20000,"Música de Cámara"),"")))</f>
        <v/>
      </c>
      <c r="AC382" t="str">
        <f>IF(Y382="","",IF(Y382="[FÓRMULA MANUAL]","",IFERROR(SUMPRODUCT((DATOS!$A$2:$A$20000=Y382)*(CONFIG_METADATA!$G$2:$G$20000=1)*(COUNTIF(CONFIG_ASIGNATURAS!$B$7:$B$27,DATOS!$I$2:$I$20000)&gt;0)*(DATOS!$K$2:$K$20000))/SUMPRODUCT((DATOS!$A$2:$A$20000=Y382)*(CONFIG_METADATA!$G$2:$G$20000=1)*(COUNTIF(CONFIG_ASIGNATURAS!$B$7:$B$27,DATOS!$I$2:$I$20000)&gt;0)*1),"")))</f>
        <v/>
      </c>
      <c r="AF382" t="str">
        <f>IF(AE382="","",IF(AE382="[FÓRMULA MANUAL]","",IFERROR(AVERAGEIFS(DATOS!$K$2:$K$20000,DATOS!$A$2:$A$20000,AE382,CONFIG_METADATA!$G$2:$G$20000,1,DATOS!$I$2:$I$20000,"Análisis"),"")))</f>
        <v/>
      </c>
      <c r="AG382" t="str">
        <f>IF(AE382="","",IF(AE382="[FÓRMULA MANUAL]","",IFERROR(AVERAGEIFS(DATOS!$K$2:$K$20000,DATOS!$A$2:$A$20000,AE382,CONFIG_METADATA!$G$2:$G$20000,1,DATOS!$I$2:$I$20000,"Orquesta/Banda/Conjunto"),"")))</f>
        <v/>
      </c>
      <c r="AH382" t="str">
        <f>IF(AE382="","",IF(AE382="[FÓRMULA MANUAL]","",IFERROR(AVERAGEIFS(DATOS!$K$2:$K$20000,DATOS!$A$2:$A$20000,AE382,CONFIG_METADATA!$G$2:$G$20000,1,DATOS!$I$2:$I$20000,"Música de Cámara"),"")))</f>
        <v/>
      </c>
      <c r="AI382" t="str">
        <f>IF(AE382="","",IF(AE382="[FÓRMULA MANUAL]","",IFERROR(SUMPRODUCT((DATOS!$A$2:$A$20000=AE382)*(CONFIG_METADATA!$G$2:$G$20000=1)*(COUNTIF(CONFIG_ASIGNATURAS!$B$7:$B$27,DATOS!$I$2:$I$20000)&gt;0)*(DATOS!$K$2:$K$20000))/SUMPRODUCT((DATOS!$A$2:$A$20000=AE382)*(CONFIG_METADATA!$G$2:$G$20000=1)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MANUAL]","",IFERROR(AVERAGEIFS(DATOS!$K$2:$K$20000,DATOS!$A$2:$A$20000,A383,CONFIG_METADATA!$G$2:$G$20000,1,DATOS!$I$2:$I$20000,"Lenguaje Musical"),"")))</f>
        <v/>
      </c>
      <c r="C383" t="str">
        <f>IF(A383="","",IF(A383="[FÓRMULA MANUAL]","",IFERROR(AVERAGEIFS(DATOS!$K$2:$K$20000,DATOS!$A$2:$A$20000,A383,CONFIG_METADATA!$G$2:$G$20000,1,DATOS!$I$2:$I$20000,"Orquesta/Banda/Conjunto"),"")))</f>
        <v/>
      </c>
      <c r="D383" t="str">
        <f>IF(A383="","",IF(A383="[FÓRMULA MANUAL]","",IFERROR(AVERAGEIFS(DATOS!$K$2:$K$20000,DATOS!$A$2:$A$20000,A383,CONFIG_METADATA!$G$2:$G$20000,1,DATOS!$I$2:$I$20000,"Conjunto"),"")))</f>
        <v/>
      </c>
      <c r="E383" t="str">
        <f>IF(A383="","",IF(A383="[FÓRMULA MANUAL]","",IFERROR(SUMPRODUCT((DATOS!$A$2:$A$20000=A383)*(CONFIG_METADATA!$G$2:$G$20000=1)*(COUNTIF(CONFIG_ASIGNATURAS!$B$7:$B$27,DATOS!$I$2:$I$20000)&gt;0)*(DATOS!$K$2:$K$20000))/SUMPRODUCT((DATOS!$A$2:$A$20000=A383)*(CONFIG_METADATA!$G$2:$G$20000=1)*(COUNTIF(CONFIG_ASIGNATURAS!$B$7:$B$27,DATOS!$I$2:$I$20000)&gt;0)*1),"")))</f>
        <v/>
      </c>
      <c r="H383" t="str">
        <f>IF(G383="","",IF(G383="[FÓRMULA MANUAL]","",IFERROR(AVERAGEIFS(DATOS!$K$2:$K$20000,DATOS!$A$2:$A$20000,G383,CONFIG_METADATA!$G$2:$G$20000,1,DATOS!$I$2:$I$20000,"Lenguaje Musical"),"")))</f>
        <v/>
      </c>
      <c r="I383" t="str">
        <f>IF(G383="","",IF(G383="[FÓRMULA MANUAL]","",IFERROR(AVERAGEIFS(DATOS!$K$2:$K$20000,DATOS!$A$2:$A$20000,G383,CONFIG_METADATA!$G$2:$G$20000,1,DATOS!$I$2:$I$20000,"Orquesta/Banda/Conjunto"),"")))</f>
        <v/>
      </c>
      <c r="J383" t="str">
        <f>IF(G383="","",IF(G383="[FÓRMULA MANUAL]","",IFERROR(AVERAGEIFS(DATOS!$K$2:$K$20000,DATOS!$A$2:$A$20000,G383,CONFIG_METADATA!$G$2:$G$20000,1,DATOS!$I$2:$I$20000,"Conjunto"),"")))</f>
        <v/>
      </c>
      <c r="K383" t="str">
        <f>IF(G383="","",IF(G383="[FÓRMULA MANUAL]","",IFERROR(SUMPRODUCT((DATOS!$A$2:$A$20000=G383)*(CONFIG_METADATA!$G$2:$G$20000=1)*(COUNTIF(CONFIG_ASIGNATURAS!$B$7:$B$27,DATOS!$I$2:$I$20000)&gt;0)*(DATOS!$K$2:$K$20000))/SUMPRODUCT((DATOS!$A$2:$A$20000=G383)*(CONFIG_METADATA!$G$2:$G$20000=1)*(COUNTIF(CONFIG_ASIGNATURAS!$B$7:$B$27,DATOS!$I$2:$I$20000)&gt;0)*1),"")))</f>
        <v/>
      </c>
      <c r="N383" t="str">
        <f>IF(M383="","",IF(M383="[FÓRMULA MANUAL]","",IFERROR(AVERAGEIFS(DATOS!$K$2:$K$20000,DATOS!$A$2:$A$20000,M383,CONFIG_METADATA!$G$2:$G$20000,1,DATOS!$I$2:$I$20000,"Armonía"),"")))</f>
        <v/>
      </c>
      <c r="O383" t="str">
        <f>IF(M383="","",IF(M383="[FÓRMULA MANUAL]","",IFERROR(AVERAGEIFS(DATOS!$K$2:$K$20000,DATOS!$A$2:$A$20000,M383,CONFIG_METADATA!$G$2:$G$20000,1,DATOS!$I$2:$I$20000,"Orquesta/Banda/Conjunto"),"")))</f>
        <v/>
      </c>
      <c r="P383" t="str">
        <f>IF(M383="","",IF(M383="[FÓRMULA MANUAL]","",IFERROR(AVERAGEIFS(DATOS!$K$2:$K$20000,DATOS!$A$2:$A$20000,M383,CONFIG_METADATA!$G$2:$G$20000,1,DATOS!$I$2:$I$20000,"Música de Cámara"),"")))</f>
        <v/>
      </c>
      <c r="Q383" t="str">
        <f>IF(M383="","",IF(M383="[FÓRMULA MANUAL]","",IFERROR(SUMPRODUCT((DATOS!$A$2:$A$20000=M383)*(CONFIG_METADATA!$G$2:$G$20000=1)*(COUNTIF(CONFIG_ASIGNATURAS!$B$7:$B$27,DATOS!$I$2:$I$20000)&gt;0)*(DATOS!$K$2:$K$20000))/SUMPRODUCT((DATOS!$A$2:$A$20000=M383)*(CONFIG_METADATA!$G$2:$G$20000=1)*(COUNTIF(CONFIG_ASIGNATURAS!$B$7:$B$27,DATOS!$I$2:$I$20000)&gt;0)*1),"")))</f>
        <v/>
      </c>
      <c r="T383" t="str">
        <f>IF(S383="","",IF(S383="[FÓRMULA MANUAL]","",IFERROR(AVERAGEIFS(DATOS!$K$2:$K$20000,DATOS!$A$2:$A$20000,S383,CONFIG_METADATA!$G$2:$G$20000,1,DATOS!$I$2:$I$20000,"Armonía"),"")))</f>
        <v/>
      </c>
      <c r="U383" t="str">
        <f>IF(S383="","",IF(S383="[FÓRMULA MANUAL]","",IFERROR(AVERAGEIFS(DATOS!$K$2:$K$20000,DATOS!$A$2:$A$20000,S383,CONFIG_METADATA!$G$2:$G$20000,1,DATOS!$I$2:$I$20000,"Orquesta/Banda/Conjunto"),"")))</f>
        <v/>
      </c>
      <c r="V383" t="str">
        <f>IF(S383="","",IF(S383="[FÓRMULA MANUAL]","",IFERROR(AVERAGEIFS(DATOS!$K$2:$K$20000,DATOS!$A$2:$A$20000,S383,CONFIG_METADATA!$G$2:$G$20000,1,DATOS!$I$2:$I$20000,"Música de Cámara"),"")))</f>
        <v/>
      </c>
      <c r="W383" t="str">
        <f>IF(S383="","",IF(S383="[FÓRMULA MANUAL]","",IFERROR(SUMPRODUCT((DATOS!$A$2:$A$20000=S383)*(CONFIG_METADATA!$G$2:$G$20000=1)*(COUNTIF(CONFIG_ASIGNATURAS!$B$7:$B$27,DATOS!$I$2:$I$20000)&gt;0)*(DATOS!$K$2:$K$20000))/SUMPRODUCT((DATOS!$A$2:$A$20000=S383)*(CONFIG_METADATA!$G$2:$G$20000=1)*(COUNTIF(CONFIG_ASIGNATURAS!$B$7:$B$27,DATOS!$I$2:$I$20000)&gt;0)*1),"")))</f>
        <v/>
      </c>
      <c r="Z383" t="str">
        <f>IF(Y383="","",IF(Y383="[FÓRMULA MANUAL]","",IFERROR(AVERAGEIFS(DATOS!$K$2:$K$20000,DATOS!$A$2:$A$20000,Y383,CONFIG_METADATA!$G$2:$G$20000,1,DATOS!$I$2:$I$20000,"Análisis"),"")))</f>
        <v/>
      </c>
      <c r="AA383" t="str">
        <f>IF(Y383="","",IF(Y383="[FÓRMULA MANUAL]","",IFERROR(AVERAGEIFS(DATOS!$K$2:$K$20000,DATOS!$A$2:$A$20000,Y383,CONFIG_METADATA!$G$2:$G$20000,1,DATOS!$I$2:$I$20000,"Orquesta/Banda/Conjunto"),"")))</f>
        <v/>
      </c>
      <c r="AB383" t="str">
        <f>IF(Y383="","",IF(Y383="[FÓRMULA MANUAL]","",IFERROR(AVERAGEIFS(DATOS!$K$2:$K$20000,DATOS!$A$2:$A$20000,Y383,CONFIG_METADATA!$G$2:$G$20000,1,DATOS!$I$2:$I$20000,"Música de Cámara"),"")))</f>
        <v/>
      </c>
      <c r="AC383" t="str">
        <f>IF(Y383="","",IF(Y383="[FÓRMULA MANUAL]","",IFERROR(SUMPRODUCT((DATOS!$A$2:$A$20000=Y383)*(CONFIG_METADATA!$G$2:$G$20000=1)*(COUNTIF(CONFIG_ASIGNATURAS!$B$7:$B$27,DATOS!$I$2:$I$20000)&gt;0)*(DATOS!$K$2:$K$20000))/SUMPRODUCT((DATOS!$A$2:$A$20000=Y383)*(CONFIG_METADATA!$G$2:$G$20000=1)*(COUNTIF(CONFIG_ASIGNATURAS!$B$7:$B$27,DATOS!$I$2:$I$20000)&gt;0)*1),"")))</f>
        <v/>
      </c>
      <c r="AF383" t="str">
        <f>IF(AE383="","",IF(AE383="[FÓRMULA MANUAL]","",IFERROR(AVERAGEIFS(DATOS!$K$2:$K$20000,DATOS!$A$2:$A$20000,AE383,CONFIG_METADATA!$G$2:$G$20000,1,DATOS!$I$2:$I$20000,"Análisis"),"")))</f>
        <v/>
      </c>
      <c r="AG383" t="str">
        <f>IF(AE383="","",IF(AE383="[FÓRMULA MANUAL]","",IFERROR(AVERAGEIFS(DATOS!$K$2:$K$20000,DATOS!$A$2:$A$20000,AE383,CONFIG_METADATA!$G$2:$G$20000,1,DATOS!$I$2:$I$20000,"Orquesta/Banda/Conjunto"),"")))</f>
        <v/>
      </c>
      <c r="AH383" t="str">
        <f>IF(AE383="","",IF(AE383="[FÓRMULA MANUAL]","",IFERROR(AVERAGEIFS(DATOS!$K$2:$K$20000,DATOS!$A$2:$A$20000,AE383,CONFIG_METADATA!$G$2:$G$20000,1,DATOS!$I$2:$I$20000,"Música de Cámara"),"")))</f>
        <v/>
      </c>
      <c r="AI383" t="str">
        <f>IF(AE383="","",IF(AE383="[FÓRMULA MANUAL]","",IFERROR(SUMPRODUCT((DATOS!$A$2:$A$20000=AE383)*(CONFIG_METADATA!$G$2:$G$20000=1)*(COUNTIF(CONFIG_ASIGNATURAS!$B$7:$B$27,DATOS!$I$2:$I$20000)&gt;0)*(DATOS!$K$2:$K$20000))/SUMPRODUCT((DATOS!$A$2:$A$20000=AE383)*(CONFIG_METADATA!$G$2:$G$20000=1)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MANUAL]","",IFERROR(AVERAGEIFS(DATOS!$K$2:$K$20000,DATOS!$A$2:$A$20000,A384,CONFIG_METADATA!$G$2:$G$20000,1,DATOS!$I$2:$I$20000,"Lenguaje Musical"),"")))</f>
        <v/>
      </c>
      <c r="C384" t="str">
        <f>IF(A384="","",IF(A384="[FÓRMULA MANUAL]","",IFERROR(AVERAGEIFS(DATOS!$K$2:$K$20000,DATOS!$A$2:$A$20000,A384,CONFIG_METADATA!$G$2:$G$20000,1,DATOS!$I$2:$I$20000,"Orquesta/Banda/Conjunto"),"")))</f>
        <v/>
      </c>
      <c r="D384" t="str">
        <f>IF(A384="","",IF(A384="[FÓRMULA MANUAL]","",IFERROR(AVERAGEIFS(DATOS!$K$2:$K$20000,DATOS!$A$2:$A$20000,A384,CONFIG_METADATA!$G$2:$G$20000,1,DATOS!$I$2:$I$20000,"Conjunto"),"")))</f>
        <v/>
      </c>
      <c r="E384" t="str">
        <f>IF(A384="","",IF(A384="[FÓRMULA MANUAL]","",IFERROR(SUMPRODUCT((DATOS!$A$2:$A$20000=A384)*(CONFIG_METADATA!$G$2:$G$20000=1)*(COUNTIF(CONFIG_ASIGNATURAS!$B$7:$B$27,DATOS!$I$2:$I$20000)&gt;0)*(DATOS!$K$2:$K$20000))/SUMPRODUCT((DATOS!$A$2:$A$20000=A384)*(CONFIG_METADATA!$G$2:$G$20000=1)*(COUNTIF(CONFIG_ASIGNATURAS!$B$7:$B$27,DATOS!$I$2:$I$20000)&gt;0)*1),"")))</f>
        <v/>
      </c>
      <c r="H384" t="str">
        <f>IF(G384="","",IF(G384="[FÓRMULA MANUAL]","",IFERROR(AVERAGEIFS(DATOS!$K$2:$K$20000,DATOS!$A$2:$A$20000,G384,CONFIG_METADATA!$G$2:$G$20000,1,DATOS!$I$2:$I$20000,"Lenguaje Musical"),"")))</f>
        <v/>
      </c>
      <c r="I384" t="str">
        <f>IF(G384="","",IF(G384="[FÓRMULA MANUAL]","",IFERROR(AVERAGEIFS(DATOS!$K$2:$K$20000,DATOS!$A$2:$A$20000,G384,CONFIG_METADATA!$G$2:$G$20000,1,DATOS!$I$2:$I$20000,"Orquesta/Banda/Conjunto"),"")))</f>
        <v/>
      </c>
      <c r="J384" t="str">
        <f>IF(G384="","",IF(G384="[FÓRMULA MANUAL]","",IFERROR(AVERAGEIFS(DATOS!$K$2:$K$20000,DATOS!$A$2:$A$20000,G384,CONFIG_METADATA!$G$2:$G$20000,1,DATOS!$I$2:$I$20000,"Conjunto"),"")))</f>
        <v/>
      </c>
      <c r="K384" t="str">
        <f>IF(G384="","",IF(G384="[FÓRMULA MANUAL]","",IFERROR(SUMPRODUCT((DATOS!$A$2:$A$20000=G384)*(CONFIG_METADATA!$G$2:$G$20000=1)*(COUNTIF(CONFIG_ASIGNATURAS!$B$7:$B$27,DATOS!$I$2:$I$20000)&gt;0)*(DATOS!$K$2:$K$20000))/SUMPRODUCT((DATOS!$A$2:$A$20000=G384)*(CONFIG_METADATA!$G$2:$G$20000=1)*(COUNTIF(CONFIG_ASIGNATURAS!$B$7:$B$27,DATOS!$I$2:$I$20000)&gt;0)*1),"")))</f>
        <v/>
      </c>
      <c r="N384" t="str">
        <f>IF(M384="","",IF(M384="[FÓRMULA MANUAL]","",IFERROR(AVERAGEIFS(DATOS!$K$2:$K$20000,DATOS!$A$2:$A$20000,M384,CONFIG_METADATA!$G$2:$G$20000,1,DATOS!$I$2:$I$20000,"Armonía"),"")))</f>
        <v/>
      </c>
      <c r="O384" t="str">
        <f>IF(M384="","",IF(M384="[FÓRMULA MANUAL]","",IFERROR(AVERAGEIFS(DATOS!$K$2:$K$20000,DATOS!$A$2:$A$20000,M384,CONFIG_METADATA!$G$2:$G$20000,1,DATOS!$I$2:$I$20000,"Orquesta/Banda/Conjunto"),"")))</f>
        <v/>
      </c>
      <c r="P384" t="str">
        <f>IF(M384="","",IF(M384="[FÓRMULA MANUAL]","",IFERROR(AVERAGEIFS(DATOS!$K$2:$K$20000,DATOS!$A$2:$A$20000,M384,CONFIG_METADATA!$G$2:$G$20000,1,DATOS!$I$2:$I$20000,"Música de Cámara"),"")))</f>
        <v/>
      </c>
      <c r="Q384" t="str">
        <f>IF(M384="","",IF(M384="[FÓRMULA MANUAL]","",IFERROR(SUMPRODUCT((DATOS!$A$2:$A$20000=M384)*(CONFIG_METADATA!$G$2:$G$20000=1)*(COUNTIF(CONFIG_ASIGNATURAS!$B$7:$B$27,DATOS!$I$2:$I$20000)&gt;0)*(DATOS!$K$2:$K$20000))/SUMPRODUCT((DATOS!$A$2:$A$20000=M384)*(CONFIG_METADATA!$G$2:$G$20000=1)*(COUNTIF(CONFIG_ASIGNATURAS!$B$7:$B$27,DATOS!$I$2:$I$20000)&gt;0)*1),"")))</f>
        <v/>
      </c>
      <c r="T384" t="str">
        <f>IF(S384="","",IF(S384="[FÓRMULA MANUAL]","",IFERROR(AVERAGEIFS(DATOS!$K$2:$K$20000,DATOS!$A$2:$A$20000,S384,CONFIG_METADATA!$G$2:$G$20000,1,DATOS!$I$2:$I$20000,"Armonía"),"")))</f>
        <v/>
      </c>
      <c r="U384" t="str">
        <f>IF(S384="","",IF(S384="[FÓRMULA MANUAL]","",IFERROR(AVERAGEIFS(DATOS!$K$2:$K$20000,DATOS!$A$2:$A$20000,S384,CONFIG_METADATA!$G$2:$G$20000,1,DATOS!$I$2:$I$20000,"Orquesta/Banda/Conjunto"),"")))</f>
        <v/>
      </c>
      <c r="V384" t="str">
        <f>IF(S384="","",IF(S384="[FÓRMULA MANUAL]","",IFERROR(AVERAGEIFS(DATOS!$K$2:$K$20000,DATOS!$A$2:$A$20000,S384,CONFIG_METADATA!$G$2:$G$20000,1,DATOS!$I$2:$I$20000,"Música de Cámara"),"")))</f>
        <v/>
      </c>
      <c r="W384" t="str">
        <f>IF(S384="","",IF(S384="[FÓRMULA MANUAL]","",IFERROR(SUMPRODUCT((DATOS!$A$2:$A$20000=S384)*(CONFIG_METADATA!$G$2:$G$20000=1)*(COUNTIF(CONFIG_ASIGNATURAS!$B$7:$B$27,DATOS!$I$2:$I$20000)&gt;0)*(DATOS!$K$2:$K$20000))/SUMPRODUCT((DATOS!$A$2:$A$20000=S384)*(CONFIG_METADATA!$G$2:$G$20000=1)*(COUNTIF(CONFIG_ASIGNATURAS!$B$7:$B$27,DATOS!$I$2:$I$20000)&gt;0)*1),"")))</f>
        <v/>
      </c>
      <c r="Z384" t="str">
        <f>IF(Y384="","",IF(Y384="[FÓRMULA MANUAL]","",IFERROR(AVERAGEIFS(DATOS!$K$2:$K$20000,DATOS!$A$2:$A$20000,Y384,CONFIG_METADATA!$G$2:$G$20000,1,DATOS!$I$2:$I$20000,"Análisis"),"")))</f>
        <v/>
      </c>
      <c r="AA384" t="str">
        <f>IF(Y384="","",IF(Y384="[FÓRMULA MANUAL]","",IFERROR(AVERAGEIFS(DATOS!$K$2:$K$20000,DATOS!$A$2:$A$20000,Y384,CONFIG_METADATA!$G$2:$G$20000,1,DATOS!$I$2:$I$20000,"Orquesta/Banda/Conjunto"),"")))</f>
        <v/>
      </c>
      <c r="AB384" t="str">
        <f>IF(Y384="","",IF(Y384="[FÓRMULA MANUAL]","",IFERROR(AVERAGEIFS(DATOS!$K$2:$K$20000,DATOS!$A$2:$A$20000,Y384,CONFIG_METADATA!$G$2:$G$20000,1,DATOS!$I$2:$I$20000,"Música de Cámara"),"")))</f>
        <v/>
      </c>
      <c r="AC384" t="str">
        <f>IF(Y384="","",IF(Y384="[FÓRMULA MANUAL]","",IFERROR(SUMPRODUCT((DATOS!$A$2:$A$20000=Y384)*(CONFIG_METADATA!$G$2:$G$20000=1)*(COUNTIF(CONFIG_ASIGNATURAS!$B$7:$B$27,DATOS!$I$2:$I$20000)&gt;0)*(DATOS!$K$2:$K$20000))/SUMPRODUCT((DATOS!$A$2:$A$20000=Y384)*(CONFIG_METADATA!$G$2:$G$20000=1)*(COUNTIF(CONFIG_ASIGNATURAS!$B$7:$B$27,DATOS!$I$2:$I$20000)&gt;0)*1),"")))</f>
        <v/>
      </c>
      <c r="AF384" t="str">
        <f>IF(AE384="","",IF(AE384="[FÓRMULA MANUAL]","",IFERROR(AVERAGEIFS(DATOS!$K$2:$K$20000,DATOS!$A$2:$A$20000,AE384,CONFIG_METADATA!$G$2:$G$20000,1,DATOS!$I$2:$I$20000,"Análisis"),"")))</f>
        <v/>
      </c>
      <c r="AG384" t="str">
        <f>IF(AE384="","",IF(AE384="[FÓRMULA MANUAL]","",IFERROR(AVERAGEIFS(DATOS!$K$2:$K$20000,DATOS!$A$2:$A$20000,AE384,CONFIG_METADATA!$G$2:$G$20000,1,DATOS!$I$2:$I$20000,"Orquesta/Banda/Conjunto"),"")))</f>
        <v/>
      </c>
      <c r="AH384" t="str">
        <f>IF(AE384="","",IF(AE384="[FÓRMULA MANUAL]","",IFERROR(AVERAGEIFS(DATOS!$K$2:$K$20000,DATOS!$A$2:$A$20000,AE384,CONFIG_METADATA!$G$2:$G$20000,1,DATOS!$I$2:$I$20000,"Música de Cámara"),"")))</f>
        <v/>
      </c>
      <c r="AI384" t="str">
        <f>IF(AE384="","",IF(AE384="[FÓRMULA MANUAL]","",IFERROR(SUMPRODUCT((DATOS!$A$2:$A$20000=AE384)*(CONFIG_METADATA!$G$2:$G$20000=1)*(COUNTIF(CONFIG_ASIGNATURAS!$B$7:$B$27,DATOS!$I$2:$I$20000)&gt;0)*(DATOS!$K$2:$K$20000))/SUMPRODUCT((DATOS!$A$2:$A$20000=AE384)*(CONFIG_METADATA!$G$2:$G$20000=1)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MANUAL]","",IFERROR(AVERAGEIFS(DATOS!$K$2:$K$20000,DATOS!$A$2:$A$20000,A385,CONFIG_METADATA!$G$2:$G$20000,1,DATOS!$I$2:$I$20000,"Lenguaje Musical"),"")))</f>
        <v/>
      </c>
      <c r="C385" t="str">
        <f>IF(A385="","",IF(A385="[FÓRMULA MANUAL]","",IFERROR(AVERAGEIFS(DATOS!$K$2:$K$20000,DATOS!$A$2:$A$20000,A385,CONFIG_METADATA!$G$2:$G$20000,1,DATOS!$I$2:$I$20000,"Orquesta/Banda/Conjunto"),"")))</f>
        <v/>
      </c>
      <c r="D385" t="str">
        <f>IF(A385="","",IF(A385="[FÓRMULA MANUAL]","",IFERROR(AVERAGEIFS(DATOS!$K$2:$K$20000,DATOS!$A$2:$A$20000,A385,CONFIG_METADATA!$G$2:$G$20000,1,DATOS!$I$2:$I$20000,"Conjunto"),"")))</f>
        <v/>
      </c>
      <c r="E385" t="str">
        <f>IF(A385="","",IF(A385="[FÓRMULA MANUAL]","",IFERROR(SUMPRODUCT((DATOS!$A$2:$A$20000=A385)*(CONFIG_METADATA!$G$2:$G$20000=1)*(COUNTIF(CONFIG_ASIGNATURAS!$B$7:$B$27,DATOS!$I$2:$I$20000)&gt;0)*(DATOS!$K$2:$K$20000))/SUMPRODUCT((DATOS!$A$2:$A$20000=A385)*(CONFIG_METADATA!$G$2:$G$20000=1)*(COUNTIF(CONFIG_ASIGNATURAS!$B$7:$B$27,DATOS!$I$2:$I$20000)&gt;0)*1),"")))</f>
        <v/>
      </c>
      <c r="H385" t="str">
        <f>IF(G385="","",IF(G385="[FÓRMULA MANUAL]","",IFERROR(AVERAGEIFS(DATOS!$K$2:$K$20000,DATOS!$A$2:$A$20000,G385,CONFIG_METADATA!$G$2:$G$20000,1,DATOS!$I$2:$I$20000,"Lenguaje Musical"),"")))</f>
        <v/>
      </c>
      <c r="I385" t="str">
        <f>IF(G385="","",IF(G385="[FÓRMULA MANUAL]","",IFERROR(AVERAGEIFS(DATOS!$K$2:$K$20000,DATOS!$A$2:$A$20000,G385,CONFIG_METADATA!$G$2:$G$20000,1,DATOS!$I$2:$I$20000,"Orquesta/Banda/Conjunto"),"")))</f>
        <v/>
      </c>
      <c r="J385" t="str">
        <f>IF(G385="","",IF(G385="[FÓRMULA MANUAL]","",IFERROR(AVERAGEIFS(DATOS!$K$2:$K$20000,DATOS!$A$2:$A$20000,G385,CONFIG_METADATA!$G$2:$G$20000,1,DATOS!$I$2:$I$20000,"Conjunto"),"")))</f>
        <v/>
      </c>
      <c r="K385" t="str">
        <f>IF(G385="","",IF(G385="[FÓRMULA MANUAL]","",IFERROR(SUMPRODUCT((DATOS!$A$2:$A$20000=G385)*(CONFIG_METADATA!$G$2:$G$20000=1)*(COUNTIF(CONFIG_ASIGNATURAS!$B$7:$B$27,DATOS!$I$2:$I$20000)&gt;0)*(DATOS!$K$2:$K$20000))/SUMPRODUCT((DATOS!$A$2:$A$20000=G385)*(CONFIG_METADATA!$G$2:$G$20000=1)*(COUNTIF(CONFIG_ASIGNATURAS!$B$7:$B$27,DATOS!$I$2:$I$20000)&gt;0)*1),"")))</f>
        <v/>
      </c>
      <c r="N385" t="str">
        <f>IF(M385="","",IF(M385="[FÓRMULA MANUAL]","",IFERROR(AVERAGEIFS(DATOS!$K$2:$K$20000,DATOS!$A$2:$A$20000,M385,CONFIG_METADATA!$G$2:$G$20000,1,DATOS!$I$2:$I$20000,"Armonía"),"")))</f>
        <v/>
      </c>
      <c r="O385" t="str">
        <f>IF(M385="","",IF(M385="[FÓRMULA MANUAL]","",IFERROR(AVERAGEIFS(DATOS!$K$2:$K$20000,DATOS!$A$2:$A$20000,M385,CONFIG_METADATA!$G$2:$G$20000,1,DATOS!$I$2:$I$20000,"Orquesta/Banda/Conjunto"),"")))</f>
        <v/>
      </c>
      <c r="P385" t="str">
        <f>IF(M385="","",IF(M385="[FÓRMULA MANUAL]","",IFERROR(AVERAGEIFS(DATOS!$K$2:$K$20000,DATOS!$A$2:$A$20000,M385,CONFIG_METADATA!$G$2:$G$20000,1,DATOS!$I$2:$I$20000,"Música de Cámara"),"")))</f>
        <v/>
      </c>
      <c r="Q385" t="str">
        <f>IF(M385="","",IF(M385="[FÓRMULA MANUAL]","",IFERROR(SUMPRODUCT((DATOS!$A$2:$A$20000=M385)*(CONFIG_METADATA!$G$2:$G$20000=1)*(COUNTIF(CONFIG_ASIGNATURAS!$B$7:$B$27,DATOS!$I$2:$I$20000)&gt;0)*(DATOS!$K$2:$K$20000))/SUMPRODUCT((DATOS!$A$2:$A$20000=M385)*(CONFIG_METADATA!$G$2:$G$20000=1)*(COUNTIF(CONFIG_ASIGNATURAS!$B$7:$B$27,DATOS!$I$2:$I$20000)&gt;0)*1),"")))</f>
        <v/>
      </c>
      <c r="T385" t="str">
        <f>IF(S385="","",IF(S385="[FÓRMULA MANUAL]","",IFERROR(AVERAGEIFS(DATOS!$K$2:$K$20000,DATOS!$A$2:$A$20000,S385,CONFIG_METADATA!$G$2:$G$20000,1,DATOS!$I$2:$I$20000,"Armonía"),"")))</f>
        <v/>
      </c>
      <c r="U385" t="str">
        <f>IF(S385="","",IF(S385="[FÓRMULA MANUAL]","",IFERROR(AVERAGEIFS(DATOS!$K$2:$K$20000,DATOS!$A$2:$A$20000,S385,CONFIG_METADATA!$G$2:$G$20000,1,DATOS!$I$2:$I$20000,"Orquesta/Banda/Conjunto"),"")))</f>
        <v/>
      </c>
      <c r="V385" t="str">
        <f>IF(S385="","",IF(S385="[FÓRMULA MANUAL]","",IFERROR(AVERAGEIFS(DATOS!$K$2:$K$20000,DATOS!$A$2:$A$20000,S385,CONFIG_METADATA!$G$2:$G$20000,1,DATOS!$I$2:$I$20000,"Música de Cámara"),"")))</f>
        <v/>
      </c>
      <c r="W385" t="str">
        <f>IF(S385="","",IF(S385="[FÓRMULA MANUAL]","",IFERROR(SUMPRODUCT((DATOS!$A$2:$A$20000=S385)*(CONFIG_METADATA!$G$2:$G$20000=1)*(COUNTIF(CONFIG_ASIGNATURAS!$B$7:$B$27,DATOS!$I$2:$I$20000)&gt;0)*(DATOS!$K$2:$K$20000))/SUMPRODUCT((DATOS!$A$2:$A$20000=S385)*(CONFIG_METADATA!$G$2:$G$20000=1)*(COUNTIF(CONFIG_ASIGNATURAS!$B$7:$B$27,DATOS!$I$2:$I$20000)&gt;0)*1),"")))</f>
        <v/>
      </c>
      <c r="Z385" t="str">
        <f>IF(Y385="","",IF(Y385="[FÓRMULA MANUAL]","",IFERROR(AVERAGEIFS(DATOS!$K$2:$K$20000,DATOS!$A$2:$A$20000,Y385,CONFIG_METADATA!$G$2:$G$20000,1,DATOS!$I$2:$I$20000,"Análisis"),"")))</f>
        <v/>
      </c>
      <c r="AA385" t="str">
        <f>IF(Y385="","",IF(Y385="[FÓRMULA MANUAL]","",IFERROR(AVERAGEIFS(DATOS!$K$2:$K$20000,DATOS!$A$2:$A$20000,Y385,CONFIG_METADATA!$G$2:$G$20000,1,DATOS!$I$2:$I$20000,"Orquesta/Banda/Conjunto"),"")))</f>
        <v/>
      </c>
      <c r="AB385" t="str">
        <f>IF(Y385="","",IF(Y385="[FÓRMULA MANUAL]","",IFERROR(AVERAGEIFS(DATOS!$K$2:$K$20000,DATOS!$A$2:$A$20000,Y385,CONFIG_METADATA!$G$2:$G$20000,1,DATOS!$I$2:$I$20000,"Música de Cámara"),"")))</f>
        <v/>
      </c>
      <c r="AC385" t="str">
        <f>IF(Y385="","",IF(Y385="[FÓRMULA MANUAL]","",IFERROR(SUMPRODUCT((DATOS!$A$2:$A$20000=Y385)*(CONFIG_METADATA!$G$2:$G$20000=1)*(COUNTIF(CONFIG_ASIGNATURAS!$B$7:$B$27,DATOS!$I$2:$I$20000)&gt;0)*(DATOS!$K$2:$K$20000))/SUMPRODUCT((DATOS!$A$2:$A$20000=Y385)*(CONFIG_METADATA!$G$2:$G$20000=1)*(COUNTIF(CONFIG_ASIGNATURAS!$B$7:$B$27,DATOS!$I$2:$I$20000)&gt;0)*1),"")))</f>
        <v/>
      </c>
      <c r="AF385" t="str">
        <f>IF(AE385="","",IF(AE385="[FÓRMULA MANUAL]","",IFERROR(AVERAGEIFS(DATOS!$K$2:$K$20000,DATOS!$A$2:$A$20000,AE385,CONFIG_METADATA!$G$2:$G$20000,1,DATOS!$I$2:$I$20000,"Análisis"),"")))</f>
        <v/>
      </c>
      <c r="AG385" t="str">
        <f>IF(AE385="","",IF(AE385="[FÓRMULA MANUAL]","",IFERROR(AVERAGEIFS(DATOS!$K$2:$K$20000,DATOS!$A$2:$A$20000,AE385,CONFIG_METADATA!$G$2:$G$20000,1,DATOS!$I$2:$I$20000,"Orquesta/Banda/Conjunto"),"")))</f>
        <v/>
      </c>
      <c r="AH385" t="str">
        <f>IF(AE385="","",IF(AE385="[FÓRMULA MANUAL]","",IFERROR(AVERAGEIFS(DATOS!$K$2:$K$20000,DATOS!$A$2:$A$20000,AE385,CONFIG_METADATA!$G$2:$G$20000,1,DATOS!$I$2:$I$20000,"Música de Cámara"),"")))</f>
        <v/>
      </c>
      <c r="AI385" t="str">
        <f>IF(AE385="","",IF(AE385="[FÓRMULA MANUAL]","",IFERROR(SUMPRODUCT((DATOS!$A$2:$A$20000=AE385)*(CONFIG_METADATA!$G$2:$G$20000=1)*(COUNTIF(CONFIG_ASIGNATURAS!$B$7:$B$27,DATOS!$I$2:$I$20000)&gt;0)*(DATOS!$K$2:$K$20000))/SUMPRODUCT((DATOS!$A$2:$A$20000=AE385)*(CONFIG_METADATA!$G$2:$G$20000=1)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MANUAL]","",IFERROR(AVERAGEIFS(DATOS!$K$2:$K$20000,DATOS!$A$2:$A$20000,A386,CONFIG_METADATA!$G$2:$G$20000,1,DATOS!$I$2:$I$20000,"Lenguaje Musical"),"")))</f>
        <v/>
      </c>
      <c r="C386" t="str">
        <f>IF(A386="","",IF(A386="[FÓRMULA MANUAL]","",IFERROR(AVERAGEIFS(DATOS!$K$2:$K$20000,DATOS!$A$2:$A$20000,A386,CONFIG_METADATA!$G$2:$G$20000,1,DATOS!$I$2:$I$20000,"Orquesta/Banda/Conjunto"),"")))</f>
        <v/>
      </c>
      <c r="D386" t="str">
        <f>IF(A386="","",IF(A386="[FÓRMULA MANUAL]","",IFERROR(AVERAGEIFS(DATOS!$K$2:$K$20000,DATOS!$A$2:$A$20000,A386,CONFIG_METADATA!$G$2:$G$20000,1,DATOS!$I$2:$I$20000,"Conjunto"),"")))</f>
        <v/>
      </c>
      <c r="E386" t="str">
        <f>IF(A386="","",IF(A386="[FÓRMULA MANUAL]","",IFERROR(SUMPRODUCT((DATOS!$A$2:$A$20000=A386)*(CONFIG_METADATA!$G$2:$G$20000=1)*(COUNTIF(CONFIG_ASIGNATURAS!$B$7:$B$27,DATOS!$I$2:$I$20000)&gt;0)*(DATOS!$K$2:$K$20000))/SUMPRODUCT((DATOS!$A$2:$A$20000=A386)*(CONFIG_METADATA!$G$2:$G$20000=1)*(COUNTIF(CONFIG_ASIGNATURAS!$B$7:$B$27,DATOS!$I$2:$I$20000)&gt;0)*1),"")))</f>
        <v/>
      </c>
      <c r="H386" t="str">
        <f>IF(G386="","",IF(G386="[FÓRMULA MANUAL]","",IFERROR(AVERAGEIFS(DATOS!$K$2:$K$20000,DATOS!$A$2:$A$20000,G386,CONFIG_METADATA!$G$2:$G$20000,1,DATOS!$I$2:$I$20000,"Lenguaje Musical"),"")))</f>
        <v/>
      </c>
      <c r="I386" t="str">
        <f>IF(G386="","",IF(G386="[FÓRMULA MANUAL]","",IFERROR(AVERAGEIFS(DATOS!$K$2:$K$20000,DATOS!$A$2:$A$20000,G386,CONFIG_METADATA!$G$2:$G$20000,1,DATOS!$I$2:$I$20000,"Orquesta/Banda/Conjunto"),"")))</f>
        <v/>
      </c>
      <c r="J386" t="str">
        <f>IF(G386="","",IF(G386="[FÓRMULA MANUAL]","",IFERROR(AVERAGEIFS(DATOS!$K$2:$K$20000,DATOS!$A$2:$A$20000,G386,CONFIG_METADATA!$G$2:$G$20000,1,DATOS!$I$2:$I$20000,"Conjunto"),"")))</f>
        <v/>
      </c>
      <c r="K386" t="str">
        <f>IF(G386="","",IF(G386="[FÓRMULA MANUAL]","",IFERROR(SUMPRODUCT((DATOS!$A$2:$A$20000=G386)*(CONFIG_METADATA!$G$2:$G$20000=1)*(COUNTIF(CONFIG_ASIGNATURAS!$B$7:$B$27,DATOS!$I$2:$I$20000)&gt;0)*(DATOS!$K$2:$K$20000))/SUMPRODUCT((DATOS!$A$2:$A$20000=G386)*(CONFIG_METADATA!$G$2:$G$20000=1)*(COUNTIF(CONFIG_ASIGNATURAS!$B$7:$B$27,DATOS!$I$2:$I$20000)&gt;0)*1),"")))</f>
        <v/>
      </c>
      <c r="N386" t="str">
        <f>IF(M386="","",IF(M386="[FÓRMULA MANUAL]","",IFERROR(AVERAGEIFS(DATOS!$K$2:$K$20000,DATOS!$A$2:$A$20000,M386,CONFIG_METADATA!$G$2:$G$20000,1,DATOS!$I$2:$I$20000,"Armonía"),"")))</f>
        <v/>
      </c>
      <c r="O386" t="str">
        <f>IF(M386="","",IF(M386="[FÓRMULA MANUAL]","",IFERROR(AVERAGEIFS(DATOS!$K$2:$K$20000,DATOS!$A$2:$A$20000,M386,CONFIG_METADATA!$G$2:$G$20000,1,DATOS!$I$2:$I$20000,"Orquesta/Banda/Conjunto"),"")))</f>
        <v/>
      </c>
      <c r="P386" t="str">
        <f>IF(M386="","",IF(M386="[FÓRMULA MANUAL]","",IFERROR(AVERAGEIFS(DATOS!$K$2:$K$20000,DATOS!$A$2:$A$20000,M386,CONFIG_METADATA!$G$2:$G$20000,1,DATOS!$I$2:$I$20000,"Música de Cámara"),"")))</f>
        <v/>
      </c>
      <c r="Q386" t="str">
        <f>IF(M386="","",IF(M386="[FÓRMULA MANUAL]","",IFERROR(SUMPRODUCT((DATOS!$A$2:$A$20000=M386)*(CONFIG_METADATA!$G$2:$G$20000=1)*(COUNTIF(CONFIG_ASIGNATURAS!$B$7:$B$27,DATOS!$I$2:$I$20000)&gt;0)*(DATOS!$K$2:$K$20000))/SUMPRODUCT((DATOS!$A$2:$A$20000=M386)*(CONFIG_METADATA!$G$2:$G$20000=1)*(COUNTIF(CONFIG_ASIGNATURAS!$B$7:$B$27,DATOS!$I$2:$I$20000)&gt;0)*1),"")))</f>
        <v/>
      </c>
      <c r="T386" t="str">
        <f>IF(S386="","",IF(S386="[FÓRMULA MANUAL]","",IFERROR(AVERAGEIFS(DATOS!$K$2:$K$20000,DATOS!$A$2:$A$20000,S386,CONFIG_METADATA!$G$2:$G$20000,1,DATOS!$I$2:$I$20000,"Armonía"),"")))</f>
        <v/>
      </c>
      <c r="U386" t="str">
        <f>IF(S386="","",IF(S386="[FÓRMULA MANUAL]","",IFERROR(AVERAGEIFS(DATOS!$K$2:$K$20000,DATOS!$A$2:$A$20000,S386,CONFIG_METADATA!$G$2:$G$20000,1,DATOS!$I$2:$I$20000,"Orquesta/Banda/Conjunto"),"")))</f>
        <v/>
      </c>
      <c r="V386" t="str">
        <f>IF(S386="","",IF(S386="[FÓRMULA MANUAL]","",IFERROR(AVERAGEIFS(DATOS!$K$2:$K$20000,DATOS!$A$2:$A$20000,S386,CONFIG_METADATA!$G$2:$G$20000,1,DATOS!$I$2:$I$20000,"Música de Cámara"),"")))</f>
        <v/>
      </c>
      <c r="W386" t="str">
        <f>IF(S386="","",IF(S386="[FÓRMULA MANUAL]","",IFERROR(SUMPRODUCT((DATOS!$A$2:$A$20000=S386)*(CONFIG_METADATA!$G$2:$G$20000=1)*(COUNTIF(CONFIG_ASIGNATURAS!$B$7:$B$27,DATOS!$I$2:$I$20000)&gt;0)*(DATOS!$K$2:$K$20000))/SUMPRODUCT((DATOS!$A$2:$A$20000=S386)*(CONFIG_METADATA!$G$2:$G$20000=1)*(COUNTIF(CONFIG_ASIGNATURAS!$B$7:$B$27,DATOS!$I$2:$I$20000)&gt;0)*1),"")))</f>
        <v/>
      </c>
      <c r="Z386" t="str">
        <f>IF(Y386="","",IF(Y386="[FÓRMULA MANUAL]","",IFERROR(AVERAGEIFS(DATOS!$K$2:$K$20000,DATOS!$A$2:$A$20000,Y386,CONFIG_METADATA!$G$2:$G$20000,1,DATOS!$I$2:$I$20000,"Análisis"),"")))</f>
        <v/>
      </c>
      <c r="AA386" t="str">
        <f>IF(Y386="","",IF(Y386="[FÓRMULA MANUAL]","",IFERROR(AVERAGEIFS(DATOS!$K$2:$K$20000,DATOS!$A$2:$A$20000,Y386,CONFIG_METADATA!$G$2:$G$20000,1,DATOS!$I$2:$I$20000,"Orquesta/Banda/Conjunto"),"")))</f>
        <v/>
      </c>
      <c r="AB386" t="str">
        <f>IF(Y386="","",IF(Y386="[FÓRMULA MANUAL]","",IFERROR(AVERAGEIFS(DATOS!$K$2:$K$20000,DATOS!$A$2:$A$20000,Y386,CONFIG_METADATA!$G$2:$G$20000,1,DATOS!$I$2:$I$20000,"Música de Cámara"),"")))</f>
        <v/>
      </c>
      <c r="AC386" t="str">
        <f>IF(Y386="","",IF(Y386="[FÓRMULA MANUAL]","",IFERROR(SUMPRODUCT((DATOS!$A$2:$A$20000=Y386)*(CONFIG_METADATA!$G$2:$G$20000=1)*(COUNTIF(CONFIG_ASIGNATURAS!$B$7:$B$27,DATOS!$I$2:$I$20000)&gt;0)*(DATOS!$K$2:$K$20000))/SUMPRODUCT((DATOS!$A$2:$A$20000=Y386)*(CONFIG_METADATA!$G$2:$G$20000=1)*(COUNTIF(CONFIG_ASIGNATURAS!$B$7:$B$27,DATOS!$I$2:$I$20000)&gt;0)*1),"")))</f>
        <v/>
      </c>
      <c r="AF386" t="str">
        <f>IF(AE386="","",IF(AE386="[FÓRMULA MANUAL]","",IFERROR(AVERAGEIFS(DATOS!$K$2:$K$20000,DATOS!$A$2:$A$20000,AE386,CONFIG_METADATA!$G$2:$G$20000,1,DATOS!$I$2:$I$20000,"Análisis"),"")))</f>
        <v/>
      </c>
      <c r="AG386" t="str">
        <f>IF(AE386="","",IF(AE386="[FÓRMULA MANUAL]","",IFERROR(AVERAGEIFS(DATOS!$K$2:$K$20000,DATOS!$A$2:$A$20000,AE386,CONFIG_METADATA!$G$2:$G$20000,1,DATOS!$I$2:$I$20000,"Orquesta/Banda/Conjunto"),"")))</f>
        <v/>
      </c>
      <c r="AH386" t="str">
        <f>IF(AE386="","",IF(AE386="[FÓRMULA MANUAL]","",IFERROR(AVERAGEIFS(DATOS!$K$2:$K$20000,DATOS!$A$2:$A$20000,AE386,CONFIG_METADATA!$G$2:$G$20000,1,DATOS!$I$2:$I$20000,"Música de Cámara"),"")))</f>
        <v/>
      </c>
      <c r="AI386" t="str">
        <f>IF(AE386="","",IF(AE386="[FÓRMULA MANUAL]","",IFERROR(SUMPRODUCT((DATOS!$A$2:$A$20000=AE386)*(CONFIG_METADATA!$G$2:$G$20000=1)*(COUNTIF(CONFIG_ASIGNATURAS!$B$7:$B$27,DATOS!$I$2:$I$20000)&gt;0)*(DATOS!$K$2:$K$20000))/SUMPRODUCT((DATOS!$A$2:$A$20000=AE386)*(CONFIG_METADATA!$G$2:$G$20000=1)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MANUAL]","",IFERROR(AVERAGEIFS(DATOS!$K$2:$K$20000,DATOS!$A$2:$A$20000,A387,CONFIG_METADATA!$G$2:$G$20000,1,DATOS!$I$2:$I$20000,"Lenguaje Musical"),"")))</f>
        <v/>
      </c>
      <c r="C387" t="str">
        <f>IF(A387="","",IF(A387="[FÓRMULA MANUAL]","",IFERROR(AVERAGEIFS(DATOS!$K$2:$K$20000,DATOS!$A$2:$A$20000,A387,CONFIG_METADATA!$G$2:$G$20000,1,DATOS!$I$2:$I$20000,"Orquesta/Banda/Conjunto"),"")))</f>
        <v/>
      </c>
      <c r="D387" t="str">
        <f>IF(A387="","",IF(A387="[FÓRMULA MANUAL]","",IFERROR(AVERAGEIFS(DATOS!$K$2:$K$20000,DATOS!$A$2:$A$20000,A387,CONFIG_METADATA!$G$2:$G$20000,1,DATOS!$I$2:$I$20000,"Conjunto"),"")))</f>
        <v/>
      </c>
      <c r="E387" t="str">
        <f>IF(A387="","",IF(A387="[FÓRMULA MANUAL]","",IFERROR(SUMPRODUCT((DATOS!$A$2:$A$20000=A387)*(CONFIG_METADATA!$G$2:$G$20000=1)*(COUNTIF(CONFIG_ASIGNATURAS!$B$7:$B$27,DATOS!$I$2:$I$20000)&gt;0)*(DATOS!$K$2:$K$20000))/SUMPRODUCT((DATOS!$A$2:$A$20000=A387)*(CONFIG_METADATA!$G$2:$G$20000=1)*(COUNTIF(CONFIG_ASIGNATURAS!$B$7:$B$27,DATOS!$I$2:$I$20000)&gt;0)*1),"")))</f>
        <v/>
      </c>
      <c r="H387" t="str">
        <f>IF(G387="","",IF(G387="[FÓRMULA MANUAL]","",IFERROR(AVERAGEIFS(DATOS!$K$2:$K$20000,DATOS!$A$2:$A$20000,G387,CONFIG_METADATA!$G$2:$G$20000,1,DATOS!$I$2:$I$20000,"Lenguaje Musical"),"")))</f>
        <v/>
      </c>
      <c r="I387" t="str">
        <f>IF(G387="","",IF(G387="[FÓRMULA MANUAL]","",IFERROR(AVERAGEIFS(DATOS!$K$2:$K$20000,DATOS!$A$2:$A$20000,G387,CONFIG_METADATA!$G$2:$G$20000,1,DATOS!$I$2:$I$20000,"Orquesta/Banda/Conjunto"),"")))</f>
        <v/>
      </c>
      <c r="J387" t="str">
        <f>IF(G387="","",IF(G387="[FÓRMULA MANUAL]","",IFERROR(AVERAGEIFS(DATOS!$K$2:$K$20000,DATOS!$A$2:$A$20000,G387,CONFIG_METADATA!$G$2:$G$20000,1,DATOS!$I$2:$I$20000,"Conjunto"),"")))</f>
        <v/>
      </c>
      <c r="K387" t="str">
        <f>IF(G387="","",IF(G387="[FÓRMULA MANUAL]","",IFERROR(SUMPRODUCT((DATOS!$A$2:$A$20000=G387)*(CONFIG_METADATA!$G$2:$G$20000=1)*(COUNTIF(CONFIG_ASIGNATURAS!$B$7:$B$27,DATOS!$I$2:$I$20000)&gt;0)*(DATOS!$K$2:$K$20000))/SUMPRODUCT((DATOS!$A$2:$A$20000=G387)*(CONFIG_METADATA!$G$2:$G$20000=1)*(COUNTIF(CONFIG_ASIGNATURAS!$B$7:$B$27,DATOS!$I$2:$I$20000)&gt;0)*1),"")))</f>
        <v/>
      </c>
      <c r="N387" t="str">
        <f>IF(M387="","",IF(M387="[FÓRMULA MANUAL]","",IFERROR(AVERAGEIFS(DATOS!$K$2:$K$20000,DATOS!$A$2:$A$20000,M387,CONFIG_METADATA!$G$2:$G$20000,1,DATOS!$I$2:$I$20000,"Armonía"),"")))</f>
        <v/>
      </c>
      <c r="O387" t="str">
        <f>IF(M387="","",IF(M387="[FÓRMULA MANUAL]","",IFERROR(AVERAGEIFS(DATOS!$K$2:$K$20000,DATOS!$A$2:$A$20000,M387,CONFIG_METADATA!$G$2:$G$20000,1,DATOS!$I$2:$I$20000,"Orquesta/Banda/Conjunto"),"")))</f>
        <v/>
      </c>
      <c r="P387" t="str">
        <f>IF(M387="","",IF(M387="[FÓRMULA MANUAL]","",IFERROR(AVERAGEIFS(DATOS!$K$2:$K$20000,DATOS!$A$2:$A$20000,M387,CONFIG_METADATA!$G$2:$G$20000,1,DATOS!$I$2:$I$20000,"Música de Cámara"),"")))</f>
        <v/>
      </c>
      <c r="Q387" t="str">
        <f>IF(M387="","",IF(M387="[FÓRMULA MANUAL]","",IFERROR(SUMPRODUCT((DATOS!$A$2:$A$20000=M387)*(CONFIG_METADATA!$G$2:$G$20000=1)*(COUNTIF(CONFIG_ASIGNATURAS!$B$7:$B$27,DATOS!$I$2:$I$20000)&gt;0)*(DATOS!$K$2:$K$20000))/SUMPRODUCT((DATOS!$A$2:$A$20000=M387)*(CONFIG_METADATA!$G$2:$G$20000=1)*(COUNTIF(CONFIG_ASIGNATURAS!$B$7:$B$27,DATOS!$I$2:$I$20000)&gt;0)*1),"")))</f>
        <v/>
      </c>
      <c r="T387" t="str">
        <f>IF(S387="","",IF(S387="[FÓRMULA MANUAL]","",IFERROR(AVERAGEIFS(DATOS!$K$2:$K$20000,DATOS!$A$2:$A$20000,S387,CONFIG_METADATA!$G$2:$G$20000,1,DATOS!$I$2:$I$20000,"Armonía"),"")))</f>
        <v/>
      </c>
      <c r="U387" t="str">
        <f>IF(S387="","",IF(S387="[FÓRMULA MANUAL]","",IFERROR(AVERAGEIFS(DATOS!$K$2:$K$20000,DATOS!$A$2:$A$20000,S387,CONFIG_METADATA!$G$2:$G$20000,1,DATOS!$I$2:$I$20000,"Orquesta/Banda/Conjunto"),"")))</f>
        <v/>
      </c>
      <c r="V387" t="str">
        <f>IF(S387="","",IF(S387="[FÓRMULA MANUAL]","",IFERROR(AVERAGEIFS(DATOS!$K$2:$K$20000,DATOS!$A$2:$A$20000,S387,CONFIG_METADATA!$G$2:$G$20000,1,DATOS!$I$2:$I$20000,"Música de Cámara"),"")))</f>
        <v/>
      </c>
      <c r="W387" t="str">
        <f>IF(S387="","",IF(S387="[FÓRMULA MANUAL]","",IFERROR(SUMPRODUCT((DATOS!$A$2:$A$20000=S387)*(CONFIG_METADATA!$G$2:$G$20000=1)*(COUNTIF(CONFIG_ASIGNATURAS!$B$7:$B$27,DATOS!$I$2:$I$20000)&gt;0)*(DATOS!$K$2:$K$20000))/SUMPRODUCT((DATOS!$A$2:$A$20000=S387)*(CONFIG_METADATA!$G$2:$G$20000=1)*(COUNTIF(CONFIG_ASIGNATURAS!$B$7:$B$27,DATOS!$I$2:$I$20000)&gt;0)*1),"")))</f>
        <v/>
      </c>
      <c r="Z387" t="str">
        <f>IF(Y387="","",IF(Y387="[FÓRMULA MANUAL]","",IFERROR(AVERAGEIFS(DATOS!$K$2:$K$20000,DATOS!$A$2:$A$20000,Y387,CONFIG_METADATA!$G$2:$G$20000,1,DATOS!$I$2:$I$20000,"Análisis"),"")))</f>
        <v/>
      </c>
      <c r="AA387" t="str">
        <f>IF(Y387="","",IF(Y387="[FÓRMULA MANUAL]","",IFERROR(AVERAGEIFS(DATOS!$K$2:$K$20000,DATOS!$A$2:$A$20000,Y387,CONFIG_METADATA!$G$2:$G$20000,1,DATOS!$I$2:$I$20000,"Orquesta/Banda/Conjunto"),"")))</f>
        <v/>
      </c>
      <c r="AB387" t="str">
        <f>IF(Y387="","",IF(Y387="[FÓRMULA MANUAL]","",IFERROR(AVERAGEIFS(DATOS!$K$2:$K$20000,DATOS!$A$2:$A$20000,Y387,CONFIG_METADATA!$G$2:$G$20000,1,DATOS!$I$2:$I$20000,"Música de Cámara"),"")))</f>
        <v/>
      </c>
      <c r="AC387" t="str">
        <f>IF(Y387="","",IF(Y387="[FÓRMULA MANUAL]","",IFERROR(SUMPRODUCT((DATOS!$A$2:$A$20000=Y387)*(CONFIG_METADATA!$G$2:$G$20000=1)*(COUNTIF(CONFIG_ASIGNATURAS!$B$7:$B$27,DATOS!$I$2:$I$20000)&gt;0)*(DATOS!$K$2:$K$20000))/SUMPRODUCT((DATOS!$A$2:$A$20000=Y387)*(CONFIG_METADATA!$G$2:$G$20000=1)*(COUNTIF(CONFIG_ASIGNATURAS!$B$7:$B$27,DATOS!$I$2:$I$20000)&gt;0)*1),"")))</f>
        <v/>
      </c>
      <c r="AF387" t="str">
        <f>IF(AE387="","",IF(AE387="[FÓRMULA MANUAL]","",IFERROR(AVERAGEIFS(DATOS!$K$2:$K$20000,DATOS!$A$2:$A$20000,AE387,CONFIG_METADATA!$G$2:$G$20000,1,DATOS!$I$2:$I$20000,"Análisis"),"")))</f>
        <v/>
      </c>
      <c r="AG387" t="str">
        <f>IF(AE387="","",IF(AE387="[FÓRMULA MANUAL]","",IFERROR(AVERAGEIFS(DATOS!$K$2:$K$20000,DATOS!$A$2:$A$20000,AE387,CONFIG_METADATA!$G$2:$G$20000,1,DATOS!$I$2:$I$20000,"Orquesta/Banda/Conjunto"),"")))</f>
        <v/>
      </c>
      <c r="AH387" t="str">
        <f>IF(AE387="","",IF(AE387="[FÓRMULA MANUAL]","",IFERROR(AVERAGEIFS(DATOS!$K$2:$K$20000,DATOS!$A$2:$A$20000,AE387,CONFIG_METADATA!$G$2:$G$20000,1,DATOS!$I$2:$I$20000,"Música de Cámara"),"")))</f>
        <v/>
      </c>
      <c r="AI387" t="str">
        <f>IF(AE387="","",IF(AE387="[FÓRMULA MANUAL]","",IFERROR(SUMPRODUCT((DATOS!$A$2:$A$20000=AE387)*(CONFIG_METADATA!$G$2:$G$20000=1)*(COUNTIF(CONFIG_ASIGNATURAS!$B$7:$B$27,DATOS!$I$2:$I$20000)&gt;0)*(DATOS!$K$2:$K$20000))/SUMPRODUCT((DATOS!$A$2:$A$20000=AE387)*(CONFIG_METADATA!$G$2:$G$20000=1)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MANUAL]","",IFERROR(AVERAGEIFS(DATOS!$K$2:$K$20000,DATOS!$A$2:$A$20000,A388,CONFIG_METADATA!$G$2:$G$20000,1,DATOS!$I$2:$I$20000,"Lenguaje Musical"),"")))</f>
        <v/>
      </c>
      <c r="C388" t="str">
        <f>IF(A388="","",IF(A388="[FÓRMULA MANUAL]","",IFERROR(AVERAGEIFS(DATOS!$K$2:$K$20000,DATOS!$A$2:$A$20000,A388,CONFIG_METADATA!$G$2:$G$20000,1,DATOS!$I$2:$I$20000,"Orquesta/Banda/Conjunto"),"")))</f>
        <v/>
      </c>
      <c r="D388" t="str">
        <f>IF(A388="","",IF(A388="[FÓRMULA MANUAL]","",IFERROR(AVERAGEIFS(DATOS!$K$2:$K$20000,DATOS!$A$2:$A$20000,A388,CONFIG_METADATA!$G$2:$G$20000,1,DATOS!$I$2:$I$20000,"Conjunto"),"")))</f>
        <v/>
      </c>
      <c r="E388" t="str">
        <f>IF(A388="","",IF(A388="[FÓRMULA MANUAL]","",IFERROR(SUMPRODUCT((DATOS!$A$2:$A$20000=A388)*(CONFIG_METADATA!$G$2:$G$20000=1)*(COUNTIF(CONFIG_ASIGNATURAS!$B$7:$B$27,DATOS!$I$2:$I$20000)&gt;0)*(DATOS!$K$2:$K$20000))/SUMPRODUCT((DATOS!$A$2:$A$20000=A388)*(CONFIG_METADATA!$G$2:$G$20000=1)*(COUNTIF(CONFIG_ASIGNATURAS!$B$7:$B$27,DATOS!$I$2:$I$20000)&gt;0)*1),"")))</f>
        <v/>
      </c>
      <c r="H388" t="str">
        <f>IF(G388="","",IF(G388="[FÓRMULA MANUAL]","",IFERROR(AVERAGEIFS(DATOS!$K$2:$K$20000,DATOS!$A$2:$A$20000,G388,CONFIG_METADATA!$G$2:$G$20000,1,DATOS!$I$2:$I$20000,"Lenguaje Musical"),"")))</f>
        <v/>
      </c>
      <c r="I388" t="str">
        <f>IF(G388="","",IF(G388="[FÓRMULA MANUAL]","",IFERROR(AVERAGEIFS(DATOS!$K$2:$K$20000,DATOS!$A$2:$A$20000,G388,CONFIG_METADATA!$G$2:$G$20000,1,DATOS!$I$2:$I$20000,"Orquesta/Banda/Conjunto"),"")))</f>
        <v/>
      </c>
      <c r="J388" t="str">
        <f>IF(G388="","",IF(G388="[FÓRMULA MANUAL]","",IFERROR(AVERAGEIFS(DATOS!$K$2:$K$20000,DATOS!$A$2:$A$20000,G388,CONFIG_METADATA!$G$2:$G$20000,1,DATOS!$I$2:$I$20000,"Conjunto"),"")))</f>
        <v/>
      </c>
      <c r="K388" t="str">
        <f>IF(G388="","",IF(G388="[FÓRMULA MANUAL]","",IFERROR(SUMPRODUCT((DATOS!$A$2:$A$20000=G388)*(CONFIG_METADATA!$G$2:$G$20000=1)*(COUNTIF(CONFIG_ASIGNATURAS!$B$7:$B$27,DATOS!$I$2:$I$20000)&gt;0)*(DATOS!$K$2:$K$20000))/SUMPRODUCT((DATOS!$A$2:$A$20000=G388)*(CONFIG_METADATA!$G$2:$G$20000=1)*(COUNTIF(CONFIG_ASIGNATURAS!$B$7:$B$27,DATOS!$I$2:$I$20000)&gt;0)*1),"")))</f>
        <v/>
      </c>
      <c r="N388" t="str">
        <f>IF(M388="","",IF(M388="[FÓRMULA MANUAL]","",IFERROR(AVERAGEIFS(DATOS!$K$2:$K$20000,DATOS!$A$2:$A$20000,M388,CONFIG_METADATA!$G$2:$G$20000,1,DATOS!$I$2:$I$20000,"Armonía"),"")))</f>
        <v/>
      </c>
      <c r="O388" t="str">
        <f>IF(M388="","",IF(M388="[FÓRMULA MANUAL]","",IFERROR(AVERAGEIFS(DATOS!$K$2:$K$20000,DATOS!$A$2:$A$20000,M388,CONFIG_METADATA!$G$2:$G$20000,1,DATOS!$I$2:$I$20000,"Orquesta/Banda/Conjunto"),"")))</f>
        <v/>
      </c>
      <c r="P388" t="str">
        <f>IF(M388="","",IF(M388="[FÓRMULA MANUAL]","",IFERROR(AVERAGEIFS(DATOS!$K$2:$K$20000,DATOS!$A$2:$A$20000,M388,CONFIG_METADATA!$G$2:$G$20000,1,DATOS!$I$2:$I$20000,"Música de Cámara"),"")))</f>
        <v/>
      </c>
      <c r="Q388" t="str">
        <f>IF(M388="","",IF(M388="[FÓRMULA MANUAL]","",IFERROR(SUMPRODUCT((DATOS!$A$2:$A$20000=M388)*(CONFIG_METADATA!$G$2:$G$20000=1)*(COUNTIF(CONFIG_ASIGNATURAS!$B$7:$B$27,DATOS!$I$2:$I$20000)&gt;0)*(DATOS!$K$2:$K$20000))/SUMPRODUCT((DATOS!$A$2:$A$20000=M388)*(CONFIG_METADATA!$G$2:$G$20000=1)*(COUNTIF(CONFIG_ASIGNATURAS!$B$7:$B$27,DATOS!$I$2:$I$20000)&gt;0)*1),"")))</f>
        <v/>
      </c>
      <c r="T388" t="str">
        <f>IF(S388="","",IF(S388="[FÓRMULA MANUAL]","",IFERROR(AVERAGEIFS(DATOS!$K$2:$K$20000,DATOS!$A$2:$A$20000,S388,CONFIG_METADATA!$G$2:$G$20000,1,DATOS!$I$2:$I$20000,"Armonía"),"")))</f>
        <v/>
      </c>
      <c r="U388" t="str">
        <f>IF(S388="","",IF(S388="[FÓRMULA MANUAL]","",IFERROR(AVERAGEIFS(DATOS!$K$2:$K$20000,DATOS!$A$2:$A$20000,S388,CONFIG_METADATA!$G$2:$G$20000,1,DATOS!$I$2:$I$20000,"Orquesta/Banda/Conjunto"),"")))</f>
        <v/>
      </c>
      <c r="V388" t="str">
        <f>IF(S388="","",IF(S388="[FÓRMULA MANUAL]","",IFERROR(AVERAGEIFS(DATOS!$K$2:$K$20000,DATOS!$A$2:$A$20000,S388,CONFIG_METADATA!$G$2:$G$20000,1,DATOS!$I$2:$I$20000,"Música de Cámara"),"")))</f>
        <v/>
      </c>
      <c r="W388" t="str">
        <f>IF(S388="","",IF(S388="[FÓRMULA MANUAL]","",IFERROR(SUMPRODUCT((DATOS!$A$2:$A$20000=S388)*(CONFIG_METADATA!$G$2:$G$20000=1)*(COUNTIF(CONFIG_ASIGNATURAS!$B$7:$B$27,DATOS!$I$2:$I$20000)&gt;0)*(DATOS!$K$2:$K$20000))/SUMPRODUCT((DATOS!$A$2:$A$20000=S388)*(CONFIG_METADATA!$G$2:$G$20000=1)*(COUNTIF(CONFIG_ASIGNATURAS!$B$7:$B$27,DATOS!$I$2:$I$20000)&gt;0)*1),"")))</f>
        <v/>
      </c>
      <c r="Z388" t="str">
        <f>IF(Y388="","",IF(Y388="[FÓRMULA MANUAL]","",IFERROR(AVERAGEIFS(DATOS!$K$2:$K$20000,DATOS!$A$2:$A$20000,Y388,CONFIG_METADATA!$G$2:$G$20000,1,DATOS!$I$2:$I$20000,"Análisis"),"")))</f>
        <v/>
      </c>
      <c r="AA388" t="str">
        <f>IF(Y388="","",IF(Y388="[FÓRMULA MANUAL]","",IFERROR(AVERAGEIFS(DATOS!$K$2:$K$20000,DATOS!$A$2:$A$20000,Y388,CONFIG_METADATA!$G$2:$G$20000,1,DATOS!$I$2:$I$20000,"Orquesta/Banda/Conjunto"),"")))</f>
        <v/>
      </c>
      <c r="AB388" t="str">
        <f>IF(Y388="","",IF(Y388="[FÓRMULA MANUAL]","",IFERROR(AVERAGEIFS(DATOS!$K$2:$K$20000,DATOS!$A$2:$A$20000,Y388,CONFIG_METADATA!$G$2:$G$20000,1,DATOS!$I$2:$I$20000,"Música de Cámara"),"")))</f>
        <v/>
      </c>
      <c r="AC388" t="str">
        <f>IF(Y388="","",IF(Y388="[FÓRMULA MANUAL]","",IFERROR(SUMPRODUCT((DATOS!$A$2:$A$20000=Y388)*(CONFIG_METADATA!$G$2:$G$20000=1)*(COUNTIF(CONFIG_ASIGNATURAS!$B$7:$B$27,DATOS!$I$2:$I$20000)&gt;0)*(DATOS!$K$2:$K$20000))/SUMPRODUCT((DATOS!$A$2:$A$20000=Y388)*(CONFIG_METADATA!$G$2:$G$20000=1)*(COUNTIF(CONFIG_ASIGNATURAS!$B$7:$B$27,DATOS!$I$2:$I$20000)&gt;0)*1),"")))</f>
        <v/>
      </c>
      <c r="AF388" t="str">
        <f>IF(AE388="","",IF(AE388="[FÓRMULA MANUAL]","",IFERROR(AVERAGEIFS(DATOS!$K$2:$K$20000,DATOS!$A$2:$A$20000,AE388,CONFIG_METADATA!$G$2:$G$20000,1,DATOS!$I$2:$I$20000,"Análisis"),"")))</f>
        <v/>
      </c>
      <c r="AG388" t="str">
        <f>IF(AE388="","",IF(AE388="[FÓRMULA MANUAL]","",IFERROR(AVERAGEIFS(DATOS!$K$2:$K$20000,DATOS!$A$2:$A$20000,AE388,CONFIG_METADATA!$G$2:$G$20000,1,DATOS!$I$2:$I$20000,"Orquesta/Banda/Conjunto"),"")))</f>
        <v/>
      </c>
      <c r="AH388" t="str">
        <f>IF(AE388="","",IF(AE388="[FÓRMULA MANUAL]","",IFERROR(AVERAGEIFS(DATOS!$K$2:$K$20000,DATOS!$A$2:$A$20000,AE388,CONFIG_METADATA!$G$2:$G$20000,1,DATOS!$I$2:$I$20000,"Música de Cámara"),"")))</f>
        <v/>
      </c>
      <c r="AI388" t="str">
        <f>IF(AE388="","",IF(AE388="[FÓRMULA MANUAL]","",IFERROR(SUMPRODUCT((DATOS!$A$2:$A$20000=AE388)*(CONFIG_METADATA!$G$2:$G$20000=1)*(COUNTIF(CONFIG_ASIGNATURAS!$B$7:$B$27,DATOS!$I$2:$I$20000)&gt;0)*(DATOS!$K$2:$K$20000))/SUMPRODUCT((DATOS!$A$2:$A$20000=AE388)*(CONFIG_METADATA!$G$2:$G$20000=1)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MANUAL]","",IFERROR(AVERAGEIFS(DATOS!$K$2:$K$20000,DATOS!$A$2:$A$20000,A389,CONFIG_METADATA!$G$2:$G$20000,1,DATOS!$I$2:$I$20000,"Lenguaje Musical"),"")))</f>
        <v/>
      </c>
      <c r="C389" t="str">
        <f>IF(A389="","",IF(A389="[FÓRMULA MANUAL]","",IFERROR(AVERAGEIFS(DATOS!$K$2:$K$20000,DATOS!$A$2:$A$20000,A389,CONFIG_METADATA!$G$2:$G$20000,1,DATOS!$I$2:$I$20000,"Orquesta/Banda/Conjunto"),"")))</f>
        <v/>
      </c>
      <c r="D389" t="str">
        <f>IF(A389="","",IF(A389="[FÓRMULA MANUAL]","",IFERROR(AVERAGEIFS(DATOS!$K$2:$K$20000,DATOS!$A$2:$A$20000,A389,CONFIG_METADATA!$G$2:$G$20000,1,DATOS!$I$2:$I$20000,"Conjunto"),"")))</f>
        <v/>
      </c>
      <c r="E389" t="str">
        <f>IF(A389="","",IF(A389="[FÓRMULA MANUAL]","",IFERROR(SUMPRODUCT((DATOS!$A$2:$A$20000=A389)*(CONFIG_METADATA!$G$2:$G$20000=1)*(COUNTIF(CONFIG_ASIGNATURAS!$B$7:$B$27,DATOS!$I$2:$I$20000)&gt;0)*(DATOS!$K$2:$K$20000))/SUMPRODUCT((DATOS!$A$2:$A$20000=A389)*(CONFIG_METADATA!$G$2:$G$20000=1)*(COUNTIF(CONFIG_ASIGNATURAS!$B$7:$B$27,DATOS!$I$2:$I$20000)&gt;0)*1),"")))</f>
        <v/>
      </c>
      <c r="H389" t="str">
        <f>IF(G389="","",IF(G389="[FÓRMULA MANUAL]","",IFERROR(AVERAGEIFS(DATOS!$K$2:$K$20000,DATOS!$A$2:$A$20000,G389,CONFIG_METADATA!$G$2:$G$20000,1,DATOS!$I$2:$I$20000,"Lenguaje Musical"),"")))</f>
        <v/>
      </c>
      <c r="I389" t="str">
        <f>IF(G389="","",IF(G389="[FÓRMULA MANUAL]","",IFERROR(AVERAGEIFS(DATOS!$K$2:$K$20000,DATOS!$A$2:$A$20000,G389,CONFIG_METADATA!$G$2:$G$20000,1,DATOS!$I$2:$I$20000,"Orquesta/Banda/Conjunto"),"")))</f>
        <v/>
      </c>
      <c r="J389" t="str">
        <f>IF(G389="","",IF(G389="[FÓRMULA MANUAL]","",IFERROR(AVERAGEIFS(DATOS!$K$2:$K$20000,DATOS!$A$2:$A$20000,G389,CONFIG_METADATA!$G$2:$G$20000,1,DATOS!$I$2:$I$20000,"Conjunto"),"")))</f>
        <v/>
      </c>
      <c r="K389" t="str">
        <f>IF(G389="","",IF(G389="[FÓRMULA MANUAL]","",IFERROR(SUMPRODUCT((DATOS!$A$2:$A$20000=G389)*(CONFIG_METADATA!$G$2:$G$20000=1)*(COUNTIF(CONFIG_ASIGNATURAS!$B$7:$B$27,DATOS!$I$2:$I$20000)&gt;0)*(DATOS!$K$2:$K$20000))/SUMPRODUCT((DATOS!$A$2:$A$20000=G389)*(CONFIG_METADATA!$G$2:$G$20000=1)*(COUNTIF(CONFIG_ASIGNATURAS!$B$7:$B$27,DATOS!$I$2:$I$20000)&gt;0)*1),"")))</f>
        <v/>
      </c>
      <c r="N389" t="str">
        <f>IF(M389="","",IF(M389="[FÓRMULA MANUAL]","",IFERROR(AVERAGEIFS(DATOS!$K$2:$K$20000,DATOS!$A$2:$A$20000,M389,CONFIG_METADATA!$G$2:$G$20000,1,DATOS!$I$2:$I$20000,"Armonía"),"")))</f>
        <v/>
      </c>
      <c r="O389" t="str">
        <f>IF(M389="","",IF(M389="[FÓRMULA MANUAL]","",IFERROR(AVERAGEIFS(DATOS!$K$2:$K$20000,DATOS!$A$2:$A$20000,M389,CONFIG_METADATA!$G$2:$G$20000,1,DATOS!$I$2:$I$20000,"Orquesta/Banda/Conjunto"),"")))</f>
        <v/>
      </c>
      <c r="P389" t="str">
        <f>IF(M389="","",IF(M389="[FÓRMULA MANUAL]","",IFERROR(AVERAGEIFS(DATOS!$K$2:$K$20000,DATOS!$A$2:$A$20000,M389,CONFIG_METADATA!$G$2:$G$20000,1,DATOS!$I$2:$I$20000,"Música de Cámara"),"")))</f>
        <v/>
      </c>
      <c r="Q389" t="str">
        <f>IF(M389="","",IF(M389="[FÓRMULA MANUAL]","",IFERROR(SUMPRODUCT((DATOS!$A$2:$A$20000=M389)*(CONFIG_METADATA!$G$2:$G$20000=1)*(COUNTIF(CONFIG_ASIGNATURAS!$B$7:$B$27,DATOS!$I$2:$I$20000)&gt;0)*(DATOS!$K$2:$K$20000))/SUMPRODUCT((DATOS!$A$2:$A$20000=M389)*(CONFIG_METADATA!$G$2:$G$20000=1)*(COUNTIF(CONFIG_ASIGNATURAS!$B$7:$B$27,DATOS!$I$2:$I$20000)&gt;0)*1),"")))</f>
        <v/>
      </c>
      <c r="T389" t="str">
        <f>IF(S389="","",IF(S389="[FÓRMULA MANUAL]","",IFERROR(AVERAGEIFS(DATOS!$K$2:$K$20000,DATOS!$A$2:$A$20000,S389,CONFIG_METADATA!$G$2:$G$20000,1,DATOS!$I$2:$I$20000,"Armonía"),"")))</f>
        <v/>
      </c>
      <c r="U389" t="str">
        <f>IF(S389="","",IF(S389="[FÓRMULA MANUAL]","",IFERROR(AVERAGEIFS(DATOS!$K$2:$K$20000,DATOS!$A$2:$A$20000,S389,CONFIG_METADATA!$G$2:$G$20000,1,DATOS!$I$2:$I$20000,"Orquesta/Banda/Conjunto"),"")))</f>
        <v/>
      </c>
      <c r="V389" t="str">
        <f>IF(S389="","",IF(S389="[FÓRMULA MANUAL]","",IFERROR(AVERAGEIFS(DATOS!$K$2:$K$20000,DATOS!$A$2:$A$20000,S389,CONFIG_METADATA!$G$2:$G$20000,1,DATOS!$I$2:$I$20000,"Música de Cámara"),"")))</f>
        <v/>
      </c>
      <c r="W389" t="str">
        <f>IF(S389="","",IF(S389="[FÓRMULA MANUAL]","",IFERROR(SUMPRODUCT((DATOS!$A$2:$A$20000=S389)*(CONFIG_METADATA!$G$2:$G$20000=1)*(COUNTIF(CONFIG_ASIGNATURAS!$B$7:$B$27,DATOS!$I$2:$I$20000)&gt;0)*(DATOS!$K$2:$K$20000))/SUMPRODUCT((DATOS!$A$2:$A$20000=S389)*(CONFIG_METADATA!$G$2:$G$20000=1)*(COUNTIF(CONFIG_ASIGNATURAS!$B$7:$B$27,DATOS!$I$2:$I$20000)&gt;0)*1),"")))</f>
        <v/>
      </c>
      <c r="Z389" t="str">
        <f>IF(Y389="","",IF(Y389="[FÓRMULA MANUAL]","",IFERROR(AVERAGEIFS(DATOS!$K$2:$K$20000,DATOS!$A$2:$A$20000,Y389,CONFIG_METADATA!$G$2:$G$20000,1,DATOS!$I$2:$I$20000,"Análisis"),"")))</f>
        <v/>
      </c>
      <c r="AA389" t="str">
        <f>IF(Y389="","",IF(Y389="[FÓRMULA MANUAL]","",IFERROR(AVERAGEIFS(DATOS!$K$2:$K$20000,DATOS!$A$2:$A$20000,Y389,CONFIG_METADATA!$G$2:$G$20000,1,DATOS!$I$2:$I$20000,"Orquesta/Banda/Conjunto"),"")))</f>
        <v/>
      </c>
      <c r="AB389" t="str">
        <f>IF(Y389="","",IF(Y389="[FÓRMULA MANUAL]","",IFERROR(AVERAGEIFS(DATOS!$K$2:$K$20000,DATOS!$A$2:$A$20000,Y389,CONFIG_METADATA!$G$2:$G$20000,1,DATOS!$I$2:$I$20000,"Música de Cámara"),"")))</f>
        <v/>
      </c>
      <c r="AC389" t="str">
        <f>IF(Y389="","",IF(Y389="[FÓRMULA MANUAL]","",IFERROR(SUMPRODUCT((DATOS!$A$2:$A$20000=Y389)*(CONFIG_METADATA!$G$2:$G$20000=1)*(COUNTIF(CONFIG_ASIGNATURAS!$B$7:$B$27,DATOS!$I$2:$I$20000)&gt;0)*(DATOS!$K$2:$K$20000))/SUMPRODUCT((DATOS!$A$2:$A$20000=Y389)*(CONFIG_METADATA!$G$2:$G$20000=1)*(COUNTIF(CONFIG_ASIGNATURAS!$B$7:$B$27,DATOS!$I$2:$I$20000)&gt;0)*1),"")))</f>
        <v/>
      </c>
      <c r="AF389" t="str">
        <f>IF(AE389="","",IF(AE389="[FÓRMULA MANUAL]","",IFERROR(AVERAGEIFS(DATOS!$K$2:$K$20000,DATOS!$A$2:$A$20000,AE389,CONFIG_METADATA!$G$2:$G$20000,1,DATOS!$I$2:$I$20000,"Análisis"),"")))</f>
        <v/>
      </c>
      <c r="AG389" t="str">
        <f>IF(AE389="","",IF(AE389="[FÓRMULA MANUAL]","",IFERROR(AVERAGEIFS(DATOS!$K$2:$K$20000,DATOS!$A$2:$A$20000,AE389,CONFIG_METADATA!$G$2:$G$20000,1,DATOS!$I$2:$I$20000,"Orquesta/Banda/Conjunto"),"")))</f>
        <v/>
      </c>
      <c r="AH389" t="str">
        <f>IF(AE389="","",IF(AE389="[FÓRMULA MANUAL]","",IFERROR(AVERAGEIFS(DATOS!$K$2:$K$20000,DATOS!$A$2:$A$20000,AE389,CONFIG_METADATA!$G$2:$G$20000,1,DATOS!$I$2:$I$20000,"Música de Cámara"),"")))</f>
        <v/>
      </c>
      <c r="AI389" t="str">
        <f>IF(AE389="","",IF(AE389="[FÓRMULA MANUAL]","",IFERROR(SUMPRODUCT((DATOS!$A$2:$A$20000=AE389)*(CONFIG_METADATA!$G$2:$G$20000=1)*(COUNTIF(CONFIG_ASIGNATURAS!$B$7:$B$27,DATOS!$I$2:$I$20000)&gt;0)*(DATOS!$K$2:$K$20000))/SUMPRODUCT((DATOS!$A$2:$A$20000=AE389)*(CONFIG_METADATA!$G$2:$G$20000=1)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MANUAL]","",IFERROR(AVERAGEIFS(DATOS!$K$2:$K$20000,DATOS!$A$2:$A$20000,A390,CONFIG_METADATA!$G$2:$G$20000,1,DATOS!$I$2:$I$20000,"Lenguaje Musical"),"")))</f>
        <v/>
      </c>
      <c r="C390" t="str">
        <f>IF(A390="","",IF(A390="[FÓRMULA MANUAL]","",IFERROR(AVERAGEIFS(DATOS!$K$2:$K$20000,DATOS!$A$2:$A$20000,A390,CONFIG_METADATA!$G$2:$G$20000,1,DATOS!$I$2:$I$20000,"Orquesta/Banda/Conjunto"),"")))</f>
        <v/>
      </c>
      <c r="D390" t="str">
        <f>IF(A390="","",IF(A390="[FÓRMULA MANUAL]","",IFERROR(AVERAGEIFS(DATOS!$K$2:$K$20000,DATOS!$A$2:$A$20000,A390,CONFIG_METADATA!$G$2:$G$20000,1,DATOS!$I$2:$I$20000,"Conjunto"),"")))</f>
        <v/>
      </c>
      <c r="E390" t="str">
        <f>IF(A390="","",IF(A390="[FÓRMULA MANUAL]","",IFERROR(SUMPRODUCT((DATOS!$A$2:$A$20000=A390)*(CONFIG_METADATA!$G$2:$G$20000=1)*(COUNTIF(CONFIG_ASIGNATURAS!$B$7:$B$27,DATOS!$I$2:$I$20000)&gt;0)*(DATOS!$K$2:$K$20000))/SUMPRODUCT((DATOS!$A$2:$A$20000=A390)*(CONFIG_METADATA!$G$2:$G$20000=1)*(COUNTIF(CONFIG_ASIGNATURAS!$B$7:$B$27,DATOS!$I$2:$I$20000)&gt;0)*1),"")))</f>
        <v/>
      </c>
      <c r="H390" t="str">
        <f>IF(G390="","",IF(G390="[FÓRMULA MANUAL]","",IFERROR(AVERAGEIFS(DATOS!$K$2:$K$20000,DATOS!$A$2:$A$20000,G390,CONFIG_METADATA!$G$2:$G$20000,1,DATOS!$I$2:$I$20000,"Lenguaje Musical"),"")))</f>
        <v/>
      </c>
      <c r="I390" t="str">
        <f>IF(G390="","",IF(G390="[FÓRMULA MANUAL]","",IFERROR(AVERAGEIFS(DATOS!$K$2:$K$20000,DATOS!$A$2:$A$20000,G390,CONFIG_METADATA!$G$2:$G$20000,1,DATOS!$I$2:$I$20000,"Orquesta/Banda/Conjunto"),"")))</f>
        <v/>
      </c>
      <c r="J390" t="str">
        <f>IF(G390="","",IF(G390="[FÓRMULA MANUAL]","",IFERROR(AVERAGEIFS(DATOS!$K$2:$K$20000,DATOS!$A$2:$A$20000,G390,CONFIG_METADATA!$G$2:$G$20000,1,DATOS!$I$2:$I$20000,"Conjunto"),"")))</f>
        <v/>
      </c>
      <c r="K390" t="str">
        <f>IF(G390="","",IF(G390="[FÓRMULA MANUAL]","",IFERROR(SUMPRODUCT((DATOS!$A$2:$A$20000=G390)*(CONFIG_METADATA!$G$2:$G$20000=1)*(COUNTIF(CONFIG_ASIGNATURAS!$B$7:$B$27,DATOS!$I$2:$I$20000)&gt;0)*(DATOS!$K$2:$K$20000))/SUMPRODUCT((DATOS!$A$2:$A$20000=G390)*(CONFIG_METADATA!$G$2:$G$20000=1)*(COUNTIF(CONFIG_ASIGNATURAS!$B$7:$B$27,DATOS!$I$2:$I$20000)&gt;0)*1),"")))</f>
        <v/>
      </c>
      <c r="N390" t="str">
        <f>IF(M390="","",IF(M390="[FÓRMULA MANUAL]","",IFERROR(AVERAGEIFS(DATOS!$K$2:$K$20000,DATOS!$A$2:$A$20000,M390,CONFIG_METADATA!$G$2:$G$20000,1,DATOS!$I$2:$I$20000,"Armonía"),"")))</f>
        <v/>
      </c>
      <c r="O390" t="str">
        <f>IF(M390="","",IF(M390="[FÓRMULA MANUAL]","",IFERROR(AVERAGEIFS(DATOS!$K$2:$K$20000,DATOS!$A$2:$A$20000,M390,CONFIG_METADATA!$G$2:$G$20000,1,DATOS!$I$2:$I$20000,"Orquesta/Banda/Conjunto"),"")))</f>
        <v/>
      </c>
      <c r="P390" t="str">
        <f>IF(M390="","",IF(M390="[FÓRMULA MANUAL]","",IFERROR(AVERAGEIFS(DATOS!$K$2:$K$20000,DATOS!$A$2:$A$20000,M390,CONFIG_METADATA!$G$2:$G$20000,1,DATOS!$I$2:$I$20000,"Música de Cámara"),"")))</f>
        <v/>
      </c>
      <c r="Q390" t="str">
        <f>IF(M390="","",IF(M390="[FÓRMULA MANUAL]","",IFERROR(SUMPRODUCT((DATOS!$A$2:$A$20000=M390)*(CONFIG_METADATA!$G$2:$G$20000=1)*(COUNTIF(CONFIG_ASIGNATURAS!$B$7:$B$27,DATOS!$I$2:$I$20000)&gt;0)*(DATOS!$K$2:$K$20000))/SUMPRODUCT((DATOS!$A$2:$A$20000=M390)*(CONFIG_METADATA!$G$2:$G$20000=1)*(COUNTIF(CONFIG_ASIGNATURAS!$B$7:$B$27,DATOS!$I$2:$I$20000)&gt;0)*1),"")))</f>
        <v/>
      </c>
      <c r="T390" t="str">
        <f>IF(S390="","",IF(S390="[FÓRMULA MANUAL]","",IFERROR(AVERAGEIFS(DATOS!$K$2:$K$20000,DATOS!$A$2:$A$20000,S390,CONFIG_METADATA!$G$2:$G$20000,1,DATOS!$I$2:$I$20000,"Armonía"),"")))</f>
        <v/>
      </c>
      <c r="U390" t="str">
        <f>IF(S390="","",IF(S390="[FÓRMULA MANUAL]","",IFERROR(AVERAGEIFS(DATOS!$K$2:$K$20000,DATOS!$A$2:$A$20000,S390,CONFIG_METADATA!$G$2:$G$20000,1,DATOS!$I$2:$I$20000,"Orquesta/Banda/Conjunto"),"")))</f>
        <v/>
      </c>
      <c r="V390" t="str">
        <f>IF(S390="","",IF(S390="[FÓRMULA MANUAL]","",IFERROR(AVERAGEIFS(DATOS!$K$2:$K$20000,DATOS!$A$2:$A$20000,S390,CONFIG_METADATA!$G$2:$G$20000,1,DATOS!$I$2:$I$20000,"Música de Cámara"),"")))</f>
        <v/>
      </c>
      <c r="W390" t="str">
        <f>IF(S390="","",IF(S390="[FÓRMULA MANUAL]","",IFERROR(SUMPRODUCT((DATOS!$A$2:$A$20000=S390)*(CONFIG_METADATA!$G$2:$G$20000=1)*(COUNTIF(CONFIG_ASIGNATURAS!$B$7:$B$27,DATOS!$I$2:$I$20000)&gt;0)*(DATOS!$K$2:$K$20000))/SUMPRODUCT((DATOS!$A$2:$A$20000=S390)*(CONFIG_METADATA!$G$2:$G$20000=1)*(COUNTIF(CONFIG_ASIGNATURAS!$B$7:$B$27,DATOS!$I$2:$I$20000)&gt;0)*1),"")))</f>
        <v/>
      </c>
      <c r="Z390" t="str">
        <f>IF(Y390="","",IF(Y390="[FÓRMULA MANUAL]","",IFERROR(AVERAGEIFS(DATOS!$K$2:$K$20000,DATOS!$A$2:$A$20000,Y390,CONFIG_METADATA!$G$2:$G$20000,1,DATOS!$I$2:$I$20000,"Análisis"),"")))</f>
        <v/>
      </c>
      <c r="AA390" t="str">
        <f>IF(Y390="","",IF(Y390="[FÓRMULA MANUAL]","",IFERROR(AVERAGEIFS(DATOS!$K$2:$K$20000,DATOS!$A$2:$A$20000,Y390,CONFIG_METADATA!$G$2:$G$20000,1,DATOS!$I$2:$I$20000,"Orquesta/Banda/Conjunto"),"")))</f>
        <v/>
      </c>
      <c r="AB390" t="str">
        <f>IF(Y390="","",IF(Y390="[FÓRMULA MANUAL]","",IFERROR(AVERAGEIFS(DATOS!$K$2:$K$20000,DATOS!$A$2:$A$20000,Y390,CONFIG_METADATA!$G$2:$G$20000,1,DATOS!$I$2:$I$20000,"Música de Cámara"),"")))</f>
        <v/>
      </c>
      <c r="AC390" t="str">
        <f>IF(Y390="","",IF(Y390="[FÓRMULA MANUAL]","",IFERROR(SUMPRODUCT((DATOS!$A$2:$A$20000=Y390)*(CONFIG_METADATA!$G$2:$G$20000=1)*(COUNTIF(CONFIG_ASIGNATURAS!$B$7:$B$27,DATOS!$I$2:$I$20000)&gt;0)*(DATOS!$K$2:$K$20000))/SUMPRODUCT((DATOS!$A$2:$A$20000=Y390)*(CONFIG_METADATA!$G$2:$G$20000=1)*(COUNTIF(CONFIG_ASIGNATURAS!$B$7:$B$27,DATOS!$I$2:$I$20000)&gt;0)*1),"")))</f>
        <v/>
      </c>
      <c r="AF390" t="str">
        <f>IF(AE390="","",IF(AE390="[FÓRMULA MANUAL]","",IFERROR(AVERAGEIFS(DATOS!$K$2:$K$20000,DATOS!$A$2:$A$20000,AE390,CONFIG_METADATA!$G$2:$G$20000,1,DATOS!$I$2:$I$20000,"Análisis"),"")))</f>
        <v/>
      </c>
      <c r="AG390" t="str">
        <f>IF(AE390="","",IF(AE390="[FÓRMULA MANUAL]","",IFERROR(AVERAGEIFS(DATOS!$K$2:$K$20000,DATOS!$A$2:$A$20000,AE390,CONFIG_METADATA!$G$2:$G$20000,1,DATOS!$I$2:$I$20000,"Orquesta/Banda/Conjunto"),"")))</f>
        <v/>
      </c>
      <c r="AH390" t="str">
        <f>IF(AE390="","",IF(AE390="[FÓRMULA MANUAL]","",IFERROR(AVERAGEIFS(DATOS!$K$2:$K$20000,DATOS!$A$2:$A$20000,AE390,CONFIG_METADATA!$G$2:$G$20000,1,DATOS!$I$2:$I$20000,"Música de Cámara"),"")))</f>
        <v/>
      </c>
      <c r="AI390" t="str">
        <f>IF(AE390="","",IF(AE390="[FÓRMULA MANUAL]","",IFERROR(SUMPRODUCT((DATOS!$A$2:$A$20000=AE390)*(CONFIG_METADATA!$G$2:$G$20000=1)*(COUNTIF(CONFIG_ASIGNATURAS!$B$7:$B$27,DATOS!$I$2:$I$20000)&gt;0)*(DATOS!$K$2:$K$20000))/SUMPRODUCT((DATOS!$A$2:$A$20000=AE390)*(CONFIG_METADATA!$G$2:$G$20000=1)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MANUAL]","",IFERROR(AVERAGEIFS(DATOS!$K$2:$K$20000,DATOS!$A$2:$A$20000,A391,CONFIG_METADATA!$G$2:$G$20000,1,DATOS!$I$2:$I$20000,"Lenguaje Musical"),"")))</f>
        <v/>
      </c>
      <c r="C391" t="str">
        <f>IF(A391="","",IF(A391="[FÓRMULA MANUAL]","",IFERROR(AVERAGEIFS(DATOS!$K$2:$K$20000,DATOS!$A$2:$A$20000,A391,CONFIG_METADATA!$G$2:$G$20000,1,DATOS!$I$2:$I$20000,"Orquesta/Banda/Conjunto"),"")))</f>
        <v/>
      </c>
      <c r="D391" t="str">
        <f>IF(A391="","",IF(A391="[FÓRMULA MANUAL]","",IFERROR(AVERAGEIFS(DATOS!$K$2:$K$20000,DATOS!$A$2:$A$20000,A391,CONFIG_METADATA!$G$2:$G$20000,1,DATOS!$I$2:$I$20000,"Conjunto"),"")))</f>
        <v/>
      </c>
      <c r="E391" t="str">
        <f>IF(A391="","",IF(A391="[FÓRMULA MANUAL]","",IFERROR(SUMPRODUCT((DATOS!$A$2:$A$20000=A391)*(CONFIG_METADATA!$G$2:$G$20000=1)*(COUNTIF(CONFIG_ASIGNATURAS!$B$7:$B$27,DATOS!$I$2:$I$20000)&gt;0)*(DATOS!$K$2:$K$20000))/SUMPRODUCT((DATOS!$A$2:$A$20000=A391)*(CONFIG_METADATA!$G$2:$G$20000=1)*(COUNTIF(CONFIG_ASIGNATURAS!$B$7:$B$27,DATOS!$I$2:$I$20000)&gt;0)*1),"")))</f>
        <v/>
      </c>
      <c r="H391" t="str">
        <f>IF(G391="","",IF(G391="[FÓRMULA MANUAL]","",IFERROR(AVERAGEIFS(DATOS!$K$2:$K$20000,DATOS!$A$2:$A$20000,G391,CONFIG_METADATA!$G$2:$G$20000,1,DATOS!$I$2:$I$20000,"Lenguaje Musical"),"")))</f>
        <v/>
      </c>
      <c r="I391" t="str">
        <f>IF(G391="","",IF(G391="[FÓRMULA MANUAL]","",IFERROR(AVERAGEIFS(DATOS!$K$2:$K$20000,DATOS!$A$2:$A$20000,G391,CONFIG_METADATA!$G$2:$G$20000,1,DATOS!$I$2:$I$20000,"Orquesta/Banda/Conjunto"),"")))</f>
        <v/>
      </c>
      <c r="J391" t="str">
        <f>IF(G391="","",IF(G391="[FÓRMULA MANUAL]","",IFERROR(AVERAGEIFS(DATOS!$K$2:$K$20000,DATOS!$A$2:$A$20000,G391,CONFIG_METADATA!$G$2:$G$20000,1,DATOS!$I$2:$I$20000,"Conjunto"),"")))</f>
        <v/>
      </c>
      <c r="K391" t="str">
        <f>IF(G391="","",IF(G391="[FÓRMULA MANUAL]","",IFERROR(SUMPRODUCT((DATOS!$A$2:$A$20000=G391)*(CONFIG_METADATA!$G$2:$G$20000=1)*(COUNTIF(CONFIG_ASIGNATURAS!$B$7:$B$27,DATOS!$I$2:$I$20000)&gt;0)*(DATOS!$K$2:$K$20000))/SUMPRODUCT((DATOS!$A$2:$A$20000=G391)*(CONFIG_METADATA!$G$2:$G$20000=1)*(COUNTIF(CONFIG_ASIGNATURAS!$B$7:$B$27,DATOS!$I$2:$I$20000)&gt;0)*1),"")))</f>
        <v/>
      </c>
      <c r="N391" t="str">
        <f>IF(M391="","",IF(M391="[FÓRMULA MANUAL]","",IFERROR(AVERAGEIFS(DATOS!$K$2:$K$20000,DATOS!$A$2:$A$20000,M391,CONFIG_METADATA!$G$2:$G$20000,1,DATOS!$I$2:$I$20000,"Armonía"),"")))</f>
        <v/>
      </c>
      <c r="O391" t="str">
        <f>IF(M391="","",IF(M391="[FÓRMULA MANUAL]","",IFERROR(AVERAGEIFS(DATOS!$K$2:$K$20000,DATOS!$A$2:$A$20000,M391,CONFIG_METADATA!$G$2:$G$20000,1,DATOS!$I$2:$I$20000,"Orquesta/Banda/Conjunto"),"")))</f>
        <v/>
      </c>
      <c r="P391" t="str">
        <f>IF(M391="","",IF(M391="[FÓRMULA MANUAL]","",IFERROR(AVERAGEIFS(DATOS!$K$2:$K$20000,DATOS!$A$2:$A$20000,M391,CONFIG_METADATA!$G$2:$G$20000,1,DATOS!$I$2:$I$20000,"Música de Cámara"),"")))</f>
        <v/>
      </c>
      <c r="Q391" t="str">
        <f>IF(M391="","",IF(M391="[FÓRMULA MANUAL]","",IFERROR(SUMPRODUCT((DATOS!$A$2:$A$20000=M391)*(CONFIG_METADATA!$G$2:$G$20000=1)*(COUNTIF(CONFIG_ASIGNATURAS!$B$7:$B$27,DATOS!$I$2:$I$20000)&gt;0)*(DATOS!$K$2:$K$20000))/SUMPRODUCT((DATOS!$A$2:$A$20000=M391)*(CONFIG_METADATA!$G$2:$G$20000=1)*(COUNTIF(CONFIG_ASIGNATURAS!$B$7:$B$27,DATOS!$I$2:$I$20000)&gt;0)*1),"")))</f>
        <v/>
      </c>
      <c r="T391" t="str">
        <f>IF(S391="","",IF(S391="[FÓRMULA MANUAL]","",IFERROR(AVERAGEIFS(DATOS!$K$2:$K$20000,DATOS!$A$2:$A$20000,S391,CONFIG_METADATA!$G$2:$G$20000,1,DATOS!$I$2:$I$20000,"Armonía"),"")))</f>
        <v/>
      </c>
      <c r="U391" t="str">
        <f>IF(S391="","",IF(S391="[FÓRMULA MANUAL]","",IFERROR(AVERAGEIFS(DATOS!$K$2:$K$20000,DATOS!$A$2:$A$20000,S391,CONFIG_METADATA!$G$2:$G$20000,1,DATOS!$I$2:$I$20000,"Orquesta/Banda/Conjunto"),"")))</f>
        <v/>
      </c>
      <c r="V391" t="str">
        <f>IF(S391="","",IF(S391="[FÓRMULA MANUAL]","",IFERROR(AVERAGEIFS(DATOS!$K$2:$K$20000,DATOS!$A$2:$A$20000,S391,CONFIG_METADATA!$G$2:$G$20000,1,DATOS!$I$2:$I$20000,"Música de Cámara"),"")))</f>
        <v/>
      </c>
      <c r="W391" t="str">
        <f>IF(S391="","",IF(S391="[FÓRMULA MANUAL]","",IFERROR(SUMPRODUCT((DATOS!$A$2:$A$20000=S391)*(CONFIG_METADATA!$G$2:$G$20000=1)*(COUNTIF(CONFIG_ASIGNATURAS!$B$7:$B$27,DATOS!$I$2:$I$20000)&gt;0)*(DATOS!$K$2:$K$20000))/SUMPRODUCT((DATOS!$A$2:$A$20000=S391)*(CONFIG_METADATA!$G$2:$G$20000=1)*(COUNTIF(CONFIG_ASIGNATURAS!$B$7:$B$27,DATOS!$I$2:$I$20000)&gt;0)*1),"")))</f>
        <v/>
      </c>
      <c r="Z391" t="str">
        <f>IF(Y391="","",IF(Y391="[FÓRMULA MANUAL]","",IFERROR(AVERAGEIFS(DATOS!$K$2:$K$20000,DATOS!$A$2:$A$20000,Y391,CONFIG_METADATA!$G$2:$G$20000,1,DATOS!$I$2:$I$20000,"Análisis"),"")))</f>
        <v/>
      </c>
      <c r="AA391" t="str">
        <f>IF(Y391="","",IF(Y391="[FÓRMULA MANUAL]","",IFERROR(AVERAGEIFS(DATOS!$K$2:$K$20000,DATOS!$A$2:$A$20000,Y391,CONFIG_METADATA!$G$2:$G$20000,1,DATOS!$I$2:$I$20000,"Orquesta/Banda/Conjunto"),"")))</f>
        <v/>
      </c>
      <c r="AB391" t="str">
        <f>IF(Y391="","",IF(Y391="[FÓRMULA MANUAL]","",IFERROR(AVERAGEIFS(DATOS!$K$2:$K$20000,DATOS!$A$2:$A$20000,Y391,CONFIG_METADATA!$G$2:$G$20000,1,DATOS!$I$2:$I$20000,"Música de Cámara"),"")))</f>
        <v/>
      </c>
      <c r="AC391" t="str">
        <f>IF(Y391="","",IF(Y391="[FÓRMULA MANUAL]","",IFERROR(SUMPRODUCT((DATOS!$A$2:$A$20000=Y391)*(CONFIG_METADATA!$G$2:$G$20000=1)*(COUNTIF(CONFIG_ASIGNATURAS!$B$7:$B$27,DATOS!$I$2:$I$20000)&gt;0)*(DATOS!$K$2:$K$20000))/SUMPRODUCT((DATOS!$A$2:$A$20000=Y391)*(CONFIG_METADATA!$G$2:$G$20000=1)*(COUNTIF(CONFIG_ASIGNATURAS!$B$7:$B$27,DATOS!$I$2:$I$20000)&gt;0)*1),"")))</f>
        <v/>
      </c>
      <c r="AF391" t="str">
        <f>IF(AE391="","",IF(AE391="[FÓRMULA MANUAL]","",IFERROR(AVERAGEIFS(DATOS!$K$2:$K$20000,DATOS!$A$2:$A$20000,AE391,CONFIG_METADATA!$G$2:$G$20000,1,DATOS!$I$2:$I$20000,"Análisis"),"")))</f>
        <v/>
      </c>
      <c r="AG391" t="str">
        <f>IF(AE391="","",IF(AE391="[FÓRMULA MANUAL]","",IFERROR(AVERAGEIFS(DATOS!$K$2:$K$20000,DATOS!$A$2:$A$20000,AE391,CONFIG_METADATA!$G$2:$G$20000,1,DATOS!$I$2:$I$20000,"Orquesta/Banda/Conjunto"),"")))</f>
        <v/>
      </c>
      <c r="AH391" t="str">
        <f>IF(AE391="","",IF(AE391="[FÓRMULA MANUAL]","",IFERROR(AVERAGEIFS(DATOS!$K$2:$K$20000,DATOS!$A$2:$A$20000,AE391,CONFIG_METADATA!$G$2:$G$20000,1,DATOS!$I$2:$I$20000,"Música de Cámara"),"")))</f>
        <v/>
      </c>
      <c r="AI391" t="str">
        <f>IF(AE391="","",IF(AE391="[FÓRMULA MANUAL]","",IFERROR(SUMPRODUCT((DATOS!$A$2:$A$20000=AE391)*(CONFIG_METADATA!$G$2:$G$20000=1)*(COUNTIF(CONFIG_ASIGNATURAS!$B$7:$B$27,DATOS!$I$2:$I$20000)&gt;0)*(DATOS!$K$2:$K$20000))/SUMPRODUCT((DATOS!$A$2:$A$20000=AE391)*(CONFIG_METADATA!$G$2:$G$20000=1)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MANUAL]","",IFERROR(AVERAGEIFS(DATOS!$K$2:$K$20000,DATOS!$A$2:$A$20000,A392,CONFIG_METADATA!$G$2:$G$20000,1,DATOS!$I$2:$I$20000,"Lenguaje Musical"),"")))</f>
        <v/>
      </c>
      <c r="C392" t="str">
        <f>IF(A392="","",IF(A392="[FÓRMULA MANUAL]","",IFERROR(AVERAGEIFS(DATOS!$K$2:$K$20000,DATOS!$A$2:$A$20000,A392,CONFIG_METADATA!$G$2:$G$20000,1,DATOS!$I$2:$I$20000,"Orquesta/Banda/Conjunto"),"")))</f>
        <v/>
      </c>
      <c r="D392" t="str">
        <f>IF(A392="","",IF(A392="[FÓRMULA MANUAL]","",IFERROR(AVERAGEIFS(DATOS!$K$2:$K$20000,DATOS!$A$2:$A$20000,A392,CONFIG_METADATA!$G$2:$G$20000,1,DATOS!$I$2:$I$20000,"Conjunto"),"")))</f>
        <v/>
      </c>
      <c r="E392" t="str">
        <f>IF(A392="","",IF(A392="[FÓRMULA MANUAL]","",IFERROR(SUMPRODUCT((DATOS!$A$2:$A$20000=A392)*(CONFIG_METADATA!$G$2:$G$20000=1)*(COUNTIF(CONFIG_ASIGNATURAS!$B$7:$B$27,DATOS!$I$2:$I$20000)&gt;0)*(DATOS!$K$2:$K$20000))/SUMPRODUCT((DATOS!$A$2:$A$20000=A392)*(CONFIG_METADATA!$G$2:$G$20000=1)*(COUNTIF(CONFIG_ASIGNATURAS!$B$7:$B$27,DATOS!$I$2:$I$20000)&gt;0)*1),"")))</f>
        <v/>
      </c>
      <c r="H392" t="str">
        <f>IF(G392="","",IF(G392="[FÓRMULA MANUAL]","",IFERROR(AVERAGEIFS(DATOS!$K$2:$K$20000,DATOS!$A$2:$A$20000,G392,CONFIG_METADATA!$G$2:$G$20000,1,DATOS!$I$2:$I$20000,"Lenguaje Musical"),"")))</f>
        <v/>
      </c>
      <c r="I392" t="str">
        <f>IF(G392="","",IF(G392="[FÓRMULA MANUAL]","",IFERROR(AVERAGEIFS(DATOS!$K$2:$K$20000,DATOS!$A$2:$A$20000,G392,CONFIG_METADATA!$G$2:$G$20000,1,DATOS!$I$2:$I$20000,"Orquesta/Banda/Conjunto"),"")))</f>
        <v/>
      </c>
      <c r="J392" t="str">
        <f>IF(G392="","",IF(G392="[FÓRMULA MANUAL]","",IFERROR(AVERAGEIFS(DATOS!$K$2:$K$20000,DATOS!$A$2:$A$20000,G392,CONFIG_METADATA!$G$2:$G$20000,1,DATOS!$I$2:$I$20000,"Conjunto"),"")))</f>
        <v/>
      </c>
      <c r="K392" t="str">
        <f>IF(G392="","",IF(G392="[FÓRMULA MANUAL]","",IFERROR(SUMPRODUCT((DATOS!$A$2:$A$20000=G392)*(CONFIG_METADATA!$G$2:$G$20000=1)*(COUNTIF(CONFIG_ASIGNATURAS!$B$7:$B$27,DATOS!$I$2:$I$20000)&gt;0)*(DATOS!$K$2:$K$20000))/SUMPRODUCT((DATOS!$A$2:$A$20000=G392)*(CONFIG_METADATA!$G$2:$G$20000=1)*(COUNTIF(CONFIG_ASIGNATURAS!$B$7:$B$27,DATOS!$I$2:$I$20000)&gt;0)*1),"")))</f>
        <v/>
      </c>
      <c r="N392" t="str">
        <f>IF(M392="","",IF(M392="[FÓRMULA MANUAL]","",IFERROR(AVERAGEIFS(DATOS!$K$2:$K$20000,DATOS!$A$2:$A$20000,M392,CONFIG_METADATA!$G$2:$G$20000,1,DATOS!$I$2:$I$20000,"Armonía"),"")))</f>
        <v/>
      </c>
      <c r="O392" t="str">
        <f>IF(M392="","",IF(M392="[FÓRMULA MANUAL]","",IFERROR(AVERAGEIFS(DATOS!$K$2:$K$20000,DATOS!$A$2:$A$20000,M392,CONFIG_METADATA!$G$2:$G$20000,1,DATOS!$I$2:$I$20000,"Orquesta/Banda/Conjunto"),"")))</f>
        <v/>
      </c>
      <c r="P392" t="str">
        <f>IF(M392="","",IF(M392="[FÓRMULA MANUAL]","",IFERROR(AVERAGEIFS(DATOS!$K$2:$K$20000,DATOS!$A$2:$A$20000,M392,CONFIG_METADATA!$G$2:$G$20000,1,DATOS!$I$2:$I$20000,"Música de Cámara"),"")))</f>
        <v/>
      </c>
      <c r="Q392" t="str">
        <f>IF(M392="","",IF(M392="[FÓRMULA MANUAL]","",IFERROR(SUMPRODUCT((DATOS!$A$2:$A$20000=M392)*(CONFIG_METADATA!$G$2:$G$20000=1)*(COUNTIF(CONFIG_ASIGNATURAS!$B$7:$B$27,DATOS!$I$2:$I$20000)&gt;0)*(DATOS!$K$2:$K$20000))/SUMPRODUCT((DATOS!$A$2:$A$20000=M392)*(CONFIG_METADATA!$G$2:$G$20000=1)*(COUNTIF(CONFIG_ASIGNATURAS!$B$7:$B$27,DATOS!$I$2:$I$20000)&gt;0)*1),"")))</f>
        <v/>
      </c>
      <c r="T392" t="str">
        <f>IF(S392="","",IF(S392="[FÓRMULA MANUAL]","",IFERROR(AVERAGEIFS(DATOS!$K$2:$K$20000,DATOS!$A$2:$A$20000,S392,CONFIG_METADATA!$G$2:$G$20000,1,DATOS!$I$2:$I$20000,"Armonía"),"")))</f>
        <v/>
      </c>
      <c r="U392" t="str">
        <f>IF(S392="","",IF(S392="[FÓRMULA MANUAL]","",IFERROR(AVERAGEIFS(DATOS!$K$2:$K$20000,DATOS!$A$2:$A$20000,S392,CONFIG_METADATA!$G$2:$G$20000,1,DATOS!$I$2:$I$20000,"Orquesta/Banda/Conjunto"),"")))</f>
        <v/>
      </c>
      <c r="V392" t="str">
        <f>IF(S392="","",IF(S392="[FÓRMULA MANUAL]","",IFERROR(AVERAGEIFS(DATOS!$K$2:$K$20000,DATOS!$A$2:$A$20000,S392,CONFIG_METADATA!$G$2:$G$20000,1,DATOS!$I$2:$I$20000,"Música de Cámara"),"")))</f>
        <v/>
      </c>
      <c r="W392" t="str">
        <f>IF(S392="","",IF(S392="[FÓRMULA MANUAL]","",IFERROR(SUMPRODUCT((DATOS!$A$2:$A$20000=S392)*(CONFIG_METADATA!$G$2:$G$20000=1)*(COUNTIF(CONFIG_ASIGNATURAS!$B$7:$B$27,DATOS!$I$2:$I$20000)&gt;0)*(DATOS!$K$2:$K$20000))/SUMPRODUCT((DATOS!$A$2:$A$20000=S392)*(CONFIG_METADATA!$G$2:$G$20000=1)*(COUNTIF(CONFIG_ASIGNATURAS!$B$7:$B$27,DATOS!$I$2:$I$20000)&gt;0)*1),"")))</f>
        <v/>
      </c>
      <c r="Z392" t="str">
        <f>IF(Y392="","",IF(Y392="[FÓRMULA MANUAL]","",IFERROR(AVERAGEIFS(DATOS!$K$2:$K$20000,DATOS!$A$2:$A$20000,Y392,CONFIG_METADATA!$G$2:$G$20000,1,DATOS!$I$2:$I$20000,"Análisis"),"")))</f>
        <v/>
      </c>
      <c r="AA392" t="str">
        <f>IF(Y392="","",IF(Y392="[FÓRMULA MANUAL]","",IFERROR(AVERAGEIFS(DATOS!$K$2:$K$20000,DATOS!$A$2:$A$20000,Y392,CONFIG_METADATA!$G$2:$G$20000,1,DATOS!$I$2:$I$20000,"Orquesta/Banda/Conjunto"),"")))</f>
        <v/>
      </c>
      <c r="AB392" t="str">
        <f>IF(Y392="","",IF(Y392="[FÓRMULA MANUAL]","",IFERROR(AVERAGEIFS(DATOS!$K$2:$K$20000,DATOS!$A$2:$A$20000,Y392,CONFIG_METADATA!$G$2:$G$20000,1,DATOS!$I$2:$I$20000,"Música de Cámara"),"")))</f>
        <v/>
      </c>
      <c r="AC392" t="str">
        <f>IF(Y392="","",IF(Y392="[FÓRMULA MANUAL]","",IFERROR(SUMPRODUCT((DATOS!$A$2:$A$20000=Y392)*(CONFIG_METADATA!$G$2:$G$20000=1)*(COUNTIF(CONFIG_ASIGNATURAS!$B$7:$B$27,DATOS!$I$2:$I$20000)&gt;0)*(DATOS!$K$2:$K$20000))/SUMPRODUCT((DATOS!$A$2:$A$20000=Y392)*(CONFIG_METADATA!$G$2:$G$20000=1)*(COUNTIF(CONFIG_ASIGNATURAS!$B$7:$B$27,DATOS!$I$2:$I$20000)&gt;0)*1),"")))</f>
        <v/>
      </c>
      <c r="AF392" t="str">
        <f>IF(AE392="","",IF(AE392="[FÓRMULA MANUAL]","",IFERROR(AVERAGEIFS(DATOS!$K$2:$K$20000,DATOS!$A$2:$A$20000,AE392,CONFIG_METADATA!$G$2:$G$20000,1,DATOS!$I$2:$I$20000,"Análisis"),"")))</f>
        <v/>
      </c>
      <c r="AG392" t="str">
        <f>IF(AE392="","",IF(AE392="[FÓRMULA MANUAL]","",IFERROR(AVERAGEIFS(DATOS!$K$2:$K$20000,DATOS!$A$2:$A$20000,AE392,CONFIG_METADATA!$G$2:$G$20000,1,DATOS!$I$2:$I$20000,"Orquesta/Banda/Conjunto"),"")))</f>
        <v/>
      </c>
      <c r="AH392" t="str">
        <f>IF(AE392="","",IF(AE392="[FÓRMULA MANUAL]","",IFERROR(AVERAGEIFS(DATOS!$K$2:$K$20000,DATOS!$A$2:$A$20000,AE392,CONFIG_METADATA!$G$2:$G$20000,1,DATOS!$I$2:$I$20000,"Música de Cámara"),"")))</f>
        <v/>
      </c>
      <c r="AI392" t="str">
        <f>IF(AE392="","",IF(AE392="[FÓRMULA MANUAL]","",IFERROR(SUMPRODUCT((DATOS!$A$2:$A$20000=AE392)*(CONFIG_METADATA!$G$2:$G$20000=1)*(COUNTIF(CONFIG_ASIGNATURAS!$B$7:$B$27,DATOS!$I$2:$I$20000)&gt;0)*(DATOS!$K$2:$K$20000))/SUMPRODUCT((DATOS!$A$2:$A$20000=AE392)*(CONFIG_METADATA!$G$2:$G$20000=1)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MANUAL]","",IFERROR(AVERAGEIFS(DATOS!$K$2:$K$20000,DATOS!$A$2:$A$20000,A393,CONFIG_METADATA!$G$2:$G$20000,1,DATOS!$I$2:$I$20000,"Lenguaje Musical"),"")))</f>
        <v/>
      </c>
      <c r="C393" t="str">
        <f>IF(A393="","",IF(A393="[FÓRMULA MANUAL]","",IFERROR(AVERAGEIFS(DATOS!$K$2:$K$20000,DATOS!$A$2:$A$20000,A393,CONFIG_METADATA!$G$2:$G$20000,1,DATOS!$I$2:$I$20000,"Orquesta/Banda/Conjunto"),"")))</f>
        <v/>
      </c>
      <c r="D393" t="str">
        <f>IF(A393="","",IF(A393="[FÓRMULA MANUAL]","",IFERROR(AVERAGEIFS(DATOS!$K$2:$K$20000,DATOS!$A$2:$A$20000,A393,CONFIG_METADATA!$G$2:$G$20000,1,DATOS!$I$2:$I$20000,"Conjunto"),"")))</f>
        <v/>
      </c>
      <c r="E393" t="str">
        <f>IF(A393="","",IF(A393="[FÓRMULA MANUAL]","",IFERROR(SUMPRODUCT((DATOS!$A$2:$A$20000=A393)*(CONFIG_METADATA!$G$2:$G$20000=1)*(COUNTIF(CONFIG_ASIGNATURAS!$B$7:$B$27,DATOS!$I$2:$I$20000)&gt;0)*(DATOS!$K$2:$K$20000))/SUMPRODUCT((DATOS!$A$2:$A$20000=A393)*(CONFIG_METADATA!$G$2:$G$20000=1)*(COUNTIF(CONFIG_ASIGNATURAS!$B$7:$B$27,DATOS!$I$2:$I$20000)&gt;0)*1),"")))</f>
        <v/>
      </c>
      <c r="H393" t="str">
        <f>IF(G393="","",IF(G393="[FÓRMULA MANUAL]","",IFERROR(AVERAGEIFS(DATOS!$K$2:$K$20000,DATOS!$A$2:$A$20000,G393,CONFIG_METADATA!$G$2:$G$20000,1,DATOS!$I$2:$I$20000,"Lenguaje Musical"),"")))</f>
        <v/>
      </c>
      <c r="I393" t="str">
        <f>IF(G393="","",IF(G393="[FÓRMULA MANUAL]","",IFERROR(AVERAGEIFS(DATOS!$K$2:$K$20000,DATOS!$A$2:$A$20000,G393,CONFIG_METADATA!$G$2:$G$20000,1,DATOS!$I$2:$I$20000,"Orquesta/Banda/Conjunto"),"")))</f>
        <v/>
      </c>
      <c r="J393" t="str">
        <f>IF(G393="","",IF(G393="[FÓRMULA MANUAL]","",IFERROR(AVERAGEIFS(DATOS!$K$2:$K$20000,DATOS!$A$2:$A$20000,G393,CONFIG_METADATA!$G$2:$G$20000,1,DATOS!$I$2:$I$20000,"Conjunto"),"")))</f>
        <v/>
      </c>
      <c r="K393" t="str">
        <f>IF(G393="","",IF(G393="[FÓRMULA MANUAL]","",IFERROR(SUMPRODUCT((DATOS!$A$2:$A$20000=G393)*(CONFIG_METADATA!$G$2:$G$20000=1)*(COUNTIF(CONFIG_ASIGNATURAS!$B$7:$B$27,DATOS!$I$2:$I$20000)&gt;0)*(DATOS!$K$2:$K$20000))/SUMPRODUCT((DATOS!$A$2:$A$20000=G393)*(CONFIG_METADATA!$G$2:$G$20000=1)*(COUNTIF(CONFIG_ASIGNATURAS!$B$7:$B$27,DATOS!$I$2:$I$20000)&gt;0)*1),"")))</f>
        <v/>
      </c>
      <c r="N393" t="str">
        <f>IF(M393="","",IF(M393="[FÓRMULA MANUAL]","",IFERROR(AVERAGEIFS(DATOS!$K$2:$K$20000,DATOS!$A$2:$A$20000,M393,CONFIG_METADATA!$G$2:$G$20000,1,DATOS!$I$2:$I$20000,"Armonía"),"")))</f>
        <v/>
      </c>
      <c r="O393" t="str">
        <f>IF(M393="","",IF(M393="[FÓRMULA MANUAL]","",IFERROR(AVERAGEIFS(DATOS!$K$2:$K$20000,DATOS!$A$2:$A$20000,M393,CONFIG_METADATA!$G$2:$G$20000,1,DATOS!$I$2:$I$20000,"Orquesta/Banda/Conjunto"),"")))</f>
        <v/>
      </c>
      <c r="P393" t="str">
        <f>IF(M393="","",IF(M393="[FÓRMULA MANUAL]","",IFERROR(AVERAGEIFS(DATOS!$K$2:$K$20000,DATOS!$A$2:$A$20000,M393,CONFIG_METADATA!$G$2:$G$20000,1,DATOS!$I$2:$I$20000,"Música de Cámara"),"")))</f>
        <v/>
      </c>
      <c r="Q393" t="str">
        <f>IF(M393="","",IF(M393="[FÓRMULA MANUAL]","",IFERROR(SUMPRODUCT((DATOS!$A$2:$A$20000=M393)*(CONFIG_METADATA!$G$2:$G$20000=1)*(COUNTIF(CONFIG_ASIGNATURAS!$B$7:$B$27,DATOS!$I$2:$I$20000)&gt;0)*(DATOS!$K$2:$K$20000))/SUMPRODUCT((DATOS!$A$2:$A$20000=M393)*(CONFIG_METADATA!$G$2:$G$20000=1)*(COUNTIF(CONFIG_ASIGNATURAS!$B$7:$B$27,DATOS!$I$2:$I$20000)&gt;0)*1),"")))</f>
        <v/>
      </c>
      <c r="T393" t="str">
        <f>IF(S393="","",IF(S393="[FÓRMULA MANUAL]","",IFERROR(AVERAGEIFS(DATOS!$K$2:$K$20000,DATOS!$A$2:$A$20000,S393,CONFIG_METADATA!$G$2:$G$20000,1,DATOS!$I$2:$I$20000,"Armonía"),"")))</f>
        <v/>
      </c>
      <c r="U393" t="str">
        <f>IF(S393="","",IF(S393="[FÓRMULA MANUAL]","",IFERROR(AVERAGEIFS(DATOS!$K$2:$K$20000,DATOS!$A$2:$A$20000,S393,CONFIG_METADATA!$G$2:$G$20000,1,DATOS!$I$2:$I$20000,"Orquesta/Banda/Conjunto"),"")))</f>
        <v/>
      </c>
      <c r="V393" t="str">
        <f>IF(S393="","",IF(S393="[FÓRMULA MANUAL]","",IFERROR(AVERAGEIFS(DATOS!$K$2:$K$20000,DATOS!$A$2:$A$20000,S393,CONFIG_METADATA!$G$2:$G$20000,1,DATOS!$I$2:$I$20000,"Música de Cámara"),"")))</f>
        <v/>
      </c>
      <c r="W393" t="str">
        <f>IF(S393="","",IF(S393="[FÓRMULA MANUAL]","",IFERROR(SUMPRODUCT((DATOS!$A$2:$A$20000=S393)*(CONFIG_METADATA!$G$2:$G$20000=1)*(COUNTIF(CONFIG_ASIGNATURAS!$B$7:$B$27,DATOS!$I$2:$I$20000)&gt;0)*(DATOS!$K$2:$K$20000))/SUMPRODUCT((DATOS!$A$2:$A$20000=S393)*(CONFIG_METADATA!$G$2:$G$20000=1)*(COUNTIF(CONFIG_ASIGNATURAS!$B$7:$B$27,DATOS!$I$2:$I$20000)&gt;0)*1),"")))</f>
        <v/>
      </c>
      <c r="Z393" t="str">
        <f>IF(Y393="","",IF(Y393="[FÓRMULA MANUAL]","",IFERROR(AVERAGEIFS(DATOS!$K$2:$K$20000,DATOS!$A$2:$A$20000,Y393,CONFIG_METADATA!$G$2:$G$20000,1,DATOS!$I$2:$I$20000,"Análisis"),"")))</f>
        <v/>
      </c>
      <c r="AA393" t="str">
        <f>IF(Y393="","",IF(Y393="[FÓRMULA MANUAL]","",IFERROR(AVERAGEIFS(DATOS!$K$2:$K$20000,DATOS!$A$2:$A$20000,Y393,CONFIG_METADATA!$G$2:$G$20000,1,DATOS!$I$2:$I$20000,"Orquesta/Banda/Conjunto"),"")))</f>
        <v/>
      </c>
      <c r="AB393" t="str">
        <f>IF(Y393="","",IF(Y393="[FÓRMULA MANUAL]","",IFERROR(AVERAGEIFS(DATOS!$K$2:$K$20000,DATOS!$A$2:$A$20000,Y393,CONFIG_METADATA!$G$2:$G$20000,1,DATOS!$I$2:$I$20000,"Música de Cámara"),"")))</f>
        <v/>
      </c>
      <c r="AC393" t="str">
        <f>IF(Y393="","",IF(Y393="[FÓRMULA MANUAL]","",IFERROR(SUMPRODUCT((DATOS!$A$2:$A$20000=Y393)*(CONFIG_METADATA!$G$2:$G$20000=1)*(COUNTIF(CONFIG_ASIGNATURAS!$B$7:$B$27,DATOS!$I$2:$I$20000)&gt;0)*(DATOS!$K$2:$K$20000))/SUMPRODUCT((DATOS!$A$2:$A$20000=Y393)*(CONFIG_METADATA!$G$2:$G$20000=1)*(COUNTIF(CONFIG_ASIGNATURAS!$B$7:$B$27,DATOS!$I$2:$I$20000)&gt;0)*1),"")))</f>
        <v/>
      </c>
      <c r="AF393" t="str">
        <f>IF(AE393="","",IF(AE393="[FÓRMULA MANUAL]","",IFERROR(AVERAGEIFS(DATOS!$K$2:$K$20000,DATOS!$A$2:$A$20000,AE393,CONFIG_METADATA!$G$2:$G$20000,1,DATOS!$I$2:$I$20000,"Análisis"),"")))</f>
        <v/>
      </c>
      <c r="AG393" t="str">
        <f>IF(AE393="","",IF(AE393="[FÓRMULA MANUAL]","",IFERROR(AVERAGEIFS(DATOS!$K$2:$K$20000,DATOS!$A$2:$A$20000,AE393,CONFIG_METADATA!$G$2:$G$20000,1,DATOS!$I$2:$I$20000,"Orquesta/Banda/Conjunto"),"")))</f>
        <v/>
      </c>
      <c r="AH393" t="str">
        <f>IF(AE393="","",IF(AE393="[FÓRMULA MANUAL]","",IFERROR(AVERAGEIFS(DATOS!$K$2:$K$20000,DATOS!$A$2:$A$20000,AE393,CONFIG_METADATA!$G$2:$G$20000,1,DATOS!$I$2:$I$20000,"Música de Cámara"),"")))</f>
        <v/>
      </c>
      <c r="AI393" t="str">
        <f>IF(AE393="","",IF(AE393="[FÓRMULA MANUAL]","",IFERROR(SUMPRODUCT((DATOS!$A$2:$A$20000=AE393)*(CONFIG_METADATA!$G$2:$G$20000=1)*(COUNTIF(CONFIG_ASIGNATURAS!$B$7:$B$27,DATOS!$I$2:$I$20000)&gt;0)*(DATOS!$K$2:$K$20000))/SUMPRODUCT((DATOS!$A$2:$A$20000=AE393)*(CONFIG_METADATA!$G$2:$G$20000=1)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MANUAL]","",IFERROR(AVERAGEIFS(DATOS!$K$2:$K$20000,DATOS!$A$2:$A$20000,A394,CONFIG_METADATA!$G$2:$G$20000,1,DATOS!$I$2:$I$20000,"Lenguaje Musical"),"")))</f>
        <v/>
      </c>
      <c r="C394" t="str">
        <f>IF(A394="","",IF(A394="[FÓRMULA MANUAL]","",IFERROR(AVERAGEIFS(DATOS!$K$2:$K$20000,DATOS!$A$2:$A$20000,A394,CONFIG_METADATA!$G$2:$G$20000,1,DATOS!$I$2:$I$20000,"Orquesta/Banda/Conjunto"),"")))</f>
        <v/>
      </c>
      <c r="D394" t="str">
        <f>IF(A394="","",IF(A394="[FÓRMULA MANUAL]","",IFERROR(AVERAGEIFS(DATOS!$K$2:$K$20000,DATOS!$A$2:$A$20000,A394,CONFIG_METADATA!$G$2:$G$20000,1,DATOS!$I$2:$I$20000,"Conjunto"),"")))</f>
        <v/>
      </c>
      <c r="E394" t="str">
        <f>IF(A394="","",IF(A394="[FÓRMULA MANUAL]","",IFERROR(SUMPRODUCT((DATOS!$A$2:$A$20000=A394)*(CONFIG_METADATA!$G$2:$G$20000=1)*(COUNTIF(CONFIG_ASIGNATURAS!$B$7:$B$27,DATOS!$I$2:$I$20000)&gt;0)*(DATOS!$K$2:$K$20000))/SUMPRODUCT((DATOS!$A$2:$A$20000=A394)*(CONFIG_METADATA!$G$2:$G$20000=1)*(COUNTIF(CONFIG_ASIGNATURAS!$B$7:$B$27,DATOS!$I$2:$I$20000)&gt;0)*1),"")))</f>
        <v/>
      </c>
      <c r="H394" t="str">
        <f>IF(G394="","",IF(G394="[FÓRMULA MANUAL]","",IFERROR(AVERAGEIFS(DATOS!$K$2:$K$20000,DATOS!$A$2:$A$20000,G394,CONFIG_METADATA!$G$2:$G$20000,1,DATOS!$I$2:$I$20000,"Lenguaje Musical"),"")))</f>
        <v/>
      </c>
      <c r="I394" t="str">
        <f>IF(G394="","",IF(G394="[FÓRMULA MANUAL]","",IFERROR(AVERAGEIFS(DATOS!$K$2:$K$20000,DATOS!$A$2:$A$20000,G394,CONFIG_METADATA!$G$2:$G$20000,1,DATOS!$I$2:$I$20000,"Orquesta/Banda/Conjunto"),"")))</f>
        <v/>
      </c>
      <c r="J394" t="str">
        <f>IF(G394="","",IF(G394="[FÓRMULA MANUAL]","",IFERROR(AVERAGEIFS(DATOS!$K$2:$K$20000,DATOS!$A$2:$A$20000,G394,CONFIG_METADATA!$G$2:$G$20000,1,DATOS!$I$2:$I$20000,"Conjunto"),"")))</f>
        <v/>
      </c>
      <c r="K394" t="str">
        <f>IF(G394="","",IF(G394="[FÓRMULA MANUAL]","",IFERROR(SUMPRODUCT((DATOS!$A$2:$A$20000=G394)*(CONFIG_METADATA!$G$2:$G$20000=1)*(COUNTIF(CONFIG_ASIGNATURAS!$B$7:$B$27,DATOS!$I$2:$I$20000)&gt;0)*(DATOS!$K$2:$K$20000))/SUMPRODUCT((DATOS!$A$2:$A$20000=G394)*(CONFIG_METADATA!$G$2:$G$20000=1)*(COUNTIF(CONFIG_ASIGNATURAS!$B$7:$B$27,DATOS!$I$2:$I$20000)&gt;0)*1),"")))</f>
        <v/>
      </c>
      <c r="N394" t="str">
        <f>IF(M394="","",IF(M394="[FÓRMULA MANUAL]","",IFERROR(AVERAGEIFS(DATOS!$K$2:$K$20000,DATOS!$A$2:$A$20000,M394,CONFIG_METADATA!$G$2:$G$20000,1,DATOS!$I$2:$I$20000,"Armonía"),"")))</f>
        <v/>
      </c>
      <c r="O394" t="str">
        <f>IF(M394="","",IF(M394="[FÓRMULA MANUAL]","",IFERROR(AVERAGEIFS(DATOS!$K$2:$K$20000,DATOS!$A$2:$A$20000,M394,CONFIG_METADATA!$G$2:$G$20000,1,DATOS!$I$2:$I$20000,"Orquesta/Banda/Conjunto"),"")))</f>
        <v/>
      </c>
      <c r="P394" t="str">
        <f>IF(M394="","",IF(M394="[FÓRMULA MANUAL]","",IFERROR(AVERAGEIFS(DATOS!$K$2:$K$20000,DATOS!$A$2:$A$20000,M394,CONFIG_METADATA!$G$2:$G$20000,1,DATOS!$I$2:$I$20000,"Música de Cámara"),"")))</f>
        <v/>
      </c>
      <c r="Q394" t="str">
        <f>IF(M394="","",IF(M394="[FÓRMULA MANUAL]","",IFERROR(SUMPRODUCT((DATOS!$A$2:$A$20000=M394)*(CONFIG_METADATA!$G$2:$G$20000=1)*(COUNTIF(CONFIG_ASIGNATURAS!$B$7:$B$27,DATOS!$I$2:$I$20000)&gt;0)*(DATOS!$K$2:$K$20000))/SUMPRODUCT((DATOS!$A$2:$A$20000=M394)*(CONFIG_METADATA!$G$2:$G$20000=1)*(COUNTIF(CONFIG_ASIGNATURAS!$B$7:$B$27,DATOS!$I$2:$I$20000)&gt;0)*1),"")))</f>
        <v/>
      </c>
      <c r="T394" t="str">
        <f>IF(S394="","",IF(S394="[FÓRMULA MANUAL]","",IFERROR(AVERAGEIFS(DATOS!$K$2:$K$20000,DATOS!$A$2:$A$20000,S394,CONFIG_METADATA!$G$2:$G$20000,1,DATOS!$I$2:$I$20000,"Armonía"),"")))</f>
        <v/>
      </c>
      <c r="U394" t="str">
        <f>IF(S394="","",IF(S394="[FÓRMULA MANUAL]","",IFERROR(AVERAGEIFS(DATOS!$K$2:$K$20000,DATOS!$A$2:$A$20000,S394,CONFIG_METADATA!$G$2:$G$20000,1,DATOS!$I$2:$I$20000,"Orquesta/Banda/Conjunto"),"")))</f>
        <v/>
      </c>
      <c r="V394" t="str">
        <f>IF(S394="","",IF(S394="[FÓRMULA MANUAL]","",IFERROR(AVERAGEIFS(DATOS!$K$2:$K$20000,DATOS!$A$2:$A$20000,S394,CONFIG_METADATA!$G$2:$G$20000,1,DATOS!$I$2:$I$20000,"Música de Cámara"),"")))</f>
        <v/>
      </c>
      <c r="W394" t="str">
        <f>IF(S394="","",IF(S394="[FÓRMULA MANUAL]","",IFERROR(SUMPRODUCT((DATOS!$A$2:$A$20000=S394)*(CONFIG_METADATA!$G$2:$G$20000=1)*(COUNTIF(CONFIG_ASIGNATURAS!$B$7:$B$27,DATOS!$I$2:$I$20000)&gt;0)*(DATOS!$K$2:$K$20000))/SUMPRODUCT((DATOS!$A$2:$A$20000=S394)*(CONFIG_METADATA!$G$2:$G$20000=1)*(COUNTIF(CONFIG_ASIGNATURAS!$B$7:$B$27,DATOS!$I$2:$I$20000)&gt;0)*1),"")))</f>
        <v/>
      </c>
      <c r="Z394" t="str">
        <f>IF(Y394="","",IF(Y394="[FÓRMULA MANUAL]","",IFERROR(AVERAGEIFS(DATOS!$K$2:$K$20000,DATOS!$A$2:$A$20000,Y394,CONFIG_METADATA!$G$2:$G$20000,1,DATOS!$I$2:$I$20000,"Análisis"),"")))</f>
        <v/>
      </c>
      <c r="AA394" t="str">
        <f>IF(Y394="","",IF(Y394="[FÓRMULA MANUAL]","",IFERROR(AVERAGEIFS(DATOS!$K$2:$K$20000,DATOS!$A$2:$A$20000,Y394,CONFIG_METADATA!$G$2:$G$20000,1,DATOS!$I$2:$I$20000,"Orquesta/Banda/Conjunto"),"")))</f>
        <v/>
      </c>
      <c r="AB394" t="str">
        <f>IF(Y394="","",IF(Y394="[FÓRMULA MANUAL]","",IFERROR(AVERAGEIFS(DATOS!$K$2:$K$20000,DATOS!$A$2:$A$20000,Y394,CONFIG_METADATA!$G$2:$G$20000,1,DATOS!$I$2:$I$20000,"Música de Cámara"),"")))</f>
        <v/>
      </c>
      <c r="AC394" t="str">
        <f>IF(Y394="","",IF(Y394="[FÓRMULA MANUAL]","",IFERROR(SUMPRODUCT((DATOS!$A$2:$A$20000=Y394)*(CONFIG_METADATA!$G$2:$G$20000=1)*(COUNTIF(CONFIG_ASIGNATURAS!$B$7:$B$27,DATOS!$I$2:$I$20000)&gt;0)*(DATOS!$K$2:$K$20000))/SUMPRODUCT((DATOS!$A$2:$A$20000=Y394)*(CONFIG_METADATA!$G$2:$G$20000=1)*(COUNTIF(CONFIG_ASIGNATURAS!$B$7:$B$27,DATOS!$I$2:$I$20000)&gt;0)*1),"")))</f>
        <v/>
      </c>
      <c r="AF394" t="str">
        <f>IF(AE394="","",IF(AE394="[FÓRMULA MANUAL]","",IFERROR(AVERAGEIFS(DATOS!$K$2:$K$20000,DATOS!$A$2:$A$20000,AE394,CONFIG_METADATA!$G$2:$G$20000,1,DATOS!$I$2:$I$20000,"Análisis"),"")))</f>
        <v/>
      </c>
      <c r="AG394" t="str">
        <f>IF(AE394="","",IF(AE394="[FÓRMULA MANUAL]","",IFERROR(AVERAGEIFS(DATOS!$K$2:$K$20000,DATOS!$A$2:$A$20000,AE394,CONFIG_METADATA!$G$2:$G$20000,1,DATOS!$I$2:$I$20000,"Orquesta/Banda/Conjunto"),"")))</f>
        <v/>
      </c>
      <c r="AH394" t="str">
        <f>IF(AE394="","",IF(AE394="[FÓRMULA MANUAL]","",IFERROR(AVERAGEIFS(DATOS!$K$2:$K$20000,DATOS!$A$2:$A$20000,AE394,CONFIG_METADATA!$G$2:$G$20000,1,DATOS!$I$2:$I$20000,"Música de Cámara"),"")))</f>
        <v/>
      </c>
      <c r="AI394" t="str">
        <f>IF(AE394="","",IF(AE394="[FÓRMULA MANUAL]","",IFERROR(SUMPRODUCT((DATOS!$A$2:$A$20000=AE394)*(CONFIG_METADATA!$G$2:$G$20000=1)*(COUNTIF(CONFIG_ASIGNATURAS!$B$7:$B$27,DATOS!$I$2:$I$20000)&gt;0)*(DATOS!$K$2:$K$20000))/SUMPRODUCT((DATOS!$A$2:$A$20000=AE394)*(CONFIG_METADATA!$G$2:$G$20000=1)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MANUAL]","",IFERROR(AVERAGEIFS(DATOS!$K$2:$K$20000,DATOS!$A$2:$A$20000,A395,CONFIG_METADATA!$G$2:$G$20000,1,DATOS!$I$2:$I$20000,"Lenguaje Musical"),"")))</f>
        <v/>
      </c>
      <c r="C395" t="str">
        <f>IF(A395="","",IF(A395="[FÓRMULA MANUAL]","",IFERROR(AVERAGEIFS(DATOS!$K$2:$K$20000,DATOS!$A$2:$A$20000,A395,CONFIG_METADATA!$G$2:$G$20000,1,DATOS!$I$2:$I$20000,"Orquesta/Banda/Conjunto"),"")))</f>
        <v/>
      </c>
      <c r="D395" t="str">
        <f>IF(A395="","",IF(A395="[FÓRMULA MANUAL]","",IFERROR(AVERAGEIFS(DATOS!$K$2:$K$20000,DATOS!$A$2:$A$20000,A395,CONFIG_METADATA!$G$2:$G$20000,1,DATOS!$I$2:$I$20000,"Conjunto"),"")))</f>
        <v/>
      </c>
      <c r="E395" t="str">
        <f>IF(A395="","",IF(A395="[FÓRMULA MANUAL]","",IFERROR(SUMPRODUCT((DATOS!$A$2:$A$20000=A395)*(CONFIG_METADATA!$G$2:$G$20000=1)*(COUNTIF(CONFIG_ASIGNATURAS!$B$7:$B$27,DATOS!$I$2:$I$20000)&gt;0)*(DATOS!$K$2:$K$20000))/SUMPRODUCT((DATOS!$A$2:$A$20000=A395)*(CONFIG_METADATA!$G$2:$G$20000=1)*(COUNTIF(CONFIG_ASIGNATURAS!$B$7:$B$27,DATOS!$I$2:$I$20000)&gt;0)*1),"")))</f>
        <v/>
      </c>
      <c r="H395" t="str">
        <f>IF(G395="","",IF(G395="[FÓRMULA MANUAL]","",IFERROR(AVERAGEIFS(DATOS!$K$2:$K$20000,DATOS!$A$2:$A$20000,G395,CONFIG_METADATA!$G$2:$G$20000,1,DATOS!$I$2:$I$20000,"Lenguaje Musical"),"")))</f>
        <v/>
      </c>
      <c r="I395" t="str">
        <f>IF(G395="","",IF(G395="[FÓRMULA MANUAL]","",IFERROR(AVERAGEIFS(DATOS!$K$2:$K$20000,DATOS!$A$2:$A$20000,G395,CONFIG_METADATA!$G$2:$G$20000,1,DATOS!$I$2:$I$20000,"Orquesta/Banda/Conjunto"),"")))</f>
        <v/>
      </c>
      <c r="J395" t="str">
        <f>IF(G395="","",IF(G395="[FÓRMULA MANUAL]","",IFERROR(AVERAGEIFS(DATOS!$K$2:$K$20000,DATOS!$A$2:$A$20000,G395,CONFIG_METADATA!$G$2:$G$20000,1,DATOS!$I$2:$I$20000,"Conjunto"),"")))</f>
        <v/>
      </c>
      <c r="K395" t="str">
        <f>IF(G395="","",IF(G395="[FÓRMULA MANUAL]","",IFERROR(SUMPRODUCT((DATOS!$A$2:$A$20000=G395)*(CONFIG_METADATA!$G$2:$G$20000=1)*(COUNTIF(CONFIG_ASIGNATURAS!$B$7:$B$27,DATOS!$I$2:$I$20000)&gt;0)*(DATOS!$K$2:$K$20000))/SUMPRODUCT((DATOS!$A$2:$A$20000=G395)*(CONFIG_METADATA!$G$2:$G$20000=1)*(COUNTIF(CONFIG_ASIGNATURAS!$B$7:$B$27,DATOS!$I$2:$I$20000)&gt;0)*1),"")))</f>
        <v/>
      </c>
      <c r="N395" t="str">
        <f>IF(M395="","",IF(M395="[FÓRMULA MANUAL]","",IFERROR(AVERAGEIFS(DATOS!$K$2:$K$20000,DATOS!$A$2:$A$20000,M395,CONFIG_METADATA!$G$2:$G$20000,1,DATOS!$I$2:$I$20000,"Armonía"),"")))</f>
        <v/>
      </c>
      <c r="O395" t="str">
        <f>IF(M395="","",IF(M395="[FÓRMULA MANUAL]","",IFERROR(AVERAGEIFS(DATOS!$K$2:$K$20000,DATOS!$A$2:$A$20000,M395,CONFIG_METADATA!$G$2:$G$20000,1,DATOS!$I$2:$I$20000,"Orquesta/Banda/Conjunto"),"")))</f>
        <v/>
      </c>
      <c r="P395" t="str">
        <f>IF(M395="","",IF(M395="[FÓRMULA MANUAL]","",IFERROR(AVERAGEIFS(DATOS!$K$2:$K$20000,DATOS!$A$2:$A$20000,M395,CONFIG_METADATA!$G$2:$G$20000,1,DATOS!$I$2:$I$20000,"Música de Cámara"),"")))</f>
        <v/>
      </c>
      <c r="Q395" t="str">
        <f>IF(M395="","",IF(M395="[FÓRMULA MANUAL]","",IFERROR(SUMPRODUCT((DATOS!$A$2:$A$20000=M395)*(CONFIG_METADATA!$G$2:$G$20000=1)*(COUNTIF(CONFIG_ASIGNATURAS!$B$7:$B$27,DATOS!$I$2:$I$20000)&gt;0)*(DATOS!$K$2:$K$20000))/SUMPRODUCT((DATOS!$A$2:$A$20000=M395)*(CONFIG_METADATA!$G$2:$G$20000=1)*(COUNTIF(CONFIG_ASIGNATURAS!$B$7:$B$27,DATOS!$I$2:$I$20000)&gt;0)*1),"")))</f>
        <v/>
      </c>
      <c r="T395" t="str">
        <f>IF(S395="","",IF(S395="[FÓRMULA MANUAL]","",IFERROR(AVERAGEIFS(DATOS!$K$2:$K$20000,DATOS!$A$2:$A$20000,S395,CONFIG_METADATA!$G$2:$G$20000,1,DATOS!$I$2:$I$20000,"Armonía"),"")))</f>
        <v/>
      </c>
      <c r="U395" t="str">
        <f>IF(S395="","",IF(S395="[FÓRMULA MANUAL]","",IFERROR(AVERAGEIFS(DATOS!$K$2:$K$20000,DATOS!$A$2:$A$20000,S395,CONFIG_METADATA!$G$2:$G$20000,1,DATOS!$I$2:$I$20000,"Orquesta/Banda/Conjunto"),"")))</f>
        <v/>
      </c>
      <c r="V395" t="str">
        <f>IF(S395="","",IF(S395="[FÓRMULA MANUAL]","",IFERROR(AVERAGEIFS(DATOS!$K$2:$K$20000,DATOS!$A$2:$A$20000,S395,CONFIG_METADATA!$G$2:$G$20000,1,DATOS!$I$2:$I$20000,"Música de Cámara"),"")))</f>
        <v/>
      </c>
      <c r="W395" t="str">
        <f>IF(S395="","",IF(S395="[FÓRMULA MANUAL]","",IFERROR(SUMPRODUCT((DATOS!$A$2:$A$20000=S395)*(CONFIG_METADATA!$G$2:$G$20000=1)*(COUNTIF(CONFIG_ASIGNATURAS!$B$7:$B$27,DATOS!$I$2:$I$20000)&gt;0)*(DATOS!$K$2:$K$20000))/SUMPRODUCT((DATOS!$A$2:$A$20000=S395)*(CONFIG_METADATA!$G$2:$G$20000=1)*(COUNTIF(CONFIG_ASIGNATURAS!$B$7:$B$27,DATOS!$I$2:$I$20000)&gt;0)*1),"")))</f>
        <v/>
      </c>
      <c r="Z395" t="str">
        <f>IF(Y395="","",IF(Y395="[FÓRMULA MANUAL]","",IFERROR(AVERAGEIFS(DATOS!$K$2:$K$20000,DATOS!$A$2:$A$20000,Y395,CONFIG_METADATA!$G$2:$G$20000,1,DATOS!$I$2:$I$20000,"Análisis"),"")))</f>
        <v/>
      </c>
      <c r="AA395" t="str">
        <f>IF(Y395="","",IF(Y395="[FÓRMULA MANUAL]","",IFERROR(AVERAGEIFS(DATOS!$K$2:$K$20000,DATOS!$A$2:$A$20000,Y395,CONFIG_METADATA!$G$2:$G$20000,1,DATOS!$I$2:$I$20000,"Orquesta/Banda/Conjunto"),"")))</f>
        <v/>
      </c>
      <c r="AB395" t="str">
        <f>IF(Y395="","",IF(Y395="[FÓRMULA MANUAL]","",IFERROR(AVERAGEIFS(DATOS!$K$2:$K$20000,DATOS!$A$2:$A$20000,Y395,CONFIG_METADATA!$G$2:$G$20000,1,DATOS!$I$2:$I$20000,"Música de Cámara"),"")))</f>
        <v/>
      </c>
      <c r="AC395" t="str">
        <f>IF(Y395="","",IF(Y395="[FÓRMULA MANUAL]","",IFERROR(SUMPRODUCT((DATOS!$A$2:$A$20000=Y395)*(CONFIG_METADATA!$G$2:$G$20000=1)*(COUNTIF(CONFIG_ASIGNATURAS!$B$7:$B$27,DATOS!$I$2:$I$20000)&gt;0)*(DATOS!$K$2:$K$20000))/SUMPRODUCT((DATOS!$A$2:$A$20000=Y395)*(CONFIG_METADATA!$G$2:$G$20000=1)*(COUNTIF(CONFIG_ASIGNATURAS!$B$7:$B$27,DATOS!$I$2:$I$20000)&gt;0)*1),"")))</f>
        <v/>
      </c>
      <c r="AF395" t="str">
        <f>IF(AE395="","",IF(AE395="[FÓRMULA MANUAL]","",IFERROR(AVERAGEIFS(DATOS!$K$2:$K$20000,DATOS!$A$2:$A$20000,AE395,CONFIG_METADATA!$G$2:$G$20000,1,DATOS!$I$2:$I$20000,"Análisis"),"")))</f>
        <v/>
      </c>
      <c r="AG395" t="str">
        <f>IF(AE395="","",IF(AE395="[FÓRMULA MANUAL]","",IFERROR(AVERAGEIFS(DATOS!$K$2:$K$20000,DATOS!$A$2:$A$20000,AE395,CONFIG_METADATA!$G$2:$G$20000,1,DATOS!$I$2:$I$20000,"Orquesta/Banda/Conjunto"),"")))</f>
        <v/>
      </c>
      <c r="AH395" t="str">
        <f>IF(AE395="","",IF(AE395="[FÓRMULA MANUAL]","",IFERROR(AVERAGEIFS(DATOS!$K$2:$K$20000,DATOS!$A$2:$A$20000,AE395,CONFIG_METADATA!$G$2:$G$20000,1,DATOS!$I$2:$I$20000,"Música de Cámara"),"")))</f>
        <v/>
      </c>
      <c r="AI395" t="str">
        <f>IF(AE395="","",IF(AE395="[FÓRMULA MANUAL]","",IFERROR(SUMPRODUCT((DATOS!$A$2:$A$20000=AE395)*(CONFIG_METADATA!$G$2:$G$20000=1)*(COUNTIF(CONFIG_ASIGNATURAS!$B$7:$B$27,DATOS!$I$2:$I$20000)&gt;0)*(DATOS!$K$2:$K$20000))/SUMPRODUCT((DATOS!$A$2:$A$20000=AE395)*(CONFIG_METADATA!$G$2:$G$20000=1)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MANUAL]","",IFERROR(AVERAGEIFS(DATOS!$K$2:$K$20000,DATOS!$A$2:$A$20000,A396,CONFIG_METADATA!$G$2:$G$20000,1,DATOS!$I$2:$I$20000,"Lenguaje Musical"),"")))</f>
        <v/>
      </c>
      <c r="C396" t="str">
        <f>IF(A396="","",IF(A396="[FÓRMULA MANUAL]","",IFERROR(AVERAGEIFS(DATOS!$K$2:$K$20000,DATOS!$A$2:$A$20000,A396,CONFIG_METADATA!$G$2:$G$20000,1,DATOS!$I$2:$I$20000,"Orquesta/Banda/Conjunto"),"")))</f>
        <v/>
      </c>
      <c r="D396" t="str">
        <f>IF(A396="","",IF(A396="[FÓRMULA MANUAL]","",IFERROR(AVERAGEIFS(DATOS!$K$2:$K$20000,DATOS!$A$2:$A$20000,A396,CONFIG_METADATA!$G$2:$G$20000,1,DATOS!$I$2:$I$20000,"Conjunto"),"")))</f>
        <v/>
      </c>
      <c r="E396" t="str">
        <f>IF(A396="","",IF(A396="[FÓRMULA MANUAL]","",IFERROR(SUMPRODUCT((DATOS!$A$2:$A$20000=A396)*(CONFIG_METADATA!$G$2:$G$20000=1)*(COUNTIF(CONFIG_ASIGNATURAS!$B$7:$B$27,DATOS!$I$2:$I$20000)&gt;0)*(DATOS!$K$2:$K$20000))/SUMPRODUCT((DATOS!$A$2:$A$20000=A396)*(CONFIG_METADATA!$G$2:$G$20000=1)*(COUNTIF(CONFIG_ASIGNATURAS!$B$7:$B$27,DATOS!$I$2:$I$20000)&gt;0)*1),"")))</f>
        <v/>
      </c>
      <c r="H396" t="str">
        <f>IF(G396="","",IF(G396="[FÓRMULA MANUAL]","",IFERROR(AVERAGEIFS(DATOS!$K$2:$K$20000,DATOS!$A$2:$A$20000,G396,CONFIG_METADATA!$G$2:$G$20000,1,DATOS!$I$2:$I$20000,"Lenguaje Musical"),"")))</f>
        <v/>
      </c>
      <c r="I396" t="str">
        <f>IF(G396="","",IF(G396="[FÓRMULA MANUAL]","",IFERROR(AVERAGEIFS(DATOS!$K$2:$K$20000,DATOS!$A$2:$A$20000,G396,CONFIG_METADATA!$G$2:$G$20000,1,DATOS!$I$2:$I$20000,"Orquesta/Banda/Conjunto"),"")))</f>
        <v/>
      </c>
      <c r="J396" t="str">
        <f>IF(G396="","",IF(G396="[FÓRMULA MANUAL]","",IFERROR(AVERAGEIFS(DATOS!$K$2:$K$20000,DATOS!$A$2:$A$20000,G396,CONFIG_METADATA!$G$2:$G$20000,1,DATOS!$I$2:$I$20000,"Conjunto"),"")))</f>
        <v/>
      </c>
      <c r="K396" t="str">
        <f>IF(G396="","",IF(G396="[FÓRMULA MANUAL]","",IFERROR(SUMPRODUCT((DATOS!$A$2:$A$20000=G396)*(CONFIG_METADATA!$G$2:$G$20000=1)*(COUNTIF(CONFIG_ASIGNATURAS!$B$7:$B$27,DATOS!$I$2:$I$20000)&gt;0)*(DATOS!$K$2:$K$20000))/SUMPRODUCT((DATOS!$A$2:$A$20000=G396)*(CONFIG_METADATA!$G$2:$G$20000=1)*(COUNTIF(CONFIG_ASIGNATURAS!$B$7:$B$27,DATOS!$I$2:$I$20000)&gt;0)*1),"")))</f>
        <v/>
      </c>
      <c r="N396" t="str">
        <f>IF(M396="","",IF(M396="[FÓRMULA MANUAL]","",IFERROR(AVERAGEIFS(DATOS!$K$2:$K$20000,DATOS!$A$2:$A$20000,M396,CONFIG_METADATA!$G$2:$G$20000,1,DATOS!$I$2:$I$20000,"Armonía"),"")))</f>
        <v/>
      </c>
      <c r="O396" t="str">
        <f>IF(M396="","",IF(M396="[FÓRMULA MANUAL]","",IFERROR(AVERAGEIFS(DATOS!$K$2:$K$20000,DATOS!$A$2:$A$20000,M396,CONFIG_METADATA!$G$2:$G$20000,1,DATOS!$I$2:$I$20000,"Orquesta/Banda/Conjunto"),"")))</f>
        <v/>
      </c>
      <c r="P396" t="str">
        <f>IF(M396="","",IF(M396="[FÓRMULA MANUAL]","",IFERROR(AVERAGEIFS(DATOS!$K$2:$K$20000,DATOS!$A$2:$A$20000,M396,CONFIG_METADATA!$G$2:$G$20000,1,DATOS!$I$2:$I$20000,"Música de Cámara"),"")))</f>
        <v/>
      </c>
      <c r="Q396" t="str">
        <f>IF(M396="","",IF(M396="[FÓRMULA MANUAL]","",IFERROR(SUMPRODUCT((DATOS!$A$2:$A$20000=M396)*(CONFIG_METADATA!$G$2:$G$20000=1)*(COUNTIF(CONFIG_ASIGNATURAS!$B$7:$B$27,DATOS!$I$2:$I$20000)&gt;0)*(DATOS!$K$2:$K$20000))/SUMPRODUCT((DATOS!$A$2:$A$20000=M396)*(CONFIG_METADATA!$G$2:$G$20000=1)*(COUNTIF(CONFIG_ASIGNATURAS!$B$7:$B$27,DATOS!$I$2:$I$20000)&gt;0)*1),"")))</f>
        <v/>
      </c>
      <c r="T396" t="str">
        <f>IF(S396="","",IF(S396="[FÓRMULA MANUAL]","",IFERROR(AVERAGEIFS(DATOS!$K$2:$K$20000,DATOS!$A$2:$A$20000,S396,CONFIG_METADATA!$G$2:$G$20000,1,DATOS!$I$2:$I$20000,"Armonía"),"")))</f>
        <v/>
      </c>
      <c r="U396" t="str">
        <f>IF(S396="","",IF(S396="[FÓRMULA MANUAL]","",IFERROR(AVERAGEIFS(DATOS!$K$2:$K$20000,DATOS!$A$2:$A$20000,S396,CONFIG_METADATA!$G$2:$G$20000,1,DATOS!$I$2:$I$20000,"Orquesta/Banda/Conjunto"),"")))</f>
        <v/>
      </c>
      <c r="V396" t="str">
        <f>IF(S396="","",IF(S396="[FÓRMULA MANUAL]","",IFERROR(AVERAGEIFS(DATOS!$K$2:$K$20000,DATOS!$A$2:$A$20000,S396,CONFIG_METADATA!$G$2:$G$20000,1,DATOS!$I$2:$I$20000,"Música de Cámara"),"")))</f>
        <v/>
      </c>
      <c r="W396" t="str">
        <f>IF(S396="","",IF(S396="[FÓRMULA MANUAL]","",IFERROR(SUMPRODUCT((DATOS!$A$2:$A$20000=S396)*(CONFIG_METADATA!$G$2:$G$20000=1)*(COUNTIF(CONFIG_ASIGNATURAS!$B$7:$B$27,DATOS!$I$2:$I$20000)&gt;0)*(DATOS!$K$2:$K$20000))/SUMPRODUCT((DATOS!$A$2:$A$20000=S396)*(CONFIG_METADATA!$G$2:$G$20000=1)*(COUNTIF(CONFIG_ASIGNATURAS!$B$7:$B$27,DATOS!$I$2:$I$20000)&gt;0)*1),"")))</f>
        <v/>
      </c>
      <c r="Z396" t="str">
        <f>IF(Y396="","",IF(Y396="[FÓRMULA MANUAL]","",IFERROR(AVERAGEIFS(DATOS!$K$2:$K$20000,DATOS!$A$2:$A$20000,Y396,CONFIG_METADATA!$G$2:$G$20000,1,DATOS!$I$2:$I$20000,"Análisis"),"")))</f>
        <v/>
      </c>
      <c r="AA396" t="str">
        <f>IF(Y396="","",IF(Y396="[FÓRMULA MANUAL]","",IFERROR(AVERAGEIFS(DATOS!$K$2:$K$20000,DATOS!$A$2:$A$20000,Y396,CONFIG_METADATA!$G$2:$G$20000,1,DATOS!$I$2:$I$20000,"Orquesta/Banda/Conjunto"),"")))</f>
        <v/>
      </c>
      <c r="AB396" t="str">
        <f>IF(Y396="","",IF(Y396="[FÓRMULA MANUAL]","",IFERROR(AVERAGEIFS(DATOS!$K$2:$K$20000,DATOS!$A$2:$A$20000,Y396,CONFIG_METADATA!$G$2:$G$20000,1,DATOS!$I$2:$I$20000,"Música de Cámara"),"")))</f>
        <v/>
      </c>
      <c r="AC396" t="str">
        <f>IF(Y396="","",IF(Y396="[FÓRMULA MANUAL]","",IFERROR(SUMPRODUCT((DATOS!$A$2:$A$20000=Y396)*(CONFIG_METADATA!$G$2:$G$20000=1)*(COUNTIF(CONFIG_ASIGNATURAS!$B$7:$B$27,DATOS!$I$2:$I$20000)&gt;0)*(DATOS!$K$2:$K$20000))/SUMPRODUCT((DATOS!$A$2:$A$20000=Y396)*(CONFIG_METADATA!$G$2:$G$20000=1)*(COUNTIF(CONFIG_ASIGNATURAS!$B$7:$B$27,DATOS!$I$2:$I$20000)&gt;0)*1),"")))</f>
        <v/>
      </c>
      <c r="AF396" t="str">
        <f>IF(AE396="","",IF(AE396="[FÓRMULA MANUAL]","",IFERROR(AVERAGEIFS(DATOS!$K$2:$K$20000,DATOS!$A$2:$A$20000,AE396,CONFIG_METADATA!$G$2:$G$20000,1,DATOS!$I$2:$I$20000,"Análisis"),"")))</f>
        <v/>
      </c>
      <c r="AG396" t="str">
        <f>IF(AE396="","",IF(AE396="[FÓRMULA MANUAL]","",IFERROR(AVERAGEIFS(DATOS!$K$2:$K$20000,DATOS!$A$2:$A$20000,AE396,CONFIG_METADATA!$G$2:$G$20000,1,DATOS!$I$2:$I$20000,"Orquesta/Banda/Conjunto"),"")))</f>
        <v/>
      </c>
      <c r="AH396" t="str">
        <f>IF(AE396="","",IF(AE396="[FÓRMULA MANUAL]","",IFERROR(AVERAGEIFS(DATOS!$K$2:$K$20000,DATOS!$A$2:$A$20000,AE396,CONFIG_METADATA!$G$2:$G$20000,1,DATOS!$I$2:$I$20000,"Música de Cámara"),"")))</f>
        <v/>
      </c>
      <c r="AI396" t="str">
        <f>IF(AE396="","",IF(AE396="[FÓRMULA MANUAL]","",IFERROR(SUMPRODUCT((DATOS!$A$2:$A$20000=AE396)*(CONFIG_METADATA!$G$2:$G$20000=1)*(COUNTIF(CONFIG_ASIGNATURAS!$B$7:$B$27,DATOS!$I$2:$I$20000)&gt;0)*(DATOS!$K$2:$K$20000))/SUMPRODUCT((DATOS!$A$2:$A$20000=AE396)*(CONFIG_METADATA!$G$2:$G$20000=1)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MANUAL]","",IFERROR(AVERAGEIFS(DATOS!$K$2:$K$20000,DATOS!$A$2:$A$20000,A397,CONFIG_METADATA!$G$2:$G$20000,1,DATOS!$I$2:$I$20000,"Lenguaje Musical"),"")))</f>
        <v/>
      </c>
      <c r="C397" t="str">
        <f>IF(A397="","",IF(A397="[FÓRMULA MANUAL]","",IFERROR(AVERAGEIFS(DATOS!$K$2:$K$20000,DATOS!$A$2:$A$20000,A397,CONFIG_METADATA!$G$2:$G$20000,1,DATOS!$I$2:$I$20000,"Orquesta/Banda/Conjunto"),"")))</f>
        <v/>
      </c>
      <c r="D397" t="str">
        <f>IF(A397="","",IF(A397="[FÓRMULA MANUAL]","",IFERROR(AVERAGEIFS(DATOS!$K$2:$K$20000,DATOS!$A$2:$A$20000,A397,CONFIG_METADATA!$G$2:$G$20000,1,DATOS!$I$2:$I$20000,"Conjunto"),"")))</f>
        <v/>
      </c>
      <c r="E397" t="str">
        <f>IF(A397="","",IF(A397="[FÓRMULA MANUAL]","",IFERROR(SUMPRODUCT((DATOS!$A$2:$A$20000=A397)*(CONFIG_METADATA!$G$2:$G$20000=1)*(COUNTIF(CONFIG_ASIGNATURAS!$B$7:$B$27,DATOS!$I$2:$I$20000)&gt;0)*(DATOS!$K$2:$K$20000))/SUMPRODUCT((DATOS!$A$2:$A$20000=A397)*(CONFIG_METADATA!$G$2:$G$20000=1)*(COUNTIF(CONFIG_ASIGNATURAS!$B$7:$B$27,DATOS!$I$2:$I$20000)&gt;0)*1),"")))</f>
        <v/>
      </c>
      <c r="H397" t="str">
        <f>IF(G397="","",IF(G397="[FÓRMULA MANUAL]","",IFERROR(AVERAGEIFS(DATOS!$K$2:$K$20000,DATOS!$A$2:$A$20000,G397,CONFIG_METADATA!$G$2:$G$20000,1,DATOS!$I$2:$I$20000,"Lenguaje Musical"),"")))</f>
        <v/>
      </c>
      <c r="I397" t="str">
        <f>IF(G397="","",IF(G397="[FÓRMULA MANUAL]","",IFERROR(AVERAGEIFS(DATOS!$K$2:$K$20000,DATOS!$A$2:$A$20000,G397,CONFIG_METADATA!$G$2:$G$20000,1,DATOS!$I$2:$I$20000,"Orquesta/Banda/Conjunto"),"")))</f>
        <v/>
      </c>
      <c r="J397" t="str">
        <f>IF(G397="","",IF(G397="[FÓRMULA MANUAL]","",IFERROR(AVERAGEIFS(DATOS!$K$2:$K$20000,DATOS!$A$2:$A$20000,G397,CONFIG_METADATA!$G$2:$G$20000,1,DATOS!$I$2:$I$20000,"Conjunto"),"")))</f>
        <v/>
      </c>
      <c r="K397" t="str">
        <f>IF(G397="","",IF(G397="[FÓRMULA MANUAL]","",IFERROR(SUMPRODUCT((DATOS!$A$2:$A$20000=G397)*(CONFIG_METADATA!$G$2:$G$20000=1)*(COUNTIF(CONFIG_ASIGNATURAS!$B$7:$B$27,DATOS!$I$2:$I$20000)&gt;0)*(DATOS!$K$2:$K$20000))/SUMPRODUCT((DATOS!$A$2:$A$20000=G397)*(CONFIG_METADATA!$G$2:$G$20000=1)*(COUNTIF(CONFIG_ASIGNATURAS!$B$7:$B$27,DATOS!$I$2:$I$20000)&gt;0)*1),"")))</f>
        <v/>
      </c>
      <c r="N397" t="str">
        <f>IF(M397="","",IF(M397="[FÓRMULA MANUAL]","",IFERROR(AVERAGEIFS(DATOS!$K$2:$K$20000,DATOS!$A$2:$A$20000,M397,CONFIG_METADATA!$G$2:$G$20000,1,DATOS!$I$2:$I$20000,"Armonía"),"")))</f>
        <v/>
      </c>
      <c r="O397" t="str">
        <f>IF(M397="","",IF(M397="[FÓRMULA MANUAL]","",IFERROR(AVERAGEIFS(DATOS!$K$2:$K$20000,DATOS!$A$2:$A$20000,M397,CONFIG_METADATA!$G$2:$G$20000,1,DATOS!$I$2:$I$20000,"Orquesta/Banda/Conjunto"),"")))</f>
        <v/>
      </c>
      <c r="P397" t="str">
        <f>IF(M397="","",IF(M397="[FÓRMULA MANUAL]","",IFERROR(AVERAGEIFS(DATOS!$K$2:$K$20000,DATOS!$A$2:$A$20000,M397,CONFIG_METADATA!$G$2:$G$20000,1,DATOS!$I$2:$I$20000,"Música de Cámara"),"")))</f>
        <v/>
      </c>
      <c r="Q397" t="str">
        <f>IF(M397="","",IF(M397="[FÓRMULA MANUAL]","",IFERROR(SUMPRODUCT((DATOS!$A$2:$A$20000=M397)*(CONFIG_METADATA!$G$2:$G$20000=1)*(COUNTIF(CONFIG_ASIGNATURAS!$B$7:$B$27,DATOS!$I$2:$I$20000)&gt;0)*(DATOS!$K$2:$K$20000))/SUMPRODUCT((DATOS!$A$2:$A$20000=M397)*(CONFIG_METADATA!$G$2:$G$20000=1)*(COUNTIF(CONFIG_ASIGNATURAS!$B$7:$B$27,DATOS!$I$2:$I$20000)&gt;0)*1),"")))</f>
        <v/>
      </c>
      <c r="T397" t="str">
        <f>IF(S397="","",IF(S397="[FÓRMULA MANUAL]","",IFERROR(AVERAGEIFS(DATOS!$K$2:$K$20000,DATOS!$A$2:$A$20000,S397,CONFIG_METADATA!$G$2:$G$20000,1,DATOS!$I$2:$I$20000,"Armonía"),"")))</f>
        <v/>
      </c>
      <c r="U397" t="str">
        <f>IF(S397="","",IF(S397="[FÓRMULA MANUAL]","",IFERROR(AVERAGEIFS(DATOS!$K$2:$K$20000,DATOS!$A$2:$A$20000,S397,CONFIG_METADATA!$G$2:$G$20000,1,DATOS!$I$2:$I$20000,"Orquesta/Banda/Conjunto"),"")))</f>
        <v/>
      </c>
      <c r="V397" t="str">
        <f>IF(S397="","",IF(S397="[FÓRMULA MANUAL]","",IFERROR(AVERAGEIFS(DATOS!$K$2:$K$20000,DATOS!$A$2:$A$20000,S397,CONFIG_METADATA!$G$2:$G$20000,1,DATOS!$I$2:$I$20000,"Música de Cámara"),"")))</f>
        <v/>
      </c>
      <c r="W397" t="str">
        <f>IF(S397="","",IF(S397="[FÓRMULA MANUAL]","",IFERROR(SUMPRODUCT((DATOS!$A$2:$A$20000=S397)*(CONFIG_METADATA!$G$2:$G$20000=1)*(COUNTIF(CONFIG_ASIGNATURAS!$B$7:$B$27,DATOS!$I$2:$I$20000)&gt;0)*(DATOS!$K$2:$K$20000))/SUMPRODUCT((DATOS!$A$2:$A$20000=S397)*(CONFIG_METADATA!$G$2:$G$20000=1)*(COUNTIF(CONFIG_ASIGNATURAS!$B$7:$B$27,DATOS!$I$2:$I$20000)&gt;0)*1),"")))</f>
        <v/>
      </c>
      <c r="Z397" t="str">
        <f>IF(Y397="","",IF(Y397="[FÓRMULA MANUAL]","",IFERROR(AVERAGEIFS(DATOS!$K$2:$K$20000,DATOS!$A$2:$A$20000,Y397,CONFIG_METADATA!$G$2:$G$20000,1,DATOS!$I$2:$I$20000,"Análisis"),"")))</f>
        <v/>
      </c>
      <c r="AA397" t="str">
        <f>IF(Y397="","",IF(Y397="[FÓRMULA MANUAL]","",IFERROR(AVERAGEIFS(DATOS!$K$2:$K$20000,DATOS!$A$2:$A$20000,Y397,CONFIG_METADATA!$G$2:$G$20000,1,DATOS!$I$2:$I$20000,"Orquesta/Banda/Conjunto"),"")))</f>
        <v/>
      </c>
      <c r="AB397" t="str">
        <f>IF(Y397="","",IF(Y397="[FÓRMULA MANUAL]","",IFERROR(AVERAGEIFS(DATOS!$K$2:$K$20000,DATOS!$A$2:$A$20000,Y397,CONFIG_METADATA!$G$2:$G$20000,1,DATOS!$I$2:$I$20000,"Música de Cámara"),"")))</f>
        <v/>
      </c>
      <c r="AC397" t="str">
        <f>IF(Y397="","",IF(Y397="[FÓRMULA MANUAL]","",IFERROR(SUMPRODUCT((DATOS!$A$2:$A$20000=Y397)*(CONFIG_METADATA!$G$2:$G$20000=1)*(COUNTIF(CONFIG_ASIGNATURAS!$B$7:$B$27,DATOS!$I$2:$I$20000)&gt;0)*(DATOS!$K$2:$K$20000))/SUMPRODUCT((DATOS!$A$2:$A$20000=Y397)*(CONFIG_METADATA!$G$2:$G$20000=1)*(COUNTIF(CONFIG_ASIGNATURAS!$B$7:$B$27,DATOS!$I$2:$I$20000)&gt;0)*1),"")))</f>
        <v/>
      </c>
      <c r="AF397" t="str">
        <f>IF(AE397="","",IF(AE397="[FÓRMULA MANUAL]","",IFERROR(AVERAGEIFS(DATOS!$K$2:$K$20000,DATOS!$A$2:$A$20000,AE397,CONFIG_METADATA!$G$2:$G$20000,1,DATOS!$I$2:$I$20000,"Análisis"),"")))</f>
        <v/>
      </c>
      <c r="AG397" t="str">
        <f>IF(AE397="","",IF(AE397="[FÓRMULA MANUAL]","",IFERROR(AVERAGEIFS(DATOS!$K$2:$K$20000,DATOS!$A$2:$A$20000,AE397,CONFIG_METADATA!$G$2:$G$20000,1,DATOS!$I$2:$I$20000,"Orquesta/Banda/Conjunto"),"")))</f>
        <v/>
      </c>
      <c r="AH397" t="str">
        <f>IF(AE397="","",IF(AE397="[FÓRMULA MANUAL]","",IFERROR(AVERAGEIFS(DATOS!$K$2:$K$20000,DATOS!$A$2:$A$20000,AE397,CONFIG_METADATA!$G$2:$G$20000,1,DATOS!$I$2:$I$20000,"Música de Cámara"),"")))</f>
        <v/>
      </c>
      <c r="AI397" t="str">
        <f>IF(AE397="","",IF(AE397="[FÓRMULA MANUAL]","",IFERROR(SUMPRODUCT((DATOS!$A$2:$A$20000=AE397)*(CONFIG_METADATA!$G$2:$G$20000=1)*(COUNTIF(CONFIG_ASIGNATURAS!$B$7:$B$27,DATOS!$I$2:$I$20000)&gt;0)*(DATOS!$K$2:$K$20000))/SUMPRODUCT((DATOS!$A$2:$A$20000=AE397)*(CONFIG_METADATA!$G$2:$G$20000=1)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MANUAL]","",IFERROR(AVERAGEIFS(DATOS!$K$2:$K$20000,DATOS!$A$2:$A$20000,A398,CONFIG_METADATA!$G$2:$G$20000,1,DATOS!$I$2:$I$20000,"Lenguaje Musical"),"")))</f>
        <v/>
      </c>
      <c r="C398" t="str">
        <f>IF(A398="","",IF(A398="[FÓRMULA MANUAL]","",IFERROR(AVERAGEIFS(DATOS!$K$2:$K$20000,DATOS!$A$2:$A$20000,A398,CONFIG_METADATA!$G$2:$G$20000,1,DATOS!$I$2:$I$20000,"Orquesta/Banda/Conjunto"),"")))</f>
        <v/>
      </c>
      <c r="D398" t="str">
        <f>IF(A398="","",IF(A398="[FÓRMULA MANUAL]","",IFERROR(AVERAGEIFS(DATOS!$K$2:$K$20000,DATOS!$A$2:$A$20000,A398,CONFIG_METADATA!$G$2:$G$20000,1,DATOS!$I$2:$I$20000,"Conjunto"),"")))</f>
        <v/>
      </c>
      <c r="E398" t="str">
        <f>IF(A398="","",IF(A398="[FÓRMULA MANUAL]","",IFERROR(SUMPRODUCT((DATOS!$A$2:$A$20000=A398)*(CONFIG_METADATA!$G$2:$G$20000=1)*(COUNTIF(CONFIG_ASIGNATURAS!$B$7:$B$27,DATOS!$I$2:$I$20000)&gt;0)*(DATOS!$K$2:$K$20000))/SUMPRODUCT((DATOS!$A$2:$A$20000=A398)*(CONFIG_METADATA!$G$2:$G$20000=1)*(COUNTIF(CONFIG_ASIGNATURAS!$B$7:$B$27,DATOS!$I$2:$I$20000)&gt;0)*1),"")))</f>
        <v/>
      </c>
      <c r="H398" t="str">
        <f>IF(G398="","",IF(G398="[FÓRMULA MANUAL]","",IFERROR(AVERAGEIFS(DATOS!$K$2:$K$20000,DATOS!$A$2:$A$20000,G398,CONFIG_METADATA!$G$2:$G$20000,1,DATOS!$I$2:$I$20000,"Lenguaje Musical"),"")))</f>
        <v/>
      </c>
      <c r="I398" t="str">
        <f>IF(G398="","",IF(G398="[FÓRMULA MANUAL]","",IFERROR(AVERAGEIFS(DATOS!$K$2:$K$20000,DATOS!$A$2:$A$20000,G398,CONFIG_METADATA!$G$2:$G$20000,1,DATOS!$I$2:$I$20000,"Orquesta/Banda/Conjunto"),"")))</f>
        <v/>
      </c>
      <c r="J398" t="str">
        <f>IF(G398="","",IF(G398="[FÓRMULA MANUAL]","",IFERROR(AVERAGEIFS(DATOS!$K$2:$K$20000,DATOS!$A$2:$A$20000,G398,CONFIG_METADATA!$G$2:$G$20000,1,DATOS!$I$2:$I$20000,"Conjunto"),"")))</f>
        <v/>
      </c>
      <c r="K398" t="str">
        <f>IF(G398="","",IF(G398="[FÓRMULA MANUAL]","",IFERROR(SUMPRODUCT((DATOS!$A$2:$A$20000=G398)*(CONFIG_METADATA!$G$2:$G$20000=1)*(COUNTIF(CONFIG_ASIGNATURAS!$B$7:$B$27,DATOS!$I$2:$I$20000)&gt;0)*(DATOS!$K$2:$K$20000))/SUMPRODUCT((DATOS!$A$2:$A$20000=G398)*(CONFIG_METADATA!$G$2:$G$20000=1)*(COUNTIF(CONFIG_ASIGNATURAS!$B$7:$B$27,DATOS!$I$2:$I$20000)&gt;0)*1),"")))</f>
        <v/>
      </c>
      <c r="N398" t="str">
        <f>IF(M398="","",IF(M398="[FÓRMULA MANUAL]","",IFERROR(AVERAGEIFS(DATOS!$K$2:$K$20000,DATOS!$A$2:$A$20000,M398,CONFIG_METADATA!$G$2:$G$20000,1,DATOS!$I$2:$I$20000,"Armonía"),"")))</f>
        <v/>
      </c>
      <c r="O398" t="str">
        <f>IF(M398="","",IF(M398="[FÓRMULA MANUAL]","",IFERROR(AVERAGEIFS(DATOS!$K$2:$K$20000,DATOS!$A$2:$A$20000,M398,CONFIG_METADATA!$G$2:$G$20000,1,DATOS!$I$2:$I$20000,"Orquesta/Banda/Conjunto"),"")))</f>
        <v/>
      </c>
      <c r="P398" t="str">
        <f>IF(M398="","",IF(M398="[FÓRMULA MANUAL]","",IFERROR(AVERAGEIFS(DATOS!$K$2:$K$20000,DATOS!$A$2:$A$20000,M398,CONFIG_METADATA!$G$2:$G$20000,1,DATOS!$I$2:$I$20000,"Música de Cámara"),"")))</f>
        <v/>
      </c>
      <c r="Q398" t="str">
        <f>IF(M398="","",IF(M398="[FÓRMULA MANUAL]","",IFERROR(SUMPRODUCT((DATOS!$A$2:$A$20000=M398)*(CONFIG_METADATA!$G$2:$G$20000=1)*(COUNTIF(CONFIG_ASIGNATURAS!$B$7:$B$27,DATOS!$I$2:$I$20000)&gt;0)*(DATOS!$K$2:$K$20000))/SUMPRODUCT((DATOS!$A$2:$A$20000=M398)*(CONFIG_METADATA!$G$2:$G$20000=1)*(COUNTIF(CONFIG_ASIGNATURAS!$B$7:$B$27,DATOS!$I$2:$I$20000)&gt;0)*1),"")))</f>
        <v/>
      </c>
      <c r="T398" t="str">
        <f>IF(S398="","",IF(S398="[FÓRMULA MANUAL]","",IFERROR(AVERAGEIFS(DATOS!$K$2:$K$20000,DATOS!$A$2:$A$20000,S398,CONFIG_METADATA!$G$2:$G$20000,1,DATOS!$I$2:$I$20000,"Armonía"),"")))</f>
        <v/>
      </c>
      <c r="U398" t="str">
        <f>IF(S398="","",IF(S398="[FÓRMULA MANUAL]","",IFERROR(AVERAGEIFS(DATOS!$K$2:$K$20000,DATOS!$A$2:$A$20000,S398,CONFIG_METADATA!$G$2:$G$20000,1,DATOS!$I$2:$I$20000,"Orquesta/Banda/Conjunto"),"")))</f>
        <v/>
      </c>
      <c r="V398" t="str">
        <f>IF(S398="","",IF(S398="[FÓRMULA MANUAL]","",IFERROR(AVERAGEIFS(DATOS!$K$2:$K$20000,DATOS!$A$2:$A$20000,S398,CONFIG_METADATA!$G$2:$G$20000,1,DATOS!$I$2:$I$20000,"Música de Cámara"),"")))</f>
        <v/>
      </c>
      <c r="W398" t="str">
        <f>IF(S398="","",IF(S398="[FÓRMULA MANUAL]","",IFERROR(SUMPRODUCT((DATOS!$A$2:$A$20000=S398)*(CONFIG_METADATA!$G$2:$G$20000=1)*(COUNTIF(CONFIG_ASIGNATURAS!$B$7:$B$27,DATOS!$I$2:$I$20000)&gt;0)*(DATOS!$K$2:$K$20000))/SUMPRODUCT((DATOS!$A$2:$A$20000=S398)*(CONFIG_METADATA!$G$2:$G$20000=1)*(COUNTIF(CONFIG_ASIGNATURAS!$B$7:$B$27,DATOS!$I$2:$I$20000)&gt;0)*1),"")))</f>
        <v/>
      </c>
      <c r="Z398" t="str">
        <f>IF(Y398="","",IF(Y398="[FÓRMULA MANUAL]","",IFERROR(AVERAGEIFS(DATOS!$K$2:$K$20000,DATOS!$A$2:$A$20000,Y398,CONFIG_METADATA!$G$2:$G$20000,1,DATOS!$I$2:$I$20000,"Análisis"),"")))</f>
        <v/>
      </c>
      <c r="AA398" t="str">
        <f>IF(Y398="","",IF(Y398="[FÓRMULA MANUAL]","",IFERROR(AVERAGEIFS(DATOS!$K$2:$K$20000,DATOS!$A$2:$A$20000,Y398,CONFIG_METADATA!$G$2:$G$20000,1,DATOS!$I$2:$I$20000,"Orquesta/Banda/Conjunto"),"")))</f>
        <v/>
      </c>
      <c r="AB398" t="str">
        <f>IF(Y398="","",IF(Y398="[FÓRMULA MANUAL]","",IFERROR(AVERAGEIFS(DATOS!$K$2:$K$20000,DATOS!$A$2:$A$20000,Y398,CONFIG_METADATA!$G$2:$G$20000,1,DATOS!$I$2:$I$20000,"Música de Cámara"),"")))</f>
        <v/>
      </c>
      <c r="AC398" t="str">
        <f>IF(Y398="","",IF(Y398="[FÓRMULA MANUAL]","",IFERROR(SUMPRODUCT((DATOS!$A$2:$A$20000=Y398)*(CONFIG_METADATA!$G$2:$G$20000=1)*(COUNTIF(CONFIG_ASIGNATURAS!$B$7:$B$27,DATOS!$I$2:$I$20000)&gt;0)*(DATOS!$K$2:$K$20000))/SUMPRODUCT((DATOS!$A$2:$A$20000=Y398)*(CONFIG_METADATA!$G$2:$G$20000=1)*(COUNTIF(CONFIG_ASIGNATURAS!$B$7:$B$27,DATOS!$I$2:$I$20000)&gt;0)*1),"")))</f>
        <v/>
      </c>
      <c r="AF398" t="str">
        <f>IF(AE398="","",IF(AE398="[FÓRMULA MANUAL]","",IFERROR(AVERAGEIFS(DATOS!$K$2:$K$20000,DATOS!$A$2:$A$20000,AE398,CONFIG_METADATA!$G$2:$G$20000,1,DATOS!$I$2:$I$20000,"Análisis"),"")))</f>
        <v/>
      </c>
      <c r="AG398" t="str">
        <f>IF(AE398="","",IF(AE398="[FÓRMULA MANUAL]","",IFERROR(AVERAGEIFS(DATOS!$K$2:$K$20000,DATOS!$A$2:$A$20000,AE398,CONFIG_METADATA!$G$2:$G$20000,1,DATOS!$I$2:$I$20000,"Orquesta/Banda/Conjunto"),"")))</f>
        <v/>
      </c>
      <c r="AH398" t="str">
        <f>IF(AE398="","",IF(AE398="[FÓRMULA MANUAL]","",IFERROR(AVERAGEIFS(DATOS!$K$2:$K$20000,DATOS!$A$2:$A$20000,AE398,CONFIG_METADATA!$G$2:$G$20000,1,DATOS!$I$2:$I$20000,"Música de Cámara"),"")))</f>
        <v/>
      </c>
      <c r="AI398" t="str">
        <f>IF(AE398="","",IF(AE398="[FÓRMULA MANUAL]","",IFERROR(SUMPRODUCT((DATOS!$A$2:$A$20000=AE398)*(CONFIG_METADATA!$G$2:$G$20000=1)*(COUNTIF(CONFIG_ASIGNATURAS!$B$7:$B$27,DATOS!$I$2:$I$20000)&gt;0)*(DATOS!$K$2:$K$20000))/SUMPRODUCT((DATOS!$A$2:$A$20000=AE398)*(CONFIG_METADATA!$G$2:$G$20000=1)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MANUAL]","",IFERROR(AVERAGEIFS(DATOS!$K$2:$K$20000,DATOS!$A$2:$A$20000,A399,CONFIG_METADATA!$G$2:$G$20000,1,DATOS!$I$2:$I$20000,"Lenguaje Musical"),"")))</f>
        <v/>
      </c>
      <c r="C399" t="str">
        <f>IF(A399="","",IF(A399="[FÓRMULA MANUAL]","",IFERROR(AVERAGEIFS(DATOS!$K$2:$K$20000,DATOS!$A$2:$A$20000,A399,CONFIG_METADATA!$G$2:$G$20000,1,DATOS!$I$2:$I$20000,"Orquesta/Banda/Conjunto"),"")))</f>
        <v/>
      </c>
      <c r="D399" t="str">
        <f>IF(A399="","",IF(A399="[FÓRMULA MANUAL]","",IFERROR(AVERAGEIFS(DATOS!$K$2:$K$20000,DATOS!$A$2:$A$20000,A399,CONFIG_METADATA!$G$2:$G$20000,1,DATOS!$I$2:$I$20000,"Conjunto"),"")))</f>
        <v/>
      </c>
      <c r="E399" t="str">
        <f>IF(A399="","",IF(A399="[FÓRMULA MANUAL]","",IFERROR(SUMPRODUCT((DATOS!$A$2:$A$20000=A399)*(CONFIG_METADATA!$G$2:$G$20000=1)*(COUNTIF(CONFIG_ASIGNATURAS!$B$7:$B$27,DATOS!$I$2:$I$20000)&gt;0)*(DATOS!$K$2:$K$20000))/SUMPRODUCT((DATOS!$A$2:$A$20000=A399)*(CONFIG_METADATA!$G$2:$G$20000=1)*(COUNTIF(CONFIG_ASIGNATURAS!$B$7:$B$27,DATOS!$I$2:$I$20000)&gt;0)*1),"")))</f>
        <v/>
      </c>
      <c r="H399" t="str">
        <f>IF(G399="","",IF(G399="[FÓRMULA MANUAL]","",IFERROR(AVERAGEIFS(DATOS!$K$2:$K$20000,DATOS!$A$2:$A$20000,G399,CONFIG_METADATA!$G$2:$G$20000,1,DATOS!$I$2:$I$20000,"Lenguaje Musical"),"")))</f>
        <v/>
      </c>
      <c r="I399" t="str">
        <f>IF(G399="","",IF(G399="[FÓRMULA MANUAL]","",IFERROR(AVERAGEIFS(DATOS!$K$2:$K$20000,DATOS!$A$2:$A$20000,G399,CONFIG_METADATA!$G$2:$G$20000,1,DATOS!$I$2:$I$20000,"Orquesta/Banda/Conjunto"),"")))</f>
        <v/>
      </c>
      <c r="J399" t="str">
        <f>IF(G399="","",IF(G399="[FÓRMULA MANUAL]","",IFERROR(AVERAGEIFS(DATOS!$K$2:$K$20000,DATOS!$A$2:$A$20000,G399,CONFIG_METADATA!$G$2:$G$20000,1,DATOS!$I$2:$I$20000,"Conjunto"),"")))</f>
        <v/>
      </c>
      <c r="K399" t="str">
        <f>IF(G399="","",IF(G399="[FÓRMULA MANUAL]","",IFERROR(SUMPRODUCT((DATOS!$A$2:$A$20000=G399)*(CONFIG_METADATA!$G$2:$G$20000=1)*(COUNTIF(CONFIG_ASIGNATURAS!$B$7:$B$27,DATOS!$I$2:$I$20000)&gt;0)*(DATOS!$K$2:$K$20000))/SUMPRODUCT((DATOS!$A$2:$A$20000=G399)*(CONFIG_METADATA!$G$2:$G$20000=1)*(COUNTIF(CONFIG_ASIGNATURAS!$B$7:$B$27,DATOS!$I$2:$I$20000)&gt;0)*1),"")))</f>
        <v/>
      </c>
      <c r="N399" t="str">
        <f>IF(M399="","",IF(M399="[FÓRMULA MANUAL]","",IFERROR(AVERAGEIFS(DATOS!$K$2:$K$20000,DATOS!$A$2:$A$20000,M399,CONFIG_METADATA!$G$2:$G$20000,1,DATOS!$I$2:$I$20000,"Armonía"),"")))</f>
        <v/>
      </c>
      <c r="O399" t="str">
        <f>IF(M399="","",IF(M399="[FÓRMULA MANUAL]","",IFERROR(AVERAGEIFS(DATOS!$K$2:$K$20000,DATOS!$A$2:$A$20000,M399,CONFIG_METADATA!$G$2:$G$20000,1,DATOS!$I$2:$I$20000,"Orquesta/Banda/Conjunto"),"")))</f>
        <v/>
      </c>
      <c r="P399" t="str">
        <f>IF(M399="","",IF(M399="[FÓRMULA MANUAL]","",IFERROR(AVERAGEIFS(DATOS!$K$2:$K$20000,DATOS!$A$2:$A$20000,M399,CONFIG_METADATA!$G$2:$G$20000,1,DATOS!$I$2:$I$20000,"Música de Cámara"),"")))</f>
        <v/>
      </c>
      <c r="Q399" t="str">
        <f>IF(M399="","",IF(M399="[FÓRMULA MANUAL]","",IFERROR(SUMPRODUCT((DATOS!$A$2:$A$20000=M399)*(CONFIG_METADATA!$G$2:$G$20000=1)*(COUNTIF(CONFIG_ASIGNATURAS!$B$7:$B$27,DATOS!$I$2:$I$20000)&gt;0)*(DATOS!$K$2:$K$20000))/SUMPRODUCT((DATOS!$A$2:$A$20000=M399)*(CONFIG_METADATA!$G$2:$G$20000=1)*(COUNTIF(CONFIG_ASIGNATURAS!$B$7:$B$27,DATOS!$I$2:$I$20000)&gt;0)*1),"")))</f>
        <v/>
      </c>
      <c r="T399" t="str">
        <f>IF(S399="","",IF(S399="[FÓRMULA MANUAL]","",IFERROR(AVERAGEIFS(DATOS!$K$2:$K$20000,DATOS!$A$2:$A$20000,S399,CONFIG_METADATA!$G$2:$G$20000,1,DATOS!$I$2:$I$20000,"Armonía"),"")))</f>
        <v/>
      </c>
      <c r="U399" t="str">
        <f>IF(S399="","",IF(S399="[FÓRMULA MANUAL]","",IFERROR(AVERAGEIFS(DATOS!$K$2:$K$20000,DATOS!$A$2:$A$20000,S399,CONFIG_METADATA!$G$2:$G$20000,1,DATOS!$I$2:$I$20000,"Orquesta/Banda/Conjunto"),"")))</f>
        <v/>
      </c>
      <c r="V399" t="str">
        <f>IF(S399="","",IF(S399="[FÓRMULA MANUAL]","",IFERROR(AVERAGEIFS(DATOS!$K$2:$K$20000,DATOS!$A$2:$A$20000,S399,CONFIG_METADATA!$G$2:$G$20000,1,DATOS!$I$2:$I$20000,"Música de Cámara"),"")))</f>
        <v/>
      </c>
      <c r="W399" t="str">
        <f>IF(S399="","",IF(S399="[FÓRMULA MANUAL]","",IFERROR(SUMPRODUCT((DATOS!$A$2:$A$20000=S399)*(CONFIG_METADATA!$G$2:$G$20000=1)*(COUNTIF(CONFIG_ASIGNATURAS!$B$7:$B$27,DATOS!$I$2:$I$20000)&gt;0)*(DATOS!$K$2:$K$20000))/SUMPRODUCT((DATOS!$A$2:$A$20000=S399)*(CONFIG_METADATA!$G$2:$G$20000=1)*(COUNTIF(CONFIG_ASIGNATURAS!$B$7:$B$27,DATOS!$I$2:$I$20000)&gt;0)*1),"")))</f>
        <v/>
      </c>
      <c r="Z399" t="str">
        <f>IF(Y399="","",IF(Y399="[FÓRMULA MANUAL]","",IFERROR(AVERAGEIFS(DATOS!$K$2:$K$20000,DATOS!$A$2:$A$20000,Y399,CONFIG_METADATA!$G$2:$G$20000,1,DATOS!$I$2:$I$20000,"Análisis"),"")))</f>
        <v/>
      </c>
      <c r="AA399" t="str">
        <f>IF(Y399="","",IF(Y399="[FÓRMULA MANUAL]","",IFERROR(AVERAGEIFS(DATOS!$K$2:$K$20000,DATOS!$A$2:$A$20000,Y399,CONFIG_METADATA!$G$2:$G$20000,1,DATOS!$I$2:$I$20000,"Orquesta/Banda/Conjunto"),"")))</f>
        <v/>
      </c>
      <c r="AB399" t="str">
        <f>IF(Y399="","",IF(Y399="[FÓRMULA MANUAL]","",IFERROR(AVERAGEIFS(DATOS!$K$2:$K$20000,DATOS!$A$2:$A$20000,Y399,CONFIG_METADATA!$G$2:$G$20000,1,DATOS!$I$2:$I$20000,"Música de Cámara"),"")))</f>
        <v/>
      </c>
      <c r="AC399" t="str">
        <f>IF(Y399="","",IF(Y399="[FÓRMULA MANUAL]","",IFERROR(SUMPRODUCT((DATOS!$A$2:$A$20000=Y399)*(CONFIG_METADATA!$G$2:$G$20000=1)*(COUNTIF(CONFIG_ASIGNATURAS!$B$7:$B$27,DATOS!$I$2:$I$20000)&gt;0)*(DATOS!$K$2:$K$20000))/SUMPRODUCT((DATOS!$A$2:$A$20000=Y399)*(CONFIG_METADATA!$G$2:$G$20000=1)*(COUNTIF(CONFIG_ASIGNATURAS!$B$7:$B$27,DATOS!$I$2:$I$20000)&gt;0)*1),"")))</f>
        <v/>
      </c>
      <c r="AF399" t="str">
        <f>IF(AE399="","",IF(AE399="[FÓRMULA MANUAL]","",IFERROR(AVERAGEIFS(DATOS!$K$2:$K$20000,DATOS!$A$2:$A$20000,AE399,CONFIG_METADATA!$G$2:$G$20000,1,DATOS!$I$2:$I$20000,"Análisis"),"")))</f>
        <v/>
      </c>
      <c r="AG399" t="str">
        <f>IF(AE399="","",IF(AE399="[FÓRMULA MANUAL]","",IFERROR(AVERAGEIFS(DATOS!$K$2:$K$20000,DATOS!$A$2:$A$20000,AE399,CONFIG_METADATA!$G$2:$G$20000,1,DATOS!$I$2:$I$20000,"Orquesta/Banda/Conjunto"),"")))</f>
        <v/>
      </c>
      <c r="AH399" t="str">
        <f>IF(AE399="","",IF(AE399="[FÓRMULA MANUAL]","",IFERROR(AVERAGEIFS(DATOS!$K$2:$K$20000,DATOS!$A$2:$A$20000,AE399,CONFIG_METADATA!$G$2:$G$20000,1,DATOS!$I$2:$I$20000,"Música de Cámara"),"")))</f>
        <v/>
      </c>
      <c r="AI399" t="str">
        <f>IF(AE399="","",IF(AE399="[FÓRMULA MANUAL]","",IFERROR(SUMPRODUCT((DATOS!$A$2:$A$20000=AE399)*(CONFIG_METADATA!$G$2:$G$20000=1)*(COUNTIF(CONFIG_ASIGNATURAS!$B$7:$B$27,DATOS!$I$2:$I$20000)&gt;0)*(DATOS!$K$2:$K$20000))/SUMPRODUCT((DATOS!$A$2:$A$20000=AE399)*(CONFIG_METADATA!$G$2:$G$20000=1)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MANUAL]","",IFERROR(AVERAGEIFS(DATOS!$K$2:$K$20000,DATOS!$A$2:$A$20000,A400,CONFIG_METADATA!$G$2:$G$20000,1,DATOS!$I$2:$I$20000,"Lenguaje Musical"),"")))</f>
        <v/>
      </c>
      <c r="C400" t="str">
        <f>IF(A400="","",IF(A400="[FÓRMULA MANUAL]","",IFERROR(AVERAGEIFS(DATOS!$K$2:$K$20000,DATOS!$A$2:$A$20000,A400,CONFIG_METADATA!$G$2:$G$20000,1,DATOS!$I$2:$I$20000,"Orquesta/Banda/Conjunto"),"")))</f>
        <v/>
      </c>
      <c r="D400" t="str">
        <f>IF(A400="","",IF(A400="[FÓRMULA MANUAL]","",IFERROR(AVERAGEIFS(DATOS!$K$2:$K$20000,DATOS!$A$2:$A$20000,A400,CONFIG_METADATA!$G$2:$G$20000,1,DATOS!$I$2:$I$20000,"Conjunto"),"")))</f>
        <v/>
      </c>
      <c r="E400" t="str">
        <f>IF(A400="","",IF(A400="[FÓRMULA MANUAL]","",IFERROR(SUMPRODUCT((DATOS!$A$2:$A$20000=A400)*(CONFIG_METADATA!$G$2:$G$20000=1)*(COUNTIF(CONFIG_ASIGNATURAS!$B$7:$B$27,DATOS!$I$2:$I$20000)&gt;0)*(DATOS!$K$2:$K$20000))/SUMPRODUCT((DATOS!$A$2:$A$20000=A400)*(CONFIG_METADATA!$G$2:$G$20000=1)*(COUNTIF(CONFIG_ASIGNATURAS!$B$7:$B$27,DATOS!$I$2:$I$20000)&gt;0)*1),"")))</f>
        <v/>
      </c>
      <c r="H400" t="str">
        <f>IF(G400="","",IF(G400="[FÓRMULA MANUAL]","",IFERROR(AVERAGEIFS(DATOS!$K$2:$K$20000,DATOS!$A$2:$A$20000,G400,CONFIG_METADATA!$G$2:$G$20000,1,DATOS!$I$2:$I$20000,"Lenguaje Musical"),"")))</f>
        <v/>
      </c>
      <c r="I400" t="str">
        <f>IF(G400="","",IF(G400="[FÓRMULA MANUAL]","",IFERROR(AVERAGEIFS(DATOS!$K$2:$K$20000,DATOS!$A$2:$A$20000,G400,CONFIG_METADATA!$G$2:$G$20000,1,DATOS!$I$2:$I$20000,"Orquesta/Banda/Conjunto"),"")))</f>
        <v/>
      </c>
      <c r="J400" t="str">
        <f>IF(G400="","",IF(G400="[FÓRMULA MANUAL]","",IFERROR(AVERAGEIFS(DATOS!$K$2:$K$20000,DATOS!$A$2:$A$20000,G400,CONFIG_METADATA!$G$2:$G$20000,1,DATOS!$I$2:$I$20000,"Conjunto"),"")))</f>
        <v/>
      </c>
      <c r="K400" t="str">
        <f>IF(G400="","",IF(G400="[FÓRMULA MANUAL]","",IFERROR(SUMPRODUCT((DATOS!$A$2:$A$20000=G400)*(CONFIG_METADATA!$G$2:$G$20000=1)*(COUNTIF(CONFIG_ASIGNATURAS!$B$7:$B$27,DATOS!$I$2:$I$20000)&gt;0)*(DATOS!$K$2:$K$20000))/SUMPRODUCT((DATOS!$A$2:$A$20000=G400)*(CONFIG_METADATA!$G$2:$G$20000=1)*(COUNTIF(CONFIG_ASIGNATURAS!$B$7:$B$27,DATOS!$I$2:$I$20000)&gt;0)*1),"")))</f>
        <v/>
      </c>
      <c r="N400" t="str">
        <f>IF(M400="","",IF(M400="[FÓRMULA MANUAL]","",IFERROR(AVERAGEIFS(DATOS!$K$2:$K$20000,DATOS!$A$2:$A$20000,M400,CONFIG_METADATA!$G$2:$G$20000,1,DATOS!$I$2:$I$20000,"Armonía"),"")))</f>
        <v/>
      </c>
      <c r="O400" t="str">
        <f>IF(M400="","",IF(M400="[FÓRMULA MANUAL]","",IFERROR(AVERAGEIFS(DATOS!$K$2:$K$20000,DATOS!$A$2:$A$20000,M400,CONFIG_METADATA!$G$2:$G$20000,1,DATOS!$I$2:$I$20000,"Orquesta/Banda/Conjunto"),"")))</f>
        <v/>
      </c>
      <c r="P400" t="str">
        <f>IF(M400="","",IF(M400="[FÓRMULA MANUAL]","",IFERROR(AVERAGEIFS(DATOS!$K$2:$K$20000,DATOS!$A$2:$A$20000,M400,CONFIG_METADATA!$G$2:$G$20000,1,DATOS!$I$2:$I$20000,"Música de Cámara"),"")))</f>
        <v/>
      </c>
      <c r="Q400" t="str">
        <f>IF(M400="","",IF(M400="[FÓRMULA MANUAL]","",IFERROR(SUMPRODUCT((DATOS!$A$2:$A$20000=M400)*(CONFIG_METADATA!$G$2:$G$20000=1)*(COUNTIF(CONFIG_ASIGNATURAS!$B$7:$B$27,DATOS!$I$2:$I$20000)&gt;0)*(DATOS!$K$2:$K$20000))/SUMPRODUCT((DATOS!$A$2:$A$20000=M400)*(CONFIG_METADATA!$G$2:$G$20000=1)*(COUNTIF(CONFIG_ASIGNATURAS!$B$7:$B$27,DATOS!$I$2:$I$20000)&gt;0)*1),"")))</f>
        <v/>
      </c>
      <c r="T400" t="str">
        <f>IF(S400="","",IF(S400="[FÓRMULA MANUAL]","",IFERROR(AVERAGEIFS(DATOS!$K$2:$K$20000,DATOS!$A$2:$A$20000,S400,CONFIG_METADATA!$G$2:$G$20000,1,DATOS!$I$2:$I$20000,"Armonía"),"")))</f>
        <v/>
      </c>
      <c r="U400" t="str">
        <f>IF(S400="","",IF(S400="[FÓRMULA MANUAL]","",IFERROR(AVERAGEIFS(DATOS!$K$2:$K$20000,DATOS!$A$2:$A$20000,S400,CONFIG_METADATA!$G$2:$G$20000,1,DATOS!$I$2:$I$20000,"Orquesta/Banda/Conjunto"),"")))</f>
        <v/>
      </c>
      <c r="V400" t="str">
        <f>IF(S400="","",IF(S400="[FÓRMULA MANUAL]","",IFERROR(AVERAGEIFS(DATOS!$K$2:$K$20000,DATOS!$A$2:$A$20000,S400,CONFIG_METADATA!$G$2:$G$20000,1,DATOS!$I$2:$I$20000,"Música de Cámara"),"")))</f>
        <v/>
      </c>
      <c r="W400" t="str">
        <f>IF(S400="","",IF(S400="[FÓRMULA MANUAL]","",IFERROR(SUMPRODUCT((DATOS!$A$2:$A$20000=S400)*(CONFIG_METADATA!$G$2:$G$20000=1)*(COUNTIF(CONFIG_ASIGNATURAS!$B$7:$B$27,DATOS!$I$2:$I$20000)&gt;0)*(DATOS!$K$2:$K$20000))/SUMPRODUCT((DATOS!$A$2:$A$20000=S400)*(CONFIG_METADATA!$G$2:$G$20000=1)*(COUNTIF(CONFIG_ASIGNATURAS!$B$7:$B$27,DATOS!$I$2:$I$20000)&gt;0)*1),"")))</f>
        <v/>
      </c>
      <c r="Z400" t="str">
        <f>IF(Y400="","",IF(Y400="[FÓRMULA MANUAL]","",IFERROR(AVERAGEIFS(DATOS!$K$2:$K$20000,DATOS!$A$2:$A$20000,Y400,CONFIG_METADATA!$G$2:$G$20000,1,DATOS!$I$2:$I$20000,"Análisis"),"")))</f>
        <v/>
      </c>
      <c r="AA400" t="str">
        <f>IF(Y400="","",IF(Y400="[FÓRMULA MANUAL]","",IFERROR(AVERAGEIFS(DATOS!$K$2:$K$20000,DATOS!$A$2:$A$20000,Y400,CONFIG_METADATA!$G$2:$G$20000,1,DATOS!$I$2:$I$20000,"Orquesta/Banda/Conjunto"),"")))</f>
        <v/>
      </c>
      <c r="AB400" t="str">
        <f>IF(Y400="","",IF(Y400="[FÓRMULA MANUAL]","",IFERROR(AVERAGEIFS(DATOS!$K$2:$K$20000,DATOS!$A$2:$A$20000,Y400,CONFIG_METADATA!$G$2:$G$20000,1,DATOS!$I$2:$I$20000,"Música de Cámara"),"")))</f>
        <v/>
      </c>
      <c r="AC400" t="str">
        <f>IF(Y400="","",IF(Y400="[FÓRMULA MANUAL]","",IFERROR(SUMPRODUCT((DATOS!$A$2:$A$20000=Y400)*(CONFIG_METADATA!$G$2:$G$20000=1)*(COUNTIF(CONFIG_ASIGNATURAS!$B$7:$B$27,DATOS!$I$2:$I$20000)&gt;0)*(DATOS!$K$2:$K$20000))/SUMPRODUCT((DATOS!$A$2:$A$20000=Y400)*(CONFIG_METADATA!$G$2:$G$20000=1)*(COUNTIF(CONFIG_ASIGNATURAS!$B$7:$B$27,DATOS!$I$2:$I$20000)&gt;0)*1),"")))</f>
        <v/>
      </c>
      <c r="AF400" t="str">
        <f>IF(AE400="","",IF(AE400="[FÓRMULA MANUAL]","",IFERROR(AVERAGEIFS(DATOS!$K$2:$K$20000,DATOS!$A$2:$A$20000,AE400,CONFIG_METADATA!$G$2:$G$20000,1,DATOS!$I$2:$I$20000,"Análisis"),"")))</f>
        <v/>
      </c>
      <c r="AG400" t="str">
        <f>IF(AE400="","",IF(AE400="[FÓRMULA MANUAL]","",IFERROR(AVERAGEIFS(DATOS!$K$2:$K$20000,DATOS!$A$2:$A$20000,AE400,CONFIG_METADATA!$G$2:$G$20000,1,DATOS!$I$2:$I$20000,"Orquesta/Banda/Conjunto"),"")))</f>
        <v/>
      </c>
      <c r="AH400" t="str">
        <f>IF(AE400="","",IF(AE400="[FÓRMULA MANUAL]","",IFERROR(AVERAGEIFS(DATOS!$K$2:$K$20000,DATOS!$A$2:$A$20000,AE400,CONFIG_METADATA!$G$2:$G$20000,1,DATOS!$I$2:$I$20000,"Música de Cámara"),"")))</f>
        <v/>
      </c>
      <c r="AI400" t="str">
        <f>IF(AE400="","",IF(AE400="[FÓRMULA MANUAL]","",IFERROR(SUMPRODUCT((DATOS!$A$2:$A$20000=AE400)*(CONFIG_METADATA!$G$2:$G$20000=1)*(COUNTIF(CONFIG_ASIGNATURAS!$B$7:$B$27,DATOS!$I$2:$I$20000)&gt;0)*(DATOS!$K$2:$K$20000))/SUMPRODUCT((DATOS!$A$2:$A$20000=AE400)*(CONFIG_METADATA!$G$2:$G$20000=1)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MANUAL]","",IFERROR(AVERAGEIFS(DATOS!$K$2:$K$20000,DATOS!$A$2:$A$20000,A401,CONFIG_METADATA!$G$2:$G$20000,1,DATOS!$I$2:$I$20000,"Lenguaje Musical"),"")))</f>
        <v/>
      </c>
      <c r="C401" t="str">
        <f>IF(A401="","",IF(A401="[FÓRMULA MANUAL]","",IFERROR(AVERAGEIFS(DATOS!$K$2:$K$20000,DATOS!$A$2:$A$20000,A401,CONFIG_METADATA!$G$2:$G$20000,1,DATOS!$I$2:$I$20000,"Orquesta/Banda/Conjunto"),"")))</f>
        <v/>
      </c>
      <c r="D401" t="str">
        <f>IF(A401="","",IF(A401="[FÓRMULA MANUAL]","",IFERROR(AVERAGEIFS(DATOS!$K$2:$K$20000,DATOS!$A$2:$A$20000,A401,CONFIG_METADATA!$G$2:$G$20000,1,DATOS!$I$2:$I$20000,"Conjunto"),"")))</f>
        <v/>
      </c>
      <c r="E401" t="str">
        <f>IF(A401="","",IF(A401="[FÓRMULA MANUAL]","",IFERROR(SUMPRODUCT((DATOS!$A$2:$A$20000=A401)*(CONFIG_METADATA!$G$2:$G$20000=1)*(COUNTIF(CONFIG_ASIGNATURAS!$B$7:$B$27,DATOS!$I$2:$I$20000)&gt;0)*(DATOS!$K$2:$K$20000))/SUMPRODUCT((DATOS!$A$2:$A$20000=A401)*(CONFIG_METADATA!$G$2:$G$20000=1)*(COUNTIF(CONFIG_ASIGNATURAS!$B$7:$B$27,DATOS!$I$2:$I$20000)&gt;0)*1),"")))</f>
        <v/>
      </c>
      <c r="H401" t="str">
        <f>IF(G401="","",IF(G401="[FÓRMULA MANUAL]","",IFERROR(AVERAGEIFS(DATOS!$K$2:$K$20000,DATOS!$A$2:$A$20000,G401,CONFIG_METADATA!$G$2:$G$20000,1,DATOS!$I$2:$I$20000,"Lenguaje Musical"),"")))</f>
        <v/>
      </c>
      <c r="I401" t="str">
        <f>IF(G401="","",IF(G401="[FÓRMULA MANUAL]","",IFERROR(AVERAGEIFS(DATOS!$K$2:$K$20000,DATOS!$A$2:$A$20000,G401,CONFIG_METADATA!$G$2:$G$20000,1,DATOS!$I$2:$I$20000,"Orquesta/Banda/Conjunto"),"")))</f>
        <v/>
      </c>
      <c r="J401" t="str">
        <f>IF(G401="","",IF(G401="[FÓRMULA MANUAL]","",IFERROR(AVERAGEIFS(DATOS!$K$2:$K$20000,DATOS!$A$2:$A$20000,G401,CONFIG_METADATA!$G$2:$G$20000,1,DATOS!$I$2:$I$20000,"Conjunto"),"")))</f>
        <v/>
      </c>
      <c r="K401" t="str">
        <f>IF(G401="","",IF(G401="[FÓRMULA MANUAL]","",IFERROR(SUMPRODUCT((DATOS!$A$2:$A$20000=G401)*(CONFIG_METADATA!$G$2:$G$20000=1)*(COUNTIF(CONFIG_ASIGNATURAS!$B$7:$B$27,DATOS!$I$2:$I$20000)&gt;0)*(DATOS!$K$2:$K$20000))/SUMPRODUCT((DATOS!$A$2:$A$20000=G401)*(CONFIG_METADATA!$G$2:$G$20000=1)*(COUNTIF(CONFIG_ASIGNATURAS!$B$7:$B$27,DATOS!$I$2:$I$20000)&gt;0)*1),"")))</f>
        <v/>
      </c>
      <c r="N401" t="str">
        <f>IF(M401="","",IF(M401="[FÓRMULA MANUAL]","",IFERROR(AVERAGEIFS(DATOS!$K$2:$K$20000,DATOS!$A$2:$A$20000,M401,CONFIG_METADATA!$G$2:$G$20000,1,DATOS!$I$2:$I$20000,"Armonía"),"")))</f>
        <v/>
      </c>
      <c r="O401" t="str">
        <f>IF(M401="","",IF(M401="[FÓRMULA MANUAL]","",IFERROR(AVERAGEIFS(DATOS!$K$2:$K$20000,DATOS!$A$2:$A$20000,M401,CONFIG_METADATA!$G$2:$G$20000,1,DATOS!$I$2:$I$20000,"Orquesta/Banda/Conjunto"),"")))</f>
        <v/>
      </c>
      <c r="P401" t="str">
        <f>IF(M401="","",IF(M401="[FÓRMULA MANUAL]","",IFERROR(AVERAGEIFS(DATOS!$K$2:$K$20000,DATOS!$A$2:$A$20000,M401,CONFIG_METADATA!$G$2:$G$20000,1,DATOS!$I$2:$I$20000,"Música de Cámara"),"")))</f>
        <v/>
      </c>
      <c r="Q401" t="str">
        <f>IF(M401="","",IF(M401="[FÓRMULA MANUAL]","",IFERROR(SUMPRODUCT((DATOS!$A$2:$A$20000=M401)*(CONFIG_METADATA!$G$2:$G$20000=1)*(COUNTIF(CONFIG_ASIGNATURAS!$B$7:$B$27,DATOS!$I$2:$I$20000)&gt;0)*(DATOS!$K$2:$K$20000))/SUMPRODUCT((DATOS!$A$2:$A$20000=M401)*(CONFIG_METADATA!$G$2:$G$20000=1)*(COUNTIF(CONFIG_ASIGNATURAS!$B$7:$B$27,DATOS!$I$2:$I$20000)&gt;0)*1),"")))</f>
        <v/>
      </c>
      <c r="T401" t="str">
        <f>IF(S401="","",IF(S401="[FÓRMULA MANUAL]","",IFERROR(AVERAGEIFS(DATOS!$K$2:$K$20000,DATOS!$A$2:$A$20000,S401,CONFIG_METADATA!$G$2:$G$20000,1,DATOS!$I$2:$I$20000,"Armonía"),"")))</f>
        <v/>
      </c>
      <c r="U401" t="str">
        <f>IF(S401="","",IF(S401="[FÓRMULA MANUAL]","",IFERROR(AVERAGEIFS(DATOS!$K$2:$K$20000,DATOS!$A$2:$A$20000,S401,CONFIG_METADATA!$G$2:$G$20000,1,DATOS!$I$2:$I$20000,"Orquesta/Banda/Conjunto"),"")))</f>
        <v/>
      </c>
      <c r="V401" t="str">
        <f>IF(S401="","",IF(S401="[FÓRMULA MANUAL]","",IFERROR(AVERAGEIFS(DATOS!$K$2:$K$20000,DATOS!$A$2:$A$20000,S401,CONFIG_METADATA!$G$2:$G$20000,1,DATOS!$I$2:$I$20000,"Música de Cámara"),"")))</f>
        <v/>
      </c>
      <c r="W401" t="str">
        <f>IF(S401="","",IF(S401="[FÓRMULA MANUAL]","",IFERROR(SUMPRODUCT((DATOS!$A$2:$A$20000=S401)*(CONFIG_METADATA!$G$2:$G$20000=1)*(COUNTIF(CONFIG_ASIGNATURAS!$B$7:$B$27,DATOS!$I$2:$I$20000)&gt;0)*(DATOS!$K$2:$K$20000))/SUMPRODUCT((DATOS!$A$2:$A$20000=S401)*(CONFIG_METADATA!$G$2:$G$20000=1)*(COUNTIF(CONFIG_ASIGNATURAS!$B$7:$B$27,DATOS!$I$2:$I$20000)&gt;0)*1),"")))</f>
        <v/>
      </c>
      <c r="Z401" t="str">
        <f>IF(Y401="","",IF(Y401="[FÓRMULA MANUAL]","",IFERROR(AVERAGEIFS(DATOS!$K$2:$K$20000,DATOS!$A$2:$A$20000,Y401,CONFIG_METADATA!$G$2:$G$20000,1,DATOS!$I$2:$I$20000,"Análisis"),"")))</f>
        <v/>
      </c>
      <c r="AA401" t="str">
        <f>IF(Y401="","",IF(Y401="[FÓRMULA MANUAL]","",IFERROR(AVERAGEIFS(DATOS!$K$2:$K$20000,DATOS!$A$2:$A$20000,Y401,CONFIG_METADATA!$G$2:$G$20000,1,DATOS!$I$2:$I$20000,"Orquesta/Banda/Conjunto"),"")))</f>
        <v/>
      </c>
      <c r="AB401" t="str">
        <f>IF(Y401="","",IF(Y401="[FÓRMULA MANUAL]","",IFERROR(AVERAGEIFS(DATOS!$K$2:$K$20000,DATOS!$A$2:$A$20000,Y401,CONFIG_METADATA!$G$2:$G$20000,1,DATOS!$I$2:$I$20000,"Música de Cámara"),"")))</f>
        <v/>
      </c>
      <c r="AC401" t="str">
        <f>IF(Y401="","",IF(Y401="[FÓRMULA MANUAL]","",IFERROR(SUMPRODUCT((DATOS!$A$2:$A$20000=Y401)*(CONFIG_METADATA!$G$2:$G$20000=1)*(COUNTIF(CONFIG_ASIGNATURAS!$B$7:$B$27,DATOS!$I$2:$I$20000)&gt;0)*(DATOS!$K$2:$K$20000))/SUMPRODUCT((DATOS!$A$2:$A$20000=Y401)*(CONFIG_METADATA!$G$2:$G$20000=1)*(COUNTIF(CONFIG_ASIGNATURAS!$B$7:$B$27,DATOS!$I$2:$I$20000)&gt;0)*1),"")))</f>
        <v/>
      </c>
      <c r="AF401" t="str">
        <f>IF(AE401="","",IF(AE401="[FÓRMULA MANUAL]","",IFERROR(AVERAGEIFS(DATOS!$K$2:$K$20000,DATOS!$A$2:$A$20000,AE401,CONFIG_METADATA!$G$2:$G$20000,1,DATOS!$I$2:$I$20000,"Análisis"),"")))</f>
        <v/>
      </c>
      <c r="AG401" t="str">
        <f>IF(AE401="","",IF(AE401="[FÓRMULA MANUAL]","",IFERROR(AVERAGEIFS(DATOS!$K$2:$K$20000,DATOS!$A$2:$A$20000,AE401,CONFIG_METADATA!$G$2:$G$20000,1,DATOS!$I$2:$I$20000,"Orquesta/Banda/Conjunto"),"")))</f>
        <v/>
      </c>
      <c r="AH401" t="str">
        <f>IF(AE401="","",IF(AE401="[FÓRMULA MANUAL]","",IFERROR(AVERAGEIFS(DATOS!$K$2:$K$20000,DATOS!$A$2:$A$20000,AE401,CONFIG_METADATA!$G$2:$G$20000,1,DATOS!$I$2:$I$20000,"Música de Cámara"),"")))</f>
        <v/>
      </c>
      <c r="AI401" t="str">
        <f>IF(AE401="","",IF(AE401="[FÓRMULA MANUAL]","",IFERROR(SUMPRODUCT((DATOS!$A$2:$A$20000=AE401)*(CONFIG_METADATA!$G$2:$G$20000=1)*(COUNTIF(CONFIG_ASIGNATURAS!$B$7:$B$27,DATOS!$I$2:$I$20000)&gt;0)*(DATOS!$K$2:$K$20000))/SUMPRODUCT((DATOS!$A$2:$A$20000=AE401)*(CONFIG_METADATA!$G$2:$G$20000=1)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MANUAL]","",IFERROR(AVERAGEIFS(DATOS!$K$2:$K$20000,DATOS!$A$2:$A$20000,A402,CONFIG_METADATA!$G$2:$G$20000,1,DATOS!$I$2:$I$20000,"Lenguaje Musical"),"")))</f>
        <v/>
      </c>
      <c r="C402" t="str">
        <f>IF(A402="","",IF(A402="[FÓRMULA MANUAL]","",IFERROR(AVERAGEIFS(DATOS!$K$2:$K$20000,DATOS!$A$2:$A$20000,A402,CONFIG_METADATA!$G$2:$G$20000,1,DATOS!$I$2:$I$20000,"Orquesta/Banda/Conjunto"),"")))</f>
        <v/>
      </c>
      <c r="D402" t="str">
        <f>IF(A402="","",IF(A402="[FÓRMULA MANUAL]","",IFERROR(AVERAGEIFS(DATOS!$K$2:$K$20000,DATOS!$A$2:$A$20000,A402,CONFIG_METADATA!$G$2:$G$20000,1,DATOS!$I$2:$I$20000,"Conjunto"),"")))</f>
        <v/>
      </c>
      <c r="E402" t="str">
        <f>IF(A402="","",IF(A402="[FÓRMULA MANUAL]","",IFERROR(SUMPRODUCT((DATOS!$A$2:$A$20000=A402)*(CONFIG_METADATA!$G$2:$G$20000=1)*(COUNTIF(CONFIG_ASIGNATURAS!$B$7:$B$27,DATOS!$I$2:$I$20000)&gt;0)*(DATOS!$K$2:$K$20000))/SUMPRODUCT((DATOS!$A$2:$A$20000=A402)*(CONFIG_METADATA!$G$2:$G$20000=1)*(COUNTIF(CONFIG_ASIGNATURAS!$B$7:$B$27,DATOS!$I$2:$I$20000)&gt;0)*1),"")))</f>
        <v/>
      </c>
      <c r="H402" t="str">
        <f>IF(G402="","",IF(G402="[FÓRMULA MANUAL]","",IFERROR(AVERAGEIFS(DATOS!$K$2:$K$20000,DATOS!$A$2:$A$20000,G402,CONFIG_METADATA!$G$2:$G$20000,1,DATOS!$I$2:$I$20000,"Lenguaje Musical"),"")))</f>
        <v/>
      </c>
      <c r="I402" t="str">
        <f>IF(G402="","",IF(G402="[FÓRMULA MANUAL]","",IFERROR(AVERAGEIFS(DATOS!$K$2:$K$20000,DATOS!$A$2:$A$20000,G402,CONFIG_METADATA!$G$2:$G$20000,1,DATOS!$I$2:$I$20000,"Orquesta/Banda/Conjunto"),"")))</f>
        <v/>
      </c>
      <c r="J402" t="str">
        <f>IF(G402="","",IF(G402="[FÓRMULA MANUAL]","",IFERROR(AVERAGEIFS(DATOS!$K$2:$K$20000,DATOS!$A$2:$A$20000,G402,CONFIG_METADATA!$G$2:$G$20000,1,DATOS!$I$2:$I$20000,"Conjunto"),"")))</f>
        <v/>
      </c>
      <c r="K402" t="str">
        <f>IF(G402="","",IF(G402="[FÓRMULA MANUAL]","",IFERROR(SUMPRODUCT((DATOS!$A$2:$A$20000=G402)*(CONFIG_METADATA!$G$2:$G$20000=1)*(COUNTIF(CONFIG_ASIGNATURAS!$B$7:$B$27,DATOS!$I$2:$I$20000)&gt;0)*(DATOS!$K$2:$K$20000))/SUMPRODUCT((DATOS!$A$2:$A$20000=G402)*(CONFIG_METADATA!$G$2:$G$20000=1)*(COUNTIF(CONFIG_ASIGNATURAS!$B$7:$B$27,DATOS!$I$2:$I$20000)&gt;0)*1),"")))</f>
        <v/>
      </c>
      <c r="N402" t="str">
        <f>IF(M402="","",IF(M402="[FÓRMULA MANUAL]","",IFERROR(AVERAGEIFS(DATOS!$K$2:$K$20000,DATOS!$A$2:$A$20000,M402,CONFIG_METADATA!$G$2:$G$20000,1,DATOS!$I$2:$I$20000,"Armonía"),"")))</f>
        <v/>
      </c>
      <c r="O402" t="str">
        <f>IF(M402="","",IF(M402="[FÓRMULA MANUAL]","",IFERROR(AVERAGEIFS(DATOS!$K$2:$K$20000,DATOS!$A$2:$A$20000,M402,CONFIG_METADATA!$G$2:$G$20000,1,DATOS!$I$2:$I$20000,"Orquesta/Banda/Conjunto"),"")))</f>
        <v/>
      </c>
      <c r="P402" t="str">
        <f>IF(M402="","",IF(M402="[FÓRMULA MANUAL]","",IFERROR(AVERAGEIFS(DATOS!$K$2:$K$20000,DATOS!$A$2:$A$20000,M402,CONFIG_METADATA!$G$2:$G$20000,1,DATOS!$I$2:$I$20000,"Música de Cámara"),"")))</f>
        <v/>
      </c>
      <c r="Q402" t="str">
        <f>IF(M402="","",IF(M402="[FÓRMULA MANUAL]","",IFERROR(SUMPRODUCT((DATOS!$A$2:$A$20000=M402)*(CONFIG_METADATA!$G$2:$G$20000=1)*(COUNTIF(CONFIG_ASIGNATURAS!$B$7:$B$27,DATOS!$I$2:$I$20000)&gt;0)*(DATOS!$K$2:$K$20000))/SUMPRODUCT((DATOS!$A$2:$A$20000=M402)*(CONFIG_METADATA!$G$2:$G$20000=1)*(COUNTIF(CONFIG_ASIGNATURAS!$B$7:$B$27,DATOS!$I$2:$I$20000)&gt;0)*1),"")))</f>
        <v/>
      </c>
      <c r="T402" t="str">
        <f>IF(S402="","",IF(S402="[FÓRMULA MANUAL]","",IFERROR(AVERAGEIFS(DATOS!$K$2:$K$20000,DATOS!$A$2:$A$20000,S402,CONFIG_METADATA!$G$2:$G$20000,1,DATOS!$I$2:$I$20000,"Armonía"),"")))</f>
        <v/>
      </c>
      <c r="U402" t="str">
        <f>IF(S402="","",IF(S402="[FÓRMULA MANUAL]","",IFERROR(AVERAGEIFS(DATOS!$K$2:$K$20000,DATOS!$A$2:$A$20000,S402,CONFIG_METADATA!$G$2:$G$20000,1,DATOS!$I$2:$I$20000,"Orquesta/Banda/Conjunto"),"")))</f>
        <v/>
      </c>
      <c r="V402" t="str">
        <f>IF(S402="","",IF(S402="[FÓRMULA MANUAL]","",IFERROR(AVERAGEIFS(DATOS!$K$2:$K$20000,DATOS!$A$2:$A$20000,S402,CONFIG_METADATA!$G$2:$G$20000,1,DATOS!$I$2:$I$20000,"Música de Cámara"),"")))</f>
        <v/>
      </c>
      <c r="W402" t="str">
        <f>IF(S402="","",IF(S402="[FÓRMULA MANUAL]","",IFERROR(SUMPRODUCT((DATOS!$A$2:$A$20000=S402)*(CONFIG_METADATA!$G$2:$G$20000=1)*(COUNTIF(CONFIG_ASIGNATURAS!$B$7:$B$27,DATOS!$I$2:$I$20000)&gt;0)*(DATOS!$K$2:$K$20000))/SUMPRODUCT((DATOS!$A$2:$A$20000=S402)*(CONFIG_METADATA!$G$2:$G$20000=1)*(COUNTIF(CONFIG_ASIGNATURAS!$B$7:$B$27,DATOS!$I$2:$I$20000)&gt;0)*1),"")))</f>
        <v/>
      </c>
      <c r="Z402" t="str">
        <f>IF(Y402="","",IF(Y402="[FÓRMULA MANUAL]","",IFERROR(AVERAGEIFS(DATOS!$K$2:$K$20000,DATOS!$A$2:$A$20000,Y402,CONFIG_METADATA!$G$2:$G$20000,1,DATOS!$I$2:$I$20000,"Análisis"),"")))</f>
        <v/>
      </c>
      <c r="AA402" t="str">
        <f>IF(Y402="","",IF(Y402="[FÓRMULA MANUAL]","",IFERROR(AVERAGEIFS(DATOS!$K$2:$K$20000,DATOS!$A$2:$A$20000,Y402,CONFIG_METADATA!$G$2:$G$20000,1,DATOS!$I$2:$I$20000,"Orquesta/Banda/Conjunto"),"")))</f>
        <v/>
      </c>
      <c r="AB402" t="str">
        <f>IF(Y402="","",IF(Y402="[FÓRMULA MANUAL]","",IFERROR(AVERAGEIFS(DATOS!$K$2:$K$20000,DATOS!$A$2:$A$20000,Y402,CONFIG_METADATA!$G$2:$G$20000,1,DATOS!$I$2:$I$20000,"Música de Cámara"),"")))</f>
        <v/>
      </c>
      <c r="AC402" t="str">
        <f>IF(Y402="","",IF(Y402="[FÓRMULA MANUAL]","",IFERROR(SUMPRODUCT((DATOS!$A$2:$A$20000=Y402)*(CONFIG_METADATA!$G$2:$G$20000=1)*(COUNTIF(CONFIG_ASIGNATURAS!$B$7:$B$27,DATOS!$I$2:$I$20000)&gt;0)*(DATOS!$K$2:$K$20000))/SUMPRODUCT((DATOS!$A$2:$A$20000=Y402)*(CONFIG_METADATA!$G$2:$G$20000=1)*(COUNTIF(CONFIG_ASIGNATURAS!$B$7:$B$27,DATOS!$I$2:$I$20000)&gt;0)*1),"")))</f>
        <v/>
      </c>
      <c r="AF402" t="str">
        <f>IF(AE402="","",IF(AE402="[FÓRMULA MANUAL]","",IFERROR(AVERAGEIFS(DATOS!$K$2:$K$20000,DATOS!$A$2:$A$20000,AE402,CONFIG_METADATA!$G$2:$G$20000,1,DATOS!$I$2:$I$20000,"Análisis"),"")))</f>
        <v/>
      </c>
      <c r="AG402" t="str">
        <f>IF(AE402="","",IF(AE402="[FÓRMULA MANUAL]","",IFERROR(AVERAGEIFS(DATOS!$K$2:$K$20000,DATOS!$A$2:$A$20000,AE402,CONFIG_METADATA!$G$2:$G$20000,1,DATOS!$I$2:$I$20000,"Orquesta/Banda/Conjunto"),"")))</f>
        <v/>
      </c>
      <c r="AH402" t="str">
        <f>IF(AE402="","",IF(AE402="[FÓRMULA MANUAL]","",IFERROR(AVERAGEIFS(DATOS!$K$2:$K$20000,DATOS!$A$2:$A$20000,AE402,CONFIG_METADATA!$G$2:$G$20000,1,DATOS!$I$2:$I$20000,"Música de Cámara"),"")))</f>
        <v/>
      </c>
      <c r="AI402" t="str">
        <f>IF(AE402="","",IF(AE402="[FÓRMULA MANUAL]","",IFERROR(SUMPRODUCT((DATOS!$A$2:$A$20000=AE402)*(CONFIG_METADATA!$G$2:$G$20000=1)*(COUNTIF(CONFIG_ASIGNATURAS!$B$7:$B$27,DATOS!$I$2:$I$20000)&gt;0)*(DATOS!$K$2:$K$20000))/SUMPRODUCT((DATOS!$A$2:$A$20000=AE402)*(CONFIG_METADATA!$G$2:$G$20000=1)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MANUAL]","",IFERROR(AVERAGEIFS(DATOS!$K$2:$K$20000,DATOS!$A$2:$A$20000,A403,CONFIG_METADATA!$G$2:$G$20000,1,DATOS!$I$2:$I$20000,"Lenguaje Musical"),"")))</f>
        <v/>
      </c>
      <c r="C403" t="str">
        <f>IF(A403="","",IF(A403="[FÓRMULA MANUAL]","",IFERROR(AVERAGEIFS(DATOS!$K$2:$K$20000,DATOS!$A$2:$A$20000,A403,CONFIG_METADATA!$G$2:$G$20000,1,DATOS!$I$2:$I$20000,"Orquesta/Banda/Conjunto"),"")))</f>
        <v/>
      </c>
      <c r="D403" t="str">
        <f>IF(A403="","",IF(A403="[FÓRMULA MANUAL]","",IFERROR(AVERAGEIFS(DATOS!$K$2:$K$20000,DATOS!$A$2:$A$20000,A403,CONFIG_METADATA!$G$2:$G$20000,1,DATOS!$I$2:$I$20000,"Conjunto"),"")))</f>
        <v/>
      </c>
      <c r="E403" t="str">
        <f>IF(A403="","",IF(A403="[FÓRMULA MANUAL]","",IFERROR(SUMPRODUCT((DATOS!$A$2:$A$20000=A403)*(CONFIG_METADATA!$G$2:$G$20000=1)*(COUNTIF(CONFIG_ASIGNATURAS!$B$7:$B$27,DATOS!$I$2:$I$20000)&gt;0)*(DATOS!$K$2:$K$20000))/SUMPRODUCT((DATOS!$A$2:$A$20000=A403)*(CONFIG_METADATA!$G$2:$G$20000=1)*(COUNTIF(CONFIG_ASIGNATURAS!$B$7:$B$27,DATOS!$I$2:$I$20000)&gt;0)*1),"")))</f>
        <v/>
      </c>
      <c r="H403" t="str">
        <f>IF(G403="","",IF(G403="[FÓRMULA MANUAL]","",IFERROR(AVERAGEIFS(DATOS!$K$2:$K$20000,DATOS!$A$2:$A$20000,G403,CONFIG_METADATA!$G$2:$G$20000,1,DATOS!$I$2:$I$20000,"Lenguaje Musical"),"")))</f>
        <v/>
      </c>
      <c r="I403" t="str">
        <f>IF(G403="","",IF(G403="[FÓRMULA MANUAL]","",IFERROR(AVERAGEIFS(DATOS!$K$2:$K$20000,DATOS!$A$2:$A$20000,G403,CONFIG_METADATA!$G$2:$G$20000,1,DATOS!$I$2:$I$20000,"Orquesta/Banda/Conjunto"),"")))</f>
        <v/>
      </c>
      <c r="J403" t="str">
        <f>IF(G403="","",IF(G403="[FÓRMULA MANUAL]","",IFERROR(AVERAGEIFS(DATOS!$K$2:$K$20000,DATOS!$A$2:$A$20000,G403,CONFIG_METADATA!$G$2:$G$20000,1,DATOS!$I$2:$I$20000,"Conjunto"),"")))</f>
        <v/>
      </c>
      <c r="K403" t="str">
        <f>IF(G403="","",IF(G403="[FÓRMULA MANUAL]","",IFERROR(SUMPRODUCT((DATOS!$A$2:$A$20000=G403)*(CONFIG_METADATA!$G$2:$G$20000=1)*(COUNTIF(CONFIG_ASIGNATURAS!$B$7:$B$27,DATOS!$I$2:$I$20000)&gt;0)*(DATOS!$K$2:$K$20000))/SUMPRODUCT((DATOS!$A$2:$A$20000=G403)*(CONFIG_METADATA!$G$2:$G$20000=1)*(COUNTIF(CONFIG_ASIGNATURAS!$B$7:$B$27,DATOS!$I$2:$I$20000)&gt;0)*1),"")))</f>
        <v/>
      </c>
      <c r="N403" t="str">
        <f>IF(M403="","",IF(M403="[FÓRMULA MANUAL]","",IFERROR(AVERAGEIFS(DATOS!$K$2:$K$20000,DATOS!$A$2:$A$20000,M403,CONFIG_METADATA!$G$2:$G$20000,1,DATOS!$I$2:$I$20000,"Armonía"),"")))</f>
        <v/>
      </c>
      <c r="O403" t="str">
        <f>IF(M403="","",IF(M403="[FÓRMULA MANUAL]","",IFERROR(AVERAGEIFS(DATOS!$K$2:$K$20000,DATOS!$A$2:$A$20000,M403,CONFIG_METADATA!$G$2:$G$20000,1,DATOS!$I$2:$I$20000,"Orquesta/Banda/Conjunto"),"")))</f>
        <v/>
      </c>
      <c r="P403" t="str">
        <f>IF(M403="","",IF(M403="[FÓRMULA MANUAL]","",IFERROR(AVERAGEIFS(DATOS!$K$2:$K$20000,DATOS!$A$2:$A$20000,M403,CONFIG_METADATA!$G$2:$G$20000,1,DATOS!$I$2:$I$20000,"Música de Cámara"),"")))</f>
        <v/>
      </c>
      <c r="Q403" t="str">
        <f>IF(M403="","",IF(M403="[FÓRMULA MANUAL]","",IFERROR(SUMPRODUCT((DATOS!$A$2:$A$20000=M403)*(CONFIG_METADATA!$G$2:$G$20000=1)*(COUNTIF(CONFIG_ASIGNATURAS!$B$7:$B$27,DATOS!$I$2:$I$20000)&gt;0)*(DATOS!$K$2:$K$20000))/SUMPRODUCT((DATOS!$A$2:$A$20000=M403)*(CONFIG_METADATA!$G$2:$G$20000=1)*(COUNTIF(CONFIG_ASIGNATURAS!$B$7:$B$27,DATOS!$I$2:$I$20000)&gt;0)*1),"")))</f>
        <v/>
      </c>
      <c r="T403" t="str">
        <f>IF(S403="","",IF(S403="[FÓRMULA MANUAL]","",IFERROR(AVERAGEIFS(DATOS!$K$2:$K$20000,DATOS!$A$2:$A$20000,S403,CONFIG_METADATA!$G$2:$G$20000,1,DATOS!$I$2:$I$20000,"Armonía"),"")))</f>
        <v/>
      </c>
      <c r="U403" t="str">
        <f>IF(S403="","",IF(S403="[FÓRMULA MANUAL]","",IFERROR(AVERAGEIFS(DATOS!$K$2:$K$20000,DATOS!$A$2:$A$20000,S403,CONFIG_METADATA!$G$2:$G$20000,1,DATOS!$I$2:$I$20000,"Orquesta/Banda/Conjunto"),"")))</f>
        <v/>
      </c>
      <c r="V403" t="str">
        <f>IF(S403="","",IF(S403="[FÓRMULA MANUAL]","",IFERROR(AVERAGEIFS(DATOS!$K$2:$K$20000,DATOS!$A$2:$A$20000,S403,CONFIG_METADATA!$G$2:$G$20000,1,DATOS!$I$2:$I$20000,"Música de Cámara"),"")))</f>
        <v/>
      </c>
      <c r="W403" t="str">
        <f>IF(S403="","",IF(S403="[FÓRMULA MANUAL]","",IFERROR(SUMPRODUCT((DATOS!$A$2:$A$20000=S403)*(CONFIG_METADATA!$G$2:$G$20000=1)*(COUNTIF(CONFIG_ASIGNATURAS!$B$7:$B$27,DATOS!$I$2:$I$20000)&gt;0)*(DATOS!$K$2:$K$20000))/SUMPRODUCT((DATOS!$A$2:$A$20000=S403)*(CONFIG_METADATA!$G$2:$G$20000=1)*(COUNTIF(CONFIG_ASIGNATURAS!$B$7:$B$27,DATOS!$I$2:$I$20000)&gt;0)*1),"")))</f>
        <v/>
      </c>
      <c r="Z403" t="str">
        <f>IF(Y403="","",IF(Y403="[FÓRMULA MANUAL]","",IFERROR(AVERAGEIFS(DATOS!$K$2:$K$20000,DATOS!$A$2:$A$20000,Y403,CONFIG_METADATA!$G$2:$G$20000,1,DATOS!$I$2:$I$20000,"Análisis"),"")))</f>
        <v/>
      </c>
      <c r="AA403" t="str">
        <f>IF(Y403="","",IF(Y403="[FÓRMULA MANUAL]","",IFERROR(AVERAGEIFS(DATOS!$K$2:$K$20000,DATOS!$A$2:$A$20000,Y403,CONFIG_METADATA!$G$2:$G$20000,1,DATOS!$I$2:$I$20000,"Orquesta/Banda/Conjunto"),"")))</f>
        <v/>
      </c>
      <c r="AB403" t="str">
        <f>IF(Y403="","",IF(Y403="[FÓRMULA MANUAL]","",IFERROR(AVERAGEIFS(DATOS!$K$2:$K$20000,DATOS!$A$2:$A$20000,Y403,CONFIG_METADATA!$G$2:$G$20000,1,DATOS!$I$2:$I$20000,"Música de Cámara"),"")))</f>
        <v/>
      </c>
      <c r="AC403" t="str">
        <f>IF(Y403="","",IF(Y403="[FÓRMULA MANUAL]","",IFERROR(SUMPRODUCT((DATOS!$A$2:$A$20000=Y403)*(CONFIG_METADATA!$G$2:$G$20000=1)*(COUNTIF(CONFIG_ASIGNATURAS!$B$7:$B$27,DATOS!$I$2:$I$20000)&gt;0)*(DATOS!$K$2:$K$20000))/SUMPRODUCT((DATOS!$A$2:$A$20000=Y403)*(CONFIG_METADATA!$G$2:$G$20000=1)*(COUNTIF(CONFIG_ASIGNATURAS!$B$7:$B$27,DATOS!$I$2:$I$20000)&gt;0)*1),"")))</f>
        <v/>
      </c>
      <c r="AF403" t="str">
        <f>IF(AE403="","",IF(AE403="[FÓRMULA MANUAL]","",IFERROR(AVERAGEIFS(DATOS!$K$2:$K$20000,DATOS!$A$2:$A$20000,AE403,CONFIG_METADATA!$G$2:$G$20000,1,DATOS!$I$2:$I$20000,"Análisis"),"")))</f>
        <v/>
      </c>
      <c r="AG403" t="str">
        <f>IF(AE403="","",IF(AE403="[FÓRMULA MANUAL]","",IFERROR(AVERAGEIFS(DATOS!$K$2:$K$20000,DATOS!$A$2:$A$20000,AE403,CONFIG_METADATA!$G$2:$G$20000,1,DATOS!$I$2:$I$20000,"Orquesta/Banda/Conjunto"),"")))</f>
        <v/>
      </c>
      <c r="AH403" t="str">
        <f>IF(AE403="","",IF(AE403="[FÓRMULA MANUAL]","",IFERROR(AVERAGEIFS(DATOS!$K$2:$K$20000,DATOS!$A$2:$A$20000,AE403,CONFIG_METADATA!$G$2:$G$20000,1,DATOS!$I$2:$I$20000,"Música de Cámara"),"")))</f>
        <v/>
      </c>
      <c r="AI403" t="str">
        <f>IF(AE403="","",IF(AE403="[FÓRMULA MANUAL]","",IFERROR(SUMPRODUCT((DATOS!$A$2:$A$20000=AE403)*(CONFIG_METADATA!$G$2:$G$20000=1)*(COUNTIF(CONFIG_ASIGNATURAS!$B$7:$B$27,DATOS!$I$2:$I$20000)&gt;0)*(DATOS!$K$2:$K$20000))/SUMPRODUCT((DATOS!$A$2:$A$20000=AE403)*(CONFIG_METADATA!$G$2:$G$20000=1)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MANUAL]","",IFERROR(AVERAGEIFS(DATOS!$K$2:$K$20000,DATOS!$A$2:$A$20000,A404,CONFIG_METADATA!$G$2:$G$20000,1,DATOS!$I$2:$I$20000,"Lenguaje Musical"),"")))</f>
        <v/>
      </c>
      <c r="C404" t="str">
        <f>IF(A404="","",IF(A404="[FÓRMULA MANUAL]","",IFERROR(AVERAGEIFS(DATOS!$K$2:$K$20000,DATOS!$A$2:$A$20000,A404,CONFIG_METADATA!$G$2:$G$20000,1,DATOS!$I$2:$I$20000,"Orquesta/Banda/Conjunto"),"")))</f>
        <v/>
      </c>
      <c r="D404" t="str">
        <f>IF(A404="","",IF(A404="[FÓRMULA MANUAL]","",IFERROR(AVERAGEIFS(DATOS!$K$2:$K$20000,DATOS!$A$2:$A$20000,A404,CONFIG_METADATA!$G$2:$G$20000,1,DATOS!$I$2:$I$20000,"Conjunto"),"")))</f>
        <v/>
      </c>
      <c r="E404" t="str">
        <f>IF(A404="","",IF(A404="[FÓRMULA MANUAL]","",IFERROR(SUMPRODUCT((DATOS!$A$2:$A$20000=A404)*(CONFIG_METADATA!$G$2:$G$20000=1)*(COUNTIF(CONFIG_ASIGNATURAS!$B$7:$B$27,DATOS!$I$2:$I$20000)&gt;0)*(DATOS!$K$2:$K$20000))/SUMPRODUCT((DATOS!$A$2:$A$20000=A404)*(CONFIG_METADATA!$G$2:$G$20000=1)*(COUNTIF(CONFIG_ASIGNATURAS!$B$7:$B$27,DATOS!$I$2:$I$20000)&gt;0)*1),"")))</f>
        <v/>
      </c>
      <c r="H404" t="str">
        <f>IF(G404="","",IF(G404="[FÓRMULA MANUAL]","",IFERROR(AVERAGEIFS(DATOS!$K$2:$K$20000,DATOS!$A$2:$A$20000,G404,CONFIG_METADATA!$G$2:$G$20000,1,DATOS!$I$2:$I$20000,"Lenguaje Musical"),"")))</f>
        <v/>
      </c>
      <c r="I404" t="str">
        <f>IF(G404="","",IF(G404="[FÓRMULA MANUAL]","",IFERROR(AVERAGEIFS(DATOS!$K$2:$K$20000,DATOS!$A$2:$A$20000,G404,CONFIG_METADATA!$G$2:$G$20000,1,DATOS!$I$2:$I$20000,"Orquesta/Banda/Conjunto"),"")))</f>
        <v/>
      </c>
      <c r="J404" t="str">
        <f>IF(G404="","",IF(G404="[FÓRMULA MANUAL]","",IFERROR(AVERAGEIFS(DATOS!$K$2:$K$20000,DATOS!$A$2:$A$20000,G404,CONFIG_METADATA!$G$2:$G$20000,1,DATOS!$I$2:$I$20000,"Conjunto"),"")))</f>
        <v/>
      </c>
      <c r="K404" t="str">
        <f>IF(G404="","",IF(G404="[FÓRMULA MANUAL]","",IFERROR(SUMPRODUCT((DATOS!$A$2:$A$20000=G404)*(CONFIG_METADATA!$G$2:$G$20000=1)*(COUNTIF(CONFIG_ASIGNATURAS!$B$7:$B$27,DATOS!$I$2:$I$20000)&gt;0)*(DATOS!$K$2:$K$20000))/SUMPRODUCT((DATOS!$A$2:$A$20000=G404)*(CONFIG_METADATA!$G$2:$G$20000=1)*(COUNTIF(CONFIG_ASIGNATURAS!$B$7:$B$27,DATOS!$I$2:$I$20000)&gt;0)*1),"")))</f>
        <v/>
      </c>
      <c r="N404" t="str">
        <f>IF(M404="","",IF(M404="[FÓRMULA MANUAL]","",IFERROR(AVERAGEIFS(DATOS!$K$2:$K$20000,DATOS!$A$2:$A$20000,M404,CONFIG_METADATA!$G$2:$G$20000,1,DATOS!$I$2:$I$20000,"Armonía"),"")))</f>
        <v/>
      </c>
      <c r="O404" t="str">
        <f>IF(M404="","",IF(M404="[FÓRMULA MANUAL]","",IFERROR(AVERAGEIFS(DATOS!$K$2:$K$20000,DATOS!$A$2:$A$20000,M404,CONFIG_METADATA!$G$2:$G$20000,1,DATOS!$I$2:$I$20000,"Orquesta/Banda/Conjunto"),"")))</f>
        <v/>
      </c>
      <c r="P404" t="str">
        <f>IF(M404="","",IF(M404="[FÓRMULA MANUAL]","",IFERROR(AVERAGEIFS(DATOS!$K$2:$K$20000,DATOS!$A$2:$A$20000,M404,CONFIG_METADATA!$G$2:$G$20000,1,DATOS!$I$2:$I$20000,"Música de Cámara"),"")))</f>
        <v/>
      </c>
      <c r="Q404" t="str">
        <f>IF(M404="","",IF(M404="[FÓRMULA MANUAL]","",IFERROR(SUMPRODUCT((DATOS!$A$2:$A$20000=M404)*(CONFIG_METADATA!$G$2:$G$20000=1)*(COUNTIF(CONFIG_ASIGNATURAS!$B$7:$B$27,DATOS!$I$2:$I$20000)&gt;0)*(DATOS!$K$2:$K$20000))/SUMPRODUCT((DATOS!$A$2:$A$20000=M404)*(CONFIG_METADATA!$G$2:$G$20000=1)*(COUNTIF(CONFIG_ASIGNATURAS!$B$7:$B$27,DATOS!$I$2:$I$20000)&gt;0)*1),"")))</f>
        <v/>
      </c>
      <c r="T404" t="str">
        <f>IF(S404="","",IF(S404="[FÓRMULA MANUAL]","",IFERROR(AVERAGEIFS(DATOS!$K$2:$K$20000,DATOS!$A$2:$A$20000,S404,CONFIG_METADATA!$G$2:$G$20000,1,DATOS!$I$2:$I$20000,"Armonía"),"")))</f>
        <v/>
      </c>
      <c r="U404" t="str">
        <f>IF(S404="","",IF(S404="[FÓRMULA MANUAL]","",IFERROR(AVERAGEIFS(DATOS!$K$2:$K$20000,DATOS!$A$2:$A$20000,S404,CONFIG_METADATA!$G$2:$G$20000,1,DATOS!$I$2:$I$20000,"Orquesta/Banda/Conjunto"),"")))</f>
        <v/>
      </c>
      <c r="V404" t="str">
        <f>IF(S404="","",IF(S404="[FÓRMULA MANUAL]","",IFERROR(AVERAGEIFS(DATOS!$K$2:$K$20000,DATOS!$A$2:$A$20000,S404,CONFIG_METADATA!$G$2:$G$20000,1,DATOS!$I$2:$I$20000,"Música de Cámara"),"")))</f>
        <v/>
      </c>
      <c r="W404" t="str">
        <f>IF(S404="","",IF(S404="[FÓRMULA MANUAL]","",IFERROR(SUMPRODUCT((DATOS!$A$2:$A$20000=S404)*(CONFIG_METADATA!$G$2:$G$20000=1)*(COUNTIF(CONFIG_ASIGNATURAS!$B$7:$B$27,DATOS!$I$2:$I$20000)&gt;0)*(DATOS!$K$2:$K$20000))/SUMPRODUCT((DATOS!$A$2:$A$20000=S404)*(CONFIG_METADATA!$G$2:$G$20000=1)*(COUNTIF(CONFIG_ASIGNATURAS!$B$7:$B$27,DATOS!$I$2:$I$20000)&gt;0)*1),"")))</f>
        <v/>
      </c>
      <c r="Z404" t="str">
        <f>IF(Y404="","",IF(Y404="[FÓRMULA MANUAL]","",IFERROR(AVERAGEIFS(DATOS!$K$2:$K$20000,DATOS!$A$2:$A$20000,Y404,CONFIG_METADATA!$G$2:$G$20000,1,DATOS!$I$2:$I$20000,"Análisis"),"")))</f>
        <v/>
      </c>
      <c r="AA404" t="str">
        <f>IF(Y404="","",IF(Y404="[FÓRMULA MANUAL]","",IFERROR(AVERAGEIFS(DATOS!$K$2:$K$20000,DATOS!$A$2:$A$20000,Y404,CONFIG_METADATA!$G$2:$G$20000,1,DATOS!$I$2:$I$20000,"Orquesta/Banda/Conjunto"),"")))</f>
        <v/>
      </c>
      <c r="AB404" t="str">
        <f>IF(Y404="","",IF(Y404="[FÓRMULA MANUAL]","",IFERROR(AVERAGEIFS(DATOS!$K$2:$K$20000,DATOS!$A$2:$A$20000,Y404,CONFIG_METADATA!$G$2:$G$20000,1,DATOS!$I$2:$I$20000,"Música de Cámara"),"")))</f>
        <v/>
      </c>
      <c r="AC404" t="str">
        <f>IF(Y404="","",IF(Y404="[FÓRMULA MANUAL]","",IFERROR(SUMPRODUCT((DATOS!$A$2:$A$20000=Y404)*(CONFIG_METADATA!$G$2:$G$20000=1)*(COUNTIF(CONFIG_ASIGNATURAS!$B$7:$B$27,DATOS!$I$2:$I$20000)&gt;0)*(DATOS!$K$2:$K$20000))/SUMPRODUCT((DATOS!$A$2:$A$20000=Y404)*(CONFIG_METADATA!$G$2:$G$20000=1)*(COUNTIF(CONFIG_ASIGNATURAS!$B$7:$B$27,DATOS!$I$2:$I$20000)&gt;0)*1),"")))</f>
        <v/>
      </c>
      <c r="AF404" t="str">
        <f>IF(AE404="","",IF(AE404="[FÓRMULA MANUAL]","",IFERROR(AVERAGEIFS(DATOS!$K$2:$K$20000,DATOS!$A$2:$A$20000,AE404,CONFIG_METADATA!$G$2:$G$20000,1,DATOS!$I$2:$I$20000,"Análisis"),"")))</f>
        <v/>
      </c>
      <c r="AG404" t="str">
        <f>IF(AE404="","",IF(AE404="[FÓRMULA MANUAL]","",IFERROR(AVERAGEIFS(DATOS!$K$2:$K$20000,DATOS!$A$2:$A$20000,AE404,CONFIG_METADATA!$G$2:$G$20000,1,DATOS!$I$2:$I$20000,"Orquesta/Banda/Conjunto"),"")))</f>
        <v/>
      </c>
      <c r="AH404" t="str">
        <f>IF(AE404="","",IF(AE404="[FÓRMULA MANUAL]","",IFERROR(AVERAGEIFS(DATOS!$K$2:$K$20000,DATOS!$A$2:$A$20000,AE404,CONFIG_METADATA!$G$2:$G$20000,1,DATOS!$I$2:$I$20000,"Música de Cámara"),"")))</f>
        <v/>
      </c>
      <c r="AI404" t="str">
        <f>IF(AE404="","",IF(AE404="[FÓRMULA MANUAL]","",IFERROR(SUMPRODUCT((DATOS!$A$2:$A$20000=AE404)*(CONFIG_METADATA!$G$2:$G$20000=1)*(COUNTIF(CONFIG_ASIGNATURAS!$B$7:$B$27,DATOS!$I$2:$I$20000)&gt;0)*(DATOS!$K$2:$K$20000))/SUMPRODUCT((DATOS!$A$2:$A$20000=AE404)*(CONFIG_METADATA!$G$2:$G$20000=1)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MANUAL]","",IFERROR(AVERAGEIFS(DATOS!$K$2:$K$20000,DATOS!$A$2:$A$20000,A405,CONFIG_METADATA!$G$2:$G$20000,1,DATOS!$I$2:$I$20000,"Lenguaje Musical"),"")))</f>
        <v/>
      </c>
      <c r="C405" t="str">
        <f>IF(A405="","",IF(A405="[FÓRMULA MANUAL]","",IFERROR(AVERAGEIFS(DATOS!$K$2:$K$20000,DATOS!$A$2:$A$20000,A405,CONFIG_METADATA!$G$2:$G$20000,1,DATOS!$I$2:$I$20000,"Orquesta/Banda/Conjunto"),"")))</f>
        <v/>
      </c>
      <c r="D405" t="str">
        <f>IF(A405="","",IF(A405="[FÓRMULA MANUAL]","",IFERROR(AVERAGEIFS(DATOS!$K$2:$K$20000,DATOS!$A$2:$A$20000,A405,CONFIG_METADATA!$G$2:$G$20000,1,DATOS!$I$2:$I$20000,"Conjunto"),"")))</f>
        <v/>
      </c>
      <c r="E405" t="str">
        <f>IF(A405="","",IF(A405="[FÓRMULA MANUAL]","",IFERROR(SUMPRODUCT((DATOS!$A$2:$A$20000=A405)*(CONFIG_METADATA!$G$2:$G$20000=1)*(COUNTIF(CONFIG_ASIGNATURAS!$B$7:$B$27,DATOS!$I$2:$I$20000)&gt;0)*(DATOS!$K$2:$K$20000))/SUMPRODUCT((DATOS!$A$2:$A$20000=A405)*(CONFIG_METADATA!$G$2:$G$20000=1)*(COUNTIF(CONFIG_ASIGNATURAS!$B$7:$B$27,DATOS!$I$2:$I$20000)&gt;0)*1),"")))</f>
        <v/>
      </c>
      <c r="H405" t="str">
        <f>IF(G405="","",IF(G405="[FÓRMULA MANUAL]","",IFERROR(AVERAGEIFS(DATOS!$K$2:$K$20000,DATOS!$A$2:$A$20000,G405,CONFIG_METADATA!$G$2:$G$20000,1,DATOS!$I$2:$I$20000,"Lenguaje Musical"),"")))</f>
        <v/>
      </c>
      <c r="I405" t="str">
        <f>IF(G405="","",IF(G405="[FÓRMULA MANUAL]","",IFERROR(AVERAGEIFS(DATOS!$K$2:$K$20000,DATOS!$A$2:$A$20000,G405,CONFIG_METADATA!$G$2:$G$20000,1,DATOS!$I$2:$I$20000,"Orquesta/Banda/Conjunto"),"")))</f>
        <v/>
      </c>
      <c r="J405" t="str">
        <f>IF(G405="","",IF(G405="[FÓRMULA MANUAL]","",IFERROR(AVERAGEIFS(DATOS!$K$2:$K$20000,DATOS!$A$2:$A$20000,G405,CONFIG_METADATA!$G$2:$G$20000,1,DATOS!$I$2:$I$20000,"Conjunto"),"")))</f>
        <v/>
      </c>
      <c r="K405" t="str">
        <f>IF(G405="","",IF(G405="[FÓRMULA MANUAL]","",IFERROR(SUMPRODUCT((DATOS!$A$2:$A$20000=G405)*(CONFIG_METADATA!$G$2:$G$20000=1)*(COUNTIF(CONFIG_ASIGNATURAS!$B$7:$B$27,DATOS!$I$2:$I$20000)&gt;0)*(DATOS!$K$2:$K$20000))/SUMPRODUCT((DATOS!$A$2:$A$20000=G405)*(CONFIG_METADATA!$G$2:$G$20000=1)*(COUNTIF(CONFIG_ASIGNATURAS!$B$7:$B$27,DATOS!$I$2:$I$20000)&gt;0)*1),"")))</f>
        <v/>
      </c>
      <c r="N405" t="str">
        <f>IF(M405="","",IF(M405="[FÓRMULA MANUAL]","",IFERROR(AVERAGEIFS(DATOS!$K$2:$K$20000,DATOS!$A$2:$A$20000,M405,CONFIG_METADATA!$G$2:$G$20000,1,DATOS!$I$2:$I$20000,"Armonía"),"")))</f>
        <v/>
      </c>
      <c r="O405" t="str">
        <f>IF(M405="","",IF(M405="[FÓRMULA MANUAL]","",IFERROR(AVERAGEIFS(DATOS!$K$2:$K$20000,DATOS!$A$2:$A$20000,M405,CONFIG_METADATA!$G$2:$G$20000,1,DATOS!$I$2:$I$20000,"Orquesta/Banda/Conjunto"),"")))</f>
        <v/>
      </c>
      <c r="P405" t="str">
        <f>IF(M405="","",IF(M405="[FÓRMULA MANUAL]","",IFERROR(AVERAGEIFS(DATOS!$K$2:$K$20000,DATOS!$A$2:$A$20000,M405,CONFIG_METADATA!$G$2:$G$20000,1,DATOS!$I$2:$I$20000,"Música de Cámara"),"")))</f>
        <v/>
      </c>
      <c r="Q405" t="str">
        <f>IF(M405="","",IF(M405="[FÓRMULA MANUAL]","",IFERROR(SUMPRODUCT((DATOS!$A$2:$A$20000=M405)*(CONFIG_METADATA!$G$2:$G$20000=1)*(COUNTIF(CONFIG_ASIGNATURAS!$B$7:$B$27,DATOS!$I$2:$I$20000)&gt;0)*(DATOS!$K$2:$K$20000))/SUMPRODUCT((DATOS!$A$2:$A$20000=M405)*(CONFIG_METADATA!$G$2:$G$20000=1)*(COUNTIF(CONFIG_ASIGNATURAS!$B$7:$B$27,DATOS!$I$2:$I$20000)&gt;0)*1),"")))</f>
        <v/>
      </c>
      <c r="T405" t="str">
        <f>IF(S405="","",IF(S405="[FÓRMULA MANUAL]","",IFERROR(AVERAGEIFS(DATOS!$K$2:$K$20000,DATOS!$A$2:$A$20000,S405,CONFIG_METADATA!$G$2:$G$20000,1,DATOS!$I$2:$I$20000,"Armonía"),"")))</f>
        <v/>
      </c>
      <c r="U405" t="str">
        <f>IF(S405="","",IF(S405="[FÓRMULA MANUAL]","",IFERROR(AVERAGEIFS(DATOS!$K$2:$K$20000,DATOS!$A$2:$A$20000,S405,CONFIG_METADATA!$G$2:$G$20000,1,DATOS!$I$2:$I$20000,"Orquesta/Banda/Conjunto"),"")))</f>
        <v/>
      </c>
      <c r="V405" t="str">
        <f>IF(S405="","",IF(S405="[FÓRMULA MANUAL]","",IFERROR(AVERAGEIFS(DATOS!$K$2:$K$20000,DATOS!$A$2:$A$20000,S405,CONFIG_METADATA!$G$2:$G$20000,1,DATOS!$I$2:$I$20000,"Música de Cámara"),"")))</f>
        <v/>
      </c>
      <c r="W405" t="str">
        <f>IF(S405="","",IF(S405="[FÓRMULA MANUAL]","",IFERROR(SUMPRODUCT((DATOS!$A$2:$A$20000=S405)*(CONFIG_METADATA!$G$2:$G$20000=1)*(COUNTIF(CONFIG_ASIGNATURAS!$B$7:$B$27,DATOS!$I$2:$I$20000)&gt;0)*(DATOS!$K$2:$K$20000))/SUMPRODUCT((DATOS!$A$2:$A$20000=S405)*(CONFIG_METADATA!$G$2:$G$20000=1)*(COUNTIF(CONFIG_ASIGNATURAS!$B$7:$B$27,DATOS!$I$2:$I$20000)&gt;0)*1),"")))</f>
        <v/>
      </c>
      <c r="Z405" t="str">
        <f>IF(Y405="","",IF(Y405="[FÓRMULA MANUAL]","",IFERROR(AVERAGEIFS(DATOS!$K$2:$K$20000,DATOS!$A$2:$A$20000,Y405,CONFIG_METADATA!$G$2:$G$20000,1,DATOS!$I$2:$I$20000,"Análisis"),"")))</f>
        <v/>
      </c>
      <c r="AA405" t="str">
        <f>IF(Y405="","",IF(Y405="[FÓRMULA MANUAL]","",IFERROR(AVERAGEIFS(DATOS!$K$2:$K$20000,DATOS!$A$2:$A$20000,Y405,CONFIG_METADATA!$G$2:$G$20000,1,DATOS!$I$2:$I$20000,"Orquesta/Banda/Conjunto"),"")))</f>
        <v/>
      </c>
      <c r="AB405" t="str">
        <f>IF(Y405="","",IF(Y405="[FÓRMULA MANUAL]","",IFERROR(AVERAGEIFS(DATOS!$K$2:$K$20000,DATOS!$A$2:$A$20000,Y405,CONFIG_METADATA!$G$2:$G$20000,1,DATOS!$I$2:$I$20000,"Música de Cámara"),"")))</f>
        <v/>
      </c>
      <c r="AC405" t="str">
        <f>IF(Y405="","",IF(Y405="[FÓRMULA MANUAL]","",IFERROR(SUMPRODUCT((DATOS!$A$2:$A$20000=Y405)*(CONFIG_METADATA!$G$2:$G$20000=1)*(COUNTIF(CONFIG_ASIGNATURAS!$B$7:$B$27,DATOS!$I$2:$I$20000)&gt;0)*(DATOS!$K$2:$K$20000))/SUMPRODUCT((DATOS!$A$2:$A$20000=Y405)*(CONFIG_METADATA!$G$2:$G$20000=1)*(COUNTIF(CONFIG_ASIGNATURAS!$B$7:$B$27,DATOS!$I$2:$I$20000)&gt;0)*1),"")))</f>
        <v/>
      </c>
      <c r="AF405" t="str">
        <f>IF(AE405="","",IF(AE405="[FÓRMULA MANUAL]","",IFERROR(AVERAGEIFS(DATOS!$K$2:$K$20000,DATOS!$A$2:$A$20000,AE405,CONFIG_METADATA!$G$2:$G$20000,1,DATOS!$I$2:$I$20000,"Análisis"),"")))</f>
        <v/>
      </c>
      <c r="AG405" t="str">
        <f>IF(AE405="","",IF(AE405="[FÓRMULA MANUAL]","",IFERROR(AVERAGEIFS(DATOS!$K$2:$K$20000,DATOS!$A$2:$A$20000,AE405,CONFIG_METADATA!$G$2:$G$20000,1,DATOS!$I$2:$I$20000,"Orquesta/Banda/Conjunto"),"")))</f>
        <v/>
      </c>
      <c r="AH405" t="str">
        <f>IF(AE405="","",IF(AE405="[FÓRMULA MANUAL]","",IFERROR(AVERAGEIFS(DATOS!$K$2:$K$20000,DATOS!$A$2:$A$20000,AE405,CONFIG_METADATA!$G$2:$G$20000,1,DATOS!$I$2:$I$20000,"Música de Cámara"),"")))</f>
        <v/>
      </c>
      <c r="AI405" t="str">
        <f>IF(AE405="","",IF(AE405="[FÓRMULA MANUAL]","",IFERROR(SUMPRODUCT((DATOS!$A$2:$A$20000=AE405)*(CONFIG_METADATA!$G$2:$G$20000=1)*(COUNTIF(CONFIG_ASIGNATURAS!$B$7:$B$27,DATOS!$I$2:$I$20000)&gt;0)*(DATOS!$K$2:$K$20000))/SUMPRODUCT((DATOS!$A$2:$A$20000=AE405)*(CONFIG_METADATA!$G$2:$G$20000=1)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MANUAL]","",IFERROR(AVERAGEIFS(DATOS!$K$2:$K$20000,DATOS!$A$2:$A$20000,A406,CONFIG_METADATA!$G$2:$G$20000,1,DATOS!$I$2:$I$20000,"Lenguaje Musical"),"")))</f>
        <v/>
      </c>
      <c r="C406" t="str">
        <f>IF(A406="","",IF(A406="[FÓRMULA MANUAL]","",IFERROR(AVERAGEIFS(DATOS!$K$2:$K$20000,DATOS!$A$2:$A$20000,A406,CONFIG_METADATA!$G$2:$G$20000,1,DATOS!$I$2:$I$20000,"Orquesta/Banda/Conjunto"),"")))</f>
        <v/>
      </c>
      <c r="D406" t="str">
        <f>IF(A406="","",IF(A406="[FÓRMULA MANUAL]","",IFERROR(AVERAGEIFS(DATOS!$K$2:$K$20000,DATOS!$A$2:$A$20000,A406,CONFIG_METADATA!$G$2:$G$20000,1,DATOS!$I$2:$I$20000,"Conjunto"),"")))</f>
        <v/>
      </c>
      <c r="E406" t="str">
        <f>IF(A406="","",IF(A406="[FÓRMULA MANUAL]","",IFERROR(SUMPRODUCT((DATOS!$A$2:$A$20000=A406)*(CONFIG_METADATA!$G$2:$G$20000=1)*(COUNTIF(CONFIG_ASIGNATURAS!$B$7:$B$27,DATOS!$I$2:$I$20000)&gt;0)*(DATOS!$K$2:$K$20000))/SUMPRODUCT((DATOS!$A$2:$A$20000=A406)*(CONFIG_METADATA!$G$2:$G$20000=1)*(COUNTIF(CONFIG_ASIGNATURAS!$B$7:$B$27,DATOS!$I$2:$I$20000)&gt;0)*1),"")))</f>
        <v/>
      </c>
      <c r="H406" t="str">
        <f>IF(G406="","",IF(G406="[FÓRMULA MANUAL]","",IFERROR(AVERAGEIFS(DATOS!$K$2:$K$20000,DATOS!$A$2:$A$20000,G406,CONFIG_METADATA!$G$2:$G$20000,1,DATOS!$I$2:$I$20000,"Lenguaje Musical"),"")))</f>
        <v/>
      </c>
      <c r="I406" t="str">
        <f>IF(G406="","",IF(G406="[FÓRMULA MANUAL]","",IFERROR(AVERAGEIFS(DATOS!$K$2:$K$20000,DATOS!$A$2:$A$20000,G406,CONFIG_METADATA!$G$2:$G$20000,1,DATOS!$I$2:$I$20000,"Orquesta/Banda/Conjunto"),"")))</f>
        <v/>
      </c>
      <c r="J406" t="str">
        <f>IF(G406="","",IF(G406="[FÓRMULA MANUAL]","",IFERROR(AVERAGEIFS(DATOS!$K$2:$K$20000,DATOS!$A$2:$A$20000,G406,CONFIG_METADATA!$G$2:$G$20000,1,DATOS!$I$2:$I$20000,"Conjunto"),"")))</f>
        <v/>
      </c>
      <c r="K406" t="str">
        <f>IF(G406="","",IF(G406="[FÓRMULA MANUAL]","",IFERROR(SUMPRODUCT((DATOS!$A$2:$A$20000=G406)*(CONFIG_METADATA!$G$2:$G$20000=1)*(COUNTIF(CONFIG_ASIGNATURAS!$B$7:$B$27,DATOS!$I$2:$I$20000)&gt;0)*(DATOS!$K$2:$K$20000))/SUMPRODUCT((DATOS!$A$2:$A$20000=G406)*(CONFIG_METADATA!$G$2:$G$20000=1)*(COUNTIF(CONFIG_ASIGNATURAS!$B$7:$B$27,DATOS!$I$2:$I$20000)&gt;0)*1),"")))</f>
        <v/>
      </c>
      <c r="N406" t="str">
        <f>IF(M406="","",IF(M406="[FÓRMULA MANUAL]","",IFERROR(AVERAGEIFS(DATOS!$K$2:$K$20000,DATOS!$A$2:$A$20000,M406,CONFIG_METADATA!$G$2:$G$20000,1,DATOS!$I$2:$I$20000,"Armonía"),"")))</f>
        <v/>
      </c>
      <c r="O406" t="str">
        <f>IF(M406="","",IF(M406="[FÓRMULA MANUAL]","",IFERROR(AVERAGEIFS(DATOS!$K$2:$K$20000,DATOS!$A$2:$A$20000,M406,CONFIG_METADATA!$G$2:$G$20000,1,DATOS!$I$2:$I$20000,"Orquesta/Banda/Conjunto"),"")))</f>
        <v/>
      </c>
      <c r="P406" t="str">
        <f>IF(M406="","",IF(M406="[FÓRMULA MANUAL]","",IFERROR(AVERAGEIFS(DATOS!$K$2:$K$20000,DATOS!$A$2:$A$20000,M406,CONFIG_METADATA!$G$2:$G$20000,1,DATOS!$I$2:$I$20000,"Música de Cámara"),"")))</f>
        <v/>
      </c>
      <c r="Q406" t="str">
        <f>IF(M406="","",IF(M406="[FÓRMULA MANUAL]","",IFERROR(SUMPRODUCT((DATOS!$A$2:$A$20000=M406)*(CONFIG_METADATA!$G$2:$G$20000=1)*(COUNTIF(CONFIG_ASIGNATURAS!$B$7:$B$27,DATOS!$I$2:$I$20000)&gt;0)*(DATOS!$K$2:$K$20000))/SUMPRODUCT((DATOS!$A$2:$A$20000=M406)*(CONFIG_METADATA!$G$2:$G$20000=1)*(COUNTIF(CONFIG_ASIGNATURAS!$B$7:$B$27,DATOS!$I$2:$I$20000)&gt;0)*1),"")))</f>
        <v/>
      </c>
      <c r="T406" t="str">
        <f>IF(S406="","",IF(S406="[FÓRMULA MANUAL]","",IFERROR(AVERAGEIFS(DATOS!$K$2:$K$20000,DATOS!$A$2:$A$20000,S406,CONFIG_METADATA!$G$2:$G$20000,1,DATOS!$I$2:$I$20000,"Armonía"),"")))</f>
        <v/>
      </c>
      <c r="U406" t="str">
        <f>IF(S406="","",IF(S406="[FÓRMULA MANUAL]","",IFERROR(AVERAGEIFS(DATOS!$K$2:$K$20000,DATOS!$A$2:$A$20000,S406,CONFIG_METADATA!$G$2:$G$20000,1,DATOS!$I$2:$I$20000,"Orquesta/Banda/Conjunto"),"")))</f>
        <v/>
      </c>
      <c r="V406" t="str">
        <f>IF(S406="","",IF(S406="[FÓRMULA MANUAL]","",IFERROR(AVERAGEIFS(DATOS!$K$2:$K$20000,DATOS!$A$2:$A$20000,S406,CONFIG_METADATA!$G$2:$G$20000,1,DATOS!$I$2:$I$20000,"Música de Cámara"),"")))</f>
        <v/>
      </c>
      <c r="W406" t="str">
        <f>IF(S406="","",IF(S406="[FÓRMULA MANUAL]","",IFERROR(SUMPRODUCT((DATOS!$A$2:$A$20000=S406)*(CONFIG_METADATA!$G$2:$G$20000=1)*(COUNTIF(CONFIG_ASIGNATURAS!$B$7:$B$27,DATOS!$I$2:$I$20000)&gt;0)*(DATOS!$K$2:$K$20000))/SUMPRODUCT((DATOS!$A$2:$A$20000=S406)*(CONFIG_METADATA!$G$2:$G$20000=1)*(COUNTIF(CONFIG_ASIGNATURAS!$B$7:$B$27,DATOS!$I$2:$I$20000)&gt;0)*1),"")))</f>
        <v/>
      </c>
      <c r="Z406" t="str">
        <f>IF(Y406="","",IF(Y406="[FÓRMULA MANUAL]","",IFERROR(AVERAGEIFS(DATOS!$K$2:$K$20000,DATOS!$A$2:$A$20000,Y406,CONFIG_METADATA!$G$2:$G$20000,1,DATOS!$I$2:$I$20000,"Análisis"),"")))</f>
        <v/>
      </c>
      <c r="AA406" t="str">
        <f>IF(Y406="","",IF(Y406="[FÓRMULA MANUAL]","",IFERROR(AVERAGEIFS(DATOS!$K$2:$K$20000,DATOS!$A$2:$A$20000,Y406,CONFIG_METADATA!$G$2:$G$20000,1,DATOS!$I$2:$I$20000,"Orquesta/Banda/Conjunto"),"")))</f>
        <v/>
      </c>
      <c r="AB406" t="str">
        <f>IF(Y406="","",IF(Y406="[FÓRMULA MANUAL]","",IFERROR(AVERAGEIFS(DATOS!$K$2:$K$20000,DATOS!$A$2:$A$20000,Y406,CONFIG_METADATA!$G$2:$G$20000,1,DATOS!$I$2:$I$20000,"Música de Cámara"),"")))</f>
        <v/>
      </c>
      <c r="AC406" t="str">
        <f>IF(Y406="","",IF(Y406="[FÓRMULA MANUAL]","",IFERROR(SUMPRODUCT((DATOS!$A$2:$A$20000=Y406)*(CONFIG_METADATA!$G$2:$G$20000=1)*(COUNTIF(CONFIG_ASIGNATURAS!$B$7:$B$27,DATOS!$I$2:$I$20000)&gt;0)*(DATOS!$K$2:$K$20000))/SUMPRODUCT((DATOS!$A$2:$A$20000=Y406)*(CONFIG_METADATA!$G$2:$G$20000=1)*(COUNTIF(CONFIG_ASIGNATURAS!$B$7:$B$27,DATOS!$I$2:$I$20000)&gt;0)*1),"")))</f>
        <v/>
      </c>
      <c r="AF406" t="str">
        <f>IF(AE406="","",IF(AE406="[FÓRMULA MANUAL]","",IFERROR(AVERAGEIFS(DATOS!$K$2:$K$20000,DATOS!$A$2:$A$20000,AE406,CONFIG_METADATA!$G$2:$G$20000,1,DATOS!$I$2:$I$20000,"Análisis"),"")))</f>
        <v/>
      </c>
      <c r="AG406" t="str">
        <f>IF(AE406="","",IF(AE406="[FÓRMULA MANUAL]","",IFERROR(AVERAGEIFS(DATOS!$K$2:$K$20000,DATOS!$A$2:$A$20000,AE406,CONFIG_METADATA!$G$2:$G$20000,1,DATOS!$I$2:$I$20000,"Orquesta/Banda/Conjunto"),"")))</f>
        <v/>
      </c>
      <c r="AH406" t="str">
        <f>IF(AE406="","",IF(AE406="[FÓRMULA MANUAL]","",IFERROR(AVERAGEIFS(DATOS!$K$2:$K$20000,DATOS!$A$2:$A$20000,AE406,CONFIG_METADATA!$G$2:$G$20000,1,DATOS!$I$2:$I$20000,"Música de Cámara"),"")))</f>
        <v/>
      </c>
      <c r="AI406" t="str">
        <f>IF(AE406="","",IF(AE406="[FÓRMULA MANUAL]","",IFERROR(SUMPRODUCT((DATOS!$A$2:$A$20000=AE406)*(CONFIG_METADATA!$G$2:$G$20000=1)*(COUNTIF(CONFIG_ASIGNATURAS!$B$7:$B$27,DATOS!$I$2:$I$20000)&gt;0)*(DATOS!$K$2:$K$20000))/SUMPRODUCT((DATOS!$A$2:$A$20000=AE406)*(CONFIG_METADATA!$G$2:$G$20000=1)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MANUAL]","",IFERROR(AVERAGEIFS(DATOS!$K$2:$K$20000,DATOS!$A$2:$A$20000,A407,CONFIG_METADATA!$G$2:$G$20000,1,DATOS!$I$2:$I$20000,"Lenguaje Musical"),"")))</f>
        <v/>
      </c>
      <c r="C407" t="str">
        <f>IF(A407="","",IF(A407="[FÓRMULA MANUAL]","",IFERROR(AVERAGEIFS(DATOS!$K$2:$K$20000,DATOS!$A$2:$A$20000,A407,CONFIG_METADATA!$G$2:$G$20000,1,DATOS!$I$2:$I$20000,"Orquesta/Banda/Conjunto"),"")))</f>
        <v/>
      </c>
      <c r="D407" t="str">
        <f>IF(A407="","",IF(A407="[FÓRMULA MANUAL]","",IFERROR(AVERAGEIFS(DATOS!$K$2:$K$20000,DATOS!$A$2:$A$20000,A407,CONFIG_METADATA!$G$2:$G$20000,1,DATOS!$I$2:$I$20000,"Conjunto"),"")))</f>
        <v/>
      </c>
      <c r="E407" t="str">
        <f>IF(A407="","",IF(A407="[FÓRMULA MANUAL]","",IFERROR(SUMPRODUCT((DATOS!$A$2:$A$20000=A407)*(CONFIG_METADATA!$G$2:$G$20000=1)*(COUNTIF(CONFIG_ASIGNATURAS!$B$7:$B$27,DATOS!$I$2:$I$20000)&gt;0)*(DATOS!$K$2:$K$20000))/SUMPRODUCT((DATOS!$A$2:$A$20000=A407)*(CONFIG_METADATA!$G$2:$G$20000=1)*(COUNTIF(CONFIG_ASIGNATURAS!$B$7:$B$27,DATOS!$I$2:$I$20000)&gt;0)*1),"")))</f>
        <v/>
      </c>
      <c r="H407" t="str">
        <f>IF(G407="","",IF(G407="[FÓRMULA MANUAL]","",IFERROR(AVERAGEIFS(DATOS!$K$2:$K$20000,DATOS!$A$2:$A$20000,G407,CONFIG_METADATA!$G$2:$G$20000,1,DATOS!$I$2:$I$20000,"Lenguaje Musical"),"")))</f>
        <v/>
      </c>
      <c r="I407" t="str">
        <f>IF(G407="","",IF(G407="[FÓRMULA MANUAL]","",IFERROR(AVERAGEIFS(DATOS!$K$2:$K$20000,DATOS!$A$2:$A$20000,G407,CONFIG_METADATA!$G$2:$G$20000,1,DATOS!$I$2:$I$20000,"Orquesta/Banda/Conjunto"),"")))</f>
        <v/>
      </c>
      <c r="J407" t="str">
        <f>IF(G407="","",IF(G407="[FÓRMULA MANUAL]","",IFERROR(AVERAGEIFS(DATOS!$K$2:$K$20000,DATOS!$A$2:$A$20000,G407,CONFIG_METADATA!$G$2:$G$20000,1,DATOS!$I$2:$I$20000,"Conjunto"),"")))</f>
        <v/>
      </c>
      <c r="K407" t="str">
        <f>IF(G407="","",IF(G407="[FÓRMULA MANUAL]","",IFERROR(SUMPRODUCT((DATOS!$A$2:$A$20000=G407)*(CONFIG_METADATA!$G$2:$G$20000=1)*(COUNTIF(CONFIG_ASIGNATURAS!$B$7:$B$27,DATOS!$I$2:$I$20000)&gt;0)*(DATOS!$K$2:$K$20000))/SUMPRODUCT((DATOS!$A$2:$A$20000=G407)*(CONFIG_METADATA!$G$2:$G$20000=1)*(COUNTIF(CONFIG_ASIGNATURAS!$B$7:$B$27,DATOS!$I$2:$I$20000)&gt;0)*1),"")))</f>
        <v/>
      </c>
      <c r="N407" t="str">
        <f>IF(M407="","",IF(M407="[FÓRMULA MANUAL]","",IFERROR(AVERAGEIFS(DATOS!$K$2:$K$20000,DATOS!$A$2:$A$20000,M407,CONFIG_METADATA!$G$2:$G$20000,1,DATOS!$I$2:$I$20000,"Armonía"),"")))</f>
        <v/>
      </c>
      <c r="O407" t="str">
        <f>IF(M407="","",IF(M407="[FÓRMULA MANUAL]","",IFERROR(AVERAGEIFS(DATOS!$K$2:$K$20000,DATOS!$A$2:$A$20000,M407,CONFIG_METADATA!$G$2:$G$20000,1,DATOS!$I$2:$I$20000,"Orquesta/Banda/Conjunto"),"")))</f>
        <v/>
      </c>
      <c r="P407" t="str">
        <f>IF(M407="","",IF(M407="[FÓRMULA MANUAL]","",IFERROR(AVERAGEIFS(DATOS!$K$2:$K$20000,DATOS!$A$2:$A$20000,M407,CONFIG_METADATA!$G$2:$G$20000,1,DATOS!$I$2:$I$20000,"Música de Cámara"),"")))</f>
        <v/>
      </c>
      <c r="Q407" t="str">
        <f>IF(M407="","",IF(M407="[FÓRMULA MANUAL]","",IFERROR(SUMPRODUCT((DATOS!$A$2:$A$20000=M407)*(CONFIG_METADATA!$G$2:$G$20000=1)*(COUNTIF(CONFIG_ASIGNATURAS!$B$7:$B$27,DATOS!$I$2:$I$20000)&gt;0)*(DATOS!$K$2:$K$20000))/SUMPRODUCT((DATOS!$A$2:$A$20000=M407)*(CONFIG_METADATA!$G$2:$G$20000=1)*(COUNTIF(CONFIG_ASIGNATURAS!$B$7:$B$27,DATOS!$I$2:$I$20000)&gt;0)*1),"")))</f>
        <v/>
      </c>
      <c r="T407" t="str">
        <f>IF(S407="","",IF(S407="[FÓRMULA MANUAL]","",IFERROR(AVERAGEIFS(DATOS!$K$2:$K$20000,DATOS!$A$2:$A$20000,S407,CONFIG_METADATA!$G$2:$G$20000,1,DATOS!$I$2:$I$20000,"Armonía"),"")))</f>
        <v/>
      </c>
      <c r="U407" t="str">
        <f>IF(S407="","",IF(S407="[FÓRMULA MANUAL]","",IFERROR(AVERAGEIFS(DATOS!$K$2:$K$20000,DATOS!$A$2:$A$20000,S407,CONFIG_METADATA!$G$2:$G$20000,1,DATOS!$I$2:$I$20000,"Orquesta/Banda/Conjunto"),"")))</f>
        <v/>
      </c>
      <c r="V407" t="str">
        <f>IF(S407="","",IF(S407="[FÓRMULA MANUAL]","",IFERROR(AVERAGEIFS(DATOS!$K$2:$K$20000,DATOS!$A$2:$A$20000,S407,CONFIG_METADATA!$G$2:$G$20000,1,DATOS!$I$2:$I$20000,"Música de Cámara"),"")))</f>
        <v/>
      </c>
      <c r="W407" t="str">
        <f>IF(S407="","",IF(S407="[FÓRMULA MANUAL]","",IFERROR(SUMPRODUCT((DATOS!$A$2:$A$20000=S407)*(CONFIG_METADATA!$G$2:$G$20000=1)*(COUNTIF(CONFIG_ASIGNATURAS!$B$7:$B$27,DATOS!$I$2:$I$20000)&gt;0)*(DATOS!$K$2:$K$20000))/SUMPRODUCT((DATOS!$A$2:$A$20000=S407)*(CONFIG_METADATA!$G$2:$G$20000=1)*(COUNTIF(CONFIG_ASIGNATURAS!$B$7:$B$27,DATOS!$I$2:$I$20000)&gt;0)*1),"")))</f>
        <v/>
      </c>
      <c r="Z407" t="str">
        <f>IF(Y407="","",IF(Y407="[FÓRMULA MANUAL]","",IFERROR(AVERAGEIFS(DATOS!$K$2:$K$20000,DATOS!$A$2:$A$20000,Y407,CONFIG_METADATA!$G$2:$G$20000,1,DATOS!$I$2:$I$20000,"Análisis"),"")))</f>
        <v/>
      </c>
      <c r="AA407" t="str">
        <f>IF(Y407="","",IF(Y407="[FÓRMULA MANUAL]","",IFERROR(AVERAGEIFS(DATOS!$K$2:$K$20000,DATOS!$A$2:$A$20000,Y407,CONFIG_METADATA!$G$2:$G$20000,1,DATOS!$I$2:$I$20000,"Orquesta/Banda/Conjunto"),"")))</f>
        <v/>
      </c>
      <c r="AB407" t="str">
        <f>IF(Y407="","",IF(Y407="[FÓRMULA MANUAL]","",IFERROR(AVERAGEIFS(DATOS!$K$2:$K$20000,DATOS!$A$2:$A$20000,Y407,CONFIG_METADATA!$G$2:$G$20000,1,DATOS!$I$2:$I$20000,"Música de Cámara"),"")))</f>
        <v/>
      </c>
      <c r="AC407" t="str">
        <f>IF(Y407="","",IF(Y407="[FÓRMULA MANUAL]","",IFERROR(SUMPRODUCT((DATOS!$A$2:$A$20000=Y407)*(CONFIG_METADATA!$G$2:$G$20000=1)*(COUNTIF(CONFIG_ASIGNATURAS!$B$7:$B$27,DATOS!$I$2:$I$20000)&gt;0)*(DATOS!$K$2:$K$20000))/SUMPRODUCT((DATOS!$A$2:$A$20000=Y407)*(CONFIG_METADATA!$G$2:$G$20000=1)*(COUNTIF(CONFIG_ASIGNATURAS!$B$7:$B$27,DATOS!$I$2:$I$20000)&gt;0)*1),"")))</f>
        <v/>
      </c>
      <c r="AF407" t="str">
        <f>IF(AE407="","",IF(AE407="[FÓRMULA MANUAL]","",IFERROR(AVERAGEIFS(DATOS!$K$2:$K$20000,DATOS!$A$2:$A$20000,AE407,CONFIG_METADATA!$G$2:$G$20000,1,DATOS!$I$2:$I$20000,"Análisis"),"")))</f>
        <v/>
      </c>
      <c r="AG407" t="str">
        <f>IF(AE407="","",IF(AE407="[FÓRMULA MANUAL]","",IFERROR(AVERAGEIFS(DATOS!$K$2:$K$20000,DATOS!$A$2:$A$20000,AE407,CONFIG_METADATA!$G$2:$G$20000,1,DATOS!$I$2:$I$20000,"Orquesta/Banda/Conjunto"),"")))</f>
        <v/>
      </c>
      <c r="AH407" t="str">
        <f>IF(AE407="","",IF(AE407="[FÓRMULA MANUAL]","",IFERROR(AVERAGEIFS(DATOS!$K$2:$K$20000,DATOS!$A$2:$A$20000,AE407,CONFIG_METADATA!$G$2:$G$20000,1,DATOS!$I$2:$I$20000,"Música de Cámara"),"")))</f>
        <v/>
      </c>
      <c r="AI407" t="str">
        <f>IF(AE407="","",IF(AE407="[FÓRMULA MANUAL]","",IFERROR(SUMPRODUCT((DATOS!$A$2:$A$20000=AE407)*(CONFIG_METADATA!$G$2:$G$20000=1)*(COUNTIF(CONFIG_ASIGNATURAS!$B$7:$B$27,DATOS!$I$2:$I$20000)&gt;0)*(DATOS!$K$2:$K$20000))/SUMPRODUCT((DATOS!$A$2:$A$20000=AE407)*(CONFIG_METADATA!$G$2:$G$20000=1)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MANUAL]","",IFERROR(AVERAGEIFS(DATOS!$K$2:$K$20000,DATOS!$A$2:$A$20000,A408,CONFIG_METADATA!$G$2:$G$20000,1,DATOS!$I$2:$I$20000,"Lenguaje Musical"),"")))</f>
        <v/>
      </c>
      <c r="C408" t="str">
        <f>IF(A408="","",IF(A408="[FÓRMULA MANUAL]","",IFERROR(AVERAGEIFS(DATOS!$K$2:$K$20000,DATOS!$A$2:$A$20000,A408,CONFIG_METADATA!$G$2:$G$20000,1,DATOS!$I$2:$I$20000,"Orquesta/Banda/Conjunto"),"")))</f>
        <v/>
      </c>
      <c r="D408" t="str">
        <f>IF(A408="","",IF(A408="[FÓRMULA MANUAL]","",IFERROR(AVERAGEIFS(DATOS!$K$2:$K$20000,DATOS!$A$2:$A$20000,A408,CONFIG_METADATA!$G$2:$G$20000,1,DATOS!$I$2:$I$20000,"Conjunto"),"")))</f>
        <v/>
      </c>
      <c r="E408" t="str">
        <f>IF(A408="","",IF(A408="[FÓRMULA MANUAL]","",IFERROR(SUMPRODUCT((DATOS!$A$2:$A$20000=A408)*(CONFIG_METADATA!$G$2:$G$20000=1)*(COUNTIF(CONFIG_ASIGNATURAS!$B$7:$B$27,DATOS!$I$2:$I$20000)&gt;0)*(DATOS!$K$2:$K$20000))/SUMPRODUCT((DATOS!$A$2:$A$20000=A408)*(CONFIG_METADATA!$G$2:$G$20000=1)*(COUNTIF(CONFIG_ASIGNATURAS!$B$7:$B$27,DATOS!$I$2:$I$20000)&gt;0)*1),"")))</f>
        <v/>
      </c>
      <c r="H408" t="str">
        <f>IF(G408="","",IF(G408="[FÓRMULA MANUAL]","",IFERROR(AVERAGEIFS(DATOS!$K$2:$K$20000,DATOS!$A$2:$A$20000,G408,CONFIG_METADATA!$G$2:$G$20000,1,DATOS!$I$2:$I$20000,"Lenguaje Musical"),"")))</f>
        <v/>
      </c>
      <c r="I408" t="str">
        <f>IF(G408="","",IF(G408="[FÓRMULA MANUAL]","",IFERROR(AVERAGEIFS(DATOS!$K$2:$K$20000,DATOS!$A$2:$A$20000,G408,CONFIG_METADATA!$G$2:$G$20000,1,DATOS!$I$2:$I$20000,"Orquesta/Banda/Conjunto"),"")))</f>
        <v/>
      </c>
      <c r="J408" t="str">
        <f>IF(G408="","",IF(G408="[FÓRMULA MANUAL]","",IFERROR(AVERAGEIFS(DATOS!$K$2:$K$20000,DATOS!$A$2:$A$20000,G408,CONFIG_METADATA!$G$2:$G$20000,1,DATOS!$I$2:$I$20000,"Conjunto"),"")))</f>
        <v/>
      </c>
      <c r="K408" t="str">
        <f>IF(G408="","",IF(G408="[FÓRMULA MANUAL]","",IFERROR(SUMPRODUCT((DATOS!$A$2:$A$20000=G408)*(CONFIG_METADATA!$G$2:$G$20000=1)*(COUNTIF(CONFIG_ASIGNATURAS!$B$7:$B$27,DATOS!$I$2:$I$20000)&gt;0)*(DATOS!$K$2:$K$20000))/SUMPRODUCT((DATOS!$A$2:$A$20000=G408)*(CONFIG_METADATA!$G$2:$G$20000=1)*(COUNTIF(CONFIG_ASIGNATURAS!$B$7:$B$27,DATOS!$I$2:$I$20000)&gt;0)*1),"")))</f>
        <v/>
      </c>
      <c r="N408" t="str">
        <f>IF(M408="","",IF(M408="[FÓRMULA MANUAL]","",IFERROR(AVERAGEIFS(DATOS!$K$2:$K$20000,DATOS!$A$2:$A$20000,M408,CONFIG_METADATA!$G$2:$G$20000,1,DATOS!$I$2:$I$20000,"Armonía"),"")))</f>
        <v/>
      </c>
      <c r="O408" t="str">
        <f>IF(M408="","",IF(M408="[FÓRMULA MANUAL]","",IFERROR(AVERAGEIFS(DATOS!$K$2:$K$20000,DATOS!$A$2:$A$20000,M408,CONFIG_METADATA!$G$2:$G$20000,1,DATOS!$I$2:$I$20000,"Orquesta/Banda/Conjunto"),"")))</f>
        <v/>
      </c>
      <c r="P408" t="str">
        <f>IF(M408="","",IF(M408="[FÓRMULA MANUAL]","",IFERROR(AVERAGEIFS(DATOS!$K$2:$K$20000,DATOS!$A$2:$A$20000,M408,CONFIG_METADATA!$G$2:$G$20000,1,DATOS!$I$2:$I$20000,"Música de Cámara"),"")))</f>
        <v/>
      </c>
      <c r="Q408" t="str">
        <f>IF(M408="","",IF(M408="[FÓRMULA MANUAL]","",IFERROR(SUMPRODUCT((DATOS!$A$2:$A$20000=M408)*(CONFIG_METADATA!$G$2:$G$20000=1)*(COUNTIF(CONFIG_ASIGNATURAS!$B$7:$B$27,DATOS!$I$2:$I$20000)&gt;0)*(DATOS!$K$2:$K$20000))/SUMPRODUCT((DATOS!$A$2:$A$20000=M408)*(CONFIG_METADATA!$G$2:$G$20000=1)*(COUNTIF(CONFIG_ASIGNATURAS!$B$7:$B$27,DATOS!$I$2:$I$20000)&gt;0)*1),"")))</f>
        <v/>
      </c>
      <c r="T408" t="str">
        <f>IF(S408="","",IF(S408="[FÓRMULA MANUAL]","",IFERROR(AVERAGEIFS(DATOS!$K$2:$K$20000,DATOS!$A$2:$A$20000,S408,CONFIG_METADATA!$G$2:$G$20000,1,DATOS!$I$2:$I$20000,"Armonía"),"")))</f>
        <v/>
      </c>
      <c r="U408" t="str">
        <f>IF(S408="","",IF(S408="[FÓRMULA MANUAL]","",IFERROR(AVERAGEIFS(DATOS!$K$2:$K$20000,DATOS!$A$2:$A$20000,S408,CONFIG_METADATA!$G$2:$G$20000,1,DATOS!$I$2:$I$20000,"Orquesta/Banda/Conjunto"),"")))</f>
        <v/>
      </c>
      <c r="V408" t="str">
        <f>IF(S408="","",IF(S408="[FÓRMULA MANUAL]","",IFERROR(AVERAGEIFS(DATOS!$K$2:$K$20000,DATOS!$A$2:$A$20000,S408,CONFIG_METADATA!$G$2:$G$20000,1,DATOS!$I$2:$I$20000,"Música de Cámara"),"")))</f>
        <v/>
      </c>
      <c r="W408" t="str">
        <f>IF(S408="","",IF(S408="[FÓRMULA MANUAL]","",IFERROR(SUMPRODUCT((DATOS!$A$2:$A$20000=S408)*(CONFIG_METADATA!$G$2:$G$20000=1)*(COUNTIF(CONFIG_ASIGNATURAS!$B$7:$B$27,DATOS!$I$2:$I$20000)&gt;0)*(DATOS!$K$2:$K$20000))/SUMPRODUCT((DATOS!$A$2:$A$20000=S408)*(CONFIG_METADATA!$G$2:$G$20000=1)*(COUNTIF(CONFIG_ASIGNATURAS!$B$7:$B$27,DATOS!$I$2:$I$20000)&gt;0)*1),"")))</f>
        <v/>
      </c>
      <c r="Z408" t="str">
        <f>IF(Y408="","",IF(Y408="[FÓRMULA MANUAL]","",IFERROR(AVERAGEIFS(DATOS!$K$2:$K$20000,DATOS!$A$2:$A$20000,Y408,CONFIG_METADATA!$G$2:$G$20000,1,DATOS!$I$2:$I$20000,"Análisis"),"")))</f>
        <v/>
      </c>
      <c r="AA408" t="str">
        <f>IF(Y408="","",IF(Y408="[FÓRMULA MANUAL]","",IFERROR(AVERAGEIFS(DATOS!$K$2:$K$20000,DATOS!$A$2:$A$20000,Y408,CONFIG_METADATA!$G$2:$G$20000,1,DATOS!$I$2:$I$20000,"Orquesta/Banda/Conjunto"),"")))</f>
        <v/>
      </c>
      <c r="AB408" t="str">
        <f>IF(Y408="","",IF(Y408="[FÓRMULA MANUAL]","",IFERROR(AVERAGEIFS(DATOS!$K$2:$K$20000,DATOS!$A$2:$A$20000,Y408,CONFIG_METADATA!$G$2:$G$20000,1,DATOS!$I$2:$I$20000,"Música de Cámara"),"")))</f>
        <v/>
      </c>
      <c r="AC408" t="str">
        <f>IF(Y408="","",IF(Y408="[FÓRMULA MANUAL]","",IFERROR(SUMPRODUCT((DATOS!$A$2:$A$20000=Y408)*(CONFIG_METADATA!$G$2:$G$20000=1)*(COUNTIF(CONFIG_ASIGNATURAS!$B$7:$B$27,DATOS!$I$2:$I$20000)&gt;0)*(DATOS!$K$2:$K$20000))/SUMPRODUCT((DATOS!$A$2:$A$20000=Y408)*(CONFIG_METADATA!$G$2:$G$20000=1)*(COUNTIF(CONFIG_ASIGNATURAS!$B$7:$B$27,DATOS!$I$2:$I$20000)&gt;0)*1),"")))</f>
        <v/>
      </c>
      <c r="AF408" t="str">
        <f>IF(AE408="","",IF(AE408="[FÓRMULA MANUAL]","",IFERROR(AVERAGEIFS(DATOS!$K$2:$K$20000,DATOS!$A$2:$A$20000,AE408,CONFIG_METADATA!$G$2:$G$20000,1,DATOS!$I$2:$I$20000,"Análisis"),"")))</f>
        <v/>
      </c>
      <c r="AG408" t="str">
        <f>IF(AE408="","",IF(AE408="[FÓRMULA MANUAL]","",IFERROR(AVERAGEIFS(DATOS!$K$2:$K$20000,DATOS!$A$2:$A$20000,AE408,CONFIG_METADATA!$G$2:$G$20000,1,DATOS!$I$2:$I$20000,"Orquesta/Banda/Conjunto"),"")))</f>
        <v/>
      </c>
      <c r="AH408" t="str">
        <f>IF(AE408="","",IF(AE408="[FÓRMULA MANUAL]","",IFERROR(AVERAGEIFS(DATOS!$K$2:$K$20000,DATOS!$A$2:$A$20000,AE408,CONFIG_METADATA!$G$2:$G$20000,1,DATOS!$I$2:$I$20000,"Música de Cámara"),"")))</f>
        <v/>
      </c>
      <c r="AI408" t="str">
        <f>IF(AE408="","",IF(AE408="[FÓRMULA MANUAL]","",IFERROR(SUMPRODUCT((DATOS!$A$2:$A$20000=AE408)*(CONFIG_METADATA!$G$2:$G$20000=1)*(COUNTIF(CONFIG_ASIGNATURAS!$B$7:$B$27,DATOS!$I$2:$I$20000)&gt;0)*(DATOS!$K$2:$K$20000))/SUMPRODUCT((DATOS!$A$2:$A$20000=AE408)*(CONFIG_METADATA!$G$2:$G$20000=1)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MANUAL]","",IFERROR(AVERAGEIFS(DATOS!$K$2:$K$20000,DATOS!$A$2:$A$20000,A409,CONFIG_METADATA!$G$2:$G$20000,1,DATOS!$I$2:$I$20000,"Lenguaje Musical"),"")))</f>
        <v/>
      </c>
      <c r="C409" t="str">
        <f>IF(A409="","",IF(A409="[FÓRMULA MANUAL]","",IFERROR(AVERAGEIFS(DATOS!$K$2:$K$20000,DATOS!$A$2:$A$20000,A409,CONFIG_METADATA!$G$2:$G$20000,1,DATOS!$I$2:$I$20000,"Orquesta/Banda/Conjunto"),"")))</f>
        <v/>
      </c>
      <c r="D409" t="str">
        <f>IF(A409="","",IF(A409="[FÓRMULA MANUAL]","",IFERROR(AVERAGEIFS(DATOS!$K$2:$K$20000,DATOS!$A$2:$A$20000,A409,CONFIG_METADATA!$G$2:$G$20000,1,DATOS!$I$2:$I$20000,"Conjunto"),"")))</f>
        <v/>
      </c>
      <c r="E409" t="str">
        <f>IF(A409="","",IF(A409="[FÓRMULA MANUAL]","",IFERROR(SUMPRODUCT((DATOS!$A$2:$A$20000=A409)*(CONFIG_METADATA!$G$2:$G$20000=1)*(COUNTIF(CONFIG_ASIGNATURAS!$B$7:$B$27,DATOS!$I$2:$I$20000)&gt;0)*(DATOS!$K$2:$K$20000))/SUMPRODUCT((DATOS!$A$2:$A$20000=A409)*(CONFIG_METADATA!$G$2:$G$20000=1)*(COUNTIF(CONFIG_ASIGNATURAS!$B$7:$B$27,DATOS!$I$2:$I$20000)&gt;0)*1),"")))</f>
        <v/>
      </c>
      <c r="H409" t="str">
        <f>IF(G409="","",IF(G409="[FÓRMULA MANUAL]","",IFERROR(AVERAGEIFS(DATOS!$K$2:$K$20000,DATOS!$A$2:$A$20000,G409,CONFIG_METADATA!$G$2:$G$20000,1,DATOS!$I$2:$I$20000,"Lenguaje Musical"),"")))</f>
        <v/>
      </c>
      <c r="I409" t="str">
        <f>IF(G409="","",IF(G409="[FÓRMULA MANUAL]","",IFERROR(AVERAGEIFS(DATOS!$K$2:$K$20000,DATOS!$A$2:$A$20000,G409,CONFIG_METADATA!$G$2:$G$20000,1,DATOS!$I$2:$I$20000,"Orquesta/Banda/Conjunto"),"")))</f>
        <v/>
      </c>
      <c r="J409" t="str">
        <f>IF(G409="","",IF(G409="[FÓRMULA MANUAL]","",IFERROR(AVERAGEIFS(DATOS!$K$2:$K$20000,DATOS!$A$2:$A$20000,G409,CONFIG_METADATA!$G$2:$G$20000,1,DATOS!$I$2:$I$20000,"Conjunto"),"")))</f>
        <v/>
      </c>
      <c r="K409" t="str">
        <f>IF(G409="","",IF(G409="[FÓRMULA MANUAL]","",IFERROR(SUMPRODUCT((DATOS!$A$2:$A$20000=G409)*(CONFIG_METADATA!$G$2:$G$20000=1)*(COUNTIF(CONFIG_ASIGNATURAS!$B$7:$B$27,DATOS!$I$2:$I$20000)&gt;0)*(DATOS!$K$2:$K$20000))/SUMPRODUCT((DATOS!$A$2:$A$20000=G409)*(CONFIG_METADATA!$G$2:$G$20000=1)*(COUNTIF(CONFIG_ASIGNATURAS!$B$7:$B$27,DATOS!$I$2:$I$20000)&gt;0)*1),"")))</f>
        <v/>
      </c>
      <c r="N409" t="str">
        <f>IF(M409="","",IF(M409="[FÓRMULA MANUAL]","",IFERROR(AVERAGEIFS(DATOS!$K$2:$K$20000,DATOS!$A$2:$A$20000,M409,CONFIG_METADATA!$G$2:$G$20000,1,DATOS!$I$2:$I$20000,"Armonía"),"")))</f>
        <v/>
      </c>
      <c r="O409" t="str">
        <f>IF(M409="","",IF(M409="[FÓRMULA MANUAL]","",IFERROR(AVERAGEIFS(DATOS!$K$2:$K$20000,DATOS!$A$2:$A$20000,M409,CONFIG_METADATA!$G$2:$G$20000,1,DATOS!$I$2:$I$20000,"Orquesta/Banda/Conjunto"),"")))</f>
        <v/>
      </c>
      <c r="P409" t="str">
        <f>IF(M409="","",IF(M409="[FÓRMULA MANUAL]","",IFERROR(AVERAGEIFS(DATOS!$K$2:$K$20000,DATOS!$A$2:$A$20000,M409,CONFIG_METADATA!$G$2:$G$20000,1,DATOS!$I$2:$I$20000,"Música de Cámara"),"")))</f>
        <v/>
      </c>
      <c r="Q409" t="str">
        <f>IF(M409="","",IF(M409="[FÓRMULA MANUAL]","",IFERROR(SUMPRODUCT((DATOS!$A$2:$A$20000=M409)*(CONFIG_METADATA!$G$2:$G$20000=1)*(COUNTIF(CONFIG_ASIGNATURAS!$B$7:$B$27,DATOS!$I$2:$I$20000)&gt;0)*(DATOS!$K$2:$K$20000))/SUMPRODUCT((DATOS!$A$2:$A$20000=M409)*(CONFIG_METADATA!$G$2:$G$20000=1)*(COUNTIF(CONFIG_ASIGNATURAS!$B$7:$B$27,DATOS!$I$2:$I$20000)&gt;0)*1),"")))</f>
        <v/>
      </c>
      <c r="T409" t="str">
        <f>IF(S409="","",IF(S409="[FÓRMULA MANUAL]","",IFERROR(AVERAGEIFS(DATOS!$K$2:$K$20000,DATOS!$A$2:$A$20000,S409,CONFIG_METADATA!$G$2:$G$20000,1,DATOS!$I$2:$I$20000,"Armonía"),"")))</f>
        <v/>
      </c>
      <c r="U409" t="str">
        <f>IF(S409="","",IF(S409="[FÓRMULA MANUAL]","",IFERROR(AVERAGEIFS(DATOS!$K$2:$K$20000,DATOS!$A$2:$A$20000,S409,CONFIG_METADATA!$G$2:$G$20000,1,DATOS!$I$2:$I$20000,"Orquesta/Banda/Conjunto"),"")))</f>
        <v/>
      </c>
      <c r="V409" t="str">
        <f>IF(S409="","",IF(S409="[FÓRMULA MANUAL]","",IFERROR(AVERAGEIFS(DATOS!$K$2:$K$20000,DATOS!$A$2:$A$20000,S409,CONFIG_METADATA!$G$2:$G$20000,1,DATOS!$I$2:$I$20000,"Música de Cámara"),"")))</f>
        <v/>
      </c>
      <c r="W409" t="str">
        <f>IF(S409="","",IF(S409="[FÓRMULA MANUAL]","",IFERROR(SUMPRODUCT((DATOS!$A$2:$A$20000=S409)*(CONFIG_METADATA!$G$2:$G$20000=1)*(COUNTIF(CONFIG_ASIGNATURAS!$B$7:$B$27,DATOS!$I$2:$I$20000)&gt;0)*(DATOS!$K$2:$K$20000))/SUMPRODUCT((DATOS!$A$2:$A$20000=S409)*(CONFIG_METADATA!$G$2:$G$20000=1)*(COUNTIF(CONFIG_ASIGNATURAS!$B$7:$B$27,DATOS!$I$2:$I$20000)&gt;0)*1),"")))</f>
        <v/>
      </c>
      <c r="Z409" t="str">
        <f>IF(Y409="","",IF(Y409="[FÓRMULA MANUAL]","",IFERROR(AVERAGEIFS(DATOS!$K$2:$K$20000,DATOS!$A$2:$A$20000,Y409,CONFIG_METADATA!$G$2:$G$20000,1,DATOS!$I$2:$I$20000,"Análisis"),"")))</f>
        <v/>
      </c>
      <c r="AA409" t="str">
        <f>IF(Y409="","",IF(Y409="[FÓRMULA MANUAL]","",IFERROR(AVERAGEIFS(DATOS!$K$2:$K$20000,DATOS!$A$2:$A$20000,Y409,CONFIG_METADATA!$G$2:$G$20000,1,DATOS!$I$2:$I$20000,"Orquesta/Banda/Conjunto"),"")))</f>
        <v/>
      </c>
      <c r="AB409" t="str">
        <f>IF(Y409="","",IF(Y409="[FÓRMULA MANUAL]","",IFERROR(AVERAGEIFS(DATOS!$K$2:$K$20000,DATOS!$A$2:$A$20000,Y409,CONFIG_METADATA!$G$2:$G$20000,1,DATOS!$I$2:$I$20000,"Música de Cámara"),"")))</f>
        <v/>
      </c>
      <c r="AC409" t="str">
        <f>IF(Y409="","",IF(Y409="[FÓRMULA MANUAL]","",IFERROR(SUMPRODUCT((DATOS!$A$2:$A$20000=Y409)*(CONFIG_METADATA!$G$2:$G$20000=1)*(COUNTIF(CONFIG_ASIGNATURAS!$B$7:$B$27,DATOS!$I$2:$I$20000)&gt;0)*(DATOS!$K$2:$K$20000))/SUMPRODUCT((DATOS!$A$2:$A$20000=Y409)*(CONFIG_METADATA!$G$2:$G$20000=1)*(COUNTIF(CONFIG_ASIGNATURAS!$B$7:$B$27,DATOS!$I$2:$I$20000)&gt;0)*1),"")))</f>
        <v/>
      </c>
      <c r="AF409" t="str">
        <f>IF(AE409="","",IF(AE409="[FÓRMULA MANUAL]","",IFERROR(AVERAGEIFS(DATOS!$K$2:$K$20000,DATOS!$A$2:$A$20000,AE409,CONFIG_METADATA!$G$2:$G$20000,1,DATOS!$I$2:$I$20000,"Análisis"),"")))</f>
        <v/>
      </c>
      <c r="AG409" t="str">
        <f>IF(AE409="","",IF(AE409="[FÓRMULA MANUAL]","",IFERROR(AVERAGEIFS(DATOS!$K$2:$K$20000,DATOS!$A$2:$A$20000,AE409,CONFIG_METADATA!$G$2:$G$20000,1,DATOS!$I$2:$I$20000,"Orquesta/Banda/Conjunto"),"")))</f>
        <v/>
      </c>
      <c r="AH409" t="str">
        <f>IF(AE409="","",IF(AE409="[FÓRMULA MANUAL]","",IFERROR(AVERAGEIFS(DATOS!$K$2:$K$20000,DATOS!$A$2:$A$20000,AE409,CONFIG_METADATA!$G$2:$G$20000,1,DATOS!$I$2:$I$20000,"Música de Cámara"),"")))</f>
        <v/>
      </c>
      <c r="AI409" t="str">
        <f>IF(AE409="","",IF(AE409="[FÓRMULA MANUAL]","",IFERROR(SUMPRODUCT((DATOS!$A$2:$A$20000=AE409)*(CONFIG_METADATA!$G$2:$G$20000=1)*(COUNTIF(CONFIG_ASIGNATURAS!$B$7:$B$27,DATOS!$I$2:$I$20000)&gt;0)*(DATOS!$K$2:$K$20000))/SUMPRODUCT((DATOS!$A$2:$A$20000=AE409)*(CONFIG_METADATA!$G$2:$G$20000=1)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MANUAL]","",IFERROR(AVERAGEIFS(DATOS!$K$2:$K$20000,DATOS!$A$2:$A$20000,A410,CONFIG_METADATA!$G$2:$G$20000,1,DATOS!$I$2:$I$20000,"Lenguaje Musical"),"")))</f>
        <v/>
      </c>
      <c r="C410" t="str">
        <f>IF(A410="","",IF(A410="[FÓRMULA MANUAL]","",IFERROR(AVERAGEIFS(DATOS!$K$2:$K$20000,DATOS!$A$2:$A$20000,A410,CONFIG_METADATA!$G$2:$G$20000,1,DATOS!$I$2:$I$20000,"Orquesta/Banda/Conjunto"),"")))</f>
        <v/>
      </c>
      <c r="D410" t="str">
        <f>IF(A410="","",IF(A410="[FÓRMULA MANUAL]","",IFERROR(AVERAGEIFS(DATOS!$K$2:$K$20000,DATOS!$A$2:$A$20000,A410,CONFIG_METADATA!$G$2:$G$20000,1,DATOS!$I$2:$I$20000,"Conjunto"),"")))</f>
        <v/>
      </c>
      <c r="E410" t="str">
        <f>IF(A410="","",IF(A410="[FÓRMULA MANUAL]","",IFERROR(SUMPRODUCT((DATOS!$A$2:$A$20000=A410)*(CONFIG_METADATA!$G$2:$G$20000=1)*(COUNTIF(CONFIG_ASIGNATURAS!$B$7:$B$27,DATOS!$I$2:$I$20000)&gt;0)*(DATOS!$K$2:$K$20000))/SUMPRODUCT((DATOS!$A$2:$A$20000=A410)*(CONFIG_METADATA!$G$2:$G$20000=1)*(COUNTIF(CONFIG_ASIGNATURAS!$B$7:$B$27,DATOS!$I$2:$I$20000)&gt;0)*1),"")))</f>
        <v/>
      </c>
      <c r="H410" t="str">
        <f>IF(G410="","",IF(G410="[FÓRMULA MANUAL]","",IFERROR(AVERAGEIFS(DATOS!$K$2:$K$20000,DATOS!$A$2:$A$20000,G410,CONFIG_METADATA!$G$2:$G$20000,1,DATOS!$I$2:$I$20000,"Lenguaje Musical"),"")))</f>
        <v/>
      </c>
      <c r="I410" t="str">
        <f>IF(G410="","",IF(G410="[FÓRMULA MANUAL]","",IFERROR(AVERAGEIFS(DATOS!$K$2:$K$20000,DATOS!$A$2:$A$20000,G410,CONFIG_METADATA!$G$2:$G$20000,1,DATOS!$I$2:$I$20000,"Orquesta/Banda/Conjunto"),"")))</f>
        <v/>
      </c>
      <c r="J410" t="str">
        <f>IF(G410="","",IF(G410="[FÓRMULA MANUAL]","",IFERROR(AVERAGEIFS(DATOS!$K$2:$K$20000,DATOS!$A$2:$A$20000,G410,CONFIG_METADATA!$G$2:$G$20000,1,DATOS!$I$2:$I$20000,"Conjunto"),"")))</f>
        <v/>
      </c>
      <c r="K410" t="str">
        <f>IF(G410="","",IF(G410="[FÓRMULA MANUAL]","",IFERROR(SUMPRODUCT((DATOS!$A$2:$A$20000=G410)*(CONFIG_METADATA!$G$2:$G$20000=1)*(COUNTIF(CONFIG_ASIGNATURAS!$B$7:$B$27,DATOS!$I$2:$I$20000)&gt;0)*(DATOS!$K$2:$K$20000))/SUMPRODUCT((DATOS!$A$2:$A$20000=G410)*(CONFIG_METADATA!$G$2:$G$20000=1)*(COUNTIF(CONFIG_ASIGNATURAS!$B$7:$B$27,DATOS!$I$2:$I$20000)&gt;0)*1),"")))</f>
        <v/>
      </c>
      <c r="N410" t="str">
        <f>IF(M410="","",IF(M410="[FÓRMULA MANUAL]","",IFERROR(AVERAGEIFS(DATOS!$K$2:$K$20000,DATOS!$A$2:$A$20000,M410,CONFIG_METADATA!$G$2:$G$20000,1,DATOS!$I$2:$I$20000,"Armonía"),"")))</f>
        <v/>
      </c>
      <c r="O410" t="str">
        <f>IF(M410="","",IF(M410="[FÓRMULA MANUAL]","",IFERROR(AVERAGEIFS(DATOS!$K$2:$K$20000,DATOS!$A$2:$A$20000,M410,CONFIG_METADATA!$G$2:$G$20000,1,DATOS!$I$2:$I$20000,"Orquesta/Banda/Conjunto"),"")))</f>
        <v/>
      </c>
      <c r="P410" t="str">
        <f>IF(M410="","",IF(M410="[FÓRMULA MANUAL]","",IFERROR(AVERAGEIFS(DATOS!$K$2:$K$20000,DATOS!$A$2:$A$20000,M410,CONFIG_METADATA!$G$2:$G$20000,1,DATOS!$I$2:$I$20000,"Música de Cámara"),"")))</f>
        <v/>
      </c>
      <c r="Q410" t="str">
        <f>IF(M410="","",IF(M410="[FÓRMULA MANUAL]","",IFERROR(SUMPRODUCT((DATOS!$A$2:$A$20000=M410)*(CONFIG_METADATA!$G$2:$G$20000=1)*(COUNTIF(CONFIG_ASIGNATURAS!$B$7:$B$27,DATOS!$I$2:$I$20000)&gt;0)*(DATOS!$K$2:$K$20000))/SUMPRODUCT((DATOS!$A$2:$A$20000=M410)*(CONFIG_METADATA!$G$2:$G$20000=1)*(COUNTIF(CONFIG_ASIGNATURAS!$B$7:$B$27,DATOS!$I$2:$I$20000)&gt;0)*1),"")))</f>
        <v/>
      </c>
      <c r="T410" t="str">
        <f>IF(S410="","",IF(S410="[FÓRMULA MANUAL]","",IFERROR(AVERAGEIFS(DATOS!$K$2:$K$20000,DATOS!$A$2:$A$20000,S410,CONFIG_METADATA!$G$2:$G$20000,1,DATOS!$I$2:$I$20000,"Armonía"),"")))</f>
        <v/>
      </c>
      <c r="U410" t="str">
        <f>IF(S410="","",IF(S410="[FÓRMULA MANUAL]","",IFERROR(AVERAGEIFS(DATOS!$K$2:$K$20000,DATOS!$A$2:$A$20000,S410,CONFIG_METADATA!$G$2:$G$20000,1,DATOS!$I$2:$I$20000,"Orquesta/Banda/Conjunto"),"")))</f>
        <v/>
      </c>
      <c r="V410" t="str">
        <f>IF(S410="","",IF(S410="[FÓRMULA MANUAL]","",IFERROR(AVERAGEIFS(DATOS!$K$2:$K$20000,DATOS!$A$2:$A$20000,S410,CONFIG_METADATA!$G$2:$G$20000,1,DATOS!$I$2:$I$20000,"Música de Cámara"),"")))</f>
        <v/>
      </c>
      <c r="W410" t="str">
        <f>IF(S410="","",IF(S410="[FÓRMULA MANUAL]","",IFERROR(SUMPRODUCT((DATOS!$A$2:$A$20000=S410)*(CONFIG_METADATA!$G$2:$G$20000=1)*(COUNTIF(CONFIG_ASIGNATURAS!$B$7:$B$27,DATOS!$I$2:$I$20000)&gt;0)*(DATOS!$K$2:$K$20000))/SUMPRODUCT((DATOS!$A$2:$A$20000=S410)*(CONFIG_METADATA!$G$2:$G$20000=1)*(COUNTIF(CONFIG_ASIGNATURAS!$B$7:$B$27,DATOS!$I$2:$I$20000)&gt;0)*1),"")))</f>
        <v/>
      </c>
      <c r="Z410" t="str">
        <f>IF(Y410="","",IF(Y410="[FÓRMULA MANUAL]","",IFERROR(AVERAGEIFS(DATOS!$K$2:$K$20000,DATOS!$A$2:$A$20000,Y410,CONFIG_METADATA!$G$2:$G$20000,1,DATOS!$I$2:$I$20000,"Análisis"),"")))</f>
        <v/>
      </c>
      <c r="AA410" t="str">
        <f>IF(Y410="","",IF(Y410="[FÓRMULA MANUAL]","",IFERROR(AVERAGEIFS(DATOS!$K$2:$K$20000,DATOS!$A$2:$A$20000,Y410,CONFIG_METADATA!$G$2:$G$20000,1,DATOS!$I$2:$I$20000,"Orquesta/Banda/Conjunto"),"")))</f>
        <v/>
      </c>
      <c r="AB410" t="str">
        <f>IF(Y410="","",IF(Y410="[FÓRMULA MANUAL]","",IFERROR(AVERAGEIFS(DATOS!$K$2:$K$20000,DATOS!$A$2:$A$20000,Y410,CONFIG_METADATA!$G$2:$G$20000,1,DATOS!$I$2:$I$20000,"Música de Cámara"),"")))</f>
        <v/>
      </c>
      <c r="AC410" t="str">
        <f>IF(Y410="","",IF(Y410="[FÓRMULA MANUAL]","",IFERROR(SUMPRODUCT((DATOS!$A$2:$A$20000=Y410)*(CONFIG_METADATA!$G$2:$G$20000=1)*(COUNTIF(CONFIG_ASIGNATURAS!$B$7:$B$27,DATOS!$I$2:$I$20000)&gt;0)*(DATOS!$K$2:$K$20000))/SUMPRODUCT((DATOS!$A$2:$A$20000=Y410)*(CONFIG_METADATA!$G$2:$G$20000=1)*(COUNTIF(CONFIG_ASIGNATURAS!$B$7:$B$27,DATOS!$I$2:$I$20000)&gt;0)*1),"")))</f>
        <v/>
      </c>
      <c r="AF410" t="str">
        <f>IF(AE410="","",IF(AE410="[FÓRMULA MANUAL]","",IFERROR(AVERAGEIFS(DATOS!$K$2:$K$20000,DATOS!$A$2:$A$20000,AE410,CONFIG_METADATA!$G$2:$G$20000,1,DATOS!$I$2:$I$20000,"Análisis"),"")))</f>
        <v/>
      </c>
      <c r="AG410" t="str">
        <f>IF(AE410="","",IF(AE410="[FÓRMULA MANUAL]","",IFERROR(AVERAGEIFS(DATOS!$K$2:$K$20000,DATOS!$A$2:$A$20000,AE410,CONFIG_METADATA!$G$2:$G$20000,1,DATOS!$I$2:$I$20000,"Orquesta/Banda/Conjunto"),"")))</f>
        <v/>
      </c>
      <c r="AH410" t="str">
        <f>IF(AE410="","",IF(AE410="[FÓRMULA MANUAL]","",IFERROR(AVERAGEIFS(DATOS!$K$2:$K$20000,DATOS!$A$2:$A$20000,AE410,CONFIG_METADATA!$G$2:$G$20000,1,DATOS!$I$2:$I$20000,"Música de Cámara"),"")))</f>
        <v/>
      </c>
      <c r="AI410" t="str">
        <f>IF(AE410="","",IF(AE410="[FÓRMULA MANUAL]","",IFERROR(SUMPRODUCT((DATOS!$A$2:$A$20000=AE410)*(CONFIG_METADATA!$G$2:$G$20000=1)*(COUNTIF(CONFIG_ASIGNATURAS!$B$7:$B$27,DATOS!$I$2:$I$20000)&gt;0)*(DATOS!$K$2:$K$20000))/SUMPRODUCT((DATOS!$A$2:$A$20000=AE410)*(CONFIG_METADATA!$G$2:$G$20000=1)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MANUAL]","",IFERROR(AVERAGEIFS(DATOS!$K$2:$K$20000,DATOS!$A$2:$A$20000,A411,CONFIG_METADATA!$G$2:$G$20000,1,DATOS!$I$2:$I$20000,"Lenguaje Musical"),"")))</f>
        <v/>
      </c>
      <c r="C411" t="str">
        <f>IF(A411="","",IF(A411="[FÓRMULA MANUAL]","",IFERROR(AVERAGEIFS(DATOS!$K$2:$K$20000,DATOS!$A$2:$A$20000,A411,CONFIG_METADATA!$G$2:$G$20000,1,DATOS!$I$2:$I$20000,"Orquesta/Banda/Conjunto"),"")))</f>
        <v/>
      </c>
      <c r="D411" t="str">
        <f>IF(A411="","",IF(A411="[FÓRMULA MANUAL]","",IFERROR(AVERAGEIFS(DATOS!$K$2:$K$20000,DATOS!$A$2:$A$20000,A411,CONFIG_METADATA!$G$2:$G$20000,1,DATOS!$I$2:$I$20000,"Conjunto"),"")))</f>
        <v/>
      </c>
      <c r="E411" t="str">
        <f>IF(A411="","",IF(A411="[FÓRMULA MANUAL]","",IFERROR(SUMPRODUCT((DATOS!$A$2:$A$20000=A411)*(CONFIG_METADATA!$G$2:$G$20000=1)*(COUNTIF(CONFIG_ASIGNATURAS!$B$7:$B$27,DATOS!$I$2:$I$20000)&gt;0)*(DATOS!$K$2:$K$20000))/SUMPRODUCT((DATOS!$A$2:$A$20000=A411)*(CONFIG_METADATA!$G$2:$G$20000=1)*(COUNTIF(CONFIG_ASIGNATURAS!$B$7:$B$27,DATOS!$I$2:$I$20000)&gt;0)*1),"")))</f>
        <v/>
      </c>
      <c r="H411" t="str">
        <f>IF(G411="","",IF(G411="[FÓRMULA MANUAL]","",IFERROR(AVERAGEIFS(DATOS!$K$2:$K$20000,DATOS!$A$2:$A$20000,G411,CONFIG_METADATA!$G$2:$G$20000,1,DATOS!$I$2:$I$20000,"Lenguaje Musical"),"")))</f>
        <v/>
      </c>
      <c r="I411" t="str">
        <f>IF(G411="","",IF(G411="[FÓRMULA MANUAL]","",IFERROR(AVERAGEIFS(DATOS!$K$2:$K$20000,DATOS!$A$2:$A$20000,G411,CONFIG_METADATA!$G$2:$G$20000,1,DATOS!$I$2:$I$20000,"Orquesta/Banda/Conjunto"),"")))</f>
        <v/>
      </c>
      <c r="J411" t="str">
        <f>IF(G411="","",IF(G411="[FÓRMULA MANUAL]","",IFERROR(AVERAGEIFS(DATOS!$K$2:$K$20000,DATOS!$A$2:$A$20000,G411,CONFIG_METADATA!$G$2:$G$20000,1,DATOS!$I$2:$I$20000,"Conjunto"),"")))</f>
        <v/>
      </c>
      <c r="K411" t="str">
        <f>IF(G411="","",IF(G411="[FÓRMULA MANUAL]","",IFERROR(SUMPRODUCT((DATOS!$A$2:$A$20000=G411)*(CONFIG_METADATA!$G$2:$G$20000=1)*(COUNTIF(CONFIG_ASIGNATURAS!$B$7:$B$27,DATOS!$I$2:$I$20000)&gt;0)*(DATOS!$K$2:$K$20000))/SUMPRODUCT((DATOS!$A$2:$A$20000=G411)*(CONFIG_METADATA!$G$2:$G$20000=1)*(COUNTIF(CONFIG_ASIGNATURAS!$B$7:$B$27,DATOS!$I$2:$I$20000)&gt;0)*1),"")))</f>
        <v/>
      </c>
      <c r="N411" t="str">
        <f>IF(M411="","",IF(M411="[FÓRMULA MANUAL]","",IFERROR(AVERAGEIFS(DATOS!$K$2:$K$20000,DATOS!$A$2:$A$20000,M411,CONFIG_METADATA!$G$2:$G$20000,1,DATOS!$I$2:$I$20000,"Armonía"),"")))</f>
        <v/>
      </c>
      <c r="O411" t="str">
        <f>IF(M411="","",IF(M411="[FÓRMULA MANUAL]","",IFERROR(AVERAGEIFS(DATOS!$K$2:$K$20000,DATOS!$A$2:$A$20000,M411,CONFIG_METADATA!$G$2:$G$20000,1,DATOS!$I$2:$I$20000,"Orquesta/Banda/Conjunto"),"")))</f>
        <v/>
      </c>
      <c r="P411" t="str">
        <f>IF(M411="","",IF(M411="[FÓRMULA MANUAL]","",IFERROR(AVERAGEIFS(DATOS!$K$2:$K$20000,DATOS!$A$2:$A$20000,M411,CONFIG_METADATA!$G$2:$G$20000,1,DATOS!$I$2:$I$20000,"Música de Cámara"),"")))</f>
        <v/>
      </c>
      <c r="Q411" t="str">
        <f>IF(M411="","",IF(M411="[FÓRMULA MANUAL]","",IFERROR(SUMPRODUCT((DATOS!$A$2:$A$20000=M411)*(CONFIG_METADATA!$G$2:$G$20000=1)*(COUNTIF(CONFIG_ASIGNATURAS!$B$7:$B$27,DATOS!$I$2:$I$20000)&gt;0)*(DATOS!$K$2:$K$20000))/SUMPRODUCT((DATOS!$A$2:$A$20000=M411)*(CONFIG_METADATA!$G$2:$G$20000=1)*(COUNTIF(CONFIG_ASIGNATURAS!$B$7:$B$27,DATOS!$I$2:$I$20000)&gt;0)*1),"")))</f>
        <v/>
      </c>
      <c r="T411" t="str">
        <f>IF(S411="","",IF(S411="[FÓRMULA MANUAL]","",IFERROR(AVERAGEIFS(DATOS!$K$2:$K$20000,DATOS!$A$2:$A$20000,S411,CONFIG_METADATA!$G$2:$G$20000,1,DATOS!$I$2:$I$20000,"Armonía"),"")))</f>
        <v/>
      </c>
      <c r="U411" t="str">
        <f>IF(S411="","",IF(S411="[FÓRMULA MANUAL]","",IFERROR(AVERAGEIFS(DATOS!$K$2:$K$20000,DATOS!$A$2:$A$20000,S411,CONFIG_METADATA!$G$2:$G$20000,1,DATOS!$I$2:$I$20000,"Orquesta/Banda/Conjunto"),"")))</f>
        <v/>
      </c>
      <c r="V411" t="str">
        <f>IF(S411="","",IF(S411="[FÓRMULA MANUAL]","",IFERROR(AVERAGEIFS(DATOS!$K$2:$K$20000,DATOS!$A$2:$A$20000,S411,CONFIG_METADATA!$G$2:$G$20000,1,DATOS!$I$2:$I$20000,"Música de Cámara"),"")))</f>
        <v/>
      </c>
      <c r="W411" t="str">
        <f>IF(S411="","",IF(S411="[FÓRMULA MANUAL]","",IFERROR(SUMPRODUCT((DATOS!$A$2:$A$20000=S411)*(CONFIG_METADATA!$G$2:$G$20000=1)*(COUNTIF(CONFIG_ASIGNATURAS!$B$7:$B$27,DATOS!$I$2:$I$20000)&gt;0)*(DATOS!$K$2:$K$20000))/SUMPRODUCT((DATOS!$A$2:$A$20000=S411)*(CONFIG_METADATA!$G$2:$G$20000=1)*(COUNTIF(CONFIG_ASIGNATURAS!$B$7:$B$27,DATOS!$I$2:$I$20000)&gt;0)*1),"")))</f>
        <v/>
      </c>
      <c r="Z411" t="str">
        <f>IF(Y411="","",IF(Y411="[FÓRMULA MANUAL]","",IFERROR(AVERAGEIFS(DATOS!$K$2:$K$20000,DATOS!$A$2:$A$20000,Y411,CONFIG_METADATA!$G$2:$G$20000,1,DATOS!$I$2:$I$20000,"Análisis"),"")))</f>
        <v/>
      </c>
      <c r="AA411" t="str">
        <f>IF(Y411="","",IF(Y411="[FÓRMULA MANUAL]","",IFERROR(AVERAGEIFS(DATOS!$K$2:$K$20000,DATOS!$A$2:$A$20000,Y411,CONFIG_METADATA!$G$2:$G$20000,1,DATOS!$I$2:$I$20000,"Orquesta/Banda/Conjunto"),"")))</f>
        <v/>
      </c>
      <c r="AB411" t="str">
        <f>IF(Y411="","",IF(Y411="[FÓRMULA MANUAL]","",IFERROR(AVERAGEIFS(DATOS!$K$2:$K$20000,DATOS!$A$2:$A$20000,Y411,CONFIG_METADATA!$G$2:$G$20000,1,DATOS!$I$2:$I$20000,"Música de Cámara"),"")))</f>
        <v/>
      </c>
      <c r="AC411" t="str">
        <f>IF(Y411="","",IF(Y411="[FÓRMULA MANUAL]","",IFERROR(SUMPRODUCT((DATOS!$A$2:$A$20000=Y411)*(CONFIG_METADATA!$G$2:$G$20000=1)*(COUNTIF(CONFIG_ASIGNATURAS!$B$7:$B$27,DATOS!$I$2:$I$20000)&gt;0)*(DATOS!$K$2:$K$20000))/SUMPRODUCT((DATOS!$A$2:$A$20000=Y411)*(CONFIG_METADATA!$G$2:$G$20000=1)*(COUNTIF(CONFIG_ASIGNATURAS!$B$7:$B$27,DATOS!$I$2:$I$20000)&gt;0)*1),"")))</f>
        <v/>
      </c>
      <c r="AF411" t="str">
        <f>IF(AE411="","",IF(AE411="[FÓRMULA MANUAL]","",IFERROR(AVERAGEIFS(DATOS!$K$2:$K$20000,DATOS!$A$2:$A$20000,AE411,CONFIG_METADATA!$G$2:$G$20000,1,DATOS!$I$2:$I$20000,"Análisis"),"")))</f>
        <v/>
      </c>
      <c r="AG411" t="str">
        <f>IF(AE411="","",IF(AE411="[FÓRMULA MANUAL]","",IFERROR(AVERAGEIFS(DATOS!$K$2:$K$20000,DATOS!$A$2:$A$20000,AE411,CONFIG_METADATA!$G$2:$G$20000,1,DATOS!$I$2:$I$20000,"Orquesta/Banda/Conjunto"),"")))</f>
        <v/>
      </c>
      <c r="AH411" t="str">
        <f>IF(AE411="","",IF(AE411="[FÓRMULA MANUAL]","",IFERROR(AVERAGEIFS(DATOS!$K$2:$K$20000,DATOS!$A$2:$A$20000,AE411,CONFIG_METADATA!$G$2:$G$20000,1,DATOS!$I$2:$I$20000,"Música de Cámara"),"")))</f>
        <v/>
      </c>
      <c r="AI411" t="str">
        <f>IF(AE411="","",IF(AE411="[FÓRMULA MANUAL]","",IFERROR(SUMPRODUCT((DATOS!$A$2:$A$20000=AE411)*(CONFIG_METADATA!$G$2:$G$20000=1)*(COUNTIF(CONFIG_ASIGNATURAS!$B$7:$B$27,DATOS!$I$2:$I$20000)&gt;0)*(DATOS!$K$2:$K$20000))/SUMPRODUCT((DATOS!$A$2:$A$20000=AE411)*(CONFIG_METADATA!$G$2:$G$20000=1)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MANUAL]","",IFERROR(AVERAGEIFS(DATOS!$K$2:$K$20000,DATOS!$A$2:$A$20000,A412,CONFIG_METADATA!$G$2:$G$20000,1,DATOS!$I$2:$I$20000,"Lenguaje Musical"),"")))</f>
        <v/>
      </c>
      <c r="C412" t="str">
        <f>IF(A412="","",IF(A412="[FÓRMULA MANUAL]","",IFERROR(AVERAGEIFS(DATOS!$K$2:$K$20000,DATOS!$A$2:$A$20000,A412,CONFIG_METADATA!$G$2:$G$20000,1,DATOS!$I$2:$I$20000,"Orquesta/Banda/Conjunto"),"")))</f>
        <v/>
      </c>
      <c r="D412" t="str">
        <f>IF(A412="","",IF(A412="[FÓRMULA MANUAL]","",IFERROR(AVERAGEIFS(DATOS!$K$2:$K$20000,DATOS!$A$2:$A$20000,A412,CONFIG_METADATA!$G$2:$G$20000,1,DATOS!$I$2:$I$20000,"Conjunto"),"")))</f>
        <v/>
      </c>
      <c r="E412" t="str">
        <f>IF(A412="","",IF(A412="[FÓRMULA MANUAL]","",IFERROR(SUMPRODUCT((DATOS!$A$2:$A$20000=A412)*(CONFIG_METADATA!$G$2:$G$20000=1)*(COUNTIF(CONFIG_ASIGNATURAS!$B$7:$B$27,DATOS!$I$2:$I$20000)&gt;0)*(DATOS!$K$2:$K$20000))/SUMPRODUCT((DATOS!$A$2:$A$20000=A412)*(CONFIG_METADATA!$G$2:$G$20000=1)*(COUNTIF(CONFIG_ASIGNATURAS!$B$7:$B$27,DATOS!$I$2:$I$20000)&gt;0)*1),"")))</f>
        <v/>
      </c>
      <c r="H412" t="str">
        <f>IF(G412="","",IF(G412="[FÓRMULA MANUAL]","",IFERROR(AVERAGEIFS(DATOS!$K$2:$K$20000,DATOS!$A$2:$A$20000,G412,CONFIG_METADATA!$G$2:$G$20000,1,DATOS!$I$2:$I$20000,"Lenguaje Musical"),"")))</f>
        <v/>
      </c>
      <c r="I412" t="str">
        <f>IF(G412="","",IF(G412="[FÓRMULA MANUAL]","",IFERROR(AVERAGEIFS(DATOS!$K$2:$K$20000,DATOS!$A$2:$A$20000,G412,CONFIG_METADATA!$G$2:$G$20000,1,DATOS!$I$2:$I$20000,"Orquesta/Banda/Conjunto"),"")))</f>
        <v/>
      </c>
      <c r="J412" t="str">
        <f>IF(G412="","",IF(G412="[FÓRMULA MANUAL]","",IFERROR(AVERAGEIFS(DATOS!$K$2:$K$20000,DATOS!$A$2:$A$20000,G412,CONFIG_METADATA!$G$2:$G$20000,1,DATOS!$I$2:$I$20000,"Conjunto"),"")))</f>
        <v/>
      </c>
      <c r="K412" t="str">
        <f>IF(G412="","",IF(G412="[FÓRMULA MANUAL]","",IFERROR(SUMPRODUCT((DATOS!$A$2:$A$20000=G412)*(CONFIG_METADATA!$G$2:$G$20000=1)*(COUNTIF(CONFIG_ASIGNATURAS!$B$7:$B$27,DATOS!$I$2:$I$20000)&gt;0)*(DATOS!$K$2:$K$20000))/SUMPRODUCT((DATOS!$A$2:$A$20000=G412)*(CONFIG_METADATA!$G$2:$G$20000=1)*(COUNTIF(CONFIG_ASIGNATURAS!$B$7:$B$27,DATOS!$I$2:$I$20000)&gt;0)*1),"")))</f>
        <v/>
      </c>
      <c r="N412" t="str">
        <f>IF(M412="","",IF(M412="[FÓRMULA MANUAL]","",IFERROR(AVERAGEIFS(DATOS!$K$2:$K$20000,DATOS!$A$2:$A$20000,M412,CONFIG_METADATA!$G$2:$G$20000,1,DATOS!$I$2:$I$20000,"Armonía"),"")))</f>
        <v/>
      </c>
      <c r="O412" t="str">
        <f>IF(M412="","",IF(M412="[FÓRMULA MANUAL]","",IFERROR(AVERAGEIFS(DATOS!$K$2:$K$20000,DATOS!$A$2:$A$20000,M412,CONFIG_METADATA!$G$2:$G$20000,1,DATOS!$I$2:$I$20000,"Orquesta/Banda/Conjunto"),"")))</f>
        <v/>
      </c>
      <c r="P412" t="str">
        <f>IF(M412="","",IF(M412="[FÓRMULA MANUAL]","",IFERROR(AVERAGEIFS(DATOS!$K$2:$K$20000,DATOS!$A$2:$A$20000,M412,CONFIG_METADATA!$G$2:$G$20000,1,DATOS!$I$2:$I$20000,"Música de Cámara"),"")))</f>
        <v/>
      </c>
      <c r="Q412" t="str">
        <f>IF(M412="","",IF(M412="[FÓRMULA MANUAL]","",IFERROR(SUMPRODUCT((DATOS!$A$2:$A$20000=M412)*(CONFIG_METADATA!$G$2:$G$20000=1)*(COUNTIF(CONFIG_ASIGNATURAS!$B$7:$B$27,DATOS!$I$2:$I$20000)&gt;0)*(DATOS!$K$2:$K$20000))/SUMPRODUCT((DATOS!$A$2:$A$20000=M412)*(CONFIG_METADATA!$G$2:$G$20000=1)*(COUNTIF(CONFIG_ASIGNATURAS!$B$7:$B$27,DATOS!$I$2:$I$20000)&gt;0)*1),"")))</f>
        <v/>
      </c>
      <c r="T412" t="str">
        <f>IF(S412="","",IF(S412="[FÓRMULA MANUAL]","",IFERROR(AVERAGEIFS(DATOS!$K$2:$K$20000,DATOS!$A$2:$A$20000,S412,CONFIG_METADATA!$G$2:$G$20000,1,DATOS!$I$2:$I$20000,"Armonía"),"")))</f>
        <v/>
      </c>
      <c r="U412" t="str">
        <f>IF(S412="","",IF(S412="[FÓRMULA MANUAL]","",IFERROR(AVERAGEIFS(DATOS!$K$2:$K$20000,DATOS!$A$2:$A$20000,S412,CONFIG_METADATA!$G$2:$G$20000,1,DATOS!$I$2:$I$20000,"Orquesta/Banda/Conjunto"),"")))</f>
        <v/>
      </c>
      <c r="V412" t="str">
        <f>IF(S412="","",IF(S412="[FÓRMULA MANUAL]","",IFERROR(AVERAGEIFS(DATOS!$K$2:$K$20000,DATOS!$A$2:$A$20000,S412,CONFIG_METADATA!$G$2:$G$20000,1,DATOS!$I$2:$I$20000,"Música de Cámara"),"")))</f>
        <v/>
      </c>
      <c r="W412" t="str">
        <f>IF(S412="","",IF(S412="[FÓRMULA MANUAL]","",IFERROR(SUMPRODUCT((DATOS!$A$2:$A$20000=S412)*(CONFIG_METADATA!$G$2:$G$20000=1)*(COUNTIF(CONFIG_ASIGNATURAS!$B$7:$B$27,DATOS!$I$2:$I$20000)&gt;0)*(DATOS!$K$2:$K$20000))/SUMPRODUCT((DATOS!$A$2:$A$20000=S412)*(CONFIG_METADATA!$G$2:$G$20000=1)*(COUNTIF(CONFIG_ASIGNATURAS!$B$7:$B$27,DATOS!$I$2:$I$20000)&gt;0)*1),"")))</f>
        <v/>
      </c>
      <c r="Z412" t="str">
        <f>IF(Y412="","",IF(Y412="[FÓRMULA MANUAL]","",IFERROR(AVERAGEIFS(DATOS!$K$2:$K$20000,DATOS!$A$2:$A$20000,Y412,CONFIG_METADATA!$G$2:$G$20000,1,DATOS!$I$2:$I$20000,"Análisis"),"")))</f>
        <v/>
      </c>
      <c r="AA412" t="str">
        <f>IF(Y412="","",IF(Y412="[FÓRMULA MANUAL]","",IFERROR(AVERAGEIFS(DATOS!$K$2:$K$20000,DATOS!$A$2:$A$20000,Y412,CONFIG_METADATA!$G$2:$G$20000,1,DATOS!$I$2:$I$20000,"Orquesta/Banda/Conjunto"),"")))</f>
        <v/>
      </c>
      <c r="AB412" t="str">
        <f>IF(Y412="","",IF(Y412="[FÓRMULA MANUAL]","",IFERROR(AVERAGEIFS(DATOS!$K$2:$K$20000,DATOS!$A$2:$A$20000,Y412,CONFIG_METADATA!$G$2:$G$20000,1,DATOS!$I$2:$I$20000,"Música de Cámara"),"")))</f>
        <v/>
      </c>
      <c r="AC412" t="str">
        <f>IF(Y412="","",IF(Y412="[FÓRMULA MANUAL]","",IFERROR(SUMPRODUCT((DATOS!$A$2:$A$20000=Y412)*(CONFIG_METADATA!$G$2:$G$20000=1)*(COUNTIF(CONFIG_ASIGNATURAS!$B$7:$B$27,DATOS!$I$2:$I$20000)&gt;0)*(DATOS!$K$2:$K$20000))/SUMPRODUCT((DATOS!$A$2:$A$20000=Y412)*(CONFIG_METADATA!$G$2:$G$20000=1)*(COUNTIF(CONFIG_ASIGNATURAS!$B$7:$B$27,DATOS!$I$2:$I$20000)&gt;0)*1),"")))</f>
        <v/>
      </c>
      <c r="AF412" t="str">
        <f>IF(AE412="","",IF(AE412="[FÓRMULA MANUAL]","",IFERROR(AVERAGEIFS(DATOS!$K$2:$K$20000,DATOS!$A$2:$A$20000,AE412,CONFIG_METADATA!$G$2:$G$20000,1,DATOS!$I$2:$I$20000,"Análisis"),"")))</f>
        <v/>
      </c>
      <c r="AG412" t="str">
        <f>IF(AE412="","",IF(AE412="[FÓRMULA MANUAL]","",IFERROR(AVERAGEIFS(DATOS!$K$2:$K$20000,DATOS!$A$2:$A$20000,AE412,CONFIG_METADATA!$G$2:$G$20000,1,DATOS!$I$2:$I$20000,"Orquesta/Banda/Conjunto"),"")))</f>
        <v/>
      </c>
      <c r="AH412" t="str">
        <f>IF(AE412="","",IF(AE412="[FÓRMULA MANUAL]","",IFERROR(AVERAGEIFS(DATOS!$K$2:$K$20000,DATOS!$A$2:$A$20000,AE412,CONFIG_METADATA!$G$2:$G$20000,1,DATOS!$I$2:$I$20000,"Música de Cámara"),"")))</f>
        <v/>
      </c>
      <c r="AI412" t="str">
        <f>IF(AE412="","",IF(AE412="[FÓRMULA MANUAL]","",IFERROR(SUMPRODUCT((DATOS!$A$2:$A$20000=AE412)*(CONFIG_METADATA!$G$2:$G$20000=1)*(COUNTIF(CONFIG_ASIGNATURAS!$B$7:$B$27,DATOS!$I$2:$I$20000)&gt;0)*(DATOS!$K$2:$K$20000))/SUMPRODUCT((DATOS!$A$2:$A$20000=AE412)*(CONFIG_METADATA!$G$2:$G$20000=1)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MANUAL]","",IFERROR(AVERAGEIFS(DATOS!$K$2:$K$20000,DATOS!$A$2:$A$20000,A413,CONFIG_METADATA!$G$2:$G$20000,1,DATOS!$I$2:$I$20000,"Lenguaje Musical"),"")))</f>
        <v/>
      </c>
      <c r="C413" t="str">
        <f>IF(A413="","",IF(A413="[FÓRMULA MANUAL]","",IFERROR(AVERAGEIFS(DATOS!$K$2:$K$20000,DATOS!$A$2:$A$20000,A413,CONFIG_METADATA!$G$2:$G$20000,1,DATOS!$I$2:$I$20000,"Orquesta/Banda/Conjunto"),"")))</f>
        <v/>
      </c>
      <c r="D413" t="str">
        <f>IF(A413="","",IF(A413="[FÓRMULA MANUAL]","",IFERROR(AVERAGEIFS(DATOS!$K$2:$K$20000,DATOS!$A$2:$A$20000,A413,CONFIG_METADATA!$G$2:$G$20000,1,DATOS!$I$2:$I$20000,"Conjunto"),"")))</f>
        <v/>
      </c>
      <c r="E413" t="str">
        <f>IF(A413="","",IF(A413="[FÓRMULA MANUAL]","",IFERROR(SUMPRODUCT((DATOS!$A$2:$A$20000=A413)*(CONFIG_METADATA!$G$2:$G$20000=1)*(COUNTIF(CONFIG_ASIGNATURAS!$B$7:$B$27,DATOS!$I$2:$I$20000)&gt;0)*(DATOS!$K$2:$K$20000))/SUMPRODUCT((DATOS!$A$2:$A$20000=A413)*(CONFIG_METADATA!$G$2:$G$20000=1)*(COUNTIF(CONFIG_ASIGNATURAS!$B$7:$B$27,DATOS!$I$2:$I$20000)&gt;0)*1),"")))</f>
        <v/>
      </c>
      <c r="H413" t="str">
        <f>IF(G413="","",IF(G413="[FÓRMULA MANUAL]","",IFERROR(AVERAGEIFS(DATOS!$K$2:$K$20000,DATOS!$A$2:$A$20000,G413,CONFIG_METADATA!$G$2:$G$20000,1,DATOS!$I$2:$I$20000,"Lenguaje Musical"),"")))</f>
        <v/>
      </c>
      <c r="I413" t="str">
        <f>IF(G413="","",IF(G413="[FÓRMULA MANUAL]","",IFERROR(AVERAGEIFS(DATOS!$K$2:$K$20000,DATOS!$A$2:$A$20000,G413,CONFIG_METADATA!$G$2:$G$20000,1,DATOS!$I$2:$I$20000,"Orquesta/Banda/Conjunto"),"")))</f>
        <v/>
      </c>
      <c r="J413" t="str">
        <f>IF(G413="","",IF(G413="[FÓRMULA MANUAL]","",IFERROR(AVERAGEIFS(DATOS!$K$2:$K$20000,DATOS!$A$2:$A$20000,G413,CONFIG_METADATA!$G$2:$G$20000,1,DATOS!$I$2:$I$20000,"Conjunto"),"")))</f>
        <v/>
      </c>
      <c r="K413" t="str">
        <f>IF(G413="","",IF(G413="[FÓRMULA MANUAL]","",IFERROR(SUMPRODUCT((DATOS!$A$2:$A$20000=G413)*(CONFIG_METADATA!$G$2:$G$20000=1)*(COUNTIF(CONFIG_ASIGNATURAS!$B$7:$B$27,DATOS!$I$2:$I$20000)&gt;0)*(DATOS!$K$2:$K$20000))/SUMPRODUCT((DATOS!$A$2:$A$20000=G413)*(CONFIG_METADATA!$G$2:$G$20000=1)*(COUNTIF(CONFIG_ASIGNATURAS!$B$7:$B$27,DATOS!$I$2:$I$20000)&gt;0)*1),"")))</f>
        <v/>
      </c>
      <c r="N413" t="str">
        <f>IF(M413="","",IF(M413="[FÓRMULA MANUAL]","",IFERROR(AVERAGEIFS(DATOS!$K$2:$K$20000,DATOS!$A$2:$A$20000,M413,CONFIG_METADATA!$G$2:$G$20000,1,DATOS!$I$2:$I$20000,"Armonía"),"")))</f>
        <v/>
      </c>
      <c r="O413" t="str">
        <f>IF(M413="","",IF(M413="[FÓRMULA MANUAL]","",IFERROR(AVERAGEIFS(DATOS!$K$2:$K$20000,DATOS!$A$2:$A$20000,M413,CONFIG_METADATA!$G$2:$G$20000,1,DATOS!$I$2:$I$20000,"Orquesta/Banda/Conjunto"),"")))</f>
        <v/>
      </c>
      <c r="P413" t="str">
        <f>IF(M413="","",IF(M413="[FÓRMULA MANUAL]","",IFERROR(AVERAGEIFS(DATOS!$K$2:$K$20000,DATOS!$A$2:$A$20000,M413,CONFIG_METADATA!$G$2:$G$20000,1,DATOS!$I$2:$I$20000,"Música de Cámara"),"")))</f>
        <v/>
      </c>
      <c r="Q413" t="str">
        <f>IF(M413="","",IF(M413="[FÓRMULA MANUAL]","",IFERROR(SUMPRODUCT((DATOS!$A$2:$A$20000=M413)*(CONFIG_METADATA!$G$2:$G$20000=1)*(COUNTIF(CONFIG_ASIGNATURAS!$B$7:$B$27,DATOS!$I$2:$I$20000)&gt;0)*(DATOS!$K$2:$K$20000))/SUMPRODUCT((DATOS!$A$2:$A$20000=M413)*(CONFIG_METADATA!$G$2:$G$20000=1)*(COUNTIF(CONFIG_ASIGNATURAS!$B$7:$B$27,DATOS!$I$2:$I$20000)&gt;0)*1),"")))</f>
        <v/>
      </c>
      <c r="T413" t="str">
        <f>IF(S413="","",IF(S413="[FÓRMULA MANUAL]","",IFERROR(AVERAGEIFS(DATOS!$K$2:$K$20000,DATOS!$A$2:$A$20000,S413,CONFIG_METADATA!$G$2:$G$20000,1,DATOS!$I$2:$I$20000,"Armonía"),"")))</f>
        <v/>
      </c>
      <c r="U413" t="str">
        <f>IF(S413="","",IF(S413="[FÓRMULA MANUAL]","",IFERROR(AVERAGEIFS(DATOS!$K$2:$K$20000,DATOS!$A$2:$A$20000,S413,CONFIG_METADATA!$G$2:$G$20000,1,DATOS!$I$2:$I$20000,"Orquesta/Banda/Conjunto"),"")))</f>
        <v/>
      </c>
      <c r="V413" t="str">
        <f>IF(S413="","",IF(S413="[FÓRMULA MANUAL]","",IFERROR(AVERAGEIFS(DATOS!$K$2:$K$20000,DATOS!$A$2:$A$20000,S413,CONFIG_METADATA!$G$2:$G$20000,1,DATOS!$I$2:$I$20000,"Música de Cámara"),"")))</f>
        <v/>
      </c>
      <c r="W413" t="str">
        <f>IF(S413="","",IF(S413="[FÓRMULA MANUAL]","",IFERROR(SUMPRODUCT((DATOS!$A$2:$A$20000=S413)*(CONFIG_METADATA!$G$2:$G$20000=1)*(COUNTIF(CONFIG_ASIGNATURAS!$B$7:$B$27,DATOS!$I$2:$I$20000)&gt;0)*(DATOS!$K$2:$K$20000))/SUMPRODUCT((DATOS!$A$2:$A$20000=S413)*(CONFIG_METADATA!$G$2:$G$20000=1)*(COUNTIF(CONFIG_ASIGNATURAS!$B$7:$B$27,DATOS!$I$2:$I$20000)&gt;0)*1),"")))</f>
        <v/>
      </c>
      <c r="Z413" t="str">
        <f>IF(Y413="","",IF(Y413="[FÓRMULA MANUAL]","",IFERROR(AVERAGEIFS(DATOS!$K$2:$K$20000,DATOS!$A$2:$A$20000,Y413,CONFIG_METADATA!$G$2:$G$20000,1,DATOS!$I$2:$I$20000,"Análisis"),"")))</f>
        <v/>
      </c>
      <c r="AA413" t="str">
        <f>IF(Y413="","",IF(Y413="[FÓRMULA MANUAL]","",IFERROR(AVERAGEIFS(DATOS!$K$2:$K$20000,DATOS!$A$2:$A$20000,Y413,CONFIG_METADATA!$G$2:$G$20000,1,DATOS!$I$2:$I$20000,"Orquesta/Banda/Conjunto"),"")))</f>
        <v/>
      </c>
      <c r="AB413" t="str">
        <f>IF(Y413="","",IF(Y413="[FÓRMULA MANUAL]","",IFERROR(AVERAGEIFS(DATOS!$K$2:$K$20000,DATOS!$A$2:$A$20000,Y413,CONFIG_METADATA!$G$2:$G$20000,1,DATOS!$I$2:$I$20000,"Música de Cámara"),"")))</f>
        <v/>
      </c>
      <c r="AC413" t="str">
        <f>IF(Y413="","",IF(Y413="[FÓRMULA MANUAL]","",IFERROR(SUMPRODUCT((DATOS!$A$2:$A$20000=Y413)*(CONFIG_METADATA!$G$2:$G$20000=1)*(COUNTIF(CONFIG_ASIGNATURAS!$B$7:$B$27,DATOS!$I$2:$I$20000)&gt;0)*(DATOS!$K$2:$K$20000))/SUMPRODUCT((DATOS!$A$2:$A$20000=Y413)*(CONFIG_METADATA!$G$2:$G$20000=1)*(COUNTIF(CONFIG_ASIGNATURAS!$B$7:$B$27,DATOS!$I$2:$I$20000)&gt;0)*1),"")))</f>
        <v/>
      </c>
      <c r="AF413" t="str">
        <f>IF(AE413="","",IF(AE413="[FÓRMULA MANUAL]","",IFERROR(AVERAGEIFS(DATOS!$K$2:$K$20000,DATOS!$A$2:$A$20000,AE413,CONFIG_METADATA!$G$2:$G$20000,1,DATOS!$I$2:$I$20000,"Análisis"),"")))</f>
        <v/>
      </c>
      <c r="AG413" t="str">
        <f>IF(AE413="","",IF(AE413="[FÓRMULA MANUAL]","",IFERROR(AVERAGEIFS(DATOS!$K$2:$K$20000,DATOS!$A$2:$A$20000,AE413,CONFIG_METADATA!$G$2:$G$20000,1,DATOS!$I$2:$I$20000,"Orquesta/Banda/Conjunto"),"")))</f>
        <v/>
      </c>
      <c r="AH413" t="str">
        <f>IF(AE413="","",IF(AE413="[FÓRMULA MANUAL]","",IFERROR(AVERAGEIFS(DATOS!$K$2:$K$20000,DATOS!$A$2:$A$20000,AE413,CONFIG_METADATA!$G$2:$G$20000,1,DATOS!$I$2:$I$20000,"Música de Cámara"),"")))</f>
        <v/>
      </c>
      <c r="AI413" t="str">
        <f>IF(AE413="","",IF(AE413="[FÓRMULA MANUAL]","",IFERROR(SUMPRODUCT((DATOS!$A$2:$A$20000=AE413)*(CONFIG_METADATA!$G$2:$G$20000=1)*(COUNTIF(CONFIG_ASIGNATURAS!$B$7:$B$27,DATOS!$I$2:$I$20000)&gt;0)*(DATOS!$K$2:$K$20000))/SUMPRODUCT((DATOS!$A$2:$A$20000=AE413)*(CONFIG_METADATA!$G$2:$G$20000=1)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MANUAL]","",IFERROR(AVERAGEIFS(DATOS!$K$2:$K$20000,DATOS!$A$2:$A$20000,A414,CONFIG_METADATA!$G$2:$G$20000,1,DATOS!$I$2:$I$20000,"Lenguaje Musical"),"")))</f>
        <v/>
      </c>
      <c r="C414" t="str">
        <f>IF(A414="","",IF(A414="[FÓRMULA MANUAL]","",IFERROR(AVERAGEIFS(DATOS!$K$2:$K$20000,DATOS!$A$2:$A$20000,A414,CONFIG_METADATA!$G$2:$G$20000,1,DATOS!$I$2:$I$20000,"Orquesta/Banda/Conjunto"),"")))</f>
        <v/>
      </c>
      <c r="D414" t="str">
        <f>IF(A414="","",IF(A414="[FÓRMULA MANUAL]","",IFERROR(AVERAGEIFS(DATOS!$K$2:$K$20000,DATOS!$A$2:$A$20000,A414,CONFIG_METADATA!$G$2:$G$20000,1,DATOS!$I$2:$I$20000,"Conjunto"),"")))</f>
        <v/>
      </c>
      <c r="E414" t="str">
        <f>IF(A414="","",IF(A414="[FÓRMULA MANUAL]","",IFERROR(SUMPRODUCT((DATOS!$A$2:$A$20000=A414)*(CONFIG_METADATA!$G$2:$G$20000=1)*(COUNTIF(CONFIG_ASIGNATURAS!$B$7:$B$27,DATOS!$I$2:$I$20000)&gt;0)*(DATOS!$K$2:$K$20000))/SUMPRODUCT((DATOS!$A$2:$A$20000=A414)*(CONFIG_METADATA!$G$2:$G$20000=1)*(COUNTIF(CONFIG_ASIGNATURAS!$B$7:$B$27,DATOS!$I$2:$I$20000)&gt;0)*1),"")))</f>
        <v/>
      </c>
      <c r="H414" t="str">
        <f>IF(G414="","",IF(G414="[FÓRMULA MANUAL]","",IFERROR(AVERAGEIFS(DATOS!$K$2:$K$20000,DATOS!$A$2:$A$20000,G414,CONFIG_METADATA!$G$2:$G$20000,1,DATOS!$I$2:$I$20000,"Lenguaje Musical"),"")))</f>
        <v/>
      </c>
      <c r="I414" t="str">
        <f>IF(G414="","",IF(G414="[FÓRMULA MANUAL]","",IFERROR(AVERAGEIFS(DATOS!$K$2:$K$20000,DATOS!$A$2:$A$20000,G414,CONFIG_METADATA!$G$2:$G$20000,1,DATOS!$I$2:$I$20000,"Orquesta/Banda/Conjunto"),"")))</f>
        <v/>
      </c>
      <c r="J414" t="str">
        <f>IF(G414="","",IF(G414="[FÓRMULA MANUAL]","",IFERROR(AVERAGEIFS(DATOS!$K$2:$K$20000,DATOS!$A$2:$A$20000,G414,CONFIG_METADATA!$G$2:$G$20000,1,DATOS!$I$2:$I$20000,"Conjunto"),"")))</f>
        <v/>
      </c>
      <c r="K414" t="str">
        <f>IF(G414="","",IF(G414="[FÓRMULA MANUAL]","",IFERROR(SUMPRODUCT((DATOS!$A$2:$A$20000=G414)*(CONFIG_METADATA!$G$2:$G$20000=1)*(COUNTIF(CONFIG_ASIGNATURAS!$B$7:$B$27,DATOS!$I$2:$I$20000)&gt;0)*(DATOS!$K$2:$K$20000))/SUMPRODUCT((DATOS!$A$2:$A$20000=G414)*(CONFIG_METADATA!$G$2:$G$20000=1)*(COUNTIF(CONFIG_ASIGNATURAS!$B$7:$B$27,DATOS!$I$2:$I$20000)&gt;0)*1),"")))</f>
        <v/>
      </c>
      <c r="N414" t="str">
        <f>IF(M414="","",IF(M414="[FÓRMULA MANUAL]","",IFERROR(AVERAGEIFS(DATOS!$K$2:$K$20000,DATOS!$A$2:$A$20000,M414,CONFIG_METADATA!$G$2:$G$20000,1,DATOS!$I$2:$I$20000,"Armonía"),"")))</f>
        <v/>
      </c>
      <c r="O414" t="str">
        <f>IF(M414="","",IF(M414="[FÓRMULA MANUAL]","",IFERROR(AVERAGEIFS(DATOS!$K$2:$K$20000,DATOS!$A$2:$A$20000,M414,CONFIG_METADATA!$G$2:$G$20000,1,DATOS!$I$2:$I$20000,"Orquesta/Banda/Conjunto"),"")))</f>
        <v/>
      </c>
      <c r="P414" t="str">
        <f>IF(M414="","",IF(M414="[FÓRMULA MANUAL]","",IFERROR(AVERAGEIFS(DATOS!$K$2:$K$20000,DATOS!$A$2:$A$20000,M414,CONFIG_METADATA!$G$2:$G$20000,1,DATOS!$I$2:$I$20000,"Música de Cámara"),"")))</f>
        <v/>
      </c>
      <c r="Q414" t="str">
        <f>IF(M414="","",IF(M414="[FÓRMULA MANUAL]","",IFERROR(SUMPRODUCT((DATOS!$A$2:$A$20000=M414)*(CONFIG_METADATA!$G$2:$G$20000=1)*(COUNTIF(CONFIG_ASIGNATURAS!$B$7:$B$27,DATOS!$I$2:$I$20000)&gt;0)*(DATOS!$K$2:$K$20000))/SUMPRODUCT((DATOS!$A$2:$A$20000=M414)*(CONFIG_METADATA!$G$2:$G$20000=1)*(COUNTIF(CONFIG_ASIGNATURAS!$B$7:$B$27,DATOS!$I$2:$I$20000)&gt;0)*1),"")))</f>
        <v/>
      </c>
      <c r="T414" t="str">
        <f>IF(S414="","",IF(S414="[FÓRMULA MANUAL]","",IFERROR(AVERAGEIFS(DATOS!$K$2:$K$20000,DATOS!$A$2:$A$20000,S414,CONFIG_METADATA!$G$2:$G$20000,1,DATOS!$I$2:$I$20000,"Armonía"),"")))</f>
        <v/>
      </c>
      <c r="U414" t="str">
        <f>IF(S414="","",IF(S414="[FÓRMULA MANUAL]","",IFERROR(AVERAGEIFS(DATOS!$K$2:$K$20000,DATOS!$A$2:$A$20000,S414,CONFIG_METADATA!$G$2:$G$20000,1,DATOS!$I$2:$I$20000,"Orquesta/Banda/Conjunto"),"")))</f>
        <v/>
      </c>
      <c r="V414" t="str">
        <f>IF(S414="","",IF(S414="[FÓRMULA MANUAL]","",IFERROR(AVERAGEIFS(DATOS!$K$2:$K$20000,DATOS!$A$2:$A$20000,S414,CONFIG_METADATA!$G$2:$G$20000,1,DATOS!$I$2:$I$20000,"Música de Cámara"),"")))</f>
        <v/>
      </c>
      <c r="W414" t="str">
        <f>IF(S414="","",IF(S414="[FÓRMULA MANUAL]","",IFERROR(SUMPRODUCT((DATOS!$A$2:$A$20000=S414)*(CONFIG_METADATA!$G$2:$G$20000=1)*(COUNTIF(CONFIG_ASIGNATURAS!$B$7:$B$27,DATOS!$I$2:$I$20000)&gt;0)*(DATOS!$K$2:$K$20000))/SUMPRODUCT((DATOS!$A$2:$A$20000=S414)*(CONFIG_METADATA!$G$2:$G$20000=1)*(COUNTIF(CONFIG_ASIGNATURAS!$B$7:$B$27,DATOS!$I$2:$I$20000)&gt;0)*1),"")))</f>
        <v/>
      </c>
      <c r="Z414" t="str">
        <f>IF(Y414="","",IF(Y414="[FÓRMULA MANUAL]","",IFERROR(AVERAGEIFS(DATOS!$K$2:$K$20000,DATOS!$A$2:$A$20000,Y414,CONFIG_METADATA!$G$2:$G$20000,1,DATOS!$I$2:$I$20000,"Análisis"),"")))</f>
        <v/>
      </c>
      <c r="AA414" t="str">
        <f>IF(Y414="","",IF(Y414="[FÓRMULA MANUAL]","",IFERROR(AVERAGEIFS(DATOS!$K$2:$K$20000,DATOS!$A$2:$A$20000,Y414,CONFIG_METADATA!$G$2:$G$20000,1,DATOS!$I$2:$I$20000,"Orquesta/Banda/Conjunto"),"")))</f>
        <v/>
      </c>
      <c r="AB414" t="str">
        <f>IF(Y414="","",IF(Y414="[FÓRMULA MANUAL]","",IFERROR(AVERAGEIFS(DATOS!$K$2:$K$20000,DATOS!$A$2:$A$20000,Y414,CONFIG_METADATA!$G$2:$G$20000,1,DATOS!$I$2:$I$20000,"Música de Cámara"),"")))</f>
        <v/>
      </c>
      <c r="AC414" t="str">
        <f>IF(Y414="","",IF(Y414="[FÓRMULA MANUAL]","",IFERROR(SUMPRODUCT((DATOS!$A$2:$A$20000=Y414)*(CONFIG_METADATA!$G$2:$G$20000=1)*(COUNTIF(CONFIG_ASIGNATURAS!$B$7:$B$27,DATOS!$I$2:$I$20000)&gt;0)*(DATOS!$K$2:$K$20000))/SUMPRODUCT((DATOS!$A$2:$A$20000=Y414)*(CONFIG_METADATA!$G$2:$G$20000=1)*(COUNTIF(CONFIG_ASIGNATURAS!$B$7:$B$27,DATOS!$I$2:$I$20000)&gt;0)*1),"")))</f>
        <v/>
      </c>
      <c r="AF414" t="str">
        <f>IF(AE414="","",IF(AE414="[FÓRMULA MANUAL]","",IFERROR(AVERAGEIFS(DATOS!$K$2:$K$20000,DATOS!$A$2:$A$20000,AE414,CONFIG_METADATA!$G$2:$G$20000,1,DATOS!$I$2:$I$20000,"Análisis"),"")))</f>
        <v/>
      </c>
      <c r="AG414" t="str">
        <f>IF(AE414="","",IF(AE414="[FÓRMULA MANUAL]","",IFERROR(AVERAGEIFS(DATOS!$K$2:$K$20000,DATOS!$A$2:$A$20000,AE414,CONFIG_METADATA!$G$2:$G$20000,1,DATOS!$I$2:$I$20000,"Orquesta/Banda/Conjunto"),"")))</f>
        <v/>
      </c>
      <c r="AH414" t="str">
        <f>IF(AE414="","",IF(AE414="[FÓRMULA MANUAL]","",IFERROR(AVERAGEIFS(DATOS!$K$2:$K$20000,DATOS!$A$2:$A$20000,AE414,CONFIG_METADATA!$G$2:$G$20000,1,DATOS!$I$2:$I$20000,"Música de Cámara"),"")))</f>
        <v/>
      </c>
      <c r="AI414" t="str">
        <f>IF(AE414="","",IF(AE414="[FÓRMULA MANUAL]","",IFERROR(SUMPRODUCT((DATOS!$A$2:$A$20000=AE414)*(CONFIG_METADATA!$G$2:$G$20000=1)*(COUNTIF(CONFIG_ASIGNATURAS!$B$7:$B$27,DATOS!$I$2:$I$20000)&gt;0)*(DATOS!$K$2:$K$20000))/SUMPRODUCT((DATOS!$A$2:$A$20000=AE414)*(CONFIG_METADATA!$G$2:$G$20000=1)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MANUAL]","",IFERROR(AVERAGEIFS(DATOS!$K$2:$K$20000,DATOS!$A$2:$A$20000,A415,CONFIG_METADATA!$G$2:$G$20000,1,DATOS!$I$2:$I$20000,"Lenguaje Musical"),"")))</f>
        <v/>
      </c>
      <c r="C415" t="str">
        <f>IF(A415="","",IF(A415="[FÓRMULA MANUAL]","",IFERROR(AVERAGEIFS(DATOS!$K$2:$K$20000,DATOS!$A$2:$A$20000,A415,CONFIG_METADATA!$G$2:$G$20000,1,DATOS!$I$2:$I$20000,"Orquesta/Banda/Conjunto"),"")))</f>
        <v/>
      </c>
      <c r="D415" t="str">
        <f>IF(A415="","",IF(A415="[FÓRMULA MANUAL]","",IFERROR(AVERAGEIFS(DATOS!$K$2:$K$20000,DATOS!$A$2:$A$20000,A415,CONFIG_METADATA!$G$2:$G$20000,1,DATOS!$I$2:$I$20000,"Conjunto"),"")))</f>
        <v/>
      </c>
      <c r="E415" t="str">
        <f>IF(A415="","",IF(A415="[FÓRMULA MANUAL]","",IFERROR(SUMPRODUCT((DATOS!$A$2:$A$20000=A415)*(CONFIG_METADATA!$G$2:$G$20000=1)*(COUNTIF(CONFIG_ASIGNATURAS!$B$7:$B$27,DATOS!$I$2:$I$20000)&gt;0)*(DATOS!$K$2:$K$20000))/SUMPRODUCT((DATOS!$A$2:$A$20000=A415)*(CONFIG_METADATA!$G$2:$G$20000=1)*(COUNTIF(CONFIG_ASIGNATURAS!$B$7:$B$27,DATOS!$I$2:$I$20000)&gt;0)*1),"")))</f>
        <v/>
      </c>
      <c r="H415" t="str">
        <f>IF(G415="","",IF(G415="[FÓRMULA MANUAL]","",IFERROR(AVERAGEIFS(DATOS!$K$2:$K$20000,DATOS!$A$2:$A$20000,G415,CONFIG_METADATA!$G$2:$G$20000,1,DATOS!$I$2:$I$20000,"Lenguaje Musical"),"")))</f>
        <v/>
      </c>
      <c r="I415" t="str">
        <f>IF(G415="","",IF(G415="[FÓRMULA MANUAL]","",IFERROR(AVERAGEIFS(DATOS!$K$2:$K$20000,DATOS!$A$2:$A$20000,G415,CONFIG_METADATA!$G$2:$G$20000,1,DATOS!$I$2:$I$20000,"Orquesta/Banda/Conjunto"),"")))</f>
        <v/>
      </c>
      <c r="J415" t="str">
        <f>IF(G415="","",IF(G415="[FÓRMULA MANUAL]","",IFERROR(AVERAGEIFS(DATOS!$K$2:$K$20000,DATOS!$A$2:$A$20000,G415,CONFIG_METADATA!$G$2:$G$20000,1,DATOS!$I$2:$I$20000,"Conjunto"),"")))</f>
        <v/>
      </c>
      <c r="K415" t="str">
        <f>IF(G415="","",IF(G415="[FÓRMULA MANUAL]","",IFERROR(SUMPRODUCT((DATOS!$A$2:$A$20000=G415)*(CONFIG_METADATA!$G$2:$G$20000=1)*(COUNTIF(CONFIG_ASIGNATURAS!$B$7:$B$27,DATOS!$I$2:$I$20000)&gt;0)*(DATOS!$K$2:$K$20000))/SUMPRODUCT((DATOS!$A$2:$A$20000=G415)*(CONFIG_METADATA!$G$2:$G$20000=1)*(COUNTIF(CONFIG_ASIGNATURAS!$B$7:$B$27,DATOS!$I$2:$I$20000)&gt;0)*1),"")))</f>
        <v/>
      </c>
      <c r="N415" t="str">
        <f>IF(M415="","",IF(M415="[FÓRMULA MANUAL]","",IFERROR(AVERAGEIFS(DATOS!$K$2:$K$20000,DATOS!$A$2:$A$20000,M415,CONFIG_METADATA!$G$2:$G$20000,1,DATOS!$I$2:$I$20000,"Armonía"),"")))</f>
        <v/>
      </c>
      <c r="O415" t="str">
        <f>IF(M415="","",IF(M415="[FÓRMULA MANUAL]","",IFERROR(AVERAGEIFS(DATOS!$K$2:$K$20000,DATOS!$A$2:$A$20000,M415,CONFIG_METADATA!$G$2:$G$20000,1,DATOS!$I$2:$I$20000,"Orquesta/Banda/Conjunto"),"")))</f>
        <v/>
      </c>
      <c r="P415" t="str">
        <f>IF(M415="","",IF(M415="[FÓRMULA MANUAL]","",IFERROR(AVERAGEIFS(DATOS!$K$2:$K$20000,DATOS!$A$2:$A$20000,M415,CONFIG_METADATA!$G$2:$G$20000,1,DATOS!$I$2:$I$20000,"Música de Cámara"),"")))</f>
        <v/>
      </c>
      <c r="Q415" t="str">
        <f>IF(M415="","",IF(M415="[FÓRMULA MANUAL]","",IFERROR(SUMPRODUCT((DATOS!$A$2:$A$20000=M415)*(CONFIG_METADATA!$G$2:$G$20000=1)*(COUNTIF(CONFIG_ASIGNATURAS!$B$7:$B$27,DATOS!$I$2:$I$20000)&gt;0)*(DATOS!$K$2:$K$20000))/SUMPRODUCT((DATOS!$A$2:$A$20000=M415)*(CONFIG_METADATA!$G$2:$G$20000=1)*(COUNTIF(CONFIG_ASIGNATURAS!$B$7:$B$27,DATOS!$I$2:$I$20000)&gt;0)*1),"")))</f>
        <v/>
      </c>
      <c r="T415" t="str">
        <f>IF(S415="","",IF(S415="[FÓRMULA MANUAL]","",IFERROR(AVERAGEIFS(DATOS!$K$2:$K$20000,DATOS!$A$2:$A$20000,S415,CONFIG_METADATA!$G$2:$G$20000,1,DATOS!$I$2:$I$20000,"Armonía"),"")))</f>
        <v/>
      </c>
      <c r="U415" t="str">
        <f>IF(S415="","",IF(S415="[FÓRMULA MANUAL]","",IFERROR(AVERAGEIFS(DATOS!$K$2:$K$20000,DATOS!$A$2:$A$20000,S415,CONFIG_METADATA!$G$2:$G$20000,1,DATOS!$I$2:$I$20000,"Orquesta/Banda/Conjunto"),"")))</f>
        <v/>
      </c>
      <c r="V415" t="str">
        <f>IF(S415="","",IF(S415="[FÓRMULA MANUAL]","",IFERROR(AVERAGEIFS(DATOS!$K$2:$K$20000,DATOS!$A$2:$A$20000,S415,CONFIG_METADATA!$G$2:$G$20000,1,DATOS!$I$2:$I$20000,"Música de Cámara"),"")))</f>
        <v/>
      </c>
      <c r="W415" t="str">
        <f>IF(S415="","",IF(S415="[FÓRMULA MANUAL]","",IFERROR(SUMPRODUCT((DATOS!$A$2:$A$20000=S415)*(CONFIG_METADATA!$G$2:$G$20000=1)*(COUNTIF(CONFIG_ASIGNATURAS!$B$7:$B$27,DATOS!$I$2:$I$20000)&gt;0)*(DATOS!$K$2:$K$20000))/SUMPRODUCT((DATOS!$A$2:$A$20000=S415)*(CONFIG_METADATA!$G$2:$G$20000=1)*(COUNTIF(CONFIG_ASIGNATURAS!$B$7:$B$27,DATOS!$I$2:$I$20000)&gt;0)*1),"")))</f>
        <v/>
      </c>
      <c r="Z415" t="str">
        <f>IF(Y415="","",IF(Y415="[FÓRMULA MANUAL]","",IFERROR(AVERAGEIFS(DATOS!$K$2:$K$20000,DATOS!$A$2:$A$20000,Y415,CONFIG_METADATA!$G$2:$G$20000,1,DATOS!$I$2:$I$20000,"Análisis"),"")))</f>
        <v/>
      </c>
      <c r="AA415" t="str">
        <f>IF(Y415="","",IF(Y415="[FÓRMULA MANUAL]","",IFERROR(AVERAGEIFS(DATOS!$K$2:$K$20000,DATOS!$A$2:$A$20000,Y415,CONFIG_METADATA!$G$2:$G$20000,1,DATOS!$I$2:$I$20000,"Orquesta/Banda/Conjunto"),"")))</f>
        <v/>
      </c>
      <c r="AB415" t="str">
        <f>IF(Y415="","",IF(Y415="[FÓRMULA MANUAL]","",IFERROR(AVERAGEIFS(DATOS!$K$2:$K$20000,DATOS!$A$2:$A$20000,Y415,CONFIG_METADATA!$G$2:$G$20000,1,DATOS!$I$2:$I$20000,"Música de Cámara"),"")))</f>
        <v/>
      </c>
      <c r="AC415" t="str">
        <f>IF(Y415="","",IF(Y415="[FÓRMULA MANUAL]","",IFERROR(SUMPRODUCT((DATOS!$A$2:$A$20000=Y415)*(CONFIG_METADATA!$G$2:$G$20000=1)*(COUNTIF(CONFIG_ASIGNATURAS!$B$7:$B$27,DATOS!$I$2:$I$20000)&gt;0)*(DATOS!$K$2:$K$20000))/SUMPRODUCT((DATOS!$A$2:$A$20000=Y415)*(CONFIG_METADATA!$G$2:$G$20000=1)*(COUNTIF(CONFIG_ASIGNATURAS!$B$7:$B$27,DATOS!$I$2:$I$20000)&gt;0)*1),"")))</f>
        <v/>
      </c>
      <c r="AF415" t="str">
        <f>IF(AE415="","",IF(AE415="[FÓRMULA MANUAL]","",IFERROR(AVERAGEIFS(DATOS!$K$2:$K$20000,DATOS!$A$2:$A$20000,AE415,CONFIG_METADATA!$G$2:$G$20000,1,DATOS!$I$2:$I$20000,"Análisis"),"")))</f>
        <v/>
      </c>
      <c r="AG415" t="str">
        <f>IF(AE415="","",IF(AE415="[FÓRMULA MANUAL]","",IFERROR(AVERAGEIFS(DATOS!$K$2:$K$20000,DATOS!$A$2:$A$20000,AE415,CONFIG_METADATA!$G$2:$G$20000,1,DATOS!$I$2:$I$20000,"Orquesta/Banda/Conjunto"),"")))</f>
        <v/>
      </c>
      <c r="AH415" t="str">
        <f>IF(AE415="","",IF(AE415="[FÓRMULA MANUAL]","",IFERROR(AVERAGEIFS(DATOS!$K$2:$K$20000,DATOS!$A$2:$A$20000,AE415,CONFIG_METADATA!$G$2:$G$20000,1,DATOS!$I$2:$I$20000,"Música de Cámara"),"")))</f>
        <v/>
      </c>
      <c r="AI415" t="str">
        <f>IF(AE415="","",IF(AE415="[FÓRMULA MANUAL]","",IFERROR(SUMPRODUCT((DATOS!$A$2:$A$20000=AE415)*(CONFIG_METADATA!$G$2:$G$20000=1)*(COUNTIF(CONFIG_ASIGNATURAS!$B$7:$B$27,DATOS!$I$2:$I$20000)&gt;0)*(DATOS!$K$2:$K$20000))/SUMPRODUCT((DATOS!$A$2:$A$20000=AE415)*(CONFIG_METADATA!$G$2:$G$20000=1)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MANUAL]","",IFERROR(AVERAGEIFS(DATOS!$K$2:$K$20000,DATOS!$A$2:$A$20000,A416,CONFIG_METADATA!$G$2:$G$20000,1,DATOS!$I$2:$I$20000,"Lenguaje Musical"),"")))</f>
        <v/>
      </c>
      <c r="C416" t="str">
        <f>IF(A416="","",IF(A416="[FÓRMULA MANUAL]","",IFERROR(AVERAGEIFS(DATOS!$K$2:$K$20000,DATOS!$A$2:$A$20000,A416,CONFIG_METADATA!$G$2:$G$20000,1,DATOS!$I$2:$I$20000,"Orquesta/Banda/Conjunto"),"")))</f>
        <v/>
      </c>
      <c r="D416" t="str">
        <f>IF(A416="","",IF(A416="[FÓRMULA MANUAL]","",IFERROR(AVERAGEIFS(DATOS!$K$2:$K$20000,DATOS!$A$2:$A$20000,A416,CONFIG_METADATA!$G$2:$G$20000,1,DATOS!$I$2:$I$20000,"Conjunto"),"")))</f>
        <v/>
      </c>
      <c r="E416" t="str">
        <f>IF(A416="","",IF(A416="[FÓRMULA MANUAL]","",IFERROR(SUMPRODUCT((DATOS!$A$2:$A$20000=A416)*(CONFIG_METADATA!$G$2:$G$20000=1)*(COUNTIF(CONFIG_ASIGNATURAS!$B$7:$B$27,DATOS!$I$2:$I$20000)&gt;0)*(DATOS!$K$2:$K$20000))/SUMPRODUCT((DATOS!$A$2:$A$20000=A416)*(CONFIG_METADATA!$G$2:$G$20000=1)*(COUNTIF(CONFIG_ASIGNATURAS!$B$7:$B$27,DATOS!$I$2:$I$20000)&gt;0)*1),"")))</f>
        <v/>
      </c>
      <c r="H416" t="str">
        <f>IF(G416="","",IF(G416="[FÓRMULA MANUAL]","",IFERROR(AVERAGEIFS(DATOS!$K$2:$K$20000,DATOS!$A$2:$A$20000,G416,CONFIG_METADATA!$G$2:$G$20000,1,DATOS!$I$2:$I$20000,"Lenguaje Musical"),"")))</f>
        <v/>
      </c>
      <c r="I416" t="str">
        <f>IF(G416="","",IF(G416="[FÓRMULA MANUAL]","",IFERROR(AVERAGEIFS(DATOS!$K$2:$K$20000,DATOS!$A$2:$A$20000,G416,CONFIG_METADATA!$G$2:$G$20000,1,DATOS!$I$2:$I$20000,"Orquesta/Banda/Conjunto"),"")))</f>
        <v/>
      </c>
      <c r="J416" t="str">
        <f>IF(G416="","",IF(G416="[FÓRMULA MANUAL]","",IFERROR(AVERAGEIFS(DATOS!$K$2:$K$20000,DATOS!$A$2:$A$20000,G416,CONFIG_METADATA!$G$2:$G$20000,1,DATOS!$I$2:$I$20000,"Conjunto"),"")))</f>
        <v/>
      </c>
      <c r="K416" t="str">
        <f>IF(G416="","",IF(G416="[FÓRMULA MANUAL]","",IFERROR(SUMPRODUCT((DATOS!$A$2:$A$20000=G416)*(CONFIG_METADATA!$G$2:$G$20000=1)*(COUNTIF(CONFIG_ASIGNATURAS!$B$7:$B$27,DATOS!$I$2:$I$20000)&gt;0)*(DATOS!$K$2:$K$20000))/SUMPRODUCT((DATOS!$A$2:$A$20000=G416)*(CONFIG_METADATA!$G$2:$G$20000=1)*(COUNTIF(CONFIG_ASIGNATURAS!$B$7:$B$27,DATOS!$I$2:$I$20000)&gt;0)*1),"")))</f>
        <v/>
      </c>
      <c r="N416" t="str">
        <f>IF(M416="","",IF(M416="[FÓRMULA MANUAL]","",IFERROR(AVERAGEIFS(DATOS!$K$2:$K$20000,DATOS!$A$2:$A$20000,M416,CONFIG_METADATA!$G$2:$G$20000,1,DATOS!$I$2:$I$20000,"Armonía"),"")))</f>
        <v/>
      </c>
      <c r="O416" t="str">
        <f>IF(M416="","",IF(M416="[FÓRMULA MANUAL]","",IFERROR(AVERAGEIFS(DATOS!$K$2:$K$20000,DATOS!$A$2:$A$20000,M416,CONFIG_METADATA!$G$2:$G$20000,1,DATOS!$I$2:$I$20000,"Orquesta/Banda/Conjunto"),"")))</f>
        <v/>
      </c>
      <c r="P416" t="str">
        <f>IF(M416="","",IF(M416="[FÓRMULA MANUAL]","",IFERROR(AVERAGEIFS(DATOS!$K$2:$K$20000,DATOS!$A$2:$A$20000,M416,CONFIG_METADATA!$G$2:$G$20000,1,DATOS!$I$2:$I$20000,"Música de Cámara"),"")))</f>
        <v/>
      </c>
      <c r="Q416" t="str">
        <f>IF(M416="","",IF(M416="[FÓRMULA MANUAL]","",IFERROR(SUMPRODUCT((DATOS!$A$2:$A$20000=M416)*(CONFIG_METADATA!$G$2:$G$20000=1)*(COUNTIF(CONFIG_ASIGNATURAS!$B$7:$B$27,DATOS!$I$2:$I$20000)&gt;0)*(DATOS!$K$2:$K$20000))/SUMPRODUCT((DATOS!$A$2:$A$20000=M416)*(CONFIG_METADATA!$G$2:$G$20000=1)*(COUNTIF(CONFIG_ASIGNATURAS!$B$7:$B$27,DATOS!$I$2:$I$20000)&gt;0)*1),"")))</f>
        <v/>
      </c>
      <c r="T416" t="str">
        <f>IF(S416="","",IF(S416="[FÓRMULA MANUAL]","",IFERROR(AVERAGEIFS(DATOS!$K$2:$K$20000,DATOS!$A$2:$A$20000,S416,CONFIG_METADATA!$G$2:$G$20000,1,DATOS!$I$2:$I$20000,"Armonía"),"")))</f>
        <v/>
      </c>
      <c r="U416" t="str">
        <f>IF(S416="","",IF(S416="[FÓRMULA MANUAL]","",IFERROR(AVERAGEIFS(DATOS!$K$2:$K$20000,DATOS!$A$2:$A$20000,S416,CONFIG_METADATA!$G$2:$G$20000,1,DATOS!$I$2:$I$20000,"Orquesta/Banda/Conjunto"),"")))</f>
        <v/>
      </c>
      <c r="V416" t="str">
        <f>IF(S416="","",IF(S416="[FÓRMULA MANUAL]","",IFERROR(AVERAGEIFS(DATOS!$K$2:$K$20000,DATOS!$A$2:$A$20000,S416,CONFIG_METADATA!$G$2:$G$20000,1,DATOS!$I$2:$I$20000,"Música de Cámara"),"")))</f>
        <v/>
      </c>
      <c r="W416" t="str">
        <f>IF(S416="","",IF(S416="[FÓRMULA MANUAL]","",IFERROR(SUMPRODUCT((DATOS!$A$2:$A$20000=S416)*(CONFIG_METADATA!$G$2:$G$20000=1)*(COUNTIF(CONFIG_ASIGNATURAS!$B$7:$B$27,DATOS!$I$2:$I$20000)&gt;0)*(DATOS!$K$2:$K$20000))/SUMPRODUCT((DATOS!$A$2:$A$20000=S416)*(CONFIG_METADATA!$G$2:$G$20000=1)*(COUNTIF(CONFIG_ASIGNATURAS!$B$7:$B$27,DATOS!$I$2:$I$20000)&gt;0)*1),"")))</f>
        <v/>
      </c>
      <c r="Z416" t="str">
        <f>IF(Y416="","",IF(Y416="[FÓRMULA MANUAL]","",IFERROR(AVERAGEIFS(DATOS!$K$2:$K$20000,DATOS!$A$2:$A$20000,Y416,CONFIG_METADATA!$G$2:$G$20000,1,DATOS!$I$2:$I$20000,"Análisis"),"")))</f>
        <v/>
      </c>
      <c r="AA416" t="str">
        <f>IF(Y416="","",IF(Y416="[FÓRMULA MANUAL]","",IFERROR(AVERAGEIFS(DATOS!$K$2:$K$20000,DATOS!$A$2:$A$20000,Y416,CONFIG_METADATA!$G$2:$G$20000,1,DATOS!$I$2:$I$20000,"Orquesta/Banda/Conjunto"),"")))</f>
        <v/>
      </c>
      <c r="AB416" t="str">
        <f>IF(Y416="","",IF(Y416="[FÓRMULA MANUAL]","",IFERROR(AVERAGEIFS(DATOS!$K$2:$K$20000,DATOS!$A$2:$A$20000,Y416,CONFIG_METADATA!$G$2:$G$20000,1,DATOS!$I$2:$I$20000,"Música de Cámara"),"")))</f>
        <v/>
      </c>
      <c r="AC416" t="str">
        <f>IF(Y416="","",IF(Y416="[FÓRMULA MANUAL]","",IFERROR(SUMPRODUCT((DATOS!$A$2:$A$20000=Y416)*(CONFIG_METADATA!$G$2:$G$20000=1)*(COUNTIF(CONFIG_ASIGNATURAS!$B$7:$B$27,DATOS!$I$2:$I$20000)&gt;0)*(DATOS!$K$2:$K$20000))/SUMPRODUCT((DATOS!$A$2:$A$20000=Y416)*(CONFIG_METADATA!$G$2:$G$20000=1)*(COUNTIF(CONFIG_ASIGNATURAS!$B$7:$B$27,DATOS!$I$2:$I$20000)&gt;0)*1),"")))</f>
        <v/>
      </c>
      <c r="AF416" t="str">
        <f>IF(AE416="","",IF(AE416="[FÓRMULA MANUAL]","",IFERROR(AVERAGEIFS(DATOS!$K$2:$K$20000,DATOS!$A$2:$A$20000,AE416,CONFIG_METADATA!$G$2:$G$20000,1,DATOS!$I$2:$I$20000,"Análisis"),"")))</f>
        <v/>
      </c>
      <c r="AG416" t="str">
        <f>IF(AE416="","",IF(AE416="[FÓRMULA MANUAL]","",IFERROR(AVERAGEIFS(DATOS!$K$2:$K$20000,DATOS!$A$2:$A$20000,AE416,CONFIG_METADATA!$G$2:$G$20000,1,DATOS!$I$2:$I$20000,"Orquesta/Banda/Conjunto"),"")))</f>
        <v/>
      </c>
      <c r="AH416" t="str">
        <f>IF(AE416="","",IF(AE416="[FÓRMULA MANUAL]","",IFERROR(AVERAGEIFS(DATOS!$K$2:$K$20000,DATOS!$A$2:$A$20000,AE416,CONFIG_METADATA!$G$2:$G$20000,1,DATOS!$I$2:$I$20000,"Música de Cámara"),"")))</f>
        <v/>
      </c>
      <c r="AI416" t="str">
        <f>IF(AE416="","",IF(AE416="[FÓRMULA MANUAL]","",IFERROR(SUMPRODUCT((DATOS!$A$2:$A$20000=AE416)*(CONFIG_METADATA!$G$2:$G$20000=1)*(COUNTIF(CONFIG_ASIGNATURAS!$B$7:$B$27,DATOS!$I$2:$I$20000)&gt;0)*(DATOS!$K$2:$K$20000))/SUMPRODUCT((DATOS!$A$2:$A$20000=AE416)*(CONFIG_METADATA!$G$2:$G$20000=1)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MANUAL]","",IFERROR(AVERAGEIFS(DATOS!$K$2:$K$20000,DATOS!$A$2:$A$20000,A417,CONFIG_METADATA!$G$2:$G$20000,1,DATOS!$I$2:$I$20000,"Lenguaje Musical"),"")))</f>
        <v/>
      </c>
      <c r="C417" t="str">
        <f>IF(A417="","",IF(A417="[FÓRMULA MANUAL]","",IFERROR(AVERAGEIFS(DATOS!$K$2:$K$20000,DATOS!$A$2:$A$20000,A417,CONFIG_METADATA!$G$2:$G$20000,1,DATOS!$I$2:$I$20000,"Orquesta/Banda/Conjunto"),"")))</f>
        <v/>
      </c>
      <c r="D417" t="str">
        <f>IF(A417="","",IF(A417="[FÓRMULA MANUAL]","",IFERROR(AVERAGEIFS(DATOS!$K$2:$K$20000,DATOS!$A$2:$A$20000,A417,CONFIG_METADATA!$G$2:$G$20000,1,DATOS!$I$2:$I$20000,"Conjunto"),"")))</f>
        <v/>
      </c>
      <c r="E417" t="str">
        <f>IF(A417="","",IF(A417="[FÓRMULA MANUAL]","",IFERROR(SUMPRODUCT((DATOS!$A$2:$A$20000=A417)*(CONFIG_METADATA!$G$2:$G$20000=1)*(COUNTIF(CONFIG_ASIGNATURAS!$B$7:$B$27,DATOS!$I$2:$I$20000)&gt;0)*(DATOS!$K$2:$K$20000))/SUMPRODUCT((DATOS!$A$2:$A$20000=A417)*(CONFIG_METADATA!$G$2:$G$20000=1)*(COUNTIF(CONFIG_ASIGNATURAS!$B$7:$B$27,DATOS!$I$2:$I$20000)&gt;0)*1),"")))</f>
        <v/>
      </c>
      <c r="H417" t="str">
        <f>IF(G417="","",IF(G417="[FÓRMULA MANUAL]","",IFERROR(AVERAGEIFS(DATOS!$K$2:$K$20000,DATOS!$A$2:$A$20000,G417,CONFIG_METADATA!$G$2:$G$20000,1,DATOS!$I$2:$I$20000,"Lenguaje Musical"),"")))</f>
        <v/>
      </c>
      <c r="I417" t="str">
        <f>IF(G417="","",IF(G417="[FÓRMULA MANUAL]","",IFERROR(AVERAGEIFS(DATOS!$K$2:$K$20000,DATOS!$A$2:$A$20000,G417,CONFIG_METADATA!$G$2:$G$20000,1,DATOS!$I$2:$I$20000,"Orquesta/Banda/Conjunto"),"")))</f>
        <v/>
      </c>
      <c r="J417" t="str">
        <f>IF(G417="","",IF(G417="[FÓRMULA MANUAL]","",IFERROR(AVERAGEIFS(DATOS!$K$2:$K$20000,DATOS!$A$2:$A$20000,G417,CONFIG_METADATA!$G$2:$G$20000,1,DATOS!$I$2:$I$20000,"Conjunto"),"")))</f>
        <v/>
      </c>
      <c r="K417" t="str">
        <f>IF(G417="","",IF(G417="[FÓRMULA MANUAL]","",IFERROR(SUMPRODUCT((DATOS!$A$2:$A$20000=G417)*(CONFIG_METADATA!$G$2:$G$20000=1)*(COUNTIF(CONFIG_ASIGNATURAS!$B$7:$B$27,DATOS!$I$2:$I$20000)&gt;0)*(DATOS!$K$2:$K$20000))/SUMPRODUCT((DATOS!$A$2:$A$20000=G417)*(CONFIG_METADATA!$G$2:$G$20000=1)*(COUNTIF(CONFIG_ASIGNATURAS!$B$7:$B$27,DATOS!$I$2:$I$20000)&gt;0)*1),"")))</f>
        <v/>
      </c>
      <c r="N417" t="str">
        <f>IF(M417="","",IF(M417="[FÓRMULA MANUAL]","",IFERROR(AVERAGEIFS(DATOS!$K$2:$K$20000,DATOS!$A$2:$A$20000,M417,CONFIG_METADATA!$G$2:$G$20000,1,DATOS!$I$2:$I$20000,"Armonía"),"")))</f>
        <v/>
      </c>
      <c r="O417" t="str">
        <f>IF(M417="","",IF(M417="[FÓRMULA MANUAL]","",IFERROR(AVERAGEIFS(DATOS!$K$2:$K$20000,DATOS!$A$2:$A$20000,M417,CONFIG_METADATA!$G$2:$G$20000,1,DATOS!$I$2:$I$20000,"Orquesta/Banda/Conjunto"),"")))</f>
        <v/>
      </c>
      <c r="P417" t="str">
        <f>IF(M417="","",IF(M417="[FÓRMULA MANUAL]","",IFERROR(AVERAGEIFS(DATOS!$K$2:$K$20000,DATOS!$A$2:$A$20000,M417,CONFIG_METADATA!$G$2:$G$20000,1,DATOS!$I$2:$I$20000,"Música de Cámara"),"")))</f>
        <v/>
      </c>
      <c r="Q417" t="str">
        <f>IF(M417="","",IF(M417="[FÓRMULA MANUAL]","",IFERROR(SUMPRODUCT((DATOS!$A$2:$A$20000=M417)*(CONFIG_METADATA!$G$2:$G$20000=1)*(COUNTIF(CONFIG_ASIGNATURAS!$B$7:$B$27,DATOS!$I$2:$I$20000)&gt;0)*(DATOS!$K$2:$K$20000))/SUMPRODUCT((DATOS!$A$2:$A$20000=M417)*(CONFIG_METADATA!$G$2:$G$20000=1)*(COUNTIF(CONFIG_ASIGNATURAS!$B$7:$B$27,DATOS!$I$2:$I$20000)&gt;0)*1),"")))</f>
        <v/>
      </c>
      <c r="T417" t="str">
        <f>IF(S417="","",IF(S417="[FÓRMULA MANUAL]","",IFERROR(AVERAGEIFS(DATOS!$K$2:$K$20000,DATOS!$A$2:$A$20000,S417,CONFIG_METADATA!$G$2:$G$20000,1,DATOS!$I$2:$I$20000,"Armonía"),"")))</f>
        <v/>
      </c>
      <c r="U417" t="str">
        <f>IF(S417="","",IF(S417="[FÓRMULA MANUAL]","",IFERROR(AVERAGEIFS(DATOS!$K$2:$K$20000,DATOS!$A$2:$A$20000,S417,CONFIG_METADATA!$G$2:$G$20000,1,DATOS!$I$2:$I$20000,"Orquesta/Banda/Conjunto"),"")))</f>
        <v/>
      </c>
      <c r="V417" t="str">
        <f>IF(S417="","",IF(S417="[FÓRMULA MANUAL]","",IFERROR(AVERAGEIFS(DATOS!$K$2:$K$20000,DATOS!$A$2:$A$20000,S417,CONFIG_METADATA!$G$2:$G$20000,1,DATOS!$I$2:$I$20000,"Música de Cámara"),"")))</f>
        <v/>
      </c>
      <c r="W417" t="str">
        <f>IF(S417="","",IF(S417="[FÓRMULA MANUAL]","",IFERROR(SUMPRODUCT((DATOS!$A$2:$A$20000=S417)*(CONFIG_METADATA!$G$2:$G$20000=1)*(COUNTIF(CONFIG_ASIGNATURAS!$B$7:$B$27,DATOS!$I$2:$I$20000)&gt;0)*(DATOS!$K$2:$K$20000))/SUMPRODUCT((DATOS!$A$2:$A$20000=S417)*(CONFIG_METADATA!$G$2:$G$20000=1)*(COUNTIF(CONFIG_ASIGNATURAS!$B$7:$B$27,DATOS!$I$2:$I$20000)&gt;0)*1),"")))</f>
        <v/>
      </c>
      <c r="Z417" t="str">
        <f>IF(Y417="","",IF(Y417="[FÓRMULA MANUAL]","",IFERROR(AVERAGEIFS(DATOS!$K$2:$K$20000,DATOS!$A$2:$A$20000,Y417,CONFIG_METADATA!$G$2:$G$20000,1,DATOS!$I$2:$I$20000,"Análisis"),"")))</f>
        <v/>
      </c>
      <c r="AA417" t="str">
        <f>IF(Y417="","",IF(Y417="[FÓRMULA MANUAL]","",IFERROR(AVERAGEIFS(DATOS!$K$2:$K$20000,DATOS!$A$2:$A$20000,Y417,CONFIG_METADATA!$G$2:$G$20000,1,DATOS!$I$2:$I$20000,"Orquesta/Banda/Conjunto"),"")))</f>
        <v/>
      </c>
      <c r="AB417" t="str">
        <f>IF(Y417="","",IF(Y417="[FÓRMULA MANUAL]","",IFERROR(AVERAGEIFS(DATOS!$K$2:$K$20000,DATOS!$A$2:$A$20000,Y417,CONFIG_METADATA!$G$2:$G$20000,1,DATOS!$I$2:$I$20000,"Música de Cámara"),"")))</f>
        <v/>
      </c>
      <c r="AC417" t="str">
        <f>IF(Y417="","",IF(Y417="[FÓRMULA MANUAL]","",IFERROR(SUMPRODUCT((DATOS!$A$2:$A$20000=Y417)*(CONFIG_METADATA!$G$2:$G$20000=1)*(COUNTIF(CONFIG_ASIGNATURAS!$B$7:$B$27,DATOS!$I$2:$I$20000)&gt;0)*(DATOS!$K$2:$K$20000))/SUMPRODUCT((DATOS!$A$2:$A$20000=Y417)*(CONFIG_METADATA!$G$2:$G$20000=1)*(COUNTIF(CONFIG_ASIGNATURAS!$B$7:$B$27,DATOS!$I$2:$I$20000)&gt;0)*1),"")))</f>
        <v/>
      </c>
      <c r="AF417" t="str">
        <f>IF(AE417="","",IF(AE417="[FÓRMULA MANUAL]","",IFERROR(AVERAGEIFS(DATOS!$K$2:$K$20000,DATOS!$A$2:$A$20000,AE417,CONFIG_METADATA!$G$2:$G$20000,1,DATOS!$I$2:$I$20000,"Análisis"),"")))</f>
        <v/>
      </c>
      <c r="AG417" t="str">
        <f>IF(AE417="","",IF(AE417="[FÓRMULA MANUAL]","",IFERROR(AVERAGEIFS(DATOS!$K$2:$K$20000,DATOS!$A$2:$A$20000,AE417,CONFIG_METADATA!$G$2:$G$20000,1,DATOS!$I$2:$I$20000,"Orquesta/Banda/Conjunto"),"")))</f>
        <v/>
      </c>
      <c r="AH417" t="str">
        <f>IF(AE417="","",IF(AE417="[FÓRMULA MANUAL]","",IFERROR(AVERAGEIFS(DATOS!$K$2:$K$20000,DATOS!$A$2:$A$20000,AE417,CONFIG_METADATA!$G$2:$G$20000,1,DATOS!$I$2:$I$20000,"Música de Cámara"),"")))</f>
        <v/>
      </c>
      <c r="AI417" t="str">
        <f>IF(AE417="","",IF(AE417="[FÓRMULA MANUAL]","",IFERROR(SUMPRODUCT((DATOS!$A$2:$A$20000=AE417)*(CONFIG_METADATA!$G$2:$G$20000=1)*(COUNTIF(CONFIG_ASIGNATURAS!$B$7:$B$27,DATOS!$I$2:$I$20000)&gt;0)*(DATOS!$K$2:$K$20000))/SUMPRODUCT((DATOS!$A$2:$A$20000=AE417)*(CONFIG_METADATA!$G$2:$G$20000=1)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MANUAL]","",IFERROR(AVERAGEIFS(DATOS!$K$2:$K$20000,DATOS!$A$2:$A$20000,A418,CONFIG_METADATA!$G$2:$G$20000,1,DATOS!$I$2:$I$20000,"Lenguaje Musical"),"")))</f>
        <v/>
      </c>
      <c r="C418" t="str">
        <f>IF(A418="","",IF(A418="[FÓRMULA MANUAL]","",IFERROR(AVERAGEIFS(DATOS!$K$2:$K$20000,DATOS!$A$2:$A$20000,A418,CONFIG_METADATA!$G$2:$G$20000,1,DATOS!$I$2:$I$20000,"Orquesta/Banda/Conjunto"),"")))</f>
        <v/>
      </c>
      <c r="D418" t="str">
        <f>IF(A418="","",IF(A418="[FÓRMULA MANUAL]","",IFERROR(AVERAGEIFS(DATOS!$K$2:$K$20000,DATOS!$A$2:$A$20000,A418,CONFIG_METADATA!$G$2:$G$20000,1,DATOS!$I$2:$I$20000,"Conjunto"),"")))</f>
        <v/>
      </c>
      <c r="E418" t="str">
        <f>IF(A418="","",IF(A418="[FÓRMULA MANUAL]","",IFERROR(SUMPRODUCT((DATOS!$A$2:$A$20000=A418)*(CONFIG_METADATA!$G$2:$G$20000=1)*(COUNTIF(CONFIG_ASIGNATURAS!$B$7:$B$27,DATOS!$I$2:$I$20000)&gt;0)*(DATOS!$K$2:$K$20000))/SUMPRODUCT((DATOS!$A$2:$A$20000=A418)*(CONFIG_METADATA!$G$2:$G$20000=1)*(COUNTIF(CONFIG_ASIGNATURAS!$B$7:$B$27,DATOS!$I$2:$I$20000)&gt;0)*1),"")))</f>
        <v/>
      </c>
      <c r="H418" t="str">
        <f>IF(G418="","",IF(G418="[FÓRMULA MANUAL]","",IFERROR(AVERAGEIFS(DATOS!$K$2:$K$20000,DATOS!$A$2:$A$20000,G418,CONFIG_METADATA!$G$2:$G$20000,1,DATOS!$I$2:$I$20000,"Lenguaje Musical"),"")))</f>
        <v/>
      </c>
      <c r="I418" t="str">
        <f>IF(G418="","",IF(G418="[FÓRMULA MANUAL]","",IFERROR(AVERAGEIFS(DATOS!$K$2:$K$20000,DATOS!$A$2:$A$20000,G418,CONFIG_METADATA!$G$2:$G$20000,1,DATOS!$I$2:$I$20000,"Orquesta/Banda/Conjunto"),"")))</f>
        <v/>
      </c>
      <c r="J418" t="str">
        <f>IF(G418="","",IF(G418="[FÓRMULA MANUAL]","",IFERROR(AVERAGEIFS(DATOS!$K$2:$K$20000,DATOS!$A$2:$A$20000,G418,CONFIG_METADATA!$G$2:$G$20000,1,DATOS!$I$2:$I$20000,"Conjunto"),"")))</f>
        <v/>
      </c>
      <c r="K418" t="str">
        <f>IF(G418="","",IF(G418="[FÓRMULA MANUAL]","",IFERROR(SUMPRODUCT((DATOS!$A$2:$A$20000=G418)*(CONFIG_METADATA!$G$2:$G$20000=1)*(COUNTIF(CONFIG_ASIGNATURAS!$B$7:$B$27,DATOS!$I$2:$I$20000)&gt;0)*(DATOS!$K$2:$K$20000))/SUMPRODUCT((DATOS!$A$2:$A$20000=G418)*(CONFIG_METADATA!$G$2:$G$20000=1)*(COUNTIF(CONFIG_ASIGNATURAS!$B$7:$B$27,DATOS!$I$2:$I$20000)&gt;0)*1),"")))</f>
        <v/>
      </c>
      <c r="N418" t="str">
        <f>IF(M418="","",IF(M418="[FÓRMULA MANUAL]","",IFERROR(AVERAGEIFS(DATOS!$K$2:$K$20000,DATOS!$A$2:$A$20000,M418,CONFIG_METADATA!$G$2:$G$20000,1,DATOS!$I$2:$I$20000,"Armonía"),"")))</f>
        <v/>
      </c>
      <c r="O418" t="str">
        <f>IF(M418="","",IF(M418="[FÓRMULA MANUAL]","",IFERROR(AVERAGEIFS(DATOS!$K$2:$K$20000,DATOS!$A$2:$A$20000,M418,CONFIG_METADATA!$G$2:$G$20000,1,DATOS!$I$2:$I$20000,"Orquesta/Banda/Conjunto"),"")))</f>
        <v/>
      </c>
      <c r="P418" t="str">
        <f>IF(M418="","",IF(M418="[FÓRMULA MANUAL]","",IFERROR(AVERAGEIFS(DATOS!$K$2:$K$20000,DATOS!$A$2:$A$20000,M418,CONFIG_METADATA!$G$2:$G$20000,1,DATOS!$I$2:$I$20000,"Música de Cámara"),"")))</f>
        <v/>
      </c>
      <c r="Q418" t="str">
        <f>IF(M418="","",IF(M418="[FÓRMULA MANUAL]","",IFERROR(SUMPRODUCT((DATOS!$A$2:$A$20000=M418)*(CONFIG_METADATA!$G$2:$G$20000=1)*(COUNTIF(CONFIG_ASIGNATURAS!$B$7:$B$27,DATOS!$I$2:$I$20000)&gt;0)*(DATOS!$K$2:$K$20000))/SUMPRODUCT((DATOS!$A$2:$A$20000=M418)*(CONFIG_METADATA!$G$2:$G$20000=1)*(COUNTIF(CONFIG_ASIGNATURAS!$B$7:$B$27,DATOS!$I$2:$I$20000)&gt;0)*1),"")))</f>
        <v/>
      </c>
      <c r="T418" t="str">
        <f>IF(S418="","",IF(S418="[FÓRMULA MANUAL]","",IFERROR(AVERAGEIFS(DATOS!$K$2:$K$20000,DATOS!$A$2:$A$20000,S418,CONFIG_METADATA!$G$2:$G$20000,1,DATOS!$I$2:$I$20000,"Armonía"),"")))</f>
        <v/>
      </c>
      <c r="U418" t="str">
        <f>IF(S418="","",IF(S418="[FÓRMULA MANUAL]","",IFERROR(AVERAGEIFS(DATOS!$K$2:$K$20000,DATOS!$A$2:$A$20000,S418,CONFIG_METADATA!$G$2:$G$20000,1,DATOS!$I$2:$I$20000,"Orquesta/Banda/Conjunto"),"")))</f>
        <v/>
      </c>
      <c r="V418" t="str">
        <f>IF(S418="","",IF(S418="[FÓRMULA MANUAL]","",IFERROR(AVERAGEIFS(DATOS!$K$2:$K$20000,DATOS!$A$2:$A$20000,S418,CONFIG_METADATA!$G$2:$G$20000,1,DATOS!$I$2:$I$20000,"Música de Cámara"),"")))</f>
        <v/>
      </c>
      <c r="W418" t="str">
        <f>IF(S418="","",IF(S418="[FÓRMULA MANUAL]","",IFERROR(SUMPRODUCT((DATOS!$A$2:$A$20000=S418)*(CONFIG_METADATA!$G$2:$G$20000=1)*(COUNTIF(CONFIG_ASIGNATURAS!$B$7:$B$27,DATOS!$I$2:$I$20000)&gt;0)*(DATOS!$K$2:$K$20000))/SUMPRODUCT((DATOS!$A$2:$A$20000=S418)*(CONFIG_METADATA!$G$2:$G$20000=1)*(COUNTIF(CONFIG_ASIGNATURAS!$B$7:$B$27,DATOS!$I$2:$I$20000)&gt;0)*1),"")))</f>
        <v/>
      </c>
      <c r="Z418" t="str">
        <f>IF(Y418="","",IF(Y418="[FÓRMULA MANUAL]","",IFERROR(AVERAGEIFS(DATOS!$K$2:$K$20000,DATOS!$A$2:$A$20000,Y418,CONFIG_METADATA!$G$2:$G$20000,1,DATOS!$I$2:$I$20000,"Análisis"),"")))</f>
        <v/>
      </c>
      <c r="AA418" t="str">
        <f>IF(Y418="","",IF(Y418="[FÓRMULA MANUAL]","",IFERROR(AVERAGEIFS(DATOS!$K$2:$K$20000,DATOS!$A$2:$A$20000,Y418,CONFIG_METADATA!$G$2:$G$20000,1,DATOS!$I$2:$I$20000,"Orquesta/Banda/Conjunto"),"")))</f>
        <v/>
      </c>
      <c r="AB418" t="str">
        <f>IF(Y418="","",IF(Y418="[FÓRMULA MANUAL]","",IFERROR(AVERAGEIFS(DATOS!$K$2:$K$20000,DATOS!$A$2:$A$20000,Y418,CONFIG_METADATA!$G$2:$G$20000,1,DATOS!$I$2:$I$20000,"Música de Cámara"),"")))</f>
        <v/>
      </c>
      <c r="AC418" t="str">
        <f>IF(Y418="","",IF(Y418="[FÓRMULA MANUAL]","",IFERROR(SUMPRODUCT((DATOS!$A$2:$A$20000=Y418)*(CONFIG_METADATA!$G$2:$G$20000=1)*(COUNTIF(CONFIG_ASIGNATURAS!$B$7:$B$27,DATOS!$I$2:$I$20000)&gt;0)*(DATOS!$K$2:$K$20000))/SUMPRODUCT((DATOS!$A$2:$A$20000=Y418)*(CONFIG_METADATA!$G$2:$G$20000=1)*(COUNTIF(CONFIG_ASIGNATURAS!$B$7:$B$27,DATOS!$I$2:$I$20000)&gt;0)*1),"")))</f>
        <v/>
      </c>
      <c r="AF418" t="str">
        <f>IF(AE418="","",IF(AE418="[FÓRMULA MANUAL]","",IFERROR(AVERAGEIFS(DATOS!$K$2:$K$20000,DATOS!$A$2:$A$20000,AE418,CONFIG_METADATA!$G$2:$G$20000,1,DATOS!$I$2:$I$20000,"Análisis"),"")))</f>
        <v/>
      </c>
      <c r="AG418" t="str">
        <f>IF(AE418="","",IF(AE418="[FÓRMULA MANUAL]","",IFERROR(AVERAGEIFS(DATOS!$K$2:$K$20000,DATOS!$A$2:$A$20000,AE418,CONFIG_METADATA!$G$2:$G$20000,1,DATOS!$I$2:$I$20000,"Orquesta/Banda/Conjunto"),"")))</f>
        <v/>
      </c>
      <c r="AH418" t="str">
        <f>IF(AE418="","",IF(AE418="[FÓRMULA MANUAL]","",IFERROR(AVERAGEIFS(DATOS!$K$2:$K$20000,DATOS!$A$2:$A$20000,AE418,CONFIG_METADATA!$G$2:$G$20000,1,DATOS!$I$2:$I$20000,"Música de Cámara"),"")))</f>
        <v/>
      </c>
      <c r="AI418" t="str">
        <f>IF(AE418="","",IF(AE418="[FÓRMULA MANUAL]","",IFERROR(SUMPRODUCT((DATOS!$A$2:$A$20000=AE418)*(CONFIG_METADATA!$G$2:$G$20000=1)*(COUNTIF(CONFIG_ASIGNATURAS!$B$7:$B$27,DATOS!$I$2:$I$20000)&gt;0)*(DATOS!$K$2:$K$20000))/SUMPRODUCT((DATOS!$A$2:$A$20000=AE418)*(CONFIG_METADATA!$G$2:$G$20000=1)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MANUAL]","",IFERROR(AVERAGEIFS(DATOS!$K$2:$K$20000,DATOS!$A$2:$A$20000,A419,CONFIG_METADATA!$G$2:$G$20000,1,DATOS!$I$2:$I$20000,"Lenguaje Musical"),"")))</f>
        <v/>
      </c>
      <c r="C419" t="str">
        <f>IF(A419="","",IF(A419="[FÓRMULA MANUAL]","",IFERROR(AVERAGEIFS(DATOS!$K$2:$K$20000,DATOS!$A$2:$A$20000,A419,CONFIG_METADATA!$G$2:$G$20000,1,DATOS!$I$2:$I$20000,"Orquesta/Banda/Conjunto"),"")))</f>
        <v/>
      </c>
      <c r="D419" t="str">
        <f>IF(A419="","",IF(A419="[FÓRMULA MANUAL]","",IFERROR(AVERAGEIFS(DATOS!$K$2:$K$20000,DATOS!$A$2:$A$20000,A419,CONFIG_METADATA!$G$2:$G$20000,1,DATOS!$I$2:$I$20000,"Conjunto"),"")))</f>
        <v/>
      </c>
      <c r="E419" t="str">
        <f>IF(A419="","",IF(A419="[FÓRMULA MANUAL]","",IFERROR(SUMPRODUCT((DATOS!$A$2:$A$20000=A419)*(CONFIG_METADATA!$G$2:$G$20000=1)*(COUNTIF(CONFIG_ASIGNATURAS!$B$7:$B$27,DATOS!$I$2:$I$20000)&gt;0)*(DATOS!$K$2:$K$20000))/SUMPRODUCT((DATOS!$A$2:$A$20000=A419)*(CONFIG_METADATA!$G$2:$G$20000=1)*(COUNTIF(CONFIG_ASIGNATURAS!$B$7:$B$27,DATOS!$I$2:$I$20000)&gt;0)*1),"")))</f>
        <v/>
      </c>
      <c r="H419" t="str">
        <f>IF(G419="","",IF(G419="[FÓRMULA MANUAL]","",IFERROR(AVERAGEIFS(DATOS!$K$2:$K$20000,DATOS!$A$2:$A$20000,G419,CONFIG_METADATA!$G$2:$G$20000,1,DATOS!$I$2:$I$20000,"Lenguaje Musical"),"")))</f>
        <v/>
      </c>
      <c r="I419" t="str">
        <f>IF(G419="","",IF(G419="[FÓRMULA MANUAL]","",IFERROR(AVERAGEIFS(DATOS!$K$2:$K$20000,DATOS!$A$2:$A$20000,G419,CONFIG_METADATA!$G$2:$G$20000,1,DATOS!$I$2:$I$20000,"Orquesta/Banda/Conjunto"),"")))</f>
        <v/>
      </c>
      <c r="J419" t="str">
        <f>IF(G419="","",IF(G419="[FÓRMULA MANUAL]","",IFERROR(AVERAGEIFS(DATOS!$K$2:$K$20000,DATOS!$A$2:$A$20000,G419,CONFIG_METADATA!$G$2:$G$20000,1,DATOS!$I$2:$I$20000,"Conjunto"),"")))</f>
        <v/>
      </c>
      <c r="K419" t="str">
        <f>IF(G419="","",IF(G419="[FÓRMULA MANUAL]","",IFERROR(SUMPRODUCT((DATOS!$A$2:$A$20000=G419)*(CONFIG_METADATA!$G$2:$G$20000=1)*(COUNTIF(CONFIG_ASIGNATURAS!$B$7:$B$27,DATOS!$I$2:$I$20000)&gt;0)*(DATOS!$K$2:$K$20000))/SUMPRODUCT((DATOS!$A$2:$A$20000=G419)*(CONFIG_METADATA!$G$2:$G$20000=1)*(COUNTIF(CONFIG_ASIGNATURAS!$B$7:$B$27,DATOS!$I$2:$I$20000)&gt;0)*1),"")))</f>
        <v/>
      </c>
      <c r="N419" t="str">
        <f>IF(M419="","",IF(M419="[FÓRMULA MANUAL]","",IFERROR(AVERAGEIFS(DATOS!$K$2:$K$20000,DATOS!$A$2:$A$20000,M419,CONFIG_METADATA!$G$2:$G$20000,1,DATOS!$I$2:$I$20000,"Armonía"),"")))</f>
        <v/>
      </c>
      <c r="O419" t="str">
        <f>IF(M419="","",IF(M419="[FÓRMULA MANUAL]","",IFERROR(AVERAGEIFS(DATOS!$K$2:$K$20000,DATOS!$A$2:$A$20000,M419,CONFIG_METADATA!$G$2:$G$20000,1,DATOS!$I$2:$I$20000,"Orquesta/Banda/Conjunto"),"")))</f>
        <v/>
      </c>
      <c r="P419" t="str">
        <f>IF(M419="","",IF(M419="[FÓRMULA MANUAL]","",IFERROR(AVERAGEIFS(DATOS!$K$2:$K$20000,DATOS!$A$2:$A$20000,M419,CONFIG_METADATA!$G$2:$G$20000,1,DATOS!$I$2:$I$20000,"Música de Cámara"),"")))</f>
        <v/>
      </c>
      <c r="Q419" t="str">
        <f>IF(M419="","",IF(M419="[FÓRMULA MANUAL]","",IFERROR(SUMPRODUCT((DATOS!$A$2:$A$20000=M419)*(CONFIG_METADATA!$G$2:$G$20000=1)*(COUNTIF(CONFIG_ASIGNATURAS!$B$7:$B$27,DATOS!$I$2:$I$20000)&gt;0)*(DATOS!$K$2:$K$20000))/SUMPRODUCT((DATOS!$A$2:$A$20000=M419)*(CONFIG_METADATA!$G$2:$G$20000=1)*(COUNTIF(CONFIG_ASIGNATURAS!$B$7:$B$27,DATOS!$I$2:$I$20000)&gt;0)*1),"")))</f>
        <v/>
      </c>
      <c r="T419" t="str">
        <f>IF(S419="","",IF(S419="[FÓRMULA MANUAL]","",IFERROR(AVERAGEIFS(DATOS!$K$2:$K$20000,DATOS!$A$2:$A$20000,S419,CONFIG_METADATA!$G$2:$G$20000,1,DATOS!$I$2:$I$20000,"Armonía"),"")))</f>
        <v/>
      </c>
      <c r="U419" t="str">
        <f>IF(S419="","",IF(S419="[FÓRMULA MANUAL]","",IFERROR(AVERAGEIFS(DATOS!$K$2:$K$20000,DATOS!$A$2:$A$20000,S419,CONFIG_METADATA!$G$2:$G$20000,1,DATOS!$I$2:$I$20000,"Orquesta/Banda/Conjunto"),"")))</f>
        <v/>
      </c>
      <c r="V419" t="str">
        <f>IF(S419="","",IF(S419="[FÓRMULA MANUAL]","",IFERROR(AVERAGEIFS(DATOS!$K$2:$K$20000,DATOS!$A$2:$A$20000,S419,CONFIG_METADATA!$G$2:$G$20000,1,DATOS!$I$2:$I$20000,"Música de Cámara"),"")))</f>
        <v/>
      </c>
      <c r="W419" t="str">
        <f>IF(S419="","",IF(S419="[FÓRMULA MANUAL]","",IFERROR(SUMPRODUCT((DATOS!$A$2:$A$20000=S419)*(CONFIG_METADATA!$G$2:$G$20000=1)*(COUNTIF(CONFIG_ASIGNATURAS!$B$7:$B$27,DATOS!$I$2:$I$20000)&gt;0)*(DATOS!$K$2:$K$20000))/SUMPRODUCT((DATOS!$A$2:$A$20000=S419)*(CONFIG_METADATA!$G$2:$G$20000=1)*(COUNTIF(CONFIG_ASIGNATURAS!$B$7:$B$27,DATOS!$I$2:$I$20000)&gt;0)*1),"")))</f>
        <v/>
      </c>
      <c r="Z419" t="str">
        <f>IF(Y419="","",IF(Y419="[FÓRMULA MANUAL]","",IFERROR(AVERAGEIFS(DATOS!$K$2:$K$20000,DATOS!$A$2:$A$20000,Y419,CONFIG_METADATA!$G$2:$G$20000,1,DATOS!$I$2:$I$20000,"Análisis"),"")))</f>
        <v/>
      </c>
      <c r="AA419" t="str">
        <f>IF(Y419="","",IF(Y419="[FÓRMULA MANUAL]","",IFERROR(AVERAGEIFS(DATOS!$K$2:$K$20000,DATOS!$A$2:$A$20000,Y419,CONFIG_METADATA!$G$2:$G$20000,1,DATOS!$I$2:$I$20000,"Orquesta/Banda/Conjunto"),"")))</f>
        <v/>
      </c>
      <c r="AB419" t="str">
        <f>IF(Y419="","",IF(Y419="[FÓRMULA MANUAL]","",IFERROR(AVERAGEIFS(DATOS!$K$2:$K$20000,DATOS!$A$2:$A$20000,Y419,CONFIG_METADATA!$G$2:$G$20000,1,DATOS!$I$2:$I$20000,"Música de Cámara"),"")))</f>
        <v/>
      </c>
      <c r="AC419" t="str">
        <f>IF(Y419="","",IF(Y419="[FÓRMULA MANUAL]","",IFERROR(SUMPRODUCT((DATOS!$A$2:$A$20000=Y419)*(CONFIG_METADATA!$G$2:$G$20000=1)*(COUNTIF(CONFIG_ASIGNATURAS!$B$7:$B$27,DATOS!$I$2:$I$20000)&gt;0)*(DATOS!$K$2:$K$20000))/SUMPRODUCT((DATOS!$A$2:$A$20000=Y419)*(CONFIG_METADATA!$G$2:$G$20000=1)*(COUNTIF(CONFIG_ASIGNATURAS!$B$7:$B$27,DATOS!$I$2:$I$20000)&gt;0)*1),"")))</f>
        <v/>
      </c>
      <c r="AF419" t="str">
        <f>IF(AE419="","",IF(AE419="[FÓRMULA MANUAL]","",IFERROR(AVERAGEIFS(DATOS!$K$2:$K$20000,DATOS!$A$2:$A$20000,AE419,CONFIG_METADATA!$G$2:$G$20000,1,DATOS!$I$2:$I$20000,"Análisis"),"")))</f>
        <v/>
      </c>
      <c r="AG419" t="str">
        <f>IF(AE419="","",IF(AE419="[FÓRMULA MANUAL]","",IFERROR(AVERAGEIFS(DATOS!$K$2:$K$20000,DATOS!$A$2:$A$20000,AE419,CONFIG_METADATA!$G$2:$G$20000,1,DATOS!$I$2:$I$20000,"Orquesta/Banda/Conjunto"),"")))</f>
        <v/>
      </c>
      <c r="AH419" t="str">
        <f>IF(AE419="","",IF(AE419="[FÓRMULA MANUAL]","",IFERROR(AVERAGEIFS(DATOS!$K$2:$K$20000,DATOS!$A$2:$A$20000,AE419,CONFIG_METADATA!$G$2:$G$20000,1,DATOS!$I$2:$I$20000,"Música de Cámara"),"")))</f>
        <v/>
      </c>
      <c r="AI419" t="str">
        <f>IF(AE419="","",IF(AE419="[FÓRMULA MANUAL]","",IFERROR(SUMPRODUCT((DATOS!$A$2:$A$20000=AE419)*(CONFIG_METADATA!$G$2:$G$20000=1)*(COUNTIF(CONFIG_ASIGNATURAS!$B$7:$B$27,DATOS!$I$2:$I$20000)&gt;0)*(DATOS!$K$2:$K$20000))/SUMPRODUCT((DATOS!$A$2:$A$20000=AE419)*(CONFIG_METADATA!$G$2:$G$20000=1)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MANUAL]","",IFERROR(AVERAGEIFS(DATOS!$K$2:$K$20000,DATOS!$A$2:$A$20000,A420,CONFIG_METADATA!$G$2:$G$20000,1,DATOS!$I$2:$I$20000,"Lenguaje Musical"),"")))</f>
        <v/>
      </c>
      <c r="C420" t="str">
        <f>IF(A420="","",IF(A420="[FÓRMULA MANUAL]","",IFERROR(AVERAGEIFS(DATOS!$K$2:$K$20000,DATOS!$A$2:$A$20000,A420,CONFIG_METADATA!$G$2:$G$20000,1,DATOS!$I$2:$I$20000,"Orquesta/Banda/Conjunto"),"")))</f>
        <v/>
      </c>
      <c r="D420" t="str">
        <f>IF(A420="","",IF(A420="[FÓRMULA MANUAL]","",IFERROR(AVERAGEIFS(DATOS!$K$2:$K$20000,DATOS!$A$2:$A$20000,A420,CONFIG_METADATA!$G$2:$G$20000,1,DATOS!$I$2:$I$20000,"Conjunto"),"")))</f>
        <v/>
      </c>
      <c r="E420" t="str">
        <f>IF(A420="","",IF(A420="[FÓRMULA MANUAL]","",IFERROR(SUMPRODUCT((DATOS!$A$2:$A$20000=A420)*(CONFIG_METADATA!$G$2:$G$20000=1)*(COUNTIF(CONFIG_ASIGNATURAS!$B$7:$B$27,DATOS!$I$2:$I$20000)&gt;0)*(DATOS!$K$2:$K$20000))/SUMPRODUCT((DATOS!$A$2:$A$20000=A420)*(CONFIG_METADATA!$G$2:$G$20000=1)*(COUNTIF(CONFIG_ASIGNATURAS!$B$7:$B$27,DATOS!$I$2:$I$20000)&gt;0)*1),"")))</f>
        <v/>
      </c>
      <c r="H420" t="str">
        <f>IF(G420="","",IF(G420="[FÓRMULA MANUAL]","",IFERROR(AVERAGEIFS(DATOS!$K$2:$K$20000,DATOS!$A$2:$A$20000,G420,CONFIG_METADATA!$G$2:$G$20000,1,DATOS!$I$2:$I$20000,"Lenguaje Musical"),"")))</f>
        <v/>
      </c>
      <c r="I420" t="str">
        <f>IF(G420="","",IF(G420="[FÓRMULA MANUAL]","",IFERROR(AVERAGEIFS(DATOS!$K$2:$K$20000,DATOS!$A$2:$A$20000,G420,CONFIG_METADATA!$G$2:$G$20000,1,DATOS!$I$2:$I$20000,"Orquesta/Banda/Conjunto"),"")))</f>
        <v/>
      </c>
      <c r="J420" t="str">
        <f>IF(G420="","",IF(G420="[FÓRMULA MANUAL]","",IFERROR(AVERAGEIFS(DATOS!$K$2:$K$20000,DATOS!$A$2:$A$20000,G420,CONFIG_METADATA!$G$2:$G$20000,1,DATOS!$I$2:$I$20000,"Conjunto"),"")))</f>
        <v/>
      </c>
      <c r="K420" t="str">
        <f>IF(G420="","",IF(G420="[FÓRMULA MANUAL]","",IFERROR(SUMPRODUCT((DATOS!$A$2:$A$20000=G420)*(CONFIG_METADATA!$G$2:$G$20000=1)*(COUNTIF(CONFIG_ASIGNATURAS!$B$7:$B$27,DATOS!$I$2:$I$20000)&gt;0)*(DATOS!$K$2:$K$20000))/SUMPRODUCT((DATOS!$A$2:$A$20000=G420)*(CONFIG_METADATA!$G$2:$G$20000=1)*(COUNTIF(CONFIG_ASIGNATURAS!$B$7:$B$27,DATOS!$I$2:$I$20000)&gt;0)*1),"")))</f>
        <v/>
      </c>
      <c r="N420" t="str">
        <f>IF(M420="","",IF(M420="[FÓRMULA MANUAL]","",IFERROR(AVERAGEIFS(DATOS!$K$2:$K$20000,DATOS!$A$2:$A$20000,M420,CONFIG_METADATA!$G$2:$G$20000,1,DATOS!$I$2:$I$20000,"Armonía"),"")))</f>
        <v/>
      </c>
      <c r="O420" t="str">
        <f>IF(M420="","",IF(M420="[FÓRMULA MANUAL]","",IFERROR(AVERAGEIFS(DATOS!$K$2:$K$20000,DATOS!$A$2:$A$20000,M420,CONFIG_METADATA!$G$2:$G$20000,1,DATOS!$I$2:$I$20000,"Orquesta/Banda/Conjunto"),"")))</f>
        <v/>
      </c>
      <c r="P420" t="str">
        <f>IF(M420="","",IF(M420="[FÓRMULA MANUAL]","",IFERROR(AVERAGEIFS(DATOS!$K$2:$K$20000,DATOS!$A$2:$A$20000,M420,CONFIG_METADATA!$G$2:$G$20000,1,DATOS!$I$2:$I$20000,"Música de Cámara"),"")))</f>
        <v/>
      </c>
      <c r="Q420" t="str">
        <f>IF(M420="","",IF(M420="[FÓRMULA MANUAL]","",IFERROR(SUMPRODUCT((DATOS!$A$2:$A$20000=M420)*(CONFIG_METADATA!$G$2:$G$20000=1)*(COUNTIF(CONFIG_ASIGNATURAS!$B$7:$B$27,DATOS!$I$2:$I$20000)&gt;0)*(DATOS!$K$2:$K$20000))/SUMPRODUCT((DATOS!$A$2:$A$20000=M420)*(CONFIG_METADATA!$G$2:$G$20000=1)*(COUNTIF(CONFIG_ASIGNATURAS!$B$7:$B$27,DATOS!$I$2:$I$20000)&gt;0)*1),"")))</f>
        <v/>
      </c>
      <c r="T420" t="str">
        <f>IF(S420="","",IF(S420="[FÓRMULA MANUAL]","",IFERROR(AVERAGEIFS(DATOS!$K$2:$K$20000,DATOS!$A$2:$A$20000,S420,CONFIG_METADATA!$G$2:$G$20000,1,DATOS!$I$2:$I$20000,"Armonía"),"")))</f>
        <v/>
      </c>
      <c r="U420" t="str">
        <f>IF(S420="","",IF(S420="[FÓRMULA MANUAL]","",IFERROR(AVERAGEIFS(DATOS!$K$2:$K$20000,DATOS!$A$2:$A$20000,S420,CONFIG_METADATA!$G$2:$G$20000,1,DATOS!$I$2:$I$20000,"Orquesta/Banda/Conjunto"),"")))</f>
        <v/>
      </c>
      <c r="V420" t="str">
        <f>IF(S420="","",IF(S420="[FÓRMULA MANUAL]","",IFERROR(AVERAGEIFS(DATOS!$K$2:$K$20000,DATOS!$A$2:$A$20000,S420,CONFIG_METADATA!$G$2:$G$20000,1,DATOS!$I$2:$I$20000,"Música de Cámara"),"")))</f>
        <v/>
      </c>
      <c r="W420" t="str">
        <f>IF(S420="","",IF(S420="[FÓRMULA MANUAL]","",IFERROR(SUMPRODUCT((DATOS!$A$2:$A$20000=S420)*(CONFIG_METADATA!$G$2:$G$20000=1)*(COUNTIF(CONFIG_ASIGNATURAS!$B$7:$B$27,DATOS!$I$2:$I$20000)&gt;0)*(DATOS!$K$2:$K$20000))/SUMPRODUCT((DATOS!$A$2:$A$20000=S420)*(CONFIG_METADATA!$G$2:$G$20000=1)*(COUNTIF(CONFIG_ASIGNATURAS!$B$7:$B$27,DATOS!$I$2:$I$20000)&gt;0)*1),"")))</f>
        <v/>
      </c>
      <c r="Z420" t="str">
        <f>IF(Y420="","",IF(Y420="[FÓRMULA MANUAL]","",IFERROR(AVERAGEIFS(DATOS!$K$2:$K$20000,DATOS!$A$2:$A$20000,Y420,CONFIG_METADATA!$G$2:$G$20000,1,DATOS!$I$2:$I$20000,"Análisis"),"")))</f>
        <v/>
      </c>
      <c r="AA420" t="str">
        <f>IF(Y420="","",IF(Y420="[FÓRMULA MANUAL]","",IFERROR(AVERAGEIFS(DATOS!$K$2:$K$20000,DATOS!$A$2:$A$20000,Y420,CONFIG_METADATA!$G$2:$G$20000,1,DATOS!$I$2:$I$20000,"Orquesta/Banda/Conjunto"),"")))</f>
        <v/>
      </c>
      <c r="AB420" t="str">
        <f>IF(Y420="","",IF(Y420="[FÓRMULA MANUAL]","",IFERROR(AVERAGEIFS(DATOS!$K$2:$K$20000,DATOS!$A$2:$A$20000,Y420,CONFIG_METADATA!$G$2:$G$20000,1,DATOS!$I$2:$I$20000,"Música de Cámara"),"")))</f>
        <v/>
      </c>
      <c r="AC420" t="str">
        <f>IF(Y420="","",IF(Y420="[FÓRMULA MANUAL]","",IFERROR(SUMPRODUCT((DATOS!$A$2:$A$20000=Y420)*(CONFIG_METADATA!$G$2:$G$20000=1)*(COUNTIF(CONFIG_ASIGNATURAS!$B$7:$B$27,DATOS!$I$2:$I$20000)&gt;0)*(DATOS!$K$2:$K$20000))/SUMPRODUCT((DATOS!$A$2:$A$20000=Y420)*(CONFIG_METADATA!$G$2:$G$20000=1)*(COUNTIF(CONFIG_ASIGNATURAS!$B$7:$B$27,DATOS!$I$2:$I$20000)&gt;0)*1),"")))</f>
        <v/>
      </c>
      <c r="AF420" t="str">
        <f>IF(AE420="","",IF(AE420="[FÓRMULA MANUAL]","",IFERROR(AVERAGEIFS(DATOS!$K$2:$K$20000,DATOS!$A$2:$A$20000,AE420,CONFIG_METADATA!$G$2:$G$20000,1,DATOS!$I$2:$I$20000,"Análisis"),"")))</f>
        <v/>
      </c>
      <c r="AG420" t="str">
        <f>IF(AE420="","",IF(AE420="[FÓRMULA MANUAL]","",IFERROR(AVERAGEIFS(DATOS!$K$2:$K$20000,DATOS!$A$2:$A$20000,AE420,CONFIG_METADATA!$G$2:$G$20000,1,DATOS!$I$2:$I$20000,"Orquesta/Banda/Conjunto"),"")))</f>
        <v/>
      </c>
      <c r="AH420" t="str">
        <f>IF(AE420="","",IF(AE420="[FÓRMULA MANUAL]","",IFERROR(AVERAGEIFS(DATOS!$K$2:$K$20000,DATOS!$A$2:$A$20000,AE420,CONFIG_METADATA!$G$2:$G$20000,1,DATOS!$I$2:$I$20000,"Música de Cámara"),"")))</f>
        <v/>
      </c>
      <c r="AI420" t="str">
        <f>IF(AE420="","",IF(AE420="[FÓRMULA MANUAL]","",IFERROR(SUMPRODUCT((DATOS!$A$2:$A$20000=AE420)*(CONFIG_METADATA!$G$2:$G$20000=1)*(COUNTIF(CONFIG_ASIGNATURAS!$B$7:$B$27,DATOS!$I$2:$I$20000)&gt;0)*(DATOS!$K$2:$K$20000))/SUMPRODUCT((DATOS!$A$2:$A$20000=AE420)*(CONFIG_METADATA!$G$2:$G$20000=1)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MANUAL]","",IFERROR(AVERAGEIFS(DATOS!$K$2:$K$20000,DATOS!$A$2:$A$20000,A421,CONFIG_METADATA!$G$2:$G$20000,1,DATOS!$I$2:$I$20000,"Lenguaje Musical"),"")))</f>
        <v/>
      </c>
      <c r="C421" t="str">
        <f>IF(A421="","",IF(A421="[FÓRMULA MANUAL]","",IFERROR(AVERAGEIFS(DATOS!$K$2:$K$20000,DATOS!$A$2:$A$20000,A421,CONFIG_METADATA!$G$2:$G$20000,1,DATOS!$I$2:$I$20000,"Orquesta/Banda/Conjunto"),"")))</f>
        <v/>
      </c>
      <c r="D421" t="str">
        <f>IF(A421="","",IF(A421="[FÓRMULA MANUAL]","",IFERROR(AVERAGEIFS(DATOS!$K$2:$K$20000,DATOS!$A$2:$A$20000,A421,CONFIG_METADATA!$G$2:$G$20000,1,DATOS!$I$2:$I$20000,"Conjunto"),"")))</f>
        <v/>
      </c>
      <c r="E421" t="str">
        <f>IF(A421="","",IF(A421="[FÓRMULA MANUAL]","",IFERROR(SUMPRODUCT((DATOS!$A$2:$A$20000=A421)*(CONFIG_METADATA!$G$2:$G$20000=1)*(COUNTIF(CONFIG_ASIGNATURAS!$B$7:$B$27,DATOS!$I$2:$I$20000)&gt;0)*(DATOS!$K$2:$K$20000))/SUMPRODUCT((DATOS!$A$2:$A$20000=A421)*(CONFIG_METADATA!$G$2:$G$20000=1)*(COUNTIF(CONFIG_ASIGNATURAS!$B$7:$B$27,DATOS!$I$2:$I$20000)&gt;0)*1),"")))</f>
        <v/>
      </c>
      <c r="H421" t="str">
        <f>IF(G421="","",IF(G421="[FÓRMULA MANUAL]","",IFERROR(AVERAGEIFS(DATOS!$K$2:$K$20000,DATOS!$A$2:$A$20000,G421,CONFIG_METADATA!$G$2:$G$20000,1,DATOS!$I$2:$I$20000,"Lenguaje Musical"),"")))</f>
        <v/>
      </c>
      <c r="I421" t="str">
        <f>IF(G421="","",IF(G421="[FÓRMULA MANUAL]","",IFERROR(AVERAGEIFS(DATOS!$K$2:$K$20000,DATOS!$A$2:$A$20000,G421,CONFIG_METADATA!$G$2:$G$20000,1,DATOS!$I$2:$I$20000,"Orquesta/Banda/Conjunto"),"")))</f>
        <v/>
      </c>
      <c r="J421" t="str">
        <f>IF(G421="","",IF(G421="[FÓRMULA MANUAL]","",IFERROR(AVERAGEIFS(DATOS!$K$2:$K$20000,DATOS!$A$2:$A$20000,G421,CONFIG_METADATA!$G$2:$G$20000,1,DATOS!$I$2:$I$20000,"Conjunto"),"")))</f>
        <v/>
      </c>
      <c r="K421" t="str">
        <f>IF(G421="","",IF(G421="[FÓRMULA MANUAL]","",IFERROR(SUMPRODUCT((DATOS!$A$2:$A$20000=G421)*(CONFIG_METADATA!$G$2:$G$20000=1)*(COUNTIF(CONFIG_ASIGNATURAS!$B$7:$B$27,DATOS!$I$2:$I$20000)&gt;0)*(DATOS!$K$2:$K$20000))/SUMPRODUCT((DATOS!$A$2:$A$20000=G421)*(CONFIG_METADATA!$G$2:$G$20000=1)*(COUNTIF(CONFIG_ASIGNATURAS!$B$7:$B$27,DATOS!$I$2:$I$20000)&gt;0)*1),"")))</f>
        <v/>
      </c>
      <c r="N421" t="str">
        <f>IF(M421="","",IF(M421="[FÓRMULA MANUAL]","",IFERROR(AVERAGEIFS(DATOS!$K$2:$K$20000,DATOS!$A$2:$A$20000,M421,CONFIG_METADATA!$G$2:$G$20000,1,DATOS!$I$2:$I$20000,"Armonía"),"")))</f>
        <v/>
      </c>
      <c r="O421" t="str">
        <f>IF(M421="","",IF(M421="[FÓRMULA MANUAL]","",IFERROR(AVERAGEIFS(DATOS!$K$2:$K$20000,DATOS!$A$2:$A$20000,M421,CONFIG_METADATA!$G$2:$G$20000,1,DATOS!$I$2:$I$20000,"Orquesta/Banda/Conjunto"),"")))</f>
        <v/>
      </c>
      <c r="P421" t="str">
        <f>IF(M421="","",IF(M421="[FÓRMULA MANUAL]","",IFERROR(AVERAGEIFS(DATOS!$K$2:$K$20000,DATOS!$A$2:$A$20000,M421,CONFIG_METADATA!$G$2:$G$20000,1,DATOS!$I$2:$I$20000,"Música de Cámara"),"")))</f>
        <v/>
      </c>
      <c r="Q421" t="str">
        <f>IF(M421="","",IF(M421="[FÓRMULA MANUAL]","",IFERROR(SUMPRODUCT((DATOS!$A$2:$A$20000=M421)*(CONFIG_METADATA!$G$2:$G$20000=1)*(COUNTIF(CONFIG_ASIGNATURAS!$B$7:$B$27,DATOS!$I$2:$I$20000)&gt;0)*(DATOS!$K$2:$K$20000))/SUMPRODUCT((DATOS!$A$2:$A$20000=M421)*(CONFIG_METADATA!$G$2:$G$20000=1)*(COUNTIF(CONFIG_ASIGNATURAS!$B$7:$B$27,DATOS!$I$2:$I$20000)&gt;0)*1),"")))</f>
        <v/>
      </c>
      <c r="T421" t="str">
        <f>IF(S421="","",IF(S421="[FÓRMULA MANUAL]","",IFERROR(AVERAGEIFS(DATOS!$K$2:$K$20000,DATOS!$A$2:$A$20000,S421,CONFIG_METADATA!$G$2:$G$20000,1,DATOS!$I$2:$I$20000,"Armonía"),"")))</f>
        <v/>
      </c>
      <c r="U421" t="str">
        <f>IF(S421="","",IF(S421="[FÓRMULA MANUAL]","",IFERROR(AVERAGEIFS(DATOS!$K$2:$K$20000,DATOS!$A$2:$A$20000,S421,CONFIG_METADATA!$G$2:$G$20000,1,DATOS!$I$2:$I$20000,"Orquesta/Banda/Conjunto"),"")))</f>
        <v/>
      </c>
      <c r="V421" t="str">
        <f>IF(S421="","",IF(S421="[FÓRMULA MANUAL]","",IFERROR(AVERAGEIFS(DATOS!$K$2:$K$20000,DATOS!$A$2:$A$20000,S421,CONFIG_METADATA!$G$2:$G$20000,1,DATOS!$I$2:$I$20000,"Música de Cámara"),"")))</f>
        <v/>
      </c>
      <c r="W421" t="str">
        <f>IF(S421="","",IF(S421="[FÓRMULA MANUAL]","",IFERROR(SUMPRODUCT((DATOS!$A$2:$A$20000=S421)*(CONFIG_METADATA!$G$2:$G$20000=1)*(COUNTIF(CONFIG_ASIGNATURAS!$B$7:$B$27,DATOS!$I$2:$I$20000)&gt;0)*(DATOS!$K$2:$K$20000))/SUMPRODUCT((DATOS!$A$2:$A$20000=S421)*(CONFIG_METADATA!$G$2:$G$20000=1)*(COUNTIF(CONFIG_ASIGNATURAS!$B$7:$B$27,DATOS!$I$2:$I$20000)&gt;0)*1),"")))</f>
        <v/>
      </c>
      <c r="Z421" t="str">
        <f>IF(Y421="","",IF(Y421="[FÓRMULA MANUAL]","",IFERROR(AVERAGEIFS(DATOS!$K$2:$K$20000,DATOS!$A$2:$A$20000,Y421,CONFIG_METADATA!$G$2:$G$20000,1,DATOS!$I$2:$I$20000,"Análisis"),"")))</f>
        <v/>
      </c>
      <c r="AA421" t="str">
        <f>IF(Y421="","",IF(Y421="[FÓRMULA MANUAL]","",IFERROR(AVERAGEIFS(DATOS!$K$2:$K$20000,DATOS!$A$2:$A$20000,Y421,CONFIG_METADATA!$G$2:$G$20000,1,DATOS!$I$2:$I$20000,"Orquesta/Banda/Conjunto"),"")))</f>
        <v/>
      </c>
      <c r="AB421" t="str">
        <f>IF(Y421="","",IF(Y421="[FÓRMULA MANUAL]","",IFERROR(AVERAGEIFS(DATOS!$K$2:$K$20000,DATOS!$A$2:$A$20000,Y421,CONFIG_METADATA!$G$2:$G$20000,1,DATOS!$I$2:$I$20000,"Música de Cámara"),"")))</f>
        <v/>
      </c>
      <c r="AC421" t="str">
        <f>IF(Y421="","",IF(Y421="[FÓRMULA MANUAL]","",IFERROR(SUMPRODUCT((DATOS!$A$2:$A$20000=Y421)*(CONFIG_METADATA!$G$2:$G$20000=1)*(COUNTIF(CONFIG_ASIGNATURAS!$B$7:$B$27,DATOS!$I$2:$I$20000)&gt;0)*(DATOS!$K$2:$K$20000))/SUMPRODUCT((DATOS!$A$2:$A$20000=Y421)*(CONFIG_METADATA!$G$2:$G$20000=1)*(COUNTIF(CONFIG_ASIGNATURAS!$B$7:$B$27,DATOS!$I$2:$I$20000)&gt;0)*1),"")))</f>
        <v/>
      </c>
      <c r="AF421" t="str">
        <f>IF(AE421="","",IF(AE421="[FÓRMULA MANUAL]","",IFERROR(AVERAGEIFS(DATOS!$K$2:$K$20000,DATOS!$A$2:$A$20000,AE421,CONFIG_METADATA!$G$2:$G$20000,1,DATOS!$I$2:$I$20000,"Análisis"),"")))</f>
        <v/>
      </c>
      <c r="AG421" t="str">
        <f>IF(AE421="","",IF(AE421="[FÓRMULA MANUAL]","",IFERROR(AVERAGEIFS(DATOS!$K$2:$K$20000,DATOS!$A$2:$A$20000,AE421,CONFIG_METADATA!$G$2:$G$20000,1,DATOS!$I$2:$I$20000,"Orquesta/Banda/Conjunto"),"")))</f>
        <v/>
      </c>
      <c r="AH421" t="str">
        <f>IF(AE421="","",IF(AE421="[FÓRMULA MANUAL]","",IFERROR(AVERAGEIFS(DATOS!$K$2:$K$20000,DATOS!$A$2:$A$20000,AE421,CONFIG_METADATA!$G$2:$G$20000,1,DATOS!$I$2:$I$20000,"Música de Cámara"),"")))</f>
        <v/>
      </c>
      <c r="AI421" t="str">
        <f>IF(AE421="","",IF(AE421="[FÓRMULA MANUAL]","",IFERROR(SUMPRODUCT((DATOS!$A$2:$A$20000=AE421)*(CONFIG_METADATA!$G$2:$G$20000=1)*(COUNTIF(CONFIG_ASIGNATURAS!$B$7:$B$27,DATOS!$I$2:$I$20000)&gt;0)*(DATOS!$K$2:$K$20000))/SUMPRODUCT((DATOS!$A$2:$A$20000=AE421)*(CONFIG_METADATA!$G$2:$G$20000=1)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MANUAL]","",IFERROR(AVERAGEIFS(DATOS!$K$2:$K$20000,DATOS!$A$2:$A$20000,A422,CONFIG_METADATA!$G$2:$G$20000,1,DATOS!$I$2:$I$20000,"Lenguaje Musical"),"")))</f>
        <v/>
      </c>
      <c r="C422" t="str">
        <f>IF(A422="","",IF(A422="[FÓRMULA MANUAL]","",IFERROR(AVERAGEIFS(DATOS!$K$2:$K$20000,DATOS!$A$2:$A$20000,A422,CONFIG_METADATA!$G$2:$G$20000,1,DATOS!$I$2:$I$20000,"Orquesta/Banda/Conjunto"),"")))</f>
        <v/>
      </c>
      <c r="D422" t="str">
        <f>IF(A422="","",IF(A422="[FÓRMULA MANUAL]","",IFERROR(AVERAGEIFS(DATOS!$K$2:$K$20000,DATOS!$A$2:$A$20000,A422,CONFIG_METADATA!$G$2:$G$20000,1,DATOS!$I$2:$I$20000,"Conjunto"),"")))</f>
        <v/>
      </c>
      <c r="E422" t="str">
        <f>IF(A422="","",IF(A422="[FÓRMULA MANUAL]","",IFERROR(SUMPRODUCT((DATOS!$A$2:$A$20000=A422)*(CONFIG_METADATA!$G$2:$G$20000=1)*(COUNTIF(CONFIG_ASIGNATURAS!$B$7:$B$27,DATOS!$I$2:$I$20000)&gt;0)*(DATOS!$K$2:$K$20000))/SUMPRODUCT((DATOS!$A$2:$A$20000=A422)*(CONFIG_METADATA!$G$2:$G$20000=1)*(COUNTIF(CONFIG_ASIGNATURAS!$B$7:$B$27,DATOS!$I$2:$I$20000)&gt;0)*1),"")))</f>
        <v/>
      </c>
      <c r="H422" t="str">
        <f>IF(G422="","",IF(G422="[FÓRMULA MANUAL]","",IFERROR(AVERAGEIFS(DATOS!$K$2:$K$20000,DATOS!$A$2:$A$20000,G422,CONFIG_METADATA!$G$2:$G$20000,1,DATOS!$I$2:$I$20000,"Lenguaje Musical"),"")))</f>
        <v/>
      </c>
      <c r="I422" t="str">
        <f>IF(G422="","",IF(G422="[FÓRMULA MANUAL]","",IFERROR(AVERAGEIFS(DATOS!$K$2:$K$20000,DATOS!$A$2:$A$20000,G422,CONFIG_METADATA!$G$2:$G$20000,1,DATOS!$I$2:$I$20000,"Orquesta/Banda/Conjunto"),"")))</f>
        <v/>
      </c>
      <c r="J422" t="str">
        <f>IF(G422="","",IF(G422="[FÓRMULA MANUAL]","",IFERROR(AVERAGEIFS(DATOS!$K$2:$K$20000,DATOS!$A$2:$A$20000,G422,CONFIG_METADATA!$G$2:$G$20000,1,DATOS!$I$2:$I$20000,"Conjunto"),"")))</f>
        <v/>
      </c>
      <c r="K422" t="str">
        <f>IF(G422="","",IF(G422="[FÓRMULA MANUAL]","",IFERROR(SUMPRODUCT((DATOS!$A$2:$A$20000=G422)*(CONFIG_METADATA!$G$2:$G$20000=1)*(COUNTIF(CONFIG_ASIGNATURAS!$B$7:$B$27,DATOS!$I$2:$I$20000)&gt;0)*(DATOS!$K$2:$K$20000))/SUMPRODUCT((DATOS!$A$2:$A$20000=G422)*(CONFIG_METADATA!$G$2:$G$20000=1)*(COUNTIF(CONFIG_ASIGNATURAS!$B$7:$B$27,DATOS!$I$2:$I$20000)&gt;0)*1),"")))</f>
        <v/>
      </c>
      <c r="N422" t="str">
        <f>IF(M422="","",IF(M422="[FÓRMULA MANUAL]","",IFERROR(AVERAGEIFS(DATOS!$K$2:$K$20000,DATOS!$A$2:$A$20000,M422,CONFIG_METADATA!$G$2:$G$20000,1,DATOS!$I$2:$I$20000,"Armonía"),"")))</f>
        <v/>
      </c>
      <c r="O422" t="str">
        <f>IF(M422="","",IF(M422="[FÓRMULA MANUAL]","",IFERROR(AVERAGEIFS(DATOS!$K$2:$K$20000,DATOS!$A$2:$A$20000,M422,CONFIG_METADATA!$G$2:$G$20000,1,DATOS!$I$2:$I$20000,"Orquesta/Banda/Conjunto"),"")))</f>
        <v/>
      </c>
      <c r="P422" t="str">
        <f>IF(M422="","",IF(M422="[FÓRMULA MANUAL]","",IFERROR(AVERAGEIFS(DATOS!$K$2:$K$20000,DATOS!$A$2:$A$20000,M422,CONFIG_METADATA!$G$2:$G$20000,1,DATOS!$I$2:$I$20000,"Música de Cámara"),"")))</f>
        <v/>
      </c>
      <c r="Q422" t="str">
        <f>IF(M422="","",IF(M422="[FÓRMULA MANUAL]","",IFERROR(SUMPRODUCT((DATOS!$A$2:$A$20000=M422)*(CONFIG_METADATA!$G$2:$G$20000=1)*(COUNTIF(CONFIG_ASIGNATURAS!$B$7:$B$27,DATOS!$I$2:$I$20000)&gt;0)*(DATOS!$K$2:$K$20000))/SUMPRODUCT((DATOS!$A$2:$A$20000=M422)*(CONFIG_METADATA!$G$2:$G$20000=1)*(COUNTIF(CONFIG_ASIGNATURAS!$B$7:$B$27,DATOS!$I$2:$I$20000)&gt;0)*1),"")))</f>
        <v/>
      </c>
      <c r="T422" t="str">
        <f>IF(S422="","",IF(S422="[FÓRMULA MANUAL]","",IFERROR(AVERAGEIFS(DATOS!$K$2:$K$20000,DATOS!$A$2:$A$20000,S422,CONFIG_METADATA!$G$2:$G$20000,1,DATOS!$I$2:$I$20000,"Armonía"),"")))</f>
        <v/>
      </c>
      <c r="U422" t="str">
        <f>IF(S422="","",IF(S422="[FÓRMULA MANUAL]","",IFERROR(AVERAGEIFS(DATOS!$K$2:$K$20000,DATOS!$A$2:$A$20000,S422,CONFIG_METADATA!$G$2:$G$20000,1,DATOS!$I$2:$I$20000,"Orquesta/Banda/Conjunto"),"")))</f>
        <v/>
      </c>
      <c r="V422" t="str">
        <f>IF(S422="","",IF(S422="[FÓRMULA MANUAL]","",IFERROR(AVERAGEIFS(DATOS!$K$2:$K$20000,DATOS!$A$2:$A$20000,S422,CONFIG_METADATA!$G$2:$G$20000,1,DATOS!$I$2:$I$20000,"Música de Cámara"),"")))</f>
        <v/>
      </c>
      <c r="W422" t="str">
        <f>IF(S422="","",IF(S422="[FÓRMULA MANUAL]","",IFERROR(SUMPRODUCT((DATOS!$A$2:$A$20000=S422)*(CONFIG_METADATA!$G$2:$G$20000=1)*(COUNTIF(CONFIG_ASIGNATURAS!$B$7:$B$27,DATOS!$I$2:$I$20000)&gt;0)*(DATOS!$K$2:$K$20000))/SUMPRODUCT((DATOS!$A$2:$A$20000=S422)*(CONFIG_METADATA!$G$2:$G$20000=1)*(COUNTIF(CONFIG_ASIGNATURAS!$B$7:$B$27,DATOS!$I$2:$I$20000)&gt;0)*1),"")))</f>
        <v/>
      </c>
      <c r="Z422" t="str">
        <f>IF(Y422="","",IF(Y422="[FÓRMULA MANUAL]","",IFERROR(AVERAGEIFS(DATOS!$K$2:$K$20000,DATOS!$A$2:$A$20000,Y422,CONFIG_METADATA!$G$2:$G$20000,1,DATOS!$I$2:$I$20000,"Análisis"),"")))</f>
        <v/>
      </c>
      <c r="AA422" t="str">
        <f>IF(Y422="","",IF(Y422="[FÓRMULA MANUAL]","",IFERROR(AVERAGEIFS(DATOS!$K$2:$K$20000,DATOS!$A$2:$A$20000,Y422,CONFIG_METADATA!$G$2:$G$20000,1,DATOS!$I$2:$I$20000,"Orquesta/Banda/Conjunto"),"")))</f>
        <v/>
      </c>
      <c r="AB422" t="str">
        <f>IF(Y422="","",IF(Y422="[FÓRMULA MANUAL]","",IFERROR(AVERAGEIFS(DATOS!$K$2:$K$20000,DATOS!$A$2:$A$20000,Y422,CONFIG_METADATA!$G$2:$G$20000,1,DATOS!$I$2:$I$20000,"Música de Cámara"),"")))</f>
        <v/>
      </c>
      <c r="AC422" t="str">
        <f>IF(Y422="","",IF(Y422="[FÓRMULA MANUAL]","",IFERROR(SUMPRODUCT((DATOS!$A$2:$A$20000=Y422)*(CONFIG_METADATA!$G$2:$G$20000=1)*(COUNTIF(CONFIG_ASIGNATURAS!$B$7:$B$27,DATOS!$I$2:$I$20000)&gt;0)*(DATOS!$K$2:$K$20000))/SUMPRODUCT((DATOS!$A$2:$A$20000=Y422)*(CONFIG_METADATA!$G$2:$G$20000=1)*(COUNTIF(CONFIG_ASIGNATURAS!$B$7:$B$27,DATOS!$I$2:$I$20000)&gt;0)*1),"")))</f>
        <v/>
      </c>
      <c r="AF422" t="str">
        <f>IF(AE422="","",IF(AE422="[FÓRMULA MANUAL]","",IFERROR(AVERAGEIFS(DATOS!$K$2:$K$20000,DATOS!$A$2:$A$20000,AE422,CONFIG_METADATA!$G$2:$G$20000,1,DATOS!$I$2:$I$20000,"Análisis"),"")))</f>
        <v/>
      </c>
      <c r="AG422" t="str">
        <f>IF(AE422="","",IF(AE422="[FÓRMULA MANUAL]","",IFERROR(AVERAGEIFS(DATOS!$K$2:$K$20000,DATOS!$A$2:$A$20000,AE422,CONFIG_METADATA!$G$2:$G$20000,1,DATOS!$I$2:$I$20000,"Orquesta/Banda/Conjunto"),"")))</f>
        <v/>
      </c>
      <c r="AH422" t="str">
        <f>IF(AE422="","",IF(AE422="[FÓRMULA MANUAL]","",IFERROR(AVERAGEIFS(DATOS!$K$2:$K$20000,DATOS!$A$2:$A$20000,AE422,CONFIG_METADATA!$G$2:$G$20000,1,DATOS!$I$2:$I$20000,"Música de Cámara"),"")))</f>
        <v/>
      </c>
      <c r="AI422" t="str">
        <f>IF(AE422="","",IF(AE422="[FÓRMULA MANUAL]","",IFERROR(SUMPRODUCT((DATOS!$A$2:$A$20000=AE422)*(CONFIG_METADATA!$G$2:$G$20000=1)*(COUNTIF(CONFIG_ASIGNATURAS!$B$7:$B$27,DATOS!$I$2:$I$20000)&gt;0)*(DATOS!$K$2:$K$20000))/SUMPRODUCT((DATOS!$A$2:$A$20000=AE422)*(CONFIG_METADATA!$G$2:$G$20000=1)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MANUAL]","",IFERROR(AVERAGEIFS(DATOS!$K$2:$K$20000,DATOS!$A$2:$A$20000,A423,CONFIG_METADATA!$G$2:$G$20000,1,DATOS!$I$2:$I$20000,"Lenguaje Musical"),"")))</f>
        <v/>
      </c>
      <c r="C423" t="str">
        <f>IF(A423="","",IF(A423="[FÓRMULA MANUAL]","",IFERROR(AVERAGEIFS(DATOS!$K$2:$K$20000,DATOS!$A$2:$A$20000,A423,CONFIG_METADATA!$G$2:$G$20000,1,DATOS!$I$2:$I$20000,"Orquesta/Banda/Conjunto"),"")))</f>
        <v/>
      </c>
      <c r="D423" t="str">
        <f>IF(A423="","",IF(A423="[FÓRMULA MANUAL]","",IFERROR(AVERAGEIFS(DATOS!$K$2:$K$20000,DATOS!$A$2:$A$20000,A423,CONFIG_METADATA!$G$2:$G$20000,1,DATOS!$I$2:$I$20000,"Conjunto"),"")))</f>
        <v/>
      </c>
      <c r="E423" t="str">
        <f>IF(A423="","",IF(A423="[FÓRMULA MANUAL]","",IFERROR(SUMPRODUCT((DATOS!$A$2:$A$20000=A423)*(CONFIG_METADATA!$G$2:$G$20000=1)*(COUNTIF(CONFIG_ASIGNATURAS!$B$7:$B$27,DATOS!$I$2:$I$20000)&gt;0)*(DATOS!$K$2:$K$20000))/SUMPRODUCT((DATOS!$A$2:$A$20000=A423)*(CONFIG_METADATA!$G$2:$G$20000=1)*(COUNTIF(CONFIG_ASIGNATURAS!$B$7:$B$27,DATOS!$I$2:$I$20000)&gt;0)*1),"")))</f>
        <v/>
      </c>
      <c r="H423" t="str">
        <f>IF(G423="","",IF(G423="[FÓRMULA MANUAL]","",IFERROR(AVERAGEIFS(DATOS!$K$2:$K$20000,DATOS!$A$2:$A$20000,G423,CONFIG_METADATA!$G$2:$G$20000,1,DATOS!$I$2:$I$20000,"Lenguaje Musical"),"")))</f>
        <v/>
      </c>
      <c r="I423" t="str">
        <f>IF(G423="","",IF(G423="[FÓRMULA MANUAL]","",IFERROR(AVERAGEIFS(DATOS!$K$2:$K$20000,DATOS!$A$2:$A$20000,G423,CONFIG_METADATA!$G$2:$G$20000,1,DATOS!$I$2:$I$20000,"Orquesta/Banda/Conjunto"),"")))</f>
        <v/>
      </c>
      <c r="J423" t="str">
        <f>IF(G423="","",IF(G423="[FÓRMULA MANUAL]","",IFERROR(AVERAGEIFS(DATOS!$K$2:$K$20000,DATOS!$A$2:$A$20000,G423,CONFIG_METADATA!$G$2:$G$20000,1,DATOS!$I$2:$I$20000,"Conjunto"),"")))</f>
        <v/>
      </c>
      <c r="K423" t="str">
        <f>IF(G423="","",IF(G423="[FÓRMULA MANUAL]","",IFERROR(SUMPRODUCT((DATOS!$A$2:$A$20000=G423)*(CONFIG_METADATA!$G$2:$G$20000=1)*(COUNTIF(CONFIG_ASIGNATURAS!$B$7:$B$27,DATOS!$I$2:$I$20000)&gt;0)*(DATOS!$K$2:$K$20000))/SUMPRODUCT((DATOS!$A$2:$A$20000=G423)*(CONFIG_METADATA!$G$2:$G$20000=1)*(COUNTIF(CONFIG_ASIGNATURAS!$B$7:$B$27,DATOS!$I$2:$I$20000)&gt;0)*1),"")))</f>
        <v/>
      </c>
      <c r="N423" t="str">
        <f>IF(M423="","",IF(M423="[FÓRMULA MANUAL]","",IFERROR(AVERAGEIFS(DATOS!$K$2:$K$20000,DATOS!$A$2:$A$20000,M423,CONFIG_METADATA!$G$2:$G$20000,1,DATOS!$I$2:$I$20000,"Armonía"),"")))</f>
        <v/>
      </c>
      <c r="O423" t="str">
        <f>IF(M423="","",IF(M423="[FÓRMULA MANUAL]","",IFERROR(AVERAGEIFS(DATOS!$K$2:$K$20000,DATOS!$A$2:$A$20000,M423,CONFIG_METADATA!$G$2:$G$20000,1,DATOS!$I$2:$I$20000,"Orquesta/Banda/Conjunto"),"")))</f>
        <v/>
      </c>
      <c r="P423" t="str">
        <f>IF(M423="","",IF(M423="[FÓRMULA MANUAL]","",IFERROR(AVERAGEIFS(DATOS!$K$2:$K$20000,DATOS!$A$2:$A$20000,M423,CONFIG_METADATA!$G$2:$G$20000,1,DATOS!$I$2:$I$20000,"Música de Cámara"),"")))</f>
        <v/>
      </c>
      <c r="Q423" t="str">
        <f>IF(M423="","",IF(M423="[FÓRMULA MANUAL]","",IFERROR(SUMPRODUCT((DATOS!$A$2:$A$20000=M423)*(CONFIG_METADATA!$G$2:$G$20000=1)*(COUNTIF(CONFIG_ASIGNATURAS!$B$7:$B$27,DATOS!$I$2:$I$20000)&gt;0)*(DATOS!$K$2:$K$20000))/SUMPRODUCT((DATOS!$A$2:$A$20000=M423)*(CONFIG_METADATA!$G$2:$G$20000=1)*(COUNTIF(CONFIG_ASIGNATURAS!$B$7:$B$27,DATOS!$I$2:$I$20000)&gt;0)*1),"")))</f>
        <v/>
      </c>
      <c r="T423" t="str">
        <f>IF(S423="","",IF(S423="[FÓRMULA MANUAL]","",IFERROR(AVERAGEIFS(DATOS!$K$2:$K$20000,DATOS!$A$2:$A$20000,S423,CONFIG_METADATA!$G$2:$G$20000,1,DATOS!$I$2:$I$20000,"Armonía"),"")))</f>
        <v/>
      </c>
      <c r="U423" t="str">
        <f>IF(S423="","",IF(S423="[FÓRMULA MANUAL]","",IFERROR(AVERAGEIFS(DATOS!$K$2:$K$20000,DATOS!$A$2:$A$20000,S423,CONFIG_METADATA!$G$2:$G$20000,1,DATOS!$I$2:$I$20000,"Orquesta/Banda/Conjunto"),"")))</f>
        <v/>
      </c>
      <c r="V423" t="str">
        <f>IF(S423="","",IF(S423="[FÓRMULA MANUAL]","",IFERROR(AVERAGEIFS(DATOS!$K$2:$K$20000,DATOS!$A$2:$A$20000,S423,CONFIG_METADATA!$G$2:$G$20000,1,DATOS!$I$2:$I$20000,"Música de Cámara"),"")))</f>
        <v/>
      </c>
      <c r="W423" t="str">
        <f>IF(S423="","",IF(S423="[FÓRMULA MANUAL]","",IFERROR(SUMPRODUCT((DATOS!$A$2:$A$20000=S423)*(CONFIG_METADATA!$G$2:$G$20000=1)*(COUNTIF(CONFIG_ASIGNATURAS!$B$7:$B$27,DATOS!$I$2:$I$20000)&gt;0)*(DATOS!$K$2:$K$20000))/SUMPRODUCT((DATOS!$A$2:$A$20000=S423)*(CONFIG_METADATA!$G$2:$G$20000=1)*(COUNTIF(CONFIG_ASIGNATURAS!$B$7:$B$27,DATOS!$I$2:$I$20000)&gt;0)*1),"")))</f>
        <v/>
      </c>
      <c r="Z423" t="str">
        <f>IF(Y423="","",IF(Y423="[FÓRMULA MANUAL]","",IFERROR(AVERAGEIFS(DATOS!$K$2:$K$20000,DATOS!$A$2:$A$20000,Y423,CONFIG_METADATA!$G$2:$G$20000,1,DATOS!$I$2:$I$20000,"Análisis"),"")))</f>
        <v/>
      </c>
      <c r="AA423" t="str">
        <f>IF(Y423="","",IF(Y423="[FÓRMULA MANUAL]","",IFERROR(AVERAGEIFS(DATOS!$K$2:$K$20000,DATOS!$A$2:$A$20000,Y423,CONFIG_METADATA!$G$2:$G$20000,1,DATOS!$I$2:$I$20000,"Orquesta/Banda/Conjunto"),"")))</f>
        <v/>
      </c>
      <c r="AB423" t="str">
        <f>IF(Y423="","",IF(Y423="[FÓRMULA MANUAL]","",IFERROR(AVERAGEIFS(DATOS!$K$2:$K$20000,DATOS!$A$2:$A$20000,Y423,CONFIG_METADATA!$G$2:$G$20000,1,DATOS!$I$2:$I$20000,"Música de Cámara"),"")))</f>
        <v/>
      </c>
      <c r="AC423" t="str">
        <f>IF(Y423="","",IF(Y423="[FÓRMULA MANUAL]","",IFERROR(SUMPRODUCT((DATOS!$A$2:$A$20000=Y423)*(CONFIG_METADATA!$G$2:$G$20000=1)*(COUNTIF(CONFIG_ASIGNATURAS!$B$7:$B$27,DATOS!$I$2:$I$20000)&gt;0)*(DATOS!$K$2:$K$20000))/SUMPRODUCT((DATOS!$A$2:$A$20000=Y423)*(CONFIG_METADATA!$G$2:$G$20000=1)*(COUNTIF(CONFIG_ASIGNATURAS!$B$7:$B$27,DATOS!$I$2:$I$20000)&gt;0)*1),"")))</f>
        <v/>
      </c>
      <c r="AF423" t="str">
        <f>IF(AE423="","",IF(AE423="[FÓRMULA MANUAL]","",IFERROR(AVERAGEIFS(DATOS!$K$2:$K$20000,DATOS!$A$2:$A$20000,AE423,CONFIG_METADATA!$G$2:$G$20000,1,DATOS!$I$2:$I$20000,"Análisis"),"")))</f>
        <v/>
      </c>
      <c r="AG423" t="str">
        <f>IF(AE423="","",IF(AE423="[FÓRMULA MANUAL]","",IFERROR(AVERAGEIFS(DATOS!$K$2:$K$20000,DATOS!$A$2:$A$20000,AE423,CONFIG_METADATA!$G$2:$G$20000,1,DATOS!$I$2:$I$20000,"Orquesta/Banda/Conjunto"),"")))</f>
        <v/>
      </c>
      <c r="AH423" t="str">
        <f>IF(AE423="","",IF(AE423="[FÓRMULA MANUAL]","",IFERROR(AVERAGEIFS(DATOS!$K$2:$K$20000,DATOS!$A$2:$A$20000,AE423,CONFIG_METADATA!$G$2:$G$20000,1,DATOS!$I$2:$I$20000,"Música de Cámara"),"")))</f>
        <v/>
      </c>
      <c r="AI423" t="str">
        <f>IF(AE423="","",IF(AE423="[FÓRMULA MANUAL]","",IFERROR(SUMPRODUCT((DATOS!$A$2:$A$20000=AE423)*(CONFIG_METADATA!$G$2:$G$20000=1)*(COUNTIF(CONFIG_ASIGNATURAS!$B$7:$B$27,DATOS!$I$2:$I$20000)&gt;0)*(DATOS!$K$2:$K$20000))/SUMPRODUCT((DATOS!$A$2:$A$20000=AE423)*(CONFIG_METADATA!$G$2:$G$20000=1)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MANUAL]","",IFERROR(AVERAGEIFS(DATOS!$K$2:$K$20000,DATOS!$A$2:$A$20000,A424,CONFIG_METADATA!$G$2:$G$20000,1,DATOS!$I$2:$I$20000,"Lenguaje Musical"),"")))</f>
        <v/>
      </c>
      <c r="C424" t="str">
        <f>IF(A424="","",IF(A424="[FÓRMULA MANUAL]","",IFERROR(AVERAGEIFS(DATOS!$K$2:$K$20000,DATOS!$A$2:$A$20000,A424,CONFIG_METADATA!$G$2:$G$20000,1,DATOS!$I$2:$I$20000,"Orquesta/Banda/Conjunto"),"")))</f>
        <v/>
      </c>
      <c r="D424" t="str">
        <f>IF(A424="","",IF(A424="[FÓRMULA MANUAL]","",IFERROR(AVERAGEIFS(DATOS!$K$2:$K$20000,DATOS!$A$2:$A$20000,A424,CONFIG_METADATA!$G$2:$G$20000,1,DATOS!$I$2:$I$20000,"Conjunto"),"")))</f>
        <v/>
      </c>
      <c r="E424" t="str">
        <f>IF(A424="","",IF(A424="[FÓRMULA MANUAL]","",IFERROR(SUMPRODUCT((DATOS!$A$2:$A$20000=A424)*(CONFIG_METADATA!$G$2:$G$20000=1)*(COUNTIF(CONFIG_ASIGNATURAS!$B$7:$B$27,DATOS!$I$2:$I$20000)&gt;0)*(DATOS!$K$2:$K$20000))/SUMPRODUCT((DATOS!$A$2:$A$20000=A424)*(CONFIG_METADATA!$G$2:$G$20000=1)*(COUNTIF(CONFIG_ASIGNATURAS!$B$7:$B$27,DATOS!$I$2:$I$20000)&gt;0)*1),"")))</f>
        <v/>
      </c>
      <c r="H424" t="str">
        <f>IF(G424="","",IF(G424="[FÓRMULA MANUAL]","",IFERROR(AVERAGEIFS(DATOS!$K$2:$K$20000,DATOS!$A$2:$A$20000,G424,CONFIG_METADATA!$G$2:$G$20000,1,DATOS!$I$2:$I$20000,"Lenguaje Musical"),"")))</f>
        <v/>
      </c>
      <c r="I424" t="str">
        <f>IF(G424="","",IF(G424="[FÓRMULA MANUAL]","",IFERROR(AVERAGEIFS(DATOS!$K$2:$K$20000,DATOS!$A$2:$A$20000,G424,CONFIG_METADATA!$G$2:$G$20000,1,DATOS!$I$2:$I$20000,"Orquesta/Banda/Conjunto"),"")))</f>
        <v/>
      </c>
      <c r="J424" t="str">
        <f>IF(G424="","",IF(G424="[FÓRMULA MANUAL]","",IFERROR(AVERAGEIFS(DATOS!$K$2:$K$20000,DATOS!$A$2:$A$20000,G424,CONFIG_METADATA!$G$2:$G$20000,1,DATOS!$I$2:$I$20000,"Conjunto"),"")))</f>
        <v/>
      </c>
      <c r="K424" t="str">
        <f>IF(G424="","",IF(G424="[FÓRMULA MANUAL]","",IFERROR(SUMPRODUCT((DATOS!$A$2:$A$20000=G424)*(CONFIG_METADATA!$G$2:$G$20000=1)*(COUNTIF(CONFIG_ASIGNATURAS!$B$7:$B$27,DATOS!$I$2:$I$20000)&gt;0)*(DATOS!$K$2:$K$20000))/SUMPRODUCT((DATOS!$A$2:$A$20000=G424)*(CONFIG_METADATA!$G$2:$G$20000=1)*(COUNTIF(CONFIG_ASIGNATURAS!$B$7:$B$27,DATOS!$I$2:$I$20000)&gt;0)*1),"")))</f>
        <v/>
      </c>
      <c r="N424" t="str">
        <f>IF(M424="","",IF(M424="[FÓRMULA MANUAL]","",IFERROR(AVERAGEIFS(DATOS!$K$2:$K$20000,DATOS!$A$2:$A$20000,M424,CONFIG_METADATA!$G$2:$G$20000,1,DATOS!$I$2:$I$20000,"Armonía"),"")))</f>
        <v/>
      </c>
      <c r="O424" t="str">
        <f>IF(M424="","",IF(M424="[FÓRMULA MANUAL]","",IFERROR(AVERAGEIFS(DATOS!$K$2:$K$20000,DATOS!$A$2:$A$20000,M424,CONFIG_METADATA!$G$2:$G$20000,1,DATOS!$I$2:$I$20000,"Orquesta/Banda/Conjunto"),"")))</f>
        <v/>
      </c>
      <c r="P424" t="str">
        <f>IF(M424="","",IF(M424="[FÓRMULA MANUAL]","",IFERROR(AVERAGEIFS(DATOS!$K$2:$K$20000,DATOS!$A$2:$A$20000,M424,CONFIG_METADATA!$G$2:$G$20000,1,DATOS!$I$2:$I$20000,"Música de Cámara"),"")))</f>
        <v/>
      </c>
      <c r="Q424" t="str">
        <f>IF(M424="","",IF(M424="[FÓRMULA MANUAL]","",IFERROR(SUMPRODUCT((DATOS!$A$2:$A$20000=M424)*(CONFIG_METADATA!$G$2:$G$20000=1)*(COUNTIF(CONFIG_ASIGNATURAS!$B$7:$B$27,DATOS!$I$2:$I$20000)&gt;0)*(DATOS!$K$2:$K$20000))/SUMPRODUCT((DATOS!$A$2:$A$20000=M424)*(CONFIG_METADATA!$G$2:$G$20000=1)*(COUNTIF(CONFIG_ASIGNATURAS!$B$7:$B$27,DATOS!$I$2:$I$20000)&gt;0)*1),"")))</f>
        <v/>
      </c>
      <c r="T424" t="str">
        <f>IF(S424="","",IF(S424="[FÓRMULA MANUAL]","",IFERROR(AVERAGEIFS(DATOS!$K$2:$K$20000,DATOS!$A$2:$A$20000,S424,CONFIG_METADATA!$G$2:$G$20000,1,DATOS!$I$2:$I$20000,"Armonía"),"")))</f>
        <v/>
      </c>
      <c r="U424" t="str">
        <f>IF(S424="","",IF(S424="[FÓRMULA MANUAL]","",IFERROR(AVERAGEIFS(DATOS!$K$2:$K$20000,DATOS!$A$2:$A$20000,S424,CONFIG_METADATA!$G$2:$G$20000,1,DATOS!$I$2:$I$20000,"Orquesta/Banda/Conjunto"),"")))</f>
        <v/>
      </c>
      <c r="V424" t="str">
        <f>IF(S424="","",IF(S424="[FÓRMULA MANUAL]","",IFERROR(AVERAGEIFS(DATOS!$K$2:$K$20000,DATOS!$A$2:$A$20000,S424,CONFIG_METADATA!$G$2:$G$20000,1,DATOS!$I$2:$I$20000,"Música de Cámara"),"")))</f>
        <v/>
      </c>
      <c r="W424" t="str">
        <f>IF(S424="","",IF(S424="[FÓRMULA MANUAL]","",IFERROR(SUMPRODUCT((DATOS!$A$2:$A$20000=S424)*(CONFIG_METADATA!$G$2:$G$20000=1)*(COUNTIF(CONFIG_ASIGNATURAS!$B$7:$B$27,DATOS!$I$2:$I$20000)&gt;0)*(DATOS!$K$2:$K$20000))/SUMPRODUCT((DATOS!$A$2:$A$20000=S424)*(CONFIG_METADATA!$G$2:$G$20000=1)*(COUNTIF(CONFIG_ASIGNATURAS!$B$7:$B$27,DATOS!$I$2:$I$20000)&gt;0)*1),"")))</f>
        <v/>
      </c>
      <c r="Z424" t="str">
        <f>IF(Y424="","",IF(Y424="[FÓRMULA MANUAL]","",IFERROR(AVERAGEIFS(DATOS!$K$2:$K$20000,DATOS!$A$2:$A$20000,Y424,CONFIG_METADATA!$G$2:$G$20000,1,DATOS!$I$2:$I$20000,"Análisis"),"")))</f>
        <v/>
      </c>
      <c r="AA424" t="str">
        <f>IF(Y424="","",IF(Y424="[FÓRMULA MANUAL]","",IFERROR(AVERAGEIFS(DATOS!$K$2:$K$20000,DATOS!$A$2:$A$20000,Y424,CONFIG_METADATA!$G$2:$G$20000,1,DATOS!$I$2:$I$20000,"Orquesta/Banda/Conjunto"),"")))</f>
        <v/>
      </c>
      <c r="AB424" t="str">
        <f>IF(Y424="","",IF(Y424="[FÓRMULA MANUAL]","",IFERROR(AVERAGEIFS(DATOS!$K$2:$K$20000,DATOS!$A$2:$A$20000,Y424,CONFIG_METADATA!$G$2:$G$20000,1,DATOS!$I$2:$I$20000,"Música de Cámara"),"")))</f>
        <v/>
      </c>
      <c r="AC424" t="str">
        <f>IF(Y424="","",IF(Y424="[FÓRMULA MANUAL]","",IFERROR(SUMPRODUCT((DATOS!$A$2:$A$20000=Y424)*(CONFIG_METADATA!$G$2:$G$20000=1)*(COUNTIF(CONFIG_ASIGNATURAS!$B$7:$B$27,DATOS!$I$2:$I$20000)&gt;0)*(DATOS!$K$2:$K$20000))/SUMPRODUCT((DATOS!$A$2:$A$20000=Y424)*(CONFIG_METADATA!$G$2:$G$20000=1)*(COUNTIF(CONFIG_ASIGNATURAS!$B$7:$B$27,DATOS!$I$2:$I$20000)&gt;0)*1),"")))</f>
        <v/>
      </c>
      <c r="AF424" t="str">
        <f>IF(AE424="","",IF(AE424="[FÓRMULA MANUAL]","",IFERROR(AVERAGEIFS(DATOS!$K$2:$K$20000,DATOS!$A$2:$A$20000,AE424,CONFIG_METADATA!$G$2:$G$20000,1,DATOS!$I$2:$I$20000,"Análisis"),"")))</f>
        <v/>
      </c>
      <c r="AG424" t="str">
        <f>IF(AE424="","",IF(AE424="[FÓRMULA MANUAL]","",IFERROR(AVERAGEIFS(DATOS!$K$2:$K$20000,DATOS!$A$2:$A$20000,AE424,CONFIG_METADATA!$G$2:$G$20000,1,DATOS!$I$2:$I$20000,"Orquesta/Banda/Conjunto"),"")))</f>
        <v/>
      </c>
      <c r="AH424" t="str">
        <f>IF(AE424="","",IF(AE424="[FÓRMULA MANUAL]","",IFERROR(AVERAGEIFS(DATOS!$K$2:$K$20000,DATOS!$A$2:$A$20000,AE424,CONFIG_METADATA!$G$2:$G$20000,1,DATOS!$I$2:$I$20000,"Música de Cámara"),"")))</f>
        <v/>
      </c>
      <c r="AI424" t="str">
        <f>IF(AE424="","",IF(AE424="[FÓRMULA MANUAL]","",IFERROR(SUMPRODUCT((DATOS!$A$2:$A$20000=AE424)*(CONFIG_METADATA!$G$2:$G$20000=1)*(COUNTIF(CONFIG_ASIGNATURAS!$B$7:$B$27,DATOS!$I$2:$I$20000)&gt;0)*(DATOS!$K$2:$K$20000))/SUMPRODUCT((DATOS!$A$2:$A$20000=AE424)*(CONFIG_METADATA!$G$2:$G$20000=1)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MANUAL]","",IFERROR(AVERAGEIFS(DATOS!$K$2:$K$20000,DATOS!$A$2:$A$20000,A425,CONFIG_METADATA!$G$2:$G$20000,1,DATOS!$I$2:$I$20000,"Lenguaje Musical"),"")))</f>
        <v/>
      </c>
      <c r="C425" t="str">
        <f>IF(A425="","",IF(A425="[FÓRMULA MANUAL]","",IFERROR(AVERAGEIFS(DATOS!$K$2:$K$20000,DATOS!$A$2:$A$20000,A425,CONFIG_METADATA!$G$2:$G$20000,1,DATOS!$I$2:$I$20000,"Orquesta/Banda/Conjunto"),"")))</f>
        <v/>
      </c>
      <c r="D425" t="str">
        <f>IF(A425="","",IF(A425="[FÓRMULA MANUAL]","",IFERROR(AVERAGEIFS(DATOS!$K$2:$K$20000,DATOS!$A$2:$A$20000,A425,CONFIG_METADATA!$G$2:$G$20000,1,DATOS!$I$2:$I$20000,"Conjunto"),"")))</f>
        <v/>
      </c>
      <c r="E425" t="str">
        <f>IF(A425="","",IF(A425="[FÓRMULA MANUAL]","",IFERROR(SUMPRODUCT((DATOS!$A$2:$A$20000=A425)*(CONFIG_METADATA!$G$2:$G$20000=1)*(COUNTIF(CONFIG_ASIGNATURAS!$B$7:$B$27,DATOS!$I$2:$I$20000)&gt;0)*(DATOS!$K$2:$K$20000))/SUMPRODUCT((DATOS!$A$2:$A$20000=A425)*(CONFIG_METADATA!$G$2:$G$20000=1)*(COUNTIF(CONFIG_ASIGNATURAS!$B$7:$B$27,DATOS!$I$2:$I$20000)&gt;0)*1),"")))</f>
        <v/>
      </c>
      <c r="H425" t="str">
        <f>IF(G425="","",IF(G425="[FÓRMULA MANUAL]","",IFERROR(AVERAGEIFS(DATOS!$K$2:$K$20000,DATOS!$A$2:$A$20000,G425,CONFIG_METADATA!$G$2:$G$20000,1,DATOS!$I$2:$I$20000,"Lenguaje Musical"),"")))</f>
        <v/>
      </c>
      <c r="I425" t="str">
        <f>IF(G425="","",IF(G425="[FÓRMULA MANUAL]","",IFERROR(AVERAGEIFS(DATOS!$K$2:$K$20000,DATOS!$A$2:$A$20000,G425,CONFIG_METADATA!$G$2:$G$20000,1,DATOS!$I$2:$I$20000,"Orquesta/Banda/Conjunto"),"")))</f>
        <v/>
      </c>
      <c r="J425" t="str">
        <f>IF(G425="","",IF(G425="[FÓRMULA MANUAL]","",IFERROR(AVERAGEIFS(DATOS!$K$2:$K$20000,DATOS!$A$2:$A$20000,G425,CONFIG_METADATA!$G$2:$G$20000,1,DATOS!$I$2:$I$20000,"Conjunto"),"")))</f>
        <v/>
      </c>
      <c r="K425" t="str">
        <f>IF(G425="","",IF(G425="[FÓRMULA MANUAL]","",IFERROR(SUMPRODUCT((DATOS!$A$2:$A$20000=G425)*(CONFIG_METADATA!$G$2:$G$20000=1)*(COUNTIF(CONFIG_ASIGNATURAS!$B$7:$B$27,DATOS!$I$2:$I$20000)&gt;0)*(DATOS!$K$2:$K$20000))/SUMPRODUCT((DATOS!$A$2:$A$20000=G425)*(CONFIG_METADATA!$G$2:$G$20000=1)*(COUNTIF(CONFIG_ASIGNATURAS!$B$7:$B$27,DATOS!$I$2:$I$20000)&gt;0)*1),"")))</f>
        <v/>
      </c>
      <c r="N425" t="str">
        <f>IF(M425="","",IF(M425="[FÓRMULA MANUAL]","",IFERROR(AVERAGEIFS(DATOS!$K$2:$K$20000,DATOS!$A$2:$A$20000,M425,CONFIG_METADATA!$G$2:$G$20000,1,DATOS!$I$2:$I$20000,"Armonía"),"")))</f>
        <v/>
      </c>
      <c r="O425" t="str">
        <f>IF(M425="","",IF(M425="[FÓRMULA MANUAL]","",IFERROR(AVERAGEIFS(DATOS!$K$2:$K$20000,DATOS!$A$2:$A$20000,M425,CONFIG_METADATA!$G$2:$G$20000,1,DATOS!$I$2:$I$20000,"Orquesta/Banda/Conjunto"),"")))</f>
        <v/>
      </c>
      <c r="P425" t="str">
        <f>IF(M425="","",IF(M425="[FÓRMULA MANUAL]","",IFERROR(AVERAGEIFS(DATOS!$K$2:$K$20000,DATOS!$A$2:$A$20000,M425,CONFIG_METADATA!$G$2:$G$20000,1,DATOS!$I$2:$I$20000,"Música de Cámara"),"")))</f>
        <v/>
      </c>
      <c r="Q425" t="str">
        <f>IF(M425="","",IF(M425="[FÓRMULA MANUAL]","",IFERROR(SUMPRODUCT((DATOS!$A$2:$A$20000=M425)*(CONFIG_METADATA!$G$2:$G$20000=1)*(COUNTIF(CONFIG_ASIGNATURAS!$B$7:$B$27,DATOS!$I$2:$I$20000)&gt;0)*(DATOS!$K$2:$K$20000))/SUMPRODUCT((DATOS!$A$2:$A$20000=M425)*(CONFIG_METADATA!$G$2:$G$20000=1)*(COUNTIF(CONFIG_ASIGNATURAS!$B$7:$B$27,DATOS!$I$2:$I$20000)&gt;0)*1),"")))</f>
        <v/>
      </c>
      <c r="T425" t="str">
        <f>IF(S425="","",IF(S425="[FÓRMULA MANUAL]","",IFERROR(AVERAGEIFS(DATOS!$K$2:$K$20000,DATOS!$A$2:$A$20000,S425,CONFIG_METADATA!$G$2:$G$20000,1,DATOS!$I$2:$I$20000,"Armonía"),"")))</f>
        <v/>
      </c>
      <c r="U425" t="str">
        <f>IF(S425="","",IF(S425="[FÓRMULA MANUAL]","",IFERROR(AVERAGEIFS(DATOS!$K$2:$K$20000,DATOS!$A$2:$A$20000,S425,CONFIG_METADATA!$G$2:$G$20000,1,DATOS!$I$2:$I$20000,"Orquesta/Banda/Conjunto"),"")))</f>
        <v/>
      </c>
      <c r="V425" t="str">
        <f>IF(S425="","",IF(S425="[FÓRMULA MANUAL]","",IFERROR(AVERAGEIFS(DATOS!$K$2:$K$20000,DATOS!$A$2:$A$20000,S425,CONFIG_METADATA!$G$2:$G$20000,1,DATOS!$I$2:$I$20000,"Música de Cámara"),"")))</f>
        <v/>
      </c>
      <c r="W425" t="str">
        <f>IF(S425="","",IF(S425="[FÓRMULA MANUAL]","",IFERROR(SUMPRODUCT((DATOS!$A$2:$A$20000=S425)*(CONFIG_METADATA!$G$2:$G$20000=1)*(COUNTIF(CONFIG_ASIGNATURAS!$B$7:$B$27,DATOS!$I$2:$I$20000)&gt;0)*(DATOS!$K$2:$K$20000))/SUMPRODUCT((DATOS!$A$2:$A$20000=S425)*(CONFIG_METADATA!$G$2:$G$20000=1)*(COUNTIF(CONFIG_ASIGNATURAS!$B$7:$B$27,DATOS!$I$2:$I$20000)&gt;0)*1),"")))</f>
        <v/>
      </c>
      <c r="Z425" t="str">
        <f>IF(Y425="","",IF(Y425="[FÓRMULA MANUAL]","",IFERROR(AVERAGEIFS(DATOS!$K$2:$K$20000,DATOS!$A$2:$A$20000,Y425,CONFIG_METADATA!$G$2:$G$20000,1,DATOS!$I$2:$I$20000,"Análisis"),"")))</f>
        <v/>
      </c>
      <c r="AA425" t="str">
        <f>IF(Y425="","",IF(Y425="[FÓRMULA MANUAL]","",IFERROR(AVERAGEIFS(DATOS!$K$2:$K$20000,DATOS!$A$2:$A$20000,Y425,CONFIG_METADATA!$G$2:$G$20000,1,DATOS!$I$2:$I$20000,"Orquesta/Banda/Conjunto"),"")))</f>
        <v/>
      </c>
      <c r="AB425" t="str">
        <f>IF(Y425="","",IF(Y425="[FÓRMULA MANUAL]","",IFERROR(AVERAGEIFS(DATOS!$K$2:$K$20000,DATOS!$A$2:$A$20000,Y425,CONFIG_METADATA!$G$2:$G$20000,1,DATOS!$I$2:$I$20000,"Música de Cámara"),"")))</f>
        <v/>
      </c>
      <c r="AC425" t="str">
        <f>IF(Y425="","",IF(Y425="[FÓRMULA MANUAL]","",IFERROR(SUMPRODUCT((DATOS!$A$2:$A$20000=Y425)*(CONFIG_METADATA!$G$2:$G$20000=1)*(COUNTIF(CONFIG_ASIGNATURAS!$B$7:$B$27,DATOS!$I$2:$I$20000)&gt;0)*(DATOS!$K$2:$K$20000))/SUMPRODUCT((DATOS!$A$2:$A$20000=Y425)*(CONFIG_METADATA!$G$2:$G$20000=1)*(COUNTIF(CONFIG_ASIGNATURAS!$B$7:$B$27,DATOS!$I$2:$I$20000)&gt;0)*1),"")))</f>
        <v/>
      </c>
      <c r="AF425" t="str">
        <f>IF(AE425="","",IF(AE425="[FÓRMULA MANUAL]","",IFERROR(AVERAGEIFS(DATOS!$K$2:$K$20000,DATOS!$A$2:$A$20000,AE425,CONFIG_METADATA!$G$2:$G$20000,1,DATOS!$I$2:$I$20000,"Análisis"),"")))</f>
        <v/>
      </c>
      <c r="AG425" t="str">
        <f>IF(AE425="","",IF(AE425="[FÓRMULA MANUAL]","",IFERROR(AVERAGEIFS(DATOS!$K$2:$K$20000,DATOS!$A$2:$A$20000,AE425,CONFIG_METADATA!$G$2:$G$20000,1,DATOS!$I$2:$I$20000,"Orquesta/Banda/Conjunto"),"")))</f>
        <v/>
      </c>
      <c r="AH425" t="str">
        <f>IF(AE425="","",IF(AE425="[FÓRMULA MANUAL]","",IFERROR(AVERAGEIFS(DATOS!$K$2:$K$20000,DATOS!$A$2:$A$20000,AE425,CONFIG_METADATA!$G$2:$G$20000,1,DATOS!$I$2:$I$20000,"Música de Cámara"),"")))</f>
        <v/>
      </c>
      <c r="AI425" t="str">
        <f>IF(AE425="","",IF(AE425="[FÓRMULA MANUAL]","",IFERROR(SUMPRODUCT((DATOS!$A$2:$A$20000=AE425)*(CONFIG_METADATA!$G$2:$G$20000=1)*(COUNTIF(CONFIG_ASIGNATURAS!$B$7:$B$27,DATOS!$I$2:$I$20000)&gt;0)*(DATOS!$K$2:$K$20000))/SUMPRODUCT((DATOS!$A$2:$A$20000=AE425)*(CONFIG_METADATA!$G$2:$G$20000=1)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MANUAL]","",IFERROR(AVERAGEIFS(DATOS!$K$2:$K$20000,DATOS!$A$2:$A$20000,A426,CONFIG_METADATA!$G$2:$G$20000,1,DATOS!$I$2:$I$20000,"Lenguaje Musical"),"")))</f>
        <v/>
      </c>
      <c r="C426" t="str">
        <f>IF(A426="","",IF(A426="[FÓRMULA MANUAL]","",IFERROR(AVERAGEIFS(DATOS!$K$2:$K$20000,DATOS!$A$2:$A$20000,A426,CONFIG_METADATA!$G$2:$G$20000,1,DATOS!$I$2:$I$20000,"Orquesta/Banda/Conjunto"),"")))</f>
        <v/>
      </c>
      <c r="D426" t="str">
        <f>IF(A426="","",IF(A426="[FÓRMULA MANUAL]","",IFERROR(AVERAGEIFS(DATOS!$K$2:$K$20000,DATOS!$A$2:$A$20000,A426,CONFIG_METADATA!$G$2:$G$20000,1,DATOS!$I$2:$I$20000,"Conjunto"),"")))</f>
        <v/>
      </c>
      <c r="E426" t="str">
        <f>IF(A426="","",IF(A426="[FÓRMULA MANUAL]","",IFERROR(SUMPRODUCT((DATOS!$A$2:$A$20000=A426)*(CONFIG_METADATA!$G$2:$G$20000=1)*(COUNTIF(CONFIG_ASIGNATURAS!$B$7:$B$27,DATOS!$I$2:$I$20000)&gt;0)*(DATOS!$K$2:$K$20000))/SUMPRODUCT((DATOS!$A$2:$A$20000=A426)*(CONFIG_METADATA!$G$2:$G$20000=1)*(COUNTIF(CONFIG_ASIGNATURAS!$B$7:$B$27,DATOS!$I$2:$I$20000)&gt;0)*1),"")))</f>
        <v/>
      </c>
      <c r="H426" t="str">
        <f>IF(G426="","",IF(G426="[FÓRMULA MANUAL]","",IFERROR(AVERAGEIFS(DATOS!$K$2:$K$20000,DATOS!$A$2:$A$20000,G426,CONFIG_METADATA!$G$2:$G$20000,1,DATOS!$I$2:$I$20000,"Lenguaje Musical"),"")))</f>
        <v/>
      </c>
      <c r="I426" t="str">
        <f>IF(G426="","",IF(G426="[FÓRMULA MANUAL]","",IFERROR(AVERAGEIFS(DATOS!$K$2:$K$20000,DATOS!$A$2:$A$20000,G426,CONFIG_METADATA!$G$2:$G$20000,1,DATOS!$I$2:$I$20000,"Orquesta/Banda/Conjunto"),"")))</f>
        <v/>
      </c>
      <c r="J426" t="str">
        <f>IF(G426="","",IF(G426="[FÓRMULA MANUAL]","",IFERROR(AVERAGEIFS(DATOS!$K$2:$K$20000,DATOS!$A$2:$A$20000,G426,CONFIG_METADATA!$G$2:$G$20000,1,DATOS!$I$2:$I$20000,"Conjunto"),"")))</f>
        <v/>
      </c>
      <c r="K426" t="str">
        <f>IF(G426="","",IF(G426="[FÓRMULA MANUAL]","",IFERROR(SUMPRODUCT((DATOS!$A$2:$A$20000=G426)*(CONFIG_METADATA!$G$2:$G$20000=1)*(COUNTIF(CONFIG_ASIGNATURAS!$B$7:$B$27,DATOS!$I$2:$I$20000)&gt;0)*(DATOS!$K$2:$K$20000))/SUMPRODUCT((DATOS!$A$2:$A$20000=G426)*(CONFIG_METADATA!$G$2:$G$20000=1)*(COUNTIF(CONFIG_ASIGNATURAS!$B$7:$B$27,DATOS!$I$2:$I$20000)&gt;0)*1),"")))</f>
        <v/>
      </c>
      <c r="N426" t="str">
        <f>IF(M426="","",IF(M426="[FÓRMULA MANUAL]","",IFERROR(AVERAGEIFS(DATOS!$K$2:$K$20000,DATOS!$A$2:$A$20000,M426,CONFIG_METADATA!$G$2:$G$20000,1,DATOS!$I$2:$I$20000,"Armonía"),"")))</f>
        <v/>
      </c>
      <c r="O426" t="str">
        <f>IF(M426="","",IF(M426="[FÓRMULA MANUAL]","",IFERROR(AVERAGEIFS(DATOS!$K$2:$K$20000,DATOS!$A$2:$A$20000,M426,CONFIG_METADATA!$G$2:$G$20000,1,DATOS!$I$2:$I$20000,"Orquesta/Banda/Conjunto"),"")))</f>
        <v/>
      </c>
      <c r="P426" t="str">
        <f>IF(M426="","",IF(M426="[FÓRMULA MANUAL]","",IFERROR(AVERAGEIFS(DATOS!$K$2:$K$20000,DATOS!$A$2:$A$20000,M426,CONFIG_METADATA!$G$2:$G$20000,1,DATOS!$I$2:$I$20000,"Música de Cámara"),"")))</f>
        <v/>
      </c>
      <c r="Q426" t="str">
        <f>IF(M426="","",IF(M426="[FÓRMULA MANUAL]","",IFERROR(SUMPRODUCT((DATOS!$A$2:$A$20000=M426)*(CONFIG_METADATA!$G$2:$G$20000=1)*(COUNTIF(CONFIG_ASIGNATURAS!$B$7:$B$27,DATOS!$I$2:$I$20000)&gt;0)*(DATOS!$K$2:$K$20000))/SUMPRODUCT((DATOS!$A$2:$A$20000=M426)*(CONFIG_METADATA!$G$2:$G$20000=1)*(COUNTIF(CONFIG_ASIGNATURAS!$B$7:$B$27,DATOS!$I$2:$I$20000)&gt;0)*1),"")))</f>
        <v/>
      </c>
      <c r="T426" t="str">
        <f>IF(S426="","",IF(S426="[FÓRMULA MANUAL]","",IFERROR(AVERAGEIFS(DATOS!$K$2:$K$20000,DATOS!$A$2:$A$20000,S426,CONFIG_METADATA!$G$2:$G$20000,1,DATOS!$I$2:$I$20000,"Armonía"),"")))</f>
        <v/>
      </c>
      <c r="U426" t="str">
        <f>IF(S426="","",IF(S426="[FÓRMULA MANUAL]","",IFERROR(AVERAGEIFS(DATOS!$K$2:$K$20000,DATOS!$A$2:$A$20000,S426,CONFIG_METADATA!$G$2:$G$20000,1,DATOS!$I$2:$I$20000,"Orquesta/Banda/Conjunto"),"")))</f>
        <v/>
      </c>
      <c r="V426" t="str">
        <f>IF(S426="","",IF(S426="[FÓRMULA MANUAL]","",IFERROR(AVERAGEIFS(DATOS!$K$2:$K$20000,DATOS!$A$2:$A$20000,S426,CONFIG_METADATA!$G$2:$G$20000,1,DATOS!$I$2:$I$20000,"Música de Cámara"),"")))</f>
        <v/>
      </c>
      <c r="W426" t="str">
        <f>IF(S426="","",IF(S426="[FÓRMULA MANUAL]","",IFERROR(SUMPRODUCT((DATOS!$A$2:$A$20000=S426)*(CONFIG_METADATA!$G$2:$G$20000=1)*(COUNTIF(CONFIG_ASIGNATURAS!$B$7:$B$27,DATOS!$I$2:$I$20000)&gt;0)*(DATOS!$K$2:$K$20000))/SUMPRODUCT((DATOS!$A$2:$A$20000=S426)*(CONFIG_METADATA!$G$2:$G$20000=1)*(COUNTIF(CONFIG_ASIGNATURAS!$B$7:$B$27,DATOS!$I$2:$I$20000)&gt;0)*1),"")))</f>
        <v/>
      </c>
      <c r="Z426" t="str">
        <f>IF(Y426="","",IF(Y426="[FÓRMULA MANUAL]","",IFERROR(AVERAGEIFS(DATOS!$K$2:$K$20000,DATOS!$A$2:$A$20000,Y426,CONFIG_METADATA!$G$2:$G$20000,1,DATOS!$I$2:$I$20000,"Análisis"),"")))</f>
        <v/>
      </c>
      <c r="AA426" t="str">
        <f>IF(Y426="","",IF(Y426="[FÓRMULA MANUAL]","",IFERROR(AVERAGEIFS(DATOS!$K$2:$K$20000,DATOS!$A$2:$A$20000,Y426,CONFIG_METADATA!$G$2:$G$20000,1,DATOS!$I$2:$I$20000,"Orquesta/Banda/Conjunto"),"")))</f>
        <v/>
      </c>
      <c r="AB426" t="str">
        <f>IF(Y426="","",IF(Y426="[FÓRMULA MANUAL]","",IFERROR(AVERAGEIFS(DATOS!$K$2:$K$20000,DATOS!$A$2:$A$20000,Y426,CONFIG_METADATA!$G$2:$G$20000,1,DATOS!$I$2:$I$20000,"Música de Cámara"),"")))</f>
        <v/>
      </c>
      <c r="AC426" t="str">
        <f>IF(Y426="","",IF(Y426="[FÓRMULA MANUAL]","",IFERROR(SUMPRODUCT((DATOS!$A$2:$A$20000=Y426)*(CONFIG_METADATA!$G$2:$G$20000=1)*(COUNTIF(CONFIG_ASIGNATURAS!$B$7:$B$27,DATOS!$I$2:$I$20000)&gt;0)*(DATOS!$K$2:$K$20000))/SUMPRODUCT((DATOS!$A$2:$A$20000=Y426)*(CONFIG_METADATA!$G$2:$G$20000=1)*(COUNTIF(CONFIG_ASIGNATURAS!$B$7:$B$27,DATOS!$I$2:$I$20000)&gt;0)*1),"")))</f>
        <v/>
      </c>
      <c r="AF426" t="str">
        <f>IF(AE426="","",IF(AE426="[FÓRMULA MANUAL]","",IFERROR(AVERAGEIFS(DATOS!$K$2:$K$20000,DATOS!$A$2:$A$20000,AE426,CONFIG_METADATA!$G$2:$G$20000,1,DATOS!$I$2:$I$20000,"Análisis"),"")))</f>
        <v/>
      </c>
      <c r="AG426" t="str">
        <f>IF(AE426="","",IF(AE426="[FÓRMULA MANUAL]","",IFERROR(AVERAGEIFS(DATOS!$K$2:$K$20000,DATOS!$A$2:$A$20000,AE426,CONFIG_METADATA!$G$2:$G$20000,1,DATOS!$I$2:$I$20000,"Orquesta/Banda/Conjunto"),"")))</f>
        <v/>
      </c>
      <c r="AH426" t="str">
        <f>IF(AE426="","",IF(AE426="[FÓRMULA MANUAL]","",IFERROR(AVERAGEIFS(DATOS!$K$2:$K$20000,DATOS!$A$2:$A$20000,AE426,CONFIG_METADATA!$G$2:$G$20000,1,DATOS!$I$2:$I$20000,"Música de Cámara"),"")))</f>
        <v/>
      </c>
      <c r="AI426" t="str">
        <f>IF(AE426="","",IF(AE426="[FÓRMULA MANUAL]","",IFERROR(SUMPRODUCT((DATOS!$A$2:$A$20000=AE426)*(CONFIG_METADATA!$G$2:$G$20000=1)*(COUNTIF(CONFIG_ASIGNATURAS!$B$7:$B$27,DATOS!$I$2:$I$20000)&gt;0)*(DATOS!$K$2:$K$20000))/SUMPRODUCT((DATOS!$A$2:$A$20000=AE426)*(CONFIG_METADATA!$G$2:$G$20000=1)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MANUAL]","",IFERROR(AVERAGEIFS(DATOS!$K$2:$K$20000,DATOS!$A$2:$A$20000,A427,CONFIG_METADATA!$G$2:$G$20000,1,DATOS!$I$2:$I$20000,"Lenguaje Musical"),"")))</f>
        <v/>
      </c>
      <c r="C427" t="str">
        <f>IF(A427="","",IF(A427="[FÓRMULA MANUAL]","",IFERROR(AVERAGEIFS(DATOS!$K$2:$K$20000,DATOS!$A$2:$A$20000,A427,CONFIG_METADATA!$G$2:$G$20000,1,DATOS!$I$2:$I$20000,"Orquesta/Banda/Conjunto"),"")))</f>
        <v/>
      </c>
      <c r="D427" t="str">
        <f>IF(A427="","",IF(A427="[FÓRMULA MANUAL]","",IFERROR(AVERAGEIFS(DATOS!$K$2:$K$20000,DATOS!$A$2:$A$20000,A427,CONFIG_METADATA!$G$2:$G$20000,1,DATOS!$I$2:$I$20000,"Conjunto"),"")))</f>
        <v/>
      </c>
      <c r="E427" t="str">
        <f>IF(A427="","",IF(A427="[FÓRMULA MANUAL]","",IFERROR(SUMPRODUCT((DATOS!$A$2:$A$20000=A427)*(CONFIG_METADATA!$G$2:$G$20000=1)*(COUNTIF(CONFIG_ASIGNATURAS!$B$7:$B$27,DATOS!$I$2:$I$20000)&gt;0)*(DATOS!$K$2:$K$20000))/SUMPRODUCT((DATOS!$A$2:$A$20000=A427)*(CONFIG_METADATA!$G$2:$G$20000=1)*(COUNTIF(CONFIG_ASIGNATURAS!$B$7:$B$27,DATOS!$I$2:$I$20000)&gt;0)*1),"")))</f>
        <v/>
      </c>
      <c r="H427" t="str">
        <f>IF(G427="","",IF(G427="[FÓRMULA MANUAL]","",IFERROR(AVERAGEIFS(DATOS!$K$2:$K$20000,DATOS!$A$2:$A$20000,G427,CONFIG_METADATA!$G$2:$G$20000,1,DATOS!$I$2:$I$20000,"Lenguaje Musical"),"")))</f>
        <v/>
      </c>
      <c r="I427" t="str">
        <f>IF(G427="","",IF(G427="[FÓRMULA MANUAL]","",IFERROR(AVERAGEIFS(DATOS!$K$2:$K$20000,DATOS!$A$2:$A$20000,G427,CONFIG_METADATA!$G$2:$G$20000,1,DATOS!$I$2:$I$20000,"Orquesta/Banda/Conjunto"),"")))</f>
        <v/>
      </c>
      <c r="J427" t="str">
        <f>IF(G427="","",IF(G427="[FÓRMULA MANUAL]","",IFERROR(AVERAGEIFS(DATOS!$K$2:$K$20000,DATOS!$A$2:$A$20000,G427,CONFIG_METADATA!$G$2:$G$20000,1,DATOS!$I$2:$I$20000,"Conjunto"),"")))</f>
        <v/>
      </c>
      <c r="K427" t="str">
        <f>IF(G427="","",IF(G427="[FÓRMULA MANUAL]","",IFERROR(SUMPRODUCT((DATOS!$A$2:$A$20000=G427)*(CONFIG_METADATA!$G$2:$G$20000=1)*(COUNTIF(CONFIG_ASIGNATURAS!$B$7:$B$27,DATOS!$I$2:$I$20000)&gt;0)*(DATOS!$K$2:$K$20000))/SUMPRODUCT((DATOS!$A$2:$A$20000=G427)*(CONFIG_METADATA!$G$2:$G$20000=1)*(COUNTIF(CONFIG_ASIGNATURAS!$B$7:$B$27,DATOS!$I$2:$I$20000)&gt;0)*1),"")))</f>
        <v/>
      </c>
      <c r="N427" t="str">
        <f>IF(M427="","",IF(M427="[FÓRMULA MANUAL]","",IFERROR(AVERAGEIFS(DATOS!$K$2:$K$20000,DATOS!$A$2:$A$20000,M427,CONFIG_METADATA!$G$2:$G$20000,1,DATOS!$I$2:$I$20000,"Armonía"),"")))</f>
        <v/>
      </c>
      <c r="O427" t="str">
        <f>IF(M427="","",IF(M427="[FÓRMULA MANUAL]","",IFERROR(AVERAGEIFS(DATOS!$K$2:$K$20000,DATOS!$A$2:$A$20000,M427,CONFIG_METADATA!$G$2:$G$20000,1,DATOS!$I$2:$I$20000,"Orquesta/Banda/Conjunto"),"")))</f>
        <v/>
      </c>
      <c r="P427" t="str">
        <f>IF(M427="","",IF(M427="[FÓRMULA MANUAL]","",IFERROR(AVERAGEIFS(DATOS!$K$2:$K$20000,DATOS!$A$2:$A$20000,M427,CONFIG_METADATA!$G$2:$G$20000,1,DATOS!$I$2:$I$20000,"Música de Cámara"),"")))</f>
        <v/>
      </c>
      <c r="Q427" t="str">
        <f>IF(M427="","",IF(M427="[FÓRMULA MANUAL]","",IFERROR(SUMPRODUCT((DATOS!$A$2:$A$20000=M427)*(CONFIG_METADATA!$G$2:$G$20000=1)*(COUNTIF(CONFIG_ASIGNATURAS!$B$7:$B$27,DATOS!$I$2:$I$20000)&gt;0)*(DATOS!$K$2:$K$20000))/SUMPRODUCT((DATOS!$A$2:$A$20000=M427)*(CONFIG_METADATA!$G$2:$G$20000=1)*(COUNTIF(CONFIG_ASIGNATURAS!$B$7:$B$27,DATOS!$I$2:$I$20000)&gt;0)*1),"")))</f>
        <v/>
      </c>
      <c r="T427" t="str">
        <f>IF(S427="","",IF(S427="[FÓRMULA MANUAL]","",IFERROR(AVERAGEIFS(DATOS!$K$2:$K$20000,DATOS!$A$2:$A$20000,S427,CONFIG_METADATA!$G$2:$G$20000,1,DATOS!$I$2:$I$20000,"Armonía"),"")))</f>
        <v/>
      </c>
      <c r="U427" t="str">
        <f>IF(S427="","",IF(S427="[FÓRMULA MANUAL]","",IFERROR(AVERAGEIFS(DATOS!$K$2:$K$20000,DATOS!$A$2:$A$20000,S427,CONFIG_METADATA!$G$2:$G$20000,1,DATOS!$I$2:$I$20000,"Orquesta/Banda/Conjunto"),"")))</f>
        <v/>
      </c>
      <c r="V427" t="str">
        <f>IF(S427="","",IF(S427="[FÓRMULA MANUAL]","",IFERROR(AVERAGEIFS(DATOS!$K$2:$K$20000,DATOS!$A$2:$A$20000,S427,CONFIG_METADATA!$G$2:$G$20000,1,DATOS!$I$2:$I$20000,"Música de Cámara"),"")))</f>
        <v/>
      </c>
      <c r="W427" t="str">
        <f>IF(S427="","",IF(S427="[FÓRMULA MANUAL]","",IFERROR(SUMPRODUCT((DATOS!$A$2:$A$20000=S427)*(CONFIG_METADATA!$G$2:$G$20000=1)*(COUNTIF(CONFIG_ASIGNATURAS!$B$7:$B$27,DATOS!$I$2:$I$20000)&gt;0)*(DATOS!$K$2:$K$20000))/SUMPRODUCT((DATOS!$A$2:$A$20000=S427)*(CONFIG_METADATA!$G$2:$G$20000=1)*(COUNTIF(CONFIG_ASIGNATURAS!$B$7:$B$27,DATOS!$I$2:$I$20000)&gt;0)*1),"")))</f>
        <v/>
      </c>
      <c r="Z427" t="str">
        <f>IF(Y427="","",IF(Y427="[FÓRMULA MANUAL]","",IFERROR(AVERAGEIFS(DATOS!$K$2:$K$20000,DATOS!$A$2:$A$20000,Y427,CONFIG_METADATA!$G$2:$G$20000,1,DATOS!$I$2:$I$20000,"Análisis"),"")))</f>
        <v/>
      </c>
      <c r="AA427" t="str">
        <f>IF(Y427="","",IF(Y427="[FÓRMULA MANUAL]","",IFERROR(AVERAGEIFS(DATOS!$K$2:$K$20000,DATOS!$A$2:$A$20000,Y427,CONFIG_METADATA!$G$2:$G$20000,1,DATOS!$I$2:$I$20000,"Orquesta/Banda/Conjunto"),"")))</f>
        <v/>
      </c>
      <c r="AB427" t="str">
        <f>IF(Y427="","",IF(Y427="[FÓRMULA MANUAL]","",IFERROR(AVERAGEIFS(DATOS!$K$2:$K$20000,DATOS!$A$2:$A$20000,Y427,CONFIG_METADATA!$G$2:$G$20000,1,DATOS!$I$2:$I$20000,"Música de Cámara"),"")))</f>
        <v/>
      </c>
      <c r="AC427" t="str">
        <f>IF(Y427="","",IF(Y427="[FÓRMULA MANUAL]","",IFERROR(SUMPRODUCT((DATOS!$A$2:$A$20000=Y427)*(CONFIG_METADATA!$G$2:$G$20000=1)*(COUNTIF(CONFIG_ASIGNATURAS!$B$7:$B$27,DATOS!$I$2:$I$20000)&gt;0)*(DATOS!$K$2:$K$20000))/SUMPRODUCT((DATOS!$A$2:$A$20000=Y427)*(CONFIG_METADATA!$G$2:$G$20000=1)*(COUNTIF(CONFIG_ASIGNATURAS!$B$7:$B$27,DATOS!$I$2:$I$20000)&gt;0)*1),"")))</f>
        <v/>
      </c>
      <c r="AF427" t="str">
        <f>IF(AE427="","",IF(AE427="[FÓRMULA MANUAL]","",IFERROR(AVERAGEIFS(DATOS!$K$2:$K$20000,DATOS!$A$2:$A$20000,AE427,CONFIG_METADATA!$G$2:$G$20000,1,DATOS!$I$2:$I$20000,"Análisis"),"")))</f>
        <v/>
      </c>
      <c r="AG427" t="str">
        <f>IF(AE427="","",IF(AE427="[FÓRMULA MANUAL]","",IFERROR(AVERAGEIFS(DATOS!$K$2:$K$20000,DATOS!$A$2:$A$20000,AE427,CONFIG_METADATA!$G$2:$G$20000,1,DATOS!$I$2:$I$20000,"Orquesta/Banda/Conjunto"),"")))</f>
        <v/>
      </c>
      <c r="AH427" t="str">
        <f>IF(AE427="","",IF(AE427="[FÓRMULA MANUAL]","",IFERROR(AVERAGEIFS(DATOS!$K$2:$K$20000,DATOS!$A$2:$A$20000,AE427,CONFIG_METADATA!$G$2:$G$20000,1,DATOS!$I$2:$I$20000,"Música de Cámara"),"")))</f>
        <v/>
      </c>
      <c r="AI427" t="str">
        <f>IF(AE427="","",IF(AE427="[FÓRMULA MANUAL]","",IFERROR(SUMPRODUCT((DATOS!$A$2:$A$20000=AE427)*(CONFIG_METADATA!$G$2:$G$20000=1)*(COUNTIF(CONFIG_ASIGNATURAS!$B$7:$B$27,DATOS!$I$2:$I$20000)&gt;0)*(DATOS!$K$2:$K$20000))/SUMPRODUCT((DATOS!$A$2:$A$20000=AE427)*(CONFIG_METADATA!$G$2:$G$20000=1)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MANUAL]","",IFERROR(AVERAGEIFS(DATOS!$K$2:$K$20000,DATOS!$A$2:$A$20000,A428,CONFIG_METADATA!$G$2:$G$20000,1,DATOS!$I$2:$I$20000,"Lenguaje Musical"),"")))</f>
        <v/>
      </c>
      <c r="C428" t="str">
        <f>IF(A428="","",IF(A428="[FÓRMULA MANUAL]","",IFERROR(AVERAGEIFS(DATOS!$K$2:$K$20000,DATOS!$A$2:$A$20000,A428,CONFIG_METADATA!$G$2:$G$20000,1,DATOS!$I$2:$I$20000,"Orquesta/Banda/Conjunto"),"")))</f>
        <v/>
      </c>
      <c r="D428" t="str">
        <f>IF(A428="","",IF(A428="[FÓRMULA MANUAL]","",IFERROR(AVERAGEIFS(DATOS!$K$2:$K$20000,DATOS!$A$2:$A$20000,A428,CONFIG_METADATA!$G$2:$G$20000,1,DATOS!$I$2:$I$20000,"Conjunto"),"")))</f>
        <v/>
      </c>
      <c r="E428" t="str">
        <f>IF(A428="","",IF(A428="[FÓRMULA MANUAL]","",IFERROR(SUMPRODUCT((DATOS!$A$2:$A$20000=A428)*(CONFIG_METADATA!$G$2:$G$20000=1)*(COUNTIF(CONFIG_ASIGNATURAS!$B$7:$B$27,DATOS!$I$2:$I$20000)&gt;0)*(DATOS!$K$2:$K$20000))/SUMPRODUCT((DATOS!$A$2:$A$20000=A428)*(CONFIG_METADATA!$G$2:$G$20000=1)*(COUNTIF(CONFIG_ASIGNATURAS!$B$7:$B$27,DATOS!$I$2:$I$20000)&gt;0)*1),"")))</f>
        <v/>
      </c>
      <c r="H428" t="str">
        <f>IF(G428="","",IF(G428="[FÓRMULA MANUAL]","",IFERROR(AVERAGEIFS(DATOS!$K$2:$K$20000,DATOS!$A$2:$A$20000,G428,CONFIG_METADATA!$G$2:$G$20000,1,DATOS!$I$2:$I$20000,"Lenguaje Musical"),"")))</f>
        <v/>
      </c>
      <c r="I428" t="str">
        <f>IF(G428="","",IF(G428="[FÓRMULA MANUAL]","",IFERROR(AVERAGEIFS(DATOS!$K$2:$K$20000,DATOS!$A$2:$A$20000,G428,CONFIG_METADATA!$G$2:$G$20000,1,DATOS!$I$2:$I$20000,"Orquesta/Banda/Conjunto"),"")))</f>
        <v/>
      </c>
      <c r="J428" t="str">
        <f>IF(G428="","",IF(G428="[FÓRMULA MANUAL]","",IFERROR(AVERAGEIFS(DATOS!$K$2:$K$20000,DATOS!$A$2:$A$20000,G428,CONFIG_METADATA!$G$2:$G$20000,1,DATOS!$I$2:$I$20000,"Conjunto"),"")))</f>
        <v/>
      </c>
      <c r="K428" t="str">
        <f>IF(G428="","",IF(G428="[FÓRMULA MANUAL]","",IFERROR(SUMPRODUCT((DATOS!$A$2:$A$20000=G428)*(CONFIG_METADATA!$G$2:$G$20000=1)*(COUNTIF(CONFIG_ASIGNATURAS!$B$7:$B$27,DATOS!$I$2:$I$20000)&gt;0)*(DATOS!$K$2:$K$20000))/SUMPRODUCT((DATOS!$A$2:$A$20000=G428)*(CONFIG_METADATA!$G$2:$G$20000=1)*(COUNTIF(CONFIG_ASIGNATURAS!$B$7:$B$27,DATOS!$I$2:$I$20000)&gt;0)*1),"")))</f>
        <v/>
      </c>
      <c r="N428" t="str">
        <f>IF(M428="","",IF(M428="[FÓRMULA MANUAL]","",IFERROR(AVERAGEIFS(DATOS!$K$2:$K$20000,DATOS!$A$2:$A$20000,M428,CONFIG_METADATA!$G$2:$G$20000,1,DATOS!$I$2:$I$20000,"Armonía"),"")))</f>
        <v/>
      </c>
      <c r="O428" t="str">
        <f>IF(M428="","",IF(M428="[FÓRMULA MANUAL]","",IFERROR(AVERAGEIFS(DATOS!$K$2:$K$20000,DATOS!$A$2:$A$20000,M428,CONFIG_METADATA!$G$2:$G$20000,1,DATOS!$I$2:$I$20000,"Orquesta/Banda/Conjunto"),"")))</f>
        <v/>
      </c>
      <c r="P428" t="str">
        <f>IF(M428="","",IF(M428="[FÓRMULA MANUAL]","",IFERROR(AVERAGEIFS(DATOS!$K$2:$K$20000,DATOS!$A$2:$A$20000,M428,CONFIG_METADATA!$G$2:$G$20000,1,DATOS!$I$2:$I$20000,"Música de Cámara"),"")))</f>
        <v/>
      </c>
      <c r="Q428" t="str">
        <f>IF(M428="","",IF(M428="[FÓRMULA MANUAL]","",IFERROR(SUMPRODUCT((DATOS!$A$2:$A$20000=M428)*(CONFIG_METADATA!$G$2:$G$20000=1)*(COUNTIF(CONFIG_ASIGNATURAS!$B$7:$B$27,DATOS!$I$2:$I$20000)&gt;0)*(DATOS!$K$2:$K$20000))/SUMPRODUCT((DATOS!$A$2:$A$20000=M428)*(CONFIG_METADATA!$G$2:$G$20000=1)*(COUNTIF(CONFIG_ASIGNATURAS!$B$7:$B$27,DATOS!$I$2:$I$20000)&gt;0)*1),"")))</f>
        <v/>
      </c>
      <c r="T428" t="str">
        <f>IF(S428="","",IF(S428="[FÓRMULA MANUAL]","",IFERROR(AVERAGEIFS(DATOS!$K$2:$K$20000,DATOS!$A$2:$A$20000,S428,CONFIG_METADATA!$G$2:$G$20000,1,DATOS!$I$2:$I$20000,"Armonía"),"")))</f>
        <v/>
      </c>
      <c r="U428" t="str">
        <f>IF(S428="","",IF(S428="[FÓRMULA MANUAL]","",IFERROR(AVERAGEIFS(DATOS!$K$2:$K$20000,DATOS!$A$2:$A$20000,S428,CONFIG_METADATA!$G$2:$G$20000,1,DATOS!$I$2:$I$20000,"Orquesta/Banda/Conjunto"),"")))</f>
        <v/>
      </c>
      <c r="V428" t="str">
        <f>IF(S428="","",IF(S428="[FÓRMULA MANUAL]","",IFERROR(AVERAGEIFS(DATOS!$K$2:$K$20000,DATOS!$A$2:$A$20000,S428,CONFIG_METADATA!$G$2:$G$20000,1,DATOS!$I$2:$I$20000,"Música de Cámara"),"")))</f>
        <v/>
      </c>
      <c r="W428" t="str">
        <f>IF(S428="","",IF(S428="[FÓRMULA MANUAL]","",IFERROR(SUMPRODUCT((DATOS!$A$2:$A$20000=S428)*(CONFIG_METADATA!$G$2:$G$20000=1)*(COUNTIF(CONFIG_ASIGNATURAS!$B$7:$B$27,DATOS!$I$2:$I$20000)&gt;0)*(DATOS!$K$2:$K$20000))/SUMPRODUCT((DATOS!$A$2:$A$20000=S428)*(CONFIG_METADATA!$G$2:$G$20000=1)*(COUNTIF(CONFIG_ASIGNATURAS!$B$7:$B$27,DATOS!$I$2:$I$20000)&gt;0)*1),"")))</f>
        <v/>
      </c>
      <c r="Z428" t="str">
        <f>IF(Y428="","",IF(Y428="[FÓRMULA MANUAL]","",IFERROR(AVERAGEIFS(DATOS!$K$2:$K$20000,DATOS!$A$2:$A$20000,Y428,CONFIG_METADATA!$G$2:$G$20000,1,DATOS!$I$2:$I$20000,"Análisis"),"")))</f>
        <v/>
      </c>
      <c r="AA428" t="str">
        <f>IF(Y428="","",IF(Y428="[FÓRMULA MANUAL]","",IFERROR(AVERAGEIFS(DATOS!$K$2:$K$20000,DATOS!$A$2:$A$20000,Y428,CONFIG_METADATA!$G$2:$G$20000,1,DATOS!$I$2:$I$20000,"Orquesta/Banda/Conjunto"),"")))</f>
        <v/>
      </c>
      <c r="AB428" t="str">
        <f>IF(Y428="","",IF(Y428="[FÓRMULA MANUAL]","",IFERROR(AVERAGEIFS(DATOS!$K$2:$K$20000,DATOS!$A$2:$A$20000,Y428,CONFIG_METADATA!$G$2:$G$20000,1,DATOS!$I$2:$I$20000,"Música de Cámara"),"")))</f>
        <v/>
      </c>
      <c r="AC428" t="str">
        <f>IF(Y428="","",IF(Y428="[FÓRMULA MANUAL]","",IFERROR(SUMPRODUCT((DATOS!$A$2:$A$20000=Y428)*(CONFIG_METADATA!$G$2:$G$20000=1)*(COUNTIF(CONFIG_ASIGNATURAS!$B$7:$B$27,DATOS!$I$2:$I$20000)&gt;0)*(DATOS!$K$2:$K$20000))/SUMPRODUCT((DATOS!$A$2:$A$20000=Y428)*(CONFIG_METADATA!$G$2:$G$20000=1)*(COUNTIF(CONFIG_ASIGNATURAS!$B$7:$B$27,DATOS!$I$2:$I$20000)&gt;0)*1),"")))</f>
        <v/>
      </c>
      <c r="AF428" t="str">
        <f>IF(AE428="","",IF(AE428="[FÓRMULA MANUAL]","",IFERROR(AVERAGEIFS(DATOS!$K$2:$K$20000,DATOS!$A$2:$A$20000,AE428,CONFIG_METADATA!$G$2:$G$20000,1,DATOS!$I$2:$I$20000,"Análisis"),"")))</f>
        <v/>
      </c>
      <c r="AG428" t="str">
        <f>IF(AE428="","",IF(AE428="[FÓRMULA MANUAL]","",IFERROR(AVERAGEIFS(DATOS!$K$2:$K$20000,DATOS!$A$2:$A$20000,AE428,CONFIG_METADATA!$G$2:$G$20000,1,DATOS!$I$2:$I$20000,"Orquesta/Banda/Conjunto"),"")))</f>
        <v/>
      </c>
      <c r="AH428" t="str">
        <f>IF(AE428="","",IF(AE428="[FÓRMULA MANUAL]","",IFERROR(AVERAGEIFS(DATOS!$K$2:$K$20000,DATOS!$A$2:$A$20000,AE428,CONFIG_METADATA!$G$2:$G$20000,1,DATOS!$I$2:$I$20000,"Música de Cámara"),"")))</f>
        <v/>
      </c>
      <c r="AI428" t="str">
        <f>IF(AE428="","",IF(AE428="[FÓRMULA MANUAL]","",IFERROR(SUMPRODUCT((DATOS!$A$2:$A$20000=AE428)*(CONFIG_METADATA!$G$2:$G$20000=1)*(COUNTIF(CONFIG_ASIGNATURAS!$B$7:$B$27,DATOS!$I$2:$I$20000)&gt;0)*(DATOS!$K$2:$K$20000))/SUMPRODUCT((DATOS!$A$2:$A$20000=AE428)*(CONFIG_METADATA!$G$2:$G$20000=1)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MANUAL]","",IFERROR(AVERAGEIFS(DATOS!$K$2:$K$20000,DATOS!$A$2:$A$20000,A429,CONFIG_METADATA!$G$2:$G$20000,1,DATOS!$I$2:$I$20000,"Lenguaje Musical"),"")))</f>
        <v/>
      </c>
      <c r="C429" t="str">
        <f>IF(A429="","",IF(A429="[FÓRMULA MANUAL]","",IFERROR(AVERAGEIFS(DATOS!$K$2:$K$20000,DATOS!$A$2:$A$20000,A429,CONFIG_METADATA!$G$2:$G$20000,1,DATOS!$I$2:$I$20000,"Orquesta/Banda/Conjunto"),"")))</f>
        <v/>
      </c>
      <c r="D429" t="str">
        <f>IF(A429="","",IF(A429="[FÓRMULA MANUAL]","",IFERROR(AVERAGEIFS(DATOS!$K$2:$K$20000,DATOS!$A$2:$A$20000,A429,CONFIG_METADATA!$G$2:$G$20000,1,DATOS!$I$2:$I$20000,"Conjunto"),"")))</f>
        <v/>
      </c>
      <c r="E429" t="str">
        <f>IF(A429="","",IF(A429="[FÓRMULA MANUAL]","",IFERROR(SUMPRODUCT((DATOS!$A$2:$A$20000=A429)*(CONFIG_METADATA!$G$2:$G$20000=1)*(COUNTIF(CONFIG_ASIGNATURAS!$B$7:$B$27,DATOS!$I$2:$I$20000)&gt;0)*(DATOS!$K$2:$K$20000))/SUMPRODUCT((DATOS!$A$2:$A$20000=A429)*(CONFIG_METADATA!$G$2:$G$20000=1)*(COUNTIF(CONFIG_ASIGNATURAS!$B$7:$B$27,DATOS!$I$2:$I$20000)&gt;0)*1),"")))</f>
        <v/>
      </c>
      <c r="H429" t="str">
        <f>IF(G429="","",IF(G429="[FÓRMULA MANUAL]","",IFERROR(AVERAGEIFS(DATOS!$K$2:$K$20000,DATOS!$A$2:$A$20000,G429,CONFIG_METADATA!$G$2:$G$20000,1,DATOS!$I$2:$I$20000,"Lenguaje Musical"),"")))</f>
        <v/>
      </c>
      <c r="I429" t="str">
        <f>IF(G429="","",IF(G429="[FÓRMULA MANUAL]","",IFERROR(AVERAGEIFS(DATOS!$K$2:$K$20000,DATOS!$A$2:$A$20000,G429,CONFIG_METADATA!$G$2:$G$20000,1,DATOS!$I$2:$I$20000,"Orquesta/Banda/Conjunto"),"")))</f>
        <v/>
      </c>
      <c r="J429" t="str">
        <f>IF(G429="","",IF(G429="[FÓRMULA MANUAL]","",IFERROR(AVERAGEIFS(DATOS!$K$2:$K$20000,DATOS!$A$2:$A$20000,G429,CONFIG_METADATA!$G$2:$G$20000,1,DATOS!$I$2:$I$20000,"Conjunto"),"")))</f>
        <v/>
      </c>
      <c r="K429" t="str">
        <f>IF(G429="","",IF(G429="[FÓRMULA MANUAL]","",IFERROR(SUMPRODUCT((DATOS!$A$2:$A$20000=G429)*(CONFIG_METADATA!$G$2:$G$20000=1)*(COUNTIF(CONFIG_ASIGNATURAS!$B$7:$B$27,DATOS!$I$2:$I$20000)&gt;0)*(DATOS!$K$2:$K$20000))/SUMPRODUCT((DATOS!$A$2:$A$20000=G429)*(CONFIG_METADATA!$G$2:$G$20000=1)*(COUNTIF(CONFIG_ASIGNATURAS!$B$7:$B$27,DATOS!$I$2:$I$20000)&gt;0)*1),"")))</f>
        <v/>
      </c>
      <c r="N429" t="str">
        <f>IF(M429="","",IF(M429="[FÓRMULA MANUAL]","",IFERROR(AVERAGEIFS(DATOS!$K$2:$K$20000,DATOS!$A$2:$A$20000,M429,CONFIG_METADATA!$G$2:$G$20000,1,DATOS!$I$2:$I$20000,"Armonía"),"")))</f>
        <v/>
      </c>
      <c r="O429" t="str">
        <f>IF(M429="","",IF(M429="[FÓRMULA MANUAL]","",IFERROR(AVERAGEIFS(DATOS!$K$2:$K$20000,DATOS!$A$2:$A$20000,M429,CONFIG_METADATA!$G$2:$G$20000,1,DATOS!$I$2:$I$20000,"Orquesta/Banda/Conjunto"),"")))</f>
        <v/>
      </c>
      <c r="P429" t="str">
        <f>IF(M429="","",IF(M429="[FÓRMULA MANUAL]","",IFERROR(AVERAGEIFS(DATOS!$K$2:$K$20000,DATOS!$A$2:$A$20000,M429,CONFIG_METADATA!$G$2:$G$20000,1,DATOS!$I$2:$I$20000,"Música de Cámara"),"")))</f>
        <v/>
      </c>
      <c r="Q429" t="str">
        <f>IF(M429="","",IF(M429="[FÓRMULA MANUAL]","",IFERROR(SUMPRODUCT((DATOS!$A$2:$A$20000=M429)*(CONFIG_METADATA!$G$2:$G$20000=1)*(COUNTIF(CONFIG_ASIGNATURAS!$B$7:$B$27,DATOS!$I$2:$I$20000)&gt;0)*(DATOS!$K$2:$K$20000))/SUMPRODUCT((DATOS!$A$2:$A$20000=M429)*(CONFIG_METADATA!$G$2:$G$20000=1)*(COUNTIF(CONFIG_ASIGNATURAS!$B$7:$B$27,DATOS!$I$2:$I$20000)&gt;0)*1),"")))</f>
        <v/>
      </c>
      <c r="T429" t="str">
        <f>IF(S429="","",IF(S429="[FÓRMULA MANUAL]","",IFERROR(AVERAGEIFS(DATOS!$K$2:$K$20000,DATOS!$A$2:$A$20000,S429,CONFIG_METADATA!$G$2:$G$20000,1,DATOS!$I$2:$I$20000,"Armonía"),"")))</f>
        <v/>
      </c>
      <c r="U429" t="str">
        <f>IF(S429="","",IF(S429="[FÓRMULA MANUAL]","",IFERROR(AVERAGEIFS(DATOS!$K$2:$K$20000,DATOS!$A$2:$A$20000,S429,CONFIG_METADATA!$G$2:$G$20000,1,DATOS!$I$2:$I$20000,"Orquesta/Banda/Conjunto"),"")))</f>
        <v/>
      </c>
      <c r="V429" t="str">
        <f>IF(S429="","",IF(S429="[FÓRMULA MANUAL]","",IFERROR(AVERAGEIFS(DATOS!$K$2:$K$20000,DATOS!$A$2:$A$20000,S429,CONFIG_METADATA!$G$2:$G$20000,1,DATOS!$I$2:$I$20000,"Música de Cámara"),"")))</f>
        <v/>
      </c>
      <c r="W429" t="str">
        <f>IF(S429="","",IF(S429="[FÓRMULA MANUAL]","",IFERROR(SUMPRODUCT((DATOS!$A$2:$A$20000=S429)*(CONFIG_METADATA!$G$2:$G$20000=1)*(COUNTIF(CONFIG_ASIGNATURAS!$B$7:$B$27,DATOS!$I$2:$I$20000)&gt;0)*(DATOS!$K$2:$K$20000))/SUMPRODUCT((DATOS!$A$2:$A$20000=S429)*(CONFIG_METADATA!$G$2:$G$20000=1)*(COUNTIF(CONFIG_ASIGNATURAS!$B$7:$B$27,DATOS!$I$2:$I$20000)&gt;0)*1),"")))</f>
        <v/>
      </c>
      <c r="Z429" t="str">
        <f>IF(Y429="","",IF(Y429="[FÓRMULA MANUAL]","",IFERROR(AVERAGEIFS(DATOS!$K$2:$K$20000,DATOS!$A$2:$A$20000,Y429,CONFIG_METADATA!$G$2:$G$20000,1,DATOS!$I$2:$I$20000,"Análisis"),"")))</f>
        <v/>
      </c>
      <c r="AA429" t="str">
        <f>IF(Y429="","",IF(Y429="[FÓRMULA MANUAL]","",IFERROR(AVERAGEIFS(DATOS!$K$2:$K$20000,DATOS!$A$2:$A$20000,Y429,CONFIG_METADATA!$G$2:$G$20000,1,DATOS!$I$2:$I$20000,"Orquesta/Banda/Conjunto"),"")))</f>
        <v/>
      </c>
      <c r="AB429" t="str">
        <f>IF(Y429="","",IF(Y429="[FÓRMULA MANUAL]","",IFERROR(AVERAGEIFS(DATOS!$K$2:$K$20000,DATOS!$A$2:$A$20000,Y429,CONFIG_METADATA!$G$2:$G$20000,1,DATOS!$I$2:$I$20000,"Música de Cámara"),"")))</f>
        <v/>
      </c>
      <c r="AC429" t="str">
        <f>IF(Y429="","",IF(Y429="[FÓRMULA MANUAL]","",IFERROR(SUMPRODUCT((DATOS!$A$2:$A$20000=Y429)*(CONFIG_METADATA!$G$2:$G$20000=1)*(COUNTIF(CONFIG_ASIGNATURAS!$B$7:$B$27,DATOS!$I$2:$I$20000)&gt;0)*(DATOS!$K$2:$K$20000))/SUMPRODUCT((DATOS!$A$2:$A$20000=Y429)*(CONFIG_METADATA!$G$2:$G$20000=1)*(COUNTIF(CONFIG_ASIGNATURAS!$B$7:$B$27,DATOS!$I$2:$I$20000)&gt;0)*1),"")))</f>
        <v/>
      </c>
      <c r="AF429" t="str">
        <f>IF(AE429="","",IF(AE429="[FÓRMULA MANUAL]","",IFERROR(AVERAGEIFS(DATOS!$K$2:$K$20000,DATOS!$A$2:$A$20000,AE429,CONFIG_METADATA!$G$2:$G$20000,1,DATOS!$I$2:$I$20000,"Análisis"),"")))</f>
        <v/>
      </c>
      <c r="AG429" t="str">
        <f>IF(AE429="","",IF(AE429="[FÓRMULA MANUAL]","",IFERROR(AVERAGEIFS(DATOS!$K$2:$K$20000,DATOS!$A$2:$A$20000,AE429,CONFIG_METADATA!$G$2:$G$20000,1,DATOS!$I$2:$I$20000,"Orquesta/Banda/Conjunto"),"")))</f>
        <v/>
      </c>
      <c r="AH429" t="str">
        <f>IF(AE429="","",IF(AE429="[FÓRMULA MANUAL]","",IFERROR(AVERAGEIFS(DATOS!$K$2:$K$20000,DATOS!$A$2:$A$20000,AE429,CONFIG_METADATA!$G$2:$G$20000,1,DATOS!$I$2:$I$20000,"Música de Cámara"),"")))</f>
        <v/>
      </c>
      <c r="AI429" t="str">
        <f>IF(AE429="","",IF(AE429="[FÓRMULA MANUAL]","",IFERROR(SUMPRODUCT((DATOS!$A$2:$A$20000=AE429)*(CONFIG_METADATA!$G$2:$G$20000=1)*(COUNTIF(CONFIG_ASIGNATURAS!$B$7:$B$27,DATOS!$I$2:$I$20000)&gt;0)*(DATOS!$K$2:$K$20000))/SUMPRODUCT((DATOS!$A$2:$A$20000=AE429)*(CONFIG_METADATA!$G$2:$G$20000=1)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MANUAL]","",IFERROR(AVERAGEIFS(DATOS!$K$2:$K$20000,DATOS!$A$2:$A$20000,A430,CONFIG_METADATA!$G$2:$G$20000,1,DATOS!$I$2:$I$20000,"Lenguaje Musical"),"")))</f>
        <v/>
      </c>
      <c r="C430" t="str">
        <f>IF(A430="","",IF(A430="[FÓRMULA MANUAL]","",IFERROR(AVERAGEIFS(DATOS!$K$2:$K$20000,DATOS!$A$2:$A$20000,A430,CONFIG_METADATA!$G$2:$G$20000,1,DATOS!$I$2:$I$20000,"Orquesta/Banda/Conjunto"),"")))</f>
        <v/>
      </c>
      <c r="D430" t="str">
        <f>IF(A430="","",IF(A430="[FÓRMULA MANUAL]","",IFERROR(AVERAGEIFS(DATOS!$K$2:$K$20000,DATOS!$A$2:$A$20000,A430,CONFIG_METADATA!$G$2:$G$20000,1,DATOS!$I$2:$I$20000,"Conjunto"),"")))</f>
        <v/>
      </c>
      <c r="E430" t="str">
        <f>IF(A430="","",IF(A430="[FÓRMULA MANUAL]","",IFERROR(SUMPRODUCT((DATOS!$A$2:$A$20000=A430)*(CONFIG_METADATA!$G$2:$G$20000=1)*(COUNTIF(CONFIG_ASIGNATURAS!$B$7:$B$27,DATOS!$I$2:$I$20000)&gt;0)*(DATOS!$K$2:$K$20000))/SUMPRODUCT((DATOS!$A$2:$A$20000=A430)*(CONFIG_METADATA!$G$2:$G$20000=1)*(COUNTIF(CONFIG_ASIGNATURAS!$B$7:$B$27,DATOS!$I$2:$I$20000)&gt;0)*1),"")))</f>
        <v/>
      </c>
      <c r="H430" t="str">
        <f>IF(G430="","",IF(G430="[FÓRMULA MANUAL]","",IFERROR(AVERAGEIFS(DATOS!$K$2:$K$20000,DATOS!$A$2:$A$20000,G430,CONFIG_METADATA!$G$2:$G$20000,1,DATOS!$I$2:$I$20000,"Lenguaje Musical"),"")))</f>
        <v/>
      </c>
      <c r="I430" t="str">
        <f>IF(G430="","",IF(G430="[FÓRMULA MANUAL]","",IFERROR(AVERAGEIFS(DATOS!$K$2:$K$20000,DATOS!$A$2:$A$20000,G430,CONFIG_METADATA!$G$2:$G$20000,1,DATOS!$I$2:$I$20000,"Orquesta/Banda/Conjunto"),"")))</f>
        <v/>
      </c>
      <c r="J430" t="str">
        <f>IF(G430="","",IF(G430="[FÓRMULA MANUAL]","",IFERROR(AVERAGEIFS(DATOS!$K$2:$K$20000,DATOS!$A$2:$A$20000,G430,CONFIG_METADATA!$G$2:$G$20000,1,DATOS!$I$2:$I$20000,"Conjunto"),"")))</f>
        <v/>
      </c>
      <c r="K430" t="str">
        <f>IF(G430="","",IF(G430="[FÓRMULA MANUAL]","",IFERROR(SUMPRODUCT((DATOS!$A$2:$A$20000=G430)*(CONFIG_METADATA!$G$2:$G$20000=1)*(COUNTIF(CONFIG_ASIGNATURAS!$B$7:$B$27,DATOS!$I$2:$I$20000)&gt;0)*(DATOS!$K$2:$K$20000))/SUMPRODUCT((DATOS!$A$2:$A$20000=G430)*(CONFIG_METADATA!$G$2:$G$20000=1)*(COUNTIF(CONFIG_ASIGNATURAS!$B$7:$B$27,DATOS!$I$2:$I$20000)&gt;0)*1),"")))</f>
        <v/>
      </c>
      <c r="N430" t="str">
        <f>IF(M430="","",IF(M430="[FÓRMULA MANUAL]","",IFERROR(AVERAGEIFS(DATOS!$K$2:$K$20000,DATOS!$A$2:$A$20000,M430,CONFIG_METADATA!$G$2:$G$20000,1,DATOS!$I$2:$I$20000,"Armonía"),"")))</f>
        <v/>
      </c>
      <c r="O430" t="str">
        <f>IF(M430="","",IF(M430="[FÓRMULA MANUAL]","",IFERROR(AVERAGEIFS(DATOS!$K$2:$K$20000,DATOS!$A$2:$A$20000,M430,CONFIG_METADATA!$G$2:$G$20000,1,DATOS!$I$2:$I$20000,"Orquesta/Banda/Conjunto"),"")))</f>
        <v/>
      </c>
      <c r="P430" t="str">
        <f>IF(M430="","",IF(M430="[FÓRMULA MANUAL]","",IFERROR(AVERAGEIFS(DATOS!$K$2:$K$20000,DATOS!$A$2:$A$20000,M430,CONFIG_METADATA!$G$2:$G$20000,1,DATOS!$I$2:$I$20000,"Música de Cámara"),"")))</f>
        <v/>
      </c>
      <c r="Q430" t="str">
        <f>IF(M430="","",IF(M430="[FÓRMULA MANUAL]","",IFERROR(SUMPRODUCT((DATOS!$A$2:$A$20000=M430)*(CONFIG_METADATA!$G$2:$G$20000=1)*(COUNTIF(CONFIG_ASIGNATURAS!$B$7:$B$27,DATOS!$I$2:$I$20000)&gt;0)*(DATOS!$K$2:$K$20000))/SUMPRODUCT((DATOS!$A$2:$A$20000=M430)*(CONFIG_METADATA!$G$2:$G$20000=1)*(COUNTIF(CONFIG_ASIGNATURAS!$B$7:$B$27,DATOS!$I$2:$I$20000)&gt;0)*1),"")))</f>
        <v/>
      </c>
      <c r="T430" t="str">
        <f>IF(S430="","",IF(S430="[FÓRMULA MANUAL]","",IFERROR(AVERAGEIFS(DATOS!$K$2:$K$20000,DATOS!$A$2:$A$20000,S430,CONFIG_METADATA!$G$2:$G$20000,1,DATOS!$I$2:$I$20000,"Armonía"),"")))</f>
        <v/>
      </c>
      <c r="U430" t="str">
        <f>IF(S430="","",IF(S430="[FÓRMULA MANUAL]","",IFERROR(AVERAGEIFS(DATOS!$K$2:$K$20000,DATOS!$A$2:$A$20000,S430,CONFIG_METADATA!$G$2:$G$20000,1,DATOS!$I$2:$I$20000,"Orquesta/Banda/Conjunto"),"")))</f>
        <v/>
      </c>
      <c r="V430" t="str">
        <f>IF(S430="","",IF(S430="[FÓRMULA MANUAL]","",IFERROR(AVERAGEIFS(DATOS!$K$2:$K$20000,DATOS!$A$2:$A$20000,S430,CONFIG_METADATA!$G$2:$G$20000,1,DATOS!$I$2:$I$20000,"Música de Cámara"),"")))</f>
        <v/>
      </c>
      <c r="W430" t="str">
        <f>IF(S430="","",IF(S430="[FÓRMULA MANUAL]","",IFERROR(SUMPRODUCT((DATOS!$A$2:$A$20000=S430)*(CONFIG_METADATA!$G$2:$G$20000=1)*(COUNTIF(CONFIG_ASIGNATURAS!$B$7:$B$27,DATOS!$I$2:$I$20000)&gt;0)*(DATOS!$K$2:$K$20000))/SUMPRODUCT((DATOS!$A$2:$A$20000=S430)*(CONFIG_METADATA!$G$2:$G$20000=1)*(COUNTIF(CONFIG_ASIGNATURAS!$B$7:$B$27,DATOS!$I$2:$I$20000)&gt;0)*1),"")))</f>
        <v/>
      </c>
      <c r="Z430" t="str">
        <f>IF(Y430="","",IF(Y430="[FÓRMULA MANUAL]","",IFERROR(AVERAGEIFS(DATOS!$K$2:$K$20000,DATOS!$A$2:$A$20000,Y430,CONFIG_METADATA!$G$2:$G$20000,1,DATOS!$I$2:$I$20000,"Análisis"),"")))</f>
        <v/>
      </c>
      <c r="AA430" t="str">
        <f>IF(Y430="","",IF(Y430="[FÓRMULA MANUAL]","",IFERROR(AVERAGEIFS(DATOS!$K$2:$K$20000,DATOS!$A$2:$A$20000,Y430,CONFIG_METADATA!$G$2:$G$20000,1,DATOS!$I$2:$I$20000,"Orquesta/Banda/Conjunto"),"")))</f>
        <v/>
      </c>
      <c r="AB430" t="str">
        <f>IF(Y430="","",IF(Y430="[FÓRMULA MANUAL]","",IFERROR(AVERAGEIFS(DATOS!$K$2:$K$20000,DATOS!$A$2:$A$20000,Y430,CONFIG_METADATA!$G$2:$G$20000,1,DATOS!$I$2:$I$20000,"Música de Cámara"),"")))</f>
        <v/>
      </c>
      <c r="AC430" t="str">
        <f>IF(Y430="","",IF(Y430="[FÓRMULA MANUAL]","",IFERROR(SUMPRODUCT((DATOS!$A$2:$A$20000=Y430)*(CONFIG_METADATA!$G$2:$G$20000=1)*(COUNTIF(CONFIG_ASIGNATURAS!$B$7:$B$27,DATOS!$I$2:$I$20000)&gt;0)*(DATOS!$K$2:$K$20000))/SUMPRODUCT((DATOS!$A$2:$A$20000=Y430)*(CONFIG_METADATA!$G$2:$G$20000=1)*(COUNTIF(CONFIG_ASIGNATURAS!$B$7:$B$27,DATOS!$I$2:$I$20000)&gt;0)*1),"")))</f>
        <v/>
      </c>
      <c r="AF430" t="str">
        <f>IF(AE430="","",IF(AE430="[FÓRMULA MANUAL]","",IFERROR(AVERAGEIFS(DATOS!$K$2:$K$20000,DATOS!$A$2:$A$20000,AE430,CONFIG_METADATA!$G$2:$G$20000,1,DATOS!$I$2:$I$20000,"Análisis"),"")))</f>
        <v/>
      </c>
      <c r="AG430" t="str">
        <f>IF(AE430="","",IF(AE430="[FÓRMULA MANUAL]","",IFERROR(AVERAGEIFS(DATOS!$K$2:$K$20000,DATOS!$A$2:$A$20000,AE430,CONFIG_METADATA!$G$2:$G$20000,1,DATOS!$I$2:$I$20000,"Orquesta/Banda/Conjunto"),"")))</f>
        <v/>
      </c>
      <c r="AH430" t="str">
        <f>IF(AE430="","",IF(AE430="[FÓRMULA MANUAL]","",IFERROR(AVERAGEIFS(DATOS!$K$2:$K$20000,DATOS!$A$2:$A$20000,AE430,CONFIG_METADATA!$G$2:$G$20000,1,DATOS!$I$2:$I$20000,"Música de Cámara"),"")))</f>
        <v/>
      </c>
      <c r="AI430" t="str">
        <f>IF(AE430="","",IF(AE430="[FÓRMULA MANUAL]","",IFERROR(SUMPRODUCT((DATOS!$A$2:$A$20000=AE430)*(CONFIG_METADATA!$G$2:$G$20000=1)*(COUNTIF(CONFIG_ASIGNATURAS!$B$7:$B$27,DATOS!$I$2:$I$20000)&gt;0)*(DATOS!$K$2:$K$20000))/SUMPRODUCT((DATOS!$A$2:$A$20000=AE430)*(CONFIG_METADATA!$G$2:$G$20000=1)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MANUAL]","",IFERROR(AVERAGEIFS(DATOS!$K$2:$K$20000,DATOS!$A$2:$A$20000,A431,CONFIG_METADATA!$G$2:$G$20000,1,DATOS!$I$2:$I$20000,"Lenguaje Musical"),"")))</f>
        <v/>
      </c>
      <c r="C431" t="str">
        <f>IF(A431="","",IF(A431="[FÓRMULA MANUAL]","",IFERROR(AVERAGEIFS(DATOS!$K$2:$K$20000,DATOS!$A$2:$A$20000,A431,CONFIG_METADATA!$G$2:$G$20000,1,DATOS!$I$2:$I$20000,"Orquesta/Banda/Conjunto"),"")))</f>
        <v/>
      </c>
      <c r="D431" t="str">
        <f>IF(A431="","",IF(A431="[FÓRMULA MANUAL]","",IFERROR(AVERAGEIFS(DATOS!$K$2:$K$20000,DATOS!$A$2:$A$20000,A431,CONFIG_METADATA!$G$2:$G$20000,1,DATOS!$I$2:$I$20000,"Conjunto"),"")))</f>
        <v/>
      </c>
      <c r="E431" t="str">
        <f>IF(A431="","",IF(A431="[FÓRMULA MANUAL]","",IFERROR(SUMPRODUCT((DATOS!$A$2:$A$20000=A431)*(CONFIG_METADATA!$G$2:$G$20000=1)*(COUNTIF(CONFIG_ASIGNATURAS!$B$7:$B$27,DATOS!$I$2:$I$20000)&gt;0)*(DATOS!$K$2:$K$20000))/SUMPRODUCT((DATOS!$A$2:$A$20000=A431)*(CONFIG_METADATA!$G$2:$G$20000=1)*(COUNTIF(CONFIG_ASIGNATURAS!$B$7:$B$27,DATOS!$I$2:$I$20000)&gt;0)*1),"")))</f>
        <v/>
      </c>
      <c r="H431" t="str">
        <f>IF(G431="","",IF(G431="[FÓRMULA MANUAL]","",IFERROR(AVERAGEIFS(DATOS!$K$2:$K$20000,DATOS!$A$2:$A$20000,G431,CONFIG_METADATA!$G$2:$G$20000,1,DATOS!$I$2:$I$20000,"Lenguaje Musical"),"")))</f>
        <v/>
      </c>
      <c r="I431" t="str">
        <f>IF(G431="","",IF(G431="[FÓRMULA MANUAL]","",IFERROR(AVERAGEIFS(DATOS!$K$2:$K$20000,DATOS!$A$2:$A$20000,G431,CONFIG_METADATA!$G$2:$G$20000,1,DATOS!$I$2:$I$20000,"Orquesta/Banda/Conjunto"),"")))</f>
        <v/>
      </c>
      <c r="J431" t="str">
        <f>IF(G431="","",IF(G431="[FÓRMULA MANUAL]","",IFERROR(AVERAGEIFS(DATOS!$K$2:$K$20000,DATOS!$A$2:$A$20000,G431,CONFIG_METADATA!$G$2:$G$20000,1,DATOS!$I$2:$I$20000,"Conjunto"),"")))</f>
        <v/>
      </c>
      <c r="K431" t="str">
        <f>IF(G431="","",IF(G431="[FÓRMULA MANUAL]","",IFERROR(SUMPRODUCT((DATOS!$A$2:$A$20000=G431)*(CONFIG_METADATA!$G$2:$G$20000=1)*(COUNTIF(CONFIG_ASIGNATURAS!$B$7:$B$27,DATOS!$I$2:$I$20000)&gt;0)*(DATOS!$K$2:$K$20000))/SUMPRODUCT((DATOS!$A$2:$A$20000=G431)*(CONFIG_METADATA!$G$2:$G$20000=1)*(COUNTIF(CONFIG_ASIGNATURAS!$B$7:$B$27,DATOS!$I$2:$I$20000)&gt;0)*1),"")))</f>
        <v/>
      </c>
      <c r="N431" t="str">
        <f>IF(M431="","",IF(M431="[FÓRMULA MANUAL]","",IFERROR(AVERAGEIFS(DATOS!$K$2:$K$20000,DATOS!$A$2:$A$20000,M431,CONFIG_METADATA!$G$2:$G$20000,1,DATOS!$I$2:$I$20000,"Armonía"),"")))</f>
        <v/>
      </c>
      <c r="O431" t="str">
        <f>IF(M431="","",IF(M431="[FÓRMULA MANUAL]","",IFERROR(AVERAGEIFS(DATOS!$K$2:$K$20000,DATOS!$A$2:$A$20000,M431,CONFIG_METADATA!$G$2:$G$20000,1,DATOS!$I$2:$I$20000,"Orquesta/Banda/Conjunto"),"")))</f>
        <v/>
      </c>
      <c r="P431" t="str">
        <f>IF(M431="","",IF(M431="[FÓRMULA MANUAL]","",IFERROR(AVERAGEIFS(DATOS!$K$2:$K$20000,DATOS!$A$2:$A$20000,M431,CONFIG_METADATA!$G$2:$G$20000,1,DATOS!$I$2:$I$20000,"Música de Cámara"),"")))</f>
        <v/>
      </c>
      <c r="Q431" t="str">
        <f>IF(M431="","",IF(M431="[FÓRMULA MANUAL]","",IFERROR(SUMPRODUCT((DATOS!$A$2:$A$20000=M431)*(CONFIG_METADATA!$G$2:$G$20000=1)*(COUNTIF(CONFIG_ASIGNATURAS!$B$7:$B$27,DATOS!$I$2:$I$20000)&gt;0)*(DATOS!$K$2:$K$20000))/SUMPRODUCT((DATOS!$A$2:$A$20000=M431)*(CONFIG_METADATA!$G$2:$G$20000=1)*(COUNTIF(CONFIG_ASIGNATURAS!$B$7:$B$27,DATOS!$I$2:$I$20000)&gt;0)*1),"")))</f>
        <v/>
      </c>
      <c r="T431" t="str">
        <f>IF(S431="","",IF(S431="[FÓRMULA MANUAL]","",IFERROR(AVERAGEIFS(DATOS!$K$2:$K$20000,DATOS!$A$2:$A$20000,S431,CONFIG_METADATA!$G$2:$G$20000,1,DATOS!$I$2:$I$20000,"Armonía"),"")))</f>
        <v/>
      </c>
      <c r="U431" t="str">
        <f>IF(S431="","",IF(S431="[FÓRMULA MANUAL]","",IFERROR(AVERAGEIFS(DATOS!$K$2:$K$20000,DATOS!$A$2:$A$20000,S431,CONFIG_METADATA!$G$2:$G$20000,1,DATOS!$I$2:$I$20000,"Orquesta/Banda/Conjunto"),"")))</f>
        <v/>
      </c>
      <c r="V431" t="str">
        <f>IF(S431="","",IF(S431="[FÓRMULA MANUAL]","",IFERROR(AVERAGEIFS(DATOS!$K$2:$K$20000,DATOS!$A$2:$A$20000,S431,CONFIG_METADATA!$G$2:$G$20000,1,DATOS!$I$2:$I$20000,"Música de Cámara"),"")))</f>
        <v/>
      </c>
      <c r="W431" t="str">
        <f>IF(S431="","",IF(S431="[FÓRMULA MANUAL]","",IFERROR(SUMPRODUCT((DATOS!$A$2:$A$20000=S431)*(CONFIG_METADATA!$G$2:$G$20000=1)*(COUNTIF(CONFIG_ASIGNATURAS!$B$7:$B$27,DATOS!$I$2:$I$20000)&gt;0)*(DATOS!$K$2:$K$20000))/SUMPRODUCT((DATOS!$A$2:$A$20000=S431)*(CONFIG_METADATA!$G$2:$G$20000=1)*(COUNTIF(CONFIG_ASIGNATURAS!$B$7:$B$27,DATOS!$I$2:$I$20000)&gt;0)*1),"")))</f>
        <v/>
      </c>
      <c r="Z431" t="str">
        <f>IF(Y431="","",IF(Y431="[FÓRMULA MANUAL]","",IFERROR(AVERAGEIFS(DATOS!$K$2:$K$20000,DATOS!$A$2:$A$20000,Y431,CONFIG_METADATA!$G$2:$G$20000,1,DATOS!$I$2:$I$20000,"Análisis"),"")))</f>
        <v/>
      </c>
      <c r="AA431" t="str">
        <f>IF(Y431="","",IF(Y431="[FÓRMULA MANUAL]","",IFERROR(AVERAGEIFS(DATOS!$K$2:$K$20000,DATOS!$A$2:$A$20000,Y431,CONFIG_METADATA!$G$2:$G$20000,1,DATOS!$I$2:$I$20000,"Orquesta/Banda/Conjunto"),"")))</f>
        <v/>
      </c>
      <c r="AB431" t="str">
        <f>IF(Y431="","",IF(Y431="[FÓRMULA MANUAL]","",IFERROR(AVERAGEIFS(DATOS!$K$2:$K$20000,DATOS!$A$2:$A$20000,Y431,CONFIG_METADATA!$G$2:$G$20000,1,DATOS!$I$2:$I$20000,"Música de Cámara"),"")))</f>
        <v/>
      </c>
      <c r="AC431" t="str">
        <f>IF(Y431="","",IF(Y431="[FÓRMULA MANUAL]","",IFERROR(SUMPRODUCT((DATOS!$A$2:$A$20000=Y431)*(CONFIG_METADATA!$G$2:$G$20000=1)*(COUNTIF(CONFIG_ASIGNATURAS!$B$7:$B$27,DATOS!$I$2:$I$20000)&gt;0)*(DATOS!$K$2:$K$20000))/SUMPRODUCT((DATOS!$A$2:$A$20000=Y431)*(CONFIG_METADATA!$G$2:$G$20000=1)*(COUNTIF(CONFIG_ASIGNATURAS!$B$7:$B$27,DATOS!$I$2:$I$20000)&gt;0)*1),"")))</f>
        <v/>
      </c>
      <c r="AF431" t="str">
        <f>IF(AE431="","",IF(AE431="[FÓRMULA MANUAL]","",IFERROR(AVERAGEIFS(DATOS!$K$2:$K$20000,DATOS!$A$2:$A$20000,AE431,CONFIG_METADATA!$G$2:$G$20000,1,DATOS!$I$2:$I$20000,"Análisis"),"")))</f>
        <v/>
      </c>
      <c r="AG431" t="str">
        <f>IF(AE431="","",IF(AE431="[FÓRMULA MANUAL]","",IFERROR(AVERAGEIFS(DATOS!$K$2:$K$20000,DATOS!$A$2:$A$20000,AE431,CONFIG_METADATA!$G$2:$G$20000,1,DATOS!$I$2:$I$20000,"Orquesta/Banda/Conjunto"),"")))</f>
        <v/>
      </c>
      <c r="AH431" t="str">
        <f>IF(AE431="","",IF(AE431="[FÓRMULA MANUAL]","",IFERROR(AVERAGEIFS(DATOS!$K$2:$K$20000,DATOS!$A$2:$A$20000,AE431,CONFIG_METADATA!$G$2:$G$20000,1,DATOS!$I$2:$I$20000,"Música de Cámara"),"")))</f>
        <v/>
      </c>
      <c r="AI431" t="str">
        <f>IF(AE431="","",IF(AE431="[FÓRMULA MANUAL]","",IFERROR(SUMPRODUCT((DATOS!$A$2:$A$20000=AE431)*(CONFIG_METADATA!$G$2:$G$20000=1)*(COUNTIF(CONFIG_ASIGNATURAS!$B$7:$B$27,DATOS!$I$2:$I$20000)&gt;0)*(DATOS!$K$2:$K$20000))/SUMPRODUCT((DATOS!$A$2:$A$20000=AE431)*(CONFIG_METADATA!$G$2:$G$20000=1)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MANUAL]","",IFERROR(AVERAGEIFS(DATOS!$K$2:$K$20000,DATOS!$A$2:$A$20000,A432,CONFIG_METADATA!$G$2:$G$20000,1,DATOS!$I$2:$I$20000,"Lenguaje Musical"),"")))</f>
        <v/>
      </c>
      <c r="C432" t="str">
        <f>IF(A432="","",IF(A432="[FÓRMULA MANUAL]","",IFERROR(AVERAGEIFS(DATOS!$K$2:$K$20000,DATOS!$A$2:$A$20000,A432,CONFIG_METADATA!$G$2:$G$20000,1,DATOS!$I$2:$I$20000,"Orquesta/Banda/Conjunto"),"")))</f>
        <v/>
      </c>
      <c r="D432" t="str">
        <f>IF(A432="","",IF(A432="[FÓRMULA MANUAL]","",IFERROR(AVERAGEIFS(DATOS!$K$2:$K$20000,DATOS!$A$2:$A$20000,A432,CONFIG_METADATA!$G$2:$G$20000,1,DATOS!$I$2:$I$20000,"Conjunto"),"")))</f>
        <v/>
      </c>
      <c r="E432" t="str">
        <f>IF(A432="","",IF(A432="[FÓRMULA MANUAL]","",IFERROR(SUMPRODUCT((DATOS!$A$2:$A$20000=A432)*(CONFIG_METADATA!$G$2:$G$20000=1)*(COUNTIF(CONFIG_ASIGNATURAS!$B$7:$B$27,DATOS!$I$2:$I$20000)&gt;0)*(DATOS!$K$2:$K$20000))/SUMPRODUCT((DATOS!$A$2:$A$20000=A432)*(CONFIG_METADATA!$G$2:$G$20000=1)*(COUNTIF(CONFIG_ASIGNATURAS!$B$7:$B$27,DATOS!$I$2:$I$20000)&gt;0)*1),"")))</f>
        <v/>
      </c>
      <c r="H432" t="str">
        <f>IF(G432="","",IF(G432="[FÓRMULA MANUAL]","",IFERROR(AVERAGEIFS(DATOS!$K$2:$K$20000,DATOS!$A$2:$A$20000,G432,CONFIG_METADATA!$G$2:$G$20000,1,DATOS!$I$2:$I$20000,"Lenguaje Musical"),"")))</f>
        <v/>
      </c>
      <c r="I432" t="str">
        <f>IF(G432="","",IF(G432="[FÓRMULA MANUAL]","",IFERROR(AVERAGEIFS(DATOS!$K$2:$K$20000,DATOS!$A$2:$A$20000,G432,CONFIG_METADATA!$G$2:$G$20000,1,DATOS!$I$2:$I$20000,"Orquesta/Banda/Conjunto"),"")))</f>
        <v/>
      </c>
      <c r="J432" t="str">
        <f>IF(G432="","",IF(G432="[FÓRMULA MANUAL]","",IFERROR(AVERAGEIFS(DATOS!$K$2:$K$20000,DATOS!$A$2:$A$20000,G432,CONFIG_METADATA!$G$2:$G$20000,1,DATOS!$I$2:$I$20000,"Conjunto"),"")))</f>
        <v/>
      </c>
      <c r="K432" t="str">
        <f>IF(G432="","",IF(G432="[FÓRMULA MANUAL]","",IFERROR(SUMPRODUCT((DATOS!$A$2:$A$20000=G432)*(CONFIG_METADATA!$G$2:$G$20000=1)*(COUNTIF(CONFIG_ASIGNATURAS!$B$7:$B$27,DATOS!$I$2:$I$20000)&gt;0)*(DATOS!$K$2:$K$20000))/SUMPRODUCT((DATOS!$A$2:$A$20000=G432)*(CONFIG_METADATA!$G$2:$G$20000=1)*(COUNTIF(CONFIG_ASIGNATURAS!$B$7:$B$27,DATOS!$I$2:$I$20000)&gt;0)*1),"")))</f>
        <v/>
      </c>
      <c r="N432" t="str">
        <f>IF(M432="","",IF(M432="[FÓRMULA MANUAL]","",IFERROR(AVERAGEIFS(DATOS!$K$2:$K$20000,DATOS!$A$2:$A$20000,M432,CONFIG_METADATA!$G$2:$G$20000,1,DATOS!$I$2:$I$20000,"Armonía"),"")))</f>
        <v/>
      </c>
      <c r="O432" t="str">
        <f>IF(M432="","",IF(M432="[FÓRMULA MANUAL]","",IFERROR(AVERAGEIFS(DATOS!$K$2:$K$20000,DATOS!$A$2:$A$20000,M432,CONFIG_METADATA!$G$2:$G$20000,1,DATOS!$I$2:$I$20000,"Orquesta/Banda/Conjunto"),"")))</f>
        <v/>
      </c>
      <c r="P432" t="str">
        <f>IF(M432="","",IF(M432="[FÓRMULA MANUAL]","",IFERROR(AVERAGEIFS(DATOS!$K$2:$K$20000,DATOS!$A$2:$A$20000,M432,CONFIG_METADATA!$G$2:$G$20000,1,DATOS!$I$2:$I$20000,"Música de Cámara"),"")))</f>
        <v/>
      </c>
      <c r="Q432" t="str">
        <f>IF(M432="","",IF(M432="[FÓRMULA MANUAL]","",IFERROR(SUMPRODUCT((DATOS!$A$2:$A$20000=M432)*(CONFIG_METADATA!$G$2:$G$20000=1)*(COUNTIF(CONFIG_ASIGNATURAS!$B$7:$B$27,DATOS!$I$2:$I$20000)&gt;0)*(DATOS!$K$2:$K$20000))/SUMPRODUCT((DATOS!$A$2:$A$20000=M432)*(CONFIG_METADATA!$G$2:$G$20000=1)*(COUNTIF(CONFIG_ASIGNATURAS!$B$7:$B$27,DATOS!$I$2:$I$20000)&gt;0)*1),"")))</f>
        <v/>
      </c>
      <c r="T432" t="str">
        <f>IF(S432="","",IF(S432="[FÓRMULA MANUAL]","",IFERROR(AVERAGEIFS(DATOS!$K$2:$K$20000,DATOS!$A$2:$A$20000,S432,CONFIG_METADATA!$G$2:$G$20000,1,DATOS!$I$2:$I$20000,"Armonía"),"")))</f>
        <v/>
      </c>
      <c r="U432" t="str">
        <f>IF(S432="","",IF(S432="[FÓRMULA MANUAL]","",IFERROR(AVERAGEIFS(DATOS!$K$2:$K$20000,DATOS!$A$2:$A$20000,S432,CONFIG_METADATA!$G$2:$G$20000,1,DATOS!$I$2:$I$20000,"Orquesta/Banda/Conjunto"),"")))</f>
        <v/>
      </c>
      <c r="V432" t="str">
        <f>IF(S432="","",IF(S432="[FÓRMULA MANUAL]","",IFERROR(AVERAGEIFS(DATOS!$K$2:$K$20000,DATOS!$A$2:$A$20000,S432,CONFIG_METADATA!$G$2:$G$20000,1,DATOS!$I$2:$I$20000,"Música de Cámara"),"")))</f>
        <v/>
      </c>
      <c r="W432" t="str">
        <f>IF(S432="","",IF(S432="[FÓRMULA MANUAL]","",IFERROR(SUMPRODUCT((DATOS!$A$2:$A$20000=S432)*(CONFIG_METADATA!$G$2:$G$20000=1)*(COUNTIF(CONFIG_ASIGNATURAS!$B$7:$B$27,DATOS!$I$2:$I$20000)&gt;0)*(DATOS!$K$2:$K$20000))/SUMPRODUCT((DATOS!$A$2:$A$20000=S432)*(CONFIG_METADATA!$G$2:$G$20000=1)*(COUNTIF(CONFIG_ASIGNATURAS!$B$7:$B$27,DATOS!$I$2:$I$20000)&gt;0)*1),"")))</f>
        <v/>
      </c>
      <c r="Z432" t="str">
        <f>IF(Y432="","",IF(Y432="[FÓRMULA MANUAL]","",IFERROR(AVERAGEIFS(DATOS!$K$2:$K$20000,DATOS!$A$2:$A$20000,Y432,CONFIG_METADATA!$G$2:$G$20000,1,DATOS!$I$2:$I$20000,"Análisis"),"")))</f>
        <v/>
      </c>
      <c r="AA432" t="str">
        <f>IF(Y432="","",IF(Y432="[FÓRMULA MANUAL]","",IFERROR(AVERAGEIFS(DATOS!$K$2:$K$20000,DATOS!$A$2:$A$20000,Y432,CONFIG_METADATA!$G$2:$G$20000,1,DATOS!$I$2:$I$20000,"Orquesta/Banda/Conjunto"),"")))</f>
        <v/>
      </c>
      <c r="AB432" t="str">
        <f>IF(Y432="","",IF(Y432="[FÓRMULA MANUAL]","",IFERROR(AVERAGEIFS(DATOS!$K$2:$K$20000,DATOS!$A$2:$A$20000,Y432,CONFIG_METADATA!$G$2:$G$20000,1,DATOS!$I$2:$I$20000,"Música de Cámara"),"")))</f>
        <v/>
      </c>
      <c r="AC432" t="str">
        <f>IF(Y432="","",IF(Y432="[FÓRMULA MANUAL]","",IFERROR(SUMPRODUCT((DATOS!$A$2:$A$20000=Y432)*(CONFIG_METADATA!$G$2:$G$20000=1)*(COUNTIF(CONFIG_ASIGNATURAS!$B$7:$B$27,DATOS!$I$2:$I$20000)&gt;0)*(DATOS!$K$2:$K$20000))/SUMPRODUCT((DATOS!$A$2:$A$20000=Y432)*(CONFIG_METADATA!$G$2:$G$20000=1)*(COUNTIF(CONFIG_ASIGNATURAS!$B$7:$B$27,DATOS!$I$2:$I$20000)&gt;0)*1),"")))</f>
        <v/>
      </c>
      <c r="AF432" t="str">
        <f>IF(AE432="","",IF(AE432="[FÓRMULA MANUAL]","",IFERROR(AVERAGEIFS(DATOS!$K$2:$K$20000,DATOS!$A$2:$A$20000,AE432,CONFIG_METADATA!$G$2:$G$20000,1,DATOS!$I$2:$I$20000,"Análisis"),"")))</f>
        <v/>
      </c>
      <c r="AG432" t="str">
        <f>IF(AE432="","",IF(AE432="[FÓRMULA MANUAL]","",IFERROR(AVERAGEIFS(DATOS!$K$2:$K$20000,DATOS!$A$2:$A$20000,AE432,CONFIG_METADATA!$G$2:$G$20000,1,DATOS!$I$2:$I$20000,"Orquesta/Banda/Conjunto"),"")))</f>
        <v/>
      </c>
      <c r="AH432" t="str">
        <f>IF(AE432="","",IF(AE432="[FÓRMULA MANUAL]","",IFERROR(AVERAGEIFS(DATOS!$K$2:$K$20000,DATOS!$A$2:$A$20000,AE432,CONFIG_METADATA!$G$2:$G$20000,1,DATOS!$I$2:$I$20000,"Música de Cámara"),"")))</f>
        <v/>
      </c>
      <c r="AI432" t="str">
        <f>IF(AE432="","",IF(AE432="[FÓRMULA MANUAL]","",IFERROR(SUMPRODUCT((DATOS!$A$2:$A$20000=AE432)*(CONFIG_METADATA!$G$2:$G$20000=1)*(COUNTIF(CONFIG_ASIGNATURAS!$B$7:$B$27,DATOS!$I$2:$I$20000)&gt;0)*(DATOS!$K$2:$K$20000))/SUMPRODUCT((DATOS!$A$2:$A$20000=AE432)*(CONFIG_METADATA!$G$2:$G$20000=1)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MANUAL]","",IFERROR(AVERAGEIFS(DATOS!$K$2:$K$20000,DATOS!$A$2:$A$20000,A433,CONFIG_METADATA!$G$2:$G$20000,1,DATOS!$I$2:$I$20000,"Lenguaje Musical"),"")))</f>
        <v/>
      </c>
      <c r="C433" t="str">
        <f>IF(A433="","",IF(A433="[FÓRMULA MANUAL]","",IFERROR(AVERAGEIFS(DATOS!$K$2:$K$20000,DATOS!$A$2:$A$20000,A433,CONFIG_METADATA!$G$2:$G$20000,1,DATOS!$I$2:$I$20000,"Orquesta/Banda/Conjunto"),"")))</f>
        <v/>
      </c>
      <c r="D433" t="str">
        <f>IF(A433="","",IF(A433="[FÓRMULA MANUAL]","",IFERROR(AVERAGEIFS(DATOS!$K$2:$K$20000,DATOS!$A$2:$A$20000,A433,CONFIG_METADATA!$G$2:$G$20000,1,DATOS!$I$2:$I$20000,"Conjunto"),"")))</f>
        <v/>
      </c>
      <c r="E433" t="str">
        <f>IF(A433="","",IF(A433="[FÓRMULA MANUAL]","",IFERROR(SUMPRODUCT((DATOS!$A$2:$A$20000=A433)*(CONFIG_METADATA!$G$2:$G$20000=1)*(COUNTIF(CONFIG_ASIGNATURAS!$B$7:$B$27,DATOS!$I$2:$I$20000)&gt;0)*(DATOS!$K$2:$K$20000))/SUMPRODUCT((DATOS!$A$2:$A$20000=A433)*(CONFIG_METADATA!$G$2:$G$20000=1)*(COUNTIF(CONFIG_ASIGNATURAS!$B$7:$B$27,DATOS!$I$2:$I$20000)&gt;0)*1),"")))</f>
        <v/>
      </c>
      <c r="H433" t="str">
        <f>IF(G433="","",IF(G433="[FÓRMULA MANUAL]","",IFERROR(AVERAGEIFS(DATOS!$K$2:$K$20000,DATOS!$A$2:$A$20000,G433,CONFIG_METADATA!$G$2:$G$20000,1,DATOS!$I$2:$I$20000,"Lenguaje Musical"),"")))</f>
        <v/>
      </c>
      <c r="I433" t="str">
        <f>IF(G433="","",IF(G433="[FÓRMULA MANUAL]","",IFERROR(AVERAGEIFS(DATOS!$K$2:$K$20000,DATOS!$A$2:$A$20000,G433,CONFIG_METADATA!$G$2:$G$20000,1,DATOS!$I$2:$I$20000,"Orquesta/Banda/Conjunto"),"")))</f>
        <v/>
      </c>
      <c r="J433" t="str">
        <f>IF(G433="","",IF(G433="[FÓRMULA MANUAL]","",IFERROR(AVERAGEIFS(DATOS!$K$2:$K$20000,DATOS!$A$2:$A$20000,G433,CONFIG_METADATA!$G$2:$G$20000,1,DATOS!$I$2:$I$20000,"Conjunto"),"")))</f>
        <v/>
      </c>
      <c r="K433" t="str">
        <f>IF(G433="","",IF(G433="[FÓRMULA MANUAL]","",IFERROR(SUMPRODUCT((DATOS!$A$2:$A$20000=G433)*(CONFIG_METADATA!$G$2:$G$20000=1)*(COUNTIF(CONFIG_ASIGNATURAS!$B$7:$B$27,DATOS!$I$2:$I$20000)&gt;0)*(DATOS!$K$2:$K$20000))/SUMPRODUCT((DATOS!$A$2:$A$20000=G433)*(CONFIG_METADATA!$G$2:$G$20000=1)*(COUNTIF(CONFIG_ASIGNATURAS!$B$7:$B$27,DATOS!$I$2:$I$20000)&gt;0)*1),"")))</f>
        <v/>
      </c>
      <c r="N433" t="str">
        <f>IF(M433="","",IF(M433="[FÓRMULA MANUAL]","",IFERROR(AVERAGEIFS(DATOS!$K$2:$K$20000,DATOS!$A$2:$A$20000,M433,CONFIG_METADATA!$G$2:$G$20000,1,DATOS!$I$2:$I$20000,"Armonía"),"")))</f>
        <v/>
      </c>
      <c r="O433" t="str">
        <f>IF(M433="","",IF(M433="[FÓRMULA MANUAL]","",IFERROR(AVERAGEIFS(DATOS!$K$2:$K$20000,DATOS!$A$2:$A$20000,M433,CONFIG_METADATA!$G$2:$G$20000,1,DATOS!$I$2:$I$20000,"Orquesta/Banda/Conjunto"),"")))</f>
        <v/>
      </c>
      <c r="P433" t="str">
        <f>IF(M433="","",IF(M433="[FÓRMULA MANUAL]","",IFERROR(AVERAGEIFS(DATOS!$K$2:$K$20000,DATOS!$A$2:$A$20000,M433,CONFIG_METADATA!$G$2:$G$20000,1,DATOS!$I$2:$I$20000,"Música de Cámara"),"")))</f>
        <v/>
      </c>
      <c r="Q433" t="str">
        <f>IF(M433="","",IF(M433="[FÓRMULA MANUAL]","",IFERROR(SUMPRODUCT((DATOS!$A$2:$A$20000=M433)*(CONFIG_METADATA!$G$2:$G$20000=1)*(COUNTIF(CONFIG_ASIGNATURAS!$B$7:$B$27,DATOS!$I$2:$I$20000)&gt;0)*(DATOS!$K$2:$K$20000))/SUMPRODUCT((DATOS!$A$2:$A$20000=M433)*(CONFIG_METADATA!$G$2:$G$20000=1)*(COUNTIF(CONFIG_ASIGNATURAS!$B$7:$B$27,DATOS!$I$2:$I$20000)&gt;0)*1),"")))</f>
        <v/>
      </c>
      <c r="T433" t="str">
        <f>IF(S433="","",IF(S433="[FÓRMULA MANUAL]","",IFERROR(AVERAGEIFS(DATOS!$K$2:$K$20000,DATOS!$A$2:$A$20000,S433,CONFIG_METADATA!$G$2:$G$20000,1,DATOS!$I$2:$I$20000,"Armonía"),"")))</f>
        <v/>
      </c>
      <c r="U433" t="str">
        <f>IF(S433="","",IF(S433="[FÓRMULA MANUAL]","",IFERROR(AVERAGEIFS(DATOS!$K$2:$K$20000,DATOS!$A$2:$A$20000,S433,CONFIG_METADATA!$G$2:$G$20000,1,DATOS!$I$2:$I$20000,"Orquesta/Banda/Conjunto"),"")))</f>
        <v/>
      </c>
      <c r="V433" t="str">
        <f>IF(S433="","",IF(S433="[FÓRMULA MANUAL]","",IFERROR(AVERAGEIFS(DATOS!$K$2:$K$20000,DATOS!$A$2:$A$20000,S433,CONFIG_METADATA!$G$2:$G$20000,1,DATOS!$I$2:$I$20000,"Música de Cámara"),"")))</f>
        <v/>
      </c>
      <c r="W433" t="str">
        <f>IF(S433="","",IF(S433="[FÓRMULA MANUAL]","",IFERROR(SUMPRODUCT((DATOS!$A$2:$A$20000=S433)*(CONFIG_METADATA!$G$2:$G$20000=1)*(COUNTIF(CONFIG_ASIGNATURAS!$B$7:$B$27,DATOS!$I$2:$I$20000)&gt;0)*(DATOS!$K$2:$K$20000))/SUMPRODUCT((DATOS!$A$2:$A$20000=S433)*(CONFIG_METADATA!$G$2:$G$20000=1)*(COUNTIF(CONFIG_ASIGNATURAS!$B$7:$B$27,DATOS!$I$2:$I$20000)&gt;0)*1),"")))</f>
        <v/>
      </c>
      <c r="Z433" t="str">
        <f>IF(Y433="","",IF(Y433="[FÓRMULA MANUAL]","",IFERROR(AVERAGEIFS(DATOS!$K$2:$K$20000,DATOS!$A$2:$A$20000,Y433,CONFIG_METADATA!$G$2:$G$20000,1,DATOS!$I$2:$I$20000,"Análisis"),"")))</f>
        <v/>
      </c>
      <c r="AA433" t="str">
        <f>IF(Y433="","",IF(Y433="[FÓRMULA MANUAL]","",IFERROR(AVERAGEIFS(DATOS!$K$2:$K$20000,DATOS!$A$2:$A$20000,Y433,CONFIG_METADATA!$G$2:$G$20000,1,DATOS!$I$2:$I$20000,"Orquesta/Banda/Conjunto"),"")))</f>
        <v/>
      </c>
      <c r="AB433" t="str">
        <f>IF(Y433="","",IF(Y433="[FÓRMULA MANUAL]","",IFERROR(AVERAGEIFS(DATOS!$K$2:$K$20000,DATOS!$A$2:$A$20000,Y433,CONFIG_METADATA!$G$2:$G$20000,1,DATOS!$I$2:$I$20000,"Música de Cámara"),"")))</f>
        <v/>
      </c>
      <c r="AC433" t="str">
        <f>IF(Y433="","",IF(Y433="[FÓRMULA MANUAL]","",IFERROR(SUMPRODUCT((DATOS!$A$2:$A$20000=Y433)*(CONFIG_METADATA!$G$2:$G$20000=1)*(COUNTIF(CONFIG_ASIGNATURAS!$B$7:$B$27,DATOS!$I$2:$I$20000)&gt;0)*(DATOS!$K$2:$K$20000))/SUMPRODUCT((DATOS!$A$2:$A$20000=Y433)*(CONFIG_METADATA!$G$2:$G$20000=1)*(COUNTIF(CONFIG_ASIGNATURAS!$B$7:$B$27,DATOS!$I$2:$I$20000)&gt;0)*1),"")))</f>
        <v/>
      </c>
      <c r="AF433" t="str">
        <f>IF(AE433="","",IF(AE433="[FÓRMULA MANUAL]","",IFERROR(AVERAGEIFS(DATOS!$K$2:$K$20000,DATOS!$A$2:$A$20000,AE433,CONFIG_METADATA!$G$2:$G$20000,1,DATOS!$I$2:$I$20000,"Análisis"),"")))</f>
        <v/>
      </c>
      <c r="AG433" t="str">
        <f>IF(AE433="","",IF(AE433="[FÓRMULA MANUAL]","",IFERROR(AVERAGEIFS(DATOS!$K$2:$K$20000,DATOS!$A$2:$A$20000,AE433,CONFIG_METADATA!$G$2:$G$20000,1,DATOS!$I$2:$I$20000,"Orquesta/Banda/Conjunto"),"")))</f>
        <v/>
      </c>
      <c r="AH433" t="str">
        <f>IF(AE433="","",IF(AE433="[FÓRMULA MANUAL]","",IFERROR(AVERAGEIFS(DATOS!$K$2:$K$20000,DATOS!$A$2:$A$20000,AE433,CONFIG_METADATA!$G$2:$G$20000,1,DATOS!$I$2:$I$20000,"Música de Cámara"),"")))</f>
        <v/>
      </c>
      <c r="AI433" t="str">
        <f>IF(AE433="","",IF(AE433="[FÓRMULA MANUAL]","",IFERROR(SUMPRODUCT((DATOS!$A$2:$A$20000=AE433)*(CONFIG_METADATA!$G$2:$G$20000=1)*(COUNTIF(CONFIG_ASIGNATURAS!$B$7:$B$27,DATOS!$I$2:$I$20000)&gt;0)*(DATOS!$K$2:$K$20000))/SUMPRODUCT((DATOS!$A$2:$A$20000=AE433)*(CONFIG_METADATA!$G$2:$G$20000=1)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MANUAL]","",IFERROR(AVERAGEIFS(DATOS!$K$2:$K$20000,DATOS!$A$2:$A$20000,A434,CONFIG_METADATA!$G$2:$G$20000,1,DATOS!$I$2:$I$20000,"Lenguaje Musical"),"")))</f>
        <v/>
      </c>
      <c r="C434" t="str">
        <f>IF(A434="","",IF(A434="[FÓRMULA MANUAL]","",IFERROR(AVERAGEIFS(DATOS!$K$2:$K$20000,DATOS!$A$2:$A$20000,A434,CONFIG_METADATA!$G$2:$G$20000,1,DATOS!$I$2:$I$20000,"Orquesta/Banda/Conjunto"),"")))</f>
        <v/>
      </c>
      <c r="D434" t="str">
        <f>IF(A434="","",IF(A434="[FÓRMULA MANUAL]","",IFERROR(AVERAGEIFS(DATOS!$K$2:$K$20000,DATOS!$A$2:$A$20000,A434,CONFIG_METADATA!$G$2:$G$20000,1,DATOS!$I$2:$I$20000,"Conjunto"),"")))</f>
        <v/>
      </c>
      <c r="E434" t="str">
        <f>IF(A434="","",IF(A434="[FÓRMULA MANUAL]","",IFERROR(SUMPRODUCT((DATOS!$A$2:$A$20000=A434)*(CONFIG_METADATA!$G$2:$G$20000=1)*(COUNTIF(CONFIG_ASIGNATURAS!$B$7:$B$27,DATOS!$I$2:$I$20000)&gt;0)*(DATOS!$K$2:$K$20000))/SUMPRODUCT((DATOS!$A$2:$A$20000=A434)*(CONFIG_METADATA!$G$2:$G$20000=1)*(COUNTIF(CONFIG_ASIGNATURAS!$B$7:$B$27,DATOS!$I$2:$I$20000)&gt;0)*1),"")))</f>
        <v/>
      </c>
      <c r="H434" t="str">
        <f>IF(G434="","",IF(G434="[FÓRMULA MANUAL]","",IFERROR(AVERAGEIFS(DATOS!$K$2:$K$20000,DATOS!$A$2:$A$20000,G434,CONFIG_METADATA!$G$2:$G$20000,1,DATOS!$I$2:$I$20000,"Lenguaje Musical"),"")))</f>
        <v/>
      </c>
      <c r="I434" t="str">
        <f>IF(G434="","",IF(G434="[FÓRMULA MANUAL]","",IFERROR(AVERAGEIFS(DATOS!$K$2:$K$20000,DATOS!$A$2:$A$20000,G434,CONFIG_METADATA!$G$2:$G$20000,1,DATOS!$I$2:$I$20000,"Orquesta/Banda/Conjunto"),"")))</f>
        <v/>
      </c>
      <c r="J434" t="str">
        <f>IF(G434="","",IF(G434="[FÓRMULA MANUAL]","",IFERROR(AVERAGEIFS(DATOS!$K$2:$K$20000,DATOS!$A$2:$A$20000,G434,CONFIG_METADATA!$G$2:$G$20000,1,DATOS!$I$2:$I$20000,"Conjunto"),"")))</f>
        <v/>
      </c>
      <c r="K434" t="str">
        <f>IF(G434="","",IF(G434="[FÓRMULA MANUAL]","",IFERROR(SUMPRODUCT((DATOS!$A$2:$A$20000=G434)*(CONFIG_METADATA!$G$2:$G$20000=1)*(COUNTIF(CONFIG_ASIGNATURAS!$B$7:$B$27,DATOS!$I$2:$I$20000)&gt;0)*(DATOS!$K$2:$K$20000))/SUMPRODUCT((DATOS!$A$2:$A$20000=G434)*(CONFIG_METADATA!$G$2:$G$20000=1)*(COUNTIF(CONFIG_ASIGNATURAS!$B$7:$B$27,DATOS!$I$2:$I$20000)&gt;0)*1),"")))</f>
        <v/>
      </c>
      <c r="N434" t="str">
        <f>IF(M434="","",IF(M434="[FÓRMULA MANUAL]","",IFERROR(AVERAGEIFS(DATOS!$K$2:$K$20000,DATOS!$A$2:$A$20000,M434,CONFIG_METADATA!$G$2:$G$20000,1,DATOS!$I$2:$I$20000,"Armonía"),"")))</f>
        <v/>
      </c>
      <c r="O434" t="str">
        <f>IF(M434="","",IF(M434="[FÓRMULA MANUAL]","",IFERROR(AVERAGEIFS(DATOS!$K$2:$K$20000,DATOS!$A$2:$A$20000,M434,CONFIG_METADATA!$G$2:$G$20000,1,DATOS!$I$2:$I$20000,"Orquesta/Banda/Conjunto"),"")))</f>
        <v/>
      </c>
      <c r="P434" t="str">
        <f>IF(M434="","",IF(M434="[FÓRMULA MANUAL]","",IFERROR(AVERAGEIFS(DATOS!$K$2:$K$20000,DATOS!$A$2:$A$20000,M434,CONFIG_METADATA!$G$2:$G$20000,1,DATOS!$I$2:$I$20000,"Música de Cámara"),"")))</f>
        <v/>
      </c>
      <c r="Q434" t="str">
        <f>IF(M434="","",IF(M434="[FÓRMULA MANUAL]","",IFERROR(SUMPRODUCT((DATOS!$A$2:$A$20000=M434)*(CONFIG_METADATA!$G$2:$G$20000=1)*(COUNTIF(CONFIG_ASIGNATURAS!$B$7:$B$27,DATOS!$I$2:$I$20000)&gt;0)*(DATOS!$K$2:$K$20000))/SUMPRODUCT((DATOS!$A$2:$A$20000=M434)*(CONFIG_METADATA!$G$2:$G$20000=1)*(COUNTIF(CONFIG_ASIGNATURAS!$B$7:$B$27,DATOS!$I$2:$I$20000)&gt;0)*1),"")))</f>
        <v/>
      </c>
      <c r="T434" t="str">
        <f>IF(S434="","",IF(S434="[FÓRMULA MANUAL]","",IFERROR(AVERAGEIFS(DATOS!$K$2:$K$20000,DATOS!$A$2:$A$20000,S434,CONFIG_METADATA!$G$2:$G$20000,1,DATOS!$I$2:$I$20000,"Armonía"),"")))</f>
        <v/>
      </c>
      <c r="U434" t="str">
        <f>IF(S434="","",IF(S434="[FÓRMULA MANUAL]","",IFERROR(AVERAGEIFS(DATOS!$K$2:$K$20000,DATOS!$A$2:$A$20000,S434,CONFIG_METADATA!$G$2:$G$20000,1,DATOS!$I$2:$I$20000,"Orquesta/Banda/Conjunto"),"")))</f>
        <v/>
      </c>
      <c r="V434" t="str">
        <f>IF(S434="","",IF(S434="[FÓRMULA MANUAL]","",IFERROR(AVERAGEIFS(DATOS!$K$2:$K$20000,DATOS!$A$2:$A$20000,S434,CONFIG_METADATA!$G$2:$G$20000,1,DATOS!$I$2:$I$20000,"Música de Cámara"),"")))</f>
        <v/>
      </c>
      <c r="W434" t="str">
        <f>IF(S434="","",IF(S434="[FÓRMULA MANUAL]","",IFERROR(SUMPRODUCT((DATOS!$A$2:$A$20000=S434)*(CONFIG_METADATA!$G$2:$G$20000=1)*(COUNTIF(CONFIG_ASIGNATURAS!$B$7:$B$27,DATOS!$I$2:$I$20000)&gt;0)*(DATOS!$K$2:$K$20000))/SUMPRODUCT((DATOS!$A$2:$A$20000=S434)*(CONFIG_METADATA!$G$2:$G$20000=1)*(COUNTIF(CONFIG_ASIGNATURAS!$B$7:$B$27,DATOS!$I$2:$I$20000)&gt;0)*1),"")))</f>
        <v/>
      </c>
      <c r="Z434" t="str">
        <f>IF(Y434="","",IF(Y434="[FÓRMULA MANUAL]","",IFERROR(AVERAGEIFS(DATOS!$K$2:$K$20000,DATOS!$A$2:$A$20000,Y434,CONFIG_METADATA!$G$2:$G$20000,1,DATOS!$I$2:$I$20000,"Análisis"),"")))</f>
        <v/>
      </c>
      <c r="AA434" t="str">
        <f>IF(Y434="","",IF(Y434="[FÓRMULA MANUAL]","",IFERROR(AVERAGEIFS(DATOS!$K$2:$K$20000,DATOS!$A$2:$A$20000,Y434,CONFIG_METADATA!$G$2:$G$20000,1,DATOS!$I$2:$I$20000,"Orquesta/Banda/Conjunto"),"")))</f>
        <v/>
      </c>
      <c r="AB434" t="str">
        <f>IF(Y434="","",IF(Y434="[FÓRMULA MANUAL]","",IFERROR(AVERAGEIFS(DATOS!$K$2:$K$20000,DATOS!$A$2:$A$20000,Y434,CONFIG_METADATA!$G$2:$G$20000,1,DATOS!$I$2:$I$20000,"Música de Cámara"),"")))</f>
        <v/>
      </c>
      <c r="AC434" t="str">
        <f>IF(Y434="","",IF(Y434="[FÓRMULA MANUAL]","",IFERROR(SUMPRODUCT((DATOS!$A$2:$A$20000=Y434)*(CONFIG_METADATA!$G$2:$G$20000=1)*(COUNTIF(CONFIG_ASIGNATURAS!$B$7:$B$27,DATOS!$I$2:$I$20000)&gt;0)*(DATOS!$K$2:$K$20000))/SUMPRODUCT((DATOS!$A$2:$A$20000=Y434)*(CONFIG_METADATA!$G$2:$G$20000=1)*(COUNTIF(CONFIG_ASIGNATURAS!$B$7:$B$27,DATOS!$I$2:$I$20000)&gt;0)*1),"")))</f>
        <v/>
      </c>
      <c r="AF434" t="str">
        <f>IF(AE434="","",IF(AE434="[FÓRMULA MANUAL]","",IFERROR(AVERAGEIFS(DATOS!$K$2:$K$20000,DATOS!$A$2:$A$20000,AE434,CONFIG_METADATA!$G$2:$G$20000,1,DATOS!$I$2:$I$20000,"Análisis"),"")))</f>
        <v/>
      </c>
      <c r="AG434" t="str">
        <f>IF(AE434="","",IF(AE434="[FÓRMULA MANUAL]","",IFERROR(AVERAGEIFS(DATOS!$K$2:$K$20000,DATOS!$A$2:$A$20000,AE434,CONFIG_METADATA!$G$2:$G$20000,1,DATOS!$I$2:$I$20000,"Orquesta/Banda/Conjunto"),"")))</f>
        <v/>
      </c>
      <c r="AH434" t="str">
        <f>IF(AE434="","",IF(AE434="[FÓRMULA MANUAL]","",IFERROR(AVERAGEIFS(DATOS!$K$2:$K$20000,DATOS!$A$2:$A$20000,AE434,CONFIG_METADATA!$G$2:$G$20000,1,DATOS!$I$2:$I$20000,"Música de Cámara"),"")))</f>
        <v/>
      </c>
      <c r="AI434" t="str">
        <f>IF(AE434="","",IF(AE434="[FÓRMULA MANUAL]","",IFERROR(SUMPRODUCT((DATOS!$A$2:$A$20000=AE434)*(CONFIG_METADATA!$G$2:$G$20000=1)*(COUNTIF(CONFIG_ASIGNATURAS!$B$7:$B$27,DATOS!$I$2:$I$20000)&gt;0)*(DATOS!$K$2:$K$20000))/SUMPRODUCT((DATOS!$A$2:$A$20000=AE434)*(CONFIG_METADATA!$G$2:$G$20000=1)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MANUAL]","",IFERROR(AVERAGEIFS(DATOS!$K$2:$K$20000,DATOS!$A$2:$A$20000,A435,CONFIG_METADATA!$G$2:$G$20000,1,DATOS!$I$2:$I$20000,"Lenguaje Musical"),"")))</f>
        <v/>
      </c>
      <c r="C435" t="str">
        <f>IF(A435="","",IF(A435="[FÓRMULA MANUAL]","",IFERROR(AVERAGEIFS(DATOS!$K$2:$K$20000,DATOS!$A$2:$A$20000,A435,CONFIG_METADATA!$G$2:$G$20000,1,DATOS!$I$2:$I$20000,"Orquesta/Banda/Conjunto"),"")))</f>
        <v/>
      </c>
      <c r="D435" t="str">
        <f>IF(A435="","",IF(A435="[FÓRMULA MANUAL]","",IFERROR(AVERAGEIFS(DATOS!$K$2:$K$20000,DATOS!$A$2:$A$20000,A435,CONFIG_METADATA!$G$2:$G$20000,1,DATOS!$I$2:$I$20000,"Conjunto"),"")))</f>
        <v/>
      </c>
      <c r="E435" t="str">
        <f>IF(A435="","",IF(A435="[FÓRMULA MANUAL]","",IFERROR(SUMPRODUCT((DATOS!$A$2:$A$20000=A435)*(CONFIG_METADATA!$G$2:$G$20000=1)*(COUNTIF(CONFIG_ASIGNATURAS!$B$7:$B$27,DATOS!$I$2:$I$20000)&gt;0)*(DATOS!$K$2:$K$20000))/SUMPRODUCT((DATOS!$A$2:$A$20000=A435)*(CONFIG_METADATA!$G$2:$G$20000=1)*(COUNTIF(CONFIG_ASIGNATURAS!$B$7:$B$27,DATOS!$I$2:$I$20000)&gt;0)*1),"")))</f>
        <v/>
      </c>
      <c r="H435" t="str">
        <f>IF(G435="","",IF(G435="[FÓRMULA MANUAL]","",IFERROR(AVERAGEIFS(DATOS!$K$2:$K$20000,DATOS!$A$2:$A$20000,G435,CONFIG_METADATA!$G$2:$G$20000,1,DATOS!$I$2:$I$20000,"Lenguaje Musical"),"")))</f>
        <v/>
      </c>
      <c r="I435" t="str">
        <f>IF(G435="","",IF(G435="[FÓRMULA MANUAL]","",IFERROR(AVERAGEIFS(DATOS!$K$2:$K$20000,DATOS!$A$2:$A$20000,G435,CONFIG_METADATA!$G$2:$G$20000,1,DATOS!$I$2:$I$20000,"Orquesta/Banda/Conjunto"),"")))</f>
        <v/>
      </c>
      <c r="J435" t="str">
        <f>IF(G435="","",IF(G435="[FÓRMULA MANUAL]","",IFERROR(AVERAGEIFS(DATOS!$K$2:$K$20000,DATOS!$A$2:$A$20000,G435,CONFIG_METADATA!$G$2:$G$20000,1,DATOS!$I$2:$I$20000,"Conjunto"),"")))</f>
        <v/>
      </c>
      <c r="K435" t="str">
        <f>IF(G435="","",IF(G435="[FÓRMULA MANUAL]","",IFERROR(SUMPRODUCT((DATOS!$A$2:$A$20000=G435)*(CONFIG_METADATA!$G$2:$G$20000=1)*(COUNTIF(CONFIG_ASIGNATURAS!$B$7:$B$27,DATOS!$I$2:$I$20000)&gt;0)*(DATOS!$K$2:$K$20000))/SUMPRODUCT((DATOS!$A$2:$A$20000=G435)*(CONFIG_METADATA!$G$2:$G$20000=1)*(COUNTIF(CONFIG_ASIGNATURAS!$B$7:$B$27,DATOS!$I$2:$I$20000)&gt;0)*1),"")))</f>
        <v/>
      </c>
      <c r="N435" t="str">
        <f>IF(M435="","",IF(M435="[FÓRMULA MANUAL]","",IFERROR(AVERAGEIFS(DATOS!$K$2:$K$20000,DATOS!$A$2:$A$20000,M435,CONFIG_METADATA!$G$2:$G$20000,1,DATOS!$I$2:$I$20000,"Armonía"),"")))</f>
        <v/>
      </c>
      <c r="O435" t="str">
        <f>IF(M435="","",IF(M435="[FÓRMULA MANUAL]","",IFERROR(AVERAGEIFS(DATOS!$K$2:$K$20000,DATOS!$A$2:$A$20000,M435,CONFIG_METADATA!$G$2:$G$20000,1,DATOS!$I$2:$I$20000,"Orquesta/Banda/Conjunto"),"")))</f>
        <v/>
      </c>
      <c r="P435" t="str">
        <f>IF(M435="","",IF(M435="[FÓRMULA MANUAL]","",IFERROR(AVERAGEIFS(DATOS!$K$2:$K$20000,DATOS!$A$2:$A$20000,M435,CONFIG_METADATA!$G$2:$G$20000,1,DATOS!$I$2:$I$20000,"Música de Cámara"),"")))</f>
        <v/>
      </c>
      <c r="Q435" t="str">
        <f>IF(M435="","",IF(M435="[FÓRMULA MANUAL]","",IFERROR(SUMPRODUCT((DATOS!$A$2:$A$20000=M435)*(CONFIG_METADATA!$G$2:$G$20000=1)*(COUNTIF(CONFIG_ASIGNATURAS!$B$7:$B$27,DATOS!$I$2:$I$20000)&gt;0)*(DATOS!$K$2:$K$20000))/SUMPRODUCT((DATOS!$A$2:$A$20000=M435)*(CONFIG_METADATA!$G$2:$G$20000=1)*(COUNTIF(CONFIG_ASIGNATURAS!$B$7:$B$27,DATOS!$I$2:$I$20000)&gt;0)*1),"")))</f>
        <v/>
      </c>
      <c r="T435" t="str">
        <f>IF(S435="","",IF(S435="[FÓRMULA MANUAL]","",IFERROR(AVERAGEIFS(DATOS!$K$2:$K$20000,DATOS!$A$2:$A$20000,S435,CONFIG_METADATA!$G$2:$G$20000,1,DATOS!$I$2:$I$20000,"Armonía"),"")))</f>
        <v/>
      </c>
      <c r="U435" t="str">
        <f>IF(S435="","",IF(S435="[FÓRMULA MANUAL]","",IFERROR(AVERAGEIFS(DATOS!$K$2:$K$20000,DATOS!$A$2:$A$20000,S435,CONFIG_METADATA!$G$2:$G$20000,1,DATOS!$I$2:$I$20000,"Orquesta/Banda/Conjunto"),"")))</f>
        <v/>
      </c>
      <c r="V435" t="str">
        <f>IF(S435="","",IF(S435="[FÓRMULA MANUAL]","",IFERROR(AVERAGEIFS(DATOS!$K$2:$K$20000,DATOS!$A$2:$A$20000,S435,CONFIG_METADATA!$G$2:$G$20000,1,DATOS!$I$2:$I$20000,"Música de Cámara"),"")))</f>
        <v/>
      </c>
      <c r="W435" t="str">
        <f>IF(S435="","",IF(S435="[FÓRMULA MANUAL]","",IFERROR(SUMPRODUCT((DATOS!$A$2:$A$20000=S435)*(CONFIG_METADATA!$G$2:$G$20000=1)*(COUNTIF(CONFIG_ASIGNATURAS!$B$7:$B$27,DATOS!$I$2:$I$20000)&gt;0)*(DATOS!$K$2:$K$20000))/SUMPRODUCT((DATOS!$A$2:$A$20000=S435)*(CONFIG_METADATA!$G$2:$G$20000=1)*(COUNTIF(CONFIG_ASIGNATURAS!$B$7:$B$27,DATOS!$I$2:$I$20000)&gt;0)*1),"")))</f>
        <v/>
      </c>
      <c r="Z435" t="str">
        <f>IF(Y435="","",IF(Y435="[FÓRMULA MANUAL]","",IFERROR(AVERAGEIFS(DATOS!$K$2:$K$20000,DATOS!$A$2:$A$20000,Y435,CONFIG_METADATA!$G$2:$G$20000,1,DATOS!$I$2:$I$20000,"Análisis"),"")))</f>
        <v/>
      </c>
      <c r="AA435" t="str">
        <f>IF(Y435="","",IF(Y435="[FÓRMULA MANUAL]","",IFERROR(AVERAGEIFS(DATOS!$K$2:$K$20000,DATOS!$A$2:$A$20000,Y435,CONFIG_METADATA!$G$2:$G$20000,1,DATOS!$I$2:$I$20000,"Orquesta/Banda/Conjunto"),"")))</f>
        <v/>
      </c>
      <c r="AB435" t="str">
        <f>IF(Y435="","",IF(Y435="[FÓRMULA MANUAL]","",IFERROR(AVERAGEIFS(DATOS!$K$2:$K$20000,DATOS!$A$2:$A$20000,Y435,CONFIG_METADATA!$G$2:$G$20000,1,DATOS!$I$2:$I$20000,"Música de Cámara"),"")))</f>
        <v/>
      </c>
      <c r="AC435" t="str">
        <f>IF(Y435="","",IF(Y435="[FÓRMULA MANUAL]","",IFERROR(SUMPRODUCT((DATOS!$A$2:$A$20000=Y435)*(CONFIG_METADATA!$G$2:$G$20000=1)*(COUNTIF(CONFIG_ASIGNATURAS!$B$7:$B$27,DATOS!$I$2:$I$20000)&gt;0)*(DATOS!$K$2:$K$20000))/SUMPRODUCT((DATOS!$A$2:$A$20000=Y435)*(CONFIG_METADATA!$G$2:$G$20000=1)*(COUNTIF(CONFIG_ASIGNATURAS!$B$7:$B$27,DATOS!$I$2:$I$20000)&gt;0)*1),"")))</f>
        <v/>
      </c>
      <c r="AF435" t="str">
        <f>IF(AE435="","",IF(AE435="[FÓRMULA MANUAL]","",IFERROR(AVERAGEIFS(DATOS!$K$2:$K$20000,DATOS!$A$2:$A$20000,AE435,CONFIG_METADATA!$G$2:$G$20000,1,DATOS!$I$2:$I$20000,"Análisis"),"")))</f>
        <v/>
      </c>
      <c r="AG435" t="str">
        <f>IF(AE435="","",IF(AE435="[FÓRMULA MANUAL]","",IFERROR(AVERAGEIFS(DATOS!$K$2:$K$20000,DATOS!$A$2:$A$20000,AE435,CONFIG_METADATA!$G$2:$G$20000,1,DATOS!$I$2:$I$20000,"Orquesta/Banda/Conjunto"),"")))</f>
        <v/>
      </c>
      <c r="AH435" t="str">
        <f>IF(AE435="","",IF(AE435="[FÓRMULA MANUAL]","",IFERROR(AVERAGEIFS(DATOS!$K$2:$K$20000,DATOS!$A$2:$A$20000,AE435,CONFIG_METADATA!$G$2:$G$20000,1,DATOS!$I$2:$I$20000,"Música de Cámara"),"")))</f>
        <v/>
      </c>
      <c r="AI435" t="str">
        <f>IF(AE435="","",IF(AE435="[FÓRMULA MANUAL]","",IFERROR(SUMPRODUCT((DATOS!$A$2:$A$20000=AE435)*(CONFIG_METADATA!$G$2:$G$20000=1)*(COUNTIF(CONFIG_ASIGNATURAS!$B$7:$B$27,DATOS!$I$2:$I$20000)&gt;0)*(DATOS!$K$2:$K$20000))/SUMPRODUCT((DATOS!$A$2:$A$20000=AE435)*(CONFIG_METADATA!$G$2:$G$20000=1)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MANUAL]","",IFERROR(AVERAGEIFS(DATOS!$K$2:$K$20000,DATOS!$A$2:$A$20000,A436,CONFIG_METADATA!$G$2:$G$20000,1,DATOS!$I$2:$I$20000,"Lenguaje Musical"),"")))</f>
        <v/>
      </c>
      <c r="C436" t="str">
        <f>IF(A436="","",IF(A436="[FÓRMULA MANUAL]","",IFERROR(AVERAGEIFS(DATOS!$K$2:$K$20000,DATOS!$A$2:$A$20000,A436,CONFIG_METADATA!$G$2:$G$20000,1,DATOS!$I$2:$I$20000,"Orquesta/Banda/Conjunto"),"")))</f>
        <v/>
      </c>
      <c r="D436" t="str">
        <f>IF(A436="","",IF(A436="[FÓRMULA MANUAL]","",IFERROR(AVERAGEIFS(DATOS!$K$2:$K$20000,DATOS!$A$2:$A$20000,A436,CONFIG_METADATA!$G$2:$G$20000,1,DATOS!$I$2:$I$20000,"Conjunto"),"")))</f>
        <v/>
      </c>
      <c r="E436" t="str">
        <f>IF(A436="","",IF(A436="[FÓRMULA MANUAL]","",IFERROR(SUMPRODUCT((DATOS!$A$2:$A$20000=A436)*(CONFIG_METADATA!$G$2:$G$20000=1)*(COUNTIF(CONFIG_ASIGNATURAS!$B$7:$B$27,DATOS!$I$2:$I$20000)&gt;0)*(DATOS!$K$2:$K$20000))/SUMPRODUCT((DATOS!$A$2:$A$20000=A436)*(CONFIG_METADATA!$G$2:$G$20000=1)*(COUNTIF(CONFIG_ASIGNATURAS!$B$7:$B$27,DATOS!$I$2:$I$20000)&gt;0)*1),"")))</f>
        <v/>
      </c>
      <c r="H436" t="str">
        <f>IF(G436="","",IF(G436="[FÓRMULA MANUAL]","",IFERROR(AVERAGEIFS(DATOS!$K$2:$K$20000,DATOS!$A$2:$A$20000,G436,CONFIG_METADATA!$G$2:$G$20000,1,DATOS!$I$2:$I$20000,"Lenguaje Musical"),"")))</f>
        <v/>
      </c>
      <c r="I436" t="str">
        <f>IF(G436="","",IF(G436="[FÓRMULA MANUAL]","",IFERROR(AVERAGEIFS(DATOS!$K$2:$K$20000,DATOS!$A$2:$A$20000,G436,CONFIG_METADATA!$G$2:$G$20000,1,DATOS!$I$2:$I$20000,"Orquesta/Banda/Conjunto"),"")))</f>
        <v/>
      </c>
      <c r="J436" t="str">
        <f>IF(G436="","",IF(G436="[FÓRMULA MANUAL]","",IFERROR(AVERAGEIFS(DATOS!$K$2:$K$20000,DATOS!$A$2:$A$20000,G436,CONFIG_METADATA!$G$2:$G$20000,1,DATOS!$I$2:$I$20000,"Conjunto"),"")))</f>
        <v/>
      </c>
      <c r="K436" t="str">
        <f>IF(G436="","",IF(G436="[FÓRMULA MANUAL]","",IFERROR(SUMPRODUCT((DATOS!$A$2:$A$20000=G436)*(CONFIG_METADATA!$G$2:$G$20000=1)*(COUNTIF(CONFIG_ASIGNATURAS!$B$7:$B$27,DATOS!$I$2:$I$20000)&gt;0)*(DATOS!$K$2:$K$20000))/SUMPRODUCT((DATOS!$A$2:$A$20000=G436)*(CONFIG_METADATA!$G$2:$G$20000=1)*(COUNTIF(CONFIG_ASIGNATURAS!$B$7:$B$27,DATOS!$I$2:$I$20000)&gt;0)*1),"")))</f>
        <v/>
      </c>
      <c r="N436" t="str">
        <f>IF(M436="","",IF(M436="[FÓRMULA MANUAL]","",IFERROR(AVERAGEIFS(DATOS!$K$2:$K$20000,DATOS!$A$2:$A$20000,M436,CONFIG_METADATA!$G$2:$G$20000,1,DATOS!$I$2:$I$20000,"Armonía"),"")))</f>
        <v/>
      </c>
      <c r="O436" t="str">
        <f>IF(M436="","",IF(M436="[FÓRMULA MANUAL]","",IFERROR(AVERAGEIFS(DATOS!$K$2:$K$20000,DATOS!$A$2:$A$20000,M436,CONFIG_METADATA!$G$2:$G$20000,1,DATOS!$I$2:$I$20000,"Orquesta/Banda/Conjunto"),"")))</f>
        <v/>
      </c>
      <c r="P436" t="str">
        <f>IF(M436="","",IF(M436="[FÓRMULA MANUAL]","",IFERROR(AVERAGEIFS(DATOS!$K$2:$K$20000,DATOS!$A$2:$A$20000,M436,CONFIG_METADATA!$G$2:$G$20000,1,DATOS!$I$2:$I$20000,"Música de Cámara"),"")))</f>
        <v/>
      </c>
      <c r="Q436" t="str">
        <f>IF(M436="","",IF(M436="[FÓRMULA MANUAL]","",IFERROR(SUMPRODUCT((DATOS!$A$2:$A$20000=M436)*(CONFIG_METADATA!$G$2:$G$20000=1)*(COUNTIF(CONFIG_ASIGNATURAS!$B$7:$B$27,DATOS!$I$2:$I$20000)&gt;0)*(DATOS!$K$2:$K$20000))/SUMPRODUCT((DATOS!$A$2:$A$20000=M436)*(CONFIG_METADATA!$G$2:$G$20000=1)*(COUNTIF(CONFIG_ASIGNATURAS!$B$7:$B$27,DATOS!$I$2:$I$20000)&gt;0)*1),"")))</f>
        <v/>
      </c>
      <c r="T436" t="str">
        <f>IF(S436="","",IF(S436="[FÓRMULA MANUAL]","",IFERROR(AVERAGEIFS(DATOS!$K$2:$K$20000,DATOS!$A$2:$A$20000,S436,CONFIG_METADATA!$G$2:$G$20000,1,DATOS!$I$2:$I$20000,"Armonía"),"")))</f>
        <v/>
      </c>
      <c r="U436" t="str">
        <f>IF(S436="","",IF(S436="[FÓRMULA MANUAL]","",IFERROR(AVERAGEIFS(DATOS!$K$2:$K$20000,DATOS!$A$2:$A$20000,S436,CONFIG_METADATA!$G$2:$G$20000,1,DATOS!$I$2:$I$20000,"Orquesta/Banda/Conjunto"),"")))</f>
        <v/>
      </c>
      <c r="V436" t="str">
        <f>IF(S436="","",IF(S436="[FÓRMULA MANUAL]","",IFERROR(AVERAGEIFS(DATOS!$K$2:$K$20000,DATOS!$A$2:$A$20000,S436,CONFIG_METADATA!$G$2:$G$20000,1,DATOS!$I$2:$I$20000,"Música de Cámara"),"")))</f>
        <v/>
      </c>
      <c r="W436" t="str">
        <f>IF(S436="","",IF(S436="[FÓRMULA MANUAL]","",IFERROR(SUMPRODUCT((DATOS!$A$2:$A$20000=S436)*(CONFIG_METADATA!$G$2:$G$20000=1)*(COUNTIF(CONFIG_ASIGNATURAS!$B$7:$B$27,DATOS!$I$2:$I$20000)&gt;0)*(DATOS!$K$2:$K$20000))/SUMPRODUCT((DATOS!$A$2:$A$20000=S436)*(CONFIG_METADATA!$G$2:$G$20000=1)*(COUNTIF(CONFIG_ASIGNATURAS!$B$7:$B$27,DATOS!$I$2:$I$20000)&gt;0)*1),"")))</f>
        <v/>
      </c>
      <c r="Z436" t="str">
        <f>IF(Y436="","",IF(Y436="[FÓRMULA MANUAL]","",IFERROR(AVERAGEIFS(DATOS!$K$2:$K$20000,DATOS!$A$2:$A$20000,Y436,CONFIG_METADATA!$G$2:$G$20000,1,DATOS!$I$2:$I$20000,"Análisis"),"")))</f>
        <v/>
      </c>
      <c r="AA436" t="str">
        <f>IF(Y436="","",IF(Y436="[FÓRMULA MANUAL]","",IFERROR(AVERAGEIFS(DATOS!$K$2:$K$20000,DATOS!$A$2:$A$20000,Y436,CONFIG_METADATA!$G$2:$G$20000,1,DATOS!$I$2:$I$20000,"Orquesta/Banda/Conjunto"),"")))</f>
        <v/>
      </c>
      <c r="AB436" t="str">
        <f>IF(Y436="","",IF(Y436="[FÓRMULA MANUAL]","",IFERROR(AVERAGEIFS(DATOS!$K$2:$K$20000,DATOS!$A$2:$A$20000,Y436,CONFIG_METADATA!$G$2:$G$20000,1,DATOS!$I$2:$I$20000,"Música de Cámara"),"")))</f>
        <v/>
      </c>
      <c r="AC436" t="str">
        <f>IF(Y436="","",IF(Y436="[FÓRMULA MANUAL]","",IFERROR(SUMPRODUCT((DATOS!$A$2:$A$20000=Y436)*(CONFIG_METADATA!$G$2:$G$20000=1)*(COUNTIF(CONFIG_ASIGNATURAS!$B$7:$B$27,DATOS!$I$2:$I$20000)&gt;0)*(DATOS!$K$2:$K$20000))/SUMPRODUCT((DATOS!$A$2:$A$20000=Y436)*(CONFIG_METADATA!$G$2:$G$20000=1)*(COUNTIF(CONFIG_ASIGNATURAS!$B$7:$B$27,DATOS!$I$2:$I$20000)&gt;0)*1),"")))</f>
        <v/>
      </c>
      <c r="AF436" t="str">
        <f>IF(AE436="","",IF(AE436="[FÓRMULA MANUAL]","",IFERROR(AVERAGEIFS(DATOS!$K$2:$K$20000,DATOS!$A$2:$A$20000,AE436,CONFIG_METADATA!$G$2:$G$20000,1,DATOS!$I$2:$I$20000,"Análisis"),"")))</f>
        <v/>
      </c>
      <c r="AG436" t="str">
        <f>IF(AE436="","",IF(AE436="[FÓRMULA MANUAL]","",IFERROR(AVERAGEIFS(DATOS!$K$2:$K$20000,DATOS!$A$2:$A$20000,AE436,CONFIG_METADATA!$G$2:$G$20000,1,DATOS!$I$2:$I$20000,"Orquesta/Banda/Conjunto"),"")))</f>
        <v/>
      </c>
      <c r="AH436" t="str">
        <f>IF(AE436="","",IF(AE436="[FÓRMULA MANUAL]","",IFERROR(AVERAGEIFS(DATOS!$K$2:$K$20000,DATOS!$A$2:$A$20000,AE436,CONFIG_METADATA!$G$2:$G$20000,1,DATOS!$I$2:$I$20000,"Música de Cámara"),"")))</f>
        <v/>
      </c>
      <c r="AI436" t="str">
        <f>IF(AE436="","",IF(AE436="[FÓRMULA MANUAL]","",IFERROR(SUMPRODUCT((DATOS!$A$2:$A$20000=AE436)*(CONFIG_METADATA!$G$2:$G$20000=1)*(COUNTIF(CONFIG_ASIGNATURAS!$B$7:$B$27,DATOS!$I$2:$I$20000)&gt;0)*(DATOS!$K$2:$K$20000))/SUMPRODUCT((DATOS!$A$2:$A$20000=AE436)*(CONFIG_METADATA!$G$2:$G$20000=1)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MANUAL]","",IFERROR(AVERAGEIFS(DATOS!$K$2:$K$20000,DATOS!$A$2:$A$20000,A437,CONFIG_METADATA!$G$2:$G$20000,1,DATOS!$I$2:$I$20000,"Lenguaje Musical"),"")))</f>
        <v/>
      </c>
      <c r="C437" t="str">
        <f>IF(A437="","",IF(A437="[FÓRMULA MANUAL]","",IFERROR(AVERAGEIFS(DATOS!$K$2:$K$20000,DATOS!$A$2:$A$20000,A437,CONFIG_METADATA!$G$2:$G$20000,1,DATOS!$I$2:$I$20000,"Orquesta/Banda/Conjunto"),"")))</f>
        <v/>
      </c>
      <c r="D437" t="str">
        <f>IF(A437="","",IF(A437="[FÓRMULA MANUAL]","",IFERROR(AVERAGEIFS(DATOS!$K$2:$K$20000,DATOS!$A$2:$A$20000,A437,CONFIG_METADATA!$G$2:$G$20000,1,DATOS!$I$2:$I$20000,"Conjunto"),"")))</f>
        <v/>
      </c>
      <c r="E437" t="str">
        <f>IF(A437="","",IF(A437="[FÓRMULA MANUAL]","",IFERROR(SUMPRODUCT((DATOS!$A$2:$A$20000=A437)*(CONFIG_METADATA!$G$2:$G$20000=1)*(COUNTIF(CONFIG_ASIGNATURAS!$B$7:$B$27,DATOS!$I$2:$I$20000)&gt;0)*(DATOS!$K$2:$K$20000))/SUMPRODUCT((DATOS!$A$2:$A$20000=A437)*(CONFIG_METADATA!$G$2:$G$20000=1)*(COUNTIF(CONFIG_ASIGNATURAS!$B$7:$B$27,DATOS!$I$2:$I$20000)&gt;0)*1),"")))</f>
        <v/>
      </c>
      <c r="H437" t="str">
        <f>IF(G437="","",IF(G437="[FÓRMULA MANUAL]","",IFERROR(AVERAGEIFS(DATOS!$K$2:$K$20000,DATOS!$A$2:$A$20000,G437,CONFIG_METADATA!$G$2:$G$20000,1,DATOS!$I$2:$I$20000,"Lenguaje Musical"),"")))</f>
        <v/>
      </c>
      <c r="I437" t="str">
        <f>IF(G437="","",IF(G437="[FÓRMULA MANUAL]","",IFERROR(AVERAGEIFS(DATOS!$K$2:$K$20000,DATOS!$A$2:$A$20000,G437,CONFIG_METADATA!$G$2:$G$20000,1,DATOS!$I$2:$I$20000,"Orquesta/Banda/Conjunto"),"")))</f>
        <v/>
      </c>
      <c r="J437" t="str">
        <f>IF(G437="","",IF(G437="[FÓRMULA MANUAL]","",IFERROR(AVERAGEIFS(DATOS!$K$2:$K$20000,DATOS!$A$2:$A$20000,G437,CONFIG_METADATA!$G$2:$G$20000,1,DATOS!$I$2:$I$20000,"Conjunto"),"")))</f>
        <v/>
      </c>
      <c r="K437" t="str">
        <f>IF(G437="","",IF(G437="[FÓRMULA MANUAL]","",IFERROR(SUMPRODUCT((DATOS!$A$2:$A$20000=G437)*(CONFIG_METADATA!$G$2:$G$20000=1)*(COUNTIF(CONFIG_ASIGNATURAS!$B$7:$B$27,DATOS!$I$2:$I$20000)&gt;0)*(DATOS!$K$2:$K$20000))/SUMPRODUCT((DATOS!$A$2:$A$20000=G437)*(CONFIG_METADATA!$G$2:$G$20000=1)*(COUNTIF(CONFIG_ASIGNATURAS!$B$7:$B$27,DATOS!$I$2:$I$20000)&gt;0)*1),"")))</f>
        <v/>
      </c>
      <c r="N437" t="str">
        <f>IF(M437="","",IF(M437="[FÓRMULA MANUAL]","",IFERROR(AVERAGEIFS(DATOS!$K$2:$K$20000,DATOS!$A$2:$A$20000,M437,CONFIG_METADATA!$G$2:$G$20000,1,DATOS!$I$2:$I$20000,"Armonía"),"")))</f>
        <v/>
      </c>
      <c r="O437" t="str">
        <f>IF(M437="","",IF(M437="[FÓRMULA MANUAL]","",IFERROR(AVERAGEIFS(DATOS!$K$2:$K$20000,DATOS!$A$2:$A$20000,M437,CONFIG_METADATA!$G$2:$G$20000,1,DATOS!$I$2:$I$20000,"Orquesta/Banda/Conjunto"),"")))</f>
        <v/>
      </c>
      <c r="P437" t="str">
        <f>IF(M437="","",IF(M437="[FÓRMULA MANUAL]","",IFERROR(AVERAGEIFS(DATOS!$K$2:$K$20000,DATOS!$A$2:$A$20000,M437,CONFIG_METADATA!$G$2:$G$20000,1,DATOS!$I$2:$I$20000,"Música de Cámara"),"")))</f>
        <v/>
      </c>
      <c r="Q437" t="str">
        <f>IF(M437="","",IF(M437="[FÓRMULA MANUAL]","",IFERROR(SUMPRODUCT((DATOS!$A$2:$A$20000=M437)*(CONFIG_METADATA!$G$2:$G$20000=1)*(COUNTIF(CONFIG_ASIGNATURAS!$B$7:$B$27,DATOS!$I$2:$I$20000)&gt;0)*(DATOS!$K$2:$K$20000))/SUMPRODUCT((DATOS!$A$2:$A$20000=M437)*(CONFIG_METADATA!$G$2:$G$20000=1)*(COUNTIF(CONFIG_ASIGNATURAS!$B$7:$B$27,DATOS!$I$2:$I$20000)&gt;0)*1),"")))</f>
        <v/>
      </c>
      <c r="T437" t="str">
        <f>IF(S437="","",IF(S437="[FÓRMULA MANUAL]","",IFERROR(AVERAGEIFS(DATOS!$K$2:$K$20000,DATOS!$A$2:$A$20000,S437,CONFIG_METADATA!$G$2:$G$20000,1,DATOS!$I$2:$I$20000,"Armonía"),"")))</f>
        <v/>
      </c>
      <c r="U437" t="str">
        <f>IF(S437="","",IF(S437="[FÓRMULA MANUAL]","",IFERROR(AVERAGEIFS(DATOS!$K$2:$K$20000,DATOS!$A$2:$A$20000,S437,CONFIG_METADATA!$G$2:$G$20000,1,DATOS!$I$2:$I$20000,"Orquesta/Banda/Conjunto"),"")))</f>
        <v/>
      </c>
      <c r="V437" t="str">
        <f>IF(S437="","",IF(S437="[FÓRMULA MANUAL]","",IFERROR(AVERAGEIFS(DATOS!$K$2:$K$20000,DATOS!$A$2:$A$20000,S437,CONFIG_METADATA!$G$2:$G$20000,1,DATOS!$I$2:$I$20000,"Música de Cámara"),"")))</f>
        <v/>
      </c>
      <c r="W437" t="str">
        <f>IF(S437="","",IF(S437="[FÓRMULA MANUAL]","",IFERROR(SUMPRODUCT((DATOS!$A$2:$A$20000=S437)*(CONFIG_METADATA!$G$2:$G$20000=1)*(COUNTIF(CONFIG_ASIGNATURAS!$B$7:$B$27,DATOS!$I$2:$I$20000)&gt;0)*(DATOS!$K$2:$K$20000))/SUMPRODUCT((DATOS!$A$2:$A$20000=S437)*(CONFIG_METADATA!$G$2:$G$20000=1)*(COUNTIF(CONFIG_ASIGNATURAS!$B$7:$B$27,DATOS!$I$2:$I$20000)&gt;0)*1),"")))</f>
        <v/>
      </c>
      <c r="Z437" t="str">
        <f>IF(Y437="","",IF(Y437="[FÓRMULA MANUAL]","",IFERROR(AVERAGEIFS(DATOS!$K$2:$K$20000,DATOS!$A$2:$A$20000,Y437,CONFIG_METADATA!$G$2:$G$20000,1,DATOS!$I$2:$I$20000,"Análisis"),"")))</f>
        <v/>
      </c>
      <c r="AA437" t="str">
        <f>IF(Y437="","",IF(Y437="[FÓRMULA MANUAL]","",IFERROR(AVERAGEIFS(DATOS!$K$2:$K$20000,DATOS!$A$2:$A$20000,Y437,CONFIG_METADATA!$G$2:$G$20000,1,DATOS!$I$2:$I$20000,"Orquesta/Banda/Conjunto"),"")))</f>
        <v/>
      </c>
      <c r="AB437" t="str">
        <f>IF(Y437="","",IF(Y437="[FÓRMULA MANUAL]","",IFERROR(AVERAGEIFS(DATOS!$K$2:$K$20000,DATOS!$A$2:$A$20000,Y437,CONFIG_METADATA!$G$2:$G$20000,1,DATOS!$I$2:$I$20000,"Música de Cámara"),"")))</f>
        <v/>
      </c>
      <c r="AC437" t="str">
        <f>IF(Y437="","",IF(Y437="[FÓRMULA MANUAL]","",IFERROR(SUMPRODUCT((DATOS!$A$2:$A$20000=Y437)*(CONFIG_METADATA!$G$2:$G$20000=1)*(COUNTIF(CONFIG_ASIGNATURAS!$B$7:$B$27,DATOS!$I$2:$I$20000)&gt;0)*(DATOS!$K$2:$K$20000))/SUMPRODUCT((DATOS!$A$2:$A$20000=Y437)*(CONFIG_METADATA!$G$2:$G$20000=1)*(COUNTIF(CONFIG_ASIGNATURAS!$B$7:$B$27,DATOS!$I$2:$I$20000)&gt;0)*1),"")))</f>
        <v/>
      </c>
      <c r="AF437" t="str">
        <f>IF(AE437="","",IF(AE437="[FÓRMULA MANUAL]","",IFERROR(AVERAGEIFS(DATOS!$K$2:$K$20000,DATOS!$A$2:$A$20000,AE437,CONFIG_METADATA!$G$2:$G$20000,1,DATOS!$I$2:$I$20000,"Análisis"),"")))</f>
        <v/>
      </c>
      <c r="AG437" t="str">
        <f>IF(AE437="","",IF(AE437="[FÓRMULA MANUAL]","",IFERROR(AVERAGEIFS(DATOS!$K$2:$K$20000,DATOS!$A$2:$A$20000,AE437,CONFIG_METADATA!$G$2:$G$20000,1,DATOS!$I$2:$I$20000,"Orquesta/Banda/Conjunto"),"")))</f>
        <v/>
      </c>
      <c r="AH437" t="str">
        <f>IF(AE437="","",IF(AE437="[FÓRMULA MANUAL]","",IFERROR(AVERAGEIFS(DATOS!$K$2:$K$20000,DATOS!$A$2:$A$20000,AE437,CONFIG_METADATA!$G$2:$G$20000,1,DATOS!$I$2:$I$20000,"Música de Cámara"),"")))</f>
        <v/>
      </c>
      <c r="AI437" t="str">
        <f>IF(AE437="","",IF(AE437="[FÓRMULA MANUAL]","",IFERROR(SUMPRODUCT((DATOS!$A$2:$A$20000=AE437)*(CONFIG_METADATA!$G$2:$G$20000=1)*(COUNTIF(CONFIG_ASIGNATURAS!$B$7:$B$27,DATOS!$I$2:$I$20000)&gt;0)*(DATOS!$K$2:$K$20000))/SUMPRODUCT((DATOS!$A$2:$A$20000=AE437)*(CONFIG_METADATA!$G$2:$G$20000=1)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MANUAL]","",IFERROR(AVERAGEIFS(DATOS!$K$2:$K$20000,DATOS!$A$2:$A$20000,A438,CONFIG_METADATA!$G$2:$G$20000,1,DATOS!$I$2:$I$20000,"Lenguaje Musical"),"")))</f>
        <v/>
      </c>
      <c r="C438" t="str">
        <f>IF(A438="","",IF(A438="[FÓRMULA MANUAL]","",IFERROR(AVERAGEIFS(DATOS!$K$2:$K$20000,DATOS!$A$2:$A$20000,A438,CONFIG_METADATA!$G$2:$G$20000,1,DATOS!$I$2:$I$20000,"Orquesta/Banda/Conjunto"),"")))</f>
        <v/>
      </c>
      <c r="D438" t="str">
        <f>IF(A438="","",IF(A438="[FÓRMULA MANUAL]","",IFERROR(AVERAGEIFS(DATOS!$K$2:$K$20000,DATOS!$A$2:$A$20000,A438,CONFIG_METADATA!$G$2:$G$20000,1,DATOS!$I$2:$I$20000,"Conjunto"),"")))</f>
        <v/>
      </c>
      <c r="E438" t="str">
        <f>IF(A438="","",IF(A438="[FÓRMULA MANUAL]","",IFERROR(SUMPRODUCT((DATOS!$A$2:$A$20000=A438)*(CONFIG_METADATA!$G$2:$G$20000=1)*(COUNTIF(CONFIG_ASIGNATURAS!$B$7:$B$27,DATOS!$I$2:$I$20000)&gt;0)*(DATOS!$K$2:$K$20000))/SUMPRODUCT((DATOS!$A$2:$A$20000=A438)*(CONFIG_METADATA!$G$2:$G$20000=1)*(COUNTIF(CONFIG_ASIGNATURAS!$B$7:$B$27,DATOS!$I$2:$I$20000)&gt;0)*1),"")))</f>
        <v/>
      </c>
      <c r="H438" t="str">
        <f>IF(G438="","",IF(G438="[FÓRMULA MANUAL]","",IFERROR(AVERAGEIFS(DATOS!$K$2:$K$20000,DATOS!$A$2:$A$20000,G438,CONFIG_METADATA!$G$2:$G$20000,1,DATOS!$I$2:$I$20000,"Lenguaje Musical"),"")))</f>
        <v/>
      </c>
      <c r="I438" t="str">
        <f>IF(G438="","",IF(G438="[FÓRMULA MANUAL]","",IFERROR(AVERAGEIFS(DATOS!$K$2:$K$20000,DATOS!$A$2:$A$20000,G438,CONFIG_METADATA!$G$2:$G$20000,1,DATOS!$I$2:$I$20000,"Orquesta/Banda/Conjunto"),"")))</f>
        <v/>
      </c>
      <c r="J438" t="str">
        <f>IF(G438="","",IF(G438="[FÓRMULA MANUAL]","",IFERROR(AVERAGEIFS(DATOS!$K$2:$K$20000,DATOS!$A$2:$A$20000,G438,CONFIG_METADATA!$G$2:$G$20000,1,DATOS!$I$2:$I$20000,"Conjunto"),"")))</f>
        <v/>
      </c>
      <c r="K438" t="str">
        <f>IF(G438="","",IF(G438="[FÓRMULA MANUAL]","",IFERROR(SUMPRODUCT((DATOS!$A$2:$A$20000=G438)*(CONFIG_METADATA!$G$2:$G$20000=1)*(COUNTIF(CONFIG_ASIGNATURAS!$B$7:$B$27,DATOS!$I$2:$I$20000)&gt;0)*(DATOS!$K$2:$K$20000))/SUMPRODUCT((DATOS!$A$2:$A$20000=G438)*(CONFIG_METADATA!$G$2:$G$20000=1)*(COUNTIF(CONFIG_ASIGNATURAS!$B$7:$B$27,DATOS!$I$2:$I$20000)&gt;0)*1),"")))</f>
        <v/>
      </c>
      <c r="N438" t="str">
        <f>IF(M438="","",IF(M438="[FÓRMULA MANUAL]","",IFERROR(AVERAGEIFS(DATOS!$K$2:$K$20000,DATOS!$A$2:$A$20000,M438,CONFIG_METADATA!$G$2:$G$20000,1,DATOS!$I$2:$I$20000,"Armonía"),"")))</f>
        <v/>
      </c>
      <c r="O438" t="str">
        <f>IF(M438="","",IF(M438="[FÓRMULA MANUAL]","",IFERROR(AVERAGEIFS(DATOS!$K$2:$K$20000,DATOS!$A$2:$A$20000,M438,CONFIG_METADATA!$G$2:$G$20000,1,DATOS!$I$2:$I$20000,"Orquesta/Banda/Conjunto"),"")))</f>
        <v/>
      </c>
      <c r="P438" t="str">
        <f>IF(M438="","",IF(M438="[FÓRMULA MANUAL]","",IFERROR(AVERAGEIFS(DATOS!$K$2:$K$20000,DATOS!$A$2:$A$20000,M438,CONFIG_METADATA!$G$2:$G$20000,1,DATOS!$I$2:$I$20000,"Música de Cámara"),"")))</f>
        <v/>
      </c>
      <c r="Q438" t="str">
        <f>IF(M438="","",IF(M438="[FÓRMULA MANUAL]","",IFERROR(SUMPRODUCT((DATOS!$A$2:$A$20000=M438)*(CONFIG_METADATA!$G$2:$G$20000=1)*(COUNTIF(CONFIG_ASIGNATURAS!$B$7:$B$27,DATOS!$I$2:$I$20000)&gt;0)*(DATOS!$K$2:$K$20000))/SUMPRODUCT((DATOS!$A$2:$A$20000=M438)*(CONFIG_METADATA!$G$2:$G$20000=1)*(COUNTIF(CONFIG_ASIGNATURAS!$B$7:$B$27,DATOS!$I$2:$I$20000)&gt;0)*1),"")))</f>
        <v/>
      </c>
      <c r="T438" t="str">
        <f>IF(S438="","",IF(S438="[FÓRMULA MANUAL]","",IFERROR(AVERAGEIFS(DATOS!$K$2:$K$20000,DATOS!$A$2:$A$20000,S438,CONFIG_METADATA!$G$2:$G$20000,1,DATOS!$I$2:$I$20000,"Armonía"),"")))</f>
        <v/>
      </c>
      <c r="U438" t="str">
        <f>IF(S438="","",IF(S438="[FÓRMULA MANUAL]","",IFERROR(AVERAGEIFS(DATOS!$K$2:$K$20000,DATOS!$A$2:$A$20000,S438,CONFIG_METADATA!$G$2:$G$20000,1,DATOS!$I$2:$I$20000,"Orquesta/Banda/Conjunto"),"")))</f>
        <v/>
      </c>
      <c r="V438" t="str">
        <f>IF(S438="","",IF(S438="[FÓRMULA MANUAL]","",IFERROR(AVERAGEIFS(DATOS!$K$2:$K$20000,DATOS!$A$2:$A$20000,S438,CONFIG_METADATA!$G$2:$G$20000,1,DATOS!$I$2:$I$20000,"Música de Cámara"),"")))</f>
        <v/>
      </c>
      <c r="W438" t="str">
        <f>IF(S438="","",IF(S438="[FÓRMULA MANUAL]","",IFERROR(SUMPRODUCT((DATOS!$A$2:$A$20000=S438)*(CONFIG_METADATA!$G$2:$G$20000=1)*(COUNTIF(CONFIG_ASIGNATURAS!$B$7:$B$27,DATOS!$I$2:$I$20000)&gt;0)*(DATOS!$K$2:$K$20000))/SUMPRODUCT((DATOS!$A$2:$A$20000=S438)*(CONFIG_METADATA!$G$2:$G$20000=1)*(COUNTIF(CONFIG_ASIGNATURAS!$B$7:$B$27,DATOS!$I$2:$I$20000)&gt;0)*1),"")))</f>
        <v/>
      </c>
      <c r="Z438" t="str">
        <f>IF(Y438="","",IF(Y438="[FÓRMULA MANUAL]","",IFERROR(AVERAGEIFS(DATOS!$K$2:$K$20000,DATOS!$A$2:$A$20000,Y438,CONFIG_METADATA!$G$2:$G$20000,1,DATOS!$I$2:$I$20000,"Análisis"),"")))</f>
        <v/>
      </c>
      <c r="AA438" t="str">
        <f>IF(Y438="","",IF(Y438="[FÓRMULA MANUAL]","",IFERROR(AVERAGEIFS(DATOS!$K$2:$K$20000,DATOS!$A$2:$A$20000,Y438,CONFIG_METADATA!$G$2:$G$20000,1,DATOS!$I$2:$I$20000,"Orquesta/Banda/Conjunto"),"")))</f>
        <v/>
      </c>
      <c r="AB438" t="str">
        <f>IF(Y438="","",IF(Y438="[FÓRMULA MANUAL]","",IFERROR(AVERAGEIFS(DATOS!$K$2:$K$20000,DATOS!$A$2:$A$20000,Y438,CONFIG_METADATA!$G$2:$G$20000,1,DATOS!$I$2:$I$20000,"Música de Cámara"),"")))</f>
        <v/>
      </c>
      <c r="AC438" t="str">
        <f>IF(Y438="","",IF(Y438="[FÓRMULA MANUAL]","",IFERROR(SUMPRODUCT((DATOS!$A$2:$A$20000=Y438)*(CONFIG_METADATA!$G$2:$G$20000=1)*(COUNTIF(CONFIG_ASIGNATURAS!$B$7:$B$27,DATOS!$I$2:$I$20000)&gt;0)*(DATOS!$K$2:$K$20000))/SUMPRODUCT((DATOS!$A$2:$A$20000=Y438)*(CONFIG_METADATA!$G$2:$G$20000=1)*(COUNTIF(CONFIG_ASIGNATURAS!$B$7:$B$27,DATOS!$I$2:$I$20000)&gt;0)*1),"")))</f>
        <v/>
      </c>
      <c r="AF438" t="str">
        <f>IF(AE438="","",IF(AE438="[FÓRMULA MANUAL]","",IFERROR(AVERAGEIFS(DATOS!$K$2:$K$20000,DATOS!$A$2:$A$20000,AE438,CONFIG_METADATA!$G$2:$G$20000,1,DATOS!$I$2:$I$20000,"Análisis"),"")))</f>
        <v/>
      </c>
      <c r="AG438" t="str">
        <f>IF(AE438="","",IF(AE438="[FÓRMULA MANUAL]","",IFERROR(AVERAGEIFS(DATOS!$K$2:$K$20000,DATOS!$A$2:$A$20000,AE438,CONFIG_METADATA!$G$2:$G$20000,1,DATOS!$I$2:$I$20000,"Orquesta/Banda/Conjunto"),"")))</f>
        <v/>
      </c>
      <c r="AH438" t="str">
        <f>IF(AE438="","",IF(AE438="[FÓRMULA MANUAL]","",IFERROR(AVERAGEIFS(DATOS!$K$2:$K$20000,DATOS!$A$2:$A$20000,AE438,CONFIG_METADATA!$G$2:$G$20000,1,DATOS!$I$2:$I$20000,"Música de Cámara"),"")))</f>
        <v/>
      </c>
      <c r="AI438" t="str">
        <f>IF(AE438="","",IF(AE438="[FÓRMULA MANUAL]","",IFERROR(SUMPRODUCT((DATOS!$A$2:$A$20000=AE438)*(CONFIG_METADATA!$G$2:$G$20000=1)*(COUNTIF(CONFIG_ASIGNATURAS!$B$7:$B$27,DATOS!$I$2:$I$20000)&gt;0)*(DATOS!$K$2:$K$20000))/SUMPRODUCT((DATOS!$A$2:$A$20000=AE438)*(CONFIG_METADATA!$G$2:$G$20000=1)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MANUAL]","",IFERROR(AVERAGEIFS(DATOS!$K$2:$K$20000,DATOS!$A$2:$A$20000,A439,CONFIG_METADATA!$G$2:$G$20000,1,DATOS!$I$2:$I$20000,"Lenguaje Musical"),"")))</f>
        <v/>
      </c>
      <c r="C439" t="str">
        <f>IF(A439="","",IF(A439="[FÓRMULA MANUAL]","",IFERROR(AVERAGEIFS(DATOS!$K$2:$K$20000,DATOS!$A$2:$A$20000,A439,CONFIG_METADATA!$G$2:$G$20000,1,DATOS!$I$2:$I$20000,"Orquesta/Banda/Conjunto"),"")))</f>
        <v/>
      </c>
      <c r="D439" t="str">
        <f>IF(A439="","",IF(A439="[FÓRMULA MANUAL]","",IFERROR(AVERAGEIFS(DATOS!$K$2:$K$20000,DATOS!$A$2:$A$20000,A439,CONFIG_METADATA!$G$2:$G$20000,1,DATOS!$I$2:$I$20000,"Conjunto"),"")))</f>
        <v/>
      </c>
      <c r="E439" t="str">
        <f>IF(A439="","",IF(A439="[FÓRMULA MANUAL]","",IFERROR(SUMPRODUCT((DATOS!$A$2:$A$20000=A439)*(CONFIG_METADATA!$G$2:$G$20000=1)*(COUNTIF(CONFIG_ASIGNATURAS!$B$7:$B$27,DATOS!$I$2:$I$20000)&gt;0)*(DATOS!$K$2:$K$20000))/SUMPRODUCT((DATOS!$A$2:$A$20000=A439)*(CONFIG_METADATA!$G$2:$G$20000=1)*(COUNTIF(CONFIG_ASIGNATURAS!$B$7:$B$27,DATOS!$I$2:$I$20000)&gt;0)*1),"")))</f>
        <v/>
      </c>
      <c r="H439" t="str">
        <f>IF(G439="","",IF(G439="[FÓRMULA MANUAL]","",IFERROR(AVERAGEIFS(DATOS!$K$2:$K$20000,DATOS!$A$2:$A$20000,G439,CONFIG_METADATA!$G$2:$G$20000,1,DATOS!$I$2:$I$20000,"Lenguaje Musical"),"")))</f>
        <v/>
      </c>
      <c r="I439" t="str">
        <f>IF(G439="","",IF(G439="[FÓRMULA MANUAL]","",IFERROR(AVERAGEIFS(DATOS!$K$2:$K$20000,DATOS!$A$2:$A$20000,G439,CONFIG_METADATA!$G$2:$G$20000,1,DATOS!$I$2:$I$20000,"Orquesta/Banda/Conjunto"),"")))</f>
        <v/>
      </c>
      <c r="J439" t="str">
        <f>IF(G439="","",IF(G439="[FÓRMULA MANUAL]","",IFERROR(AVERAGEIFS(DATOS!$K$2:$K$20000,DATOS!$A$2:$A$20000,G439,CONFIG_METADATA!$G$2:$G$20000,1,DATOS!$I$2:$I$20000,"Conjunto"),"")))</f>
        <v/>
      </c>
      <c r="K439" t="str">
        <f>IF(G439="","",IF(G439="[FÓRMULA MANUAL]","",IFERROR(SUMPRODUCT((DATOS!$A$2:$A$20000=G439)*(CONFIG_METADATA!$G$2:$G$20000=1)*(COUNTIF(CONFIG_ASIGNATURAS!$B$7:$B$27,DATOS!$I$2:$I$20000)&gt;0)*(DATOS!$K$2:$K$20000))/SUMPRODUCT((DATOS!$A$2:$A$20000=G439)*(CONFIG_METADATA!$G$2:$G$20000=1)*(COUNTIF(CONFIG_ASIGNATURAS!$B$7:$B$27,DATOS!$I$2:$I$20000)&gt;0)*1),"")))</f>
        <v/>
      </c>
      <c r="N439" t="str">
        <f>IF(M439="","",IF(M439="[FÓRMULA MANUAL]","",IFERROR(AVERAGEIFS(DATOS!$K$2:$K$20000,DATOS!$A$2:$A$20000,M439,CONFIG_METADATA!$G$2:$G$20000,1,DATOS!$I$2:$I$20000,"Armonía"),"")))</f>
        <v/>
      </c>
      <c r="O439" t="str">
        <f>IF(M439="","",IF(M439="[FÓRMULA MANUAL]","",IFERROR(AVERAGEIFS(DATOS!$K$2:$K$20000,DATOS!$A$2:$A$20000,M439,CONFIG_METADATA!$G$2:$G$20000,1,DATOS!$I$2:$I$20000,"Orquesta/Banda/Conjunto"),"")))</f>
        <v/>
      </c>
      <c r="P439" t="str">
        <f>IF(M439="","",IF(M439="[FÓRMULA MANUAL]","",IFERROR(AVERAGEIFS(DATOS!$K$2:$K$20000,DATOS!$A$2:$A$20000,M439,CONFIG_METADATA!$G$2:$G$20000,1,DATOS!$I$2:$I$20000,"Música de Cámara"),"")))</f>
        <v/>
      </c>
      <c r="Q439" t="str">
        <f>IF(M439="","",IF(M439="[FÓRMULA MANUAL]","",IFERROR(SUMPRODUCT((DATOS!$A$2:$A$20000=M439)*(CONFIG_METADATA!$G$2:$G$20000=1)*(COUNTIF(CONFIG_ASIGNATURAS!$B$7:$B$27,DATOS!$I$2:$I$20000)&gt;0)*(DATOS!$K$2:$K$20000))/SUMPRODUCT((DATOS!$A$2:$A$20000=M439)*(CONFIG_METADATA!$G$2:$G$20000=1)*(COUNTIF(CONFIG_ASIGNATURAS!$B$7:$B$27,DATOS!$I$2:$I$20000)&gt;0)*1),"")))</f>
        <v/>
      </c>
      <c r="T439" t="str">
        <f>IF(S439="","",IF(S439="[FÓRMULA MANUAL]","",IFERROR(AVERAGEIFS(DATOS!$K$2:$K$20000,DATOS!$A$2:$A$20000,S439,CONFIG_METADATA!$G$2:$G$20000,1,DATOS!$I$2:$I$20000,"Armonía"),"")))</f>
        <v/>
      </c>
      <c r="U439" t="str">
        <f>IF(S439="","",IF(S439="[FÓRMULA MANUAL]","",IFERROR(AVERAGEIFS(DATOS!$K$2:$K$20000,DATOS!$A$2:$A$20000,S439,CONFIG_METADATA!$G$2:$G$20000,1,DATOS!$I$2:$I$20000,"Orquesta/Banda/Conjunto"),"")))</f>
        <v/>
      </c>
      <c r="V439" t="str">
        <f>IF(S439="","",IF(S439="[FÓRMULA MANUAL]","",IFERROR(AVERAGEIFS(DATOS!$K$2:$K$20000,DATOS!$A$2:$A$20000,S439,CONFIG_METADATA!$G$2:$G$20000,1,DATOS!$I$2:$I$20000,"Música de Cámara"),"")))</f>
        <v/>
      </c>
      <c r="W439" t="str">
        <f>IF(S439="","",IF(S439="[FÓRMULA MANUAL]","",IFERROR(SUMPRODUCT((DATOS!$A$2:$A$20000=S439)*(CONFIG_METADATA!$G$2:$G$20000=1)*(COUNTIF(CONFIG_ASIGNATURAS!$B$7:$B$27,DATOS!$I$2:$I$20000)&gt;0)*(DATOS!$K$2:$K$20000))/SUMPRODUCT((DATOS!$A$2:$A$20000=S439)*(CONFIG_METADATA!$G$2:$G$20000=1)*(COUNTIF(CONFIG_ASIGNATURAS!$B$7:$B$27,DATOS!$I$2:$I$20000)&gt;0)*1),"")))</f>
        <v/>
      </c>
      <c r="Z439" t="str">
        <f>IF(Y439="","",IF(Y439="[FÓRMULA MANUAL]","",IFERROR(AVERAGEIFS(DATOS!$K$2:$K$20000,DATOS!$A$2:$A$20000,Y439,CONFIG_METADATA!$G$2:$G$20000,1,DATOS!$I$2:$I$20000,"Análisis"),"")))</f>
        <v/>
      </c>
      <c r="AA439" t="str">
        <f>IF(Y439="","",IF(Y439="[FÓRMULA MANUAL]","",IFERROR(AVERAGEIFS(DATOS!$K$2:$K$20000,DATOS!$A$2:$A$20000,Y439,CONFIG_METADATA!$G$2:$G$20000,1,DATOS!$I$2:$I$20000,"Orquesta/Banda/Conjunto"),"")))</f>
        <v/>
      </c>
      <c r="AB439" t="str">
        <f>IF(Y439="","",IF(Y439="[FÓRMULA MANUAL]","",IFERROR(AVERAGEIFS(DATOS!$K$2:$K$20000,DATOS!$A$2:$A$20000,Y439,CONFIG_METADATA!$G$2:$G$20000,1,DATOS!$I$2:$I$20000,"Música de Cámara"),"")))</f>
        <v/>
      </c>
      <c r="AC439" t="str">
        <f>IF(Y439="","",IF(Y439="[FÓRMULA MANUAL]","",IFERROR(SUMPRODUCT((DATOS!$A$2:$A$20000=Y439)*(CONFIG_METADATA!$G$2:$G$20000=1)*(COUNTIF(CONFIG_ASIGNATURAS!$B$7:$B$27,DATOS!$I$2:$I$20000)&gt;0)*(DATOS!$K$2:$K$20000))/SUMPRODUCT((DATOS!$A$2:$A$20000=Y439)*(CONFIG_METADATA!$G$2:$G$20000=1)*(COUNTIF(CONFIG_ASIGNATURAS!$B$7:$B$27,DATOS!$I$2:$I$20000)&gt;0)*1),"")))</f>
        <v/>
      </c>
      <c r="AF439" t="str">
        <f>IF(AE439="","",IF(AE439="[FÓRMULA MANUAL]","",IFERROR(AVERAGEIFS(DATOS!$K$2:$K$20000,DATOS!$A$2:$A$20000,AE439,CONFIG_METADATA!$G$2:$G$20000,1,DATOS!$I$2:$I$20000,"Análisis"),"")))</f>
        <v/>
      </c>
      <c r="AG439" t="str">
        <f>IF(AE439="","",IF(AE439="[FÓRMULA MANUAL]","",IFERROR(AVERAGEIFS(DATOS!$K$2:$K$20000,DATOS!$A$2:$A$20000,AE439,CONFIG_METADATA!$G$2:$G$20000,1,DATOS!$I$2:$I$20000,"Orquesta/Banda/Conjunto"),"")))</f>
        <v/>
      </c>
      <c r="AH439" t="str">
        <f>IF(AE439="","",IF(AE439="[FÓRMULA MANUAL]","",IFERROR(AVERAGEIFS(DATOS!$K$2:$K$20000,DATOS!$A$2:$A$20000,AE439,CONFIG_METADATA!$G$2:$G$20000,1,DATOS!$I$2:$I$20000,"Música de Cámara"),"")))</f>
        <v/>
      </c>
      <c r="AI439" t="str">
        <f>IF(AE439="","",IF(AE439="[FÓRMULA MANUAL]","",IFERROR(SUMPRODUCT((DATOS!$A$2:$A$20000=AE439)*(CONFIG_METADATA!$G$2:$G$20000=1)*(COUNTIF(CONFIG_ASIGNATURAS!$B$7:$B$27,DATOS!$I$2:$I$20000)&gt;0)*(DATOS!$K$2:$K$20000))/SUMPRODUCT((DATOS!$A$2:$A$20000=AE439)*(CONFIG_METADATA!$G$2:$G$20000=1)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MANUAL]","",IFERROR(AVERAGEIFS(DATOS!$K$2:$K$20000,DATOS!$A$2:$A$20000,A440,CONFIG_METADATA!$G$2:$G$20000,1,DATOS!$I$2:$I$20000,"Lenguaje Musical"),"")))</f>
        <v/>
      </c>
      <c r="C440" t="str">
        <f>IF(A440="","",IF(A440="[FÓRMULA MANUAL]","",IFERROR(AVERAGEIFS(DATOS!$K$2:$K$20000,DATOS!$A$2:$A$20000,A440,CONFIG_METADATA!$G$2:$G$20000,1,DATOS!$I$2:$I$20000,"Orquesta/Banda/Conjunto"),"")))</f>
        <v/>
      </c>
      <c r="D440" t="str">
        <f>IF(A440="","",IF(A440="[FÓRMULA MANUAL]","",IFERROR(AVERAGEIFS(DATOS!$K$2:$K$20000,DATOS!$A$2:$A$20000,A440,CONFIG_METADATA!$G$2:$G$20000,1,DATOS!$I$2:$I$20000,"Conjunto"),"")))</f>
        <v/>
      </c>
      <c r="E440" t="str">
        <f>IF(A440="","",IF(A440="[FÓRMULA MANUAL]","",IFERROR(SUMPRODUCT((DATOS!$A$2:$A$20000=A440)*(CONFIG_METADATA!$G$2:$G$20000=1)*(COUNTIF(CONFIG_ASIGNATURAS!$B$7:$B$27,DATOS!$I$2:$I$20000)&gt;0)*(DATOS!$K$2:$K$20000))/SUMPRODUCT((DATOS!$A$2:$A$20000=A440)*(CONFIG_METADATA!$G$2:$G$20000=1)*(COUNTIF(CONFIG_ASIGNATURAS!$B$7:$B$27,DATOS!$I$2:$I$20000)&gt;0)*1),"")))</f>
        <v/>
      </c>
      <c r="H440" t="str">
        <f>IF(G440="","",IF(G440="[FÓRMULA MANUAL]","",IFERROR(AVERAGEIFS(DATOS!$K$2:$K$20000,DATOS!$A$2:$A$20000,G440,CONFIG_METADATA!$G$2:$G$20000,1,DATOS!$I$2:$I$20000,"Lenguaje Musical"),"")))</f>
        <v/>
      </c>
      <c r="I440" t="str">
        <f>IF(G440="","",IF(G440="[FÓRMULA MANUAL]","",IFERROR(AVERAGEIFS(DATOS!$K$2:$K$20000,DATOS!$A$2:$A$20000,G440,CONFIG_METADATA!$G$2:$G$20000,1,DATOS!$I$2:$I$20000,"Orquesta/Banda/Conjunto"),"")))</f>
        <v/>
      </c>
      <c r="J440" t="str">
        <f>IF(G440="","",IF(G440="[FÓRMULA MANUAL]","",IFERROR(AVERAGEIFS(DATOS!$K$2:$K$20000,DATOS!$A$2:$A$20000,G440,CONFIG_METADATA!$G$2:$G$20000,1,DATOS!$I$2:$I$20000,"Conjunto"),"")))</f>
        <v/>
      </c>
      <c r="K440" t="str">
        <f>IF(G440="","",IF(G440="[FÓRMULA MANUAL]","",IFERROR(SUMPRODUCT((DATOS!$A$2:$A$20000=G440)*(CONFIG_METADATA!$G$2:$G$20000=1)*(COUNTIF(CONFIG_ASIGNATURAS!$B$7:$B$27,DATOS!$I$2:$I$20000)&gt;0)*(DATOS!$K$2:$K$20000))/SUMPRODUCT((DATOS!$A$2:$A$20000=G440)*(CONFIG_METADATA!$G$2:$G$20000=1)*(COUNTIF(CONFIG_ASIGNATURAS!$B$7:$B$27,DATOS!$I$2:$I$20000)&gt;0)*1),"")))</f>
        <v/>
      </c>
      <c r="N440" t="str">
        <f>IF(M440="","",IF(M440="[FÓRMULA MANUAL]","",IFERROR(AVERAGEIFS(DATOS!$K$2:$K$20000,DATOS!$A$2:$A$20000,M440,CONFIG_METADATA!$G$2:$G$20000,1,DATOS!$I$2:$I$20000,"Armonía"),"")))</f>
        <v/>
      </c>
      <c r="O440" t="str">
        <f>IF(M440="","",IF(M440="[FÓRMULA MANUAL]","",IFERROR(AVERAGEIFS(DATOS!$K$2:$K$20000,DATOS!$A$2:$A$20000,M440,CONFIG_METADATA!$G$2:$G$20000,1,DATOS!$I$2:$I$20000,"Orquesta/Banda/Conjunto"),"")))</f>
        <v/>
      </c>
      <c r="P440" t="str">
        <f>IF(M440="","",IF(M440="[FÓRMULA MANUAL]","",IFERROR(AVERAGEIFS(DATOS!$K$2:$K$20000,DATOS!$A$2:$A$20000,M440,CONFIG_METADATA!$G$2:$G$20000,1,DATOS!$I$2:$I$20000,"Música de Cámara"),"")))</f>
        <v/>
      </c>
      <c r="Q440" t="str">
        <f>IF(M440="","",IF(M440="[FÓRMULA MANUAL]","",IFERROR(SUMPRODUCT((DATOS!$A$2:$A$20000=M440)*(CONFIG_METADATA!$G$2:$G$20000=1)*(COUNTIF(CONFIG_ASIGNATURAS!$B$7:$B$27,DATOS!$I$2:$I$20000)&gt;0)*(DATOS!$K$2:$K$20000))/SUMPRODUCT((DATOS!$A$2:$A$20000=M440)*(CONFIG_METADATA!$G$2:$G$20000=1)*(COUNTIF(CONFIG_ASIGNATURAS!$B$7:$B$27,DATOS!$I$2:$I$20000)&gt;0)*1),"")))</f>
        <v/>
      </c>
      <c r="T440" t="str">
        <f>IF(S440="","",IF(S440="[FÓRMULA MANUAL]","",IFERROR(AVERAGEIFS(DATOS!$K$2:$K$20000,DATOS!$A$2:$A$20000,S440,CONFIG_METADATA!$G$2:$G$20000,1,DATOS!$I$2:$I$20000,"Armonía"),"")))</f>
        <v/>
      </c>
      <c r="U440" t="str">
        <f>IF(S440="","",IF(S440="[FÓRMULA MANUAL]","",IFERROR(AVERAGEIFS(DATOS!$K$2:$K$20000,DATOS!$A$2:$A$20000,S440,CONFIG_METADATA!$G$2:$G$20000,1,DATOS!$I$2:$I$20000,"Orquesta/Banda/Conjunto"),"")))</f>
        <v/>
      </c>
      <c r="V440" t="str">
        <f>IF(S440="","",IF(S440="[FÓRMULA MANUAL]","",IFERROR(AVERAGEIFS(DATOS!$K$2:$K$20000,DATOS!$A$2:$A$20000,S440,CONFIG_METADATA!$G$2:$G$20000,1,DATOS!$I$2:$I$20000,"Música de Cámara"),"")))</f>
        <v/>
      </c>
      <c r="W440" t="str">
        <f>IF(S440="","",IF(S440="[FÓRMULA MANUAL]","",IFERROR(SUMPRODUCT((DATOS!$A$2:$A$20000=S440)*(CONFIG_METADATA!$G$2:$G$20000=1)*(COUNTIF(CONFIG_ASIGNATURAS!$B$7:$B$27,DATOS!$I$2:$I$20000)&gt;0)*(DATOS!$K$2:$K$20000))/SUMPRODUCT((DATOS!$A$2:$A$20000=S440)*(CONFIG_METADATA!$G$2:$G$20000=1)*(COUNTIF(CONFIG_ASIGNATURAS!$B$7:$B$27,DATOS!$I$2:$I$20000)&gt;0)*1),"")))</f>
        <v/>
      </c>
      <c r="Z440" t="str">
        <f>IF(Y440="","",IF(Y440="[FÓRMULA MANUAL]","",IFERROR(AVERAGEIFS(DATOS!$K$2:$K$20000,DATOS!$A$2:$A$20000,Y440,CONFIG_METADATA!$G$2:$G$20000,1,DATOS!$I$2:$I$20000,"Análisis"),"")))</f>
        <v/>
      </c>
      <c r="AA440" t="str">
        <f>IF(Y440="","",IF(Y440="[FÓRMULA MANUAL]","",IFERROR(AVERAGEIFS(DATOS!$K$2:$K$20000,DATOS!$A$2:$A$20000,Y440,CONFIG_METADATA!$G$2:$G$20000,1,DATOS!$I$2:$I$20000,"Orquesta/Banda/Conjunto"),"")))</f>
        <v/>
      </c>
      <c r="AB440" t="str">
        <f>IF(Y440="","",IF(Y440="[FÓRMULA MANUAL]","",IFERROR(AVERAGEIFS(DATOS!$K$2:$K$20000,DATOS!$A$2:$A$20000,Y440,CONFIG_METADATA!$G$2:$G$20000,1,DATOS!$I$2:$I$20000,"Música de Cámara"),"")))</f>
        <v/>
      </c>
      <c r="AC440" t="str">
        <f>IF(Y440="","",IF(Y440="[FÓRMULA MANUAL]","",IFERROR(SUMPRODUCT((DATOS!$A$2:$A$20000=Y440)*(CONFIG_METADATA!$G$2:$G$20000=1)*(COUNTIF(CONFIG_ASIGNATURAS!$B$7:$B$27,DATOS!$I$2:$I$20000)&gt;0)*(DATOS!$K$2:$K$20000))/SUMPRODUCT((DATOS!$A$2:$A$20000=Y440)*(CONFIG_METADATA!$G$2:$G$20000=1)*(COUNTIF(CONFIG_ASIGNATURAS!$B$7:$B$27,DATOS!$I$2:$I$20000)&gt;0)*1),"")))</f>
        <v/>
      </c>
      <c r="AF440" t="str">
        <f>IF(AE440="","",IF(AE440="[FÓRMULA MANUAL]","",IFERROR(AVERAGEIFS(DATOS!$K$2:$K$20000,DATOS!$A$2:$A$20000,AE440,CONFIG_METADATA!$G$2:$G$20000,1,DATOS!$I$2:$I$20000,"Análisis"),"")))</f>
        <v/>
      </c>
      <c r="AG440" t="str">
        <f>IF(AE440="","",IF(AE440="[FÓRMULA MANUAL]","",IFERROR(AVERAGEIFS(DATOS!$K$2:$K$20000,DATOS!$A$2:$A$20000,AE440,CONFIG_METADATA!$G$2:$G$20000,1,DATOS!$I$2:$I$20000,"Orquesta/Banda/Conjunto"),"")))</f>
        <v/>
      </c>
      <c r="AH440" t="str">
        <f>IF(AE440="","",IF(AE440="[FÓRMULA MANUAL]","",IFERROR(AVERAGEIFS(DATOS!$K$2:$K$20000,DATOS!$A$2:$A$20000,AE440,CONFIG_METADATA!$G$2:$G$20000,1,DATOS!$I$2:$I$20000,"Música de Cámara"),"")))</f>
        <v/>
      </c>
      <c r="AI440" t="str">
        <f>IF(AE440="","",IF(AE440="[FÓRMULA MANUAL]","",IFERROR(SUMPRODUCT((DATOS!$A$2:$A$20000=AE440)*(CONFIG_METADATA!$G$2:$G$20000=1)*(COUNTIF(CONFIG_ASIGNATURAS!$B$7:$B$27,DATOS!$I$2:$I$20000)&gt;0)*(DATOS!$K$2:$K$20000))/SUMPRODUCT((DATOS!$A$2:$A$20000=AE440)*(CONFIG_METADATA!$G$2:$G$20000=1)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MANUAL]","",IFERROR(AVERAGEIFS(DATOS!$K$2:$K$20000,DATOS!$A$2:$A$20000,A441,CONFIG_METADATA!$G$2:$G$20000,1,DATOS!$I$2:$I$20000,"Lenguaje Musical"),"")))</f>
        <v/>
      </c>
      <c r="C441" t="str">
        <f>IF(A441="","",IF(A441="[FÓRMULA MANUAL]","",IFERROR(AVERAGEIFS(DATOS!$K$2:$K$20000,DATOS!$A$2:$A$20000,A441,CONFIG_METADATA!$G$2:$G$20000,1,DATOS!$I$2:$I$20000,"Orquesta/Banda/Conjunto"),"")))</f>
        <v/>
      </c>
      <c r="D441" t="str">
        <f>IF(A441="","",IF(A441="[FÓRMULA MANUAL]","",IFERROR(AVERAGEIFS(DATOS!$K$2:$K$20000,DATOS!$A$2:$A$20000,A441,CONFIG_METADATA!$G$2:$G$20000,1,DATOS!$I$2:$I$20000,"Conjunto"),"")))</f>
        <v/>
      </c>
      <c r="E441" t="str">
        <f>IF(A441="","",IF(A441="[FÓRMULA MANUAL]","",IFERROR(SUMPRODUCT((DATOS!$A$2:$A$20000=A441)*(CONFIG_METADATA!$G$2:$G$20000=1)*(COUNTIF(CONFIG_ASIGNATURAS!$B$7:$B$27,DATOS!$I$2:$I$20000)&gt;0)*(DATOS!$K$2:$K$20000))/SUMPRODUCT((DATOS!$A$2:$A$20000=A441)*(CONFIG_METADATA!$G$2:$G$20000=1)*(COUNTIF(CONFIG_ASIGNATURAS!$B$7:$B$27,DATOS!$I$2:$I$20000)&gt;0)*1),"")))</f>
        <v/>
      </c>
      <c r="H441" t="str">
        <f>IF(G441="","",IF(G441="[FÓRMULA MANUAL]","",IFERROR(AVERAGEIFS(DATOS!$K$2:$K$20000,DATOS!$A$2:$A$20000,G441,CONFIG_METADATA!$G$2:$G$20000,1,DATOS!$I$2:$I$20000,"Lenguaje Musical"),"")))</f>
        <v/>
      </c>
      <c r="I441" t="str">
        <f>IF(G441="","",IF(G441="[FÓRMULA MANUAL]","",IFERROR(AVERAGEIFS(DATOS!$K$2:$K$20000,DATOS!$A$2:$A$20000,G441,CONFIG_METADATA!$G$2:$G$20000,1,DATOS!$I$2:$I$20000,"Orquesta/Banda/Conjunto"),"")))</f>
        <v/>
      </c>
      <c r="J441" t="str">
        <f>IF(G441="","",IF(G441="[FÓRMULA MANUAL]","",IFERROR(AVERAGEIFS(DATOS!$K$2:$K$20000,DATOS!$A$2:$A$20000,G441,CONFIG_METADATA!$G$2:$G$20000,1,DATOS!$I$2:$I$20000,"Conjunto"),"")))</f>
        <v/>
      </c>
      <c r="K441" t="str">
        <f>IF(G441="","",IF(G441="[FÓRMULA MANUAL]","",IFERROR(SUMPRODUCT((DATOS!$A$2:$A$20000=G441)*(CONFIG_METADATA!$G$2:$G$20000=1)*(COUNTIF(CONFIG_ASIGNATURAS!$B$7:$B$27,DATOS!$I$2:$I$20000)&gt;0)*(DATOS!$K$2:$K$20000))/SUMPRODUCT((DATOS!$A$2:$A$20000=G441)*(CONFIG_METADATA!$G$2:$G$20000=1)*(COUNTIF(CONFIG_ASIGNATURAS!$B$7:$B$27,DATOS!$I$2:$I$20000)&gt;0)*1),"")))</f>
        <v/>
      </c>
      <c r="N441" t="str">
        <f>IF(M441="","",IF(M441="[FÓRMULA MANUAL]","",IFERROR(AVERAGEIFS(DATOS!$K$2:$K$20000,DATOS!$A$2:$A$20000,M441,CONFIG_METADATA!$G$2:$G$20000,1,DATOS!$I$2:$I$20000,"Armonía"),"")))</f>
        <v/>
      </c>
      <c r="O441" t="str">
        <f>IF(M441="","",IF(M441="[FÓRMULA MANUAL]","",IFERROR(AVERAGEIFS(DATOS!$K$2:$K$20000,DATOS!$A$2:$A$20000,M441,CONFIG_METADATA!$G$2:$G$20000,1,DATOS!$I$2:$I$20000,"Orquesta/Banda/Conjunto"),"")))</f>
        <v/>
      </c>
      <c r="P441" t="str">
        <f>IF(M441="","",IF(M441="[FÓRMULA MANUAL]","",IFERROR(AVERAGEIFS(DATOS!$K$2:$K$20000,DATOS!$A$2:$A$20000,M441,CONFIG_METADATA!$G$2:$G$20000,1,DATOS!$I$2:$I$20000,"Música de Cámara"),"")))</f>
        <v/>
      </c>
      <c r="Q441" t="str">
        <f>IF(M441="","",IF(M441="[FÓRMULA MANUAL]","",IFERROR(SUMPRODUCT((DATOS!$A$2:$A$20000=M441)*(CONFIG_METADATA!$G$2:$G$20000=1)*(COUNTIF(CONFIG_ASIGNATURAS!$B$7:$B$27,DATOS!$I$2:$I$20000)&gt;0)*(DATOS!$K$2:$K$20000))/SUMPRODUCT((DATOS!$A$2:$A$20000=M441)*(CONFIG_METADATA!$G$2:$G$20000=1)*(COUNTIF(CONFIG_ASIGNATURAS!$B$7:$B$27,DATOS!$I$2:$I$20000)&gt;0)*1),"")))</f>
        <v/>
      </c>
      <c r="T441" t="str">
        <f>IF(S441="","",IF(S441="[FÓRMULA MANUAL]","",IFERROR(AVERAGEIFS(DATOS!$K$2:$K$20000,DATOS!$A$2:$A$20000,S441,CONFIG_METADATA!$G$2:$G$20000,1,DATOS!$I$2:$I$20000,"Armonía"),"")))</f>
        <v/>
      </c>
      <c r="U441" t="str">
        <f>IF(S441="","",IF(S441="[FÓRMULA MANUAL]","",IFERROR(AVERAGEIFS(DATOS!$K$2:$K$20000,DATOS!$A$2:$A$20000,S441,CONFIG_METADATA!$G$2:$G$20000,1,DATOS!$I$2:$I$20000,"Orquesta/Banda/Conjunto"),"")))</f>
        <v/>
      </c>
      <c r="V441" t="str">
        <f>IF(S441="","",IF(S441="[FÓRMULA MANUAL]","",IFERROR(AVERAGEIFS(DATOS!$K$2:$K$20000,DATOS!$A$2:$A$20000,S441,CONFIG_METADATA!$G$2:$G$20000,1,DATOS!$I$2:$I$20000,"Música de Cámara"),"")))</f>
        <v/>
      </c>
      <c r="W441" t="str">
        <f>IF(S441="","",IF(S441="[FÓRMULA MANUAL]","",IFERROR(SUMPRODUCT((DATOS!$A$2:$A$20000=S441)*(CONFIG_METADATA!$G$2:$G$20000=1)*(COUNTIF(CONFIG_ASIGNATURAS!$B$7:$B$27,DATOS!$I$2:$I$20000)&gt;0)*(DATOS!$K$2:$K$20000))/SUMPRODUCT((DATOS!$A$2:$A$20000=S441)*(CONFIG_METADATA!$G$2:$G$20000=1)*(COUNTIF(CONFIG_ASIGNATURAS!$B$7:$B$27,DATOS!$I$2:$I$20000)&gt;0)*1),"")))</f>
        <v/>
      </c>
      <c r="Z441" t="str">
        <f>IF(Y441="","",IF(Y441="[FÓRMULA MANUAL]","",IFERROR(AVERAGEIFS(DATOS!$K$2:$K$20000,DATOS!$A$2:$A$20000,Y441,CONFIG_METADATA!$G$2:$G$20000,1,DATOS!$I$2:$I$20000,"Análisis"),"")))</f>
        <v/>
      </c>
      <c r="AA441" t="str">
        <f>IF(Y441="","",IF(Y441="[FÓRMULA MANUAL]","",IFERROR(AVERAGEIFS(DATOS!$K$2:$K$20000,DATOS!$A$2:$A$20000,Y441,CONFIG_METADATA!$G$2:$G$20000,1,DATOS!$I$2:$I$20000,"Orquesta/Banda/Conjunto"),"")))</f>
        <v/>
      </c>
      <c r="AB441" t="str">
        <f>IF(Y441="","",IF(Y441="[FÓRMULA MANUAL]","",IFERROR(AVERAGEIFS(DATOS!$K$2:$K$20000,DATOS!$A$2:$A$20000,Y441,CONFIG_METADATA!$G$2:$G$20000,1,DATOS!$I$2:$I$20000,"Música de Cámara"),"")))</f>
        <v/>
      </c>
      <c r="AC441" t="str">
        <f>IF(Y441="","",IF(Y441="[FÓRMULA MANUAL]","",IFERROR(SUMPRODUCT((DATOS!$A$2:$A$20000=Y441)*(CONFIG_METADATA!$G$2:$G$20000=1)*(COUNTIF(CONFIG_ASIGNATURAS!$B$7:$B$27,DATOS!$I$2:$I$20000)&gt;0)*(DATOS!$K$2:$K$20000))/SUMPRODUCT((DATOS!$A$2:$A$20000=Y441)*(CONFIG_METADATA!$G$2:$G$20000=1)*(COUNTIF(CONFIG_ASIGNATURAS!$B$7:$B$27,DATOS!$I$2:$I$20000)&gt;0)*1),"")))</f>
        <v/>
      </c>
      <c r="AF441" t="str">
        <f>IF(AE441="","",IF(AE441="[FÓRMULA MANUAL]","",IFERROR(AVERAGEIFS(DATOS!$K$2:$K$20000,DATOS!$A$2:$A$20000,AE441,CONFIG_METADATA!$G$2:$G$20000,1,DATOS!$I$2:$I$20000,"Análisis"),"")))</f>
        <v/>
      </c>
      <c r="AG441" t="str">
        <f>IF(AE441="","",IF(AE441="[FÓRMULA MANUAL]","",IFERROR(AVERAGEIFS(DATOS!$K$2:$K$20000,DATOS!$A$2:$A$20000,AE441,CONFIG_METADATA!$G$2:$G$20000,1,DATOS!$I$2:$I$20000,"Orquesta/Banda/Conjunto"),"")))</f>
        <v/>
      </c>
      <c r="AH441" t="str">
        <f>IF(AE441="","",IF(AE441="[FÓRMULA MANUAL]","",IFERROR(AVERAGEIFS(DATOS!$K$2:$K$20000,DATOS!$A$2:$A$20000,AE441,CONFIG_METADATA!$G$2:$G$20000,1,DATOS!$I$2:$I$20000,"Música de Cámara"),"")))</f>
        <v/>
      </c>
      <c r="AI441" t="str">
        <f>IF(AE441="","",IF(AE441="[FÓRMULA MANUAL]","",IFERROR(SUMPRODUCT((DATOS!$A$2:$A$20000=AE441)*(CONFIG_METADATA!$G$2:$G$20000=1)*(COUNTIF(CONFIG_ASIGNATURAS!$B$7:$B$27,DATOS!$I$2:$I$20000)&gt;0)*(DATOS!$K$2:$K$20000))/SUMPRODUCT((DATOS!$A$2:$A$20000=AE441)*(CONFIG_METADATA!$G$2:$G$20000=1)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MANUAL]","",IFERROR(AVERAGEIFS(DATOS!$K$2:$K$20000,DATOS!$A$2:$A$20000,A442,CONFIG_METADATA!$G$2:$G$20000,1,DATOS!$I$2:$I$20000,"Lenguaje Musical"),"")))</f>
        <v/>
      </c>
      <c r="C442" t="str">
        <f>IF(A442="","",IF(A442="[FÓRMULA MANUAL]","",IFERROR(AVERAGEIFS(DATOS!$K$2:$K$20000,DATOS!$A$2:$A$20000,A442,CONFIG_METADATA!$G$2:$G$20000,1,DATOS!$I$2:$I$20000,"Orquesta/Banda/Conjunto"),"")))</f>
        <v/>
      </c>
      <c r="D442" t="str">
        <f>IF(A442="","",IF(A442="[FÓRMULA MANUAL]","",IFERROR(AVERAGEIFS(DATOS!$K$2:$K$20000,DATOS!$A$2:$A$20000,A442,CONFIG_METADATA!$G$2:$G$20000,1,DATOS!$I$2:$I$20000,"Conjunto"),"")))</f>
        <v/>
      </c>
      <c r="E442" t="str">
        <f>IF(A442="","",IF(A442="[FÓRMULA MANUAL]","",IFERROR(SUMPRODUCT((DATOS!$A$2:$A$20000=A442)*(CONFIG_METADATA!$G$2:$G$20000=1)*(COUNTIF(CONFIG_ASIGNATURAS!$B$7:$B$27,DATOS!$I$2:$I$20000)&gt;0)*(DATOS!$K$2:$K$20000))/SUMPRODUCT((DATOS!$A$2:$A$20000=A442)*(CONFIG_METADATA!$G$2:$G$20000=1)*(COUNTIF(CONFIG_ASIGNATURAS!$B$7:$B$27,DATOS!$I$2:$I$20000)&gt;0)*1),"")))</f>
        <v/>
      </c>
      <c r="H442" t="str">
        <f>IF(G442="","",IF(G442="[FÓRMULA MANUAL]","",IFERROR(AVERAGEIFS(DATOS!$K$2:$K$20000,DATOS!$A$2:$A$20000,G442,CONFIG_METADATA!$G$2:$G$20000,1,DATOS!$I$2:$I$20000,"Lenguaje Musical"),"")))</f>
        <v/>
      </c>
      <c r="I442" t="str">
        <f>IF(G442="","",IF(G442="[FÓRMULA MANUAL]","",IFERROR(AVERAGEIFS(DATOS!$K$2:$K$20000,DATOS!$A$2:$A$20000,G442,CONFIG_METADATA!$G$2:$G$20000,1,DATOS!$I$2:$I$20000,"Orquesta/Banda/Conjunto"),"")))</f>
        <v/>
      </c>
      <c r="J442" t="str">
        <f>IF(G442="","",IF(G442="[FÓRMULA MANUAL]","",IFERROR(AVERAGEIFS(DATOS!$K$2:$K$20000,DATOS!$A$2:$A$20000,G442,CONFIG_METADATA!$G$2:$G$20000,1,DATOS!$I$2:$I$20000,"Conjunto"),"")))</f>
        <v/>
      </c>
      <c r="K442" t="str">
        <f>IF(G442="","",IF(G442="[FÓRMULA MANUAL]","",IFERROR(SUMPRODUCT((DATOS!$A$2:$A$20000=G442)*(CONFIG_METADATA!$G$2:$G$20000=1)*(COUNTIF(CONFIG_ASIGNATURAS!$B$7:$B$27,DATOS!$I$2:$I$20000)&gt;0)*(DATOS!$K$2:$K$20000))/SUMPRODUCT((DATOS!$A$2:$A$20000=G442)*(CONFIG_METADATA!$G$2:$G$20000=1)*(COUNTIF(CONFIG_ASIGNATURAS!$B$7:$B$27,DATOS!$I$2:$I$20000)&gt;0)*1),"")))</f>
        <v/>
      </c>
      <c r="N442" t="str">
        <f>IF(M442="","",IF(M442="[FÓRMULA MANUAL]","",IFERROR(AVERAGEIFS(DATOS!$K$2:$K$20000,DATOS!$A$2:$A$20000,M442,CONFIG_METADATA!$G$2:$G$20000,1,DATOS!$I$2:$I$20000,"Armonía"),"")))</f>
        <v/>
      </c>
      <c r="O442" t="str">
        <f>IF(M442="","",IF(M442="[FÓRMULA MANUAL]","",IFERROR(AVERAGEIFS(DATOS!$K$2:$K$20000,DATOS!$A$2:$A$20000,M442,CONFIG_METADATA!$G$2:$G$20000,1,DATOS!$I$2:$I$20000,"Orquesta/Banda/Conjunto"),"")))</f>
        <v/>
      </c>
      <c r="P442" t="str">
        <f>IF(M442="","",IF(M442="[FÓRMULA MANUAL]","",IFERROR(AVERAGEIFS(DATOS!$K$2:$K$20000,DATOS!$A$2:$A$20000,M442,CONFIG_METADATA!$G$2:$G$20000,1,DATOS!$I$2:$I$20000,"Música de Cámara"),"")))</f>
        <v/>
      </c>
      <c r="Q442" t="str">
        <f>IF(M442="","",IF(M442="[FÓRMULA MANUAL]","",IFERROR(SUMPRODUCT((DATOS!$A$2:$A$20000=M442)*(CONFIG_METADATA!$G$2:$G$20000=1)*(COUNTIF(CONFIG_ASIGNATURAS!$B$7:$B$27,DATOS!$I$2:$I$20000)&gt;0)*(DATOS!$K$2:$K$20000))/SUMPRODUCT((DATOS!$A$2:$A$20000=M442)*(CONFIG_METADATA!$G$2:$G$20000=1)*(COUNTIF(CONFIG_ASIGNATURAS!$B$7:$B$27,DATOS!$I$2:$I$20000)&gt;0)*1),"")))</f>
        <v/>
      </c>
      <c r="T442" t="str">
        <f>IF(S442="","",IF(S442="[FÓRMULA MANUAL]","",IFERROR(AVERAGEIFS(DATOS!$K$2:$K$20000,DATOS!$A$2:$A$20000,S442,CONFIG_METADATA!$G$2:$G$20000,1,DATOS!$I$2:$I$20000,"Armonía"),"")))</f>
        <v/>
      </c>
      <c r="U442" t="str">
        <f>IF(S442="","",IF(S442="[FÓRMULA MANUAL]","",IFERROR(AVERAGEIFS(DATOS!$K$2:$K$20000,DATOS!$A$2:$A$20000,S442,CONFIG_METADATA!$G$2:$G$20000,1,DATOS!$I$2:$I$20000,"Orquesta/Banda/Conjunto"),"")))</f>
        <v/>
      </c>
      <c r="V442" t="str">
        <f>IF(S442="","",IF(S442="[FÓRMULA MANUAL]","",IFERROR(AVERAGEIFS(DATOS!$K$2:$K$20000,DATOS!$A$2:$A$20000,S442,CONFIG_METADATA!$G$2:$G$20000,1,DATOS!$I$2:$I$20000,"Música de Cámara"),"")))</f>
        <v/>
      </c>
      <c r="W442" t="str">
        <f>IF(S442="","",IF(S442="[FÓRMULA MANUAL]","",IFERROR(SUMPRODUCT((DATOS!$A$2:$A$20000=S442)*(CONFIG_METADATA!$G$2:$G$20000=1)*(COUNTIF(CONFIG_ASIGNATURAS!$B$7:$B$27,DATOS!$I$2:$I$20000)&gt;0)*(DATOS!$K$2:$K$20000))/SUMPRODUCT((DATOS!$A$2:$A$20000=S442)*(CONFIG_METADATA!$G$2:$G$20000=1)*(COUNTIF(CONFIG_ASIGNATURAS!$B$7:$B$27,DATOS!$I$2:$I$20000)&gt;0)*1),"")))</f>
        <v/>
      </c>
      <c r="Z442" t="str">
        <f>IF(Y442="","",IF(Y442="[FÓRMULA MANUAL]","",IFERROR(AVERAGEIFS(DATOS!$K$2:$K$20000,DATOS!$A$2:$A$20000,Y442,CONFIG_METADATA!$G$2:$G$20000,1,DATOS!$I$2:$I$20000,"Análisis"),"")))</f>
        <v/>
      </c>
      <c r="AA442" t="str">
        <f>IF(Y442="","",IF(Y442="[FÓRMULA MANUAL]","",IFERROR(AVERAGEIFS(DATOS!$K$2:$K$20000,DATOS!$A$2:$A$20000,Y442,CONFIG_METADATA!$G$2:$G$20000,1,DATOS!$I$2:$I$20000,"Orquesta/Banda/Conjunto"),"")))</f>
        <v/>
      </c>
      <c r="AB442" t="str">
        <f>IF(Y442="","",IF(Y442="[FÓRMULA MANUAL]","",IFERROR(AVERAGEIFS(DATOS!$K$2:$K$20000,DATOS!$A$2:$A$20000,Y442,CONFIG_METADATA!$G$2:$G$20000,1,DATOS!$I$2:$I$20000,"Música de Cámara"),"")))</f>
        <v/>
      </c>
      <c r="AC442" t="str">
        <f>IF(Y442="","",IF(Y442="[FÓRMULA MANUAL]","",IFERROR(SUMPRODUCT((DATOS!$A$2:$A$20000=Y442)*(CONFIG_METADATA!$G$2:$G$20000=1)*(COUNTIF(CONFIG_ASIGNATURAS!$B$7:$B$27,DATOS!$I$2:$I$20000)&gt;0)*(DATOS!$K$2:$K$20000))/SUMPRODUCT((DATOS!$A$2:$A$20000=Y442)*(CONFIG_METADATA!$G$2:$G$20000=1)*(COUNTIF(CONFIG_ASIGNATURAS!$B$7:$B$27,DATOS!$I$2:$I$20000)&gt;0)*1),"")))</f>
        <v/>
      </c>
      <c r="AF442" t="str">
        <f>IF(AE442="","",IF(AE442="[FÓRMULA MANUAL]","",IFERROR(AVERAGEIFS(DATOS!$K$2:$K$20000,DATOS!$A$2:$A$20000,AE442,CONFIG_METADATA!$G$2:$G$20000,1,DATOS!$I$2:$I$20000,"Análisis"),"")))</f>
        <v/>
      </c>
      <c r="AG442" t="str">
        <f>IF(AE442="","",IF(AE442="[FÓRMULA MANUAL]","",IFERROR(AVERAGEIFS(DATOS!$K$2:$K$20000,DATOS!$A$2:$A$20000,AE442,CONFIG_METADATA!$G$2:$G$20000,1,DATOS!$I$2:$I$20000,"Orquesta/Banda/Conjunto"),"")))</f>
        <v/>
      </c>
      <c r="AH442" t="str">
        <f>IF(AE442="","",IF(AE442="[FÓRMULA MANUAL]","",IFERROR(AVERAGEIFS(DATOS!$K$2:$K$20000,DATOS!$A$2:$A$20000,AE442,CONFIG_METADATA!$G$2:$G$20000,1,DATOS!$I$2:$I$20000,"Música de Cámara"),"")))</f>
        <v/>
      </c>
      <c r="AI442" t="str">
        <f>IF(AE442="","",IF(AE442="[FÓRMULA MANUAL]","",IFERROR(SUMPRODUCT((DATOS!$A$2:$A$20000=AE442)*(CONFIG_METADATA!$G$2:$G$20000=1)*(COUNTIF(CONFIG_ASIGNATURAS!$B$7:$B$27,DATOS!$I$2:$I$20000)&gt;0)*(DATOS!$K$2:$K$20000))/SUMPRODUCT((DATOS!$A$2:$A$20000=AE442)*(CONFIG_METADATA!$G$2:$G$20000=1)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MANUAL]","",IFERROR(AVERAGEIFS(DATOS!$K$2:$K$20000,DATOS!$A$2:$A$20000,A443,CONFIG_METADATA!$G$2:$G$20000,1,DATOS!$I$2:$I$20000,"Lenguaje Musical"),"")))</f>
        <v/>
      </c>
      <c r="C443" t="str">
        <f>IF(A443="","",IF(A443="[FÓRMULA MANUAL]","",IFERROR(AVERAGEIFS(DATOS!$K$2:$K$20000,DATOS!$A$2:$A$20000,A443,CONFIG_METADATA!$G$2:$G$20000,1,DATOS!$I$2:$I$20000,"Orquesta/Banda/Conjunto"),"")))</f>
        <v/>
      </c>
      <c r="D443" t="str">
        <f>IF(A443="","",IF(A443="[FÓRMULA MANUAL]","",IFERROR(AVERAGEIFS(DATOS!$K$2:$K$20000,DATOS!$A$2:$A$20000,A443,CONFIG_METADATA!$G$2:$G$20000,1,DATOS!$I$2:$I$20000,"Conjunto"),"")))</f>
        <v/>
      </c>
      <c r="E443" t="str">
        <f>IF(A443="","",IF(A443="[FÓRMULA MANUAL]","",IFERROR(SUMPRODUCT((DATOS!$A$2:$A$20000=A443)*(CONFIG_METADATA!$G$2:$G$20000=1)*(COUNTIF(CONFIG_ASIGNATURAS!$B$7:$B$27,DATOS!$I$2:$I$20000)&gt;0)*(DATOS!$K$2:$K$20000))/SUMPRODUCT((DATOS!$A$2:$A$20000=A443)*(CONFIG_METADATA!$G$2:$G$20000=1)*(COUNTIF(CONFIG_ASIGNATURAS!$B$7:$B$27,DATOS!$I$2:$I$20000)&gt;0)*1),"")))</f>
        <v/>
      </c>
      <c r="H443" t="str">
        <f>IF(G443="","",IF(G443="[FÓRMULA MANUAL]","",IFERROR(AVERAGEIFS(DATOS!$K$2:$K$20000,DATOS!$A$2:$A$20000,G443,CONFIG_METADATA!$G$2:$G$20000,1,DATOS!$I$2:$I$20000,"Lenguaje Musical"),"")))</f>
        <v/>
      </c>
      <c r="I443" t="str">
        <f>IF(G443="","",IF(G443="[FÓRMULA MANUAL]","",IFERROR(AVERAGEIFS(DATOS!$K$2:$K$20000,DATOS!$A$2:$A$20000,G443,CONFIG_METADATA!$G$2:$G$20000,1,DATOS!$I$2:$I$20000,"Orquesta/Banda/Conjunto"),"")))</f>
        <v/>
      </c>
      <c r="J443" t="str">
        <f>IF(G443="","",IF(G443="[FÓRMULA MANUAL]","",IFERROR(AVERAGEIFS(DATOS!$K$2:$K$20000,DATOS!$A$2:$A$20000,G443,CONFIG_METADATA!$G$2:$G$20000,1,DATOS!$I$2:$I$20000,"Conjunto"),"")))</f>
        <v/>
      </c>
      <c r="K443" t="str">
        <f>IF(G443="","",IF(G443="[FÓRMULA MANUAL]","",IFERROR(SUMPRODUCT((DATOS!$A$2:$A$20000=G443)*(CONFIG_METADATA!$G$2:$G$20000=1)*(COUNTIF(CONFIG_ASIGNATURAS!$B$7:$B$27,DATOS!$I$2:$I$20000)&gt;0)*(DATOS!$K$2:$K$20000))/SUMPRODUCT((DATOS!$A$2:$A$20000=G443)*(CONFIG_METADATA!$G$2:$G$20000=1)*(COUNTIF(CONFIG_ASIGNATURAS!$B$7:$B$27,DATOS!$I$2:$I$20000)&gt;0)*1),"")))</f>
        <v/>
      </c>
      <c r="N443" t="str">
        <f>IF(M443="","",IF(M443="[FÓRMULA MANUAL]","",IFERROR(AVERAGEIFS(DATOS!$K$2:$K$20000,DATOS!$A$2:$A$20000,M443,CONFIG_METADATA!$G$2:$G$20000,1,DATOS!$I$2:$I$20000,"Armonía"),"")))</f>
        <v/>
      </c>
      <c r="O443" t="str">
        <f>IF(M443="","",IF(M443="[FÓRMULA MANUAL]","",IFERROR(AVERAGEIFS(DATOS!$K$2:$K$20000,DATOS!$A$2:$A$20000,M443,CONFIG_METADATA!$G$2:$G$20000,1,DATOS!$I$2:$I$20000,"Orquesta/Banda/Conjunto"),"")))</f>
        <v/>
      </c>
      <c r="P443" t="str">
        <f>IF(M443="","",IF(M443="[FÓRMULA MANUAL]","",IFERROR(AVERAGEIFS(DATOS!$K$2:$K$20000,DATOS!$A$2:$A$20000,M443,CONFIG_METADATA!$G$2:$G$20000,1,DATOS!$I$2:$I$20000,"Música de Cámara"),"")))</f>
        <v/>
      </c>
      <c r="Q443" t="str">
        <f>IF(M443="","",IF(M443="[FÓRMULA MANUAL]","",IFERROR(SUMPRODUCT((DATOS!$A$2:$A$20000=M443)*(CONFIG_METADATA!$G$2:$G$20000=1)*(COUNTIF(CONFIG_ASIGNATURAS!$B$7:$B$27,DATOS!$I$2:$I$20000)&gt;0)*(DATOS!$K$2:$K$20000))/SUMPRODUCT((DATOS!$A$2:$A$20000=M443)*(CONFIG_METADATA!$G$2:$G$20000=1)*(COUNTIF(CONFIG_ASIGNATURAS!$B$7:$B$27,DATOS!$I$2:$I$20000)&gt;0)*1),"")))</f>
        <v/>
      </c>
      <c r="T443" t="str">
        <f>IF(S443="","",IF(S443="[FÓRMULA MANUAL]","",IFERROR(AVERAGEIFS(DATOS!$K$2:$K$20000,DATOS!$A$2:$A$20000,S443,CONFIG_METADATA!$G$2:$G$20000,1,DATOS!$I$2:$I$20000,"Armonía"),"")))</f>
        <v/>
      </c>
      <c r="U443" t="str">
        <f>IF(S443="","",IF(S443="[FÓRMULA MANUAL]","",IFERROR(AVERAGEIFS(DATOS!$K$2:$K$20000,DATOS!$A$2:$A$20000,S443,CONFIG_METADATA!$G$2:$G$20000,1,DATOS!$I$2:$I$20000,"Orquesta/Banda/Conjunto"),"")))</f>
        <v/>
      </c>
      <c r="V443" t="str">
        <f>IF(S443="","",IF(S443="[FÓRMULA MANUAL]","",IFERROR(AVERAGEIFS(DATOS!$K$2:$K$20000,DATOS!$A$2:$A$20000,S443,CONFIG_METADATA!$G$2:$G$20000,1,DATOS!$I$2:$I$20000,"Música de Cámara"),"")))</f>
        <v/>
      </c>
      <c r="W443" t="str">
        <f>IF(S443="","",IF(S443="[FÓRMULA MANUAL]","",IFERROR(SUMPRODUCT((DATOS!$A$2:$A$20000=S443)*(CONFIG_METADATA!$G$2:$G$20000=1)*(COUNTIF(CONFIG_ASIGNATURAS!$B$7:$B$27,DATOS!$I$2:$I$20000)&gt;0)*(DATOS!$K$2:$K$20000))/SUMPRODUCT((DATOS!$A$2:$A$20000=S443)*(CONFIG_METADATA!$G$2:$G$20000=1)*(COUNTIF(CONFIG_ASIGNATURAS!$B$7:$B$27,DATOS!$I$2:$I$20000)&gt;0)*1),"")))</f>
        <v/>
      </c>
      <c r="Z443" t="str">
        <f>IF(Y443="","",IF(Y443="[FÓRMULA MANUAL]","",IFERROR(AVERAGEIFS(DATOS!$K$2:$K$20000,DATOS!$A$2:$A$20000,Y443,CONFIG_METADATA!$G$2:$G$20000,1,DATOS!$I$2:$I$20000,"Análisis"),"")))</f>
        <v/>
      </c>
      <c r="AA443" t="str">
        <f>IF(Y443="","",IF(Y443="[FÓRMULA MANUAL]","",IFERROR(AVERAGEIFS(DATOS!$K$2:$K$20000,DATOS!$A$2:$A$20000,Y443,CONFIG_METADATA!$G$2:$G$20000,1,DATOS!$I$2:$I$20000,"Orquesta/Banda/Conjunto"),"")))</f>
        <v/>
      </c>
      <c r="AB443" t="str">
        <f>IF(Y443="","",IF(Y443="[FÓRMULA MANUAL]","",IFERROR(AVERAGEIFS(DATOS!$K$2:$K$20000,DATOS!$A$2:$A$20000,Y443,CONFIG_METADATA!$G$2:$G$20000,1,DATOS!$I$2:$I$20000,"Música de Cámara"),"")))</f>
        <v/>
      </c>
      <c r="AC443" t="str">
        <f>IF(Y443="","",IF(Y443="[FÓRMULA MANUAL]","",IFERROR(SUMPRODUCT((DATOS!$A$2:$A$20000=Y443)*(CONFIG_METADATA!$G$2:$G$20000=1)*(COUNTIF(CONFIG_ASIGNATURAS!$B$7:$B$27,DATOS!$I$2:$I$20000)&gt;0)*(DATOS!$K$2:$K$20000))/SUMPRODUCT((DATOS!$A$2:$A$20000=Y443)*(CONFIG_METADATA!$G$2:$G$20000=1)*(COUNTIF(CONFIG_ASIGNATURAS!$B$7:$B$27,DATOS!$I$2:$I$20000)&gt;0)*1),"")))</f>
        <v/>
      </c>
      <c r="AF443" t="str">
        <f>IF(AE443="","",IF(AE443="[FÓRMULA MANUAL]","",IFERROR(AVERAGEIFS(DATOS!$K$2:$K$20000,DATOS!$A$2:$A$20000,AE443,CONFIG_METADATA!$G$2:$G$20000,1,DATOS!$I$2:$I$20000,"Análisis"),"")))</f>
        <v/>
      </c>
      <c r="AG443" t="str">
        <f>IF(AE443="","",IF(AE443="[FÓRMULA MANUAL]","",IFERROR(AVERAGEIFS(DATOS!$K$2:$K$20000,DATOS!$A$2:$A$20000,AE443,CONFIG_METADATA!$G$2:$G$20000,1,DATOS!$I$2:$I$20000,"Orquesta/Banda/Conjunto"),"")))</f>
        <v/>
      </c>
      <c r="AH443" t="str">
        <f>IF(AE443="","",IF(AE443="[FÓRMULA MANUAL]","",IFERROR(AVERAGEIFS(DATOS!$K$2:$K$20000,DATOS!$A$2:$A$20000,AE443,CONFIG_METADATA!$G$2:$G$20000,1,DATOS!$I$2:$I$20000,"Música de Cámara"),"")))</f>
        <v/>
      </c>
      <c r="AI443" t="str">
        <f>IF(AE443="","",IF(AE443="[FÓRMULA MANUAL]","",IFERROR(SUMPRODUCT((DATOS!$A$2:$A$20000=AE443)*(CONFIG_METADATA!$G$2:$G$20000=1)*(COUNTIF(CONFIG_ASIGNATURAS!$B$7:$B$27,DATOS!$I$2:$I$20000)&gt;0)*(DATOS!$K$2:$K$20000))/SUMPRODUCT((DATOS!$A$2:$A$20000=AE443)*(CONFIG_METADATA!$G$2:$G$20000=1)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MANUAL]","",IFERROR(AVERAGEIFS(DATOS!$K$2:$K$20000,DATOS!$A$2:$A$20000,A444,CONFIG_METADATA!$G$2:$G$20000,1,DATOS!$I$2:$I$20000,"Lenguaje Musical"),"")))</f>
        <v/>
      </c>
      <c r="C444" t="str">
        <f>IF(A444="","",IF(A444="[FÓRMULA MANUAL]","",IFERROR(AVERAGEIFS(DATOS!$K$2:$K$20000,DATOS!$A$2:$A$20000,A444,CONFIG_METADATA!$G$2:$G$20000,1,DATOS!$I$2:$I$20000,"Orquesta/Banda/Conjunto"),"")))</f>
        <v/>
      </c>
      <c r="D444" t="str">
        <f>IF(A444="","",IF(A444="[FÓRMULA MANUAL]","",IFERROR(AVERAGEIFS(DATOS!$K$2:$K$20000,DATOS!$A$2:$A$20000,A444,CONFIG_METADATA!$G$2:$G$20000,1,DATOS!$I$2:$I$20000,"Conjunto"),"")))</f>
        <v/>
      </c>
      <c r="E444" t="str">
        <f>IF(A444="","",IF(A444="[FÓRMULA MANUAL]","",IFERROR(SUMPRODUCT((DATOS!$A$2:$A$20000=A444)*(CONFIG_METADATA!$G$2:$G$20000=1)*(COUNTIF(CONFIG_ASIGNATURAS!$B$7:$B$27,DATOS!$I$2:$I$20000)&gt;0)*(DATOS!$K$2:$K$20000))/SUMPRODUCT((DATOS!$A$2:$A$20000=A444)*(CONFIG_METADATA!$G$2:$G$20000=1)*(COUNTIF(CONFIG_ASIGNATURAS!$B$7:$B$27,DATOS!$I$2:$I$20000)&gt;0)*1),"")))</f>
        <v/>
      </c>
      <c r="H444" t="str">
        <f>IF(G444="","",IF(G444="[FÓRMULA MANUAL]","",IFERROR(AVERAGEIFS(DATOS!$K$2:$K$20000,DATOS!$A$2:$A$20000,G444,CONFIG_METADATA!$G$2:$G$20000,1,DATOS!$I$2:$I$20000,"Lenguaje Musical"),"")))</f>
        <v/>
      </c>
      <c r="I444" t="str">
        <f>IF(G444="","",IF(G444="[FÓRMULA MANUAL]","",IFERROR(AVERAGEIFS(DATOS!$K$2:$K$20000,DATOS!$A$2:$A$20000,G444,CONFIG_METADATA!$G$2:$G$20000,1,DATOS!$I$2:$I$20000,"Orquesta/Banda/Conjunto"),"")))</f>
        <v/>
      </c>
      <c r="J444" t="str">
        <f>IF(G444="","",IF(G444="[FÓRMULA MANUAL]","",IFERROR(AVERAGEIFS(DATOS!$K$2:$K$20000,DATOS!$A$2:$A$20000,G444,CONFIG_METADATA!$G$2:$G$20000,1,DATOS!$I$2:$I$20000,"Conjunto"),"")))</f>
        <v/>
      </c>
      <c r="K444" t="str">
        <f>IF(G444="","",IF(G444="[FÓRMULA MANUAL]","",IFERROR(SUMPRODUCT((DATOS!$A$2:$A$20000=G444)*(CONFIG_METADATA!$G$2:$G$20000=1)*(COUNTIF(CONFIG_ASIGNATURAS!$B$7:$B$27,DATOS!$I$2:$I$20000)&gt;0)*(DATOS!$K$2:$K$20000))/SUMPRODUCT((DATOS!$A$2:$A$20000=G444)*(CONFIG_METADATA!$G$2:$G$20000=1)*(COUNTIF(CONFIG_ASIGNATURAS!$B$7:$B$27,DATOS!$I$2:$I$20000)&gt;0)*1),"")))</f>
        <v/>
      </c>
      <c r="N444" t="str">
        <f>IF(M444="","",IF(M444="[FÓRMULA MANUAL]","",IFERROR(AVERAGEIFS(DATOS!$K$2:$K$20000,DATOS!$A$2:$A$20000,M444,CONFIG_METADATA!$G$2:$G$20000,1,DATOS!$I$2:$I$20000,"Armonía"),"")))</f>
        <v/>
      </c>
      <c r="O444" t="str">
        <f>IF(M444="","",IF(M444="[FÓRMULA MANUAL]","",IFERROR(AVERAGEIFS(DATOS!$K$2:$K$20000,DATOS!$A$2:$A$20000,M444,CONFIG_METADATA!$G$2:$G$20000,1,DATOS!$I$2:$I$20000,"Orquesta/Banda/Conjunto"),"")))</f>
        <v/>
      </c>
      <c r="P444" t="str">
        <f>IF(M444="","",IF(M444="[FÓRMULA MANUAL]","",IFERROR(AVERAGEIFS(DATOS!$K$2:$K$20000,DATOS!$A$2:$A$20000,M444,CONFIG_METADATA!$G$2:$G$20000,1,DATOS!$I$2:$I$20000,"Música de Cámara"),"")))</f>
        <v/>
      </c>
      <c r="Q444" t="str">
        <f>IF(M444="","",IF(M444="[FÓRMULA MANUAL]","",IFERROR(SUMPRODUCT((DATOS!$A$2:$A$20000=M444)*(CONFIG_METADATA!$G$2:$G$20000=1)*(COUNTIF(CONFIG_ASIGNATURAS!$B$7:$B$27,DATOS!$I$2:$I$20000)&gt;0)*(DATOS!$K$2:$K$20000))/SUMPRODUCT((DATOS!$A$2:$A$20000=M444)*(CONFIG_METADATA!$G$2:$G$20000=1)*(COUNTIF(CONFIG_ASIGNATURAS!$B$7:$B$27,DATOS!$I$2:$I$20000)&gt;0)*1),"")))</f>
        <v/>
      </c>
      <c r="T444" t="str">
        <f>IF(S444="","",IF(S444="[FÓRMULA MANUAL]","",IFERROR(AVERAGEIFS(DATOS!$K$2:$K$20000,DATOS!$A$2:$A$20000,S444,CONFIG_METADATA!$G$2:$G$20000,1,DATOS!$I$2:$I$20000,"Armonía"),"")))</f>
        <v/>
      </c>
      <c r="U444" t="str">
        <f>IF(S444="","",IF(S444="[FÓRMULA MANUAL]","",IFERROR(AVERAGEIFS(DATOS!$K$2:$K$20000,DATOS!$A$2:$A$20000,S444,CONFIG_METADATA!$G$2:$G$20000,1,DATOS!$I$2:$I$20000,"Orquesta/Banda/Conjunto"),"")))</f>
        <v/>
      </c>
      <c r="V444" t="str">
        <f>IF(S444="","",IF(S444="[FÓRMULA MANUAL]","",IFERROR(AVERAGEIFS(DATOS!$K$2:$K$20000,DATOS!$A$2:$A$20000,S444,CONFIG_METADATA!$G$2:$G$20000,1,DATOS!$I$2:$I$20000,"Música de Cámara"),"")))</f>
        <v/>
      </c>
      <c r="W444" t="str">
        <f>IF(S444="","",IF(S444="[FÓRMULA MANUAL]","",IFERROR(SUMPRODUCT((DATOS!$A$2:$A$20000=S444)*(CONFIG_METADATA!$G$2:$G$20000=1)*(COUNTIF(CONFIG_ASIGNATURAS!$B$7:$B$27,DATOS!$I$2:$I$20000)&gt;0)*(DATOS!$K$2:$K$20000))/SUMPRODUCT((DATOS!$A$2:$A$20000=S444)*(CONFIG_METADATA!$G$2:$G$20000=1)*(COUNTIF(CONFIG_ASIGNATURAS!$B$7:$B$27,DATOS!$I$2:$I$20000)&gt;0)*1),"")))</f>
        <v/>
      </c>
      <c r="Z444" t="str">
        <f>IF(Y444="","",IF(Y444="[FÓRMULA MANUAL]","",IFERROR(AVERAGEIFS(DATOS!$K$2:$K$20000,DATOS!$A$2:$A$20000,Y444,CONFIG_METADATA!$G$2:$G$20000,1,DATOS!$I$2:$I$20000,"Análisis"),"")))</f>
        <v/>
      </c>
      <c r="AA444" t="str">
        <f>IF(Y444="","",IF(Y444="[FÓRMULA MANUAL]","",IFERROR(AVERAGEIFS(DATOS!$K$2:$K$20000,DATOS!$A$2:$A$20000,Y444,CONFIG_METADATA!$G$2:$G$20000,1,DATOS!$I$2:$I$20000,"Orquesta/Banda/Conjunto"),"")))</f>
        <v/>
      </c>
      <c r="AB444" t="str">
        <f>IF(Y444="","",IF(Y444="[FÓRMULA MANUAL]","",IFERROR(AVERAGEIFS(DATOS!$K$2:$K$20000,DATOS!$A$2:$A$20000,Y444,CONFIG_METADATA!$G$2:$G$20000,1,DATOS!$I$2:$I$20000,"Música de Cámara"),"")))</f>
        <v/>
      </c>
      <c r="AC444" t="str">
        <f>IF(Y444="","",IF(Y444="[FÓRMULA MANUAL]","",IFERROR(SUMPRODUCT((DATOS!$A$2:$A$20000=Y444)*(CONFIG_METADATA!$G$2:$G$20000=1)*(COUNTIF(CONFIG_ASIGNATURAS!$B$7:$B$27,DATOS!$I$2:$I$20000)&gt;0)*(DATOS!$K$2:$K$20000))/SUMPRODUCT((DATOS!$A$2:$A$20000=Y444)*(CONFIG_METADATA!$G$2:$G$20000=1)*(COUNTIF(CONFIG_ASIGNATURAS!$B$7:$B$27,DATOS!$I$2:$I$20000)&gt;0)*1),"")))</f>
        <v/>
      </c>
      <c r="AF444" t="str">
        <f>IF(AE444="","",IF(AE444="[FÓRMULA MANUAL]","",IFERROR(AVERAGEIFS(DATOS!$K$2:$K$20000,DATOS!$A$2:$A$20000,AE444,CONFIG_METADATA!$G$2:$G$20000,1,DATOS!$I$2:$I$20000,"Análisis"),"")))</f>
        <v/>
      </c>
      <c r="AG444" t="str">
        <f>IF(AE444="","",IF(AE444="[FÓRMULA MANUAL]","",IFERROR(AVERAGEIFS(DATOS!$K$2:$K$20000,DATOS!$A$2:$A$20000,AE444,CONFIG_METADATA!$G$2:$G$20000,1,DATOS!$I$2:$I$20000,"Orquesta/Banda/Conjunto"),"")))</f>
        <v/>
      </c>
      <c r="AH444" t="str">
        <f>IF(AE444="","",IF(AE444="[FÓRMULA MANUAL]","",IFERROR(AVERAGEIFS(DATOS!$K$2:$K$20000,DATOS!$A$2:$A$20000,AE444,CONFIG_METADATA!$G$2:$G$20000,1,DATOS!$I$2:$I$20000,"Música de Cámara"),"")))</f>
        <v/>
      </c>
      <c r="AI444" t="str">
        <f>IF(AE444="","",IF(AE444="[FÓRMULA MANUAL]","",IFERROR(SUMPRODUCT((DATOS!$A$2:$A$20000=AE444)*(CONFIG_METADATA!$G$2:$G$20000=1)*(COUNTIF(CONFIG_ASIGNATURAS!$B$7:$B$27,DATOS!$I$2:$I$20000)&gt;0)*(DATOS!$K$2:$K$20000))/SUMPRODUCT((DATOS!$A$2:$A$20000=AE444)*(CONFIG_METADATA!$G$2:$G$20000=1)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MANUAL]","",IFERROR(AVERAGEIFS(DATOS!$K$2:$K$20000,DATOS!$A$2:$A$20000,A445,CONFIG_METADATA!$G$2:$G$20000,1,DATOS!$I$2:$I$20000,"Lenguaje Musical"),"")))</f>
        <v/>
      </c>
      <c r="C445" t="str">
        <f>IF(A445="","",IF(A445="[FÓRMULA MANUAL]","",IFERROR(AVERAGEIFS(DATOS!$K$2:$K$20000,DATOS!$A$2:$A$20000,A445,CONFIG_METADATA!$G$2:$G$20000,1,DATOS!$I$2:$I$20000,"Orquesta/Banda/Conjunto"),"")))</f>
        <v/>
      </c>
      <c r="D445" t="str">
        <f>IF(A445="","",IF(A445="[FÓRMULA MANUAL]","",IFERROR(AVERAGEIFS(DATOS!$K$2:$K$20000,DATOS!$A$2:$A$20000,A445,CONFIG_METADATA!$G$2:$G$20000,1,DATOS!$I$2:$I$20000,"Conjunto"),"")))</f>
        <v/>
      </c>
      <c r="E445" t="str">
        <f>IF(A445="","",IF(A445="[FÓRMULA MANUAL]","",IFERROR(SUMPRODUCT((DATOS!$A$2:$A$20000=A445)*(CONFIG_METADATA!$G$2:$G$20000=1)*(COUNTIF(CONFIG_ASIGNATURAS!$B$7:$B$27,DATOS!$I$2:$I$20000)&gt;0)*(DATOS!$K$2:$K$20000))/SUMPRODUCT((DATOS!$A$2:$A$20000=A445)*(CONFIG_METADATA!$G$2:$G$20000=1)*(COUNTIF(CONFIG_ASIGNATURAS!$B$7:$B$27,DATOS!$I$2:$I$20000)&gt;0)*1),"")))</f>
        <v/>
      </c>
      <c r="H445" t="str">
        <f>IF(G445="","",IF(G445="[FÓRMULA MANUAL]","",IFERROR(AVERAGEIFS(DATOS!$K$2:$K$20000,DATOS!$A$2:$A$20000,G445,CONFIG_METADATA!$G$2:$G$20000,1,DATOS!$I$2:$I$20000,"Lenguaje Musical"),"")))</f>
        <v/>
      </c>
      <c r="I445" t="str">
        <f>IF(G445="","",IF(G445="[FÓRMULA MANUAL]","",IFERROR(AVERAGEIFS(DATOS!$K$2:$K$20000,DATOS!$A$2:$A$20000,G445,CONFIG_METADATA!$G$2:$G$20000,1,DATOS!$I$2:$I$20000,"Orquesta/Banda/Conjunto"),"")))</f>
        <v/>
      </c>
      <c r="J445" t="str">
        <f>IF(G445="","",IF(G445="[FÓRMULA MANUAL]","",IFERROR(AVERAGEIFS(DATOS!$K$2:$K$20000,DATOS!$A$2:$A$20000,G445,CONFIG_METADATA!$G$2:$G$20000,1,DATOS!$I$2:$I$20000,"Conjunto"),"")))</f>
        <v/>
      </c>
      <c r="K445" t="str">
        <f>IF(G445="","",IF(G445="[FÓRMULA MANUAL]","",IFERROR(SUMPRODUCT((DATOS!$A$2:$A$20000=G445)*(CONFIG_METADATA!$G$2:$G$20000=1)*(COUNTIF(CONFIG_ASIGNATURAS!$B$7:$B$27,DATOS!$I$2:$I$20000)&gt;0)*(DATOS!$K$2:$K$20000))/SUMPRODUCT((DATOS!$A$2:$A$20000=G445)*(CONFIG_METADATA!$G$2:$G$20000=1)*(COUNTIF(CONFIG_ASIGNATURAS!$B$7:$B$27,DATOS!$I$2:$I$20000)&gt;0)*1),"")))</f>
        <v/>
      </c>
      <c r="N445" t="str">
        <f>IF(M445="","",IF(M445="[FÓRMULA MANUAL]","",IFERROR(AVERAGEIFS(DATOS!$K$2:$K$20000,DATOS!$A$2:$A$20000,M445,CONFIG_METADATA!$G$2:$G$20000,1,DATOS!$I$2:$I$20000,"Armonía"),"")))</f>
        <v/>
      </c>
      <c r="O445" t="str">
        <f>IF(M445="","",IF(M445="[FÓRMULA MANUAL]","",IFERROR(AVERAGEIFS(DATOS!$K$2:$K$20000,DATOS!$A$2:$A$20000,M445,CONFIG_METADATA!$G$2:$G$20000,1,DATOS!$I$2:$I$20000,"Orquesta/Banda/Conjunto"),"")))</f>
        <v/>
      </c>
      <c r="P445" t="str">
        <f>IF(M445="","",IF(M445="[FÓRMULA MANUAL]","",IFERROR(AVERAGEIFS(DATOS!$K$2:$K$20000,DATOS!$A$2:$A$20000,M445,CONFIG_METADATA!$G$2:$G$20000,1,DATOS!$I$2:$I$20000,"Música de Cámara"),"")))</f>
        <v/>
      </c>
      <c r="Q445" t="str">
        <f>IF(M445="","",IF(M445="[FÓRMULA MANUAL]","",IFERROR(SUMPRODUCT((DATOS!$A$2:$A$20000=M445)*(CONFIG_METADATA!$G$2:$G$20000=1)*(COUNTIF(CONFIG_ASIGNATURAS!$B$7:$B$27,DATOS!$I$2:$I$20000)&gt;0)*(DATOS!$K$2:$K$20000))/SUMPRODUCT((DATOS!$A$2:$A$20000=M445)*(CONFIG_METADATA!$G$2:$G$20000=1)*(COUNTIF(CONFIG_ASIGNATURAS!$B$7:$B$27,DATOS!$I$2:$I$20000)&gt;0)*1),"")))</f>
        <v/>
      </c>
      <c r="T445" t="str">
        <f>IF(S445="","",IF(S445="[FÓRMULA MANUAL]","",IFERROR(AVERAGEIFS(DATOS!$K$2:$K$20000,DATOS!$A$2:$A$20000,S445,CONFIG_METADATA!$G$2:$G$20000,1,DATOS!$I$2:$I$20000,"Armonía"),"")))</f>
        <v/>
      </c>
      <c r="U445" t="str">
        <f>IF(S445="","",IF(S445="[FÓRMULA MANUAL]","",IFERROR(AVERAGEIFS(DATOS!$K$2:$K$20000,DATOS!$A$2:$A$20000,S445,CONFIG_METADATA!$G$2:$G$20000,1,DATOS!$I$2:$I$20000,"Orquesta/Banda/Conjunto"),"")))</f>
        <v/>
      </c>
      <c r="V445" t="str">
        <f>IF(S445="","",IF(S445="[FÓRMULA MANUAL]","",IFERROR(AVERAGEIFS(DATOS!$K$2:$K$20000,DATOS!$A$2:$A$20000,S445,CONFIG_METADATA!$G$2:$G$20000,1,DATOS!$I$2:$I$20000,"Música de Cámara"),"")))</f>
        <v/>
      </c>
      <c r="W445" t="str">
        <f>IF(S445="","",IF(S445="[FÓRMULA MANUAL]","",IFERROR(SUMPRODUCT((DATOS!$A$2:$A$20000=S445)*(CONFIG_METADATA!$G$2:$G$20000=1)*(COUNTIF(CONFIG_ASIGNATURAS!$B$7:$B$27,DATOS!$I$2:$I$20000)&gt;0)*(DATOS!$K$2:$K$20000))/SUMPRODUCT((DATOS!$A$2:$A$20000=S445)*(CONFIG_METADATA!$G$2:$G$20000=1)*(COUNTIF(CONFIG_ASIGNATURAS!$B$7:$B$27,DATOS!$I$2:$I$20000)&gt;0)*1),"")))</f>
        <v/>
      </c>
      <c r="Z445" t="str">
        <f>IF(Y445="","",IF(Y445="[FÓRMULA MANUAL]","",IFERROR(AVERAGEIFS(DATOS!$K$2:$K$20000,DATOS!$A$2:$A$20000,Y445,CONFIG_METADATA!$G$2:$G$20000,1,DATOS!$I$2:$I$20000,"Análisis"),"")))</f>
        <v/>
      </c>
      <c r="AA445" t="str">
        <f>IF(Y445="","",IF(Y445="[FÓRMULA MANUAL]","",IFERROR(AVERAGEIFS(DATOS!$K$2:$K$20000,DATOS!$A$2:$A$20000,Y445,CONFIG_METADATA!$G$2:$G$20000,1,DATOS!$I$2:$I$20000,"Orquesta/Banda/Conjunto"),"")))</f>
        <v/>
      </c>
      <c r="AB445" t="str">
        <f>IF(Y445="","",IF(Y445="[FÓRMULA MANUAL]","",IFERROR(AVERAGEIFS(DATOS!$K$2:$K$20000,DATOS!$A$2:$A$20000,Y445,CONFIG_METADATA!$G$2:$G$20000,1,DATOS!$I$2:$I$20000,"Música de Cámara"),"")))</f>
        <v/>
      </c>
      <c r="AC445" t="str">
        <f>IF(Y445="","",IF(Y445="[FÓRMULA MANUAL]","",IFERROR(SUMPRODUCT((DATOS!$A$2:$A$20000=Y445)*(CONFIG_METADATA!$G$2:$G$20000=1)*(COUNTIF(CONFIG_ASIGNATURAS!$B$7:$B$27,DATOS!$I$2:$I$20000)&gt;0)*(DATOS!$K$2:$K$20000))/SUMPRODUCT((DATOS!$A$2:$A$20000=Y445)*(CONFIG_METADATA!$G$2:$G$20000=1)*(COUNTIF(CONFIG_ASIGNATURAS!$B$7:$B$27,DATOS!$I$2:$I$20000)&gt;0)*1),"")))</f>
        <v/>
      </c>
      <c r="AF445" t="str">
        <f>IF(AE445="","",IF(AE445="[FÓRMULA MANUAL]","",IFERROR(AVERAGEIFS(DATOS!$K$2:$K$20000,DATOS!$A$2:$A$20000,AE445,CONFIG_METADATA!$G$2:$G$20000,1,DATOS!$I$2:$I$20000,"Análisis"),"")))</f>
        <v/>
      </c>
      <c r="AG445" t="str">
        <f>IF(AE445="","",IF(AE445="[FÓRMULA MANUAL]","",IFERROR(AVERAGEIFS(DATOS!$K$2:$K$20000,DATOS!$A$2:$A$20000,AE445,CONFIG_METADATA!$G$2:$G$20000,1,DATOS!$I$2:$I$20000,"Orquesta/Banda/Conjunto"),"")))</f>
        <v/>
      </c>
      <c r="AH445" t="str">
        <f>IF(AE445="","",IF(AE445="[FÓRMULA MANUAL]","",IFERROR(AVERAGEIFS(DATOS!$K$2:$K$20000,DATOS!$A$2:$A$20000,AE445,CONFIG_METADATA!$G$2:$G$20000,1,DATOS!$I$2:$I$20000,"Música de Cámara"),"")))</f>
        <v/>
      </c>
      <c r="AI445" t="str">
        <f>IF(AE445="","",IF(AE445="[FÓRMULA MANUAL]","",IFERROR(SUMPRODUCT((DATOS!$A$2:$A$20000=AE445)*(CONFIG_METADATA!$G$2:$G$20000=1)*(COUNTIF(CONFIG_ASIGNATURAS!$B$7:$B$27,DATOS!$I$2:$I$20000)&gt;0)*(DATOS!$K$2:$K$20000))/SUMPRODUCT((DATOS!$A$2:$A$20000=AE445)*(CONFIG_METADATA!$G$2:$G$20000=1)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MANUAL]","",IFERROR(AVERAGEIFS(DATOS!$K$2:$K$20000,DATOS!$A$2:$A$20000,A446,CONFIG_METADATA!$G$2:$G$20000,1,DATOS!$I$2:$I$20000,"Lenguaje Musical"),"")))</f>
        <v/>
      </c>
      <c r="C446" t="str">
        <f>IF(A446="","",IF(A446="[FÓRMULA MANUAL]","",IFERROR(AVERAGEIFS(DATOS!$K$2:$K$20000,DATOS!$A$2:$A$20000,A446,CONFIG_METADATA!$G$2:$G$20000,1,DATOS!$I$2:$I$20000,"Orquesta/Banda/Conjunto"),"")))</f>
        <v/>
      </c>
      <c r="D446" t="str">
        <f>IF(A446="","",IF(A446="[FÓRMULA MANUAL]","",IFERROR(AVERAGEIFS(DATOS!$K$2:$K$20000,DATOS!$A$2:$A$20000,A446,CONFIG_METADATA!$G$2:$G$20000,1,DATOS!$I$2:$I$20000,"Conjunto"),"")))</f>
        <v/>
      </c>
      <c r="E446" t="str">
        <f>IF(A446="","",IF(A446="[FÓRMULA MANUAL]","",IFERROR(SUMPRODUCT((DATOS!$A$2:$A$20000=A446)*(CONFIG_METADATA!$G$2:$G$20000=1)*(COUNTIF(CONFIG_ASIGNATURAS!$B$7:$B$27,DATOS!$I$2:$I$20000)&gt;0)*(DATOS!$K$2:$K$20000))/SUMPRODUCT((DATOS!$A$2:$A$20000=A446)*(CONFIG_METADATA!$G$2:$G$20000=1)*(COUNTIF(CONFIG_ASIGNATURAS!$B$7:$B$27,DATOS!$I$2:$I$20000)&gt;0)*1),"")))</f>
        <v/>
      </c>
      <c r="H446" t="str">
        <f>IF(G446="","",IF(G446="[FÓRMULA MANUAL]","",IFERROR(AVERAGEIFS(DATOS!$K$2:$K$20000,DATOS!$A$2:$A$20000,G446,CONFIG_METADATA!$G$2:$G$20000,1,DATOS!$I$2:$I$20000,"Lenguaje Musical"),"")))</f>
        <v/>
      </c>
      <c r="I446" t="str">
        <f>IF(G446="","",IF(G446="[FÓRMULA MANUAL]","",IFERROR(AVERAGEIFS(DATOS!$K$2:$K$20000,DATOS!$A$2:$A$20000,G446,CONFIG_METADATA!$G$2:$G$20000,1,DATOS!$I$2:$I$20000,"Orquesta/Banda/Conjunto"),"")))</f>
        <v/>
      </c>
      <c r="J446" t="str">
        <f>IF(G446="","",IF(G446="[FÓRMULA MANUAL]","",IFERROR(AVERAGEIFS(DATOS!$K$2:$K$20000,DATOS!$A$2:$A$20000,G446,CONFIG_METADATA!$G$2:$G$20000,1,DATOS!$I$2:$I$20000,"Conjunto"),"")))</f>
        <v/>
      </c>
      <c r="K446" t="str">
        <f>IF(G446="","",IF(G446="[FÓRMULA MANUAL]","",IFERROR(SUMPRODUCT((DATOS!$A$2:$A$20000=G446)*(CONFIG_METADATA!$G$2:$G$20000=1)*(COUNTIF(CONFIG_ASIGNATURAS!$B$7:$B$27,DATOS!$I$2:$I$20000)&gt;0)*(DATOS!$K$2:$K$20000))/SUMPRODUCT((DATOS!$A$2:$A$20000=G446)*(CONFIG_METADATA!$G$2:$G$20000=1)*(COUNTIF(CONFIG_ASIGNATURAS!$B$7:$B$27,DATOS!$I$2:$I$20000)&gt;0)*1),"")))</f>
        <v/>
      </c>
      <c r="N446" t="str">
        <f>IF(M446="","",IF(M446="[FÓRMULA MANUAL]","",IFERROR(AVERAGEIFS(DATOS!$K$2:$K$20000,DATOS!$A$2:$A$20000,M446,CONFIG_METADATA!$G$2:$G$20000,1,DATOS!$I$2:$I$20000,"Armonía"),"")))</f>
        <v/>
      </c>
      <c r="O446" t="str">
        <f>IF(M446="","",IF(M446="[FÓRMULA MANUAL]","",IFERROR(AVERAGEIFS(DATOS!$K$2:$K$20000,DATOS!$A$2:$A$20000,M446,CONFIG_METADATA!$G$2:$G$20000,1,DATOS!$I$2:$I$20000,"Orquesta/Banda/Conjunto"),"")))</f>
        <v/>
      </c>
      <c r="P446" t="str">
        <f>IF(M446="","",IF(M446="[FÓRMULA MANUAL]","",IFERROR(AVERAGEIFS(DATOS!$K$2:$K$20000,DATOS!$A$2:$A$20000,M446,CONFIG_METADATA!$G$2:$G$20000,1,DATOS!$I$2:$I$20000,"Música de Cámara"),"")))</f>
        <v/>
      </c>
      <c r="Q446" t="str">
        <f>IF(M446="","",IF(M446="[FÓRMULA MANUAL]","",IFERROR(SUMPRODUCT((DATOS!$A$2:$A$20000=M446)*(CONFIG_METADATA!$G$2:$G$20000=1)*(COUNTIF(CONFIG_ASIGNATURAS!$B$7:$B$27,DATOS!$I$2:$I$20000)&gt;0)*(DATOS!$K$2:$K$20000))/SUMPRODUCT((DATOS!$A$2:$A$20000=M446)*(CONFIG_METADATA!$G$2:$G$20000=1)*(COUNTIF(CONFIG_ASIGNATURAS!$B$7:$B$27,DATOS!$I$2:$I$20000)&gt;0)*1),"")))</f>
        <v/>
      </c>
      <c r="T446" t="str">
        <f>IF(S446="","",IF(S446="[FÓRMULA MANUAL]","",IFERROR(AVERAGEIFS(DATOS!$K$2:$K$20000,DATOS!$A$2:$A$20000,S446,CONFIG_METADATA!$G$2:$G$20000,1,DATOS!$I$2:$I$20000,"Armonía"),"")))</f>
        <v/>
      </c>
      <c r="U446" t="str">
        <f>IF(S446="","",IF(S446="[FÓRMULA MANUAL]","",IFERROR(AVERAGEIFS(DATOS!$K$2:$K$20000,DATOS!$A$2:$A$20000,S446,CONFIG_METADATA!$G$2:$G$20000,1,DATOS!$I$2:$I$20000,"Orquesta/Banda/Conjunto"),"")))</f>
        <v/>
      </c>
      <c r="V446" t="str">
        <f>IF(S446="","",IF(S446="[FÓRMULA MANUAL]","",IFERROR(AVERAGEIFS(DATOS!$K$2:$K$20000,DATOS!$A$2:$A$20000,S446,CONFIG_METADATA!$G$2:$G$20000,1,DATOS!$I$2:$I$20000,"Música de Cámara"),"")))</f>
        <v/>
      </c>
      <c r="W446" t="str">
        <f>IF(S446="","",IF(S446="[FÓRMULA MANUAL]","",IFERROR(SUMPRODUCT((DATOS!$A$2:$A$20000=S446)*(CONFIG_METADATA!$G$2:$G$20000=1)*(COUNTIF(CONFIG_ASIGNATURAS!$B$7:$B$27,DATOS!$I$2:$I$20000)&gt;0)*(DATOS!$K$2:$K$20000))/SUMPRODUCT((DATOS!$A$2:$A$20000=S446)*(CONFIG_METADATA!$G$2:$G$20000=1)*(COUNTIF(CONFIG_ASIGNATURAS!$B$7:$B$27,DATOS!$I$2:$I$20000)&gt;0)*1),"")))</f>
        <v/>
      </c>
      <c r="Z446" t="str">
        <f>IF(Y446="","",IF(Y446="[FÓRMULA MANUAL]","",IFERROR(AVERAGEIFS(DATOS!$K$2:$K$20000,DATOS!$A$2:$A$20000,Y446,CONFIG_METADATA!$G$2:$G$20000,1,DATOS!$I$2:$I$20000,"Análisis"),"")))</f>
        <v/>
      </c>
      <c r="AA446" t="str">
        <f>IF(Y446="","",IF(Y446="[FÓRMULA MANUAL]","",IFERROR(AVERAGEIFS(DATOS!$K$2:$K$20000,DATOS!$A$2:$A$20000,Y446,CONFIG_METADATA!$G$2:$G$20000,1,DATOS!$I$2:$I$20000,"Orquesta/Banda/Conjunto"),"")))</f>
        <v/>
      </c>
      <c r="AB446" t="str">
        <f>IF(Y446="","",IF(Y446="[FÓRMULA MANUAL]","",IFERROR(AVERAGEIFS(DATOS!$K$2:$K$20000,DATOS!$A$2:$A$20000,Y446,CONFIG_METADATA!$G$2:$G$20000,1,DATOS!$I$2:$I$20000,"Música de Cámara"),"")))</f>
        <v/>
      </c>
      <c r="AC446" t="str">
        <f>IF(Y446="","",IF(Y446="[FÓRMULA MANUAL]","",IFERROR(SUMPRODUCT((DATOS!$A$2:$A$20000=Y446)*(CONFIG_METADATA!$G$2:$G$20000=1)*(COUNTIF(CONFIG_ASIGNATURAS!$B$7:$B$27,DATOS!$I$2:$I$20000)&gt;0)*(DATOS!$K$2:$K$20000))/SUMPRODUCT((DATOS!$A$2:$A$20000=Y446)*(CONFIG_METADATA!$G$2:$G$20000=1)*(COUNTIF(CONFIG_ASIGNATURAS!$B$7:$B$27,DATOS!$I$2:$I$20000)&gt;0)*1),"")))</f>
        <v/>
      </c>
      <c r="AF446" t="str">
        <f>IF(AE446="","",IF(AE446="[FÓRMULA MANUAL]","",IFERROR(AVERAGEIFS(DATOS!$K$2:$K$20000,DATOS!$A$2:$A$20000,AE446,CONFIG_METADATA!$G$2:$G$20000,1,DATOS!$I$2:$I$20000,"Análisis"),"")))</f>
        <v/>
      </c>
      <c r="AG446" t="str">
        <f>IF(AE446="","",IF(AE446="[FÓRMULA MANUAL]","",IFERROR(AVERAGEIFS(DATOS!$K$2:$K$20000,DATOS!$A$2:$A$20000,AE446,CONFIG_METADATA!$G$2:$G$20000,1,DATOS!$I$2:$I$20000,"Orquesta/Banda/Conjunto"),"")))</f>
        <v/>
      </c>
      <c r="AH446" t="str">
        <f>IF(AE446="","",IF(AE446="[FÓRMULA MANUAL]","",IFERROR(AVERAGEIFS(DATOS!$K$2:$K$20000,DATOS!$A$2:$A$20000,AE446,CONFIG_METADATA!$G$2:$G$20000,1,DATOS!$I$2:$I$20000,"Música de Cámara"),"")))</f>
        <v/>
      </c>
      <c r="AI446" t="str">
        <f>IF(AE446="","",IF(AE446="[FÓRMULA MANUAL]","",IFERROR(SUMPRODUCT((DATOS!$A$2:$A$20000=AE446)*(CONFIG_METADATA!$G$2:$G$20000=1)*(COUNTIF(CONFIG_ASIGNATURAS!$B$7:$B$27,DATOS!$I$2:$I$20000)&gt;0)*(DATOS!$K$2:$K$20000))/SUMPRODUCT((DATOS!$A$2:$A$20000=AE446)*(CONFIG_METADATA!$G$2:$G$20000=1)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MANUAL]","",IFERROR(AVERAGEIFS(DATOS!$K$2:$K$20000,DATOS!$A$2:$A$20000,A447,CONFIG_METADATA!$G$2:$G$20000,1,DATOS!$I$2:$I$20000,"Lenguaje Musical"),"")))</f>
        <v/>
      </c>
      <c r="C447" t="str">
        <f>IF(A447="","",IF(A447="[FÓRMULA MANUAL]","",IFERROR(AVERAGEIFS(DATOS!$K$2:$K$20000,DATOS!$A$2:$A$20000,A447,CONFIG_METADATA!$G$2:$G$20000,1,DATOS!$I$2:$I$20000,"Orquesta/Banda/Conjunto"),"")))</f>
        <v/>
      </c>
      <c r="D447" t="str">
        <f>IF(A447="","",IF(A447="[FÓRMULA MANUAL]","",IFERROR(AVERAGEIFS(DATOS!$K$2:$K$20000,DATOS!$A$2:$A$20000,A447,CONFIG_METADATA!$G$2:$G$20000,1,DATOS!$I$2:$I$20000,"Conjunto"),"")))</f>
        <v/>
      </c>
      <c r="E447" t="str">
        <f>IF(A447="","",IF(A447="[FÓRMULA MANUAL]","",IFERROR(SUMPRODUCT((DATOS!$A$2:$A$20000=A447)*(CONFIG_METADATA!$G$2:$G$20000=1)*(COUNTIF(CONFIG_ASIGNATURAS!$B$7:$B$27,DATOS!$I$2:$I$20000)&gt;0)*(DATOS!$K$2:$K$20000))/SUMPRODUCT((DATOS!$A$2:$A$20000=A447)*(CONFIG_METADATA!$G$2:$G$20000=1)*(COUNTIF(CONFIG_ASIGNATURAS!$B$7:$B$27,DATOS!$I$2:$I$20000)&gt;0)*1),"")))</f>
        <v/>
      </c>
      <c r="H447" t="str">
        <f>IF(G447="","",IF(G447="[FÓRMULA MANUAL]","",IFERROR(AVERAGEIFS(DATOS!$K$2:$K$20000,DATOS!$A$2:$A$20000,G447,CONFIG_METADATA!$G$2:$G$20000,1,DATOS!$I$2:$I$20000,"Lenguaje Musical"),"")))</f>
        <v/>
      </c>
      <c r="I447" t="str">
        <f>IF(G447="","",IF(G447="[FÓRMULA MANUAL]","",IFERROR(AVERAGEIFS(DATOS!$K$2:$K$20000,DATOS!$A$2:$A$20000,G447,CONFIG_METADATA!$G$2:$G$20000,1,DATOS!$I$2:$I$20000,"Orquesta/Banda/Conjunto"),"")))</f>
        <v/>
      </c>
      <c r="J447" t="str">
        <f>IF(G447="","",IF(G447="[FÓRMULA MANUAL]","",IFERROR(AVERAGEIFS(DATOS!$K$2:$K$20000,DATOS!$A$2:$A$20000,G447,CONFIG_METADATA!$G$2:$G$20000,1,DATOS!$I$2:$I$20000,"Conjunto"),"")))</f>
        <v/>
      </c>
      <c r="K447" t="str">
        <f>IF(G447="","",IF(G447="[FÓRMULA MANUAL]","",IFERROR(SUMPRODUCT((DATOS!$A$2:$A$20000=G447)*(CONFIG_METADATA!$G$2:$G$20000=1)*(COUNTIF(CONFIG_ASIGNATURAS!$B$7:$B$27,DATOS!$I$2:$I$20000)&gt;0)*(DATOS!$K$2:$K$20000))/SUMPRODUCT((DATOS!$A$2:$A$20000=G447)*(CONFIG_METADATA!$G$2:$G$20000=1)*(COUNTIF(CONFIG_ASIGNATURAS!$B$7:$B$27,DATOS!$I$2:$I$20000)&gt;0)*1),"")))</f>
        <v/>
      </c>
      <c r="N447" t="str">
        <f>IF(M447="","",IF(M447="[FÓRMULA MANUAL]","",IFERROR(AVERAGEIFS(DATOS!$K$2:$K$20000,DATOS!$A$2:$A$20000,M447,CONFIG_METADATA!$G$2:$G$20000,1,DATOS!$I$2:$I$20000,"Armonía"),"")))</f>
        <v/>
      </c>
      <c r="O447" t="str">
        <f>IF(M447="","",IF(M447="[FÓRMULA MANUAL]","",IFERROR(AVERAGEIFS(DATOS!$K$2:$K$20000,DATOS!$A$2:$A$20000,M447,CONFIG_METADATA!$G$2:$G$20000,1,DATOS!$I$2:$I$20000,"Orquesta/Banda/Conjunto"),"")))</f>
        <v/>
      </c>
      <c r="P447" t="str">
        <f>IF(M447="","",IF(M447="[FÓRMULA MANUAL]","",IFERROR(AVERAGEIFS(DATOS!$K$2:$K$20000,DATOS!$A$2:$A$20000,M447,CONFIG_METADATA!$G$2:$G$20000,1,DATOS!$I$2:$I$20000,"Música de Cámara"),"")))</f>
        <v/>
      </c>
      <c r="Q447" t="str">
        <f>IF(M447="","",IF(M447="[FÓRMULA MANUAL]","",IFERROR(SUMPRODUCT((DATOS!$A$2:$A$20000=M447)*(CONFIG_METADATA!$G$2:$G$20000=1)*(COUNTIF(CONFIG_ASIGNATURAS!$B$7:$B$27,DATOS!$I$2:$I$20000)&gt;0)*(DATOS!$K$2:$K$20000))/SUMPRODUCT((DATOS!$A$2:$A$20000=M447)*(CONFIG_METADATA!$G$2:$G$20000=1)*(COUNTIF(CONFIG_ASIGNATURAS!$B$7:$B$27,DATOS!$I$2:$I$20000)&gt;0)*1),"")))</f>
        <v/>
      </c>
      <c r="T447" t="str">
        <f>IF(S447="","",IF(S447="[FÓRMULA MANUAL]","",IFERROR(AVERAGEIFS(DATOS!$K$2:$K$20000,DATOS!$A$2:$A$20000,S447,CONFIG_METADATA!$G$2:$G$20000,1,DATOS!$I$2:$I$20000,"Armonía"),"")))</f>
        <v/>
      </c>
      <c r="U447" t="str">
        <f>IF(S447="","",IF(S447="[FÓRMULA MANUAL]","",IFERROR(AVERAGEIFS(DATOS!$K$2:$K$20000,DATOS!$A$2:$A$20000,S447,CONFIG_METADATA!$G$2:$G$20000,1,DATOS!$I$2:$I$20000,"Orquesta/Banda/Conjunto"),"")))</f>
        <v/>
      </c>
      <c r="V447" t="str">
        <f>IF(S447="","",IF(S447="[FÓRMULA MANUAL]","",IFERROR(AVERAGEIFS(DATOS!$K$2:$K$20000,DATOS!$A$2:$A$20000,S447,CONFIG_METADATA!$G$2:$G$20000,1,DATOS!$I$2:$I$20000,"Música de Cámara"),"")))</f>
        <v/>
      </c>
      <c r="W447" t="str">
        <f>IF(S447="","",IF(S447="[FÓRMULA MANUAL]","",IFERROR(SUMPRODUCT((DATOS!$A$2:$A$20000=S447)*(CONFIG_METADATA!$G$2:$G$20000=1)*(COUNTIF(CONFIG_ASIGNATURAS!$B$7:$B$27,DATOS!$I$2:$I$20000)&gt;0)*(DATOS!$K$2:$K$20000))/SUMPRODUCT((DATOS!$A$2:$A$20000=S447)*(CONFIG_METADATA!$G$2:$G$20000=1)*(COUNTIF(CONFIG_ASIGNATURAS!$B$7:$B$27,DATOS!$I$2:$I$20000)&gt;0)*1),"")))</f>
        <v/>
      </c>
      <c r="Z447" t="str">
        <f>IF(Y447="","",IF(Y447="[FÓRMULA MANUAL]","",IFERROR(AVERAGEIFS(DATOS!$K$2:$K$20000,DATOS!$A$2:$A$20000,Y447,CONFIG_METADATA!$G$2:$G$20000,1,DATOS!$I$2:$I$20000,"Análisis"),"")))</f>
        <v/>
      </c>
      <c r="AA447" t="str">
        <f>IF(Y447="","",IF(Y447="[FÓRMULA MANUAL]","",IFERROR(AVERAGEIFS(DATOS!$K$2:$K$20000,DATOS!$A$2:$A$20000,Y447,CONFIG_METADATA!$G$2:$G$20000,1,DATOS!$I$2:$I$20000,"Orquesta/Banda/Conjunto"),"")))</f>
        <v/>
      </c>
      <c r="AB447" t="str">
        <f>IF(Y447="","",IF(Y447="[FÓRMULA MANUAL]","",IFERROR(AVERAGEIFS(DATOS!$K$2:$K$20000,DATOS!$A$2:$A$20000,Y447,CONFIG_METADATA!$G$2:$G$20000,1,DATOS!$I$2:$I$20000,"Música de Cámara"),"")))</f>
        <v/>
      </c>
      <c r="AC447" t="str">
        <f>IF(Y447="","",IF(Y447="[FÓRMULA MANUAL]","",IFERROR(SUMPRODUCT((DATOS!$A$2:$A$20000=Y447)*(CONFIG_METADATA!$G$2:$G$20000=1)*(COUNTIF(CONFIG_ASIGNATURAS!$B$7:$B$27,DATOS!$I$2:$I$20000)&gt;0)*(DATOS!$K$2:$K$20000))/SUMPRODUCT((DATOS!$A$2:$A$20000=Y447)*(CONFIG_METADATA!$G$2:$G$20000=1)*(COUNTIF(CONFIG_ASIGNATURAS!$B$7:$B$27,DATOS!$I$2:$I$20000)&gt;0)*1),"")))</f>
        <v/>
      </c>
      <c r="AF447" t="str">
        <f>IF(AE447="","",IF(AE447="[FÓRMULA MANUAL]","",IFERROR(AVERAGEIFS(DATOS!$K$2:$K$20000,DATOS!$A$2:$A$20000,AE447,CONFIG_METADATA!$G$2:$G$20000,1,DATOS!$I$2:$I$20000,"Análisis"),"")))</f>
        <v/>
      </c>
      <c r="AG447" t="str">
        <f>IF(AE447="","",IF(AE447="[FÓRMULA MANUAL]","",IFERROR(AVERAGEIFS(DATOS!$K$2:$K$20000,DATOS!$A$2:$A$20000,AE447,CONFIG_METADATA!$G$2:$G$20000,1,DATOS!$I$2:$I$20000,"Orquesta/Banda/Conjunto"),"")))</f>
        <v/>
      </c>
      <c r="AH447" t="str">
        <f>IF(AE447="","",IF(AE447="[FÓRMULA MANUAL]","",IFERROR(AVERAGEIFS(DATOS!$K$2:$K$20000,DATOS!$A$2:$A$20000,AE447,CONFIG_METADATA!$G$2:$G$20000,1,DATOS!$I$2:$I$20000,"Música de Cámara"),"")))</f>
        <v/>
      </c>
      <c r="AI447" t="str">
        <f>IF(AE447="","",IF(AE447="[FÓRMULA MANUAL]","",IFERROR(SUMPRODUCT((DATOS!$A$2:$A$20000=AE447)*(CONFIG_METADATA!$G$2:$G$20000=1)*(COUNTIF(CONFIG_ASIGNATURAS!$B$7:$B$27,DATOS!$I$2:$I$20000)&gt;0)*(DATOS!$K$2:$K$20000))/SUMPRODUCT((DATOS!$A$2:$A$20000=AE447)*(CONFIG_METADATA!$G$2:$G$20000=1)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MANUAL]","",IFERROR(AVERAGEIFS(DATOS!$K$2:$K$20000,DATOS!$A$2:$A$20000,A448,CONFIG_METADATA!$G$2:$G$20000,1,DATOS!$I$2:$I$20000,"Lenguaje Musical"),"")))</f>
        <v/>
      </c>
      <c r="C448" t="str">
        <f>IF(A448="","",IF(A448="[FÓRMULA MANUAL]","",IFERROR(AVERAGEIFS(DATOS!$K$2:$K$20000,DATOS!$A$2:$A$20000,A448,CONFIG_METADATA!$G$2:$G$20000,1,DATOS!$I$2:$I$20000,"Orquesta/Banda/Conjunto"),"")))</f>
        <v/>
      </c>
      <c r="D448" t="str">
        <f>IF(A448="","",IF(A448="[FÓRMULA MANUAL]","",IFERROR(AVERAGEIFS(DATOS!$K$2:$K$20000,DATOS!$A$2:$A$20000,A448,CONFIG_METADATA!$G$2:$G$20000,1,DATOS!$I$2:$I$20000,"Conjunto"),"")))</f>
        <v/>
      </c>
      <c r="E448" t="str">
        <f>IF(A448="","",IF(A448="[FÓRMULA MANUAL]","",IFERROR(SUMPRODUCT((DATOS!$A$2:$A$20000=A448)*(CONFIG_METADATA!$G$2:$G$20000=1)*(COUNTIF(CONFIG_ASIGNATURAS!$B$7:$B$27,DATOS!$I$2:$I$20000)&gt;0)*(DATOS!$K$2:$K$20000))/SUMPRODUCT((DATOS!$A$2:$A$20000=A448)*(CONFIG_METADATA!$G$2:$G$20000=1)*(COUNTIF(CONFIG_ASIGNATURAS!$B$7:$B$27,DATOS!$I$2:$I$20000)&gt;0)*1),"")))</f>
        <v/>
      </c>
      <c r="H448" t="str">
        <f>IF(G448="","",IF(G448="[FÓRMULA MANUAL]","",IFERROR(AVERAGEIFS(DATOS!$K$2:$K$20000,DATOS!$A$2:$A$20000,G448,CONFIG_METADATA!$G$2:$G$20000,1,DATOS!$I$2:$I$20000,"Lenguaje Musical"),"")))</f>
        <v/>
      </c>
      <c r="I448" t="str">
        <f>IF(G448="","",IF(G448="[FÓRMULA MANUAL]","",IFERROR(AVERAGEIFS(DATOS!$K$2:$K$20000,DATOS!$A$2:$A$20000,G448,CONFIG_METADATA!$G$2:$G$20000,1,DATOS!$I$2:$I$20000,"Orquesta/Banda/Conjunto"),"")))</f>
        <v/>
      </c>
      <c r="J448" t="str">
        <f>IF(G448="","",IF(G448="[FÓRMULA MANUAL]","",IFERROR(AVERAGEIFS(DATOS!$K$2:$K$20000,DATOS!$A$2:$A$20000,G448,CONFIG_METADATA!$G$2:$G$20000,1,DATOS!$I$2:$I$20000,"Conjunto"),"")))</f>
        <v/>
      </c>
      <c r="K448" t="str">
        <f>IF(G448="","",IF(G448="[FÓRMULA MANUAL]","",IFERROR(SUMPRODUCT((DATOS!$A$2:$A$20000=G448)*(CONFIG_METADATA!$G$2:$G$20000=1)*(COUNTIF(CONFIG_ASIGNATURAS!$B$7:$B$27,DATOS!$I$2:$I$20000)&gt;0)*(DATOS!$K$2:$K$20000))/SUMPRODUCT((DATOS!$A$2:$A$20000=G448)*(CONFIG_METADATA!$G$2:$G$20000=1)*(COUNTIF(CONFIG_ASIGNATURAS!$B$7:$B$27,DATOS!$I$2:$I$20000)&gt;0)*1),"")))</f>
        <v/>
      </c>
      <c r="N448" t="str">
        <f>IF(M448="","",IF(M448="[FÓRMULA MANUAL]","",IFERROR(AVERAGEIFS(DATOS!$K$2:$K$20000,DATOS!$A$2:$A$20000,M448,CONFIG_METADATA!$G$2:$G$20000,1,DATOS!$I$2:$I$20000,"Armonía"),"")))</f>
        <v/>
      </c>
      <c r="O448" t="str">
        <f>IF(M448="","",IF(M448="[FÓRMULA MANUAL]","",IFERROR(AVERAGEIFS(DATOS!$K$2:$K$20000,DATOS!$A$2:$A$20000,M448,CONFIG_METADATA!$G$2:$G$20000,1,DATOS!$I$2:$I$20000,"Orquesta/Banda/Conjunto"),"")))</f>
        <v/>
      </c>
      <c r="P448" t="str">
        <f>IF(M448="","",IF(M448="[FÓRMULA MANUAL]","",IFERROR(AVERAGEIFS(DATOS!$K$2:$K$20000,DATOS!$A$2:$A$20000,M448,CONFIG_METADATA!$G$2:$G$20000,1,DATOS!$I$2:$I$20000,"Música de Cámara"),"")))</f>
        <v/>
      </c>
      <c r="Q448" t="str">
        <f>IF(M448="","",IF(M448="[FÓRMULA MANUAL]","",IFERROR(SUMPRODUCT((DATOS!$A$2:$A$20000=M448)*(CONFIG_METADATA!$G$2:$G$20000=1)*(COUNTIF(CONFIG_ASIGNATURAS!$B$7:$B$27,DATOS!$I$2:$I$20000)&gt;0)*(DATOS!$K$2:$K$20000))/SUMPRODUCT((DATOS!$A$2:$A$20000=M448)*(CONFIG_METADATA!$G$2:$G$20000=1)*(COUNTIF(CONFIG_ASIGNATURAS!$B$7:$B$27,DATOS!$I$2:$I$20000)&gt;0)*1),"")))</f>
        <v/>
      </c>
      <c r="T448" t="str">
        <f>IF(S448="","",IF(S448="[FÓRMULA MANUAL]","",IFERROR(AVERAGEIFS(DATOS!$K$2:$K$20000,DATOS!$A$2:$A$20000,S448,CONFIG_METADATA!$G$2:$G$20000,1,DATOS!$I$2:$I$20000,"Armonía"),"")))</f>
        <v/>
      </c>
      <c r="U448" t="str">
        <f>IF(S448="","",IF(S448="[FÓRMULA MANUAL]","",IFERROR(AVERAGEIFS(DATOS!$K$2:$K$20000,DATOS!$A$2:$A$20000,S448,CONFIG_METADATA!$G$2:$G$20000,1,DATOS!$I$2:$I$20000,"Orquesta/Banda/Conjunto"),"")))</f>
        <v/>
      </c>
      <c r="V448" t="str">
        <f>IF(S448="","",IF(S448="[FÓRMULA MANUAL]","",IFERROR(AVERAGEIFS(DATOS!$K$2:$K$20000,DATOS!$A$2:$A$20000,S448,CONFIG_METADATA!$G$2:$G$20000,1,DATOS!$I$2:$I$20000,"Música de Cámara"),"")))</f>
        <v/>
      </c>
      <c r="W448" t="str">
        <f>IF(S448="","",IF(S448="[FÓRMULA MANUAL]","",IFERROR(SUMPRODUCT((DATOS!$A$2:$A$20000=S448)*(CONFIG_METADATA!$G$2:$G$20000=1)*(COUNTIF(CONFIG_ASIGNATURAS!$B$7:$B$27,DATOS!$I$2:$I$20000)&gt;0)*(DATOS!$K$2:$K$20000))/SUMPRODUCT((DATOS!$A$2:$A$20000=S448)*(CONFIG_METADATA!$G$2:$G$20000=1)*(COUNTIF(CONFIG_ASIGNATURAS!$B$7:$B$27,DATOS!$I$2:$I$20000)&gt;0)*1),"")))</f>
        <v/>
      </c>
      <c r="Z448" t="str">
        <f>IF(Y448="","",IF(Y448="[FÓRMULA MANUAL]","",IFERROR(AVERAGEIFS(DATOS!$K$2:$K$20000,DATOS!$A$2:$A$20000,Y448,CONFIG_METADATA!$G$2:$G$20000,1,DATOS!$I$2:$I$20000,"Análisis"),"")))</f>
        <v/>
      </c>
      <c r="AA448" t="str">
        <f>IF(Y448="","",IF(Y448="[FÓRMULA MANUAL]","",IFERROR(AVERAGEIFS(DATOS!$K$2:$K$20000,DATOS!$A$2:$A$20000,Y448,CONFIG_METADATA!$G$2:$G$20000,1,DATOS!$I$2:$I$20000,"Orquesta/Banda/Conjunto"),"")))</f>
        <v/>
      </c>
      <c r="AB448" t="str">
        <f>IF(Y448="","",IF(Y448="[FÓRMULA MANUAL]","",IFERROR(AVERAGEIFS(DATOS!$K$2:$K$20000,DATOS!$A$2:$A$20000,Y448,CONFIG_METADATA!$G$2:$G$20000,1,DATOS!$I$2:$I$20000,"Música de Cámara"),"")))</f>
        <v/>
      </c>
      <c r="AC448" t="str">
        <f>IF(Y448="","",IF(Y448="[FÓRMULA MANUAL]","",IFERROR(SUMPRODUCT((DATOS!$A$2:$A$20000=Y448)*(CONFIG_METADATA!$G$2:$G$20000=1)*(COUNTIF(CONFIG_ASIGNATURAS!$B$7:$B$27,DATOS!$I$2:$I$20000)&gt;0)*(DATOS!$K$2:$K$20000))/SUMPRODUCT((DATOS!$A$2:$A$20000=Y448)*(CONFIG_METADATA!$G$2:$G$20000=1)*(COUNTIF(CONFIG_ASIGNATURAS!$B$7:$B$27,DATOS!$I$2:$I$20000)&gt;0)*1),"")))</f>
        <v/>
      </c>
      <c r="AF448" t="str">
        <f>IF(AE448="","",IF(AE448="[FÓRMULA MANUAL]","",IFERROR(AVERAGEIFS(DATOS!$K$2:$K$20000,DATOS!$A$2:$A$20000,AE448,CONFIG_METADATA!$G$2:$G$20000,1,DATOS!$I$2:$I$20000,"Análisis"),"")))</f>
        <v/>
      </c>
      <c r="AG448" t="str">
        <f>IF(AE448="","",IF(AE448="[FÓRMULA MANUAL]","",IFERROR(AVERAGEIFS(DATOS!$K$2:$K$20000,DATOS!$A$2:$A$20000,AE448,CONFIG_METADATA!$G$2:$G$20000,1,DATOS!$I$2:$I$20000,"Orquesta/Banda/Conjunto"),"")))</f>
        <v/>
      </c>
      <c r="AH448" t="str">
        <f>IF(AE448="","",IF(AE448="[FÓRMULA MANUAL]","",IFERROR(AVERAGEIFS(DATOS!$K$2:$K$20000,DATOS!$A$2:$A$20000,AE448,CONFIG_METADATA!$G$2:$G$20000,1,DATOS!$I$2:$I$20000,"Música de Cámara"),"")))</f>
        <v/>
      </c>
      <c r="AI448" t="str">
        <f>IF(AE448="","",IF(AE448="[FÓRMULA MANUAL]","",IFERROR(SUMPRODUCT((DATOS!$A$2:$A$20000=AE448)*(CONFIG_METADATA!$G$2:$G$20000=1)*(COUNTIF(CONFIG_ASIGNATURAS!$B$7:$B$27,DATOS!$I$2:$I$20000)&gt;0)*(DATOS!$K$2:$K$20000))/SUMPRODUCT((DATOS!$A$2:$A$20000=AE448)*(CONFIG_METADATA!$G$2:$G$20000=1)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MANUAL]","",IFERROR(AVERAGEIFS(DATOS!$K$2:$K$20000,DATOS!$A$2:$A$20000,A449,CONFIG_METADATA!$G$2:$G$20000,1,DATOS!$I$2:$I$20000,"Lenguaje Musical"),"")))</f>
        <v/>
      </c>
      <c r="C449" t="str">
        <f>IF(A449="","",IF(A449="[FÓRMULA MANUAL]","",IFERROR(AVERAGEIFS(DATOS!$K$2:$K$20000,DATOS!$A$2:$A$20000,A449,CONFIG_METADATA!$G$2:$G$20000,1,DATOS!$I$2:$I$20000,"Orquesta/Banda/Conjunto"),"")))</f>
        <v/>
      </c>
      <c r="D449" t="str">
        <f>IF(A449="","",IF(A449="[FÓRMULA MANUAL]","",IFERROR(AVERAGEIFS(DATOS!$K$2:$K$20000,DATOS!$A$2:$A$20000,A449,CONFIG_METADATA!$G$2:$G$20000,1,DATOS!$I$2:$I$20000,"Conjunto"),"")))</f>
        <v/>
      </c>
      <c r="E449" t="str">
        <f>IF(A449="","",IF(A449="[FÓRMULA MANUAL]","",IFERROR(SUMPRODUCT((DATOS!$A$2:$A$20000=A449)*(CONFIG_METADATA!$G$2:$G$20000=1)*(COUNTIF(CONFIG_ASIGNATURAS!$B$7:$B$27,DATOS!$I$2:$I$20000)&gt;0)*(DATOS!$K$2:$K$20000))/SUMPRODUCT((DATOS!$A$2:$A$20000=A449)*(CONFIG_METADATA!$G$2:$G$20000=1)*(COUNTIF(CONFIG_ASIGNATURAS!$B$7:$B$27,DATOS!$I$2:$I$20000)&gt;0)*1),"")))</f>
        <v/>
      </c>
      <c r="H449" t="str">
        <f>IF(G449="","",IF(G449="[FÓRMULA MANUAL]","",IFERROR(AVERAGEIFS(DATOS!$K$2:$K$20000,DATOS!$A$2:$A$20000,G449,CONFIG_METADATA!$G$2:$G$20000,1,DATOS!$I$2:$I$20000,"Lenguaje Musical"),"")))</f>
        <v/>
      </c>
      <c r="I449" t="str">
        <f>IF(G449="","",IF(G449="[FÓRMULA MANUAL]","",IFERROR(AVERAGEIFS(DATOS!$K$2:$K$20000,DATOS!$A$2:$A$20000,G449,CONFIG_METADATA!$G$2:$G$20000,1,DATOS!$I$2:$I$20000,"Orquesta/Banda/Conjunto"),"")))</f>
        <v/>
      </c>
      <c r="J449" t="str">
        <f>IF(G449="","",IF(G449="[FÓRMULA MANUAL]","",IFERROR(AVERAGEIFS(DATOS!$K$2:$K$20000,DATOS!$A$2:$A$20000,G449,CONFIG_METADATA!$G$2:$G$20000,1,DATOS!$I$2:$I$20000,"Conjunto"),"")))</f>
        <v/>
      </c>
      <c r="K449" t="str">
        <f>IF(G449="","",IF(G449="[FÓRMULA MANUAL]","",IFERROR(SUMPRODUCT((DATOS!$A$2:$A$20000=G449)*(CONFIG_METADATA!$G$2:$G$20000=1)*(COUNTIF(CONFIG_ASIGNATURAS!$B$7:$B$27,DATOS!$I$2:$I$20000)&gt;0)*(DATOS!$K$2:$K$20000))/SUMPRODUCT((DATOS!$A$2:$A$20000=G449)*(CONFIG_METADATA!$G$2:$G$20000=1)*(COUNTIF(CONFIG_ASIGNATURAS!$B$7:$B$27,DATOS!$I$2:$I$20000)&gt;0)*1),"")))</f>
        <v/>
      </c>
      <c r="N449" t="str">
        <f>IF(M449="","",IF(M449="[FÓRMULA MANUAL]","",IFERROR(AVERAGEIFS(DATOS!$K$2:$K$20000,DATOS!$A$2:$A$20000,M449,CONFIG_METADATA!$G$2:$G$20000,1,DATOS!$I$2:$I$20000,"Armonía"),"")))</f>
        <v/>
      </c>
      <c r="O449" t="str">
        <f>IF(M449="","",IF(M449="[FÓRMULA MANUAL]","",IFERROR(AVERAGEIFS(DATOS!$K$2:$K$20000,DATOS!$A$2:$A$20000,M449,CONFIG_METADATA!$G$2:$G$20000,1,DATOS!$I$2:$I$20000,"Orquesta/Banda/Conjunto"),"")))</f>
        <v/>
      </c>
      <c r="P449" t="str">
        <f>IF(M449="","",IF(M449="[FÓRMULA MANUAL]","",IFERROR(AVERAGEIFS(DATOS!$K$2:$K$20000,DATOS!$A$2:$A$20000,M449,CONFIG_METADATA!$G$2:$G$20000,1,DATOS!$I$2:$I$20000,"Música de Cámara"),"")))</f>
        <v/>
      </c>
      <c r="Q449" t="str">
        <f>IF(M449="","",IF(M449="[FÓRMULA MANUAL]","",IFERROR(SUMPRODUCT((DATOS!$A$2:$A$20000=M449)*(CONFIG_METADATA!$G$2:$G$20000=1)*(COUNTIF(CONFIG_ASIGNATURAS!$B$7:$B$27,DATOS!$I$2:$I$20000)&gt;0)*(DATOS!$K$2:$K$20000))/SUMPRODUCT((DATOS!$A$2:$A$20000=M449)*(CONFIG_METADATA!$G$2:$G$20000=1)*(COUNTIF(CONFIG_ASIGNATURAS!$B$7:$B$27,DATOS!$I$2:$I$20000)&gt;0)*1),"")))</f>
        <v/>
      </c>
      <c r="T449" t="str">
        <f>IF(S449="","",IF(S449="[FÓRMULA MANUAL]","",IFERROR(AVERAGEIFS(DATOS!$K$2:$K$20000,DATOS!$A$2:$A$20000,S449,CONFIG_METADATA!$G$2:$G$20000,1,DATOS!$I$2:$I$20000,"Armonía"),"")))</f>
        <v/>
      </c>
      <c r="U449" t="str">
        <f>IF(S449="","",IF(S449="[FÓRMULA MANUAL]","",IFERROR(AVERAGEIFS(DATOS!$K$2:$K$20000,DATOS!$A$2:$A$20000,S449,CONFIG_METADATA!$G$2:$G$20000,1,DATOS!$I$2:$I$20000,"Orquesta/Banda/Conjunto"),"")))</f>
        <v/>
      </c>
      <c r="V449" t="str">
        <f>IF(S449="","",IF(S449="[FÓRMULA MANUAL]","",IFERROR(AVERAGEIFS(DATOS!$K$2:$K$20000,DATOS!$A$2:$A$20000,S449,CONFIG_METADATA!$G$2:$G$20000,1,DATOS!$I$2:$I$20000,"Música de Cámara"),"")))</f>
        <v/>
      </c>
      <c r="W449" t="str">
        <f>IF(S449="","",IF(S449="[FÓRMULA MANUAL]","",IFERROR(SUMPRODUCT((DATOS!$A$2:$A$20000=S449)*(CONFIG_METADATA!$G$2:$G$20000=1)*(COUNTIF(CONFIG_ASIGNATURAS!$B$7:$B$27,DATOS!$I$2:$I$20000)&gt;0)*(DATOS!$K$2:$K$20000))/SUMPRODUCT((DATOS!$A$2:$A$20000=S449)*(CONFIG_METADATA!$G$2:$G$20000=1)*(COUNTIF(CONFIG_ASIGNATURAS!$B$7:$B$27,DATOS!$I$2:$I$20000)&gt;0)*1),"")))</f>
        <v/>
      </c>
      <c r="Z449" t="str">
        <f>IF(Y449="","",IF(Y449="[FÓRMULA MANUAL]","",IFERROR(AVERAGEIFS(DATOS!$K$2:$K$20000,DATOS!$A$2:$A$20000,Y449,CONFIG_METADATA!$G$2:$G$20000,1,DATOS!$I$2:$I$20000,"Análisis"),"")))</f>
        <v/>
      </c>
      <c r="AA449" t="str">
        <f>IF(Y449="","",IF(Y449="[FÓRMULA MANUAL]","",IFERROR(AVERAGEIFS(DATOS!$K$2:$K$20000,DATOS!$A$2:$A$20000,Y449,CONFIG_METADATA!$G$2:$G$20000,1,DATOS!$I$2:$I$20000,"Orquesta/Banda/Conjunto"),"")))</f>
        <v/>
      </c>
      <c r="AB449" t="str">
        <f>IF(Y449="","",IF(Y449="[FÓRMULA MANUAL]","",IFERROR(AVERAGEIFS(DATOS!$K$2:$K$20000,DATOS!$A$2:$A$20000,Y449,CONFIG_METADATA!$G$2:$G$20000,1,DATOS!$I$2:$I$20000,"Música de Cámara"),"")))</f>
        <v/>
      </c>
      <c r="AC449" t="str">
        <f>IF(Y449="","",IF(Y449="[FÓRMULA MANUAL]","",IFERROR(SUMPRODUCT((DATOS!$A$2:$A$20000=Y449)*(CONFIG_METADATA!$G$2:$G$20000=1)*(COUNTIF(CONFIG_ASIGNATURAS!$B$7:$B$27,DATOS!$I$2:$I$20000)&gt;0)*(DATOS!$K$2:$K$20000))/SUMPRODUCT((DATOS!$A$2:$A$20000=Y449)*(CONFIG_METADATA!$G$2:$G$20000=1)*(COUNTIF(CONFIG_ASIGNATURAS!$B$7:$B$27,DATOS!$I$2:$I$20000)&gt;0)*1),"")))</f>
        <v/>
      </c>
      <c r="AF449" t="str">
        <f>IF(AE449="","",IF(AE449="[FÓRMULA MANUAL]","",IFERROR(AVERAGEIFS(DATOS!$K$2:$K$20000,DATOS!$A$2:$A$20000,AE449,CONFIG_METADATA!$G$2:$G$20000,1,DATOS!$I$2:$I$20000,"Análisis"),"")))</f>
        <v/>
      </c>
      <c r="AG449" t="str">
        <f>IF(AE449="","",IF(AE449="[FÓRMULA MANUAL]","",IFERROR(AVERAGEIFS(DATOS!$K$2:$K$20000,DATOS!$A$2:$A$20000,AE449,CONFIG_METADATA!$G$2:$G$20000,1,DATOS!$I$2:$I$20000,"Orquesta/Banda/Conjunto"),"")))</f>
        <v/>
      </c>
      <c r="AH449" t="str">
        <f>IF(AE449="","",IF(AE449="[FÓRMULA MANUAL]","",IFERROR(AVERAGEIFS(DATOS!$K$2:$K$20000,DATOS!$A$2:$A$20000,AE449,CONFIG_METADATA!$G$2:$G$20000,1,DATOS!$I$2:$I$20000,"Música de Cámara"),"")))</f>
        <v/>
      </c>
      <c r="AI449" t="str">
        <f>IF(AE449="","",IF(AE449="[FÓRMULA MANUAL]","",IFERROR(SUMPRODUCT((DATOS!$A$2:$A$20000=AE449)*(CONFIG_METADATA!$G$2:$G$20000=1)*(COUNTIF(CONFIG_ASIGNATURAS!$B$7:$B$27,DATOS!$I$2:$I$20000)&gt;0)*(DATOS!$K$2:$K$20000))/SUMPRODUCT((DATOS!$A$2:$A$20000=AE449)*(CONFIG_METADATA!$G$2:$G$20000=1)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MANUAL]","",IFERROR(AVERAGEIFS(DATOS!$K$2:$K$20000,DATOS!$A$2:$A$20000,A450,CONFIG_METADATA!$G$2:$G$20000,1,DATOS!$I$2:$I$20000,"Lenguaje Musical"),"")))</f>
        <v/>
      </c>
      <c r="C450" t="str">
        <f>IF(A450="","",IF(A450="[FÓRMULA MANUAL]","",IFERROR(AVERAGEIFS(DATOS!$K$2:$K$20000,DATOS!$A$2:$A$20000,A450,CONFIG_METADATA!$G$2:$G$20000,1,DATOS!$I$2:$I$20000,"Orquesta/Banda/Conjunto"),"")))</f>
        <v/>
      </c>
      <c r="D450" t="str">
        <f>IF(A450="","",IF(A450="[FÓRMULA MANUAL]","",IFERROR(AVERAGEIFS(DATOS!$K$2:$K$20000,DATOS!$A$2:$A$20000,A450,CONFIG_METADATA!$G$2:$G$20000,1,DATOS!$I$2:$I$20000,"Conjunto"),"")))</f>
        <v/>
      </c>
      <c r="E450" t="str">
        <f>IF(A450="","",IF(A450="[FÓRMULA MANUAL]","",IFERROR(SUMPRODUCT((DATOS!$A$2:$A$20000=A450)*(CONFIG_METADATA!$G$2:$G$20000=1)*(COUNTIF(CONFIG_ASIGNATURAS!$B$7:$B$27,DATOS!$I$2:$I$20000)&gt;0)*(DATOS!$K$2:$K$20000))/SUMPRODUCT((DATOS!$A$2:$A$20000=A450)*(CONFIG_METADATA!$G$2:$G$20000=1)*(COUNTIF(CONFIG_ASIGNATURAS!$B$7:$B$27,DATOS!$I$2:$I$20000)&gt;0)*1),"")))</f>
        <v/>
      </c>
      <c r="H450" t="str">
        <f>IF(G450="","",IF(G450="[FÓRMULA MANUAL]","",IFERROR(AVERAGEIFS(DATOS!$K$2:$K$20000,DATOS!$A$2:$A$20000,G450,CONFIG_METADATA!$G$2:$G$20000,1,DATOS!$I$2:$I$20000,"Lenguaje Musical"),"")))</f>
        <v/>
      </c>
      <c r="I450" t="str">
        <f>IF(G450="","",IF(G450="[FÓRMULA MANUAL]","",IFERROR(AVERAGEIFS(DATOS!$K$2:$K$20000,DATOS!$A$2:$A$20000,G450,CONFIG_METADATA!$G$2:$G$20000,1,DATOS!$I$2:$I$20000,"Orquesta/Banda/Conjunto"),"")))</f>
        <v/>
      </c>
      <c r="J450" t="str">
        <f>IF(G450="","",IF(G450="[FÓRMULA MANUAL]","",IFERROR(AVERAGEIFS(DATOS!$K$2:$K$20000,DATOS!$A$2:$A$20000,G450,CONFIG_METADATA!$G$2:$G$20000,1,DATOS!$I$2:$I$20000,"Conjunto"),"")))</f>
        <v/>
      </c>
      <c r="K450" t="str">
        <f>IF(G450="","",IF(G450="[FÓRMULA MANUAL]","",IFERROR(SUMPRODUCT((DATOS!$A$2:$A$20000=G450)*(CONFIG_METADATA!$G$2:$G$20000=1)*(COUNTIF(CONFIG_ASIGNATURAS!$B$7:$B$27,DATOS!$I$2:$I$20000)&gt;0)*(DATOS!$K$2:$K$20000))/SUMPRODUCT((DATOS!$A$2:$A$20000=G450)*(CONFIG_METADATA!$G$2:$G$20000=1)*(COUNTIF(CONFIG_ASIGNATURAS!$B$7:$B$27,DATOS!$I$2:$I$20000)&gt;0)*1),"")))</f>
        <v/>
      </c>
      <c r="N450" t="str">
        <f>IF(M450="","",IF(M450="[FÓRMULA MANUAL]","",IFERROR(AVERAGEIFS(DATOS!$K$2:$K$20000,DATOS!$A$2:$A$20000,M450,CONFIG_METADATA!$G$2:$G$20000,1,DATOS!$I$2:$I$20000,"Armonía"),"")))</f>
        <v/>
      </c>
      <c r="O450" t="str">
        <f>IF(M450="","",IF(M450="[FÓRMULA MANUAL]","",IFERROR(AVERAGEIFS(DATOS!$K$2:$K$20000,DATOS!$A$2:$A$20000,M450,CONFIG_METADATA!$G$2:$G$20000,1,DATOS!$I$2:$I$20000,"Orquesta/Banda/Conjunto"),"")))</f>
        <v/>
      </c>
      <c r="P450" t="str">
        <f>IF(M450="","",IF(M450="[FÓRMULA MANUAL]","",IFERROR(AVERAGEIFS(DATOS!$K$2:$K$20000,DATOS!$A$2:$A$20000,M450,CONFIG_METADATA!$G$2:$G$20000,1,DATOS!$I$2:$I$20000,"Música de Cámara"),"")))</f>
        <v/>
      </c>
      <c r="Q450" t="str">
        <f>IF(M450="","",IF(M450="[FÓRMULA MANUAL]","",IFERROR(SUMPRODUCT((DATOS!$A$2:$A$20000=M450)*(CONFIG_METADATA!$G$2:$G$20000=1)*(COUNTIF(CONFIG_ASIGNATURAS!$B$7:$B$27,DATOS!$I$2:$I$20000)&gt;0)*(DATOS!$K$2:$K$20000))/SUMPRODUCT((DATOS!$A$2:$A$20000=M450)*(CONFIG_METADATA!$G$2:$G$20000=1)*(COUNTIF(CONFIG_ASIGNATURAS!$B$7:$B$27,DATOS!$I$2:$I$20000)&gt;0)*1),"")))</f>
        <v/>
      </c>
      <c r="T450" t="str">
        <f>IF(S450="","",IF(S450="[FÓRMULA MANUAL]","",IFERROR(AVERAGEIFS(DATOS!$K$2:$K$20000,DATOS!$A$2:$A$20000,S450,CONFIG_METADATA!$G$2:$G$20000,1,DATOS!$I$2:$I$20000,"Armonía"),"")))</f>
        <v/>
      </c>
      <c r="U450" t="str">
        <f>IF(S450="","",IF(S450="[FÓRMULA MANUAL]","",IFERROR(AVERAGEIFS(DATOS!$K$2:$K$20000,DATOS!$A$2:$A$20000,S450,CONFIG_METADATA!$G$2:$G$20000,1,DATOS!$I$2:$I$20000,"Orquesta/Banda/Conjunto"),"")))</f>
        <v/>
      </c>
      <c r="V450" t="str">
        <f>IF(S450="","",IF(S450="[FÓRMULA MANUAL]","",IFERROR(AVERAGEIFS(DATOS!$K$2:$K$20000,DATOS!$A$2:$A$20000,S450,CONFIG_METADATA!$G$2:$G$20000,1,DATOS!$I$2:$I$20000,"Música de Cámara"),"")))</f>
        <v/>
      </c>
      <c r="W450" t="str">
        <f>IF(S450="","",IF(S450="[FÓRMULA MANUAL]","",IFERROR(SUMPRODUCT((DATOS!$A$2:$A$20000=S450)*(CONFIG_METADATA!$G$2:$G$20000=1)*(COUNTIF(CONFIG_ASIGNATURAS!$B$7:$B$27,DATOS!$I$2:$I$20000)&gt;0)*(DATOS!$K$2:$K$20000))/SUMPRODUCT((DATOS!$A$2:$A$20000=S450)*(CONFIG_METADATA!$G$2:$G$20000=1)*(COUNTIF(CONFIG_ASIGNATURAS!$B$7:$B$27,DATOS!$I$2:$I$20000)&gt;0)*1),"")))</f>
        <v/>
      </c>
      <c r="Z450" t="str">
        <f>IF(Y450="","",IF(Y450="[FÓRMULA MANUAL]","",IFERROR(AVERAGEIFS(DATOS!$K$2:$K$20000,DATOS!$A$2:$A$20000,Y450,CONFIG_METADATA!$G$2:$G$20000,1,DATOS!$I$2:$I$20000,"Análisis"),"")))</f>
        <v/>
      </c>
      <c r="AA450" t="str">
        <f>IF(Y450="","",IF(Y450="[FÓRMULA MANUAL]","",IFERROR(AVERAGEIFS(DATOS!$K$2:$K$20000,DATOS!$A$2:$A$20000,Y450,CONFIG_METADATA!$G$2:$G$20000,1,DATOS!$I$2:$I$20000,"Orquesta/Banda/Conjunto"),"")))</f>
        <v/>
      </c>
      <c r="AB450" t="str">
        <f>IF(Y450="","",IF(Y450="[FÓRMULA MANUAL]","",IFERROR(AVERAGEIFS(DATOS!$K$2:$K$20000,DATOS!$A$2:$A$20000,Y450,CONFIG_METADATA!$G$2:$G$20000,1,DATOS!$I$2:$I$20000,"Música de Cámara"),"")))</f>
        <v/>
      </c>
      <c r="AC450" t="str">
        <f>IF(Y450="","",IF(Y450="[FÓRMULA MANUAL]","",IFERROR(SUMPRODUCT((DATOS!$A$2:$A$20000=Y450)*(CONFIG_METADATA!$G$2:$G$20000=1)*(COUNTIF(CONFIG_ASIGNATURAS!$B$7:$B$27,DATOS!$I$2:$I$20000)&gt;0)*(DATOS!$K$2:$K$20000))/SUMPRODUCT((DATOS!$A$2:$A$20000=Y450)*(CONFIG_METADATA!$G$2:$G$20000=1)*(COUNTIF(CONFIG_ASIGNATURAS!$B$7:$B$27,DATOS!$I$2:$I$20000)&gt;0)*1),"")))</f>
        <v/>
      </c>
      <c r="AF450" t="str">
        <f>IF(AE450="","",IF(AE450="[FÓRMULA MANUAL]","",IFERROR(AVERAGEIFS(DATOS!$K$2:$K$20000,DATOS!$A$2:$A$20000,AE450,CONFIG_METADATA!$G$2:$G$20000,1,DATOS!$I$2:$I$20000,"Análisis"),"")))</f>
        <v/>
      </c>
      <c r="AG450" t="str">
        <f>IF(AE450="","",IF(AE450="[FÓRMULA MANUAL]","",IFERROR(AVERAGEIFS(DATOS!$K$2:$K$20000,DATOS!$A$2:$A$20000,AE450,CONFIG_METADATA!$G$2:$G$20000,1,DATOS!$I$2:$I$20000,"Orquesta/Banda/Conjunto"),"")))</f>
        <v/>
      </c>
      <c r="AH450" t="str">
        <f>IF(AE450="","",IF(AE450="[FÓRMULA MANUAL]","",IFERROR(AVERAGEIFS(DATOS!$K$2:$K$20000,DATOS!$A$2:$A$20000,AE450,CONFIG_METADATA!$G$2:$G$20000,1,DATOS!$I$2:$I$20000,"Música de Cámara"),"")))</f>
        <v/>
      </c>
      <c r="AI450" t="str">
        <f>IF(AE450="","",IF(AE450="[FÓRMULA MANUAL]","",IFERROR(SUMPRODUCT((DATOS!$A$2:$A$20000=AE450)*(CONFIG_METADATA!$G$2:$G$20000=1)*(COUNTIF(CONFIG_ASIGNATURAS!$B$7:$B$27,DATOS!$I$2:$I$20000)&gt;0)*(DATOS!$K$2:$K$20000))/SUMPRODUCT((DATOS!$A$2:$A$20000=AE450)*(CONFIG_METADATA!$G$2:$G$20000=1)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MANUAL]","",IFERROR(AVERAGEIFS(DATOS!$K$2:$K$20000,DATOS!$A$2:$A$20000,A451,CONFIG_METADATA!$G$2:$G$20000,1,DATOS!$I$2:$I$20000,"Lenguaje Musical"),"")))</f>
        <v/>
      </c>
      <c r="C451" t="str">
        <f>IF(A451="","",IF(A451="[FÓRMULA MANUAL]","",IFERROR(AVERAGEIFS(DATOS!$K$2:$K$20000,DATOS!$A$2:$A$20000,A451,CONFIG_METADATA!$G$2:$G$20000,1,DATOS!$I$2:$I$20000,"Orquesta/Banda/Conjunto"),"")))</f>
        <v/>
      </c>
      <c r="D451" t="str">
        <f>IF(A451="","",IF(A451="[FÓRMULA MANUAL]","",IFERROR(AVERAGEIFS(DATOS!$K$2:$K$20000,DATOS!$A$2:$A$20000,A451,CONFIG_METADATA!$G$2:$G$20000,1,DATOS!$I$2:$I$20000,"Conjunto"),"")))</f>
        <v/>
      </c>
      <c r="E451" t="str">
        <f>IF(A451="","",IF(A451="[FÓRMULA MANUAL]","",IFERROR(SUMPRODUCT((DATOS!$A$2:$A$20000=A451)*(CONFIG_METADATA!$G$2:$G$20000=1)*(COUNTIF(CONFIG_ASIGNATURAS!$B$7:$B$27,DATOS!$I$2:$I$20000)&gt;0)*(DATOS!$K$2:$K$20000))/SUMPRODUCT((DATOS!$A$2:$A$20000=A451)*(CONFIG_METADATA!$G$2:$G$20000=1)*(COUNTIF(CONFIG_ASIGNATURAS!$B$7:$B$27,DATOS!$I$2:$I$20000)&gt;0)*1),"")))</f>
        <v/>
      </c>
      <c r="H451" t="str">
        <f>IF(G451="","",IF(G451="[FÓRMULA MANUAL]","",IFERROR(AVERAGEIFS(DATOS!$K$2:$K$20000,DATOS!$A$2:$A$20000,G451,CONFIG_METADATA!$G$2:$G$20000,1,DATOS!$I$2:$I$20000,"Lenguaje Musical"),"")))</f>
        <v/>
      </c>
      <c r="I451" t="str">
        <f>IF(G451="","",IF(G451="[FÓRMULA MANUAL]","",IFERROR(AVERAGEIFS(DATOS!$K$2:$K$20000,DATOS!$A$2:$A$20000,G451,CONFIG_METADATA!$G$2:$G$20000,1,DATOS!$I$2:$I$20000,"Orquesta/Banda/Conjunto"),"")))</f>
        <v/>
      </c>
      <c r="J451" t="str">
        <f>IF(G451="","",IF(G451="[FÓRMULA MANUAL]","",IFERROR(AVERAGEIFS(DATOS!$K$2:$K$20000,DATOS!$A$2:$A$20000,G451,CONFIG_METADATA!$G$2:$G$20000,1,DATOS!$I$2:$I$20000,"Conjunto"),"")))</f>
        <v/>
      </c>
      <c r="K451" t="str">
        <f>IF(G451="","",IF(G451="[FÓRMULA MANUAL]","",IFERROR(SUMPRODUCT((DATOS!$A$2:$A$20000=G451)*(CONFIG_METADATA!$G$2:$G$20000=1)*(COUNTIF(CONFIG_ASIGNATURAS!$B$7:$B$27,DATOS!$I$2:$I$20000)&gt;0)*(DATOS!$K$2:$K$20000))/SUMPRODUCT((DATOS!$A$2:$A$20000=G451)*(CONFIG_METADATA!$G$2:$G$20000=1)*(COUNTIF(CONFIG_ASIGNATURAS!$B$7:$B$27,DATOS!$I$2:$I$20000)&gt;0)*1),"")))</f>
        <v/>
      </c>
      <c r="N451" t="str">
        <f>IF(M451="","",IF(M451="[FÓRMULA MANUAL]","",IFERROR(AVERAGEIFS(DATOS!$K$2:$K$20000,DATOS!$A$2:$A$20000,M451,CONFIG_METADATA!$G$2:$G$20000,1,DATOS!$I$2:$I$20000,"Armonía"),"")))</f>
        <v/>
      </c>
      <c r="O451" t="str">
        <f>IF(M451="","",IF(M451="[FÓRMULA MANUAL]","",IFERROR(AVERAGEIFS(DATOS!$K$2:$K$20000,DATOS!$A$2:$A$20000,M451,CONFIG_METADATA!$G$2:$G$20000,1,DATOS!$I$2:$I$20000,"Orquesta/Banda/Conjunto"),"")))</f>
        <v/>
      </c>
      <c r="P451" t="str">
        <f>IF(M451="","",IF(M451="[FÓRMULA MANUAL]","",IFERROR(AVERAGEIFS(DATOS!$K$2:$K$20000,DATOS!$A$2:$A$20000,M451,CONFIG_METADATA!$G$2:$G$20000,1,DATOS!$I$2:$I$20000,"Música de Cámara"),"")))</f>
        <v/>
      </c>
      <c r="Q451" t="str">
        <f>IF(M451="","",IF(M451="[FÓRMULA MANUAL]","",IFERROR(SUMPRODUCT((DATOS!$A$2:$A$20000=M451)*(CONFIG_METADATA!$G$2:$G$20000=1)*(COUNTIF(CONFIG_ASIGNATURAS!$B$7:$B$27,DATOS!$I$2:$I$20000)&gt;0)*(DATOS!$K$2:$K$20000))/SUMPRODUCT((DATOS!$A$2:$A$20000=M451)*(CONFIG_METADATA!$G$2:$G$20000=1)*(COUNTIF(CONFIG_ASIGNATURAS!$B$7:$B$27,DATOS!$I$2:$I$20000)&gt;0)*1),"")))</f>
        <v/>
      </c>
      <c r="T451" t="str">
        <f>IF(S451="","",IF(S451="[FÓRMULA MANUAL]","",IFERROR(AVERAGEIFS(DATOS!$K$2:$K$20000,DATOS!$A$2:$A$20000,S451,CONFIG_METADATA!$G$2:$G$20000,1,DATOS!$I$2:$I$20000,"Armonía"),"")))</f>
        <v/>
      </c>
      <c r="U451" t="str">
        <f>IF(S451="","",IF(S451="[FÓRMULA MANUAL]","",IFERROR(AVERAGEIFS(DATOS!$K$2:$K$20000,DATOS!$A$2:$A$20000,S451,CONFIG_METADATA!$G$2:$G$20000,1,DATOS!$I$2:$I$20000,"Orquesta/Banda/Conjunto"),"")))</f>
        <v/>
      </c>
      <c r="V451" t="str">
        <f>IF(S451="","",IF(S451="[FÓRMULA MANUAL]","",IFERROR(AVERAGEIFS(DATOS!$K$2:$K$20000,DATOS!$A$2:$A$20000,S451,CONFIG_METADATA!$G$2:$G$20000,1,DATOS!$I$2:$I$20000,"Música de Cámara"),"")))</f>
        <v/>
      </c>
      <c r="W451" t="str">
        <f>IF(S451="","",IF(S451="[FÓRMULA MANUAL]","",IFERROR(SUMPRODUCT((DATOS!$A$2:$A$20000=S451)*(CONFIG_METADATA!$G$2:$G$20000=1)*(COUNTIF(CONFIG_ASIGNATURAS!$B$7:$B$27,DATOS!$I$2:$I$20000)&gt;0)*(DATOS!$K$2:$K$20000))/SUMPRODUCT((DATOS!$A$2:$A$20000=S451)*(CONFIG_METADATA!$G$2:$G$20000=1)*(COUNTIF(CONFIG_ASIGNATURAS!$B$7:$B$27,DATOS!$I$2:$I$20000)&gt;0)*1),"")))</f>
        <v/>
      </c>
      <c r="Z451" t="str">
        <f>IF(Y451="","",IF(Y451="[FÓRMULA MANUAL]","",IFERROR(AVERAGEIFS(DATOS!$K$2:$K$20000,DATOS!$A$2:$A$20000,Y451,CONFIG_METADATA!$G$2:$G$20000,1,DATOS!$I$2:$I$20000,"Análisis"),"")))</f>
        <v/>
      </c>
      <c r="AA451" t="str">
        <f>IF(Y451="","",IF(Y451="[FÓRMULA MANUAL]","",IFERROR(AVERAGEIFS(DATOS!$K$2:$K$20000,DATOS!$A$2:$A$20000,Y451,CONFIG_METADATA!$G$2:$G$20000,1,DATOS!$I$2:$I$20000,"Orquesta/Banda/Conjunto"),"")))</f>
        <v/>
      </c>
      <c r="AB451" t="str">
        <f>IF(Y451="","",IF(Y451="[FÓRMULA MANUAL]","",IFERROR(AVERAGEIFS(DATOS!$K$2:$K$20000,DATOS!$A$2:$A$20000,Y451,CONFIG_METADATA!$G$2:$G$20000,1,DATOS!$I$2:$I$20000,"Música de Cámara"),"")))</f>
        <v/>
      </c>
      <c r="AC451" t="str">
        <f>IF(Y451="","",IF(Y451="[FÓRMULA MANUAL]","",IFERROR(SUMPRODUCT((DATOS!$A$2:$A$20000=Y451)*(CONFIG_METADATA!$G$2:$G$20000=1)*(COUNTIF(CONFIG_ASIGNATURAS!$B$7:$B$27,DATOS!$I$2:$I$20000)&gt;0)*(DATOS!$K$2:$K$20000))/SUMPRODUCT((DATOS!$A$2:$A$20000=Y451)*(CONFIG_METADATA!$G$2:$G$20000=1)*(COUNTIF(CONFIG_ASIGNATURAS!$B$7:$B$27,DATOS!$I$2:$I$20000)&gt;0)*1),"")))</f>
        <v/>
      </c>
      <c r="AF451" t="str">
        <f>IF(AE451="","",IF(AE451="[FÓRMULA MANUAL]","",IFERROR(AVERAGEIFS(DATOS!$K$2:$K$20000,DATOS!$A$2:$A$20000,AE451,CONFIG_METADATA!$G$2:$G$20000,1,DATOS!$I$2:$I$20000,"Análisis"),"")))</f>
        <v/>
      </c>
      <c r="AG451" t="str">
        <f>IF(AE451="","",IF(AE451="[FÓRMULA MANUAL]","",IFERROR(AVERAGEIFS(DATOS!$K$2:$K$20000,DATOS!$A$2:$A$20000,AE451,CONFIG_METADATA!$G$2:$G$20000,1,DATOS!$I$2:$I$20000,"Orquesta/Banda/Conjunto"),"")))</f>
        <v/>
      </c>
      <c r="AH451" t="str">
        <f>IF(AE451="","",IF(AE451="[FÓRMULA MANUAL]","",IFERROR(AVERAGEIFS(DATOS!$K$2:$K$20000,DATOS!$A$2:$A$20000,AE451,CONFIG_METADATA!$G$2:$G$20000,1,DATOS!$I$2:$I$20000,"Música de Cámara"),"")))</f>
        <v/>
      </c>
      <c r="AI451" t="str">
        <f>IF(AE451="","",IF(AE451="[FÓRMULA MANUAL]","",IFERROR(SUMPRODUCT((DATOS!$A$2:$A$20000=AE451)*(CONFIG_METADATA!$G$2:$G$20000=1)*(COUNTIF(CONFIG_ASIGNATURAS!$B$7:$B$27,DATOS!$I$2:$I$20000)&gt;0)*(DATOS!$K$2:$K$20000))/SUMPRODUCT((DATOS!$A$2:$A$20000=AE451)*(CONFIG_METADATA!$G$2:$G$20000=1)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MANUAL]","",IFERROR(AVERAGEIFS(DATOS!$K$2:$K$20000,DATOS!$A$2:$A$20000,A452,CONFIG_METADATA!$G$2:$G$20000,1,DATOS!$I$2:$I$20000,"Lenguaje Musical"),"")))</f>
        <v/>
      </c>
      <c r="C452" t="str">
        <f>IF(A452="","",IF(A452="[FÓRMULA MANUAL]","",IFERROR(AVERAGEIFS(DATOS!$K$2:$K$20000,DATOS!$A$2:$A$20000,A452,CONFIG_METADATA!$G$2:$G$20000,1,DATOS!$I$2:$I$20000,"Orquesta/Banda/Conjunto"),"")))</f>
        <v/>
      </c>
      <c r="D452" t="str">
        <f>IF(A452="","",IF(A452="[FÓRMULA MANUAL]","",IFERROR(AVERAGEIFS(DATOS!$K$2:$K$20000,DATOS!$A$2:$A$20000,A452,CONFIG_METADATA!$G$2:$G$20000,1,DATOS!$I$2:$I$20000,"Conjunto"),"")))</f>
        <v/>
      </c>
      <c r="E452" t="str">
        <f>IF(A452="","",IF(A452="[FÓRMULA MANUAL]","",IFERROR(SUMPRODUCT((DATOS!$A$2:$A$20000=A452)*(CONFIG_METADATA!$G$2:$G$20000=1)*(COUNTIF(CONFIG_ASIGNATURAS!$B$7:$B$27,DATOS!$I$2:$I$20000)&gt;0)*(DATOS!$K$2:$K$20000))/SUMPRODUCT((DATOS!$A$2:$A$20000=A452)*(CONFIG_METADATA!$G$2:$G$20000=1)*(COUNTIF(CONFIG_ASIGNATURAS!$B$7:$B$27,DATOS!$I$2:$I$20000)&gt;0)*1),"")))</f>
        <v/>
      </c>
      <c r="H452" t="str">
        <f>IF(G452="","",IF(G452="[FÓRMULA MANUAL]","",IFERROR(AVERAGEIFS(DATOS!$K$2:$K$20000,DATOS!$A$2:$A$20000,G452,CONFIG_METADATA!$G$2:$G$20000,1,DATOS!$I$2:$I$20000,"Lenguaje Musical"),"")))</f>
        <v/>
      </c>
      <c r="I452" t="str">
        <f>IF(G452="","",IF(G452="[FÓRMULA MANUAL]","",IFERROR(AVERAGEIFS(DATOS!$K$2:$K$20000,DATOS!$A$2:$A$20000,G452,CONFIG_METADATA!$G$2:$G$20000,1,DATOS!$I$2:$I$20000,"Orquesta/Banda/Conjunto"),"")))</f>
        <v/>
      </c>
      <c r="J452" t="str">
        <f>IF(G452="","",IF(G452="[FÓRMULA MANUAL]","",IFERROR(AVERAGEIFS(DATOS!$K$2:$K$20000,DATOS!$A$2:$A$20000,G452,CONFIG_METADATA!$G$2:$G$20000,1,DATOS!$I$2:$I$20000,"Conjunto"),"")))</f>
        <v/>
      </c>
      <c r="K452" t="str">
        <f>IF(G452="","",IF(G452="[FÓRMULA MANUAL]","",IFERROR(SUMPRODUCT((DATOS!$A$2:$A$20000=G452)*(CONFIG_METADATA!$G$2:$G$20000=1)*(COUNTIF(CONFIG_ASIGNATURAS!$B$7:$B$27,DATOS!$I$2:$I$20000)&gt;0)*(DATOS!$K$2:$K$20000))/SUMPRODUCT((DATOS!$A$2:$A$20000=G452)*(CONFIG_METADATA!$G$2:$G$20000=1)*(COUNTIF(CONFIG_ASIGNATURAS!$B$7:$B$27,DATOS!$I$2:$I$20000)&gt;0)*1),"")))</f>
        <v/>
      </c>
      <c r="N452" t="str">
        <f>IF(M452="","",IF(M452="[FÓRMULA MANUAL]","",IFERROR(AVERAGEIFS(DATOS!$K$2:$K$20000,DATOS!$A$2:$A$20000,M452,CONFIG_METADATA!$G$2:$G$20000,1,DATOS!$I$2:$I$20000,"Armonía"),"")))</f>
        <v/>
      </c>
      <c r="O452" t="str">
        <f>IF(M452="","",IF(M452="[FÓRMULA MANUAL]","",IFERROR(AVERAGEIFS(DATOS!$K$2:$K$20000,DATOS!$A$2:$A$20000,M452,CONFIG_METADATA!$G$2:$G$20000,1,DATOS!$I$2:$I$20000,"Orquesta/Banda/Conjunto"),"")))</f>
        <v/>
      </c>
      <c r="P452" t="str">
        <f>IF(M452="","",IF(M452="[FÓRMULA MANUAL]","",IFERROR(AVERAGEIFS(DATOS!$K$2:$K$20000,DATOS!$A$2:$A$20000,M452,CONFIG_METADATA!$G$2:$G$20000,1,DATOS!$I$2:$I$20000,"Música de Cámara"),"")))</f>
        <v/>
      </c>
      <c r="Q452" t="str">
        <f>IF(M452="","",IF(M452="[FÓRMULA MANUAL]","",IFERROR(SUMPRODUCT((DATOS!$A$2:$A$20000=M452)*(CONFIG_METADATA!$G$2:$G$20000=1)*(COUNTIF(CONFIG_ASIGNATURAS!$B$7:$B$27,DATOS!$I$2:$I$20000)&gt;0)*(DATOS!$K$2:$K$20000))/SUMPRODUCT((DATOS!$A$2:$A$20000=M452)*(CONFIG_METADATA!$G$2:$G$20000=1)*(COUNTIF(CONFIG_ASIGNATURAS!$B$7:$B$27,DATOS!$I$2:$I$20000)&gt;0)*1),"")))</f>
        <v/>
      </c>
      <c r="T452" t="str">
        <f>IF(S452="","",IF(S452="[FÓRMULA MANUAL]","",IFERROR(AVERAGEIFS(DATOS!$K$2:$K$20000,DATOS!$A$2:$A$20000,S452,CONFIG_METADATA!$G$2:$G$20000,1,DATOS!$I$2:$I$20000,"Armonía"),"")))</f>
        <v/>
      </c>
      <c r="U452" t="str">
        <f>IF(S452="","",IF(S452="[FÓRMULA MANUAL]","",IFERROR(AVERAGEIFS(DATOS!$K$2:$K$20000,DATOS!$A$2:$A$20000,S452,CONFIG_METADATA!$G$2:$G$20000,1,DATOS!$I$2:$I$20000,"Orquesta/Banda/Conjunto"),"")))</f>
        <v/>
      </c>
      <c r="V452" t="str">
        <f>IF(S452="","",IF(S452="[FÓRMULA MANUAL]","",IFERROR(AVERAGEIFS(DATOS!$K$2:$K$20000,DATOS!$A$2:$A$20000,S452,CONFIG_METADATA!$G$2:$G$20000,1,DATOS!$I$2:$I$20000,"Música de Cámara"),"")))</f>
        <v/>
      </c>
      <c r="W452" t="str">
        <f>IF(S452="","",IF(S452="[FÓRMULA MANUAL]","",IFERROR(SUMPRODUCT((DATOS!$A$2:$A$20000=S452)*(CONFIG_METADATA!$G$2:$G$20000=1)*(COUNTIF(CONFIG_ASIGNATURAS!$B$7:$B$27,DATOS!$I$2:$I$20000)&gt;0)*(DATOS!$K$2:$K$20000))/SUMPRODUCT((DATOS!$A$2:$A$20000=S452)*(CONFIG_METADATA!$G$2:$G$20000=1)*(COUNTIF(CONFIG_ASIGNATURAS!$B$7:$B$27,DATOS!$I$2:$I$20000)&gt;0)*1),"")))</f>
        <v/>
      </c>
      <c r="Z452" t="str">
        <f>IF(Y452="","",IF(Y452="[FÓRMULA MANUAL]","",IFERROR(AVERAGEIFS(DATOS!$K$2:$K$20000,DATOS!$A$2:$A$20000,Y452,CONFIG_METADATA!$G$2:$G$20000,1,DATOS!$I$2:$I$20000,"Análisis"),"")))</f>
        <v/>
      </c>
      <c r="AA452" t="str">
        <f>IF(Y452="","",IF(Y452="[FÓRMULA MANUAL]","",IFERROR(AVERAGEIFS(DATOS!$K$2:$K$20000,DATOS!$A$2:$A$20000,Y452,CONFIG_METADATA!$G$2:$G$20000,1,DATOS!$I$2:$I$20000,"Orquesta/Banda/Conjunto"),"")))</f>
        <v/>
      </c>
      <c r="AB452" t="str">
        <f>IF(Y452="","",IF(Y452="[FÓRMULA MANUAL]","",IFERROR(AVERAGEIFS(DATOS!$K$2:$K$20000,DATOS!$A$2:$A$20000,Y452,CONFIG_METADATA!$G$2:$G$20000,1,DATOS!$I$2:$I$20000,"Música de Cámara"),"")))</f>
        <v/>
      </c>
      <c r="AC452" t="str">
        <f>IF(Y452="","",IF(Y452="[FÓRMULA MANUAL]","",IFERROR(SUMPRODUCT((DATOS!$A$2:$A$20000=Y452)*(CONFIG_METADATA!$G$2:$G$20000=1)*(COUNTIF(CONFIG_ASIGNATURAS!$B$7:$B$27,DATOS!$I$2:$I$20000)&gt;0)*(DATOS!$K$2:$K$20000))/SUMPRODUCT((DATOS!$A$2:$A$20000=Y452)*(CONFIG_METADATA!$G$2:$G$20000=1)*(COUNTIF(CONFIG_ASIGNATURAS!$B$7:$B$27,DATOS!$I$2:$I$20000)&gt;0)*1),"")))</f>
        <v/>
      </c>
      <c r="AF452" t="str">
        <f>IF(AE452="","",IF(AE452="[FÓRMULA MANUAL]","",IFERROR(AVERAGEIFS(DATOS!$K$2:$K$20000,DATOS!$A$2:$A$20000,AE452,CONFIG_METADATA!$G$2:$G$20000,1,DATOS!$I$2:$I$20000,"Análisis"),"")))</f>
        <v/>
      </c>
      <c r="AG452" t="str">
        <f>IF(AE452="","",IF(AE452="[FÓRMULA MANUAL]","",IFERROR(AVERAGEIFS(DATOS!$K$2:$K$20000,DATOS!$A$2:$A$20000,AE452,CONFIG_METADATA!$G$2:$G$20000,1,DATOS!$I$2:$I$20000,"Orquesta/Banda/Conjunto"),"")))</f>
        <v/>
      </c>
      <c r="AH452" t="str">
        <f>IF(AE452="","",IF(AE452="[FÓRMULA MANUAL]","",IFERROR(AVERAGEIFS(DATOS!$K$2:$K$20000,DATOS!$A$2:$A$20000,AE452,CONFIG_METADATA!$G$2:$G$20000,1,DATOS!$I$2:$I$20000,"Música de Cámara"),"")))</f>
        <v/>
      </c>
      <c r="AI452" t="str">
        <f>IF(AE452="","",IF(AE452="[FÓRMULA MANUAL]","",IFERROR(SUMPRODUCT((DATOS!$A$2:$A$20000=AE452)*(CONFIG_METADATA!$G$2:$G$20000=1)*(COUNTIF(CONFIG_ASIGNATURAS!$B$7:$B$27,DATOS!$I$2:$I$20000)&gt;0)*(DATOS!$K$2:$K$20000))/SUMPRODUCT((DATOS!$A$2:$A$20000=AE452)*(CONFIG_METADATA!$G$2:$G$20000=1)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MANUAL]","",IFERROR(AVERAGEIFS(DATOS!$K$2:$K$20000,DATOS!$A$2:$A$20000,A453,CONFIG_METADATA!$G$2:$G$20000,1,DATOS!$I$2:$I$20000,"Lenguaje Musical"),"")))</f>
        <v/>
      </c>
      <c r="C453" t="str">
        <f>IF(A453="","",IF(A453="[FÓRMULA MANUAL]","",IFERROR(AVERAGEIFS(DATOS!$K$2:$K$20000,DATOS!$A$2:$A$20000,A453,CONFIG_METADATA!$G$2:$G$20000,1,DATOS!$I$2:$I$20000,"Orquesta/Banda/Conjunto"),"")))</f>
        <v/>
      </c>
      <c r="D453" t="str">
        <f>IF(A453="","",IF(A453="[FÓRMULA MANUAL]","",IFERROR(AVERAGEIFS(DATOS!$K$2:$K$20000,DATOS!$A$2:$A$20000,A453,CONFIG_METADATA!$G$2:$G$20000,1,DATOS!$I$2:$I$20000,"Conjunto"),"")))</f>
        <v/>
      </c>
      <c r="E453" t="str">
        <f>IF(A453="","",IF(A453="[FÓRMULA MANUAL]","",IFERROR(SUMPRODUCT((DATOS!$A$2:$A$20000=A453)*(CONFIG_METADATA!$G$2:$G$20000=1)*(COUNTIF(CONFIG_ASIGNATURAS!$B$7:$B$27,DATOS!$I$2:$I$20000)&gt;0)*(DATOS!$K$2:$K$20000))/SUMPRODUCT((DATOS!$A$2:$A$20000=A453)*(CONFIG_METADATA!$G$2:$G$20000=1)*(COUNTIF(CONFIG_ASIGNATURAS!$B$7:$B$27,DATOS!$I$2:$I$20000)&gt;0)*1),"")))</f>
        <v/>
      </c>
      <c r="H453" t="str">
        <f>IF(G453="","",IF(G453="[FÓRMULA MANUAL]","",IFERROR(AVERAGEIFS(DATOS!$K$2:$K$20000,DATOS!$A$2:$A$20000,G453,CONFIG_METADATA!$G$2:$G$20000,1,DATOS!$I$2:$I$20000,"Lenguaje Musical"),"")))</f>
        <v/>
      </c>
      <c r="I453" t="str">
        <f>IF(G453="","",IF(G453="[FÓRMULA MANUAL]","",IFERROR(AVERAGEIFS(DATOS!$K$2:$K$20000,DATOS!$A$2:$A$20000,G453,CONFIG_METADATA!$G$2:$G$20000,1,DATOS!$I$2:$I$20000,"Orquesta/Banda/Conjunto"),"")))</f>
        <v/>
      </c>
      <c r="J453" t="str">
        <f>IF(G453="","",IF(G453="[FÓRMULA MANUAL]","",IFERROR(AVERAGEIFS(DATOS!$K$2:$K$20000,DATOS!$A$2:$A$20000,G453,CONFIG_METADATA!$G$2:$G$20000,1,DATOS!$I$2:$I$20000,"Conjunto"),"")))</f>
        <v/>
      </c>
      <c r="K453" t="str">
        <f>IF(G453="","",IF(G453="[FÓRMULA MANUAL]","",IFERROR(SUMPRODUCT((DATOS!$A$2:$A$20000=G453)*(CONFIG_METADATA!$G$2:$G$20000=1)*(COUNTIF(CONFIG_ASIGNATURAS!$B$7:$B$27,DATOS!$I$2:$I$20000)&gt;0)*(DATOS!$K$2:$K$20000))/SUMPRODUCT((DATOS!$A$2:$A$20000=G453)*(CONFIG_METADATA!$G$2:$G$20000=1)*(COUNTIF(CONFIG_ASIGNATURAS!$B$7:$B$27,DATOS!$I$2:$I$20000)&gt;0)*1),"")))</f>
        <v/>
      </c>
      <c r="N453" t="str">
        <f>IF(M453="","",IF(M453="[FÓRMULA MANUAL]","",IFERROR(AVERAGEIFS(DATOS!$K$2:$K$20000,DATOS!$A$2:$A$20000,M453,CONFIG_METADATA!$G$2:$G$20000,1,DATOS!$I$2:$I$20000,"Armonía"),"")))</f>
        <v/>
      </c>
      <c r="O453" t="str">
        <f>IF(M453="","",IF(M453="[FÓRMULA MANUAL]","",IFERROR(AVERAGEIFS(DATOS!$K$2:$K$20000,DATOS!$A$2:$A$20000,M453,CONFIG_METADATA!$G$2:$G$20000,1,DATOS!$I$2:$I$20000,"Orquesta/Banda/Conjunto"),"")))</f>
        <v/>
      </c>
      <c r="P453" t="str">
        <f>IF(M453="","",IF(M453="[FÓRMULA MANUAL]","",IFERROR(AVERAGEIFS(DATOS!$K$2:$K$20000,DATOS!$A$2:$A$20000,M453,CONFIG_METADATA!$G$2:$G$20000,1,DATOS!$I$2:$I$20000,"Música de Cámara"),"")))</f>
        <v/>
      </c>
      <c r="Q453" t="str">
        <f>IF(M453="","",IF(M453="[FÓRMULA MANUAL]","",IFERROR(SUMPRODUCT((DATOS!$A$2:$A$20000=M453)*(CONFIG_METADATA!$G$2:$G$20000=1)*(COUNTIF(CONFIG_ASIGNATURAS!$B$7:$B$27,DATOS!$I$2:$I$20000)&gt;0)*(DATOS!$K$2:$K$20000))/SUMPRODUCT((DATOS!$A$2:$A$20000=M453)*(CONFIG_METADATA!$G$2:$G$20000=1)*(COUNTIF(CONFIG_ASIGNATURAS!$B$7:$B$27,DATOS!$I$2:$I$20000)&gt;0)*1),"")))</f>
        <v/>
      </c>
      <c r="T453" t="str">
        <f>IF(S453="","",IF(S453="[FÓRMULA MANUAL]","",IFERROR(AVERAGEIFS(DATOS!$K$2:$K$20000,DATOS!$A$2:$A$20000,S453,CONFIG_METADATA!$G$2:$G$20000,1,DATOS!$I$2:$I$20000,"Armonía"),"")))</f>
        <v/>
      </c>
      <c r="U453" t="str">
        <f>IF(S453="","",IF(S453="[FÓRMULA MANUAL]","",IFERROR(AVERAGEIFS(DATOS!$K$2:$K$20000,DATOS!$A$2:$A$20000,S453,CONFIG_METADATA!$G$2:$G$20000,1,DATOS!$I$2:$I$20000,"Orquesta/Banda/Conjunto"),"")))</f>
        <v/>
      </c>
      <c r="V453" t="str">
        <f>IF(S453="","",IF(S453="[FÓRMULA MANUAL]","",IFERROR(AVERAGEIFS(DATOS!$K$2:$K$20000,DATOS!$A$2:$A$20000,S453,CONFIG_METADATA!$G$2:$G$20000,1,DATOS!$I$2:$I$20000,"Música de Cámara"),"")))</f>
        <v/>
      </c>
      <c r="W453" t="str">
        <f>IF(S453="","",IF(S453="[FÓRMULA MANUAL]","",IFERROR(SUMPRODUCT((DATOS!$A$2:$A$20000=S453)*(CONFIG_METADATA!$G$2:$G$20000=1)*(COUNTIF(CONFIG_ASIGNATURAS!$B$7:$B$27,DATOS!$I$2:$I$20000)&gt;0)*(DATOS!$K$2:$K$20000))/SUMPRODUCT((DATOS!$A$2:$A$20000=S453)*(CONFIG_METADATA!$G$2:$G$20000=1)*(COUNTIF(CONFIG_ASIGNATURAS!$B$7:$B$27,DATOS!$I$2:$I$20000)&gt;0)*1),"")))</f>
        <v/>
      </c>
      <c r="Z453" t="str">
        <f>IF(Y453="","",IF(Y453="[FÓRMULA MANUAL]","",IFERROR(AVERAGEIFS(DATOS!$K$2:$K$20000,DATOS!$A$2:$A$20000,Y453,CONFIG_METADATA!$G$2:$G$20000,1,DATOS!$I$2:$I$20000,"Análisis"),"")))</f>
        <v/>
      </c>
      <c r="AA453" t="str">
        <f>IF(Y453="","",IF(Y453="[FÓRMULA MANUAL]","",IFERROR(AVERAGEIFS(DATOS!$K$2:$K$20000,DATOS!$A$2:$A$20000,Y453,CONFIG_METADATA!$G$2:$G$20000,1,DATOS!$I$2:$I$20000,"Orquesta/Banda/Conjunto"),"")))</f>
        <v/>
      </c>
      <c r="AB453" t="str">
        <f>IF(Y453="","",IF(Y453="[FÓRMULA MANUAL]","",IFERROR(AVERAGEIFS(DATOS!$K$2:$K$20000,DATOS!$A$2:$A$20000,Y453,CONFIG_METADATA!$G$2:$G$20000,1,DATOS!$I$2:$I$20000,"Música de Cámara"),"")))</f>
        <v/>
      </c>
      <c r="AC453" t="str">
        <f>IF(Y453="","",IF(Y453="[FÓRMULA MANUAL]","",IFERROR(SUMPRODUCT((DATOS!$A$2:$A$20000=Y453)*(CONFIG_METADATA!$G$2:$G$20000=1)*(COUNTIF(CONFIG_ASIGNATURAS!$B$7:$B$27,DATOS!$I$2:$I$20000)&gt;0)*(DATOS!$K$2:$K$20000))/SUMPRODUCT((DATOS!$A$2:$A$20000=Y453)*(CONFIG_METADATA!$G$2:$G$20000=1)*(COUNTIF(CONFIG_ASIGNATURAS!$B$7:$B$27,DATOS!$I$2:$I$20000)&gt;0)*1),"")))</f>
        <v/>
      </c>
      <c r="AF453" t="str">
        <f>IF(AE453="","",IF(AE453="[FÓRMULA MANUAL]","",IFERROR(AVERAGEIFS(DATOS!$K$2:$K$20000,DATOS!$A$2:$A$20000,AE453,CONFIG_METADATA!$G$2:$G$20000,1,DATOS!$I$2:$I$20000,"Análisis"),"")))</f>
        <v/>
      </c>
      <c r="AG453" t="str">
        <f>IF(AE453="","",IF(AE453="[FÓRMULA MANUAL]","",IFERROR(AVERAGEIFS(DATOS!$K$2:$K$20000,DATOS!$A$2:$A$20000,AE453,CONFIG_METADATA!$G$2:$G$20000,1,DATOS!$I$2:$I$20000,"Orquesta/Banda/Conjunto"),"")))</f>
        <v/>
      </c>
      <c r="AH453" t="str">
        <f>IF(AE453="","",IF(AE453="[FÓRMULA MANUAL]","",IFERROR(AVERAGEIFS(DATOS!$K$2:$K$20000,DATOS!$A$2:$A$20000,AE453,CONFIG_METADATA!$G$2:$G$20000,1,DATOS!$I$2:$I$20000,"Música de Cámara"),"")))</f>
        <v/>
      </c>
      <c r="AI453" t="str">
        <f>IF(AE453="","",IF(AE453="[FÓRMULA MANUAL]","",IFERROR(SUMPRODUCT((DATOS!$A$2:$A$20000=AE453)*(CONFIG_METADATA!$G$2:$G$20000=1)*(COUNTIF(CONFIG_ASIGNATURAS!$B$7:$B$27,DATOS!$I$2:$I$20000)&gt;0)*(DATOS!$K$2:$K$20000))/SUMPRODUCT((DATOS!$A$2:$A$20000=AE453)*(CONFIG_METADATA!$G$2:$G$20000=1)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MANUAL]","",IFERROR(AVERAGEIFS(DATOS!$K$2:$K$20000,DATOS!$A$2:$A$20000,A454,CONFIG_METADATA!$G$2:$G$20000,1,DATOS!$I$2:$I$20000,"Lenguaje Musical"),"")))</f>
        <v/>
      </c>
      <c r="C454" t="str">
        <f>IF(A454="","",IF(A454="[FÓRMULA MANUAL]","",IFERROR(AVERAGEIFS(DATOS!$K$2:$K$20000,DATOS!$A$2:$A$20000,A454,CONFIG_METADATA!$G$2:$G$20000,1,DATOS!$I$2:$I$20000,"Orquesta/Banda/Conjunto"),"")))</f>
        <v/>
      </c>
      <c r="D454" t="str">
        <f>IF(A454="","",IF(A454="[FÓRMULA MANUAL]","",IFERROR(AVERAGEIFS(DATOS!$K$2:$K$20000,DATOS!$A$2:$A$20000,A454,CONFIG_METADATA!$G$2:$G$20000,1,DATOS!$I$2:$I$20000,"Conjunto"),"")))</f>
        <v/>
      </c>
      <c r="E454" t="str">
        <f>IF(A454="","",IF(A454="[FÓRMULA MANUAL]","",IFERROR(SUMPRODUCT((DATOS!$A$2:$A$20000=A454)*(CONFIG_METADATA!$G$2:$G$20000=1)*(COUNTIF(CONFIG_ASIGNATURAS!$B$7:$B$27,DATOS!$I$2:$I$20000)&gt;0)*(DATOS!$K$2:$K$20000))/SUMPRODUCT((DATOS!$A$2:$A$20000=A454)*(CONFIG_METADATA!$G$2:$G$20000=1)*(COUNTIF(CONFIG_ASIGNATURAS!$B$7:$B$27,DATOS!$I$2:$I$20000)&gt;0)*1),"")))</f>
        <v/>
      </c>
      <c r="H454" t="str">
        <f>IF(G454="","",IF(G454="[FÓRMULA MANUAL]","",IFERROR(AVERAGEIFS(DATOS!$K$2:$K$20000,DATOS!$A$2:$A$20000,G454,CONFIG_METADATA!$G$2:$G$20000,1,DATOS!$I$2:$I$20000,"Lenguaje Musical"),"")))</f>
        <v/>
      </c>
      <c r="I454" t="str">
        <f>IF(G454="","",IF(G454="[FÓRMULA MANUAL]","",IFERROR(AVERAGEIFS(DATOS!$K$2:$K$20000,DATOS!$A$2:$A$20000,G454,CONFIG_METADATA!$G$2:$G$20000,1,DATOS!$I$2:$I$20000,"Orquesta/Banda/Conjunto"),"")))</f>
        <v/>
      </c>
      <c r="J454" t="str">
        <f>IF(G454="","",IF(G454="[FÓRMULA MANUAL]","",IFERROR(AVERAGEIFS(DATOS!$K$2:$K$20000,DATOS!$A$2:$A$20000,G454,CONFIG_METADATA!$G$2:$G$20000,1,DATOS!$I$2:$I$20000,"Conjunto"),"")))</f>
        <v/>
      </c>
      <c r="K454" t="str">
        <f>IF(G454="","",IF(G454="[FÓRMULA MANUAL]","",IFERROR(SUMPRODUCT((DATOS!$A$2:$A$20000=G454)*(CONFIG_METADATA!$G$2:$G$20000=1)*(COUNTIF(CONFIG_ASIGNATURAS!$B$7:$B$27,DATOS!$I$2:$I$20000)&gt;0)*(DATOS!$K$2:$K$20000))/SUMPRODUCT((DATOS!$A$2:$A$20000=G454)*(CONFIG_METADATA!$G$2:$G$20000=1)*(COUNTIF(CONFIG_ASIGNATURAS!$B$7:$B$27,DATOS!$I$2:$I$20000)&gt;0)*1),"")))</f>
        <v/>
      </c>
      <c r="N454" t="str">
        <f>IF(M454="","",IF(M454="[FÓRMULA MANUAL]","",IFERROR(AVERAGEIFS(DATOS!$K$2:$K$20000,DATOS!$A$2:$A$20000,M454,CONFIG_METADATA!$G$2:$G$20000,1,DATOS!$I$2:$I$20000,"Armonía"),"")))</f>
        <v/>
      </c>
      <c r="O454" t="str">
        <f>IF(M454="","",IF(M454="[FÓRMULA MANUAL]","",IFERROR(AVERAGEIFS(DATOS!$K$2:$K$20000,DATOS!$A$2:$A$20000,M454,CONFIG_METADATA!$G$2:$G$20000,1,DATOS!$I$2:$I$20000,"Orquesta/Banda/Conjunto"),"")))</f>
        <v/>
      </c>
      <c r="P454" t="str">
        <f>IF(M454="","",IF(M454="[FÓRMULA MANUAL]","",IFERROR(AVERAGEIFS(DATOS!$K$2:$K$20000,DATOS!$A$2:$A$20000,M454,CONFIG_METADATA!$G$2:$G$20000,1,DATOS!$I$2:$I$20000,"Música de Cámara"),"")))</f>
        <v/>
      </c>
      <c r="Q454" t="str">
        <f>IF(M454="","",IF(M454="[FÓRMULA MANUAL]","",IFERROR(SUMPRODUCT((DATOS!$A$2:$A$20000=M454)*(CONFIG_METADATA!$G$2:$G$20000=1)*(COUNTIF(CONFIG_ASIGNATURAS!$B$7:$B$27,DATOS!$I$2:$I$20000)&gt;0)*(DATOS!$K$2:$K$20000))/SUMPRODUCT((DATOS!$A$2:$A$20000=M454)*(CONFIG_METADATA!$G$2:$G$20000=1)*(COUNTIF(CONFIG_ASIGNATURAS!$B$7:$B$27,DATOS!$I$2:$I$20000)&gt;0)*1),"")))</f>
        <v/>
      </c>
      <c r="T454" t="str">
        <f>IF(S454="","",IF(S454="[FÓRMULA MANUAL]","",IFERROR(AVERAGEIFS(DATOS!$K$2:$K$20000,DATOS!$A$2:$A$20000,S454,CONFIG_METADATA!$G$2:$G$20000,1,DATOS!$I$2:$I$20000,"Armonía"),"")))</f>
        <v/>
      </c>
      <c r="U454" t="str">
        <f>IF(S454="","",IF(S454="[FÓRMULA MANUAL]","",IFERROR(AVERAGEIFS(DATOS!$K$2:$K$20000,DATOS!$A$2:$A$20000,S454,CONFIG_METADATA!$G$2:$G$20000,1,DATOS!$I$2:$I$20000,"Orquesta/Banda/Conjunto"),"")))</f>
        <v/>
      </c>
      <c r="V454" t="str">
        <f>IF(S454="","",IF(S454="[FÓRMULA MANUAL]","",IFERROR(AVERAGEIFS(DATOS!$K$2:$K$20000,DATOS!$A$2:$A$20000,S454,CONFIG_METADATA!$G$2:$G$20000,1,DATOS!$I$2:$I$20000,"Música de Cámara"),"")))</f>
        <v/>
      </c>
      <c r="W454" t="str">
        <f>IF(S454="","",IF(S454="[FÓRMULA MANUAL]","",IFERROR(SUMPRODUCT((DATOS!$A$2:$A$20000=S454)*(CONFIG_METADATA!$G$2:$G$20000=1)*(COUNTIF(CONFIG_ASIGNATURAS!$B$7:$B$27,DATOS!$I$2:$I$20000)&gt;0)*(DATOS!$K$2:$K$20000))/SUMPRODUCT((DATOS!$A$2:$A$20000=S454)*(CONFIG_METADATA!$G$2:$G$20000=1)*(COUNTIF(CONFIG_ASIGNATURAS!$B$7:$B$27,DATOS!$I$2:$I$20000)&gt;0)*1),"")))</f>
        <v/>
      </c>
      <c r="Z454" t="str">
        <f>IF(Y454="","",IF(Y454="[FÓRMULA MANUAL]","",IFERROR(AVERAGEIFS(DATOS!$K$2:$K$20000,DATOS!$A$2:$A$20000,Y454,CONFIG_METADATA!$G$2:$G$20000,1,DATOS!$I$2:$I$20000,"Análisis"),"")))</f>
        <v/>
      </c>
      <c r="AA454" t="str">
        <f>IF(Y454="","",IF(Y454="[FÓRMULA MANUAL]","",IFERROR(AVERAGEIFS(DATOS!$K$2:$K$20000,DATOS!$A$2:$A$20000,Y454,CONFIG_METADATA!$G$2:$G$20000,1,DATOS!$I$2:$I$20000,"Orquesta/Banda/Conjunto"),"")))</f>
        <v/>
      </c>
      <c r="AB454" t="str">
        <f>IF(Y454="","",IF(Y454="[FÓRMULA MANUAL]","",IFERROR(AVERAGEIFS(DATOS!$K$2:$K$20000,DATOS!$A$2:$A$20000,Y454,CONFIG_METADATA!$G$2:$G$20000,1,DATOS!$I$2:$I$20000,"Música de Cámara"),"")))</f>
        <v/>
      </c>
      <c r="AC454" t="str">
        <f>IF(Y454="","",IF(Y454="[FÓRMULA MANUAL]","",IFERROR(SUMPRODUCT((DATOS!$A$2:$A$20000=Y454)*(CONFIG_METADATA!$G$2:$G$20000=1)*(COUNTIF(CONFIG_ASIGNATURAS!$B$7:$B$27,DATOS!$I$2:$I$20000)&gt;0)*(DATOS!$K$2:$K$20000))/SUMPRODUCT((DATOS!$A$2:$A$20000=Y454)*(CONFIG_METADATA!$G$2:$G$20000=1)*(COUNTIF(CONFIG_ASIGNATURAS!$B$7:$B$27,DATOS!$I$2:$I$20000)&gt;0)*1),"")))</f>
        <v/>
      </c>
      <c r="AF454" t="str">
        <f>IF(AE454="","",IF(AE454="[FÓRMULA MANUAL]","",IFERROR(AVERAGEIFS(DATOS!$K$2:$K$20000,DATOS!$A$2:$A$20000,AE454,CONFIG_METADATA!$G$2:$G$20000,1,DATOS!$I$2:$I$20000,"Análisis"),"")))</f>
        <v/>
      </c>
      <c r="AG454" t="str">
        <f>IF(AE454="","",IF(AE454="[FÓRMULA MANUAL]","",IFERROR(AVERAGEIFS(DATOS!$K$2:$K$20000,DATOS!$A$2:$A$20000,AE454,CONFIG_METADATA!$G$2:$G$20000,1,DATOS!$I$2:$I$20000,"Orquesta/Banda/Conjunto"),"")))</f>
        <v/>
      </c>
      <c r="AH454" t="str">
        <f>IF(AE454="","",IF(AE454="[FÓRMULA MANUAL]","",IFERROR(AVERAGEIFS(DATOS!$K$2:$K$20000,DATOS!$A$2:$A$20000,AE454,CONFIG_METADATA!$G$2:$G$20000,1,DATOS!$I$2:$I$20000,"Música de Cámara"),"")))</f>
        <v/>
      </c>
      <c r="AI454" t="str">
        <f>IF(AE454="","",IF(AE454="[FÓRMULA MANUAL]","",IFERROR(SUMPRODUCT((DATOS!$A$2:$A$20000=AE454)*(CONFIG_METADATA!$G$2:$G$20000=1)*(COUNTIF(CONFIG_ASIGNATURAS!$B$7:$B$27,DATOS!$I$2:$I$20000)&gt;0)*(DATOS!$K$2:$K$20000))/SUMPRODUCT((DATOS!$A$2:$A$20000=AE454)*(CONFIG_METADATA!$G$2:$G$20000=1)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MANUAL]","",IFERROR(AVERAGEIFS(DATOS!$K$2:$K$20000,DATOS!$A$2:$A$20000,A455,CONFIG_METADATA!$G$2:$G$20000,1,DATOS!$I$2:$I$20000,"Lenguaje Musical"),"")))</f>
        <v/>
      </c>
      <c r="C455" t="str">
        <f>IF(A455="","",IF(A455="[FÓRMULA MANUAL]","",IFERROR(AVERAGEIFS(DATOS!$K$2:$K$20000,DATOS!$A$2:$A$20000,A455,CONFIG_METADATA!$G$2:$G$20000,1,DATOS!$I$2:$I$20000,"Orquesta/Banda/Conjunto"),"")))</f>
        <v/>
      </c>
      <c r="D455" t="str">
        <f>IF(A455="","",IF(A455="[FÓRMULA MANUAL]","",IFERROR(AVERAGEIFS(DATOS!$K$2:$K$20000,DATOS!$A$2:$A$20000,A455,CONFIG_METADATA!$G$2:$G$20000,1,DATOS!$I$2:$I$20000,"Conjunto"),"")))</f>
        <v/>
      </c>
      <c r="E455" t="str">
        <f>IF(A455="","",IF(A455="[FÓRMULA MANUAL]","",IFERROR(SUMPRODUCT((DATOS!$A$2:$A$20000=A455)*(CONFIG_METADATA!$G$2:$G$20000=1)*(COUNTIF(CONFIG_ASIGNATURAS!$B$7:$B$27,DATOS!$I$2:$I$20000)&gt;0)*(DATOS!$K$2:$K$20000))/SUMPRODUCT((DATOS!$A$2:$A$20000=A455)*(CONFIG_METADATA!$G$2:$G$20000=1)*(COUNTIF(CONFIG_ASIGNATURAS!$B$7:$B$27,DATOS!$I$2:$I$20000)&gt;0)*1),"")))</f>
        <v/>
      </c>
      <c r="H455" t="str">
        <f>IF(G455="","",IF(G455="[FÓRMULA MANUAL]","",IFERROR(AVERAGEIFS(DATOS!$K$2:$K$20000,DATOS!$A$2:$A$20000,G455,CONFIG_METADATA!$G$2:$G$20000,1,DATOS!$I$2:$I$20000,"Lenguaje Musical"),"")))</f>
        <v/>
      </c>
      <c r="I455" t="str">
        <f>IF(G455="","",IF(G455="[FÓRMULA MANUAL]","",IFERROR(AVERAGEIFS(DATOS!$K$2:$K$20000,DATOS!$A$2:$A$20000,G455,CONFIG_METADATA!$G$2:$G$20000,1,DATOS!$I$2:$I$20000,"Orquesta/Banda/Conjunto"),"")))</f>
        <v/>
      </c>
      <c r="J455" t="str">
        <f>IF(G455="","",IF(G455="[FÓRMULA MANUAL]","",IFERROR(AVERAGEIFS(DATOS!$K$2:$K$20000,DATOS!$A$2:$A$20000,G455,CONFIG_METADATA!$G$2:$G$20000,1,DATOS!$I$2:$I$20000,"Conjunto"),"")))</f>
        <v/>
      </c>
      <c r="K455" t="str">
        <f>IF(G455="","",IF(G455="[FÓRMULA MANUAL]","",IFERROR(SUMPRODUCT((DATOS!$A$2:$A$20000=G455)*(CONFIG_METADATA!$G$2:$G$20000=1)*(COUNTIF(CONFIG_ASIGNATURAS!$B$7:$B$27,DATOS!$I$2:$I$20000)&gt;0)*(DATOS!$K$2:$K$20000))/SUMPRODUCT((DATOS!$A$2:$A$20000=G455)*(CONFIG_METADATA!$G$2:$G$20000=1)*(COUNTIF(CONFIG_ASIGNATURAS!$B$7:$B$27,DATOS!$I$2:$I$20000)&gt;0)*1),"")))</f>
        <v/>
      </c>
      <c r="N455" t="str">
        <f>IF(M455="","",IF(M455="[FÓRMULA MANUAL]","",IFERROR(AVERAGEIFS(DATOS!$K$2:$K$20000,DATOS!$A$2:$A$20000,M455,CONFIG_METADATA!$G$2:$G$20000,1,DATOS!$I$2:$I$20000,"Armonía"),"")))</f>
        <v/>
      </c>
      <c r="O455" t="str">
        <f>IF(M455="","",IF(M455="[FÓRMULA MANUAL]","",IFERROR(AVERAGEIFS(DATOS!$K$2:$K$20000,DATOS!$A$2:$A$20000,M455,CONFIG_METADATA!$G$2:$G$20000,1,DATOS!$I$2:$I$20000,"Orquesta/Banda/Conjunto"),"")))</f>
        <v/>
      </c>
      <c r="P455" t="str">
        <f>IF(M455="","",IF(M455="[FÓRMULA MANUAL]","",IFERROR(AVERAGEIFS(DATOS!$K$2:$K$20000,DATOS!$A$2:$A$20000,M455,CONFIG_METADATA!$G$2:$G$20000,1,DATOS!$I$2:$I$20000,"Música de Cámara"),"")))</f>
        <v/>
      </c>
      <c r="Q455" t="str">
        <f>IF(M455="","",IF(M455="[FÓRMULA MANUAL]","",IFERROR(SUMPRODUCT((DATOS!$A$2:$A$20000=M455)*(CONFIG_METADATA!$G$2:$G$20000=1)*(COUNTIF(CONFIG_ASIGNATURAS!$B$7:$B$27,DATOS!$I$2:$I$20000)&gt;0)*(DATOS!$K$2:$K$20000))/SUMPRODUCT((DATOS!$A$2:$A$20000=M455)*(CONFIG_METADATA!$G$2:$G$20000=1)*(COUNTIF(CONFIG_ASIGNATURAS!$B$7:$B$27,DATOS!$I$2:$I$20000)&gt;0)*1),"")))</f>
        <v/>
      </c>
      <c r="T455" t="str">
        <f>IF(S455="","",IF(S455="[FÓRMULA MANUAL]","",IFERROR(AVERAGEIFS(DATOS!$K$2:$K$20000,DATOS!$A$2:$A$20000,S455,CONFIG_METADATA!$G$2:$G$20000,1,DATOS!$I$2:$I$20000,"Armonía"),"")))</f>
        <v/>
      </c>
      <c r="U455" t="str">
        <f>IF(S455="","",IF(S455="[FÓRMULA MANUAL]","",IFERROR(AVERAGEIFS(DATOS!$K$2:$K$20000,DATOS!$A$2:$A$20000,S455,CONFIG_METADATA!$G$2:$G$20000,1,DATOS!$I$2:$I$20000,"Orquesta/Banda/Conjunto"),"")))</f>
        <v/>
      </c>
      <c r="V455" t="str">
        <f>IF(S455="","",IF(S455="[FÓRMULA MANUAL]","",IFERROR(AVERAGEIFS(DATOS!$K$2:$K$20000,DATOS!$A$2:$A$20000,S455,CONFIG_METADATA!$G$2:$G$20000,1,DATOS!$I$2:$I$20000,"Música de Cámara"),"")))</f>
        <v/>
      </c>
      <c r="W455" t="str">
        <f>IF(S455="","",IF(S455="[FÓRMULA MANUAL]","",IFERROR(SUMPRODUCT((DATOS!$A$2:$A$20000=S455)*(CONFIG_METADATA!$G$2:$G$20000=1)*(COUNTIF(CONFIG_ASIGNATURAS!$B$7:$B$27,DATOS!$I$2:$I$20000)&gt;0)*(DATOS!$K$2:$K$20000))/SUMPRODUCT((DATOS!$A$2:$A$20000=S455)*(CONFIG_METADATA!$G$2:$G$20000=1)*(COUNTIF(CONFIG_ASIGNATURAS!$B$7:$B$27,DATOS!$I$2:$I$20000)&gt;0)*1),"")))</f>
        <v/>
      </c>
      <c r="Z455" t="str">
        <f>IF(Y455="","",IF(Y455="[FÓRMULA MANUAL]","",IFERROR(AVERAGEIFS(DATOS!$K$2:$K$20000,DATOS!$A$2:$A$20000,Y455,CONFIG_METADATA!$G$2:$G$20000,1,DATOS!$I$2:$I$20000,"Análisis"),"")))</f>
        <v/>
      </c>
      <c r="AA455" t="str">
        <f>IF(Y455="","",IF(Y455="[FÓRMULA MANUAL]","",IFERROR(AVERAGEIFS(DATOS!$K$2:$K$20000,DATOS!$A$2:$A$20000,Y455,CONFIG_METADATA!$G$2:$G$20000,1,DATOS!$I$2:$I$20000,"Orquesta/Banda/Conjunto"),"")))</f>
        <v/>
      </c>
      <c r="AB455" t="str">
        <f>IF(Y455="","",IF(Y455="[FÓRMULA MANUAL]","",IFERROR(AVERAGEIFS(DATOS!$K$2:$K$20000,DATOS!$A$2:$A$20000,Y455,CONFIG_METADATA!$G$2:$G$20000,1,DATOS!$I$2:$I$20000,"Música de Cámara"),"")))</f>
        <v/>
      </c>
      <c r="AC455" t="str">
        <f>IF(Y455="","",IF(Y455="[FÓRMULA MANUAL]","",IFERROR(SUMPRODUCT((DATOS!$A$2:$A$20000=Y455)*(CONFIG_METADATA!$G$2:$G$20000=1)*(COUNTIF(CONFIG_ASIGNATURAS!$B$7:$B$27,DATOS!$I$2:$I$20000)&gt;0)*(DATOS!$K$2:$K$20000))/SUMPRODUCT((DATOS!$A$2:$A$20000=Y455)*(CONFIG_METADATA!$G$2:$G$20000=1)*(COUNTIF(CONFIG_ASIGNATURAS!$B$7:$B$27,DATOS!$I$2:$I$20000)&gt;0)*1),"")))</f>
        <v/>
      </c>
      <c r="AF455" t="str">
        <f>IF(AE455="","",IF(AE455="[FÓRMULA MANUAL]","",IFERROR(AVERAGEIFS(DATOS!$K$2:$K$20000,DATOS!$A$2:$A$20000,AE455,CONFIG_METADATA!$G$2:$G$20000,1,DATOS!$I$2:$I$20000,"Análisis"),"")))</f>
        <v/>
      </c>
      <c r="AG455" t="str">
        <f>IF(AE455="","",IF(AE455="[FÓRMULA MANUAL]","",IFERROR(AVERAGEIFS(DATOS!$K$2:$K$20000,DATOS!$A$2:$A$20000,AE455,CONFIG_METADATA!$G$2:$G$20000,1,DATOS!$I$2:$I$20000,"Orquesta/Banda/Conjunto"),"")))</f>
        <v/>
      </c>
      <c r="AH455" t="str">
        <f>IF(AE455="","",IF(AE455="[FÓRMULA MANUAL]","",IFERROR(AVERAGEIFS(DATOS!$K$2:$K$20000,DATOS!$A$2:$A$20000,AE455,CONFIG_METADATA!$G$2:$G$20000,1,DATOS!$I$2:$I$20000,"Música de Cámara"),"")))</f>
        <v/>
      </c>
      <c r="AI455" t="str">
        <f>IF(AE455="","",IF(AE455="[FÓRMULA MANUAL]","",IFERROR(SUMPRODUCT((DATOS!$A$2:$A$20000=AE455)*(CONFIG_METADATA!$G$2:$G$20000=1)*(COUNTIF(CONFIG_ASIGNATURAS!$B$7:$B$27,DATOS!$I$2:$I$20000)&gt;0)*(DATOS!$K$2:$K$20000))/SUMPRODUCT((DATOS!$A$2:$A$20000=AE455)*(CONFIG_METADATA!$G$2:$G$20000=1)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MANUAL]","",IFERROR(AVERAGEIFS(DATOS!$K$2:$K$20000,DATOS!$A$2:$A$20000,A456,CONFIG_METADATA!$G$2:$G$20000,1,DATOS!$I$2:$I$20000,"Lenguaje Musical"),"")))</f>
        <v/>
      </c>
      <c r="C456" t="str">
        <f>IF(A456="","",IF(A456="[FÓRMULA MANUAL]","",IFERROR(AVERAGEIFS(DATOS!$K$2:$K$20000,DATOS!$A$2:$A$20000,A456,CONFIG_METADATA!$G$2:$G$20000,1,DATOS!$I$2:$I$20000,"Orquesta/Banda/Conjunto"),"")))</f>
        <v/>
      </c>
      <c r="D456" t="str">
        <f>IF(A456="","",IF(A456="[FÓRMULA MANUAL]","",IFERROR(AVERAGEIFS(DATOS!$K$2:$K$20000,DATOS!$A$2:$A$20000,A456,CONFIG_METADATA!$G$2:$G$20000,1,DATOS!$I$2:$I$20000,"Conjunto"),"")))</f>
        <v/>
      </c>
      <c r="E456" t="str">
        <f>IF(A456="","",IF(A456="[FÓRMULA MANUAL]","",IFERROR(SUMPRODUCT((DATOS!$A$2:$A$20000=A456)*(CONFIG_METADATA!$G$2:$G$20000=1)*(COUNTIF(CONFIG_ASIGNATURAS!$B$7:$B$27,DATOS!$I$2:$I$20000)&gt;0)*(DATOS!$K$2:$K$20000))/SUMPRODUCT((DATOS!$A$2:$A$20000=A456)*(CONFIG_METADATA!$G$2:$G$20000=1)*(COUNTIF(CONFIG_ASIGNATURAS!$B$7:$B$27,DATOS!$I$2:$I$20000)&gt;0)*1),"")))</f>
        <v/>
      </c>
      <c r="H456" t="str">
        <f>IF(G456="","",IF(G456="[FÓRMULA MANUAL]","",IFERROR(AVERAGEIFS(DATOS!$K$2:$K$20000,DATOS!$A$2:$A$20000,G456,CONFIG_METADATA!$G$2:$G$20000,1,DATOS!$I$2:$I$20000,"Lenguaje Musical"),"")))</f>
        <v/>
      </c>
      <c r="I456" t="str">
        <f>IF(G456="","",IF(G456="[FÓRMULA MANUAL]","",IFERROR(AVERAGEIFS(DATOS!$K$2:$K$20000,DATOS!$A$2:$A$20000,G456,CONFIG_METADATA!$G$2:$G$20000,1,DATOS!$I$2:$I$20000,"Orquesta/Banda/Conjunto"),"")))</f>
        <v/>
      </c>
      <c r="J456" t="str">
        <f>IF(G456="","",IF(G456="[FÓRMULA MANUAL]","",IFERROR(AVERAGEIFS(DATOS!$K$2:$K$20000,DATOS!$A$2:$A$20000,G456,CONFIG_METADATA!$G$2:$G$20000,1,DATOS!$I$2:$I$20000,"Conjunto"),"")))</f>
        <v/>
      </c>
      <c r="K456" t="str">
        <f>IF(G456="","",IF(G456="[FÓRMULA MANUAL]","",IFERROR(SUMPRODUCT((DATOS!$A$2:$A$20000=G456)*(CONFIG_METADATA!$G$2:$G$20000=1)*(COUNTIF(CONFIG_ASIGNATURAS!$B$7:$B$27,DATOS!$I$2:$I$20000)&gt;0)*(DATOS!$K$2:$K$20000))/SUMPRODUCT((DATOS!$A$2:$A$20000=G456)*(CONFIG_METADATA!$G$2:$G$20000=1)*(COUNTIF(CONFIG_ASIGNATURAS!$B$7:$B$27,DATOS!$I$2:$I$20000)&gt;0)*1),"")))</f>
        <v/>
      </c>
      <c r="N456" t="str">
        <f>IF(M456="","",IF(M456="[FÓRMULA MANUAL]","",IFERROR(AVERAGEIFS(DATOS!$K$2:$K$20000,DATOS!$A$2:$A$20000,M456,CONFIG_METADATA!$G$2:$G$20000,1,DATOS!$I$2:$I$20000,"Armonía"),"")))</f>
        <v/>
      </c>
      <c r="O456" t="str">
        <f>IF(M456="","",IF(M456="[FÓRMULA MANUAL]","",IFERROR(AVERAGEIFS(DATOS!$K$2:$K$20000,DATOS!$A$2:$A$20000,M456,CONFIG_METADATA!$G$2:$G$20000,1,DATOS!$I$2:$I$20000,"Orquesta/Banda/Conjunto"),"")))</f>
        <v/>
      </c>
      <c r="P456" t="str">
        <f>IF(M456="","",IF(M456="[FÓRMULA MANUAL]","",IFERROR(AVERAGEIFS(DATOS!$K$2:$K$20000,DATOS!$A$2:$A$20000,M456,CONFIG_METADATA!$G$2:$G$20000,1,DATOS!$I$2:$I$20000,"Música de Cámara"),"")))</f>
        <v/>
      </c>
      <c r="Q456" t="str">
        <f>IF(M456="","",IF(M456="[FÓRMULA MANUAL]","",IFERROR(SUMPRODUCT((DATOS!$A$2:$A$20000=M456)*(CONFIG_METADATA!$G$2:$G$20000=1)*(COUNTIF(CONFIG_ASIGNATURAS!$B$7:$B$27,DATOS!$I$2:$I$20000)&gt;0)*(DATOS!$K$2:$K$20000))/SUMPRODUCT((DATOS!$A$2:$A$20000=M456)*(CONFIG_METADATA!$G$2:$G$20000=1)*(COUNTIF(CONFIG_ASIGNATURAS!$B$7:$B$27,DATOS!$I$2:$I$20000)&gt;0)*1),"")))</f>
        <v/>
      </c>
      <c r="T456" t="str">
        <f>IF(S456="","",IF(S456="[FÓRMULA MANUAL]","",IFERROR(AVERAGEIFS(DATOS!$K$2:$K$20000,DATOS!$A$2:$A$20000,S456,CONFIG_METADATA!$G$2:$G$20000,1,DATOS!$I$2:$I$20000,"Armonía"),"")))</f>
        <v/>
      </c>
      <c r="U456" t="str">
        <f>IF(S456="","",IF(S456="[FÓRMULA MANUAL]","",IFERROR(AVERAGEIFS(DATOS!$K$2:$K$20000,DATOS!$A$2:$A$20000,S456,CONFIG_METADATA!$G$2:$G$20000,1,DATOS!$I$2:$I$20000,"Orquesta/Banda/Conjunto"),"")))</f>
        <v/>
      </c>
      <c r="V456" t="str">
        <f>IF(S456="","",IF(S456="[FÓRMULA MANUAL]","",IFERROR(AVERAGEIFS(DATOS!$K$2:$K$20000,DATOS!$A$2:$A$20000,S456,CONFIG_METADATA!$G$2:$G$20000,1,DATOS!$I$2:$I$20000,"Música de Cámara"),"")))</f>
        <v/>
      </c>
      <c r="W456" t="str">
        <f>IF(S456="","",IF(S456="[FÓRMULA MANUAL]","",IFERROR(SUMPRODUCT((DATOS!$A$2:$A$20000=S456)*(CONFIG_METADATA!$G$2:$G$20000=1)*(COUNTIF(CONFIG_ASIGNATURAS!$B$7:$B$27,DATOS!$I$2:$I$20000)&gt;0)*(DATOS!$K$2:$K$20000))/SUMPRODUCT((DATOS!$A$2:$A$20000=S456)*(CONFIG_METADATA!$G$2:$G$20000=1)*(COUNTIF(CONFIG_ASIGNATURAS!$B$7:$B$27,DATOS!$I$2:$I$20000)&gt;0)*1),"")))</f>
        <v/>
      </c>
      <c r="Z456" t="str">
        <f>IF(Y456="","",IF(Y456="[FÓRMULA MANUAL]","",IFERROR(AVERAGEIFS(DATOS!$K$2:$K$20000,DATOS!$A$2:$A$20000,Y456,CONFIG_METADATA!$G$2:$G$20000,1,DATOS!$I$2:$I$20000,"Análisis"),"")))</f>
        <v/>
      </c>
      <c r="AA456" t="str">
        <f>IF(Y456="","",IF(Y456="[FÓRMULA MANUAL]","",IFERROR(AVERAGEIFS(DATOS!$K$2:$K$20000,DATOS!$A$2:$A$20000,Y456,CONFIG_METADATA!$G$2:$G$20000,1,DATOS!$I$2:$I$20000,"Orquesta/Banda/Conjunto"),"")))</f>
        <v/>
      </c>
      <c r="AB456" t="str">
        <f>IF(Y456="","",IF(Y456="[FÓRMULA MANUAL]","",IFERROR(AVERAGEIFS(DATOS!$K$2:$K$20000,DATOS!$A$2:$A$20000,Y456,CONFIG_METADATA!$G$2:$G$20000,1,DATOS!$I$2:$I$20000,"Música de Cámara"),"")))</f>
        <v/>
      </c>
      <c r="AC456" t="str">
        <f>IF(Y456="","",IF(Y456="[FÓRMULA MANUAL]","",IFERROR(SUMPRODUCT((DATOS!$A$2:$A$20000=Y456)*(CONFIG_METADATA!$G$2:$G$20000=1)*(COUNTIF(CONFIG_ASIGNATURAS!$B$7:$B$27,DATOS!$I$2:$I$20000)&gt;0)*(DATOS!$K$2:$K$20000))/SUMPRODUCT((DATOS!$A$2:$A$20000=Y456)*(CONFIG_METADATA!$G$2:$G$20000=1)*(COUNTIF(CONFIG_ASIGNATURAS!$B$7:$B$27,DATOS!$I$2:$I$20000)&gt;0)*1),"")))</f>
        <v/>
      </c>
      <c r="AF456" t="str">
        <f>IF(AE456="","",IF(AE456="[FÓRMULA MANUAL]","",IFERROR(AVERAGEIFS(DATOS!$K$2:$K$20000,DATOS!$A$2:$A$20000,AE456,CONFIG_METADATA!$G$2:$G$20000,1,DATOS!$I$2:$I$20000,"Análisis"),"")))</f>
        <v/>
      </c>
      <c r="AG456" t="str">
        <f>IF(AE456="","",IF(AE456="[FÓRMULA MANUAL]","",IFERROR(AVERAGEIFS(DATOS!$K$2:$K$20000,DATOS!$A$2:$A$20000,AE456,CONFIG_METADATA!$G$2:$G$20000,1,DATOS!$I$2:$I$20000,"Orquesta/Banda/Conjunto"),"")))</f>
        <v/>
      </c>
      <c r="AH456" t="str">
        <f>IF(AE456="","",IF(AE456="[FÓRMULA MANUAL]","",IFERROR(AVERAGEIFS(DATOS!$K$2:$K$20000,DATOS!$A$2:$A$20000,AE456,CONFIG_METADATA!$G$2:$G$20000,1,DATOS!$I$2:$I$20000,"Música de Cámara"),"")))</f>
        <v/>
      </c>
      <c r="AI456" t="str">
        <f>IF(AE456="","",IF(AE456="[FÓRMULA MANUAL]","",IFERROR(SUMPRODUCT((DATOS!$A$2:$A$20000=AE456)*(CONFIG_METADATA!$G$2:$G$20000=1)*(COUNTIF(CONFIG_ASIGNATURAS!$B$7:$B$27,DATOS!$I$2:$I$20000)&gt;0)*(DATOS!$K$2:$K$20000))/SUMPRODUCT((DATOS!$A$2:$A$20000=AE456)*(CONFIG_METADATA!$G$2:$G$20000=1)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MANUAL]","",IFERROR(AVERAGEIFS(DATOS!$K$2:$K$20000,DATOS!$A$2:$A$20000,A457,CONFIG_METADATA!$G$2:$G$20000,1,DATOS!$I$2:$I$20000,"Lenguaje Musical"),"")))</f>
        <v/>
      </c>
      <c r="C457" t="str">
        <f>IF(A457="","",IF(A457="[FÓRMULA MANUAL]","",IFERROR(AVERAGEIFS(DATOS!$K$2:$K$20000,DATOS!$A$2:$A$20000,A457,CONFIG_METADATA!$G$2:$G$20000,1,DATOS!$I$2:$I$20000,"Orquesta/Banda/Conjunto"),"")))</f>
        <v/>
      </c>
      <c r="D457" t="str">
        <f>IF(A457="","",IF(A457="[FÓRMULA MANUAL]","",IFERROR(AVERAGEIFS(DATOS!$K$2:$K$20000,DATOS!$A$2:$A$20000,A457,CONFIG_METADATA!$G$2:$G$20000,1,DATOS!$I$2:$I$20000,"Conjunto"),"")))</f>
        <v/>
      </c>
      <c r="E457" t="str">
        <f>IF(A457="","",IF(A457="[FÓRMULA MANUAL]","",IFERROR(SUMPRODUCT((DATOS!$A$2:$A$20000=A457)*(CONFIG_METADATA!$G$2:$G$20000=1)*(COUNTIF(CONFIG_ASIGNATURAS!$B$7:$B$27,DATOS!$I$2:$I$20000)&gt;0)*(DATOS!$K$2:$K$20000))/SUMPRODUCT((DATOS!$A$2:$A$20000=A457)*(CONFIG_METADATA!$G$2:$G$20000=1)*(COUNTIF(CONFIG_ASIGNATURAS!$B$7:$B$27,DATOS!$I$2:$I$20000)&gt;0)*1),"")))</f>
        <v/>
      </c>
      <c r="H457" t="str">
        <f>IF(G457="","",IF(G457="[FÓRMULA MANUAL]","",IFERROR(AVERAGEIFS(DATOS!$K$2:$K$20000,DATOS!$A$2:$A$20000,G457,CONFIG_METADATA!$G$2:$G$20000,1,DATOS!$I$2:$I$20000,"Lenguaje Musical"),"")))</f>
        <v/>
      </c>
      <c r="I457" t="str">
        <f>IF(G457="","",IF(G457="[FÓRMULA MANUAL]","",IFERROR(AVERAGEIFS(DATOS!$K$2:$K$20000,DATOS!$A$2:$A$20000,G457,CONFIG_METADATA!$G$2:$G$20000,1,DATOS!$I$2:$I$20000,"Orquesta/Banda/Conjunto"),"")))</f>
        <v/>
      </c>
      <c r="J457" t="str">
        <f>IF(G457="","",IF(G457="[FÓRMULA MANUAL]","",IFERROR(AVERAGEIFS(DATOS!$K$2:$K$20000,DATOS!$A$2:$A$20000,G457,CONFIG_METADATA!$G$2:$G$20000,1,DATOS!$I$2:$I$20000,"Conjunto"),"")))</f>
        <v/>
      </c>
      <c r="K457" t="str">
        <f>IF(G457="","",IF(G457="[FÓRMULA MANUAL]","",IFERROR(SUMPRODUCT((DATOS!$A$2:$A$20000=G457)*(CONFIG_METADATA!$G$2:$G$20000=1)*(COUNTIF(CONFIG_ASIGNATURAS!$B$7:$B$27,DATOS!$I$2:$I$20000)&gt;0)*(DATOS!$K$2:$K$20000))/SUMPRODUCT((DATOS!$A$2:$A$20000=G457)*(CONFIG_METADATA!$G$2:$G$20000=1)*(COUNTIF(CONFIG_ASIGNATURAS!$B$7:$B$27,DATOS!$I$2:$I$20000)&gt;0)*1),"")))</f>
        <v/>
      </c>
      <c r="N457" t="str">
        <f>IF(M457="","",IF(M457="[FÓRMULA MANUAL]","",IFERROR(AVERAGEIFS(DATOS!$K$2:$K$20000,DATOS!$A$2:$A$20000,M457,CONFIG_METADATA!$G$2:$G$20000,1,DATOS!$I$2:$I$20000,"Armonía"),"")))</f>
        <v/>
      </c>
      <c r="O457" t="str">
        <f>IF(M457="","",IF(M457="[FÓRMULA MANUAL]","",IFERROR(AVERAGEIFS(DATOS!$K$2:$K$20000,DATOS!$A$2:$A$20000,M457,CONFIG_METADATA!$G$2:$G$20000,1,DATOS!$I$2:$I$20000,"Orquesta/Banda/Conjunto"),"")))</f>
        <v/>
      </c>
      <c r="P457" t="str">
        <f>IF(M457="","",IF(M457="[FÓRMULA MANUAL]","",IFERROR(AVERAGEIFS(DATOS!$K$2:$K$20000,DATOS!$A$2:$A$20000,M457,CONFIG_METADATA!$G$2:$G$20000,1,DATOS!$I$2:$I$20000,"Música de Cámara"),"")))</f>
        <v/>
      </c>
      <c r="Q457" t="str">
        <f>IF(M457="","",IF(M457="[FÓRMULA MANUAL]","",IFERROR(SUMPRODUCT((DATOS!$A$2:$A$20000=M457)*(CONFIG_METADATA!$G$2:$G$20000=1)*(COUNTIF(CONFIG_ASIGNATURAS!$B$7:$B$27,DATOS!$I$2:$I$20000)&gt;0)*(DATOS!$K$2:$K$20000))/SUMPRODUCT((DATOS!$A$2:$A$20000=M457)*(CONFIG_METADATA!$G$2:$G$20000=1)*(COUNTIF(CONFIG_ASIGNATURAS!$B$7:$B$27,DATOS!$I$2:$I$20000)&gt;0)*1),"")))</f>
        <v/>
      </c>
      <c r="T457" t="str">
        <f>IF(S457="","",IF(S457="[FÓRMULA MANUAL]","",IFERROR(AVERAGEIFS(DATOS!$K$2:$K$20000,DATOS!$A$2:$A$20000,S457,CONFIG_METADATA!$G$2:$G$20000,1,DATOS!$I$2:$I$20000,"Armonía"),"")))</f>
        <v/>
      </c>
      <c r="U457" t="str">
        <f>IF(S457="","",IF(S457="[FÓRMULA MANUAL]","",IFERROR(AVERAGEIFS(DATOS!$K$2:$K$20000,DATOS!$A$2:$A$20000,S457,CONFIG_METADATA!$G$2:$G$20000,1,DATOS!$I$2:$I$20000,"Orquesta/Banda/Conjunto"),"")))</f>
        <v/>
      </c>
      <c r="V457" t="str">
        <f>IF(S457="","",IF(S457="[FÓRMULA MANUAL]","",IFERROR(AVERAGEIFS(DATOS!$K$2:$K$20000,DATOS!$A$2:$A$20000,S457,CONFIG_METADATA!$G$2:$G$20000,1,DATOS!$I$2:$I$20000,"Música de Cámara"),"")))</f>
        <v/>
      </c>
      <c r="W457" t="str">
        <f>IF(S457="","",IF(S457="[FÓRMULA MANUAL]","",IFERROR(SUMPRODUCT((DATOS!$A$2:$A$20000=S457)*(CONFIG_METADATA!$G$2:$G$20000=1)*(COUNTIF(CONFIG_ASIGNATURAS!$B$7:$B$27,DATOS!$I$2:$I$20000)&gt;0)*(DATOS!$K$2:$K$20000))/SUMPRODUCT((DATOS!$A$2:$A$20000=S457)*(CONFIG_METADATA!$G$2:$G$20000=1)*(COUNTIF(CONFIG_ASIGNATURAS!$B$7:$B$27,DATOS!$I$2:$I$20000)&gt;0)*1),"")))</f>
        <v/>
      </c>
      <c r="Z457" t="str">
        <f>IF(Y457="","",IF(Y457="[FÓRMULA MANUAL]","",IFERROR(AVERAGEIFS(DATOS!$K$2:$K$20000,DATOS!$A$2:$A$20000,Y457,CONFIG_METADATA!$G$2:$G$20000,1,DATOS!$I$2:$I$20000,"Análisis"),"")))</f>
        <v/>
      </c>
      <c r="AA457" t="str">
        <f>IF(Y457="","",IF(Y457="[FÓRMULA MANUAL]","",IFERROR(AVERAGEIFS(DATOS!$K$2:$K$20000,DATOS!$A$2:$A$20000,Y457,CONFIG_METADATA!$G$2:$G$20000,1,DATOS!$I$2:$I$20000,"Orquesta/Banda/Conjunto"),"")))</f>
        <v/>
      </c>
      <c r="AB457" t="str">
        <f>IF(Y457="","",IF(Y457="[FÓRMULA MANUAL]","",IFERROR(AVERAGEIFS(DATOS!$K$2:$K$20000,DATOS!$A$2:$A$20000,Y457,CONFIG_METADATA!$G$2:$G$20000,1,DATOS!$I$2:$I$20000,"Música de Cámara"),"")))</f>
        <v/>
      </c>
      <c r="AC457" t="str">
        <f>IF(Y457="","",IF(Y457="[FÓRMULA MANUAL]","",IFERROR(SUMPRODUCT((DATOS!$A$2:$A$20000=Y457)*(CONFIG_METADATA!$G$2:$G$20000=1)*(COUNTIF(CONFIG_ASIGNATURAS!$B$7:$B$27,DATOS!$I$2:$I$20000)&gt;0)*(DATOS!$K$2:$K$20000))/SUMPRODUCT((DATOS!$A$2:$A$20000=Y457)*(CONFIG_METADATA!$G$2:$G$20000=1)*(COUNTIF(CONFIG_ASIGNATURAS!$B$7:$B$27,DATOS!$I$2:$I$20000)&gt;0)*1),"")))</f>
        <v/>
      </c>
      <c r="AF457" t="str">
        <f>IF(AE457="","",IF(AE457="[FÓRMULA MANUAL]","",IFERROR(AVERAGEIFS(DATOS!$K$2:$K$20000,DATOS!$A$2:$A$20000,AE457,CONFIG_METADATA!$G$2:$G$20000,1,DATOS!$I$2:$I$20000,"Análisis"),"")))</f>
        <v/>
      </c>
      <c r="AG457" t="str">
        <f>IF(AE457="","",IF(AE457="[FÓRMULA MANUAL]","",IFERROR(AVERAGEIFS(DATOS!$K$2:$K$20000,DATOS!$A$2:$A$20000,AE457,CONFIG_METADATA!$G$2:$G$20000,1,DATOS!$I$2:$I$20000,"Orquesta/Banda/Conjunto"),"")))</f>
        <v/>
      </c>
      <c r="AH457" t="str">
        <f>IF(AE457="","",IF(AE457="[FÓRMULA MANUAL]","",IFERROR(AVERAGEIFS(DATOS!$K$2:$K$20000,DATOS!$A$2:$A$20000,AE457,CONFIG_METADATA!$G$2:$G$20000,1,DATOS!$I$2:$I$20000,"Música de Cámara"),"")))</f>
        <v/>
      </c>
      <c r="AI457" t="str">
        <f>IF(AE457="","",IF(AE457="[FÓRMULA MANUAL]","",IFERROR(SUMPRODUCT((DATOS!$A$2:$A$20000=AE457)*(CONFIG_METADATA!$G$2:$G$20000=1)*(COUNTIF(CONFIG_ASIGNATURAS!$B$7:$B$27,DATOS!$I$2:$I$20000)&gt;0)*(DATOS!$K$2:$K$20000))/SUMPRODUCT((DATOS!$A$2:$A$20000=AE457)*(CONFIG_METADATA!$G$2:$G$20000=1)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MANUAL]","",IFERROR(AVERAGEIFS(DATOS!$K$2:$K$20000,DATOS!$A$2:$A$20000,A458,CONFIG_METADATA!$G$2:$G$20000,1,DATOS!$I$2:$I$20000,"Lenguaje Musical"),"")))</f>
        <v/>
      </c>
      <c r="C458" t="str">
        <f>IF(A458="","",IF(A458="[FÓRMULA MANUAL]","",IFERROR(AVERAGEIFS(DATOS!$K$2:$K$20000,DATOS!$A$2:$A$20000,A458,CONFIG_METADATA!$G$2:$G$20000,1,DATOS!$I$2:$I$20000,"Orquesta/Banda/Conjunto"),"")))</f>
        <v/>
      </c>
      <c r="D458" t="str">
        <f>IF(A458="","",IF(A458="[FÓRMULA MANUAL]","",IFERROR(AVERAGEIFS(DATOS!$K$2:$K$20000,DATOS!$A$2:$A$20000,A458,CONFIG_METADATA!$G$2:$G$20000,1,DATOS!$I$2:$I$20000,"Conjunto"),"")))</f>
        <v/>
      </c>
      <c r="E458" t="str">
        <f>IF(A458="","",IF(A458="[FÓRMULA MANUAL]","",IFERROR(SUMPRODUCT((DATOS!$A$2:$A$20000=A458)*(CONFIG_METADATA!$G$2:$G$20000=1)*(COUNTIF(CONFIG_ASIGNATURAS!$B$7:$B$27,DATOS!$I$2:$I$20000)&gt;0)*(DATOS!$K$2:$K$20000))/SUMPRODUCT((DATOS!$A$2:$A$20000=A458)*(CONFIG_METADATA!$G$2:$G$20000=1)*(COUNTIF(CONFIG_ASIGNATURAS!$B$7:$B$27,DATOS!$I$2:$I$20000)&gt;0)*1),"")))</f>
        <v/>
      </c>
      <c r="H458" t="str">
        <f>IF(G458="","",IF(G458="[FÓRMULA MANUAL]","",IFERROR(AVERAGEIFS(DATOS!$K$2:$K$20000,DATOS!$A$2:$A$20000,G458,CONFIG_METADATA!$G$2:$G$20000,1,DATOS!$I$2:$I$20000,"Lenguaje Musical"),"")))</f>
        <v/>
      </c>
      <c r="I458" t="str">
        <f>IF(G458="","",IF(G458="[FÓRMULA MANUAL]","",IFERROR(AVERAGEIFS(DATOS!$K$2:$K$20000,DATOS!$A$2:$A$20000,G458,CONFIG_METADATA!$G$2:$G$20000,1,DATOS!$I$2:$I$20000,"Orquesta/Banda/Conjunto"),"")))</f>
        <v/>
      </c>
      <c r="J458" t="str">
        <f>IF(G458="","",IF(G458="[FÓRMULA MANUAL]","",IFERROR(AVERAGEIFS(DATOS!$K$2:$K$20000,DATOS!$A$2:$A$20000,G458,CONFIG_METADATA!$G$2:$G$20000,1,DATOS!$I$2:$I$20000,"Conjunto"),"")))</f>
        <v/>
      </c>
      <c r="K458" t="str">
        <f>IF(G458="","",IF(G458="[FÓRMULA MANUAL]","",IFERROR(SUMPRODUCT((DATOS!$A$2:$A$20000=G458)*(CONFIG_METADATA!$G$2:$G$20000=1)*(COUNTIF(CONFIG_ASIGNATURAS!$B$7:$B$27,DATOS!$I$2:$I$20000)&gt;0)*(DATOS!$K$2:$K$20000))/SUMPRODUCT((DATOS!$A$2:$A$20000=G458)*(CONFIG_METADATA!$G$2:$G$20000=1)*(COUNTIF(CONFIG_ASIGNATURAS!$B$7:$B$27,DATOS!$I$2:$I$20000)&gt;0)*1),"")))</f>
        <v/>
      </c>
      <c r="N458" t="str">
        <f>IF(M458="","",IF(M458="[FÓRMULA MANUAL]","",IFERROR(AVERAGEIFS(DATOS!$K$2:$K$20000,DATOS!$A$2:$A$20000,M458,CONFIG_METADATA!$G$2:$G$20000,1,DATOS!$I$2:$I$20000,"Armonía"),"")))</f>
        <v/>
      </c>
      <c r="O458" t="str">
        <f>IF(M458="","",IF(M458="[FÓRMULA MANUAL]","",IFERROR(AVERAGEIFS(DATOS!$K$2:$K$20000,DATOS!$A$2:$A$20000,M458,CONFIG_METADATA!$G$2:$G$20000,1,DATOS!$I$2:$I$20000,"Orquesta/Banda/Conjunto"),"")))</f>
        <v/>
      </c>
      <c r="P458" t="str">
        <f>IF(M458="","",IF(M458="[FÓRMULA MANUAL]","",IFERROR(AVERAGEIFS(DATOS!$K$2:$K$20000,DATOS!$A$2:$A$20000,M458,CONFIG_METADATA!$G$2:$G$20000,1,DATOS!$I$2:$I$20000,"Música de Cámara"),"")))</f>
        <v/>
      </c>
      <c r="Q458" t="str">
        <f>IF(M458="","",IF(M458="[FÓRMULA MANUAL]","",IFERROR(SUMPRODUCT((DATOS!$A$2:$A$20000=M458)*(CONFIG_METADATA!$G$2:$G$20000=1)*(COUNTIF(CONFIG_ASIGNATURAS!$B$7:$B$27,DATOS!$I$2:$I$20000)&gt;0)*(DATOS!$K$2:$K$20000))/SUMPRODUCT((DATOS!$A$2:$A$20000=M458)*(CONFIG_METADATA!$G$2:$G$20000=1)*(COUNTIF(CONFIG_ASIGNATURAS!$B$7:$B$27,DATOS!$I$2:$I$20000)&gt;0)*1),"")))</f>
        <v/>
      </c>
      <c r="T458" t="str">
        <f>IF(S458="","",IF(S458="[FÓRMULA MANUAL]","",IFERROR(AVERAGEIFS(DATOS!$K$2:$K$20000,DATOS!$A$2:$A$20000,S458,CONFIG_METADATA!$G$2:$G$20000,1,DATOS!$I$2:$I$20000,"Armonía"),"")))</f>
        <v/>
      </c>
      <c r="U458" t="str">
        <f>IF(S458="","",IF(S458="[FÓRMULA MANUAL]","",IFERROR(AVERAGEIFS(DATOS!$K$2:$K$20000,DATOS!$A$2:$A$20000,S458,CONFIG_METADATA!$G$2:$G$20000,1,DATOS!$I$2:$I$20000,"Orquesta/Banda/Conjunto"),"")))</f>
        <v/>
      </c>
      <c r="V458" t="str">
        <f>IF(S458="","",IF(S458="[FÓRMULA MANUAL]","",IFERROR(AVERAGEIFS(DATOS!$K$2:$K$20000,DATOS!$A$2:$A$20000,S458,CONFIG_METADATA!$G$2:$G$20000,1,DATOS!$I$2:$I$20000,"Música de Cámara"),"")))</f>
        <v/>
      </c>
      <c r="W458" t="str">
        <f>IF(S458="","",IF(S458="[FÓRMULA MANUAL]","",IFERROR(SUMPRODUCT((DATOS!$A$2:$A$20000=S458)*(CONFIG_METADATA!$G$2:$G$20000=1)*(COUNTIF(CONFIG_ASIGNATURAS!$B$7:$B$27,DATOS!$I$2:$I$20000)&gt;0)*(DATOS!$K$2:$K$20000))/SUMPRODUCT((DATOS!$A$2:$A$20000=S458)*(CONFIG_METADATA!$G$2:$G$20000=1)*(COUNTIF(CONFIG_ASIGNATURAS!$B$7:$B$27,DATOS!$I$2:$I$20000)&gt;0)*1),"")))</f>
        <v/>
      </c>
      <c r="Z458" t="str">
        <f>IF(Y458="","",IF(Y458="[FÓRMULA MANUAL]","",IFERROR(AVERAGEIFS(DATOS!$K$2:$K$20000,DATOS!$A$2:$A$20000,Y458,CONFIG_METADATA!$G$2:$G$20000,1,DATOS!$I$2:$I$20000,"Análisis"),"")))</f>
        <v/>
      </c>
      <c r="AA458" t="str">
        <f>IF(Y458="","",IF(Y458="[FÓRMULA MANUAL]","",IFERROR(AVERAGEIFS(DATOS!$K$2:$K$20000,DATOS!$A$2:$A$20000,Y458,CONFIG_METADATA!$G$2:$G$20000,1,DATOS!$I$2:$I$20000,"Orquesta/Banda/Conjunto"),"")))</f>
        <v/>
      </c>
      <c r="AB458" t="str">
        <f>IF(Y458="","",IF(Y458="[FÓRMULA MANUAL]","",IFERROR(AVERAGEIFS(DATOS!$K$2:$K$20000,DATOS!$A$2:$A$20000,Y458,CONFIG_METADATA!$G$2:$G$20000,1,DATOS!$I$2:$I$20000,"Música de Cámara"),"")))</f>
        <v/>
      </c>
      <c r="AC458" t="str">
        <f>IF(Y458="","",IF(Y458="[FÓRMULA MANUAL]","",IFERROR(SUMPRODUCT((DATOS!$A$2:$A$20000=Y458)*(CONFIG_METADATA!$G$2:$G$20000=1)*(COUNTIF(CONFIG_ASIGNATURAS!$B$7:$B$27,DATOS!$I$2:$I$20000)&gt;0)*(DATOS!$K$2:$K$20000))/SUMPRODUCT((DATOS!$A$2:$A$20000=Y458)*(CONFIG_METADATA!$G$2:$G$20000=1)*(COUNTIF(CONFIG_ASIGNATURAS!$B$7:$B$27,DATOS!$I$2:$I$20000)&gt;0)*1),"")))</f>
        <v/>
      </c>
      <c r="AF458" t="str">
        <f>IF(AE458="","",IF(AE458="[FÓRMULA MANUAL]","",IFERROR(AVERAGEIFS(DATOS!$K$2:$K$20000,DATOS!$A$2:$A$20000,AE458,CONFIG_METADATA!$G$2:$G$20000,1,DATOS!$I$2:$I$20000,"Análisis"),"")))</f>
        <v/>
      </c>
      <c r="AG458" t="str">
        <f>IF(AE458="","",IF(AE458="[FÓRMULA MANUAL]","",IFERROR(AVERAGEIFS(DATOS!$K$2:$K$20000,DATOS!$A$2:$A$20000,AE458,CONFIG_METADATA!$G$2:$G$20000,1,DATOS!$I$2:$I$20000,"Orquesta/Banda/Conjunto"),"")))</f>
        <v/>
      </c>
      <c r="AH458" t="str">
        <f>IF(AE458="","",IF(AE458="[FÓRMULA MANUAL]","",IFERROR(AVERAGEIFS(DATOS!$K$2:$K$20000,DATOS!$A$2:$A$20000,AE458,CONFIG_METADATA!$G$2:$G$20000,1,DATOS!$I$2:$I$20000,"Música de Cámara"),"")))</f>
        <v/>
      </c>
      <c r="AI458" t="str">
        <f>IF(AE458="","",IF(AE458="[FÓRMULA MANUAL]","",IFERROR(SUMPRODUCT((DATOS!$A$2:$A$20000=AE458)*(CONFIG_METADATA!$G$2:$G$20000=1)*(COUNTIF(CONFIG_ASIGNATURAS!$B$7:$B$27,DATOS!$I$2:$I$20000)&gt;0)*(DATOS!$K$2:$K$20000))/SUMPRODUCT((DATOS!$A$2:$A$20000=AE458)*(CONFIG_METADATA!$G$2:$G$20000=1)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MANUAL]","",IFERROR(AVERAGEIFS(DATOS!$K$2:$K$20000,DATOS!$A$2:$A$20000,A459,CONFIG_METADATA!$G$2:$G$20000,1,DATOS!$I$2:$I$20000,"Lenguaje Musical"),"")))</f>
        <v/>
      </c>
      <c r="C459" t="str">
        <f>IF(A459="","",IF(A459="[FÓRMULA MANUAL]","",IFERROR(AVERAGEIFS(DATOS!$K$2:$K$20000,DATOS!$A$2:$A$20000,A459,CONFIG_METADATA!$G$2:$G$20000,1,DATOS!$I$2:$I$20000,"Orquesta/Banda/Conjunto"),"")))</f>
        <v/>
      </c>
      <c r="D459" t="str">
        <f>IF(A459="","",IF(A459="[FÓRMULA MANUAL]","",IFERROR(AVERAGEIFS(DATOS!$K$2:$K$20000,DATOS!$A$2:$A$20000,A459,CONFIG_METADATA!$G$2:$G$20000,1,DATOS!$I$2:$I$20000,"Conjunto"),"")))</f>
        <v/>
      </c>
      <c r="E459" t="str">
        <f>IF(A459="","",IF(A459="[FÓRMULA MANUAL]","",IFERROR(SUMPRODUCT((DATOS!$A$2:$A$20000=A459)*(CONFIG_METADATA!$G$2:$G$20000=1)*(COUNTIF(CONFIG_ASIGNATURAS!$B$7:$B$27,DATOS!$I$2:$I$20000)&gt;0)*(DATOS!$K$2:$K$20000))/SUMPRODUCT((DATOS!$A$2:$A$20000=A459)*(CONFIG_METADATA!$G$2:$G$20000=1)*(COUNTIF(CONFIG_ASIGNATURAS!$B$7:$B$27,DATOS!$I$2:$I$20000)&gt;0)*1),"")))</f>
        <v/>
      </c>
      <c r="H459" t="str">
        <f>IF(G459="","",IF(G459="[FÓRMULA MANUAL]","",IFERROR(AVERAGEIFS(DATOS!$K$2:$K$20000,DATOS!$A$2:$A$20000,G459,CONFIG_METADATA!$G$2:$G$20000,1,DATOS!$I$2:$I$20000,"Lenguaje Musical"),"")))</f>
        <v/>
      </c>
      <c r="I459" t="str">
        <f>IF(G459="","",IF(G459="[FÓRMULA MANUAL]","",IFERROR(AVERAGEIFS(DATOS!$K$2:$K$20000,DATOS!$A$2:$A$20000,G459,CONFIG_METADATA!$G$2:$G$20000,1,DATOS!$I$2:$I$20000,"Orquesta/Banda/Conjunto"),"")))</f>
        <v/>
      </c>
      <c r="J459" t="str">
        <f>IF(G459="","",IF(G459="[FÓRMULA MANUAL]","",IFERROR(AVERAGEIFS(DATOS!$K$2:$K$20000,DATOS!$A$2:$A$20000,G459,CONFIG_METADATA!$G$2:$G$20000,1,DATOS!$I$2:$I$20000,"Conjunto"),"")))</f>
        <v/>
      </c>
      <c r="K459" t="str">
        <f>IF(G459="","",IF(G459="[FÓRMULA MANUAL]","",IFERROR(SUMPRODUCT((DATOS!$A$2:$A$20000=G459)*(CONFIG_METADATA!$G$2:$G$20000=1)*(COUNTIF(CONFIG_ASIGNATURAS!$B$7:$B$27,DATOS!$I$2:$I$20000)&gt;0)*(DATOS!$K$2:$K$20000))/SUMPRODUCT((DATOS!$A$2:$A$20000=G459)*(CONFIG_METADATA!$G$2:$G$20000=1)*(COUNTIF(CONFIG_ASIGNATURAS!$B$7:$B$27,DATOS!$I$2:$I$20000)&gt;0)*1),"")))</f>
        <v/>
      </c>
      <c r="N459" t="str">
        <f>IF(M459="","",IF(M459="[FÓRMULA MANUAL]","",IFERROR(AVERAGEIFS(DATOS!$K$2:$K$20000,DATOS!$A$2:$A$20000,M459,CONFIG_METADATA!$G$2:$G$20000,1,DATOS!$I$2:$I$20000,"Armonía"),"")))</f>
        <v/>
      </c>
      <c r="O459" t="str">
        <f>IF(M459="","",IF(M459="[FÓRMULA MANUAL]","",IFERROR(AVERAGEIFS(DATOS!$K$2:$K$20000,DATOS!$A$2:$A$20000,M459,CONFIG_METADATA!$G$2:$G$20000,1,DATOS!$I$2:$I$20000,"Orquesta/Banda/Conjunto"),"")))</f>
        <v/>
      </c>
      <c r="P459" t="str">
        <f>IF(M459="","",IF(M459="[FÓRMULA MANUAL]","",IFERROR(AVERAGEIFS(DATOS!$K$2:$K$20000,DATOS!$A$2:$A$20000,M459,CONFIG_METADATA!$G$2:$G$20000,1,DATOS!$I$2:$I$20000,"Música de Cámara"),"")))</f>
        <v/>
      </c>
      <c r="Q459" t="str">
        <f>IF(M459="","",IF(M459="[FÓRMULA MANUAL]","",IFERROR(SUMPRODUCT((DATOS!$A$2:$A$20000=M459)*(CONFIG_METADATA!$G$2:$G$20000=1)*(COUNTIF(CONFIG_ASIGNATURAS!$B$7:$B$27,DATOS!$I$2:$I$20000)&gt;0)*(DATOS!$K$2:$K$20000))/SUMPRODUCT((DATOS!$A$2:$A$20000=M459)*(CONFIG_METADATA!$G$2:$G$20000=1)*(COUNTIF(CONFIG_ASIGNATURAS!$B$7:$B$27,DATOS!$I$2:$I$20000)&gt;0)*1),"")))</f>
        <v/>
      </c>
      <c r="T459" t="str">
        <f>IF(S459="","",IF(S459="[FÓRMULA MANUAL]","",IFERROR(AVERAGEIFS(DATOS!$K$2:$K$20000,DATOS!$A$2:$A$20000,S459,CONFIG_METADATA!$G$2:$G$20000,1,DATOS!$I$2:$I$20000,"Armonía"),"")))</f>
        <v/>
      </c>
      <c r="U459" t="str">
        <f>IF(S459="","",IF(S459="[FÓRMULA MANUAL]","",IFERROR(AVERAGEIFS(DATOS!$K$2:$K$20000,DATOS!$A$2:$A$20000,S459,CONFIG_METADATA!$G$2:$G$20000,1,DATOS!$I$2:$I$20000,"Orquesta/Banda/Conjunto"),"")))</f>
        <v/>
      </c>
      <c r="V459" t="str">
        <f>IF(S459="","",IF(S459="[FÓRMULA MANUAL]","",IFERROR(AVERAGEIFS(DATOS!$K$2:$K$20000,DATOS!$A$2:$A$20000,S459,CONFIG_METADATA!$G$2:$G$20000,1,DATOS!$I$2:$I$20000,"Música de Cámara"),"")))</f>
        <v/>
      </c>
      <c r="W459" t="str">
        <f>IF(S459="","",IF(S459="[FÓRMULA MANUAL]","",IFERROR(SUMPRODUCT((DATOS!$A$2:$A$20000=S459)*(CONFIG_METADATA!$G$2:$G$20000=1)*(COUNTIF(CONFIG_ASIGNATURAS!$B$7:$B$27,DATOS!$I$2:$I$20000)&gt;0)*(DATOS!$K$2:$K$20000))/SUMPRODUCT((DATOS!$A$2:$A$20000=S459)*(CONFIG_METADATA!$G$2:$G$20000=1)*(COUNTIF(CONFIG_ASIGNATURAS!$B$7:$B$27,DATOS!$I$2:$I$20000)&gt;0)*1),"")))</f>
        <v/>
      </c>
      <c r="Z459" t="str">
        <f>IF(Y459="","",IF(Y459="[FÓRMULA MANUAL]","",IFERROR(AVERAGEIFS(DATOS!$K$2:$K$20000,DATOS!$A$2:$A$20000,Y459,CONFIG_METADATA!$G$2:$G$20000,1,DATOS!$I$2:$I$20000,"Análisis"),"")))</f>
        <v/>
      </c>
      <c r="AA459" t="str">
        <f>IF(Y459="","",IF(Y459="[FÓRMULA MANUAL]","",IFERROR(AVERAGEIFS(DATOS!$K$2:$K$20000,DATOS!$A$2:$A$20000,Y459,CONFIG_METADATA!$G$2:$G$20000,1,DATOS!$I$2:$I$20000,"Orquesta/Banda/Conjunto"),"")))</f>
        <v/>
      </c>
      <c r="AB459" t="str">
        <f>IF(Y459="","",IF(Y459="[FÓRMULA MANUAL]","",IFERROR(AVERAGEIFS(DATOS!$K$2:$K$20000,DATOS!$A$2:$A$20000,Y459,CONFIG_METADATA!$G$2:$G$20000,1,DATOS!$I$2:$I$20000,"Música de Cámara"),"")))</f>
        <v/>
      </c>
      <c r="AC459" t="str">
        <f>IF(Y459="","",IF(Y459="[FÓRMULA MANUAL]","",IFERROR(SUMPRODUCT((DATOS!$A$2:$A$20000=Y459)*(CONFIG_METADATA!$G$2:$G$20000=1)*(COUNTIF(CONFIG_ASIGNATURAS!$B$7:$B$27,DATOS!$I$2:$I$20000)&gt;0)*(DATOS!$K$2:$K$20000))/SUMPRODUCT((DATOS!$A$2:$A$20000=Y459)*(CONFIG_METADATA!$G$2:$G$20000=1)*(COUNTIF(CONFIG_ASIGNATURAS!$B$7:$B$27,DATOS!$I$2:$I$20000)&gt;0)*1),"")))</f>
        <v/>
      </c>
      <c r="AF459" t="str">
        <f>IF(AE459="","",IF(AE459="[FÓRMULA MANUAL]","",IFERROR(AVERAGEIFS(DATOS!$K$2:$K$20000,DATOS!$A$2:$A$20000,AE459,CONFIG_METADATA!$G$2:$G$20000,1,DATOS!$I$2:$I$20000,"Análisis"),"")))</f>
        <v/>
      </c>
      <c r="AG459" t="str">
        <f>IF(AE459="","",IF(AE459="[FÓRMULA MANUAL]","",IFERROR(AVERAGEIFS(DATOS!$K$2:$K$20000,DATOS!$A$2:$A$20000,AE459,CONFIG_METADATA!$G$2:$G$20000,1,DATOS!$I$2:$I$20000,"Orquesta/Banda/Conjunto"),"")))</f>
        <v/>
      </c>
      <c r="AH459" t="str">
        <f>IF(AE459="","",IF(AE459="[FÓRMULA MANUAL]","",IFERROR(AVERAGEIFS(DATOS!$K$2:$K$20000,DATOS!$A$2:$A$20000,AE459,CONFIG_METADATA!$G$2:$G$20000,1,DATOS!$I$2:$I$20000,"Música de Cámara"),"")))</f>
        <v/>
      </c>
      <c r="AI459" t="str">
        <f>IF(AE459="","",IF(AE459="[FÓRMULA MANUAL]","",IFERROR(SUMPRODUCT((DATOS!$A$2:$A$20000=AE459)*(CONFIG_METADATA!$G$2:$G$20000=1)*(COUNTIF(CONFIG_ASIGNATURAS!$B$7:$B$27,DATOS!$I$2:$I$20000)&gt;0)*(DATOS!$K$2:$K$20000))/SUMPRODUCT((DATOS!$A$2:$A$20000=AE459)*(CONFIG_METADATA!$G$2:$G$20000=1)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MANUAL]","",IFERROR(AVERAGEIFS(DATOS!$K$2:$K$20000,DATOS!$A$2:$A$20000,A460,CONFIG_METADATA!$G$2:$G$20000,1,DATOS!$I$2:$I$20000,"Lenguaje Musical"),"")))</f>
        <v/>
      </c>
      <c r="C460" t="str">
        <f>IF(A460="","",IF(A460="[FÓRMULA MANUAL]","",IFERROR(AVERAGEIFS(DATOS!$K$2:$K$20000,DATOS!$A$2:$A$20000,A460,CONFIG_METADATA!$G$2:$G$20000,1,DATOS!$I$2:$I$20000,"Orquesta/Banda/Conjunto"),"")))</f>
        <v/>
      </c>
      <c r="D460" t="str">
        <f>IF(A460="","",IF(A460="[FÓRMULA MANUAL]","",IFERROR(AVERAGEIFS(DATOS!$K$2:$K$20000,DATOS!$A$2:$A$20000,A460,CONFIG_METADATA!$G$2:$G$20000,1,DATOS!$I$2:$I$20000,"Conjunto"),"")))</f>
        <v/>
      </c>
      <c r="E460" t="str">
        <f>IF(A460="","",IF(A460="[FÓRMULA MANUAL]","",IFERROR(SUMPRODUCT((DATOS!$A$2:$A$20000=A460)*(CONFIG_METADATA!$G$2:$G$20000=1)*(COUNTIF(CONFIG_ASIGNATURAS!$B$7:$B$27,DATOS!$I$2:$I$20000)&gt;0)*(DATOS!$K$2:$K$20000))/SUMPRODUCT((DATOS!$A$2:$A$20000=A460)*(CONFIG_METADATA!$G$2:$G$20000=1)*(COUNTIF(CONFIG_ASIGNATURAS!$B$7:$B$27,DATOS!$I$2:$I$20000)&gt;0)*1),"")))</f>
        <v/>
      </c>
      <c r="H460" t="str">
        <f>IF(G460="","",IF(G460="[FÓRMULA MANUAL]","",IFERROR(AVERAGEIFS(DATOS!$K$2:$K$20000,DATOS!$A$2:$A$20000,G460,CONFIG_METADATA!$G$2:$G$20000,1,DATOS!$I$2:$I$20000,"Lenguaje Musical"),"")))</f>
        <v/>
      </c>
      <c r="I460" t="str">
        <f>IF(G460="","",IF(G460="[FÓRMULA MANUAL]","",IFERROR(AVERAGEIFS(DATOS!$K$2:$K$20000,DATOS!$A$2:$A$20000,G460,CONFIG_METADATA!$G$2:$G$20000,1,DATOS!$I$2:$I$20000,"Orquesta/Banda/Conjunto"),"")))</f>
        <v/>
      </c>
      <c r="J460" t="str">
        <f>IF(G460="","",IF(G460="[FÓRMULA MANUAL]","",IFERROR(AVERAGEIFS(DATOS!$K$2:$K$20000,DATOS!$A$2:$A$20000,G460,CONFIG_METADATA!$G$2:$G$20000,1,DATOS!$I$2:$I$20000,"Conjunto"),"")))</f>
        <v/>
      </c>
      <c r="K460" t="str">
        <f>IF(G460="","",IF(G460="[FÓRMULA MANUAL]","",IFERROR(SUMPRODUCT((DATOS!$A$2:$A$20000=G460)*(CONFIG_METADATA!$G$2:$G$20000=1)*(COUNTIF(CONFIG_ASIGNATURAS!$B$7:$B$27,DATOS!$I$2:$I$20000)&gt;0)*(DATOS!$K$2:$K$20000))/SUMPRODUCT((DATOS!$A$2:$A$20000=G460)*(CONFIG_METADATA!$G$2:$G$20000=1)*(COUNTIF(CONFIG_ASIGNATURAS!$B$7:$B$27,DATOS!$I$2:$I$20000)&gt;0)*1),"")))</f>
        <v/>
      </c>
      <c r="N460" t="str">
        <f>IF(M460="","",IF(M460="[FÓRMULA MANUAL]","",IFERROR(AVERAGEIFS(DATOS!$K$2:$K$20000,DATOS!$A$2:$A$20000,M460,CONFIG_METADATA!$G$2:$G$20000,1,DATOS!$I$2:$I$20000,"Armonía"),"")))</f>
        <v/>
      </c>
      <c r="O460" t="str">
        <f>IF(M460="","",IF(M460="[FÓRMULA MANUAL]","",IFERROR(AVERAGEIFS(DATOS!$K$2:$K$20000,DATOS!$A$2:$A$20000,M460,CONFIG_METADATA!$G$2:$G$20000,1,DATOS!$I$2:$I$20000,"Orquesta/Banda/Conjunto"),"")))</f>
        <v/>
      </c>
      <c r="P460" t="str">
        <f>IF(M460="","",IF(M460="[FÓRMULA MANUAL]","",IFERROR(AVERAGEIFS(DATOS!$K$2:$K$20000,DATOS!$A$2:$A$20000,M460,CONFIG_METADATA!$G$2:$G$20000,1,DATOS!$I$2:$I$20000,"Música de Cámara"),"")))</f>
        <v/>
      </c>
      <c r="Q460" t="str">
        <f>IF(M460="","",IF(M460="[FÓRMULA MANUAL]","",IFERROR(SUMPRODUCT((DATOS!$A$2:$A$20000=M460)*(CONFIG_METADATA!$G$2:$G$20000=1)*(COUNTIF(CONFIG_ASIGNATURAS!$B$7:$B$27,DATOS!$I$2:$I$20000)&gt;0)*(DATOS!$K$2:$K$20000))/SUMPRODUCT((DATOS!$A$2:$A$20000=M460)*(CONFIG_METADATA!$G$2:$G$20000=1)*(COUNTIF(CONFIG_ASIGNATURAS!$B$7:$B$27,DATOS!$I$2:$I$20000)&gt;0)*1),"")))</f>
        <v/>
      </c>
      <c r="T460" t="str">
        <f>IF(S460="","",IF(S460="[FÓRMULA MANUAL]","",IFERROR(AVERAGEIFS(DATOS!$K$2:$K$20000,DATOS!$A$2:$A$20000,S460,CONFIG_METADATA!$G$2:$G$20000,1,DATOS!$I$2:$I$20000,"Armonía"),"")))</f>
        <v/>
      </c>
      <c r="U460" t="str">
        <f>IF(S460="","",IF(S460="[FÓRMULA MANUAL]","",IFERROR(AVERAGEIFS(DATOS!$K$2:$K$20000,DATOS!$A$2:$A$20000,S460,CONFIG_METADATA!$G$2:$G$20000,1,DATOS!$I$2:$I$20000,"Orquesta/Banda/Conjunto"),"")))</f>
        <v/>
      </c>
      <c r="V460" t="str">
        <f>IF(S460="","",IF(S460="[FÓRMULA MANUAL]","",IFERROR(AVERAGEIFS(DATOS!$K$2:$K$20000,DATOS!$A$2:$A$20000,S460,CONFIG_METADATA!$G$2:$G$20000,1,DATOS!$I$2:$I$20000,"Música de Cámara"),"")))</f>
        <v/>
      </c>
      <c r="W460" t="str">
        <f>IF(S460="","",IF(S460="[FÓRMULA MANUAL]","",IFERROR(SUMPRODUCT((DATOS!$A$2:$A$20000=S460)*(CONFIG_METADATA!$G$2:$G$20000=1)*(COUNTIF(CONFIG_ASIGNATURAS!$B$7:$B$27,DATOS!$I$2:$I$20000)&gt;0)*(DATOS!$K$2:$K$20000))/SUMPRODUCT((DATOS!$A$2:$A$20000=S460)*(CONFIG_METADATA!$G$2:$G$20000=1)*(COUNTIF(CONFIG_ASIGNATURAS!$B$7:$B$27,DATOS!$I$2:$I$20000)&gt;0)*1),"")))</f>
        <v/>
      </c>
      <c r="Z460" t="str">
        <f>IF(Y460="","",IF(Y460="[FÓRMULA MANUAL]","",IFERROR(AVERAGEIFS(DATOS!$K$2:$K$20000,DATOS!$A$2:$A$20000,Y460,CONFIG_METADATA!$G$2:$G$20000,1,DATOS!$I$2:$I$20000,"Análisis"),"")))</f>
        <v/>
      </c>
      <c r="AA460" t="str">
        <f>IF(Y460="","",IF(Y460="[FÓRMULA MANUAL]","",IFERROR(AVERAGEIFS(DATOS!$K$2:$K$20000,DATOS!$A$2:$A$20000,Y460,CONFIG_METADATA!$G$2:$G$20000,1,DATOS!$I$2:$I$20000,"Orquesta/Banda/Conjunto"),"")))</f>
        <v/>
      </c>
      <c r="AB460" t="str">
        <f>IF(Y460="","",IF(Y460="[FÓRMULA MANUAL]","",IFERROR(AVERAGEIFS(DATOS!$K$2:$K$20000,DATOS!$A$2:$A$20000,Y460,CONFIG_METADATA!$G$2:$G$20000,1,DATOS!$I$2:$I$20000,"Música de Cámara"),"")))</f>
        <v/>
      </c>
      <c r="AC460" t="str">
        <f>IF(Y460="","",IF(Y460="[FÓRMULA MANUAL]","",IFERROR(SUMPRODUCT((DATOS!$A$2:$A$20000=Y460)*(CONFIG_METADATA!$G$2:$G$20000=1)*(COUNTIF(CONFIG_ASIGNATURAS!$B$7:$B$27,DATOS!$I$2:$I$20000)&gt;0)*(DATOS!$K$2:$K$20000))/SUMPRODUCT((DATOS!$A$2:$A$20000=Y460)*(CONFIG_METADATA!$G$2:$G$20000=1)*(COUNTIF(CONFIG_ASIGNATURAS!$B$7:$B$27,DATOS!$I$2:$I$20000)&gt;0)*1),"")))</f>
        <v/>
      </c>
      <c r="AF460" t="str">
        <f>IF(AE460="","",IF(AE460="[FÓRMULA MANUAL]","",IFERROR(AVERAGEIFS(DATOS!$K$2:$K$20000,DATOS!$A$2:$A$20000,AE460,CONFIG_METADATA!$G$2:$G$20000,1,DATOS!$I$2:$I$20000,"Análisis"),"")))</f>
        <v/>
      </c>
      <c r="AG460" t="str">
        <f>IF(AE460="","",IF(AE460="[FÓRMULA MANUAL]","",IFERROR(AVERAGEIFS(DATOS!$K$2:$K$20000,DATOS!$A$2:$A$20000,AE460,CONFIG_METADATA!$G$2:$G$20000,1,DATOS!$I$2:$I$20000,"Orquesta/Banda/Conjunto"),"")))</f>
        <v/>
      </c>
      <c r="AH460" t="str">
        <f>IF(AE460="","",IF(AE460="[FÓRMULA MANUAL]","",IFERROR(AVERAGEIFS(DATOS!$K$2:$K$20000,DATOS!$A$2:$A$20000,AE460,CONFIG_METADATA!$G$2:$G$20000,1,DATOS!$I$2:$I$20000,"Música de Cámara"),"")))</f>
        <v/>
      </c>
      <c r="AI460" t="str">
        <f>IF(AE460="","",IF(AE460="[FÓRMULA MANUAL]","",IFERROR(SUMPRODUCT((DATOS!$A$2:$A$20000=AE460)*(CONFIG_METADATA!$G$2:$G$20000=1)*(COUNTIF(CONFIG_ASIGNATURAS!$B$7:$B$27,DATOS!$I$2:$I$20000)&gt;0)*(DATOS!$K$2:$K$20000))/SUMPRODUCT((DATOS!$A$2:$A$20000=AE460)*(CONFIG_METADATA!$G$2:$G$20000=1)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MANUAL]","",IFERROR(AVERAGEIFS(DATOS!$K$2:$K$20000,DATOS!$A$2:$A$20000,A461,CONFIG_METADATA!$G$2:$G$20000,1,DATOS!$I$2:$I$20000,"Lenguaje Musical"),"")))</f>
        <v/>
      </c>
      <c r="C461" t="str">
        <f>IF(A461="","",IF(A461="[FÓRMULA MANUAL]","",IFERROR(AVERAGEIFS(DATOS!$K$2:$K$20000,DATOS!$A$2:$A$20000,A461,CONFIG_METADATA!$G$2:$G$20000,1,DATOS!$I$2:$I$20000,"Orquesta/Banda/Conjunto"),"")))</f>
        <v/>
      </c>
      <c r="D461" t="str">
        <f>IF(A461="","",IF(A461="[FÓRMULA MANUAL]","",IFERROR(AVERAGEIFS(DATOS!$K$2:$K$20000,DATOS!$A$2:$A$20000,A461,CONFIG_METADATA!$G$2:$G$20000,1,DATOS!$I$2:$I$20000,"Conjunto"),"")))</f>
        <v/>
      </c>
      <c r="E461" t="str">
        <f>IF(A461="","",IF(A461="[FÓRMULA MANUAL]","",IFERROR(SUMPRODUCT((DATOS!$A$2:$A$20000=A461)*(CONFIG_METADATA!$G$2:$G$20000=1)*(COUNTIF(CONFIG_ASIGNATURAS!$B$7:$B$27,DATOS!$I$2:$I$20000)&gt;0)*(DATOS!$K$2:$K$20000))/SUMPRODUCT((DATOS!$A$2:$A$20000=A461)*(CONFIG_METADATA!$G$2:$G$20000=1)*(COUNTIF(CONFIG_ASIGNATURAS!$B$7:$B$27,DATOS!$I$2:$I$20000)&gt;0)*1),"")))</f>
        <v/>
      </c>
      <c r="H461" t="str">
        <f>IF(G461="","",IF(G461="[FÓRMULA MANUAL]","",IFERROR(AVERAGEIFS(DATOS!$K$2:$K$20000,DATOS!$A$2:$A$20000,G461,CONFIG_METADATA!$G$2:$G$20000,1,DATOS!$I$2:$I$20000,"Lenguaje Musical"),"")))</f>
        <v/>
      </c>
      <c r="I461" t="str">
        <f>IF(G461="","",IF(G461="[FÓRMULA MANUAL]","",IFERROR(AVERAGEIFS(DATOS!$K$2:$K$20000,DATOS!$A$2:$A$20000,G461,CONFIG_METADATA!$G$2:$G$20000,1,DATOS!$I$2:$I$20000,"Orquesta/Banda/Conjunto"),"")))</f>
        <v/>
      </c>
      <c r="J461" t="str">
        <f>IF(G461="","",IF(G461="[FÓRMULA MANUAL]","",IFERROR(AVERAGEIFS(DATOS!$K$2:$K$20000,DATOS!$A$2:$A$20000,G461,CONFIG_METADATA!$G$2:$G$20000,1,DATOS!$I$2:$I$20000,"Conjunto"),"")))</f>
        <v/>
      </c>
      <c r="K461" t="str">
        <f>IF(G461="","",IF(G461="[FÓRMULA MANUAL]","",IFERROR(SUMPRODUCT((DATOS!$A$2:$A$20000=G461)*(CONFIG_METADATA!$G$2:$G$20000=1)*(COUNTIF(CONFIG_ASIGNATURAS!$B$7:$B$27,DATOS!$I$2:$I$20000)&gt;0)*(DATOS!$K$2:$K$20000))/SUMPRODUCT((DATOS!$A$2:$A$20000=G461)*(CONFIG_METADATA!$G$2:$G$20000=1)*(COUNTIF(CONFIG_ASIGNATURAS!$B$7:$B$27,DATOS!$I$2:$I$20000)&gt;0)*1),"")))</f>
        <v/>
      </c>
      <c r="N461" t="str">
        <f>IF(M461="","",IF(M461="[FÓRMULA MANUAL]","",IFERROR(AVERAGEIFS(DATOS!$K$2:$K$20000,DATOS!$A$2:$A$20000,M461,CONFIG_METADATA!$G$2:$G$20000,1,DATOS!$I$2:$I$20000,"Armonía"),"")))</f>
        <v/>
      </c>
      <c r="O461" t="str">
        <f>IF(M461="","",IF(M461="[FÓRMULA MANUAL]","",IFERROR(AVERAGEIFS(DATOS!$K$2:$K$20000,DATOS!$A$2:$A$20000,M461,CONFIG_METADATA!$G$2:$G$20000,1,DATOS!$I$2:$I$20000,"Orquesta/Banda/Conjunto"),"")))</f>
        <v/>
      </c>
      <c r="P461" t="str">
        <f>IF(M461="","",IF(M461="[FÓRMULA MANUAL]","",IFERROR(AVERAGEIFS(DATOS!$K$2:$K$20000,DATOS!$A$2:$A$20000,M461,CONFIG_METADATA!$G$2:$G$20000,1,DATOS!$I$2:$I$20000,"Música de Cámara"),"")))</f>
        <v/>
      </c>
      <c r="Q461" t="str">
        <f>IF(M461="","",IF(M461="[FÓRMULA MANUAL]","",IFERROR(SUMPRODUCT((DATOS!$A$2:$A$20000=M461)*(CONFIG_METADATA!$G$2:$G$20000=1)*(COUNTIF(CONFIG_ASIGNATURAS!$B$7:$B$27,DATOS!$I$2:$I$20000)&gt;0)*(DATOS!$K$2:$K$20000))/SUMPRODUCT((DATOS!$A$2:$A$20000=M461)*(CONFIG_METADATA!$G$2:$G$20000=1)*(COUNTIF(CONFIG_ASIGNATURAS!$B$7:$B$27,DATOS!$I$2:$I$20000)&gt;0)*1),"")))</f>
        <v/>
      </c>
      <c r="T461" t="str">
        <f>IF(S461="","",IF(S461="[FÓRMULA MANUAL]","",IFERROR(AVERAGEIFS(DATOS!$K$2:$K$20000,DATOS!$A$2:$A$20000,S461,CONFIG_METADATA!$G$2:$G$20000,1,DATOS!$I$2:$I$20000,"Armonía"),"")))</f>
        <v/>
      </c>
      <c r="U461" t="str">
        <f>IF(S461="","",IF(S461="[FÓRMULA MANUAL]","",IFERROR(AVERAGEIFS(DATOS!$K$2:$K$20000,DATOS!$A$2:$A$20000,S461,CONFIG_METADATA!$G$2:$G$20000,1,DATOS!$I$2:$I$20000,"Orquesta/Banda/Conjunto"),"")))</f>
        <v/>
      </c>
      <c r="V461" t="str">
        <f>IF(S461="","",IF(S461="[FÓRMULA MANUAL]","",IFERROR(AVERAGEIFS(DATOS!$K$2:$K$20000,DATOS!$A$2:$A$20000,S461,CONFIG_METADATA!$G$2:$G$20000,1,DATOS!$I$2:$I$20000,"Música de Cámara"),"")))</f>
        <v/>
      </c>
      <c r="W461" t="str">
        <f>IF(S461="","",IF(S461="[FÓRMULA MANUAL]","",IFERROR(SUMPRODUCT((DATOS!$A$2:$A$20000=S461)*(CONFIG_METADATA!$G$2:$G$20000=1)*(COUNTIF(CONFIG_ASIGNATURAS!$B$7:$B$27,DATOS!$I$2:$I$20000)&gt;0)*(DATOS!$K$2:$K$20000))/SUMPRODUCT((DATOS!$A$2:$A$20000=S461)*(CONFIG_METADATA!$G$2:$G$20000=1)*(COUNTIF(CONFIG_ASIGNATURAS!$B$7:$B$27,DATOS!$I$2:$I$20000)&gt;0)*1),"")))</f>
        <v/>
      </c>
      <c r="Z461" t="str">
        <f>IF(Y461="","",IF(Y461="[FÓRMULA MANUAL]","",IFERROR(AVERAGEIFS(DATOS!$K$2:$K$20000,DATOS!$A$2:$A$20000,Y461,CONFIG_METADATA!$G$2:$G$20000,1,DATOS!$I$2:$I$20000,"Análisis"),"")))</f>
        <v/>
      </c>
      <c r="AA461" t="str">
        <f>IF(Y461="","",IF(Y461="[FÓRMULA MANUAL]","",IFERROR(AVERAGEIFS(DATOS!$K$2:$K$20000,DATOS!$A$2:$A$20000,Y461,CONFIG_METADATA!$G$2:$G$20000,1,DATOS!$I$2:$I$20000,"Orquesta/Banda/Conjunto"),"")))</f>
        <v/>
      </c>
      <c r="AB461" t="str">
        <f>IF(Y461="","",IF(Y461="[FÓRMULA MANUAL]","",IFERROR(AVERAGEIFS(DATOS!$K$2:$K$20000,DATOS!$A$2:$A$20000,Y461,CONFIG_METADATA!$G$2:$G$20000,1,DATOS!$I$2:$I$20000,"Música de Cámara"),"")))</f>
        <v/>
      </c>
      <c r="AC461" t="str">
        <f>IF(Y461="","",IF(Y461="[FÓRMULA MANUAL]","",IFERROR(SUMPRODUCT((DATOS!$A$2:$A$20000=Y461)*(CONFIG_METADATA!$G$2:$G$20000=1)*(COUNTIF(CONFIG_ASIGNATURAS!$B$7:$B$27,DATOS!$I$2:$I$20000)&gt;0)*(DATOS!$K$2:$K$20000))/SUMPRODUCT((DATOS!$A$2:$A$20000=Y461)*(CONFIG_METADATA!$G$2:$G$20000=1)*(COUNTIF(CONFIG_ASIGNATURAS!$B$7:$B$27,DATOS!$I$2:$I$20000)&gt;0)*1),"")))</f>
        <v/>
      </c>
      <c r="AF461" t="str">
        <f>IF(AE461="","",IF(AE461="[FÓRMULA MANUAL]","",IFERROR(AVERAGEIFS(DATOS!$K$2:$K$20000,DATOS!$A$2:$A$20000,AE461,CONFIG_METADATA!$G$2:$G$20000,1,DATOS!$I$2:$I$20000,"Análisis"),"")))</f>
        <v/>
      </c>
      <c r="AG461" t="str">
        <f>IF(AE461="","",IF(AE461="[FÓRMULA MANUAL]","",IFERROR(AVERAGEIFS(DATOS!$K$2:$K$20000,DATOS!$A$2:$A$20000,AE461,CONFIG_METADATA!$G$2:$G$20000,1,DATOS!$I$2:$I$20000,"Orquesta/Banda/Conjunto"),"")))</f>
        <v/>
      </c>
      <c r="AH461" t="str">
        <f>IF(AE461="","",IF(AE461="[FÓRMULA MANUAL]","",IFERROR(AVERAGEIFS(DATOS!$K$2:$K$20000,DATOS!$A$2:$A$20000,AE461,CONFIG_METADATA!$G$2:$G$20000,1,DATOS!$I$2:$I$20000,"Música de Cámara"),"")))</f>
        <v/>
      </c>
      <c r="AI461" t="str">
        <f>IF(AE461="","",IF(AE461="[FÓRMULA MANUAL]","",IFERROR(SUMPRODUCT((DATOS!$A$2:$A$20000=AE461)*(CONFIG_METADATA!$G$2:$G$20000=1)*(COUNTIF(CONFIG_ASIGNATURAS!$B$7:$B$27,DATOS!$I$2:$I$20000)&gt;0)*(DATOS!$K$2:$K$20000))/SUMPRODUCT((DATOS!$A$2:$A$20000=AE461)*(CONFIG_METADATA!$G$2:$G$20000=1)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MANUAL]","",IFERROR(AVERAGEIFS(DATOS!$K$2:$K$20000,DATOS!$A$2:$A$20000,A462,CONFIG_METADATA!$G$2:$G$20000,1,DATOS!$I$2:$I$20000,"Lenguaje Musical"),"")))</f>
        <v/>
      </c>
      <c r="C462" t="str">
        <f>IF(A462="","",IF(A462="[FÓRMULA MANUAL]","",IFERROR(AVERAGEIFS(DATOS!$K$2:$K$20000,DATOS!$A$2:$A$20000,A462,CONFIG_METADATA!$G$2:$G$20000,1,DATOS!$I$2:$I$20000,"Orquesta/Banda/Conjunto"),"")))</f>
        <v/>
      </c>
      <c r="D462" t="str">
        <f>IF(A462="","",IF(A462="[FÓRMULA MANUAL]","",IFERROR(AVERAGEIFS(DATOS!$K$2:$K$20000,DATOS!$A$2:$A$20000,A462,CONFIG_METADATA!$G$2:$G$20000,1,DATOS!$I$2:$I$20000,"Conjunto"),"")))</f>
        <v/>
      </c>
      <c r="E462" t="str">
        <f>IF(A462="","",IF(A462="[FÓRMULA MANUAL]","",IFERROR(SUMPRODUCT((DATOS!$A$2:$A$20000=A462)*(CONFIG_METADATA!$G$2:$G$20000=1)*(COUNTIF(CONFIG_ASIGNATURAS!$B$7:$B$27,DATOS!$I$2:$I$20000)&gt;0)*(DATOS!$K$2:$K$20000))/SUMPRODUCT((DATOS!$A$2:$A$20000=A462)*(CONFIG_METADATA!$G$2:$G$20000=1)*(COUNTIF(CONFIG_ASIGNATURAS!$B$7:$B$27,DATOS!$I$2:$I$20000)&gt;0)*1),"")))</f>
        <v/>
      </c>
      <c r="H462" t="str">
        <f>IF(G462="","",IF(G462="[FÓRMULA MANUAL]","",IFERROR(AVERAGEIFS(DATOS!$K$2:$K$20000,DATOS!$A$2:$A$20000,G462,CONFIG_METADATA!$G$2:$G$20000,1,DATOS!$I$2:$I$20000,"Lenguaje Musical"),"")))</f>
        <v/>
      </c>
      <c r="I462" t="str">
        <f>IF(G462="","",IF(G462="[FÓRMULA MANUAL]","",IFERROR(AVERAGEIFS(DATOS!$K$2:$K$20000,DATOS!$A$2:$A$20000,G462,CONFIG_METADATA!$G$2:$G$20000,1,DATOS!$I$2:$I$20000,"Orquesta/Banda/Conjunto"),"")))</f>
        <v/>
      </c>
      <c r="J462" t="str">
        <f>IF(G462="","",IF(G462="[FÓRMULA MANUAL]","",IFERROR(AVERAGEIFS(DATOS!$K$2:$K$20000,DATOS!$A$2:$A$20000,G462,CONFIG_METADATA!$G$2:$G$20000,1,DATOS!$I$2:$I$20000,"Conjunto"),"")))</f>
        <v/>
      </c>
      <c r="K462" t="str">
        <f>IF(G462="","",IF(G462="[FÓRMULA MANUAL]","",IFERROR(SUMPRODUCT((DATOS!$A$2:$A$20000=G462)*(CONFIG_METADATA!$G$2:$G$20000=1)*(COUNTIF(CONFIG_ASIGNATURAS!$B$7:$B$27,DATOS!$I$2:$I$20000)&gt;0)*(DATOS!$K$2:$K$20000))/SUMPRODUCT((DATOS!$A$2:$A$20000=G462)*(CONFIG_METADATA!$G$2:$G$20000=1)*(COUNTIF(CONFIG_ASIGNATURAS!$B$7:$B$27,DATOS!$I$2:$I$20000)&gt;0)*1),"")))</f>
        <v/>
      </c>
      <c r="N462" t="str">
        <f>IF(M462="","",IF(M462="[FÓRMULA MANUAL]","",IFERROR(AVERAGEIFS(DATOS!$K$2:$K$20000,DATOS!$A$2:$A$20000,M462,CONFIG_METADATA!$G$2:$G$20000,1,DATOS!$I$2:$I$20000,"Armonía"),"")))</f>
        <v/>
      </c>
      <c r="O462" t="str">
        <f>IF(M462="","",IF(M462="[FÓRMULA MANUAL]","",IFERROR(AVERAGEIFS(DATOS!$K$2:$K$20000,DATOS!$A$2:$A$20000,M462,CONFIG_METADATA!$G$2:$G$20000,1,DATOS!$I$2:$I$20000,"Orquesta/Banda/Conjunto"),"")))</f>
        <v/>
      </c>
      <c r="P462" t="str">
        <f>IF(M462="","",IF(M462="[FÓRMULA MANUAL]","",IFERROR(AVERAGEIFS(DATOS!$K$2:$K$20000,DATOS!$A$2:$A$20000,M462,CONFIG_METADATA!$G$2:$G$20000,1,DATOS!$I$2:$I$20000,"Música de Cámara"),"")))</f>
        <v/>
      </c>
      <c r="Q462" t="str">
        <f>IF(M462="","",IF(M462="[FÓRMULA MANUAL]","",IFERROR(SUMPRODUCT((DATOS!$A$2:$A$20000=M462)*(CONFIG_METADATA!$G$2:$G$20000=1)*(COUNTIF(CONFIG_ASIGNATURAS!$B$7:$B$27,DATOS!$I$2:$I$20000)&gt;0)*(DATOS!$K$2:$K$20000))/SUMPRODUCT((DATOS!$A$2:$A$20000=M462)*(CONFIG_METADATA!$G$2:$G$20000=1)*(COUNTIF(CONFIG_ASIGNATURAS!$B$7:$B$27,DATOS!$I$2:$I$20000)&gt;0)*1),"")))</f>
        <v/>
      </c>
      <c r="T462" t="str">
        <f>IF(S462="","",IF(S462="[FÓRMULA MANUAL]","",IFERROR(AVERAGEIFS(DATOS!$K$2:$K$20000,DATOS!$A$2:$A$20000,S462,CONFIG_METADATA!$G$2:$G$20000,1,DATOS!$I$2:$I$20000,"Armonía"),"")))</f>
        <v/>
      </c>
      <c r="U462" t="str">
        <f>IF(S462="","",IF(S462="[FÓRMULA MANUAL]","",IFERROR(AVERAGEIFS(DATOS!$K$2:$K$20000,DATOS!$A$2:$A$20000,S462,CONFIG_METADATA!$G$2:$G$20000,1,DATOS!$I$2:$I$20000,"Orquesta/Banda/Conjunto"),"")))</f>
        <v/>
      </c>
      <c r="V462" t="str">
        <f>IF(S462="","",IF(S462="[FÓRMULA MANUAL]","",IFERROR(AVERAGEIFS(DATOS!$K$2:$K$20000,DATOS!$A$2:$A$20000,S462,CONFIG_METADATA!$G$2:$G$20000,1,DATOS!$I$2:$I$20000,"Música de Cámara"),"")))</f>
        <v/>
      </c>
      <c r="W462" t="str">
        <f>IF(S462="","",IF(S462="[FÓRMULA MANUAL]","",IFERROR(SUMPRODUCT((DATOS!$A$2:$A$20000=S462)*(CONFIG_METADATA!$G$2:$G$20000=1)*(COUNTIF(CONFIG_ASIGNATURAS!$B$7:$B$27,DATOS!$I$2:$I$20000)&gt;0)*(DATOS!$K$2:$K$20000))/SUMPRODUCT((DATOS!$A$2:$A$20000=S462)*(CONFIG_METADATA!$G$2:$G$20000=1)*(COUNTIF(CONFIG_ASIGNATURAS!$B$7:$B$27,DATOS!$I$2:$I$20000)&gt;0)*1),"")))</f>
        <v/>
      </c>
      <c r="Z462" t="str">
        <f>IF(Y462="","",IF(Y462="[FÓRMULA MANUAL]","",IFERROR(AVERAGEIFS(DATOS!$K$2:$K$20000,DATOS!$A$2:$A$20000,Y462,CONFIG_METADATA!$G$2:$G$20000,1,DATOS!$I$2:$I$20000,"Análisis"),"")))</f>
        <v/>
      </c>
      <c r="AA462" t="str">
        <f>IF(Y462="","",IF(Y462="[FÓRMULA MANUAL]","",IFERROR(AVERAGEIFS(DATOS!$K$2:$K$20000,DATOS!$A$2:$A$20000,Y462,CONFIG_METADATA!$G$2:$G$20000,1,DATOS!$I$2:$I$20000,"Orquesta/Banda/Conjunto"),"")))</f>
        <v/>
      </c>
      <c r="AB462" t="str">
        <f>IF(Y462="","",IF(Y462="[FÓRMULA MANUAL]","",IFERROR(AVERAGEIFS(DATOS!$K$2:$K$20000,DATOS!$A$2:$A$20000,Y462,CONFIG_METADATA!$G$2:$G$20000,1,DATOS!$I$2:$I$20000,"Música de Cámara"),"")))</f>
        <v/>
      </c>
      <c r="AC462" t="str">
        <f>IF(Y462="","",IF(Y462="[FÓRMULA MANUAL]","",IFERROR(SUMPRODUCT((DATOS!$A$2:$A$20000=Y462)*(CONFIG_METADATA!$G$2:$G$20000=1)*(COUNTIF(CONFIG_ASIGNATURAS!$B$7:$B$27,DATOS!$I$2:$I$20000)&gt;0)*(DATOS!$K$2:$K$20000))/SUMPRODUCT((DATOS!$A$2:$A$20000=Y462)*(CONFIG_METADATA!$G$2:$G$20000=1)*(COUNTIF(CONFIG_ASIGNATURAS!$B$7:$B$27,DATOS!$I$2:$I$20000)&gt;0)*1),"")))</f>
        <v/>
      </c>
      <c r="AF462" t="str">
        <f>IF(AE462="","",IF(AE462="[FÓRMULA MANUAL]","",IFERROR(AVERAGEIFS(DATOS!$K$2:$K$20000,DATOS!$A$2:$A$20000,AE462,CONFIG_METADATA!$G$2:$G$20000,1,DATOS!$I$2:$I$20000,"Análisis"),"")))</f>
        <v/>
      </c>
      <c r="AG462" t="str">
        <f>IF(AE462="","",IF(AE462="[FÓRMULA MANUAL]","",IFERROR(AVERAGEIFS(DATOS!$K$2:$K$20000,DATOS!$A$2:$A$20000,AE462,CONFIG_METADATA!$G$2:$G$20000,1,DATOS!$I$2:$I$20000,"Orquesta/Banda/Conjunto"),"")))</f>
        <v/>
      </c>
      <c r="AH462" t="str">
        <f>IF(AE462="","",IF(AE462="[FÓRMULA MANUAL]","",IFERROR(AVERAGEIFS(DATOS!$K$2:$K$20000,DATOS!$A$2:$A$20000,AE462,CONFIG_METADATA!$G$2:$G$20000,1,DATOS!$I$2:$I$20000,"Música de Cámara"),"")))</f>
        <v/>
      </c>
      <c r="AI462" t="str">
        <f>IF(AE462="","",IF(AE462="[FÓRMULA MANUAL]","",IFERROR(SUMPRODUCT((DATOS!$A$2:$A$20000=AE462)*(CONFIG_METADATA!$G$2:$G$20000=1)*(COUNTIF(CONFIG_ASIGNATURAS!$B$7:$B$27,DATOS!$I$2:$I$20000)&gt;0)*(DATOS!$K$2:$K$20000))/SUMPRODUCT((DATOS!$A$2:$A$20000=AE462)*(CONFIG_METADATA!$G$2:$G$20000=1)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MANUAL]","",IFERROR(AVERAGEIFS(DATOS!$K$2:$K$20000,DATOS!$A$2:$A$20000,A463,CONFIG_METADATA!$G$2:$G$20000,1,DATOS!$I$2:$I$20000,"Lenguaje Musical"),"")))</f>
        <v/>
      </c>
      <c r="C463" t="str">
        <f>IF(A463="","",IF(A463="[FÓRMULA MANUAL]","",IFERROR(AVERAGEIFS(DATOS!$K$2:$K$20000,DATOS!$A$2:$A$20000,A463,CONFIG_METADATA!$G$2:$G$20000,1,DATOS!$I$2:$I$20000,"Orquesta/Banda/Conjunto"),"")))</f>
        <v/>
      </c>
      <c r="D463" t="str">
        <f>IF(A463="","",IF(A463="[FÓRMULA MANUAL]","",IFERROR(AVERAGEIFS(DATOS!$K$2:$K$20000,DATOS!$A$2:$A$20000,A463,CONFIG_METADATA!$G$2:$G$20000,1,DATOS!$I$2:$I$20000,"Conjunto"),"")))</f>
        <v/>
      </c>
      <c r="E463" t="str">
        <f>IF(A463="","",IF(A463="[FÓRMULA MANUAL]","",IFERROR(SUMPRODUCT((DATOS!$A$2:$A$20000=A463)*(CONFIG_METADATA!$G$2:$G$20000=1)*(COUNTIF(CONFIG_ASIGNATURAS!$B$7:$B$27,DATOS!$I$2:$I$20000)&gt;0)*(DATOS!$K$2:$K$20000))/SUMPRODUCT((DATOS!$A$2:$A$20000=A463)*(CONFIG_METADATA!$G$2:$G$20000=1)*(COUNTIF(CONFIG_ASIGNATURAS!$B$7:$B$27,DATOS!$I$2:$I$20000)&gt;0)*1),"")))</f>
        <v/>
      </c>
      <c r="H463" t="str">
        <f>IF(G463="","",IF(G463="[FÓRMULA MANUAL]","",IFERROR(AVERAGEIFS(DATOS!$K$2:$K$20000,DATOS!$A$2:$A$20000,G463,CONFIG_METADATA!$G$2:$G$20000,1,DATOS!$I$2:$I$20000,"Lenguaje Musical"),"")))</f>
        <v/>
      </c>
      <c r="I463" t="str">
        <f>IF(G463="","",IF(G463="[FÓRMULA MANUAL]","",IFERROR(AVERAGEIFS(DATOS!$K$2:$K$20000,DATOS!$A$2:$A$20000,G463,CONFIG_METADATA!$G$2:$G$20000,1,DATOS!$I$2:$I$20000,"Orquesta/Banda/Conjunto"),"")))</f>
        <v/>
      </c>
      <c r="J463" t="str">
        <f>IF(G463="","",IF(G463="[FÓRMULA MANUAL]","",IFERROR(AVERAGEIFS(DATOS!$K$2:$K$20000,DATOS!$A$2:$A$20000,G463,CONFIG_METADATA!$G$2:$G$20000,1,DATOS!$I$2:$I$20000,"Conjunto"),"")))</f>
        <v/>
      </c>
      <c r="K463" t="str">
        <f>IF(G463="","",IF(G463="[FÓRMULA MANUAL]","",IFERROR(SUMPRODUCT((DATOS!$A$2:$A$20000=G463)*(CONFIG_METADATA!$G$2:$G$20000=1)*(COUNTIF(CONFIG_ASIGNATURAS!$B$7:$B$27,DATOS!$I$2:$I$20000)&gt;0)*(DATOS!$K$2:$K$20000))/SUMPRODUCT((DATOS!$A$2:$A$20000=G463)*(CONFIG_METADATA!$G$2:$G$20000=1)*(COUNTIF(CONFIG_ASIGNATURAS!$B$7:$B$27,DATOS!$I$2:$I$20000)&gt;0)*1),"")))</f>
        <v/>
      </c>
      <c r="N463" t="str">
        <f>IF(M463="","",IF(M463="[FÓRMULA MANUAL]","",IFERROR(AVERAGEIFS(DATOS!$K$2:$K$20000,DATOS!$A$2:$A$20000,M463,CONFIG_METADATA!$G$2:$G$20000,1,DATOS!$I$2:$I$20000,"Armonía"),"")))</f>
        <v/>
      </c>
      <c r="O463" t="str">
        <f>IF(M463="","",IF(M463="[FÓRMULA MANUAL]","",IFERROR(AVERAGEIFS(DATOS!$K$2:$K$20000,DATOS!$A$2:$A$20000,M463,CONFIG_METADATA!$G$2:$G$20000,1,DATOS!$I$2:$I$20000,"Orquesta/Banda/Conjunto"),"")))</f>
        <v/>
      </c>
      <c r="P463" t="str">
        <f>IF(M463="","",IF(M463="[FÓRMULA MANUAL]","",IFERROR(AVERAGEIFS(DATOS!$K$2:$K$20000,DATOS!$A$2:$A$20000,M463,CONFIG_METADATA!$G$2:$G$20000,1,DATOS!$I$2:$I$20000,"Música de Cámara"),"")))</f>
        <v/>
      </c>
      <c r="Q463" t="str">
        <f>IF(M463="","",IF(M463="[FÓRMULA MANUAL]","",IFERROR(SUMPRODUCT((DATOS!$A$2:$A$20000=M463)*(CONFIG_METADATA!$G$2:$G$20000=1)*(COUNTIF(CONFIG_ASIGNATURAS!$B$7:$B$27,DATOS!$I$2:$I$20000)&gt;0)*(DATOS!$K$2:$K$20000))/SUMPRODUCT((DATOS!$A$2:$A$20000=M463)*(CONFIG_METADATA!$G$2:$G$20000=1)*(COUNTIF(CONFIG_ASIGNATURAS!$B$7:$B$27,DATOS!$I$2:$I$20000)&gt;0)*1),"")))</f>
        <v/>
      </c>
      <c r="T463" t="str">
        <f>IF(S463="","",IF(S463="[FÓRMULA MANUAL]","",IFERROR(AVERAGEIFS(DATOS!$K$2:$K$20000,DATOS!$A$2:$A$20000,S463,CONFIG_METADATA!$G$2:$G$20000,1,DATOS!$I$2:$I$20000,"Armonía"),"")))</f>
        <v/>
      </c>
      <c r="U463" t="str">
        <f>IF(S463="","",IF(S463="[FÓRMULA MANUAL]","",IFERROR(AVERAGEIFS(DATOS!$K$2:$K$20000,DATOS!$A$2:$A$20000,S463,CONFIG_METADATA!$G$2:$G$20000,1,DATOS!$I$2:$I$20000,"Orquesta/Banda/Conjunto"),"")))</f>
        <v/>
      </c>
      <c r="V463" t="str">
        <f>IF(S463="","",IF(S463="[FÓRMULA MANUAL]","",IFERROR(AVERAGEIFS(DATOS!$K$2:$K$20000,DATOS!$A$2:$A$20000,S463,CONFIG_METADATA!$G$2:$G$20000,1,DATOS!$I$2:$I$20000,"Música de Cámara"),"")))</f>
        <v/>
      </c>
      <c r="W463" t="str">
        <f>IF(S463="","",IF(S463="[FÓRMULA MANUAL]","",IFERROR(SUMPRODUCT((DATOS!$A$2:$A$20000=S463)*(CONFIG_METADATA!$G$2:$G$20000=1)*(COUNTIF(CONFIG_ASIGNATURAS!$B$7:$B$27,DATOS!$I$2:$I$20000)&gt;0)*(DATOS!$K$2:$K$20000))/SUMPRODUCT((DATOS!$A$2:$A$20000=S463)*(CONFIG_METADATA!$G$2:$G$20000=1)*(COUNTIF(CONFIG_ASIGNATURAS!$B$7:$B$27,DATOS!$I$2:$I$20000)&gt;0)*1),"")))</f>
        <v/>
      </c>
      <c r="Z463" t="str">
        <f>IF(Y463="","",IF(Y463="[FÓRMULA MANUAL]","",IFERROR(AVERAGEIFS(DATOS!$K$2:$K$20000,DATOS!$A$2:$A$20000,Y463,CONFIG_METADATA!$G$2:$G$20000,1,DATOS!$I$2:$I$20000,"Análisis"),"")))</f>
        <v/>
      </c>
      <c r="AA463" t="str">
        <f>IF(Y463="","",IF(Y463="[FÓRMULA MANUAL]","",IFERROR(AVERAGEIFS(DATOS!$K$2:$K$20000,DATOS!$A$2:$A$20000,Y463,CONFIG_METADATA!$G$2:$G$20000,1,DATOS!$I$2:$I$20000,"Orquesta/Banda/Conjunto"),"")))</f>
        <v/>
      </c>
      <c r="AB463" t="str">
        <f>IF(Y463="","",IF(Y463="[FÓRMULA MANUAL]","",IFERROR(AVERAGEIFS(DATOS!$K$2:$K$20000,DATOS!$A$2:$A$20000,Y463,CONFIG_METADATA!$G$2:$G$20000,1,DATOS!$I$2:$I$20000,"Música de Cámara"),"")))</f>
        <v/>
      </c>
      <c r="AC463" t="str">
        <f>IF(Y463="","",IF(Y463="[FÓRMULA MANUAL]","",IFERROR(SUMPRODUCT((DATOS!$A$2:$A$20000=Y463)*(CONFIG_METADATA!$G$2:$G$20000=1)*(COUNTIF(CONFIG_ASIGNATURAS!$B$7:$B$27,DATOS!$I$2:$I$20000)&gt;0)*(DATOS!$K$2:$K$20000))/SUMPRODUCT((DATOS!$A$2:$A$20000=Y463)*(CONFIG_METADATA!$G$2:$G$20000=1)*(COUNTIF(CONFIG_ASIGNATURAS!$B$7:$B$27,DATOS!$I$2:$I$20000)&gt;0)*1),"")))</f>
        <v/>
      </c>
      <c r="AF463" t="str">
        <f>IF(AE463="","",IF(AE463="[FÓRMULA MANUAL]","",IFERROR(AVERAGEIFS(DATOS!$K$2:$K$20000,DATOS!$A$2:$A$20000,AE463,CONFIG_METADATA!$G$2:$G$20000,1,DATOS!$I$2:$I$20000,"Análisis"),"")))</f>
        <v/>
      </c>
      <c r="AG463" t="str">
        <f>IF(AE463="","",IF(AE463="[FÓRMULA MANUAL]","",IFERROR(AVERAGEIFS(DATOS!$K$2:$K$20000,DATOS!$A$2:$A$20000,AE463,CONFIG_METADATA!$G$2:$G$20000,1,DATOS!$I$2:$I$20000,"Orquesta/Banda/Conjunto"),"")))</f>
        <v/>
      </c>
      <c r="AH463" t="str">
        <f>IF(AE463="","",IF(AE463="[FÓRMULA MANUAL]","",IFERROR(AVERAGEIFS(DATOS!$K$2:$K$20000,DATOS!$A$2:$A$20000,AE463,CONFIG_METADATA!$G$2:$G$20000,1,DATOS!$I$2:$I$20000,"Música de Cámara"),"")))</f>
        <v/>
      </c>
      <c r="AI463" t="str">
        <f>IF(AE463="","",IF(AE463="[FÓRMULA MANUAL]","",IFERROR(SUMPRODUCT((DATOS!$A$2:$A$20000=AE463)*(CONFIG_METADATA!$G$2:$G$20000=1)*(COUNTIF(CONFIG_ASIGNATURAS!$B$7:$B$27,DATOS!$I$2:$I$20000)&gt;0)*(DATOS!$K$2:$K$20000))/SUMPRODUCT((DATOS!$A$2:$A$20000=AE463)*(CONFIG_METADATA!$G$2:$G$20000=1)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MANUAL]","",IFERROR(AVERAGEIFS(DATOS!$K$2:$K$20000,DATOS!$A$2:$A$20000,A464,CONFIG_METADATA!$G$2:$G$20000,1,DATOS!$I$2:$I$20000,"Lenguaje Musical"),"")))</f>
        <v/>
      </c>
      <c r="C464" t="str">
        <f>IF(A464="","",IF(A464="[FÓRMULA MANUAL]","",IFERROR(AVERAGEIFS(DATOS!$K$2:$K$20000,DATOS!$A$2:$A$20000,A464,CONFIG_METADATA!$G$2:$G$20000,1,DATOS!$I$2:$I$20000,"Orquesta/Banda/Conjunto"),"")))</f>
        <v/>
      </c>
      <c r="D464" t="str">
        <f>IF(A464="","",IF(A464="[FÓRMULA MANUAL]","",IFERROR(AVERAGEIFS(DATOS!$K$2:$K$20000,DATOS!$A$2:$A$20000,A464,CONFIG_METADATA!$G$2:$G$20000,1,DATOS!$I$2:$I$20000,"Conjunto"),"")))</f>
        <v/>
      </c>
      <c r="E464" t="str">
        <f>IF(A464="","",IF(A464="[FÓRMULA MANUAL]","",IFERROR(SUMPRODUCT((DATOS!$A$2:$A$20000=A464)*(CONFIG_METADATA!$G$2:$G$20000=1)*(COUNTIF(CONFIG_ASIGNATURAS!$B$7:$B$27,DATOS!$I$2:$I$20000)&gt;0)*(DATOS!$K$2:$K$20000))/SUMPRODUCT((DATOS!$A$2:$A$20000=A464)*(CONFIG_METADATA!$G$2:$G$20000=1)*(COUNTIF(CONFIG_ASIGNATURAS!$B$7:$B$27,DATOS!$I$2:$I$20000)&gt;0)*1),"")))</f>
        <v/>
      </c>
      <c r="H464" t="str">
        <f>IF(G464="","",IF(G464="[FÓRMULA MANUAL]","",IFERROR(AVERAGEIFS(DATOS!$K$2:$K$20000,DATOS!$A$2:$A$20000,G464,CONFIG_METADATA!$G$2:$G$20000,1,DATOS!$I$2:$I$20000,"Lenguaje Musical"),"")))</f>
        <v/>
      </c>
      <c r="I464" t="str">
        <f>IF(G464="","",IF(G464="[FÓRMULA MANUAL]","",IFERROR(AVERAGEIFS(DATOS!$K$2:$K$20000,DATOS!$A$2:$A$20000,G464,CONFIG_METADATA!$G$2:$G$20000,1,DATOS!$I$2:$I$20000,"Orquesta/Banda/Conjunto"),"")))</f>
        <v/>
      </c>
      <c r="J464" t="str">
        <f>IF(G464="","",IF(G464="[FÓRMULA MANUAL]","",IFERROR(AVERAGEIFS(DATOS!$K$2:$K$20000,DATOS!$A$2:$A$20000,G464,CONFIG_METADATA!$G$2:$G$20000,1,DATOS!$I$2:$I$20000,"Conjunto"),"")))</f>
        <v/>
      </c>
      <c r="K464" t="str">
        <f>IF(G464="","",IF(G464="[FÓRMULA MANUAL]","",IFERROR(SUMPRODUCT((DATOS!$A$2:$A$20000=G464)*(CONFIG_METADATA!$G$2:$G$20000=1)*(COUNTIF(CONFIG_ASIGNATURAS!$B$7:$B$27,DATOS!$I$2:$I$20000)&gt;0)*(DATOS!$K$2:$K$20000))/SUMPRODUCT((DATOS!$A$2:$A$20000=G464)*(CONFIG_METADATA!$G$2:$G$20000=1)*(COUNTIF(CONFIG_ASIGNATURAS!$B$7:$B$27,DATOS!$I$2:$I$20000)&gt;0)*1),"")))</f>
        <v/>
      </c>
      <c r="N464" t="str">
        <f>IF(M464="","",IF(M464="[FÓRMULA MANUAL]","",IFERROR(AVERAGEIFS(DATOS!$K$2:$K$20000,DATOS!$A$2:$A$20000,M464,CONFIG_METADATA!$G$2:$G$20000,1,DATOS!$I$2:$I$20000,"Armonía"),"")))</f>
        <v/>
      </c>
      <c r="O464" t="str">
        <f>IF(M464="","",IF(M464="[FÓRMULA MANUAL]","",IFERROR(AVERAGEIFS(DATOS!$K$2:$K$20000,DATOS!$A$2:$A$20000,M464,CONFIG_METADATA!$G$2:$G$20000,1,DATOS!$I$2:$I$20000,"Orquesta/Banda/Conjunto"),"")))</f>
        <v/>
      </c>
      <c r="P464" t="str">
        <f>IF(M464="","",IF(M464="[FÓRMULA MANUAL]","",IFERROR(AVERAGEIFS(DATOS!$K$2:$K$20000,DATOS!$A$2:$A$20000,M464,CONFIG_METADATA!$G$2:$G$20000,1,DATOS!$I$2:$I$20000,"Música de Cámara"),"")))</f>
        <v/>
      </c>
      <c r="Q464" t="str">
        <f>IF(M464="","",IF(M464="[FÓRMULA MANUAL]","",IFERROR(SUMPRODUCT((DATOS!$A$2:$A$20000=M464)*(CONFIG_METADATA!$G$2:$G$20000=1)*(COUNTIF(CONFIG_ASIGNATURAS!$B$7:$B$27,DATOS!$I$2:$I$20000)&gt;0)*(DATOS!$K$2:$K$20000))/SUMPRODUCT((DATOS!$A$2:$A$20000=M464)*(CONFIG_METADATA!$G$2:$G$20000=1)*(COUNTIF(CONFIG_ASIGNATURAS!$B$7:$B$27,DATOS!$I$2:$I$20000)&gt;0)*1),"")))</f>
        <v/>
      </c>
      <c r="T464" t="str">
        <f>IF(S464="","",IF(S464="[FÓRMULA MANUAL]","",IFERROR(AVERAGEIFS(DATOS!$K$2:$K$20000,DATOS!$A$2:$A$20000,S464,CONFIG_METADATA!$G$2:$G$20000,1,DATOS!$I$2:$I$20000,"Armonía"),"")))</f>
        <v/>
      </c>
      <c r="U464" t="str">
        <f>IF(S464="","",IF(S464="[FÓRMULA MANUAL]","",IFERROR(AVERAGEIFS(DATOS!$K$2:$K$20000,DATOS!$A$2:$A$20000,S464,CONFIG_METADATA!$G$2:$G$20000,1,DATOS!$I$2:$I$20000,"Orquesta/Banda/Conjunto"),"")))</f>
        <v/>
      </c>
      <c r="V464" t="str">
        <f>IF(S464="","",IF(S464="[FÓRMULA MANUAL]","",IFERROR(AVERAGEIFS(DATOS!$K$2:$K$20000,DATOS!$A$2:$A$20000,S464,CONFIG_METADATA!$G$2:$G$20000,1,DATOS!$I$2:$I$20000,"Música de Cámara"),"")))</f>
        <v/>
      </c>
      <c r="W464" t="str">
        <f>IF(S464="","",IF(S464="[FÓRMULA MANUAL]","",IFERROR(SUMPRODUCT((DATOS!$A$2:$A$20000=S464)*(CONFIG_METADATA!$G$2:$G$20000=1)*(COUNTIF(CONFIG_ASIGNATURAS!$B$7:$B$27,DATOS!$I$2:$I$20000)&gt;0)*(DATOS!$K$2:$K$20000))/SUMPRODUCT((DATOS!$A$2:$A$20000=S464)*(CONFIG_METADATA!$G$2:$G$20000=1)*(COUNTIF(CONFIG_ASIGNATURAS!$B$7:$B$27,DATOS!$I$2:$I$20000)&gt;0)*1),"")))</f>
        <v/>
      </c>
      <c r="Z464" t="str">
        <f>IF(Y464="","",IF(Y464="[FÓRMULA MANUAL]","",IFERROR(AVERAGEIFS(DATOS!$K$2:$K$20000,DATOS!$A$2:$A$20000,Y464,CONFIG_METADATA!$G$2:$G$20000,1,DATOS!$I$2:$I$20000,"Análisis"),"")))</f>
        <v/>
      </c>
      <c r="AA464" t="str">
        <f>IF(Y464="","",IF(Y464="[FÓRMULA MANUAL]","",IFERROR(AVERAGEIFS(DATOS!$K$2:$K$20000,DATOS!$A$2:$A$20000,Y464,CONFIG_METADATA!$G$2:$G$20000,1,DATOS!$I$2:$I$20000,"Orquesta/Banda/Conjunto"),"")))</f>
        <v/>
      </c>
      <c r="AB464" t="str">
        <f>IF(Y464="","",IF(Y464="[FÓRMULA MANUAL]","",IFERROR(AVERAGEIFS(DATOS!$K$2:$K$20000,DATOS!$A$2:$A$20000,Y464,CONFIG_METADATA!$G$2:$G$20000,1,DATOS!$I$2:$I$20000,"Música de Cámara"),"")))</f>
        <v/>
      </c>
      <c r="AC464" t="str">
        <f>IF(Y464="","",IF(Y464="[FÓRMULA MANUAL]","",IFERROR(SUMPRODUCT((DATOS!$A$2:$A$20000=Y464)*(CONFIG_METADATA!$G$2:$G$20000=1)*(COUNTIF(CONFIG_ASIGNATURAS!$B$7:$B$27,DATOS!$I$2:$I$20000)&gt;0)*(DATOS!$K$2:$K$20000))/SUMPRODUCT((DATOS!$A$2:$A$20000=Y464)*(CONFIG_METADATA!$G$2:$G$20000=1)*(COUNTIF(CONFIG_ASIGNATURAS!$B$7:$B$27,DATOS!$I$2:$I$20000)&gt;0)*1),"")))</f>
        <v/>
      </c>
      <c r="AF464" t="str">
        <f>IF(AE464="","",IF(AE464="[FÓRMULA MANUAL]","",IFERROR(AVERAGEIFS(DATOS!$K$2:$K$20000,DATOS!$A$2:$A$20000,AE464,CONFIG_METADATA!$G$2:$G$20000,1,DATOS!$I$2:$I$20000,"Análisis"),"")))</f>
        <v/>
      </c>
      <c r="AG464" t="str">
        <f>IF(AE464="","",IF(AE464="[FÓRMULA MANUAL]","",IFERROR(AVERAGEIFS(DATOS!$K$2:$K$20000,DATOS!$A$2:$A$20000,AE464,CONFIG_METADATA!$G$2:$G$20000,1,DATOS!$I$2:$I$20000,"Orquesta/Banda/Conjunto"),"")))</f>
        <v/>
      </c>
      <c r="AH464" t="str">
        <f>IF(AE464="","",IF(AE464="[FÓRMULA MANUAL]","",IFERROR(AVERAGEIFS(DATOS!$K$2:$K$20000,DATOS!$A$2:$A$20000,AE464,CONFIG_METADATA!$G$2:$G$20000,1,DATOS!$I$2:$I$20000,"Música de Cámara"),"")))</f>
        <v/>
      </c>
      <c r="AI464" t="str">
        <f>IF(AE464="","",IF(AE464="[FÓRMULA MANUAL]","",IFERROR(SUMPRODUCT((DATOS!$A$2:$A$20000=AE464)*(CONFIG_METADATA!$G$2:$G$20000=1)*(COUNTIF(CONFIG_ASIGNATURAS!$B$7:$B$27,DATOS!$I$2:$I$20000)&gt;0)*(DATOS!$K$2:$K$20000))/SUMPRODUCT((DATOS!$A$2:$A$20000=AE464)*(CONFIG_METADATA!$G$2:$G$20000=1)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MANUAL]","",IFERROR(AVERAGEIFS(DATOS!$K$2:$K$20000,DATOS!$A$2:$A$20000,A465,CONFIG_METADATA!$G$2:$G$20000,1,DATOS!$I$2:$I$20000,"Lenguaje Musical"),"")))</f>
        <v/>
      </c>
      <c r="C465" t="str">
        <f>IF(A465="","",IF(A465="[FÓRMULA MANUAL]","",IFERROR(AVERAGEIFS(DATOS!$K$2:$K$20000,DATOS!$A$2:$A$20000,A465,CONFIG_METADATA!$G$2:$G$20000,1,DATOS!$I$2:$I$20000,"Orquesta/Banda/Conjunto"),"")))</f>
        <v/>
      </c>
      <c r="D465" t="str">
        <f>IF(A465="","",IF(A465="[FÓRMULA MANUAL]","",IFERROR(AVERAGEIFS(DATOS!$K$2:$K$20000,DATOS!$A$2:$A$20000,A465,CONFIG_METADATA!$G$2:$G$20000,1,DATOS!$I$2:$I$20000,"Conjunto"),"")))</f>
        <v/>
      </c>
      <c r="E465" t="str">
        <f>IF(A465="","",IF(A465="[FÓRMULA MANUAL]","",IFERROR(SUMPRODUCT((DATOS!$A$2:$A$20000=A465)*(CONFIG_METADATA!$G$2:$G$20000=1)*(COUNTIF(CONFIG_ASIGNATURAS!$B$7:$B$27,DATOS!$I$2:$I$20000)&gt;0)*(DATOS!$K$2:$K$20000))/SUMPRODUCT((DATOS!$A$2:$A$20000=A465)*(CONFIG_METADATA!$G$2:$G$20000=1)*(COUNTIF(CONFIG_ASIGNATURAS!$B$7:$B$27,DATOS!$I$2:$I$20000)&gt;0)*1),"")))</f>
        <v/>
      </c>
      <c r="H465" t="str">
        <f>IF(G465="","",IF(G465="[FÓRMULA MANUAL]","",IFERROR(AVERAGEIFS(DATOS!$K$2:$K$20000,DATOS!$A$2:$A$20000,G465,CONFIG_METADATA!$G$2:$G$20000,1,DATOS!$I$2:$I$20000,"Lenguaje Musical"),"")))</f>
        <v/>
      </c>
      <c r="I465" t="str">
        <f>IF(G465="","",IF(G465="[FÓRMULA MANUAL]","",IFERROR(AVERAGEIFS(DATOS!$K$2:$K$20000,DATOS!$A$2:$A$20000,G465,CONFIG_METADATA!$G$2:$G$20000,1,DATOS!$I$2:$I$20000,"Orquesta/Banda/Conjunto"),"")))</f>
        <v/>
      </c>
      <c r="J465" t="str">
        <f>IF(G465="","",IF(G465="[FÓRMULA MANUAL]","",IFERROR(AVERAGEIFS(DATOS!$K$2:$K$20000,DATOS!$A$2:$A$20000,G465,CONFIG_METADATA!$G$2:$G$20000,1,DATOS!$I$2:$I$20000,"Conjunto"),"")))</f>
        <v/>
      </c>
      <c r="K465" t="str">
        <f>IF(G465="","",IF(G465="[FÓRMULA MANUAL]","",IFERROR(SUMPRODUCT((DATOS!$A$2:$A$20000=G465)*(CONFIG_METADATA!$G$2:$G$20000=1)*(COUNTIF(CONFIG_ASIGNATURAS!$B$7:$B$27,DATOS!$I$2:$I$20000)&gt;0)*(DATOS!$K$2:$K$20000))/SUMPRODUCT((DATOS!$A$2:$A$20000=G465)*(CONFIG_METADATA!$G$2:$G$20000=1)*(COUNTIF(CONFIG_ASIGNATURAS!$B$7:$B$27,DATOS!$I$2:$I$20000)&gt;0)*1),"")))</f>
        <v/>
      </c>
      <c r="N465" t="str">
        <f>IF(M465="","",IF(M465="[FÓRMULA MANUAL]","",IFERROR(AVERAGEIFS(DATOS!$K$2:$K$20000,DATOS!$A$2:$A$20000,M465,CONFIG_METADATA!$G$2:$G$20000,1,DATOS!$I$2:$I$20000,"Armonía"),"")))</f>
        <v/>
      </c>
      <c r="O465" t="str">
        <f>IF(M465="","",IF(M465="[FÓRMULA MANUAL]","",IFERROR(AVERAGEIFS(DATOS!$K$2:$K$20000,DATOS!$A$2:$A$20000,M465,CONFIG_METADATA!$G$2:$G$20000,1,DATOS!$I$2:$I$20000,"Orquesta/Banda/Conjunto"),"")))</f>
        <v/>
      </c>
      <c r="P465" t="str">
        <f>IF(M465="","",IF(M465="[FÓRMULA MANUAL]","",IFERROR(AVERAGEIFS(DATOS!$K$2:$K$20000,DATOS!$A$2:$A$20000,M465,CONFIG_METADATA!$G$2:$G$20000,1,DATOS!$I$2:$I$20000,"Música de Cámara"),"")))</f>
        <v/>
      </c>
      <c r="Q465" t="str">
        <f>IF(M465="","",IF(M465="[FÓRMULA MANUAL]","",IFERROR(SUMPRODUCT((DATOS!$A$2:$A$20000=M465)*(CONFIG_METADATA!$G$2:$G$20000=1)*(COUNTIF(CONFIG_ASIGNATURAS!$B$7:$B$27,DATOS!$I$2:$I$20000)&gt;0)*(DATOS!$K$2:$K$20000))/SUMPRODUCT((DATOS!$A$2:$A$20000=M465)*(CONFIG_METADATA!$G$2:$G$20000=1)*(COUNTIF(CONFIG_ASIGNATURAS!$B$7:$B$27,DATOS!$I$2:$I$20000)&gt;0)*1),"")))</f>
        <v/>
      </c>
      <c r="T465" t="str">
        <f>IF(S465="","",IF(S465="[FÓRMULA MANUAL]","",IFERROR(AVERAGEIFS(DATOS!$K$2:$K$20000,DATOS!$A$2:$A$20000,S465,CONFIG_METADATA!$G$2:$G$20000,1,DATOS!$I$2:$I$20000,"Armonía"),"")))</f>
        <v/>
      </c>
      <c r="U465" t="str">
        <f>IF(S465="","",IF(S465="[FÓRMULA MANUAL]","",IFERROR(AVERAGEIFS(DATOS!$K$2:$K$20000,DATOS!$A$2:$A$20000,S465,CONFIG_METADATA!$G$2:$G$20000,1,DATOS!$I$2:$I$20000,"Orquesta/Banda/Conjunto"),"")))</f>
        <v/>
      </c>
      <c r="V465" t="str">
        <f>IF(S465="","",IF(S465="[FÓRMULA MANUAL]","",IFERROR(AVERAGEIFS(DATOS!$K$2:$K$20000,DATOS!$A$2:$A$20000,S465,CONFIG_METADATA!$G$2:$G$20000,1,DATOS!$I$2:$I$20000,"Música de Cámara"),"")))</f>
        <v/>
      </c>
      <c r="W465" t="str">
        <f>IF(S465="","",IF(S465="[FÓRMULA MANUAL]","",IFERROR(SUMPRODUCT((DATOS!$A$2:$A$20000=S465)*(CONFIG_METADATA!$G$2:$G$20000=1)*(COUNTIF(CONFIG_ASIGNATURAS!$B$7:$B$27,DATOS!$I$2:$I$20000)&gt;0)*(DATOS!$K$2:$K$20000))/SUMPRODUCT((DATOS!$A$2:$A$20000=S465)*(CONFIG_METADATA!$G$2:$G$20000=1)*(COUNTIF(CONFIG_ASIGNATURAS!$B$7:$B$27,DATOS!$I$2:$I$20000)&gt;0)*1),"")))</f>
        <v/>
      </c>
      <c r="Z465" t="str">
        <f>IF(Y465="","",IF(Y465="[FÓRMULA MANUAL]","",IFERROR(AVERAGEIFS(DATOS!$K$2:$K$20000,DATOS!$A$2:$A$20000,Y465,CONFIG_METADATA!$G$2:$G$20000,1,DATOS!$I$2:$I$20000,"Análisis"),"")))</f>
        <v/>
      </c>
      <c r="AA465" t="str">
        <f>IF(Y465="","",IF(Y465="[FÓRMULA MANUAL]","",IFERROR(AVERAGEIFS(DATOS!$K$2:$K$20000,DATOS!$A$2:$A$20000,Y465,CONFIG_METADATA!$G$2:$G$20000,1,DATOS!$I$2:$I$20000,"Orquesta/Banda/Conjunto"),"")))</f>
        <v/>
      </c>
      <c r="AB465" t="str">
        <f>IF(Y465="","",IF(Y465="[FÓRMULA MANUAL]","",IFERROR(AVERAGEIFS(DATOS!$K$2:$K$20000,DATOS!$A$2:$A$20000,Y465,CONFIG_METADATA!$G$2:$G$20000,1,DATOS!$I$2:$I$20000,"Música de Cámara"),"")))</f>
        <v/>
      </c>
      <c r="AC465" t="str">
        <f>IF(Y465="","",IF(Y465="[FÓRMULA MANUAL]","",IFERROR(SUMPRODUCT((DATOS!$A$2:$A$20000=Y465)*(CONFIG_METADATA!$G$2:$G$20000=1)*(COUNTIF(CONFIG_ASIGNATURAS!$B$7:$B$27,DATOS!$I$2:$I$20000)&gt;0)*(DATOS!$K$2:$K$20000))/SUMPRODUCT((DATOS!$A$2:$A$20000=Y465)*(CONFIG_METADATA!$G$2:$G$20000=1)*(COUNTIF(CONFIG_ASIGNATURAS!$B$7:$B$27,DATOS!$I$2:$I$20000)&gt;0)*1),"")))</f>
        <v/>
      </c>
      <c r="AF465" t="str">
        <f>IF(AE465="","",IF(AE465="[FÓRMULA MANUAL]","",IFERROR(AVERAGEIFS(DATOS!$K$2:$K$20000,DATOS!$A$2:$A$20000,AE465,CONFIG_METADATA!$G$2:$G$20000,1,DATOS!$I$2:$I$20000,"Análisis"),"")))</f>
        <v/>
      </c>
      <c r="AG465" t="str">
        <f>IF(AE465="","",IF(AE465="[FÓRMULA MANUAL]","",IFERROR(AVERAGEIFS(DATOS!$K$2:$K$20000,DATOS!$A$2:$A$20000,AE465,CONFIG_METADATA!$G$2:$G$20000,1,DATOS!$I$2:$I$20000,"Orquesta/Banda/Conjunto"),"")))</f>
        <v/>
      </c>
      <c r="AH465" t="str">
        <f>IF(AE465="","",IF(AE465="[FÓRMULA MANUAL]","",IFERROR(AVERAGEIFS(DATOS!$K$2:$K$20000,DATOS!$A$2:$A$20000,AE465,CONFIG_METADATA!$G$2:$G$20000,1,DATOS!$I$2:$I$20000,"Música de Cámara"),"")))</f>
        <v/>
      </c>
      <c r="AI465" t="str">
        <f>IF(AE465="","",IF(AE465="[FÓRMULA MANUAL]","",IFERROR(SUMPRODUCT((DATOS!$A$2:$A$20000=AE465)*(CONFIG_METADATA!$G$2:$G$20000=1)*(COUNTIF(CONFIG_ASIGNATURAS!$B$7:$B$27,DATOS!$I$2:$I$20000)&gt;0)*(DATOS!$K$2:$K$20000))/SUMPRODUCT((DATOS!$A$2:$A$20000=AE465)*(CONFIG_METADATA!$G$2:$G$20000=1)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MANUAL]","",IFERROR(AVERAGEIFS(DATOS!$K$2:$K$20000,DATOS!$A$2:$A$20000,A466,CONFIG_METADATA!$G$2:$G$20000,1,DATOS!$I$2:$I$20000,"Lenguaje Musical"),"")))</f>
        <v/>
      </c>
      <c r="C466" t="str">
        <f>IF(A466="","",IF(A466="[FÓRMULA MANUAL]","",IFERROR(AVERAGEIFS(DATOS!$K$2:$K$20000,DATOS!$A$2:$A$20000,A466,CONFIG_METADATA!$G$2:$G$20000,1,DATOS!$I$2:$I$20000,"Orquesta/Banda/Conjunto"),"")))</f>
        <v/>
      </c>
      <c r="D466" t="str">
        <f>IF(A466="","",IF(A466="[FÓRMULA MANUAL]","",IFERROR(AVERAGEIFS(DATOS!$K$2:$K$20000,DATOS!$A$2:$A$20000,A466,CONFIG_METADATA!$G$2:$G$20000,1,DATOS!$I$2:$I$20000,"Conjunto"),"")))</f>
        <v/>
      </c>
      <c r="E466" t="str">
        <f>IF(A466="","",IF(A466="[FÓRMULA MANUAL]","",IFERROR(SUMPRODUCT((DATOS!$A$2:$A$20000=A466)*(CONFIG_METADATA!$G$2:$G$20000=1)*(COUNTIF(CONFIG_ASIGNATURAS!$B$7:$B$27,DATOS!$I$2:$I$20000)&gt;0)*(DATOS!$K$2:$K$20000))/SUMPRODUCT((DATOS!$A$2:$A$20000=A466)*(CONFIG_METADATA!$G$2:$G$20000=1)*(COUNTIF(CONFIG_ASIGNATURAS!$B$7:$B$27,DATOS!$I$2:$I$20000)&gt;0)*1),"")))</f>
        <v/>
      </c>
      <c r="H466" t="str">
        <f>IF(G466="","",IF(G466="[FÓRMULA MANUAL]","",IFERROR(AVERAGEIFS(DATOS!$K$2:$K$20000,DATOS!$A$2:$A$20000,G466,CONFIG_METADATA!$G$2:$G$20000,1,DATOS!$I$2:$I$20000,"Lenguaje Musical"),"")))</f>
        <v/>
      </c>
      <c r="I466" t="str">
        <f>IF(G466="","",IF(G466="[FÓRMULA MANUAL]","",IFERROR(AVERAGEIFS(DATOS!$K$2:$K$20000,DATOS!$A$2:$A$20000,G466,CONFIG_METADATA!$G$2:$G$20000,1,DATOS!$I$2:$I$20000,"Orquesta/Banda/Conjunto"),"")))</f>
        <v/>
      </c>
      <c r="J466" t="str">
        <f>IF(G466="","",IF(G466="[FÓRMULA MANUAL]","",IFERROR(AVERAGEIFS(DATOS!$K$2:$K$20000,DATOS!$A$2:$A$20000,G466,CONFIG_METADATA!$G$2:$G$20000,1,DATOS!$I$2:$I$20000,"Conjunto"),"")))</f>
        <v/>
      </c>
      <c r="K466" t="str">
        <f>IF(G466="","",IF(G466="[FÓRMULA MANUAL]","",IFERROR(SUMPRODUCT((DATOS!$A$2:$A$20000=G466)*(CONFIG_METADATA!$G$2:$G$20000=1)*(COUNTIF(CONFIG_ASIGNATURAS!$B$7:$B$27,DATOS!$I$2:$I$20000)&gt;0)*(DATOS!$K$2:$K$20000))/SUMPRODUCT((DATOS!$A$2:$A$20000=G466)*(CONFIG_METADATA!$G$2:$G$20000=1)*(COUNTIF(CONFIG_ASIGNATURAS!$B$7:$B$27,DATOS!$I$2:$I$20000)&gt;0)*1),"")))</f>
        <v/>
      </c>
      <c r="N466" t="str">
        <f>IF(M466="","",IF(M466="[FÓRMULA MANUAL]","",IFERROR(AVERAGEIFS(DATOS!$K$2:$K$20000,DATOS!$A$2:$A$20000,M466,CONFIG_METADATA!$G$2:$G$20000,1,DATOS!$I$2:$I$20000,"Armonía"),"")))</f>
        <v/>
      </c>
      <c r="O466" t="str">
        <f>IF(M466="","",IF(M466="[FÓRMULA MANUAL]","",IFERROR(AVERAGEIFS(DATOS!$K$2:$K$20000,DATOS!$A$2:$A$20000,M466,CONFIG_METADATA!$G$2:$G$20000,1,DATOS!$I$2:$I$20000,"Orquesta/Banda/Conjunto"),"")))</f>
        <v/>
      </c>
      <c r="P466" t="str">
        <f>IF(M466="","",IF(M466="[FÓRMULA MANUAL]","",IFERROR(AVERAGEIFS(DATOS!$K$2:$K$20000,DATOS!$A$2:$A$20000,M466,CONFIG_METADATA!$G$2:$G$20000,1,DATOS!$I$2:$I$20000,"Música de Cámara"),"")))</f>
        <v/>
      </c>
      <c r="Q466" t="str">
        <f>IF(M466="","",IF(M466="[FÓRMULA MANUAL]","",IFERROR(SUMPRODUCT((DATOS!$A$2:$A$20000=M466)*(CONFIG_METADATA!$G$2:$G$20000=1)*(COUNTIF(CONFIG_ASIGNATURAS!$B$7:$B$27,DATOS!$I$2:$I$20000)&gt;0)*(DATOS!$K$2:$K$20000))/SUMPRODUCT((DATOS!$A$2:$A$20000=M466)*(CONFIG_METADATA!$G$2:$G$20000=1)*(COUNTIF(CONFIG_ASIGNATURAS!$B$7:$B$27,DATOS!$I$2:$I$20000)&gt;0)*1),"")))</f>
        <v/>
      </c>
      <c r="T466" t="str">
        <f>IF(S466="","",IF(S466="[FÓRMULA MANUAL]","",IFERROR(AVERAGEIFS(DATOS!$K$2:$K$20000,DATOS!$A$2:$A$20000,S466,CONFIG_METADATA!$G$2:$G$20000,1,DATOS!$I$2:$I$20000,"Armonía"),"")))</f>
        <v/>
      </c>
      <c r="U466" t="str">
        <f>IF(S466="","",IF(S466="[FÓRMULA MANUAL]","",IFERROR(AVERAGEIFS(DATOS!$K$2:$K$20000,DATOS!$A$2:$A$20000,S466,CONFIG_METADATA!$G$2:$G$20000,1,DATOS!$I$2:$I$20000,"Orquesta/Banda/Conjunto"),"")))</f>
        <v/>
      </c>
      <c r="V466" t="str">
        <f>IF(S466="","",IF(S466="[FÓRMULA MANUAL]","",IFERROR(AVERAGEIFS(DATOS!$K$2:$K$20000,DATOS!$A$2:$A$20000,S466,CONFIG_METADATA!$G$2:$G$20000,1,DATOS!$I$2:$I$20000,"Música de Cámara"),"")))</f>
        <v/>
      </c>
      <c r="W466" t="str">
        <f>IF(S466="","",IF(S466="[FÓRMULA MANUAL]","",IFERROR(SUMPRODUCT((DATOS!$A$2:$A$20000=S466)*(CONFIG_METADATA!$G$2:$G$20000=1)*(COUNTIF(CONFIG_ASIGNATURAS!$B$7:$B$27,DATOS!$I$2:$I$20000)&gt;0)*(DATOS!$K$2:$K$20000))/SUMPRODUCT((DATOS!$A$2:$A$20000=S466)*(CONFIG_METADATA!$G$2:$G$20000=1)*(COUNTIF(CONFIG_ASIGNATURAS!$B$7:$B$27,DATOS!$I$2:$I$20000)&gt;0)*1),"")))</f>
        <v/>
      </c>
      <c r="Z466" t="str">
        <f>IF(Y466="","",IF(Y466="[FÓRMULA MANUAL]","",IFERROR(AVERAGEIFS(DATOS!$K$2:$K$20000,DATOS!$A$2:$A$20000,Y466,CONFIG_METADATA!$G$2:$G$20000,1,DATOS!$I$2:$I$20000,"Análisis"),"")))</f>
        <v/>
      </c>
      <c r="AA466" t="str">
        <f>IF(Y466="","",IF(Y466="[FÓRMULA MANUAL]","",IFERROR(AVERAGEIFS(DATOS!$K$2:$K$20000,DATOS!$A$2:$A$20000,Y466,CONFIG_METADATA!$G$2:$G$20000,1,DATOS!$I$2:$I$20000,"Orquesta/Banda/Conjunto"),"")))</f>
        <v/>
      </c>
      <c r="AB466" t="str">
        <f>IF(Y466="","",IF(Y466="[FÓRMULA MANUAL]","",IFERROR(AVERAGEIFS(DATOS!$K$2:$K$20000,DATOS!$A$2:$A$20000,Y466,CONFIG_METADATA!$G$2:$G$20000,1,DATOS!$I$2:$I$20000,"Música de Cámara"),"")))</f>
        <v/>
      </c>
      <c r="AC466" t="str">
        <f>IF(Y466="","",IF(Y466="[FÓRMULA MANUAL]","",IFERROR(SUMPRODUCT((DATOS!$A$2:$A$20000=Y466)*(CONFIG_METADATA!$G$2:$G$20000=1)*(COUNTIF(CONFIG_ASIGNATURAS!$B$7:$B$27,DATOS!$I$2:$I$20000)&gt;0)*(DATOS!$K$2:$K$20000))/SUMPRODUCT((DATOS!$A$2:$A$20000=Y466)*(CONFIG_METADATA!$G$2:$G$20000=1)*(COUNTIF(CONFIG_ASIGNATURAS!$B$7:$B$27,DATOS!$I$2:$I$20000)&gt;0)*1),"")))</f>
        <v/>
      </c>
      <c r="AF466" t="str">
        <f>IF(AE466="","",IF(AE466="[FÓRMULA MANUAL]","",IFERROR(AVERAGEIFS(DATOS!$K$2:$K$20000,DATOS!$A$2:$A$20000,AE466,CONFIG_METADATA!$G$2:$G$20000,1,DATOS!$I$2:$I$20000,"Análisis"),"")))</f>
        <v/>
      </c>
      <c r="AG466" t="str">
        <f>IF(AE466="","",IF(AE466="[FÓRMULA MANUAL]","",IFERROR(AVERAGEIFS(DATOS!$K$2:$K$20000,DATOS!$A$2:$A$20000,AE466,CONFIG_METADATA!$G$2:$G$20000,1,DATOS!$I$2:$I$20000,"Orquesta/Banda/Conjunto"),"")))</f>
        <v/>
      </c>
      <c r="AH466" t="str">
        <f>IF(AE466="","",IF(AE466="[FÓRMULA MANUAL]","",IFERROR(AVERAGEIFS(DATOS!$K$2:$K$20000,DATOS!$A$2:$A$20000,AE466,CONFIG_METADATA!$G$2:$G$20000,1,DATOS!$I$2:$I$20000,"Música de Cámara"),"")))</f>
        <v/>
      </c>
      <c r="AI466" t="str">
        <f>IF(AE466="","",IF(AE466="[FÓRMULA MANUAL]","",IFERROR(SUMPRODUCT((DATOS!$A$2:$A$20000=AE466)*(CONFIG_METADATA!$G$2:$G$20000=1)*(COUNTIF(CONFIG_ASIGNATURAS!$B$7:$B$27,DATOS!$I$2:$I$20000)&gt;0)*(DATOS!$K$2:$K$20000))/SUMPRODUCT((DATOS!$A$2:$A$20000=AE466)*(CONFIG_METADATA!$G$2:$G$20000=1)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MANUAL]","",IFERROR(AVERAGEIFS(DATOS!$K$2:$K$20000,DATOS!$A$2:$A$20000,A467,CONFIG_METADATA!$G$2:$G$20000,1,DATOS!$I$2:$I$20000,"Lenguaje Musical"),"")))</f>
        <v/>
      </c>
      <c r="C467" t="str">
        <f>IF(A467="","",IF(A467="[FÓRMULA MANUAL]","",IFERROR(AVERAGEIFS(DATOS!$K$2:$K$20000,DATOS!$A$2:$A$20000,A467,CONFIG_METADATA!$G$2:$G$20000,1,DATOS!$I$2:$I$20000,"Orquesta/Banda/Conjunto"),"")))</f>
        <v/>
      </c>
      <c r="D467" t="str">
        <f>IF(A467="","",IF(A467="[FÓRMULA MANUAL]","",IFERROR(AVERAGEIFS(DATOS!$K$2:$K$20000,DATOS!$A$2:$A$20000,A467,CONFIG_METADATA!$G$2:$G$20000,1,DATOS!$I$2:$I$20000,"Conjunto"),"")))</f>
        <v/>
      </c>
      <c r="E467" t="str">
        <f>IF(A467="","",IF(A467="[FÓRMULA MANUAL]","",IFERROR(SUMPRODUCT((DATOS!$A$2:$A$20000=A467)*(CONFIG_METADATA!$G$2:$G$20000=1)*(COUNTIF(CONFIG_ASIGNATURAS!$B$7:$B$27,DATOS!$I$2:$I$20000)&gt;0)*(DATOS!$K$2:$K$20000))/SUMPRODUCT((DATOS!$A$2:$A$20000=A467)*(CONFIG_METADATA!$G$2:$G$20000=1)*(COUNTIF(CONFIG_ASIGNATURAS!$B$7:$B$27,DATOS!$I$2:$I$20000)&gt;0)*1),"")))</f>
        <v/>
      </c>
      <c r="H467" t="str">
        <f>IF(G467="","",IF(G467="[FÓRMULA MANUAL]","",IFERROR(AVERAGEIFS(DATOS!$K$2:$K$20000,DATOS!$A$2:$A$20000,G467,CONFIG_METADATA!$G$2:$G$20000,1,DATOS!$I$2:$I$20000,"Lenguaje Musical"),"")))</f>
        <v/>
      </c>
      <c r="I467" t="str">
        <f>IF(G467="","",IF(G467="[FÓRMULA MANUAL]","",IFERROR(AVERAGEIFS(DATOS!$K$2:$K$20000,DATOS!$A$2:$A$20000,G467,CONFIG_METADATA!$G$2:$G$20000,1,DATOS!$I$2:$I$20000,"Orquesta/Banda/Conjunto"),"")))</f>
        <v/>
      </c>
      <c r="J467" t="str">
        <f>IF(G467="","",IF(G467="[FÓRMULA MANUAL]","",IFERROR(AVERAGEIFS(DATOS!$K$2:$K$20000,DATOS!$A$2:$A$20000,G467,CONFIG_METADATA!$G$2:$G$20000,1,DATOS!$I$2:$I$20000,"Conjunto"),"")))</f>
        <v/>
      </c>
      <c r="K467" t="str">
        <f>IF(G467="","",IF(G467="[FÓRMULA MANUAL]","",IFERROR(SUMPRODUCT((DATOS!$A$2:$A$20000=G467)*(CONFIG_METADATA!$G$2:$G$20000=1)*(COUNTIF(CONFIG_ASIGNATURAS!$B$7:$B$27,DATOS!$I$2:$I$20000)&gt;0)*(DATOS!$K$2:$K$20000))/SUMPRODUCT((DATOS!$A$2:$A$20000=G467)*(CONFIG_METADATA!$G$2:$G$20000=1)*(COUNTIF(CONFIG_ASIGNATURAS!$B$7:$B$27,DATOS!$I$2:$I$20000)&gt;0)*1),"")))</f>
        <v/>
      </c>
      <c r="N467" t="str">
        <f>IF(M467="","",IF(M467="[FÓRMULA MANUAL]","",IFERROR(AVERAGEIFS(DATOS!$K$2:$K$20000,DATOS!$A$2:$A$20000,M467,CONFIG_METADATA!$G$2:$G$20000,1,DATOS!$I$2:$I$20000,"Armonía"),"")))</f>
        <v/>
      </c>
      <c r="O467" t="str">
        <f>IF(M467="","",IF(M467="[FÓRMULA MANUAL]","",IFERROR(AVERAGEIFS(DATOS!$K$2:$K$20000,DATOS!$A$2:$A$20000,M467,CONFIG_METADATA!$G$2:$G$20000,1,DATOS!$I$2:$I$20000,"Orquesta/Banda/Conjunto"),"")))</f>
        <v/>
      </c>
      <c r="P467" t="str">
        <f>IF(M467="","",IF(M467="[FÓRMULA MANUAL]","",IFERROR(AVERAGEIFS(DATOS!$K$2:$K$20000,DATOS!$A$2:$A$20000,M467,CONFIG_METADATA!$G$2:$G$20000,1,DATOS!$I$2:$I$20000,"Música de Cámara"),"")))</f>
        <v/>
      </c>
      <c r="Q467" t="str">
        <f>IF(M467="","",IF(M467="[FÓRMULA MANUAL]","",IFERROR(SUMPRODUCT((DATOS!$A$2:$A$20000=M467)*(CONFIG_METADATA!$G$2:$G$20000=1)*(COUNTIF(CONFIG_ASIGNATURAS!$B$7:$B$27,DATOS!$I$2:$I$20000)&gt;0)*(DATOS!$K$2:$K$20000))/SUMPRODUCT((DATOS!$A$2:$A$20000=M467)*(CONFIG_METADATA!$G$2:$G$20000=1)*(COUNTIF(CONFIG_ASIGNATURAS!$B$7:$B$27,DATOS!$I$2:$I$20000)&gt;0)*1),"")))</f>
        <v/>
      </c>
      <c r="T467" t="str">
        <f>IF(S467="","",IF(S467="[FÓRMULA MANUAL]","",IFERROR(AVERAGEIFS(DATOS!$K$2:$K$20000,DATOS!$A$2:$A$20000,S467,CONFIG_METADATA!$G$2:$G$20000,1,DATOS!$I$2:$I$20000,"Armonía"),"")))</f>
        <v/>
      </c>
      <c r="U467" t="str">
        <f>IF(S467="","",IF(S467="[FÓRMULA MANUAL]","",IFERROR(AVERAGEIFS(DATOS!$K$2:$K$20000,DATOS!$A$2:$A$20000,S467,CONFIG_METADATA!$G$2:$G$20000,1,DATOS!$I$2:$I$20000,"Orquesta/Banda/Conjunto"),"")))</f>
        <v/>
      </c>
      <c r="V467" t="str">
        <f>IF(S467="","",IF(S467="[FÓRMULA MANUAL]","",IFERROR(AVERAGEIFS(DATOS!$K$2:$K$20000,DATOS!$A$2:$A$20000,S467,CONFIG_METADATA!$G$2:$G$20000,1,DATOS!$I$2:$I$20000,"Música de Cámara"),"")))</f>
        <v/>
      </c>
      <c r="W467" t="str">
        <f>IF(S467="","",IF(S467="[FÓRMULA MANUAL]","",IFERROR(SUMPRODUCT((DATOS!$A$2:$A$20000=S467)*(CONFIG_METADATA!$G$2:$G$20000=1)*(COUNTIF(CONFIG_ASIGNATURAS!$B$7:$B$27,DATOS!$I$2:$I$20000)&gt;0)*(DATOS!$K$2:$K$20000))/SUMPRODUCT((DATOS!$A$2:$A$20000=S467)*(CONFIG_METADATA!$G$2:$G$20000=1)*(COUNTIF(CONFIG_ASIGNATURAS!$B$7:$B$27,DATOS!$I$2:$I$20000)&gt;0)*1),"")))</f>
        <v/>
      </c>
      <c r="Z467" t="str">
        <f>IF(Y467="","",IF(Y467="[FÓRMULA MANUAL]","",IFERROR(AVERAGEIFS(DATOS!$K$2:$K$20000,DATOS!$A$2:$A$20000,Y467,CONFIG_METADATA!$G$2:$G$20000,1,DATOS!$I$2:$I$20000,"Análisis"),"")))</f>
        <v/>
      </c>
      <c r="AA467" t="str">
        <f>IF(Y467="","",IF(Y467="[FÓRMULA MANUAL]","",IFERROR(AVERAGEIFS(DATOS!$K$2:$K$20000,DATOS!$A$2:$A$20000,Y467,CONFIG_METADATA!$G$2:$G$20000,1,DATOS!$I$2:$I$20000,"Orquesta/Banda/Conjunto"),"")))</f>
        <v/>
      </c>
      <c r="AB467" t="str">
        <f>IF(Y467="","",IF(Y467="[FÓRMULA MANUAL]","",IFERROR(AVERAGEIFS(DATOS!$K$2:$K$20000,DATOS!$A$2:$A$20000,Y467,CONFIG_METADATA!$G$2:$G$20000,1,DATOS!$I$2:$I$20000,"Música de Cámara"),"")))</f>
        <v/>
      </c>
      <c r="AC467" t="str">
        <f>IF(Y467="","",IF(Y467="[FÓRMULA MANUAL]","",IFERROR(SUMPRODUCT((DATOS!$A$2:$A$20000=Y467)*(CONFIG_METADATA!$G$2:$G$20000=1)*(COUNTIF(CONFIG_ASIGNATURAS!$B$7:$B$27,DATOS!$I$2:$I$20000)&gt;0)*(DATOS!$K$2:$K$20000))/SUMPRODUCT((DATOS!$A$2:$A$20000=Y467)*(CONFIG_METADATA!$G$2:$G$20000=1)*(COUNTIF(CONFIG_ASIGNATURAS!$B$7:$B$27,DATOS!$I$2:$I$20000)&gt;0)*1),"")))</f>
        <v/>
      </c>
      <c r="AF467" t="str">
        <f>IF(AE467="","",IF(AE467="[FÓRMULA MANUAL]","",IFERROR(AVERAGEIFS(DATOS!$K$2:$K$20000,DATOS!$A$2:$A$20000,AE467,CONFIG_METADATA!$G$2:$G$20000,1,DATOS!$I$2:$I$20000,"Análisis"),"")))</f>
        <v/>
      </c>
      <c r="AG467" t="str">
        <f>IF(AE467="","",IF(AE467="[FÓRMULA MANUAL]","",IFERROR(AVERAGEIFS(DATOS!$K$2:$K$20000,DATOS!$A$2:$A$20000,AE467,CONFIG_METADATA!$G$2:$G$20000,1,DATOS!$I$2:$I$20000,"Orquesta/Banda/Conjunto"),"")))</f>
        <v/>
      </c>
      <c r="AH467" t="str">
        <f>IF(AE467="","",IF(AE467="[FÓRMULA MANUAL]","",IFERROR(AVERAGEIFS(DATOS!$K$2:$K$20000,DATOS!$A$2:$A$20000,AE467,CONFIG_METADATA!$G$2:$G$20000,1,DATOS!$I$2:$I$20000,"Música de Cámara"),"")))</f>
        <v/>
      </c>
      <c r="AI467" t="str">
        <f>IF(AE467="","",IF(AE467="[FÓRMULA MANUAL]","",IFERROR(SUMPRODUCT((DATOS!$A$2:$A$20000=AE467)*(CONFIG_METADATA!$G$2:$G$20000=1)*(COUNTIF(CONFIG_ASIGNATURAS!$B$7:$B$27,DATOS!$I$2:$I$20000)&gt;0)*(DATOS!$K$2:$K$20000))/SUMPRODUCT((DATOS!$A$2:$A$20000=AE467)*(CONFIG_METADATA!$G$2:$G$20000=1)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MANUAL]","",IFERROR(AVERAGEIFS(DATOS!$K$2:$K$20000,DATOS!$A$2:$A$20000,A468,CONFIG_METADATA!$G$2:$G$20000,1,DATOS!$I$2:$I$20000,"Lenguaje Musical"),"")))</f>
        <v/>
      </c>
      <c r="C468" t="str">
        <f>IF(A468="","",IF(A468="[FÓRMULA MANUAL]","",IFERROR(AVERAGEIFS(DATOS!$K$2:$K$20000,DATOS!$A$2:$A$20000,A468,CONFIG_METADATA!$G$2:$G$20000,1,DATOS!$I$2:$I$20000,"Orquesta/Banda/Conjunto"),"")))</f>
        <v/>
      </c>
      <c r="D468" t="str">
        <f>IF(A468="","",IF(A468="[FÓRMULA MANUAL]","",IFERROR(AVERAGEIFS(DATOS!$K$2:$K$20000,DATOS!$A$2:$A$20000,A468,CONFIG_METADATA!$G$2:$G$20000,1,DATOS!$I$2:$I$20000,"Conjunto"),"")))</f>
        <v/>
      </c>
      <c r="E468" t="str">
        <f>IF(A468="","",IF(A468="[FÓRMULA MANUAL]","",IFERROR(SUMPRODUCT((DATOS!$A$2:$A$20000=A468)*(CONFIG_METADATA!$G$2:$G$20000=1)*(COUNTIF(CONFIG_ASIGNATURAS!$B$7:$B$27,DATOS!$I$2:$I$20000)&gt;0)*(DATOS!$K$2:$K$20000))/SUMPRODUCT((DATOS!$A$2:$A$20000=A468)*(CONFIG_METADATA!$G$2:$G$20000=1)*(COUNTIF(CONFIG_ASIGNATURAS!$B$7:$B$27,DATOS!$I$2:$I$20000)&gt;0)*1),"")))</f>
        <v/>
      </c>
      <c r="H468" t="str">
        <f>IF(G468="","",IF(G468="[FÓRMULA MANUAL]","",IFERROR(AVERAGEIFS(DATOS!$K$2:$K$20000,DATOS!$A$2:$A$20000,G468,CONFIG_METADATA!$G$2:$G$20000,1,DATOS!$I$2:$I$20000,"Lenguaje Musical"),"")))</f>
        <v/>
      </c>
      <c r="I468" t="str">
        <f>IF(G468="","",IF(G468="[FÓRMULA MANUAL]","",IFERROR(AVERAGEIFS(DATOS!$K$2:$K$20000,DATOS!$A$2:$A$20000,G468,CONFIG_METADATA!$G$2:$G$20000,1,DATOS!$I$2:$I$20000,"Orquesta/Banda/Conjunto"),"")))</f>
        <v/>
      </c>
      <c r="J468" t="str">
        <f>IF(G468="","",IF(G468="[FÓRMULA MANUAL]","",IFERROR(AVERAGEIFS(DATOS!$K$2:$K$20000,DATOS!$A$2:$A$20000,G468,CONFIG_METADATA!$G$2:$G$20000,1,DATOS!$I$2:$I$20000,"Conjunto"),"")))</f>
        <v/>
      </c>
      <c r="K468" t="str">
        <f>IF(G468="","",IF(G468="[FÓRMULA MANUAL]","",IFERROR(SUMPRODUCT((DATOS!$A$2:$A$20000=G468)*(CONFIG_METADATA!$G$2:$G$20000=1)*(COUNTIF(CONFIG_ASIGNATURAS!$B$7:$B$27,DATOS!$I$2:$I$20000)&gt;0)*(DATOS!$K$2:$K$20000))/SUMPRODUCT((DATOS!$A$2:$A$20000=G468)*(CONFIG_METADATA!$G$2:$G$20000=1)*(COUNTIF(CONFIG_ASIGNATURAS!$B$7:$B$27,DATOS!$I$2:$I$20000)&gt;0)*1),"")))</f>
        <v/>
      </c>
      <c r="N468" t="str">
        <f>IF(M468="","",IF(M468="[FÓRMULA MANUAL]","",IFERROR(AVERAGEIFS(DATOS!$K$2:$K$20000,DATOS!$A$2:$A$20000,M468,CONFIG_METADATA!$G$2:$G$20000,1,DATOS!$I$2:$I$20000,"Armonía"),"")))</f>
        <v/>
      </c>
      <c r="O468" t="str">
        <f>IF(M468="","",IF(M468="[FÓRMULA MANUAL]","",IFERROR(AVERAGEIFS(DATOS!$K$2:$K$20000,DATOS!$A$2:$A$20000,M468,CONFIG_METADATA!$G$2:$G$20000,1,DATOS!$I$2:$I$20000,"Orquesta/Banda/Conjunto"),"")))</f>
        <v/>
      </c>
      <c r="P468" t="str">
        <f>IF(M468="","",IF(M468="[FÓRMULA MANUAL]","",IFERROR(AVERAGEIFS(DATOS!$K$2:$K$20000,DATOS!$A$2:$A$20000,M468,CONFIG_METADATA!$G$2:$G$20000,1,DATOS!$I$2:$I$20000,"Música de Cámara"),"")))</f>
        <v/>
      </c>
      <c r="Q468" t="str">
        <f>IF(M468="","",IF(M468="[FÓRMULA MANUAL]","",IFERROR(SUMPRODUCT((DATOS!$A$2:$A$20000=M468)*(CONFIG_METADATA!$G$2:$G$20000=1)*(COUNTIF(CONFIG_ASIGNATURAS!$B$7:$B$27,DATOS!$I$2:$I$20000)&gt;0)*(DATOS!$K$2:$K$20000))/SUMPRODUCT((DATOS!$A$2:$A$20000=M468)*(CONFIG_METADATA!$G$2:$G$20000=1)*(COUNTIF(CONFIG_ASIGNATURAS!$B$7:$B$27,DATOS!$I$2:$I$20000)&gt;0)*1),"")))</f>
        <v/>
      </c>
      <c r="T468" t="str">
        <f>IF(S468="","",IF(S468="[FÓRMULA MANUAL]","",IFERROR(AVERAGEIFS(DATOS!$K$2:$K$20000,DATOS!$A$2:$A$20000,S468,CONFIG_METADATA!$G$2:$G$20000,1,DATOS!$I$2:$I$20000,"Armonía"),"")))</f>
        <v/>
      </c>
      <c r="U468" t="str">
        <f>IF(S468="","",IF(S468="[FÓRMULA MANUAL]","",IFERROR(AVERAGEIFS(DATOS!$K$2:$K$20000,DATOS!$A$2:$A$20000,S468,CONFIG_METADATA!$G$2:$G$20000,1,DATOS!$I$2:$I$20000,"Orquesta/Banda/Conjunto"),"")))</f>
        <v/>
      </c>
      <c r="V468" t="str">
        <f>IF(S468="","",IF(S468="[FÓRMULA MANUAL]","",IFERROR(AVERAGEIFS(DATOS!$K$2:$K$20000,DATOS!$A$2:$A$20000,S468,CONFIG_METADATA!$G$2:$G$20000,1,DATOS!$I$2:$I$20000,"Música de Cámara"),"")))</f>
        <v/>
      </c>
      <c r="W468" t="str">
        <f>IF(S468="","",IF(S468="[FÓRMULA MANUAL]","",IFERROR(SUMPRODUCT((DATOS!$A$2:$A$20000=S468)*(CONFIG_METADATA!$G$2:$G$20000=1)*(COUNTIF(CONFIG_ASIGNATURAS!$B$7:$B$27,DATOS!$I$2:$I$20000)&gt;0)*(DATOS!$K$2:$K$20000))/SUMPRODUCT((DATOS!$A$2:$A$20000=S468)*(CONFIG_METADATA!$G$2:$G$20000=1)*(COUNTIF(CONFIG_ASIGNATURAS!$B$7:$B$27,DATOS!$I$2:$I$20000)&gt;0)*1),"")))</f>
        <v/>
      </c>
      <c r="Z468" t="str">
        <f>IF(Y468="","",IF(Y468="[FÓRMULA MANUAL]","",IFERROR(AVERAGEIFS(DATOS!$K$2:$K$20000,DATOS!$A$2:$A$20000,Y468,CONFIG_METADATA!$G$2:$G$20000,1,DATOS!$I$2:$I$20000,"Análisis"),"")))</f>
        <v/>
      </c>
      <c r="AA468" t="str">
        <f>IF(Y468="","",IF(Y468="[FÓRMULA MANUAL]","",IFERROR(AVERAGEIFS(DATOS!$K$2:$K$20000,DATOS!$A$2:$A$20000,Y468,CONFIG_METADATA!$G$2:$G$20000,1,DATOS!$I$2:$I$20000,"Orquesta/Banda/Conjunto"),"")))</f>
        <v/>
      </c>
      <c r="AB468" t="str">
        <f>IF(Y468="","",IF(Y468="[FÓRMULA MANUAL]","",IFERROR(AVERAGEIFS(DATOS!$K$2:$K$20000,DATOS!$A$2:$A$20000,Y468,CONFIG_METADATA!$G$2:$G$20000,1,DATOS!$I$2:$I$20000,"Música de Cámara"),"")))</f>
        <v/>
      </c>
      <c r="AC468" t="str">
        <f>IF(Y468="","",IF(Y468="[FÓRMULA MANUAL]","",IFERROR(SUMPRODUCT((DATOS!$A$2:$A$20000=Y468)*(CONFIG_METADATA!$G$2:$G$20000=1)*(COUNTIF(CONFIG_ASIGNATURAS!$B$7:$B$27,DATOS!$I$2:$I$20000)&gt;0)*(DATOS!$K$2:$K$20000))/SUMPRODUCT((DATOS!$A$2:$A$20000=Y468)*(CONFIG_METADATA!$G$2:$G$20000=1)*(COUNTIF(CONFIG_ASIGNATURAS!$B$7:$B$27,DATOS!$I$2:$I$20000)&gt;0)*1),"")))</f>
        <v/>
      </c>
      <c r="AF468" t="str">
        <f>IF(AE468="","",IF(AE468="[FÓRMULA MANUAL]","",IFERROR(AVERAGEIFS(DATOS!$K$2:$K$20000,DATOS!$A$2:$A$20000,AE468,CONFIG_METADATA!$G$2:$G$20000,1,DATOS!$I$2:$I$20000,"Análisis"),"")))</f>
        <v/>
      </c>
      <c r="AG468" t="str">
        <f>IF(AE468="","",IF(AE468="[FÓRMULA MANUAL]","",IFERROR(AVERAGEIFS(DATOS!$K$2:$K$20000,DATOS!$A$2:$A$20000,AE468,CONFIG_METADATA!$G$2:$G$20000,1,DATOS!$I$2:$I$20000,"Orquesta/Banda/Conjunto"),"")))</f>
        <v/>
      </c>
      <c r="AH468" t="str">
        <f>IF(AE468="","",IF(AE468="[FÓRMULA MANUAL]","",IFERROR(AVERAGEIFS(DATOS!$K$2:$K$20000,DATOS!$A$2:$A$20000,AE468,CONFIG_METADATA!$G$2:$G$20000,1,DATOS!$I$2:$I$20000,"Música de Cámara"),"")))</f>
        <v/>
      </c>
      <c r="AI468" t="str">
        <f>IF(AE468="","",IF(AE468="[FÓRMULA MANUAL]","",IFERROR(SUMPRODUCT((DATOS!$A$2:$A$20000=AE468)*(CONFIG_METADATA!$G$2:$G$20000=1)*(COUNTIF(CONFIG_ASIGNATURAS!$B$7:$B$27,DATOS!$I$2:$I$20000)&gt;0)*(DATOS!$K$2:$K$20000))/SUMPRODUCT((DATOS!$A$2:$A$20000=AE468)*(CONFIG_METADATA!$G$2:$G$20000=1)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MANUAL]","",IFERROR(AVERAGEIFS(DATOS!$K$2:$K$20000,DATOS!$A$2:$A$20000,A469,CONFIG_METADATA!$G$2:$G$20000,1,DATOS!$I$2:$I$20000,"Lenguaje Musical"),"")))</f>
        <v/>
      </c>
      <c r="C469" t="str">
        <f>IF(A469="","",IF(A469="[FÓRMULA MANUAL]","",IFERROR(AVERAGEIFS(DATOS!$K$2:$K$20000,DATOS!$A$2:$A$20000,A469,CONFIG_METADATA!$G$2:$G$20000,1,DATOS!$I$2:$I$20000,"Orquesta/Banda/Conjunto"),"")))</f>
        <v/>
      </c>
      <c r="D469" t="str">
        <f>IF(A469="","",IF(A469="[FÓRMULA MANUAL]","",IFERROR(AVERAGEIFS(DATOS!$K$2:$K$20000,DATOS!$A$2:$A$20000,A469,CONFIG_METADATA!$G$2:$G$20000,1,DATOS!$I$2:$I$20000,"Conjunto"),"")))</f>
        <v/>
      </c>
      <c r="E469" t="str">
        <f>IF(A469="","",IF(A469="[FÓRMULA MANUAL]","",IFERROR(SUMPRODUCT((DATOS!$A$2:$A$20000=A469)*(CONFIG_METADATA!$G$2:$G$20000=1)*(COUNTIF(CONFIG_ASIGNATURAS!$B$7:$B$27,DATOS!$I$2:$I$20000)&gt;0)*(DATOS!$K$2:$K$20000))/SUMPRODUCT((DATOS!$A$2:$A$20000=A469)*(CONFIG_METADATA!$G$2:$G$20000=1)*(COUNTIF(CONFIG_ASIGNATURAS!$B$7:$B$27,DATOS!$I$2:$I$20000)&gt;0)*1),"")))</f>
        <v/>
      </c>
      <c r="H469" t="str">
        <f>IF(G469="","",IF(G469="[FÓRMULA MANUAL]","",IFERROR(AVERAGEIFS(DATOS!$K$2:$K$20000,DATOS!$A$2:$A$20000,G469,CONFIG_METADATA!$G$2:$G$20000,1,DATOS!$I$2:$I$20000,"Lenguaje Musical"),"")))</f>
        <v/>
      </c>
      <c r="I469" t="str">
        <f>IF(G469="","",IF(G469="[FÓRMULA MANUAL]","",IFERROR(AVERAGEIFS(DATOS!$K$2:$K$20000,DATOS!$A$2:$A$20000,G469,CONFIG_METADATA!$G$2:$G$20000,1,DATOS!$I$2:$I$20000,"Orquesta/Banda/Conjunto"),"")))</f>
        <v/>
      </c>
      <c r="J469" t="str">
        <f>IF(G469="","",IF(G469="[FÓRMULA MANUAL]","",IFERROR(AVERAGEIFS(DATOS!$K$2:$K$20000,DATOS!$A$2:$A$20000,G469,CONFIG_METADATA!$G$2:$G$20000,1,DATOS!$I$2:$I$20000,"Conjunto"),"")))</f>
        <v/>
      </c>
      <c r="K469" t="str">
        <f>IF(G469="","",IF(G469="[FÓRMULA MANUAL]","",IFERROR(SUMPRODUCT((DATOS!$A$2:$A$20000=G469)*(CONFIG_METADATA!$G$2:$G$20000=1)*(COUNTIF(CONFIG_ASIGNATURAS!$B$7:$B$27,DATOS!$I$2:$I$20000)&gt;0)*(DATOS!$K$2:$K$20000))/SUMPRODUCT((DATOS!$A$2:$A$20000=G469)*(CONFIG_METADATA!$G$2:$G$20000=1)*(COUNTIF(CONFIG_ASIGNATURAS!$B$7:$B$27,DATOS!$I$2:$I$20000)&gt;0)*1),"")))</f>
        <v/>
      </c>
      <c r="N469" t="str">
        <f>IF(M469="","",IF(M469="[FÓRMULA MANUAL]","",IFERROR(AVERAGEIFS(DATOS!$K$2:$K$20000,DATOS!$A$2:$A$20000,M469,CONFIG_METADATA!$G$2:$G$20000,1,DATOS!$I$2:$I$20000,"Armonía"),"")))</f>
        <v/>
      </c>
      <c r="O469" t="str">
        <f>IF(M469="","",IF(M469="[FÓRMULA MANUAL]","",IFERROR(AVERAGEIFS(DATOS!$K$2:$K$20000,DATOS!$A$2:$A$20000,M469,CONFIG_METADATA!$G$2:$G$20000,1,DATOS!$I$2:$I$20000,"Orquesta/Banda/Conjunto"),"")))</f>
        <v/>
      </c>
      <c r="P469" t="str">
        <f>IF(M469="","",IF(M469="[FÓRMULA MANUAL]","",IFERROR(AVERAGEIFS(DATOS!$K$2:$K$20000,DATOS!$A$2:$A$20000,M469,CONFIG_METADATA!$G$2:$G$20000,1,DATOS!$I$2:$I$20000,"Música de Cámara"),"")))</f>
        <v/>
      </c>
      <c r="Q469" t="str">
        <f>IF(M469="","",IF(M469="[FÓRMULA MANUAL]","",IFERROR(SUMPRODUCT((DATOS!$A$2:$A$20000=M469)*(CONFIG_METADATA!$G$2:$G$20000=1)*(COUNTIF(CONFIG_ASIGNATURAS!$B$7:$B$27,DATOS!$I$2:$I$20000)&gt;0)*(DATOS!$K$2:$K$20000))/SUMPRODUCT((DATOS!$A$2:$A$20000=M469)*(CONFIG_METADATA!$G$2:$G$20000=1)*(COUNTIF(CONFIG_ASIGNATURAS!$B$7:$B$27,DATOS!$I$2:$I$20000)&gt;0)*1),"")))</f>
        <v/>
      </c>
      <c r="T469" t="str">
        <f>IF(S469="","",IF(S469="[FÓRMULA MANUAL]","",IFERROR(AVERAGEIFS(DATOS!$K$2:$K$20000,DATOS!$A$2:$A$20000,S469,CONFIG_METADATA!$G$2:$G$20000,1,DATOS!$I$2:$I$20000,"Armonía"),"")))</f>
        <v/>
      </c>
      <c r="U469" t="str">
        <f>IF(S469="","",IF(S469="[FÓRMULA MANUAL]","",IFERROR(AVERAGEIFS(DATOS!$K$2:$K$20000,DATOS!$A$2:$A$20000,S469,CONFIG_METADATA!$G$2:$G$20000,1,DATOS!$I$2:$I$20000,"Orquesta/Banda/Conjunto"),"")))</f>
        <v/>
      </c>
      <c r="V469" t="str">
        <f>IF(S469="","",IF(S469="[FÓRMULA MANUAL]","",IFERROR(AVERAGEIFS(DATOS!$K$2:$K$20000,DATOS!$A$2:$A$20000,S469,CONFIG_METADATA!$G$2:$G$20000,1,DATOS!$I$2:$I$20000,"Música de Cámara"),"")))</f>
        <v/>
      </c>
      <c r="W469" t="str">
        <f>IF(S469="","",IF(S469="[FÓRMULA MANUAL]","",IFERROR(SUMPRODUCT((DATOS!$A$2:$A$20000=S469)*(CONFIG_METADATA!$G$2:$G$20000=1)*(COUNTIF(CONFIG_ASIGNATURAS!$B$7:$B$27,DATOS!$I$2:$I$20000)&gt;0)*(DATOS!$K$2:$K$20000))/SUMPRODUCT((DATOS!$A$2:$A$20000=S469)*(CONFIG_METADATA!$G$2:$G$20000=1)*(COUNTIF(CONFIG_ASIGNATURAS!$B$7:$B$27,DATOS!$I$2:$I$20000)&gt;0)*1),"")))</f>
        <v/>
      </c>
      <c r="Z469" t="str">
        <f>IF(Y469="","",IF(Y469="[FÓRMULA MANUAL]","",IFERROR(AVERAGEIFS(DATOS!$K$2:$K$20000,DATOS!$A$2:$A$20000,Y469,CONFIG_METADATA!$G$2:$G$20000,1,DATOS!$I$2:$I$20000,"Análisis"),"")))</f>
        <v/>
      </c>
      <c r="AA469" t="str">
        <f>IF(Y469="","",IF(Y469="[FÓRMULA MANUAL]","",IFERROR(AVERAGEIFS(DATOS!$K$2:$K$20000,DATOS!$A$2:$A$20000,Y469,CONFIG_METADATA!$G$2:$G$20000,1,DATOS!$I$2:$I$20000,"Orquesta/Banda/Conjunto"),"")))</f>
        <v/>
      </c>
      <c r="AB469" t="str">
        <f>IF(Y469="","",IF(Y469="[FÓRMULA MANUAL]","",IFERROR(AVERAGEIFS(DATOS!$K$2:$K$20000,DATOS!$A$2:$A$20000,Y469,CONFIG_METADATA!$G$2:$G$20000,1,DATOS!$I$2:$I$20000,"Música de Cámara"),"")))</f>
        <v/>
      </c>
      <c r="AC469" t="str">
        <f>IF(Y469="","",IF(Y469="[FÓRMULA MANUAL]","",IFERROR(SUMPRODUCT((DATOS!$A$2:$A$20000=Y469)*(CONFIG_METADATA!$G$2:$G$20000=1)*(COUNTIF(CONFIG_ASIGNATURAS!$B$7:$B$27,DATOS!$I$2:$I$20000)&gt;0)*(DATOS!$K$2:$K$20000))/SUMPRODUCT((DATOS!$A$2:$A$20000=Y469)*(CONFIG_METADATA!$G$2:$G$20000=1)*(COUNTIF(CONFIG_ASIGNATURAS!$B$7:$B$27,DATOS!$I$2:$I$20000)&gt;0)*1),"")))</f>
        <v/>
      </c>
      <c r="AF469" t="str">
        <f>IF(AE469="","",IF(AE469="[FÓRMULA MANUAL]","",IFERROR(AVERAGEIFS(DATOS!$K$2:$K$20000,DATOS!$A$2:$A$20000,AE469,CONFIG_METADATA!$G$2:$G$20000,1,DATOS!$I$2:$I$20000,"Análisis"),"")))</f>
        <v/>
      </c>
      <c r="AG469" t="str">
        <f>IF(AE469="","",IF(AE469="[FÓRMULA MANUAL]","",IFERROR(AVERAGEIFS(DATOS!$K$2:$K$20000,DATOS!$A$2:$A$20000,AE469,CONFIG_METADATA!$G$2:$G$20000,1,DATOS!$I$2:$I$20000,"Orquesta/Banda/Conjunto"),"")))</f>
        <v/>
      </c>
      <c r="AH469" t="str">
        <f>IF(AE469="","",IF(AE469="[FÓRMULA MANUAL]","",IFERROR(AVERAGEIFS(DATOS!$K$2:$K$20000,DATOS!$A$2:$A$20000,AE469,CONFIG_METADATA!$G$2:$G$20000,1,DATOS!$I$2:$I$20000,"Música de Cámara"),"")))</f>
        <v/>
      </c>
      <c r="AI469" t="str">
        <f>IF(AE469="","",IF(AE469="[FÓRMULA MANUAL]","",IFERROR(SUMPRODUCT((DATOS!$A$2:$A$20000=AE469)*(CONFIG_METADATA!$G$2:$G$20000=1)*(COUNTIF(CONFIG_ASIGNATURAS!$B$7:$B$27,DATOS!$I$2:$I$20000)&gt;0)*(DATOS!$K$2:$K$20000))/SUMPRODUCT((DATOS!$A$2:$A$20000=AE469)*(CONFIG_METADATA!$G$2:$G$20000=1)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MANUAL]","",IFERROR(AVERAGEIFS(DATOS!$K$2:$K$20000,DATOS!$A$2:$A$20000,A470,CONFIG_METADATA!$G$2:$G$20000,1,DATOS!$I$2:$I$20000,"Lenguaje Musical"),"")))</f>
        <v/>
      </c>
      <c r="C470" t="str">
        <f>IF(A470="","",IF(A470="[FÓRMULA MANUAL]","",IFERROR(AVERAGEIFS(DATOS!$K$2:$K$20000,DATOS!$A$2:$A$20000,A470,CONFIG_METADATA!$G$2:$G$20000,1,DATOS!$I$2:$I$20000,"Orquesta/Banda/Conjunto"),"")))</f>
        <v/>
      </c>
      <c r="D470" t="str">
        <f>IF(A470="","",IF(A470="[FÓRMULA MANUAL]","",IFERROR(AVERAGEIFS(DATOS!$K$2:$K$20000,DATOS!$A$2:$A$20000,A470,CONFIG_METADATA!$G$2:$G$20000,1,DATOS!$I$2:$I$20000,"Conjunto"),"")))</f>
        <v/>
      </c>
      <c r="E470" t="str">
        <f>IF(A470="","",IF(A470="[FÓRMULA MANUAL]","",IFERROR(SUMPRODUCT((DATOS!$A$2:$A$20000=A470)*(CONFIG_METADATA!$G$2:$G$20000=1)*(COUNTIF(CONFIG_ASIGNATURAS!$B$7:$B$27,DATOS!$I$2:$I$20000)&gt;0)*(DATOS!$K$2:$K$20000))/SUMPRODUCT((DATOS!$A$2:$A$20000=A470)*(CONFIG_METADATA!$G$2:$G$20000=1)*(COUNTIF(CONFIG_ASIGNATURAS!$B$7:$B$27,DATOS!$I$2:$I$20000)&gt;0)*1),"")))</f>
        <v/>
      </c>
      <c r="H470" t="str">
        <f>IF(G470="","",IF(G470="[FÓRMULA MANUAL]","",IFERROR(AVERAGEIFS(DATOS!$K$2:$K$20000,DATOS!$A$2:$A$20000,G470,CONFIG_METADATA!$G$2:$G$20000,1,DATOS!$I$2:$I$20000,"Lenguaje Musical"),"")))</f>
        <v/>
      </c>
      <c r="I470" t="str">
        <f>IF(G470="","",IF(G470="[FÓRMULA MANUAL]","",IFERROR(AVERAGEIFS(DATOS!$K$2:$K$20000,DATOS!$A$2:$A$20000,G470,CONFIG_METADATA!$G$2:$G$20000,1,DATOS!$I$2:$I$20000,"Orquesta/Banda/Conjunto"),"")))</f>
        <v/>
      </c>
      <c r="J470" t="str">
        <f>IF(G470="","",IF(G470="[FÓRMULA MANUAL]","",IFERROR(AVERAGEIFS(DATOS!$K$2:$K$20000,DATOS!$A$2:$A$20000,G470,CONFIG_METADATA!$G$2:$G$20000,1,DATOS!$I$2:$I$20000,"Conjunto"),"")))</f>
        <v/>
      </c>
      <c r="K470" t="str">
        <f>IF(G470="","",IF(G470="[FÓRMULA MANUAL]","",IFERROR(SUMPRODUCT((DATOS!$A$2:$A$20000=G470)*(CONFIG_METADATA!$G$2:$G$20000=1)*(COUNTIF(CONFIG_ASIGNATURAS!$B$7:$B$27,DATOS!$I$2:$I$20000)&gt;0)*(DATOS!$K$2:$K$20000))/SUMPRODUCT((DATOS!$A$2:$A$20000=G470)*(CONFIG_METADATA!$G$2:$G$20000=1)*(COUNTIF(CONFIG_ASIGNATURAS!$B$7:$B$27,DATOS!$I$2:$I$20000)&gt;0)*1),"")))</f>
        <v/>
      </c>
      <c r="N470" t="str">
        <f>IF(M470="","",IF(M470="[FÓRMULA MANUAL]","",IFERROR(AVERAGEIFS(DATOS!$K$2:$K$20000,DATOS!$A$2:$A$20000,M470,CONFIG_METADATA!$G$2:$G$20000,1,DATOS!$I$2:$I$20000,"Armonía"),"")))</f>
        <v/>
      </c>
      <c r="O470" t="str">
        <f>IF(M470="","",IF(M470="[FÓRMULA MANUAL]","",IFERROR(AVERAGEIFS(DATOS!$K$2:$K$20000,DATOS!$A$2:$A$20000,M470,CONFIG_METADATA!$G$2:$G$20000,1,DATOS!$I$2:$I$20000,"Orquesta/Banda/Conjunto"),"")))</f>
        <v/>
      </c>
      <c r="P470" t="str">
        <f>IF(M470="","",IF(M470="[FÓRMULA MANUAL]","",IFERROR(AVERAGEIFS(DATOS!$K$2:$K$20000,DATOS!$A$2:$A$20000,M470,CONFIG_METADATA!$G$2:$G$20000,1,DATOS!$I$2:$I$20000,"Música de Cámara"),"")))</f>
        <v/>
      </c>
      <c r="Q470" t="str">
        <f>IF(M470="","",IF(M470="[FÓRMULA MANUAL]","",IFERROR(SUMPRODUCT((DATOS!$A$2:$A$20000=M470)*(CONFIG_METADATA!$G$2:$G$20000=1)*(COUNTIF(CONFIG_ASIGNATURAS!$B$7:$B$27,DATOS!$I$2:$I$20000)&gt;0)*(DATOS!$K$2:$K$20000))/SUMPRODUCT((DATOS!$A$2:$A$20000=M470)*(CONFIG_METADATA!$G$2:$G$20000=1)*(COUNTIF(CONFIG_ASIGNATURAS!$B$7:$B$27,DATOS!$I$2:$I$20000)&gt;0)*1),"")))</f>
        <v/>
      </c>
      <c r="T470" t="str">
        <f>IF(S470="","",IF(S470="[FÓRMULA MANUAL]","",IFERROR(AVERAGEIFS(DATOS!$K$2:$K$20000,DATOS!$A$2:$A$20000,S470,CONFIG_METADATA!$G$2:$G$20000,1,DATOS!$I$2:$I$20000,"Armonía"),"")))</f>
        <v/>
      </c>
      <c r="U470" t="str">
        <f>IF(S470="","",IF(S470="[FÓRMULA MANUAL]","",IFERROR(AVERAGEIFS(DATOS!$K$2:$K$20000,DATOS!$A$2:$A$20000,S470,CONFIG_METADATA!$G$2:$G$20000,1,DATOS!$I$2:$I$20000,"Orquesta/Banda/Conjunto"),"")))</f>
        <v/>
      </c>
      <c r="V470" t="str">
        <f>IF(S470="","",IF(S470="[FÓRMULA MANUAL]","",IFERROR(AVERAGEIFS(DATOS!$K$2:$K$20000,DATOS!$A$2:$A$20000,S470,CONFIG_METADATA!$G$2:$G$20000,1,DATOS!$I$2:$I$20000,"Música de Cámara"),"")))</f>
        <v/>
      </c>
      <c r="W470" t="str">
        <f>IF(S470="","",IF(S470="[FÓRMULA MANUAL]","",IFERROR(SUMPRODUCT((DATOS!$A$2:$A$20000=S470)*(CONFIG_METADATA!$G$2:$G$20000=1)*(COUNTIF(CONFIG_ASIGNATURAS!$B$7:$B$27,DATOS!$I$2:$I$20000)&gt;0)*(DATOS!$K$2:$K$20000))/SUMPRODUCT((DATOS!$A$2:$A$20000=S470)*(CONFIG_METADATA!$G$2:$G$20000=1)*(COUNTIF(CONFIG_ASIGNATURAS!$B$7:$B$27,DATOS!$I$2:$I$20000)&gt;0)*1),"")))</f>
        <v/>
      </c>
      <c r="Z470" t="str">
        <f>IF(Y470="","",IF(Y470="[FÓRMULA MANUAL]","",IFERROR(AVERAGEIFS(DATOS!$K$2:$K$20000,DATOS!$A$2:$A$20000,Y470,CONFIG_METADATA!$G$2:$G$20000,1,DATOS!$I$2:$I$20000,"Análisis"),"")))</f>
        <v/>
      </c>
      <c r="AA470" t="str">
        <f>IF(Y470="","",IF(Y470="[FÓRMULA MANUAL]","",IFERROR(AVERAGEIFS(DATOS!$K$2:$K$20000,DATOS!$A$2:$A$20000,Y470,CONFIG_METADATA!$G$2:$G$20000,1,DATOS!$I$2:$I$20000,"Orquesta/Banda/Conjunto"),"")))</f>
        <v/>
      </c>
      <c r="AB470" t="str">
        <f>IF(Y470="","",IF(Y470="[FÓRMULA MANUAL]","",IFERROR(AVERAGEIFS(DATOS!$K$2:$K$20000,DATOS!$A$2:$A$20000,Y470,CONFIG_METADATA!$G$2:$G$20000,1,DATOS!$I$2:$I$20000,"Música de Cámara"),"")))</f>
        <v/>
      </c>
      <c r="AC470" t="str">
        <f>IF(Y470="","",IF(Y470="[FÓRMULA MANUAL]","",IFERROR(SUMPRODUCT((DATOS!$A$2:$A$20000=Y470)*(CONFIG_METADATA!$G$2:$G$20000=1)*(COUNTIF(CONFIG_ASIGNATURAS!$B$7:$B$27,DATOS!$I$2:$I$20000)&gt;0)*(DATOS!$K$2:$K$20000))/SUMPRODUCT((DATOS!$A$2:$A$20000=Y470)*(CONFIG_METADATA!$G$2:$G$20000=1)*(COUNTIF(CONFIG_ASIGNATURAS!$B$7:$B$27,DATOS!$I$2:$I$20000)&gt;0)*1),"")))</f>
        <v/>
      </c>
      <c r="AF470" t="str">
        <f>IF(AE470="","",IF(AE470="[FÓRMULA MANUAL]","",IFERROR(AVERAGEIFS(DATOS!$K$2:$K$20000,DATOS!$A$2:$A$20000,AE470,CONFIG_METADATA!$G$2:$G$20000,1,DATOS!$I$2:$I$20000,"Análisis"),"")))</f>
        <v/>
      </c>
      <c r="AG470" t="str">
        <f>IF(AE470="","",IF(AE470="[FÓRMULA MANUAL]","",IFERROR(AVERAGEIFS(DATOS!$K$2:$K$20000,DATOS!$A$2:$A$20000,AE470,CONFIG_METADATA!$G$2:$G$20000,1,DATOS!$I$2:$I$20000,"Orquesta/Banda/Conjunto"),"")))</f>
        <v/>
      </c>
      <c r="AH470" t="str">
        <f>IF(AE470="","",IF(AE470="[FÓRMULA MANUAL]","",IFERROR(AVERAGEIFS(DATOS!$K$2:$K$20000,DATOS!$A$2:$A$20000,AE470,CONFIG_METADATA!$G$2:$G$20000,1,DATOS!$I$2:$I$20000,"Música de Cámara"),"")))</f>
        <v/>
      </c>
      <c r="AI470" t="str">
        <f>IF(AE470="","",IF(AE470="[FÓRMULA MANUAL]","",IFERROR(SUMPRODUCT((DATOS!$A$2:$A$20000=AE470)*(CONFIG_METADATA!$G$2:$G$20000=1)*(COUNTIF(CONFIG_ASIGNATURAS!$B$7:$B$27,DATOS!$I$2:$I$20000)&gt;0)*(DATOS!$K$2:$K$20000))/SUMPRODUCT((DATOS!$A$2:$A$20000=AE470)*(CONFIG_METADATA!$G$2:$G$20000=1)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MANUAL]","",IFERROR(AVERAGEIFS(DATOS!$K$2:$K$20000,DATOS!$A$2:$A$20000,A471,CONFIG_METADATA!$G$2:$G$20000,1,DATOS!$I$2:$I$20000,"Lenguaje Musical"),"")))</f>
        <v/>
      </c>
      <c r="C471" t="str">
        <f>IF(A471="","",IF(A471="[FÓRMULA MANUAL]","",IFERROR(AVERAGEIFS(DATOS!$K$2:$K$20000,DATOS!$A$2:$A$20000,A471,CONFIG_METADATA!$G$2:$G$20000,1,DATOS!$I$2:$I$20000,"Orquesta/Banda/Conjunto"),"")))</f>
        <v/>
      </c>
      <c r="D471" t="str">
        <f>IF(A471="","",IF(A471="[FÓRMULA MANUAL]","",IFERROR(AVERAGEIFS(DATOS!$K$2:$K$20000,DATOS!$A$2:$A$20000,A471,CONFIG_METADATA!$G$2:$G$20000,1,DATOS!$I$2:$I$20000,"Conjunto"),"")))</f>
        <v/>
      </c>
      <c r="E471" t="str">
        <f>IF(A471="","",IF(A471="[FÓRMULA MANUAL]","",IFERROR(SUMPRODUCT((DATOS!$A$2:$A$20000=A471)*(CONFIG_METADATA!$G$2:$G$20000=1)*(COUNTIF(CONFIG_ASIGNATURAS!$B$7:$B$27,DATOS!$I$2:$I$20000)&gt;0)*(DATOS!$K$2:$K$20000))/SUMPRODUCT((DATOS!$A$2:$A$20000=A471)*(CONFIG_METADATA!$G$2:$G$20000=1)*(COUNTIF(CONFIG_ASIGNATURAS!$B$7:$B$27,DATOS!$I$2:$I$20000)&gt;0)*1),"")))</f>
        <v/>
      </c>
      <c r="H471" t="str">
        <f>IF(G471="","",IF(G471="[FÓRMULA MANUAL]","",IFERROR(AVERAGEIFS(DATOS!$K$2:$K$20000,DATOS!$A$2:$A$20000,G471,CONFIG_METADATA!$G$2:$G$20000,1,DATOS!$I$2:$I$20000,"Lenguaje Musical"),"")))</f>
        <v/>
      </c>
      <c r="I471" t="str">
        <f>IF(G471="","",IF(G471="[FÓRMULA MANUAL]","",IFERROR(AVERAGEIFS(DATOS!$K$2:$K$20000,DATOS!$A$2:$A$20000,G471,CONFIG_METADATA!$G$2:$G$20000,1,DATOS!$I$2:$I$20000,"Orquesta/Banda/Conjunto"),"")))</f>
        <v/>
      </c>
      <c r="J471" t="str">
        <f>IF(G471="","",IF(G471="[FÓRMULA MANUAL]","",IFERROR(AVERAGEIFS(DATOS!$K$2:$K$20000,DATOS!$A$2:$A$20000,G471,CONFIG_METADATA!$G$2:$G$20000,1,DATOS!$I$2:$I$20000,"Conjunto"),"")))</f>
        <v/>
      </c>
      <c r="K471" t="str">
        <f>IF(G471="","",IF(G471="[FÓRMULA MANUAL]","",IFERROR(SUMPRODUCT((DATOS!$A$2:$A$20000=G471)*(CONFIG_METADATA!$G$2:$G$20000=1)*(COUNTIF(CONFIG_ASIGNATURAS!$B$7:$B$27,DATOS!$I$2:$I$20000)&gt;0)*(DATOS!$K$2:$K$20000))/SUMPRODUCT((DATOS!$A$2:$A$20000=G471)*(CONFIG_METADATA!$G$2:$G$20000=1)*(COUNTIF(CONFIG_ASIGNATURAS!$B$7:$B$27,DATOS!$I$2:$I$20000)&gt;0)*1),"")))</f>
        <v/>
      </c>
      <c r="N471" t="str">
        <f>IF(M471="","",IF(M471="[FÓRMULA MANUAL]","",IFERROR(AVERAGEIFS(DATOS!$K$2:$K$20000,DATOS!$A$2:$A$20000,M471,CONFIG_METADATA!$G$2:$G$20000,1,DATOS!$I$2:$I$20000,"Armonía"),"")))</f>
        <v/>
      </c>
      <c r="O471" t="str">
        <f>IF(M471="","",IF(M471="[FÓRMULA MANUAL]","",IFERROR(AVERAGEIFS(DATOS!$K$2:$K$20000,DATOS!$A$2:$A$20000,M471,CONFIG_METADATA!$G$2:$G$20000,1,DATOS!$I$2:$I$20000,"Orquesta/Banda/Conjunto"),"")))</f>
        <v/>
      </c>
      <c r="P471" t="str">
        <f>IF(M471="","",IF(M471="[FÓRMULA MANUAL]","",IFERROR(AVERAGEIFS(DATOS!$K$2:$K$20000,DATOS!$A$2:$A$20000,M471,CONFIG_METADATA!$G$2:$G$20000,1,DATOS!$I$2:$I$20000,"Música de Cámara"),"")))</f>
        <v/>
      </c>
      <c r="Q471" t="str">
        <f>IF(M471="","",IF(M471="[FÓRMULA MANUAL]","",IFERROR(SUMPRODUCT((DATOS!$A$2:$A$20000=M471)*(CONFIG_METADATA!$G$2:$G$20000=1)*(COUNTIF(CONFIG_ASIGNATURAS!$B$7:$B$27,DATOS!$I$2:$I$20000)&gt;0)*(DATOS!$K$2:$K$20000))/SUMPRODUCT((DATOS!$A$2:$A$20000=M471)*(CONFIG_METADATA!$G$2:$G$20000=1)*(COUNTIF(CONFIG_ASIGNATURAS!$B$7:$B$27,DATOS!$I$2:$I$20000)&gt;0)*1),"")))</f>
        <v/>
      </c>
      <c r="T471" t="str">
        <f>IF(S471="","",IF(S471="[FÓRMULA MANUAL]","",IFERROR(AVERAGEIFS(DATOS!$K$2:$K$20000,DATOS!$A$2:$A$20000,S471,CONFIG_METADATA!$G$2:$G$20000,1,DATOS!$I$2:$I$20000,"Armonía"),"")))</f>
        <v/>
      </c>
      <c r="U471" t="str">
        <f>IF(S471="","",IF(S471="[FÓRMULA MANUAL]","",IFERROR(AVERAGEIFS(DATOS!$K$2:$K$20000,DATOS!$A$2:$A$20000,S471,CONFIG_METADATA!$G$2:$G$20000,1,DATOS!$I$2:$I$20000,"Orquesta/Banda/Conjunto"),"")))</f>
        <v/>
      </c>
      <c r="V471" t="str">
        <f>IF(S471="","",IF(S471="[FÓRMULA MANUAL]","",IFERROR(AVERAGEIFS(DATOS!$K$2:$K$20000,DATOS!$A$2:$A$20000,S471,CONFIG_METADATA!$G$2:$G$20000,1,DATOS!$I$2:$I$20000,"Música de Cámara"),"")))</f>
        <v/>
      </c>
      <c r="W471" t="str">
        <f>IF(S471="","",IF(S471="[FÓRMULA MANUAL]","",IFERROR(SUMPRODUCT((DATOS!$A$2:$A$20000=S471)*(CONFIG_METADATA!$G$2:$G$20000=1)*(COUNTIF(CONFIG_ASIGNATURAS!$B$7:$B$27,DATOS!$I$2:$I$20000)&gt;0)*(DATOS!$K$2:$K$20000))/SUMPRODUCT((DATOS!$A$2:$A$20000=S471)*(CONFIG_METADATA!$G$2:$G$20000=1)*(COUNTIF(CONFIG_ASIGNATURAS!$B$7:$B$27,DATOS!$I$2:$I$20000)&gt;0)*1),"")))</f>
        <v/>
      </c>
      <c r="Z471" t="str">
        <f>IF(Y471="","",IF(Y471="[FÓRMULA MANUAL]","",IFERROR(AVERAGEIFS(DATOS!$K$2:$K$20000,DATOS!$A$2:$A$20000,Y471,CONFIG_METADATA!$G$2:$G$20000,1,DATOS!$I$2:$I$20000,"Análisis"),"")))</f>
        <v/>
      </c>
      <c r="AA471" t="str">
        <f>IF(Y471="","",IF(Y471="[FÓRMULA MANUAL]","",IFERROR(AVERAGEIFS(DATOS!$K$2:$K$20000,DATOS!$A$2:$A$20000,Y471,CONFIG_METADATA!$G$2:$G$20000,1,DATOS!$I$2:$I$20000,"Orquesta/Banda/Conjunto"),"")))</f>
        <v/>
      </c>
      <c r="AB471" t="str">
        <f>IF(Y471="","",IF(Y471="[FÓRMULA MANUAL]","",IFERROR(AVERAGEIFS(DATOS!$K$2:$K$20000,DATOS!$A$2:$A$20000,Y471,CONFIG_METADATA!$G$2:$G$20000,1,DATOS!$I$2:$I$20000,"Música de Cámara"),"")))</f>
        <v/>
      </c>
      <c r="AC471" t="str">
        <f>IF(Y471="","",IF(Y471="[FÓRMULA MANUAL]","",IFERROR(SUMPRODUCT((DATOS!$A$2:$A$20000=Y471)*(CONFIG_METADATA!$G$2:$G$20000=1)*(COUNTIF(CONFIG_ASIGNATURAS!$B$7:$B$27,DATOS!$I$2:$I$20000)&gt;0)*(DATOS!$K$2:$K$20000))/SUMPRODUCT((DATOS!$A$2:$A$20000=Y471)*(CONFIG_METADATA!$G$2:$G$20000=1)*(COUNTIF(CONFIG_ASIGNATURAS!$B$7:$B$27,DATOS!$I$2:$I$20000)&gt;0)*1),"")))</f>
        <v/>
      </c>
      <c r="AF471" t="str">
        <f>IF(AE471="","",IF(AE471="[FÓRMULA MANUAL]","",IFERROR(AVERAGEIFS(DATOS!$K$2:$K$20000,DATOS!$A$2:$A$20000,AE471,CONFIG_METADATA!$G$2:$G$20000,1,DATOS!$I$2:$I$20000,"Análisis"),"")))</f>
        <v/>
      </c>
      <c r="AG471" t="str">
        <f>IF(AE471="","",IF(AE471="[FÓRMULA MANUAL]","",IFERROR(AVERAGEIFS(DATOS!$K$2:$K$20000,DATOS!$A$2:$A$20000,AE471,CONFIG_METADATA!$G$2:$G$20000,1,DATOS!$I$2:$I$20000,"Orquesta/Banda/Conjunto"),"")))</f>
        <v/>
      </c>
      <c r="AH471" t="str">
        <f>IF(AE471="","",IF(AE471="[FÓRMULA MANUAL]","",IFERROR(AVERAGEIFS(DATOS!$K$2:$K$20000,DATOS!$A$2:$A$20000,AE471,CONFIG_METADATA!$G$2:$G$20000,1,DATOS!$I$2:$I$20000,"Música de Cámara"),"")))</f>
        <v/>
      </c>
      <c r="AI471" t="str">
        <f>IF(AE471="","",IF(AE471="[FÓRMULA MANUAL]","",IFERROR(SUMPRODUCT((DATOS!$A$2:$A$20000=AE471)*(CONFIG_METADATA!$G$2:$G$20000=1)*(COUNTIF(CONFIG_ASIGNATURAS!$B$7:$B$27,DATOS!$I$2:$I$20000)&gt;0)*(DATOS!$K$2:$K$20000))/SUMPRODUCT((DATOS!$A$2:$A$20000=AE471)*(CONFIG_METADATA!$G$2:$G$20000=1)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MANUAL]","",IFERROR(AVERAGEIFS(DATOS!$K$2:$K$20000,DATOS!$A$2:$A$20000,A472,CONFIG_METADATA!$G$2:$G$20000,1,DATOS!$I$2:$I$20000,"Lenguaje Musical"),"")))</f>
        <v/>
      </c>
      <c r="C472" t="str">
        <f>IF(A472="","",IF(A472="[FÓRMULA MANUAL]","",IFERROR(AVERAGEIFS(DATOS!$K$2:$K$20000,DATOS!$A$2:$A$20000,A472,CONFIG_METADATA!$G$2:$G$20000,1,DATOS!$I$2:$I$20000,"Orquesta/Banda/Conjunto"),"")))</f>
        <v/>
      </c>
      <c r="D472" t="str">
        <f>IF(A472="","",IF(A472="[FÓRMULA MANUAL]","",IFERROR(AVERAGEIFS(DATOS!$K$2:$K$20000,DATOS!$A$2:$A$20000,A472,CONFIG_METADATA!$G$2:$G$20000,1,DATOS!$I$2:$I$20000,"Conjunto"),"")))</f>
        <v/>
      </c>
      <c r="E472" t="str">
        <f>IF(A472="","",IF(A472="[FÓRMULA MANUAL]","",IFERROR(SUMPRODUCT((DATOS!$A$2:$A$20000=A472)*(CONFIG_METADATA!$G$2:$G$20000=1)*(COUNTIF(CONFIG_ASIGNATURAS!$B$7:$B$27,DATOS!$I$2:$I$20000)&gt;0)*(DATOS!$K$2:$K$20000))/SUMPRODUCT((DATOS!$A$2:$A$20000=A472)*(CONFIG_METADATA!$G$2:$G$20000=1)*(COUNTIF(CONFIG_ASIGNATURAS!$B$7:$B$27,DATOS!$I$2:$I$20000)&gt;0)*1),"")))</f>
        <v/>
      </c>
      <c r="H472" t="str">
        <f>IF(G472="","",IF(G472="[FÓRMULA MANUAL]","",IFERROR(AVERAGEIFS(DATOS!$K$2:$K$20000,DATOS!$A$2:$A$20000,G472,CONFIG_METADATA!$G$2:$G$20000,1,DATOS!$I$2:$I$20000,"Lenguaje Musical"),"")))</f>
        <v/>
      </c>
      <c r="I472" t="str">
        <f>IF(G472="","",IF(G472="[FÓRMULA MANUAL]","",IFERROR(AVERAGEIFS(DATOS!$K$2:$K$20000,DATOS!$A$2:$A$20000,G472,CONFIG_METADATA!$G$2:$G$20000,1,DATOS!$I$2:$I$20000,"Orquesta/Banda/Conjunto"),"")))</f>
        <v/>
      </c>
      <c r="J472" t="str">
        <f>IF(G472="","",IF(G472="[FÓRMULA MANUAL]","",IFERROR(AVERAGEIFS(DATOS!$K$2:$K$20000,DATOS!$A$2:$A$20000,G472,CONFIG_METADATA!$G$2:$G$20000,1,DATOS!$I$2:$I$20000,"Conjunto"),"")))</f>
        <v/>
      </c>
      <c r="K472" t="str">
        <f>IF(G472="","",IF(G472="[FÓRMULA MANUAL]","",IFERROR(SUMPRODUCT((DATOS!$A$2:$A$20000=G472)*(CONFIG_METADATA!$G$2:$G$20000=1)*(COUNTIF(CONFIG_ASIGNATURAS!$B$7:$B$27,DATOS!$I$2:$I$20000)&gt;0)*(DATOS!$K$2:$K$20000))/SUMPRODUCT((DATOS!$A$2:$A$20000=G472)*(CONFIG_METADATA!$G$2:$G$20000=1)*(COUNTIF(CONFIG_ASIGNATURAS!$B$7:$B$27,DATOS!$I$2:$I$20000)&gt;0)*1),"")))</f>
        <v/>
      </c>
      <c r="N472" t="str">
        <f>IF(M472="","",IF(M472="[FÓRMULA MANUAL]","",IFERROR(AVERAGEIFS(DATOS!$K$2:$K$20000,DATOS!$A$2:$A$20000,M472,CONFIG_METADATA!$G$2:$G$20000,1,DATOS!$I$2:$I$20000,"Armonía"),"")))</f>
        <v/>
      </c>
      <c r="O472" t="str">
        <f>IF(M472="","",IF(M472="[FÓRMULA MANUAL]","",IFERROR(AVERAGEIFS(DATOS!$K$2:$K$20000,DATOS!$A$2:$A$20000,M472,CONFIG_METADATA!$G$2:$G$20000,1,DATOS!$I$2:$I$20000,"Orquesta/Banda/Conjunto"),"")))</f>
        <v/>
      </c>
      <c r="P472" t="str">
        <f>IF(M472="","",IF(M472="[FÓRMULA MANUAL]","",IFERROR(AVERAGEIFS(DATOS!$K$2:$K$20000,DATOS!$A$2:$A$20000,M472,CONFIG_METADATA!$G$2:$G$20000,1,DATOS!$I$2:$I$20000,"Música de Cámara"),"")))</f>
        <v/>
      </c>
      <c r="Q472" t="str">
        <f>IF(M472="","",IF(M472="[FÓRMULA MANUAL]","",IFERROR(SUMPRODUCT((DATOS!$A$2:$A$20000=M472)*(CONFIG_METADATA!$G$2:$G$20000=1)*(COUNTIF(CONFIG_ASIGNATURAS!$B$7:$B$27,DATOS!$I$2:$I$20000)&gt;0)*(DATOS!$K$2:$K$20000))/SUMPRODUCT((DATOS!$A$2:$A$20000=M472)*(CONFIG_METADATA!$G$2:$G$20000=1)*(COUNTIF(CONFIG_ASIGNATURAS!$B$7:$B$27,DATOS!$I$2:$I$20000)&gt;0)*1),"")))</f>
        <v/>
      </c>
      <c r="T472" t="str">
        <f>IF(S472="","",IF(S472="[FÓRMULA MANUAL]","",IFERROR(AVERAGEIFS(DATOS!$K$2:$K$20000,DATOS!$A$2:$A$20000,S472,CONFIG_METADATA!$G$2:$G$20000,1,DATOS!$I$2:$I$20000,"Armonía"),"")))</f>
        <v/>
      </c>
      <c r="U472" t="str">
        <f>IF(S472="","",IF(S472="[FÓRMULA MANUAL]","",IFERROR(AVERAGEIFS(DATOS!$K$2:$K$20000,DATOS!$A$2:$A$20000,S472,CONFIG_METADATA!$G$2:$G$20000,1,DATOS!$I$2:$I$20000,"Orquesta/Banda/Conjunto"),"")))</f>
        <v/>
      </c>
      <c r="V472" t="str">
        <f>IF(S472="","",IF(S472="[FÓRMULA MANUAL]","",IFERROR(AVERAGEIFS(DATOS!$K$2:$K$20000,DATOS!$A$2:$A$20000,S472,CONFIG_METADATA!$G$2:$G$20000,1,DATOS!$I$2:$I$20000,"Música de Cámara"),"")))</f>
        <v/>
      </c>
      <c r="W472" t="str">
        <f>IF(S472="","",IF(S472="[FÓRMULA MANUAL]","",IFERROR(SUMPRODUCT((DATOS!$A$2:$A$20000=S472)*(CONFIG_METADATA!$G$2:$G$20000=1)*(COUNTIF(CONFIG_ASIGNATURAS!$B$7:$B$27,DATOS!$I$2:$I$20000)&gt;0)*(DATOS!$K$2:$K$20000))/SUMPRODUCT((DATOS!$A$2:$A$20000=S472)*(CONFIG_METADATA!$G$2:$G$20000=1)*(COUNTIF(CONFIG_ASIGNATURAS!$B$7:$B$27,DATOS!$I$2:$I$20000)&gt;0)*1),"")))</f>
        <v/>
      </c>
      <c r="Z472" t="str">
        <f>IF(Y472="","",IF(Y472="[FÓRMULA MANUAL]","",IFERROR(AVERAGEIFS(DATOS!$K$2:$K$20000,DATOS!$A$2:$A$20000,Y472,CONFIG_METADATA!$G$2:$G$20000,1,DATOS!$I$2:$I$20000,"Análisis"),"")))</f>
        <v/>
      </c>
      <c r="AA472" t="str">
        <f>IF(Y472="","",IF(Y472="[FÓRMULA MANUAL]","",IFERROR(AVERAGEIFS(DATOS!$K$2:$K$20000,DATOS!$A$2:$A$20000,Y472,CONFIG_METADATA!$G$2:$G$20000,1,DATOS!$I$2:$I$20000,"Orquesta/Banda/Conjunto"),"")))</f>
        <v/>
      </c>
      <c r="AB472" t="str">
        <f>IF(Y472="","",IF(Y472="[FÓRMULA MANUAL]","",IFERROR(AVERAGEIFS(DATOS!$K$2:$K$20000,DATOS!$A$2:$A$20000,Y472,CONFIG_METADATA!$G$2:$G$20000,1,DATOS!$I$2:$I$20000,"Música de Cámara"),"")))</f>
        <v/>
      </c>
      <c r="AC472" t="str">
        <f>IF(Y472="","",IF(Y472="[FÓRMULA MANUAL]","",IFERROR(SUMPRODUCT((DATOS!$A$2:$A$20000=Y472)*(CONFIG_METADATA!$G$2:$G$20000=1)*(COUNTIF(CONFIG_ASIGNATURAS!$B$7:$B$27,DATOS!$I$2:$I$20000)&gt;0)*(DATOS!$K$2:$K$20000))/SUMPRODUCT((DATOS!$A$2:$A$20000=Y472)*(CONFIG_METADATA!$G$2:$G$20000=1)*(COUNTIF(CONFIG_ASIGNATURAS!$B$7:$B$27,DATOS!$I$2:$I$20000)&gt;0)*1),"")))</f>
        <v/>
      </c>
      <c r="AF472" t="str">
        <f>IF(AE472="","",IF(AE472="[FÓRMULA MANUAL]","",IFERROR(AVERAGEIFS(DATOS!$K$2:$K$20000,DATOS!$A$2:$A$20000,AE472,CONFIG_METADATA!$G$2:$G$20000,1,DATOS!$I$2:$I$20000,"Análisis"),"")))</f>
        <v/>
      </c>
      <c r="AG472" t="str">
        <f>IF(AE472="","",IF(AE472="[FÓRMULA MANUAL]","",IFERROR(AVERAGEIFS(DATOS!$K$2:$K$20000,DATOS!$A$2:$A$20000,AE472,CONFIG_METADATA!$G$2:$G$20000,1,DATOS!$I$2:$I$20000,"Orquesta/Banda/Conjunto"),"")))</f>
        <v/>
      </c>
      <c r="AH472" t="str">
        <f>IF(AE472="","",IF(AE472="[FÓRMULA MANUAL]","",IFERROR(AVERAGEIFS(DATOS!$K$2:$K$20000,DATOS!$A$2:$A$20000,AE472,CONFIG_METADATA!$G$2:$G$20000,1,DATOS!$I$2:$I$20000,"Música de Cámara"),"")))</f>
        <v/>
      </c>
      <c r="AI472" t="str">
        <f>IF(AE472="","",IF(AE472="[FÓRMULA MANUAL]","",IFERROR(SUMPRODUCT((DATOS!$A$2:$A$20000=AE472)*(CONFIG_METADATA!$G$2:$G$20000=1)*(COUNTIF(CONFIG_ASIGNATURAS!$B$7:$B$27,DATOS!$I$2:$I$20000)&gt;0)*(DATOS!$K$2:$K$20000))/SUMPRODUCT((DATOS!$A$2:$A$20000=AE472)*(CONFIG_METADATA!$G$2:$G$20000=1)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MANUAL]","",IFERROR(AVERAGEIFS(DATOS!$K$2:$K$20000,DATOS!$A$2:$A$20000,A473,CONFIG_METADATA!$G$2:$G$20000,1,DATOS!$I$2:$I$20000,"Lenguaje Musical"),"")))</f>
        <v/>
      </c>
      <c r="C473" t="str">
        <f>IF(A473="","",IF(A473="[FÓRMULA MANUAL]","",IFERROR(AVERAGEIFS(DATOS!$K$2:$K$20000,DATOS!$A$2:$A$20000,A473,CONFIG_METADATA!$G$2:$G$20000,1,DATOS!$I$2:$I$20000,"Orquesta/Banda/Conjunto"),"")))</f>
        <v/>
      </c>
      <c r="D473" t="str">
        <f>IF(A473="","",IF(A473="[FÓRMULA MANUAL]","",IFERROR(AVERAGEIFS(DATOS!$K$2:$K$20000,DATOS!$A$2:$A$20000,A473,CONFIG_METADATA!$G$2:$G$20000,1,DATOS!$I$2:$I$20000,"Conjunto"),"")))</f>
        <v/>
      </c>
      <c r="E473" t="str">
        <f>IF(A473="","",IF(A473="[FÓRMULA MANUAL]","",IFERROR(SUMPRODUCT((DATOS!$A$2:$A$20000=A473)*(CONFIG_METADATA!$G$2:$G$20000=1)*(COUNTIF(CONFIG_ASIGNATURAS!$B$7:$B$27,DATOS!$I$2:$I$20000)&gt;0)*(DATOS!$K$2:$K$20000))/SUMPRODUCT((DATOS!$A$2:$A$20000=A473)*(CONFIG_METADATA!$G$2:$G$20000=1)*(COUNTIF(CONFIG_ASIGNATURAS!$B$7:$B$27,DATOS!$I$2:$I$20000)&gt;0)*1),"")))</f>
        <v/>
      </c>
      <c r="H473" t="str">
        <f>IF(G473="","",IF(G473="[FÓRMULA MANUAL]","",IFERROR(AVERAGEIFS(DATOS!$K$2:$K$20000,DATOS!$A$2:$A$20000,G473,CONFIG_METADATA!$G$2:$G$20000,1,DATOS!$I$2:$I$20000,"Lenguaje Musical"),"")))</f>
        <v/>
      </c>
      <c r="I473" t="str">
        <f>IF(G473="","",IF(G473="[FÓRMULA MANUAL]","",IFERROR(AVERAGEIFS(DATOS!$K$2:$K$20000,DATOS!$A$2:$A$20000,G473,CONFIG_METADATA!$G$2:$G$20000,1,DATOS!$I$2:$I$20000,"Orquesta/Banda/Conjunto"),"")))</f>
        <v/>
      </c>
      <c r="J473" t="str">
        <f>IF(G473="","",IF(G473="[FÓRMULA MANUAL]","",IFERROR(AVERAGEIFS(DATOS!$K$2:$K$20000,DATOS!$A$2:$A$20000,G473,CONFIG_METADATA!$G$2:$G$20000,1,DATOS!$I$2:$I$20000,"Conjunto"),"")))</f>
        <v/>
      </c>
      <c r="K473" t="str">
        <f>IF(G473="","",IF(G473="[FÓRMULA MANUAL]","",IFERROR(SUMPRODUCT((DATOS!$A$2:$A$20000=G473)*(CONFIG_METADATA!$G$2:$G$20000=1)*(COUNTIF(CONFIG_ASIGNATURAS!$B$7:$B$27,DATOS!$I$2:$I$20000)&gt;0)*(DATOS!$K$2:$K$20000))/SUMPRODUCT((DATOS!$A$2:$A$20000=G473)*(CONFIG_METADATA!$G$2:$G$20000=1)*(COUNTIF(CONFIG_ASIGNATURAS!$B$7:$B$27,DATOS!$I$2:$I$20000)&gt;0)*1),"")))</f>
        <v/>
      </c>
      <c r="N473" t="str">
        <f>IF(M473="","",IF(M473="[FÓRMULA MANUAL]","",IFERROR(AVERAGEIFS(DATOS!$K$2:$K$20000,DATOS!$A$2:$A$20000,M473,CONFIG_METADATA!$G$2:$G$20000,1,DATOS!$I$2:$I$20000,"Armonía"),"")))</f>
        <v/>
      </c>
      <c r="O473" t="str">
        <f>IF(M473="","",IF(M473="[FÓRMULA MANUAL]","",IFERROR(AVERAGEIFS(DATOS!$K$2:$K$20000,DATOS!$A$2:$A$20000,M473,CONFIG_METADATA!$G$2:$G$20000,1,DATOS!$I$2:$I$20000,"Orquesta/Banda/Conjunto"),"")))</f>
        <v/>
      </c>
      <c r="P473" t="str">
        <f>IF(M473="","",IF(M473="[FÓRMULA MANUAL]","",IFERROR(AVERAGEIFS(DATOS!$K$2:$K$20000,DATOS!$A$2:$A$20000,M473,CONFIG_METADATA!$G$2:$G$20000,1,DATOS!$I$2:$I$20000,"Música de Cámara"),"")))</f>
        <v/>
      </c>
      <c r="Q473" t="str">
        <f>IF(M473="","",IF(M473="[FÓRMULA MANUAL]","",IFERROR(SUMPRODUCT((DATOS!$A$2:$A$20000=M473)*(CONFIG_METADATA!$G$2:$G$20000=1)*(COUNTIF(CONFIG_ASIGNATURAS!$B$7:$B$27,DATOS!$I$2:$I$20000)&gt;0)*(DATOS!$K$2:$K$20000))/SUMPRODUCT((DATOS!$A$2:$A$20000=M473)*(CONFIG_METADATA!$G$2:$G$20000=1)*(COUNTIF(CONFIG_ASIGNATURAS!$B$7:$B$27,DATOS!$I$2:$I$20000)&gt;0)*1),"")))</f>
        <v/>
      </c>
      <c r="T473" t="str">
        <f>IF(S473="","",IF(S473="[FÓRMULA MANUAL]","",IFERROR(AVERAGEIFS(DATOS!$K$2:$K$20000,DATOS!$A$2:$A$20000,S473,CONFIG_METADATA!$G$2:$G$20000,1,DATOS!$I$2:$I$20000,"Armonía"),"")))</f>
        <v/>
      </c>
      <c r="U473" t="str">
        <f>IF(S473="","",IF(S473="[FÓRMULA MANUAL]","",IFERROR(AVERAGEIFS(DATOS!$K$2:$K$20000,DATOS!$A$2:$A$20000,S473,CONFIG_METADATA!$G$2:$G$20000,1,DATOS!$I$2:$I$20000,"Orquesta/Banda/Conjunto"),"")))</f>
        <v/>
      </c>
      <c r="V473" t="str">
        <f>IF(S473="","",IF(S473="[FÓRMULA MANUAL]","",IFERROR(AVERAGEIFS(DATOS!$K$2:$K$20000,DATOS!$A$2:$A$20000,S473,CONFIG_METADATA!$G$2:$G$20000,1,DATOS!$I$2:$I$20000,"Música de Cámara"),"")))</f>
        <v/>
      </c>
      <c r="W473" t="str">
        <f>IF(S473="","",IF(S473="[FÓRMULA MANUAL]","",IFERROR(SUMPRODUCT((DATOS!$A$2:$A$20000=S473)*(CONFIG_METADATA!$G$2:$G$20000=1)*(COUNTIF(CONFIG_ASIGNATURAS!$B$7:$B$27,DATOS!$I$2:$I$20000)&gt;0)*(DATOS!$K$2:$K$20000))/SUMPRODUCT((DATOS!$A$2:$A$20000=S473)*(CONFIG_METADATA!$G$2:$G$20000=1)*(COUNTIF(CONFIG_ASIGNATURAS!$B$7:$B$27,DATOS!$I$2:$I$20000)&gt;0)*1),"")))</f>
        <v/>
      </c>
      <c r="Z473" t="str">
        <f>IF(Y473="","",IF(Y473="[FÓRMULA MANUAL]","",IFERROR(AVERAGEIFS(DATOS!$K$2:$K$20000,DATOS!$A$2:$A$20000,Y473,CONFIG_METADATA!$G$2:$G$20000,1,DATOS!$I$2:$I$20000,"Análisis"),"")))</f>
        <v/>
      </c>
      <c r="AA473" t="str">
        <f>IF(Y473="","",IF(Y473="[FÓRMULA MANUAL]","",IFERROR(AVERAGEIFS(DATOS!$K$2:$K$20000,DATOS!$A$2:$A$20000,Y473,CONFIG_METADATA!$G$2:$G$20000,1,DATOS!$I$2:$I$20000,"Orquesta/Banda/Conjunto"),"")))</f>
        <v/>
      </c>
      <c r="AB473" t="str">
        <f>IF(Y473="","",IF(Y473="[FÓRMULA MANUAL]","",IFERROR(AVERAGEIFS(DATOS!$K$2:$K$20000,DATOS!$A$2:$A$20000,Y473,CONFIG_METADATA!$G$2:$G$20000,1,DATOS!$I$2:$I$20000,"Música de Cámara"),"")))</f>
        <v/>
      </c>
      <c r="AC473" t="str">
        <f>IF(Y473="","",IF(Y473="[FÓRMULA MANUAL]","",IFERROR(SUMPRODUCT((DATOS!$A$2:$A$20000=Y473)*(CONFIG_METADATA!$G$2:$G$20000=1)*(COUNTIF(CONFIG_ASIGNATURAS!$B$7:$B$27,DATOS!$I$2:$I$20000)&gt;0)*(DATOS!$K$2:$K$20000))/SUMPRODUCT((DATOS!$A$2:$A$20000=Y473)*(CONFIG_METADATA!$G$2:$G$20000=1)*(COUNTIF(CONFIG_ASIGNATURAS!$B$7:$B$27,DATOS!$I$2:$I$20000)&gt;0)*1),"")))</f>
        <v/>
      </c>
      <c r="AF473" t="str">
        <f>IF(AE473="","",IF(AE473="[FÓRMULA MANUAL]","",IFERROR(AVERAGEIFS(DATOS!$K$2:$K$20000,DATOS!$A$2:$A$20000,AE473,CONFIG_METADATA!$G$2:$G$20000,1,DATOS!$I$2:$I$20000,"Análisis"),"")))</f>
        <v/>
      </c>
      <c r="AG473" t="str">
        <f>IF(AE473="","",IF(AE473="[FÓRMULA MANUAL]","",IFERROR(AVERAGEIFS(DATOS!$K$2:$K$20000,DATOS!$A$2:$A$20000,AE473,CONFIG_METADATA!$G$2:$G$20000,1,DATOS!$I$2:$I$20000,"Orquesta/Banda/Conjunto"),"")))</f>
        <v/>
      </c>
      <c r="AH473" t="str">
        <f>IF(AE473="","",IF(AE473="[FÓRMULA MANUAL]","",IFERROR(AVERAGEIFS(DATOS!$K$2:$K$20000,DATOS!$A$2:$A$20000,AE473,CONFIG_METADATA!$G$2:$G$20000,1,DATOS!$I$2:$I$20000,"Música de Cámara"),"")))</f>
        <v/>
      </c>
      <c r="AI473" t="str">
        <f>IF(AE473="","",IF(AE473="[FÓRMULA MANUAL]","",IFERROR(SUMPRODUCT((DATOS!$A$2:$A$20000=AE473)*(CONFIG_METADATA!$G$2:$G$20000=1)*(COUNTIF(CONFIG_ASIGNATURAS!$B$7:$B$27,DATOS!$I$2:$I$20000)&gt;0)*(DATOS!$K$2:$K$20000))/SUMPRODUCT((DATOS!$A$2:$A$20000=AE473)*(CONFIG_METADATA!$G$2:$G$20000=1)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MANUAL]","",IFERROR(AVERAGEIFS(DATOS!$K$2:$K$20000,DATOS!$A$2:$A$20000,A474,CONFIG_METADATA!$G$2:$G$20000,1,DATOS!$I$2:$I$20000,"Lenguaje Musical"),"")))</f>
        <v/>
      </c>
      <c r="C474" t="str">
        <f>IF(A474="","",IF(A474="[FÓRMULA MANUAL]","",IFERROR(AVERAGEIFS(DATOS!$K$2:$K$20000,DATOS!$A$2:$A$20000,A474,CONFIG_METADATA!$G$2:$G$20000,1,DATOS!$I$2:$I$20000,"Orquesta/Banda/Conjunto"),"")))</f>
        <v/>
      </c>
      <c r="D474" t="str">
        <f>IF(A474="","",IF(A474="[FÓRMULA MANUAL]","",IFERROR(AVERAGEIFS(DATOS!$K$2:$K$20000,DATOS!$A$2:$A$20000,A474,CONFIG_METADATA!$G$2:$G$20000,1,DATOS!$I$2:$I$20000,"Conjunto"),"")))</f>
        <v/>
      </c>
      <c r="E474" t="str">
        <f>IF(A474="","",IF(A474="[FÓRMULA MANUAL]","",IFERROR(SUMPRODUCT((DATOS!$A$2:$A$20000=A474)*(CONFIG_METADATA!$G$2:$G$20000=1)*(COUNTIF(CONFIG_ASIGNATURAS!$B$7:$B$27,DATOS!$I$2:$I$20000)&gt;0)*(DATOS!$K$2:$K$20000))/SUMPRODUCT((DATOS!$A$2:$A$20000=A474)*(CONFIG_METADATA!$G$2:$G$20000=1)*(COUNTIF(CONFIG_ASIGNATURAS!$B$7:$B$27,DATOS!$I$2:$I$20000)&gt;0)*1),"")))</f>
        <v/>
      </c>
      <c r="H474" t="str">
        <f>IF(G474="","",IF(G474="[FÓRMULA MANUAL]","",IFERROR(AVERAGEIFS(DATOS!$K$2:$K$20000,DATOS!$A$2:$A$20000,G474,CONFIG_METADATA!$G$2:$G$20000,1,DATOS!$I$2:$I$20000,"Lenguaje Musical"),"")))</f>
        <v/>
      </c>
      <c r="I474" t="str">
        <f>IF(G474="","",IF(G474="[FÓRMULA MANUAL]","",IFERROR(AVERAGEIFS(DATOS!$K$2:$K$20000,DATOS!$A$2:$A$20000,G474,CONFIG_METADATA!$G$2:$G$20000,1,DATOS!$I$2:$I$20000,"Orquesta/Banda/Conjunto"),"")))</f>
        <v/>
      </c>
      <c r="J474" t="str">
        <f>IF(G474="","",IF(G474="[FÓRMULA MANUAL]","",IFERROR(AVERAGEIFS(DATOS!$K$2:$K$20000,DATOS!$A$2:$A$20000,G474,CONFIG_METADATA!$G$2:$G$20000,1,DATOS!$I$2:$I$20000,"Conjunto"),"")))</f>
        <v/>
      </c>
      <c r="K474" t="str">
        <f>IF(G474="","",IF(G474="[FÓRMULA MANUAL]","",IFERROR(SUMPRODUCT((DATOS!$A$2:$A$20000=G474)*(CONFIG_METADATA!$G$2:$G$20000=1)*(COUNTIF(CONFIG_ASIGNATURAS!$B$7:$B$27,DATOS!$I$2:$I$20000)&gt;0)*(DATOS!$K$2:$K$20000))/SUMPRODUCT((DATOS!$A$2:$A$20000=G474)*(CONFIG_METADATA!$G$2:$G$20000=1)*(COUNTIF(CONFIG_ASIGNATURAS!$B$7:$B$27,DATOS!$I$2:$I$20000)&gt;0)*1),"")))</f>
        <v/>
      </c>
      <c r="N474" t="str">
        <f>IF(M474="","",IF(M474="[FÓRMULA MANUAL]","",IFERROR(AVERAGEIFS(DATOS!$K$2:$K$20000,DATOS!$A$2:$A$20000,M474,CONFIG_METADATA!$G$2:$G$20000,1,DATOS!$I$2:$I$20000,"Armonía"),"")))</f>
        <v/>
      </c>
      <c r="O474" t="str">
        <f>IF(M474="","",IF(M474="[FÓRMULA MANUAL]","",IFERROR(AVERAGEIFS(DATOS!$K$2:$K$20000,DATOS!$A$2:$A$20000,M474,CONFIG_METADATA!$G$2:$G$20000,1,DATOS!$I$2:$I$20000,"Orquesta/Banda/Conjunto"),"")))</f>
        <v/>
      </c>
      <c r="P474" t="str">
        <f>IF(M474="","",IF(M474="[FÓRMULA MANUAL]","",IFERROR(AVERAGEIFS(DATOS!$K$2:$K$20000,DATOS!$A$2:$A$20000,M474,CONFIG_METADATA!$G$2:$G$20000,1,DATOS!$I$2:$I$20000,"Música de Cámara"),"")))</f>
        <v/>
      </c>
      <c r="Q474" t="str">
        <f>IF(M474="","",IF(M474="[FÓRMULA MANUAL]","",IFERROR(SUMPRODUCT((DATOS!$A$2:$A$20000=M474)*(CONFIG_METADATA!$G$2:$G$20000=1)*(COUNTIF(CONFIG_ASIGNATURAS!$B$7:$B$27,DATOS!$I$2:$I$20000)&gt;0)*(DATOS!$K$2:$K$20000))/SUMPRODUCT((DATOS!$A$2:$A$20000=M474)*(CONFIG_METADATA!$G$2:$G$20000=1)*(COUNTIF(CONFIG_ASIGNATURAS!$B$7:$B$27,DATOS!$I$2:$I$20000)&gt;0)*1),"")))</f>
        <v/>
      </c>
      <c r="T474" t="str">
        <f>IF(S474="","",IF(S474="[FÓRMULA MANUAL]","",IFERROR(AVERAGEIFS(DATOS!$K$2:$K$20000,DATOS!$A$2:$A$20000,S474,CONFIG_METADATA!$G$2:$G$20000,1,DATOS!$I$2:$I$20000,"Armonía"),"")))</f>
        <v/>
      </c>
      <c r="U474" t="str">
        <f>IF(S474="","",IF(S474="[FÓRMULA MANUAL]","",IFERROR(AVERAGEIFS(DATOS!$K$2:$K$20000,DATOS!$A$2:$A$20000,S474,CONFIG_METADATA!$G$2:$G$20000,1,DATOS!$I$2:$I$20000,"Orquesta/Banda/Conjunto"),"")))</f>
        <v/>
      </c>
      <c r="V474" t="str">
        <f>IF(S474="","",IF(S474="[FÓRMULA MANUAL]","",IFERROR(AVERAGEIFS(DATOS!$K$2:$K$20000,DATOS!$A$2:$A$20000,S474,CONFIG_METADATA!$G$2:$G$20000,1,DATOS!$I$2:$I$20000,"Música de Cámara"),"")))</f>
        <v/>
      </c>
      <c r="W474" t="str">
        <f>IF(S474="","",IF(S474="[FÓRMULA MANUAL]","",IFERROR(SUMPRODUCT((DATOS!$A$2:$A$20000=S474)*(CONFIG_METADATA!$G$2:$G$20000=1)*(COUNTIF(CONFIG_ASIGNATURAS!$B$7:$B$27,DATOS!$I$2:$I$20000)&gt;0)*(DATOS!$K$2:$K$20000))/SUMPRODUCT((DATOS!$A$2:$A$20000=S474)*(CONFIG_METADATA!$G$2:$G$20000=1)*(COUNTIF(CONFIG_ASIGNATURAS!$B$7:$B$27,DATOS!$I$2:$I$20000)&gt;0)*1),"")))</f>
        <v/>
      </c>
      <c r="Z474" t="str">
        <f>IF(Y474="","",IF(Y474="[FÓRMULA MANUAL]","",IFERROR(AVERAGEIFS(DATOS!$K$2:$K$20000,DATOS!$A$2:$A$20000,Y474,CONFIG_METADATA!$G$2:$G$20000,1,DATOS!$I$2:$I$20000,"Análisis"),"")))</f>
        <v/>
      </c>
      <c r="AA474" t="str">
        <f>IF(Y474="","",IF(Y474="[FÓRMULA MANUAL]","",IFERROR(AVERAGEIFS(DATOS!$K$2:$K$20000,DATOS!$A$2:$A$20000,Y474,CONFIG_METADATA!$G$2:$G$20000,1,DATOS!$I$2:$I$20000,"Orquesta/Banda/Conjunto"),"")))</f>
        <v/>
      </c>
      <c r="AB474" t="str">
        <f>IF(Y474="","",IF(Y474="[FÓRMULA MANUAL]","",IFERROR(AVERAGEIFS(DATOS!$K$2:$K$20000,DATOS!$A$2:$A$20000,Y474,CONFIG_METADATA!$G$2:$G$20000,1,DATOS!$I$2:$I$20000,"Música de Cámara"),"")))</f>
        <v/>
      </c>
      <c r="AC474" t="str">
        <f>IF(Y474="","",IF(Y474="[FÓRMULA MANUAL]","",IFERROR(SUMPRODUCT((DATOS!$A$2:$A$20000=Y474)*(CONFIG_METADATA!$G$2:$G$20000=1)*(COUNTIF(CONFIG_ASIGNATURAS!$B$7:$B$27,DATOS!$I$2:$I$20000)&gt;0)*(DATOS!$K$2:$K$20000))/SUMPRODUCT((DATOS!$A$2:$A$20000=Y474)*(CONFIG_METADATA!$G$2:$G$20000=1)*(COUNTIF(CONFIG_ASIGNATURAS!$B$7:$B$27,DATOS!$I$2:$I$20000)&gt;0)*1),"")))</f>
        <v/>
      </c>
      <c r="AF474" t="str">
        <f>IF(AE474="","",IF(AE474="[FÓRMULA MANUAL]","",IFERROR(AVERAGEIFS(DATOS!$K$2:$K$20000,DATOS!$A$2:$A$20000,AE474,CONFIG_METADATA!$G$2:$G$20000,1,DATOS!$I$2:$I$20000,"Análisis"),"")))</f>
        <v/>
      </c>
      <c r="AG474" t="str">
        <f>IF(AE474="","",IF(AE474="[FÓRMULA MANUAL]","",IFERROR(AVERAGEIFS(DATOS!$K$2:$K$20000,DATOS!$A$2:$A$20000,AE474,CONFIG_METADATA!$G$2:$G$20000,1,DATOS!$I$2:$I$20000,"Orquesta/Banda/Conjunto"),"")))</f>
        <v/>
      </c>
      <c r="AH474" t="str">
        <f>IF(AE474="","",IF(AE474="[FÓRMULA MANUAL]","",IFERROR(AVERAGEIFS(DATOS!$K$2:$K$20000,DATOS!$A$2:$A$20000,AE474,CONFIG_METADATA!$G$2:$G$20000,1,DATOS!$I$2:$I$20000,"Música de Cámara"),"")))</f>
        <v/>
      </c>
      <c r="AI474" t="str">
        <f>IF(AE474="","",IF(AE474="[FÓRMULA MANUAL]","",IFERROR(SUMPRODUCT((DATOS!$A$2:$A$20000=AE474)*(CONFIG_METADATA!$G$2:$G$20000=1)*(COUNTIF(CONFIG_ASIGNATURAS!$B$7:$B$27,DATOS!$I$2:$I$20000)&gt;0)*(DATOS!$K$2:$K$20000))/SUMPRODUCT((DATOS!$A$2:$A$20000=AE474)*(CONFIG_METADATA!$G$2:$G$20000=1)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MANUAL]","",IFERROR(AVERAGEIFS(DATOS!$K$2:$K$20000,DATOS!$A$2:$A$20000,A475,CONFIG_METADATA!$G$2:$G$20000,1,DATOS!$I$2:$I$20000,"Lenguaje Musical"),"")))</f>
        <v/>
      </c>
      <c r="C475" t="str">
        <f>IF(A475="","",IF(A475="[FÓRMULA MANUAL]","",IFERROR(AVERAGEIFS(DATOS!$K$2:$K$20000,DATOS!$A$2:$A$20000,A475,CONFIG_METADATA!$G$2:$G$20000,1,DATOS!$I$2:$I$20000,"Orquesta/Banda/Conjunto"),"")))</f>
        <v/>
      </c>
      <c r="D475" t="str">
        <f>IF(A475="","",IF(A475="[FÓRMULA MANUAL]","",IFERROR(AVERAGEIFS(DATOS!$K$2:$K$20000,DATOS!$A$2:$A$20000,A475,CONFIG_METADATA!$G$2:$G$20000,1,DATOS!$I$2:$I$20000,"Conjunto"),"")))</f>
        <v/>
      </c>
      <c r="E475" t="str">
        <f>IF(A475="","",IF(A475="[FÓRMULA MANUAL]","",IFERROR(SUMPRODUCT((DATOS!$A$2:$A$20000=A475)*(CONFIG_METADATA!$G$2:$G$20000=1)*(COUNTIF(CONFIG_ASIGNATURAS!$B$7:$B$27,DATOS!$I$2:$I$20000)&gt;0)*(DATOS!$K$2:$K$20000))/SUMPRODUCT((DATOS!$A$2:$A$20000=A475)*(CONFIG_METADATA!$G$2:$G$20000=1)*(COUNTIF(CONFIG_ASIGNATURAS!$B$7:$B$27,DATOS!$I$2:$I$20000)&gt;0)*1),"")))</f>
        <v/>
      </c>
      <c r="H475" t="str">
        <f>IF(G475="","",IF(G475="[FÓRMULA MANUAL]","",IFERROR(AVERAGEIFS(DATOS!$K$2:$K$20000,DATOS!$A$2:$A$20000,G475,CONFIG_METADATA!$G$2:$G$20000,1,DATOS!$I$2:$I$20000,"Lenguaje Musical"),"")))</f>
        <v/>
      </c>
      <c r="I475" t="str">
        <f>IF(G475="","",IF(G475="[FÓRMULA MANUAL]","",IFERROR(AVERAGEIFS(DATOS!$K$2:$K$20000,DATOS!$A$2:$A$20000,G475,CONFIG_METADATA!$G$2:$G$20000,1,DATOS!$I$2:$I$20000,"Orquesta/Banda/Conjunto"),"")))</f>
        <v/>
      </c>
      <c r="J475" t="str">
        <f>IF(G475="","",IF(G475="[FÓRMULA MANUAL]","",IFERROR(AVERAGEIFS(DATOS!$K$2:$K$20000,DATOS!$A$2:$A$20000,G475,CONFIG_METADATA!$G$2:$G$20000,1,DATOS!$I$2:$I$20000,"Conjunto"),"")))</f>
        <v/>
      </c>
      <c r="K475" t="str">
        <f>IF(G475="","",IF(G475="[FÓRMULA MANUAL]","",IFERROR(SUMPRODUCT((DATOS!$A$2:$A$20000=G475)*(CONFIG_METADATA!$G$2:$G$20000=1)*(COUNTIF(CONFIG_ASIGNATURAS!$B$7:$B$27,DATOS!$I$2:$I$20000)&gt;0)*(DATOS!$K$2:$K$20000))/SUMPRODUCT((DATOS!$A$2:$A$20000=G475)*(CONFIG_METADATA!$G$2:$G$20000=1)*(COUNTIF(CONFIG_ASIGNATURAS!$B$7:$B$27,DATOS!$I$2:$I$20000)&gt;0)*1),"")))</f>
        <v/>
      </c>
      <c r="N475" t="str">
        <f>IF(M475="","",IF(M475="[FÓRMULA MANUAL]","",IFERROR(AVERAGEIFS(DATOS!$K$2:$K$20000,DATOS!$A$2:$A$20000,M475,CONFIG_METADATA!$G$2:$G$20000,1,DATOS!$I$2:$I$20000,"Armonía"),"")))</f>
        <v/>
      </c>
      <c r="O475" t="str">
        <f>IF(M475="","",IF(M475="[FÓRMULA MANUAL]","",IFERROR(AVERAGEIFS(DATOS!$K$2:$K$20000,DATOS!$A$2:$A$20000,M475,CONFIG_METADATA!$G$2:$G$20000,1,DATOS!$I$2:$I$20000,"Orquesta/Banda/Conjunto"),"")))</f>
        <v/>
      </c>
      <c r="P475" t="str">
        <f>IF(M475="","",IF(M475="[FÓRMULA MANUAL]","",IFERROR(AVERAGEIFS(DATOS!$K$2:$K$20000,DATOS!$A$2:$A$20000,M475,CONFIG_METADATA!$G$2:$G$20000,1,DATOS!$I$2:$I$20000,"Música de Cámara"),"")))</f>
        <v/>
      </c>
      <c r="Q475" t="str">
        <f>IF(M475="","",IF(M475="[FÓRMULA MANUAL]","",IFERROR(SUMPRODUCT((DATOS!$A$2:$A$20000=M475)*(CONFIG_METADATA!$G$2:$G$20000=1)*(COUNTIF(CONFIG_ASIGNATURAS!$B$7:$B$27,DATOS!$I$2:$I$20000)&gt;0)*(DATOS!$K$2:$K$20000))/SUMPRODUCT((DATOS!$A$2:$A$20000=M475)*(CONFIG_METADATA!$G$2:$G$20000=1)*(COUNTIF(CONFIG_ASIGNATURAS!$B$7:$B$27,DATOS!$I$2:$I$20000)&gt;0)*1),"")))</f>
        <v/>
      </c>
      <c r="T475" t="str">
        <f>IF(S475="","",IF(S475="[FÓRMULA MANUAL]","",IFERROR(AVERAGEIFS(DATOS!$K$2:$K$20000,DATOS!$A$2:$A$20000,S475,CONFIG_METADATA!$G$2:$G$20000,1,DATOS!$I$2:$I$20000,"Armonía"),"")))</f>
        <v/>
      </c>
      <c r="U475" t="str">
        <f>IF(S475="","",IF(S475="[FÓRMULA MANUAL]","",IFERROR(AVERAGEIFS(DATOS!$K$2:$K$20000,DATOS!$A$2:$A$20000,S475,CONFIG_METADATA!$G$2:$G$20000,1,DATOS!$I$2:$I$20000,"Orquesta/Banda/Conjunto"),"")))</f>
        <v/>
      </c>
      <c r="V475" t="str">
        <f>IF(S475="","",IF(S475="[FÓRMULA MANUAL]","",IFERROR(AVERAGEIFS(DATOS!$K$2:$K$20000,DATOS!$A$2:$A$20000,S475,CONFIG_METADATA!$G$2:$G$20000,1,DATOS!$I$2:$I$20000,"Música de Cámara"),"")))</f>
        <v/>
      </c>
      <c r="W475" t="str">
        <f>IF(S475="","",IF(S475="[FÓRMULA MANUAL]","",IFERROR(SUMPRODUCT((DATOS!$A$2:$A$20000=S475)*(CONFIG_METADATA!$G$2:$G$20000=1)*(COUNTIF(CONFIG_ASIGNATURAS!$B$7:$B$27,DATOS!$I$2:$I$20000)&gt;0)*(DATOS!$K$2:$K$20000))/SUMPRODUCT((DATOS!$A$2:$A$20000=S475)*(CONFIG_METADATA!$G$2:$G$20000=1)*(COUNTIF(CONFIG_ASIGNATURAS!$B$7:$B$27,DATOS!$I$2:$I$20000)&gt;0)*1),"")))</f>
        <v/>
      </c>
      <c r="Z475" t="str">
        <f>IF(Y475="","",IF(Y475="[FÓRMULA MANUAL]","",IFERROR(AVERAGEIFS(DATOS!$K$2:$K$20000,DATOS!$A$2:$A$20000,Y475,CONFIG_METADATA!$G$2:$G$20000,1,DATOS!$I$2:$I$20000,"Análisis"),"")))</f>
        <v/>
      </c>
      <c r="AA475" t="str">
        <f>IF(Y475="","",IF(Y475="[FÓRMULA MANUAL]","",IFERROR(AVERAGEIFS(DATOS!$K$2:$K$20000,DATOS!$A$2:$A$20000,Y475,CONFIG_METADATA!$G$2:$G$20000,1,DATOS!$I$2:$I$20000,"Orquesta/Banda/Conjunto"),"")))</f>
        <v/>
      </c>
      <c r="AB475" t="str">
        <f>IF(Y475="","",IF(Y475="[FÓRMULA MANUAL]","",IFERROR(AVERAGEIFS(DATOS!$K$2:$K$20000,DATOS!$A$2:$A$20000,Y475,CONFIG_METADATA!$G$2:$G$20000,1,DATOS!$I$2:$I$20000,"Música de Cámara"),"")))</f>
        <v/>
      </c>
      <c r="AC475" t="str">
        <f>IF(Y475="","",IF(Y475="[FÓRMULA MANUAL]","",IFERROR(SUMPRODUCT((DATOS!$A$2:$A$20000=Y475)*(CONFIG_METADATA!$G$2:$G$20000=1)*(COUNTIF(CONFIG_ASIGNATURAS!$B$7:$B$27,DATOS!$I$2:$I$20000)&gt;0)*(DATOS!$K$2:$K$20000))/SUMPRODUCT((DATOS!$A$2:$A$20000=Y475)*(CONFIG_METADATA!$G$2:$G$20000=1)*(COUNTIF(CONFIG_ASIGNATURAS!$B$7:$B$27,DATOS!$I$2:$I$20000)&gt;0)*1),"")))</f>
        <v/>
      </c>
      <c r="AF475" t="str">
        <f>IF(AE475="","",IF(AE475="[FÓRMULA MANUAL]","",IFERROR(AVERAGEIFS(DATOS!$K$2:$K$20000,DATOS!$A$2:$A$20000,AE475,CONFIG_METADATA!$G$2:$G$20000,1,DATOS!$I$2:$I$20000,"Análisis"),"")))</f>
        <v/>
      </c>
      <c r="AG475" t="str">
        <f>IF(AE475="","",IF(AE475="[FÓRMULA MANUAL]","",IFERROR(AVERAGEIFS(DATOS!$K$2:$K$20000,DATOS!$A$2:$A$20000,AE475,CONFIG_METADATA!$G$2:$G$20000,1,DATOS!$I$2:$I$20000,"Orquesta/Banda/Conjunto"),"")))</f>
        <v/>
      </c>
      <c r="AH475" t="str">
        <f>IF(AE475="","",IF(AE475="[FÓRMULA MANUAL]","",IFERROR(AVERAGEIFS(DATOS!$K$2:$K$20000,DATOS!$A$2:$A$20000,AE475,CONFIG_METADATA!$G$2:$G$20000,1,DATOS!$I$2:$I$20000,"Música de Cámara"),"")))</f>
        <v/>
      </c>
      <c r="AI475" t="str">
        <f>IF(AE475="","",IF(AE475="[FÓRMULA MANUAL]","",IFERROR(SUMPRODUCT((DATOS!$A$2:$A$20000=AE475)*(CONFIG_METADATA!$G$2:$G$20000=1)*(COUNTIF(CONFIG_ASIGNATURAS!$B$7:$B$27,DATOS!$I$2:$I$20000)&gt;0)*(DATOS!$K$2:$K$20000))/SUMPRODUCT((DATOS!$A$2:$A$20000=AE475)*(CONFIG_METADATA!$G$2:$G$20000=1)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MANUAL]","",IFERROR(AVERAGEIFS(DATOS!$K$2:$K$20000,DATOS!$A$2:$A$20000,A476,CONFIG_METADATA!$G$2:$G$20000,1,DATOS!$I$2:$I$20000,"Lenguaje Musical"),"")))</f>
        <v/>
      </c>
      <c r="C476" t="str">
        <f>IF(A476="","",IF(A476="[FÓRMULA MANUAL]","",IFERROR(AVERAGEIFS(DATOS!$K$2:$K$20000,DATOS!$A$2:$A$20000,A476,CONFIG_METADATA!$G$2:$G$20000,1,DATOS!$I$2:$I$20000,"Orquesta/Banda/Conjunto"),"")))</f>
        <v/>
      </c>
      <c r="D476" t="str">
        <f>IF(A476="","",IF(A476="[FÓRMULA MANUAL]","",IFERROR(AVERAGEIFS(DATOS!$K$2:$K$20000,DATOS!$A$2:$A$20000,A476,CONFIG_METADATA!$G$2:$G$20000,1,DATOS!$I$2:$I$20000,"Conjunto"),"")))</f>
        <v/>
      </c>
      <c r="E476" t="str">
        <f>IF(A476="","",IF(A476="[FÓRMULA MANUAL]","",IFERROR(SUMPRODUCT((DATOS!$A$2:$A$20000=A476)*(CONFIG_METADATA!$G$2:$G$20000=1)*(COUNTIF(CONFIG_ASIGNATURAS!$B$7:$B$27,DATOS!$I$2:$I$20000)&gt;0)*(DATOS!$K$2:$K$20000))/SUMPRODUCT((DATOS!$A$2:$A$20000=A476)*(CONFIG_METADATA!$G$2:$G$20000=1)*(COUNTIF(CONFIG_ASIGNATURAS!$B$7:$B$27,DATOS!$I$2:$I$20000)&gt;0)*1),"")))</f>
        <v/>
      </c>
      <c r="H476" t="str">
        <f>IF(G476="","",IF(G476="[FÓRMULA MANUAL]","",IFERROR(AVERAGEIFS(DATOS!$K$2:$K$20000,DATOS!$A$2:$A$20000,G476,CONFIG_METADATA!$G$2:$G$20000,1,DATOS!$I$2:$I$20000,"Lenguaje Musical"),"")))</f>
        <v/>
      </c>
      <c r="I476" t="str">
        <f>IF(G476="","",IF(G476="[FÓRMULA MANUAL]","",IFERROR(AVERAGEIFS(DATOS!$K$2:$K$20000,DATOS!$A$2:$A$20000,G476,CONFIG_METADATA!$G$2:$G$20000,1,DATOS!$I$2:$I$20000,"Orquesta/Banda/Conjunto"),"")))</f>
        <v/>
      </c>
      <c r="J476" t="str">
        <f>IF(G476="","",IF(G476="[FÓRMULA MANUAL]","",IFERROR(AVERAGEIFS(DATOS!$K$2:$K$20000,DATOS!$A$2:$A$20000,G476,CONFIG_METADATA!$G$2:$G$20000,1,DATOS!$I$2:$I$20000,"Conjunto"),"")))</f>
        <v/>
      </c>
      <c r="K476" t="str">
        <f>IF(G476="","",IF(G476="[FÓRMULA MANUAL]","",IFERROR(SUMPRODUCT((DATOS!$A$2:$A$20000=G476)*(CONFIG_METADATA!$G$2:$G$20000=1)*(COUNTIF(CONFIG_ASIGNATURAS!$B$7:$B$27,DATOS!$I$2:$I$20000)&gt;0)*(DATOS!$K$2:$K$20000))/SUMPRODUCT((DATOS!$A$2:$A$20000=G476)*(CONFIG_METADATA!$G$2:$G$20000=1)*(COUNTIF(CONFIG_ASIGNATURAS!$B$7:$B$27,DATOS!$I$2:$I$20000)&gt;0)*1),"")))</f>
        <v/>
      </c>
      <c r="N476" t="str">
        <f>IF(M476="","",IF(M476="[FÓRMULA MANUAL]","",IFERROR(AVERAGEIFS(DATOS!$K$2:$K$20000,DATOS!$A$2:$A$20000,M476,CONFIG_METADATA!$G$2:$G$20000,1,DATOS!$I$2:$I$20000,"Armonía"),"")))</f>
        <v/>
      </c>
      <c r="O476" t="str">
        <f>IF(M476="","",IF(M476="[FÓRMULA MANUAL]","",IFERROR(AVERAGEIFS(DATOS!$K$2:$K$20000,DATOS!$A$2:$A$20000,M476,CONFIG_METADATA!$G$2:$G$20000,1,DATOS!$I$2:$I$20000,"Orquesta/Banda/Conjunto"),"")))</f>
        <v/>
      </c>
      <c r="P476" t="str">
        <f>IF(M476="","",IF(M476="[FÓRMULA MANUAL]","",IFERROR(AVERAGEIFS(DATOS!$K$2:$K$20000,DATOS!$A$2:$A$20000,M476,CONFIG_METADATA!$G$2:$G$20000,1,DATOS!$I$2:$I$20000,"Música de Cámara"),"")))</f>
        <v/>
      </c>
      <c r="Q476" t="str">
        <f>IF(M476="","",IF(M476="[FÓRMULA MANUAL]","",IFERROR(SUMPRODUCT((DATOS!$A$2:$A$20000=M476)*(CONFIG_METADATA!$G$2:$G$20000=1)*(COUNTIF(CONFIG_ASIGNATURAS!$B$7:$B$27,DATOS!$I$2:$I$20000)&gt;0)*(DATOS!$K$2:$K$20000))/SUMPRODUCT((DATOS!$A$2:$A$20000=M476)*(CONFIG_METADATA!$G$2:$G$20000=1)*(COUNTIF(CONFIG_ASIGNATURAS!$B$7:$B$27,DATOS!$I$2:$I$20000)&gt;0)*1),"")))</f>
        <v/>
      </c>
      <c r="T476" t="str">
        <f>IF(S476="","",IF(S476="[FÓRMULA MANUAL]","",IFERROR(AVERAGEIFS(DATOS!$K$2:$K$20000,DATOS!$A$2:$A$20000,S476,CONFIG_METADATA!$G$2:$G$20000,1,DATOS!$I$2:$I$20000,"Armonía"),"")))</f>
        <v/>
      </c>
      <c r="U476" t="str">
        <f>IF(S476="","",IF(S476="[FÓRMULA MANUAL]","",IFERROR(AVERAGEIFS(DATOS!$K$2:$K$20000,DATOS!$A$2:$A$20000,S476,CONFIG_METADATA!$G$2:$G$20000,1,DATOS!$I$2:$I$20000,"Orquesta/Banda/Conjunto"),"")))</f>
        <v/>
      </c>
      <c r="V476" t="str">
        <f>IF(S476="","",IF(S476="[FÓRMULA MANUAL]","",IFERROR(AVERAGEIFS(DATOS!$K$2:$K$20000,DATOS!$A$2:$A$20000,S476,CONFIG_METADATA!$G$2:$G$20000,1,DATOS!$I$2:$I$20000,"Música de Cámara"),"")))</f>
        <v/>
      </c>
      <c r="W476" t="str">
        <f>IF(S476="","",IF(S476="[FÓRMULA MANUAL]","",IFERROR(SUMPRODUCT((DATOS!$A$2:$A$20000=S476)*(CONFIG_METADATA!$G$2:$G$20000=1)*(COUNTIF(CONFIG_ASIGNATURAS!$B$7:$B$27,DATOS!$I$2:$I$20000)&gt;0)*(DATOS!$K$2:$K$20000))/SUMPRODUCT((DATOS!$A$2:$A$20000=S476)*(CONFIG_METADATA!$G$2:$G$20000=1)*(COUNTIF(CONFIG_ASIGNATURAS!$B$7:$B$27,DATOS!$I$2:$I$20000)&gt;0)*1),"")))</f>
        <v/>
      </c>
      <c r="Z476" t="str">
        <f>IF(Y476="","",IF(Y476="[FÓRMULA MANUAL]","",IFERROR(AVERAGEIFS(DATOS!$K$2:$K$20000,DATOS!$A$2:$A$20000,Y476,CONFIG_METADATA!$G$2:$G$20000,1,DATOS!$I$2:$I$20000,"Análisis"),"")))</f>
        <v/>
      </c>
      <c r="AA476" t="str">
        <f>IF(Y476="","",IF(Y476="[FÓRMULA MANUAL]","",IFERROR(AVERAGEIFS(DATOS!$K$2:$K$20000,DATOS!$A$2:$A$20000,Y476,CONFIG_METADATA!$G$2:$G$20000,1,DATOS!$I$2:$I$20000,"Orquesta/Banda/Conjunto"),"")))</f>
        <v/>
      </c>
      <c r="AB476" t="str">
        <f>IF(Y476="","",IF(Y476="[FÓRMULA MANUAL]","",IFERROR(AVERAGEIFS(DATOS!$K$2:$K$20000,DATOS!$A$2:$A$20000,Y476,CONFIG_METADATA!$G$2:$G$20000,1,DATOS!$I$2:$I$20000,"Música de Cámara"),"")))</f>
        <v/>
      </c>
      <c r="AC476" t="str">
        <f>IF(Y476="","",IF(Y476="[FÓRMULA MANUAL]","",IFERROR(SUMPRODUCT((DATOS!$A$2:$A$20000=Y476)*(CONFIG_METADATA!$G$2:$G$20000=1)*(COUNTIF(CONFIG_ASIGNATURAS!$B$7:$B$27,DATOS!$I$2:$I$20000)&gt;0)*(DATOS!$K$2:$K$20000))/SUMPRODUCT((DATOS!$A$2:$A$20000=Y476)*(CONFIG_METADATA!$G$2:$G$20000=1)*(COUNTIF(CONFIG_ASIGNATURAS!$B$7:$B$27,DATOS!$I$2:$I$20000)&gt;0)*1),"")))</f>
        <v/>
      </c>
      <c r="AF476" t="str">
        <f>IF(AE476="","",IF(AE476="[FÓRMULA MANUAL]","",IFERROR(AVERAGEIFS(DATOS!$K$2:$K$20000,DATOS!$A$2:$A$20000,AE476,CONFIG_METADATA!$G$2:$G$20000,1,DATOS!$I$2:$I$20000,"Análisis"),"")))</f>
        <v/>
      </c>
      <c r="AG476" t="str">
        <f>IF(AE476="","",IF(AE476="[FÓRMULA MANUAL]","",IFERROR(AVERAGEIFS(DATOS!$K$2:$K$20000,DATOS!$A$2:$A$20000,AE476,CONFIG_METADATA!$G$2:$G$20000,1,DATOS!$I$2:$I$20000,"Orquesta/Banda/Conjunto"),"")))</f>
        <v/>
      </c>
      <c r="AH476" t="str">
        <f>IF(AE476="","",IF(AE476="[FÓRMULA MANUAL]","",IFERROR(AVERAGEIFS(DATOS!$K$2:$K$20000,DATOS!$A$2:$A$20000,AE476,CONFIG_METADATA!$G$2:$G$20000,1,DATOS!$I$2:$I$20000,"Música de Cámara"),"")))</f>
        <v/>
      </c>
      <c r="AI476" t="str">
        <f>IF(AE476="","",IF(AE476="[FÓRMULA MANUAL]","",IFERROR(SUMPRODUCT((DATOS!$A$2:$A$20000=AE476)*(CONFIG_METADATA!$G$2:$G$20000=1)*(COUNTIF(CONFIG_ASIGNATURAS!$B$7:$B$27,DATOS!$I$2:$I$20000)&gt;0)*(DATOS!$K$2:$K$20000))/SUMPRODUCT((DATOS!$A$2:$A$20000=AE476)*(CONFIG_METADATA!$G$2:$G$20000=1)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MANUAL]","",IFERROR(AVERAGEIFS(DATOS!$K$2:$K$20000,DATOS!$A$2:$A$20000,A477,CONFIG_METADATA!$G$2:$G$20000,1,DATOS!$I$2:$I$20000,"Lenguaje Musical"),"")))</f>
        <v/>
      </c>
      <c r="C477" t="str">
        <f>IF(A477="","",IF(A477="[FÓRMULA MANUAL]","",IFERROR(AVERAGEIFS(DATOS!$K$2:$K$20000,DATOS!$A$2:$A$20000,A477,CONFIG_METADATA!$G$2:$G$20000,1,DATOS!$I$2:$I$20000,"Orquesta/Banda/Conjunto"),"")))</f>
        <v/>
      </c>
      <c r="D477" t="str">
        <f>IF(A477="","",IF(A477="[FÓRMULA MANUAL]","",IFERROR(AVERAGEIFS(DATOS!$K$2:$K$20000,DATOS!$A$2:$A$20000,A477,CONFIG_METADATA!$G$2:$G$20000,1,DATOS!$I$2:$I$20000,"Conjunto"),"")))</f>
        <v/>
      </c>
      <c r="E477" t="str">
        <f>IF(A477="","",IF(A477="[FÓRMULA MANUAL]","",IFERROR(SUMPRODUCT((DATOS!$A$2:$A$20000=A477)*(CONFIG_METADATA!$G$2:$G$20000=1)*(COUNTIF(CONFIG_ASIGNATURAS!$B$7:$B$27,DATOS!$I$2:$I$20000)&gt;0)*(DATOS!$K$2:$K$20000))/SUMPRODUCT((DATOS!$A$2:$A$20000=A477)*(CONFIG_METADATA!$G$2:$G$20000=1)*(COUNTIF(CONFIG_ASIGNATURAS!$B$7:$B$27,DATOS!$I$2:$I$20000)&gt;0)*1),"")))</f>
        <v/>
      </c>
      <c r="H477" t="str">
        <f>IF(G477="","",IF(G477="[FÓRMULA MANUAL]","",IFERROR(AVERAGEIFS(DATOS!$K$2:$K$20000,DATOS!$A$2:$A$20000,G477,CONFIG_METADATA!$G$2:$G$20000,1,DATOS!$I$2:$I$20000,"Lenguaje Musical"),"")))</f>
        <v/>
      </c>
      <c r="I477" t="str">
        <f>IF(G477="","",IF(G477="[FÓRMULA MANUAL]","",IFERROR(AVERAGEIFS(DATOS!$K$2:$K$20000,DATOS!$A$2:$A$20000,G477,CONFIG_METADATA!$G$2:$G$20000,1,DATOS!$I$2:$I$20000,"Orquesta/Banda/Conjunto"),"")))</f>
        <v/>
      </c>
      <c r="J477" t="str">
        <f>IF(G477="","",IF(G477="[FÓRMULA MANUAL]","",IFERROR(AVERAGEIFS(DATOS!$K$2:$K$20000,DATOS!$A$2:$A$20000,G477,CONFIG_METADATA!$G$2:$G$20000,1,DATOS!$I$2:$I$20000,"Conjunto"),"")))</f>
        <v/>
      </c>
      <c r="K477" t="str">
        <f>IF(G477="","",IF(G477="[FÓRMULA MANUAL]","",IFERROR(SUMPRODUCT((DATOS!$A$2:$A$20000=G477)*(CONFIG_METADATA!$G$2:$G$20000=1)*(COUNTIF(CONFIG_ASIGNATURAS!$B$7:$B$27,DATOS!$I$2:$I$20000)&gt;0)*(DATOS!$K$2:$K$20000))/SUMPRODUCT((DATOS!$A$2:$A$20000=G477)*(CONFIG_METADATA!$G$2:$G$20000=1)*(COUNTIF(CONFIG_ASIGNATURAS!$B$7:$B$27,DATOS!$I$2:$I$20000)&gt;0)*1),"")))</f>
        <v/>
      </c>
      <c r="N477" t="str">
        <f>IF(M477="","",IF(M477="[FÓRMULA MANUAL]","",IFERROR(AVERAGEIFS(DATOS!$K$2:$K$20000,DATOS!$A$2:$A$20000,M477,CONFIG_METADATA!$G$2:$G$20000,1,DATOS!$I$2:$I$20000,"Armonía"),"")))</f>
        <v/>
      </c>
      <c r="O477" t="str">
        <f>IF(M477="","",IF(M477="[FÓRMULA MANUAL]","",IFERROR(AVERAGEIFS(DATOS!$K$2:$K$20000,DATOS!$A$2:$A$20000,M477,CONFIG_METADATA!$G$2:$G$20000,1,DATOS!$I$2:$I$20000,"Orquesta/Banda/Conjunto"),"")))</f>
        <v/>
      </c>
      <c r="P477" t="str">
        <f>IF(M477="","",IF(M477="[FÓRMULA MANUAL]","",IFERROR(AVERAGEIFS(DATOS!$K$2:$K$20000,DATOS!$A$2:$A$20000,M477,CONFIG_METADATA!$G$2:$G$20000,1,DATOS!$I$2:$I$20000,"Música de Cámara"),"")))</f>
        <v/>
      </c>
      <c r="Q477" t="str">
        <f>IF(M477="","",IF(M477="[FÓRMULA MANUAL]","",IFERROR(SUMPRODUCT((DATOS!$A$2:$A$20000=M477)*(CONFIG_METADATA!$G$2:$G$20000=1)*(COUNTIF(CONFIG_ASIGNATURAS!$B$7:$B$27,DATOS!$I$2:$I$20000)&gt;0)*(DATOS!$K$2:$K$20000))/SUMPRODUCT((DATOS!$A$2:$A$20000=M477)*(CONFIG_METADATA!$G$2:$G$20000=1)*(COUNTIF(CONFIG_ASIGNATURAS!$B$7:$B$27,DATOS!$I$2:$I$20000)&gt;0)*1),"")))</f>
        <v/>
      </c>
      <c r="T477" t="str">
        <f>IF(S477="","",IF(S477="[FÓRMULA MANUAL]","",IFERROR(AVERAGEIFS(DATOS!$K$2:$K$20000,DATOS!$A$2:$A$20000,S477,CONFIG_METADATA!$G$2:$G$20000,1,DATOS!$I$2:$I$20000,"Armonía"),"")))</f>
        <v/>
      </c>
      <c r="U477" t="str">
        <f>IF(S477="","",IF(S477="[FÓRMULA MANUAL]","",IFERROR(AVERAGEIFS(DATOS!$K$2:$K$20000,DATOS!$A$2:$A$20000,S477,CONFIG_METADATA!$G$2:$G$20000,1,DATOS!$I$2:$I$20000,"Orquesta/Banda/Conjunto"),"")))</f>
        <v/>
      </c>
      <c r="V477" t="str">
        <f>IF(S477="","",IF(S477="[FÓRMULA MANUAL]","",IFERROR(AVERAGEIFS(DATOS!$K$2:$K$20000,DATOS!$A$2:$A$20000,S477,CONFIG_METADATA!$G$2:$G$20000,1,DATOS!$I$2:$I$20000,"Música de Cámara"),"")))</f>
        <v/>
      </c>
      <c r="W477" t="str">
        <f>IF(S477="","",IF(S477="[FÓRMULA MANUAL]","",IFERROR(SUMPRODUCT((DATOS!$A$2:$A$20000=S477)*(CONFIG_METADATA!$G$2:$G$20000=1)*(COUNTIF(CONFIG_ASIGNATURAS!$B$7:$B$27,DATOS!$I$2:$I$20000)&gt;0)*(DATOS!$K$2:$K$20000))/SUMPRODUCT((DATOS!$A$2:$A$20000=S477)*(CONFIG_METADATA!$G$2:$G$20000=1)*(COUNTIF(CONFIG_ASIGNATURAS!$B$7:$B$27,DATOS!$I$2:$I$20000)&gt;0)*1),"")))</f>
        <v/>
      </c>
      <c r="Z477" t="str">
        <f>IF(Y477="","",IF(Y477="[FÓRMULA MANUAL]","",IFERROR(AVERAGEIFS(DATOS!$K$2:$K$20000,DATOS!$A$2:$A$20000,Y477,CONFIG_METADATA!$G$2:$G$20000,1,DATOS!$I$2:$I$20000,"Análisis"),"")))</f>
        <v/>
      </c>
      <c r="AA477" t="str">
        <f>IF(Y477="","",IF(Y477="[FÓRMULA MANUAL]","",IFERROR(AVERAGEIFS(DATOS!$K$2:$K$20000,DATOS!$A$2:$A$20000,Y477,CONFIG_METADATA!$G$2:$G$20000,1,DATOS!$I$2:$I$20000,"Orquesta/Banda/Conjunto"),"")))</f>
        <v/>
      </c>
      <c r="AB477" t="str">
        <f>IF(Y477="","",IF(Y477="[FÓRMULA MANUAL]","",IFERROR(AVERAGEIFS(DATOS!$K$2:$K$20000,DATOS!$A$2:$A$20000,Y477,CONFIG_METADATA!$G$2:$G$20000,1,DATOS!$I$2:$I$20000,"Música de Cámara"),"")))</f>
        <v/>
      </c>
      <c r="AC477" t="str">
        <f>IF(Y477="","",IF(Y477="[FÓRMULA MANUAL]","",IFERROR(SUMPRODUCT((DATOS!$A$2:$A$20000=Y477)*(CONFIG_METADATA!$G$2:$G$20000=1)*(COUNTIF(CONFIG_ASIGNATURAS!$B$7:$B$27,DATOS!$I$2:$I$20000)&gt;0)*(DATOS!$K$2:$K$20000))/SUMPRODUCT((DATOS!$A$2:$A$20000=Y477)*(CONFIG_METADATA!$G$2:$G$20000=1)*(COUNTIF(CONFIG_ASIGNATURAS!$B$7:$B$27,DATOS!$I$2:$I$20000)&gt;0)*1),"")))</f>
        <v/>
      </c>
      <c r="AF477" t="str">
        <f>IF(AE477="","",IF(AE477="[FÓRMULA MANUAL]","",IFERROR(AVERAGEIFS(DATOS!$K$2:$K$20000,DATOS!$A$2:$A$20000,AE477,CONFIG_METADATA!$G$2:$G$20000,1,DATOS!$I$2:$I$20000,"Análisis"),"")))</f>
        <v/>
      </c>
      <c r="AG477" t="str">
        <f>IF(AE477="","",IF(AE477="[FÓRMULA MANUAL]","",IFERROR(AVERAGEIFS(DATOS!$K$2:$K$20000,DATOS!$A$2:$A$20000,AE477,CONFIG_METADATA!$G$2:$G$20000,1,DATOS!$I$2:$I$20000,"Orquesta/Banda/Conjunto"),"")))</f>
        <v/>
      </c>
      <c r="AH477" t="str">
        <f>IF(AE477="","",IF(AE477="[FÓRMULA MANUAL]","",IFERROR(AVERAGEIFS(DATOS!$K$2:$K$20000,DATOS!$A$2:$A$20000,AE477,CONFIG_METADATA!$G$2:$G$20000,1,DATOS!$I$2:$I$20000,"Música de Cámara"),"")))</f>
        <v/>
      </c>
      <c r="AI477" t="str">
        <f>IF(AE477="","",IF(AE477="[FÓRMULA MANUAL]","",IFERROR(SUMPRODUCT((DATOS!$A$2:$A$20000=AE477)*(CONFIG_METADATA!$G$2:$G$20000=1)*(COUNTIF(CONFIG_ASIGNATURAS!$B$7:$B$27,DATOS!$I$2:$I$20000)&gt;0)*(DATOS!$K$2:$K$20000))/SUMPRODUCT((DATOS!$A$2:$A$20000=AE477)*(CONFIG_METADATA!$G$2:$G$20000=1)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MANUAL]","",IFERROR(AVERAGEIFS(DATOS!$K$2:$K$20000,DATOS!$A$2:$A$20000,A478,CONFIG_METADATA!$G$2:$G$20000,1,DATOS!$I$2:$I$20000,"Lenguaje Musical"),"")))</f>
        <v/>
      </c>
      <c r="C478" t="str">
        <f>IF(A478="","",IF(A478="[FÓRMULA MANUAL]","",IFERROR(AVERAGEIFS(DATOS!$K$2:$K$20000,DATOS!$A$2:$A$20000,A478,CONFIG_METADATA!$G$2:$G$20000,1,DATOS!$I$2:$I$20000,"Orquesta/Banda/Conjunto"),"")))</f>
        <v/>
      </c>
      <c r="D478" t="str">
        <f>IF(A478="","",IF(A478="[FÓRMULA MANUAL]","",IFERROR(AVERAGEIFS(DATOS!$K$2:$K$20000,DATOS!$A$2:$A$20000,A478,CONFIG_METADATA!$G$2:$G$20000,1,DATOS!$I$2:$I$20000,"Conjunto"),"")))</f>
        <v/>
      </c>
      <c r="E478" t="str">
        <f>IF(A478="","",IF(A478="[FÓRMULA MANUAL]","",IFERROR(SUMPRODUCT((DATOS!$A$2:$A$20000=A478)*(CONFIG_METADATA!$G$2:$G$20000=1)*(COUNTIF(CONFIG_ASIGNATURAS!$B$7:$B$27,DATOS!$I$2:$I$20000)&gt;0)*(DATOS!$K$2:$K$20000))/SUMPRODUCT((DATOS!$A$2:$A$20000=A478)*(CONFIG_METADATA!$G$2:$G$20000=1)*(COUNTIF(CONFIG_ASIGNATURAS!$B$7:$B$27,DATOS!$I$2:$I$20000)&gt;0)*1),"")))</f>
        <v/>
      </c>
      <c r="H478" t="str">
        <f>IF(G478="","",IF(G478="[FÓRMULA MANUAL]","",IFERROR(AVERAGEIFS(DATOS!$K$2:$K$20000,DATOS!$A$2:$A$20000,G478,CONFIG_METADATA!$G$2:$G$20000,1,DATOS!$I$2:$I$20000,"Lenguaje Musical"),"")))</f>
        <v/>
      </c>
      <c r="I478" t="str">
        <f>IF(G478="","",IF(G478="[FÓRMULA MANUAL]","",IFERROR(AVERAGEIFS(DATOS!$K$2:$K$20000,DATOS!$A$2:$A$20000,G478,CONFIG_METADATA!$G$2:$G$20000,1,DATOS!$I$2:$I$20000,"Orquesta/Banda/Conjunto"),"")))</f>
        <v/>
      </c>
      <c r="J478" t="str">
        <f>IF(G478="","",IF(G478="[FÓRMULA MANUAL]","",IFERROR(AVERAGEIFS(DATOS!$K$2:$K$20000,DATOS!$A$2:$A$20000,G478,CONFIG_METADATA!$G$2:$G$20000,1,DATOS!$I$2:$I$20000,"Conjunto"),"")))</f>
        <v/>
      </c>
      <c r="K478" t="str">
        <f>IF(G478="","",IF(G478="[FÓRMULA MANUAL]","",IFERROR(SUMPRODUCT((DATOS!$A$2:$A$20000=G478)*(CONFIG_METADATA!$G$2:$G$20000=1)*(COUNTIF(CONFIG_ASIGNATURAS!$B$7:$B$27,DATOS!$I$2:$I$20000)&gt;0)*(DATOS!$K$2:$K$20000))/SUMPRODUCT((DATOS!$A$2:$A$20000=G478)*(CONFIG_METADATA!$G$2:$G$20000=1)*(COUNTIF(CONFIG_ASIGNATURAS!$B$7:$B$27,DATOS!$I$2:$I$20000)&gt;0)*1),"")))</f>
        <v/>
      </c>
      <c r="N478" t="str">
        <f>IF(M478="","",IF(M478="[FÓRMULA MANUAL]","",IFERROR(AVERAGEIFS(DATOS!$K$2:$K$20000,DATOS!$A$2:$A$20000,M478,CONFIG_METADATA!$G$2:$G$20000,1,DATOS!$I$2:$I$20000,"Armonía"),"")))</f>
        <v/>
      </c>
      <c r="O478" t="str">
        <f>IF(M478="","",IF(M478="[FÓRMULA MANUAL]","",IFERROR(AVERAGEIFS(DATOS!$K$2:$K$20000,DATOS!$A$2:$A$20000,M478,CONFIG_METADATA!$G$2:$G$20000,1,DATOS!$I$2:$I$20000,"Orquesta/Banda/Conjunto"),"")))</f>
        <v/>
      </c>
      <c r="P478" t="str">
        <f>IF(M478="","",IF(M478="[FÓRMULA MANUAL]","",IFERROR(AVERAGEIFS(DATOS!$K$2:$K$20000,DATOS!$A$2:$A$20000,M478,CONFIG_METADATA!$G$2:$G$20000,1,DATOS!$I$2:$I$20000,"Música de Cámara"),"")))</f>
        <v/>
      </c>
      <c r="Q478" t="str">
        <f>IF(M478="","",IF(M478="[FÓRMULA MANUAL]","",IFERROR(SUMPRODUCT((DATOS!$A$2:$A$20000=M478)*(CONFIG_METADATA!$G$2:$G$20000=1)*(COUNTIF(CONFIG_ASIGNATURAS!$B$7:$B$27,DATOS!$I$2:$I$20000)&gt;0)*(DATOS!$K$2:$K$20000))/SUMPRODUCT((DATOS!$A$2:$A$20000=M478)*(CONFIG_METADATA!$G$2:$G$20000=1)*(COUNTIF(CONFIG_ASIGNATURAS!$B$7:$B$27,DATOS!$I$2:$I$20000)&gt;0)*1),"")))</f>
        <v/>
      </c>
      <c r="T478" t="str">
        <f>IF(S478="","",IF(S478="[FÓRMULA MANUAL]","",IFERROR(AVERAGEIFS(DATOS!$K$2:$K$20000,DATOS!$A$2:$A$20000,S478,CONFIG_METADATA!$G$2:$G$20000,1,DATOS!$I$2:$I$20000,"Armonía"),"")))</f>
        <v/>
      </c>
      <c r="U478" t="str">
        <f>IF(S478="","",IF(S478="[FÓRMULA MANUAL]","",IFERROR(AVERAGEIFS(DATOS!$K$2:$K$20000,DATOS!$A$2:$A$20000,S478,CONFIG_METADATA!$G$2:$G$20000,1,DATOS!$I$2:$I$20000,"Orquesta/Banda/Conjunto"),"")))</f>
        <v/>
      </c>
      <c r="V478" t="str">
        <f>IF(S478="","",IF(S478="[FÓRMULA MANUAL]","",IFERROR(AVERAGEIFS(DATOS!$K$2:$K$20000,DATOS!$A$2:$A$20000,S478,CONFIG_METADATA!$G$2:$G$20000,1,DATOS!$I$2:$I$20000,"Música de Cámara"),"")))</f>
        <v/>
      </c>
      <c r="W478" t="str">
        <f>IF(S478="","",IF(S478="[FÓRMULA MANUAL]","",IFERROR(SUMPRODUCT((DATOS!$A$2:$A$20000=S478)*(CONFIG_METADATA!$G$2:$G$20000=1)*(COUNTIF(CONFIG_ASIGNATURAS!$B$7:$B$27,DATOS!$I$2:$I$20000)&gt;0)*(DATOS!$K$2:$K$20000))/SUMPRODUCT((DATOS!$A$2:$A$20000=S478)*(CONFIG_METADATA!$G$2:$G$20000=1)*(COUNTIF(CONFIG_ASIGNATURAS!$B$7:$B$27,DATOS!$I$2:$I$20000)&gt;0)*1),"")))</f>
        <v/>
      </c>
      <c r="Z478" t="str">
        <f>IF(Y478="","",IF(Y478="[FÓRMULA MANUAL]","",IFERROR(AVERAGEIFS(DATOS!$K$2:$K$20000,DATOS!$A$2:$A$20000,Y478,CONFIG_METADATA!$G$2:$G$20000,1,DATOS!$I$2:$I$20000,"Análisis"),"")))</f>
        <v/>
      </c>
      <c r="AA478" t="str">
        <f>IF(Y478="","",IF(Y478="[FÓRMULA MANUAL]","",IFERROR(AVERAGEIFS(DATOS!$K$2:$K$20000,DATOS!$A$2:$A$20000,Y478,CONFIG_METADATA!$G$2:$G$20000,1,DATOS!$I$2:$I$20000,"Orquesta/Banda/Conjunto"),"")))</f>
        <v/>
      </c>
      <c r="AB478" t="str">
        <f>IF(Y478="","",IF(Y478="[FÓRMULA MANUAL]","",IFERROR(AVERAGEIFS(DATOS!$K$2:$K$20000,DATOS!$A$2:$A$20000,Y478,CONFIG_METADATA!$G$2:$G$20000,1,DATOS!$I$2:$I$20000,"Música de Cámara"),"")))</f>
        <v/>
      </c>
      <c r="AC478" t="str">
        <f>IF(Y478="","",IF(Y478="[FÓRMULA MANUAL]","",IFERROR(SUMPRODUCT((DATOS!$A$2:$A$20000=Y478)*(CONFIG_METADATA!$G$2:$G$20000=1)*(COUNTIF(CONFIG_ASIGNATURAS!$B$7:$B$27,DATOS!$I$2:$I$20000)&gt;0)*(DATOS!$K$2:$K$20000))/SUMPRODUCT((DATOS!$A$2:$A$20000=Y478)*(CONFIG_METADATA!$G$2:$G$20000=1)*(COUNTIF(CONFIG_ASIGNATURAS!$B$7:$B$27,DATOS!$I$2:$I$20000)&gt;0)*1),"")))</f>
        <v/>
      </c>
      <c r="AF478" t="str">
        <f>IF(AE478="","",IF(AE478="[FÓRMULA MANUAL]","",IFERROR(AVERAGEIFS(DATOS!$K$2:$K$20000,DATOS!$A$2:$A$20000,AE478,CONFIG_METADATA!$G$2:$G$20000,1,DATOS!$I$2:$I$20000,"Análisis"),"")))</f>
        <v/>
      </c>
      <c r="AG478" t="str">
        <f>IF(AE478="","",IF(AE478="[FÓRMULA MANUAL]","",IFERROR(AVERAGEIFS(DATOS!$K$2:$K$20000,DATOS!$A$2:$A$20000,AE478,CONFIG_METADATA!$G$2:$G$20000,1,DATOS!$I$2:$I$20000,"Orquesta/Banda/Conjunto"),"")))</f>
        <v/>
      </c>
      <c r="AH478" t="str">
        <f>IF(AE478="","",IF(AE478="[FÓRMULA MANUAL]","",IFERROR(AVERAGEIFS(DATOS!$K$2:$K$20000,DATOS!$A$2:$A$20000,AE478,CONFIG_METADATA!$G$2:$G$20000,1,DATOS!$I$2:$I$20000,"Música de Cámara"),"")))</f>
        <v/>
      </c>
      <c r="AI478" t="str">
        <f>IF(AE478="","",IF(AE478="[FÓRMULA MANUAL]","",IFERROR(SUMPRODUCT((DATOS!$A$2:$A$20000=AE478)*(CONFIG_METADATA!$G$2:$G$20000=1)*(COUNTIF(CONFIG_ASIGNATURAS!$B$7:$B$27,DATOS!$I$2:$I$20000)&gt;0)*(DATOS!$K$2:$K$20000))/SUMPRODUCT((DATOS!$A$2:$A$20000=AE478)*(CONFIG_METADATA!$G$2:$G$20000=1)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MANUAL]","",IFERROR(AVERAGEIFS(DATOS!$K$2:$K$20000,DATOS!$A$2:$A$20000,A479,CONFIG_METADATA!$G$2:$G$20000,1,DATOS!$I$2:$I$20000,"Lenguaje Musical"),"")))</f>
        <v/>
      </c>
      <c r="C479" t="str">
        <f>IF(A479="","",IF(A479="[FÓRMULA MANUAL]","",IFERROR(AVERAGEIFS(DATOS!$K$2:$K$20000,DATOS!$A$2:$A$20000,A479,CONFIG_METADATA!$G$2:$G$20000,1,DATOS!$I$2:$I$20000,"Orquesta/Banda/Conjunto"),"")))</f>
        <v/>
      </c>
      <c r="D479" t="str">
        <f>IF(A479="","",IF(A479="[FÓRMULA MANUAL]","",IFERROR(AVERAGEIFS(DATOS!$K$2:$K$20000,DATOS!$A$2:$A$20000,A479,CONFIG_METADATA!$G$2:$G$20000,1,DATOS!$I$2:$I$20000,"Conjunto"),"")))</f>
        <v/>
      </c>
      <c r="E479" t="str">
        <f>IF(A479="","",IF(A479="[FÓRMULA MANUAL]","",IFERROR(SUMPRODUCT((DATOS!$A$2:$A$20000=A479)*(CONFIG_METADATA!$G$2:$G$20000=1)*(COUNTIF(CONFIG_ASIGNATURAS!$B$7:$B$27,DATOS!$I$2:$I$20000)&gt;0)*(DATOS!$K$2:$K$20000))/SUMPRODUCT((DATOS!$A$2:$A$20000=A479)*(CONFIG_METADATA!$G$2:$G$20000=1)*(COUNTIF(CONFIG_ASIGNATURAS!$B$7:$B$27,DATOS!$I$2:$I$20000)&gt;0)*1),"")))</f>
        <v/>
      </c>
      <c r="H479" t="str">
        <f>IF(G479="","",IF(G479="[FÓRMULA MANUAL]","",IFERROR(AVERAGEIFS(DATOS!$K$2:$K$20000,DATOS!$A$2:$A$20000,G479,CONFIG_METADATA!$G$2:$G$20000,1,DATOS!$I$2:$I$20000,"Lenguaje Musical"),"")))</f>
        <v/>
      </c>
      <c r="I479" t="str">
        <f>IF(G479="","",IF(G479="[FÓRMULA MANUAL]","",IFERROR(AVERAGEIFS(DATOS!$K$2:$K$20000,DATOS!$A$2:$A$20000,G479,CONFIG_METADATA!$G$2:$G$20000,1,DATOS!$I$2:$I$20000,"Orquesta/Banda/Conjunto"),"")))</f>
        <v/>
      </c>
      <c r="J479" t="str">
        <f>IF(G479="","",IF(G479="[FÓRMULA MANUAL]","",IFERROR(AVERAGEIFS(DATOS!$K$2:$K$20000,DATOS!$A$2:$A$20000,G479,CONFIG_METADATA!$G$2:$G$20000,1,DATOS!$I$2:$I$20000,"Conjunto"),"")))</f>
        <v/>
      </c>
      <c r="K479" t="str">
        <f>IF(G479="","",IF(G479="[FÓRMULA MANUAL]","",IFERROR(SUMPRODUCT((DATOS!$A$2:$A$20000=G479)*(CONFIG_METADATA!$G$2:$G$20000=1)*(COUNTIF(CONFIG_ASIGNATURAS!$B$7:$B$27,DATOS!$I$2:$I$20000)&gt;0)*(DATOS!$K$2:$K$20000))/SUMPRODUCT((DATOS!$A$2:$A$20000=G479)*(CONFIG_METADATA!$G$2:$G$20000=1)*(COUNTIF(CONFIG_ASIGNATURAS!$B$7:$B$27,DATOS!$I$2:$I$20000)&gt;0)*1),"")))</f>
        <v/>
      </c>
      <c r="N479" t="str">
        <f>IF(M479="","",IF(M479="[FÓRMULA MANUAL]","",IFERROR(AVERAGEIFS(DATOS!$K$2:$K$20000,DATOS!$A$2:$A$20000,M479,CONFIG_METADATA!$G$2:$G$20000,1,DATOS!$I$2:$I$20000,"Armonía"),"")))</f>
        <v/>
      </c>
      <c r="O479" t="str">
        <f>IF(M479="","",IF(M479="[FÓRMULA MANUAL]","",IFERROR(AVERAGEIFS(DATOS!$K$2:$K$20000,DATOS!$A$2:$A$20000,M479,CONFIG_METADATA!$G$2:$G$20000,1,DATOS!$I$2:$I$20000,"Orquesta/Banda/Conjunto"),"")))</f>
        <v/>
      </c>
      <c r="P479" t="str">
        <f>IF(M479="","",IF(M479="[FÓRMULA MANUAL]","",IFERROR(AVERAGEIFS(DATOS!$K$2:$K$20000,DATOS!$A$2:$A$20000,M479,CONFIG_METADATA!$G$2:$G$20000,1,DATOS!$I$2:$I$20000,"Música de Cámara"),"")))</f>
        <v/>
      </c>
      <c r="Q479" t="str">
        <f>IF(M479="","",IF(M479="[FÓRMULA MANUAL]","",IFERROR(SUMPRODUCT((DATOS!$A$2:$A$20000=M479)*(CONFIG_METADATA!$G$2:$G$20000=1)*(COUNTIF(CONFIG_ASIGNATURAS!$B$7:$B$27,DATOS!$I$2:$I$20000)&gt;0)*(DATOS!$K$2:$K$20000))/SUMPRODUCT((DATOS!$A$2:$A$20000=M479)*(CONFIG_METADATA!$G$2:$G$20000=1)*(COUNTIF(CONFIG_ASIGNATURAS!$B$7:$B$27,DATOS!$I$2:$I$20000)&gt;0)*1),"")))</f>
        <v/>
      </c>
      <c r="T479" t="str">
        <f>IF(S479="","",IF(S479="[FÓRMULA MANUAL]","",IFERROR(AVERAGEIFS(DATOS!$K$2:$K$20000,DATOS!$A$2:$A$20000,S479,CONFIG_METADATA!$G$2:$G$20000,1,DATOS!$I$2:$I$20000,"Armonía"),"")))</f>
        <v/>
      </c>
      <c r="U479" t="str">
        <f>IF(S479="","",IF(S479="[FÓRMULA MANUAL]","",IFERROR(AVERAGEIFS(DATOS!$K$2:$K$20000,DATOS!$A$2:$A$20000,S479,CONFIG_METADATA!$G$2:$G$20000,1,DATOS!$I$2:$I$20000,"Orquesta/Banda/Conjunto"),"")))</f>
        <v/>
      </c>
      <c r="V479" t="str">
        <f>IF(S479="","",IF(S479="[FÓRMULA MANUAL]","",IFERROR(AVERAGEIFS(DATOS!$K$2:$K$20000,DATOS!$A$2:$A$20000,S479,CONFIG_METADATA!$G$2:$G$20000,1,DATOS!$I$2:$I$20000,"Música de Cámara"),"")))</f>
        <v/>
      </c>
      <c r="W479" t="str">
        <f>IF(S479="","",IF(S479="[FÓRMULA MANUAL]","",IFERROR(SUMPRODUCT((DATOS!$A$2:$A$20000=S479)*(CONFIG_METADATA!$G$2:$G$20000=1)*(COUNTIF(CONFIG_ASIGNATURAS!$B$7:$B$27,DATOS!$I$2:$I$20000)&gt;0)*(DATOS!$K$2:$K$20000))/SUMPRODUCT((DATOS!$A$2:$A$20000=S479)*(CONFIG_METADATA!$G$2:$G$20000=1)*(COUNTIF(CONFIG_ASIGNATURAS!$B$7:$B$27,DATOS!$I$2:$I$20000)&gt;0)*1),"")))</f>
        <v/>
      </c>
      <c r="Z479" t="str">
        <f>IF(Y479="","",IF(Y479="[FÓRMULA MANUAL]","",IFERROR(AVERAGEIFS(DATOS!$K$2:$K$20000,DATOS!$A$2:$A$20000,Y479,CONFIG_METADATA!$G$2:$G$20000,1,DATOS!$I$2:$I$20000,"Análisis"),"")))</f>
        <v/>
      </c>
      <c r="AA479" t="str">
        <f>IF(Y479="","",IF(Y479="[FÓRMULA MANUAL]","",IFERROR(AVERAGEIFS(DATOS!$K$2:$K$20000,DATOS!$A$2:$A$20000,Y479,CONFIG_METADATA!$G$2:$G$20000,1,DATOS!$I$2:$I$20000,"Orquesta/Banda/Conjunto"),"")))</f>
        <v/>
      </c>
      <c r="AB479" t="str">
        <f>IF(Y479="","",IF(Y479="[FÓRMULA MANUAL]","",IFERROR(AVERAGEIFS(DATOS!$K$2:$K$20000,DATOS!$A$2:$A$20000,Y479,CONFIG_METADATA!$G$2:$G$20000,1,DATOS!$I$2:$I$20000,"Música de Cámara"),"")))</f>
        <v/>
      </c>
      <c r="AC479" t="str">
        <f>IF(Y479="","",IF(Y479="[FÓRMULA MANUAL]","",IFERROR(SUMPRODUCT((DATOS!$A$2:$A$20000=Y479)*(CONFIG_METADATA!$G$2:$G$20000=1)*(COUNTIF(CONFIG_ASIGNATURAS!$B$7:$B$27,DATOS!$I$2:$I$20000)&gt;0)*(DATOS!$K$2:$K$20000))/SUMPRODUCT((DATOS!$A$2:$A$20000=Y479)*(CONFIG_METADATA!$G$2:$G$20000=1)*(COUNTIF(CONFIG_ASIGNATURAS!$B$7:$B$27,DATOS!$I$2:$I$20000)&gt;0)*1),"")))</f>
        <v/>
      </c>
      <c r="AF479" t="str">
        <f>IF(AE479="","",IF(AE479="[FÓRMULA MANUAL]","",IFERROR(AVERAGEIFS(DATOS!$K$2:$K$20000,DATOS!$A$2:$A$20000,AE479,CONFIG_METADATA!$G$2:$G$20000,1,DATOS!$I$2:$I$20000,"Análisis"),"")))</f>
        <v/>
      </c>
      <c r="AG479" t="str">
        <f>IF(AE479="","",IF(AE479="[FÓRMULA MANUAL]","",IFERROR(AVERAGEIFS(DATOS!$K$2:$K$20000,DATOS!$A$2:$A$20000,AE479,CONFIG_METADATA!$G$2:$G$20000,1,DATOS!$I$2:$I$20000,"Orquesta/Banda/Conjunto"),"")))</f>
        <v/>
      </c>
      <c r="AH479" t="str">
        <f>IF(AE479="","",IF(AE479="[FÓRMULA MANUAL]","",IFERROR(AVERAGEIFS(DATOS!$K$2:$K$20000,DATOS!$A$2:$A$20000,AE479,CONFIG_METADATA!$G$2:$G$20000,1,DATOS!$I$2:$I$20000,"Música de Cámara"),"")))</f>
        <v/>
      </c>
      <c r="AI479" t="str">
        <f>IF(AE479="","",IF(AE479="[FÓRMULA MANUAL]","",IFERROR(SUMPRODUCT((DATOS!$A$2:$A$20000=AE479)*(CONFIG_METADATA!$G$2:$G$20000=1)*(COUNTIF(CONFIG_ASIGNATURAS!$B$7:$B$27,DATOS!$I$2:$I$20000)&gt;0)*(DATOS!$K$2:$K$20000))/SUMPRODUCT((DATOS!$A$2:$A$20000=AE479)*(CONFIG_METADATA!$G$2:$G$20000=1)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MANUAL]","",IFERROR(AVERAGEIFS(DATOS!$K$2:$K$20000,DATOS!$A$2:$A$20000,A480,CONFIG_METADATA!$G$2:$G$20000,1,DATOS!$I$2:$I$20000,"Lenguaje Musical"),"")))</f>
        <v/>
      </c>
      <c r="C480" t="str">
        <f>IF(A480="","",IF(A480="[FÓRMULA MANUAL]","",IFERROR(AVERAGEIFS(DATOS!$K$2:$K$20000,DATOS!$A$2:$A$20000,A480,CONFIG_METADATA!$G$2:$G$20000,1,DATOS!$I$2:$I$20000,"Orquesta/Banda/Conjunto"),"")))</f>
        <v/>
      </c>
      <c r="D480" t="str">
        <f>IF(A480="","",IF(A480="[FÓRMULA MANUAL]","",IFERROR(AVERAGEIFS(DATOS!$K$2:$K$20000,DATOS!$A$2:$A$20000,A480,CONFIG_METADATA!$G$2:$G$20000,1,DATOS!$I$2:$I$20000,"Conjunto"),"")))</f>
        <v/>
      </c>
      <c r="E480" t="str">
        <f>IF(A480="","",IF(A480="[FÓRMULA MANUAL]","",IFERROR(SUMPRODUCT((DATOS!$A$2:$A$20000=A480)*(CONFIG_METADATA!$G$2:$G$20000=1)*(COUNTIF(CONFIG_ASIGNATURAS!$B$7:$B$27,DATOS!$I$2:$I$20000)&gt;0)*(DATOS!$K$2:$K$20000))/SUMPRODUCT((DATOS!$A$2:$A$20000=A480)*(CONFIG_METADATA!$G$2:$G$20000=1)*(COUNTIF(CONFIG_ASIGNATURAS!$B$7:$B$27,DATOS!$I$2:$I$20000)&gt;0)*1),"")))</f>
        <v/>
      </c>
      <c r="H480" t="str">
        <f>IF(G480="","",IF(G480="[FÓRMULA MANUAL]","",IFERROR(AVERAGEIFS(DATOS!$K$2:$K$20000,DATOS!$A$2:$A$20000,G480,CONFIG_METADATA!$G$2:$G$20000,1,DATOS!$I$2:$I$20000,"Lenguaje Musical"),"")))</f>
        <v/>
      </c>
      <c r="I480" t="str">
        <f>IF(G480="","",IF(G480="[FÓRMULA MANUAL]","",IFERROR(AVERAGEIFS(DATOS!$K$2:$K$20000,DATOS!$A$2:$A$20000,G480,CONFIG_METADATA!$G$2:$G$20000,1,DATOS!$I$2:$I$20000,"Orquesta/Banda/Conjunto"),"")))</f>
        <v/>
      </c>
      <c r="J480" t="str">
        <f>IF(G480="","",IF(G480="[FÓRMULA MANUAL]","",IFERROR(AVERAGEIFS(DATOS!$K$2:$K$20000,DATOS!$A$2:$A$20000,G480,CONFIG_METADATA!$G$2:$G$20000,1,DATOS!$I$2:$I$20000,"Conjunto"),"")))</f>
        <v/>
      </c>
      <c r="K480" t="str">
        <f>IF(G480="","",IF(G480="[FÓRMULA MANUAL]","",IFERROR(SUMPRODUCT((DATOS!$A$2:$A$20000=G480)*(CONFIG_METADATA!$G$2:$G$20000=1)*(COUNTIF(CONFIG_ASIGNATURAS!$B$7:$B$27,DATOS!$I$2:$I$20000)&gt;0)*(DATOS!$K$2:$K$20000))/SUMPRODUCT((DATOS!$A$2:$A$20000=G480)*(CONFIG_METADATA!$G$2:$G$20000=1)*(COUNTIF(CONFIG_ASIGNATURAS!$B$7:$B$27,DATOS!$I$2:$I$20000)&gt;0)*1),"")))</f>
        <v/>
      </c>
      <c r="N480" t="str">
        <f>IF(M480="","",IF(M480="[FÓRMULA MANUAL]","",IFERROR(AVERAGEIFS(DATOS!$K$2:$K$20000,DATOS!$A$2:$A$20000,M480,CONFIG_METADATA!$G$2:$G$20000,1,DATOS!$I$2:$I$20000,"Armonía"),"")))</f>
        <v/>
      </c>
      <c r="O480" t="str">
        <f>IF(M480="","",IF(M480="[FÓRMULA MANUAL]","",IFERROR(AVERAGEIFS(DATOS!$K$2:$K$20000,DATOS!$A$2:$A$20000,M480,CONFIG_METADATA!$G$2:$G$20000,1,DATOS!$I$2:$I$20000,"Orquesta/Banda/Conjunto"),"")))</f>
        <v/>
      </c>
      <c r="P480" t="str">
        <f>IF(M480="","",IF(M480="[FÓRMULA MANUAL]","",IFERROR(AVERAGEIFS(DATOS!$K$2:$K$20000,DATOS!$A$2:$A$20000,M480,CONFIG_METADATA!$G$2:$G$20000,1,DATOS!$I$2:$I$20000,"Música de Cámara"),"")))</f>
        <v/>
      </c>
      <c r="Q480" t="str">
        <f>IF(M480="","",IF(M480="[FÓRMULA MANUAL]","",IFERROR(SUMPRODUCT((DATOS!$A$2:$A$20000=M480)*(CONFIG_METADATA!$G$2:$G$20000=1)*(COUNTIF(CONFIG_ASIGNATURAS!$B$7:$B$27,DATOS!$I$2:$I$20000)&gt;0)*(DATOS!$K$2:$K$20000))/SUMPRODUCT((DATOS!$A$2:$A$20000=M480)*(CONFIG_METADATA!$G$2:$G$20000=1)*(COUNTIF(CONFIG_ASIGNATURAS!$B$7:$B$27,DATOS!$I$2:$I$20000)&gt;0)*1),"")))</f>
        <v/>
      </c>
      <c r="T480" t="str">
        <f>IF(S480="","",IF(S480="[FÓRMULA MANUAL]","",IFERROR(AVERAGEIFS(DATOS!$K$2:$K$20000,DATOS!$A$2:$A$20000,S480,CONFIG_METADATA!$G$2:$G$20000,1,DATOS!$I$2:$I$20000,"Armonía"),"")))</f>
        <v/>
      </c>
      <c r="U480" t="str">
        <f>IF(S480="","",IF(S480="[FÓRMULA MANUAL]","",IFERROR(AVERAGEIFS(DATOS!$K$2:$K$20000,DATOS!$A$2:$A$20000,S480,CONFIG_METADATA!$G$2:$G$20000,1,DATOS!$I$2:$I$20000,"Orquesta/Banda/Conjunto"),"")))</f>
        <v/>
      </c>
      <c r="V480" t="str">
        <f>IF(S480="","",IF(S480="[FÓRMULA MANUAL]","",IFERROR(AVERAGEIFS(DATOS!$K$2:$K$20000,DATOS!$A$2:$A$20000,S480,CONFIG_METADATA!$G$2:$G$20000,1,DATOS!$I$2:$I$20000,"Música de Cámara"),"")))</f>
        <v/>
      </c>
      <c r="W480" t="str">
        <f>IF(S480="","",IF(S480="[FÓRMULA MANUAL]","",IFERROR(SUMPRODUCT((DATOS!$A$2:$A$20000=S480)*(CONFIG_METADATA!$G$2:$G$20000=1)*(COUNTIF(CONFIG_ASIGNATURAS!$B$7:$B$27,DATOS!$I$2:$I$20000)&gt;0)*(DATOS!$K$2:$K$20000))/SUMPRODUCT((DATOS!$A$2:$A$20000=S480)*(CONFIG_METADATA!$G$2:$G$20000=1)*(COUNTIF(CONFIG_ASIGNATURAS!$B$7:$B$27,DATOS!$I$2:$I$20000)&gt;0)*1),"")))</f>
        <v/>
      </c>
      <c r="Z480" t="str">
        <f>IF(Y480="","",IF(Y480="[FÓRMULA MANUAL]","",IFERROR(AVERAGEIFS(DATOS!$K$2:$K$20000,DATOS!$A$2:$A$20000,Y480,CONFIG_METADATA!$G$2:$G$20000,1,DATOS!$I$2:$I$20000,"Análisis"),"")))</f>
        <v/>
      </c>
      <c r="AA480" t="str">
        <f>IF(Y480="","",IF(Y480="[FÓRMULA MANUAL]","",IFERROR(AVERAGEIFS(DATOS!$K$2:$K$20000,DATOS!$A$2:$A$20000,Y480,CONFIG_METADATA!$G$2:$G$20000,1,DATOS!$I$2:$I$20000,"Orquesta/Banda/Conjunto"),"")))</f>
        <v/>
      </c>
      <c r="AB480" t="str">
        <f>IF(Y480="","",IF(Y480="[FÓRMULA MANUAL]","",IFERROR(AVERAGEIFS(DATOS!$K$2:$K$20000,DATOS!$A$2:$A$20000,Y480,CONFIG_METADATA!$G$2:$G$20000,1,DATOS!$I$2:$I$20000,"Música de Cámara"),"")))</f>
        <v/>
      </c>
      <c r="AC480" t="str">
        <f>IF(Y480="","",IF(Y480="[FÓRMULA MANUAL]","",IFERROR(SUMPRODUCT((DATOS!$A$2:$A$20000=Y480)*(CONFIG_METADATA!$G$2:$G$20000=1)*(COUNTIF(CONFIG_ASIGNATURAS!$B$7:$B$27,DATOS!$I$2:$I$20000)&gt;0)*(DATOS!$K$2:$K$20000))/SUMPRODUCT((DATOS!$A$2:$A$20000=Y480)*(CONFIG_METADATA!$G$2:$G$20000=1)*(COUNTIF(CONFIG_ASIGNATURAS!$B$7:$B$27,DATOS!$I$2:$I$20000)&gt;0)*1),"")))</f>
        <v/>
      </c>
      <c r="AF480" t="str">
        <f>IF(AE480="","",IF(AE480="[FÓRMULA MANUAL]","",IFERROR(AVERAGEIFS(DATOS!$K$2:$K$20000,DATOS!$A$2:$A$20000,AE480,CONFIG_METADATA!$G$2:$G$20000,1,DATOS!$I$2:$I$20000,"Análisis"),"")))</f>
        <v/>
      </c>
      <c r="AG480" t="str">
        <f>IF(AE480="","",IF(AE480="[FÓRMULA MANUAL]","",IFERROR(AVERAGEIFS(DATOS!$K$2:$K$20000,DATOS!$A$2:$A$20000,AE480,CONFIG_METADATA!$G$2:$G$20000,1,DATOS!$I$2:$I$20000,"Orquesta/Banda/Conjunto"),"")))</f>
        <v/>
      </c>
      <c r="AH480" t="str">
        <f>IF(AE480="","",IF(AE480="[FÓRMULA MANUAL]","",IFERROR(AVERAGEIFS(DATOS!$K$2:$K$20000,DATOS!$A$2:$A$20000,AE480,CONFIG_METADATA!$G$2:$G$20000,1,DATOS!$I$2:$I$20000,"Música de Cámara"),"")))</f>
        <v/>
      </c>
      <c r="AI480" t="str">
        <f>IF(AE480="","",IF(AE480="[FÓRMULA MANUAL]","",IFERROR(SUMPRODUCT((DATOS!$A$2:$A$20000=AE480)*(CONFIG_METADATA!$G$2:$G$20000=1)*(COUNTIF(CONFIG_ASIGNATURAS!$B$7:$B$27,DATOS!$I$2:$I$20000)&gt;0)*(DATOS!$K$2:$K$20000))/SUMPRODUCT((DATOS!$A$2:$A$20000=AE480)*(CONFIG_METADATA!$G$2:$G$20000=1)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MANUAL]","",IFERROR(AVERAGEIFS(DATOS!$K$2:$K$20000,DATOS!$A$2:$A$20000,A481,CONFIG_METADATA!$G$2:$G$20000,1,DATOS!$I$2:$I$20000,"Lenguaje Musical"),"")))</f>
        <v/>
      </c>
      <c r="C481" t="str">
        <f>IF(A481="","",IF(A481="[FÓRMULA MANUAL]","",IFERROR(AVERAGEIFS(DATOS!$K$2:$K$20000,DATOS!$A$2:$A$20000,A481,CONFIG_METADATA!$G$2:$G$20000,1,DATOS!$I$2:$I$20000,"Orquesta/Banda/Conjunto"),"")))</f>
        <v/>
      </c>
      <c r="D481" t="str">
        <f>IF(A481="","",IF(A481="[FÓRMULA MANUAL]","",IFERROR(AVERAGEIFS(DATOS!$K$2:$K$20000,DATOS!$A$2:$A$20000,A481,CONFIG_METADATA!$G$2:$G$20000,1,DATOS!$I$2:$I$20000,"Conjunto"),"")))</f>
        <v/>
      </c>
      <c r="E481" t="str">
        <f>IF(A481="","",IF(A481="[FÓRMULA MANUAL]","",IFERROR(SUMPRODUCT((DATOS!$A$2:$A$20000=A481)*(CONFIG_METADATA!$G$2:$G$20000=1)*(COUNTIF(CONFIG_ASIGNATURAS!$B$7:$B$27,DATOS!$I$2:$I$20000)&gt;0)*(DATOS!$K$2:$K$20000))/SUMPRODUCT((DATOS!$A$2:$A$20000=A481)*(CONFIG_METADATA!$G$2:$G$20000=1)*(COUNTIF(CONFIG_ASIGNATURAS!$B$7:$B$27,DATOS!$I$2:$I$20000)&gt;0)*1),"")))</f>
        <v/>
      </c>
      <c r="H481" t="str">
        <f>IF(G481="","",IF(G481="[FÓRMULA MANUAL]","",IFERROR(AVERAGEIFS(DATOS!$K$2:$K$20000,DATOS!$A$2:$A$20000,G481,CONFIG_METADATA!$G$2:$G$20000,1,DATOS!$I$2:$I$20000,"Lenguaje Musical"),"")))</f>
        <v/>
      </c>
      <c r="I481" t="str">
        <f>IF(G481="","",IF(G481="[FÓRMULA MANUAL]","",IFERROR(AVERAGEIFS(DATOS!$K$2:$K$20000,DATOS!$A$2:$A$20000,G481,CONFIG_METADATA!$G$2:$G$20000,1,DATOS!$I$2:$I$20000,"Orquesta/Banda/Conjunto"),"")))</f>
        <v/>
      </c>
      <c r="J481" t="str">
        <f>IF(G481="","",IF(G481="[FÓRMULA MANUAL]","",IFERROR(AVERAGEIFS(DATOS!$K$2:$K$20000,DATOS!$A$2:$A$20000,G481,CONFIG_METADATA!$G$2:$G$20000,1,DATOS!$I$2:$I$20000,"Conjunto"),"")))</f>
        <v/>
      </c>
      <c r="K481" t="str">
        <f>IF(G481="","",IF(G481="[FÓRMULA MANUAL]","",IFERROR(SUMPRODUCT((DATOS!$A$2:$A$20000=G481)*(CONFIG_METADATA!$G$2:$G$20000=1)*(COUNTIF(CONFIG_ASIGNATURAS!$B$7:$B$27,DATOS!$I$2:$I$20000)&gt;0)*(DATOS!$K$2:$K$20000))/SUMPRODUCT((DATOS!$A$2:$A$20000=G481)*(CONFIG_METADATA!$G$2:$G$20000=1)*(COUNTIF(CONFIG_ASIGNATURAS!$B$7:$B$27,DATOS!$I$2:$I$20000)&gt;0)*1),"")))</f>
        <v/>
      </c>
      <c r="N481" t="str">
        <f>IF(M481="","",IF(M481="[FÓRMULA MANUAL]","",IFERROR(AVERAGEIFS(DATOS!$K$2:$K$20000,DATOS!$A$2:$A$20000,M481,CONFIG_METADATA!$G$2:$G$20000,1,DATOS!$I$2:$I$20000,"Armonía"),"")))</f>
        <v/>
      </c>
      <c r="O481" t="str">
        <f>IF(M481="","",IF(M481="[FÓRMULA MANUAL]","",IFERROR(AVERAGEIFS(DATOS!$K$2:$K$20000,DATOS!$A$2:$A$20000,M481,CONFIG_METADATA!$G$2:$G$20000,1,DATOS!$I$2:$I$20000,"Orquesta/Banda/Conjunto"),"")))</f>
        <v/>
      </c>
      <c r="P481" t="str">
        <f>IF(M481="","",IF(M481="[FÓRMULA MANUAL]","",IFERROR(AVERAGEIFS(DATOS!$K$2:$K$20000,DATOS!$A$2:$A$20000,M481,CONFIG_METADATA!$G$2:$G$20000,1,DATOS!$I$2:$I$20000,"Música de Cámara"),"")))</f>
        <v/>
      </c>
      <c r="Q481" t="str">
        <f>IF(M481="","",IF(M481="[FÓRMULA MANUAL]","",IFERROR(SUMPRODUCT((DATOS!$A$2:$A$20000=M481)*(CONFIG_METADATA!$G$2:$G$20000=1)*(COUNTIF(CONFIG_ASIGNATURAS!$B$7:$B$27,DATOS!$I$2:$I$20000)&gt;0)*(DATOS!$K$2:$K$20000))/SUMPRODUCT((DATOS!$A$2:$A$20000=M481)*(CONFIG_METADATA!$G$2:$G$20000=1)*(COUNTIF(CONFIG_ASIGNATURAS!$B$7:$B$27,DATOS!$I$2:$I$20000)&gt;0)*1),"")))</f>
        <v/>
      </c>
      <c r="T481" t="str">
        <f>IF(S481="","",IF(S481="[FÓRMULA MANUAL]","",IFERROR(AVERAGEIFS(DATOS!$K$2:$K$20000,DATOS!$A$2:$A$20000,S481,CONFIG_METADATA!$G$2:$G$20000,1,DATOS!$I$2:$I$20000,"Armonía"),"")))</f>
        <v/>
      </c>
      <c r="U481" t="str">
        <f>IF(S481="","",IF(S481="[FÓRMULA MANUAL]","",IFERROR(AVERAGEIFS(DATOS!$K$2:$K$20000,DATOS!$A$2:$A$20000,S481,CONFIG_METADATA!$G$2:$G$20000,1,DATOS!$I$2:$I$20000,"Orquesta/Banda/Conjunto"),"")))</f>
        <v/>
      </c>
      <c r="V481" t="str">
        <f>IF(S481="","",IF(S481="[FÓRMULA MANUAL]","",IFERROR(AVERAGEIFS(DATOS!$K$2:$K$20000,DATOS!$A$2:$A$20000,S481,CONFIG_METADATA!$G$2:$G$20000,1,DATOS!$I$2:$I$20000,"Música de Cámara"),"")))</f>
        <v/>
      </c>
      <c r="W481" t="str">
        <f>IF(S481="","",IF(S481="[FÓRMULA MANUAL]","",IFERROR(SUMPRODUCT((DATOS!$A$2:$A$20000=S481)*(CONFIG_METADATA!$G$2:$G$20000=1)*(COUNTIF(CONFIG_ASIGNATURAS!$B$7:$B$27,DATOS!$I$2:$I$20000)&gt;0)*(DATOS!$K$2:$K$20000))/SUMPRODUCT((DATOS!$A$2:$A$20000=S481)*(CONFIG_METADATA!$G$2:$G$20000=1)*(COUNTIF(CONFIG_ASIGNATURAS!$B$7:$B$27,DATOS!$I$2:$I$20000)&gt;0)*1),"")))</f>
        <v/>
      </c>
      <c r="Z481" t="str">
        <f>IF(Y481="","",IF(Y481="[FÓRMULA MANUAL]","",IFERROR(AVERAGEIFS(DATOS!$K$2:$K$20000,DATOS!$A$2:$A$20000,Y481,CONFIG_METADATA!$G$2:$G$20000,1,DATOS!$I$2:$I$20000,"Análisis"),"")))</f>
        <v/>
      </c>
      <c r="AA481" t="str">
        <f>IF(Y481="","",IF(Y481="[FÓRMULA MANUAL]","",IFERROR(AVERAGEIFS(DATOS!$K$2:$K$20000,DATOS!$A$2:$A$20000,Y481,CONFIG_METADATA!$G$2:$G$20000,1,DATOS!$I$2:$I$20000,"Orquesta/Banda/Conjunto"),"")))</f>
        <v/>
      </c>
      <c r="AB481" t="str">
        <f>IF(Y481="","",IF(Y481="[FÓRMULA MANUAL]","",IFERROR(AVERAGEIFS(DATOS!$K$2:$K$20000,DATOS!$A$2:$A$20000,Y481,CONFIG_METADATA!$G$2:$G$20000,1,DATOS!$I$2:$I$20000,"Música de Cámara"),"")))</f>
        <v/>
      </c>
      <c r="AC481" t="str">
        <f>IF(Y481="","",IF(Y481="[FÓRMULA MANUAL]","",IFERROR(SUMPRODUCT((DATOS!$A$2:$A$20000=Y481)*(CONFIG_METADATA!$G$2:$G$20000=1)*(COUNTIF(CONFIG_ASIGNATURAS!$B$7:$B$27,DATOS!$I$2:$I$20000)&gt;0)*(DATOS!$K$2:$K$20000))/SUMPRODUCT((DATOS!$A$2:$A$20000=Y481)*(CONFIG_METADATA!$G$2:$G$20000=1)*(COUNTIF(CONFIG_ASIGNATURAS!$B$7:$B$27,DATOS!$I$2:$I$20000)&gt;0)*1),"")))</f>
        <v/>
      </c>
      <c r="AF481" t="str">
        <f>IF(AE481="","",IF(AE481="[FÓRMULA MANUAL]","",IFERROR(AVERAGEIFS(DATOS!$K$2:$K$20000,DATOS!$A$2:$A$20000,AE481,CONFIG_METADATA!$G$2:$G$20000,1,DATOS!$I$2:$I$20000,"Análisis"),"")))</f>
        <v/>
      </c>
      <c r="AG481" t="str">
        <f>IF(AE481="","",IF(AE481="[FÓRMULA MANUAL]","",IFERROR(AVERAGEIFS(DATOS!$K$2:$K$20000,DATOS!$A$2:$A$20000,AE481,CONFIG_METADATA!$G$2:$G$20000,1,DATOS!$I$2:$I$20000,"Orquesta/Banda/Conjunto"),"")))</f>
        <v/>
      </c>
      <c r="AH481" t="str">
        <f>IF(AE481="","",IF(AE481="[FÓRMULA MANUAL]","",IFERROR(AVERAGEIFS(DATOS!$K$2:$K$20000,DATOS!$A$2:$A$20000,AE481,CONFIG_METADATA!$G$2:$G$20000,1,DATOS!$I$2:$I$20000,"Música de Cámara"),"")))</f>
        <v/>
      </c>
      <c r="AI481" t="str">
        <f>IF(AE481="","",IF(AE481="[FÓRMULA MANUAL]","",IFERROR(SUMPRODUCT((DATOS!$A$2:$A$20000=AE481)*(CONFIG_METADATA!$G$2:$G$20000=1)*(COUNTIF(CONFIG_ASIGNATURAS!$B$7:$B$27,DATOS!$I$2:$I$20000)&gt;0)*(DATOS!$K$2:$K$20000))/SUMPRODUCT((DATOS!$A$2:$A$20000=AE481)*(CONFIG_METADATA!$G$2:$G$20000=1)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MANUAL]","",IFERROR(AVERAGEIFS(DATOS!$K$2:$K$20000,DATOS!$A$2:$A$20000,A482,CONFIG_METADATA!$G$2:$G$20000,1,DATOS!$I$2:$I$20000,"Lenguaje Musical"),"")))</f>
        <v/>
      </c>
      <c r="C482" t="str">
        <f>IF(A482="","",IF(A482="[FÓRMULA MANUAL]","",IFERROR(AVERAGEIFS(DATOS!$K$2:$K$20000,DATOS!$A$2:$A$20000,A482,CONFIG_METADATA!$G$2:$G$20000,1,DATOS!$I$2:$I$20000,"Orquesta/Banda/Conjunto"),"")))</f>
        <v/>
      </c>
      <c r="D482" t="str">
        <f>IF(A482="","",IF(A482="[FÓRMULA MANUAL]","",IFERROR(AVERAGEIFS(DATOS!$K$2:$K$20000,DATOS!$A$2:$A$20000,A482,CONFIG_METADATA!$G$2:$G$20000,1,DATOS!$I$2:$I$20000,"Conjunto"),"")))</f>
        <v/>
      </c>
      <c r="E482" t="str">
        <f>IF(A482="","",IF(A482="[FÓRMULA MANUAL]","",IFERROR(SUMPRODUCT((DATOS!$A$2:$A$20000=A482)*(CONFIG_METADATA!$G$2:$G$20000=1)*(COUNTIF(CONFIG_ASIGNATURAS!$B$7:$B$27,DATOS!$I$2:$I$20000)&gt;0)*(DATOS!$K$2:$K$20000))/SUMPRODUCT((DATOS!$A$2:$A$20000=A482)*(CONFIG_METADATA!$G$2:$G$20000=1)*(COUNTIF(CONFIG_ASIGNATURAS!$B$7:$B$27,DATOS!$I$2:$I$20000)&gt;0)*1),"")))</f>
        <v/>
      </c>
      <c r="H482" t="str">
        <f>IF(G482="","",IF(G482="[FÓRMULA MANUAL]","",IFERROR(AVERAGEIFS(DATOS!$K$2:$K$20000,DATOS!$A$2:$A$20000,G482,CONFIG_METADATA!$G$2:$G$20000,1,DATOS!$I$2:$I$20000,"Lenguaje Musical"),"")))</f>
        <v/>
      </c>
      <c r="I482" t="str">
        <f>IF(G482="","",IF(G482="[FÓRMULA MANUAL]","",IFERROR(AVERAGEIFS(DATOS!$K$2:$K$20000,DATOS!$A$2:$A$20000,G482,CONFIG_METADATA!$G$2:$G$20000,1,DATOS!$I$2:$I$20000,"Orquesta/Banda/Conjunto"),"")))</f>
        <v/>
      </c>
      <c r="J482" t="str">
        <f>IF(G482="","",IF(G482="[FÓRMULA MANUAL]","",IFERROR(AVERAGEIFS(DATOS!$K$2:$K$20000,DATOS!$A$2:$A$20000,G482,CONFIG_METADATA!$G$2:$G$20000,1,DATOS!$I$2:$I$20000,"Conjunto"),"")))</f>
        <v/>
      </c>
      <c r="K482" t="str">
        <f>IF(G482="","",IF(G482="[FÓRMULA MANUAL]","",IFERROR(SUMPRODUCT((DATOS!$A$2:$A$20000=G482)*(CONFIG_METADATA!$G$2:$G$20000=1)*(COUNTIF(CONFIG_ASIGNATURAS!$B$7:$B$27,DATOS!$I$2:$I$20000)&gt;0)*(DATOS!$K$2:$K$20000))/SUMPRODUCT((DATOS!$A$2:$A$20000=G482)*(CONFIG_METADATA!$G$2:$G$20000=1)*(COUNTIF(CONFIG_ASIGNATURAS!$B$7:$B$27,DATOS!$I$2:$I$20000)&gt;0)*1),"")))</f>
        <v/>
      </c>
      <c r="N482" t="str">
        <f>IF(M482="","",IF(M482="[FÓRMULA MANUAL]","",IFERROR(AVERAGEIFS(DATOS!$K$2:$K$20000,DATOS!$A$2:$A$20000,M482,CONFIG_METADATA!$G$2:$G$20000,1,DATOS!$I$2:$I$20000,"Armonía"),"")))</f>
        <v/>
      </c>
      <c r="O482" t="str">
        <f>IF(M482="","",IF(M482="[FÓRMULA MANUAL]","",IFERROR(AVERAGEIFS(DATOS!$K$2:$K$20000,DATOS!$A$2:$A$20000,M482,CONFIG_METADATA!$G$2:$G$20000,1,DATOS!$I$2:$I$20000,"Orquesta/Banda/Conjunto"),"")))</f>
        <v/>
      </c>
      <c r="P482" t="str">
        <f>IF(M482="","",IF(M482="[FÓRMULA MANUAL]","",IFERROR(AVERAGEIFS(DATOS!$K$2:$K$20000,DATOS!$A$2:$A$20000,M482,CONFIG_METADATA!$G$2:$G$20000,1,DATOS!$I$2:$I$20000,"Música de Cámara"),"")))</f>
        <v/>
      </c>
      <c r="Q482" t="str">
        <f>IF(M482="","",IF(M482="[FÓRMULA MANUAL]","",IFERROR(SUMPRODUCT((DATOS!$A$2:$A$20000=M482)*(CONFIG_METADATA!$G$2:$G$20000=1)*(COUNTIF(CONFIG_ASIGNATURAS!$B$7:$B$27,DATOS!$I$2:$I$20000)&gt;0)*(DATOS!$K$2:$K$20000))/SUMPRODUCT((DATOS!$A$2:$A$20000=M482)*(CONFIG_METADATA!$G$2:$G$20000=1)*(COUNTIF(CONFIG_ASIGNATURAS!$B$7:$B$27,DATOS!$I$2:$I$20000)&gt;0)*1),"")))</f>
        <v/>
      </c>
      <c r="T482" t="str">
        <f>IF(S482="","",IF(S482="[FÓRMULA MANUAL]","",IFERROR(AVERAGEIFS(DATOS!$K$2:$K$20000,DATOS!$A$2:$A$20000,S482,CONFIG_METADATA!$G$2:$G$20000,1,DATOS!$I$2:$I$20000,"Armonía"),"")))</f>
        <v/>
      </c>
      <c r="U482" t="str">
        <f>IF(S482="","",IF(S482="[FÓRMULA MANUAL]","",IFERROR(AVERAGEIFS(DATOS!$K$2:$K$20000,DATOS!$A$2:$A$20000,S482,CONFIG_METADATA!$G$2:$G$20000,1,DATOS!$I$2:$I$20000,"Orquesta/Banda/Conjunto"),"")))</f>
        <v/>
      </c>
      <c r="V482" t="str">
        <f>IF(S482="","",IF(S482="[FÓRMULA MANUAL]","",IFERROR(AVERAGEIFS(DATOS!$K$2:$K$20000,DATOS!$A$2:$A$20000,S482,CONFIG_METADATA!$G$2:$G$20000,1,DATOS!$I$2:$I$20000,"Música de Cámara"),"")))</f>
        <v/>
      </c>
      <c r="W482" t="str">
        <f>IF(S482="","",IF(S482="[FÓRMULA MANUAL]","",IFERROR(SUMPRODUCT((DATOS!$A$2:$A$20000=S482)*(CONFIG_METADATA!$G$2:$G$20000=1)*(COUNTIF(CONFIG_ASIGNATURAS!$B$7:$B$27,DATOS!$I$2:$I$20000)&gt;0)*(DATOS!$K$2:$K$20000))/SUMPRODUCT((DATOS!$A$2:$A$20000=S482)*(CONFIG_METADATA!$G$2:$G$20000=1)*(COUNTIF(CONFIG_ASIGNATURAS!$B$7:$B$27,DATOS!$I$2:$I$20000)&gt;0)*1),"")))</f>
        <v/>
      </c>
      <c r="Z482" t="str">
        <f>IF(Y482="","",IF(Y482="[FÓRMULA MANUAL]","",IFERROR(AVERAGEIFS(DATOS!$K$2:$K$20000,DATOS!$A$2:$A$20000,Y482,CONFIG_METADATA!$G$2:$G$20000,1,DATOS!$I$2:$I$20000,"Análisis"),"")))</f>
        <v/>
      </c>
      <c r="AA482" t="str">
        <f>IF(Y482="","",IF(Y482="[FÓRMULA MANUAL]","",IFERROR(AVERAGEIFS(DATOS!$K$2:$K$20000,DATOS!$A$2:$A$20000,Y482,CONFIG_METADATA!$G$2:$G$20000,1,DATOS!$I$2:$I$20000,"Orquesta/Banda/Conjunto"),"")))</f>
        <v/>
      </c>
      <c r="AB482" t="str">
        <f>IF(Y482="","",IF(Y482="[FÓRMULA MANUAL]","",IFERROR(AVERAGEIFS(DATOS!$K$2:$K$20000,DATOS!$A$2:$A$20000,Y482,CONFIG_METADATA!$G$2:$G$20000,1,DATOS!$I$2:$I$20000,"Música de Cámara"),"")))</f>
        <v/>
      </c>
      <c r="AC482" t="str">
        <f>IF(Y482="","",IF(Y482="[FÓRMULA MANUAL]","",IFERROR(SUMPRODUCT((DATOS!$A$2:$A$20000=Y482)*(CONFIG_METADATA!$G$2:$G$20000=1)*(COUNTIF(CONFIG_ASIGNATURAS!$B$7:$B$27,DATOS!$I$2:$I$20000)&gt;0)*(DATOS!$K$2:$K$20000))/SUMPRODUCT((DATOS!$A$2:$A$20000=Y482)*(CONFIG_METADATA!$G$2:$G$20000=1)*(COUNTIF(CONFIG_ASIGNATURAS!$B$7:$B$27,DATOS!$I$2:$I$20000)&gt;0)*1),"")))</f>
        <v/>
      </c>
      <c r="AF482" t="str">
        <f>IF(AE482="","",IF(AE482="[FÓRMULA MANUAL]","",IFERROR(AVERAGEIFS(DATOS!$K$2:$K$20000,DATOS!$A$2:$A$20000,AE482,CONFIG_METADATA!$G$2:$G$20000,1,DATOS!$I$2:$I$20000,"Análisis"),"")))</f>
        <v/>
      </c>
      <c r="AG482" t="str">
        <f>IF(AE482="","",IF(AE482="[FÓRMULA MANUAL]","",IFERROR(AVERAGEIFS(DATOS!$K$2:$K$20000,DATOS!$A$2:$A$20000,AE482,CONFIG_METADATA!$G$2:$G$20000,1,DATOS!$I$2:$I$20000,"Orquesta/Banda/Conjunto"),"")))</f>
        <v/>
      </c>
      <c r="AH482" t="str">
        <f>IF(AE482="","",IF(AE482="[FÓRMULA MANUAL]","",IFERROR(AVERAGEIFS(DATOS!$K$2:$K$20000,DATOS!$A$2:$A$20000,AE482,CONFIG_METADATA!$G$2:$G$20000,1,DATOS!$I$2:$I$20000,"Música de Cámara"),"")))</f>
        <v/>
      </c>
      <c r="AI482" t="str">
        <f>IF(AE482="","",IF(AE482="[FÓRMULA MANUAL]","",IFERROR(SUMPRODUCT((DATOS!$A$2:$A$20000=AE482)*(CONFIG_METADATA!$G$2:$G$20000=1)*(COUNTIF(CONFIG_ASIGNATURAS!$B$7:$B$27,DATOS!$I$2:$I$20000)&gt;0)*(DATOS!$K$2:$K$20000))/SUMPRODUCT((DATOS!$A$2:$A$20000=AE482)*(CONFIG_METADATA!$G$2:$G$20000=1)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MANUAL]","",IFERROR(AVERAGEIFS(DATOS!$K$2:$K$20000,DATOS!$A$2:$A$20000,A483,CONFIG_METADATA!$G$2:$G$20000,1,DATOS!$I$2:$I$20000,"Lenguaje Musical"),"")))</f>
        <v/>
      </c>
      <c r="C483" t="str">
        <f>IF(A483="","",IF(A483="[FÓRMULA MANUAL]","",IFERROR(AVERAGEIFS(DATOS!$K$2:$K$20000,DATOS!$A$2:$A$20000,A483,CONFIG_METADATA!$G$2:$G$20000,1,DATOS!$I$2:$I$20000,"Orquesta/Banda/Conjunto"),"")))</f>
        <v/>
      </c>
      <c r="D483" t="str">
        <f>IF(A483="","",IF(A483="[FÓRMULA MANUAL]","",IFERROR(AVERAGEIFS(DATOS!$K$2:$K$20000,DATOS!$A$2:$A$20000,A483,CONFIG_METADATA!$G$2:$G$20000,1,DATOS!$I$2:$I$20000,"Conjunto"),"")))</f>
        <v/>
      </c>
      <c r="E483" t="str">
        <f>IF(A483="","",IF(A483="[FÓRMULA MANUAL]","",IFERROR(SUMPRODUCT((DATOS!$A$2:$A$20000=A483)*(CONFIG_METADATA!$G$2:$G$20000=1)*(COUNTIF(CONFIG_ASIGNATURAS!$B$7:$B$27,DATOS!$I$2:$I$20000)&gt;0)*(DATOS!$K$2:$K$20000))/SUMPRODUCT((DATOS!$A$2:$A$20000=A483)*(CONFIG_METADATA!$G$2:$G$20000=1)*(COUNTIF(CONFIG_ASIGNATURAS!$B$7:$B$27,DATOS!$I$2:$I$20000)&gt;0)*1),"")))</f>
        <v/>
      </c>
      <c r="H483" t="str">
        <f>IF(G483="","",IF(G483="[FÓRMULA MANUAL]","",IFERROR(AVERAGEIFS(DATOS!$K$2:$K$20000,DATOS!$A$2:$A$20000,G483,CONFIG_METADATA!$G$2:$G$20000,1,DATOS!$I$2:$I$20000,"Lenguaje Musical"),"")))</f>
        <v/>
      </c>
      <c r="I483" t="str">
        <f>IF(G483="","",IF(G483="[FÓRMULA MANUAL]","",IFERROR(AVERAGEIFS(DATOS!$K$2:$K$20000,DATOS!$A$2:$A$20000,G483,CONFIG_METADATA!$G$2:$G$20000,1,DATOS!$I$2:$I$20000,"Orquesta/Banda/Conjunto"),"")))</f>
        <v/>
      </c>
      <c r="J483" t="str">
        <f>IF(G483="","",IF(G483="[FÓRMULA MANUAL]","",IFERROR(AVERAGEIFS(DATOS!$K$2:$K$20000,DATOS!$A$2:$A$20000,G483,CONFIG_METADATA!$G$2:$G$20000,1,DATOS!$I$2:$I$20000,"Conjunto"),"")))</f>
        <v/>
      </c>
      <c r="K483" t="str">
        <f>IF(G483="","",IF(G483="[FÓRMULA MANUAL]","",IFERROR(SUMPRODUCT((DATOS!$A$2:$A$20000=G483)*(CONFIG_METADATA!$G$2:$G$20000=1)*(COUNTIF(CONFIG_ASIGNATURAS!$B$7:$B$27,DATOS!$I$2:$I$20000)&gt;0)*(DATOS!$K$2:$K$20000))/SUMPRODUCT((DATOS!$A$2:$A$20000=G483)*(CONFIG_METADATA!$G$2:$G$20000=1)*(COUNTIF(CONFIG_ASIGNATURAS!$B$7:$B$27,DATOS!$I$2:$I$20000)&gt;0)*1),"")))</f>
        <v/>
      </c>
      <c r="N483" t="str">
        <f>IF(M483="","",IF(M483="[FÓRMULA MANUAL]","",IFERROR(AVERAGEIFS(DATOS!$K$2:$K$20000,DATOS!$A$2:$A$20000,M483,CONFIG_METADATA!$G$2:$G$20000,1,DATOS!$I$2:$I$20000,"Armonía"),"")))</f>
        <v/>
      </c>
      <c r="O483" t="str">
        <f>IF(M483="","",IF(M483="[FÓRMULA MANUAL]","",IFERROR(AVERAGEIFS(DATOS!$K$2:$K$20000,DATOS!$A$2:$A$20000,M483,CONFIG_METADATA!$G$2:$G$20000,1,DATOS!$I$2:$I$20000,"Orquesta/Banda/Conjunto"),"")))</f>
        <v/>
      </c>
      <c r="P483" t="str">
        <f>IF(M483="","",IF(M483="[FÓRMULA MANUAL]","",IFERROR(AVERAGEIFS(DATOS!$K$2:$K$20000,DATOS!$A$2:$A$20000,M483,CONFIG_METADATA!$G$2:$G$20000,1,DATOS!$I$2:$I$20000,"Música de Cámara"),"")))</f>
        <v/>
      </c>
      <c r="Q483" t="str">
        <f>IF(M483="","",IF(M483="[FÓRMULA MANUAL]","",IFERROR(SUMPRODUCT((DATOS!$A$2:$A$20000=M483)*(CONFIG_METADATA!$G$2:$G$20000=1)*(COUNTIF(CONFIG_ASIGNATURAS!$B$7:$B$27,DATOS!$I$2:$I$20000)&gt;0)*(DATOS!$K$2:$K$20000))/SUMPRODUCT((DATOS!$A$2:$A$20000=M483)*(CONFIG_METADATA!$G$2:$G$20000=1)*(COUNTIF(CONFIG_ASIGNATURAS!$B$7:$B$27,DATOS!$I$2:$I$20000)&gt;0)*1),"")))</f>
        <v/>
      </c>
      <c r="T483" t="str">
        <f>IF(S483="","",IF(S483="[FÓRMULA MANUAL]","",IFERROR(AVERAGEIFS(DATOS!$K$2:$K$20000,DATOS!$A$2:$A$20000,S483,CONFIG_METADATA!$G$2:$G$20000,1,DATOS!$I$2:$I$20000,"Armonía"),"")))</f>
        <v/>
      </c>
      <c r="U483" t="str">
        <f>IF(S483="","",IF(S483="[FÓRMULA MANUAL]","",IFERROR(AVERAGEIFS(DATOS!$K$2:$K$20000,DATOS!$A$2:$A$20000,S483,CONFIG_METADATA!$G$2:$G$20000,1,DATOS!$I$2:$I$20000,"Orquesta/Banda/Conjunto"),"")))</f>
        <v/>
      </c>
      <c r="V483" t="str">
        <f>IF(S483="","",IF(S483="[FÓRMULA MANUAL]","",IFERROR(AVERAGEIFS(DATOS!$K$2:$K$20000,DATOS!$A$2:$A$20000,S483,CONFIG_METADATA!$G$2:$G$20000,1,DATOS!$I$2:$I$20000,"Música de Cámara"),"")))</f>
        <v/>
      </c>
      <c r="W483" t="str">
        <f>IF(S483="","",IF(S483="[FÓRMULA MANUAL]","",IFERROR(SUMPRODUCT((DATOS!$A$2:$A$20000=S483)*(CONFIG_METADATA!$G$2:$G$20000=1)*(COUNTIF(CONFIG_ASIGNATURAS!$B$7:$B$27,DATOS!$I$2:$I$20000)&gt;0)*(DATOS!$K$2:$K$20000))/SUMPRODUCT((DATOS!$A$2:$A$20000=S483)*(CONFIG_METADATA!$G$2:$G$20000=1)*(COUNTIF(CONFIG_ASIGNATURAS!$B$7:$B$27,DATOS!$I$2:$I$20000)&gt;0)*1),"")))</f>
        <v/>
      </c>
      <c r="Z483" t="str">
        <f>IF(Y483="","",IF(Y483="[FÓRMULA MANUAL]","",IFERROR(AVERAGEIFS(DATOS!$K$2:$K$20000,DATOS!$A$2:$A$20000,Y483,CONFIG_METADATA!$G$2:$G$20000,1,DATOS!$I$2:$I$20000,"Análisis"),"")))</f>
        <v/>
      </c>
      <c r="AA483" t="str">
        <f>IF(Y483="","",IF(Y483="[FÓRMULA MANUAL]","",IFERROR(AVERAGEIFS(DATOS!$K$2:$K$20000,DATOS!$A$2:$A$20000,Y483,CONFIG_METADATA!$G$2:$G$20000,1,DATOS!$I$2:$I$20000,"Orquesta/Banda/Conjunto"),"")))</f>
        <v/>
      </c>
      <c r="AB483" t="str">
        <f>IF(Y483="","",IF(Y483="[FÓRMULA MANUAL]","",IFERROR(AVERAGEIFS(DATOS!$K$2:$K$20000,DATOS!$A$2:$A$20000,Y483,CONFIG_METADATA!$G$2:$G$20000,1,DATOS!$I$2:$I$20000,"Música de Cámara"),"")))</f>
        <v/>
      </c>
      <c r="AC483" t="str">
        <f>IF(Y483="","",IF(Y483="[FÓRMULA MANUAL]","",IFERROR(SUMPRODUCT((DATOS!$A$2:$A$20000=Y483)*(CONFIG_METADATA!$G$2:$G$20000=1)*(COUNTIF(CONFIG_ASIGNATURAS!$B$7:$B$27,DATOS!$I$2:$I$20000)&gt;0)*(DATOS!$K$2:$K$20000))/SUMPRODUCT((DATOS!$A$2:$A$20000=Y483)*(CONFIG_METADATA!$G$2:$G$20000=1)*(COUNTIF(CONFIG_ASIGNATURAS!$B$7:$B$27,DATOS!$I$2:$I$20000)&gt;0)*1),"")))</f>
        <v/>
      </c>
      <c r="AF483" t="str">
        <f>IF(AE483="","",IF(AE483="[FÓRMULA MANUAL]","",IFERROR(AVERAGEIFS(DATOS!$K$2:$K$20000,DATOS!$A$2:$A$20000,AE483,CONFIG_METADATA!$G$2:$G$20000,1,DATOS!$I$2:$I$20000,"Análisis"),"")))</f>
        <v/>
      </c>
      <c r="AG483" t="str">
        <f>IF(AE483="","",IF(AE483="[FÓRMULA MANUAL]","",IFERROR(AVERAGEIFS(DATOS!$K$2:$K$20000,DATOS!$A$2:$A$20000,AE483,CONFIG_METADATA!$G$2:$G$20000,1,DATOS!$I$2:$I$20000,"Orquesta/Banda/Conjunto"),"")))</f>
        <v/>
      </c>
      <c r="AH483" t="str">
        <f>IF(AE483="","",IF(AE483="[FÓRMULA MANUAL]","",IFERROR(AVERAGEIFS(DATOS!$K$2:$K$20000,DATOS!$A$2:$A$20000,AE483,CONFIG_METADATA!$G$2:$G$20000,1,DATOS!$I$2:$I$20000,"Música de Cámara"),"")))</f>
        <v/>
      </c>
      <c r="AI483" t="str">
        <f>IF(AE483="","",IF(AE483="[FÓRMULA MANUAL]","",IFERROR(SUMPRODUCT((DATOS!$A$2:$A$20000=AE483)*(CONFIG_METADATA!$G$2:$G$20000=1)*(COUNTIF(CONFIG_ASIGNATURAS!$B$7:$B$27,DATOS!$I$2:$I$20000)&gt;0)*(DATOS!$K$2:$K$20000))/SUMPRODUCT((DATOS!$A$2:$A$20000=AE483)*(CONFIG_METADATA!$G$2:$G$20000=1)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MANUAL]","",IFERROR(AVERAGEIFS(DATOS!$K$2:$K$20000,DATOS!$A$2:$A$20000,A484,CONFIG_METADATA!$G$2:$G$20000,1,DATOS!$I$2:$I$20000,"Lenguaje Musical"),"")))</f>
        <v/>
      </c>
      <c r="C484" t="str">
        <f>IF(A484="","",IF(A484="[FÓRMULA MANUAL]","",IFERROR(AVERAGEIFS(DATOS!$K$2:$K$20000,DATOS!$A$2:$A$20000,A484,CONFIG_METADATA!$G$2:$G$20000,1,DATOS!$I$2:$I$20000,"Orquesta/Banda/Conjunto"),"")))</f>
        <v/>
      </c>
      <c r="D484" t="str">
        <f>IF(A484="","",IF(A484="[FÓRMULA MANUAL]","",IFERROR(AVERAGEIFS(DATOS!$K$2:$K$20000,DATOS!$A$2:$A$20000,A484,CONFIG_METADATA!$G$2:$G$20000,1,DATOS!$I$2:$I$20000,"Conjunto"),"")))</f>
        <v/>
      </c>
      <c r="E484" t="str">
        <f>IF(A484="","",IF(A484="[FÓRMULA MANUAL]","",IFERROR(SUMPRODUCT((DATOS!$A$2:$A$20000=A484)*(CONFIG_METADATA!$G$2:$G$20000=1)*(COUNTIF(CONFIG_ASIGNATURAS!$B$7:$B$27,DATOS!$I$2:$I$20000)&gt;0)*(DATOS!$K$2:$K$20000))/SUMPRODUCT((DATOS!$A$2:$A$20000=A484)*(CONFIG_METADATA!$G$2:$G$20000=1)*(COUNTIF(CONFIG_ASIGNATURAS!$B$7:$B$27,DATOS!$I$2:$I$20000)&gt;0)*1),"")))</f>
        <v/>
      </c>
      <c r="H484" t="str">
        <f>IF(G484="","",IF(G484="[FÓRMULA MANUAL]","",IFERROR(AVERAGEIFS(DATOS!$K$2:$K$20000,DATOS!$A$2:$A$20000,G484,CONFIG_METADATA!$G$2:$G$20000,1,DATOS!$I$2:$I$20000,"Lenguaje Musical"),"")))</f>
        <v/>
      </c>
      <c r="I484" t="str">
        <f>IF(G484="","",IF(G484="[FÓRMULA MANUAL]","",IFERROR(AVERAGEIFS(DATOS!$K$2:$K$20000,DATOS!$A$2:$A$20000,G484,CONFIG_METADATA!$G$2:$G$20000,1,DATOS!$I$2:$I$20000,"Orquesta/Banda/Conjunto"),"")))</f>
        <v/>
      </c>
      <c r="J484" t="str">
        <f>IF(G484="","",IF(G484="[FÓRMULA MANUAL]","",IFERROR(AVERAGEIFS(DATOS!$K$2:$K$20000,DATOS!$A$2:$A$20000,G484,CONFIG_METADATA!$G$2:$G$20000,1,DATOS!$I$2:$I$20000,"Conjunto"),"")))</f>
        <v/>
      </c>
      <c r="K484" t="str">
        <f>IF(G484="","",IF(G484="[FÓRMULA MANUAL]","",IFERROR(SUMPRODUCT((DATOS!$A$2:$A$20000=G484)*(CONFIG_METADATA!$G$2:$G$20000=1)*(COUNTIF(CONFIG_ASIGNATURAS!$B$7:$B$27,DATOS!$I$2:$I$20000)&gt;0)*(DATOS!$K$2:$K$20000))/SUMPRODUCT((DATOS!$A$2:$A$20000=G484)*(CONFIG_METADATA!$G$2:$G$20000=1)*(COUNTIF(CONFIG_ASIGNATURAS!$B$7:$B$27,DATOS!$I$2:$I$20000)&gt;0)*1),"")))</f>
        <v/>
      </c>
      <c r="N484" t="str">
        <f>IF(M484="","",IF(M484="[FÓRMULA MANUAL]","",IFERROR(AVERAGEIFS(DATOS!$K$2:$K$20000,DATOS!$A$2:$A$20000,M484,CONFIG_METADATA!$G$2:$G$20000,1,DATOS!$I$2:$I$20000,"Armonía"),"")))</f>
        <v/>
      </c>
      <c r="O484" t="str">
        <f>IF(M484="","",IF(M484="[FÓRMULA MANUAL]","",IFERROR(AVERAGEIFS(DATOS!$K$2:$K$20000,DATOS!$A$2:$A$20000,M484,CONFIG_METADATA!$G$2:$G$20000,1,DATOS!$I$2:$I$20000,"Orquesta/Banda/Conjunto"),"")))</f>
        <v/>
      </c>
      <c r="P484" t="str">
        <f>IF(M484="","",IF(M484="[FÓRMULA MANUAL]","",IFERROR(AVERAGEIFS(DATOS!$K$2:$K$20000,DATOS!$A$2:$A$20000,M484,CONFIG_METADATA!$G$2:$G$20000,1,DATOS!$I$2:$I$20000,"Música de Cámara"),"")))</f>
        <v/>
      </c>
      <c r="Q484" t="str">
        <f>IF(M484="","",IF(M484="[FÓRMULA MANUAL]","",IFERROR(SUMPRODUCT((DATOS!$A$2:$A$20000=M484)*(CONFIG_METADATA!$G$2:$G$20000=1)*(COUNTIF(CONFIG_ASIGNATURAS!$B$7:$B$27,DATOS!$I$2:$I$20000)&gt;0)*(DATOS!$K$2:$K$20000))/SUMPRODUCT((DATOS!$A$2:$A$20000=M484)*(CONFIG_METADATA!$G$2:$G$20000=1)*(COUNTIF(CONFIG_ASIGNATURAS!$B$7:$B$27,DATOS!$I$2:$I$20000)&gt;0)*1),"")))</f>
        <v/>
      </c>
      <c r="T484" t="str">
        <f>IF(S484="","",IF(S484="[FÓRMULA MANUAL]","",IFERROR(AVERAGEIFS(DATOS!$K$2:$K$20000,DATOS!$A$2:$A$20000,S484,CONFIG_METADATA!$G$2:$G$20000,1,DATOS!$I$2:$I$20000,"Armonía"),"")))</f>
        <v/>
      </c>
      <c r="U484" t="str">
        <f>IF(S484="","",IF(S484="[FÓRMULA MANUAL]","",IFERROR(AVERAGEIFS(DATOS!$K$2:$K$20000,DATOS!$A$2:$A$20000,S484,CONFIG_METADATA!$G$2:$G$20000,1,DATOS!$I$2:$I$20000,"Orquesta/Banda/Conjunto"),"")))</f>
        <v/>
      </c>
      <c r="V484" t="str">
        <f>IF(S484="","",IF(S484="[FÓRMULA MANUAL]","",IFERROR(AVERAGEIFS(DATOS!$K$2:$K$20000,DATOS!$A$2:$A$20000,S484,CONFIG_METADATA!$G$2:$G$20000,1,DATOS!$I$2:$I$20000,"Música de Cámara"),"")))</f>
        <v/>
      </c>
      <c r="W484" t="str">
        <f>IF(S484="","",IF(S484="[FÓRMULA MANUAL]","",IFERROR(SUMPRODUCT((DATOS!$A$2:$A$20000=S484)*(CONFIG_METADATA!$G$2:$G$20000=1)*(COUNTIF(CONFIG_ASIGNATURAS!$B$7:$B$27,DATOS!$I$2:$I$20000)&gt;0)*(DATOS!$K$2:$K$20000))/SUMPRODUCT((DATOS!$A$2:$A$20000=S484)*(CONFIG_METADATA!$G$2:$G$20000=1)*(COUNTIF(CONFIG_ASIGNATURAS!$B$7:$B$27,DATOS!$I$2:$I$20000)&gt;0)*1),"")))</f>
        <v/>
      </c>
      <c r="Z484" t="str">
        <f>IF(Y484="","",IF(Y484="[FÓRMULA MANUAL]","",IFERROR(AVERAGEIFS(DATOS!$K$2:$K$20000,DATOS!$A$2:$A$20000,Y484,CONFIG_METADATA!$G$2:$G$20000,1,DATOS!$I$2:$I$20000,"Análisis"),"")))</f>
        <v/>
      </c>
      <c r="AA484" t="str">
        <f>IF(Y484="","",IF(Y484="[FÓRMULA MANUAL]","",IFERROR(AVERAGEIFS(DATOS!$K$2:$K$20000,DATOS!$A$2:$A$20000,Y484,CONFIG_METADATA!$G$2:$G$20000,1,DATOS!$I$2:$I$20000,"Orquesta/Banda/Conjunto"),"")))</f>
        <v/>
      </c>
      <c r="AB484" t="str">
        <f>IF(Y484="","",IF(Y484="[FÓRMULA MANUAL]","",IFERROR(AVERAGEIFS(DATOS!$K$2:$K$20000,DATOS!$A$2:$A$20000,Y484,CONFIG_METADATA!$G$2:$G$20000,1,DATOS!$I$2:$I$20000,"Música de Cámara"),"")))</f>
        <v/>
      </c>
      <c r="AC484" t="str">
        <f>IF(Y484="","",IF(Y484="[FÓRMULA MANUAL]","",IFERROR(SUMPRODUCT((DATOS!$A$2:$A$20000=Y484)*(CONFIG_METADATA!$G$2:$G$20000=1)*(COUNTIF(CONFIG_ASIGNATURAS!$B$7:$B$27,DATOS!$I$2:$I$20000)&gt;0)*(DATOS!$K$2:$K$20000))/SUMPRODUCT((DATOS!$A$2:$A$20000=Y484)*(CONFIG_METADATA!$G$2:$G$20000=1)*(COUNTIF(CONFIG_ASIGNATURAS!$B$7:$B$27,DATOS!$I$2:$I$20000)&gt;0)*1),"")))</f>
        <v/>
      </c>
      <c r="AF484" t="str">
        <f>IF(AE484="","",IF(AE484="[FÓRMULA MANUAL]","",IFERROR(AVERAGEIFS(DATOS!$K$2:$K$20000,DATOS!$A$2:$A$20000,AE484,CONFIG_METADATA!$G$2:$G$20000,1,DATOS!$I$2:$I$20000,"Análisis"),"")))</f>
        <v/>
      </c>
      <c r="AG484" t="str">
        <f>IF(AE484="","",IF(AE484="[FÓRMULA MANUAL]","",IFERROR(AVERAGEIFS(DATOS!$K$2:$K$20000,DATOS!$A$2:$A$20000,AE484,CONFIG_METADATA!$G$2:$G$20000,1,DATOS!$I$2:$I$20000,"Orquesta/Banda/Conjunto"),"")))</f>
        <v/>
      </c>
      <c r="AH484" t="str">
        <f>IF(AE484="","",IF(AE484="[FÓRMULA MANUAL]","",IFERROR(AVERAGEIFS(DATOS!$K$2:$K$20000,DATOS!$A$2:$A$20000,AE484,CONFIG_METADATA!$G$2:$G$20000,1,DATOS!$I$2:$I$20000,"Música de Cámara"),"")))</f>
        <v/>
      </c>
      <c r="AI484" t="str">
        <f>IF(AE484="","",IF(AE484="[FÓRMULA MANUAL]","",IFERROR(SUMPRODUCT((DATOS!$A$2:$A$20000=AE484)*(CONFIG_METADATA!$G$2:$G$20000=1)*(COUNTIF(CONFIG_ASIGNATURAS!$B$7:$B$27,DATOS!$I$2:$I$20000)&gt;0)*(DATOS!$K$2:$K$20000))/SUMPRODUCT((DATOS!$A$2:$A$20000=AE484)*(CONFIG_METADATA!$G$2:$G$20000=1)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MANUAL]","",IFERROR(AVERAGEIFS(DATOS!$K$2:$K$20000,DATOS!$A$2:$A$20000,A485,CONFIG_METADATA!$G$2:$G$20000,1,DATOS!$I$2:$I$20000,"Lenguaje Musical"),"")))</f>
        <v/>
      </c>
      <c r="C485" t="str">
        <f>IF(A485="","",IF(A485="[FÓRMULA MANUAL]","",IFERROR(AVERAGEIFS(DATOS!$K$2:$K$20000,DATOS!$A$2:$A$20000,A485,CONFIG_METADATA!$G$2:$G$20000,1,DATOS!$I$2:$I$20000,"Orquesta/Banda/Conjunto"),"")))</f>
        <v/>
      </c>
      <c r="D485" t="str">
        <f>IF(A485="","",IF(A485="[FÓRMULA MANUAL]","",IFERROR(AVERAGEIFS(DATOS!$K$2:$K$20000,DATOS!$A$2:$A$20000,A485,CONFIG_METADATA!$G$2:$G$20000,1,DATOS!$I$2:$I$20000,"Conjunto"),"")))</f>
        <v/>
      </c>
      <c r="E485" t="str">
        <f>IF(A485="","",IF(A485="[FÓRMULA MANUAL]","",IFERROR(SUMPRODUCT((DATOS!$A$2:$A$20000=A485)*(CONFIG_METADATA!$G$2:$G$20000=1)*(COUNTIF(CONFIG_ASIGNATURAS!$B$7:$B$27,DATOS!$I$2:$I$20000)&gt;0)*(DATOS!$K$2:$K$20000))/SUMPRODUCT((DATOS!$A$2:$A$20000=A485)*(CONFIG_METADATA!$G$2:$G$20000=1)*(COUNTIF(CONFIG_ASIGNATURAS!$B$7:$B$27,DATOS!$I$2:$I$20000)&gt;0)*1),"")))</f>
        <v/>
      </c>
      <c r="H485" t="str">
        <f>IF(G485="","",IF(G485="[FÓRMULA MANUAL]","",IFERROR(AVERAGEIFS(DATOS!$K$2:$K$20000,DATOS!$A$2:$A$20000,G485,CONFIG_METADATA!$G$2:$G$20000,1,DATOS!$I$2:$I$20000,"Lenguaje Musical"),"")))</f>
        <v/>
      </c>
      <c r="I485" t="str">
        <f>IF(G485="","",IF(G485="[FÓRMULA MANUAL]","",IFERROR(AVERAGEIFS(DATOS!$K$2:$K$20000,DATOS!$A$2:$A$20000,G485,CONFIG_METADATA!$G$2:$G$20000,1,DATOS!$I$2:$I$20000,"Orquesta/Banda/Conjunto"),"")))</f>
        <v/>
      </c>
      <c r="J485" t="str">
        <f>IF(G485="","",IF(G485="[FÓRMULA MANUAL]","",IFERROR(AVERAGEIFS(DATOS!$K$2:$K$20000,DATOS!$A$2:$A$20000,G485,CONFIG_METADATA!$G$2:$G$20000,1,DATOS!$I$2:$I$20000,"Conjunto"),"")))</f>
        <v/>
      </c>
      <c r="K485" t="str">
        <f>IF(G485="","",IF(G485="[FÓRMULA MANUAL]","",IFERROR(SUMPRODUCT((DATOS!$A$2:$A$20000=G485)*(CONFIG_METADATA!$G$2:$G$20000=1)*(COUNTIF(CONFIG_ASIGNATURAS!$B$7:$B$27,DATOS!$I$2:$I$20000)&gt;0)*(DATOS!$K$2:$K$20000))/SUMPRODUCT((DATOS!$A$2:$A$20000=G485)*(CONFIG_METADATA!$G$2:$G$20000=1)*(COUNTIF(CONFIG_ASIGNATURAS!$B$7:$B$27,DATOS!$I$2:$I$20000)&gt;0)*1),"")))</f>
        <v/>
      </c>
      <c r="N485" t="str">
        <f>IF(M485="","",IF(M485="[FÓRMULA MANUAL]","",IFERROR(AVERAGEIFS(DATOS!$K$2:$K$20000,DATOS!$A$2:$A$20000,M485,CONFIG_METADATA!$G$2:$G$20000,1,DATOS!$I$2:$I$20000,"Armonía"),"")))</f>
        <v/>
      </c>
      <c r="O485" t="str">
        <f>IF(M485="","",IF(M485="[FÓRMULA MANUAL]","",IFERROR(AVERAGEIFS(DATOS!$K$2:$K$20000,DATOS!$A$2:$A$20000,M485,CONFIG_METADATA!$G$2:$G$20000,1,DATOS!$I$2:$I$20000,"Orquesta/Banda/Conjunto"),"")))</f>
        <v/>
      </c>
      <c r="P485" t="str">
        <f>IF(M485="","",IF(M485="[FÓRMULA MANUAL]","",IFERROR(AVERAGEIFS(DATOS!$K$2:$K$20000,DATOS!$A$2:$A$20000,M485,CONFIG_METADATA!$G$2:$G$20000,1,DATOS!$I$2:$I$20000,"Música de Cámara"),"")))</f>
        <v/>
      </c>
      <c r="Q485" t="str">
        <f>IF(M485="","",IF(M485="[FÓRMULA MANUAL]","",IFERROR(SUMPRODUCT((DATOS!$A$2:$A$20000=M485)*(CONFIG_METADATA!$G$2:$G$20000=1)*(COUNTIF(CONFIG_ASIGNATURAS!$B$7:$B$27,DATOS!$I$2:$I$20000)&gt;0)*(DATOS!$K$2:$K$20000))/SUMPRODUCT((DATOS!$A$2:$A$20000=M485)*(CONFIG_METADATA!$G$2:$G$20000=1)*(COUNTIF(CONFIG_ASIGNATURAS!$B$7:$B$27,DATOS!$I$2:$I$20000)&gt;0)*1),"")))</f>
        <v/>
      </c>
      <c r="T485" t="str">
        <f>IF(S485="","",IF(S485="[FÓRMULA MANUAL]","",IFERROR(AVERAGEIFS(DATOS!$K$2:$K$20000,DATOS!$A$2:$A$20000,S485,CONFIG_METADATA!$G$2:$G$20000,1,DATOS!$I$2:$I$20000,"Armonía"),"")))</f>
        <v/>
      </c>
      <c r="U485" t="str">
        <f>IF(S485="","",IF(S485="[FÓRMULA MANUAL]","",IFERROR(AVERAGEIFS(DATOS!$K$2:$K$20000,DATOS!$A$2:$A$20000,S485,CONFIG_METADATA!$G$2:$G$20000,1,DATOS!$I$2:$I$20000,"Orquesta/Banda/Conjunto"),"")))</f>
        <v/>
      </c>
      <c r="V485" t="str">
        <f>IF(S485="","",IF(S485="[FÓRMULA MANUAL]","",IFERROR(AVERAGEIFS(DATOS!$K$2:$K$20000,DATOS!$A$2:$A$20000,S485,CONFIG_METADATA!$G$2:$G$20000,1,DATOS!$I$2:$I$20000,"Música de Cámara"),"")))</f>
        <v/>
      </c>
      <c r="W485" t="str">
        <f>IF(S485="","",IF(S485="[FÓRMULA MANUAL]","",IFERROR(SUMPRODUCT((DATOS!$A$2:$A$20000=S485)*(CONFIG_METADATA!$G$2:$G$20000=1)*(COUNTIF(CONFIG_ASIGNATURAS!$B$7:$B$27,DATOS!$I$2:$I$20000)&gt;0)*(DATOS!$K$2:$K$20000))/SUMPRODUCT((DATOS!$A$2:$A$20000=S485)*(CONFIG_METADATA!$G$2:$G$20000=1)*(COUNTIF(CONFIG_ASIGNATURAS!$B$7:$B$27,DATOS!$I$2:$I$20000)&gt;0)*1),"")))</f>
        <v/>
      </c>
      <c r="Z485" t="str">
        <f>IF(Y485="","",IF(Y485="[FÓRMULA MANUAL]","",IFERROR(AVERAGEIFS(DATOS!$K$2:$K$20000,DATOS!$A$2:$A$20000,Y485,CONFIG_METADATA!$G$2:$G$20000,1,DATOS!$I$2:$I$20000,"Análisis"),"")))</f>
        <v/>
      </c>
      <c r="AA485" t="str">
        <f>IF(Y485="","",IF(Y485="[FÓRMULA MANUAL]","",IFERROR(AVERAGEIFS(DATOS!$K$2:$K$20000,DATOS!$A$2:$A$20000,Y485,CONFIG_METADATA!$G$2:$G$20000,1,DATOS!$I$2:$I$20000,"Orquesta/Banda/Conjunto"),"")))</f>
        <v/>
      </c>
      <c r="AB485" t="str">
        <f>IF(Y485="","",IF(Y485="[FÓRMULA MANUAL]","",IFERROR(AVERAGEIFS(DATOS!$K$2:$K$20000,DATOS!$A$2:$A$20000,Y485,CONFIG_METADATA!$G$2:$G$20000,1,DATOS!$I$2:$I$20000,"Música de Cámara"),"")))</f>
        <v/>
      </c>
      <c r="AC485" t="str">
        <f>IF(Y485="","",IF(Y485="[FÓRMULA MANUAL]","",IFERROR(SUMPRODUCT((DATOS!$A$2:$A$20000=Y485)*(CONFIG_METADATA!$G$2:$G$20000=1)*(COUNTIF(CONFIG_ASIGNATURAS!$B$7:$B$27,DATOS!$I$2:$I$20000)&gt;0)*(DATOS!$K$2:$K$20000))/SUMPRODUCT((DATOS!$A$2:$A$20000=Y485)*(CONFIG_METADATA!$G$2:$G$20000=1)*(COUNTIF(CONFIG_ASIGNATURAS!$B$7:$B$27,DATOS!$I$2:$I$20000)&gt;0)*1),"")))</f>
        <v/>
      </c>
      <c r="AF485" t="str">
        <f>IF(AE485="","",IF(AE485="[FÓRMULA MANUAL]","",IFERROR(AVERAGEIFS(DATOS!$K$2:$K$20000,DATOS!$A$2:$A$20000,AE485,CONFIG_METADATA!$G$2:$G$20000,1,DATOS!$I$2:$I$20000,"Análisis"),"")))</f>
        <v/>
      </c>
      <c r="AG485" t="str">
        <f>IF(AE485="","",IF(AE485="[FÓRMULA MANUAL]","",IFERROR(AVERAGEIFS(DATOS!$K$2:$K$20000,DATOS!$A$2:$A$20000,AE485,CONFIG_METADATA!$G$2:$G$20000,1,DATOS!$I$2:$I$20000,"Orquesta/Banda/Conjunto"),"")))</f>
        <v/>
      </c>
      <c r="AH485" t="str">
        <f>IF(AE485="","",IF(AE485="[FÓRMULA MANUAL]","",IFERROR(AVERAGEIFS(DATOS!$K$2:$K$20000,DATOS!$A$2:$A$20000,AE485,CONFIG_METADATA!$G$2:$G$20000,1,DATOS!$I$2:$I$20000,"Música de Cámara"),"")))</f>
        <v/>
      </c>
      <c r="AI485" t="str">
        <f>IF(AE485="","",IF(AE485="[FÓRMULA MANUAL]","",IFERROR(SUMPRODUCT((DATOS!$A$2:$A$20000=AE485)*(CONFIG_METADATA!$G$2:$G$20000=1)*(COUNTIF(CONFIG_ASIGNATURAS!$B$7:$B$27,DATOS!$I$2:$I$20000)&gt;0)*(DATOS!$K$2:$K$20000))/SUMPRODUCT((DATOS!$A$2:$A$20000=AE485)*(CONFIG_METADATA!$G$2:$G$20000=1)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MANUAL]","",IFERROR(AVERAGEIFS(DATOS!$K$2:$K$20000,DATOS!$A$2:$A$20000,A486,CONFIG_METADATA!$G$2:$G$20000,1,DATOS!$I$2:$I$20000,"Lenguaje Musical"),"")))</f>
        <v/>
      </c>
      <c r="C486" t="str">
        <f>IF(A486="","",IF(A486="[FÓRMULA MANUAL]","",IFERROR(AVERAGEIFS(DATOS!$K$2:$K$20000,DATOS!$A$2:$A$20000,A486,CONFIG_METADATA!$G$2:$G$20000,1,DATOS!$I$2:$I$20000,"Orquesta/Banda/Conjunto"),"")))</f>
        <v/>
      </c>
      <c r="D486" t="str">
        <f>IF(A486="","",IF(A486="[FÓRMULA MANUAL]","",IFERROR(AVERAGEIFS(DATOS!$K$2:$K$20000,DATOS!$A$2:$A$20000,A486,CONFIG_METADATA!$G$2:$G$20000,1,DATOS!$I$2:$I$20000,"Conjunto"),"")))</f>
        <v/>
      </c>
      <c r="E486" t="str">
        <f>IF(A486="","",IF(A486="[FÓRMULA MANUAL]","",IFERROR(SUMPRODUCT((DATOS!$A$2:$A$20000=A486)*(CONFIG_METADATA!$G$2:$G$20000=1)*(COUNTIF(CONFIG_ASIGNATURAS!$B$7:$B$27,DATOS!$I$2:$I$20000)&gt;0)*(DATOS!$K$2:$K$20000))/SUMPRODUCT((DATOS!$A$2:$A$20000=A486)*(CONFIG_METADATA!$G$2:$G$20000=1)*(COUNTIF(CONFIG_ASIGNATURAS!$B$7:$B$27,DATOS!$I$2:$I$20000)&gt;0)*1),"")))</f>
        <v/>
      </c>
      <c r="H486" t="str">
        <f>IF(G486="","",IF(G486="[FÓRMULA MANUAL]","",IFERROR(AVERAGEIFS(DATOS!$K$2:$K$20000,DATOS!$A$2:$A$20000,G486,CONFIG_METADATA!$G$2:$G$20000,1,DATOS!$I$2:$I$20000,"Lenguaje Musical"),"")))</f>
        <v/>
      </c>
      <c r="I486" t="str">
        <f>IF(G486="","",IF(G486="[FÓRMULA MANUAL]","",IFERROR(AVERAGEIFS(DATOS!$K$2:$K$20000,DATOS!$A$2:$A$20000,G486,CONFIG_METADATA!$G$2:$G$20000,1,DATOS!$I$2:$I$20000,"Orquesta/Banda/Conjunto"),"")))</f>
        <v/>
      </c>
      <c r="J486" t="str">
        <f>IF(G486="","",IF(G486="[FÓRMULA MANUAL]","",IFERROR(AVERAGEIFS(DATOS!$K$2:$K$20000,DATOS!$A$2:$A$20000,G486,CONFIG_METADATA!$G$2:$G$20000,1,DATOS!$I$2:$I$20000,"Conjunto"),"")))</f>
        <v/>
      </c>
      <c r="K486" t="str">
        <f>IF(G486="","",IF(G486="[FÓRMULA MANUAL]","",IFERROR(SUMPRODUCT((DATOS!$A$2:$A$20000=G486)*(CONFIG_METADATA!$G$2:$G$20000=1)*(COUNTIF(CONFIG_ASIGNATURAS!$B$7:$B$27,DATOS!$I$2:$I$20000)&gt;0)*(DATOS!$K$2:$K$20000))/SUMPRODUCT((DATOS!$A$2:$A$20000=G486)*(CONFIG_METADATA!$G$2:$G$20000=1)*(COUNTIF(CONFIG_ASIGNATURAS!$B$7:$B$27,DATOS!$I$2:$I$20000)&gt;0)*1),"")))</f>
        <v/>
      </c>
      <c r="N486" t="str">
        <f>IF(M486="","",IF(M486="[FÓRMULA MANUAL]","",IFERROR(AVERAGEIFS(DATOS!$K$2:$K$20000,DATOS!$A$2:$A$20000,M486,CONFIG_METADATA!$G$2:$G$20000,1,DATOS!$I$2:$I$20000,"Armonía"),"")))</f>
        <v/>
      </c>
      <c r="O486" t="str">
        <f>IF(M486="","",IF(M486="[FÓRMULA MANUAL]","",IFERROR(AVERAGEIFS(DATOS!$K$2:$K$20000,DATOS!$A$2:$A$20000,M486,CONFIG_METADATA!$G$2:$G$20000,1,DATOS!$I$2:$I$20000,"Orquesta/Banda/Conjunto"),"")))</f>
        <v/>
      </c>
      <c r="P486" t="str">
        <f>IF(M486="","",IF(M486="[FÓRMULA MANUAL]","",IFERROR(AVERAGEIFS(DATOS!$K$2:$K$20000,DATOS!$A$2:$A$20000,M486,CONFIG_METADATA!$G$2:$G$20000,1,DATOS!$I$2:$I$20000,"Música de Cámara"),"")))</f>
        <v/>
      </c>
      <c r="Q486" t="str">
        <f>IF(M486="","",IF(M486="[FÓRMULA MANUAL]","",IFERROR(SUMPRODUCT((DATOS!$A$2:$A$20000=M486)*(CONFIG_METADATA!$G$2:$G$20000=1)*(COUNTIF(CONFIG_ASIGNATURAS!$B$7:$B$27,DATOS!$I$2:$I$20000)&gt;0)*(DATOS!$K$2:$K$20000))/SUMPRODUCT((DATOS!$A$2:$A$20000=M486)*(CONFIG_METADATA!$G$2:$G$20000=1)*(COUNTIF(CONFIG_ASIGNATURAS!$B$7:$B$27,DATOS!$I$2:$I$20000)&gt;0)*1),"")))</f>
        <v/>
      </c>
      <c r="T486" t="str">
        <f>IF(S486="","",IF(S486="[FÓRMULA MANUAL]","",IFERROR(AVERAGEIFS(DATOS!$K$2:$K$20000,DATOS!$A$2:$A$20000,S486,CONFIG_METADATA!$G$2:$G$20000,1,DATOS!$I$2:$I$20000,"Armonía"),"")))</f>
        <v/>
      </c>
      <c r="U486" t="str">
        <f>IF(S486="","",IF(S486="[FÓRMULA MANUAL]","",IFERROR(AVERAGEIFS(DATOS!$K$2:$K$20000,DATOS!$A$2:$A$20000,S486,CONFIG_METADATA!$G$2:$G$20000,1,DATOS!$I$2:$I$20000,"Orquesta/Banda/Conjunto"),"")))</f>
        <v/>
      </c>
      <c r="V486" t="str">
        <f>IF(S486="","",IF(S486="[FÓRMULA MANUAL]","",IFERROR(AVERAGEIFS(DATOS!$K$2:$K$20000,DATOS!$A$2:$A$20000,S486,CONFIG_METADATA!$G$2:$G$20000,1,DATOS!$I$2:$I$20000,"Música de Cámara"),"")))</f>
        <v/>
      </c>
      <c r="W486" t="str">
        <f>IF(S486="","",IF(S486="[FÓRMULA MANUAL]","",IFERROR(SUMPRODUCT((DATOS!$A$2:$A$20000=S486)*(CONFIG_METADATA!$G$2:$G$20000=1)*(COUNTIF(CONFIG_ASIGNATURAS!$B$7:$B$27,DATOS!$I$2:$I$20000)&gt;0)*(DATOS!$K$2:$K$20000))/SUMPRODUCT((DATOS!$A$2:$A$20000=S486)*(CONFIG_METADATA!$G$2:$G$20000=1)*(COUNTIF(CONFIG_ASIGNATURAS!$B$7:$B$27,DATOS!$I$2:$I$20000)&gt;0)*1),"")))</f>
        <v/>
      </c>
      <c r="Z486" t="str">
        <f>IF(Y486="","",IF(Y486="[FÓRMULA MANUAL]","",IFERROR(AVERAGEIFS(DATOS!$K$2:$K$20000,DATOS!$A$2:$A$20000,Y486,CONFIG_METADATA!$G$2:$G$20000,1,DATOS!$I$2:$I$20000,"Análisis"),"")))</f>
        <v/>
      </c>
      <c r="AA486" t="str">
        <f>IF(Y486="","",IF(Y486="[FÓRMULA MANUAL]","",IFERROR(AVERAGEIFS(DATOS!$K$2:$K$20000,DATOS!$A$2:$A$20000,Y486,CONFIG_METADATA!$G$2:$G$20000,1,DATOS!$I$2:$I$20000,"Orquesta/Banda/Conjunto"),"")))</f>
        <v/>
      </c>
      <c r="AB486" t="str">
        <f>IF(Y486="","",IF(Y486="[FÓRMULA MANUAL]","",IFERROR(AVERAGEIFS(DATOS!$K$2:$K$20000,DATOS!$A$2:$A$20000,Y486,CONFIG_METADATA!$G$2:$G$20000,1,DATOS!$I$2:$I$20000,"Música de Cámara"),"")))</f>
        <v/>
      </c>
      <c r="AC486" t="str">
        <f>IF(Y486="","",IF(Y486="[FÓRMULA MANUAL]","",IFERROR(SUMPRODUCT((DATOS!$A$2:$A$20000=Y486)*(CONFIG_METADATA!$G$2:$G$20000=1)*(COUNTIF(CONFIG_ASIGNATURAS!$B$7:$B$27,DATOS!$I$2:$I$20000)&gt;0)*(DATOS!$K$2:$K$20000))/SUMPRODUCT((DATOS!$A$2:$A$20000=Y486)*(CONFIG_METADATA!$G$2:$G$20000=1)*(COUNTIF(CONFIG_ASIGNATURAS!$B$7:$B$27,DATOS!$I$2:$I$20000)&gt;0)*1),"")))</f>
        <v/>
      </c>
      <c r="AF486" t="str">
        <f>IF(AE486="","",IF(AE486="[FÓRMULA MANUAL]","",IFERROR(AVERAGEIFS(DATOS!$K$2:$K$20000,DATOS!$A$2:$A$20000,AE486,CONFIG_METADATA!$G$2:$G$20000,1,DATOS!$I$2:$I$20000,"Análisis"),"")))</f>
        <v/>
      </c>
      <c r="AG486" t="str">
        <f>IF(AE486="","",IF(AE486="[FÓRMULA MANUAL]","",IFERROR(AVERAGEIFS(DATOS!$K$2:$K$20000,DATOS!$A$2:$A$20000,AE486,CONFIG_METADATA!$G$2:$G$20000,1,DATOS!$I$2:$I$20000,"Orquesta/Banda/Conjunto"),"")))</f>
        <v/>
      </c>
      <c r="AH486" t="str">
        <f>IF(AE486="","",IF(AE486="[FÓRMULA MANUAL]","",IFERROR(AVERAGEIFS(DATOS!$K$2:$K$20000,DATOS!$A$2:$A$20000,AE486,CONFIG_METADATA!$G$2:$G$20000,1,DATOS!$I$2:$I$20000,"Música de Cámara"),"")))</f>
        <v/>
      </c>
      <c r="AI486" t="str">
        <f>IF(AE486="","",IF(AE486="[FÓRMULA MANUAL]","",IFERROR(SUMPRODUCT((DATOS!$A$2:$A$20000=AE486)*(CONFIG_METADATA!$G$2:$G$20000=1)*(COUNTIF(CONFIG_ASIGNATURAS!$B$7:$B$27,DATOS!$I$2:$I$20000)&gt;0)*(DATOS!$K$2:$K$20000))/SUMPRODUCT((DATOS!$A$2:$A$20000=AE486)*(CONFIG_METADATA!$G$2:$G$20000=1)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MANUAL]","",IFERROR(AVERAGEIFS(DATOS!$K$2:$K$20000,DATOS!$A$2:$A$20000,A487,CONFIG_METADATA!$G$2:$G$20000,1,DATOS!$I$2:$I$20000,"Lenguaje Musical"),"")))</f>
        <v/>
      </c>
      <c r="C487" t="str">
        <f>IF(A487="","",IF(A487="[FÓRMULA MANUAL]","",IFERROR(AVERAGEIFS(DATOS!$K$2:$K$20000,DATOS!$A$2:$A$20000,A487,CONFIG_METADATA!$G$2:$G$20000,1,DATOS!$I$2:$I$20000,"Orquesta/Banda/Conjunto"),"")))</f>
        <v/>
      </c>
      <c r="D487" t="str">
        <f>IF(A487="","",IF(A487="[FÓRMULA MANUAL]","",IFERROR(AVERAGEIFS(DATOS!$K$2:$K$20000,DATOS!$A$2:$A$20000,A487,CONFIG_METADATA!$G$2:$G$20000,1,DATOS!$I$2:$I$20000,"Conjunto"),"")))</f>
        <v/>
      </c>
      <c r="E487" t="str">
        <f>IF(A487="","",IF(A487="[FÓRMULA MANUAL]","",IFERROR(SUMPRODUCT((DATOS!$A$2:$A$20000=A487)*(CONFIG_METADATA!$G$2:$G$20000=1)*(COUNTIF(CONFIG_ASIGNATURAS!$B$7:$B$27,DATOS!$I$2:$I$20000)&gt;0)*(DATOS!$K$2:$K$20000))/SUMPRODUCT((DATOS!$A$2:$A$20000=A487)*(CONFIG_METADATA!$G$2:$G$20000=1)*(COUNTIF(CONFIG_ASIGNATURAS!$B$7:$B$27,DATOS!$I$2:$I$20000)&gt;0)*1),"")))</f>
        <v/>
      </c>
      <c r="H487" t="str">
        <f>IF(G487="","",IF(G487="[FÓRMULA MANUAL]","",IFERROR(AVERAGEIFS(DATOS!$K$2:$K$20000,DATOS!$A$2:$A$20000,G487,CONFIG_METADATA!$G$2:$G$20000,1,DATOS!$I$2:$I$20000,"Lenguaje Musical"),"")))</f>
        <v/>
      </c>
      <c r="I487" t="str">
        <f>IF(G487="","",IF(G487="[FÓRMULA MANUAL]","",IFERROR(AVERAGEIFS(DATOS!$K$2:$K$20000,DATOS!$A$2:$A$20000,G487,CONFIG_METADATA!$G$2:$G$20000,1,DATOS!$I$2:$I$20000,"Orquesta/Banda/Conjunto"),"")))</f>
        <v/>
      </c>
      <c r="J487" t="str">
        <f>IF(G487="","",IF(G487="[FÓRMULA MANUAL]","",IFERROR(AVERAGEIFS(DATOS!$K$2:$K$20000,DATOS!$A$2:$A$20000,G487,CONFIG_METADATA!$G$2:$G$20000,1,DATOS!$I$2:$I$20000,"Conjunto"),"")))</f>
        <v/>
      </c>
      <c r="K487" t="str">
        <f>IF(G487="","",IF(G487="[FÓRMULA MANUAL]","",IFERROR(SUMPRODUCT((DATOS!$A$2:$A$20000=G487)*(CONFIG_METADATA!$G$2:$G$20000=1)*(COUNTIF(CONFIG_ASIGNATURAS!$B$7:$B$27,DATOS!$I$2:$I$20000)&gt;0)*(DATOS!$K$2:$K$20000))/SUMPRODUCT((DATOS!$A$2:$A$20000=G487)*(CONFIG_METADATA!$G$2:$G$20000=1)*(COUNTIF(CONFIG_ASIGNATURAS!$B$7:$B$27,DATOS!$I$2:$I$20000)&gt;0)*1),"")))</f>
        <v/>
      </c>
      <c r="N487" t="str">
        <f>IF(M487="","",IF(M487="[FÓRMULA MANUAL]","",IFERROR(AVERAGEIFS(DATOS!$K$2:$K$20000,DATOS!$A$2:$A$20000,M487,CONFIG_METADATA!$G$2:$G$20000,1,DATOS!$I$2:$I$20000,"Armonía"),"")))</f>
        <v/>
      </c>
      <c r="O487" t="str">
        <f>IF(M487="","",IF(M487="[FÓRMULA MANUAL]","",IFERROR(AVERAGEIFS(DATOS!$K$2:$K$20000,DATOS!$A$2:$A$20000,M487,CONFIG_METADATA!$G$2:$G$20000,1,DATOS!$I$2:$I$20000,"Orquesta/Banda/Conjunto"),"")))</f>
        <v/>
      </c>
      <c r="P487" t="str">
        <f>IF(M487="","",IF(M487="[FÓRMULA MANUAL]","",IFERROR(AVERAGEIFS(DATOS!$K$2:$K$20000,DATOS!$A$2:$A$20000,M487,CONFIG_METADATA!$G$2:$G$20000,1,DATOS!$I$2:$I$20000,"Música de Cámara"),"")))</f>
        <v/>
      </c>
      <c r="Q487" t="str">
        <f>IF(M487="","",IF(M487="[FÓRMULA MANUAL]","",IFERROR(SUMPRODUCT((DATOS!$A$2:$A$20000=M487)*(CONFIG_METADATA!$G$2:$G$20000=1)*(COUNTIF(CONFIG_ASIGNATURAS!$B$7:$B$27,DATOS!$I$2:$I$20000)&gt;0)*(DATOS!$K$2:$K$20000))/SUMPRODUCT((DATOS!$A$2:$A$20000=M487)*(CONFIG_METADATA!$G$2:$G$20000=1)*(COUNTIF(CONFIG_ASIGNATURAS!$B$7:$B$27,DATOS!$I$2:$I$20000)&gt;0)*1),"")))</f>
        <v/>
      </c>
      <c r="T487" t="str">
        <f>IF(S487="","",IF(S487="[FÓRMULA MANUAL]","",IFERROR(AVERAGEIFS(DATOS!$K$2:$K$20000,DATOS!$A$2:$A$20000,S487,CONFIG_METADATA!$G$2:$G$20000,1,DATOS!$I$2:$I$20000,"Armonía"),"")))</f>
        <v/>
      </c>
      <c r="U487" t="str">
        <f>IF(S487="","",IF(S487="[FÓRMULA MANUAL]","",IFERROR(AVERAGEIFS(DATOS!$K$2:$K$20000,DATOS!$A$2:$A$20000,S487,CONFIG_METADATA!$G$2:$G$20000,1,DATOS!$I$2:$I$20000,"Orquesta/Banda/Conjunto"),"")))</f>
        <v/>
      </c>
      <c r="V487" t="str">
        <f>IF(S487="","",IF(S487="[FÓRMULA MANUAL]","",IFERROR(AVERAGEIFS(DATOS!$K$2:$K$20000,DATOS!$A$2:$A$20000,S487,CONFIG_METADATA!$G$2:$G$20000,1,DATOS!$I$2:$I$20000,"Música de Cámara"),"")))</f>
        <v/>
      </c>
      <c r="W487" t="str">
        <f>IF(S487="","",IF(S487="[FÓRMULA MANUAL]","",IFERROR(SUMPRODUCT((DATOS!$A$2:$A$20000=S487)*(CONFIG_METADATA!$G$2:$G$20000=1)*(COUNTIF(CONFIG_ASIGNATURAS!$B$7:$B$27,DATOS!$I$2:$I$20000)&gt;0)*(DATOS!$K$2:$K$20000))/SUMPRODUCT((DATOS!$A$2:$A$20000=S487)*(CONFIG_METADATA!$G$2:$G$20000=1)*(COUNTIF(CONFIG_ASIGNATURAS!$B$7:$B$27,DATOS!$I$2:$I$20000)&gt;0)*1),"")))</f>
        <v/>
      </c>
      <c r="Z487" t="str">
        <f>IF(Y487="","",IF(Y487="[FÓRMULA MANUAL]","",IFERROR(AVERAGEIFS(DATOS!$K$2:$K$20000,DATOS!$A$2:$A$20000,Y487,CONFIG_METADATA!$G$2:$G$20000,1,DATOS!$I$2:$I$20000,"Análisis"),"")))</f>
        <v/>
      </c>
      <c r="AA487" t="str">
        <f>IF(Y487="","",IF(Y487="[FÓRMULA MANUAL]","",IFERROR(AVERAGEIFS(DATOS!$K$2:$K$20000,DATOS!$A$2:$A$20000,Y487,CONFIG_METADATA!$G$2:$G$20000,1,DATOS!$I$2:$I$20000,"Orquesta/Banda/Conjunto"),"")))</f>
        <v/>
      </c>
      <c r="AB487" t="str">
        <f>IF(Y487="","",IF(Y487="[FÓRMULA MANUAL]","",IFERROR(AVERAGEIFS(DATOS!$K$2:$K$20000,DATOS!$A$2:$A$20000,Y487,CONFIG_METADATA!$G$2:$G$20000,1,DATOS!$I$2:$I$20000,"Música de Cámara"),"")))</f>
        <v/>
      </c>
      <c r="AC487" t="str">
        <f>IF(Y487="","",IF(Y487="[FÓRMULA MANUAL]","",IFERROR(SUMPRODUCT((DATOS!$A$2:$A$20000=Y487)*(CONFIG_METADATA!$G$2:$G$20000=1)*(COUNTIF(CONFIG_ASIGNATURAS!$B$7:$B$27,DATOS!$I$2:$I$20000)&gt;0)*(DATOS!$K$2:$K$20000))/SUMPRODUCT((DATOS!$A$2:$A$20000=Y487)*(CONFIG_METADATA!$G$2:$G$20000=1)*(COUNTIF(CONFIG_ASIGNATURAS!$B$7:$B$27,DATOS!$I$2:$I$20000)&gt;0)*1),"")))</f>
        <v/>
      </c>
      <c r="AF487" t="str">
        <f>IF(AE487="","",IF(AE487="[FÓRMULA MANUAL]","",IFERROR(AVERAGEIFS(DATOS!$K$2:$K$20000,DATOS!$A$2:$A$20000,AE487,CONFIG_METADATA!$G$2:$G$20000,1,DATOS!$I$2:$I$20000,"Análisis"),"")))</f>
        <v/>
      </c>
      <c r="AG487" t="str">
        <f>IF(AE487="","",IF(AE487="[FÓRMULA MANUAL]","",IFERROR(AVERAGEIFS(DATOS!$K$2:$K$20000,DATOS!$A$2:$A$20000,AE487,CONFIG_METADATA!$G$2:$G$20000,1,DATOS!$I$2:$I$20000,"Orquesta/Banda/Conjunto"),"")))</f>
        <v/>
      </c>
      <c r="AH487" t="str">
        <f>IF(AE487="","",IF(AE487="[FÓRMULA MANUAL]","",IFERROR(AVERAGEIFS(DATOS!$K$2:$K$20000,DATOS!$A$2:$A$20000,AE487,CONFIG_METADATA!$G$2:$G$20000,1,DATOS!$I$2:$I$20000,"Música de Cámara"),"")))</f>
        <v/>
      </c>
      <c r="AI487" t="str">
        <f>IF(AE487="","",IF(AE487="[FÓRMULA MANUAL]","",IFERROR(SUMPRODUCT((DATOS!$A$2:$A$20000=AE487)*(CONFIG_METADATA!$G$2:$G$20000=1)*(COUNTIF(CONFIG_ASIGNATURAS!$B$7:$B$27,DATOS!$I$2:$I$20000)&gt;0)*(DATOS!$K$2:$K$20000))/SUMPRODUCT((DATOS!$A$2:$A$20000=AE487)*(CONFIG_METADATA!$G$2:$G$20000=1)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MANUAL]","",IFERROR(AVERAGEIFS(DATOS!$K$2:$K$20000,DATOS!$A$2:$A$20000,A488,CONFIG_METADATA!$G$2:$G$20000,1,DATOS!$I$2:$I$20000,"Lenguaje Musical"),"")))</f>
        <v/>
      </c>
      <c r="C488" t="str">
        <f>IF(A488="","",IF(A488="[FÓRMULA MANUAL]","",IFERROR(AVERAGEIFS(DATOS!$K$2:$K$20000,DATOS!$A$2:$A$20000,A488,CONFIG_METADATA!$G$2:$G$20000,1,DATOS!$I$2:$I$20000,"Orquesta/Banda/Conjunto"),"")))</f>
        <v/>
      </c>
      <c r="D488" t="str">
        <f>IF(A488="","",IF(A488="[FÓRMULA MANUAL]","",IFERROR(AVERAGEIFS(DATOS!$K$2:$K$20000,DATOS!$A$2:$A$20000,A488,CONFIG_METADATA!$G$2:$G$20000,1,DATOS!$I$2:$I$20000,"Conjunto"),"")))</f>
        <v/>
      </c>
      <c r="E488" t="str">
        <f>IF(A488="","",IF(A488="[FÓRMULA MANUAL]","",IFERROR(SUMPRODUCT((DATOS!$A$2:$A$20000=A488)*(CONFIG_METADATA!$G$2:$G$20000=1)*(COUNTIF(CONFIG_ASIGNATURAS!$B$7:$B$27,DATOS!$I$2:$I$20000)&gt;0)*(DATOS!$K$2:$K$20000))/SUMPRODUCT((DATOS!$A$2:$A$20000=A488)*(CONFIG_METADATA!$G$2:$G$20000=1)*(COUNTIF(CONFIG_ASIGNATURAS!$B$7:$B$27,DATOS!$I$2:$I$20000)&gt;0)*1),"")))</f>
        <v/>
      </c>
      <c r="H488" t="str">
        <f>IF(G488="","",IF(G488="[FÓRMULA MANUAL]","",IFERROR(AVERAGEIFS(DATOS!$K$2:$K$20000,DATOS!$A$2:$A$20000,G488,CONFIG_METADATA!$G$2:$G$20000,1,DATOS!$I$2:$I$20000,"Lenguaje Musical"),"")))</f>
        <v/>
      </c>
      <c r="I488" t="str">
        <f>IF(G488="","",IF(G488="[FÓRMULA MANUAL]","",IFERROR(AVERAGEIFS(DATOS!$K$2:$K$20000,DATOS!$A$2:$A$20000,G488,CONFIG_METADATA!$G$2:$G$20000,1,DATOS!$I$2:$I$20000,"Orquesta/Banda/Conjunto"),"")))</f>
        <v/>
      </c>
      <c r="J488" t="str">
        <f>IF(G488="","",IF(G488="[FÓRMULA MANUAL]","",IFERROR(AVERAGEIFS(DATOS!$K$2:$K$20000,DATOS!$A$2:$A$20000,G488,CONFIG_METADATA!$G$2:$G$20000,1,DATOS!$I$2:$I$20000,"Conjunto"),"")))</f>
        <v/>
      </c>
      <c r="K488" t="str">
        <f>IF(G488="","",IF(G488="[FÓRMULA MANUAL]","",IFERROR(SUMPRODUCT((DATOS!$A$2:$A$20000=G488)*(CONFIG_METADATA!$G$2:$G$20000=1)*(COUNTIF(CONFIG_ASIGNATURAS!$B$7:$B$27,DATOS!$I$2:$I$20000)&gt;0)*(DATOS!$K$2:$K$20000))/SUMPRODUCT((DATOS!$A$2:$A$20000=G488)*(CONFIG_METADATA!$G$2:$G$20000=1)*(COUNTIF(CONFIG_ASIGNATURAS!$B$7:$B$27,DATOS!$I$2:$I$20000)&gt;0)*1),"")))</f>
        <v/>
      </c>
      <c r="N488" t="str">
        <f>IF(M488="","",IF(M488="[FÓRMULA MANUAL]","",IFERROR(AVERAGEIFS(DATOS!$K$2:$K$20000,DATOS!$A$2:$A$20000,M488,CONFIG_METADATA!$G$2:$G$20000,1,DATOS!$I$2:$I$20000,"Armonía"),"")))</f>
        <v/>
      </c>
      <c r="O488" t="str">
        <f>IF(M488="","",IF(M488="[FÓRMULA MANUAL]","",IFERROR(AVERAGEIFS(DATOS!$K$2:$K$20000,DATOS!$A$2:$A$20000,M488,CONFIG_METADATA!$G$2:$G$20000,1,DATOS!$I$2:$I$20000,"Orquesta/Banda/Conjunto"),"")))</f>
        <v/>
      </c>
      <c r="P488" t="str">
        <f>IF(M488="","",IF(M488="[FÓRMULA MANUAL]","",IFERROR(AVERAGEIFS(DATOS!$K$2:$K$20000,DATOS!$A$2:$A$20000,M488,CONFIG_METADATA!$G$2:$G$20000,1,DATOS!$I$2:$I$20000,"Música de Cámara"),"")))</f>
        <v/>
      </c>
      <c r="Q488" t="str">
        <f>IF(M488="","",IF(M488="[FÓRMULA MANUAL]","",IFERROR(SUMPRODUCT((DATOS!$A$2:$A$20000=M488)*(CONFIG_METADATA!$G$2:$G$20000=1)*(COUNTIF(CONFIG_ASIGNATURAS!$B$7:$B$27,DATOS!$I$2:$I$20000)&gt;0)*(DATOS!$K$2:$K$20000))/SUMPRODUCT((DATOS!$A$2:$A$20000=M488)*(CONFIG_METADATA!$G$2:$G$20000=1)*(COUNTIF(CONFIG_ASIGNATURAS!$B$7:$B$27,DATOS!$I$2:$I$20000)&gt;0)*1),"")))</f>
        <v/>
      </c>
      <c r="T488" t="str">
        <f>IF(S488="","",IF(S488="[FÓRMULA MANUAL]","",IFERROR(AVERAGEIFS(DATOS!$K$2:$K$20000,DATOS!$A$2:$A$20000,S488,CONFIG_METADATA!$G$2:$G$20000,1,DATOS!$I$2:$I$20000,"Armonía"),"")))</f>
        <v/>
      </c>
      <c r="U488" t="str">
        <f>IF(S488="","",IF(S488="[FÓRMULA MANUAL]","",IFERROR(AVERAGEIFS(DATOS!$K$2:$K$20000,DATOS!$A$2:$A$20000,S488,CONFIG_METADATA!$G$2:$G$20000,1,DATOS!$I$2:$I$20000,"Orquesta/Banda/Conjunto"),"")))</f>
        <v/>
      </c>
      <c r="V488" t="str">
        <f>IF(S488="","",IF(S488="[FÓRMULA MANUAL]","",IFERROR(AVERAGEIFS(DATOS!$K$2:$K$20000,DATOS!$A$2:$A$20000,S488,CONFIG_METADATA!$G$2:$G$20000,1,DATOS!$I$2:$I$20000,"Música de Cámara"),"")))</f>
        <v/>
      </c>
      <c r="W488" t="str">
        <f>IF(S488="","",IF(S488="[FÓRMULA MANUAL]","",IFERROR(SUMPRODUCT((DATOS!$A$2:$A$20000=S488)*(CONFIG_METADATA!$G$2:$G$20000=1)*(COUNTIF(CONFIG_ASIGNATURAS!$B$7:$B$27,DATOS!$I$2:$I$20000)&gt;0)*(DATOS!$K$2:$K$20000))/SUMPRODUCT((DATOS!$A$2:$A$20000=S488)*(CONFIG_METADATA!$G$2:$G$20000=1)*(COUNTIF(CONFIG_ASIGNATURAS!$B$7:$B$27,DATOS!$I$2:$I$20000)&gt;0)*1),"")))</f>
        <v/>
      </c>
      <c r="Z488" t="str">
        <f>IF(Y488="","",IF(Y488="[FÓRMULA MANUAL]","",IFERROR(AVERAGEIFS(DATOS!$K$2:$K$20000,DATOS!$A$2:$A$20000,Y488,CONFIG_METADATA!$G$2:$G$20000,1,DATOS!$I$2:$I$20000,"Análisis"),"")))</f>
        <v/>
      </c>
      <c r="AA488" t="str">
        <f>IF(Y488="","",IF(Y488="[FÓRMULA MANUAL]","",IFERROR(AVERAGEIFS(DATOS!$K$2:$K$20000,DATOS!$A$2:$A$20000,Y488,CONFIG_METADATA!$G$2:$G$20000,1,DATOS!$I$2:$I$20000,"Orquesta/Banda/Conjunto"),"")))</f>
        <v/>
      </c>
      <c r="AB488" t="str">
        <f>IF(Y488="","",IF(Y488="[FÓRMULA MANUAL]","",IFERROR(AVERAGEIFS(DATOS!$K$2:$K$20000,DATOS!$A$2:$A$20000,Y488,CONFIG_METADATA!$G$2:$G$20000,1,DATOS!$I$2:$I$20000,"Música de Cámara"),"")))</f>
        <v/>
      </c>
      <c r="AC488" t="str">
        <f>IF(Y488="","",IF(Y488="[FÓRMULA MANUAL]","",IFERROR(SUMPRODUCT((DATOS!$A$2:$A$20000=Y488)*(CONFIG_METADATA!$G$2:$G$20000=1)*(COUNTIF(CONFIG_ASIGNATURAS!$B$7:$B$27,DATOS!$I$2:$I$20000)&gt;0)*(DATOS!$K$2:$K$20000))/SUMPRODUCT((DATOS!$A$2:$A$20000=Y488)*(CONFIG_METADATA!$G$2:$G$20000=1)*(COUNTIF(CONFIG_ASIGNATURAS!$B$7:$B$27,DATOS!$I$2:$I$20000)&gt;0)*1),"")))</f>
        <v/>
      </c>
      <c r="AF488" t="str">
        <f>IF(AE488="","",IF(AE488="[FÓRMULA MANUAL]","",IFERROR(AVERAGEIFS(DATOS!$K$2:$K$20000,DATOS!$A$2:$A$20000,AE488,CONFIG_METADATA!$G$2:$G$20000,1,DATOS!$I$2:$I$20000,"Análisis"),"")))</f>
        <v/>
      </c>
      <c r="AG488" t="str">
        <f>IF(AE488="","",IF(AE488="[FÓRMULA MANUAL]","",IFERROR(AVERAGEIFS(DATOS!$K$2:$K$20000,DATOS!$A$2:$A$20000,AE488,CONFIG_METADATA!$G$2:$G$20000,1,DATOS!$I$2:$I$20000,"Orquesta/Banda/Conjunto"),"")))</f>
        <v/>
      </c>
      <c r="AH488" t="str">
        <f>IF(AE488="","",IF(AE488="[FÓRMULA MANUAL]","",IFERROR(AVERAGEIFS(DATOS!$K$2:$K$20000,DATOS!$A$2:$A$20000,AE488,CONFIG_METADATA!$G$2:$G$20000,1,DATOS!$I$2:$I$20000,"Música de Cámara"),"")))</f>
        <v/>
      </c>
      <c r="AI488" t="str">
        <f>IF(AE488="","",IF(AE488="[FÓRMULA MANUAL]","",IFERROR(SUMPRODUCT((DATOS!$A$2:$A$20000=AE488)*(CONFIG_METADATA!$G$2:$G$20000=1)*(COUNTIF(CONFIG_ASIGNATURAS!$B$7:$B$27,DATOS!$I$2:$I$20000)&gt;0)*(DATOS!$K$2:$K$20000))/SUMPRODUCT((DATOS!$A$2:$A$20000=AE488)*(CONFIG_METADATA!$G$2:$G$20000=1)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MANUAL]","",IFERROR(AVERAGEIFS(DATOS!$K$2:$K$20000,DATOS!$A$2:$A$20000,A489,CONFIG_METADATA!$G$2:$G$20000,1,DATOS!$I$2:$I$20000,"Lenguaje Musical"),"")))</f>
        <v/>
      </c>
      <c r="C489" t="str">
        <f>IF(A489="","",IF(A489="[FÓRMULA MANUAL]","",IFERROR(AVERAGEIFS(DATOS!$K$2:$K$20000,DATOS!$A$2:$A$20000,A489,CONFIG_METADATA!$G$2:$G$20000,1,DATOS!$I$2:$I$20000,"Orquesta/Banda/Conjunto"),"")))</f>
        <v/>
      </c>
      <c r="D489" t="str">
        <f>IF(A489="","",IF(A489="[FÓRMULA MANUAL]","",IFERROR(AVERAGEIFS(DATOS!$K$2:$K$20000,DATOS!$A$2:$A$20000,A489,CONFIG_METADATA!$G$2:$G$20000,1,DATOS!$I$2:$I$20000,"Conjunto"),"")))</f>
        <v/>
      </c>
      <c r="E489" t="str">
        <f>IF(A489="","",IF(A489="[FÓRMULA MANUAL]","",IFERROR(SUMPRODUCT((DATOS!$A$2:$A$20000=A489)*(CONFIG_METADATA!$G$2:$G$20000=1)*(COUNTIF(CONFIG_ASIGNATURAS!$B$7:$B$27,DATOS!$I$2:$I$20000)&gt;0)*(DATOS!$K$2:$K$20000))/SUMPRODUCT((DATOS!$A$2:$A$20000=A489)*(CONFIG_METADATA!$G$2:$G$20000=1)*(COUNTIF(CONFIG_ASIGNATURAS!$B$7:$B$27,DATOS!$I$2:$I$20000)&gt;0)*1),"")))</f>
        <v/>
      </c>
      <c r="H489" t="str">
        <f>IF(G489="","",IF(G489="[FÓRMULA MANUAL]","",IFERROR(AVERAGEIFS(DATOS!$K$2:$K$20000,DATOS!$A$2:$A$20000,G489,CONFIG_METADATA!$G$2:$G$20000,1,DATOS!$I$2:$I$20000,"Lenguaje Musical"),"")))</f>
        <v/>
      </c>
      <c r="I489" t="str">
        <f>IF(G489="","",IF(G489="[FÓRMULA MANUAL]","",IFERROR(AVERAGEIFS(DATOS!$K$2:$K$20000,DATOS!$A$2:$A$20000,G489,CONFIG_METADATA!$G$2:$G$20000,1,DATOS!$I$2:$I$20000,"Orquesta/Banda/Conjunto"),"")))</f>
        <v/>
      </c>
      <c r="J489" t="str">
        <f>IF(G489="","",IF(G489="[FÓRMULA MANUAL]","",IFERROR(AVERAGEIFS(DATOS!$K$2:$K$20000,DATOS!$A$2:$A$20000,G489,CONFIG_METADATA!$G$2:$G$20000,1,DATOS!$I$2:$I$20000,"Conjunto"),"")))</f>
        <v/>
      </c>
      <c r="K489" t="str">
        <f>IF(G489="","",IF(G489="[FÓRMULA MANUAL]","",IFERROR(SUMPRODUCT((DATOS!$A$2:$A$20000=G489)*(CONFIG_METADATA!$G$2:$G$20000=1)*(COUNTIF(CONFIG_ASIGNATURAS!$B$7:$B$27,DATOS!$I$2:$I$20000)&gt;0)*(DATOS!$K$2:$K$20000))/SUMPRODUCT((DATOS!$A$2:$A$20000=G489)*(CONFIG_METADATA!$G$2:$G$20000=1)*(COUNTIF(CONFIG_ASIGNATURAS!$B$7:$B$27,DATOS!$I$2:$I$20000)&gt;0)*1),"")))</f>
        <v/>
      </c>
      <c r="N489" t="str">
        <f>IF(M489="","",IF(M489="[FÓRMULA MANUAL]","",IFERROR(AVERAGEIFS(DATOS!$K$2:$K$20000,DATOS!$A$2:$A$20000,M489,CONFIG_METADATA!$G$2:$G$20000,1,DATOS!$I$2:$I$20000,"Armonía"),"")))</f>
        <v/>
      </c>
      <c r="O489" t="str">
        <f>IF(M489="","",IF(M489="[FÓRMULA MANUAL]","",IFERROR(AVERAGEIFS(DATOS!$K$2:$K$20000,DATOS!$A$2:$A$20000,M489,CONFIG_METADATA!$G$2:$G$20000,1,DATOS!$I$2:$I$20000,"Orquesta/Banda/Conjunto"),"")))</f>
        <v/>
      </c>
      <c r="P489" t="str">
        <f>IF(M489="","",IF(M489="[FÓRMULA MANUAL]","",IFERROR(AVERAGEIFS(DATOS!$K$2:$K$20000,DATOS!$A$2:$A$20000,M489,CONFIG_METADATA!$G$2:$G$20000,1,DATOS!$I$2:$I$20000,"Música de Cámara"),"")))</f>
        <v/>
      </c>
      <c r="Q489" t="str">
        <f>IF(M489="","",IF(M489="[FÓRMULA MANUAL]","",IFERROR(SUMPRODUCT((DATOS!$A$2:$A$20000=M489)*(CONFIG_METADATA!$G$2:$G$20000=1)*(COUNTIF(CONFIG_ASIGNATURAS!$B$7:$B$27,DATOS!$I$2:$I$20000)&gt;0)*(DATOS!$K$2:$K$20000))/SUMPRODUCT((DATOS!$A$2:$A$20000=M489)*(CONFIG_METADATA!$G$2:$G$20000=1)*(COUNTIF(CONFIG_ASIGNATURAS!$B$7:$B$27,DATOS!$I$2:$I$20000)&gt;0)*1),"")))</f>
        <v/>
      </c>
      <c r="T489" t="str">
        <f>IF(S489="","",IF(S489="[FÓRMULA MANUAL]","",IFERROR(AVERAGEIFS(DATOS!$K$2:$K$20000,DATOS!$A$2:$A$20000,S489,CONFIG_METADATA!$G$2:$G$20000,1,DATOS!$I$2:$I$20000,"Armonía"),"")))</f>
        <v/>
      </c>
      <c r="U489" t="str">
        <f>IF(S489="","",IF(S489="[FÓRMULA MANUAL]","",IFERROR(AVERAGEIFS(DATOS!$K$2:$K$20000,DATOS!$A$2:$A$20000,S489,CONFIG_METADATA!$G$2:$G$20000,1,DATOS!$I$2:$I$20000,"Orquesta/Banda/Conjunto"),"")))</f>
        <v/>
      </c>
      <c r="V489" t="str">
        <f>IF(S489="","",IF(S489="[FÓRMULA MANUAL]","",IFERROR(AVERAGEIFS(DATOS!$K$2:$K$20000,DATOS!$A$2:$A$20000,S489,CONFIG_METADATA!$G$2:$G$20000,1,DATOS!$I$2:$I$20000,"Música de Cámara"),"")))</f>
        <v/>
      </c>
      <c r="W489" t="str">
        <f>IF(S489="","",IF(S489="[FÓRMULA MANUAL]","",IFERROR(SUMPRODUCT((DATOS!$A$2:$A$20000=S489)*(CONFIG_METADATA!$G$2:$G$20000=1)*(COUNTIF(CONFIG_ASIGNATURAS!$B$7:$B$27,DATOS!$I$2:$I$20000)&gt;0)*(DATOS!$K$2:$K$20000))/SUMPRODUCT((DATOS!$A$2:$A$20000=S489)*(CONFIG_METADATA!$G$2:$G$20000=1)*(COUNTIF(CONFIG_ASIGNATURAS!$B$7:$B$27,DATOS!$I$2:$I$20000)&gt;0)*1),"")))</f>
        <v/>
      </c>
      <c r="Z489" t="str">
        <f>IF(Y489="","",IF(Y489="[FÓRMULA MANUAL]","",IFERROR(AVERAGEIFS(DATOS!$K$2:$K$20000,DATOS!$A$2:$A$20000,Y489,CONFIG_METADATA!$G$2:$G$20000,1,DATOS!$I$2:$I$20000,"Análisis"),"")))</f>
        <v/>
      </c>
      <c r="AA489" t="str">
        <f>IF(Y489="","",IF(Y489="[FÓRMULA MANUAL]","",IFERROR(AVERAGEIFS(DATOS!$K$2:$K$20000,DATOS!$A$2:$A$20000,Y489,CONFIG_METADATA!$G$2:$G$20000,1,DATOS!$I$2:$I$20000,"Orquesta/Banda/Conjunto"),"")))</f>
        <v/>
      </c>
      <c r="AB489" t="str">
        <f>IF(Y489="","",IF(Y489="[FÓRMULA MANUAL]","",IFERROR(AVERAGEIFS(DATOS!$K$2:$K$20000,DATOS!$A$2:$A$20000,Y489,CONFIG_METADATA!$G$2:$G$20000,1,DATOS!$I$2:$I$20000,"Música de Cámara"),"")))</f>
        <v/>
      </c>
      <c r="AC489" t="str">
        <f>IF(Y489="","",IF(Y489="[FÓRMULA MANUAL]","",IFERROR(SUMPRODUCT((DATOS!$A$2:$A$20000=Y489)*(CONFIG_METADATA!$G$2:$G$20000=1)*(COUNTIF(CONFIG_ASIGNATURAS!$B$7:$B$27,DATOS!$I$2:$I$20000)&gt;0)*(DATOS!$K$2:$K$20000))/SUMPRODUCT((DATOS!$A$2:$A$20000=Y489)*(CONFIG_METADATA!$G$2:$G$20000=1)*(COUNTIF(CONFIG_ASIGNATURAS!$B$7:$B$27,DATOS!$I$2:$I$20000)&gt;0)*1),"")))</f>
        <v/>
      </c>
      <c r="AF489" t="str">
        <f>IF(AE489="","",IF(AE489="[FÓRMULA MANUAL]","",IFERROR(AVERAGEIFS(DATOS!$K$2:$K$20000,DATOS!$A$2:$A$20000,AE489,CONFIG_METADATA!$G$2:$G$20000,1,DATOS!$I$2:$I$20000,"Análisis"),"")))</f>
        <v/>
      </c>
      <c r="AG489" t="str">
        <f>IF(AE489="","",IF(AE489="[FÓRMULA MANUAL]","",IFERROR(AVERAGEIFS(DATOS!$K$2:$K$20000,DATOS!$A$2:$A$20000,AE489,CONFIG_METADATA!$G$2:$G$20000,1,DATOS!$I$2:$I$20000,"Orquesta/Banda/Conjunto"),"")))</f>
        <v/>
      </c>
      <c r="AH489" t="str">
        <f>IF(AE489="","",IF(AE489="[FÓRMULA MANUAL]","",IFERROR(AVERAGEIFS(DATOS!$K$2:$K$20000,DATOS!$A$2:$A$20000,AE489,CONFIG_METADATA!$G$2:$G$20000,1,DATOS!$I$2:$I$20000,"Música de Cámara"),"")))</f>
        <v/>
      </c>
      <c r="AI489" t="str">
        <f>IF(AE489="","",IF(AE489="[FÓRMULA MANUAL]","",IFERROR(SUMPRODUCT((DATOS!$A$2:$A$20000=AE489)*(CONFIG_METADATA!$G$2:$G$20000=1)*(COUNTIF(CONFIG_ASIGNATURAS!$B$7:$B$27,DATOS!$I$2:$I$20000)&gt;0)*(DATOS!$K$2:$K$20000))/SUMPRODUCT((DATOS!$A$2:$A$20000=AE489)*(CONFIG_METADATA!$G$2:$G$20000=1)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MANUAL]","",IFERROR(AVERAGEIFS(DATOS!$K$2:$K$20000,DATOS!$A$2:$A$20000,A490,CONFIG_METADATA!$G$2:$G$20000,1,DATOS!$I$2:$I$20000,"Lenguaje Musical"),"")))</f>
        <v/>
      </c>
      <c r="C490" t="str">
        <f>IF(A490="","",IF(A490="[FÓRMULA MANUAL]","",IFERROR(AVERAGEIFS(DATOS!$K$2:$K$20000,DATOS!$A$2:$A$20000,A490,CONFIG_METADATA!$G$2:$G$20000,1,DATOS!$I$2:$I$20000,"Orquesta/Banda/Conjunto"),"")))</f>
        <v/>
      </c>
      <c r="D490" t="str">
        <f>IF(A490="","",IF(A490="[FÓRMULA MANUAL]","",IFERROR(AVERAGEIFS(DATOS!$K$2:$K$20000,DATOS!$A$2:$A$20000,A490,CONFIG_METADATA!$G$2:$G$20000,1,DATOS!$I$2:$I$20000,"Conjunto"),"")))</f>
        <v/>
      </c>
      <c r="E490" t="str">
        <f>IF(A490="","",IF(A490="[FÓRMULA MANUAL]","",IFERROR(SUMPRODUCT((DATOS!$A$2:$A$20000=A490)*(CONFIG_METADATA!$G$2:$G$20000=1)*(COUNTIF(CONFIG_ASIGNATURAS!$B$7:$B$27,DATOS!$I$2:$I$20000)&gt;0)*(DATOS!$K$2:$K$20000))/SUMPRODUCT((DATOS!$A$2:$A$20000=A490)*(CONFIG_METADATA!$G$2:$G$20000=1)*(COUNTIF(CONFIG_ASIGNATURAS!$B$7:$B$27,DATOS!$I$2:$I$20000)&gt;0)*1),"")))</f>
        <v/>
      </c>
      <c r="H490" t="str">
        <f>IF(G490="","",IF(G490="[FÓRMULA MANUAL]","",IFERROR(AVERAGEIFS(DATOS!$K$2:$K$20000,DATOS!$A$2:$A$20000,G490,CONFIG_METADATA!$G$2:$G$20000,1,DATOS!$I$2:$I$20000,"Lenguaje Musical"),"")))</f>
        <v/>
      </c>
      <c r="I490" t="str">
        <f>IF(G490="","",IF(G490="[FÓRMULA MANUAL]","",IFERROR(AVERAGEIFS(DATOS!$K$2:$K$20000,DATOS!$A$2:$A$20000,G490,CONFIG_METADATA!$G$2:$G$20000,1,DATOS!$I$2:$I$20000,"Orquesta/Banda/Conjunto"),"")))</f>
        <v/>
      </c>
      <c r="J490" t="str">
        <f>IF(G490="","",IF(G490="[FÓRMULA MANUAL]","",IFERROR(AVERAGEIFS(DATOS!$K$2:$K$20000,DATOS!$A$2:$A$20000,G490,CONFIG_METADATA!$G$2:$G$20000,1,DATOS!$I$2:$I$20000,"Conjunto"),"")))</f>
        <v/>
      </c>
      <c r="K490" t="str">
        <f>IF(G490="","",IF(G490="[FÓRMULA MANUAL]","",IFERROR(SUMPRODUCT((DATOS!$A$2:$A$20000=G490)*(CONFIG_METADATA!$G$2:$G$20000=1)*(COUNTIF(CONFIG_ASIGNATURAS!$B$7:$B$27,DATOS!$I$2:$I$20000)&gt;0)*(DATOS!$K$2:$K$20000))/SUMPRODUCT((DATOS!$A$2:$A$20000=G490)*(CONFIG_METADATA!$G$2:$G$20000=1)*(COUNTIF(CONFIG_ASIGNATURAS!$B$7:$B$27,DATOS!$I$2:$I$20000)&gt;0)*1),"")))</f>
        <v/>
      </c>
      <c r="N490" t="str">
        <f>IF(M490="","",IF(M490="[FÓRMULA MANUAL]","",IFERROR(AVERAGEIFS(DATOS!$K$2:$K$20000,DATOS!$A$2:$A$20000,M490,CONFIG_METADATA!$G$2:$G$20000,1,DATOS!$I$2:$I$20000,"Armonía"),"")))</f>
        <v/>
      </c>
      <c r="O490" t="str">
        <f>IF(M490="","",IF(M490="[FÓRMULA MANUAL]","",IFERROR(AVERAGEIFS(DATOS!$K$2:$K$20000,DATOS!$A$2:$A$20000,M490,CONFIG_METADATA!$G$2:$G$20000,1,DATOS!$I$2:$I$20000,"Orquesta/Banda/Conjunto"),"")))</f>
        <v/>
      </c>
      <c r="P490" t="str">
        <f>IF(M490="","",IF(M490="[FÓRMULA MANUAL]","",IFERROR(AVERAGEIFS(DATOS!$K$2:$K$20000,DATOS!$A$2:$A$20000,M490,CONFIG_METADATA!$G$2:$G$20000,1,DATOS!$I$2:$I$20000,"Música de Cámara"),"")))</f>
        <v/>
      </c>
      <c r="Q490" t="str">
        <f>IF(M490="","",IF(M490="[FÓRMULA MANUAL]","",IFERROR(SUMPRODUCT((DATOS!$A$2:$A$20000=M490)*(CONFIG_METADATA!$G$2:$G$20000=1)*(COUNTIF(CONFIG_ASIGNATURAS!$B$7:$B$27,DATOS!$I$2:$I$20000)&gt;0)*(DATOS!$K$2:$K$20000))/SUMPRODUCT((DATOS!$A$2:$A$20000=M490)*(CONFIG_METADATA!$G$2:$G$20000=1)*(COUNTIF(CONFIG_ASIGNATURAS!$B$7:$B$27,DATOS!$I$2:$I$20000)&gt;0)*1),"")))</f>
        <v/>
      </c>
      <c r="T490" t="str">
        <f>IF(S490="","",IF(S490="[FÓRMULA MANUAL]","",IFERROR(AVERAGEIFS(DATOS!$K$2:$K$20000,DATOS!$A$2:$A$20000,S490,CONFIG_METADATA!$G$2:$G$20000,1,DATOS!$I$2:$I$20000,"Armonía"),"")))</f>
        <v/>
      </c>
      <c r="U490" t="str">
        <f>IF(S490="","",IF(S490="[FÓRMULA MANUAL]","",IFERROR(AVERAGEIFS(DATOS!$K$2:$K$20000,DATOS!$A$2:$A$20000,S490,CONFIG_METADATA!$G$2:$G$20000,1,DATOS!$I$2:$I$20000,"Orquesta/Banda/Conjunto"),"")))</f>
        <v/>
      </c>
      <c r="V490" t="str">
        <f>IF(S490="","",IF(S490="[FÓRMULA MANUAL]","",IFERROR(AVERAGEIFS(DATOS!$K$2:$K$20000,DATOS!$A$2:$A$20000,S490,CONFIG_METADATA!$G$2:$G$20000,1,DATOS!$I$2:$I$20000,"Música de Cámara"),"")))</f>
        <v/>
      </c>
      <c r="W490" t="str">
        <f>IF(S490="","",IF(S490="[FÓRMULA MANUAL]","",IFERROR(SUMPRODUCT((DATOS!$A$2:$A$20000=S490)*(CONFIG_METADATA!$G$2:$G$20000=1)*(COUNTIF(CONFIG_ASIGNATURAS!$B$7:$B$27,DATOS!$I$2:$I$20000)&gt;0)*(DATOS!$K$2:$K$20000))/SUMPRODUCT((DATOS!$A$2:$A$20000=S490)*(CONFIG_METADATA!$G$2:$G$20000=1)*(COUNTIF(CONFIG_ASIGNATURAS!$B$7:$B$27,DATOS!$I$2:$I$20000)&gt;0)*1),"")))</f>
        <v/>
      </c>
      <c r="Z490" t="str">
        <f>IF(Y490="","",IF(Y490="[FÓRMULA MANUAL]","",IFERROR(AVERAGEIFS(DATOS!$K$2:$K$20000,DATOS!$A$2:$A$20000,Y490,CONFIG_METADATA!$G$2:$G$20000,1,DATOS!$I$2:$I$20000,"Análisis"),"")))</f>
        <v/>
      </c>
      <c r="AA490" t="str">
        <f>IF(Y490="","",IF(Y490="[FÓRMULA MANUAL]","",IFERROR(AVERAGEIFS(DATOS!$K$2:$K$20000,DATOS!$A$2:$A$20000,Y490,CONFIG_METADATA!$G$2:$G$20000,1,DATOS!$I$2:$I$20000,"Orquesta/Banda/Conjunto"),"")))</f>
        <v/>
      </c>
      <c r="AB490" t="str">
        <f>IF(Y490="","",IF(Y490="[FÓRMULA MANUAL]","",IFERROR(AVERAGEIFS(DATOS!$K$2:$K$20000,DATOS!$A$2:$A$20000,Y490,CONFIG_METADATA!$G$2:$G$20000,1,DATOS!$I$2:$I$20000,"Música de Cámara"),"")))</f>
        <v/>
      </c>
      <c r="AC490" t="str">
        <f>IF(Y490="","",IF(Y490="[FÓRMULA MANUAL]","",IFERROR(SUMPRODUCT((DATOS!$A$2:$A$20000=Y490)*(CONFIG_METADATA!$G$2:$G$20000=1)*(COUNTIF(CONFIG_ASIGNATURAS!$B$7:$B$27,DATOS!$I$2:$I$20000)&gt;0)*(DATOS!$K$2:$K$20000))/SUMPRODUCT((DATOS!$A$2:$A$20000=Y490)*(CONFIG_METADATA!$G$2:$G$20000=1)*(COUNTIF(CONFIG_ASIGNATURAS!$B$7:$B$27,DATOS!$I$2:$I$20000)&gt;0)*1),"")))</f>
        <v/>
      </c>
      <c r="AF490" t="str">
        <f>IF(AE490="","",IF(AE490="[FÓRMULA MANUAL]","",IFERROR(AVERAGEIFS(DATOS!$K$2:$K$20000,DATOS!$A$2:$A$20000,AE490,CONFIG_METADATA!$G$2:$G$20000,1,DATOS!$I$2:$I$20000,"Análisis"),"")))</f>
        <v/>
      </c>
      <c r="AG490" t="str">
        <f>IF(AE490="","",IF(AE490="[FÓRMULA MANUAL]","",IFERROR(AVERAGEIFS(DATOS!$K$2:$K$20000,DATOS!$A$2:$A$20000,AE490,CONFIG_METADATA!$G$2:$G$20000,1,DATOS!$I$2:$I$20000,"Orquesta/Banda/Conjunto"),"")))</f>
        <v/>
      </c>
      <c r="AH490" t="str">
        <f>IF(AE490="","",IF(AE490="[FÓRMULA MANUAL]","",IFERROR(AVERAGEIFS(DATOS!$K$2:$K$20000,DATOS!$A$2:$A$20000,AE490,CONFIG_METADATA!$G$2:$G$20000,1,DATOS!$I$2:$I$20000,"Música de Cámara"),"")))</f>
        <v/>
      </c>
      <c r="AI490" t="str">
        <f>IF(AE490="","",IF(AE490="[FÓRMULA MANUAL]","",IFERROR(SUMPRODUCT((DATOS!$A$2:$A$20000=AE490)*(CONFIG_METADATA!$G$2:$G$20000=1)*(COUNTIF(CONFIG_ASIGNATURAS!$B$7:$B$27,DATOS!$I$2:$I$20000)&gt;0)*(DATOS!$K$2:$K$20000))/SUMPRODUCT((DATOS!$A$2:$A$20000=AE490)*(CONFIG_METADATA!$G$2:$G$20000=1)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MANUAL]","",IFERROR(AVERAGEIFS(DATOS!$K$2:$K$20000,DATOS!$A$2:$A$20000,A491,CONFIG_METADATA!$G$2:$G$20000,1,DATOS!$I$2:$I$20000,"Lenguaje Musical"),"")))</f>
        <v/>
      </c>
      <c r="C491" t="str">
        <f>IF(A491="","",IF(A491="[FÓRMULA MANUAL]","",IFERROR(AVERAGEIFS(DATOS!$K$2:$K$20000,DATOS!$A$2:$A$20000,A491,CONFIG_METADATA!$G$2:$G$20000,1,DATOS!$I$2:$I$20000,"Orquesta/Banda/Conjunto"),"")))</f>
        <v/>
      </c>
      <c r="D491" t="str">
        <f>IF(A491="","",IF(A491="[FÓRMULA MANUAL]","",IFERROR(AVERAGEIFS(DATOS!$K$2:$K$20000,DATOS!$A$2:$A$20000,A491,CONFIG_METADATA!$G$2:$G$20000,1,DATOS!$I$2:$I$20000,"Conjunto"),"")))</f>
        <v/>
      </c>
      <c r="E491" t="str">
        <f>IF(A491="","",IF(A491="[FÓRMULA MANUAL]","",IFERROR(SUMPRODUCT((DATOS!$A$2:$A$20000=A491)*(CONFIG_METADATA!$G$2:$G$20000=1)*(COUNTIF(CONFIG_ASIGNATURAS!$B$7:$B$27,DATOS!$I$2:$I$20000)&gt;0)*(DATOS!$K$2:$K$20000))/SUMPRODUCT((DATOS!$A$2:$A$20000=A491)*(CONFIG_METADATA!$G$2:$G$20000=1)*(COUNTIF(CONFIG_ASIGNATURAS!$B$7:$B$27,DATOS!$I$2:$I$20000)&gt;0)*1),"")))</f>
        <v/>
      </c>
      <c r="H491" t="str">
        <f>IF(G491="","",IF(G491="[FÓRMULA MANUAL]","",IFERROR(AVERAGEIFS(DATOS!$K$2:$K$20000,DATOS!$A$2:$A$20000,G491,CONFIG_METADATA!$G$2:$G$20000,1,DATOS!$I$2:$I$20000,"Lenguaje Musical"),"")))</f>
        <v/>
      </c>
      <c r="I491" t="str">
        <f>IF(G491="","",IF(G491="[FÓRMULA MANUAL]","",IFERROR(AVERAGEIFS(DATOS!$K$2:$K$20000,DATOS!$A$2:$A$20000,G491,CONFIG_METADATA!$G$2:$G$20000,1,DATOS!$I$2:$I$20000,"Orquesta/Banda/Conjunto"),"")))</f>
        <v/>
      </c>
      <c r="J491" t="str">
        <f>IF(G491="","",IF(G491="[FÓRMULA MANUAL]","",IFERROR(AVERAGEIFS(DATOS!$K$2:$K$20000,DATOS!$A$2:$A$20000,G491,CONFIG_METADATA!$G$2:$G$20000,1,DATOS!$I$2:$I$20000,"Conjunto"),"")))</f>
        <v/>
      </c>
      <c r="K491" t="str">
        <f>IF(G491="","",IF(G491="[FÓRMULA MANUAL]","",IFERROR(SUMPRODUCT((DATOS!$A$2:$A$20000=G491)*(CONFIG_METADATA!$G$2:$G$20000=1)*(COUNTIF(CONFIG_ASIGNATURAS!$B$7:$B$27,DATOS!$I$2:$I$20000)&gt;0)*(DATOS!$K$2:$K$20000))/SUMPRODUCT((DATOS!$A$2:$A$20000=G491)*(CONFIG_METADATA!$G$2:$G$20000=1)*(COUNTIF(CONFIG_ASIGNATURAS!$B$7:$B$27,DATOS!$I$2:$I$20000)&gt;0)*1),"")))</f>
        <v/>
      </c>
      <c r="N491" t="str">
        <f>IF(M491="","",IF(M491="[FÓRMULA MANUAL]","",IFERROR(AVERAGEIFS(DATOS!$K$2:$K$20000,DATOS!$A$2:$A$20000,M491,CONFIG_METADATA!$G$2:$G$20000,1,DATOS!$I$2:$I$20000,"Armonía"),"")))</f>
        <v/>
      </c>
      <c r="O491" t="str">
        <f>IF(M491="","",IF(M491="[FÓRMULA MANUAL]","",IFERROR(AVERAGEIFS(DATOS!$K$2:$K$20000,DATOS!$A$2:$A$20000,M491,CONFIG_METADATA!$G$2:$G$20000,1,DATOS!$I$2:$I$20000,"Orquesta/Banda/Conjunto"),"")))</f>
        <v/>
      </c>
      <c r="P491" t="str">
        <f>IF(M491="","",IF(M491="[FÓRMULA MANUAL]","",IFERROR(AVERAGEIFS(DATOS!$K$2:$K$20000,DATOS!$A$2:$A$20000,M491,CONFIG_METADATA!$G$2:$G$20000,1,DATOS!$I$2:$I$20000,"Música de Cámara"),"")))</f>
        <v/>
      </c>
      <c r="Q491" t="str">
        <f>IF(M491="","",IF(M491="[FÓRMULA MANUAL]","",IFERROR(SUMPRODUCT((DATOS!$A$2:$A$20000=M491)*(CONFIG_METADATA!$G$2:$G$20000=1)*(COUNTIF(CONFIG_ASIGNATURAS!$B$7:$B$27,DATOS!$I$2:$I$20000)&gt;0)*(DATOS!$K$2:$K$20000))/SUMPRODUCT((DATOS!$A$2:$A$20000=M491)*(CONFIG_METADATA!$G$2:$G$20000=1)*(COUNTIF(CONFIG_ASIGNATURAS!$B$7:$B$27,DATOS!$I$2:$I$20000)&gt;0)*1),"")))</f>
        <v/>
      </c>
      <c r="T491" t="str">
        <f>IF(S491="","",IF(S491="[FÓRMULA MANUAL]","",IFERROR(AVERAGEIFS(DATOS!$K$2:$K$20000,DATOS!$A$2:$A$20000,S491,CONFIG_METADATA!$G$2:$G$20000,1,DATOS!$I$2:$I$20000,"Armonía"),"")))</f>
        <v/>
      </c>
      <c r="U491" t="str">
        <f>IF(S491="","",IF(S491="[FÓRMULA MANUAL]","",IFERROR(AVERAGEIFS(DATOS!$K$2:$K$20000,DATOS!$A$2:$A$20000,S491,CONFIG_METADATA!$G$2:$G$20000,1,DATOS!$I$2:$I$20000,"Orquesta/Banda/Conjunto"),"")))</f>
        <v/>
      </c>
      <c r="V491" t="str">
        <f>IF(S491="","",IF(S491="[FÓRMULA MANUAL]","",IFERROR(AVERAGEIFS(DATOS!$K$2:$K$20000,DATOS!$A$2:$A$20000,S491,CONFIG_METADATA!$G$2:$G$20000,1,DATOS!$I$2:$I$20000,"Música de Cámara"),"")))</f>
        <v/>
      </c>
      <c r="W491" t="str">
        <f>IF(S491="","",IF(S491="[FÓRMULA MANUAL]","",IFERROR(SUMPRODUCT((DATOS!$A$2:$A$20000=S491)*(CONFIG_METADATA!$G$2:$G$20000=1)*(COUNTIF(CONFIG_ASIGNATURAS!$B$7:$B$27,DATOS!$I$2:$I$20000)&gt;0)*(DATOS!$K$2:$K$20000))/SUMPRODUCT((DATOS!$A$2:$A$20000=S491)*(CONFIG_METADATA!$G$2:$G$20000=1)*(COUNTIF(CONFIG_ASIGNATURAS!$B$7:$B$27,DATOS!$I$2:$I$20000)&gt;0)*1),"")))</f>
        <v/>
      </c>
      <c r="Z491" t="str">
        <f>IF(Y491="","",IF(Y491="[FÓRMULA MANUAL]","",IFERROR(AVERAGEIFS(DATOS!$K$2:$K$20000,DATOS!$A$2:$A$20000,Y491,CONFIG_METADATA!$G$2:$G$20000,1,DATOS!$I$2:$I$20000,"Análisis"),"")))</f>
        <v/>
      </c>
      <c r="AA491" t="str">
        <f>IF(Y491="","",IF(Y491="[FÓRMULA MANUAL]","",IFERROR(AVERAGEIFS(DATOS!$K$2:$K$20000,DATOS!$A$2:$A$20000,Y491,CONFIG_METADATA!$G$2:$G$20000,1,DATOS!$I$2:$I$20000,"Orquesta/Banda/Conjunto"),"")))</f>
        <v/>
      </c>
      <c r="AB491" t="str">
        <f>IF(Y491="","",IF(Y491="[FÓRMULA MANUAL]","",IFERROR(AVERAGEIFS(DATOS!$K$2:$K$20000,DATOS!$A$2:$A$20000,Y491,CONFIG_METADATA!$G$2:$G$20000,1,DATOS!$I$2:$I$20000,"Música de Cámara"),"")))</f>
        <v/>
      </c>
      <c r="AC491" t="str">
        <f>IF(Y491="","",IF(Y491="[FÓRMULA MANUAL]","",IFERROR(SUMPRODUCT((DATOS!$A$2:$A$20000=Y491)*(CONFIG_METADATA!$G$2:$G$20000=1)*(COUNTIF(CONFIG_ASIGNATURAS!$B$7:$B$27,DATOS!$I$2:$I$20000)&gt;0)*(DATOS!$K$2:$K$20000))/SUMPRODUCT((DATOS!$A$2:$A$20000=Y491)*(CONFIG_METADATA!$G$2:$G$20000=1)*(COUNTIF(CONFIG_ASIGNATURAS!$B$7:$B$27,DATOS!$I$2:$I$20000)&gt;0)*1),"")))</f>
        <v/>
      </c>
      <c r="AF491" t="str">
        <f>IF(AE491="","",IF(AE491="[FÓRMULA MANUAL]","",IFERROR(AVERAGEIFS(DATOS!$K$2:$K$20000,DATOS!$A$2:$A$20000,AE491,CONFIG_METADATA!$G$2:$G$20000,1,DATOS!$I$2:$I$20000,"Análisis"),"")))</f>
        <v/>
      </c>
      <c r="AG491" t="str">
        <f>IF(AE491="","",IF(AE491="[FÓRMULA MANUAL]","",IFERROR(AVERAGEIFS(DATOS!$K$2:$K$20000,DATOS!$A$2:$A$20000,AE491,CONFIG_METADATA!$G$2:$G$20000,1,DATOS!$I$2:$I$20000,"Orquesta/Banda/Conjunto"),"")))</f>
        <v/>
      </c>
      <c r="AH491" t="str">
        <f>IF(AE491="","",IF(AE491="[FÓRMULA MANUAL]","",IFERROR(AVERAGEIFS(DATOS!$K$2:$K$20000,DATOS!$A$2:$A$20000,AE491,CONFIG_METADATA!$G$2:$G$20000,1,DATOS!$I$2:$I$20000,"Música de Cámara"),"")))</f>
        <v/>
      </c>
      <c r="AI491" t="str">
        <f>IF(AE491="","",IF(AE491="[FÓRMULA MANUAL]","",IFERROR(SUMPRODUCT((DATOS!$A$2:$A$20000=AE491)*(CONFIG_METADATA!$G$2:$G$20000=1)*(COUNTIF(CONFIG_ASIGNATURAS!$B$7:$B$27,DATOS!$I$2:$I$20000)&gt;0)*(DATOS!$K$2:$K$20000))/SUMPRODUCT((DATOS!$A$2:$A$20000=AE491)*(CONFIG_METADATA!$G$2:$G$20000=1)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MANUAL]","",IFERROR(AVERAGEIFS(DATOS!$K$2:$K$20000,DATOS!$A$2:$A$20000,A492,CONFIG_METADATA!$G$2:$G$20000,1,DATOS!$I$2:$I$20000,"Lenguaje Musical"),"")))</f>
        <v/>
      </c>
      <c r="C492" t="str">
        <f>IF(A492="","",IF(A492="[FÓRMULA MANUAL]","",IFERROR(AVERAGEIFS(DATOS!$K$2:$K$20000,DATOS!$A$2:$A$20000,A492,CONFIG_METADATA!$G$2:$G$20000,1,DATOS!$I$2:$I$20000,"Orquesta/Banda/Conjunto"),"")))</f>
        <v/>
      </c>
      <c r="D492" t="str">
        <f>IF(A492="","",IF(A492="[FÓRMULA MANUAL]","",IFERROR(AVERAGEIFS(DATOS!$K$2:$K$20000,DATOS!$A$2:$A$20000,A492,CONFIG_METADATA!$G$2:$G$20000,1,DATOS!$I$2:$I$20000,"Conjunto"),"")))</f>
        <v/>
      </c>
      <c r="E492" t="str">
        <f>IF(A492="","",IF(A492="[FÓRMULA MANUAL]","",IFERROR(SUMPRODUCT((DATOS!$A$2:$A$20000=A492)*(CONFIG_METADATA!$G$2:$G$20000=1)*(COUNTIF(CONFIG_ASIGNATURAS!$B$7:$B$27,DATOS!$I$2:$I$20000)&gt;0)*(DATOS!$K$2:$K$20000))/SUMPRODUCT((DATOS!$A$2:$A$20000=A492)*(CONFIG_METADATA!$G$2:$G$20000=1)*(COUNTIF(CONFIG_ASIGNATURAS!$B$7:$B$27,DATOS!$I$2:$I$20000)&gt;0)*1),"")))</f>
        <v/>
      </c>
      <c r="H492" t="str">
        <f>IF(G492="","",IF(G492="[FÓRMULA MANUAL]","",IFERROR(AVERAGEIFS(DATOS!$K$2:$K$20000,DATOS!$A$2:$A$20000,G492,CONFIG_METADATA!$G$2:$G$20000,1,DATOS!$I$2:$I$20000,"Lenguaje Musical"),"")))</f>
        <v/>
      </c>
      <c r="I492" t="str">
        <f>IF(G492="","",IF(G492="[FÓRMULA MANUAL]","",IFERROR(AVERAGEIFS(DATOS!$K$2:$K$20000,DATOS!$A$2:$A$20000,G492,CONFIG_METADATA!$G$2:$G$20000,1,DATOS!$I$2:$I$20000,"Orquesta/Banda/Conjunto"),"")))</f>
        <v/>
      </c>
      <c r="J492" t="str">
        <f>IF(G492="","",IF(G492="[FÓRMULA MANUAL]","",IFERROR(AVERAGEIFS(DATOS!$K$2:$K$20000,DATOS!$A$2:$A$20000,G492,CONFIG_METADATA!$G$2:$G$20000,1,DATOS!$I$2:$I$20000,"Conjunto"),"")))</f>
        <v/>
      </c>
      <c r="K492" t="str">
        <f>IF(G492="","",IF(G492="[FÓRMULA MANUAL]","",IFERROR(SUMPRODUCT((DATOS!$A$2:$A$20000=G492)*(CONFIG_METADATA!$G$2:$G$20000=1)*(COUNTIF(CONFIG_ASIGNATURAS!$B$7:$B$27,DATOS!$I$2:$I$20000)&gt;0)*(DATOS!$K$2:$K$20000))/SUMPRODUCT((DATOS!$A$2:$A$20000=G492)*(CONFIG_METADATA!$G$2:$G$20000=1)*(COUNTIF(CONFIG_ASIGNATURAS!$B$7:$B$27,DATOS!$I$2:$I$20000)&gt;0)*1),"")))</f>
        <v/>
      </c>
      <c r="N492" t="str">
        <f>IF(M492="","",IF(M492="[FÓRMULA MANUAL]","",IFERROR(AVERAGEIFS(DATOS!$K$2:$K$20000,DATOS!$A$2:$A$20000,M492,CONFIG_METADATA!$G$2:$G$20000,1,DATOS!$I$2:$I$20000,"Armonía"),"")))</f>
        <v/>
      </c>
      <c r="O492" t="str">
        <f>IF(M492="","",IF(M492="[FÓRMULA MANUAL]","",IFERROR(AVERAGEIFS(DATOS!$K$2:$K$20000,DATOS!$A$2:$A$20000,M492,CONFIG_METADATA!$G$2:$G$20000,1,DATOS!$I$2:$I$20000,"Orquesta/Banda/Conjunto"),"")))</f>
        <v/>
      </c>
      <c r="P492" t="str">
        <f>IF(M492="","",IF(M492="[FÓRMULA MANUAL]","",IFERROR(AVERAGEIFS(DATOS!$K$2:$K$20000,DATOS!$A$2:$A$20000,M492,CONFIG_METADATA!$G$2:$G$20000,1,DATOS!$I$2:$I$20000,"Música de Cámara"),"")))</f>
        <v/>
      </c>
      <c r="Q492" t="str">
        <f>IF(M492="","",IF(M492="[FÓRMULA MANUAL]","",IFERROR(SUMPRODUCT((DATOS!$A$2:$A$20000=M492)*(CONFIG_METADATA!$G$2:$G$20000=1)*(COUNTIF(CONFIG_ASIGNATURAS!$B$7:$B$27,DATOS!$I$2:$I$20000)&gt;0)*(DATOS!$K$2:$K$20000))/SUMPRODUCT((DATOS!$A$2:$A$20000=M492)*(CONFIG_METADATA!$G$2:$G$20000=1)*(COUNTIF(CONFIG_ASIGNATURAS!$B$7:$B$27,DATOS!$I$2:$I$20000)&gt;0)*1),"")))</f>
        <v/>
      </c>
      <c r="T492" t="str">
        <f>IF(S492="","",IF(S492="[FÓRMULA MANUAL]","",IFERROR(AVERAGEIFS(DATOS!$K$2:$K$20000,DATOS!$A$2:$A$20000,S492,CONFIG_METADATA!$G$2:$G$20000,1,DATOS!$I$2:$I$20000,"Armonía"),"")))</f>
        <v/>
      </c>
      <c r="U492" t="str">
        <f>IF(S492="","",IF(S492="[FÓRMULA MANUAL]","",IFERROR(AVERAGEIFS(DATOS!$K$2:$K$20000,DATOS!$A$2:$A$20000,S492,CONFIG_METADATA!$G$2:$G$20000,1,DATOS!$I$2:$I$20000,"Orquesta/Banda/Conjunto"),"")))</f>
        <v/>
      </c>
      <c r="V492" t="str">
        <f>IF(S492="","",IF(S492="[FÓRMULA MANUAL]","",IFERROR(AVERAGEIFS(DATOS!$K$2:$K$20000,DATOS!$A$2:$A$20000,S492,CONFIG_METADATA!$G$2:$G$20000,1,DATOS!$I$2:$I$20000,"Música de Cámara"),"")))</f>
        <v/>
      </c>
      <c r="W492" t="str">
        <f>IF(S492="","",IF(S492="[FÓRMULA MANUAL]","",IFERROR(SUMPRODUCT((DATOS!$A$2:$A$20000=S492)*(CONFIG_METADATA!$G$2:$G$20000=1)*(COUNTIF(CONFIG_ASIGNATURAS!$B$7:$B$27,DATOS!$I$2:$I$20000)&gt;0)*(DATOS!$K$2:$K$20000))/SUMPRODUCT((DATOS!$A$2:$A$20000=S492)*(CONFIG_METADATA!$G$2:$G$20000=1)*(COUNTIF(CONFIG_ASIGNATURAS!$B$7:$B$27,DATOS!$I$2:$I$20000)&gt;0)*1),"")))</f>
        <v/>
      </c>
      <c r="Z492" t="str">
        <f>IF(Y492="","",IF(Y492="[FÓRMULA MANUAL]","",IFERROR(AVERAGEIFS(DATOS!$K$2:$K$20000,DATOS!$A$2:$A$20000,Y492,CONFIG_METADATA!$G$2:$G$20000,1,DATOS!$I$2:$I$20000,"Análisis"),"")))</f>
        <v/>
      </c>
      <c r="AA492" t="str">
        <f>IF(Y492="","",IF(Y492="[FÓRMULA MANUAL]","",IFERROR(AVERAGEIFS(DATOS!$K$2:$K$20000,DATOS!$A$2:$A$20000,Y492,CONFIG_METADATA!$G$2:$G$20000,1,DATOS!$I$2:$I$20000,"Orquesta/Banda/Conjunto"),"")))</f>
        <v/>
      </c>
      <c r="AB492" t="str">
        <f>IF(Y492="","",IF(Y492="[FÓRMULA MANUAL]","",IFERROR(AVERAGEIFS(DATOS!$K$2:$K$20000,DATOS!$A$2:$A$20000,Y492,CONFIG_METADATA!$G$2:$G$20000,1,DATOS!$I$2:$I$20000,"Música de Cámara"),"")))</f>
        <v/>
      </c>
      <c r="AC492" t="str">
        <f>IF(Y492="","",IF(Y492="[FÓRMULA MANUAL]","",IFERROR(SUMPRODUCT((DATOS!$A$2:$A$20000=Y492)*(CONFIG_METADATA!$G$2:$G$20000=1)*(COUNTIF(CONFIG_ASIGNATURAS!$B$7:$B$27,DATOS!$I$2:$I$20000)&gt;0)*(DATOS!$K$2:$K$20000))/SUMPRODUCT((DATOS!$A$2:$A$20000=Y492)*(CONFIG_METADATA!$G$2:$G$20000=1)*(COUNTIF(CONFIG_ASIGNATURAS!$B$7:$B$27,DATOS!$I$2:$I$20000)&gt;0)*1),"")))</f>
        <v/>
      </c>
      <c r="AF492" t="str">
        <f>IF(AE492="","",IF(AE492="[FÓRMULA MANUAL]","",IFERROR(AVERAGEIFS(DATOS!$K$2:$K$20000,DATOS!$A$2:$A$20000,AE492,CONFIG_METADATA!$G$2:$G$20000,1,DATOS!$I$2:$I$20000,"Análisis"),"")))</f>
        <v/>
      </c>
      <c r="AG492" t="str">
        <f>IF(AE492="","",IF(AE492="[FÓRMULA MANUAL]","",IFERROR(AVERAGEIFS(DATOS!$K$2:$K$20000,DATOS!$A$2:$A$20000,AE492,CONFIG_METADATA!$G$2:$G$20000,1,DATOS!$I$2:$I$20000,"Orquesta/Banda/Conjunto"),"")))</f>
        <v/>
      </c>
      <c r="AH492" t="str">
        <f>IF(AE492="","",IF(AE492="[FÓRMULA MANUAL]","",IFERROR(AVERAGEIFS(DATOS!$K$2:$K$20000,DATOS!$A$2:$A$20000,AE492,CONFIG_METADATA!$G$2:$G$20000,1,DATOS!$I$2:$I$20000,"Música de Cámara"),"")))</f>
        <v/>
      </c>
      <c r="AI492" t="str">
        <f>IF(AE492="","",IF(AE492="[FÓRMULA MANUAL]","",IFERROR(SUMPRODUCT((DATOS!$A$2:$A$20000=AE492)*(CONFIG_METADATA!$G$2:$G$20000=1)*(COUNTIF(CONFIG_ASIGNATURAS!$B$7:$B$27,DATOS!$I$2:$I$20000)&gt;0)*(DATOS!$K$2:$K$20000))/SUMPRODUCT((DATOS!$A$2:$A$20000=AE492)*(CONFIG_METADATA!$G$2:$G$20000=1)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MANUAL]","",IFERROR(AVERAGEIFS(DATOS!$K$2:$K$20000,DATOS!$A$2:$A$20000,A493,CONFIG_METADATA!$G$2:$G$20000,1,DATOS!$I$2:$I$20000,"Lenguaje Musical"),"")))</f>
        <v/>
      </c>
      <c r="C493" t="str">
        <f>IF(A493="","",IF(A493="[FÓRMULA MANUAL]","",IFERROR(AVERAGEIFS(DATOS!$K$2:$K$20000,DATOS!$A$2:$A$20000,A493,CONFIG_METADATA!$G$2:$G$20000,1,DATOS!$I$2:$I$20000,"Orquesta/Banda/Conjunto"),"")))</f>
        <v/>
      </c>
      <c r="D493" t="str">
        <f>IF(A493="","",IF(A493="[FÓRMULA MANUAL]","",IFERROR(AVERAGEIFS(DATOS!$K$2:$K$20000,DATOS!$A$2:$A$20000,A493,CONFIG_METADATA!$G$2:$G$20000,1,DATOS!$I$2:$I$20000,"Conjunto"),"")))</f>
        <v/>
      </c>
      <c r="E493" t="str">
        <f>IF(A493="","",IF(A493="[FÓRMULA MANUAL]","",IFERROR(SUMPRODUCT((DATOS!$A$2:$A$20000=A493)*(CONFIG_METADATA!$G$2:$G$20000=1)*(COUNTIF(CONFIG_ASIGNATURAS!$B$7:$B$27,DATOS!$I$2:$I$20000)&gt;0)*(DATOS!$K$2:$K$20000))/SUMPRODUCT((DATOS!$A$2:$A$20000=A493)*(CONFIG_METADATA!$G$2:$G$20000=1)*(COUNTIF(CONFIG_ASIGNATURAS!$B$7:$B$27,DATOS!$I$2:$I$20000)&gt;0)*1),"")))</f>
        <v/>
      </c>
      <c r="H493" t="str">
        <f>IF(G493="","",IF(G493="[FÓRMULA MANUAL]","",IFERROR(AVERAGEIFS(DATOS!$K$2:$K$20000,DATOS!$A$2:$A$20000,G493,CONFIG_METADATA!$G$2:$G$20000,1,DATOS!$I$2:$I$20000,"Lenguaje Musical"),"")))</f>
        <v/>
      </c>
      <c r="I493" t="str">
        <f>IF(G493="","",IF(G493="[FÓRMULA MANUAL]","",IFERROR(AVERAGEIFS(DATOS!$K$2:$K$20000,DATOS!$A$2:$A$20000,G493,CONFIG_METADATA!$G$2:$G$20000,1,DATOS!$I$2:$I$20000,"Orquesta/Banda/Conjunto"),"")))</f>
        <v/>
      </c>
      <c r="J493" t="str">
        <f>IF(G493="","",IF(G493="[FÓRMULA MANUAL]","",IFERROR(AVERAGEIFS(DATOS!$K$2:$K$20000,DATOS!$A$2:$A$20000,G493,CONFIG_METADATA!$G$2:$G$20000,1,DATOS!$I$2:$I$20000,"Conjunto"),"")))</f>
        <v/>
      </c>
      <c r="K493" t="str">
        <f>IF(G493="","",IF(G493="[FÓRMULA MANUAL]","",IFERROR(SUMPRODUCT((DATOS!$A$2:$A$20000=G493)*(CONFIG_METADATA!$G$2:$G$20000=1)*(COUNTIF(CONFIG_ASIGNATURAS!$B$7:$B$27,DATOS!$I$2:$I$20000)&gt;0)*(DATOS!$K$2:$K$20000))/SUMPRODUCT((DATOS!$A$2:$A$20000=G493)*(CONFIG_METADATA!$G$2:$G$20000=1)*(COUNTIF(CONFIG_ASIGNATURAS!$B$7:$B$27,DATOS!$I$2:$I$20000)&gt;0)*1),"")))</f>
        <v/>
      </c>
      <c r="N493" t="str">
        <f>IF(M493="","",IF(M493="[FÓRMULA MANUAL]","",IFERROR(AVERAGEIFS(DATOS!$K$2:$K$20000,DATOS!$A$2:$A$20000,M493,CONFIG_METADATA!$G$2:$G$20000,1,DATOS!$I$2:$I$20000,"Armonía"),"")))</f>
        <v/>
      </c>
      <c r="O493" t="str">
        <f>IF(M493="","",IF(M493="[FÓRMULA MANUAL]","",IFERROR(AVERAGEIFS(DATOS!$K$2:$K$20000,DATOS!$A$2:$A$20000,M493,CONFIG_METADATA!$G$2:$G$20000,1,DATOS!$I$2:$I$20000,"Orquesta/Banda/Conjunto"),"")))</f>
        <v/>
      </c>
      <c r="P493" t="str">
        <f>IF(M493="","",IF(M493="[FÓRMULA MANUAL]","",IFERROR(AVERAGEIFS(DATOS!$K$2:$K$20000,DATOS!$A$2:$A$20000,M493,CONFIG_METADATA!$G$2:$G$20000,1,DATOS!$I$2:$I$20000,"Música de Cámara"),"")))</f>
        <v/>
      </c>
      <c r="Q493" t="str">
        <f>IF(M493="","",IF(M493="[FÓRMULA MANUAL]","",IFERROR(SUMPRODUCT((DATOS!$A$2:$A$20000=M493)*(CONFIG_METADATA!$G$2:$G$20000=1)*(COUNTIF(CONFIG_ASIGNATURAS!$B$7:$B$27,DATOS!$I$2:$I$20000)&gt;0)*(DATOS!$K$2:$K$20000))/SUMPRODUCT((DATOS!$A$2:$A$20000=M493)*(CONFIG_METADATA!$G$2:$G$20000=1)*(COUNTIF(CONFIG_ASIGNATURAS!$B$7:$B$27,DATOS!$I$2:$I$20000)&gt;0)*1),"")))</f>
        <v/>
      </c>
      <c r="T493" t="str">
        <f>IF(S493="","",IF(S493="[FÓRMULA MANUAL]","",IFERROR(AVERAGEIFS(DATOS!$K$2:$K$20000,DATOS!$A$2:$A$20000,S493,CONFIG_METADATA!$G$2:$G$20000,1,DATOS!$I$2:$I$20000,"Armonía"),"")))</f>
        <v/>
      </c>
      <c r="U493" t="str">
        <f>IF(S493="","",IF(S493="[FÓRMULA MANUAL]","",IFERROR(AVERAGEIFS(DATOS!$K$2:$K$20000,DATOS!$A$2:$A$20000,S493,CONFIG_METADATA!$G$2:$G$20000,1,DATOS!$I$2:$I$20000,"Orquesta/Banda/Conjunto"),"")))</f>
        <v/>
      </c>
      <c r="V493" t="str">
        <f>IF(S493="","",IF(S493="[FÓRMULA MANUAL]","",IFERROR(AVERAGEIFS(DATOS!$K$2:$K$20000,DATOS!$A$2:$A$20000,S493,CONFIG_METADATA!$G$2:$G$20000,1,DATOS!$I$2:$I$20000,"Música de Cámara"),"")))</f>
        <v/>
      </c>
      <c r="W493" t="str">
        <f>IF(S493="","",IF(S493="[FÓRMULA MANUAL]","",IFERROR(SUMPRODUCT((DATOS!$A$2:$A$20000=S493)*(CONFIG_METADATA!$G$2:$G$20000=1)*(COUNTIF(CONFIG_ASIGNATURAS!$B$7:$B$27,DATOS!$I$2:$I$20000)&gt;0)*(DATOS!$K$2:$K$20000))/SUMPRODUCT((DATOS!$A$2:$A$20000=S493)*(CONFIG_METADATA!$G$2:$G$20000=1)*(COUNTIF(CONFIG_ASIGNATURAS!$B$7:$B$27,DATOS!$I$2:$I$20000)&gt;0)*1),"")))</f>
        <v/>
      </c>
      <c r="Z493" t="str">
        <f>IF(Y493="","",IF(Y493="[FÓRMULA MANUAL]","",IFERROR(AVERAGEIFS(DATOS!$K$2:$K$20000,DATOS!$A$2:$A$20000,Y493,CONFIG_METADATA!$G$2:$G$20000,1,DATOS!$I$2:$I$20000,"Análisis"),"")))</f>
        <v/>
      </c>
      <c r="AA493" t="str">
        <f>IF(Y493="","",IF(Y493="[FÓRMULA MANUAL]","",IFERROR(AVERAGEIFS(DATOS!$K$2:$K$20000,DATOS!$A$2:$A$20000,Y493,CONFIG_METADATA!$G$2:$G$20000,1,DATOS!$I$2:$I$20000,"Orquesta/Banda/Conjunto"),"")))</f>
        <v/>
      </c>
      <c r="AB493" t="str">
        <f>IF(Y493="","",IF(Y493="[FÓRMULA MANUAL]","",IFERROR(AVERAGEIFS(DATOS!$K$2:$K$20000,DATOS!$A$2:$A$20000,Y493,CONFIG_METADATA!$G$2:$G$20000,1,DATOS!$I$2:$I$20000,"Música de Cámara"),"")))</f>
        <v/>
      </c>
      <c r="AC493" t="str">
        <f>IF(Y493="","",IF(Y493="[FÓRMULA MANUAL]","",IFERROR(SUMPRODUCT((DATOS!$A$2:$A$20000=Y493)*(CONFIG_METADATA!$G$2:$G$20000=1)*(COUNTIF(CONFIG_ASIGNATURAS!$B$7:$B$27,DATOS!$I$2:$I$20000)&gt;0)*(DATOS!$K$2:$K$20000))/SUMPRODUCT((DATOS!$A$2:$A$20000=Y493)*(CONFIG_METADATA!$G$2:$G$20000=1)*(COUNTIF(CONFIG_ASIGNATURAS!$B$7:$B$27,DATOS!$I$2:$I$20000)&gt;0)*1),"")))</f>
        <v/>
      </c>
      <c r="AF493" t="str">
        <f>IF(AE493="","",IF(AE493="[FÓRMULA MANUAL]","",IFERROR(AVERAGEIFS(DATOS!$K$2:$K$20000,DATOS!$A$2:$A$20000,AE493,CONFIG_METADATA!$G$2:$G$20000,1,DATOS!$I$2:$I$20000,"Análisis"),"")))</f>
        <v/>
      </c>
      <c r="AG493" t="str">
        <f>IF(AE493="","",IF(AE493="[FÓRMULA MANUAL]","",IFERROR(AVERAGEIFS(DATOS!$K$2:$K$20000,DATOS!$A$2:$A$20000,AE493,CONFIG_METADATA!$G$2:$G$20000,1,DATOS!$I$2:$I$20000,"Orquesta/Banda/Conjunto"),"")))</f>
        <v/>
      </c>
      <c r="AH493" t="str">
        <f>IF(AE493="","",IF(AE493="[FÓRMULA MANUAL]","",IFERROR(AVERAGEIFS(DATOS!$K$2:$K$20000,DATOS!$A$2:$A$20000,AE493,CONFIG_METADATA!$G$2:$G$20000,1,DATOS!$I$2:$I$20000,"Música de Cámara"),"")))</f>
        <v/>
      </c>
      <c r="AI493" t="str">
        <f>IF(AE493="","",IF(AE493="[FÓRMULA MANUAL]","",IFERROR(SUMPRODUCT((DATOS!$A$2:$A$20000=AE493)*(CONFIG_METADATA!$G$2:$G$20000=1)*(COUNTIF(CONFIG_ASIGNATURAS!$B$7:$B$27,DATOS!$I$2:$I$20000)&gt;0)*(DATOS!$K$2:$K$20000))/SUMPRODUCT((DATOS!$A$2:$A$20000=AE493)*(CONFIG_METADATA!$G$2:$G$20000=1)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MANUAL]","",IFERROR(AVERAGEIFS(DATOS!$K$2:$K$20000,DATOS!$A$2:$A$20000,A494,CONFIG_METADATA!$G$2:$G$20000,1,DATOS!$I$2:$I$20000,"Lenguaje Musical"),"")))</f>
        <v/>
      </c>
      <c r="C494" t="str">
        <f>IF(A494="","",IF(A494="[FÓRMULA MANUAL]","",IFERROR(AVERAGEIFS(DATOS!$K$2:$K$20000,DATOS!$A$2:$A$20000,A494,CONFIG_METADATA!$G$2:$G$20000,1,DATOS!$I$2:$I$20000,"Orquesta/Banda/Conjunto"),"")))</f>
        <v/>
      </c>
      <c r="D494" t="str">
        <f>IF(A494="","",IF(A494="[FÓRMULA MANUAL]","",IFERROR(AVERAGEIFS(DATOS!$K$2:$K$20000,DATOS!$A$2:$A$20000,A494,CONFIG_METADATA!$G$2:$G$20000,1,DATOS!$I$2:$I$20000,"Conjunto"),"")))</f>
        <v/>
      </c>
      <c r="E494" t="str">
        <f>IF(A494="","",IF(A494="[FÓRMULA MANUAL]","",IFERROR(SUMPRODUCT((DATOS!$A$2:$A$20000=A494)*(CONFIG_METADATA!$G$2:$G$20000=1)*(COUNTIF(CONFIG_ASIGNATURAS!$B$7:$B$27,DATOS!$I$2:$I$20000)&gt;0)*(DATOS!$K$2:$K$20000))/SUMPRODUCT((DATOS!$A$2:$A$20000=A494)*(CONFIG_METADATA!$G$2:$G$20000=1)*(COUNTIF(CONFIG_ASIGNATURAS!$B$7:$B$27,DATOS!$I$2:$I$20000)&gt;0)*1),"")))</f>
        <v/>
      </c>
      <c r="H494" t="str">
        <f>IF(G494="","",IF(G494="[FÓRMULA MANUAL]","",IFERROR(AVERAGEIFS(DATOS!$K$2:$K$20000,DATOS!$A$2:$A$20000,G494,CONFIG_METADATA!$G$2:$G$20000,1,DATOS!$I$2:$I$20000,"Lenguaje Musical"),"")))</f>
        <v/>
      </c>
      <c r="I494" t="str">
        <f>IF(G494="","",IF(G494="[FÓRMULA MANUAL]","",IFERROR(AVERAGEIFS(DATOS!$K$2:$K$20000,DATOS!$A$2:$A$20000,G494,CONFIG_METADATA!$G$2:$G$20000,1,DATOS!$I$2:$I$20000,"Orquesta/Banda/Conjunto"),"")))</f>
        <v/>
      </c>
      <c r="J494" t="str">
        <f>IF(G494="","",IF(G494="[FÓRMULA MANUAL]","",IFERROR(AVERAGEIFS(DATOS!$K$2:$K$20000,DATOS!$A$2:$A$20000,G494,CONFIG_METADATA!$G$2:$G$20000,1,DATOS!$I$2:$I$20000,"Conjunto"),"")))</f>
        <v/>
      </c>
      <c r="K494" t="str">
        <f>IF(G494="","",IF(G494="[FÓRMULA MANUAL]","",IFERROR(SUMPRODUCT((DATOS!$A$2:$A$20000=G494)*(CONFIG_METADATA!$G$2:$G$20000=1)*(COUNTIF(CONFIG_ASIGNATURAS!$B$7:$B$27,DATOS!$I$2:$I$20000)&gt;0)*(DATOS!$K$2:$K$20000))/SUMPRODUCT((DATOS!$A$2:$A$20000=G494)*(CONFIG_METADATA!$G$2:$G$20000=1)*(COUNTIF(CONFIG_ASIGNATURAS!$B$7:$B$27,DATOS!$I$2:$I$20000)&gt;0)*1),"")))</f>
        <v/>
      </c>
      <c r="N494" t="str">
        <f>IF(M494="","",IF(M494="[FÓRMULA MANUAL]","",IFERROR(AVERAGEIFS(DATOS!$K$2:$K$20000,DATOS!$A$2:$A$20000,M494,CONFIG_METADATA!$G$2:$G$20000,1,DATOS!$I$2:$I$20000,"Armonía"),"")))</f>
        <v/>
      </c>
      <c r="O494" t="str">
        <f>IF(M494="","",IF(M494="[FÓRMULA MANUAL]","",IFERROR(AVERAGEIFS(DATOS!$K$2:$K$20000,DATOS!$A$2:$A$20000,M494,CONFIG_METADATA!$G$2:$G$20000,1,DATOS!$I$2:$I$20000,"Orquesta/Banda/Conjunto"),"")))</f>
        <v/>
      </c>
      <c r="P494" t="str">
        <f>IF(M494="","",IF(M494="[FÓRMULA MANUAL]","",IFERROR(AVERAGEIFS(DATOS!$K$2:$K$20000,DATOS!$A$2:$A$20000,M494,CONFIG_METADATA!$G$2:$G$20000,1,DATOS!$I$2:$I$20000,"Música de Cámara"),"")))</f>
        <v/>
      </c>
      <c r="Q494" t="str">
        <f>IF(M494="","",IF(M494="[FÓRMULA MANUAL]","",IFERROR(SUMPRODUCT((DATOS!$A$2:$A$20000=M494)*(CONFIG_METADATA!$G$2:$G$20000=1)*(COUNTIF(CONFIG_ASIGNATURAS!$B$7:$B$27,DATOS!$I$2:$I$20000)&gt;0)*(DATOS!$K$2:$K$20000))/SUMPRODUCT((DATOS!$A$2:$A$20000=M494)*(CONFIG_METADATA!$G$2:$G$20000=1)*(COUNTIF(CONFIG_ASIGNATURAS!$B$7:$B$27,DATOS!$I$2:$I$20000)&gt;0)*1),"")))</f>
        <v/>
      </c>
      <c r="T494" t="str">
        <f>IF(S494="","",IF(S494="[FÓRMULA MANUAL]","",IFERROR(AVERAGEIFS(DATOS!$K$2:$K$20000,DATOS!$A$2:$A$20000,S494,CONFIG_METADATA!$G$2:$G$20000,1,DATOS!$I$2:$I$20000,"Armonía"),"")))</f>
        <v/>
      </c>
      <c r="U494" t="str">
        <f>IF(S494="","",IF(S494="[FÓRMULA MANUAL]","",IFERROR(AVERAGEIFS(DATOS!$K$2:$K$20000,DATOS!$A$2:$A$20000,S494,CONFIG_METADATA!$G$2:$G$20000,1,DATOS!$I$2:$I$20000,"Orquesta/Banda/Conjunto"),"")))</f>
        <v/>
      </c>
      <c r="V494" t="str">
        <f>IF(S494="","",IF(S494="[FÓRMULA MANUAL]","",IFERROR(AVERAGEIFS(DATOS!$K$2:$K$20000,DATOS!$A$2:$A$20000,S494,CONFIG_METADATA!$G$2:$G$20000,1,DATOS!$I$2:$I$20000,"Música de Cámara"),"")))</f>
        <v/>
      </c>
      <c r="W494" t="str">
        <f>IF(S494="","",IF(S494="[FÓRMULA MANUAL]","",IFERROR(SUMPRODUCT((DATOS!$A$2:$A$20000=S494)*(CONFIG_METADATA!$G$2:$G$20000=1)*(COUNTIF(CONFIG_ASIGNATURAS!$B$7:$B$27,DATOS!$I$2:$I$20000)&gt;0)*(DATOS!$K$2:$K$20000))/SUMPRODUCT((DATOS!$A$2:$A$20000=S494)*(CONFIG_METADATA!$G$2:$G$20000=1)*(COUNTIF(CONFIG_ASIGNATURAS!$B$7:$B$27,DATOS!$I$2:$I$20000)&gt;0)*1),"")))</f>
        <v/>
      </c>
      <c r="Z494" t="str">
        <f>IF(Y494="","",IF(Y494="[FÓRMULA MANUAL]","",IFERROR(AVERAGEIFS(DATOS!$K$2:$K$20000,DATOS!$A$2:$A$20000,Y494,CONFIG_METADATA!$G$2:$G$20000,1,DATOS!$I$2:$I$20000,"Análisis"),"")))</f>
        <v/>
      </c>
      <c r="AA494" t="str">
        <f>IF(Y494="","",IF(Y494="[FÓRMULA MANUAL]","",IFERROR(AVERAGEIFS(DATOS!$K$2:$K$20000,DATOS!$A$2:$A$20000,Y494,CONFIG_METADATA!$G$2:$G$20000,1,DATOS!$I$2:$I$20000,"Orquesta/Banda/Conjunto"),"")))</f>
        <v/>
      </c>
      <c r="AB494" t="str">
        <f>IF(Y494="","",IF(Y494="[FÓRMULA MANUAL]","",IFERROR(AVERAGEIFS(DATOS!$K$2:$K$20000,DATOS!$A$2:$A$20000,Y494,CONFIG_METADATA!$G$2:$G$20000,1,DATOS!$I$2:$I$20000,"Música de Cámara"),"")))</f>
        <v/>
      </c>
      <c r="AC494" t="str">
        <f>IF(Y494="","",IF(Y494="[FÓRMULA MANUAL]","",IFERROR(SUMPRODUCT((DATOS!$A$2:$A$20000=Y494)*(CONFIG_METADATA!$G$2:$G$20000=1)*(COUNTIF(CONFIG_ASIGNATURAS!$B$7:$B$27,DATOS!$I$2:$I$20000)&gt;0)*(DATOS!$K$2:$K$20000))/SUMPRODUCT((DATOS!$A$2:$A$20000=Y494)*(CONFIG_METADATA!$G$2:$G$20000=1)*(COUNTIF(CONFIG_ASIGNATURAS!$B$7:$B$27,DATOS!$I$2:$I$20000)&gt;0)*1),"")))</f>
        <v/>
      </c>
      <c r="AF494" t="str">
        <f>IF(AE494="","",IF(AE494="[FÓRMULA MANUAL]","",IFERROR(AVERAGEIFS(DATOS!$K$2:$K$20000,DATOS!$A$2:$A$20000,AE494,CONFIG_METADATA!$G$2:$G$20000,1,DATOS!$I$2:$I$20000,"Análisis"),"")))</f>
        <v/>
      </c>
      <c r="AG494" t="str">
        <f>IF(AE494="","",IF(AE494="[FÓRMULA MANUAL]","",IFERROR(AVERAGEIFS(DATOS!$K$2:$K$20000,DATOS!$A$2:$A$20000,AE494,CONFIG_METADATA!$G$2:$G$20000,1,DATOS!$I$2:$I$20000,"Orquesta/Banda/Conjunto"),"")))</f>
        <v/>
      </c>
      <c r="AH494" t="str">
        <f>IF(AE494="","",IF(AE494="[FÓRMULA MANUAL]","",IFERROR(AVERAGEIFS(DATOS!$K$2:$K$20000,DATOS!$A$2:$A$20000,AE494,CONFIG_METADATA!$G$2:$G$20000,1,DATOS!$I$2:$I$20000,"Música de Cámara"),"")))</f>
        <v/>
      </c>
      <c r="AI494" t="str">
        <f>IF(AE494="","",IF(AE494="[FÓRMULA MANUAL]","",IFERROR(SUMPRODUCT((DATOS!$A$2:$A$20000=AE494)*(CONFIG_METADATA!$G$2:$G$20000=1)*(COUNTIF(CONFIG_ASIGNATURAS!$B$7:$B$27,DATOS!$I$2:$I$20000)&gt;0)*(DATOS!$K$2:$K$20000))/SUMPRODUCT((DATOS!$A$2:$A$20000=AE494)*(CONFIG_METADATA!$G$2:$G$20000=1)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MANUAL]","",IFERROR(AVERAGEIFS(DATOS!$K$2:$K$20000,DATOS!$A$2:$A$20000,A495,CONFIG_METADATA!$G$2:$G$20000,1,DATOS!$I$2:$I$20000,"Lenguaje Musical"),"")))</f>
        <v/>
      </c>
      <c r="C495" t="str">
        <f>IF(A495="","",IF(A495="[FÓRMULA MANUAL]","",IFERROR(AVERAGEIFS(DATOS!$K$2:$K$20000,DATOS!$A$2:$A$20000,A495,CONFIG_METADATA!$G$2:$G$20000,1,DATOS!$I$2:$I$20000,"Orquesta/Banda/Conjunto"),"")))</f>
        <v/>
      </c>
      <c r="D495" t="str">
        <f>IF(A495="","",IF(A495="[FÓRMULA MANUAL]","",IFERROR(AVERAGEIFS(DATOS!$K$2:$K$20000,DATOS!$A$2:$A$20000,A495,CONFIG_METADATA!$G$2:$G$20000,1,DATOS!$I$2:$I$20000,"Conjunto"),"")))</f>
        <v/>
      </c>
      <c r="E495" t="str">
        <f>IF(A495="","",IF(A495="[FÓRMULA MANUAL]","",IFERROR(SUMPRODUCT((DATOS!$A$2:$A$20000=A495)*(CONFIG_METADATA!$G$2:$G$20000=1)*(COUNTIF(CONFIG_ASIGNATURAS!$B$7:$B$27,DATOS!$I$2:$I$20000)&gt;0)*(DATOS!$K$2:$K$20000))/SUMPRODUCT((DATOS!$A$2:$A$20000=A495)*(CONFIG_METADATA!$G$2:$G$20000=1)*(COUNTIF(CONFIG_ASIGNATURAS!$B$7:$B$27,DATOS!$I$2:$I$20000)&gt;0)*1),"")))</f>
        <v/>
      </c>
      <c r="H495" t="str">
        <f>IF(G495="","",IF(G495="[FÓRMULA MANUAL]","",IFERROR(AVERAGEIFS(DATOS!$K$2:$K$20000,DATOS!$A$2:$A$20000,G495,CONFIG_METADATA!$G$2:$G$20000,1,DATOS!$I$2:$I$20000,"Lenguaje Musical"),"")))</f>
        <v/>
      </c>
      <c r="I495" t="str">
        <f>IF(G495="","",IF(G495="[FÓRMULA MANUAL]","",IFERROR(AVERAGEIFS(DATOS!$K$2:$K$20000,DATOS!$A$2:$A$20000,G495,CONFIG_METADATA!$G$2:$G$20000,1,DATOS!$I$2:$I$20000,"Orquesta/Banda/Conjunto"),"")))</f>
        <v/>
      </c>
      <c r="J495" t="str">
        <f>IF(G495="","",IF(G495="[FÓRMULA MANUAL]","",IFERROR(AVERAGEIFS(DATOS!$K$2:$K$20000,DATOS!$A$2:$A$20000,G495,CONFIG_METADATA!$G$2:$G$20000,1,DATOS!$I$2:$I$20000,"Conjunto"),"")))</f>
        <v/>
      </c>
      <c r="K495" t="str">
        <f>IF(G495="","",IF(G495="[FÓRMULA MANUAL]","",IFERROR(SUMPRODUCT((DATOS!$A$2:$A$20000=G495)*(CONFIG_METADATA!$G$2:$G$20000=1)*(COUNTIF(CONFIG_ASIGNATURAS!$B$7:$B$27,DATOS!$I$2:$I$20000)&gt;0)*(DATOS!$K$2:$K$20000))/SUMPRODUCT((DATOS!$A$2:$A$20000=G495)*(CONFIG_METADATA!$G$2:$G$20000=1)*(COUNTIF(CONFIG_ASIGNATURAS!$B$7:$B$27,DATOS!$I$2:$I$20000)&gt;0)*1),"")))</f>
        <v/>
      </c>
      <c r="N495" t="str">
        <f>IF(M495="","",IF(M495="[FÓRMULA MANUAL]","",IFERROR(AVERAGEIFS(DATOS!$K$2:$K$20000,DATOS!$A$2:$A$20000,M495,CONFIG_METADATA!$G$2:$G$20000,1,DATOS!$I$2:$I$20000,"Armonía"),"")))</f>
        <v/>
      </c>
      <c r="O495" t="str">
        <f>IF(M495="","",IF(M495="[FÓRMULA MANUAL]","",IFERROR(AVERAGEIFS(DATOS!$K$2:$K$20000,DATOS!$A$2:$A$20000,M495,CONFIG_METADATA!$G$2:$G$20000,1,DATOS!$I$2:$I$20000,"Orquesta/Banda/Conjunto"),"")))</f>
        <v/>
      </c>
      <c r="P495" t="str">
        <f>IF(M495="","",IF(M495="[FÓRMULA MANUAL]","",IFERROR(AVERAGEIFS(DATOS!$K$2:$K$20000,DATOS!$A$2:$A$20000,M495,CONFIG_METADATA!$G$2:$G$20000,1,DATOS!$I$2:$I$20000,"Música de Cámara"),"")))</f>
        <v/>
      </c>
      <c r="Q495" t="str">
        <f>IF(M495="","",IF(M495="[FÓRMULA MANUAL]","",IFERROR(SUMPRODUCT((DATOS!$A$2:$A$20000=M495)*(CONFIG_METADATA!$G$2:$G$20000=1)*(COUNTIF(CONFIG_ASIGNATURAS!$B$7:$B$27,DATOS!$I$2:$I$20000)&gt;0)*(DATOS!$K$2:$K$20000))/SUMPRODUCT((DATOS!$A$2:$A$20000=M495)*(CONFIG_METADATA!$G$2:$G$20000=1)*(COUNTIF(CONFIG_ASIGNATURAS!$B$7:$B$27,DATOS!$I$2:$I$20000)&gt;0)*1),"")))</f>
        <v/>
      </c>
      <c r="T495" t="str">
        <f>IF(S495="","",IF(S495="[FÓRMULA MANUAL]","",IFERROR(AVERAGEIFS(DATOS!$K$2:$K$20000,DATOS!$A$2:$A$20000,S495,CONFIG_METADATA!$G$2:$G$20000,1,DATOS!$I$2:$I$20000,"Armonía"),"")))</f>
        <v/>
      </c>
      <c r="U495" t="str">
        <f>IF(S495="","",IF(S495="[FÓRMULA MANUAL]","",IFERROR(AVERAGEIFS(DATOS!$K$2:$K$20000,DATOS!$A$2:$A$20000,S495,CONFIG_METADATA!$G$2:$G$20000,1,DATOS!$I$2:$I$20000,"Orquesta/Banda/Conjunto"),"")))</f>
        <v/>
      </c>
      <c r="V495" t="str">
        <f>IF(S495="","",IF(S495="[FÓRMULA MANUAL]","",IFERROR(AVERAGEIFS(DATOS!$K$2:$K$20000,DATOS!$A$2:$A$20000,S495,CONFIG_METADATA!$G$2:$G$20000,1,DATOS!$I$2:$I$20000,"Música de Cámara"),"")))</f>
        <v/>
      </c>
      <c r="W495" t="str">
        <f>IF(S495="","",IF(S495="[FÓRMULA MANUAL]","",IFERROR(SUMPRODUCT((DATOS!$A$2:$A$20000=S495)*(CONFIG_METADATA!$G$2:$G$20000=1)*(COUNTIF(CONFIG_ASIGNATURAS!$B$7:$B$27,DATOS!$I$2:$I$20000)&gt;0)*(DATOS!$K$2:$K$20000))/SUMPRODUCT((DATOS!$A$2:$A$20000=S495)*(CONFIG_METADATA!$G$2:$G$20000=1)*(COUNTIF(CONFIG_ASIGNATURAS!$B$7:$B$27,DATOS!$I$2:$I$20000)&gt;0)*1),"")))</f>
        <v/>
      </c>
      <c r="Z495" t="str">
        <f>IF(Y495="","",IF(Y495="[FÓRMULA MANUAL]","",IFERROR(AVERAGEIFS(DATOS!$K$2:$K$20000,DATOS!$A$2:$A$20000,Y495,CONFIG_METADATA!$G$2:$G$20000,1,DATOS!$I$2:$I$20000,"Análisis"),"")))</f>
        <v/>
      </c>
      <c r="AA495" t="str">
        <f>IF(Y495="","",IF(Y495="[FÓRMULA MANUAL]","",IFERROR(AVERAGEIFS(DATOS!$K$2:$K$20000,DATOS!$A$2:$A$20000,Y495,CONFIG_METADATA!$G$2:$G$20000,1,DATOS!$I$2:$I$20000,"Orquesta/Banda/Conjunto"),"")))</f>
        <v/>
      </c>
      <c r="AB495" t="str">
        <f>IF(Y495="","",IF(Y495="[FÓRMULA MANUAL]","",IFERROR(AVERAGEIFS(DATOS!$K$2:$K$20000,DATOS!$A$2:$A$20000,Y495,CONFIG_METADATA!$G$2:$G$20000,1,DATOS!$I$2:$I$20000,"Música de Cámara"),"")))</f>
        <v/>
      </c>
      <c r="AC495" t="str">
        <f>IF(Y495="","",IF(Y495="[FÓRMULA MANUAL]","",IFERROR(SUMPRODUCT((DATOS!$A$2:$A$20000=Y495)*(CONFIG_METADATA!$G$2:$G$20000=1)*(COUNTIF(CONFIG_ASIGNATURAS!$B$7:$B$27,DATOS!$I$2:$I$20000)&gt;0)*(DATOS!$K$2:$K$20000))/SUMPRODUCT((DATOS!$A$2:$A$20000=Y495)*(CONFIG_METADATA!$G$2:$G$20000=1)*(COUNTIF(CONFIG_ASIGNATURAS!$B$7:$B$27,DATOS!$I$2:$I$20000)&gt;0)*1),"")))</f>
        <v/>
      </c>
      <c r="AF495" t="str">
        <f>IF(AE495="","",IF(AE495="[FÓRMULA MANUAL]","",IFERROR(AVERAGEIFS(DATOS!$K$2:$K$20000,DATOS!$A$2:$A$20000,AE495,CONFIG_METADATA!$G$2:$G$20000,1,DATOS!$I$2:$I$20000,"Análisis"),"")))</f>
        <v/>
      </c>
      <c r="AG495" t="str">
        <f>IF(AE495="","",IF(AE495="[FÓRMULA MANUAL]","",IFERROR(AVERAGEIFS(DATOS!$K$2:$K$20000,DATOS!$A$2:$A$20000,AE495,CONFIG_METADATA!$G$2:$G$20000,1,DATOS!$I$2:$I$20000,"Orquesta/Banda/Conjunto"),"")))</f>
        <v/>
      </c>
      <c r="AH495" t="str">
        <f>IF(AE495="","",IF(AE495="[FÓRMULA MANUAL]","",IFERROR(AVERAGEIFS(DATOS!$K$2:$K$20000,DATOS!$A$2:$A$20000,AE495,CONFIG_METADATA!$G$2:$G$20000,1,DATOS!$I$2:$I$20000,"Música de Cámara"),"")))</f>
        <v/>
      </c>
      <c r="AI495" t="str">
        <f>IF(AE495="","",IF(AE495="[FÓRMULA MANUAL]","",IFERROR(SUMPRODUCT((DATOS!$A$2:$A$20000=AE495)*(CONFIG_METADATA!$G$2:$G$20000=1)*(COUNTIF(CONFIG_ASIGNATURAS!$B$7:$B$27,DATOS!$I$2:$I$20000)&gt;0)*(DATOS!$K$2:$K$20000))/SUMPRODUCT((DATOS!$A$2:$A$20000=AE495)*(CONFIG_METADATA!$G$2:$G$20000=1)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MANUAL]","",IFERROR(AVERAGEIFS(DATOS!$K$2:$K$20000,DATOS!$A$2:$A$20000,A496,CONFIG_METADATA!$G$2:$G$20000,1,DATOS!$I$2:$I$20000,"Lenguaje Musical"),"")))</f>
        <v/>
      </c>
      <c r="C496" t="str">
        <f>IF(A496="","",IF(A496="[FÓRMULA MANUAL]","",IFERROR(AVERAGEIFS(DATOS!$K$2:$K$20000,DATOS!$A$2:$A$20000,A496,CONFIG_METADATA!$G$2:$G$20000,1,DATOS!$I$2:$I$20000,"Orquesta/Banda/Conjunto"),"")))</f>
        <v/>
      </c>
      <c r="D496" t="str">
        <f>IF(A496="","",IF(A496="[FÓRMULA MANUAL]","",IFERROR(AVERAGEIFS(DATOS!$K$2:$K$20000,DATOS!$A$2:$A$20000,A496,CONFIG_METADATA!$G$2:$G$20000,1,DATOS!$I$2:$I$20000,"Conjunto"),"")))</f>
        <v/>
      </c>
      <c r="E496" t="str">
        <f>IF(A496="","",IF(A496="[FÓRMULA MANUAL]","",IFERROR(SUMPRODUCT((DATOS!$A$2:$A$20000=A496)*(CONFIG_METADATA!$G$2:$G$20000=1)*(COUNTIF(CONFIG_ASIGNATURAS!$B$7:$B$27,DATOS!$I$2:$I$20000)&gt;0)*(DATOS!$K$2:$K$20000))/SUMPRODUCT((DATOS!$A$2:$A$20000=A496)*(CONFIG_METADATA!$G$2:$G$20000=1)*(COUNTIF(CONFIG_ASIGNATURAS!$B$7:$B$27,DATOS!$I$2:$I$20000)&gt;0)*1),"")))</f>
        <v/>
      </c>
      <c r="H496" t="str">
        <f>IF(G496="","",IF(G496="[FÓRMULA MANUAL]","",IFERROR(AVERAGEIFS(DATOS!$K$2:$K$20000,DATOS!$A$2:$A$20000,G496,CONFIG_METADATA!$G$2:$G$20000,1,DATOS!$I$2:$I$20000,"Lenguaje Musical"),"")))</f>
        <v/>
      </c>
      <c r="I496" t="str">
        <f>IF(G496="","",IF(G496="[FÓRMULA MANUAL]","",IFERROR(AVERAGEIFS(DATOS!$K$2:$K$20000,DATOS!$A$2:$A$20000,G496,CONFIG_METADATA!$G$2:$G$20000,1,DATOS!$I$2:$I$20000,"Orquesta/Banda/Conjunto"),"")))</f>
        <v/>
      </c>
      <c r="J496" t="str">
        <f>IF(G496="","",IF(G496="[FÓRMULA MANUAL]","",IFERROR(AVERAGEIFS(DATOS!$K$2:$K$20000,DATOS!$A$2:$A$20000,G496,CONFIG_METADATA!$G$2:$G$20000,1,DATOS!$I$2:$I$20000,"Conjunto"),"")))</f>
        <v/>
      </c>
      <c r="K496" t="str">
        <f>IF(G496="","",IF(G496="[FÓRMULA MANUAL]","",IFERROR(SUMPRODUCT((DATOS!$A$2:$A$20000=G496)*(CONFIG_METADATA!$G$2:$G$20000=1)*(COUNTIF(CONFIG_ASIGNATURAS!$B$7:$B$27,DATOS!$I$2:$I$20000)&gt;0)*(DATOS!$K$2:$K$20000))/SUMPRODUCT((DATOS!$A$2:$A$20000=G496)*(CONFIG_METADATA!$G$2:$G$20000=1)*(COUNTIF(CONFIG_ASIGNATURAS!$B$7:$B$27,DATOS!$I$2:$I$20000)&gt;0)*1),"")))</f>
        <v/>
      </c>
      <c r="N496" t="str">
        <f>IF(M496="","",IF(M496="[FÓRMULA MANUAL]","",IFERROR(AVERAGEIFS(DATOS!$K$2:$K$20000,DATOS!$A$2:$A$20000,M496,CONFIG_METADATA!$G$2:$G$20000,1,DATOS!$I$2:$I$20000,"Armonía"),"")))</f>
        <v/>
      </c>
      <c r="O496" t="str">
        <f>IF(M496="","",IF(M496="[FÓRMULA MANUAL]","",IFERROR(AVERAGEIFS(DATOS!$K$2:$K$20000,DATOS!$A$2:$A$20000,M496,CONFIG_METADATA!$G$2:$G$20000,1,DATOS!$I$2:$I$20000,"Orquesta/Banda/Conjunto"),"")))</f>
        <v/>
      </c>
      <c r="P496" t="str">
        <f>IF(M496="","",IF(M496="[FÓRMULA MANUAL]","",IFERROR(AVERAGEIFS(DATOS!$K$2:$K$20000,DATOS!$A$2:$A$20000,M496,CONFIG_METADATA!$G$2:$G$20000,1,DATOS!$I$2:$I$20000,"Música de Cámara"),"")))</f>
        <v/>
      </c>
      <c r="Q496" t="str">
        <f>IF(M496="","",IF(M496="[FÓRMULA MANUAL]","",IFERROR(SUMPRODUCT((DATOS!$A$2:$A$20000=M496)*(CONFIG_METADATA!$G$2:$G$20000=1)*(COUNTIF(CONFIG_ASIGNATURAS!$B$7:$B$27,DATOS!$I$2:$I$20000)&gt;0)*(DATOS!$K$2:$K$20000))/SUMPRODUCT((DATOS!$A$2:$A$20000=M496)*(CONFIG_METADATA!$G$2:$G$20000=1)*(COUNTIF(CONFIG_ASIGNATURAS!$B$7:$B$27,DATOS!$I$2:$I$20000)&gt;0)*1),"")))</f>
        <v/>
      </c>
      <c r="T496" t="str">
        <f>IF(S496="","",IF(S496="[FÓRMULA MANUAL]","",IFERROR(AVERAGEIFS(DATOS!$K$2:$K$20000,DATOS!$A$2:$A$20000,S496,CONFIG_METADATA!$G$2:$G$20000,1,DATOS!$I$2:$I$20000,"Armonía"),"")))</f>
        <v/>
      </c>
      <c r="U496" t="str">
        <f>IF(S496="","",IF(S496="[FÓRMULA MANUAL]","",IFERROR(AVERAGEIFS(DATOS!$K$2:$K$20000,DATOS!$A$2:$A$20000,S496,CONFIG_METADATA!$G$2:$G$20000,1,DATOS!$I$2:$I$20000,"Orquesta/Banda/Conjunto"),"")))</f>
        <v/>
      </c>
      <c r="V496" t="str">
        <f>IF(S496="","",IF(S496="[FÓRMULA MANUAL]","",IFERROR(AVERAGEIFS(DATOS!$K$2:$K$20000,DATOS!$A$2:$A$20000,S496,CONFIG_METADATA!$G$2:$G$20000,1,DATOS!$I$2:$I$20000,"Música de Cámara"),"")))</f>
        <v/>
      </c>
      <c r="W496" t="str">
        <f>IF(S496="","",IF(S496="[FÓRMULA MANUAL]","",IFERROR(SUMPRODUCT((DATOS!$A$2:$A$20000=S496)*(CONFIG_METADATA!$G$2:$G$20000=1)*(COUNTIF(CONFIG_ASIGNATURAS!$B$7:$B$27,DATOS!$I$2:$I$20000)&gt;0)*(DATOS!$K$2:$K$20000))/SUMPRODUCT((DATOS!$A$2:$A$20000=S496)*(CONFIG_METADATA!$G$2:$G$20000=1)*(COUNTIF(CONFIG_ASIGNATURAS!$B$7:$B$27,DATOS!$I$2:$I$20000)&gt;0)*1),"")))</f>
        <v/>
      </c>
      <c r="Z496" t="str">
        <f>IF(Y496="","",IF(Y496="[FÓRMULA MANUAL]","",IFERROR(AVERAGEIFS(DATOS!$K$2:$K$20000,DATOS!$A$2:$A$20000,Y496,CONFIG_METADATA!$G$2:$G$20000,1,DATOS!$I$2:$I$20000,"Análisis"),"")))</f>
        <v/>
      </c>
      <c r="AA496" t="str">
        <f>IF(Y496="","",IF(Y496="[FÓRMULA MANUAL]","",IFERROR(AVERAGEIFS(DATOS!$K$2:$K$20000,DATOS!$A$2:$A$20000,Y496,CONFIG_METADATA!$G$2:$G$20000,1,DATOS!$I$2:$I$20000,"Orquesta/Banda/Conjunto"),"")))</f>
        <v/>
      </c>
      <c r="AB496" t="str">
        <f>IF(Y496="","",IF(Y496="[FÓRMULA MANUAL]","",IFERROR(AVERAGEIFS(DATOS!$K$2:$K$20000,DATOS!$A$2:$A$20000,Y496,CONFIG_METADATA!$G$2:$G$20000,1,DATOS!$I$2:$I$20000,"Música de Cámara"),"")))</f>
        <v/>
      </c>
      <c r="AC496" t="str">
        <f>IF(Y496="","",IF(Y496="[FÓRMULA MANUAL]","",IFERROR(SUMPRODUCT((DATOS!$A$2:$A$20000=Y496)*(CONFIG_METADATA!$G$2:$G$20000=1)*(COUNTIF(CONFIG_ASIGNATURAS!$B$7:$B$27,DATOS!$I$2:$I$20000)&gt;0)*(DATOS!$K$2:$K$20000))/SUMPRODUCT((DATOS!$A$2:$A$20000=Y496)*(CONFIG_METADATA!$G$2:$G$20000=1)*(COUNTIF(CONFIG_ASIGNATURAS!$B$7:$B$27,DATOS!$I$2:$I$20000)&gt;0)*1),"")))</f>
        <v/>
      </c>
      <c r="AF496" t="str">
        <f>IF(AE496="","",IF(AE496="[FÓRMULA MANUAL]","",IFERROR(AVERAGEIFS(DATOS!$K$2:$K$20000,DATOS!$A$2:$A$20000,AE496,CONFIG_METADATA!$G$2:$G$20000,1,DATOS!$I$2:$I$20000,"Análisis"),"")))</f>
        <v/>
      </c>
      <c r="AG496" t="str">
        <f>IF(AE496="","",IF(AE496="[FÓRMULA MANUAL]","",IFERROR(AVERAGEIFS(DATOS!$K$2:$K$20000,DATOS!$A$2:$A$20000,AE496,CONFIG_METADATA!$G$2:$G$20000,1,DATOS!$I$2:$I$20000,"Orquesta/Banda/Conjunto"),"")))</f>
        <v/>
      </c>
      <c r="AH496" t="str">
        <f>IF(AE496="","",IF(AE496="[FÓRMULA MANUAL]","",IFERROR(AVERAGEIFS(DATOS!$K$2:$K$20000,DATOS!$A$2:$A$20000,AE496,CONFIG_METADATA!$G$2:$G$20000,1,DATOS!$I$2:$I$20000,"Música de Cámara"),"")))</f>
        <v/>
      </c>
      <c r="AI496" t="str">
        <f>IF(AE496="","",IF(AE496="[FÓRMULA MANUAL]","",IFERROR(SUMPRODUCT((DATOS!$A$2:$A$20000=AE496)*(CONFIG_METADATA!$G$2:$G$20000=1)*(COUNTIF(CONFIG_ASIGNATURAS!$B$7:$B$27,DATOS!$I$2:$I$20000)&gt;0)*(DATOS!$K$2:$K$20000))/SUMPRODUCT((DATOS!$A$2:$A$20000=AE496)*(CONFIG_METADATA!$G$2:$G$20000=1)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MANUAL]","",IFERROR(AVERAGEIFS(DATOS!$K$2:$K$20000,DATOS!$A$2:$A$20000,A497,CONFIG_METADATA!$G$2:$G$20000,1,DATOS!$I$2:$I$20000,"Lenguaje Musical"),"")))</f>
        <v/>
      </c>
      <c r="C497" t="str">
        <f>IF(A497="","",IF(A497="[FÓRMULA MANUAL]","",IFERROR(AVERAGEIFS(DATOS!$K$2:$K$20000,DATOS!$A$2:$A$20000,A497,CONFIG_METADATA!$G$2:$G$20000,1,DATOS!$I$2:$I$20000,"Orquesta/Banda/Conjunto"),"")))</f>
        <v/>
      </c>
      <c r="D497" t="str">
        <f>IF(A497="","",IF(A497="[FÓRMULA MANUAL]","",IFERROR(AVERAGEIFS(DATOS!$K$2:$K$20000,DATOS!$A$2:$A$20000,A497,CONFIG_METADATA!$G$2:$G$20000,1,DATOS!$I$2:$I$20000,"Conjunto"),"")))</f>
        <v/>
      </c>
      <c r="E497" t="str">
        <f>IF(A497="","",IF(A497="[FÓRMULA MANUAL]","",IFERROR(SUMPRODUCT((DATOS!$A$2:$A$20000=A497)*(CONFIG_METADATA!$G$2:$G$20000=1)*(COUNTIF(CONFIG_ASIGNATURAS!$B$7:$B$27,DATOS!$I$2:$I$20000)&gt;0)*(DATOS!$K$2:$K$20000))/SUMPRODUCT((DATOS!$A$2:$A$20000=A497)*(CONFIG_METADATA!$G$2:$G$20000=1)*(COUNTIF(CONFIG_ASIGNATURAS!$B$7:$B$27,DATOS!$I$2:$I$20000)&gt;0)*1),"")))</f>
        <v/>
      </c>
      <c r="H497" t="str">
        <f>IF(G497="","",IF(G497="[FÓRMULA MANUAL]","",IFERROR(AVERAGEIFS(DATOS!$K$2:$K$20000,DATOS!$A$2:$A$20000,G497,CONFIG_METADATA!$G$2:$G$20000,1,DATOS!$I$2:$I$20000,"Lenguaje Musical"),"")))</f>
        <v/>
      </c>
      <c r="I497" t="str">
        <f>IF(G497="","",IF(G497="[FÓRMULA MANUAL]","",IFERROR(AVERAGEIFS(DATOS!$K$2:$K$20000,DATOS!$A$2:$A$20000,G497,CONFIG_METADATA!$G$2:$G$20000,1,DATOS!$I$2:$I$20000,"Orquesta/Banda/Conjunto"),"")))</f>
        <v/>
      </c>
      <c r="J497" t="str">
        <f>IF(G497="","",IF(G497="[FÓRMULA MANUAL]","",IFERROR(AVERAGEIFS(DATOS!$K$2:$K$20000,DATOS!$A$2:$A$20000,G497,CONFIG_METADATA!$G$2:$G$20000,1,DATOS!$I$2:$I$20000,"Conjunto"),"")))</f>
        <v/>
      </c>
      <c r="K497" t="str">
        <f>IF(G497="","",IF(G497="[FÓRMULA MANUAL]","",IFERROR(SUMPRODUCT((DATOS!$A$2:$A$20000=G497)*(CONFIG_METADATA!$G$2:$G$20000=1)*(COUNTIF(CONFIG_ASIGNATURAS!$B$7:$B$27,DATOS!$I$2:$I$20000)&gt;0)*(DATOS!$K$2:$K$20000))/SUMPRODUCT((DATOS!$A$2:$A$20000=G497)*(CONFIG_METADATA!$G$2:$G$20000=1)*(COUNTIF(CONFIG_ASIGNATURAS!$B$7:$B$27,DATOS!$I$2:$I$20000)&gt;0)*1),"")))</f>
        <v/>
      </c>
      <c r="N497" t="str">
        <f>IF(M497="","",IF(M497="[FÓRMULA MANUAL]","",IFERROR(AVERAGEIFS(DATOS!$K$2:$K$20000,DATOS!$A$2:$A$20000,M497,CONFIG_METADATA!$G$2:$G$20000,1,DATOS!$I$2:$I$20000,"Armonía"),"")))</f>
        <v/>
      </c>
      <c r="O497" t="str">
        <f>IF(M497="","",IF(M497="[FÓRMULA MANUAL]","",IFERROR(AVERAGEIFS(DATOS!$K$2:$K$20000,DATOS!$A$2:$A$20000,M497,CONFIG_METADATA!$G$2:$G$20000,1,DATOS!$I$2:$I$20000,"Orquesta/Banda/Conjunto"),"")))</f>
        <v/>
      </c>
      <c r="P497" t="str">
        <f>IF(M497="","",IF(M497="[FÓRMULA MANUAL]","",IFERROR(AVERAGEIFS(DATOS!$K$2:$K$20000,DATOS!$A$2:$A$20000,M497,CONFIG_METADATA!$G$2:$G$20000,1,DATOS!$I$2:$I$20000,"Música de Cámara"),"")))</f>
        <v/>
      </c>
      <c r="Q497" t="str">
        <f>IF(M497="","",IF(M497="[FÓRMULA MANUAL]","",IFERROR(SUMPRODUCT((DATOS!$A$2:$A$20000=M497)*(CONFIG_METADATA!$G$2:$G$20000=1)*(COUNTIF(CONFIG_ASIGNATURAS!$B$7:$B$27,DATOS!$I$2:$I$20000)&gt;0)*(DATOS!$K$2:$K$20000))/SUMPRODUCT((DATOS!$A$2:$A$20000=M497)*(CONFIG_METADATA!$G$2:$G$20000=1)*(COUNTIF(CONFIG_ASIGNATURAS!$B$7:$B$27,DATOS!$I$2:$I$20000)&gt;0)*1),"")))</f>
        <v/>
      </c>
      <c r="T497" t="str">
        <f>IF(S497="","",IF(S497="[FÓRMULA MANUAL]","",IFERROR(AVERAGEIFS(DATOS!$K$2:$K$20000,DATOS!$A$2:$A$20000,S497,CONFIG_METADATA!$G$2:$G$20000,1,DATOS!$I$2:$I$20000,"Armonía"),"")))</f>
        <v/>
      </c>
      <c r="U497" t="str">
        <f>IF(S497="","",IF(S497="[FÓRMULA MANUAL]","",IFERROR(AVERAGEIFS(DATOS!$K$2:$K$20000,DATOS!$A$2:$A$20000,S497,CONFIG_METADATA!$G$2:$G$20000,1,DATOS!$I$2:$I$20000,"Orquesta/Banda/Conjunto"),"")))</f>
        <v/>
      </c>
      <c r="V497" t="str">
        <f>IF(S497="","",IF(S497="[FÓRMULA MANUAL]","",IFERROR(AVERAGEIFS(DATOS!$K$2:$K$20000,DATOS!$A$2:$A$20000,S497,CONFIG_METADATA!$G$2:$G$20000,1,DATOS!$I$2:$I$20000,"Música de Cámara"),"")))</f>
        <v/>
      </c>
      <c r="W497" t="str">
        <f>IF(S497="","",IF(S497="[FÓRMULA MANUAL]","",IFERROR(SUMPRODUCT((DATOS!$A$2:$A$20000=S497)*(CONFIG_METADATA!$G$2:$G$20000=1)*(COUNTIF(CONFIG_ASIGNATURAS!$B$7:$B$27,DATOS!$I$2:$I$20000)&gt;0)*(DATOS!$K$2:$K$20000))/SUMPRODUCT((DATOS!$A$2:$A$20000=S497)*(CONFIG_METADATA!$G$2:$G$20000=1)*(COUNTIF(CONFIG_ASIGNATURAS!$B$7:$B$27,DATOS!$I$2:$I$20000)&gt;0)*1),"")))</f>
        <v/>
      </c>
      <c r="Z497" t="str">
        <f>IF(Y497="","",IF(Y497="[FÓRMULA MANUAL]","",IFERROR(AVERAGEIFS(DATOS!$K$2:$K$20000,DATOS!$A$2:$A$20000,Y497,CONFIG_METADATA!$G$2:$G$20000,1,DATOS!$I$2:$I$20000,"Análisis"),"")))</f>
        <v/>
      </c>
      <c r="AA497" t="str">
        <f>IF(Y497="","",IF(Y497="[FÓRMULA MANUAL]","",IFERROR(AVERAGEIFS(DATOS!$K$2:$K$20000,DATOS!$A$2:$A$20000,Y497,CONFIG_METADATA!$G$2:$G$20000,1,DATOS!$I$2:$I$20000,"Orquesta/Banda/Conjunto"),"")))</f>
        <v/>
      </c>
      <c r="AB497" t="str">
        <f>IF(Y497="","",IF(Y497="[FÓRMULA MANUAL]","",IFERROR(AVERAGEIFS(DATOS!$K$2:$K$20000,DATOS!$A$2:$A$20000,Y497,CONFIG_METADATA!$G$2:$G$20000,1,DATOS!$I$2:$I$20000,"Música de Cámara"),"")))</f>
        <v/>
      </c>
      <c r="AC497" t="str">
        <f>IF(Y497="","",IF(Y497="[FÓRMULA MANUAL]","",IFERROR(SUMPRODUCT((DATOS!$A$2:$A$20000=Y497)*(CONFIG_METADATA!$G$2:$G$20000=1)*(COUNTIF(CONFIG_ASIGNATURAS!$B$7:$B$27,DATOS!$I$2:$I$20000)&gt;0)*(DATOS!$K$2:$K$20000))/SUMPRODUCT((DATOS!$A$2:$A$20000=Y497)*(CONFIG_METADATA!$G$2:$G$20000=1)*(COUNTIF(CONFIG_ASIGNATURAS!$B$7:$B$27,DATOS!$I$2:$I$20000)&gt;0)*1),"")))</f>
        <v/>
      </c>
      <c r="AF497" t="str">
        <f>IF(AE497="","",IF(AE497="[FÓRMULA MANUAL]","",IFERROR(AVERAGEIFS(DATOS!$K$2:$K$20000,DATOS!$A$2:$A$20000,AE497,CONFIG_METADATA!$G$2:$G$20000,1,DATOS!$I$2:$I$20000,"Análisis"),"")))</f>
        <v/>
      </c>
      <c r="AG497" t="str">
        <f>IF(AE497="","",IF(AE497="[FÓRMULA MANUAL]","",IFERROR(AVERAGEIFS(DATOS!$K$2:$K$20000,DATOS!$A$2:$A$20000,AE497,CONFIG_METADATA!$G$2:$G$20000,1,DATOS!$I$2:$I$20000,"Orquesta/Banda/Conjunto"),"")))</f>
        <v/>
      </c>
      <c r="AH497" t="str">
        <f>IF(AE497="","",IF(AE497="[FÓRMULA MANUAL]","",IFERROR(AVERAGEIFS(DATOS!$K$2:$K$20000,DATOS!$A$2:$A$20000,AE497,CONFIG_METADATA!$G$2:$G$20000,1,DATOS!$I$2:$I$20000,"Música de Cámara"),"")))</f>
        <v/>
      </c>
      <c r="AI497" t="str">
        <f>IF(AE497="","",IF(AE497="[FÓRMULA MANUAL]","",IFERROR(SUMPRODUCT((DATOS!$A$2:$A$20000=AE497)*(CONFIG_METADATA!$G$2:$G$20000=1)*(COUNTIF(CONFIG_ASIGNATURAS!$B$7:$B$27,DATOS!$I$2:$I$20000)&gt;0)*(DATOS!$K$2:$K$20000))/SUMPRODUCT((DATOS!$A$2:$A$20000=AE497)*(CONFIG_METADATA!$G$2:$G$20000=1)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MANUAL]","",IFERROR(AVERAGEIFS(DATOS!$K$2:$K$20000,DATOS!$A$2:$A$20000,A498,CONFIG_METADATA!$G$2:$G$20000,1,DATOS!$I$2:$I$20000,"Lenguaje Musical"),"")))</f>
        <v/>
      </c>
      <c r="C498" t="str">
        <f>IF(A498="","",IF(A498="[FÓRMULA MANUAL]","",IFERROR(AVERAGEIFS(DATOS!$K$2:$K$20000,DATOS!$A$2:$A$20000,A498,CONFIG_METADATA!$G$2:$G$20000,1,DATOS!$I$2:$I$20000,"Orquesta/Banda/Conjunto"),"")))</f>
        <v/>
      </c>
      <c r="D498" t="str">
        <f>IF(A498="","",IF(A498="[FÓRMULA MANUAL]","",IFERROR(AVERAGEIFS(DATOS!$K$2:$K$20000,DATOS!$A$2:$A$20000,A498,CONFIG_METADATA!$G$2:$G$20000,1,DATOS!$I$2:$I$20000,"Conjunto"),"")))</f>
        <v/>
      </c>
      <c r="E498" t="str">
        <f>IF(A498="","",IF(A498="[FÓRMULA MANUAL]","",IFERROR(SUMPRODUCT((DATOS!$A$2:$A$20000=A498)*(CONFIG_METADATA!$G$2:$G$20000=1)*(COUNTIF(CONFIG_ASIGNATURAS!$B$7:$B$27,DATOS!$I$2:$I$20000)&gt;0)*(DATOS!$K$2:$K$20000))/SUMPRODUCT((DATOS!$A$2:$A$20000=A498)*(CONFIG_METADATA!$G$2:$G$20000=1)*(COUNTIF(CONFIG_ASIGNATURAS!$B$7:$B$27,DATOS!$I$2:$I$20000)&gt;0)*1),"")))</f>
        <v/>
      </c>
      <c r="H498" t="str">
        <f>IF(G498="","",IF(G498="[FÓRMULA MANUAL]","",IFERROR(AVERAGEIFS(DATOS!$K$2:$K$20000,DATOS!$A$2:$A$20000,G498,CONFIG_METADATA!$G$2:$G$20000,1,DATOS!$I$2:$I$20000,"Lenguaje Musical"),"")))</f>
        <v/>
      </c>
      <c r="I498" t="str">
        <f>IF(G498="","",IF(G498="[FÓRMULA MANUAL]","",IFERROR(AVERAGEIFS(DATOS!$K$2:$K$20000,DATOS!$A$2:$A$20000,G498,CONFIG_METADATA!$G$2:$G$20000,1,DATOS!$I$2:$I$20000,"Orquesta/Banda/Conjunto"),"")))</f>
        <v/>
      </c>
      <c r="J498" t="str">
        <f>IF(G498="","",IF(G498="[FÓRMULA MANUAL]","",IFERROR(AVERAGEIFS(DATOS!$K$2:$K$20000,DATOS!$A$2:$A$20000,G498,CONFIG_METADATA!$G$2:$G$20000,1,DATOS!$I$2:$I$20000,"Conjunto"),"")))</f>
        <v/>
      </c>
      <c r="K498" t="str">
        <f>IF(G498="","",IF(G498="[FÓRMULA MANUAL]","",IFERROR(SUMPRODUCT((DATOS!$A$2:$A$20000=G498)*(CONFIG_METADATA!$G$2:$G$20000=1)*(COUNTIF(CONFIG_ASIGNATURAS!$B$7:$B$27,DATOS!$I$2:$I$20000)&gt;0)*(DATOS!$K$2:$K$20000))/SUMPRODUCT((DATOS!$A$2:$A$20000=G498)*(CONFIG_METADATA!$G$2:$G$20000=1)*(COUNTIF(CONFIG_ASIGNATURAS!$B$7:$B$27,DATOS!$I$2:$I$20000)&gt;0)*1),"")))</f>
        <v/>
      </c>
      <c r="N498" t="str">
        <f>IF(M498="","",IF(M498="[FÓRMULA MANUAL]","",IFERROR(AVERAGEIFS(DATOS!$K$2:$K$20000,DATOS!$A$2:$A$20000,M498,CONFIG_METADATA!$G$2:$G$20000,1,DATOS!$I$2:$I$20000,"Armonía"),"")))</f>
        <v/>
      </c>
      <c r="O498" t="str">
        <f>IF(M498="","",IF(M498="[FÓRMULA MANUAL]","",IFERROR(AVERAGEIFS(DATOS!$K$2:$K$20000,DATOS!$A$2:$A$20000,M498,CONFIG_METADATA!$G$2:$G$20000,1,DATOS!$I$2:$I$20000,"Orquesta/Banda/Conjunto"),"")))</f>
        <v/>
      </c>
      <c r="P498" t="str">
        <f>IF(M498="","",IF(M498="[FÓRMULA MANUAL]","",IFERROR(AVERAGEIFS(DATOS!$K$2:$K$20000,DATOS!$A$2:$A$20000,M498,CONFIG_METADATA!$G$2:$G$20000,1,DATOS!$I$2:$I$20000,"Música de Cámara"),"")))</f>
        <v/>
      </c>
      <c r="Q498" t="str">
        <f>IF(M498="","",IF(M498="[FÓRMULA MANUAL]","",IFERROR(SUMPRODUCT((DATOS!$A$2:$A$20000=M498)*(CONFIG_METADATA!$G$2:$G$20000=1)*(COUNTIF(CONFIG_ASIGNATURAS!$B$7:$B$27,DATOS!$I$2:$I$20000)&gt;0)*(DATOS!$K$2:$K$20000))/SUMPRODUCT((DATOS!$A$2:$A$20000=M498)*(CONFIG_METADATA!$G$2:$G$20000=1)*(COUNTIF(CONFIG_ASIGNATURAS!$B$7:$B$27,DATOS!$I$2:$I$20000)&gt;0)*1),"")))</f>
        <v/>
      </c>
      <c r="T498" t="str">
        <f>IF(S498="","",IF(S498="[FÓRMULA MANUAL]","",IFERROR(AVERAGEIFS(DATOS!$K$2:$K$20000,DATOS!$A$2:$A$20000,S498,CONFIG_METADATA!$G$2:$G$20000,1,DATOS!$I$2:$I$20000,"Armonía"),"")))</f>
        <v/>
      </c>
      <c r="U498" t="str">
        <f>IF(S498="","",IF(S498="[FÓRMULA MANUAL]","",IFERROR(AVERAGEIFS(DATOS!$K$2:$K$20000,DATOS!$A$2:$A$20000,S498,CONFIG_METADATA!$G$2:$G$20000,1,DATOS!$I$2:$I$20000,"Orquesta/Banda/Conjunto"),"")))</f>
        <v/>
      </c>
      <c r="V498" t="str">
        <f>IF(S498="","",IF(S498="[FÓRMULA MANUAL]","",IFERROR(AVERAGEIFS(DATOS!$K$2:$K$20000,DATOS!$A$2:$A$20000,S498,CONFIG_METADATA!$G$2:$G$20000,1,DATOS!$I$2:$I$20000,"Música de Cámara"),"")))</f>
        <v/>
      </c>
      <c r="W498" t="str">
        <f>IF(S498="","",IF(S498="[FÓRMULA MANUAL]","",IFERROR(SUMPRODUCT((DATOS!$A$2:$A$20000=S498)*(CONFIG_METADATA!$G$2:$G$20000=1)*(COUNTIF(CONFIG_ASIGNATURAS!$B$7:$B$27,DATOS!$I$2:$I$20000)&gt;0)*(DATOS!$K$2:$K$20000))/SUMPRODUCT((DATOS!$A$2:$A$20000=S498)*(CONFIG_METADATA!$G$2:$G$20000=1)*(COUNTIF(CONFIG_ASIGNATURAS!$B$7:$B$27,DATOS!$I$2:$I$20000)&gt;0)*1),"")))</f>
        <v/>
      </c>
      <c r="Z498" t="str">
        <f>IF(Y498="","",IF(Y498="[FÓRMULA MANUAL]","",IFERROR(AVERAGEIFS(DATOS!$K$2:$K$20000,DATOS!$A$2:$A$20000,Y498,CONFIG_METADATA!$G$2:$G$20000,1,DATOS!$I$2:$I$20000,"Análisis"),"")))</f>
        <v/>
      </c>
      <c r="AA498" t="str">
        <f>IF(Y498="","",IF(Y498="[FÓRMULA MANUAL]","",IFERROR(AVERAGEIFS(DATOS!$K$2:$K$20000,DATOS!$A$2:$A$20000,Y498,CONFIG_METADATA!$G$2:$G$20000,1,DATOS!$I$2:$I$20000,"Orquesta/Banda/Conjunto"),"")))</f>
        <v/>
      </c>
      <c r="AB498" t="str">
        <f>IF(Y498="","",IF(Y498="[FÓRMULA MANUAL]","",IFERROR(AVERAGEIFS(DATOS!$K$2:$K$20000,DATOS!$A$2:$A$20000,Y498,CONFIG_METADATA!$G$2:$G$20000,1,DATOS!$I$2:$I$20000,"Música de Cámara"),"")))</f>
        <v/>
      </c>
      <c r="AC498" t="str">
        <f>IF(Y498="","",IF(Y498="[FÓRMULA MANUAL]","",IFERROR(SUMPRODUCT((DATOS!$A$2:$A$20000=Y498)*(CONFIG_METADATA!$G$2:$G$20000=1)*(COUNTIF(CONFIG_ASIGNATURAS!$B$7:$B$27,DATOS!$I$2:$I$20000)&gt;0)*(DATOS!$K$2:$K$20000))/SUMPRODUCT((DATOS!$A$2:$A$20000=Y498)*(CONFIG_METADATA!$G$2:$G$20000=1)*(COUNTIF(CONFIG_ASIGNATURAS!$B$7:$B$27,DATOS!$I$2:$I$20000)&gt;0)*1),"")))</f>
        <v/>
      </c>
      <c r="AF498" t="str">
        <f>IF(AE498="","",IF(AE498="[FÓRMULA MANUAL]","",IFERROR(AVERAGEIFS(DATOS!$K$2:$K$20000,DATOS!$A$2:$A$20000,AE498,CONFIG_METADATA!$G$2:$G$20000,1,DATOS!$I$2:$I$20000,"Análisis"),"")))</f>
        <v/>
      </c>
      <c r="AG498" t="str">
        <f>IF(AE498="","",IF(AE498="[FÓRMULA MANUAL]","",IFERROR(AVERAGEIFS(DATOS!$K$2:$K$20000,DATOS!$A$2:$A$20000,AE498,CONFIG_METADATA!$G$2:$G$20000,1,DATOS!$I$2:$I$20000,"Orquesta/Banda/Conjunto"),"")))</f>
        <v/>
      </c>
      <c r="AH498" t="str">
        <f>IF(AE498="","",IF(AE498="[FÓRMULA MANUAL]","",IFERROR(AVERAGEIFS(DATOS!$K$2:$K$20000,DATOS!$A$2:$A$20000,AE498,CONFIG_METADATA!$G$2:$G$20000,1,DATOS!$I$2:$I$20000,"Música de Cámara"),"")))</f>
        <v/>
      </c>
      <c r="AI498" t="str">
        <f>IF(AE498="","",IF(AE498="[FÓRMULA MANUAL]","",IFERROR(SUMPRODUCT((DATOS!$A$2:$A$20000=AE498)*(CONFIG_METADATA!$G$2:$G$20000=1)*(COUNTIF(CONFIG_ASIGNATURAS!$B$7:$B$27,DATOS!$I$2:$I$20000)&gt;0)*(DATOS!$K$2:$K$20000))/SUMPRODUCT((DATOS!$A$2:$A$20000=AE498)*(CONFIG_METADATA!$G$2:$G$20000=1)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MANUAL]","",IFERROR(AVERAGEIFS(DATOS!$K$2:$K$20000,DATOS!$A$2:$A$20000,A499,CONFIG_METADATA!$G$2:$G$20000,1,DATOS!$I$2:$I$20000,"Lenguaje Musical"),"")))</f>
        <v/>
      </c>
      <c r="C499" t="str">
        <f>IF(A499="","",IF(A499="[FÓRMULA MANUAL]","",IFERROR(AVERAGEIFS(DATOS!$K$2:$K$20000,DATOS!$A$2:$A$20000,A499,CONFIG_METADATA!$G$2:$G$20000,1,DATOS!$I$2:$I$20000,"Orquesta/Banda/Conjunto"),"")))</f>
        <v/>
      </c>
      <c r="D499" t="str">
        <f>IF(A499="","",IF(A499="[FÓRMULA MANUAL]","",IFERROR(AVERAGEIFS(DATOS!$K$2:$K$20000,DATOS!$A$2:$A$20000,A499,CONFIG_METADATA!$G$2:$G$20000,1,DATOS!$I$2:$I$20000,"Conjunto"),"")))</f>
        <v/>
      </c>
      <c r="E499" t="str">
        <f>IF(A499="","",IF(A499="[FÓRMULA MANUAL]","",IFERROR(SUMPRODUCT((DATOS!$A$2:$A$20000=A499)*(CONFIG_METADATA!$G$2:$G$20000=1)*(COUNTIF(CONFIG_ASIGNATURAS!$B$7:$B$27,DATOS!$I$2:$I$20000)&gt;0)*(DATOS!$K$2:$K$20000))/SUMPRODUCT((DATOS!$A$2:$A$20000=A499)*(CONFIG_METADATA!$G$2:$G$20000=1)*(COUNTIF(CONFIG_ASIGNATURAS!$B$7:$B$27,DATOS!$I$2:$I$20000)&gt;0)*1),"")))</f>
        <v/>
      </c>
      <c r="H499" t="str">
        <f>IF(G499="","",IF(G499="[FÓRMULA MANUAL]","",IFERROR(AVERAGEIFS(DATOS!$K$2:$K$20000,DATOS!$A$2:$A$20000,G499,CONFIG_METADATA!$G$2:$G$20000,1,DATOS!$I$2:$I$20000,"Lenguaje Musical"),"")))</f>
        <v/>
      </c>
      <c r="I499" t="str">
        <f>IF(G499="","",IF(G499="[FÓRMULA MANUAL]","",IFERROR(AVERAGEIFS(DATOS!$K$2:$K$20000,DATOS!$A$2:$A$20000,G499,CONFIG_METADATA!$G$2:$G$20000,1,DATOS!$I$2:$I$20000,"Orquesta/Banda/Conjunto"),"")))</f>
        <v/>
      </c>
      <c r="J499" t="str">
        <f>IF(G499="","",IF(G499="[FÓRMULA MANUAL]","",IFERROR(AVERAGEIFS(DATOS!$K$2:$K$20000,DATOS!$A$2:$A$20000,G499,CONFIG_METADATA!$G$2:$G$20000,1,DATOS!$I$2:$I$20000,"Conjunto"),"")))</f>
        <v/>
      </c>
      <c r="K499" t="str">
        <f>IF(G499="","",IF(G499="[FÓRMULA MANUAL]","",IFERROR(SUMPRODUCT((DATOS!$A$2:$A$20000=G499)*(CONFIG_METADATA!$G$2:$G$20000=1)*(COUNTIF(CONFIG_ASIGNATURAS!$B$7:$B$27,DATOS!$I$2:$I$20000)&gt;0)*(DATOS!$K$2:$K$20000))/SUMPRODUCT((DATOS!$A$2:$A$20000=G499)*(CONFIG_METADATA!$G$2:$G$20000=1)*(COUNTIF(CONFIG_ASIGNATURAS!$B$7:$B$27,DATOS!$I$2:$I$20000)&gt;0)*1),"")))</f>
        <v/>
      </c>
      <c r="N499" t="str">
        <f>IF(M499="","",IF(M499="[FÓRMULA MANUAL]","",IFERROR(AVERAGEIFS(DATOS!$K$2:$K$20000,DATOS!$A$2:$A$20000,M499,CONFIG_METADATA!$G$2:$G$20000,1,DATOS!$I$2:$I$20000,"Armonía"),"")))</f>
        <v/>
      </c>
      <c r="O499" t="str">
        <f>IF(M499="","",IF(M499="[FÓRMULA MANUAL]","",IFERROR(AVERAGEIFS(DATOS!$K$2:$K$20000,DATOS!$A$2:$A$20000,M499,CONFIG_METADATA!$G$2:$G$20000,1,DATOS!$I$2:$I$20000,"Orquesta/Banda/Conjunto"),"")))</f>
        <v/>
      </c>
      <c r="P499" t="str">
        <f>IF(M499="","",IF(M499="[FÓRMULA MANUAL]","",IFERROR(AVERAGEIFS(DATOS!$K$2:$K$20000,DATOS!$A$2:$A$20000,M499,CONFIG_METADATA!$G$2:$G$20000,1,DATOS!$I$2:$I$20000,"Música de Cámara"),"")))</f>
        <v/>
      </c>
      <c r="Q499" t="str">
        <f>IF(M499="","",IF(M499="[FÓRMULA MANUAL]","",IFERROR(SUMPRODUCT((DATOS!$A$2:$A$20000=M499)*(CONFIG_METADATA!$G$2:$G$20000=1)*(COUNTIF(CONFIG_ASIGNATURAS!$B$7:$B$27,DATOS!$I$2:$I$20000)&gt;0)*(DATOS!$K$2:$K$20000))/SUMPRODUCT((DATOS!$A$2:$A$20000=M499)*(CONFIG_METADATA!$G$2:$G$20000=1)*(COUNTIF(CONFIG_ASIGNATURAS!$B$7:$B$27,DATOS!$I$2:$I$20000)&gt;0)*1),"")))</f>
        <v/>
      </c>
      <c r="T499" t="str">
        <f>IF(S499="","",IF(S499="[FÓRMULA MANUAL]","",IFERROR(AVERAGEIFS(DATOS!$K$2:$K$20000,DATOS!$A$2:$A$20000,S499,CONFIG_METADATA!$G$2:$G$20000,1,DATOS!$I$2:$I$20000,"Armonía"),"")))</f>
        <v/>
      </c>
      <c r="U499" t="str">
        <f>IF(S499="","",IF(S499="[FÓRMULA MANUAL]","",IFERROR(AVERAGEIFS(DATOS!$K$2:$K$20000,DATOS!$A$2:$A$20000,S499,CONFIG_METADATA!$G$2:$G$20000,1,DATOS!$I$2:$I$20000,"Orquesta/Banda/Conjunto"),"")))</f>
        <v/>
      </c>
      <c r="V499" t="str">
        <f>IF(S499="","",IF(S499="[FÓRMULA MANUAL]","",IFERROR(AVERAGEIFS(DATOS!$K$2:$K$20000,DATOS!$A$2:$A$20000,S499,CONFIG_METADATA!$G$2:$G$20000,1,DATOS!$I$2:$I$20000,"Música de Cámara"),"")))</f>
        <v/>
      </c>
      <c r="W499" t="str">
        <f>IF(S499="","",IF(S499="[FÓRMULA MANUAL]","",IFERROR(SUMPRODUCT((DATOS!$A$2:$A$20000=S499)*(CONFIG_METADATA!$G$2:$G$20000=1)*(COUNTIF(CONFIG_ASIGNATURAS!$B$7:$B$27,DATOS!$I$2:$I$20000)&gt;0)*(DATOS!$K$2:$K$20000))/SUMPRODUCT((DATOS!$A$2:$A$20000=S499)*(CONFIG_METADATA!$G$2:$G$20000=1)*(COUNTIF(CONFIG_ASIGNATURAS!$B$7:$B$27,DATOS!$I$2:$I$20000)&gt;0)*1),"")))</f>
        <v/>
      </c>
      <c r="Z499" t="str">
        <f>IF(Y499="","",IF(Y499="[FÓRMULA MANUAL]","",IFERROR(AVERAGEIFS(DATOS!$K$2:$K$20000,DATOS!$A$2:$A$20000,Y499,CONFIG_METADATA!$G$2:$G$20000,1,DATOS!$I$2:$I$20000,"Análisis"),"")))</f>
        <v/>
      </c>
      <c r="AA499" t="str">
        <f>IF(Y499="","",IF(Y499="[FÓRMULA MANUAL]","",IFERROR(AVERAGEIFS(DATOS!$K$2:$K$20000,DATOS!$A$2:$A$20000,Y499,CONFIG_METADATA!$G$2:$G$20000,1,DATOS!$I$2:$I$20000,"Orquesta/Banda/Conjunto"),"")))</f>
        <v/>
      </c>
      <c r="AB499" t="str">
        <f>IF(Y499="","",IF(Y499="[FÓRMULA MANUAL]","",IFERROR(AVERAGEIFS(DATOS!$K$2:$K$20000,DATOS!$A$2:$A$20000,Y499,CONFIG_METADATA!$G$2:$G$20000,1,DATOS!$I$2:$I$20000,"Música de Cámara"),"")))</f>
        <v/>
      </c>
      <c r="AC499" t="str">
        <f>IF(Y499="","",IF(Y499="[FÓRMULA MANUAL]","",IFERROR(SUMPRODUCT((DATOS!$A$2:$A$20000=Y499)*(CONFIG_METADATA!$G$2:$G$20000=1)*(COUNTIF(CONFIG_ASIGNATURAS!$B$7:$B$27,DATOS!$I$2:$I$20000)&gt;0)*(DATOS!$K$2:$K$20000))/SUMPRODUCT((DATOS!$A$2:$A$20000=Y499)*(CONFIG_METADATA!$G$2:$G$20000=1)*(COUNTIF(CONFIG_ASIGNATURAS!$B$7:$B$27,DATOS!$I$2:$I$20000)&gt;0)*1),"")))</f>
        <v/>
      </c>
      <c r="AF499" t="str">
        <f>IF(AE499="","",IF(AE499="[FÓRMULA MANUAL]","",IFERROR(AVERAGEIFS(DATOS!$K$2:$K$20000,DATOS!$A$2:$A$20000,AE499,CONFIG_METADATA!$G$2:$G$20000,1,DATOS!$I$2:$I$20000,"Análisis"),"")))</f>
        <v/>
      </c>
      <c r="AG499" t="str">
        <f>IF(AE499="","",IF(AE499="[FÓRMULA MANUAL]","",IFERROR(AVERAGEIFS(DATOS!$K$2:$K$20000,DATOS!$A$2:$A$20000,AE499,CONFIG_METADATA!$G$2:$G$20000,1,DATOS!$I$2:$I$20000,"Orquesta/Banda/Conjunto"),"")))</f>
        <v/>
      </c>
      <c r="AH499" t="str">
        <f>IF(AE499="","",IF(AE499="[FÓRMULA MANUAL]","",IFERROR(AVERAGEIFS(DATOS!$K$2:$K$20000,DATOS!$A$2:$A$20000,AE499,CONFIG_METADATA!$G$2:$G$20000,1,DATOS!$I$2:$I$20000,"Música de Cámara"),"")))</f>
        <v/>
      </c>
      <c r="AI499" t="str">
        <f>IF(AE499="","",IF(AE499="[FÓRMULA MANUAL]","",IFERROR(SUMPRODUCT((DATOS!$A$2:$A$20000=AE499)*(CONFIG_METADATA!$G$2:$G$20000=1)*(COUNTIF(CONFIG_ASIGNATURAS!$B$7:$B$27,DATOS!$I$2:$I$20000)&gt;0)*(DATOS!$K$2:$K$20000))/SUMPRODUCT((DATOS!$A$2:$A$20000=AE499)*(CONFIG_METADATA!$G$2:$G$20000=1)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MANUAL]","",IFERROR(AVERAGEIFS(DATOS!$K$2:$K$20000,DATOS!$A$2:$A$20000,A500,CONFIG_METADATA!$G$2:$G$20000,1,DATOS!$I$2:$I$20000,"Lenguaje Musical"),"")))</f>
        <v/>
      </c>
      <c r="C500" t="str">
        <f>IF(A500="","",IF(A500="[FÓRMULA MANUAL]","",IFERROR(AVERAGEIFS(DATOS!$K$2:$K$20000,DATOS!$A$2:$A$20000,A500,CONFIG_METADATA!$G$2:$G$20000,1,DATOS!$I$2:$I$20000,"Orquesta/Banda/Conjunto"),"")))</f>
        <v/>
      </c>
      <c r="D500" t="str">
        <f>IF(A500="","",IF(A500="[FÓRMULA MANUAL]","",IFERROR(AVERAGEIFS(DATOS!$K$2:$K$20000,DATOS!$A$2:$A$20000,A500,CONFIG_METADATA!$G$2:$G$20000,1,DATOS!$I$2:$I$20000,"Conjunto"),"")))</f>
        <v/>
      </c>
      <c r="E500" t="str">
        <f>IF(A500="","",IF(A500="[FÓRMULA MANUAL]","",IFERROR(SUMPRODUCT((DATOS!$A$2:$A$20000=A500)*(CONFIG_METADATA!$G$2:$G$20000=1)*(COUNTIF(CONFIG_ASIGNATURAS!$B$7:$B$27,DATOS!$I$2:$I$20000)&gt;0)*(DATOS!$K$2:$K$20000))/SUMPRODUCT((DATOS!$A$2:$A$20000=A500)*(CONFIG_METADATA!$G$2:$G$20000=1)*(COUNTIF(CONFIG_ASIGNATURAS!$B$7:$B$27,DATOS!$I$2:$I$20000)&gt;0)*1),"")))</f>
        <v/>
      </c>
      <c r="H500" t="str">
        <f>IF(G500="","",IF(G500="[FÓRMULA MANUAL]","",IFERROR(AVERAGEIFS(DATOS!$K$2:$K$20000,DATOS!$A$2:$A$20000,G500,CONFIG_METADATA!$G$2:$G$20000,1,DATOS!$I$2:$I$20000,"Lenguaje Musical"),"")))</f>
        <v/>
      </c>
      <c r="I500" t="str">
        <f>IF(G500="","",IF(G500="[FÓRMULA MANUAL]","",IFERROR(AVERAGEIFS(DATOS!$K$2:$K$20000,DATOS!$A$2:$A$20000,G500,CONFIG_METADATA!$G$2:$G$20000,1,DATOS!$I$2:$I$20000,"Orquesta/Banda/Conjunto"),"")))</f>
        <v/>
      </c>
      <c r="J500" t="str">
        <f>IF(G500="","",IF(G500="[FÓRMULA MANUAL]","",IFERROR(AVERAGEIFS(DATOS!$K$2:$K$20000,DATOS!$A$2:$A$20000,G500,CONFIG_METADATA!$G$2:$G$20000,1,DATOS!$I$2:$I$20000,"Conjunto"),"")))</f>
        <v/>
      </c>
      <c r="K500" t="str">
        <f>IF(G500="","",IF(G500="[FÓRMULA MANUAL]","",IFERROR(SUMPRODUCT((DATOS!$A$2:$A$20000=G500)*(CONFIG_METADATA!$G$2:$G$20000=1)*(COUNTIF(CONFIG_ASIGNATURAS!$B$7:$B$27,DATOS!$I$2:$I$20000)&gt;0)*(DATOS!$K$2:$K$20000))/SUMPRODUCT((DATOS!$A$2:$A$20000=G500)*(CONFIG_METADATA!$G$2:$G$20000=1)*(COUNTIF(CONFIG_ASIGNATURAS!$B$7:$B$27,DATOS!$I$2:$I$20000)&gt;0)*1),"")))</f>
        <v/>
      </c>
      <c r="N500" t="str">
        <f>IF(M500="","",IF(M500="[FÓRMULA MANUAL]","",IFERROR(AVERAGEIFS(DATOS!$K$2:$K$20000,DATOS!$A$2:$A$20000,M500,CONFIG_METADATA!$G$2:$G$20000,1,DATOS!$I$2:$I$20000,"Armonía"),"")))</f>
        <v/>
      </c>
      <c r="O500" t="str">
        <f>IF(M500="","",IF(M500="[FÓRMULA MANUAL]","",IFERROR(AVERAGEIFS(DATOS!$K$2:$K$20000,DATOS!$A$2:$A$20000,M500,CONFIG_METADATA!$G$2:$G$20000,1,DATOS!$I$2:$I$20000,"Orquesta/Banda/Conjunto"),"")))</f>
        <v/>
      </c>
      <c r="P500" t="str">
        <f>IF(M500="","",IF(M500="[FÓRMULA MANUAL]","",IFERROR(AVERAGEIFS(DATOS!$K$2:$K$20000,DATOS!$A$2:$A$20000,M500,CONFIG_METADATA!$G$2:$G$20000,1,DATOS!$I$2:$I$20000,"Música de Cámara"),"")))</f>
        <v/>
      </c>
      <c r="Q500" t="str">
        <f>IF(M500="","",IF(M500="[FÓRMULA MANUAL]","",IFERROR(SUMPRODUCT((DATOS!$A$2:$A$20000=M500)*(CONFIG_METADATA!$G$2:$G$20000=1)*(COUNTIF(CONFIG_ASIGNATURAS!$B$7:$B$27,DATOS!$I$2:$I$20000)&gt;0)*(DATOS!$K$2:$K$20000))/SUMPRODUCT((DATOS!$A$2:$A$20000=M500)*(CONFIG_METADATA!$G$2:$G$20000=1)*(COUNTIF(CONFIG_ASIGNATURAS!$B$7:$B$27,DATOS!$I$2:$I$20000)&gt;0)*1),"")))</f>
        <v/>
      </c>
      <c r="T500" t="str">
        <f>IF(S500="","",IF(S500="[FÓRMULA MANUAL]","",IFERROR(AVERAGEIFS(DATOS!$K$2:$K$20000,DATOS!$A$2:$A$20000,S500,CONFIG_METADATA!$G$2:$G$20000,1,DATOS!$I$2:$I$20000,"Armonía"),"")))</f>
        <v/>
      </c>
      <c r="U500" t="str">
        <f>IF(S500="","",IF(S500="[FÓRMULA MANUAL]","",IFERROR(AVERAGEIFS(DATOS!$K$2:$K$20000,DATOS!$A$2:$A$20000,S500,CONFIG_METADATA!$G$2:$G$20000,1,DATOS!$I$2:$I$20000,"Orquesta/Banda/Conjunto"),"")))</f>
        <v/>
      </c>
      <c r="V500" t="str">
        <f>IF(S500="","",IF(S500="[FÓRMULA MANUAL]","",IFERROR(AVERAGEIFS(DATOS!$K$2:$K$20000,DATOS!$A$2:$A$20000,S500,CONFIG_METADATA!$G$2:$G$20000,1,DATOS!$I$2:$I$20000,"Música de Cámara"),"")))</f>
        <v/>
      </c>
      <c r="W500" t="str">
        <f>IF(S500="","",IF(S500="[FÓRMULA MANUAL]","",IFERROR(SUMPRODUCT((DATOS!$A$2:$A$20000=S500)*(CONFIG_METADATA!$G$2:$G$20000=1)*(COUNTIF(CONFIG_ASIGNATURAS!$B$7:$B$27,DATOS!$I$2:$I$20000)&gt;0)*(DATOS!$K$2:$K$20000))/SUMPRODUCT((DATOS!$A$2:$A$20000=S500)*(CONFIG_METADATA!$G$2:$G$20000=1)*(COUNTIF(CONFIG_ASIGNATURAS!$B$7:$B$27,DATOS!$I$2:$I$20000)&gt;0)*1),"")))</f>
        <v/>
      </c>
      <c r="Z500" t="str">
        <f>IF(Y500="","",IF(Y500="[FÓRMULA MANUAL]","",IFERROR(AVERAGEIFS(DATOS!$K$2:$K$20000,DATOS!$A$2:$A$20000,Y500,CONFIG_METADATA!$G$2:$G$20000,1,DATOS!$I$2:$I$20000,"Análisis"),"")))</f>
        <v/>
      </c>
      <c r="AA500" t="str">
        <f>IF(Y500="","",IF(Y500="[FÓRMULA MANUAL]","",IFERROR(AVERAGEIFS(DATOS!$K$2:$K$20000,DATOS!$A$2:$A$20000,Y500,CONFIG_METADATA!$G$2:$G$20000,1,DATOS!$I$2:$I$20000,"Orquesta/Banda/Conjunto"),"")))</f>
        <v/>
      </c>
      <c r="AB500" t="str">
        <f>IF(Y500="","",IF(Y500="[FÓRMULA MANUAL]","",IFERROR(AVERAGEIFS(DATOS!$K$2:$K$20000,DATOS!$A$2:$A$20000,Y500,CONFIG_METADATA!$G$2:$G$20000,1,DATOS!$I$2:$I$20000,"Música de Cámara"),"")))</f>
        <v/>
      </c>
      <c r="AC500" t="str">
        <f>IF(Y500="","",IF(Y500="[FÓRMULA MANUAL]","",IFERROR(SUMPRODUCT((DATOS!$A$2:$A$20000=Y500)*(CONFIG_METADATA!$G$2:$G$20000=1)*(COUNTIF(CONFIG_ASIGNATURAS!$B$7:$B$27,DATOS!$I$2:$I$20000)&gt;0)*(DATOS!$K$2:$K$20000))/SUMPRODUCT((DATOS!$A$2:$A$20000=Y500)*(CONFIG_METADATA!$G$2:$G$20000=1)*(COUNTIF(CONFIG_ASIGNATURAS!$B$7:$B$27,DATOS!$I$2:$I$20000)&gt;0)*1),"")))</f>
        <v/>
      </c>
      <c r="AF500" t="str">
        <f>IF(AE500="","",IF(AE500="[FÓRMULA MANUAL]","",IFERROR(AVERAGEIFS(DATOS!$K$2:$K$20000,DATOS!$A$2:$A$20000,AE500,CONFIG_METADATA!$G$2:$G$20000,1,DATOS!$I$2:$I$20000,"Análisis"),"")))</f>
        <v/>
      </c>
      <c r="AG500" t="str">
        <f>IF(AE500="","",IF(AE500="[FÓRMULA MANUAL]","",IFERROR(AVERAGEIFS(DATOS!$K$2:$K$20000,DATOS!$A$2:$A$20000,AE500,CONFIG_METADATA!$G$2:$G$20000,1,DATOS!$I$2:$I$20000,"Orquesta/Banda/Conjunto"),"")))</f>
        <v/>
      </c>
      <c r="AH500" t="str">
        <f>IF(AE500="","",IF(AE500="[FÓRMULA MANUAL]","",IFERROR(AVERAGEIFS(DATOS!$K$2:$K$20000,DATOS!$A$2:$A$20000,AE500,CONFIG_METADATA!$G$2:$G$20000,1,DATOS!$I$2:$I$20000,"Música de Cámara"),"")))</f>
        <v/>
      </c>
      <c r="AI500" t="str">
        <f>IF(AE500="","",IF(AE500="[FÓRMULA MANUAL]","",IFERROR(SUMPRODUCT((DATOS!$A$2:$A$20000=AE500)*(CONFIG_METADATA!$G$2:$G$20000=1)*(COUNTIF(CONFIG_ASIGNATURAS!$B$7:$B$27,DATOS!$I$2:$I$20000)&gt;0)*(DATOS!$K$2:$K$20000))/SUMPRODUCT((DATOS!$A$2:$A$20000=AE500)*(CONFIG_METADATA!$G$2:$G$20000=1)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MANUAL]","",IFERROR(AVERAGEIFS(DATOS!$K$2:$K$20000,DATOS!$A$2:$A$20000,A501,CONFIG_METADATA!$G$2:$G$20000,1,DATOS!$I$2:$I$20000,"Lenguaje Musical"),"")))</f>
        <v/>
      </c>
      <c r="C501" t="str">
        <f>IF(A501="","",IF(A501="[FÓRMULA MANUAL]","",IFERROR(AVERAGEIFS(DATOS!$K$2:$K$20000,DATOS!$A$2:$A$20000,A501,CONFIG_METADATA!$G$2:$G$20000,1,DATOS!$I$2:$I$20000,"Orquesta/Banda/Conjunto"),"")))</f>
        <v/>
      </c>
      <c r="D501" t="str">
        <f>IF(A501="","",IF(A501="[FÓRMULA MANUAL]","",IFERROR(AVERAGEIFS(DATOS!$K$2:$K$20000,DATOS!$A$2:$A$20000,A501,CONFIG_METADATA!$G$2:$G$20000,1,DATOS!$I$2:$I$20000,"Conjunto"),"")))</f>
        <v/>
      </c>
      <c r="E501" t="str">
        <f>IF(A501="","",IF(A501="[FÓRMULA MANUAL]","",IFERROR(SUMPRODUCT((DATOS!$A$2:$A$20000=A501)*(CONFIG_METADATA!$G$2:$G$20000=1)*(COUNTIF(CONFIG_ASIGNATURAS!$B$7:$B$27,DATOS!$I$2:$I$20000)&gt;0)*(DATOS!$K$2:$K$20000))/SUMPRODUCT((DATOS!$A$2:$A$20000=A501)*(CONFIG_METADATA!$G$2:$G$20000=1)*(COUNTIF(CONFIG_ASIGNATURAS!$B$7:$B$27,DATOS!$I$2:$I$20000)&gt;0)*1),"")))</f>
        <v/>
      </c>
      <c r="H501" t="str">
        <f>IF(G501="","",IF(G501="[FÓRMULA MANUAL]","",IFERROR(AVERAGEIFS(DATOS!$K$2:$K$20000,DATOS!$A$2:$A$20000,G501,CONFIG_METADATA!$G$2:$G$20000,1,DATOS!$I$2:$I$20000,"Lenguaje Musical"),"")))</f>
        <v/>
      </c>
      <c r="I501" t="str">
        <f>IF(G501="","",IF(G501="[FÓRMULA MANUAL]","",IFERROR(AVERAGEIFS(DATOS!$K$2:$K$20000,DATOS!$A$2:$A$20000,G501,CONFIG_METADATA!$G$2:$G$20000,1,DATOS!$I$2:$I$20000,"Orquesta/Banda/Conjunto"),"")))</f>
        <v/>
      </c>
      <c r="J501" t="str">
        <f>IF(G501="","",IF(G501="[FÓRMULA MANUAL]","",IFERROR(AVERAGEIFS(DATOS!$K$2:$K$20000,DATOS!$A$2:$A$20000,G501,CONFIG_METADATA!$G$2:$G$20000,1,DATOS!$I$2:$I$20000,"Conjunto"),"")))</f>
        <v/>
      </c>
      <c r="K501" t="str">
        <f>IF(G501="","",IF(G501="[FÓRMULA MANUAL]","",IFERROR(SUMPRODUCT((DATOS!$A$2:$A$20000=G501)*(CONFIG_METADATA!$G$2:$G$20000=1)*(COUNTIF(CONFIG_ASIGNATURAS!$B$7:$B$27,DATOS!$I$2:$I$20000)&gt;0)*(DATOS!$K$2:$K$20000))/SUMPRODUCT((DATOS!$A$2:$A$20000=G501)*(CONFIG_METADATA!$G$2:$G$20000=1)*(COUNTIF(CONFIG_ASIGNATURAS!$B$7:$B$27,DATOS!$I$2:$I$20000)&gt;0)*1),"")))</f>
        <v/>
      </c>
      <c r="N501" t="str">
        <f>IF(M501="","",IF(M501="[FÓRMULA MANUAL]","",IFERROR(AVERAGEIFS(DATOS!$K$2:$K$20000,DATOS!$A$2:$A$20000,M501,CONFIG_METADATA!$G$2:$G$20000,1,DATOS!$I$2:$I$20000,"Armonía"),"")))</f>
        <v/>
      </c>
      <c r="O501" t="str">
        <f>IF(M501="","",IF(M501="[FÓRMULA MANUAL]","",IFERROR(AVERAGEIFS(DATOS!$K$2:$K$20000,DATOS!$A$2:$A$20000,M501,CONFIG_METADATA!$G$2:$G$20000,1,DATOS!$I$2:$I$20000,"Orquesta/Banda/Conjunto"),"")))</f>
        <v/>
      </c>
      <c r="P501" t="str">
        <f>IF(M501="","",IF(M501="[FÓRMULA MANUAL]","",IFERROR(AVERAGEIFS(DATOS!$K$2:$K$20000,DATOS!$A$2:$A$20000,M501,CONFIG_METADATA!$G$2:$G$20000,1,DATOS!$I$2:$I$20000,"Música de Cámara"),"")))</f>
        <v/>
      </c>
      <c r="Q501" t="str">
        <f>IF(M501="","",IF(M501="[FÓRMULA MANUAL]","",IFERROR(SUMPRODUCT((DATOS!$A$2:$A$20000=M501)*(CONFIG_METADATA!$G$2:$G$20000=1)*(COUNTIF(CONFIG_ASIGNATURAS!$B$7:$B$27,DATOS!$I$2:$I$20000)&gt;0)*(DATOS!$K$2:$K$20000))/SUMPRODUCT((DATOS!$A$2:$A$20000=M501)*(CONFIG_METADATA!$G$2:$G$20000=1)*(COUNTIF(CONFIG_ASIGNATURAS!$B$7:$B$27,DATOS!$I$2:$I$20000)&gt;0)*1),"")))</f>
        <v/>
      </c>
      <c r="T501" t="str">
        <f>IF(S501="","",IF(S501="[FÓRMULA MANUAL]","",IFERROR(AVERAGEIFS(DATOS!$K$2:$K$20000,DATOS!$A$2:$A$20000,S501,CONFIG_METADATA!$G$2:$G$20000,1,DATOS!$I$2:$I$20000,"Armonía"),"")))</f>
        <v/>
      </c>
      <c r="U501" t="str">
        <f>IF(S501="","",IF(S501="[FÓRMULA MANUAL]","",IFERROR(AVERAGEIFS(DATOS!$K$2:$K$20000,DATOS!$A$2:$A$20000,S501,CONFIG_METADATA!$G$2:$G$20000,1,DATOS!$I$2:$I$20000,"Orquesta/Banda/Conjunto"),"")))</f>
        <v/>
      </c>
      <c r="V501" t="str">
        <f>IF(S501="","",IF(S501="[FÓRMULA MANUAL]","",IFERROR(AVERAGEIFS(DATOS!$K$2:$K$20000,DATOS!$A$2:$A$20000,S501,CONFIG_METADATA!$G$2:$G$20000,1,DATOS!$I$2:$I$20000,"Música de Cámara"),"")))</f>
        <v/>
      </c>
      <c r="W501" t="str">
        <f>IF(S501="","",IF(S501="[FÓRMULA MANUAL]","",IFERROR(SUMPRODUCT((DATOS!$A$2:$A$20000=S501)*(CONFIG_METADATA!$G$2:$G$20000=1)*(COUNTIF(CONFIG_ASIGNATURAS!$B$7:$B$27,DATOS!$I$2:$I$20000)&gt;0)*(DATOS!$K$2:$K$20000))/SUMPRODUCT((DATOS!$A$2:$A$20000=S501)*(CONFIG_METADATA!$G$2:$G$20000=1)*(COUNTIF(CONFIG_ASIGNATURAS!$B$7:$B$27,DATOS!$I$2:$I$20000)&gt;0)*1),"")))</f>
        <v/>
      </c>
      <c r="Z501" t="str">
        <f>IF(Y501="","",IF(Y501="[FÓRMULA MANUAL]","",IFERROR(AVERAGEIFS(DATOS!$K$2:$K$20000,DATOS!$A$2:$A$20000,Y501,CONFIG_METADATA!$G$2:$G$20000,1,DATOS!$I$2:$I$20000,"Análisis"),"")))</f>
        <v/>
      </c>
      <c r="AA501" t="str">
        <f>IF(Y501="","",IF(Y501="[FÓRMULA MANUAL]","",IFERROR(AVERAGEIFS(DATOS!$K$2:$K$20000,DATOS!$A$2:$A$20000,Y501,CONFIG_METADATA!$G$2:$G$20000,1,DATOS!$I$2:$I$20000,"Orquesta/Banda/Conjunto"),"")))</f>
        <v/>
      </c>
      <c r="AB501" t="str">
        <f>IF(Y501="","",IF(Y501="[FÓRMULA MANUAL]","",IFERROR(AVERAGEIFS(DATOS!$K$2:$K$20000,DATOS!$A$2:$A$20000,Y501,CONFIG_METADATA!$G$2:$G$20000,1,DATOS!$I$2:$I$20000,"Música de Cámara"),"")))</f>
        <v/>
      </c>
      <c r="AC501" t="str">
        <f>IF(Y501="","",IF(Y501="[FÓRMULA MANUAL]","",IFERROR(SUMPRODUCT((DATOS!$A$2:$A$20000=Y501)*(CONFIG_METADATA!$G$2:$G$20000=1)*(COUNTIF(CONFIG_ASIGNATURAS!$B$7:$B$27,DATOS!$I$2:$I$20000)&gt;0)*(DATOS!$K$2:$K$20000))/SUMPRODUCT((DATOS!$A$2:$A$20000=Y501)*(CONFIG_METADATA!$G$2:$G$20000=1)*(COUNTIF(CONFIG_ASIGNATURAS!$B$7:$B$27,DATOS!$I$2:$I$20000)&gt;0)*1),"")))</f>
        <v/>
      </c>
      <c r="AF501" t="str">
        <f>IF(AE501="","",IF(AE501="[FÓRMULA MANUAL]","",IFERROR(AVERAGEIFS(DATOS!$K$2:$K$20000,DATOS!$A$2:$A$20000,AE501,CONFIG_METADATA!$G$2:$G$20000,1,DATOS!$I$2:$I$20000,"Análisis"),"")))</f>
        <v/>
      </c>
      <c r="AG501" t="str">
        <f>IF(AE501="","",IF(AE501="[FÓRMULA MANUAL]","",IFERROR(AVERAGEIFS(DATOS!$K$2:$K$20000,DATOS!$A$2:$A$20000,AE501,CONFIG_METADATA!$G$2:$G$20000,1,DATOS!$I$2:$I$20000,"Orquesta/Banda/Conjunto"),"")))</f>
        <v/>
      </c>
      <c r="AH501" t="str">
        <f>IF(AE501="","",IF(AE501="[FÓRMULA MANUAL]","",IFERROR(AVERAGEIFS(DATOS!$K$2:$K$20000,DATOS!$A$2:$A$20000,AE501,CONFIG_METADATA!$G$2:$G$20000,1,DATOS!$I$2:$I$20000,"Música de Cámara"),"")))</f>
        <v/>
      </c>
      <c r="AI501" t="str">
        <f>IF(AE501="","",IF(AE501="[FÓRMULA MANUAL]","",IFERROR(SUMPRODUCT((DATOS!$A$2:$A$20000=AE501)*(CONFIG_METADATA!$G$2:$G$20000=1)*(COUNTIF(CONFIG_ASIGNATURAS!$B$7:$B$27,DATOS!$I$2:$I$20000)&gt;0)*(DATOS!$K$2:$K$20000))/SUMPRODUCT((DATOS!$A$2:$A$20000=AE501)*(CONFIG_METADATA!$G$2:$G$20000=1)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MANUAL]","",IFERROR(AVERAGEIFS(DATOS!$K$2:$K$20000,DATOS!$A$2:$A$20000,A502,CONFIG_METADATA!$G$2:$G$20000,1,DATOS!$I$2:$I$20000,"Lenguaje Musical"),"")))</f>
        <v/>
      </c>
      <c r="C502" t="str">
        <f>IF(A502="","",IF(A502="[FÓRMULA MANUAL]","",IFERROR(AVERAGEIFS(DATOS!$K$2:$K$20000,DATOS!$A$2:$A$20000,A502,CONFIG_METADATA!$G$2:$G$20000,1,DATOS!$I$2:$I$20000,"Orquesta/Banda/Conjunto"),"")))</f>
        <v/>
      </c>
      <c r="D502" t="str">
        <f>IF(A502="","",IF(A502="[FÓRMULA MANUAL]","",IFERROR(AVERAGEIFS(DATOS!$K$2:$K$20000,DATOS!$A$2:$A$20000,A502,CONFIG_METADATA!$G$2:$G$20000,1,DATOS!$I$2:$I$20000,"Conjunto"),"")))</f>
        <v/>
      </c>
      <c r="E502" t="str">
        <f>IF(A502="","",IF(A502="[FÓRMULA MANUAL]","",IFERROR(SUMPRODUCT((DATOS!$A$2:$A$20000=A502)*(CONFIG_METADATA!$G$2:$G$20000=1)*(COUNTIF(CONFIG_ASIGNATURAS!$B$7:$B$27,DATOS!$I$2:$I$20000)&gt;0)*(DATOS!$K$2:$K$20000))/SUMPRODUCT((DATOS!$A$2:$A$20000=A502)*(CONFIG_METADATA!$G$2:$G$20000=1)*(COUNTIF(CONFIG_ASIGNATURAS!$B$7:$B$27,DATOS!$I$2:$I$20000)&gt;0)*1),"")))</f>
        <v/>
      </c>
      <c r="H502" t="str">
        <f>IF(G502="","",IF(G502="[FÓRMULA MANUAL]","",IFERROR(AVERAGEIFS(DATOS!$K$2:$K$20000,DATOS!$A$2:$A$20000,G502,CONFIG_METADATA!$G$2:$G$20000,1,DATOS!$I$2:$I$20000,"Lenguaje Musical"),"")))</f>
        <v/>
      </c>
      <c r="I502" t="str">
        <f>IF(G502="","",IF(G502="[FÓRMULA MANUAL]","",IFERROR(AVERAGEIFS(DATOS!$K$2:$K$20000,DATOS!$A$2:$A$20000,G502,CONFIG_METADATA!$G$2:$G$20000,1,DATOS!$I$2:$I$20000,"Orquesta/Banda/Conjunto"),"")))</f>
        <v/>
      </c>
      <c r="J502" t="str">
        <f>IF(G502="","",IF(G502="[FÓRMULA MANUAL]","",IFERROR(AVERAGEIFS(DATOS!$K$2:$K$20000,DATOS!$A$2:$A$20000,G502,CONFIG_METADATA!$G$2:$G$20000,1,DATOS!$I$2:$I$20000,"Conjunto"),"")))</f>
        <v/>
      </c>
      <c r="K502" t="str">
        <f>IF(G502="","",IF(G502="[FÓRMULA MANUAL]","",IFERROR(SUMPRODUCT((DATOS!$A$2:$A$20000=G502)*(CONFIG_METADATA!$G$2:$G$20000=1)*(COUNTIF(CONFIG_ASIGNATURAS!$B$7:$B$27,DATOS!$I$2:$I$20000)&gt;0)*(DATOS!$K$2:$K$20000))/SUMPRODUCT((DATOS!$A$2:$A$20000=G502)*(CONFIG_METADATA!$G$2:$G$20000=1)*(COUNTIF(CONFIG_ASIGNATURAS!$B$7:$B$27,DATOS!$I$2:$I$20000)&gt;0)*1),"")))</f>
        <v/>
      </c>
      <c r="N502" t="str">
        <f>IF(M502="","",IF(M502="[FÓRMULA MANUAL]","",IFERROR(AVERAGEIFS(DATOS!$K$2:$K$20000,DATOS!$A$2:$A$20000,M502,CONFIG_METADATA!$G$2:$G$20000,1,DATOS!$I$2:$I$20000,"Armonía"),"")))</f>
        <v/>
      </c>
      <c r="O502" t="str">
        <f>IF(M502="","",IF(M502="[FÓRMULA MANUAL]","",IFERROR(AVERAGEIFS(DATOS!$K$2:$K$20000,DATOS!$A$2:$A$20000,M502,CONFIG_METADATA!$G$2:$G$20000,1,DATOS!$I$2:$I$20000,"Orquesta/Banda/Conjunto"),"")))</f>
        <v/>
      </c>
      <c r="P502" t="str">
        <f>IF(M502="","",IF(M502="[FÓRMULA MANUAL]","",IFERROR(AVERAGEIFS(DATOS!$K$2:$K$20000,DATOS!$A$2:$A$20000,M502,CONFIG_METADATA!$G$2:$G$20000,1,DATOS!$I$2:$I$20000,"Música de Cámara"),"")))</f>
        <v/>
      </c>
      <c r="Q502" t="str">
        <f>IF(M502="","",IF(M502="[FÓRMULA MANUAL]","",IFERROR(SUMPRODUCT((DATOS!$A$2:$A$20000=M502)*(CONFIG_METADATA!$G$2:$G$20000=1)*(COUNTIF(CONFIG_ASIGNATURAS!$B$7:$B$27,DATOS!$I$2:$I$20000)&gt;0)*(DATOS!$K$2:$K$20000))/SUMPRODUCT((DATOS!$A$2:$A$20000=M502)*(CONFIG_METADATA!$G$2:$G$20000=1)*(COUNTIF(CONFIG_ASIGNATURAS!$B$7:$B$27,DATOS!$I$2:$I$20000)&gt;0)*1),"")))</f>
        <v/>
      </c>
      <c r="T502" t="str">
        <f>IF(S502="","",IF(S502="[FÓRMULA MANUAL]","",IFERROR(AVERAGEIFS(DATOS!$K$2:$K$20000,DATOS!$A$2:$A$20000,S502,CONFIG_METADATA!$G$2:$G$20000,1,DATOS!$I$2:$I$20000,"Armonía"),"")))</f>
        <v/>
      </c>
      <c r="U502" t="str">
        <f>IF(S502="","",IF(S502="[FÓRMULA MANUAL]","",IFERROR(AVERAGEIFS(DATOS!$K$2:$K$20000,DATOS!$A$2:$A$20000,S502,CONFIG_METADATA!$G$2:$G$20000,1,DATOS!$I$2:$I$20000,"Orquesta/Banda/Conjunto"),"")))</f>
        <v/>
      </c>
      <c r="V502" t="str">
        <f>IF(S502="","",IF(S502="[FÓRMULA MANUAL]","",IFERROR(AVERAGEIFS(DATOS!$K$2:$K$20000,DATOS!$A$2:$A$20000,S502,CONFIG_METADATA!$G$2:$G$20000,1,DATOS!$I$2:$I$20000,"Música de Cámara"),"")))</f>
        <v/>
      </c>
      <c r="W502" t="str">
        <f>IF(S502="","",IF(S502="[FÓRMULA MANUAL]","",IFERROR(SUMPRODUCT((DATOS!$A$2:$A$20000=S502)*(CONFIG_METADATA!$G$2:$G$20000=1)*(COUNTIF(CONFIG_ASIGNATURAS!$B$7:$B$27,DATOS!$I$2:$I$20000)&gt;0)*(DATOS!$K$2:$K$20000))/SUMPRODUCT((DATOS!$A$2:$A$20000=S502)*(CONFIG_METADATA!$G$2:$G$20000=1)*(COUNTIF(CONFIG_ASIGNATURAS!$B$7:$B$27,DATOS!$I$2:$I$20000)&gt;0)*1),"")))</f>
        <v/>
      </c>
      <c r="Z502" t="str">
        <f>IF(Y502="","",IF(Y502="[FÓRMULA MANUAL]","",IFERROR(AVERAGEIFS(DATOS!$K$2:$K$20000,DATOS!$A$2:$A$20000,Y502,CONFIG_METADATA!$G$2:$G$20000,1,DATOS!$I$2:$I$20000,"Análisis"),"")))</f>
        <v/>
      </c>
      <c r="AA502" t="str">
        <f>IF(Y502="","",IF(Y502="[FÓRMULA MANUAL]","",IFERROR(AVERAGEIFS(DATOS!$K$2:$K$20000,DATOS!$A$2:$A$20000,Y502,CONFIG_METADATA!$G$2:$G$20000,1,DATOS!$I$2:$I$20000,"Orquesta/Banda/Conjunto"),"")))</f>
        <v/>
      </c>
      <c r="AB502" t="str">
        <f>IF(Y502="","",IF(Y502="[FÓRMULA MANUAL]","",IFERROR(AVERAGEIFS(DATOS!$K$2:$K$20000,DATOS!$A$2:$A$20000,Y502,CONFIG_METADATA!$G$2:$G$20000,1,DATOS!$I$2:$I$20000,"Música de Cámara"),"")))</f>
        <v/>
      </c>
      <c r="AC502" t="str">
        <f>IF(Y502="","",IF(Y502="[FÓRMULA MANUAL]","",IFERROR(SUMPRODUCT((DATOS!$A$2:$A$20000=Y502)*(CONFIG_METADATA!$G$2:$G$20000=1)*(COUNTIF(CONFIG_ASIGNATURAS!$B$7:$B$27,DATOS!$I$2:$I$20000)&gt;0)*(DATOS!$K$2:$K$20000))/SUMPRODUCT((DATOS!$A$2:$A$20000=Y502)*(CONFIG_METADATA!$G$2:$G$20000=1)*(COUNTIF(CONFIG_ASIGNATURAS!$B$7:$B$27,DATOS!$I$2:$I$20000)&gt;0)*1),"")))</f>
        <v/>
      </c>
      <c r="AF502" t="str">
        <f>IF(AE502="","",IF(AE502="[FÓRMULA MANUAL]","",IFERROR(AVERAGEIFS(DATOS!$K$2:$K$20000,DATOS!$A$2:$A$20000,AE502,CONFIG_METADATA!$G$2:$G$20000,1,DATOS!$I$2:$I$20000,"Análisis"),"")))</f>
        <v/>
      </c>
      <c r="AG502" t="str">
        <f>IF(AE502="","",IF(AE502="[FÓRMULA MANUAL]","",IFERROR(AVERAGEIFS(DATOS!$K$2:$K$20000,DATOS!$A$2:$A$20000,AE502,CONFIG_METADATA!$G$2:$G$20000,1,DATOS!$I$2:$I$20000,"Orquesta/Banda/Conjunto"),"")))</f>
        <v/>
      </c>
      <c r="AH502" t="str">
        <f>IF(AE502="","",IF(AE502="[FÓRMULA MANUAL]","",IFERROR(AVERAGEIFS(DATOS!$K$2:$K$20000,DATOS!$A$2:$A$20000,AE502,CONFIG_METADATA!$G$2:$G$20000,1,DATOS!$I$2:$I$20000,"Música de Cámara"),"")))</f>
        <v/>
      </c>
      <c r="AI502" t="str">
        <f>IF(AE502="","",IF(AE502="[FÓRMULA MANUAL]","",IFERROR(SUMPRODUCT((DATOS!$A$2:$A$20000=AE502)*(CONFIG_METADATA!$G$2:$G$20000=1)*(COUNTIF(CONFIG_ASIGNATURAS!$B$7:$B$27,DATOS!$I$2:$I$20000)&gt;0)*(DATOS!$K$2:$K$20000))/SUMPRODUCT((DATOS!$A$2:$A$20000=AE502)*(CONFIG_METADATA!$G$2:$G$20000=1)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MANUAL]","",IFERROR(AVERAGEIFS(DATOS!$K$2:$K$20000,DATOS!$A$2:$A$20000,A503,CONFIG_METADATA!$G$2:$G$20000,1,DATOS!$I$2:$I$20000,"Lenguaje Musical"),"")))</f>
        <v/>
      </c>
      <c r="C503" t="str">
        <f>IF(A503="","",IF(A503="[FÓRMULA MANUAL]","",IFERROR(AVERAGEIFS(DATOS!$K$2:$K$20000,DATOS!$A$2:$A$20000,A503,CONFIG_METADATA!$G$2:$G$20000,1,DATOS!$I$2:$I$20000,"Orquesta/Banda/Conjunto"),"")))</f>
        <v/>
      </c>
      <c r="D503" t="str">
        <f>IF(A503="","",IF(A503="[FÓRMULA MANUAL]","",IFERROR(AVERAGEIFS(DATOS!$K$2:$K$20000,DATOS!$A$2:$A$20000,A503,CONFIG_METADATA!$G$2:$G$20000,1,DATOS!$I$2:$I$20000,"Conjunto"),"")))</f>
        <v/>
      </c>
      <c r="E503" t="str">
        <f>IF(A503="","",IF(A503="[FÓRMULA MANUAL]","",IFERROR(SUMPRODUCT((DATOS!$A$2:$A$20000=A503)*(CONFIG_METADATA!$G$2:$G$20000=1)*(COUNTIF(CONFIG_ASIGNATURAS!$B$7:$B$27,DATOS!$I$2:$I$20000)&gt;0)*(DATOS!$K$2:$K$20000))/SUMPRODUCT((DATOS!$A$2:$A$20000=A503)*(CONFIG_METADATA!$G$2:$G$20000=1)*(COUNTIF(CONFIG_ASIGNATURAS!$B$7:$B$27,DATOS!$I$2:$I$20000)&gt;0)*1),"")))</f>
        <v/>
      </c>
      <c r="H503" t="str">
        <f>IF(G503="","",IF(G503="[FÓRMULA MANUAL]","",IFERROR(AVERAGEIFS(DATOS!$K$2:$K$20000,DATOS!$A$2:$A$20000,G503,CONFIG_METADATA!$G$2:$G$20000,1,DATOS!$I$2:$I$20000,"Lenguaje Musical"),"")))</f>
        <v/>
      </c>
      <c r="I503" t="str">
        <f>IF(G503="","",IF(G503="[FÓRMULA MANUAL]","",IFERROR(AVERAGEIFS(DATOS!$K$2:$K$20000,DATOS!$A$2:$A$20000,G503,CONFIG_METADATA!$G$2:$G$20000,1,DATOS!$I$2:$I$20000,"Orquesta/Banda/Conjunto"),"")))</f>
        <v/>
      </c>
      <c r="J503" t="str">
        <f>IF(G503="","",IF(G503="[FÓRMULA MANUAL]","",IFERROR(AVERAGEIFS(DATOS!$K$2:$K$20000,DATOS!$A$2:$A$20000,G503,CONFIG_METADATA!$G$2:$G$20000,1,DATOS!$I$2:$I$20000,"Conjunto"),"")))</f>
        <v/>
      </c>
      <c r="K503" t="str">
        <f>IF(G503="","",IF(G503="[FÓRMULA MANUAL]","",IFERROR(SUMPRODUCT((DATOS!$A$2:$A$20000=G503)*(CONFIG_METADATA!$G$2:$G$20000=1)*(COUNTIF(CONFIG_ASIGNATURAS!$B$7:$B$27,DATOS!$I$2:$I$20000)&gt;0)*(DATOS!$K$2:$K$20000))/SUMPRODUCT((DATOS!$A$2:$A$20000=G503)*(CONFIG_METADATA!$G$2:$G$20000=1)*(COUNTIF(CONFIG_ASIGNATURAS!$B$7:$B$27,DATOS!$I$2:$I$20000)&gt;0)*1),"")))</f>
        <v/>
      </c>
      <c r="N503" t="str">
        <f>IF(M503="","",IF(M503="[FÓRMULA MANUAL]","",IFERROR(AVERAGEIFS(DATOS!$K$2:$K$20000,DATOS!$A$2:$A$20000,M503,CONFIG_METADATA!$G$2:$G$20000,1,DATOS!$I$2:$I$20000,"Armonía"),"")))</f>
        <v/>
      </c>
      <c r="O503" t="str">
        <f>IF(M503="","",IF(M503="[FÓRMULA MANUAL]","",IFERROR(AVERAGEIFS(DATOS!$K$2:$K$20000,DATOS!$A$2:$A$20000,M503,CONFIG_METADATA!$G$2:$G$20000,1,DATOS!$I$2:$I$20000,"Orquesta/Banda/Conjunto"),"")))</f>
        <v/>
      </c>
      <c r="P503" t="str">
        <f>IF(M503="","",IF(M503="[FÓRMULA MANUAL]","",IFERROR(AVERAGEIFS(DATOS!$K$2:$K$20000,DATOS!$A$2:$A$20000,M503,CONFIG_METADATA!$G$2:$G$20000,1,DATOS!$I$2:$I$20000,"Música de Cámara"),"")))</f>
        <v/>
      </c>
      <c r="Q503" t="str">
        <f>IF(M503="","",IF(M503="[FÓRMULA MANUAL]","",IFERROR(SUMPRODUCT((DATOS!$A$2:$A$20000=M503)*(CONFIG_METADATA!$G$2:$G$20000=1)*(COUNTIF(CONFIG_ASIGNATURAS!$B$7:$B$27,DATOS!$I$2:$I$20000)&gt;0)*(DATOS!$K$2:$K$20000))/SUMPRODUCT((DATOS!$A$2:$A$20000=M503)*(CONFIG_METADATA!$G$2:$G$20000=1)*(COUNTIF(CONFIG_ASIGNATURAS!$B$7:$B$27,DATOS!$I$2:$I$20000)&gt;0)*1),"")))</f>
        <v/>
      </c>
      <c r="T503" t="str">
        <f>IF(S503="","",IF(S503="[FÓRMULA MANUAL]","",IFERROR(AVERAGEIFS(DATOS!$K$2:$K$20000,DATOS!$A$2:$A$20000,S503,CONFIG_METADATA!$G$2:$G$20000,1,DATOS!$I$2:$I$20000,"Armonía"),"")))</f>
        <v/>
      </c>
      <c r="U503" t="str">
        <f>IF(S503="","",IF(S503="[FÓRMULA MANUAL]","",IFERROR(AVERAGEIFS(DATOS!$K$2:$K$20000,DATOS!$A$2:$A$20000,S503,CONFIG_METADATA!$G$2:$G$20000,1,DATOS!$I$2:$I$20000,"Orquesta/Banda/Conjunto"),"")))</f>
        <v/>
      </c>
      <c r="V503" t="str">
        <f>IF(S503="","",IF(S503="[FÓRMULA MANUAL]","",IFERROR(AVERAGEIFS(DATOS!$K$2:$K$20000,DATOS!$A$2:$A$20000,S503,CONFIG_METADATA!$G$2:$G$20000,1,DATOS!$I$2:$I$20000,"Música de Cámara"),"")))</f>
        <v/>
      </c>
      <c r="W503" t="str">
        <f>IF(S503="","",IF(S503="[FÓRMULA MANUAL]","",IFERROR(SUMPRODUCT((DATOS!$A$2:$A$20000=S503)*(CONFIG_METADATA!$G$2:$G$20000=1)*(COUNTIF(CONFIG_ASIGNATURAS!$B$7:$B$27,DATOS!$I$2:$I$20000)&gt;0)*(DATOS!$K$2:$K$20000))/SUMPRODUCT((DATOS!$A$2:$A$20000=S503)*(CONFIG_METADATA!$G$2:$G$20000=1)*(COUNTIF(CONFIG_ASIGNATURAS!$B$7:$B$27,DATOS!$I$2:$I$20000)&gt;0)*1),"")))</f>
        <v/>
      </c>
      <c r="Z503" t="str">
        <f>IF(Y503="","",IF(Y503="[FÓRMULA MANUAL]","",IFERROR(AVERAGEIFS(DATOS!$K$2:$K$20000,DATOS!$A$2:$A$20000,Y503,CONFIG_METADATA!$G$2:$G$20000,1,DATOS!$I$2:$I$20000,"Análisis"),"")))</f>
        <v/>
      </c>
      <c r="AA503" t="str">
        <f>IF(Y503="","",IF(Y503="[FÓRMULA MANUAL]","",IFERROR(AVERAGEIFS(DATOS!$K$2:$K$20000,DATOS!$A$2:$A$20000,Y503,CONFIG_METADATA!$G$2:$G$20000,1,DATOS!$I$2:$I$20000,"Orquesta/Banda/Conjunto"),"")))</f>
        <v/>
      </c>
      <c r="AB503" t="str">
        <f>IF(Y503="","",IF(Y503="[FÓRMULA MANUAL]","",IFERROR(AVERAGEIFS(DATOS!$K$2:$K$20000,DATOS!$A$2:$A$20000,Y503,CONFIG_METADATA!$G$2:$G$20000,1,DATOS!$I$2:$I$20000,"Música de Cámara"),"")))</f>
        <v/>
      </c>
      <c r="AC503" t="str">
        <f>IF(Y503="","",IF(Y503="[FÓRMULA MANUAL]","",IFERROR(SUMPRODUCT((DATOS!$A$2:$A$20000=Y503)*(CONFIG_METADATA!$G$2:$G$20000=1)*(COUNTIF(CONFIG_ASIGNATURAS!$B$7:$B$27,DATOS!$I$2:$I$20000)&gt;0)*(DATOS!$K$2:$K$20000))/SUMPRODUCT((DATOS!$A$2:$A$20000=Y503)*(CONFIG_METADATA!$G$2:$G$20000=1)*(COUNTIF(CONFIG_ASIGNATURAS!$B$7:$B$27,DATOS!$I$2:$I$20000)&gt;0)*1),"")))</f>
        <v/>
      </c>
      <c r="AF503" t="str">
        <f>IF(AE503="","",IF(AE503="[FÓRMULA MANUAL]","",IFERROR(AVERAGEIFS(DATOS!$K$2:$K$20000,DATOS!$A$2:$A$20000,AE503,CONFIG_METADATA!$G$2:$G$20000,1,DATOS!$I$2:$I$20000,"Análisis"),"")))</f>
        <v/>
      </c>
      <c r="AG503" t="str">
        <f>IF(AE503="","",IF(AE503="[FÓRMULA MANUAL]","",IFERROR(AVERAGEIFS(DATOS!$K$2:$K$20000,DATOS!$A$2:$A$20000,AE503,CONFIG_METADATA!$G$2:$G$20000,1,DATOS!$I$2:$I$20000,"Orquesta/Banda/Conjunto"),"")))</f>
        <v/>
      </c>
      <c r="AH503" t="str">
        <f>IF(AE503="","",IF(AE503="[FÓRMULA MANUAL]","",IFERROR(AVERAGEIFS(DATOS!$K$2:$K$20000,DATOS!$A$2:$A$20000,AE503,CONFIG_METADATA!$G$2:$G$20000,1,DATOS!$I$2:$I$20000,"Música de Cámara"),"")))</f>
        <v/>
      </c>
      <c r="AI503" t="str">
        <f>IF(AE503="","",IF(AE503="[FÓRMULA MANUAL]","",IFERROR(SUMPRODUCT((DATOS!$A$2:$A$20000=AE503)*(CONFIG_METADATA!$G$2:$G$20000=1)*(COUNTIF(CONFIG_ASIGNATURAS!$B$7:$B$27,DATOS!$I$2:$I$20000)&gt;0)*(DATOS!$K$2:$K$20000))/SUMPRODUCT((DATOS!$A$2:$A$20000=AE503)*(CONFIG_METADATA!$G$2:$G$20000=1)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MANUAL]","",IFERROR(AVERAGEIFS(DATOS!$K$2:$K$20000,DATOS!$A$2:$A$20000,A504,CONFIG_METADATA!$G$2:$G$20000,1,DATOS!$I$2:$I$20000,"Lenguaje Musical"),"")))</f>
        <v/>
      </c>
      <c r="C504" t="str">
        <f>IF(A504="","",IF(A504="[FÓRMULA MANUAL]","",IFERROR(AVERAGEIFS(DATOS!$K$2:$K$20000,DATOS!$A$2:$A$20000,A504,CONFIG_METADATA!$G$2:$G$20000,1,DATOS!$I$2:$I$20000,"Orquesta/Banda/Conjunto"),"")))</f>
        <v/>
      </c>
      <c r="D504" t="str">
        <f>IF(A504="","",IF(A504="[FÓRMULA MANUAL]","",IFERROR(AVERAGEIFS(DATOS!$K$2:$K$20000,DATOS!$A$2:$A$20000,A504,CONFIG_METADATA!$G$2:$G$20000,1,DATOS!$I$2:$I$20000,"Conjunto"),"")))</f>
        <v/>
      </c>
      <c r="E504" t="str">
        <f>IF(A504="","",IF(A504="[FÓRMULA MANUAL]","",IFERROR(SUMPRODUCT((DATOS!$A$2:$A$20000=A504)*(CONFIG_METADATA!$G$2:$G$20000=1)*(COUNTIF(CONFIG_ASIGNATURAS!$B$7:$B$27,DATOS!$I$2:$I$20000)&gt;0)*(DATOS!$K$2:$K$20000))/SUMPRODUCT((DATOS!$A$2:$A$20000=A504)*(CONFIG_METADATA!$G$2:$G$20000=1)*(COUNTIF(CONFIG_ASIGNATURAS!$B$7:$B$27,DATOS!$I$2:$I$20000)&gt;0)*1),"")))</f>
        <v/>
      </c>
      <c r="H504" t="str">
        <f>IF(G504="","",IF(G504="[FÓRMULA MANUAL]","",IFERROR(AVERAGEIFS(DATOS!$K$2:$K$20000,DATOS!$A$2:$A$20000,G504,CONFIG_METADATA!$G$2:$G$20000,1,DATOS!$I$2:$I$20000,"Lenguaje Musical"),"")))</f>
        <v/>
      </c>
      <c r="I504" t="str">
        <f>IF(G504="","",IF(G504="[FÓRMULA MANUAL]","",IFERROR(AVERAGEIFS(DATOS!$K$2:$K$20000,DATOS!$A$2:$A$20000,G504,CONFIG_METADATA!$G$2:$G$20000,1,DATOS!$I$2:$I$20000,"Orquesta/Banda/Conjunto"),"")))</f>
        <v/>
      </c>
      <c r="J504" t="str">
        <f>IF(G504="","",IF(G504="[FÓRMULA MANUAL]","",IFERROR(AVERAGEIFS(DATOS!$K$2:$K$20000,DATOS!$A$2:$A$20000,G504,CONFIG_METADATA!$G$2:$G$20000,1,DATOS!$I$2:$I$20000,"Conjunto"),"")))</f>
        <v/>
      </c>
      <c r="K504" t="str">
        <f>IF(G504="","",IF(G504="[FÓRMULA MANUAL]","",IFERROR(SUMPRODUCT((DATOS!$A$2:$A$20000=G504)*(CONFIG_METADATA!$G$2:$G$20000=1)*(COUNTIF(CONFIG_ASIGNATURAS!$B$7:$B$27,DATOS!$I$2:$I$20000)&gt;0)*(DATOS!$K$2:$K$20000))/SUMPRODUCT((DATOS!$A$2:$A$20000=G504)*(CONFIG_METADATA!$G$2:$G$20000=1)*(COUNTIF(CONFIG_ASIGNATURAS!$B$7:$B$27,DATOS!$I$2:$I$20000)&gt;0)*1),"")))</f>
        <v/>
      </c>
      <c r="N504" t="str">
        <f>IF(M504="","",IF(M504="[FÓRMULA MANUAL]","",IFERROR(AVERAGEIFS(DATOS!$K$2:$K$20000,DATOS!$A$2:$A$20000,M504,CONFIG_METADATA!$G$2:$G$20000,1,DATOS!$I$2:$I$20000,"Armonía"),"")))</f>
        <v/>
      </c>
      <c r="O504" t="str">
        <f>IF(M504="","",IF(M504="[FÓRMULA MANUAL]","",IFERROR(AVERAGEIFS(DATOS!$K$2:$K$20000,DATOS!$A$2:$A$20000,M504,CONFIG_METADATA!$G$2:$G$20000,1,DATOS!$I$2:$I$20000,"Orquesta/Banda/Conjunto"),"")))</f>
        <v/>
      </c>
      <c r="P504" t="str">
        <f>IF(M504="","",IF(M504="[FÓRMULA MANUAL]","",IFERROR(AVERAGEIFS(DATOS!$K$2:$K$20000,DATOS!$A$2:$A$20000,M504,CONFIG_METADATA!$G$2:$G$20000,1,DATOS!$I$2:$I$20000,"Música de Cámara"),"")))</f>
        <v/>
      </c>
      <c r="Q504" t="str">
        <f>IF(M504="","",IF(M504="[FÓRMULA MANUAL]","",IFERROR(SUMPRODUCT((DATOS!$A$2:$A$20000=M504)*(CONFIG_METADATA!$G$2:$G$20000=1)*(COUNTIF(CONFIG_ASIGNATURAS!$B$7:$B$27,DATOS!$I$2:$I$20000)&gt;0)*(DATOS!$K$2:$K$20000))/SUMPRODUCT((DATOS!$A$2:$A$20000=M504)*(CONFIG_METADATA!$G$2:$G$20000=1)*(COUNTIF(CONFIG_ASIGNATURAS!$B$7:$B$27,DATOS!$I$2:$I$20000)&gt;0)*1),"")))</f>
        <v/>
      </c>
      <c r="T504" t="str">
        <f>IF(S504="","",IF(S504="[FÓRMULA MANUAL]","",IFERROR(AVERAGEIFS(DATOS!$K$2:$K$20000,DATOS!$A$2:$A$20000,S504,CONFIG_METADATA!$G$2:$G$20000,1,DATOS!$I$2:$I$20000,"Armonía"),"")))</f>
        <v/>
      </c>
      <c r="U504" t="str">
        <f>IF(S504="","",IF(S504="[FÓRMULA MANUAL]","",IFERROR(AVERAGEIFS(DATOS!$K$2:$K$20000,DATOS!$A$2:$A$20000,S504,CONFIG_METADATA!$G$2:$G$20000,1,DATOS!$I$2:$I$20000,"Orquesta/Banda/Conjunto"),"")))</f>
        <v/>
      </c>
      <c r="V504" t="str">
        <f>IF(S504="","",IF(S504="[FÓRMULA MANUAL]","",IFERROR(AVERAGEIFS(DATOS!$K$2:$K$20000,DATOS!$A$2:$A$20000,S504,CONFIG_METADATA!$G$2:$G$20000,1,DATOS!$I$2:$I$20000,"Música de Cámara"),"")))</f>
        <v/>
      </c>
      <c r="W504" t="str">
        <f>IF(S504="","",IF(S504="[FÓRMULA MANUAL]","",IFERROR(SUMPRODUCT((DATOS!$A$2:$A$20000=S504)*(CONFIG_METADATA!$G$2:$G$20000=1)*(COUNTIF(CONFIG_ASIGNATURAS!$B$7:$B$27,DATOS!$I$2:$I$20000)&gt;0)*(DATOS!$K$2:$K$20000))/SUMPRODUCT((DATOS!$A$2:$A$20000=S504)*(CONFIG_METADATA!$G$2:$G$20000=1)*(COUNTIF(CONFIG_ASIGNATURAS!$B$7:$B$27,DATOS!$I$2:$I$20000)&gt;0)*1),"")))</f>
        <v/>
      </c>
      <c r="Z504" t="str">
        <f>IF(Y504="","",IF(Y504="[FÓRMULA MANUAL]","",IFERROR(AVERAGEIFS(DATOS!$K$2:$K$20000,DATOS!$A$2:$A$20000,Y504,CONFIG_METADATA!$G$2:$G$20000,1,DATOS!$I$2:$I$20000,"Análisis"),"")))</f>
        <v/>
      </c>
      <c r="AA504" t="str">
        <f>IF(Y504="","",IF(Y504="[FÓRMULA MANUAL]","",IFERROR(AVERAGEIFS(DATOS!$K$2:$K$20000,DATOS!$A$2:$A$20000,Y504,CONFIG_METADATA!$G$2:$G$20000,1,DATOS!$I$2:$I$20000,"Orquesta/Banda/Conjunto"),"")))</f>
        <v/>
      </c>
      <c r="AB504" t="str">
        <f>IF(Y504="","",IF(Y504="[FÓRMULA MANUAL]","",IFERROR(AVERAGEIFS(DATOS!$K$2:$K$20000,DATOS!$A$2:$A$20000,Y504,CONFIG_METADATA!$G$2:$G$20000,1,DATOS!$I$2:$I$20000,"Música de Cámara"),"")))</f>
        <v/>
      </c>
      <c r="AC504" t="str">
        <f>IF(Y504="","",IF(Y504="[FÓRMULA MANUAL]","",IFERROR(SUMPRODUCT((DATOS!$A$2:$A$20000=Y504)*(CONFIG_METADATA!$G$2:$G$20000=1)*(COUNTIF(CONFIG_ASIGNATURAS!$B$7:$B$27,DATOS!$I$2:$I$20000)&gt;0)*(DATOS!$K$2:$K$20000))/SUMPRODUCT((DATOS!$A$2:$A$20000=Y504)*(CONFIG_METADATA!$G$2:$G$20000=1)*(COUNTIF(CONFIG_ASIGNATURAS!$B$7:$B$27,DATOS!$I$2:$I$20000)&gt;0)*1),"")))</f>
        <v/>
      </c>
      <c r="AF504" t="str">
        <f>IF(AE504="","",IF(AE504="[FÓRMULA MANUAL]","",IFERROR(AVERAGEIFS(DATOS!$K$2:$K$20000,DATOS!$A$2:$A$20000,AE504,CONFIG_METADATA!$G$2:$G$20000,1,DATOS!$I$2:$I$20000,"Análisis"),"")))</f>
        <v/>
      </c>
      <c r="AG504" t="str">
        <f>IF(AE504="","",IF(AE504="[FÓRMULA MANUAL]","",IFERROR(AVERAGEIFS(DATOS!$K$2:$K$20000,DATOS!$A$2:$A$20000,AE504,CONFIG_METADATA!$G$2:$G$20000,1,DATOS!$I$2:$I$20000,"Orquesta/Banda/Conjunto"),"")))</f>
        <v/>
      </c>
      <c r="AH504" t="str">
        <f>IF(AE504="","",IF(AE504="[FÓRMULA MANUAL]","",IFERROR(AVERAGEIFS(DATOS!$K$2:$K$20000,DATOS!$A$2:$A$20000,AE504,CONFIG_METADATA!$G$2:$G$20000,1,DATOS!$I$2:$I$20000,"Música de Cámara"),"")))</f>
        <v/>
      </c>
      <c r="AI504" t="str">
        <f>IF(AE504="","",IF(AE504="[FÓRMULA MANUAL]","",IFERROR(SUMPRODUCT((DATOS!$A$2:$A$20000=AE504)*(CONFIG_METADATA!$G$2:$G$20000=1)*(COUNTIF(CONFIG_ASIGNATURAS!$B$7:$B$27,DATOS!$I$2:$I$20000)&gt;0)*(DATOS!$K$2:$K$20000))/SUMPRODUCT((DATOS!$A$2:$A$20000=AE504)*(CONFIG_METADATA!$G$2:$G$20000=1)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MANUAL]","",IFERROR(AVERAGEIFS(DATOS!$K$2:$K$20000,DATOS!$A$2:$A$20000,A505,CONFIG_METADATA!$G$2:$G$20000,1,DATOS!$I$2:$I$20000,"Lenguaje Musical"),"")))</f>
        <v/>
      </c>
      <c r="C505" t="str">
        <f>IF(A505="","",IF(A505="[FÓRMULA MANUAL]","",IFERROR(AVERAGEIFS(DATOS!$K$2:$K$20000,DATOS!$A$2:$A$20000,A505,CONFIG_METADATA!$G$2:$G$20000,1,DATOS!$I$2:$I$20000,"Orquesta/Banda/Conjunto"),"")))</f>
        <v/>
      </c>
      <c r="D505" t="str">
        <f>IF(A505="","",IF(A505="[FÓRMULA MANUAL]","",IFERROR(AVERAGEIFS(DATOS!$K$2:$K$20000,DATOS!$A$2:$A$20000,A505,CONFIG_METADATA!$G$2:$G$20000,1,DATOS!$I$2:$I$20000,"Conjunto"),"")))</f>
        <v/>
      </c>
      <c r="E505" t="str">
        <f>IF(A505="","",IF(A505="[FÓRMULA MANUAL]","",IFERROR(SUMPRODUCT((DATOS!$A$2:$A$20000=A505)*(CONFIG_METADATA!$G$2:$G$20000=1)*(COUNTIF(CONFIG_ASIGNATURAS!$B$7:$B$27,DATOS!$I$2:$I$20000)&gt;0)*(DATOS!$K$2:$K$20000))/SUMPRODUCT((DATOS!$A$2:$A$20000=A505)*(CONFIG_METADATA!$G$2:$G$20000=1)*(COUNTIF(CONFIG_ASIGNATURAS!$B$7:$B$27,DATOS!$I$2:$I$20000)&gt;0)*1),"")))</f>
        <v/>
      </c>
      <c r="H505" t="str">
        <f>IF(G505="","",IF(G505="[FÓRMULA MANUAL]","",IFERROR(AVERAGEIFS(DATOS!$K$2:$K$20000,DATOS!$A$2:$A$20000,G505,CONFIG_METADATA!$G$2:$G$20000,1,DATOS!$I$2:$I$20000,"Lenguaje Musical"),"")))</f>
        <v/>
      </c>
      <c r="I505" t="str">
        <f>IF(G505="","",IF(G505="[FÓRMULA MANUAL]","",IFERROR(AVERAGEIFS(DATOS!$K$2:$K$20000,DATOS!$A$2:$A$20000,G505,CONFIG_METADATA!$G$2:$G$20000,1,DATOS!$I$2:$I$20000,"Orquesta/Banda/Conjunto"),"")))</f>
        <v/>
      </c>
      <c r="J505" t="str">
        <f>IF(G505="","",IF(G505="[FÓRMULA MANUAL]","",IFERROR(AVERAGEIFS(DATOS!$K$2:$K$20000,DATOS!$A$2:$A$20000,G505,CONFIG_METADATA!$G$2:$G$20000,1,DATOS!$I$2:$I$20000,"Conjunto"),"")))</f>
        <v/>
      </c>
      <c r="K505" t="str">
        <f>IF(G505="","",IF(G505="[FÓRMULA MANUAL]","",IFERROR(SUMPRODUCT((DATOS!$A$2:$A$20000=G505)*(CONFIG_METADATA!$G$2:$G$20000=1)*(COUNTIF(CONFIG_ASIGNATURAS!$B$7:$B$27,DATOS!$I$2:$I$20000)&gt;0)*(DATOS!$K$2:$K$20000))/SUMPRODUCT((DATOS!$A$2:$A$20000=G505)*(CONFIG_METADATA!$G$2:$G$20000=1)*(COUNTIF(CONFIG_ASIGNATURAS!$B$7:$B$27,DATOS!$I$2:$I$20000)&gt;0)*1),"")))</f>
        <v/>
      </c>
      <c r="N505" t="str">
        <f>IF(M505="","",IF(M505="[FÓRMULA MANUAL]","",IFERROR(AVERAGEIFS(DATOS!$K$2:$K$20000,DATOS!$A$2:$A$20000,M505,CONFIG_METADATA!$G$2:$G$20000,1,DATOS!$I$2:$I$20000,"Armonía"),"")))</f>
        <v/>
      </c>
      <c r="O505" t="str">
        <f>IF(M505="","",IF(M505="[FÓRMULA MANUAL]","",IFERROR(AVERAGEIFS(DATOS!$K$2:$K$20000,DATOS!$A$2:$A$20000,M505,CONFIG_METADATA!$G$2:$G$20000,1,DATOS!$I$2:$I$20000,"Orquesta/Banda/Conjunto"),"")))</f>
        <v/>
      </c>
      <c r="P505" t="str">
        <f>IF(M505="","",IF(M505="[FÓRMULA MANUAL]","",IFERROR(AVERAGEIFS(DATOS!$K$2:$K$20000,DATOS!$A$2:$A$20000,M505,CONFIG_METADATA!$G$2:$G$20000,1,DATOS!$I$2:$I$20000,"Música de Cámara"),"")))</f>
        <v/>
      </c>
      <c r="Q505" t="str">
        <f>IF(M505="","",IF(M505="[FÓRMULA MANUAL]","",IFERROR(SUMPRODUCT((DATOS!$A$2:$A$20000=M505)*(CONFIG_METADATA!$G$2:$G$20000=1)*(COUNTIF(CONFIG_ASIGNATURAS!$B$7:$B$27,DATOS!$I$2:$I$20000)&gt;0)*(DATOS!$K$2:$K$20000))/SUMPRODUCT((DATOS!$A$2:$A$20000=M505)*(CONFIG_METADATA!$G$2:$G$20000=1)*(COUNTIF(CONFIG_ASIGNATURAS!$B$7:$B$27,DATOS!$I$2:$I$20000)&gt;0)*1),"")))</f>
        <v/>
      </c>
      <c r="T505" t="str">
        <f>IF(S505="","",IF(S505="[FÓRMULA MANUAL]","",IFERROR(AVERAGEIFS(DATOS!$K$2:$K$20000,DATOS!$A$2:$A$20000,S505,CONFIG_METADATA!$G$2:$G$20000,1,DATOS!$I$2:$I$20000,"Armonía"),"")))</f>
        <v/>
      </c>
      <c r="U505" t="str">
        <f>IF(S505="","",IF(S505="[FÓRMULA MANUAL]","",IFERROR(AVERAGEIFS(DATOS!$K$2:$K$20000,DATOS!$A$2:$A$20000,S505,CONFIG_METADATA!$G$2:$G$20000,1,DATOS!$I$2:$I$20000,"Orquesta/Banda/Conjunto"),"")))</f>
        <v/>
      </c>
      <c r="V505" t="str">
        <f>IF(S505="","",IF(S505="[FÓRMULA MANUAL]","",IFERROR(AVERAGEIFS(DATOS!$K$2:$K$20000,DATOS!$A$2:$A$20000,S505,CONFIG_METADATA!$G$2:$G$20000,1,DATOS!$I$2:$I$20000,"Música de Cámara"),"")))</f>
        <v/>
      </c>
      <c r="W505" t="str">
        <f>IF(S505="","",IF(S505="[FÓRMULA MANUAL]","",IFERROR(SUMPRODUCT((DATOS!$A$2:$A$20000=S505)*(CONFIG_METADATA!$G$2:$G$20000=1)*(COUNTIF(CONFIG_ASIGNATURAS!$B$7:$B$27,DATOS!$I$2:$I$20000)&gt;0)*(DATOS!$K$2:$K$20000))/SUMPRODUCT((DATOS!$A$2:$A$20000=S505)*(CONFIG_METADATA!$G$2:$G$20000=1)*(COUNTIF(CONFIG_ASIGNATURAS!$B$7:$B$27,DATOS!$I$2:$I$20000)&gt;0)*1),"")))</f>
        <v/>
      </c>
      <c r="Z505" t="str">
        <f>IF(Y505="","",IF(Y505="[FÓRMULA MANUAL]","",IFERROR(AVERAGEIFS(DATOS!$K$2:$K$20000,DATOS!$A$2:$A$20000,Y505,CONFIG_METADATA!$G$2:$G$20000,1,DATOS!$I$2:$I$20000,"Análisis"),"")))</f>
        <v/>
      </c>
      <c r="AA505" t="str">
        <f>IF(Y505="","",IF(Y505="[FÓRMULA MANUAL]","",IFERROR(AVERAGEIFS(DATOS!$K$2:$K$20000,DATOS!$A$2:$A$20000,Y505,CONFIG_METADATA!$G$2:$G$20000,1,DATOS!$I$2:$I$20000,"Orquesta/Banda/Conjunto"),"")))</f>
        <v/>
      </c>
      <c r="AB505" t="str">
        <f>IF(Y505="","",IF(Y505="[FÓRMULA MANUAL]","",IFERROR(AVERAGEIFS(DATOS!$K$2:$K$20000,DATOS!$A$2:$A$20000,Y505,CONFIG_METADATA!$G$2:$G$20000,1,DATOS!$I$2:$I$20000,"Música de Cámara"),"")))</f>
        <v/>
      </c>
      <c r="AC505" t="str">
        <f>IF(Y505="","",IF(Y505="[FÓRMULA MANUAL]","",IFERROR(SUMPRODUCT((DATOS!$A$2:$A$20000=Y505)*(CONFIG_METADATA!$G$2:$G$20000=1)*(COUNTIF(CONFIG_ASIGNATURAS!$B$7:$B$27,DATOS!$I$2:$I$20000)&gt;0)*(DATOS!$K$2:$K$20000))/SUMPRODUCT((DATOS!$A$2:$A$20000=Y505)*(CONFIG_METADATA!$G$2:$G$20000=1)*(COUNTIF(CONFIG_ASIGNATURAS!$B$7:$B$27,DATOS!$I$2:$I$20000)&gt;0)*1),"")))</f>
        <v/>
      </c>
      <c r="AF505" t="str">
        <f>IF(AE505="","",IF(AE505="[FÓRMULA MANUAL]","",IFERROR(AVERAGEIFS(DATOS!$K$2:$K$20000,DATOS!$A$2:$A$20000,AE505,CONFIG_METADATA!$G$2:$G$20000,1,DATOS!$I$2:$I$20000,"Análisis"),"")))</f>
        <v/>
      </c>
      <c r="AG505" t="str">
        <f>IF(AE505="","",IF(AE505="[FÓRMULA MANUAL]","",IFERROR(AVERAGEIFS(DATOS!$K$2:$K$20000,DATOS!$A$2:$A$20000,AE505,CONFIG_METADATA!$G$2:$G$20000,1,DATOS!$I$2:$I$20000,"Orquesta/Banda/Conjunto"),"")))</f>
        <v/>
      </c>
      <c r="AH505" t="str">
        <f>IF(AE505="","",IF(AE505="[FÓRMULA MANUAL]","",IFERROR(AVERAGEIFS(DATOS!$K$2:$K$20000,DATOS!$A$2:$A$20000,AE505,CONFIG_METADATA!$G$2:$G$20000,1,DATOS!$I$2:$I$20000,"Música de Cámara"),"")))</f>
        <v/>
      </c>
      <c r="AI505" t="str">
        <f>IF(AE505="","",IF(AE505="[FÓRMULA MANUAL]","",IFERROR(SUMPRODUCT((DATOS!$A$2:$A$20000=AE505)*(CONFIG_METADATA!$G$2:$G$20000=1)*(COUNTIF(CONFIG_ASIGNATURAS!$B$7:$B$27,DATOS!$I$2:$I$20000)&gt;0)*(DATOS!$K$2:$K$20000))/SUMPRODUCT((DATOS!$A$2:$A$20000=AE505)*(CONFIG_METADATA!$G$2:$G$20000=1)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MANUAL]","",IFERROR(AVERAGEIFS(DATOS!$K$2:$K$20000,DATOS!$A$2:$A$20000,A506,CONFIG_METADATA!$G$2:$G$20000,1,DATOS!$I$2:$I$20000,"Lenguaje Musical"),"")))</f>
        <v/>
      </c>
      <c r="C506" t="str">
        <f>IF(A506="","",IF(A506="[FÓRMULA MANUAL]","",IFERROR(AVERAGEIFS(DATOS!$K$2:$K$20000,DATOS!$A$2:$A$20000,A506,CONFIG_METADATA!$G$2:$G$20000,1,DATOS!$I$2:$I$20000,"Orquesta/Banda/Conjunto"),"")))</f>
        <v/>
      </c>
      <c r="D506" t="str">
        <f>IF(A506="","",IF(A506="[FÓRMULA MANUAL]","",IFERROR(AVERAGEIFS(DATOS!$K$2:$K$20000,DATOS!$A$2:$A$20000,A506,CONFIG_METADATA!$G$2:$G$20000,1,DATOS!$I$2:$I$20000,"Conjunto"),"")))</f>
        <v/>
      </c>
      <c r="E506" t="str">
        <f>IF(A506="","",IF(A506="[FÓRMULA MANUAL]","",IFERROR(SUMPRODUCT((DATOS!$A$2:$A$20000=A506)*(CONFIG_METADATA!$G$2:$G$20000=1)*(COUNTIF(CONFIG_ASIGNATURAS!$B$7:$B$27,DATOS!$I$2:$I$20000)&gt;0)*(DATOS!$K$2:$K$20000))/SUMPRODUCT((DATOS!$A$2:$A$20000=A506)*(CONFIG_METADATA!$G$2:$G$20000=1)*(COUNTIF(CONFIG_ASIGNATURAS!$B$7:$B$27,DATOS!$I$2:$I$20000)&gt;0)*1),"")))</f>
        <v/>
      </c>
      <c r="H506" t="str">
        <f>IF(G506="","",IF(G506="[FÓRMULA MANUAL]","",IFERROR(AVERAGEIFS(DATOS!$K$2:$K$20000,DATOS!$A$2:$A$20000,G506,CONFIG_METADATA!$G$2:$G$20000,1,DATOS!$I$2:$I$20000,"Lenguaje Musical"),"")))</f>
        <v/>
      </c>
      <c r="I506" t="str">
        <f>IF(G506="","",IF(G506="[FÓRMULA MANUAL]","",IFERROR(AVERAGEIFS(DATOS!$K$2:$K$20000,DATOS!$A$2:$A$20000,G506,CONFIG_METADATA!$G$2:$G$20000,1,DATOS!$I$2:$I$20000,"Orquesta/Banda/Conjunto"),"")))</f>
        <v/>
      </c>
      <c r="J506" t="str">
        <f>IF(G506="","",IF(G506="[FÓRMULA MANUAL]","",IFERROR(AVERAGEIFS(DATOS!$K$2:$K$20000,DATOS!$A$2:$A$20000,G506,CONFIG_METADATA!$G$2:$G$20000,1,DATOS!$I$2:$I$20000,"Conjunto"),"")))</f>
        <v/>
      </c>
      <c r="K506" t="str">
        <f>IF(G506="","",IF(G506="[FÓRMULA MANUAL]","",IFERROR(SUMPRODUCT((DATOS!$A$2:$A$20000=G506)*(CONFIG_METADATA!$G$2:$G$20000=1)*(COUNTIF(CONFIG_ASIGNATURAS!$B$7:$B$27,DATOS!$I$2:$I$20000)&gt;0)*(DATOS!$K$2:$K$20000))/SUMPRODUCT((DATOS!$A$2:$A$20000=G506)*(CONFIG_METADATA!$G$2:$G$20000=1)*(COUNTIF(CONFIG_ASIGNATURAS!$B$7:$B$27,DATOS!$I$2:$I$20000)&gt;0)*1),"")))</f>
        <v/>
      </c>
      <c r="N506" t="str">
        <f>IF(M506="","",IF(M506="[FÓRMULA MANUAL]","",IFERROR(AVERAGEIFS(DATOS!$K$2:$K$20000,DATOS!$A$2:$A$20000,M506,CONFIG_METADATA!$G$2:$G$20000,1,DATOS!$I$2:$I$20000,"Armonía"),"")))</f>
        <v/>
      </c>
      <c r="O506" t="str">
        <f>IF(M506="","",IF(M506="[FÓRMULA MANUAL]","",IFERROR(AVERAGEIFS(DATOS!$K$2:$K$20000,DATOS!$A$2:$A$20000,M506,CONFIG_METADATA!$G$2:$G$20000,1,DATOS!$I$2:$I$20000,"Orquesta/Banda/Conjunto"),"")))</f>
        <v/>
      </c>
      <c r="P506" t="str">
        <f>IF(M506="","",IF(M506="[FÓRMULA MANUAL]","",IFERROR(AVERAGEIFS(DATOS!$K$2:$K$20000,DATOS!$A$2:$A$20000,M506,CONFIG_METADATA!$G$2:$G$20000,1,DATOS!$I$2:$I$20000,"Música de Cámara"),"")))</f>
        <v/>
      </c>
      <c r="Q506" t="str">
        <f>IF(M506="","",IF(M506="[FÓRMULA MANUAL]","",IFERROR(SUMPRODUCT((DATOS!$A$2:$A$20000=M506)*(CONFIG_METADATA!$G$2:$G$20000=1)*(COUNTIF(CONFIG_ASIGNATURAS!$B$7:$B$27,DATOS!$I$2:$I$20000)&gt;0)*(DATOS!$K$2:$K$20000))/SUMPRODUCT((DATOS!$A$2:$A$20000=M506)*(CONFIG_METADATA!$G$2:$G$20000=1)*(COUNTIF(CONFIG_ASIGNATURAS!$B$7:$B$27,DATOS!$I$2:$I$20000)&gt;0)*1),"")))</f>
        <v/>
      </c>
      <c r="T506" t="str">
        <f>IF(S506="","",IF(S506="[FÓRMULA MANUAL]","",IFERROR(AVERAGEIFS(DATOS!$K$2:$K$20000,DATOS!$A$2:$A$20000,S506,CONFIG_METADATA!$G$2:$G$20000,1,DATOS!$I$2:$I$20000,"Armonía"),"")))</f>
        <v/>
      </c>
      <c r="U506" t="str">
        <f>IF(S506="","",IF(S506="[FÓRMULA MANUAL]","",IFERROR(AVERAGEIFS(DATOS!$K$2:$K$20000,DATOS!$A$2:$A$20000,S506,CONFIG_METADATA!$G$2:$G$20000,1,DATOS!$I$2:$I$20000,"Orquesta/Banda/Conjunto"),"")))</f>
        <v/>
      </c>
      <c r="V506" t="str">
        <f>IF(S506="","",IF(S506="[FÓRMULA MANUAL]","",IFERROR(AVERAGEIFS(DATOS!$K$2:$K$20000,DATOS!$A$2:$A$20000,S506,CONFIG_METADATA!$G$2:$G$20000,1,DATOS!$I$2:$I$20000,"Música de Cámara"),"")))</f>
        <v/>
      </c>
      <c r="W506" t="str">
        <f>IF(S506="","",IF(S506="[FÓRMULA MANUAL]","",IFERROR(SUMPRODUCT((DATOS!$A$2:$A$20000=S506)*(CONFIG_METADATA!$G$2:$G$20000=1)*(COUNTIF(CONFIG_ASIGNATURAS!$B$7:$B$27,DATOS!$I$2:$I$20000)&gt;0)*(DATOS!$K$2:$K$20000))/SUMPRODUCT((DATOS!$A$2:$A$20000=S506)*(CONFIG_METADATA!$G$2:$G$20000=1)*(COUNTIF(CONFIG_ASIGNATURAS!$B$7:$B$27,DATOS!$I$2:$I$20000)&gt;0)*1),"")))</f>
        <v/>
      </c>
      <c r="Z506" t="str">
        <f>IF(Y506="","",IF(Y506="[FÓRMULA MANUAL]","",IFERROR(AVERAGEIFS(DATOS!$K$2:$K$20000,DATOS!$A$2:$A$20000,Y506,CONFIG_METADATA!$G$2:$G$20000,1,DATOS!$I$2:$I$20000,"Análisis"),"")))</f>
        <v/>
      </c>
      <c r="AA506" t="str">
        <f>IF(Y506="","",IF(Y506="[FÓRMULA MANUAL]","",IFERROR(AVERAGEIFS(DATOS!$K$2:$K$20000,DATOS!$A$2:$A$20000,Y506,CONFIG_METADATA!$G$2:$G$20000,1,DATOS!$I$2:$I$20000,"Orquesta/Banda/Conjunto"),"")))</f>
        <v/>
      </c>
      <c r="AB506" t="str">
        <f>IF(Y506="","",IF(Y506="[FÓRMULA MANUAL]","",IFERROR(AVERAGEIFS(DATOS!$K$2:$K$20000,DATOS!$A$2:$A$20000,Y506,CONFIG_METADATA!$G$2:$G$20000,1,DATOS!$I$2:$I$20000,"Música de Cámara"),"")))</f>
        <v/>
      </c>
      <c r="AC506" t="str">
        <f>IF(Y506="","",IF(Y506="[FÓRMULA MANUAL]","",IFERROR(SUMPRODUCT((DATOS!$A$2:$A$20000=Y506)*(CONFIG_METADATA!$G$2:$G$20000=1)*(COUNTIF(CONFIG_ASIGNATURAS!$B$7:$B$27,DATOS!$I$2:$I$20000)&gt;0)*(DATOS!$K$2:$K$20000))/SUMPRODUCT((DATOS!$A$2:$A$20000=Y506)*(CONFIG_METADATA!$G$2:$G$20000=1)*(COUNTIF(CONFIG_ASIGNATURAS!$B$7:$B$27,DATOS!$I$2:$I$20000)&gt;0)*1),"")))</f>
        <v/>
      </c>
      <c r="AF506" t="str">
        <f>IF(AE506="","",IF(AE506="[FÓRMULA MANUAL]","",IFERROR(AVERAGEIFS(DATOS!$K$2:$K$20000,DATOS!$A$2:$A$20000,AE506,CONFIG_METADATA!$G$2:$G$20000,1,DATOS!$I$2:$I$20000,"Análisis"),"")))</f>
        <v/>
      </c>
      <c r="AG506" t="str">
        <f>IF(AE506="","",IF(AE506="[FÓRMULA MANUAL]","",IFERROR(AVERAGEIFS(DATOS!$K$2:$K$20000,DATOS!$A$2:$A$20000,AE506,CONFIG_METADATA!$G$2:$G$20000,1,DATOS!$I$2:$I$20000,"Orquesta/Banda/Conjunto"),"")))</f>
        <v/>
      </c>
      <c r="AH506" t="str">
        <f>IF(AE506="","",IF(AE506="[FÓRMULA MANUAL]","",IFERROR(AVERAGEIFS(DATOS!$K$2:$K$20000,DATOS!$A$2:$A$20000,AE506,CONFIG_METADATA!$G$2:$G$20000,1,DATOS!$I$2:$I$20000,"Música de Cámara"),"")))</f>
        <v/>
      </c>
      <c r="AI506" t="str">
        <f>IF(AE506="","",IF(AE506="[FÓRMULA MANUAL]","",IFERROR(SUMPRODUCT((DATOS!$A$2:$A$20000=AE506)*(CONFIG_METADATA!$G$2:$G$20000=1)*(COUNTIF(CONFIG_ASIGNATURAS!$B$7:$B$27,DATOS!$I$2:$I$20000)&gt;0)*(DATOS!$K$2:$K$20000))/SUMPRODUCT((DATOS!$A$2:$A$20000=AE506)*(CONFIG_METADATA!$G$2:$G$20000=1)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MANUAL]","",IFERROR(AVERAGEIFS(DATOS!$K$2:$K$20000,DATOS!$A$2:$A$20000,A507,CONFIG_METADATA!$G$2:$G$20000,1,DATOS!$I$2:$I$20000,"Lenguaje Musical"),"")))</f>
        <v/>
      </c>
      <c r="C507" t="str">
        <f>IF(A507="","",IF(A507="[FÓRMULA MANUAL]","",IFERROR(AVERAGEIFS(DATOS!$K$2:$K$20000,DATOS!$A$2:$A$20000,A507,CONFIG_METADATA!$G$2:$G$20000,1,DATOS!$I$2:$I$20000,"Orquesta/Banda/Conjunto"),"")))</f>
        <v/>
      </c>
      <c r="D507" t="str">
        <f>IF(A507="","",IF(A507="[FÓRMULA MANUAL]","",IFERROR(AVERAGEIFS(DATOS!$K$2:$K$20000,DATOS!$A$2:$A$20000,A507,CONFIG_METADATA!$G$2:$G$20000,1,DATOS!$I$2:$I$20000,"Conjunto"),"")))</f>
        <v/>
      </c>
      <c r="E507" t="str">
        <f>IF(A507="","",IF(A507="[FÓRMULA MANUAL]","",IFERROR(SUMPRODUCT((DATOS!$A$2:$A$20000=A507)*(CONFIG_METADATA!$G$2:$G$20000=1)*(COUNTIF(CONFIG_ASIGNATURAS!$B$7:$B$27,DATOS!$I$2:$I$20000)&gt;0)*(DATOS!$K$2:$K$20000))/SUMPRODUCT((DATOS!$A$2:$A$20000=A507)*(CONFIG_METADATA!$G$2:$G$20000=1)*(COUNTIF(CONFIG_ASIGNATURAS!$B$7:$B$27,DATOS!$I$2:$I$20000)&gt;0)*1),"")))</f>
        <v/>
      </c>
      <c r="H507" t="str">
        <f>IF(G507="","",IF(G507="[FÓRMULA MANUAL]","",IFERROR(AVERAGEIFS(DATOS!$K$2:$K$20000,DATOS!$A$2:$A$20000,G507,CONFIG_METADATA!$G$2:$G$20000,1,DATOS!$I$2:$I$20000,"Lenguaje Musical"),"")))</f>
        <v/>
      </c>
      <c r="I507" t="str">
        <f>IF(G507="","",IF(G507="[FÓRMULA MANUAL]","",IFERROR(AVERAGEIFS(DATOS!$K$2:$K$20000,DATOS!$A$2:$A$20000,G507,CONFIG_METADATA!$G$2:$G$20000,1,DATOS!$I$2:$I$20000,"Orquesta/Banda/Conjunto"),"")))</f>
        <v/>
      </c>
      <c r="J507" t="str">
        <f>IF(G507="","",IF(G507="[FÓRMULA MANUAL]","",IFERROR(AVERAGEIFS(DATOS!$K$2:$K$20000,DATOS!$A$2:$A$20000,G507,CONFIG_METADATA!$G$2:$G$20000,1,DATOS!$I$2:$I$20000,"Conjunto"),"")))</f>
        <v/>
      </c>
      <c r="K507" t="str">
        <f>IF(G507="","",IF(G507="[FÓRMULA MANUAL]","",IFERROR(SUMPRODUCT((DATOS!$A$2:$A$20000=G507)*(CONFIG_METADATA!$G$2:$G$20000=1)*(COUNTIF(CONFIG_ASIGNATURAS!$B$7:$B$27,DATOS!$I$2:$I$20000)&gt;0)*(DATOS!$K$2:$K$20000))/SUMPRODUCT((DATOS!$A$2:$A$20000=G507)*(CONFIG_METADATA!$G$2:$G$20000=1)*(COUNTIF(CONFIG_ASIGNATURAS!$B$7:$B$27,DATOS!$I$2:$I$20000)&gt;0)*1),"")))</f>
        <v/>
      </c>
      <c r="N507" t="str">
        <f>IF(M507="","",IF(M507="[FÓRMULA MANUAL]","",IFERROR(AVERAGEIFS(DATOS!$K$2:$K$20000,DATOS!$A$2:$A$20000,M507,CONFIG_METADATA!$G$2:$G$20000,1,DATOS!$I$2:$I$20000,"Armonía"),"")))</f>
        <v/>
      </c>
      <c r="O507" t="str">
        <f>IF(M507="","",IF(M507="[FÓRMULA MANUAL]","",IFERROR(AVERAGEIFS(DATOS!$K$2:$K$20000,DATOS!$A$2:$A$20000,M507,CONFIG_METADATA!$G$2:$G$20000,1,DATOS!$I$2:$I$20000,"Orquesta/Banda/Conjunto"),"")))</f>
        <v/>
      </c>
      <c r="P507" t="str">
        <f>IF(M507="","",IF(M507="[FÓRMULA MANUAL]","",IFERROR(AVERAGEIFS(DATOS!$K$2:$K$20000,DATOS!$A$2:$A$20000,M507,CONFIG_METADATA!$G$2:$G$20000,1,DATOS!$I$2:$I$20000,"Música de Cámara"),"")))</f>
        <v/>
      </c>
      <c r="Q507" t="str">
        <f>IF(M507="","",IF(M507="[FÓRMULA MANUAL]","",IFERROR(SUMPRODUCT((DATOS!$A$2:$A$20000=M507)*(CONFIG_METADATA!$G$2:$G$20000=1)*(COUNTIF(CONFIG_ASIGNATURAS!$B$7:$B$27,DATOS!$I$2:$I$20000)&gt;0)*(DATOS!$K$2:$K$20000))/SUMPRODUCT((DATOS!$A$2:$A$20000=M507)*(CONFIG_METADATA!$G$2:$G$20000=1)*(COUNTIF(CONFIG_ASIGNATURAS!$B$7:$B$27,DATOS!$I$2:$I$20000)&gt;0)*1),"")))</f>
        <v/>
      </c>
      <c r="T507" t="str">
        <f>IF(S507="","",IF(S507="[FÓRMULA MANUAL]","",IFERROR(AVERAGEIFS(DATOS!$K$2:$K$20000,DATOS!$A$2:$A$20000,S507,CONFIG_METADATA!$G$2:$G$20000,1,DATOS!$I$2:$I$20000,"Armonía"),"")))</f>
        <v/>
      </c>
      <c r="U507" t="str">
        <f>IF(S507="","",IF(S507="[FÓRMULA MANUAL]","",IFERROR(AVERAGEIFS(DATOS!$K$2:$K$20000,DATOS!$A$2:$A$20000,S507,CONFIG_METADATA!$G$2:$G$20000,1,DATOS!$I$2:$I$20000,"Orquesta/Banda/Conjunto"),"")))</f>
        <v/>
      </c>
      <c r="V507" t="str">
        <f>IF(S507="","",IF(S507="[FÓRMULA MANUAL]","",IFERROR(AVERAGEIFS(DATOS!$K$2:$K$20000,DATOS!$A$2:$A$20000,S507,CONFIG_METADATA!$G$2:$G$20000,1,DATOS!$I$2:$I$20000,"Música de Cámara"),"")))</f>
        <v/>
      </c>
      <c r="W507" t="str">
        <f>IF(S507="","",IF(S507="[FÓRMULA MANUAL]","",IFERROR(SUMPRODUCT((DATOS!$A$2:$A$20000=S507)*(CONFIG_METADATA!$G$2:$G$20000=1)*(COUNTIF(CONFIG_ASIGNATURAS!$B$7:$B$27,DATOS!$I$2:$I$20000)&gt;0)*(DATOS!$K$2:$K$20000))/SUMPRODUCT((DATOS!$A$2:$A$20000=S507)*(CONFIG_METADATA!$G$2:$G$20000=1)*(COUNTIF(CONFIG_ASIGNATURAS!$B$7:$B$27,DATOS!$I$2:$I$20000)&gt;0)*1),"")))</f>
        <v/>
      </c>
      <c r="Z507" t="str">
        <f>IF(Y507="","",IF(Y507="[FÓRMULA MANUAL]","",IFERROR(AVERAGEIFS(DATOS!$K$2:$K$20000,DATOS!$A$2:$A$20000,Y507,CONFIG_METADATA!$G$2:$G$20000,1,DATOS!$I$2:$I$20000,"Análisis"),"")))</f>
        <v/>
      </c>
      <c r="AA507" t="str">
        <f>IF(Y507="","",IF(Y507="[FÓRMULA MANUAL]","",IFERROR(AVERAGEIFS(DATOS!$K$2:$K$20000,DATOS!$A$2:$A$20000,Y507,CONFIG_METADATA!$G$2:$G$20000,1,DATOS!$I$2:$I$20000,"Orquesta/Banda/Conjunto"),"")))</f>
        <v/>
      </c>
      <c r="AB507" t="str">
        <f>IF(Y507="","",IF(Y507="[FÓRMULA MANUAL]","",IFERROR(AVERAGEIFS(DATOS!$K$2:$K$20000,DATOS!$A$2:$A$20000,Y507,CONFIG_METADATA!$G$2:$G$20000,1,DATOS!$I$2:$I$20000,"Música de Cámara"),"")))</f>
        <v/>
      </c>
      <c r="AC507" t="str">
        <f>IF(Y507="","",IF(Y507="[FÓRMULA MANUAL]","",IFERROR(SUMPRODUCT((DATOS!$A$2:$A$20000=Y507)*(CONFIG_METADATA!$G$2:$G$20000=1)*(COUNTIF(CONFIG_ASIGNATURAS!$B$7:$B$27,DATOS!$I$2:$I$20000)&gt;0)*(DATOS!$K$2:$K$20000))/SUMPRODUCT((DATOS!$A$2:$A$20000=Y507)*(CONFIG_METADATA!$G$2:$G$20000=1)*(COUNTIF(CONFIG_ASIGNATURAS!$B$7:$B$27,DATOS!$I$2:$I$20000)&gt;0)*1),"")))</f>
        <v/>
      </c>
      <c r="AF507" t="str">
        <f>IF(AE507="","",IF(AE507="[FÓRMULA MANUAL]","",IFERROR(AVERAGEIFS(DATOS!$K$2:$K$20000,DATOS!$A$2:$A$20000,AE507,CONFIG_METADATA!$G$2:$G$20000,1,DATOS!$I$2:$I$20000,"Análisis"),"")))</f>
        <v/>
      </c>
      <c r="AG507" t="str">
        <f>IF(AE507="","",IF(AE507="[FÓRMULA MANUAL]","",IFERROR(AVERAGEIFS(DATOS!$K$2:$K$20000,DATOS!$A$2:$A$20000,AE507,CONFIG_METADATA!$G$2:$G$20000,1,DATOS!$I$2:$I$20000,"Orquesta/Banda/Conjunto"),"")))</f>
        <v/>
      </c>
      <c r="AH507" t="str">
        <f>IF(AE507="","",IF(AE507="[FÓRMULA MANUAL]","",IFERROR(AVERAGEIFS(DATOS!$K$2:$K$20000,DATOS!$A$2:$A$20000,AE507,CONFIG_METADATA!$G$2:$G$20000,1,DATOS!$I$2:$I$20000,"Música de Cámara"),"")))</f>
        <v/>
      </c>
      <c r="AI507" t="str">
        <f>IF(AE507="","",IF(AE507="[FÓRMULA MANUAL]","",IFERROR(SUMPRODUCT((DATOS!$A$2:$A$20000=AE507)*(CONFIG_METADATA!$G$2:$G$20000=1)*(COUNTIF(CONFIG_ASIGNATURAS!$B$7:$B$27,DATOS!$I$2:$I$20000)&gt;0)*(DATOS!$K$2:$K$20000))/SUMPRODUCT((DATOS!$A$2:$A$20000=AE507)*(CONFIG_METADATA!$G$2:$G$20000=1)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MANUAL]","",IFERROR(AVERAGEIFS(DATOS!$K$2:$K$20000,DATOS!$A$2:$A$20000,A508,CONFIG_METADATA!$G$2:$G$20000,1,DATOS!$I$2:$I$20000,"Lenguaje Musical"),"")))</f>
        <v/>
      </c>
      <c r="C508" t="str">
        <f>IF(A508="","",IF(A508="[FÓRMULA MANUAL]","",IFERROR(AVERAGEIFS(DATOS!$K$2:$K$20000,DATOS!$A$2:$A$20000,A508,CONFIG_METADATA!$G$2:$G$20000,1,DATOS!$I$2:$I$20000,"Orquesta/Banda/Conjunto"),"")))</f>
        <v/>
      </c>
      <c r="D508" t="str">
        <f>IF(A508="","",IF(A508="[FÓRMULA MANUAL]","",IFERROR(AVERAGEIFS(DATOS!$K$2:$K$20000,DATOS!$A$2:$A$20000,A508,CONFIG_METADATA!$G$2:$G$20000,1,DATOS!$I$2:$I$20000,"Conjunto"),"")))</f>
        <v/>
      </c>
      <c r="E508" t="str">
        <f>IF(A508="","",IF(A508="[FÓRMULA MANUAL]","",IFERROR(SUMPRODUCT((DATOS!$A$2:$A$20000=A508)*(CONFIG_METADATA!$G$2:$G$20000=1)*(COUNTIF(CONFIG_ASIGNATURAS!$B$7:$B$27,DATOS!$I$2:$I$20000)&gt;0)*(DATOS!$K$2:$K$20000))/SUMPRODUCT((DATOS!$A$2:$A$20000=A508)*(CONFIG_METADATA!$G$2:$G$20000=1)*(COUNTIF(CONFIG_ASIGNATURAS!$B$7:$B$27,DATOS!$I$2:$I$20000)&gt;0)*1),"")))</f>
        <v/>
      </c>
      <c r="H508" t="str">
        <f>IF(G508="","",IF(G508="[FÓRMULA MANUAL]","",IFERROR(AVERAGEIFS(DATOS!$K$2:$K$20000,DATOS!$A$2:$A$20000,G508,CONFIG_METADATA!$G$2:$G$20000,1,DATOS!$I$2:$I$20000,"Lenguaje Musical"),"")))</f>
        <v/>
      </c>
      <c r="I508" t="str">
        <f>IF(G508="","",IF(G508="[FÓRMULA MANUAL]","",IFERROR(AVERAGEIFS(DATOS!$K$2:$K$20000,DATOS!$A$2:$A$20000,G508,CONFIG_METADATA!$G$2:$G$20000,1,DATOS!$I$2:$I$20000,"Orquesta/Banda/Conjunto"),"")))</f>
        <v/>
      </c>
      <c r="J508" t="str">
        <f>IF(G508="","",IF(G508="[FÓRMULA MANUAL]","",IFERROR(AVERAGEIFS(DATOS!$K$2:$K$20000,DATOS!$A$2:$A$20000,G508,CONFIG_METADATA!$G$2:$G$20000,1,DATOS!$I$2:$I$20000,"Conjunto"),"")))</f>
        <v/>
      </c>
      <c r="K508" t="str">
        <f>IF(G508="","",IF(G508="[FÓRMULA MANUAL]","",IFERROR(SUMPRODUCT((DATOS!$A$2:$A$20000=G508)*(CONFIG_METADATA!$G$2:$G$20000=1)*(COUNTIF(CONFIG_ASIGNATURAS!$B$7:$B$27,DATOS!$I$2:$I$20000)&gt;0)*(DATOS!$K$2:$K$20000))/SUMPRODUCT((DATOS!$A$2:$A$20000=G508)*(CONFIG_METADATA!$G$2:$G$20000=1)*(COUNTIF(CONFIG_ASIGNATURAS!$B$7:$B$27,DATOS!$I$2:$I$20000)&gt;0)*1),"")))</f>
        <v/>
      </c>
      <c r="N508" t="str">
        <f>IF(M508="","",IF(M508="[FÓRMULA MANUAL]","",IFERROR(AVERAGEIFS(DATOS!$K$2:$K$20000,DATOS!$A$2:$A$20000,M508,CONFIG_METADATA!$G$2:$G$20000,1,DATOS!$I$2:$I$20000,"Armonía"),"")))</f>
        <v/>
      </c>
      <c r="O508" t="str">
        <f>IF(M508="","",IF(M508="[FÓRMULA MANUAL]","",IFERROR(AVERAGEIFS(DATOS!$K$2:$K$20000,DATOS!$A$2:$A$20000,M508,CONFIG_METADATA!$G$2:$G$20000,1,DATOS!$I$2:$I$20000,"Orquesta/Banda/Conjunto"),"")))</f>
        <v/>
      </c>
      <c r="P508" t="str">
        <f>IF(M508="","",IF(M508="[FÓRMULA MANUAL]","",IFERROR(AVERAGEIFS(DATOS!$K$2:$K$20000,DATOS!$A$2:$A$20000,M508,CONFIG_METADATA!$G$2:$G$20000,1,DATOS!$I$2:$I$20000,"Música de Cámara"),"")))</f>
        <v/>
      </c>
      <c r="Q508" t="str">
        <f>IF(M508="","",IF(M508="[FÓRMULA MANUAL]","",IFERROR(SUMPRODUCT((DATOS!$A$2:$A$20000=M508)*(CONFIG_METADATA!$G$2:$G$20000=1)*(COUNTIF(CONFIG_ASIGNATURAS!$B$7:$B$27,DATOS!$I$2:$I$20000)&gt;0)*(DATOS!$K$2:$K$20000))/SUMPRODUCT((DATOS!$A$2:$A$20000=M508)*(CONFIG_METADATA!$G$2:$G$20000=1)*(COUNTIF(CONFIG_ASIGNATURAS!$B$7:$B$27,DATOS!$I$2:$I$20000)&gt;0)*1),"")))</f>
        <v/>
      </c>
      <c r="T508" t="str">
        <f>IF(S508="","",IF(S508="[FÓRMULA MANUAL]","",IFERROR(AVERAGEIFS(DATOS!$K$2:$K$20000,DATOS!$A$2:$A$20000,S508,CONFIG_METADATA!$G$2:$G$20000,1,DATOS!$I$2:$I$20000,"Armonía"),"")))</f>
        <v/>
      </c>
      <c r="U508" t="str">
        <f>IF(S508="","",IF(S508="[FÓRMULA MANUAL]","",IFERROR(AVERAGEIFS(DATOS!$K$2:$K$20000,DATOS!$A$2:$A$20000,S508,CONFIG_METADATA!$G$2:$G$20000,1,DATOS!$I$2:$I$20000,"Orquesta/Banda/Conjunto"),"")))</f>
        <v/>
      </c>
      <c r="V508" t="str">
        <f>IF(S508="","",IF(S508="[FÓRMULA MANUAL]","",IFERROR(AVERAGEIFS(DATOS!$K$2:$K$20000,DATOS!$A$2:$A$20000,S508,CONFIG_METADATA!$G$2:$G$20000,1,DATOS!$I$2:$I$20000,"Música de Cámara"),"")))</f>
        <v/>
      </c>
      <c r="W508" t="str">
        <f>IF(S508="","",IF(S508="[FÓRMULA MANUAL]","",IFERROR(SUMPRODUCT((DATOS!$A$2:$A$20000=S508)*(CONFIG_METADATA!$G$2:$G$20000=1)*(COUNTIF(CONFIG_ASIGNATURAS!$B$7:$B$27,DATOS!$I$2:$I$20000)&gt;0)*(DATOS!$K$2:$K$20000))/SUMPRODUCT((DATOS!$A$2:$A$20000=S508)*(CONFIG_METADATA!$G$2:$G$20000=1)*(COUNTIF(CONFIG_ASIGNATURAS!$B$7:$B$27,DATOS!$I$2:$I$20000)&gt;0)*1),"")))</f>
        <v/>
      </c>
      <c r="Z508" t="str">
        <f>IF(Y508="","",IF(Y508="[FÓRMULA MANUAL]","",IFERROR(AVERAGEIFS(DATOS!$K$2:$K$20000,DATOS!$A$2:$A$20000,Y508,CONFIG_METADATA!$G$2:$G$20000,1,DATOS!$I$2:$I$20000,"Análisis"),"")))</f>
        <v/>
      </c>
      <c r="AA508" t="str">
        <f>IF(Y508="","",IF(Y508="[FÓRMULA MANUAL]","",IFERROR(AVERAGEIFS(DATOS!$K$2:$K$20000,DATOS!$A$2:$A$20000,Y508,CONFIG_METADATA!$G$2:$G$20000,1,DATOS!$I$2:$I$20000,"Orquesta/Banda/Conjunto"),"")))</f>
        <v/>
      </c>
      <c r="AB508" t="str">
        <f>IF(Y508="","",IF(Y508="[FÓRMULA MANUAL]","",IFERROR(AVERAGEIFS(DATOS!$K$2:$K$20000,DATOS!$A$2:$A$20000,Y508,CONFIG_METADATA!$G$2:$G$20000,1,DATOS!$I$2:$I$20000,"Música de Cámara"),"")))</f>
        <v/>
      </c>
      <c r="AC508" t="str">
        <f>IF(Y508="","",IF(Y508="[FÓRMULA MANUAL]","",IFERROR(SUMPRODUCT((DATOS!$A$2:$A$20000=Y508)*(CONFIG_METADATA!$G$2:$G$20000=1)*(COUNTIF(CONFIG_ASIGNATURAS!$B$7:$B$27,DATOS!$I$2:$I$20000)&gt;0)*(DATOS!$K$2:$K$20000))/SUMPRODUCT((DATOS!$A$2:$A$20000=Y508)*(CONFIG_METADATA!$G$2:$G$20000=1)*(COUNTIF(CONFIG_ASIGNATURAS!$B$7:$B$27,DATOS!$I$2:$I$20000)&gt;0)*1),"")))</f>
        <v/>
      </c>
      <c r="AF508" t="str">
        <f>IF(AE508="","",IF(AE508="[FÓRMULA MANUAL]","",IFERROR(AVERAGEIFS(DATOS!$K$2:$K$20000,DATOS!$A$2:$A$20000,AE508,CONFIG_METADATA!$G$2:$G$20000,1,DATOS!$I$2:$I$20000,"Análisis"),"")))</f>
        <v/>
      </c>
      <c r="AG508" t="str">
        <f>IF(AE508="","",IF(AE508="[FÓRMULA MANUAL]","",IFERROR(AVERAGEIFS(DATOS!$K$2:$K$20000,DATOS!$A$2:$A$20000,AE508,CONFIG_METADATA!$G$2:$G$20000,1,DATOS!$I$2:$I$20000,"Orquesta/Banda/Conjunto"),"")))</f>
        <v/>
      </c>
      <c r="AH508" t="str">
        <f>IF(AE508="","",IF(AE508="[FÓRMULA MANUAL]","",IFERROR(AVERAGEIFS(DATOS!$K$2:$K$20000,DATOS!$A$2:$A$20000,AE508,CONFIG_METADATA!$G$2:$G$20000,1,DATOS!$I$2:$I$20000,"Música de Cámara"),"")))</f>
        <v/>
      </c>
      <c r="AI508" t="str">
        <f>IF(AE508="","",IF(AE508="[FÓRMULA MANUAL]","",IFERROR(SUMPRODUCT((DATOS!$A$2:$A$20000=AE508)*(CONFIG_METADATA!$G$2:$G$20000=1)*(COUNTIF(CONFIG_ASIGNATURAS!$B$7:$B$27,DATOS!$I$2:$I$20000)&gt;0)*(DATOS!$K$2:$K$20000))/SUMPRODUCT((DATOS!$A$2:$A$20000=AE508)*(CONFIG_METADATA!$G$2:$G$20000=1)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MANUAL]","",IFERROR(AVERAGEIFS(DATOS!$K$2:$K$20000,DATOS!$A$2:$A$20000,A509,CONFIG_METADATA!$G$2:$G$20000,1,DATOS!$I$2:$I$20000,"Lenguaje Musical"),"")))</f>
        <v/>
      </c>
      <c r="C509" t="str">
        <f>IF(A509="","",IF(A509="[FÓRMULA MANUAL]","",IFERROR(AVERAGEIFS(DATOS!$K$2:$K$20000,DATOS!$A$2:$A$20000,A509,CONFIG_METADATA!$G$2:$G$20000,1,DATOS!$I$2:$I$20000,"Orquesta/Banda/Conjunto"),"")))</f>
        <v/>
      </c>
      <c r="D509" t="str">
        <f>IF(A509="","",IF(A509="[FÓRMULA MANUAL]","",IFERROR(AVERAGEIFS(DATOS!$K$2:$K$20000,DATOS!$A$2:$A$20000,A509,CONFIG_METADATA!$G$2:$G$20000,1,DATOS!$I$2:$I$20000,"Conjunto"),"")))</f>
        <v/>
      </c>
      <c r="E509" t="str">
        <f>IF(A509="","",IF(A509="[FÓRMULA MANUAL]","",IFERROR(SUMPRODUCT((DATOS!$A$2:$A$20000=A509)*(CONFIG_METADATA!$G$2:$G$20000=1)*(COUNTIF(CONFIG_ASIGNATURAS!$B$7:$B$27,DATOS!$I$2:$I$20000)&gt;0)*(DATOS!$K$2:$K$20000))/SUMPRODUCT((DATOS!$A$2:$A$20000=A509)*(CONFIG_METADATA!$G$2:$G$20000=1)*(COUNTIF(CONFIG_ASIGNATURAS!$B$7:$B$27,DATOS!$I$2:$I$20000)&gt;0)*1),"")))</f>
        <v/>
      </c>
      <c r="H509" t="str">
        <f>IF(G509="","",IF(G509="[FÓRMULA MANUAL]","",IFERROR(AVERAGEIFS(DATOS!$K$2:$K$20000,DATOS!$A$2:$A$20000,G509,CONFIG_METADATA!$G$2:$G$20000,1,DATOS!$I$2:$I$20000,"Lenguaje Musical"),"")))</f>
        <v/>
      </c>
      <c r="I509" t="str">
        <f>IF(G509="","",IF(G509="[FÓRMULA MANUAL]","",IFERROR(AVERAGEIFS(DATOS!$K$2:$K$20000,DATOS!$A$2:$A$20000,G509,CONFIG_METADATA!$G$2:$G$20000,1,DATOS!$I$2:$I$20000,"Orquesta/Banda/Conjunto"),"")))</f>
        <v/>
      </c>
      <c r="J509" t="str">
        <f>IF(G509="","",IF(G509="[FÓRMULA MANUAL]","",IFERROR(AVERAGEIFS(DATOS!$K$2:$K$20000,DATOS!$A$2:$A$20000,G509,CONFIG_METADATA!$G$2:$G$20000,1,DATOS!$I$2:$I$20000,"Conjunto"),"")))</f>
        <v/>
      </c>
      <c r="K509" t="str">
        <f>IF(G509="","",IF(G509="[FÓRMULA MANUAL]","",IFERROR(SUMPRODUCT((DATOS!$A$2:$A$20000=G509)*(CONFIG_METADATA!$G$2:$G$20000=1)*(COUNTIF(CONFIG_ASIGNATURAS!$B$7:$B$27,DATOS!$I$2:$I$20000)&gt;0)*(DATOS!$K$2:$K$20000))/SUMPRODUCT((DATOS!$A$2:$A$20000=G509)*(CONFIG_METADATA!$G$2:$G$20000=1)*(COUNTIF(CONFIG_ASIGNATURAS!$B$7:$B$27,DATOS!$I$2:$I$20000)&gt;0)*1),"")))</f>
        <v/>
      </c>
      <c r="N509" t="str">
        <f>IF(M509="","",IF(M509="[FÓRMULA MANUAL]","",IFERROR(AVERAGEIFS(DATOS!$K$2:$K$20000,DATOS!$A$2:$A$20000,M509,CONFIG_METADATA!$G$2:$G$20000,1,DATOS!$I$2:$I$20000,"Armonía"),"")))</f>
        <v/>
      </c>
      <c r="O509" t="str">
        <f>IF(M509="","",IF(M509="[FÓRMULA MANUAL]","",IFERROR(AVERAGEIFS(DATOS!$K$2:$K$20000,DATOS!$A$2:$A$20000,M509,CONFIG_METADATA!$G$2:$G$20000,1,DATOS!$I$2:$I$20000,"Orquesta/Banda/Conjunto"),"")))</f>
        <v/>
      </c>
      <c r="P509" t="str">
        <f>IF(M509="","",IF(M509="[FÓRMULA MANUAL]","",IFERROR(AVERAGEIFS(DATOS!$K$2:$K$20000,DATOS!$A$2:$A$20000,M509,CONFIG_METADATA!$G$2:$G$20000,1,DATOS!$I$2:$I$20000,"Música de Cámara"),"")))</f>
        <v/>
      </c>
      <c r="Q509" t="str">
        <f>IF(M509="","",IF(M509="[FÓRMULA MANUAL]","",IFERROR(SUMPRODUCT((DATOS!$A$2:$A$20000=M509)*(CONFIG_METADATA!$G$2:$G$20000=1)*(COUNTIF(CONFIG_ASIGNATURAS!$B$7:$B$27,DATOS!$I$2:$I$20000)&gt;0)*(DATOS!$K$2:$K$20000))/SUMPRODUCT((DATOS!$A$2:$A$20000=M509)*(CONFIG_METADATA!$G$2:$G$20000=1)*(COUNTIF(CONFIG_ASIGNATURAS!$B$7:$B$27,DATOS!$I$2:$I$20000)&gt;0)*1),"")))</f>
        <v/>
      </c>
      <c r="T509" t="str">
        <f>IF(S509="","",IF(S509="[FÓRMULA MANUAL]","",IFERROR(AVERAGEIFS(DATOS!$K$2:$K$20000,DATOS!$A$2:$A$20000,S509,CONFIG_METADATA!$G$2:$G$20000,1,DATOS!$I$2:$I$20000,"Armonía"),"")))</f>
        <v/>
      </c>
      <c r="U509" t="str">
        <f>IF(S509="","",IF(S509="[FÓRMULA MANUAL]","",IFERROR(AVERAGEIFS(DATOS!$K$2:$K$20000,DATOS!$A$2:$A$20000,S509,CONFIG_METADATA!$G$2:$G$20000,1,DATOS!$I$2:$I$20000,"Orquesta/Banda/Conjunto"),"")))</f>
        <v/>
      </c>
      <c r="V509" t="str">
        <f>IF(S509="","",IF(S509="[FÓRMULA MANUAL]","",IFERROR(AVERAGEIFS(DATOS!$K$2:$K$20000,DATOS!$A$2:$A$20000,S509,CONFIG_METADATA!$G$2:$G$20000,1,DATOS!$I$2:$I$20000,"Música de Cámara"),"")))</f>
        <v/>
      </c>
      <c r="W509" t="str">
        <f>IF(S509="","",IF(S509="[FÓRMULA MANUAL]","",IFERROR(SUMPRODUCT((DATOS!$A$2:$A$20000=S509)*(CONFIG_METADATA!$G$2:$G$20000=1)*(COUNTIF(CONFIG_ASIGNATURAS!$B$7:$B$27,DATOS!$I$2:$I$20000)&gt;0)*(DATOS!$K$2:$K$20000))/SUMPRODUCT((DATOS!$A$2:$A$20000=S509)*(CONFIG_METADATA!$G$2:$G$20000=1)*(COUNTIF(CONFIG_ASIGNATURAS!$B$7:$B$27,DATOS!$I$2:$I$20000)&gt;0)*1),"")))</f>
        <v/>
      </c>
      <c r="Z509" t="str">
        <f>IF(Y509="","",IF(Y509="[FÓRMULA MANUAL]","",IFERROR(AVERAGEIFS(DATOS!$K$2:$K$20000,DATOS!$A$2:$A$20000,Y509,CONFIG_METADATA!$G$2:$G$20000,1,DATOS!$I$2:$I$20000,"Análisis"),"")))</f>
        <v/>
      </c>
      <c r="AA509" t="str">
        <f>IF(Y509="","",IF(Y509="[FÓRMULA MANUAL]","",IFERROR(AVERAGEIFS(DATOS!$K$2:$K$20000,DATOS!$A$2:$A$20000,Y509,CONFIG_METADATA!$G$2:$G$20000,1,DATOS!$I$2:$I$20000,"Orquesta/Banda/Conjunto"),"")))</f>
        <v/>
      </c>
      <c r="AB509" t="str">
        <f>IF(Y509="","",IF(Y509="[FÓRMULA MANUAL]","",IFERROR(AVERAGEIFS(DATOS!$K$2:$K$20000,DATOS!$A$2:$A$20000,Y509,CONFIG_METADATA!$G$2:$G$20000,1,DATOS!$I$2:$I$20000,"Música de Cámara"),"")))</f>
        <v/>
      </c>
      <c r="AC509" t="str">
        <f>IF(Y509="","",IF(Y509="[FÓRMULA MANUAL]","",IFERROR(SUMPRODUCT((DATOS!$A$2:$A$20000=Y509)*(CONFIG_METADATA!$G$2:$G$20000=1)*(COUNTIF(CONFIG_ASIGNATURAS!$B$7:$B$27,DATOS!$I$2:$I$20000)&gt;0)*(DATOS!$K$2:$K$20000))/SUMPRODUCT((DATOS!$A$2:$A$20000=Y509)*(CONFIG_METADATA!$G$2:$G$20000=1)*(COUNTIF(CONFIG_ASIGNATURAS!$B$7:$B$27,DATOS!$I$2:$I$20000)&gt;0)*1),"")))</f>
        <v/>
      </c>
      <c r="AF509" t="str">
        <f>IF(AE509="","",IF(AE509="[FÓRMULA MANUAL]","",IFERROR(AVERAGEIFS(DATOS!$K$2:$K$20000,DATOS!$A$2:$A$20000,AE509,CONFIG_METADATA!$G$2:$G$20000,1,DATOS!$I$2:$I$20000,"Análisis"),"")))</f>
        <v/>
      </c>
      <c r="AG509" t="str">
        <f>IF(AE509="","",IF(AE509="[FÓRMULA MANUAL]","",IFERROR(AVERAGEIFS(DATOS!$K$2:$K$20000,DATOS!$A$2:$A$20000,AE509,CONFIG_METADATA!$G$2:$G$20000,1,DATOS!$I$2:$I$20000,"Orquesta/Banda/Conjunto"),"")))</f>
        <v/>
      </c>
      <c r="AH509" t="str">
        <f>IF(AE509="","",IF(AE509="[FÓRMULA MANUAL]","",IFERROR(AVERAGEIFS(DATOS!$K$2:$K$20000,DATOS!$A$2:$A$20000,AE509,CONFIG_METADATA!$G$2:$G$20000,1,DATOS!$I$2:$I$20000,"Música de Cámara"),"")))</f>
        <v/>
      </c>
      <c r="AI509" t="str">
        <f>IF(AE509="","",IF(AE509="[FÓRMULA MANUAL]","",IFERROR(SUMPRODUCT((DATOS!$A$2:$A$20000=AE509)*(CONFIG_METADATA!$G$2:$G$20000=1)*(COUNTIF(CONFIG_ASIGNATURAS!$B$7:$B$27,DATOS!$I$2:$I$20000)&gt;0)*(DATOS!$K$2:$K$20000))/SUMPRODUCT((DATOS!$A$2:$A$20000=AE509)*(CONFIG_METADATA!$G$2:$G$20000=1)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MANUAL]","",IFERROR(AVERAGEIFS(DATOS!$K$2:$K$20000,DATOS!$A$2:$A$20000,A510,CONFIG_METADATA!$G$2:$G$20000,1,DATOS!$I$2:$I$20000,"Lenguaje Musical"),"")))</f>
        <v/>
      </c>
      <c r="C510" t="str">
        <f>IF(A510="","",IF(A510="[FÓRMULA MANUAL]","",IFERROR(AVERAGEIFS(DATOS!$K$2:$K$20000,DATOS!$A$2:$A$20000,A510,CONFIG_METADATA!$G$2:$G$20000,1,DATOS!$I$2:$I$20000,"Orquesta/Banda/Conjunto"),"")))</f>
        <v/>
      </c>
      <c r="D510" t="str">
        <f>IF(A510="","",IF(A510="[FÓRMULA MANUAL]","",IFERROR(AVERAGEIFS(DATOS!$K$2:$K$20000,DATOS!$A$2:$A$20000,A510,CONFIG_METADATA!$G$2:$G$20000,1,DATOS!$I$2:$I$20000,"Conjunto"),"")))</f>
        <v/>
      </c>
      <c r="E510" t="str">
        <f>IF(A510="","",IF(A510="[FÓRMULA MANUAL]","",IFERROR(SUMPRODUCT((DATOS!$A$2:$A$20000=A510)*(CONFIG_METADATA!$G$2:$G$20000=1)*(COUNTIF(CONFIG_ASIGNATURAS!$B$7:$B$27,DATOS!$I$2:$I$20000)&gt;0)*(DATOS!$K$2:$K$20000))/SUMPRODUCT((DATOS!$A$2:$A$20000=A510)*(CONFIG_METADATA!$G$2:$G$20000=1)*(COUNTIF(CONFIG_ASIGNATURAS!$B$7:$B$27,DATOS!$I$2:$I$20000)&gt;0)*1),"")))</f>
        <v/>
      </c>
      <c r="H510" t="str">
        <f>IF(G510="","",IF(G510="[FÓRMULA MANUAL]","",IFERROR(AVERAGEIFS(DATOS!$K$2:$K$20000,DATOS!$A$2:$A$20000,G510,CONFIG_METADATA!$G$2:$G$20000,1,DATOS!$I$2:$I$20000,"Lenguaje Musical"),"")))</f>
        <v/>
      </c>
      <c r="I510" t="str">
        <f>IF(G510="","",IF(G510="[FÓRMULA MANUAL]","",IFERROR(AVERAGEIFS(DATOS!$K$2:$K$20000,DATOS!$A$2:$A$20000,G510,CONFIG_METADATA!$G$2:$G$20000,1,DATOS!$I$2:$I$20000,"Orquesta/Banda/Conjunto"),"")))</f>
        <v/>
      </c>
      <c r="J510" t="str">
        <f>IF(G510="","",IF(G510="[FÓRMULA MANUAL]","",IFERROR(AVERAGEIFS(DATOS!$K$2:$K$20000,DATOS!$A$2:$A$20000,G510,CONFIG_METADATA!$G$2:$G$20000,1,DATOS!$I$2:$I$20000,"Conjunto"),"")))</f>
        <v/>
      </c>
      <c r="K510" t="str">
        <f>IF(G510="","",IF(G510="[FÓRMULA MANUAL]","",IFERROR(SUMPRODUCT((DATOS!$A$2:$A$20000=G510)*(CONFIG_METADATA!$G$2:$G$20000=1)*(COUNTIF(CONFIG_ASIGNATURAS!$B$7:$B$27,DATOS!$I$2:$I$20000)&gt;0)*(DATOS!$K$2:$K$20000))/SUMPRODUCT((DATOS!$A$2:$A$20000=G510)*(CONFIG_METADATA!$G$2:$G$20000=1)*(COUNTIF(CONFIG_ASIGNATURAS!$B$7:$B$27,DATOS!$I$2:$I$20000)&gt;0)*1),"")))</f>
        <v/>
      </c>
      <c r="N510" t="str">
        <f>IF(M510="","",IF(M510="[FÓRMULA MANUAL]","",IFERROR(AVERAGEIFS(DATOS!$K$2:$K$20000,DATOS!$A$2:$A$20000,M510,CONFIG_METADATA!$G$2:$G$20000,1,DATOS!$I$2:$I$20000,"Armonía"),"")))</f>
        <v/>
      </c>
      <c r="O510" t="str">
        <f>IF(M510="","",IF(M510="[FÓRMULA MANUAL]","",IFERROR(AVERAGEIFS(DATOS!$K$2:$K$20000,DATOS!$A$2:$A$20000,M510,CONFIG_METADATA!$G$2:$G$20000,1,DATOS!$I$2:$I$20000,"Orquesta/Banda/Conjunto"),"")))</f>
        <v/>
      </c>
      <c r="P510" t="str">
        <f>IF(M510="","",IF(M510="[FÓRMULA MANUAL]","",IFERROR(AVERAGEIFS(DATOS!$K$2:$K$20000,DATOS!$A$2:$A$20000,M510,CONFIG_METADATA!$G$2:$G$20000,1,DATOS!$I$2:$I$20000,"Música de Cámara"),"")))</f>
        <v/>
      </c>
      <c r="Q510" t="str">
        <f>IF(M510="","",IF(M510="[FÓRMULA MANUAL]","",IFERROR(SUMPRODUCT((DATOS!$A$2:$A$20000=M510)*(CONFIG_METADATA!$G$2:$G$20000=1)*(COUNTIF(CONFIG_ASIGNATURAS!$B$7:$B$27,DATOS!$I$2:$I$20000)&gt;0)*(DATOS!$K$2:$K$20000))/SUMPRODUCT((DATOS!$A$2:$A$20000=M510)*(CONFIG_METADATA!$G$2:$G$20000=1)*(COUNTIF(CONFIG_ASIGNATURAS!$B$7:$B$27,DATOS!$I$2:$I$20000)&gt;0)*1),"")))</f>
        <v/>
      </c>
      <c r="T510" t="str">
        <f>IF(S510="","",IF(S510="[FÓRMULA MANUAL]","",IFERROR(AVERAGEIFS(DATOS!$K$2:$K$20000,DATOS!$A$2:$A$20000,S510,CONFIG_METADATA!$G$2:$G$20000,1,DATOS!$I$2:$I$20000,"Armonía"),"")))</f>
        <v/>
      </c>
      <c r="U510" t="str">
        <f>IF(S510="","",IF(S510="[FÓRMULA MANUAL]","",IFERROR(AVERAGEIFS(DATOS!$K$2:$K$20000,DATOS!$A$2:$A$20000,S510,CONFIG_METADATA!$G$2:$G$20000,1,DATOS!$I$2:$I$20000,"Orquesta/Banda/Conjunto"),"")))</f>
        <v/>
      </c>
      <c r="V510" t="str">
        <f>IF(S510="","",IF(S510="[FÓRMULA MANUAL]","",IFERROR(AVERAGEIFS(DATOS!$K$2:$K$20000,DATOS!$A$2:$A$20000,S510,CONFIG_METADATA!$G$2:$G$20000,1,DATOS!$I$2:$I$20000,"Música de Cámara"),"")))</f>
        <v/>
      </c>
      <c r="W510" t="str">
        <f>IF(S510="","",IF(S510="[FÓRMULA MANUAL]","",IFERROR(SUMPRODUCT((DATOS!$A$2:$A$20000=S510)*(CONFIG_METADATA!$G$2:$G$20000=1)*(COUNTIF(CONFIG_ASIGNATURAS!$B$7:$B$27,DATOS!$I$2:$I$20000)&gt;0)*(DATOS!$K$2:$K$20000))/SUMPRODUCT((DATOS!$A$2:$A$20000=S510)*(CONFIG_METADATA!$G$2:$G$20000=1)*(COUNTIF(CONFIG_ASIGNATURAS!$B$7:$B$27,DATOS!$I$2:$I$20000)&gt;0)*1),"")))</f>
        <v/>
      </c>
      <c r="Z510" t="str">
        <f>IF(Y510="","",IF(Y510="[FÓRMULA MANUAL]","",IFERROR(AVERAGEIFS(DATOS!$K$2:$K$20000,DATOS!$A$2:$A$20000,Y510,CONFIG_METADATA!$G$2:$G$20000,1,DATOS!$I$2:$I$20000,"Análisis"),"")))</f>
        <v/>
      </c>
      <c r="AA510" t="str">
        <f>IF(Y510="","",IF(Y510="[FÓRMULA MANUAL]","",IFERROR(AVERAGEIFS(DATOS!$K$2:$K$20000,DATOS!$A$2:$A$20000,Y510,CONFIG_METADATA!$G$2:$G$20000,1,DATOS!$I$2:$I$20000,"Orquesta/Banda/Conjunto"),"")))</f>
        <v/>
      </c>
      <c r="AB510" t="str">
        <f>IF(Y510="","",IF(Y510="[FÓRMULA MANUAL]","",IFERROR(AVERAGEIFS(DATOS!$K$2:$K$20000,DATOS!$A$2:$A$20000,Y510,CONFIG_METADATA!$G$2:$G$20000,1,DATOS!$I$2:$I$20000,"Música de Cámara"),"")))</f>
        <v/>
      </c>
      <c r="AC510" t="str">
        <f>IF(Y510="","",IF(Y510="[FÓRMULA MANUAL]","",IFERROR(SUMPRODUCT((DATOS!$A$2:$A$20000=Y510)*(CONFIG_METADATA!$G$2:$G$20000=1)*(COUNTIF(CONFIG_ASIGNATURAS!$B$7:$B$27,DATOS!$I$2:$I$20000)&gt;0)*(DATOS!$K$2:$K$20000))/SUMPRODUCT((DATOS!$A$2:$A$20000=Y510)*(CONFIG_METADATA!$G$2:$G$20000=1)*(COUNTIF(CONFIG_ASIGNATURAS!$B$7:$B$27,DATOS!$I$2:$I$20000)&gt;0)*1),"")))</f>
        <v/>
      </c>
      <c r="AF510" t="str">
        <f>IF(AE510="","",IF(AE510="[FÓRMULA MANUAL]","",IFERROR(AVERAGEIFS(DATOS!$K$2:$K$20000,DATOS!$A$2:$A$20000,AE510,CONFIG_METADATA!$G$2:$G$20000,1,DATOS!$I$2:$I$20000,"Análisis"),"")))</f>
        <v/>
      </c>
      <c r="AG510" t="str">
        <f>IF(AE510="","",IF(AE510="[FÓRMULA MANUAL]","",IFERROR(AVERAGEIFS(DATOS!$K$2:$K$20000,DATOS!$A$2:$A$20000,AE510,CONFIG_METADATA!$G$2:$G$20000,1,DATOS!$I$2:$I$20000,"Orquesta/Banda/Conjunto"),"")))</f>
        <v/>
      </c>
      <c r="AH510" t="str">
        <f>IF(AE510="","",IF(AE510="[FÓRMULA MANUAL]","",IFERROR(AVERAGEIFS(DATOS!$K$2:$K$20000,DATOS!$A$2:$A$20000,AE510,CONFIG_METADATA!$G$2:$G$20000,1,DATOS!$I$2:$I$20000,"Música de Cámara"),"")))</f>
        <v/>
      </c>
      <c r="AI510" t="str">
        <f>IF(AE510="","",IF(AE510="[FÓRMULA MANUAL]","",IFERROR(SUMPRODUCT((DATOS!$A$2:$A$20000=AE510)*(CONFIG_METADATA!$G$2:$G$20000=1)*(COUNTIF(CONFIG_ASIGNATURAS!$B$7:$B$27,DATOS!$I$2:$I$20000)&gt;0)*(DATOS!$K$2:$K$20000))/SUMPRODUCT((DATOS!$A$2:$A$20000=AE510)*(CONFIG_METADATA!$G$2:$G$20000=1)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MANUAL]","",IFERROR(AVERAGEIFS(DATOS!$K$2:$K$20000,DATOS!$A$2:$A$20000,A511,CONFIG_METADATA!$G$2:$G$20000,1,DATOS!$I$2:$I$20000,"Lenguaje Musical"),"")))</f>
        <v/>
      </c>
      <c r="C511" t="str">
        <f>IF(A511="","",IF(A511="[FÓRMULA MANUAL]","",IFERROR(AVERAGEIFS(DATOS!$K$2:$K$20000,DATOS!$A$2:$A$20000,A511,CONFIG_METADATA!$G$2:$G$20000,1,DATOS!$I$2:$I$20000,"Orquesta/Banda/Conjunto"),"")))</f>
        <v/>
      </c>
      <c r="D511" t="str">
        <f>IF(A511="","",IF(A511="[FÓRMULA MANUAL]","",IFERROR(AVERAGEIFS(DATOS!$K$2:$K$20000,DATOS!$A$2:$A$20000,A511,CONFIG_METADATA!$G$2:$G$20000,1,DATOS!$I$2:$I$20000,"Conjunto"),"")))</f>
        <v/>
      </c>
      <c r="E511" t="str">
        <f>IF(A511="","",IF(A511="[FÓRMULA MANUAL]","",IFERROR(SUMPRODUCT((DATOS!$A$2:$A$20000=A511)*(CONFIG_METADATA!$G$2:$G$20000=1)*(COUNTIF(CONFIG_ASIGNATURAS!$B$7:$B$27,DATOS!$I$2:$I$20000)&gt;0)*(DATOS!$K$2:$K$20000))/SUMPRODUCT((DATOS!$A$2:$A$20000=A511)*(CONFIG_METADATA!$G$2:$G$20000=1)*(COUNTIF(CONFIG_ASIGNATURAS!$B$7:$B$27,DATOS!$I$2:$I$20000)&gt;0)*1),"")))</f>
        <v/>
      </c>
      <c r="H511" t="str">
        <f>IF(G511="","",IF(G511="[FÓRMULA MANUAL]","",IFERROR(AVERAGEIFS(DATOS!$K$2:$K$20000,DATOS!$A$2:$A$20000,G511,CONFIG_METADATA!$G$2:$G$20000,1,DATOS!$I$2:$I$20000,"Lenguaje Musical"),"")))</f>
        <v/>
      </c>
      <c r="I511" t="str">
        <f>IF(G511="","",IF(G511="[FÓRMULA MANUAL]","",IFERROR(AVERAGEIFS(DATOS!$K$2:$K$20000,DATOS!$A$2:$A$20000,G511,CONFIG_METADATA!$G$2:$G$20000,1,DATOS!$I$2:$I$20000,"Orquesta/Banda/Conjunto"),"")))</f>
        <v/>
      </c>
      <c r="J511" t="str">
        <f>IF(G511="","",IF(G511="[FÓRMULA MANUAL]","",IFERROR(AVERAGEIFS(DATOS!$K$2:$K$20000,DATOS!$A$2:$A$20000,G511,CONFIG_METADATA!$G$2:$G$20000,1,DATOS!$I$2:$I$20000,"Conjunto"),"")))</f>
        <v/>
      </c>
      <c r="K511" t="str">
        <f>IF(G511="","",IF(G511="[FÓRMULA MANUAL]","",IFERROR(SUMPRODUCT((DATOS!$A$2:$A$20000=G511)*(CONFIG_METADATA!$G$2:$G$20000=1)*(COUNTIF(CONFIG_ASIGNATURAS!$B$7:$B$27,DATOS!$I$2:$I$20000)&gt;0)*(DATOS!$K$2:$K$20000))/SUMPRODUCT((DATOS!$A$2:$A$20000=G511)*(CONFIG_METADATA!$G$2:$G$20000=1)*(COUNTIF(CONFIG_ASIGNATURAS!$B$7:$B$27,DATOS!$I$2:$I$20000)&gt;0)*1),"")))</f>
        <v/>
      </c>
      <c r="N511" t="str">
        <f>IF(M511="","",IF(M511="[FÓRMULA MANUAL]","",IFERROR(AVERAGEIFS(DATOS!$K$2:$K$20000,DATOS!$A$2:$A$20000,M511,CONFIG_METADATA!$G$2:$G$20000,1,DATOS!$I$2:$I$20000,"Armonía"),"")))</f>
        <v/>
      </c>
      <c r="O511" t="str">
        <f>IF(M511="","",IF(M511="[FÓRMULA MANUAL]","",IFERROR(AVERAGEIFS(DATOS!$K$2:$K$20000,DATOS!$A$2:$A$20000,M511,CONFIG_METADATA!$G$2:$G$20000,1,DATOS!$I$2:$I$20000,"Orquesta/Banda/Conjunto"),"")))</f>
        <v/>
      </c>
      <c r="P511" t="str">
        <f>IF(M511="","",IF(M511="[FÓRMULA MANUAL]","",IFERROR(AVERAGEIFS(DATOS!$K$2:$K$20000,DATOS!$A$2:$A$20000,M511,CONFIG_METADATA!$G$2:$G$20000,1,DATOS!$I$2:$I$20000,"Música de Cámara"),"")))</f>
        <v/>
      </c>
      <c r="Q511" t="str">
        <f>IF(M511="","",IF(M511="[FÓRMULA MANUAL]","",IFERROR(SUMPRODUCT((DATOS!$A$2:$A$20000=M511)*(CONFIG_METADATA!$G$2:$G$20000=1)*(COUNTIF(CONFIG_ASIGNATURAS!$B$7:$B$27,DATOS!$I$2:$I$20000)&gt;0)*(DATOS!$K$2:$K$20000))/SUMPRODUCT((DATOS!$A$2:$A$20000=M511)*(CONFIG_METADATA!$G$2:$G$20000=1)*(COUNTIF(CONFIG_ASIGNATURAS!$B$7:$B$27,DATOS!$I$2:$I$20000)&gt;0)*1),"")))</f>
        <v/>
      </c>
      <c r="T511" t="str">
        <f>IF(S511="","",IF(S511="[FÓRMULA MANUAL]","",IFERROR(AVERAGEIFS(DATOS!$K$2:$K$20000,DATOS!$A$2:$A$20000,S511,CONFIG_METADATA!$G$2:$G$20000,1,DATOS!$I$2:$I$20000,"Armonía"),"")))</f>
        <v/>
      </c>
      <c r="U511" t="str">
        <f>IF(S511="","",IF(S511="[FÓRMULA MANUAL]","",IFERROR(AVERAGEIFS(DATOS!$K$2:$K$20000,DATOS!$A$2:$A$20000,S511,CONFIG_METADATA!$G$2:$G$20000,1,DATOS!$I$2:$I$20000,"Orquesta/Banda/Conjunto"),"")))</f>
        <v/>
      </c>
      <c r="V511" t="str">
        <f>IF(S511="","",IF(S511="[FÓRMULA MANUAL]","",IFERROR(AVERAGEIFS(DATOS!$K$2:$K$20000,DATOS!$A$2:$A$20000,S511,CONFIG_METADATA!$G$2:$G$20000,1,DATOS!$I$2:$I$20000,"Música de Cámara"),"")))</f>
        <v/>
      </c>
      <c r="W511" t="str">
        <f>IF(S511="","",IF(S511="[FÓRMULA MANUAL]","",IFERROR(SUMPRODUCT((DATOS!$A$2:$A$20000=S511)*(CONFIG_METADATA!$G$2:$G$20000=1)*(COUNTIF(CONFIG_ASIGNATURAS!$B$7:$B$27,DATOS!$I$2:$I$20000)&gt;0)*(DATOS!$K$2:$K$20000))/SUMPRODUCT((DATOS!$A$2:$A$20000=S511)*(CONFIG_METADATA!$G$2:$G$20000=1)*(COUNTIF(CONFIG_ASIGNATURAS!$B$7:$B$27,DATOS!$I$2:$I$20000)&gt;0)*1),"")))</f>
        <v/>
      </c>
      <c r="Z511" t="str">
        <f>IF(Y511="","",IF(Y511="[FÓRMULA MANUAL]","",IFERROR(AVERAGEIFS(DATOS!$K$2:$K$20000,DATOS!$A$2:$A$20000,Y511,CONFIG_METADATA!$G$2:$G$20000,1,DATOS!$I$2:$I$20000,"Análisis"),"")))</f>
        <v/>
      </c>
      <c r="AA511" t="str">
        <f>IF(Y511="","",IF(Y511="[FÓRMULA MANUAL]","",IFERROR(AVERAGEIFS(DATOS!$K$2:$K$20000,DATOS!$A$2:$A$20000,Y511,CONFIG_METADATA!$G$2:$G$20000,1,DATOS!$I$2:$I$20000,"Orquesta/Banda/Conjunto"),"")))</f>
        <v/>
      </c>
      <c r="AB511" t="str">
        <f>IF(Y511="","",IF(Y511="[FÓRMULA MANUAL]","",IFERROR(AVERAGEIFS(DATOS!$K$2:$K$20000,DATOS!$A$2:$A$20000,Y511,CONFIG_METADATA!$G$2:$G$20000,1,DATOS!$I$2:$I$20000,"Música de Cámara"),"")))</f>
        <v/>
      </c>
      <c r="AC511" t="str">
        <f>IF(Y511="","",IF(Y511="[FÓRMULA MANUAL]","",IFERROR(SUMPRODUCT((DATOS!$A$2:$A$20000=Y511)*(CONFIG_METADATA!$G$2:$G$20000=1)*(COUNTIF(CONFIG_ASIGNATURAS!$B$7:$B$27,DATOS!$I$2:$I$20000)&gt;0)*(DATOS!$K$2:$K$20000))/SUMPRODUCT((DATOS!$A$2:$A$20000=Y511)*(CONFIG_METADATA!$G$2:$G$20000=1)*(COUNTIF(CONFIG_ASIGNATURAS!$B$7:$B$27,DATOS!$I$2:$I$20000)&gt;0)*1),"")))</f>
        <v/>
      </c>
      <c r="AF511" t="str">
        <f>IF(AE511="","",IF(AE511="[FÓRMULA MANUAL]","",IFERROR(AVERAGEIFS(DATOS!$K$2:$K$20000,DATOS!$A$2:$A$20000,AE511,CONFIG_METADATA!$G$2:$G$20000,1,DATOS!$I$2:$I$20000,"Análisis"),"")))</f>
        <v/>
      </c>
      <c r="AG511" t="str">
        <f>IF(AE511="","",IF(AE511="[FÓRMULA MANUAL]","",IFERROR(AVERAGEIFS(DATOS!$K$2:$K$20000,DATOS!$A$2:$A$20000,AE511,CONFIG_METADATA!$G$2:$G$20000,1,DATOS!$I$2:$I$20000,"Orquesta/Banda/Conjunto"),"")))</f>
        <v/>
      </c>
      <c r="AH511" t="str">
        <f>IF(AE511="","",IF(AE511="[FÓRMULA MANUAL]","",IFERROR(AVERAGEIFS(DATOS!$K$2:$K$20000,DATOS!$A$2:$A$20000,AE511,CONFIG_METADATA!$G$2:$G$20000,1,DATOS!$I$2:$I$20000,"Música de Cámara"),"")))</f>
        <v/>
      </c>
      <c r="AI511" t="str">
        <f>IF(AE511="","",IF(AE511="[FÓRMULA MANUAL]","",IFERROR(SUMPRODUCT((DATOS!$A$2:$A$20000=AE511)*(CONFIG_METADATA!$G$2:$G$20000=1)*(COUNTIF(CONFIG_ASIGNATURAS!$B$7:$B$27,DATOS!$I$2:$I$20000)&gt;0)*(DATOS!$K$2:$K$20000))/SUMPRODUCT((DATOS!$A$2:$A$20000=AE511)*(CONFIG_METADATA!$G$2:$G$20000=1)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MANUAL]","",IFERROR(AVERAGEIFS(DATOS!$K$2:$K$20000,DATOS!$A$2:$A$20000,A512,CONFIG_METADATA!$G$2:$G$20000,1,DATOS!$I$2:$I$20000,"Lenguaje Musical"),"")))</f>
        <v/>
      </c>
      <c r="C512" t="str">
        <f>IF(A512="","",IF(A512="[FÓRMULA MANUAL]","",IFERROR(AVERAGEIFS(DATOS!$K$2:$K$20000,DATOS!$A$2:$A$20000,A512,CONFIG_METADATA!$G$2:$G$20000,1,DATOS!$I$2:$I$20000,"Orquesta/Banda/Conjunto"),"")))</f>
        <v/>
      </c>
      <c r="D512" t="str">
        <f>IF(A512="","",IF(A512="[FÓRMULA MANUAL]","",IFERROR(AVERAGEIFS(DATOS!$K$2:$K$20000,DATOS!$A$2:$A$20000,A512,CONFIG_METADATA!$G$2:$G$20000,1,DATOS!$I$2:$I$20000,"Conjunto"),"")))</f>
        <v/>
      </c>
      <c r="E512" t="str">
        <f>IF(A512="","",IF(A512="[FÓRMULA MANUAL]","",IFERROR(SUMPRODUCT((DATOS!$A$2:$A$20000=A512)*(CONFIG_METADATA!$G$2:$G$20000=1)*(COUNTIF(CONFIG_ASIGNATURAS!$B$7:$B$27,DATOS!$I$2:$I$20000)&gt;0)*(DATOS!$K$2:$K$20000))/SUMPRODUCT((DATOS!$A$2:$A$20000=A512)*(CONFIG_METADATA!$G$2:$G$20000=1)*(COUNTIF(CONFIG_ASIGNATURAS!$B$7:$B$27,DATOS!$I$2:$I$20000)&gt;0)*1),"")))</f>
        <v/>
      </c>
      <c r="H512" t="str">
        <f>IF(G512="","",IF(G512="[FÓRMULA MANUAL]","",IFERROR(AVERAGEIFS(DATOS!$K$2:$K$20000,DATOS!$A$2:$A$20000,G512,CONFIG_METADATA!$G$2:$G$20000,1,DATOS!$I$2:$I$20000,"Lenguaje Musical"),"")))</f>
        <v/>
      </c>
      <c r="I512" t="str">
        <f>IF(G512="","",IF(G512="[FÓRMULA MANUAL]","",IFERROR(AVERAGEIFS(DATOS!$K$2:$K$20000,DATOS!$A$2:$A$20000,G512,CONFIG_METADATA!$G$2:$G$20000,1,DATOS!$I$2:$I$20000,"Orquesta/Banda/Conjunto"),"")))</f>
        <v/>
      </c>
      <c r="J512" t="str">
        <f>IF(G512="","",IF(G512="[FÓRMULA MANUAL]","",IFERROR(AVERAGEIFS(DATOS!$K$2:$K$20000,DATOS!$A$2:$A$20000,G512,CONFIG_METADATA!$G$2:$G$20000,1,DATOS!$I$2:$I$20000,"Conjunto"),"")))</f>
        <v/>
      </c>
      <c r="K512" t="str">
        <f>IF(G512="","",IF(G512="[FÓRMULA MANUAL]","",IFERROR(SUMPRODUCT((DATOS!$A$2:$A$20000=G512)*(CONFIG_METADATA!$G$2:$G$20000=1)*(COUNTIF(CONFIG_ASIGNATURAS!$B$7:$B$27,DATOS!$I$2:$I$20000)&gt;0)*(DATOS!$K$2:$K$20000))/SUMPRODUCT((DATOS!$A$2:$A$20000=G512)*(CONFIG_METADATA!$G$2:$G$20000=1)*(COUNTIF(CONFIG_ASIGNATURAS!$B$7:$B$27,DATOS!$I$2:$I$20000)&gt;0)*1),"")))</f>
        <v/>
      </c>
      <c r="N512" t="str">
        <f>IF(M512="","",IF(M512="[FÓRMULA MANUAL]","",IFERROR(AVERAGEIFS(DATOS!$K$2:$K$20000,DATOS!$A$2:$A$20000,M512,CONFIG_METADATA!$G$2:$G$20000,1,DATOS!$I$2:$I$20000,"Armonía"),"")))</f>
        <v/>
      </c>
      <c r="O512" t="str">
        <f>IF(M512="","",IF(M512="[FÓRMULA MANUAL]","",IFERROR(AVERAGEIFS(DATOS!$K$2:$K$20000,DATOS!$A$2:$A$20000,M512,CONFIG_METADATA!$G$2:$G$20000,1,DATOS!$I$2:$I$20000,"Orquesta/Banda/Conjunto"),"")))</f>
        <v/>
      </c>
      <c r="P512" t="str">
        <f>IF(M512="","",IF(M512="[FÓRMULA MANUAL]","",IFERROR(AVERAGEIFS(DATOS!$K$2:$K$20000,DATOS!$A$2:$A$20000,M512,CONFIG_METADATA!$G$2:$G$20000,1,DATOS!$I$2:$I$20000,"Música de Cámara"),"")))</f>
        <v/>
      </c>
      <c r="Q512" t="str">
        <f>IF(M512="","",IF(M512="[FÓRMULA MANUAL]","",IFERROR(SUMPRODUCT((DATOS!$A$2:$A$20000=M512)*(CONFIG_METADATA!$G$2:$G$20000=1)*(COUNTIF(CONFIG_ASIGNATURAS!$B$7:$B$27,DATOS!$I$2:$I$20000)&gt;0)*(DATOS!$K$2:$K$20000))/SUMPRODUCT((DATOS!$A$2:$A$20000=M512)*(CONFIG_METADATA!$G$2:$G$20000=1)*(COUNTIF(CONFIG_ASIGNATURAS!$B$7:$B$27,DATOS!$I$2:$I$20000)&gt;0)*1),"")))</f>
        <v/>
      </c>
      <c r="T512" t="str">
        <f>IF(S512="","",IF(S512="[FÓRMULA MANUAL]","",IFERROR(AVERAGEIFS(DATOS!$K$2:$K$20000,DATOS!$A$2:$A$20000,S512,CONFIG_METADATA!$G$2:$G$20000,1,DATOS!$I$2:$I$20000,"Armonía"),"")))</f>
        <v/>
      </c>
      <c r="U512" t="str">
        <f>IF(S512="","",IF(S512="[FÓRMULA MANUAL]","",IFERROR(AVERAGEIFS(DATOS!$K$2:$K$20000,DATOS!$A$2:$A$20000,S512,CONFIG_METADATA!$G$2:$G$20000,1,DATOS!$I$2:$I$20000,"Orquesta/Banda/Conjunto"),"")))</f>
        <v/>
      </c>
      <c r="V512" t="str">
        <f>IF(S512="","",IF(S512="[FÓRMULA MANUAL]","",IFERROR(AVERAGEIFS(DATOS!$K$2:$K$20000,DATOS!$A$2:$A$20000,S512,CONFIG_METADATA!$G$2:$G$20000,1,DATOS!$I$2:$I$20000,"Música de Cámara"),"")))</f>
        <v/>
      </c>
      <c r="W512" t="str">
        <f>IF(S512="","",IF(S512="[FÓRMULA MANUAL]","",IFERROR(SUMPRODUCT((DATOS!$A$2:$A$20000=S512)*(CONFIG_METADATA!$G$2:$G$20000=1)*(COUNTIF(CONFIG_ASIGNATURAS!$B$7:$B$27,DATOS!$I$2:$I$20000)&gt;0)*(DATOS!$K$2:$K$20000))/SUMPRODUCT((DATOS!$A$2:$A$20000=S512)*(CONFIG_METADATA!$G$2:$G$20000=1)*(COUNTIF(CONFIG_ASIGNATURAS!$B$7:$B$27,DATOS!$I$2:$I$20000)&gt;0)*1),"")))</f>
        <v/>
      </c>
      <c r="Z512" t="str">
        <f>IF(Y512="","",IF(Y512="[FÓRMULA MANUAL]","",IFERROR(AVERAGEIFS(DATOS!$K$2:$K$20000,DATOS!$A$2:$A$20000,Y512,CONFIG_METADATA!$G$2:$G$20000,1,DATOS!$I$2:$I$20000,"Análisis"),"")))</f>
        <v/>
      </c>
      <c r="AA512" t="str">
        <f>IF(Y512="","",IF(Y512="[FÓRMULA MANUAL]","",IFERROR(AVERAGEIFS(DATOS!$K$2:$K$20000,DATOS!$A$2:$A$20000,Y512,CONFIG_METADATA!$G$2:$G$20000,1,DATOS!$I$2:$I$20000,"Orquesta/Banda/Conjunto"),"")))</f>
        <v/>
      </c>
      <c r="AB512" t="str">
        <f>IF(Y512="","",IF(Y512="[FÓRMULA MANUAL]","",IFERROR(AVERAGEIFS(DATOS!$K$2:$K$20000,DATOS!$A$2:$A$20000,Y512,CONFIG_METADATA!$G$2:$G$20000,1,DATOS!$I$2:$I$20000,"Música de Cámara"),"")))</f>
        <v/>
      </c>
      <c r="AC512" t="str">
        <f>IF(Y512="","",IF(Y512="[FÓRMULA MANUAL]","",IFERROR(SUMPRODUCT((DATOS!$A$2:$A$20000=Y512)*(CONFIG_METADATA!$G$2:$G$20000=1)*(COUNTIF(CONFIG_ASIGNATURAS!$B$7:$B$27,DATOS!$I$2:$I$20000)&gt;0)*(DATOS!$K$2:$K$20000))/SUMPRODUCT((DATOS!$A$2:$A$20000=Y512)*(CONFIG_METADATA!$G$2:$G$20000=1)*(COUNTIF(CONFIG_ASIGNATURAS!$B$7:$B$27,DATOS!$I$2:$I$20000)&gt;0)*1),"")))</f>
        <v/>
      </c>
      <c r="AF512" t="str">
        <f>IF(AE512="","",IF(AE512="[FÓRMULA MANUAL]","",IFERROR(AVERAGEIFS(DATOS!$K$2:$K$20000,DATOS!$A$2:$A$20000,AE512,CONFIG_METADATA!$G$2:$G$20000,1,DATOS!$I$2:$I$20000,"Análisis"),"")))</f>
        <v/>
      </c>
      <c r="AG512" t="str">
        <f>IF(AE512="","",IF(AE512="[FÓRMULA MANUAL]","",IFERROR(AVERAGEIFS(DATOS!$K$2:$K$20000,DATOS!$A$2:$A$20000,AE512,CONFIG_METADATA!$G$2:$G$20000,1,DATOS!$I$2:$I$20000,"Orquesta/Banda/Conjunto"),"")))</f>
        <v/>
      </c>
      <c r="AH512" t="str">
        <f>IF(AE512="","",IF(AE512="[FÓRMULA MANUAL]","",IFERROR(AVERAGEIFS(DATOS!$K$2:$K$20000,DATOS!$A$2:$A$20000,AE512,CONFIG_METADATA!$G$2:$G$20000,1,DATOS!$I$2:$I$20000,"Música de Cámara"),"")))</f>
        <v/>
      </c>
      <c r="AI512" t="str">
        <f>IF(AE512="","",IF(AE512="[FÓRMULA MANUAL]","",IFERROR(SUMPRODUCT((DATOS!$A$2:$A$20000=AE512)*(CONFIG_METADATA!$G$2:$G$20000=1)*(COUNTIF(CONFIG_ASIGNATURAS!$B$7:$B$27,DATOS!$I$2:$I$20000)&gt;0)*(DATOS!$K$2:$K$20000))/SUMPRODUCT((DATOS!$A$2:$A$20000=AE512)*(CONFIG_METADATA!$G$2:$G$20000=1)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MANUAL]","",IFERROR(AVERAGEIFS(DATOS!$K$2:$K$20000,DATOS!$A$2:$A$20000,A513,CONFIG_METADATA!$G$2:$G$20000,1,DATOS!$I$2:$I$20000,"Lenguaje Musical"),"")))</f>
        <v/>
      </c>
      <c r="C513" t="str">
        <f>IF(A513="","",IF(A513="[FÓRMULA MANUAL]","",IFERROR(AVERAGEIFS(DATOS!$K$2:$K$20000,DATOS!$A$2:$A$20000,A513,CONFIG_METADATA!$G$2:$G$20000,1,DATOS!$I$2:$I$20000,"Orquesta/Banda/Conjunto"),"")))</f>
        <v/>
      </c>
      <c r="D513" t="str">
        <f>IF(A513="","",IF(A513="[FÓRMULA MANUAL]","",IFERROR(AVERAGEIFS(DATOS!$K$2:$K$20000,DATOS!$A$2:$A$20000,A513,CONFIG_METADATA!$G$2:$G$20000,1,DATOS!$I$2:$I$20000,"Conjunto"),"")))</f>
        <v/>
      </c>
      <c r="E513" t="str">
        <f>IF(A513="","",IF(A513="[FÓRMULA MANUAL]","",IFERROR(SUMPRODUCT((DATOS!$A$2:$A$20000=A513)*(CONFIG_METADATA!$G$2:$G$20000=1)*(COUNTIF(CONFIG_ASIGNATURAS!$B$7:$B$27,DATOS!$I$2:$I$20000)&gt;0)*(DATOS!$K$2:$K$20000))/SUMPRODUCT((DATOS!$A$2:$A$20000=A513)*(CONFIG_METADATA!$G$2:$G$20000=1)*(COUNTIF(CONFIG_ASIGNATURAS!$B$7:$B$27,DATOS!$I$2:$I$20000)&gt;0)*1),"")))</f>
        <v/>
      </c>
      <c r="H513" t="str">
        <f>IF(G513="","",IF(G513="[FÓRMULA MANUAL]","",IFERROR(AVERAGEIFS(DATOS!$K$2:$K$20000,DATOS!$A$2:$A$20000,G513,CONFIG_METADATA!$G$2:$G$20000,1,DATOS!$I$2:$I$20000,"Lenguaje Musical"),"")))</f>
        <v/>
      </c>
      <c r="I513" t="str">
        <f>IF(G513="","",IF(G513="[FÓRMULA MANUAL]","",IFERROR(AVERAGEIFS(DATOS!$K$2:$K$20000,DATOS!$A$2:$A$20000,G513,CONFIG_METADATA!$G$2:$G$20000,1,DATOS!$I$2:$I$20000,"Orquesta/Banda/Conjunto"),"")))</f>
        <v/>
      </c>
      <c r="J513" t="str">
        <f>IF(G513="","",IF(G513="[FÓRMULA MANUAL]","",IFERROR(AVERAGEIFS(DATOS!$K$2:$K$20000,DATOS!$A$2:$A$20000,G513,CONFIG_METADATA!$G$2:$G$20000,1,DATOS!$I$2:$I$20000,"Conjunto"),"")))</f>
        <v/>
      </c>
      <c r="K513" t="str">
        <f>IF(G513="","",IF(G513="[FÓRMULA MANUAL]","",IFERROR(SUMPRODUCT((DATOS!$A$2:$A$20000=G513)*(CONFIG_METADATA!$G$2:$G$20000=1)*(COUNTIF(CONFIG_ASIGNATURAS!$B$7:$B$27,DATOS!$I$2:$I$20000)&gt;0)*(DATOS!$K$2:$K$20000))/SUMPRODUCT((DATOS!$A$2:$A$20000=G513)*(CONFIG_METADATA!$G$2:$G$20000=1)*(COUNTIF(CONFIG_ASIGNATURAS!$B$7:$B$27,DATOS!$I$2:$I$20000)&gt;0)*1),"")))</f>
        <v/>
      </c>
      <c r="N513" t="str">
        <f>IF(M513="","",IF(M513="[FÓRMULA MANUAL]","",IFERROR(AVERAGEIFS(DATOS!$K$2:$K$20000,DATOS!$A$2:$A$20000,M513,CONFIG_METADATA!$G$2:$G$20000,1,DATOS!$I$2:$I$20000,"Armonía"),"")))</f>
        <v/>
      </c>
      <c r="O513" t="str">
        <f>IF(M513="","",IF(M513="[FÓRMULA MANUAL]","",IFERROR(AVERAGEIFS(DATOS!$K$2:$K$20000,DATOS!$A$2:$A$20000,M513,CONFIG_METADATA!$G$2:$G$20000,1,DATOS!$I$2:$I$20000,"Orquesta/Banda/Conjunto"),"")))</f>
        <v/>
      </c>
      <c r="P513" t="str">
        <f>IF(M513="","",IF(M513="[FÓRMULA MANUAL]","",IFERROR(AVERAGEIFS(DATOS!$K$2:$K$20000,DATOS!$A$2:$A$20000,M513,CONFIG_METADATA!$G$2:$G$20000,1,DATOS!$I$2:$I$20000,"Música de Cámara"),"")))</f>
        <v/>
      </c>
      <c r="Q513" t="str">
        <f>IF(M513="","",IF(M513="[FÓRMULA MANUAL]","",IFERROR(SUMPRODUCT((DATOS!$A$2:$A$20000=M513)*(CONFIG_METADATA!$G$2:$G$20000=1)*(COUNTIF(CONFIG_ASIGNATURAS!$B$7:$B$27,DATOS!$I$2:$I$20000)&gt;0)*(DATOS!$K$2:$K$20000))/SUMPRODUCT((DATOS!$A$2:$A$20000=M513)*(CONFIG_METADATA!$G$2:$G$20000=1)*(COUNTIF(CONFIG_ASIGNATURAS!$B$7:$B$27,DATOS!$I$2:$I$20000)&gt;0)*1),"")))</f>
        <v/>
      </c>
      <c r="T513" t="str">
        <f>IF(S513="","",IF(S513="[FÓRMULA MANUAL]","",IFERROR(AVERAGEIFS(DATOS!$K$2:$K$20000,DATOS!$A$2:$A$20000,S513,CONFIG_METADATA!$G$2:$G$20000,1,DATOS!$I$2:$I$20000,"Armonía"),"")))</f>
        <v/>
      </c>
      <c r="U513" t="str">
        <f>IF(S513="","",IF(S513="[FÓRMULA MANUAL]","",IFERROR(AVERAGEIFS(DATOS!$K$2:$K$20000,DATOS!$A$2:$A$20000,S513,CONFIG_METADATA!$G$2:$G$20000,1,DATOS!$I$2:$I$20000,"Orquesta/Banda/Conjunto"),"")))</f>
        <v/>
      </c>
      <c r="V513" t="str">
        <f>IF(S513="","",IF(S513="[FÓRMULA MANUAL]","",IFERROR(AVERAGEIFS(DATOS!$K$2:$K$20000,DATOS!$A$2:$A$20000,S513,CONFIG_METADATA!$G$2:$G$20000,1,DATOS!$I$2:$I$20000,"Música de Cámara"),"")))</f>
        <v/>
      </c>
      <c r="W513" t="str">
        <f>IF(S513="","",IF(S513="[FÓRMULA MANUAL]","",IFERROR(SUMPRODUCT((DATOS!$A$2:$A$20000=S513)*(CONFIG_METADATA!$G$2:$G$20000=1)*(COUNTIF(CONFIG_ASIGNATURAS!$B$7:$B$27,DATOS!$I$2:$I$20000)&gt;0)*(DATOS!$K$2:$K$20000))/SUMPRODUCT((DATOS!$A$2:$A$20000=S513)*(CONFIG_METADATA!$G$2:$G$20000=1)*(COUNTIF(CONFIG_ASIGNATURAS!$B$7:$B$27,DATOS!$I$2:$I$20000)&gt;0)*1),"")))</f>
        <v/>
      </c>
      <c r="Z513" t="str">
        <f>IF(Y513="","",IF(Y513="[FÓRMULA MANUAL]","",IFERROR(AVERAGEIFS(DATOS!$K$2:$K$20000,DATOS!$A$2:$A$20000,Y513,CONFIG_METADATA!$G$2:$G$20000,1,DATOS!$I$2:$I$20000,"Análisis"),"")))</f>
        <v/>
      </c>
      <c r="AA513" t="str">
        <f>IF(Y513="","",IF(Y513="[FÓRMULA MANUAL]","",IFERROR(AVERAGEIFS(DATOS!$K$2:$K$20000,DATOS!$A$2:$A$20000,Y513,CONFIG_METADATA!$G$2:$G$20000,1,DATOS!$I$2:$I$20000,"Orquesta/Banda/Conjunto"),"")))</f>
        <v/>
      </c>
      <c r="AB513" t="str">
        <f>IF(Y513="","",IF(Y513="[FÓRMULA MANUAL]","",IFERROR(AVERAGEIFS(DATOS!$K$2:$K$20000,DATOS!$A$2:$A$20000,Y513,CONFIG_METADATA!$G$2:$G$20000,1,DATOS!$I$2:$I$20000,"Música de Cámara"),"")))</f>
        <v/>
      </c>
      <c r="AC513" t="str">
        <f>IF(Y513="","",IF(Y513="[FÓRMULA MANUAL]","",IFERROR(SUMPRODUCT((DATOS!$A$2:$A$20000=Y513)*(CONFIG_METADATA!$G$2:$G$20000=1)*(COUNTIF(CONFIG_ASIGNATURAS!$B$7:$B$27,DATOS!$I$2:$I$20000)&gt;0)*(DATOS!$K$2:$K$20000))/SUMPRODUCT((DATOS!$A$2:$A$20000=Y513)*(CONFIG_METADATA!$G$2:$G$20000=1)*(COUNTIF(CONFIG_ASIGNATURAS!$B$7:$B$27,DATOS!$I$2:$I$20000)&gt;0)*1),"")))</f>
        <v/>
      </c>
      <c r="AF513" t="str">
        <f>IF(AE513="","",IF(AE513="[FÓRMULA MANUAL]","",IFERROR(AVERAGEIFS(DATOS!$K$2:$K$20000,DATOS!$A$2:$A$20000,AE513,CONFIG_METADATA!$G$2:$G$20000,1,DATOS!$I$2:$I$20000,"Análisis"),"")))</f>
        <v/>
      </c>
      <c r="AG513" t="str">
        <f>IF(AE513="","",IF(AE513="[FÓRMULA MANUAL]","",IFERROR(AVERAGEIFS(DATOS!$K$2:$K$20000,DATOS!$A$2:$A$20000,AE513,CONFIG_METADATA!$G$2:$G$20000,1,DATOS!$I$2:$I$20000,"Orquesta/Banda/Conjunto"),"")))</f>
        <v/>
      </c>
      <c r="AH513" t="str">
        <f>IF(AE513="","",IF(AE513="[FÓRMULA MANUAL]","",IFERROR(AVERAGEIFS(DATOS!$K$2:$K$20000,DATOS!$A$2:$A$20000,AE513,CONFIG_METADATA!$G$2:$G$20000,1,DATOS!$I$2:$I$20000,"Música de Cámara"),"")))</f>
        <v/>
      </c>
      <c r="AI513" t="str">
        <f>IF(AE513="","",IF(AE513="[FÓRMULA MANUAL]","",IFERROR(SUMPRODUCT((DATOS!$A$2:$A$20000=AE513)*(CONFIG_METADATA!$G$2:$G$20000=1)*(COUNTIF(CONFIG_ASIGNATURAS!$B$7:$B$27,DATOS!$I$2:$I$20000)&gt;0)*(DATOS!$K$2:$K$20000))/SUMPRODUCT((DATOS!$A$2:$A$20000=AE513)*(CONFIG_METADATA!$G$2:$G$20000=1)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MANUAL]","",IFERROR(AVERAGEIFS(DATOS!$K$2:$K$20000,DATOS!$A$2:$A$20000,A514,CONFIG_METADATA!$G$2:$G$20000,1,DATOS!$I$2:$I$20000,"Lenguaje Musical"),"")))</f>
        <v/>
      </c>
      <c r="C514" t="str">
        <f>IF(A514="","",IF(A514="[FÓRMULA MANUAL]","",IFERROR(AVERAGEIFS(DATOS!$K$2:$K$20000,DATOS!$A$2:$A$20000,A514,CONFIG_METADATA!$G$2:$G$20000,1,DATOS!$I$2:$I$20000,"Orquesta/Banda/Conjunto"),"")))</f>
        <v/>
      </c>
      <c r="D514" t="str">
        <f>IF(A514="","",IF(A514="[FÓRMULA MANUAL]","",IFERROR(AVERAGEIFS(DATOS!$K$2:$K$20000,DATOS!$A$2:$A$20000,A514,CONFIG_METADATA!$G$2:$G$20000,1,DATOS!$I$2:$I$20000,"Conjunto"),"")))</f>
        <v/>
      </c>
      <c r="E514" t="str">
        <f>IF(A514="","",IF(A514="[FÓRMULA MANUAL]","",IFERROR(SUMPRODUCT((DATOS!$A$2:$A$20000=A514)*(CONFIG_METADATA!$G$2:$G$20000=1)*(COUNTIF(CONFIG_ASIGNATURAS!$B$7:$B$27,DATOS!$I$2:$I$20000)&gt;0)*(DATOS!$K$2:$K$20000))/SUMPRODUCT((DATOS!$A$2:$A$20000=A514)*(CONFIG_METADATA!$G$2:$G$20000=1)*(COUNTIF(CONFIG_ASIGNATURAS!$B$7:$B$27,DATOS!$I$2:$I$20000)&gt;0)*1),"")))</f>
        <v/>
      </c>
      <c r="H514" t="str">
        <f>IF(G514="","",IF(G514="[FÓRMULA MANUAL]","",IFERROR(AVERAGEIFS(DATOS!$K$2:$K$20000,DATOS!$A$2:$A$20000,G514,CONFIG_METADATA!$G$2:$G$20000,1,DATOS!$I$2:$I$20000,"Lenguaje Musical"),"")))</f>
        <v/>
      </c>
      <c r="I514" t="str">
        <f>IF(G514="","",IF(G514="[FÓRMULA MANUAL]","",IFERROR(AVERAGEIFS(DATOS!$K$2:$K$20000,DATOS!$A$2:$A$20000,G514,CONFIG_METADATA!$G$2:$G$20000,1,DATOS!$I$2:$I$20000,"Orquesta/Banda/Conjunto"),"")))</f>
        <v/>
      </c>
      <c r="J514" t="str">
        <f>IF(G514="","",IF(G514="[FÓRMULA MANUAL]","",IFERROR(AVERAGEIFS(DATOS!$K$2:$K$20000,DATOS!$A$2:$A$20000,G514,CONFIG_METADATA!$G$2:$G$20000,1,DATOS!$I$2:$I$20000,"Conjunto"),"")))</f>
        <v/>
      </c>
      <c r="K514" t="str">
        <f>IF(G514="","",IF(G514="[FÓRMULA MANUAL]","",IFERROR(SUMPRODUCT((DATOS!$A$2:$A$20000=G514)*(CONFIG_METADATA!$G$2:$G$20000=1)*(COUNTIF(CONFIG_ASIGNATURAS!$B$7:$B$27,DATOS!$I$2:$I$20000)&gt;0)*(DATOS!$K$2:$K$20000))/SUMPRODUCT((DATOS!$A$2:$A$20000=G514)*(CONFIG_METADATA!$G$2:$G$20000=1)*(COUNTIF(CONFIG_ASIGNATURAS!$B$7:$B$27,DATOS!$I$2:$I$20000)&gt;0)*1),"")))</f>
        <v/>
      </c>
      <c r="N514" t="str">
        <f>IF(M514="","",IF(M514="[FÓRMULA MANUAL]","",IFERROR(AVERAGEIFS(DATOS!$K$2:$K$20000,DATOS!$A$2:$A$20000,M514,CONFIG_METADATA!$G$2:$G$20000,1,DATOS!$I$2:$I$20000,"Armonía"),"")))</f>
        <v/>
      </c>
      <c r="O514" t="str">
        <f>IF(M514="","",IF(M514="[FÓRMULA MANUAL]","",IFERROR(AVERAGEIFS(DATOS!$K$2:$K$20000,DATOS!$A$2:$A$20000,M514,CONFIG_METADATA!$G$2:$G$20000,1,DATOS!$I$2:$I$20000,"Orquesta/Banda/Conjunto"),"")))</f>
        <v/>
      </c>
      <c r="P514" t="str">
        <f>IF(M514="","",IF(M514="[FÓRMULA MANUAL]","",IFERROR(AVERAGEIFS(DATOS!$K$2:$K$20000,DATOS!$A$2:$A$20000,M514,CONFIG_METADATA!$G$2:$G$20000,1,DATOS!$I$2:$I$20000,"Música de Cámara"),"")))</f>
        <v/>
      </c>
      <c r="Q514" t="str">
        <f>IF(M514="","",IF(M514="[FÓRMULA MANUAL]","",IFERROR(SUMPRODUCT((DATOS!$A$2:$A$20000=M514)*(CONFIG_METADATA!$G$2:$G$20000=1)*(COUNTIF(CONFIG_ASIGNATURAS!$B$7:$B$27,DATOS!$I$2:$I$20000)&gt;0)*(DATOS!$K$2:$K$20000))/SUMPRODUCT((DATOS!$A$2:$A$20000=M514)*(CONFIG_METADATA!$G$2:$G$20000=1)*(COUNTIF(CONFIG_ASIGNATURAS!$B$7:$B$27,DATOS!$I$2:$I$20000)&gt;0)*1),"")))</f>
        <v/>
      </c>
      <c r="T514" t="str">
        <f>IF(S514="","",IF(S514="[FÓRMULA MANUAL]","",IFERROR(AVERAGEIFS(DATOS!$K$2:$K$20000,DATOS!$A$2:$A$20000,S514,CONFIG_METADATA!$G$2:$G$20000,1,DATOS!$I$2:$I$20000,"Armonía"),"")))</f>
        <v/>
      </c>
      <c r="U514" t="str">
        <f>IF(S514="","",IF(S514="[FÓRMULA MANUAL]","",IFERROR(AVERAGEIFS(DATOS!$K$2:$K$20000,DATOS!$A$2:$A$20000,S514,CONFIG_METADATA!$G$2:$G$20000,1,DATOS!$I$2:$I$20000,"Orquesta/Banda/Conjunto"),"")))</f>
        <v/>
      </c>
      <c r="V514" t="str">
        <f>IF(S514="","",IF(S514="[FÓRMULA MANUAL]","",IFERROR(AVERAGEIFS(DATOS!$K$2:$K$20000,DATOS!$A$2:$A$20000,S514,CONFIG_METADATA!$G$2:$G$20000,1,DATOS!$I$2:$I$20000,"Música de Cámara"),"")))</f>
        <v/>
      </c>
      <c r="W514" t="str">
        <f>IF(S514="","",IF(S514="[FÓRMULA MANUAL]","",IFERROR(SUMPRODUCT((DATOS!$A$2:$A$20000=S514)*(CONFIG_METADATA!$G$2:$G$20000=1)*(COUNTIF(CONFIG_ASIGNATURAS!$B$7:$B$27,DATOS!$I$2:$I$20000)&gt;0)*(DATOS!$K$2:$K$20000))/SUMPRODUCT((DATOS!$A$2:$A$20000=S514)*(CONFIG_METADATA!$G$2:$G$20000=1)*(COUNTIF(CONFIG_ASIGNATURAS!$B$7:$B$27,DATOS!$I$2:$I$20000)&gt;0)*1),"")))</f>
        <v/>
      </c>
      <c r="Z514" t="str">
        <f>IF(Y514="","",IF(Y514="[FÓRMULA MANUAL]","",IFERROR(AVERAGEIFS(DATOS!$K$2:$K$20000,DATOS!$A$2:$A$20000,Y514,CONFIG_METADATA!$G$2:$G$20000,1,DATOS!$I$2:$I$20000,"Análisis"),"")))</f>
        <v/>
      </c>
      <c r="AA514" t="str">
        <f>IF(Y514="","",IF(Y514="[FÓRMULA MANUAL]","",IFERROR(AVERAGEIFS(DATOS!$K$2:$K$20000,DATOS!$A$2:$A$20000,Y514,CONFIG_METADATA!$G$2:$G$20000,1,DATOS!$I$2:$I$20000,"Orquesta/Banda/Conjunto"),"")))</f>
        <v/>
      </c>
      <c r="AB514" t="str">
        <f>IF(Y514="","",IF(Y514="[FÓRMULA MANUAL]","",IFERROR(AVERAGEIFS(DATOS!$K$2:$K$20000,DATOS!$A$2:$A$20000,Y514,CONFIG_METADATA!$G$2:$G$20000,1,DATOS!$I$2:$I$20000,"Música de Cámara"),"")))</f>
        <v/>
      </c>
      <c r="AC514" t="str">
        <f>IF(Y514="","",IF(Y514="[FÓRMULA MANUAL]","",IFERROR(SUMPRODUCT((DATOS!$A$2:$A$20000=Y514)*(CONFIG_METADATA!$G$2:$G$20000=1)*(COUNTIF(CONFIG_ASIGNATURAS!$B$7:$B$27,DATOS!$I$2:$I$20000)&gt;0)*(DATOS!$K$2:$K$20000))/SUMPRODUCT((DATOS!$A$2:$A$20000=Y514)*(CONFIG_METADATA!$G$2:$G$20000=1)*(COUNTIF(CONFIG_ASIGNATURAS!$B$7:$B$27,DATOS!$I$2:$I$20000)&gt;0)*1),"")))</f>
        <v/>
      </c>
      <c r="AF514" t="str">
        <f>IF(AE514="","",IF(AE514="[FÓRMULA MANUAL]","",IFERROR(AVERAGEIFS(DATOS!$K$2:$K$20000,DATOS!$A$2:$A$20000,AE514,CONFIG_METADATA!$G$2:$G$20000,1,DATOS!$I$2:$I$20000,"Análisis"),"")))</f>
        <v/>
      </c>
      <c r="AG514" t="str">
        <f>IF(AE514="","",IF(AE514="[FÓRMULA MANUAL]","",IFERROR(AVERAGEIFS(DATOS!$K$2:$K$20000,DATOS!$A$2:$A$20000,AE514,CONFIG_METADATA!$G$2:$G$20000,1,DATOS!$I$2:$I$20000,"Orquesta/Banda/Conjunto"),"")))</f>
        <v/>
      </c>
      <c r="AH514" t="str">
        <f>IF(AE514="","",IF(AE514="[FÓRMULA MANUAL]","",IFERROR(AVERAGEIFS(DATOS!$K$2:$K$20000,DATOS!$A$2:$A$20000,AE514,CONFIG_METADATA!$G$2:$G$20000,1,DATOS!$I$2:$I$20000,"Música de Cámara"),"")))</f>
        <v/>
      </c>
      <c r="AI514" t="str">
        <f>IF(AE514="","",IF(AE514="[FÓRMULA MANUAL]","",IFERROR(SUMPRODUCT((DATOS!$A$2:$A$20000=AE514)*(CONFIG_METADATA!$G$2:$G$20000=1)*(COUNTIF(CONFIG_ASIGNATURAS!$B$7:$B$27,DATOS!$I$2:$I$20000)&gt;0)*(DATOS!$K$2:$K$20000))/SUMPRODUCT((DATOS!$A$2:$A$20000=AE514)*(CONFIG_METADATA!$G$2:$G$20000=1)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MANUAL]","",IFERROR(AVERAGEIFS(DATOS!$K$2:$K$20000,DATOS!$A$2:$A$20000,A515,CONFIG_METADATA!$G$2:$G$20000,1,DATOS!$I$2:$I$20000,"Lenguaje Musical"),"")))</f>
        <v/>
      </c>
      <c r="C515" t="str">
        <f>IF(A515="","",IF(A515="[FÓRMULA MANUAL]","",IFERROR(AVERAGEIFS(DATOS!$K$2:$K$20000,DATOS!$A$2:$A$20000,A515,CONFIG_METADATA!$G$2:$G$20000,1,DATOS!$I$2:$I$20000,"Orquesta/Banda/Conjunto"),"")))</f>
        <v/>
      </c>
      <c r="D515" t="str">
        <f>IF(A515="","",IF(A515="[FÓRMULA MANUAL]","",IFERROR(AVERAGEIFS(DATOS!$K$2:$K$20000,DATOS!$A$2:$A$20000,A515,CONFIG_METADATA!$G$2:$G$20000,1,DATOS!$I$2:$I$20000,"Conjunto"),"")))</f>
        <v/>
      </c>
      <c r="E515" t="str">
        <f>IF(A515="","",IF(A515="[FÓRMULA MANUAL]","",IFERROR(SUMPRODUCT((DATOS!$A$2:$A$20000=A515)*(CONFIG_METADATA!$G$2:$G$20000=1)*(COUNTIF(CONFIG_ASIGNATURAS!$B$7:$B$27,DATOS!$I$2:$I$20000)&gt;0)*(DATOS!$K$2:$K$20000))/SUMPRODUCT((DATOS!$A$2:$A$20000=A515)*(CONFIG_METADATA!$G$2:$G$20000=1)*(COUNTIF(CONFIG_ASIGNATURAS!$B$7:$B$27,DATOS!$I$2:$I$20000)&gt;0)*1),"")))</f>
        <v/>
      </c>
      <c r="H515" t="str">
        <f>IF(G515="","",IF(G515="[FÓRMULA MANUAL]","",IFERROR(AVERAGEIFS(DATOS!$K$2:$K$20000,DATOS!$A$2:$A$20000,G515,CONFIG_METADATA!$G$2:$G$20000,1,DATOS!$I$2:$I$20000,"Lenguaje Musical"),"")))</f>
        <v/>
      </c>
      <c r="I515" t="str">
        <f>IF(G515="","",IF(G515="[FÓRMULA MANUAL]","",IFERROR(AVERAGEIFS(DATOS!$K$2:$K$20000,DATOS!$A$2:$A$20000,G515,CONFIG_METADATA!$G$2:$G$20000,1,DATOS!$I$2:$I$20000,"Orquesta/Banda/Conjunto"),"")))</f>
        <v/>
      </c>
      <c r="J515" t="str">
        <f>IF(G515="","",IF(G515="[FÓRMULA MANUAL]","",IFERROR(AVERAGEIFS(DATOS!$K$2:$K$20000,DATOS!$A$2:$A$20000,G515,CONFIG_METADATA!$G$2:$G$20000,1,DATOS!$I$2:$I$20000,"Conjunto"),"")))</f>
        <v/>
      </c>
      <c r="K515" t="str">
        <f>IF(G515="","",IF(G515="[FÓRMULA MANUAL]","",IFERROR(SUMPRODUCT((DATOS!$A$2:$A$20000=G515)*(CONFIG_METADATA!$G$2:$G$20000=1)*(COUNTIF(CONFIG_ASIGNATURAS!$B$7:$B$27,DATOS!$I$2:$I$20000)&gt;0)*(DATOS!$K$2:$K$20000))/SUMPRODUCT((DATOS!$A$2:$A$20000=G515)*(CONFIG_METADATA!$G$2:$G$20000=1)*(COUNTIF(CONFIG_ASIGNATURAS!$B$7:$B$27,DATOS!$I$2:$I$20000)&gt;0)*1),"")))</f>
        <v/>
      </c>
      <c r="N515" t="str">
        <f>IF(M515="","",IF(M515="[FÓRMULA MANUAL]","",IFERROR(AVERAGEIFS(DATOS!$K$2:$K$20000,DATOS!$A$2:$A$20000,M515,CONFIG_METADATA!$G$2:$G$20000,1,DATOS!$I$2:$I$20000,"Armonía"),"")))</f>
        <v/>
      </c>
      <c r="O515" t="str">
        <f>IF(M515="","",IF(M515="[FÓRMULA MANUAL]","",IFERROR(AVERAGEIFS(DATOS!$K$2:$K$20000,DATOS!$A$2:$A$20000,M515,CONFIG_METADATA!$G$2:$G$20000,1,DATOS!$I$2:$I$20000,"Orquesta/Banda/Conjunto"),"")))</f>
        <v/>
      </c>
      <c r="P515" t="str">
        <f>IF(M515="","",IF(M515="[FÓRMULA MANUAL]","",IFERROR(AVERAGEIFS(DATOS!$K$2:$K$20000,DATOS!$A$2:$A$20000,M515,CONFIG_METADATA!$G$2:$G$20000,1,DATOS!$I$2:$I$20000,"Música de Cámara"),"")))</f>
        <v/>
      </c>
      <c r="Q515" t="str">
        <f>IF(M515="","",IF(M515="[FÓRMULA MANUAL]","",IFERROR(SUMPRODUCT((DATOS!$A$2:$A$20000=M515)*(CONFIG_METADATA!$G$2:$G$20000=1)*(COUNTIF(CONFIG_ASIGNATURAS!$B$7:$B$27,DATOS!$I$2:$I$20000)&gt;0)*(DATOS!$K$2:$K$20000))/SUMPRODUCT((DATOS!$A$2:$A$20000=M515)*(CONFIG_METADATA!$G$2:$G$20000=1)*(COUNTIF(CONFIG_ASIGNATURAS!$B$7:$B$27,DATOS!$I$2:$I$20000)&gt;0)*1),"")))</f>
        <v/>
      </c>
      <c r="T515" t="str">
        <f>IF(S515="","",IF(S515="[FÓRMULA MANUAL]","",IFERROR(AVERAGEIFS(DATOS!$K$2:$K$20000,DATOS!$A$2:$A$20000,S515,CONFIG_METADATA!$G$2:$G$20000,1,DATOS!$I$2:$I$20000,"Armonía"),"")))</f>
        <v/>
      </c>
      <c r="U515" t="str">
        <f>IF(S515="","",IF(S515="[FÓRMULA MANUAL]","",IFERROR(AVERAGEIFS(DATOS!$K$2:$K$20000,DATOS!$A$2:$A$20000,S515,CONFIG_METADATA!$G$2:$G$20000,1,DATOS!$I$2:$I$20000,"Orquesta/Banda/Conjunto"),"")))</f>
        <v/>
      </c>
      <c r="V515" t="str">
        <f>IF(S515="","",IF(S515="[FÓRMULA MANUAL]","",IFERROR(AVERAGEIFS(DATOS!$K$2:$K$20000,DATOS!$A$2:$A$20000,S515,CONFIG_METADATA!$G$2:$G$20000,1,DATOS!$I$2:$I$20000,"Música de Cámara"),"")))</f>
        <v/>
      </c>
      <c r="W515" t="str">
        <f>IF(S515="","",IF(S515="[FÓRMULA MANUAL]","",IFERROR(SUMPRODUCT((DATOS!$A$2:$A$20000=S515)*(CONFIG_METADATA!$G$2:$G$20000=1)*(COUNTIF(CONFIG_ASIGNATURAS!$B$7:$B$27,DATOS!$I$2:$I$20000)&gt;0)*(DATOS!$K$2:$K$20000))/SUMPRODUCT((DATOS!$A$2:$A$20000=S515)*(CONFIG_METADATA!$G$2:$G$20000=1)*(COUNTIF(CONFIG_ASIGNATURAS!$B$7:$B$27,DATOS!$I$2:$I$20000)&gt;0)*1),"")))</f>
        <v/>
      </c>
      <c r="Z515" t="str">
        <f>IF(Y515="","",IF(Y515="[FÓRMULA MANUAL]","",IFERROR(AVERAGEIFS(DATOS!$K$2:$K$20000,DATOS!$A$2:$A$20000,Y515,CONFIG_METADATA!$G$2:$G$20000,1,DATOS!$I$2:$I$20000,"Análisis"),"")))</f>
        <v/>
      </c>
      <c r="AA515" t="str">
        <f>IF(Y515="","",IF(Y515="[FÓRMULA MANUAL]","",IFERROR(AVERAGEIFS(DATOS!$K$2:$K$20000,DATOS!$A$2:$A$20000,Y515,CONFIG_METADATA!$G$2:$G$20000,1,DATOS!$I$2:$I$20000,"Orquesta/Banda/Conjunto"),"")))</f>
        <v/>
      </c>
      <c r="AB515" t="str">
        <f>IF(Y515="","",IF(Y515="[FÓRMULA MANUAL]","",IFERROR(AVERAGEIFS(DATOS!$K$2:$K$20000,DATOS!$A$2:$A$20000,Y515,CONFIG_METADATA!$G$2:$G$20000,1,DATOS!$I$2:$I$20000,"Música de Cámara"),"")))</f>
        <v/>
      </c>
      <c r="AC515" t="str">
        <f>IF(Y515="","",IF(Y515="[FÓRMULA MANUAL]","",IFERROR(SUMPRODUCT((DATOS!$A$2:$A$20000=Y515)*(CONFIG_METADATA!$G$2:$G$20000=1)*(COUNTIF(CONFIG_ASIGNATURAS!$B$7:$B$27,DATOS!$I$2:$I$20000)&gt;0)*(DATOS!$K$2:$K$20000))/SUMPRODUCT((DATOS!$A$2:$A$20000=Y515)*(CONFIG_METADATA!$G$2:$G$20000=1)*(COUNTIF(CONFIG_ASIGNATURAS!$B$7:$B$27,DATOS!$I$2:$I$20000)&gt;0)*1),"")))</f>
        <v/>
      </c>
      <c r="AF515" t="str">
        <f>IF(AE515="","",IF(AE515="[FÓRMULA MANUAL]","",IFERROR(AVERAGEIFS(DATOS!$K$2:$K$20000,DATOS!$A$2:$A$20000,AE515,CONFIG_METADATA!$G$2:$G$20000,1,DATOS!$I$2:$I$20000,"Análisis"),"")))</f>
        <v/>
      </c>
      <c r="AG515" t="str">
        <f>IF(AE515="","",IF(AE515="[FÓRMULA MANUAL]","",IFERROR(AVERAGEIFS(DATOS!$K$2:$K$20000,DATOS!$A$2:$A$20000,AE515,CONFIG_METADATA!$G$2:$G$20000,1,DATOS!$I$2:$I$20000,"Orquesta/Banda/Conjunto"),"")))</f>
        <v/>
      </c>
      <c r="AH515" t="str">
        <f>IF(AE515="","",IF(AE515="[FÓRMULA MANUAL]","",IFERROR(AVERAGEIFS(DATOS!$K$2:$K$20000,DATOS!$A$2:$A$20000,AE515,CONFIG_METADATA!$G$2:$G$20000,1,DATOS!$I$2:$I$20000,"Música de Cámara"),"")))</f>
        <v/>
      </c>
      <c r="AI515" t="str">
        <f>IF(AE515="","",IF(AE515="[FÓRMULA MANUAL]","",IFERROR(SUMPRODUCT((DATOS!$A$2:$A$20000=AE515)*(CONFIG_METADATA!$G$2:$G$20000=1)*(COUNTIF(CONFIG_ASIGNATURAS!$B$7:$B$27,DATOS!$I$2:$I$20000)&gt;0)*(DATOS!$K$2:$K$20000))/SUMPRODUCT((DATOS!$A$2:$A$20000=AE515)*(CONFIG_METADATA!$G$2:$G$20000=1)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MANUAL]","",IFERROR(AVERAGEIFS(DATOS!$K$2:$K$20000,DATOS!$A$2:$A$20000,A516,CONFIG_METADATA!$G$2:$G$20000,1,DATOS!$I$2:$I$20000,"Lenguaje Musical"),"")))</f>
        <v/>
      </c>
      <c r="C516" t="str">
        <f>IF(A516="","",IF(A516="[FÓRMULA MANUAL]","",IFERROR(AVERAGEIFS(DATOS!$K$2:$K$20000,DATOS!$A$2:$A$20000,A516,CONFIG_METADATA!$G$2:$G$20000,1,DATOS!$I$2:$I$20000,"Orquesta/Banda/Conjunto"),"")))</f>
        <v/>
      </c>
      <c r="D516" t="str">
        <f>IF(A516="","",IF(A516="[FÓRMULA MANUAL]","",IFERROR(AVERAGEIFS(DATOS!$K$2:$K$20000,DATOS!$A$2:$A$20000,A516,CONFIG_METADATA!$G$2:$G$20000,1,DATOS!$I$2:$I$20000,"Conjunto"),"")))</f>
        <v/>
      </c>
      <c r="E516" t="str">
        <f>IF(A516="","",IF(A516="[FÓRMULA MANUAL]","",IFERROR(SUMPRODUCT((DATOS!$A$2:$A$20000=A516)*(CONFIG_METADATA!$G$2:$G$20000=1)*(COUNTIF(CONFIG_ASIGNATURAS!$B$7:$B$27,DATOS!$I$2:$I$20000)&gt;0)*(DATOS!$K$2:$K$20000))/SUMPRODUCT((DATOS!$A$2:$A$20000=A516)*(CONFIG_METADATA!$G$2:$G$20000=1)*(COUNTIF(CONFIG_ASIGNATURAS!$B$7:$B$27,DATOS!$I$2:$I$20000)&gt;0)*1),"")))</f>
        <v/>
      </c>
      <c r="H516" t="str">
        <f>IF(G516="","",IF(G516="[FÓRMULA MANUAL]","",IFERROR(AVERAGEIFS(DATOS!$K$2:$K$20000,DATOS!$A$2:$A$20000,G516,CONFIG_METADATA!$G$2:$G$20000,1,DATOS!$I$2:$I$20000,"Lenguaje Musical"),"")))</f>
        <v/>
      </c>
      <c r="I516" t="str">
        <f>IF(G516="","",IF(G516="[FÓRMULA MANUAL]","",IFERROR(AVERAGEIFS(DATOS!$K$2:$K$20000,DATOS!$A$2:$A$20000,G516,CONFIG_METADATA!$G$2:$G$20000,1,DATOS!$I$2:$I$20000,"Orquesta/Banda/Conjunto"),"")))</f>
        <v/>
      </c>
      <c r="J516" t="str">
        <f>IF(G516="","",IF(G516="[FÓRMULA MANUAL]","",IFERROR(AVERAGEIFS(DATOS!$K$2:$K$20000,DATOS!$A$2:$A$20000,G516,CONFIG_METADATA!$G$2:$G$20000,1,DATOS!$I$2:$I$20000,"Conjunto"),"")))</f>
        <v/>
      </c>
      <c r="K516" t="str">
        <f>IF(G516="","",IF(G516="[FÓRMULA MANUAL]","",IFERROR(SUMPRODUCT((DATOS!$A$2:$A$20000=G516)*(CONFIG_METADATA!$G$2:$G$20000=1)*(COUNTIF(CONFIG_ASIGNATURAS!$B$7:$B$27,DATOS!$I$2:$I$20000)&gt;0)*(DATOS!$K$2:$K$20000))/SUMPRODUCT((DATOS!$A$2:$A$20000=G516)*(CONFIG_METADATA!$G$2:$G$20000=1)*(COUNTIF(CONFIG_ASIGNATURAS!$B$7:$B$27,DATOS!$I$2:$I$20000)&gt;0)*1),"")))</f>
        <v/>
      </c>
      <c r="N516" t="str">
        <f>IF(M516="","",IF(M516="[FÓRMULA MANUAL]","",IFERROR(AVERAGEIFS(DATOS!$K$2:$K$20000,DATOS!$A$2:$A$20000,M516,CONFIG_METADATA!$G$2:$G$20000,1,DATOS!$I$2:$I$20000,"Armonía"),"")))</f>
        <v/>
      </c>
      <c r="O516" t="str">
        <f>IF(M516="","",IF(M516="[FÓRMULA MANUAL]","",IFERROR(AVERAGEIFS(DATOS!$K$2:$K$20000,DATOS!$A$2:$A$20000,M516,CONFIG_METADATA!$G$2:$G$20000,1,DATOS!$I$2:$I$20000,"Orquesta/Banda/Conjunto"),"")))</f>
        <v/>
      </c>
      <c r="P516" t="str">
        <f>IF(M516="","",IF(M516="[FÓRMULA MANUAL]","",IFERROR(AVERAGEIFS(DATOS!$K$2:$K$20000,DATOS!$A$2:$A$20000,M516,CONFIG_METADATA!$G$2:$G$20000,1,DATOS!$I$2:$I$20000,"Música de Cámara"),"")))</f>
        <v/>
      </c>
      <c r="Q516" t="str">
        <f>IF(M516="","",IF(M516="[FÓRMULA MANUAL]","",IFERROR(SUMPRODUCT((DATOS!$A$2:$A$20000=M516)*(CONFIG_METADATA!$G$2:$G$20000=1)*(COUNTIF(CONFIG_ASIGNATURAS!$B$7:$B$27,DATOS!$I$2:$I$20000)&gt;0)*(DATOS!$K$2:$K$20000))/SUMPRODUCT((DATOS!$A$2:$A$20000=M516)*(CONFIG_METADATA!$G$2:$G$20000=1)*(COUNTIF(CONFIG_ASIGNATURAS!$B$7:$B$27,DATOS!$I$2:$I$20000)&gt;0)*1),"")))</f>
        <v/>
      </c>
      <c r="T516" t="str">
        <f>IF(S516="","",IF(S516="[FÓRMULA MANUAL]","",IFERROR(AVERAGEIFS(DATOS!$K$2:$K$20000,DATOS!$A$2:$A$20000,S516,CONFIG_METADATA!$G$2:$G$20000,1,DATOS!$I$2:$I$20000,"Armonía"),"")))</f>
        <v/>
      </c>
      <c r="U516" t="str">
        <f>IF(S516="","",IF(S516="[FÓRMULA MANUAL]","",IFERROR(AVERAGEIFS(DATOS!$K$2:$K$20000,DATOS!$A$2:$A$20000,S516,CONFIG_METADATA!$G$2:$G$20000,1,DATOS!$I$2:$I$20000,"Orquesta/Banda/Conjunto"),"")))</f>
        <v/>
      </c>
      <c r="V516" t="str">
        <f>IF(S516="","",IF(S516="[FÓRMULA MANUAL]","",IFERROR(AVERAGEIFS(DATOS!$K$2:$K$20000,DATOS!$A$2:$A$20000,S516,CONFIG_METADATA!$G$2:$G$20000,1,DATOS!$I$2:$I$20000,"Música de Cámara"),"")))</f>
        <v/>
      </c>
      <c r="W516" t="str">
        <f>IF(S516="","",IF(S516="[FÓRMULA MANUAL]","",IFERROR(SUMPRODUCT((DATOS!$A$2:$A$20000=S516)*(CONFIG_METADATA!$G$2:$G$20000=1)*(COUNTIF(CONFIG_ASIGNATURAS!$B$7:$B$27,DATOS!$I$2:$I$20000)&gt;0)*(DATOS!$K$2:$K$20000))/SUMPRODUCT((DATOS!$A$2:$A$20000=S516)*(CONFIG_METADATA!$G$2:$G$20000=1)*(COUNTIF(CONFIG_ASIGNATURAS!$B$7:$B$27,DATOS!$I$2:$I$20000)&gt;0)*1),"")))</f>
        <v/>
      </c>
      <c r="Z516" t="str">
        <f>IF(Y516="","",IF(Y516="[FÓRMULA MANUAL]","",IFERROR(AVERAGEIFS(DATOS!$K$2:$K$20000,DATOS!$A$2:$A$20000,Y516,CONFIG_METADATA!$G$2:$G$20000,1,DATOS!$I$2:$I$20000,"Análisis"),"")))</f>
        <v/>
      </c>
      <c r="AA516" t="str">
        <f>IF(Y516="","",IF(Y516="[FÓRMULA MANUAL]","",IFERROR(AVERAGEIFS(DATOS!$K$2:$K$20000,DATOS!$A$2:$A$20000,Y516,CONFIG_METADATA!$G$2:$G$20000,1,DATOS!$I$2:$I$20000,"Orquesta/Banda/Conjunto"),"")))</f>
        <v/>
      </c>
      <c r="AB516" t="str">
        <f>IF(Y516="","",IF(Y516="[FÓRMULA MANUAL]","",IFERROR(AVERAGEIFS(DATOS!$K$2:$K$20000,DATOS!$A$2:$A$20000,Y516,CONFIG_METADATA!$G$2:$G$20000,1,DATOS!$I$2:$I$20000,"Música de Cámara"),"")))</f>
        <v/>
      </c>
      <c r="AC516" t="str">
        <f>IF(Y516="","",IF(Y516="[FÓRMULA MANUAL]","",IFERROR(SUMPRODUCT((DATOS!$A$2:$A$20000=Y516)*(CONFIG_METADATA!$G$2:$G$20000=1)*(COUNTIF(CONFIG_ASIGNATURAS!$B$7:$B$27,DATOS!$I$2:$I$20000)&gt;0)*(DATOS!$K$2:$K$20000))/SUMPRODUCT((DATOS!$A$2:$A$20000=Y516)*(CONFIG_METADATA!$G$2:$G$20000=1)*(COUNTIF(CONFIG_ASIGNATURAS!$B$7:$B$27,DATOS!$I$2:$I$20000)&gt;0)*1),"")))</f>
        <v/>
      </c>
      <c r="AF516" t="str">
        <f>IF(AE516="","",IF(AE516="[FÓRMULA MANUAL]","",IFERROR(AVERAGEIFS(DATOS!$K$2:$K$20000,DATOS!$A$2:$A$20000,AE516,CONFIG_METADATA!$G$2:$G$20000,1,DATOS!$I$2:$I$20000,"Análisis"),"")))</f>
        <v/>
      </c>
      <c r="AG516" t="str">
        <f>IF(AE516="","",IF(AE516="[FÓRMULA MANUAL]","",IFERROR(AVERAGEIFS(DATOS!$K$2:$K$20000,DATOS!$A$2:$A$20000,AE516,CONFIG_METADATA!$G$2:$G$20000,1,DATOS!$I$2:$I$20000,"Orquesta/Banda/Conjunto"),"")))</f>
        <v/>
      </c>
      <c r="AH516" t="str">
        <f>IF(AE516="","",IF(AE516="[FÓRMULA MANUAL]","",IFERROR(AVERAGEIFS(DATOS!$K$2:$K$20000,DATOS!$A$2:$A$20000,AE516,CONFIG_METADATA!$G$2:$G$20000,1,DATOS!$I$2:$I$20000,"Música de Cámara"),"")))</f>
        <v/>
      </c>
      <c r="AI516" t="str">
        <f>IF(AE516="","",IF(AE516="[FÓRMULA MANUAL]","",IFERROR(SUMPRODUCT((DATOS!$A$2:$A$20000=AE516)*(CONFIG_METADATA!$G$2:$G$20000=1)*(COUNTIF(CONFIG_ASIGNATURAS!$B$7:$B$27,DATOS!$I$2:$I$20000)&gt;0)*(DATOS!$K$2:$K$20000))/SUMPRODUCT((DATOS!$A$2:$A$20000=AE516)*(CONFIG_METADATA!$G$2:$G$20000=1)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MANUAL]","",IFERROR(AVERAGEIFS(DATOS!$K$2:$K$20000,DATOS!$A$2:$A$20000,A517,CONFIG_METADATA!$G$2:$G$20000,1,DATOS!$I$2:$I$20000,"Lenguaje Musical"),"")))</f>
        <v/>
      </c>
      <c r="C517" t="str">
        <f>IF(A517="","",IF(A517="[FÓRMULA MANUAL]","",IFERROR(AVERAGEIFS(DATOS!$K$2:$K$20000,DATOS!$A$2:$A$20000,A517,CONFIG_METADATA!$G$2:$G$20000,1,DATOS!$I$2:$I$20000,"Orquesta/Banda/Conjunto"),"")))</f>
        <v/>
      </c>
      <c r="D517" t="str">
        <f>IF(A517="","",IF(A517="[FÓRMULA MANUAL]","",IFERROR(AVERAGEIFS(DATOS!$K$2:$K$20000,DATOS!$A$2:$A$20000,A517,CONFIG_METADATA!$G$2:$G$20000,1,DATOS!$I$2:$I$20000,"Conjunto"),"")))</f>
        <v/>
      </c>
      <c r="E517" t="str">
        <f>IF(A517="","",IF(A517="[FÓRMULA MANUAL]","",IFERROR(SUMPRODUCT((DATOS!$A$2:$A$20000=A517)*(CONFIG_METADATA!$G$2:$G$20000=1)*(COUNTIF(CONFIG_ASIGNATURAS!$B$7:$B$27,DATOS!$I$2:$I$20000)&gt;0)*(DATOS!$K$2:$K$20000))/SUMPRODUCT((DATOS!$A$2:$A$20000=A517)*(CONFIG_METADATA!$G$2:$G$20000=1)*(COUNTIF(CONFIG_ASIGNATURAS!$B$7:$B$27,DATOS!$I$2:$I$20000)&gt;0)*1),"")))</f>
        <v/>
      </c>
      <c r="H517" t="str">
        <f>IF(G517="","",IF(G517="[FÓRMULA MANUAL]","",IFERROR(AVERAGEIFS(DATOS!$K$2:$K$20000,DATOS!$A$2:$A$20000,G517,CONFIG_METADATA!$G$2:$G$20000,1,DATOS!$I$2:$I$20000,"Lenguaje Musical"),"")))</f>
        <v/>
      </c>
      <c r="I517" t="str">
        <f>IF(G517="","",IF(G517="[FÓRMULA MANUAL]","",IFERROR(AVERAGEIFS(DATOS!$K$2:$K$20000,DATOS!$A$2:$A$20000,G517,CONFIG_METADATA!$G$2:$G$20000,1,DATOS!$I$2:$I$20000,"Orquesta/Banda/Conjunto"),"")))</f>
        <v/>
      </c>
      <c r="J517" t="str">
        <f>IF(G517="","",IF(G517="[FÓRMULA MANUAL]","",IFERROR(AVERAGEIFS(DATOS!$K$2:$K$20000,DATOS!$A$2:$A$20000,G517,CONFIG_METADATA!$G$2:$G$20000,1,DATOS!$I$2:$I$20000,"Conjunto"),"")))</f>
        <v/>
      </c>
      <c r="K517" t="str">
        <f>IF(G517="","",IF(G517="[FÓRMULA MANUAL]","",IFERROR(SUMPRODUCT((DATOS!$A$2:$A$20000=G517)*(CONFIG_METADATA!$G$2:$G$20000=1)*(COUNTIF(CONFIG_ASIGNATURAS!$B$7:$B$27,DATOS!$I$2:$I$20000)&gt;0)*(DATOS!$K$2:$K$20000))/SUMPRODUCT((DATOS!$A$2:$A$20000=G517)*(CONFIG_METADATA!$G$2:$G$20000=1)*(COUNTIF(CONFIG_ASIGNATURAS!$B$7:$B$27,DATOS!$I$2:$I$20000)&gt;0)*1),"")))</f>
        <v/>
      </c>
      <c r="N517" t="str">
        <f>IF(M517="","",IF(M517="[FÓRMULA MANUAL]","",IFERROR(AVERAGEIFS(DATOS!$K$2:$K$20000,DATOS!$A$2:$A$20000,M517,CONFIG_METADATA!$G$2:$G$20000,1,DATOS!$I$2:$I$20000,"Armonía"),"")))</f>
        <v/>
      </c>
      <c r="O517" t="str">
        <f>IF(M517="","",IF(M517="[FÓRMULA MANUAL]","",IFERROR(AVERAGEIFS(DATOS!$K$2:$K$20000,DATOS!$A$2:$A$20000,M517,CONFIG_METADATA!$G$2:$G$20000,1,DATOS!$I$2:$I$20000,"Orquesta/Banda/Conjunto"),"")))</f>
        <v/>
      </c>
      <c r="P517" t="str">
        <f>IF(M517="","",IF(M517="[FÓRMULA MANUAL]","",IFERROR(AVERAGEIFS(DATOS!$K$2:$K$20000,DATOS!$A$2:$A$20000,M517,CONFIG_METADATA!$G$2:$G$20000,1,DATOS!$I$2:$I$20000,"Música de Cámara"),"")))</f>
        <v/>
      </c>
      <c r="Q517" t="str">
        <f>IF(M517="","",IF(M517="[FÓRMULA MANUAL]","",IFERROR(SUMPRODUCT((DATOS!$A$2:$A$20000=M517)*(CONFIG_METADATA!$G$2:$G$20000=1)*(COUNTIF(CONFIG_ASIGNATURAS!$B$7:$B$27,DATOS!$I$2:$I$20000)&gt;0)*(DATOS!$K$2:$K$20000))/SUMPRODUCT((DATOS!$A$2:$A$20000=M517)*(CONFIG_METADATA!$G$2:$G$20000=1)*(COUNTIF(CONFIG_ASIGNATURAS!$B$7:$B$27,DATOS!$I$2:$I$20000)&gt;0)*1),"")))</f>
        <v/>
      </c>
      <c r="T517" t="str">
        <f>IF(S517="","",IF(S517="[FÓRMULA MANUAL]","",IFERROR(AVERAGEIFS(DATOS!$K$2:$K$20000,DATOS!$A$2:$A$20000,S517,CONFIG_METADATA!$G$2:$G$20000,1,DATOS!$I$2:$I$20000,"Armonía"),"")))</f>
        <v/>
      </c>
      <c r="U517" t="str">
        <f>IF(S517="","",IF(S517="[FÓRMULA MANUAL]","",IFERROR(AVERAGEIFS(DATOS!$K$2:$K$20000,DATOS!$A$2:$A$20000,S517,CONFIG_METADATA!$G$2:$G$20000,1,DATOS!$I$2:$I$20000,"Orquesta/Banda/Conjunto"),"")))</f>
        <v/>
      </c>
      <c r="V517" t="str">
        <f>IF(S517="","",IF(S517="[FÓRMULA MANUAL]","",IFERROR(AVERAGEIFS(DATOS!$K$2:$K$20000,DATOS!$A$2:$A$20000,S517,CONFIG_METADATA!$G$2:$G$20000,1,DATOS!$I$2:$I$20000,"Música de Cámara"),"")))</f>
        <v/>
      </c>
      <c r="W517" t="str">
        <f>IF(S517="","",IF(S517="[FÓRMULA MANUAL]","",IFERROR(SUMPRODUCT((DATOS!$A$2:$A$20000=S517)*(CONFIG_METADATA!$G$2:$G$20000=1)*(COUNTIF(CONFIG_ASIGNATURAS!$B$7:$B$27,DATOS!$I$2:$I$20000)&gt;0)*(DATOS!$K$2:$K$20000))/SUMPRODUCT((DATOS!$A$2:$A$20000=S517)*(CONFIG_METADATA!$G$2:$G$20000=1)*(COUNTIF(CONFIG_ASIGNATURAS!$B$7:$B$27,DATOS!$I$2:$I$20000)&gt;0)*1),"")))</f>
        <v/>
      </c>
      <c r="Z517" t="str">
        <f>IF(Y517="","",IF(Y517="[FÓRMULA MANUAL]","",IFERROR(AVERAGEIFS(DATOS!$K$2:$K$20000,DATOS!$A$2:$A$20000,Y517,CONFIG_METADATA!$G$2:$G$20000,1,DATOS!$I$2:$I$20000,"Análisis"),"")))</f>
        <v/>
      </c>
      <c r="AA517" t="str">
        <f>IF(Y517="","",IF(Y517="[FÓRMULA MANUAL]","",IFERROR(AVERAGEIFS(DATOS!$K$2:$K$20000,DATOS!$A$2:$A$20000,Y517,CONFIG_METADATA!$G$2:$G$20000,1,DATOS!$I$2:$I$20000,"Orquesta/Banda/Conjunto"),"")))</f>
        <v/>
      </c>
      <c r="AB517" t="str">
        <f>IF(Y517="","",IF(Y517="[FÓRMULA MANUAL]","",IFERROR(AVERAGEIFS(DATOS!$K$2:$K$20000,DATOS!$A$2:$A$20000,Y517,CONFIG_METADATA!$G$2:$G$20000,1,DATOS!$I$2:$I$20000,"Música de Cámara"),"")))</f>
        <v/>
      </c>
      <c r="AC517" t="str">
        <f>IF(Y517="","",IF(Y517="[FÓRMULA MANUAL]","",IFERROR(SUMPRODUCT((DATOS!$A$2:$A$20000=Y517)*(CONFIG_METADATA!$G$2:$G$20000=1)*(COUNTIF(CONFIG_ASIGNATURAS!$B$7:$B$27,DATOS!$I$2:$I$20000)&gt;0)*(DATOS!$K$2:$K$20000))/SUMPRODUCT((DATOS!$A$2:$A$20000=Y517)*(CONFIG_METADATA!$G$2:$G$20000=1)*(COUNTIF(CONFIG_ASIGNATURAS!$B$7:$B$27,DATOS!$I$2:$I$20000)&gt;0)*1),"")))</f>
        <v/>
      </c>
      <c r="AF517" t="str">
        <f>IF(AE517="","",IF(AE517="[FÓRMULA MANUAL]","",IFERROR(AVERAGEIFS(DATOS!$K$2:$K$20000,DATOS!$A$2:$A$20000,AE517,CONFIG_METADATA!$G$2:$G$20000,1,DATOS!$I$2:$I$20000,"Análisis"),"")))</f>
        <v/>
      </c>
      <c r="AG517" t="str">
        <f>IF(AE517="","",IF(AE517="[FÓRMULA MANUAL]","",IFERROR(AVERAGEIFS(DATOS!$K$2:$K$20000,DATOS!$A$2:$A$20000,AE517,CONFIG_METADATA!$G$2:$G$20000,1,DATOS!$I$2:$I$20000,"Orquesta/Banda/Conjunto"),"")))</f>
        <v/>
      </c>
      <c r="AH517" t="str">
        <f>IF(AE517="","",IF(AE517="[FÓRMULA MANUAL]","",IFERROR(AVERAGEIFS(DATOS!$K$2:$K$20000,DATOS!$A$2:$A$20000,AE517,CONFIG_METADATA!$G$2:$G$20000,1,DATOS!$I$2:$I$20000,"Música de Cámara"),"")))</f>
        <v/>
      </c>
      <c r="AI517" t="str">
        <f>IF(AE517="","",IF(AE517="[FÓRMULA MANUAL]","",IFERROR(SUMPRODUCT((DATOS!$A$2:$A$20000=AE517)*(CONFIG_METADATA!$G$2:$G$20000=1)*(COUNTIF(CONFIG_ASIGNATURAS!$B$7:$B$27,DATOS!$I$2:$I$20000)&gt;0)*(DATOS!$K$2:$K$20000))/SUMPRODUCT((DATOS!$A$2:$A$20000=AE517)*(CONFIG_METADATA!$G$2:$G$20000=1)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MANUAL]","",IFERROR(AVERAGEIFS(DATOS!$K$2:$K$20000,DATOS!$A$2:$A$20000,A518,CONFIG_METADATA!$G$2:$G$20000,1,DATOS!$I$2:$I$20000,"Lenguaje Musical"),"")))</f>
        <v/>
      </c>
      <c r="C518" t="str">
        <f>IF(A518="","",IF(A518="[FÓRMULA MANUAL]","",IFERROR(AVERAGEIFS(DATOS!$K$2:$K$20000,DATOS!$A$2:$A$20000,A518,CONFIG_METADATA!$G$2:$G$20000,1,DATOS!$I$2:$I$20000,"Orquesta/Banda/Conjunto"),"")))</f>
        <v/>
      </c>
      <c r="D518" t="str">
        <f>IF(A518="","",IF(A518="[FÓRMULA MANUAL]","",IFERROR(AVERAGEIFS(DATOS!$K$2:$K$20000,DATOS!$A$2:$A$20000,A518,CONFIG_METADATA!$G$2:$G$20000,1,DATOS!$I$2:$I$20000,"Conjunto"),"")))</f>
        <v/>
      </c>
      <c r="E518" t="str">
        <f>IF(A518="","",IF(A518="[FÓRMULA MANUAL]","",IFERROR(SUMPRODUCT((DATOS!$A$2:$A$20000=A518)*(CONFIG_METADATA!$G$2:$G$20000=1)*(COUNTIF(CONFIG_ASIGNATURAS!$B$7:$B$27,DATOS!$I$2:$I$20000)&gt;0)*(DATOS!$K$2:$K$20000))/SUMPRODUCT((DATOS!$A$2:$A$20000=A518)*(CONFIG_METADATA!$G$2:$G$20000=1)*(COUNTIF(CONFIG_ASIGNATURAS!$B$7:$B$27,DATOS!$I$2:$I$20000)&gt;0)*1),"")))</f>
        <v/>
      </c>
      <c r="H518" t="str">
        <f>IF(G518="","",IF(G518="[FÓRMULA MANUAL]","",IFERROR(AVERAGEIFS(DATOS!$K$2:$K$20000,DATOS!$A$2:$A$20000,G518,CONFIG_METADATA!$G$2:$G$20000,1,DATOS!$I$2:$I$20000,"Lenguaje Musical"),"")))</f>
        <v/>
      </c>
      <c r="I518" t="str">
        <f>IF(G518="","",IF(G518="[FÓRMULA MANUAL]","",IFERROR(AVERAGEIFS(DATOS!$K$2:$K$20000,DATOS!$A$2:$A$20000,G518,CONFIG_METADATA!$G$2:$G$20000,1,DATOS!$I$2:$I$20000,"Orquesta/Banda/Conjunto"),"")))</f>
        <v/>
      </c>
      <c r="J518" t="str">
        <f>IF(G518="","",IF(G518="[FÓRMULA MANUAL]","",IFERROR(AVERAGEIFS(DATOS!$K$2:$K$20000,DATOS!$A$2:$A$20000,G518,CONFIG_METADATA!$G$2:$G$20000,1,DATOS!$I$2:$I$20000,"Conjunto"),"")))</f>
        <v/>
      </c>
      <c r="K518" t="str">
        <f>IF(G518="","",IF(G518="[FÓRMULA MANUAL]","",IFERROR(SUMPRODUCT((DATOS!$A$2:$A$20000=G518)*(CONFIG_METADATA!$G$2:$G$20000=1)*(COUNTIF(CONFIG_ASIGNATURAS!$B$7:$B$27,DATOS!$I$2:$I$20000)&gt;0)*(DATOS!$K$2:$K$20000))/SUMPRODUCT((DATOS!$A$2:$A$20000=G518)*(CONFIG_METADATA!$G$2:$G$20000=1)*(COUNTIF(CONFIG_ASIGNATURAS!$B$7:$B$27,DATOS!$I$2:$I$20000)&gt;0)*1),"")))</f>
        <v/>
      </c>
      <c r="N518" t="str">
        <f>IF(M518="","",IF(M518="[FÓRMULA MANUAL]","",IFERROR(AVERAGEIFS(DATOS!$K$2:$K$20000,DATOS!$A$2:$A$20000,M518,CONFIG_METADATA!$G$2:$G$20000,1,DATOS!$I$2:$I$20000,"Armonía"),"")))</f>
        <v/>
      </c>
      <c r="O518" t="str">
        <f>IF(M518="","",IF(M518="[FÓRMULA MANUAL]","",IFERROR(AVERAGEIFS(DATOS!$K$2:$K$20000,DATOS!$A$2:$A$20000,M518,CONFIG_METADATA!$G$2:$G$20000,1,DATOS!$I$2:$I$20000,"Orquesta/Banda/Conjunto"),"")))</f>
        <v/>
      </c>
      <c r="P518" t="str">
        <f>IF(M518="","",IF(M518="[FÓRMULA MANUAL]","",IFERROR(AVERAGEIFS(DATOS!$K$2:$K$20000,DATOS!$A$2:$A$20000,M518,CONFIG_METADATA!$G$2:$G$20000,1,DATOS!$I$2:$I$20000,"Música de Cámara"),"")))</f>
        <v/>
      </c>
      <c r="Q518" t="str">
        <f>IF(M518="","",IF(M518="[FÓRMULA MANUAL]","",IFERROR(SUMPRODUCT((DATOS!$A$2:$A$20000=M518)*(CONFIG_METADATA!$G$2:$G$20000=1)*(COUNTIF(CONFIG_ASIGNATURAS!$B$7:$B$27,DATOS!$I$2:$I$20000)&gt;0)*(DATOS!$K$2:$K$20000))/SUMPRODUCT((DATOS!$A$2:$A$20000=M518)*(CONFIG_METADATA!$G$2:$G$20000=1)*(COUNTIF(CONFIG_ASIGNATURAS!$B$7:$B$27,DATOS!$I$2:$I$20000)&gt;0)*1),"")))</f>
        <v/>
      </c>
      <c r="T518" t="str">
        <f>IF(S518="","",IF(S518="[FÓRMULA MANUAL]","",IFERROR(AVERAGEIFS(DATOS!$K$2:$K$20000,DATOS!$A$2:$A$20000,S518,CONFIG_METADATA!$G$2:$G$20000,1,DATOS!$I$2:$I$20000,"Armonía"),"")))</f>
        <v/>
      </c>
      <c r="U518" t="str">
        <f>IF(S518="","",IF(S518="[FÓRMULA MANUAL]","",IFERROR(AVERAGEIFS(DATOS!$K$2:$K$20000,DATOS!$A$2:$A$20000,S518,CONFIG_METADATA!$G$2:$G$20000,1,DATOS!$I$2:$I$20000,"Orquesta/Banda/Conjunto"),"")))</f>
        <v/>
      </c>
      <c r="V518" t="str">
        <f>IF(S518="","",IF(S518="[FÓRMULA MANUAL]","",IFERROR(AVERAGEIFS(DATOS!$K$2:$K$20000,DATOS!$A$2:$A$20000,S518,CONFIG_METADATA!$G$2:$G$20000,1,DATOS!$I$2:$I$20000,"Música de Cámara"),"")))</f>
        <v/>
      </c>
      <c r="W518" t="str">
        <f>IF(S518="","",IF(S518="[FÓRMULA MANUAL]","",IFERROR(SUMPRODUCT((DATOS!$A$2:$A$20000=S518)*(CONFIG_METADATA!$G$2:$G$20000=1)*(COUNTIF(CONFIG_ASIGNATURAS!$B$7:$B$27,DATOS!$I$2:$I$20000)&gt;0)*(DATOS!$K$2:$K$20000))/SUMPRODUCT((DATOS!$A$2:$A$20000=S518)*(CONFIG_METADATA!$G$2:$G$20000=1)*(COUNTIF(CONFIG_ASIGNATURAS!$B$7:$B$27,DATOS!$I$2:$I$20000)&gt;0)*1),"")))</f>
        <v/>
      </c>
      <c r="Z518" t="str">
        <f>IF(Y518="","",IF(Y518="[FÓRMULA MANUAL]","",IFERROR(AVERAGEIFS(DATOS!$K$2:$K$20000,DATOS!$A$2:$A$20000,Y518,CONFIG_METADATA!$G$2:$G$20000,1,DATOS!$I$2:$I$20000,"Análisis"),"")))</f>
        <v/>
      </c>
      <c r="AA518" t="str">
        <f>IF(Y518="","",IF(Y518="[FÓRMULA MANUAL]","",IFERROR(AVERAGEIFS(DATOS!$K$2:$K$20000,DATOS!$A$2:$A$20000,Y518,CONFIG_METADATA!$G$2:$G$20000,1,DATOS!$I$2:$I$20000,"Orquesta/Banda/Conjunto"),"")))</f>
        <v/>
      </c>
      <c r="AB518" t="str">
        <f>IF(Y518="","",IF(Y518="[FÓRMULA MANUAL]","",IFERROR(AVERAGEIFS(DATOS!$K$2:$K$20000,DATOS!$A$2:$A$20000,Y518,CONFIG_METADATA!$G$2:$G$20000,1,DATOS!$I$2:$I$20000,"Música de Cámara"),"")))</f>
        <v/>
      </c>
      <c r="AC518" t="str">
        <f>IF(Y518="","",IF(Y518="[FÓRMULA MANUAL]","",IFERROR(SUMPRODUCT((DATOS!$A$2:$A$20000=Y518)*(CONFIG_METADATA!$G$2:$G$20000=1)*(COUNTIF(CONFIG_ASIGNATURAS!$B$7:$B$27,DATOS!$I$2:$I$20000)&gt;0)*(DATOS!$K$2:$K$20000))/SUMPRODUCT((DATOS!$A$2:$A$20000=Y518)*(CONFIG_METADATA!$G$2:$G$20000=1)*(COUNTIF(CONFIG_ASIGNATURAS!$B$7:$B$27,DATOS!$I$2:$I$20000)&gt;0)*1),"")))</f>
        <v/>
      </c>
      <c r="AF518" t="str">
        <f>IF(AE518="","",IF(AE518="[FÓRMULA MANUAL]","",IFERROR(AVERAGEIFS(DATOS!$K$2:$K$20000,DATOS!$A$2:$A$20000,AE518,CONFIG_METADATA!$G$2:$G$20000,1,DATOS!$I$2:$I$20000,"Análisis"),"")))</f>
        <v/>
      </c>
      <c r="AG518" t="str">
        <f>IF(AE518="","",IF(AE518="[FÓRMULA MANUAL]","",IFERROR(AVERAGEIFS(DATOS!$K$2:$K$20000,DATOS!$A$2:$A$20000,AE518,CONFIG_METADATA!$G$2:$G$20000,1,DATOS!$I$2:$I$20000,"Orquesta/Banda/Conjunto"),"")))</f>
        <v/>
      </c>
      <c r="AH518" t="str">
        <f>IF(AE518="","",IF(AE518="[FÓRMULA MANUAL]","",IFERROR(AVERAGEIFS(DATOS!$K$2:$K$20000,DATOS!$A$2:$A$20000,AE518,CONFIG_METADATA!$G$2:$G$20000,1,DATOS!$I$2:$I$20000,"Música de Cámara"),"")))</f>
        <v/>
      </c>
      <c r="AI518" t="str">
        <f>IF(AE518="","",IF(AE518="[FÓRMULA MANUAL]","",IFERROR(SUMPRODUCT((DATOS!$A$2:$A$20000=AE518)*(CONFIG_METADATA!$G$2:$G$20000=1)*(COUNTIF(CONFIG_ASIGNATURAS!$B$7:$B$27,DATOS!$I$2:$I$20000)&gt;0)*(DATOS!$K$2:$K$20000))/SUMPRODUCT((DATOS!$A$2:$A$20000=AE518)*(CONFIG_METADATA!$G$2:$G$20000=1)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MANUAL]","",IFERROR(AVERAGEIFS(DATOS!$K$2:$K$20000,DATOS!$A$2:$A$20000,A519,CONFIG_METADATA!$G$2:$G$20000,1,DATOS!$I$2:$I$20000,"Lenguaje Musical"),"")))</f>
        <v/>
      </c>
      <c r="C519" t="str">
        <f>IF(A519="","",IF(A519="[FÓRMULA MANUAL]","",IFERROR(AVERAGEIFS(DATOS!$K$2:$K$20000,DATOS!$A$2:$A$20000,A519,CONFIG_METADATA!$G$2:$G$20000,1,DATOS!$I$2:$I$20000,"Orquesta/Banda/Conjunto"),"")))</f>
        <v/>
      </c>
      <c r="D519" t="str">
        <f>IF(A519="","",IF(A519="[FÓRMULA MANUAL]","",IFERROR(AVERAGEIFS(DATOS!$K$2:$K$20000,DATOS!$A$2:$A$20000,A519,CONFIG_METADATA!$G$2:$G$20000,1,DATOS!$I$2:$I$20000,"Conjunto"),"")))</f>
        <v/>
      </c>
      <c r="E519" t="str">
        <f>IF(A519="","",IF(A519="[FÓRMULA MANUAL]","",IFERROR(SUMPRODUCT((DATOS!$A$2:$A$20000=A519)*(CONFIG_METADATA!$G$2:$G$20000=1)*(COUNTIF(CONFIG_ASIGNATURAS!$B$7:$B$27,DATOS!$I$2:$I$20000)&gt;0)*(DATOS!$K$2:$K$20000))/SUMPRODUCT((DATOS!$A$2:$A$20000=A519)*(CONFIG_METADATA!$G$2:$G$20000=1)*(COUNTIF(CONFIG_ASIGNATURAS!$B$7:$B$27,DATOS!$I$2:$I$20000)&gt;0)*1),"")))</f>
        <v/>
      </c>
      <c r="H519" t="str">
        <f>IF(G519="","",IF(G519="[FÓRMULA MANUAL]","",IFERROR(AVERAGEIFS(DATOS!$K$2:$K$20000,DATOS!$A$2:$A$20000,G519,CONFIG_METADATA!$G$2:$G$20000,1,DATOS!$I$2:$I$20000,"Lenguaje Musical"),"")))</f>
        <v/>
      </c>
      <c r="I519" t="str">
        <f>IF(G519="","",IF(G519="[FÓRMULA MANUAL]","",IFERROR(AVERAGEIFS(DATOS!$K$2:$K$20000,DATOS!$A$2:$A$20000,G519,CONFIG_METADATA!$G$2:$G$20000,1,DATOS!$I$2:$I$20000,"Orquesta/Banda/Conjunto"),"")))</f>
        <v/>
      </c>
      <c r="J519" t="str">
        <f>IF(G519="","",IF(G519="[FÓRMULA MANUAL]","",IFERROR(AVERAGEIFS(DATOS!$K$2:$K$20000,DATOS!$A$2:$A$20000,G519,CONFIG_METADATA!$G$2:$G$20000,1,DATOS!$I$2:$I$20000,"Conjunto"),"")))</f>
        <v/>
      </c>
      <c r="K519" t="str">
        <f>IF(G519="","",IF(G519="[FÓRMULA MANUAL]","",IFERROR(SUMPRODUCT((DATOS!$A$2:$A$20000=G519)*(CONFIG_METADATA!$G$2:$G$20000=1)*(COUNTIF(CONFIG_ASIGNATURAS!$B$7:$B$27,DATOS!$I$2:$I$20000)&gt;0)*(DATOS!$K$2:$K$20000))/SUMPRODUCT((DATOS!$A$2:$A$20000=G519)*(CONFIG_METADATA!$G$2:$G$20000=1)*(COUNTIF(CONFIG_ASIGNATURAS!$B$7:$B$27,DATOS!$I$2:$I$20000)&gt;0)*1),"")))</f>
        <v/>
      </c>
      <c r="N519" t="str">
        <f>IF(M519="","",IF(M519="[FÓRMULA MANUAL]","",IFERROR(AVERAGEIFS(DATOS!$K$2:$K$20000,DATOS!$A$2:$A$20000,M519,CONFIG_METADATA!$G$2:$G$20000,1,DATOS!$I$2:$I$20000,"Armonía"),"")))</f>
        <v/>
      </c>
      <c r="O519" t="str">
        <f>IF(M519="","",IF(M519="[FÓRMULA MANUAL]","",IFERROR(AVERAGEIFS(DATOS!$K$2:$K$20000,DATOS!$A$2:$A$20000,M519,CONFIG_METADATA!$G$2:$G$20000,1,DATOS!$I$2:$I$20000,"Orquesta/Banda/Conjunto"),"")))</f>
        <v/>
      </c>
      <c r="P519" t="str">
        <f>IF(M519="","",IF(M519="[FÓRMULA MANUAL]","",IFERROR(AVERAGEIFS(DATOS!$K$2:$K$20000,DATOS!$A$2:$A$20000,M519,CONFIG_METADATA!$G$2:$G$20000,1,DATOS!$I$2:$I$20000,"Música de Cámara"),"")))</f>
        <v/>
      </c>
      <c r="Q519" t="str">
        <f>IF(M519="","",IF(M519="[FÓRMULA MANUAL]","",IFERROR(SUMPRODUCT((DATOS!$A$2:$A$20000=M519)*(CONFIG_METADATA!$G$2:$G$20000=1)*(COUNTIF(CONFIG_ASIGNATURAS!$B$7:$B$27,DATOS!$I$2:$I$20000)&gt;0)*(DATOS!$K$2:$K$20000))/SUMPRODUCT((DATOS!$A$2:$A$20000=M519)*(CONFIG_METADATA!$G$2:$G$20000=1)*(COUNTIF(CONFIG_ASIGNATURAS!$B$7:$B$27,DATOS!$I$2:$I$20000)&gt;0)*1),"")))</f>
        <v/>
      </c>
      <c r="T519" t="str">
        <f>IF(S519="","",IF(S519="[FÓRMULA MANUAL]","",IFERROR(AVERAGEIFS(DATOS!$K$2:$K$20000,DATOS!$A$2:$A$20000,S519,CONFIG_METADATA!$G$2:$G$20000,1,DATOS!$I$2:$I$20000,"Armonía"),"")))</f>
        <v/>
      </c>
      <c r="U519" t="str">
        <f>IF(S519="","",IF(S519="[FÓRMULA MANUAL]","",IFERROR(AVERAGEIFS(DATOS!$K$2:$K$20000,DATOS!$A$2:$A$20000,S519,CONFIG_METADATA!$G$2:$G$20000,1,DATOS!$I$2:$I$20000,"Orquesta/Banda/Conjunto"),"")))</f>
        <v/>
      </c>
      <c r="V519" t="str">
        <f>IF(S519="","",IF(S519="[FÓRMULA MANUAL]","",IFERROR(AVERAGEIFS(DATOS!$K$2:$K$20000,DATOS!$A$2:$A$20000,S519,CONFIG_METADATA!$G$2:$G$20000,1,DATOS!$I$2:$I$20000,"Música de Cámara"),"")))</f>
        <v/>
      </c>
      <c r="W519" t="str">
        <f>IF(S519="","",IF(S519="[FÓRMULA MANUAL]","",IFERROR(SUMPRODUCT((DATOS!$A$2:$A$20000=S519)*(CONFIG_METADATA!$G$2:$G$20000=1)*(COUNTIF(CONFIG_ASIGNATURAS!$B$7:$B$27,DATOS!$I$2:$I$20000)&gt;0)*(DATOS!$K$2:$K$20000))/SUMPRODUCT((DATOS!$A$2:$A$20000=S519)*(CONFIG_METADATA!$G$2:$G$20000=1)*(COUNTIF(CONFIG_ASIGNATURAS!$B$7:$B$27,DATOS!$I$2:$I$20000)&gt;0)*1),"")))</f>
        <v/>
      </c>
      <c r="Z519" t="str">
        <f>IF(Y519="","",IF(Y519="[FÓRMULA MANUAL]","",IFERROR(AVERAGEIFS(DATOS!$K$2:$K$20000,DATOS!$A$2:$A$20000,Y519,CONFIG_METADATA!$G$2:$G$20000,1,DATOS!$I$2:$I$20000,"Análisis"),"")))</f>
        <v/>
      </c>
      <c r="AA519" t="str">
        <f>IF(Y519="","",IF(Y519="[FÓRMULA MANUAL]","",IFERROR(AVERAGEIFS(DATOS!$K$2:$K$20000,DATOS!$A$2:$A$20000,Y519,CONFIG_METADATA!$G$2:$G$20000,1,DATOS!$I$2:$I$20000,"Orquesta/Banda/Conjunto"),"")))</f>
        <v/>
      </c>
      <c r="AB519" t="str">
        <f>IF(Y519="","",IF(Y519="[FÓRMULA MANUAL]","",IFERROR(AVERAGEIFS(DATOS!$K$2:$K$20000,DATOS!$A$2:$A$20000,Y519,CONFIG_METADATA!$G$2:$G$20000,1,DATOS!$I$2:$I$20000,"Música de Cámara"),"")))</f>
        <v/>
      </c>
      <c r="AC519" t="str">
        <f>IF(Y519="","",IF(Y519="[FÓRMULA MANUAL]","",IFERROR(SUMPRODUCT((DATOS!$A$2:$A$20000=Y519)*(CONFIG_METADATA!$G$2:$G$20000=1)*(COUNTIF(CONFIG_ASIGNATURAS!$B$7:$B$27,DATOS!$I$2:$I$20000)&gt;0)*(DATOS!$K$2:$K$20000))/SUMPRODUCT((DATOS!$A$2:$A$20000=Y519)*(CONFIG_METADATA!$G$2:$G$20000=1)*(COUNTIF(CONFIG_ASIGNATURAS!$B$7:$B$27,DATOS!$I$2:$I$20000)&gt;0)*1),"")))</f>
        <v/>
      </c>
      <c r="AF519" t="str">
        <f>IF(AE519="","",IF(AE519="[FÓRMULA MANUAL]","",IFERROR(AVERAGEIFS(DATOS!$K$2:$K$20000,DATOS!$A$2:$A$20000,AE519,CONFIG_METADATA!$G$2:$G$20000,1,DATOS!$I$2:$I$20000,"Análisis"),"")))</f>
        <v/>
      </c>
      <c r="AG519" t="str">
        <f>IF(AE519="","",IF(AE519="[FÓRMULA MANUAL]","",IFERROR(AVERAGEIFS(DATOS!$K$2:$K$20000,DATOS!$A$2:$A$20000,AE519,CONFIG_METADATA!$G$2:$G$20000,1,DATOS!$I$2:$I$20000,"Orquesta/Banda/Conjunto"),"")))</f>
        <v/>
      </c>
      <c r="AH519" t="str">
        <f>IF(AE519="","",IF(AE519="[FÓRMULA MANUAL]","",IFERROR(AVERAGEIFS(DATOS!$K$2:$K$20000,DATOS!$A$2:$A$20000,AE519,CONFIG_METADATA!$G$2:$G$20000,1,DATOS!$I$2:$I$20000,"Música de Cámara"),"")))</f>
        <v/>
      </c>
      <c r="AI519" t="str">
        <f>IF(AE519="","",IF(AE519="[FÓRMULA MANUAL]","",IFERROR(SUMPRODUCT((DATOS!$A$2:$A$20000=AE519)*(CONFIG_METADATA!$G$2:$G$20000=1)*(COUNTIF(CONFIG_ASIGNATURAS!$B$7:$B$27,DATOS!$I$2:$I$20000)&gt;0)*(DATOS!$K$2:$K$20000))/SUMPRODUCT((DATOS!$A$2:$A$20000=AE519)*(CONFIG_METADATA!$G$2:$G$20000=1)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MANUAL]","",IFERROR(AVERAGEIFS(DATOS!$K$2:$K$20000,DATOS!$A$2:$A$20000,A520,CONFIG_METADATA!$G$2:$G$20000,1,DATOS!$I$2:$I$20000,"Lenguaje Musical"),"")))</f>
        <v/>
      </c>
      <c r="C520" t="str">
        <f>IF(A520="","",IF(A520="[FÓRMULA MANUAL]","",IFERROR(AVERAGEIFS(DATOS!$K$2:$K$20000,DATOS!$A$2:$A$20000,A520,CONFIG_METADATA!$G$2:$G$20000,1,DATOS!$I$2:$I$20000,"Orquesta/Banda/Conjunto"),"")))</f>
        <v/>
      </c>
      <c r="D520" t="str">
        <f>IF(A520="","",IF(A520="[FÓRMULA MANUAL]","",IFERROR(AVERAGEIFS(DATOS!$K$2:$K$20000,DATOS!$A$2:$A$20000,A520,CONFIG_METADATA!$G$2:$G$20000,1,DATOS!$I$2:$I$20000,"Conjunto"),"")))</f>
        <v/>
      </c>
      <c r="E520" t="str">
        <f>IF(A520="","",IF(A520="[FÓRMULA MANUAL]","",IFERROR(SUMPRODUCT((DATOS!$A$2:$A$20000=A520)*(CONFIG_METADATA!$G$2:$G$20000=1)*(COUNTIF(CONFIG_ASIGNATURAS!$B$7:$B$27,DATOS!$I$2:$I$20000)&gt;0)*(DATOS!$K$2:$K$20000))/SUMPRODUCT((DATOS!$A$2:$A$20000=A520)*(CONFIG_METADATA!$G$2:$G$20000=1)*(COUNTIF(CONFIG_ASIGNATURAS!$B$7:$B$27,DATOS!$I$2:$I$20000)&gt;0)*1),"")))</f>
        <v/>
      </c>
      <c r="H520" t="str">
        <f>IF(G520="","",IF(G520="[FÓRMULA MANUAL]","",IFERROR(AVERAGEIFS(DATOS!$K$2:$K$20000,DATOS!$A$2:$A$20000,G520,CONFIG_METADATA!$G$2:$G$20000,1,DATOS!$I$2:$I$20000,"Lenguaje Musical"),"")))</f>
        <v/>
      </c>
      <c r="I520" t="str">
        <f>IF(G520="","",IF(G520="[FÓRMULA MANUAL]","",IFERROR(AVERAGEIFS(DATOS!$K$2:$K$20000,DATOS!$A$2:$A$20000,G520,CONFIG_METADATA!$G$2:$G$20000,1,DATOS!$I$2:$I$20000,"Orquesta/Banda/Conjunto"),"")))</f>
        <v/>
      </c>
      <c r="J520" t="str">
        <f>IF(G520="","",IF(G520="[FÓRMULA MANUAL]","",IFERROR(AVERAGEIFS(DATOS!$K$2:$K$20000,DATOS!$A$2:$A$20000,G520,CONFIG_METADATA!$G$2:$G$20000,1,DATOS!$I$2:$I$20000,"Conjunto"),"")))</f>
        <v/>
      </c>
      <c r="K520" t="str">
        <f>IF(G520="","",IF(G520="[FÓRMULA MANUAL]","",IFERROR(SUMPRODUCT((DATOS!$A$2:$A$20000=G520)*(CONFIG_METADATA!$G$2:$G$20000=1)*(COUNTIF(CONFIG_ASIGNATURAS!$B$7:$B$27,DATOS!$I$2:$I$20000)&gt;0)*(DATOS!$K$2:$K$20000))/SUMPRODUCT((DATOS!$A$2:$A$20000=G520)*(CONFIG_METADATA!$G$2:$G$20000=1)*(COUNTIF(CONFIG_ASIGNATURAS!$B$7:$B$27,DATOS!$I$2:$I$20000)&gt;0)*1),"")))</f>
        <v/>
      </c>
      <c r="N520" t="str">
        <f>IF(M520="","",IF(M520="[FÓRMULA MANUAL]","",IFERROR(AVERAGEIFS(DATOS!$K$2:$K$20000,DATOS!$A$2:$A$20000,M520,CONFIG_METADATA!$G$2:$G$20000,1,DATOS!$I$2:$I$20000,"Armonía"),"")))</f>
        <v/>
      </c>
      <c r="O520" t="str">
        <f>IF(M520="","",IF(M520="[FÓRMULA MANUAL]","",IFERROR(AVERAGEIFS(DATOS!$K$2:$K$20000,DATOS!$A$2:$A$20000,M520,CONFIG_METADATA!$G$2:$G$20000,1,DATOS!$I$2:$I$20000,"Orquesta/Banda/Conjunto"),"")))</f>
        <v/>
      </c>
      <c r="P520" t="str">
        <f>IF(M520="","",IF(M520="[FÓRMULA MANUAL]","",IFERROR(AVERAGEIFS(DATOS!$K$2:$K$20000,DATOS!$A$2:$A$20000,M520,CONFIG_METADATA!$G$2:$G$20000,1,DATOS!$I$2:$I$20000,"Música de Cámara"),"")))</f>
        <v/>
      </c>
      <c r="Q520" t="str">
        <f>IF(M520="","",IF(M520="[FÓRMULA MANUAL]","",IFERROR(SUMPRODUCT((DATOS!$A$2:$A$20000=M520)*(CONFIG_METADATA!$G$2:$G$20000=1)*(COUNTIF(CONFIG_ASIGNATURAS!$B$7:$B$27,DATOS!$I$2:$I$20000)&gt;0)*(DATOS!$K$2:$K$20000))/SUMPRODUCT((DATOS!$A$2:$A$20000=M520)*(CONFIG_METADATA!$G$2:$G$20000=1)*(COUNTIF(CONFIG_ASIGNATURAS!$B$7:$B$27,DATOS!$I$2:$I$20000)&gt;0)*1),"")))</f>
        <v/>
      </c>
      <c r="T520" t="str">
        <f>IF(S520="","",IF(S520="[FÓRMULA MANUAL]","",IFERROR(AVERAGEIFS(DATOS!$K$2:$K$20000,DATOS!$A$2:$A$20000,S520,CONFIG_METADATA!$G$2:$G$20000,1,DATOS!$I$2:$I$20000,"Armonía"),"")))</f>
        <v/>
      </c>
      <c r="U520" t="str">
        <f>IF(S520="","",IF(S520="[FÓRMULA MANUAL]","",IFERROR(AVERAGEIFS(DATOS!$K$2:$K$20000,DATOS!$A$2:$A$20000,S520,CONFIG_METADATA!$G$2:$G$20000,1,DATOS!$I$2:$I$20000,"Orquesta/Banda/Conjunto"),"")))</f>
        <v/>
      </c>
      <c r="V520" t="str">
        <f>IF(S520="","",IF(S520="[FÓRMULA MANUAL]","",IFERROR(AVERAGEIFS(DATOS!$K$2:$K$20000,DATOS!$A$2:$A$20000,S520,CONFIG_METADATA!$G$2:$G$20000,1,DATOS!$I$2:$I$20000,"Música de Cámara"),"")))</f>
        <v/>
      </c>
      <c r="W520" t="str">
        <f>IF(S520="","",IF(S520="[FÓRMULA MANUAL]","",IFERROR(SUMPRODUCT((DATOS!$A$2:$A$20000=S520)*(CONFIG_METADATA!$G$2:$G$20000=1)*(COUNTIF(CONFIG_ASIGNATURAS!$B$7:$B$27,DATOS!$I$2:$I$20000)&gt;0)*(DATOS!$K$2:$K$20000))/SUMPRODUCT((DATOS!$A$2:$A$20000=S520)*(CONFIG_METADATA!$G$2:$G$20000=1)*(COUNTIF(CONFIG_ASIGNATURAS!$B$7:$B$27,DATOS!$I$2:$I$20000)&gt;0)*1),"")))</f>
        <v/>
      </c>
      <c r="Z520" t="str">
        <f>IF(Y520="","",IF(Y520="[FÓRMULA MANUAL]","",IFERROR(AVERAGEIFS(DATOS!$K$2:$K$20000,DATOS!$A$2:$A$20000,Y520,CONFIG_METADATA!$G$2:$G$20000,1,DATOS!$I$2:$I$20000,"Análisis"),"")))</f>
        <v/>
      </c>
      <c r="AA520" t="str">
        <f>IF(Y520="","",IF(Y520="[FÓRMULA MANUAL]","",IFERROR(AVERAGEIFS(DATOS!$K$2:$K$20000,DATOS!$A$2:$A$20000,Y520,CONFIG_METADATA!$G$2:$G$20000,1,DATOS!$I$2:$I$20000,"Orquesta/Banda/Conjunto"),"")))</f>
        <v/>
      </c>
      <c r="AB520" t="str">
        <f>IF(Y520="","",IF(Y520="[FÓRMULA MANUAL]","",IFERROR(AVERAGEIFS(DATOS!$K$2:$K$20000,DATOS!$A$2:$A$20000,Y520,CONFIG_METADATA!$G$2:$G$20000,1,DATOS!$I$2:$I$20000,"Música de Cámara"),"")))</f>
        <v/>
      </c>
      <c r="AC520" t="str">
        <f>IF(Y520="","",IF(Y520="[FÓRMULA MANUAL]","",IFERROR(SUMPRODUCT((DATOS!$A$2:$A$20000=Y520)*(CONFIG_METADATA!$G$2:$G$20000=1)*(COUNTIF(CONFIG_ASIGNATURAS!$B$7:$B$27,DATOS!$I$2:$I$20000)&gt;0)*(DATOS!$K$2:$K$20000))/SUMPRODUCT((DATOS!$A$2:$A$20000=Y520)*(CONFIG_METADATA!$G$2:$G$20000=1)*(COUNTIF(CONFIG_ASIGNATURAS!$B$7:$B$27,DATOS!$I$2:$I$20000)&gt;0)*1),"")))</f>
        <v/>
      </c>
      <c r="AF520" t="str">
        <f>IF(AE520="","",IF(AE520="[FÓRMULA MANUAL]","",IFERROR(AVERAGEIFS(DATOS!$K$2:$K$20000,DATOS!$A$2:$A$20000,AE520,CONFIG_METADATA!$G$2:$G$20000,1,DATOS!$I$2:$I$20000,"Análisis"),"")))</f>
        <v/>
      </c>
      <c r="AG520" t="str">
        <f>IF(AE520="","",IF(AE520="[FÓRMULA MANUAL]","",IFERROR(AVERAGEIFS(DATOS!$K$2:$K$20000,DATOS!$A$2:$A$20000,AE520,CONFIG_METADATA!$G$2:$G$20000,1,DATOS!$I$2:$I$20000,"Orquesta/Banda/Conjunto"),"")))</f>
        <v/>
      </c>
      <c r="AH520" t="str">
        <f>IF(AE520="","",IF(AE520="[FÓRMULA MANUAL]","",IFERROR(AVERAGEIFS(DATOS!$K$2:$K$20000,DATOS!$A$2:$A$20000,AE520,CONFIG_METADATA!$G$2:$G$20000,1,DATOS!$I$2:$I$20000,"Música de Cámara"),"")))</f>
        <v/>
      </c>
      <c r="AI520" t="str">
        <f>IF(AE520="","",IF(AE520="[FÓRMULA MANUAL]","",IFERROR(SUMPRODUCT((DATOS!$A$2:$A$20000=AE520)*(CONFIG_METADATA!$G$2:$G$20000=1)*(COUNTIF(CONFIG_ASIGNATURAS!$B$7:$B$27,DATOS!$I$2:$I$20000)&gt;0)*(DATOS!$K$2:$K$20000))/SUMPRODUCT((DATOS!$A$2:$A$20000=AE520)*(CONFIG_METADATA!$G$2:$G$20000=1)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MANUAL]","",IFERROR(AVERAGEIFS(DATOS!$K$2:$K$20000,DATOS!$A$2:$A$20000,A521,CONFIG_METADATA!$G$2:$G$20000,1,DATOS!$I$2:$I$20000,"Lenguaje Musical"),"")))</f>
        <v/>
      </c>
      <c r="C521" t="str">
        <f>IF(A521="","",IF(A521="[FÓRMULA MANUAL]","",IFERROR(AVERAGEIFS(DATOS!$K$2:$K$20000,DATOS!$A$2:$A$20000,A521,CONFIG_METADATA!$G$2:$G$20000,1,DATOS!$I$2:$I$20000,"Orquesta/Banda/Conjunto"),"")))</f>
        <v/>
      </c>
      <c r="D521" t="str">
        <f>IF(A521="","",IF(A521="[FÓRMULA MANUAL]","",IFERROR(AVERAGEIFS(DATOS!$K$2:$K$20000,DATOS!$A$2:$A$20000,A521,CONFIG_METADATA!$G$2:$G$20000,1,DATOS!$I$2:$I$20000,"Conjunto"),"")))</f>
        <v/>
      </c>
      <c r="E521" t="str">
        <f>IF(A521="","",IF(A521="[FÓRMULA MANUAL]","",IFERROR(SUMPRODUCT((DATOS!$A$2:$A$20000=A521)*(CONFIG_METADATA!$G$2:$G$20000=1)*(COUNTIF(CONFIG_ASIGNATURAS!$B$7:$B$27,DATOS!$I$2:$I$20000)&gt;0)*(DATOS!$K$2:$K$20000))/SUMPRODUCT((DATOS!$A$2:$A$20000=A521)*(CONFIG_METADATA!$G$2:$G$20000=1)*(COUNTIF(CONFIG_ASIGNATURAS!$B$7:$B$27,DATOS!$I$2:$I$20000)&gt;0)*1),"")))</f>
        <v/>
      </c>
      <c r="H521" t="str">
        <f>IF(G521="","",IF(G521="[FÓRMULA MANUAL]","",IFERROR(AVERAGEIFS(DATOS!$K$2:$K$20000,DATOS!$A$2:$A$20000,G521,CONFIG_METADATA!$G$2:$G$20000,1,DATOS!$I$2:$I$20000,"Lenguaje Musical"),"")))</f>
        <v/>
      </c>
      <c r="I521" t="str">
        <f>IF(G521="","",IF(G521="[FÓRMULA MANUAL]","",IFERROR(AVERAGEIFS(DATOS!$K$2:$K$20000,DATOS!$A$2:$A$20000,G521,CONFIG_METADATA!$G$2:$G$20000,1,DATOS!$I$2:$I$20000,"Orquesta/Banda/Conjunto"),"")))</f>
        <v/>
      </c>
      <c r="J521" t="str">
        <f>IF(G521="","",IF(G521="[FÓRMULA MANUAL]","",IFERROR(AVERAGEIFS(DATOS!$K$2:$K$20000,DATOS!$A$2:$A$20000,G521,CONFIG_METADATA!$G$2:$G$20000,1,DATOS!$I$2:$I$20000,"Conjunto"),"")))</f>
        <v/>
      </c>
      <c r="K521" t="str">
        <f>IF(G521="","",IF(G521="[FÓRMULA MANUAL]","",IFERROR(SUMPRODUCT((DATOS!$A$2:$A$20000=G521)*(CONFIG_METADATA!$G$2:$G$20000=1)*(COUNTIF(CONFIG_ASIGNATURAS!$B$7:$B$27,DATOS!$I$2:$I$20000)&gt;0)*(DATOS!$K$2:$K$20000))/SUMPRODUCT((DATOS!$A$2:$A$20000=G521)*(CONFIG_METADATA!$G$2:$G$20000=1)*(COUNTIF(CONFIG_ASIGNATURAS!$B$7:$B$27,DATOS!$I$2:$I$20000)&gt;0)*1),"")))</f>
        <v/>
      </c>
      <c r="N521" t="str">
        <f>IF(M521="","",IF(M521="[FÓRMULA MANUAL]","",IFERROR(AVERAGEIFS(DATOS!$K$2:$K$20000,DATOS!$A$2:$A$20000,M521,CONFIG_METADATA!$G$2:$G$20000,1,DATOS!$I$2:$I$20000,"Armonía"),"")))</f>
        <v/>
      </c>
      <c r="O521" t="str">
        <f>IF(M521="","",IF(M521="[FÓRMULA MANUAL]","",IFERROR(AVERAGEIFS(DATOS!$K$2:$K$20000,DATOS!$A$2:$A$20000,M521,CONFIG_METADATA!$G$2:$G$20000,1,DATOS!$I$2:$I$20000,"Orquesta/Banda/Conjunto"),"")))</f>
        <v/>
      </c>
      <c r="P521" t="str">
        <f>IF(M521="","",IF(M521="[FÓRMULA MANUAL]","",IFERROR(AVERAGEIFS(DATOS!$K$2:$K$20000,DATOS!$A$2:$A$20000,M521,CONFIG_METADATA!$G$2:$G$20000,1,DATOS!$I$2:$I$20000,"Música de Cámara"),"")))</f>
        <v/>
      </c>
      <c r="Q521" t="str">
        <f>IF(M521="","",IF(M521="[FÓRMULA MANUAL]","",IFERROR(SUMPRODUCT((DATOS!$A$2:$A$20000=M521)*(CONFIG_METADATA!$G$2:$G$20000=1)*(COUNTIF(CONFIG_ASIGNATURAS!$B$7:$B$27,DATOS!$I$2:$I$20000)&gt;0)*(DATOS!$K$2:$K$20000))/SUMPRODUCT((DATOS!$A$2:$A$20000=M521)*(CONFIG_METADATA!$G$2:$G$20000=1)*(COUNTIF(CONFIG_ASIGNATURAS!$B$7:$B$27,DATOS!$I$2:$I$20000)&gt;0)*1),"")))</f>
        <v/>
      </c>
      <c r="T521" t="str">
        <f>IF(S521="","",IF(S521="[FÓRMULA MANUAL]","",IFERROR(AVERAGEIFS(DATOS!$K$2:$K$20000,DATOS!$A$2:$A$20000,S521,CONFIG_METADATA!$G$2:$G$20000,1,DATOS!$I$2:$I$20000,"Armonía"),"")))</f>
        <v/>
      </c>
      <c r="U521" t="str">
        <f>IF(S521="","",IF(S521="[FÓRMULA MANUAL]","",IFERROR(AVERAGEIFS(DATOS!$K$2:$K$20000,DATOS!$A$2:$A$20000,S521,CONFIG_METADATA!$G$2:$G$20000,1,DATOS!$I$2:$I$20000,"Orquesta/Banda/Conjunto"),"")))</f>
        <v/>
      </c>
      <c r="V521" t="str">
        <f>IF(S521="","",IF(S521="[FÓRMULA MANUAL]","",IFERROR(AVERAGEIFS(DATOS!$K$2:$K$20000,DATOS!$A$2:$A$20000,S521,CONFIG_METADATA!$G$2:$G$20000,1,DATOS!$I$2:$I$20000,"Música de Cámara"),"")))</f>
        <v/>
      </c>
      <c r="W521" t="str">
        <f>IF(S521="","",IF(S521="[FÓRMULA MANUAL]","",IFERROR(SUMPRODUCT((DATOS!$A$2:$A$20000=S521)*(CONFIG_METADATA!$G$2:$G$20000=1)*(COUNTIF(CONFIG_ASIGNATURAS!$B$7:$B$27,DATOS!$I$2:$I$20000)&gt;0)*(DATOS!$K$2:$K$20000))/SUMPRODUCT((DATOS!$A$2:$A$20000=S521)*(CONFIG_METADATA!$G$2:$G$20000=1)*(COUNTIF(CONFIG_ASIGNATURAS!$B$7:$B$27,DATOS!$I$2:$I$20000)&gt;0)*1),"")))</f>
        <v/>
      </c>
      <c r="Z521" t="str">
        <f>IF(Y521="","",IF(Y521="[FÓRMULA MANUAL]","",IFERROR(AVERAGEIFS(DATOS!$K$2:$K$20000,DATOS!$A$2:$A$20000,Y521,CONFIG_METADATA!$G$2:$G$20000,1,DATOS!$I$2:$I$20000,"Análisis"),"")))</f>
        <v/>
      </c>
      <c r="AA521" t="str">
        <f>IF(Y521="","",IF(Y521="[FÓRMULA MANUAL]","",IFERROR(AVERAGEIFS(DATOS!$K$2:$K$20000,DATOS!$A$2:$A$20000,Y521,CONFIG_METADATA!$G$2:$G$20000,1,DATOS!$I$2:$I$20000,"Orquesta/Banda/Conjunto"),"")))</f>
        <v/>
      </c>
      <c r="AB521" t="str">
        <f>IF(Y521="","",IF(Y521="[FÓRMULA MANUAL]","",IFERROR(AVERAGEIFS(DATOS!$K$2:$K$20000,DATOS!$A$2:$A$20000,Y521,CONFIG_METADATA!$G$2:$G$20000,1,DATOS!$I$2:$I$20000,"Música de Cámara"),"")))</f>
        <v/>
      </c>
      <c r="AC521" t="str">
        <f>IF(Y521="","",IF(Y521="[FÓRMULA MANUAL]","",IFERROR(SUMPRODUCT((DATOS!$A$2:$A$20000=Y521)*(CONFIG_METADATA!$G$2:$G$20000=1)*(COUNTIF(CONFIG_ASIGNATURAS!$B$7:$B$27,DATOS!$I$2:$I$20000)&gt;0)*(DATOS!$K$2:$K$20000))/SUMPRODUCT((DATOS!$A$2:$A$20000=Y521)*(CONFIG_METADATA!$G$2:$G$20000=1)*(COUNTIF(CONFIG_ASIGNATURAS!$B$7:$B$27,DATOS!$I$2:$I$20000)&gt;0)*1),"")))</f>
        <v/>
      </c>
      <c r="AF521" t="str">
        <f>IF(AE521="","",IF(AE521="[FÓRMULA MANUAL]","",IFERROR(AVERAGEIFS(DATOS!$K$2:$K$20000,DATOS!$A$2:$A$20000,AE521,CONFIG_METADATA!$G$2:$G$20000,1,DATOS!$I$2:$I$20000,"Análisis"),"")))</f>
        <v/>
      </c>
      <c r="AG521" t="str">
        <f>IF(AE521="","",IF(AE521="[FÓRMULA MANUAL]","",IFERROR(AVERAGEIFS(DATOS!$K$2:$K$20000,DATOS!$A$2:$A$20000,AE521,CONFIG_METADATA!$G$2:$G$20000,1,DATOS!$I$2:$I$20000,"Orquesta/Banda/Conjunto"),"")))</f>
        <v/>
      </c>
      <c r="AH521" t="str">
        <f>IF(AE521="","",IF(AE521="[FÓRMULA MANUAL]","",IFERROR(AVERAGEIFS(DATOS!$K$2:$K$20000,DATOS!$A$2:$A$20000,AE521,CONFIG_METADATA!$G$2:$G$20000,1,DATOS!$I$2:$I$20000,"Música de Cámara"),"")))</f>
        <v/>
      </c>
      <c r="AI521" t="str">
        <f>IF(AE521="","",IF(AE521="[FÓRMULA MANUAL]","",IFERROR(SUMPRODUCT((DATOS!$A$2:$A$20000=AE521)*(CONFIG_METADATA!$G$2:$G$20000=1)*(COUNTIF(CONFIG_ASIGNATURAS!$B$7:$B$27,DATOS!$I$2:$I$20000)&gt;0)*(DATOS!$K$2:$K$20000))/SUMPRODUCT((DATOS!$A$2:$A$20000=AE521)*(CONFIG_METADATA!$G$2:$G$20000=1)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MANUAL]","",IFERROR(AVERAGEIFS(DATOS!$K$2:$K$20000,DATOS!$A$2:$A$20000,A522,CONFIG_METADATA!$G$2:$G$20000,1,DATOS!$I$2:$I$20000,"Lenguaje Musical"),"")))</f>
        <v/>
      </c>
      <c r="C522" t="str">
        <f>IF(A522="","",IF(A522="[FÓRMULA MANUAL]","",IFERROR(AVERAGEIFS(DATOS!$K$2:$K$20000,DATOS!$A$2:$A$20000,A522,CONFIG_METADATA!$G$2:$G$20000,1,DATOS!$I$2:$I$20000,"Orquesta/Banda/Conjunto"),"")))</f>
        <v/>
      </c>
      <c r="D522" t="str">
        <f>IF(A522="","",IF(A522="[FÓRMULA MANUAL]","",IFERROR(AVERAGEIFS(DATOS!$K$2:$K$20000,DATOS!$A$2:$A$20000,A522,CONFIG_METADATA!$G$2:$G$20000,1,DATOS!$I$2:$I$20000,"Conjunto"),"")))</f>
        <v/>
      </c>
      <c r="E522" t="str">
        <f>IF(A522="","",IF(A522="[FÓRMULA MANUAL]","",IFERROR(SUMPRODUCT((DATOS!$A$2:$A$20000=A522)*(CONFIG_METADATA!$G$2:$G$20000=1)*(COUNTIF(CONFIG_ASIGNATURAS!$B$7:$B$27,DATOS!$I$2:$I$20000)&gt;0)*(DATOS!$K$2:$K$20000))/SUMPRODUCT((DATOS!$A$2:$A$20000=A522)*(CONFIG_METADATA!$G$2:$G$20000=1)*(COUNTIF(CONFIG_ASIGNATURAS!$B$7:$B$27,DATOS!$I$2:$I$20000)&gt;0)*1),"")))</f>
        <v/>
      </c>
      <c r="H522" t="str">
        <f>IF(G522="","",IF(G522="[FÓRMULA MANUAL]","",IFERROR(AVERAGEIFS(DATOS!$K$2:$K$20000,DATOS!$A$2:$A$20000,G522,CONFIG_METADATA!$G$2:$G$20000,1,DATOS!$I$2:$I$20000,"Lenguaje Musical"),"")))</f>
        <v/>
      </c>
      <c r="I522" t="str">
        <f>IF(G522="","",IF(G522="[FÓRMULA MANUAL]","",IFERROR(AVERAGEIFS(DATOS!$K$2:$K$20000,DATOS!$A$2:$A$20000,G522,CONFIG_METADATA!$G$2:$G$20000,1,DATOS!$I$2:$I$20000,"Orquesta/Banda/Conjunto"),"")))</f>
        <v/>
      </c>
      <c r="J522" t="str">
        <f>IF(G522="","",IF(G522="[FÓRMULA MANUAL]","",IFERROR(AVERAGEIFS(DATOS!$K$2:$K$20000,DATOS!$A$2:$A$20000,G522,CONFIG_METADATA!$G$2:$G$20000,1,DATOS!$I$2:$I$20000,"Conjunto"),"")))</f>
        <v/>
      </c>
      <c r="K522" t="str">
        <f>IF(G522="","",IF(G522="[FÓRMULA MANUAL]","",IFERROR(SUMPRODUCT((DATOS!$A$2:$A$20000=G522)*(CONFIG_METADATA!$G$2:$G$20000=1)*(COUNTIF(CONFIG_ASIGNATURAS!$B$7:$B$27,DATOS!$I$2:$I$20000)&gt;0)*(DATOS!$K$2:$K$20000))/SUMPRODUCT((DATOS!$A$2:$A$20000=G522)*(CONFIG_METADATA!$G$2:$G$20000=1)*(COUNTIF(CONFIG_ASIGNATURAS!$B$7:$B$27,DATOS!$I$2:$I$20000)&gt;0)*1),"")))</f>
        <v/>
      </c>
      <c r="N522" t="str">
        <f>IF(M522="","",IF(M522="[FÓRMULA MANUAL]","",IFERROR(AVERAGEIFS(DATOS!$K$2:$K$20000,DATOS!$A$2:$A$20000,M522,CONFIG_METADATA!$G$2:$G$20000,1,DATOS!$I$2:$I$20000,"Armonía"),"")))</f>
        <v/>
      </c>
      <c r="O522" t="str">
        <f>IF(M522="","",IF(M522="[FÓRMULA MANUAL]","",IFERROR(AVERAGEIFS(DATOS!$K$2:$K$20000,DATOS!$A$2:$A$20000,M522,CONFIG_METADATA!$G$2:$G$20000,1,DATOS!$I$2:$I$20000,"Orquesta/Banda/Conjunto"),"")))</f>
        <v/>
      </c>
      <c r="P522" t="str">
        <f>IF(M522="","",IF(M522="[FÓRMULA MANUAL]","",IFERROR(AVERAGEIFS(DATOS!$K$2:$K$20000,DATOS!$A$2:$A$20000,M522,CONFIG_METADATA!$G$2:$G$20000,1,DATOS!$I$2:$I$20000,"Música de Cámara"),"")))</f>
        <v/>
      </c>
      <c r="Q522" t="str">
        <f>IF(M522="","",IF(M522="[FÓRMULA MANUAL]","",IFERROR(SUMPRODUCT((DATOS!$A$2:$A$20000=M522)*(CONFIG_METADATA!$G$2:$G$20000=1)*(COUNTIF(CONFIG_ASIGNATURAS!$B$7:$B$27,DATOS!$I$2:$I$20000)&gt;0)*(DATOS!$K$2:$K$20000))/SUMPRODUCT((DATOS!$A$2:$A$20000=M522)*(CONFIG_METADATA!$G$2:$G$20000=1)*(COUNTIF(CONFIG_ASIGNATURAS!$B$7:$B$27,DATOS!$I$2:$I$20000)&gt;0)*1),"")))</f>
        <v/>
      </c>
      <c r="T522" t="str">
        <f>IF(S522="","",IF(S522="[FÓRMULA MANUAL]","",IFERROR(AVERAGEIFS(DATOS!$K$2:$K$20000,DATOS!$A$2:$A$20000,S522,CONFIG_METADATA!$G$2:$G$20000,1,DATOS!$I$2:$I$20000,"Armonía"),"")))</f>
        <v/>
      </c>
      <c r="U522" t="str">
        <f>IF(S522="","",IF(S522="[FÓRMULA MANUAL]","",IFERROR(AVERAGEIFS(DATOS!$K$2:$K$20000,DATOS!$A$2:$A$20000,S522,CONFIG_METADATA!$G$2:$G$20000,1,DATOS!$I$2:$I$20000,"Orquesta/Banda/Conjunto"),"")))</f>
        <v/>
      </c>
      <c r="V522" t="str">
        <f>IF(S522="","",IF(S522="[FÓRMULA MANUAL]","",IFERROR(AVERAGEIFS(DATOS!$K$2:$K$20000,DATOS!$A$2:$A$20000,S522,CONFIG_METADATA!$G$2:$G$20000,1,DATOS!$I$2:$I$20000,"Música de Cámara"),"")))</f>
        <v/>
      </c>
      <c r="W522" t="str">
        <f>IF(S522="","",IF(S522="[FÓRMULA MANUAL]","",IFERROR(SUMPRODUCT((DATOS!$A$2:$A$20000=S522)*(CONFIG_METADATA!$G$2:$G$20000=1)*(COUNTIF(CONFIG_ASIGNATURAS!$B$7:$B$27,DATOS!$I$2:$I$20000)&gt;0)*(DATOS!$K$2:$K$20000))/SUMPRODUCT((DATOS!$A$2:$A$20000=S522)*(CONFIG_METADATA!$G$2:$G$20000=1)*(COUNTIF(CONFIG_ASIGNATURAS!$B$7:$B$27,DATOS!$I$2:$I$20000)&gt;0)*1),"")))</f>
        <v/>
      </c>
      <c r="Z522" t="str">
        <f>IF(Y522="","",IF(Y522="[FÓRMULA MANUAL]","",IFERROR(AVERAGEIFS(DATOS!$K$2:$K$20000,DATOS!$A$2:$A$20000,Y522,CONFIG_METADATA!$G$2:$G$20000,1,DATOS!$I$2:$I$20000,"Análisis"),"")))</f>
        <v/>
      </c>
      <c r="AA522" t="str">
        <f>IF(Y522="","",IF(Y522="[FÓRMULA MANUAL]","",IFERROR(AVERAGEIFS(DATOS!$K$2:$K$20000,DATOS!$A$2:$A$20000,Y522,CONFIG_METADATA!$G$2:$G$20000,1,DATOS!$I$2:$I$20000,"Orquesta/Banda/Conjunto"),"")))</f>
        <v/>
      </c>
      <c r="AB522" t="str">
        <f>IF(Y522="","",IF(Y522="[FÓRMULA MANUAL]","",IFERROR(AVERAGEIFS(DATOS!$K$2:$K$20000,DATOS!$A$2:$A$20000,Y522,CONFIG_METADATA!$G$2:$G$20000,1,DATOS!$I$2:$I$20000,"Música de Cámara"),"")))</f>
        <v/>
      </c>
      <c r="AC522" t="str">
        <f>IF(Y522="","",IF(Y522="[FÓRMULA MANUAL]","",IFERROR(SUMPRODUCT((DATOS!$A$2:$A$20000=Y522)*(CONFIG_METADATA!$G$2:$G$20000=1)*(COUNTIF(CONFIG_ASIGNATURAS!$B$7:$B$27,DATOS!$I$2:$I$20000)&gt;0)*(DATOS!$K$2:$K$20000))/SUMPRODUCT((DATOS!$A$2:$A$20000=Y522)*(CONFIG_METADATA!$G$2:$G$20000=1)*(COUNTIF(CONFIG_ASIGNATURAS!$B$7:$B$27,DATOS!$I$2:$I$20000)&gt;0)*1),"")))</f>
        <v/>
      </c>
      <c r="AF522" t="str">
        <f>IF(AE522="","",IF(AE522="[FÓRMULA MANUAL]","",IFERROR(AVERAGEIFS(DATOS!$K$2:$K$20000,DATOS!$A$2:$A$20000,AE522,CONFIG_METADATA!$G$2:$G$20000,1,DATOS!$I$2:$I$20000,"Análisis"),"")))</f>
        <v/>
      </c>
      <c r="AG522" t="str">
        <f>IF(AE522="","",IF(AE522="[FÓRMULA MANUAL]","",IFERROR(AVERAGEIFS(DATOS!$K$2:$K$20000,DATOS!$A$2:$A$20000,AE522,CONFIG_METADATA!$G$2:$G$20000,1,DATOS!$I$2:$I$20000,"Orquesta/Banda/Conjunto"),"")))</f>
        <v/>
      </c>
      <c r="AH522" t="str">
        <f>IF(AE522="","",IF(AE522="[FÓRMULA MANUAL]","",IFERROR(AVERAGEIFS(DATOS!$K$2:$K$20000,DATOS!$A$2:$A$20000,AE522,CONFIG_METADATA!$G$2:$G$20000,1,DATOS!$I$2:$I$20000,"Música de Cámara"),"")))</f>
        <v/>
      </c>
      <c r="AI522" t="str">
        <f>IF(AE522="","",IF(AE522="[FÓRMULA MANUAL]","",IFERROR(SUMPRODUCT((DATOS!$A$2:$A$20000=AE522)*(CONFIG_METADATA!$G$2:$G$20000=1)*(COUNTIF(CONFIG_ASIGNATURAS!$B$7:$B$27,DATOS!$I$2:$I$20000)&gt;0)*(DATOS!$K$2:$K$20000))/SUMPRODUCT((DATOS!$A$2:$A$20000=AE522)*(CONFIG_METADATA!$G$2:$G$20000=1)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MANUAL]","",IFERROR(AVERAGEIFS(DATOS!$K$2:$K$20000,DATOS!$A$2:$A$20000,A523,CONFIG_METADATA!$G$2:$G$20000,1,DATOS!$I$2:$I$20000,"Lenguaje Musical"),"")))</f>
        <v/>
      </c>
      <c r="C523" t="str">
        <f>IF(A523="","",IF(A523="[FÓRMULA MANUAL]","",IFERROR(AVERAGEIFS(DATOS!$K$2:$K$20000,DATOS!$A$2:$A$20000,A523,CONFIG_METADATA!$G$2:$G$20000,1,DATOS!$I$2:$I$20000,"Orquesta/Banda/Conjunto"),"")))</f>
        <v/>
      </c>
      <c r="D523" t="str">
        <f>IF(A523="","",IF(A523="[FÓRMULA MANUAL]","",IFERROR(AVERAGEIFS(DATOS!$K$2:$K$20000,DATOS!$A$2:$A$20000,A523,CONFIG_METADATA!$G$2:$G$20000,1,DATOS!$I$2:$I$20000,"Conjunto"),"")))</f>
        <v/>
      </c>
      <c r="E523" t="str">
        <f>IF(A523="","",IF(A523="[FÓRMULA MANUAL]","",IFERROR(SUMPRODUCT((DATOS!$A$2:$A$20000=A523)*(CONFIG_METADATA!$G$2:$G$20000=1)*(COUNTIF(CONFIG_ASIGNATURAS!$B$7:$B$27,DATOS!$I$2:$I$20000)&gt;0)*(DATOS!$K$2:$K$20000))/SUMPRODUCT((DATOS!$A$2:$A$20000=A523)*(CONFIG_METADATA!$G$2:$G$20000=1)*(COUNTIF(CONFIG_ASIGNATURAS!$B$7:$B$27,DATOS!$I$2:$I$20000)&gt;0)*1),"")))</f>
        <v/>
      </c>
      <c r="H523" t="str">
        <f>IF(G523="","",IF(G523="[FÓRMULA MANUAL]","",IFERROR(AVERAGEIFS(DATOS!$K$2:$K$20000,DATOS!$A$2:$A$20000,G523,CONFIG_METADATA!$G$2:$G$20000,1,DATOS!$I$2:$I$20000,"Lenguaje Musical"),"")))</f>
        <v/>
      </c>
      <c r="I523" t="str">
        <f>IF(G523="","",IF(G523="[FÓRMULA MANUAL]","",IFERROR(AVERAGEIFS(DATOS!$K$2:$K$20000,DATOS!$A$2:$A$20000,G523,CONFIG_METADATA!$G$2:$G$20000,1,DATOS!$I$2:$I$20000,"Orquesta/Banda/Conjunto"),"")))</f>
        <v/>
      </c>
      <c r="J523" t="str">
        <f>IF(G523="","",IF(G523="[FÓRMULA MANUAL]","",IFERROR(AVERAGEIFS(DATOS!$K$2:$K$20000,DATOS!$A$2:$A$20000,G523,CONFIG_METADATA!$G$2:$G$20000,1,DATOS!$I$2:$I$20000,"Conjunto"),"")))</f>
        <v/>
      </c>
      <c r="K523" t="str">
        <f>IF(G523="","",IF(G523="[FÓRMULA MANUAL]","",IFERROR(SUMPRODUCT((DATOS!$A$2:$A$20000=G523)*(CONFIG_METADATA!$G$2:$G$20000=1)*(COUNTIF(CONFIG_ASIGNATURAS!$B$7:$B$27,DATOS!$I$2:$I$20000)&gt;0)*(DATOS!$K$2:$K$20000))/SUMPRODUCT((DATOS!$A$2:$A$20000=G523)*(CONFIG_METADATA!$G$2:$G$20000=1)*(COUNTIF(CONFIG_ASIGNATURAS!$B$7:$B$27,DATOS!$I$2:$I$20000)&gt;0)*1),"")))</f>
        <v/>
      </c>
      <c r="N523" t="str">
        <f>IF(M523="","",IF(M523="[FÓRMULA MANUAL]","",IFERROR(AVERAGEIFS(DATOS!$K$2:$K$20000,DATOS!$A$2:$A$20000,M523,CONFIG_METADATA!$G$2:$G$20000,1,DATOS!$I$2:$I$20000,"Armonía"),"")))</f>
        <v/>
      </c>
      <c r="O523" t="str">
        <f>IF(M523="","",IF(M523="[FÓRMULA MANUAL]","",IFERROR(AVERAGEIFS(DATOS!$K$2:$K$20000,DATOS!$A$2:$A$20000,M523,CONFIG_METADATA!$G$2:$G$20000,1,DATOS!$I$2:$I$20000,"Orquesta/Banda/Conjunto"),"")))</f>
        <v/>
      </c>
      <c r="P523" t="str">
        <f>IF(M523="","",IF(M523="[FÓRMULA MANUAL]","",IFERROR(AVERAGEIFS(DATOS!$K$2:$K$20000,DATOS!$A$2:$A$20000,M523,CONFIG_METADATA!$G$2:$G$20000,1,DATOS!$I$2:$I$20000,"Música de Cámara"),"")))</f>
        <v/>
      </c>
      <c r="Q523" t="str">
        <f>IF(M523="","",IF(M523="[FÓRMULA MANUAL]","",IFERROR(SUMPRODUCT((DATOS!$A$2:$A$20000=M523)*(CONFIG_METADATA!$G$2:$G$20000=1)*(COUNTIF(CONFIG_ASIGNATURAS!$B$7:$B$27,DATOS!$I$2:$I$20000)&gt;0)*(DATOS!$K$2:$K$20000))/SUMPRODUCT((DATOS!$A$2:$A$20000=M523)*(CONFIG_METADATA!$G$2:$G$20000=1)*(COUNTIF(CONFIG_ASIGNATURAS!$B$7:$B$27,DATOS!$I$2:$I$20000)&gt;0)*1),"")))</f>
        <v/>
      </c>
      <c r="T523" t="str">
        <f>IF(S523="","",IF(S523="[FÓRMULA MANUAL]","",IFERROR(AVERAGEIFS(DATOS!$K$2:$K$20000,DATOS!$A$2:$A$20000,S523,CONFIG_METADATA!$G$2:$G$20000,1,DATOS!$I$2:$I$20000,"Armonía"),"")))</f>
        <v/>
      </c>
      <c r="U523" t="str">
        <f>IF(S523="","",IF(S523="[FÓRMULA MANUAL]","",IFERROR(AVERAGEIFS(DATOS!$K$2:$K$20000,DATOS!$A$2:$A$20000,S523,CONFIG_METADATA!$G$2:$G$20000,1,DATOS!$I$2:$I$20000,"Orquesta/Banda/Conjunto"),"")))</f>
        <v/>
      </c>
      <c r="V523" t="str">
        <f>IF(S523="","",IF(S523="[FÓRMULA MANUAL]","",IFERROR(AVERAGEIFS(DATOS!$K$2:$K$20000,DATOS!$A$2:$A$20000,S523,CONFIG_METADATA!$G$2:$G$20000,1,DATOS!$I$2:$I$20000,"Música de Cámara"),"")))</f>
        <v/>
      </c>
      <c r="W523" t="str">
        <f>IF(S523="","",IF(S523="[FÓRMULA MANUAL]","",IFERROR(SUMPRODUCT((DATOS!$A$2:$A$20000=S523)*(CONFIG_METADATA!$G$2:$G$20000=1)*(COUNTIF(CONFIG_ASIGNATURAS!$B$7:$B$27,DATOS!$I$2:$I$20000)&gt;0)*(DATOS!$K$2:$K$20000))/SUMPRODUCT((DATOS!$A$2:$A$20000=S523)*(CONFIG_METADATA!$G$2:$G$20000=1)*(COUNTIF(CONFIG_ASIGNATURAS!$B$7:$B$27,DATOS!$I$2:$I$20000)&gt;0)*1),"")))</f>
        <v/>
      </c>
      <c r="Z523" t="str">
        <f>IF(Y523="","",IF(Y523="[FÓRMULA MANUAL]","",IFERROR(AVERAGEIFS(DATOS!$K$2:$K$20000,DATOS!$A$2:$A$20000,Y523,CONFIG_METADATA!$G$2:$G$20000,1,DATOS!$I$2:$I$20000,"Análisis"),"")))</f>
        <v/>
      </c>
      <c r="AA523" t="str">
        <f>IF(Y523="","",IF(Y523="[FÓRMULA MANUAL]","",IFERROR(AVERAGEIFS(DATOS!$K$2:$K$20000,DATOS!$A$2:$A$20000,Y523,CONFIG_METADATA!$G$2:$G$20000,1,DATOS!$I$2:$I$20000,"Orquesta/Banda/Conjunto"),"")))</f>
        <v/>
      </c>
      <c r="AB523" t="str">
        <f>IF(Y523="","",IF(Y523="[FÓRMULA MANUAL]","",IFERROR(AVERAGEIFS(DATOS!$K$2:$K$20000,DATOS!$A$2:$A$20000,Y523,CONFIG_METADATA!$G$2:$G$20000,1,DATOS!$I$2:$I$20000,"Música de Cámara"),"")))</f>
        <v/>
      </c>
      <c r="AC523" t="str">
        <f>IF(Y523="","",IF(Y523="[FÓRMULA MANUAL]","",IFERROR(SUMPRODUCT((DATOS!$A$2:$A$20000=Y523)*(CONFIG_METADATA!$G$2:$G$20000=1)*(COUNTIF(CONFIG_ASIGNATURAS!$B$7:$B$27,DATOS!$I$2:$I$20000)&gt;0)*(DATOS!$K$2:$K$20000))/SUMPRODUCT((DATOS!$A$2:$A$20000=Y523)*(CONFIG_METADATA!$G$2:$G$20000=1)*(COUNTIF(CONFIG_ASIGNATURAS!$B$7:$B$27,DATOS!$I$2:$I$20000)&gt;0)*1),"")))</f>
        <v/>
      </c>
      <c r="AF523" t="str">
        <f>IF(AE523="","",IF(AE523="[FÓRMULA MANUAL]","",IFERROR(AVERAGEIFS(DATOS!$K$2:$K$20000,DATOS!$A$2:$A$20000,AE523,CONFIG_METADATA!$G$2:$G$20000,1,DATOS!$I$2:$I$20000,"Análisis"),"")))</f>
        <v/>
      </c>
      <c r="AG523" t="str">
        <f>IF(AE523="","",IF(AE523="[FÓRMULA MANUAL]","",IFERROR(AVERAGEIFS(DATOS!$K$2:$K$20000,DATOS!$A$2:$A$20000,AE523,CONFIG_METADATA!$G$2:$G$20000,1,DATOS!$I$2:$I$20000,"Orquesta/Banda/Conjunto"),"")))</f>
        <v/>
      </c>
      <c r="AH523" t="str">
        <f>IF(AE523="","",IF(AE523="[FÓRMULA MANUAL]","",IFERROR(AVERAGEIFS(DATOS!$K$2:$K$20000,DATOS!$A$2:$A$20000,AE523,CONFIG_METADATA!$G$2:$G$20000,1,DATOS!$I$2:$I$20000,"Música de Cámara"),"")))</f>
        <v/>
      </c>
      <c r="AI523" t="str">
        <f>IF(AE523="","",IF(AE523="[FÓRMULA MANUAL]","",IFERROR(SUMPRODUCT((DATOS!$A$2:$A$20000=AE523)*(CONFIG_METADATA!$G$2:$G$20000=1)*(COUNTIF(CONFIG_ASIGNATURAS!$B$7:$B$27,DATOS!$I$2:$I$20000)&gt;0)*(DATOS!$K$2:$K$20000))/SUMPRODUCT((DATOS!$A$2:$A$20000=AE523)*(CONFIG_METADATA!$G$2:$G$20000=1)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MANUAL]","",IFERROR(AVERAGEIFS(DATOS!$K$2:$K$20000,DATOS!$A$2:$A$20000,A524,CONFIG_METADATA!$G$2:$G$20000,1,DATOS!$I$2:$I$20000,"Lenguaje Musical"),"")))</f>
        <v/>
      </c>
      <c r="C524" t="str">
        <f>IF(A524="","",IF(A524="[FÓRMULA MANUAL]","",IFERROR(AVERAGEIFS(DATOS!$K$2:$K$20000,DATOS!$A$2:$A$20000,A524,CONFIG_METADATA!$G$2:$G$20000,1,DATOS!$I$2:$I$20000,"Orquesta/Banda/Conjunto"),"")))</f>
        <v/>
      </c>
      <c r="D524" t="str">
        <f>IF(A524="","",IF(A524="[FÓRMULA MANUAL]","",IFERROR(AVERAGEIFS(DATOS!$K$2:$K$20000,DATOS!$A$2:$A$20000,A524,CONFIG_METADATA!$G$2:$G$20000,1,DATOS!$I$2:$I$20000,"Conjunto"),"")))</f>
        <v/>
      </c>
      <c r="E524" t="str">
        <f>IF(A524="","",IF(A524="[FÓRMULA MANUAL]","",IFERROR(SUMPRODUCT((DATOS!$A$2:$A$20000=A524)*(CONFIG_METADATA!$G$2:$G$20000=1)*(COUNTIF(CONFIG_ASIGNATURAS!$B$7:$B$27,DATOS!$I$2:$I$20000)&gt;0)*(DATOS!$K$2:$K$20000))/SUMPRODUCT((DATOS!$A$2:$A$20000=A524)*(CONFIG_METADATA!$G$2:$G$20000=1)*(COUNTIF(CONFIG_ASIGNATURAS!$B$7:$B$27,DATOS!$I$2:$I$20000)&gt;0)*1),"")))</f>
        <v/>
      </c>
      <c r="H524" t="str">
        <f>IF(G524="","",IF(G524="[FÓRMULA MANUAL]","",IFERROR(AVERAGEIFS(DATOS!$K$2:$K$20000,DATOS!$A$2:$A$20000,G524,CONFIG_METADATA!$G$2:$G$20000,1,DATOS!$I$2:$I$20000,"Lenguaje Musical"),"")))</f>
        <v/>
      </c>
      <c r="I524" t="str">
        <f>IF(G524="","",IF(G524="[FÓRMULA MANUAL]","",IFERROR(AVERAGEIFS(DATOS!$K$2:$K$20000,DATOS!$A$2:$A$20000,G524,CONFIG_METADATA!$G$2:$G$20000,1,DATOS!$I$2:$I$20000,"Orquesta/Banda/Conjunto"),"")))</f>
        <v/>
      </c>
      <c r="J524" t="str">
        <f>IF(G524="","",IF(G524="[FÓRMULA MANUAL]","",IFERROR(AVERAGEIFS(DATOS!$K$2:$K$20000,DATOS!$A$2:$A$20000,G524,CONFIG_METADATA!$G$2:$G$20000,1,DATOS!$I$2:$I$20000,"Conjunto"),"")))</f>
        <v/>
      </c>
      <c r="K524" t="str">
        <f>IF(G524="","",IF(G524="[FÓRMULA MANUAL]","",IFERROR(SUMPRODUCT((DATOS!$A$2:$A$20000=G524)*(CONFIG_METADATA!$G$2:$G$20000=1)*(COUNTIF(CONFIG_ASIGNATURAS!$B$7:$B$27,DATOS!$I$2:$I$20000)&gt;0)*(DATOS!$K$2:$K$20000))/SUMPRODUCT((DATOS!$A$2:$A$20000=G524)*(CONFIG_METADATA!$G$2:$G$20000=1)*(COUNTIF(CONFIG_ASIGNATURAS!$B$7:$B$27,DATOS!$I$2:$I$20000)&gt;0)*1),"")))</f>
        <v/>
      </c>
      <c r="N524" t="str">
        <f>IF(M524="","",IF(M524="[FÓRMULA MANUAL]","",IFERROR(AVERAGEIFS(DATOS!$K$2:$K$20000,DATOS!$A$2:$A$20000,M524,CONFIG_METADATA!$G$2:$G$20000,1,DATOS!$I$2:$I$20000,"Armonía"),"")))</f>
        <v/>
      </c>
      <c r="O524" t="str">
        <f>IF(M524="","",IF(M524="[FÓRMULA MANUAL]","",IFERROR(AVERAGEIFS(DATOS!$K$2:$K$20000,DATOS!$A$2:$A$20000,M524,CONFIG_METADATA!$G$2:$G$20000,1,DATOS!$I$2:$I$20000,"Orquesta/Banda/Conjunto"),"")))</f>
        <v/>
      </c>
      <c r="P524" t="str">
        <f>IF(M524="","",IF(M524="[FÓRMULA MANUAL]","",IFERROR(AVERAGEIFS(DATOS!$K$2:$K$20000,DATOS!$A$2:$A$20000,M524,CONFIG_METADATA!$G$2:$G$20000,1,DATOS!$I$2:$I$20000,"Música de Cámara"),"")))</f>
        <v/>
      </c>
      <c r="Q524" t="str">
        <f>IF(M524="","",IF(M524="[FÓRMULA MANUAL]","",IFERROR(SUMPRODUCT((DATOS!$A$2:$A$20000=M524)*(CONFIG_METADATA!$G$2:$G$20000=1)*(COUNTIF(CONFIG_ASIGNATURAS!$B$7:$B$27,DATOS!$I$2:$I$20000)&gt;0)*(DATOS!$K$2:$K$20000))/SUMPRODUCT((DATOS!$A$2:$A$20000=M524)*(CONFIG_METADATA!$G$2:$G$20000=1)*(COUNTIF(CONFIG_ASIGNATURAS!$B$7:$B$27,DATOS!$I$2:$I$20000)&gt;0)*1),"")))</f>
        <v/>
      </c>
      <c r="T524" t="str">
        <f>IF(S524="","",IF(S524="[FÓRMULA MANUAL]","",IFERROR(AVERAGEIFS(DATOS!$K$2:$K$20000,DATOS!$A$2:$A$20000,S524,CONFIG_METADATA!$G$2:$G$20000,1,DATOS!$I$2:$I$20000,"Armonía"),"")))</f>
        <v/>
      </c>
      <c r="U524" t="str">
        <f>IF(S524="","",IF(S524="[FÓRMULA MANUAL]","",IFERROR(AVERAGEIFS(DATOS!$K$2:$K$20000,DATOS!$A$2:$A$20000,S524,CONFIG_METADATA!$G$2:$G$20000,1,DATOS!$I$2:$I$20000,"Orquesta/Banda/Conjunto"),"")))</f>
        <v/>
      </c>
      <c r="V524" t="str">
        <f>IF(S524="","",IF(S524="[FÓRMULA MANUAL]","",IFERROR(AVERAGEIFS(DATOS!$K$2:$K$20000,DATOS!$A$2:$A$20000,S524,CONFIG_METADATA!$G$2:$G$20000,1,DATOS!$I$2:$I$20000,"Música de Cámara"),"")))</f>
        <v/>
      </c>
      <c r="W524" t="str">
        <f>IF(S524="","",IF(S524="[FÓRMULA MANUAL]","",IFERROR(SUMPRODUCT((DATOS!$A$2:$A$20000=S524)*(CONFIG_METADATA!$G$2:$G$20000=1)*(COUNTIF(CONFIG_ASIGNATURAS!$B$7:$B$27,DATOS!$I$2:$I$20000)&gt;0)*(DATOS!$K$2:$K$20000))/SUMPRODUCT((DATOS!$A$2:$A$20000=S524)*(CONFIG_METADATA!$G$2:$G$20000=1)*(COUNTIF(CONFIG_ASIGNATURAS!$B$7:$B$27,DATOS!$I$2:$I$20000)&gt;0)*1),"")))</f>
        <v/>
      </c>
      <c r="Z524" t="str">
        <f>IF(Y524="","",IF(Y524="[FÓRMULA MANUAL]","",IFERROR(AVERAGEIFS(DATOS!$K$2:$K$20000,DATOS!$A$2:$A$20000,Y524,CONFIG_METADATA!$G$2:$G$20000,1,DATOS!$I$2:$I$20000,"Análisis"),"")))</f>
        <v/>
      </c>
      <c r="AA524" t="str">
        <f>IF(Y524="","",IF(Y524="[FÓRMULA MANUAL]","",IFERROR(AVERAGEIFS(DATOS!$K$2:$K$20000,DATOS!$A$2:$A$20000,Y524,CONFIG_METADATA!$G$2:$G$20000,1,DATOS!$I$2:$I$20000,"Orquesta/Banda/Conjunto"),"")))</f>
        <v/>
      </c>
      <c r="AB524" t="str">
        <f>IF(Y524="","",IF(Y524="[FÓRMULA MANUAL]","",IFERROR(AVERAGEIFS(DATOS!$K$2:$K$20000,DATOS!$A$2:$A$20000,Y524,CONFIG_METADATA!$G$2:$G$20000,1,DATOS!$I$2:$I$20000,"Música de Cámara"),"")))</f>
        <v/>
      </c>
      <c r="AC524" t="str">
        <f>IF(Y524="","",IF(Y524="[FÓRMULA MANUAL]","",IFERROR(SUMPRODUCT((DATOS!$A$2:$A$20000=Y524)*(CONFIG_METADATA!$G$2:$G$20000=1)*(COUNTIF(CONFIG_ASIGNATURAS!$B$7:$B$27,DATOS!$I$2:$I$20000)&gt;0)*(DATOS!$K$2:$K$20000))/SUMPRODUCT((DATOS!$A$2:$A$20000=Y524)*(CONFIG_METADATA!$G$2:$G$20000=1)*(COUNTIF(CONFIG_ASIGNATURAS!$B$7:$B$27,DATOS!$I$2:$I$20000)&gt;0)*1),"")))</f>
        <v/>
      </c>
      <c r="AF524" t="str">
        <f>IF(AE524="","",IF(AE524="[FÓRMULA MANUAL]","",IFERROR(AVERAGEIFS(DATOS!$K$2:$K$20000,DATOS!$A$2:$A$20000,AE524,CONFIG_METADATA!$G$2:$G$20000,1,DATOS!$I$2:$I$20000,"Análisis"),"")))</f>
        <v/>
      </c>
      <c r="AG524" t="str">
        <f>IF(AE524="","",IF(AE524="[FÓRMULA MANUAL]","",IFERROR(AVERAGEIFS(DATOS!$K$2:$K$20000,DATOS!$A$2:$A$20000,AE524,CONFIG_METADATA!$G$2:$G$20000,1,DATOS!$I$2:$I$20000,"Orquesta/Banda/Conjunto"),"")))</f>
        <v/>
      </c>
      <c r="AH524" t="str">
        <f>IF(AE524="","",IF(AE524="[FÓRMULA MANUAL]","",IFERROR(AVERAGEIFS(DATOS!$K$2:$K$20000,DATOS!$A$2:$A$20000,AE524,CONFIG_METADATA!$G$2:$G$20000,1,DATOS!$I$2:$I$20000,"Música de Cámara"),"")))</f>
        <v/>
      </c>
      <c r="AI524" t="str">
        <f>IF(AE524="","",IF(AE524="[FÓRMULA MANUAL]","",IFERROR(SUMPRODUCT((DATOS!$A$2:$A$20000=AE524)*(CONFIG_METADATA!$G$2:$G$20000=1)*(COUNTIF(CONFIG_ASIGNATURAS!$B$7:$B$27,DATOS!$I$2:$I$20000)&gt;0)*(DATOS!$K$2:$K$20000))/SUMPRODUCT((DATOS!$A$2:$A$20000=AE524)*(CONFIG_METADATA!$G$2:$G$20000=1)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MANUAL]","",IFERROR(AVERAGEIFS(DATOS!$K$2:$K$20000,DATOS!$A$2:$A$20000,A525,CONFIG_METADATA!$G$2:$G$20000,1,DATOS!$I$2:$I$20000,"Lenguaje Musical"),"")))</f>
        <v/>
      </c>
      <c r="C525" t="str">
        <f>IF(A525="","",IF(A525="[FÓRMULA MANUAL]","",IFERROR(AVERAGEIFS(DATOS!$K$2:$K$20000,DATOS!$A$2:$A$20000,A525,CONFIG_METADATA!$G$2:$G$20000,1,DATOS!$I$2:$I$20000,"Orquesta/Banda/Conjunto"),"")))</f>
        <v/>
      </c>
      <c r="D525" t="str">
        <f>IF(A525="","",IF(A525="[FÓRMULA MANUAL]","",IFERROR(AVERAGEIFS(DATOS!$K$2:$K$20000,DATOS!$A$2:$A$20000,A525,CONFIG_METADATA!$G$2:$G$20000,1,DATOS!$I$2:$I$20000,"Conjunto"),"")))</f>
        <v/>
      </c>
      <c r="E525" t="str">
        <f>IF(A525="","",IF(A525="[FÓRMULA MANUAL]","",IFERROR(SUMPRODUCT((DATOS!$A$2:$A$20000=A525)*(CONFIG_METADATA!$G$2:$G$20000=1)*(COUNTIF(CONFIG_ASIGNATURAS!$B$7:$B$27,DATOS!$I$2:$I$20000)&gt;0)*(DATOS!$K$2:$K$20000))/SUMPRODUCT((DATOS!$A$2:$A$20000=A525)*(CONFIG_METADATA!$G$2:$G$20000=1)*(COUNTIF(CONFIG_ASIGNATURAS!$B$7:$B$27,DATOS!$I$2:$I$20000)&gt;0)*1),"")))</f>
        <v/>
      </c>
      <c r="H525" t="str">
        <f>IF(G525="","",IF(G525="[FÓRMULA MANUAL]","",IFERROR(AVERAGEIFS(DATOS!$K$2:$K$20000,DATOS!$A$2:$A$20000,G525,CONFIG_METADATA!$G$2:$G$20000,1,DATOS!$I$2:$I$20000,"Lenguaje Musical"),"")))</f>
        <v/>
      </c>
      <c r="I525" t="str">
        <f>IF(G525="","",IF(G525="[FÓRMULA MANUAL]","",IFERROR(AVERAGEIFS(DATOS!$K$2:$K$20000,DATOS!$A$2:$A$20000,G525,CONFIG_METADATA!$G$2:$G$20000,1,DATOS!$I$2:$I$20000,"Orquesta/Banda/Conjunto"),"")))</f>
        <v/>
      </c>
      <c r="J525" t="str">
        <f>IF(G525="","",IF(G525="[FÓRMULA MANUAL]","",IFERROR(AVERAGEIFS(DATOS!$K$2:$K$20000,DATOS!$A$2:$A$20000,G525,CONFIG_METADATA!$G$2:$G$20000,1,DATOS!$I$2:$I$20000,"Conjunto"),"")))</f>
        <v/>
      </c>
      <c r="K525" t="str">
        <f>IF(G525="","",IF(G525="[FÓRMULA MANUAL]","",IFERROR(SUMPRODUCT((DATOS!$A$2:$A$20000=G525)*(CONFIG_METADATA!$G$2:$G$20000=1)*(COUNTIF(CONFIG_ASIGNATURAS!$B$7:$B$27,DATOS!$I$2:$I$20000)&gt;0)*(DATOS!$K$2:$K$20000))/SUMPRODUCT((DATOS!$A$2:$A$20000=G525)*(CONFIG_METADATA!$G$2:$G$20000=1)*(COUNTIF(CONFIG_ASIGNATURAS!$B$7:$B$27,DATOS!$I$2:$I$20000)&gt;0)*1),"")))</f>
        <v/>
      </c>
      <c r="N525" t="str">
        <f>IF(M525="","",IF(M525="[FÓRMULA MANUAL]","",IFERROR(AVERAGEIFS(DATOS!$K$2:$K$20000,DATOS!$A$2:$A$20000,M525,CONFIG_METADATA!$G$2:$G$20000,1,DATOS!$I$2:$I$20000,"Armonía"),"")))</f>
        <v/>
      </c>
      <c r="O525" t="str">
        <f>IF(M525="","",IF(M525="[FÓRMULA MANUAL]","",IFERROR(AVERAGEIFS(DATOS!$K$2:$K$20000,DATOS!$A$2:$A$20000,M525,CONFIG_METADATA!$G$2:$G$20000,1,DATOS!$I$2:$I$20000,"Orquesta/Banda/Conjunto"),"")))</f>
        <v/>
      </c>
      <c r="P525" t="str">
        <f>IF(M525="","",IF(M525="[FÓRMULA MANUAL]","",IFERROR(AVERAGEIFS(DATOS!$K$2:$K$20000,DATOS!$A$2:$A$20000,M525,CONFIG_METADATA!$G$2:$G$20000,1,DATOS!$I$2:$I$20000,"Música de Cámara"),"")))</f>
        <v/>
      </c>
      <c r="Q525" t="str">
        <f>IF(M525="","",IF(M525="[FÓRMULA MANUAL]","",IFERROR(SUMPRODUCT((DATOS!$A$2:$A$20000=M525)*(CONFIG_METADATA!$G$2:$G$20000=1)*(COUNTIF(CONFIG_ASIGNATURAS!$B$7:$B$27,DATOS!$I$2:$I$20000)&gt;0)*(DATOS!$K$2:$K$20000))/SUMPRODUCT((DATOS!$A$2:$A$20000=M525)*(CONFIG_METADATA!$G$2:$G$20000=1)*(COUNTIF(CONFIG_ASIGNATURAS!$B$7:$B$27,DATOS!$I$2:$I$20000)&gt;0)*1),"")))</f>
        <v/>
      </c>
      <c r="T525" t="str">
        <f>IF(S525="","",IF(S525="[FÓRMULA MANUAL]","",IFERROR(AVERAGEIFS(DATOS!$K$2:$K$20000,DATOS!$A$2:$A$20000,S525,CONFIG_METADATA!$G$2:$G$20000,1,DATOS!$I$2:$I$20000,"Armonía"),"")))</f>
        <v/>
      </c>
      <c r="U525" t="str">
        <f>IF(S525="","",IF(S525="[FÓRMULA MANUAL]","",IFERROR(AVERAGEIFS(DATOS!$K$2:$K$20000,DATOS!$A$2:$A$20000,S525,CONFIG_METADATA!$G$2:$G$20000,1,DATOS!$I$2:$I$20000,"Orquesta/Banda/Conjunto"),"")))</f>
        <v/>
      </c>
      <c r="V525" t="str">
        <f>IF(S525="","",IF(S525="[FÓRMULA MANUAL]","",IFERROR(AVERAGEIFS(DATOS!$K$2:$K$20000,DATOS!$A$2:$A$20000,S525,CONFIG_METADATA!$G$2:$G$20000,1,DATOS!$I$2:$I$20000,"Música de Cámara"),"")))</f>
        <v/>
      </c>
      <c r="W525" t="str">
        <f>IF(S525="","",IF(S525="[FÓRMULA MANUAL]","",IFERROR(SUMPRODUCT((DATOS!$A$2:$A$20000=S525)*(CONFIG_METADATA!$G$2:$G$20000=1)*(COUNTIF(CONFIG_ASIGNATURAS!$B$7:$B$27,DATOS!$I$2:$I$20000)&gt;0)*(DATOS!$K$2:$K$20000))/SUMPRODUCT((DATOS!$A$2:$A$20000=S525)*(CONFIG_METADATA!$G$2:$G$20000=1)*(COUNTIF(CONFIG_ASIGNATURAS!$B$7:$B$27,DATOS!$I$2:$I$20000)&gt;0)*1),"")))</f>
        <v/>
      </c>
      <c r="Z525" t="str">
        <f>IF(Y525="","",IF(Y525="[FÓRMULA MANUAL]","",IFERROR(AVERAGEIFS(DATOS!$K$2:$K$20000,DATOS!$A$2:$A$20000,Y525,CONFIG_METADATA!$G$2:$G$20000,1,DATOS!$I$2:$I$20000,"Análisis"),"")))</f>
        <v/>
      </c>
      <c r="AA525" t="str">
        <f>IF(Y525="","",IF(Y525="[FÓRMULA MANUAL]","",IFERROR(AVERAGEIFS(DATOS!$K$2:$K$20000,DATOS!$A$2:$A$20000,Y525,CONFIG_METADATA!$G$2:$G$20000,1,DATOS!$I$2:$I$20000,"Orquesta/Banda/Conjunto"),"")))</f>
        <v/>
      </c>
      <c r="AB525" t="str">
        <f>IF(Y525="","",IF(Y525="[FÓRMULA MANUAL]","",IFERROR(AVERAGEIFS(DATOS!$K$2:$K$20000,DATOS!$A$2:$A$20000,Y525,CONFIG_METADATA!$G$2:$G$20000,1,DATOS!$I$2:$I$20000,"Música de Cámara"),"")))</f>
        <v/>
      </c>
      <c r="AC525" t="str">
        <f>IF(Y525="","",IF(Y525="[FÓRMULA MANUAL]","",IFERROR(SUMPRODUCT((DATOS!$A$2:$A$20000=Y525)*(CONFIG_METADATA!$G$2:$G$20000=1)*(COUNTIF(CONFIG_ASIGNATURAS!$B$7:$B$27,DATOS!$I$2:$I$20000)&gt;0)*(DATOS!$K$2:$K$20000))/SUMPRODUCT((DATOS!$A$2:$A$20000=Y525)*(CONFIG_METADATA!$G$2:$G$20000=1)*(COUNTIF(CONFIG_ASIGNATURAS!$B$7:$B$27,DATOS!$I$2:$I$20000)&gt;0)*1),"")))</f>
        <v/>
      </c>
      <c r="AF525" t="str">
        <f>IF(AE525="","",IF(AE525="[FÓRMULA MANUAL]","",IFERROR(AVERAGEIFS(DATOS!$K$2:$K$20000,DATOS!$A$2:$A$20000,AE525,CONFIG_METADATA!$G$2:$G$20000,1,DATOS!$I$2:$I$20000,"Análisis"),"")))</f>
        <v/>
      </c>
      <c r="AG525" t="str">
        <f>IF(AE525="","",IF(AE525="[FÓRMULA MANUAL]","",IFERROR(AVERAGEIFS(DATOS!$K$2:$K$20000,DATOS!$A$2:$A$20000,AE525,CONFIG_METADATA!$G$2:$G$20000,1,DATOS!$I$2:$I$20000,"Orquesta/Banda/Conjunto"),"")))</f>
        <v/>
      </c>
      <c r="AH525" t="str">
        <f>IF(AE525="","",IF(AE525="[FÓRMULA MANUAL]","",IFERROR(AVERAGEIFS(DATOS!$K$2:$K$20000,DATOS!$A$2:$A$20000,AE525,CONFIG_METADATA!$G$2:$G$20000,1,DATOS!$I$2:$I$20000,"Música de Cámara"),"")))</f>
        <v/>
      </c>
      <c r="AI525" t="str">
        <f>IF(AE525="","",IF(AE525="[FÓRMULA MANUAL]","",IFERROR(SUMPRODUCT((DATOS!$A$2:$A$20000=AE525)*(CONFIG_METADATA!$G$2:$G$20000=1)*(COUNTIF(CONFIG_ASIGNATURAS!$B$7:$B$27,DATOS!$I$2:$I$20000)&gt;0)*(DATOS!$K$2:$K$20000))/SUMPRODUCT((DATOS!$A$2:$A$20000=AE525)*(CONFIG_METADATA!$G$2:$G$20000=1)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MANUAL]","",IFERROR(AVERAGEIFS(DATOS!$K$2:$K$20000,DATOS!$A$2:$A$20000,A526,CONFIG_METADATA!$G$2:$G$20000,1,DATOS!$I$2:$I$20000,"Lenguaje Musical"),"")))</f>
        <v/>
      </c>
      <c r="C526" t="str">
        <f>IF(A526="","",IF(A526="[FÓRMULA MANUAL]","",IFERROR(AVERAGEIFS(DATOS!$K$2:$K$20000,DATOS!$A$2:$A$20000,A526,CONFIG_METADATA!$G$2:$G$20000,1,DATOS!$I$2:$I$20000,"Orquesta/Banda/Conjunto"),"")))</f>
        <v/>
      </c>
      <c r="D526" t="str">
        <f>IF(A526="","",IF(A526="[FÓRMULA MANUAL]","",IFERROR(AVERAGEIFS(DATOS!$K$2:$K$20000,DATOS!$A$2:$A$20000,A526,CONFIG_METADATA!$G$2:$G$20000,1,DATOS!$I$2:$I$20000,"Conjunto"),"")))</f>
        <v/>
      </c>
      <c r="E526" t="str">
        <f>IF(A526="","",IF(A526="[FÓRMULA MANUAL]","",IFERROR(SUMPRODUCT((DATOS!$A$2:$A$20000=A526)*(CONFIG_METADATA!$G$2:$G$20000=1)*(COUNTIF(CONFIG_ASIGNATURAS!$B$7:$B$27,DATOS!$I$2:$I$20000)&gt;0)*(DATOS!$K$2:$K$20000))/SUMPRODUCT((DATOS!$A$2:$A$20000=A526)*(CONFIG_METADATA!$G$2:$G$20000=1)*(COUNTIF(CONFIG_ASIGNATURAS!$B$7:$B$27,DATOS!$I$2:$I$20000)&gt;0)*1),"")))</f>
        <v/>
      </c>
      <c r="H526" t="str">
        <f>IF(G526="","",IF(G526="[FÓRMULA MANUAL]","",IFERROR(AVERAGEIFS(DATOS!$K$2:$K$20000,DATOS!$A$2:$A$20000,G526,CONFIG_METADATA!$G$2:$G$20000,1,DATOS!$I$2:$I$20000,"Lenguaje Musical"),"")))</f>
        <v/>
      </c>
      <c r="I526" t="str">
        <f>IF(G526="","",IF(G526="[FÓRMULA MANUAL]","",IFERROR(AVERAGEIFS(DATOS!$K$2:$K$20000,DATOS!$A$2:$A$20000,G526,CONFIG_METADATA!$G$2:$G$20000,1,DATOS!$I$2:$I$20000,"Orquesta/Banda/Conjunto"),"")))</f>
        <v/>
      </c>
      <c r="J526" t="str">
        <f>IF(G526="","",IF(G526="[FÓRMULA MANUAL]","",IFERROR(AVERAGEIFS(DATOS!$K$2:$K$20000,DATOS!$A$2:$A$20000,G526,CONFIG_METADATA!$G$2:$G$20000,1,DATOS!$I$2:$I$20000,"Conjunto"),"")))</f>
        <v/>
      </c>
      <c r="K526" t="str">
        <f>IF(G526="","",IF(G526="[FÓRMULA MANUAL]","",IFERROR(SUMPRODUCT((DATOS!$A$2:$A$20000=G526)*(CONFIG_METADATA!$G$2:$G$20000=1)*(COUNTIF(CONFIG_ASIGNATURAS!$B$7:$B$27,DATOS!$I$2:$I$20000)&gt;0)*(DATOS!$K$2:$K$20000))/SUMPRODUCT((DATOS!$A$2:$A$20000=G526)*(CONFIG_METADATA!$G$2:$G$20000=1)*(COUNTIF(CONFIG_ASIGNATURAS!$B$7:$B$27,DATOS!$I$2:$I$20000)&gt;0)*1),"")))</f>
        <v/>
      </c>
      <c r="N526" t="str">
        <f>IF(M526="","",IF(M526="[FÓRMULA MANUAL]","",IFERROR(AVERAGEIFS(DATOS!$K$2:$K$20000,DATOS!$A$2:$A$20000,M526,CONFIG_METADATA!$G$2:$G$20000,1,DATOS!$I$2:$I$20000,"Armonía"),"")))</f>
        <v/>
      </c>
      <c r="O526" t="str">
        <f>IF(M526="","",IF(M526="[FÓRMULA MANUAL]","",IFERROR(AVERAGEIFS(DATOS!$K$2:$K$20000,DATOS!$A$2:$A$20000,M526,CONFIG_METADATA!$G$2:$G$20000,1,DATOS!$I$2:$I$20000,"Orquesta/Banda/Conjunto"),"")))</f>
        <v/>
      </c>
      <c r="P526" t="str">
        <f>IF(M526="","",IF(M526="[FÓRMULA MANUAL]","",IFERROR(AVERAGEIFS(DATOS!$K$2:$K$20000,DATOS!$A$2:$A$20000,M526,CONFIG_METADATA!$G$2:$G$20000,1,DATOS!$I$2:$I$20000,"Música de Cámara"),"")))</f>
        <v/>
      </c>
      <c r="Q526" t="str">
        <f>IF(M526="","",IF(M526="[FÓRMULA MANUAL]","",IFERROR(SUMPRODUCT((DATOS!$A$2:$A$20000=M526)*(CONFIG_METADATA!$G$2:$G$20000=1)*(COUNTIF(CONFIG_ASIGNATURAS!$B$7:$B$27,DATOS!$I$2:$I$20000)&gt;0)*(DATOS!$K$2:$K$20000))/SUMPRODUCT((DATOS!$A$2:$A$20000=M526)*(CONFIG_METADATA!$G$2:$G$20000=1)*(COUNTIF(CONFIG_ASIGNATURAS!$B$7:$B$27,DATOS!$I$2:$I$20000)&gt;0)*1),"")))</f>
        <v/>
      </c>
      <c r="T526" t="str">
        <f>IF(S526="","",IF(S526="[FÓRMULA MANUAL]","",IFERROR(AVERAGEIFS(DATOS!$K$2:$K$20000,DATOS!$A$2:$A$20000,S526,CONFIG_METADATA!$G$2:$G$20000,1,DATOS!$I$2:$I$20000,"Armonía"),"")))</f>
        <v/>
      </c>
      <c r="U526" t="str">
        <f>IF(S526="","",IF(S526="[FÓRMULA MANUAL]","",IFERROR(AVERAGEIFS(DATOS!$K$2:$K$20000,DATOS!$A$2:$A$20000,S526,CONFIG_METADATA!$G$2:$G$20000,1,DATOS!$I$2:$I$20000,"Orquesta/Banda/Conjunto"),"")))</f>
        <v/>
      </c>
      <c r="V526" t="str">
        <f>IF(S526="","",IF(S526="[FÓRMULA MANUAL]","",IFERROR(AVERAGEIFS(DATOS!$K$2:$K$20000,DATOS!$A$2:$A$20000,S526,CONFIG_METADATA!$G$2:$G$20000,1,DATOS!$I$2:$I$20000,"Música de Cámara"),"")))</f>
        <v/>
      </c>
      <c r="W526" t="str">
        <f>IF(S526="","",IF(S526="[FÓRMULA MANUAL]","",IFERROR(SUMPRODUCT((DATOS!$A$2:$A$20000=S526)*(CONFIG_METADATA!$G$2:$G$20000=1)*(COUNTIF(CONFIG_ASIGNATURAS!$B$7:$B$27,DATOS!$I$2:$I$20000)&gt;0)*(DATOS!$K$2:$K$20000))/SUMPRODUCT((DATOS!$A$2:$A$20000=S526)*(CONFIG_METADATA!$G$2:$G$20000=1)*(COUNTIF(CONFIG_ASIGNATURAS!$B$7:$B$27,DATOS!$I$2:$I$20000)&gt;0)*1),"")))</f>
        <v/>
      </c>
      <c r="Z526" t="str">
        <f>IF(Y526="","",IF(Y526="[FÓRMULA MANUAL]","",IFERROR(AVERAGEIFS(DATOS!$K$2:$K$20000,DATOS!$A$2:$A$20000,Y526,CONFIG_METADATA!$G$2:$G$20000,1,DATOS!$I$2:$I$20000,"Análisis"),"")))</f>
        <v/>
      </c>
      <c r="AA526" t="str">
        <f>IF(Y526="","",IF(Y526="[FÓRMULA MANUAL]","",IFERROR(AVERAGEIFS(DATOS!$K$2:$K$20000,DATOS!$A$2:$A$20000,Y526,CONFIG_METADATA!$G$2:$G$20000,1,DATOS!$I$2:$I$20000,"Orquesta/Banda/Conjunto"),"")))</f>
        <v/>
      </c>
      <c r="AB526" t="str">
        <f>IF(Y526="","",IF(Y526="[FÓRMULA MANUAL]","",IFERROR(AVERAGEIFS(DATOS!$K$2:$K$20000,DATOS!$A$2:$A$20000,Y526,CONFIG_METADATA!$G$2:$G$20000,1,DATOS!$I$2:$I$20000,"Música de Cámara"),"")))</f>
        <v/>
      </c>
      <c r="AC526" t="str">
        <f>IF(Y526="","",IF(Y526="[FÓRMULA MANUAL]","",IFERROR(SUMPRODUCT((DATOS!$A$2:$A$20000=Y526)*(CONFIG_METADATA!$G$2:$G$20000=1)*(COUNTIF(CONFIG_ASIGNATURAS!$B$7:$B$27,DATOS!$I$2:$I$20000)&gt;0)*(DATOS!$K$2:$K$20000))/SUMPRODUCT((DATOS!$A$2:$A$20000=Y526)*(CONFIG_METADATA!$G$2:$G$20000=1)*(COUNTIF(CONFIG_ASIGNATURAS!$B$7:$B$27,DATOS!$I$2:$I$20000)&gt;0)*1),"")))</f>
        <v/>
      </c>
      <c r="AF526" t="str">
        <f>IF(AE526="","",IF(AE526="[FÓRMULA MANUAL]","",IFERROR(AVERAGEIFS(DATOS!$K$2:$K$20000,DATOS!$A$2:$A$20000,AE526,CONFIG_METADATA!$G$2:$G$20000,1,DATOS!$I$2:$I$20000,"Análisis"),"")))</f>
        <v/>
      </c>
      <c r="AG526" t="str">
        <f>IF(AE526="","",IF(AE526="[FÓRMULA MANUAL]","",IFERROR(AVERAGEIFS(DATOS!$K$2:$K$20000,DATOS!$A$2:$A$20000,AE526,CONFIG_METADATA!$G$2:$G$20000,1,DATOS!$I$2:$I$20000,"Orquesta/Banda/Conjunto"),"")))</f>
        <v/>
      </c>
      <c r="AH526" t="str">
        <f>IF(AE526="","",IF(AE526="[FÓRMULA MANUAL]","",IFERROR(AVERAGEIFS(DATOS!$K$2:$K$20000,DATOS!$A$2:$A$20000,AE526,CONFIG_METADATA!$G$2:$G$20000,1,DATOS!$I$2:$I$20000,"Música de Cámara"),"")))</f>
        <v/>
      </c>
      <c r="AI526" t="str">
        <f>IF(AE526="","",IF(AE526="[FÓRMULA MANUAL]","",IFERROR(SUMPRODUCT((DATOS!$A$2:$A$20000=AE526)*(CONFIG_METADATA!$G$2:$G$20000=1)*(COUNTIF(CONFIG_ASIGNATURAS!$B$7:$B$27,DATOS!$I$2:$I$20000)&gt;0)*(DATOS!$K$2:$K$20000))/SUMPRODUCT((DATOS!$A$2:$A$20000=AE526)*(CONFIG_METADATA!$G$2:$G$20000=1)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MANUAL]","",IFERROR(AVERAGEIFS(DATOS!$K$2:$K$20000,DATOS!$A$2:$A$20000,A527,CONFIG_METADATA!$G$2:$G$20000,1,DATOS!$I$2:$I$20000,"Lenguaje Musical"),"")))</f>
        <v/>
      </c>
      <c r="C527" t="str">
        <f>IF(A527="","",IF(A527="[FÓRMULA MANUAL]","",IFERROR(AVERAGEIFS(DATOS!$K$2:$K$20000,DATOS!$A$2:$A$20000,A527,CONFIG_METADATA!$G$2:$G$20000,1,DATOS!$I$2:$I$20000,"Orquesta/Banda/Conjunto"),"")))</f>
        <v/>
      </c>
      <c r="D527" t="str">
        <f>IF(A527="","",IF(A527="[FÓRMULA MANUAL]","",IFERROR(AVERAGEIFS(DATOS!$K$2:$K$20000,DATOS!$A$2:$A$20000,A527,CONFIG_METADATA!$G$2:$G$20000,1,DATOS!$I$2:$I$20000,"Conjunto"),"")))</f>
        <v/>
      </c>
      <c r="E527" t="str">
        <f>IF(A527="","",IF(A527="[FÓRMULA MANUAL]","",IFERROR(SUMPRODUCT((DATOS!$A$2:$A$20000=A527)*(CONFIG_METADATA!$G$2:$G$20000=1)*(COUNTIF(CONFIG_ASIGNATURAS!$B$7:$B$27,DATOS!$I$2:$I$20000)&gt;0)*(DATOS!$K$2:$K$20000))/SUMPRODUCT((DATOS!$A$2:$A$20000=A527)*(CONFIG_METADATA!$G$2:$G$20000=1)*(COUNTIF(CONFIG_ASIGNATURAS!$B$7:$B$27,DATOS!$I$2:$I$20000)&gt;0)*1),"")))</f>
        <v/>
      </c>
      <c r="H527" t="str">
        <f>IF(G527="","",IF(G527="[FÓRMULA MANUAL]","",IFERROR(AVERAGEIFS(DATOS!$K$2:$K$20000,DATOS!$A$2:$A$20000,G527,CONFIG_METADATA!$G$2:$G$20000,1,DATOS!$I$2:$I$20000,"Lenguaje Musical"),"")))</f>
        <v/>
      </c>
      <c r="I527" t="str">
        <f>IF(G527="","",IF(G527="[FÓRMULA MANUAL]","",IFERROR(AVERAGEIFS(DATOS!$K$2:$K$20000,DATOS!$A$2:$A$20000,G527,CONFIG_METADATA!$G$2:$G$20000,1,DATOS!$I$2:$I$20000,"Orquesta/Banda/Conjunto"),"")))</f>
        <v/>
      </c>
      <c r="J527" t="str">
        <f>IF(G527="","",IF(G527="[FÓRMULA MANUAL]","",IFERROR(AVERAGEIFS(DATOS!$K$2:$K$20000,DATOS!$A$2:$A$20000,G527,CONFIG_METADATA!$G$2:$G$20000,1,DATOS!$I$2:$I$20000,"Conjunto"),"")))</f>
        <v/>
      </c>
      <c r="K527" t="str">
        <f>IF(G527="","",IF(G527="[FÓRMULA MANUAL]","",IFERROR(SUMPRODUCT((DATOS!$A$2:$A$20000=G527)*(CONFIG_METADATA!$G$2:$G$20000=1)*(COUNTIF(CONFIG_ASIGNATURAS!$B$7:$B$27,DATOS!$I$2:$I$20000)&gt;0)*(DATOS!$K$2:$K$20000))/SUMPRODUCT((DATOS!$A$2:$A$20000=G527)*(CONFIG_METADATA!$G$2:$G$20000=1)*(COUNTIF(CONFIG_ASIGNATURAS!$B$7:$B$27,DATOS!$I$2:$I$20000)&gt;0)*1),"")))</f>
        <v/>
      </c>
      <c r="N527" t="str">
        <f>IF(M527="","",IF(M527="[FÓRMULA MANUAL]","",IFERROR(AVERAGEIFS(DATOS!$K$2:$K$20000,DATOS!$A$2:$A$20000,M527,CONFIG_METADATA!$G$2:$G$20000,1,DATOS!$I$2:$I$20000,"Armonía"),"")))</f>
        <v/>
      </c>
      <c r="O527" t="str">
        <f>IF(M527="","",IF(M527="[FÓRMULA MANUAL]","",IFERROR(AVERAGEIFS(DATOS!$K$2:$K$20000,DATOS!$A$2:$A$20000,M527,CONFIG_METADATA!$G$2:$G$20000,1,DATOS!$I$2:$I$20000,"Orquesta/Banda/Conjunto"),"")))</f>
        <v/>
      </c>
      <c r="P527" t="str">
        <f>IF(M527="","",IF(M527="[FÓRMULA MANUAL]","",IFERROR(AVERAGEIFS(DATOS!$K$2:$K$20000,DATOS!$A$2:$A$20000,M527,CONFIG_METADATA!$G$2:$G$20000,1,DATOS!$I$2:$I$20000,"Música de Cámara"),"")))</f>
        <v/>
      </c>
      <c r="Q527" t="str">
        <f>IF(M527="","",IF(M527="[FÓRMULA MANUAL]","",IFERROR(SUMPRODUCT((DATOS!$A$2:$A$20000=M527)*(CONFIG_METADATA!$G$2:$G$20000=1)*(COUNTIF(CONFIG_ASIGNATURAS!$B$7:$B$27,DATOS!$I$2:$I$20000)&gt;0)*(DATOS!$K$2:$K$20000))/SUMPRODUCT((DATOS!$A$2:$A$20000=M527)*(CONFIG_METADATA!$G$2:$G$20000=1)*(COUNTIF(CONFIG_ASIGNATURAS!$B$7:$B$27,DATOS!$I$2:$I$20000)&gt;0)*1),"")))</f>
        <v/>
      </c>
      <c r="T527" t="str">
        <f>IF(S527="","",IF(S527="[FÓRMULA MANUAL]","",IFERROR(AVERAGEIFS(DATOS!$K$2:$K$20000,DATOS!$A$2:$A$20000,S527,CONFIG_METADATA!$G$2:$G$20000,1,DATOS!$I$2:$I$20000,"Armonía"),"")))</f>
        <v/>
      </c>
      <c r="U527" t="str">
        <f>IF(S527="","",IF(S527="[FÓRMULA MANUAL]","",IFERROR(AVERAGEIFS(DATOS!$K$2:$K$20000,DATOS!$A$2:$A$20000,S527,CONFIG_METADATA!$G$2:$G$20000,1,DATOS!$I$2:$I$20000,"Orquesta/Banda/Conjunto"),"")))</f>
        <v/>
      </c>
      <c r="V527" t="str">
        <f>IF(S527="","",IF(S527="[FÓRMULA MANUAL]","",IFERROR(AVERAGEIFS(DATOS!$K$2:$K$20000,DATOS!$A$2:$A$20000,S527,CONFIG_METADATA!$G$2:$G$20000,1,DATOS!$I$2:$I$20000,"Música de Cámara"),"")))</f>
        <v/>
      </c>
      <c r="W527" t="str">
        <f>IF(S527="","",IF(S527="[FÓRMULA MANUAL]","",IFERROR(SUMPRODUCT((DATOS!$A$2:$A$20000=S527)*(CONFIG_METADATA!$G$2:$G$20000=1)*(COUNTIF(CONFIG_ASIGNATURAS!$B$7:$B$27,DATOS!$I$2:$I$20000)&gt;0)*(DATOS!$K$2:$K$20000))/SUMPRODUCT((DATOS!$A$2:$A$20000=S527)*(CONFIG_METADATA!$G$2:$G$20000=1)*(COUNTIF(CONFIG_ASIGNATURAS!$B$7:$B$27,DATOS!$I$2:$I$20000)&gt;0)*1),"")))</f>
        <v/>
      </c>
      <c r="Z527" t="str">
        <f>IF(Y527="","",IF(Y527="[FÓRMULA MANUAL]","",IFERROR(AVERAGEIFS(DATOS!$K$2:$K$20000,DATOS!$A$2:$A$20000,Y527,CONFIG_METADATA!$G$2:$G$20000,1,DATOS!$I$2:$I$20000,"Análisis"),"")))</f>
        <v/>
      </c>
      <c r="AA527" t="str">
        <f>IF(Y527="","",IF(Y527="[FÓRMULA MANUAL]","",IFERROR(AVERAGEIFS(DATOS!$K$2:$K$20000,DATOS!$A$2:$A$20000,Y527,CONFIG_METADATA!$G$2:$G$20000,1,DATOS!$I$2:$I$20000,"Orquesta/Banda/Conjunto"),"")))</f>
        <v/>
      </c>
      <c r="AB527" t="str">
        <f>IF(Y527="","",IF(Y527="[FÓRMULA MANUAL]","",IFERROR(AVERAGEIFS(DATOS!$K$2:$K$20000,DATOS!$A$2:$A$20000,Y527,CONFIG_METADATA!$G$2:$G$20000,1,DATOS!$I$2:$I$20000,"Música de Cámara"),"")))</f>
        <v/>
      </c>
      <c r="AC527" t="str">
        <f>IF(Y527="","",IF(Y527="[FÓRMULA MANUAL]","",IFERROR(SUMPRODUCT((DATOS!$A$2:$A$20000=Y527)*(CONFIG_METADATA!$G$2:$G$20000=1)*(COUNTIF(CONFIG_ASIGNATURAS!$B$7:$B$27,DATOS!$I$2:$I$20000)&gt;0)*(DATOS!$K$2:$K$20000))/SUMPRODUCT((DATOS!$A$2:$A$20000=Y527)*(CONFIG_METADATA!$G$2:$G$20000=1)*(COUNTIF(CONFIG_ASIGNATURAS!$B$7:$B$27,DATOS!$I$2:$I$20000)&gt;0)*1),"")))</f>
        <v/>
      </c>
      <c r="AF527" t="str">
        <f>IF(AE527="","",IF(AE527="[FÓRMULA MANUAL]","",IFERROR(AVERAGEIFS(DATOS!$K$2:$K$20000,DATOS!$A$2:$A$20000,AE527,CONFIG_METADATA!$G$2:$G$20000,1,DATOS!$I$2:$I$20000,"Análisis"),"")))</f>
        <v/>
      </c>
      <c r="AG527" t="str">
        <f>IF(AE527="","",IF(AE527="[FÓRMULA MANUAL]","",IFERROR(AVERAGEIFS(DATOS!$K$2:$K$20000,DATOS!$A$2:$A$20000,AE527,CONFIG_METADATA!$G$2:$G$20000,1,DATOS!$I$2:$I$20000,"Orquesta/Banda/Conjunto"),"")))</f>
        <v/>
      </c>
      <c r="AH527" t="str">
        <f>IF(AE527="","",IF(AE527="[FÓRMULA MANUAL]","",IFERROR(AVERAGEIFS(DATOS!$K$2:$K$20000,DATOS!$A$2:$A$20000,AE527,CONFIG_METADATA!$G$2:$G$20000,1,DATOS!$I$2:$I$20000,"Música de Cámara"),"")))</f>
        <v/>
      </c>
      <c r="AI527" t="str">
        <f>IF(AE527="","",IF(AE527="[FÓRMULA MANUAL]","",IFERROR(SUMPRODUCT((DATOS!$A$2:$A$20000=AE527)*(CONFIG_METADATA!$G$2:$G$20000=1)*(COUNTIF(CONFIG_ASIGNATURAS!$B$7:$B$27,DATOS!$I$2:$I$20000)&gt;0)*(DATOS!$K$2:$K$20000))/SUMPRODUCT((DATOS!$A$2:$A$20000=AE527)*(CONFIG_METADATA!$G$2:$G$20000=1)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MANUAL]","",IFERROR(AVERAGEIFS(DATOS!$K$2:$K$20000,DATOS!$A$2:$A$20000,A528,CONFIG_METADATA!$G$2:$G$20000,1,DATOS!$I$2:$I$20000,"Lenguaje Musical"),"")))</f>
        <v/>
      </c>
      <c r="C528" t="str">
        <f>IF(A528="","",IF(A528="[FÓRMULA MANUAL]","",IFERROR(AVERAGEIFS(DATOS!$K$2:$K$20000,DATOS!$A$2:$A$20000,A528,CONFIG_METADATA!$G$2:$G$20000,1,DATOS!$I$2:$I$20000,"Orquesta/Banda/Conjunto"),"")))</f>
        <v/>
      </c>
      <c r="D528" t="str">
        <f>IF(A528="","",IF(A528="[FÓRMULA MANUAL]","",IFERROR(AVERAGEIFS(DATOS!$K$2:$K$20000,DATOS!$A$2:$A$20000,A528,CONFIG_METADATA!$G$2:$G$20000,1,DATOS!$I$2:$I$20000,"Conjunto"),"")))</f>
        <v/>
      </c>
      <c r="E528" t="str">
        <f>IF(A528="","",IF(A528="[FÓRMULA MANUAL]","",IFERROR(SUMPRODUCT((DATOS!$A$2:$A$20000=A528)*(CONFIG_METADATA!$G$2:$G$20000=1)*(COUNTIF(CONFIG_ASIGNATURAS!$B$7:$B$27,DATOS!$I$2:$I$20000)&gt;0)*(DATOS!$K$2:$K$20000))/SUMPRODUCT((DATOS!$A$2:$A$20000=A528)*(CONFIG_METADATA!$G$2:$G$20000=1)*(COUNTIF(CONFIG_ASIGNATURAS!$B$7:$B$27,DATOS!$I$2:$I$20000)&gt;0)*1),"")))</f>
        <v/>
      </c>
      <c r="H528" t="str">
        <f>IF(G528="","",IF(G528="[FÓRMULA MANUAL]","",IFERROR(AVERAGEIFS(DATOS!$K$2:$K$20000,DATOS!$A$2:$A$20000,G528,CONFIG_METADATA!$G$2:$G$20000,1,DATOS!$I$2:$I$20000,"Lenguaje Musical"),"")))</f>
        <v/>
      </c>
      <c r="I528" t="str">
        <f>IF(G528="","",IF(G528="[FÓRMULA MANUAL]","",IFERROR(AVERAGEIFS(DATOS!$K$2:$K$20000,DATOS!$A$2:$A$20000,G528,CONFIG_METADATA!$G$2:$G$20000,1,DATOS!$I$2:$I$20000,"Orquesta/Banda/Conjunto"),"")))</f>
        <v/>
      </c>
      <c r="J528" t="str">
        <f>IF(G528="","",IF(G528="[FÓRMULA MANUAL]","",IFERROR(AVERAGEIFS(DATOS!$K$2:$K$20000,DATOS!$A$2:$A$20000,G528,CONFIG_METADATA!$G$2:$G$20000,1,DATOS!$I$2:$I$20000,"Conjunto"),"")))</f>
        <v/>
      </c>
      <c r="K528" t="str">
        <f>IF(G528="","",IF(G528="[FÓRMULA MANUAL]","",IFERROR(SUMPRODUCT((DATOS!$A$2:$A$20000=G528)*(CONFIG_METADATA!$G$2:$G$20000=1)*(COUNTIF(CONFIG_ASIGNATURAS!$B$7:$B$27,DATOS!$I$2:$I$20000)&gt;0)*(DATOS!$K$2:$K$20000))/SUMPRODUCT((DATOS!$A$2:$A$20000=G528)*(CONFIG_METADATA!$G$2:$G$20000=1)*(COUNTIF(CONFIG_ASIGNATURAS!$B$7:$B$27,DATOS!$I$2:$I$20000)&gt;0)*1),"")))</f>
        <v/>
      </c>
      <c r="N528" t="str">
        <f>IF(M528="","",IF(M528="[FÓRMULA MANUAL]","",IFERROR(AVERAGEIFS(DATOS!$K$2:$K$20000,DATOS!$A$2:$A$20000,M528,CONFIG_METADATA!$G$2:$G$20000,1,DATOS!$I$2:$I$20000,"Armonía"),"")))</f>
        <v/>
      </c>
      <c r="O528" t="str">
        <f>IF(M528="","",IF(M528="[FÓRMULA MANUAL]","",IFERROR(AVERAGEIFS(DATOS!$K$2:$K$20000,DATOS!$A$2:$A$20000,M528,CONFIG_METADATA!$G$2:$G$20000,1,DATOS!$I$2:$I$20000,"Orquesta/Banda/Conjunto"),"")))</f>
        <v/>
      </c>
      <c r="P528" t="str">
        <f>IF(M528="","",IF(M528="[FÓRMULA MANUAL]","",IFERROR(AVERAGEIFS(DATOS!$K$2:$K$20000,DATOS!$A$2:$A$20000,M528,CONFIG_METADATA!$G$2:$G$20000,1,DATOS!$I$2:$I$20000,"Música de Cámara"),"")))</f>
        <v/>
      </c>
      <c r="Q528" t="str">
        <f>IF(M528="","",IF(M528="[FÓRMULA MANUAL]","",IFERROR(SUMPRODUCT((DATOS!$A$2:$A$20000=M528)*(CONFIG_METADATA!$G$2:$G$20000=1)*(COUNTIF(CONFIG_ASIGNATURAS!$B$7:$B$27,DATOS!$I$2:$I$20000)&gt;0)*(DATOS!$K$2:$K$20000))/SUMPRODUCT((DATOS!$A$2:$A$20000=M528)*(CONFIG_METADATA!$G$2:$G$20000=1)*(COUNTIF(CONFIG_ASIGNATURAS!$B$7:$B$27,DATOS!$I$2:$I$20000)&gt;0)*1),"")))</f>
        <v/>
      </c>
      <c r="T528" t="str">
        <f>IF(S528="","",IF(S528="[FÓRMULA MANUAL]","",IFERROR(AVERAGEIFS(DATOS!$K$2:$K$20000,DATOS!$A$2:$A$20000,S528,CONFIG_METADATA!$G$2:$G$20000,1,DATOS!$I$2:$I$20000,"Armonía"),"")))</f>
        <v/>
      </c>
      <c r="U528" t="str">
        <f>IF(S528="","",IF(S528="[FÓRMULA MANUAL]","",IFERROR(AVERAGEIFS(DATOS!$K$2:$K$20000,DATOS!$A$2:$A$20000,S528,CONFIG_METADATA!$G$2:$G$20000,1,DATOS!$I$2:$I$20000,"Orquesta/Banda/Conjunto"),"")))</f>
        <v/>
      </c>
      <c r="V528" t="str">
        <f>IF(S528="","",IF(S528="[FÓRMULA MANUAL]","",IFERROR(AVERAGEIFS(DATOS!$K$2:$K$20000,DATOS!$A$2:$A$20000,S528,CONFIG_METADATA!$G$2:$G$20000,1,DATOS!$I$2:$I$20000,"Música de Cámara"),"")))</f>
        <v/>
      </c>
      <c r="W528" t="str">
        <f>IF(S528="","",IF(S528="[FÓRMULA MANUAL]","",IFERROR(SUMPRODUCT((DATOS!$A$2:$A$20000=S528)*(CONFIG_METADATA!$G$2:$G$20000=1)*(COUNTIF(CONFIG_ASIGNATURAS!$B$7:$B$27,DATOS!$I$2:$I$20000)&gt;0)*(DATOS!$K$2:$K$20000))/SUMPRODUCT((DATOS!$A$2:$A$20000=S528)*(CONFIG_METADATA!$G$2:$G$20000=1)*(COUNTIF(CONFIG_ASIGNATURAS!$B$7:$B$27,DATOS!$I$2:$I$20000)&gt;0)*1),"")))</f>
        <v/>
      </c>
      <c r="Z528" t="str">
        <f>IF(Y528="","",IF(Y528="[FÓRMULA MANUAL]","",IFERROR(AVERAGEIFS(DATOS!$K$2:$K$20000,DATOS!$A$2:$A$20000,Y528,CONFIG_METADATA!$G$2:$G$20000,1,DATOS!$I$2:$I$20000,"Análisis"),"")))</f>
        <v/>
      </c>
      <c r="AA528" t="str">
        <f>IF(Y528="","",IF(Y528="[FÓRMULA MANUAL]","",IFERROR(AVERAGEIFS(DATOS!$K$2:$K$20000,DATOS!$A$2:$A$20000,Y528,CONFIG_METADATA!$G$2:$G$20000,1,DATOS!$I$2:$I$20000,"Orquesta/Banda/Conjunto"),"")))</f>
        <v/>
      </c>
      <c r="AB528" t="str">
        <f>IF(Y528="","",IF(Y528="[FÓRMULA MANUAL]","",IFERROR(AVERAGEIFS(DATOS!$K$2:$K$20000,DATOS!$A$2:$A$20000,Y528,CONFIG_METADATA!$G$2:$G$20000,1,DATOS!$I$2:$I$20000,"Música de Cámara"),"")))</f>
        <v/>
      </c>
      <c r="AC528" t="str">
        <f>IF(Y528="","",IF(Y528="[FÓRMULA MANUAL]","",IFERROR(SUMPRODUCT((DATOS!$A$2:$A$20000=Y528)*(CONFIG_METADATA!$G$2:$G$20000=1)*(COUNTIF(CONFIG_ASIGNATURAS!$B$7:$B$27,DATOS!$I$2:$I$20000)&gt;0)*(DATOS!$K$2:$K$20000))/SUMPRODUCT((DATOS!$A$2:$A$20000=Y528)*(CONFIG_METADATA!$G$2:$G$20000=1)*(COUNTIF(CONFIG_ASIGNATURAS!$B$7:$B$27,DATOS!$I$2:$I$20000)&gt;0)*1),"")))</f>
        <v/>
      </c>
      <c r="AF528" t="str">
        <f>IF(AE528="","",IF(AE528="[FÓRMULA MANUAL]","",IFERROR(AVERAGEIFS(DATOS!$K$2:$K$20000,DATOS!$A$2:$A$20000,AE528,CONFIG_METADATA!$G$2:$G$20000,1,DATOS!$I$2:$I$20000,"Análisis"),"")))</f>
        <v/>
      </c>
      <c r="AG528" t="str">
        <f>IF(AE528="","",IF(AE528="[FÓRMULA MANUAL]","",IFERROR(AVERAGEIFS(DATOS!$K$2:$K$20000,DATOS!$A$2:$A$20000,AE528,CONFIG_METADATA!$G$2:$G$20000,1,DATOS!$I$2:$I$20000,"Orquesta/Banda/Conjunto"),"")))</f>
        <v/>
      </c>
      <c r="AH528" t="str">
        <f>IF(AE528="","",IF(AE528="[FÓRMULA MANUAL]","",IFERROR(AVERAGEIFS(DATOS!$K$2:$K$20000,DATOS!$A$2:$A$20000,AE528,CONFIG_METADATA!$G$2:$G$20000,1,DATOS!$I$2:$I$20000,"Música de Cámara"),"")))</f>
        <v/>
      </c>
      <c r="AI528" t="str">
        <f>IF(AE528="","",IF(AE528="[FÓRMULA MANUAL]","",IFERROR(SUMPRODUCT((DATOS!$A$2:$A$20000=AE528)*(CONFIG_METADATA!$G$2:$G$20000=1)*(COUNTIF(CONFIG_ASIGNATURAS!$B$7:$B$27,DATOS!$I$2:$I$20000)&gt;0)*(DATOS!$K$2:$K$20000))/SUMPRODUCT((DATOS!$A$2:$A$20000=AE528)*(CONFIG_METADATA!$G$2:$G$20000=1)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MANUAL]","",IFERROR(AVERAGEIFS(DATOS!$K$2:$K$20000,DATOS!$A$2:$A$20000,A529,CONFIG_METADATA!$G$2:$G$20000,1,DATOS!$I$2:$I$20000,"Lenguaje Musical"),"")))</f>
        <v/>
      </c>
      <c r="C529" t="str">
        <f>IF(A529="","",IF(A529="[FÓRMULA MANUAL]","",IFERROR(AVERAGEIFS(DATOS!$K$2:$K$20000,DATOS!$A$2:$A$20000,A529,CONFIG_METADATA!$G$2:$G$20000,1,DATOS!$I$2:$I$20000,"Orquesta/Banda/Conjunto"),"")))</f>
        <v/>
      </c>
      <c r="D529" t="str">
        <f>IF(A529="","",IF(A529="[FÓRMULA MANUAL]","",IFERROR(AVERAGEIFS(DATOS!$K$2:$K$20000,DATOS!$A$2:$A$20000,A529,CONFIG_METADATA!$G$2:$G$20000,1,DATOS!$I$2:$I$20000,"Conjunto"),"")))</f>
        <v/>
      </c>
      <c r="E529" t="str">
        <f>IF(A529="","",IF(A529="[FÓRMULA MANUAL]","",IFERROR(SUMPRODUCT((DATOS!$A$2:$A$20000=A529)*(CONFIG_METADATA!$G$2:$G$20000=1)*(COUNTIF(CONFIG_ASIGNATURAS!$B$7:$B$27,DATOS!$I$2:$I$20000)&gt;0)*(DATOS!$K$2:$K$20000))/SUMPRODUCT((DATOS!$A$2:$A$20000=A529)*(CONFIG_METADATA!$G$2:$G$20000=1)*(COUNTIF(CONFIG_ASIGNATURAS!$B$7:$B$27,DATOS!$I$2:$I$20000)&gt;0)*1),"")))</f>
        <v/>
      </c>
      <c r="H529" t="str">
        <f>IF(G529="","",IF(G529="[FÓRMULA MANUAL]","",IFERROR(AVERAGEIFS(DATOS!$K$2:$K$20000,DATOS!$A$2:$A$20000,G529,CONFIG_METADATA!$G$2:$G$20000,1,DATOS!$I$2:$I$20000,"Lenguaje Musical"),"")))</f>
        <v/>
      </c>
      <c r="I529" t="str">
        <f>IF(G529="","",IF(G529="[FÓRMULA MANUAL]","",IFERROR(AVERAGEIFS(DATOS!$K$2:$K$20000,DATOS!$A$2:$A$20000,G529,CONFIG_METADATA!$G$2:$G$20000,1,DATOS!$I$2:$I$20000,"Orquesta/Banda/Conjunto"),"")))</f>
        <v/>
      </c>
      <c r="J529" t="str">
        <f>IF(G529="","",IF(G529="[FÓRMULA MANUAL]","",IFERROR(AVERAGEIFS(DATOS!$K$2:$K$20000,DATOS!$A$2:$A$20000,G529,CONFIG_METADATA!$G$2:$G$20000,1,DATOS!$I$2:$I$20000,"Conjunto"),"")))</f>
        <v/>
      </c>
      <c r="K529" t="str">
        <f>IF(G529="","",IF(G529="[FÓRMULA MANUAL]","",IFERROR(SUMPRODUCT((DATOS!$A$2:$A$20000=G529)*(CONFIG_METADATA!$G$2:$G$20000=1)*(COUNTIF(CONFIG_ASIGNATURAS!$B$7:$B$27,DATOS!$I$2:$I$20000)&gt;0)*(DATOS!$K$2:$K$20000))/SUMPRODUCT((DATOS!$A$2:$A$20000=G529)*(CONFIG_METADATA!$G$2:$G$20000=1)*(COUNTIF(CONFIG_ASIGNATURAS!$B$7:$B$27,DATOS!$I$2:$I$20000)&gt;0)*1),"")))</f>
        <v/>
      </c>
      <c r="N529" t="str">
        <f>IF(M529="","",IF(M529="[FÓRMULA MANUAL]","",IFERROR(AVERAGEIFS(DATOS!$K$2:$K$20000,DATOS!$A$2:$A$20000,M529,CONFIG_METADATA!$G$2:$G$20000,1,DATOS!$I$2:$I$20000,"Armonía"),"")))</f>
        <v/>
      </c>
      <c r="O529" t="str">
        <f>IF(M529="","",IF(M529="[FÓRMULA MANUAL]","",IFERROR(AVERAGEIFS(DATOS!$K$2:$K$20000,DATOS!$A$2:$A$20000,M529,CONFIG_METADATA!$G$2:$G$20000,1,DATOS!$I$2:$I$20000,"Orquesta/Banda/Conjunto"),"")))</f>
        <v/>
      </c>
      <c r="P529" t="str">
        <f>IF(M529="","",IF(M529="[FÓRMULA MANUAL]","",IFERROR(AVERAGEIFS(DATOS!$K$2:$K$20000,DATOS!$A$2:$A$20000,M529,CONFIG_METADATA!$G$2:$G$20000,1,DATOS!$I$2:$I$20000,"Música de Cámara"),"")))</f>
        <v/>
      </c>
      <c r="Q529" t="str">
        <f>IF(M529="","",IF(M529="[FÓRMULA MANUAL]","",IFERROR(SUMPRODUCT((DATOS!$A$2:$A$20000=M529)*(CONFIG_METADATA!$G$2:$G$20000=1)*(COUNTIF(CONFIG_ASIGNATURAS!$B$7:$B$27,DATOS!$I$2:$I$20000)&gt;0)*(DATOS!$K$2:$K$20000))/SUMPRODUCT((DATOS!$A$2:$A$20000=M529)*(CONFIG_METADATA!$G$2:$G$20000=1)*(COUNTIF(CONFIG_ASIGNATURAS!$B$7:$B$27,DATOS!$I$2:$I$20000)&gt;0)*1),"")))</f>
        <v/>
      </c>
      <c r="T529" t="str">
        <f>IF(S529="","",IF(S529="[FÓRMULA MANUAL]","",IFERROR(AVERAGEIFS(DATOS!$K$2:$K$20000,DATOS!$A$2:$A$20000,S529,CONFIG_METADATA!$G$2:$G$20000,1,DATOS!$I$2:$I$20000,"Armonía"),"")))</f>
        <v/>
      </c>
      <c r="U529" t="str">
        <f>IF(S529="","",IF(S529="[FÓRMULA MANUAL]","",IFERROR(AVERAGEIFS(DATOS!$K$2:$K$20000,DATOS!$A$2:$A$20000,S529,CONFIG_METADATA!$G$2:$G$20000,1,DATOS!$I$2:$I$20000,"Orquesta/Banda/Conjunto"),"")))</f>
        <v/>
      </c>
      <c r="V529" t="str">
        <f>IF(S529="","",IF(S529="[FÓRMULA MANUAL]","",IFERROR(AVERAGEIFS(DATOS!$K$2:$K$20000,DATOS!$A$2:$A$20000,S529,CONFIG_METADATA!$G$2:$G$20000,1,DATOS!$I$2:$I$20000,"Música de Cámara"),"")))</f>
        <v/>
      </c>
      <c r="W529" t="str">
        <f>IF(S529="","",IF(S529="[FÓRMULA MANUAL]","",IFERROR(SUMPRODUCT((DATOS!$A$2:$A$20000=S529)*(CONFIG_METADATA!$G$2:$G$20000=1)*(COUNTIF(CONFIG_ASIGNATURAS!$B$7:$B$27,DATOS!$I$2:$I$20000)&gt;0)*(DATOS!$K$2:$K$20000))/SUMPRODUCT((DATOS!$A$2:$A$20000=S529)*(CONFIG_METADATA!$G$2:$G$20000=1)*(COUNTIF(CONFIG_ASIGNATURAS!$B$7:$B$27,DATOS!$I$2:$I$20000)&gt;0)*1),"")))</f>
        <v/>
      </c>
      <c r="Z529" t="str">
        <f>IF(Y529="","",IF(Y529="[FÓRMULA MANUAL]","",IFERROR(AVERAGEIFS(DATOS!$K$2:$K$20000,DATOS!$A$2:$A$20000,Y529,CONFIG_METADATA!$G$2:$G$20000,1,DATOS!$I$2:$I$20000,"Análisis"),"")))</f>
        <v/>
      </c>
      <c r="AA529" t="str">
        <f>IF(Y529="","",IF(Y529="[FÓRMULA MANUAL]","",IFERROR(AVERAGEIFS(DATOS!$K$2:$K$20000,DATOS!$A$2:$A$20000,Y529,CONFIG_METADATA!$G$2:$G$20000,1,DATOS!$I$2:$I$20000,"Orquesta/Banda/Conjunto"),"")))</f>
        <v/>
      </c>
      <c r="AB529" t="str">
        <f>IF(Y529="","",IF(Y529="[FÓRMULA MANUAL]","",IFERROR(AVERAGEIFS(DATOS!$K$2:$K$20000,DATOS!$A$2:$A$20000,Y529,CONFIG_METADATA!$G$2:$G$20000,1,DATOS!$I$2:$I$20000,"Música de Cámara"),"")))</f>
        <v/>
      </c>
      <c r="AC529" t="str">
        <f>IF(Y529="","",IF(Y529="[FÓRMULA MANUAL]","",IFERROR(SUMPRODUCT((DATOS!$A$2:$A$20000=Y529)*(CONFIG_METADATA!$G$2:$G$20000=1)*(COUNTIF(CONFIG_ASIGNATURAS!$B$7:$B$27,DATOS!$I$2:$I$20000)&gt;0)*(DATOS!$K$2:$K$20000))/SUMPRODUCT((DATOS!$A$2:$A$20000=Y529)*(CONFIG_METADATA!$G$2:$G$20000=1)*(COUNTIF(CONFIG_ASIGNATURAS!$B$7:$B$27,DATOS!$I$2:$I$20000)&gt;0)*1),"")))</f>
        <v/>
      </c>
      <c r="AF529" t="str">
        <f>IF(AE529="","",IF(AE529="[FÓRMULA MANUAL]","",IFERROR(AVERAGEIFS(DATOS!$K$2:$K$20000,DATOS!$A$2:$A$20000,AE529,CONFIG_METADATA!$G$2:$G$20000,1,DATOS!$I$2:$I$20000,"Análisis"),"")))</f>
        <v/>
      </c>
      <c r="AG529" t="str">
        <f>IF(AE529="","",IF(AE529="[FÓRMULA MANUAL]","",IFERROR(AVERAGEIFS(DATOS!$K$2:$K$20000,DATOS!$A$2:$A$20000,AE529,CONFIG_METADATA!$G$2:$G$20000,1,DATOS!$I$2:$I$20000,"Orquesta/Banda/Conjunto"),"")))</f>
        <v/>
      </c>
      <c r="AH529" t="str">
        <f>IF(AE529="","",IF(AE529="[FÓRMULA MANUAL]","",IFERROR(AVERAGEIFS(DATOS!$K$2:$K$20000,DATOS!$A$2:$A$20000,AE529,CONFIG_METADATA!$G$2:$G$20000,1,DATOS!$I$2:$I$20000,"Música de Cámara"),"")))</f>
        <v/>
      </c>
      <c r="AI529" t="str">
        <f>IF(AE529="","",IF(AE529="[FÓRMULA MANUAL]","",IFERROR(SUMPRODUCT((DATOS!$A$2:$A$20000=AE529)*(CONFIG_METADATA!$G$2:$G$20000=1)*(COUNTIF(CONFIG_ASIGNATURAS!$B$7:$B$27,DATOS!$I$2:$I$20000)&gt;0)*(DATOS!$K$2:$K$20000))/SUMPRODUCT((DATOS!$A$2:$A$20000=AE529)*(CONFIG_METADATA!$G$2:$G$20000=1)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MANUAL]","",IFERROR(AVERAGEIFS(DATOS!$K$2:$K$20000,DATOS!$A$2:$A$20000,A530,CONFIG_METADATA!$G$2:$G$20000,1,DATOS!$I$2:$I$20000,"Lenguaje Musical"),"")))</f>
        <v/>
      </c>
      <c r="C530" t="str">
        <f>IF(A530="","",IF(A530="[FÓRMULA MANUAL]","",IFERROR(AVERAGEIFS(DATOS!$K$2:$K$20000,DATOS!$A$2:$A$20000,A530,CONFIG_METADATA!$G$2:$G$20000,1,DATOS!$I$2:$I$20000,"Orquesta/Banda/Conjunto"),"")))</f>
        <v/>
      </c>
      <c r="D530" t="str">
        <f>IF(A530="","",IF(A530="[FÓRMULA MANUAL]","",IFERROR(AVERAGEIFS(DATOS!$K$2:$K$20000,DATOS!$A$2:$A$20000,A530,CONFIG_METADATA!$G$2:$G$20000,1,DATOS!$I$2:$I$20000,"Conjunto"),"")))</f>
        <v/>
      </c>
      <c r="E530" t="str">
        <f>IF(A530="","",IF(A530="[FÓRMULA MANUAL]","",IFERROR(SUMPRODUCT((DATOS!$A$2:$A$20000=A530)*(CONFIG_METADATA!$G$2:$G$20000=1)*(COUNTIF(CONFIG_ASIGNATURAS!$B$7:$B$27,DATOS!$I$2:$I$20000)&gt;0)*(DATOS!$K$2:$K$20000))/SUMPRODUCT((DATOS!$A$2:$A$20000=A530)*(CONFIG_METADATA!$G$2:$G$20000=1)*(COUNTIF(CONFIG_ASIGNATURAS!$B$7:$B$27,DATOS!$I$2:$I$20000)&gt;0)*1),"")))</f>
        <v/>
      </c>
      <c r="H530" t="str">
        <f>IF(G530="","",IF(G530="[FÓRMULA MANUAL]","",IFERROR(AVERAGEIFS(DATOS!$K$2:$K$20000,DATOS!$A$2:$A$20000,G530,CONFIG_METADATA!$G$2:$G$20000,1,DATOS!$I$2:$I$20000,"Lenguaje Musical"),"")))</f>
        <v/>
      </c>
      <c r="I530" t="str">
        <f>IF(G530="","",IF(G530="[FÓRMULA MANUAL]","",IFERROR(AVERAGEIFS(DATOS!$K$2:$K$20000,DATOS!$A$2:$A$20000,G530,CONFIG_METADATA!$G$2:$G$20000,1,DATOS!$I$2:$I$20000,"Orquesta/Banda/Conjunto"),"")))</f>
        <v/>
      </c>
      <c r="J530" t="str">
        <f>IF(G530="","",IF(G530="[FÓRMULA MANUAL]","",IFERROR(AVERAGEIFS(DATOS!$K$2:$K$20000,DATOS!$A$2:$A$20000,G530,CONFIG_METADATA!$G$2:$G$20000,1,DATOS!$I$2:$I$20000,"Conjunto"),"")))</f>
        <v/>
      </c>
      <c r="K530" t="str">
        <f>IF(G530="","",IF(G530="[FÓRMULA MANUAL]","",IFERROR(SUMPRODUCT((DATOS!$A$2:$A$20000=G530)*(CONFIG_METADATA!$G$2:$G$20000=1)*(COUNTIF(CONFIG_ASIGNATURAS!$B$7:$B$27,DATOS!$I$2:$I$20000)&gt;0)*(DATOS!$K$2:$K$20000))/SUMPRODUCT((DATOS!$A$2:$A$20000=G530)*(CONFIG_METADATA!$G$2:$G$20000=1)*(COUNTIF(CONFIG_ASIGNATURAS!$B$7:$B$27,DATOS!$I$2:$I$20000)&gt;0)*1),"")))</f>
        <v/>
      </c>
      <c r="N530" t="str">
        <f>IF(M530="","",IF(M530="[FÓRMULA MANUAL]","",IFERROR(AVERAGEIFS(DATOS!$K$2:$K$20000,DATOS!$A$2:$A$20000,M530,CONFIG_METADATA!$G$2:$G$20000,1,DATOS!$I$2:$I$20000,"Armonía"),"")))</f>
        <v/>
      </c>
      <c r="O530" t="str">
        <f>IF(M530="","",IF(M530="[FÓRMULA MANUAL]","",IFERROR(AVERAGEIFS(DATOS!$K$2:$K$20000,DATOS!$A$2:$A$20000,M530,CONFIG_METADATA!$G$2:$G$20000,1,DATOS!$I$2:$I$20000,"Orquesta/Banda/Conjunto"),"")))</f>
        <v/>
      </c>
      <c r="P530" t="str">
        <f>IF(M530="","",IF(M530="[FÓRMULA MANUAL]","",IFERROR(AVERAGEIFS(DATOS!$K$2:$K$20000,DATOS!$A$2:$A$20000,M530,CONFIG_METADATA!$G$2:$G$20000,1,DATOS!$I$2:$I$20000,"Música de Cámara"),"")))</f>
        <v/>
      </c>
      <c r="Q530" t="str">
        <f>IF(M530="","",IF(M530="[FÓRMULA MANUAL]","",IFERROR(SUMPRODUCT((DATOS!$A$2:$A$20000=M530)*(CONFIG_METADATA!$G$2:$G$20000=1)*(COUNTIF(CONFIG_ASIGNATURAS!$B$7:$B$27,DATOS!$I$2:$I$20000)&gt;0)*(DATOS!$K$2:$K$20000))/SUMPRODUCT((DATOS!$A$2:$A$20000=M530)*(CONFIG_METADATA!$G$2:$G$20000=1)*(COUNTIF(CONFIG_ASIGNATURAS!$B$7:$B$27,DATOS!$I$2:$I$20000)&gt;0)*1),"")))</f>
        <v/>
      </c>
      <c r="T530" t="str">
        <f>IF(S530="","",IF(S530="[FÓRMULA MANUAL]","",IFERROR(AVERAGEIFS(DATOS!$K$2:$K$20000,DATOS!$A$2:$A$20000,S530,CONFIG_METADATA!$G$2:$G$20000,1,DATOS!$I$2:$I$20000,"Armonía"),"")))</f>
        <v/>
      </c>
      <c r="U530" t="str">
        <f>IF(S530="","",IF(S530="[FÓRMULA MANUAL]","",IFERROR(AVERAGEIFS(DATOS!$K$2:$K$20000,DATOS!$A$2:$A$20000,S530,CONFIG_METADATA!$G$2:$G$20000,1,DATOS!$I$2:$I$20000,"Orquesta/Banda/Conjunto"),"")))</f>
        <v/>
      </c>
      <c r="V530" t="str">
        <f>IF(S530="","",IF(S530="[FÓRMULA MANUAL]","",IFERROR(AVERAGEIFS(DATOS!$K$2:$K$20000,DATOS!$A$2:$A$20000,S530,CONFIG_METADATA!$G$2:$G$20000,1,DATOS!$I$2:$I$20000,"Música de Cámara"),"")))</f>
        <v/>
      </c>
      <c r="W530" t="str">
        <f>IF(S530="","",IF(S530="[FÓRMULA MANUAL]","",IFERROR(SUMPRODUCT((DATOS!$A$2:$A$20000=S530)*(CONFIG_METADATA!$G$2:$G$20000=1)*(COUNTIF(CONFIG_ASIGNATURAS!$B$7:$B$27,DATOS!$I$2:$I$20000)&gt;0)*(DATOS!$K$2:$K$20000))/SUMPRODUCT((DATOS!$A$2:$A$20000=S530)*(CONFIG_METADATA!$G$2:$G$20000=1)*(COUNTIF(CONFIG_ASIGNATURAS!$B$7:$B$27,DATOS!$I$2:$I$20000)&gt;0)*1),"")))</f>
        <v/>
      </c>
      <c r="Z530" t="str">
        <f>IF(Y530="","",IF(Y530="[FÓRMULA MANUAL]","",IFERROR(AVERAGEIFS(DATOS!$K$2:$K$20000,DATOS!$A$2:$A$20000,Y530,CONFIG_METADATA!$G$2:$G$20000,1,DATOS!$I$2:$I$20000,"Análisis"),"")))</f>
        <v/>
      </c>
      <c r="AA530" t="str">
        <f>IF(Y530="","",IF(Y530="[FÓRMULA MANUAL]","",IFERROR(AVERAGEIFS(DATOS!$K$2:$K$20000,DATOS!$A$2:$A$20000,Y530,CONFIG_METADATA!$G$2:$G$20000,1,DATOS!$I$2:$I$20000,"Orquesta/Banda/Conjunto"),"")))</f>
        <v/>
      </c>
      <c r="AB530" t="str">
        <f>IF(Y530="","",IF(Y530="[FÓRMULA MANUAL]","",IFERROR(AVERAGEIFS(DATOS!$K$2:$K$20000,DATOS!$A$2:$A$20000,Y530,CONFIG_METADATA!$G$2:$G$20000,1,DATOS!$I$2:$I$20000,"Música de Cámara"),"")))</f>
        <v/>
      </c>
      <c r="AC530" t="str">
        <f>IF(Y530="","",IF(Y530="[FÓRMULA MANUAL]","",IFERROR(SUMPRODUCT((DATOS!$A$2:$A$20000=Y530)*(CONFIG_METADATA!$G$2:$G$20000=1)*(COUNTIF(CONFIG_ASIGNATURAS!$B$7:$B$27,DATOS!$I$2:$I$20000)&gt;0)*(DATOS!$K$2:$K$20000))/SUMPRODUCT((DATOS!$A$2:$A$20000=Y530)*(CONFIG_METADATA!$G$2:$G$20000=1)*(COUNTIF(CONFIG_ASIGNATURAS!$B$7:$B$27,DATOS!$I$2:$I$20000)&gt;0)*1),"")))</f>
        <v/>
      </c>
      <c r="AF530" t="str">
        <f>IF(AE530="","",IF(AE530="[FÓRMULA MANUAL]","",IFERROR(AVERAGEIFS(DATOS!$K$2:$K$20000,DATOS!$A$2:$A$20000,AE530,CONFIG_METADATA!$G$2:$G$20000,1,DATOS!$I$2:$I$20000,"Análisis"),"")))</f>
        <v/>
      </c>
      <c r="AG530" t="str">
        <f>IF(AE530="","",IF(AE530="[FÓRMULA MANUAL]","",IFERROR(AVERAGEIFS(DATOS!$K$2:$K$20000,DATOS!$A$2:$A$20000,AE530,CONFIG_METADATA!$G$2:$G$20000,1,DATOS!$I$2:$I$20000,"Orquesta/Banda/Conjunto"),"")))</f>
        <v/>
      </c>
      <c r="AH530" t="str">
        <f>IF(AE530="","",IF(AE530="[FÓRMULA MANUAL]","",IFERROR(AVERAGEIFS(DATOS!$K$2:$K$20000,DATOS!$A$2:$A$20000,AE530,CONFIG_METADATA!$G$2:$G$20000,1,DATOS!$I$2:$I$20000,"Música de Cámara"),"")))</f>
        <v/>
      </c>
      <c r="AI530" t="str">
        <f>IF(AE530="","",IF(AE530="[FÓRMULA MANUAL]","",IFERROR(SUMPRODUCT((DATOS!$A$2:$A$20000=AE530)*(CONFIG_METADATA!$G$2:$G$20000=1)*(COUNTIF(CONFIG_ASIGNATURAS!$B$7:$B$27,DATOS!$I$2:$I$20000)&gt;0)*(DATOS!$K$2:$K$20000))/SUMPRODUCT((DATOS!$A$2:$A$20000=AE530)*(CONFIG_METADATA!$G$2:$G$20000=1)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MANUAL]","",IFERROR(AVERAGEIFS(DATOS!$K$2:$K$20000,DATOS!$A$2:$A$20000,A531,CONFIG_METADATA!$G$2:$G$20000,1,DATOS!$I$2:$I$20000,"Lenguaje Musical"),"")))</f>
        <v/>
      </c>
      <c r="C531" t="str">
        <f>IF(A531="","",IF(A531="[FÓRMULA MANUAL]","",IFERROR(AVERAGEIFS(DATOS!$K$2:$K$20000,DATOS!$A$2:$A$20000,A531,CONFIG_METADATA!$G$2:$G$20000,1,DATOS!$I$2:$I$20000,"Orquesta/Banda/Conjunto"),"")))</f>
        <v/>
      </c>
      <c r="D531" t="str">
        <f>IF(A531="","",IF(A531="[FÓRMULA MANUAL]","",IFERROR(AVERAGEIFS(DATOS!$K$2:$K$20000,DATOS!$A$2:$A$20000,A531,CONFIG_METADATA!$G$2:$G$20000,1,DATOS!$I$2:$I$20000,"Conjunto"),"")))</f>
        <v/>
      </c>
      <c r="E531" t="str">
        <f>IF(A531="","",IF(A531="[FÓRMULA MANUAL]","",IFERROR(SUMPRODUCT((DATOS!$A$2:$A$20000=A531)*(CONFIG_METADATA!$G$2:$G$20000=1)*(COUNTIF(CONFIG_ASIGNATURAS!$B$7:$B$27,DATOS!$I$2:$I$20000)&gt;0)*(DATOS!$K$2:$K$20000))/SUMPRODUCT((DATOS!$A$2:$A$20000=A531)*(CONFIG_METADATA!$G$2:$G$20000=1)*(COUNTIF(CONFIG_ASIGNATURAS!$B$7:$B$27,DATOS!$I$2:$I$20000)&gt;0)*1),"")))</f>
        <v/>
      </c>
      <c r="H531" t="str">
        <f>IF(G531="","",IF(G531="[FÓRMULA MANUAL]","",IFERROR(AVERAGEIFS(DATOS!$K$2:$K$20000,DATOS!$A$2:$A$20000,G531,CONFIG_METADATA!$G$2:$G$20000,1,DATOS!$I$2:$I$20000,"Lenguaje Musical"),"")))</f>
        <v/>
      </c>
      <c r="I531" t="str">
        <f>IF(G531="","",IF(G531="[FÓRMULA MANUAL]","",IFERROR(AVERAGEIFS(DATOS!$K$2:$K$20000,DATOS!$A$2:$A$20000,G531,CONFIG_METADATA!$G$2:$G$20000,1,DATOS!$I$2:$I$20000,"Orquesta/Banda/Conjunto"),"")))</f>
        <v/>
      </c>
      <c r="J531" t="str">
        <f>IF(G531="","",IF(G531="[FÓRMULA MANUAL]","",IFERROR(AVERAGEIFS(DATOS!$K$2:$K$20000,DATOS!$A$2:$A$20000,G531,CONFIG_METADATA!$G$2:$G$20000,1,DATOS!$I$2:$I$20000,"Conjunto"),"")))</f>
        <v/>
      </c>
      <c r="K531" t="str">
        <f>IF(G531="","",IF(G531="[FÓRMULA MANUAL]","",IFERROR(SUMPRODUCT((DATOS!$A$2:$A$20000=G531)*(CONFIG_METADATA!$G$2:$G$20000=1)*(COUNTIF(CONFIG_ASIGNATURAS!$B$7:$B$27,DATOS!$I$2:$I$20000)&gt;0)*(DATOS!$K$2:$K$20000))/SUMPRODUCT((DATOS!$A$2:$A$20000=G531)*(CONFIG_METADATA!$G$2:$G$20000=1)*(COUNTIF(CONFIG_ASIGNATURAS!$B$7:$B$27,DATOS!$I$2:$I$20000)&gt;0)*1),"")))</f>
        <v/>
      </c>
      <c r="N531" t="str">
        <f>IF(M531="","",IF(M531="[FÓRMULA MANUAL]","",IFERROR(AVERAGEIFS(DATOS!$K$2:$K$20000,DATOS!$A$2:$A$20000,M531,CONFIG_METADATA!$G$2:$G$20000,1,DATOS!$I$2:$I$20000,"Armonía"),"")))</f>
        <v/>
      </c>
      <c r="O531" t="str">
        <f>IF(M531="","",IF(M531="[FÓRMULA MANUAL]","",IFERROR(AVERAGEIFS(DATOS!$K$2:$K$20000,DATOS!$A$2:$A$20000,M531,CONFIG_METADATA!$G$2:$G$20000,1,DATOS!$I$2:$I$20000,"Orquesta/Banda/Conjunto"),"")))</f>
        <v/>
      </c>
      <c r="P531" t="str">
        <f>IF(M531="","",IF(M531="[FÓRMULA MANUAL]","",IFERROR(AVERAGEIFS(DATOS!$K$2:$K$20000,DATOS!$A$2:$A$20000,M531,CONFIG_METADATA!$G$2:$G$20000,1,DATOS!$I$2:$I$20000,"Música de Cámara"),"")))</f>
        <v/>
      </c>
      <c r="Q531" t="str">
        <f>IF(M531="","",IF(M531="[FÓRMULA MANUAL]","",IFERROR(SUMPRODUCT((DATOS!$A$2:$A$20000=M531)*(CONFIG_METADATA!$G$2:$G$20000=1)*(COUNTIF(CONFIG_ASIGNATURAS!$B$7:$B$27,DATOS!$I$2:$I$20000)&gt;0)*(DATOS!$K$2:$K$20000))/SUMPRODUCT((DATOS!$A$2:$A$20000=M531)*(CONFIG_METADATA!$G$2:$G$20000=1)*(COUNTIF(CONFIG_ASIGNATURAS!$B$7:$B$27,DATOS!$I$2:$I$20000)&gt;0)*1),"")))</f>
        <v/>
      </c>
      <c r="T531" t="str">
        <f>IF(S531="","",IF(S531="[FÓRMULA MANUAL]","",IFERROR(AVERAGEIFS(DATOS!$K$2:$K$20000,DATOS!$A$2:$A$20000,S531,CONFIG_METADATA!$G$2:$G$20000,1,DATOS!$I$2:$I$20000,"Armonía"),"")))</f>
        <v/>
      </c>
      <c r="U531" t="str">
        <f>IF(S531="","",IF(S531="[FÓRMULA MANUAL]","",IFERROR(AVERAGEIFS(DATOS!$K$2:$K$20000,DATOS!$A$2:$A$20000,S531,CONFIG_METADATA!$G$2:$G$20000,1,DATOS!$I$2:$I$20000,"Orquesta/Banda/Conjunto"),"")))</f>
        <v/>
      </c>
      <c r="V531" t="str">
        <f>IF(S531="","",IF(S531="[FÓRMULA MANUAL]","",IFERROR(AVERAGEIFS(DATOS!$K$2:$K$20000,DATOS!$A$2:$A$20000,S531,CONFIG_METADATA!$G$2:$G$20000,1,DATOS!$I$2:$I$20000,"Música de Cámara"),"")))</f>
        <v/>
      </c>
      <c r="W531" t="str">
        <f>IF(S531="","",IF(S531="[FÓRMULA MANUAL]","",IFERROR(SUMPRODUCT((DATOS!$A$2:$A$20000=S531)*(CONFIG_METADATA!$G$2:$G$20000=1)*(COUNTIF(CONFIG_ASIGNATURAS!$B$7:$B$27,DATOS!$I$2:$I$20000)&gt;0)*(DATOS!$K$2:$K$20000))/SUMPRODUCT((DATOS!$A$2:$A$20000=S531)*(CONFIG_METADATA!$G$2:$G$20000=1)*(COUNTIF(CONFIG_ASIGNATURAS!$B$7:$B$27,DATOS!$I$2:$I$20000)&gt;0)*1),"")))</f>
        <v/>
      </c>
      <c r="Z531" t="str">
        <f>IF(Y531="","",IF(Y531="[FÓRMULA MANUAL]","",IFERROR(AVERAGEIFS(DATOS!$K$2:$K$20000,DATOS!$A$2:$A$20000,Y531,CONFIG_METADATA!$G$2:$G$20000,1,DATOS!$I$2:$I$20000,"Análisis"),"")))</f>
        <v/>
      </c>
      <c r="AA531" t="str">
        <f>IF(Y531="","",IF(Y531="[FÓRMULA MANUAL]","",IFERROR(AVERAGEIFS(DATOS!$K$2:$K$20000,DATOS!$A$2:$A$20000,Y531,CONFIG_METADATA!$G$2:$G$20000,1,DATOS!$I$2:$I$20000,"Orquesta/Banda/Conjunto"),"")))</f>
        <v/>
      </c>
      <c r="AB531" t="str">
        <f>IF(Y531="","",IF(Y531="[FÓRMULA MANUAL]","",IFERROR(AVERAGEIFS(DATOS!$K$2:$K$20000,DATOS!$A$2:$A$20000,Y531,CONFIG_METADATA!$G$2:$G$20000,1,DATOS!$I$2:$I$20000,"Música de Cámara"),"")))</f>
        <v/>
      </c>
      <c r="AC531" t="str">
        <f>IF(Y531="","",IF(Y531="[FÓRMULA MANUAL]","",IFERROR(SUMPRODUCT((DATOS!$A$2:$A$20000=Y531)*(CONFIG_METADATA!$G$2:$G$20000=1)*(COUNTIF(CONFIG_ASIGNATURAS!$B$7:$B$27,DATOS!$I$2:$I$20000)&gt;0)*(DATOS!$K$2:$K$20000))/SUMPRODUCT((DATOS!$A$2:$A$20000=Y531)*(CONFIG_METADATA!$G$2:$G$20000=1)*(COUNTIF(CONFIG_ASIGNATURAS!$B$7:$B$27,DATOS!$I$2:$I$20000)&gt;0)*1),"")))</f>
        <v/>
      </c>
      <c r="AF531" t="str">
        <f>IF(AE531="","",IF(AE531="[FÓRMULA MANUAL]","",IFERROR(AVERAGEIFS(DATOS!$K$2:$K$20000,DATOS!$A$2:$A$20000,AE531,CONFIG_METADATA!$G$2:$G$20000,1,DATOS!$I$2:$I$20000,"Análisis"),"")))</f>
        <v/>
      </c>
      <c r="AG531" t="str">
        <f>IF(AE531="","",IF(AE531="[FÓRMULA MANUAL]","",IFERROR(AVERAGEIFS(DATOS!$K$2:$K$20000,DATOS!$A$2:$A$20000,AE531,CONFIG_METADATA!$G$2:$G$20000,1,DATOS!$I$2:$I$20000,"Orquesta/Banda/Conjunto"),"")))</f>
        <v/>
      </c>
      <c r="AH531" t="str">
        <f>IF(AE531="","",IF(AE531="[FÓRMULA MANUAL]","",IFERROR(AVERAGEIFS(DATOS!$K$2:$K$20000,DATOS!$A$2:$A$20000,AE531,CONFIG_METADATA!$G$2:$G$20000,1,DATOS!$I$2:$I$20000,"Música de Cámara"),"")))</f>
        <v/>
      </c>
      <c r="AI531" t="str">
        <f>IF(AE531="","",IF(AE531="[FÓRMULA MANUAL]","",IFERROR(SUMPRODUCT((DATOS!$A$2:$A$20000=AE531)*(CONFIG_METADATA!$G$2:$G$20000=1)*(COUNTIF(CONFIG_ASIGNATURAS!$B$7:$B$27,DATOS!$I$2:$I$20000)&gt;0)*(DATOS!$K$2:$K$20000))/SUMPRODUCT((DATOS!$A$2:$A$20000=AE531)*(CONFIG_METADATA!$G$2:$G$20000=1)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MANUAL]","",IFERROR(AVERAGEIFS(DATOS!$K$2:$K$20000,DATOS!$A$2:$A$20000,A532,CONFIG_METADATA!$G$2:$G$20000,1,DATOS!$I$2:$I$20000,"Lenguaje Musical"),"")))</f>
        <v/>
      </c>
      <c r="C532" t="str">
        <f>IF(A532="","",IF(A532="[FÓRMULA MANUAL]","",IFERROR(AVERAGEIFS(DATOS!$K$2:$K$20000,DATOS!$A$2:$A$20000,A532,CONFIG_METADATA!$G$2:$G$20000,1,DATOS!$I$2:$I$20000,"Orquesta/Banda/Conjunto"),"")))</f>
        <v/>
      </c>
      <c r="D532" t="str">
        <f>IF(A532="","",IF(A532="[FÓRMULA MANUAL]","",IFERROR(AVERAGEIFS(DATOS!$K$2:$K$20000,DATOS!$A$2:$A$20000,A532,CONFIG_METADATA!$G$2:$G$20000,1,DATOS!$I$2:$I$20000,"Conjunto"),"")))</f>
        <v/>
      </c>
      <c r="E532" t="str">
        <f>IF(A532="","",IF(A532="[FÓRMULA MANUAL]","",IFERROR(SUMPRODUCT((DATOS!$A$2:$A$20000=A532)*(CONFIG_METADATA!$G$2:$G$20000=1)*(COUNTIF(CONFIG_ASIGNATURAS!$B$7:$B$27,DATOS!$I$2:$I$20000)&gt;0)*(DATOS!$K$2:$K$20000))/SUMPRODUCT((DATOS!$A$2:$A$20000=A532)*(CONFIG_METADATA!$G$2:$G$20000=1)*(COUNTIF(CONFIG_ASIGNATURAS!$B$7:$B$27,DATOS!$I$2:$I$20000)&gt;0)*1),"")))</f>
        <v/>
      </c>
      <c r="H532" t="str">
        <f>IF(G532="","",IF(G532="[FÓRMULA MANUAL]","",IFERROR(AVERAGEIFS(DATOS!$K$2:$K$20000,DATOS!$A$2:$A$20000,G532,CONFIG_METADATA!$G$2:$G$20000,1,DATOS!$I$2:$I$20000,"Lenguaje Musical"),"")))</f>
        <v/>
      </c>
      <c r="I532" t="str">
        <f>IF(G532="","",IF(G532="[FÓRMULA MANUAL]","",IFERROR(AVERAGEIFS(DATOS!$K$2:$K$20000,DATOS!$A$2:$A$20000,G532,CONFIG_METADATA!$G$2:$G$20000,1,DATOS!$I$2:$I$20000,"Orquesta/Banda/Conjunto"),"")))</f>
        <v/>
      </c>
      <c r="J532" t="str">
        <f>IF(G532="","",IF(G532="[FÓRMULA MANUAL]","",IFERROR(AVERAGEIFS(DATOS!$K$2:$K$20000,DATOS!$A$2:$A$20000,G532,CONFIG_METADATA!$G$2:$G$20000,1,DATOS!$I$2:$I$20000,"Conjunto"),"")))</f>
        <v/>
      </c>
      <c r="K532" t="str">
        <f>IF(G532="","",IF(G532="[FÓRMULA MANUAL]","",IFERROR(SUMPRODUCT((DATOS!$A$2:$A$20000=G532)*(CONFIG_METADATA!$G$2:$G$20000=1)*(COUNTIF(CONFIG_ASIGNATURAS!$B$7:$B$27,DATOS!$I$2:$I$20000)&gt;0)*(DATOS!$K$2:$K$20000))/SUMPRODUCT((DATOS!$A$2:$A$20000=G532)*(CONFIG_METADATA!$G$2:$G$20000=1)*(COUNTIF(CONFIG_ASIGNATURAS!$B$7:$B$27,DATOS!$I$2:$I$20000)&gt;0)*1),"")))</f>
        <v/>
      </c>
      <c r="N532" t="str">
        <f>IF(M532="","",IF(M532="[FÓRMULA MANUAL]","",IFERROR(AVERAGEIFS(DATOS!$K$2:$K$20000,DATOS!$A$2:$A$20000,M532,CONFIG_METADATA!$G$2:$G$20000,1,DATOS!$I$2:$I$20000,"Armonía"),"")))</f>
        <v/>
      </c>
      <c r="O532" t="str">
        <f>IF(M532="","",IF(M532="[FÓRMULA MANUAL]","",IFERROR(AVERAGEIFS(DATOS!$K$2:$K$20000,DATOS!$A$2:$A$20000,M532,CONFIG_METADATA!$G$2:$G$20000,1,DATOS!$I$2:$I$20000,"Orquesta/Banda/Conjunto"),"")))</f>
        <v/>
      </c>
      <c r="P532" t="str">
        <f>IF(M532="","",IF(M532="[FÓRMULA MANUAL]","",IFERROR(AVERAGEIFS(DATOS!$K$2:$K$20000,DATOS!$A$2:$A$20000,M532,CONFIG_METADATA!$G$2:$G$20000,1,DATOS!$I$2:$I$20000,"Música de Cámara"),"")))</f>
        <v/>
      </c>
      <c r="Q532" t="str">
        <f>IF(M532="","",IF(M532="[FÓRMULA MANUAL]","",IFERROR(SUMPRODUCT((DATOS!$A$2:$A$20000=M532)*(CONFIG_METADATA!$G$2:$G$20000=1)*(COUNTIF(CONFIG_ASIGNATURAS!$B$7:$B$27,DATOS!$I$2:$I$20000)&gt;0)*(DATOS!$K$2:$K$20000))/SUMPRODUCT((DATOS!$A$2:$A$20000=M532)*(CONFIG_METADATA!$G$2:$G$20000=1)*(COUNTIF(CONFIG_ASIGNATURAS!$B$7:$B$27,DATOS!$I$2:$I$20000)&gt;0)*1),"")))</f>
        <v/>
      </c>
      <c r="T532" t="str">
        <f>IF(S532="","",IF(S532="[FÓRMULA MANUAL]","",IFERROR(AVERAGEIFS(DATOS!$K$2:$K$20000,DATOS!$A$2:$A$20000,S532,CONFIG_METADATA!$G$2:$G$20000,1,DATOS!$I$2:$I$20000,"Armonía"),"")))</f>
        <v/>
      </c>
      <c r="U532" t="str">
        <f>IF(S532="","",IF(S532="[FÓRMULA MANUAL]","",IFERROR(AVERAGEIFS(DATOS!$K$2:$K$20000,DATOS!$A$2:$A$20000,S532,CONFIG_METADATA!$G$2:$G$20000,1,DATOS!$I$2:$I$20000,"Orquesta/Banda/Conjunto"),"")))</f>
        <v/>
      </c>
      <c r="V532" t="str">
        <f>IF(S532="","",IF(S532="[FÓRMULA MANUAL]","",IFERROR(AVERAGEIFS(DATOS!$K$2:$K$20000,DATOS!$A$2:$A$20000,S532,CONFIG_METADATA!$G$2:$G$20000,1,DATOS!$I$2:$I$20000,"Música de Cámara"),"")))</f>
        <v/>
      </c>
      <c r="W532" t="str">
        <f>IF(S532="","",IF(S532="[FÓRMULA MANUAL]","",IFERROR(SUMPRODUCT((DATOS!$A$2:$A$20000=S532)*(CONFIG_METADATA!$G$2:$G$20000=1)*(COUNTIF(CONFIG_ASIGNATURAS!$B$7:$B$27,DATOS!$I$2:$I$20000)&gt;0)*(DATOS!$K$2:$K$20000))/SUMPRODUCT((DATOS!$A$2:$A$20000=S532)*(CONFIG_METADATA!$G$2:$G$20000=1)*(COUNTIF(CONFIG_ASIGNATURAS!$B$7:$B$27,DATOS!$I$2:$I$20000)&gt;0)*1),"")))</f>
        <v/>
      </c>
      <c r="Z532" t="str">
        <f>IF(Y532="","",IF(Y532="[FÓRMULA MANUAL]","",IFERROR(AVERAGEIFS(DATOS!$K$2:$K$20000,DATOS!$A$2:$A$20000,Y532,CONFIG_METADATA!$G$2:$G$20000,1,DATOS!$I$2:$I$20000,"Análisis"),"")))</f>
        <v/>
      </c>
      <c r="AA532" t="str">
        <f>IF(Y532="","",IF(Y532="[FÓRMULA MANUAL]","",IFERROR(AVERAGEIFS(DATOS!$K$2:$K$20000,DATOS!$A$2:$A$20000,Y532,CONFIG_METADATA!$G$2:$G$20000,1,DATOS!$I$2:$I$20000,"Orquesta/Banda/Conjunto"),"")))</f>
        <v/>
      </c>
      <c r="AB532" t="str">
        <f>IF(Y532="","",IF(Y532="[FÓRMULA MANUAL]","",IFERROR(AVERAGEIFS(DATOS!$K$2:$K$20000,DATOS!$A$2:$A$20000,Y532,CONFIG_METADATA!$G$2:$G$20000,1,DATOS!$I$2:$I$20000,"Música de Cámara"),"")))</f>
        <v/>
      </c>
      <c r="AC532" t="str">
        <f>IF(Y532="","",IF(Y532="[FÓRMULA MANUAL]","",IFERROR(SUMPRODUCT((DATOS!$A$2:$A$20000=Y532)*(CONFIG_METADATA!$G$2:$G$20000=1)*(COUNTIF(CONFIG_ASIGNATURAS!$B$7:$B$27,DATOS!$I$2:$I$20000)&gt;0)*(DATOS!$K$2:$K$20000))/SUMPRODUCT((DATOS!$A$2:$A$20000=Y532)*(CONFIG_METADATA!$G$2:$G$20000=1)*(COUNTIF(CONFIG_ASIGNATURAS!$B$7:$B$27,DATOS!$I$2:$I$20000)&gt;0)*1),"")))</f>
        <v/>
      </c>
      <c r="AF532" t="str">
        <f>IF(AE532="","",IF(AE532="[FÓRMULA MANUAL]","",IFERROR(AVERAGEIFS(DATOS!$K$2:$K$20000,DATOS!$A$2:$A$20000,AE532,CONFIG_METADATA!$G$2:$G$20000,1,DATOS!$I$2:$I$20000,"Análisis"),"")))</f>
        <v/>
      </c>
      <c r="AG532" t="str">
        <f>IF(AE532="","",IF(AE532="[FÓRMULA MANUAL]","",IFERROR(AVERAGEIFS(DATOS!$K$2:$K$20000,DATOS!$A$2:$A$20000,AE532,CONFIG_METADATA!$G$2:$G$20000,1,DATOS!$I$2:$I$20000,"Orquesta/Banda/Conjunto"),"")))</f>
        <v/>
      </c>
      <c r="AH532" t="str">
        <f>IF(AE532="","",IF(AE532="[FÓRMULA MANUAL]","",IFERROR(AVERAGEIFS(DATOS!$K$2:$K$20000,DATOS!$A$2:$A$20000,AE532,CONFIG_METADATA!$G$2:$G$20000,1,DATOS!$I$2:$I$20000,"Música de Cámara"),"")))</f>
        <v/>
      </c>
      <c r="AI532" t="str">
        <f>IF(AE532="","",IF(AE532="[FÓRMULA MANUAL]","",IFERROR(SUMPRODUCT((DATOS!$A$2:$A$20000=AE532)*(CONFIG_METADATA!$G$2:$G$20000=1)*(COUNTIF(CONFIG_ASIGNATURAS!$B$7:$B$27,DATOS!$I$2:$I$20000)&gt;0)*(DATOS!$K$2:$K$20000))/SUMPRODUCT((DATOS!$A$2:$A$20000=AE532)*(CONFIG_METADATA!$G$2:$G$20000=1)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MANUAL]","",IFERROR(AVERAGEIFS(DATOS!$K$2:$K$20000,DATOS!$A$2:$A$20000,A533,CONFIG_METADATA!$G$2:$G$20000,1,DATOS!$I$2:$I$20000,"Lenguaje Musical"),"")))</f>
        <v/>
      </c>
      <c r="C533" t="str">
        <f>IF(A533="","",IF(A533="[FÓRMULA MANUAL]","",IFERROR(AVERAGEIFS(DATOS!$K$2:$K$20000,DATOS!$A$2:$A$20000,A533,CONFIG_METADATA!$G$2:$G$20000,1,DATOS!$I$2:$I$20000,"Orquesta/Banda/Conjunto"),"")))</f>
        <v/>
      </c>
      <c r="D533" t="str">
        <f>IF(A533="","",IF(A533="[FÓRMULA MANUAL]","",IFERROR(AVERAGEIFS(DATOS!$K$2:$K$20000,DATOS!$A$2:$A$20000,A533,CONFIG_METADATA!$G$2:$G$20000,1,DATOS!$I$2:$I$20000,"Conjunto"),"")))</f>
        <v/>
      </c>
      <c r="E533" t="str">
        <f>IF(A533="","",IF(A533="[FÓRMULA MANUAL]","",IFERROR(SUMPRODUCT((DATOS!$A$2:$A$20000=A533)*(CONFIG_METADATA!$G$2:$G$20000=1)*(COUNTIF(CONFIG_ASIGNATURAS!$B$7:$B$27,DATOS!$I$2:$I$20000)&gt;0)*(DATOS!$K$2:$K$20000))/SUMPRODUCT((DATOS!$A$2:$A$20000=A533)*(CONFIG_METADATA!$G$2:$G$20000=1)*(COUNTIF(CONFIG_ASIGNATURAS!$B$7:$B$27,DATOS!$I$2:$I$20000)&gt;0)*1),"")))</f>
        <v/>
      </c>
      <c r="H533" t="str">
        <f>IF(G533="","",IF(G533="[FÓRMULA MANUAL]","",IFERROR(AVERAGEIFS(DATOS!$K$2:$K$20000,DATOS!$A$2:$A$20000,G533,CONFIG_METADATA!$G$2:$G$20000,1,DATOS!$I$2:$I$20000,"Lenguaje Musical"),"")))</f>
        <v/>
      </c>
      <c r="I533" t="str">
        <f>IF(G533="","",IF(G533="[FÓRMULA MANUAL]","",IFERROR(AVERAGEIFS(DATOS!$K$2:$K$20000,DATOS!$A$2:$A$20000,G533,CONFIG_METADATA!$G$2:$G$20000,1,DATOS!$I$2:$I$20000,"Orquesta/Banda/Conjunto"),"")))</f>
        <v/>
      </c>
      <c r="J533" t="str">
        <f>IF(G533="","",IF(G533="[FÓRMULA MANUAL]","",IFERROR(AVERAGEIFS(DATOS!$K$2:$K$20000,DATOS!$A$2:$A$20000,G533,CONFIG_METADATA!$G$2:$G$20000,1,DATOS!$I$2:$I$20000,"Conjunto"),"")))</f>
        <v/>
      </c>
      <c r="K533" t="str">
        <f>IF(G533="","",IF(G533="[FÓRMULA MANUAL]","",IFERROR(SUMPRODUCT((DATOS!$A$2:$A$20000=G533)*(CONFIG_METADATA!$G$2:$G$20000=1)*(COUNTIF(CONFIG_ASIGNATURAS!$B$7:$B$27,DATOS!$I$2:$I$20000)&gt;0)*(DATOS!$K$2:$K$20000))/SUMPRODUCT((DATOS!$A$2:$A$20000=G533)*(CONFIG_METADATA!$G$2:$G$20000=1)*(COUNTIF(CONFIG_ASIGNATURAS!$B$7:$B$27,DATOS!$I$2:$I$20000)&gt;0)*1),"")))</f>
        <v/>
      </c>
      <c r="N533" t="str">
        <f>IF(M533="","",IF(M533="[FÓRMULA MANUAL]","",IFERROR(AVERAGEIFS(DATOS!$K$2:$K$20000,DATOS!$A$2:$A$20000,M533,CONFIG_METADATA!$G$2:$G$20000,1,DATOS!$I$2:$I$20000,"Armonía"),"")))</f>
        <v/>
      </c>
      <c r="O533" t="str">
        <f>IF(M533="","",IF(M533="[FÓRMULA MANUAL]","",IFERROR(AVERAGEIFS(DATOS!$K$2:$K$20000,DATOS!$A$2:$A$20000,M533,CONFIG_METADATA!$G$2:$G$20000,1,DATOS!$I$2:$I$20000,"Orquesta/Banda/Conjunto"),"")))</f>
        <v/>
      </c>
      <c r="P533" t="str">
        <f>IF(M533="","",IF(M533="[FÓRMULA MANUAL]","",IFERROR(AVERAGEIFS(DATOS!$K$2:$K$20000,DATOS!$A$2:$A$20000,M533,CONFIG_METADATA!$G$2:$G$20000,1,DATOS!$I$2:$I$20000,"Música de Cámara"),"")))</f>
        <v/>
      </c>
      <c r="Q533" t="str">
        <f>IF(M533="","",IF(M533="[FÓRMULA MANUAL]","",IFERROR(SUMPRODUCT((DATOS!$A$2:$A$20000=M533)*(CONFIG_METADATA!$G$2:$G$20000=1)*(COUNTIF(CONFIG_ASIGNATURAS!$B$7:$B$27,DATOS!$I$2:$I$20000)&gt;0)*(DATOS!$K$2:$K$20000))/SUMPRODUCT((DATOS!$A$2:$A$20000=M533)*(CONFIG_METADATA!$G$2:$G$20000=1)*(COUNTIF(CONFIG_ASIGNATURAS!$B$7:$B$27,DATOS!$I$2:$I$20000)&gt;0)*1),"")))</f>
        <v/>
      </c>
      <c r="T533" t="str">
        <f>IF(S533="","",IF(S533="[FÓRMULA MANUAL]","",IFERROR(AVERAGEIFS(DATOS!$K$2:$K$20000,DATOS!$A$2:$A$20000,S533,CONFIG_METADATA!$G$2:$G$20000,1,DATOS!$I$2:$I$20000,"Armonía"),"")))</f>
        <v/>
      </c>
      <c r="U533" t="str">
        <f>IF(S533="","",IF(S533="[FÓRMULA MANUAL]","",IFERROR(AVERAGEIFS(DATOS!$K$2:$K$20000,DATOS!$A$2:$A$20000,S533,CONFIG_METADATA!$G$2:$G$20000,1,DATOS!$I$2:$I$20000,"Orquesta/Banda/Conjunto"),"")))</f>
        <v/>
      </c>
      <c r="V533" t="str">
        <f>IF(S533="","",IF(S533="[FÓRMULA MANUAL]","",IFERROR(AVERAGEIFS(DATOS!$K$2:$K$20000,DATOS!$A$2:$A$20000,S533,CONFIG_METADATA!$G$2:$G$20000,1,DATOS!$I$2:$I$20000,"Música de Cámara"),"")))</f>
        <v/>
      </c>
      <c r="W533" t="str">
        <f>IF(S533="","",IF(S533="[FÓRMULA MANUAL]","",IFERROR(SUMPRODUCT((DATOS!$A$2:$A$20000=S533)*(CONFIG_METADATA!$G$2:$G$20000=1)*(COUNTIF(CONFIG_ASIGNATURAS!$B$7:$B$27,DATOS!$I$2:$I$20000)&gt;0)*(DATOS!$K$2:$K$20000))/SUMPRODUCT((DATOS!$A$2:$A$20000=S533)*(CONFIG_METADATA!$G$2:$G$20000=1)*(COUNTIF(CONFIG_ASIGNATURAS!$B$7:$B$27,DATOS!$I$2:$I$20000)&gt;0)*1),"")))</f>
        <v/>
      </c>
      <c r="Z533" t="str">
        <f>IF(Y533="","",IF(Y533="[FÓRMULA MANUAL]","",IFERROR(AVERAGEIFS(DATOS!$K$2:$K$20000,DATOS!$A$2:$A$20000,Y533,CONFIG_METADATA!$G$2:$G$20000,1,DATOS!$I$2:$I$20000,"Análisis"),"")))</f>
        <v/>
      </c>
      <c r="AA533" t="str">
        <f>IF(Y533="","",IF(Y533="[FÓRMULA MANUAL]","",IFERROR(AVERAGEIFS(DATOS!$K$2:$K$20000,DATOS!$A$2:$A$20000,Y533,CONFIG_METADATA!$G$2:$G$20000,1,DATOS!$I$2:$I$20000,"Orquesta/Banda/Conjunto"),"")))</f>
        <v/>
      </c>
      <c r="AB533" t="str">
        <f>IF(Y533="","",IF(Y533="[FÓRMULA MANUAL]","",IFERROR(AVERAGEIFS(DATOS!$K$2:$K$20000,DATOS!$A$2:$A$20000,Y533,CONFIG_METADATA!$G$2:$G$20000,1,DATOS!$I$2:$I$20000,"Música de Cámara"),"")))</f>
        <v/>
      </c>
      <c r="AC533" t="str">
        <f>IF(Y533="","",IF(Y533="[FÓRMULA MANUAL]","",IFERROR(SUMPRODUCT((DATOS!$A$2:$A$20000=Y533)*(CONFIG_METADATA!$G$2:$G$20000=1)*(COUNTIF(CONFIG_ASIGNATURAS!$B$7:$B$27,DATOS!$I$2:$I$20000)&gt;0)*(DATOS!$K$2:$K$20000))/SUMPRODUCT((DATOS!$A$2:$A$20000=Y533)*(CONFIG_METADATA!$G$2:$G$20000=1)*(COUNTIF(CONFIG_ASIGNATURAS!$B$7:$B$27,DATOS!$I$2:$I$20000)&gt;0)*1),"")))</f>
        <v/>
      </c>
      <c r="AF533" t="str">
        <f>IF(AE533="","",IF(AE533="[FÓRMULA MANUAL]","",IFERROR(AVERAGEIFS(DATOS!$K$2:$K$20000,DATOS!$A$2:$A$20000,AE533,CONFIG_METADATA!$G$2:$G$20000,1,DATOS!$I$2:$I$20000,"Análisis"),"")))</f>
        <v/>
      </c>
      <c r="AG533" t="str">
        <f>IF(AE533="","",IF(AE533="[FÓRMULA MANUAL]","",IFERROR(AVERAGEIFS(DATOS!$K$2:$K$20000,DATOS!$A$2:$A$20000,AE533,CONFIG_METADATA!$G$2:$G$20000,1,DATOS!$I$2:$I$20000,"Orquesta/Banda/Conjunto"),"")))</f>
        <v/>
      </c>
      <c r="AH533" t="str">
        <f>IF(AE533="","",IF(AE533="[FÓRMULA MANUAL]","",IFERROR(AVERAGEIFS(DATOS!$K$2:$K$20000,DATOS!$A$2:$A$20000,AE533,CONFIG_METADATA!$G$2:$G$20000,1,DATOS!$I$2:$I$20000,"Música de Cámara"),"")))</f>
        <v/>
      </c>
      <c r="AI533" t="str">
        <f>IF(AE533="","",IF(AE533="[FÓRMULA MANUAL]","",IFERROR(SUMPRODUCT((DATOS!$A$2:$A$20000=AE533)*(CONFIG_METADATA!$G$2:$G$20000=1)*(COUNTIF(CONFIG_ASIGNATURAS!$B$7:$B$27,DATOS!$I$2:$I$20000)&gt;0)*(DATOS!$K$2:$K$20000))/SUMPRODUCT((DATOS!$A$2:$A$20000=AE533)*(CONFIG_METADATA!$G$2:$G$20000=1)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MANUAL]","",IFERROR(AVERAGEIFS(DATOS!$K$2:$K$20000,DATOS!$A$2:$A$20000,A534,CONFIG_METADATA!$G$2:$G$20000,1,DATOS!$I$2:$I$20000,"Lenguaje Musical"),"")))</f>
        <v/>
      </c>
      <c r="C534" t="str">
        <f>IF(A534="","",IF(A534="[FÓRMULA MANUAL]","",IFERROR(AVERAGEIFS(DATOS!$K$2:$K$20000,DATOS!$A$2:$A$20000,A534,CONFIG_METADATA!$G$2:$G$20000,1,DATOS!$I$2:$I$20000,"Orquesta/Banda/Conjunto"),"")))</f>
        <v/>
      </c>
      <c r="D534" t="str">
        <f>IF(A534="","",IF(A534="[FÓRMULA MANUAL]","",IFERROR(AVERAGEIFS(DATOS!$K$2:$K$20000,DATOS!$A$2:$A$20000,A534,CONFIG_METADATA!$G$2:$G$20000,1,DATOS!$I$2:$I$20000,"Conjunto"),"")))</f>
        <v/>
      </c>
      <c r="E534" t="str">
        <f>IF(A534="","",IF(A534="[FÓRMULA MANUAL]","",IFERROR(SUMPRODUCT((DATOS!$A$2:$A$20000=A534)*(CONFIG_METADATA!$G$2:$G$20000=1)*(COUNTIF(CONFIG_ASIGNATURAS!$B$7:$B$27,DATOS!$I$2:$I$20000)&gt;0)*(DATOS!$K$2:$K$20000))/SUMPRODUCT((DATOS!$A$2:$A$20000=A534)*(CONFIG_METADATA!$G$2:$G$20000=1)*(COUNTIF(CONFIG_ASIGNATURAS!$B$7:$B$27,DATOS!$I$2:$I$20000)&gt;0)*1),"")))</f>
        <v/>
      </c>
      <c r="H534" t="str">
        <f>IF(G534="","",IF(G534="[FÓRMULA MANUAL]","",IFERROR(AVERAGEIFS(DATOS!$K$2:$K$20000,DATOS!$A$2:$A$20000,G534,CONFIG_METADATA!$G$2:$G$20000,1,DATOS!$I$2:$I$20000,"Lenguaje Musical"),"")))</f>
        <v/>
      </c>
      <c r="I534" t="str">
        <f>IF(G534="","",IF(G534="[FÓRMULA MANUAL]","",IFERROR(AVERAGEIFS(DATOS!$K$2:$K$20000,DATOS!$A$2:$A$20000,G534,CONFIG_METADATA!$G$2:$G$20000,1,DATOS!$I$2:$I$20000,"Orquesta/Banda/Conjunto"),"")))</f>
        <v/>
      </c>
      <c r="J534" t="str">
        <f>IF(G534="","",IF(G534="[FÓRMULA MANUAL]","",IFERROR(AVERAGEIFS(DATOS!$K$2:$K$20000,DATOS!$A$2:$A$20000,G534,CONFIG_METADATA!$G$2:$G$20000,1,DATOS!$I$2:$I$20000,"Conjunto"),"")))</f>
        <v/>
      </c>
      <c r="K534" t="str">
        <f>IF(G534="","",IF(G534="[FÓRMULA MANUAL]","",IFERROR(SUMPRODUCT((DATOS!$A$2:$A$20000=G534)*(CONFIG_METADATA!$G$2:$G$20000=1)*(COUNTIF(CONFIG_ASIGNATURAS!$B$7:$B$27,DATOS!$I$2:$I$20000)&gt;0)*(DATOS!$K$2:$K$20000))/SUMPRODUCT((DATOS!$A$2:$A$20000=G534)*(CONFIG_METADATA!$G$2:$G$20000=1)*(COUNTIF(CONFIG_ASIGNATURAS!$B$7:$B$27,DATOS!$I$2:$I$20000)&gt;0)*1),"")))</f>
        <v/>
      </c>
      <c r="N534" t="str">
        <f>IF(M534="","",IF(M534="[FÓRMULA MANUAL]","",IFERROR(AVERAGEIFS(DATOS!$K$2:$K$20000,DATOS!$A$2:$A$20000,M534,CONFIG_METADATA!$G$2:$G$20000,1,DATOS!$I$2:$I$20000,"Armonía"),"")))</f>
        <v/>
      </c>
      <c r="O534" t="str">
        <f>IF(M534="","",IF(M534="[FÓRMULA MANUAL]","",IFERROR(AVERAGEIFS(DATOS!$K$2:$K$20000,DATOS!$A$2:$A$20000,M534,CONFIG_METADATA!$G$2:$G$20000,1,DATOS!$I$2:$I$20000,"Orquesta/Banda/Conjunto"),"")))</f>
        <v/>
      </c>
      <c r="P534" t="str">
        <f>IF(M534="","",IF(M534="[FÓRMULA MANUAL]","",IFERROR(AVERAGEIFS(DATOS!$K$2:$K$20000,DATOS!$A$2:$A$20000,M534,CONFIG_METADATA!$G$2:$G$20000,1,DATOS!$I$2:$I$20000,"Música de Cámara"),"")))</f>
        <v/>
      </c>
      <c r="Q534" t="str">
        <f>IF(M534="","",IF(M534="[FÓRMULA MANUAL]","",IFERROR(SUMPRODUCT((DATOS!$A$2:$A$20000=M534)*(CONFIG_METADATA!$G$2:$G$20000=1)*(COUNTIF(CONFIG_ASIGNATURAS!$B$7:$B$27,DATOS!$I$2:$I$20000)&gt;0)*(DATOS!$K$2:$K$20000))/SUMPRODUCT((DATOS!$A$2:$A$20000=M534)*(CONFIG_METADATA!$G$2:$G$20000=1)*(COUNTIF(CONFIG_ASIGNATURAS!$B$7:$B$27,DATOS!$I$2:$I$20000)&gt;0)*1),"")))</f>
        <v/>
      </c>
      <c r="T534" t="str">
        <f>IF(S534="","",IF(S534="[FÓRMULA MANUAL]","",IFERROR(AVERAGEIFS(DATOS!$K$2:$K$20000,DATOS!$A$2:$A$20000,S534,CONFIG_METADATA!$G$2:$G$20000,1,DATOS!$I$2:$I$20000,"Armonía"),"")))</f>
        <v/>
      </c>
      <c r="U534" t="str">
        <f>IF(S534="","",IF(S534="[FÓRMULA MANUAL]","",IFERROR(AVERAGEIFS(DATOS!$K$2:$K$20000,DATOS!$A$2:$A$20000,S534,CONFIG_METADATA!$G$2:$G$20000,1,DATOS!$I$2:$I$20000,"Orquesta/Banda/Conjunto"),"")))</f>
        <v/>
      </c>
      <c r="V534" t="str">
        <f>IF(S534="","",IF(S534="[FÓRMULA MANUAL]","",IFERROR(AVERAGEIFS(DATOS!$K$2:$K$20000,DATOS!$A$2:$A$20000,S534,CONFIG_METADATA!$G$2:$G$20000,1,DATOS!$I$2:$I$20000,"Música de Cámara"),"")))</f>
        <v/>
      </c>
      <c r="W534" t="str">
        <f>IF(S534="","",IF(S534="[FÓRMULA MANUAL]","",IFERROR(SUMPRODUCT((DATOS!$A$2:$A$20000=S534)*(CONFIG_METADATA!$G$2:$G$20000=1)*(COUNTIF(CONFIG_ASIGNATURAS!$B$7:$B$27,DATOS!$I$2:$I$20000)&gt;0)*(DATOS!$K$2:$K$20000))/SUMPRODUCT((DATOS!$A$2:$A$20000=S534)*(CONFIG_METADATA!$G$2:$G$20000=1)*(COUNTIF(CONFIG_ASIGNATURAS!$B$7:$B$27,DATOS!$I$2:$I$20000)&gt;0)*1),"")))</f>
        <v/>
      </c>
      <c r="Z534" t="str">
        <f>IF(Y534="","",IF(Y534="[FÓRMULA MANUAL]","",IFERROR(AVERAGEIFS(DATOS!$K$2:$K$20000,DATOS!$A$2:$A$20000,Y534,CONFIG_METADATA!$G$2:$G$20000,1,DATOS!$I$2:$I$20000,"Análisis"),"")))</f>
        <v/>
      </c>
      <c r="AA534" t="str">
        <f>IF(Y534="","",IF(Y534="[FÓRMULA MANUAL]","",IFERROR(AVERAGEIFS(DATOS!$K$2:$K$20000,DATOS!$A$2:$A$20000,Y534,CONFIG_METADATA!$G$2:$G$20000,1,DATOS!$I$2:$I$20000,"Orquesta/Banda/Conjunto"),"")))</f>
        <v/>
      </c>
      <c r="AB534" t="str">
        <f>IF(Y534="","",IF(Y534="[FÓRMULA MANUAL]","",IFERROR(AVERAGEIFS(DATOS!$K$2:$K$20000,DATOS!$A$2:$A$20000,Y534,CONFIG_METADATA!$G$2:$G$20000,1,DATOS!$I$2:$I$20000,"Música de Cámara"),"")))</f>
        <v/>
      </c>
      <c r="AC534" t="str">
        <f>IF(Y534="","",IF(Y534="[FÓRMULA MANUAL]","",IFERROR(SUMPRODUCT((DATOS!$A$2:$A$20000=Y534)*(CONFIG_METADATA!$G$2:$G$20000=1)*(COUNTIF(CONFIG_ASIGNATURAS!$B$7:$B$27,DATOS!$I$2:$I$20000)&gt;0)*(DATOS!$K$2:$K$20000))/SUMPRODUCT((DATOS!$A$2:$A$20000=Y534)*(CONFIG_METADATA!$G$2:$G$20000=1)*(COUNTIF(CONFIG_ASIGNATURAS!$B$7:$B$27,DATOS!$I$2:$I$20000)&gt;0)*1),"")))</f>
        <v/>
      </c>
      <c r="AF534" t="str">
        <f>IF(AE534="","",IF(AE534="[FÓRMULA MANUAL]","",IFERROR(AVERAGEIFS(DATOS!$K$2:$K$20000,DATOS!$A$2:$A$20000,AE534,CONFIG_METADATA!$G$2:$G$20000,1,DATOS!$I$2:$I$20000,"Análisis"),"")))</f>
        <v/>
      </c>
      <c r="AG534" t="str">
        <f>IF(AE534="","",IF(AE534="[FÓRMULA MANUAL]","",IFERROR(AVERAGEIFS(DATOS!$K$2:$K$20000,DATOS!$A$2:$A$20000,AE534,CONFIG_METADATA!$G$2:$G$20000,1,DATOS!$I$2:$I$20000,"Orquesta/Banda/Conjunto"),"")))</f>
        <v/>
      </c>
      <c r="AH534" t="str">
        <f>IF(AE534="","",IF(AE534="[FÓRMULA MANUAL]","",IFERROR(AVERAGEIFS(DATOS!$K$2:$K$20000,DATOS!$A$2:$A$20000,AE534,CONFIG_METADATA!$G$2:$G$20000,1,DATOS!$I$2:$I$20000,"Música de Cámara"),"")))</f>
        <v/>
      </c>
      <c r="AI534" t="str">
        <f>IF(AE534="","",IF(AE534="[FÓRMULA MANUAL]","",IFERROR(SUMPRODUCT((DATOS!$A$2:$A$20000=AE534)*(CONFIG_METADATA!$G$2:$G$20000=1)*(COUNTIF(CONFIG_ASIGNATURAS!$B$7:$B$27,DATOS!$I$2:$I$20000)&gt;0)*(DATOS!$K$2:$K$20000))/SUMPRODUCT((DATOS!$A$2:$A$20000=AE534)*(CONFIG_METADATA!$G$2:$G$20000=1)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MANUAL]","",IFERROR(AVERAGEIFS(DATOS!$K$2:$K$20000,DATOS!$A$2:$A$20000,A535,CONFIG_METADATA!$G$2:$G$20000,1,DATOS!$I$2:$I$20000,"Lenguaje Musical"),"")))</f>
        <v/>
      </c>
      <c r="C535" t="str">
        <f>IF(A535="","",IF(A535="[FÓRMULA MANUAL]","",IFERROR(AVERAGEIFS(DATOS!$K$2:$K$20000,DATOS!$A$2:$A$20000,A535,CONFIG_METADATA!$G$2:$G$20000,1,DATOS!$I$2:$I$20000,"Orquesta/Banda/Conjunto"),"")))</f>
        <v/>
      </c>
      <c r="D535" t="str">
        <f>IF(A535="","",IF(A535="[FÓRMULA MANUAL]","",IFERROR(AVERAGEIFS(DATOS!$K$2:$K$20000,DATOS!$A$2:$A$20000,A535,CONFIG_METADATA!$G$2:$G$20000,1,DATOS!$I$2:$I$20000,"Conjunto"),"")))</f>
        <v/>
      </c>
      <c r="E535" t="str">
        <f>IF(A535="","",IF(A535="[FÓRMULA MANUAL]","",IFERROR(SUMPRODUCT((DATOS!$A$2:$A$20000=A535)*(CONFIG_METADATA!$G$2:$G$20000=1)*(COUNTIF(CONFIG_ASIGNATURAS!$B$7:$B$27,DATOS!$I$2:$I$20000)&gt;0)*(DATOS!$K$2:$K$20000))/SUMPRODUCT((DATOS!$A$2:$A$20000=A535)*(CONFIG_METADATA!$G$2:$G$20000=1)*(COUNTIF(CONFIG_ASIGNATURAS!$B$7:$B$27,DATOS!$I$2:$I$20000)&gt;0)*1),"")))</f>
        <v/>
      </c>
      <c r="H535" t="str">
        <f>IF(G535="","",IF(G535="[FÓRMULA MANUAL]","",IFERROR(AVERAGEIFS(DATOS!$K$2:$K$20000,DATOS!$A$2:$A$20000,G535,CONFIG_METADATA!$G$2:$G$20000,1,DATOS!$I$2:$I$20000,"Lenguaje Musical"),"")))</f>
        <v/>
      </c>
      <c r="I535" t="str">
        <f>IF(G535="","",IF(G535="[FÓRMULA MANUAL]","",IFERROR(AVERAGEIFS(DATOS!$K$2:$K$20000,DATOS!$A$2:$A$20000,G535,CONFIG_METADATA!$G$2:$G$20000,1,DATOS!$I$2:$I$20000,"Orquesta/Banda/Conjunto"),"")))</f>
        <v/>
      </c>
      <c r="J535" t="str">
        <f>IF(G535="","",IF(G535="[FÓRMULA MANUAL]","",IFERROR(AVERAGEIFS(DATOS!$K$2:$K$20000,DATOS!$A$2:$A$20000,G535,CONFIG_METADATA!$G$2:$G$20000,1,DATOS!$I$2:$I$20000,"Conjunto"),"")))</f>
        <v/>
      </c>
      <c r="K535" t="str">
        <f>IF(G535="","",IF(G535="[FÓRMULA MANUAL]","",IFERROR(SUMPRODUCT((DATOS!$A$2:$A$20000=G535)*(CONFIG_METADATA!$G$2:$G$20000=1)*(COUNTIF(CONFIG_ASIGNATURAS!$B$7:$B$27,DATOS!$I$2:$I$20000)&gt;0)*(DATOS!$K$2:$K$20000))/SUMPRODUCT((DATOS!$A$2:$A$20000=G535)*(CONFIG_METADATA!$G$2:$G$20000=1)*(COUNTIF(CONFIG_ASIGNATURAS!$B$7:$B$27,DATOS!$I$2:$I$20000)&gt;0)*1),"")))</f>
        <v/>
      </c>
      <c r="N535" t="str">
        <f>IF(M535="","",IF(M535="[FÓRMULA MANUAL]","",IFERROR(AVERAGEIFS(DATOS!$K$2:$K$20000,DATOS!$A$2:$A$20000,M535,CONFIG_METADATA!$G$2:$G$20000,1,DATOS!$I$2:$I$20000,"Armonía"),"")))</f>
        <v/>
      </c>
      <c r="O535" t="str">
        <f>IF(M535="","",IF(M535="[FÓRMULA MANUAL]","",IFERROR(AVERAGEIFS(DATOS!$K$2:$K$20000,DATOS!$A$2:$A$20000,M535,CONFIG_METADATA!$G$2:$G$20000,1,DATOS!$I$2:$I$20000,"Orquesta/Banda/Conjunto"),"")))</f>
        <v/>
      </c>
      <c r="P535" t="str">
        <f>IF(M535="","",IF(M535="[FÓRMULA MANUAL]","",IFERROR(AVERAGEIFS(DATOS!$K$2:$K$20000,DATOS!$A$2:$A$20000,M535,CONFIG_METADATA!$G$2:$G$20000,1,DATOS!$I$2:$I$20000,"Música de Cámara"),"")))</f>
        <v/>
      </c>
      <c r="Q535" t="str">
        <f>IF(M535="","",IF(M535="[FÓRMULA MANUAL]","",IFERROR(SUMPRODUCT((DATOS!$A$2:$A$20000=M535)*(CONFIG_METADATA!$G$2:$G$20000=1)*(COUNTIF(CONFIG_ASIGNATURAS!$B$7:$B$27,DATOS!$I$2:$I$20000)&gt;0)*(DATOS!$K$2:$K$20000))/SUMPRODUCT((DATOS!$A$2:$A$20000=M535)*(CONFIG_METADATA!$G$2:$G$20000=1)*(COUNTIF(CONFIG_ASIGNATURAS!$B$7:$B$27,DATOS!$I$2:$I$20000)&gt;0)*1),"")))</f>
        <v/>
      </c>
      <c r="T535" t="str">
        <f>IF(S535="","",IF(S535="[FÓRMULA MANUAL]","",IFERROR(AVERAGEIFS(DATOS!$K$2:$K$20000,DATOS!$A$2:$A$20000,S535,CONFIG_METADATA!$G$2:$G$20000,1,DATOS!$I$2:$I$20000,"Armonía"),"")))</f>
        <v/>
      </c>
      <c r="U535" t="str">
        <f>IF(S535="","",IF(S535="[FÓRMULA MANUAL]","",IFERROR(AVERAGEIFS(DATOS!$K$2:$K$20000,DATOS!$A$2:$A$20000,S535,CONFIG_METADATA!$G$2:$G$20000,1,DATOS!$I$2:$I$20000,"Orquesta/Banda/Conjunto"),"")))</f>
        <v/>
      </c>
      <c r="V535" t="str">
        <f>IF(S535="","",IF(S535="[FÓRMULA MANUAL]","",IFERROR(AVERAGEIFS(DATOS!$K$2:$K$20000,DATOS!$A$2:$A$20000,S535,CONFIG_METADATA!$G$2:$G$20000,1,DATOS!$I$2:$I$20000,"Música de Cámara"),"")))</f>
        <v/>
      </c>
      <c r="W535" t="str">
        <f>IF(S535="","",IF(S535="[FÓRMULA MANUAL]","",IFERROR(SUMPRODUCT((DATOS!$A$2:$A$20000=S535)*(CONFIG_METADATA!$G$2:$G$20000=1)*(COUNTIF(CONFIG_ASIGNATURAS!$B$7:$B$27,DATOS!$I$2:$I$20000)&gt;0)*(DATOS!$K$2:$K$20000))/SUMPRODUCT((DATOS!$A$2:$A$20000=S535)*(CONFIG_METADATA!$G$2:$G$20000=1)*(COUNTIF(CONFIG_ASIGNATURAS!$B$7:$B$27,DATOS!$I$2:$I$20000)&gt;0)*1),"")))</f>
        <v/>
      </c>
      <c r="Z535" t="str">
        <f>IF(Y535="","",IF(Y535="[FÓRMULA MANUAL]","",IFERROR(AVERAGEIFS(DATOS!$K$2:$K$20000,DATOS!$A$2:$A$20000,Y535,CONFIG_METADATA!$G$2:$G$20000,1,DATOS!$I$2:$I$20000,"Análisis"),"")))</f>
        <v/>
      </c>
      <c r="AA535" t="str">
        <f>IF(Y535="","",IF(Y535="[FÓRMULA MANUAL]","",IFERROR(AVERAGEIFS(DATOS!$K$2:$K$20000,DATOS!$A$2:$A$20000,Y535,CONFIG_METADATA!$G$2:$G$20000,1,DATOS!$I$2:$I$20000,"Orquesta/Banda/Conjunto"),"")))</f>
        <v/>
      </c>
      <c r="AB535" t="str">
        <f>IF(Y535="","",IF(Y535="[FÓRMULA MANUAL]","",IFERROR(AVERAGEIFS(DATOS!$K$2:$K$20000,DATOS!$A$2:$A$20000,Y535,CONFIG_METADATA!$G$2:$G$20000,1,DATOS!$I$2:$I$20000,"Música de Cámara"),"")))</f>
        <v/>
      </c>
      <c r="AC535" t="str">
        <f>IF(Y535="","",IF(Y535="[FÓRMULA MANUAL]","",IFERROR(SUMPRODUCT((DATOS!$A$2:$A$20000=Y535)*(CONFIG_METADATA!$G$2:$G$20000=1)*(COUNTIF(CONFIG_ASIGNATURAS!$B$7:$B$27,DATOS!$I$2:$I$20000)&gt;0)*(DATOS!$K$2:$K$20000))/SUMPRODUCT((DATOS!$A$2:$A$20000=Y535)*(CONFIG_METADATA!$G$2:$G$20000=1)*(COUNTIF(CONFIG_ASIGNATURAS!$B$7:$B$27,DATOS!$I$2:$I$20000)&gt;0)*1),"")))</f>
        <v/>
      </c>
      <c r="AF535" t="str">
        <f>IF(AE535="","",IF(AE535="[FÓRMULA MANUAL]","",IFERROR(AVERAGEIFS(DATOS!$K$2:$K$20000,DATOS!$A$2:$A$20000,AE535,CONFIG_METADATA!$G$2:$G$20000,1,DATOS!$I$2:$I$20000,"Análisis"),"")))</f>
        <v/>
      </c>
      <c r="AG535" t="str">
        <f>IF(AE535="","",IF(AE535="[FÓRMULA MANUAL]","",IFERROR(AVERAGEIFS(DATOS!$K$2:$K$20000,DATOS!$A$2:$A$20000,AE535,CONFIG_METADATA!$G$2:$G$20000,1,DATOS!$I$2:$I$20000,"Orquesta/Banda/Conjunto"),"")))</f>
        <v/>
      </c>
      <c r="AH535" t="str">
        <f>IF(AE535="","",IF(AE535="[FÓRMULA MANUAL]","",IFERROR(AVERAGEIFS(DATOS!$K$2:$K$20000,DATOS!$A$2:$A$20000,AE535,CONFIG_METADATA!$G$2:$G$20000,1,DATOS!$I$2:$I$20000,"Música de Cámara"),"")))</f>
        <v/>
      </c>
      <c r="AI535" t="str">
        <f>IF(AE535="","",IF(AE535="[FÓRMULA MANUAL]","",IFERROR(SUMPRODUCT((DATOS!$A$2:$A$20000=AE535)*(CONFIG_METADATA!$G$2:$G$20000=1)*(COUNTIF(CONFIG_ASIGNATURAS!$B$7:$B$27,DATOS!$I$2:$I$20000)&gt;0)*(DATOS!$K$2:$K$20000))/SUMPRODUCT((DATOS!$A$2:$A$20000=AE535)*(CONFIG_METADATA!$G$2:$G$20000=1)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MANUAL]","",IFERROR(AVERAGEIFS(DATOS!$K$2:$K$20000,DATOS!$A$2:$A$20000,A536,CONFIG_METADATA!$G$2:$G$20000,1,DATOS!$I$2:$I$20000,"Lenguaje Musical"),"")))</f>
        <v/>
      </c>
      <c r="C536" t="str">
        <f>IF(A536="","",IF(A536="[FÓRMULA MANUAL]","",IFERROR(AVERAGEIFS(DATOS!$K$2:$K$20000,DATOS!$A$2:$A$20000,A536,CONFIG_METADATA!$G$2:$G$20000,1,DATOS!$I$2:$I$20000,"Orquesta/Banda/Conjunto"),"")))</f>
        <v/>
      </c>
      <c r="D536" t="str">
        <f>IF(A536="","",IF(A536="[FÓRMULA MANUAL]","",IFERROR(AVERAGEIFS(DATOS!$K$2:$K$20000,DATOS!$A$2:$A$20000,A536,CONFIG_METADATA!$G$2:$G$20000,1,DATOS!$I$2:$I$20000,"Conjunto"),"")))</f>
        <v/>
      </c>
      <c r="E536" t="str">
        <f>IF(A536="","",IF(A536="[FÓRMULA MANUAL]","",IFERROR(SUMPRODUCT((DATOS!$A$2:$A$20000=A536)*(CONFIG_METADATA!$G$2:$G$20000=1)*(COUNTIF(CONFIG_ASIGNATURAS!$B$7:$B$27,DATOS!$I$2:$I$20000)&gt;0)*(DATOS!$K$2:$K$20000))/SUMPRODUCT((DATOS!$A$2:$A$20000=A536)*(CONFIG_METADATA!$G$2:$G$20000=1)*(COUNTIF(CONFIG_ASIGNATURAS!$B$7:$B$27,DATOS!$I$2:$I$20000)&gt;0)*1),"")))</f>
        <v/>
      </c>
      <c r="H536" t="str">
        <f>IF(G536="","",IF(G536="[FÓRMULA MANUAL]","",IFERROR(AVERAGEIFS(DATOS!$K$2:$K$20000,DATOS!$A$2:$A$20000,G536,CONFIG_METADATA!$G$2:$G$20000,1,DATOS!$I$2:$I$20000,"Lenguaje Musical"),"")))</f>
        <v/>
      </c>
      <c r="I536" t="str">
        <f>IF(G536="","",IF(G536="[FÓRMULA MANUAL]","",IFERROR(AVERAGEIFS(DATOS!$K$2:$K$20000,DATOS!$A$2:$A$20000,G536,CONFIG_METADATA!$G$2:$G$20000,1,DATOS!$I$2:$I$20000,"Orquesta/Banda/Conjunto"),"")))</f>
        <v/>
      </c>
      <c r="J536" t="str">
        <f>IF(G536="","",IF(G536="[FÓRMULA MANUAL]","",IFERROR(AVERAGEIFS(DATOS!$K$2:$K$20000,DATOS!$A$2:$A$20000,G536,CONFIG_METADATA!$G$2:$G$20000,1,DATOS!$I$2:$I$20000,"Conjunto"),"")))</f>
        <v/>
      </c>
      <c r="K536" t="str">
        <f>IF(G536="","",IF(G536="[FÓRMULA MANUAL]","",IFERROR(SUMPRODUCT((DATOS!$A$2:$A$20000=G536)*(CONFIG_METADATA!$G$2:$G$20000=1)*(COUNTIF(CONFIG_ASIGNATURAS!$B$7:$B$27,DATOS!$I$2:$I$20000)&gt;0)*(DATOS!$K$2:$K$20000))/SUMPRODUCT((DATOS!$A$2:$A$20000=G536)*(CONFIG_METADATA!$G$2:$G$20000=1)*(COUNTIF(CONFIG_ASIGNATURAS!$B$7:$B$27,DATOS!$I$2:$I$20000)&gt;0)*1),"")))</f>
        <v/>
      </c>
      <c r="N536" t="str">
        <f>IF(M536="","",IF(M536="[FÓRMULA MANUAL]","",IFERROR(AVERAGEIFS(DATOS!$K$2:$K$20000,DATOS!$A$2:$A$20000,M536,CONFIG_METADATA!$G$2:$G$20000,1,DATOS!$I$2:$I$20000,"Armonía"),"")))</f>
        <v/>
      </c>
      <c r="O536" t="str">
        <f>IF(M536="","",IF(M536="[FÓRMULA MANUAL]","",IFERROR(AVERAGEIFS(DATOS!$K$2:$K$20000,DATOS!$A$2:$A$20000,M536,CONFIG_METADATA!$G$2:$G$20000,1,DATOS!$I$2:$I$20000,"Orquesta/Banda/Conjunto"),"")))</f>
        <v/>
      </c>
      <c r="P536" t="str">
        <f>IF(M536="","",IF(M536="[FÓRMULA MANUAL]","",IFERROR(AVERAGEIFS(DATOS!$K$2:$K$20000,DATOS!$A$2:$A$20000,M536,CONFIG_METADATA!$G$2:$G$20000,1,DATOS!$I$2:$I$20000,"Música de Cámara"),"")))</f>
        <v/>
      </c>
      <c r="Q536" t="str">
        <f>IF(M536="","",IF(M536="[FÓRMULA MANUAL]","",IFERROR(SUMPRODUCT((DATOS!$A$2:$A$20000=M536)*(CONFIG_METADATA!$G$2:$G$20000=1)*(COUNTIF(CONFIG_ASIGNATURAS!$B$7:$B$27,DATOS!$I$2:$I$20000)&gt;0)*(DATOS!$K$2:$K$20000))/SUMPRODUCT((DATOS!$A$2:$A$20000=M536)*(CONFIG_METADATA!$G$2:$G$20000=1)*(COUNTIF(CONFIG_ASIGNATURAS!$B$7:$B$27,DATOS!$I$2:$I$20000)&gt;0)*1),"")))</f>
        <v/>
      </c>
      <c r="T536" t="str">
        <f>IF(S536="","",IF(S536="[FÓRMULA MANUAL]","",IFERROR(AVERAGEIFS(DATOS!$K$2:$K$20000,DATOS!$A$2:$A$20000,S536,CONFIG_METADATA!$G$2:$G$20000,1,DATOS!$I$2:$I$20000,"Armonía"),"")))</f>
        <v/>
      </c>
      <c r="U536" t="str">
        <f>IF(S536="","",IF(S536="[FÓRMULA MANUAL]","",IFERROR(AVERAGEIFS(DATOS!$K$2:$K$20000,DATOS!$A$2:$A$20000,S536,CONFIG_METADATA!$G$2:$G$20000,1,DATOS!$I$2:$I$20000,"Orquesta/Banda/Conjunto"),"")))</f>
        <v/>
      </c>
      <c r="V536" t="str">
        <f>IF(S536="","",IF(S536="[FÓRMULA MANUAL]","",IFERROR(AVERAGEIFS(DATOS!$K$2:$K$20000,DATOS!$A$2:$A$20000,S536,CONFIG_METADATA!$G$2:$G$20000,1,DATOS!$I$2:$I$20000,"Música de Cámara"),"")))</f>
        <v/>
      </c>
      <c r="W536" t="str">
        <f>IF(S536="","",IF(S536="[FÓRMULA MANUAL]","",IFERROR(SUMPRODUCT((DATOS!$A$2:$A$20000=S536)*(CONFIG_METADATA!$G$2:$G$20000=1)*(COUNTIF(CONFIG_ASIGNATURAS!$B$7:$B$27,DATOS!$I$2:$I$20000)&gt;0)*(DATOS!$K$2:$K$20000))/SUMPRODUCT((DATOS!$A$2:$A$20000=S536)*(CONFIG_METADATA!$G$2:$G$20000=1)*(COUNTIF(CONFIG_ASIGNATURAS!$B$7:$B$27,DATOS!$I$2:$I$20000)&gt;0)*1),"")))</f>
        <v/>
      </c>
      <c r="Z536" t="str">
        <f>IF(Y536="","",IF(Y536="[FÓRMULA MANUAL]","",IFERROR(AVERAGEIFS(DATOS!$K$2:$K$20000,DATOS!$A$2:$A$20000,Y536,CONFIG_METADATA!$G$2:$G$20000,1,DATOS!$I$2:$I$20000,"Análisis"),"")))</f>
        <v/>
      </c>
      <c r="AA536" t="str">
        <f>IF(Y536="","",IF(Y536="[FÓRMULA MANUAL]","",IFERROR(AVERAGEIFS(DATOS!$K$2:$K$20000,DATOS!$A$2:$A$20000,Y536,CONFIG_METADATA!$G$2:$G$20000,1,DATOS!$I$2:$I$20000,"Orquesta/Banda/Conjunto"),"")))</f>
        <v/>
      </c>
      <c r="AB536" t="str">
        <f>IF(Y536="","",IF(Y536="[FÓRMULA MANUAL]","",IFERROR(AVERAGEIFS(DATOS!$K$2:$K$20000,DATOS!$A$2:$A$20000,Y536,CONFIG_METADATA!$G$2:$G$20000,1,DATOS!$I$2:$I$20000,"Música de Cámara"),"")))</f>
        <v/>
      </c>
      <c r="AC536" t="str">
        <f>IF(Y536="","",IF(Y536="[FÓRMULA MANUAL]","",IFERROR(SUMPRODUCT((DATOS!$A$2:$A$20000=Y536)*(CONFIG_METADATA!$G$2:$G$20000=1)*(COUNTIF(CONFIG_ASIGNATURAS!$B$7:$B$27,DATOS!$I$2:$I$20000)&gt;0)*(DATOS!$K$2:$K$20000))/SUMPRODUCT((DATOS!$A$2:$A$20000=Y536)*(CONFIG_METADATA!$G$2:$G$20000=1)*(COUNTIF(CONFIG_ASIGNATURAS!$B$7:$B$27,DATOS!$I$2:$I$20000)&gt;0)*1),"")))</f>
        <v/>
      </c>
      <c r="AF536" t="str">
        <f>IF(AE536="","",IF(AE536="[FÓRMULA MANUAL]","",IFERROR(AVERAGEIFS(DATOS!$K$2:$K$20000,DATOS!$A$2:$A$20000,AE536,CONFIG_METADATA!$G$2:$G$20000,1,DATOS!$I$2:$I$20000,"Análisis"),"")))</f>
        <v/>
      </c>
      <c r="AG536" t="str">
        <f>IF(AE536="","",IF(AE536="[FÓRMULA MANUAL]","",IFERROR(AVERAGEIFS(DATOS!$K$2:$K$20000,DATOS!$A$2:$A$20000,AE536,CONFIG_METADATA!$G$2:$G$20000,1,DATOS!$I$2:$I$20000,"Orquesta/Banda/Conjunto"),"")))</f>
        <v/>
      </c>
      <c r="AH536" t="str">
        <f>IF(AE536="","",IF(AE536="[FÓRMULA MANUAL]","",IFERROR(AVERAGEIFS(DATOS!$K$2:$K$20000,DATOS!$A$2:$A$20000,AE536,CONFIG_METADATA!$G$2:$G$20000,1,DATOS!$I$2:$I$20000,"Música de Cámara"),"")))</f>
        <v/>
      </c>
      <c r="AI536" t="str">
        <f>IF(AE536="","",IF(AE536="[FÓRMULA MANUAL]","",IFERROR(SUMPRODUCT((DATOS!$A$2:$A$20000=AE536)*(CONFIG_METADATA!$G$2:$G$20000=1)*(COUNTIF(CONFIG_ASIGNATURAS!$B$7:$B$27,DATOS!$I$2:$I$20000)&gt;0)*(DATOS!$K$2:$K$20000))/SUMPRODUCT((DATOS!$A$2:$A$20000=AE536)*(CONFIG_METADATA!$G$2:$G$20000=1)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MANUAL]","",IFERROR(AVERAGEIFS(DATOS!$K$2:$K$20000,DATOS!$A$2:$A$20000,A537,CONFIG_METADATA!$G$2:$G$20000,1,DATOS!$I$2:$I$20000,"Lenguaje Musical"),"")))</f>
        <v/>
      </c>
      <c r="C537" t="str">
        <f>IF(A537="","",IF(A537="[FÓRMULA MANUAL]","",IFERROR(AVERAGEIFS(DATOS!$K$2:$K$20000,DATOS!$A$2:$A$20000,A537,CONFIG_METADATA!$G$2:$G$20000,1,DATOS!$I$2:$I$20000,"Orquesta/Banda/Conjunto"),"")))</f>
        <v/>
      </c>
      <c r="D537" t="str">
        <f>IF(A537="","",IF(A537="[FÓRMULA MANUAL]","",IFERROR(AVERAGEIFS(DATOS!$K$2:$K$20000,DATOS!$A$2:$A$20000,A537,CONFIG_METADATA!$G$2:$G$20000,1,DATOS!$I$2:$I$20000,"Conjunto"),"")))</f>
        <v/>
      </c>
      <c r="E537" t="str">
        <f>IF(A537="","",IF(A537="[FÓRMULA MANUAL]","",IFERROR(SUMPRODUCT((DATOS!$A$2:$A$20000=A537)*(CONFIG_METADATA!$G$2:$G$20000=1)*(COUNTIF(CONFIG_ASIGNATURAS!$B$7:$B$27,DATOS!$I$2:$I$20000)&gt;0)*(DATOS!$K$2:$K$20000))/SUMPRODUCT((DATOS!$A$2:$A$20000=A537)*(CONFIG_METADATA!$G$2:$G$20000=1)*(COUNTIF(CONFIG_ASIGNATURAS!$B$7:$B$27,DATOS!$I$2:$I$20000)&gt;0)*1),"")))</f>
        <v/>
      </c>
      <c r="H537" t="str">
        <f>IF(G537="","",IF(G537="[FÓRMULA MANUAL]","",IFERROR(AVERAGEIFS(DATOS!$K$2:$K$20000,DATOS!$A$2:$A$20000,G537,CONFIG_METADATA!$G$2:$G$20000,1,DATOS!$I$2:$I$20000,"Lenguaje Musical"),"")))</f>
        <v/>
      </c>
      <c r="I537" t="str">
        <f>IF(G537="","",IF(G537="[FÓRMULA MANUAL]","",IFERROR(AVERAGEIFS(DATOS!$K$2:$K$20000,DATOS!$A$2:$A$20000,G537,CONFIG_METADATA!$G$2:$G$20000,1,DATOS!$I$2:$I$20000,"Orquesta/Banda/Conjunto"),"")))</f>
        <v/>
      </c>
      <c r="J537" t="str">
        <f>IF(G537="","",IF(G537="[FÓRMULA MANUAL]","",IFERROR(AVERAGEIFS(DATOS!$K$2:$K$20000,DATOS!$A$2:$A$20000,G537,CONFIG_METADATA!$G$2:$G$20000,1,DATOS!$I$2:$I$20000,"Conjunto"),"")))</f>
        <v/>
      </c>
      <c r="K537" t="str">
        <f>IF(G537="","",IF(G537="[FÓRMULA MANUAL]","",IFERROR(SUMPRODUCT((DATOS!$A$2:$A$20000=G537)*(CONFIG_METADATA!$G$2:$G$20000=1)*(COUNTIF(CONFIG_ASIGNATURAS!$B$7:$B$27,DATOS!$I$2:$I$20000)&gt;0)*(DATOS!$K$2:$K$20000))/SUMPRODUCT((DATOS!$A$2:$A$20000=G537)*(CONFIG_METADATA!$G$2:$G$20000=1)*(COUNTIF(CONFIG_ASIGNATURAS!$B$7:$B$27,DATOS!$I$2:$I$20000)&gt;0)*1),"")))</f>
        <v/>
      </c>
      <c r="N537" t="str">
        <f>IF(M537="","",IF(M537="[FÓRMULA MANUAL]","",IFERROR(AVERAGEIFS(DATOS!$K$2:$K$20000,DATOS!$A$2:$A$20000,M537,CONFIG_METADATA!$G$2:$G$20000,1,DATOS!$I$2:$I$20000,"Armonía"),"")))</f>
        <v/>
      </c>
      <c r="O537" t="str">
        <f>IF(M537="","",IF(M537="[FÓRMULA MANUAL]","",IFERROR(AVERAGEIFS(DATOS!$K$2:$K$20000,DATOS!$A$2:$A$20000,M537,CONFIG_METADATA!$G$2:$G$20000,1,DATOS!$I$2:$I$20000,"Orquesta/Banda/Conjunto"),"")))</f>
        <v/>
      </c>
      <c r="P537" t="str">
        <f>IF(M537="","",IF(M537="[FÓRMULA MANUAL]","",IFERROR(AVERAGEIFS(DATOS!$K$2:$K$20000,DATOS!$A$2:$A$20000,M537,CONFIG_METADATA!$G$2:$G$20000,1,DATOS!$I$2:$I$20000,"Música de Cámara"),"")))</f>
        <v/>
      </c>
      <c r="Q537" t="str">
        <f>IF(M537="","",IF(M537="[FÓRMULA MANUAL]","",IFERROR(SUMPRODUCT((DATOS!$A$2:$A$20000=M537)*(CONFIG_METADATA!$G$2:$G$20000=1)*(COUNTIF(CONFIG_ASIGNATURAS!$B$7:$B$27,DATOS!$I$2:$I$20000)&gt;0)*(DATOS!$K$2:$K$20000))/SUMPRODUCT((DATOS!$A$2:$A$20000=M537)*(CONFIG_METADATA!$G$2:$G$20000=1)*(COUNTIF(CONFIG_ASIGNATURAS!$B$7:$B$27,DATOS!$I$2:$I$20000)&gt;0)*1),"")))</f>
        <v/>
      </c>
      <c r="T537" t="str">
        <f>IF(S537="","",IF(S537="[FÓRMULA MANUAL]","",IFERROR(AVERAGEIFS(DATOS!$K$2:$K$20000,DATOS!$A$2:$A$20000,S537,CONFIG_METADATA!$G$2:$G$20000,1,DATOS!$I$2:$I$20000,"Armonía"),"")))</f>
        <v/>
      </c>
      <c r="U537" t="str">
        <f>IF(S537="","",IF(S537="[FÓRMULA MANUAL]","",IFERROR(AVERAGEIFS(DATOS!$K$2:$K$20000,DATOS!$A$2:$A$20000,S537,CONFIG_METADATA!$G$2:$G$20000,1,DATOS!$I$2:$I$20000,"Orquesta/Banda/Conjunto"),"")))</f>
        <v/>
      </c>
      <c r="V537" t="str">
        <f>IF(S537="","",IF(S537="[FÓRMULA MANUAL]","",IFERROR(AVERAGEIFS(DATOS!$K$2:$K$20000,DATOS!$A$2:$A$20000,S537,CONFIG_METADATA!$G$2:$G$20000,1,DATOS!$I$2:$I$20000,"Música de Cámara"),"")))</f>
        <v/>
      </c>
      <c r="W537" t="str">
        <f>IF(S537="","",IF(S537="[FÓRMULA MANUAL]","",IFERROR(SUMPRODUCT((DATOS!$A$2:$A$20000=S537)*(CONFIG_METADATA!$G$2:$G$20000=1)*(COUNTIF(CONFIG_ASIGNATURAS!$B$7:$B$27,DATOS!$I$2:$I$20000)&gt;0)*(DATOS!$K$2:$K$20000))/SUMPRODUCT((DATOS!$A$2:$A$20000=S537)*(CONFIG_METADATA!$G$2:$G$20000=1)*(COUNTIF(CONFIG_ASIGNATURAS!$B$7:$B$27,DATOS!$I$2:$I$20000)&gt;0)*1),"")))</f>
        <v/>
      </c>
      <c r="Z537" t="str">
        <f>IF(Y537="","",IF(Y537="[FÓRMULA MANUAL]","",IFERROR(AVERAGEIFS(DATOS!$K$2:$K$20000,DATOS!$A$2:$A$20000,Y537,CONFIG_METADATA!$G$2:$G$20000,1,DATOS!$I$2:$I$20000,"Análisis"),"")))</f>
        <v/>
      </c>
      <c r="AA537" t="str">
        <f>IF(Y537="","",IF(Y537="[FÓRMULA MANUAL]","",IFERROR(AVERAGEIFS(DATOS!$K$2:$K$20000,DATOS!$A$2:$A$20000,Y537,CONFIG_METADATA!$G$2:$G$20000,1,DATOS!$I$2:$I$20000,"Orquesta/Banda/Conjunto"),"")))</f>
        <v/>
      </c>
      <c r="AB537" t="str">
        <f>IF(Y537="","",IF(Y537="[FÓRMULA MANUAL]","",IFERROR(AVERAGEIFS(DATOS!$K$2:$K$20000,DATOS!$A$2:$A$20000,Y537,CONFIG_METADATA!$G$2:$G$20000,1,DATOS!$I$2:$I$20000,"Música de Cámara"),"")))</f>
        <v/>
      </c>
      <c r="AC537" t="str">
        <f>IF(Y537="","",IF(Y537="[FÓRMULA MANUAL]","",IFERROR(SUMPRODUCT((DATOS!$A$2:$A$20000=Y537)*(CONFIG_METADATA!$G$2:$G$20000=1)*(COUNTIF(CONFIG_ASIGNATURAS!$B$7:$B$27,DATOS!$I$2:$I$20000)&gt;0)*(DATOS!$K$2:$K$20000))/SUMPRODUCT((DATOS!$A$2:$A$20000=Y537)*(CONFIG_METADATA!$G$2:$G$20000=1)*(COUNTIF(CONFIG_ASIGNATURAS!$B$7:$B$27,DATOS!$I$2:$I$20000)&gt;0)*1),"")))</f>
        <v/>
      </c>
      <c r="AF537" t="str">
        <f>IF(AE537="","",IF(AE537="[FÓRMULA MANUAL]","",IFERROR(AVERAGEIFS(DATOS!$K$2:$K$20000,DATOS!$A$2:$A$20000,AE537,CONFIG_METADATA!$G$2:$G$20000,1,DATOS!$I$2:$I$20000,"Análisis"),"")))</f>
        <v/>
      </c>
      <c r="AG537" t="str">
        <f>IF(AE537="","",IF(AE537="[FÓRMULA MANUAL]","",IFERROR(AVERAGEIFS(DATOS!$K$2:$K$20000,DATOS!$A$2:$A$20000,AE537,CONFIG_METADATA!$G$2:$G$20000,1,DATOS!$I$2:$I$20000,"Orquesta/Banda/Conjunto"),"")))</f>
        <v/>
      </c>
      <c r="AH537" t="str">
        <f>IF(AE537="","",IF(AE537="[FÓRMULA MANUAL]","",IFERROR(AVERAGEIFS(DATOS!$K$2:$K$20000,DATOS!$A$2:$A$20000,AE537,CONFIG_METADATA!$G$2:$G$20000,1,DATOS!$I$2:$I$20000,"Música de Cámara"),"")))</f>
        <v/>
      </c>
      <c r="AI537" t="str">
        <f>IF(AE537="","",IF(AE537="[FÓRMULA MANUAL]","",IFERROR(SUMPRODUCT((DATOS!$A$2:$A$20000=AE537)*(CONFIG_METADATA!$G$2:$G$20000=1)*(COUNTIF(CONFIG_ASIGNATURAS!$B$7:$B$27,DATOS!$I$2:$I$20000)&gt;0)*(DATOS!$K$2:$K$20000))/SUMPRODUCT((DATOS!$A$2:$A$20000=AE537)*(CONFIG_METADATA!$G$2:$G$20000=1)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MANUAL]","",IFERROR(AVERAGEIFS(DATOS!$K$2:$K$20000,DATOS!$A$2:$A$20000,A538,CONFIG_METADATA!$G$2:$G$20000,1,DATOS!$I$2:$I$20000,"Lenguaje Musical"),"")))</f>
        <v/>
      </c>
      <c r="C538" t="str">
        <f>IF(A538="","",IF(A538="[FÓRMULA MANUAL]","",IFERROR(AVERAGEIFS(DATOS!$K$2:$K$20000,DATOS!$A$2:$A$20000,A538,CONFIG_METADATA!$G$2:$G$20000,1,DATOS!$I$2:$I$20000,"Orquesta/Banda/Conjunto"),"")))</f>
        <v/>
      </c>
      <c r="D538" t="str">
        <f>IF(A538="","",IF(A538="[FÓRMULA MANUAL]","",IFERROR(AVERAGEIFS(DATOS!$K$2:$K$20000,DATOS!$A$2:$A$20000,A538,CONFIG_METADATA!$G$2:$G$20000,1,DATOS!$I$2:$I$20000,"Conjunto"),"")))</f>
        <v/>
      </c>
      <c r="E538" t="str">
        <f>IF(A538="","",IF(A538="[FÓRMULA MANUAL]","",IFERROR(SUMPRODUCT((DATOS!$A$2:$A$20000=A538)*(CONFIG_METADATA!$G$2:$G$20000=1)*(COUNTIF(CONFIG_ASIGNATURAS!$B$7:$B$27,DATOS!$I$2:$I$20000)&gt;0)*(DATOS!$K$2:$K$20000))/SUMPRODUCT((DATOS!$A$2:$A$20000=A538)*(CONFIG_METADATA!$G$2:$G$20000=1)*(COUNTIF(CONFIG_ASIGNATURAS!$B$7:$B$27,DATOS!$I$2:$I$20000)&gt;0)*1),"")))</f>
        <v/>
      </c>
      <c r="H538" t="str">
        <f>IF(G538="","",IF(G538="[FÓRMULA MANUAL]","",IFERROR(AVERAGEIFS(DATOS!$K$2:$K$20000,DATOS!$A$2:$A$20000,G538,CONFIG_METADATA!$G$2:$G$20000,1,DATOS!$I$2:$I$20000,"Lenguaje Musical"),"")))</f>
        <v/>
      </c>
      <c r="I538" t="str">
        <f>IF(G538="","",IF(G538="[FÓRMULA MANUAL]","",IFERROR(AVERAGEIFS(DATOS!$K$2:$K$20000,DATOS!$A$2:$A$20000,G538,CONFIG_METADATA!$G$2:$G$20000,1,DATOS!$I$2:$I$20000,"Orquesta/Banda/Conjunto"),"")))</f>
        <v/>
      </c>
      <c r="J538" t="str">
        <f>IF(G538="","",IF(G538="[FÓRMULA MANUAL]","",IFERROR(AVERAGEIFS(DATOS!$K$2:$K$20000,DATOS!$A$2:$A$20000,G538,CONFIG_METADATA!$G$2:$G$20000,1,DATOS!$I$2:$I$20000,"Conjunto"),"")))</f>
        <v/>
      </c>
      <c r="K538" t="str">
        <f>IF(G538="","",IF(G538="[FÓRMULA MANUAL]","",IFERROR(SUMPRODUCT((DATOS!$A$2:$A$20000=G538)*(CONFIG_METADATA!$G$2:$G$20000=1)*(COUNTIF(CONFIG_ASIGNATURAS!$B$7:$B$27,DATOS!$I$2:$I$20000)&gt;0)*(DATOS!$K$2:$K$20000))/SUMPRODUCT((DATOS!$A$2:$A$20000=G538)*(CONFIG_METADATA!$G$2:$G$20000=1)*(COUNTIF(CONFIG_ASIGNATURAS!$B$7:$B$27,DATOS!$I$2:$I$20000)&gt;0)*1),"")))</f>
        <v/>
      </c>
      <c r="N538" t="str">
        <f>IF(M538="","",IF(M538="[FÓRMULA MANUAL]","",IFERROR(AVERAGEIFS(DATOS!$K$2:$K$20000,DATOS!$A$2:$A$20000,M538,CONFIG_METADATA!$G$2:$G$20000,1,DATOS!$I$2:$I$20000,"Armonía"),"")))</f>
        <v/>
      </c>
      <c r="O538" t="str">
        <f>IF(M538="","",IF(M538="[FÓRMULA MANUAL]","",IFERROR(AVERAGEIFS(DATOS!$K$2:$K$20000,DATOS!$A$2:$A$20000,M538,CONFIG_METADATA!$G$2:$G$20000,1,DATOS!$I$2:$I$20000,"Orquesta/Banda/Conjunto"),"")))</f>
        <v/>
      </c>
      <c r="P538" t="str">
        <f>IF(M538="","",IF(M538="[FÓRMULA MANUAL]","",IFERROR(AVERAGEIFS(DATOS!$K$2:$K$20000,DATOS!$A$2:$A$20000,M538,CONFIG_METADATA!$G$2:$G$20000,1,DATOS!$I$2:$I$20000,"Música de Cámara"),"")))</f>
        <v/>
      </c>
      <c r="Q538" t="str">
        <f>IF(M538="","",IF(M538="[FÓRMULA MANUAL]","",IFERROR(SUMPRODUCT((DATOS!$A$2:$A$20000=M538)*(CONFIG_METADATA!$G$2:$G$20000=1)*(COUNTIF(CONFIG_ASIGNATURAS!$B$7:$B$27,DATOS!$I$2:$I$20000)&gt;0)*(DATOS!$K$2:$K$20000))/SUMPRODUCT((DATOS!$A$2:$A$20000=M538)*(CONFIG_METADATA!$G$2:$G$20000=1)*(COUNTIF(CONFIG_ASIGNATURAS!$B$7:$B$27,DATOS!$I$2:$I$20000)&gt;0)*1),"")))</f>
        <v/>
      </c>
      <c r="T538" t="str">
        <f>IF(S538="","",IF(S538="[FÓRMULA MANUAL]","",IFERROR(AVERAGEIFS(DATOS!$K$2:$K$20000,DATOS!$A$2:$A$20000,S538,CONFIG_METADATA!$G$2:$G$20000,1,DATOS!$I$2:$I$20000,"Armonía"),"")))</f>
        <v/>
      </c>
      <c r="U538" t="str">
        <f>IF(S538="","",IF(S538="[FÓRMULA MANUAL]","",IFERROR(AVERAGEIFS(DATOS!$K$2:$K$20000,DATOS!$A$2:$A$20000,S538,CONFIG_METADATA!$G$2:$G$20000,1,DATOS!$I$2:$I$20000,"Orquesta/Banda/Conjunto"),"")))</f>
        <v/>
      </c>
      <c r="V538" t="str">
        <f>IF(S538="","",IF(S538="[FÓRMULA MANUAL]","",IFERROR(AVERAGEIFS(DATOS!$K$2:$K$20000,DATOS!$A$2:$A$20000,S538,CONFIG_METADATA!$G$2:$G$20000,1,DATOS!$I$2:$I$20000,"Música de Cámara"),"")))</f>
        <v/>
      </c>
      <c r="W538" t="str">
        <f>IF(S538="","",IF(S538="[FÓRMULA MANUAL]","",IFERROR(SUMPRODUCT((DATOS!$A$2:$A$20000=S538)*(CONFIG_METADATA!$G$2:$G$20000=1)*(COUNTIF(CONFIG_ASIGNATURAS!$B$7:$B$27,DATOS!$I$2:$I$20000)&gt;0)*(DATOS!$K$2:$K$20000))/SUMPRODUCT((DATOS!$A$2:$A$20000=S538)*(CONFIG_METADATA!$G$2:$G$20000=1)*(COUNTIF(CONFIG_ASIGNATURAS!$B$7:$B$27,DATOS!$I$2:$I$20000)&gt;0)*1),"")))</f>
        <v/>
      </c>
      <c r="Z538" t="str">
        <f>IF(Y538="","",IF(Y538="[FÓRMULA MANUAL]","",IFERROR(AVERAGEIFS(DATOS!$K$2:$K$20000,DATOS!$A$2:$A$20000,Y538,CONFIG_METADATA!$G$2:$G$20000,1,DATOS!$I$2:$I$20000,"Análisis"),"")))</f>
        <v/>
      </c>
      <c r="AA538" t="str">
        <f>IF(Y538="","",IF(Y538="[FÓRMULA MANUAL]","",IFERROR(AVERAGEIFS(DATOS!$K$2:$K$20000,DATOS!$A$2:$A$20000,Y538,CONFIG_METADATA!$G$2:$G$20000,1,DATOS!$I$2:$I$20000,"Orquesta/Banda/Conjunto"),"")))</f>
        <v/>
      </c>
      <c r="AB538" t="str">
        <f>IF(Y538="","",IF(Y538="[FÓRMULA MANUAL]","",IFERROR(AVERAGEIFS(DATOS!$K$2:$K$20000,DATOS!$A$2:$A$20000,Y538,CONFIG_METADATA!$G$2:$G$20000,1,DATOS!$I$2:$I$20000,"Música de Cámara"),"")))</f>
        <v/>
      </c>
      <c r="AC538" t="str">
        <f>IF(Y538="","",IF(Y538="[FÓRMULA MANUAL]","",IFERROR(SUMPRODUCT((DATOS!$A$2:$A$20000=Y538)*(CONFIG_METADATA!$G$2:$G$20000=1)*(COUNTIF(CONFIG_ASIGNATURAS!$B$7:$B$27,DATOS!$I$2:$I$20000)&gt;0)*(DATOS!$K$2:$K$20000))/SUMPRODUCT((DATOS!$A$2:$A$20000=Y538)*(CONFIG_METADATA!$G$2:$G$20000=1)*(COUNTIF(CONFIG_ASIGNATURAS!$B$7:$B$27,DATOS!$I$2:$I$20000)&gt;0)*1),"")))</f>
        <v/>
      </c>
      <c r="AF538" t="str">
        <f>IF(AE538="","",IF(AE538="[FÓRMULA MANUAL]","",IFERROR(AVERAGEIFS(DATOS!$K$2:$K$20000,DATOS!$A$2:$A$20000,AE538,CONFIG_METADATA!$G$2:$G$20000,1,DATOS!$I$2:$I$20000,"Análisis"),"")))</f>
        <v/>
      </c>
      <c r="AG538" t="str">
        <f>IF(AE538="","",IF(AE538="[FÓRMULA MANUAL]","",IFERROR(AVERAGEIFS(DATOS!$K$2:$K$20000,DATOS!$A$2:$A$20000,AE538,CONFIG_METADATA!$G$2:$G$20000,1,DATOS!$I$2:$I$20000,"Orquesta/Banda/Conjunto"),"")))</f>
        <v/>
      </c>
      <c r="AH538" t="str">
        <f>IF(AE538="","",IF(AE538="[FÓRMULA MANUAL]","",IFERROR(AVERAGEIFS(DATOS!$K$2:$K$20000,DATOS!$A$2:$A$20000,AE538,CONFIG_METADATA!$G$2:$G$20000,1,DATOS!$I$2:$I$20000,"Música de Cámara"),"")))</f>
        <v/>
      </c>
      <c r="AI538" t="str">
        <f>IF(AE538="","",IF(AE538="[FÓRMULA MANUAL]","",IFERROR(SUMPRODUCT((DATOS!$A$2:$A$20000=AE538)*(CONFIG_METADATA!$G$2:$G$20000=1)*(COUNTIF(CONFIG_ASIGNATURAS!$B$7:$B$27,DATOS!$I$2:$I$20000)&gt;0)*(DATOS!$K$2:$K$20000))/SUMPRODUCT((DATOS!$A$2:$A$20000=AE538)*(CONFIG_METADATA!$G$2:$G$20000=1)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MANUAL]","",IFERROR(AVERAGEIFS(DATOS!$K$2:$K$20000,DATOS!$A$2:$A$20000,A539,CONFIG_METADATA!$G$2:$G$20000,1,DATOS!$I$2:$I$20000,"Lenguaje Musical"),"")))</f>
        <v/>
      </c>
      <c r="C539" t="str">
        <f>IF(A539="","",IF(A539="[FÓRMULA MANUAL]","",IFERROR(AVERAGEIFS(DATOS!$K$2:$K$20000,DATOS!$A$2:$A$20000,A539,CONFIG_METADATA!$G$2:$G$20000,1,DATOS!$I$2:$I$20000,"Orquesta/Banda/Conjunto"),"")))</f>
        <v/>
      </c>
      <c r="D539" t="str">
        <f>IF(A539="","",IF(A539="[FÓRMULA MANUAL]","",IFERROR(AVERAGEIFS(DATOS!$K$2:$K$20000,DATOS!$A$2:$A$20000,A539,CONFIG_METADATA!$G$2:$G$20000,1,DATOS!$I$2:$I$20000,"Conjunto"),"")))</f>
        <v/>
      </c>
      <c r="E539" t="str">
        <f>IF(A539="","",IF(A539="[FÓRMULA MANUAL]","",IFERROR(SUMPRODUCT((DATOS!$A$2:$A$20000=A539)*(CONFIG_METADATA!$G$2:$G$20000=1)*(COUNTIF(CONFIG_ASIGNATURAS!$B$7:$B$27,DATOS!$I$2:$I$20000)&gt;0)*(DATOS!$K$2:$K$20000))/SUMPRODUCT((DATOS!$A$2:$A$20000=A539)*(CONFIG_METADATA!$G$2:$G$20000=1)*(COUNTIF(CONFIG_ASIGNATURAS!$B$7:$B$27,DATOS!$I$2:$I$20000)&gt;0)*1),"")))</f>
        <v/>
      </c>
      <c r="H539" t="str">
        <f>IF(G539="","",IF(G539="[FÓRMULA MANUAL]","",IFERROR(AVERAGEIFS(DATOS!$K$2:$K$20000,DATOS!$A$2:$A$20000,G539,CONFIG_METADATA!$G$2:$G$20000,1,DATOS!$I$2:$I$20000,"Lenguaje Musical"),"")))</f>
        <v/>
      </c>
      <c r="I539" t="str">
        <f>IF(G539="","",IF(G539="[FÓRMULA MANUAL]","",IFERROR(AVERAGEIFS(DATOS!$K$2:$K$20000,DATOS!$A$2:$A$20000,G539,CONFIG_METADATA!$G$2:$G$20000,1,DATOS!$I$2:$I$20000,"Orquesta/Banda/Conjunto"),"")))</f>
        <v/>
      </c>
      <c r="J539" t="str">
        <f>IF(G539="","",IF(G539="[FÓRMULA MANUAL]","",IFERROR(AVERAGEIFS(DATOS!$K$2:$K$20000,DATOS!$A$2:$A$20000,G539,CONFIG_METADATA!$G$2:$G$20000,1,DATOS!$I$2:$I$20000,"Conjunto"),"")))</f>
        <v/>
      </c>
      <c r="K539" t="str">
        <f>IF(G539="","",IF(G539="[FÓRMULA MANUAL]","",IFERROR(SUMPRODUCT((DATOS!$A$2:$A$20000=G539)*(CONFIG_METADATA!$G$2:$G$20000=1)*(COUNTIF(CONFIG_ASIGNATURAS!$B$7:$B$27,DATOS!$I$2:$I$20000)&gt;0)*(DATOS!$K$2:$K$20000))/SUMPRODUCT((DATOS!$A$2:$A$20000=G539)*(CONFIG_METADATA!$G$2:$G$20000=1)*(COUNTIF(CONFIG_ASIGNATURAS!$B$7:$B$27,DATOS!$I$2:$I$20000)&gt;0)*1),"")))</f>
        <v/>
      </c>
      <c r="N539" t="str">
        <f>IF(M539="","",IF(M539="[FÓRMULA MANUAL]","",IFERROR(AVERAGEIFS(DATOS!$K$2:$K$20000,DATOS!$A$2:$A$20000,M539,CONFIG_METADATA!$G$2:$G$20000,1,DATOS!$I$2:$I$20000,"Armonía"),"")))</f>
        <v/>
      </c>
      <c r="O539" t="str">
        <f>IF(M539="","",IF(M539="[FÓRMULA MANUAL]","",IFERROR(AVERAGEIFS(DATOS!$K$2:$K$20000,DATOS!$A$2:$A$20000,M539,CONFIG_METADATA!$G$2:$G$20000,1,DATOS!$I$2:$I$20000,"Orquesta/Banda/Conjunto"),"")))</f>
        <v/>
      </c>
      <c r="P539" t="str">
        <f>IF(M539="","",IF(M539="[FÓRMULA MANUAL]","",IFERROR(AVERAGEIFS(DATOS!$K$2:$K$20000,DATOS!$A$2:$A$20000,M539,CONFIG_METADATA!$G$2:$G$20000,1,DATOS!$I$2:$I$20000,"Música de Cámara"),"")))</f>
        <v/>
      </c>
      <c r="Q539" t="str">
        <f>IF(M539="","",IF(M539="[FÓRMULA MANUAL]","",IFERROR(SUMPRODUCT((DATOS!$A$2:$A$20000=M539)*(CONFIG_METADATA!$G$2:$G$20000=1)*(COUNTIF(CONFIG_ASIGNATURAS!$B$7:$B$27,DATOS!$I$2:$I$20000)&gt;0)*(DATOS!$K$2:$K$20000))/SUMPRODUCT((DATOS!$A$2:$A$20000=M539)*(CONFIG_METADATA!$G$2:$G$20000=1)*(COUNTIF(CONFIG_ASIGNATURAS!$B$7:$B$27,DATOS!$I$2:$I$20000)&gt;0)*1),"")))</f>
        <v/>
      </c>
      <c r="T539" t="str">
        <f>IF(S539="","",IF(S539="[FÓRMULA MANUAL]","",IFERROR(AVERAGEIFS(DATOS!$K$2:$K$20000,DATOS!$A$2:$A$20000,S539,CONFIG_METADATA!$G$2:$G$20000,1,DATOS!$I$2:$I$20000,"Armonía"),"")))</f>
        <v/>
      </c>
      <c r="U539" t="str">
        <f>IF(S539="","",IF(S539="[FÓRMULA MANUAL]","",IFERROR(AVERAGEIFS(DATOS!$K$2:$K$20000,DATOS!$A$2:$A$20000,S539,CONFIG_METADATA!$G$2:$G$20000,1,DATOS!$I$2:$I$20000,"Orquesta/Banda/Conjunto"),"")))</f>
        <v/>
      </c>
      <c r="V539" t="str">
        <f>IF(S539="","",IF(S539="[FÓRMULA MANUAL]","",IFERROR(AVERAGEIFS(DATOS!$K$2:$K$20000,DATOS!$A$2:$A$20000,S539,CONFIG_METADATA!$G$2:$G$20000,1,DATOS!$I$2:$I$20000,"Música de Cámara"),"")))</f>
        <v/>
      </c>
      <c r="W539" t="str">
        <f>IF(S539="","",IF(S539="[FÓRMULA MANUAL]","",IFERROR(SUMPRODUCT((DATOS!$A$2:$A$20000=S539)*(CONFIG_METADATA!$G$2:$G$20000=1)*(COUNTIF(CONFIG_ASIGNATURAS!$B$7:$B$27,DATOS!$I$2:$I$20000)&gt;0)*(DATOS!$K$2:$K$20000))/SUMPRODUCT((DATOS!$A$2:$A$20000=S539)*(CONFIG_METADATA!$G$2:$G$20000=1)*(COUNTIF(CONFIG_ASIGNATURAS!$B$7:$B$27,DATOS!$I$2:$I$20000)&gt;0)*1),"")))</f>
        <v/>
      </c>
      <c r="Z539" t="str">
        <f>IF(Y539="","",IF(Y539="[FÓRMULA MANUAL]","",IFERROR(AVERAGEIFS(DATOS!$K$2:$K$20000,DATOS!$A$2:$A$20000,Y539,CONFIG_METADATA!$G$2:$G$20000,1,DATOS!$I$2:$I$20000,"Análisis"),"")))</f>
        <v/>
      </c>
      <c r="AA539" t="str">
        <f>IF(Y539="","",IF(Y539="[FÓRMULA MANUAL]","",IFERROR(AVERAGEIFS(DATOS!$K$2:$K$20000,DATOS!$A$2:$A$20000,Y539,CONFIG_METADATA!$G$2:$G$20000,1,DATOS!$I$2:$I$20000,"Orquesta/Banda/Conjunto"),"")))</f>
        <v/>
      </c>
      <c r="AB539" t="str">
        <f>IF(Y539="","",IF(Y539="[FÓRMULA MANUAL]","",IFERROR(AVERAGEIFS(DATOS!$K$2:$K$20000,DATOS!$A$2:$A$20000,Y539,CONFIG_METADATA!$G$2:$G$20000,1,DATOS!$I$2:$I$20000,"Música de Cámara"),"")))</f>
        <v/>
      </c>
      <c r="AC539" t="str">
        <f>IF(Y539="","",IF(Y539="[FÓRMULA MANUAL]","",IFERROR(SUMPRODUCT((DATOS!$A$2:$A$20000=Y539)*(CONFIG_METADATA!$G$2:$G$20000=1)*(COUNTIF(CONFIG_ASIGNATURAS!$B$7:$B$27,DATOS!$I$2:$I$20000)&gt;0)*(DATOS!$K$2:$K$20000))/SUMPRODUCT((DATOS!$A$2:$A$20000=Y539)*(CONFIG_METADATA!$G$2:$G$20000=1)*(COUNTIF(CONFIG_ASIGNATURAS!$B$7:$B$27,DATOS!$I$2:$I$20000)&gt;0)*1),"")))</f>
        <v/>
      </c>
      <c r="AF539" t="str">
        <f>IF(AE539="","",IF(AE539="[FÓRMULA MANUAL]","",IFERROR(AVERAGEIFS(DATOS!$K$2:$K$20000,DATOS!$A$2:$A$20000,AE539,CONFIG_METADATA!$G$2:$G$20000,1,DATOS!$I$2:$I$20000,"Análisis"),"")))</f>
        <v/>
      </c>
      <c r="AG539" t="str">
        <f>IF(AE539="","",IF(AE539="[FÓRMULA MANUAL]","",IFERROR(AVERAGEIFS(DATOS!$K$2:$K$20000,DATOS!$A$2:$A$20000,AE539,CONFIG_METADATA!$G$2:$G$20000,1,DATOS!$I$2:$I$20000,"Orquesta/Banda/Conjunto"),"")))</f>
        <v/>
      </c>
      <c r="AH539" t="str">
        <f>IF(AE539="","",IF(AE539="[FÓRMULA MANUAL]","",IFERROR(AVERAGEIFS(DATOS!$K$2:$K$20000,DATOS!$A$2:$A$20000,AE539,CONFIG_METADATA!$G$2:$G$20000,1,DATOS!$I$2:$I$20000,"Música de Cámara"),"")))</f>
        <v/>
      </c>
      <c r="AI539" t="str">
        <f>IF(AE539="","",IF(AE539="[FÓRMULA MANUAL]","",IFERROR(SUMPRODUCT((DATOS!$A$2:$A$20000=AE539)*(CONFIG_METADATA!$G$2:$G$20000=1)*(COUNTIF(CONFIG_ASIGNATURAS!$B$7:$B$27,DATOS!$I$2:$I$20000)&gt;0)*(DATOS!$K$2:$K$20000))/SUMPRODUCT((DATOS!$A$2:$A$20000=AE539)*(CONFIG_METADATA!$G$2:$G$20000=1)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MANUAL]","",IFERROR(AVERAGEIFS(DATOS!$K$2:$K$20000,DATOS!$A$2:$A$20000,A540,CONFIG_METADATA!$G$2:$G$20000,1,DATOS!$I$2:$I$20000,"Lenguaje Musical"),"")))</f>
        <v/>
      </c>
      <c r="C540" t="str">
        <f>IF(A540="","",IF(A540="[FÓRMULA MANUAL]","",IFERROR(AVERAGEIFS(DATOS!$K$2:$K$20000,DATOS!$A$2:$A$20000,A540,CONFIG_METADATA!$G$2:$G$20000,1,DATOS!$I$2:$I$20000,"Orquesta/Banda/Conjunto"),"")))</f>
        <v/>
      </c>
      <c r="D540" t="str">
        <f>IF(A540="","",IF(A540="[FÓRMULA MANUAL]","",IFERROR(AVERAGEIFS(DATOS!$K$2:$K$20000,DATOS!$A$2:$A$20000,A540,CONFIG_METADATA!$G$2:$G$20000,1,DATOS!$I$2:$I$20000,"Conjunto"),"")))</f>
        <v/>
      </c>
      <c r="E540" t="str">
        <f>IF(A540="","",IF(A540="[FÓRMULA MANUAL]","",IFERROR(SUMPRODUCT((DATOS!$A$2:$A$20000=A540)*(CONFIG_METADATA!$G$2:$G$20000=1)*(COUNTIF(CONFIG_ASIGNATURAS!$B$7:$B$27,DATOS!$I$2:$I$20000)&gt;0)*(DATOS!$K$2:$K$20000))/SUMPRODUCT((DATOS!$A$2:$A$20000=A540)*(CONFIG_METADATA!$G$2:$G$20000=1)*(COUNTIF(CONFIG_ASIGNATURAS!$B$7:$B$27,DATOS!$I$2:$I$20000)&gt;0)*1),"")))</f>
        <v/>
      </c>
      <c r="H540" t="str">
        <f>IF(G540="","",IF(G540="[FÓRMULA MANUAL]","",IFERROR(AVERAGEIFS(DATOS!$K$2:$K$20000,DATOS!$A$2:$A$20000,G540,CONFIG_METADATA!$G$2:$G$20000,1,DATOS!$I$2:$I$20000,"Lenguaje Musical"),"")))</f>
        <v/>
      </c>
      <c r="I540" t="str">
        <f>IF(G540="","",IF(G540="[FÓRMULA MANUAL]","",IFERROR(AVERAGEIFS(DATOS!$K$2:$K$20000,DATOS!$A$2:$A$20000,G540,CONFIG_METADATA!$G$2:$G$20000,1,DATOS!$I$2:$I$20000,"Orquesta/Banda/Conjunto"),"")))</f>
        <v/>
      </c>
      <c r="J540" t="str">
        <f>IF(G540="","",IF(G540="[FÓRMULA MANUAL]","",IFERROR(AVERAGEIFS(DATOS!$K$2:$K$20000,DATOS!$A$2:$A$20000,G540,CONFIG_METADATA!$G$2:$G$20000,1,DATOS!$I$2:$I$20000,"Conjunto"),"")))</f>
        <v/>
      </c>
      <c r="K540" t="str">
        <f>IF(G540="","",IF(G540="[FÓRMULA MANUAL]","",IFERROR(SUMPRODUCT((DATOS!$A$2:$A$20000=G540)*(CONFIG_METADATA!$G$2:$G$20000=1)*(COUNTIF(CONFIG_ASIGNATURAS!$B$7:$B$27,DATOS!$I$2:$I$20000)&gt;0)*(DATOS!$K$2:$K$20000))/SUMPRODUCT((DATOS!$A$2:$A$20000=G540)*(CONFIG_METADATA!$G$2:$G$20000=1)*(COUNTIF(CONFIG_ASIGNATURAS!$B$7:$B$27,DATOS!$I$2:$I$20000)&gt;0)*1),"")))</f>
        <v/>
      </c>
      <c r="N540" t="str">
        <f>IF(M540="","",IF(M540="[FÓRMULA MANUAL]","",IFERROR(AVERAGEIFS(DATOS!$K$2:$K$20000,DATOS!$A$2:$A$20000,M540,CONFIG_METADATA!$G$2:$G$20000,1,DATOS!$I$2:$I$20000,"Armonía"),"")))</f>
        <v/>
      </c>
      <c r="O540" t="str">
        <f>IF(M540="","",IF(M540="[FÓRMULA MANUAL]","",IFERROR(AVERAGEIFS(DATOS!$K$2:$K$20000,DATOS!$A$2:$A$20000,M540,CONFIG_METADATA!$G$2:$G$20000,1,DATOS!$I$2:$I$20000,"Orquesta/Banda/Conjunto"),"")))</f>
        <v/>
      </c>
      <c r="P540" t="str">
        <f>IF(M540="","",IF(M540="[FÓRMULA MANUAL]","",IFERROR(AVERAGEIFS(DATOS!$K$2:$K$20000,DATOS!$A$2:$A$20000,M540,CONFIG_METADATA!$G$2:$G$20000,1,DATOS!$I$2:$I$20000,"Música de Cámara"),"")))</f>
        <v/>
      </c>
      <c r="Q540" t="str">
        <f>IF(M540="","",IF(M540="[FÓRMULA MANUAL]","",IFERROR(SUMPRODUCT((DATOS!$A$2:$A$20000=M540)*(CONFIG_METADATA!$G$2:$G$20000=1)*(COUNTIF(CONFIG_ASIGNATURAS!$B$7:$B$27,DATOS!$I$2:$I$20000)&gt;0)*(DATOS!$K$2:$K$20000))/SUMPRODUCT((DATOS!$A$2:$A$20000=M540)*(CONFIG_METADATA!$G$2:$G$20000=1)*(COUNTIF(CONFIG_ASIGNATURAS!$B$7:$B$27,DATOS!$I$2:$I$20000)&gt;0)*1),"")))</f>
        <v/>
      </c>
      <c r="T540" t="str">
        <f>IF(S540="","",IF(S540="[FÓRMULA MANUAL]","",IFERROR(AVERAGEIFS(DATOS!$K$2:$K$20000,DATOS!$A$2:$A$20000,S540,CONFIG_METADATA!$G$2:$G$20000,1,DATOS!$I$2:$I$20000,"Armonía"),"")))</f>
        <v/>
      </c>
      <c r="U540" t="str">
        <f>IF(S540="","",IF(S540="[FÓRMULA MANUAL]","",IFERROR(AVERAGEIFS(DATOS!$K$2:$K$20000,DATOS!$A$2:$A$20000,S540,CONFIG_METADATA!$G$2:$G$20000,1,DATOS!$I$2:$I$20000,"Orquesta/Banda/Conjunto"),"")))</f>
        <v/>
      </c>
      <c r="V540" t="str">
        <f>IF(S540="","",IF(S540="[FÓRMULA MANUAL]","",IFERROR(AVERAGEIFS(DATOS!$K$2:$K$20000,DATOS!$A$2:$A$20000,S540,CONFIG_METADATA!$G$2:$G$20000,1,DATOS!$I$2:$I$20000,"Música de Cámara"),"")))</f>
        <v/>
      </c>
      <c r="W540" t="str">
        <f>IF(S540="","",IF(S540="[FÓRMULA MANUAL]","",IFERROR(SUMPRODUCT((DATOS!$A$2:$A$20000=S540)*(CONFIG_METADATA!$G$2:$G$20000=1)*(COUNTIF(CONFIG_ASIGNATURAS!$B$7:$B$27,DATOS!$I$2:$I$20000)&gt;0)*(DATOS!$K$2:$K$20000))/SUMPRODUCT((DATOS!$A$2:$A$20000=S540)*(CONFIG_METADATA!$G$2:$G$20000=1)*(COUNTIF(CONFIG_ASIGNATURAS!$B$7:$B$27,DATOS!$I$2:$I$20000)&gt;0)*1),"")))</f>
        <v/>
      </c>
      <c r="Z540" t="str">
        <f>IF(Y540="","",IF(Y540="[FÓRMULA MANUAL]","",IFERROR(AVERAGEIFS(DATOS!$K$2:$K$20000,DATOS!$A$2:$A$20000,Y540,CONFIG_METADATA!$G$2:$G$20000,1,DATOS!$I$2:$I$20000,"Análisis"),"")))</f>
        <v/>
      </c>
      <c r="AA540" t="str">
        <f>IF(Y540="","",IF(Y540="[FÓRMULA MANUAL]","",IFERROR(AVERAGEIFS(DATOS!$K$2:$K$20000,DATOS!$A$2:$A$20000,Y540,CONFIG_METADATA!$G$2:$G$20000,1,DATOS!$I$2:$I$20000,"Orquesta/Banda/Conjunto"),"")))</f>
        <v/>
      </c>
      <c r="AB540" t="str">
        <f>IF(Y540="","",IF(Y540="[FÓRMULA MANUAL]","",IFERROR(AVERAGEIFS(DATOS!$K$2:$K$20000,DATOS!$A$2:$A$20000,Y540,CONFIG_METADATA!$G$2:$G$20000,1,DATOS!$I$2:$I$20000,"Música de Cámara"),"")))</f>
        <v/>
      </c>
      <c r="AC540" t="str">
        <f>IF(Y540="","",IF(Y540="[FÓRMULA MANUAL]","",IFERROR(SUMPRODUCT((DATOS!$A$2:$A$20000=Y540)*(CONFIG_METADATA!$G$2:$G$20000=1)*(COUNTIF(CONFIG_ASIGNATURAS!$B$7:$B$27,DATOS!$I$2:$I$20000)&gt;0)*(DATOS!$K$2:$K$20000))/SUMPRODUCT((DATOS!$A$2:$A$20000=Y540)*(CONFIG_METADATA!$G$2:$G$20000=1)*(COUNTIF(CONFIG_ASIGNATURAS!$B$7:$B$27,DATOS!$I$2:$I$20000)&gt;0)*1),"")))</f>
        <v/>
      </c>
      <c r="AF540" t="str">
        <f>IF(AE540="","",IF(AE540="[FÓRMULA MANUAL]","",IFERROR(AVERAGEIFS(DATOS!$K$2:$K$20000,DATOS!$A$2:$A$20000,AE540,CONFIG_METADATA!$G$2:$G$20000,1,DATOS!$I$2:$I$20000,"Análisis"),"")))</f>
        <v/>
      </c>
      <c r="AG540" t="str">
        <f>IF(AE540="","",IF(AE540="[FÓRMULA MANUAL]","",IFERROR(AVERAGEIFS(DATOS!$K$2:$K$20000,DATOS!$A$2:$A$20000,AE540,CONFIG_METADATA!$G$2:$G$20000,1,DATOS!$I$2:$I$20000,"Orquesta/Banda/Conjunto"),"")))</f>
        <v/>
      </c>
      <c r="AH540" t="str">
        <f>IF(AE540="","",IF(AE540="[FÓRMULA MANUAL]","",IFERROR(AVERAGEIFS(DATOS!$K$2:$K$20000,DATOS!$A$2:$A$20000,AE540,CONFIG_METADATA!$G$2:$G$20000,1,DATOS!$I$2:$I$20000,"Música de Cámara"),"")))</f>
        <v/>
      </c>
      <c r="AI540" t="str">
        <f>IF(AE540="","",IF(AE540="[FÓRMULA MANUAL]","",IFERROR(SUMPRODUCT((DATOS!$A$2:$A$20000=AE540)*(CONFIG_METADATA!$G$2:$G$20000=1)*(COUNTIF(CONFIG_ASIGNATURAS!$B$7:$B$27,DATOS!$I$2:$I$20000)&gt;0)*(DATOS!$K$2:$K$20000))/SUMPRODUCT((DATOS!$A$2:$A$20000=AE540)*(CONFIG_METADATA!$G$2:$G$20000=1)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MANUAL]","",IFERROR(AVERAGEIFS(DATOS!$K$2:$K$20000,DATOS!$A$2:$A$20000,A541,CONFIG_METADATA!$G$2:$G$20000,1,DATOS!$I$2:$I$20000,"Lenguaje Musical"),"")))</f>
        <v/>
      </c>
      <c r="C541" t="str">
        <f>IF(A541="","",IF(A541="[FÓRMULA MANUAL]","",IFERROR(AVERAGEIFS(DATOS!$K$2:$K$20000,DATOS!$A$2:$A$20000,A541,CONFIG_METADATA!$G$2:$G$20000,1,DATOS!$I$2:$I$20000,"Orquesta/Banda/Conjunto"),"")))</f>
        <v/>
      </c>
      <c r="D541" t="str">
        <f>IF(A541="","",IF(A541="[FÓRMULA MANUAL]","",IFERROR(AVERAGEIFS(DATOS!$K$2:$K$20000,DATOS!$A$2:$A$20000,A541,CONFIG_METADATA!$G$2:$G$20000,1,DATOS!$I$2:$I$20000,"Conjunto"),"")))</f>
        <v/>
      </c>
      <c r="E541" t="str">
        <f>IF(A541="","",IF(A541="[FÓRMULA MANUAL]","",IFERROR(SUMPRODUCT((DATOS!$A$2:$A$20000=A541)*(CONFIG_METADATA!$G$2:$G$20000=1)*(COUNTIF(CONFIG_ASIGNATURAS!$B$7:$B$27,DATOS!$I$2:$I$20000)&gt;0)*(DATOS!$K$2:$K$20000))/SUMPRODUCT((DATOS!$A$2:$A$20000=A541)*(CONFIG_METADATA!$G$2:$G$20000=1)*(COUNTIF(CONFIG_ASIGNATURAS!$B$7:$B$27,DATOS!$I$2:$I$20000)&gt;0)*1),"")))</f>
        <v/>
      </c>
      <c r="H541" t="str">
        <f>IF(G541="","",IF(G541="[FÓRMULA MANUAL]","",IFERROR(AVERAGEIFS(DATOS!$K$2:$K$20000,DATOS!$A$2:$A$20000,G541,CONFIG_METADATA!$G$2:$G$20000,1,DATOS!$I$2:$I$20000,"Lenguaje Musical"),"")))</f>
        <v/>
      </c>
      <c r="I541" t="str">
        <f>IF(G541="","",IF(G541="[FÓRMULA MANUAL]","",IFERROR(AVERAGEIFS(DATOS!$K$2:$K$20000,DATOS!$A$2:$A$20000,G541,CONFIG_METADATA!$G$2:$G$20000,1,DATOS!$I$2:$I$20000,"Orquesta/Banda/Conjunto"),"")))</f>
        <v/>
      </c>
      <c r="J541" t="str">
        <f>IF(G541="","",IF(G541="[FÓRMULA MANUAL]","",IFERROR(AVERAGEIFS(DATOS!$K$2:$K$20000,DATOS!$A$2:$A$20000,G541,CONFIG_METADATA!$G$2:$G$20000,1,DATOS!$I$2:$I$20000,"Conjunto"),"")))</f>
        <v/>
      </c>
      <c r="K541" t="str">
        <f>IF(G541="","",IF(G541="[FÓRMULA MANUAL]","",IFERROR(SUMPRODUCT((DATOS!$A$2:$A$20000=G541)*(CONFIG_METADATA!$G$2:$G$20000=1)*(COUNTIF(CONFIG_ASIGNATURAS!$B$7:$B$27,DATOS!$I$2:$I$20000)&gt;0)*(DATOS!$K$2:$K$20000))/SUMPRODUCT((DATOS!$A$2:$A$20000=G541)*(CONFIG_METADATA!$G$2:$G$20000=1)*(COUNTIF(CONFIG_ASIGNATURAS!$B$7:$B$27,DATOS!$I$2:$I$20000)&gt;0)*1),"")))</f>
        <v/>
      </c>
      <c r="N541" t="str">
        <f>IF(M541="","",IF(M541="[FÓRMULA MANUAL]","",IFERROR(AVERAGEIFS(DATOS!$K$2:$K$20000,DATOS!$A$2:$A$20000,M541,CONFIG_METADATA!$G$2:$G$20000,1,DATOS!$I$2:$I$20000,"Armonía"),"")))</f>
        <v/>
      </c>
      <c r="O541" t="str">
        <f>IF(M541="","",IF(M541="[FÓRMULA MANUAL]","",IFERROR(AVERAGEIFS(DATOS!$K$2:$K$20000,DATOS!$A$2:$A$20000,M541,CONFIG_METADATA!$G$2:$G$20000,1,DATOS!$I$2:$I$20000,"Orquesta/Banda/Conjunto"),"")))</f>
        <v/>
      </c>
      <c r="P541" t="str">
        <f>IF(M541="","",IF(M541="[FÓRMULA MANUAL]","",IFERROR(AVERAGEIFS(DATOS!$K$2:$K$20000,DATOS!$A$2:$A$20000,M541,CONFIG_METADATA!$G$2:$G$20000,1,DATOS!$I$2:$I$20000,"Música de Cámara"),"")))</f>
        <v/>
      </c>
      <c r="Q541" t="str">
        <f>IF(M541="","",IF(M541="[FÓRMULA MANUAL]","",IFERROR(SUMPRODUCT((DATOS!$A$2:$A$20000=M541)*(CONFIG_METADATA!$G$2:$G$20000=1)*(COUNTIF(CONFIG_ASIGNATURAS!$B$7:$B$27,DATOS!$I$2:$I$20000)&gt;0)*(DATOS!$K$2:$K$20000))/SUMPRODUCT((DATOS!$A$2:$A$20000=M541)*(CONFIG_METADATA!$G$2:$G$20000=1)*(COUNTIF(CONFIG_ASIGNATURAS!$B$7:$B$27,DATOS!$I$2:$I$20000)&gt;0)*1),"")))</f>
        <v/>
      </c>
      <c r="T541" t="str">
        <f>IF(S541="","",IF(S541="[FÓRMULA MANUAL]","",IFERROR(AVERAGEIFS(DATOS!$K$2:$K$20000,DATOS!$A$2:$A$20000,S541,CONFIG_METADATA!$G$2:$G$20000,1,DATOS!$I$2:$I$20000,"Armonía"),"")))</f>
        <v/>
      </c>
      <c r="U541" t="str">
        <f>IF(S541="","",IF(S541="[FÓRMULA MANUAL]","",IFERROR(AVERAGEIFS(DATOS!$K$2:$K$20000,DATOS!$A$2:$A$20000,S541,CONFIG_METADATA!$G$2:$G$20000,1,DATOS!$I$2:$I$20000,"Orquesta/Banda/Conjunto"),"")))</f>
        <v/>
      </c>
      <c r="V541" t="str">
        <f>IF(S541="","",IF(S541="[FÓRMULA MANUAL]","",IFERROR(AVERAGEIFS(DATOS!$K$2:$K$20000,DATOS!$A$2:$A$20000,S541,CONFIG_METADATA!$G$2:$G$20000,1,DATOS!$I$2:$I$20000,"Música de Cámara"),"")))</f>
        <v/>
      </c>
      <c r="W541" t="str">
        <f>IF(S541="","",IF(S541="[FÓRMULA MANUAL]","",IFERROR(SUMPRODUCT((DATOS!$A$2:$A$20000=S541)*(CONFIG_METADATA!$G$2:$G$20000=1)*(COUNTIF(CONFIG_ASIGNATURAS!$B$7:$B$27,DATOS!$I$2:$I$20000)&gt;0)*(DATOS!$K$2:$K$20000))/SUMPRODUCT((DATOS!$A$2:$A$20000=S541)*(CONFIG_METADATA!$G$2:$G$20000=1)*(COUNTIF(CONFIG_ASIGNATURAS!$B$7:$B$27,DATOS!$I$2:$I$20000)&gt;0)*1),"")))</f>
        <v/>
      </c>
      <c r="Z541" t="str">
        <f>IF(Y541="","",IF(Y541="[FÓRMULA MANUAL]","",IFERROR(AVERAGEIFS(DATOS!$K$2:$K$20000,DATOS!$A$2:$A$20000,Y541,CONFIG_METADATA!$G$2:$G$20000,1,DATOS!$I$2:$I$20000,"Análisis"),"")))</f>
        <v/>
      </c>
      <c r="AA541" t="str">
        <f>IF(Y541="","",IF(Y541="[FÓRMULA MANUAL]","",IFERROR(AVERAGEIFS(DATOS!$K$2:$K$20000,DATOS!$A$2:$A$20000,Y541,CONFIG_METADATA!$G$2:$G$20000,1,DATOS!$I$2:$I$20000,"Orquesta/Banda/Conjunto"),"")))</f>
        <v/>
      </c>
      <c r="AB541" t="str">
        <f>IF(Y541="","",IF(Y541="[FÓRMULA MANUAL]","",IFERROR(AVERAGEIFS(DATOS!$K$2:$K$20000,DATOS!$A$2:$A$20000,Y541,CONFIG_METADATA!$G$2:$G$20000,1,DATOS!$I$2:$I$20000,"Música de Cámara"),"")))</f>
        <v/>
      </c>
      <c r="AC541" t="str">
        <f>IF(Y541="","",IF(Y541="[FÓRMULA MANUAL]","",IFERROR(SUMPRODUCT((DATOS!$A$2:$A$20000=Y541)*(CONFIG_METADATA!$G$2:$G$20000=1)*(COUNTIF(CONFIG_ASIGNATURAS!$B$7:$B$27,DATOS!$I$2:$I$20000)&gt;0)*(DATOS!$K$2:$K$20000))/SUMPRODUCT((DATOS!$A$2:$A$20000=Y541)*(CONFIG_METADATA!$G$2:$G$20000=1)*(COUNTIF(CONFIG_ASIGNATURAS!$B$7:$B$27,DATOS!$I$2:$I$20000)&gt;0)*1),"")))</f>
        <v/>
      </c>
      <c r="AF541" t="str">
        <f>IF(AE541="","",IF(AE541="[FÓRMULA MANUAL]","",IFERROR(AVERAGEIFS(DATOS!$K$2:$K$20000,DATOS!$A$2:$A$20000,AE541,CONFIG_METADATA!$G$2:$G$20000,1,DATOS!$I$2:$I$20000,"Análisis"),"")))</f>
        <v/>
      </c>
      <c r="AG541" t="str">
        <f>IF(AE541="","",IF(AE541="[FÓRMULA MANUAL]","",IFERROR(AVERAGEIFS(DATOS!$K$2:$K$20000,DATOS!$A$2:$A$20000,AE541,CONFIG_METADATA!$G$2:$G$20000,1,DATOS!$I$2:$I$20000,"Orquesta/Banda/Conjunto"),"")))</f>
        <v/>
      </c>
      <c r="AH541" t="str">
        <f>IF(AE541="","",IF(AE541="[FÓRMULA MANUAL]","",IFERROR(AVERAGEIFS(DATOS!$K$2:$K$20000,DATOS!$A$2:$A$20000,AE541,CONFIG_METADATA!$G$2:$G$20000,1,DATOS!$I$2:$I$20000,"Música de Cámara"),"")))</f>
        <v/>
      </c>
      <c r="AI541" t="str">
        <f>IF(AE541="","",IF(AE541="[FÓRMULA MANUAL]","",IFERROR(SUMPRODUCT((DATOS!$A$2:$A$20000=AE541)*(CONFIG_METADATA!$G$2:$G$20000=1)*(COUNTIF(CONFIG_ASIGNATURAS!$B$7:$B$27,DATOS!$I$2:$I$20000)&gt;0)*(DATOS!$K$2:$K$20000))/SUMPRODUCT((DATOS!$A$2:$A$20000=AE541)*(CONFIG_METADATA!$G$2:$G$20000=1)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MANUAL]","",IFERROR(AVERAGEIFS(DATOS!$K$2:$K$20000,DATOS!$A$2:$A$20000,A542,CONFIG_METADATA!$G$2:$G$20000,1,DATOS!$I$2:$I$20000,"Lenguaje Musical"),"")))</f>
        <v/>
      </c>
      <c r="C542" t="str">
        <f>IF(A542="","",IF(A542="[FÓRMULA MANUAL]","",IFERROR(AVERAGEIFS(DATOS!$K$2:$K$20000,DATOS!$A$2:$A$20000,A542,CONFIG_METADATA!$G$2:$G$20000,1,DATOS!$I$2:$I$20000,"Orquesta/Banda/Conjunto"),"")))</f>
        <v/>
      </c>
      <c r="D542" t="str">
        <f>IF(A542="","",IF(A542="[FÓRMULA MANUAL]","",IFERROR(AVERAGEIFS(DATOS!$K$2:$K$20000,DATOS!$A$2:$A$20000,A542,CONFIG_METADATA!$G$2:$G$20000,1,DATOS!$I$2:$I$20000,"Conjunto"),"")))</f>
        <v/>
      </c>
      <c r="E542" t="str">
        <f>IF(A542="","",IF(A542="[FÓRMULA MANUAL]","",IFERROR(SUMPRODUCT((DATOS!$A$2:$A$20000=A542)*(CONFIG_METADATA!$G$2:$G$20000=1)*(COUNTIF(CONFIG_ASIGNATURAS!$B$7:$B$27,DATOS!$I$2:$I$20000)&gt;0)*(DATOS!$K$2:$K$20000))/SUMPRODUCT((DATOS!$A$2:$A$20000=A542)*(CONFIG_METADATA!$G$2:$G$20000=1)*(COUNTIF(CONFIG_ASIGNATURAS!$B$7:$B$27,DATOS!$I$2:$I$20000)&gt;0)*1),"")))</f>
        <v/>
      </c>
      <c r="H542" t="str">
        <f>IF(G542="","",IF(G542="[FÓRMULA MANUAL]","",IFERROR(AVERAGEIFS(DATOS!$K$2:$K$20000,DATOS!$A$2:$A$20000,G542,CONFIG_METADATA!$G$2:$G$20000,1,DATOS!$I$2:$I$20000,"Lenguaje Musical"),"")))</f>
        <v/>
      </c>
      <c r="I542" t="str">
        <f>IF(G542="","",IF(G542="[FÓRMULA MANUAL]","",IFERROR(AVERAGEIFS(DATOS!$K$2:$K$20000,DATOS!$A$2:$A$20000,G542,CONFIG_METADATA!$G$2:$G$20000,1,DATOS!$I$2:$I$20000,"Orquesta/Banda/Conjunto"),"")))</f>
        <v/>
      </c>
      <c r="J542" t="str">
        <f>IF(G542="","",IF(G542="[FÓRMULA MANUAL]","",IFERROR(AVERAGEIFS(DATOS!$K$2:$K$20000,DATOS!$A$2:$A$20000,G542,CONFIG_METADATA!$G$2:$G$20000,1,DATOS!$I$2:$I$20000,"Conjunto"),"")))</f>
        <v/>
      </c>
      <c r="K542" t="str">
        <f>IF(G542="","",IF(G542="[FÓRMULA MANUAL]","",IFERROR(SUMPRODUCT((DATOS!$A$2:$A$20000=G542)*(CONFIG_METADATA!$G$2:$G$20000=1)*(COUNTIF(CONFIG_ASIGNATURAS!$B$7:$B$27,DATOS!$I$2:$I$20000)&gt;0)*(DATOS!$K$2:$K$20000))/SUMPRODUCT((DATOS!$A$2:$A$20000=G542)*(CONFIG_METADATA!$G$2:$G$20000=1)*(COUNTIF(CONFIG_ASIGNATURAS!$B$7:$B$27,DATOS!$I$2:$I$20000)&gt;0)*1),"")))</f>
        <v/>
      </c>
      <c r="N542" t="str">
        <f>IF(M542="","",IF(M542="[FÓRMULA MANUAL]","",IFERROR(AVERAGEIFS(DATOS!$K$2:$K$20000,DATOS!$A$2:$A$20000,M542,CONFIG_METADATA!$G$2:$G$20000,1,DATOS!$I$2:$I$20000,"Armonía"),"")))</f>
        <v/>
      </c>
      <c r="O542" t="str">
        <f>IF(M542="","",IF(M542="[FÓRMULA MANUAL]","",IFERROR(AVERAGEIFS(DATOS!$K$2:$K$20000,DATOS!$A$2:$A$20000,M542,CONFIG_METADATA!$G$2:$G$20000,1,DATOS!$I$2:$I$20000,"Orquesta/Banda/Conjunto"),"")))</f>
        <v/>
      </c>
      <c r="P542" t="str">
        <f>IF(M542="","",IF(M542="[FÓRMULA MANUAL]","",IFERROR(AVERAGEIFS(DATOS!$K$2:$K$20000,DATOS!$A$2:$A$20000,M542,CONFIG_METADATA!$G$2:$G$20000,1,DATOS!$I$2:$I$20000,"Música de Cámara"),"")))</f>
        <v/>
      </c>
      <c r="Q542" t="str">
        <f>IF(M542="","",IF(M542="[FÓRMULA MANUAL]","",IFERROR(SUMPRODUCT((DATOS!$A$2:$A$20000=M542)*(CONFIG_METADATA!$G$2:$G$20000=1)*(COUNTIF(CONFIG_ASIGNATURAS!$B$7:$B$27,DATOS!$I$2:$I$20000)&gt;0)*(DATOS!$K$2:$K$20000))/SUMPRODUCT((DATOS!$A$2:$A$20000=M542)*(CONFIG_METADATA!$G$2:$G$20000=1)*(COUNTIF(CONFIG_ASIGNATURAS!$B$7:$B$27,DATOS!$I$2:$I$20000)&gt;0)*1),"")))</f>
        <v/>
      </c>
      <c r="T542" t="str">
        <f>IF(S542="","",IF(S542="[FÓRMULA MANUAL]","",IFERROR(AVERAGEIFS(DATOS!$K$2:$K$20000,DATOS!$A$2:$A$20000,S542,CONFIG_METADATA!$G$2:$G$20000,1,DATOS!$I$2:$I$20000,"Armonía"),"")))</f>
        <v/>
      </c>
      <c r="U542" t="str">
        <f>IF(S542="","",IF(S542="[FÓRMULA MANUAL]","",IFERROR(AVERAGEIFS(DATOS!$K$2:$K$20000,DATOS!$A$2:$A$20000,S542,CONFIG_METADATA!$G$2:$G$20000,1,DATOS!$I$2:$I$20000,"Orquesta/Banda/Conjunto"),"")))</f>
        <v/>
      </c>
      <c r="V542" t="str">
        <f>IF(S542="","",IF(S542="[FÓRMULA MANUAL]","",IFERROR(AVERAGEIFS(DATOS!$K$2:$K$20000,DATOS!$A$2:$A$20000,S542,CONFIG_METADATA!$G$2:$G$20000,1,DATOS!$I$2:$I$20000,"Música de Cámara"),"")))</f>
        <v/>
      </c>
      <c r="W542" t="str">
        <f>IF(S542="","",IF(S542="[FÓRMULA MANUAL]","",IFERROR(SUMPRODUCT((DATOS!$A$2:$A$20000=S542)*(CONFIG_METADATA!$G$2:$G$20000=1)*(COUNTIF(CONFIG_ASIGNATURAS!$B$7:$B$27,DATOS!$I$2:$I$20000)&gt;0)*(DATOS!$K$2:$K$20000))/SUMPRODUCT((DATOS!$A$2:$A$20000=S542)*(CONFIG_METADATA!$G$2:$G$20000=1)*(COUNTIF(CONFIG_ASIGNATURAS!$B$7:$B$27,DATOS!$I$2:$I$20000)&gt;0)*1),"")))</f>
        <v/>
      </c>
      <c r="Z542" t="str">
        <f>IF(Y542="","",IF(Y542="[FÓRMULA MANUAL]","",IFERROR(AVERAGEIFS(DATOS!$K$2:$K$20000,DATOS!$A$2:$A$20000,Y542,CONFIG_METADATA!$G$2:$G$20000,1,DATOS!$I$2:$I$20000,"Análisis"),"")))</f>
        <v/>
      </c>
      <c r="AA542" t="str">
        <f>IF(Y542="","",IF(Y542="[FÓRMULA MANUAL]","",IFERROR(AVERAGEIFS(DATOS!$K$2:$K$20000,DATOS!$A$2:$A$20000,Y542,CONFIG_METADATA!$G$2:$G$20000,1,DATOS!$I$2:$I$20000,"Orquesta/Banda/Conjunto"),"")))</f>
        <v/>
      </c>
      <c r="AB542" t="str">
        <f>IF(Y542="","",IF(Y542="[FÓRMULA MANUAL]","",IFERROR(AVERAGEIFS(DATOS!$K$2:$K$20000,DATOS!$A$2:$A$20000,Y542,CONFIG_METADATA!$G$2:$G$20000,1,DATOS!$I$2:$I$20000,"Música de Cámara"),"")))</f>
        <v/>
      </c>
      <c r="AC542" t="str">
        <f>IF(Y542="","",IF(Y542="[FÓRMULA MANUAL]","",IFERROR(SUMPRODUCT((DATOS!$A$2:$A$20000=Y542)*(CONFIG_METADATA!$G$2:$G$20000=1)*(COUNTIF(CONFIG_ASIGNATURAS!$B$7:$B$27,DATOS!$I$2:$I$20000)&gt;0)*(DATOS!$K$2:$K$20000))/SUMPRODUCT((DATOS!$A$2:$A$20000=Y542)*(CONFIG_METADATA!$G$2:$G$20000=1)*(COUNTIF(CONFIG_ASIGNATURAS!$B$7:$B$27,DATOS!$I$2:$I$20000)&gt;0)*1),"")))</f>
        <v/>
      </c>
      <c r="AF542" t="str">
        <f>IF(AE542="","",IF(AE542="[FÓRMULA MANUAL]","",IFERROR(AVERAGEIFS(DATOS!$K$2:$K$20000,DATOS!$A$2:$A$20000,AE542,CONFIG_METADATA!$G$2:$G$20000,1,DATOS!$I$2:$I$20000,"Análisis"),"")))</f>
        <v/>
      </c>
      <c r="AG542" t="str">
        <f>IF(AE542="","",IF(AE542="[FÓRMULA MANUAL]","",IFERROR(AVERAGEIFS(DATOS!$K$2:$K$20000,DATOS!$A$2:$A$20000,AE542,CONFIG_METADATA!$G$2:$G$20000,1,DATOS!$I$2:$I$20000,"Orquesta/Banda/Conjunto"),"")))</f>
        <v/>
      </c>
      <c r="AH542" t="str">
        <f>IF(AE542="","",IF(AE542="[FÓRMULA MANUAL]","",IFERROR(AVERAGEIFS(DATOS!$K$2:$K$20000,DATOS!$A$2:$A$20000,AE542,CONFIG_METADATA!$G$2:$G$20000,1,DATOS!$I$2:$I$20000,"Música de Cámara"),"")))</f>
        <v/>
      </c>
      <c r="AI542" t="str">
        <f>IF(AE542="","",IF(AE542="[FÓRMULA MANUAL]","",IFERROR(SUMPRODUCT((DATOS!$A$2:$A$20000=AE542)*(CONFIG_METADATA!$G$2:$G$20000=1)*(COUNTIF(CONFIG_ASIGNATURAS!$B$7:$B$27,DATOS!$I$2:$I$20000)&gt;0)*(DATOS!$K$2:$K$20000))/SUMPRODUCT((DATOS!$A$2:$A$20000=AE542)*(CONFIG_METADATA!$G$2:$G$20000=1)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MANUAL]","",IFERROR(AVERAGEIFS(DATOS!$K$2:$K$20000,DATOS!$A$2:$A$20000,A543,CONFIG_METADATA!$G$2:$G$20000,1,DATOS!$I$2:$I$20000,"Lenguaje Musical"),"")))</f>
        <v/>
      </c>
      <c r="C543" t="str">
        <f>IF(A543="","",IF(A543="[FÓRMULA MANUAL]","",IFERROR(AVERAGEIFS(DATOS!$K$2:$K$20000,DATOS!$A$2:$A$20000,A543,CONFIG_METADATA!$G$2:$G$20000,1,DATOS!$I$2:$I$20000,"Orquesta/Banda/Conjunto"),"")))</f>
        <v/>
      </c>
      <c r="D543" t="str">
        <f>IF(A543="","",IF(A543="[FÓRMULA MANUAL]","",IFERROR(AVERAGEIFS(DATOS!$K$2:$K$20000,DATOS!$A$2:$A$20000,A543,CONFIG_METADATA!$G$2:$G$20000,1,DATOS!$I$2:$I$20000,"Conjunto"),"")))</f>
        <v/>
      </c>
      <c r="E543" t="str">
        <f>IF(A543="","",IF(A543="[FÓRMULA MANUAL]","",IFERROR(SUMPRODUCT((DATOS!$A$2:$A$20000=A543)*(CONFIG_METADATA!$G$2:$G$20000=1)*(COUNTIF(CONFIG_ASIGNATURAS!$B$7:$B$27,DATOS!$I$2:$I$20000)&gt;0)*(DATOS!$K$2:$K$20000))/SUMPRODUCT((DATOS!$A$2:$A$20000=A543)*(CONFIG_METADATA!$G$2:$G$20000=1)*(COUNTIF(CONFIG_ASIGNATURAS!$B$7:$B$27,DATOS!$I$2:$I$20000)&gt;0)*1),"")))</f>
        <v/>
      </c>
      <c r="H543" t="str">
        <f>IF(G543="","",IF(G543="[FÓRMULA MANUAL]","",IFERROR(AVERAGEIFS(DATOS!$K$2:$K$20000,DATOS!$A$2:$A$20000,G543,CONFIG_METADATA!$G$2:$G$20000,1,DATOS!$I$2:$I$20000,"Lenguaje Musical"),"")))</f>
        <v/>
      </c>
      <c r="I543" t="str">
        <f>IF(G543="","",IF(G543="[FÓRMULA MANUAL]","",IFERROR(AVERAGEIFS(DATOS!$K$2:$K$20000,DATOS!$A$2:$A$20000,G543,CONFIG_METADATA!$G$2:$G$20000,1,DATOS!$I$2:$I$20000,"Orquesta/Banda/Conjunto"),"")))</f>
        <v/>
      </c>
      <c r="J543" t="str">
        <f>IF(G543="","",IF(G543="[FÓRMULA MANUAL]","",IFERROR(AVERAGEIFS(DATOS!$K$2:$K$20000,DATOS!$A$2:$A$20000,G543,CONFIG_METADATA!$G$2:$G$20000,1,DATOS!$I$2:$I$20000,"Conjunto"),"")))</f>
        <v/>
      </c>
      <c r="K543" t="str">
        <f>IF(G543="","",IF(G543="[FÓRMULA MANUAL]","",IFERROR(SUMPRODUCT((DATOS!$A$2:$A$20000=G543)*(CONFIG_METADATA!$G$2:$G$20000=1)*(COUNTIF(CONFIG_ASIGNATURAS!$B$7:$B$27,DATOS!$I$2:$I$20000)&gt;0)*(DATOS!$K$2:$K$20000))/SUMPRODUCT((DATOS!$A$2:$A$20000=G543)*(CONFIG_METADATA!$G$2:$G$20000=1)*(COUNTIF(CONFIG_ASIGNATURAS!$B$7:$B$27,DATOS!$I$2:$I$20000)&gt;0)*1),"")))</f>
        <v/>
      </c>
      <c r="N543" t="str">
        <f>IF(M543="","",IF(M543="[FÓRMULA MANUAL]","",IFERROR(AVERAGEIFS(DATOS!$K$2:$K$20000,DATOS!$A$2:$A$20000,M543,CONFIG_METADATA!$G$2:$G$20000,1,DATOS!$I$2:$I$20000,"Armonía"),"")))</f>
        <v/>
      </c>
      <c r="O543" t="str">
        <f>IF(M543="","",IF(M543="[FÓRMULA MANUAL]","",IFERROR(AVERAGEIFS(DATOS!$K$2:$K$20000,DATOS!$A$2:$A$20000,M543,CONFIG_METADATA!$G$2:$G$20000,1,DATOS!$I$2:$I$20000,"Orquesta/Banda/Conjunto"),"")))</f>
        <v/>
      </c>
      <c r="P543" t="str">
        <f>IF(M543="","",IF(M543="[FÓRMULA MANUAL]","",IFERROR(AVERAGEIFS(DATOS!$K$2:$K$20000,DATOS!$A$2:$A$20000,M543,CONFIG_METADATA!$G$2:$G$20000,1,DATOS!$I$2:$I$20000,"Música de Cámara"),"")))</f>
        <v/>
      </c>
      <c r="Q543" t="str">
        <f>IF(M543="","",IF(M543="[FÓRMULA MANUAL]","",IFERROR(SUMPRODUCT((DATOS!$A$2:$A$20000=M543)*(CONFIG_METADATA!$G$2:$G$20000=1)*(COUNTIF(CONFIG_ASIGNATURAS!$B$7:$B$27,DATOS!$I$2:$I$20000)&gt;0)*(DATOS!$K$2:$K$20000))/SUMPRODUCT((DATOS!$A$2:$A$20000=M543)*(CONFIG_METADATA!$G$2:$G$20000=1)*(COUNTIF(CONFIG_ASIGNATURAS!$B$7:$B$27,DATOS!$I$2:$I$20000)&gt;0)*1),"")))</f>
        <v/>
      </c>
      <c r="T543" t="str">
        <f>IF(S543="","",IF(S543="[FÓRMULA MANUAL]","",IFERROR(AVERAGEIFS(DATOS!$K$2:$K$20000,DATOS!$A$2:$A$20000,S543,CONFIG_METADATA!$G$2:$G$20000,1,DATOS!$I$2:$I$20000,"Armonía"),"")))</f>
        <v/>
      </c>
      <c r="U543" t="str">
        <f>IF(S543="","",IF(S543="[FÓRMULA MANUAL]","",IFERROR(AVERAGEIFS(DATOS!$K$2:$K$20000,DATOS!$A$2:$A$20000,S543,CONFIG_METADATA!$G$2:$G$20000,1,DATOS!$I$2:$I$20000,"Orquesta/Banda/Conjunto"),"")))</f>
        <v/>
      </c>
      <c r="V543" t="str">
        <f>IF(S543="","",IF(S543="[FÓRMULA MANUAL]","",IFERROR(AVERAGEIFS(DATOS!$K$2:$K$20000,DATOS!$A$2:$A$20000,S543,CONFIG_METADATA!$G$2:$G$20000,1,DATOS!$I$2:$I$20000,"Música de Cámara"),"")))</f>
        <v/>
      </c>
      <c r="W543" t="str">
        <f>IF(S543="","",IF(S543="[FÓRMULA MANUAL]","",IFERROR(SUMPRODUCT((DATOS!$A$2:$A$20000=S543)*(CONFIG_METADATA!$G$2:$G$20000=1)*(COUNTIF(CONFIG_ASIGNATURAS!$B$7:$B$27,DATOS!$I$2:$I$20000)&gt;0)*(DATOS!$K$2:$K$20000))/SUMPRODUCT((DATOS!$A$2:$A$20000=S543)*(CONFIG_METADATA!$G$2:$G$20000=1)*(COUNTIF(CONFIG_ASIGNATURAS!$B$7:$B$27,DATOS!$I$2:$I$20000)&gt;0)*1),"")))</f>
        <v/>
      </c>
      <c r="Z543" t="str">
        <f>IF(Y543="","",IF(Y543="[FÓRMULA MANUAL]","",IFERROR(AVERAGEIFS(DATOS!$K$2:$K$20000,DATOS!$A$2:$A$20000,Y543,CONFIG_METADATA!$G$2:$G$20000,1,DATOS!$I$2:$I$20000,"Análisis"),"")))</f>
        <v/>
      </c>
      <c r="AA543" t="str">
        <f>IF(Y543="","",IF(Y543="[FÓRMULA MANUAL]","",IFERROR(AVERAGEIFS(DATOS!$K$2:$K$20000,DATOS!$A$2:$A$20000,Y543,CONFIG_METADATA!$G$2:$G$20000,1,DATOS!$I$2:$I$20000,"Orquesta/Banda/Conjunto"),"")))</f>
        <v/>
      </c>
      <c r="AB543" t="str">
        <f>IF(Y543="","",IF(Y543="[FÓRMULA MANUAL]","",IFERROR(AVERAGEIFS(DATOS!$K$2:$K$20000,DATOS!$A$2:$A$20000,Y543,CONFIG_METADATA!$G$2:$G$20000,1,DATOS!$I$2:$I$20000,"Música de Cámara"),"")))</f>
        <v/>
      </c>
      <c r="AC543" t="str">
        <f>IF(Y543="","",IF(Y543="[FÓRMULA MANUAL]","",IFERROR(SUMPRODUCT((DATOS!$A$2:$A$20000=Y543)*(CONFIG_METADATA!$G$2:$G$20000=1)*(COUNTIF(CONFIG_ASIGNATURAS!$B$7:$B$27,DATOS!$I$2:$I$20000)&gt;0)*(DATOS!$K$2:$K$20000))/SUMPRODUCT((DATOS!$A$2:$A$20000=Y543)*(CONFIG_METADATA!$G$2:$G$20000=1)*(COUNTIF(CONFIG_ASIGNATURAS!$B$7:$B$27,DATOS!$I$2:$I$20000)&gt;0)*1),"")))</f>
        <v/>
      </c>
      <c r="AF543" t="str">
        <f>IF(AE543="","",IF(AE543="[FÓRMULA MANUAL]","",IFERROR(AVERAGEIFS(DATOS!$K$2:$K$20000,DATOS!$A$2:$A$20000,AE543,CONFIG_METADATA!$G$2:$G$20000,1,DATOS!$I$2:$I$20000,"Análisis"),"")))</f>
        <v/>
      </c>
      <c r="AG543" t="str">
        <f>IF(AE543="","",IF(AE543="[FÓRMULA MANUAL]","",IFERROR(AVERAGEIFS(DATOS!$K$2:$K$20000,DATOS!$A$2:$A$20000,AE543,CONFIG_METADATA!$G$2:$G$20000,1,DATOS!$I$2:$I$20000,"Orquesta/Banda/Conjunto"),"")))</f>
        <v/>
      </c>
      <c r="AH543" t="str">
        <f>IF(AE543="","",IF(AE543="[FÓRMULA MANUAL]","",IFERROR(AVERAGEIFS(DATOS!$K$2:$K$20000,DATOS!$A$2:$A$20000,AE543,CONFIG_METADATA!$G$2:$G$20000,1,DATOS!$I$2:$I$20000,"Música de Cámara"),"")))</f>
        <v/>
      </c>
      <c r="AI543" t="str">
        <f>IF(AE543="","",IF(AE543="[FÓRMULA MANUAL]","",IFERROR(SUMPRODUCT((DATOS!$A$2:$A$20000=AE543)*(CONFIG_METADATA!$G$2:$G$20000=1)*(COUNTIF(CONFIG_ASIGNATURAS!$B$7:$B$27,DATOS!$I$2:$I$20000)&gt;0)*(DATOS!$K$2:$K$20000))/SUMPRODUCT((DATOS!$A$2:$A$20000=AE543)*(CONFIG_METADATA!$G$2:$G$20000=1)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MANUAL]","",IFERROR(AVERAGEIFS(DATOS!$K$2:$K$20000,DATOS!$A$2:$A$20000,A544,CONFIG_METADATA!$G$2:$G$20000,1,DATOS!$I$2:$I$20000,"Lenguaje Musical"),"")))</f>
        <v/>
      </c>
      <c r="C544" t="str">
        <f>IF(A544="","",IF(A544="[FÓRMULA MANUAL]","",IFERROR(AVERAGEIFS(DATOS!$K$2:$K$20000,DATOS!$A$2:$A$20000,A544,CONFIG_METADATA!$G$2:$G$20000,1,DATOS!$I$2:$I$20000,"Orquesta/Banda/Conjunto"),"")))</f>
        <v/>
      </c>
      <c r="D544" t="str">
        <f>IF(A544="","",IF(A544="[FÓRMULA MANUAL]","",IFERROR(AVERAGEIFS(DATOS!$K$2:$K$20000,DATOS!$A$2:$A$20000,A544,CONFIG_METADATA!$G$2:$G$20000,1,DATOS!$I$2:$I$20000,"Conjunto"),"")))</f>
        <v/>
      </c>
      <c r="E544" t="str">
        <f>IF(A544="","",IF(A544="[FÓRMULA MANUAL]","",IFERROR(SUMPRODUCT((DATOS!$A$2:$A$20000=A544)*(CONFIG_METADATA!$G$2:$G$20000=1)*(COUNTIF(CONFIG_ASIGNATURAS!$B$7:$B$27,DATOS!$I$2:$I$20000)&gt;0)*(DATOS!$K$2:$K$20000))/SUMPRODUCT((DATOS!$A$2:$A$20000=A544)*(CONFIG_METADATA!$G$2:$G$20000=1)*(COUNTIF(CONFIG_ASIGNATURAS!$B$7:$B$27,DATOS!$I$2:$I$20000)&gt;0)*1),"")))</f>
        <v/>
      </c>
      <c r="H544" t="str">
        <f>IF(G544="","",IF(G544="[FÓRMULA MANUAL]","",IFERROR(AVERAGEIFS(DATOS!$K$2:$K$20000,DATOS!$A$2:$A$20000,G544,CONFIG_METADATA!$G$2:$G$20000,1,DATOS!$I$2:$I$20000,"Lenguaje Musical"),"")))</f>
        <v/>
      </c>
      <c r="I544" t="str">
        <f>IF(G544="","",IF(G544="[FÓRMULA MANUAL]","",IFERROR(AVERAGEIFS(DATOS!$K$2:$K$20000,DATOS!$A$2:$A$20000,G544,CONFIG_METADATA!$G$2:$G$20000,1,DATOS!$I$2:$I$20000,"Orquesta/Banda/Conjunto"),"")))</f>
        <v/>
      </c>
      <c r="J544" t="str">
        <f>IF(G544="","",IF(G544="[FÓRMULA MANUAL]","",IFERROR(AVERAGEIFS(DATOS!$K$2:$K$20000,DATOS!$A$2:$A$20000,G544,CONFIG_METADATA!$G$2:$G$20000,1,DATOS!$I$2:$I$20000,"Conjunto"),"")))</f>
        <v/>
      </c>
      <c r="K544" t="str">
        <f>IF(G544="","",IF(G544="[FÓRMULA MANUAL]","",IFERROR(SUMPRODUCT((DATOS!$A$2:$A$20000=G544)*(CONFIG_METADATA!$G$2:$G$20000=1)*(COUNTIF(CONFIG_ASIGNATURAS!$B$7:$B$27,DATOS!$I$2:$I$20000)&gt;0)*(DATOS!$K$2:$K$20000))/SUMPRODUCT((DATOS!$A$2:$A$20000=G544)*(CONFIG_METADATA!$G$2:$G$20000=1)*(COUNTIF(CONFIG_ASIGNATURAS!$B$7:$B$27,DATOS!$I$2:$I$20000)&gt;0)*1),"")))</f>
        <v/>
      </c>
      <c r="N544" t="str">
        <f>IF(M544="","",IF(M544="[FÓRMULA MANUAL]","",IFERROR(AVERAGEIFS(DATOS!$K$2:$K$20000,DATOS!$A$2:$A$20000,M544,CONFIG_METADATA!$G$2:$G$20000,1,DATOS!$I$2:$I$20000,"Armonía"),"")))</f>
        <v/>
      </c>
      <c r="O544" t="str">
        <f>IF(M544="","",IF(M544="[FÓRMULA MANUAL]","",IFERROR(AVERAGEIFS(DATOS!$K$2:$K$20000,DATOS!$A$2:$A$20000,M544,CONFIG_METADATA!$G$2:$G$20000,1,DATOS!$I$2:$I$20000,"Orquesta/Banda/Conjunto"),"")))</f>
        <v/>
      </c>
      <c r="P544" t="str">
        <f>IF(M544="","",IF(M544="[FÓRMULA MANUAL]","",IFERROR(AVERAGEIFS(DATOS!$K$2:$K$20000,DATOS!$A$2:$A$20000,M544,CONFIG_METADATA!$G$2:$G$20000,1,DATOS!$I$2:$I$20000,"Música de Cámara"),"")))</f>
        <v/>
      </c>
      <c r="Q544" t="str">
        <f>IF(M544="","",IF(M544="[FÓRMULA MANUAL]","",IFERROR(SUMPRODUCT((DATOS!$A$2:$A$20000=M544)*(CONFIG_METADATA!$G$2:$G$20000=1)*(COUNTIF(CONFIG_ASIGNATURAS!$B$7:$B$27,DATOS!$I$2:$I$20000)&gt;0)*(DATOS!$K$2:$K$20000))/SUMPRODUCT((DATOS!$A$2:$A$20000=M544)*(CONFIG_METADATA!$G$2:$G$20000=1)*(COUNTIF(CONFIG_ASIGNATURAS!$B$7:$B$27,DATOS!$I$2:$I$20000)&gt;0)*1),"")))</f>
        <v/>
      </c>
      <c r="T544" t="str">
        <f>IF(S544="","",IF(S544="[FÓRMULA MANUAL]","",IFERROR(AVERAGEIFS(DATOS!$K$2:$K$20000,DATOS!$A$2:$A$20000,S544,CONFIG_METADATA!$G$2:$G$20000,1,DATOS!$I$2:$I$20000,"Armonía"),"")))</f>
        <v/>
      </c>
      <c r="U544" t="str">
        <f>IF(S544="","",IF(S544="[FÓRMULA MANUAL]","",IFERROR(AVERAGEIFS(DATOS!$K$2:$K$20000,DATOS!$A$2:$A$20000,S544,CONFIG_METADATA!$G$2:$G$20000,1,DATOS!$I$2:$I$20000,"Orquesta/Banda/Conjunto"),"")))</f>
        <v/>
      </c>
      <c r="V544" t="str">
        <f>IF(S544="","",IF(S544="[FÓRMULA MANUAL]","",IFERROR(AVERAGEIFS(DATOS!$K$2:$K$20000,DATOS!$A$2:$A$20000,S544,CONFIG_METADATA!$G$2:$G$20000,1,DATOS!$I$2:$I$20000,"Música de Cámara"),"")))</f>
        <v/>
      </c>
      <c r="W544" t="str">
        <f>IF(S544="","",IF(S544="[FÓRMULA MANUAL]","",IFERROR(SUMPRODUCT((DATOS!$A$2:$A$20000=S544)*(CONFIG_METADATA!$G$2:$G$20000=1)*(COUNTIF(CONFIG_ASIGNATURAS!$B$7:$B$27,DATOS!$I$2:$I$20000)&gt;0)*(DATOS!$K$2:$K$20000))/SUMPRODUCT((DATOS!$A$2:$A$20000=S544)*(CONFIG_METADATA!$G$2:$G$20000=1)*(COUNTIF(CONFIG_ASIGNATURAS!$B$7:$B$27,DATOS!$I$2:$I$20000)&gt;0)*1),"")))</f>
        <v/>
      </c>
      <c r="Z544" t="str">
        <f>IF(Y544="","",IF(Y544="[FÓRMULA MANUAL]","",IFERROR(AVERAGEIFS(DATOS!$K$2:$K$20000,DATOS!$A$2:$A$20000,Y544,CONFIG_METADATA!$G$2:$G$20000,1,DATOS!$I$2:$I$20000,"Análisis"),"")))</f>
        <v/>
      </c>
      <c r="AA544" t="str">
        <f>IF(Y544="","",IF(Y544="[FÓRMULA MANUAL]","",IFERROR(AVERAGEIFS(DATOS!$K$2:$K$20000,DATOS!$A$2:$A$20000,Y544,CONFIG_METADATA!$G$2:$G$20000,1,DATOS!$I$2:$I$20000,"Orquesta/Banda/Conjunto"),"")))</f>
        <v/>
      </c>
      <c r="AB544" t="str">
        <f>IF(Y544="","",IF(Y544="[FÓRMULA MANUAL]","",IFERROR(AVERAGEIFS(DATOS!$K$2:$K$20000,DATOS!$A$2:$A$20000,Y544,CONFIG_METADATA!$G$2:$G$20000,1,DATOS!$I$2:$I$20000,"Música de Cámara"),"")))</f>
        <v/>
      </c>
      <c r="AC544" t="str">
        <f>IF(Y544="","",IF(Y544="[FÓRMULA MANUAL]","",IFERROR(SUMPRODUCT((DATOS!$A$2:$A$20000=Y544)*(CONFIG_METADATA!$G$2:$G$20000=1)*(COUNTIF(CONFIG_ASIGNATURAS!$B$7:$B$27,DATOS!$I$2:$I$20000)&gt;0)*(DATOS!$K$2:$K$20000))/SUMPRODUCT((DATOS!$A$2:$A$20000=Y544)*(CONFIG_METADATA!$G$2:$G$20000=1)*(COUNTIF(CONFIG_ASIGNATURAS!$B$7:$B$27,DATOS!$I$2:$I$20000)&gt;0)*1),"")))</f>
        <v/>
      </c>
      <c r="AF544" t="str">
        <f>IF(AE544="","",IF(AE544="[FÓRMULA MANUAL]","",IFERROR(AVERAGEIFS(DATOS!$K$2:$K$20000,DATOS!$A$2:$A$20000,AE544,CONFIG_METADATA!$G$2:$G$20000,1,DATOS!$I$2:$I$20000,"Análisis"),"")))</f>
        <v/>
      </c>
      <c r="AG544" t="str">
        <f>IF(AE544="","",IF(AE544="[FÓRMULA MANUAL]","",IFERROR(AVERAGEIFS(DATOS!$K$2:$K$20000,DATOS!$A$2:$A$20000,AE544,CONFIG_METADATA!$G$2:$G$20000,1,DATOS!$I$2:$I$20000,"Orquesta/Banda/Conjunto"),"")))</f>
        <v/>
      </c>
      <c r="AH544" t="str">
        <f>IF(AE544="","",IF(AE544="[FÓRMULA MANUAL]","",IFERROR(AVERAGEIFS(DATOS!$K$2:$K$20000,DATOS!$A$2:$A$20000,AE544,CONFIG_METADATA!$G$2:$G$20000,1,DATOS!$I$2:$I$20000,"Música de Cámara"),"")))</f>
        <v/>
      </c>
      <c r="AI544" t="str">
        <f>IF(AE544="","",IF(AE544="[FÓRMULA MANUAL]","",IFERROR(SUMPRODUCT((DATOS!$A$2:$A$20000=AE544)*(CONFIG_METADATA!$G$2:$G$20000=1)*(COUNTIF(CONFIG_ASIGNATURAS!$B$7:$B$27,DATOS!$I$2:$I$20000)&gt;0)*(DATOS!$K$2:$K$20000))/SUMPRODUCT((DATOS!$A$2:$A$20000=AE544)*(CONFIG_METADATA!$G$2:$G$20000=1)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MANUAL]","",IFERROR(AVERAGEIFS(DATOS!$K$2:$K$20000,DATOS!$A$2:$A$20000,A545,CONFIG_METADATA!$G$2:$G$20000,1,DATOS!$I$2:$I$20000,"Lenguaje Musical"),"")))</f>
        <v/>
      </c>
      <c r="C545" t="str">
        <f>IF(A545="","",IF(A545="[FÓRMULA MANUAL]","",IFERROR(AVERAGEIFS(DATOS!$K$2:$K$20000,DATOS!$A$2:$A$20000,A545,CONFIG_METADATA!$G$2:$G$20000,1,DATOS!$I$2:$I$20000,"Orquesta/Banda/Conjunto"),"")))</f>
        <v/>
      </c>
      <c r="D545" t="str">
        <f>IF(A545="","",IF(A545="[FÓRMULA MANUAL]","",IFERROR(AVERAGEIFS(DATOS!$K$2:$K$20000,DATOS!$A$2:$A$20000,A545,CONFIG_METADATA!$G$2:$G$20000,1,DATOS!$I$2:$I$20000,"Conjunto"),"")))</f>
        <v/>
      </c>
      <c r="E545" t="str">
        <f>IF(A545="","",IF(A545="[FÓRMULA MANUAL]","",IFERROR(SUMPRODUCT((DATOS!$A$2:$A$20000=A545)*(CONFIG_METADATA!$G$2:$G$20000=1)*(COUNTIF(CONFIG_ASIGNATURAS!$B$7:$B$27,DATOS!$I$2:$I$20000)&gt;0)*(DATOS!$K$2:$K$20000))/SUMPRODUCT((DATOS!$A$2:$A$20000=A545)*(CONFIG_METADATA!$G$2:$G$20000=1)*(COUNTIF(CONFIG_ASIGNATURAS!$B$7:$B$27,DATOS!$I$2:$I$20000)&gt;0)*1),"")))</f>
        <v/>
      </c>
      <c r="H545" t="str">
        <f>IF(G545="","",IF(G545="[FÓRMULA MANUAL]","",IFERROR(AVERAGEIFS(DATOS!$K$2:$K$20000,DATOS!$A$2:$A$20000,G545,CONFIG_METADATA!$G$2:$G$20000,1,DATOS!$I$2:$I$20000,"Lenguaje Musical"),"")))</f>
        <v/>
      </c>
      <c r="I545" t="str">
        <f>IF(G545="","",IF(G545="[FÓRMULA MANUAL]","",IFERROR(AVERAGEIFS(DATOS!$K$2:$K$20000,DATOS!$A$2:$A$20000,G545,CONFIG_METADATA!$G$2:$G$20000,1,DATOS!$I$2:$I$20000,"Orquesta/Banda/Conjunto"),"")))</f>
        <v/>
      </c>
      <c r="J545" t="str">
        <f>IF(G545="","",IF(G545="[FÓRMULA MANUAL]","",IFERROR(AVERAGEIFS(DATOS!$K$2:$K$20000,DATOS!$A$2:$A$20000,G545,CONFIG_METADATA!$G$2:$G$20000,1,DATOS!$I$2:$I$20000,"Conjunto"),"")))</f>
        <v/>
      </c>
      <c r="K545" t="str">
        <f>IF(G545="","",IF(G545="[FÓRMULA MANUAL]","",IFERROR(SUMPRODUCT((DATOS!$A$2:$A$20000=G545)*(CONFIG_METADATA!$G$2:$G$20000=1)*(COUNTIF(CONFIG_ASIGNATURAS!$B$7:$B$27,DATOS!$I$2:$I$20000)&gt;0)*(DATOS!$K$2:$K$20000))/SUMPRODUCT((DATOS!$A$2:$A$20000=G545)*(CONFIG_METADATA!$G$2:$G$20000=1)*(COUNTIF(CONFIG_ASIGNATURAS!$B$7:$B$27,DATOS!$I$2:$I$20000)&gt;0)*1),"")))</f>
        <v/>
      </c>
      <c r="N545" t="str">
        <f>IF(M545="","",IF(M545="[FÓRMULA MANUAL]","",IFERROR(AVERAGEIFS(DATOS!$K$2:$K$20000,DATOS!$A$2:$A$20000,M545,CONFIG_METADATA!$G$2:$G$20000,1,DATOS!$I$2:$I$20000,"Armonía"),"")))</f>
        <v/>
      </c>
      <c r="O545" t="str">
        <f>IF(M545="","",IF(M545="[FÓRMULA MANUAL]","",IFERROR(AVERAGEIFS(DATOS!$K$2:$K$20000,DATOS!$A$2:$A$20000,M545,CONFIG_METADATA!$G$2:$G$20000,1,DATOS!$I$2:$I$20000,"Orquesta/Banda/Conjunto"),"")))</f>
        <v/>
      </c>
      <c r="P545" t="str">
        <f>IF(M545="","",IF(M545="[FÓRMULA MANUAL]","",IFERROR(AVERAGEIFS(DATOS!$K$2:$K$20000,DATOS!$A$2:$A$20000,M545,CONFIG_METADATA!$G$2:$G$20000,1,DATOS!$I$2:$I$20000,"Música de Cámara"),"")))</f>
        <v/>
      </c>
      <c r="Q545" t="str">
        <f>IF(M545="","",IF(M545="[FÓRMULA MANUAL]","",IFERROR(SUMPRODUCT((DATOS!$A$2:$A$20000=M545)*(CONFIG_METADATA!$G$2:$G$20000=1)*(COUNTIF(CONFIG_ASIGNATURAS!$B$7:$B$27,DATOS!$I$2:$I$20000)&gt;0)*(DATOS!$K$2:$K$20000))/SUMPRODUCT((DATOS!$A$2:$A$20000=M545)*(CONFIG_METADATA!$G$2:$G$20000=1)*(COUNTIF(CONFIG_ASIGNATURAS!$B$7:$B$27,DATOS!$I$2:$I$20000)&gt;0)*1),"")))</f>
        <v/>
      </c>
      <c r="T545" t="str">
        <f>IF(S545="","",IF(S545="[FÓRMULA MANUAL]","",IFERROR(AVERAGEIFS(DATOS!$K$2:$K$20000,DATOS!$A$2:$A$20000,S545,CONFIG_METADATA!$G$2:$G$20000,1,DATOS!$I$2:$I$20000,"Armonía"),"")))</f>
        <v/>
      </c>
      <c r="U545" t="str">
        <f>IF(S545="","",IF(S545="[FÓRMULA MANUAL]","",IFERROR(AVERAGEIFS(DATOS!$K$2:$K$20000,DATOS!$A$2:$A$20000,S545,CONFIG_METADATA!$G$2:$G$20000,1,DATOS!$I$2:$I$20000,"Orquesta/Banda/Conjunto"),"")))</f>
        <v/>
      </c>
      <c r="V545" t="str">
        <f>IF(S545="","",IF(S545="[FÓRMULA MANUAL]","",IFERROR(AVERAGEIFS(DATOS!$K$2:$K$20000,DATOS!$A$2:$A$20000,S545,CONFIG_METADATA!$G$2:$G$20000,1,DATOS!$I$2:$I$20000,"Música de Cámara"),"")))</f>
        <v/>
      </c>
      <c r="W545" t="str">
        <f>IF(S545="","",IF(S545="[FÓRMULA MANUAL]","",IFERROR(SUMPRODUCT((DATOS!$A$2:$A$20000=S545)*(CONFIG_METADATA!$G$2:$G$20000=1)*(COUNTIF(CONFIG_ASIGNATURAS!$B$7:$B$27,DATOS!$I$2:$I$20000)&gt;0)*(DATOS!$K$2:$K$20000))/SUMPRODUCT((DATOS!$A$2:$A$20000=S545)*(CONFIG_METADATA!$G$2:$G$20000=1)*(COUNTIF(CONFIG_ASIGNATURAS!$B$7:$B$27,DATOS!$I$2:$I$20000)&gt;0)*1),"")))</f>
        <v/>
      </c>
      <c r="Z545" t="str">
        <f>IF(Y545="","",IF(Y545="[FÓRMULA MANUAL]","",IFERROR(AVERAGEIFS(DATOS!$K$2:$K$20000,DATOS!$A$2:$A$20000,Y545,CONFIG_METADATA!$G$2:$G$20000,1,DATOS!$I$2:$I$20000,"Análisis"),"")))</f>
        <v/>
      </c>
      <c r="AA545" t="str">
        <f>IF(Y545="","",IF(Y545="[FÓRMULA MANUAL]","",IFERROR(AVERAGEIFS(DATOS!$K$2:$K$20000,DATOS!$A$2:$A$20000,Y545,CONFIG_METADATA!$G$2:$G$20000,1,DATOS!$I$2:$I$20000,"Orquesta/Banda/Conjunto"),"")))</f>
        <v/>
      </c>
      <c r="AB545" t="str">
        <f>IF(Y545="","",IF(Y545="[FÓRMULA MANUAL]","",IFERROR(AVERAGEIFS(DATOS!$K$2:$K$20000,DATOS!$A$2:$A$20000,Y545,CONFIG_METADATA!$G$2:$G$20000,1,DATOS!$I$2:$I$20000,"Música de Cámara"),"")))</f>
        <v/>
      </c>
      <c r="AC545" t="str">
        <f>IF(Y545="","",IF(Y545="[FÓRMULA MANUAL]","",IFERROR(SUMPRODUCT((DATOS!$A$2:$A$20000=Y545)*(CONFIG_METADATA!$G$2:$G$20000=1)*(COUNTIF(CONFIG_ASIGNATURAS!$B$7:$B$27,DATOS!$I$2:$I$20000)&gt;0)*(DATOS!$K$2:$K$20000))/SUMPRODUCT((DATOS!$A$2:$A$20000=Y545)*(CONFIG_METADATA!$G$2:$G$20000=1)*(COUNTIF(CONFIG_ASIGNATURAS!$B$7:$B$27,DATOS!$I$2:$I$20000)&gt;0)*1),"")))</f>
        <v/>
      </c>
      <c r="AF545" t="str">
        <f>IF(AE545="","",IF(AE545="[FÓRMULA MANUAL]","",IFERROR(AVERAGEIFS(DATOS!$K$2:$K$20000,DATOS!$A$2:$A$20000,AE545,CONFIG_METADATA!$G$2:$G$20000,1,DATOS!$I$2:$I$20000,"Análisis"),"")))</f>
        <v/>
      </c>
      <c r="AG545" t="str">
        <f>IF(AE545="","",IF(AE545="[FÓRMULA MANUAL]","",IFERROR(AVERAGEIFS(DATOS!$K$2:$K$20000,DATOS!$A$2:$A$20000,AE545,CONFIG_METADATA!$G$2:$G$20000,1,DATOS!$I$2:$I$20000,"Orquesta/Banda/Conjunto"),"")))</f>
        <v/>
      </c>
      <c r="AH545" t="str">
        <f>IF(AE545="","",IF(AE545="[FÓRMULA MANUAL]","",IFERROR(AVERAGEIFS(DATOS!$K$2:$K$20000,DATOS!$A$2:$A$20000,AE545,CONFIG_METADATA!$G$2:$G$20000,1,DATOS!$I$2:$I$20000,"Música de Cámara"),"")))</f>
        <v/>
      </c>
      <c r="AI545" t="str">
        <f>IF(AE545="","",IF(AE545="[FÓRMULA MANUAL]","",IFERROR(SUMPRODUCT((DATOS!$A$2:$A$20000=AE545)*(CONFIG_METADATA!$G$2:$G$20000=1)*(COUNTIF(CONFIG_ASIGNATURAS!$B$7:$B$27,DATOS!$I$2:$I$20000)&gt;0)*(DATOS!$K$2:$K$20000))/SUMPRODUCT((DATOS!$A$2:$A$20000=AE545)*(CONFIG_METADATA!$G$2:$G$20000=1)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MANUAL]","",IFERROR(AVERAGEIFS(DATOS!$K$2:$K$20000,DATOS!$A$2:$A$20000,A546,CONFIG_METADATA!$G$2:$G$20000,1,DATOS!$I$2:$I$20000,"Lenguaje Musical"),"")))</f>
        <v/>
      </c>
      <c r="C546" t="str">
        <f>IF(A546="","",IF(A546="[FÓRMULA MANUAL]","",IFERROR(AVERAGEIFS(DATOS!$K$2:$K$20000,DATOS!$A$2:$A$20000,A546,CONFIG_METADATA!$G$2:$G$20000,1,DATOS!$I$2:$I$20000,"Orquesta/Banda/Conjunto"),"")))</f>
        <v/>
      </c>
      <c r="D546" t="str">
        <f>IF(A546="","",IF(A546="[FÓRMULA MANUAL]","",IFERROR(AVERAGEIFS(DATOS!$K$2:$K$20000,DATOS!$A$2:$A$20000,A546,CONFIG_METADATA!$G$2:$G$20000,1,DATOS!$I$2:$I$20000,"Conjunto"),"")))</f>
        <v/>
      </c>
      <c r="E546" t="str">
        <f>IF(A546="","",IF(A546="[FÓRMULA MANUAL]","",IFERROR(SUMPRODUCT((DATOS!$A$2:$A$20000=A546)*(CONFIG_METADATA!$G$2:$G$20000=1)*(COUNTIF(CONFIG_ASIGNATURAS!$B$7:$B$27,DATOS!$I$2:$I$20000)&gt;0)*(DATOS!$K$2:$K$20000))/SUMPRODUCT((DATOS!$A$2:$A$20000=A546)*(CONFIG_METADATA!$G$2:$G$20000=1)*(COUNTIF(CONFIG_ASIGNATURAS!$B$7:$B$27,DATOS!$I$2:$I$20000)&gt;0)*1),"")))</f>
        <v/>
      </c>
      <c r="H546" t="str">
        <f>IF(G546="","",IF(G546="[FÓRMULA MANUAL]","",IFERROR(AVERAGEIFS(DATOS!$K$2:$K$20000,DATOS!$A$2:$A$20000,G546,CONFIG_METADATA!$G$2:$G$20000,1,DATOS!$I$2:$I$20000,"Lenguaje Musical"),"")))</f>
        <v/>
      </c>
      <c r="I546" t="str">
        <f>IF(G546="","",IF(G546="[FÓRMULA MANUAL]","",IFERROR(AVERAGEIFS(DATOS!$K$2:$K$20000,DATOS!$A$2:$A$20000,G546,CONFIG_METADATA!$G$2:$G$20000,1,DATOS!$I$2:$I$20000,"Orquesta/Banda/Conjunto"),"")))</f>
        <v/>
      </c>
      <c r="J546" t="str">
        <f>IF(G546="","",IF(G546="[FÓRMULA MANUAL]","",IFERROR(AVERAGEIFS(DATOS!$K$2:$K$20000,DATOS!$A$2:$A$20000,G546,CONFIG_METADATA!$G$2:$G$20000,1,DATOS!$I$2:$I$20000,"Conjunto"),"")))</f>
        <v/>
      </c>
      <c r="K546" t="str">
        <f>IF(G546="","",IF(G546="[FÓRMULA MANUAL]","",IFERROR(SUMPRODUCT((DATOS!$A$2:$A$20000=G546)*(CONFIG_METADATA!$G$2:$G$20000=1)*(COUNTIF(CONFIG_ASIGNATURAS!$B$7:$B$27,DATOS!$I$2:$I$20000)&gt;0)*(DATOS!$K$2:$K$20000))/SUMPRODUCT((DATOS!$A$2:$A$20000=G546)*(CONFIG_METADATA!$G$2:$G$20000=1)*(COUNTIF(CONFIG_ASIGNATURAS!$B$7:$B$27,DATOS!$I$2:$I$20000)&gt;0)*1),"")))</f>
        <v/>
      </c>
      <c r="N546" t="str">
        <f>IF(M546="","",IF(M546="[FÓRMULA MANUAL]","",IFERROR(AVERAGEIFS(DATOS!$K$2:$K$20000,DATOS!$A$2:$A$20000,M546,CONFIG_METADATA!$G$2:$G$20000,1,DATOS!$I$2:$I$20000,"Armonía"),"")))</f>
        <v/>
      </c>
      <c r="O546" t="str">
        <f>IF(M546="","",IF(M546="[FÓRMULA MANUAL]","",IFERROR(AVERAGEIFS(DATOS!$K$2:$K$20000,DATOS!$A$2:$A$20000,M546,CONFIG_METADATA!$G$2:$G$20000,1,DATOS!$I$2:$I$20000,"Orquesta/Banda/Conjunto"),"")))</f>
        <v/>
      </c>
      <c r="P546" t="str">
        <f>IF(M546="","",IF(M546="[FÓRMULA MANUAL]","",IFERROR(AVERAGEIFS(DATOS!$K$2:$K$20000,DATOS!$A$2:$A$20000,M546,CONFIG_METADATA!$G$2:$G$20000,1,DATOS!$I$2:$I$20000,"Música de Cámara"),"")))</f>
        <v/>
      </c>
      <c r="Q546" t="str">
        <f>IF(M546="","",IF(M546="[FÓRMULA MANUAL]","",IFERROR(SUMPRODUCT((DATOS!$A$2:$A$20000=M546)*(CONFIG_METADATA!$G$2:$G$20000=1)*(COUNTIF(CONFIG_ASIGNATURAS!$B$7:$B$27,DATOS!$I$2:$I$20000)&gt;0)*(DATOS!$K$2:$K$20000))/SUMPRODUCT((DATOS!$A$2:$A$20000=M546)*(CONFIG_METADATA!$G$2:$G$20000=1)*(COUNTIF(CONFIG_ASIGNATURAS!$B$7:$B$27,DATOS!$I$2:$I$20000)&gt;0)*1),"")))</f>
        <v/>
      </c>
      <c r="T546" t="str">
        <f>IF(S546="","",IF(S546="[FÓRMULA MANUAL]","",IFERROR(AVERAGEIFS(DATOS!$K$2:$K$20000,DATOS!$A$2:$A$20000,S546,CONFIG_METADATA!$G$2:$G$20000,1,DATOS!$I$2:$I$20000,"Armonía"),"")))</f>
        <v/>
      </c>
      <c r="U546" t="str">
        <f>IF(S546="","",IF(S546="[FÓRMULA MANUAL]","",IFERROR(AVERAGEIFS(DATOS!$K$2:$K$20000,DATOS!$A$2:$A$20000,S546,CONFIG_METADATA!$G$2:$G$20000,1,DATOS!$I$2:$I$20000,"Orquesta/Banda/Conjunto"),"")))</f>
        <v/>
      </c>
      <c r="V546" t="str">
        <f>IF(S546="","",IF(S546="[FÓRMULA MANUAL]","",IFERROR(AVERAGEIFS(DATOS!$K$2:$K$20000,DATOS!$A$2:$A$20000,S546,CONFIG_METADATA!$G$2:$G$20000,1,DATOS!$I$2:$I$20000,"Música de Cámara"),"")))</f>
        <v/>
      </c>
      <c r="W546" t="str">
        <f>IF(S546="","",IF(S546="[FÓRMULA MANUAL]","",IFERROR(SUMPRODUCT((DATOS!$A$2:$A$20000=S546)*(CONFIG_METADATA!$G$2:$G$20000=1)*(COUNTIF(CONFIG_ASIGNATURAS!$B$7:$B$27,DATOS!$I$2:$I$20000)&gt;0)*(DATOS!$K$2:$K$20000))/SUMPRODUCT((DATOS!$A$2:$A$20000=S546)*(CONFIG_METADATA!$G$2:$G$20000=1)*(COUNTIF(CONFIG_ASIGNATURAS!$B$7:$B$27,DATOS!$I$2:$I$20000)&gt;0)*1),"")))</f>
        <v/>
      </c>
      <c r="Z546" t="str">
        <f>IF(Y546="","",IF(Y546="[FÓRMULA MANUAL]","",IFERROR(AVERAGEIFS(DATOS!$K$2:$K$20000,DATOS!$A$2:$A$20000,Y546,CONFIG_METADATA!$G$2:$G$20000,1,DATOS!$I$2:$I$20000,"Análisis"),"")))</f>
        <v/>
      </c>
      <c r="AA546" t="str">
        <f>IF(Y546="","",IF(Y546="[FÓRMULA MANUAL]","",IFERROR(AVERAGEIFS(DATOS!$K$2:$K$20000,DATOS!$A$2:$A$20000,Y546,CONFIG_METADATA!$G$2:$G$20000,1,DATOS!$I$2:$I$20000,"Orquesta/Banda/Conjunto"),"")))</f>
        <v/>
      </c>
      <c r="AB546" t="str">
        <f>IF(Y546="","",IF(Y546="[FÓRMULA MANUAL]","",IFERROR(AVERAGEIFS(DATOS!$K$2:$K$20000,DATOS!$A$2:$A$20000,Y546,CONFIG_METADATA!$G$2:$G$20000,1,DATOS!$I$2:$I$20000,"Música de Cámara"),"")))</f>
        <v/>
      </c>
      <c r="AC546" t="str">
        <f>IF(Y546="","",IF(Y546="[FÓRMULA MANUAL]","",IFERROR(SUMPRODUCT((DATOS!$A$2:$A$20000=Y546)*(CONFIG_METADATA!$G$2:$G$20000=1)*(COUNTIF(CONFIG_ASIGNATURAS!$B$7:$B$27,DATOS!$I$2:$I$20000)&gt;0)*(DATOS!$K$2:$K$20000))/SUMPRODUCT((DATOS!$A$2:$A$20000=Y546)*(CONFIG_METADATA!$G$2:$G$20000=1)*(COUNTIF(CONFIG_ASIGNATURAS!$B$7:$B$27,DATOS!$I$2:$I$20000)&gt;0)*1),"")))</f>
        <v/>
      </c>
      <c r="AF546" t="str">
        <f>IF(AE546="","",IF(AE546="[FÓRMULA MANUAL]","",IFERROR(AVERAGEIFS(DATOS!$K$2:$K$20000,DATOS!$A$2:$A$20000,AE546,CONFIG_METADATA!$G$2:$G$20000,1,DATOS!$I$2:$I$20000,"Análisis"),"")))</f>
        <v/>
      </c>
      <c r="AG546" t="str">
        <f>IF(AE546="","",IF(AE546="[FÓRMULA MANUAL]","",IFERROR(AVERAGEIFS(DATOS!$K$2:$K$20000,DATOS!$A$2:$A$20000,AE546,CONFIG_METADATA!$G$2:$G$20000,1,DATOS!$I$2:$I$20000,"Orquesta/Banda/Conjunto"),"")))</f>
        <v/>
      </c>
      <c r="AH546" t="str">
        <f>IF(AE546="","",IF(AE546="[FÓRMULA MANUAL]","",IFERROR(AVERAGEIFS(DATOS!$K$2:$K$20000,DATOS!$A$2:$A$20000,AE546,CONFIG_METADATA!$G$2:$G$20000,1,DATOS!$I$2:$I$20000,"Música de Cámara"),"")))</f>
        <v/>
      </c>
      <c r="AI546" t="str">
        <f>IF(AE546="","",IF(AE546="[FÓRMULA MANUAL]","",IFERROR(SUMPRODUCT((DATOS!$A$2:$A$20000=AE546)*(CONFIG_METADATA!$G$2:$G$20000=1)*(COUNTIF(CONFIG_ASIGNATURAS!$B$7:$B$27,DATOS!$I$2:$I$20000)&gt;0)*(DATOS!$K$2:$K$20000))/SUMPRODUCT((DATOS!$A$2:$A$20000=AE546)*(CONFIG_METADATA!$G$2:$G$20000=1)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MANUAL]","",IFERROR(AVERAGEIFS(DATOS!$K$2:$K$20000,DATOS!$A$2:$A$20000,A547,CONFIG_METADATA!$G$2:$G$20000,1,DATOS!$I$2:$I$20000,"Lenguaje Musical"),"")))</f>
        <v/>
      </c>
      <c r="C547" t="str">
        <f>IF(A547="","",IF(A547="[FÓRMULA MANUAL]","",IFERROR(AVERAGEIFS(DATOS!$K$2:$K$20000,DATOS!$A$2:$A$20000,A547,CONFIG_METADATA!$G$2:$G$20000,1,DATOS!$I$2:$I$20000,"Orquesta/Banda/Conjunto"),"")))</f>
        <v/>
      </c>
      <c r="D547" t="str">
        <f>IF(A547="","",IF(A547="[FÓRMULA MANUAL]","",IFERROR(AVERAGEIFS(DATOS!$K$2:$K$20000,DATOS!$A$2:$A$20000,A547,CONFIG_METADATA!$G$2:$G$20000,1,DATOS!$I$2:$I$20000,"Conjunto"),"")))</f>
        <v/>
      </c>
      <c r="E547" t="str">
        <f>IF(A547="","",IF(A547="[FÓRMULA MANUAL]","",IFERROR(SUMPRODUCT((DATOS!$A$2:$A$20000=A547)*(CONFIG_METADATA!$G$2:$G$20000=1)*(COUNTIF(CONFIG_ASIGNATURAS!$B$7:$B$27,DATOS!$I$2:$I$20000)&gt;0)*(DATOS!$K$2:$K$20000))/SUMPRODUCT((DATOS!$A$2:$A$20000=A547)*(CONFIG_METADATA!$G$2:$G$20000=1)*(COUNTIF(CONFIG_ASIGNATURAS!$B$7:$B$27,DATOS!$I$2:$I$20000)&gt;0)*1),"")))</f>
        <v/>
      </c>
      <c r="H547" t="str">
        <f>IF(G547="","",IF(G547="[FÓRMULA MANUAL]","",IFERROR(AVERAGEIFS(DATOS!$K$2:$K$20000,DATOS!$A$2:$A$20000,G547,CONFIG_METADATA!$G$2:$G$20000,1,DATOS!$I$2:$I$20000,"Lenguaje Musical"),"")))</f>
        <v/>
      </c>
      <c r="I547" t="str">
        <f>IF(G547="","",IF(G547="[FÓRMULA MANUAL]","",IFERROR(AVERAGEIFS(DATOS!$K$2:$K$20000,DATOS!$A$2:$A$20000,G547,CONFIG_METADATA!$G$2:$G$20000,1,DATOS!$I$2:$I$20000,"Orquesta/Banda/Conjunto"),"")))</f>
        <v/>
      </c>
      <c r="J547" t="str">
        <f>IF(G547="","",IF(G547="[FÓRMULA MANUAL]","",IFERROR(AVERAGEIFS(DATOS!$K$2:$K$20000,DATOS!$A$2:$A$20000,G547,CONFIG_METADATA!$G$2:$G$20000,1,DATOS!$I$2:$I$20000,"Conjunto"),"")))</f>
        <v/>
      </c>
      <c r="K547" t="str">
        <f>IF(G547="","",IF(G547="[FÓRMULA MANUAL]","",IFERROR(SUMPRODUCT((DATOS!$A$2:$A$20000=G547)*(CONFIG_METADATA!$G$2:$G$20000=1)*(COUNTIF(CONFIG_ASIGNATURAS!$B$7:$B$27,DATOS!$I$2:$I$20000)&gt;0)*(DATOS!$K$2:$K$20000))/SUMPRODUCT((DATOS!$A$2:$A$20000=G547)*(CONFIG_METADATA!$G$2:$G$20000=1)*(COUNTIF(CONFIG_ASIGNATURAS!$B$7:$B$27,DATOS!$I$2:$I$20000)&gt;0)*1),"")))</f>
        <v/>
      </c>
      <c r="N547" t="str">
        <f>IF(M547="","",IF(M547="[FÓRMULA MANUAL]","",IFERROR(AVERAGEIFS(DATOS!$K$2:$K$20000,DATOS!$A$2:$A$20000,M547,CONFIG_METADATA!$G$2:$G$20000,1,DATOS!$I$2:$I$20000,"Armonía"),"")))</f>
        <v/>
      </c>
      <c r="O547" t="str">
        <f>IF(M547="","",IF(M547="[FÓRMULA MANUAL]","",IFERROR(AVERAGEIFS(DATOS!$K$2:$K$20000,DATOS!$A$2:$A$20000,M547,CONFIG_METADATA!$G$2:$G$20000,1,DATOS!$I$2:$I$20000,"Orquesta/Banda/Conjunto"),"")))</f>
        <v/>
      </c>
      <c r="P547" t="str">
        <f>IF(M547="","",IF(M547="[FÓRMULA MANUAL]","",IFERROR(AVERAGEIFS(DATOS!$K$2:$K$20000,DATOS!$A$2:$A$20000,M547,CONFIG_METADATA!$G$2:$G$20000,1,DATOS!$I$2:$I$20000,"Música de Cámara"),"")))</f>
        <v/>
      </c>
      <c r="Q547" t="str">
        <f>IF(M547="","",IF(M547="[FÓRMULA MANUAL]","",IFERROR(SUMPRODUCT((DATOS!$A$2:$A$20000=M547)*(CONFIG_METADATA!$G$2:$G$20000=1)*(COUNTIF(CONFIG_ASIGNATURAS!$B$7:$B$27,DATOS!$I$2:$I$20000)&gt;0)*(DATOS!$K$2:$K$20000))/SUMPRODUCT((DATOS!$A$2:$A$20000=M547)*(CONFIG_METADATA!$G$2:$G$20000=1)*(COUNTIF(CONFIG_ASIGNATURAS!$B$7:$B$27,DATOS!$I$2:$I$20000)&gt;0)*1),"")))</f>
        <v/>
      </c>
      <c r="T547" t="str">
        <f>IF(S547="","",IF(S547="[FÓRMULA MANUAL]","",IFERROR(AVERAGEIFS(DATOS!$K$2:$K$20000,DATOS!$A$2:$A$20000,S547,CONFIG_METADATA!$G$2:$G$20000,1,DATOS!$I$2:$I$20000,"Armonía"),"")))</f>
        <v/>
      </c>
      <c r="U547" t="str">
        <f>IF(S547="","",IF(S547="[FÓRMULA MANUAL]","",IFERROR(AVERAGEIFS(DATOS!$K$2:$K$20000,DATOS!$A$2:$A$20000,S547,CONFIG_METADATA!$G$2:$G$20000,1,DATOS!$I$2:$I$20000,"Orquesta/Banda/Conjunto"),"")))</f>
        <v/>
      </c>
      <c r="V547" t="str">
        <f>IF(S547="","",IF(S547="[FÓRMULA MANUAL]","",IFERROR(AVERAGEIFS(DATOS!$K$2:$K$20000,DATOS!$A$2:$A$20000,S547,CONFIG_METADATA!$G$2:$G$20000,1,DATOS!$I$2:$I$20000,"Música de Cámara"),"")))</f>
        <v/>
      </c>
      <c r="W547" t="str">
        <f>IF(S547="","",IF(S547="[FÓRMULA MANUAL]","",IFERROR(SUMPRODUCT((DATOS!$A$2:$A$20000=S547)*(CONFIG_METADATA!$G$2:$G$20000=1)*(COUNTIF(CONFIG_ASIGNATURAS!$B$7:$B$27,DATOS!$I$2:$I$20000)&gt;0)*(DATOS!$K$2:$K$20000))/SUMPRODUCT((DATOS!$A$2:$A$20000=S547)*(CONFIG_METADATA!$G$2:$G$20000=1)*(COUNTIF(CONFIG_ASIGNATURAS!$B$7:$B$27,DATOS!$I$2:$I$20000)&gt;0)*1),"")))</f>
        <v/>
      </c>
      <c r="Z547" t="str">
        <f>IF(Y547="","",IF(Y547="[FÓRMULA MANUAL]","",IFERROR(AVERAGEIFS(DATOS!$K$2:$K$20000,DATOS!$A$2:$A$20000,Y547,CONFIG_METADATA!$G$2:$G$20000,1,DATOS!$I$2:$I$20000,"Análisis"),"")))</f>
        <v/>
      </c>
      <c r="AA547" t="str">
        <f>IF(Y547="","",IF(Y547="[FÓRMULA MANUAL]","",IFERROR(AVERAGEIFS(DATOS!$K$2:$K$20000,DATOS!$A$2:$A$20000,Y547,CONFIG_METADATA!$G$2:$G$20000,1,DATOS!$I$2:$I$20000,"Orquesta/Banda/Conjunto"),"")))</f>
        <v/>
      </c>
      <c r="AB547" t="str">
        <f>IF(Y547="","",IF(Y547="[FÓRMULA MANUAL]","",IFERROR(AVERAGEIFS(DATOS!$K$2:$K$20000,DATOS!$A$2:$A$20000,Y547,CONFIG_METADATA!$G$2:$G$20000,1,DATOS!$I$2:$I$20000,"Música de Cámara"),"")))</f>
        <v/>
      </c>
      <c r="AC547" t="str">
        <f>IF(Y547="","",IF(Y547="[FÓRMULA MANUAL]","",IFERROR(SUMPRODUCT((DATOS!$A$2:$A$20000=Y547)*(CONFIG_METADATA!$G$2:$G$20000=1)*(COUNTIF(CONFIG_ASIGNATURAS!$B$7:$B$27,DATOS!$I$2:$I$20000)&gt;0)*(DATOS!$K$2:$K$20000))/SUMPRODUCT((DATOS!$A$2:$A$20000=Y547)*(CONFIG_METADATA!$G$2:$G$20000=1)*(COUNTIF(CONFIG_ASIGNATURAS!$B$7:$B$27,DATOS!$I$2:$I$20000)&gt;0)*1),"")))</f>
        <v/>
      </c>
      <c r="AF547" t="str">
        <f>IF(AE547="","",IF(AE547="[FÓRMULA MANUAL]","",IFERROR(AVERAGEIFS(DATOS!$K$2:$K$20000,DATOS!$A$2:$A$20000,AE547,CONFIG_METADATA!$G$2:$G$20000,1,DATOS!$I$2:$I$20000,"Análisis"),"")))</f>
        <v/>
      </c>
      <c r="AG547" t="str">
        <f>IF(AE547="","",IF(AE547="[FÓRMULA MANUAL]","",IFERROR(AVERAGEIFS(DATOS!$K$2:$K$20000,DATOS!$A$2:$A$20000,AE547,CONFIG_METADATA!$G$2:$G$20000,1,DATOS!$I$2:$I$20000,"Orquesta/Banda/Conjunto"),"")))</f>
        <v/>
      </c>
      <c r="AH547" t="str">
        <f>IF(AE547="","",IF(AE547="[FÓRMULA MANUAL]","",IFERROR(AVERAGEIFS(DATOS!$K$2:$K$20000,DATOS!$A$2:$A$20000,AE547,CONFIG_METADATA!$G$2:$G$20000,1,DATOS!$I$2:$I$20000,"Música de Cámara"),"")))</f>
        <v/>
      </c>
      <c r="AI547" t="str">
        <f>IF(AE547="","",IF(AE547="[FÓRMULA MANUAL]","",IFERROR(SUMPRODUCT((DATOS!$A$2:$A$20000=AE547)*(CONFIG_METADATA!$G$2:$G$20000=1)*(COUNTIF(CONFIG_ASIGNATURAS!$B$7:$B$27,DATOS!$I$2:$I$20000)&gt;0)*(DATOS!$K$2:$K$20000))/SUMPRODUCT((DATOS!$A$2:$A$20000=AE547)*(CONFIG_METADATA!$G$2:$G$20000=1)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MANUAL]","",IFERROR(AVERAGEIFS(DATOS!$K$2:$K$20000,DATOS!$A$2:$A$20000,A548,CONFIG_METADATA!$G$2:$G$20000,1,DATOS!$I$2:$I$20000,"Lenguaje Musical"),"")))</f>
        <v/>
      </c>
      <c r="C548" t="str">
        <f>IF(A548="","",IF(A548="[FÓRMULA MANUAL]","",IFERROR(AVERAGEIFS(DATOS!$K$2:$K$20000,DATOS!$A$2:$A$20000,A548,CONFIG_METADATA!$G$2:$G$20000,1,DATOS!$I$2:$I$20000,"Orquesta/Banda/Conjunto"),"")))</f>
        <v/>
      </c>
      <c r="D548" t="str">
        <f>IF(A548="","",IF(A548="[FÓRMULA MANUAL]","",IFERROR(AVERAGEIFS(DATOS!$K$2:$K$20000,DATOS!$A$2:$A$20000,A548,CONFIG_METADATA!$G$2:$G$20000,1,DATOS!$I$2:$I$20000,"Conjunto"),"")))</f>
        <v/>
      </c>
      <c r="E548" t="str">
        <f>IF(A548="","",IF(A548="[FÓRMULA MANUAL]","",IFERROR(SUMPRODUCT((DATOS!$A$2:$A$20000=A548)*(CONFIG_METADATA!$G$2:$G$20000=1)*(COUNTIF(CONFIG_ASIGNATURAS!$B$7:$B$27,DATOS!$I$2:$I$20000)&gt;0)*(DATOS!$K$2:$K$20000))/SUMPRODUCT((DATOS!$A$2:$A$20000=A548)*(CONFIG_METADATA!$G$2:$G$20000=1)*(COUNTIF(CONFIG_ASIGNATURAS!$B$7:$B$27,DATOS!$I$2:$I$20000)&gt;0)*1),"")))</f>
        <v/>
      </c>
      <c r="H548" t="str">
        <f>IF(G548="","",IF(G548="[FÓRMULA MANUAL]","",IFERROR(AVERAGEIFS(DATOS!$K$2:$K$20000,DATOS!$A$2:$A$20000,G548,CONFIG_METADATA!$G$2:$G$20000,1,DATOS!$I$2:$I$20000,"Lenguaje Musical"),"")))</f>
        <v/>
      </c>
      <c r="I548" t="str">
        <f>IF(G548="","",IF(G548="[FÓRMULA MANUAL]","",IFERROR(AVERAGEIFS(DATOS!$K$2:$K$20000,DATOS!$A$2:$A$20000,G548,CONFIG_METADATA!$G$2:$G$20000,1,DATOS!$I$2:$I$20000,"Orquesta/Banda/Conjunto"),"")))</f>
        <v/>
      </c>
      <c r="J548" t="str">
        <f>IF(G548="","",IF(G548="[FÓRMULA MANUAL]","",IFERROR(AVERAGEIFS(DATOS!$K$2:$K$20000,DATOS!$A$2:$A$20000,G548,CONFIG_METADATA!$G$2:$G$20000,1,DATOS!$I$2:$I$20000,"Conjunto"),"")))</f>
        <v/>
      </c>
      <c r="K548" t="str">
        <f>IF(G548="","",IF(G548="[FÓRMULA MANUAL]","",IFERROR(SUMPRODUCT((DATOS!$A$2:$A$20000=G548)*(CONFIG_METADATA!$G$2:$G$20000=1)*(COUNTIF(CONFIG_ASIGNATURAS!$B$7:$B$27,DATOS!$I$2:$I$20000)&gt;0)*(DATOS!$K$2:$K$20000))/SUMPRODUCT((DATOS!$A$2:$A$20000=G548)*(CONFIG_METADATA!$G$2:$G$20000=1)*(COUNTIF(CONFIG_ASIGNATURAS!$B$7:$B$27,DATOS!$I$2:$I$20000)&gt;0)*1),"")))</f>
        <v/>
      </c>
      <c r="N548" t="str">
        <f>IF(M548="","",IF(M548="[FÓRMULA MANUAL]","",IFERROR(AVERAGEIFS(DATOS!$K$2:$K$20000,DATOS!$A$2:$A$20000,M548,CONFIG_METADATA!$G$2:$G$20000,1,DATOS!$I$2:$I$20000,"Armonía"),"")))</f>
        <v/>
      </c>
      <c r="O548" t="str">
        <f>IF(M548="","",IF(M548="[FÓRMULA MANUAL]","",IFERROR(AVERAGEIFS(DATOS!$K$2:$K$20000,DATOS!$A$2:$A$20000,M548,CONFIG_METADATA!$G$2:$G$20000,1,DATOS!$I$2:$I$20000,"Orquesta/Banda/Conjunto"),"")))</f>
        <v/>
      </c>
      <c r="P548" t="str">
        <f>IF(M548="","",IF(M548="[FÓRMULA MANUAL]","",IFERROR(AVERAGEIFS(DATOS!$K$2:$K$20000,DATOS!$A$2:$A$20000,M548,CONFIG_METADATA!$G$2:$G$20000,1,DATOS!$I$2:$I$20000,"Música de Cámara"),"")))</f>
        <v/>
      </c>
      <c r="Q548" t="str">
        <f>IF(M548="","",IF(M548="[FÓRMULA MANUAL]","",IFERROR(SUMPRODUCT((DATOS!$A$2:$A$20000=M548)*(CONFIG_METADATA!$G$2:$G$20000=1)*(COUNTIF(CONFIG_ASIGNATURAS!$B$7:$B$27,DATOS!$I$2:$I$20000)&gt;0)*(DATOS!$K$2:$K$20000))/SUMPRODUCT((DATOS!$A$2:$A$20000=M548)*(CONFIG_METADATA!$G$2:$G$20000=1)*(COUNTIF(CONFIG_ASIGNATURAS!$B$7:$B$27,DATOS!$I$2:$I$20000)&gt;0)*1),"")))</f>
        <v/>
      </c>
      <c r="T548" t="str">
        <f>IF(S548="","",IF(S548="[FÓRMULA MANUAL]","",IFERROR(AVERAGEIFS(DATOS!$K$2:$K$20000,DATOS!$A$2:$A$20000,S548,CONFIG_METADATA!$G$2:$G$20000,1,DATOS!$I$2:$I$20000,"Armonía"),"")))</f>
        <v/>
      </c>
      <c r="U548" t="str">
        <f>IF(S548="","",IF(S548="[FÓRMULA MANUAL]","",IFERROR(AVERAGEIFS(DATOS!$K$2:$K$20000,DATOS!$A$2:$A$20000,S548,CONFIG_METADATA!$G$2:$G$20000,1,DATOS!$I$2:$I$20000,"Orquesta/Banda/Conjunto"),"")))</f>
        <v/>
      </c>
      <c r="V548" t="str">
        <f>IF(S548="","",IF(S548="[FÓRMULA MANUAL]","",IFERROR(AVERAGEIFS(DATOS!$K$2:$K$20000,DATOS!$A$2:$A$20000,S548,CONFIG_METADATA!$G$2:$G$20000,1,DATOS!$I$2:$I$20000,"Música de Cámara"),"")))</f>
        <v/>
      </c>
      <c r="W548" t="str">
        <f>IF(S548="","",IF(S548="[FÓRMULA MANUAL]","",IFERROR(SUMPRODUCT((DATOS!$A$2:$A$20000=S548)*(CONFIG_METADATA!$G$2:$G$20000=1)*(COUNTIF(CONFIG_ASIGNATURAS!$B$7:$B$27,DATOS!$I$2:$I$20000)&gt;0)*(DATOS!$K$2:$K$20000))/SUMPRODUCT((DATOS!$A$2:$A$20000=S548)*(CONFIG_METADATA!$G$2:$G$20000=1)*(COUNTIF(CONFIG_ASIGNATURAS!$B$7:$B$27,DATOS!$I$2:$I$20000)&gt;0)*1),"")))</f>
        <v/>
      </c>
      <c r="Z548" t="str">
        <f>IF(Y548="","",IF(Y548="[FÓRMULA MANUAL]","",IFERROR(AVERAGEIFS(DATOS!$K$2:$K$20000,DATOS!$A$2:$A$20000,Y548,CONFIG_METADATA!$G$2:$G$20000,1,DATOS!$I$2:$I$20000,"Análisis"),"")))</f>
        <v/>
      </c>
      <c r="AA548" t="str">
        <f>IF(Y548="","",IF(Y548="[FÓRMULA MANUAL]","",IFERROR(AVERAGEIFS(DATOS!$K$2:$K$20000,DATOS!$A$2:$A$20000,Y548,CONFIG_METADATA!$G$2:$G$20000,1,DATOS!$I$2:$I$20000,"Orquesta/Banda/Conjunto"),"")))</f>
        <v/>
      </c>
      <c r="AB548" t="str">
        <f>IF(Y548="","",IF(Y548="[FÓRMULA MANUAL]","",IFERROR(AVERAGEIFS(DATOS!$K$2:$K$20000,DATOS!$A$2:$A$20000,Y548,CONFIG_METADATA!$G$2:$G$20000,1,DATOS!$I$2:$I$20000,"Música de Cámara"),"")))</f>
        <v/>
      </c>
      <c r="AC548" t="str">
        <f>IF(Y548="","",IF(Y548="[FÓRMULA MANUAL]","",IFERROR(SUMPRODUCT((DATOS!$A$2:$A$20000=Y548)*(CONFIG_METADATA!$G$2:$G$20000=1)*(COUNTIF(CONFIG_ASIGNATURAS!$B$7:$B$27,DATOS!$I$2:$I$20000)&gt;0)*(DATOS!$K$2:$K$20000))/SUMPRODUCT((DATOS!$A$2:$A$20000=Y548)*(CONFIG_METADATA!$G$2:$G$20000=1)*(COUNTIF(CONFIG_ASIGNATURAS!$B$7:$B$27,DATOS!$I$2:$I$20000)&gt;0)*1),"")))</f>
        <v/>
      </c>
      <c r="AF548" t="str">
        <f>IF(AE548="","",IF(AE548="[FÓRMULA MANUAL]","",IFERROR(AVERAGEIFS(DATOS!$K$2:$K$20000,DATOS!$A$2:$A$20000,AE548,CONFIG_METADATA!$G$2:$G$20000,1,DATOS!$I$2:$I$20000,"Análisis"),"")))</f>
        <v/>
      </c>
      <c r="AG548" t="str">
        <f>IF(AE548="","",IF(AE548="[FÓRMULA MANUAL]","",IFERROR(AVERAGEIFS(DATOS!$K$2:$K$20000,DATOS!$A$2:$A$20000,AE548,CONFIG_METADATA!$G$2:$G$20000,1,DATOS!$I$2:$I$20000,"Orquesta/Banda/Conjunto"),"")))</f>
        <v/>
      </c>
      <c r="AH548" t="str">
        <f>IF(AE548="","",IF(AE548="[FÓRMULA MANUAL]","",IFERROR(AVERAGEIFS(DATOS!$K$2:$K$20000,DATOS!$A$2:$A$20000,AE548,CONFIG_METADATA!$G$2:$G$20000,1,DATOS!$I$2:$I$20000,"Música de Cámara"),"")))</f>
        <v/>
      </c>
      <c r="AI548" t="str">
        <f>IF(AE548="","",IF(AE548="[FÓRMULA MANUAL]","",IFERROR(SUMPRODUCT((DATOS!$A$2:$A$20000=AE548)*(CONFIG_METADATA!$G$2:$G$20000=1)*(COUNTIF(CONFIG_ASIGNATURAS!$B$7:$B$27,DATOS!$I$2:$I$20000)&gt;0)*(DATOS!$K$2:$K$20000))/SUMPRODUCT((DATOS!$A$2:$A$20000=AE548)*(CONFIG_METADATA!$G$2:$G$20000=1)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MANUAL]","",IFERROR(AVERAGEIFS(DATOS!$K$2:$K$20000,DATOS!$A$2:$A$20000,A549,CONFIG_METADATA!$G$2:$G$20000,1,DATOS!$I$2:$I$20000,"Lenguaje Musical"),"")))</f>
        <v/>
      </c>
      <c r="C549" t="str">
        <f>IF(A549="","",IF(A549="[FÓRMULA MANUAL]","",IFERROR(AVERAGEIFS(DATOS!$K$2:$K$20000,DATOS!$A$2:$A$20000,A549,CONFIG_METADATA!$G$2:$G$20000,1,DATOS!$I$2:$I$20000,"Orquesta/Banda/Conjunto"),"")))</f>
        <v/>
      </c>
      <c r="D549" t="str">
        <f>IF(A549="","",IF(A549="[FÓRMULA MANUAL]","",IFERROR(AVERAGEIFS(DATOS!$K$2:$K$20000,DATOS!$A$2:$A$20000,A549,CONFIG_METADATA!$G$2:$G$20000,1,DATOS!$I$2:$I$20000,"Conjunto"),"")))</f>
        <v/>
      </c>
      <c r="E549" t="str">
        <f>IF(A549="","",IF(A549="[FÓRMULA MANUAL]","",IFERROR(SUMPRODUCT((DATOS!$A$2:$A$20000=A549)*(CONFIG_METADATA!$G$2:$G$20000=1)*(COUNTIF(CONFIG_ASIGNATURAS!$B$7:$B$27,DATOS!$I$2:$I$20000)&gt;0)*(DATOS!$K$2:$K$20000))/SUMPRODUCT((DATOS!$A$2:$A$20000=A549)*(CONFIG_METADATA!$G$2:$G$20000=1)*(COUNTIF(CONFIG_ASIGNATURAS!$B$7:$B$27,DATOS!$I$2:$I$20000)&gt;0)*1),"")))</f>
        <v/>
      </c>
      <c r="H549" t="str">
        <f>IF(G549="","",IF(G549="[FÓRMULA MANUAL]","",IFERROR(AVERAGEIFS(DATOS!$K$2:$K$20000,DATOS!$A$2:$A$20000,G549,CONFIG_METADATA!$G$2:$G$20000,1,DATOS!$I$2:$I$20000,"Lenguaje Musical"),"")))</f>
        <v/>
      </c>
      <c r="I549" t="str">
        <f>IF(G549="","",IF(G549="[FÓRMULA MANUAL]","",IFERROR(AVERAGEIFS(DATOS!$K$2:$K$20000,DATOS!$A$2:$A$20000,G549,CONFIG_METADATA!$G$2:$G$20000,1,DATOS!$I$2:$I$20000,"Orquesta/Banda/Conjunto"),"")))</f>
        <v/>
      </c>
      <c r="J549" t="str">
        <f>IF(G549="","",IF(G549="[FÓRMULA MANUAL]","",IFERROR(AVERAGEIFS(DATOS!$K$2:$K$20000,DATOS!$A$2:$A$20000,G549,CONFIG_METADATA!$G$2:$G$20000,1,DATOS!$I$2:$I$20000,"Conjunto"),"")))</f>
        <v/>
      </c>
      <c r="K549" t="str">
        <f>IF(G549="","",IF(G549="[FÓRMULA MANUAL]","",IFERROR(SUMPRODUCT((DATOS!$A$2:$A$20000=G549)*(CONFIG_METADATA!$G$2:$G$20000=1)*(COUNTIF(CONFIG_ASIGNATURAS!$B$7:$B$27,DATOS!$I$2:$I$20000)&gt;0)*(DATOS!$K$2:$K$20000))/SUMPRODUCT((DATOS!$A$2:$A$20000=G549)*(CONFIG_METADATA!$G$2:$G$20000=1)*(COUNTIF(CONFIG_ASIGNATURAS!$B$7:$B$27,DATOS!$I$2:$I$20000)&gt;0)*1),"")))</f>
        <v/>
      </c>
      <c r="N549" t="str">
        <f>IF(M549="","",IF(M549="[FÓRMULA MANUAL]","",IFERROR(AVERAGEIFS(DATOS!$K$2:$K$20000,DATOS!$A$2:$A$20000,M549,CONFIG_METADATA!$G$2:$G$20000,1,DATOS!$I$2:$I$20000,"Armonía"),"")))</f>
        <v/>
      </c>
      <c r="O549" t="str">
        <f>IF(M549="","",IF(M549="[FÓRMULA MANUAL]","",IFERROR(AVERAGEIFS(DATOS!$K$2:$K$20000,DATOS!$A$2:$A$20000,M549,CONFIG_METADATA!$G$2:$G$20000,1,DATOS!$I$2:$I$20000,"Orquesta/Banda/Conjunto"),"")))</f>
        <v/>
      </c>
      <c r="P549" t="str">
        <f>IF(M549="","",IF(M549="[FÓRMULA MANUAL]","",IFERROR(AVERAGEIFS(DATOS!$K$2:$K$20000,DATOS!$A$2:$A$20000,M549,CONFIG_METADATA!$G$2:$G$20000,1,DATOS!$I$2:$I$20000,"Música de Cámara"),"")))</f>
        <v/>
      </c>
      <c r="Q549" t="str">
        <f>IF(M549="","",IF(M549="[FÓRMULA MANUAL]","",IFERROR(SUMPRODUCT((DATOS!$A$2:$A$20000=M549)*(CONFIG_METADATA!$G$2:$G$20000=1)*(COUNTIF(CONFIG_ASIGNATURAS!$B$7:$B$27,DATOS!$I$2:$I$20000)&gt;0)*(DATOS!$K$2:$K$20000))/SUMPRODUCT((DATOS!$A$2:$A$20000=M549)*(CONFIG_METADATA!$G$2:$G$20000=1)*(COUNTIF(CONFIG_ASIGNATURAS!$B$7:$B$27,DATOS!$I$2:$I$20000)&gt;0)*1),"")))</f>
        <v/>
      </c>
      <c r="T549" t="str">
        <f>IF(S549="","",IF(S549="[FÓRMULA MANUAL]","",IFERROR(AVERAGEIFS(DATOS!$K$2:$K$20000,DATOS!$A$2:$A$20000,S549,CONFIG_METADATA!$G$2:$G$20000,1,DATOS!$I$2:$I$20000,"Armonía"),"")))</f>
        <v/>
      </c>
      <c r="U549" t="str">
        <f>IF(S549="","",IF(S549="[FÓRMULA MANUAL]","",IFERROR(AVERAGEIFS(DATOS!$K$2:$K$20000,DATOS!$A$2:$A$20000,S549,CONFIG_METADATA!$G$2:$G$20000,1,DATOS!$I$2:$I$20000,"Orquesta/Banda/Conjunto"),"")))</f>
        <v/>
      </c>
      <c r="V549" t="str">
        <f>IF(S549="","",IF(S549="[FÓRMULA MANUAL]","",IFERROR(AVERAGEIFS(DATOS!$K$2:$K$20000,DATOS!$A$2:$A$20000,S549,CONFIG_METADATA!$G$2:$G$20000,1,DATOS!$I$2:$I$20000,"Música de Cámara"),"")))</f>
        <v/>
      </c>
      <c r="W549" t="str">
        <f>IF(S549="","",IF(S549="[FÓRMULA MANUAL]","",IFERROR(SUMPRODUCT((DATOS!$A$2:$A$20000=S549)*(CONFIG_METADATA!$G$2:$G$20000=1)*(COUNTIF(CONFIG_ASIGNATURAS!$B$7:$B$27,DATOS!$I$2:$I$20000)&gt;0)*(DATOS!$K$2:$K$20000))/SUMPRODUCT((DATOS!$A$2:$A$20000=S549)*(CONFIG_METADATA!$G$2:$G$20000=1)*(COUNTIF(CONFIG_ASIGNATURAS!$B$7:$B$27,DATOS!$I$2:$I$20000)&gt;0)*1),"")))</f>
        <v/>
      </c>
      <c r="Z549" t="str">
        <f>IF(Y549="","",IF(Y549="[FÓRMULA MANUAL]","",IFERROR(AVERAGEIFS(DATOS!$K$2:$K$20000,DATOS!$A$2:$A$20000,Y549,CONFIG_METADATA!$G$2:$G$20000,1,DATOS!$I$2:$I$20000,"Análisis"),"")))</f>
        <v/>
      </c>
      <c r="AA549" t="str">
        <f>IF(Y549="","",IF(Y549="[FÓRMULA MANUAL]","",IFERROR(AVERAGEIFS(DATOS!$K$2:$K$20000,DATOS!$A$2:$A$20000,Y549,CONFIG_METADATA!$G$2:$G$20000,1,DATOS!$I$2:$I$20000,"Orquesta/Banda/Conjunto"),"")))</f>
        <v/>
      </c>
      <c r="AB549" t="str">
        <f>IF(Y549="","",IF(Y549="[FÓRMULA MANUAL]","",IFERROR(AVERAGEIFS(DATOS!$K$2:$K$20000,DATOS!$A$2:$A$20000,Y549,CONFIG_METADATA!$G$2:$G$20000,1,DATOS!$I$2:$I$20000,"Música de Cámara"),"")))</f>
        <v/>
      </c>
      <c r="AC549" t="str">
        <f>IF(Y549="","",IF(Y549="[FÓRMULA MANUAL]","",IFERROR(SUMPRODUCT((DATOS!$A$2:$A$20000=Y549)*(CONFIG_METADATA!$G$2:$G$20000=1)*(COUNTIF(CONFIG_ASIGNATURAS!$B$7:$B$27,DATOS!$I$2:$I$20000)&gt;0)*(DATOS!$K$2:$K$20000))/SUMPRODUCT((DATOS!$A$2:$A$20000=Y549)*(CONFIG_METADATA!$G$2:$G$20000=1)*(COUNTIF(CONFIG_ASIGNATURAS!$B$7:$B$27,DATOS!$I$2:$I$20000)&gt;0)*1),"")))</f>
        <v/>
      </c>
      <c r="AF549" t="str">
        <f>IF(AE549="","",IF(AE549="[FÓRMULA MANUAL]","",IFERROR(AVERAGEIFS(DATOS!$K$2:$K$20000,DATOS!$A$2:$A$20000,AE549,CONFIG_METADATA!$G$2:$G$20000,1,DATOS!$I$2:$I$20000,"Análisis"),"")))</f>
        <v/>
      </c>
      <c r="AG549" t="str">
        <f>IF(AE549="","",IF(AE549="[FÓRMULA MANUAL]","",IFERROR(AVERAGEIFS(DATOS!$K$2:$K$20000,DATOS!$A$2:$A$20000,AE549,CONFIG_METADATA!$G$2:$G$20000,1,DATOS!$I$2:$I$20000,"Orquesta/Banda/Conjunto"),"")))</f>
        <v/>
      </c>
      <c r="AH549" t="str">
        <f>IF(AE549="","",IF(AE549="[FÓRMULA MANUAL]","",IFERROR(AVERAGEIFS(DATOS!$K$2:$K$20000,DATOS!$A$2:$A$20000,AE549,CONFIG_METADATA!$G$2:$G$20000,1,DATOS!$I$2:$I$20000,"Música de Cámara"),"")))</f>
        <v/>
      </c>
      <c r="AI549" t="str">
        <f>IF(AE549="","",IF(AE549="[FÓRMULA MANUAL]","",IFERROR(SUMPRODUCT((DATOS!$A$2:$A$20000=AE549)*(CONFIG_METADATA!$G$2:$G$20000=1)*(COUNTIF(CONFIG_ASIGNATURAS!$B$7:$B$27,DATOS!$I$2:$I$20000)&gt;0)*(DATOS!$K$2:$K$20000))/SUMPRODUCT((DATOS!$A$2:$A$20000=AE549)*(CONFIG_METADATA!$G$2:$G$20000=1)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MANUAL]","",IFERROR(AVERAGEIFS(DATOS!$K$2:$K$20000,DATOS!$A$2:$A$20000,A550,CONFIG_METADATA!$G$2:$G$20000,1,DATOS!$I$2:$I$20000,"Lenguaje Musical"),"")))</f>
        <v/>
      </c>
      <c r="C550" t="str">
        <f>IF(A550="","",IF(A550="[FÓRMULA MANUAL]","",IFERROR(AVERAGEIFS(DATOS!$K$2:$K$20000,DATOS!$A$2:$A$20000,A550,CONFIG_METADATA!$G$2:$G$20000,1,DATOS!$I$2:$I$20000,"Orquesta/Banda/Conjunto"),"")))</f>
        <v/>
      </c>
      <c r="D550" t="str">
        <f>IF(A550="","",IF(A550="[FÓRMULA MANUAL]","",IFERROR(AVERAGEIFS(DATOS!$K$2:$K$20000,DATOS!$A$2:$A$20000,A550,CONFIG_METADATA!$G$2:$G$20000,1,DATOS!$I$2:$I$20000,"Conjunto"),"")))</f>
        <v/>
      </c>
      <c r="E550" t="str">
        <f>IF(A550="","",IF(A550="[FÓRMULA MANUAL]","",IFERROR(SUMPRODUCT((DATOS!$A$2:$A$20000=A550)*(CONFIG_METADATA!$G$2:$G$20000=1)*(COUNTIF(CONFIG_ASIGNATURAS!$B$7:$B$27,DATOS!$I$2:$I$20000)&gt;0)*(DATOS!$K$2:$K$20000))/SUMPRODUCT((DATOS!$A$2:$A$20000=A550)*(CONFIG_METADATA!$G$2:$G$20000=1)*(COUNTIF(CONFIG_ASIGNATURAS!$B$7:$B$27,DATOS!$I$2:$I$20000)&gt;0)*1),"")))</f>
        <v/>
      </c>
      <c r="H550" t="str">
        <f>IF(G550="","",IF(G550="[FÓRMULA MANUAL]","",IFERROR(AVERAGEIFS(DATOS!$K$2:$K$20000,DATOS!$A$2:$A$20000,G550,CONFIG_METADATA!$G$2:$G$20000,1,DATOS!$I$2:$I$20000,"Lenguaje Musical"),"")))</f>
        <v/>
      </c>
      <c r="I550" t="str">
        <f>IF(G550="","",IF(G550="[FÓRMULA MANUAL]","",IFERROR(AVERAGEIFS(DATOS!$K$2:$K$20000,DATOS!$A$2:$A$20000,G550,CONFIG_METADATA!$G$2:$G$20000,1,DATOS!$I$2:$I$20000,"Orquesta/Banda/Conjunto"),"")))</f>
        <v/>
      </c>
      <c r="J550" t="str">
        <f>IF(G550="","",IF(G550="[FÓRMULA MANUAL]","",IFERROR(AVERAGEIFS(DATOS!$K$2:$K$20000,DATOS!$A$2:$A$20000,G550,CONFIG_METADATA!$G$2:$G$20000,1,DATOS!$I$2:$I$20000,"Conjunto"),"")))</f>
        <v/>
      </c>
      <c r="K550" t="str">
        <f>IF(G550="","",IF(G550="[FÓRMULA MANUAL]","",IFERROR(SUMPRODUCT((DATOS!$A$2:$A$20000=G550)*(CONFIG_METADATA!$G$2:$G$20000=1)*(COUNTIF(CONFIG_ASIGNATURAS!$B$7:$B$27,DATOS!$I$2:$I$20000)&gt;0)*(DATOS!$K$2:$K$20000))/SUMPRODUCT((DATOS!$A$2:$A$20000=G550)*(CONFIG_METADATA!$G$2:$G$20000=1)*(COUNTIF(CONFIG_ASIGNATURAS!$B$7:$B$27,DATOS!$I$2:$I$20000)&gt;0)*1),"")))</f>
        <v/>
      </c>
      <c r="N550" t="str">
        <f>IF(M550="","",IF(M550="[FÓRMULA MANUAL]","",IFERROR(AVERAGEIFS(DATOS!$K$2:$K$20000,DATOS!$A$2:$A$20000,M550,CONFIG_METADATA!$G$2:$G$20000,1,DATOS!$I$2:$I$20000,"Armonía"),"")))</f>
        <v/>
      </c>
      <c r="O550" t="str">
        <f>IF(M550="","",IF(M550="[FÓRMULA MANUAL]","",IFERROR(AVERAGEIFS(DATOS!$K$2:$K$20000,DATOS!$A$2:$A$20000,M550,CONFIG_METADATA!$G$2:$G$20000,1,DATOS!$I$2:$I$20000,"Orquesta/Banda/Conjunto"),"")))</f>
        <v/>
      </c>
      <c r="P550" t="str">
        <f>IF(M550="","",IF(M550="[FÓRMULA MANUAL]","",IFERROR(AVERAGEIFS(DATOS!$K$2:$K$20000,DATOS!$A$2:$A$20000,M550,CONFIG_METADATA!$G$2:$G$20000,1,DATOS!$I$2:$I$20000,"Música de Cámara"),"")))</f>
        <v/>
      </c>
      <c r="Q550" t="str">
        <f>IF(M550="","",IF(M550="[FÓRMULA MANUAL]","",IFERROR(SUMPRODUCT((DATOS!$A$2:$A$20000=M550)*(CONFIG_METADATA!$G$2:$G$20000=1)*(COUNTIF(CONFIG_ASIGNATURAS!$B$7:$B$27,DATOS!$I$2:$I$20000)&gt;0)*(DATOS!$K$2:$K$20000))/SUMPRODUCT((DATOS!$A$2:$A$20000=M550)*(CONFIG_METADATA!$G$2:$G$20000=1)*(COUNTIF(CONFIG_ASIGNATURAS!$B$7:$B$27,DATOS!$I$2:$I$20000)&gt;0)*1),"")))</f>
        <v/>
      </c>
      <c r="T550" t="str">
        <f>IF(S550="","",IF(S550="[FÓRMULA MANUAL]","",IFERROR(AVERAGEIFS(DATOS!$K$2:$K$20000,DATOS!$A$2:$A$20000,S550,CONFIG_METADATA!$G$2:$G$20000,1,DATOS!$I$2:$I$20000,"Armonía"),"")))</f>
        <v/>
      </c>
      <c r="U550" t="str">
        <f>IF(S550="","",IF(S550="[FÓRMULA MANUAL]","",IFERROR(AVERAGEIFS(DATOS!$K$2:$K$20000,DATOS!$A$2:$A$20000,S550,CONFIG_METADATA!$G$2:$G$20000,1,DATOS!$I$2:$I$20000,"Orquesta/Banda/Conjunto"),"")))</f>
        <v/>
      </c>
      <c r="V550" t="str">
        <f>IF(S550="","",IF(S550="[FÓRMULA MANUAL]","",IFERROR(AVERAGEIFS(DATOS!$K$2:$K$20000,DATOS!$A$2:$A$20000,S550,CONFIG_METADATA!$G$2:$G$20000,1,DATOS!$I$2:$I$20000,"Música de Cámara"),"")))</f>
        <v/>
      </c>
      <c r="W550" t="str">
        <f>IF(S550="","",IF(S550="[FÓRMULA MANUAL]","",IFERROR(SUMPRODUCT((DATOS!$A$2:$A$20000=S550)*(CONFIG_METADATA!$G$2:$G$20000=1)*(COUNTIF(CONFIG_ASIGNATURAS!$B$7:$B$27,DATOS!$I$2:$I$20000)&gt;0)*(DATOS!$K$2:$K$20000))/SUMPRODUCT((DATOS!$A$2:$A$20000=S550)*(CONFIG_METADATA!$G$2:$G$20000=1)*(COUNTIF(CONFIG_ASIGNATURAS!$B$7:$B$27,DATOS!$I$2:$I$20000)&gt;0)*1),"")))</f>
        <v/>
      </c>
      <c r="Z550" t="str">
        <f>IF(Y550="","",IF(Y550="[FÓRMULA MANUAL]","",IFERROR(AVERAGEIFS(DATOS!$K$2:$K$20000,DATOS!$A$2:$A$20000,Y550,CONFIG_METADATA!$G$2:$G$20000,1,DATOS!$I$2:$I$20000,"Análisis"),"")))</f>
        <v/>
      </c>
      <c r="AA550" t="str">
        <f>IF(Y550="","",IF(Y550="[FÓRMULA MANUAL]","",IFERROR(AVERAGEIFS(DATOS!$K$2:$K$20000,DATOS!$A$2:$A$20000,Y550,CONFIG_METADATA!$G$2:$G$20000,1,DATOS!$I$2:$I$20000,"Orquesta/Banda/Conjunto"),"")))</f>
        <v/>
      </c>
      <c r="AB550" t="str">
        <f>IF(Y550="","",IF(Y550="[FÓRMULA MANUAL]","",IFERROR(AVERAGEIFS(DATOS!$K$2:$K$20000,DATOS!$A$2:$A$20000,Y550,CONFIG_METADATA!$G$2:$G$20000,1,DATOS!$I$2:$I$20000,"Música de Cámara"),"")))</f>
        <v/>
      </c>
      <c r="AC550" t="str">
        <f>IF(Y550="","",IF(Y550="[FÓRMULA MANUAL]","",IFERROR(SUMPRODUCT((DATOS!$A$2:$A$20000=Y550)*(CONFIG_METADATA!$G$2:$G$20000=1)*(COUNTIF(CONFIG_ASIGNATURAS!$B$7:$B$27,DATOS!$I$2:$I$20000)&gt;0)*(DATOS!$K$2:$K$20000))/SUMPRODUCT((DATOS!$A$2:$A$20000=Y550)*(CONFIG_METADATA!$G$2:$G$20000=1)*(COUNTIF(CONFIG_ASIGNATURAS!$B$7:$B$27,DATOS!$I$2:$I$20000)&gt;0)*1),"")))</f>
        <v/>
      </c>
      <c r="AF550" t="str">
        <f>IF(AE550="","",IF(AE550="[FÓRMULA MANUAL]","",IFERROR(AVERAGEIFS(DATOS!$K$2:$K$20000,DATOS!$A$2:$A$20000,AE550,CONFIG_METADATA!$G$2:$G$20000,1,DATOS!$I$2:$I$20000,"Análisis"),"")))</f>
        <v/>
      </c>
      <c r="AG550" t="str">
        <f>IF(AE550="","",IF(AE550="[FÓRMULA MANUAL]","",IFERROR(AVERAGEIFS(DATOS!$K$2:$K$20000,DATOS!$A$2:$A$20000,AE550,CONFIG_METADATA!$G$2:$G$20000,1,DATOS!$I$2:$I$20000,"Orquesta/Banda/Conjunto"),"")))</f>
        <v/>
      </c>
      <c r="AH550" t="str">
        <f>IF(AE550="","",IF(AE550="[FÓRMULA MANUAL]","",IFERROR(AVERAGEIFS(DATOS!$K$2:$K$20000,DATOS!$A$2:$A$20000,AE550,CONFIG_METADATA!$G$2:$G$20000,1,DATOS!$I$2:$I$20000,"Música de Cámara"),"")))</f>
        <v/>
      </c>
      <c r="AI550" t="str">
        <f>IF(AE550="","",IF(AE550="[FÓRMULA MANUAL]","",IFERROR(SUMPRODUCT((DATOS!$A$2:$A$20000=AE550)*(CONFIG_METADATA!$G$2:$G$20000=1)*(COUNTIF(CONFIG_ASIGNATURAS!$B$7:$B$27,DATOS!$I$2:$I$20000)&gt;0)*(DATOS!$K$2:$K$20000))/SUMPRODUCT((DATOS!$A$2:$A$20000=AE550)*(CONFIG_METADATA!$G$2:$G$20000=1)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MANUAL]","",IFERROR(AVERAGEIFS(DATOS!$K$2:$K$20000,DATOS!$A$2:$A$20000,A551,CONFIG_METADATA!$G$2:$G$20000,1,DATOS!$I$2:$I$20000,"Lenguaje Musical"),"")))</f>
        <v/>
      </c>
      <c r="C551" t="str">
        <f>IF(A551="","",IF(A551="[FÓRMULA MANUAL]","",IFERROR(AVERAGEIFS(DATOS!$K$2:$K$20000,DATOS!$A$2:$A$20000,A551,CONFIG_METADATA!$G$2:$G$20000,1,DATOS!$I$2:$I$20000,"Orquesta/Banda/Conjunto"),"")))</f>
        <v/>
      </c>
      <c r="D551" t="str">
        <f>IF(A551="","",IF(A551="[FÓRMULA MANUAL]","",IFERROR(AVERAGEIFS(DATOS!$K$2:$K$20000,DATOS!$A$2:$A$20000,A551,CONFIG_METADATA!$G$2:$G$20000,1,DATOS!$I$2:$I$20000,"Conjunto"),"")))</f>
        <v/>
      </c>
      <c r="E551" t="str">
        <f>IF(A551="","",IF(A551="[FÓRMULA MANUAL]","",IFERROR(SUMPRODUCT((DATOS!$A$2:$A$20000=A551)*(CONFIG_METADATA!$G$2:$G$20000=1)*(COUNTIF(CONFIG_ASIGNATURAS!$B$7:$B$27,DATOS!$I$2:$I$20000)&gt;0)*(DATOS!$K$2:$K$20000))/SUMPRODUCT((DATOS!$A$2:$A$20000=A551)*(CONFIG_METADATA!$G$2:$G$20000=1)*(COUNTIF(CONFIG_ASIGNATURAS!$B$7:$B$27,DATOS!$I$2:$I$20000)&gt;0)*1),"")))</f>
        <v/>
      </c>
      <c r="H551" t="str">
        <f>IF(G551="","",IF(G551="[FÓRMULA MANUAL]","",IFERROR(AVERAGEIFS(DATOS!$K$2:$K$20000,DATOS!$A$2:$A$20000,G551,CONFIG_METADATA!$G$2:$G$20000,1,DATOS!$I$2:$I$20000,"Lenguaje Musical"),"")))</f>
        <v/>
      </c>
      <c r="I551" t="str">
        <f>IF(G551="","",IF(G551="[FÓRMULA MANUAL]","",IFERROR(AVERAGEIFS(DATOS!$K$2:$K$20000,DATOS!$A$2:$A$20000,G551,CONFIG_METADATA!$G$2:$G$20000,1,DATOS!$I$2:$I$20000,"Orquesta/Banda/Conjunto"),"")))</f>
        <v/>
      </c>
      <c r="J551" t="str">
        <f>IF(G551="","",IF(G551="[FÓRMULA MANUAL]","",IFERROR(AVERAGEIFS(DATOS!$K$2:$K$20000,DATOS!$A$2:$A$20000,G551,CONFIG_METADATA!$G$2:$G$20000,1,DATOS!$I$2:$I$20000,"Conjunto"),"")))</f>
        <v/>
      </c>
      <c r="K551" t="str">
        <f>IF(G551="","",IF(G551="[FÓRMULA MANUAL]","",IFERROR(SUMPRODUCT((DATOS!$A$2:$A$20000=G551)*(CONFIG_METADATA!$G$2:$G$20000=1)*(COUNTIF(CONFIG_ASIGNATURAS!$B$7:$B$27,DATOS!$I$2:$I$20000)&gt;0)*(DATOS!$K$2:$K$20000))/SUMPRODUCT((DATOS!$A$2:$A$20000=G551)*(CONFIG_METADATA!$G$2:$G$20000=1)*(COUNTIF(CONFIG_ASIGNATURAS!$B$7:$B$27,DATOS!$I$2:$I$20000)&gt;0)*1),"")))</f>
        <v/>
      </c>
      <c r="N551" t="str">
        <f>IF(M551="","",IF(M551="[FÓRMULA MANUAL]","",IFERROR(AVERAGEIFS(DATOS!$K$2:$K$20000,DATOS!$A$2:$A$20000,M551,CONFIG_METADATA!$G$2:$G$20000,1,DATOS!$I$2:$I$20000,"Armonía"),"")))</f>
        <v/>
      </c>
      <c r="O551" t="str">
        <f>IF(M551="","",IF(M551="[FÓRMULA MANUAL]","",IFERROR(AVERAGEIFS(DATOS!$K$2:$K$20000,DATOS!$A$2:$A$20000,M551,CONFIG_METADATA!$G$2:$G$20000,1,DATOS!$I$2:$I$20000,"Orquesta/Banda/Conjunto"),"")))</f>
        <v/>
      </c>
      <c r="P551" t="str">
        <f>IF(M551="","",IF(M551="[FÓRMULA MANUAL]","",IFERROR(AVERAGEIFS(DATOS!$K$2:$K$20000,DATOS!$A$2:$A$20000,M551,CONFIG_METADATA!$G$2:$G$20000,1,DATOS!$I$2:$I$20000,"Música de Cámara"),"")))</f>
        <v/>
      </c>
      <c r="Q551" t="str">
        <f>IF(M551="","",IF(M551="[FÓRMULA MANUAL]","",IFERROR(SUMPRODUCT((DATOS!$A$2:$A$20000=M551)*(CONFIG_METADATA!$G$2:$G$20000=1)*(COUNTIF(CONFIG_ASIGNATURAS!$B$7:$B$27,DATOS!$I$2:$I$20000)&gt;0)*(DATOS!$K$2:$K$20000))/SUMPRODUCT((DATOS!$A$2:$A$20000=M551)*(CONFIG_METADATA!$G$2:$G$20000=1)*(COUNTIF(CONFIG_ASIGNATURAS!$B$7:$B$27,DATOS!$I$2:$I$20000)&gt;0)*1),"")))</f>
        <v/>
      </c>
      <c r="T551" t="str">
        <f>IF(S551="","",IF(S551="[FÓRMULA MANUAL]","",IFERROR(AVERAGEIFS(DATOS!$K$2:$K$20000,DATOS!$A$2:$A$20000,S551,CONFIG_METADATA!$G$2:$G$20000,1,DATOS!$I$2:$I$20000,"Armonía"),"")))</f>
        <v/>
      </c>
      <c r="U551" t="str">
        <f>IF(S551="","",IF(S551="[FÓRMULA MANUAL]","",IFERROR(AVERAGEIFS(DATOS!$K$2:$K$20000,DATOS!$A$2:$A$20000,S551,CONFIG_METADATA!$G$2:$G$20000,1,DATOS!$I$2:$I$20000,"Orquesta/Banda/Conjunto"),"")))</f>
        <v/>
      </c>
      <c r="V551" t="str">
        <f>IF(S551="","",IF(S551="[FÓRMULA MANUAL]","",IFERROR(AVERAGEIFS(DATOS!$K$2:$K$20000,DATOS!$A$2:$A$20000,S551,CONFIG_METADATA!$G$2:$G$20000,1,DATOS!$I$2:$I$20000,"Música de Cámara"),"")))</f>
        <v/>
      </c>
      <c r="W551" t="str">
        <f>IF(S551="","",IF(S551="[FÓRMULA MANUAL]","",IFERROR(SUMPRODUCT((DATOS!$A$2:$A$20000=S551)*(CONFIG_METADATA!$G$2:$G$20000=1)*(COUNTIF(CONFIG_ASIGNATURAS!$B$7:$B$27,DATOS!$I$2:$I$20000)&gt;0)*(DATOS!$K$2:$K$20000))/SUMPRODUCT((DATOS!$A$2:$A$20000=S551)*(CONFIG_METADATA!$G$2:$G$20000=1)*(COUNTIF(CONFIG_ASIGNATURAS!$B$7:$B$27,DATOS!$I$2:$I$20000)&gt;0)*1),"")))</f>
        <v/>
      </c>
      <c r="Z551" t="str">
        <f>IF(Y551="","",IF(Y551="[FÓRMULA MANUAL]","",IFERROR(AVERAGEIFS(DATOS!$K$2:$K$20000,DATOS!$A$2:$A$20000,Y551,CONFIG_METADATA!$G$2:$G$20000,1,DATOS!$I$2:$I$20000,"Análisis"),"")))</f>
        <v/>
      </c>
      <c r="AA551" t="str">
        <f>IF(Y551="","",IF(Y551="[FÓRMULA MANUAL]","",IFERROR(AVERAGEIFS(DATOS!$K$2:$K$20000,DATOS!$A$2:$A$20000,Y551,CONFIG_METADATA!$G$2:$G$20000,1,DATOS!$I$2:$I$20000,"Orquesta/Banda/Conjunto"),"")))</f>
        <v/>
      </c>
      <c r="AB551" t="str">
        <f>IF(Y551="","",IF(Y551="[FÓRMULA MANUAL]","",IFERROR(AVERAGEIFS(DATOS!$K$2:$K$20000,DATOS!$A$2:$A$20000,Y551,CONFIG_METADATA!$G$2:$G$20000,1,DATOS!$I$2:$I$20000,"Música de Cámara"),"")))</f>
        <v/>
      </c>
      <c r="AC551" t="str">
        <f>IF(Y551="","",IF(Y551="[FÓRMULA MANUAL]","",IFERROR(SUMPRODUCT((DATOS!$A$2:$A$20000=Y551)*(CONFIG_METADATA!$G$2:$G$20000=1)*(COUNTIF(CONFIG_ASIGNATURAS!$B$7:$B$27,DATOS!$I$2:$I$20000)&gt;0)*(DATOS!$K$2:$K$20000))/SUMPRODUCT((DATOS!$A$2:$A$20000=Y551)*(CONFIG_METADATA!$G$2:$G$20000=1)*(COUNTIF(CONFIG_ASIGNATURAS!$B$7:$B$27,DATOS!$I$2:$I$20000)&gt;0)*1),"")))</f>
        <v/>
      </c>
      <c r="AF551" t="str">
        <f>IF(AE551="","",IF(AE551="[FÓRMULA MANUAL]","",IFERROR(AVERAGEIFS(DATOS!$K$2:$K$20000,DATOS!$A$2:$A$20000,AE551,CONFIG_METADATA!$G$2:$G$20000,1,DATOS!$I$2:$I$20000,"Análisis"),"")))</f>
        <v/>
      </c>
      <c r="AG551" t="str">
        <f>IF(AE551="","",IF(AE551="[FÓRMULA MANUAL]","",IFERROR(AVERAGEIFS(DATOS!$K$2:$K$20000,DATOS!$A$2:$A$20000,AE551,CONFIG_METADATA!$G$2:$G$20000,1,DATOS!$I$2:$I$20000,"Orquesta/Banda/Conjunto"),"")))</f>
        <v/>
      </c>
      <c r="AH551" t="str">
        <f>IF(AE551="","",IF(AE551="[FÓRMULA MANUAL]","",IFERROR(AVERAGEIFS(DATOS!$K$2:$K$20000,DATOS!$A$2:$A$20000,AE551,CONFIG_METADATA!$G$2:$G$20000,1,DATOS!$I$2:$I$20000,"Música de Cámara"),"")))</f>
        <v/>
      </c>
      <c r="AI551" t="str">
        <f>IF(AE551="","",IF(AE551="[FÓRMULA MANUAL]","",IFERROR(SUMPRODUCT((DATOS!$A$2:$A$20000=AE551)*(CONFIG_METADATA!$G$2:$G$20000=1)*(COUNTIF(CONFIG_ASIGNATURAS!$B$7:$B$27,DATOS!$I$2:$I$20000)&gt;0)*(DATOS!$K$2:$K$20000))/SUMPRODUCT((DATOS!$A$2:$A$20000=AE551)*(CONFIG_METADATA!$G$2:$G$20000=1)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MANUAL]","",IFERROR(AVERAGEIFS(DATOS!$K$2:$K$20000,DATOS!$A$2:$A$20000,A552,CONFIG_METADATA!$G$2:$G$20000,1,DATOS!$I$2:$I$20000,"Lenguaje Musical"),"")))</f>
        <v/>
      </c>
      <c r="C552" t="str">
        <f>IF(A552="","",IF(A552="[FÓRMULA MANUAL]","",IFERROR(AVERAGEIFS(DATOS!$K$2:$K$20000,DATOS!$A$2:$A$20000,A552,CONFIG_METADATA!$G$2:$G$20000,1,DATOS!$I$2:$I$20000,"Orquesta/Banda/Conjunto"),"")))</f>
        <v/>
      </c>
      <c r="D552" t="str">
        <f>IF(A552="","",IF(A552="[FÓRMULA MANUAL]","",IFERROR(AVERAGEIFS(DATOS!$K$2:$K$20000,DATOS!$A$2:$A$20000,A552,CONFIG_METADATA!$G$2:$G$20000,1,DATOS!$I$2:$I$20000,"Conjunto"),"")))</f>
        <v/>
      </c>
      <c r="E552" t="str">
        <f>IF(A552="","",IF(A552="[FÓRMULA MANUAL]","",IFERROR(SUMPRODUCT((DATOS!$A$2:$A$20000=A552)*(CONFIG_METADATA!$G$2:$G$20000=1)*(COUNTIF(CONFIG_ASIGNATURAS!$B$7:$B$27,DATOS!$I$2:$I$20000)&gt;0)*(DATOS!$K$2:$K$20000))/SUMPRODUCT((DATOS!$A$2:$A$20000=A552)*(CONFIG_METADATA!$G$2:$G$20000=1)*(COUNTIF(CONFIG_ASIGNATURAS!$B$7:$B$27,DATOS!$I$2:$I$20000)&gt;0)*1),"")))</f>
        <v/>
      </c>
      <c r="H552" t="str">
        <f>IF(G552="","",IF(G552="[FÓRMULA MANUAL]","",IFERROR(AVERAGEIFS(DATOS!$K$2:$K$20000,DATOS!$A$2:$A$20000,G552,CONFIG_METADATA!$G$2:$G$20000,1,DATOS!$I$2:$I$20000,"Lenguaje Musical"),"")))</f>
        <v/>
      </c>
      <c r="I552" t="str">
        <f>IF(G552="","",IF(G552="[FÓRMULA MANUAL]","",IFERROR(AVERAGEIFS(DATOS!$K$2:$K$20000,DATOS!$A$2:$A$20000,G552,CONFIG_METADATA!$G$2:$G$20000,1,DATOS!$I$2:$I$20000,"Orquesta/Banda/Conjunto"),"")))</f>
        <v/>
      </c>
      <c r="J552" t="str">
        <f>IF(G552="","",IF(G552="[FÓRMULA MANUAL]","",IFERROR(AVERAGEIFS(DATOS!$K$2:$K$20000,DATOS!$A$2:$A$20000,G552,CONFIG_METADATA!$G$2:$G$20000,1,DATOS!$I$2:$I$20000,"Conjunto"),"")))</f>
        <v/>
      </c>
      <c r="K552" t="str">
        <f>IF(G552="","",IF(G552="[FÓRMULA MANUAL]","",IFERROR(SUMPRODUCT((DATOS!$A$2:$A$20000=G552)*(CONFIG_METADATA!$G$2:$G$20000=1)*(COUNTIF(CONFIG_ASIGNATURAS!$B$7:$B$27,DATOS!$I$2:$I$20000)&gt;0)*(DATOS!$K$2:$K$20000))/SUMPRODUCT((DATOS!$A$2:$A$20000=G552)*(CONFIG_METADATA!$G$2:$G$20000=1)*(COUNTIF(CONFIG_ASIGNATURAS!$B$7:$B$27,DATOS!$I$2:$I$20000)&gt;0)*1),"")))</f>
        <v/>
      </c>
      <c r="N552" t="str">
        <f>IF(M552="","",IF(M552="[FÓRMULA MANUAL]","",IFERROR(AVERAGEIFS(DATOS!$K$2:$K$20000,DATOS!$A$2:$A$20000,M552,CONFIG_METADATA!$G$2:$G$20000,1,DATOS!$I$2:$I$20000,"Armonía"),"")))</f>
        <v/>
      </c>
      <c r="O552" t="str">
        <f>IF(M552="","",IF(M552="[FÓRMULA MANUAL]","",IFERROR(AVERAGEIFS(DATOS!$K$2:$K$20000,DATOS!$A$2:$A$20000,M552,CONFIG_METADATA!$G$2:$G$20000,1,DATOS!$I$2:$I$20000,"Orquesta/Banda/Conjunto"),"")))</f>
        <v/>
      </c>
      <c r="P552" t="str">
        <f>IF(M552="","",IF(M552="[FÓRMULA MANUAL]","",IFERROR(AVERAGEIFS(DATOS!$K$2:$K$20000,DATOS!$A$2:$A$20000,M552,CONFIG_METADATA!$G$2:$G$20000,1,DATOS!$I$2:$I$20000,"Música de Cámara"),"")))</f>
        <v/>
      </c>
      <c r="Q552" t="str">
        <f>IF(M552="","",IF(M552="[FÓRMULA MANUAL]","",IFERROR(SUMPRODUCT((DATOS!$A$2:$A$20000=M552)*(CONFIG_METADATA!$G$2:$G$20000=1)*(COUNTIF(CONFIG_ASIGNATURAS!$B$7:$B$27,DATOS!$I$2:$I$20000)&gt;0)*(DATOS!$K$2:$K$20000))/SUMPRODUCT((DATOS!$A$2:$A$20000=M552)*(CONFIG_METADATA!$G$2:$G$20000=1)*(COUNTIF(CONFIG_ASIGNATURAS!$B$7:$B$27,DATOS!$I$2:$I$20000)&gt;0)*1),"")))</f>
        <v/>
      </c>
      <c r="T552" t="str">
        <f>IF(S552="","",IF(S552="[FÓRMULA MANUAL]","",IFERROR(AVERAGEIFS(DATOS!$K$2:$K$20000,DATOS!$A$2:$A$20000,S552,CONFIG_METADATA!$G$2:$G$20000,1,DATOS!$I$2:$I$20000,"Armonía"),"")))</f>
        <v/>
      </c>
      <c r="U552" t="str">
        <f>IF(S552="","",IF(S552="[FÓRMULA MANUAL]","",IFERROR(AVERAGEIFS(DATOS!$K$2:$K$20000,DATOS!$A$2:$A$20000,S552,CONFIG_METADATA!$G$2:$G$20000,1,DATOS!$I$2:$I$20000,"Orquesta/Banda/Conjunto"),"")))</f>
        <v/>
      </c>
      <c r="V552" t="str">
        <f>IF(S552="","",IF(S552="[FÓRMULA MANUAL]","",IFERROR(AVERAGEIFS(DATOS!$K$2:$K$20000,DATOS!$A$2:$A$20000,S552,CONFIG_METADATA!$G$2:$G$20000,1,DATOS!$I$2:$I$20000,"Música de Cámara"),"")))</f>
        <v/>
      </c>
      <c r="W552" t="str">
        <f>IF(S552="","",IF(S552="[FÓRMULA MANUAL]","",IFERROR(SUMPRODUCT((DATOS!$A$2:$A$20000=S552)*(CONFIG_METADATA!$G$2:$G$20000=1)*(COUNTIF(CONFIG_ASIGNATURAS!$B$7:$B$27,DATOS!$I$2:$I$20000)&gt;0)*(DATOS!$K$2:$K$20000))/SUMPRODUCT((DATOS!$A$2:$A$20000=S552)*(CONFIG_METADATA!$G$2:$G$20000=1)*(COUNTIF(CONFIG_ASIGNATURAS!$B$7:$B$27,DATOS!$I$2:$I$20000)&gt;0)*1),"")))</f>
        <v/>
      </c>
      <c r="Z552" t="str">
        <f>IF(Y552="","",IF(Y552="[FÓRMULA MANUAL]","",IFERROR(AVERAGEIFS(DATOS!$K$2:$K$20000,DATOS!$A$2:$A$20000,Y552,CONFIG_METADATA!$G$2:$G$20000,1,DATOS!$I$2:$I$20000,"Análisis"),"")))</f>
        <v/>
      </c>
      <c r="AA552" t="str">
        <f>IF(Y552="","",IF(Y552="[FÓRMULA MANUAL]","",IFERROR(AVERAGEIFS(DATOS!$K$2:$K$20000,DATOS!$A$2:$A$20000,Y552,CONFIG_METADATA!$G$2:$G$20000,1,DATOS!$I$2:$I$20000,"Orquesta/Banda/Conjunto"),"")))</f>
        <v/>
      </c>
      <c r="AB552" t="str">
        <f>IF(Y552="","",IF(Y552="[FÓRMULA MANUAL]","",IFERROR(AVERAGEIFS(DATOS!$K$2:$K$20000,DATOS!$A$2:$A$20000,Y552,CONFIG_METADATA!$G$2:$G$20000,1,DATOS!$I$2:$I$20000,"Música de Cámara"),"")))</f>
        <v/>
      </c>
      <c r="AC552" t="str">
        <f>IF(Y552="","",IF(Y552="[FÓRMULA MANUAL]","",IFERROR(SUMPRODUCT((DATOS!$A$2:$A$20000=Y552)*(CONFIG_METADATA!$G$2:$G$20000=1)*(COUNTIF(CONFIG_ASIGNATURAS!$B$7:$B$27,DATOS!$I$2:$I$20000)&gt;0)*(DATOS!$K$2:$K$20000))/SUMPRODUCT((DATOS!$A$2:$A$20000=Y552)*(CONFIG_METADATA!$G$2:$G$20000=1)*(COUNTIF(CONFIG_ASIGNATURAS!$B$7:$B$27,DATOS!$I$2:$I$20000)&gt;0)*1),"")))</f>
        <v/>
      </c>
      <c r="AF552" t="str">
        <f>IF(AE552="","",IF(AE552="[FÓRMULA MANUAL]","",IFERROR(AVERAGEIFS(DATOS!$K$2:$K$20000,DATOS!$A$2:$A$20000,AE552,CONFIG_METADATA!$G$2:$G$20000,1,DATOS!$I$2:$I$20000,"Análisis"),"")))</f>
        <v/>
      </c>
      <c r="AG552" t="str">
        <f>IF(AE552="","",IF(AE552="[FÓRMULA MANUAL]","",IFERROR(AVERAGEIFS(DATOS!$K$2:$K$20000,DATOS!$A$2:$A$20000,AE552,CONFIG_METADATA!$G$2:$G$20000,1,DATOS!$I$2:$I$20000,"Orquesta/Banda/Conjunto"),"")))</f>
        <v/>
      </c>
      <c r="AH552" t="str">
        <f>IF(AE552="","",IF(AE552="[FÓRMULA MANUAL]","",IFERROR(AVERAGEIFS(DATOS!$K$2:$K$20000,DATOS!$A$2:$A$20000,AE552,CONFIG_METADATA!$G$2:$G$20000,1,DATOS!$I$2:$I$20000,"Música de Cámara"),"")))</f>
        <v/>
      </c>
      <c r="AI552" t="str">
        <f>IF(AE552="","",IF(AE552="[FÓRMULA MANUAL]","",IFERROR(SUMPRODUCT((DATOS!$A$2:$A$20000=AE552)*(CONFIG_METADATA!$G$2:$G$20000=1)*(COUNTIF(CONFIG_ASIGNATURAS!$B$7:$B$27,DATOS!$I$2:$I$20000)&gt;0)*(DATOS!$K$2:$K$20000))/SUMPRODUCT((DATOS!$A$2:$A$20000=AE552)*(CONFIG_METADATA!$G$2:$G$20000=1)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MANUAL]","",IFERROR(AVERAGEIFS(DATOS!$K$2:$K$20000,DATOS!$A$2:$A$20000,A553,CONFIG_METADATA!$G$2:$G$20000,1,DATOS!$I$2:$I$20000,"Lenguaje Musical"),"")))</f>
        <v/>
      </c>
      <c r="C553" t="str">
        <f>IF(A553="","",IF(A553="[FÓRMULA MANUAL]","",IFERROR(AVERAGEIFS(DATOS!$K$2:$K$20000,DATOS!$A$2:$A$20000,A553,CONFIG_METADATA!$G$2:$G$20000,1,DATOS!$I$2:$I$20000,"Orquesta/Banda/Conjunto"),"")))</f>
        <v/>
      </c>
      <c r="D553" t="str">
        <f>IF(A553="","",IF(A553="[FÓRMULA MANUAL]","",IFERROR(AVERAGEIFS(DATOS!$K$2:$K$20000,DATOS!$A$2:$A$20000,A553,CONFIG_METADATA!$G$2:$G$20000,1,DATOS!$I$2:$I$20000,"Conjunto"),"")))</f>
        <v/>
      </c>
      <c r="E553" t="str">
        <f>IF(A553="","",IF(A553="[FÓRMULA MANUAL]","",IFERROR(SUMPRODUCT((DATOS!$A$2:$A$20000=A553)*(CONFIG_METADATA!$G$2:$G$20000=1)*(COUNTIF(CONFIG_ASIGNATURAS!$B$7:$B$27,DATOS!$I$2:$I$20000)&gt;0)*(DATOS!$K$2:$K$20000))/SUMPRODUCT((DATOS!$A$2:$A$20000=A553)*(CONFIG_METADATA!$G$2:$G$20000=1)*(COUNTIF(CONFIG_ASIGNATURAS!$B$7:$B$27,DATOS!$I$2:$I$20000)&gt;0)*1),"")))</f>
        <v/>
      </c>
      <c r="H553" t="str">
        <f>IF(G553="","",IF(G553="[FÓRMULA MANUAL]","",IFERROR(AVERAGEIFS(DATOS!$K$2:$K$20000,DATOS!$A$2:$A$20000,G553,CONFIG_METADATA!$G$2:$G$20000,1,DATOS!$I$2:$I$20000,"Lenguaje Musical"),"")))</f>
        <v/>
      </c>
      <c r="I553" t="str">
        <f>IF(G553="","",IF(G553="[FÓRMULA MANUAL]","",IFERROR(AVERAGEIFS(DATOS!$K$2:$K$20000,DATOS!$A$2:$A$20000,G553,CONFIG_METADATA!$G$2:$G$20000,1,DATOS!$I$2:$I$20000,"Orquesta/Banda/Conjunto"),"")))</f>
        <v/>
      </c>
      <c r="J553" t="str">
        <f>IF(G553="","",IF(G553="[FÓRMULA MANUAL]","",IFERROR(AVERAGEIFS(DATOS!$K$2:$K$20000,DATOS!$A$2:$A$20000,G553,CONFIG_METADATA!$G$2:$G$20000,1,DATOS!$I$2:$I$20000,"Conjunto"),"")))</f>
        <v/>
      </c>
      <c r="K553" t="str">
        <f>IF(G553="","",IF(G553="[FÓRMULA MANUAL]","",IFERROR(SUMPRODUCT((DATOS!$A$2:$A$20000=G553)*(CONFIG_METADATA!$G$2:$G$20000=1)*(COUNTIF(CONFIG_ASIGNATURAS!$B$7:$B$27,DATOS!$I$2:$I$20000)&gt;0)*(DATOS!$K$2:$K$20000))/SUMPRODUCT((DATOS!$A$2:$A$20000=G553)*(CONFIG_METADATA!$G$2:$G$20000=1)*(COUNTIF(CONFIG_ASIGNATURAS!$B$7:$B$27,DATOS!$I$2:$I$20000)&gt;0)*1),"")))</f>
        <v/>
      </c>
      <c r="N553" t="str">
        <f>IF(M553="","",IF(M553="[FÓRMULA MANUAL]","",IFERROR(AVERAGEIFS(DATOS!$K$2:$K$20000,DATOS!$A$2:$A$20000,M553,CONFIG_METADATA!$G$2:$G$20000,1,DATOS!$I$2:$I$20000,"Armonía"),"")))</f>
        <v/>
      </c>
      <c r="O553" t="str">
        <f>IF(M553="","",IF(M553="[FÓRMULA MANUAL]","",IFERROR(AVERAGEIFS(DATOS!$K$2:$K$20000,DATOS!$A$2:$A$20000,M553,CONFIG_METADATA!$G$2:$G$20000,1,DATOS!$I$2:$I$20000,"Orquesta/Banda/Conjunto"),"")))</f>
        <v/>
      </c>
      <c r="P553" t="str">
        <f>IF(M553="","",IF(M553="[FÓRMULA MANUAL]","",IFERROR(AVERAGEIFS(DATOS!$K$2:$K$20000,DATOS!$A$2:$A$20000,M553,CONFIG_METADATA!$G$2:$G$20000,1,DATOS!$I$2:$I$20000,"Música de Cámara"),"")))</f>
        <v/>
      </c>
      <c r="Q553" t="str">
        <f>IF(M553="","",IF(M553="[FÓRMULA MANUAL]","",IFERROR(SUMPRODUCT((DATOS!$A$2:$A$20000=M553)*(CONFIG_METADATA!$G$2:$G$20000=1)*(COUNTIF(CONFIG_ASIGNATURAS!$B$7:$B$27,DATOS!$I$2:$I$20000)&gt;0)*(DATOS!$K$2:$K$20000))/SUMPRODUCT((DATOS!$A$2:$A$20000=M553)*(CONFIG_METADATA!$G$2:$G$20000=1)*(COUNTIF(CONFIG_ASIGNATURAS!$B$7:$B$27,DATOS!$I$2:$I$20000)&gt;0)*1),"")))</f>
        <v/>
      </c>
      <c r="T553" t="str">
        <f>IF(S553="","",IF(S553="[FÓRMULA MANUAL]","",IFERROR(AVERAGEIFS(DATOS!$K$2:$K$20000,DATOS!$A$2:$A$20000,S553,CONFIG_METADATA!$G$2:$G$20000,1,DATOS!$I$2:$I$20000,"Armonía"),"")))</f>
        <v/>
      </c>
      <c r="U553" t="str">
        <f>IF(S553="","",IF(S553="[FÓRMULA MANUAL]","",IFERROR(AVERAGEIFS(DATOS!$K$2:$K$20000,DATOS!$A$2:$A$20000,S553,CONFIG_METADATA!$G$2:$G$20000,1,DATOS!$I$2:$I$20000,"Orquesta/Banda/Conjunto"),"")))</f>
        <v/>
      </c>
      <c r="V553" t="str">
        <f>IF(S553="","",IF(S553="[FÓRMULA MANUAL]","",IFERROR(AVERAGEIFS(DATOS!$K$2:$K$20000,DATOS!$A$2:$A$20000,S553,CONFIG_METADATA!$G$2:$G$20000,1,DATOS!$I$2:$I$20000,"Música de Cámara"),"")))</f>
        <v/>
      </c>
      <c r="W553" t="str">
        <f>IF(S553="","",IF(S553="[FÓRMULA MANUAL]","",IFERROR(SUMPRODUCT((DATOS!$A$2:$A$20000=S553)*(CONFIG_METADATA!$G$2:$G$20000=1)*(COUNTIF(CONFIG_ASIGNATURAS!$B$7:$B$27,DATOS!$I$2:$I$20000)&gt;0)*(DATOS!$K$2:$K$20000))/SUMPRODUCT((DATOS!$A$2:$A$20000=S553)*(CONFIG_METADATA!$G$2:$G$20000=1)*(COUNTIF(CONFIG_ASIGNATURAS!$B$7:$B$27,DATOS!$I$2:$I$20000)&gt;0)*1),"")))</f>
        <v/>
      </c>
      <c r="Z553" t="str">
        <f>IF(Y553="","",IF(Y553="[FÓRMULA MANUAL]","",IFERROR(AVERAGEIFS(DATOS!$K$2:$K$20000,DATOS!$A$2:$A$20000,Y553,CONFIG_METADATA!$G$2:$G$20000,1,DATOS!$I$2:$I$20000,"Análisis"),"")))</f>
        <v/>
      </c>
      <c r="AA553" t="str">
        <f>IF(Y553="","",IF(Y553="[FÓRMULA MANUAL]","",IFERROR(AVERAGEIFS(DATOS!$K$2:$K$20000,DATOS!$A$2:$A$20000,Y553,CONFIG_METADATA!$G$2:$G$20000,1,DATOS!$I$2:$I$20000,"Orquesta/Banda/Conjunto"),"")))</f>
        <v/>
      </c>
      <c r="AB553" t="str">
        <f>IF(Y553="","",IF(Y553="[FÓRMULA MANUAL]","",IFERROR(AVERAGEIFS(DATOS!$K$2:$K$20000,DATOS!$A$2:$A$20000,Y553,CONFIG_METADATA!$G$2:$G$20000,1,DATOS!$I$2:$I$20000,"Música de Cámara"),"")))</f>
        <v/>
      </c>
      <c r="AC553" t="str">
        <f>IF(Y553="","",IF(Y553="[FÓRMULA MANUAL]","",IFERROR(SUMPRODUCT((DATOS!$A$2:$A$20000=Y553)*(CONFIG_METADATA!$G$2:$G$20000=1)*(COUNTIF(CONFIG_ASIGNATURAS!$B$7:$B$27,DATOS!$I$2:$I$20000)&gt;0)*(DATOS!$K$2:$K$20000))/SUMPRODUCT((DATOS!$A$2:$A$20000=Y553)*(CONFIG_METADATA!$G$2:$G$20000=1)*(COUNTIF(CONFIG_ASIGNATURAS!$B$7:$B$27,DATOS!$I$2:$I$20000)&gt;0)*1),"")))</f>
        <v/>
      </c>
      <c r="AF553" t="str">
        <f>IF(AE553="","",IF(AE553="[FÓRMULA MANUAL]","",IFERROR(AVERAGEIFS(DATOS!$K$2:$K$20000,DATOS!$A$2:$A$20000,AE553,CONFIG_METADATA!$G$2:$G$20000,1,DATOS!$I$2:$I$20000,"Análisis"),"")))</f>
        <v/>
      </c>
      <c r="AG553" t="str">
        <f>IF(AE553="","",IF(AE553="[FÓRMULA MANUAL]","",IFERROR(AVERAGEIFS(DATOS!$K$2:$K$20000,DATOS!$A$2:$A$20000,AE553,CONFIG_METADATA!$G$2:$G$20000,1,DATOS!$I$2:$I$20000,"Orquesta/Banda/Conjunto"),"")))</f>
        <v/>
      </c>
      <c r="AH553" t="str">
        <f>IF(AE553="","",IF(AE553="[FÓRMULA MANUAL]","",IFERROR(AVERAGEIFS(DATOS!$K$2:$K$20000,DATOS!$A$2:$A$20000,AE553,CONFIG_METADATA!$G$2:$G$20000,1,DATOS!$I$2:$I$20000,"Música de Cámara"),"")))</f>
        <v/>
      </c>
      <c r="AI553" t="str">
        <f>IF(AE553="","",IF(AE553="[FÓRMULA MANUAL]","",IFERROR(SUMPRODUCT((DATOS!$A$2:$A$20000=AE553)*(CONFIG_METADATA!$G$2:$G$20000=1)*(COUNTIF(CONFIG_ASIGNATURAS!$B$7:$B$27,DATOS!$I$2:$I$20000)&gt;0)*(DATOS!$K$2:$K$20000))/SUMPRODUCT((DATOS!$A$2:$A$20000=AE553)*(CONFIG_METADATA!$G$2:$G$20000=1)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MANUAL]","",IFERROR(AVERAGEIFS(DATOS!$K$2:$K$20000,DATOS!$A$2:$A$20000,A554,CONFIG_METADATA!$G$2:$G$20000,1,DATOS!$I$2:$I$20000,"Lenguaje Musical"),"")))</f>
        <v/>
      </c>
      <c r="C554" t="str">
        <f>IF(A554="","",IF(A554="[FÓRMULA MANUAL]","",IFERROR(AVERAGEIFS(DATOS!$K$2:$K$20000,DATOS!$A$2:$A$20000,A554,CONFIG_METADATA!$G$2:$G$20000,1,DATOS!$I$2:$I$20000,"Orquesta/Banda/Conjunto"),"")))</f>
        <v/>
      </c>
      <c r="D554" t="str">
        <f>IF(A554="","",IF(A554="[FÓRMULA MANUAL]","",IFERROR(AVERAGEIFS(DATOS!$K$2:$K$20000,DATOS!$A$2:$A$20000,A554,CONFIG_METADATA!$G$2:$G$20000,1,DATOS!$I$2:$I$20000,"Conjunto"),"")))</f>
        <v/>
      </c>
      <c r="E554" t="str">
        <f>IF(A554="","",IF(A554="[FÓRMULA MANUAL]","",IFERROR(SUMPRODUCT((DATOS!$A$2:$A$20000=A554)*(CONFIG_METADATA!$G$2:$G$20000=1)*(COUNTIF(CONFIG_ASIGNATURAS!$B$7:$B$27,DATOS!$I$2:$I$20000)&gt;0)*(DATOS!$K$2:$K$20000))/SUMPRODUCT((DATOS!$A$2:$A$20000=A554)*(CONFIG_METADATA!$G$2:$G$20000=1)*(COUNTIF(CONFIG_ASIGNATURAS!$B$7:$B$27,DATOS!$I$2:$I$20000)&gt;0)*1),"")))</f>
        <v/>
      </c>
      <c r="H554" t="str">
        <f>IF(G554="","",IF(G554="[FÓRMULA MANUAL]","",IFERROR(AVERAGEIFS(DATOS!$K$2:$K$20000,DATOS!$A$2:$A$20000,G554,CONFIG_METADATA!$G$2:$G$20000,1,DATOS!$I$2:$I$20000,"Lenguaje Musical"),"")))</f>
        <v/>
      </c>
      <c r="I554" t="str">
        <f>IF(G554="","",IF(G554="[FÓRMULA MANUAL]","",IFERROR(AVERAGEIFS(DATOS!$K$2:$K$20000,DATOS!$A$2:$A$20000,G554,CONFIG_METADATA!$G$2:$G$20000,1,DATOS!$I$2:$I$20000,"Orquesta/Banda/Conjunto"),"")))</f>
        <v/>
      </c>
      <c r="J554" t="str">
        <f>IF(G554="","",IF(G554="[FÓRMULA MANUAL]","",IFERROR(AVERAGEIFS(DATOS!$K$2:$K$20000,DATOS!$A$2:$A$20000,G554,CONFIG_METADATA!$G$2:$G$20000,1,DATOS!$I$2:$I$20000,"Conjunto"),"")))</f>
        <v/>
      </c>
      <c r="K554" t="str">
        <f>IF(G554="","",IF(G554="[FÓRMULA MANUAL]","",IFERROR(SUMPRODUCT((DATOS!$A$2:$A$20000=G554)*(CONFIG_METADATA!$G$2:$G$20000=1)*(COUNTIF(CONFIG_ASIGNATURAS!$B$7:$B$27,DATOS!$I$2:$I$20000)&gt;0)*(DATOS!$K$2:$K$20000))/SUMPRODUCT((DATOS!$A$2:$A$20000=G554)*(CONFIG_METADATA!$G$2:$G$20000=1)*(COUNTIF(CONFIG_ASIGNATURAS!$B$7:$B$27,DATOS!$I$2:$I$20000)&gt;0)*1),"")))</f>
        <v/>
      </c>
      <c r="N554" t="str">
        <f>IF(M554="","",IF(M554="[FÓRMULA MANUAL]","",IFERROR(AVERAGEIFS(DATOS!$K$2:$K$20000,DATOS!$A$2:$A$20000,M554,CONFIG_METADATA!$G$2:$G$20000,1,DATOS!$I$2:$I$20000,"Armonía"),"")))</f>
        <v/>
      </c>
      <c r="O554" t="str">
        <f>IF(M554="","",IF(M554="[FÓRMULA MANUAL]","",IFERROR(AVERAGEIFS(DATOS!$K$2:$K$20000,DATOS!$A$2:$A$20000,M554,CONFIG_METADATA!$G$2:$G$20000,1,DATOS!$I$2:$I$20000,"Orquesta/Banda/Conjunto"),"")))</f>
        <v/>
      </c>
      <c r="P554" t="str">
        <f>IF(M554="","",IF(M554="[FÓRMULA MANUAL]","",IFERROR(AVERAGEIFS(DATOS!$K$2:$K$20000,DATOS!$A$2:$A$20000,M554,CONFIG_METADATA!$G$2:$G$20000,1,DATOS!$I$2:$I$20000,"Música de Cámara"),"")))</f>
        <v/>
      </c>
      <c r="Q554" t="str">
        <f>IF(M554="","",IF(M554="[FÓRMULA MANUAL]","",IFERROR(SUMPRODUCT((DATOS!$A$2:$A$20000=M554)*(CONFIG_METADATA!$G$2:$G$20000=1)*(COUNTIF(CONFIG_ASIGNATURAS!$B$7:$B$27,DATOS!$I$2:$I$20000)&gt;0)*(DATOS!$K$2:$K$20000))/SUMPRODUCT((DATOS!$A$2:$A$20000=M554)*(CONFIG_METADATA!$G$2:$G$20000=1)*(COUNTIF(CONFIG_ASIGNATURAS!$B$7:$B$27,DATOS!$I$2:$I$20000)&gt;0)*1),"")))</f>
        <v/>
      </c>
      <c r="T554" t="str">
        <f>IF(S554="","",IF(S554="[FÓRMULA MANUAL]","",IFERROR(AVERAGEIFS(DATOS!$K$2:$K$20000,DATOS!$A$2:$A$20000,S554,CONFIG_METADATA!$G$2:$G$20000,1,DATOS!$I$2:$I$20000,"Armonía"),"")))</f>
        <v/>
      </c>
      <c r="U554" t="str">
        <f>IF(S554="","",IF(S554="[FÓRMULA MANUAL]","",IFERROR(AVERAGEIFS(DATOS!$K$2:$K$20000,DATOS!$A$2:$A$20000,S554,CONFIG_METADATA!$G$2:$G$20000,1,DATOS!$I$2:$I$20000,"Orquesta/Banda/Conjunto"),"")))</f>
        <v/>
      </c>
      <c r="V554" t="str">
        <f>IF(S554="","",IF(S554="[FÓRMULA MANUAL]","",IFERROR(AVERAGEIFS(DATOS!$K$2:$K$20000,DATOS!$A$2:$A$20000,S554,CONFIG_METADATA!$G$2:$G$20000,1,DATOS!$I$2:$I$20000,"Música de Cámara"),"")))</f>
        <v/>
      </c>
      <c r="W554" t="str">
        <f>IF(S554="","",IF(S554="[FÓRMULA MANUAL]","",IFERROR(SUMPRODUCT((DATOS!$A$2:$A$20000=S554)*(CONFIG_METADATA!$G$2:$G$20000=1)*(COUNTIF(CONFIG_ASIGNATURAS!$B$7:$B$27,DATOS!$I$2:$I$20000)&gt;0)*(DATOS!$K$2:$K$20000))/SUMPRODUCT((DATOS!$A$2:$A$20000=S554)*(CONFIG_METADATA!$G$2:$G$20000=1)*(COUNTIF(CONFIG_ASIGNATURAS!$B$7:$B$27,DATOS!$I$2:$I$20000)&gt;0)*1),"")))</f>
        <v/>
      </c>
      <c r="Z554" t="str">
        <f>IF(Y554="","",IF(Y554="[FÓRMULA MANUAL]","",IFERROR(AVERAGEIFS(DATOS!$K$2:$K$20000,DATOS!$A$2:$A$20000,Y554,CONFIG_METADATA!$G$2:$G$20000,1,DATOS!$I$2:$I$20000,"Análisis"),"")))</f>
        <v/>
      </c>
      <c r="AA554" t="str">
        <f>IF(Y554="","",IF(Y554="[FÓRMULA MANUAL]","",IFERROR(AVERAGEIFS(DATOS!$K$2:$K$20000,DATOS!$A$2:$A$20000,Y554,CONFIG_METADATA!$G$2:$G$20000,1,DATOS!$I$2:$I$20000,"Orquesta/Banda/Conjunto"),"")))</f>
        <v/>
      </c>
      <c r="AB554" t="str">
        <f>IF(Y554="","",IF(Y554="[FÓRMULA MANUAL]","",IFERROR(AVERAGEIFS(DATOS!$K$2:$K$20000,DATOS!$A$2:$A$20000,Y554,CONFIG_METADATA!$G$2:$G$20000,1,DATOS!$I$2:$I$20000,"Música de Cámara"),"")))</f>
        <v/>
      </c>
      <c r="AC554" t="str">
        <f>IF(Y554="","",IF(Y554="[FÓRMULA MANUAL]","",IFERROR(SUMPRODUCT((DATOS!$A$2:$A$20000=Y554)*(CONFIG_METADATA!$G$2:$G$20000=1)*(COUNTIF(CONFIG_ASIGNATURAS!$B$7:$B$27,DATOS!$I$2:$I$20000)&gt;0)*(DATOS!$K$2:$K$20000))/SUMPRODUCT((DATOS!$A$2:$A$20000=Y554)*(CONFIG_METADATA!$G$2:$G$20000=1)*(COUNTIF(CONFIG_ASIGNATURAS!$B$7:$B$27,DATOS!$I$2:$I$20000)&gt;0)*1),"")))</f>
        <v/>
      </c>
      <c r="AF554" t="str">
        <f>IF(AE554="","",IF(AE554="[FÓRMULA MANUAL]","",IFERROR(AVERAGEIFS(DATOS!$K$2:$K$20000,DATOS!$A$2:$A$20000,AE554,CONFIG_METADATA!$G$2:$G$20000,1,DATOS!$I$2:$I$20000,"Análisis"),"")))</f>
        <v/>
      </c>
      <c r="AG554" t="str">
        <f>IF(AE554="","",IF(AE554="[FÓRMULA MANUAL]","",IFERROR(AVERAGEIFS(DATOS!$K$2:$K$20000,DATOS!$A$2:$A$20000,AE554,CONFIG_METADATA!$G$2:$G$20000,1,DATOS!$I$2:$I$20000,"Orquesta/Banda/Conjunto"),"")))</f>
        <v/>
      </c>
      <c r="AH554" t="str">
        <f>IF(AE554="","",IF(AE554="[FÓRMULA MANUAL]","",IFERROR(AVERAGEIFS(DATOS!$K$2:$K$20000,DATOS!$A$2:$A$20000,AE554,CONFIG_METADATA!$G$2:$G$20000,1,DATOS!$I$2:$I$20000,"Música de Cámara"),"")))</f>
        <v/>
      </c>
      <c r="AI554" t="str">
        <f>IF(AE554="","",IF(AE554="[FÓRMULA MANUAL]","",IFERROR(SUMPRODUCT((DATOS!$A$2:$A$20000=AE554)*(CONFIG_METADATA!$G$2:$G$20000=1)*(COUNTIF(CONFIG_ASIGNATURAS!$B$7:$B$27,DATOS!$I$2:$I$20000)&gt;0)*(DATOS!$K$2:$K$20000))/SUMPRODUCT((DATOS!$A$2:$A$20000=AE554)*(CONFIG_METADATA!$G$2:$G$20000=1)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MANUAL]","",IFERROR(AVERAGEIFS(DATOS!$K$2:$K$20000,DATOS!$A$2:$A$20000,A555,CONFIG_METADATA!$G$2:$G$20000,1,DATOS!$I$2:$I$20000,"Lenguaje Musical"),"")))</f>
        <v/>
      </c>
      <c r="C555" t="str">
        <f>IF(A555="","",IF(A555="[FÓRMULA MANUAL]","",IFERROR(AVERAGEIFS(DATOS!$K$2:$K$20000,DATOS!$A$2:$A$20000,A555,CONFIG_METADATA!$G$2:$G$20000,1,DATOS!$I$2:$I$20000,"Orquesta/Banda/Conjunto"),"")))</f>
        <v/>
      </c>
      <c r="D555" t="str">
        <f>IF(A555="","",IF(A555="[FÓRMULA MANUAL]","",IFERROR(AVERAGEIFS(DATOS!$K$2:$K$20000,DATOS!$A$2:$A$20000,A555,CONFIG_METADATA!$G$2:$G$20000,1,DATOS!$I$2:$I$20000,"Conjunto"),"")))</f>
        <v/>
      </c>
      <c r="E555" t="str">
        <f>IF(A555="","",IF(A555="[FÓRMULA MANUAL]","",IFERROR(SUMPRODUCT((DATOS!$A$2:$A$20000=A555)*(CONFIG_METADATA!$G$2:$G$20000=1)*(COUNTIF(CONFIG_ASIGNATURAS!$B$7:$B$27,DATOS!$I$2:$I$20000)&gt;0)*(DATOS!$K$2:$K$20000))/SUMPRODUCT((DATOS!$A$2:$A$20000=A555)*(CONFIG_METADATA!$G$2:$G$20000=1)*(COUNTIF(CONFIG_ASIGNATURAS!$B$7:$B$27,DATOS!$I$2:$I$20000)&gt;0)*1),"")))</f>
        <v/>
      </c>
      <c r="H555" t="str">
        <f>IF(G555="","",IF(G555="[FÓRMULA MANUAL]","",IFERROR(AVERAGEIFS(DATOS!$K$2:$K$20000,DATOS!$A$2:$A$20000,G555,CONFIG_METADATA!$G$2:$G$20000,1,DATOS!$I$2:$I$20000,"Lenguaje Musical"),"")))</f>
        <v/>
      </c>
      <c r="I555" t="str">
        <f>IF(G555="","",IF(G555="[FÓRMULA MANUAL]","",IFERROR(AVERAGEIFS(DATOS!$K$2:$K$20000,DATOS!$A$2:$A$20000,G555,CONFIG_METADATA!$G$2:$G$20000,1,DATOS!$I$2:$I$20000,"Orquesta/Banda/Conjunto"),"")))</f>
        <v/>
      </c>
      <c r="J555" t="str">
        <f>IF(G555="","",IF(G555="[FÓRMULA MANUAL]","",IFERROR(AVERAGEIFS(DATOS!$K$2:$K$20000,DATOS!$A$2:$A$20000,G555,CONFIG_METADATA!$G$2:$G$20000,1,DATOS!$I$2:$I$20000,"Conjunto"),"")))</f>
        <v/>
      </c>
      <c r="K555" t="str">
        <f>IF(G555="","",IF(G555="[FÓRMULA MANUAL]","",IFERROR(SUMPRODUCT((DATOS!$A$2:$A$20000=G555)*(CONFIG_METADATA!$G$2:$G$20000=1)*(COUNTIF(CONFIG_ASIGNATURAS!$B$7:$B$27,DATOS!$I$2:$I$20000)&gt;0)*(DATOS!$K$2:$K$20000))/SUMPRODUCT((DATOS!$A$2:$A$20000=G555)*(CONFIG_METADATA!$G$2:$G$20000=1)*(COUNTIF(CONFIG_ASIGNATURAS!$B$7:$B$27,DATOS!$I$2:$I$20000)&gt;0)*1),"")))</f>
        <v/>
      </c>
      <c r="N555" t="str">
        <f>IF(M555="","",IF(M555="[FÓRMULA MANUAL]","",IFERROR(AVERAGEIFS(DATOS!$K$2:$K$20000,DATOS!$A$2:$A$20000,M555,CONFIG_METADATA!$G$2:$G$20000,1,DATOS!$I$2:$I$20000,"Armonía"),"")))</f>
        <v/>
      </c>
      <c r="O555" t="str">
        <f>IF(M555="","",IF(M555="[FÓRMULA MANUAL]","",IFERROR(AVERAGEIFS(DATOS!$K$2:$K$20000,DATOS!$A$2:$A$20000,M555,CONFIG_METADATA!$G$2:$G$20000,1,DATOS!$I$2:$I$20000,"Orquesta/Banda/Conjunto"),"")))</f>
        <v/>
      </c>
      <c r="P555" t="str">
        <f>IF(M555="","",IF(M555="[FÓRMULA MANUAL]","",IFERROR(AVERAGEIFS(DATOS!$K$2:$K$20000,DATOS!$A$2:$A$20000,M555,CONFIG_METADATA!$G$2:$G$20000,1,DATOS!$I$2:$I$20000,"Música de Cámara"),"")))</f>
        <v/>
      </c>
      <c r="Q555" t="str">
        <f>IF(M555="","",IF(M555="[FÓRMULA MANUAL]","",IFERROR(SUMPRODUCT((DATOS!$A$2:$A$20000=M555)*(CONFIG_METADATA!$G$2:$G$20000=1)*(COUNTIF(CONFIG_ASIGNATURAS!$B$7:$B$27,DATOS!$I$2:$I$20000)&gt;0)*(DATOS!$K$2:$K$20000))/SUMPRODUCT((DATOS!$A$2:$A$20000=M555)*(CONFIG_METADATA!$G$2:$G$20000=1)*(COUNTIF(CONFIG_ASIGNATURAS!$B$7:$B$27,DATOS!$I$2:$I$20000)&gt;0)*1),"")))</f>
        <v/>
      </c>
      <c r="T555" t="str">
        <f>IF(S555="","",IF(S555="[FÓRMULA MANUAL]","",IFERROR(AVERAGEIFS(DATOS!$K$2:$K$20000,DATOS!$A$2:$A$20000,S555,CONFIG_METADATA!$G$2:$G$20000,1,DATOS!$I$2:$I$20000,"Armonía"),"")))</f>
        <v/>
      </c>
      <c r="U555" t="str">
        <f>IF(S555="","",IF(S555="[FÓRMULA MANUAL]","",IFERROR(AVERAGEIFS(DATOS!$K$2:$K$20000,DATOS!$A$2:$A$20000,S555,CONFIG_METADATA!$G$2:$G$20000,1,DATOS!$I$2:$I$20000,"Orquesta/Banda/Conjunto"),"")))</f>
        <v/>
      </c>
      <c r="V555" t="str">
        <f>IF(S555="","",IF(S555="[FÓRMULA MANUAL]","",IFERROR(AVERAGEIFS(DATOS!$K$2:$K$20000,DATOS!$A$2:$A$20000,S555,CONFIG_METADATA!$G$2:$G$20000,1,DATOS!$I$2:$I$20000,"Música de Cámara"),"")))</f>
        <v/>
      </c>
      <c r="W555" t="str">
        <f>IF(S555="","",IF(S555="[FÓRMULA MANUAL]","",IFERROR(SUMPRODUCT((DATOS!$A$2:$A$20000=S555)*(CONFIG_METADATA!$G$2:$G$20000=1)*(COUNTIF(CONFIG_ASIGNATURAS!$B$7:$B$27,DATOS!$I$2:$I$20000)&gt;0)*(DATOS!$K$2:$K$20000))/SUMPRODUCT((DATOS!$A$2:$A$20000=S555)*(CONFIG_METADATA!$G$2:$G$20000=1)*(COUNTIF(CONFIG_ASIGNATURAS!$B$7:$B$27,DATOS!$I$2:$I$20000)&gt;0)*1),"")))</f>
        <v/>
      </c>
      <c r="Z555" t="str">
        <f>IF(Y555="","",IF(Y555="[FÓRMULA MANUAL]","",IFERROR(AVERAGEIFS(DATOS!$K$2:$K$20000,DATOS!$A$2:$A$20000,Y555,CONFIG_METADATA!$G$2:$G$20000,1,DATOS!$I$2:$I$20000,"Análisis"),"")))</f>
        <v/>
      </c>
      <c r="AA555" t="str">
        <f>IF(Y555="","",IF(Y555="[FÓRMULA MANUAL]","",IFERROR(AVERAGEIFS(DATOS!$K$2:$K$20000,DATOS!$A$2:$A$20000,Y555,CONFIG_METADATA!$G$2:$G$20000,1,DATOS!$I$2:$I$20000,"Orquesta/Banda/Conjunto"),"")))</f>
        <v/>
      </c>
      <c r="AB555" t="str">
        <f>IF(Y555="","",IF(Y555="[FÓRMULA MANUAL]","",IFERROR(AVERAGEIFS(DATOS!$K$2:$K$20000,DATOS!$A$2:$A$20000,Y555,CONFIG_METADATA!$G$2:$G$20000,1,DATOS!$I$2:$I$20000,"Música de Cámara"),"")))</f>
        <v/>
      </c>
      <c r="AC555" t="str">
        <f>IF(Y555="","",IF(Y555="[FÓRMULA MANUAL]","",IFERROR(SUMPRODUCT((DATOS!$A$2:$A$20000=Y555)*(CONFIG_METADATA!$G$2:$G$20000=1)*(COUNTIF(CONFIG_ASIGNATURAS!$B$7:$B$27,DATOS!$I$2:$I$20000)&gt;0)*(DATOS!$K$2:$K$20000))/SUMPRODUCT((DATOS!$A$2:$A$20000=Y555)*(CONFIG_METADATA!$G$2:$G$20000=1)*(COUNTIF(CONFIG_ASIGNATURAS!$B$7:$B$27,DATOS!$I$2:$I$20000)&gt;0)*1),"")))</f>
        <v/>
      </c>
      <c r="AF555" t="str">
        <f>IF(AE555="","",IF(AE555="[FÓRMULA MANUAL]","",IFERROR(AVERAGEIFS(DATOS!$K$2:$K$20000,DATOS!$A$2:$A$20000,AE555,CONFIG_METADATA!$G$2:$G$20000,1,DATOS!$I$2:$I$20000,"Análisis"),"")))</f>
        <v/>
      </c>
      <c r="AG555" t="str">
        <f>IF(AE555="","",IF(AE555="[FÓRMULA MANUAL]","",IFERROR(AVERAGEIFS(DATOS!$K$2:$K$20000,DATOS!$A$2:$A$20000,AE555,CONFIG_METADATA!$G$2:$G$20000,1,DATOS!$I$2:$I$20000,"Orquesta/Banda/Conjunto"),"")))</f>
        <v/>
      </c>
      <c r="AH555" t="str">
        <f>IF(AE555="","",IF(AE555="[FÓRMULA MANUAL]","",IFERROR(AVERAGEIFS(DATOS!$K$2:$K$20000,DATOS!$A$2:$A$20000,AE555,CONFIG_METADATA!$G$2:$G$20000,1,DATOS!$I$2:$I$20000,"Música de Cámara"),"")))</f>
        <v/>
      </c>
      <c r="AI555" t="str">
        <f>IF(AE555="","",IF(AE555="[FÓRMULA MANUAL]","",IFERROR(SUMPRODUCT((DATOS!$A$2:$A$20000=AE555)*(CONFIG_METADATA!$G$2:$G$20000=1)*(COUNTIF(CONFIG_ASIGNATURAS!$B$7:$B$27,DATOS!$I$2:$I$20000)&gt;0)*(DATOS!$K$2:$K$20000))/SUMPRODUCT((DATOS!$A$2:$A$20000=AE555)*(CONFIG_METADATA!$G$2:$G$20000=1)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MANUAL]","",IFERROR(AVERAGEIFS(DATOS!$K$2:$K$20000,DATOS!$A$2:$A$20000,A556,CONFIG_METADATA!$G$2:$G$20000,1,DATOS!$I$2:$I$20000,"Lenguaje Musical"),"")))</f>
        <v/>
      </c>
      <c r="C556" t="str">
        <f>IF(A556="","",IF(A556="[FÓRMULA MANUAL]","",IFERROR(AVERAGEIFS(DATOS!$K$2:$K$20000,DATOS!$A$2:$A$20000,A556,CONFIG_METADATA!$G$2:$G$20000,1,DATOS!$I$2:$I$20000,"Orquesta/Banda/Conjunto"),"")))</f>
        <v/>
      </c>
      <c r="D556" t="str">
        <f>IF(A556="","",IF(A556="[FÓRMULA MANUAL]","",IFERROR(AVERAGEIFS(DATOS!$K$2:$K$20000,DATOS!$A$2:$A$20000,A556,CONFIG_METADATA!$G$2:$G$20000,1,DATOS!$I$2:$I$20000,"Conjunto"),"")))</f>
        <v/>
      </c>
      <c r="E556" t="str">
        <f>IF(A556="","",IF(A556="[FÓRMULA MANUAL]","",IFERROR(SUMPRODUCT((DATOS!$A$2:$A$20000=A556)*(CONFIG_METADATA!$G$2:$G$20000=1)*(COUNTIF(CONFIG_ASIGNATURAS!$B$7:$B$27,DATOS!$I$2:$I$20000)&gt;0)*(DATOS!$K$2:$K$20000))/SUMPRODUCT((DATOS!$A$2:$A$20000=A556)*(CONFIG_METADATA!$G$2:$G$20000=1)*(COUNTIF(CONFIG_ASIGNATURAS!$B$7:$B$27,DATOS!$I$2:$I$20000)&gt;0)*1),"")))</f>
        <v/>
      </c>
      <c r="H556" t="str">
        <f>IF(G556="","",IF(G556="[FÓRMULA MANUAL]","",IFERROR(AVERAGEIFS(DATOS!$K$2:$K$20000,DATOS!$A$2:$A$20000,G556,CONFIG_METADATA!$G$2:$G$20000,1,DATOS!$I$2:$I$20000,"Lenguaje Musical"),"")))</f>
        <v/>
      </c>
      <c r="I556" t="str">
        <f>IF(G556="","",IF(G556="[FÓRMULA MANUAL]","",IFERROR(AVERAGEIFS(DATOS!$K$2:$K$20000,DATOS!$A$2:$A$20000,G556,CONFIG_METADATA!$G$2:$G$20000,1,DATOS!$I$2:$I$20000,"Orquesta/Banda/Conjunto"),"")))</f>
        <v/>
      </c>
      <c r="J556" t="str">
        <f>IF(G556="","",IF(G556="[FÓRMULA MANUAL]","",IFERROR(AVERAGEIFS(DATOS!$K$2:$K$20000,DATOS!$A$2:$A$20000,G556,CONFIG_METADATA!$G$2:$G$20000,1,DATOS!$I$2:$I$20000,"Conjunto"),"")))</f>
        <v/>
      </c>
      <c r="K556" t="str">
        <f>IF(G556="","",IF(G556="[FÓRMULA MANUAL]","",IFERROR(SUMPRODUCT((DATOS!$A$2:$A$20000=G556)*(CONFIG_METADATA!$G$2:$G$20000=1)*(COUNTIF(CONFIG_ASIGNATURAS!$B$7:$B$27,DATOS!$I$2:$I$20000)&gt;0)*(DATOS!$K$2:$K$20000))/SUMPRODUCT((DATOS!$A$2:$A$20000=G556)*(CONFIG_METADATA!$G$2:$G$20000=1)*(COUNTIF(CONFIG_ASIGNATURAS!$B$7:$B$27,DATOS!$I$2:$I$20000)&gt;0)*1),"")))</f>
        <v/>
      </c>
      <c r="N556" t="str">
        <f>IF(M556="","",IF(M556="[FÓRMULA MANUAL]","",IFERROR(AVERAGEIFS(DATOS!$K$2:$K$20000,DATOS!$A$2:$A$20000,M556,CONFIG_METADATA!$G$2:$G$20000,1,DATOS!$I$2:$I$20000,"Armonía"),"")))</f>
        <v/>
      </c>
      <c r="O556" t="str">
        <f>IF(M556="","",IF(M556="[FÓRMULA MANUAL]","",IFERROR(AVERAGEIFS(DATOS!$K$2:$K$20000,DATOS!$A$2:$A$20000,M556,CONFIG_METADATA!$G$2:$G$20000,1,DATOS!$I$2:$I$20000,"Orquesta/Banda/Conjunto"),"")))</f>
        <v/>
      </c>
      <c r="P556" t="str">
        <f>IF(M556="","",IF(M556="[FÓRMULA MANUAL]","",IFERROR(AVERAGEIFS(DATOS!$K$2:$K$20000,DATOS!$A$2:$A$20000,M556,CONFIG_METADATA!$G$2:$G$20000,1,DATOS!$I$2:$I$20000,"Música de Cámara"),"")))</f>
        <v/>
      </c>
      <c r="Q556" t="str">
        <f>IF(M556="","",IF(M556="[FÓRMULA MANUAL]","",IFERROR(SUMPRODUCT((DATOS!$A$2:$A$20000=M556)*(CONFIG_METADATA!$G$2:$G$20000=1)*(COUNTIF(CONFIG_ASIGNATURAS!$B$7:$B$27,DATOS!$I$2:$I$20000)&gt;0)*(DATOS!$K$2:$K$20000))/SUMPRODUCT((DATOS!$A$2:$A$20000=M556)*(CONFIG_METADATA!$G$2:$G$20000=1)*(COUNTIF(CONFIG_ASIGNATURAS!$B$7:$B$27,DATOS!$I$2:$I$20000)&gt;0)*1),"")))</f>
        <v/>
      </c>
      <c r="T556" t="str">
        <f>IF(S556="","",IF(S556="[FÓRMULA MANUAL]","",IFERROR(AVERAGEIFS(DATOS!$K$2:$K$20000,DATOS!$A$2:$A$20000,S556,CONFIG_METADATA!$G$2:$G$20000,1,DATOS!$I$2:$I$20000,"Armonía"),"")))</f>
        <v/>
      </c>
      <c r="U556" t="str">
        <f>IF(S556="","",IF(S556="[FÓRMULA MANUAL]","",IFERROR(AVERAGEIFS(DATOS!$K$2:$K$20000,DATOS!$A$2:$A$20000,S556,CONFIG_METADATA!$G$2:$G$20000,1,DATOS!$I$2:$I$20000,"Orquesta/Banda/Conjunto"),"")))</f>
        <v/>
      </c>
      <c r="V556" t="str">
        <f>IF(S556="","",IF(S556="[FÓRMULA MANUAL]","",IFERROR(AVERAGEIFS(DATOS!$K$2:$K$20000,DATOS!$A$2:$A$20000,S556,CONFIG_METADATA!$G$2:$G$20000,1,DATOS!$I$2:$I$20000,"Música de Cámara"),"")))</f>
        <v/>
      </c>
      <c r="W556" t="str">
        <f>IF(S556="","",IF(S556="[FÓRMULA MANUAL]","",IFERROR(SUMPRODUCT((DATOS!$A$2:$A$20000=S556)*(CONFIG_METADATA!$G$2:$G$20000=1)*(COUNTIF(CONFIG_ASIGNATURAS!$B$7:$B$27,DATOS!$I$2:$I$20000)&gt;0)*(DATOS!$K$2:$K$20000))/SUMPRODUCT((DATOS!$A$2:$A$20000=S556)*(CONFIG_METADATA!$G$2:$G$20000=1)*(COUNTIF(CONFIG_ASIGNATURAS!$B$7:$B$27,DATOS!$I$2:$I$20000)&gt;0)*1),"")))</f>
        <v/>
      </c>
      <c r="Z556" t="str">
        <f>IF(Y556="","",IF(Y556="[FÓRMULA MANUAL]","",IFERROR(AVERAGEIFS(DATOS!$K$2:$K$20000,DATOS!$A$2:$A$20000,Y556,CONFIG_METADATA!$G$2:$G$20000,1,DATOS!$I$2:$I$20000,"Análisis"),"")))</f>
        <v/>
      </c>
      <c r="AA556" t="str">
        <f>IF(Y556="","",IF(Y556="[FÓRMULA MANUAL]","",IFERROR(AVERAGEIFS(DATOS!$K$2:$K$20000,DATOS!$A$2:$A$20000,Y556,CONFIG_METADATA!$G$2:$G$20000,1,DATOS!$I$2:$I$20000,"Orquesta/Banda/Conjunto"),"")))</f>
        <v/>
      </c>
      <c r="AB556" t="str">
        <f>IF(Y556="","",IF(Y556="[FÓRMULA MANUAL]","",IFERROR(AVERAGEIFS(DATOS!$K$2:$K$20000,DATOS!$A$2:$A$20000,Y556,CONFIG_METADATA!$G$2:$G$20000,1,DATOS!$I$2:$I$20000,"Música de Cámara"),"")))</f>
        <v/>
      </c>
      <c r="AC556" t="str">
        <f>IF(Y556="","",IF(Y556="[FÓRMULA MANUAL]","",IFERROR(SUMPRODUCT((DATOS!$A$2:$A$20000=Y556)*(CONFIG_METADATA!$G$2:$G$20000=1)*(COUNTIF(CONFIG_ASIGNATURAS!$B$7:$B$27,DATOS!$I$2:$I$20000)&gt;0)*(DATOS!$K$2:$K$20000))/SUMPRODUCT((DATOS!$A$2:$A$20000=Y556)*(CONFIG_METADATA!$G$2:$G$20000=1)*(COUNTIF(CONFIG_ASIGNATURAS!$B$7:$B$27,DATOS!$I$2:$I$20000)&gt;0)*1),"")))</f>
        <v/>
      </c>
      <c r="AF556" t="str">
        <f>IF(AE556="","",IF(AE556="[FÓRMULA MANUAL]","",IFERROR(AVERAGEIFS(DATOS!$K$2:$K$20000,DATOS!$A$2:$A$20000,AE556,CONFIG_METADATA!$G$2:$G$20000,1,DATOS!$I$2:$I$20000,"Análisis"),"")))</f>
        <v/>
      </c>
      <c r="AG556" t="str">
        <f>IF(AE556="","",IF(AE556="[FÓRMULA MANUAL]","",IFERROR(AVERAGEIFS(DATOS!$K$2:$K$20000,DATOS!$A$2:$A$20000,AE556,CONFIG_METADATA!$G$2:$G$20000,1,DATOS!$I$2:$I$20000,"Orquesta/Banda/Conjunto"),"")))</f>
        <v/>
      </c>
      <c r="AH556" t="str">
        <f>IF(AE556="","",IF(AE556="[FÓRMULA MANUAL]","",IFERROR(AVERAGEIFS(DATOS!$K$2:$K$20000,DATOS!$A$2:$A$20000,AE556,CONFIG_METADATA!$G$2:$G$20000,1,DATOS!$I$2:$I$20000,"Música de Cámara"),"")))</f>
        <v/>
      </c>
      <c r="AI556" t="str">
        <f>IF(AE556="","",IF(AE556="[FÓRMULA MANUAL]","",IFERROR(SUMPRODUCT((DATOS!$A$2:$A$20000=AE556)*(CONFIG_METADATA!$G$2:$G$20000=1)*(COUNTIF(CONFIG_ASIGNATURAS!$B$7:$B$27,DATOS!$I$2:$I$20000)&gt;0)*(DATOS!$K$2:$K$20000))/SUMPRODUCT((DATOS!$A$2:$A$20000=AE556)*(CONFIG_METADATA!$G$2:$G$20000=1)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MANUAL]","",IFERROR(AVERAGEIFS(DATOS!$K$2:$K$20000,DATOS!$A$2:$A$20000,A557,CONFIG_METADATA!$G$2:$G$20000,1,DATOS!$I$2:$I$20000,"Lenguaje Musical"),"")))</f>
        <v/>
      </c>
      <c r="C557" t="str">
        <f>IF(A557="","",IF(A557="[FÓRMULA MANUAL]","",IFERROR(AVERAGEIFS(DATOS!$K$2:$K$20000,DATOS!$A$2:$A$20000,A557,CONFIG_METADATA!$G$2:$G$20000,1,DATOS!$I$2:$I$20000,"Orquesta/Banda/Conjunto"),"")))</f>
        <v/>
      </c>
      <c r="D557" t="str">
        <f>IF(A557="","",IF(A557="[FÓRMULA MANUAL]","",IFERROR(AVERAGEIFS(DATOS!$K$2:$K$20000,DATOS!$A$2:$A$20000,A557,CONFIG_METADATA!$G$2:$G$20000,1,DATOS!$I$2:$I$20000,"Conjunto"),"")))</f>
        <v/>
      </c>
      <c r="E557" t="str">
        <f>IF(A557="","",IF(A557="[FÓRMULA MANUAL]","",IFERROR(SUMPRODUCT((DATOS!$A$2:$A$20000=A557)*(CONFIG_METADATA!$G$2:$G$20000=1)*(COUNTIF(CONFIG_ASIGNATURAS!$B$7:$B$27,DATOS!$I$2:$I$20000)&gt;0)*(DATOS!$K$2:$K$20000))/SUMPRODUCT((DATOS!$A$2:$A$20000=A557)*(CONFIG_METADATA!$G$2:$G$20000=1)*(COUNTIF(CONFIG_ASIGNATURAS!$B$7:$B$27,DATOS!$I$2:$I$20000)&gt;0)*1),"")))</f>
        <v/>
      </c>
      <c r="H557" t="str">
        <f>IF(G557="","",IF(G557="[FÓRMULA MANUAL]","",IFERROR(AVERAGEIFS(DATOS!$K$2:$K$20000,DATOS!$A$2:$A$20000,G557,CONFIG_METADATA!$G$2:$G$20000,1,DATOS!$I$2:$I$20000,"Lenguaje Musical"),"")))</f>
        <v/>
      </c>
      <c r="I557" t="str">
        <f>IF(G557="","",IF(G557="[FÓRMULA MANUAL]","",IFERROR(AVERAGEIFS(DATOS!$K$2:$K$20000,DATOS!$A$2:$A$20000,G557,CONFIG_METADATA!$G$2:$G$20000,1,DATOS!$I$2:$I$20000,"Orquesta/Banda/Conjunto"),"")))</f>
        <v/>
      </c>
      <c r="J557" t="str">
        <f>IF(G557="","",IF(G557="[FÓRMULA MANUAL]","",IFERROR(AVERAGEIFS(DATOS!$K$2:$K$20000,DATOS!$A$2:$A$20000,G557,CONFIG_METADATA!$G$2:$G$20000,1,DATOS!$I$2:$I$20000,"Conjunto"),"")))</f>
        <v/>
      </c>
      <c r="K557" t="str">
        <f>IF(G557="","",IF(G557="[FÓRMULA MANUAL]","",IFERROR(SUMPRODUCT((DATOS!$A$2:$A$20000=G557)*(CONFIG_METADATA!$G$2:$G$20000=1)*(COUNTIF(CONFIG_ASIGNATURAS!$B$7:$B$27,DATOS!$I$2:$I$20000)&gt;0)*(DATOS!$K$2:$K$20000))/SUMPRODUCT((DATOS!$A$2:$A$20000=G557)*(CONFIG_METADATA!$G$2:$G$20000=1)*(COUNTIF(CONFIG_ASIGNATURAS!$B$7:$B$27,DATOS!$I$2:$I$20000)&gt;0)*1),"")))</f>
        <v/>
      </c>
      <c r="N557" t="str">
        <f>IF(M557="","",IF(M557="[FÓRMULA MANUAL]","",IFERROR(AVERAGEIFS(DATOS!$K$2:$K$20000,DATOS!$A$2:$A$20000,M557,CONFIG_METADATA!$G$2:$G$20000,1,DATOS!$I$2:$I$20000,"Armonía"),"")))</f>
        <v/>
      </c>
      <c r="O557" t="str">
        <f>IF(M557="","",IF(M557="[FÓRMULA MANUAL]","",IFERROR(AVERAGEIFS(DATOS!$K$2:$K$20000,DATOS!$A$2:$A$20000,M557,CONFIG_METADATA!$G$2:$G$20000,1,DATOS!$I$2:$I$20000,"Orquesta/Banda/Conjunto"),"")))</f>
        <v/>
      </c>
      <c r="P557" t="str">
        <f>IF(M557="","",IF(M557="[FÓRMULA MANUAL]","",IFERROR(AVERAGEIFS(DATOS!$K$2:$K$20000,DATOS!$A$2:$A$20000,M557,CONFIG_METADATA!$G$2:$G$20000,1,DATOS!$I$2:$I$20000,"Música de Cámara"),"")))</f>
        <v/>
      </c>
      <c r="Q557" t="str">
        <f>IF(M557="","",IF(M557="[FÓRMULA MANUAL]","",IFERROR(SUMPRODUCT((DATOS!$A$2:$A$20000=M557)*(CONFIG_METADATA!$G$2:$G$20000=1)*(COUNTIF(CONFIG_ASIGNATURAS!$B$7:$B$27,DATOS!$I$2:$I$20000)&gt;0)*(DATOS!$K$2:$K$20000))/SUMPRODUCT((DATOS!$A$2:$A$20000=M557)*(CONFIG_METADATA!$G$2:$G$20000=1)*(COUNTIF(CONFIG_ASIGNATURAS!$B$7:$B$27,DATOS!$I$2:$I$20000)&gt;0)*1),"")))</f>
        <v/>
      </c>
      <c r="T557" t="str">
        <f>IF(S557="","",IF(S557="[FÓRMULA MANUAL]","",IFERROR(AVERAGEIFS(DATOS!$K$2:$K$20000,DATOS!$A$2:$A$20000,S557,CONFIG_METADATA!$G$2:$G$20000,1,DATOS!$I$2:$I$20000,"Armonía"),"")))</f>
        <v/>
      </c>
      <c r="U557" t="str">
        <f>IF(S557="","",IF(S557="[FÓRMULA MANUAL]","",IFERROR(AVERAGEIFS(DATOS!$K$2:$K$20000,DATOS!$A$2:$A$20000,S557,CONFIG_METADATA!$G$2:$G$20000,1,DATOS!$I$2:$I$20000,"Orquesta/Banda/Conjunto"),"")))</f>
        <v/>
      </c>
      <c r="V557" t="str">
        <f>IF(S557="","",IF(S557="[FÓRMULA MANUAL]","",IFERROR(AVERAGEIFS(DATOS!$K$2:$K$20000,DATOS!$A$2:$A$20000,S557,CONFIG_METADATA!$G$2:$G$20000,1,DATOS!$I$2:$I$20000,"Música de Cámara"),"")))</f>
        <v/>
      </c>
      <c r="W557" t="str">
        <f>IF(S557="","",IF(S557="[FÓRMULA MANUAL]","",IFERROR(SUMPRODUCT((DATOS!$A$2:$A$20000=S557)*(CONFIG_METADATA!$G$2:$G$20000=1)*(COUNTIF(CONFIG_ASIGNATURAS!$B$7:$B$27,DATOS!$I$2:$I$20000)&gt;0)*(DATOS!$K$2:$K$20000))/SUMPRODUCT((DATOS!$A$2:$A$20000=S557)*(CONFIG_METADATA!$G$2:$G$20000=1)*(COUNTIF(CONFIG_ASIGNATURAS!$B$7:$B$27,DATOS!$I$2:$I$20000)&gt;0)*1),"")))</f>
        <v/>
      </c>
      <c r="Z557" t="str">
        <f>IF(Y557="","",IF(Y557="[FÓRMULA MANUAL]","",IFERROR(AVERAGEIFS(DATOS!$K$2:$K$20000,DATOS!$A$2:$A$20000,Y557,CONFIG_METADATA!$G$2:$G$20000,1,DATOS!$I$2:$I$20000,"Análisis"),"")))</f>
        <v/>
      </c>
      <c r="AA557" t="str">
        <f>IF(Y557="","",IF(Y557="[FÓRMULA MANUAL]","",IFERROR(AVERAGEIFS(DATOS!$K$2:$K$20000,DATOS!$A$2:$A$20000,Y557,CONFIG_METADATA!$G$2:$G$20000,1,DATOS!$I$2:$I$20000,"Orquesta/Banda/Conjunto"),"")))</f>
        <v/>
      </c>
      <c r="AB557" t="str">
        <f>IF(Y557="","",IF(Y557="[FÓRMULA MANUAL]","",IFERROR(AVERAGEIFS(DATOS!$K$2:$K$20000,DATOS!$A$2:$A$20000,Y557,CONFIG_METADATA!$G$2:$G$20000,1,DATOS!$I$2:$I$20000,"Música de Cámara"),"")))</f>
        <v/>
      </c>
      <c r="AC557" t="str">
        <f>IF(Y557="","",IF(Y557="[FÓRMULA MANUAL]","",IFERROR(SUMPRODUCT((DATOS!$A$2:$A$20000=Y557)*(CONFIG_METADATA!$G$2:$G$20000=1)*(COUNTIF(CONFIG_ASIGNATURAS!$B$7:$B$27,DATOS!$I$2:$I$20000)&gt;0)*(DATOS!$K$2:$K$20000))/SUMPRODUCT((DATOS!$A$2:$A$20000=Y557)*(CONFIG_METADATA!$G$2:$G$20000=1)*(COUNTIF(CONFIG_ASIGNATURAS!$B$7:$B$27,DATOS!$I$2:$I$20000)&gt;0)*1),"")))</f>
        <v/>
      </c>
      <c r="AF557" t="str">
        <f>IF(AE557="","",IF(AE557="[FÓRMULA MANUAL]","",IFERROR(AVERAGEIFS(DATOS!$K$2:$K$20000,DATOS!$A$2:$A$20000,AE557,CONFIG_METADATA!$G$2:$G$20000,1,DATOS!$I$2:$I$20000,"Análisis"),"")))</f>
        <v/>
      </c>
      <c r="AG557" t="str">
        <f>IF(AE557="","",IF(AE557="[FÓRMULA MANUAL]","",IFERROR(AVERAGEIFS(DATOS!$K$2:$K$20000,DATOS!$A$2:$A$20000,AE557,CONFIG_METADATA!$G$2:$G$20000,1,DATOS!$I$2:$I$20000,"Orquesta/Banda/Conjunto"),"")))</f>
        <v/>
      </c>
      <c r="AH557" t="str">
        <f>IF(AE557="","",IF(AE557="[FÓRMULA MANUAL]","",IFERROR(AVERAGEIFS(DATOS!$K$2:$K$20000,DATOS!$A$2:$A$20000,AE557,CONFIG_METADATA!$G$2:$G$20000,1,DATOS!$I$2:$I$20000,"Música de Cámara"),"")))</f>
        <v/>
      </c>
      <c r="AI557" t="str">
        <f>IF(AE557="","",IF(AE557="[FÓRMULA MANUAL]","",IFERROR(SUMPRODUCT((DATOS!$A$2:$A$20000=AE557)*(CONFIG_METADATA!$G$2:$G$20000=1)*(COUNTIF(CONFIG_ASIGNATURAS!$B$7:$B$27,DATOS!$I$2:$I$20000)&gt;0)*(DATOS!$K$2:$K$20000))/SUMPRODUCT((DATOS!$A$2:$A$20000=AE557)*(CONFIG_METADATA!$G$2:$G$20000=1)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MANUAL]","",IFERROR(AVERAGEIFS(DATOS!$K$2:$K$20000,DATOS!$A$2:$A$20000,A558,CONFIG_METADATA!$G$2:$G$20000,1,DATOS!$I$2:$I$20000,"Lenguaje Musical"),"")))</f>
        <v/>
      </c>
      <c r="C558" t="str">
        <f>IF(A558="","",IF(A558="[FÓRMULA MANUAL]","",IFERROR(AVERAGEIFS(DATOS!$K$2:$K$20000,DATOS!$A$2:$A$20000,A558,CONFIG_METADATA!$G$2:$G$20000,1,DATOS!$I$2:$I$20000,"Orquesta/Banda/Conjunto"),"")))</f>
        <v/>
      </c>
      <c r="D558" t="str">
        <f>IF(A558="","",IF(A558="[FÓRMULA MANUAL]","",IFERROR(AVERAGEIFS(DATOS!$K$2:$K$20000,DATOS!$A$2:$A$20000,A558,CONFIG_METADATA!$G$2:$G$20000,1,DATOS!$I$2:$I$20000,"Conjunto"),"")))</f>
        <v/>
      </c>
      <c r="E558" t="str">
        <f>IF(A558="","",IF(A558="[FÓRMULA MANUAL]","",IFERROR(SUMPRODUCT((DATOS!$A$2:$A$20000=A558)*(CONFIG_METADATA!$G$2:$G$20000=1)*(COUNTIF(CONFIG_ASIGNATURAS!$B$7:$B$27,DATOS!$I$2:$I$20000)&gt;0)*(DATOS!$K$2:$K$20000))/SUMPRODUCT((DATOS!$A$2:$A$20000=A558)*(CONFIG_METADATA!$G$2:$G$20000=1)*(COUNTIF(CONFIG_ASIGNATURAS!$B$7:$B$27,DATOS!$I$2:$I$20000)&gt;0)*1),"")))</f>
        <v/>
      </c>
      <c r="H558" t="str">
        <f>IF(G558="","",IF(G558="[FÓRMULA MANUAL]","",IFERROR(AVERAGEIFS(DATOS!$K$2:$K$20000,DATOS!$A$2:$A$20000,G558,CONFIG_METADATA!$G$2:$G$20000,1,DATOS!$I$2:$I$20000,"Lenguaje Musical"),"")))</f>
        <v/>
      </c>
      <c r="I558" t="str">
        <f>IF(G558="","",IF(G558="[FÓRMULA MANUAL]","",IFERROR(AVERAGEIFS(DATOS!$K$2:$K$20000,DATOS!$A$2:$A$20000,G558,CONFIG_METADATA!$G$2:$G$20000,1,DATOS!$I$2:$I$20000,"Orquesta/Banda/Conjunto"),"")))</f>
        <v/>
      </c>
      <c r="J558" t="str">
        <f>IF(G558="","",IF(G558="[FÓRMULA MANUAL]","",IFERROR(AVERAGEIFS(DATOS!$K$2:$K$20000,DATOS!$A$2:$A$20000,G558,CONFIG_METADATA!$G$2:$G$20000,1,DATOS!$I$2:$I$20000,"Conjunto"),"")))</f>
        <v/>
      </c>
      <c r="K558" t="str">
        <f>IF(G558="","",IF(G558="[FÓRMULA MANUAL]","",IFERROR(SUMPRODUCT((DATOS!$A$2:$A$20000=G558)*(CONFIG_METADATA!$G$2:$G$20000=1)*(COUNTIF(CONFIG_ASIGNATURAS!$B$7:$B$27,DATOS!$I$2:$I$20000)&gt;0)*(DATOS!$K$2:$K$20000))/SUMPRODUCT((DATOS!$A$2:$A$20000=G558)*(CONFIG_METADATA!$G$2:$G$20000=1)*(COUNTIF(CONFIG_ASIGNATURAS!$B$7:$B$27,DATOS!$I$2:$I$20000)&gt;0)*1),"")))</f>
        <v/>
      </c>
      <c r="N558" t="str">
        <f>IF(M558="","",IF(M558="[FÓRMULA MANUAL]","",IFERROR(AVERAGEIFS(DATOS!$K$2:$K$20000,DATOS!$A$2:$A$20000,M558,CONFIG_METADATA!$G$2:$G$20000,1,DATOS!$I$2:$I$20000,"Armonía"),"")))</f>
        <v/>
      </c>
      <c r="O558" t="str">
        <f>IF(M558="","",IF(M558="[FÓRMULA MANUAL]","",IFERROR(AVERAGEIFS(DATOS!$K$2:$K$20000,DATOS!$A$2:$A$20000,M558,CONFIG_METADATA!$G$2:$G$20000,1,DATOS!$I$2:$I$20000,"Orquesta/Banda/Conjunto"),"")))</f>
        <v/>
      </c>
      <c r="P558" t="str">
        <f>IF(M558="","",IF(M558="[FÓRMULA MANUAL]","",IFERROR(AVERAGEIFS(DATOS!$K$2:$K$20000,DATOS!$A$2:$A$20000,M558,CONFIG_METADATA!$G$2:$G$20000,1,DATOS!$I$2:$I$20000,"Música de Cámara"),"")))</f>
        <v/>
      </c>
      <c r="Q558" t="str">
        <f>IF(M558="","",IF(M558="[FÓRMULA MANUAL]","",IFERROR(SUMPRODUCT((DATOS!$A$2:$A$20000=M558)*(CONFIG_METADATA!$G$2:$G$20000=1)*(COUNTIF(CONFIG_ASIGNATURAS!$B$7:$B$27,DATOS!$I$2:$I$20000)&gt;0)*(DATOS!$K$2:$K$20000))/SUMPRODUCT((DATOS!$A$2:$A$20000=M558)*(CONFIG_METADATA!$G$2:$G$20000=1)*(COUNTIF(CONFIG_ASIGNATURAS!$B$7:$B$27,DATOS!$I$2:$I$20000)&gt;0)*1),"")))</f>
        <v/>
      </c>
      <c r="T558" t="str">
        <f>IF(S558="","",IF(S558="[FÓRMULA MANUAL]","",IFERROR(AVERAGEIFS(DATOS!$K$2:$K$20000,DATOS!$A$2:$A$20000,S558,CONFIG_METADATA!$G$2:$G$20000,1,DATOS!$I$2:$I$20000,"Armonía"),"")))</f>
        <v/>
      </c>
      <c r="U558" t="str">
        <f>IF(S558="","",IF(S558="[FÓRMULA MANUAL]","",IFERROR(AVERAGEIFS(DATOS!$K$2:$K$20000,DATOS!$A$2:$A$20000,S558,CONFIG_METADATA!$G$2:$G$20000,1,DATOS!$I$2:$I$20000,"Orquesta/Banda/Conjunto"),"")))</f>
        <v/>
      </c>
      <c r="V558" t="str">
        <f>IF(S558="","",IF(S558="[FÓRMULA MANUAL]","",IFERROR(AVERAGEIFS(DATOS!$K$2:$K$20000,DATOS!$A$2:$A$20000,S558,CONFIG_METADATA!$G$2:$G$20000,1,DATOS!$I$2:$I$20000,"Música de Cámara"),"")))</f>
        <v/>
      </c>
      <c r="W558" t="str">
        <f>IF(S558="","",IF(S558="[FÓRMULA MANUAL]","",IFERROR(SUMPRODUCT((DATOS!$A$2:$A$20000=S558)*(CONFIG_METADATA!$G$2:$G$20000=1)*(COUNTIF(CONFIG_ASIGNATURAS!$B$7:$B$27,DATOS!$I$2:$I$20000)&gt;0)*(DATOS!$K$2:$K$20000))/SUMPRODUCT((DATOS!$A$2:$A$20000=S558)*(CONFIG_METADATA!$G$2:$G$20000=1)*(COUNTIF(CONFIG_ASIGNATURAS!$B$7:$B$27,DATOS!$I$2:$I$20000)&gt;0)*1),"")))</f>
        <v/>
      </c>
      <c r="Z558" t="str">
        <f>IF(Y558="","",IF(Y558="[FÓRMULA MANUAL]","",IFERROR(AVERAGEIFS(DATOS!$K$2:$K$20000,DATOS!$A$2:$A$20000,Y558,CONFIG_METADATA!$G$2:$G$20000,1,DATOS!$I$2:$I$20000,"Análisis"),"")))</f>
        <v/>
      </c>
      <c r="AA558" t="str">
        <f>IF(Y558="","",IF(Y558="[FÓRMULA MANUAL]","",IFERROR(AVERAGEIFS(DATOS!$K$2:$K$20000,DATOS!$A$2:$A$20000,Y558,CONFIG_METADATA!$G$2:$G$20000,1,DATOS!$I$2:$I$20000,"Orquesta/Banda/Conjunto"),"")))</f>
        <v/>
      </c>
      <c r="AB558" t="str">
        <f>IF(Y558="","",IF(Y558="[FÓRMULA MANUAL]","",IFERROR(AVERAGEIFS(DATOS!$K$2:$K$20000,DATOS!$A$2:$A$20000,Y558,CONFIG_METADATA!$G$2:$G$20000,1,DATOS!$I$2:$I$20000,"Música de Cámara"),"")))</f>
        <v/>
      </c>
      <c r="AC558" t="str">
        <f>IF(Y558="","",IF(Y558="[FÓRMULA MANUAL]","",IFERROR(SUMPRODUCT((DATOS!$A$2:$A$20000=Y558)*(CONFIG_METADATA!$G$2:$G$20000=1)*(COUNTIF(CONFIG_ASIGNATURAS!$B$7:$B$27,DATOS!$I$2:$I$20000)&gt;0)*(DATOS!$K$2:$K$20000))/SUMPRODUCT((DATOS!$A$2:$A$20000=Y558)*(CONFIG_METADATA!$G$2:$G$20000=1)*(COUNTIF(CONFIG_ASIGNATURAS!$B$7:$B$27,DATOS!$I$2:$I$20000)&gt;0)*1),"")))</f>
        <v/>
      </c>
      <c r="AF558" t="str">
        <f>IF(AE558="","",IF(AE558="[FÓRMULA MANUAL]","",IFERROR(AVERAGEIFS(DATOS!$K$2:$K$20000,DATOS!$A$2:$A$20000,AE558,CONFIG_METADATA!$G$2:$G$20000,1,DATOS!$I$2:$I$20000,"Análisis"),"")))</f>
        <v/>
      </c>
      <c r="AG558" t="str">
        <f>IF(AE558="","",IF(AE558="[FÓRMULA MANUAL]","",IFERROR(AVERAGEIFS(DATOS!$K$2:$K$20000,DATOS!$A$2:$A$20000,AE558,CONFIG_METADATA!$G$2:$G$20000,1,DATOS!$I$2:$I$20000,"Orquesta/Banda/Conjunto"),"")))</f>
        <v/>
      </c>
      <c r="AH558" t="str">
        <f>IF(AE558="","",IF(AE558="[FÓRMULA MANUAL]","",IFERROR(AVERAGEIFS(DATOS!$K$2:$K$20000,DATOS!$A$2:$A$20000,AE558,CONFIG_METADATA!$G$2:$G$20000,1,DATOS!$I$2:$I$20000,"Música de Cámara"),"")))</f>
        <v/>
      </c>
      <c r="AI558" t="str">
        <f>IF(AE558="","",IF(AE558="[FÓRMULA MANUAL]","",IFERROR(SUMPRODUCT((DATOS!$A$2:$A$20000=AE558)*(CONFIG_METADATA!$G$2:$G$20000=1)*(COUNTIF(CONFIG_ASIGNATURAS!$B$7:$B$27,DATOS!$I$2:$I$20000)&gt;0)*(DATOS!$K$2:$K$20000))/SUMPRODUCT((DATOS!$A$2:$A$20000=AE558)*(CONFIG_METADATA!$G$2:$G$20000=1)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MANUAL]","",IFERROR(AVERAGEIFS(DATOS!$K$2:$K$20000,DATOS!$A$2:$A$20000,A559,CONFIG_METADATA!$G$2:$G$20000,1,DATOS!$I$2:$I$20000,"Lenguaje Musical"),"")))</f>
        <v/>
      </c>
      <c r="C559" t="str">
        <f>IF(A559="","",IF(A559="[FÓRMULA MANUAL]","",IFERROR(AVERAGEIFS(DATOS!$K$2:$K$20000,DATOS!$A$2:$A$20000,A559,CONFIG_METADATA!$G$2:$G$20000,1,DATOS!$I$2:$I$20000,"Orquesta/Banda/Conjunto"),"")))</f>
        <v/>
      </c>
      <c r="D559" t="str">
        <f>IF(A559="","",IF(A559="[FÓRMULA MANUAL]","",IFERROR(AVERAGEIFS(DATOS!$K$2:$K$20000,DATOS!$A$2:$A$20000,A559,CONFIG_METADATA!$G$2:$G$20000,1,DATOS!$I$2:$I$20000,"Conjunto"),"")))</f>
        <v/>
      </c>
      <c r="E559" t="str">
        <f>IF(A559="","",IF(A559="[FÓRMULA MANUAL]","",IFERROR(SUMPRODUCT((DATOS!$A$2:$A$20000=A559)*(CONFIG_METADATA!$G$2:$G$20000=1)*(COUNTIF(CONFIG_ASIGNATURAS!$B$7:$B$27,DATOS!$I$2:$I$20000)&gt;0)*(DATOS!$K$2:$K$20000))/SUMPRODUCT((DATOS!$A$2:$A$20000=A559)*(CONFIG_METADATA!$G$2:$G$20000=1)*(COUNTIF(CONFIG_ASIGNATURAS!$B$7:$B$27,DATOS!$I$2:$I$20000)&gt;0)*1),"")))</f>
        <v/>
      </c>
      <c r="H559" t="str">
        <f>IF(G559="","",IF(G559="[FÓRMULA MANUAL]","",IFERROR(AVERAGEIFS(DATOS!$K$2:$K$20000,DATOS!$A$2:$A$20000,G559,CONFIG_METADATA!$G$2:$G$20000,1,DATOS!$I$2:$I$20000,"Lenguaje Musical"),"")))</f>
        <v/>
      </c>
      <c r="I559" t="str">
        <f>IF(G559="","",IF(G559="[FÓRMULA MANUAL]","",IFERROR(AVERAGEIFS(DATOS!$K$2:$K$20000,DATOS!$A$2:$A$20000,G559,CONFIG_METADATA!$G$2:$G$20000,1,DATOS!$I$2:$I$20000,"Orquesta/Banda/Conjunto"),"")))</f>
        <v/>
      </c>
      <c r="J559" t="str">
        <f>IF(G559="","",IF(G559="[FÓRMULA MANUAL]","",IFERROR(AVERAGEIFS(DATOS!$K$2:$K$20000,DATOS!$A$2:$A$20000,G559,CONFIG_METADATA!$G$2:$G$20000,1,DATOS!$I$2:$I$20000,"Conjunto"),"")))</f>
        <v/>
      </c>
      <c r="K559" t="str">
        <f>IF(G559="","",IF(G559="[FÓRMULA MANUAL]","",IFERROR(SUMPRODUCT((DATOS!$A$2:$A$20000=G559)*(CONFIG_METADATA!$G$2:$G$20000=1)*(COUNTIF(CONFIG_ASIGNATURAS!$B$7:$B$27,DATOS!$I$2:$I$20000)&gt;0)*(DATOS!$K$2:$K$20000))/SUMPRODUCT((DATOS!$A$2:$A$20000=G559)*(CONFIG_METADATA!$G$2:$G$20000=1)*(COUNTIF(CONFIG_ASIGNATURAS!$B$7:$B$27,DATOS!$I$2:$I$20000)&gt;0)*1),"")))</f>
        <v/>
      </c>
      <c r="N559" t="str">
        <f>IF(M559="","",IF(M559="[FÓRMULA MANUAL]","",IFERROR(AVERAGEIFS(DATOS!$K$2:$K$20000,DATOS!$A$2:$A$20000,M559,CONFIG_METADATA!$G$2:$G$20000,1,DATOS!$I$2:$I$20000,"Armonía"),"")))</f>
        <v/>
      </c>
      <c r="O559" t="str">
        <f>IF(M559="","",IF(M559="[FÓRMULA MANUAL]","",IFERROR(AVERAGEIFS(DATOS!$K$2:$K$20000,DATOS!$A$2:$A$20000,M559,CONFIG_METADATA!$G$2:$G$20000,1,DATOS!$I$2:$I$20000,"Orquesta/Banda/Conjunto"),"")))</f>
        <v/>
      </c>
      <c r="P559" t="str">
        <f>IF(M559="","",IF(M559="[FÓRMULA MANUAL]","",IFERROR(AVERAGEIFS(DATOS!$K$2:$K$20000,DATOS!$A$2:$A$20000,M559,CONFIG_METADATA!$G$2:$G$20000,1,DATOS!$I$2:$I$20000,"Música de Cámara"),"")))</f>
        <v/>
      </c>
      <c r="Q559" t="str">
        <f>IF(M559="","",IF(M559="[FÓRMULA MANUAL]","",IFERROR(SUMPRODUCT((DATOS!$A$2:$A$20000=M559)*(CONFIG_METADATA!$G$2:$G$20000=1)*(COUNTIF(CONFIG_ASIGNATURAS!$B$7:$B$27,DATOS!$I$2:$I$20000)&gt;0)*(DATOS!$K$2:$K$20000))/SUMPRODUCT((DATOS!$A$2:$A$20000=M559)*(CONFIG_METADATA!$G$2:$G$20000=1)*(COUNTIF(CONFIG_ASIGNATURAS!$B$7:$B$27,DATOS!$I$2:$I$20000)&gt;0)*1),"")))</f>
        <v/>
      </c>
      <c r="T559" t="str">
        <f>IF(S559="","",IF(S559="[FÓRMULA MANUAL]","",IFERROR(AVERAGEIFS(DATOS!$K$2:$K$20000,DATOS!$A$2:$A$20000,S559,CONFIG_METADATA!$G$2:$G$20000,1,DATOS!$I$2:$I$20000,"Armonía"),"")))</f>
        <v/>
      </c>
      <c r="U559" t="str">
        <f>IF(S559="","",IF(S559="[FÓRMULA MANUAL]","",IFERROR(AVERAGEIFS(DATOS!$K$2:$K$20000,DATOS!$A$2:$A$20000,S559,CONFIG_METADATA!$G$2:$G$20000,1,DATOS!$I$2:$I$20000,"Orquesta/Banda/Conjunto"),"")))</f>
        <v/>
      </c>
      <c r="V559" t="str">
        <f>IF(S559="","",IF(S559="[FÓRMULA MANUAL]","",IFERROR(AVERAGEIFS(DATOS!$K$2:$K$20000,DATOS!$A$2:$A$20000,S559,CONFIG_METADATA!$G$2:$G$20000,1,DATOS!$I$2:$I$20000,"Música de Cámara"),"")))</f>
        <v/>
      </c>
      <c r="W559" t="str">
        <f>IF(S559="","",IF(S559="[FÓRMULA MANUAL]","",IFERROR(SUMPRODUCT((DATOS!$A$2:$A$20000=S559)*(CONFIG_METADATA!$G$2:$G$20000=1)*(COUNTIF(CONFIG_ASIGNATURAS!$B$7:$B$27,DATOS!$I$2:$I$20000)&gt;0)*(DATOS!$K$2:$K$20000))/SUMPRODUCT((DATOS!$A$2:$A$20000=S559)*(CONFIG_METADATA!$G$2:$G$20000=1)*(COUNTIF(CONFIG_ASIGNATURAS!$B$7:$B$27,DATOS!$I$2:$I$20000)&gt;0)*1),"")))</f>
        <v/>
      </c>
      <c r="Z559" t="str">
        <f>IF(Y559="","",IF(Y559="[FÓRMULA MANUAL]","",IFERROR(AVERAGEIFS(DATOS!$K$2:$K$20000,DATOS!$A$2:$A$20000,Y559,CONFIG_METADATA!$G$2:$G$20000,1,DATOS!$I$2:$I$20000,"Análisis"),"")))</f>
        <v/>
      </c>
      <c r="AA559" t="str">
        <f>IF(Y559="","",IF(Y559="[FÓRMULA MANUAL]","",IFERROR(AVERAGEIFS(DATOS!$K$2:$K$20000,DATOS!$A$2:$A$20000,Y559,CONFIG_METADATA!$G$2:$G$20000,1,DATOS!$I$2:$I$20000,"Orquesta/Banda/Conjunto"),"")))</f>
        <v/>
      </c>
      <c r="AB559" t="str">
        <f>IF(Y559="","",IF(Y559="[FÓRMULA MANUAL]","",IFERROR(AVERAGEIFS(DATOS!$K$2:$K$20000,DATOS!$A$2:$A$20000,Y559,CONFIG_METADATA!$G$2:$G$20000,1,DATOS!$I$2:$I$20000,"Música de Cámara"),"")))</f>
        <v/>
      </c>
      <c r="AC559" t="str">
        <f>IF(Y559="","",IF(Y559="[FÓRMULA MANUAL]","",IFERROR(SUMPRODUCT((DATOS!$A$2:$A$20000=Y559)*(CONFIG_METADATA!$G$2:$G$20000=1)*(COUNTIF(CONFIG_ASIGNATURAS!$B$7:$B$27,DATOS!$I$2:$I$20000)&gt;0)*(DATOS!$K$2:$K$20000))/SUMPRODUCT((DATOS!$A$2:$A$20000=Y559)*(CONFIG_METADATA!$G$2:$G$20000=1)*(COUNTIF(CONFIG_ASIGNATURAS!$B$7:$B$27,DATOS!$I$2:$I$20000)&gt;0)*1),"")))</f>
        <v/>
      </c>
      <c r="AF559" t="str">
        <f>IF(AE559="","",IF(AE559="[FÓRMULA MANUAL]","",IFERROR(AVERAGEIFS(DATOS!$K$2:$K$20000,DATOS!$A$2:$A$20000,AE559,CONFIG_METADATA!$G$2:$G$20000,1,DATOS!$I$2:$I$20000,"Análisis"),"")))</f>
        <v/>
      </c>
      <c r="AG559" t="str">
        <f>IF(AE559="","",IF(AE559="[FÓRMULA MANUAL]","",IFERROR(AVERAGEIFS(DATOS!$K$2:$K$20000,DATOS!$A$2:$A$20000,AE559,CONFIG_METADATA!$G$2:$G$20000,1,DATOS!$I$2:$I$20000,"Orquesta/Banda/Conjunto"),"")))</f>
        <v/>
      </c>
      <c r="AH559" t="str">
        <f>IF(AE559="","",IF(AE559="[FÓRMULA MANUAL]","",IFERROR(AVERAGEIFS(DATOS!$K$2:$K$20000,DATOS!$A$2:$A$20000,AE559,CONFIG_METADATA!$G$2:$G$20000,1,DATOS!$I$2:$I$20000,"Música de Cámara"),"")))</f>
        <v/>
      </c>
      <c r="AI559" t="str">
        <f>IF(AE559="","",IF(AE559="[FÓRMULA MANUAL]","",IFERROR(SUMPRODUCT((DATOS!$A$2:$A$20000=AE559)*(CONFIG_METADATA!$G$2:$G$20000=1)*(COUNTIF(CONFIG_ASIGNATURAS!$B$7:$B$27,DATOS!$I$2:$I$20000)&gt;0)*(DATOS!$K$2:$K$20000))/SUMPRODUCT((DATOS!$A$2:$A$20000=AE559)*(CONFIG_METADATA!$G$2:$G$20000=1)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MANUAL]","",IFERROR(AVERAGEIFS(DATOS!$K$2:$K$20000,DATOS!$A$2:$A$20000,A560,CONFIG_METADATA!$G$2:$G$20000,1,DATOS!$I$2:$I$20000,"Lenguaje Musical"),"")))</f>
        <v/>
      </c>
      <c r="C560" t="str">
        <f>IF(A560="","",IF(A560="[FÓRMULA MANUAL]","",IFERROR(AVERAGEIFS(DATOS!$K$2:$K$20000,DATOS!$A$2:$A$20000,A560,CONFIG_METADATA!$G$2:$G$20000,1,DATOS!$I$2:$I$20000,"Orquesta/Banda/Conjunto"),"")))</f>
        <v/>
      </c>
      <c r="D560" t="str">
        <f>IF(A560="","",IF(A560="[FÓRMULA MANUAL]","",IFERROR(AVERAGEIFS(DATOS!$K$2:$K$20000,DATOS!$A$2:$A$20000,A560,CONFIG_METADATA!$G$2:$G$20000,1,DATOS!$I$2:$I$20000,"Conjunto"),"")))</f>
        <v/>
      </c>
      <c r="E560" t="str">
        <f>IF(A560="","",IF(A560="[FÓRMULA MANUAL]","",IFERROR(SUMPRODUCT((DATOS!$A$2:$A$20000=A560)*(CONFIG_METADATA!$G$2:$G$20000=1)*(COUNTIF(CONFIG_ASIGNATURAS!$B$7:$B$27,DATOS!$I$2:$I$20000)&gt;0)*(DATOS!$K$2:$K$20000))/SUMPRODUCT((DATOS!$A$2:$A$20000=A560)*(CONFIG_METADATA!$G$2:$G$20000=1)*(COUNTIF(CONFIG_ASIGNATURAS!$B$7:$B$27,DATOS!$I$2:$I$20000)&gt;0)*1),"")))</f>
        <v/>
      </c>
      <c r="H560" t="str">
        <f>IF(G560="","",IF(G560="[FÓRMULA MANUAL]","",IFERROR(AVERAGEIFS(DATOS!$K$2:$K$20000,DATOS!$A$2:$A$20000,G560,CONFIG_METADATA!$G$2:$G$20000,1,DATOS!$I$2:$I$20000,"Lenguaje Musical"),"")))</f>
        <v/>
      </c>
      <c r="I560" t="str">
        <f>IF(G560="","",IF(G560="[FÓRMULA MANUAL]","",IFERROR(AVERAGEIFS(DATOS!$K$2:$K$20000,DATOS!$A$2:$A$20000,G560,CONFIG_METADATA!$G$2:$G$20000,1,DATOS!$I$2:$I$20000,"Orquesta/Banda/Conjunto"),"")))</f>
        <v/>
      </c>
      <c r="J560" t="str">
        <f>IF(G560="","",IF(G560="[FÓRMULA MANUAL]","",IFERROR(AVERAGEIFS(DATOS!$K$2:$K$20000,DATOS!$A$2:$A$20000,G560,CONFIG_METADATA!$G$2:$G$20000,1,DATOS!$I$2:$I$20000,"Conjunto"),"")))</f>
        <v/>
      </c>
      <c r="K560" t="str">
        <f>IF(G560="","",IF(G560="[FÓRMULA MANUAL]","",IFERROR(SUMPRODUCT((DATOS!$A$2:$A$20000=G560)*(CONFIG_METADATA!$G$2:$G$20000=1)*(COUNTIF(CONFIG_ASIGNATURAS!$B$7:$B$27,DATOS!$I$2:$I$20000)&gt;0)*(DATOS!$K$2:$K$20000))/SUMPRODUCT((DATOS!$A$2:$A$20000=G560)*(CONFIG_METADATA!$G$2:$G$20000=1)*(COUNTIF(CONFIG_ASIGNATURAS!$B$7:$B$27,DATOS!$I$2:$I$20000)&gt;0)*1),"")))</f>
        <v/>
      </c>
      <c r="N560" t="str">
        <f>IF(M560="","",IF(M560="[FÓRMULA MANUAL]","",IFERROR(AVERAGEIFS(DATOS!$K$2:$K$20000,DATOS!$A$2:$A$20000,M560,CONFIG_METADATA!$G$2:$G$20000,1,DATOS!$I$2:$I$20000,"Armonía"),"")))</f>
        <v/>
      </c>
      <c r="O560" t="str">
        <f>IF(M560="","",IF(M560="[FÓRMULA MANUAL]","",IFERROR(AVERAGEIFS(DATOS!$K$2:$K$20000,DATOS!$A$2:$A$20000,M560,CONFIG_METADATA!$G$2:$G$20000,1,DATOS!$I$2:$I$20000,"Orquesta/Banda/Conjunto"),"")))</f>
        <v/>
      </c>
      <c r="P560" t="str">
        <f>IF(M560="","",IF(M560="[FÓRMULA MANUAL]","",IFERROR(AVERAGEIFS(DATOS!$K$2:$K$20000,DATOS!$A$2:$A$20000,M560,CONFIG_METADATA!$G$2:$G$20000,1,DATOS!$I$2:$I$20000,"Música de Cámara"),"")))</f>
        <v/>
      </c>
      <c r="Q560" t="str">
        <f>IF(M560="","",IF(M560="[FÓRMULA MANUAL]","",IFERROR(SUMPRODUCT((DATOS!$A$2:$A$20000=M560)*(CONFIG_METADATA!$G$2:$G$20000=1)*(COUNTIF(CONFIG_ASIGNATURAS!$B$7:$B$27,DATOS!$I$2:$I$20000)&gt;0)*(DATOS!$K$2:$K$20000))/SUMPRODUCT((DATOS!$A$2:$A$20000=M560)*(CONFIG_METADATA!$G$2:$G$20000=1)*(COUNTIF(CONFIG_ASIGNATURAS!$B$7:$B$27,DATOS!$I$2:$I$20000)&gt;0)*1),"")))</f>
        <v/>
      </c>
      <c r="T560" t="str">
        <f>IF(S560="","",IF(S560="[FÓRMULA MANUAL]","",IFERROR(AVERAGEIFS(DATOS!$K$2:$K$20000,DATOS!$A$2:$A$20000,S560,CONFIG_METADATA!$G$2:$G$20000,1,DATOS!$I$2:$I$20000,"Armonía"),"")))</f>
        <v/>
      </c>
      <c r="U560" t="str">
        <f>IF(S560="","",IF(S560="[FÓRMULA MANUAL]","",IFERROR(AVERAGEIFS(DATOS!$K$2:$K$20000,DATOS!$A$2:$A$20000,S560,CONFIG_METADATA!$G$2:$G$20000,1,DATOS!$I$2:$I$20000,"Orquesta/Banda/Conjunto"),"")))</f>
        <v/>
      </c>
      <c r="V560" t="str">
        <f>IF(S560="","",IF(S560="[FÓRMULA MANUAL]","",IFERROR(AVERAGEIFS(DATOS!$K$2:$K$20000,DATOS!$A$2:$A$20000,S560,CONFIG_METADATA!$G$2:$G$20000,1,DATOS!$I$2:$I$20000,"Música de Cámara"),"")))</f>
        <v/>
      </c>
      <c r="W560" t="str">
        <f>IF(S560="","",IF(S560="[FÓRMULA MANUAL]","",IFERROR(SUMPRODUCT((DATOS!$A$2:$A$20000=S560)*(CONFIG_METADATA!$G$2:$G$20000=1)*(COUNTIF(CONFIG_ASIGNATURAS!$B$7:$B$27,DATOS!$I$2:$I$20000)&gt;0)*(DATOS!$K$2:$K$20000))/SUMPRODUCT((DATOS!$A$2:$A$20000=S560)*(CONFIG_METADATA!$G$2:$G$20000=1)*(COUNTIF(CONFIG_ASIGNATURAS!$B$7:$B$27,DATOS!$I$2:$I$20000)&gt;0)*1),"")))</f>
        <v/>
      </c>
      <c r="Z560" t="str">
        <f>IF(Y560="","",IF(Y560="[FÓRMULA MANUAL]","",IFERROR(AVERAGEIFS(DATOS!$K$2:$K$20000,DATOS!$A$2:$A$20000,Y560,CONFIG_METADATA!$G$2:$G$20000,1,DATOS!$I$2:$I$20000,"Análisis"),"")))</f>
        <v/>
      </c>
      <c r="AA560" t="str">
        <f>IF(Y560="","",IF(Y560="[FÓRMULA MANUAL]","",IFERROR(AVERAGEIFS(DATOS!$K$2:$K$20000,DATOS!$A$2:$A$20000,Y560,CONFIG_METADATA!$G$2:$G$20000,1,DATOS!$I$2:$I$20000,"Orquesta/Banda/Conjunto"),"")))</f>
        <v/>
      </c>
      <c r="AB560" t="str">
        <f>IF(Y560="","",IF(Y560="[FÓRMULA MANUAL]","",IFERROR(AVERAGEIFS(DATOS!$K$2:$K$20000,DATOS!$A$2:$A$20000,Y560,CONFIG_METADATA!$G$2:$G$20000,1,DATOS!$I$2:$I$20000,"Música de Cámara"),"")))</f>
        <v/>
      </c>
      <c r="AC560" t="str">
        <f>IF(Y560="","",IF(Y560="[FÓRMULA MANUAL]","",IFERROR(SUMPRODUCT((DATOS!$A$2:$A$20000=Y560)*(CONFIG_METADATA!$G$2:$G$20000=1)*(COUNTIF(CONFIG_ASIGNATURAS!$B$7:$B$27,DATOS!$I$2:$I$20000)&gt;0)*(DATOS!$K$2:$K$20000))/SUMPRODUCT((DATOS!$A$2:$A$20000=Y560)*(CONFIG_METADATA!$G$2:$G$20000=1)*(COUNTIF(CONFIG_ASIGNATURAS!$B$7:$B$27,DATOS!$I$2:$I$20000)&gt;0)*1),"")))</f>
        <v/>
      </c>
      <c r="AF560" t="str">
        <f>IF(AE560="","",IF(AE560="[FÓRMULA MANUAL]","",IFERROR(AVERAGEIFS(DATOS!$K$2:$K$20000,DATOS!$A$2:$A$20000,AE560,CONFIG_METADATA!$G$2:$G$20000,1,DATOS!$I$2:$I$20000,"Análisis"),"")))</f>
        <v/>
      </c>
      <c r="AG560" t="str">
        <f>IF(AE560="","",IF(AE560="[FÓRMULA MANUAL]","",IFERROR(AVERAGEIFS(DATOS!$K$2:$K$20000,DATOS!$A$2:$A$20000,AE560,CONFIG_METADATA!$G$2:$G$20000,1,DATOS!$I$2:$I$20000,"Orquesta/Banda/Conjunto"),"")))</f>
        <v/>
      </c>
      <c r="AH560" t="str">
        <f>IF(AE560="","",IF(AE560="[FÓRMULA MANUAL]","",IFERROR(AVERAGEIFS(DATOS!$K$2:$K$20000,DATOS!$A$2:$A$20000,AE560,CONFIG_METADATA!$G$2:$G$20000,1,DATOS!$I$2:$I$20000,"Música de Cámara"),"")))</f>
        <v/>
      </c>
      <c r="AI560" t="str">
        <f>IF(AE560="","",IF(AE560="[FÓRMULA MANUAL]","",IFERROR(SUMPRODUCT((DATOS!$A$2:$A$20000=AE560)*(CONFIG_METADATA!$G$2:$G$20000=1)*(COUNTIF(CONFIG_ASIGNATURAS!$B$7:$B$27,DATOS!$I$2:$I$20000)&gt;0)*(DATOS!$K$2:$K$20000))/SUMPRODUCT((DATOS!$A$2:$A$20000=AE560)*(CONFIG_METADATA!$G$2:$G$20000=1)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MANUAL]","",IFERROR(AVERAGEIFS(DATOS!$K$2:$K$20000,DATOS!$A$2:$A$20000,A561,CONFIG_METADATA!$G$2:$G$20000,1,DATOS!$I$2:$I$20000,"Lenguaje Musical"),"")))</f>
        <v/>
      </c>
      <c r="C561" t="str">
        <f>IF(A561="","",IF(A561="[FÓRMULA MANUAL]","",IFERROR(AVERAGEIFS(DATOS!$K$2:$K$20000,DATOS!$A$2:$A$20000,A561,CONFIG_METADATA!$G$2:$G$20000,1,DATOS!$I$2:$I$20000,"Orquesta/Banda/Conjunto"),"")))</f>
        <v/>
      </c>
      <c r="D561" t="str">
        <f>IF(A561="","",IF(A561="[FÓRMULA MANUAL]","",IFERROR(AVERAGEIFS(DATOS!$K$2:$K$20000,DATOS!$A$2:$A$20000,A561,CONFIG_METADATA!$G$2:$G$20000,1,DATOS!$I$2:$I$20000,"Conjunto"),"")))</f>
        <v/>
      </c>
      <c r="E561" t="str">
        <f>IF(A561="","",IF(A561="[FÓRMULA MANUAL]","",IFERROR(SUMPRODUCT((DATOS!$A$2:$A$20000=A561)*(CONFIG_METADATA!$G$2:$G$20000=1)*(COUNTIF(CONFIG_ASIGNATURAS!$B$7:$B$27,DATOS!$I$2:$I$20000)&gt;0)*(DATOS!$K$2:$K$20000))/SUMPRODUCT((DATOS!$A$2:$A$20000=A561)*(CONFIG_METADATA!$G$2:$G$20000=1)*(COUNTIF(CONFIG_ASIGNATURAS!$B$7:$B$27,DATOS!$I$2:$I$20000)&gt;0)*1),"")))</f>
        <v/>
      </c>
      <c r="H561" t="str">
        <f>IF(G561="","",IF(G561="[FÓRMULA MANUAL]","",IFERROR(AVERAGEIFS(DATOS!$K$2:$K$20000,DATOS!$A$2:$A$20000,G561,CONFIG_METADATA!$G$2:$G$20000,1,DATOS!$I$2:$I$20000,"Lenguaje Musical"),"")))</f>
        <v/>
      </c>
      <c r="I561" t="str">
        <f>IF(G561="","",IF(G561="[FÓRMULA MANUAL]","",IFERROR(AVERAGEIFS(DATOS!$K$2:$K$20000,DATOS!$A$2:$A$20000,G561,CONFIG_METADATA!$G$2:$G$20000,1,DATOS!$I$2:$I$20000,"Orquesta/Banda/Conjunto"),"")))</f>
        <v/>
      </c>
      <c r="J561" t="str">
        <f>IF(G561="","",IF(G561="[FÓRMULA MANUAL]","",IFERROR(AVERAGEIFS(DATOS!$K$2:$K$20000,DATOS!$A$2:$A$20000,G561,CONFIG_METADATA!$G$2:$G$20000,1,DATOS!$I$2:$I$20000,"Conjunto"),"")))</f>
        <v/>
      </c>
      <c r="K561" t="str">
        <f>IF(G561="","",IF(G561="[FÓRMULA MANUAL]","",IFERROR(SUMPRODUCT((DATOS!$A$2:$A$20000=G561)*(CONFIG_METADATA!$G$2:$G$20000=1)*(COUNTIF(CONFIG_ASIGNATURAS!$B$7:$B$27,DATOS!$I$2:$I$20000)&gt;0)*(DATOS!$K$2:$K$20000))/SUMPRODUCT((DATOS!$A$2:$A$20000=G561)*(CONFIG_METADATA!$G$2:$G$20000=1)*(COUNTIF(CONFIG_ASIGNATURAS!$B$7:$B$27,DATOS!$I$2:$I$20000)&gt;0)*1),"")))</f>
        <v/>
      </c>
      <c r="N561" t="str">
        <f>IF(M561="","",IF(M561="[FÓRMULA MANUAL]","",IFERROR(AVERAGEIFS(DATOS!$K$2:$K$20000,DATOS!$A$2:$A$20000,M561,CONFIG_METADATA!$G$2:$G$20000,1,DATOS!$I$2:$I$20000,"Armonía"),"")))</f>
        <v/>
      </c>
      <c r="O561" t="str">
        <f>IF(M561="","",IF(M561="[FÓRMULA MANUAL]","",IFERROR(AVERAGEIFS(DATOS!$K$2:$K$20000,DATOS!$A$2:$A$20000,M561,CONFIG_METADATA!$G$2:$G$20000,1,DATOS!$I$2:$I$20000,"Orquesta/Banda/Conjunto"),"")))</f>
        <v/>
      </c>
      <c r="P561" t="str">
        <f>IF(M561="","",IF(M561="[FÓRMULA MANUAL]","",IFERROR(AVERAGEIFS(DATOS!$K$2:$K$20000,DATOS!$A$2:$A$20000,M561,CONFIG_METADATA!$G$2:$G$20000,1,DATOS!$I$2:$I$20000,"Música de Cámara"),"")))</f>
        <v/>
      </c>
      <c r="Q561" t="str">
        <f>IF(M561="","",IF(M561="[FÓRMULA MANUAL]","",IFERROR(SUMPRODUCT((DATOS!$A$2:$A$20000=M561)*(CONFIG_METADATA!$G$2:$G$20000=1)*(COUNTIF(CONFIG_ASIGNATURAS!$B$7:$B$27,DATOS!$I$2:$I$20000)&gt;0)*(DATOS!$K$2:$K$20000))/SUMPRODUCT((DATOS!$A$2:$A$20000=M561)*(CONFIG_METADATA!$G$2:$G$20000=1)*(COUNTIF(CONFIG_ASIGNATURAS!$B$7:$B$27,DATOS!$I$2:$I$20000)&gt;0)*1),"")))</f>
        <v/>
      </c>
      <c r="T561" t="str">
        <f>IF(S561="","",IF(S561="[FÓRMULA MANUAL]","",IFERROR(AVERAGEIFS(DATOS!$K$2:$K$20000,DATOS!$A$2:$A$20000,S561,CONFIG_METADATA!$G$2:$G$20000,1,DATOS!$I$2:$I$20000,"Armonía"),"")))</f>
        <v/>
      </c>
      <c r="U561" t="str">
        <f>IF(S561="","",IF(S561="[FÓRMULA MANUAL]","",IFERROR(AVERAGEIFS(DATOS!$K$2:$K$20000,DATOS!$A$2:$A$20000,S561,CONFIG_METADATA!$G$2:$G$20000,1,DATOS!$I$2:$I$20000,"Orquesta/Banda/Conjunto"),"")))</f>
        <v/>
      </c>
      <c r="V561" t="str">
        <f>IF(S561="","",IF(S561="[FÓRMULA MANUAL]","",IFERROR(AVERAGEIFS(DATOS!$K$2:$K$20000,DATOS!$A$2:$A$20000,S561,CONFIG_METADATA!$G$2:$G$20000,1,DATOS!$I$2:$I$20000,"Música de Cámara"),"")))</f>
        <v/>
      </c>
      <c r="W561" t="str">
        <f>IF(S561="","",IF(S561="[FÓRMULA MANUAL]","",IFERROR(SUMPRODUCT((DATOS!$A$2:$A$20000=S561)*(CONFIG_METADATA!$G$2:$G$20000=1)*(COUNTIF(CONFIG_ASIGNATURAS!$B$7:$B$27,DATOS!$I$2:$I$20000)&gt;0)*(DATOS!$K$2:$K$20000))/SUMPRODUCT((DATOS!$A$2:$A$20000=S561)*(CONFIG_METADATA!$G$2:$G$20000=1)*(COUNTIF(CONFIG_ASIGNATURAS!$B$7:$B$27,DATOS!$I$2:$I$20000)&gt;0)*1),"")))</f>
        <v/>
      </c>
      <c r="Z561" t="str">
        <f>IF(Y561="","",IF(Y561="[FÓRMULA MANUAL]","",IFERROR(AVERAGEIFS(DATOS!$K$2:$K$20000,DATOS!$A$2:$A$20000,Y561,CONFIG_METADATA!$G$2:$G$20000,1,DATOS!$I$2:$I$20000,"Análisis"),"")))</f>
        <v/>
      </c>
      <c r="AA561" t="str">
        <f>IF(Y561="","",IF(Y561="[FÓRMULA MANUAL]","",IFERROR(AVERAGEIFS(DATOS!$K$2:$K$20000,DATOS!$A$2:$A$20000,Y561,CONFIG_METADATA!$G$2:$G$20000,1,DATOS!$I$2:$I$20000,"Orquesta/Banda/Conjunto"),"")))</f>
        <v/>
      </c>
      <c r="AB561" t="str">
        <f>IF(Y561="","",IF(Y561="[FÓRMULA MANUAL]","",IFERROR(AVERAGEIFS(DATOS!$K$2:$K$20000,DATOS!$A$2:$A$20000,Y561,CONFIG_METADATA!$G$2:$G$20000,1,DATOS!$I$2:$I$20000,"Música de Cámara"),"")))</f>
        <v/>
      </c>
      <c r="AC561" t="str">
        <f>IF(Y561="","",IF(Y561="[FÓRMULA MANUAL]","",IFERROR(SUMPRODUCT((DATOS!$A$2:$A$20000=Y561)*(CONFIG_METADATA!$G$2:$G$20000=1)*(COUNTIF(CONFIG_ASIGNATURAS!$B$7:$B$27,DATOS!$I$2:$I$20000)&gt;0)*(DATOS!$K$2:$K$20000))/SUMPRODUCT((DATOS!$A$2:$A$20000=Y561)*(CONFIG_METADATA!$G$2:$G$20000=1)*(COUNTIF(CONFIG_ASIGNATURAS!$B$7:$B$27,DATOS!$I$2:$I$20000)&gt;0)*1),"")))</f>
        <v/>
      </c>
      <c r="AF561" t="str">
        <f>IF(AE561="","",IF(AE561="[FÓRMULA MANUAL]","",IFERROR(AVERAGEIFS(DATOS!$K$2:$K$20000,DATOS!$A$2:$A$20000,AE561,CONFIG_METADATA!$G$2:$G$20000,1,DATOS!$I$2:$I$20000,"Análisis"),"")))</f>
        <v/>
      </c>
      <c r="AG561" t="str">
        <f>IF(AE561="","",IF(AE561="[FÓRMULA MANUAL]","",IFERROR(AVERAGEIFS(DATOS!$K$2:$K$20000,DATOS!$A$2:$A$20000,AE561,CONFIG_METADATA!$G$2:$G$20000,1,DATOS!$I$2:$I$20000,"Orquesta/Banda/Conjunto"),"")))</f>
        <v/>
      </c>
      <c r="AH561" t="str">
        <f>IF(AE561="","",IF(AE561="[FÓRMULA MANUAL]","",IFERROR(AVERAGEIFS(DATOS!$K$2:$K$20000,DATOS!$A$2:$A$20000,AE561,CONFIG_METADATA!$G$2:$G$20000,1,DATOS!$I$2:$I$20000,"Música de Cámara"),"")))</f>
        <v/>
      </c>
      <c r="AI561" t="str">
        <f>IF(AE561="","",IF(AE561="[FÓRMULA MANUAL]","",IFERROR(SUMPRODUCT((DATOS!$A$2:$A$20000=AE561)*(CONFIG_METADATA!$G$2:$G$20000=1)*(COUNTIF(CONFIG_ASIGNATURAS!$B$7:$B$27,DATOS!$I$2:$I$20000)&gt;0)*(DATOS!$K$2:$K$20000))/SUMPRODUCT((DATOS!$A$2:$A$20000=AE561)*(CONFIG_METADATA!$G$2:$G$20000=1)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MANUAL]","",IFERROR(AVERAGEIFS(DATOS!$K$2:$K$20000,DATOS!$A$2:$A$20000,A562,CONFIG_METADATA!$G$2:$G$20000,1,DATOS!$I$2:$I$20000,"Lenguaje Musical"),"")))</f>
        <v/>
      </c>
      <c r="C562" t="str">
        <f>IF(A562="","",IF(A562="[FÓRMULA MANUAL]","",IFERROR(AVERAGEIFS(DATOS!$K$2:$K$20000,DATOS!$A$2:$A$20000,A562,CONFIG_METADATA!$G$2:$G$20000,1,DATOS!$I$2:$I$20000,"Orquesta/Banda/Conjunto"),"")))</f>
        <v/>
      </c>
      <c r="D562" t="str">
        <f>IF(A562="","",IF(A562="[FÓRMULA MANUAL]","",IFERROR(AVERAGEIFS(DATOS!$K$2:$K$20000,DATOS!$A$2:$A$20000,A562,CONFIG_METADATA!$G$2:$G$20000,1,DATOS!$I$2:$I$20000,"Conjunto"),"")))</f>
        <v/>
      </c>
      <c r="E562" t="str">
        <f>IF(A562="","",IF(A562="[FÓRMULA MANUAL]","",IFERROR(SUMPRODUCT((DATOS!$A$2:$A$20000=A562)*(CONFIG_METADATA!$G$2:$G$20000=1)*(COUNTIF(CONFIG_ASIGNATURAS!$B$7:$B$27,DATOS!$I$2:$I$20000)&gt;0)*(DATOS!$K$2:$K$20000))/SUMPRODUCT((DATOS!$A$2:$A$20000=A562)*(CONFIG_METADATA!$G$2:$G$20000=1)*(COUNTIF(CONFIG_ASIGNATURAS!$B$7:$B$27,DATOS!$I$2:$I$20000)&gt;0)*1),"")))</f>
        <v/>
      </c>
      <c r="H562" t="str">
        <f>IF(G562="","",IF(G562="[FÓRMULA MANUAL]","",IFERROR(AVERAGEIFS(DATOS!$K$2:$K$20000,DATOS!$A$2:$A$20000,G562,CONFIG_METADATA!$G$2:$G$20000,1,DATOS!$I$2:$I$20000,"Lenguaje Musical"),"")))</f>
        <v/>
      </c>
      <c r="I562" t="str">
        <f>IF(G562="","",IF(G562="[FÓRMULA MANUAL]","",IFERROR(AVERAGEIFS(DATOS!$K$2:$K$20000,DATOS!$A$2:$A$20000,G562,CONFIG_METADATA!$G$2:$G$20000,1,DATOS!$I$2:$I$20000,"Orquesta/Banda/Conjunto"),"")))</f>
        <v/>
      </c>
      <c r="J562" t="str">
        <f>IF(G562="","",IF(G562="[FÓRMULA MANUAL]","",IFERROR(AVERAGEIFS(DATOS!$K$2:$K$20000,DATOS!$A$2:$A$20000,G562,CONFIG_METADATA!$G$2:$G$20000,1,DATOS!$I$2:$I$20000,"Conjunto"),"")))</f>
        <v/>
      </c>
      <c r="K562" t="str">
        <f>IF(G562="","",IF(G562="[FÓRMULA MANUAL]","",IFERROR(SUMPRODUCT((DATOS!$A$2:$A$20000=G562)*(CONFIG_METADATA!$G$2:$G$20000=1)*(COUNTIF(CONFIG_ASIGNATURAS!$B$7:$B$27,DATOS!$I$2:$I$20000)&gt;0)*(DATOS!$K$2:$K$20000))/SUMPRODUCT((DATOS!$A$2:$A$20000=G562)*(CONFIG_METADATA!$G$2:$G$20000=1)*(COUNTIF(CONFIG_ASIGNATURAS!$B$7:$B$27,DATOS!$I$2:$I$20000)&gt;0)*1),"")))</f>
        <v/>
      </c>
      <c r="N562" t="str">
        <f>IF(M562="","",IF(M562="[FÓRMULA MANUAL]","",IFERROR(AVERAGEIFS(DATOS!$K$2:$K$20000,DATOS!$A$2:$A$20000,M562,CONFIG_METADATA!$G$2:$G$20000,1,DATOS!$I$2:$I$20000,"Armonía"),"")))</f>
        <v/>
      </c>
      <c r="O562" t="str">
        <f>IF(M562="","",IF(M562="[FÓRMULA MANUAL]","",IFERROR(AVERAGEIFS(DATOS!$K$2:$K$20000,DATOS!$A$2:$A$20000,M562,CONFIG_METADATA!$G$2:$G$20000,1,DATOS!$I$2:$I$20000,"Orquesta/Banda/Conjunto"),"")))</f>
        <v/>
      </c>
      <c r="P562" t="str">
        <f>IF(M562="","",IF(M562="[FÓRMULA MANUAL]","",IFERROR(AVERAGEIFS(DATOS!$K$2:$K$20000,DATOS!$A$2:$A$20000,M562,CONFIG_METADATA!$G$2:$G$20000,1,DATOS!$I$2:$I$20000,"Música de Cámara"),"")))</f>
        <v/>
      </c>
      <c r="Q562" t="str">
        <f>IF(M562="","",IF(M562="[FÓRMULA MANUAL]","",IFERROR(SUMPRODUCT((DATOS!$A$2:$A$20000=M562)*(CONFIG_METADATA!$G$2:$G$20000=1)*(COUNTIF(CONFIG_ASIGNATURAS!$B$7:$B$27,DATOS!$I$2:$I$20000)&gt;0)*(DATOS!$K$2:$K$20000))/SUMPRODUCT((DATOS!$A$2:$A$20000=M562)*(CONFIG_METADATA!$G$2:$G$20000=1)*(COUNTIF(CONFIG_ASIGNATURAS!$B$7:$B$27,DATOS!$I$2:$I$20000)&gt;0)*1),"")))</f>
        <v/>
      </c>
      <c r="T562" t="str">
        <f>IF(S562="","",IF(S562="[FÓRMULA MANUAL]","",IFERROR(AVERAGEIFS(DATOS!$K$2:$K$20000,DATOS!$A$2:$A$20000,S562,CONFIG_METADATA!$G$2:$G$20000,1,DATOS!$I$2:$I$20000,"Armonía"),"")))</f>
        <v/>
      </c>
      <c r="U562" t="str">
        <f>IF(S562="","",IF(S562="[FÓRMULA MANUAL]","",IFERROR(AVERAGEIFS(DATOS!$K$2:$K$20000,DATOS!$A$2:$A$20000,S562,CONFIG_METADATA!$G$2:$G$20000,1,DATOS!$I$2:$I$20000,"Orquesta/Banda/Conjunto"),"")))</f>
        <v/>
      </c>
      <c r="V562" t="str">
        <f>IF(S562="","",IF(S562="[FÓRMULA MANUAL]","",IFERROR(AVERAGEIFS(DATOS!$K$2:$K$20000,DATOS!$A$2:$A$20000,S562,CONFIG_METADATA!$G$2:$G$20000,1,DATOS!$I$2:$I$20000,"Música de Cámara"),"")))</f>
        <v/>
      </c>
      <c r="W562" t="str">
        <f>IF(S562="","",IF(S562="[FÓRMULA MANUAL]","",IFERROR(SUMPRODUCT((DATOS!$A$2:$A$20000=S562)*(CONFIG_METADATA!$G$2:$G$20000=1)*(COUNTIF(CONFIG_ASIGNATURAS!$B$7:$B$27,DATOS!$I$2:$I$20000)&gt;0)*(DATOS!$K$2:$K$20000))/SUMPRODUCT((DATOS!$A$2:$A$20000=S562)*(CONFIG_METADATA!$G$2:$G$20000=1)*(COUNTIF(CONFIG_ASIGNATURAS!$B$7:$B$27,DATOS!$I$2:$I$20000)&gt;0)*1),"")))</f>
        <v/>
      </c>
      <c r="Z562" t="str">
        <f>IF(Y562="","",IF(Y562="[FÓRMULA MANUAL]","",IFERROR(AVERAGEIFS(DATOS!$K$2:$K$20000,DATOS!$A$2:$A$20000,Y562,CONFIG_METADATA!$G$2:$G$20000,1,DATOS!$I$2:$I$20000,"Análisis"),"")))</f>
        <v/>
      </c>
      <c r="AA562" t="str">
        <f>IF(Y562="","",IF(Y562="[FÓRMULA MANUAL]","",IFERROR(AVERAGEIFS(DATOS!$K$2:$K$20000,DATOS!$A$2:$A$20000,Y562,CONFIG_METADATA!$G$2:$G$20000,1,DATOS!$I$2:$I$20000,"Orquesta/Banda/Conjunto"),"")))</f>
        <v/>
      </c>
      <c r="AB562" t="str">
        <f>IF(Y562="","",IF(Y562="[FÓRMULA MANUAL]","",IFERROR(AVERAGEIFS(DATOS!$K$2:$K$20000,DATOS!$A$2:$A$20000,Y562,CONFIG_METADATA!$G$2:$G$20000,1,DATOS!$I$2:$I$20000,"Música de Cámara"),"")))</f>
        <v/>
      </c>
      <c r="AC562" t="str">
        <f>IF(Y562="","",IF(Y562="[FÓRMULA MANUAL]","",IFERROR(SUMPRODUCT((DATOS!$A$2:$A$20000=Y562)*(CONFIG_METADATA!$G$2:$G$20000=1)*(COUNTIF(CONFIG_ASIGNATURAS!$B$7:$B$27,DATOS!$I$2:$I$20000)&gt;0)*(DATOS!$K$2:$K$20000))/SUMPRODUCT((DATOS!$A$2:$A$20000=Y562)*(CONFIG_METADATA!$G$2:$G$20000=1)*(COUNTIF(CONFIG_ASIGNATURAS!$B$7:$B$27,DATOS!$I$2:$I$20000)&gt;0)*1),"")))</f>
        <v/>
      </c>
      <c r="AF562" t="str">
        <f>IF(AE562="","",IF(AE562="[FÓRMULA MANUAL]","",IFERROR(AVERAGEIFS(DATOS!$K$2:$K$20000,DATOS!$A$2:$A$20000,AE562,CONFIG_METADATA!$G$2:$G$20000,1,DATOS!$I$2:$I$20000,"Análisis"),"")))</f>
        <v/>
      </c>
      <c r="AG562" t="str">
        <f>IF(AE562="","",IF(AE562="[FÓRMULA MANUAL]","",IFERROR(AVERAGEIFS(DATOS!$K$2:$K$20000,DATOS!$A$2:$A$20000,AE562,CONFIG_METADATA!$G$2:$G$20000,1,DATOS!$I$2:$I$20000,"Orquesta/Banda/Conjunto"),"")))</f>
        <v/>
      </c>
      <c r="AH562" t="str">
        <f>IF(AE562="","",IF(AE562="[FÓRMULA MANUAL]","",IFERROR(AVERAGEIFS(DATOS!$K$2:$K$20000,DATOS!$A$2:$A$20000,AE562,CONFIG_METADATA!$G$2:$G$20000,1,DATOS!$I$2:$I$20000,"Música de Cámara"),"")))</f>
        <v/>
      </c>
      <c r="AI562" t="str">
        <f>IF(AE562="","",IF(AE562="[FÓRMULA MANUAL]","",IFERROR(SUMPRODUCT((DATOS!$A$2:$A$20000=AE562)*(CONFIG_METADATA!$G$2:$G$20000=1)*(COUNTIF(CONFIG_ASIGNATURAS!$B$7:$B$27,DATOS!$I$2:$I$20000)&gt;0)*(DATOS!$K$2:$K$20000))/SUMPRODUCT((DATOS!$A$2:$A$20000=AE562)*(CONFIG_METADATA!$G$2:$G$20000=1)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MANUAL]","",IFERROR(AVERAGEIFS(DATOS!$K$2:$K$20000,DATOS!$A$2:$A$20000,A563,CONFIG_METADATA!$G$2:$G$20000,1,DATOS!$I$2:$I$20000,"Lenguaje Musical"),"")))</f>
        <v/>
      </c>
      <c r="C563" t="str">
        <f>IF(A563="","",IF(A563="[FÓRMULA MANUAL]","",IFERROR(AVERAGEIFS(DATOS!$K$2:$K$20000,DATOS!$A$2:$A$20000,A563,CONFIG_METADATA!$G$2:$G$20000,1,DATOS!$I$2:$I$20000,"Orquesta/Banda/Conjunto"),"")))</f>
        <v/>
      </c>
      <c r="D563" t="str">
        <f>IF(A563="","",IF(A563="[FÓRMULA MANUAL]","",IFERROR(AVERAGEIFS(DATOS!$K$2:$K$20000,DATOS!$A$2:$A$20000,A563,CONFIG_METADATA!$G$2:$G$20000,1,DATOS!$I$2:$I$20000,"Conjunto"),"")))</f>
        <v/>
      </c>
      <c r="E563" t="str">
        <f>IF(A563="","",IF(A563="[FÓRMULA MANUAL]","",IFERROR(SUMPRODUCT((DATOS!$A$2:$A$20000=A563)*(CONFIG_METADATA!$G$2:$G$20000=1)*(COUNTIF(CONFIG_ASIGNATURAS!$B$7:$B$27,DATOS!$I$2:$I$20000)&gt;0)*(DATOS!$K$2:$K$20000))/SUMPRODUCT((DATOS!$A$2:$A$20000=A563)*(CONFIG_METADATA!$G$2:$G$20000=1)*(COUNTIF(CONFIG_ASIGNATURAS!$B$7:$B$27,DATOS!$I$2:$I$20000)&gt;0)*1),"")))</f>
        <v/>
      </c>
      <c r="H563" t="str">
        <f>IF(G563="","",IF(G563="[FÓRMULA MANUAL]","",IFERROR(AVERAGEIFS(DATOS!$K$2:$K$20000,DATOS!$A$2:$A$20000,G563,CONFIG_METADATA!$G$2:$G$20000,1,DATOS!$I$2:$I$20000,"Lenguaje Musical"),"")))</f>
        <v/>
      </c>
      <c r="I563" t="str">
        <f>IF(G563="","",IF(G563="[FÓRMULA MANUAL]","",IFERROR(AVERAGEIFS(DATOS!$K$2:$K$20000,DATOS!$A$2:$A$20000,G563,CONFIG_METADATA!$G$2:$G$20000,1,DATOS!$I$2:$I$20000,"Orquesta/Banda/Conjunto"),"")))</f>
        <v/>
      </c>
      <c r="J563" t="str">
        <f>IF(G563="","",IF(G563="[FÓRMULA MANUAL]","",IFERROR(AVERAGEIFS(DATOS!$K$2:$K$20000,DATOS!$A$2:$A$20000,G563,CONFIG_METADATA!$G$2:$G$20000,1,DATOS!$I$2:$I$20000,"Conjunto"),"")))</f>
        <v/>
      </c>
      <c r="K563" t="str">
        <f>IF(G563="","",IF(G563="[FÓRMULA MANUAL]","",IFERROR(SUMPRODUCT((DATOS!$A$2:$A$20000=G563)*(CONFIG_METADATA!$G$2:$G$20000=1)*(COUNTIF(CONFIG_ASIGNATURAS!$B$7:$B$27,DATOS!$I$2:$I$20000)&gt;0)*(DATOS!$K$2:$K$20000))/SUMPRODUCT((DATOS!$A$2:$A$20000=G563)*(CONFIG_METADATA!$G$2:$G$20000=1)*(COUNTIF(CONFIG_ASIGNATURAS!$B$7:$B$27,DATOS!$I$2:$I$20000)&gt;0)*1),"")))</f>
        <v/>
      </c>
      <c r="N563" t="str">
        <f>IF(M563="","",IF(M563="[FÓRMULA MANUAL]","",IFERROR(AVERAGEIFS(DATOS!$K$2:$K$20000,DATOS!$A$2:$A$20000,M563,CONFIG_METADATA!$G$2:$G$20000,1,DATOS!$I$2:$I$20000,"Armonía"),"")))</f>
        <v/>
      </c>
      <c r="O563" t="str">
        <f>IF(M563="","",IF(M563="[FÓRMULA MANUAL]","",IFERROR(AVERAGEIFS(DATOS!$K$2:$K$20000,DATOS!$A$2:$A$20000,M563,CONFIG_METADATA!$G$2:$G$20000,1,DATOS!$I$2:$I$20000,"Orquesta/Banda/Conjunto"),"")))</f>
        <v/>
      </c>
      <c r="P563" t="str">
        <f>IF(M563="","",IF(M563="[FÓRMULA MANUAL]","",IFERROR(AVERAGEIFS(DATOS!$K$2:$K$20000,DATOS!$A$2:$A$20000,M563,CONFIG_METADATA!$G$2:$G$20000,1,DATOS!$I$2:$I$20000,"Música de Cámara"),"")))</f>
        <v/>
      </c>
      <c r="Q563" t="str">
        <f>IF(M563="","",IF(M563="[FÓRMULA MANUAL]","",IFERROR(SUMPRODUCT((DATOS!$A$2:$A$20000=M563)*(CONFIG_METADATA!$G$2:$G$20000=1)*(COUNTIF(CONFIG_ASIGNATURAS!$B$7:$B$27,DATOS!$I$2:$I$20000)&gt;0)*(DATOS!$K$2:$K$20000))/SUMPRODUCT((DATOS!$A$2:$A$20000=M563)*(CONFIG_METADATA!$G$2:$G$20000=1)*(COUNTIF(CONFIG_ASIGNATURAS!$B$7:$B$27,DATOS!$I$2:$I$20000)&gt;0)*1),"")))</f>
        <v/>
      </c>
      <c r="T563" t="str">
        <f>IF(S563="","",IF(S563="[FÓRMULA MANUAL]","",IFERROR(AVERAGEIFS(DATOS!$K$2:$K$20000,DATOS!$A$2:$A$20000,S563,CONFIG_METADATA!$G$2:$G$20000,1,DATOS!$I$2:$I$20000,"Armonía"),"")))</f>
        <v/>
      </c>
      <c r="U563" t="str">
        <f>IF(S563="","",IF(S563="[FÓRMULA MANUAL]","",IFERROR(AVERAGEIFS(DATOS!$K$2:$K$20000,DATOS!$A$2:$A$20000,S563,CONFIG_METADATA!$G$2:$G$20000,1,DATOS!$I$2:$I$20000,"Orquesta/Banda/Conjunto"),"")))</f>
        <v/>
      </c>
      <c r="V563" t="str">
        <f>IF(S563="","",IF(S563="[FÓRMULA MANUAL]","",IFERROR(AVERAGEIFS(DATOS!$K$2:$K$20000,DATOS!$A$2:$A$20000,S563,CONFIG_METADATA!$G$2:$G$20000,1,DATOS!$I$2:$I$20000,"Música de Cámara"),"")))</f>
        <v/>
      </c>
      <c r="W563" t="str">
        <f>IF(S563="","",IF(S563="[FÓRMULA MANUAL]","",IFERROR(SUMPRODUCT((DATOS!$A$2:$A$20000=S563)*(CONFIG_METADATA!$G$2:$G$20000=1)*(COUNTIF(CONFIG_ASIGNATURAS!$B$7:$B$27,DATOS!$I$2:$I$20000)&gt;0)*(DATOS!$K$2:$K$20000))/SUMPRODUCT((DATOS!$A$2:$A$20000=S563)*(CONFIG_METADATA!$G$2:$G$20000=1)*(COUNTIF(CONFIG_ASIGNATURAS!$B$7:$B$27,DATOS!$I$2:$I$20000)&gt;0)*1),"")))</f>
        <v/>
      </c>
      <c r="Z563" t="str">
        <f>IF(Y563="","",IF(Y563="[FÓRMULA MANUAL]","",IFERROR(AVERAGEIFS(DATOS!$K$2:$K$20000,DATOS!$A$2:$A$20000,Y563,CONFIG_METADATA!$G$2:$G$20000,1,DATOS!$I$2:$I$20000,"Análisis"),"")))</f>
        <v/>
      </c>
      <c r="AA563" t="str">
        <f>IF(Y563="","",IF(Y563="[FÓRMULA MANUAL]","",IFERROR(AVERAGEIFS(DATOS!$K$2:$K$20000,DATOS!$A$2:$A$20000,Y563,CONFIG_METADATA!$G$2:$G$20000,1,DATOS!$I$2:$I$20000,"Orquesta/Banda/Conjunto"),"")))</f>
        <v/>
      </c>
      <c r="AB563" t="str">
        <f>IF(Y563="","",IF(Y563="[FÓRMULA MANUAL]","",IFERROR(AVERAGEIFS(DATOS!$K$2:$K$20000,DATOS!$A$2:$A$20000,Y563,CONFIG_METADATA!$G$2:$G$20000,1,DATOS!$I$2:$I$20000,"Música de Cámara"),"")))</f>
        <v/>
      </c>
      <c r="AC563" t="str">
        <f>IF(Y563="","",IF(Y563="[FÓRMULA MANUAL]","",IFERROR(SUMPRODUCT((DATOS!$A$2:$A$20000=Y563)*(CONFIG_METADATA!$G$2:$G$20000=1)*(COUNTIF(CONFIG_ASIGNATURAS!$B$7:$B$27,DATOS!$I$2:$I$20000)&gt;0)*(DATOS!$K$2:$K$20000))/SUMPRODUCT((DATOS!$A$2:$A$20000=Y563)*(CONFIG_METADATA!$G$2:$G$20000=1)*(COUNTIF(CONFIG_ASIGNATURAS!$B$7:$B$27,DATOS!$I$2:$I$20000)&gt;0)*1),"")))</f>
        <v/>
      </c>
      <c r="AF563" t="str">
        <f>IF(AE563="","",IF(AE563="[FÓRMULA MANUAL]","",IFERROR(AVERAGEIFS(DATOS!$K$2:$K$20000,DATOS!$A$2:$A$20000,AE563,CONFIG_METADATA!$G$2:$G$20000,1,DATOS!$I$2:$I$20000,"Análisis"),"")))</f>
        <v/>
      </c>
      <c r="AG563" t="str">
        <f>IF(AE563="","",IF(AE563="[FÓRMULA MANUAL]","",IFERROR(AVERAGEIFS(DATOS!$K$2:$K$20000,DATOS!$A$2:$A$20000,AE563,CONFIG_METADATA!$G$2:$G$20000,1,DATOS!$I$2:$I$20000,"Orquesta/Banda/Conjunto"),"")))</f>
        <v/>
      </c>
      <c r="AH563" t="str">
        <f>IF(AE563="","",IF(AE563="[FÓRMULA MANUAL]","",IFERROR(AVERAGEIFS(DATOS!$K$2:$K$20000,DATOS!$A$2:$A$20000,AE563,CONFIG_METADATA!$G$2:$G$20000,1,DATOS!$I$2:$I$20000,"Música de Cámara"),"")))</f>
        <v/>
      </c>
      <c r="AI563" t="str">
        <f>IF(AE563="","",IF(AE563="[FÓRMULA MANUAL]","",IFERROR(SUMPRODUCT((DATOS!$A$2:$A$20000=AE563)*(CONFIG_METADATA!$G$2:$G$20000=1)*(COUNTIF(CONFIG_ASIGNATURAS!$B$7:$B$27,DATOS!$I$2:$I$20000)&gt;0)*(DATOS!$K$2:$K$20000))/SUMPRODUCT((DATOS!$A$2:$A$20000=AE563)*(CONFIG_METADATA!$G$2:$G$20000=1)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MANUAL]","",IFERROR(AVERAGEIFS(DATOS!$K$2:$K$20000,DATOS!$A$2:$A$20000,A564,CONFIG_METADATA!$G$2:$G$20000,1,DATOS!$I$2:$I$20000,"Lenguaje Musical"),"")))</f>
        <v/>
      </c>
      <c r="C564" t="str">
        <f>IF(A564="","",IF(A564="[FÓRMULA MANUAL]","",IFERROR(AVERAGEIFS(DATOS!$K$2:$K$20000,DATOS!$A$2:$A$20000,A564,CONFIG_METADATA!$G$2:$G$20000,1,DATOS!$I$2:$I$20000,"Orquesta/Banda/Conjunto"),"")))</f>
        <v/>
      </c>
      <c r="D564" t="str">
        <f>IF(A564="","",IF(A564="[FÓRMULA MANUAL]","",IFERROR(AVERAGEIFS(DATOS!$K$2:$K$20000,DATOS!$A$2:$A$20000,A564,CONFIG_METADATA!$G$2:$G$20000,1,DATOS!$I$2:$I$20000,"Conjunto"),"")))</f>
        <v/>
      </c>
      <c r="E564" t="str">
        <f>IF(A564="","",IF(A564="[FÓRMULA MANUAL]","",IFERROR(SUMPRODUCT((DATOS!$A$2:$A$20000=A564)*(CONFIG_METADATA!$G$2:$G$20000=1)*(COUNTIF(CONFIG_ASIGNATURAS!$B$7:$B$27,DATOS!$I$2:$I$20000)&gt;0)*(DATOS!$K$2:$K$20000))/SUMPRODUCT((DATOS!$A$2:$A$20000=A564)*(CONFIG_METADATA!$G$2:$G$20000=1)*(COUNTIF(CONFIG_ASIGNATURAS!$B$7:$B$27,DATOS!$I$2:$I$20000)&gt;0)*1),"")))</f>
        <v/>
      </c>
      <c r="H564" t="str">
        <f>IF(G564="","",IF(G564="[FÓRMULA MANUAL]","",IFERROR(AVERAGEIFS(DATOS!$K$2:$K$20000,DATOS!$A$2:$A$20000,G564,CONFIG_METADATA!$G$2:$G$20000,1,DATOS!$I$2:$I$20000,"Lenguaje Musical"),"")))</f>
        <v/>
      </c>
      <c r="I564" t="str">
        <f>IF(G564="","",IF(G564="[FÓRMULA MANUAL]","",IFERROR(AVERAGEIFS(DATOS!$K$2:$K$20000,DATOS!$A$2:$A$20000,G564,CONFIG_METADATA!$G$2:$G$20000,1,DATOS!$I$2:$I$20000,"Orquesta/Banda/Conjunto"),"")))</f>
        <v/>
      </c>
      <c r="J564" t="str">
        <f>IF(G564="","",IF(G564="[FÓRMULA MANUAL]","",IFERROR(AVERAGEIFS(DATOS!$K$2:$K$20000,DATOS!$A$2:$A$20000,G564,CONFIG_METADATA!$G$2:$G$20000,1,DATOS!$I$2:$I$20000,"Conjunto"),"")))</f>
        <v/>
      </c>
      <c r="K564" t="str">
        <f>IF(G564="","",IF(G564="[FÓRMULA MANUAL]","",IFERROR(SUMPRODUCT((DATOS!$A$2:$A$20000=G564)*(CONFIG_METADATA!$G$2:$G$20000=1)*(COUNTIF(CONFIG_ASIGNATURAS!$B$7:$B$27,DATOS!$I$2:$I$20000)&gt;0)*(DATOS!$K$2:$K$20000))/SUMPRODUCT((DATOS!$A$2:$A$20000=G564)*(CONFIG_METADATA!$G$2:$G$20000=1)*(COUNTIF(CONFIG_ASIGNATURAS!$B$7:$B$27,DATOS!$I$2:$I$20000)&gt;0)*1),"")))</f>
        <v/>
      </c>
      <c r="N564" t="str">
        <f>IF(M564="","",IF(M564="[FÓRMULA MANUAL]","",IFERROR(AVERAGEIFS(DATOS!$K$2:$K$20000,DATOS!$A$2:$A$20000,M564,CONFIG_METADATA!$G$2:$G$20000,1,DATOS!$I$2:$I$20000,"Armonía"),"")))</f>
        <v/>
      </c>
      <c r="O564" t="str">
        <f>IF(M564="","",IF(M564="[FÓRMULA MANUAL]","",IFERROR(AVERAGEIFS(DATOS!$K$2:$K$20000,DATOS!$A$2:$A$20000,M564,CONFIG_METADATA!$G$2:$G$20000,1,DATOS!$I$2:$I$20000,"Orquesta/Banda/Conjunto"),"")))</f>
        <v/>
      </c>
      <c r="P564" t="str">
        <f>IF(M564="","",IF(M564="[FÓRMULA MANUAL]","",IFERROR(AVERAGEIFS(DATOS!$K$2:$K$20000,DATOS!$A$2:$A$20000,M564,CONFIG_METADATA!$G$2:$G$20000,1,DATOS!$I$2:$I$20000,"Música de Cámara"),"")))</f>
        <v/>
      </c>
      <c r="Q564" t="str">
        <f>IF(M564="","",IF(M564="[FÓRMULA MANUAL]","",IFERROR(SUMPRODUCT((DATOS!$A$2:$A$20000=M564)*(CONFIG_METADATA!$G$2:$G$20000=1)*(COUNTIF(CONFIG_ASIGNATURAS!$B$7:$B$27,DATOS!$I$2:$I$20000)&gt;0)*(DATOS!$K$2:$K$20000))/SUMPRODUCT((DATOS!$A$2:$A$20000=M564)*(CONFIG_METADATA!$G$2:$G$20000=1)*(COUNTIF(CONFIG_ASIGNATURAS!$B$7:$B$27,DATOS!$I$2:$I$20000)&gt;0)*1),"")))</f>
        <v/>
      </c>
      <c r="T564" t="str">
        <f>IF(S564="","",IF(S564="[FÓRMULA MANUAL]","",IFERROR(AVERAGEIFS(DATOS!$K$2:$K$20000,DATOS!$A$2:$A$20000,S564,CONFIG_METADATA!$G$2:$G$20000,1,DATOS!$I$2:$I$20000,"Armonía"),"")))</f>
        <v/>
      </c>
      <c r="U564" t="str">
        <f>IF(S564="","",IF(S564="[FÓRMULA MANUAL]","",IFERROR(AVERAGEIFS(DATOS!$K$2:$K$20000,DATOS!$A$2:$A$20000,S564,CONFIG_METADATA!$G$2:$G$20000,1,DATOS!$I$2:$I$20000,"Orquesta/Banda/Conjunto"),"")))</f>
        <v/>
      </c>
      <c r="V564" t="str">
        <f>IF(S564="","",IF(S564="[FÓRMULA MANUAL]","",IFERROR(AVERAGEIFS(DATOS!$K$2:$K$20000,DATOS!$A$2:$A$20000,S564,CONFIG_METADATA!$G$2:$G$20000,1,DATOS!$I$2:$I$20000,"Música de Cámara"),"")))</f>
        <v/>
      </c>
      <c r="W564" t="str">
        <f>IF(S564="","",IF(S564="[FÓRMULA MANUAL]","",IFERROR(SUMPRODUCT((DATOS!$A$2:$A$20000=S564)*(CONFIG_METADATA!$G$2:$G$20000=1)*(COUNTIF(CONFIG_ASIGNATURAS!$B$7:$B$27,DATOS!$I$2:$I$20000)&gt;0)*(DATOS!$K$2:$K$20000))/SUMPRODUCT((DATOS!$A$2:$A$20000=S564)*(CONFIG_METADATA!$G$2:$G$20000=1)*(COUNTIF(CONFIG_ASIGNATURAS!$B$7:$B$27,DATOS!$I$2:$I$20000)&gt;0)*1),"")))</f>
        <v/>
      </c>
      <c r="Z564" t="str">
        <f>IF(Y564="","",IF(Y564="[FÓRMULA MANUAL]","",IFERROR(AVERAGEIFS(DATOS!$K$2:$K$20000,DATOS!$A$2:$A$20000,Y564,CONFIG_METADATA!$G$2:$G$20000,1,DATOS!$I$2:$I$20000,"Análisis"),"")))</f>
        <v/>
      </c>
      <c r="AA564" t="str">
        <f>IF(Y564="","",IF(Y564="[FÓRMULA MANUAL]","",IFERROR(AVERAGEIFS(DATOS!$K$2:$K$20000,DATOS!$A$2:$A$20000,Y564,CONFIG_METADATA!$G$2:$G$20000,1,DATOS!$I$2:$I$20000,"Orquesta/Banda/Conjunto"),"")))</f>
        <v/>
      </c>
      <c r="AB564" t="str">
        <f>IF(Y564="","",IF(Y564="[FÓRMULA MANUAL]","",IFERROR(AVERAGEIFS(DATOS!$K$2:$K$20000,DATOS!$A$2:$A$20000,Y564,CONFIG_METADATA!$G$2:$G$20000,1,DATOS!$I$2:$I$20000,"Música de Cámara"),"")))</f>
        <v/>
      </c>
      <c r="AC564" t="str">
        <f>IF(Y564="","",IF(Y564="[FÓRMULA MANUAL]","",IFERROR(SUMPRODUCT((DATOS!$A$2:$A$20000=Y564)*(CONFIG_METADATA!$G$2:$G$20000=1)*(COUNTIF(CONFIG_ASIGNATURAS!$B$7:$B$27,DATOS!$I$2:$I$20000)&gt;0)*(DATOS!$K$2:$K$20000))/SUMPRODUCT((DATOS!$A$2:$A$20000=Y564)*(CONFIG_METADATA!$G$2:$G$20000=1)*(COUNTIF(CONFIG_ASIGNATURAS!$B$7:$B$27,DATOS!$I$2:$I$20000)&gt;0)*1),"")))</f>
        <v/>
      </c>
      <c r="AF564" t="str">
        <f>IF(AE564="","",IF(AE564="[FÓRMULA MANUAL]","",IFERROR(AVERAGEIFS(DATOS!$K$2:$K$20000,DATOS!$A$2:$A$20000,AE564,CONFIG_METADATA!$G$2:$G$20000,1,DATOS!$I$2:$I$20000,"Análisis"),"")))</f>
        <v/>
      </c>
      <c r="AG564" t="str">
        <f>IF(AE564="","",IF(AE564="[FÓRMULA MANUAL]","",IFERROR(AVERAGEIFS(DATOS!$K$2:$K$20000,DATOS!$A$2:$A$20000,AE564,CONFIG_METADATA!$G$2:$G$20000,1,DATOS!$I$2:$I$20000,"Orquesta/Banda/Conjunto"),"")))</f>
        <v/>
      </c>
      <c r="AH564" t="str">
        <f>IF(AE564="","",IF(AE564="[FÓRMULA MANUAL]","",IFERROR(AVERAGEIFS(DATOS!$K$2:$K$20000,DATOS!$A$2:$A$20000,AE564,CONFIG_METADATA!$G$2:$G$20000,1,DATOS!$I$2:$I$20000,"Música de Cámara"),"")))</f>
        <v/>
      </c>
      <c r="AI564" t="str">
        <f>IF(AE564="","",IF(AE564="[FÓRMULA MANUAL]","",IFERROR(SUMPRODUCT((DATOS!$A$2:$A$20000=AE564)*(CONFIG_METADATA!$G$2:$G$20000=1)*(COUNTIF(CONFIG_ASIGNATURAS!$B$7:$B$27,DATOS!$I$2:$I$20000)&gt;0)*(DATOS!$K$2:$K$20000))/SUMPRODUCT((DATOS!$A$2:$A$20000=AE564)*(CONFIG_METADATA!$G$2:$G$20000=1)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MANUAL]","",IFERROR(AVERAGEIFS(DATOS!$K$2:$K$20000,DATOS!$A$2:$A$20000,A565,CONFIG_METADATA!$G$2:$G$20000,1,DATOS!$I$2:$I$20000,"Lenguaje Musical"),"")))</f>
        <v/>
      </c>
      <c r="C565" t="str">
        <f>IF(A565="","",IF(A565="[FÓRMULA MANUAL]","",IFERROR(AVERAGEIFS(DATOS!$K$2:$K$20000,DATOS!$A$2:$A$20000,A565,CONFIG_METADATA!$G$2:$G$20000,1,DATOS!$I$2:$I$20000,"Orquesta/Banda/Conjunto"),"")))</f>
        <v/>
      </c>
      <c r="D565" t="str">
        <f>IF(A565="","",IF(A565="[FÓRMULA MANUAL]","",IFERROR(AVERAGEIFS(DATOS!$K$2:$K$20000,DATOS!$A$2:$A$20000,A565,CONFIG_METADATA!$G$2:$G$20000,1,DATOS!$I$2:$I$20000,"Conjunto"),"")))</f>
        <v/>
      </c>
      <c r="E565" t="str">
        <f>IF(A565="","",IF(A565="[FÓRMULA MANUAL]","",IFERROR(SUMPRODUCT((DATOS!$A$2:$A$20000=A565)*(CONFIG_METADATA!$G$2:$G$20000=1)*(COUNTIF(CONFIG_ASIGNATURAS!$B$7:$B$27,DATOS!$I$2:$I$20000)&gt;0)*(DATOS!$K$2:$K$20000))/SUMPRODUCT((DATOS!$A$2:$A$20000=A565)*(CONFIG_METADATA!$G$2:$G$20000=1)*(COUNTIF(CONFIG_ASIGNATURAS!$B$7:$B$27,DATOS!$I$2:$I$20000)&gt;0)*1),"")))</f>
        <v/>
      </c>
      <c r="H565" t="str">
        <f>IF(G565="","",IF(G565="[FÓRMULA MANUAL]","",IFERROR(AVERAGEIFS(DATOS!$K$2:$K$20000,DATOS!$A$2:$A$20000,G565,CONFIG_METADATA!$G$2:$G$20000,1,DATOS!$I$2:$I$20000,"Lenguaje Musical"),"")))</f>
        <v/>
      </c>
      <c r="I565" t="str">
        <f>IF(G565="","",IF(G565="[FÓRMULA MANUAL]","",IFERROR(AVERAGEIFS(DATOS!$K$2:$K$20000,DATOS!$A$2:$A$20000,G565,CONFIG_METADATA!$G$2:$G$20000,1,DATOS!$I$2:$I$20000,"Orquesta/Banda/Conjunto"),"")))</f>
        <v/>
      </c>
      <c r="J565" t="str">
        <f>IF(G565="","",IF(G565="[FÓRMULA MANUAL]","",IFERROR(AVERAGEIFS(DATOS!$K$2:$K$20000,DATOS!$A$2:$A$20000,G565,CONFIG_METADATA!$G$2:$G$20000,1,DATOS!$I$2:$I$20000,"Conjunto"),"")))</f>
        <v/>
      </c>
      <c r="K565" t="str">
        <f>IF(G565="","",IF(G565="[FÓRMULA MANUAL]","",IFERROR(SUMPRODUCT((DATOS!$A$2:$A$20000=G565)*(CONFIG_METADATA!$G$2:$G$20000=1)*(COUNTIF(CONFIG_ASIGNATURAS!$B$7:$B$27,DATOS!$I$2:$I$20000)&gt;0)*(DATOS!$K$2:$K$20000))/SUMPRODUCT((DATOS!$A$2:$A$20000=G565)*(CONFIG_METADATA!$G$2:$G$20000=1)*(COUNTIF(CONFIG_ASIGNATURAS!$B$7:$B$27,DATOS!$I$2:$I$20000)&gt;0)*1),"")))</f>
        <v/>
      </c>
      <c r="N565" t="str">
        <f>IF(M565="","",IF(M565="[FÓRMULA MANUAL]","",IFERROR(AVERAGEIFS(DATOS!$K$2:$K$20000,DATOS!$A$2:$A$20000,M565,CONFIG_METADATA!$G$2:$G$20000,1,DATOS!$I$2:$I$20000,"Armonía"),"")))</f>
        <v/>
      </c>
      <c r="O565" t="str">
        <f>IF(M565="","",IF(M565="[FÓRMULA MANUAL]","",IFERROR(AVERAGEIFS(DATOS!$K$2:$K$20000,DATOS!$A$2:$A$20000,M565,CONFIG_METADATA!$G$2:$G$20000,1,DATOS!$I$2:$I$20000,"Orquesta/Banda/Conjunto"),"")))</f>
        <v/>
      </c>
      <c r="P565" t="str">
        <f>IF(M565="","",IF(M565="[FÓRMULA MANUAL]","",IFERROR(AVERAGEIFS(DATOS!$K$2:$K$20000,DATOS!$A$2:$A$20000,M565,CONFIG_METADATA!$G$2:$G$20000,1,DATOS!$I$2:$I$20000,"Música de Cámara"),"")))</f>
        <v/>
      </c>
      <c r="Q565" t="str">
        <f>IF(M565="","",IF(M565="[FÓRMULA MANUAL]","",IFERROR(SUMPRODUCT((DATOS!$A$2:$A$20000=M565)*(CONFIG_METADATA!$G$2:$G$20000=1)*(COUNTIF(CONFIG_ASIGNATURAS!$B$7:$B$27,DATOS!$I$2:$I$20000)&gt;0)*(DATOS!$K$2:$K$20000))/SUMPRODUCT((DATOS!$A$2:$A$20000=M565)*(CONFIG_METADATA!$G$2:$G$20000=1)*(COUNTIF(CONFIG_ASIGNATURAS!$B$7:$B$27,DATOS!$I$2:$I$20000)&gt;0)*1),"")))</f>
        <v/>
      </c>
      <c r="T565" t="str">
        <f>IF(S565="","",IF(S565="[FÓRMULA MANUAL]","",IFERROR(AVERAGEIFS(DATOS!$K$2:$K$20000,DATOS!$A$2:$A$20000,S565,CONFIG_METADATA!$G$2:$G$20000,1,DATOS!$I$2:$I$20000,"Armonía"),"")))</f>
        <v/>
      </c>
      <c r="U565" t="str">
        <f>IF(S565="","",IF(S565="[FÓRMULA MANUAL]","",IFERROR(AVERAGEIFS(DATOS!$K$2:$K$20000,DATOS!$A$2:$A$20000,S565,CONFIG_METADATA!$G$2:$G$20000,1,DATOS!$I$2:$I$20000,"Orquesta/Banda/Conjunto"),"")))</f>
        <v/>
      </c>
      <c r="V565" t="str">
        <f>IF(S565="","",IF(S565="[FÓRMULA MANUAL]","",IFERROR(AVERAGEIFS(DATOS!$K$2:$K$20000,DATOS!$A$2:$A$20000,S565,CONFIG_METADATA!$G$2:$G$20000,1,DATOS!$I$2:$I$20000,"Música de Cámara"),"")))</f>
        <v/>
      </c>
      <c r="W565" t="str">
        <f>IF(S565="","",IF(S565="[FÓRMULA MANUAL]","",IFERROR(SUMPRODUCT((DATOS!$A$2:$A$20000=S565)*(CONFIG_METADATA!$G$2:$G$20000=1)*(COUNTIF(CONFIG_ASIGNATURAS!$B$7:$B$27,DATOS!$I$2:$I$20000)&gt;0)*(DATOS!$K$2:$K$20000))/SUMPRODUCT((DATOS!$A$2:$A$20000=S565)*(CONFIG_METADATA!$G$2:$G$20000=1)*(COUNTIF(CONFIG_ASIGNATURAS!$B$7:$B$27,DATOS!$I$2:$I$20000)&gt;0)*1),"")))</f>
        <v/>
      </c>
      <c r="Z565" t="str">
        <f>IF(Y565="","",IF(Y565="[FÓRMULA MANUAL]","",IFERROR(AVERAGEIFS(DATOS!$K$2:$K$20000,DATOS!$A$2:$A$20000,Y565,CONFIG_METADATA!$G$2:$G$20000,1,DATOS!$I$2:$I$20000,"Análisis"),"")))</f>
        <v/>
      </c>
      <c r="AA565" t="str">
        <f>IF(Y565="","",IF(Y565="[FÓRMULA MANUAL]","",IFERROR(AVERAGEIFS(DATOS!$K$2:$K$20000,DATOS!$A$2:$A$20000,Y565,CONFIG_METADATA!$G$2:$G$20000,1,DATOS!$I$2:$I$20000,"Orquesta/Banda/Conjunto"),"")))</f>
        <v/>
      </c>
      <c r="AB565" t="str">
        <f>IF(Y565="","",IF(Y565="[FÓRMULA MANUAL]","",IFERROR(AVERAGEIFS(DATOS!$K$2:$K$20000,DATOS!$A$2:$A$20000,Y565,CONFIG_METADATA!$G$2:$G$20000,1,DATOS!$I$2:$I$20000,"Música de Cámara"),"")))</f>
        <v/>
      </c>
      <c r="AC565" t="str">
        <f>IF(Y565="","",IF(Y565="[FÓRMULA MANUAL]","",IFERROR(SUMPRODUCT((DATOS!$A$2:$A$20000=Y565)*(CONFIG_METADATA!$G$2:$G$20000=1)*(COUNTIF(CONFIG_ASIGNATURAS!$B$7:$B$27,DATOS!$I$2:$I$20000)&gt;0)*(DATOS!$K$2:$K$20000))/SUMPRODUCT((DATOS!$A$2:$A$20000=Y565)*(CONFIG_METADATA!$G$2:$G$20000=1)*(COUNTIF(CONFIG_ASIGNATURAS!$B$7:$B$27,DATOS!$I$2:$I$20000)&gt;0)*1),"")))</f>
        <v/>
      </c>
      <c r="AF565" t="str">
        <f>IF(AE565="","",IF(AE565="[FÓRMULA MANUAL]","",IFERROR(AVERAGEIFS(DATOS!$K$2:$K$20000,DATOS!$A$2:$A$20000,AE565,CONFIG_METADATA!$G$2:$G$20000,1,DATOS!$I$2:$I$20000,"Análisis"),"")))</f>
        <v/>
      </c>
      <c r="AG565" t="str">
        <f>IF(AE565="","",IF(AE565="[FÓRMULA MANUAL]","",IFERROR(AVERAGEIFS(DATOS!$K$2:$K$20000,DATOS!$A$2:$A$20000,AE565,CONFIG_METADATA!$G$2:$G$20000,1,DATOS!$I$2:$I$20000,"Orquesta/Banda/Conjunto"),"")))</f>
        <v/>
      </c>
      <c r="AH565" t="str">
        <f>IF(AE565="","",IF(AE565="[FÓRMULA MANUAL]","",IFERROR(AVERAGEIFS(DATOS!$K$2:$K$20000,DATOS!$A$2:$A$20000,AE565,CONFIG_METADATA!$G$2:$G$20000,1,DATOS!$I$2:$I$20000,"Música de Cámara"),"")))</f>
        <v/>
      </c>
      <c r="AI565" t="str">
        <f>IF(AE565="","",IF(AE565="[FÓRMULA MANUAL]","",IFERROR(SUMPRODUCT((DATOS!$A$2:$A$20000=AE565)*(CONFIG_METADATA!$G$2:$G$20000=1)*(COUNTIF(CONFIG_ASIGNATURAS!$B$7:$B$27,DATOS!$I$2:$I$20000)&gt;0)*(DATOS!$K$2:$K$20000))/SUMPRODUCT((DATOS!$A$2:$A$20000=AE565)*(CONFIG_METADATA!$G$2:$G$20000=1)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MANUAL]","",IFERROR(AVERAGEIFS(DATOS!$K$2:$K$20000,DATOS!$A$2:$A$20000,A566,CONFIG_METADATA!$G$2:$G$20000,1,DATOS!$I$2:$I$20000,"Lenguaje Musical"),"")))</f>
        <v/>
      </c>
      <c r="C566" t="str">
        <f>IF(A566="","",IF(A566="[FÓRMULA MANUAL]","",IFERROR(AVERAGEIFS(DATOS!$K$2:$K$20000,DATOS!$A$2:$A$20000,A566,CONFIG_METADATA!$G$2:$G$20000,1,DATOS!$I$2:$I$20000,"Orquesta/Banda/Conjunto"),"")))</f>
        <v/>
      </c>
      <c r="D566" t="str">
        <f>IF(A566="","",IF(A566="[FÓRMULA MANUAL]","",IFERROR(AVERAGEIFS(DATOS!$K$2:$K$20000,DATOS!$A$2:$A$20000,A566,CONFIG_METADATA!$G$2:$G$20000,1,DATOS!$I$2:$I$20000,"Conjunto"),"")))</f>
        <v/>
      </c>
      <c r="E566" t="str">
        <f>IF(A566="","",IF(A566="[FÓRMULA MANUAL]","",IFERROR(SUMPRODUCT((DATOS!$A$2:$A$20000=A566)*(CONFIG_METADATA!$G$2:$G$20000=1)*(COUNTIF(CONFIG_ASIGNATURAS!$B$7:$B$27,DATOS!$I$2:$I$20000)&gt;0)*(DATOS!$K$2:$K$20000))/SUMPRODUCT((DATOS!$A$2:$A$20000=A566)*(CONFIG_METADATA!$G$2:$G$20000=1)*(COUNTIF(CONFIG_ASIGNATURAS!$B$7:$B$27,DATOS!$I$2:$I$20000)&gt;0)*1),"")))</f>
        <v/>
      </c>
      <c r="H566" t="str">
        <f>IF(G566="","",IF(G566="[FÓRMULA MANUAL]","",IFERROR(AVERAGEIFS(DATOS!$K$2:$K$20000,DATOS!$A$2:$A$20000,G566,CONFIG_METADATA!$G$2:$G$20000,1,DATOS!$I$2:$I$20000,"Lenguaje Musical"),"")))</f>
        <v/>
      </c>
      <c r="I566" t="str">
        <f>IF(G566="","",IF(G566="[FÓRMULA MANUAL]","",IFERROR(AVERAGEIFS(DATOS!$K$2:$K$20000,DATOS!$A$2:$A$20000,G566,CONFIG_METADATA!$G$2:$G$20000,1,DATOS!$I$2:$I$20000,"Orquesta/Banda/Conjunto"),"")))</f>
        <v/>
      </c>
      <c r="J566" t="str">
        <f>IF(G566="","",IF(G566="[FÓRMULA MANUAL]","",IFERROR(AVERAGEIFS(DATOS!$K$2:$K$20000,DATOS!$A$2:$A$20000,G566,CONFIG_METADATA!$G$2:$G$20000,1,DATOS!$I$2:$I$20000,"Conjunto"),"")))</f>
        <v/>
      </c>
      <c r="K566" t="str">
        <f>IF(G566="","",IF(G566="[FÓRMULA MANUAL]","",IFERROR(SUMPRODUCT((DATOS!$A$2:$A$20000=G566)*(CONFIG_METADATA!$G$2:$G$20000=1)*(COUNTIF(CONFIG_ASIGNATURAS!$B$7:$B$27,DATOS!$I$2:$I$20000)&gt;0)*(DATOS!$K$2:$K$20000))/SUMPRODUCT((DATOS!$A$2:$A$20000=G566)*(CONFIG_METADATA!$G$2:$G$20000=1)*(COUNTIF(CONFIG_ASIGNATURAS!$B$7:$B$27,DATOS!$I$2:$I$20000)&gt;0)*1),"")))</f>
        <v/>
      </c>
      <c r="N566" t="str">
        <f>IF(M566="","",IF(M566="[FÓRMULA MANUAL]","",IFERROR(AVERAGEIFS(DATOS!$K$2:$K$20000,DATOS!$A$2:$A$20000,M566,CONFIG_METADATA!$G$2:$G$20000,1,DATOS!$I$2:$I$20000,"Armonía"),"")))</f>
        <v/>
      </c>
      <c r="O566" t="str">
        <f>IF(M566="","",IF(M566="[FÓRMULA MANUAL]","",IFERROR(AVERAGEIFS(DATOS!$K$2:$K$20000,DATOS!$A$2:$A$20000,M566,CONFIG_METADATA!$G$2:$G$20000,1,DATOS!$I$2:$I$20000,"Orquesta/Banda/Conjunto"),"")))</f>
        <v/>
      </c>
      <c r="P566" t="str">
        <f>IF(M566="","",IF(M566="[FÓRMULA MANUAL]","",IFERROR(AVERAGEIFS(DATOS!$K$2:$K$20000,DATOS!$A$2:$A$20000,M566,CONFIG_METADATA!$G$2:$G$20000,1,DATOS!$I$2:$I$20000,"Música de Cámara"),"")))</f>
        <v/>
      </c>
      <c r="Q566" t="str">
        <f>IF(M566="","",IF(M566="[FÓRMULA MANUAL]","",IFERROR(SUMPRODUCT((DATOS!$A$2:$A$20000=M566)*(CONFIG_METADATA!$G$2:$G$20000=1)*(COUNTIF(CONFIG_ASIGNATURAS!$B$7:$B$27,DATOS!$I$2:$I$20000)&gt;0)*(DATOS!$K$2:$K$20000))/SUMPRODUCT((DATOS!$A$2:$A$20000=M566)*(CONFIG_METADATA!$G$2:$G$20000=1)*(COUNTIF(CONFIG_ASIGNATURAS!$B$7:$B$27,DATOS!$I$2:$I$20000)&gt;0)*1),"")))</f>
        <v/>
      </c>
      <c r="T566" t="str">
        <f>IF(S566="","",IF(S566="[FÓRMULA MANUAL]","",IFERROR(AVERAGEIFS(DATOS!$K$2:$K$20000,DATOS!$A$2:$A$20000,S566,CONFIG_METADATA!$G$2:$G$20000,1,DATOS!$I$2:$I$20000,"Armonía"),"")))</f>
        <v/>
      </c>
      <c r="U566" t="str">
        <f>IF(S566="","",IF(S566="[FÓRMULA MANUAL]","",IFERROR(AVERAGEIFS(DATOS!$K$2:$K$20000,DATOS!$A$2:$A$20000,S566,CONFIG_METADATA!$G$2:$G$20000,1,DATOS!$I$2:$I$20000,"Orquesta/Banda/Conjunto"),"")))</f>
        <v/>
      </c>
      <c r="V566" t="str">
        <f>IF(S566="","",IF(S566="[FÓRMULA MANUAL]","",IFERROR(AVERAGEIFS(DATOS!$K$2:$K$20000,DATOS!$A$2:$A$20000,S566,CONFIG_METADATA!$G$2:$G$20000,1,DATOS!$I$2:$I$20000,"Música de Cámara"),"")))</f>
        <v/>
      </c>
      <c r="W566" t="str">
        <f>IF(S566="","",IF(S566="[FÓRMULA MANUAL]","",IFERROR(SUMPRODUCT((DATOS!$A$2:$A$20000=S566)*(CONFIG_METADATA!$G$2:$G$20000=1)*(COUNTIF(CONFIG_ASIGNATURAS!$B$7:$B$27,DATOS!$I$2:$I$20000)&gt;0)*(DATOS!$K$2:$K$20000))/SUMPRODUCT((DATOS!$A$2:$A$20000=S566)*(CONFIG_METADATA!$G$2:$G$20000=1)*(COUNTIF(CONFIG_ASIGNATURAS!$B$7:$B$27,DATOS!$I$2:$I$20000)&gt;0)*1),"")))</f>
        <v/>
      </c>
      <c r="Z566" t="str">
        <f>IF(Y566="","",IF(Y566="[FÓRMULA MANUAL]","",IFERROR(AVERAGEIFS(DATOS!$K$2:$K$20000,DATOS!$A$2:$A$20000,Y566,CONFIG_METADATA!$G$2:$G$20000,1,DATOS!$I$2:$I$20000,"Análisis"),"")))</f>
        <v/>
      </c>
      <c r="AA566" t="str">
        <f>IF(Y566="","",IF(Y566="[FÓRMULA MANUAL]","",IFERROR(AVERAGEIFS(DATOS!$K$2:$K$20000,DATOS!$A$2:$A$20000,Y566,CONFIG_METADATA!$G$2:$G$20000,1,DATOS!$I$2:$I$20000,"Orquesta/Banda/Conjunto"),"")))</f>
        <v/>
      </c>
      <c r="AB566" t="str">
        <f>IF(Y566="","",IF(Y566="[FÓRMULA MANUAL]","",IFERROR(AVERAGEIFS(DATOS!$K$2:$K$20000,DATOS!$A$2:$A$20000,Y566,CONFIG_METADATA!$G$2:$G$20000,1,DATOS!$I$2:$I$20000,"Música de Cámara"),"")))</f>
        <v/>
      </c>
      <c r="AC566" t="str">
        <f>IF(Y566="","",IF(Y566="[FÓRMULA MANUAL]","",IFERROR(SUMPRODUCT((DATOS!$A$2:$A$20000=Y566)*(CONFIG_METADATA!$G$2:$G$20000=1)*(COUNTIF(CONFIG_ASIGNATURAS!$B$7:$B$27,DATOS!$I$2:$I$20000)&gt;0)*(DATOS!$K$2:$K$20000))/SUMPRODUCT((DATOS!$A$2:$A$20000=Y566)*(CONFIG_METADATA!$G$2:$G$20000=1)*(COUNTIF(CONFIG_ASIGNATURAS!$B$7:$B$27,DATOS!$I$2:$I$20000)&gt;0)*1),"")))</f>
        <v/>
      </c>
      <c r="AF566" t="str">
        <f>IF(AE566="","",IF(AE566="[FÓRMULA MANUAL]","",IFERROR(AVERAGEIFS(DATOS!$K$2:$K$20000,DATOS!$A$2:$A$20000,AE566,CONFIG_METADATA!$G$2:$G$20000,1,DATOS!$I$2:$I$20000,"Análisis"),"")))</f>
        <v/>
      </c>
      <c r="AG566" t="str">
        <f>IF(AE566="","",IF(AE566="[FÓRMULA MANUAL]","",IFERROR(AVERAGEIFS(DATOS!$K$2:$K$20000,DATOS!$A$2:$A$20000,AE566,CONFIG_METADATA!$G$2:$G$20000,1,DATOS!$I$2:$I$20000,"Orquesta/Banda/Conjunto"),"")))</f>
        <v/>
      </c>
      <c r="AH566" t="str">
        <f>IF(AE566="","",IF(AE566="[FÓRMULA MANUAL]","",IFERROR(AVERAGEIFS(DATOS!$K$2:$K$20000,DATOS!$A$2:$A$20000,AE566,CONFIG_METADATA!$G$2:$G$20000,1,DATOS!$I$2:$I$20000,"Música de Cámara"),"")))</f>
        <v/>
      </c>
      <c r="AI566" t="str">
        <f>IF(AE566="","",IF(AE566="[FÓRMULA MANUAL]","",IFERROR(SUMPRODUCT((DATOS!$A$2:$A$20000=AE566)*(CONFIG_METADATA!$G$2:$G$20000=1)*(COUNTIF(CONFIG_ASIGNATURAS!$B$7:$B$27,DATOS!$I$2:$I$20000)&gt;0)*(DATOS!$K$2:$K$20000))/SUMPRODUCT((DATOS!$A$2:$A$20000=AE566)*(CONFIG_METADATA!$G$2:$G$20000=1)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MANUAL]","",IFERROR(AVERAGEIFS(DATOS!$K$2:$K$20000,DATOS!$A$2:$A$20000,A567,CONFIG_METADATA!$G$2:$G$20000,1,DATOS!$I$2:$I$20000,"Lenguaje Musical"),"")))</f>
        <v/>
      </c>
      <c r="C567" t="str">
        <f>IF(A567="","",IF(A567="[FÓRMULA MANUAL]","",IFERROR(AVERAGEIFS(DATOS!$K$2:$K$20000,DATOS!$A$2:$A$20000,A567,CONFIG_METADATA!$G$2:$G$20000,1,DATOS!$I$2:$I$20000,"Orquesta/Banda/Conjunto"),"")))</f>
        <v/>
      </c>
      <c r="D567" t="str">
        <f>IF(A567="","",IF(A567="[FÓRMULA MANUAL]","",IFERROR(AVERAGEIFS(DATOS!$K$2:$K$20000,DATOS!$A$2:$A$20000,A567,CONFIG_METADATA!$G$2:$G$20000,1,DATOS!$I$2:$I$20000,"Conjunto"),"")))</f>
        <v/>
      </c>
      <c r="E567" t="str">
        <f>IF(A567="","",IF(A567="[FÓRMULA MANUAL]","",IFERROR(SUMPRODUCT((DATOS!$A$2:$A$20000=A567)*(CONFIG_METADATA!$G$2:$G$20000=1)*(COUNTIF(CONFIG_ASIGNATURAS!$B$7:$B$27,DATOS!$I$2:$I$20000)&gt;0)*(DATOS!$K$2:$K$20000))/SUMPRODUCT((DATOS!$A$2:$A$20000=A567)*(CONFIG_METADATA!$G$2:$G$20000=1)*(COUNTIF(CONFIG_ASIGNATURAS!$B$7:$B$27,DATOS!$I$2:$I$20000)&gt;0)*1),"")))</f>
        <v/>
      </c>
      <c r="H567" t="str">
        <f>IF(G567="","",IF(G567="[FÓRMULA MANUAL]","",IFERROR(AVERAGEIFS(DATOS!$K$2:$K$20000,DATOS!$A$2:$A$20000,G567,CONFIG_METADATA!$G$2:$G$20000,1,DATOS!$I$2:$I$20000,"Lenguaje Musical"),"")))</f>
        <v/>
      </c>
      <c r="I567" t="str">
        <f>IF(G567="","",IF(G567="[FÓRMULA MANUAL]","",IFERROR(AVERAGEIFS(DATOS!$K$2:$K$20000,DATOS!$A$2:$A$20000,G567,CONFIG_METADATA!$G$2:$G$20000,1,DATOS!$I$2:$I$20000,"Orquesta/Banda/Conjunto"),"")))</f>
        <v/>
      </c>
      <c r="J567" t="str">
        <f>IF(G567="","",IF(G567="[FÓRMULA MANUAL]","",IFERROR(AVERAGEIFS(DATOS!$K$2:$K$20000,DATOS!$A$2:$A$20000,G567,CONFIG_METADATA!$G$2:$G$20000,1,DATOS!$I$2:$I$20000,"Conjunto"),"")))</f>
        <v/>
      </c>
      <c r="K567" t="str">
        <f>IF(G567="","",IF(G567="[FÓRMULA MANUAL]","",IFERROR(SUMPRODUCT((DATOS!$A$2:$A$20000=G567)*(CONFIG_METADATA!$G$2:$G$20000=1)*(COUNTIF(CONFIG_ASIGNATURAS!$B$7:$B$27,DATOS!$I$2:$I$20000)&gt;0)*(DATOS!$K$2:$K$20000))/SUMPRODUCT((DATOS!$A$2:$A$20000=G567)*(CONFIG_METADATA!$G$2:$G$20000=1)*(COUNTIF(CONFIG_ASIGNATURAS!$B$7:$B$27,DATOS!$I$2:$I$20000)&gt;0)*1),"")))</f>
        <v/>
      </c>
      <c r="N567" t="str">
        <f>IF(M567="","",IF(M567="[FÓRMULA MANUAL]","",IFERROR(AVERAGEIFS(DATOS!$K$2:$K$20000,DATOS!$A$2:$A$20000,M567,CONFIG_METADATA!$G$2:$G$20000,1,DATOS!$I$2:$I$20000,"Armonía"),"")))</f>
        <v/>
      </c>
      <c r="O567" t="str">
        <f>IF(M567="","",IF(M567="[FÓRMULA MANUAL]","",IFERROR(AVERAGEIFS(DATOS!$K$2:$K$20000,DATOS!$A$2:$A$20000,M567,CONFIG_METADATA!$G$2:$G$20000,1,DATOS!$I$2:$I$20000,"Orquesta/Banda/Conjunto"),"")))</f>
        <v/>
      </c>
      <c r="P567" t="str">
        <f>IF(M567="","",IF(M567="[FÓRMULA MANUAL]","",IFERROR(AVERAGEIFS(DATOS!$K$2:$K$20000,DATOS!$A$2:$A$20000,M567,CONFIG_METADATA!$G$2:$G$20000,1,DATOS!$I$2:$I$20000,"Música de Cámara"),"")))</f>
        <v/>
      </c>
      <c r="Q567" t="str">
        <f>IF(M567="","",IF(M567="[FÓRMULA MANUAL]","",IFERROR(SUMPRODUCT((DATOS!$A$2:$A$20000=M567)*(CONFIG_METADATA!$G$2:$G$20000=1)*(COUNTIF(CONFIG_ASIGNATURAS!$B$7:$B$27,DATOS!$I$2:$I$20000)&gt;0)*(DATOS!$K$2:$K$20000))/SUMPRODUCT((DATOS!$A$2:$A$20000=M567)*(CONFIG_METADATA!$G$2:$G$20000=1)*(COUNTIF(CONFIG_ASIGNATURAS!$B$7:$B$27,DATOS!$I$2:$I$20000)&gt;0)*1),"")))</f>
        <v/>
      </c>
      <c r="T567" t="str">
        <f>IF(S567="","",IF(S567="[FÓRMULA MANUAL]","",IFERROR(AVERAGEIFS(DATOS!$K$2:$K$20000,DATOS!$A$2:$A$20000,S567,CONFIG_METADATA!$G$2:$G$20000,1,DATOS!$I$2:$I$20000,"Armonía"),"")))</f>
        <v/>
      </c>
      <c r="U567" t="str">
        <f>IF(S567="","",IF(S567="[FÓRMULA MANUAL]","",IFERROR(AVERAGEIFS(DATOS!$K$2:$K$20000,DATOS!$A$2:$A$20000,S567,CONFIG_METADATA!$G$2:$G$20000,1,DATOS!$I$2:$I$20000,"Orquesta/Banda/Conjunto"),"")))</f>
        <v/>
      </c>
      <c r="V567" t="str">
        <f>IF(S567="","",IF(S567="[FÓRMULA MANUAL]","",IFERROR(AVERAGEIFS(DATOS!$K$2:$K$20000,DATOS!$A$2:$A$20000,S567,CONFIG_METADATA!$G$2:$G$20000,1,DATOS!$I$2:$I$20000,"Música de Cámara"),"")))</f>
        <v/>
      </c>
      <c r="W567" t="str">
        <f>IF(S567="","",IF(S567="[FÓRMULA MANUAL]","",IFERROR(SUMPRODUCT((DATOS!$A$2:$A$20000=S567)*(CONFIG_METADATA!$G$2:$G$20000=1)*(COUNTIF(CONFIG_ASIGNATURAS!$B$7:$B$27,DATOS!$I$2:$I$20000)&gt;0)*(DATOS!$K$2:$K$20000))/SUMPRODUCT((DATOS!$A$2:$A$20000=S567)*(CONFIG_METADATA!$G$2:$G$20000=1)*(COUNTIF(CONFIG_ASIGNATURAS!$B$7:$B$27,DATOS!$I$2:$I$20000)&gt;0)*1),"")))</f>
        <v/>
      </c>
      <c r="Z567" t="str">
        <f>IF(Y567="","",IF(Y567="[FÓRMULA MANUAL]","",IFERROR(AVERAGEIFS(DATOS!$K$2:$K$20000,DATOS!$A$2:$A$20000,Y567,CONFIG_METADATA!$G$2:$G$20000,1,DATOS!$I$2:$I$20000,"Análisis"),"")))</f>
        <v/>
      </c>
      <c r="AA567" t="str">
        <f>IF(Y567="","",IF(Y567="[FÓRMULA MANUAL]","",IFERROR(AVERAGEIFS(DATOS!$K$2:$K$20000,DATOS!$A$2:$A$20000,Y567,CONFIG_METADATA!$G$2:$G$20000,1,DATOS!$I$2:$I$20000,"Orquesta/Banda/Conjunto"),"")))</f>
        <v/>
      </c>
      <c r="AB567" t="str">
        <f>IF(Y567="","",IF(Y567="[FÓRMULA MANUAL]","",IFERROR(AVERAGEIFS(DATOS!$K$2:$K$20000,DATOS!$A$2:$A$20000,Y567,CONFIG_METADATA!$G$2:$G$20000,1,DATOS!$I$2:$I$20000,"Música de Cámara"),"")))</f>
        <v/>
      </c>
      <c r="AC567" t="str">
        <f>IF(Y567="","",IF(Y567="[FÓRMULA MANUAL]","",IFERROR(SUMPRODUCT((DATOS!$A$2:$A$20000=Y567)*(CONFIG_METADATA!$G$2:$G$20000=1)*(COUNTIF(CONFIG_ASIGNATURAS!$B$7:$B$27,DATOS!$I$2:$I$20000)&gt;0)*(DATOS!$K$2:$K$20000))/SUMPRODUCT((DATOS!$A$2:$A$20000=Y567)*(CONFIG_METADATA!$G$2:$G$20000=1)*(COUNTIF(CONFIG_ASIGNATURAS!$B$7:$B$27,DATOS!$I$2:$I$20000)&gt;0)*1),"")))</f>
        <v/>
      </c>
      <c r="AF567" t="str">
        <f>IF(AE567="","",IF(AE567="[FÓRMULA MANUAL]","",IFERROR(AVERAGEIFS(DATOS!$K$2:$K$20000,DATOS!$A$2:$A$20000,AE567,CONFIG_METADATA!$G$2:$G$20000,1,DATOS!$I$2:$I$20000,"Análisis"),"")))</f>
        <v/>
      </c>
      <c r="AG567" t="str">
        <f>IF(AE567="","",IF(AE567="[FÓRMULA MANUAL]","",IFERROR(AVERAGEIFS(DATOS!$K$2:$K$20000,DATOS!$A$2:$A$20000,AE567,CONFIG_METADATA!$G$2:$G$20000,1,DATOS!$I$2:$I$20000,"Orquesta/Banda/Conjunto"),"")))</f>
        <v/>
      </c>
      <c r="AH567" t="str">
        <f>IF(AE567="","",IF(AE567="[FÓRMULA MANUAL]","",IFERROR(AVERAGEIFS(DATOS!$K$2:$K$20000,DATOS!$A$2:$A$20000,AE567,CONFIG_METADATA!$G$2:$G$20000,1,DATOS!$I$2:$I$20000,"Música de Cámara"),"")))</f>
        <v/>
      </c>
      <c r="AI567" t="str">
        <f>IF(AE567="","",IF(AE567="[FÓRMULA MANUAL]","",IFERROR(SUMPRODUCT((DATOS!$A$2:$A$20000=AE567)*(CONFIG_METADATA!$G$2:$G$20000=1)*(COUNTIF(CONFIG_ASIGNATURAS!$B$7:$B$27,DATOS!$I$2:$I$20000)&gt;0)*(DATOS!$K$2:$K$20000))/SUMPRODUCT((DATOS!$A$2:$A$20000=AE567)*(CONFIG_METADATA!$G$2:$G$20000=1)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MANUAL]","",IFERROR(AVERAGEIFS(DATOS!$K$2:$K$20000,DATOS!$A$2:$A$20000,A568,CONFIG_METADATA!$G$2:$G$20000,1,DATOS!$I$2:$I$20000,"Lenguaje Musical"),"")))</f>
        <v/>
      </c>
      <c r="C568" t="str">
        <f>IF(A568="","",IF(A568="[FÓRMULA MANUAL]","",IFERROR(AVERAGEIFS(DATOS!$K$2:$K$20000,DATOS!$A$2:$A$20000,A568,CONFIG_METADATA!$G$2:$G$20000,1,DATOS!$I$2:$I$20000,"Orquesta/Banda/Conjunto"),"")))</f>
        <v/>
      </c>
      <c r="D568" t="str">
        <f>IF(A568="","",IF(A568="[FÓRMULA MANUAL]","",IFERROR(AVERAGEIFS(DATOS!$K$2:$K$20000,DATOS!$A$2:$A$20000,A568,CONFIG_METADATA!$G$2:$G$20000,1,DATOS!$I$2:$I$20000,"Conjunto"),"")))</f>
        <v/>
      </c>
      <c r="E568" t="str">
        <f>IF(A568="","",IF(A568="[FÓRMULA MANUAL]","",IFERROR(SUMPRODUCT((DATOS!$A$2:$A$20000=A568)*(CONFIG_METADATA!$G$2:$G$20000=1)*(COUNTIF(CONFIG_ASIGNATURAS!$B$7:$B$27,DATOS!$I$2:$I$20000)&gt;0)*(DATOS!$K$2:$K$20000))/SUMPRODUCT((DATOS!$A$2:$A$20000=A568)*(CONFIG_METADATA!$G$2:$G$20000=1)*(COUNTIF(CONFIG_ASIGNATURAS!$B$7:$B$27,DATOS!$I$2:$I$20000)&gt;0)*1),"")))</f>
        <v/>
      </c>
      <c r="H568" t="str">
        <f>IF(G568="","",IF(G568="[FÓRMULA MANUAL]","",IFERROR(AVERAGEIFS(DATOS!$K$2:$K$20000,DATOS!$A$2:$A$20000,G568,CONFIG_METADATA!$G$2:$G$20000,1,DATOS!$I$2:$I$20000,"Lenguaje Musical"),"")))</f>
        <v/>
      </c>
      <c r="I568" t="str">
        <f>IF(G568="","",IF(G568="[FÓRMULA MANUAL]","",IFERROR(AVERAGEIFS(DATOS!$K$2:$K$20000,DATOS!$A$2:$A$20000,G568,CONFIG_METADATA!$G$2:$G$20000,1,DATOS!$I$2:$I$20000,"Orquesta/Banda/Conjunto"),"")))</f>
        <v/>
      </c>
      <c r="J568" t="str">
        <f>IF(G568="","",IF(G568="[FÓRMULA MANUAL]","",IFERROR(AVERAGEIFS(DATOS!$K$2:$K$20000,DATOS!$A$2:$A$20000,G568,CONFIG_METADATA!$G$2:$G$20000,1,DATOS!$I$2:$I$20000,"Conjunto"),"")))</f>
        <v/>
      </c>
      <c r="K568" t="str">
        <f>IF(G568="","",IF(G568="[FÓRMULA MANUAL]","",IFERROR(SUMPRODUCT((DATOS!$A$2:$A$20000=G568)*(CONFIG_METADATA!$G$2:$G$20000=1)*(COUNTIF(CONFIG_ASIGNATURAS!$B$7:$B$27,DATOS!$I$2:$I$20000)&gt;0)*(DATOS!$K$2:$K$20000))/SUMPRODUCT((DATOS!$A$2:$A$20000=G568)*(CONFIG_METADATA!$G$2:$G$20000=1)*(COUNTIF(CONFIG_ASIGNATURAS!$B$7:$B$27,DATOS!$I$2:$I$20000)&gt;0)*1),"")))</f>
        <v/>
      </c>
      <c r="N568" t="str">
        <f>IF(M568="","",IF(M568="[FÓRMULA MANUAL]","",IFERROR(AVERAGEIFS(DATOS!$K$2:$K$20000,DATOS!$A$2:$A$20000,M568,CONFIG_METADATA!$G$2:$G$20000,1,DATOS!$I$2:$I$20000,"Armonía"),"")))</f>
        <v/>
      </c>
      <c r="O568" t="str">
        <f>IF(M568="","",IF(M568="[FÓRMULA MANUAL]","",IFERROR(AVERAGEIFS(DATOS!$K$2:$K$20000,DATOS!$A$2:$A$20000,M568,CONFIG_METADATA!$G$2:$G$20000,1,DATOS!$I$2:$I$20000,"Orquesta/Banda/Conjunto"),"")))</f>
        <v/>
      </c>
      <c r="P568" t="str">
        <f>IF(M568="","",IF(M568="[FÓRMULA MANUAL]","",IFERROR(AVERAGEIFS(DATOS!$K$2:$K$20000,DATOS!$A$2:$A$20000,M568,CONFIG_METADATA!$G$2:$G$20000,1,DATOS!$I$2:$I$20000,"Música de Cámara"),"")))</f>
        <v/>
      </c>
      <c r="Q568" t="str">
        <f>IF(M568="","",IF(M568="[FÓRMULA MANUAL]","",IFERROR(SUMPRODUCT((DATOS!$A$2:$A$20000=M568)*(CONFIG_METADATA!$G$2:$G$20000=1)*(COUNTIF(CONFIG_ASIGNATURAS!$B$7:$B$27,DATOS!$I$2:$I$20000)&gt;0)*(DATOS!$K$2:$K$20000))/SUMPRODUCT((DATOS!$A$2:$A$20000=M568)*(CONFIG_METADATA!$G$2:$G$20000=1)*(COUNTIF(CONFIG_ASIGNATURAS!$B$7:$B$27,DATOS!$I$2:$I$20000)&gt;0)*1),"")))</f>
        <v/>
      </c>
      <c r="T568" t="str">
        <f>IF(S568="","",IF(S568="[FÓRMULA MANUAL]","",IFERROR(AVERAGEIFS(DATOS!$K$2:$K$20000,DATOS!$A$2:$A$20000,S568,CONFIG_METADATA!$G$2:$G$20000,1,DATOS!$I$2:$I$20000,"Armonía"),"")))</f>
        <v/>
      </c>
      <c r="U568" t="str">
        <f>IF(S568="","",IF(S568="[FÓRMULA MANUAL]","",IFERROR(AVERAGEIFS(DATOS!$K$2:$K$20000,DATOS!$A$2:$A$20000,S568,CONFIG_METADATA!$G$2:$G$20000,1,DATOS!$I$2:$I$20000,"Orquesta/Banda/Conjunto"),"")))</f>
        <v/>
      </c>
      <c r="V568" t="str">
        <f>IF(S568="","",IF(S568="[FÓRMULA MANUAL]","",IFERROR(AVERAGEIFS(DATOS!$K$2:$K$20000,DATOS!$A$2:$A$20000,S568,CONFIG_METADATA!$G$2:$G$20000,1,DATOS!$I$2:$I$20000,"Música de Cámara"),"")))</f>
        <v/>
      </c>
      <c r="W568" t="str">
        <f>IF(S568="","",IF(S568="[FÓRMULA MANUAL]","",IFERROR(SUMPRODUCT((DATOS!$A$2:$A$20000=S568)*(CONFIG_METADATA!$G$2:$G$20000=1)*(COUNTIF(CONFIG_ASIGNATURAS!$B$7:$B$27,DATOS!$I$2:$I$20000)&gt;0)*(DATOS!$K$2:$K$20000))/SUMPRODUCT((DATOS!$A$2:$A$20000=S568)*(CONFIG_METADATA!$G$2:$G$20000=1)*(COUNTIF(CONFIG_ASIGNATURAS!$B$7:$B$27,DATOS!$I$2:$I$20000)&gt;0)*1),"")))</f>
        <v/>
      </c>
      <c r="Z568" t="str">
        <f>IF(Y568="","",IF(Y568="[FÓRMULA MANUAL]","",IFERROR(AVERAGEIFS(DATOS!$K$2:$K$20000,DATOS!$A$2:$A$20000,Y568,CONFIG_METADATA!$G$2:$G$20000,1,DATOS!$I$2:$I$20000,"Análisis"),"")))</f>
        <v/>
      </c>
      <c r="AA568" t="str">
        <f>IF(Y568="","",IF(Y568="[FÓRMULA MANUAL]","",IFERROR(AVERAGEIFS(DATOS!$K$2:$K$20000,DATOS!$A$2:$A$20000,Y568,CONFIG_METADATA!$G$2:$G$20000,1,DATOS!$I$2:$I$20000,"Orquesta/Banda/Conjunto"),"")))</f>
        <v/>
      </c>
      <c r="AB568" t="str">
        <f>IF(Y568="","",IF(Y568="[FÓRMULA MANUAL]","",IFERROR(AVERAGEIFS(DATOS!$K$2:$K$20000,DATOS!$A$2:$A$20000,Y568,CONFIG_METADATA!$G$2:$G$20000,1,DATOS!$I$2:$I$20000,"Música de Cámara"),"")))</f>
        <v/>
      </c>
      <c r="AC568" t="str">
        <f>IF(Y568="","",IF(Y568="[FÓRMULA MANUAL]","",IFERROR(SUMPRODUCT((DATOS!$A$2:$A$20000=Y568)*(CONFIG_METADATA!$G$2:$G$20000=1)*(COUNTIF(CONFIG_ASIGNATURAS!$B$7:$B$27,DATOS!$I$2:$I$20000)&gt;0)*(DATOS!$K$2:$K$20000))/SUMPRODUCT((DATOS!$A$2:$A$20000=Y568)*(CONFIG_METADATA!$G$2:$G$20000=1)*(COUNTIF(CONFIG_ASIGNATURAS!$B$7:$B$27,DATOS!$I$2:$I$20000)&gt;0)*1),"")))</f>
        <v/>
      </c>
      <c r="AF568" t="str">
        <f>IF(AE568="","",IF(AE568="[FÓRMULA MANUAL]","",IFERROR(AVERAGEIFS(DATOS!$K$2:$K$20000,DATOS!$A$2:$A$20000,AE568,CONFIG_METADATA!$G$2:$G$20000,1,DATOS!$I$2:$I$20000,"Análisis"),"")))</f>
        <v/>
      </c>
      <c r="AG568" t="str">
        <f>IF(AE568="","",IF(AE568="[FÓRMULA MANUAL]","",IFERROR(AVERAGEIFS(DATOS!$K$2:$K$20000,DATOS!$A$2:$A$20000,AE568,CONFIG_METADATA!$G$2:$G$20000,1,DATOS!$I$2:$I$20000,"Orquesta/Banda/Conjunto"),"")))</f>
        <v/>
      </c>
      <c r="AH568" t="str">
        <f>IF(AE568="","",IF(AE568="[FÓRMULA MANUAL]","",IFERROR(AVERAGEIFS(DATOS!$K$2:$K$20000,DATOS!$A$2:$A$20000,AE568,CONFIG_METADATA!$G$2:$G$20000,1,DATOS!$I$2:$I$20000,"Música de Cámara"),"")))</f>
        <v/>
      </c>
      <c r="AI568" t="str">
        <f>IF(AE568="","",IF(AE568="[FÓRMULA MANUAL]","",IFERROR(SUMPRODUCT((DATOS!$A$2:$A$20000=AE568)*(CONFIG_METADATA!$G$2:$G$20000=1)*(COUNTIF(CONFIG_ASIGNATURAS!$B$7:$B$27,DATOS!$I$2:$I$20000)&gt;0)*(DATOS!$K$2:$K$20000))/SUMPRODUCT((DATOS!$A$2:$A$20000=AE568)*(CONFIG_METADATA!$G$2:$G$20000=1)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MANUAL]","",IFERROR(AVERAGEIFS(DATOS!$K$2:$K$20000,DATOS!$A$2:$A$20000,A569,CONFIG_METADATA!$G$2:$G$20000,1,DATOS!$I$2:$I$20000,"Lenguaje Musical"),"")))</f>
        <v/>
      </c>
      <c r="C569" t="str">
        <f>IF(A569="","",IF(A569="[FÓRMULA MANUAL]","",IFERROR(AVERAGEIFS(DATOS!$K$2:$K$20000,DATOS!$A$2:$A$20000,A569,CONFIG_METADATA!$G$2:$G$20000,1,DATOS!$I$2:$I$20000,"Orquesta/Banda/Conjunto"),"")))</f>
        <v/>
      </c>
      <c r="D569" t="str">
        <f>IF(A569="","",IF(A569="[FÓRMULA MANUAL]","",IFERROR(AVERAGEIFS(DATOS!$K$2:$K$20000,DATOS!$A$2:$A$20000,A569,CONFIG_METADATA!$G$2:$G$20000,1,DATOS!$I$2:$I$20000,"Conjunto"),"")))</f>
        <v/>
      </c>
      <c r="E569" t="str">
        <f>IF(A569="","",IF(A569="[FÓRMULA MANUAL]","",IFERROR(SUMPRODUCT((DATOS!$A$2:$A$20000=A569)*(CONFIG_METADATA!$G$2:$G$20000=1)*(COUNTIF(CONFIG_ASIGNATURAS!$B$7:$B$27,DATOS!$I$2:$I$20000)&gt;0)*(DATOS!$K$2:$K$20000))/SUMPRODUCT((DATOS!$A$2:$A$20000=A569)*(CONFIG_METADATA!$G$2:$G$20000=1)*(COUNTIF(CONFIG_ASIGNATURAS!$B$7:$B$27,DATOS!$I$2:$I$20000)&gt;0)*1),"")))</f>
        <v/>
      </c>
      <c r="H569" t="str">
        <f>IF(G569="","",IF(G569="[FÓRMULA MANUAL]","",IFERROR(AVERAGEIFS(DATOS!$K$2:$K$20000,DATOS!$A$2:$A$20000,G569,CONFIG_METADATA!$G$2:$G$20000,1,DATOS!$I$2:$I$20000,"Lenguaje Musical"),"")))</f>
        <v/>
      </c>
      <c r="I569" t="str">
        <f>IF(G569="","",IF(G569="[FÓRMULA MANUAL]","",IFERROR(AVERAGEIFS(DATOS!$K$2:$K$20000,DATOS!$A$2:$A$20000,G569,CONFIG_METADATA!$G$2:$G$20000,1,DATOS!$I$2:$I$20000,"Orquesta/Banda/Conjunto"),"")))</f>
        <v/>
      </c>
      <c r="J569" t="str">
        <f>IF(G569="","",IF(G569="[FÓRMULA MANUAL]","",IFERROR(AVERAGEIFS(DATOS!$K$2:$K$20000,DATOS!$A$2:$A$20000,G569,CONFIG_METADATA!$G$2:$G$20000,1,DATOS!$I$2:$I$20000,"Conjunto"),"")))</f>
        <v/>
      </c>
      <c r="K569" t="str">
        <f>IF(G569="","",IF(G569="[FÓRMULA MANUAL]","",IFERROR(SUMPRODUCT((DATOS!$A$2:$A$20000=G569)*(CONFIG_METADATA!$G$2:$G$20000=1)*(COUNTIF(CONFIG_ASIGNATURAS!$B$7:$B$27,DATOS!$I$2:$I$20000)&gt;0)*(DATOS!$K$2:$K$20000))/SUMPRODUCT((DATOS!$A$2:$A$20000=G569)*(CONFIG_METADATA!$G$2:$G$20000=1)*(COUNTIF(CONFIG_ASIGNATURAS!$B$7:$B$27,DATOS!$I$2:$I$20000)&gt;0)*1),"")))</f>
        <v/>
      </c>
      <c r="N569" t="str">
        <f>IF(M569="","",IF(M569="[FÓRMULA MANUAL]","",IFERROR(AVERAGEIFS(DATOS!$K$2:$K$20000,DATOS!$A$2:$A$20000,M569,CONFIG_METADATA!$G$2:$G$20000,1,DATOS!$I$2:$I$20000,"Armonía"),"")))</f>
        <v/>
      </c>
      <c r="O569" t="str">
        <f>IF(M569="","",IF(M569="[FÓRMULA MANUAL]","",IFERROR(AVERAGEIFS(DATOS!$K$2:$K$20000,DATOS!$A$2:$A$20000,M569,CONFIG_METADATA!$G$2:$G$20000,1,DATOS!$I$2:$I$20000,"Orquesta/Banda/Conjunto"),"")))</f>
        <v/>
      </c>
      <c r="P569" t="str">
        <f>IF(M569="","",IF(M569="[FÓRMULA MANUAL]","",IFERROR(AVERAGEIFS(DATOS!$K$2:$K$20000,DATOS!$A$2:$A$20000,M569,CONFIG_METADATA!$G$2:$G$20000,1,DATOS!$I$2:$I$20000,"Música de Cámara"),"")))</f>
        <v/>
      </c>
      <c r="Q569" t="str">
        <f>IF(M569="","",IF(M569="[FÓRMULA MANUAL]","",IFERROR(SUMPRODUCT((DATOS!$A$2:$A$20000=M569)*(CONFIG_METADATA!$G$2:$G$20000=1)*(COUNTIF(CONFIG_ASIGNATURAS!$B$7:$B$27,DATOS!$I$2:$I$20000)&gt;0)*(DATOS!$K$2:$K$20000))/SUMPRODUCT((DATOS!$A$2:$A$20000=M569)*(CONFIG_METADATA!$G$2:$G$20000=1)*(COUNTIF(CONFIG_ASIGNATURAS!$B$7:$B$27,DATOS!$I$2:$I$20000)&gt;0)*1),"")))</f>
        <v/>
      </c>
      <c r="T569" t="str">
        <f>IF(S569="","",IF(S569="[FÓRMULA MANUAL]","",IFERROR(AVERAGEIFS(DATOS!$K$2:$K$20000,DATOS!$A$2:$A$20000,S569,CONFIG_METADATA!$G$2:$G$20000,1,DATOS!$I$2:$I$20000,"Armonía"),"")))</f>
        <v/>
      </c>
      <c r="U569" t="str">
        <f>IF(S569="","",IF(S569="[FÓRMULA MANUAL]","",IFERROR(AVERAGEIFS(DATOS!$K$2:$K$20000,DATOS!$A$2:$A$20000,S569,CONFIG_METADATA!$G$2:$G$20000,1,DATOS!$I$2:$I$20000,"Orquesta/Banda/Conjunto"),"")))</f>
        <v/>
      </c>
      <c r="V569" t="str">
        <f>IF(S569="","",IF(S569="[FÓRMULA MANUAL]","",IFERROR(AVERAGEIFS(DATOS!$K$2:$K$20000,DATOS!$A$2:$A$20000,S569,CONFIG_METADATA!$G$2:$G$20000,1,DATOS!$I$2:$I$20000,"Música de Cámara"),"")))</f>
        <v/>
      </c>
      <c r="W569" t="str">
        <f>IF(S569="","",IF(S569="[FÓRMULA MANUAL]","",IFERROR(SUMPRODUCT((DATOS!$A$2:$A$20000=S569)*(CONFIG_METADATA!$G$2:$G$20000=1)*(COUNTIF(CONFIG_ASIGNATURAS!$B$7:$B$27,DATOS!$I$2:$I$20000)&gt;0)*(DATOS!$K$2:$K$20000))/SUMPRODUCT((DATOS!$A$2:$A$20000=S569)*(CONFIG_METADATA!$G$2:$G$20000=1)*(COUNTIF(CONFIG_ASIGNATURAS!$B$7:$B$27,DATOS!$I$2:$I$20000)&gt;0)*1),"")))</f>
        <v/>
      </c>
      <c r="Z569" t="str">
        <f>IF(Y569="","",IF(Y569="[FÓRMULA MANUAL]","",IFERROR(AVERAGEIFS(DATOS!$K$2:$K$20000,DATOS!$A$2:$A$20000,Y569,CONFIG_METADATA!$G$2:$G$20000,1,DATOS!$I$2:$I$20000,"Análisis"),"")))</f>
        <v/>
      </c>
      <c r="AA569" t="str">
        <f>IF(Y569="","",IF(Y569="[FÓRMULA MANUAL]","",IFERROR(AVERAGEIFS(DATOS!$K$2:$K$20000,DATOS!$A$2:$A$20000,Y569,CONFIG_METADATA!$G$2:$G$20000,1,DATOS!$I$2:$I$20000,"Orquesta/Banda/Conjunto"),"")))</f>
        <v/>
      </c>
      <c r="AB569" t="str">
        <f>IF(Y569="","",IF(Y569="[FÓRMULA MANUAL]","",IFERROR(AVERAGEIFS(DATOS!$K$2:$K$20000,DATOS!$A$2:$A$20000,Y569,CONFIG_METADATA!$G$2:$G$20000,1,DATOS!$I$2:$I$20000,"Música de Cámara"),"")))</f>
        <v/>
      </c>
      <c r="AC569" t="str">
        <f>IF(Y569="","",IF(Y569="[FÓRMULA MANUAL]","",IFERROR(SUMPRODUCT((DATOS!$A$2:$A$20000=Y569)*(CONFIG_METADATA!$G$2:$G$20000=1)*(COUNTIF(CONFIG_ASIGNATURAS!$B$7:$B$27,DATOS!$I$2:$I$20000)&gt;0)*(DATOS!$K$2:$K$20000))/SUMPRODUCT((DATOS!$A$2:$A$20000=Y569)*(CONFIG_METADATA!$G$2:$G$20000=1)*(COUNTIF(CONFIG_ASIGNATURAS!$B$7:$B$27,DATOS!$I$2:$I$20000)&gt;0)*1),"")))</f>
        <v/>
      </c>
      <c r="AF569" t="str">
        <f>IF(AE569="","",IF(AE569="[FÓRMULA MANUAL]","",IFERROR(AVERAGEIFS(DATOS!$K$2:$K$20000,DATOS!$A$2:$A$20000,AE569,CONFIG_METADATA!$G$2:$G$20000,1,DATOS!$I$2:$I$20000,"Análisis"),"")))</f>
        <v/>
      </c>
      <c r="AG569" t="str">
        <f>IF(AE569="","",IF(AE569="[FÓRMULA MANUAL]","",IFERROR(AVERAGEIFS(DATOS!$K$2:$K$20000,DATOS!$A$2:$A$20000,AE569,CONFIG_METADATA!$G$2:$G$20000,1,DATOS!$I$2:$I$20000,"Orquesta/Banda/Conjunto"),"")))</f>
        <v/>
      </c>
      <c r="AH569" t="str">
        <f>IF(AE569="","",IF(AE569="[FÓRMULA MANUAL]","",IFERROR(AVERAGEIFS(DATOS!$K$2:$K$20000,DATOS!$A$2:$A$20000,AE569,CONFIG_METADATA!$G$2:$G$20000,1,DATOS!$I$2:$I$20000,"Música de Cámara"),"")))</f>
        <v/>
      </c>
      <c r="AI569" t="str">
        <f>IF(AE569="","",IF(AE569="[FÓRMULA MANUAL]","",IFERROR(SUMPRODUCT((DATOS!$A$2:$A$20000=AE569)*(CONFIG_METADATA!$G$2:$G$20000=1)*(COUNTIF(CONFIG_ASIGNATURAS!$B$7:$B$27,DATOS!$I$2:$I$20000)&gt;0)*(DATOS!$K$2:$K$20000))/SUMPRODUCT((DATOS!$A$2:$A$20000=AE569)*(CONFIG_METADATA!$G$2:$G$20000=1)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MANUAL]","",IFERROR(AVERAGEIFS(DATOS!$K$2:$K$20000,DATOS!$A$2:$A$20000,A570,CONFIG_METADATA!$G$2:$G$20000,1,DATOS!$I$2:$I$20000,"Lenguaje Musical"),"")))</f>
        <v/>
      </c>
      <c r="C570" t="str">
        <f>IF(A570="","",IF(A570="[FÓRMULA MANUAL]","",IFERROR(AVERAGEIFS(DATOS!$K$2:$K$20000,DATOS!$A$2:$A$20000,A570,CONFIG_METADATA!$G$2:$G$20000,1,DATOS!$I$2:$I$20000,"Orquesta/Banda/Conjunto"),"")))</f>
        <v/>
      </c>
      <c r="D570" t="str">
        <f>IF(A570="","",IF(A570="[FÓRMULA MANUAL]","",IFERROR(AVERAGEIFS(DATOS!$K$2:$K$20000,DATOS!$A$2:$A$20000,A570,CONFIG_METADATA!$G$2:$G$20000,1,DATOS!$I$2:$I$20000,"Conjunto"),"")))</f>
        <v/>
      </c>
      <c r="E570" t="str">
        <f>IF(A570="","",IF(A570="[FÓRMULA MANUAL]","",IFERROR(SUMPRODUCT((DATOS!$A$2:$A$20000=A570)*(CONFIG_METADATA!$G$2:$G$20000=1)*(COUNTIF(CONFIG_ASIGNATURAS!$B$7:$B$27,DATOS!$I$2:$I$20000)&gt;0)*(DATOS!$K$2:$K$20000))/SUMPRODUCT((DATOS!$A$2:$A$20000=A570)*(CONFIG_METADATA!$G$2:$G$20000=1)*(COUNTIF(CONFIG_ASIGNATURAS!$B$7:$B$27,DATOS!$I$2:$I$20000)&gt;0)*1),"")))</f>
        <v/>
      </c>
      <c r="H570" t="str">
        <f>IF(G570="","",IF(G570="[FÓRMULA MANUAL]","",IFERROR(AVERAGEIFS(DATOS!$K$2:$K$20000,DATOS!$A$2:$A$20000,G570,CONFIG_METADATA!$G$2:$G$20000,1,DATOS!$I$2:$I$20000,"Lenguaje Musical"),"")))</f>
        <v/>
      </c>
      <c r="I570" t="str">
        <f>IF(G570="","",IF(G570="[FÓRMULA MANUAL]","",IFERROR(AVERAGEIFS(DATOS!$K$2:$K$20000,DATOS!$A$2:$A$20000,G570,CONFIG_METADATA!$G$2:$G$20000,1,DATOS!$I$2:$I$20000,"Orquesta/Banda/Conjunto"),"")))</f>
        <v/>
      </c>
      <c r="J570" t="str">
        <f>IF(G570="","",IF(G570="[FÓRMULA MANUAL]","",IFERROR(AVERAGEIFS(DATOS!$K$2:$K$20000,DATOS!$A$2:$A$20000,G570,CONFIG_METADATA!$G$2:$G$20000,1,DATOS!$I$2:$I$20000,"Conjunto"),"")))</f>
        <v/>
      </c>
      <c r="K570" t="str">
        <f>IF(G570="","",IF(G570="[FÓRMULA MANUAL]","",IFERROR(SUMPRODUCT((DATOS!$A$2:$A$20000=G570)*(CONFIG_METADATA!$G$2:$G$20000=1)*(COUNTIF(CONFIG_ASIGNATURAS!$B$7:$B$27,DATOS!$I$2:$I$20000)&gt;0)*(DATOS!$K$2:$K$20000))/SUMPRODUCT((DATOS!$A$2:$A$20000=G570)*(CONFIG_METADATA!$G$2:$G$20000=1)*(COUNTIF(CONFIG_ASIGNATURAS!$B$7:$B$27,DATOS!$I$2:$I$20000)&gt;0)*1),"")))</f>
        <v/>
      </c>
      <c r="N570" t="str">
        <f>IF(M570="","",IF(M570="[FÓRMULA MANUAL]","",IFERROR(AVERAGEIFS(DATOS!$K$2:$K$20000,DATOS!$A$2:$A$20000,M570,CONFIG_METADATA!$G$2:$G$20000,1,DATOS!$I$2:$I$20000,"Armonía"),"")))</f>
        <v/>
      </c>
      <c r="O570" t="str">
        <f>IF(M570="","",IF(M570="[FÓRMULA MANUAL]","",IFERROR(AVERAGEIFS(DATOS!$K$2:$K$20000,DATOS!$A$2:$A$20000,M570,CONFIG_METADATA!$G$2:$G$20000,1,DATOS!$I$2:$I$20000,"Orquesta/Banda/Conjunto"),"")))</f>
        <v/>
      </c>
      <c r="P570" t="str">
        <f>IF(M570="","",IF(M570="[FÓRMULA MANUAL]","",IFERROR(AVERAGEIFS(DATOS!$K$2:$K$20000,DATOS!$A$2:$A$20000,M570,CONFIG_METADATA!$G$2:$G$20000,1,DATOS!$I$2:$I$20000,"Música de Cámara"),"")))</f>
        <v/>
      </c>
      <c r="Q570" t="str">
        <f>IF(M570="","",IF(M570="[FÓRMULA MANUAL]","",IFERROR(SUMPRODUCT((DATOS!$A$2:$A$20000=M570)*(CONFIG_METADATA!$G$2:$G$20000=1)*(COUNTIF(CONFIG_ASIGNATURAS!$B$7:$B$27,DATOS!$I$2:$I$20000)&gt;0)*(DATOS!$K$2:$K$20000))/SUMPRODUCT((DATOS!$A$2:$A$20000=M570)*(CONFIG_METADATA!$G$2:$G$20000=1)*(COUNTIF(CONFIG_ASIGNATURAS!$B$7:$B$27,DATOS!$I$2:$I$20000)&gt;0)*1),"")))</f>
        <v/>
      </c>
      <c r="T570" t="str">
        <f>IF(S570="","",IF(S570="[FÓRMULA MANUAL]","",IFERROR(AVERAGEIFS(DATOS!$K$2:$K$20000,DATOS!$A$2:$A$20000,S570,CONFIG_METADATA!$G$2:$G$20000,1,DATOS!$I$2:$I$20000,"Armonía"),"")))</f>
        <v/>
      </c>
      <c r="U570" t="str">
        <f>IF(S570="","",IF(S570="[FÓRMULA MANUAL]","",IFERROR(AVERAGEIFS(DATOS!$K$2:$K$20000,DATOS!$A$2:$A$20000,S570,CONFIG_METADATA!$G$2:$G$20000,1,DATOS!$I$2:$I$20000,"Orquesta/Banda/Conjunto"),"")))</f>
        <v/>
      </c>
      <c r="V570" t="str">
        <f>IF(S570="","",IF(S570="[FÓRMULA MANUAL]","",IFERROR(AVERAGEIFS(DATOS!$K$2:$K$20000,DATOS!$A$2:$A$20000,S570,CONFIG_METADATA!$G$2:$G$20000,1,DATOS!$I$2:$I$20000,"Música de Cámara"),"")))</f>
        <v/>
      </c>
      <c r="W570" t="str">
        <f>IF(S570="","",IF(S570="[FÓRMULA MANUAL]","",IFERROR(SUMPRODUCT((DATOS!$A$2:$A$20000=S570)*(CONFIG_METADATA!$G$2:$G$20000=1)*(COUNTIF(CONFIG_ASIGNATURAS!$B$7:$B$27,DATOS!$I$2:$I$20000)&gt;0)*(DATOS!$K$2:$K$20000))/SUMPRODUCT((DATOS!$A$2:$A$20000=S570)*(CONFIG_METADATA!$G$2:$G$20000=1)*(COUNTIF(CONFIG_ASIGNATURAS!$B$7:$B$27,DATOS!$I$2:$I$20000)&gt;0)*1),"")))</f>
        <v/>
      </c>
      <c r="Z570" t="str">
        <f>IF(Y570="","",IF(Y570="[FÓRMULA MANUAL]","",IFERROR(AVERAGEIFS(DATOS!$K$2:$K$20000,DATOS!$A$2:$A$20000,Y570,CONFIG_METADATA!$G$2:$G$20000,1,DATOS!$I$2:$I$20000,"Análisis"),"")))</f>
        <v/>
      </c>
      <c r="AA570" t="str">
        <f>IF(Y570="","",IF(Y570="[FÓRMULA MANUAL]","",IFERROR(AVERAGEIFS(DATOS!$K$2:$K$20000,DATOS!$A$2:$A$20000,Y570,CONFIG_METADATA!$G$2:$G$20000,1,DATOS!$I$2:$I$20000,"Orquesta/Banda/Conjunto"),"")))</f>
        <v/>
      </c>
      <c r="AB570" t="str">
        <f>IF(Y570="","",IF(Y570="[FÓRMULA MANUAL]","",IFERROR(AVERAGEIFS(DATOS!$K$2:$K$20000,DATOS!$A$2:$A$20000,Y570,CONFIG_METADATA!$G$2:$G$20000,1,DATOS!$I$2:$I$20000,"Música de Cámara"),"")))</f>
        <v/>
      </c>
      <c r="AC570" t="str">
        <f>IF(Y570="","",IF(Y570="[FÓRMULA MANUAL]","",IFERROR(SUMPRODUCT((DATOS!$A$2:$A$20000=Y570)*(CONFIG_METADATA!$G$2:$G$20000=1)*(COUNTIF(CONFIG_ASIGNATURAS!$B$7:$B$27,DATOS!$I$2:$I$20000)&gt;0)*(DATOS!$K$2:$K$20000))/SUMPRODUCT((DATOS!$A$2:$A$20000=Y570)*(CONFIG_METADATA!$G$2:$G$20000=1)*(COUNTIF(CONFIG_ASIGNATURAS!$B$7:$B$27,DATOS!$I$2:$I$20000)&gt;0)*1),"")))</f>
        <v/>
      </c>
      <c r="AF570" t="str">
        <f>IF(AE570="","",IF(AE570="[FÓRMULA MANUAL]","",IFERROR(AVERAGEIFS(DATOS!$K$2:$K$20000,DATOS!$A$2:$A$20000,AE570,CONFIG_METADATA!$G$2:$G$20000,1,DATOS!$I$2:$I$20000,"Análisis"),"")))</f>
        <v/>
      </c>
      <c r="AG570" t="str">
        <f>IF(AE570="","",IF(AE570="[FÓRMULA MANUAL]","",IFERROR(AVERAGEIFS(DATOS!$K$2:$K$20000,DATOS!$A$2:$A$20000,AE570,CONFIG_METADATA!$G$2:$G$20000,1,DATOS!$I$2:$I$20000,"Orquesta/Banda/Conjunto"),"")))</f>
        <v/>
      </c>
      <c r="AH570" t="str">
        <f>IF(AE570="","",IF(AE570="[FÓRMULA MANUAL]","",IFERROR(AVERAGEIFS(DATOS!$K$2:$K$20000,DATOS!$A$2:$A$20000,AE570,CONFIG_METADATA!$G$2:$G$20000,1,DATOS!$I$2:$I$20000,"Música de Cámara"),"")))</f>
        <v/>
      </c>
      <c r="AI570" t="str">
        <f>IF(AE570="","",IF(AE570="[FÓRMULA MANUAL]","",IFERROR(SUMPRODUCT((DATOS!$A$2:$A$20000=AE570)*(CONFIG_METADATA!$G$2:$G$20000=1)*(COUNTIF(CONFIG_ASIGNATURAS!$B$7:$B$27,DATOS!$I$2:$I$20000)&gt;0)*(DATOS!$K$2:$K$20000))/SUMPRODUCT((DATOS!$A$2:$A$20000=AE570)*(CONFIG_METADATA!$G$2:$G$20000=1)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MANUAL]","",IFERROR(AVERAGEIFS(DATOS!$K$2:$K$20000,DATOS!$A$2:$A$20000,A571,CONFIG_METADATA!$G$2:$G$20000,1,DATOS!$I$2:$I$20000,"Lenguaje Musical"),"")))</f>
        <v/>
      </c>
      <c r="C571" t="str">
        <f>IF(A571="","",IF(A571="[FÓRMULA MANUAL]","",IFERROR(AVERAGEIFS(DATOS!$K$2:$K$20000,DATOS!$A$2:$A$20000,A571,CONFIG_METADATA!$G$2:$G$20000,1,DATOS!$I$2:$I$20000,"Orquesta/Banda/Conjunto"),"")))</f>
        <v/>
      </c>
      <c r="D571" t="str">
        <f>IF(A571="","",IF(A571="[FÓRMULA MANUAL]","",IFERROR(AVERAGEIFS(DATOS!$K$2:$K$20000,DATOS!$A$2:$A$20000,A571,CONFIG_METADATA!$G$2:$G$20000,1,DATOS!$I$2:$I$20000,"Conjunto"),"")))</f>
        <v/>
      </c>
      <c r="E571" t="str">
        <f>IF(A571="","",IF(A571="[FÓRMULA MANUAL]","",IFERROR(SUMPRODUCT((DATOS!$A$2:$A$20000=A571)*(CONFIG_METADATA!$G$2:$G$20000=1)*(COUNTIF(CONFIG_ASIGNATURAS!$B$7:$B$27,DATOS!$I$2:$I$20000)&gt;0)*(DATOS!$K$2:$K$20000))/SUMPRODUCT((DATOS!$A$2:$A$20000=A571)*(CONFIG_METADATA!$G$2:$G$20000=1)*(COUNTIF(CONFIG_ASIGNATURAS!$B$7:$B$27,DATOS!$I$2:$I$20000)&gt;0)*1),"")))</f>
        <v/>
      </c>
      <c r="H571" t="str">
        <f>IF(G571="","",IF(G571="[FÓRMULA MANUAL]","",IFERROR(AVERAGEIFS(DATOS!$K$2:$K$20000,DATOS!$A$2:$A$20000,G571,CONFIG_METADATA!$G$2:$G$20000,1,DATOS!$I$2:$I$20000,"Lenguaje Musical"),"")))</f>
        <v/>
      </c>
      <c r="I571" t="str">
        <f>IF(G571="","",IF(G571="[FÓRMULA MANUAL]","",IFERROR(AVERAGEIFS(DATOS!$K$2:$K$20000,DATOS!$A$2:$A$20000,G571,CONFIG_METADATA!$G$2:$G$20000,1,DATOS!$I$2:$I$20000,"Orquesta/Banda/Conjunto"),"")))</f>
        <v/>
      </c>
      <c r="J571" t="str">
        <f>IF(G571="","",IF(G571="[FÓRMULA MANUAL]","",IFERROR(AVERAGEIFS(DATOS!$K$2:$K$20000,DATOS!$A$2:$A$20000,G571,CONFIG_METADATA!$G$2:$G$20000,1,DATOS!$I$2:$I$20000,"Conjunto"),"")))</f>
        <v/>
      </c>
      <c r="K571" t="str">
        <f>IF(G571="","",IF(G571="[FÓRMULA MANUAL]","",IFERROR(SUMPRODUCT((DATOS!$A$2:$A$20000=G571)*(CONFIG_METADATA!$G$2:$G$20000=1)*(COUNTIF(CONFIG_ASIGNATURAS!$B$7:$B$27,DATOS!$I$2:$I$20000)&gt;0)*(DATOS!$K$2:$K$20000))/SUMPRODUCT((DATOS!$A$2:$A$20000=G571)*(CONFIG_METADATA!$G$2:$G$20000=1)*(COUNTIF(CONFIG_ASIGNATURAS!$B$7:$B$27,DATOS!$I$2:$I$20000)&gt;0)*1),"")))</f>
        <v/>
      </c>
      <c r="N571" t="str">
        <f>IF(M571="","",IF(M571="[FÓRMULA MANUAL]","",IFERROR(AVERAGEIFS(DATOS!$K$2:$K$20000,DATOS!$A$2:$A$20000,M571,CONFIG_METADATA!$G$2:$G$20000,1,DATOS!$I$2:$I$20000,"Armonía"),"")))</f>
        <v/>
      </c>
      <c r="O571" t="str">
        <f>IF(M571="","",IF(M571="[FÓRMULA MANUAL]","",IFERROR(AVERAGEIFS(DATOS!$K$2:$K$20000,DATOS!$A$2:$A$20000,M571,CONFIG_METADATA!$G$2:$G$20000,1,DATOS!$I$2:$I$20000,"Orquesta/Banda/Conjunto"),"")))</f>
        <v/>
      </c>
      <c r="P571" t="str">
        <f>IF(M571="","",IF(M571="[FÓRMULA MANUAL]","",IFERROR(AVERAGEIFS(DATOS!$K$2:$K$20000,DATOS!$A$2:$A$20000,M571,CONFIG_METADATA!$G$2:$G$20000,1,DATOS!$I$2:$I$20000,"Música de Cámara"),"")))</f>
        <v/>
      </c>
      <c r="Q571" t="str">
        <f>IF(M571="","",IF(M571="[FÓRMULA MANUAL]","",IFERROR(SUMPRODUCT((DATOS!$A$2:$A$20000=M571)*(CONFIG_METADATA!$G$2:$G$20000=1)*(COUNTIF(CONFIG_ASIGNATURAS!$B$7:$B$27,DATOS!$I$2:$I$20000)&gt;0)*(DATOS!$K$2:$K$20000))/SUMPRODUCT((DATOS!$A$2:$A$20000=M571)*(CONFIG_METADATA!$G$2:$G$20000=1)*(COUNTIF(CONFIG_ASIGNATURAS!$B$7:$B$27,DATOS!$I$2:$I$20000)&gt;0)*1),"")))</f>
        <v/>
      </c>
      <c r="T571" t="str">
        <f>IF(S571="","",IF(S571="[FÓRMULA MANUAL]","",IFERROR(AVERAGEIFS(DATOS!$K$2:$K$20000,DATOS!$A$2:$A$20000,S571,CONFIG_METADATA!$G$2:$G$20000,1,DATOS!$I$2:$I$20000,"Armonía"),"")))</f>
        <v/>
      </c>
      <c r="U571" t="str">
        <f>IF(S571="","",IF(S571="[FÓRMULA MANUAL]","",IFERROR(AVERAGEIFS(DATOS!$K$2:$K$20000,DATOS!$A$2:$A$20000,S571,CONFIG_METADATA!$G$2:$G$20000,1,DATOS!$I$2:$I$20000,"Orquesta/Banda/Conjunto"),"")))</f>
        <v/>
      </c>
      <c r="V571" t="str">
        <f>IF(S571="","",IF(S571="[FÓRMULA MANUAL]","",IFERROR(AVERAGEIFS(DATOS!$K$2:$K$20000,DATOS!$A$2:$A$20000,S571,CONFIG_METADATA!$G$2:$G$20000,1,DATOS!$I$2:$I$20000,"Música de Cámara"),"")))</f>
        <v/>
      </c>
      <c r="W571" t="str">
        <f>IF(S571="","",IF(S571="[FÓRMULA MANUAL]","",IFERROR(SUMPRODUCT((DATOS!$A$2:$A$20000=S571)*(CONFIG_METADATA!$G$2:$G$20000=1)*(COUNTIF(CONFIG_ASIGNATURAS!$B$7:$B$27,DATOS!$I$2:$I$20000)&gt;0)*(DATOS!$K$2:$K$20000))/SUMPRODUCT((DATOS!$A$2:$A$20000=S571)*(CONFIG_METADATA!$G$2:$G$20000=1)*(COUNTIF(CONFIG_ASIGNATURAS!$B$7:$B$27,DATOS!$I$2:$I$20000)&gt;0)*1),"")))</f>
        <v/>
      </c>
      <c r="Z571" t="str">
        <f>IF(Y571="","",IF(Y571="[FÓRMULA MANUAL]","",IFERROR(AVERAGEIFS(DATOS!$K$2:$K$20000,DATOS!$A$2:$A$20000,Y571,CONFIG_METADATA!$G$2:$G$20000,1,DATOS!$I$2:$I$20000,"Análisis"),"")))</f>
        <v/>
      </c>
      <c r="AA571" t="str">
        <f>IF(Y571="","",IF(Y571="[FÓRMULA MANUAL]","",IFERROR(AVERAGEIFS(DATOS!$K$2:$K$20000,DATOS!$A$2:$A$20000,Y571,CONFIG_METADATA!$G$2:$G$20000,1,DATOS!$I$2:$I$20000,"Orquesta/Banda/Conjunto"),"")))</f>
        <v/>
      </c>
      <c r="AB571" t="str">
        <f>IF(Y571="","",IF(Y571="[FÓRMULA MANUAL]","",IFERROR(AVERAGEIFS(DATOS!$K$2:$K$20000,DATOS!$A$2:$A$20000,Y571,CONFIG_METADATA!$G$2:$G$20000,1,DATOS!$I$2:$I$20000,"Música de Cámara"),"")))</f>
        <v/>
      </c>
      <c r="AC571" t="str">
        <f>IF(Y571="","",IF(Y571="[FÓRMULA MANUAL]","",IFERROR(SUMPRODUCT((DATOS!$A$2:$A$20000=Y571)*(CONFIG_METADATA!$G$2:$G$20000=1)*(COUNTIF(CONFIG_ASIGNATURAS!$B$7:$B$27,DATOS!$I$2:$I$20000)&gt;0)*(DATOS!$K$2:$K$20000))/SUMPRODUCT((DATOS!$A$2:$A$20000=Y571)*(CONFIG_METADATA!$G$2:$G$20000=1)*(COUNTIF(CONFIG_ASIGNATURAS!$B$7:$B$27,DATOS!$I$2:$I$20000)&gt;0)*1),"")))</f>
        <v/>
      </c>
      <c r="AF571" t="str">
        <f>IF(AE571="","",IF(AE571="[FÓRMULA MANUAL]","",IFERROR(AVERAGEIFS(DATOS!$K$2:$K$20000,DATOS!$A$2:$A$20000,AE571,CONFIG_METADATA!$G$2:$G$20000,1,DATOS!$I$2:$I$20000,"Análisis"),"")))</f>
        <v/>
      </c>
      <c r="AG571" t="str">
        <f>IF(AE571="","",IF(AE571="[FÓRMULA MANUAL]","",IFERROR(AVERAGEIFS(DATOS!$K$2:$K$20000,DATOS!$A$2:$A$20000,AE571,CONFIG_METADATA!$G$2:$G$20000,1,DATOS!$I$2:$I$20000,"Orquesta/Banda/Conjunto"),"")))</f>
        <v/>
      </c>
      <c r="AH571" t="str">
        <f>IF(AE571="","",IF(AE571="[FÓRMULA MANUAL]","",IFERROR(AVERAGEIFS(DATOS!$K$2:$K$20000,DATOS!$A$2:$A$20000,AE571,CONFIG_METADATA!$G$2:$G$20000,1,DATOS!$I$2:$I$20000,"Música de Cámara"),"")))</f>
        <v/>
      </c>
      <c r="AI571" t="str">
        <f>IF(AE571="","",IF(AE571="[FÓRMULA MANUAL]","",IFERROR(SUMPRODUCT((DATOS!$A$2:$A$20000=AE571)*(CONFIG_METADATA!$G$2:$G$20000=1)*(COUNTIF(CONFIG_ASIGNATURAS!$B$7:$B$27,DATOS!$I$2:$I$20000)&gt;0)*(DATOS!$K$2:$K$20000))/SUMPRODUCT((DATOS!$A$2:$A$20000=AE571)*(CONFIG_METADATA!$G$2:$G$20000=1)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MANUAL]","",IFERROR(AVERAGEIFS(DATOS!$K$2:$K$20000,DATOS!$A$2:$A$20000,A572,CONFIG_METADATA!$G$2:$G$20000,1,DATOS!$I$2:$I$20000,"Lenguaje Musical"),"")))</f>
        <v/>
      </c>
      <c r="C572" t="str">
        <f>IF(A572="","",IF(A572="[FÓRMULA MANUAL]","",IFERROR(AVERAGEIFS(DATOS!$K$2:$K$20000,DATOS!$A$2:$A$20000,A572,CONFIG_METADATA!$G$2:$G$20000,1,DATOS!$I$2:$I$20000,"Orquesta/Banda/Conjunto"),"")))</f>
        <v/>
      </c>
      <c r="D572" t="str">
        <f>IF(A572="","",IF(A572="[FÓRMULA MANUAL]","",IFERROR(AVERAGEIFS(DATOS!$K$2:$K$20000,DATOS!$A$2:$A$20000,A572,CONFIG_METADATA!$G$2:$G$20000,1,DATOS!$I$2:$I$20000,"Conjunto"),"")))</f>
        <v/>
      </c>
      <c r="E572" t="str">
        <f>IF(A572="","",IF(A572="[FÓRMULA MANUAL]","",IFERROR(SUMPRODUCT((DATOS!$A$2:$A$20000=A572)*(CONFIG_METADATA!$G$2:$G$20000=1)*(COUNTIF(CONFIG_ASIGNATURAS!$B$7:$B$27,DATOS!$I$2:$I$20000)&gt;0)*(DATOS!$K$2:$K$20000))/SUMPRODUCT((DATOS!$A$2:$A$20000=A572)*(CONFIG_METADATA!$G$2:$G$20000=1)*(COUNTIF(CONFIG_ASIGNATURAS!$B$7:$B$27,DATOS!$I$2:$I$20000)&gt;0)*1),"")))</f>
        <v/>
      </c>
      <c r="H572" t="str">
        <f>IF(G572="","",IF(G572="[FÓRMULA MANUAL]","",IFERROR(AVERAGEIFS(DATOS!$K$2:$K$20000,DATOS!$A$2:$A$20000,G572,CONFIG_METADATA!$G$2:$G$20000,1,DATOS!$I$2:$I$20000,"Lenguaje Musical"),"")))</f>
        <v/>
      </c>
      <c r="I572" t="str">
        <f>IF(G572="","",IF(G572="[FÓRMULA MANUAL]","",IFERROR(AVERAGEIFS(DATOS!$K$2:$K$20000,DATOS!$A$2:$A$20000,G572,CONFIG_METADATA!$G$2:$G$20000,1,DATOS!$I$2:$I$20000,"Orquesta/Banda/Conjunto"),"")))</f>
        <v/>
      </c>
      <c r="J572" t="str">
        <f>IF(G572="","",IF(G572="[FÓRMULA MANUAL]","",IFERROR(AVERAGEIFS(DATOS!$K$2:$K$20000,DATOS!$A$2:$A$20000,G572,CONFIG_METADATA!$G$2:$G$20000,1,DATOS!$I$2:$I$20000,"Conjunto"),"")))</f>
        <v/>
      </c>
      <c r="K572" t="str">
        <f>IF(G572="","",IF(G572="[FÓRMULA MANUAL]","",IFERROR(SUMPRODUCT((DATOS!$A$2:$A$20000=G572)*(CONFIG_METADATA!$G$2:$G$20000=1)*(COUNTIF(CONFIG_ASIGNATURAS!$B$7:$B$27,DATOS!$I$2:$I$20000)&gt;0)*(DATOS!$K$2:$K$20000))/SUMPRODUCT((DATOS!$A$2:$A$20000=G572)*(CONFIG_METADATA!$G$2:$G$20000=1)*(COUNTIF(CONFIG_ASIGNATURAS!$B$7:$B$27,DATOS!$I$2:$I$20000)&gt;0)*1),"")))</f>
        <v/>
      </c>
      <c r="N572" t="str">
        <f>IF(M572="","",IF(M572="[FÓRMULA MANUAL]","",IFERROR(AVERAGEIFS(DATOS!$K$2:$K$20000,DATOS!$A$2:$A$20000,M572,CONFIG_METADATA!$G$2:$G$20000,1,DATOS!$I$2:$I$20000,"Armonía"),"")))</f>
        <v/>
      </c>
      <c r="O572" t="str">
        <f>IF(M572="","",IF(M572="[FÓRMULA MANUAL]","",IFERROR(AVERAGEIFS(DATOS!$K$2:$K$20000,DATOS!$A$2:$A$20000,M572,CONFIG_METADATA!$G$2:$G$20000,1,DATOS!$I$2:$I$20000,"Orquesta/Banda/Conjunto"),"")))</f>
        <v/>
      </c>
      <c r="P572" t="str">
        <f>IF(M572="","",IF(M572="[FÓRMULA MANUAL]","",IFERROR(AVERAGEIFS(DATOS!$K$2:$K$20000,DATOS!$A$2:$A$20000,M572,CONFIG_METADATA!$G$2:$G$20000,1,DATOS!$I$2:$I$20000,"Música de Cámara"),"")))</f>
        <v/>
      </c>
      <c r="Q572" t="str">
        <f>IF(M572="","",IF(M572="[FÓRMULA MANUAL]","",IFERROR(SUMPRODUCT((DATOS!$A$2:$A$20000=M572)*(CONFIG_METADATA!$G$2:$G$20000=1)*(COUNTIF(CONFIG_ASIGNATURAS!$B$7:$B$27,DATOS!$I$2:$I$20000)&gt;0)*(DATOS!$K$2:$K$20000))/SUMPRODUCT((DATOS!$A$2:$A$20000=M572)*(CONFIG_METADATA!$G$2:$G$20000=1)*(COUNTIF(CONFIG_ASIGNATURAS!$B$7:$B$27,DATOS!$I$2:$I$20000)&gt;0)*1),"")))</f>
        <v/>
      </c>
      <c r="T572" t="str">
        <f>IF(S572="","",IF(S572="[FÓRMULA MANUAL]","",IFERROR(AVERAGEIFS(DATOS!$K$2:$K$20000,DATOS!$A$2:$A$20000,S572,CONFIG_METADATA!$G$2:$G$20000,1,DATOS!$I$2:$I$20000,"Armonía"),"")))</f>
        <v/>
      </c>
      <c r="U572" t="str">
        <f>IF(S572="","",IF(S572="[FÓRMULA MANUAL]","",IFERROR(AVERAGEIFS(DATOS!$K$2:$K$20000,DATOS!$A$2:$A$20000,S572,CONFIG_METADATA!$G$2:$G$20000,1,DATOS!$I$2:$I$20000,"Orquesta/Banda/Conjunto"),"")))</f>
        <v/>
      </c>
      <c r="V572" t="str">
        <f>IF(S572="","",IF(S572="[FÓRMULA MANUAL]","",IFERROR(AVERAGEIFS(DATOS!$K$2:$K$20000,DATOS!$A$2:$A$20000,S572,CONFIG_METADATA!$G$2:$G$20000,1,DATOS!$I$2:$I$20000,"Música de Cámara"),"")))</f>
        <v/>
      </c>
      <c r="W572" t="str">
        <f>IF(S572="","",IF(S572="[FÓRMULA MANUAL]","",IFERROR(SUMPRODUCT((DATOS!$A$2:$A$20000=S572)*(CONFIG_METADATA!$G$2:$G$20000=1)*(COUNTIF(CONFIG_ASIGNATURAS!$B$7:$B$27,DATOS!$I$2:$I$20000)&gt;0)*(DATOS!$K$2:$K$20000))/SUMPRODUCT((DATOS!$A$2:$A$20000=S572)*(CONFIG_METADATA!$G$2:$G$20000=1)*(COUNTIF(CONFIG_ASIGNATURAS!$B$7:$B$27,DATOS!$I$2:$I$20000)&gt;0)*1),"")))</f>
        <v/>
      </c>
      <c r="Z572" t="str">
        <f>IF(Y572="","",IF(Y572="[FÓRMULA MANUAL]","",IFERROR(AVERAGEIFS(DATOS!$K$2:$K$20000,DATOS!$A$2:$A$20000,Y572,CONFIG_METADATA!$G$2:$G$20000,1,DATOS!$I$2:$I$20000,"Análisis"),"")))</f>
        <v/>
      </c>
      <c r="AA572" t="str">
        <f>IF(Y572="","",IF(Y572="[FÓRMULA MANUAL]","",IFERROR(AVERAGEIFS(DATOS!$K$2:$K$20000,DATOS!$A$2:$A$20000,Y572,CONFIG_METADATA!$G$2:$G$20000,1,DATOS!$I$2:$I$20000,"Orquesta/Banda/Conjunto"),"")))</f>
        <v/>
      </c>
      <c r="AB572" t="str">
        <f>IF(Y572="","",IF(Y572="[FÓRMULA MANUAL]","",IFERROR(AVERAGEIFS(DATOS!$K$2:$K$20000,DATOS!$A$2:$A$20000,Y572,CONFIG_METADATA!$G$2:$G$20000,1,DATOS!$I$2:$I$20000,"Música de Cámara"),"")))</f>
        <v/>
      </c>
      <c r="AC572" t="str">
        <f>IF(Y572="","",IF(Y572="[FÓRMULA MANUAL]","",IFERROR(SUMPRODUCT((DATOS!$A$2:$A$20000=Y572)*(CONFIG_METADATA!$G$2:$G$20000=1)*(COUNTIF(CONFIG_ASIGNATURAS!$B$7:$B$27,DATOS!$I$2:$I$20000)&gt;0)*(DATOS!$K$2:$K$20000))/SUMPRODUCT((DATOS!$A$2:$A$20000=Y572)*(CONFIG_METADATA!$G$2:$G$20000=1)*(COUNTIF(CONFIG_ASIGNATURAS!$B$7:$B$27,DATOS!$I$2:$I$20000)&gt;0)*1),"")))</f>
        <v/>
      </c>
      <c r="AF572" t="str">
        <f>IF(AE572="","",IF(AE572="[FÓRMULA MANUAL]","",IFERROR(AVERAGEIFS(DATOS!$K$2:$K$20000,DATOS!$A$2:$A$20000,AE572,CONFIG_METADATA!$G$2:$G$20000,1,DATOS!$I$2:$I$20000,"Análisis"),"")))</f>
        <v/>
      </c>
      <c r="AG572" t="str">
        <f>IF(AE572="","",IF(AE572="[FÓRMULA MANUAL]","",IFERROR(AVERAGEIFS(DATOS!$K$2:$K$20000,DATOS!$A$2:$A$20000,AE572,CONFIG_METADATA!$G$2:$G$20000,1,DATOS!$I$2:$I$20000,"Orquesta/Banda/Conjunto"),"")))</f>
        <v/>
      </c>
      <c r="AH572" t="str">
        <f>IF(AE572="","",IF(AE572="[FÓRMULA MANUAL]","",IFERROR(AVERAGEIFS(DATOS!$K$2:$K$20000,DATOS!$A$2:$A$20000,AE572,CONFIG_METADATA!$G$2:$G$20000,1,DATOS!$I$2:$I$20000,"Música de Cámara"),"")))</f>
        <v/>
      </c>
      <c r="AI572" t="str">
        <f>IF(AE572="","",IF(AE572="[FÓRMULA MANUAL]","",IFERROR(SUMPRODUCT((DATOS!$A$2:$A$20000=AE572)*(CONFIG_METADATA!$G$2:$G$20000=1)*(COUNTIF(CONFIG_ASIGNATURAS!$B$7:$B$27,DATOS!$I$2:$I$20000)&gt;0)*(DATOS!$K$2:$K$20000))/SUMPRODUCT((DATOS!$A$2:$A$20000=AE572)*(CONFIG_METADATA!$G$2:$G$20000=1)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MANUAL]","",IFERROR(AVERAGEIFS(DATOS!$K$2:$K$20000,DATOS!$A$2:$A$20000,A573,CONFIG_METADATA!$G$2:$G$20000,1,DATOS!$I$2:$I$20000,"Lenguaje Musical"),"")))</f>
        <v/>
      </c>
      <c r="C573" t="str">
        <f>IF(A573="","",IF(A573="[FÓRMULA MANUAL]","",IFERROR(AVERAGEIFS(DATOS!$K$2:$K$20000,DATOS!$A$2:$A$20000,A573,CONFIG_METADATA!$G$2:$G$20000,1,DATOS!$I$2:$I$20000,"Orquesta/Banda/Conjunto"),"")))</f>
        <v/>
      </c>
      <c r="D573" t="str">
        <f>IF(A573="","",IF(A573="[FÓRMULA MANUAL]","",IFERROR(AVERAGEIFS(DATOS!$K$2:$K$20000,DATOS!$A$2:$A$20000,A573,CONFIG_METADATA!$G$2:$G$20000,1,DATOS!$I$2:$I$20000,"Conjunto"),"")))</f>
        <v/>
      </c>
      <c r="E573" t="str">
        <f>IF(A573="","",IF(A573="[FÓRMULA MANUAL]","",IFERROR(SUMPRODUCT((DATOS!$A$2:$A$20000=A573)*(CONFIG_METADATA!$G$2:$G$20000=1)*(COUNTIF(CONFIG_ASIGNATURAS!$B$7:$B$27,DATOS!$I$2:$I$20000)&gt;0)*(DATOS!$K$2:$K$20000))/SUMPRODUCT((DATOS!$A$2:$A$20000=A573)*(CONFIG_METADATA!$G$2:$G$20000=1)*(COUNTIF(CONFIG_ASIGNATURAS!$B$7:$B$27,DATOS!$I$2:$I$20000)&gt;0)*1),"")))</f>
        <v/>
      </c>
      <c r="H573" t="str">
        <f>IF(G573="","",IF(G573="[FÓRMULA MANUAL]","",IFERROR(AVERAGEIFS(DATOS!$K$2:$K$20000,DATOS!$A$2:$A$20000,G573,CONFIG_METADATA!$G$2:$G$20000,1,DATOS!$I$2:$I$20000,"Lenguaje Musical"),"")))</f>
        <v/>
      </c>
      <c r="I573" t="str">
        <f>IF(G573="","",IF(G573="[FÓRMULA MANUAL]","",IFERROR(AVERAGEIFS(DATOS!$K$2:$K$20000,DATOS!$A$2:$A$20000,G573,CONFIG_METADATA!$G$2:$G$20000,1,DATOS!$I$2:$I$20000,"Orquesta/Banda/Conjunto"),"")))</f>
        <v/>
      </c>
      <c r="J573" t="str">
        <f>IF(G573="","",IF(G573="[FÓRMULA MANUAL]","",IFERROR(AVERAGEIFS(DATOS!$K$2:$K$20000,DATOS!$A$2:$A$20000,G573,CONFIG_METADATA!$G$2:$G$20000,1,DATOS!$I$2:$I$20000,"Conjunto"),"")))</f>
        <v/>
      </c>
      <c r="K573" t="str">
        <f>IF(G573="","",IF(G573="[FÓRMULA MANUAL]","",IFERROR(SUMPRODUCT((DATOS!$A$2:$A$20000=G573)*(CONFIG_METADATA!$G$2:$G$20000=1)*(COUNTIF(CONFIG_ASIGNATURAS!$B$7:$B$27,DATOS!$I$2:$I$20000)&gt;0)*(DATOS!$K$2:$K$20000))/SUMPRODUCT((DATOS!$A$2:$A$20000=G573)*(CONFIG_METADATA!$G$2:$G$20000=1)*(COUNTIF(CONFIG_ASIGNATURAS!$B$7:$B$27,DATOS!$I$2:$I$20000)&gt;0)*1),"")))</f>
        <v/>
      </c>
      <c r="N573" t="str">
        <f>IF(M573="","",IF(M573="[FÓRMULA MANUAL]","",IFERROR(AVERAGEIFS(DATOS!$K$2:$K$20000,DATOS!$A$2:$A$20000,M573,CONFIG_METADATA!$G$2:$G$20000,1,DATOS!$I$2:$I$20000,"Armonía"),"")))</f>
        <v/>
      </c>
      <c r="O573" t="str">
        <f>IF(M573="","",IF(M573="[FÓRMULA MANUAL]","",IFERROR(AVERAGEIFS(DATOS!$K$2:$K$20000,DATOS!$A$2:$A$20000,M573,CONFIG_METADATA!$G$2:$G$20000,1,DATOS!$I$2:$I$20000,"Orquesta/Banda/Conjunto"),"")))</f>
        <v/>
      </c>
      <c r="P573" t="str">
        <f>IF(M573="","",IF(M573="[FÓRMULA MANUAL]","",IFERROR(AVERAGEIFS(DATOS!$K$2:$K$20000,DATOS!$A$2:$A$20000,M573,CONFIG_METADATA!$G$2:$G$20000,1,DATOS!$I$2:$I$20000,"Música de Cámara"),"")))</f>
        <v/>
      </c>
      <c r="Q573" t="str">
        <f>IF(M573="","",IF(M573="[FÓRMULA MANUAL]","",IFERROR(SUMPRODUCT((DATOS!$A$2:$A$20000=M573)*(CONFIG_METADATA!$G$2:$G$20000=1)*(COUNTIF(CONFIG_ASIGNATURAS!$B$7:$B$27,DATOS!$I$2:$I$20000)&gt;0)*(DATOS!$K$2:$K$20000))/SUMPRODUCT((DATOS!$A$2:$A$20000=M573)*(CONFIG_METADATA!$G$2:$G$20000=1)*(COUNTIF(CONFIG_ASIGNATURAS!$B$7:$B$27,DATOS!$I$2:$I$20000)&gt;0)*1),"")))</f>
        <v/>
      </c>
      <c r="T573" t="str">
        <f>IF(S573="","",IF(S573="[FÓRMULA MANUAL]","",IFERROR(AVERAGEIFS(DATOS!$K$2:$K$20000,DATOS!$A$2:$A$20000,S573,CONFIG_METADATA!$G$2:$G$20000,1,DATOS!$I$2:$I$20000,"Armonía"),"")))</f>
        <v/>
      </c>
      <c r="U573" t="str">
        <f>IF(S573="","",IF(S573="[FÓRMULA MANUAL]","",IFERROR(AVERAGEIFS(DATOS!$K$2:$K$20000,DATOS!$A$2:$A$20000,S573,CONFIG_METADATA!$G$2:$G$20000,1,DATOS!$I$2:$I$20000,"Orquesta/Banda/Conjunto"),"")))</f>
        <v/>
      </c>
      <c r="V573" t="str">
        <f>IF(S573="","",IF(S573="[FÓRMULA MANUAL]","",IFERROR(AVERAGEIFS(DATOS!$K$2:$K$20000,DATOS!$A$2:$A$20000,S573,CONFIG_METADATA!$G$2:$G$20000,1,DATOS!$I$2:$I$20000,"Música de Cámara"),"")))</f>
        <v/>
      </c>
      <c r="W573" t="str">
        <f>IF(S573="","",IF(S573="[FÓRMULA MANUAL]","",IFERROR(SUMPRODUCT((DATOS!$A$2:$A$20000=S573)*(CONFIG_METADATA!$G$2:$G$20000=1)*(COUNTIF(CONFIG_ASIGNATURAS!$B$7:$B$27,DATOS!$I$2:$I$20000)&gt;0)*(DATOS!$K$2:$K$20000))/SUMPRODUCT((DATOS!$A$2:$A$20000=S573)*(CONFIG_METADATA!$G$2:$G$20000=1)*(COUNTIF(CONFIG_ASIGNATURAS!$B$7:$B$27,DATOS!$I$2:$I$20000)&gt;0)*1),"")))</f>
        <v/>
      </c>
      <c r="Z573" t="str">
        <f>IF(Y573="","",IF(Y573="[FÓRMULA MANUAL]","",IFERROR(AVERAGEIFS(DATOS!$K$2:$K$20000,DATOS!$A$2:$A$20000,Y573,CONFIG_METADATA!$G$2:$G$20000,1,DATOS!$I$2:$I$20000,"Análisis"),"")))</f>
        <v/>
      </c>
      <c r="AA573" t="str">
        <f>IF(Y573="","",IF(Y573="[FÓRMULA MANUAL]","",IFERROR(AVERAGEIFS(DATOS!$K$2:$K$20000,DATOS!$A$2:$A$20000,Y573,CONFIG_METADATA!$G$2:$G$20000,1,DATOS!$I$2:$I$20000,"Orquesta/Banda/Conjunto"),"")))</f>
        <v/>
      </c>
      <c r="AB573" t="str">
        <f>IF(Y573="","",IF(Y573="[FÓRMULA MANUAL]","",IFERROR(AVERAGEIFS(DATOS!$K$2:$K$20000,DATOS!$A$2:$A$20000,Y573,CONFIG_METADATA!$G$2:$G$20000,1,DATOS!$I$2:$I$20000,"Música de Cámara"),"")))</f>
        <v/>
      </c>
      <c r="AC573" t="str">
        <f>IF(Y573="","",IF(Y573="[FÓRMULA MANUAL]","",IFERROR(SUMPRODUCT((DATOS!$A$2:$A$20000=Y573)*(CONFIG_METADATA!$G$2:$G$20000=1)*(COUNTIF(CONFIG_ASIGNATURAS!$B$7:$B$27,DATOS!$I$2:$I$20000)&gt;0)*(DATOS!$K$2:$K$20000))/SUMPRODUCT((DATOS!$A$2:$A$20000=Y573)*(CONFIG_METADATA!$G$2:$G$20000=1)*(COUNTIF(CONFIG_ASIGNATURAS!$B$7:$B$27,DATOS!$I$2:$I$20000)&gt;0)*1),"")))</f>
        <v/>
      </c>
      <c r="AF573" t="str">
        <f>IF(AE573="","",IF(AE573="[FÓRMULA MANUAL]","",IFERROR(AVERAGEIFS(DATOS!$K$2:$K$20000,DATOS!$A$2:$A$20000,AE573,CONFIG_METADATA!$G$2:$G$20000,1,DATOS!$I$2:$I$20000,"Análisis"),"")))</f>
        <v/>
      </c>
      <c r="AG573" t="str">
        <f>IF(AE573="","",IF(AE573="[FÓRMULA MANUAL]","",IFERROR(AVERAGEIFS(DATOS!$K$2:$K$20000,DATOS!$A$2:$A$20000,AE573,CONFIG_METADATA!$G$2:$G$20000,1,DATOS!$I$2:$I$20000,"Orquesta/Banda/Conjunto"),"")))</f>
        <v/>
      </c>
      <c r="AH573" t="str">
        <f>IF(AE573="","",IF(AE573="[FÓRMULA MANUAL]","",IFERROR(AVERAGEIFS(DATOS!$K$2:$K$20000,DATOS!$A$2:$A$20000,AE573,CONFIG_METADATA!$G$2:$G$20000,1,DATOS!$I$2:$I$20000,"Música de Cámara"),"")))</f>
        <v/>
      </c>
      <c r="AI573" t="str">
        <f>IF(AE573="","",IF(AE573="[FÓRMULA MANUAL]","",IFERROR(SUMPRODUCT((DATOS!$A$2:$A$20000=AE573)*(CONFIG_METADATA!$G$2:$G$20000=1)*(COUNTIF(CONFIG_ASIGNATURAS!$B$7:$B$27,DATOS!$I$2:$I$20000)&gt;0)*(DATOS!$K$2:$K$20000))/SUMPRODUCT((DATOS!$A$2:$A$20000=AE573)*(CONFIG_METADATA!$G$2:$G$20000=1)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MANUAL]","",IFERROR(AVERAGEIFS(DATOS!$K$2:$K$20000,DATOS!$A$2:$A$20000,A574,CONFIG_METADATA!$G$2:$G$20000,1,DATOS!$I$2:$I$20000,"Lenguaje Musical"),"")))</f>
        <v/>
      </c>
      <c r="C574" t="str">
        <f>IF(A574="","",IF(A574="[FÓRMULA MANUAL]","",IFERROR(AVERAGEIFS(DATOS!$K$2:$K$20000,DATOS!$A$2:$A$20000,A574,CONFIG_METADATA!$G$2:$G$20000,1,DATOS!$I$2:$I$20000,"Orquesta/Banda/Conjunto"),"")))</f>
        <v/>
      </c>
      <c r="D574" t="str">
        <f>IF(A574="","",IF(A574="[FÓRMULA MANUAL]","",IFERROR(AVERAGEIFS(DATOS!$K$2:$K$20000,DATOS!$A$2:$A$20000,A574,CONFIG_METADATA!$G$2:$G$20000,1,DATOS!$I$2:$I$20000,"Conjunto"),"")))</f>
        <v/>
      </c>
      <c r="E574" t="str">
        <f>IF(A574="","",IF(A574="[FÓRMULA MANUAL]","",IFERROR(SUMPRODUCT((DATOS!$A$2:$A$20000=A574)*(CONFIG_METADATA!$G$2:$G$20000=1)*(COUNTIF(CONFIG_ASIGNATURAS!$B$7:$B$27,DATOS!$I$2:$I$20000)&gt;0)*(DATOS!$K$2:$K$20000))/SUMPRODUCT((DATOS!$A$2:$A$20000=A574)*(CONFIG_METADATA!$G$2:$G$20000=1)*(COUNTIF(CONFIG_ASIGNATURAS!$B$7:$B$27,DATOS!$I$2:$I$20000)&gt;0)*1),"")))</f>
        <v/>
      </c>
      <c r="H574" t="str">
        <f>IF(G574="","",IF(G574="[FÓRMULA MANUAL]","",IFERROR(AVERAGEIFS(DATOS!$K$2:$K$20000,DATOS!$A$2:$A$20000,G574,CONFIG_METADATA!$G$2:$G$20000,1,DATOS!$I$2:$I$20000,"Lenguaje Musical"),"")))</f>
        <v/>
      </c>
      <c r="I574" t="str">
        <f>IF(G574="","",IF(G574="[FÓRMULA MANUAL]","",IFERROR(AVERAGEIFS(DATOS!$K$2:$K$20000,DATOS!$A$2:$A$20000,G574,CONFIG_METADATA!$G$2:$G$20000,1,DATOS!$I$2:$I$20000,"Orquesta/Banda/Conjunto"),"")))</f>
        <v/>
      </c>
      <c r="J574" t="str">
        <f>IF(G574="","",IF(G574="[FÓRMULA MANUAL]","",IFERROR(AVERAGEIFS(DATOS!$K$2:$K$20000,DATOS!$A$2:$A$20000,G574,CONFIG_METADATA!$G$2:$G$20000,1,DATOS!$I$2:$I$20000,"Conjunto"),"")))</f>
        <v/>
      </c>
      <c r="K574" t="str">
        <f>IF(G574="","",IF(G574="[FÓRMULA MANUAL]","",IFERROR(SUMPRODUCT((DATOS!$A$2:$A$20000=G574)*(CONFIG_METADATA!$G$2:$G$20000=1)*(COUNTIF(CONFIG_ASIGNATURAS!$B$7:$B$27,DATOS!$I$2:$I$20000)&gt;0)*(DATOS!$K$2:$K$20000))/SUMPRODUCT((DATOS!$A$2:$A$20000=G574)*(CONFIG_METADATA!$G$2:$G$20000=1)*(COUNTIF(CONFIG_ASIGNATURAS!$B$7:$B$27,DATOS!$I$2:$I$20000)&gt;0)*1),"")))</f>
        <v/>
      </c>
      <c r="N574" t="str">
        <f>IF(M574="","",IF(M574="[FÓRMULA MANUAL]","",IFERROR(AVERAGEIFS(DATOS!$K$2:$K$20000,DATOS!$A$2:$A$20000,M574,CONFIG_METADATA!$G$2:$G$20000,1,DATOS!$I$2:$I$20000,"Armonía"),"")))</f>
        <v/>
      </c>
      <c r="O574" t="str">
        <f>IF(M574="","",IF(M574="[FÓRMULA MANUAL]","",IFERROR(AVERAGEIFS(DATOS!$K$2:$K$20000,DATOS!$A$2:$A$20000,M574,CONFIG_METADATA!$G$2:$G$20000,1,DATOS!$I$2:$I$20000,"Orquesta/Banda/Conjunto"),"")))</f>
        <v/>
      </c>
      <c r="P574" t="str">
        <f>IF(M574="","",IF(M574="[FÓRMULA MANUAL]","",IFERROR(AVERAGEIFS(DATOS!$K$2:$K$20000,DATOS!$A$2:$A$20000,M574,CONFIG_METADATA!$G$2:$G$20000,1,DATOS!$I$2:$I$20000,"Música de Cámara"),"")))</f>
        <v/>
      </c>
      <c r="Q574" t="str">
        <f>IF(M574="","",IF(M574="[FÓRMULA MANUAL]","",IFERROR(SUMPRODUCT((DATOS!$A$2:$A$20000=M574)*(CONFIG_METADATA!$G$2:$G$20000=1)*(COUNTIF(CONFIG_ASIGNATURAS!$B$7:$B$27,DATOS!$I$2:$I$20000)&gt;0)*(DATOS!$K$2:$K$20000))/SUMPRODUCT((DATOS!$A$2:$A$20000=M574)*(CONFIG_METADATA!$G$2:$G$20000=1)*(COUNTIF(CONFIG_ASIGNATURAS!$B$7:$B$27,DATOS!$I$2:$I$20000)&gt;0)*1),"")))</f>
        <v/>
      </c>
      <c r="T574" t="str">
        <f>IF(S574="","",IF(S574="[FÓRMULA MANUAL]","",IFERROR(AVERAGEIFS(DATOS!$K$2:$K$20000,DATOS!$A$2:$A$20000,S574,CONFIG_METADATA!$G$2:$G$20000,1,DATOS!$I$2:$I$20000,"Armonía"),"")))</f>
        <v/>
      </c>
      <c r="U574" t="str">
        <f>IF(S574="","",IF(S574="[FÓRMULA MANUAL]","",IFERROR(AVERAGEIFS(DATOS!$K$2:$K$20000,DATOS!$A$2:$A$20000,S574,CONFIG_METADATA!$G$2:$G$20000,1,DATOS!$I$2:$I$20000,"Orquesta/Banda/Conjunto"),"")))</f>
        <v/>
      </c>
      <c r="V574" t="str">
        <f>IF(S574="","",IF(S574="[FÓRMULA MANUAL]","",IFERROR(AVERAGEIFS(DATOS!$K$2:$K$20000,DATOS!$A$2:$A$20000,S574,CONFIG_METADATA!$G$2:$G$20000,1,DATOS!$I$2:$I$20000,"Música de Cámara"),"")))</f>
        <v/>
      </c>
      <c r="W574" t="str">
        <f>IF(S574="","",IF(S574="[FÓRMULA MANUAL]","",IFERROR(SUMPRODUCT((DATOS!$A$2:$A$20000=S574)*(CONFIG_METADATA!$G$2:$G$20000=1)*(COUNTIF(CONFIG_ASIGNATURAS!$B$7:$B$27,DATOS!$I$2:$I$20000)&gt;0)*(DATOS!$K$2:$K$20000))/SUMPRODUCT((DATOS!$A$2:$A$20000=S574)*(CONFIG_METADATA!$G$2:$G$20000=1)*(COUNTIF(CONFIG_ASIGNATURAS!$B$7:$B$27,DATOS!$I$2:$I$20000)&gt;0)*1),"")))</f>
        <v/>
      </c>
      <c r="Z574" t="str">
        <f>IF(Y574="","",IF(Y574="[FÓRMULA MANUAL]","",IFERROR(AVERAGEIFS(DATOS!$K$2:$K$20000,DATOS!$A$2:$A$20000,Y574,CONFIG_METADATA!$G$2:$G$20000,1,DATOS!$I$2:$I$20000,"Análisis"),"")))</f>
        <v/>
      </c>
      <c r="AA574" t="str">
        <f>IF(Y574="","",IF(Y574="[FÓRMULA MANUAL]","",IFERROR(AVERAGEIFS(DATOS!$K$2:$K$20000,DATOS!$A$2:$A$20000,Y574,CONFIG_METADATA!$G$2:$G$20000,1,DATOS!$I$2:$I$20000,"Orquesta/Banda/Conjunto"),"")))</f>
        <v/>
      </c>
      <c r="AB574" t="str">
        <f>IF(Y574="","",IF(Y574="[FÓRMULA MANUAL]","",IFERROR(AVERAGEIFS(DATOS!$K$2:$K$20000,DATOS!$A$2:$A$20000,Y574,CONFIG_METADATA!$G$2:$G$20000,1,DATOS!$I$2:$I$20000,"Música de Cámara"),"")))</f>
        <v/>
      </c>
      <c r="AC574" t="str">
        <f>IF(Y574="","",IF(Y574="[FÓRMULA MANUAL]","",IFERROR(SUMPRODUCT((DATOS!$A$2:$A$20000=Y574)*(CONFIG_METADATA!$G$2:$G$20000=1)*(COUNTIF(CONFIG_ASIGNATURAS!$B$7:$B$27,DATOS!$I$2:$I$20000)&gt;0)*(DATOS!$K$2:$K$20000))/SUMPRODUCT((DATOS!$A$2:$A$20000=Y574)*(CONFIG_METADATA!$G$2:$G$20000=1)*(COUNTIF(CONFIG_ASIGNATURAS!$B$7:$B$27,DATOS!$I$2:$I$20000)&gt;0)*1),"")))</f>
        <v/>
      </c>
      <c r="AF574" t="str">
        <f>IF(AE574="","",IF(AE574="[FÓRMULA MANUAL]","",IFERROR(AVERAGEIFS(DATOS!$K$2:$K$20000,DATOS!$A$2:$A$20000,AE574,CONFIG_METADATA!$G$2:$G$20000,1,DATOS!$I$2:$I$20000,"Análisis"),"")))</f>
        <v/>
      </c>
      <c r="AG574" t="str">
        <f>IF(AE574="","",IF(AE574="[FÓRMULA MANUAL]","",IFERROR(AVERAGEIFS(DATOS!$K$2:$K$20000,DATOS!$A$2:$A$20000,AE574,CONFIG_METADATA!$G$2:$G$20000,1,DATOS!$I$2:$I$20000,"Orquesta/Banda/Conjunto"),"")))</f>
        <v/>
      </c>
      <c r="AH574" t="str">
        <f>IF(AE574="","",IF(AE574="[FÓRMULA MANUAL]","",IFERROR(AVERAGEIFS(DATOS!$K$2:$K$20000,DATOS!$A$2:$A$20000,AE574,CONFIG_METADATA!$G$2:$G$20000,1,DATOS!$I$2:$I$20000,"Música de Cámara"),"")))</f>
        <v/>
      </c>
      <c r="AI574" t="str">
        <f>IF(AE574="","",IF(AE574="[FÓRMULA MANUAL]","",IFERROR(SUMPRODUCT((DATOS!$A$2:$A$20000=AE574)*(CONFIG_METADATA!$G$2:$G$20000=1)*(COUNTIF(CONFIG_ASIGNATURAS!$B$7:$B$27,DATOS!$I$2:$I$20000)&gt;0)*(DATOS!$K$2:$K$20000))/SUMPRODUCT((DATOS!$A$2:$A$20000=AE574)*(CONFIG_METADATA!$G$2:$G$20000=1)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MANUAL]","",IFERROR(AVERAGEIFS(DATOS!$K$2:$K$20000,DATOS!$A$2:$A$20000,A575,CONFIG_METADATA!$G$2:$G$20000,1,DATOS!$I$2:$I$20000,"Lenguaje Musical"),"")))</f>
        <v/>
      </c>
      <c r="C575" t="str">
        <f>IF(A575="","",IF(A575="[FÓRMULA MANUAL]","",IFERROR(AVERAGEIFS(DATOS!$K$2:$K$20000,DATOS!$A$2:$A$20000,A575,CONFIG_METADATA!$G$2:$G$20000,1,DATOS!$I$2:$I$20000,"Orquesta/Banda/Conjunto"),"")))</f>
        <v/>
      </c>
      <c r="D575" t="str">
        <f>IF(A575="","",IF(A575="[FÓRMULA MANUAL]","",IFERROR(AVERAGEIFS(DATOS!$K$2:$K$20000,DATOS!$A$2:$A$20000,A575,CONFIG_METADATA!$G$2:$G$20000,1,DATOS!$I$2:$I$20000,"Conjunto"),"")))</f>
        <v/>
      </c>
      <c r="E575" t="str">
        <f>IF(A575="","",IF(A575="[FÓRMULA MANUAL]","",IFERROR(SUMPRODUCT((DATOS!$A$2:$A$20000=A575)*(CONFIG_METADATA!$G$2:$G$20000=1)*(COUNTIF(CONFIG_ASIGNATURAS!$B$7:$B$27,DATOS!$I$2:$I$20000)&gt;0)*(DATOS!$K$2:$K$20000))/SUMPRODUCT((DATOS!$A$2:$A$20000=A575)*(CONFIG_METADATA!$G$2:$G$20000=1)*(COUNTIF(CONFIG_ASIGNATURAS!$B$7:$B$27,DATOS!$I$2:$I$20000)&gt;0)*1),"")))</f>
        <v/>
      </c>
      <c r="H575" t="str">
        <f>IF(G575="","",IF(G575="[FÓRMULA MANUAL]","",IFERROR(AVERAGEIFS(DATOS!$K$2:$K$20000,DATOS!$A$2:$A$20000,G575,CONFIG_METADATA!$G$2:$G$20000,1,DATOS!$I$2:$I$20000,"Lenguaje Musical"),"")))</f>
        <v/>
      </c>
      <c r="I575" t="str">
        <f>IF(G575="","",IF(G575="[FÓRMULA MANUAL]","",IFERROR(AVERAGEIFS(DATOS!$K$2:$K$20000,DATOS!$A$2:$A$20000,G575,CONFIG_METADATA!$G$2:$G$20000,1,DATOS!$I$2:$I$20000,"Orquesta/Banda/Conjunto"),"")))</f>
        <v/>
      </c>
      <c r="J575" t="str">
        <f>IF(G575="","",IF(G575="[FÓRMULA MANUAL]","",IFERROR(AVERAGEIFS(DATOS!$K$2:$K$20000,DATOS!$A$2:$A$20000,G575,CONFIG_METADATA!$G$2:$G$20000,1,DATOS!$I$2:$I$20000,"Conjunto"),"")))</f>
        <v/>
      </c>
      <c r="K575" t="str">
        <f>IF(G575="","",IF(G575="[FÓRMULA MANUAL]","",IFERROR(SUMPRODUCT((DATOS!$A$2:$A$20000=G575)*(CONFIG_METADATA!$G$2:$G$20000=1)*(COUNTIF(CONFIG_ASIGNATURAS!$B$7:$B$27,DATOS!$I$2:$I$20000)&gt;0)*(DATOS!$K$2:$K$20000))/SUMPRODUCT((DATOS!$A$2:$A$20000=G575)*(CONFIG_METADATA!$G$2:$G$20000=1)*(COUNTIF(CONFIG_ASIGNATURAS!$B$7:$B$27,DATOS!$I$2:$I$20000)&gt;0)*1),"")))</f>
        <v/>
      </c>
      <c r="N575" t="str">
        <f>IF(M575="","",IF(M575="[FÓRMULA MANUAL]","",IFERROR(AVERAGEIFS(DATOS!$K$2:$K$20000,DATOS!$A$2:$A$20000,M575,CONFIG_METADATA!$G$2:$G$20000,1,DATOS!$I$2:$I$20000,"Armonía"),"")))</f>
        <v/>
      </c>
      <c r="O575" t="str">
        <f>IF(M575="","",IF(M575="[FÓRMULA MANUAL]","",IFERROR(AVERAGEIFS(DATOS!$K$2:$K$20000,DATOS!$A$2:$A$20000,M575,CONFIG_METADATA!$G$2:$G$20000,1,DATOS!$I$2:$I$20000,"Orquesta/Banda/Conjunto"),"")))</f>
        <v/>
      </c>
      <c r="P575" t="str">
        <f>IF(M575="","",IF(M575="[FÓRMULA MANUAL]","",IFERROR(AVERAGEIFS(DATOS!$K$2:$K$20000,DATOS!$A$2:$A$20000,M575,CONFIG_METADATA!$G$2:$G$20000,1,DATOS!$I$2:$I$20000,"Música de Cámara"),"")))</f>
        <v/>
      </c>
      <c r="Q575" t="str">
        <f>IF(M575="","",IF(M575="[FÓRMULA MANUAL]","",IFERROR(SUMPRODUCT((DATOS!$A$2:$A$20000=M575)*(CONFIG_METADATA!$G$2:$G$20000=1)*(COUNTIF(CONFIG_ASIGNATURAS!$B$7:$B$27,DATOS!$I$2:$I$20000)&gt;0)*(DATOS!$K$2:$K$20000))/SUMPRODUCT((DATOS!$A$2:$A$20000=M575)*(CONFIG_METADATA!$G$2:$G$20000=1)*(COUNTIF(CONFIG_ASIGNATURAS!$B$7:$B$27,DATOS!$I$2:$I$20000)&gt;0)*1),"")))</f>
        <v/>
      </c>
      <c r="T575" t="str">
        <f>IF(S575="","",IF(S575="[FÓRMULA MANUAL]","",IFERROR(AVERAGEIFS(DATOS!$K$2:$K$20000,DATOS!$A$2:$A$20000,S575,CONFIG_METADATA!$G$2:$G$20000,1,DATOS!$I$2:$I$20000,"Armonía"),"")))</f>
        <v/>
      </c>
      <c r="U575" t="str">
        <f>IF(S575="","",IF(S575="[FÓRMULA MANUAL]","",IFERROR(AVERAGEIFS(DATOS!$K$2:$K$20000,DATOS!$A$2:$A$20000,S575,CONFIG_METADATA!$G$2:$G$20000,1,DATOS!$I$2:$I$20000,"Orquesta/Banda/Conjunto"),"")))</f>
        <v/>
      </c>
      <c r="V575" t="str">
        <f>IF(S575="","",IF(S575="[FÓRMULA MANUAL]","",IFERROR(AVERAGEIFS(DATOS!$K$2:$K$20000,DATOS!$A$2:$A$20000,S575,CONFIG_METADATA!$G$2:$G$20000,1,DATOS!$I$2:$I$20000,"Música de Cámara"),"")))</f>
        <v/>
      </c>
      <c r="W575" t="str">
        <f>IF(S575="","",IF(S575="[FÓRMULA MANUAL]","",IFERROR(SUMPRODUCT((DATOS!$A$2:$A$20000=S575)*(CONFIG_METADATA!$G$2:$G$20000=1)*(COUNTIF(CONFIG_ASIGNATURAS!$B$7:$B$27,DATOS!$I$2:$I$20000)&gt;0)*(DATOS!$K$2:$K$20000))/SUMPRODUCT((DATOS!$A$2:$A$20000=S575)*(CONFIG_METADATA!$G$2:$G$20000=1)*(COUNTIF(CONFIG_ASIGNATURAS!$B$7:$B$27,DATOS!$I$2:$I$20000)&gt;0)*1),"")))</f>
        <v/>
      </c>
      <c r="Z575" t="str">
        <f>IF(Y575="","",IF(Y575="[FÓRMULA MANUAL]","",IFERROR(AVERAGEIFS(DATOS!$K$2:$K$20000,DATOS!$A$2:$A$20000,Y575,CONFIG_METADATA!$G$2:$G$20000,1,DATOS!$I$2:$I$20000,"Análisis"),"")))</f>
        <v/>
      </c>
      <c r="AA575" t="str">
        <f>IF(Y575="","",IF(Y575="[FÓRMULA MANUAL]","",IFERROR(AVERAGEIFS(DATOS!$K$2:$K$20000,DATOS!$A$2:$A$20000,Y575,CONFIG_METADATA!$G$2:$G$20000,1,DATOS!$I$2:$I$20000,"Orquesta/Banda/Conjunto"),"")))</f>
        <v/>
      </c>
      <c r="AB575" t="str">
        <f>IF(Y575="","",IF(Y575="[FÓRMULA MANUAL]","",IFERROR(AVERAGEIFS(DATOS!$K$2:$K$20000,DATOS!$A$2:$A$20000,Y575,CONFIG_METADATA!$G$2:$G$20000,1,DATOS!$I$2:$I$20000,"Música de Cámara"),"")))</f>
        <v/>
      </c>
      <c r="AC575" t="str">
        <f>IF(Y575="","",IF(Y575="[FÓRMULA MANUAL]","",IFERROR(SUMPRODUCT((DATOS!$A$2:$A$20000=Y575)*(CONFIG_METADATA!$G$2:$G$20000=1)*(COUNTIF(CONFIG_ASIGNATURAS!$B$7:$B$27,DATOS!$I$2:$I$20000)&gt;0)*(DATOS!$K$2:$K$20000))/SUMPRODUCT((DATOS!$A$2:$A$20000=Y575)*(CONFIG_METADATA!$G$2:$G$20000=1)*(COUNTIF(CONFIG_ASIGNATURAS!$B$7:$B$27,DATOS!$I$2:$I$20000)&gt;0)*1),"")))</f>
        <v/>
      </c>
      <c r="AF575" t="str">
        <f>IF(AE575="","",IF(AE575="[FÓRMULA MANUAL]","",IFERROR(AVERAGEIFS(DATOS!$K$2:$K$20000,DATOS!$A$2:$A$20000,AE575,CONFIG_METADATA!$G$2:$G$20000,1,DATOS!$I$2:$I$20000,"Análisis"),"")))</f>
        <v/>
      </c>
      <c r="AG575" t="str">
        <f>IF(AE575="","",IF(AE575="[FÓRMULA MANUAL]","",IFERROR(AVERAGEIFS(DATOS!$K$2:$K$20000,DATOS!$A$2:$A$20000,AE575,CONFIG_METADATA!$G$2:$G$20000,1,DATOS!$I$2:$I$20000,"Orquesta/Banda/Conjunto"),"")))</f>
        <v/>
      </c>
      <c r="AH575" t="str">
        <f>IF(AE575="","",IF(AE575="[FÓRMULA MANUAL]","",IFERROR(AVERAGEIFS(DATOS!$K$2:$K$20000,DATOS!$A$2:$A$20000,AE575,CONFIG_METADATA!$G$2:$G$20000,1,DATOS!$I$2:$I$20000,"Música de Cámara"),"")))</f>
        <v/>
      </c>
      <c r="AI575" t="str">
        <f>IF(AE575="","",IF(AE575="[FÓRMULA MANUAL]","",IFERROR(SUMPRODUCT((DATOS!$A$2:$A$20000=AE575)*(CONFIG_METADATA!$G$2:$G$20000=1)*(COUNTIF(CONFIG_ASIGNATURAS!$B$7:$B$27,DATOS!$I$2:$I$20000)&gt;0)*(DATOS!$K$2:$K$20000))/SUMPRODUCT((DATOS!$A$2:$A$20000=AE575)*(CONFIG_METADATA!$G$2:$G$20000=1)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MANUAL]","",IFERROR(AVERAGEIFS(DATOS!$K$2:$K$20000,DATOS!$A$2:$A$20000,A576,CONFIG_METADATA!$G$2:$G$20000,1,DATOS!$I$2:$I$20000,"Lenguaje Musical"),"")))</f>
        <v/>
      </c>
      <c r="C576" t="str">
        <f>IF(A576="","",IF(A576="[FÓRMULA MANUAL]","",IFERROR(AVERAGEIFS(DATOS!$K$2:$K$20000,DATOS!$A$2:$A$20000,A576,CONFIG_METADATA!$G$2:$G$20000,1,DATOS!$I$2:$I$20000,"Orquesta/Banda/Conjunto"),"")))</f>
        <v/>
      </c>
      <c r="D576" t="str">
        <f>IF(A576="","",IF(A576="[FÓRMULA MANUAL]","",IFERROR(AVERAGEIFS(DATOS!$K$2:$K$20000,DATOS!$A$2:$A$20000,A576,CONFIG_METADATA!$G$2:$G$20000,1,DATOS!$I$2:$I$20000,"Conjunto"),"")))</f>
        <v/>
      </c>
      <c r="E576" t="str">
        <f>IF(A576="","",IF(A576="[FÓRMULA MANUAL]","",IFERROR(SUMPRODUCT((DATOS!$A$2:$A$20000=A576)*(CONFIG_METADATA!$G$2:$G$20000=1)*(COUNTIF(CONFIG_ASIGNATURAS!$B$7:$B$27,DATOS!$I$2:$I$20000)&gt;0)*(DATOS!$K$2:$K$20000))/SUMPRODUCT((DATOS!$A$2:$A$20000=A576)*(CONFIG_METADATA!$G$2:$G$20000=1)*(COUNTIF(CONFIG_ASIGNATURAS!$B$7:$B$27,DATOS!$I$2:$I$20000)&gt;0)*1),"")))</f>
        <v/>
      </c>
      <c r="H576" t="str">
        <f>IF(G576="","",IF(G576="[FÓRMULA MANUAL]","",IFERROR(AVERAGEIFS(DATOS!$K$2:$K$20000,DATOS!$A$2:$A$20000,G576,CONFIG_METADATA!$G$2:$G$20000,1,DATOS!$I$2:$I$20000,"Lenguaje Musical"),"")))</f>
        <v/>
      </c>
      <c r="I576" t="str">
        <f>IF(G576="","",IF(G576="[FÓRMULA MANUAL]","",IFERROR(AVERAGEIFS(DATOS!$K$2:$K$20000,DATOS!$A$2:$A$20000,G576,CONFIG_METADATA!$G$2:$G$20000,1,DATOS!$I$2:$I$20000,"Orquesta/Banda/Conjunto"),"")))</f>
        <v/>
      </c>
      <c r="J576" t="str">
        <f>IF(G576="","",IF(G576="[FÓRMULA MANUAL]","",IFERROR(AVERAGEIFS(DATOS!$K$2:$K$20000,DATOS!$A$2:$A$20000,G576,CONFIG_METADATA!$G$2:$G$20000,1,DATOS!$I$2:$I$20000,"Conjunto"),"")))</f>
        <v/>
      </c>
      <c r="K576" t="str">
        <f>IF(G576="","",IF(G576="[FÓRMULA MANUAL]","",IFERROR(SUMPRODUCT((DATOS!$A$2:$A$20000=G576)*(CONFIG_METADATA!$G$2:$G$20000=1)*(COUNTIF(CONFIG_ASIGNATURAS!$B$7:$B$27,DATOS!$I$2:$I$20000)&gt;0)*(DATOS!$K$2:$K$20000))/SUMPRODUCT((DATOS!$A$2:$A$20000=G576)*(CONFIG_METADATA!$G$2:$G$20000=1)*(COUNTIF(CONFIG_ASIGNATURAS!$B$7:$B$27,DATOS!$I$2:$I$20000)&gt;0)*1),"")))</f>
        <v/>
      </c>
      <c r="N576" t="str">
        <f>IF(M576="","",IF(M576="[FÓRMULA MANUAL]","",IFERROR(AVERAGEIFS(DATOS!$K$2:$K$20000,DATOS!$A$2:$A$20000,M576,CONFIG_METADATA!$G$2:$G$20000,1,DATOS!$I$2:$I$20000,"Armonía"),"")))</f>
        <v/>
      </c>
      <c r="O576" t="str">
        <f>IF(M576="","",IF(M576="[FÓRMULA MANUAL]","",IFERROR(AVERAGEIFS(DATOS!$K$2:$K$20000,DATOS!$A$2:$A$20000,M576,CONFIG_METADATA!$G$2:$G$20000,1,DATOS!$I$2:$I$20000,"Orquesta/Banda/Conjunto"),"")))</f>
        <v/>
      </c>
      <c r="P576" t="str">
        <f>IF(M576="","",IF(M576="[FÓRMULA MANUAL]","",IFERROR(AVERAGEIFS(DATOS!$K$2:$K$20000,DATOS!$A$2:$A$20000,M576,CONFIG_METADATA!$G$2:$G$20000,1,DATOS!$I$2:$I$20000,"Música de Cámara"),"")))</f>
        <v/>
      </c>
      <c r="Q576" t="str">
        <f>IF(M576="","",IF(M576="[FÓRMULA MANUAL]","",IFERROR(SUMPRODUCT((DATOS!$A$2:$A$20000=M576)*(CONFIG_METADATA!$G$2:$G$20000=1)*(COUNTIF(CONFIG_ASIGNATURAS!$B$7:$B$27,DATOS!$I$2:$I$20000)&gt;0)*(DATOS!$K$2:$K$20000))/SUMPRODUCT((DATOS!$A$2:$A$20000=M576)*(CONFIG_METADATA!$G$2:$G$20000=1)*(COUNTIF(CONFIG_ASIGNATURAS!$B$7:$B$27,DATOS!$I$2:$I$20000)&gt;0)*1),"")))</f>
        <v/>
      </c>
      <c r="T576" t="str">
        <f>IF(S576="","",IF(S576="[FÓRMULA MANUAL]","",IFERROR(AVERAGEIFS(DATOS!$K$2:$K$20000,DATOS!$A$2:$A$20000,S576,CONFIG_METADATA!$G$2:$G$20000,1,DATOS!$I$2:$I$20000,"Armonía"),"")))</f>
        <v/>
      </c>
      <c r="U576" t="str">
        <f>IF(S576="","",IF(S576="[FÓRMULA MANUAL]","",IFERROR(AVERAGEIFS(DATOS!$K$2:$K$20000,DATOS!$A$2:$A$20000,S576,CONFIG_METADATA!$G$2:$G$20000,1,DATOS!$I$2:$I$20000,"Orquesta/Banda/Conjunto"),"")))</f>
        <v/>
      </c>
      <c r="V576" t="str">
        <f>IF(S576="","",IF(S576="[FÓRMULA MANUAL]","",IFERROR(AVERAGEIFS(DATOS!$K$2:$K$20000,DATOS!$A$2:$A$20000,S576,CONFIG_METADATA!$G$2:$G$20000,1,DATOS!$I$2:$I$20000,"Música de Cámara"),"")))</f>
        <v/>
      </c>
      <c r="W576" t="str">
        <f>IF(S576="","",IF(S576="[FÓRMULA MANUAL]","",IFERROR(SUMPRODUCT((DATOS!$A$2:$A$20000=S576)*(CONFIG_METADATA!$G$2:$G$20000=1)*(COUNTIF(CONFIG_ASIGNATURAS!$B$7:$B$27,DATOS!$I$2:$I$20000)&gt;0)*(DATOS!$K$2:$K$20000))/SUMPRODUCT((DATOS!$A$2:$A$20000=S576)*(CONFIG_METADATA!$G$2:$G$20000=1)*(COUNTIF(CONFIG_ASIGNATURAS!$B$7:$B$27,DATOS!$I$2:$I$20000)&gt;0)*1),"")))</f>
        <v/>
      </c>
      <c r="Z576" t="str">
        <f>IF(Y576="","",IF(Y576="[FÓRMULA MANUAL]","",IFERROR(AVERAGEIFS(DATOS!$K$2:$K$20000,DATOS!$A$2:$A$20000,Y576,CONFIG_METADATA!$G$2:$G$20000,1,DATOS!$I$2:$I$20000,"Análisis"),"")))</f>
        <v/>
      </c>
      <c r="AA576" t="str">
        <f>IF(Y576="","",IF(Y576="[FÓRMULA MANUAL]","",IFERROR(AVERAGEIFS(DATOS!$K$2:$K$20000,DATOS!$A$2:$A$20000,Y576,CONFIG_METADATA!$G$2:$G$20000,1,DATOS!$I$2:$I$20000,"Orquesta/Banda/Conjunto"),"")))</f>
        <v/>
      </c>
      <c r="AB576" t="str">
        <f>IF(Y576="","",IF(Y576="[FÓRMULA MANUAL]","",IFERROR(AVERAGEIFS(DATOS!$K$2:$K$20000,DATOS!$A$2:$A$20000,Y576,CONFIG_METADATA!$G$2:$G$20000,1,DATOS!$I$2:$I$20000,"Música de Cámara"),"")))</f>
        <v/>
      </c>
      <c r="AC576" t="str">
        <f>IF(Y576="","",IF(Y576="[FÓRMULA MANUAL]","",IFERROR(SUMPRODUCT((DATOS!$A$2:$A$20000=Y576)*(CONFIG_METADATA!$G$2:$G$20000=1)*(COUNTIF(CONFIG_ASIGNATURAS!$B$7:$B$27,DATOS!$I$2:$I$20000)&gt;0)*(DATOS!$K$2:$K$20000))/SUMPRODUCT((DATOS!$A$2:$A$20000=Y576)*(CONFIG_METADATA!$G$2:$G$20000=1)*(COUNTIF(CONFIG_ASIGNATURAS!$B$7:$B$27,DATOS!$I$2:$I$20000)&gt;0)*1),"")))</f>
        <v/>
      </c>
      <c r="AF576" t="str">
        <f>IF(AE576="","",IF(AE576="[FÓRMULA MANUAL]","",IFERROR(AVERAGEIFS(DATOS!$K$2:$K$20000,DATOS!$A$2:$A$20000,AE576,CONFIG_METADATA!$G$2:$G$20000,1,DATOS!$I$2:$I$20000,"Análisis"),"")))</f>
        <v/>
      </c>
      <c r="AG576" t="str">
        <f>IF(AE576="","",IF(AE576="[FÓRMULA MANUAL]","",IFERROR(AVERAGEIFS(DATOS!$K$2:$K$20000,DATOS!$A$2:$A$20000,AE576,CONFIG_METADATA!$G$2:$G$20000,1,DATOS!$I$2:$I$20000,"Orquesta/Banda/Conjunto"),"")))</f>
        <v/>
      </c>
      <c r="AH576" t="str">
        <f>IF(AE576="","",IF(AE576="[FÓRMULA MANUAL]","",IFERROR(AVERAGEIFS(DATOS!$K$2:$K$20000,DATOS!$A$2:$A$20000,AE576,CONFIG_METADATA!$G$2:$G$20000,1,DATOS!$I$2:$I$20000,"Música de Cámara"),"")))</f>
        <v/>
      </c>
      <c r="AI576" t="str">
        <f>IF(AE576="","",IF(AE576="[FÓRMULA MANUAL]","",IFERROR(SUMPRODUCT((DATOS!$A$2:$A$20000=AE576)*(CONFIG_METADATA!$G$2:$G$20000=1)*(COUNTIF(CONFIG_ASIGNATURAS!$B$7:$B$27,DATOS!$I$2:$I$20000)&gt;0)*(DATOS!$K$2:$K$20000))/SUMPRODUCT((DATOS!$A$2:$A$20000=AE576)*(CONFIG_METADATA!$G$2:$G$20000=1)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MANUAL]","",IFERROR(AVERAGEIFS(DATOS!$K$2:$K$20000,DATOS!$A$2:$A$20000,A577,CONFIG_METADATA!$G$2:$G$20000,1,DATOS!$I$2:$I$20000,"Lenguaje Musical"),"")))</f>
        <v/>
      </c>
      <c r="C577" t="str">
        <f>IF(A577="","",IF(A577="[FÓRMULA MANUAL]","",IFERROR(AVERAGEIFS(DATOS!$K$2:$K$20000,DATOS!$A$2:$A$20000,A577,CONFIG_METADATA!$G$2:$G$20000,1,DATOS!$I$2:$I$20000,"Orquesta/Banda/Conjunto"),"")))</f>
        <v/>
      </c>
      <c r="D577" t="str">
        <f>IF(A577="","",IF(A577="[FÓRMULA MANUAL]","",IFERROR(AVERAGEIFS(DATOS!$K$2:$K$20000,DATOS!$A$2:$A$20000,A577,CONFIG_METADATA!$G$2:$G$20000,1,DATOS!$I$2:$I$20000,"Conjunto"),"")))</f>
        <v/>
      </c>
      <c r="E577" t="str">
        <f>IF(A577="","",IF(A577="[FÓRMULA MANUAL]","",IFERROR(SUMPRODUCT((DATOS!$A$2:$A$20000=A577)*(CONFIG_METADATA!$G$2:$G$20000=1)*(COUNTIF(CONFIG_ASIGNATURAS!$B$7:$B$27,DATOS!$I$2:$I$20000)&gt;0)*(DATOS!$K$2:$K$20000))/SUMPRODUCT((DATOS!$A$2:$A$20000=A577)*(CONFIG_METADATA!$G$2:$G$20000=1)*(COUNTIF(CONFIG_ASIGNATURAS!$B$7:$B$27,DATOS!$I$2:$I$20000)&gt;0)*1),"")))</f>
        <v/>
      </c>
      <c r="H577" t="str">
        <f>IF(G577="","",IF(G577="[FÓRMULA MANUAL]","",IFERROR(AVERAGEIFS(DATOS!$K$2:$K$20000,DATOS!$A$2:$A$20000,G577,CONFIG_METADATA!$G$2:$G$20000,1,DATOS!$I$2:$I$20000,"Lenguaje Musical"),"")))</f>
        <v/>
      </c>
      <c r="I577" t="str">
        <f>IF(G577="","",IF(G577="[FÓRMULA MANUAL]","",IFERROR(AVERAGEIFS(DATOS!$K$2:$K$20000,DATOS!$A$2:$A$20000,G577,CONFIG_METADATA!$G$2:$G$20000,1,DATOS!$I$2:$I$20000,"Orquesta/Banda/Conjunto"),"")))</f>
        <v/>
      </c>
      <c r="J577" t="str">
        <f>IF(G577="","",IF(G577="[FÓRMULA MANUAL]","",IFERROR(AVERAGEIFS(DATOS!$K$2:$K$20000,DATOS!$A$2:$A$20000,G577,CONFIG_METADATA!$G$2:$G$20000,1,DATOS!$I$2:$I$20000,"Conjunto"),"")))</f>
        <v/>
      </c>
      <c r="K577" t="str">
        <f>IF(G577="","",IF(G577="[FÓRMULA MANUAL]","",IFERROR(SUMPRODUCT((DATOS!$A$2:$A$20000=G577)*(CONFIG_METADATA!$G$2:$G$20000=1)*(COUNTIF(CONFIG_ASIGNATURAS!$B$7:$B$27,DATOS!$I$2:$I$20000)&gt;0)*(DATOS!$K$2:$K$20000))/SUMPRODUCT((DATOS!$A$2:$A$20000=G577)*(CONFIG_METADATA!$G$2:$G$20000=1)*(COUNTIF(CONFIG_ASIGNATURAS!$B$7:$B$27,DATOS!$I$2:$I$20000)&gt;0)*1),"")))</f>
        <v/>
      </c>
      <c r="N577" t="str">
        <f>IF(M577="","",IF(M577="[FÓRMULA MANUAL]","",IFERROR(AVERAGEIFS(DATOS!$K$2:$K$20000,DATOS!$A$2:$A$20000,M577,CONFIG_METADATA!$G$2:$G$20000,1,DATOS!$I$2:$I$20000,"Armonía"),"")))</f>
        <v/>
      </c>
      <c r="O577" t="str">
        <f>IF(M577="","",IF(M577="[FÓRMULA MANUAL]","",IFERROR(AVERAGEIFS(DATOS!$K$2:$K$20000,DATOS!$A$2:$A$20000,M577,CONFIG_METADATA!$G$2:$G$20000,1,DATOS!$I$2:$I$20000,"Orquesta/Banda/Conjunto"),"")))</f>
        <v/>
      </c>
      <c r="P577" t="str">
        <f>IF(M577="","",IF(M577="[FÓRMULA MANUAL]","",IFERROR(AVERAGEIFS(DATOS!$K$2:$K$20000,DATOS!$A$2:$A$20000,M577,CONFIG_METADATA!$G$2:$G$20000,1,DATOS!$I$2:$I$20000,"Música de Cámara"),"")))</f>
        <v/>
      </c>
      <c r="Q577" t="str">
        <f>IF(M577="","",IF(M577="[FÓRMULA MANUAL]","",IFERROR(SUMPRODUCT((DATOS!$A$2:$A$20000=M577)*(CONFIG_METADATA!$G$2:$G$20000=1)*(COUNTIF(CONFIG_ASIGNATURAS!$B$7:$B$27,DATOS!$I$2:$I$20000)&gt;0)*(DATOS!$K$2:$K$20000))/SUMPRODUCT((DATOS!$A$2:$A$20000=M577)*(CONFIG_METADATA!$G$2:$G$20000=1)*(COUNTIF(CONFIG_ASIGNATURAS!$B$7:$B$27,DATOS!$I$2:$I$20000)&gt;0)*1),"")))</f>
        <v/>
      </c>
      <c r="T577" t="str">
        <f>IF(S577="","",IF(S577="[FÓRMULA MANUAL]","",IFERROR(AVERAGEIFS(DATOS!$K$2:$K$20000,DATOS!$A$2:$A$20000,S577,CONFIG_METADATA!$G$2:$G$20000,1,DATOS!$I$2:$I$20000,"Armonía"),"")))</f>
        <v/>
      </c>
      <c r="U577" t="str">
        <f>IF(S577="","",IF(S577="[FÓRMULA MANUAL]","",IFERROR(AVERAGEIFS(DATOS!$K$2:$K$20000,DATOS!$A$2:$A$20000,S577,CONFIG_METADATA!$G$2:$G$20000,1,DATOS!$I$2:$I$20000,"Orquesta/Banda/Conjunto"),"")))</f>
        <v/>
      </c>
      <c r="V577" t="str">
        <f>IF(S577="","",IF(S577="[FÓRMULA MANUAL]","",IFERROR(AVERAGEIFS(DATOS!$K$2:$K$20000,DATOS!$A$2:$A$20000,S577,CONFIG_METADATA!$G$2:$G$20000,1,DATOS!$I$2:$I$20000,"Música de Cámara"),"")))</f>
        <v/>
      </c>
      <c r="W577" t="str">
        <f>IF(S577="","",IF(S577="[FÓRMULA MANUAL]","",IFERROR(SUMPRODUCT((DATOS!$A$2:$A$20000=S577)*(CONFIG_METADATA!$G$2:$G$20000=1)*(COUNTIF(CONFIG_ASIGNATURAS!$B$7:$B$27,DATOS!$I$2:$I$20000)&gt;0)*(DATOS!$K$2:$K$20000))/SUMPRODUCT((DATOS!$A$2:$A$20000=S577)*(CONFIG_METADATA!$G$2:$G$20000=1)*(COUNTIF(CONFIG_ASIGNATURAS!$B$7:$B$27,DATOS!$I$2:$I$20000)&gt;0)*1),"")))</f>
        <v/>
      </c>
      <c r="Z577" t="str">
        <f>IF(Y577="","",IF(Y577="[FÓRMULA MANUAL]","",IFERROR(AVERAGEIFS(DATOS!$K$2:$K$20000,DATOS!$A$2:$A$20000,Y577,CONFIG_METADATA!$G$2:$G$20000,1,DATOS!$I$2:$I$20000,"Análisis"),"")))</f>
        <v/>
      </c>
      <c r="AA577" t="str">
        <f>IF(Y577="","",IF(Y577="[FÓRMULA MANUAL]","",IFERROR(AVERAGEIFS(DATOS!$K$2:$K$20000,DATOS!$A$2:$A$20000,Y577,CONFIG_METADATA!$G$2:$G$20000,1,DATOS!$I$2:$I$20000,"Orquesta/Banda/Conjunto"),"")))</f>
        <v/>
      </c>
      <c r="AB577" t="str">
        <f>IF(Y577="","",IF(Y577="[FÓRMULA MANUAL]","",IFERROR(AVERAGEIFS(DATOS!$K$2:$K$20000,DATOS!$A$2:$A$20000,Y577,CONFIG_METADATA!$G$2:$G$20000,1,DATOS!$I$2:$I$20000,"Música de Cámara"),"")))</f>
        <v/>
      </c>
      <c r="AC577" t="str">
        <f>IF(Y577="","",IF(Y577="[FÓRMULA MANUAL]","",IFERROR(SUMPRODUCT((DATOS!$A$2:$A$20000=Y577)*(CONFIG_METADATA!$G$2:$G$20000=1)*(COUNTIF(CONFIG_ASIGNATURAS!$B$7:$B$27,DATOS!$I$2:$I$20000)&gt;0)*(DATOS!$K$2:$K$20000))/SUMPRODUCT((DATOS!$A$2:$A$20000=Y577)*(CONFIG_METADATA!$G$2:$G$20000=1)*(COUNTIF(CONFIG_ASIGNATURAS!$B$7:$B$27,DATOS!$I$2:$I$20000)&gt;0)*1),"")))</f>
        <v/>
      </c>
      <c r="AF577" t="str">
        <f>IF(AE577="","",IF(AE577="[FÓRMULA MANUAL]","",IFERROR(AVERAGEIFS(DATOS!$K$2:$K$20000,DATOS!$A$2:$A$20000,AE577,CONFIG_METADATA!$G$2:$G$20000,1,DATOS!$I$2:$I$20000,"Análisis"),"")))</f>
        <v/>
      </c>
      <c r="AG577" t="str">
        <f>IF(AE577="","",IF(AE577="[FÓRMULA MANUAL]","",IFERROR(AVERAGEIFS(DATOS!$K$2:$K$20000,DATOS!$A$2:$A$20000,AE577,CONFIG_METADATA!$G$2:$G$20000,1,DATOS!$I$2:$I$20000,"Orquesta/Banda/Conjunto"),"")))</f>
        <v/>
      </c>
      <c r="AH577" t="str">
        <f>IF(AE577="","",IF(AE577="[FÓRMULA MANUAL]","",IFERROR(AVERAGEIFS(DATOS!$K$2:$K$20000,DATOS!$A$2:$A$20000,AE577,CONFIG_METADATA!$G$2:$G$20000,1,DATOS!$I$2:$I$20000,"Música de Cámara"),"")))</f>
        <v/>
      </c>
      <c r="AI577" t="str">
        <f>IF(AE577="","",IF(AE577="[FÓRMULA MANUAL]","",IFERROR(SUMPRODUCT((DATOS!$A$2:$A$20000=AE577)*(CONFIG_METADATA!$G$2:$G$20000=1)*(COUNTIF(CONFIG_ASIGNATURAS!$B$7:$B$27,DATOS!$I$2:$I$20000)&gt;0)*(DATOS!$K$2:$K$20000))/SUMPRODUCT((DATOS!$A$2:$A$20000=AE577)*(CONFIG_METADATA!$G$2:$G$20000=1)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MANUAL]","",IFERROR(AVERAGEIFS(DATOS!$K$2:$K$20000,DATOS!$A$2:$A$20000,A578,CONFIG_METADATA!$G$2:$G$20000,1,DATOS!$I$2:$I$20000,"Lenguaje Musical"),"")))</f>
        <v/>
      </c>
      <c r="C578" t="str">
        <f>IF(A578="","",IF(A578="[FÓRMULA MANUAL]","",IFERROR(AVERAGEIFS(DATOS!$K$2:$K$20000,DATOS!$A$2:$A$20000,A578,CONFIG_METADATA!$G$2:$G$20000,1,DATOS!$I$2:$I$20000,"Orquesta/Banda/Conjunto"),"")))</f>
        <v/>
      </c>
      <c r="D578" t="str">
        <f>IF(A578="","",IF(A578="[FÓRMULA MANUAL]","",IFERROR(AVERAGEIFS(DATOS!$K$2:$K$20000,DATOS!$A$2:$A$20000,A578,CONFIG_METADATA!$G$2:$G$20000,1,DATOS!$I$2:$I$20000,"Conjunto"),"")))</f>
        <v/>
      </c>
      <c r="E578" t="str">
        <f>IF(A578="","",IF(A578="[FÓRMULA MANUAL]","",IFERROR(SUMPRODUCT((DATOS!$A$2:$A$20000=A578)*(CONFIG_METADATA!$G$2:$G$20000=1)*(COUNTIF(CONFIG_ASIGNATURAS!$B$7:$B$27,DATOS!$I$2:$I$20000)&gt;0)*(DATOS!$K$2:$K$20000))/SUMPRODUCT((DATOS!$A$2:$A$20000=A578)*(CONFIG_METADATA!$G$2:$G$20000=1)*(COUNTIF(CONFIG_ASIGNATURAS!$B$7:$B$27,DATOS!$I$2:$I$20000)&gt;0)*1),"")))</f>
        <v/>
      </c>
      <c r="H578" t="str">
        <f>IF(G578="","",IF(G578="[FÓRMULA MANUAL]","",IFERROR(AVERAGEIFS(DATOS!$K$2:$K$20000,DATOS!$A$2:$A$20000,G578,CONFIG_METADATA!$G$2:$G$20000,1,DATOS!$I$2:$I$20000,"Lenguaje Musical"),"")))</f>
        <v/>
      </c>
      <c r="I578" t="str">
        <f>IF(G578="","",IF(G578="[FÓRMULA MANUAL]","",IFERROR(AVERAGEIFS(DATOS!$K$2:$K$20000,DATOS!$A$2:$A$20000,G578,CONFIG_METADATA!$G$2:$G$20000,1,DATOS!$I$2:$I$20000,"Orquesta/Banda/Conjunto"),"")))</f>
        <v/>
      </c>
      <c r="J578" t="str">
        <f>IF(G578="","",IF(G578="[FÓRMULA MANUAL]","",IFERROR(AVERAGEIFS(DATOS!$K$2:$K$20000,DATOS!$A$2:$A$20000,G578,CONFIG_METADATA!$G$2:$G$20000,1,DATOS!$I$2:$I$20000,"Conjunto"),"")))</f>
        <v/>
      </c>
      <c r="K578" t="str">
        <f>IF(G578="","",IF(G578="[FÓRMULA MANUAL]","",IFERROR(SUMPRODUCT((DATOS!$A$2:$A$20000=G578)*(CONFIG_METADATA!$G$2:$G$20000=1)*(COUNTIF(CONFIG_ASIGNATURAS!$B$7:$B$27,DATOS!$I$2:$I$20000)&gt;0)*(DATOS!$K$2:$K$20000))/SUMPRODUCT((DATOS!$A$2:$A$20000=G578)*(CONFIG_METADATA!$G$2:$G$20000=1)*(COUNTIF(CONFIG_ASIGNATURAS!$B$7:$B$27,DATOS!$I$2:$I$20000)&gt;0)*1),"")))</f>
        <v/>
      </c>
      <c r="N578" t="str">
        <f>IF(M578="","",IF(M578="[FÓRMULA MANUAL]","",IFERROR(AVERAGEIFS(DATOS!$K$2:$K$20000,DATOS!$A$2:$A$20000,M578,CONFIG_METADATA!$G$2:$G$20000,1,DATOS!$I$2:$I$20000,"Armonía"),"")))</f>
        <v/>
      </c>
      <c r="O578" t="str">
        <f>IF(M578="","",IF(M578="[FÓRMULA MANUAL]","",IFERROR(AVERAGEIFS(DATOS!$K$2:$K$20000,DATOS!$A$2:$A$20000,M578,CONFIG_METADATA!$G$2:$G$20000,1,DATOS!$I$2:$I$20000,"Orquesta/Banda/Conjunto"),"")))</f>
        <v/>
      </c>
      <c r="P578" t="str">
        <f>IF(M578="","",IF(M578="[FÓRMULA MANUAL]","",IFERROR(AVERAGEIFS(DATOS!$K$2:$K$20000,DATOS!$A$2:$A$20000,M578,CONFIG_METADATA!$G$2:$G$20000,1,DATOS!$I$2:$I$20000,"Música de Cámara"),"")))</f>
        <v/>
      </c>
      <c r="Q578" t="str">
        <f>IF(M578="","",IF(M578="[FÓRMULA MANUAL]","",IFERROR(SUMPRODUCT((DATOS!$A$2:$A$20000=M578)*(CONFIG_METADATA!$G$2:$G$20000=1)*(COUNTIF(CONFIG_ASIGNATURAS!$B$7:$B$27,DATOS!$I$2:$I$20000)&gt;0)*(DATOS!$K$2:$K$20000))/SUMPRODUCT((DATOS!$A$2:$A$20000=M578)*(CONFIG_METADATA!$G$2:$G$20000=1)*(COUNTIF(CONFIG_ASIGNATURAS!$B$7:$B$27,DATOS!$I$2:$I$20000)&gt;0)*1),"")))</f>
        <v/>
      </c>
      <c r="T578" t="str">
        <f>IF(S578="","",IF(S578="[FÓRMULA MANUAL]","",IFERROR(AVERAGEIFS(DATOS!$K$2:$K$20000,DATOS!$A$2:$A$20000,S578,CONFIG_METADATA!$G$2:$G$20000,1,DATOS!$I$2:$I$20000,"Armonía"),"")))</f>
        <v/>
      </c>
      <c r="U578" t="str">
        <f>IF(S578="","",IF(S578="[FÓRMULA MANUAL]","",IFERROR(AVERAGEIFS(DATOS!$K$2:$K$20000,DATOS!$A$2:$A$20000,S578,CONFIG_METADATA!$G$2:$G$20000,1,DATOS!$I$2:$I$20000,"Orquesta/Banda/Conjunto"),"")))</f>
        <v/>
      </c>
      <c r="V578" t="str">
        <f>IF(S578="","",IF(S578="[FÓRMULA MANUAL]","",IFERROR(AVERAGEIFS(DATOS!$K$2:$K$20000,DATOS!$A$2:$A$20000,S578,CONFIG_METADATA!$G$2:$G$20000,1,DATOS!$I$2:$I$20000,"Música de Cámara"),"")))</f>
        <v/>
      </c>
      <c r="W578" t="str">
        <f>IF(S578="","",IF(S578="[FÓRMULA MANUAL]","",IFERROR(SUMPRODUCT((DATOS!$A$2:$A$20000=S578)*(CONFIG_METADATA!$G$2:$G$20000=1)*(COUNTIF(CONFIG_ASIGNATURAS!$B$7:$B$27,DATOS!$I$2:$I$20000)&gt;0)*(DATOS!$K$2:$K$20000))/SUMPRODUCT((DATOS!$A$2:$A$20000=S578)*(CONFIG_METADATA!$G$2:$G$20000=1)*(COUNTIF(CONFIG_ASIGNATURAS!$B$7:$B$27,DATOS!$I$2:$I$20000)&gt;0)*1),"")))</f>
        <v/>
      </c>
      <c r="Z578" t="str">
        <f>IF(Y578="","",IF(Y578="[FÓRMULA MANUAL]","",IFERROR(AVERAGEIFS(DATOS!$K$2:$K$20000,DATOS!$A$2:$A$20000,Y578,CONFIG_METADATA!$G$2:$G$20000,1,DATOS!$I$2:$I$20000,"Análisis"),"")))</f>
        <v/>
      </c>
      <c r="AA578" t="str">
        <f>IF(Y578="","",IF(Y578="[FÓRMULA MANUAL]","",IFERROR(AVERAGEIFS(DATOS!$K$2:$K$20000,DATOS!$A$2:$A$20000,Y578,CONFIG_METADATA!$G$2:$G$20000,1,DATOS!$I$2:$I$20000,"Orquesta/Banda/Conjunto"),"")))</f>
        <v/>
      </c>
      <c r="AB578" t="str">
        <f>IF(Y578="","",IF(Y578="[FÓRMULA MANUAL]","",IFERROR(AVERAGEIFS(DATOS!$K$2:$K$20000,DATOS!$A$2:$A$20000,Y578,CONFIG_METADATA!$G$2:$G$20000,1,DATOS!$I$2:$I$20000,"Música de Cámara"),"")))</f>
        <v/>
      </c>
      <c r="AC578" t="str">
        <f>IF(Y578="","",IF(Y578="[FÓRMULA MANUAL]","",IFERROR(SUMPRODUCT((DATOS!$A$2:$A$20000=Y578)*(CONFIG_METADATA!$G$2:$G$20000=1)*(COUNTIF(CONFIG_ASIGNATURAS!$B$7:$B$27,DATOS!$I$2:$I$20000)&gt;0)*(DATOS!$K$2:$K$20000))/SUMPRODUCT((DATOS!$A$2:$A$20000=Y578)*(CONFIG_METADATA!$G$2:$G$20000=1)*(COUNTIF(CONFIG_ASIGNATURAS!$B$7:$B$27,DATOS!$I$2:$I$20000)&gt;0)*1),"")))</f>
        <v/>
      </c>
      <c r="AF578" t="str">
        <f>IF(AE578="","",IF(AE578="[FÓRMULA MANUAL]","",IFERROR(AVERAGEIFS(DATOS!$K$2:$K$20000,DATOS!$A$2:$A$20000,AE578,CONFIG_METADATA!$G$2:$G$20000,1,DATOS!$I$2:$I$20000,"Análisis"),"")))</f>
        <v/>
      </c>
      <c r="AG578" t="str">
        <f>IF(AE578="","",IF(AE578="[FÓRMULA MANUAL]","",IFERROR(AVERAGEIFS(DATOS!$K$2:$K$20000,DATOS!$A$2:$A$20000,AE578,CONFIG_METADATA!$G$2:$G$20000,1,DATOS!$I$2:$I$20000,"Orquesta/Banda/Conjunto"),"")))</f>
        <v/>
      </c>
      <c r="AH578" t="str">
        <f>IF(AE578="","",IF(AE578="[FÓRMULA MANUAL]","",IFERROR(AVERAGEIFS(DATOS!$K$2:$K$20000,DATOS!$A$2:$A$20000,AE578,CONFIG_METADATA!$G$2:$G$20000,1,DATOS!$I$2:$I$20000,"Música de Cámara"),"")))</f>
        <v/>
      </c>
      <c r="AI578" t="str">
        <f>IF(AE578="","",IF(AE578="[FÓRMULA MANUAL]","",IFERROR(SUMPRODUCT((DATOS!$A$2:$A$20000=AE578)*(CONFIG_METADATA!$G$2:$G$20000=1)*(COUNTIF(CONFIG_ASIGNATURAS!$B$7:$B$27,DATOS!$I$2:$I$20000)&gt;0)*(DATOS!$K$2:$K$20000))/SUMPRODUCT((DATOS!$A$2:$A$20000=AE578)*(CONFIG_METADATA!$G$2:$G$20000=1)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MANUAL]","",IFERROR(AVERAGEIFS(DATOS!$K$2:$K$20000,DATOS!$A$2:$A$20000,A579,CONFIG_METADATA!$G$2:$G$20000,1,DATOS!$I$2:$I$20000,"Lenguaje Musical"),"")))</f>
        <v/>
      </c>
      <c r="C579" t="str">
        <f>IF(A579="","",IF(A579="[FÓRMULA MANUAL]","",IFERROR(AVERAGEIFS(DATOS!$K$2:$K$20000,DATOS!$A$2:$A$20000,A579,CONFIG_METADATA!$G$2:$G$20000,1,DATOS!$I$2:$I$20000,"Orquesta/Banda/Conjunto"),"")))</f>
        <v/>
      </c>
      <c r="D579" t="str">
        <f>IF(A579="","",IF(A579="[FÓRMULA MANUAL]","",IFERROR(AVERAGEIFS(DATOS!$K$2:$K$20000,DATOS!$A$2:$A$20000,A579,CONFIG_METADATA!$G$2:$G$20000,1,DATOS!$I$2:$I$20000,"Conjunto"),"")))</f>
        <v/>
      </c>
      <c r="E579" t="str">
        <f>IF(A579="","",IF(A579="[FÓRMULA MANUAL]","",IFERROR(SUMPRODUCT((DATOS!$A$2:$A$20000=A579)*(CONFIG_METADATA!$G$2:$G$20000=1)*(COUNTIF(CONFIG_ASIGNATURAS!$B$7:$B$27,DATOS!$I$2:$I$20000)&gt;0)*(DATOS!$K$2:$K$20000))/SUMPRODUCT((DATOS!$A$2:$A$20000=A579)*(CONFIG_METADATA!$G$2:$G$20000=1)*(COUNTIF(CONFIG_ASIGNATURAS!$B$7:$B$27,DATOS!$I$2:$I$20000)&gt;0)*1),"")))</f>
        <v/>
      </c>
      <c r="H579" t="str">
        <f>IF(G579="","",IF(G579="[FÓRMULA MANUAL]","",IFERROR(AVERAGEIFS(DATOS!$K$2:$K$20000,DATOS!$A$2:$A$20000,G579,CONFIG_METADATA!$G$2:$G$20000,1,DATOS!$I$2:$I$20000,"Lenguaje Musical"),"")))</f>
        <v/>
      </c>
      <c r="I579" t="str">
        <f>IF(G579="","",IF(G579="[FÓRMULA MANUAL]","",IFERROR(AVERAGEIFS(DATOS!$K$2:$K$20000,DATOS!$A$2:$A$20000,G579,CONFIG_METADATA!$G$2:$G$20000,1,DATOS!$I$2:$I$20000,"Orquesta/Banda/Conjunto"),"")))</f>
        <v/>
      </c>
      <c r="J579" t="str">
        <f>IF(G579="","",IF(G579="[FÓRMULA MANUAL]","",IFERROR(AVERAGEIFS(DATOS!$K$2:$K$20000,DATOS!$A$2:$A$20000,G579,CONFIG_METADATA!$G$2:$G$20000,1,DATOS!$I$2:$I$20000,"Conjunto"),"")))</f>
        <v/>
      </c>
      <c r="K579" t="str">
        <f>IF(G579="","",IF(G579="[FÓRMULA MANUAL]","",IFERROR(SUMPRODUCT((DATOS!$A$2:$A$20000=G579)*(CONFIG_METADATA!$G$2:$G$20000=1)*(COUNTIF(CONFIG_ASIGNATURAS!$B$7:$B$27,DATOS!$I$2:$I$20000)&gt;0)*(DATOS!$K$2:$K$20000))/SUMPRODUCT((DATOS!$A$2:$A$20000=G579)*(CONFIG_METADATA!$G$2:$G$20000=1)*(COUNTIF(CONFIG_ASIGNATURAS!$B$7:$B$27,DATOS!$I$2:$I$20000)&gt;0)*1),"")))</f>
        <v/>
      </c>
      <c r="N579" t="str">
        <f>IF(M579="","",IF(M579="[FÓRMULA MANUAL]","",IFERROR(AVERAGEIFS(DATOS!$K$2:$K$20000,DATOS!$A$2:$A$20000,M579,CONFIG_METADATA!$G$2:$G$20000,1,DATOS!$I$2:$I$20000,"Armonía"),"")))</f>
        <v/>
      </c>
      <c r="O579" t="str">
        <f>IF(M579="","",IF(M579="[FÓRMULA MANUAL]","",IFERROR(AVERAGEIFS(DATOS!$K$2:$K$20000,DATOS!$A$2:$A$20000,M579,CONFIG_METADATA!$G$2:$G$20000,1,DATOS!$I$2:$I$20000,"Orquesta/Banda/Conjunto"),"")))</f>
        <v/>
      </c>
      <c r="P579" t="str">
        <f>IF(M579="","",IF(M579="[FÓRMULA MANUAL]","",IFERROR(AVERAGEIFS(DATOS!$K$2:$K$20000,DATOS!$A$2:$A$20000,M579,CONFIG_METADATA!$G$2:$G$20000,1,DATOS!$I$2:$I$20000,"Música de Cámara"),"")))</f>
        <v/>
      </c>
      <c r="Q579" t="str">
        <f>IF(M579="","",IF(M579="[FÓRMULA MANUAL]","",IFERROR(SUMPRODUCT((DATOS!$A$2:$A$20000=M579)*(CONFIG_METADATA!$G$2:$G$20000=1)*(COUNTIF(CONFIG_ASIGNATURAS!$B$7:$B$27,DATOS!$I$2:$I$20000)&gt;0)*(DATOS!$K$2:$K$20000))/SUMPRODUCT((DATOS!$A$2:$A$20000=M579)*(CONFIG_METADATA!$G$2:$G$20000=1)*(COUNTIF(CONFIG_ASIGNATURAS!$B$7:$B$27,DATOS!$I$2:$I$20000)&gt;0)*1),"")))</f>
        <v/>
      </c>
      <c r="T579" t="str">
        <f>IF(S579="","",IF(S579="[FÓRMULA MANUAL]","",IFERROR(AVERAGEIFS(DATOS!$K$2:$K$20000,DATOS!$A$2:$A$20000,S579,CONFIG_METADATA!$G$2:$G$20000,1,DATOS!$I$2:$I$20000,"Armonía"),"")))</f>
        <v/>
      </c>
      <c r="U579" t="str">
        <f>IF(S579="","",IF(S579="[FÓRMULA MANUAL]","",IFERROR(AVERAGEIFS(DATOS!$K$2:$K$20000,DATOS!$A$2:$A$20000,S579,CONFIG_METADATA!$G$2:$G$20000,1,DATOS!$I$2:$I$20000,"Orquesta/Banda/Conjunto"),"")))</f>
        <v/>
      </c>
      <c r="V579" t="str">
        <f>IF(S579="","",IF(S579="[FÓRMULA MANUAL]","",IFERROR(AVERAGEIFS(DATOS!$K$2:$K$20000,DATOS!$A$2:$A$20000,S579,CONFIG_METADATA!$G$2:$G$20000,1,DATOS!$I$2:$I$20000,"Música de Cámara"),"")))</f>
        <v/>
      </c>
      <c r="W579" t="str">
        <f>IF(S579="","",IF(S579="[FÓRMULA MANUAL]","",IFERROR(SUMPRODUCT((DATOS!$A$2:$A$20000=S579)*(CONFIG_METADATA!$G$2:$G$20000=1)*(COUNTIF(CONFIG_ASIGNATURAS!$B$7:$B$27,DATOS!$I$2:$I$20000)&gt;0)*(DATOS!$K$2:$K$20000))/SUMPRODUCT((DATOS!$A$2:$A$20000=S579)*(CONFIG_METADATA!$G$2:$G$20000=1)*(COUNTIF(CONFIG_ASIGNATURAS!$B$7:$B$27,DATOS!$I$2:$I$20000)&gt;0)*1),"")))</f>
        <v/>
      </c>
      <c r="Z579" t="str">
        <f>IF(Y579="","",IF(Y579="[FÓRMULA MANUAL]","",IFERROR(AVERAGEIFS(DATOS!$K$2:$K$20000,DATOS!$A$2:$A$20000,Y579,CONFIG_METADATA!$G$2:$G$20000,1,DATOS!$I$2:$I$20000,"Análisis"),"")))</f>
        <v/>
      </c>
      <c r="AA579" t="str">
        <f>IF(Y579="","",IF(Y579="[FÓRMULA MANUAL]","",IFERROR(AVERAGEIFS(DATOS!$K$2:$K$20000,DATOS!$A$2:$A$20000,Y579,CONFIG_METADATA!$G$2:$G$20000,1,DATOS!$I$2:$I$20000,"Orquesta/Banda/Conjunto"),"")))</f>
        <v/>
      </c>
      <c r="AB579" t="str">
        <f>IF(Y579="","",IF(Y579="[FÓRMULA MANUAL]","",IFERROR(AVERAGEIFS(DATOS!$K$2:$K$20000,DATOS!$A$2:$A$20000,Y579,CONFIG_METADATA!$G$2:$G$20000,1,DATOS!$I$2:$I$20000,"Música de Cámara"),"")))</f>
        <v/>
      </c>
      <c r="AC579" t="str">
        <f>IF(Y579="","",IF(Y579="[FÓRMULA MANUAL]","",IFERROR(SUMPRODUCT((DATOS!$A$2:$A$20000=Y579)*(CONFIG_METADATA!$G$2:$G$20000=1)*(COUNTIF(CONFIG_ASIGNATURAS!$B$7:$B$27,DATOS!$I$2:$I$20000)&gt;0)*(DATOS!$K$2:$K$20000))/SUMPRODUCT((DATOS!$A$2:$A$20000=Y579)*(CONFIG_METADATA!$G$2:$G$20000=1)*(COUNTIF(CONFIG_ASIGNATURAS!$B$7:$B$27,DATOS!$I$2:$I$20000)&gt;0)*1),"")))</f>
        <v/>
      </c>
      <c r="AF579" t="str">
        <f>IF(AE579="","",IF(AE579="[FÓRMULA MANUAL]","",IFERROR(AVERAGEIFS(DATOS!$K$2:$K$20000,DATOS!$A$2:$A$20000,AE579,CONFIG_METADATA!$G$2:$G$20000,1,DATOS!$I$2:$I$20000,"Análisis"),"")))</f>
        <v/>
      </c>
      <c r="AG579" t="str">
        <f>IF(AE579="","",IF(AE579="[FÓRMULA MANUAL]","",IFERROR(AVERAGEIFS(DATOS!$K$2:$K$20000,DATOS!$A$2:$A$20000,AE579,CONFIG_METADATA!$G$2:$G$20000,1,DATOS!$I$2:$I$20000,"Orquesta/Banda/Conjunto"),"")))</f>
        <v/>
      </c>
      <c r="AH579" t="str">
        <f>IF(AE579="","",IF(AE579="[FÓRMULA MANUAL]","",IFERROR(AVERAGEIFS(DATOS!$K$2:$K$20000,DATOS!$A$2:$A$20000,AE579,CONFIG_METADATA!$G$2:$G$20000,1,DATOS!$I$2:$I$20000,"Música de Cámara"),"")))</f>
        <v/>
      </c>
      <c r="AI579" t="str">
        <f>IF(AE579="","",IF(AE579="[FÓRMULA MANUAL]","",IFERROR(SUMPRODUCT((DATOS!$A$2:$A$20000=AE579)*(CONFIG_METADATA!$G$2:$G$20000=1)*(COUNTIF(CONFIG_ASIGNATURAS!$B$7:$B$27,DATOS!$I$2:$I$20000)&gt;0)*(DATOS!$K$2:$K$20000))/SUMPRODUCT((DATOS!$A$2:$A$20000=AE579)*(CONFIG_METADATA!$G$2:$G$20000=1)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MANUAL]","",IFERROR(AVERAGEIFS(DATOS!$K$2:$K$20000,DATOS!$A$2:$A$20000,A580,CONFIG_METADATA!$G$2:$G$20000,1,DATOS!$I$2:$I$20000,"Lenguaje Musical"),"")))</f>
        <v/>
      </c>
      <c r="C580" t="str">
        <f>IF(A580="","",IF(A580="[FÓRMULA MANUAL]","",IFERROR(AVERAGEIFS(DATOS!$K$2:$K$20000,DATOS!$A$2:$A$20000,A580,CONFIG_METADATA!$G$2:$G$20000,1,DATOS!$I$2:$I$20000,"Orquesta/Banda/Conjunto"),"")))</f>
        <v/>
      </c>
      <c r="D580" t="str">
        <f>IF(A580="","",IF(A580="[FÓRMULA MANUAL]","",IFERROR(AVERAGEIFS(DATOS!$K$2:$K$20000,DATOS!$A$2:$A$20000,A580,CONFIG_METADATA!$G$2:$G$20000,1,DATOS!$I$2:$I$20000,"Conjunto"),"")))</f>
        <v/>
      </c>
      <c r="E580" t="str">
        <f>IF(A580="","",IF(A580="[FÓRMULA MANUAL]","",IFERROR(SUMPRODUCT((DATOS!$A$2:$A$20000=A580)*(CONFIG_METADATA!$G$2:$G$20000=1)*(COUNTIF(CONFIG_ASIGNATURAS!$B$7:$B$27,DATOS!$I$2:$I$20000)&gt;0)*(DATOS!$K$2:$K$20000))/SUMPRODUCT((DATOS!$A$2:$A$20000=A580)*(CONFIG_METADATA!$G$2:$G$20000=1)*(COUNTIF(CONFIG_ASIGNATURAS!$B$7:$B$27,DATOS!$I$2:$I$20000)&gt;0)*1),"")))</f>
        <v/>
      </c>
      <c r="H580" t="str">
        <f>IF(G580="","",IF(G580="[FÓRMULA MANUAL]","",IFERROR(AVERAGEIFS(DATOS!$K$2:$K$20000,DATOS!$A$2:$A$20000,G580,CONFIG_METADATA!$G$2:$G$20000,1,DATOS!$I$2:$I$20000,"Lenguaje Musical"),"")))</f>
        <v/>
      </c>
      <c r="I580" t="str">
        <f>IF(G580="","",IF(G580="[FÓRMULA MANUAL]","",IFERROR(AVERAGEIFS(DATOS!$K$2:$K$20000,DATOS!$A$2:$A$20000,G580,CONFIG_METADATA!$G$2:$G$20000,1,DATOS!$I$2:$I$20000,"Orquesta/Banda/Conjunto"),"")))</f>
        <v/>
      </c>
      <c r="J580" t="str">
        <f>IF(G580="","",IF(G580="[FÓRMULA MANUAL]","",IFERROR(AVERAGEIFS(DATOS!$K$2:$K$20000,DATOS!$A$2:$A$20000,G580,CONFIG_METADATA!$G$2:$G$20000,1,DATOS!$I$2:$I$20000,"Conjunto"),"")))</f>
        <v/>
      </c>
      <c r="K580" t="str">
        <f>IF(G580="","",IF(G580="[FÓRMULA MANUAL]","",IFERROR(SUMPRODUCT((DATOS!$A$2:$A$20000=G580)*(CONFIG_METADATA!$G$2:$G$20000=1)*(COUNTIF(CONFIG_ASIGNATURAS!$B$7:$B$27,DATOS!$I$2:$I$20000)&gt;0)*(DATOS!$K$2:$K$20000))/SUMPRODUCT((DATOS!$A$2:$A$20000=G580)*(CONFIG_METADATA!$G$2:$G$20000=1)*(COUNTIF(CONFIG_ASIGNATURAS!$B$7:$B$27,DATOS!$I$2:$I$20000)&gt;0)*1),"")))</f>
        <v/>
      </c>
      <c r="N580" t="str">
        <f>IF(M580="","",IF(M580="[FÓRMULA MANUAL]","",IFERROR(AVERAGEIFS(DATOS!$K$2:$K$20000,DATOS!$A$2:$A$20000,M580,CONFIG_METADATA!$G$2:$G$20000,1,DATOS!$I$2:$I$20000,"Armonía"),"")))</f>
        <v/>
      </c>
      <c r="O580" t="str">
        <f>IF(M580="","",IF(M580="[FÓRMULA MANUAL]","",IFERROR(AVERAGEIFS(DATOS!$K$2:$K$20000,DATOS!$A$2:$A$20000,M580,CONFIG_METADATA!$G$2:$G$20000,1,DATOS!$I$2:$I$20000,"Orquesta/Banda/Conjunto"),"")))</f>
        <v/>
      </c>
      <c r="P580" t="str">
        <f>IF(M580="","",IF(M580="[FÓRMULA MANUAL]","",IFERROR(AVERAGEIFS(DATOS!$K$2:$K$20000,DATOS!$A$2:$A$20000,M580,CONFIG_METADATA!$G$2:$G$20000,1,DATOS!$I$2:$I$20000,"Música de Cámara"),"")))</f>
        <v/>
      </c>
      <c r="Q580" t="str">
        <f>IF(M580="","",IF(M580="[FÓRMULA MANUAL]","",IFERROR(SUMPRODUCT((DATOS!$A$2:$A$20000=M580)*(CONFIG_METADATA!$G$2:$G$20000=1)*(COUNTIF(CONFIG_ASIGNATURAS!$B$7:$B$27,DATOS!$I$2:$I$20000)&gt;0)*(DATOS!$K$2:$K$20000))/SUMPRODUCT((DATOS!$A$2:$A$20000=M580)*(CONFIG_METADATA!$G$2:$G$20000=1)*(COUNTIF(CONFIG_ASIGNATURAS!$B$7:$B$27,DATOS!$I$2:$I$20000)&gt;0)*1),"")))</f>
        <v/>
      </c>
      <c r="T580" t="str">
        <f>IF(S580="","",IF(S580="[FÓRMULA MANUAL]","",IFERROR(AVERAGEIFS(DATOS!$K$2:$K$20000,DATOS!$A$2:$A$20000,S580,CONFIG_METADATA!$G$2:$G$20000,1,DATOS!$I$2:$I$20000,"Armonía"),"")))</f>
        <v/>
      </c>
      <c r="U580" t="str">
        <f>IF(S580="","",IF(S580="[FÓRMULA MANUAL]","",IFERROR(AVERAGEIFS(DATOS!$K$2:$K$20000,DATOS!$A$2:$A$20000,S580,CONFIG_METADATA!$G$2:$G$20000,1,DATOS!$I$2:$I$20000,"Orquesta/Banda/Conjunto"),"")))</f>
        <v/>
      </c>
      <c r="V580" t="str">
        <f>IF(S580="","",IF(S580="[FÓRMULA MANUAL]","",IFERROR(AVERAGEIFS(DATOS!$K$2:$K$20000,DATOS!$A$2:$A$20000,S580,CONFIG_METADATA!$G$2:$G$20000,1,DATOS!$I$2:$I$20000,"Música de Cámara"),"")))</f>
        <v/>
      </c>
      <c r="W580" t="str">
        <f>IF(S580="","",IF(S580="[FÓRMULA MANUAL]","",IFERROR(SUMPRODUCT((DATOS!$A$2:$A$20000=S580)*(CONFIG_METADATA!$G$2:$G$20000=1)*(COUNTIF(CONFIG_ASIGNATURAS!$B$7:$B$27,DATOS!$I$2:$I$20000)&gt;0)*(DATOS!$K$2:$K$20000))/SUMPRODUCT((DATOS!$A$2:$A$20000=S580)*(CONFIG_METADATA!$G$2:$G$20000=1)*(COUNTIF(CONFIG_ASIGNATURAS!$B$7:$B$27,DATOS!$I$2:$I$20000)&gt;0)*1),"")))</f>
        <v/>
      </c>
      <c r="Z580" t="str">
        <f>IF(Y580="","",IF(Y580="[FÓRMULA MANUAL]","",IFERROR(AVERAGEIFS(DATOS!$K$2:$K$20000,DATOS!$A$2:$A$20000,Y580,CONFIG_METADATA!$G$2:$G$20000,1,DATOS!$I$2:$I$20000,"Análisis"),"")))</f>
        <v/>
      </c>
      <c r="AA580" t="str">
        <f>IF(Y580="","",IF(Y580="[FÓRMULA MANUAL]","",IFERROR(AVERAGEIFS(DATOS!$K$2:$K$20000,DATOS!$A$2:$A$20000,Y580,CONFIG_METADATA!$G$2:$G$20000,1,DATOS!$I$2:$I$20000,"Orquesta/Banda/Conjunto"),"")))</f>
        <v/>
      </c>
      <c r="AB580" t="str">
        <f>IF(Y580="","",IF(Y580="[FÓRMULA MANUAL]","",IFERROR(AVERAGEIFS(DATOS!$K$2:$K$20000,DATOS!$A$2:$A$20000,Y580,CONFIG_METADATA!$G$2:$G$20000,1,DATOS!$I$2:$I$20000,"Música de Cámara"),"")))</f>
        <v/>
      </c>
      <c r="AC580" t="str">
        <f>IF(Y580="","",IF(Y580="[FÓRMULA MANUAL]","",IFERROR(SUMPRODUCT((DATOS!$A$2:$A$20000=Y580)*(CONFIG_METADATA!$G$2:$G$20000=1)*(COUNTIF(CONFIG_ASIGNATURAS!$B$7:$B$27,DATOS!$I$2:$I$20000)&gt;0)*(DATOS!$K$2:$K$20000))/SUMPRODUCT((DATOS!$A$2:$A$20000=Y580)*(CONFIG_METADATA!$G$2:$G$20000=1)*(COUNTIF(CONFIG_ASIGNATURAS!$B$7:$B$27,DATOS!$I$2:$I$20000)&gt;0)*1),"")))</f>
        <v/>
      </c>
      <c r="AF580" t="str">
        <f>IF(AE580="","",IF(AE580="[FÓRMULA MANUAL]","",IFERROR(AVERAGEIFS(DATOS!$K$2:$K$20000,DATOS!$A$2:$A$20000,AE580,CONFIG_METADATA!$G$2:$G$20000,1,DATOS!$I$2:$I$20000,"Análisis"),"")))</f>
        <v/>
      </c>
      <c r="AG580" t="str">
        <f>IF(AE580="","",IF(AE580="[FÓRMULA MANUAL]","",IFERROR(AVERAGEIFS(DATOS!$K$2:$K$20000,DATOS!$A$2:$A$20000,AE580,CONFIG_METADATA!$G$2:$G$20000,1,DATOS!$I$2:$I$20000,"Orquesta/Banda/Conjunto"),"")))</f>
        <v/>
      </c>
      <c r="AH580" t="str">
        <f>IF(AE580="","",IF(AE580="[FÓRMULA MANUAL]","",IFERROR(AVERAGEIFS(DATOS!$K$2:$K$20000,DATOS!$A$2:$A$20000,AE580,CONFIG_METADATA!$G$2:$G$20000,1,DATOS!$I$2:$I$20000,"Música de Cámara"),"")))</f>
        <v/>
      </c>
      <c r="AI580" t="str">
        <f>IF(AE580="","",IF(AE580="[FÓRMULA MANUAL]","",IFERROR(SUMPRODUCT((DATOS!$A$2:$A$20000=AE580)*(CONFIG_METADATA!$G$2:$G$20000=1)*(COUNTIF(CONFIG_ASIGNATURAS!$B$7:$B$27,DATOS!$I$2:$I$20000)&gt;0)*(DATOS!$K$2:$K$20000))/SUMPRODUCT((DATOS!$A$2:$A$20000=AE580)*(CONFIG_METADATA!$G$2:$G$20000=1)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MANUAL]","",IFERROR(AVERAGEIFS(DATOS!$K$2:$K$20000,DATOS!$A$2:$A$20000,A581,CONFIG_METADATA!$G$2:$G$20000,1,DATOS!$I$2:$I$20000,"Lenguaje Musical"),"")))</f>
        <v/>
      </c>
      <c r="C581" t="str">
        <f>IF(A581="","",IF(A581="[FÓRMULA MANUAL]","",IFERROR(AVERAGEIFS(DATOS!$K$2:$K$20000,DATOS!$A$2:$A$20000,A581,CONFIG_METADATA!$G$2:$G$20000,1,DATOS!$I$2:$I$20000,"Orquesta/Banda/Conjunto"),"")))</f>
        <v/>
      </c>
      <c r="D581" t="str">
        <f>IF(A581="","",IF(A581="[FÓRMULA MANUAL]","",IFERROR(AVERAGEIFS(DATOS!$K$2:$K$20000,DATOS!$A$2:$A$20000,A581,CONFIG_METADATA!$G$2:$G$20000,1,DATOS!$I$2:$I$20000,"Conjunto"),"")))</f>
        <v/>
      </c>
      <c r="E581" t="str">
        <f>IF(A581="","",IF(A581="[FÓRMULA MANUAL]","",IFERROR(SUMPRODUCT((DATOS!$A$2:$A$20000=A581)*(CONFIG_METADATA!$G$2:$G$20000=1)*(COUNTIF(CONFIG_ASIGNATURAS!$B$7:$B$27,DATOS!$I$2:$I$20000)&gt;0)*(DATOS!$K$2:$K$20000))/SUMPRODUCT((DATOS!$A$2:$A$20000=A581)*(CONFIG_METADATA!$G$2:$G$20000=1)*(COUNTIF(CONFIG_ASIGNATURAS!$B$7:$B$27,DATOS!$I$2:$I$20000)&gt;0)*1),"")))</f>
        <v/>
      </c>
      <c r="H581" t="str">
        <f>IF(G581="","",IF(G581="[FÓRMULA MANUAL]","",IFERROR(AVERAGEIFS(DATOS!$K$2:$K$20000,DATOS!$A$2:$A$20000,G581,CONFIG_METADATA!$G$2:$G$20000,1,DATOS!$I$2:$I$20000,"Lenguaje Musical"),"")))</f>
        <v/>
      </c>
      <c r="I581" t="str">
        <f>IF(G581="","",IF(G581="[FÓRMULA MANUAL]","",IFERROR(AVERAGEIFS(DATOS!$K$2:$K$20000,DATOS!$A$2:$A$20000,G581,CONFIG_METADATA!$G$2:$G$20000,1,DATOS!$I$2:$I$20000,"Orquesta/Banda/Conjunto"),"")))</f>
        <v/>
      </c>
      <c r="J581" t="str">
        <f>IF(G581="","",IF(G581="[FÓRMULA MANUAL]","",IFERROR(AVERAGEIFS(DATOS!$K$2:$K$20000,DATOS!$A$2:$A$20000,G581,CONFIG_METADATA!$G$2:$G$20000,1,DATOS!$I$2:$I$20000,"Conjunto"),"")))</f>
        <v/>
      </c>
      <c r="K581" t="str">
        <f>IF(G581="","",IF(G581="[FÓRMULA MANUAL]","",IFERROR(SUMPRODUCT((DATOS!$A$2:$A$20000=G581)*(CONFIG_METADATA!$G$2:$G$20000=1)*(COUNTIF(CONFIG_ASIGNATURAS!$B$7:$B$27,DATOS!$I$2:$I$20000)&gt;0)*(DATOS!$K$2:$K$20000))/SUMPRODUCT((DATOS!$A$2:$A$20000=G581)*(CONFIG_METADATA!$G$2:$G$20000=1)*(COUNTIF(CONFIG_ASIGNATURAS!$B$7:$B$27,DATOS!$I$2:$I$20000)&gt;0)*1),"")))</f>
        <v/>
      </c>
      <c r="N581" t="str">
        <f>IF(M581="","",IF(M581="[FÓRMULA MANUAL]","",IFERROR(AVERAGEIFS(DATOS!$K$2:$K$20000,DATOS!$A$2:$A$20000,M581,CONFIG_METADATA!$G$2:$G$20000,1,DATOS!$I$2:$I$20000,"Armonía"),"")))</f>
        <v/>
      </c>
      <c r="O581" t="str">
        <f>IF(M581="","",IF(M581="[FÓRMULA MANUAL]","",IFERROR(AVERAGEIFS(DATOS!$K$2:$K$20000,DATOS!$A$2:$A$20000,M581,CONFIG_METADATA!$G$2:$G$20000,1,DATOS!$I$2:$I$20000,"Orquesta/Banda/Conjunto"),"")))</f>
        <v/>
      </c>
      <c r="P581" t="str">
        <f>IF(M581="","",IF(M581="[FÓRMULA MANUAL]","",IFERROR(AVERAGEIFS(DATOS!$K$2:$K$20000,DATOS!$A$2:$A$20000,M581,CONFIG_METADATA!$G$2:$G$20000,1,DATOS!$I$2:$I$20000,"Música de Cámara"),"")))</f>
        <v/>
      </c>
      <c r="Q581" t="str">
        <f>IF(M581="","",IF(M581="[FÓRMULA MANUAL]","",IFERROR(SUMPRODUCT((DATOS!$A$2:$A$20000=M581)*(CONFIG_METADATA!$G$2:$G$20000=1)*(COUNTIF(CONFIG_ASIGNATURAS!$B$7:$B$27,DATOS!$I$2:$I$20000)&gt;0)*(DATOS!$K$2:$K$20000))/SUMPRODUCT((DATOS!$A$2:$A$20000=M581)*(CONFIG_METADATA!$G$2:$G$20000=1)*(COUNTIF(CONFIG_ASIGNATURAS!$B$7:$B$27,DATOS!$I$2:$I$20000)&gt;0)*1),"")))</f>
        <v/>
      </c>
      <c r="T581" t="str">
        <f>IF(S581="","",IF(S581="[FÓRMULA MANUAL]","",IFERROR(AVERAGEIFS(DATOS!$K$2:$K$20000,DATOS!$A$2:$A$20000,S581,CONFIG_METADATA!$G$2:$G$20000,1,DATOS!$I$2:$I$20000,"Armonía"),"")))</f>
        <v/>
      </c>
      <c r="U581" t="str">
        <f>IF(S581="","",IF(S581="[FÓRMULA MANUAL]","",IFERROR(AVERAGEIFS(DATOS!$K$2:$K$20000,DATOS!$A$2:$A$20000,S581,CONFIG_METADATA!$G$2:$G$20000,1,DATOS!$I$2:$I$20000,"Orquesta/Banda/Conjunto"),"")))</f>
        <v/>
      </c>
      <c r="V581" t="str">
        <f>IF(S581="","",IF(S581="[FÓRMULA MANUAL]","",IFERROR(AVERAGEIFS(DATOS!$K$2:$K$20000,DATOS!$A$2:$A$20000,S581,CONFIG_METADATA!$G$2:$G$20000,1,DATOS!$I$2:$I$20000,"Música de Cámara"),"")))</f>
        <v/>
      </c>
      <c r="W581" t="str">
        <f>IF(S581="","",IF(S581="[FÓRMULA MANUAL]","",IFERROR(SUMPRODUCT((DATOS!$A$2:$A$20000=S581)*(CONFIG_METADATA!$G$2:$G$20000=1)*(COUNTIF(CONFIG_ASIGNATURAS!$B$7:$B$27,DATOS!$I$2:$I$20000)&gt;0)*(DATOS!$K$2:$K$20000))/SUMPRODUCT((DATOS!$A$2:$A$20000=S581)*(CONFIG_METADATA!$G$2:$G$20000=1)*(COUNTIF(CONFIG_ASIGNATURAS!$B$7:$B$27,DATOS!$I$2:$I$20000)&gt;0)*1),"")))</f>
        <v/>
      </c>
      <c r="Z581" t="str">
        <f>IF(Y581="","",IF(Y581="[FÓRMULA MANUAL]","",IFERROR(AVERAGEIFS(DATOS!$K$2:$K$20000,DATOS!$A$2:$A$20000,Y581,CONFIG_METADATA!$G$2:$G$20000,1,DATOS!$I$2:$I$20000,"Análisis"),"")))</f>
        <v/>
      </c>
      <c r="AA581" t="str">
        <f>IF(Y581="","",IF(Y581="[FÓRMULA MANUAL]","",IFERROR(AVERAGEIFS(DATOS!$K$2:$K$20000,DATOS!$A$2:$A$20000,Y581,CONFIG_METADATA!$G$2:$G$20000,1,DATOS!$I$2:$I$20000,"Orquesta/Banda/Conjunto"),"")))</f>
        <v/>
      </c>
      <c r="AB581" t="str">
        <f>IF(Y581="","",IF(Y581="[FÓRMULA MANUAL]","",IFERROR(AVERAGEIFS(DATOS!$K$2:$K$20000,DATOS!$A$2:$A$20000,Y581,CONFIG_METADATA!$G$2:$G$20000,1,DATOS!$I$2:$I$20000,"Música de Cámara"),"")))</f>
        <v/>
      </c>
      <c r="AC581" t="str">
        <f>IF(Y581="","",IF(Y581="[FÓRMULA MANUAL]","",IFERROR(SUMPRODUCT((DATOS!$A$2:$A$20000=Y581)*(CONFIG_METADATA!$G$2:$G$20000=1)*(COUNTIF(CONFIG_ASIGNATURAS!$B$7:$B$27,DATOS!$I$2:$I$20000)&gt;0)*(DATOS!$K$2:$K$20000))/SUMPRODUCT((DATOS!$A$2:$A$20000=Y581)*(CONFIG_METADATA!$G$2:$G$20000=1)*(COUNTIF(CONFIG_ASIGNATURAS!$B$7:$B$27,DATOS!$I$2:$I$20000)&gt;0)*1),"")))</f>
        <v/>
      </c>
      <c r="AF581" t="str">
        <f>IF(AE581="","",IF(AE581="[FÓRMULA MANUAL]","",IFERROR(AVERAGEIFS(DATOS!$K$2:$K$20000,DATOS!$A$2:$A$20000,AE581,CONFIG_METADATA!$G$2:$G$20000,1,DATOS!$I$2:$I$20000,"Análisis"),"")))</f>
        <v/>
      </c>
      <c r="AG581" t="str">
        <f>IF(AE581="","",IF(AE581="[FÓRMULA MANUAL]","",IFERROR(AVERAGEIFS(DATOS!$K$2:$K$20000,DATOS!$A$2:$A$20000,AE581,CONFIG_METADATA!$G$2:$G$20000,1,DATOS!$I$2:$I$20000,"Orquesta/Banda/Conjunto"),"")))</f>
        <v/>
      </c>
      <c r="AH581" t="str">
        <f>IF(AE581="","",IF(AE581="[FÓRMULA MANUAL]","",IFERROR(AVERAGEIFS(DATOS!$K$2:$K$20000,DATOS!$A$2:$A$20000,AE581,CONFIG_METADATA!$G$2:$G$20000,1,DATOS!$I$2:$I$20000,"Música de Cámara"),"")))</f>
        <v/>
      </c>
      <c r="AI581" t="str">
        <f>IF(AE581="","",IF(AE581="[FÓRMULA MANUAL]","",IFERROR(SUMPRODUCT((DATOS!$A$2:$A$20000=AE581)*(CONFIG_METADATA!$G$2:$G$20000=1)*(COUNTIF(CONFIG_ASIGNATURAS!$B$7:$B$27,DATOS!$I$2:$I$20000)&gt;0)*(DATOS!$K$2:$K$20000))/SUMPRODUCT((DATOS!$A$2:$A$20000=AE581)*(CONFIG_METADATA!$G$2:$G$20000=1)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MANUAL]","",IFERROR(AVERAGEIFS(DATOS!$K$2:$K$20000,DATOS!$A$2:$A$20000,A582,CONFIG_METADATA!$G$2:$G$20000,1,DATOS!$I$2:$I$20000,"Lenguaje Musical"),"")))</f>
        <v/>
      </c>
      <c r="C582" t="str">
        <f>IF(A582="","",IF(A582="[FÓRMULA MANUAL]","",IFERROR(AVERAGEIFS(DATOS!$K$2:$K$20000,DATOS!$A$2:$A$20000,A582,CONFIG_METADATA!$G$2:$G$20000,1,DATOS!$I$2:$I$20000,"Orquesta/Banda/Conjunto"),"")))</f>
        <v/>
      </c>
      <c r="D582" t="str">
        <f>IF(A582="","",IF(A582="[FÓRMULA MANUAL]","",IFERROR(AVERAGEIFS(DATOS!$K$2:$K$20000,DATOS!$A$2:$A$20000,A582,CONFIG_METADATA!$G$2:$G$20000,1,DATOS!$I$2:$I$20000,"Conjunto"),"")))</f>
        <v/>
      </c>
      <c r="E582" t="str">
        <f>IF(A582="","",IF(A582="[FÓRMULA MANUAL]","",IFERROR(SUMPRODUCT((DATOS!$A$2:$A$20000=A582)*(CONFIG_METADATA!$G$2:$G$20000=1)*(COUNTIF(CONFIG_ASIGNATURAS!$B$7:$B$27,DATOS!$I$2:$I$20000)&gt;0)*(DATOS!$K$2:$K$20000))/SUMPRODUCT((DATOS!$A$2:$A$20000=A582)*(CONFIG_METADATA!$G$2:$G$20000=1)*(COUNTIF(CONFIG_ASIGNATURAS!$B$7:$B$27,DATOS!$I$2:$I$20000)&gt;0)*1),"")))</f>
        <v/>
      </c>
      <c r="H582" t="str">
        <f>IF(G582="","",IF(G582="[FÓRMULA MANUAL]","",IFERROR(AVERAGEIFS(DATOS!$K$2:$K$20000,DATOS!$A$2:$A$20000,G582,CONFIG_METADATA!$G$2:$G$20000,1,DATOS!$I$2:$I$20000,"Lenguaje Musical"),"")))</f>
        <v/>
      </c>
      <c r="I582" t="str">
        <f>IF(G582="","",IF(G582="[FÓRMULA MANUAL]","",IFERROR(AVERAGEIFS(DATOS!$K$2:$K$20000,DATOS!$A$2:$A$20000,G582,CONFIG_METADATA!$G$2:$G$20000,1,DATOS!$I$2:$I$20000,"Orquesta/Banda/Conjunto"),"")))</f>
        <v/>
      </c>
      <c r="J582" t="str">
        <f>IF(G582="","",IF(G582="[FÓRMULA MANUAL]","",IFERROR(AVERAGEIFS(DATOS!$K$2:$K$20000,DATOS!$A$2:$A$20000,G582,CONFIG_METADATA!$G$2:$G$20000,1,DATOS!$I$2:$I$20000,"Conjunto"),"")))</f>
        <v/>
      </c>
      <c r="K582" t="str">
        <f>IF(G582="","",IF(G582="[FÓRMULA MANUAL]","",IFERROR(SUMPRODUCT((DATOS!$A$2:$A$20000=G582)*(CONFIG_METADATA!$G$2:$G$20000=1)*(COUNTIF(CONFIG_ASIGNATURAS!$B$7:$B$27,DATOS!$I$2:$I$20000)&gt;0)*(DATOS!$K$2:$K$20000))/SUMPRODUCT((DATOS!$A$2:$A$20000=G582)*(CONFIG_METADATA!$G$2:$G$20000=1)*(COUNTIF(CONFIG_ASIGNATURAS!$B$7:$B$27,DATOS!$I$2:$I$20000)&gt;0)*1),"")))</f>
        <v/>
      </c>
      <c r="N582" t="str">
        <f>IF(M582="","",IF(M582="[FÓRMULA MANUAL]","",IFERROR(AVERAGEIFS(DATOS!$K$2:$K$20000,DATOS!$A$2:$A$20000,M582,CONFIG_METADATA!$G$2:$G$20000,1,DATOS!$I$2:$I$20000,"Armonía"),"")))</f>
        <v/>
      </c>
      <c r="O582" t="str">
        <f>IF(M582="","",IF(M582="[FÓRMULA MANUAL]","",IFERROR(AVERAGEIFS(DATOS!$K$2:$K$20000,DATOS!$A$2:$A$20000,M582,CONFIG_METADATA!$G$2:$G$20000,1,DATOS!$I$2:$I$20000,"Orquesta/Banda/Conjunto"),"")))</f>
        <v/>
      </c>
      <c r="P582" t="str">
        <f>IF(M582="","",IF(M582="[FÓRMULA MANUAL]","",IFERROR(AVERAGEIFS(DATOS!$K$2:$K$20000,DATOS!$A$2:$A$20000,M582,CONFIG_METADATA!$G$2:$G$20000,1,DATOS!$I$2:$I$20000,"Música de Cámara"),"")))</f>
        <v/>
      </c>
      <c r="Q582" t="str">
        <f>IF(M582="","",IF(M582="[FÓRMULA MANUAL]","",IFERROR(SUMPRODUCT((DATOS!$A$2:$A$20000=M582)*(CONFIG_METADATA!$G$2:$G$20000=1)*(COUNTIF(CONFIG_ASIGNATURAS!$B$7:$B$27,DATOS!$I$2:$I$20000)&gt;0)*(DATOS!$K$2:$K$20000))/SUMPRODUCT((DATOS!$A$2:$A$20000=M582)*(CONFIG_METADATA!$G$2:$G$20000=1)*(COUNTIF(CONFIG_ASIGNATURAS!$B$7:$B$27,DATOS!$I$2:$I$20000)&gt;0)*1),"")))</f>
        <v/>
      </c>
      <c r="T582" t="str">
        <f>IF(S582="","",IF(S582="[FÓRMULA MANUAL]","",IFERROR(AVERAGEIFS(DATOS!$K$2:$K$20000,DATOS!$A$2:$A$20000,S582,CONFIG_METADATA!$G$2:$G$20000,1,DATOS!$I$2:$I$20000,"Armonía"),"")))</f>
        <v/>
      </c>
      <c r="U582" t="str">
        <f>IF(S582="","",IF(S582="[FÓRMULA MANUAL]","",IFERROR(AVERAGEIFS(DATOS!$K$2:$K$20000,DATOS!$A$2:$A$20000,S582,CONFIG_METADATA!$G$2:$G$20000,1,DATOS!$I$2:$I$20000,"Orquesta/Banda/Conjunto"),"")))</f>
        <v/>
      </c>
      <c r="V582" t="str">
        <f>IF(S582="","",IF(S582="[FÓRMULA MANUAL]","",IFERROR(AVERAGEIFS(DATOS!$K$2:$K$20000,DATOS!$A$2:$A$20000,S582,CONFIG_METADATA!$G$2:$G$20000,1,DATOS!$I$2:$I$20000,"Música de Cámara"),"")))</f>
        <v/>
      </c>
      <c r="W582" t="str">
        <f>IF(S582="","",IF(S582="[FÓRMULA MANUAL]","",IFERROR(SUMPRODUCT((DATOS!$A$2:$A$20000=S582)*(CONFIG_METADATA!$G$2:$G$20000=1)*(COUNTIF(CONFIG_ASIGNATURAS!$B$7:$B$27,DATOS!$I$2:$I$20000)&gt;0)*(DATOS!$K$2:$K$20000))/SUMPRODUCT((DATOS!$A$2:$A$20000=S582)*(CONFIG_METADATA!$G$2:$G$20000=1)*(COUNTIF(CONFIG_ASIGNATURAS!$B$7:$B$27,DATOS!$I$2:$I$20000)&gt;0)*1),"")))</f>
        <v/>
      </c>
      <c r="Z582" t="str">
        <f>IF(Y582="","",IF(Y582="[FÓRMULA MANUAL]","",IFERROR(AVERAGEIFS(DATOS!$K$2:$K$20000,DATOS!$A$2:$A$20000,Y582,CONFIG_METADATA!$G$2:$G$20000,1,DATOS!$I$2:$I$20000,"Análisis"),"")))</f>
        <v/>
      </c>
      <c r="AA582" t="str">
        <f>IF(Y582="","",IF(Y582="[FÓRMULA MANUAL]","",IFERROR(AVERAGEIFS(DATOS!$K$2:$K$20000,DATOS!$A$2:$A$20000,Y582,CONFIG_METADATA!$G$2:$G$20000,1,DATOS!$I$2:$I$20000,"Orquesta/Banda/Conjunto"),"")))</f>
        <v/>
      </c>
      <c r="AB582" t="str">
        <f>IF(Y582="","",IF(Y582="[FÓRMULA MANUAL]","",IFERROR(AVERAGEIFS(DATOS!$K$2:$K$20000,DATOS!$A$2:$A$20000,Y582,CONFIG_METADATA!$G$2:$G$20000,1,DATOS!$I$2:$I$20000,"Música de Cámara"),"")))</f>
        <v/>
      </c>
      <c r="AC582" t="str">
        <f>IF(Y582="","",IF(Y582="[FÓRMULA MANUAL]","",IFERROR(SUMPRODUCT((DATOS!$A$2:$A$20000=Y582)*(CONFIG_METADATA!$G$2:$G$20000=1)*(COUNTIF(CONFIG_ASIGNATURAS!$B$7:$B$27,DATOS!$I$2:$I$20000)&gt;0)*(DATOS!$K$2:$K$20000))/SUMPRODUCT((DATOS!$A$2:$A$20000=Y582)*(CONFIG_METADATA!$G$2:$G$20000=1)*(COUNTIF(CONFIG_ASIGNATURAS!$B$7:$B$27,DATOS!$I$2:$I$20000)&gt;0)*1),"")))</f>
        <v/>
      </c>
      <c r="AF582" t="str">
        <f>IF(AE582="","",IF(AE582="[FÓRMULA MANUAL]","",IFERROR(AVERAGEIFS(DATOS!$K$2:$K$20000,DATOS!$A$2:$A$20000,AE582,CONFIG_METADATA!$G$2:$G$20000,1,DATOS!$I$2:$I$20000,"Análisis"),"")))</f>
        <v/>
      </c>
      <c r="AG582" t="str">
        <f>IF(AE582="","",IF(AE582="[FÓRMULA MANUAL]","",IFERROR(AVERAGEIFS(DATOS!$K$2:$K$20000,DATOS!$A$2:$A$20000,AE582,CONFIG_METADATA!$G$2:$G$20000,1,DATOS!$I$2:$I$20000,"Orquesta/Banda/Conjunto"),"")))</f>
        <v/>
      </c>
      <c r="AH582" t="str">
        <f>IF(AE582="","",IF(AE582="[FÓRMULA MANUAL]","",IFERROR(AVERAGEIFS(DATOS!$K$2:$K$20000,DATOS!$A$2:$A$20000,AE582,CONFIG_METADATA!$G$2:$G$20000,1,DATOS!$I$2:$I$20000,"Música de Cámara"),"")))</f>
        <v/>
      </c>
      <c r="AI582" t="str">
        <f>IF(AE582="","",IF(AE582="[FÓRMULA MANUAL]","",IFERROR(SUMPRODUCT((DATOS!$A$2:$A$20000=AE582)*(CONFIG_METADATA!$G$2:$G$20000=1)*(COUNTIF(CONFIG_ASIGNATURAS!$B$7:$B$27,DATOS!$I$2:$I$20000)&gt;0)*(DATOS!$K$2:$K$20000))/SUMPRODUCT((DATOS!$A$2:$A$20000=AE582)*(CONFIG_METADATA!$G$2:$G$20000=1)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MANUAL]","",IFERROR(AVERAGEIFS(DATOS!$K$2:$K$20000,DATOS!$A$2:$A$20000,A583,CONFIG_METADATA!$G$2:$G$20000,1,DATOS!$I$2:$I$20000,"Lenguaje Musical"),"")))</f>
        <v/>
      </c>
      <c r="C583" t="str">
        <f>IF(A583="","",IF(A583="[FÓRMULA MANUAL]","",IFERROR(AVERAGEIFS(DATOS!$K$2:$K$20000,DATOS!$A$2:$A$20000,A583,CONFIG_METADATA!$G$2:$G$20000,1,DATOS!$I$2:$I$20000,"Orquesta/Banda/Conjunto"),"")))</f>
        <v/>
      </c>
      <c r="D583" t="str">
        <f>IF(A583="","",IF(A583="[FÓRMULA MANUAL]","",IFERROR(AVERAGEIFS(DATOS!$K$2:$K$20000,DATOS!$A$2:$A$20000,A583,CONFIG_METADATA!$G$2:$G$20000,1,DATOS!$I$2:$I$20000,"Conjunto"),"")))</f>
        <v/>
      </c>
      <c r="E583" t="str">
        <f>IF(A583="","",IF(A583="[FÓRMULA MANUAL]","",IFERROR(SUMPRODUCT((DATOS!$A$2:$A$20000=A583)*(CONFIG_METADATA!$G$2:$G$20000=1)*(COUNTIF(CONFIG_ASIGNATURAS!$B$7:$B$27,DATOS!$I$2:$I$20000)&gt;0)*(DATOS!$K$2:$K$20000))/SUMPRODUCT((DATOS!$A$2:$A$20000=A583)*(CONFIG_METADATA!$G$2:$G$20000=1)*(COUNTIF(CONFIG_ASIGNATURAS!$B$7:$B$27,DATOS!$I$2:$I$20000)&gt;0)*1),"")))</f>
        <v/>
      </c>
      <c r="H583" t="str">
        <f>IF(G583="","",IF(G583="[FÓRMULA MANUAL]","",IFERROR(AVERAGEIFS(DATOS!$K$2:$K$20000,DATOS!$A$2:$A$20000,G583,CONFIG_METADATA!$G$2:$G$20000,1,DATOS!$I$2:$I$20000,"Lenguaje Musical"),"")))</f>
        <v/>
      </c>
      <c r="I583" t="str">
        <f>IF(G583="","",IF(G583="[FÓRMULA MANUAL]","",IFERROR(AVERAGEIFS(DATOS!$K$2:$K$20000,DATOS!$A$2:$A$20000,G583,CONFIG_METADATA!$G$2:$G$20000,1,DATOS!$I$2:$I$20000,"Orquesta/Banda/Conjunto"),"")))</f>
        <v/>
      </c>
      <c r="J583" t="str">
        <f>IF(G583="","",IF(G583="[FÓRMULA MANUAL]","",IFERROR(AVERAGEIFS(DATOS!$K$2:$K$20000,DATOS!$A$2:$A$20000,G583,CONFIG_METADATA!$G$2:$G$20000,1,DATOS!$I$2:$I$20000,"Conjunto"),"")))</f>
        <v/>
      </c>
      <c r="K583" t="str">
        <f>IF(G583="","",IF(G583="[FÓRMULA MANUAL]","",IFERROR(SUMPRODUCT((DATOS!$A$2:$A$20000=G583)*(CONFIG_METADATA!$G$2:$G$20000=1)*(COUNTIF(CONFIG_ASIGNATURAS!$B$7:$B$27,DATOS!$I$2:$I$20000)&gt;0)*(DATOS!$K$2:$K$20000))/SUMPRODUCT((DATOS!$A$2:$A$20000=G583)*(CONFIG_METADATA!$G$2:$G$20000=1)*(COUNTIF(CONFIG_ASIGNATURAS!$B$7:$B$27,DATOS!$I$2:$I$20000)&gt;0)*1),"")))</f>
        <v/>
      </c>
      <c r="N583" t="str">
        <f>IF(M583="","",IF(M583="[FÓRMULA MANUAL]","",IFERROR(AVERAGEIFS(DATOS!$K$2:$K$20000,DATOS!$A$2:$A$20000,M583,CONFIG_METADATA!$G$2:$G$20000,1,DATOS!$I$2:$I$20000,"Armonía"),"")))</f>
        <v/>
      </c>
      <c r="O583" t="str">
        <f>IF(M583="","",IF(M583="[FÓRMULA MANUAL]","",IFERROR(AVERAGEIFS(DATOS!$K$2:$K$20000,DATOS!$A$2:$A$20000,M583,CONFIG_METADATA!$G$2:$G$20000,1,DATOS!$I$2:$I$20000,"Orquesta/Banda/Conjunto"),"")))</f>
        <v/>
      </c>
      <c r="P583" t="str">
        <f>IF(M583="","",IF(M583="[FÓRMULA MANUAL]","",IFERROR(AVERAGEIFS(DATOS!$K$2:$K$20000,DATOS!$A$2:$A$20000,M583,CONFIG_METADATA!$G$2:$G$20000,1,DATOS!$I$2:$I$20000,"Música de Cámara"),"")))</f>
        <v/>
      </c>
      <c r="Q583" t="str">
        <f>IF(M583="","",IF(M583="[FÓRMULA MANUAL]","",IFERROR(SUMPRODUCT((DATOS!$A$2:$A$20000=M583)*(CONFIG_METADATA!$G$2:$G$20000=1)*(COUNTIF(CONFIG_ASIGNATURAS!$B$7:$B$27,DATOS!$I$2:$I$20000)&gt;0)*(DATOS!$K$2:$K$20000))/SUMPRODUCT((DATOS!$A$2:$A$20000=M583)*(CONFIG_METADATA!$G$2:$G$20000=1)*(COUNTIF(CONFIG_ASIGNATURAS!$B$7:$B$27,DATOS!$I$2:$I$20000)&gt;0)*1),"")))</f>
        <v/>
      </c>
      <c r="T583" t="str">
        <f>IF(S583="","",IF(S583="[FÓRMULA MANUAL]","",IFERROR(AVERAGEIFS(DATOS!$K$2:$K$20000,DATOS!$A$2:$A$20000,S583,CONFIG_METADATA!$G$2:$G$20000,1,DATOS!$I$2:$I$20000,"Armonía"),"")))</f>
        <v/>
      </c>
      <c r="U583" t="str">
        <f>IF(S583="","",IF(S583="[FÓRMULA MANUAL]","",IFERROR(AVERAGEIFS(DATOS!$K$2:$K$20000,DATOS!$A$2:$A$20000,S583,CONFIG_METADATA!$G$2:$G$20000,1,DATOS!$I$2:$I$20000,"Orquesta/Banda/Conjunto"),"")))</f>
        <v/>
      </c>
      <c r="V583" t="str">
        <f>IF(S583="","",IF(S583="[FÓRMULA MANUAL]","",IFERROR(AVERAGEIFS(DATOS!$K$2:$K$20000,DATOS!$A$2:$A$20000,S583,CONFIG_METADATA!$G$2:$G$20000,1,DATOS!$I$2:$I$20000,"Música de Cámara"),"")))</f>
        <v/>
      </c>
      <c r="W583" t="str">
        <f>IF(S583="","",IF(S583="[FÓRMULA MANUAL]","",IFERROR(SUMPRODUCT((DATOS!$A$2:$A$20000=S583)*(CONFIG_METADATA!$G$2:$G$20000=1)*(COUNTIF(CONFIG_ASIGNATURAS!$B$7:$B$27,DATOS!$I$2:$I$20000)&gt;0)*(DATOS!$K$2:$K$20000))/SUMPRODUCT((DATOS!$A$2:$A$20000=S583)*(CONFIG_METADATA!$G$2:$G$20000=1)*(COUNTIF(CONFIG_ASIGNATURAS!$B$7:$B$27,DATOS!$I$2:$I$20000)&gt;0)*1),"")))</f>
        <v/>
      </c>
      <c r="Z583" t="str">
        <f>IF(Y583="","",IF(Y583="[FÓRMULA MANUAL]","",IFERROR(AVERAGEIFS(DATOS!$K$2:$K$20000,DATOS!$A$2:$A$20000,Y583,CONFIG_METADATA!$G$2:$G$20000,1,DATOS!$I$2:$I$20000,"Análisis"),"")))</f>
        <v/>
      </c>
      <c r="AA583" t="str">
        <f>IF(Y583="","",IF(Y583="[FÓRMULA MANUAL]","",IFERROR(AVERAGEIFS(DATOS!$K$2:$K$20000,DATOS!$A$2:$A$20000,Y583,CONFIG_METADATA!$G$2:$G$20000,1,DATOS!$I$2:$I$20000,"Orquesta/Banda/Conjunto"),"")))</f>
        <v/>
      </c>
      <c r="AB583" t="str">
        <f>IF(Y583="","",IF(Y583="[FÓRMULA MANUAL]","",IFERROR(AVERAGEIFS(DATOS!$K$2:$K$20000,DATOS!$A$2:$A$20000,Y583,CONFIG_METADATA!$G$2:$G$20000,1,DATOS!$I$2:$I$20000,"Música de Cámara"),"")))</f>
        <v/>
      </c>
      <c r="AC583" t="str">
        <f>IF(Y583="","",IF(Y583="[FÓRMULA MANUAL]","",IFERROR(SUMPRODUCT((DATOS!$A$2:$A$20000=Y583)*(CONFIG_METADATA!$G$2:$G$20000=1)*(COUNTIF(CONFIG_ASIGNATURAS!$B$7:$B$27,DATOS!$I$2:$I$20000)&gt;0)*(DATOS!$K$2:$K$20000))/SUMPRODUCT((DATOS!$A$2:$A$20000=Y583)*(CONFIG_METADATA!$G$2:$G$20000=1)*(COUNTIF(CONFIG_ASIGNATURAS!$B$7:$B$27,DATOS!$I$2:$I$20000)&gt;0)*1),"")))</f>
        <v/>
      </c>
      <c r="AF583" t="str">
        <f>IF(AE583="","",IF(AE583="[FÓRMULA MANUAL]","",IFERROR(AVERAGEIFS(DATOS!$K$2:$K$20000,DATOS!$A$2:$A$20000,AE583,CONFIG_METADATA!$G$2:$G$20000,1,DATOS!$I$2:$I$20000,"Análisis"),"")))</f>
        <v/>
      </c>
      <c r="AG583" t="str">
        <f>IF(AE583="","",IF(AE583="[FÓRMULA MANUAL]","",IFERROR(AVERAGEIFS(DATOS!$K$2:$K$20000,DATOS!$A$2:$A$20000,AE583,CONFIG_METADATA!$G$2:$G$20000,1,DATOS!$I$2:$I$20000,"Orquesta/Banda/Conjunto"),"")))</f>
        <v/>
      </c>
      <c r="AH583" t="str">
        <f>IF(AE583="","",IF(AE583="[FÓRMULA MANUAL]","",IFERROR(AVERAGEIFS(DATOS!$K$2:$K$20000,DATOS!$A$2:$A$20000,AE583,CONFIG_METADATA!$G$2:$G$20000,1,DATOS!$I$2:$I$20000,"Música de Cámara"),"")))</f>
        <v/>
      </c>
      <c r="AI583" t="str">
        <f>IF(AE583="","",IF(AE583="[FÓRMULA MANUAL]","",IFERROR(SUMPRODUCT((DATOS!$A$2:$A$20000=AE583)*(CONFIG_METADATA!$G$2:$G$20000=1)*(COUNTIF(CONFIG_ASIGNATURAS!$B$7:$B$27,DATOS!$I$2:$I$20000)&gt;0)*(DATOS!$K$2:$K$20000))/SUMPRODUCT((DATOS!$A$2:$A$20000=AE583)*(CONFIG_METADATA!$G$2:$G$20000=1)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MANUAL]","",IFERROR(AVERAGEIFS(DATOS!$K$2:$K$20000,DATOS!$A$2:$A$20000,A584,CONFIG_METADATA!$G$2:$G$20000,1,DATOS!$I$2:$I$20000,"Lenguaje Musical"),"")))</f>
        <v/>
      </c>
      <c r="C584" t="str">
        <f>IF(A584="","",IF(A584="[FÓRMULA MANUAL]","",IFERROR(AVERAGEIFS(DATOS!$K$2:$K$20000,DATOS!$A$2:$A$20000,A584,CONFIG_METADATA!$G$2:$G$20000,1,DATOS!$I$2:$I$20000,"Orquesta/Banda/Conjunto"),"")))</f>
        <v/>
      </c>
      <c r="D584" t="str">
        <f>IF(A584="","",IF(A584="[FÓRMULA MANUAL]","",IFERROR(AVERAGEIFS(DATOS!$K$2:$K$20000,DATOS!$A$2:$A$20000,A584,CONFIG_METADATA!$G$2:$G$20000,1,DATOS!$I$2:$I$20000,"Conjunto"),"")))</f>
        <v/>
      </c>
      <c r="E584" t="str">
        <f>IF(A584="","",IF(A584="[FÓRMULA MANUAL]","",IFERROR(SUMPRODUCT((DATOS!$A$2:$A$20000=A584)*(CONFIG_METADATA!$G$2:$G$20000=1)*(COUNTIF(CONFIG_ASIGNATURAS!$B$7:$B$27,DATOS!$I$2:$I$20000)&gt;0)*(DATOS!$K$2:$K$20000))/SUMPRODUCT((DATOS!$A$2:$A$20000=A584)*(CONFIG_METADATA!$G$2:$G$20000=1)*(COUNTIF(CONFIG_ASIGNATURAS!$B$7:$B$27,DATOS!$I$2:$I$20000)&gt;0)*1),"")))</f>
        <v/>
      </c>
      <c r="H584" t="str">
        <f>IF(G584="","",IF(G584="[FÓRMULA MANUAL]","",IFERROR(AVERAGEIFS(DATOS!$K$2:$K$20000,DATOS!$A$2:$A$20000,G584,CONFIG_METADATA!$G$2:$G$20000,1,DATOS!$I$2:$I$20000,"Lenguaje Musical"),"")))</f>
        <v/>
      </c>
      <c r="I584" t="str">
        <f>IF(G584="","",IF(G584="[FÓRMULA MANUAL]","",IFERROR(AVERAGEIFS(DATOS!$K$2:$K$20000,DATOS!$A$2:$A$20000,G584,CONFIG_METADATA!$G$2:$G$20000,1,DATOS!$I$2:$I$20000,"Orquesta/Banda/Conjunto"),"")))</f>
        <v/>
      </c>
      <c r="J584" t="str">
        <f>IF(G584="","",IF(G584="[FÓRMULA MANUAL]","",IFERROR(AVERAGEIFS(DATOS!$K$2:$K$20000,DATOS!$A$2:$A$20000,G584,CONFIG_METADATA!$G$2:$G$20000,1,DATOS!$I$2:$I$20000,"Conjunto"),"")))</f>
        <v/>
      </c>
      <c r="K584" t="str">
        <f>IF(G584="","",IF(G584="[FÓRMULA MANUAL]","",IFERROR(SUMPRODUCT((DATOS!$A$2:$A$20000=G584)*(CONFIG_METADATA!$G$2:$G$20000=1)*(COUNTIF(CONFIG_ASIGNATURAS!$B$7:$B$27,DATOS!$I$2:$I$20000)&gt;0)*(DATOS!$K$2:$K$20000))/SUMPRODUCT((DATOS!$A$2:$A$20000=G584)*(CONFIG_METADATA!$G$2:$G$20000=1)*(COUNTIF(CONFIG_ASIGNATURAS!$B$7:$B$27,DATOS!$I$2:$I$20000)&gt;0)*1),"")))</f>
        <v/>
      </c>
      <c r="N584" t="str">
        <f>IF(M584="","",IF(M584="[FÓRMULA MANUAL]","",IFERROR(AVERAGEIFS(DATOS!$K$2:$K$20000,DATOS!$A$2:$A$20000,M584,CONFIG_METADATA!$G$2:$G$20000,1,DATOS!$I$2:$I$20000,"Armonía"),"")))</f>
        <v/>
      </c>
      <c r="O584" t="str">
        <f>IF(M584="","",IF(M584="[FÓRMULA MANUAL]","",IFERROR(AVERAGEIFS(DATOS!$K$2:$K$20000,DATOS!$A$2:$A$20000,M584,CONFIG_METADATA!$G$2:$G$20000,1,DATOS!$I$2:$I$20000,"Orquesta/Banda/Conjunto"),"")))</f>
        <v/>
      </c>
      <c r="P584" t="str">
        <f>IF(M584="","",IF(M584="[FÓRMULA MANUAL]","",IFERROR(AVERAGEIFS(DATOS!$K$2:$K$20000,DATOS!$A$2:$A$20000,M584,CONFIG_METADATA!$G$2:$G$20000,1,DATOS!$I$2:$I$20000,"Música de Cámara"),"")))</f>
        <v/>
      </c>
      <c r="Q584" t="str">
        <f>IF(M584="","",IF(M584="[FÓRMULA MANUAL]","",IFERROR(SUMPRODUCT((DATOS!$A$2:$A$20000=M584)*(CONFIG_METADATA!$G$2:$G$20000=1)*(COUNTIF(CONFIG_ASIGNATURAS!$B$7:$B$27,DATOS!$I$2:$I$20000)&gt;0)*(DATOS!$K$2:$K$20000))/SUMPRODUCT((DATOS!$A$2:$A$20000=M584)*(CONFIG_METADATA!$G$2:$G$20000=1)*(COUNTIF(CONFIG_ASIGNATURAS!$B$7:$B$27,DATOS!$I$2:$I$20000)&gt;0)*1),"")))</f>
        <v/>
      </c>
      <c r="T584" t="str">
        <f>IF(S584="","",IF(S584="[FÓRMULA MANUAL]","",IFERROR(AVERAGEIFS(DATOS!$K$2:$K$20000,DATOS!$A$2:$A$20000,S584,CONFIG_METADATA!$G$2:$G$20000,1,DATOS!$I$2:$I$20000,"Armonía"),"")))</f>
        <v/>
      </c>
      <c r="U584" t="str">
        <f>IF(S584="","",IF(S584="[FÓRMULA MANUAL]","",IFERROR(AVERAGEIFS(DATOS!$K$2:$K$20000,DATOS!$A$2:$A$20000,S584,CONFIG_METADATA!$G$2:$G$20000,1,DATOS!$I$2:$I$20000,"Orquesta/Banda/Conjunto"),"")))</f>
        <v/>
      </c>
      <c r="V584" t="str">
        <f>IF(S584="","",IF(S584="[FÓRMULA MANUAL]","",IFERROR(AVERAGEIFS(DATOS!$K$2:$K$20000,DATOS!$A$2:$A$20000,S584,CONFIG_METADATA!$G$2:$G$20000,1,DATOS!$I$2:$I$20000,"Música de Cámara"),"")))</f>
        <v/>
      </c>
      <c r="W584" t="str">
        <f>IF(S584="","",IF(S584="[FÓRMULA MANUAL]","",IFERROR(SUMPRODUCT((DATOS!$A$2:$A$20000=S584)*(CONFIG_METADATA!$G$2:$G$20000=1)*(COUNTIF(CONFIG_ASIGNATURAS!$B$7:$B$27,DATOS!$I$2:$I$20000)&gt;0)*(DATOS!$K$2:$K$20000))/SUMPRODUCT((DATOS!$A$2:$A$20000=S584)*(CONFIG_METADATA!$G$2:$G$20000=1)*(COUNTIF(CONFIG_ASIGNATURAS!$B$7:$B$27,DATOS!$I$2:$I$20000)&gt;0)*1),"")))</f>
        <v/>
      </c>
      <c r="Z584" t="str">
        <f>IF(Y584="","",IF(Y584="[FÓRMULA MANUAL]","",IFERROR(AVERAGEIFS(DATOS!$K$2:$K$20000,DATOS!$A$2:$A$20000,Y584,CONFIG_METADATA!$G$2:$G$20000,1,DATOS!$I$2:$I$20000,"Análisis"),"")))</f>
        <v/>
      </c>
      <c r="AA584" t="str">
        <f>IF(Y584="","",IF(Y584="[FÓRMULA MANUAL]","",IFERROR(AVERAGEIFS(DATOS!$K$2:$K$20000,DATOS!$A$2:$A$20000,Y584,CONFIG_METADATA!$G$2:$G$20000,1,DATOS!$I$2:$I$20000,"Orquesta/Banda/Conjunto"),"")))</f>
        <v/>
      </c>
      <c r="AB584" t="str">
        <f>IF(Y584="","",IF(Y584="[FÓRMULA MANUAL]","",IFERROR(AVERAGEIFS(DATOS!$K$2:$K$20000,DATOS!$A$2:$A$20000,Y584,CONFIG_METADATA!$G$2:$G$20000,1,DATOS!$I$2:$I$20000,"Música de Cámara"),"")))</f>
        <v/>
      </c>
      <c r="AC584" t="str">
        <f>IF(Y584="","",IF(Y584="[FÓRMULA MANUAL]","",IFERROR(SUMPRODUCT((DATOS!$A$2:$A$20000=Y584)*(CONFIG_METADATA!$G$2:$G$20000=1)*(COUNTIF(CONFIG_ASIGNATURAS!$B$7:$B$27,DATOS!$I$2:$I$20000)&gt;0)*(DATOS!$K$2:$K$20000))/SUMPRODUCT((DATOS!$A$2:$A$20000=Y584)*(CONFIG_METADATA!$G$2:$G$20000=1)*(COUNTIF(CONFIG_ASIGNATURAS!$B$7:$B$27,DATOS!$I$2:$I$20000)&gt;0)*1),"")))</f>
        <v/>
      </c>
      <c r="AF584" t="str">
        <f>IF(AE584="","",IF(AE584="[FÓRMULA MANUAL]","",IFERROR(AVERAGEIFS(DATOS!$K$2:$K$20000,DATOS!$A$2:$A$20000,AE584,CONFIG_METADATA!$G$2:$G$20000,1,DATOS!$I$2:$I$20000,"Análisis"),"")))</f>
        <v/>
      </c>
      <c r="AG584" t="str">
        <f>IF(AE584="","",IF(AE584="[FÓRMULA MANUAL]","",IFERROR(AVERAGEIFS(DATOS!$K$2:$K$20000,DATOS!$A$2:$A$20000,AE584,CONFIG_METADATA!$G$2:$G$20000,1,DATOS!$I$2:$I$20000,"Orquesta/Banda/Conjunto"),"")))</f>
        <v/>
      </c>
      <c r="AH584" t="str">
        <f>IF(AE584="","",IF(AE584="[FÓRMULA MANUAL]","",IFERROR(AVERAGEIFS(DATOS!$K$2:$K$20000,DATOS!$A$2:$A$20000,AE584,CONFIG_METADATA!$G$2:$G$20000,1,DATOS!$I$2:$I$20000,"Música de Cámara"),"")))</f>
        <v/>
      </c>
      <c r="AI584" t="str">
        <f>IF(AE584="","",IF(AE584="[FÓRMULA MANUAL]","",IFERROR(SUMPRODUCT((DATOS!$A$2:$A$20000=AE584)*(CONFIG_METADATA!$G$2:$G$20000=1)*(COUNTIF(CONFIG_ASIGNATURAS!$B$7:$B$27,DATOS!$I$2:$I$20000)&gt;0)*(DATOS!$K$2:$K$20000))/SUMPRODUCT((DATOS!$A$2:$A$20000=AE584)*(CONFIG_METADATA!$G$2:$G$20000=1)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MANUAL]","",IFERROR(AVERAGEIFS(DATOS!$K$2:$K$20000,DATOS!$A$2:$A$20000,A585,CONFIG_METADATA!$G$2:$G$20000,1,DATOS!$I$2:$I$20000,"Lenguaje Musical"),"")))</f>
        <v/>
      </c>
      <c r="C585" t="str">
        <f>IF(A585="","",IF(A585="[FÓRMULA MANUAL]","",IFERROR(AVERAGEIFS(DATOS!$K$2:$K$20000,DATOS!$A$2:$A$20000,A585,CONFIG_METADATA!$G$2:$G$20000,1,DATOS!$I$2:$I$20000,"Orquesta/Banda/Conjunto"),"")))</f>
        <v/>
      </c>
      <c r="D585" t="str">
        <f>IF(A585="","",IF(A585="[FÓRMULA MANUAL]","",IFERROR(AVERAGEIFS(DATOS!$K$2:$K$20000,DATOS!$A$2:$A$20000,A585,CONFIG_METADATA!$G$2:$G$20000,1,DATOS!$I$2:$I$20000,"Conjunto"),"")))</f>
        <v/>
      </c>
      <c r="E585" t="str">
        <f>IF(A585="","",IF(A585="[FÓRMULA MANUAL]","",IFERROR(SUMPRODUCT((DATOS!$A$2:$A$20000=A585)*(CONFIG_METADATA!$G$2:$G$20000=1)*(COUNTIF(CONFIG_ASIGNATURAS!$B$7:$B$27,DATOS!$I$2:$I$20000)&gt;0)*(DATOS!$K$2:$K$20000))/SUMPRODUCT((DATOS!$A$2:$A$20000=A585)*(CONFIG_METADATA!$G$2:$G$20000=1)*(COUNTIF(CONFIG_ASIGNATURAS!$B$7:$B$27,DATOS!$I$2:$I$20000)&gt;0)*1),"")))</f>
        <v/>
      </c>
      <c r="H585" t="str">
        <f>IF(G585="","",IF(G585="[FÓRMULA MANUAL]","",IFERROR(AVERAGEIFS(DATOS!$K$2:$K$20000,DATOS!$A$2:$A$20000,G585,CONFIG_METADATA!$G$2:$G$20000,1,DATOS!$I$2:$I$20000,"Lenguaje Musical"),"")))</f>
        <v/>
      </c>
      <c r="I585" t="str">
        <f>IF(G585="","",IF(G585="[FÓRMULA MANUAL]","",IFERROR(AVERAGEIFS(DATOS!$K$2:$K$20000,DATOS!$A$2:$A$20000,G585,CONFIG_METADATA!$G$2:$G$20000,1,DATOS!$I$2:$I$20000,"Orquesta/Banda/Conjunto"),"")))</f>
        <v/>
      </c>
      <c r="J585" t="str">
        <f>IF(G585="","",IF(G585="[FÓRMULA MANUAL]","",IFERROR(AVERAGEIFS(DATOS!$K$2:$K$20000,DATOS!$A$2:$A$20000,G585,CONFIG_METADATA!$G$2:$G$20000,1,DATOS!$I$2:$I$20000,"Conjunto"),"")))</f>
        <v/>
      </c>
      <c r="K585" t="str">
        <f>IF(G585="","",IF(G585="[FÓRMULA MANUAL]","",IFERROR(SUMPRODUCT((DATOS!$A$2:$A$20000=G585)*(CONFIG_METADATA!$G$2:$G$20000=1)*(COUNTIF(CONFIG_ASIGNATURAS!$B$7:$B$27,DATOS!$I$2:$I$20000)&gt;0)*(DATOS!$K$2:$K$20000))/SUMPRODUCT((DATOS!$A$2:$A$20000=G585)*(CONFIG_METADATA!$G$2:$G$20000=1)*(COUNTIF(CONFIG_ASIGNATURAS!$B$7:$B$27,DATOS!$I$2:$I$20000)&gt;0)*1),"")))</f>
        <v/>
      </c>
      <c r="N585" t="str">
        <f>IF(M585="","",IF(M585="[FÓRMULA MANUAL]","",IFERROR(AVERAGEIFS(DATOS!$K$2:$K$20000,DATOS!$A$2:$A$20000,M585,CONFIG_METADATA!$G$2:$G$20000,1,DATOS!$I$2:$I$20000,"Armonía"),"")))</f>
        <v/>
      </c>
      <c r="O585" t="str">
        <f>IF(M585="","",IF(M585="[FÓRMULA MANUAL]","",IFERROR(AVERAGEIFS(DATOS!$K$2:$K$20000,DATOS!$A$2:$A$20000,M585,CONFIG_METADATA!$G$2:$G$20000,1,DATOS!$I$2:$I$20000,"Orquesta/Banda/Conjunto"),"")))</f>
        <v/>
      </c>
      <c r="P585" t="str">
        <f>IF(M585="","",IF(M585="[FÓRMULA MANUAL]","",IFERROR(AVERAGEIFS(DATOS!$K$2:$K$20000,DATOS!$A$2:$A$20000,M585,CONFIG_METADATA!$G$2:$G$20000,1,DATOS!$I$2:$I$20000,"Música de Cámara"),"")))</f>
        <v/>
      </c>
      <c r="Q585" t="str">
        <f>IF(M585="","",IF(M585="[FÓRMULA MANUAL]","",IFERROR(SUMPRODUCT((DATOS!$A$2:$A$20000=M585)*(CONFIG_METADATA!$G$2:$G$20000=1)*(COUNTIF(CONFIG_ASIGNATURAS!$B$7:$B$27,DATOS!$I$2:$I$20000)&gt;0)*(DATOS!$K$2:$K$20000))/SUMPRODUCT((DATOS!$A$2:$A$20000=M585)*(CONFIG_METADATA!$G$2:$G$20000=1)*(COUNTIF(CONFIG_ASIGNATURAS!$B$7:$B$27,DATOS!$I$2:$I$20000)&gt;0)*1),"")))</f>
        <v/>
      </c>
      <c r="T585" t="str">
        <f>IF(S585="","",IF(S585="[FÓRMULA MANUAL]","",IFERROR(AVERAGEIFS(DATOS!$K$2:$K$20000,DATOS!$A$2:$A$20000,S585,CONFIG_METADATA!$G$2:$G$20000,1,DATOS!$I$2:$I$20000,"Armonía"),"")))</f>
        <v/>
      </c>
      <c r="U585" t="str">
        <f>IF(S585="","",IF(S585="[FÓRMULA MANUAL]","",IFERROR(AVERAGEIFS(DATOS!$K$2:$K$20000,DATOS!$A$2:$A$20000,S585,CONFIG_METADATA!$G$2:$G$20000,1,DATOS!$I$2:$I$20000,"Orquesta/Banda/Conjunto"),"")))</f>
        <v/>
      </c>
      <c r="V585" t="str">
        <f>IF(S585="","",IF(S585="[FÓRMULA MANUAL]","",IFERROR(AVERAGEIFS(DATOS!$K$2:$K$20000,DATOS!$A$2:$A$20000,S585,CONFIG_METADATA!$G$2:$G$20000,1,DATOS!$I$2:$I$20000,"Música de Cámara"),"")))</f>
        <v/>
      </c>
      <c r="W585" t="str">
        <f>IF(S585="","",IF(S585="[FÓRMULA MANUAL]","",IFERROR(SUMPRODUCT((DATOS!$A$2:$A$20000=S585)*(CONFIG_METADATA!$G$2:$G$20000=1)*(COUNTIF(CONFIG_ASIGNATURAS!$B$7:$B$27,DATOS!$I$2:$I$20000)&gt;0)*(DATOS!$K$2:$K$20000))/SUMPRODUCT((DATOS!$A$2:$A$20000=S585)*(CONFIG_METADATA!$G$2:$G$20000=1)*(COUNTIF(CONFIG_ASIGNATURAS!$B$7:$B$27,DATOS!$I$2:$I$20000)&gt;0)*1),"")))</f>
        <v/>
      </c>
      <c r="Z585" t="str">
        <f>IF(Y585="","",IF(Y585="[FÓRMULA MANUAL]","",IFERROR(AVERAGEIFS(DATOS!$K$2:$K$20000,DATOS!$A$2:$A$20000,Y585,CONFIG_METADATA!$G$2:$G$20000,1,DATOS!$I$2:$I$20000,"Análisis"),"")))</f>
        <v/>
      </c>
      <c r="AA585" t="str">
        <f>IF(Y585="","",IF(Y585="[FÓRMULA MANUAL]","",IFERROR(AVERAGEIFS(DATOS!$K$2:$K$20000,DATOS!$A$2:$A$20000,Y585,CONFIG_METADATA!$G$2:$G$20000,1,DATOS!$I$2:$I$20000,"Orquesta/Banda/Conjunto"),"")))</f>
        <v/>
      </c>
      <c r="AB585" t="str">
        <f>IF(Y585="","",IF(Y585="[FÓRMULA MANUAL]","",IFERROR(AVERAGEIFS(DATOS!$K$2:$K$20000,DATOS!$A$2:$A$20000,Y585,CONFIG_METADATA!$G$2:$G$20000,1,DATOS!$I$2:$I$20000,"Música de Cámara"),"")))</f>
        <v/>
      </c>
      <c r="AC585" t="str">
        <f>IF(Y585="","",IF(Y585="[FÓRMULA MANUAL]","",IFERROR(SUMPRODUCT((DATOS!$A$2:$A$20000=Y585)*(CONFIG_METADATA!$G$2:$G$20000=1)*(COUNTIF(CONFIG_ASIGNATURAS!$B$7:$B$27,DATOS!$I$2:$I$20000)&gt;0)*(DATOS!$K$2:$K$20000))/SUMPRODUCT((DATOS!$A$2:$A$20000=Y585)*(CONFIG_METADATA!$G$2:$G$20000=1)*(COUNTIF(CONFIG_ASIGNATURAS!$B$7:$B$27,DATOS!$I$2:$I$20000)&gt;0)*1),"")))</f>
        <v/>
      </c>
      <c r="AF585" t="str">
        <f>IF(AE585="","",IF(AE585="[FÓRMULA MANUAL]","",IFERROR(AVERAGEIFS(DATOS!$K$2:$K$20000,DATOS!$A$2:$A$20000,AE585,CONFIG_METADATA!$G$2:$G$20000,1,DATOS!$I$2:$I$20000,"Análisis"),"")))</f>
        <v/>
      </c>
      <c r="AG585" t="str">
        <f>IF(AE585="","",IF(AE585="[FÓRMULA MANUAL]","",IFERROR(AVERAGEIFS(DATOS!$K$2:$K$20000,DATOS!$A$2:$A$20000,AE585,CONFIG_METADATA!$G$2:$G$20000,1,DATOS!$I$2:$I$20000,"Orquesta/Banda/Conjunto"),"")))</f>
        <v/>
      </c>
      <c r="AH585" t="str">
        <f>IF(AE585="","",IF(AE585="[FÓRMULA MANUAL]","",IFERROR(AVERAGEIFS(DATOS!$K$2:$K$20000,DATOS!$A$2:$A$20000,AE585,CONFIG_METADATA!$G$2:$G$20000,1,DATOS!$I$2:$I$20000,"Música de Cámara"),"")))</f>
        <v/>
      </c>
      <c r="AI585" t="str">
        <f>IF(AE585="","",IF(AE585="[FÓRMULA MANUAL]","",IFERROR(SUMPRODUCT((DATOS!$A$2:$A$20000=AE585)*(CONFIG_METADATA!$G$2:$G$20000=1)*(COUNTIF(CONFIG_ASIGNATURAS!$B$7:$B$27,DATOS!$I$2:$I$20000)&gt;0)*(DATOS!$K$2:$K$20000))/SUMPRODUCT((DATOS!$A$2:$A$20000=AE585)*(CONFIG_METADATA!$G$2:$G$20000=1)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MANUAL]","",IFERROR(AVERAGEIFS(DATOS!$K$2:$K$20000,DATOS!$A$2:$A$20000,A586,CONFIG_METADATA!$G$2:$G$20000,1,DATOS!$I$2:$I$20000,"Lenguaje Musical"),"")))</f>
        <v/>
      </c>
      <c r="C586" t="str">
        <f>IF(A586="","",IF(A586="[FÓRMULA MANUAL]","",IFERROR(AVERAGEIFS(DATOS!$K$2:$K$20000,DATOS!$A$2:$A$20000,A586,CONFIG_METADATA!$G$2:$G$20000,1,DATOS!$I$2:$I$20000,"Orquesta/Banda/Conjunto"),"")))</f>
        <v/>
      </c>
      <c r="D586" t="str">
        <f>IF(A586="","",IF(A586="[FÓRMULA MANUAL]","",IFERROR(AVERAGEIFS(DATOS!$K$2:$K$20000,DATOS!$A$2:$A$20000,A586,CONFIG_METADATA!$G$2:$G$20000,1,DATOS!$I$2:$I$20000,"Conjunto"),"")))</f>
        <v/>
      </c>
      <c r="E586" t="str">
        <f>IF(A586="","",IF(A586="[FÓRMULA MANUAL]","",IFERROR(SUMPRODUCT((DATOS!$A$2:$A$20000=A586)*(CONFIG_METADATA!$G$2:$G$20000=1)*(COUNTIF(CONFIG_ASIGNATURAS!$B$7:$B$27,DATOS!$I$2:$I$20000)&gt;0)*(DATOS!$K$2:$K$20000))/SUMPRODUCT((DATOS!$A$2:$A$20000=A586)*(CONFIG_METADATA!$G$2:$G$20000=1)*(COUNTIF(CONFIG_ASIGNATURAS!$B$7:$B$27,DATOS!$I$2:$I$20000)&gt;0)*1),"")))</f>
        <v/>
      </c>
      <c r="H586" t="str">
        <f>IF(G586="","",IF(G586="[FÓRMULA MANUAL]","",IFERROR(AVERAGEIFS(DATOS!$K$2:$K$20000,DATOS!$A$2:$A$20000,G586,CONFIG_METADATA!$G$2:$G$20000,1,DATOS!$I$2:$I$20000,"Lenguaje Musical"),"")))</f>
        <v/>
      </c>
      <c r="I586" t="str">
        <f>IF(G586="","",IF(G586="[FÓRMULA MANUAL]","",IFERROR(AVERAGEIFS(DATOS!$K$2:$K$20000,DATOS!$A$2:$A$20000,G586,CONFIG_METADATA!$G$2:$G$20000,1,DATOS!$I$2:$I$20000,"Orquesta/Banda/Conjunto"),"")))</f>
        <v/>
      </c>
      <c r="J586" t="str">
        <f>IF(G586="","",IF(G586="[FÓRMULA MANUAL]","",IFERROR(AVERAGEIFS(DATOS!$K$2:$K$20000,DATOS!$A$2:$A$20000,G586,CONFIG_METADATA!$G$2:$G$20000,1,DATOS!$I$2:$I$20000,"Conjunto"),"")))</f>
        <v/>
      </c>
      <c r="K586" t="str">
        <f>IF(G586="","",IF(G586="[FÓRMULA MANUAL]","",IFERROR(SUMPRODUCT((DATOS!$A$2:$A$20000=G586)*(CONFIG_METADATA!$G$2:$G$20000=1)*(COUNTIF(CONFIG_ASIGNATURAS!$B$7:$B$27,DATOS!$I$2:$I$20000)&gt;0)*(DATOS!$K$2:$K$20000))/SUMPRODUCT((DATOS!$A$2:$A$20000=G586)*(CONFIG_METADATA!$G$2:$G$20000=1)*(COUNTIF(CONFIG_ASIGNATURAS!$B$7:$B$27,DATOS!$I$2:$I$20000)&gt;0)*1),"")))</f>
        <v/>
      </c>
      <c r="N586" t="str">
        <f>IF(M586="","",IF(M586="[FÓRMULA MANUAL]","",IFERROR(AVERAGEIFS(DATOS!$K$2:$K$20000,DATOS!$A$2:$A$20000,M586,CONFIG_METADATA!$G$2:$G$20000,1,DATOS!$I$2:$I$20000,"Armonía"),"")))</f>
        <v/>
      </c>
      <c r="O586" t="str">
        <f>IF(M586="","",IF(M586="[FÓRMULA MANUAL]","",IFERROR(AVERAGEIFS(DATOS!$K$2:$K$20000,DATOS!$A$2:$A$20000,M586,CONFIG_METADATA!$G$2:$G$20000,1,DATOS!$I$2:$I$20000,"Orquesta/Banda/Conjunto"),"")))</f>
        <v/>
      </c>
      <c r="P586" t="str">
        <f>IF(M586="","",IF(M586="[FÓRMULA MANUAL]","",IFERROR(AVERAGEIFS(DATOS!$K$2:$K$20000,DATOS!$A$2:$A$20000,M586,CONFIG_METADATA!$G$2:$G$20000,1,DATOS!$I$2:$I$20000,"Música de Cámara"),"")))</f>
        <v/>
      </c>
      <c r="Q586" t="str">
        <f>IF(M586="","",IF(M586="[FÓRMULA MANUAL]","",IFERROR(SUMPRODUCT((DATOS!$A$2:$A$20000=M586)*(CONFIG_METADATA!$G$2:$G$20000=1)*(COUNTIF(CONFIG_ASIGNATURAS!$B$7:$B$27,DATOS!$I$2:$I$20000)&gt;0)*(DATOS!$K$2:$K$20000))/SUMPRODUCT((DATOS!$A$2:$A$20000=M586)*(CONFIG_METADATA!$G$2:$G$20000=1)*(COUNTIF(CONFIG_ASIGNATURAS!$B$7:$B$27,DATOS!$I$2:$I$20000)&gt;0)*1),"")))</f>
        <v/>
      </c>
      <c r="T586" t="str">
        <f>IF(S586="","",IF(S586="[FÓRMULA MANUAL]","",IFERROR(AVERAGEIFS(DATOS!$K$2:$K$20000,DATOS!$A$2:$A$20000,S586,CONFIG_METADATA!$G$2:$G$20000,1,DATOS!$I$2:$I$20000,"Armonía"),"")))</f>
        <v/>
      </c>
      <c r="U586" t="str">
        <f>IF(S586="","",IF(S586="[FÓRMULA MANUAL]","",IFERROR(AVERAGEIFS(DATOS!$K$2:$K$20000,DATOS!$A$2:$A$20000,S586,CONFIG_METADATA!$G$2:$G$20000,1,DATOS!$I$2:$I$20000,"Orquesta/Banda/Conjunto"),"")))</f>
        <v/>
      </c>
      <c r="V586" t="str">
        <f>IF(S586="","",IF(S586="[FÓRMULA MANUAL]","",IFERROR(AVERAGEIFS(DATOS!$K$2:$K$20000,DATOS!$A$2:$A$20000,S586,CONFIG_METADATA!$G$2:$G$20000,1,DATOS!$I$2:$I$20000,"Música de Cámara"),"")))</f>
        <v/>
      </c>
      <c r="W586" t="str">
        <f>IF(S586="","",IF(S586="[FÓRMULA MANUAL]","",IFERROR(SUMPRODUCT((DATOS!$A$2:$A$20000=S586)*(CONFIG_METADATA!$G$2:$G$20000=1)*(COUNTIF(CONFIG_ASIGNATURAS!$B$7:$B$27,DATOS!$I$2:$I$20000)&gt;0)*(DATOS!$K$2:$K$20000))/SUMPRODUCT((DATOS!$A$2:$A$20000=S586)*(CONFIG_METADATA!$G$2:$G$20000=1)*(COUNTIF(CONFIG_ASIGNATURAS!$B$7:$B$27,DATOS!$I$2:$I$20000)&gt;0)*1),"")))</f>
        <v/>
      </c>
      <c r="Z586" t="str">
        <f>IF(Y586="","",IF(Y586="[FÓRMULA MANUAL]","",IFERROR(AVERAGEIFS(DATOS!$K$2:$K$20000,DATOS!$A$2:$A$20000,Y586,CONFIG_METADATA!$G$2:$G$20000,1,DATOS!$I$2:$I$20000,"Análisis"),"")))</f>
        <v/>
      </c>
      <c r="AA586" t="str">
        <f>IF(Y586="","",IF(Y586="[FÓRMULA MANUAL]","",IFERROR(AVERAGEIFS(DATOS!$K$2:$K$20000,DATOS!$A$2:$A$20000,Y586,CONFIG_METADATA!$G$2:$G$20000,1,DATOS!$I$2:$I$20000,"Orquesta/Banda/Conjunto"),"")))</f>
        <v/>
      </c>
      <c r="AB586" t="str">
        <f>IF(Y586="","",IF(Y586="[FÓRMULA MANUAL]","",IFERROR(AVERAGEIFS(DATOS!$K$2:$K$20000,DATOS!$A$2:$A$20000,Y586,CONFIG_METADATA!$G$2:$G$20000,1,DATOS!$I$2:$I$20000,"Música de Cámara"),"")))</f>
        <v/>
      </c>
      <c r="AC586" t="str">
        <f>IF(Y586="","",IF(Y586="[FÓRMULA MANUAL]","",IFERROR(SUMPRODUCT((DATOS!$A$2:$A$20000=Y586)*(CONFIG_METADATA!$G$2:$G$20000=1)*(COUNTIF(CONFIG_ASIGNATURAS!$B$7:$B$27,DATOS!$I$2:$I$20000)&gt;0)*(DATOS!$K$2:$K$20000))/SUMPRODUCT((DATOS!$A$2:$A$20000=Y586)*(CONFIG_METADATA!$G$2:$G$20000=1)*(COUNTIF(CONFIG_ASIGNATURAS!$B$7:$B$27,DATOS!$I$2:$I$20000)&gt;0)*1),"")))</f>
        <v/>
      </c>
      <c r="AF586" t="str">
        <f>IF(AE586="","",IF(AE586="[FÓRMULA MANUAL]","",IFERROR(AVERAGEIFS(DATOS!$K$2:$K$20000,DATOS!$A$2:$A$20000,AE586,CONFIG_METADATA!$G$2:$G$20000,1,DATOS!$I$2:$I$20000,"Análisis"),"")))</f>
        <v/>
      </c>
      <c r="AG586" t="str">
        <f>IF(AE586="","",IF(AE586="[FÓRMULA MANUAL]","",IFERROR(AVERAGEIFS(DATOS!$K$2:$K$20000,DATOS!$A$2:$A$20000,AE586,CONFIG_METADATA!$G$2:$G$20000,1,DATOS!$I$2:$I$20000,"Orquesta/Banda/Conjunto"),"")))</f>
        <v/>
      </c>
      <c r="AH586" t="str">
        <f>IF(AE586="","",IF(AE586="[FÓRMULA MANUAL]","",IFERROR(AVERAGEIFS(DATOS!$K$2:$K$20000,DATOS!$A$2:$A$20000,AE586,CONFIG_METADATA!$G$2:$G$20000,1,DATOS!$I$2:$I$20000,"Música de Cámara"),"")))</f>
        <v/>
      </c>
      <c r="AI586" t="str">
        <f>IF(AE586="","",IF(AE586="[FÓRMULA MANUAL]","",IFERROR(SUMPRODUCT((DATOS!$A$2:$A$20000=AE586)*(CONFIG_METADATA!$G$2:$G$20000=1)*(COUNTIF(CONFIG_ASIGNATURAS!$B$7:$B$27,DATOS!$I$2:$I$20000)&gt;0)*(DATOS!$K$2:$K$20000))/SUMPRODUCT((DATOS!$A$2:$A$20000=AE586)*(CONFIG_METADATA!$G$2:$G$20000=1)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MANUAL]","",IFERROR(AVERAGEIFS(DATOS!$K$2:$K$20000,DATOS!$A$2:$A$20000,A587,CONFIG_METADATA!$G$2:$G$20000,1,DATOS!$I$2:$I$20000,"Lenguaje Musical"),"")))</f>
        <v/>
      </c>
      <c r="C587" t="str">
        <f>IF(A587="","",IF(A587="[FÓRMULA MANUAL]","",IFERROR(AVERAGEIFS(DATOS!$K$2:$K$20000,DATOS!$A$2:$A$20000,A587,CONFIG_METADATA!$G$2:$G$20000,1,DATOS!$I$2:$I$20000,"Orquesta/Banda/Conjunto"),"")))</f>
        <v/>
      </c>
      <c r="D587" t="str">
        <f>IF(A587="","",IF(A587="[FÓRMULA MANUAL]","",IFERROR(AVERAGEIFS(DATOS!$K$2:$K$20000,DATOS!$A$2:$A$20000,A587,CONFIG_METADATA!$G$2:$G$20000,1,DATOS!$I$2:$I$20000,"Conjunto"),"")))</f>
        <v/>
      </c>
      <c r="E587" t="str">
        <f>IF(A587="","",IF(A587="[FÓRMULA MANUAL]","",IFERROR(SUMPRODUCT((DATOS!$A$2:$A$20000=A587)*(CONFIG_METADATA!$G$2:$G$20000=1)*(COUNTIF(CONFIG_ASIGNATURAS!$B$7:$B$27,DATOS!$I$2:$I$20000)&gt;0)*(DATOS!$K$2:$K$20000))/SUMPRODUCT((DATOS!$A$2:$A$20000=A587)*(CONFIG_METADATA!$G$2:$G$20000=1)*(COUNTIF(CONFIG_ASIGNATURAS!$B$7:$B$27,DATOS!$I$2:$I$20000)&gt;0)*1),"")))</f>
        <v/>
      </c>
      <c r="H587" t="str">
        <f>IF(G587="","",IF(G587="[FÓRMULA MANUAL]","",IFERROR(AVERAGEIFS(DATOS!$K$2:$K$20000,DATOS!$A$2:$A$20000,G587,CONFIG_METADATA!$G$2:$G$20000,1,DATOS!$I$2:$I$20000,"Lenguaje Musical"),"")))</f>
        <v/>
      </c>
      <c r="I587" t="str">
        <f>IF(G587="","",IF(G587="[FÓRMULA MANUAL]","",IFERROR(AVERAGEIFS(DATOS!$K$2:$K$20000,DATOS!$A$2:$A$20000,G587,CONFIG_METADATA!$G$2:$G$20000,1,DATOS!$I$2:$I$20000,"Orquesta/Banda/Conjunto"),"")))</f>
        <v/>
      </c>
      <c r="J587" t="str">
        <f>IF(G587="","",IF(G587="[FÓRMULA MANUAL]","",IFERROR(AVERAGEIFS(DATOS!$K$2:$K$20000,DATOS!$A$2:$A$20000,G587,CONFIG_METADATA!$G$2:$G$20000,1,DATOS!$I$2:$I$20000,"Conjunto"),"")))</f>
        <v/>
      </c>
      <c r="K587" t="str">
        <f>IF(G587="","",IF(G587="[FÓRMULA MANUAL]","",IFERROR(SUMPRODUCT((DATOS!$A$2:$A$20000=G587)*(CONFIG_METADATA!$G$2:$G$20000=1)*(COUNTIF(CONFIG_ASIGNATURAS!$B$7:$B$27,DATOS!$I$2:$I$20000)&gt;0)*(DATOS!$K$2:$K$20000))/SUMPRODUCT((DATOS!$A$2:$A$20000=G587)*(CONFIG_METADATA!$G$2:$G$20000=1)*(COUNTIF(CONFIG_ASIGNATURAS!$B$7:$B$27,DATOS!$I$2:$I$20000)&gt;0)*1),"")))</f>
        <v/>
      </c>
      <c r="N587" t="str">
        <f>IF(M587="","",IF(M587="[FÓRMULA MANUAL]","",IFERROR(AVERAGEIFS(DATOS!$K$2:$K$20000,DATOS!$A$2:$A$20000,M587,CONFIG_METADATA!$G$2:$G$20000,1,DATOS!$I$2:$I$20000,"Armonía"),"")))</f>
        <v/>
      </c>
      <c r="O587" t="str">
        <f>IF(M587="","",IF(M587="[FÓRMULA MANUAL]","",IFERROR(AVERAGEIFS(DATOS!$K$2:$K$20000,DATOS!$A$2:$A$20000,M587,CONFIG_METADATA!$G$2:$G$20000,1,DATOS!$I$2:$I$20000,"Orquesta/Banda/Conjunto"),"")))</f>
        <v/>
      </c>
      <c r="P587" t="str">
        <f>IF(M587="","",IF(M587="[FÓRMULA MANUAL]","",IFERROR(AVERAGEIFS(DATOS!$K$2:$K$20000,DATOS!$A$2:$A$20000,M587,CONFIG_METADATA!$G$2:$G$20000,1,DATOS!$I$2:$I$20000,"Música de Cámara"),"")))</f>
        <v/>
      </c>
      <c r="Q587" t="str">
        <f>IF(M587="","",IF(M587="[FÓRMULA MANUAL]","",IFERROR(SUMPRODUCT((DATOS!$A$2:$A$20000=M587)*(CONFIG_METADATA!$G$2:$G$20000=1)*(COUNTIF(CONFIG_ASIGNATURAS!$B$7:$B$27,DATOS!$I$2:$I$20000)&gt;0)*(DATOS!$K$2:$K$20000))/SUMPRODUCT((DATOS!$A$2:$A$20000=M587)*(CONFIG_METADATA!$G$2:$G$20000=1)*(COUNTIF(CONFIG_ASIGNATURAS!$B$7:$B$27,DATOS!$I$2:$I$20000)&gt;0)*1),"")))</f>
        <v/>
      </c>
      <c r="T587" t="str">
        <f>IF(S587="","",IF(S587="[FÓRMULA MANUAL]","",IFERROR(AVERAGEIFS(DATOS!$K$2:$K$20000,DATOS!$A$2:$A$20000,S587,CONFIG_METADATA!$G$2:$G$20000,1,DATOS!$I$2:$I$20000,"Armonía"),"")))</f>
        <v/>
      </c>
      <c r="U587" t="str">
        <f>IF(S587="","",IF(S587="[FÓRMULA MANUAL]","",IFERROR(AVERAGEIFS(DATOS!$K$2:$K$20000,DATOS!$A$2:$A$20000,S587,CONFIG_METADATA!$G$2:$G$20000,1,DATOS!$I$2:$I$20000,"Orquesta/Banda/Conjunto"),"")))</f>
        <v/>
      </c>
      <c r="V587" t="str">
        <f>IF(S587="","",IF(S587="[FÓRMULA MANUAL]","",IFERROR(AVERAGEIFS(DATOS!$K$2:$K$20000,DATOS!$A$2:$A$20000,S587,CONFIG_METADATA!$G$2:$G$20000,1,DATOS!$I$2:$I$20000,"Música de Cámara"),"")))</f>
        <v/>
      </c>
      <c r="W587" t="str">
        <f>IF(S587="","",IF(S587="[FÓRMULA MANUAL]","",IFERROR(SUMPRODUCT((DATOS!$A$2:$A$20000=S587)*(CONFIG_METADATA!$G$2:$G$20000=1)*(COUNTIF(CONFIG_ASIGNATURAS!$B$7:$B$27,DATOS!$I$2:$I$20000)&gt;0)*(DATOS!$K$2:$K$20000))/SUMPRODUCT((DATOS!$A$2:$A$20000=S587)*(CONFIG_METADATA!$G$2:$G$20000=1)*(COUNTIF(CONFIG_ASIGNATURAS!$B$7:$B$27,DATOS!$I$2:$I$20000)&gt;0)*1),"")))</f>
        <v/>
      </c>
      <c r="Z587" t="str">
        <f>IF(Y587="","",IF(Y587="[FÓRMULA MANUAL]","",IFERROR(AVERAGEIFS(DATOS!$K$2:$K$20000,DATOS!$A$2:$A$20000,Y587,CONFIG_METADATA!$G$2:$G$20000,1,DATOS!$I$2:$I$20000,"Análisis"),"")))</f>
        <v/>
      </c>
      <c r="AA587" t="str">
        <f>IF(Y587="","",IF(Y587="[FÓRMULA MANUAL]","",IFERROR(AVERAGEIFS(DATOS!$K$2:$K$20000,DATOS!$A$2:$A$20000,Y587,CONFIG_METADATA!$G$2:$G$20000,1,DATOS!$I$2:$I$20000,"Orquesta/Banda/Conjunto"),"")))</f>
        <v/>
      </c>
      <c r="AB587" t="str">
        <f>IF(Y587="","",IF(Y587="[FÓRMULA MANUAL]","",IFERROR(AVERAGEIFS(DATOS!$K$2:$K$20000,DATOS!$A$2:$A$20000,Y587,CONFIG_METADATA!$G$2:$G$20000,1,DATOS!$I$2:$I$20000,"Música de Cámara"),"")))</f>
        <v/>
      </c>
      <c r="AC587" t="str">
        <f>IF(Y587="","",IF(Y587="[FÓRMULA MANUAL]","",IFERROR(SUMPRODUCT((DATOS!$A$2:$A$20000=Y587)*(CONFIG_METADATA!$G$2:$G$20000=1)*(COUNTIF(CONFIG_ASIGNATURAS!$B$7:$B$27,DATOS!$I$2:$I$20000)&gt;0)*(DATOS!$K$2:$K$20000))/SUMPRODUCT((DATOS!$A$2:$A$20000=Y587)*(CONFIG_METADATA!$G$2:$G$20000=1)*(COUNTIF(CONFIG_ASIGNATURAS!$B$7:$B$27,DATOS!$I$2:$I$20000)&gt;0)*1),"")))</f>
        <v/>
      </c>
      <c r="AF587" t="str">
        <f>IF(AE587="","",IF(AE587="[FÓRMULA MANUAL]","",IFERROR(AVERAGEIFS(DATOS!$K$2:$K$20000,DATOS!$A$2:$A$20000,AE587,CONFIG_METADATA!$G$2:$G$20000,1,DATOS!$I$2:$I$20000,"Análisis"),"")))</f>
        <v/>
      </c>
      <c r="AG587" t="str">
        <f>IF(AE587="","",IF(AE587="[FÓRMULA MANUAL]","",IFERROR(AVERAGEIFS(DATOS!$K$2:$K$20000,DATOS!$A$2:$A$20000,AE587,CONFIG_METADATA!$G$2:$G$20000,1,DATOS!$I$2:$I$20000,"Orquesta/Banda/Conjunto"),"")))</f>
        <v/>
      </c>
      <c r="AH587" t="str">
        <f>IF(AE587="","",IF(AE587="[FÓRMULA MANUAL]","",IFERROR(AVERAGEIFS(DATOS!$K$2:$K$20000,DATOS!$A$2:$A$20000,AE587,CONFIG_METADATA!$G$2:$G$20000,1,DATOS!$I$2:$I$20000,"Música de Cámara"),"")))</f>
        <v/>
      </c>
      <c r="AI587" t="str">
        <f>IF(AE587="","",IF(AE587="[FÓRMULA MANUAL]","",IFERROR(SUMPRODUCT((DATOS!$A$2:$A$20000=AE587)*(CONFIG_METADATA!$G$2:$G$20000=1)*(COUNTIF(CONFIG_ASIGNATURAS!$B$7:$B$27,DATOS!$I$2:$I$20000)&gt;0)*(DATOS!$K$2:$K$20000))/SUMPRODUCT((DATOS!$A$2:$A$20000=AE587)*(CONFIG_METADATA!$G$2:$G$20000=1)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MANUAL]","",IFERROR(AVERAGEIFS(DATOS!$K$2:$K$20000,DATOS!$A$2:$A$20000,A588,CONFIG_METADATA!$G$2:$G$20000,1,DATOS!$I$2:$I$20000,"Lenguaje Musical"),"")))</f>
        <v/>
      </c>
      <c r="C588" t="str">
        <f>IF(A588="","",IF(A588="[FÓRMULA MANUAL]","",IFERROR(AVERAGEIFS(DATOS!$K$2:$K$20000,DATOS!$A$2:$A$20000,A588,CONFIG_METADATA!$G$2:$G$20000,1,DATOS!$I$2:$I$20000,"Orquesta/Banda/Conjunto"),"")))</f>
        <v/>
      </c>
      <c r="D588" t="str">
        <f>IF(A588="","",IF(A588="[FÓRMULA MANUAL]","",IFERROR(AVERAGEIFS(DATOS!$K$2:$K$20000,DATOS!$A$2:$A$20000,A588,CONFIG_METADATA!$G$2:$G$20000,1,DATOS!$I$2:$I$20000,"Conjunto"),"")))</f>
        <v/>
      </c>
      <c r="E588" t="str">
        <f>IF(A588="","",IF(A588="[FÓRMULA MANUAL]","",IFERROR(SUMPRODUCT((DATOS!$A$2:$A$20000=A588)*(CONFIG_METADATA!$G$2:$G$20000=1)*(COUNTIF(CONFIG_ASIGNATURAS!$B$7:$B$27,DATOS!$I$2:$I$20000)&gt;0)*(DATOS!$K$2:$K$20000))/SUMPRODUCT((DATOS!$A$2:$A$20000=A588)*(CONFIG_METADATA!$G$2:$G$20000=1)*(COUNTIF(CONFIG_ASIGNATURAS!$B$7:$B$27,DATOS!$I$2:$I$20000)&gt;0)*1),"")))</f>
        <v/>
      </c>
      <c r="H588" t="str">
        <f>IF(G588="","",IF(G588="[FÓRMULA MANUAL]","",IFERROR(AVERAGEIFS(DATOS!$K$2:$K$20000,DATOS!$A$2:$A$20000,G588,CONFIG_METADATA!$G$2:$G$20000,1,DATOS!$I$2:$I$20000,"Lenguaje Musical"),"")))</f>
        <v/>
      </c>
      <c r="I588" t="str">
        <f>IF(G588="","",IF(G588="[FÓRMULA MANUAL]","",IFERROR(AVERAGEIFS(DATOS!$K$2:$K$20000,DATOS!$A$2:$A$20000,G588,CONFIG_METADATA!$G$2:$G$20000,1,DATOS!$I$2:$I$20000,"Orquesta/Banda/Conjunto"),"")))</f>
        <v/>
      </c>
      <c r="J588" t="str">
        <f>IF(G588="","",IF(G588="[FÓRMULA MANUAL]","",IFERROR(AVERAGEIFS(DATOS!$K$2:$K$20000,DATOS!$A$2:$A$20000,G588,CONFIG_METADATA!$G$2:$G$20000,1,DATOS!$I$2:$I$20000,"Conjunto"),"")))</f>
        <v/>
      </c>
      <c r="K588" t="str">
        <f>IF(G588="","",IF(G588="[FÓRMULA MANUAL]","",IFERROR(SUMPRODUCT((DATOS!$A$2:$A$20000=G588)*(CONFIG_METADATA!$G$2:$G$20000=1)*(COUNTIF(CONFIG_ASIGNATURAS!$B$7:$B$27,DATOS!$I$2:$I$20000)&gt;0)*(DATOS!$K$2:$K$20000))/SUMPRODUCT((DATOS!$A$2:$A$20000=G588)*(CONFIG_METADATA!$G$2:$G$20000=1)*(COUNTIF(CONFIG_ASIGNATURAS!$B$7:$B$27,DATOS!$I$2:$I$20000)&gt;0)*1),"")))</f>
        <v/>
      </c>
      <c r="N588" t="str">
        <f>IF(M588="","",IF(M588="[FÓRMULA MANUAL]","",IFERROR(AVERAGEIFS(DATOS!$K$2:$K$20000,DATOS!$A$2:$A$20000,M588,CONFIG_METADATA!$G$2:$G$20000,1,DATOS!$I$2:$I$20000,"Armonía"),"")))</f>
        <v/>
      </c>
      <c r="O588" t="str">
        <f>IF(M588="","",IF(M588="[FÓRMULA MANUAL]","",IFERROR(AVERAGEIFS(DATOS!$K$2:$K$20000,DATOS!$A$2:$A$20000,M588,CONFIG_METADATA!$G$2:$G$20000,1,DATOS!$I$2:$I$20000,"Orquesta/Banda/Conjunto"),"")))</f>
        <v/>
      </c>
      <c r="P588" t="str">
        <f>IF(M588="","",IF(M588="[FÓRMULA MANUAL]","",IFERROR(AVERAGEIFS(DATOS!$K$2:$K$20000,DATOS!$A$2:$A$20000,M588,CONFIG_METADATA!$G$2:$G$20000,1,DATOS!$I$2:$I$20000,"Música de Cámara"),"")))</f>
        <v/>
      </c>
      <c r="Q588" t="str">
        <f>IF(M588="","",IF(M588="[FÓRMULA MANUAL]","",IFERROR(SUMPRODUCT((DATOS!$A$2:$A$20000=M588)*(CONFIG_METADATA!$G$2:$G$20000=1)*(COUNTIF(CONFIG_ASIGNATURAS!$B$7:$B$27,DATOS!$I$2:$I$20000)&gt;0)*(DATOS!$K$2:$K$20000))/SUMPRODUCT((DATOS!$A$2:$A$20000=M588)*(CONFIG_METADATA!$G$2:$G$20000=1)*(COUNTIF(CONFIG_ASIGNATURAS!$B$7:$B$27,DATOS!$I$2:$I$20000)&gt;0)*1),"")))</f>
        <v/>
      </c>
      <c r="T588" t="str">
        <f>IF(S588="","",IF(S588="[FÓRMULA MANUAL]","",IFERROR(AVERAGEIFS(DATOS!$K$2:$K$20000,DATOS!$A$2:$A$20000,S588,CONFIG_METADATA!$G$2:$G$20000,1,DATOS!$I$2:$I$20000,"Armonía"),"")))</f>
        <v/>
      </c>
      <c r="U588" t="str">
        <f>IF(S588="","",IF(S588="[FÓRMULA MANUAL]","",IFERROR(AVERAGEIFS(DATOS!$K$2:$K$20000,DATOS!$A$2:$A$20000,S588,CONFIG_METADATA!$G$2:$G$20000,1,DATOS!$I$2:$I$20000,"Orquesta/Banda/Conjunto"),"")))</f>
        <v/>
      </c>
      <c r="V588" t="str">
        <f>IF(S588="","",IF(S588="[FÓRMULA MANUAL]","",IFERROR(AVERAGEIFS(DATOS!$K$2:$K$20000,DATOS!$A$2:$A$20000,S588,CONFIG_METADATA!$G$2:$G$20000,1,DATOS!$I$2:$I$20000,"Música de Cámara"),"")))</f>
        <v/>
      </c>
      <c r="W588" t="str">
        <f>IF(S588="","",IF(S588="[FÓRMULA MANUAL]","",IFERROR(SUMPRODUCT((DATOS!$A$2:$A$20000=S588)*(CONFIG_METADATA!$G$2:$G$20000=1)*(COUNTIF(CONFIG_ASIGNATURAS!$B$7:$B$27,DATOS!$I$2:$I$20000)&gt;0)*(DATOS!$K$2:$K$20000))/SUMPRODUCT((DATOS!$A$2:$A$20000=S588)*(CONFIG_METADATA!$G$2:$G$20000=1)*(COUNTIF(CONFIG_ASIGNATURAS!$B$7:$B$27,DATOS!$I$2:$I$20000)&gt;0)*1),"")))</f>
        <v/>
      </c>
      <c r="Z588" t="str">
        <f>IF(Y588="","",IF(Y588="[FÓRMULA MANUAL]","",IFERROR(AVERAGEIFS(DATOS!$K$2:$K$20000,DATOS!$A$2:$A$20000,Y588,CONFIG_METADATA!$G$2:$G$20000,1,DATOS!$I$2:$I$20000,"Análisis"),"")))</f>
        <v/>
      </c>
      <c r="AA588" t="str">
        <f>IF(Y588="","",IF(Y588="[FÓRMULA MANUAL]","",IFERROR(AVERAGEIFS(DATOS!$K$2:$K$20000,DATOS!$A$2:$A$20000,Y588,CONFIG_METADATA!$G$2:$G$20000,1,DATOS!$I$2:$I$20000,"Orquesta/Banda/Conjunto"),"")))</f>
        <v/>
      </c>
      <c r="AB588" t="str">
        <f>IF(Y588="","",IF(Y588="[FÓRMULA MANUAL]","",IFERROR(AVERAGEIFS(DATOS!$K$2:$K$20000,DATOS!$A$2:$A$20000,Y588,CONFIG_METADATA!$G$2:$G$20000,1,DATOS!$I$2:$I$20000,"Música de Cámara"),"")))</f>
        <v/>
      </c>
      <c r="AC588" t="str">
        <f>IF(Y588="","",IF(Y588="[FÓRMULA MANUAL]","",IFERROR(SUMPRODUCT((DATOS!$A$2:$A$20000=Y588)*(CONFIG_METADATA!$G$2:$G$20000=1)*(COUNTIF(CONFIG_ASIGNATURAS!$B$7:$B$27,DATOS!$I$2:$I$20000)&gt;0)*(DATOS!$K$2:$K$20000))/SUMPRODUCT((DATOS!$A$2:$A$20000=Y588)*(CONFIG_METADATA!$G$2:$G$20000=1)*(COUNTIF(CONFIG_ASIGNATURAS!$B$7:$B$27,DATOS!$I$2:$I$20000)&gt;0)*1),"")))</f>
        <v/>
      </c>
      <c r="AF588" t="str">
        <f>IF(AE588="","",IF(AE588="[FÓRMULA MANUAL]","",IFERROR(AVERAGEIFS(DATOS!$K$2:$K$20000,DATOS!$A$2:$A$20000,AE588,CONFIG_METADATA!$G$2:$G$20000,1,DATOS!$I$2:$I$20000,"Análisis"),"")))</f>
        <v/>
      </c>
      <c r="AG588" t="str">
        <f>IF(AE588="","",IF(AE588="[FÓRMULA MANUAL]","",IFERROR(AVERAGEIFS(DATOS!$K$2:$K$20000,DATOS!$A$2:$A$20000,AE588,CONFIG_METADATA!$G$2:$G$20000,1,DATOS!$I$2:$I$20000,"Orquesta/Banda/Conjunto"),"")))</f>
        <v/>
      </c>
      <c r="AH588" t="str">
        <f>IF(AE588="","",IF(AE588="[FÓRMULA MANUAL]","",IFERROR(AVERAGEIFS(DATOS!$K$2:$K$20000,DATOS!$A$2:$A$20000,AE588,CONFIG_METADATA!$G$2:$G$20000,1,DATOS!$I$2:$I$20000,"Música de Cámara"),"")))</f>
        <v/>
      </c>
      <c r="AI588" t="str">
        <f>IF(AE588="","",IF(AE588="[FÓRMULA MANUAL]","",IFERROR(SUMPRODUCT((DATOS!$A$2:$A$20000=AE588)*(CONFIG_METADATA!$G$2:$G$20000=1)*(COUNTIF(CONFIG_ASIGNATURAS!$B$7:$B$27,DATOS!$I$2:$I$20000)&gt;0)*(DATOS!$K$2:$K$20000))/SUMPRODUCT((DATOS!$A$2:$A$20000=AE588)*(CONFIG_METADATA!$G$2:$G$20000=1)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MANUAL]","",IFERROR(AVERAGEIFS(DATOS!$K$2:$K$20000,DATOS!$A$2:$A$20000,A589,CONFIG_METADATA!$G$2:$G$20000,1,DATOS!$I$2:$I$20000,"Lenguaje Musical"),"")))</f>
        <v/>
      </c>
      <c r="C589" t="str">
        <f>IF(A589="","",IF(A589="[FÓRMULA MANUAL]","",IFERROR(AVERAGEIFS(DATOS!$K$2:$K$20000,DATOS!$A$2:$A$20000,A589,CONFIG_METADATA!$G$2:$G$20000,1,DATOS!$I$2:$I$20000,"Orquesta/Banda/Conjunto"),"")))</f>
        <v/>
      </c>
      <c r="D589" t="str">
        <f>IF(A589="","",IF(A589="[FÓRMULA MANUAL]","",IFERROR(AVERAGEIFS(DATOS!$K$2:$K$20000,DATOS!$A$2:$A$20000,A589,CONFIG_METADATA!$G$2:$G$20000,1,DATOS!$I$2:$I$20000,"Conjunto"),"")))</f>
        <v/>
      </c>
      <c r="E589" t="str">
        <f>IF(A589="","",IF(A589="[FÓRMULA MANUAL]","",IFERROR(SUMPRODUCT((DATOS!$A$2:$A$20000=A589)*(CONFIG_METADATA!$G$2:$G$20000=1)*(COUNTIF(CONFIG_ASIGNATURAS!$B$7:$B$27,DATOS!$I$2:$I$20000)&gt;0)*(DATOS!$K$2:$K$20000))/SUMPRODUCT((DATOS!$A$2:$A$20000=A589)*(CONFIG_METADATA!$G$2:$G$20000=1)*(COUNTIF(CONFIG_ASIGNATURAS!$B$7:$B$27,DATOS!$I$2:$I$20000)&gt;0)*1),"")))</f>
        <v/>
      </c>
      <c r="H589" t="str">
        <f>IF(G589="","",IF(G589="[FÓRMULA MANUAL]","",IFERROR(AVERAGEIFS(DATOS!$K$2:$K$20000,DATOS!$A$2:$A$20000,G589,CONFIG_METADATA!$G$2:$G$20000,1,DATOS!$I$2:$I$20000,"Lenguaje Musical"),"")))</f>
        <v/>
      </c>
      <c r="I589" t="str">
        <f>IF(G589="","",IF(G589="[FÓRMULA MANUAL]","",IFERROR(AVERAGEIFS(DATOS!$K$2:$K$20000,DATOS!$A$2:$A$20000,G589,CONFIG_METADATA!$G$2:$G$20000,1,DATOS!$I$2:$I$20000,"Orquesta/Banda/Conjunto"),"")))</f>
        <v/>
      </c>
      <c r="J589" t="str">
        <f>IF(G589="","",IF(G589="[FÓRMULA MANUAL]","",IFERROR(AVERAGEIFS(DATOS!$K$2:$K$20000,DATOS!$A$2:$A$20000,G589,CONFIG_METADATA!$G$2:$G$20000,1,DATOS!$I$2:$I$20000,"Conjunto"),"")))</f>
        <v/>
      </c>
      <c r="K589" t="str">
        <f>IF(G589="","",IF(G589="[FÓRMULA MANUAL]","",IFERROR(SUMPRODUCT((DATOS!$A$2:$A$20000=G589)*(CONFIG_METADATA!$G$2:$G$20000=1)*(COUNTIF(CONFIG_ASIGNATURAS!$B$7:$B$27,DATOS!$I$2:$I$20000)&gt;0)*(DATOS!$K$2:$K$20000))/SUMPRODUCT((DATOS!$A$2:$A$20000=G589)*(CONFIG_METADATA!$G$2:$G$20000=1)*(COUNTIF(CONFIG_ASIGNATURAS!$B$7:$B$27,DATOS!$I$2:$I$20000)&gt;0)*1),"")))</f>
        <v/>
      </c>
      <c r="N589" t="str">
        <f>IF(M589="","",IF(M589="[FÓRMULA MANUAL]","",IFERROR(AVERAGEIFS(DATOS!$K$2:$K$20000,DATOS!$A$2:$A$20000,M589,CONFIG_METADATA!$G$2:$G$20000,1,DATOS!$I$2:$I$20000,"Armonía"),"")))</f>
        <v/>
      </c>
      <c r="O589" t="str">
        <f>IF(M589="","",IF(M589="[FÓRMULA MANUAL]","",IFERROR(AVERAGEIFS(DATOS!$K$2:$K$20000,DATOS!$A$2:$A$20000,M589,CONFIG_METADATA!$G$2:$G$20000,1,DATOS!$I$2:$I$20000,"Orquesta/Banda/Conjunto"),"")))</f>
        <v/>
      </c>
      <c r="P589" t="str">
        <f>IF(M589="","",IF(M589="[FÓRMULA MANUAL]","",IFERROR(AVERAGEIFS(DATOS!$K$2:$K$20000,DATOS!$A$2:$A$20000,M589,CONFIG_METADATA!$G$2:$G$20000,1,DATOS!$I$2:$I$20000,"Música de Cámara"),"")))</f>
        <v/>
      </c>
      <c r="Q589" t="str">
        <f>IF(M589="","",IF(M589="[FÓRMULA MANUAL]","",IFERROR(SUMPRODUCT((DATOS!$A$2:$A$20000=M589)*(CONFIG_METADATA!$G$2:$G$20000=1)*(COUNTIF(CONFIG_ASIGNATURAS!$B$7:$B$27,DATOS!$I$2:$I$20000)&gt;0)*(DATOS!$K$2:$K$20000))/SUMPRODUCT((DATOS!$A$2:$A$20000=M589)*(CONFIG_METADATA!$G$2:$G$20000=1)*(COUNTIF(CONFIG_ASIGNATURAS!$B$7:$B$27,DATOS!$I$2:$I$20000)&gt;0)*1),"")))</f>
        <v/>
      </c>
      <c r="T589" t="str">
        <f>IF(S589="","",IF(S589="[FÓRMULA MANUAL]","",IFERROR(AVERAGEIFS(DATOS!$K$2:$K$20000,DATOS!$A$2:$A$20000,S589,CONFIG_METADATA!$G$2:$G$20000,1,DATOS!$I$2:$I$20000,"Armonía"),"")))</f>
        <v/>
      </c>
      <c r="U589" t="str">
        <f>IF(S589="","",IF(S589="[FÓRMULA MANUAL]","",IFERROR(AVERAGEIFS(DATOS!$K$2:$K$20000,DATOS!$A$2:$A$20000,S589,CONFIG_METADATA!$G$2:$G$20000,1,DATOS!$I$2:$I$20000,"Orquesta/Banda/Conjunto"),"")))</f>
        <v/>
      </c>
      <c r="V589" t="str">
        <f>IF(S589="","",IF(S589="[FÓRMULA MANUAL]","",IFERROR(AVERAGEIFS(DATOS!$K$2:$K$20000,DATOS!$A$2:$A$20000,S589,CONFIG_METADATA!$G$2:$G$20000,1,DATOS!$I$2:$I$20000,"Música de Cámara"),"")))</f>
        <v/>
      </c>
      <c r="W589" t="str">
        <f>IF(S589="","",IF(S589="[FÓRMULA MANUAL]","",IFERROR(SUMPRODUCT((DATOS!$A$2:$A$20000=S589)*(CONFIG_METADATA!$G$2:$G$20000=1)*(COUNTIF(CONFIG_ASIGNATURAS!$B$7:$B$27,DATOS!$I$2:$I$20000)&gt;0)*(DATOS!$K$2:$K$20000))/SUMPRODUCT((DATOS!$A$2:$A$20000=S589)*(CONFIG_METADATA!$G$2:$G$20000=1)*(COUNTIF(CONFIG_ASIGNATURAS!$B$7:$B$27,DATOS!$I$2:$I$20000)&gt;0)*1),"")))</f>
        <v/>
      </c>
      <c r="Z589" t="str">
        <f>IF(Y589="","",IF(Y589="[FÓRMULA MANUAL]","",IFERROR(AVERAGEIFS(DATOS!$K$2:$K$20000,DATOS!$A$2:$A$20000,Y589,CONFIG_METADATA!$G$2:$G$20000,1,DATOS!$I$2:$I$20000,"Análisis"),"")))</f>
        <v/>
      </c>
      <c r="AA589" t="str">
        <f>IF(Y589="","",IF(Y589="[FÓRMULA MANUAL]","",IFERROR(AVERAGEIFS(DATOS!$K$2:$K$20000,DATOS!$A$2:$A$20000,Y589,CONFIG_METADATA!$G$2:$G$20000,1,DATOS!$I$2:$I$20000,"Orquesta/Banda/Conjunto"),"")))</f>
        <v/>
      </c>
      <c r="AB589" t="str">
        <f>IF(Y589="","",IF(Y589="[FÓRMULA MANUAL]","",IFERROR(AVERAGEIFS(DATOS!$K$2:$K$20000,DATOS!$A$2:$A$20000,Y589,CONFIG_METADATA!$G$2:$G$20000,1,DATOS!$I$2:$I$20000,"Música de Cámara"),"")))</f>
        <v/>
      </c>
      <c r="AC589" t="str">
        <f>IF(Y589="","",IF(Y589="[FÓRMULA MANUAL]","",IFERROR(SUMPRODUCT((DATOS!$A$2:$A$20000=Y589)*(CONFIG_METADATA!$G$2:$G$20000=1)*(COUNTIF(CONFIG_ASIGNATURAS!$B$7:$B$27,DATOS!$I$2:$I$20000)&gt;0)*(DATOS!$K$2:$K$20000))/SUMPRODUCT((DATOS!$A$2:$A$20000=Y589)*(CONFIG_METADATA!$G$2:$G$20000=1)*(COUNTIF(CONFIG_ASIGNATURAS!$B$7:$B$27,DATOS!$I$2:$I$20000)&gt;0)*1),"")))</f>
        <v/>
      </c>
      <c r="AF589" t="str">
        <f>IF(AE589="","",IF(AE589="[FÓRMULA MANUAL]","",IFERROR(AVERAGEIFS(DATOS!$K$2:$K$20000,DATOS!$A$2:$A$20000,AE589,CONFIG_METADATA!$G$2:$G$20000,1,DATOS!$I$2:$I$20000,"Análisis"),"")))</f>
        <v/>
      </c>
      <c r="AG589" t="str">
        <f>IF(AE589="","",IF(AE589="[FÓRMULA MANUAL]","",IFERROR(AVERAGEIFS(DATOS!$K$2:$K$20000,DATOS!$A$2:$A$20000,AE589,CONFIG_METADATA!$G$2:$G$20000,1,DATOS!$I$2:$I$20000,"Orquesta/Banda/Conjunto"),"")))</f>
        <v/>
      </c>
      <c r="AH589" t="str">
        <f>IF(AE589="","",IF(AE589="[FÓRMULA MANUAL]","",IFERROR(AVERAGEIFS(DATOS!$K$2:$K$20000,DATOS!$A$2:$A$20000,AE589,CONFIG_METADATA!$G$2:$G$20000,1,DATOS!$I$2:$I$20000,"Música de Cámara"),"")))</f>
        <v/>
      </c>
      <c r="AI589" t="str">
        <f>IF(AE589="","",IF(AE589="[FÓRMULA MANUAL]","",IFERROR(SUMPRODUCT((DATOS!$A$2:$A$20000=AE589)*(CONFIG_METADATA!$G$2:$G$20000=1)*(COUNTIF(CONFIG_ASIGNATURAS!$B$7:$B$27,DATOS!$I$2:$I$20000)&gt;0)*(DATOS!$K$2:$K$20000))/SUMPRODUCT((DATOS!$A$2:$A$20000=AE589)*(CONFIG_METADATA!$G$2:$G$20000=1)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MANUAL]","",IFERROR(AVERAGEIFS(DATOS!$K$2:$K$20000,DATOS!$A$2:$A$20000,A590,CONFIG_METADATA!$G$2:$G$20000,1,DATOS!$I$2:$I$20000,"Lenguaje Musical"),"")))</f>
        <v/>
      </c>
      <c r="C590" t="str">
        <f>IF(A590="","",IF(A590="[FÓRMULA MANUAL]","",IFERROR(AVERAGEIFS(DATOS!$K$2:$K$20000,DATOS!$A$2:$A$20000,A590,CONFIG_METADATA!$G$2:$G$20000,1,DATOS!$I$2:$I$20000,"Orquesta/Banda/Conjunto"),"")))</f>
        <v/>
      </c>
      <c r="D590" t="str">
        <f>IF(A590="","",IF(A590="[FÓRMULA MANUAL]","",IFERROR(AVERAGEIFS(DATOS!$K$2:$K$20000,DATOS!$A$2:$A$20000,A590,CONFIG_METADATA!$G$2:$G$20000,1,DATOS!$I$2:$I$20000,"Conjunto"),"")))</f>
        <v/>
      </c>
      <c r="E590" t="str">
        <f>IF(A590="","",IF(A590="[FÓRMULA MANUAL]","",IFERROR(SUMPRODUCT((DATOS!$A$2:$A$20000=A590)*(CONFIG_METADATA!$G$2:$G$20000=1)*(COUNTIF(CONFIG_ASIGNATURAS!$B$7:$B$27,DATOS!$I$2:$I$20000)&gt;0)*(DATOS!$K$2:$K$20000))/SUMPRODUCT((DATOS!$A$2:$A$20000=A590)*(CONFIG_METADATA!$G$2:$G$20000=1)*(COUNTIF(CONFIG_ASIGNATURAS!$B$7:$B$27,DATOS!$I$2:$I$20000)&gt;0)*1),"")))</f>
        <v/>
      </c>
      <c r="H590" t="str">
        <f>IF(G590="","",IF(G590="[FÓRMULA MANUAL]","",IFERROR(AVERAGEIFS(DATOS!$K$2:$K$20000,DATOS!$A$2:$A$20000,G590,CONFIG_METADATA!$G$2:$G$20000,1,DATOS!$I$2:$I$20000,"Lenguaje Musical"),"")))</f>
        <v/>
      </c>
      <c r="I590" t="str">
        <f>IF(G590="","",IF(G590="[FÓRMULA MANUAL]","",IFERROR(AVERAGEIFS(DATOS!$K$2:$K$20000,DATOS!$A$2:$A$20000,G590,CONFIG_METADATA!$G$2:$G$20000,1,DATOS!$I$2:$I$20000,"Orquesta/Banda/Conjunto"),"")))</f>
        <v/>
      </c>
      <c r="J590" t="str">
        <f>IF(G590="","",IF(G590="[FÓRMULA MANUAL]","",IFERROR(AVERAGEIFS(DATOS!$K$2:$K$20000,DATOS!$A$2:$A$20000,G590,CONFIG_METADATA!$G$2:$G$20000,1,DATOS!$I$2:$I$20000,"Conjunto"),"")))</f>
        <v/>
      </c>
      <c r="K590" t="str">
        <f>IF(G590="","",IF(G590="[FÓRMULA MANUAL]","",IFERROR(SUMPRODUCT((DATOS!$A$2:$A$20000=G590)*(CONFIG_METADATA!$G$2:$G$20000=1)*(COUNTIF(CONFIG_ASIGNATURAS!$B$7:$B$27,DATOS!$I$2:$I$20000)&gt;0)*(DATOS!$K$2:$K$20000))/SUMPRODUCT((DATOS!$A$2:$A$20000=G590)*(CONFIG_METADATA!$G$2:$G$20000=1)*(COUNTIF(CONFIG_ASIGNATURAS!$B$7:$B$27,DATOS!$I$2:$I$20000)&gt;0)*1),"")))</f>
        <v/>
      </c>
      <c r="N590" t="str">
        <f>IF(M590="","",IF(M590="[FÓRMULA MANUAL]","",IFERROR(AVERAGEIFS(DATOS!$K$2:$K$20000,DATOS!$A$2:$A$20000,M590,CONFIG_METADATA!$G$2:$G$20000,1,DATOS!$I$2:$I$20000,"Armonía"),"")))</f>
        <v/>
      </c>
      <c r="O590" t="str">
        <f>IF(M590="","",IF(M590="[FÓRMULA MANUAL]","",IFERROR(AVERAGEIFS(DATOS!$K$2:$K$20000,DATOS!$A$2:$A$20000,M590,CONFIG_METADATA!$G$2:$G$20000,1,DATOS!$I$2:$I$20000,"Orquesta/Banda/Conjunto"),"")))</f>
        <v/>
      </c>
      <c r="P590" t="str">
        <f>IF(M590="","",IF(M590="[FÓRMULA MANUAL]","",IFERROR(AVERAGEIFS(DATOS!$K$2:$K$20000,DATOS!$A$2:$A$20000,M590,CONFIG_METADATA!$G$2:$G$20000,1,DATOS!$I$2:$I$20000,"Música de Cámara"),"")))</f>
        <v/>
      </c>
      <c r="Q590" t="str">
        <f>IF(M590="","",IF(M590="[FÓRMULA MANUAL]","",IFERROR(SUMPRODUCT((DATOS!$A$2:$A$20000=M590)*(CONFIG_METADATA!$G$2:$G$20000=1)*(COUNTIF(CONFIG_ASIGNATURAS!$B$7:$B$27,DATOS!$I$2:$I$20000)&gt;0)*(DATOS!$K$2:$K$20000))/SUMPRODUCT((DATOS!$A$2:$A$20000=M590)*(CONFIG_METADATA!$G$2:$G$20000=1)*(COUNTIF(CONFIG_ASIGNATURAS!$B$7:$B$27,DATOS!$I$2:$I$20000)&gt;0)*1),"")))</f>
        <v/>
      </c>
      <c r="T590" t="str">
        <f>IF(S590="","",IF(S590="[FÓRMULA MANUAL]","",IFERROR(AVERAGEIFS(DATOS!$K$2:$K$20000,DATOS!$A$2:$A$20000,S590,CONFIG_METADATA!$G$2:$G$20000,1,DATOS!$I$2:$I$20000,"Armonía"),"")))</f>
        <v/>
      </c>
      <c r="U590" t="str">
        <f>IF(S590="","",IF(S590="[FÓRMULA MANUAL]","",IFERROR(AVERAGEIFS(DATOS!$K$2:$K$20000,DATOS!$A$2:$A$20000,S590,CONFIG_METADATA!$G$2:$G$20000,1,DATOS!$I$2:$I$20000,"Orquesta/Banda/Conjunto"),"")))</f>
        <v/>
      </c>
      <c r="V590" t="str">
        <f>IF(S590="","",IF(S590="[FÓRMULA MANUAL]","",IFERROR(AVERAGEIFS(DATOS!$K$2:$K$20000,DATOS!$A$2:$A$20000,S590,CONFIG_METADATA!$G$2:$G$20000,1,DATOS!$I$2:$I$20000,"Música de Cámara"),"")))</f>
        <v/>
      </c>
      <c r="W590" t="str">
        <f>IF(S590="","",IF(S590="[FÓRMULA MANUAL]","",IFERROR(SUMPRODUCT((DATOS!$A$2:$A$20000=S590)*(CONFIG_METADATA!$G$2:$G$20000=1)*(COUNTIF(CONFIG_ASIGNATURAS!$B$7:$B$27,DATOS!$I$2:$I$20000)&gt;0)*(DATOS!$K$2:$K$20000))/SUMPRODUCT((DATOS!$A$2:$A$20000=S590)*(CONFIG_METADATA!$G$2:$G$20000=1)*(COUNTIF(CONFIG_ASIGNATURAS!$B$7:$B$27,DATOS!$I$2:$I$20000)&gt;0)*1),"")))</f>
        <v/>
      </c>
      <c r="Z590" t="str">
        <f>IF(Y590="","",IF(Y590="[FÓRMULA MANUAL]","",IFERROR(AVERAGEIFS(DATOS!$K$2:$K$20000,DATOS!$A$2:$A$20000,Y590,CONFIG_METADATA!$G$2:$G$20000,1,DATOS!$I$2:$I$20000,"Análisis"),"")))</f>
        <v/>
      </c>
      <c r="AA590" t="str">
        <f>IF(Y590="","",IF(Y590="[FÓRMULA MANUAL]","",IFERROR(AVERAGEIFS(DATOS!$K$2:$K$20000,DATOS!$A$2:$A$20000,Y590,CONFIG_METADATA!$G$2:$G$20000,1,DATOS!$I$2:$I$20000,"Orquesta/Banda/Conjunto"),"")))</f>
        <v/>
      </c>
      <c r="AB590" t="str">
        <f>IF(Y590="","",IF(Y590="[FÓRMULA MANUAL]","",IFERROR(AVERAGEIFS(DATOS!$K$2:$K$20000,DATOS!$A$2:$A$20000,Y590,CONFIG_METADATA!$G$2:$G$20000,1,DATOS!$I$2:$I$20000,"Música de Cámara"),"")))</f>
        <v/>
      </c>
      <c r="AC590" t="str">
        <f>IF(Y590="","",IF(Y590="[FÓRMULA MANUAL]","",IFERROR(SUMPRODUCT((DATOS!$A$2:$A$20000=Y590)*(CONFIG_METADATA!$G$2:$G$20000=1)*(COUNTIF(CONFIG_ASIGNATURAS!$B$7:$B$27,DATOS!$I$2:$I$20000)&gt;0)*(DATOS!$K$2:$K$20000))/SUMPRODUCT((DATOS!$A$2:$A$20000=Y590)*(CONFIG_METADATA!$G$2:$G$20000=1)*(COUNTIF(CONFIG_ASIGNATURAS!$B$7:$B$27,DATOS!$I$2:$I$20000)&gt;0)*1),"")))</f>
        <v/>
      </c>
      <c r="AF590" t="str">
        <f>IF(AE590="","",IF(AE590="[FÓRMULA MANUAL]","",IFERROR(AVERAGEIFS(DATOS!$K$2:$K$20000,DATOS!$A$2:$A$20000,AE590,CONFIG_METADATA!$G$2:$G$20000,1,DATOS!$I$2:$I$20000,"Análisis"),"")))</f>
        <v/>
      </c>
      <c r="AG590" t="str">
        <f>IF(AE590="","",IF(AE590="[FÓRMULA MANUAL]","",IFERROR(AVERAGEIFS(DATOS!$K$2:$K$20000,DATOS!$A$2:$A$20000,AE590,CONFIG_METADATA!$G$2:$G$20000,1,DATOS!$I$2:$I$20000,"Orquesta/Banda/Conjunto"),"")))</f>
        <v/>
      </c>
      <c r="AH590" t="str">
        <f>IF(AE590="","",IF(AE590="[FÓRMULA MANUAL]","",IFERROR(AVERAGEIFS(DATOS!$K$2:$K$20000,DATOS!$A$2:$A$20000,AE590,CONFIG_METADATA!$G$2:$G$20000,1,DATOS!$I$2:$I$20000,"Música de Cámara"),"")))</f>
        <v/>
      </c>
      <c r="AI590" t="str">
        <f>IF(AE590="","",IF(AE590="[FÓRMULA MANUAL]","",IFERROR(SUMPRODUCT((DATOS!$A$2:$A$20000=AE590)*(CONFIG_METADATA!$G$2:$G$20000=1)*(COUNTIF(CONFIG_ASIGNATURAS!$B$7:$B$27,DATOS!$I$2:$I$20000)&gt;0)*(DATOS!$K$2:$K$20000))/SUMPRODUCT((DATOS!$A$2:$A$20000=AE590)*(CONFIG_METADATA!$G$2:$G$20000=1)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MANUAL]","",IFERROR(AVERAGEIFS(DATOS!$K$2:$K$20000,DATOS!$A$2:$A$20000,A591,CONFIG_METADATA!$G$2:$G$20000,1,DATOS!$I$2:$I$20000,"Lenguaje Musical"),"")))</f>
        <v/>
      </c>
      <c r="C591" t="str">
        <f>IF(A591="","",IF(A591="[FÓRMULA MANUAL]","",IFERROR(AVERAGEIFS(DATOS!$K$2:$K$20000,DATOS!$A$2:$A$20000,A591,CONFIG_METADATA!$G$2:$G$20000,1,DATOS!$I$2:$I$20000,"Orquesta/Banda/Conjunto"),"")))</f>
        <v/>
      </c>
      <c r="D591" t="str">
        <f>IF(A591="","",IF(A591="[FÓRMULA MANUAL]","",IFERROR(AVERAGEIFS(DATOS!$K$2:$K$20000,DATOS!$A$2:$A$20000,A591,CONFIG_METADATA!$G$2:$G$20000,1,DATOS!$I$2:$I$20000,"Conjunto"),"")))</f>
        <v/>
      </c>
      <c r="E591" t="str">
        <f>IF(A591="","",IF(A591="[FÓRMULA MANUAL]","",IFERROR(SUMPRODUCT((DATOS!$A$2:$A$20000=A591)*(CONFIG_METADATA!$G$2:$G$20000=1)*(COUNTIF(CONFIG_ASIGNATURAS!$B$7:$B$27,DATOS!$I$2:$I$20000)&gt;0)*(DATOS!$K$2:$K$20000))/SUMPRODUCT((DATOS!$A$2:$A$20000=A591)*(CONFIG_METADATA!$G$2:$G$20000=1)*(COUNTIF(CONFIG_ASIGNATURAS!$B$7:$B$27,DATOS!$I$2:$I$20000)&gt;0)*1),"")))</f>
        <v/>
      </c>
      <c r="H591" t="str">
        <f>IF(G591="","",IF(G591="[FÓRMULA MANUAL]","",IFERROR(AVERAGEIFS(DATOS!$K$2:$K$20000,DATOS!$A$2:$A$20000,G591,CONFIG_METADATA!$G$2:$G$20000,1,DATOS!$I$2:$I$20000,"Lenguaje Musical"),"")))</f>
        <v/>
      </c>
      <c r="I591" t="str">
        <f>IF(G591="","",IF(G591="[FÓRMULA MANUAL]","",IFERROR(AVERAGEIFS(DATOS!$K$2:$K$20000,DATOS!$A$2:$A$20000,G591,CONFIG_METADATA!$G$2:$G$20000,1,DATOS!$I$2:$I$20000,"Orquesta/Banda/Conjunto"),"")))</f>
        <v/>
      </c>
      <c r="J591" t="str">
        <f>IF(G591="","",IF(G591="[FÓRMULA MANUAL]","",IFERROR(AVERAGEIFS(DATOS!$K$2:$K$20000,DATOS!$A$2:$A$20000,G591,CONFIG_METADATA!$G$2:$G$20000,1,DATOS!$I$2:$I$20000,"Conjunto"),"")))</f>
        <v/>
      </c>
      <c r="K591" t="str">
        <f>IF(G591="","",IF(G591="[FÓRMULA MANUAL]","",IFERROR(SUMPRODUCT((DATOS!$A$2:$A$20000=G591)*(CONFIG_METADATA!$G$2:$G$20000=1)*(COUNTIF(CONFIG_ASIGNATURAS!$B$7:$B$27,DATOS!$I$2:$I$20000)&gt;0)*(DATOS!$K$2:$K$20000))/SUMPRODUCT((DATOS!$A$2:$A$20000=G591)*(CONFIG_METADATA!$G$2:$G$20000=1)*(COUNTIF(CONFIG_ASIGNATURAS!$B$7:$B$27,DATOS!$I$2:$I$20000)&gt;0)*1),"")))</f>
        <v/>
      </c>
      <c r="N591" t="str">
        <f>IF(M591="","",IF(M591="[FÓRMULA MANUAL]","",IFERROR(AVERAGEIFS(DATOS!$K$2:$K$20000,DATOS!$A$2:$A$20000,M591,CONFIG_METADATA!$G$2:$G$20000,1,DATOS!$I$2:$I$20000,"Armonía"),"")))</f>
        <v/>
      </c>
      <c r="O591" t="str">
        <f>IF(M591="","",IF(M591="[FÓRMULA MANUAL]","",IFERROR(AVERAGEIFS(DATOS!$K$2:$K$20000,DATOS!$A$2:$A$20000,M591,CONFIG_METADATA!$G$2:$G$20000,1,DATOS!$I$2:$I$20000,"Orquesta/Banda/Conjunto"),"")))</f>
        <v/>
      </c>
      <c r="P591" t="str">
        <f>IF(M591="","",IF(M591="[FÓRMULA MANUAL]","",IFERROR(AVERAGEIFS(DATOS!$K$2:$K$20000,DATOS!$A$2:$A$20000,M591,CONFIG_METADATA!$G$2:$G$20000,1,DATOS!$I$2:$I$20000,"Música de Cámara"),"")))</f>
        <v/>
      </c>
      <c r="Q591" t="str">
        <f>IF(M591="","",IF(M591="[FÓRMULA MANUAL]","",IFERROR(SUMPRODUCT((DATOS!$A$2:$A$20000=M591)*(CONFIG_METADATA!$G$2:$G$20000=1)*(COUNTIF(CONFIG_ASIGNATURAS!$B$7:$B$27,DATOS!$I$2:$I$20000)&gt;0)*(DATOS!$K$2:$K$20000))/SUMPRODUCT((DATOS!$A$2:$A$20000=M591)*(CONFIG_METADATA!$G$2:$G$20000=1)*(COUNTIF(CONFIG_ASIGNATURAS!$B$7:$B$27,DATOS!$I$2:$I$20000)&gt;0)*1),"")))</f>
        <v/>
      </c>
      <c r="T591" t="str">
        <f>IF(S591="","",IF(S591="[FÓRMULA MANUAL]","",IFERROR(AVERAGEIFS(DATOS!$K$2:$K$20000,DATOS!$A$2:$A$20000,S591,CONFIG_METADATA!$G$2:$G$20000,1,DATOS!$I$2:$I$20000,"Armonía"),"")))</f>
        <v/>
      </c>
      <c r="U591" t="str">
        <f>IF(S591="","",IF(S591="[FÓRMULA MANUAL]","",IFERROR(AVERAGEIFS(DATOS!$K$2:$K$20000,DATOS!$A$2:$A$20000,S591,CONFIG_METADATA!$G$2:$G$20000,1,DATOS!$I$2:$I$20000,"Orquesta/Banda/Conjunto"),"")))</f>
        <v/>
      </c>
      <c r="V591" t="str">
        <f>IF(S591="","",IF(S591="[FÓRMULA MANUAL]","",IFERROR(AVERAGEIFS(DATOS!$K$2:$K$20000,DATOS!$A$2:$A$20000,S591,CONFIG_METADATA!$G$2:$G$20000,1,DATOS!$I$2:$I$20000,"Música de Cámara"),"")))</f>
        <v/>
      </c>
      <c r="W591" t="str">
        <f>IF(S591="","",IF(S591="[FÓRMULA MANUAL]","",IFERROR(SUMPRODUCT((DATOS!$A$2:$A$20000=S591)*(CONFIG_METADATA!$G$2:$G$20000=1)*(COUNTIF(CONFIG_ASIGNATURAS!$B$7:$B$27,DATOS!$I$2:$I$20000)&gt;0)*(DATOS!$K$2:$K$20000))/SUMPRODUCT((DATOS!$A$2:$A$20000=S591)*(CONFIG_METADATA!$G$2:$G$20000=1)*(COUNTIF(CONFIG_ASIGNATURAS!$B$7:$B$27,DATOS!$I$2:$I$20000)&gt;0)*1),"")))</f>
        <v/>
      </c>
      <c r="Z591" t="str">
        <f>IF(Y591="","",IF(Y591="[FÓRMULA MANUAL]","",IFERROR(AVERAGEIFS(DATOS!$K$2:$K$20000,DATOS!$A$2:$A$20000,Y591,CONFIG_METADATA!$G$2:$G$20000,1,DATOS!$I$2:$I$20000,"Análisis"),"")))</f>
        <v/>
      </c>
      <c r="AA591" t="str">
        <f>IF(Y591="","",IF(Y591="[FÓRMULA MANUAL]","",IFERROR(AVERAGEIFS(DATOS!$K$2:$K$20000,DATOS!$A$2:$A$20000,Y591,CONFIG_METADATA!$G$2:$G$20000,1,DATOS!$I$2:$I$20000,"Orquesta/Banda/Conjunto"),"")))</f>
        <v/>
      </c>
      <c r="AB591" t="str">
        <f>IF(Y591="","",IF(Y591="[FÓRMULA MANUAL]","",IFERROR(AVERAGEIFS(DATOS!$K$2:$K$20000,DATOS!$A$2:$A$20000,Y591,CONFIG_METADATA!$G$2:$G$20000,1,DATOS!$I$2:$I$20000,"Música de Cámara"),"")))</f>
        <v/>
      </c>
      <c r="AC591" t="str">
        <f>IF(Y591="","",IF(Y591="[FÓRMULA MANUAL]","",IFERROR(SUMPRODUCT((DATOS!$A$2:$A$20000=Y591)*(CONFIG_METADATA!$G$2:$G$20000=1)*(COUNTIF(CONFIG_ASIGNATURAS!$B$7:$B$27,DATOS!$I$2:$I$20000)&gt;0)*(DATOS!$K$2:$K$20000))/SUMPRODUCT((DATOS!$A$2:$A$20000=Y591)*(CONFIG_METADATA!$G$2:$G$20000=1)*(COUNTIF(CONFIG_ASIGNATURAS!$B$7:$B$27,DATOS!$I$2:$I$20000)&gt;0)*1),"")))</f>
        <v/>
      </c>
      <c r="AF591" t="str">
        <f>IF(AE591="","",IF(AE591="[FÓRMULA MANUAL]","",IFERROR(AVERAGEIFS(DATOS!$K$2:$K$20000,DATOS!$A$2:$A$20000,AE591,CONFIG_METADATA!$G$2:$G$20000,1,DATOS!$I$2:$I$20000,"Análisis"),"")))</f>
        <v/>
      </c>
      <c r="AG591" t="str">
        <f>IF(AE591="","",IF(AE591="[FÓRMULA MANUAL]","",IFERROR(AVERAGEIFS(DATOS!$K$2:$K$20000,DATOS!$A$2:$A$20000,AE591,CONFIG_METADATA!$G$2:$G$20000,1,DATOS!$I$2:$I$20000,"Orquesta/Banda/Conjunto"),"")))</f>
        <v/>
      </c>
      <c r="AH591" t="str">
        <f>IF(AE591="","",IF(AE591="[FÓRMULA MANUAL]","",IFERROR(AVERAGEIFS(DATOS!$K$2:$K$20000,DATOS!$A$2:$A$20000,AE591,CONFIG_METADATA!$G$2:$G$20000,1,DATOS!$I$2:$I$20000,"Música de Cámara"),"")))</f>
        <v/>
      </c>
      <c r="AI591" t="str">
        <f>IF(AE591="","",IF(AE591="[FÓRMULA MANUAL]","",IFERROR(SUMPRODUCT((DATOS!$A$2:$A$20000=AE591)*(CONFIG_METADATA!$G$2:$G$20000=1)*(COUNTIF(CONFIG_ASIGNATURAS!$B$7:$B$27,DATOS!$I$2:$I$20000)&gt;0)*(DATOS!$K$2:$K$20000))/SUMPRODUCT((DATOS!$A$2:$A$20000=AE591)*(CONFIG_METADATA!$G$2:$G$20000=1)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MANUAL]","",IFERROR(AVERAGEIFS(DATOS!$K$2:$K$20000,DATOS!$A$2:$A$20000,A592,CONFIG_METADATA!$G$2:$G$20000,1,DATOS!$I$2:$I$20000,"Lenguaje Musical"),"")))</f>
        <v/>
      </c>
      <c r="C592" t="str">
        <f>IF(A592="","",IF(A592="[FÓRMULA MANUAL]","",IFERROR(AVERAGEIFS(DATOS!$K$2:$K$20000,DATOS!$A$2:$A$20000,A592,CONFIG_METADATA!$G$2:$G$20000,1,DATOS!$I$2:$I$20000,"Orquesta/Banda/Conjunto"),"")))</f>
        <v/>
      </c>
      <c r="D592" t="str">
        <f>IF(A592="","",IF(A592="[FÓRMULA MANUAL]","",IFERROR(AVERAGEIFS(DATOS!$K$2:$K$20000,DATOS!$A$2:$A$20000,A592,CONFIG_METADATA!$G$2:$G$20000,1,DATOS!$I$2:$I$20000,"Conjunto"),"")))</f>
        <v/>
      </c>
      <c r="E592" t="str">
        <f>IF(A592="","",IF(A592="[FÓRMULA MANUAL]","",IFERROR(SUMPRODUCT((DATOS!$A$2:$A$20000=A592)*(CONFIG_METADATA!$G$2:$G$20000=1)*(COUNTIF(CONFIG_ASIGNATURAS!$B$7:$B$27,DATOS!$I$2:$I$20000)&gt;0)*(DATOS!$K$2:$K$20000))/SUMPRODUCT((DATOS!$A$2:$A$20000=A592)*(CONFIG_METADATA!$G$2:$G$20000=1)*(COUNTIF(CONFIG_ASIGNATURAS!$B$7:$B$27,DATOS!$I$2:$I$20000)&gt;0)*1),"")))</f>
        <v/>
      </c>
      <c r="H592" t="str">
        <f>IF(G592="","",IF(G592="[FÓRMULA MANUAL]","",IFERROR(AVERAGEIFS(DATOS!$K$2:$K$20000,DATOS!$A$2:$A$20000,G592,CONFIG_METADATA!$G$2:$G$20000,1,DATOS!$I$2:$I$20000,"Lenguaje Musical"),"")))</f>
        <v/>
      </c>
      <c r="I592" t="str">
        <f>IF(G592="","",IF(G592="[FÓRMULA MANUAL]","",IFERROR(AVERAGEIFS(DATOS!$K$2:$K$20000,DATOS!$A$2:$A$20000,G592,CONFIG_METADATA!$G$2:$G$20000,1,DATOS!$I$2:$I$20000,"Orquesta/Banda/Conjunto"),"")))</f>
        <v/>
      </c>
      <c r="J592" t="str">
        <f>IF(G592="","",IF(G592="[FÓRMULA MANUAL]","",IFERROR(AVERAGEIFS(DATOS!$K$2:$K$20000,DATOS!$A$2:$A$20000,G592,CONFIG_METADATA!$G$2:$G$20000,1,DATOS!$I$2:$I$20000,"Conjunto"),"")))</f>
        <v/>
      </c>
      <c r="K592" t="str">
        <f>IF(G592="","",IF(G592="[FÓRMULA MANUAL]","",IFERROR(SUMPRODUCT((DATOS!$A$2:$A$20000=G592)*(CONFIG_METADATA!$G$2:$G$20000=1)*(COUNTIF(CONFIG_ASIGNATURAS!$B$7:$B$27,DATOS!$I$2:$I$20000)&gt;0)*(DATOS!$K$2:$K$20000))/SUMPRODUCT((DATOS!$A$2:$A$20000=G592)*(CONFIG_METADATA!$G$2:$G$20000=1)*(COUNTIF(CONFIG_ASIGNATURAS!$B$7:$B$27,DATOS!$I$2:$I$20000)&gt;0)*1),"")))</f>
        <v/>
      </c>
      <c r="N592" t="str">
        <f>IF(M592="","",IF(M592="[FÓRMULA MANUAL]","",IFERROR(AVERAGEIFS(DATOS!$K$2:$K$20000,DATOS!$A$2:$A$20000,M592,CONFIG_METADATA!$G$2:$G$20000,1,DATOS!$I$2:$I$20000,"Armonía"),"")))</f>
        <v/>
      </c>
      <c r="O592" t="str">
        <f>IF(M592="","",IF(M592="[FÓRMULA MANUAL]","",IFERROR(AVERAGEIFS(DATOS!$K$2:$K$20000,DATOS!$A$2:$A$20000,M592,CONFIG_METADATA!$G$2:$G$20000,1,DATOS!$I$2:$I$20000,"Orquesta/Banda/Conjunto"),"")))</f>
        <v/>
      </c>
      <c r="P592" t="str">
        <f>IF(M592="","",IF(M592="[FÓRMULA MANUAL]","",IFERROR(AVERAGEIFS(DATOS!$K$2:$K$20000,DATOS!$A$2:$A$20000,M592,CONFIG_METADATA!$G$2:$G$20000,1,DATOS!$I$2:$I$20000,"Música de Cámara"),"")))</f>
        <v/>
      </c>
      <c r="Q592" t="str">
        <f>IF(M592="","",IF(M592="[FÓRMULA MANUAL]","",IFERROR(SUMPRODUCT((DATOS!$A$2:$A$20000=M592)*(CONFIG_METADATA!$G$2:$G$20000=1)*(COUNTIF(CONFIG_ASIGNATURAS!$B$7:$B$27,DATOS!$I$2:$I$20000)&gt;0)*(DATOS!$K$2:$K$20000))/SUMPRODUCT((DATOS!$A$2:$A$20000=M592)*(CONFIG_METADATA!$G$2:$G$20000=1)*(COUNTIF(CONFIG_ASIGNATURAS!$B$7:$B$27,DATOS!$I$2:$I$20000)&gt;0)*1),"")))</f>
        <v/>
      </c>
      <c r="T592" t="str">
        <f>IF(S592="","",IF(S592="[FÓRMULA MANUAL]","",IFERROR(AVERAGEIFS(DATOS!$K$2:$K$20000,DATOS!$A$2:$A$20000,S592,CONFIG_METADATA!$G$2:$G$20000,1,DATOS!$I$2:$I$20000,"Armonía"),"")))</f>
        <v/>
      </c>
      <c r="U592" t="str">
        <f>IF(S592="","",IF(S592="[FÓRMULA MANUAL]","",IFERROR(AVERAGEIFS(DATOS!$K$2:$K$20000,DATOS!$A$2:$A$20000,S592,CONFIG_METADATA!$G$2:$G$20000,1,DATOS!$I$2:$I$20000,"Orquesta/Banda/Conjunto"),"")))</f>
        <v/>
      </c>
      <c r="V592" t="str">
        <f>IF(S592="","",IF(S592="[FÓRMULA MANUAL]","",IFERROR(AVERAGEIFS(DATOS!$K$2:$K$20000,DATOS!$A$2:$A$20000,S592,CONFIG_METADATA!$G$2:$G$20000,1,DATOS!$I$2:$I$20000,"Música de Cámara"),"")))</f>
        <v/>
      </c>
      <c r="W592" t="str">
        <f>IF(S592="","",IF(S592="[FÓRMULA MANUAL]","",IFERROR(SUMPRODUCT((DATOS!$A$2:$A$20000=S592)*(CONFIG_METADATA!$G$2:$G$20000=1)*(COUNTIF(CONFIG_ASIGNATURAS!$B$7:$B$27,DATOS!$I$2:$I$20000)&gt;0)*(DATOS!$K$2:$K$20000))/SUMPRODUCT((DATOS!$A$2:$A$20000=S592)*(CONFIG_METADATA!$G$2:$G$20000=1)*(COUNTIF(CONFIG_ASIGNATURAS!$B$7:$B$27,DATOS!$I$2:$I$20000)&gt;0)*1),"")))</f>
        <v/>
      </c>
      <c r="Z592" t="str">
        <f>IF(Y592="","",IF(Y592="[FÓRMULA MANUAL]","",IFERROR(AVERAGEIFS(DATOS!$K$2:$K$20000,DATOS!$A$2:$A$20000,Y592,CONFIG_METADATA!$G$2:$G$20000,1,DATOS!$I$2:$I$20000,"Análisis"),"")))</f>
        <v/>
      </c>
      <c r="AA592" t="str">
        <f>IF(Y592="","",IF(Y592="[FÓRMULA MANUAL]","",IFERROR(AVERAGEIFS(DATOS!$K$2:$K$20000,DATOS!$A$2:$A$20000,Y592,CONFIG_METADATA!$G$2:$G$20000,1,DATOS!$I$2:$I$20000,"Orquesta/Banda/Conjunto"),"")))</f>
        <v/>
      </c>
      <c r="AB592" t="str">
        <f>IF(Y592="","",IF(Y592="[FÓRMULA MANUAL]","",IFERROR(AVERAGEIFS(DATOS!$K$2:$K$20000,DATOS!$A$2:$A$20000,Y592,CONFIG_METADATA!$G$2:$G$20000,1,DATOS!$I$2:$I$20000,"Música de Cámara"),"")))</f>
        <v/>
      </c>
      <c r="AC592" t="str">
        <f>IF(Y592="","",IF(Y592="[FÓRMULA MANUAL]","",IFERROR(SUMPRODUCT((DATOS!$A$2:$A$20000=Y592)*(CONFIG_METADATA!$G$2:$G$20000=1)*(COUNTIF(CONFIG_ASIGNATURAS!$B$7:$B$27,DATOS!$I$2:$I$20000)&gt;0)*(DATOS!$K$2:$K$20000))/SUMPRODUCT((DATOS!$A$2:$A$20000=Y592)*(CONFIG_METADATA!$G$2:$G$20000=1)*(COUNTIF(CONFIG_ASIGNATURAS!$B$7:$B$27,DATOS!$I$2:$I$20000)&gt;0)*1),"")))</f>
        <v/>
      </c>
      <c r="AF592" t="str">
        <f>IF(AE592="","",IF(AE592="[FÓRMULA MANUAL]","",IFERROR(AVERAGEIFS(DATOS!$K$2:$K$20000,DATOS!$A$2:$A$20000,AE592,CONFIG_METADATA!$G$2:$G$20000,1,DATOS!$I$2:$I$20000,"Análisis"),"")))</f>
        <v/>
      </c>
      <c r="AG592" t="str">
        <f>IF(AE592="","",IF(AE592="[FÓRMULA MANUAL]","",IFERROR(AVERAGEIFS(DATOS!$K$2:$K$20000,DATOS!$A$2:$A$20000,AE592,CONFIG_METADATA!$G$2:$G$20000,1,DATOS!$I$2:$I$20000,"Orquesta/Banda/Conjunto"),"")))</f>
        <v/>
      </c>
      <c r="AH592" t="str">
        <f>IF(AE592="","",IF(AE592="[FÓRMULA MANUAL]","",IFERROR(AVERAGEIFS(DATOS!$K$2:$K$20000,DATOS!$A$2:$A$20000,AE592,CONFIG_METADATA!$G$2:$G$20000,1,DATOS!$I$2:$I$20000,"Música de Cámara"),"")))</f>
        <v/>
      </c>
      <c r="AI592" t="str">
        <f>IF(AE592="","",IF(AE592="[FÓRMULA MANUAL]","",IFERROR(SUMPRODUCT((DATOS!$A$2:$A$20000=AE592)*(CONFIG_METADATA!$G$2:$G$20000=1)*(COUNTIF(CONFIG_ASIGNATURAS!$B$7:$B$27,DATOS!$I$2:$I$20000)&gt;0)*(DATOS!$K$2:$K$20000))/SUMPRODUCT((DATOS!$A$2:$A$20000=AE592)*(CONFIG_METADATA!$G$2:$G$20000=1)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MANUAL]","",IFERROR(AVERAGEIFS(DATOS!$K$2:$K$20000,DATOS!$A$2:$A$20000,A593,CONFIG_METADATA!$G$2:$G$20000,1,DATOS!$I$2:$I$20000,"Lenguaje Musical"),"")))</f>
        <v/>
      </c>
      <c r="C593" t="str">
        <f>IF(A593="","",IF(A593="[FÓRMULA MANUAL]","",IFERROR(AVERAGEIFS(DATOS!$K$2:$K$20000,DATOS!$A$2:$A$20000,A593,CONFIG_METADATA!$G$2:$G$20000,1,DATOS!$I$2:$I$20000,"Orquesta/Banda/Conjunto"),"")))</f>
        <v/>
      </c>
      <c r="D593" t="str">
        <f>IF(A593="","",IF(A593="[FÓRMULA MANUAL]","",IFERROR(AVERAGEIFS(DATOS!$K$2:$K$20000,DATOS!$A$2:$A$20000,A593,CONFIG_METADATA!$G$2:$G$20000,1,DATOS!$I$2:$I$20000,"Conjunto"),"")))</f>
        <v/>
      </c>
      <c r="E593" t="str">
        <f>IF(A593="","",IF(A593="[FÓRMULA MANUAL]","",IFERROR(SUMPRODUCT((DATOS!$A$2:$A$20000=A593)*(CONFIG_METADATA!$G$2:$G$20000=1)*(COUNTIF(CONFIG_ASIGNATURAS!$B$7:$B$27,DATOS!$I$2:$I$20000)&gt;0)*(DATOS!$K$2:$K$20000))/SUMPRODUCT((DATOS!$A$2:$A$20000=A593)*(CONFIG_METADATA!$G$2:$G$20000=1)*(COUNTIF(CONFIG_ASIGNATURAS!$B$7:$B$27,DATOS!$I$2:$I$20000)&gt;0)*1),"")))</f>
        <v/>
      </c>
      <c r="H593" t="str">
        <f>IF(G593="","",IF(G593="[FÓRMULA MANUAL]","",IFERROR(AVERAGEIFS(DATOS!$K$2:$K$20000,DATOS!$A$2:$A$20000,G593,CONFIG_METADATA!$G$2:$G$20000,1,DATOS!$I$2:$I$20000,"Lenguaje Musical"),"")))</f>
        <v/>
      </c>
      <c r="I593" t="str">
        <f>IF(G593="","",IF(G593="[FÓRMULA MANUAL]","",IFERROR(AVERAGEIFS(DATOS!$K$2:$K$20000,DATOS!$A$2:$A$20000,G593,CONFIG_METADATA!$G$2:$G$20000,1,DATOS!$I$2:$I$20000,"Orquesta/Banda/Conjunto"),"")))</f>
        <v/>
      </c>
      <c r="J593" t="str">
        <f>IF(G593="","",IF(G593="[FÓRMULA MANUAL]","",IFERROR(AVERAGEIFS(DATOS!$K$2:$K$20000,DATOS!$A$2:$A$20000,G593,CONFIG_METADATA!$G$2:$G$20000,1,DATOS!$I$2:$I$20000,"Conjunto"),"")))</f>
        <v/>
      </c>
      <c r="K593" t="str">
        <f>IF(G593="","",IF(G593="[FÓRMULA MANUAL]","",IFERROR(SUMPRODUCT((DATOS!$A$2:$A$20000=G593)*(CONFIG_METADATA!$G$2:$G$20000=1)*(COUNTIF(CONFIG_ASIGNATURAS!$B$7:$B$27,DATOS!$I$2:$I$20000)&gt;0)*(DATOS!$K$2:$K$20000))/SUMPRODUCT((DATOS!$A$2:$A$20000=G593)*(CONFIG_METADATA!$G$2:$G$20000=1)*(COUNTIF(CONFIG_ASIGNATURAS!$B$7:$B$27,DATOS!$I$2:$I$20000)&gt;0)*1),"")))</f>
        <v/>
      </c>
      <c r="N593" t="str">
        <f>IF(M593="","",IF(M593="[FÓRMULA MANUAL]","",IFERROR(AVERAGEIFS(DATOS!$K$2:$K$20000,DATOS!$A$2:$A$20000,M593,CONFIG_METADATA!$G$2:$G$20000,1,DATOS!$I$2:$I$20000,"Armonía"),"")))</f>
        <v/>
      </c>
      <c r="O593" t="str">
        <f>IF(M593="","",IF(M593="[FÓRMULA MANUAL]","",IFERROR(AVERAGEIFS(DATOS!$K$2:$K$20000,DATOS!$A$2:$A$20000,M593,CONFIG_METADATA!$G$2:$G$20000,1,DATOS!$I$2:$I$20000,"Orquesta/Banda/Conjunto"),"")))</f>
        <v/>
      </c>
      <c r="P593" t="str">
        <f>IF(M593="","",IF(M593="[FÓRMULA MANUAL]","",IFERROR(AVERAGEIFS(DATOS!$K$2:$K$20000,DATOS!$A$2:$A$20000,M593,CONFIG_METADATA!$G$2:$G$20000,1,DATOS!$I$2:$I$20000,"Música de Cámara"),"")))</f>
        <v/>
      </c>
      <c r="Q593" t="str">
        <f>IF(M593="","",IF(M593="[FÓRMULA MANUAL]","",IFERROR(SUMPRODUCT((DATOS!$A$2:$A$20000=M593)*(CONFIG_METADATA!$G$2:$G$20000=1)*(COUNTIF(CONFIG_ASIGNATURAS!$B$7:$B$27,DATOS!$I$2:$I$20000)&gt;0)*(DATOS!$K$2:$K$20000))/SUMPRODUCT((DATOS!$A$2:$A$20000=M593)*(CONFIG_METADATA!$G$2:$G$20000=1)*(COUNTIF(CONFIG_ASIGNATURAS!$B$7:$B$27,DATOS!$I$2:$I$20000)&gt;0)*1),"")))</f>
        <v/>
      </c>
      <c r="T593" t="str">
        <f>IF(S593="","",IF(S593="[FÓRMULA MANUAL]","",IFERROR(AVERAGEIFS(DATOS!$K$2:$K$20000,DATOS!$A$2:$A$20000,S593,CONFIG_METADATA!$G$2:$G$20000,1,DATOS!$I$2:$I$20000,"Armonía"),"")))</f>
        <v/>
      </c>
      <c r="U593" t="str">
        <f>IF(S593="","",IF(S593="[FÓRMULA MANUAL]","",IFERROR(AVERAGEIFS(DATOS!$K$2:$K$20000,DATOS!$A$2:$A$20000,S593,CONFIG_METADATA!$G$2:$G$20000,1,DATOS!$I$2:$I$20000,"Orquesta/Banda/Conjunto"),"")))</f>
        <v/>
      </c>
      <c r="V593" t="str">
        <f>IF(S593="","",IF(S593="[FÓRMULA MANUAL]","",IFERROR(AVERAGEIFS(DATOS!$K$2:$K$20000,DATOS!$A$2:$A$20000,S593,CONFIG_METADATA!$G$2:$G$20000,1,DATOS!$I$2:$I$20000,"Música de Cámara"),"")))</f>
        <v/>
      </c>
      <c r="W593" t="str">
        <f>IF(S593="","",IF(S593="[FÓRMULA MANUAL]","",IFERROR(SUMPRODUCT((DATOS!$A$2:$A$20000=S593)*(CONFIG_METADATA!$G$2:$G$20000=1)*(COUNTIF(CONFIG_ASIGNATURAS!$B$7:$B$27,DATOS!$I$2:$I$20000)&gt;0)*(DATOS!$K$2:$K$20000))/SUMPRODUCT((DATOS!$A$2:$A$20000=S593)*(CONFIG_METADATA!$G$2:$G$20000=1)*(COUNTIF(CONFIG_ASIGNATURAS!$B$7:$B$27,DATOS!$I$2:$I$20000)&gt;0)*1),"")))</f>
        <v/>
      </c>
      <c r="Z593" t="str">
        <f>IF(Y593="","",IF(Y593="[FÓRMULA MANUAL]","",IFERROR(AVERAGEIFS(DATOS!$K$2:$K$20000,DATOS!$A$2:$A$20000,Y593,CONFIG_METADATA!$G$2:$G$20000,1,DATOS!$I$2:$I$20000,"Análisis"),"")))</f>
        <v/>
      </c>
      <c r="AA593" t="str">
        <f>IF(Y593="","",IF(Y593="[FÓRMULA MANUAL]","",IFERROR(AVERAGEIFS(DATOS!$K$2:$K$20000,DATOS!$A$2:$A$20000,Y593,CONFIG_METADATA!$G$2:$G$20000,1,DATOS!$I$2:$I$20000,"Orquesta/Banda/Conjunto"),"")))</f>
        <v/>
      </c>
      <c r="AB593" t="str">
        <f>IF(Y593="","",IF(Y593="[FÓRMULA MANUAL]","",IFERROR(AVERAGEIFS(DATOS!$K$2:$K$20000,DATOS!$A$2:$A$20000,Y593,CONFIG_METADATA!$G$2:$G$20000,1,DATOS!$I$2:$I$20000,"Música de Cámara"),"")))</f>
        <v/>
      </c>
      <c r="AC593" t="str">
        <f>IF(Y593="","",IF(Y593="[FÓRMULA MANUAL]","",IFERROR(SUMPRODUCT((DATOS!$A$2:$A$20000=Y593)*(CONFIG_METADATA!$G$2:$G$20000=1)*(COUNTIF(CONFIG_ASIGNATURAS!$B$7:$B$27,DATOS!$I$2:$I$20000)&gt;0)*(DATOS!$K$2:$K$20000))/SUMPRODUCT((DATOS!$A$2:$A$20000=Y593)*(CONFIG_METADATA!$G$2:$G$20000=1)*(COUNTIF(CONFIG_ASIGNATURAS!$B$7:$B$27,DATOS!$I$2:$I$20000)&gt;0)*1),"")))</f>
        <v/>
      </c>
      <c r="AF593" t="str">
        <f>IF(AE593="","",IF(AE593="[FÓRMULA MANUAL]","",IFERROR(AVERAGEIFS(DATOS!$K$2:$K$20000,DATOS!$A$2:$A$20000,AE593,CONFIG_METADATA!$G$2:$G$20000,1,DATOS!$I$2:$I$20000,"Análisis"),"")))</f>
        <v/>
      </c>
      <c r="AG593" t="str">
        <f>IF(AE593="","",IF(AE593="[FÓRMULA MANUAL]","",IFERROR(AVERAGEIFS(DATOS!$K$2:$K$20000,DATOS!$A$2:$A$20000,AE593,CONFIG_METADATA!$G$2:$G$20000,1,DATOS!$I$2:$I$20000,"Orquesta/Banda/Conjunto"),"")))</f>
        <v/>
      </c>
      <c r="AH593" t="str">
        <f>IF(AE593="","",IF(AE593="[FÓRMULA MANUAL]","",IFERROR(AVERAGEIFS(DATOS!$K$2:$K$20000,DATOS!$A$2:$A$20000,AE593,CONFIG_METADATA!$G$2:$G$20000,1,DATOS!$I$2:$I$20000,"Música de Cámara"),"")))</f>
        <v/>
      </c>
      <c r="AI593" t="str">
        <f>IF(AE593="","",IF(AE593="[FÓRMULA MANUAL]","",IFERROR(SUMPRODUCT((DATOS!$A$2:$A$20000=AE593)*(CONFIG_METADATA!$G$2:$G$20000=1)*(COUNTIF(CONFIG_ASIGNATURAS!$B$7:$B$27,DATOS!$I$2:$I$20000)&gt;0)*(DATOS!$K$2:$K$20000))/SUMPRODUCT((DATOS!$A$2:$A$20000=AE593)*(CONFIG_METADATA!$G$2:$G$20000=1)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MANUAL]","",IFERROR(AVERAGEIFS(DATOS!$K$2:$K$20000,DATOS!$A$2:$A$20000,A594,CONFIG_METADATA!$G$2:$G$20000,1,DATOS!$I$2:$I$20000,"Lenguaje Musical"),"")))</f>
        <v/>
      </c>
      <c r="C594" t="str">
        <f>IF(A594="","",IF(A594="[FÓRMULA MANUAL]","",IFERROR(AVERAGEIFS(DATOS!$K$2:$K$20000,DATOS!$A$2:$A$20000,A594,CONFIG_METADATA!$G$2:$G$20000,1,DATOS!$I$2:$I$20000,"Orquesta/Banda/Conjunto"),"")))</f>
        <v/>
      </c>
      <c r="D594" t="str">
        <f>IF(A594="","",IF(A594="[FÓRMULA MANUAL]","",IFERROR(AVERAGEIFS(DATOS!$K$2:$K$20000,DATOS!$A$2:$A$20000,A594,CONFIG_METADATA!$G$2:$G$20000,1,DATOS!$I$2:$I$20000,"Conjunto"),"")))</f>
        <v/>
      </c>
      <c r="E594" t="str">
        <f>IF(A594="","",IF(A594="[FÓRMULA MANUAL]","",IFERROR(SUMPRODUCT((DATOS!$A$2:$A$20000=A594)*(CONFIG_METADATA!$G$2:$G$20000=1)*(COUNTIF(CONFIG_ASIGNATURAS!$B$7:$B$27,DATOS!$I$2:$I$20000)&gt;0)*(DATOS!$K$2:$K$20000))/SUMPRODUCT((DATOS!$A$2:$A$20000=A594)*(CONFIG_METADATA!$G$2:$G$20000=1)*(COUNTIF(CONFIG_ASIGNATURAS!$B$7:$B$27,DATOS!$I$2:$I$20000)&gt;0)*1),"")))</f>
        <v/>
      </c>
      <c r="H594" t="str">
        <f>IF(G594="","",IF(G594="[FÓRMULA MANUAL]","",IFERROR(AVERAGEIFS(DATOS!$K$2:$K$20000,DATOS!$A$2:$A$20000,G594,CONFIG_METADATA!$G$2:$G$20000,1,DATOS!$I$2:$I$20000,"Lenguaje Musical"),"")))</f>
        <v/>
      </c>
      <c r="I594" t="str">
        <f>IF(G594="","",IF(G594="[FÓRMULA MANUAL]","",IFERROR(AVERAGEIFS(DATOS!$K$2:$K$20000,DATOS!$A$2:$A$20000,G594,CONFIG_METADATA!$G$2:$G$20000,1,DATOS!$I$2:$I$20000,"Orquesta/Banda/Conjunto"),"")))</f>
        <v/>
      </c>
      <c r="J594" t="str">
        <f>IF(G594="","",IF(G594="[FÓRMULA MANUAL]","",IFERROR(AVERAGEIFS(DATOS!$K$2:$K$20000,DATOS!$A$2:$A$20000,G594,CONFIG_METADATA!$G$2:$G$20000,1,DATOS!$I$2:$I$20000,"Conjunto"),"")))</f>
        <v/>
      </c>
      <c r="K594" t="str">
        <f>IF(G594="","",IF(G594="[FÓRMULA MANUAL]","",IFERROR(SUMPRODUCT((DATOS!$A$2:$A$20000=G594)*(CONFIG_METADATA!$G$2:$G$20000=1)*(COUNTIF(CONFIG_ASIGNATURAS!$B$7:$B$27,DATOS!$I$2:$I$20000)&gt;0)*(DATOS!$K$2:$K$20000))/SUMPRODUCT((DATOS!$A$2:$A$20000=G594)*(CONFIG_METADATA!$G$2:$G$20000=1)*(COUNTIF(CONFIG_ASIGNATURAS!$B$7:$B$27,DATOS!$I$2:$I$20000)&gt;0)*1),"")))</f>
        <v/>
      </c>
      <c r="N594" t="str">
        <f>IF(M594="","",IF(M594="[FÓRMULA MANUAL]","",IFERROR(AVERAGEIFS(DATOS!$K$2:$K$20000,DATOS!$A$2:$A$20000,M594,CONFIG_METADATA!$G$2:$G$20000,1,DATOS!$I$2:$I$20000,"Armonía"),"")))</f>
        <v/>
      </c>
      <c r="O594" t="str">
        <f>IF(M594="","",IF(M594="[FÓRMULA MANUAL]","",IFERROR(AVERAGEIFS(DATOS!$K$2:$K$20000,DATOS!$A$2:$A$20000,M594,CONFIG_METADATA!$G$2:$G$20000,1,DATOS!$I$2:$I$20000,"Orquesta/Banda/Conjunto"),"")))</f>
        <v/>
      </c>
      <c r="P594" t="str">
        <f>IF(M594="","",IF(M594="[FÓRMULA MANUAL]","",IFERROR(AVERAGEIFS(DATOS!$K$2:$K$20000,DATOS!$A$2:$A$20000,M594,CONFIG_METADATA!$G$2:$G$20000,1,DATOS!$I$2:$I$20000,"Música de Cámara"),"")))</f>
        <v/>
      </c>
      <c r="Q594" t="str">
        <f>IF(M594="","",IF(M594="[FÓRMULA MANUAL]","",IFERROR(SUMPRODUCT((DATOS!$A$2:$A$20000=M594)*(CONFIG_METADATA!$G$2:$G$20000=1)*(COUNTIF(CONFIG_ASIGNATURAS!$B$7:$B$27,DATOS!$I$2:$I$20000)&gt;0)*(DATOS!$K$2:$K$20000))/SUMPRODUCT((DATOS!$A$2:$A$20000=M594)*(CONFIG_METADATA!$G$2:$G$20000=1)*(COUNTIF(CONFIG_ASIGNATURAS!$B$7:$B$27,DATOS!$I$2:$I$20000)&gt;0)*1),"")))</f>
        <v/>
      </c>
      <c r="T594" t="str">
        <f>IF(S594="","",IF(S594="[FÓRMULA MANUAL]","",IFERROR(AVERAGEIFS(DATOS!$K$2:$K$20000,DATOS!$A$2:$A$20000,S594,CONFIG_METADATA!$G$2:$G$20000,1,DATOS!$I$2:$I$20000,"Armonía"),"")))</f>
        <v/>
      </c>
      <c r="U594" t="str">
        <f>IF(S594="","",IF(S594="[FÓRMULA MANUAL]","",IFERROR(AVERAGEIFS(DATOS!$K$2:$K$20000,DATOS!$A$2:$A$20000,S594,CONFIG_METADATA!$G$2:$G$20000,1,DATOS!$I$2:$I$20000,"Orquesta/Banda/Conjunto"),"")))</f>
        <v/>
      </c>
      <c r="V594" t="str">
        <f>IF(S594="","",IF(S594="[FÓRMULA MANUAL]","",IFERROR(AVERAGEIFS(DATOS!$K$2:$K$20000,DATOS!$A$2:$A$20000,S594,CONFIG_METADATA!$G$2:$G$20000,1,DATOS!$I$2:$I$20000,"Música de Cámara"),"")))</f>
        <v/>
      </c>
      <c r="W594" t="str">
        <f>IF(S594="","",IF(S594="[FÓRMULA MANUAL]","",IFERROR(SUMPRODUCT((DATOS!$A$2:$A$20000=S594)*(CONFIG_METADATA!$G$2:$G$20000=1)*(COUNTIF(CONFIG_ASIGNATURAS!$B$7:$B$27,DATOS!$I$2:$I$20000)&gt;0)*(DATOS!$K$2:$K$20000))/SUMPRODUCT((DATOS!$A$2:$A$20000=S594)*(CONFIG_METADATA!$G$2:$G$20000=1)*(COUNTIF(CONFIG_ASIGNATURAS!$B$7:$B$27,DATOS!$I$2:$I$20000)&gt;0)*1),"")))</f>
        <v/>
      </c>
      <c r="Z594" t="str">
        <f>IF(Y594="","",IF(Y594="[FÓRMULA MANUAL]","",IFERROR(AVERAGEIFS(DATOS!$K$2:$K$20000,DATOS!$A$2:$A$20000,Y594,CONFIG_METADATA!$G$2:$G$20000,1,DATOS!$I$2:$I$20000,"Análisis"),"")))</f>
        <v/>
      </c>
      <c r="AA594" t="str">
        <f>IF(Y594="","",IF(Y594="[FÓRMULA MANUAL]","",IFERROR(AVERAGEIFS(DATOS!$K$2:$K$20000,DATOS!$A$2:$A$20000,Y594,CONFIG_METADATA!$G$2:$G$20000,1,DATOS!$I$2:$I$20000,"Orquesta/Banda/Conjunto"),"")))</f>
        <v/>
      </c>
      <c r="AB594" t="str">
        <f>IF(Y594="","",IF(Y594="[FÓRMULA MANUAL]","",IFERROR(AVERAGEIFS(DATOS!$K$2:$K$20000,DATOS!$A$2:$A$20000,Y594,CONFIG_METADATA!$G$2:$G$20000,1,DATOS!$I$2:$I$20000,"Música de Cámara"),"")))</f>
        <v/>
      </c>
      <c r="AC594" t="str">
        <f>IF(Y594="","",IF(Y594="[FÓRMULA MANUAL]","",IFERROR(SUMPRODUCT((DATOS!$A$2:$A$20000=Y594)*(CONFIG_METADATA!$G$2:$G$20000=1)*(COUNTIF(CONFIG_ASIGNATURAS!$B$7:$B$27,DATOS!$I$2:$I$20000)&gt;0)*(DATOS!$K$2:$K$20000))/SUMPRODUCT((DATOS!$A$2:$A$20000=Y594)*(CONFIG_METADATA!$G$2:$G$20000=1)*(COUNTIF(CONFIG_ASIGNATURAS!$B$7:$B$27,DATOS!$I$2:$I$20000)&gt;0)*1),"")))</f>
        <v/>
      </c>
      <c r="AF594" t="str">
        <f>IF(AE594="","",IF(AE594="[FÓRMULA MANUAL]","",IFERROR(AVERAGEIFS(DATOS!$K$2:$K$20000,DATOS!$A$2:$A$20000,AE594,CONFIG_METADATA!$G$2:$G$20000,1,DATOS!$I$2:$I$20000,"Análisis"),"")))</f>
        <v/>
      </c>
      <c r="AG594" t="str">
        <f>IF(AE594="","",IF(AE594="[FÓRMULA MANUAL]","",IFERROR(AVERAGEIFS(DATOS!$K$2:$K$20000,DATOS!$A$2:$A$20000,AE594,CONFIG_METADATA!$G$2:$G$20000,1,DATOS!$I$2:$I$20000,"Orquesta/Banda/Conjunto"),"")))</f>
        <v/>
      </c>
      <c r="AH594" t="str">
        <f>IF(AE594="","",IF(AE594="[FÓRMULA MANUAL]","",IFERROR(AVERAGEIFS(DATOS!$K$2:$K$20000,DATOS!$A$2:$A$20000,AE594,CONFIG_METADATA!$G$2:$G$20000,1,DATOS!$I$2:$I$20000,"Música de Cámara"),"")))</f>
        <v/>
      </c>
      <c r="AI594" t="str">
        <f>IF(AE594="","",IF(AE594="[FÓRMULA MANUAL]","",IFERROR(SUMPRODUCT((DATOS!$A$2:$A$20000=AE594)*(CONFIG_METADATA!$G$2:$G$20000=1)*(COUNTIF(CONFIG_ASIGNATURAS!$B$7:$B$27,DATOS!$I$2:$I$20000)&gt;0)*(DATOS!$K$2:$K$20000))/SUMPRODUCT((DATOS!$A$2:$A$20000=AE594)*(CONFIG_METADATA!$G$2:$G$20000=1)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MANUAL]","",IFERROR(AVERAGEIFS(DATOS!$K$2:$K$20000,DATOS!$A$2:$A$20000,A595,CONFIG_METADATA!$G$2:$G$20000,1,DATOS!$I$2:$I$20000,"Lenguaje Musical"),"")))</f>
        <v/>
      </c>
      <c r="C595" t="str">
        <f>IF(A595="","",IF(A595="[FÓRMULA MANUAL]","",IFERROR(AVERAGEIFS(DATOS!$K$2:$K$20000,DATOS!$A$2:$A$20000,A595,CONFIG_METADATA!$G$2:$G$20000,1,DATOS!$I$2:$I$20000,"Orquesta/Banda/Conjunto"),"")))</f>
        <v/>
      </c>
      <c r="D595" t="str">
        <f>IF(A595="","",IF(A595="[FÓRMULA MANUAL]","",IFERROR(AVERAGEIFS(DATOS!$K$2:$K$20000,DATOS!$A$2:$A$20000,A595,CONFIG_METADATA!$G$2:$G$20000,1,DATOS!$I$2:$I$20000,"Conjunto"),"")))</f>
        <v/>
      </c>
      <c r="E595" t="str">
        <f>IF(A595="","",IF(A595="[FÓRMULA MANUAL]","",IFERROR(SUMPRODUCT((DATOS!$A$2:$A$20000=A595)*(CONFIG_METADATA!$G$2:$G$20000=1)*(COUNTIF(CONFIG_ASIGNATURAS!$B$7:$B$27,DATOS!$I$2:$I$20000)&gt;0)*(DATOS!$K$2:$K$20000))/SUMPRODUCT((DATOS!$A$2:$A$20000=A595)*(CONFIG_METADATA!$G$2:$G$20000=1)*(COUNTIF(CONFIG_ASIGNATURAS!$B$7:$B$27,DATOS!$I$2:$I$20000)&gt;0)*1),"")))</f>
        <v/>
      </c>
      <c r="H595" t="str">
        <f>IF(G595="","",IF(G595="[FÓRMULA MANUAL]","",IFERROR(AVERAGEIFS(DATOS!$K$2:$K$20000,DATOS!$A$2:$A$20000,G595,CONFIG_METADATA!$G$2:$G$20000,1,DATOS!$I$2:$I$20000,"Lenguaje Musical"),"")))</f>
        <v/>
      </c>
      <c r="I595" t="str">
        <f>IF(G595="","",IF(G595="[FÓRMULA MANUAL]","",IFERROR(AVERAGEIFS(DATOS!$K$2:$K$20000,DATOS!$A$2:$A$20000,G595,CONFIG_METADATA!$G$2:$G$20000,1,DATOS!$I$2:$I$20000,"Orquesta/Banda/Conjunto"),"")))</f>
        <v/>
      </c>
      <c r="J595" t="str">
        <f>IF(G595="","",IF(G595="[FÓRMULA MANUAL]","",IFERROR(AVERAGEIFS(DATOS!$K$2:$K$20000,DATOS!$A$2:$A$20000,G595,CONFIG_METADATA!$G$2:$G$20000,1,DATOS!$I$2:$I$20000,"Conjunto"),"")))</f>
        <v/>
      </c>
      <c r="K595" t="str">
        <f>IF(G595="","",IF(G595="[FÓRMULA MANUAL]","",IFERROR(SUMPRODUCT((DATOS!$A$2:$A$20000=G595)*(CONFIG_METADATA!$G$2:$G$20000=1)*(COUNTIF(CONFIG_ASIGNATURAS!$B$7:$B$27,DATOS!$I$2:$I$20000)&gt;0)*(DATOS!$K$2:$K$20000))/SUMPRODUCT((DATOS!$A$2:$A$20000=G595)*(CONFIG_METADATA!$G$2:$G$20000=1)*(COUNTIF(CONFIG_ASIGNATURAS!$B$7:$B$27,DATOS!$I$2:$I$20000)&gt;0)*1),"")))</f>
        <v/>
      </c>
      <c r="N595" t="str">
        <f>IF(M595="","",IF(M595="[FÓRMULA MANUAL]","",IFERROR(AVERAGEIFS(DATOS!$K$2:$K$20000,DATOS!$A$2:$A$20000,M595,CONFIG_METADATA!$G$2:$G$20000,1,DATOS!$I$2:$I$20000,"Armonía"),"")))</f>
        <v/>
      </c>
      <c r="O595" t="str">
        <f>IF(M595="","",IF(M595="[FÓRMULA MANUAL]","",IFERROR(AVERAGEIFS(DATOS!$K$2:$K$20000,DATOS!$A$2:$A$20000,M595,CONFIG_METADATA!$G$2:$G$20000,1,DATOS!$I$2:$I$20000,"Orquesta/Banda/Conjunto"),"")))</f>
        <v/>
      </c>
      <c r="P595" t="str">
        <f>IF(M595="","",IF(M595="[FÓRMULA MANUAL]","",IFERROR(AVERAGEIFS(DATOS!$K$2:$K$20000,DATOS!$A$2:$A$20000,M595,CONFIG_METADATA!$G$2:$G$20000,1,DATOS!$I$2:$I$20000,"Música de Cámara"),"")))</f>
        <v/>
      </c>
      <c r="Q595" t="str">
        <f>IF(M595="","",IF(M595="[FÓRMULA MANUAL]","",IFERROR(SUMPRODUCT((DATOS!$A$2:$A$20000=M595)*(CONFIG_METADATA!$G$2:$G$20000=1)*(COUNTIF(CONFIG_ASIGNATURAS!$B$7:$B$27,DATOS!$I$2:$I$20000)&gt;0)*(DATOS!$K$2:$K$20000))/SUMPRODUCT((DATOS!$A$2:$A$20000=M595)*(CONFIG_METADATA!$G$2:$G$20000=1)*(COUNTIF(CONFIG_ASIGNATURAS!$B$7:$B$27,DATOS!$I$2:$I$20000)&gt;0)*1),"")))</f>
        <v/>
      </c>
      <c r="T595" t="str">
        <f>IF(S595="","",IF(S595="[FÓRMULA MANUAL]","",IFERROR(AVERAGEIFS(DATOS!$K$2:$K$20000,DATOS!$A$2:$A$20000,S595,CONFIG_METADATA!$G$2:$G$20000,1,DATOS!$I$2:$I$20000,"Armonía"),"")))</f>
        <v/>
      </c>
      <c r="U595" t="str">
        <f>IF(S595="","",IF(S595="[FÓRMULA MANUAL]","",IFERROR(AVERAGEIFS(DATOS!$K$2:$K$20000,DATOS!$A$2:$A$20000,S595,CONFIG_METADATA!$G$2:$G$20000,1,DATOS!$I$2:$I$20000,"Orquesta/Banda/Conjunto"),"")))</f>
        <v/>
      </c>
      <c r="V595" t="str">
        <f>IF(S595="","",IF(S595="[FÓRMULA MANUAL]","",IFERROR(AVERAGEIFS(DATOS!$K$2:$K$20000,DATOS!$A$2:$A$20000,S595,CONFIG_METADATA!$G$2:$G$20000,1,DATOS!$I$2:$I$20000,"Música de Cámara"),"")))</f>
        <v/>
      </c>
      <c r="W595" t="str">
        <f>IF(S595="","",IF(S595="[FÓRMULA MANUAL]","",IFERROR(SUMPRODUCT((DATOS!$A$2:$A$20000=S595)*(CONFIG_METADATA!$G$2:$G$20000=1)*(COUNTIF(CONFIG_ASIGNATURAS!$B$7:$B$27,DATOS!$I$2:$I$20000)&gt;0)*(DATOS!$K$2:$K$20000))/SUMPRODUCT((DATOS!$A$2:$A$20000=S595)*(CONFIG_METADATA!$G$2:$G$20000=1)*(COUNTIF(CONFIG_ASIGNATURAS!$B$7:$B$27,DATOS!$I$2:$I$20000)&gt;0)*1),"")))</f>
        <v/>
      </c>
      <c r="Z595" t="str">
        <f>IF(Y595="","",IF(Y595="[FÓRMULA MANUAL]","",IFERROR(AVERAGEIFS(DATOS!$K$2:$K$20000,DATOS!$A$2:$A$20000,Y595,CONFIG_METADATA!$G$2:$G$20000,1,DATOS!$I$2:$I$20000,"Análisis"),"")))</f>
        <v/>
      </c>
      <c r="AA595" t="str">
        <f>IF(Y595="","",IF(Y595="[FÓRMULA MANUAL]","",IFERROR(AVERAGEIFS(DATOS!$K$2:$K$20000,DATOS!$A$2:$A$20000,Y595,CONFIG_METADATA!$G$2:$G$20000,1,DATOS!$I$2:$I$20000,"Orquesta/Banda/Conjunto"),"")))</f>
        <v/>
      </c>
      <c r="AB595" t="str">
        <f>IF(Y595="","",IF(Y595="[FÓRMULA MANUAL]","",IFERROR(AVERAGEIFS(DATOS!$K$2:$K$20000,DATOS!$A$2:$A$20000,Y595,CONFIG_METADATA!$G$2:$G$20000,1,DATOS!$I$2:$I$20000,"Música de Cámara"),"")))</f>
        <v/>
      </c>
      <c r="AC595" t="str">
        <f>IF(Y595="","",IF(Y595="[FÓRMULA MANUAL]","",IFERROR(SUMPRODUCT((DATOS!$A$2:$A$20000=Y595)*(CONFIG_METADATA!$G$2:$G$20000=1)*(COUNTIF(CONFIG_ASIGNATURAS!$B$7:$B$27,DATOS!$I$2:$I$20000)&gt;0)*(DATOS!$K$2:$K$20000))/SUMPRODUCT((DATOS!$A$2:$A$20000=Y595)*(CONFIG_METADATA!$G$2:$G$20000=1)*(COUNTIF(CONFIG_ASIGNATURAS!$B$7:$B$27,DATOS!$I$2:$I$20000)&gt;0)*1),"")))</f>
        <v/>
      </c>
      <c r="AF595" t="str">
        <f>IF(AE595="","",IF(AE595="[FÓRMULA MANUAL]","",IFERROR(AVERAGEIFS(DATOS!$K$2:$K$20000,DATOS!$A$2:$A$20000,AE595,CONFIG_METADATA!$G$2:$G$20000,1,DATOS!$I$2:$I$20000,"Análisis"),"")))</f>
        <v/>
      </c>
      <c r="AG595" t="str">
        <f>IF(AE595="","",IF(AE595="[FÓRMULA MANUAL]","",IFERROR(AVERAGEIFS(DATOS!$K$2:$K$20000,DATOS!$A$2:$A$20000,AE595,CONFIG_METADATA!$G$2:$G$20000,1,DATOS!$I$2:$I$20000,"Orquesta/Banda/Conjunto"),"")))</f>
        <v/>
      </c>
      <c r="AH595" t="str">
        <f>IF(AE595="","",IF(AE595="[FÓRMULA MANUAL]","",IFERROR(AVERAGEIFS(DATOS!$K$2:$K$20000,DATOS!$A$2:$A$20000,AE595,CONFIG_METADATA!$G$2:$G$20000,1,DATOS!$I$2:$I$20000,"Música de Cámara"),"")))</f>
        <v/>
      </c>
      <c r="AI595" t="str">
        <f>IF(AE595="","",IF(AE595="[FÓRMULA MANUAL]","",IFERROR(SUMPRODUCT((DATOS!$A$2:$A$20000=AE595)*(CONFIG_METADATA!$G$2:$G$20000=1)*(COUNTIF(CONFIG_ASIGNATURAS!$B$7:$B$27,DATOS!$I$2:$I$20000)&gt;0)*(DATOS!$K$2:$K$20000))/SUMPRODUCT((DATOS!$A$2:$A$20000=AE595)*(CONFIG_METADATA!$G$2:$G$20000=1)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MANUAL]","",IFERROR(AVERAGEIFS(DATOS!$K$2:$K$20000,DATOS!$A$2:$A$20000,A596,CONFIG_METADATA!$G$2:$G$20000,1,DATOS!$I$2:$I$20000,"Lenguaje Musical"),"")))</f>
        <v/>
      </c>
      <c r="C596" t="str">
        <f>IF(A596="","",IF(A596="[FÓRMULA MANUAL]","",IFERROR(AVERAGEIFS(DATOS!$K$2:$K$20000,DATOS!$A$2:$A$20000,A596,CONFIG_METADATA!$G$2:$G$20000,1,DATOS!$I$2:$I$20000,"Orquesta/Banda/Conjunto"),"")))</f>
        <v/>
      </c>
      <c r="D596" t="str">
        <f>IF(A596="","",IF(A596="[FÓRMULA MANUAL]","",IFERROR(AVERAGEIFS(DATOS!$K$2:$K$20000,DATOS!$A$2:$A$20000,A596,CONFIG_METADATA!$G$2:$G$20000,1,DATOS!$I$2:$I$20000,"Conjunto"),"")))</f>
        <v/>
      </c>
      <c r="E596" t="str">
        <f>IF(A596="","",IF(A596="[FÓRMULA MANUAL]","",IFERROR(SUMPRODUCT((DATOS!$A$2:$A$20000=A596)*(CONFIG_METADATA!$G$2:$G$20000=1)*(COUNTIF(CONFIG_ASIGNATURAS!$B$7:$B$27,DATOS!$I$2:$I$20000)&gt;0)*(DATOS!$K$2:$K$20000))/SUMPRODUCT((DATOS!$A$2:$A$20000=A596)*(CONFIG_METADATA!$G$2:$G$20000=1)*(COUNTIF(CONFIG_ASIGNATURAS!$B$7:$B$27,DATOS!$I$2:$I$20000)&gt;0)*1),"")))</f>
        <v/>
      </c>
      <c r="H596" t="str">
        <f>IF(G596="","",IF(G596="[FÓRMULA MANUAL]","",IFERROR(AVERAGEIFS(DATOS!$K$2:$K$20000,DATOS!$A$2:$A$20000,G596,CONFIG_METADATA!$G$2:$G$20000,1,DATOS!$I$2:$I$20000,"Lenguaje Musical"),"")))</f>
        <v/>
      </c>
      <c r="I596" t="str">
        <f>IF(G596="","",IF(G596="[FÓRMULA MANUAL]","",IFERROR(AVERAGEIFS(DATOS!$K$2:$K$20000,DATOS!$A$2:$A$20000,G596,CONFIG_METADATA!$G$2:$G$20000,1,DATOS!$I$2:$I$20000,"Orquesta/Banda/Conjunto"),"")))</f>
        <v/>
      </c>
      <c r="J596" t="str">
        <f>IF(G596="","",IF(G596="[FÓRMULA MANUAL]","",IFERROR(AVERAGEIFS(DATOS!$K$2:$K$20000,DATOS!$A$2:$A$20000,G596,CONFIG_METADATA!$G$2:$G$20000,1,DATOS!$I$2:$I$20000,"Conjunto"),"")))</f>
        <v/>
      </c>
      <c r="K596" t="str">
        <f>IF(G596="","",IF(G596="[FÓRMULA MANUAL]","",IFERROR(SUMPRODUCT((DATOS!$A$2:$A$20000=G596)*(CONFIG_METADATA!$G$2:$G$20000=1)*(COUNTIF(CONFIG_ASIGNATURAS!$B$7:$B$27,DATOS!$I$2:$I$20000)&gt;0)*(DATOS!$K$2:$K$20000))/SUMPRODUCT((DATOS!$A$2:$A$20000=G596)*(CONFIG_METADATA!$G$2:$G$20000=1)*(COUNTIF(CONFIG_ASIGNATURAS!$B$7:$B$27,DATOS!$I$2:$I$20000)&gt;0)*1),"")))</f>
        <v/>
      </c>
      <c r="N596" t="str">
        <f>IF(M596="","",IF(M596="[FÓRMULA MANUAL]","",IFERROR(AVERAGEIFS(DATOS!$K$2:$K$20000,DATOS!$A$2:$A$20000,M596,CONFIG_METADATA!$G$2:$G$20000,1,DATOS!$I$2:$I$20000,"Armonía"),"")))</f>
        <v/>
      </c>
      <c r="O596" t="str">
        <f>IF(M596="","",IF(M596="[FÓRMULA MANUAL]","",IFERROR(AVERAGEIFS(DATOS!$K$2:$K$20000,DATOS!$A$2:$A$20000,M596,CONFIG_METADATA!$G$2:$G$20000,1,DATOS!$I$2:$I$20000,"Orquesta/Banda/Conjunto"),"")))</f>
        <v/>
      </c>
      <c r="P596" t="str">
        <f>IF(M596="","",IF(M596="[FÓRMULA MANUAL]","",IFERROR(AVERAGEIFS(DATOS!$K$2:$K$20000,DATOS!$A$2:$A$20000,M596,CONFIG_METADATA!$G$2:$G$20000,1,DATOS!$I$2:$I$20000,"Música de Cámara"),"")))</f>
        <v/>
      </c>
      <c r="Q596" t="str">
        <f>IF(M596="","",IF(M596="[FÓRMULA MANUAL]","",IFERROR(SUMPRODUCT((DATOS!$A$2:$A$20000=M596)*(CONFIG_METADATA!$G$2:$G$20000=1)*(COUNTIF(CONFIG_ASIGNATURAS!$B$7:$B$27,DATOS!$I$2:$I$20000)&gt;0)*(DATOS!$K$2:$K$20000))/SUMPRODUCT((DATOS!$A$2:$A$20000=M596)*(CONFIG_METADATA!$G$2:$G$20000=1)*(COUNTIF(CONFIG_ASIGNATURAS!$B$7:$B$27,DATOS!$I$2:$I$20000)&gt;0)*1),"")))</f>
        <v/>
      </c>
      <c r="T596" t="str">
        <f>IF(S596="","",IF(S596="[FÓRMULA MANUAL]","",IFERROR(AVERAGEIFS(DATOS!$K$2:$K$20000,DATOS!$A$2:$A$20000,S596,CONFIG_METADATA!$G$2:$G$20000,1,DATOS!$I$2:$I$20000,"Armonía"),"")))</f>
        <v/>
      </c>
      <c r="U596" t="str">
        <f>IF(S596="","",IF(S596="[FÓRMULA MANUAL]","",IFERROR(AVERAGEIFS(DATOS!$K$2:$K$20000,DATOS!$A$2:$A$20000,S596,CONFIG_METADATA!$G$2:$G$20000,1,DATOS!$I$2:$I$20000,"Orquesta/Banda/Conjunto"),"")))</f>
        <v/>
      </c>
      <c r="V596" t="str">
        <f>IF(S596="","",IF(S596="[FÓRMULA MANUAL]","",IFERROR(AVERAGEIFS(DATOS!$K$2:$K$20000,DATOS!$A$2:$A$20000,S596,CONFIG_METADATA!$G$2:$G$20000,1,DATOS!$I$2:$I$20000,"Música de Cámara"),"")))</f>
        <v/>
      </c>
      <c r="W596" t="str">
        <f>IF(S596="","",IF(S596="[FÓRMULA MANUAL]","",IFERROR(SUMPRODUCT((DATOS!$A$2:$A$20000=S596)*(CONFIG_METADATA!$G$2:$G$20000=1)*(COUNTIF(CONFIG_ASIGNATURAS!$B$7:$B$27,DATOS!$I$2:$I$20000)&gt;0)*(DATOS!$K$2:$K$20000))/SUMPRODUCT((DATOS!$A$2:$A$20000=S596)*(CONFIG_METADATA!$G$2:$G$20000=1)*(COUNTIF(CONFIG_ASIGNATURAS!$B$7:$B$27,DATOS!$I$2:$I$20000)&gt;0)*1),"")))</f>
        <v/>
      </c>
      <c r="Z596" t="str">
        <f>IF(Y596="","",IF(Y596="[FÓRMULA MANUAL]","",IFERROR(AVERAGEIFS(DATOS!$K$2:$K$20000,DATOS!$A$2:$A$20000,Y596,CONFIG_METADATA!$G$2:$G$20000,1,DATOS!$I$2:$I$20000,"Análisis"),"")))</f>
        <v/>
      </c>
      <c r="AA596" t="str">
        <f>IF(Y596="","",IF(Y596="[FÓRMULA MANUAL]","",IFERROR(AVERAGEIFS(DATOS!$K$2:$K$20000,DATOS!$A$2:$A$20000,Y596,CONFIG_METADATA!$G$2:$G$20000,1,DATOS!$I$2:$I$20000,"Orquesta/Banda/Conjunto"),"")))</f>
        <v/>
      </c>
      <c r="AB596" t="str">
        <f>IF(Y596="","",IF(Y596="[FÓRMULA MANUAL]","",IFERROR(AVERAGEIFS(DATOS!$K$2:$K$20000,DATOS!$A$2:$A$20000,Y596,CONFIG_METADATA!$G$2:$G$20000,1,DATOS!$I$2:$I$20000,"Música de Cámara"),"")))</f>
        <v/>
      </c>
      <c r="AC596" t="str">
        <f>IF(Y596="","",IF(Y596="[FÓRMULA MANUAL]","",IFERROR(SUMPRODUCT((DATOS!$A$2:$A$20000=Y596)*(CONFIG_METADATA!$G$2:$G$20000=1)*(COUNTIF(CONFIG_ASIGNATURAS!$B$7:$B$27,DATOS!$I$2:$I$20000)&gt;0)*(DATOS!$K$2:$K$20000))/SUMPRODUCT((DATOS!$A$2:$A$20000=Y596)*(CONFIG_METADATA!$G$2:$G$20000=1)*(COUNTIF(CONFIG_ASIGNATURAS!$B$7:$B$27,DATOS!$I$2:$I$20000)&gt;0)*1),"")))</f>
        <v/>
      </c>
      <c r="AF596" t="str">
        <f>IF(AE596="","",IF(AE596="[FÓRMULA MANUAL]","",IFERROR(AVERAGEIFS(DATOS!$K$2:$K$20000,DATOS!$A$2:$A$20000,AE596,CONFIG_METADATA!$G$2:$G$20000,1,DATOS!$I$2:$I$20000,"Análisis"),"")))</f>
        <v/>
      </c>
      <c r="AG596" t="str">
        <f>IF(AE596="","",IF(AE596="[FÓRMULA MANUAL]","",IFERROR(AVERAGEIFS(DATOS!$K$2:$K$20000,DATOS!$A$2:$A$20000,AE596,CONFIG_METADATA!$G$2:$G$20000,1,DATOS!$I$2:$I$20000,"Orquesta/Banda/Conjunto"),"")))</f>
        <v/>
      </c>
      <c r="AH596" t="str">
        <f>IF(AE596="","",IF(AE596="[FÓRMULA MANUAL]","",IFERROR(AVERAGEIFS(DATOS!$K$2:$K$20000,DATOS!$A$2:$A$20000,AE596,CONFIG_METADATA!$G$2:$G$20000,1,DATOS!$I$2:$I$20000,"Música de Cámara"),"")))</f>
        <v/>
      </c>
      <c r="AI596" t="str">
        <f>IF(AE596="","",IF(AE596="[FÓRMULA MANUAL]","",IFERROR(SUMPRODUCT((DATOS!$A$2:$A$20000=AE596)*(CONFIG_METADATA!$G$2:$G$20000=1)*(COUNTIF(CONFIG_ASIGNATURAS!$B$7:$B$27,DATOS!$I$2:$I$20000)&gt;0)*(DATOS!$K$2:$K$20000))/SUMPRODUCT((DATOS!$A$2:$A$20000=AE596)*(CONFIG_METADATA!$G$2:$G$20000=1)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MANUAL]","",IFERROR(AVERAGEIFS(DATOS!$K$2:$K$20000,DATOS!$A$2:$A$20000,A597,CONFIG_METADATA!$G$2:$G$20000,1,DATOS!$I$2:$I$20000,"Lenguaje Musical"),"")))</f>
        <v/>
      </c>
      <c r="C597" t="str">
        <f>IF(A597="","",IF(A597="[FÓRMULA MANUAL]","",IFERROR(AVERAGEIFS(DATOS!$K$2:$K$20000,DATOS!$A$2:$A$20000,A597,CONFIG_METADATA!$G$2:$G$20000,1,DATOS!$I$2:$I$20000,"Orquesta/Banda/Conjunto"),"")))</f>
        <v/>
      </c>
      <c r="D597" t="str">
        <f>IF(A597="","",IF(A597="[FÓRMULA MANUAL]","",IFERROR(AVERAGEIFS(DATOS!$K$2:$K$20000,DATOS!$A$2:$A$20000,A597,CONFIG_METADATA!$G$2:$G$20000,1,DATOS!$I$2:$I$20000,"Conjunto"),"")))</f>
        <v/>
      </c>
      <c r="E597" t="str">
        <f>IF(A597="","",IF(A597="[FÓRMULA MANUAL]","",IFERROR(SUMPRODUCT((DATOS!$A$2:$A$20000=A597)*(CONFIG_METADATA!$G$2:$G$20000=1)*(COUNTIF(CONFIG_ASIGNATURAS!$B$7:$B$27,DATOS!$I$2:$I$20000)&gt;0)*(DATOS!$K$2:$K$20000))/SUMPRODUCT((DATOS!$A$2:$A$20000=A597)*(CONFIG_METADATA!$G$2:$G$20000=1)*(COUNTIF(CONFIG_ASIGNATURAS!$B$7:$B$27,DATOS!$I$2:$I$20000)&gt;0)*1),"")))</f>
        <v/>
      </c>
      <c r="H597" t="str">
        <f>IF(G597="","",IF(G597="[FÓRMULA MANUAL]","",IFERROR(AVERAGEIFS(DATOS!$K$2:$K$20000,DATOS!$A$2:$A$20000,G597,CONFIG_METADATA!$G$2:$G$20000,1,DATOS!$I$2:$I$20000,"Lenguaje Musical"),"")))</f>
        <v/>
      </c>
      <c r="I597" t="str">
        <f>IF(G597="","",IF(G597="[FÓRMULA MANUAL]","",IFERROR(AVERAGEIFS(DATOS!$K$2:$K$20000,DATOS!$A$2:$A$20000,G597,CONFIG_METADATA!$G$2:$G$20000,1,DATOS!$I$2:$I$20000,"Orquesta/Banda/Conjunto"),"")))</f>
        <v/>
      </c>
      <c r="J597" t="str">
        <f>IF(G597="","",IF(G597="[FÓRMULA MANUAL]","",IFERROR(AVERAGEIFS(DATOS!$K$2:$K$20000,DATOS!$A$2:$A$20000,G597,CONFIG_METADATA!$G$2:$G$20000,1,DATOS!$I$2:$I$20000,"Conjunto"),"")))</f>
        <v/>
      </c>
      <c r="K597" t="str">
        <f>IF(G597="","",IF(G597="[FÓRMULA MANUAL]","",IFERROR(SUMPRODUCT((DATOS!$A$2:$A$20000=G597)*(CONFIG_METADATA!$G$2:$G$20000=1)*(COUNTIF(CONFIG_ASIGNATURAS!$B$7:$B$27,DATOS!$I$2:$I$20000)&gt;0)*(DATOS!$K$2:$K$20000))/SUMPRODUCT((DATOS!$A$2:$A$20000=G597)*(CONFIG_METADATA!$G$2:$G$20000=1)*(COUNTIF(CONFIG_ASIGNATURAS!$B$7:$B$27,DATOS!$I$2:$I$20000)&gt;0)*1),"")))</f>
        <v/>
      </c>
      <c r="N597" t="str">
        <f>IF(M597="","",IF(M597="[FÓRMULA MANUAL]","",IFERROR(AVERAGEIFS(DATOS!$K$2:$K$20000,DATOS!$A$2:$A$20000,M597,CONFIG_METADATA!$G$2:$G$20000,1,DATOS!$I$2:$I$20000,"Armonía"),"")))</f>
        <v/>
      </c>
      <c r="O597" t="str">
        <f>IF(M597="","",IF(M597="[FÓRMULA MANUAL]","",IFERROR(AVERAGEIFS(DATOS!$K$2:$K$20000,DATOS!$A$2:$A$20000,M597,CONFIG_METADATA!$G$2:$G$20000,1,DATOS!$I$2:$I$20000,"Orquesta/Banda/Conjunto"),"")))</f>
        <v/>
      </c>
      <c r="P597" t="str">
        <f>IF(M597="","",IF(M597="[FÓRMULA MANUAL]","",IFERROR(AVERAGEIFS(DATOS!$K$2:$K$20000,DATOS!$A$2:$A$20000,M597,CONFIG_METADATA!$G$2:$G$20000,1,DATOS!$I$2:$I$20000,"Música de Cámara"),"")))</f>
        <v/>
      </c>
      <c r="Q597" t="str">
        <f>IF(M597="","",IF(M597="[FÓRMULA MANUAL]","",IFERROR(SUMPRODUCT((DATOS!$A$2:$A$20000=M597)*(CONFIG_METADATA!$G$2:$G$20000=1)*(COUNTIF(CONFIG_ASIGNATURAS!$B$7:$B$27,DATOS!$I$2:$I$20000)&gt;0)*(DATOS!$K$2:$K$20000))/SUMPRODUCT((DATOS!$A$2:$A$20000=M597)*(CONFIG_METADATA!$G$2:$G$20000=1)*(COUNTIF(CONFIG_ASIGNATURAS!$B$7:$B$27,DATOS!$I$2:$I$20000)&gt;0)*1),"")))</f>
        <v/>
      </c>
      <c r="T597" t="str">
        <f>IF(S597="","",IF(S597="[FÓRMULA MANUAL]","",IFERROR(AVERAGEIFS(DATOS!$K$2:$K$20000,DATOS!$A$2:$A$20000,S597,CONFIG_METADATA!$G$2:$G$20000,1,DATOS!$I$2:$I$20000,"Armonía"),"")))</f>
        <v/>
      </c>
      <c r="U597" t="str">
        <f>IF(S597="","",IF(S597="[FÓRMULA MANUAL]","",IFERROR(AVERAGEIFS(DATOS!$K$2:$K$20000,DATOS!$A$2:$A$20000,S597,CONFIG_METADATA!$G$2:$G$20000,1,DATOS!$I$2:$I$20000,"Orquesta/Banda/Conjunto"),"")))</f>
        <v/>
      </c>
      <c r="V597" t="str">
        <f>IF(S597="","",IF(S597="[FÓRMULA MANUAL]","",IFERROR(AVERAGEIFS(DATOS!$K$2:$K$20000,DATOS!$A$2:$A$20000,S597,CONFIG_METADATA!$G$2:$G$20000,1,DATOS!$I$2:$I$20000,"Música de Cámara"),"")))</f>
        <v/>
      </c>
      <c r="W597" t="str">
        <f>IF(S597="","",IF(S597="[FÓRMULA MANUAL]","",IFERROR(SUMPRODUCT((DATOS!$A$2:$A$20000=S597)*(CONFIG_METADATA!$G$2:$G$20000=1)*(COUNTIF(CONFIG_ASIGNATURAS!$B$7:$B$27,DATOS!$I$2:$I$20000)&gt;0)*(DATOS!$K$2:$K$20000))/SUMPRODUCT((DATOS!$A$2:$A$20000=S597)*(CONFIG_METADATA!$G$2:$G$20000=1)*(COUNTIF(CONFIG_ASIGNATURAS!$B$7:$B$27,DATOS!$I$2:$I$20000)&gt;0)*1),"")))</f>
        <v/>
      </c>
      <c r="Z597" t="str">
        <f>IF(Y597="","",IF(Y597="[FÓRMULA MANUAL]","",IFERROR(AVERAGEIFS(DATOS!$K$2:$K$20000,DATOS!$A$2:$A$20000,Y597,CONFIG_METADATA!$G$2:$G$20000,1,DATOS!$I$2:$I$20000,"Análisis"),"")))</f>
        <v/>
      </c>
      <c r="AA597" t="str">
        <f>IF(Y597="","",IF(Y597="[FÓRMULA MANUAL]","",IFERROR(AVERAGEIFS(DATOS!$K$2:$K$20000,DATOS!$A$2:$A$20000,Y597,CONFIG_METADATA!$G$2:$G$20000,1,DATOS!$I$2:$I$20000,"Orquesta/Banda/Conjunto"),"")))</f>
        <v/>
      </c>
      <c r="AB597" t="str">
        <f>IF(Y597="","",IF(Y597="[FÓRMULA MANUAL]","",IFERROR(AVERAGEIFS(DATOS!$K$2:$K$20000,DATOS!$A$2:$A$20000,Y597,CONFIG_METADATA!$G$2:$G$20000,1,DATOS!$I$2:$I$20000,"Música de Cámara"),"")))</f>
        <v/>
      </c>
      <c r="AC597" t="str">
        <f>IF(Y597="","",IF(Y597="[FÓRMULA MANUAL]","",IFERROR(SUMPRODUCT((DATOS!$A$2:$A$20000=Y597)*(CONFIG_METADATA!$G$2:$G$20000=1)*(COUNTIF(CONFIG_ASIGNATURAS!$B$7:$B$27,DATOS!$I$2:$I$20000)&gt;0)*(DATOS!$K$2:$K$20000))/SUMPRODUCT((DATOS!$A$2:$A$20000=Y597)*(CONFIG_METADATA!$G$2:$G$20000=1)*(COUNTIF(CONFIG_ASIGNATURAS!$B$7:$B$27,DATOS!$I$2:$I$20000)&gt;0)*1),"")))</f>
        <v/>
      </c>
      <c r="AF597" t="str">
        <f>IF(AE597="","",IF(AE597="[FÓRMULA MANUAL]","",IFERROR(AVERAGEIFS(DATOS!$K$2:$K$20000,DATOS!$A$2:$A$20000,AE597,CONFIG_METADATA!$G$2:$G$20000,1,DATOS!$I$2:$I$20000,"Análisis"),"")))</f>
        <v/>
      </c>
      <c r="AG597" t="str">
        <f>IF(AE597="","",IF(AE597="[FÓRMULA MANUAL]","",IFERROR(AVERAGEIFS(DATOS!$K$2:$K$20000,DATOS!$A$2:$A$20000,AE597,CONFIG_METADATA!$G$2:$G$20000,1,DATOS!$I$2:$I$20000,"Orquesta/Banda/Conjunto"),"")))</f>
        <v/>
      </c>
      <c r="AH597" t="str">
        <f>IF(AE597="","",IF(AE597="[FÓRMULA MANUAL]","",IFERROR(AVERAGEIFS(DATOS!$K$2:$K$20000,DATOS!$A$2:$A$20000,AE597,CONFIG_METADATA!$G$2:$G$20000,1,DATOS!$I$2:$I$20000,"Música de Cámara"),"")))</f>
        <v/>
      </c>
      <c r="AI597" t="str">
        <f>IF(AE597="","",IF(AE597="[FÓRMULA MANUAL]","",IFERROR(SUMPRODUCT((DATOS!$A$2:$A$20000=AE597)*(CONFIG_METADATA!$G$2:$G$20000=1)*(COUNTIF(CONFIG_ASIGNATURAS!$B$7:$B$27,DATOS!$I$2:$I$20000)&gt;0)*(DATOS!$K$2:$K$20000))/SUMPRODUCT((DATOS!$A$2:$A$20000=AE597)*(CONFIG_METADATA!$G$2:$G$20000=1)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MANUAL]","",IFERROR(AVERAGEIFS(DATOS!$K$2:$K$20000,DATOS!$A$2:$A$20000,A598,CONFIG_METADATA!$G$2:$G$20000,1,DATOS!$I$2:$I$20000,"Lenguaje Musical"),"")))</f>
        <v/>
      </c>
      <c r="C598" t="str">
        <f>IF(A598="","",IF(A598="[FÓRMULA MANUAL]","",IFERROR(AVERAGEIFS(DATOS!$K$2:$K$20000,DATOS!$A$2:$A$20000,A598,CONFIG_METADATA!$G$2:$G$20000,1,DATOS!$I$2:$I$20000,"Orquesta/Banda/Conjunto"),"")))</f>
        <v/>
      </c>
      <c r="D598" t="str">
        <f>IF(A598="","",IF(A598="[FÓRMULA MANUAL]","",IFERROR(AVERAGEIFS(DATOS!$K$2:$K$20000,DATOS!$A$2:$A$20000,A598,CONFIG_METADATA!$G$2:$G$20000,1,DATOS!$I$2:$I$20000,"Conjunto"),"")))</f>
        <v/>
      </c>
      <c r="E598" t="str">
        <f>IF(A598="","",IF(A598="[FÓRMULA MANUAL]","",IFERROR(SUMPRODUCT((DATOS!$A$2:$A$20000=A598)*(CONFIG_METADATA!$G$2:$G$20000=1)*(COUNTIF(CONFIG_ASIGNATURAS!$B$7:$B$27,DATOS!$I$2:$I$20000)&gt;0)*(DATOS!$K$2:$K$20000))/SUMPRODUCT((DATOS!$A$2:$A$20000=A598)*(CONFIG_METADATA!$G$2:$G$20000=1)*(COUNTIF(CONFIG_ASIGNATURAS!$B$7:$B$27,DATOS!$I$2:$I$20000)&gt;0)*1),"")))</f>
        <v/>
      </c>
      <c r="H598" t="str">
        <f>IF(G598="","",IF(G598="[FÓRMULA MANUAL]","",IFERROR(AVERAGEIFS(DATOS!$K$2:$K$20000,DATOS!$A$2:$A$20000,G598,CONFIG_METADATA!$G$2:$G$20000,1,DATOS!$I$2:$I$20000,"Lenguaje Musical"),"")))</f>
        <v/>
      </c>
      <c r="I598" t="str">
        <f>IF(G598="","",IF(G598="[FÓRMULA MANUAL]","",IFERROR(AVERAGEIFS(DATOS!$K$2:$K$20000,DATOS!$A$2:$A$20000,G598,CONFIG_METADATA!$G$2:$G$20000,1,DATOS!$I$2:$I$20000,"Orquesta/Banda/Conjunto"),"")))</f>
        <v/>
      </c>
      <c r="J598" t="str">
        <f>IF(G598="","",IF(G598="[FÓRMULA MANUAL]","",IFERROR(AVERAGEIFS(DATOS!$K$2:$K$20000,DATOS!$A$2:$A$20000,G598,CONFIG_METADATA!$G$2:$G$20000,1,DATOS!$I$2:$I$20000,"Conjunto"),"")))</f>
        <v/>
      </c>
      <c r="K598" t="str">
        <f>IF(G598="","",IF(G598="[FÓRMULA MANUAL]","",IFERROR(SUMPRODUCT((DATOS!$A$2:$A$20000=G598)*(CONFIG_METADATA!$G$2:$G$20000=1)*(COUNTIF(CONFIG_ASIGNATURAS!$B$7:$B$27,DATOS!$I$2:$I$20000)&gt;0)*(DATOS!$K$2:$K$20000))/SUMPRODUCT((DATOS!$A$2:$A$20000=G598)*(CONFIG_METADATA!$G$2:$G$20000=1)*(COUNTIF(CONFIG_ASIGNATURAS!$B$7:$B$27,DATOS!$I$2:$I$20000)&gt;0)*1),"")))</f>
        <v/>
      </c>
      <c r="N598" t="str">
        <f>IF(M598="","",IF(M598="[FÓRMULA MANUAL]","",IFERROR(AVERAGEIFS(DATOS!$K$2:$K$20000,DATOS!$A$2:$A$20000,M598,CONFIG_METADATA!$G$2:$G$20000,1,DATOS!$I$2:$I$20000,"Armonía"),"")))</f>
        <v/>
      </c>
      <c r="O598" t="str">
        <f>IF(M598="","",IF(M598="[FÓRMULA MANUAL]","",IFERROR(AVERAGEIFS(DATOS!$K$2:$K$20000,DATOS!$A$2:$A$20000,M598,CONFIG_METADATA!$G$2:$G$20000,1,DATOS!$I$2:$I$20000,"Orquesta/Banda/Conjunto"),"")))</f>
        <v/>
      </c>
      <c r="P598" t="str">
        <f>IF(M598="","",IF(M598="[FÓRMULA MANUAL]","",IFERROR(AVERAGEIFS(DATOS!$K$2:$K$20000,DATOS!$A$2:$A$20000,M598,CONFIG_METADATA!$G$2:$G$20000,1,DATOS!$I$2:$I$20000,"Música de Cámara"),"")))</f>
        <v/>
      </c>
      <c r="Q598" t="str">
        <f>IF(M598="","",IF(M598="[FÓRMULA MANUAL]","",IFERROR(SUMPRODUCT((DATOS!$A$2:$A$20000=M598)*(CONFIG_METADATA!$G$2:$G$20000=1)*(COUNTIF(CONFIG_ASIGNATURAS!$B$7:$B$27,DATOS!$I$2:$I$20000)&gt;0)*(DATOS!$K$2:$K$20000))/SUMPRODUCT((DATOS!$A$2:$A$20000=M598)*(CONFIG_METADATA!$G$2:$G$20000=1)*(COUNTIF(CONFIG_ASIGNATURAS!$B$7:$B$27,DATOS!$I$2:$I$20000)&gt;0)*1),"")))</f>
        <v/>
      </c>
      <c r="T598" t="str">
        <f>IF(S598="","",IF(S598="[FÓRMULA MANUAL]","",IFERROR(AVERAGEIFS(DATOS!$K$2:$K$20000,DATOS!$A$2:$A$20000,S598,CONFIG_METADATA!$G$2:$G$20000,1,DATOS!$I$2:$I$20000,"Armonía"),"")))</f>
        <v/>
      </c>
      <c r="U598" t="str">
        <f>IF(S598="","",IF(S598="[FÓRMULA MANUAL]","",IFERROR(AVERAGEIFS(DATOS!$K$2:$K$20000,DATOS!$A$2:$A$20000,S598,CONFIG_METADATA!$G$2:$G$20000,1,DATOS!$I$2:$I$20000,"Orquesta/Banda/Conjunto"),"")))</f>
        <v/>
      </c>
      <c r="V598" t="str">
        <f>IF(S598="","",IF(S598="[FÓRMULA MANUAL]","",IFERROR(AVERAGEIFS(DATOS!$K$2:$K$20000,DATOS!$A$2:$A$20000,S598,CONFIG_METADATA!$G$2:$G$20000,1,DATOS!$I$2:$I$20000,"Música de Cámara"),"")))</f>
        <v/>
      </c>
      <c r="W598" t="str">
        <f>IF(S598="","",IF(S598="[FÓRMULA MANUAL]","",IFERROR(SUMPRODUCT((DATOS!$A$2:$A$20000=S598)*(CONFIG_METADATA!$G$2:$G$20000=1)*(COUNTIF(CONFIG_ASIGNATURAS!$B$7:$B$27,DATOS!$I$2:$I$20000)&gt;0)*(DATOS!$K$2:$K$20000))/SUMPRODUCT((DATOS!$A$2:$A$20000=S598)*(CONFIG_METADATA!$G$2:$G$20000=1)*(COUNTIF(CONFIG_ASIGNATURAS!$B$7:$B$27,DATOS!$I$2:$I$20000)&gt;0)*1),"")))</f>
        <v/>
      </c>
      <c r="Z598" t="str">
        <f>IF(Y598="","",IF(Y598="[FÓRMULA MANUAL]","",IFERROR(AVERAGEIFS(DATOS!$K$2:$K$20000,DATOS!$A$2:$A$20000,Y598,CONFIG_METADATA!$G$2:$G$20000,1,DATOS!$I$2:$I$20000,"Análisis"),"")))</f>
        <v/>
      </c>
      <c r="AA598" t="str">
        <f>IF(Y598="","",IF(Y598="[FÓRMULA MANUAL]","",IFERROR(AVERAGEIFS(DATOS!$K$2:$K$20000,DATOS!$A$2:$A$20000,Y598,CONFIG_METADATA!$G$2:$G$20000,1,DATOS!$I$2:$I$20000,"Orquesta/Banda/Conjunto"),"")))</f>
        <v/>
      </c>
      <c r="AB598" t="str">
        <f>IF(Y598="","",IF(Y598="[FÓRMULA MANUAL]","",IFERROR(AVERAGEIFS(DATOS!$K$2:$K$20000,DATOS!$A$2:$A$20000,Y598,CONFIG_METADATA!$G$2:$G$20000,1,DATOS!$I$2:$I$20000,"Música de Cámara"),"")))</f>
        <v/>
      </c>
      <c r="AC598" t="str">
        <f>IF(Y598="","",IF(Y598="[FÓRMULA MANUAL]","",IFERROR(SUMPRODUCT((DATOS!$A$2:$A$20000=Y598)*(CONFIG_METADATA!$G$2:$G$20000=1)*(COUNTIF(CONFIG_ASIGNATURAS!$B$7:$B$27,DATOS!$I$2:$I$20000)&gt;0)*(DATOS!$K$2:$K$20000))/SUMPRODUCT((DATOS!$A$2:$A$20000=Y598)*(CONFIG_METADATA!$G$2:$G$20000=1)*(COUNTIF(CONFIG_ASIGNATURAS!$B$7:$B$27,DATOS!$I$2:$I$20000)&gt;0)*1),"")))</f>
        <v/>
      </c>
      <c r="AF598" t="str">
        <f>IF(AE598="","",IF(AE598="[FÓRMULA MANUAL]","",IFERROR(AVERAGEIFS(DATOS!$K$2:$K$20000,DATOS!$A$2:$A$20000,AE598,CONFIG_METADATA!$G$2:$G$20000,1,DATOS!$I$2:$I$20000,"Análisis"),"")))</f>
        <v/>
      </c>
      <c r="AG598" t="str">
        <f>IF(AE598="","",IF(AE598="[FÓRMULA MANUAL]","",IFERROR(AVERAGEIFS(DATOS!$K$2:$K$20000,DATOS!$A$2:$A$20000,AE598,CONFIG_METADATA!$G$2:$G$20000,1,DATOS!$I$2:$I$20000,"Orquesta/Banda/Conjunto"),"")))</f>
        <v/>
      </c>
      <c r="AH598" t="str">
        <f>IF(AE598="","",IF(AE598="[FÓRMULA MANUAL]","",IFERROR(AVERAGEIFS(DATOS!$K$2:$K$20000,DATOS!$A$2:$A$20000,AE598,CONFIG_METADATA!$G$2:$G$20000,1,DATOS!$I$2:$I$20000,"Música de Cámara"),"")))</f>
        <v/>
      </c>
      <c r="AI598" t="str">
        <f>IF(AE598="","",IF(AE598="[FÓRMULA MANUAL]","",IFERROR(SUMPRODUCT((DATOS!$A$2:$A$20000=AE598)*(CONFIG_METADATA!$G$2:$G$20000=1)*(COUNTIF(CONFIG_ASIGNATURAS!$B$7:$B$27,DATOS!$I$2:$I$20000)&gt;0)*(DATOS!$K$2:$K$20000))/SUMPRODUCT((DATOS!$A$2:$A$20000=AE598)*(CONFIG_METADATA!$G$2:$G$20000=1)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MANUAL]","",IFERROR(AVERAGEIFS(DATOS!$K$2:$K$20000,DATOS!$A$2:$A$20000,A599,CONFIG_METADATA!$G$2:$G$20000,1,DATOS!$I$2:$I$20000,"Lenguaje Musical"),"")))</f>
        <v/>
      </c>
      <c r="C599" t="str">
        <f>IF(A599="","",IF(A599="[FÓRMULA MANUAL]","",IFERROR(AVERAGEIFS(DATOS!$K$2:$K$20000,DATOS!$A$2:$A$20000,A599,CONFIG_METADATA!$G$2:$G$20000,1,DATOS!$I$2:$I$20000,"Orquesta/Banda/Conjunto"),"")))</f>
        <v/>
      </c>
      <c r="D599" t="str">
        <f>IF(A599="","",IF(A599="[FÓRMULA MANUAL]","",IFERROR(AVERAGEIFS(DATOS!$K$2:$K$20000,DATOS!$A$2:$A$20000,A599,CONFIG_METADATA!$G$2:$G$20000,1,DATOS!$I$2:$I$20000,"Conjunto"),"")))</f>
        <v/>
      </c>
      <c r="E599" t="str">
        <f>IF(A599="","",IF(A599="[FÓRMULA MANUAL]","",IFERROR(SUMPRODUCT((DATOS!$A$2:$A$20000=A599)*(CONFIG_METADATA!$G$2:$G$20000=1)*(COUNTIF(CONFIG_ASIGNATURAS!$B$7:$B$27,DATOS!$I$2:$I$20000)&gt;0)*(DATOS!$K$2:$K$20000))/SUMPRODUCT((DATOS!$A$2:$A$20000=A599)*(CONFIG_METADATA!$G$2:$G$20000=1)*(COUNTIF(CONFIG_ASIGNATURAS!$B$7:$B$27,DATOS!$I$2:$I$20000)&gt;0)*1),"")))</f>
        <v/>
      </c>
      <c r="H599" t="str">
        <f>IF(G599="","",IF(G599="[FÓRMULA MANUAL]","",IFERROR(AVERAGEIFS(DATOS!$K$2:$K$20000,DATOS!$A$2:$A$20000,G599,CONFIG_METADATA!$G$2:$G$20000,1,DATOS!$I$2:$I$20000,"Lenguaje Musical"),"")))</f>
        <v/>
      </c>
      <c r="I599" t="str">
        <f>IF(G599="","",IF(G599="[FÓRMULA MANUAL]","",IFERROR(AVERAGEIFS(DATOS!$K$2:$K$20000,DATOS!$A$2:$A$20000,G599,CONFIG_METADATA!$G$2:$G$20000,1,DATOS!$I$2:$I$20000,"Orquesta/Banda/Conjunto"),"")))</f>
        <v/>
      </c>
      <c r="J599" t="str">
        <f>IF(G599="","",IF(G599="[FÓRMULA MANUAL]","",IFERROR(AVERAGEIFS(DATOS!$K$2:$K$20000,DATOS!$A$2:$A$20000,G599,CONFIG_METADATA!$G$2:$G$20000,1,DATOS!$I$2:$I$20000,"Conjunto"),"")))</f>
        <v/>
      </c>
      <c r="K599" t="str">
        <f>IF(G599="","",IF(G599="[FÓRMULA MANUAL]","",IFERROR(SUMPRODUCT((DATOS!$A$2:$A$20000=G599)*(CONFIG_METADATA!$G$2:$G$20000=1)*(COUNTIF(CONFIG_ASIGNATURAS!$B$7:$B$27,DATOS!$I$2:$I$20000)&gt;0)*(DATOS!$K$2:$K$20000))/SUMPRODUCT((DATOS!$A$2:$A$20000=G599)*(CONFIG_METADATA!$G$2:$G$20000=1)*(COUNTIF(CONFIG_ASIGNATURAS!$B$7:$B$27,DATOS!$I$2:$I$20000)&gt;0)*1),"")))</f>
        <v/>
      </c>
      <c r="N599" t="str">
        <f>IF(M599="","",IF(M599="[FÓRMULA MANUAL]","",IFERROR(AVERAGEIFS(DATOS!$K$2:$K$20000,DATOS!$A$2:$A$20000,M599,CONFIG_METADATA!$G$2:$G$20000,1,DATOS!$I$2:$I$20000,"Armonía"),"")))</f>
        <v/>
      </c>
      <c r="O599" t="str">
        <f>IF(M599="","",IF(M599="[FÓRMULA MANUAL]","",IFERROR(AVERAGEIFS(DATOS!$K$2:$K$20000,DATOS!$A$2:$A$20000,M599,CONFIG_METADATA!$G$2:$G$20000,1,DATOS!$I$2:$I$20000,"Orquesta/Banda/Conjunto"),"")))</f>
        <v/>
      </c>
      <c r="P599" t="str">
        <f>IF(M599="","",IF(M599="[FÓRMULA MANUAL]","",IFERROR(AVERAGEIFS(DATOS!$K$2:$K$20000,DATOS!$A$2:$A$20000,M599,CONFIG_METADATA!$G$2:$G$20000,1,DATOS!$I$2:$I$20000,"Música de Cámara"),"")))</f>
        <v/>
      </c>
      <c r="Q599" t="str">
        <f>IF(M599="","",IF(M599="[FÓRMULA MANUAL]","",IFERROR(SUMPRODUCT((DATOS!$A$2:$A$20000=M599)*(CONFIG_METADATA!$G$2:$G$20000=1)*(COUNTIF(CONFIG_ASIGNATURAS!$B$7:$B$27,DATOS!$I$2:$I$20000)&gt;0)*(DATOS!$K$2:$K$20000))/SUMPRODUCT((DATOS!$A$2:$A$20000=M599)*(CONFIG_METADATA!$G$2:$G$20000=1)*(COUNTIF(CONFIG_ASIGNATURAS!$B$7:$B$27,DATOS!$I$2:$I$20000)&gt;0)*1),"")))</f>
        <v/>
      </c>
      <c r="T599" t="str">
        <f>IF(S599="","",IF(S599="[FÓRMULA MANUAL]","",IFERROR(AVERAGEIFS(DATOS!$K$2:$K$20000,DATOS!$A$2:$A$20000,S599,CONFIG_METADATA!$G$2:$G$20000,1,DATOS!$I$2:$I$20000,"Armonía"),"")))</f>
        <v/>
      </c>
      <c r="U599" t="str">
        <f>IF(S599="","",IF(S599="[FÓRMULA MANUAL]","",IFERROR(AVERAGEIFS(DATOS!$K$2:$K$20000,DATOS!$A$2:$A$20000,S599,CONFIG_METADATA!$G$2:$G$20000,1,DATOS!$I$2:$I$20000,"Orquesta/Banda/Conjunto"),"")))</f>
        <v/>
      </c>
      <c r="V599" t="str">
        <f>IF(S599="","",IF(S599="[FÓRMULA MANUAL]","",IFERROR(AVERAGEIFS(DATOS!$K$2:$K$20000,DATOS!$A$2:$A$20000,S599,CONFIG_METADATA!$G$2:$G$20000,1,DATOS!$I$2:$I$20000,"Música de Cámara"),"")))</f>
        <v/>
      </c>
      <c r="W599" t="str">
        <f>IF(S599="","",IF(S599="[FÓRMULA MANUAL]","",IFERROR(SUMPRODUCT((DATOS!$A$2:$A$20000=S599)*(CONFIG_METADATA!$G$2:$G$20000=1)*(COUNTIF(CONFIG_ASIGNATURAS!$B$7:$B$27,DATOS!$I$2:$I$20000)&gt;0)*(DATOS!$K$2:$K$20000))/SUMPRODUCT((DATOS!$A$2:$A$20000=S599)*(CONFIG_METADATA!$G$2:$G$20000=1)*(COUNTIF(CONFIG_ASIGNATURAS!$B$7:$B$27,DATOS!$I$2:$I$20000)&gt;0)*1),"")))</f>
        <v/>
      </c>
      <c r="Z599" t="str">
        <f>IF(Y599="","",IF(Y599="[FÓRMULA MANUAL]","",IFERROR(AVERAGEIFS(DATOS!$K$2:$K$20000,DATOS!$A$2:$A$20000,Y599,CONFIG_METADATA!$G$2:$G$20000,1,DATOS!$I$2:$I$20000,"Análisis"),"")))</f>
        <v/>
      </c>
      <c r="AA599" t="str">
        <f>IF(Y599="","",IF(Y599="[FÓRMULA MANUAL]","",IFERROR(AVERAGEIFS(DATOS!$K$2:$K$20000,DATOS!$A$2:$A$20000,Y599,CONFIG_METADATA!$G$2:$G$20000,1,DATOS!$I$2:$I$20000,"Orquesta/Banda/Conjunto"),"")))</f>
        <v/>
      </c>
      <c r="AB599" t="str">
        <f>IF(Y599="","",IF(Y599="[FÓRMULA MANUAL]","",IFERROR(AVERAGEIFS(DATOS!$K$2:$K$20000,DATOS!$A$2:$A$20000,Y599,CONFIG_METADATA!$G$2:$G$20000,1,DATOS!$I$2:$I$20000,"Música de Cámara"),"")))</f>
        <v/>
      </c>
      <c r="AC599" t="str">
        <f>IF(Y599="","",IF(Y599="[FÓRMULA MANUAL]","",IFERROR(SUMPRODUCT((DATOS!$A$2:$A$20000=Y599)*(CONFIG_METADATA!$G$2:$G$20000=1)*(COUNTIF(CONFIG_ASIGNATURAS!$B$7:$B$27,DATOS!$I$2:$I$20000)&gt;0)*(DATOS!$K$2:$K$20000))/SUMPRODUCT((DATOS!$A$2:$A$20000=Y599)*(CONFIG_METADATA!$G$2:$G$20000=1)*(COUNTIF(CONFIG_ASIGNATURAS!$B$7:$B$27,DATOS!$I$2:$I$20000)&gt;0)*1),"")))</f>
        <v/>
      </c>
      <c r="AF599" t="str">
        <f>IF(AE599="","",IF(AE599="[FÓRMULA MANUAL]","",IFERROR(AVERAGEIFS(DATOS!$K$2:$K$20000,DATOS!$A$2:$A$20000,AE599,CONFIG_METADATA!$G$2:$G$20000,1,DATOS!$I$2:$I$20000,"Análisis"),"")))</f>
        <v/>
      </c>
      <c r="AG599" t="str">
        <f>IF(AE599="","",IF(AE599="[FÓRMULA MANUAL]","",IFERROR(AVERAGEIFS(DATOS!$K$2:$K$20000,DATOS!$A$2:$A$20000,AE599,CONFIG_METADATA!$G$2:$G$20000,1,DATOS!$I$2:$I$20000,"Orquesta/Banda/Conjunto"),"")))</f>
        <v/>
      </c>
      <c r="AH599" t="str">
        <f>IF(AE599="","",IF(AE599="[FÓRMULA MANUAL]","",IFERROR(AVERAGEIFS(DATOS!$K$2:$K$20000,DATOS!$A$2:$A$20000,AE599,CONFIG_METADATA!$G$2:$G$20000,1,DATOS!$I$2:$I$20000,"Música de Cámara"),"")))</f>
        <v/>
      </c>
      <c r="AI599" t="str">
        <f>IF(AE599="","",IF(AE599="[FÓRMULA MANUAL]","",IFERROR(SUMPRODUCT((DATOS!$A$2:$A$20000=AE599)*(CONFIG_METADATA!$G$2:$G$20000=1)*(COUNTIF(CONFIG_ASIGNATURAS!$B$7:$B$27,DATOS!$I$2:$I$20000)&gt;0)*(DATOS!$K$2:$K$20000))/SUMPRODUCT((DATOS!$A$2:$A$20000=AE599)*(CONFIG_METADATA!$G$2:$G$20000=1)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MANUAL]","",IFERROR(AVERAGEIFS(DATOS!$K$2:$K$20000,DATOS!$A$2:$A$20000,A600,CONFIG_METADATA!$G$2:$G$20000,1,DATOS!$I$2:$I$20000,"Lenguaje Musical"),"")))</f>
        <v/>
      </c>
      <c r="C600" t="str">
        <f>IF(A600="","",IF(A600="[FÓRMULA MANUAL]","",IFERROR(AVERAGEIFS(DATOS!$K$2:$K$20000,DATOS!$A$2:$A$20000,A600,CONFIG_METADATA!$G$2:$G$20000,1,DATOS!$I$2:$I$20000,"Orquesta/Banda/Conjunto"),"")))</f>
        <v/>
      </c>
      <c r="D600" t="str">
        <f>IF(A600="","",IF(A600="[FÓRMULA MANUAL]","",IFERROR(AVERAGEIFS(DATOS!$K$2:$K$20000,DATOS!$A$2:$A$20000,A600,CONFIG_METADATA!$G$2:$G$20000,1,DATOS!$I$2:$I$20000,"Conjunto"),"")))</f>
        <v/>
      </c>
      <c r="E600" t="str">
        <f>IF(A600="","",IF(A600="[FÓRMULA MANUAL]","",IFERROR(SUMPRODUCT((DATOS!$A$2:$A$20000=A600)*(CONFIG_METADATA!$G$2:$G$20000=1)*(COUNTIF(CONFIG_ASIGNATURAS!$B$7:$B$27,DATOS!$I$2:$I$20000)&gt;0)*(DATOS!$K$2:$K$20000))/SUMPRODUCT((DATOS!$A$2:$A$20000=A600)*(CONFIG_METADATA!$G$2:$G$20000=1)*(COUNTIF(CONFIG_ASIGNATURAS!$B$7:$B$27,DATOS!$I$2:$I$20000)&gt;0)*1),"")))</f>
        <v/>
      </c>
      <c r="H600" t="str">
        <f>IF(G600="","",IF(G600="[FÓRMULA MANUAL]","",IFERROR(AVERAGEIFS(DATOS!$K$2:$K$20000,DATOS!$A$2:$A$20000,G600,CONFIG_METADATA!$G$2:$G$20000,1,DATOS!$I$2:$I$20000,"Lenguaje Musical"),"")))</f>
        <v/>
      </c>
      <c r="I600" t="str">
        <f>IF(G600="","",IF(G600="[FÓRMULA MANUAL]","",IFERROR(AVERAGEIFS(DATOS!$K$2:$K$20000,DATOS!$A$2:$A$20000,G600,CONFIG_METADATA!$G$2:$G$20000,1,DATOS!$I$2:$I$20000,"Orquesta/Banda/Conjunto"),"")))</f>
        <v/>
      </c>
      <c r="J600" t="str">
        <f>IF(G600="","",IF(G600="[FÓRMULA MANUAL]","",IFERROR(AVERAGEIFS(DATOS!$K$2:$K$20000,DATOS!$A$2:$A$20000,G600,CONFIG_METADATA!$G$2:$G$20000,1,DATOS!$I$2:$I$20000,"Conjunto"),"")))</f>
        <v/>
      </c>
      <c r="K600" t="str">
        <f>IF(G600="","",IF(G600="[FÓRMULA MANUAL]","",IFERROR(SUMPRODUCT((DATOS!$A$2:$A$20000=G600)*(CONFIG_METADATA!$G$2:$G$20000=1)*(COUNTIF(CONFIG_ASIGNATURAS!$B$7:$B$27,DATOS!$I$2:$I$20000)&gt;0)*(DATOS!$K$2:$K$20000))/SUMPRODUCT((DATOS!$A$2:$A$20000=G600)*(CONFIG_METADATA!$G$2:$G$20000=1)*(COUNTIF(CONFIG_ASIGNATURAS!$B$7:$B$27,DATOS!$I$2:$I$20000)&gt;0)*1),"")))</f>
        <v/>
      </c>
      <c r="N600" t="str">
        <f>IF(M600="","",IF(M600="[FÓRMULA MANUAL]","",IFERROR(AVERAGEIFS(DATOS!$K$2:$K$20000,DATOS!$A$2:$A$20000,M600,CONFIG_METADATA!$G$2:$G$20000,1,DATOS!$I$2:$I$20000,"Armonía"),"")))</f>
        <v/>
      </c>
      <c r="O600" t="str">
        <f>IF(M600="","",IF(M600="[FÓRMULA MANUAL]","",IFERROR(AVERAGEIFS(DATOS!$K$2:$K$20000,DATOS!$A$2:$A$20000,M600,CONFIG_METADATA!$G$2:$G$20000,1,DATOS!$I$2:$I$20000,"Orquesta/Banda/Conjunto"),"")))</f>
        <v/>
      </c>
      <c r="P600" t="str">
        <f>IF(M600="","",IF(M600="[FÓRMULA MANUAL]","",IFERROR(AVERAGEIFS(DATOS!$K$2:$K$20000,DATOS!$A$2:$A$20000,M600,CONFIG_METADATA!$G$2:$G$20000,1,DATOS!$I$2:$I$20000,"Música de Cámara"),"")))</f>
        <v/>
      </c>
      <c r="Q600" t="str">
        <f>IF(M600="","",IF(M600="[FÓRMULA MANUAL]","",IFERROR(SUMPRODUCT((DATOS!$A$2:$A$20000=M600)*(CONFIG_METADATA!$G$2:$G$20000=1)*(COUNTIF(CONFIG_ASIGNATURAS!$B$7:$B$27,DATOS!$I$2:$I$20000)&gt;0)*(DATOS!$K$2:$K$20000))/SUMPRODUCT((DATOS!$A$2:$A$20000=M600)*(CONFIG_METADATA!$G$2:$G$20000=1)*(COUNTIF(CONFIG_ASIGNATURAS!$B$7:$B$27,DATOS!$I$2:$I$20000)&gt;0)*1),"")))</f>
        <v/>
      </c>
      <c r="T600" t="str">
        <f>IF(S600="","",IF(S600="[FÓRMULA MANUAL]","",IFERROR(AVERAGEIFS(DATOS!$K$2:$K$20000,DATOS!$A$2:$A$20000,S600,CONFIG_METADATA!$G$2:$G$20000,1,DATOS!$I$2:$I$20000,"Armonía"),"")))</f>
        <v/>
      </c>
      <c r="U600" t="str">
        <f>IF(S600="","",IF(S600="[FÓRMULA MANUAL]","",IFERROR(AVERAGEIFS(DATOS!$K$2:$K$20000,DATOS!$A$2:$A$20000,S600,CONFIG_METADATA!$G$2:$G$20000,1,DATOS!$I$2:$I$20000,"Orquesta/Banda/Conjunto"),"")))</f>
        <v/>
      </c>
      <c r="V600" t="str">
        <f>IF(S600="","",IF(S600="[FÓRMULA MANUAL]","",IFERROR(AVERAGEIFS(DATOS!$K$2:$K$20000,DATOS!$A$2:$A$20000,S600,CONFIG_METADATA!$G$2:$G$20000,1,DATOS!$I$2:$I$20000,"Música de Cámara"),"")))</f>
        <v/>
      </c>
      <c r="W600" t="str">
        <f>IF(S600="","",IF(S600="[FÓRMULA MANUAL]","",IFERROR(SUMPRODUCT((DATOS!$A$2:$A$20000=S600)*(CONFIG_METADATA!$G$2:$G$20000=1)*(COUNTIF(CONFIG_ASIGNATURAS!$B$7:$B$27,DATOS!$I$2:$I$20000)&gt;0)*(DATOS!$K$2:$K$20000))/SUMPRODUCT((DATOS!$A$2:$A$20000=S600)*(CONFIG_METADATA!$G$2:$G$20000=1)*(COUNTIF(CONFIG_ASIGNATURAS!$B$7:$B$27,DATOS!$I$2:$I$20000)&gt;0)*1),"")))</f>
        <v/>
      </c>
      <c r="Z600" t="str">
        <f>IF(Y600="","",IF(Y600="[FÓRMULA MANUAL]","",IFERROR(AVERAGEIFS(DATOS!$K$2:$K$20000,DATOS!$A$2:$A$20000,Y600,CONFIG_METADATA!$G$2:$G$20000,1,DATOS!$I$2:$I$20000,"Análisis"),"")))</f>
        <v/>
      </c>
      <c r="AA600" t="str">
        <f>IF(Y600="","",IF(Y600="[FÓRMULA MANUAL]","",IFERROR(AVERAGEIFS(DATOS!$K$2:$K$20000,DATOS!$A$2:$A$20000,Y600,CONFIG_METADATA!$G$2:$G$20000,1,DATOS!$I$2:$I$20000,"Orquesta/Banda/Conjunto"),"")))</f>
        <v/>
      </c>
      <c r="AB600" t="str">
        <f>IF(Y600="","",IF(Y600="[FÓRMULA MANUAL]","",IFERROR(AVERAGEIFS(DATOS!$K$2:$K$20000,DATOS!$A$2:$A$20000,Y600,CONFIG_METADATA!$G$2:$G$20000,1,DATOS!$I$2:$I$20000,"Música de Cámara"),"")))</f>
        <v/>
      </c>
      <c r="AC600" t="str">
        <f>IF(Y600="","",IF(Y600="[FÓRMULA MANUAL]","",IFERROR(SUMPRODUCT((DATOS!$A$2:$A$20000=Y600)*(CONFIG_METADATA!$G$2:$G$20000=1)*(COUNTIF(CONFIG_ASIGNATURAS!$B$7:$B$27,DATOS!$I$2:$I$20000)&gt;0)*(DATOS!$K$2:$K$20000))/SUMPRODUCT((DATOS!$A$2:$A$20000=Y600)*(CONFIG_METADATA!$G$2:$G$20000=1)*(COUNTIF(CONFIG_ASIGNATURAS!$B$7:$B$27,DATOS!$I$2:$I$20000)&gt;0)*1),"")))</f>
        <v/>
      </c>
      <c r="AF600" t="str">
        <f>IF(AE600="","",IF(AE600="[FÓRMULA MANUAL]","",IFERROR(AVERAGEIFS(DATOS!$K$2:$K$20000,DATOS!$A$2:$A$20000,AE600,CONFIG_METADATA!$G$2:$G$20000,1,DATOS!$I$2:$I$20000,"Análisis"),"")))</f>
        <v/>
      </c>
      <c r="AG600" t="str">
        <f>IF(AE600="","",IF(AE600="[FÓRMULA MANUAL]","",IFERROR(AVERAGEIFS(DATOS!$K$2:$K$20000,DATOS!$A$2:$A$20000,AE600,CONFIG_METADATA!$G$2:$G$20000,1,DATOS!$I$2:$I$20000,"Orquesta/Banda/Conjunto"),"")))</f>
        <v/>
      </c>
      <c r="AH600" t="str">
        <f>IF(AE600="","",IF(AE600="[FÓRMULA MANUAL]","",IFERROR(AVERAGEIFS(DATOS!$K$2:$K$20000,DATOS!$A$2:$A$20000,AE600,CONFIG_METADATA!$G$2:$G$20000,1,DATOS!$I$2:$I$20000,"Música de Cámara"),"")))</f>
        <v/>
      </c>
      <c r="AI600" t="str">
        <f>IF(AE600="","",IF(AE600="[FÓRMULA MANUAL]","",IFERROR(SUMPRODUCT((DATOS!$A$2:$A$20000=AE600)*(CONFIG_METADATA!$G$2:$G$20000=1)*(COUNTIF(CONFIG_ASIGNATURAS!$B$7:$B$27,DATOS!$I$2:$I$20000)&gt;0)*(DATOS!$K$2:$K$20000))/SUMPRODUCT((DATOS!$A$2:$A$20000=AE600)*(CONFIG_METADATA!$G$2:$G$20000=1)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MANUAL]","",IFERROR(AVERAGEIFS(DATOS!$K$2:$K$20000,DATOS!$A$2:$A$20000,A601,CONFIG_METADATA!$G$2:$G$20000,1,DATOS!$I$2:$I$20000,"Lenguaje Musical"),"")))</f>
        <v/>
      </c>
      <c r="C601" t="str">
        <f>IF(A601="","",IF(A601="[FÓRMULA MANUAL]","",IFERROR(AVERAGEIFS(DATOS!$K$2:$K$20000,DATOS!$A$2:$A$20000,A601,CONFIG_METADATA!$G$2:$G$20000,1,DATOS!$I$2:$I$20000,"Orquesta/Banda/Conjunto"),"")))</f>
        <v/>
      </c>
      <c r="D601" t="str">
        <f>IF(A601="","",IF(A601="[FÓRMULA MANUAL]","",IFERROR(AVERAGEIFS(DATOS!$K$2:$K$20000,DATOS!$A$2:$A$20000,A601,CONFIG_METADATA!$G$2:$G$20000,1,DATOS!$I$2:$I$20000,"Conjunto"),"")))</f>
        <v/>
      </c>
      <c r="E601" t="str">
        <f>IF(A601="","",IF(A601="[FÓRMULA MANUAL]","",IFERROR(SUMPRODUCT((DATOS!$A$2:$A$20000=A601)*(CONFIG_METADATA!$G$2:$G$20000=1)*(COUNTIF(CONFIG_ASIGNATURAS!$B$7:$B$27,DATOS!$I$2:$I$20000)&gt;0)*(DATOS!$K$2:$K$20000))/SUMPRODUCT((DATOS!$A$2:$A$20000=A601)*(CONFIG_METADATA!$G$2:$G$20000=1)*(COUNTIF(CONFIG_ASIGNATURAS!$B$7:$B$27,DATOS!$I$2:$I$20000)&gt;0)*1),"")))</f>
        <v/>
      </c>
      <c r="H601" t="str">
        <f>IF(G601="","",IF(G601="[FÓRMULA MANUAL]","",IFERROR(AVERAGEIFS(DATOS!$K$2:$K$20000,DATOS!$A$2:$A$20000,G601,CONFIG_METADATA!$G$2:$G$20000,1,DATOS!$I$2:$I$20000,"Lenguaje Musical"),"")))</f>
        <v/>
      </c>
      <c r="I601" t="str">
        <f>IF(G601="","",IF(G601="[FÓRMULA MANUAL]","",IFERROR(AVERAGEIFS(DATOS!$K$2:$K$20000,DATOS!$A$2:$A$20000,G601,CONFIG_METADATA!$G$2:$G$20000,1,DATOS!$I$2:$I$20000,"Orquesta/Banda/Conjunto"),"")))</f>
        <v/>
      </c>
      <c r="J601" t="str">
        <f>IF(G601="","",IF(G601="[FÓRMULA MANUAL]","",IFERROR(AVERAGEIFS(DATOS!$K$2:$K$20000,DATOS!$A$2:$A$20000,G601,CONFIG_METADATA!$G$2:$G$20000,1,DATOS!$I$2:$I$20000,"Conjunto"),"")))</f>
        <v/>
      </c>
      <c r="K601" t="str">
        <f>IF(G601="","",IF(G601="[FÓRMULA MANUAL]","",IFERROR(SUMPRODUCT((DATOS!$A$2:$A$20000=G601)*(CONFIG_METADATA!$G$2:$G$20000=1)*(COUNTIF(CONFIG_ASIGNATURAS!$B$7:$B$27,DATOS!$I$2:$I$20000)&gt;0)*(DATOS!$K$2:$K$20000))/SUMPRODUCT((DATOS!$A$2:$A$20000=G601)*(CONFIG_METADATA!$G$2:$G$20000=1)*(COUNTIF(CONFIG_ASIGNATURAS!$B$7:$B$27,DATOS!$I$2:$I$20000)&gt;0)*1),"")))</f>
        <v/>
      </c>
      <c r="N601" t="str">
        <f>IF(M601="","",IF(M601="[FÓRMULA MANUAL]","",IFERROR(AVERAGEIFS(DATOS!$K$2:$K$20000,DATOS!$A$2:$A$20000,M601,CONFIG_METADATA!$G$2:$G$20000,1,DATOS!$I$2:$I$20000,"Armonía"),"")))</f>
        <v/>
      </c>
      <c r="O601" t="str">
        <f>IF(M601="","",IF(M601="[FÓRMULA MANUAL]","",IFERROR(AVERAGEIFS(DATOS!$K$2:$K$20000,DATOS!$A$2:$A$20000,M601,CONFIG_METADATA!$G$2:$G$20000,1,DATOS!$I$2:$I$20000,"Orquesta/Banda/Conjunto"),"")))</f>
        <v/>
      </c>
      <c r="P601" t="str">
        <f>IF(M601="","",IF(M601="[FÓRMULA MANUAL]","",IFERROR(AVERAGEIFS(DATOS!$K$2:$K$20000,DATOS!$A$2:$A$20000,M601,CONFIG_METADATA!$G$2:$G$20000,1,DATOS!$I$2:$I$20000,"Música de Cámara"),"")))</f>
        <v/>
      </c>
      <c r="Q601" t="str">
        <f>IF(M601="","",IF(M601="[FÓRMULA MANUAL]","",IFERROR(SUMPRODUCT((DATOS!$A$2:$A$20000=M601)*(CONFIG_METADATA!$G$2:$G$20000=1)*(COUNTIF(CONFIG_ASIGNATURAS!$B$7:$B$27,DATOS!$I$2:$I$20000)&gt;0)*(DATOS!$K$2:$K$20000))/SUMPRODUCT((DATOS!$A$2:$A$20000=M601)*(CONFIG_METADATA!$G$2:$G$20000=1)*(COUNTIF(CONFIG_ASIGNATURAS!$B$7:$B$27,DATOS!$I$2:$I$20000)&gt;0)*1),"")))</f>
        <v/>
      </c>
      <c r="T601" t="str">
        <f>IF(S601="","",IF(S601="[FÓRMULA MANUAL]","",IFERROR(AVERAGEIFS(DATOS!$K$2:$K$20000,DATOS!$A$2:$A$20000,S601,CONFIG_METADATA!$G$2:$G$20000,1,DATOS!$I$2:$I$20000,"Armonía"),"")))</f>
        <v/>
      </c>
      <c r="U601" t="str">
        <f>IF(S601="","",IF(S601="[FÓRMULA MANUAL]","",IFERROR(AVERAGEIFS(DATOS!$K$2:$K$20000,DATOS!$A$2:$A$20000,S601,CONFIG_METADATA!$G$2:$G$20000,1,DATOS!$I$2:$I$20000,"Orquesta/Banda/Conjunto"),"")))</f>
        <v/>
      </c>
      <c r="V601" t="str">
        <f>IF(S601="","",IF(S601="[FÓRMULA MANUAL]","",IFERROR(AVERAGEIFS(DATOS!$K$2:$K$20000,DATOS!$A$2:$A$20000,S601,CONFIG_METADATA!$G$2:$G$20000,1,DATOS!$I$2:$I$20000,"Música de Cámara"),"")))</f>
        <v/>
      </c>
      <c r="W601" t="str">
        <f>IF(S601="","",IF(S601="[FÓRMULA MANUAL]","",IFERROR(SUMPRODUCT((DATOS!$A$2:$A$20000=S601)*(CONFIG_METADATA!$G$2:$G$20000=1)*(COUNTIF(CONFIG_ASIGNATURAS!$B$7:$B$27,DATOS!$I$2:$I$20000)&gt;0)*(DATOS!$K$2:$K$20000))/SUMPRODUCT((DATOS!$A$2:$A$20000=S601)*(CONFIG_METADATA!$G$2:$G$20000=1)*(COUNTIF(CONFIG_ASIGNATURAS!$B$7:$B$27,DATOS!$I$2:$I$20000)&gt;0)*1),"")))</f>
        <v/>
      </c>
      <c r="Z601" t="str">
        <f>IF(Y601="","",IF(Y601="[FÓRMULA MANUAL]","",IFERROR(AVERAGEIFS(DATOS!$K$2:$K$20000,DATOS!$A$2:$A$20000,Y601,CONFIG_METADATA!$G$2:$G$20000,1,DATOS!$I$2:$I$20000,"Análisis"),"")))</f>
        <v/>
      </c>
      <c r="AA601" t="str">
        <f>IF(Y601="","",IF(Y601="[FÓRMULA MANUAL]","",IFERROR(AVERAGEIFS(DATOS!$K$2:$K$20000,DATOS!$A$2:$A$20000,Y601,CONFIG_METADATA!$G$2:$G$20000,1,DATOS!$I$2:$I$20000,"Orquesta/Banda/Conjunto"),"")))</f>
        <v/>
      </c>
      <c r="AB601" t="str">
        <f>IF(Y601="","",IF(Y601="[FÓRMULA MANUAL]","",IFERROR(AVERAGEIFS(DATOS!$K$2:$K$20000,DATOS!$A$2:$A$20000,Y601,CONFIG_METADATA!$G$2:$G$20000,1,DATOS!$I$2:$I$20000,"Música de Cámara"),"")))</f>
        <v/>
      </c>
      <c r="AC601" t="str">
        <f>IF(Y601="","",IF(Y601="[FÓRMULA MANUAL]","",IFERROR(SUMPRODUCT((DATOS!$A$2:$A$20000=Y601)*(CONFIG_METADATA!$G$2:$G$20000=1)*(COUNTIF(CONFIG_ASIGNATURAS!$B$7:$B$27,DATOS!$I$2:$I$20000)&gt;0)*(DATOS!$K$2:$K$20000))/SUMPRODUCT((DATOS!$A$2:$A$20000=Y601)*(CONFIG_METADATA!$G$2:$G$20000=1)*(COUNTIF(CONFIG_ASIGNATURAS!$B$7:$B$27,DATOS!$I$2:$I$20000)&gt;0)*1),"")))</f>
        <v/>
      </c>
      <c r="AF601" t="str">
        <f>IF(AE601="","",IF(AE601="[FÓRMULA MANUAL]","",IFERROR(AVERAGEIFS(DATOS!$K$2:$K$20000,DATOS!$A$2:$A$20000,AE601,CONFIG_METADATA!$G$2:$G$20000,1,DATOS!$I$2:$I$20000,"Análisis"),"")))</f>
        <v/>
      </c>
      <c r="AG601" t="str">
        <f>IF(AE601="","",IF(AE601="[FÓRMULA MANUAL]","",IFERROR(AVERAGEIFS(DATOS!$K$2:$K$20000,DATOS!$A$2:$A$20000,AE601,CONFIG_METADATA!$G$2:$G$20000,1,DATOS!$I$2:$I$20000,"Orquesta/Banda/Conjunto"),"")))</f>
        <v/>
      </c>
      <c r="AH601" t="str">
        <f>IF(AE601="","",IF(AE601="[FÓRMULA MANUAL]","",IFERROR(AVERAGEIFS(DATOS!$K$2:$K$20000,DATOS!$A$2:$A$20000,AE601,CONFIG_METADATA!$G$2:$G$20000,1,DATOS!$I$2:$I$20000,"Música de Cámara"),"")))</f>
        <v/>
      </c>
      <c r="AI601" t="str">
        <f>IF(AE601="","",IF(AE601="[FÓRMULA MANUAL]","",IFERROR(SUMPRODUCT((DATOS!$A$2:$A$20000=AE601)*(CONFIG_METADATA!$G$2:$G$20000=1)*(COUNTIF(CONFIG_ASIGNATURAS!$B$7:$B$27,DATOS!$I$2:$I$20000)&gt;0)*(DATOS!$K$2:$K$20000))/SUMPRODUCT((DATOS!$A$2:$A$20000=AE601)*(CONFIG_METADATA!$G$2:$G$20000=1)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MANUAL]","",IFERROR(AVERAGEIFS(DATOS!$K$2:$K$20000,DATOS!$A$2:$A$20000,A602,CONFIG_METADATA!$G$2:$G$20000,1,DATOS!$I$2:$I$20000,"Lenguaje Musical"),"")))</f>
        <v/>
      </c>
      <c r="C602" t="str">
        <f>IF(A602="","",IF(A602="[FÓRMULA MANUAL]","",IFERROR(AVERAGEIFS(DATOS!$K$2:$K$20000,DATOS!$A$2:$A$20000,A602,CONFIG_METADATA!$G$2:$G$20000,1,DATOS!$I$2:$I$20000,"Orquesta/Banda/Conjunto"),"")))</f>
        <v/>
      </c>
      <c r="D602" t="str">
        <f>IF(A602="","",IF(A602="[FÓRMULA MANUAL]","",IFERROR(AVERAGEIFS(DATOS!$K$2:$K$20000,DATOS!$A$2:$A$20000,A602,CONFIG_METADATA!$G$2:$G$20000,1,DATOS!$I$2:$I$20000,"Conjunto"),"")))</f>
        <v/>
      </c>
      <c r="E602" t="str">
        <f>IF(A602="","",IF(A602="[FÓRMULA MANUAL]","",IFERROR(SUMPRODUCT((DATOS!$A$2:$A$20000=A602)*(CONFIG_METADATA!$G$2:$G$20000=1)*(COUNTIF(CONFIG_ASIGNATURAS!$B$7:$B$27,DATOS!$I$2:$I$20000)&gt;0)*(DATOS!$K$2:$K$20000))/SUMPRODUCT((DATOS!$A$2:$A$20000=A602)*(CONFIG_METADATA!$G$2:$G$20000=1)*(COUNTIF(CONFIG_ASIGNATURAS!$B$7:$B$27,DATOS!$I$2:$I$20000)&gt;0)*1),"")))</f>
        <v/>
      </c>
      <c r="H602" t="str">
        <f>IF(G602="","",IF(G602="[FÓRMULA MANUAL]","",IFERROR(AVERAGEIFS(DATOS!$K$2:$K$20000,DATOS!$A$2:$A$20000,G602,CONFIG_METADATA!$G$2:$G$20000,1,DATOS!$I$2:$I$20000,"Lenguaje Musical"),"")))</f>
        <v/>
      </c>
      <c r="I602" t="str">
        <f>IF(G602="","",IF(G602="[FÓRMULA MANUAL]","",IFERROR(AVERAGEIFS(DATOS!$K$2:$K$20000,DATOS!$A$2:$A$20000,G602,CONFIG_METADATA!$G$2:$G$20000,1,DATOS!$I$2:$I$20000,"Orquesta/Banda/Conjunto"),"")))</f>
        <v/>
      </c>
      <c r="J602" t="str">
        <f>IF(G602="","",IF(G602="[FÓRMULA MANUAL]","",IFERROR(AVERAGEIFS(DATOS!$K$2:$K$20000,DATOS!$A$2:$A$20000,G602,CONFIG_METADATA!$G$2:$G$20000,1,DATOS!$I$2:$I$20000,"Conjunto"),"")))</f>
        <v/>
      </c>
      <c r="K602" t="str">
        <f>IF(G602="","",IF(G602="[FÓRMULA MANUAL]","",IFERROR(SUMPRODUCT((DATOS!$A$2:$A$20000=G602)*(CONFIG_METADATA!$G$2:$G$20000=1)*(COUNTIF(CONFIG_ASIGNATURAS!$B$7:$B$27,DATOS!$I$2:$I$20000)&gt;0)*(DATOS!$K$2:$K$20000))/SUMPRODUCT((DATOS!$A$2:$A$20000=G602)*(CONFIG_METADATA!$G$2:$G$20000=1)*(COUNTIF(CONFIG_ASIGNATURAS!$B$7:$B$27,DATOS!$I$2:$I$20000)&gt;0)*1),"")))</f>
        <v/>
      </c>
      <c r="N602" t="str">
        <f>IF(M602="","",IF(M602="[FÓRMULA MANUAL]","",IFERROR(AVERAGEIFS(DATOS!$K$2:$K$20000,DATOS!$A$2:$A$20000,M602,CONFIG_METADATA!$G$2:$G$20000,1,DATOS!$I$2:$I$20000,"Armonía"),"")))</f>
        <v/>
      </c>
      <c r="O602" t="str">
        <f>IF(M602="","",IF(M602="[FÓRMULA MANUAL]","",IFERROR(AVERAGEIFS(DATOS!$K$2:$K$20000,DATOS!$A$2:$A$20000,M602,CONFIG_METADATA!$G$2:$G$20000,1,DATOS!$I$2:$I$20000,"Orquesta/Banda/Conjunto"),"")))</f>
        <v/>
      </c>
      <c r="P602" t="str">
        <f>IF(M602="","",IF(M602="[FÓRMULA MANUAL]","",IFERROR(AVERAGEIFS(DATOS!$K$2:$K$20000,DATOS!$A$2:$A$20000,M602,CONFIG_METADATA!$G$2:$G$20000,1,DATOS!$I$2:$I$20000,"Música de Cámara"),"")))</f>
        <v/>
      </c>
      <c r="Q602" t="str">
        <f>IF(M602="","",IF(M602="[FÓRMULA MANUAL]","",IFERROR(SUMPRODUCT((DATOS!$A$2:$A$20000=M602)*(CONFIG_METADATA!$G$2:$G$20000=1)*(COUNTIF(CONFIG_ASIGNATURAS!$B$7:$B$27,DATOS!$I$2:$I$20000)&gt;0)*(DATOS!$K$2:$K$20000))/SUMPRODUCT((DATOS!$A$2:$A$20000=M602)*(CONFIG_METADATA!$G$2:$G$20000=1)*(COUNTIF(CONFIG_ASIGNATURAS!$B$7:$B$27,DATOS!$I$2:$I$20000)&gt;0)*1),"")))</f>
        <v/>
      </c>
      <c r="T602" t="str">
        <f>IF(S602="","",IF(S602="[FÓRMULA MANUAL]","",IFERROR(AVERAGEIFS(DATOS!$K$2:$K$20000,DATOS!$A$2:$A$20000,S602,CONFIG_METADATA!$G$2:$G$20000,1,DATOS!$I$2:$I$20000,"Armonía"),"")))</f>
        <v/>
      </c>
      <c r="U602" t="str">
        <f>IF(S602="","",IF(S602="[FÓRMULA MANUAL]","",IFERROR(AVERAGEIFS(DATOS!$K$2:$K$20000,DATOS!$A$2:$A$20000,S602,CONFIG_METADATA!$G$2:$G$20000,1,DATOS!$I$2:$I$20000,"Orquesta/Banda/Conjunto"),"")))</f>
        <v/>
      </c>
      <c r="V602" t="str">
        <f>IF(S602="","",IF(S602="[FÓRMULA MANUAL]","",IFERROR(AVERAGEIFS(DATOS!$K$2:$K$20000,DATOS!$A$2:$A$20000,S602,CONFIG_METADATA!$G$2:$G$20000,1,DATOS!$I$2:$I$20000,"Música de Cámara"),"")))</f>
        <v/>
      </c>
      <c r="W602" t="str">
        <f>IF(S602="","",IF(S602="[FÓRMULA MANUAL]","",IFERROR(SUMPRODUCT((DATOS!$A$2:$A$20000=S602)*(CONFIG_METADATA!$G$2:$G$20000=1)*(COUNTIF(CONFIG_ASIGNATURAS!$B$7:$B$27,DATOS!$I$2:$I$20000)&gt;0)*(DATOS!$K$2:$K$20000))/SUMPRODUCT((DATOS!$A$2:$A$20000=S602)*(CONFIG_METADATA!$G$2:$G$20000=1)*(COUNTIF(CONFIG_ASIGNATURAS!$B$7:$B$27,DATOS!$I$2:$I$20000)&gt;0)*1),"")))</f>
        <v/>
      </c>
      <c r="Z602" t="str">
        <f>IF(Y602="","",IF(Y602="[FÓRMULA MANUAL]","",IFERROR(AVERAGEIFS(DATOS!$K$2:$K$20000,DATOS!$A$2:$A$20000,Y602,CONFIG_METADATA!$G$2:$G$20000,1,DATOS!$I$2:$I$20000,"Análisis"),"")))</f>
        <v/>
      </c>
      <c r="AA602" t="str">
        <f>IF(Y602="","",IF(Y602="[FÓRMULA MANUAL]","",IFERROR(AVERAGEIFS(DATOS!$K$2:$K$20000,DATOS!$A$2:$A$20000,Y602,CONFIG_METADATA!$G$2:$G$20000,1,DATOS!$I$2:$I$20000,"Orquesta/Banda/Conjunto"),"")))</f>
        <v/>
      </c>
      <c r="AB602" t="str">
        <f>IF(Y602="","",IF(Y602="[FÓRMULA MANUAL]","",IFERROR(AVERAGEIFS(DATOS!$K$2:$K$20000,DATOS!$A$2:$A$20000,Y602,CONFIG_METADATA!$G$2:$G$20000,1,DATOS!$I$2:$I$20000,"Música de Cámara"),"")))</f>
        <v/>
      </c>
      <c r="AC602" t="str">
        <f>IF(Y602="","",IF(Y602="[FÓRMULA MANUAL]","",IFERROR(SUMPRODUCT((DATOS!$A$2:$A$20000=Y602)*(CONFIG_METADATA!$G$2:$G$20000=1)*(COUNTIF(CONFIG_ASIGNATURAS!$B$7:$B$27,DATOS!$I$2:$I$20000)&gt;0)*(DATOS!$K$2:$K$20000))/SUMPRODUCT((DATOS!$A$2:$A$20000=Y602)*(CONFIG_METADATA!$G$2:$G$20000=1)*(COUNTIF(CONFIG_ASIGNATURAS!$B$7:$B$27,DATOS!$I$2:$I$20000)&gt;0)*1),"")))</f>
        <v/>
      </c>
      <c r="AF602" t="str">
        <f>IF(AE602="","",IF(AE602="[FÓRMULA MANUAL]","",IFERROR(AVERAGEIFS(DATOS!$K$2:$K$20000,DATOS!$A$2:$A$20000,AE602,CONFIG_METADATA!$G$2:$G$20000,1,DATOS!$I$2:$I$20000,"Análisis"),"")))</f>
        <v/>
      </c>
      <c r="AG602" t="str">
        <f>IF(AE602="","",IF(AE602="[FÓRMULA MANUAL]","",IFERROR(AVERAGEIFS(DATOS!$K$2:$K$20000,DATOS!$A$2:$A$20000,AE602,CONFIG_METADATA!$G$2:$G$20000,1,DATOS!$I$2:$I$20000,"Orquesta/Banda/Conjunto"),"")))</f>
        <v/>
      </c>
      <c r="AH602" t="str">
        <f>IF(AE602="","",IF(AE602="[FÓRMULA MANUAL]","",IFERROR(AVERAGEIFS(DATOS!$K$2:$K$20000,DATOS!$A$2:$A$20000,AE602,CONFIG_METADATA!$G$2:$G$20000,1,DATOS!$I$2:$I$20000,"Música de Cámara"),"")))</f>
        <v/>
      </c>
      <c r="AI602" t="str">
        <f>IF(AE602="","",IF(AE602="[FÓRMULA MANUAL]","",IFERROR(SUMPRODUCT((DATOS!$A$2:$A$20000=AE602)*(CONFIG_METADATA!$G$2:$G$20000=1)*(COUNTIF(CONFIG_ASIGNATURAS!$B$7:$B$27,DATOS!$I$2:$I$20000)&gt;0)*(DATOS!$K$2:$K$20000))/SUMPRODUCT((DATOS!$A$2:$A$20000=AE602)*(CONFIG_METADATA!$G$2:$G$20000=1)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MANUAL]","",IFERROR(AVERAGEIFS(DATOS!$K$2:$K$20000,DATOS!$A$2:$A$20000,A603,CONFIG_METADATA!$G$2:$G$20000,1,DATOS!$I$2:$I$20000,"Lenguaje Musical"),"")))</f>
        <v/>
      </c>
      <c r="C603" t="str">
        <f>IF(A603="","",IF(A603="[FÓRMULA MANUAL]","",IFERROR(AVERAGEIFS(DATOS!$K$2:$K$20000,DATOS!$A$2:$A$20000,A603,CONFIG_METADATA!$G$2:$G$20000,1,DATOS!$I$2:$I$20000,"Orquesta/Banda/Conjunto"),"")))</f>
        <v/>
      </c>
      <c r="D603" t="str">
        <f>IF(A603="","",IF(A603="[FÓRMULA MANUAL]","",IFERROR(AVERAGEIFS(DATOS!$K$2:$K$20000,DATOS!$A$2:$A$20000,A603,CONFIG_METADATA!$G$2:$G$20000,1,DATOS!$I$2:$I$20000,"Conjunto"),"")))</f>
        <v/>
      </c>
      <c r="E603" t="str">
        <f>IF(A603="","",IF(A603="[FÓRMULA MANUAL]","",IFERROR(SUMPRODUCT((DATOS!$A$2:$A$20000=A603)*(CONFIG_METADATA!$G$2:$G$20000=1)*(COUNTIF(CONFIG_ASIGNATURAS!$B$7:$B$27,DATOS!$I$2:$I$20000)&gt;0)*(DATOS!$K$2:$K$20000))/SUMPRODUCT((DATOS!$A$2:$A$20000=A603)*(CONFIG_METADATA!$G$2:$G$20000=1)*(COUNTIF(CONFIG_ASIGNATURAS!$B$7:$B$27,DATOS!$I$2:$I$20000)&gt;0)*1),"")))</f>
        <v/>
      </c>
      <c r="H603" t="str">
        <f>IF(G603="","",IF(G603="[FÓRMULA MANUAL]","",IFERROR(AVERAGEIFS(DATOS!$K$2:$K$20000,DATOS!$A$2:$A$20000,G603,CONFIG_METADATA!$G$2:$G$20000,1,DATOS!$I$2:$I$20000,"Lenguaje Musical"),"")))</f>
        <v/>
      </c>
      <c r="I603" t="str">
        <f>IF(G603="","",IF(G603="[FÓRMULA MANUAL]","",IFERROR(AVERAGEIFS(DATOS!$K$2:$K$20000,DATOS!$A$2:$A$20000,G603,CONFIG_METADATA!$G$2:$G$20000,1,DATOS!$I$2:$I$20000,"Orquesta/Banda/Conjunto"),"")))</f>
        <v/>
      </c>
      <c r="J603" t="str">
        <f>IF(G603="","",IF(G603="[FÓRMULA MANUAL]","",IFERROR(AVERAGEIFS(DATOS!$K$2:$K$20000,DATOS!$A$2:$A$20000,G603,CONFIG_METADATA!$G$2:$G$20000,1,DATOS!$I$2:$I$20000,"Conjunto"),"")))</f>
        <v/>
      </c>
      <c r="K603" t="str">
        <f>IF(G603="","",IF(G603="[FÓRMULA MANUAL]","",IFERROR(SUMPRODUCT((DATOS!$A$2:$A$20000=G603)*(CONFIG_METADATA!$G$2:$G$20000=1)*(COUNTIF(CONFIG_ASIGNATURAS!$B$7:$B$27,DATOS!$I$2:$I$20000)&gt;0)*(DATOS!$K$2:$K$20000))/SUMPRODUCT((DATOS!$A$2:$A$20000=G603)*(CONFIG_METADATA!$G$2:$G$20000=1)*(COUNTIF(CONFIG_ASIGNATURAS!$B$7:$B$27,DATOS!$I$2:$I$20000)&gt;0)*1),"")))</f>
        <v/>
      </c>
      <c r="N603" t="str">
        <f>IF(M603="","",IF(M603="[FÓRMULA MANUAL]","",IFERROR(AVERAGEIFS(DATOS!$K$2:$K$20000,DATOS!$A$2:$A$20000,M603,CONFIG_METADATA!$G$2:$G$20000,1,DATOS!$I$2:$I$20000,"Armonía"),"")))</f>
        <v/>
      </c>
      <c r="O603" t="str">
        <f>IF(M603="","",IF(M603="[FÓRMULA MANUAL]","",IFERROR(AVERAGEIFS(DATOS!$K$2:$K$20000,DATOS!$A$2:$A$20000,M603,CONFIG_METADATA!$G$2:$G$20000,1,DATOS!$I$2:$I$20000,"Orquesta/Banda/Conjunto"),"")))</f>
        <v/>
      </c>
      <c r="P603" t="str">
        <f>IF(M603="","",IF(M603="[FÓRMULA MANUAL]","",IFERROR(AVERAGEIFS(DATOS!$K$2:$K$20000,DATOS!$A$2:$A$20000,M603,CONFIG_METADATA!$G$2:$G$20000,1,DATOS!$I$2:$I$20000,"Música de Cámara"),"")))</f>
        <v/>
      </c>
      <c r="Q603" t="str">
        <f>IF(M603="","",IF(M603="[FÓRMULA MANUAL]","",IFERROR(SUMPRODUCT((DATOS!$A$2:$A$20000=M603)*(CONFIG_METADATA!$G$2:$G$20000=1)*(COUNTIF(CONFIG_ASIGNATURAS!$B$7:$B$27,DATOS!$I$2:$I$20000)&gt;0)*(DATOS!$K$2:$K$20000))/SUMPRODUCT((DATOS!$A$2:$A$20000=M603)*(CONFIG_METADATA!$G$2:$G$20000=1)*(COUNTIF(CONFIG_ASIGNATURAS!$B$7:$B$27,DATOS!$I$2:$I$20000)&gt;0)*1),"")))</f>
        <v/>
      </c>
      <c r="T603" t="str">
        <f>IF(S603="","",IF(S603="[FÓRMULA MANUAL]","",IFERROR(AVERAGEIFS(DATOS!$K$2:$K$20000,DATOS!$A$2:$A$20000,S603,CONFIG_METADATA!$G$2:$G$20000,1,DATOS!$I$2:$I$20000,"Armonía"),"")))</f>
        <v/>
      </c>
      <c r="U603" t="str">
        <f>IF(S603="","",IF(S603="[FÓRMULA MANUAL]","",IFERROR(AVERAGEIFS(DATOS!$K$2:$K$20000,DATOS!$A$2:$A$20000,S603,CONFIG_METADATA!$G$2:$G$20000,1,DATOS!$I$2:$I$20000,"Orquesta/Banda/Conjunto"),"")))</f>
        <v/>
      </c>
      <c r="V603" t="str">
        <f>IF(S603="","",IF(S603="[FÓRMULA MANUAL]","",IFERROR(AVERAGEIFS(DATOS!$K$2:$K$20000,DATOS!$A$2:$A$20000,S603,CONFIG_METADATA!$G$2:$G$20000,1,DATOS!$I$2:$I$20000,"Música de Cámara"),"")))</f>
        <v/>
      </c>
      <c r="W603" t="str">
        <f>IF(S603="","",IF(S603="[FÓRMULA MANUAL]","",IFERROR(SUMPRODUCT((DATOS!$A$2:$A$20000=S603)*(CONFIG_METADATA!$G$2:$G$20000=1)*(COUNTIF(CONFIG_ASIGNATURAS!$B$7:$B$27,DATOS!$I$2:$I$20000)&gt;0)*(DATOS!$K$2:$K$20000))/SUMPRODUCT((DATOS!$A$2:$A$20000=S603)*(CONFIG_METADATA!$G$2:$G$20000=1)*(COUNTIF(CONFIG_ASIGNATURAS!$B$7:$B$27,DATOS!$I$2:$I$20000)&gt;0)*1),"")))</f>
        <v/>
      </c>
      <c r="Z603" t="str">
        <f>IF(Y603="","",IF(Y603="[FÓRMULA MANUAL]","",IFERROR(AVERAGEIFS(DATOS!$K$2:$K$20000,DATOS!$A$2:$A$20000,Y603,CONFIG_METADATA!$G$2:$G$20000,1,DATOS!$I$2:$I$20000,"Análisis"),"")))</f>
        <v/>
      </c>
      <c r="AA603" t="str">
        <f>IF(Y603="","",IF(Y603="[FÓRMULA MANUAL]","",IFERROR(AVERAGEIFS(DATOS!$K$2:$K$20000,DATOS!$A$2:$A$20000,Y603,CONFIG_METADATA!$G$2:$G$20000,1,DATOS!$I$2:$I$20000,"Orquesta/Banda/Conjunto"),"")))</f>
        <v/>
      </c>
      <c r="AB603" t="str">
        <f>IF(Y603="","",IF(Y603="[FÓRMULA MANUAL]","",IFERROR(AVERAGEIFS(DATOS!$K$2:$K$20000,DATOS!$A$2:$A$20000,Y603,CONFIG_METADATA!$G$2:$G$20000,1,DATOS!$I$2:$I$20000,"Música de Cámara"),"")))</f>
        <v/>
      </c>
      <c r="AC603" t="str">
        <f>IF(Y603="","",IF(Y603="[FÓRMULA MANUAL]","",IFERROR(SUMPRODUCT((DATOS!$A$2:$A$20000=Y603)*(CONFIG_METADATA!$G$2:$G$20000=1)*(COUNTIF(CONFIG_ASIGNATURAS!$B$7:$B$27,DATOS!$I$2:$I$20000)&gt;0)*(DATOS!$K$2:$K$20000))/SUMPRODUCT((DATOS!$A$2:$A$20000=Y603)*(CONFIG_METADATA!$G$2:$G$20000=1)*(COUNTIF(CONFIG_ASIGNATURAS!$B$7:$B$27,DATOS!$I$2:$I$20000)&gt;0)*1),"")))</f>
        <v/>
      </c>
      <c r="AF603" t="str">
        <f>IF(AE603="","",IF(AE603="[FÓRMULA MANUAL]","",IFERROR(AVERAGEIFS(DATOS!$K$2:$K$20000,DATOS!$A$2:$A$20000,AE603,CONFIG_METADATA!$G$2:$G$20000,1,DATOS!$I$2:$I$20000,"Análisis"),"")))</f>
        <v/>
      </c>
      <c r="AG603" t="str">
        <f>IF(AE603="","",IF(AE603="[FÓRMULA MANUAL]","",IFERROR(AVERAGEIFS(DATOS!$K$2:$K$20000,DATOS!$A$2:$A$20000,AE603,CONFIG_METADATA!$G$2:$G$20000,1,DATOS!$I$2:$I$20000,"Orquesta/Banda/Conjunto"),"")))</f>
        <v/>
      </c>
      <c r="AH603" t="str">
        <f>IF(AE603="","",IF(AE603="[FÓRMULA MANUAL]","",IFERROR(AVERAGEIFS(DATOS!$K$2:$K$20000,DATOS!$A$2:$A$20000,AE603,CONFIG_METADATA!$G$2:$G$20000,1,DATOS!$I$2:$I$20000,"Música de Cámara"),"")))</f>
        <v/>
      </c>
      <c r="AI603" t="str">
        <f>IF(AE603="","",IF(AE603="[FÓRMULA MANUAL]","",IFERROR(SUMPRODUCT((DATOS!$A$2:$A$20000=AE603)*(CONFIG_METADATA!$G$2:$G$20000=1)*(COUNTIF(CONFIG_ASIGNATURAS!$B$7:$B$27,DATOS!$I$2:$I$20000)&gt;0)*(DATOS!$K$2:$K$20000))/SUMPRODUCT((DATOS!$A$2:$A$20000=AE603)*(CONFIG_METADATA!$G$2:$G$20000=1)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MANUAL]","",IFERROR(AVERAGEIFS(DATOS!$K$2:$K$20000,DATOS!$A$2:$A$20000,A604,CONFIG_METADATA!$G$2:$G$20000,1,DATOS!$I$2:$I$20000,"Lenguaje Musical"),"")))</f>
        <v/>
      </c>
      <c r="C604" t="str">
        <f>IF(A604="","",IF(A604="[FÓRMULA MANUAL]","",IFERROR(AVERAGEIFS(DATOS!$K$2:$K$20000,DATOS!$A$2:$A$20000,A604,CONFIG_METADATA!$G$2:$G$20000,1,DATOS!$I$2:$I$20000,"Orquesta/Banda/Conjunto"),"")))</f>
        <v/>
      </c>
      <c r="D604" t="str">
        <f>IF(A604="","",IF(A604="[FÓRMULA MANUAL]","",IFERROR(AVERAGEIFS(DATOS!$K$2:$K$20000,DATOS!$A$2:$A$20000,A604,CONFIG_METADATA!$G$2:$G$20000,1,DATOS!$I$2:$I$20000,"Conjunto"),"")))</f>
        <v/>
      </c>
      <c r="E604" t="str">
        <f>IF(A604="","",IF(A604="[FÓRMULA MANUAL]","",IFERROR(SUMPRODUCT((DATOS!$A$2:$A$20000=A604)*(CONFIG_METADATA!$G$2:$G$20000=1)*(COUNTIF(CONFIG_ASIGNATURAS!$B$7:$B$27,DATOS!$I$2:$I$20000)&gt;0)*(DATOS!$K$2:$K$20000))/SUMPRODUCT((DATOS!$A$2:$A$20000=A604)*(CONFIG_METADATA!$G$2:$G$20000=1)*(COUNTIF(CONFIG_ASIGNATURAS!$B$7:$B$27,DATOS!$I$2:$I$20000)&gt;0)*1),"")))</f>
        <v/>
      </c>
      <c r="H604" t="str">
        <f>IF(G604="","",IF(G604="[FÓRMULA MANUAL]","",IFERROR(AVERAGEIFS(DATOS!$K$2:$K$20000,DATOS!$A$2:$A$20000,G604,CONFIG_METADATA!$G$2:$G$20000,1,DATOS!$I$2:$I$20000,"Lenguaje Musical"),"")))</f>
        <v/>
      </c>
      <c r="I604" t="str">
        <f>IF(G604="","",IF(G604="[FÓRMULA MANUAL]","",IFERROR(AVERAGEIFS(DATOS!$K$2:$K$20000,DATOS!$A$2:$A$20000,G604,CONFIG_METADATA!$G$2:$G$20000,1,DATOS!$I$2:$I$20000,"Orquesta/Banda/Conjunto"),"")))</f>
        <v/>
      </c>
      <c r="J604" t="str">
        <f>IF(G604="","",IF(G604="[FÓRMULA MANUAL]","",IFERROR(AVERAGEIFS(DATOS!$K$2:$K$20000,DATOS!$A$2:$A$20000,G604,CONFIG_METADATA!$G$2:$G$20000,1,DATOS!$I$2:$I$20000,"Conjunto"),"")))</f>
        <v/>
      </c>
      <c r="K604" t="str">
        <f>IF(G604="","",IF(G604="[FÓRMULA MANUAL]","",IFERROR(SUMPRODUCT((DATOS!$A$2:$A$20000=G604)*(CONFIG_METADATA!$G$2:$G$20000=1)*(COUNTIF(CONFIG_ASIGNATURAS!$B$7:$B$27,DATOS!$I$2:$I$20000)&gt;0)*(DATOS!$K$2:$K$20000))/SUMPRODUCT((DATOS!$A$2:$A$20000=G604)*(CONFIG_METADATA!$G$2:$G$20000=1)*(COUNTIF(CONFIG_ASIGNATURAS!$B$7:$B$27,DATOS!$I$2:$I$20000)&gt;0)*1),"")))</f>
        <v/>
      </c>
      <c r="N604" t="str">
        <f>IF(M604="","",IF(M604="[FÓRMULA MANUAL]","",IFERROR(AVERAGEIFS(DATOS!$K$2:$K$20000,DATOS!$A$2:$A$20000,M604,CONFIG_METADATA!$G$2:$G$20000,1,DATOS!$I$2:$I$20000,"Armonía"),"")))</f>
        <v/>
      </c>
      <c r="O604" t="str">
        <f>IF(M604="","",IF(M604="[FÓRMULA MANUAL]","",IFERROR(AVERAGEIFS(DATOS!$K$2:$K$20000,DATOS!$A$2:$A$20000,M604,CONFIG_METADATA!$G$2:$G$20000,1,DATOS!$I$2:$I$20000,"Orquesta/Banda/Conjunto"),"")))</f>
        <v/>
      </c>
      <c r="P604" t="str">
        <f>IF(M604="","",IF(M604="[FÓRMULA MANUAL]","",IFERROR(AVERAGEIFS(DATOS!$K$2:$K$20000,DATOS!$A$2:$A$20000,M604,CONFIG_METADATA!$G$2:$G$20000,1,DATOS!$I$2:$I$20000,"Música de Cámara"),"")))</f>
        <v/>
      </c>
      <c r="Q604" t="str">
        <f>IF(M604="","",IF(M604="[FÓRMULA MANUAL]","",IFERROR(SUMPRODUCT((DATOS!$A$2:$A$20000=M604)*(CONFIG_METADATA!$G$2:$G$20000=1)*(COUNTIF(CONFIG_ASIGNATURAS!$B$7:$B$27,DATOS!$I$2:$I$20000)&gt;0)*(DATOS!$K$2:$K$20000))/SUMPRODUCT((DATOS!$A$2:$A$20000=M604)*(CONFIG_METADATA!$G$2:$G$20000=1)*(COUNTIF(CONFIG_ASIGNATURAS!$B$7:$B$27,DATOS!$I$2:$I$20000)&gt;0)*1),"")))</f>
        <v/>
      </c>
      <c r="T604" t="str">
        <f>IF(S604="","",IF(S604="[FÓRMULA MANUAL]","",IFERROR(AVERAGEIFS(DATOS!$K$2:$K$20000,DATOS!$A$2:$A$20000,S604,CONFIG_METADATA!$G$2:$G$20000,1,DATOS!$I$2:$I$20000,"Armonía"),"")))</f>
        <v/>
      </c>
      <c r="U604" t="str">
        <f>IF(S604="","",IF(S604="[FÓRMULA MANUAL]","",IFERROR(AVERAGEIFS(DATOS!$K$2:$K$20000,DATOS!$A$2:$A$20000,S604,CONFIG_METADATA!$G$2:$G$20000,1,DATOS!$I$2:$I$20000,"Orquesta/Banda/Conjunto"),"")))</f>
        <v/>
      </c>
      <c r="V604" t="str">
        <f>IF(S604="","",IF(S604="[FÓRMULA MANUAL]","",IFERROR(AVERAGEIFS(DATOS!$K$2:$K$20000,DATOS!$A$2:$A$20000,S604,CONFIG_METADATA!$G$2:$G$20000,1,DATOS!$I$2:$I$20000,"Música de Cámara"),"")))</f>
        <v/>
      </c>
      <c r="W604" t="str">
        <f>IF(S604="","",IF(S604="[FÓRMULA MANUAL]","",IFERROR(SUMPRODUCT((DATOS!$A$2:$A$20000=S604)*(CONFIG_METADATA!$G$2:$G$20000=1)*(COUNTIF(CONFIG_ASIGNATURAS!$B$7:$B$27,DATOS!$I$2:$I$20000)&gt;0)*(DATOS!$K$2:$K$20000))/SUMPRODUCT((DATOS!$A$2:$A$20000=S604)*(CONFIG_METADATA!$G$2:$G$20000=1)*(COUNTIF(CONFIG_ASIGNATURAS!$B$7:$B$27,DATOS!$I$2:$I$20000)&gt;0)*1),"")))</f>
        <v/>
      </c>
      <c r="Z604" t="str">
        <f>IF(Y604="","",IF(Y604="[FÓRMULA MANUAL]","",IFERROR(AVERAGEIFS(DATOS!$K$2:$K$20000,DATOS!$A$2:$A$20000,Y604,CONFIG_METADATA!$G$2:$G$20000,1,DATOS!$I$2:$I$20000,"Análisis"),"")))</f>
        <v/>
      </c>
      <c r="AA604" t="str">
        <f>IF(Y604="","",IF(Y604="[FÓRMULA MANUAL]","",IFERROR(AVERAGEIFS(DATOS!$K$2:$K$20000,DATOS!$A$2:$A$20000,Y604,CONFIG_METADATA!$G$2:$G$20000,1,DATOS!$I$2:$I$20000,"Orquesta/Banda/Conjunto"),"")))</f>
        <v/>
      </c>
      <c r="AB604" t="str">
        <f>IF(Y604="","",IF(Y604="[FÓRMULA MANUAL]","",IFERROR(AVERAGEIFS(DATOS!$K$2:$K$20000,DATOS!$A$2:$A$20000,Y604,CONFIG_METADATA!$G$2:$G$20000,1,DATOS!$I$2:$I$20000,"Música de Cámara"),"")))</f>
        <v/>
      </c>
      <c r="AC604" t="str">
        <f>IF(Y604="","",IF(Y604="[FÓRMULA MANUAL]","",IFERROR(SUMPRODUCT((DATOS!$A$2:$A$20000=Y604)*(CONFIG_METADATA!$G$2:$G$20000=1)*(COUNTIF(CONFIG_ASIGNATURAS!$B$7:$B$27,DATOS!$I$2:$I$20000)&gt;0)*(DATOS!$K$2:$K$20000))/SUMPRODUCT((DATOS!$A$2:$A$20000=Y604)*(CONFIG_METADATA!$G$2:$G$20000=1)*(COUNTIF(CONFIG_ASIGNATURAS!$B$7:$B$27,DATOS!$I$2:$I$20000)&gt;0)*1),"")))</f>
        <v/>
      </c>
      <c r="AF604" t="str">
        <f>IF(AE604="","",IF(AE604="[FÓRMULA MANUAL]","",IFERROR(AVERAGEIFS(DATOS!$K$2:$K$20000,DATOS!$A$2:$A$20000,AE604,CONFIG_METADATA!$G$2:$G$20000,1,DATOS!$I$2:$I$20000,"Análisis"),"")))</f>
        <v/>
      </c>
      <c r="AG604" t="str">
        <f>IF(AE604="","",IF(AE604="[FÓRMULA MANUAL]","",IFERROR(AVERAGEIFS(DATOS!$K$2:$K$20000,DATOS!$A$2:$A$20000,AE604,CONFIG_METADATA!$G$2:$G$20000,1,DATOS!$I$2:$I$20000,"Orquesta/Banda/Conjunto"),"")))</f>
        <v/>
      </c>
      <c r="AH604" t="str">
        <f>IF(AE604="","",IF(AE604="[FÓRMULA MANUAL]","",IFERROR(AVERAGEIFS(DATOS!$K$2:$K$20000,DATOS!$A$2:$A$20000,AE604,CONFIG_METADATA!$G$2:$G$20000,1,DATOS!$I$2:$I$20000,"Música de Cámara"),"")))</f>
        <v/>
      </c>
      <c r="AI604" t="str">
        <f>IF(AE604="","",IF(AE604="[FÓRMULA MANUAL]","",IFERROR(SUMPRODUCT((DATOS!$A$2:$A$20000=AE604)*(CONFIG_METADATA!$G$2:$G$20000=1)*(COUNTIF(CONFIG_ASIGNATURAS!$B$7:$B$27,DATOS!$I$2:$I$20000)&gt;0)*(DATOS!$K$2:$K$20000))/SUMPRODUCT((DATOS!$A$2:$A$20000=AE604)*(CONFIG_METADATA!$G$2:$G$20000=1)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MANUAL]","",IFERROR(AVERAGEIFS(DATOS!$K$2:$K$20000,DATOS!$A$2:$A$20000,A605,CONFIG_METADATA!$G$2:$G$20000,1,DATOS!$I$2:$I$20000,"Lenguaje Musical"),"")))</f>
        <v/>
      </c>
      <c r="C605" t="str">
        <f>IF(A605="","",IF(A605="[FÓRMULA MANUAL]","",IFERROR(AVERAGEIFS(DATOS!$K$2:$K$20000,DATOS!$A$2:$A$20000,A605,CONFIG_METADATA!$G$2:$G$20000,1,DATOS!$I$2:$I$20000,"Orquesta/Banda/Conjunto"),"")))</f>
        <v/>
      </c>
      <c r="D605" t="str">
        <f>IF(A605="","",IF(A605="[FÓRMULA MANUAL]","",IFERROR(AVERAGEIFS(DATOS!$K$2:$K$20000,DATOS!$A$2:$A$20000,A605,CONFIG_METADATA!$G$2:$G$20000,1,DATOS!$I$2:$I$20000,"Conjunto"),"")))</f>
        <v/>
      </c>
      <c r="E605" t="str">
        <f>IF(A605="","",IF(A605="[FÓRMULA MANUAL]","",IFERROR(SUMPRODUCT((DATOS!$A$2:$A$20000=A605)*(CONFIG_METADATA!$G$2:$G$20000=1)*(COUNTIF(CONFIG_ASIGNATURAS!$B$7:$B$27,DATOS!$I$2:$I$20000)&gt;0)*(DATOS!$K$2:$K$20000))/SUMPRODUCT((DATOS!$A$2:$A$20000=A605)*(CONFIG_METADATA!$G$2:$G$20000=1)*(COUNTIF(CONFIG_ASIGNATURAS!$B$7:$B$27,DATOS!$I$2:$I$20000)&gt;0)*1),"")))</f>
        <v/>
      </c>
      <c r="H605" t="str">
        <f>IF(G605="","",IF(G605="[FÓRMULA MANUAL]","",IFERROR(AVERAGEIFS(DATOS!$K$2:$K$20000,DATOS!$A$2:$A$20000,G605,CONFIG_METADATA!$G$2:$G$20000,1,DATOS!$I$2:$I$20000,"Lenguaje Musical"),"")))</f>
        <v/>
      </c>
      <c r="I605" t="str">
        <f>IF(G605="","",IF(G605="[FÓRMULA MANUAL]","",IFERROR(AVERAGEIFS(DATOS!$K$2:$K$20000,DATOS!$A$2:$A$20000,G605,CONFIG_METADATA!$G$2:$G$20000,1,DATOS!$I$2:$I$20000,"Orquesta/Banda/Conjunto"),"")))</f>
        <v/>
      </c>
      <c r="J605" t="str">
        <f>IF(G605="","",IF(G605="[FÓRMULA MANUAL]","",IFERROR(AVERAGEIFS(DATOS!$K$2:$K$20000,DATOS!$A$2:$A$20000,G605,CONFIG_METADATA!$G$2:$G$20000,1,DATOS!$I$2:$I$20000,"Conjunto"),"")))</f>
        <v/>
      </c>
      <c r="K605" t="str">
        <f>IF(G605="","",IF(G605="[FÓRMULA MANUAL]","",IFERROR(SUMPRODUCT((DATOS!$A$2:$A$20000=G605)*(CONFIG_METADATA!$G$2:$G$20000=1)*(COUNTIF(CONFIG_ASIGNATURAS!$B$7:$B$27,DATOS!$I$2:$I$20000)&gt;0)*(DATOS!$K$2:$K$20000))/SUMPRODUCT((DATOS!$A$2:$A$20000=G605)*(CONFIG_METADATA!$G$2:$G$20000=1)*(COUNTIF(CONFIG_ASIGNATURAS!$B$7:$B$27,DATOS!$I$2:$I$20000)&gt;0)*1),"")))</f>
        <v/>
      </c>
      <c r="N605" t="str">
        <f>IF(M605="","",IF(M605="[FÓRMULA MANUAL]","",IFERROR(AVERAGEIFS(DATOS!$K$2:$K$20000,DATOS!$A$2:$A$20000,M605,CONFIG_METADATA!$G$2:$G$20000,1,DATOS!$I$2:$I$20000,"Armonía"),"")))</f>
        <v/>
      </c>
      <c r="O605" t="str">
        <f>IF(M605="","",IF(M605="[FÓRMULA MANUAL]","",IFERROR(AVERAGEIFS(DATOS!$K$2:$K$20000,DATOS!$A$2:$A$20000,M605,CONFIG_METADATA!$G$2:$G$20000,1,DATOS!$I$2:$I$20000,"Orquesta/Banda/Conjunto"),"")))</f>
        <v/>
      </c>
      <c r="P605" t="str">
        <f>IF(M605="","",IF(M605="[FÓRMULA MANUAL]","",IFERROR(AVERAGEIFS(DATOS!$K$2:$K$20000,DATOS!$A$2:$A$20000,M605,CONFIG_METADATA!$G$2:$G$20000,1,DATOS!$I$2:$I$20000,"Música de Cámara"),"")))</f>
        <v/>
      </c>
      <c r="Q605" t="str">
        <f>IF(M605="","",IF(M605="[FÓRMULA MANUAL]","",IFERROR(SUMPRODUCT((DATOS!$A$2:$A$20000=M605)*(CONFIG_METADATA!$G$2:$G$20000=1)*(COUNTIF(CONFIG_ASIGNATURAS!$B$7:$B$27,DATOS!$I$2:$I$20000)&gt;0)*(DATOS!$K$2:$K$20000))/SUMPRODUCT((DATOS!$A$2:$A$20000=M605)*(CONFIG_METADATA!$G$2:$G$20000=1)*(COUNTIF(CONFIG_ASIGNATURAS!$B$7:$B$27,DATOS!$I$2:$I$20000)&gt;0)*1),"")))</f>
        <v/>
      </c>
      <c r="T605" t="str">
        <f>IF(S605="","",IF(S605="[FÓRMULA MANUAL]","",IFERROR(AVERAGEIFS(DATOS!$K$2:$K$20000,DATOS!$A$2:$A$20000,S605,CONFIG_METADATA!$G$2:$G$20000,1,DATOS!$I$2:$I$20000,"Armonía"),"")))</f>
        <v/>
      </c>
      <c r="U605" t="str">
        <f>IF(S605="","",IF(S605="[FÓRMULA MANUAL]","",IFERROR(AVERAGEIFS(DATOS!$K$2:$K$20000,DATOS!$A$2:$A$20000,S605,CONFIG_METADATA!$G$2:$G$20000,1,DATOS!$I$2:$I$20000,"Orquesta/Banda/Conjunto"),"")))</f>
        <v/>
      </c>
      <c r="V605" t="str">
        <f>IF(S605="","",IF(S605="[FÓRMULA MANUAL]","",IFERROR(AVERAGEIFS(DATOS!$K$2:$K$20000,DATOS!$A$2:$A$20000,S605,CONFIG_METADATA!$G$2:$G$20000,1,DATOS!$I$2:$I$20000,"Música de Cámara"),"")))</f>
        <v/>
      </c>
      <c r="W605" t="str">
        <f>IF(S605="","",IF(S605="[FÓRMULA MANUAL]","",IFERROR(SUMPRODUCT((DATOS!$A$2:$A$20000=S605)*(CONFIG_METADATA!$G$2:$G$20000=1)*(COUNTIF(CONFIG_ASIGNATURAS!$B$7:$B$27,DATOS!$I$2:$I$20000)&gt;0)*(DATOS!$K$2:$K$20000))/SUMPRODUCT((DATOS!$A$2:$A$20000=S605)*(CONFIG_METADATA!$G$2:$G$20000=1)*(COUNTIF(CONFIG_ASIGNATURAS!$B$7:$B$27,DATOS!$I$2:$I$20000)&gt;0)*1),"")))</f>
        <v/>
      </c>
      <c r="Z605" t="str">
        <f>IF(Y605="","",IF(Y605="[FÓRMULA MANUAL]","",IFERROR(AVERAGEIFS(DATOS!$K$2:$K$20000,DATOS!$A$2:$A$20000,Y605,CONFIG_METADATA!$G$2:$G$20000,1,DATOS!$I$2:$I$20000,"Análisis"),"")))</f>
        <v/>
      </c>
      <c r="AA605" t="str">
        <f>IF(Y605="","",IF(Y605="[FÓRMULA MANUAL]","",IFERROR(AVERAGEIFS(DATOS!$K$2:$K$20000,DATOS!$A$2:$A$20000,Y605,CONFIG_METADATA!$G$2:$G$20000,1,DATOS!$I$2:$I$20000,"Orquesta/Banda/Conjunto"),"")))</f>
        <v/>
      </c>
      <c r="AB605" t="str">
        <f>IF(Y605="","",IF(Y605="[FÓRMULA MANUAL]","",IFERROR(AVERAGEIFS(DATOS!$K$2:$K$20000,DATOS!$A$2:$A$20000,Y605,CONFIG_METADATA!$G$2:$G$20000,1,DATOS!$I$2:$I$20000,"Música de Cámara"),"")))</f>
        <v/>
      </c>
      <c r="AC605" t="str">
        <f>IF(Y605="","",IF(Y605="[FÓRMULA MANUAL]","",IFERROR(SUMPRODUCT((DATOS!$A$2:$A$20000=Y605)*(CONFIG_METADATA!$G$2:$G$20000=1)*(COUNTIF(CONFIG_ASIGNATURAS!$B$7:$B$27,DATOS!$I$2:$I$20000)&gt;0)*(DATOS!$K$2:$K$20000))/SUMPRODUCT((DATOS!$A$2:$A$20000=Y605)*(CONFIG_METADATA!$G$2:$G$20000=1)*(COUNTIF(CONFIG_ASIGNATURAS!$B$7:$B$27,DATOS!$I$2:$I$20000)&gt;0)*1),"")))</f>
        <v/>
      </c>
      <c r="AF605" t="str">
        <f>IF(AE605="","",IF(AE605="[FÓRMULA MANUAL]","",IFERROR(AVERAGEIFS(DATOS!$K$2:$K$20000,DATOS!$A$2:$A$20000,AE605,CONFIG_METADATA!$G$2:$G$20000,1,DATOS!$I$2:$I$20000,"Análisis"),"")))</f>
        <v/>
      </c>
      <c r="AG605" t="str">
        <f>IF(AE605="","",IF(AE605="[FÓRMULA MANUAL]","",IFERROR(AVERAGEIFS(DATOS!$K$2:$K$20000,DATOS!$A$2:$A$20000,AE605,CONFIG_METADATA!$G$2:$G$20000,1,DATOS!$I$2:$I$20000,"Orquesta/Banda/Conjunto"),"")))</f>
        <v/>
      </c>
      <c r="AH605" t="str">
        <f>IF(AE605="","",IF(AE605="[FÓRMULA MANUAL]","",IFERROR(AVERAGEIFS(DATOS!$K$2:$K$20000,DATOS!$A$2:$A$20000,AE605,CONFIG_METADATA!$G$2:$G$20000,1,DATOS!$I$2:$I$20000,"Música de Cámara"),"")))</f>
        <v/>
      </c>
      <c r="AI605" t="str">
        <f>IF(AE605="","",IF(AE605="[FÓRMULA MANUAL]","",IFERROR(SUMPRODUCT((DATOS!$A$2:$A$20000=AE605)*(CONFIG_METADATA!$G$2:$G$20000=1)*(COUNTIF(CONFIG_ASIGNATURAS!$B$7:$B$27,DATOS!$I$2:$I$20000)&gt;0)*(DATOS!$K$2:$K$20000))/SUMPRODUCT((DATOS!$A$2:$A$20000=AE605)*(CONFIG_METADATA!$G$2:$G$20000=1)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MANUAL]","",IFERROR(AVERAGEIFS(DATOS!$K$2:$K$20000,DATOS!$A$2:$A$20000,A606,CONFIG_METADATA!$G$2:$G$20000,1,DATOS!$I$2:$I$20000,"Lenguaje Musical"),"")))</f>
        <v/>
      </c>
      <c r="C606" t="str">
        <f>IF(A606="","",IF(A606="[FÓRMULA MANUAL]","",IFERROR(AVERAGEIFS(DATOS!$K$2:$K$20000,DATOS!$A$2:$A$20000,A606,CONFIG_METADATA!$G$2:$G$20000,1,DATOS!$I$2:$I$20000,"Orquesta/Banda/Conjunto"),"")))</f>
        <v/>
      </c>
      <c r="D606" t="str">
        <f>IF(A606="","",IF(A606="[FÓRMULA MANUAL]","",IFERROR(AVERAGEIFS(DATOS!$K$2:$K$20000,DATOS!$A$2:$A$20000,A606,CONFIG_METADATA!$G$2:$G$20000,1,DATOS!$I$2:$I$20000,"Conjunto"),"")))</f>
        <v/>
      </c>
      <c r="E606" t="str">
        <f>IF(A606="","",IF(A606="[FÓRMULA MANUAL]","",IFERROR(SUMPRODUCT((DATOS!$A$2:$A$20000=A606)*(CONFIG_METADATA!$G$2:$G$20000=1)*(COUNTIF(CONFIG_ASIGNATURAS!$B$7:$B$27,DATOS!$I$2:$I$20000)&gt;0)*(DATOS!$K$2:$K$20000))/SUMPRODUCT((DATOS!$A$2:$A$20000=A606)*(CONFIG_METADATA!$G$2:$G$20000=1)*(COUNTIF(CONFIG_ASIGNATURAS!$B$7:$B$27,DATOS!$I$2:$I$20000)&gt;0)*1),"")))</f>
        <v/>
      </c>
      <c r="H606" t="str">
        <f>IF(G606="","",IF(G606="[FÓRMULA MANUAL]","",IFERROR(AVERAGEIFS(DATOS!$K$2:$K$20000,DATOS!$A$2:$A$20000,G606,CONFIG_METADATA!$G$2:$G$20000,1,DATOS!$I$2:$I$20000,"Lenguaje Musical"),"")))</f>
        <v/>
      </c>
      <c r="I606" t="str">
        <f>IF(G606="","",IF(G606="[FÓRMULA MANUAL]","",IFERROR(AVERAGEIFS(DATOS!$K$2:$K$20000,DATOS!$A$2:$A$20000,G606,CONFIG_METADATA!$G$2:$G$20000,1,DATOS!$I$2:$I$20000,"Orquesta/Banda/Conjunto"),"")))</f>
        <v/>
      </c>
      <c r="J606" t="str">
        <f>IF(G606="","",IF(G606="[FÓRMULA MANUAL]","",IFERROR(AVERAGEIFS(DATOS!$K$2:$K$20000,DATOS!$A$2:$A$20000,G606,CONFIG_METADATA!$G$2:$G$20000,1,DATOS!$I$2:$I$20000,"Conjunto"),"")))</f>
        <v/>
      </c>
      <c r="K606" t="str">
        <f>IF(G606="","",IF(G606="[FÓRMULA MANUAL]","",IFERROR(SUMPRODUCT((DATOS!$A$2:$A$20000=G606)*(CONFIG_METADATA!$G$2:$G$20000=1)*(COUNTIF(CONFIG_ASIGNATURAS!$B$7:$B$27,DATOS!$I$2:$I$20000)&gt;0)*(DATOS!$K$2:$K$20000))/SUMPRODUCT((DATOS!$A$2:$A$20000=G606)*(CONFIG_METADATA!$G$2:$G$20000=1)*(COUNTIF(CONFIG_ASIGNATURAS!$B$7:$B$27,DATOS!$I$2:$I$20000)&gt;0)*1),"")))</f>
        <v/>
      </c>
      <c r="N606" t="str">
        <f>IF(M606="","",IF(M606="[FÓRMULA MANUAL]","",IFERROR(AVERAGEIFS(DATOS!$K$2:$K$20000,DATOS!$A$2:$A$20000,M606,CONFIG_METADATA!$G$2:$G$20000,1,DATOS!$I$2:$I$20000,"Armonía"),"")))</f>
        <v/>
      </c>
      <c r="O606" t="str">
        <f>IF(M606="","",IF(M606="[FÓRMULA MANUAL]","",IFERROR(AVERAGEIFS(DATOS!$K$2:$K$20000,DATOS!$A$2:$A$20000,M606,CONFIG_METADATA!$G$2:$G$20000,1,DATOS!$I$2:$I$20000,"Orquesta/Banda/Conjunto"),"")))</f>
        <v/>
      </c>
      <c r="P606" t="str">
        <f>IF(M606="","",IF(M606="[FÓRMULA MANUAL]","",IFERROR(AVERAGEIFS(DATOS!$K$2:$K$20000,DATOS!$A$2:$A$20000,M606,CONFIG_METADATA!$G$2:$G$20000,1,DATOS!$I$2:$I$20000,"Música de Cámara"),"")))</f>
        <v/>
      </c>
      <c r="Q606" t="str">
        <f>IF(M606="","",IF(M606="[FÓRMULA MANUAL]","",IFERROR(SUMPRODUCT((DATOS!$A$2:$A$20000=M606)*(CONFIG_METADATA!$G$2:$G$20000=1)*(COUNTIF(CONFIG_ASIGNATURAS!$B$7:$B$27,DATOS!$I$2:$I$20000)&gt;0)*(DATOS!$K$2:$K$20000))/SUMPRODUCT((DATOS!$A$2:$A$20000=M606)*(CONFIG_METADATA!$G$2:$G$20000=1)*(COUNTIF(CONFIG_ASIGNATURAS!$B$7:$B$27,DATOS!$I$2:$I$20000)&gt;0)*1),"")))</f>
        <v/>
      </c>
      <c r="T606" t="str">
        <f>IF(S606="","",IF(S606="[FÓRMULA MANUAL]","",IFERROR(AVERAGEIFS(DATOS!$K$2:$K$20000,DATOS!$A$2:$A$20000,S606,CONFIG_METADATA!$G$2:$G$20000,1,DATOS!$I$2:$I$20000,"Armonía"),"")))</f>
        <v/>
      </c>
      <c r="U606" t="str">
        <f>IF(S606="","",IF(S606="[FÓRMULA MANUAL]","",IFERROR(AVERAGEIFS(DATOS!$K$2:$K$20000,DATOS!$A$2:$A$20000,S606,CONFIG_METADATA!$G$2:$G$20000,1,DATOS!$I$2:$I$20000,"Orquesta/Banda/Conjunto"),"")))</f>
        <v/>
      </c>
      <c r="V606" t="str">
        <f>IF(S606="","",IF(S606="[FÓRMULA MANUAL]","",IFERROR(AVERAGEIFS(DATOS!$K$2:$K$20000,DATOS!$A$2:$A$20000,S606,CONFIG_METADATA!$G$2:$G$20000,1,DATOS!$I$2:$I$20000,"Música de Cámara"),"")))</f>
        <v/>
      </c>
      <c r="W606" t="str">
        <f>IF(S606="","",IF(S606="[FÓRMULA MANUAL]","",IFERROR(SUMPRODUCT((DATOS!$A$2:$A$20000=S606)*(CONFIG_METADATA!$G$2:$G$20000=1)*(COUNTIF(CONFIG_ASIGNATURAS!$B$7:$B$27,DATOS!$I$2:$I$20000)&gt;0)*(DATOS!$K$2:$K$20000))/SUMPRODUCT((DATOS!$A$2:$A$20000=S606)*(CONFIG_METADATA!$G$2:$G$20000=1)*(COUNTIF(CONFIG_ASIGNATURAS!$B$7:$B$27,DATOS!$I$2:$I$20000)&gt;0)*1),"")))</f>
        <v/>
      </c>
      <c r="Z606" t="str">
        <f>IF(Y606="","",IF(Y606="[FÓRMULA MANUAL]","",IFERROR(AVERAGEIFS(DATOS!$K$2:$K$20000,DATOS!$A$2:$A$20000,Y606,CONFIG_METADATA!$G$2:$G$20000,1,DATOS!$I$2:$I$20000,"Análisis"),"")))</f>
        <v/>
      </c>
      <c r="AA606" t="str">
        <f>IF(Y606="","",IF(Y606="[FÓRMULA MANUAL]","",IFERROR(AVERAGEIFS(DATOS!$K$2:$K$20000,DATOS!$A$2:$A$20000,Y606,CONFIG_METADATA!$G$2:$G$20000,1,DATOS!$I$2:$I$20000,"Orquesta/Banda/Conjunto"),"")))</f>
        <v/>
      </c>
      <c r="AB606" t="str">
        <f>IF(Y606="","",IF(Y606="[FÓRMULA MANUAL]","",IFERROR(AVERAGEIFS(DATOS!$K$2:$K$20000,DATOS!$A$2:$A$20000,Y606,CONFIG_METADATA!$G$2:$G$20000,1,DATOS!$I$2:$I$20000,"Música de Cámara"),"")))</f>
        <v/>
      </c>
      <c r="AC606" t="str">
        <f>IF(Y606="","",IF(Y606="[FÓRMULA MANUAL]","",IFERROR(SUMPRODUCT((DATOS!$A$2:$A$20000=Y606)*(CONFIG_METADATA!$G$2:$G$20000=1)*(COUNTIF(CONFIG_ASIGNATURAS!$B$7:$B$27,DATOS!$I$2:$I$20000)&gt;0)*(DATOS!$K$2:$K$20000))/SUMPRODUCT((DATOS!$A$2:$A$20000=Y606)*(CONFIG_METADATA!$G$2:$G$20000=1)*(COUNTIF(CONFIG_ASIGNATURAS!$B$7:$B$27,DATOS!$I$2:$I$20000)&gt;0)*1),"")))</f>
        <v/>
      </c>
      <c r="AF606" t="str">
        <f>IF(AE606="","",IF(AE606="[FÓRMULA MANUAL]","",IFERROR(AVERAGEIFS(DATOS!$K$2:$K$20000,DATOS!$A$2:$A$20000,AE606,CONFIG_METADATA!$G$2:$G$20000,1,DATOS!$I$2:$I$20000,"Análisis"),"")))</f>
        <v/>
      </c>
      <c r="AG606" t="str">
        <f>IF(AE606="","",IF(AE606="[FÓRMULA MANUAL]","",IFERROR(AVERAGEIFS(DATOS!$K$2:$K$20000,DATOS!$A$2:$A$20000,AE606,CONFIG_METADATA!$G$2:$G$20000,1,DATOS!$I$2:$I$20000,"Orquesta/Banda/Conjunto"),"")))</f>
        <v/>
      </c>
      <c r="AH606" t="str">
        <f>IF(AE606="","",IF(AE606="[FÓRMULA MANUAL]","",IFERROR(AVERAGEIFS(DATOS!$K$2:$K$20000,DATOS!$A$2:$A$20000,AE606,CONFIG_METADATA!$G$2:$G$20000,1,DATOS!$I$2:$I$20000,"Música de Cámara"),"")))</f>
        <v/>
      </c>
      <c r="AI606" t="str">
        <f>IF(AE606="","",IF(AE606="[FÓRMULA MANUAL]","",IFERROR(SUMPRODUCT((DATOS!$A$2:$A$20000=AE606)*(CONFIG_METADATA!$G$2:$G$20000=1)*(COUNTIF(CONFIG_ASIGNATURAS!$B$7:$B$27,DATOS!$I$2:$I$20000)&gt;0)*(DATOS!$K$2:$K$20000))/SUMPRODUCT((DATOS!$A$2:$A$20000=AE606)*(CONFIG_METADATA!$G$2:$G$20000=1)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MANUAL]","",IFERROR(AVERAGEIFS(DATOS!$K$2:$K$20000,DATOS!$A$2:$A$20000,A607,CONFIG_METADATA!$G$2:$G$20000,1,DATOS!$I$2:$I$20000,"Lenguaje Musical"),"")))</f>
        <v/>
      </c>
      <c r="C607" t="str">
        <f>IF(A607="","",IF(A607="[FÓRMULA MANUAL]","",IFERROR(AVERAGEIFS(DATOS!$K$2:$K$20000,DATOS!$A$2:$A$20000,A607,CONFIG_METADATA!$G$2:$G$20000,1,DATOS!$I$2:$I$20000,"Orquesta/Banda/Conjunto"),"")))</f>
        <v/>
      </c>
      <c r="D607" t="str">
        <f>IF(A607="","",IF(A607="[FÓRMULA MANUAL]","",IFERROR(AVERAGEIFS(DATOS!$K$2:$K$20000,DATOS!$A$2:$A$20000,A607,CONFIG_METADATA!$G$2:$G$20000,1,DATOS!$I$2:$I$20000,"Conjunto"),"")))</f>
        <v/>
      </c>
      <c r="E607" t="str">
        <f>IF(A607="","",IF(A607="[FÓRMULA MANUAL]","",IFERROR(SUMPRODUCT((DATOS!$A$2:$A$20000=A607)*(CONFIG_METADATA!$G$2:$G$20000=1)*(COUNTIF(CONFIG_ASIGNATURAS!$B$7:$B$27,DATOS!$I$2:$I$20000)&gt;0)*(DATOS!$K$2:$K$20000))/SUMPRODUCT((DATOS!$A$2:$A$20000=A607)*(CONFIG_METADATA!$G$2:$G$20000=1)*(COUNTIF(CONFIG_ASIGNATURAS!$B$7:$B$27,DATOS!$I$2:$I$20000)&gt;0)*1),"")))</f>
        <v/>
      </c>
      <c r="H607" t="str">
        <f>IF(G607="","",IF(G607="[FÓRMULA MANUAL]","",IFERROR(AVERAGEIFS(DATOS!$K$2:$K$20000,DATOS!$A$2:$A$20000,G607,CONFIG_METADATA!$G$2:$G$20000,1,DATOS!$I$2:$I$20000,"Lenguaje Musical"),"")))</f>
        <v/>
      </c>
      <c r="I607" t="str">
        <f>IF(G607="","",IF(G607="[FÓRMULA MANUAL]","",IFERROR(AVERAGEIFS(DATOS!$K$2:$K$20000,DATOS!$A$2:$A$20000,G607,CONFIG_METADATA!$G$2:$G$20000,1,DATOS!$I$2:$I$20000,"Orquesta/Banda/Conjunto"),"")))</f>
        <v/>
      </c>
      <c r="J607" t="str">
        <f>IF(G607="","",IF(G607="[FÓRMULA MANUAL]","",IFERROR(AVERAGEIFS(DATOS!$K$2:$K$20000,DATOS!$A$2:$A$20000,G607,CONFIG_METADATA!$G$2:$G$20000,1,DATOS!$I$2:$I$20000,"Conjunto"),"")))</f>
        <v/>
      </c>
      <c r="K607" t="str">
        <f>IF(G607="","",IF(G607="[FÓRMULA MANUAL]","",IFERROR(SUMPRODUCT((DATOS!$A$2:$A$20000=G607)*(CONFIG_METADATA!$G$2:$G$20000=1)*(COUNTIF(CONFIG_ASIGNATURAS!$B$7:$B$27,DATOS!$I$2:$I$20000)&gt;0)*(DATOS!$K$2:$K$20000))/SUMPRODUCT((DATOS!$A$2:$A$20000=G607)*(CONFIG_METADATA!$G$2:$G$20000=1)*(COUNTIF(CONFIG_ASIGNATURAS!$B$7:$B$27,DATOS!$I$2:$I$20000)&gt;0)*1),"")))</f>
        <v/>
      </c>
      <c r="N607" t="str">
        <f>IF(M607="","",IF(M607="[FÓRMULA MANUAL]","",IFERROR(AVERAGEIFS(DATOS!$K$2:$K$20000,DATOS!$A$2:$A$20000,M607,CONFIG_METADATA!$G$2:$G$20000,1,DATOS!$I$2:$I$20000,"Armonía"),"")))</f>
        <v/>
      </c>
      <c r="O607" t="str">
        <f>IF(M607="","",IF(M607="[FÓRMULA MANUAL]","",IFERROR(AVERAGEIFS(DATOS!$K$2:$K$20000,DATOS!$A$2:$A$20000,M607,CONFIG_METADATA!$G$2:$G$20000,1,DATOS!$I$2:$I$20000,"Orquesta/Banda/Conjunto"),"")))</f>
        <v/>
      </c>
      <c r="P607" t="str">
        <f>IF(M607="","",IF(M607="[FÓRMULA MANUAL]","",IFERROR(AVERAGEIFS(DATOS!$K$2:$K$20000,DATOS!$A$2:$A$20000,M607,CONFIG_METADATA!$G$2:$G$20000,1,DATOS!$I$2:$I$20000,"Música de Cámara"),"")))</f>
        <v/>
      </c>
      <c r="Q607" t="str">
        <f>IF(M607="","",IF(M607="[FÓRMULA MANUAL]","",IFERROR(SUMPRODUCT((DATOS!$A$2:$A$20000=M607)*(CONFIG_METADATA!$G$2:$G$20000=1)*(COUNTIF(CONFIG_ASIGNATURAS!$B$7:$B$27,DATOS!$I$2:$I$20000)&gt;0)*(DATOS!$K$2:$K$20000))/SUMPRODUCT((DATOS!$A$2:$A$20000=M607)*(CONFIG_METADATA!$G$2:$G$20000=1)*(COUNTIF(CONFIG_ASIGNATURAS!$B$7:$B$27,DATOS!$I$2:$I$20000)&gt;0)*1),"")))</f>
        <v/>
      </c>
      <c r="T607" t="str">
        <f>IF(S607="","",IF(S607="[FÓRMULA MANUAL]","",IFERROR(AVERAGEIFS(DATOS!$K$2:$K$20000,DATOS!$A$2:$A$20000,S607,CONFIG_METADATA!$G$2:$G$20000,1,DATOS!$I$2:$I$20000,"Armonía"),"")))</f>
        <v/>
      </c>
      <c r="U607" t="str">
        <f>IF(S607="","",IF(S607="[FÓRMULA MANUAL]","",IFERROR(AVERAGEIFS(DATOS!$K$2:$K$20000,DATOS!$A$2:$A$20000,S607,CONFIG_METADATA!$G$2:$G$20000,1,DATOS!$I$2:$I$20000,"Orquesta/Banda/Conjunto"),"")))</f>
        <v/>
      </c>
      <c r="V607" t="str">
        <f>IF(S607="","",IF(S607="[FÓRMULA MANUAL]","",IFERROR(AVERAGEIFS(DATOS!$K$2:$K$20000,DATOS!$A$2:$A$20000,S607,CONFIG_METADATA!$G$2:$G$20000,1,DATOS!$I$2:$I$20000,"Música de Cámara"),"")))</f>
        <v/>
      </c>
      <c r="W607" t="str">
        <f>IF(S607="","",IF(S607="[FÓRMULA MANUAL]","",IFERROR(SUMPRODUCT((DATOS!$A$2:$A$20000=S607)*(CONFIG_METADATA!$G$2:$G$20000=1)*(COUNTIF(CONFIG_ASIGNATURAS!$B$7:$B$27,DATOS!$I$2:$I$20000)&gt;0)*(DATOS!$K$2:$K$20000))/SUMPRODUCT((DATOS!$A$2:$A$20000=S607)*(CONFIG_METADATA!$G$2:$G$20000=1)*(COUNTIF(CONFIG_ASIGNATURAS!$B$7:$B$27,DATOS!$I$2:$I$20000)&gt;0)*1),"")))</f>
        <v/>
      </c>
      <c r="Z607" t="str">
        <f>IF(Y607="","",IF(Y607="[FÓRMULA MANUAL]","",IFERROR(AVERAGEIFS(DATOS!$K$2:$K$20000,DATOS!$A$2:$A$20000,Y607,CONFIG_METADATA!$G$2:$G$20000,1,DATOS!$I$2:$I$20000,"Análisis"),"")))</f>
        <v/>
      </c>
      <c r="AA607" t="str">
        <f>IF(Y607="","",IF(Y607="[FÓRMULA MANUAL]","",IFERROR(AVERAGEIFS(DATOS!$K$2:$K$20000,DATOS!$A$2:$A$20000,Y607,CONFIG_METADATA!$G$2:$G$20000,1,DATOS!$I$2:$I$20000,"Orquesta/Banda/Conjunto"),"")))</f>
        <v/>
      </c>
      <c r="AB607" t="str">
        <f>IF(Y607="","",IF(Y607="[FÓRMULA MANUAL]","",IFERROR(AVERAGEIFS(DATOS!$K$2:$K$20000,DATOS!$A$2:$A$20000,Y607,CONFIG_METADATA!$G$2:$G$20000,1,DATOS!$I$2:$I$20000,"Música de Cámara"),"")))</f>
        <v/>
      </c>
      <c r="AC607" t="str">
        <f>IF(Y607="","",IF(Y607="[FÓRMULA MANUAL]","",IFERROR(SUMPRODUCT((DATOS!$A$2:$A$20000=Y607)*(CONFIG_METADATA!$G$2:$G$20000=1)*(COUNTIF(CONFIG_ASIGNATURAS!$B$7:$B$27,DATOS!$I$2:$I$20000)&gt;0)*(DATOS!$K$2:$K$20000))/SUMPRODUCT((DATOS!$A$2:$A$20000=Y607)*(CONFIG_METADATA!$G$2:$G$20000=1)*(COUNTIF(CONFIG_ASIGNATURAS!$B$7:$B$27,DATOS!$I$2:$I$20000)&gt;0)*1),"")))</f>
        <v/>
      </c>
      <c r="AF607" t="str">
        <f>IF(AE607="","",IF(AE607="[FÓRMULA MANUAL]","",IFERROR(AVERAGEIFS(DATOS!$K$2:$K$20000,DATOS!$A$2:$A$20000,AE607,CONFIG_METADATA!$G$2:$G$20000,1,DATOS!$I$2:$I$20000,"Análisis"),"")))</f>
        <v/>
      </c>
      <c r="AG607" t="str">
        <f>IF(AE607="","",IF(AE607="[FÓRMULA MANUAL]","",IFERROR(AVERAGEIFS(DATOS!$K$2:$K$20000,DATOS!$A$2:$A$20000,AE607,CONFIG_METADATA!$G$2:$G$20000,1,DATOS!$I$2:$I$20000,"Orquesta/Banda/Conjunto"),"")))</f>
        <v/>
      </c>
      <c r="AH607" t="str">
        <f>IF(AE607="","",IF(AE607="[FÓRMULA MANUAL]","",IFERROR(AVERAGEIFS(DATOS!$K$2:$K$20000,DATOS!$A$2:$A$20000,AE607,CONFIG_METADATA!$G$2:$G$20000,1,DATOS!$I$2:$I$20000,"Música de Cámara"),"")))</f>
        <v/>
      </c>
      <c r="AI607" t="str">
        <f>IF(AE607="","",IF(AE607="[FÓRMULA MANUAL]","",IFERROR(SUMPRODUCT((DATOS!$A$2:$A$20000=AE607)*(CONFIG_METADATA!$G$2:$G$20000=1)*(COUNTIF(CONFIG_ASIGNATURAS!$B$7:$B$27,DATOS!$I$2:$I$20000)&gt;0)*(DATOS!$K$2:$K$20000))/SUMPRODUCT((DATOS!$A$2:$A$20000=AE607)*(CONFIG_METADATA!$G$2:$G$20000=1)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MANUAL]","",IFERROR(AVERAGEIFS(DATOS!$K$2:$K$20000,DATOS!$A$2:$A$20000,A608,CONFIG_METADATA!$G$2:$G$20000,1,DATOS!$I$2:$I$20000,"Lenguaje Musical"),"")))</f>
        <v/>
      </c>
      <c r="C608" t="str">
        <f>IF(A608="","",IF(A608="[FÓRMULA MANUAL]","",IFERROR(AVERAGEIFS(DATOS!$K$2:$K$20000,DATOS!$A$2:$A$20000,A608,CONFIG_METADATA!$G$2:$G$20000,1,DATOS!$I$2:$I$20000,"Orquesta/Banda/Conjunto"),"")))</f>
        <v/>
      </c>
      <c r="D608" t="str">
        <f>IF(A608="","",IF(A608="[FÓRMULA MANUAL]","",IFERROR(AVERAGEIFS(DATOS!$K$2:$K$20000,DATOS!$A$2:$A$20000,A608,CONFIG_METADATA!$G$2:$G$20000,1,DATOS!$I$2:$I$20000,"Conjunto"),"")))</f>
        <v/>
      </c>
      <c r="E608" t="str">
        <f>IF(A608="","",IF(A608="[FÓRMULA MANUAL]","",IFERROR(SUMPRODUCT((DATOS!$A$2:$A$20000=A608)*(CONFIG_METADATA!$G$2:$G$20000=1)*(COUNTIF(CONFIG_ASIGNATURAS!$B$7:$B$27,DATOS!$I$2:$I$20000)&gt;0)*(DATOS!$K$2:$K$20000))/SUMPRODUCT((DATOS!$A$2:$A$20000=A608)*(CONFIG_METADATA!$G$2:$G$20000=1)*(COUNTIF(CONFIG_ASIGNATURAS!$B$7:$B$27,DATOS!$I$2:$I$20000)&gt;0)*1),"")))</f>
        <v/>
      </c>
      <c r="H608" t="str">
        <f>IF(G608="","",IF(G608="[FÓRMULA MANUAL]","",IFERROR(AVERAGEIFS(DATOS!$K$2:$K$20000,DATOS!$A$2:$A$20000,G608,CONFIG_METADATA!$G$2:$G$20000,1,DATOS!$I$2:$I$20000,"Lenguaje Musical"),"")))</f>
        <v/>
      </c>
      <c r="I608" t="str">
        <f>IF(G608="","",IF(G608="[FÓRMULA MANUAL]","",IFERROR(AVERAGEIFS(DATOS!$K$2:$K$20000,DATOS!$A$2:$A$20000,G608,CONFIG_METADATA!$G$2:$G$20000,1,DATOS!$I$2:$I$20000,"Orquesta/Banda/Conjunto"),"")))</f>
        <v/>
      </c>
      <c r="J608" t="str">
        <f>IF(G608="","",IF(G608="[FÓRMULA MANUAL]","",IFERROR(AVERAGEIFS(DATOS!$K$2:$K$20000,DATOS!$A$2:$A$20000,G608,CONFIG_METADATA!$G$2:$G$20000,1,DATOS!$I$2:$I$20000,"Conjunto"),"")))</f>
        <v/>
      </c>
      <c r="K608" t="str">
        <f>IF(G608="","",IF(G608="[FÓRMULA MANUAL]","",IFERROR(SUMPRODUCT((DATOS!$A$2:$A$20000=G608)*(CONFIG_METADATA!$G$2:$G$20000=1)*(COUNTIF(CONFIG_ASIGNATURAS!$B$7:$B$27,DATOS!$I$2:$I$20000)&gt;0)*(DATOS!$K$2:$K$20000))/SUMPRODUCT((DATOS!$A$2:$A$20000=G608)*(CONFIG_METADATA!$G$2:$G$20000=1)*(COUNTIF(CONFIG_ASIGNATURAS!$B$7:$B$27,DATOS!$I$2:$I$20000)&gt;0)*1),"")))</f>
        <v/>
      </c>
      <c r="N608" t="str">
        <f>IF(M608="","",IF(M608="[FÓRMULA MANUAL]","",IFERROR(AVERAGEIFS(DATOS!$K$2:$K$20000,DATOS!$A$2:$A$20000,M608,CONFIG_METADATA!$G$2:$G$20000,1,DATOS!$I$2:$I$20000,"Armonía"),"")))</f>
        <v/>
      </c>
      <c r="O608" t="str">
        <f>IF(M608="","",IF(M608="[FÓRMULA MANUAL]","",IFERROR(AVERAGEIFS(DATOS!$K$2:$K$20000,DATOS!$A$2:$A$20000,M608,CONFIG_METADATA!$G$2:$G$20000,1,DATOS!$I$2:$I$20000,"Orquesta/Banda/Conjunto"),"")))</f>
        <v/>
      </c>
      <c r="P608" t="str">
        <f>IF(M608="","",IF(M608="[FÓRMULA MANUAL]","",IFERROR(AVERAGEIFS(DATOS!$K$2:$K$20000,DATOS!$A$2:$A$20000,M608,CONFIG_METADATA!$G$2:$G$20000,1,DATOS!$I$2:$I$20000,"Música de Cámara"),"")))</f>
        <v/>
      </c>
      <c r="Q608" t="str">
        <f>IF(M608="","",IF(M608="[FÓRMULA MANUAL]","",IFERROR(SUMPRODUCT((DATOS!$A$2:$A$20000=M608)*(CONFIG_METADATA!$G$2:$G$20000=1)*(COUNTIF(CONFIG_ASIGNATURAS!$B$7:$B$27,DATOS!$I$2:$I$20000)&gt;0)*(DATOS!$K$2:$K$20000))/SUMPRODUCT((DATOS!$A$2:$A$20000=M608)*(CONFIG_METADATA!$G$2:$G$20000=1)*(COUNTIF(CONFIG_ASIGNATURAS!$B$7:$B$27,DATOS!$I$2:$I$20000)&gt;0)*1),"")))</f>
        <v/>
      </c>
      <c r="T608" t="str">
        <f>IF(S608="","",IF(S608="[FÓRMULA MANUAL]","",IFERROR(AVERAGEIFS(DATOS!$K$2:$K$20000,DATOS!$A$2:$A$20000,S608,CONFIG_METADATA!$G$2:$G$20000,1,DATOS!$I$2:$I$20000,"Armonía"),"")))</f>
        <v/>
      </c>
      <c r="U608" t="str">
        <f>IF(S608="","",IF(S608="[FÓRMULA MANUAL]","",IFERROR(AVERAGEIFS(DATOS!$K$2:$K$20000,DATOS!$A$2:$A$20000,S608,CONFIG_METADATA!$G$2:$G$20000,1,DATOS!$I$2:$I$20000,"Orquesta/Banda/Conjunto"),"")))</f>
        <v/>
      </c>
      <c r="V608" t="str">
        <f>IF(S608="","",IF(S608="[FÓRMULA MANUAL]","",IFERROR(AVERAGEIFS(DATOS!$K$2:$K$20000,DATOS!$A$2:$A$20000,S608,CONFIG_METADATA!$G$2:$G$20000,1,DATOS!$I$2:$I$20000,"Música de Cámara"),"")))</f>
        <v/>
      </c>
      <c r="W608" t="str">
        <f>IF(S608="","",IF(S608="[FÓRMULA MANUAL]","",IFERROR(SUMPRODUCT((DATOS!$A$2:$A$20000=S608)*(CONFIG_METADATA!$G$2:$G$20000=1)*(COUNTIF(CONFIG_ASIGNATURAS!$B$7:$B$27,DATOS!$I$2:$I$20000)&gt;0)*(DATOS!$K$2:$K$20000))/SUMPRODUCT((DATOS!$A$2:$A$20000=S608)*(CONFIG_METADATA!$G$2:$G$20000=1)*(COUNTIF(CONFIG_ASIGNATURAS!$B$7:$B$27,DATOS!$I$2:$I$20000)&gt;0)*1),"")))</f>
        <v/>
      </c>
      <c r="Z608" t="str">
        <f>IF(Y608="","",IF(Y608="[FÓRMULA MANUAL]","",IFERROR(AVERAGEIFS(DATOS!$K$2:$K$20000,DATOS!$A$2:$A$20000,Y608,CONFIG_METADATA!$G$2:$G$20000,1,DATOS!$I$2:$I$20000,"Análisis"),"")))</f>
        <v/>
      </c>
      <c r="AA608" t="str">
        <f>IF(Y608="","",IF(Y608="[FÓRMULA MANUAL]","",IFERROR(AVERAGEIFS(DATOS!$K$2:$K$20000,DATOS!$A$2:$A$20000,Y608,CONFIG_METADATA!$G$2:$G$20000,1,DATOS!$I$2:$I$20000,"Orquesta/Banda/Conjunto"),"")))</f>
        <v/>
      </c>
      <c r="AB608" t="str">
        <f>IF(Y608="","",IF(Y608="[FÓRMULA MANUAL]","",IFERROR(AVERAGEIFS(DATOS!$K$2:$K$20000,DATOS!$A$2:$A$20000,Y608,CONFIG_METADATA!$G$2:$G$20000,1,DATOS!$I$2:$I$20000,"Música de Cámara"),"")))</f>
        <v/>
      </c>
      <c r="AC608" t="str">
        <f>IF(Y608="","",IF(Y608="[FÓRMULA MANUAL]","",IFERROR(SUMPRODUCT((DATOS!$A$2:$A$20000=Y608)*(CONFIG_METADATA!$G$2:$G$20000=1)*(COUNTIF(CONFIG_ASIGNATURAS!$B$7:$B$27,DATOS!$I$2:$I$20000)&gt;0)*(DATOS!$K$2:$K$20000))/SUMPRODUCT((DATOS!$A$2:$A$20000=Y608)*(CONFIG_METADATA!$G$2:$G$20000=1)*(COUNTIF(CONFIG_ASIGNATURAS!$B$7:$B$27,DATOS!$I$2:$I$20000)&gt;0)*1),"")))</f>
        <v/>
      </c>
      <c r="AF608" t="str">
        <f>IF(AE608="","",IF(AE608="[FÓRMULA MANUAL]","",IFERROR(AVERAGEIFS(DATOS!$K$2:$K$20000,DATOS!$A$2:$A$20000,AE608,CONFIG_METADATA!$G$2:$G$20000,1,DATOS!$I$2:$I$20000,"Análisis"),"")))</f>
        <v/>
      </c>
      <c r="AG608" t="str">
        <f>IF(AE608="","",IF(AE608="[FÓRMULA MANUAL]","",IFERROR(AVERAGEIFS(DATOS!$K$2:$K$20000,DATOS!$A$2:$A$20000,AE608,CONFIG_METADATA!$G$2:$G$20000,1,DATOS!$I$2:$I$20000,"Orquesta/Banda/Conjunto"),"")))</f>
        <v/>
      </c>
      <c r="AH608" t="str">
        <f>IF(AE608="","",IF(AE608="[FÓRMULA MANUAL]","",IFERROR(AVERAGEIFS(DATOS!$K$2:$K$20000,DATOS!$A$2:$A$20000,AE608,CONFIG_METADATA!$G$2:$G$20000,1,DATOS!$I$2:$I$20000,"Música de Cámara"),"")))</f>
        <v/>
      </c>
      <c r="AI608" t="str">
        <f>IF(AE608="","",IF(AE608="[FÓRMULA MANUAL]","",IFERROR(SUMPRODUCT((DATOS!$A$2:$A$20000=AE608)*(CONFIG_METADATA!$G$2:$G$20000=1)*(COUNTIF(CONFIG_ASIGNATURAS!$B$7:$B$27,DATOS!$I$2:$I$20000)&gt;0)*(DATOS!$K$2:$K$20000))/SUMPRODUCT((DATOS!$A$2:$A$20000=AE608)*(CONFIG_METADATA!$G$2:$G$20000=1)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MANUAL]","",IFERROR(AVERAGEIFS(DATOS!$K$2:$K$20000,DATOS!$A$2:$A$20000,A609,CONFIG_METADATA!$G$2:$G$20000,1,DATOS!$I$2:$I$20000,"Lenguaje Musical"),"")))</f>
        <v/>
      </c>
      <c r="C609" t="str">
        <f>IF(A609="","",IF(A609="[FÓRMULA MANUAL]","",IFERROR(AVERAGEIFS(DATOS!$K$2:$K$20000,DATOS!$A$2:$A$20000,A609,CONFIG_METADATA!$G$2:$G$20000,1,DATOS!$I$2:$I$20000,"Orquesta/Banda/Conjunto"),"")))</f>
        <v/>
      </c>
      <c r="D609" t="str">
        <f>IF(A609="","",IF(A609="[FÓRMULA MANUAL]","",IFERROR(AVERAGEIFS(DATOS!$K$2:$K$20000,DATOS!$A$2:$A$20000,A609,CONFIG_METADATA!$G$2:$G$20000,1,DATOS!$I$2:$I$20000,"Conjunto"),"")))</f>
        <v/>
      </c>
      <c r="E609" t="str">
        <f>IF(A609="","",IF(A609="[FÓRMULA MANUAL]","",IFERROR(SUMPRODUCT((DATOS!$A$2:$A$20000=A609)*(CONFIG_METADATA!$G$2:$G$20000=1)*(COUNTIF(CONFIG_ASIGNATURAS!$B$7:$B$27,DATOS!$I$2:$I$20000)&gt;0)*(DATOS!$K$2:$K$20000))/SUMPRODUCT((DATOS!$A$2:$A$20000=A609)*(CONFIG_METADATA!$G$2:$G$20000=1)*(COUNTIF(CONFIG_ASIGNATURAS!$B$7:$B$27,DATOS!$I$2:$I$20000)&gt;0)*1),"")))</f>
        <v/>
      </c>
      <c r="H609" t="str">
        <f>IF(G609="","",IF(G609="[FÓRMULA MANUAL]","",IFERROR(AVERAGEIFS(DATOS!$K$2:$K$20000,DATOS!$A$2:$A$20000,G609,CONFIG_METADATA!$G$2:$G$20000,1,DATOS!$I$2:$I$20000,"Lenguaje Musical"),"")))</f>
        <v/>
      </c>
      <c r="I609" t="str">
        <f>IF(G609="","",IF(G609="[FÓRMULA MANUAL]","",IFERROR(AVERAGEIFS(DATOS!$K$2:$K$20000,DATOS!$A$2:$A$20000,G609,CONFIG_METADATA!$G$2:$G$20000,1,DATOS!$I$2:$I$20000,"Orquesta/Banda/Conjunto"),"")))</f>
        <v/>
      </c>
      <c r="J609" t="str">
        <f>IF(G609="","",IF(G609="[FÓRMULA MANUAL]","",IFERROR(AVERAGEIFS(DATOS!$K$2:$K$20000,DATOS!$A$2:$A$20000,G609,CONFIG_METADATA!$G$2:$G$20000,1,DATOS!$I$2:$I$20000,"Conjunto"),"")))</f>
        <v/>
      </c>
      <c r="K609" t="str">
        <f>IF(G609="","",IF(G609="[FÓRMULA MANUAL]","",IFERROR(SUMPRODUCT((DATOS!$A$2:$A$20000=G609)*(CONFIG_METADATA!$G$2:$G$20000=1)*(COUNTIF(CONFIG_ASIGNATURAS!$B$7:$B$27,DATOS!$I$2:$I$20000)&gt;0)*(DATOS!$K$2:$K$20000))/SUMPRODUCT((DATOS!$A$2:$A$20000=G609)*(CONFIG_METADATA!$G$2:$G$20000=1)*(COUNTIF(CONFIG_ASIGNATURAS!$B$7:$B$27,DATOS!$I$2:$I$20000)&gt;0)*1),"")))</f>
        <v/>
      </c>
      <c r="N609" t="str">
        <f>IF(M609="","",IF(M609="[FÓRMULA MANUAL]","",IFERROR(AVERAGEIFS(DATOS!$K$2:$K$20000,DATOS!$A$2:$A$20000,M609,CONFIG_METADATA!$G$2:$G$20000,1,DATOS!$I$2:$I$20000,"Armonía"),"")))</f>
        <v/>
      </c>
      <c r="O609" t="str">
        <f>IF(M609="","",IF(M609="[FÓRMULA MANUAL]","",IFERROR(AVERAGEIFS(DATOS!$K$2:$K$20000,DATOS!$A$2:$A$20000,M609,CONFIG_METADATA!$G$2:$G$20000,1,DATOS!$I$2:$I$20000,"Orquesta/Banda/Conjunto"),"")))</f>
        <v/>
      </c>
      <c r="P609" t="str">
        <f>IF(M609="","",IF(M609="[FÓRMULA MANUAL]","",IFERROR(AVERAGEIFS(DATOS!$K$2:$K$20000,DATOS!$A$2:$A$20000,M609,CONFIG_METADATA!$G$2:$G$20000,1,DATOS!$I$2:$I$20000,"Música de Cámara"),"")))</f>
        <v/>
      </c>
      <c r="Q609" t="str">
        <f>IF(M609="","",IF(M609="[FÓRMULA MANUAL]","",IFERROR(SUMPRODUCT((DATOS!$A$2:$A$20000=M609)*(CONFIG_METADATA!$G$2:$G$20000=1)*(COUNTIF(CONFIG_ASIGNATURAS!$B$7:$B$27,DATOS!$I$2:$I$20000)&gt;0)*(DATOS!$K$2:$K$20000))/SUMPRODUCT((DATOS!$A$2:$A$20000=M609)*(CONFIG_METADATA!$G$2:$G$20000=1)*(COUNTIF(CONFIG_ASIGNATURAS!$B$7:$B$27,DATOS!$I$2:$I$20000)&gt;0)*1),"")))</f>
        <v/>
      </c>
      <c r="T609" t="str">
        <f>IF(S609="","",IF(S609="[FÓRMULA MANUAL]","",IFERROR(AVERAGEIFS(DATOS!$K$2:$K$20000,DATOS!$A$2:$A$20000,S609,CONFIG_METADATA!$G$2:$G$20000,1,DATOS!$I$2:$I$20000,"Armonía"),"")))</f>
        <v/>
      </c>
      <c r="U609" t="str">
        <f>IF(S609="","",IF(S609="[FÓRMULA MANUAL]","",IFERROR(AVERAGEIFS(DATOS!$K$2:$K$20000,DATOS!$A$2:$A$20000,S609,CONFIG_METADATA!$G$2:$G$20000,1,DATOS!$I$2:$I$20000,"Orquesta/Banda/Conjunto"),"")))</f>
        <v/>
      </c>
      <c r="V609" t="str">
        <f>IF(S609="","",IF(S609="[FÓRMULA MANUAL]","",IFERROR(AVERAGEIFS(DATOS!$K$2:$K$20000,DATOS!$A$2:$A$20000,S609,CONFIG_METADATA!$G$2:$G$20000,1,DATOS!$I$2:$I$20000,"Música de Cámara"),"")))</f>
        <v/>
      </c>
      <c r="W609" t="str">
        <f>IF(S609="","",IF(S609="[FÓRMULA MANUAL]","",IFERROR(SUMPRODUCT((DATOS!$A$2:$A$20000=S609)*(CONFIG_METADATA!$G$2:$G$20000=1)*(COUNTIF(CONFIG_ASIGNATURAS!$B$7:$B$27,DATOS!$I$2:$I$20000)&gt;0)*(DATOS!$K$2:$K$20000))/SUMPRODUCT((DATOS!$A$2:$A$20000=S609)*(CONFIG_METADATA!$G$2:$G$20000=1)*(COUNTIF(CONFIG_ASIGNATURAS!$B$7:$B$27,DATOS!$I$2:$I$20000)&gt;0)*1),"")))</f>
        <v/>
      </c>
      <c r="Z609" t="str">
        <f>IF(Y609="","",IF(Y609="[FÓRMULA MANUAL]","",IFERROR(AVERAGEIFS(DATOS!$K$2:$K$20000,DATOS!$A$2:$A$20000,Y609,CONFIG_METADATA!$G$2:$G$20000,1,DATOS!$I$2:$I$20000,"Análisis"),"")))</f>
        <v/>
      </c>
      <c r="AA609" t="str">
        <f>IF(Y609="","",IF(Y609="[FÓRMULA MANUAL]","",IFERROR(AVERAGEIFS(DATOS!$K$2:$K$20000,DATOS!$A$2:$A$20000,Y609,CONFIG_METADATA!$G$2:$G$20000,1,DATOS!$I$2:$I$20000,"Orquesta/Banda/Conjunto"),"")))</f>
        <v/>
      </c>
      <c r="AB609" t="str">
        <f>IF(Y609="","",IF(Y609="[FÓRMULA MANUAL]","",IFERROR(AVERAGEIFS(DATOS!$K$2:$K$20000,DATOS!$A$2:$A$20000,Y609,CONFIG_METADATA!$G$2:$G$20000,1,DATOS!$I$2:$I$20000,"Música de Cámara"),"")))</f>
        <v/>
      </c>
      <c r="AC609" t="str">
        <f>IF(Y609="","",IF(Y609="[FÓRMULA MANUAL]","",IFERROR(SUMPRODUCT((DATOS!$A$2:$A$20000=Y609)*(CONFIG_METADATA!$G$2:$G$20000=1)*(COUNTIF(CONFIG_ASIGNATURAS!$B$7:$B$27,DATOS!$I$2:$I$20000)&gt;0)*(DATOS!$K$2:$K$20000))/SUMPRODUCT((DATOS!$A$2:$A$20000=Y609)*(CONFIG_METADATA!$G$2:$G$20000=1)*(COUNTIF(CONFIG_ASIGNATURAS!$B$7:$B$27,DATOS!$I$2:$I$20000)&gt;0)*1),"")))</f>
        <v/>
      </c>
      <c r="AF609" t="str">
        <f>IF(AE609="","",IF(AE609="[FÓRMULA MANUAL]","",IFERROR(AVERAGEIFS(DATOS!$K$2:$K$20000,DATOS!$A$2:$A$20000,AE609,CONFIG_METADATA!$G$2:$G$20000,1,DATOS!$I$2:$I$20000,"Análisis"),"")))</f>
        <v/>
      </c>
      <c r="AG609" t="str">
        <f>IF(AE609="","",IF(AE609="[FÓRMULA MANUAL]","",IFERROR(AVERAGEIFS(DATOS!$K$2:$K$20000,DATOS!$A$2:$A$20000,AE609,CONFIG_METADATA!$G$2:$G$20000,1,DATOS!$I$2:$I$20000,"Orquesta/Banda/Conjunto"),"")))</f>
        <v/>
      </c>
      <c r="AH609" t="str">
        <f>IF(AE609="","",IF(AE609="[FÓRMULA MANUAL]","",IFERROR(AVERAGEIFS(DATOS!$K$2:$K$20000,DATOS!$A$2:$A$20000,AE609,CONFIG_METADATA!$G$2:$G$20000,1,DATOS!$I$2:$I$20000,"Música de Cámara"),"")))</f>
        <v/>
      </c>
      <c r="AI609" t="str">
        <f>IF(AE609="","",IF(AE609="[FÓRMULA MANUAL]","",IFERROR(SUMPRODUCT((DATOS!$A$2:$A$20000=AE609)*(CONFIG_METADATA!$G$2:$G$20000=1)*(COUNTIF(CONFIG_ASIGNATURAS!$B$7:$B$27,DATOS!$I$2:$I$20000)&gt;0)*(DATOS!$K$2:$K$20000))/SUMPRODUCT((DATOS!$A$2:$A$20000=AE609)*(CONFIG_METADATA!$G$2:$G$20000=1)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MANUAL]","",IFERROR(AVERAGEIFS(DATOS!$K$2:$K$20000,DATOS!$A$2:$A$20000,A610,CONFIG_METADATA!$G$2:$G$20000,1,DATOS!$I$2:$I$20000,"Lenguaje Musical"),"")))</f>
        <v/>
      </c>
      <c r="C610" t="str">
        <f>IF(A610="","",IF(A610="[FÓRMULA MANUAL]","",IFERROR(AVERAGEIFS(DATOS!$K$2:$K$20000,DATOS!$A$2:$A$20000,A610,CONFIG_METADATA!$G$2:$G$20000,1,DATOS!$I$2:$I$20000,"Orquesta/Banda/Conjunto"),"")))</f>
        <v/>
      </c>
      <c r="D610" t="str">
        <f>IF(A610="","",IF(A610="[FÓRMULA MANUAL]","",IFERROR(AVERAGEIFS(DATOS!$K$2:$K$20000,DATOS!$A$2:$A$20000,A610,CONFIG_METADATA!$G$2:$G$20000,1,DATOS!$I$2:$I$20000,"Conjunto"),"")))</f>
        <v/>
      </c>
      <c r="E610" t="str">
        <f>IF(A610="","",IF(A610="[FÓRMULA MANUAL]","",IFERROR(SUMPRODUCT((DATOS!$A$2:$A$20000=A610)*(CONFIG_METADATA!$G$2:$G$20000=1)*(COUNTIF(CONFIG_ASIGNATURAS!$B$7:$B$27,DATOS!$I$2:$I$20000)&gt;0)*(DATOS!$K$2:$K$20000))/SUMPRODUCT((DATOS!$A$2:$A$20000=A610)*(CONFIG_METADATA!$G$2:$G$20000=1)*(COUNTIF(CONFIG_ASIGNATURAS!$B$7:$B$27,DATOS!$I$2:$I$20000)&gt;0)*1),"")))</f>
        <v/>
      </c>
      <c r="H610" t="str">
        <f>IF(G610="","",IF(G610="[FÓRMULA MANUAL]","",IFERROR(AVERAGEIFS(DATOS!$K$2:$K$20000,DATOS!$A$2:$A$20000,G610,CONFIG_METADATA!$G$2:$G$20000,1,DATOS!$I$2:$I$20000,"Lenguaje Musical"),"")))</f>
        <v/>
      </c>
      <c r="I610" t="str">
        <f>IF(G610="","",IF(G610="[FÓRMULA MANUAL]","",IFERROR(AVERAGEIFS(DATOS!$K$2:$K$20000,DATOS!$A$2:$A$20000,G610,CONFIG_METADATA!$G$2:$G$20000,1,DATOS!$I$2:$I$20000,"Orquesta/Banda/Conjunto"),"")))</f>
        <v/>
      </c>
      <c r="J610" t="str">
        <f>IF(G610="","",IF(G610="[FÓRMULA MANUAL]","",IFERROR(AVERAGEIFS(DATOS!$K$2:$K$20000,DATOS!$A$2:$A$20000,G610,CONFIG_METADATA!$G$2:$G$20000,1,DATOS!$I$2:$I$20000,"Conjunto"),"")))</f>
        <v/>
      </c>
      <c r="K610" t="str">
        <f>IF(G610="","",IF(G610="[FÓRMULA MANUAL]","",IFERROR(SUMPRODUCT((DATOS!$A$2:$A$20000=G610)*(CONFIG_METADATA!$G$2:$G$20000=1)*(COUNTIF(CONFIG_ASIGNATURAS!$B$7:$B$27,DATOS!$I$2:$I$20000)&gt;0)*(DATOS!$K$2:$K$20000))/SUMPRODUCT((DATOS!$A$2:$A$20000=G610)*(CONFIG_METADATA!$G$2:$G$20000=1)*(COUNTIF(CONFIG_ASIGNATURAS!$B$7:$B$27,DATOS!$I$2:$I$20000)&gt;0)*1),"")))</f>
        <v/>
      </c>
      <c r="N610" t="str">
        <f>IF(M610="","",IF(M610="[FÓRMULA MANUAL]","",IFERROR(AVERAGEIFS(DATOS!$K$2:$K$20000,DATOS!$A$2:$A$20000,M610,CONFIG_METADATA!$G$2:$G$20000,1,DATOS!$I$2:$I$20000,"Armonía"),"")))</f>
        <v/>
      </c>
      <c r="O610" t="str">
        <f>IF(M610="","",IF(M610="[FÓRMULA MANUAL]","",IFERROR(AVERAGEIFS(DATOS!$K$2:$K$20000,DATOS!$A$2:$A$20000,M610,CONFIG_METADATA!$G$2:$G$20000,1,DATOS!$I$2:$I$20000,"Orquesta/Banda/Conjunto"),"")))</f>
        <v/>
      </c>
      <c r="P610" t="str">
        <f>IF(M610="","",IF(M610="[FÓRMULA MANUAL]","",IFERROR(AVERAGEIFS(DATOS!$K$2:$K$20000,DATOS!$A$2:$A$20000,M610,CONFIG_METADATA!$G$2:$G$20000,1,DATOS!$I$2:$I$20000,"Música de Cámara"),"")))</f>
        <v/>
      </c>
      <c r="Q610" t="str">
        <f>IF(M610="","",IF(M610="[FÓRMULA MANUAL]","",IFERROR(SUMPRODUCT((DATOS!$A$2:$A$20000=M610)*(CONFIG_METADATA!$G$2:$G$20000=1)*(COUNTIF(CONFIG_ASIGNATURAS!$B$7:$B$27,DATOS!$I$2:$I$20000)&gt;0)*(DATOS!$K$2:$K$20000))/SUMPRODUCT((DATOS!$A$2:$A$20000=M610)*(CONFIG_METADATA!$G$2:$G$20000=1)*(COUNTIF(CONFIG_ASIGNATURAS!$B$7:$B$27,DATOS!$I$2:$I$20000)&gt;0)*1),"")))</f>
        <v/>
      </c>
      <c r="T610" t="str">
        <f>IF(S610="","",IF(S610="[FÓRMULA MANUAL]","",IFERROR(AVERAGEIFS(DATOS!$K$2:$K$20000,DATOS!$A$2:$A$20000,S610,CONFIG_METADATA!$G$2:$G$20000,1,DATOS!$I$2:$I$20000,"Armonía"),"")))</f>
        <v/>
      </c>
      <c r="U610" t="str">
        <f>IF(S610="","",IF(S610="[FÓRMULA MANUAL]","",IFERROR(AVERAGEIFS(DATOS!$K$2:$K$20000,DATOS!$A$2:$A$20000,S610,CONFIG_METADATA!$G$2:$G$20000,1,DATOS!$I$2:$I$20000,"Orquesta/Banda/Conjunto"),"")))</f>
        <v/>
      </c>
      <c r="V610" t="str">
        <f>IF(S610="","",IF(S610="[FÓRMULA MANUAL]","",IFERROR(AVERAGEIFS(DATOS!$K$2:$K$20000,DATOS!$A$2:$A$20000,S610,CONFIG_METADATA!$G$2:$G$20000,1,DATOS!$I$2:$I$20000,"Música de Cámara"),"")))</f>
        <v/>
      </c>
      <c r="W610" t="str">
        <f>IF(S610="","",IF(S610="[FÓRMULA MANUAL]","",IFERROR(SUMPRODUCT((DATOS!$A$2:$A$20000=S610)*(CONFIG_METADATA!$G$2:$G$20000=1)*(COUNTIF(CONFIG_ASIGNATURAS!$B$7:$B$27,DATOS!$I$2:$I$20000)&gt;0)*(DATOS!$K$2:$K$20000))/SUMPRODUCT((DATOS!$A$2:$A$20000=S610)*(CONFIG_METADATA!$G$2:$G$20000=1)*(COUNTIF(CONFIG_ASIGNATURAS!$B$7:$B$27,DATOS!$I$2:$I$20000)&gt;0)*1),"")))</f>
        <v/>
      </c>
      <c r="Z610" t="str">
        <f>IF(Y610="","",IF(Y610="[FÓRMULA MANUAL]","",IFERROR(AVERAGEIFS(DATOS!$K$2:$K$20000,DATOS!$A$2:$A$20000,Y610,CONFIG_METADATA!$G$2:$G$20000,1,DATOS!$I$2:$I$20000,"Análisis"),"")))</f>
        <v/>
      </c>
      <c r="AA610" t="str">
        <f>IF(Y610="","",IF(Y610="[FÓRMULA MANUAL]","",IFERROR(AVERAGEIFS(DATOS!$K$2:$K$20000,DATOS!$A$2:$A$20000,Y610,CONFIG_METADATA!$G$2:$G$20000,1,DATOS!$I$2:$I$20000,"Orquesta/Banda/Conjunto"),"")))</f>
        <v/>
      </c>
      <c r="AB610" t="str">
        <f>IF(Y610="","",IF(Y610="[FÓRMULA MANUAL]","",IFERROR(AVERAGEIFS(DATOS!$K$2:$K$20000,DATOS!$A$2:$A$20000,Y610,CONFIG_METADATA!$G$2:$G$20000,1,DATOS!$I$2:$I$20000,"Música de Cámara"),"")))</f>
        <v/>
      </c>
      <c r="AC610" t="str">
        <f>IF(Y610="","",IF(Y610="[FÓRMULA MANUAL]","",IFERROR(SUMPRODUCT((DATOS!$A$2:$A$20000=Y610)*(CONFIG_METADATA!$G$2:$G$20000=1)*(COUNTIF(CONFIG_ASIGNATURAS!$B$7:$B$27,DATOS!$I$2:$I$20000)&gt;0)*(DATOS!$K$2:$K$20000))/SUMPRODUCT((DATOS!$A$2:$A$20000=Y610)*(CONFIG_METADATA!$G$2:$G$20000=1)*(COUNTIF(CONFIG_ASIGNATURAS!$B$7:$B$27,DATOS!$I$2:$I$20000)&gt;0)*1),"")))</f>
        <v/>
      </c>
      <c r="AF610" t="str">
        <f>IF(AE610="","",IF(AE610="[FÓRMULA MANUAL]","",IFERROR(AVERAGEIFS(DATOS!$K$2:$K$20000,DATOS!$A$2:$A$20000,AE610,CONFIG_METADATA!$G$2:$G$20000,1,DATOS!$I$2:$I$20000,"Análisis"),"")))</f>
        <v/>
      </c>
      <c r="AG610" t="str">
        <f>IF(AE610="","",IF(AE610="[FÓRMULA MANUAL]","",IFERROR(AVERAGEIFS(DATOS!$K$2:$K$20000,DATOS!$A$2:$A$20000,AE610,CONFIG_METADATA!$G$2:$G$20000,1,DATOS!$I$2:$I$20000,"Orquesta/Banda/Conjunto"),"")))</f>
        <v/>
      </c>
      <c r="AH610" t="str">
        <f>IF(AE610="","",IF(AE610="[FÓRMULA MANUAL]","",IFERROR(AVERAGEIFS(DATOS!$K$2:$K$20000,DATOS!$A$2:$A$20000,AE610,CONFIG_METADATA!$G$2:$G$20000,1,DATOS!$I$2:$I$20000,"Música de Cámara"),"")))</f>
        <v/>
      </c>
      <c r="AI610" t="str">
        <f>IF(AE610="","",IF(AE610="[FÓRMULA MANUAL]","",IFERROR(SUMPRODUCT((DATOS!$A$2:$A$20000=AE610)*(CONFIG_METADATA!$G$2:$G$20000=1)*(COUNTIF(CONFIG_ASIGNATURAS!$B$7:$B$27,DATOS!$I$2:$I$20000)&gt;0)*(DATOS!$K$2:$K$20000))/SUMPRODUCT((DATOS!$A$2:$A$20000=AE610)*(CONFIG_METADATA!$G$2:$G$20000=1)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MANUAL]","",IFERROR(AVERAGEIFS(DATOS!$K$2:$K$20000,DATOS!$A$2:$A$20000,A611,CONFIG_METADATA!$G$2:$G$20000,1,DATOS!$I$2:$I$20000,"Lenguaje Musical"),"")))</f>
        <v/>
      </c>
      <c r="C611" t="str">
        <f>IF(A611="","",IF(A611="[FÓRMULA MANUAL]","",IFERROR(AVERAGEIFS(DATOS!$K$2:$K$20000,DATOS!$A$2:$A$20000,A611,CONFIG_METADATA!$G$2:$G$20000,1,DATOS!$I$2:$I$20000,"Orquesta/Banda/Conjunto"),"")))</f>
        <v/>
      </c>
      <c r="D611" t="str">
        <f>IF(A611="","",IF(A611="[FÓRMULA MANUAL]","",IFERROR(AVERAGEIFS(DATOS!$K$2:$K$20000,DATOS!$A$2:$A$20000,A611,CONFIG_METADATA!$G$2:$G$20000,1,DATOS!$I$2:$I$20000,"Conjunto"),"")))</f>
        <v/>
      </c>
      <c r="E611" t="str">
        <f>IF(A611="","",IF(A611="[FÓRMULA MANUAL]","",IFERROR(SUMPRODUCT((DATOS!$A$2:$A$20000=A611)*(CONFIG_METADATA!$G$2:$G$20000=1)*(COUNTIF(CONFIG_ASIGNATURAS!$B$7:$B$27,DATOS!$I$2:$I$20000)&gt;0)*(DATOS!$K$2:$K$20000))/SUMPRODUCT((DATOS!$A$2:$A$20000=A611)*(CONFIG_METADATA!$G$2:$G$20000=1)*(COUNTIF(CONFIG_ASIGNATURAS!$B$7:$B$27,DATOS!$I$2:$I$20000)&gt;0)*1),"")))</f>
        <v/>
      </c>
      <c r="H611" t="str">
        <f>IF(G611="","",IF(G611="[FÓRMULA MANUAL]","",IFERROR(AVERAGEIFS(DATOS!$K$2:$K$20000,DATOS!$A$2:$A$20000,G611,CONFIG_METADATA!$G$2:$G$20000,1,DATOS!$I$2:$I$20000,"Lenguaje Musical"),"")))</f>
        <v/>
      </c>
      <c r="I611" t="str">
        <f>IF(G611="","",IF(G611="[FÓRMULA MANUAL]","",IFERROR(AVERAGEIFS(DATOS!$K$2:$K$20000,DATOS!$A$2:$A$20000,G611,CONFIG_METADATA!$G$2:$G$20000,1,DATOS!$I$2:$I$20000,"Orquesta/Banda/Conjunto"),"")))</f>
        <v/>
      </c>
      <c r="J611" t="str">
        <f>IF(G611="","",IF(G611="[FÓRMULA MANUAL]","",IFERROR(AVERAGEIFS(DATOS!$K$2:$K$20000,DATOS!$A$2:$A$20000,G611,CONFIG_METADATA!$G$2:$G$20000,1,DATOS!$I$2:$I$20000,"Conjunto"),"")))</f>
        <v/>
      </c>
      <c r="K611" t="str">
        <f>IF(G611="","",IF(G611="[FÓRMULA MANUAL]","",IFERROR(SUMPRODUCT((DATOS!$A$2:$A$20000=G611)*(CONFIG_METADATA!$G$2:$G$20000=1)*(COUNTIF(CONFIG_ASIGNATURAS!$B$7:$B$27,DATOS!$I$2:$I$20000)&gt;0)*(DATOS!$K$2:$K$20000))/SUMPRODUCT((DATOS!$A$2:$A$20000=G611)*(CONFIG_METADATA!$G$2:$G$20000=1)*(COUNTIF(CONFIG_ASIGNATURAS!$B$7:$B$27,DATOS!$I$2:$I$20000)&gt;0)*1),"")))</f>
        <v/>
      </c>
      <c r="N611" t="str">
        <f>IF(M611="","",IF(M611="[FÓRMULA MANUAL]","",IFERROR(AVERAGEIFS(DATOS!$K$2:$K$20000,DATOS!$A$2:$A$20000,M611,CONFIG_METADATA!$G$2:$G$20000,1,DATOS!$I$2:$I$20000,"Armonía"),"")))</f>
        <v/>
      </c>
      <c r="O611" t="str">
        <f>IF(M611="","",IF(M611="[FÓRMULA MANUAL]","",IFERROR(AVERAGEIFS(DATOS!$K$2:$K$20000,DATOS!$A$2:$A$20000,M611,CONFIG_METADATA!$G$2:$G$20000,1,DATOS!$I$2:$I$20000,"Orquesta/Banda/Conjunto"),"")))</f>
        <v/>
      </c>
      <c r="P611" t="str">
        <f>IF(M611="","",IF(M611="[FÓRMULA MANUAL]","",IFERROR(AVERAGEIFS(DATOS!$K$2:$K$20000,DATOS!$A$2:$A$20000,M611,CONFIG_METADATA!$G$2:$G$20000,1,DATOS!$I$2:$I$20000,"Música de Cámara"),"")))</f>
        <v/>
      </c>
      <c r="Q611" t="str">
        <f>IF(M611="","",IF(M611="[FÓRMULA MANUAL]","",IFERROR(SUMPRODUCT((DATOS!$A$2:$A$20000=M611)*(CONFIG_METADATA!$G$2:$G$20000=1)*(COUNTIF(CONFIG_ASIGNATURAS!$B$7:$B$27,DATOS!$I$2:$I$20000)&gt;0)*(DATOS!$K$2:$K$20000))/SUMPRODUCT((DATOS!$A$2:$A$20000=M611)*(CONFIG_METADATA!$G$2:$G$20000=1)*(COUNTIF(CONFIG_ASIGNATURAS!$B$7:$B$27,DATOS!$I$2:$I$20000)&gt;0)*1),"")))</f>
        <v/>
      </c>
      <c r="T611" t="str">
        <f>IF(S611="","",IF(S611="[FÓRMULA MANUAL]","",IFERROR(AVERAGEIFS(DATOS!$K$2:$K$20000,DATOS!$A$2:$A$20000,S611,CONFIG_METADATA!$G$2:$G$20000,1,DATOS!$I$2:$I$20000,"Armonía"),"")))</f>
        <v/>
      </c>
      <c r="U611" t="str">
        <f>IF(S611="","",IF(S611="[FÓRMULA MANUAL]","",IFERROR(AVERAGEIFS(DATOS!$K$2:$K$20000,DATOS!$A$2:$A$20000,S611,CONFIG_METADATA!$G$2:$G$20000,1,DATOS!$I$2:$I$20000,"Orquesta/Banda/Conjunto"),"")))</f>
        <v/>
      </c>
      <c r="V611" t="str">
        <f>IF(S611="","",IF(S611="[FÓRMULA MANUAL]","",IFERROR(AVERAGEIFS(DATOS!$K$2:$K$20000,DATOS!$A$2:$A$20000,S611,CONFIG_METADATA!$G$2:$G$20000,1,DATOS!$I$2:$I$20000,"Música de Cámara"),"")))</f>
        <v/>
      </c>
      <c r="W611" t="str">
        <f>IF(S611="","",IF(S611="[FÓRMULA MANUAL]","",IFERROR(SUMPRODUCT((DATOS!$A$2:$A$20000=S611)*(CONFIG_METADATA!$G$2:$G$20000=1)*(COUNTIF(CONFIG_ASIGNATURAS!$B$7:$B$27,DATOS!$I$2:$I$20000)&gt;0)*(DATOS!$K$2:$K$20000))/SUMPRODUCT((DATOS!$A$2:$A$20000=S611)*(CONFIG_METADATA!$G$2:$G$20000=1)*(COUNTIF(CONFIG_ASIGNATURAS!$B$7:$B$27,DATOS!$I$2:$I$20000)&gt;0)*1),"")))</f>
        <v/>
      </c>
      <c r="Z611" t="str">
        <f>IF(Y611="","",IF(Y611="[FÓRMULA MANUAL]","",IFERROR(AVERAGEIFS(DATOS!$K$2:$K$20000,DATOS!$A$2:$A$20000,Y611,CONFIG_METADATA!$G$2:$G$20000,1,DATOS!$I$2:$I$20000,"Análisis"),"")))</f>
        <v/>
      </c>
      <c r="AA611" t="str">
        <f>IF(Y611="","",IF(Y611="[FÓRMULA MANUAL]","",IFERROR(AVERAGEIFS(DATOS!$K$2:$K$20000,DATOS!$A$2:$A$20000,Y611,CONFIG_METADATA!$G$2:$G$20000,1,DATOS!$I$2:$I$20000,"Orquesta/Banda/Conjunto"),"")))</f>
        <v/>
      </c>
      <c r="AB611" t="str">
        <f>IF(Y611="","",IF(Y611="[FÓRMULA MANUAL]","",IFERROR(AVERAGEIFS(DATOS!$K$2:$K$20000,DATOS!$A$2:$A$20000,Y611,CONFIG_METADATA!$G$2:$G$20000,1,DATOS!$I$2:$I$20000,"Música de Cámara"),"")))</f>
        <v/>
      </c>
      <c r="AC611" t="str">
        <f>IF(Y611="","",IF(Y611="[FÓRMULA MANUAL]","",IFERROR(SUMPRODUCT((DATOS!$A$2:$A$20000=Y611)*(CONFIG_METADATA!$G$2:$G$20000=1)*(COUNTIF(CONFIG_ASIGNATURAS!$B$7:$B$27,DATOS!$I$2:$I$20000)&gt;0)*(DATOS!$K$2:$K$20000))/SUMPRODUCT((DATOS!$A$2:$A$20000=Y611)*(CONFIG_METADATA!$G$2:$G$20000=1)*(COUNTIF(CONFIG_ASIGNATURAS!$B$7:$B$27,DATOS!$I$2:$I$20000)&gt;0)*1),"")))</f>
        <v/>
      </c>
      <c r="AF611" t="str">
        <f>IF(AE611="","",IF(AE611="[FÓRMULA MANUAL]","",IFERROR(AVERAGEIFS(DATOS!$K$2:$K$20000,DATOS!$A$2:$A$20000,AE611,CONFIG_METADATA!$G$2:$G$20000,1,DATOS!$I$2:$I$20000,"Análisis"),"")))</f>
        <v/>
      </c>
      <c r="AG611" t="str">
        <f>IF(AE611="","",IF(AE611="[FÓRMULA MANUAL]","",IFERROR(AVERAGEIFS(DATOS!$K$2:$K$20000,DATOS!$A$2:$A$20000,AE611,CONFIG_METADATA!$G$2:$G$20000,1,DATOS!$I$2:$I$20000,"Orquesta/Banda/Conjunto"),"")))</f>
        <v/>
      </c>
      <c r="AH611" t="str">
        <f>IF(AE611="","",IF(AE611="[FÓRMULA MANUAL]","",IFERROR(AVERAGEIFS(DATOS!$K$2:$K$20000,DATOS!$A$2:$A$20000,AE611,CONFIG_METADATA!$G$2:$G$20000,1,DATOS!$I$2:$I$20000,"Música de Cámara"),"")))</f>
        <v/>
      </c>
      <c r="AI611" t="str">
        <f>IF(AE611="","",IF(AE611="[FÓRMULA MANUAL]","",IFERROR(SUMPRODUCT((DATOS!$A$2:$A$20000=AE611)*(CONFIG_METADATA!$G$2:$G$20000=1)*(COUNTIF(CONFIG_ASIGNATURAS!$B$7:$B$27,DATOS!$I$2:$I$20000)&gt;0)*(DATOS!$K$2:$K$20000))/SUMPRODUCT((DATOS!$A$2:$A$20000=AE611)*(CONFIG_METADATA!$G$2:$G$20000=1)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MANUAL]","",IFERROR(AVERAGEIFS(DATOS!$K$2:$K$20000,DATOS!$A$2:$A$20000,A612,CONFIG_METADATA!$G$2:$G$20000,1,DATOS!$I$2:$I$20000,"Lenguaje Musical"),"")))</f>
        <v/>
      </c>
      <c r="C612" t="str">
        <f>IF(A612="","",IF(A612="[FÓRMULA MANUAL]","",IFERROR(AVERAGEIFS(DATOS!$K$2:$K$20000,DATOS!$A$2:$A$20000,A612,CONFIG_METADATA!$G$2:$G$20000,1,DATOS!$I$2:$I$20000,"Orquesta/Banda/Conjunto"),"")))</f>
        <v/>
      </c>
      <c r="D612" t="str">
        <f>IF(A612="","",IF(A612="[FÓRMULA MANUAL]","",IFERROR(AVERAGEIFS(DATOS!$K$2:$K$20000,DATOS!$A$2:$A$20000,A612,CONFIG_METADATA!$G$2:$G$20000,1,DATOS!$I$2:$I$20000,"Conjunto"),"")))</f>
        <v/>
      </c>
      <c r="E612" t="str">
        <f>IF(A612="","",IF(A612="[FÓRMULA MANUAL]","",IFERROR(SUMPRODUCT((DATOS!$A$2:$A$20000=A612)*(CONFIG_METADATA!$G$2:$G$20000=1)*(COUNTIF(CONFIG_ASIGNATURAS!$B$7:$B$27,DATOS!$I$2:$I$20000)&gt;0)*(DATOS!$K$2:$K$20000))/SUMPRODUCT((DATOS!$A$2:$A$20000=A612)*(CONFIG_METADATA!$G$2:$G$20000=1)*(COUNTIF(CONFIG_ASIGNATURAS!$B$7:$B$27,DATOS!$I$2:$I$20000)&gt;0)*1),"")))</f>
        <v/>
      </c>
      <c r="H612" t="str">
        <f>IF(G612="","",IF(G612="[FÓRMULA MANUAL]","",IFERROR(AVERAGEIFS(DATOS!$K$2:$K$20000,DATOS!$A$2:$A$20000,G612,CONFIG_METADATA!$G$2:$G$20000,1,DATOS!$I$2:$I$20000,"Lenguaje Musical"),"")))</f>
        <v/>
      </c>
      <c r="I612" t="str">
        <f>IF(G612="","",IF(G612="[FÓRMULA MANUAL]","",IFERROR(AVERAGEIFS(DATOS!$K$2:$K$20000,DATOS!$A$2:$A$20000,G612,CONFIG_METADATA!$G$2:$G$20000,1,DATOS!$I$2:$I$20000,"Orquesta/Banda/Conjunto"),"")))</f>
        <v/>
      </c>
      <c r="J612" t="str">
        <f>IF(G612="","",IF(G612="[FÓRMULA MANUAL]","",IFERROR(AVERAGEIFS(DATOS!$K$2:$K$20000,DATOS!$A$2:$A$20000,G612,CONFIG_METADATA!$G$2:$G$20000,1,DATOS!$I$2:$I$20000,"Conjunto"),"")))</f>
        <v/>
      </c>
      <c r="K612" t="str">
        <f>IF(G612="","",IF(G612="[FÓRMULA MANUAL]","",IFERROR(SUMPRODUCT((DATOS!$A$2:$A$20000=G612)*(CONFIG_METADATA!$G$2:$G$20000=1)*(COUNTIF(CONFIG_ASIGNATURAS!$B$7:$B$27,DATOS!$I$2:$I$20000)&gt;0)*(DATOS!$K$2:$K$20000))/SUMPRODUCT((DATOS!$A$2:$A$20000=G612)*(CONFIG_METADATA!$G$2:$G$20000=1)*(COUNTIF(CONFIG_ASIGNATURAS!$B$7:$B$27,DATOS!$I$2:$I$20000)&gt;0)*1),"")))</f>
        <v/>
      </c>
      <c r="N612" t="str">
        <f>IF(M612="","",IF(M612="[FÓRMULA MANUAL]","",IFERROR(AVERAGEIFS(DATOS!$K$2:$K$20000,DATOS!$A$2:$A$20000,M612,CONFIG_METADATA!$G$2:$G$20000,1,DATOS!$I$2:$I$20000,"Armonía"),"")))</f>
        <v/>
      </c>
      <c r="O612" t="str">
        <f>IF(M612="","",IF(M612="[FÓRMULA MANUAL]","",IFERROR(AVERAGEIFS(DATOS!$K$2:$K$20000,DATOS!$A$2:$A$20000,M612,CONFIG_METADATA!$G$2:$G$20000,1,DATOS!$I$2:$I$20000,"Orquesta/Banda/Conjunto"),"")))</f>
        <v/>
      </c>
      <c r="P612" t="str">
        <f>IF(M612="","",IF(M612="[FÓRMULA MANUAL]","",IFERROR(AVERAGEIFS(DATOS!$K$2:$K$20000,DATOS!$A$2:$A$20000,M612,CONFIG_METADATA!$G$2:$G$20000,1,DATOS!$I$2:$I$20000,"Música de Cámara"),"")))</f>
        <v/>
      </c>
      <c r="Q612" t="str">
        <f>IF(M612="","",IF(M612="[FÓRMULA MANUAL]","",IFERROR(SUMPRODUCT((DATOS!$A$2:$A$20000=M612)*(CONFIG_METADATA!$G$2:$G$20000=1)*(COUNTIF(CONFIG_ASIGNATURAS!$B$7:$B$27,DATOS!$I$2:$I$20000)&gt;0)*(DATOS!$K$2:$K$20000))/SUMPRODUCT((DATOS!$A$2:$A$20000=M612)*(CONFIG_METADATA!$G$2:$G$20000=1)*(COUNTIF(CONFIG_ASIGNATURAS!$B$7:$B$27,DATOS!$I$2:$I$20000)&gt;0)*1),"")))</f>
        <v/>
      </c>
      <c r="T612" t="str">
        <f>IF(S612="","",IF(S612="[FÓRMULA MANUAL]","",IFERROR(AVERAGEIFS(DATOS!$K$2:$K$20000,DATOS!$A$2:$A$20000,S612,CONFIG_METADATA!$G$2:$G$20000,1,DATOS!$I$2:$I$20000,"Armonía"),"")))</f>
        <v/>
      </c>
      <c r="U612" t="str">
        <f>IF(S612="","",IF(S612="[FÓRMULA MANUAL]","",IFERROR(AVERAGEIFS(DATOS!$K$2:$K$20000,DATOS!$A$2:$A$20000,S612,CONFIG_METADATA!$G$2:$G$20000,1,DATOS!$I$2:$I$20000,"Orquesta/Banda/Conjunto"),"")))</f>
        <v/>
      </c>
      <c r="V612" t="str">
        <f>IF(S612="","",IF(S612="[FÓRMULA MANUAL]","",IFERROR(AVERAGEIFS(DATOS!$K$2:$K$20000,DATOS!$A$2:$A$20000,S612,CONFIG_METADATA!$G$2:$G$20000,1,DATOS!$I$2:$I$20000,"Música de Cámara"),"")))</f>
        <v/>
      </c>
      <c r="W612" t="str">
        <f>IF(S612="","",IF(S612="[FÓRMULA MANUAL]","",IFERROR(SUMPRODUCT((DATOS!$A$2:$A$20000=S612)*(CONFIG_METADATA!$G$2:$G$20000=1)*(COUNTIF(CONFIG_ASIGNATURAS!$B$7:$B$27,DATOS!$I$2:$I$20000)&gt;0)*(DATOS!$K$2:$K$20000))/SUMPRODUCT((DATOS!$A$2:$A$20000=S612)*(CONFIG_METADATA!$G$2:$G$20000=1)*(COUNTIF(CONFIG_ASIGNATURAS!$B$7:$B$27,DATOS!$I$2:$I$20000)&gt;0)*1),"")))</f>
        <v/>
      </c>
      <c r="Z612" t="str">
        <f>IF(Y612="","",IF(Y612="[FÓRMULA MANUAL]","",IFERROR(AVERAGEIFS(DATOS!$K$2:$K$20000,DATOS!$A$2:$A$20000,Y612,CONFIG_METADATA!$G$2:$G$20000,1,DATOS!$I$2:$I$20000,"Análisis"),"")))</f>
        <v/>
      </c>
      <c r="AA612" t="str">
        <f>IF(Y612="","",IF(Y612="[FÓRMULA MANUAL]","",IFERROR(AVERAGEIFS(DATOS!$K$2:$K$20000,DATOS!$A$2:$A$20000,Y612,CONFIG_METADATA!$G$2:$G$20000,1,DATOS!$I$2:$I$20000,"Orquesta/Banda/Conjunto"),"")))</f>
        <v/>
      </c>
      <c r="AB612" t="str">
        <f>IF(Y612="","",IF(Y612="[FÓRMULA MANUAL]","",IFERROR(AVERAGEIFS(DATOS!$K$2:$K$20000,DATOS!$A$2:$A$20000,Y612,CONFIG_METADATA!$G$2:$G$20000,1,DATOS!$I$2:$I$20000,"Música de Cámara"),"")))</f>
        <v/>
      </c>
      <c r="AC612" t="str">
        <f>IF(Y612="","",IF(Y612="[FÓRMULA MANUAL]","",IFERROR(SUMPRODUCT((DATOS!$A$2:$A$20000=Y612)*(CONFIG_METADATA!$G$2:$G$20000=1)*(COUNTIF(CONFIG_ASIGNATURAS!$B$7:$B$27,DATOS!$I$2:$I$20000)&gt;0)*(DATOS!$K$2:$K$20000))/SUMPRODUCT((DATOS!$A$2:$A$20000=Y612)*(CONFIG_METADATA!$G$2:$G$20000=1)*(COUNTIF(CONFIG_ASIGNATURAS!$B$7:$B$27,DATOS!$I$2:$I$20000)&gt;0)*1),"")))</f>
        <v/>
      </c>
      <c r="AF612" t="str">
        <f>IF(AE612="","",IF(AE612="[FÓRMULA MANUAL]","",IFERROR(AVERAGEIFS(DATOS!$K$2:$K$20000,DATOS!$A$2:$A$20000,AE612,CONFIG_METADATA!$G$2:$G$20000,1,DATOS!$I$2:$I$20000,"Análisis"),"")))</f>
        <v/>
      </c>
      <c r="AG612" t="str">
        <f>IF(AE612="","",IF(AE612="[FÓRMULA MANUAL]","",IFERROR(AVERAGEIFS(DATOS!$K$2:$K$20000,DATOS!$A$2:$A$20000,AE612,CONFIG_METADATA!$G$2:$G$20000,1,DATOS!$I$2:$I$20000,"Orquesta/Banda/Conjunto"),"")))</f>
        <v/>
      </c>
      <c r="AH612" t="str">
        <f>IF(AE612="","",IF(AE612="[FÓRMULA MANUAL]","",IFERROR(AVERAGEIFS(DATOS!$K$2:$K$20000,DATOS!$A$2:$A$20000,AE612,CONFIG_METADATA!$G$2:$G$20000,1,DATOS!$I$2:$I$20000,"Música de Cámara"),"")))</f>
        <v/>
      </c>
      <c r="AI612" t="str">
        <f>IF(AE612="","",IF(AE612="[FÓRMULA MANUAL]","",IFERROR(SUMPRODUCT((DATOS!$A$2:$A$20000=AE612)*(CONFIG_METADATA!$G$2:$G$20000=1)*(COUNTIF(CONFIG_ASIGNATURAS!$B$7:$B$27,DATOS!$I$2:$I$20000)&gt;0)*(DATOS!$K$2:$K$20000))/SUMPRODUCT((DATOS!$A$2:$A$20000=AE612)*(CONFIG_METADATA!$G$2:$G$20000=1)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MANUAL]","",IFERROR(AVERAGEIFS(DATOS!$K$2:$K$20000,DATOS!$A$2:$A$20000,A613,CONFIG_METADATA!$G$2:$G$20000,1,DATOS!$I$2:$I$20000,"Lenguaje Musical"),"")))</f>
        <v/>
      </c>
      <c r="C613" t="str">
        <f>IF(A613="","",IF(A613="[FÓRMULA MANUAL]","",IFERROR(AVERAGEIFS(DATOS!$K$2:$K$20000,DATOS!$A$2:$A$20000,A613,CONFIG_METADATA!$G$2:$G$20000,1,DATOS!$I$2:$I$20000,"Orquesta/Banda/Conjunto"),"")))</f>
        <v/>
      </c>
      <c r="D613" t="str">
        <f>IF(A613="","",IF(A613="[FÓRMULA MANUAL]","",IFERROR(AVERAGEIFS(DATOS!$K$2:$K$20000,DATOS!$A$2:$A$20000,A613,CONFIG_METADATA!$G$2:$G$20000,1,DATOS!$I$2:$I$20000,"Conjunto"),"")))</f>
        <v/>
      </c>
      <c r="E613" t="str">
        <f>IF(A613="","",IF(A613="[FÓRMULA MANUAL]","",IFERROR(SUMPRODUCT((DATOS!$A$2:$A$20000=A613)*(CONFIG_METADATA!$G$2:$G$20000=1)*(COUNTIF(CONFIG_ASIGNATURAS!$B$7:$B$27,DATOS!$I$2:$I$20000)&gt;0)*(DATOS!$K$2:$K$20000))/SUMPRODUCT((DATOS!$A$2:$A$20000=A613)*(CONFIG_METADATA!$G$2:$G$20000=1)*(COUNTIF(CONFIG_ASIGNATURAS!$B$7:$B$27,DATOS!$I$2:$I$20000)&gt;0)*1),"")))</f>
        <v/>
      </c>
      <c r="H613" t="str">
        <f>IF(G613="","",IF(G613="[FÓRMULA MANUAL]","",IFERROR(AVERAGEIFS(DATOS!$K$2:$K$20000,DATOS!$A$2:$A$20000,G613,CONFIG_METADATA!$G$2:$G$20000,1,DATOS!$I$2:$I$20000,"Lenguaje Musical"),"")))</f>
        <v/>
      </c>
      <c r="I613" t="str">
        <f>IF(G613="","",IF(G613="[FÓRMULA MANUAL]","",IFERROR(AVERAGEIFS(DATOS!$K$2:$K$20000,DATOS!$A$2:$A$20000,G613,CONFIG_METADATA!$G$2:$G$20000,1,DATOS!$I$2:$I$20000,"Orquesta/Banda/Conjunto"),"")))</f>
        <v/>
      </c>
      <c r="J613" t="str">
        <f>IF(G613="","",IF(G613="[FÓRMULA MANUAL]","",IFERROR(AVERAGEIFS(DATOS!$K$2:$K$20000,DATOS!$A$2:$A$20000,G613,CONFIG_METADATA!$G$2:$G$20000,1,DATOS!$I$2:$I$20000,"Conjunto"),"")))</f>
        <v/>
      </c>
      <c r="K613" t="str">
        <f>IF(G613="","",IF(G613="[FÓRMULA MANUAL]","",IFERROR(SUMPRODUCT((DATOS!$A$2:$A$20000=G613)*(CONFIG_METADATA!$G$2:$G$20000=1)*(COUNTIF(CONFIG_ASIGNATURAS!$B$7:$B$27,DATOS!$I$2:$I$20000)&gt;0)*(DATOS!$K$2:$K$20000))/SUMPRODUCT((DATOS!$A$2:$A$20000=G613)*(CONFIG_METADATA!$G$2:$G$20000=1)*(COUNTIF(CONFIG_ASIGNATURAS!$B$7:$B$27,DATOS!$I$2:$I$20000)&gt;0)*1),"")))</f>
        <v/>
      </c>
      <c r="N613" t="str">
        <f>IF(M613="","",IF(M613="[FÓRMULA MANUAL]","",IFERROR(AVERAGEIFS(DATOS!$K$2:$K$20000,DATOS!$A$2:$A$20000,M613,CONFIG_METADATA!$G$2:$G$20000,1,DATOS!$I$2:$I$20000,"Armonía"),"")))</f>
        <v/>
      </c>
      <c r="O613" t="str">
        <f>IF(M613="","",IF(M613="[FÓRMULA MANUAL]","",IFERROR(AVERAGEIFS(DATOS!$K$2:$K$20000,DATOS!$A$2:$A$20000,M613,CONFIG_METADATA!$G$2:$G$20000,1,DATOS!$I$2:$I$20000,"Orquesta/Banda/Conjunto"),"")))</f>
        <v/>
      </c>
      <c r="P613" t="str">
        <f>IF(M613="","",IF(M613="[FÓRMULA MANUAL]","",IFERROR(AVERAGEIFS(DATOS!$K$2:$K$20000,DATOS!$A$2:$A$20000,M613,CONFIG_METADATA!$G$2:$G$20000,1,DATOS!$I$2:$I$20000,"Música de Cámara"),"")))</f>
        <v/>
      </c>
      <c r="Q613" t="str">
        <f>IF(M613="","",IF(M613="[FÓRMULA MANUAL]","",IFERROR(SUMPRODUCT((DATOS!$A$2:$A$20000=M613)*(CONFIG_METADATA!$G$2:$G$20000=1)*(COUNTIF(CONFIG_ASIGNATURAS!$B$7:$B$27,DATOS!$I$2:$I$20000)&gt;0)*(DATOS!$K$2:$K$20000))/SUMPRODUCT((DATOS!$A$2:$A$20000=M613)*(CONFIG_METADATA!$G$2:$G$20000=1)*(COUNTIF(CONFIG_ASIGNATURAS!$B$7:$B$27,DATOS!$I$2:$I$20000)&gt;0)*1),"")))</f>
        <v/>
      </c>
      <c r="T613" t="str">
        <f>IF(S613="","",IF(S613="[FÓRMULA MANUAL]","",IFERROR(AVERAGEIFS(DATOS!$K$2:$K$20000,DATOS!$A$2:$A$20000,S613,CONFIG_METADATA!$G$2:$G$20000,1,DATOS!$I$2:$I$20000,"Armonía"),"")))</f>
        <v/>
      </c>
      <c r="U613" t="str">
        <f>IF(S613="","",IF(S613="[FÓRMULA MANUAL]","",IFERROR(AVERAGEIFS(DATOS!$K$2:$K$20000,DATOS!$A$2:$A$20000,S613,CONFIG_METADATA!$G$2:$G$20000,1,DATOS!$I$2:$I$20000,"Orquesta/Banda/Conjunto"),"")))</f>
        <v/>
      </c>
      <c r="V613" t="str">
        <f>IF(S613="","",IF(S613="[FÓRMULA MANUAL]","",IFERROR(AVERAGEIFS(DATOS!$K$2:$K$20000,DATOS!$A$2:$A$20000,S613,CONFIG_METADATA!$G$2:$G$20000,1,DATOS!$I$2:$I$20000,"Música de Cámara"),"")))</f>
        <v/>
      </c>
      <c r="W613" t="str">
        <f>IF(S613="","",IF(S613="[FÓRMULA MANUAL]","",IFERROR(SUMPRODUCT((DATOS!$A$2:$A$20000=S613)*(CONFIG_METADATA!$G$2:$G$20000=1)*(COUNTIF(CONFIG_ASIGNATURAS!$B$7:$B$27,DATOS!$I$2:$I$20000)&gt;0)*(DATOS!$K$2:$K$20000))/SUMPRODUCT((DATOS!$A$2:$A$20000=S613)*(CONFIG_METADATA!$G$2:$G$20000=1)*(COUNTIF(CONFIG_ASIGNATURAS!$B$7:$B$27,DATOS!$I$2:$I$20000)&gt;0)*1),"")))</f>
        <v/>
      </c>
      <c r="Z613" t="str">
        <f>IF(Y613="","",IF(Y613="[FÓRMULA MANUAL]","",IFERROR(AVERAGEIFS(DATOS!$K$2:$K$20000,DATOS!$A$2:$A$20000,Y613,CONFIG_METADATA!$G$2:$G$20000,1,DATOS!$I$2:$I$20000,"Análisis"),"")))</f>
        <v/>
      </c>
      <c r="AA613" t="str">
        <f>IF(Y613="","",IF(Y613="[FÓRMULA MANUAL]","",IFERROR(AVERAGEIFS(DATOS!$K$2:$K$20000,DATOS!$A$2:$A$20000,Y613,CONFIG_METADATA!$G$2:$G$20000,1,DATOS!$I$2:$I$20000,"Orquesta/Banda/Conjunto"),"")))</f>
        <v/>
      </c>
      <c r="AB613" t="str">
        <f>IF(Y613="","",IF(Y613="[FÓRMULA MANUAL]","",IFERROR(AVERAGEIFS(DATOS!$K$2:$K$20000,DATOS!$A$2:$A$20000,Y613,CONFIG_METADATA!$G$2:$G$20000,1,DATOS!$I$2:$I$20000,"Música de Cámara"),"")))</f>
        <v/>
      </c>
      <c r="AC613" t="str">
        <f>IF(Y613="","",IF(Y613="[FÓRMULA MANUAL]","",IFERROR(SUMPRODUCT((DATOS!$A$2:$A$20000=Y613)*(CONFIG_METADATA!$G$2:$G$20000=1)*(COUNTIF(CONFIG_ASIGNATURAS!$B$7:$B$27,DATOS!$I$2:$I$20000)&gt;0)*(DATOS!$K$2:$K$20000))/SUMPRODUCT((DATOS!$A$2:$A$20000=Y613)*(CONFIG_METADATA!$G$2:$G$20000=1)*(COUNTIF(CONFIG_ASIGNATURAS!$B$7:$B$27,DATOS!$I$2:$I$20000)&gt;0)*1),"")))</f>
        <v/>
      </c>
      <c r="AF613" t="str">
        <f>IF(AE613="","",IF(AE613="[FÓRMULA MANUAL]","",IFERROR(AVERAGEIFS(DATOS!$K$2:$K$20000,DATOS!$A$2:$A$20000,AE613,CONFIG_METADATA!$G$2:$G$20000,1,DATOS!$I$2:$I$20000,"Análisis"),"")))</f>
        <v/>
      </c>
      <c r="AG613" t="str">
        <f>IF(AE613="","",IF(AE613="[FÓRMULA MANUAL]","",IFERROR(AVERAGEIFS(DATOS!$K$2:$K$20000,DATOS!$A$2:$A$20000,AE613,CONFIG_METADATA!$G$2:$G$20000,1,DATOS!$I$2:$I$20000,"Orquesta/Banda/Conjunto"),"")))</f>
        <v/>
      </c>
      <c r="AH613" t="str">
        <f>IF(AE613="","",IF(AE613="[FÓRMULA MANUAL]","",IFERROR(AVERAGEIFS(DATOS!$K$2:$K$20000,DATOS!$A$2:$A$20000,AE613,CONFIG_METADATA!$G$2:$G$20000,1,DATOS!$I$2:$I$20000,"Música de Cámara"),"")))</f>
        <v/>
      </c>
      <c r="AI613" t="str">
        <f>IF(AE613="","",IF(AE613="[FÓRMULA MANUAL]","",IFERROR(SUMPRODUCT((DATOS!$A$2:$A$20000=AE613)*(CONFIG_METADATA!$G$2:$G$20000=1)*(COUNTIF(CONFIG_ASIGNATURAS!$B$7:$B$27,DATOS!$I$2:$I$20000)&gt;0)*(DATOS!$K$2:$K$20000))/SUMPRODUCT((DATOS!$A$2:$A$20000=AE613)*(CONFIG_METADATA!$G$2:$G$20000=1)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MANUAL]","",IFERROR(AVERAGEIFS(DATOS!$K$2:$K$20000,DATOS!$A$2:$A$20000,A614,CONFIG_METADATA!$G$2:$G$20000,1,DATOS!$I$2:$I$20000,"Lenguaje Musical"),"")))</f>
        <v/>
      </c>
      <c r="C614" t="str">
        <f>IF(A614="","",IF(A614="[FÓRMULA MANUAL]","",IFERROR(AVERAGEIFS(DATOS!$K$2:$K$20000,DATOS!$A$2:$A$20000,A614,CONFIG_METADATA!$G$2:$G$20000,1,DATOS!$I$2:$I$20000,"Orquesta/Banda/Conjunto"),"")))</f>
        <v/>
      </c>
      <c r="D614" t="str">
        <f>IF(A614="","",IF(A614="[FÓRMULA MANUAL]","",IFERROR(AVERAGEIFS(DATOS!$K$2:$K$20000,DATOS!$A$2:$A$20000,A614,CONFIG_METADATA!$G$2:$G$20000,1,DATOS!$I$2:$I$20000,"Conjunto"),"")))</f>
        <v/>
      </c>
      <c r="E614" t="str">
        <f>IF(A614="","",IF(A614="[FÓRMULA MANUAL]","",IFERROR(SUMPRODUCT((DATOS!$A$2:$A$20000=A614)*(CONFIG_METADATA!$G$2:$G$20000=1)*(COUNTIF(CONFIG_ASIGNATURAS!$B$7:$B$27,DATOS!$I$2:$I$20000)&gt;0)*(DATOS!$K$2:$K$20000))/SUMPRODUCT((DATOS!$A$2:$A$20000=A614)*(CONFIG_METADATA!$G$2:$G$20000=1)*(COUNTIF(CONFIG_ASIGNATURAS!$B$7:$B$27,DATOS!$I$2:$I$20000)&gt;0)*1),"")))</f>
        <v/>
      </c>
      <c r="H614" t="str">
        <f>IF(G614="","",IF(G614="[FÓRMULA MANUAL]","",IFERROR(AVERAGEIFS(DATOS!$K$2:$K$20000,DATOS!$A$2:$A$20000,G614,CONFIG_METADATA!$G$2:$G$20000,1,DATOS!$I$2:$I$20000,"Lenguaje Musical"),"")))</f>
        <v/>
      </c>
      <c r="I614" t="str">
        <f>IF(G614="","",IF(G614="[FÓRMULA MANUAL]","",IFERROR(AVERAGEIFS(DATOS!$K$2:$K$20000,DATOS!$A$2:$A$20000,G614,CONFIG_METADATA!$G$2:$G$20000,1,DATOS!$I$2:$I$20000,"Orquesta/Banda/Conjunto"),"")))</f>
        <v/>
      </c>
      <c r="J614" t="str">
        <f>IF(G614="","",IF(G614="[FÓRMULA MANUAL]","",IFERROR(AVERAGEIFS(DATOS!$K$2:$K$20000,DATOS!$A$2:$A$20000,G614,CONFIG_METADATA!$G$2:$G$20000,1,DATOS!$I$2:$I$20000,"Conjunto"),"")))</f>
        <v/>
      </c>
      <c r="K614" t="str">
        <f>IF(G614="","",IF(G614="[FÓRMULA MANUAL]","",IFERROR(SUMPRODUCT((DATOS!$A$2:$A$20000=G614)*(CONFIG_METADATA!$G$2:$G$20000=1)*(COUNTIF(CONFIG_ASIGNATURAS!$B$7:$B$27,DATOS!$I$2:$I$20000)&gt;0)*(DATOS!$K$2:$K$20000))/SUMPRODUCT((DATOS!$A$2:$A$20000=G614)*(CONFIG_METADATA!$G$2:$G$20000=1)*(COUNTIF(CONFIG_ASIGNATURAS!$B$7:$B$27,DATOS!$I$2:$I$20000)&gt;0)*1),"")))</f>
        <v/>
      </c>
      <c r="N614" t="str">
        <f>IF(M614="","",IF(M614="[FÓRMULA MANUAL]","",IFERROR(AVERAGEIFS(DATOS!$K$2:$K$20000,DATOS!$A$2:$A$20000,M614,CONFIG_METADATA!$G$2:$G$20000,1,DATOS!$I$2:$I$20000,"Armonía"),"")))</f>
        <v/>
      </c>
      <c r="O614" t="str">
        <f>IF(M614="","",IF(M614="[FÓRMULA MANUAL]","",IFERROR(AVERAGEIFS(DATOS!$K$2:$K$20000,DATOS!$A$2:$A$20000,M614,CONFIG_METADATA!$G$2:$G$20000,1,DATOS!$I$2:$I$20000,"Orquesta/Banda/Conjunto"),"")))</f>
        <v/>
      </c>
      <c r="P614" t="str">
        <f>IF(M614="","",IF(M614="[FÓRMULA MANUAL]","",IFERROR(AVERAGEIFS(DATOS!$K$2:$K$20000,DATOS!$A$2:$A$20000,M614,CONFIG_METADATA!$G$2:$G$20000,1,DATOS!$I$2:$I$20000,"Música de Cámara"),"")))</f>
        <v/>
      </c>
      <c r="Q614" t="str">
        <f>IF(M614="","",IF(M614="[FÓRMULA MANUAL]","",IFERROR(SUMPRODUCT((DATOS!$A$2:$A$20000=M614)*(CONFIG_METADATA!$G$2:$G$20000=1)*(COUNTIF(CONFIG_ASIGNATURAS!$B$7:$B$27,DATOS!$I$2:$I$20000)&gt;0)*(DATOS!$K$2:$K$20000))/SUMPRODUCT((DATOS!$A$2:$A$20000=M614)*(CONFIG_METADATA!$G$2:$G$20000=1)*(COUNTIF(CONFIG_ASIGNATURAS!$B$7:$B$27,DATOS!$I$2:$I$20000)&gt;0)*1),"")))</f>
        <v/>
      </c>
      <c r="T614" t="str">
        <f>IF(S614="","",IF(S614="[FÓRMULA MANUAL]","",IFERROR(AVERAGEIFS(DATOS!$K$2:$K$20000,DATOS!$A$2:$A$20000,S614,CONFIG_METADATA!$G$2:$G$20000,1,DATOS!$I$2:$I$20000,"Armonía"),"")))</f>
        <v/>
      </c>
      <c r="U614" t="str">
        <f>IF(S614="","",IF(S614="[FÓRMULA MANUAL]","",IFERROR(AVERAGEIFS(DATOS!$K$2:$K$20000,DATOS!$A$2:$A$20000,S614,CONFIG_METADATA!$G$2:$G$20000,1,DATOS!$I$2:$I$20000,"Orquesta/Banda/Conjunto"),"")))</f>
        <v/>
      </c>
      <c r="V614" t="str">
        <f>IF(S614="","",IF(S614="[FÓRMULA MANUAL]","",IFERROR(AVERAGEIFS(DATOS!$K$2:$K$20000,DATOS!$A$2:$A$20000,S614,CONFIG_METADATA!$G$2:$G$20000,1,DATOS!$I$2:$I$20000,"Música de Cámara"),"")))</f>
        <v/>
      </c>
      <c r="W614" t="str">
        <f>IF(S614="","",IF(S614="[FÓRMULA MANUAL]","",IFERROR(SUMPRODUCT((DATOS!$A$2:$A$20000=S614)*(CONFIG_METADATA!$G$2:$G$20000=1)*(COUNTIF(CONFIG_ASIGNATURAS!$B$7:$B$27,DATOS!$I$2:$I$20000)&gt;0)*(DATOS!$K$2:$K$20000))/SUMPRODUCT((DATOS!$A$2:$A$20000=S614)*(CONFIG_METADATA!$G$2:$G$20000=1)*(COUNTIF(CONFIG_ASIGNATURAS!$B$7:$B$27,DATOS!$I$2:$I$20000)&gt;0)*1),"")))</f>
        <v/>
      </c>
      <c r="Z614" t="str">
        <f>IF(Y614="","",IF(Y614="[FÓRMULA MANUAL]","",IFERROR(AVERAGEIFS(DATOS!$K$2:$K$20000,DATOS!$A$2:$A$20000,Y614,CONFIG_METADATA!$G$2:$G$20000,1,DATOS!$I$2:$I$20000,"Análisis"),"")))</f>
        <v/>
      </c>
      <c r="AA614" t="str">
        <f>IF(Y614="","",IF(Y614="[FÓRMULA MANUAL]","",IFERROR(AVERAGEIFS(DATOS!$K$2:$K$20000,DATOS!$A$2:$A$20000,Y614,CONFIG_METADATA!$G$2:$G$20000,1,DATOS!$I$2:$I$20000,"Orquesta/Banda/Conjunto"),"")))</f>
        <v/>
      </c>
      <c r="AB614" t="str">
        <f>IF(Y614="","",IF(Y614="[FÓRMULA MANUAL]","",IFERROR(AVERAGEIFS(DATOS!$K$2:$K$20000,DATOS!$A$2:$A$20000,Y614,CONFIG_METADATA!$G$2:$G$20000,1,DATOS!$I$2:$I$20000,"Música de Cámara"),"")))</f>
        <v/>
      </c>
      <c r="AC614" t="str">
        <f>IF(Y614="","",IF(Y614="[FÓRMULA MANUAL]","",IFERROR(SUMPRODUCT((DATOS!$A$2:$A$20000=Y614)*(CONFIG_METADATA!$G$2:$G$20000=1)*(COUNTIF(CONFIG_ASIGNATURAS!$B$7:$B$27,DATOS!$I$2:$I$20000)&gt;0)*(DATOS!$K$2:$K$20000))/SUMPRODUCT((DATOS!$A$2:$A$20000=Y614)*(CONFIG_METADATA!$G$2:$G$20000=1)*(COUNTIF(CONFIG_ASIGNATURAS!$B$7:$B$27,DATOS!$I$2:$I$20000)&gt;0)*1),"")))</f>
        <v/>
      </c>
      <c r="AF614" t="str">
        <f>IF(AE614="","",IF(AE614="[FÓRMULA MANUAL]","",IFERROR(AVERAGEIFS(DATOS!$K$2:$K$20000,DATOS!$A$2:$A$20000,AE614,CONFIG_METADATA!$G$2:$G$20000,1,DATOS!$I$2:$I$20000,"Análisis"),"")))</f>
        <v/>
      </c>
      <c r="AG614" t="str">
        <f>IF(AE614="","",IF(AE614="[FÓRMULA MANUAL]","",IFERROR(AVERAGEIFS(DATOS!$K$2:$K$20000,DATOS!$A$2:$A$20000,AE614,CONFIG_METADATA!$G$2:$G$20000,1,DATOS!$I$2:$I$20000,"Orquesta/Banda/Conjunto"),"")))</f>
        <v/>
      </c>
      <c r="AH614" t="str">
        <f>IF(AE614="","",IF(AE614="[FÓRMULA MANUAL]","",IFERROR(AVERAGEIFS(DATOS!$K$2:$K$20000,DATOS!$A$2:$A$20000,AE614,CONFIG_METADATA!$G$2:$G$20000,1,DATOS!$I$2:$I$20000,"Música de Cámara"),"")))</f>
        <v/>
      </c>
      <c r="AI614" t="str">
        <f>IF(AE614="","",IF(AE614="[FÓRMULA MANUAL]","",IFERROR(SUMPRODUCT((DATOS!$A$2:$A$20000=AE614)*(CONFIG_METADATA!$G$2:$G$20000=1)*(COUNTIF(CONFIG_ASIGNATURAS!$B$7:$B$27,DATOS!$I$2:$I$20000)&gt;0)*(DATOS!$K$2:$K$20000))/SUMPRODUCT((DATOS!$A$2:$A$20000=AE614)*(CONFIG_METADATA!$G$2:$G$20000=1)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MANUAL]","",IFERROR(AVERAGEIFS(DATOS!$K$2:$K$20000,DATOS!$A$2:$A$20000,A615,CONFIG_METADATA!$G$2:$G$20000,1,DATOS!$I$2:$I$20000,"Lenguaje Musical"),"")))</f>
        <v/>
      </c>
      <c r="C615" t="str">
        <f>IF(A615="","",IF(A615="[FÓRMULA MANUAL]","",IFERROR(AVERAGEIFS(DATOS!$K$2:$K$20000,DATOS!$A$2:$A$20000,A615,CONFIG_METADATA!$G$2:$G$20000,1,DATOS!$I$2:$I$20000,"Orquesta/Banda/Conjunto"),"")))</f>
        <v/>
      </c>
      <c r="D615" t="str">
        <f>IF(A615="","",IF(A615="[FÓRMULA MANUAL]","",IFERROR(AVERAGEIFS(DATOS!$K$2:$K$20000,DATOS!$A$2:$A$20000,A615,CONFIG_METADATA!$G$2:$G$20000,1,DATOS!$I$2:$I$20000,"Conjunto"),"")))</f>
        <v/>
      </c>
      <c r="E615" t="str">
        <f>IF(A615="","",IF(A615="[FÓRMULA MANUAL]","",IFERROR(SUMPRODUCT((DATOS!$A$2:$A$20000=A615)*(CONFIG_METADATA!$G$2:$G$20000=1)*(COUNTIF(CONFIG_ASIGNATURAS!$B$7:$B$27,DATOS!$I$2:$I$20000)&gt;0)*(DATOS!$K$2:$K$20000))/SUMPRODUCT((DATOS!$A$2:$A$20000=A615)*(CONFIG_METADATA!$G$2:$G$20000=1)*(COUNTIF(CONFIG_ASIGNATURAS!$B$7:$B$27,DATOS!$I$2:$I$20000)&gt;0)*1),"")))</f>
        <v/>
      </c>
      <c r="H615" t="str">
        <f>IF(G615="","",IF(G615="[FÓRMULA MANUAL]","",IFERROR(AVERAGEIFS(DATOS!$K$2:$K$20000,DATOS!$A$2:$A$20000,G615,CONFIG_METADATA!$G$2:$G$20000,1,DATOS!$I$2:$I$20000,"Lenguaje Musical"),"")))</f>
        <v/>
      </c>
      <c r="I615" t="str">
        <f>IF(G615="","",IF(G615="[FÓRMULA MANUAL]","",IFERROR(AVERAGEIFS(DATOS!$K$2:$K$20000,DATOS!$A$2:$A$20000,G615,CONFIG_METADATA!$G$2:$G$20000,1,DATOS!$I$2:$I$20000,"Orquesta/Banda/Conjunto"),"")))</f>
        <v/>
      </c>
      <c r="J615" t="str">
        <f>IF(G615="","",IF(G615="[FÓRMULA MANUAL]","",IFERROR(AVERAGEIFS(DATOS!$K$2:$K$20000,DATOS!$A$2:$A$20000,G615,CONFIG_METADATA!$G$2:$G$20000,1,DATOS!$I$2:$I$20000,"Conjunto"),"")))</f>
        <v/>
      </c>
      <c r="K615" t="str">
        <f>IF(G615="","",IF(G615="[FÓRMULA MANUAL]","",IFERROR(SUMPRODUCT((DATOS!$A$2:$A$20000=G615)*(CONFIG_METADATA!$G$2:$G$20000=1)*(COUNTIF(CONFIG_ASIGNATURAS!$B$7:$B$27,DATOS!$I$2:$I$20000)&gt;0)*(DATOS!$K$2:$K$20000))/SUMPRODUCT((DATOS!$A$2:$A$20000=G615)*(CONFIG_METADATA!$G$2:$G$20000=1)*(COUNTIF(CONFIG_ASIGNATURAS!$B$7:$B$27,DATOS!$I$2:$I$20000)&gt;0)*1),"")))</f>
        <v/>
      </c>
      <c r="N615" t="str">
        <f>IF(M615="","",IF(M615="[FÓRMULA MANUAL]","",IFERROR(AVERAGEIFS(DATOS!$K$2:$K$20000,DATOS!$A$2:$A$20000,M615,CONFIG_METADATA!$G$2:$G$20000,1,DATOS!$I$2:$I$20000,"Armonía"),"")))</f>
        <v/>
      </c>
      <c r="O615" t="str">
        <f>IF(M615="","",IF(M615="[FÓRMULA MANUAL]","",IFERROR(AVERAGEIFS(DATOS!$K$2:$K$20000,DATOS!$A$2:$A$20000,M615,CONFIG_METADATA!$G$2:$G$20000,1,DATOS!$I$2:$I$20000,"Orquesta/Banda/Conjunto"),"")))</f>
        <v/>
      </c>
      <c r="P615" t="str">
        <f>IF(M615="","",IF(M615="[FÓRMULA MANUAL]","",IFERROR(AVERAGEIFS(DATOS!$K$2:$K$20000,DATOS!$A$2:$A$20000,M615,CONFIG_METADATA!$G$2:$G$20000,1,DATOS!$I$2:$I$20000,"Música de Cámara"),"")))</f>
        <v/>
      </c>
      <c r="Q615" t="str">
        <f>IF(M615="","",IF(M615="[FÓRMULA MANUAL]","",IFERROR(SUMPRODUCT((DATOS!$A$2:$A$20000=M615)*(CONFIG_METADATA!$G$2:$G$20000=1)*(COUNTIF(CONFIG_ASIGNATURAS!$B$7:$B$27,DATOS!$I$2:$I$20000)&gt;0)*(DATOS!$K$2:$K$20000))/SUMPRODUCT((DATOS!$A$2:$A$20000=M615)*(CONFIG_METADATA!$G$2:$G$20000=1)*(COUNTIF(CONFIG_ASIGNATURAS!$B$7:$B$27,DATOS!$I$2:$I$20000)&gt;0)*1),"")))</f>
        <v/>
      </c>
      <c r="T615" t="str">
        <f>IF(S615="","",IF(S615="[FÓRMULA MANUAL]","",IFERROR(AVERAGEIFS(DATOS!$K$2:$K$20000,DATOS!$A$2:$A$20000,S615,CONFIG_METADATA!$G$2:$G$20000,1,DATOS!$I$2:$I$20000,"Armonía"),"")))</f>
        <v/>
      </c>
      <c r="U615" t="str">
        <f>IF(S615="","",IF(S615="[FÓRMULA MANUAL]","",IFERROR(AVERAGEIFS(DATOS!$K$2:$K$20000,DATOS!$A$2:$A$20000,S615,CONFIG_METADATA!$G$2:$G$20000,1,DATOS!$I$2:$I$20000,"Orquesta/Banda/Conjunto"),"")))</f>
        <v/>
      </c>
      <c r="V615" t="str">
        <f>IF(S615="","",IF(S615="[FÓRMULA MANUAL]","",IFERROR(AVERAGEIFS(DATOS!$K$2:$K$20000,DATOS!$A$2:$A$20000,S615,CONFIG_METADATA!$G$2:$G$20000,1,DATOS!$I$2:$I$20000,"Música de Cámara"),"")))</f>
        <v/>
      </c>
      <c r="W615" t="str">
        <f>IF(S615="","",IF(S615="[FÓRMULA MANUAL]","",IFERROR(SUMPRODUCT((DATOS!$A$2:$A$20000=S615)*(CONFIG_METADATA!$G$2:$G$20000=1)*(COUNTIF(CONFIG_ASIGNATURAS!$B$7:$B$27,DATOS!$I$2:$I$20000)&gt;0)*(DATOS!$K$2:$K$20000))/SUMPRODUCT((DATOS!$A$2:$A$20000=S615)*(CONFIG_METADATA!$G$2:$G$20000=1)*(COUNTIF(CONFIG_ASIGNATURAS!$B$7:$B$27,DATOS!$I$2:$I$20000)&gt;0)*1),"")))</f>
        <v/>
      </c>
      <c r="Z615" t="str">
        <f>IF(Y615="","",IF(Y615="[FÓRMULA MANUAL]","",IFERROR(AVERAGEIFS(DATOS!$K$2:$K$20000,DATOS!$A$2:$A$20000,Y615,CONFIG_METADATA!$G$2:$G$20000,1,DATOS!$I$2:$I$20000,"Análisis"),"")))</f>
        <v/>
      </c>
      <c r="AA615" t="str">
        <f>IF(Y615="","",IF(Y615="[FÓRMULA MANUAL]","",IFERROR(AVERAGEIFS(DATOS!$K$2:$K$20000,DATOS!$A$2:$A$20000,Y615,CONFIG_METADATA!$G$2:$G$20000,1,DATOS!$I$2:$I$20000,"Orquesta/Banda/Conjunto"),"")))</f>
        <v/>
      </c>
      <c r="AB615" t="str">
        <f>IF(Y615="","",IF(Y615="[FÓRMULA MANUAL]","",IFERROR(AVERAGEIFS(DATOS!$K$2:$K$20000,DATOS!$A$2:$A$20000,Y615,CONFIG_METADATA!$G$2:$G$20000,1,DATOS!$I$2:$I$20000,"Música de Cámara"),"")))</f>
        <v/>
      </c>
      <c r="AC615" t="str">
        <f>IF(Y615="","",IF(Y615="[FÓRMULA MANUAL]","",IFERROR(SUMPRODUCT((DATOS!$A$2:$A$20000=Y615)*(CONFIG_METADATA!$G$2:$G$20000=1)*(COUNTIF(CONFIG_ASIGNATURAS!$B$7:$B$27,DATOS!$I$2:$I$20000)&gt;0)*(DATOS!$K$2:$K$20000))/SUMPRODUCT((DATOS!$A$2:$A$20000=Y615)*(CONFIG_METADATA!$G$2:$G$20000=1)*(COUNTIF(CONFIG_ASIGNATURAS!$B$7:$B$27,DATOS!$I$2:$I$20000)&gt;0)*1),"")))</f>
        <v/>
      </c>
      <c r="AF615" t="str">
        <f>IF(AE615="","",IF(AE615="[FÓRMULA MANUAL]","",IFERROR(AVERAGEIFS(DATOS!$K$2:$K$20000,DATOS!$A$2:$A$20000,AE615,CONFIG_METADATA!$G$2:$G$20000,1,DATOS!$I$2:$I$20000,"Análisis"),"")))</f>
        <v/>
      </c>
      <c r="AG615" t="str">
        <f>IF(AE615="","",IF(AE615="[FÓRMULA MANUAL]","",IFERROR(AVERAGEIFS(DATOS!$K$2:$K$20000,DATOS!$A$2:$A$20000,AE615,CONFIG_METADATA!$G$2:$G$20000,1,DATOS!$I$2:$I$20000,"Orquesta/Banda/Conjunto"),"")))</f>
        <v/>
      </c>
      <c r="AH615" t="str">
        <f>IF(AE615="","",IF(AE615="[FÓRMULA MANUAL]","",IFERROR(AVERAGEIFS(DATOS!$K$2:$K$20000,DATOS!$A$2:$A$20000,AE615,CONFIG_METADATA!$G$2:$G$20000,1,DATOS!$I$2:$I$20000,"Música de Cámara"),"")))</f>
        <v/>
      </c>
      <c r="AI615" t="str">
        <f>IF(AE615="","",IF(AE615="[FÓRMULA MANUAL]","",IFERROR(SUMPRODUCT((DATOS!$A$2:$A$20000=AE615)*(CONFIG_METADATA!$G$2:$G$20000=1)*(COUNTIF(CONFIG_ASIGNATURAS!$B$7:$B$27,DATOS!$I$2:$I$20000)&gt;0)*(DATOS!$K$2:$K$20000))/SUMPRODUCT((DATOS!$A$2:$A$20000=AE615)*(CONFIG_METADATA!$G$2:$G$20000=1)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MANUAL]","",IFERROR(AVERAGEIFS(DATOS!$K$2:$K$20000,DATOS!$A$2:$A$20000,A616,CONFIG_METADATA!$G$2:$G$20000,1,DATOS!$I$2:$I$20000,"Lenguaje Musical"),"")))</f>
        <v/>
      </c>
      <c r="C616" t="str">
        <f>IF(A616="","",IF(A616="[FÓRMULA MANUAL]","",IFERROR(AVERAGEIFS(DATOS!$K$2:$K$20000,DATOS!$A$2:$A$20000,A616,CONFIG_METADATA!$G$2:$G$20000,1,DATOS!$I$2:$I$20000,"Orquesta/Banda/Conjunto"),"")))</f>
        <v/>
      </c>
      <c r="D616" t="str">
        <f>IF(A616="","",IF(A616="[FÓRMULA MANUAL]","",IFERROR(AVERAGEIFS(DATOS!$K$2:$K$20000,DATOS!$A$2:$A$20000,A616,CONFIG_METADATA!$G$2:$G$20000,1,DATOS!$I$2:$I$20000,"Conjunto"),"")))</f>
        <v/>
      </c>
      <c r="E616" t="str">
        <f>IF(A616="","",IF(A616="[FÓRMULA MANUAL]","",IFERROR(SUMPRODUCT((DATOS!$A$2:$A$20000=A616)*(CONFIG_METADATA!$G$2:$G$20000=1)*(COUNTIF(CONFIG_ASIGNATURAS!$B$7:$B$27,DATOS!$I$2:$I$20000)&gt;0)*(DATOS!$K$2:$K$20000))/SUMPRODUCT((DATOS!$A$2:$A$20000=A616)*(CONFIG_METADATA!$G$2:$G$20000=1)*(COUNTIF(CONFIG_ASIGNATURAS!$B$7:$B$27,DATOS!$I$2:$I$20000)&gt;0)*1),"")))</f>
        <v/>
      </c>
      <c r="H616" t="str">
        <f>IF(G616="","",IF(G616="[FÓRMULA MANUAL]","",IFERROR(AVERAGEIFS(DATOS!$K$2:$K$20000,DATOS!$A$2:$A$20000,G616,CONFIG_METADATA!$G$2:$G$20000,1,DATOS!$I$2:$I$20000,"Lenguaje Musical"),"")))</f>
        <v/>
      </c>
      <c r="I616" t="str">
        <f>IF(G616="","",IF(G616="[FÓRMULA MANUAL]","",IFERROR(AVERAGEIFS(DATOS!$K$2:$K$20000,DATOS!$A$2:$A$20000,G616,CONFIG_METADATA!$G$2:$G$20000,1,DATOS!$I$2:$I$20000,"Orquesta/Banda/Conjunto"),"")))</f>
        <v/>
      </c>
      <c r="J616" t="str">
        <f>IF(G616="","",IF(G616="[FÓRMULA MANUAL]","",IFERROR(AVERAGEIFS(DATOS!$K$2:$K$20000,DATOS!$A$2:$A$20000,G616,CONFIG_METADATA!$G$2:$G$20000,1,DATOS!$I$2:$I$20000,"Conjunto"),"")))</f>
        <v/>
      </c>
      <c r="K616" t="str">
        <f>IF(G616="","",IF(G616="[FÓRMULA MANUAL]","",IFERROR(SUMPRODUCT((DATOS!$A$2:$A$20000=G616)*(CONFIG_METADATA!$G$2:$G$20000=1)*(COUNTIF(CONFIG_ASIGNATURAS!$B$7:$B$27,DATOS!$I$2:$I$20000)&gt;0)*(DATOS!$K$2:$K$20000))/SUMPRODUCT((DATOS!$A$2:$A$20000=G616)*(CONFIG_METADATA!$G$2:$G$20000=1)*(COUNTIF(CONFIG_ASIGNATURAS!$B$7:$B$27,DATOS!$I$2:$I$20000)&gt;0)*1),"")))</f>
        <v/>
      </c>
      <c r="N616" t="str">
        <f>IF(M616="","",IF(M616="[FÓRMULA MANUAL]","",IFERROR(AVERAGEIFS(DATOS!$K$2:$K$20000,DATOS!$A$2:$A$20000,M616,CONFIG_METADATA!$G$2:$G$20000,1,DATOS!$I$2:$I$20000,"Armonía"),"")))</f>
        <v/>
      </c>
      <c r="O616" t="str">
        <f>IF(M616="","",IF(M616="[FÓRMULA MANUAL]","",IFERROR(AVERAGEIFS(DATOS!$K$2:$K$20000,DATOS!$A$2:$A$20000,M616,CONFIG_METADATA!$G$2:$G$20000,1,DATOS!$I$2:$I$20000,"Orquesta/Banda/Conjunto"),"")))</f>
        <v/>
      </c>
      <c r="P616" t="str">
        <f>IF(M616="","",IF(M616="[FÓRMULA MANUAL]","",IFERROR(AVERAGEIFS(DATOS!$K$2:$K$20000,DATOS!$A$2:$A$20000,M616,CONFIG_METADATA!$G$2:$G$20000,1,DATOS!$I$2:$I$20000,"Música de Cámara"),"")))</f>
        <v/>
      </c>
      <c r="Q616" t="str">
        <f>IF(M616="","",IF(M616="[FÓRMULA MANUAL]","",IFERROR(SUMPRODUCT((DATOS!$A$2:$A$20000=M616)*(CONFIG_METADATA!$G$2:$G$20000=1)*(COUNTIF(CONFIG_ASIGNATURAS!$B$7:$B$27,DATOS!$I$2:$I$20000)&gt;0)*(DATOS!$K$2:$K$20000))/SUMPRODUCT((DATOS!$A$2:$A$20000=M616)*(CONFIG_METADATA!$G$2:$G$20000=1)*(COUNTIF(CONFIG_ASIGNATURAS!$B$7:$B$27,DATOS!$I$2:$I$20000)&gt;0)*1),"")))</f>
        <v/>
      </c>
      <c r="T616" t="str">
        <f>IF(S616="","",IF(S616="[FÓRMULA MANUAL]","",IFERROR(AVERAGEIFS(DATOS!$K$2:$K$20000,DATOS!$A$2:$A$20000,S616,CONFIG_METADATA!$G$2:$G$20000,1,DATOS!$I$2:$I$20000,"Armonía"),"")))</f>
        <v/>
      </c>
      <c r="U616" t="str">
        <f>IF(S616="","",IF(S616="[FÓRMULA MANUAL]","",IFERROR(AVERAGEIFS(DATOS!$K$2:$K$20000,DATOS!$A$2:$A$20000,S616,CONFIG_METADATA!$G$2:$G$20000,1,DATOS!$I$2:$I$20000,"Orquesta/Banda/Conjunto"),"")))</f>
        <v/>
      </c>
      <c r="V616" t="str">
        <f>IF(S616="","",IF(S616="[FÓRMULA MANUAL]","",IFERROR(AVERAGEIFS(DATOS!$K$2:$K$20000,DATOS!$A$2:$A$20000,S616,CONFIG_METADATA!$G$2:$G$20000,1,DATOS!$I$2:$I$20000,"Música de Cámara"),"")))</f>
        <v/>
      </c>
      <c r="W616" t="str">
        <f>IF(S616="","",IF(S616="[FÓRMULA MANUAL]","",IFERROR(SUMPRODUCT((DATOS!$A$2:$A$20000=S616)*(CONFIG_METADATA!$G$2:$G$20000=1)*(COUNTIF(CONFIG_ASIGNATURAS!$B$7:$B$27,DATOS!$I$2:$I$20000)&gt;0)*(DATOS!$K$2:$K$20000))/SUMPRODUCT((DATOS!$A$2:$A$20000=S616)*(CONFIG_METADATA!$G$2:$G$20000=1)*(COUNTIF(CONFIG_ASIGNATURAS!$B$7:$B$27,DATOS!$I$2:$I$20000)&gt;0)*1),"")))</f>
        <v/>
      </c>
      <c r="Z616" t="str">
        <f>IF(Y616="","",IF(Y616="[FÓRMULA MANUAL]","",IFERROR(AVERAGEIFS(DATOS!$K$2:$K$20000,DATOS!$A$2:$A$20000,Y616,CONFIG_METADATA!$G$2:$G$20000,1,DATOS!$I$2:$I$20000,"Análisis"),"")))</f>
        <v/>
      </c>
      <c r="AA616" t="str">
        <f>IF(Y616="","",IF(Y616="[FÓRMULA MANUAL]","",IFERROR(AVERAGEIFS(DATOS!$K$2:$K$20000,DATOS!$A$2:$A$20000,Y616,CONFIG_METADATA!$G$2:$G$20000,1,DATOS!$I$2:$I$20000,"Orquesta/Banda/Conjunto"),"")))</f>
        <v/>
      </c>
      <c r="AB616" t="str">
        <f>IF(Y616="","",IF(Y616="[FÓRMULA MANUAL]","",IFERROR(AVERAGEIFS(DATOS!$K$2:$K$20000,DATOS!$A$2:$A$20000,Y616,CONFIG_METADATA!$G$2:$G$20000,1,DATOS!$I$2:$I$20000,"Música de Cámara"),"")))</f>
        <v/>
      </c>
      <c r="AC616" t="str">
        <f>IF(Y616="","",IF(Y616="[FÓRMULA MANUAL]","",IFERROR(SUMPRODUCT((DATOS!$A$2:$A$20000=Y616)*(CONFIG_METADATA!$G$2:$G$20000=1)*(COUNTIF(CONFIG_ASIGNATURAS!$B$7:$B$27,DATOS!$I$2:$I$20000)&gt;0)*(DATOS!$K$2:$K$20000))/SUMPRODUCT((DATOS!$A$2:$A$20000=Y616)*(CONFIG_METADATA!$G$2:$G$20000=1)*(COUNTIF(CONFIG_ASIGNATURAS!$B$7:$B$27,DATOS!$I$2:$I$20000)&gt;0)*1),"")))</f>
        <v/>
      </c>
      <c r="AF616" t="str">
        <f>IF(AE616="","",IF(AE616="[FÓRMULA MANUAL]","",IFERROR(AVERAGEIFS(DATOS!$K$2:$K$20000,DATOS!$A$2:$A$20000,AE616,CONFIG_METADATA!$G$2:$G$20000,1,DATOS!$I$2:$I$20000,"Análisis"),"")))</f>
        <v/>
      </c>
      <c r="AG616" t="str">
        <f>IF(AE616="","",IF(AE616="[FÓRMULA MANUAL]","",IFERROR(AVERAGEIFS(DATOS!$K$2:$K$20000,DATOS!$A$2:$A$20000,AE616,CONFIG_METADATA!$G$2:$G$20000,1,DATOS!$I$2:$I$20000,"Orquesta/Banda/Conjunto"),"")))</f>
        <v/>
      </c>
      <c r="AH616" t="str">
        <f>IF(AE616="","",IF(AE616="[FÓRMULA MANUAL]","",IFERROR(AVERAGEIFS(DATOS!$K$2:$K$20000,DATOS!$A$2:$A$20000,AE616,CONFIG_METADATA!$G$2:$G$20000,1,DATOS!$I$2:$I$20000,"Música de Cámara"),"")))</f>
        <v/>
      </c>
      <c r="AI616" t="str">
        <f>IF(AE616="","",IF(AE616="[FÓRMULA MANUAL]","",IFERROR(SUMPRODUCT((DATOS!$A$2:$A$20000=AE616)*(CONFIG_METADATA!$G$2:$G$20000=1)*(COUNTIF(CONFIG_ASIGNATURAS!$B$7:$B$27,DATOS!$I$2:$I$20000)&gt;0)*(DATOS!$K$2:$K$20000))/SUMPRODUCT((DATOS!$A$2:$A$20000=AE616)*(CONFIG_METADATA!$G$2:$G$20000=1)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MANUAL]","",IFERROR(AVERAGEIFS(DATOS!$K$2:$K$20000,DATOS!$A$2:$A$20000,A617,CONFIG_METADATA!$G$2:$G$20000,1,DATOS!$I$2:$I$20000,"Lenguaje Musical"),"")))</f>
        <v/>
      </c>
      <c r="C617" t="str">
        <f>IF(A617="","",IF(A617="[FÓRMULA MANUAL]","",IFERROR(AVERAGEIFS(DATOS!$K$2:$K$20000,DATOS!$A$2:$A$20000,A617,CONFIG_METADATA!$G$2:$G$20000,1,DATOS!$I$2:$I$20000,"Orquesta/Banda/Conjunto"),"")))</f>
        <v/>
      </c>
      <c r="D617" t="str">
        <f>IF(A617="","",IF(A617="[FÓRMULA MANUAL]","",IFERROR(AVERAGEIFS(DATOS!$K$2:$K$20000,DATOS!$A$2:$A$20000,A617,CONFIG_METADATA!$G$2:$G$20000,1,DATOS!$I$2:$I$20000,"Conjunto"),"")))</f>
        <v/>
      </c>
      <c r="E617" t="str">
        <f>IF(A617="","",IF(A617="[FÓRMULA MANUAL]","",IFERROR(SUMPRODUCT((DATOS!$A$2:$A$20000=A617)*(CONFIG_METADATA!$G$2:$G$20000=1)*(COUNTIF(CONFIG_ASIGNATURAS!$B$7:$B$27,DATOS!$I$2:$I$20000)&gt;0)*(DATOS!$K$2:$K$20000))/SUMPRODUCT((DATOS!$A$2:$A$20000=A617)*(CONFIG_METADATA!$G$2:$G$20000=1)*(COUNTIF(CONFIG_ASIGNATURAS!$B$7:$B$27,DATOS!$I$2:$I$20000)&gt;0)*1),"")))</f>
        <v/>
      </c>
      <c r="H617" t="str">
        <f>IF(G617="","",IF(G617="[FÓRMULA MANUAL]","",IFERROR(AVERAGEIFS(DATOS!$K$2:$K$20000,DATOS!$A$2:$A$20000,G617,CONFIG_METADATA!$G$2:$G$20000,1,DATOS!$I$2:$I$20000,"Lenguaje Musical"),"")))</f>
        <v/>
      </c>
      <c r="I617" t="str">
        <f>IF(G617="","",IF(G617="[FÓRMULA MANUAL]","",IFERROR(AVERAGEIFS(DATOS!$K$2:$K$20000,DATOS!$A$2:$A$20000,G617,CONFIG_METADATA!$G$2:$G$20000,1,DATOS!$I$2:$I$20000,"Orquesta/Banda/Conjunto"),"")))</f>
        <v/>
      </c>
      <c r="J617" t="str">
        <f>IF(G617="","",IF(G617="[FÓRMULA MANUAL]","",IFERROR(AVERAGEIFS(DATOS!$K$2:$K$20000,DATOS!$A$2:$A$20000,G617,CONFIG_METADATA!$G$2:$G$20000,1,DATOS!$I$2:$I$20000,"Conjunto"),"")))</f>
        <v/>
      </c>
      <c r="K617" t="str">
        <f>IF(G617="","",IF(G617="[FÓRMULA MANUAL]","",IFERROR(SUMPRODUCT((DATOS!$A$2:$A$20000=G617)*(CONFIG_METADATA!$G$2:$G$20000=1)*(COUNTIF(CONFIG_ASIGNATURAS!$B$7:$B$27,DATOS!$I$2:$I$20000)&gt;0)*(DATOS!$K$2:$K$20000))/SUMPRODUCT((DATOS!$A$2:$A$20000=G617)*(CONFIG_METADATA!$G$2:$G$20000=1)*(COUNTIF(CONFIG_ASIGNATURAS!$B$7:$B$27,DATOS!$I$2:$I$20000)&gt;0)*1),"")))</f>
        <v/>
      </c>
      <c r="N617" t="str">
        <f>IF(M617="","",IF(M617="[FÓRMULA MANUAL]","",IFERROR(AVERAGEIFS(DATOS!$K$2:$K$20000,DATOS!$A$2:$A$20000,M617,CONFIG_METADATA!$G$2:$G$20000,1,DATOS!$I$2:$I$20000,"Armonía"),"")))</f>
        <v/>
      </c>
      <c r="O617" t="str">
        <f>IF(M617="","",IF(M617="[FÓRMULA MANUAL]","",IFERROR(AVERAGEIFS(DATOS!$K$2:$K$20000,DATOS!$A$2:$A$20000,M617,CONFIG_METADATA!$G$2:$G$20000,1,DATOS!$I$2:$I$20000,"Orquesta/Banda/Conjunto"),"")))</f>
        <v/>
      </c>
      <c r="P617" t="str">
        <f>IF(M617="","",IF(M617="[FÓRMULA MANUAL]","",IFERROR(AVERAGEIFS(DATOS!$K$2:$K$20000,DATOS!$A$2:$A$20000,M617,CONFIG_METADATA!$G$2:$G$20000,1,DATOS!$I$2:$I$20000,"Música de Cámara"),"")))</f>
        <v/>
      </c>
      <c r="Q617" t="str">
        <f>IF(M617="","",IF(M617="[FÓRMULA MANUAL]","",IFERROR(SUMPRODUCT((DATOS!$A$2:$A$20000=M617)*(CONFIG_METADATA!$G$2:$G$20000=1)*(COUNTIF(CONFIG_ASIGNATURAS!$B$7:$B$27,DATOS!$I$2:$I$20000)&gt;0)*(DATOS!$K$2:$K$20000))/SUMPRODUCT((DATOS!$A$2:$A$20000=M617)*(CONFIG_METADATA!$G$2:$G$20000=1)*(COUNTIF(CONFIG_ASIGNATURAS!$B$7:$B$27,DATOS!$I$2:$I$20000)&gt;0)*1),"")))</f>
        <v/>
      </c>
      <c r="T617" t="str">
        <f>IF(S617="","",IF(S617="[FÓRMULA MANUAL]","",IFERROR(AVERAGEIFS(DATOS!$K$2:$K$20000,DATOS!$A$2:$A$20000,S617,CONFIG_METADATA!$G$2:$G$20000,1,DATOS!$I$2:$I$20000,"Armonía"),"")))</f>
        <v/>
      </c>
      <c r="U617" t="str">
        <f>IF(S617="","",IF(S617="[FÓRMULA MANUAL]","",IFERROR(AVERAGEIFS(DATOS!$K$2:$K$20000,DATOS!$A$2:$A$20000,S617,CONFIG_METADATA!$G$2:$G$20000,1,DATOS!$I$2:$I$20000,"Orquesta/Banda/Conjunto"),"")))</f>
        <v/>
      </c>
      <c r="V617" t="str">
        <f>IF(S617="","",IF(S617="[FÓRMULA MANUAL]","",IFERROR(AVERAGEIFS(DATOS!$K$2:$K$20000,DATOS!$A$2:$A$20000,S617,CONFIG_METADATA!$G$2:$G$20000,1,DATOS!$I$2:$I$20000,"Música de Cámara"),"")))</f>
        <v/>
      </c>
      <c r="W617" t="str">
        <f>IF(S617="","",IF(S617="[FÓRMULA MANUAL]","",IFERROR(SUMPRODUCT((DATOS!$A$2:$A$20000=S617)*(CONFIG_METADATA!$G$2:$G$20000=1)*(COUNTIF(CONFIG_ASIGNATURAS!$B$7:$B$27,DATOS!$I$2:$I$20000)&gt;0)*(DATOS!$K$2:$K$20000))/SUMPRODUCT((DATOS!$A$2:$A$20000=S617)*(CONFIG_METADATA!$G$2:$G$20000=1)*(COUNTIF(CONFIG_ASIGNATURAS!$B$7:$B$27,DATOS!$I$2:$I$20000)&gt;0)*1),"")))</f>
        <v/>
      </c>
      <c r="Z617" t="str">
        <f>IF(Y617="","",IF(Y617="[FÓRMULA MANUAL]","",IFERROR(AVERAGEIFS(DATOS!$K$2:$K$20000,DATOS!$A$2:$A$20000,Y617,CONFIG_METADATA!$G$2:$G$20000,1,DATOS!$I$2:$I$20000,"Análisis"),"")))</f>
        <v/>
      </c>
      <c r="AA617" t="str">
        <f>IF(Y617="","",IF(Y617="[FÓRMULA MANUAL]","",IFERROR(AVERAGEIFS(DATOS!$K$2:$K$20000,DATOS!$A$2:$A$20000,Y617,CONFIG_METADATA!$G$2:$G$20000,1,DATOS!$I$2:$I$20000,"Orquesta/Banda/Conjunto"),"")))</f>
        <v/>
      </c>
      <c r="AB617" t="str">
        <f>IF(Y617="","",IF(Y617="[FÓRMULA MANUAL]","",IFERROR(AVERAGEIFS(DATOS!$K$2:$K$20000,DATOS!$A$2:$A$20000,Y617,CONFIG_METADATA!$G$2:$G$20000,1,DATOS!$I$2:$I$20000,"Música de Cámara"),"")))</f>
        <v/>
      </c>
      <c r="AC617" t="str">
        <f>IF(Y617="","",IF(Y617="[FÓRMULA MANUAL]","",IFERROR(SUMPRODUCT((DATOS!$A$2:$A$20000=Y617)*(CONFIG_METADATA!$G$2:$G$20000=1)*(COUNTIF(CONFIG_ASIGNATURAS!$B$7:$B$27,DATOS!$I$2:$I$20000)&gt;0)*(DATOS!$K$2:$K$20000))/SUMPRODUCT((DATOS!$A$2:$A$20000=Y617)*(CONFIG_METADATA!$G$2:$G$20000=1)*(COUNTIF(CONFIG_ASIGNATURAS!$B$7:$B$27,DATOS!$I$2:$I$20000)&gt;0)*1),"")))</f>
        <v/>
      </c>
      <c r="AF617" t="str">
        <f>IF(AE617="","",IF(AE617="[FÓRMULA MANUAL]","",IFERROR(AVERAGEIFS(DATOS!$K$2:$K$20000,DATOS!$A$2:$A$20000,AE617,CONFIG_METADATA!$G$2:$G$20000,1,DATOS!$I$2:$I$20000,"Análisis"),"")))</f>
        <v/>
      </c>
      <c r="AG617" t="str">
        <f>IF(AE617="","",IF(AE617="[FÓRMULA MANUAL]","",IFERROR(AVERAGEIFS(DATOS!$K$2:$K$20000,DATOS!$A$2:$A$20000,AE617,CONFIG_METADATA!$G$2:$G$20000,1,DATOS!$I$2:$I$20000,"Orquesta/Banda/Conjunto"),"")))</f>
        <v/>
      </c>
      <c r="AH617" t="str">
        <f>IF(AE617="","",IF(AE617="[FÓRMULA MANUAL]","",IFERROR(AVERAGEIFS(DATOS!$K$2:$K$20000,DATOS!$A$2:$A$20000,AE617,CONFIG_METADATA!$G$2:$G$20000,1,DATOS!$I$2:$I$20000,"Música de Cámara"),"")))</f>
        <v/>
      </c>
      <c r="AI617" t="str">
        <f>IF(AE617="","",IF(AE617="[FÓRMULA MANUAL]","",IFERROR(SUMPRODUCT((DATOS!$A$2:$A$20000=AE617)*(CONFIG_METADATA!$G$2:$G$20000=1)*(COUNTIF(CONFIG_ASIGNATURAS!$B$7:$B$27,DATOS!$I$2:$I$20000)&gt;0)*(DATOS!$K$2:$K$20000))/SUMPRODUCT((DATOS!$A$2:$A$20000=AE617)*(CONFIG_METADATA!$G$2:$G$20000=1)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MANUAL]","",IFERROR(AVERAGEIFS(DATOS!$K$2:$K$20000,DATOS!$A$2:$A$20000,A618,CONFIG_METADATA!$G$2:$G$20000,1,DATOS!$I$2:$I$20000,"Lenguaje Musical"),"")))</f>
        <v/>
      </c>
      <c r="C618" t="str">
        <f>IF(A618="","",IF(A618="[FÓRMULA MANUAL]","",IFERROR(AVERAGEIFS(DATOS!$K$2:$K$20000,DATOS!$A$2:$A$20000,A618,CONFIG_METADATA!$G$2:$G$20000,1,DATOS!$I$2:$I$20000,"Orquesta/Banda/Conjunto"),"")))</f>
        <v/>
      </c>
      <c r="D618" t="str">
        <f>IF(A618="","",IF(A618="[FÓRMULA MANUAL]","",IFERROR(AVERAGEIFS(DATOS!$K$2:$K$20000,DATOS!$A$2:$A$20000,A618,CONFIG_METADATA!$G$2:$G$20000,1,DATOS!$I$2:$I$20000,"Conjunto"),"")))</f>
        <v/>
      </c>
      <c r="E618" t="str">
        <f>IF(A618="","",IF(A618="[FÓRMULA MANUAL]","",IFERROR(SUMPRODUCT((DATOS!$A$2:$A$20000=A618)*(CONFIG_METADATA!$G$2:$G$20000=1)*(COUNTIF(CONFIG_ASIGNATURAS!$B$7:$B$27,DATOS!$I$2:$I$20000)&gt;0)*(DATOS!$K$2:$K$20000))/SUMPRODUCT((DATOS!$A$2:$A$20000=A618)*(CONFIG_METADATA!$G$2:$G$20000=1)*(COUNTIF(CONFIG_ASIGNATURAS!$B$7:$B$27,DATOS!$I$2:$I$20000)&gt;0)*1),"")))</f>
        <v/>
      </c>
      <c r="H618" t="str">
        <f>IF(G618="","",IF(G618="[FÓRMULA MANUAL]","",IFERROR(AVERAGEIFS(DATOS!$K$2:$K$20000,DATOS!$A$2:$A$20000,G618,CONFIG_METADATA!$G$2:$G$20000,1,DATOS!$I$2:$I$20000,"Lenguaje Musical"),"")))</f>
        <v/>
      </c>
      <c r="I618" t="str">
        <f>IF(G618="","",IF(G618="[FÓRMULA MANUAL]","",IFERROR(AVERAGEIFS(DATOS!$K$2:$K$20000,DATOS!$A$2:$A$20000,G618,CONFIG_METADATA!$G$2:$G$20000,1,DATOS!$I$2:$I$20000,"Orquesta/Banda/Conjunto"),"")))</f>
        <v/>
      </c>
      <c r="J618" t="str">
        <f>IF(G618="","",IF(G618="[FÓRMULA MANUAL]","",IFERROR(AVERAGEIFS(DATOS!$K$2:$K$20000,DATOS!$A$2:$A$20000,G618,CONFIG_METADATA!$G$2:$G$20000,1,DATOS!$I$2:$I$20000,"Conjunto"),"")))</f>
        <v/>
      </c>
      <c r="K618" t="str">
        <f>IF(G618="","",IF(G618="[FÓRMULA MANUAL]","",IFERROR(SUMPRODUCT((DATOS!$A$2:$A$20000=G618)*(CONFIG_METADATA!$G$2:$G$20000=1)*(COUNTIF(CONFIG_ASIGNATURAS!$B$7:$B$27,DATOS!$I$2:$I$20000)&gt;0)*(DATOS!$K$2:$K$20000))/SUMPRODUCT((DATOS!$A$2:$A$20000=G618)*(CONFIG_METADATA!$G$2:$G$20000=1)*(COUNTIF(CONFIG_ASIGNATURAS!$B$7:$B$27,DATOS!$I$2:$I$20000)&gt;0)*1),"")))</f>
        <v/>
      </c>
      <c r="N618" t="str">
        <f>IF(M618="","",IF(M618="[FÓRMULA MANUAL]","",IFERROR(AVERAGEIFS(DATOS!$K$2:$K$20000,DATOS!$A$2:$A$20000,M618,CONFIG_METADATA!$G$2:$G$20000,1,DATOS!$I$2:$I$20000,"Armonía"),"")))</f>
        <v/>
      </c>
      <c r="O618" t="str">
        <f>IF(M618="","",IF(M618="[FÓRMULA MANUAL]","",IFERROR(AVERAGEIFS(DATOS!$K$2:$K$20000,DATOS!$A$2:$A$20000,M618,CONFIG_METADATA!$G$2:$G$20000,1,DATOS!$I$2:$I$20000,"Orquesta/Banda/Conjunto"),"")))</f>
        <v/>
      </c>
      <c r="P618" t="str">
        <f>IF(M618="","",IF(M618="[FÓRMULA MANUAL]","",IFERROR(AVERAGEIFS(DATOS!$K$2:$K$20000,DATOS!$A$2:$A$20000,M618,CONFIG_METADATA!$G$2:$G$20000,1,DATOS!$I$2:$I$20000,"Música de Cámara"),"")))</f>
        <v/>
      </c>
      <c r="Q618" t="str">
        <f>IF(M618="","",IF(M618="[FÓRMULA MANUAL]","",IFERROR(SUMPRODUCT((DATOS!$A$2:$A$20000=M618)*(CONFIG_METADATA!$G$2:$G$20000=1)*(COUNTIF(CONFIG_ASIGNATURAS!$B$7:$B$27,DATOS!$I$2:$I$20000)&gt;0)*(DATOS!$K$2:$K$20000))/SUMPRODUCT((DATOS!$A$2:$A$20000=M618)*(CONFIG_METADATA!$G$2:$G$20000=1)*(COUNTIF(CONFIG_ASIGNATURAS!$B$7:$B$27,DATOS!$I$2:$I$20000)&gt;0)*1),"")))</f>
        <v/>
      </c>
      <c r="T618" t="str">
        <f>IF(S618="","",IF(S618="[FÓRMULA MANUAL]","",IFERROR(AVERAGEIFS(DATOS!$K$2:$K$20000,DATOS!$A$2:$A$20000,S618,CONFIG_METADATA!$G$2:$G$20000,1,DATOS!$I$2:$I$20000,"Armonía"),"")))</f>
        <v/>
      </c>
      <c r="U618" t="str">
        <f>IF(S618="","",IF(S618="[FÓRMULA MANUAL]","",IFERROR(AVERAGEIFS(DATOS!$K$2:$K$20000,DATOS!$A$2:$A$20000,S618,CONFIG_METADATA!$G$2:$G$20000,1,DATOS!$I$2:$I$20000,"Orquesta/Banda/Conjunto"),"")))</f>
        <v/>
      </c>
      <c r="V618" t="str">
        <f>IF(S618="","",IF(S618="[FÓRMULA MANUAL]","",IFERROR(AVERAGEIFS(DATOS!$K$2:$K$20000,DATOS!$A$2:$A$20000,S618,CONFIG_METADATA!$G$2:$G$20000,1,DATOS!$I$2:$I$20000,"Música de Cámara"),"")))</f>
        <v/>
      </c>
      <c r="W618" t="str">
        <f>IF(S618="","",IF(S618="[FÓRMULA MANUAL]","",IFERROR(SUMPRODUCT((DATOS!$A$2:$A$20000=S618)*(CONFIG_METADATA!$G$2:$G$20000=1)*(COUNTIF(CONFIG_ASIGNATURAS!$B$7:$B$27,DATOS!$I$2:$I$20000)&gt;0)*(DATOS!$K$2:$K$20000))/SUMPRODUCT((DATOS!$A$2:$A$20000=S618)*(CONFIG_METADATA!$G$2:$G$20000=1)*(COUNTIF(CONFIG_ASIGNATURAS!$B$7:$B$27,DATOS!$I$2:$I$20000)&gt;0)*1),"")))</f>
        <v/>
      </c>
      <c r="Z618" t="str">
        <f>IF(Y618="","",IF(Y618="[FÓRMULA MANUAL]","",IFERROR(AVERAGEIFS(DATOS!$K$2:$K$20000,DATOS!$A$2:$A$20000,Y618,CONFIG_METADATA!$G$2:$G$20000,1,DATOS!$I$2:$I$20000,"Análisis"),"")))</f>
        <v/>
      </c>
      <c r="AA618" t="str">
        <f>IF(Y618="","",IF(Y618="[FÓRMULA MANUAL]","",IFERROR(AVERAGEIFS(DATOS!$K$2:$K$20000,DATOS!$A$2:$A$20000,Y618,CONFIG_METADATA!$G$2:$G$20000,1,DATOS!$I$2:$I$20000,"Orquesta/Banda/Conjunto"),"")))</f>
        <v/>
      </c>
      <c r="AB618" t="str">
        <f>IF(Y618="","",IF(Y618="[FÓRMULA MANUAL]","",IFERROR(AVERAGEIFS(DATOS!$K$2:$K$20000,DATOS!$A$2:$A$20000,Y618,CONFIG_METADATA!$G$2:$G$20000,1,DATOS!$I$2:$I$20000,"Música de Cámara"),"")))</f>
        <v/>
      </c>
      <c r="AC618" t="str">
        <f>IF(Y618="","",IF(Y618="[FÓRMULA MANUAL]","",IFERROR(SUMPRODUCT((DATOS!$A$2:$A$20000=Y618)*(CONFIG_METADATA!$G$2:$G$20000=1)*(COUNTIF(CONFIG_ASIGNATURAS!$B$7:$B$27,DATOS!$I$2:$I$20000)&gt;0)*(DATOS!$K$2:$K$20000))/SUMPRODUCT((DATOS!$A$2:$A$20000=Y618)*(CONFIG_METADATA!$G$2:$G$20000=1)*(COUNTIF(CONFIG_ASIGNATURAS!$B$7:$B$27,DATOS!$I$2:$I$20000)&gt;0)*1),"")))</f>
        <v/>
      </c>
      <c r="AF618" t="str">
        <f>IF(AE618="","",IF(AE618="[FÓRMULA MANUAL]","",IFERROR(AVERAGEIFS(DATOS!$K$2:$K$20000,DATOS!$A$2:$A$20000,AE618,CONFIG_METADATA!$G$2:$G$20000,1,DATOS!$I$2:$I$20000,"Análisis"),"")))</f>
        <v/>
      </c>
      <c r="AG618" t="str">
        <f>IF(AE618="","",IF(AE618="[FÓRMULA MANUAL]","",IFERROR(AVERAGEIFS(DATOS!$K$2:$K$20000,DATOS!$A$2:$A$20000,AE618,CONFIG_METADATA!$G$2:$G$20000,1,DATOS!$I$2:$I$20000,"Orquesta/Banda/Conjunto"),"")))</f>
        <v/>
      </c>
      <c r="AH618" t="str">
        <f>IF(AE618="","",IF(AE618="[FÓRMULA MANUAL]","",IFERROR(AVERAGEIFS(DATOS!$K$2:$K$20000,DATOS!$A$2:$A$20000,AE618,CONFIG_METADATA!$G$2:$G$20000,1,DATOS!$I$2:$I$20000,"Música de Cámara"),"")))</f>
        <v/>
      </c>
      <c r="AI618" t="str">
        <f>IF(AE618="","",IF(AE618="[FÓRMULA MANUAL]","",IFERROR(SUMPRODUCT((DATOS!$A$2:$A$20000=AE618)*(CONFIG_METADATA!$G$2:$G$20000=1)*(COUNTIF(CONFIG_ASIGNATURAS!$B$7:$B$27,DATOS!$I$2:$I$20000)&gt;0)*(DATOS!$K$2:$K$20000))/SUMPRODUCT((DATOS!$A$2:$A$20000=AE618)*(CONFIG_METADATA!$G$2:$G$20000=1)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MANUAL]","",IFERROR(AVERAGEIFS(DATOS!$K$2:$K$20000,DATOS!$A$2:$A$20000,A619,CONFIG_METADATA!$G$2:$G$20000,1,DATOS!$I$2:$I$20000,"Lenguaje Musical"),"")))</f>
        <v/>
      </c>
      <c r="C619" t="str">
        <f>IF(A619="","",IF(A619="[FÓRMULA MANUAL]","",IFERROR(AVERAGEIFS(DATOS!$K$2:$K$20000,DATOS!$A$2:$A$20000,A619,CONFIG_METADATA!$G$2:$G$20000,1,DATOS!$I$2:$I$20000,"Orquesta/Banda/Conjunto"),"")))</f>
        <v/>
      </c>
      <c r="D619" t="str">
        <f>IF(A619="","",IF(A619="[FÓRMULA MANUAL]","",IFERROR(AVERAGEIFS(DATOS!$K$2:$K$20000,DATOS!$A$2:$A$20000,A619,CONFIG_METADATA!$G$2:$G$20000,1,DATOS!$I$2:$I$20000,"Conjunto"),"")))</f>
        <v/>
      </c>
      <c r="E619" t="str">
        <f>IF(A619="","",IF(A619="[FÓRMULA MANUAL]","",IFERROR(SUMPRODUCT((DATOS!$A$2:$A$20000=A619)*(CONFIG_METADATA!$G$2:$G$20000=1)*(COUNTIF(CONFIG_ASIGNATURAS!$B$7:$B$27,DATOS!$I$2:$I$20000)&gt;0)*(DATOS!$K$2:$K$20000))/SUMPRODUCT((DATOS!$A$2:$A$20000=A619)*(CONFIG_METADATA!$G$2:$G$20000=1)*(COUNTIF(CONFIG_ASIGNATURAS!$B$7:$B$27,DATOS!$I$2:$I$20000)&gt;0)*1),"")))</f>
        <v/>
      </c>
      <c r="H619" t="str">
        <f>IF(G619="","",IF(G619="[FÓRMULA MANUAL]","",IFERROR(AVERAGEIFS(DATOS!$K$2:$K$20000,DATOS!$A$2:$A$20000,G619,CONFIG_METADATA!$G$2:$G$20000,1,DATOS!$I$2:$I$20000,"Lenguaje Musical"),"")))</f>
        <v/>
      </c>
      <c r="I619" t="str">
        <f>IF(G619="","",IF(G619="[FÓRMULA MANUAL]","",IFERROR(AVERAGEIFS(DATOS!$K$2:$K$20000,DATOS!$A$2:$A$20000,G619,CONFIG_METADATA!$G$2:$G$20000,1,DATOS!$I$2:$I$20000,"Orquesta/Banda/Conjunto"),"")))</f>
        <v/>
      </c>
      <c r="J619" t="str">
        <f>IF(G619="","",IF(G619="[FÓRMULA MANUAL]","",IFERROR(AVERAGEIFS(DATOS!$K$2:$K$20000,DATOS!$A$2:$A$20000,G619,CONFIG_METADATA!$G$2:$G$20000,1,DATOS!$I$2:$I$20000,"Conjunto"),"")))</f>
        <v/>
      </c>
      <c r="K619" t="str">
        <f>IF(G619="","",IF(G619="[FÓRMULA MANUAL]","",IFERROR(SUMPRODUCT((DATOS!$A$2:$A$20000=G619)*(CONFIG_METADATA!$G$2:$G$20000=1)*(COUNTIF(CONFIG_ASIGNATURAS!$B$7:$B$27,DATOS!$I$2:$I$20000)&gt;0)*(DATOS!$K$2:$K$20000))/SUMPRODUCT((DATOS!$A$2:$A$20000=G619)*(CONFIG_METADATA!$G$2:$G$20000=1)*(COUNTIF(CONFIG_ASIGNATURAS!$B$7:$B$27,DATOS!$I$2:$I$20000)&gt;0)*1),"")))</f>
        <v/>
      </c>
      <c r="N619" t="str">
        <f>IF(M619="","",IF(M619="[FÓRMULA MANUAL]","",IFERROR(AVERAGEIFS(DATOS!$K$2:$K$20000,DATOS!$A$2:$A$20000,M619,CONFIG_METADATA!$G$2:$G$20000,1,DATOS!$I$2:$I$20000,"Armonía"),"")))</f>
        <v/>
      </c>
      <c r="O619" t="str">
        <f>IF(M619="","",IF(M619="[FÓRMULA MANUAL]","",IFERROR(AVERAGEIFS(DATOS!$K$2:$K$20000,DATOS!$A$2:$A$20000,M619,CONFIG_METADATA!$G$2:$G$20000,1,DATOS!$I$2:$I$20000,"Orquesta/Banda/Conjunto"),"")))</f>
        <v/>
      </c>
      <c r="P619" t="str">
        <f>IF(M619="","",IF(M619="[FÓRMULA MANUAL]","",IFERROR(AVERAGEIFS(DATOS!$K$2:$K$20000,DATOS!$A$2:$A$20000,M619,CONFIG_METADATA!$G$2:$G$20000,1,DATOS!$I$2:$I$20000,"Música de Cámara"),"")))</f>
        <v/>
      </c>
      <c r="Q619" t="str">
        <f>IF(M619="","",IF(M619="[FÓRMULA MANUAL]","",IFERROR(SUMPRODUCT((DATOS!$A$2:$A$20000=M619)*(CONFIG_METADATA!$G$2:$G$20000=1)*(COUNTIF(CONFIG_ASIGNATURAS!$B$7:$B$27,DATOS!$I$2:$I$20000)&gt;0)*(DATOS!$K$2:$K$20000))/SUMPRODUCT((DATOS!$A$2:$A$20000=M619)*(CONFIG_METADATA!$G$2:$G$20000=1)*(COUNTIF(CONFIG_ASIGNATURAS!$B$7:$B$27,DATOS!$I$2:$I$20000)&gt;0)*1),"")))</f>
        <v/>
      </c>
      <c r="T619" t="str">
        <f>IF(S619="","",IF(S619="[FÓRMULA MANUAL]","",IFERROR(AVERAGEIFS(DATOS!$K$2:$K$20000,DATOS!$A$2:$A$20000,S619,CONFIG_METADATA!$G$2:$G$20000,1,DATOS!$I$2:$I$20000,"Armonía"),"")))</f>
        <v/>
      </c>
      <c r="U619" t="str">
        <f>IF(S619="","",IF(S619="[FÓRMULA MANUAL]","",IFERROR(AVERAGEIFS(DATOS!$K$2:$K$20000,DATOS!$A$2:$A$20000,S619,CONFIG_METADATA!$G$2:$G$20000,1,DATOS!$I$2:$I$20000,"Orquesta/Banda/Conjunto"),"")))</f>
        <v/>
      </c>
      <c r="V619" t="str">
        <f>IF(S619="","",IF(S619="[FÓRMULA MANUAL]","",IFERROR(AVERAGEIFS(DATOS!$K$2:$K$20000,DATOS!$A$2:$A$20000,S619,CONFIG_METADATA!$G$2:$G$20000,1,DATOS!$I$2:$I$20000,"Música de Cámara"),"")))</f>
        <v/>
      </c>
      <c r="W619" t="str">
        <f>IF(S619="","",IF(S619="[FÓRMULA MANUAL]","",IFERROR(SUMPRODUCT((DATOS!$A$2:$A$20000=S619)*(CONFIG_METADATA!$G$2:$G$20000=1)*(COUNTIF(CONFIG_ASIGNATURAS!$B$7:$B$27,DATOS!$I$2:$I$20000)&gt;0)*(DATOS!$K$2:$K$20000))/SUMPRODUCT((DATOS!$A$2:$A$20000=S619)*(CONFIG_METADATA!$G$2:$G$20000=1)*(COUNTIF(CONFIG_ASIGNATURAS!$B$7:$B$27,DATOS!$I$2:$I$20000)&gt;0)*1),"")))</f>
        <v/>
      </c>
      <c r="Z619" t="str">
        <f>IF(Y619="","",IF(Y619="[FÓRMULA MANUAL]","",IFERROR(AVERAGEIFS(DATOS!$K$2:$K$20000,DATOS!$A$2:$A$20000,Y619,CONFIG_METADATA!$G$2:$G$20000,1,DATOS!$I$2:$I$20000,"Análisis"),"")))</f>
        <v/>
      </c>
      <c r="AA619" t="str">
        <f>IF(Y619="","",IF(Y619="[FÓRMULA MANUAL]","",IFERROR(AVERAGEIFS(DATOS!$K$2:$K$20000,DATOS!$A$2:$A$20000,Y619,CONFIG_METADATA!$G$2:$G$20000,1,DATOS!$I$2:$I$20000,"Orquesta/Banda/Conjunto"),"")))</f>
        <v/>
      </c>
      <c r="AB619" t="str">
        <f>IF(Y619="","",IF(Y619="[FÓRMULA MANUAL]","",IFERROR(AVERAGEIFS(DATOS!$K$2:$K$20000,DATOS!$A$2:$A$20000,Y619,CONFIG_METADATA!$G$2:$G$20000,1,DATOS!$I$2:$I$20000,"Música de Cámara"),"")))</f>
        <v/>
      </c>
      <c r="AC619" t="str">
        <f>IF(Y619="","",IF(Y619="[FÓRMULA MANUAL]","",IFERROR(SUMPRODUCT((DATOS!$A$2:$A$20000=Y619)*(CONFIG_METADATA!$G$2:$G$20000=1)*(COUNTIF(CONFIG_ASIGNATURAS!$B$7:$B$27,DATOS!$I$2:$I$20000)&gt;0)*(DATOS!$K$2:$K$20000))/SUMPRODUCT((DATOS!$A$2:$A$20000=Y619)*(CONFIG_METADATA!$G$2:$G$20000=1)*(COUNTIF(CONFIG_ASIGNATURAS!$B$7:$B$27,DATOS!$I$2:$I$20000)&gt;0)*1),"")))</f>
        <v/>
      </c>
      <c r="AF619" t="str">
        <f>IF(AE619="","",IF(AE619="[FÓRMULA MANUAL]","",IFERROR(AVERAGEIFS(DATOS!$K$2:$K$20000,DATOS!$A$2:$A$20000,AE619,CONFIG_METADATA!$G$2:$G$20000,1,DATOS!$I$2:$I$20000,"Análisis"),"")))</f>
        <v/>
      </c>
      <c r="AG619" t="str">
        <f>IF(AE619="","",IF(AE619="[FÓRMULA MANUAL]","",IFERROR(AVERAGEIFS(DATOS!$K$2:$K$20000,DATOS!$A$2:$A$20000,AE619,CONFIG_METADATA!$G$2:$G$20000,1,DATOS!$I$2:$I$20000,"Orquesta/Banda/Conjunto"),"")))</f>
        <v/>
      </c>
      <c r="AH619" t="str">
        <f>IF(AE619="","",IF(AE619="[FÓRMULA MANUAL]","",IFERROR(AVERAGEIFS(DATOS!$K$2:$K$20000,DATOS!$A$2:$A$20000,AE619,CONFIG_METADATA!$G$2:$G$20000,1,DATOS!$I$2:$I$20000,"Música de Cámara"),"")))</f>
        <v/>
      </c>
      <c r="AI619" t="str">
        <f>IF(AE619="","",IF(AE619="[FÓRMULA MANUAL]","",IFERROR(SUMPRODUCT((DATOS!$A$2:$A$20000=AE619)*(CONFIG_METADATA!$G$2:$G$20000=1)*(COUNTIF(CONFIG_ASIGNATURAS!$B$7:$B$27,DATOS!$I$2:$I$20000)&gt;0)*(DATOS!$K$2:$K$20000))/SUMPRODUCT((DATOS!$A$2:$A$20000=AE619)*(CONFIG_METADATA!$G$2:$G$20000=1)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MANUAL]","",IFERROR(AVERAGEIFS(DATOS!$K$2:$K$20000,DATOS!$A$2:$A$20000,A620,CONFIG_METADATA!$G$2:$G$20000,1,DATOS!$I$2:$I$20000,"Lenguaje Musical"),"")))</f>
        <v/>
      </c>
      <c r="C620" t="str">
        <f>IF(A620="","",IF(A620="[FÓRMULA MANUAL]","",IFERROR(AVERAGEIFS(DATOS!$K$2:$K$20000,DATOS!$A$2:$A$20000,A620,CONFIG_METADATA!$G$2:$G$20000,1,DATOS!$I$2:$I$20000,"Orquesta/Banda/Conjunto"),"")))</f>
        <v/>
      </c>
      <c r="D620" t="str">
        <f>IF(A620="","",IF(A620="[FÓRMULA MANUAL]","",IFERROR(AVERAGEIFS(DATOS!$K$2:$K$20000,DATOS!$A$2:$A$20000,A620,CONFIG_METADATA!$G$2:$G$20000,1,DATOS!$I$2:$I$20000,"Conjunto"),"")))</f>
        <v/>
      </c>
      <c r="E620" t="str">
        <f>IF(A620="","",IF(A620="[FÓRMULA MANUAL]","",IFERROR(SUMPRODUCT((DATOS!$A$2:$A$20000=A620)*(CONFIG_METADATA!$G$2:$G$20000=1)*(COUNTIF(CONFIG_ASIGNATURAS!$B$7:$B$27,DATOS!$I$2:$I$20000)&gt;0)*(DATOS!$K$2:$K$20000))/SUMPRODUCT((DATOS!$A$2:$A$20000=A620)*(CONFIG_METADATA!$G$2:$G$20000=1)*(COUNTIF(CONFIG_ASIGNATURAS!$B$7:$B$27,DATOS!$I$2:$I$20000)&gt;0)*1),"")))</f>
        <v/>
      </c>
      <c r="H620" t="str">
        <f>IF(G620="","",IF(G620="[FÓRMULA MANUAL]","",IFERROR(AVERAGEIFS(DATOS!$K$2:$K$20000,DATOS!$A$2:$A$20000,G620,CONFIG_METADATA!$G$2:$G$20000,1,DATOS!$I$2:$I$20000,"Lenguaje Musical"),"")))</f>
        <v/>
      </c>
      <c r="I620" t="str">
        <f>IF(G620="","",IF(G620="[FÓRMULA MANUAL]","",IFERROR(AVERAGEIFS(DATOS!$K$2:$K$20000,DATOS!$A$2:$A$20000,G620,CONFIG_METADATA!$G$2:$G$20000,1,DATOS!$I$2:$I$20000,"Orquesta/Banda/Conjunto"),"")))</f>
        <v/>
      </c>
      <c r="J620" t="str">
        <f>IF(G620="","",IF(G620="[FÓRMULA MANUAL]","",IFERROR(AVERAGEIFS(DATOS!$K$2:$K$20000,DATOS!$A$2:$A$20000,G620,CONFIG_METADATA!$G$2:$G$20000,1,DATOS!$I$2:$I$20000,"Conjunto"),"")))</f>
        <v/>
      </c>
      <c r="K620" t="str">
        <f>IF(G620="","",IF(G620="[FÓRMULA MANUAL]","",IFERROR(SUMPRODUCT((DATOS!$A$2:$A$20000=G620)*(CONFIG_METADATA!$G$2:$G$20000=1)*(COUNTIF(CONFIG_ASIGNATURAS!$B$7:$B$27,DATOS!$I$2:$I$20000)&gt;0)*(DATOS!$K$2:$K$20000))/SUMPRODUCT((DATOS!$A$2:$A$20000=G620)*(CONFIG_METADATA!$G$2:$G$20000=1)*(COUNTIF(CONFIG_ASIGNATURAS!$B$7:$B$27,DATOS!$I$2:$I$20000)&gt;0)*1),"")))</f>
        <v/>
      </c>
      <c r="N620" t="str">
        <f>IF(M620="","",IF(M620="[FÓRMULA MANUAL]","",IFERROR(AVERAGEIFS(DATOS!$K$2:$K$20000,DATOS!$A$2:$A$20000,M620,CONFIG_METADATA!$G$2:$G$20000,1,DATOS!$I$2:$I$20000,"Armonía"),"")))</f>
        <v/>
      </c>
      <c r="O620" t="str">
        <f>IF(M620="","",IF(M620="[FÓRMULA MANUAL]","",IFERROR(AVERAGEIFS(DATOS!$K$2:$K$20000,DATOS!$A$2:$A$20000,M620,CONFIG_METADATA!$G$2:$G$20000,1,DATOS!$I$2:$I$20000,"Orquesta/Banda/Conjunto"),"")))</f>
        <v/>
      </c>
      <c r="P620" t="str">
        <f>IF(M620="","",IF(M620="[FÓRMULA MANUAL]","",IFERROR(AVERAGEIFS(DATOS!$K$2:$K$20000,DATOS!$A$2:$A$20000,M620,CONFIG_METADATA!$G$2:$G$20000,1,DATOS!$I$2:$I$20000,"Música de Cámara"),"")))</f>
        <v/>
      </c>
      <c r="Q620" t="str">
        <f>IF(M620="","",IF(M620="[FÓRMULA MANUAL]","",IFERROR(SUMPRODUCT((DATOS!$A$2:$A$20000=M620)*(CONFIG_METADATA!$G$2:$G$20000=1)*(COUNTIF(CONFIG_ASIGNATURAS!$B$7:$B$27,DATOS!$I$2:$I$20000)&gt;0)*(DATOS!$K$2:$K$20000))/SUMPRODUCT((DATOS!$A$2:$A$20000=M620)*(CONFIG_METADATA!$G$2:$G$20000=1)*(COUNTIF(CONFIG_ASIGNATURAS!$B$7:$B$27,DATOS!$I$2:$I$20000)&gt;0)*1),"")))</f>
        <v/>
      </c>
      <c r="T620" t="str">
        <f>IF(S620="","",IF(S620="[FÓRMULA MANUAL]","",IFERROR(AVERAGEIFS(DATOS!$K$2:$K$20000,DATOS!$A$2:$A$20000,S620,CONFIG_METADATA!$G$2:$G$20000,1,DATOS!$I$2:$I$20000,"Armonía"),"")))</f>
        <v/>
      </c>
      <c r="U620" t="str">
        <f>IF(S620="","",IF(S620="[FÓRMULA MANUAL]","",IFERROR(AVERAGEIFS(DATOS!$K$2:$K$20000,DATOS!$A$2:$A$20000,S620,CONFIG_METADATA!$G$2:$G$20000,1,DATOS!$I$2:$I$20000,"Orquesta/Banda/Conjunto"),"")))</f>
        <v/>
      </c>
      <c r="V620" t="str">
        <f>IF(S620="","",IF(S620="[FÓRMULA MANUAL]","",IFERROR(AVERAGEIFS(DATOS!$K$2:$K$20000,DATOS!$A$2:$A$20000,S620,CONFIG_METADATA!$G$2:$G$20000,1,DATOS!$I$2:$I$20000,"Música de Cámara"),"")))</f>
        <v/>
      </c>
      <c r="W620" t="str">
        <f>IF(S620="","",IF(S620="[FÓRMULA MANUAL]","",IFERROR(SUMPRODUCT((DATOS!$A$2:$A$20000=S620)*(CONFIG_METADATA!$G$2:$G$20000=1)*(COUNTIF(CONFIG_ASIGNATURAS!$B$7:$B$27,DATOS!$I$2:$I$20000)&gt;0)*(DATOS!$K$2:$K$20000))/SUMPRODUCT((DATOS!$A$2:$A$20000=S620)*(CONFIG_METADATA!$G$2:$G$20000=1)*(COUNTIF(CONFIG_ASIGNATURAS!$B$7:$B$27,DATOS!$I$2:$I$20000)&gt;0)*1),"")))</f>
        <v/>
      </c>
      <c r="Z620" t="str">
        <f>IF(Y620="","",IF(Y620="[FÓRMULA MANUAL]","",IFERROR(AVERAGEIFS(DATOS!$K$2:$K$20000,DATOS!$A$2:$A$20000,Y620,CONFIG_METADATA!$G$2:$G$20000,1,DATOS!$I$2:$I$20000,"Análisis"),"")))</f>
        <v/>
      </c>
      <c r="AA620" t="str">
        <f>IF(Y620="","",IF(Y620="[FÓRMULA MANUAL]","",IFERROR(AVERAGEIFS(DATOS!$K$2:$K$20000,DATOS!$A$2:$A$20000,Y620,CONFIG_METADATA!$G$2:$G$20000,1,DATOS!$I$2:$I$20000,"Orquesta/Banda/Conjunto"),"")))</f>
        <v/>
      </c>
      <c r="AB620" t="str">
        <f>IF(Y620="","",IF(Y620="[FÓRMULA MANUAL]","",IFERROR(AVERAGEIFS(DATOS!$K$2:$K$20000,DATOS!$A$2:$A$20000,Y620,CONFIG_METADATA!$G$2:$G$20000,1,DATOS!$I$2:$I$20000,"Música de Cámara"),"")))</f>
        <v/>
      </c>
      <c r="AC620" t="str">
        <f>IF(Y620="","",IF(Y620="[FÓRMULA MANUAL]","",IFERROR(SUMPRODUCT((DATOS!$A$2:$A$20000=Y620)*(CONFIG_METADATA!$G$2:$G$20000=1)*(COUNTIF(CONFIG_ASIGNATURAS!$B$7:$B$27,DATOS!$I$2:$I$20000)&gt;0)*(DATOS!$K$2:$K$20000))/SUMPRODUCT((DATOS!$A$2:$A$20000=Y620)*(CONFIG_METADATA!$G$2:$G$20000=1)*(COUNTIF(CONFIG_ASIGNATURAS!$B$7:$B$27,DATOS!$I$2:$I$20000)&gt;0)*1),"")))</f>
        <v/>
      </c>
      <c r="AF620" t="str">
        <f>IF(AE620="","",IF(AE620="[FÓRMULA MANUAL]","",IFERROR(AVERAGEIFS(DATOS!$K$2:$K$20000,DATOS!$A$2:$A$20000,AE620,CONFIG_METADATA!$G$2:$G$20000,1,DATOS!$I$2:$I$20000,"Análisis"),"")))</f>
        <v/>
      </c>
      <c r="AG620" t="str">
        <f>IF(AE620="","",IF(AE620="[FÓRMULA MANUAL]","",IFERROR(AVERAGEIFS(DATOS!$K$2:$K$20000,DATOS!$A$2:$A$20000,AE620,CONFIG_METADATA!$G$2:$G$20000,1,DATOS!$I$2:$I$20000,"Orquesta/Banda/Conjunto"),"")))</f>
        <v/>
      </c>
      <c r="AH620" t="str">
        <f>IF(AE620="","",IF(AE620="[FÓRMULA MANUAL]","",IFERROR(AVERAGEIFS(DATOS!$K$2:$K$20000,DATOS!$A$2:$A$20000,AE620,CONFIG_METADATA!$G$2:$G$20000,1,DATOS!$I$2:$I$20000,"Música de Cámara"),"")))</f>
        <v/>
      </c>
      <c r="AI620" t="str">
        <f>IF(AE620="","",IF(AE620="[FÓRMULA MANUAL]","",IFERROR(SUMPRODUCT((DATOS!$A$2:$A$20000=AE620)*(CONFIG_METADATA!$G$2:$G$20000=1)*(COUNTIF(CONFIG_ASIGNATURAS!$B$7:$B$27,DATOS!$I$2:$I$20000)&gt;0)*(DATOS!$K$2:$K$20000))/SUMPRODUCT((DATOS!$A$2:$A$20000=AE620)*(CONFIG_METADATA!$G$2:$G$20000=1)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MANUAL]","",IFERROR(AVERAGEIFS(DATOS!$K$2:$K$20000,DATOS!$A$2:$A$20000,A621,CONFIG_METADATA!$G$2:$G$20000,1,DATOS!$I$2:$I$20000,"Lenguaje Musical"),"")))</f>
        <v/>
      </c>
      <c r="C621" t="str">
        <f>IF(A621="","",IF(A621="[FÓRMULA MANUAL]","",IFERROR(AVERAGEIFS(DATOS!$K$2:$K$20000,DATOS!$A$2:$A$20000,A621,CONFIG_METADATA!$G$2:$G$20000,1,DATOS!$I$2:$I$20000,"Orquesta/Banda/Conjunto"),"")))</f>
        <v/>
      </c>
      <c r="D621" t="str">
        <f>IF(A621="","",IF(A621="[FÓRMULA MANUAL]","",IFERROR(AVERAGEIFS(DATOS!$K$2:$K$20000,DATOS!$A$2:$A$20000,A621,CONFIG_METADATA!$G$2:$G$20000,1,DATOS!$I$2:$I$20000,"Conjunto"),"")))</f>
        <v/>
      </c>
      <c r="E621" t="str">
        <f>IF(A621="","",IF(A621="[FÓRMULA MANUAL]","",IFERROR(SUMPRODUCT((DATOS!$A$2:$A$20000=A621)*(CONFIG_METADATA!$G$2:$G$20000=1)*(COUNTIF(CONFIG_ASIGNATURAS!$B$7:$B$27,DATOS!$I$2:$I$20000)&gt;0)*(DATOS!$K$2:$K$20000))/SUMPRODUCT((DATOS!$A$2:$A$20000=A621)*(CONFIG_METADATA!$G$2:$G$20000=1)*(COUNTIF(CONFIG_ASIGNATURAS!$B$7:$B$27,DATOS!$I$2:$I$20000)&gt;0)*1),"")))</f>
        <v/>
      </c>
      <c r="H621" t="str">
        <f>IF(G621="","",IF(G621="[FÓRMULA MANUAL]","",IFERROR(AVERAGEIFS(DATOS!$K$2:$K$20000,DATOS!$A$2:$A$20000,G621,CONFIG_METADATA!$G$2:$G$20000,1,DATOS!$I$2:$I$20000,"Lenguaje Musical"),"")))</f>
        <v/>
      </c>
      <c r="I621" t="str">
        <f>IF(G621="","",IF(G621="[FÓRMULA MANUAL]","",IFERROR(AVERAGEIFS(DATOS!$K$2:$K$20000,DATOS!$A$2:$A$20000,G621,CONFIG_METADATA!$G$2:$G$20000,1,DATOS!$I$2:$I$20000,"Orquesta/Banda/Conjunto"),"")))</f>
        <v/>
      </c>
      <c r="J621" t="str">
        <f>IF(G621="","",IF(G621="[FÓRMULA MANUAL]","",IFERROR(AVERAGEIFS(DATOS!$K$2:$K$20000,DATOS!$A$2:$A$20000,G621,CONFIG_METADATA!$G$2:$G$20000,1,DATOS!$I$2:$I$20000,"Conjunto"),"")))</f>
        <v/>
      </c>
      <c r="K621" t="str">
        <f>IF(G621="","",IF(G621="[FÓRMULA MANUAL]","",IFERROR(SUMPRODUCT((DATOS!$A$2:$A$20000=G621)*(CONFIG_METADATA!$G$2:$G$20000=1)*(COUNTIF(CONFIG_ASIGNATURAS!$B$7:$B$27,DATOS!$I$2:$I$20000)&gt;0)*(DATOS!$K$2:$K$20000))/SUMPRODUCT((DATOS!$A$2:$A$20000=G621)*(CONFIG_METADATA!$G$2:$G$20000=1)*(COUNTIF(CONFIG_ASIGNATURAS!$B$7:$B$27,DATOS!$I$2:$I$20000)&gt;0)*1),"")))</f>
        <v/>
      </c>
      <c r="N621" t="str">
        <f>IF(M621="","",IF(M621="[FÓRMULA MANUAL]","",IFERROR(AVERAGEIFS(DATOS!$K$2:$K$20000,DATOS!$A$2:$A$20000,M621,CONFIG_METADATA!$G$2:$G$20000,1,DATOS!$I$2:$I$20000,"Armonía"),"")))</f>
        <v/>
      </c>
      <c r="O621" t="str">
        <f>IF(M621="","",IF(M621="[FÓRMULA MANUAL]","",IFERROR(AVERAGEIFS(DATOS!$K$2:$K$20000,DATOS!$A$2:$A$20000,M621,CONFIG_METADATA!$G$2:$G$20000,1,DATOS!$I$2:$I$20000,"Orquesta/Banda/Conjunto"),"")))</f>
        <v/>
      </c>
      <c r="P621" t="str">
        <f>IF(M621="","",IF(M621="[FÓRMULA MANUAL]","",IFERROR(AVERAGEIFS(DATOS!$K$2:$K$20000,DATOS!$A$2:$A$20000,M621,CONFIG_METADATA!$G$2:$G$20000,1,DATOS!$I$2:$I$20000,"Música de Cámara"),"")))</f>
        <v/>
      </c>
      <c r="Q621" t="str">
        <f>IF(M621="","",IF(M621="[FÓRMULA MANUAL]","",IFERROR(SUMPRODUCT((DATOS!$A$2:$A$20000=M621)*(CONFIG_METADATA!$G$2:$G$20000=1)*(COUNTIF(CONFIG_ASIGNATURAS!$B$7:$B$27,DATOS!$I$2:$I$20000)&gt;0)*(DATOS!$K$2:$K$20000))/SUMPRODUCT((DATOS!$A$2:$A$20000=M621)*(CONFIG_METADATA!$G$2:$G$20000=1)*(COUNTIF(CONFIG_ASIGNATURAS!$B$7:$B$27,DATOS!$I$2:$I$20000)&gt;0)*1),"")))</f>
        <v/>
      </c>
      <c r="T621" t="str">
        <f>IF(S621="","",IF(S621="[FÓRMULA MANUAL]","",IFERROR(AVERAGEIFS(DATOS!$K$2:$K$20000,DATOS!$A$2:$A$20000,S621,CONFIG_METADATA!$G$2:$G$20000,1,DATOS!$I$2:$I$20000,"Armonía"),"")))</f>
        <v/>
      </c>
      <c r="U621" t="str">
        <f>IF(S621="","",IF(S621="[FÓRMULA MANUAL]","",IFERROR(AVERAGEIFS(DATOS!$K$2:$K$20000,DATOS!$A$2:$A$20000,S621,CONFIG_METADATA!$G$2:$G$20000,1,DATOS!$I$2:$I$20000,"Orquesta/Banda/Conjunto"),"")))</f>
        <v/>
      </c>
      <c r="V621" t="str">
        <f>IF(S621="","",IF(S621="[FÓRMULA MANUAL]","",IFERROR(AVERAGEIFS(DATOS!$K$2:$K$20000,DATOS!$A$2:$A$20000,S621,CONFIG_METADATA!$G$2:$G$20000,1,DATOS!$I$2:$I$20000,"Música de Cámara"),"")))</f>
        <v/>
      </c>
      <c r="W621" t="str">
        <f>IF(S621="","",IF(S621="[FÓRMULA MANUAL]","",IFERROR(SUMPRODUCT((DATOS!$A$2:$A$20000=S621)*(CONFIG_METADATA!$G$2:$G$20000=1)*(COUNTIF(CONFIG_ASIGNATURAS!$B$7:$B$27,DATOS!$I$2:$I$20000)&gt;0)*(DATOS!$K$2:$K$20000))/SUMPRODUCT((DATOS!$A$2:$A$20000=S621)*(CONFIG_METADATA!$G$2:$G$20000=1)*(COUNTIF(CONFIG_ASIGNATURAS!$B$7:$B$27,DATOS!$I$2:$I$20000)&gt;0)*1),"")))</f>
        <v/>
      </c>
      <c r="Z621" t="str">
        <f>IF(Y621="","",IF(Y621="[FÓRMULA MANUAL]","",IFERROR(AVERAGEIFS(DATOS!$K$2:$K$20000,DATOS!$A$2:$A$20000,Y621,CONFIG_METADATA!$G$2:$G$20000,1,DATOS!$I$2:$I$20000,"Análisis"),"")))</f>
        <v/>
      </c>
      <c r="AA621" t="str">
        <f>IF(Y621="","",IF(Y621="[FÓRMULA MANUAL]","",IFERROR(AVERAGEIFS(DATOS!$K$2:$K$20000,DATOS!$A$2:$A$20000,Y621,CONFIG_METADATA!$G$2:$G$20000,1,DATOS!$I$2:$I$20000,"Orquesta/Banda/Conjunto"),"")))</f>
        <v/>
      </c>
      <c r="AB621" t="str">
        <f>IF(Y621="","",IF(Y621="[FÓRMULA MANUAL]","",IFERROR(AVERAGEIFS(DATOS!$K$2:$K$20000,DATOS!$A$2:$A$20000,Y621,CONFIG_METADATA!$G$2:$G$20000,1,DATOS!$I$2:$I$20000,"Música de Cámara"),"")))</f>
        <v/>
      </c>
      <c r="AC621" t="str">
        <f>IF(Y621="","",IF(Y621="[FÓRMULA MANUAL]","",IFERROR(SUMPRODUCT((DATOS!$A$2:$A$20000=Y621)*(CONFIG_METADATA!$G$2:$G$20000=1)*(COUNTIF(CONFIG_ASIGNATURAS!$B$7:$B$27,DATOS!$I$2:$I$20000)&gt;0)*(DATOS!$K$2:$K$20000))/SUMPRODUCT((DATOS!$A$2:$A$20000=Y621)*(CONFIG_METADATA!$G$2:$G$20000=1)*(COUNTIF(CONFIG_ASIGNATURAS!$B$7:$B$27,DATOS!$I$2:$I$20000)&gt;0)*1),"")))</f>
        <v/>
      </c>
      <c r="AF621" t="str">
        <f>IF(AE621="","",IF(AE621="[FÓRMULA MANUAL]","",IFERROR(AVERAGEIFS(DATOS!$K$2:$K$20000,DATOS!$A$2:$A$20000,AE621,CONFIG_METADATA!$G$2:$G$20000,1,DATOS!$I$2:$I$20000,"Análisis"),"")))</f>
        <v/>
      </c>
      <c r="AG621" t="str">
        <f>IF(AE621="","",IF(AE621="[FÓRMULA MANUAL]","",IFERROR(AVERAGEIFS(DATOS!$K$2:$K$20000,DATOS!$A$2:$A$20000,AE621,CONFIG_METADATA!$G$2:$G$20000,1,DATOS!$I$2:$I$20000,"Orquesta/Banda/Conjunto"),"")))</f>
        <v/>
      </c>
      <c r="AH621" t="str">
        <f>IF(AE621="","",IF(AE621="[FÓRMULA MANUAL]","",IFERROR(AVERAGEIFS(DATOS!$K$2:$K$20000,DATOS!$A$2:$A$20000,AE621,CONFIG_METADATA!$G$2:$G$20000,1,DATOS!$I$2:$I$20000,"Música de Cámara"),"")))</f>
        <v/>
      </c>
      <c r="AI621" t="str">
        <f>IF(AE621="","",IF(AE621="[FÓRMULA MANUAL]","",IFERROR(SUMPRODUCT((DATOS!$A$2:$A$20000=AE621)*(CONFIG_METADATA!$G$2:$G$20000=1)*(COUNTIF(CONFIG_ASIGNATURAS!$B$7:$B$27,DATOS!$I$2:$I$20000)&gt;0)*(DATOS!$K$2:$K$20000))/SUMPRODUCT((DATOS!$A$2:$A$20000=AE621)*(CONFIG_METADATA!$G$2:$G$20000=1)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MANUAL]","",IFERROR(AVERAGEIFS(DATOS!$K$2:$K$20000,DATOS!$A$2:$A$20000,A622,CONFIG_METADATA!$G$2:$G$20000,1,DATOS!$I$2:$I$20000,"Lenguaje Musical"),"")))</f>
        <v/>
      </c>
      <c r="C622" t="str">
        <f>IF(A622="","",IF(A622="[FÓRMULA MANUAL]","",IFERROR(AVERAGEIFS(DATOS!$K$2:$K$20000,DATOS!$A$2:$A$20000,A622,CONFIG_METADATA!$G$2:$G$20000,1,DATOS!$I$2:$I$20000,"Orquesta/Banda/Conjunto"),"")))</f>
        <v/>
      </c>
      <c r="D622" t="str">
        <f>IF(A622="","",IF(A622="[FÓRMULA MANUAL]","",IFERROR(AVERAGEIFS(DATOS!$K$2:$K$20000,DATOS!$A$2:$A$20000,A622,CONFIG_METADATA!$G$2:$G$20000,1,DATOS!$I$2:$I$20000,"Conjunto"),"")))</f>
        <v/>
      </c>
      <c r="E622" t="str">
        <f>IF(A622="","",IF(A622="[FÓRMULA MANUAL]","",IFERROR(SUMPRODUCT((DATOS!$A$2:$A$20000=A622)*(CONFIG_METADATA!$G$2:$G$20000=1)*(COUNTIF(CONFIG_ASIGNATURAS!$B$7:$B$27,DATOS!$I$2:$I$20000)&gt;0)*(DATOS!$K$2:$K$20000))/SUMPRODUCT((DATOS!$A$2:$A$20000=A622)*(CONFIG_METADATA!$G$2:$G$20000=1)*(COUNTIF(CONFIG_ASIGNATURAS!$B$7:$B$27,DATOS!$I$2:$I$20000)&gt;0)*1),"")))</f>
        <v/>
      </c>
      <c r="H622" t="str">
        <f>IF(G622="","",IF(G622="[FÓRMULA MANUAL]","",IFERROR(AVERAGEIFS(DATOS!$K$2:$K$20000,DATOS!$A$2:$A$20000,G622,CONFIG_METADATA!$G$2:$G$20000,1,DATOS!$I$2:$I$20000,"Lenguaje Musical"),"")))</f>
        <v/>
      </c>
      <c r="I622" t="str">
        <f>IF(G622="","",IF(G622="[FÓRMULA MANUAL]","",IFERROR(AVERAGEIFS(DATOS!$K$2:$K$20000,DATOS!$A$2:$A$20000,G622,CONFIG_METADATA!$G$2:$G$20000,1,DATOS!$I$2:$I$20000,"Orquesta/Banda/Conjunto"),"")))</f>
        <v/>
      </c>
      <c r="J622" t="str">
        <f>IF(G622="","",IF(G622="[FÓRMULA MANUAL]","",IFERROR(AVERAGEIFS(DATOS!$K$2:$K$20000,DATOS!$A$2:$A$20000,G622,CONFIG_METADATA!$G$2:$G$20000,1,DATOS!$I$2:$I$20000,"Conjunto"),"")))</f>
        <v/>
      </c>
      <c r="K622" t="str">
        <f>IF(G622="","",IF(G622="[FÓRMULA MANUAL]","",IFERROR(SUMPRODUCT((DATOS!$A$2:$A$20000=G622)*(CONFIG_METADATA!$G$2:$G$20000=1)*(COUNTIF(CONFIG_ASIGNATURAS!$B$7:$B$27,DATOS!$I$2:$I$20000)&gt;0)*(DATOS!$K$2:$K$20000))/SUMPRODUCT((DATOS!$A$2:$A$20000=G622)*(CONFIG_METADATA!$G$2:$G$20000=1)*(COUNTIF(CONFIG_ASIGNATURAS!$B$7:$B$27,DATOS!$I$2:$I$20000)&gt;0)*1),"")))</f>
        <v/>
      </c>
      <c r="N622" t="str">
        <f>IF(M622="","",IF(M622="[FÓRMULA MANUAL]","",IFERROR(AVERAGEIFS(DATOS!$K$2:$K$20000,DATOS!$A$2:$A$20000,M622,CONFIG_METADATA!$G$2:$G$20000,1,DATOS!$I$2:$I$20000,"Armonía"),"")))</f>
        <v/>
      </c>
      <c r="O622" t="str">
        <f>IF(M622="","",IF(M622="[FÓRMULA MANUAL]","",IFERROR(AVERAGEIFS(DATOS!$K$2:$K$20000,DATOS!$A$2:$A$20000,M622,CONFIG_METADATA!$G$2:$G$20000,1,DATOS!$I$2:$I$20000,"Orquesta/Banda/Conjunto"),"")))</f>
        <v/>
      </c>
      <c r="P622" t="str">
        <f>IF(M622="","",IF(M622="[FÓRMULA MANUAL]","",IFERROR(AVERAGEIFS(DATOS!$K$2:$K$20000,DATOS!$A$2:$A$20000,M622,CONFIG_METADATA!$G$2:$G$20000,1,DATOS!$I$2:$I$20000,"Música de Cámara"),"")))</f>
        <v/>
      </c>
      <c r="Q622" t="str">
        <f>IF(M622="","",IF(M622="[FÓRMULA MANUAL]","",IFERROR(SUMPRODUCT((DATOS!$A$2:$A$20000=M622)*(CONFIG_METADATA!$G$2:$G$20000=1)*(COUNTIF(CONFIG_ASIGNATURAS!$B$7:$B$27,DATOS!$I$2:$I$20000)&gt;0)*(DATOS!$K$2:$K$20000))/SUMPRODUCT((DATOS!$A$2:$A$20000=M622)*(CONFIG_METADATA!$G$2:$G$20000=1)*(COUNTIF(CONFIG_ASIGNATURAS!$B$7:$B$27,DATOS!$I$2:$I$20000)&gt;0)*1),"")))</f>
        <v/>
      </c>
      <c r="T622" t="str">
        <f>IF(S622="","",IF(S622="[FÓRMULA MANUAL]","",IFERROR(AVERAGEIFS(DATOS!$K$2:$K$20000,DATOS!$A$2:$A$20000,S622,CONFIG_METADATA!$G$2:$G$20000,1,DATOS!$I$2:$I$20000,"Armonía"),"")))</f>
        <v/>
      </c>
      <c r="U622" t="str">
        <f>IF(S622="","",IF(S622="[FÓRMULA MANUAL]","",IFERROR(AVERAGEIFS(DATOS!$K$2:$K$20000,DATOS!$A$2:$A$20000,S622,CONFIG_METADATA!$G$2:$G$20000,1,DATOS!$I$2:$I$20000,"Orquesta/Banda/Conjunto"),"")))</f>
        <v/>
      </c>
      <c r="V622" t="str">
        <f>IF(S622="","",IF(S622="[FÓRMULA MANUAL]","",IFERROR(AVERAGEIFS(DATOS!$K$2:$K$20000,DATOS!$A$2:$A$20000,S622,CONFIG_METADATA!$G$2:$G$20000,1,DATOS!$I$2:$I$20000,"Música de Cámara"),"")))</f>
        <v/>
      </c>
      <c r="W622" t="str">
        <f>IF(S622="","",IF(S622="[FÓRMULA MANUAL]","",IFERROR(SUMPRODUCT((DATOS!$A$2:$A$20000=S622)*(CONFIG_METADATA!$G$2:$G$20000=1)*(COUNTIF(CONFIG_ASIGNATURAS!$B$7:$B$27,DATOS!$I$2:$I$20000)&gt;0)*(DATOS!$K$2:$K$20000))/SUMPRODUCT((DATOS!$A$2:$A$20000=S622)*(CONFIG_METADATA!$G$2:$G$20000=1)*(COUNTIF(CONFIG_ASIGNATURAS!$B$7:$B$27,DATOS!$I$2:$I$20000)&gt;0)*1),"")))</f>
        <v/>
      </c>
      <c r="Z622" t="str">
        <f>IF(Y622="","",IF(Y622="[FÓRMULA MANUAL]","",IFERROR(AVERAGEIFS(DATOS!$K$2:$K$20000,DATOS!$A$2:$A$20000,Y622,CONFIG_METADATA!$G$2:$G$20000,1,DATOS!$I$2:$I$20000,"Análisis"),"")))</f>
        <v/>
      </c>
      <c r="AA622" t="str">
        <f>IF(Y622="","",IF(Y622="[FÓRMULA MANUAL]","",IFERROR(AVERAGEIFS(DATOS!$K$2:$K$20000,DATOS!$A$2:$A$20000,Y622,CONFIG_METADATA!$G$2:$G$20000,1,DATOS!$I$2:$I$20000,"Orquesta/Banda/Conjunto"),"")))</f>
        <v/>
      </c>
      <c r="AB622" t="str">
        <f>IF(Y622="","",IF(Y622="[FÓRMULA MANUAL]","",IFERROR(AVERAGEIFS(DATOS!$K$2:$K$20000,DATOS!$A$2:$A$20000,Y622,CONFIG_METADATA!$G$2:$G$20000,1,DATOS!$I$2:$I$20000,"Música de Cámara"),"")))</f>
        <v/>
      </c>
      <c r="AC622" t="str">
        <f>IF(Y622="","",IF(Y622="[FÓRMULA MANUAL]","",IFERROR(SUMPRODUCT((DATOS!$A$2:$A$20000=Y622)*(CONFIG_METADATA!$G$2:$G$20000=1)*(COUNTIF(CONFIG_ASIGNATURAS!$B$7:$B$27,DATOS!$I$2:$I$20000)&gt;0)*(DATOS!$K$2:$K$20000))/SUMPRODUCT((DATOS!$A$2:$A$20000=Y622)*(CONFIG_METADATA!$G$2:$G$20000=1)*(COUNTIF(CONFIG_ASIGNATURAS!$B$7:$B$27,DATOS!$I$2:$I$20000)&gt;0)*1),"")))</f>
        <v/>
      </c>
      <c r="AF622" t="str">
        <f>IF(AE622="","",IF(AE622="[FÓRMULA MANUAL]","",IFERROR(AVERAGEIFS(DATOS!$K$2:$K$20000,DATOS!$A$2:$A$20000,AE622,CONFIG_METADATA!$G$2:$G$20000,1,DATOS!$I$2:$I$20000,"Análisis"),"")))</f>
        <v/>
      </c>
      <c r="AG622" t="str">
        <f>IF(AE622="","",IF(AE622="[FÓRMULA MANUAL]","",IFERROR(AVERAGEIFS(DATOS!$K$2:$K$20000,DATOS!$A$2:$A$20000,AE622,CONFIG_METADATA!$G$2:$G$20000,1,DATOS!$I$2:$I$20000,"Orquesta/Banda/Conjunto"),"")))</f>
        <v/>
      </c>
      <c r="AH622" t="str">
        <f>IF(AE622="","",IF(AE622="[FÓRMULA MANUAL]","",IFERROR(AVERAGEIFS(DATOS!$K$2:$K$20000,DATOS!$A$2:$A$20000,AE622,CONFIG_METADATA!$G$2:$G$20000,1,DATOS!$I$2:$I$20000,"Música de Cámara"),"")))</f>
        <v/>
      </c>
      <c r="AI622" t="str">
        <f>IF(AE622="","",IF(AE622="[FÓRMULA MANUAL]","",IFERROR(SUMPRODUCT((DATOS!$A$2:$A$20000=AE622)*(CONFIG_METADATA!$G$2:$G$20000=1)*(COUNTIF(CONFIG_ASIGNATURAS!$B$7:$B$27,DATOS!$I$2:$I$20000)&gt;0)*(DATOS!$K$2:$K$20000))/SUMPRODUCT((DATOS!$A$2:$A$20000=AE622)*(CONFIG_METADATA!$G$2:$G$20000=1)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MANUAL]","",IFERROR(AVERAGEIFS(DATOS!$K$2:$K$20000,DATOS!$A$2:$A$20000,A623,CONFIG_METADATA!$G$2:$G$20000,1,DATOS!$I$2:$I$20000,"Lenguaje Musical"),"")))</f>
        <v/>
      </c>
      <c r="C623" t="str">
        <f>IF(A623="","",IF(A623="[FÓRMULA MANUAL]","",IFERROR(AVERAGEIFS(DATOS!$K$2:$K$20000,DATOS!$A$2:$A$20000,A623,CONFIG_METADATA!$G$2:$G$20000,1,DATOS!$I$2:$I$20000,"Orquesta/Banda/Conjunto"),"")))</f>
        <v/>
      </c>
      <c r="D623" t="str">
        <f>IF(A623="","",IF(A623="[FÓRMULA MANUAL]","",IFERROR(AVERAGEIFS(DATOS!$K$2:$K$20000,DATOS!$A$2:$A$20000,A623,CONFIG_METADATA!$G$2:$G$20000,1,DATOS!$I$2:$I$20000,"Conjunto"),"")))</f>
        <v/>
      </c>
      <c r="E623" t="str">
        <f>IF(A623="","",IF(A623="[FÓRMULA MANUAL]","",IFERROR(SUMPRODUCT((DATOS!$A$2:$A$20000=A623)*(CONFIG_METADATA!$G$2:$G$20000=1)*(COUNTIF(CONFIG_ASIGNATURAS!$B$7:$B$27,DATOS!$I$2:$I$20000)&gt;0)*(DATOS!$K$2:$K$20000))/SUMPRODUCT((DATOS!$A$2:$A$20000=A623)*(CONFIG_METADATA!$G$2:$G$20000=1)*(COUNTIF(CONFIG_ASIGNATURAS!$B$7:$B$27,DATOS!$I$2:$I$20000)&gt;0)*1),"")))</f>
        <v/>
      </c>
      <c r="H623" t="str">
        <f>IF(G623="","",IF(G623="[FÓRMULA MANUAL]","",IFERROR(AVERAGEIFS(DATOS!$K$2:$K$20000,DATOS!$A$2:$A$20000,G623,CONFIG_METADATA!$G$2:$G$20000,1,DATOS!$I$2:$I$20000,"Lenguaje Musical"),"")))</f>
        <v/>
      </c>
      <c r="I623" t="str">
        <f>IF(G623="","",IF(G623="[FÓRMULA MANUAL]","",IFERROR(AVERAGEIFS(DATOS!$K$2:$K$20000,DATOS!$A$2:$A$20000,G623,CONFIG_METADATA!$G$2:$G$20000,1,DATOS!$I$2:$I$20000,"Orquesta/Banda/Conjunto"),"")))</f>
        <v/>
      </c>
      <c r="J623" t="str">
        <f>IF(G623="","",IF(G623="[FÓRMULA MANUAL]","",IFERROR(AVERAGEIFS(DATOS!$K$2:$K$20000,DATOS!$A$2:$A$20000,G623,CONFIG_METADATA!$G$2:$G$20000,1,DATOS!$I$2:$I$20000,"Conjunto"),"")))</f>
        <v/>
      </c>
      <c r="K623" t="str">
        <f>IF(G623="","",IF(G623="[FÓRMULA MANUAL]","",IFERROR(SUMPRODUCT((DATOS!$A$2:$A$20000=G623)*(CONFIG_METADATA!$G$2:$G$20000=1)*(COUNTIF(CONFIG_ASIGNATURAS!$B$7:$B$27,DATOS!$I$2:$I$20000)&gt;0)*(DATOS!$K$2:$K$20000))/SUMPRODUCT((DATOS!$A$2:$A$20000=G623)*(CONFIG_METADATA!$G$2:$G$20000=1)*(COUNTIF(CONFIG_ASIGNATURAS!$B$7:$B$27,DATOS!$I$2:$I$20000)&gt;0)*1),"")))</f>
        <v/>
      </c>
      <c r="N623" t="str">
        <f>IF(M623="","",IF(M623="[FÓRMULA MANUAL]","",IFERROR(AVERAGEIFS(DATOS!$K$2:$K$20000,DATOS!$A$2:$A$20000,M623,CONFIG_METADATA!$G$2:$G$20000,1,DATOS!$I$2:$I$20000,"Armonía"),"")))</f>
        <v/>
      </c>
      <c r="O623" t="str">
        <f>IF(M623="","",IF(M623="[FÓRMULA MANUAL]","",IFERROR(AVERAGEIFS(DATOS!$K$2:$K$20000,DATOS!$A$2:$A$20000,M623,CONFIG_METADATA!$G$2:$G$20000,1,DATOS!$I$2:$I$20000,"Orquesta/Banda/Conjunto"),"")))</f>
        <v/>
      </c>
      <c r="P623" t="str">
        <f>IF(M623="","",IF(M623="[FÓRMULA MANUAL]","",IFERROR(AVERAGEIFS(DATOS!$K$2:$K$20000,DATOS!$A$2:$A$20000,M623,CONFIG_METADATA!$G$2:$G$20000,1,DATOS!$I$2:$I$20000,"Música de Cámara"),"")))</f>
        <v/>
      </c>
      <c r="Q623" t="str">
        <f>IF(M623="","",IF(M623="[FÓRMULA MANUAL]","",IFERROR(SUMPRODUCT((DATOS!$A$2:$A$20000=M623)*(CONFIG_METADATA!$G$2:$G$20000=1)*(COUNTIF(CONFIG_ASIGNATURAS!$B$7:$B$27,DATOS!$I$2:$I$20000)&gt;0)*(DATOS!$K$2:$K$20000))/SUMPRODUCT((DATOS!$A$2:$A$20000=M623)*(CONFIG_METADATA!$G$2:$G$20000=1)*(COUNTIF(CONFIG_ASIGNATURAS!$B$7:$B$27,DATOS!$I$2:$I$20000)&gt;0)*1),"")))</f>
        <v/>
      </c>
      <c r="T623" t="str">
        <f>IF(S623="","",IF(S623="[FÓRMULA MANUAL]","",IFERROR(AVERAGEIFS(DATOS!$K$2:$K$20000,DATOS!$A$2:$A$20000,S623,CONFIG_METADATA!$G$2:$G$20000,1,DATOS!$I$2:$I$20000,"Armonía"),"")))</f>
        <v/>
      </c>
      <c r="U623" t="str">
        <f>IF(S623="","",IF(S623="[FÓRMULA MANUAL]","",IFERROR(AVERAGEIFS(DATOS!$K$2:$K$20000,DATOS!$A$2:$A$20000,S623,CONFIG_METADATA!$G$2:$G$20000,1,DATOS!$I$2:$I$20000,"Orquesta/Banda/Conjunto"),"")))</f>
        <v/>
      </c>
      <c r="V623" t="str">
        <f>IF(S623="","",IF(S623="[FÓRMULA MANUAL]","",IFERROR(AVERAGEIFS(DATOS!$K$2:$K$20000,DATOS!$A$2:$A$20000,S623,CONFIG_METADATA!$G$2:$G$20000,1,DATOS!$I$2:$I$20000,"Música de Cámara"),"")))</f>
        <v/>
      </c>
      <c r="W623" t="str">
        <f>IF(S623="","",IF(S623="[FÓRMULA MANUAL]","",IFERROR(SUMPRODUCT((DATOS!$A$2:$A$20000=S623)*(CONFIG_METADATA!$G$2:$G$20000=1)*(COUNTIF(CONFIG_ASIGNATURAS!$B$7:$B$27,DATOS!$I$2:$I$20000)&gt;0)*(DATOS!$K$2:$K$20000))/SUMPRODUCT((DATOS!$A$2:$A$20000=S623)*(CONFIG_METADATA!$G$2:$G$20000=1)*(COUNTIF(CONFIG_ASIGNATURAS!$B$7:$B$27,DATOS!$I$2:$I$20000)&gt;0)*1),"")))</f>
        <v/>
      </c>
      <c r="Z623" t="str">
        <f>IF(Y623="","",IF(Y623="[FÓRMULA MANUAL]","",IFERROR(AVERAGEIFS(DATOS!$K$2:$K$20000,DATOS!$A$2:$A$20000,Y623,CONFIG_METADATA!$G$2:$G$20000,1,DATOS!$I$2:$I$20000,"Análisis"),"")))</f>
        <v/>
      </c>
      <c r="AA623" t="str">
        <f>IF(Y623="","",IF(Y623="[FÓRMULA MANUAL]","",IFERROR(AVERAGEIFS(DATOS!$K$2:$K$20000,DATOS!$A$2:$A$20000,Y623,CONFIG_METADATA!$G$2:$G$20000,1,DATOS!$I$2:$I$20000,"Orquesta/Banda/Conjunto"),"")))</f>
        <v/>
      </c>
      <c r="AB623" t="str">
        <f>IF(Y623="","",IF(Y623="[FÓRMULA MANUAL]","",IFERROR(AVERAGEIFS(DATOS!$K$2:$K$20000,DATOS!$A$2:$A$20000,Y623,CONFIG_METADATA!$G$2:$G$20000,1,DATOS!$I$2:$I$20000,"Música de Cámara"),"")))</f>
        <v/>
      </c>
      <c r="AC623" t="str">
        <f>IF(Y623="","",IF(Y623="[FÓRMULA MANUAL]","",IFERROR(SUMPRODUCT((DATOS!$A$2:$A$20000=Y623)*(CONFIG_METADATA!$G$2:$G$20000=1)*(COUNTIF(CONFIG_ASIGNATURAS!$B$7:$B$27,DATOS!$I$2:$I$20000)&gt;0)*(DATOS!$K$2:$K$20000))/SUMPRODUCT((DATOS!$A$2:$A$20000=Y623)*(CONFIG_METADATA!$G$2:$G$20000=1)*(COUNTIF(CONFIG_ASIGNATURAS!$B$7:$B$27,DATOS!$I$2:$I$20000)&gt;0)*1),"")))</f>
        <v/>
      </c>
      <c r="AF623" t="str">
        <f>IF(AE623="","",IF(AE623="[FÓRMULA MANUAL]","",IFERROR(AVERAGEIFS(DATOS!$K$2:$K$20000,DATOS!$A$2:$A$20000,AE623,CONFIG_METADATA!$G$2:$G$20000,1,DATOS!$I$2:$I$20000,"Análisis"),"")))</f>
        <v/>
      </c>
      <c r="AG623" t="str">
        <f>IF(AE623="","",IF(AE623="[FÓRMULA MANUAL]","",IFERROR(AVERAGEIFS(DATOS!$K$2:$K$20000,DATOS!$A$2:$A$20000,AE623,CONFIG_METADATA!$G$2:$G$20000,1,DATOS!$I$2:$I$20000,"Orquesta/Banda/Conjunto"),"")))</f>
        <v/>
      </c>
      <c r="AH623" t="str">
        <f>IF(AE623="","",IF(AE623="[FÓRMULA MANUAL]","",IFERROR(AVERAGEIFS(DATOS!$K$2:$K$20000,DATOS!$A$2:$A$20000,AE623,CONFIG_METADATA!$G$2:$G$20000,1,DATOS!$I$2:$I$20000,"Música de Cámara"),"")))</f>
        <v/>
      </c>
      <c r="AI623" t="str">
        <f>IF(AE623="","",IF(AE623="[FÓRMULA MANUAL]","",IFERROR(SUMPRODUCT((DATOS!$A$2:$A$20000=AE623)*(CONFIG_METADATA!$G$2:$G$20000=1)*(COUNTIF(CONFIG_ASIGNATURAS!$B$7:$B$27,DATOS!$I$2:$I$20000)&gt;0)*(DATOS!$K$2:$K$20000))/SUMPRODUCT((DATOS!$A$2:$A$20000=AE623)*(CONFIG_METADATA!$G$2:$G$20000=1)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MANUAL]","",IFERROR(AVERAGEIFS(DATOS!$K$2:$K$20000,DATOS!$A$2:$A$20000,A624,CONFIG_METADATA!$G$2:$G$20000,1,DATOS!$I$2:$I$20000,"Lenguaje Musical"),"")))</f>
        <v/>
      </c>
      <c r="C624" t="str">
        <f>IF(A624="","",IF(A624="[FÓRMULA MANUAL]","",IFERROR(AVERAGEIFS(DATOS!$K$2:$K$20000,DATOS!$A$2:$A$20000,A624,CONFIG_METADATA!$G$2:$G$20000,1,DATOS!$I$2:$I$20000,"Orquesta/Banda/Conjunto"),"")))</f>
        <v/>
      </c>
      <c r="D624" t="str">
        <f>IF(A624="","",IF(A624="[FÓRMULA MANUAL]","",IFERROR(AVERAGEIFS(DATOS!$K$2:$K$20000,DATOS!$A$2:$A$20000,A624,CONFIG_METADATA!$G$2:$G$20000,1,DATOS!$I$2:$I$20000,"Conjunto"),"")))</f>
        <v/>
      </c>
      <c r="E624" t="str">
        <f>IF(A624="","",IF(A624="[FÓRMULA MANUAL]","",IFERROR(SUMPRODUCT((DATOS!$A$2:$A$20000=A624)*(CONFIG_METADATA!$G$2:$G$20000=1)*(COUNTIF(CONFIG_ASIGNATURAS!$B$7:$B$27,DATOS!$I$2:$I$20000)&gt;0)*(DATOS!$K$2:$K$20000))/SUMPRODUCT((DATOS!$A$2:$A$20000=A624)*(CONFIG_METADATA!$G$2:$G$20000=1)*(COUNTIF(CONFIG_ASIGNATURAS!$B$7:$B$27,DATOS!$I$2:$I$20000)&gt;0)*1),"")))</f>
        <v/>
      </c>
      <c r="H624" t="str">
        <f>IF(G624="","",IF(G624="[FÓRMULA MANUAL]","",IFERROR(AVERAGEIFS(DATOS!$K$2:$K$20000,DATOS!$A$2:$A$20000,G624,CONFIG_METADATA!$G$2:$G$20000,1,DATOS!$I$2:$I$20000,"Lenguaje Musical"),"")))</f>
        <v/>
      </c>
      <c r="I624" t="str">
        <f>IF(G624="","",IF(G624="[FÓRMULA MANUAL]","",IFERROR(AVERAGEIFS(DATOS!$K$2:$K$20000,DATOS!$A$2:$A$20000,G624,CONFIG_METADATA!$G$2:$G$20000,1,DATOS!$I$2:$I$20000,"Orquesta/Banda/Conjunto"),"")))</f>
        <v/>
      </c>
      <c r="J624" t="str">
        <f>IF(G624="","",IF(G624="[FÓRMULA MANUAL]","",IFERROR(AVERAGEIFS(DATOS!$K$2:$K$20000,DATOS!$A$2:$A$20000,G624,CONFIG_METADATA!$G$2:$G$20000,1,DATOS!$I$2:$I$20000,"Conjunto"),"")))</f>
        <v/>
      </c>
      <c r="K624" t="str">
        <f>IF(G624="","",IF(G624="[FÓRMULA MANUAL]","",IFERROR(SUMPRODUCT((DATOS!$A$2:$A$20000=G624)*(CONFIG_METADATA!$G$2:$G$20000=1)*(COUNTIF(CONFIG_ASIGNATURAS!$B$7:$B$27,DATOS!$I$2:$I$20000)&gt;0)*(DATOS!$K$2:$K$20000))/SUMPRODUCT((DATOS!$A$2:$A$20000=G624)*(CONFIG_METADATA!$G$2:$G$20000=1)*(COUNTIF(CONFIG_ASIGNATURAS!$B$7:$B$27,DATOS!$I$2:$I$20000)&gt;0)*1),"")))</f>
        <v/>
      </c>
      <c r="N624" t="str">
        <f>IF(M624="","",IF(M624="[FÓRMULA MANUAL]","",IFERROR(AVERAGEIFS(DATOS!$K$2:$K$20000,DATOS!$A$2:$A$20000,M624,CONFIG_METADATA!$G$2:$G$20000,1,DATOS!$I$2:$I$20000,"Armonía"),"")))</f>
        <v/>
      </c>
      <c r="O624" t="str">
        <f>IF(M624="","",IF(M624="[FÓRMULA MANUAL]","",IFERROR(AVERAGEIFS(DATOS!$K$2:$K$20000,DATOS!$A$2:$A$20000,M624,CONFIG_METADATA!$G$2:$G$20000,1,DATOS!$I$2:$I$20000,"Orquesta/Banda/Conjunto"),"")))</f>
        <v/>
      </c>
      <c r="P624" t="str">
        <f>IF(M624="","",IF(M624="[FÓRMULA MANUAL]","",IFERROR(AVERAGEIFS(DATOS!$K$2:$K$20000,DATOS!$A$2:$A$20000,M624,CONFIG_METADATA!$G$2:$G$20000,1,DATOS!$I$2:$I$20000,"Música de Cámara"),"")))</f>
        <v/>
      </c>
      <c r="Q624" t="str">
        <f>IF(M624="","",IF(M624="[FÓRMULA MANUAL]","",IFERROR(SUMPRODUCT((DATOS!$A$2:$A$20000=M624)*(CONFIG_METADATA!$G$2:$G$20000=1)*(COUNTIF(CONFIG_ASIGNATURAS!$B$7:$B$27,DATOS!$I$2:$I$20000)&gt;0)*(DATOS!$K$2:$K$20000))/SUMPRODUCT((DATOS!$A$2:$A$20000=M624)*(CONFIG_METADATA!$G$2:$G$20000=1)*(COUNTIF(CONFIG_ASIGNATURAS!$B$7:$B$27,DATOS!$I$2:$I$20000)&gt;0)*1),"")))</f>
        <v/>
      </c>
      <c r="T624" t="str">
        <f>IF(S624="","",IF(S624="[FÓRMULA MANUAL]","",IFERROR(AVERAGEIFS(DATOS!$K$2:$K$20000,DATOS!$A$2:$A$20000,S624,CONFIG_METADATA!$G$2:$G$20000,1,DATOS!$I$2:$I$20000,"Armonía"),"")))</f>
        <v/>
      </c>
      <c r="U624" t="str">
        <f>IF(S624="","",IF(S624="[FÓRMULA MANUAL]","",IFERROR(AVERAGEIFS(DATOS!$K$2:$K$20000,DATOS!$A$2:$A$20000,S624,CONFIG_METADATA!$G$2:$G$20000,1,DATOS!$I$2:$I$20000,"Orquesta/Banda/Conjunto"),"")))</f>
        <v/>
      </c>
      <c r="V624" t="str">
        <f>IF(S624="","",IF(S624="[FÓRMULA MANUAL]","",IFERROR(AVERAGEIFS(DATOS!$K$2:$K$20000,DATOS!$A$2:$A$20000,S624,CONFIG_METADATA!$G$2:$G$20000,1,DATOS!$I$2:$I$20000,"Música de Cámara"),"")))</f>
        <v/>
      </c>
      <c r="W624" t="str">
        <f>IF(S624="","",IF(S624="[FÓRMULA MANUAL]","",IFERROR(SUMPRODUCT((DATOS!$A$2:$A$20000=S624)*(CONFIG_METADATA!$G$2:$G$20000=1)*(COUNTIF(CONFIG_ASIGNATURAS!$B$7:$B$27,DATOS!$I$2:$I$20000)&gt;0)*(DATOS!$K$2:$K$20000))/SUMPRODUCT((DATOS!$A$2:$A$20000=S624)*(CONFIG_METADATA!$G$2:$G$20000=1)*(COUNTIF(CONFIG_ASIGNATURAS!$B$7:$B$27,DATOS!$I$2:$I$20000)&gt;0)*1),"")))</f>
        <v/>
      </c>
      <c r="Z624" t="str">
        <f>IF(Y624="","",IF(Y624="[FÓRMULA MANUAL]","",IFERROR(AVERAGEIFS(DATOS!$K$2:$K$20000,DATOS!$A$2:$A$20000,Y624,CONFIG_METADATA!$G$2:$G$20000,1,DATOS!$I$2:$I$20000,"Análisis"),"")))</f>
        <v/>
      </c>
      <c r="AA624" t="str">
        <f>IF(Y624="","",IF(Y624="[FÓRMULA MANUAL]","",IFERROR(AVERAGEIFS(DATOS!$K$2:$K$20000,DATOS!$A$2:$A$20000,Y624,CONFIG_METADATA!$G$2:$G$20000,1,DATOS!$I$2:$I$20000,"Orquesta/Banda/Conjunto"),"")))</f>
        <v/>
      </c>
      <c r="AB624" t="str">
        <f>IF(Y624="","",IF(Y624="[FÓRMULA MANUAL]","",IFERROR(AVERAGEIFS(DATOS!$K$2:$K$20000,DATOS!$A$2:$A$20000,Y624,CONFIG_METADATA!$G$2:$G$20000,1,DATOS!$I$2:$I$20000,"Música de Cámara"),"")))</f>
        <v/>
      </c>
      <c r="AC624" t="str">
        <f>IF(Y624="","",IF(Y624="[FÓRMULA MANUAL]","",IFERROR(SUMPRODUCT((DATOS!$A$2:$A$20000=Y624)*(CONFIG_METADATA!$G$2:$G$20000=1)*(COUNTIF(CONFIG_ASIGNATURAS!$B$7:$B$27,DATOS!$I$2:$I$20000)&gt;0)*(DATOS!$K$2:$K$20000))/SUMPRODUCT((DATOS!$A$2:$A$20000=Y624)*(CONFIG_METADATA!$G$2:$G$20000=1)*(COUNTIF(CONFIG_ASIGNATURAS!$B$7:$B$27,DATOS!$I$2:$I$20000)&gt;0)*1),"")))</f>
        <v/>
      </c>
      <c r="AF624" t="str">
        <f>IF(AE624="","",IF(AE624="[FÓRMULA MANUAL]","",IFERROR(AVERAGEIFS(DATOS!$K$2:$K$20000,DATOS!$A$2:$A$20000,AE624,CONFIG_METADATA!$G$2:$G$20000,1,DATOS!$I$2:$I$20000,"Análisis"),"")))</f>
        <v/>
      </c>
      <c r="AG624" t="str">
        <f>IF(AE624="","",IF(AE624="[FÓRMULA MANUAL]","",IFERROR(AVERAGEIFS(DATOS!$K$2:$K$20000,DATOS!$A$2:$A$20000,AE624,CONFIG_METADATA!$G$2:$G$20000,1,DATOS!$I$2:$I$20000,"Orquesta/Banda/Conjunto"),"")))</f>
        <v/>
      </c>
      <c r="AH624" t="str">
        <f>IF(AE624="","",IF(AE624="[FÓRMULA MANUAL]","",IFERROR(AVERAGEIFS(DATOS!$K$2:$K$20000,DATOS!$A$2:$A$20000,AE624,CONFIG_METADATA!$G$2:$G$20000,1,DATOS!$I$2:$I$20000,"Música de Cámara"),"")))</f>
        <v/>
      </c>
      <c r="AI624" t="str">
        <f>IF(AE624="","",IF(AE624="[FÓRMULA MANUAL]","",IFERROR(SUMPRODUCT((DATOS!$A$2:$A$20000=AE624)*(CONFIG_METADATA!$G$2:$G$20000=1)*(COUNTIF(CONFIG_ASIGNATURAS!$B$7:$B$27,DATOS!$I$2:$I$20000)&gt;0)*(DATOS!$K$2:$K$20000))/SUMPRODUCT((DATOS!$A$2:$A$20000=AE624)*(CONFIG_METADATA!$G$2:$G$20000=1)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MANUAL]","",IFERROR(AVERAGEIFS(DATOS!$K$2:$K$20000,DATOS!$A$2:$A$20000,A625,CONFIG_METADATA!$G$2:$G$20000,1,DATOS!$I$2:$I$20000,"Lenguaje Musical"),"")))</f>
        <v/>
      </c>
      <c r="C625" t="str">
        <f>IF(A625="","",IF(A625="[FÓRMULA MANUAL]","",IFERROR(AVERAGEIFS(DATOS!$K$2:$K$20000,DATOS!$A$2:$A$20000,A625,CONFIG_METADATA!$G$2:$G$20000,1,DATOS!$I$2:$I$20000,"Orquesta/Banda/Conjunto"),"")))</f>
        <v/>
      </c>
      <c r="D625" t="str">
        <f>IF(A625="","",IF(A625="[FÓRMULA MANUAL]","",IFERROR(AVERAGEIFS(DATOS!$K$2:$K$20000,DATOS!$A$2:$A$20000,A625,CONFIG_METADATA!$G$2:$G$20000,1,DATOS!$I$2:$I$20000,"Conjunto"),"")))</f>
        <v/>
      </c>
      <c r="E625" t="str">
        <f>IF(A625="","",IF(A625="[FÓRMULA MANUAL]","",IFERROR(SUMPRODUCT((DATOS!$A$2:$A$20000=A625)*(CONFIG_METADATA!$G$2:$G$20000=1)*(COUNTIF(CONFIG_ASIGNATURAS!$B$7:$B$27,DATOS!$I$2:$I$20000)&gt;0)*(DATOS!$K$2:$K$20000))/SUMPRODUCT((DATOS!$A$2:$A$20000=A625)*(CONFIG_METADATA!$G$2:$G$20000=1)*(COUNTIF(CONFIG_ASIGNATURAS!$B$7:$B$27,DATOS!$I$2:$I$20000)&gt;0)*1),"")))</f>
        <v/>
      </c>
      <c r="H625" t="str">
        <f>IF(G625="","",IF(G625="[FÓRMULA MANUAL]","",IFERROR(AVERAGEIFS(DATOS!$K$2:$K$20000,DATOS!$A$2:$A$20000,G625,CONFIG_METADATA!$G$2:$G$20000,1,DATOS!$I$2:$I$20000,"Lenguaje Musical"),"")))</f>
        <v/>
      </c>
      <c r="I625" t="str">
        <f>IF(G625="","",IF(G625="[FÓRMULA MANUAL]","",IFERROR(AVERAGEIFS(DATOS!$K$2:$K$20000,DATOS!$A$2:$A$20000,G625,CONFIG_METADATA!$G$2:$G$20000,1,DATOS!$I$2:$I$20000,"Orquesta/Banda/Conjunto"),"")))</f>
        <v/>
      </c>
      <c r="J625" t="str">
        <f>IF(G625="","",IF(G625="[FÓRMULA MANUAL]","",IFERROR(AVERAGEIFS(DATOS!$K$2:$K$20000,DATOS!$A$2:$A$20000,G625,CONFIG_METADATA!$G$2:$G$20000,1,DATOS!$I$2:$I$20000,"Conjunto"),"")))</f>
        <v/>
      </c>
      <c r="K625" t="str">
        <f>IF(G625="","",IF(G625="[FÓRMULA MANUAL]","",IFERROR(SUMPRODUCT((DATOS!$A$2:$A$20000=G625)*(CONFIG_METADATA!$G$2:$G$20000=1)*(COUNTIF(CONFIG_ASIGNATURAS!$B$7:$B$27,DATOS!$I$2:$I$20000)&gt;0)*(DATOS!$K$2:$K$20000))/SUMPRODUCT((DATOS!$A$2:$A$20000=G625)*(CONFIG_METADATA!$G$2:$G$20000=1)*(COUNTIF(CONFIG_ASIGNATURAS!$B$7:$B$27,DATOS!$I$2:$I$20000)&gt;0)*1),"")))</f>
        <v/>
      </c>
      <c r="N625" t="str">
        <f>IF(M625="","",IF(M625="[FÓRMULA MANUAL]","",IFERROR(AVERAGEIFS(DATOS!$K$2:$K$20000,DATOS!$A$2:$A$20000,M625,CONFIG_METADATA!$G$2:$G$20000,1,DATOS!$I$2:$I$20000,"Armonía"),"")))</f>
        <v/>
      </c>
      <c r="O625" t="str">
        <f>IF(M625="","",IF(M625="[FÓRMULA MANUAL]","",IFERROR(AVERAGEIFS(DATOS!$K$2:$K$20000,DATOS!$A$2:$A$20000,M625,CONFIG_METADATA!$G$2:$G$20000,1,DATOS!$I$2:$I$20000,"Orquesta/Banda/Conjunto"),"")))</f>
        <v/>
      </c>
      <c r="P625" t="str">
        <f>IF(M625="","",IF(M625="[FÓRMULA MANUAL]","",IFERROR(AVERAGEIFS(DATOS!$K$2:$K$20000,DATOS!$A$2:$A$20000,M625,CONFIG_METADATA!$G$2:$G$20000,1,DATOS!$I$2:$I$20000,"Música de Cámara"),"")))</f>
        <v/>
      </c>
      <c r="Q625" t="str">
        <f>IF(M625="","",IF(M625="[FÓRMULA MANUAL]","",IFERROR(SUMPRODUCT((DATOS!$A$2:$A$20000=M625)*(CONFIG_METADATA!$G$2:$G$20000=1)*(COUNTIF(CONFIG_ASIGNATURAS!$B$7:$B$27,DATOS!$I$2:$I$20000)&gt;0)*(DATOS!$K$2:$K$20000))/SUMPRODUCT((DATOS!$A$2:$A$20000=M625)*(CONFIG_METADATA!$G$2:$G$20000=1)*(COUNTIF(CONFIG_ASIGNATURAS!$B$7:$B$27,DATOS!$I$2:$I$20000)&gt;0)*1),"")))</f>
        <v/>
      </c>
      <c r="T625" t="str">
        <f>IF(S625="","",IF(S625="[FÓRMULA MANUAL]","",IFERROR(AVERAGEIFS(DATOS!$K$2:$K$20000,DATOS!$A$2:$A$20000,S625,CONFIG_METADATA!$G$2:$G$20000,1,DATOS!$I$2:$I$20000,"Armonía"),"")))</f>
        <v/>
      </c>
      <c r="U625" t="str">
        <f>IF(S625="","",IF(S625="[FÓRMULA MANUAL]","",IFERROR(AVERAGEIFS(DATOS!$K$2:$K$20000,DATOS!$A$2:$A$20000,S625,CONFIG_METADATA!$G$2:$G$20000,1,DATOS!$I$2:$I$20000,"Orquesta/Banda/Conjunto"),"")))</f>
        <v/>
      </c>
      <c r="V625" t="str">
        <f>IF(S625="","",IF(S625="[FÓRMULA MANUAL]","",IFERROR(AVERAGEIFS(DATOS!$K$2:$K$20000,DATOS!$A$2:$A$20000,S625,CONFIG_METADATA!$G$2:$G$20000,1,DATOS!$I$2:$I$20000,"Música de Cámara"),"")))</f>
        <v/>
      </c>
      <c r="W625" t="str">
        <f>IF(S625="","",IF(S625="[FÓRMULA MANUAL]","",IFERROR(SUMPRODUCT((DATOS!$A$2:$A$20000=S625)*(CONFIG_METADATA!$G$2:$G$20000=1)*(COUNTIF(CONFIG_ASIGNATURAS!$B$7:$B$27,DATOS!$I$2:$I$20000)&gt;0)*(DATOS!$K$2:$K$20000))/SUMPRODUCT((DATOS!$A$2:$A$20000=S625)*(CONFIG_METADATA!$G$2:$G$20000=1)*(COUNTIF(CONFIG_ASIGNATURAS!$B$7:$B$27,DATOS!$I$2:$I$20000)&gt;0)*1),"")))</f>
        <v/>
      </c>
      <c r="Z625" t="str">
        <f>IF(Y625="","",IF(Y625="[FÓRMULA MANUAL]","",IFERROR(AVERAGEIFS(DATOS!$K$2:$K$20000,DATOS!$A$2:$A$20000,Y625,CONFIG_METADATA!$G$2:$G$20000,1,DATOS!$I$2:$I$20000,"Análisis"),"")))</f>
        <v/>
      </c>
      <c r="AA625" t="str">
        <f>IF(Y625="","",IF(Y625="[FÓRMULA MANUAL]","",IFERROR(AVERAGEIFS(DATOS!$K$2:$K$20000,DATOS!$A$2:$A$20000,Y625,CONFIG_METADATA!$G$2:$G$20000,1,DATOS!$I$2:$I$20000,"Orquesta/Banda/Conjunto"),"")))</f>
        <v/>
      </c>
      <c r="AB625" t="str">
        <f>IF(Y625="","",IF(Y625="[FÓRMULA MANUAL]","",IFERROR(AVERAGEIFS(DATOS!$K$2:$K$20000,DATOS!$A$2:$A$20000,Y625,CONFIG_METADATA!$G$2:$G$20000,1,DATOS!$I$2:$I$20000,"Música de Cámara"),"")))</f>
        <v/>
      </c>
      <c r="AC625" t="str">
        <f>IF(Y625="","",IF(Y625="[FÓRMULA MANUAL]","",IFERROR(SUMPRODUCT((DATOS!$A$2:$A$20000=Y625)*(CONFIG_METADATA!$G$2:$G$20000=1)*(COUNTIF(CONFIG_ASIGNATURAS!$B$7:$B$27,DATOS!$I$2:$I$20000)&gt;0)*(DATOS!$K$2:$K$20000))/SUMPRODUCT((DATOS!$A$2:$A$20000=Y625)*(CONFIG_METADATA!$G$2:$G$20000=1)*(COUNTIF(CONFIG_ASIGNATURAS!$B$7:$B$27,DATOS!$I$2:$I$20000)&gt;0)*1),"")))</f>
        <v/>
      </c>
      <c r="AF625" t="str">
        <f>IF(AE625="","",IF(AE625="[FÓRMULA MANUAL]","",IFERROR(AVERAGEIFS(DATOS!$K$2:$K$20000,DATOS!$A$2:$A$20000,AE625,CONFIG_METADATA!$G$2:$G$20000,1,DATOS!$I$2:$I$20000,"Análisis"),"")))</f>
        <v/>
      </c>
      <c r="AG625" t="str">
        <f>IF(AE625="","",IF(AE625="[FÓRMULA MANUAL]","",IFERROR(AVERAGEIFS(DATOS!$K$2:$K$20000,DATOS!$A$2:$A$20000,AE625,CONFIG_METADATA!$G$2:$G$20000,1,DATOS!$I$2:$I$20000,"Orquesta/Banda/Conjunto"),"")))</f>
        <v/>
      </c>
      <c r="AH625" t="str">
        <f>IF(AE625="","",IF(AE625="[FÓRMULA MANUAL]","",IFERROR(AVERAGEIFS(DATOS!$K$2:$K$20000,DATOS!$A$2:$A$20000,AE625,CONFIG_METADATA!$G$2:$G$20000,1,DATOS!$I$2:$I$20000,"Música de Cámara"),"")))</f>
        <v/>
      </c>
      <c r="AI625" t="str">
        <f>IF(AE625="","",IF(AE625="[FÓRMULA MANUAL]","",IFERROR(SUMPRODUCT((DATOS!$A$2:$A$20000=AE625)*(CONFIG_METADATA!$G$2:$G$20000=1)*(COUNTIF(CONFIG_ASIGNATURAS!$B$7:$B$27,DATOS!$I$2:$I$20000)&gt;0)*(DATOS!$K$2:$K$20000))/SUMPRODUCT((DATOS!$A$2:$A$20000=AE625)*(CONFIG_METADATA!$G$2:$G$20000=1)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MANUAL]","",IFERROR(AVERAGEIFS(DATOS!$K$2:$K$20000,DATOS!$A$2:$A$20000,A626,CONFIG_METADATA!$G$2:$G$20000,1,DATOS!$I$2:$I$20000,"Lenguaje Musical"),"")))</f>
        <v/>
      </c>
      <c r="C626" t="str">
        <f>IF(A626="","",IF(A626="[FÓRMULA MANUAL]","",IFERROR(AVERAGEIFS(DATOS!$K$2:$K$20000,DATOS!$A$2:$A$20000,A626,CONFIG_METADATA!$G$2:$G$20000,1,DATOS!$I$2:$I$20000,"Orquesta/Banda/Conjunto"),"")))</f>
        <v/>
      </c>
      <c r="D626" t="str">
        <f>IF(A626="","",IF(A626="[FÓRMULA MANUAL]","",IFERROR(AVERAGEIFS(DATOS!$K$2:$K$20000,DATOS!$A$2:$A$20000,A626,CONFIG_METADATA!$G$2:$G$20000,1,DATOS!$I$2:$I$20000,"Conjunto"),"")))</f>
        <v/>
      </c>
      <c r="E626" t="str">
        <f>IF(A626="","",IF(A626="[FÓRMULA MANUAL]","",IFERROR(SUMPRODUCT((DATOS!$A$2:$A$20000=A626)*(CONFIG_METADATA!$G$2:$G$20000=1)*(COUNTIF(CONFIG_ASIGNATURAS!$B$7:$B$27,DATOS!$I$2:$I$20000)&gt;0)*(DATOS!$K$2:$K$20000))/SUMPRODUCT((DATOS!$A$2:$A$20000=A626)*(CONFIG_METADATA!$G$2:$G$20000=1)*(COUNTIF(CONFIG_ASIGNATURAS!$B$7:$B$27,DATOS!$I$2:$I$20000)&gt;0)*1),"")))</f>
        <v/>
      </c>
      <c r="H626" t="str">
        <f>IF(G626="","",IF(G626="[FÓRMULA MANUAL]","",IFERROR(AVERAGEIFS(DATOS!$K$2:$K$20000,DATOS!$A$2:$A$20000,G626,CONFIG_METADATA!$G$2:$G$20000,1,DATOS!$I$2:$I$20000,"Lenguaje Musical"),"")))</f>
        <v/>
      </c>
      <c r="I626" t="str">
        <f>IF(G626="","",IF(G626="[FÓRMULA MANUAL]","",IFERROR(AVERAGEIFS(DATOS!$K$2:$K$20000,DATOS!$A$2:$A$20000,G626,CONFIG_METADATA!$G$2:$G$20000,1,DATOS!$I$2:$I$20000,"Orquesta/Banda/Conjunto"),"")))</f>
        <v/>
      </c>
      <c r="J626" t="str">
        <f>IF(G626="","",IF(G626="[FÓRMULA MANUAL]","",IFERROR(AVERAGEIFS(DATOS!$K$2:$K$20000,DATOS!$A$2:$A$20000,G626,CONFIG_METADATA!$G$2:$G$20000,1,DATOS!$I$2:$I$20000,"Conjunto"),"")))</f>
        <v/>
      </c>
      <c r="K626" t="str">
        <f>IF(G626="","",IF(G626="[FÓRMULA MANUAL]","",IFERROR(SUMPRODUCT((DATOS!$A$2:$A$20000=G626)*(CONFIG_METADATA!$G$2:$G$20000=1)*(COUNTIF(CONFIG_ASIGNATURAS!$B$7:$B$27,DATOS!$I$2:$I$20000)&gt;0)*(DATOS!$K$2:$K$20000))/SUMPRODUCT((DATOS!$A$2:$A$20000=G626)*(CONFIG_METADATA!$G$2:$G$20000=1)*(COUNTIF(CONFIG_ASIGNATURAS!$B$7:$B$27,DATOS!$I$2:$I$20000)&gt;0)*1),"")))</f>
        <v/>
      </c>
      <c r="N626" t="str">
        <f>IF(M626="","",IF(M626="[FÓRMULA MANUAL]","",IFERROR(AVERAGEIFS(DATOS!$K$2:$K$20000,DATOS!$A$2:$A$20000,M626,CONFIG_METADATA!$G$2:$G$20000,1,DATOS!$I$2:$I$20000,"Armonía"),"")))</f>
        <v/>
      </c>
      <c r="O626" t="str">
        <f>IF(M626="","",IF(M626="[FÓRMULA MANUAL]","",IFERROR(AVERAGEIFS(DATOS!$K$2:$K$20000,DATOS!$A$2:$A$20000,M626,CONFIG_METADATA!$G$2:$G$20000,1,DATOS!$I$2:$I$20000,"Orquesta/Banda/Conjunto"),"")))</f>
        <v/>
      </c>
      <c r="P626" t="str">
        <f>IF(M626="","",IF(M626="[FÓRMULA MANUAL]","",IFERROR(AVERAGEIFS(DATOS!$K$2:$K$20000,DATOS!$A$2:$A$20000,M626,CONFIG_METADATA!$G$2:$G$20000,1,DATOS!$I$2:$I$20000,"Música de Cámara"),"")))</f>
        <v/>
      </c>
      <c r="Q626" t="str">
        <f>IF(M626="","",IF(M626="[FÓRMULA MANUAL]","",IFERROR(SUMPRODUCT((DATOS!$A$2:$A$20000=M626)*(CONFIG_METADATA!$G$2:$G$20000=1)*(COUNTIF(CONFIG_ASIGNATURAS!$B$7:$B$27,DATOS!$I$2:$I$20000)&gt;0)*(DATOS!$K$2:$K$20000))/SUMPRODUCT((DATOS!$A$2:$A$20000=M626)*(CONFIG_METADATA!$G$2:$G$20000=1)*(COUNTIF(CONFIG_ASIGNATURAS!$B$7:$B$27,DATOS!$I$2:$I$20000)&gt;0)*1),"")))</f>
        <v/>
      </c>
      <c r="T626" t="str">
        <f>IF(S626="","",IF(S626="[FÓRMULA MANUAL]","",IFERROR(AVERAGEIFS(DATOS!$K$2:$K$20000,DATOS!$A$2:$A$20000,S626,CONFIG_METADATA!$G$2:$G$20000,1,DATOS!$I$2:$I$20000,"Armonía"),"")))</f>
        <v/>
      </c>
      <c r="U626" t="str">
        <f>IF(S626="","",IF(S626="[FÓRMULA MANUAL]","",IFERROR(AVERAGEIFS(DATOS!$K$2:$K$20000,DATOS!$A$2:$A$20000,S626,CONFIG_METADATA!$G$2:$G$20000,1,DATOS!$I$2:$I$20000,"Orquesta/Banda/Conjunto"),"")))</f>
        <v/>
      </c>
      <c r="V626" t="str">
        <f>IF(S626="","",IF(S626="[FÓRMULA MANUAL]","",IFERROR(AVERAGEIFS(DATOS!$K$2:$K$20000,DATOS!$A$2:$A$20000,S626,CONFIG_METADATA!$G$2:$G$20000,1,DATOS!$I$2:$I$20000,"Música de Cámara"),"")))</f>
        <v/>
      </c>
      <c r="W626" t="str">
        <f>IF(S626="","",IF(S626="[FÓRMULA MANUAL]","",IFERROR(SUMPRODUCT((DATOS!$A$2:$A$20000=S626)*(CONFIG_METADATA!$G$2:$G$20000=1)*(COUNTIF(CONFIG_ASIGNATURAS!$B$7:$B$27,DATOS!$I$2:$I$20000)&gt;0)*(DATOS!$K$2:$K$20000))/SUMPRODUCT((DATOS!$A$2:$A$20000=S626)*(CONFIG_METADATA!$G$2:$G$20000=1)*(COUNTIF(CONFIG_ASIGNATURAS!$B$7:$B$27,DATOS!$I$2:$I$20000)&gt;0)*1),"")))</f>
        <v/>
      </c>
      <c r="Z626" t="str">
        <f>IF(Y626="","",IF(Y626="[FÓRMULA MANUAL]","",IFERROR(AVERAGEIFS(DATOS!$K$2:$K$20000,DATOS!$A$2:$A$20000,Y626,CONFIG_METADATA!$G$2:$G$20000,1,DATOS!$I$2:$I$20000,"Análisis"),"")))</f>
        <v/>
      </c>
      <c r="AA626" t="str">
        <f>IF(Y626="","",IF(Y626="[FÓRMULA MANUAL]","",IFERROR(AVERAGEIFS(DATOS!$K$2:$K$20000,DATOS!$A$2:$A$20000,Y626,CONFIG_METADATA!$G$2:$G$20000,1,DATOS!$I$2:$I$20000,"Orquesta/Banda/Conjunto"),"")))</f>
        <v/>
      </c>
      <c r="AB626" t="str">
        <f>IF(Y626="","",IF(Y626="[FÓRMULA MANUAL]","",IFERROR(AVERAGEIFS(DATOS!$K$2:$K$20000,DATOS!$A$2:$A$20000,Y626,CONFIG_METADATA!$G$2:$G$20000,1,DATOS!$I$2:$I$20000,"Música de Cámara"),"")))</f>
        <v/>
      </c>
      <c r="AC626" t="str">
        <f>IF(Y626="","",IF(Y626="[FÓRMULA MANUAL]","",IFERROR(SUMPRODUCT((DATOS!$A$2:$A$20000=Y626)*(CONFIG_METADATA!$G$2:$G$20000=1)*(COUNTIF(CONFIG_ASIGNATURAS!$B$7:$B$27,DATOS!$I$2:$I$20000)&gt;0)*(DATOS!$K$2:$K$20000))/SUMPRODUCT((DATOS!$A$2:$A$20000=Y626)*(CONFIG_METADATA!$G$2:$G$20000=1)*(COUNTIF(CONFIG_ASIGNATURAS!$B$7:$B$27,DATOS!$I$2:$I$20000)&gt;0)*1),"")))</f>
        <v/>
      </c>
      <c r="AF626" t="str">
        <f>IF(AE626="","",IF(AE626="[FÓRMULA MANUAL]","",IFERROR(AVERAGEIFS(DATOS!$K$2:$K$20000,DATOS!$A$2:$A$20000,AE626,CONFIG_METADATA!$G$2:$G$20000,1,DATOS!$I$2:$I$20000,"Análisis"),"")))</f>
        <v/>
      </c>
      <c r="AG626" t="str">
        <f>IF(AE626="","",IF(AE626="[FÓRMULA MANUAL]","",IFERROR(AVERAGEIFS(DATOS!$K$2:$K$20000,DATOS!$A$2:$A$20000,AE626,CONFIG_METADATA!$G$2:$G$20000,1,DATOS!$I$2:$I$20000,"Orquesta/Banda/Conjunto"),"")))</f>
        <v/>
      </c>
      <c r="AH626" t="str">
        <f>IF(AE626="","",IF(AE626="[FÓRMULA MANUAL]","",IFERROR(AVERAGEIFS(DATOS!$K$2:$K$20000,DATOS!$A$2:$A$20000,AE626,CONFIG_METADATA!$G$2:$G$20000,1,DATOS!$I$2:$I$20000,"Música de Cámara"),"")))</f>
        <v/>
      </c>
      <c r="AI626" t="str">
        <f>IF(AE626="","",IF(AE626="[FÓRMULA MANUAL]","",IFERROR(SUMPRODUCT((DATOS!$A$2:$A$20000=AE626)*(CONFIG_METADATA!$G$2:$G$20000=1)*(COUNTIF(CONFIG_ASIGNATURAS!$B$7:$B$27,DATOS!$I$2:$I$20000)&gt;0)*(DATOS!$K$2:$K$20000))/SUMPRODUCT((DATOS!$A$2:$A$20000=AE626)*(CONFIG_METADATA!$G$2:$G$20000=1)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MANUAL]","",IFERROR(AVERAGEIFS(DATOS!$K$2:$K$20000,DATOS!$A$2:$A$20000,A627,CONFIG_METADATA!$G$2:$G$20000,1,DATOS!$I$2:$I$20000,"Lenguaje Musical"),"")))</f>
        <v/>
      </c>
      <c r="C627" t="str">
        <f>IF(A627="","",IF(A627="[FÓRMULA MANUAL]","",IFERROR(AVERAGEIFS(DATOS!$K$2:$K$20000,DATOS!$A$2:$A$20000,A627,CONFIG_METADATA!$G$2:$G$20000,1,DATOS!$I$2:$I$20000,"Orquesta/Banda/Conjunto"),"")))</f>
        <v/>
      </c>
      <c r="D627" t="str">
        <f>IF(A627="","",IF(A627="[FÓRMULA MANUAL]","",IFERROR(AVERAGEIFS(DATOS!$K$2:$K$20000,DATOS!$A$2:$A$20000,A627,CONFIG_METADATA!$G$2:$G$20000,1,DATOS!$I$2:$I$20000,"Conjunto"),"")))</f>
        <v/>
      </c>
      <c r="E627" t="str">
        <f>IF(A627="","",IF(A627="[FÓRMULA MANUAL]","",IFERROR(SUMPRODUCT((DATOS!$A$2:$A$20000=A627)*(CONFIG_METADATA!$G$2:$G$20000=1)*(COUNTIF(CONFIG_ASIGNATURAS!$B$7:$B$27,DATOS!$I$2:$I$20000)&gt;0)*(DATOS!$K$2:$K$20000))/SUMPRODUCT((DATOS!$A$2:$A$20000=A627)*(CONFIG_METADATA!$G$2:$G$20000=1)*(COUNTIF(CONFIG_ASIGNATURAS!$B$7:$B$27,DATOS!$I$2:$I$20000)&gt;0)*1),"")))</f>
        <v/>
      </c>
      <c r="H627" t="str">
        <f>IF(G627="","",IF(G627="[FÓRMULA MANUAL]","",IFERROR(AVERAGEIFS(DATOS!$K$2:$K$20000,DATOS!$A$2:$A$20000,G627,CONFIG_METADATA!$G$2:$G$20000,1,DATOS!$I$2:$I$20000,"Lenguaje Musical"),"")))</f>
        <v/>
      </c>
      <c r="I627" t="str">
        <f>IF(G627="","",IF(G627="[FÓRMULA MANUAL]","",IFERROR(AVERAGEIFS(DATOS!$K$2:$K$20000,DATOS!$A$2:$A$20000,G627,CONFIG_METADATA!$G$2:$G$20000,1,DATOS!$I$2:$I$20000,"Orquesta/Banda/Conjunto"),"")))</f>
        <v/>
      </c>
      <c r="J627" t="str">
        <f>IF(G627="","",IF(G627="[FÓRMULA MANUAL]","",IFERROR(AVERAGEIFS(DATOS!$K$2:$K$20000,DATOS!$A$2:$A$20000,G627,CONFIG_METADATA!$G$2:$G$20000,1,DATOS!$I$2:$I$20000,"Conjunto"),"")))</f>
        <v/>
      </c>
      <c r="K627" t="str">
        <f>IF(G627="","",IF(G627="[FÓRMULA MANUAL]","",IFERROR(SUMPRODUCT((DATOS!$A$2:$A$20000=G627)*(CONFIG_METADATA!$G$2:$G$20000=1)*(COUNTIF(CONFIG_ASIGNATURAS!$B$7:$B$27,DATOS!$I$2:$I$20000)&gt;0)*(DATOS!$K$2:$K$20000))/SUMPRODUCT((DATOS!$A$2:$A$20000=G627)*(CONFIG_METADATA!$G$2:$G$20000=1)*(COUNTIF(CONFIG_ASIGNATURAS!$B$7:$B$27,DATOS!$I$2:$I$20000)&gt;0)*1),"")))</f>
        <v/>
      </c>
      <c r="N627" t="str">
        <f>IF(M627="","",IF(M627="[FÓRMULA MANUAL]","",IFERROR(AVERAGEIFS(DATOS!$K$2:$K$20000,DATOS!$A$2:$A$20000,M627,CONFIG_METADATA!$G$2:$G$20000,1,DATOS!$I$2:$I$20000,"Armonía"),"")))</f>
        <v/>
      </c>
      <c r="O627" t="str">
        <f>IF(M627="","",IF(M627="[FÓRMULA MANUAL]","",IFERROR(AVERAGEIFS(DATOS!$K$2:$K$20000,DATOS!$A$2:$A$20000,M627,CONFIG_METADATA!$G$2:$G$20000,1,DATOS!$I$2:$I$20000,"Orquesta/Banda/Conjunto"),"")))</f>
        <v/>
      </c>
      <c r="P627" t="str">
        <f>IF(M627="","",IF(M627="[FÓRMULA MANUAL]","",IFERROR(AVERAGEIFS(DATOS!$K$2:$K$20000,DATOS!$A$2:$A$20000,M627,CONFIG_METADATA!$G$2:$G$20000,1,DATOS!$I$2:$I$20000,"Música de Cámara"),"")))</f>
        <v/>
      </c>
      <c r="Q627" t="str">
        <f>IF(M627="","",IF(M627="[FÓRMULA MANUAL]","",IFERROR(SUMPRODUCT((DATOS!$A$2:$A$20000=M627)*(CONFIG_METADATA!$G$2:$G$20000=1)*(COUNTIF(CONFIG_ASIGNATURAS!$B$7:$B$27,DATOS!$I$2:$I$20000)&gt;0)*(DATOS!$K$2:$K$20000))/SUMPRODUCT((DATOS!$A$2:$A$20000=M627)*(CONFIG_METADATA!$G$2:$G$20000=1)*(COUNTIF(CONFIG_ASIGNATURAS!$B$7:$B$27,DATOS!$I$2:$I$20000)&gt;0)*1),"")))</f>
        <v/>
      </c>
      <c r="T627" t="str">
        <f>IF(S627="","",IF(S627="[FÓRMULA MANUAL]","",IFERROR(AVERAGEIFS(DATOS!$K$2:$K$20000,DATOS!$A$2:$A$20000,S627,CONFIG_METADATA!$G$2:$G$20000,1,DATOS!$I$2:$I$20000,"Armonía"),"")))</f>
        <v/>
      </c>
      <c r="U627" t="str">
        <f>IF(S627="","",IF(S627="[FÓRMULA MANUAL]","",IFERROR(AVERAGEIFS(DATOS!$K$2:$K$20000,DATOS!$A$2:$A$20000,S627,CONFIG_METADATA!$G$2:$G$20000,1,DATOS!$I$2:$I$20000,"Orquesta/Banda/Conjunto"),"")))</f>
        <v/>
      </c>
      <c r="V627" t="str">
        <f>IF(S627="","",IF(S627="[FÓRMULA MANUAL]","",IFERROR(AVERAGEIFS(DATOS!$K$2:$K$20000,DATOS!$A$2:$A$20000,S627,CONFIG_METADATA!$G$2:$G$20000,1,DATOS!$I$2:$I$20000,"Música de Cámara"),"")))</f>
        <v/>
      </c>
      <c r="W627" t="str">
        <f>IF(S627="","",IF(S627="[FÓRMULA MANUAL]","",IFERROR(SUMPRODUCT((DATOS!$A$2:$A$20000=S627)*(CONFIG_METADATA!$G$2:$G$20000=1)*(COUNTIF(CONFIG_ASIGNATURAS!$B$7:$B$27,DATOS!$I$2:$I$20000)&gt;0)*(DATOS!$K$2:$K$20000))/SUMPRODUCT((DATOS!$A$2:$A$20000=S627)*(CONFIG_METADATA!$G$2:$G$20000=1)*(COUNTIF(CONFIG_ASIGNATURAS!$B$7:$B$27,DATOS!$I$2:$I$20000)&gt;0)*1),"")))</f>
        <v/>
      </c>
      <c r="Z627" t="str">
        <f>IF(Y627="","",IF(Y627="[FÓRMULA MANUAL]","",IFERROR(AVERAGEIFS(DATOS!$K$2:$K$20000,DATOS!$A$2:$A$20000,Y627,CONFIG_METADATA!$G$2:$G$20000,1,DATOS!$I$2:$I$20000,"Análisis"),"")))</f>
        <v/>
      </c>
      <c r="AA627" t="str">
        <f>IF(Y627="","",IF(Y627="[FÓRMULA MANUAL]","",IFERROR(AVERAGEIFS(DATOS!$K$2:$K$20000,DATOS!$A$2:$A$20000,Y627,CONFIG_METADATA!$G$2:$G$20000,1,DATOS!$I$2:$I$20000,"Orquesta/Banda/Conjunto"),"")))</f>
        <v/>
      </c>
      <c r="AB627" t="str">
        <f>IF(Y627="","",IF(Y627="[FÓRMULA MANUAL]","",IFERROR(AVERAGEIFS(DATOS!$K$2:$K$20000,DATOS!$A$2:$A$20000,Y627,CONFIG_METADATA!$G$2:$G$20000,1,DATOS!$I$2:$I$20000,"Música de Cámara"),"")))</f>
        <v/>
      </c>
      <c r="AC627" t="str">
        <f>IF(Y627="","",IF(Y627="[FÓRMULA MANUAL]","",IFERROR(SUMPRODUCT((DATOS!$A$2:$A$20000=Y627)*(CONFIG_METADATA!$G$2:$G$20000=1)*(COUNTIF(CONFIG_ASIGNATURAS!$B$7:$B$27,DATOS!$I$2:$I$20000)&gt;0)*(DATOS!$K$2:$K$20000))/SUMPRODUCT((DATOS!$A$2:$A$20000=Y627)*(CONFIG_METADATA!$G$2:$G$20000=1)*(COUNTIF(CONFIG_ASIGNATURAS!$B$7:$B$27,DATOS!$I$2:$I$20000)&gt;0)*1),"")))</f>
        <v/>
      </c>
      <c r="AF627" t="str">
        <f>IF(AE627="","",IF(AE627="[FÓRMULA MANUAL]","",IFERROR(AVERAGEIFS(DATOS!$K$2:$K$20000,DATOS!$A$2:$A$20000,AE627,CONFIG_METADATA!$G$2:$G$20000,1,DATOS!$I$2:$I$20000,"Análisis"),"")))</f>
        <v/>
      </c>
      <c r="AG627" t="str">
        <f>IF(AE627="","",IF(AE627="[FÓRMULA MANUAL]","",IFERROR(AVERAGEIFS(DATOS!$K$2:$K$20000,DATOS!$A$2:$A$20000,AE627,CONFIG_METADATA!$G$2:$G$20000,1,DATOS!$I$2:$I$20000,"Orquesta/Banda/Conjunto"),"")))</f>
        <v/>
      </c>
      <c r="AH627" t="str">
        <f>IF(AE627="","",IF(AE627="[FÓRMULA MANUAL]","",IFERROR(AVERAGEIFS(DATOS!$K$2:$K$20000,DATOS!$A$2:$A$20000,AE627,CONFIG_METADATA!$G$2:$G$20000,1,DATOS!$I$2:$I$20000,"Música de Cámara"),"")))</f>
        <v/>
      </c>
      <c r="AI627" t="str">
        <f>IF(AE627="","",IF(AE627="[FÓRMULA MANUAL]","",IFERROR(SUMPRODUCT((DATOS!$A$2:$A$20000=AE627)*(CONFIG_METADATA!$G$2:$G$20000=1)*(COUNTIF(CONFIG_ASIGNATURAS!$B$7:$B$27,DATOS!$I$2:$I$20000)&gt;0)*(DATOS!$K$2:$K$20000))/SUMPRODUCT((DATOS!$A$2:$A$20000=AE627)*(CONFIG_METADATA!$G$2:$G$20000=1)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MANUAL]","",IFERROR(AVERAGEIFS(DATOS!$K$2:$K$20000,DATOS!$A$2:$A$20000,A628,CONFIG_METADATA!$G$2:$G$20000,1,DATOS!$I$2:$I$20000,"Lenguaje Musical"),"")))</f>
        <v/>
      </c>
      <c r="C628" t="str">
        <f>IF(A628="","",IF(A628="[FÓRMULA MANUAL]","",IFERROR(AVERAGEIFS(DATOS!$K$2:$K$20000,DATOS!$A$2:$A$20000,A628,CONFIG_METADATA!$G$2:$G$20000,1,DATOS!$I$2:$I$20000,"Orquesta/Banda/Conjunto"),"")))</f>
        <v/>
      </c>
      <c r="D628" t="str">
        <f>IF(A628="","",IF(A628="[FÓRMULA MANUAL]","",IFERROR(AVERAGEIFS(DATOS!$K$2:$K$20000,DATOS!$A$2:$A$20000,A628,CONFIG_METADATA!$G$2:$G$20000,1,DATOS!$I$2:$I$20000,"Conjunto"),"")))</f>
        <v/>
      </c>
      <c r="E628" t="str">
        <f>IF(A628="","",IF(A628="[FÓRMULA MANUAL]","",IFERROR(SUMPRODUCT((DATOS!$A$2:$A$20000=A628)*(CONFIG_METADATA!$G$2:$G$20000=1)*(COUNTIF(CONFIG_ASIGNATURAS!$B$7:$B$27,DATOS!$I$2:$I$20000)&gt;0)*(DATOS!$K$2:$K$20000))/SUMPRODUCT((DATOS!$A$2:$A$20000=A628)*(CONFIG_METADATA!$G$2:$G$20000=1)*(COUNTIF(CONFIG_ASIGNATURAS!$B$7:$B$27,DATOS!$I$2:$I$20000)&gt;0)*1),"")))</f>
        <v/>
      </c>
      <c r="H628" t="str">
        <f>IF(G628="","",IF(G628="[FÓRMULA MANUAL]","",IFERROR(AVERAGEIFS(DATOS!$K$2:$K$20000,DATOS!$A$2:$A$20000,G628,CONFIG_METADATA!$G$2:$G$20000,1,DATOS!$I$2:$I$20000,"Lenguaje Musical"),"")))</f>
        <v/>
      </c>
      <c r="I628" t="str">
        <f>IF(G628="","",IF(G628="[FÓRMULA MANUAL]","",IFERROR(AVERAGEIFS(DATOS!$K$2:$K$20000,DATOS!$A$2:$A$20000,G628,CONFIG_METADATA!$G$2:$G$20000,1,DATOS!$I$2:$I$20000,"Orquesta/Banda/Conjunto"),"")))</f>
        <v/>
      </c>
      <c r="J628" t="str">
        <f>IF(G628="","",IF(G628="[FÓRMULA MANUAL]","",IFERROR(AVERAGEIFS(DATOS!$K$2:$K$20000,DATOS!$A$2:$A$20000,G628,CONFIG_METADATA!$G$2:$G$20000,1,DATOS!$I$2:$I$20000,"Conjunto"),"")))</f>
        <v/>
      </c>
      <c r="K628" t="str">
        <f>IF(G628="","",IF(G628="[FÓRMULA MANUAL]","",IFERROR(SUMPRODUCT((DATOS!$A$2:$A$20000=G628)*(CONFIG_METADATA!$G$2:$G$20000=1)*(COUNTIF(CONFIG_ASIGNATURAS!$B$7:$B$27,DATOS!$I$2:$I$20000)&gt;0)*(DATOS!$K$2:$K$20000))/SUMPRODUCT((DATOS!$A$2:$A$20000=G628)*(CONFIG_METADATA!$G$2:$G$20000=1)*(COUNTIF(CONFIG_ASIGNATURAS!$B$7:$B$27,DATOS!$I$2:$I$20000)&gt;0)*1),"")))</f>
        <v/>
      </c>
      <c r="N628" t="str">
        <f>IF(M628="","",IF(M628="[FÓRMULA MANUAL]","",IFERROR(AVERAGEIFS(DATOS!$K$2:$K$20000,DATOS!$A$2:$A$20000,M628,CONFIG_METADATA!$G$2:$G$20000,1,DATOS!$I$2:$I$20000,"Armonía"),"")))</f>
        <v/>
      </c>
      <c r="O628" t="str">
        <f>IF(M628="","",IF(M628="[FÓRMULA MANUAL]","",IFERROR(AVERAGEIFS(DATOS!$K$2:$K$20000,DATOS!$A$2:$A$20000,M628,CONFIG_METADATA!$G$2:$G$20000,1,DATOS!$I$2:$I$20000,"Orquesta/Banda/Conjunto"),"")))</f>
        <v/>
      </c>
      <c r="P628" t="str">
        <f>IF(M628="","",IF(M628="[FÓRMULA MANUAL]","",IFERROR(AVERAGEIFS(DATOS!$K$2:$K$20000,DATOS!$A$2:$A$20000,M628,CONFIG_METADATA!$G$2:$G$20000,1,DATOS!$I$2:$I$20000,"Música de Cámara"),"")))</f>
        <v/>
      </c>
      <c r="Q628" t="str">
        <f>IF(M628="","",IF(M628="[FÓRMULA MANUAL]","",IFERROR(SUMPRODUCT((DATOS!$A$2:$A$20000=M628)*(CONFIG_METADATA!$G$2:$G$20000=1)*(COUNTIF(CONFIG_ASIGNATURAS!$B$7:$B$27,DATOS!$I$2:$I$20000)&gt;0)*(DATOS!$K$2:$K$20000))/SUMPRODUCT((DATOS!$A$2:$A$20000=M628)*(CONFIG_METADATA!$G$2:$G$20000=1)*(COUNTIF(CONFIG_ASIGNATURAS!$B$7:$B$27,DATOS!$I$2:$I$20000)&gt;0)*1),"")))</f>
        <v/>
      </c>
      <c r="T628" t="str">
        <f>IF(S628="","",IF(S628="[FÓRMULA MANUAL]","",IFERROR(AVERAGEIFS(DATOS!$K$2:$K$20000,DATOS!$A$2:$A$20000,S628,CONFIG_METADATA!$G$2:$G$20000,1,DATOS!$I$2:$I$20000,"Armonía"),"")))</f>
        <v/>
      </c>
      <c r="U628" t="str">
        <f>IF(S628="","",IF(S628="[FÓRMULA MANUAL]","",IFERROR(AVERAGEIFS(DATOS!$K$2:$K$20000,DATOS!$A$2:$A$20000,S628,CONFIG_METADATA!$G$2:$G$20000,1,DATOS!$I$2:$I$20000,"Orquesta/Banda/Conjunto"),"")))</f>
        <v/>
      </c>
      <c r="V628" t="str">
        <f>IF(S628="","",IF(S628="[FÓRMULA MANUAL]","",IFERROR(AVERAGEIFS(DATOS!$K$2:$K$20000,DATOS!$A$2:$A$20000,S628,CONFIG_METADATA!$G$2:$G$20000,1,DATOS!$I$2:$I$20000,"Música de Cámara"),"")))</f>
        <v/>
      </c>
      <c r="W628" t="str">
        <f>IF(S628="","",IF(S628="[FÓRMULA MANUAL]","",IFERROR(SUMPRODUCT((DATOS!$A$2:$A$20000=S628)*(CONFIG_METADATA!$G$2:$G$20000=1)*(COUNTIF(CONFIG_ASIGNATURAS!$B$7:$B$27,DATOS!$I$2:$I$20000)&gt;0)*(DATOS!$K$2:$K$20000))/SUMPRODUCT((DATOS!$A$2:$A$20000=S628)*(CONFIG_METADATA!$G$2:$G$20000=1)*(COUNTIF(CONFIG_ASIGNATURAS!$B$7:$B$27,DATOS!$I$2:$I$20000)&gt;0)*1),"")))</f>
        <v/>
      </c>
      <c r="Z628" t="str">
        <f>IF(Y628="","",IF(Y628="[FÓRMULA MANUAL]","",IFERROR(AVERAGEIFS(DATOS!$K$2:$K$20000,DATOS!$A$2:$A$20000,Y628,CONFIG_METADATA!$G$2:$G$20000,1,DATOS!$I$2:$I$20000,"Análisis"),"")))</f>
        <v/>
      </c>
      <c r="AA628" t="str">
        <f>IF(Y628="","",IF(Y628="[FÓRMULA MANUAL]","",IFERROR(AVERAGEIFS(DATOS!$K$2:$K$20000,DATOS!$A$2:$A$20000,Y628,CONFIG_METADATA!$G$2:$G$20000,1,DATOS!$I$2:$I$20000,"Orquesta/Banda/Conjunto"),"")))</f>
        <v/>
      </c>
      <c r="AB628" t="str">
        <f>IF(Y628="","",IF(Y628="[FÓRMULA MANUAL]","",IFERROR(AVERAGEIFS(DATOS!$K$2:$K$20000,DATOS!$A$2:$A$20000,Y628,CONFIG_METADATA!$G$2:$G$20000,1,DATOS!$I$2:$I$20000,"Música de Cámara"),"")))</f>
        <v/>
      </c>
      <c r="AC628" t="str">
        <f>IF(Y628="","",IF(Y628="[FÓRMULA MANUAL]","",IFERROR(SUMPRODUCT((DATOS!$A$2:$A$20000=Y628)*(CONFIG_METADATA!$G$2:$G$20000=1)*(COUNTIF(CONFIG_ASIGNATURAS!$B$7:$B$27,DATOS!$I$2:$I$20000)&gt;0)*(DATOS!$K$2:$K$20000))/SUMPRODUCT((DATOS!$A$2:$A$20000=Y628)*(CONFIG_METADATA!$G$2:$G$20000=1)*(COUNTIF(CONFIG_ASIGNATURAS!$B$7:$B$27,DATOS!$I$2:$I$20000)&gt;0)*1),"")))</f>
        <v/>
      </c>
      <c r="AF628" t="str">
        <f>IF(AE628="","",IF(AE628="[FÓRMULA MANUAL]","",IFERROR(AVERAGEIFS(DATOS!$K$2:$K$20000,DATOS!$A$2:$A$20000,AE628,CONFIG_METADATA!$G$2:$G$20000,1,DATOS!$I$2:$I$20000,"Análisis"),"")))</f>
        <v/>
      </c>
      <c r="AG628" t="str">
        <f>IF(AE628="","",IF(AE628="[FÓRMULA MANUAL]","",IFERROR(AVERAGEIFS(DATOS!$K$2:$K$20000,DATOS!$A$2:$A$20000,AE628,CONFIG_METADATA!$G$2:$G$20000,1,DATOS!$I$2:$I$20000,"Orquesta/Banda/Conjunto"),"")))</f>
        <v/>
      </c>
      <c r="AH628" t="str">
        <f>IF(AE628="","",IF(AE628="[FÓRMULA MANUAL]","",IFERROR(AVERAGEIFS(DATOS!$K$2:$K$20000,DATOS!$A$2:$A$20000,AE628,CONFIG_METADATA!$G$2:$G$20000,1,DATOS!$I$2:$I$20000,"Música de Cámara"),"")))</f>
        <v/>
      </c>
      <c r="AI628" t="str">
        <f>IF(AE628="","",IF(AE628="[FÓRMULA MANUAL]","",IFERROR(SUMPRODUCT((DATOS!$A$2:$A$20000=AE628)*(CONFIG_METADATA!$G$2:$G$20000=1)*(COUNTIF(CONFIG_ASIGNATURAS!$B$7:$B$27,DATOS!$I$2:$I$20000)&gt;0)*(DATOS!$K$2:$K$20000))/SUMPRODUCT((DATOS!$A$2:$A$20000=AE628)*(CONFIG_METADATA!$G$2:$G$20000=1)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MANUAL]","",IFERROR(AVERAGEIFS(DATOS!$K$2:$K$20000,DATOS!$A$2:$A$20000,A629,CONFIG_METADATA!$G$2:$G$20000,1,DATOS!$I$2:$I$20000,"Lenguaje Musical"),"")))</f>
        <v/>
      </c>
      <c r="C629" t="str">
        <f>IF(A629="","",IF(A629="[FÓRMULA MANUAL]","",IFERROR(AVERAGEIFS(DATOS!$K$2:$K$20000,DATOS!$A$2:$A$20000,A629,CONFIG_METADATA!$G$2:$G$20000,1,DATOS!$I$2:$I$20000,"Orquesta/Banda/Conjunto"),"")))</f>
        <v/>
      </c>
      <c r="D629" t="str">
        <f>IF(A629="","",IF(A629="[FÓRMULA MANUAL]","",IFERROR(AVERAGEIFS(DATOS!$K$2:$K$20000,DATOS!$A$2:$A$20000,A629,CONFIG_METADATA!$G$2:$G$20000,1,DATOS!$I$2:$I$20000,"Conjunto"),"")))</f>
        <v/>
      </c>
      <c r="E629" t="str">
        <f>IF(A629="","",IF(A629="[FÓRMULA MANUAL]","",IFERROR(SUMPRODUCT((DATOS!$A$2:$A$20000=A629)*(CONFIG_METADATA!$G$2:$G$20000=1)*(COUNTIF(CONFIG_ASIGNATURAS!$B$7:$B$27,DATOS!$I$2:$I$20000)&gt;0)*(DATOS!$K$2:$K$20000))/SUMPRODUCT((DATOS!$A$2:$A$20000=A629)*(CONFIG_METADATA!$G$2:$G$20000=1)*(COUNTIF(CONFIG_ASIGNATURAS!$B$7:$B$27,DATOS!$I$2:$I$20000)&gt;0)*1),"")))</f>
        <v/>
      </c>
      <c r="H629" t="str">
        <f>IF(G629="","",IF(G629="[FÓRMULA MANUAL]","",IFERROR(AVERAGEIFS(DATOS!$K$2:$K$20000,DATOS!$A$2:$A$20000,G629,CONFIG_METADATA!$G$2:$G$20000,1,DATOS!$I$2:$I$20000,"Lenguaje Musical"),"")))</f>
        <v/>
      </c>
      <c r="I629" t="str">
        <f>IF(G629="","",IF(G629="[FÓRMULA MANUAL]","",IFERROR(AVERAGEIFS(DATOS!$K$2:$K$20000,DATOS!$A$2:$A$20000,G629,CONFIG_METADATA!$G$2:$G$20000,1,DATOS!$I$2:$I$20000,"Orquesta/Banda/Conjunto"),"")))</f>
        <v/>
      </c>
      <c r="J629" t="str">
        <f>IF(G629="","",IF(G629="[FÓRMULA MANUAL]","",IFERROR(AVERAGEIFS(DATOS!$K$2:$K$20000,DATOS!$A$2:$A$20000,G629,CONFIG_METADATA!$G$2:$G$20000,1,DATOS!$I$2:$I$20000,"Conjunto"),"")))</f>
        <v/>
      </c>
      <c r="K629" t="str">
        <f>IF(G629="","",IF(G629="[FÓRMULA MANUAL]","",IFERROR(SUMPRODUCT((DATOS!$A$2:$A$20000=G629)*(CONFIG_METADATA!$G$2:$G$20000=1)*(COUNTIF(CONFIG_ASIGNATURAS!$B$7:$B$27,DATOS!$I$2:$I$20000)&gt;0)*(DATOS!$K$2:$K$20000))/SUMPRODUCT((DATOS!$A$2:$A$20000=G629)*(CONFIG_METADATA!$G$2:$G$20000=1)*(COUNTIF(CONFIG_ASIGNATURAS!$B$7:$B$27,DATOS!$I$2:$I$20000)&gt;0)*1),"")))</f>
        <v/>
      </c>
      <c r="N629" t="str">
        <f>IF(M629="","",IF(M629="[FÓRMULA MANUAL]","",IFERROR(AVERAGEIFS(DATOS!$K$2:$K$20000,DATOS!$A$2:$A$20000,M629,CONFIG_METADATA!$G$2:$G$20000,1,DATOS!$I$2:$I$20000,"Armonía"),"")))</f>
        <v/>
      </c>
      <c r="O629" t="str">
        <f>IF(M629="","",IF(M629="[FÓRMULA MANUAL]","",IFERROR(AVERAGEIFS(DATOS!$K$2:$K$20000,DATOS!$A$2:$A$20000,M629,CONFIG_METADATA!$G$2:$G$20000,1,DATOS!$I$2:$I$20000,"Orquesta/Banda/Conjunto"),"")))</f>
        <v/>
      </c>
      <c r="P629" t="str">
        <f>IF(M629="","",IF(M629="[FÓRMULA MANUAL]","",IFERROR(AVERAGEIFS(DATOS!$K$2:$K$20000,DATOS!$A$2:$A$20000,M629,CONFIG_METADATA!$G$2:$G$20000,1,DATOS!$I$2:$I$20000,"Música de Cámara"),"")))</f>
        <v/>
      </c>
      <c r="Q629" t="str">
        <f>IF(M629="","",IF(M629="[FÓRMULA MANUAL]","",IFERROR(SUMPRODUCT((DATOS!$A$2:$A$20000=M629)*(CONFIG_METADATA!$G$2:$G$20000=1)*(COUNTIF(CONFIG_ASIGNATURAS!$B$7:$B$27,DATOS!$I$2:$I$20000)&gt;0)*(DATOS!$K$2:$K$20000))/SUMPRODUCT((DATOS!$A$2:$A$20000=M629)*(CONFIG_METADATA!$G$2:$G$20000=1)*(COUNTIF(CONFIG_ASIGNATURAS!$B$7:$B$27,DATOS!$I$2:$I$20000)&gt;0)*1),"")))</f>
        <v/>
      </c>
      <c r="T629" t="str">
        <f>IF(S629="","",IF(S629="[FÓRMULA MANUAL]","",IFERROR(AVERAGEIFS(DATOS!$K$2:$K$20000,DATOS!$A$2:$A$20000,S629,CONFIG_METADATA!$G$2:$G$20000,1,DATOS!$I$2:$I$20000,"Armonía"),"")))</f>
        <v/>
      </c>
      <c r="U629" t="str">
        <f>IF(S629="","",IF(S629="[FÓRMULA MANUAL]","",IFERROR(AVERAGEIFS(DATOS!$K$2:$K$20000,DATOS!$A$2:$A$20000,S629,CONFIG_METADATA!$G$2:$G$20000,1,DATOS!$I$2:$I$20000,"Orquesta/Banda/Conjunto"),"")))</f>
        <v/>
      </c>
      <c r="V629" t="str">
        <f>IF(S629="","",IF(S629="[FÓRMULA MANUAL]","",IFERROR(AVERAGEIFS(DATOS!$K$2:$K$20000,DATOS!$A$2:$A$20000,S629,CONFIG_METADATA!$G$2:$G$20000,1,DATOS!$I$2:$I$20000,"Música de Cámara"),"")))</f>
        <v/>
      </c>
      <c r="W629" t="str">
        <f>IF(S629="","",IF(S629="[FÓRMULA MANUAL]","",IFERROR(SUMPRODUCT((DATOS!$A$2:$A$20000=S629)*(CONFIG_METADATA!$G$2:$G$20000=1)*(COUNTIF(CONFIG_ASIGNATURAS!$B$7:$B$27,DATOS!$I$2:$I$20000)&gt;0)*(DATOS!$K$2:$K$20000))/SUMPRODUCT((DATOS!$A$2:$A$20000=S629)*(CONFIG_METADATA!$G$2:$G$20000=1)*(COUNTIF(CONFIG_ASIGNATURAS!$B$7:$B$27,DATOS!$I$2:$I$20000)&gt;0)*1),"")))</f>
        <v/>
      </c>
      <c r="Z629" t="str">
        <f>IF(Y629="","",IF(Y629="[FÓRMULA MANUAL]","",IFERROR(AVERAGEIFS(DATOS!$K$2:$K$20000,DATOS!$A$2:$A$20000,Y629,CONFIG_METADATA!$G$2:$G$20000,1,DATOS!$I$2:$I$20000,"Análisis"),"")))</f>
        <v/>
      </c>
      <c r="AA629" t="str">
        <f>IF(Y629="","",IF(Y629="[FÓRMULA MANUAL]","",IFERROR(AVERAGEIFS(DATOS!$K$2:$K$20000,DATOS!$A$2:$A$20000,Y629,CONFIG_METADATA!$G$2:$G$20000,1,DATOS!$I$2:$I$20000,"Orquesta/Banda/Conjunto"),"")))</f>
        <v/>
      </c>
      <c r="AB629" t="str">
        <f>IF(Y629="","",IF(Y629="[FÓRMULA MANUAL]","",IFERROR(AVERAGEIFS(DATOS!$K$2:$K$20000,DATOS!$A$2:$A$20000,Y629,CONFIG_METADATA!$G$2:$G$20000,1,DATOS!$I$2:$I$20000,"Música de Cámara"),"")))</f>
        <v/>
      </c>
      <c r="AC629" t="str">
        <f>IF(Y629="","",IF(Y629="[FÓRMULA MANUAL]","",IFERROR(SUMPRODUCT((DATOS!$A$2:$A$20000=Y629)*(CONFIG_METADATA!$G$2:$G$20000=1)*(COUNTIF(CONFIG_ASIGNATURAS!$B$7:$B$27,DATOS!$I$2:$I$20000)&gt;0)*(DATOS!$K$2:$K$20000))/SUMPRODUCT((DATOS!$A$2:$A$20000=Y629)*(CONFIG_METADATA!$G$2:$G$20000=1)*(COUNTIF(CONFIG_ASIGNATURAS!$B$7:$B$27,DATOS!$I$2:$I$20000)&gt;0)*1),"")))</f>
        <v/>
      </c>
      <c r="AF629" t="str">
        <f>IF(AE629="","",IF(AE629="[FÓRMULA MANUAL]","",IFERROR(AVERAGEIFS(DATOS!$K$2:$K$20000,DATOS!$A$2:$A$20000,AE629,CONFIG_METADATA!$G$2:$G$20000,1,DATOS!$I$2:$I$20000,"Análisis"),"")))</f>
        <v/>
      </c>
      <c r="AG629" t="str">
        <f>IF(AE629="","",IF(AE629="[FÓRMULA MANUAL]","",IFERROR(AVERAGEIFS(DATOS!$K$2:$K$20000,DATOS!$A$2:$A$20000,AE629,CONFIG_METADATA!$G$2:$G$20000,1,DATOS!$I$2:$I$20000,"Orquesta/Banda/Conjunto"),"")))</f>
        <v/>
      </c>
      <c r="AH629" t="str">
        <f>IF(AE629="","",IF(AE629="[FÓRMULA MANUAL]","",IFERROR(AVERAGEIFS(DATOS!$K$2:$K$20000,DATOS!$A$2:$A$20000,AE629,CONFIG_METADATA!$G$2:$G$20000,1,DATOS!$I$2:$I$20000,"Música de Cámara"),"")))</f>
        <v/>
      </c>
      <c r="AI629" t="str">
        <f>IF(AE629="","",IF(AE629="[FÓRMULA MANUAL]","",IFERROR(SUMPRODUCT((DATOS!$A$2:$A$20000=AE629)*(CONFIG_METADATA!$G$2:$G$20000=1)*(COUNTIF(CONFIG_ASIGNATURAS!$B$7:$B$27,DATOS!$I$2:$I$20000)&gt;0)*(DATOS!$K$2:$K$20000))/SUMPRODUCT((DATOS!$A$2:$A$20000=AE629)*(CONFIG_METADATA!$G$2:$G$20000=1)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MANUAL]","",IFERROR(AVERAGEIFS(DATOS!$K$2:$K$20000,DATOS!$A$2:$A$20000,A630,CONFIG_METADATA!$G$2:$G$20000,1,DATOS!$I$2:$I$20000,"Lenguaje Musical"),"")))</f>
        <v/>
      </c>
      <c r="C630" t="str">
        <f>IF(A630="","",IF(A630="[FÓRMULA MANUAL]","",IFERROR(AVERAGEIFS(DATOS!$K$2:$K$20000,DATOS!$A$2:$A$20000,A630,CONFIG_METADATA!$G$2:$G$20000,1,DATOS!$I$2:$I$20000,"Orquesta/Banda/Conjunto"),"")))</f>
        <v/>
      </c>
      <c r="D630" t="str">
        <f>IF(A630="","",IF(A630="[FÓRMULA MANUAL]","",IFERROR(AVERAGEIFS(DATOS!$K$2:$K$20000,DATOS!$A$2:$A$20000,A630,CONFIG_METADATA!$G$2:$G$20000,1,DATOS!$I$2:$I$20000,"Conjunto"),"")))</f>
        <v/>
      </c>
      <c r="E630" t="str">
        <f>IF(A630="","",IF(A630="[FÓRMULA MANUAL]","",IFERROR(SUMPRODUCT((DATOS!$A$2:$A$20000=A630)*(CONFIG_METADATA!$G$2:$G$20000=1)*(COUNTIF(CONFIG_ASIGNATURAS!$B$7:$B$27,DATOS!$I$2:$I$20000)&gt;0)*(DATOS!$K$2:$K$20000))/SUMPRODUCT((DATOS!$A$2:$A$20000=A630)*(CONFIG_METADATA!$G$2:$G$20000=1)*(COUNTIF(CONFIG_ASIGNATURAS!$B$7:$B$27,DATOS!$I$2:$I$20000)&gt;0)*1),"")))</f>
        <v/>
      </c>
      <c r="H630" t="str">
        <f>IF(G630="","",IF(G630="[FÓRMULA MANUAL]","",IFERROR(AVERAGEIFS(DATOS!$K$2:$K$20000,DATOS!$A$2:$A$20000,G630,CONFIG_METADATA!$G$2:$G$20000,1,DATOS!$I$2:$I$20000,"Lenguaje Musical"),"")))</f>
        <v/>
      </c>
      <c r="I630" t="str">
        <f>IF(G630="","",IF(G630="[FÓRMULA MANUAL]","",IFERROR(AVERAGEIFS(DATOS!$K$2:$K$20000,DATOS!$A$2:$A$20000,G630,CONFIG_METADATA!$G$2:$G$20000,1,DATOS!$I$2:$I$20000,"Orquesta/Banda/Conjunto"),"")))</f>
        <v/>
      </c>
      <c r="J630" t="str">
        <f>IF(G630="","",IF(G630="[FÓRMULA MANUAL]","",IFERROR(AVERAGEIFS(DATOS!$K$2:$K$20000,DATOS!$A$2:$A$20000,G630,CONFIG_METADATA!$G$2:$G$20000,1,DATOS!$I$2:$I$20000,"Conjunto"),"")))</f>
        <v/>
      </c>
      <c r="K630" t="str">
        <f>IF(G630="","",IF(G630="[FÓRMULA MANUAL]","",IFERROR(SUMPRODUCT((DATOS!$A$2:$A$20000=G630)*(CONFIG_METADATA!$G$2:$G$20000=1)*(COUNTIF(CONFIG_ASIGNATURAS!$B$7:$B$27,DATOS!$I$2:$I$20000)&gt;0)*(DATOS!$K$2:$K$20000))/SUMPRODUCT((DATOS!$A$2:$A$20000=G630)*(CONFIG_METADATA!$G$2:$G$20000=1)*(COUNTIF(CONFIG_ASIGNATURAS!$B$7:$B$27,DATOS!$I$2:$I$20000)&gt;0)*1),"")))</f>
        <v/>
      </c>
      <c r="N630" t="str">
        <f>IF(M630="","",IF(M630="[FÓRMULA MANUAL]","",IFERROR(AVERAGEIFS(DATOS!$K$2:$K$20000,DATOS!$A$2:$A$20000,M630,CONFIG_METADATA!$G$2:$G$20000,1,DATOS!$I$2:$I$20000,"Armonía"),"")))</f>
        <v/>
      </c>
      <c r="O630" t="str">
        <f>IF(M630="","",IF(M630="[FÓRMULA MANUAL]","",IFERROR(AVERAGEIFS(DATOS!$K$2:$K$20000,DATOS!$A$2:$A$20000,M630,CONFIG_METADATA!$G$2:$G$20000,1,DATOS!$I$2:$I$20000,"Orquesta/Banda/Conjunto"),"")))</f>
        <v/>
      </c>
      <c r="P630" t="str">
        <f>IF(M630="","",IF(M630="[FÓRMULA MANUAL]","",IFERROR(AVERAGEIFS(DATOS!$K$2:$K$20000,DATOS!$A$2:$A$20000,M630,CONFIG_METADATA!$G$2:$G$20000,1,DATOS!$I$2:$I$20000,"Música de Cámara"),"")))</f>
        <v/>
      </c>
      <c r="Q630" t="str">
        <f>IF(M630="","",IF(M630="[FÓRMULA MANUAL]","",IFERROR(SUMPRODUCT((DATOS!$A$2:$A$20000=M630)*(CONFIG_METADATA!$G$2:$G$20000=1)*(COUNTIF(CONFIG_ASIGNATURAS!$B$7:$B$27,DATOS!$I$2:$I$20000)&gt;0)*(DATOS!$K$2:$K$20000))/SUMPRODUCT((DATOS!$A$2:$A$20000=M630)*(CONFIG_METADATA!$G$2:$G$20000=1)*(COUNTIF(CONFIG_ASIGNATURAS!$B$7:$B$27,DATOS!$I$2:$I$20000)&gt;0)*1),"")))</f>
        <v/>
      </c>
      <c r="T630" t="str">
        <f>IF(S630="","",IF(S630="[FÓRMULA MANUAL]","",IFERROR(AVERAGEIFS(DATOS!$K$2:$K$20000,DATOS!$A$2:$A$20000,S630,CONFIG_METADATA!$G$2:$G$20000,1,DATOS!$I$2:$I$20000,"Armonía"),"")))</f>
        <v/>
      </c>
      <c r="U630" t="str">
        <f>IF(S630="","",IF(S630="[FÓRMULA MANUAL]","",IFERROR(AVERAGEIFS(DATOS!$K$2:$K$20000,DATOS!$A$2:$A$20000,S630,CONFIG_METADATA!$G$2:$G$20000,1,DATOS!$I$2:$I$20000,"Orquesta/Banda/Conjunto"),"")))</f>
        <v/>
      </c>
      <c r="V630" t="str">
        <f>IF(S630="","",IF(S630="[FÓRMULA MANUAL]","",IFERROR(AVERAGEIFS(DATOS!$K$2:$K$20000,DATOS!$A$2:$A$20000,S630,CONFIG_METADATA!$G$2:$G$20000,1,DATOS!$I$2:$I$20000,"Música de Cámara"),"")))</f>
        <v/>
      </c>
      <c r="W630" t="str">
        <f>IF(S630="","",IF(S630="[FÓRMULA MANUAL]","",IFERROR(SUMPRODUCT((DATOS!$A$2:$A$20000=S630)*(CONFIG_METADATA!$G$2:$G$20000=1)*(COUNTIF(CONFIG_ASIGNATURAS!$B$7:$B$27,DATOS!$I$2:$I$20000)&gt;0)*(DATOS!$K$2:$K$20000))/SUMPRODUCT((DATOS!$A$2:$A$20000=S630)*(CONFIG_METADATA!$G$2:$G$20000=1)*(COUNTIF(CONFIG_ASIGNATURAS!$B$7:$B$27,DATOS!$I$2:$I$20000)&gt;0)*1),"")))</f>
        <v/>
      </c>
      <c r="Z630" t="str">
        <f>IF(Y630="","",IF(Y630="[FÓRMULA MANUAL]","",IFERROR(AVERAGEIFS(DATOS!$K$2:$K$20000,DATOS!$A$2:$A$20000,Y630,CONFIG_METADATA!$G$2:$G$20000,1,DATOS!$I$2:$I$20000,"Análisis"),"")))</f>
        <v/>
      </c>
      <c r="AA630" t="str">
        <f>IF(Y630="","",IF(Y630="[FÓRMULA MANUAL]","",IFERROR(AVERAGEIFS(DATOS!$K$2:$K$20000,DATOS!$A$2:$A$20000,Y630,CONFIG_METADATA!$G$2:$G$20000,1,DATOS!$I$2:$I$20000,"Orquesta/Banda/Conjunto"),"")))</f>
        <v/>
      </c>
      <c r="AB630" t="str">
        <f>IF(Y630="","",IF(Y630="[FÓRMULA MANUAL]","",IFERROR(AVERAGEIFS(DATOS!$K$2:$K$20000,DATOS!$A$2:$A$20000,Y630,CONFIG_METADATA!$G$2:$G$20000,1,DATOS!$I$2:$I$20000,"Música de Cámara"),"")))</f>
        <v/>
      </c>
      <c r="AC630" t="str">
        <f>IF(Y630="","",IF(Y630="[FÓRMULA MANUAL]","",IFERROR(SUMPRODUCT((DATOS!$A$2:$A$20000=Y630)*(CONFIG_METADATA!$G$2:$G$20000=1)*(COUNTIF(CONFIG_ASIGNATURAS!$B$7:$B$27,DATOS!$I$2:$I$20000)&gt;0)*(DATOS!$K$2:$K$20000))/SUMPRODUCT((DATOS!$A$2:$A$20000=Y630)*(CONFIG_METADATA!$G$2:$G$20000=1)*(COUNTIF(CONFIG_ASIGNATURAS!$B$7:$B$27,DATOS!$I$2:$I$20000)&gt;0)*1),"")))</f>
        <v/>
      </c>
      <c r="AF630" t="str">
        <f>IF(AE630="","",IF(AE630="[FÓRMULA MANUAL]","",IFERROR(AVERAGEIFS(DATOS!$K$2:$K$20000,DATOS!$A$2:$A$20000,AE630,CONFIG_METADATA!$G$2:$G$20000,1,DATOS!$I$2:$I$20000,"Análisis"),"")))</f>
        <v/>
      </c>
      <c r="AG630" t="str">
        <f>IF(AE630="","",IF(AE630="[FÓRMULA MANUAL]","",IFERROR(AVERAGEIFS(DATOS!$K$2:$K$20000,DATOS!$A$2:$A$20000,AE630,CONFIG_METADATA!$G$2:$G$20000,1,DATOS!$I$2:$I$20000,"Orquesta/Banda/Conjunto"),"")))</f>
        <v/>
      </c>
      <c r="AH630" t="str">
        <f>IF(AE630="","",IF(AE630="[FÓRMULA MANUAL]","",IFERROR(AVERAGEIFS(DATOS!$K$2:$K$20000,DATOS!$A$2:$A$20000,AE630,CONFIG_METADATA!$G$2:$G$20000,1,DATOS!$I$2:$I$20000,"Música de Cámara"),"")))</f>
        <v/>
      </c>
      <c r="AI630" t="str">
        <f>IF(AE630="","",IF(AE630="[FÓRMULA MANUAL]","",IFERROR(SUMPRODUCT((DATOS!$A$2:$A$20000=AE630)*(CONFIG_METADATA!$G$2:$G$20000=1)*(COUNTIF(CONFIG_ASIGNATURAS!$B$7:$B$27,DATOS!$I$2:$I$20000)&gt;0)*(DATOS!$K$2:$K$20000))/SUMPRODUCT((DATOS!$A$2:$A$20000=AE630)*(CONFIG_METADATA!$G$2:$G$20000=1)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MANUAL]","",IFERROR(AVERAGEIFS(DATOS!$K$2:$K$20000,DATOS!$A$2:$A$20000,A631,CONFIG_METADATA!$G$2:$G$20000,1,DATOS!$I$2:$I$20000,"Lenguaje Musical"),"")))</f>
        <v/>
      </c>
      <c r="C631" t="str">
        <f>IF(A631="","",IF(A631="[FÓRMULA MANUAL]","",IFERROR(AVERAGEIFS(DATOS!$K$2:$K$20000,DATOS!$A$2:$A$20000,A631,CONFIG_METADATA!$G$2:$G$20000,1,DATOS!$I$2:$I$20000,"Orquesta/Banda/Conjunto"),"")))</f>
        <v/>
      </c>
      <c r="D631" t="str">
        <f>IF(A631="","",IF(A631="[FÓRMULA MANUAL]","",IFERROR(AVERAGEIFS(DATOS!$K$2:$K$20000,DATOS!$A$2:$A$20000,A631,CONFIG_METADATA!$G$2:$G$20000,1,DATOS!$I$2:$I$20000,"Conjunto"),"")))</f>
        <v/>
      </c>
      <c r="E631" t="str">
        <f>IF(A631="","",IF(A631="[FÓRMULA MANUAL]","",IFERROR(SUMPRODUCT((DATOS!$A$2:$A$20000=A631)*(CONFIG_METADATA!$G$2:$G$20000=1)*(COUNTIF(CONFIG_ASIGNATURAS!$B$7:$B$27,DATOS!$I$2:$I$20000)&gt;0)*(DATOS!$K$2:$K$20000))/SUMPRODUCT((DATOS!$A$2:$A$20000=A631)*(CONFIG_METADATA!$G$2:$G$20000=1)*(COUNTIF(CONFIG_ASIGNATURAS!$B$7:$B$27,DATOS!$I$2:$I$20000)&gt;0)*1),"")))</f>
        <v/>
      </c>
      <c r="H631" t="str">
        <f>IF(G631="","",IF(G631="[FÓRMULA MANUAL]","",IFERROR(AVERAGEIFS(DATOS!$K$2:$K$20000,DATOS!$A$2:$A$20000,G631,CONFIG_METADATA!$G$2:$G$20000,1,DATOS!$I$2:$I$20000,"Lenguaje Musical"),"")))</f>
        <v/>
      </c>
      <c r="I631" t="str">
        <f>IF(G631="","",IF(G631="[FÓRMULA MANUAL]","",IFERROR(AVERAGEIFS(DATOS!$K$2:$K$20000,DATOS!$A$2:$A$20000,G631,CONFIG_METADATA!$G$2:$G$20000,1,DATOS!$I$2:$I$20000,"Orquesta/Banda/Conjunto"),"")))</f>
        <v/>
      </c>
      <c r="J631" t="str">
        <f>IF(G631="","",IF(G631="[FÓRMULA MANUAL]","",IFERROR(AVERAGEIFS(DATOS!$K$2:$K$20000,DATOS!$A$2:$A$20000,G631,CONFIG_METADATA!$G$2:$G$20000,1,DATOS!$I$2:$I$20000,"Conjunto"),"")))</f>
        <v/>
      </c>
      <c r="K631" t="str">
        <f>IF(G631="","",IF(G631="[FÓRMULA MANUAL]","",IFERROR(SUMPRODUCT((DATOS!$A$2:$A$20000=G631)*(CONFIG_METADATA!$G$2:$G$20000=1)*(COUNTIF(CONFIG_ASIGNATURAS!$B$7:$B$27,DATOS!$I$2:$I$20000)&gt;0)*(DATOS!$K$2:$K$20000))/SUMPRODUCT((DATOS!$A$2:$A$20000=G631)*(CONFIG_METADATA!$G$2:$G$20000=1)*(COUNTIF(CONFIG_ASIGNATURAS!$B$7:$B$27,DATOS!$I$2:$I$20000)&gt;0)*1),"")))</f>
        <v/>
      </c>
      <c r="N631" t="str">
        <f>IF(M631="","",IF(M631="[FÓRMULA MANUAL]","",IFERROR(AVERAGEIFS(DATOS!$K$2:$K$20000,DATOS!$A$2:$A$20000,M631,CONFIG_METADATA!$G$2:$G$20000,1,DATOS!$I$2:$I$20000,"Armonía"),"")))</f>
        <v/>
      </c>
      <c r="O631" t="str">
        <f>IF(M631="","",IF(M631="[FÓRMULA MANUAL]","",IFERROR(AVERAGEIFS(DATOS!$K$2:$K$20000,DATOS!$A$2:$A$20000,M631,CONFIG_METADATA!$G$2:$G$20000,1,DATOS!$I$2:$I$20000,"Orquesta/Banda/Conjunto"),"")))</f>
        <v/>
      </c>
      <c r="P631" t="str">
        <f>IF(M631="","",IF(M631="[FÓRMULA MANUAL]","",IFERROR(AVERAGEIFS(DATOS!$K$2:$K$20000,DATOS!$A$2:$A$20000,M631,CONFIG_METADATA!$G$2:$G$20000,1,DATOS!$I$2:$I$20000,"Música de Cámara"),"")))</f>
        <v/>
      </c>
      <c r="Q631" t="str">
        <f>IF(M631="","",IF(M631="[FÓRMULA MANUAL]","",IFERROR(SUMPRODUCT((DATOS!$A$2:$A$20000=M631)*(CONFIG_METADATA!$G$2:$G$20000=1)*(COUNTIF(CONFIG_ASIGNATURAS!$B$7:$B$27,DATOS!$I$2:$I$20000)&gt;0)*(DATOS!$K$2:$K$20000))/SUMPRODUCT((DATOS!$A$2:$A$20000=M631)*(CONFIG_METADATA!$G$2:$G$20000=1)*(COUNTIF(CONFIG_ASIGNATURAS!$B$7:$B$27,DATOS!$I$2:$I$20000)&gt;0)*1),"")))</f>
        <v/>
      </c>
      <c r="T631" t="str">
        <f>IF(S631="","",IF(S631="[FÓRMULA MANUAL]","",IFERROR(AVERAGEIFS(DATOS!$K$2:$K$20000,DATOS!$A$2:$A$20000,S631,CONFIG_METADATA!$G$2:$G$20000,1,DATOS!$I$2:$I$20000,"Armonía"),"")))</f>
        <v/>
      </c>
      <c r="U631" t="str">
        <f>IF(S631="","",IF(S631="[FÓRMULA MANUAL]","",IFERROR(AVERAGEIFS(DATOS!$K$2:$K$20000,DATOS!$A$2:$A$20000,S631,CONFIG_METADATA!$G$2:$G$20000,1,DATOS!$I$2:$I$20000,"Orquesta/Banda/Conjunto"),"")))</f>
        <v/>
      </c>
      <c r="V631" t="str">
        <f>IF(S631="","",IF(S631="[FÓRMULA MANUAL]","",IFERROR(AVERAGEIFS(DATOS!$K$2:$K$20000,DATOS!$A$2:$A$20000,S631,CONFIG_METADATA!$G$2:$G$20000,1,DATOS!$I$2:$I$20000,"Música de Cámara"),"")))</f>
        <v/>
      </c>
      <c r="W631" t="str">
        <f>IF(S631="","",IF(S631="[FÓRMULA MANUAL]","",IFERROR(SUMPRODUCT((DATOS!$A$2:$A$20000=S631)*(CONFIG_METADATA!$G$2:$G$20000=1)*(COUNTIF(CONFIG_ASIGNATURAS!$B$7:$B$27,DATOS!$I$2:$I$20000)&gt;0)*(DATOS!$K$2:$K$20000))/SUMPRODUCT((DATOS!$A$2:$A$20000=S631)*(CONFIG_METADATA!$G$2:$G$20000=1)*(COUNTIF(CONFIG_ASIGNATURAS!$B$7:$B$27,DATOS!$I$2:$I$20000)&gt;0)*1),"")))</f>
        <v/>
      </c>
      <c r="Z631" t="str">
        <f>IF(Y631="","",IF(Y631="[FÓRMULA MANUAL]","",IFERROR(AVERAGEIFS(DATOS!$K$2:$K$20000,DATOS!$A$2:$A$20000,Y631,CONFIG_METADATA!$G$2:$G$20000,1,DATOS!$I$2:$I$20000,"Análisis"),"")))</f>
        <v/>
      </c>
      <c r="AA631" t="str">
        <f>IF(Y631="","",IF(Y631="[FÓRMULA MANUAL]","",IFERROR(AVERAGEIFS(DATOS!$K$2:$K$20000,DATOS!$A$2:$A$20000,Y631,CONFIG_METADATA!$G$2:$G$20000,1,DATOS!$I$2:$I$20000,"Orquesta/Banda/Conjunto"),"")))</f>
        <v/>
      </c>
      <c r="AB631" t="str">
        <f>IF(Y631="","",IF(Y631="[FÓRMULA MANUAL]","",IFERROR(AVERAGEIFS(DATOS!$K$2:$K$20000,DATOS!$A$2:$A$20000,Y631,CONFIG_METADATA!$G$2:$G$20000,1,DATOS!$I$2:$I$20000,"Música de Cámara"),"")))</f>
        <v/>
      </c>
      <c r="AC631" t="str">
        <f>IF(Y631="","",IF(Y631="[FÓRMULA MANUAL]","",IFERROR(SUMPRODUCT((DATOS!$A$2:$A$20000=Y631)*(CONFIG_METADATA!$G$2:$G$20000=1)*(COUNTIF(CONFIG_ASIGNATURAS!$B$7:$B$27,DATOS!$I$2:$I$20000)&gt;0)*(DATOS!$K$2:$K$20000))/SUMPRODUCT((DATOS!$A$2:$A$20000=Y631)*(CONFIG_METADATA!$G$2:$G$20000=1)*(COUNTIF(CONFIG_ASIGNATURAS!$B$7:$B$27,DATOS!$I$2:$I$20000)&gt;0)*1),"")))</f>
        <v/>
      </c>
      <c r="AF631" t="str">
        <f>IF(AE631="","",IF(AE631="[FÓRMULA MANUAL]","",IFERROR(AVERAGEIFS(DATOS!$K$2:$K$20000,DATOS!$A$2:$A$20000,AE631,CONFIG_METADATA!$G$2:$G$20000,1,DATOS!$I$2:$I$20000,"Análisis"),"")))</f>
        <v/>
      </c>
      <c r="AG631" t="str">
        <f>IF(AE631="","",IF(AE631="[FÓRMULA MANUAL]","",IFERROR(AVERAGEIFS(DATOS!$K$2:$K$20000,DATOS!$A$2:$A$20000,AE631,CONFIG_METADATA!$G$2:$G$20000,1,DATOS!$I$2:$I$20000,"Orquesta/Banda/Conjunto"),"")))</f>
        <v/>
      </c>
      <c r="AH631" t="str">
        <f>IF(AE631="","",IF(AE631="[FÓRMULA MANUAL]","",IFERROR(AVERAGEIFS(DATOS!$K$2:$K$20000,DATOS!$A$2:$A$20000,AE631,CONFIG_METADATA!$G$2:$G$20000,1,DATOS!$I$2:$I$20000,"Música de Cámara"),"")))</f>
        <v/>
      </c>
      <c r="AI631" t="str">
        <f>IF(AE631="","",IF(AE631="[FÓRMULA MANUAL]","",IFERROR(SUMPRODUCT((DATOS!$A$2:$A$20000=AE631)*(CONFIG_METADATA!$G$2:$G$20000=1)*(COUNTIF(CONFIG_ASIGNATURAS!$B$7:$B$27,DATOS!$I$2:$I$20000)&gt;0)*(DATOS!$K$2:$K$20000))/SUMPRODUCT((DATOS!$A$2:$A$20000=AE631)*(CONFIG_METADATA!$G$2:$G$20000=1)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MANUAL]","",IFERROR(AVERAGEIFS(DATOS!$K$2:$K$20000,DATOS!$A$2:$A$20000,A632,CONFIG_METADATA!$G$2:$G$20000,1,DATOS!$I$2:$I$20000,"Lenguaje Musical"),"")))</f>
        <v/>
      </c>
      <c r="C632" t="str">
        <f>IF(A632="","",IF(A632="[FÓRMULA MANUAL]","",IFERROR(AVERAGEIFS(DATOS!$K$2:$K$20000,DATOS!$A$2:$A$20000,A632,CONFIG_METADATA!$G$2:$G$20000,1,DATOS!$I$2:$I$20000,"Orquesta/Banda/Conjunto"),"")))</f>
        <v/>
      </c>
      <c r="D632" t="str">
        <f>IF(A632="","",IF(A632="[FÓRMULA MANUAL]","",IFERROR(AVERAGEIFS(DATOS!$K$2:$K$20000,DATOS!$A$2:$A$20000,A632,CONFIG_METADATA!$G$2:$G$20000,1,DATOS!$I$2:$I$20000,"Conjunto"),"")))</f>
        <v/>
      </c>
      <c r="E632" t="str">
        <f>IF(A632="","",IF(A632="[FÓRMULA MANUAL]","",IFERROR(SUMPRODUCT((DATOS!$A$2:$A$20000=A632)*(CONFIG_METADATA!$G$2:$G$20000=1)*(COUNTIF(CONFIG_ASIGNATURAS!$B$7:$B$27,DATOS!$I$2:$I$20000)&gt;0)*(DATOS!$K$2:$K$20000))/SUMPRODUCT((DATOS!$A$2:$A$20000=A632)*(CONFIG_METADATA!$G$2:$G$20000=1)*(COUNTIF(CONFIG_ASIGNATURAS!$B$7:$B$27,DATOS!$I$2:$I$20000)&gt;0)*1),"")))</f>
        <v/>
      </c>
      <c r="H632" t="str">
        <f>IF(G632="","",IF(G632="[FÓRMULA MANUAL]","",IFERROR(AVERAGEIFS(DATOS!$K$2:$K$20000,DATOS!$A$2:$A$20000,G632,CONFIG_METADATA!$G$2:$G$20000,1,DATOS!$I$2:$I$20000,"Lenguaje Musical"),"")))</f>
        <v/>
      </c>
      <c r="I632" t="str">
        <f>IF(G632="","",IF(G632="[FÓRMULA MANUAL]","",IFERROR(AVERAGEIFS(DATOS!$K$2:$K$20000,DATOS!$A$2:$A$20000,G632,CONFIG_METADATA!$G$2:$G$20000,1,DATOS!$I$2:$I$20000,"Orquesta/Banda/Conjunto"),"")))</f>
        <v/>
      </c>
      <c r="J632" t="str">
        <f>IF(G632="","",IF(G632="[FÓRMULA MANUAL]","",IFERROR(AVERAGEIFS(DATOS!$K$2:$K$20000,DATOS!$A$2:$A$20000,G632,CONFIG_METADATA!$G$2:$G$20000,1,DATOS!$I$2:$I$20000,"Conjunto"),"")))</f>
        <v/>
      </c>
      <c r="K632" t="str">
        <f>IF(G632="","",IF(G632="[FÓRMULA MANUAL]","",IFERROR(SUMPRODUCT((DATOS!$A$2:$A$20000=G632)*(CONFIG_METADATA!$G$2:$G$20000=1)*(COUNTIF(CONFIG_ASIGNATURAS!$B$7:$B$27,DATOS!$I$2:$I$20000)&gt;0)*(DATOS!$K$2:$K$20000))/SUMPRODUCT((DATOS!$A$2:$A$20000=G632)*(CONFIG_METADATA!$G$2:$G$20000=1)*(COUNTIF(CONFIG_ASIGNATURAS!$B$7:$B$27,DATOS!$I$2:$I$20000)&gt;0)*1),"")))</f>
        <v/>
      </c>
      <c r="N632" t="str">
        <f>IF(M632="","",IF(M632="[FÓRMULA MANUAL]","",IFERROR(AVERAGEIFS(DATOS!$K$2:$K$20000,DATOS!$A$2:$A$20000,M632,CONFIG_METADATA!$G$2:$G$20000,1,DATOS!$I$2:$I$20000,"Armonía"),"")))</f>
        <v/>
      </c>
      <c r="O632" t="str">
        <f>IF(M632="","",IF(M632="[FÓRMULA MANUAL]","",IFERROR(AVERAGEIFS(DATOS!$K$2:$K$20000,DATOS!$A$2:$A$20000,M632,CONFIG_METADATA!$G$2:$G$20000,1,DATOS!$I$2:$I$20000,"Orquesta/Banda/Conjunto"),"")))</f>
        <v/>
      </c>
      <c r="P632" t="str">
        <f>IF(M632="","",IF(M632="[FÓRMULA MANUAL]","",IFERROR(AVERAGEIFS(DATOS!$K$2:$K$20000,DATOS!$A$2:$A$20000,M632,CONFIG_METADATA!$G$2:$G$20000,1,DATOS!$I$2:$I$20000,"Música de Cámara"),"")))</f>
        <v/>
      </c>
      <c r="Q632" t="str">
        <f>IF(M632="","",IF(M632="[FÓRMULA MANUAL]","",IFERROR(SUMPRODUCT((DATOS!$A$2:$A$20000=M632)*(CONFIG_METADATA!$G$2:$G$20000=1)*(COUNTIF(CONFIG_ASIGNATURAS!$B$7:$B$27,DATOS!$I$2:$I$20000)&gt;0)*(DATOS!$K$2:$K$20000))/SUMPRODUCT((DATOS!$A$2:$A$20000=M632)*(CONFIG_METADATA!$G$2:$G$20000=1)*(COUNTIF(CONFIG_ASIGNATURAS!$B$7:$B$27,DATOS!$I$2:$I$20000)&gt;0)*1),"")))</f>
        <v/>
      </c>
      <c r="T632" t="str">
        <f>IF(S632="","",IF(S632="[FÓRMULA MANUAL]","",IFERROR(AVERAGEIFS(DATOS!$K$2:$K$20000,DATOS!$A$2:$A$20000,S632,CONFIG_METADATA!$G$2:$G$20000,1,DATOS!$I$2:$I$20000,"Armonía"),"")))</f>
        <v/>
      </c>
      <c r="U632" t="str">
        <f>IF(S632="","",IF(S632="[FÓRMULA MANUAL]","",IFERROR(AVERAGEIFS(DATOS!$K$2:$K$20000,DATOS!$A$2:$A$20000,S632,CONFIG_METADATA!$G$2:$G$20000,1,DATOS!$I$2:$I$20000,"Orquesta/Banda/Conjunto"),"")))</f>
        <v/>
      </c>
      <c r="V632" t="str">
        <f>IF(S632="","",IF(S632="[FÓRMULA MANUAL]","",IFERROR(AVERAGEIFS(DATOS!$K$2:$K$20000,DATOS!$A$2:$A$20000,S632,CONFIG_METADATA!$G$2:$G$20000,1,DATOS!$I$2:$I$20000,"Música de Cámara"),"")))</f>
        <v/>
      </c>
      <c r="W632" t="str">
        <f>IF(S632="","",IF(S632="[FÓRMULA MANUAL]","",IFERROR(SUMPRODUCT((DATOS!$A$2:$A$20000=S632)*(CONFIG_METADATA!$G$2:$G$20000=1)*(COUNTIF(CONFIG_ASIGNATURAS!$B$7:$B$27,DATOS!$I$2:$I$20000)&gt;0)*(DATOS!$K$2:$K$20000))/SUMPRODUCT((DATOS!$A$2:$A$20000=S632)*(CONFIG_METADATA!$G$2:$G$20000=1)*(COUNTIF(CONFIG_ASIGNATURAS!$B$7:$B$27,DATOS!$I$2:$I$20000)&gt;0)*1),"")))</f>
        <v/>
      </c>
      <c r="Z632" t="str">
        <f>IF(Y632="","",IF(Y632="[FÓRMULA MANUAL]","",IFERROR(AVERAGEIFS(DATOS!$K$2:$K$20000,DATOS!$A$2:$A$20000,Y632,CONFIG_METADATA!$G$2:$G$20000,1,DATOS!$I$2:$I$20000,"Análisis"),"")))</f>
        <v/>
      </c>
      <c r="AA632" t="str">
        <f>IF(Y632="","",IF(Y632="[FÓRMULA MANUAL]","",IFERROR(AVERAGEIFS(DATOS!$K$2:$K$20000,DATOS!$A$2:$A$20000,Y632,CONFIG_METADATA!$G$2:$G$20000,1,DATOS!$I$2:$I$20000,"Orquesta/Banda/Conjunto"),"")))</f>
        <v/>
      </c>
      <c r="AB632" t="str">
        <f>IF(Y632="","",IF(Y632="[FÓRMULA MANUAL]","",IFERROR(AVERAGEIFS(DATOS!$K$2:$K$20000,DATOS!$A$2:$A$20000,Y632,CONFIG_METADATA!$G$2:$G$20000,1,DATOS!$I$2:$I$20000,"Música de Cámara"),"")))</f>
        <v/>
      </c>
      <c r="AC632" t="str">
        <f>IF(Y632="","",IF(Y632="[FÓRMULA MANUAL]","",IFERROR(SUMPRODUCT((DATOS!$A$2:$A$20000=Y632)*(CONFIG_METADATA!$G$2:$G$20000=1)*(COUNTIF(CONFIG_ASIGNATURAS!$B$7:$B$27,DATOS!$I$2:$I$20000)&gt;0)*(DATOS!$K$2:$K$20000))/SUMPRODUCT((DATOS!$A$2:$A$20000=Y632)*(CONFIG_METADATA!$G$2:$G$20000=1)*(COUNTIF(CONFIG_ASIGNATURAS!$B$7:$B$27,DATOS!$I$2:$I$20000)&gt;0)*1),"")))</f>
        <v/>
      </c>
      <c r="AF632" t="str">
        <f>IF(AE632="","",IF(AE632="[FÓRMULA MANUAL]","",IFERROR(AVERAGEIFS(DATOS!$K$2:$K$20000,DATOS!$A$2:$A$20000,AE632,CONFIG_METADATA!$G$2:$G$20000,1,DATOS!$I$2:$I$20000,"Análisis"),"")))</f>
        <v/>
      </c>
      <c r="AG632" t="str">
        <f>IF(AE632="","",IF(AE632="[FÓRMULA MANUAL]","",IFERROR(AVERAGEIFS(DATOS!$K$2:$K$20000,DATOS!$A$2:$A$20000,AE632,CONFIG_METADATA!$G$2:$G$20000,1,DATOS!$I$2:$I$20000,"Orquesta/Banda/Conjunto"),"")))</f>
        <v/>
      </c>
      <c r="AH632" t="str">
        <f>IF(AE632="","",IF(AE632="[FÓRMULA MANUAL]","",IFERROR(AVERAGEIFS(DATOS!$K$2:$K$20000,DATOS!$A$2:$A$20000,AE632,CONFIG_METADATA!$G$2:$G$20000,1,DATOS!$I$2:$I$20000,"Música de Cámara"),"")))</f>
        <v/>
      </c>
      <c r="AI632" t="str">
        <f>IF(AE632="","",IF(AE632="[FÓRMULA MANUAL]","",IFERROR(SUMPRODUCT((DATOS!$A$2:$A$20000=AE632)*(CONFIG_METADATA!$G$2:$G$20000=1)*(COUNTIF(CONFIG_ASIGNATURAS!$B$7:$B$27,DATOS!$I$2:$I$20000)&gt;0)*(DATOS!$K$2:$K$20000))/SUMPRODUCT((DATOS!$A$2:$A$20000=AE632)*(CONFIG_METADATA!$G$2:$G$20000=1)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MANUAL]","",IFERROR(AVERAGEIFS(DATOS!$K$2:$K$20000,DATOS!$A$2:$A$20000,A633,CONFIG_METADATA!$G$2:$G$20000,1,DATOS!$I$2:$I$20000,"Lenguaje Musical"),"")))</f>
        <v/>
      </c>
      <c r="C633" t="str">
        <f>IF(A633="","",IF(A633="[FÓRMULA MANUAL]","",IFERROR(AVERAGEIFS(DATOS!$K$2:$K$20000,DATOS!$A$2:$A$20000,A633,CONFIG_METADATA!$G$2:$G$20000,1,DATOS!$I$2:$I$20000,"Orquesta/Banda/Conjunto"),"")))</f>
        <v/>
      </c>
      <c r="D633" t="str">
        <f>IF(A633="","",IF(A633="[FÓRMULA MANUAL]","",IFERROR(AVERAGEIFS(DATOS!$K$2:$K$20000,DATOS!$A$2:$A$20000,A633,CONFIG_METADATA!$G$2:$G$20000,1,DATOS!$I$2:$I$20000,"Conjunto"),"")))</f>
        <v/>
      </c>
      <c r="E633" t="str">
        <f>IF(A633="","",IF(A633="[FÓRMULA MANUAL]","",IFERROR(SUMPRODUCT((DATOS!$A$2:$A$20000=A633)*(CONFIG_METADATA!$G$2:$G$20000=1)*(COUNTIF(CONFIG_ASIGNATURAS!$B$7:$B$27,DATOS!$I$2:$I$20000)&gt;0)*(DATOS!$K$2:$K$20000))/SUMPRODUCT((DATOS!$A$2:$A$20000=A633)*(CONFIG_METADATA!$G$2:$G$20000=1)*(COUNTIF(CONFIG_ASIGNATURAS!$B$7:$B$27,DATOS!$I$2:$I$20000)&gt;0)*1),"")))</f>
        <v/>
      </c>
      <c r="H633" t="str">
        <f>IF(G633="","",IF(G633="[FÓRMULA MANUAL]","",IFERROR(AVERAGEIFS(DATOS!$K$2:$K$20000,DATOS!$A$2:$A$20000,G633,CONFIG_METADATA!$G$2:$G$20000,1,DATOS!$I$2:$I$20000,"Lenguaje Musical"),"")))</f>
        <v/>
      </c>
      <c r="I633" t="str">
        <f>IF(G633="","",IF(G633="[FÓRMULA MANUAL]","",IFERROR(AVERAGEIFS(DATOS!$K$2:$K$20000,DATOS!$A$2:$A$20000,G633,CONFIG_METADATA!$G$2:$G$20000,1,DATOS!$I$2:$I$20000,"Orquesta/Banda/Conjunto"),"")))</f>
        <v/>
      </c>
      <c r="J633" t="str">
        <f>IF(G633="","",IF(G633="[FÓRMULA MANUAL]","",IFERROR(AVERAGEIFS(DATOS!$K$2:$K$20000,DATOS!$A$2:$A$20000,G633,CONFIG_METADATA!$G$2:$G$20000,1,DATOS!$I$2:$I$20000,"Conjunto"),"")))</f>
        <v/>
      </c>
      <c r="K633" t="str">
        <f>IF(G633="","",IF(G633="[FÓRMULA MANUAL]","",IFERROR(SUMPRODUCT((DATOS!$A$2:$A$20000=G633)*(CONFIG_METADATA!$G$2:$G$20000=1)*(COUNTIF(CONFIG_ASIGNATURAS!$B$7:$B$27,DATOS!$I$2:$I$20000)&gt;0)*(DATOS!$K$2:$K$20000))/SUMPRODUCT((DATOS!$A$2:$A$20000=G633)*(CONFIG_METADATA!$G$2:$G$20000=1)*(COUNTIF(CONFIG_ASIGNATURAS!$B$7:$B$27,DATOS!$I$2:$I$20000)&gt;0)*1),"")))</f>
        <v/>
      </c>
      <c r="N633" t="str">
        <f>IF(M633="","",IF(M633="[FÓRMULA MANUAL]","",IFERROR(AVERAGEIFS(DATOS!$K$2:$K$20000,DATOS!$A$2:$A$20000,M633,CONFIG_METADATA!$G$2:$G$20000,1,DATOS!$I$2:$I$20000,"Armonía"),"")))</f>
        <v/>
      </c>
      <c r="O633" t="str">
        <f>IF(M633="","",IF(M633="[FÓRMULA MANUAL]","",IFERROR(AVERAGEIFS(DATOS!$K$2:$K$20000,DATOS!$A$2:$A$20000,M633,CONFIG_METADATA!$G$2:$G$20000,1,DATOS!$I$2:$I$20000,"Orquesta/Banda/Conjunto"),"")))</f>
        <v/>
      </c>
      <c r="P633" t="str">
        <f>IF(M633="","",IF(M633="[FÓRMULA MANUAL]","",IFERROR(AVERAGEIFS(DATOS!$K$2:$K$20000,DATOS!$A$2:$A$20000,M633,CONFIG_METADATA!$G$2:$G$20000,1,DATOS!$I$2:$I$20000,"Música de Cámara"),"")))</f>
        <v/>
      </c>
      <c r="Q633" t="str">
        <f>IF(M633="","",IF(M633="[FÓRMULA MANUAL]","",IFERROR(SUMPRODUCT((DATOS!$A$2:$A$20000=M633)*(CONFIG_METADATA!$G$2:$G$20000=1)*(COUNTIF(CONFIG_ASIGNATURAS!$B$7:$B$27,DATOS!$I$2:$I$20000)&gt;0)*(DATOS!$K$2:$K$20000))/SUMPRODUCT((DATOS!$A$2:$A$20000=M633)*(CONFIG_METADATA!$G$2:$G$20000=1)*(COUNTIF(CONFIG_ASIGNATURAS!$B$7:$B$27,DATOS!$I$2:$I$20000)&gt;0)*1),"")))</f>
        <v/>
      </c>
      <c r="T633" t="str">
        <f>IF(S633="","",IF(S633="[FÓRMULA MANUAL]","",IFERROR(AVERAGEIFS(DATOS!$K$2:$K$20000,DATOS!$A$2:$A$20000,S633,CONFIG_METADATA!$G$2:$G$20000,1,DATOS!$I$2:$I$20000,"Armonía"),"")))</f>
        <v/>
      </c>
      <c r="U633" t="str">
        <f>IF(S633="","",IF(S633="[FÓRMULA MANUAL]","",IFERROR(AVERAGEIFS(DATOS!$K$2:$K$20000,DATOS!$A$2:$A$20000,S633,CONFIG_METADATA!$G$2:$G$20000,1,DATOS!$I$2:$I$20000,"Orquesta/Banda/Conjunto"),"")))</f>
        <v/>
      </c>
      <c r="V633" t="str">
        <f>IF(S633="","",IF(S633="[FÓRMULA MANUAL]","",IFERROR(AVERAGEIFS(DATOS!$K$2:$K$20000,DATOS!$A$2:$A$20000,S633,CONFIG_METADATA!$G$2:$G$20000,1,DATOS!$I$2:$I$20000,"Música de Cámara"),"")))</f>
        <v/>
      </c>
      <c r="W633" t="str">
        <f>IF(S633="","",IF(S633="[FÓRMULA MANUAL]","",IFERROR(SUMPRODUCT((DATOS!$A$2:$A$20000=S633)*(CONFIG_METADATA!$G$2:$G$20000=1)*(COUNTIF(CONFIG_ASIGNATURAS!$B$7:$B$27,DATOS!$I$2:$I$20000)&gt;0)*(DATOS!$K$2:$K$20000))/SUMPRODUCT((DATOS!$A$2:$A$20000=S633)*(CONFIG_METADATA!$G$2:$G$20000=1)*(COUNTIF(CONFIG_ASIGNATURAS!$B$7:$B$27,DATOS!$I$2:$I$20000)&gt;0)*1),"")))</f>
        <v/>
      </c>
      <c r="Z633" t="str">
        <f>IF(Y633="","",IF(Y633="[FÓRMULA MANUAL]","",IFERROR(AVERAGEIFS(DATOS!$K$2:$K$20000,DATOS!$A$2:$A$20000,Y633,CONFIG_METADATA!$G$2:$G$20000,1,DATOS!$I$2:$I$20000,"Análisis"),"")))</f>
        <v/>
      </c>
      <c r="AA633" t="str">
        <f>IF(Y633="","",IF(Y633="[FÓRMULA MANUAL]","",IFERROR(AVERAGEIFS(DATOS!$K$2:$K$20000,DATOS!$A$2:$A$20000,Y633,CONFIG_METADATA!$G$2:$G$20000,1,DATOS!$I$2:$I$20000,"Orquesta/Banda/Conjunto"),"")))</f>
        <v/>
      </c>
      <c r="AB633" t="str">
        <f>IF(Y633="","",IF(Y633="[FÓRMULA MANUAL]","",IFERROR(AVERAGEIFS(DATOS!$K$2:$K$20000,DATOS!$A$2:$A$20000,Y633,CONFIG_METADATA!$G$2:$G$20000,1,DATOS!$I$2:$I$20000,"Música de Cámara"),"")))</f>
        <v/>
      </c>
      <c r="AC633" t="str">
        <f>IF(Y633="","",IF(Y633="[FÓRMULA MANUAL]","",IFERROR(SUMPRODUCT((DATOS!$A$2:$A$20000=Y633)*(CONFIG_METADATA!$G$2:$G$20000=1)*(COUNTIF(CONFIG_ASIGNATURAS!$B$7:$B$27,DATOS!$I$2:$I$20000)&gt;0)*(DATOS!$K$2:$K$20000))/SUMPRODUCT((DATOS!$A$2:$A$20000=Y633)*(CONFIG_METADATA!$G$2:$G$20000=1)*(COUNTIF(CONFIG_ASIGNATURAS!$B$7:$B$27,DATOS!$I$2:$I$20000)&gt;0)*1),"")))</f>
        <v/>
      </c>
      <c r="AF633" t="str">
        <f>IF(AE633="","",IF(AE633="[FÓRMULA MANUAL]","",IFERROR(AVERAGEIFS(DATOS!$K$2:$K$20000,DATOS!$A$2:$A$20000,AE633,CONFIG_METADATA!$G$2:$G$20000,1,DATOS!$I$2:$I$20000,"Análisis"),"")))</f>
        <v/>
      </c>
      <c r="AG633" t="str">
        <f>IF(AE633="","",IF(AE633="[FÓRMULA MANUAL]","",IFERROR(AVERAGEIFS(DATOS!$K$2:$K$20000,DATOS!$A$2:$A$20000,AE633,CONFIG_METADATA!$G$2:$G$20000,1,DATOS!$I$2:$I$20000,"Orquesta/Banda/Conjunto"),"")))</f>
        <v/>
      </c>
      <c r="AH633" t="str">
        <f>IF(AE633="","",IF(AE633="[FÓRMULA MANUAL]","",IFERROR(AVERAGEIFS(DATOS!$K$2:$K$20000,DATOS!$A$2:$A$20000,AE633,CONFIG_METADATA!$G$2:$G$20000,1,DATOS!$I$2:$I$20000,"Música de Cámara"),"")))</f>
        <v/>
      </c>
      <c r="AI633" t="str">
        <f>IF(AE633="","",IF(AE633="[FÓRMULA MANUAL]","",IFERROR(SUMPRODUCT((DATOS!$A$2:$A$20000=AE633)*(CONFIG_METADATA!$G$2:$G$20000=1)*(COUNTIF(CONFIG_ASIGNATURAS!$B$7:$B$27,DATOS!$I$2:$I$20000)&gt;0)*(DATOS!$K$2:$K$20000))/SUMPRODUCT((DATOS!$A$2:$A$20000=AE633)*(CONFIG_METADATA!$G$2:$G$20000=1)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MANUAL]","",IFERROR(AVERAGEIFS(DATOS!$K$2:$K$20000,DATOS!$A$2:$A$20000,A634,CONFIG_METADATA!$G$2:$G$20000,1,DATOS!$I$2:$I$20000,"Lenguaje Musical"),"")))</f>
        <v/>
      </c>
      <c r="C634" t="str">
        <f>IF(A634="","",IF(A634="[FÓRMULA MANUAL]","",IFERROR(AVERAGEIFS(DATOS!$K$2:$K$20000,DATOS!$A$2:$A$20000,A634,CONFIG_METADATA!$G$2:$G$20000,1,DATOS!$I$2:$I$20000,"Orquesta/Banda/Conjunto"),"")))</f>
        <v/>
      </c>
      <c r="D634" t="str">
        <f>IF(A634="","",IF(A634="[FÓRMULA MANUAL]","",IFERROR(AVERAGEIFS(DATOS!$K$2:$K$20000,DATOS!$A$2:$A$20000,A634,CONFIG_METADATA!$G$2:$G$20000,1,DATOS!$I$2:$I$20000,"Conjunto"),"")))</f>
        <v/>
      </c>
      <c r="E634" t="str">
        <f>IF(A634="","",IF(A634="[FÓRMULA MANUAL]","",IFERROR(SUMPRODUCT((DATOS!$A$2:$A$20000=A634)*(CONFIG_METADATA!$G$2:$G$20000=1)*(COUNTIF(CONFIG_ASIGNATURAS!$B$7:$B$27,DATOS!$I$2:$I$20000)&gt;0)*(DATOS!$K$2:$K$20000))/SUMPRODUCT((DATOS!$A$2:$A$20000=A634)*(CONFIG_METADATA!$G$2:$G$20000=1)*(COUNTIF(CONFIG_ASIGNATURAS!$B$7:$B$27,DATOS!$I$2:$I$20000)&gt;0)*1),"")))</f>
        <v/>
      </c>
      <c r="H634" t="str">
        <f>IF(G634="","",IF(G634="[FÓRMULA MANUAL]","",IFERROR(AVERAGEIFS(DATOS!$K$2:$K$20000,DATOS!$A$2:$A$20000,G634,CONFIG_METADATA!$G$2:$G$20000,1,DATOS!$I$2:$I$20000,"Lenguaje Musical"),"")))</f>
        <v/>
      </c>
      <c r="I634" t="str">
        <f>IF(G634="","",IF(G634="[FÓRMULA MANUAL]","",IFERROR(AVERAGEIFS(DATOS!$K$2:$K$20000,DATOS!$A$2:$A$20000,G634,CONFIG_METADATA!$G$2:$G$20000,1,DATOS!$I$2:$I$20000,"Orquesta/Banda/Conjunto"),"")))</f>
        <v/>
      </c>
      <c r="J634" t="str">
        <f>IF(G634="","",IF(G634="[FÓRMULA MANUAL]","",IFERROR(AVERAGEIFS(DATOS!$K$2:$K$20000,DATOS!$A$2:$A$20000,G634,CONFIG_METADATA!$G$2:$G$20000,1,DATOS!$I$2:$I$20000,"Conjunto"),"")))</f>
        <v/>
      </c>
      <c r="K634" t="str">
        <f>IF(G634="","",IF(G634="[FÓRMULA MANUAL]","",IFERROR(SUMPRODUCT((DATOS!$A$2:$A$20000=G634)*(CONFIG_METADATA!$G$2:$G$20000=1)*(COUNTIF(CONFIG_ASIGNATURAS!$B$7:$B$27,DATOS!$I$2:$I$20000)&gt;0)*(DATOS!$K$2:$K$20000))/SUMPRODUCT((DATOS!$A$2:$A$20000=G634)*(CONFIG_METADATA!$G$2:$G$20000=1)*(COUNTIF(CONFIG_ASIGNATURAS!$B$7:$B$27,DATOS!$I$2:$I$20000)&gt;0)*1),"")))</f>
        <v/>
      </c>
      <c r="N634" t="str">
        <f>IF(M634="","",IF(M634="[FÓRMULA MANUAL]","",IFERROR(AVERAGEIFS(DATOS!$K$2:$K$20000,DATOS!$A$2:$A$20000,M634,CONFIG_METADATA!$G$2:$G$20000,1,DATOS!$I$2:$I$20000,"Armonía"),"")))</f>
        <v/>
      </c>
      <c r="O634" t="str">
        <f>IF(M634="","",IF(M634="[FÓRMULA MANUAL]","",IFERROR(AVERAGEIFS(DATOS!$K$2:$K$20000,DATOS!$A$2:$A$20000,M634,CONFIG_METADATA!$G$2:$G$20000,1,DATOS!$I$2:$I$20000,"Orquesta/Banda/Conjunto"),"")))</f>
        <v/>
      </c>
      <c r="P634" t="str">
        <f>IF(M634="","",IF(M634="[FÓRMULA MANUAL]","",IFERROR(AVERAGEIFS(DATOS!$K$2:$K$20000,DATOS!$A$2:$A$20000,M634,CONFIG_METADATA!$G$2:$G$20000,1,DATOS!$I$2:$I$20000,"Música de Cámara"),"")))</f>
        <v/>
      </c>
      <c r="Q634" t="str">
        <f>IF(M634="","",IF(M634="[FÓRMULA MANUAL]","",IFERROR(SUMPRODUCT((DATOS!$A$2:$A$20000=M634)*(CONFIG_METADATA!$G$2:$G$20000=1)*(COUNTIF(CONFIG_ASIGNATURAS!$B$7:$B$27,DATOS!$I$2:$I$20000)&gt;0)*(DATOS!$K$2:$K$20000))/SUMPRODUCT((DATOS!$A$2:$A$20000=M634)*(CONFIG_METADATA!$G$2:$G$20000=1)*(COUNTIF(CONFIG_ASIGNATURAS!$B$7:$B$27,DATOS!$I$2:$I$20000)&gt;0)*1),"")))</f>
        <v/>
      </c>
      <c r="T634" t="str">
        <f>IF(S634="","",IF(S634="[FÓRMULA MANUAL]","",IFERROR(AVERAGEIFS(DATOS!$K$2:$K$20000,DATOS!$A$2:$A$20000,S634,CONFIG_METADATA!$G$2:$G$20000,1,DATOS!$I$2:$I$20000,"Armonía"),"")))</f>
        <v/>
      </c>
      <c r="U634" t="str">
        <f>IF(S634="","",IF(S634="[FÓRMULA MANUAL]","",IFERROR(AVERAGEIFS(DATOS!$K$2:$K$20000,DATOS!$A$2:$A$20000,S634,CONFIG_METADATA!$G$2:$G$20000,1,DATOS!$I$2:$I$20000,"Orquesta/Banda/Conjunto"),"")))</f>
        <v/>
      </c>
      <c r="V634" t="str">
        <f>IF(S634="","",IF(S634="[FÓRMULA MANUAL]","",IFERROR(AVERAGEIFS(DATOS!$K$2:$K$20000,DATOS!$A$2:$A$20000,S634,CONFIG_METADATA!$G$2:$G$20000,1,DATOS!$I$2:$I$20000,"Música de Cámara"),"")))</f>
        <v/>
      </c>
      <c r="W634" t="str">
        <f>IF(S634="","",IF(S634="[FÓRMULA MANUAL]","",IFERROR(SUMPRODUCT((DATOS!$A$2:$A$20000=S634)*(CONFIG_METADATA!$G$2:$G$20000=1)*(COUNTIF(CONFIG_ASIGNATURAS!$B$7:$B$27,DATOS!$I$2:$I$20000)&gt;0)*(DATOS!$K$2:$K$20000))/SUMPRODUCT((DATOS!$A$2:$A$20000=S634)*(CONFIG_METADATA!$G$2:$G$20000=1)*(COUNTIF(CONFIG_ASIGNATURAS!$B$7:$B$27,DATOS!$I$2:$I$20000)&gt;0)*1),"")))</f>
        <v/>
      </c>
      <c r="Z634" t="str">
        <f>IF(Y634="","",IF(Y634="[FÓRMULA MANUAL]","",IFERROR(AVERAGEIFS(DATOS!$K$2:$K$20000,DATOS!$A$2:$A$20000,Y634,CONFIG_METADATA!$G$2:$G$20000,1,DATOS!$I$2:$I$20000,"Análisis"),"")))</f>
        <v/>
      </c>
      <c r="AA634" t="str">
        <f>IF(Y634="","",IF(Y634="[FÓRMULA MANUAL]","",IFERROR(AVERAGEIFS(DATOS!$K$2:$K$20000,DATOS!$A$2:$A$20000,Y634,CONFIG_METADATA!$G$2:$G$20000,1,DATOS!$I$2:$I$20000,"Orquesta/Banda/Conjunto"),"")))</f>
        <v/>
      </c>
      <c r="AB634" t="str">
        <f>IF(Y634="","",IF(Y634="[FÓRMULA MANUAL]","",IFERROR(AVERAGEIFS(DATOS!$K$2:$K$20000,DATOS!$A$2:$A$20000,Y634,CONFIG_METADATA!$G$2:$G$20000,1,DATOS!$I$2:$I$20000,"Música de Cámara"),"")))</f>
        <v/>
      </c>
      <c r="AC634" t="str">
        <f>IF(Y634="","",IF(Y634="[FÓRMULA MANUAL]","",IFERROR(SUMPRODUCT((DATOS!$A$2:$A$20000=Y634)*(CONFIG_METADATA!$G$2:$G$20000=1)*(COUNTIF(CONFIG_ASIGNATURAS!$B$7:$B$27,DATOS!$I$2:$I$20000)&gt;0)*(DATOS!$K$2:$K$20000))/SUMPRODUCT((DATOS!$A$2:$A$20000=Y634)*(CONFIG_METADATA!$G$2:$G$20000=1)*(COUNTIF(CONFIG_ASIGNATURAS!$B$7:$B$27,DATOS!$I$2:$I$20000)&gt;0)*1),"")))</f>
        <v/>
      </c>
      <c r="AF634" t="str">
        <f>IF(AE634="","",IF(AE634="[FÓRMULA MANUAL]","",IFERROR(AVERAGEIFS(DATOS!$K$2:$K$20000,DATOS!$A$2:$A$20000,AE634,CONFIG_METADATA!$G$2:$G$20000,1,DATOS!$I$2:$I$20000,"Análisis"),"")))</f>
        <v/>
      </c>
      <c r="AG634" t="str">
        <f>IF(AE634="","",IF(AE634="[FÓRMULA MANUAL]","",IFERROR(AVERAGEIFS(DATOS!$K$2:$K$20000,DATOS!$A$2:$A$20000,AE634,CONFIG_METADATA!$G$2:$G$20000,1,DATOS!$I$2:$I$20000,"Orquesta/Banda/Conjunto"),"")))</f>
        <v/>
      </c>
      <c r="AH634" t="str">
        <f>IF(AE634="","",IF(AE634="[FÓRMULA MANUAL]","",IFERROR(AVERAGEIFS(DATOS!$K$2:$K$20000,DATOS!$A$2:$A$20000,AE634,CONFIG_METADATA!$G$2:$G$20000,1,DATOS!$I$2:$I$20000,"Música de Cámara"),"")))</f>
        <v/>
      </c>
      <c r="AI634" t="str">
        <f>IF(AE634="","",IF(AE634="[FÓRMULA MANUAL]","",IFERROR(SUMPRODUCT((DATOS!$A$2:$A$20000=AE634)*(CONFIG_METADATA!$G$2:$G$20000=1)*(COUNTIF(CONFIG_ASIGNATURAS!$B$7:$B$27,DATOS!$I$2:$I$20000)&gt;0)*(DATOS!$K$2:$K$20000))/SUMPRODUCT((DATOS!$A$2:$A$20000=AE634)*(CONFIG_METADATA!$G$2:$G$20000=1)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MANUAL]","",IFERROR(AVERAGEIFS(DATOS!$K$2:$K$20000,DATOS!$A$2:$A$20000,A635,CONFIG_METADATA!$G$2:$G$20000,1,DATOS!$I$2:$I$20000,"Lenguaje Musical"),"")))</f>
        <v/>
      </c>
      <c r="C635" t="str">
        <f>IF(A635="","",IF(A635="[FÓRMULA MANUAL]","",IFERROR(AVERAGEIFS(DATOS!$K$2:$K$20000,DATOS!$A$2:$A$20000,A635,CONFIG_METADATA!$G$2:$G$20000,1,DATOS!$I$2:$I$20000,"Orquesta/Banda/Conjunto"),"")))</f>
        <v/>
      </c>
      <c r="D635" t="str">
        <f>IF(A635="","",IF(A635="[FÓRMULA MANUAL]","",IFERROR(AVERAGEIFS(DATOS!$K$2:$K$20000,DATOS!$A$2:$A$20000,A635,CONFIG_METADATA!$G$2:$G$20000,1,DATOS!$I$2:$I$20000,"Conjunto"),"")))</f>
        <v/>
      </c>
      <c r="E635" t="str">
        <f>IF(A635="","",IF(A635="[FÓRMULA MANUAL]","",IFERROR(SUMPRODUCT((DATOS!$A$2:$A$20000=A635)*(CONFIG_METADATA!$G$2:$G$20000=1)*(COUNTIF(CONFIG_ASIGNATURAS!$B$7:$B$27,DATOS!$I$2:$I$20000)&gt;0)*(DATOS!$K$2:$K$20000))/SUMPRODUCT((DATOS!$A$2:$A$20000=A635)*(CONFIG_METADATA!$G$2:$G$20000=1)*(COUNTIF(CONFIG_ASIGNATURAS!$B$7:$B$27,DATOS!$I$2:$I$20000)&gt;0)*1),"")))</f>
        <v/>
      </c>
      <c r="H635" t="str">
        <f>IF(G635="","",IF(G635="[FÓRMULA MANUAL]","",IFERROR(AVERAGEIFS(DATOS!$K$2:$K$20000,DATOS!$A$2:$A$20000,G635,CONFIG_METADATA!$G$2:$G$20000,1,DATOS!$I$2:$I$20000,"Lenguaje Musical"),"")))</f>
        <v/>
      </c>
      <c r="I635" t="str">
        <f>IF(G635="","",IF(G635="[FÓRMULA MANUAL]","",IFERROR(AVERAGEIFS(DATOS!$K$2:$K$20000,DATOS!$A$2:$A$20000,G635,CONFIG_METADATA!$G$2:$G$20000,1,DATOS!$I$2:$I$20000,"Orquesta/Banda/Conjunto"),"")))</f>
        <v/>
      </c>
      <c r="J635" t="str">
        <f>IF(G635="","",IF(G635="[FÓRMULA MANUAL]","",IFERROR(AVERAGEIFS(DATOS!$K$2:$K$20000,DATOS!$A$2:$A$20000,G635,CONFIG_METADATA!$G$2:$G$20000,1,DATOS!$I$2:$I$20000,"Conjunto"),"")))</f>
        <v/>
      </c>
      <c r="K635" t="str">
        <f>IF(G635="","",IF(G635="[FÓRMULA MANUAL]","",IFERROR(SUMPRODUCT((DATOS!$A$2:$A$20000=G635)*(CONFIG_METADATA!$G$2:$G$20000=1)*(COUNTIF(CONFIG_ASIGNATURAS!$B$7:$B$27,DATOS!$I$2:$I$20000)&gt;0)*(DATOS!$K$2:$K$20000))/SUMPRODUCT((DATOS!$A$2:$A$20000=G635)*(CONFIG_METADATA!$G$2:$G$20000=1)*(COUNTIF(CONFIG_ASIGNATURAS!$B$7:$B$27,DATOS!$I$2:$I$20000)&gt;0)*1),"")))</f>
        <v/>
      </c>
      <c r="N635" t="str">
        <f>IF(M635="","",IF(M635="[FÓRMULA MANUAL]","",IFERROR(AVERAGEIFS(DATOS!$K$2:$K$20000,DATOS!$A$2:$A$20000,M635,CONFIG_METADATA!$G$2:$G$20000,1,DATOS!$I$2:$I$20000,"Armonía"),"")))</f>
        <v/>
      </c>
      <c r="O635" t="str">
        <f>IF(M635="","",IF(M635="[FÓRMULA MANUAL]","",IFERROR(AVERAGEIFS(DATOS!$K$2:$K$20000,DATOS!$A$2:$A$20000,M635,CONFIG_METADATA!$G$2:$G$20000,1,DATOS!$I$2:$I$20000,"Orquesta/Banda/Conjunto"),"")))</f>
        <v/>
      </c>
      <c r="P635" t="str">
        <f>IF(M635="","",IF(M635="[FÓRMULA MANUAL]","",IFERROR(AVERAGEIFS(DATOS!$K$2:$K$20000,DATOS!$A$2:$A$20000,M635,CONFIG_METADATA!$G$2:$G$20000,1,DATOS!$I$2:$I$20000,"Música de Cámara"),"")))</f>
        <v/>
      </c>
      <c r="Q635" t="str">
        <f>IF(M635="","",IF(M635="[FÓRMULA MANUAL]","",IFERROR(SUMPRODUCT((DATOS!$A$2:$A$20000=M635)*(CONFIG_METADATA!$G$2:$G$20000=1)*(COUNTIF(CONFIG_ASIGNATURAS!$B$7:$B$27,DATOS!$I$2:$I$20000)&gt;0)*(DATOS!$K$2:$K$20000))/SUMPRODUCT((DATOS!$A$2:$A$20000=M635)*(CONFIG_METADATA!$G$2:$G$20000=1)*(COUNTIF(CONFIG_ASIGNATURAS!$B$7:$B$27,DATOS!$I$2:$I$20000)&gt;0)*1),"")))</f>
        <v/>
      </c>
      <c r="T635" t="str">
        <f>IF(S635="","",IF(S635="[FÓRMULA MANUAL]","",IFERROR(AVERAGEIFS(DATOS!$K$2:$K$20000,DATOS!$A$2:$A$20000,S635,CONFIG_METADATA!$G$2:$G$20000,1,DATOS!$I$2:$I$20000,"Armonía"),"")))</f>
        <v/>
      </c>
      <c r="U635" t="str">
        <f>IF(S635="","",IF(S635="[FÓRMULA MANUAL]","",IFERROR(AVERAGEIFS(DATOS!$K$2:$K$20000,DATOS!$A$2:$A$20000,S635,CONFIG_METADATA!$G$2:$G$20000,1,DATOS!$I$2:$I$20000,"Orquesta/Banda/Conjunto"),"")))</f>
        <v/>
      </c>
      <c r="V635" t="str">
        <f>IF(S635="","",IF(S635="[FÓRMULA MANUAL]","",IFERROR(AVERAGEIFS(DATOS!$K$2:$K$20000,DATOS!$A$2:$A$20000,S635,CONFIG_METADATA!$G$2:$G$20000,1,DATOS!$I$2:$I$20000,"Música de Cámara"),"")))</f>
        <v/>
      </c>
      <c r="W635" t="str">
        <f>IF(S635="","",IF(S635="[FÓRMULA MANUAL]","",IFERROR(SUMPRODUCT((DATOS!$A$2:$A$20000=S635)*(CONFIG_METADATA!$G$2:$G$20000=1)*(COUNTIF(CONFIG_ASIGNATURAS!$B$7:$B$27,DATOS!$I$2:$I$20000)&gt;0)*(DATOS!$K$2:$K$20000))/SUMPRODUCT((DATOS!$A$2:$A$20000=S635)*(CONFIG_METADATA!$G$2:$G$20000=1)*(COUNTIF(CONFIG_ASIGNATURAS!$B$7:$B$27,DATOS!$I$2:$I$20000)&gt;0)*1),"")))</f>
        <v/>
      </c>
      <c r="Z635" t="str">
        <f>IF(Y635="","",IF(Y635="[FÓRMULA MANUAL]","",IFERROR(AVERAGEIFS(DATOS!$K$2:$K$20000,DATOS!$A$2:$A$20000,Y635,CONFIG_METADATA!$G$2:$G$20000,1,DATOS!$I$2:$I$20000,"Análisis"),"")))</f>
        <v/>
      </c>
      <c r="AA635" t="str">
        <f>IF(Y635="","",IF(Y635="[FÓRMULA MANUAL]","",IFERROR(AVERAGEIFS(DATOS!$K$2:$K$20000,DATOS!$A$2:$A$20000,Y635,CONFIG_METADATA!$G$2:$G$20000,1,DATOS!$I$2:$I$20000,"Orquesta/Banda/Conjunto"),"")))</f>
        <v/>
      </c>
      <c r="AB635" t="str">
        <f>IF(Y635="","",IF(Y635="[FÓRMULA MANUAL]","",IFERROR(AVERAGEIFS(DATOS!$K$2:$K$20000,DATOS!$A$2:$A$20000,Y635,CONFIG_METADATA!$G$2:$G$20000,1,DATOS!$I$2:$I$20000,"Música de Cámara"),"")))</f>
        <v/>
      </c>
      <c r="AC635" t="str">
        <f>IF(Y635="","",IF(Y635="[FÓRMULA MANUAL]","",IFERROR(SUMPRODUCT((DATOS!$A$2:$A$20000=Y635)*(CONFIG_METADATA!$G$2:$G$20000=1)*(COUNTIF(CONFIG_ASIGNATURAS!$B$7:$B$27,DATOS!$I$2:$I$20000)&gt;0)*(DATOS!$K$2:$K$20000))/SUMPRODUCT((DATOS!$A$2:$A$20000=Y635)*(CONFIG_METADATA!$G$2:$G$20000=1)*(COUNTIF(CONFIG_ASIGNATURAS!$B$7:$B$27,DATOS!$I$2:$I$20000)&gt;0)*1),"")))</f>
        <v/>
      </c>
      <c r="AF635" t="str">
        <f>IF(AE635="","",IF(AE635="[FÓRMULA MANUAL]","",IFERROR(AVERAGEIFS(DATOS!$K$2:$K$20000,DATOS!$A$2:$A$20000,AE635,CONFIG_METADATA!$G$2:$G$20000,1,DATOS!$I$2:$I$20000,"Análisis"),"")))</f>
        <v/>
      </c>
      <c r="AG635" t="str">
        <f>IF(AE635="","",IF(AE635="[FÓRMULA MANUAL]","",IFERROR(AVERAGEIFS(DATOS!$K$2:$K$20000,DATOS!$A$2:$A$20000,AE635,CONFIG_METADATA!$G$2:$G$20000,1,DATOS!$I$2:$I$20000,"Orquesta/Banda/Conjunto"),"")))</f>
        <v/>
      </c>
      <c r="AH635" t="str">
        <f>IF(AE635="","",IF(AE635="[FÓRMULA MANUAL]","",IFERROR(AVERAGEIFS(DATOS!$K$2:$K$20000,DATOS!$A$2:$A$20000,AE635,CONFIG_METADATA!$G$2:$G$20000,1,DATOS!$I$2:$I$20000,"Música de Cámara"),"")))</f>
        <v/>
      </c>
      <c r="AI635" t="str">
        <f>IF(AE635="","",IF(AE635="[FÓRMULA MANUAL]","",IFERROR(SUMPRODUCT((DATOS!$A$2:$A$20000=AE635)*(CONFIG_METADATA!$G$2:$G$20000=1)*(COUNTIF(CONFIG_ASIGNATURAS!$B$7:$B$27,DATOS!$I$2:$I$20000)&gt;0)*(DATOS!$K$2:$K$20000))/SUMPRODUCT((DATOS!$A$2:$A$20000=AE635)*(CONFIG_METADATA!$G$2:$G$20000=1)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MANUAL]","",IFERROR(AVERAGEIFS(DATOS!$K$2:$K$20000,DATOS!$A$2:$A$20000,A636,CONFIG_METADATA!$G$2:$G$20000,1,DATOS!$I$2:$I$20000,"Lenguaje Musical"),"")))</f>
        <v/>
      </c>
      <c r="C636" t="str">
        <f>IF(A636="","",IF(A636="[FÓRMULA MANUAL]","",IFERROR(AVERAGEIFS(DATOS!$K$2:$K$20000,DATOS!$A$2:$A$20000,A636,CONFIG_METADATA!$G$2:$G$20000,1,DATOS!$I$2:$I$20000,"Orquesta/Banda/Conjunto"),"")))</f>
        <v/>
      </c>
      <c r="D636" t="str">
        <f>IF(A636="","",IF(A636="[FÓRMULA MANUAL]","",IFERROR(AVERAGEIFS(DATOS!$K$2:$K$20000,DATOS!$A$2:$A$20000,A636,CONFIG_METADATA!$G$2:$G$20000,1,DATOS!$I$2:$I$20000,"Conjunto"),"")))</f>
        <v/>
      </c>
      <c r="E636" t="str">
        <f>IF(A636="","",IF(A636="[FÓRMULA MANUAL]","",IFERROR(SUMPRODUCT((DATOS!$A$2:$A$20000=A636)*(CONFIG_METADATA!$G$2:$G$20000=1)*(COUNTIF(CONFIG_ASIGNATURAS!$B$7:$B$27,DATOS!$I$2:$I$20000)&gt;0)*(DATOS!$K$2:$K$20000))/SUMPRODUCT((DATOS!$A$2:$A$20000=A636)*(CONFIG_METADATA!$G$2:$G$20000=1)*(COUNTIF(CONFIG_ASIGNATURAS!$B$7:$B$27,DATOS!$I$2:$I$20000)&gt;0)*1),"")))</f>
        <v/>
      </c>
      <c r="H636" t="str">
        <f>IF(G636="","",IF(G636="[FÓRMULA MANUAL]","",IFERROR(AVERAGEIFS(DATOS!$K$2:$K$20000,DATOS!$A$2:$A$20000,G636,CONFIG_METADATA!$G$2:$G$20000,1,DATOS!$I$2:$I$20000,"Lenguaje Musical"),"")))</f>
        <v/>
      </c>
      <c r="I636" t="str">
        <f>IF(G636="","",IF(G636="[FÓRMULA MANUAL]","",IFERROR(AVERAGEIFS(DATOS!$K$2:$K$20000,DATOS!$A$2:$A$20000,G636,CONFIG_METADATA!$G$2:$G$20000,1,DATOS!$I$2:$I$20000,"Orquesta/Banda/Conjunto"),"")))</f>
        <v/>
      </c>
      <c r="J636" t="str">
        <f>IF(G636="","",IF(G636="[FÓRMULA MANUAL]","",IFERROR(AVERAGEIFS(DATOS!$K$2:$K$20000,DATOS!$A$2:$A$20000,G636,CONFIG_METADATA!$G$2:$G$20000,1,DATOS!$I$2:$I$20000,"Conjunto"),"")))</f>
        <v/>
      </c>
      <c r="K636" t="str">
        <f>IF(G636="","",IF(G636="[FÓRMULA MANUAL]","",IFERROR(SUMPRODUCT((DATOS!$A$2:$A$20000=G636)*(CONFIG_METADATA!$G$2:$G$20000=1)*(COUNTIF(CONFIG_ASIGNATURAS!$B$7:$B$27,DATOS!$I$2:$I$20000)&gt;0)*(DATOS!$K$2:$K$20000))/SUMPRODUCT((DATOS!$A$2:$A$20000=G636)*(CONFIG_METADATA!$G$2:$G$20000=1)*(COUNTIF(CONFIG_ASIGNATURAS!$B$7:$B$27,DATOS!$I$2:$I$20000)&gt;0)*1),"")))</f>
        <v/>
      </c>
      <c r="N636" t="str">
        <f>IF(M636="","",IF(M636="[FÓRMULA MANUAL]","",IFERROR(AVERAGEIFS(DATOS!$K$2:$K$20000,DATOS!$A$2:$A$20000,M636,CONFIG_METADATA!$G$2:$G$20000,1,DATOS!$I$2:$I$20000,"Armonía"),"")))</f>
        <v/>
      </c>
      <c r="O636" t="str">
        <f>IF(M636="","",IF(M636="[FÓRMULA MANUAL]","",IFERROR(AVERAGEIFS(DATOS!$K$2:$K$20000,DATOS!$A$2:$A$20000,M636,CONFIG_METADATA!$G$2:$G$20000,1,DATOS!$I$2:$I$20000,"Orquesta/Banda/Conjunto"),"")))</f>
        <v/>
      </c>
      <c r="P636" t="str">
        <f>IF(M636="","",IF(M636="[FÓRMULA MANUAL]","",IFERROR(AVERAGEIFS(DATOS!$K$2:$K$20000,DATOS!$A$2:$A$20000,M636,CONFIG_METADATA!$G$2:$G$20000,1,DATOS!$I$2:$I$20000,"Música de Cámara"),"")))</f>
        <v/>
      </c>
      <c r="Q636" t="str">
        <f>IF(M636="","",IF(M636="[FÓRMULA MANUAL]","",IFERROR(SUMPRODUCT((DATOS!$A$2:$A$20000=M636)*(CONFIG_METADATA!$G$2:$G$20000=1)*(COUNTIF(CONFIG_ASIGNATURAS!$B$7:$B$27,DATOS!$I$2:$I$20000)&gt;0)*(DATOS!$K$2:$K$20000))/SUMPRODUCT((DATOS!$A$2:$A$20000=M636)*(CONFIG_METADATA!$G$2:$G$20000=1)*(COUNTIF(CONFIG_ASIGNATURAS!$B$7:$B$27,DATOS!$I$2:$I$20000)&gt;0)*1),"")))</f>
        <v/>
      </c>
      <c r="T636" t="str">
        <f>IF(S636="","",IF(S636="[FÓRMULA MANUAL]","",IFERROR(AVERAGEIFS(DATOS!$K$2:$K$20000,DATOS!$A$2:$A$20000,S636,CONFIG_METADATA!$G$2:$G$20000,1,DATOS!$I$2:$I$20000,"Armonía"),"")))</f>
        <v/>
      </c>
      <c r="U636" t="str">
        <f>IF(S636="","",IF(S636="[FÓRMULA MANUAL]","",IFERROR(AVERAGEIFS(DATOS!$K$2:$K$20000,DATOS!$A$2:$A$20000,S636,CONFIG_METADATA!$G$2:$G$20000,1,DATOS!$I$2:$I$20000,"Orquesta/Banda/Conjunto"),"")))</f>
        <v/>
      </c>
      <c r="V636" t="str">
        <f>IF(S636="","",IF(S636="[FÓRMULA MANUAL]","",IFERROR(AVERAGEIFS(DATOS!$K$2:$K$20000,DATOS!$A$2:$A$20000,S636,CONFIG_METADATA!$G$2:$G$20000,1,DATOS!$I$2:$I$20000,"Música de Cámara"),"")))</f>
        <v/>
      </c>
      <c r="W636" t="str">
        <f>IF(S636="","",IF(S636="[FÓRMULA MANUAL]","",IFERROR(SUMPRODUCT((DATOS!$A$2:$A$20000=S636)*(CONFIG_METADATA!$G$2:$G$20000=1)*(COUNTIF(CONFIG_ASIGNATURAS!$B$7:$B$27,DATOS!$I$2:$I$20000)&gt;0)*(DATOS!$K$2:$K$20000))/SUMPRODUCT((DATOS!$A$2:$A$20000=S636)*(CONFIG_METADATA!$G$2:$G$20000=1)*(COUNTIF(CONFIG_ASIGNATURAS!$B$7:$B$27,DATOS!$I$2:$I$20000)&gt;0)*1),"")))</f>
        <v/>
      </c>
      <c r="Z636" t="str">
        <f>IF(Y636="","",IF(Y636="[FÓRMULA MANUAL]","",IFERROR(AVERAGEIFS(DATOS!$K$2:$K$20000,DATOS!$A$2:$A$20000,Y636,CONFIG_METADATA!$G$2:$G$20000,1,DATOS!$I$2:$I$20000,"Análisis"),"")))</f>
        <v/>
      </c>
      <c r="AA636" t="str">
        <f>IF(Y636="","",IF(Y636="[FÓRMULA MANUAL]","",IFERROR(AVERAGEIFS(DATOS!$K$2:$K$20000,DATOS!$A$2:$A$20000,Y636,CONFIG_METADATA!$G$2:$G$20000,1,DATOS!$I$2:$I$20000,"Orquesta/Banda/Conjunto"),"")))</f>
        <v/>
      </c>
      <c r="AB636" t="str">
        <f>IF(Y636="","",IF(Y636="[FÓRMULA MANUAL]","",IFERROR(AVERAGEIFS(DATOS!$K$2:$K$20000,DATOS!$A$2:$A$20000,Y636,CONFIG_METADATA!$G$2:$G$20000,1,DATOS!$I$2:$I$20000,"Música de Cámara"),"")))</f>
        <v/>
      </c>
      <c r="AC636" t="str">
        <f>IF(Y636="","",IF(Y636="[FÓRMULA MANUAL]","",IFERROR(SUMPRODUCT((DATOS!$A$2:$A$20000=Y636)*(CONFIG_METADATA!$G$2:$G$20000=1)*(COUNTIF(CONFIG_ASIGNATURAS!$B$7:$B$27,DATOS!$I$2:$I$20000)&gt;0)*(DATOS!$K$2:$K$20000))/SUMPRODUCT((DATOS!$A$2:$A$20000=Y636)*(CONFIG_METADATA!$G$2:$G$20000=1)*(COUNTIF(CONFIG_ASIGNATURAS!$B$7:$B$27,DATOS!$I$2:$I$20000)&gt;0)*1),"")))</f>
        <v/>
      </c>
      <c r="AF636" t="str">
        <f>IF(AE636="","",IF(AE636="[FÓRMULA MANUAL]","",IFERROR(AVERAGEIFS(DATOS!$K$2:$K$20000,DATOS!$A$2:$A$20000,AE636,CONFIG_METADATA!$G$2:$G$20000,1,DATOS!$I$2:$I$20000,"Análisis"),"")))</f>
        <v/>
      </c>
      <c r="AG636" t="str">
        <f>IF(AE636="","",IF(AE636="[FÓRMULA MANUAL]","",IFERROR(AVERAGEIFS(DATOS!$K$2:$K$20000,DATOS!$A$2:$A$20000,AE636,CONFIG_METADATA!$G$2:$G$20000,1,DATOS!$I$2:$I$20000,"Orquesta/Banda/Conjunto"),"")))</f>
        <v/>
      </c>
      <c r="AH636" t="str">
        <f>IF(AE636="","",IF(AE636="[FÓRMULA MANUAL]","",IFERROR(AVERAGEIFS(DATOS!$K$2:$K$20000,DATOS!$A$2:$A$20000,AE636,CONFIG_METADATA!$G$2:$G$20000,1,DATOS!$I$2:$I$20000,"Música de Cámara"),"")))</f>
        <v/>
      </c>
      <c r="AI636" t="str">
        <f>IF(AE636="","",IF(AE636="[FÓRMULA MANUAL]","",IFERROR(SUMPRODUCT((DATOS!$A$2:$A$20000=AE636)*(CONFIG_METADATA!$G$2:$G$20000=1)*(COUNTIF(CONFIG_ASIGNATURAS!$B$7:$B$27,DATOS!$I$2:$I$20000)&gt;0)*(DATOS!$K$2:$K$20000))/SUMPRODUCT((DATOS!$A$2:$A$20000=AE636)*(CONFIG_METADATA!$G$2:$G$20000=1)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MANUAL]","",IFERROR(AVERAGEIFS(DATOS!$K$2:$K$20000,DATOS!$A$2:$A$20000,A637,CONFIG_METADATA!$G$2:$G$20000,1,DATOS!$I$2:$I$20000,"Lenguaje Musical"),"")))</f>
        <v/>
      </c>
      <c r="C637" t="str">
        <f>IF(A637="","",IF(A637="[FÓRMULA MANUAL]","",IFERROR(AVERAGEIFS(DATOS!$K$2:$K$20000,DATOS!$A$2:$A$20000,A637,CONFIG_METADATA!$G$2:$G$20000,1,DATOS!$I$2:$I$20000,"Orquesta/Banda/Conjunto"),"")))</f>
        <v/>
      </c>
      <c r="D637" t="str">
        <f>IF(A637="","",IF(A637="[FÓRMULA MANUAL]","",IFERROR(AVERAGEIFS(DATOS!$K$2:$K$20000,DATOS!$A$2:$A$20000,A637,CONFIG_METADATA!$G$2:$G$20000,1,DATOS!$I$2:$I$20000,"Conjunto"),"")))</f>
        <v/>
      </c>
      <c r="E637" t="str">
        <f>IF(A637="","",IF(A637="[FÓRMULA MANUAL]","",IFERROR(SUMPRODUCT((DATOS!$A$2:$A$20000=A637)*(CONFIG_METADATA!$G$2:$G$20000=1)*(COUNTIF(CONFIG_ASIGNATURAS!$B$7:$B$27,DATOS!$I$2:$I$20000)&gt;0)*(DATOS!$K$2:$K$20000))/SUMPRODUCT((DATOS!$A$2:$A$20000=A637)*(CONFIG_METADATA!$G$2:$G$20000=1)*(COUNTIF(CONFIG_ASIGNATURAS!$B$7:$B$27,DATOS!$I$2:$I$20000)&gt;0)*1),"")))</f>
        <v/>
      </c>
      <c r="H637" t="str">
        <f>IF(G637="","",IF(G637="[FÓRMULA MANUAL]","",IFERROR(AVERAGEIFS(DATOS!$K$2:$K$20000,DATOS!$A$2:$A$20000,G637,CONFIG_METADATA!$G$2:$G$20000,1,DATOS!$I$2:$I$20000,"Lenguaje Musical"),"")))</f>
        <v/>
      </c>
      <c r="I637" t="str">
        <f>IF(G637="","",IF(G637="[FÓRMULA MANUAL]","",IFERROR(AVERAGEIFS(DATOS!$K$2:$K$20000,DATOS!$A$2:$A$20000,G637,CONFIG_METADATA!$G$2:$G$20000,1,DATOS!$I$2:$I$20000,"Orquesta/Banda/Conjunto"),"")))</f>
        <v/>
      </c>
      <c r="J637" t="str">
        <f>IF(G637="","",IF(G637="[FÓRMULA MANUAL]","",IFERROR(AVERAGEIFS(DATOS!$K$2:$K$20000,DATOS!$A$2:$A$20000,G637,CONFIG_METADATA!$G$2:$G$20000,1,DATOS!$I$2:$I$20000,"Conjunto"),"")))</f>
        <v/>
      </c>
      <c r="K637" t="str">
        <f>IF(G637="","",IF(G637="[FÓRMULA MANUAL]","",IFERROR(SUMPRODUCT((DATOS!$A$2:$A$20000=G637)*(CONFIG_METADATA!$G$2:$G$20000=1)*(COUNTIF(CONFIG_ASIGNATURAS!$B$7:$B$27,DATOS!$I$2:$I$20000)&gt;0)*(DATOS!$K$2:$K$20000))/SUMPRODUCT((DATOS!$A$2:$A$20000=G637)*(CONFIG_METADATA!$G$2:$G$20000=1)*(COUNTIF(CONFIG_ASIGNATURAS!$B$7:$B$27,DATOS!$I$2:$I$20000)&gt;0)*1),"")))</f>
        <v/>
      </c>
      <c r="N637" t="str">
        <f>IF(M637="","",IF(M637="[FÓRMULA MANUAL]","",IFERROR(AVERAGEIFS(DATOS!$K$2:$K$20000,DATOS!$A$2:$A$20000,M637,CONFIG_METADATA!$G$2:$G$20000,1,DATOS!$I$2:$I$20000,"Armonía"),"")))</f>
        <v/>
      </c>
      <c r="O637" t="str">
        <f>IF(M637="","",IF(M637="[FÓRMULA MANUAL]","",IFERROR(AVERAGEIFS(DATOS!$K$2:$K$20000,DATOS!$A$2:$A$20000,M637,CONFIG_METADATA!$G$2:$G$20000,1,DATOS!$I$2:$I$20000,"Orquesta/Banda/Conjunto"),"")))</f>
        <v/>
      </c>
      <c r="P637" t="str">
        <f>IF(M637="","",IF(M637="[FÓRMULA MANUAL]","",IFERROR(AVERAGEIFS(DATOS!$K$2:$K$20000,DATOS!$A$2:$A$20000,M637,CONFIG_METADATA!$G$2:$G$20000,1,DATOS!$I$2:$I$20000,"Música de Cámara"),"")))</f>
        <v/>
      </c>
      <c r="Q637" t="str">
        <f>IF(M637="","",IF(M637="[FÓRMULA MANUAL]","",IFERROR(SUMPRODUCT((DATOS!$A$2:$A$20000=M637)*(CONFIG_METADATA!$G$2:$G$20000=1)*(COUNTIF(CONFIG_ASIGNATURAS!$B$7:$B$27,DATOS!$I$2:$I$20000)&gt;0)*(DATOS!$K$2:$K$20000))/SUMPRODUCT((DATOS!$A$2:$A$20000=M637)*(CONFIG_METADATA!$G$2:$G$20000=1)*(COUNTIF(CONFIG_ASIGNATURAS!$B$7:$B$27,DATOS!$I$2:$I$20000)&gt;0)*1),"")))</f>
        <v/>
      </c>
      <c r="T637" t="str">
        <f>IF(S637="","",IF(S637="[FÓRMULA MANUAL]","",IFERROR(AVERAGEIFS(DATOS!$K$2:$K$20000,DATOS!$A$2:$A$20000,S637,CONFIG_METADATA!$G$2:$G$20000,1,DATOS!$I$2:$I$20000,"Armonía"),"")))</f>
        <v/>
      </c>
      <c r="U637" t="str">
        <f>IF(S637="","",IF(S637="[FÓRMULA MANUAL]","",IFERROR(AVERAGEIFS(DATOS!$K$2:$K$20000,DATOS!$A$2:$A$20000,S637,CONFIG_METADATA!$G$2:$G$20000,1,DATOS!$I$2:$I$20000,"Orquesta/Banda/Conjunto"),"")))</f>
        <v/>
      </c>
      <c r="V637" t="str">
        <f>IF(S637="","",IF(S637="[FÓRMULA MANUAL]","",IFERROR(AVERAGEIFS(DATOS!$K$2:$K$20000,DATOS!$A$2:$A$20000,S637,CONFIG_METADATA!$G$2:$G$20000,1,DATOS!$I$2:$I$20000,"Música de Cámara"),"")))</f>
        <v/>
      </c>
      <c r="W637" t="str">
        <f>IF(S637="","",IF(S637="[FÓRMULA MANUAL]","",IFERROR(SUMPRODUCT((DATOS!$A$2:$A$20000=S637)*(CONFIG_METADATA!$G$2:$G$20000=1)*(COUNTIF(CONFIG_ASIGNATURAS!$B$7:$B$27,DATOS!$I$2:$I$20000)&gt;0)*(DATOS!$K$2:$K$20000))/SUMPRODUCT((DATOS!$A$2:$A$20000=S637)*(CONFIG_METADATA!$G$2:$G$20000=1)*(COUNTIF(CONFIG_ASIGNATURAS!$B$7:$B$27,DATOS!$I$2:$I$20000)&gt;0)*1),"")))</f>
        <v/>
      </c>
      <c r="Z637" t="str">
        <f>IF(Y637="","",IF(Y637="[FÓRMULA MANUAL]","",IFERROR(AVERAGEIFS(DATOS!$K$2:$K$20000,DATOS!$A$2:$A$20000,Y637,CONFIG_METADATA!$G$2:$G$20000,1,DATOS!$I$2:$I$20000,"Análisis"),"")))</f>
        <v/>
      </c>
      <c r="AA637" t="str">
        <f>IF(Y637="","",IF(Y637="[FÓRMULA MANUAL]","",IFERROR(AVERAGEIFS(DATOS!$K$2:$K$20000,DATOS!$A$2:$A$20000,Y637,CONFIG_METADATA!$G$2:$G$20000,1,DATOS!$I$2:$I$20000,"Orquesta/Banda/Conjunto"),"")))</f>
        <v/>
      </c>
      <c r="AB637" t="str">
        <f>IF(Y637="","",IF(Y637="[FÓRMULA MANUAL]","",IFERROR(AVERAGEIFS(DATOS!$K$2:$K$20000,DATOS!$A$2:$A$20000,Y637,CONFIG_METADATA!$G$2:$G$20000,1,DATOS!$I$2:$I$20000,"Música de Cámara"),"")))</f>
        <v/>
      </c>
      <c r="AC637" t="str">
        <f>IF(Y637="","",IF(Y637="[FÓRMULA MANUAL]","",IFERROR(SUMPRODUCT((DATOS!$A$2:$A$20000=Y637)*(CONFIG_METADATA!$G$2:$G$20000=1)*(COUNTIF(CONFIG_ASIGNATURAS!$B$7:$B$27,DATOS!$I$2:$I$20000)&gt;0)*(DATOS!$K$2:$K$20000))/SUMPRODUCT((DATOS!$A$2:$A$20000=Y637)*(CONFIG_METADATA!$G$2:$G$20000=1)*(COUNTIF(CONFIG_ASIGNATURAS!$B$7:$B$27,DATOS!$I$2:$I$20000)&gt;0)*1),"")))</f>
        <v/>
      </c>
      <c r="AF637" t="str">
        <f>IF(AE637="","",IF(AE637="[FÓRMULA MANUAL]","",IFERROR(AVERAGEIFS(DATOS!$K$2:$K$20000,DATOS!$A$2:$A$20000,AE637,CONFIG_METADATA!$G$2:$G$20000,1,DATOS!$I$2:$I$20000,"Análisis"),"")))</f>
        <v/>
      </c>
      <c r="AG637" t="str">
        <f>IF(AE637="","",IF(AE637="[FÓRMULA MANUAL]","",IFERROR(AVERAGEIFS(DATOS!$K$2:$K$20000,DATOS!$A$2:$A$20000,AE637,CONFIG_METADATA!$G$2:$G$20000,1,DATOS!$I$2:$I$20000,"Orquesta/Banda/Conjunto"),"")))</f>
        <v/>
      </c>
      <c r="AH637" t="str">
        <f>IF(AE637="","",IF(AE637="[FÓRMULA MANUAL]","",IFERROR(AVERAGEIFS(DATOS!$K$2:$K$20000,DATOS!$A$2:$A$20000,AE637,CONFIG_METADATA!$G$2:$G$20000,1,DATOS!$I$2:$I$20000,"Música de Cámara"),"")))</f>
        <v/>
      </c>
      <c r="AI637" t="str">
        <f>IF(AE637="","",IF(AE637="[FÓRMULA MANUAL]","",IFERROR(SUMPRODUCT((DATOS!$A$2:$A$20000=AE637)*(CONFIG_METADATA!$G$2:$G$20000=1)*(COUNTIF(CONFIG_ASIGNATURAS!$B$7:$B$27,DATOS!$I$2:$I$20000)&gt;0)*(DATOS!$K$2:$K$20000))/SUMPRODUCT((DATOS!$A$2:$A$20000=AE637)*(CONFIG_METADATA!$G$2:$G$20000=1)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MANUAL]","",IFERROR(AVERAGEIFS(DATOS!$K$2:$K$20000,DATOS!$A$2:$A$20000,A638,CONFIG_METADATA!$G$2:$G$20000,1,DATOS!$I$2:$I$20000,"Lenguaje Musical"),"")))</f>
        <v/>
      </c>
      <c r="C638" t="str">
        <f>IF(A638="","",IF(A638="[FÓRMULA MANUAL]","",IFERROR(AVERAGEIFS(DATOS!$K$2:$K$20000,DATOS!$A$2:$A$20000,A638,CONFIG_METADATA!$G$2:$G$20000,1,DATOS!$I$2:$I$20000,"Orquesta/Banda/Conjunto"),"")))</f>
        <v/>
      </c>
      <c r="D638" t="str">
        <f>IF(A638="","",IF(A638="[FÓRMULA MANUAL]","",IFERROR(AVERAGEIFS(DATOS!$K$2:$K$20000,DATOS!$A$2:$A$20000,A638,CONFIG_METADATA!$G$2:$G$20000,1,DATOS!$I$2:$I$20000,"Conjunto"),"")))</f>
        <v/>
      </c>
      <c r="E638" t="str">
        <f>IF(A638="","",IF(A638="[FÓRMULA MANUAL]","",IFERROR(SUMPRODUCT((DATOS!$A$2:$A$20000=A638)*(CONFIG_METADATA!$G$2:$G$20000=1)*(COUNTIF(CONFIG_ASIGNATURAS!$B$7:$B$27,DATOS!$I$2:$I$20000)&gt;0)*(DATOS!$K$2:$K$20000))/SUMPRODUCT((DATOS!$A$2:$A$20000=A638)*(CONFIG_METADATA!$G$2:$G$20000=1)*(COUNTIF(CONFIG_ASIGNATURAS!$B$7:$B$27,DATOS!$I$2:$I$20000)&gt;0)*1),"")))</f>
        <v/>
      </c>
      <c r="H638" t="str">
        <f>IF(G638="","",IF(G638="[FÓRMULA MANUAL]","",IFERROR(AVERAGEIFS(DATOS!$K$2:$K$20000,DATOS!$A$2:$A$20000,G638,CONFIG_METADATA!$G$2:$G$20000,1,DATOS!$I$2:$I$20000,"Lenguaje Musical"),"")))</f>
        <v/>
      </c>
      <c r="I638" t="str">
        <f>IF(G638="","",IF(G638="[FÓRMULA MANUAL]","",IFERROR(AVERAGEIFS(DATOS!$K$2:$K$20000,DATOS!$A$2:$A$20000,G638,CONFIG_METADATA!$G$2:$G$20000,1,DATOS!$I$2:$I$20000,"Orquesta/Banda/Conjunto"),"")))</f>
        <v/>
      </c>
      <c r="J638" t="str">
        <f>IF(G638="","",IF(G638="[FÓRMULA MANUAL]","",IFERROR(AVERAGEIFS(DATOS!$K$2:$K$20000,DATOS!$A$2:$A$20000,G638,CONFIG_METADATA!$G$2:$G$20000,1,DATOS!$I$2:$I$20000,"Conjunto"),"")))</f>
        <v/>
      </c>
      <c r="K638" t="str">
        <f>IF(G638="","",IF(G638="[FÓRMULA MANUAL]","",IFERROR(SUMPRODUCT((DATOS!$A$2:$A$20000=G638)*(CONFIG_METADATA!$G$2:$G$20000=1)*(COUNTIF(CONFIG_ASIGNATURAS!$B$7:$B$27,DATOS!$I$2:$I$20000)&gt;0)*(DATOS!$K$2:$K$20000))/SUMPRODUCT((DATOS!$A$2:$A$20000=G638)*(CONFIG_METADATA!$G$2:$G$20000=1)*(COUNTIF(CONFIG_ASIGNATURAS!$B$7:$B$27,DATOS!$I$2:$I$20000)&gt;0)*1),"")))</f>
        <v/>
      </c>
      <c r="N638" t="str">
        <f>IF(M638="","",IF(M638="[FÓRMULA MANUAL]","",IFERROR(AVERAGEIFS(DATOS!$K$2:$K$20000,DATOS!$A$2:$A$20000,M638,CONFIG_METADATA!$G$2:$G$20000,1,DATOS!$I$2:$I$20000,"Armonía"),"")))</f>
        <v/>
      </c>
      <c r="O638" t="str">
        <f>IF(M638="","",IF(M638="[FÓRMULA MANUAL]","",IFERROR(AVERAGEIFS(DATOS!$K$2:$K$20000,DATOS!$A$2:$A$20000,M638,CONFIG_METADATA!$G$2:$G$20000,1,DATOS!$I$2:$I$20000,"Orquesta/Banda/Conjunto"),"")))</f>
        <v/>
      </c>
      <c r="P638" t="str">
        <f>IF(M638="","",IF(M638="[FÓRMULA MANUAL]","",IFERROR(AVERAGEIFS(DATOS!$K$2:$K$20000,DATOS!$A$2:$A$20000,M638,CONFIG_METADATA!$G$2:$G$20000,1,DATOS!$I$2:$I$20000,"Música de Cámara"),"")))</f>
        <v/>
      </c>
      <c r="Q638" t="str">
        <f>IF(M638="","",IF(M638="[FÓRMULA MANUAL]","",IFERROR(SUMPRODUCT((DATOS!$A$2:$A$20000=M638)*(CONFIG_METADATA!$G$2:$G$20000=1)*(COUNTIF(CONFIG_ASIGNATURAS!$B$7:$B$27,DATOS!$I$2:$I$20000)&gt;0)*(DATOS!$K$2:$K$20000))/SUMPRODUCT((DATOS!$A$2:$A$20000=M638)*(CONFIG_METADATA!$G$2:$G$20000=1)*(COUNTIF(CONFIG_ASIGNATURAS!$B$7:$B$27,DATOS!$I$2:$I$20000)&gt;0)*1),"")))</f>
        <v/>
      </c>
      <c r="T638" t="str">
        <f>IF(S638="","",IF(S638="[FÓRMULA MANUAL]","",IFERROR(AVERAGEIFS(DATOS!$K$2:$K$20000,DATOS!$A$2:$A$20000,S638,CONFIG_METADATA!$G$2:$G$20000,1,DATOS!$I$2:$I$20000,"Armonía"),"")))</f>
        <v/>
      </c>
      <c r="U638" t="str">
        <f>IF(S638="","",IF(S638="[FÓRMULA MANUAL]","",IFERROR(AVERAGEIFS(DATOS!$K$2:$K$20000,DATOS!$A$2:$A$20000,S638,CONFIG_METADATA!$G$2:$G$20000,1,DATOS!$I$2:$I$20000,"Orquesta/Banda/Conjunto"),"")))</f>
        <v/>
      </c>
      <c r="V638" t="str">
        <f>IF(S638="","",IF(S638="[FÓRMULA MANUAL]","",IFERROR(AVERAGEIFS(DATOS!$K$2:$K$20000,DATOS!$A$2:$A$20000,S638,CONFIG_METADATA!$G$2:$G$20000,1,DATOS!$I$2:$I$20000,"Música de Cámara"),"")))</f>
        <v/>
      </c>
      <c r="W638" t="str">
        <f>IF(S638="","",IF(S638="[FÓRMULA MANUAL]","",IFERROR(SUMPRODUCT((DATOS!$A$2:$A$20000=S638)*(CONFIG_METADATA!$G$2:$G$20000=1)*(COUNTIF(CONFIG_ASIGNATURAS!$B$7:$B$27,DATOS!$I$2:$I$20000)&gt;0)*(DATOS!$K$2:$K$20000))/SUMPRODUCT((DATOS!$A$2:$A$20000=S638)*(CONFIG_METADATA!$G$2:$G$20000=1)*(COUNTIF(CONFIG_ASIGNATURAS!$B$7:$B$27,DATOS!$I$2:$I$20000)&gt;0)*1),"")))</f>
        <v/>
      </c>
      <c r="Z638" t="str">
        <f>IF(Y638="","",IF(Y638="[FÓRMULA MANUAL]","",IFERROR(AVERAGEIFS(DATOS!$K$2:$K$20000,DATOS!$A$2:$A$20000,Y638,CONFIG_METADATA!$G$2:$G$20000,1,DATOS!$I$2:$I$20000,"Análisis"),"")))</f>
        <v/>
      </c>
      <c r="AA638" t="str">
        <f>IF(Y638="","",IF(Y638="[FÓRMULA MANUAL]","",IFERROR(AVERAGEIFS(DATOS!$K$2:$K$20000,DATOS!$A$2:$A$20000,Y638,CONFIG_METADATA!$G$2:$G$20000,1,DATOS!$I$2:$I$20000,"Orquesta/Banda/Conjunto"),"")))</f>
        <v/>
      </c>
      <c r="AB638" t="str">
        <f>IF(Y638="","",IF(Y638="[FÓRMULA MANUAL]","",IFERROR(AVERAGEIFS(DATOS!$K$2:$K$20000,DATOS!$A$2:$A$20000,Y638,CONFIG_METADATA!$G$2:$G$20000,1,DATOS!$I$2:$I$20000,"Música de Cámara"),"")))</f>
        <v/>
      </c>
      <c r="AC638" t="str">
        <f>IF(Y638="","",IF(Y638="[FÓRMULA MANUAL]","",IFERROR(SUMPRODUCT((DATOS!$A$2:$A$20000=Y638)*(CONFIG_METADATA!$G$2:$G$20000=1)*(COUNTIF(CONFIG_ASIGNATURAS!$B$7:$B$27,DATOS!$I$2:$I$20000)&gt;0)*(DATOS!$K$2:$K$20000))/SUMPRODUCT((DATOS!$A$2:$A$20000=Y638)*(CONFIG_METADATA!$G$2:$G$20000=1)*(COUNTIF(CONFIG_ASIGNATURAS!$B$7:$B$27,DATOS!$I$2:$I$20000)&gt;0)*1),"")))</f>
        <v/>
      </c>
      <c r="AF638" t="str">
        <f>IF(AE638="","",IF(AE638="[FÓRMULA MANUAL]","",IFERROR(AVERAGEIFS(DATOS!$K$2:$K$20000,DATOS!$A$2:$A$20000,AE638,CONFIG_METADATA!$G$2:$G$20000,1,DATOS!$I$2:$I$20000,"Análisis"),"")))</f>
        <v/>
      </c>
      <c r="AG638" t="str">
        <f>IF(AE638="","",IF(AE638="[FÓRMULA MANUAL]","",IFERROR(AVERAGEIFS(DATOS!$K$2:$K$20000,DATOS!$A$2:$A$20000,AE638,CONFIG_METADATA!$G$2:$G$20000,1,DATOS!$I$2:$I$20000,"Orquesta/Banda/Conjunto"),"")))</f>
        <v/>
      </c>
      <c r="AH638" t="str">
        <f>IF(AE638="","",IF(AE638="[FÓRMULA MANUAL]","",IFERROR(AVERAGEIFS(DATOS!$K$2:$K$20000,DATOS!$A$2:$A$20000,AE638,CONFIG_METADATA!$G$2:$G$20000,1,DATOS!$I$2:$I$20000,"Música de Cámara"),"")))</f>
        <v/>
      </c>
      <c r="AI638" t="str">
        <f>IF(AE638="","",IF(AE638="[FÓRMULA MANUAL]","",IFERROR(SUMPRODUCT((DATOS!$A$2:$A$20000=AE638)*(CONFIG_METADATA!$G$2:$G$20000=1)*(COUNTIF(CONFIG_ASIGNATURAS!$B$7:$B$27,DATOS!$I$2:$I$20000)&gt;0)*(DATOS!$K$2:$K$20000))/SUMPRODUCT((DATOS!$A$2:$A$20000=AE638)*(CONFIG_METADATA!$G$2:$G$20000=1)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MANUAL]","",IFERROR(AVERAGEIFS(DATOS!$K$2:$K$20000,DATOS!$A$2:$A$20000,A639,CONFIG_METADATA!$G$2:$G$20000,1,DATOS!$I$2:$I$20000,"Lenguaje Musical"),"")))</f>
        <v/>
      </c>
      <c r="C639" t="str">
        <f>IF(A639="","",IF(A639="[FÓRMULA MANUAL]","",IFERROR(AVERAGEIFS(DATOS!$K$2:$K$20000,DATOS!$A$2:$A$20000,A639,CONFIG_METADATA!$G$2:$G$20000,1,DATOS!$I$2:$I$20000,"Orquesta/Banda/Conjunto"),"")))</f>
        <v/>
      </c>
      <c r="D639" t="str">
        <f>IF(A639="","",IF(A639="[FÓRMULA MANUAL]","",IFERROR(AVERAGEIFS(DATOS!$K$2:$K$20000,DATOS!$A$2:$A$20000,A639,CONFIG_METADATA!$G$2:$G$20000,1,DATOS!$I$2:$I$20000,"Conjunto"),"")))</f>
        <v/>
      </c>
      <c r="E639" t="str">
        <f>IF(A639="","",IF(A639="[FÓRMULA MANUAL]","",IFERROR(SUMPRODUCT((DATOS!$A$2:$A$20000=A639)*(CONFIG_METADATA!$G$2:$G$20000=1)*(COUNTIF(CONFIG_ASIGNATURAS!$B$7:$B$27,DATOS!$I$2:$I$20000)&gt;0)*(DATOS!$K$2:$K$20000))/SUMPRODUCT((DATOS!$A$2:$A$20000=A639)*(CONFIG_METADATA!$G$2:$G$20000=1)*(COUNTIF(CONFIG_ASIGNATURAS!$B$7:$B$27,DATOS!$I$2:$I$20000)&gt;0)*1),"")))</f>
        <v/>
      </c>
      <c r="H639" t="str">
        <f>IF(G639="","",IF(G639="[FÓRMULA MANUAL]","",IFERROR(AVERAGEIFS(DATOS!$K$2:$K$20000,DATOS!$A$2:$A$20000,G639,CONFIG_METADATA!$G$2:$G$20000,1,DATOS!$I$2:$I$20000,"Lenguaje Musical"),"")))</f>
        <v/>
      </c>
      <c r="I639" t="str">
        <f>IF(G639="","",IF(G639="[FÓRMULA MANUAL]","",IFERROR(AVERAGEIFS(DATOS!$K$2:$K$20000,DATOS!$A$2:$A$20000,G639,CONFIG_METADATA!$G$2:$G$20000,1,DATOS!$I$2:$I$20000,"Orquesta/Banda/Conjunto"),"")))</f>
        <v/>
      </c>
      <c r="J639" t="str">
        <f>IF(G639="","",IF(G639="[FÓRMULA MANUAL]","",IFERROR(AVERAGEIFS(DATOS!$K$2:$K$20000,DATOS!$A$2:$A$20000,G639,CONFIG_METADATA!$G$2:$G$20000,1,DATOS!$I$2:$I$20000,"Conjunto"),"")))</f>
        <v/>
      </c>
      <c r="K639" t="str">
        <f>IF(G639="","",IF(G639="[FÓRMULA MANUAL]","",IFERROR(SUMPRODUCT((DATOS!$A$2:$A$20000=G639)*(CONFIG_METADATA!$G$2:$G$20000=1)*(COUNTIF(CONFIG_ASIGNATURAS!$B$7:$B$27,DATOS!$I$2:$I$20000)&gt;0)*(DATOS!$K$2:$K$20000))/SUMPRODUCT((DATOS!$A$2:$A$20000=G639)*(CONFIG_METADATA!$G$2:$G$20000=1)*(COUNTIF(CONFIG_ASIGNATURAS!$B$7:$B$27,DATOS!$I$2:$I$20000)&gt;0)*1),"")))</f>
        <v/>
      </c>
      <c r="N639" t="str">
        <f>IF(M639="","",IF(M639="[FÓRMULA MANUAL]","",IFERROR(AVERAGEIFS(DATOS!$K$2:$K$20000,DATOS!$A$2:$A$20000,M639,CONFIG_METADATA!$G$2:$G$20000,1,DATOS!$I$2:$I$20000,"Armonía"),"")))</f>
        <v/>
      </c>
      <c r="O639" t="str">
        <f>IF(M639="","",IF(M639="[FÓRMULA MANUAL]","",IFERROR(AVERAGEIFS(DATOS!$K$2:$K$20000,DATOS!$A$2:$A$20000,M639,CONFIG_METADATA!$G$2:$G$20000,1,DATOS!$I$2:$I$20000,"Orquesta/Banda/Conjunto"),"")))</f>
        <v/>
      </c>
      <c r="P639" t="str">
        <f>IF(M639="","",IF(M639="[FÓRMULA MANUAL]","",IFERROR(AVERAGEIFS(DATOS!$K$2:$K$20000,DATOS!$A$2:$A$20000,M639,CONFIG_METADATA!$G$2:$G$20000,1,DATOS!$I$2:$I$20000,"Música de Cámara"),"")))</f>
        <v/>
      </c>
      <c r="Q639" t="str">
        <f>IF(M639="","",IF(M639="[FÓRMULA MANUAL]","",IFERROR(SUMPRODUCT((DATOS!$A$2:$A$20000=M639)*(CONFIG_METADATA!$G$2:$G$20000=1)*(COUNTIF(CONFIG_ASIGNATURAS!$B$7:$B$27,DATOS!$I$2:$I$20000)&gt;0)*(DATOS!$K$2:$K$20000))/SUMPRODUCT((DATOS!$A$2:$A$20000=M639)*(CONFIG_METADATA!$G$2:$G$20000=1)*(COUNTIF(CONFIG_ASIGNATURAS!$B$7:$B$27,DATOS!$I$2:$I$20000)&gt;0)*1),"")))</f>
        <v/>
      </c>
      <c r="T639" t="str">
        <f>IF(S639="","",IF(S639="[FÓRMULA MANUAL]","",IFERROR(AVERAGEIFS(DATOS!$K$2:$K$20000,DATOS!$A$2:$A$20000,S639,CONFIG_METADATA!$G$2:$G$20000,1,DATOS!$I$2:$I$20000,"Armonía"),"")))</f>
        <v/>
      </c>
      <c r="U639" t="str">
        <f>IF(S639="","",IF(S639="[FÓRMULA MANUAL]","",IFERROR(AVERAGEIFS(DATOS!$K$2:$K$20000,DATOS!$A$2:$A$20000,S639,CONFIG_METADATA!$G$2:$G$20000,1,DATOS!$I$2:$I$20000,"Orquesta/Banda/Conjunto"),"")))</f>
        <v/>
      </c>
      <c r="V639" t="str">
        <f>IF(S639="","",IF(S639="[FÓRMULA MANUAL]","",IFERROR(AVERAGEIFS(DATOS!$K$2:$K$20000,DATOS!$A$2:$A$20000,S639,CONFIG_METADATA!$G$2:$G$20000,1,DATOS!$I$2:$I$20000,"Música de Cámara"),"")))</f>
        <v/>
      </c>
      <c r="W639" t="str">
        <f>IF(S639="","",IF(S639="[FÓRMULA MANUAL]","",IFERROR(SUMPRODUCT((DATOS!$A$2:$A$20000=S639)*(CONFIG_METADATA!$G$2:$G$20000=1)*(COUNTIF(CONFIG_ASIGNATURAS!$B$7:$B$27,DATOS!$I$2:$I$20000)&gt;0)*(DATOS!$K$2:$K$20000))/SUMPRODUCT((DATOS!$A$2:$A$20000=S639)*(CONFIG_METADATA!$G$2:$G$20000=1)*(COUNTIF(CONFIG_ASIGNATURAS!$B$7:$B$27,DATOS!$I$2:$I$20000)&gt;0)*1),"")))</f>
        <v/>
      </c>
      <c r="Z639" t="str">
        <f>IF(Y639="","",IF(Y639="[FÓRMULA MANUAL]","",IFERROR(AVERAGEIFS(DATOS!$K$2:$K$20000,DATOS!$A$2:$A$20000,Y639,CONFIG_METADATA!$G$2:$G$20000,1,DATOS!$I$2:$I$20000,"Análisis"),"")))</f>
        <v/>
      </c>
      <c r="AA639" t="str">
        <f>IF(Y639="","",IF(Y639="[FÓRMULA MANUAL]","",IFERROR(AVERAGEIFS(DATOS!$K$2:$K$20000,DATOS!$A$2:$A$20000,Y639,CONFIG_METADATA!$G$2:$G$20000,1,DATOS!$I$2:$I$20000,"Orquesta/Banda/Conjunto"),"")))</f>
        <v/>
      </c>
      <c r="AB639" t="str">
        <f>IF(Y639="","",IF(Y639="[FÓRMULA MANUAL]","",IFERROR(AVERAGEIFS(DATOS!$K$2:$K$20000,DATOS!$A$2:$A$20000,Y639,CONFIG_METADATA!$G$2:$G$20000,1,DATOS!$I$2:$I$20000,"Música de Cámara"),"")))</f>
        <v/>
      </c>
      <c r="AC639" t="str">
        <f>IF(Y639="","",IF(Y639="[FÓRMULA MANUAL]","",IFERROR(SUMPRODUCT((DATOS!$A$2:$A$20000=Y639)*(CONFIG_METADATA!$G$2:$G$20000=1)*(COUNTIF(CONFIG_ASIGNATURAS!$B$7:$B$27,DATOS!$I$2:$I$20000)&gt;0)*(DATOS!$K$2:$K$20000))/SUMPRODUCT((DATOS!$A$2:$A$20000=Y639)*(CONFIG_METADATA!$G$2:$G$20000=1)*(COUNTIF(CONFIG_ASIGNATURAS!$B$7:$B$27,DATOS!$I$2:$I$20000)&gt;0)*1),"")))</f>
        <v/>
      </c>
      <c r="AF639" t="str">
        <f>IF(AE639="","",IF(AE639="[FÓRMULA MANUAL]","",IFERROR(AVERAGEIFS(DATOS!$K$2:$K$20000,DATOS!$A$2:$A$20000,AE639,CONFIG_METADATA!$G$2:$G$20000,1,DATOS!$I$2:$I$20000,"Análisis"),"")))</f>
        <v/>
      </c>
      <c r="AG639" t="str">
        <f>IF(AE639="","",IF(AE639="[FÓRMULA MANUAL]","",IFERROR(AVERAGEIFS(DATOS!$K$2:$K$20000,DATOS!$A$2:$A$20000,AE639,CONFIG_METADATA!$G$2:$G$20000,1,DATOS!$I$2:$I$20000,"Orquesta/Banda/Conjunto"),"")))</f>
        <v/>
      </c>
      <c r="AH639" t="str">
        <f>IF(AE639="","",IF(AE639="[FÓRMULA MANUAL]","",IFERROR(AVERAGEIFS(DATOS!$K$2:$K$20000,DATOS!$A$2:$A$20000,AE639,CONFIG_METADATA!$G$2:$G$20000,1,DATOS!$I$2:$I$20000,"Música de Cámara"),"")))</f>
        <v/>
      </c>
      <c r="AI639" t="str">
        <f>IF(AE639="","",IF(AE639="[FÓRMULA MANUAL]","",IFERROR(SUMPRODUCT((DATOS!$A$2:$A$20000=AE639)*(CONFIG_METADATA!$G$2:$G$20000=1)*(COUNTIF(CONFIG_ASIGNATURAS!$B$7:$B$27,DATOS!$I$2:$I$20000)&gt;0)*(DATOS!$K$2:$K$20000))/SUMPRODUCT((DATOS!$A$2:$A$20000=AE639)*(CONFIG_METADATA!$G$2:$G$20000=1)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MANUAL]","",IFERROR(AVERAGEIFS(DATOS!$K$2:$K$20000,DATOS!$A$2:$A$20000,A640,CONFIG_METADATA!$G$2:$G$20000,1,DATOS!$I$2:$I$20000,"Lenguaje Musical"),"")))</f>
        <v/>
      </c>
      <c r="C640" t="str">
        <f>IF(A640="","",IF(A640="[FÓRMULA MANUAL]","",IFERROR(AVERAGEIFS(DATOS!$K$2:$K$20000,DATOS!$A$2:$A$20000,A640,CONFIG_METADATA!$G$2:$G$20000,1,DATOS!$I$2:$I$20000,"Orquesta/Banda/Conjunto"),"")))</f>
        <v/>
      </c>
      <c r="D640" t="str">
        <f>IF(A640="","",IF(A640="[FÓRMULA MANUAL]","",IFERROR(AVERAGEIFS(DATOS!$K$2:$K$20000,DATOS!$A$2:$A$20000,A640,CONFIG_METADATA!$G$2:$G$20000,1,DATOS!$I$2:$I$20000,"Conjunto"),"")))</f>
        <v/>
      </c>
      <c r="E640" t="str">
        <f>IF(A640="","",IF(A640="[FÓRMULA MANUAL]","",IFERROR(SUMPRODUCT((DATOS!$A$2:$A$20000=A640)*(CONFIG_METADATA!$G$2:$G$20000=1)*(COUNTIF(CONFIG_ASIGNATURAS!$B$7:$B$27,DATOS!$I$2:$I$20000)&gt;0)*(DATOS!$K$2:$K$20000))/SUMPRODUCT((DATOS!$A$2:$A$20000=A640)*(CONFIG_METADATA!$G$2:$G$20000=1)*(COUNTIF(CONFIG_ASIGNATURAS!$B$7:$B$27,DATOS!$I$2:$I$20000)&gt;0)*1),"")))</f>
        <v/>
      </c>
      <c r="H640" t="str">
        <f>IF(G640="","",IF(G640="[FÓRMULA MANUAL]","",IFERROR(AVERAGEIFS(DATOS!$K$2:$K$20000,DATOS!$A$2:$A$20000,G640,CONFIG_METADATA!$G$2:$G$20000,1,DATOS!$I$2:$I$20000,"Lenguaje Musical"),"")))</f>
        <v/>
      </c>
      <c r="I640" t="str">
        <f>IF(G640="","",IF(G640="[FÓRMULA MANUAL]","",IFERROR(AVERAGEIFS(DATOS!$K$2:$K$20000,DATOS!$A$2:$A$20000,G640,CONFIG_METADATA!$G$2:$G$20000,1,DATOS!$I$2:$I$20000,"Orquesta/Banda/Conjunto"),"")))</f>
        <v/>
      </c>
      <c r="J640" t="str">
        <f>IF(G640="","",IF(G640="[FÓRMULA MANUAL]","",IFERROR(AVERAGEIFS(DATOS!$K$2:$K$20000,DATOS!$A$2:$A$20000,G640,CONFIG_METADATA!$G$2:$G$20000,1,DATOS!$I$2:$I$20000,"Conjunto"),"")))</f>
        <v/>
      </c>
      <c r="K640" t="str">
        <f>IF(G640="","",IF(G640="[FÓRMULA MANUAL]","",IFERROR(SUMPRODUCT((DATOS!$A$2:$A$20000=G640)*(CONFIG_METADATA!$G$2:$G$20000=1)*(COUNTIF(CONFIG_ASIGNATURAS!$B$7:$B$27,DATOS!$I$2:$I$20000)&gt;0)*(DATOS!$K$2:$K$20000))/SUMPRODUCT((DATOS!$A$2:$A$20000=G640)*(CONFIG_METADATA!$G$2:$G$20000=1)*(COUNTIF(CONFIG_ASIGNATURAS!$B$7:$B$27,DATOS!$I$2:$I$20000)&gt;0)*1),"")))</f>
        <v/>
      </c>
      <c r="N640" t="str">
        <f>IF(M640="","",IF(M640="[FÓRMULA MANUAL]","",IFERROR(AVERAGEIFS(DATOS!$K$2:$K$20000,DATOS!$A$2:$A$20000,M640,CONFIG_METADATA!$G$2:$G$20000,1,DATOS!$I$2:$I$20000,"Armonía"),"")))</f>
        <v/>
      </c>
      <c r="O640" t="str">
        <f>IF(M640="","",IF(M640="[FÓRMULA MANUAL]","",IFERROR(AVERAGEIFS(DATOS!$K$2:$K$20000,DATOS!$A$2:$A$20000,M640,CONFIG_METADATA!$G$2:$G$20000,1,DATOS!$I$2:$I$20000,"Orquesta/Banda/Conjunto"),"")))</f>
        <v/>
      </c>
      <c r="P640" t="str">
        <f>IF(M640="","",IF(M640="[FÓRMULA MANUAL]","",IFERROR(AVERAGEIFS(DATOS!$K$2:$K$20000,DATOS!$A$2:$A$20000,M640,CONFIG_METADATA!$G$2:$G$20000,1,DATOS!$I$2:$I$20000,"Música de Cámara"),"")))</f>
        <v/>
      </c>
      <c r="Q640" t="str">
        <f>IF(M640="","",IF(M640="[FÓRMULA MANUAL]","",IFERROR(SUMPRODUCT((DATOS!$A$2:$A$20000=M640)*(CONFIG_METADATA!$G$2:$G$20000=1)*(COUNTIF(CONFIG_ASIGNATURAS!$B$7:$B$27,DATOS!$I$2:$I$20000)&gt;0)*(DATOS!$K$2:$K$20000))/SUMPRODUCT((DATOS!$A$2:$A$20000=M640)*(CONFIG_METADATA!$G$2:$G$20000=1)*(COUNTIF(CONFIG_ASIGNATURAS!$B$7:$B$27,DATOS!$I$2:$I$20000)&gt;0)*1),"")))</f>
        <v/>
      </c>
      <c r="T640" t="str">
        <f>IF(S640="","",IF(S640="[FÓRMULA MANUAL]","",IFERROR(AVERAGEIFS(DATOS!$K$2:$K$20000,DATOS!$A$2:$A$20000,S640,CONFIG_METADATA!$G$2:$G$20000,1,DATOS!$I$2:$I$20000,"Armonía"),"")))</f>
        <v/>
      </c>
      <c r="U640" t="str">
        <f>IF(S640="","",IF(S640="[FÓRMULA MANUAL]","",IFERROR(AVERAGEIFS(DATOS!$K$2:$K$20000,DATOS!$A$2:$A$20000,S640,CONFIG_METADATA!$G$2:$G$20000,1,DATOS!$I$2:$I$20000,"Orquesta/Banda/Conjunto"),"")))</f>
        <v/>
      </c>
      <c r="V640" t="str">
        <f>IF(S640="","",IF(S640="[FÓRMULA MANUAL]","",IFERROR(AVERAGEIFS(DATOS!$K$2:$K$20000,DATOS!$A$2:$A$20000,S640,CONFIG_METADATA!$G$2:$G$20000,1,DATOS!$I$2:$I$20000,"Música de Cámara"),"")))</f>
        <v/>
      </c>
      <c r="W640" t="str">
        <f>IF(S640="","",IF(S640="[FÓRMULA MANUAL]","",IFERROR(SUMPRODUCT((DATOS!$A$2:$A$20000=S640)*(CONFIG_METADATA!$G$2:$G$20000=1)*(COUNTIF(CONFIG_ASIGNATURAS!$B$7:$B$27,DATOS!$I$2:$I$20000)&gt;0)*(DATOS!$K$2:$K$20000))/SUMPRODUCT((DATOS!$A$2:$A$20000=S640)*(CONFIG_METADATA!$G$2:$G$20000=1)*(COUNTIF(CONFIG_ASIGNATURAS!$B$7:$B$27,DATOS!$I$2:$I$20000)&gt;0)*1),"")))</f>
        <v/>
      </c>
      <c r="Z640" t="str">
        <f>IF(Y640="","",IF(Y640="[FÓRMULA MANUAL]","",IFERROR(AVERAGEIFS(DATOS!$K$2:$K$20000,DATOS!$A$2:$A$20000,Y640,CONFIG_METADATA!$G$2:$G$20000,1,DATOS!$I$2:$I$20000,"Análisis"),"")))</f>
        <v/>
      </c>
      <c r="AA640" t="str">
        <f>IF(Y640="","",IF(Y640="[FÓRMULA MANUAL]","",IFERROR(AVERAGEIFS(DATOS!$K$2:$K$20000,DATOS!$A$2:$A$20000,Y640,CONFIG_METADATA!$G$2:$G$20000,1,DATOS!$I$2:$I$20000,"Orquesta/Banda/Conjunto"),"")))</f>
        <v/>
      </c>
      <c r="AB640" t="str">
        <f>IF(Y640="","",IF(Y640="[FÓRMULA MANUAL]","",IFERROR(AVERAGEIFS(DATOS!$K$2:$K$20000,DATOS!$A$2:$A$20000,Y640,CONFIG_METADATA!$G$2:$G$20000,1,DATOS!$I$2:$I$20000,"Música de Cámara"),"")))</f>
        <v/>
      </c>
      <c r="AC640" t="str">
        <f>IF(Y640="","",IF(Y640="[FÓRMULA MANUAL]","",IFERROR(SUMPRODUCT((DATOS!$A$2:$A$20000=Y640)*(CONFIG_METADATA!$G$2:$G$20000=1)*(COUNTIF(CONFIG_ASIGNATURAS!$B$7:$B$27,DATOS!$I$2:$I$20000)&gt;0)*(DATOS!$K$2:$K$20000))/SUMPRODUCT((DATOS!$A$2:$A$20000=Y640)*(CONFIG_METADATA!$G$2:$G$20000=1)*(COUNTIF(CONFIG_ASIGNATURAS!$B$7:$B$27,DATOS!$I$2:$I$20000)&gt;0)*1),"")))</f>
        <v/>
      </c>
      <c r="AF640" t="str">
        <f>IF(AE640="","",IF(AE640="[FÓRMULA MANUAL]","",IFERROR(AVERAGEIFS(DATOS!$K$2:$K$20000,DATOS!$A$2:$A$20000,AE640,CONFIG_METADATA!$G$2:$G$20000,1,DATOS!$I$2:$I$20000,"Análisis"),"")))</f>
        <v/>
      </c>
      <c r="AG640" t="str">
        <f>IF(AE640="","",IF(AE640="[FÓRMULA MANUAL]","",IFERROR(AVERAGEIFS(DATOS!$K$2:$K$20000,DATOS!$A$2:$A$20000,AE640,CONFIG_METADATA!$G$2:$G$20000,1,DATOS!$I$2:$I$20000,"Orquesta/Banda/Conjunto"),"")))</f>
        <v/>
      </c>
      <c r="AH640" t="str">
        <f>IF(AE640="","",IF(AE640="[FÓRMULA MANUAL]","",IFERROR(AVERAGEIFS(DATOS!$K$2:$K$20000,DATOS!$A$2:$A$20000,AE640,CONFIG_METADATA!$G$2:$G$20000,1,DATOS!$I$2:$I$20000,"Música de Cámara"),"")))</f>
        <v/>
      </c>
      <c r="AI640" t="str">
        <f>IF(AE640="","",IF(AE640="[FÓRMULA MANUAL]","",IFERROR(SUMPRODUCT((DATOS!$A$2:$A$20000=AE640)*(CONFIG_METADATA!$G$2:$G$20000=1)*(COUNTIF(CONFIG_ASIGNATURAS!$B$7:$B$27,DATOS!$I$2:$I$20000)&gt;0)*(DATOS!$K$2:$K$20000))/SUMPRODUCT((DATOS!$A$2:$A$20000=AE640)*(CONFIG_METADATA!$G$2:$G$20000=1)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MANUAL]","",IFERROR(AVERAGEIFS(DATOS!$K$2:$K$20000,DATOS!$A$2:$A$20000,A641,CONFIG_METADATA!$G$2:$G$20000,1,DATOS!$I$2:$I$20000,"Lenguaje Musical"),"")))</f>
        <v/>
      </c>
      <c r="C641" t="str">
        <f>IF(A641="","",IF(A641="[FÓRMULA MANUAL]","",IFERROR(AVERAGEIFS(DATOS!$K$2:$K$20000,DATOS!$A$2:$A$20000,A641,CONFIG_METADATA!$G$2:$G$20000,1,DATOS!$I$2:$I$20000,"Orquesta/Banda/Conjunto"),"")))</f>
        <v/>
      </c>
      <c r="D641" t="str">
        <f>IF(A641="","",IF(A641="[FÓRMULA MANUAL]","",IFERROR(AVERAGEIFS(DATOS!$K$2:$K$20000,DATOS!$A$2:$A$20000,A641,CONFIG_METADATA!$G$2:$G$20000,1,DATOS!$I$2:$I$20000,"Conjunto"),"")))</f>
        <v/>
      </c>
      <c r="E641" t="str">
        <f>IF(A641="","",IF(A641="[FÓRMULA MANUAL]","",IFERROR(SUMPRODUCT((DATOS!$A$2:$A$20000=A641)*(CONFIG_METADATA!$G$2:$G$20000=1)*(COUNTIF(CONFIG_ASIGNATURAS!$B$7:$B$27,DATOS!$I$2:$I$20000)&gt;0)*(DATOS!$K$2:$K$20000))/SUMPRODUCT((DATOS!$A$2:$A$20000=A641)*(CONFIG_METADATA!$G$2:$G$20000=1)*(COUNTIF(CONFIG_ASIGNATURAS!$B$7:$B$27,DATOS!$I$2:$I$20000)&gt;0)*1),"")))</f>
        <v/>
      </c>
      <c r="H641" t="str">
        <f>IF(G641="","",IF(G641="[FÓRMULA MANUAL]","",IFERROR(AVERAGEIFS(DATOS!$K$2:$K$20000,DATOS!$A$2:$A$20000,G641,CONFIG_METADATA!$G$2:$G$20000,1,DATOS!$I$2:$I$20000,"Lenguaje Musical"),"")))</f>
        <v/>
      </c>
      <c r="I641" t="str">
        <f>IF(G641="","",IF(G641="[FÓRMULA MANUAL]","",IFERROR(AVERAGEIFS(DATOS!$K$2:$K$20000,DATOS!$A$2:$A$20000,G641,CONFIG_METADATA!$G$2:$G$20000,1,DATOS!$I$2:$I$20000,"Orquesta/Banda/Conjunto"),"")))</f>
        <v/>
      </c>
      <c r="J641" t="str">
        <f>IF(G641="","",IF(G641="[FÓRMULA MANUAL]","",IFERROR(AVERAGEIFS(DATOS!$K$2:$K$20000,DATOS!$A$2:$A$20000,G641,CONFIG_METADATA!$G$2:$G$20000,1,DATOS!$I$2:$I$20000,"Conjunto"),"")))</f>
        <v/>
      </c>
      <c r="K641" t="str">
        <f>IF(G641="","",IF(G641="[FÓRMULA MANUAL]","",IFERROR(SUMPRODUCT((DATOS!$A$2:$A$20000=G641)*(CONFIG_METADATA!$G$2:$G$20000=1)*(COUNTIF(CONFIG_ASIGNATURAS!$B$7:$B$27,DATOS!$I$2:$I$20000)&gt;0)*(DATOS!$K$2:$K$20000))/SUMPRODUCT((DATOS!$A$2:$A$20000=G641)*(CONFIG_METADATA!$G$2:$G$20000=1)*(COUNTIF(CONFIG_ASIGNATURAS!$B$7:$B$27,DATOS!$I$2:$I$20000)&gt;0)*1),"")))</f>
        <v/>
      </c>
      <c r="N641" t="str">
        <f>IF(M641="","",IF(M641="[FÓRMULA MANUAL]","",IFERROR(AVERAGEIFS(DATOS!$K$2:$K$20000,DATOS!$A$2:$A$20000,M641,CONFIG_METADATA!$G$2:$G$20000,1,DATOS!$I$2:$I$20000,"Armonía"),"")))</f>
        <v/>
      </c>
      <c r="O641" t="str">
        <f>IF(M641="","",IF(M641="[FÓRMULA MANUAL]","",IFERROR(AVERAGEIFS(DATOS!$K$2:$K$20000,DATOS!$A$2:$A$20000,M641,CONFIG_METADATA!$G$2:$G$20000,1,DATOS!$I$2:$I$20000,"Orquesta/Banda/Conjunto"),"")))</f>
        <v/>
      </c>
      <c r="P641" t="str">
        <f>IF(M641="","",IF(M641="[FÓRMULA MANUAL]","",IFERROR(AVERAGEIFS(DATOS!$K$2:$K$20000,DATOS!$A$2:$A$20000,M641,CONFIG_METADATA!$G$2:$G$20000,1,DATOS!$I$2:$I$20000,"Música de Cámara"),"")))</f>
        <v/>
      </c>
      <c r="Q641" t="str">
        <f>IF(M641="","",IF(M641="[FÓRMULA MANUAL]","",IFERROR(SUMPRODUCT((DATOS!$A$2:$A$20000=M641)*(CONFIG_METADATA!$G$2:$G$20000=1)*(COUNTIF(CONFIG_ASIGNATURAS!$B$7:$B$27,DATOS!$I$2:$I$20000)&gt;0)*(DATOS!$K$2:$K$20000))/SUMPRODUCT((DATOS!$A$2:$A$20000=M641)*(CONFIG_METADATA!$G$2:$G$20000=1)*(COUNTIF(CONFIG_ASIGNATURAS!$B$7:$B$27,DATOS!$I$2:$I$20000)&gt;0)*1),"")))</f>
        <v/>
      </c>
      <c r="T641" t="str">
        <f>IF(S641="","",IF(S641="[FÓRMULA MANUAL]","",IFERROR(AVERAGEIFS(DATOS!$K$2:$K$20000,DATOS!$A$2:$A$20000,S641,CONFIG_METADATA!$G$2:$G$20000,1,DATOS!$I$2:$I$20000,"Armonía"),"")))</f>
        <v/>
      </c>
      <c r="U641" t="str">
        <f>IF(S641="","",IF(S641="[FÓRMULA MANUAL]","",IFERROR(AVERAGEIFS(DATOS!$K$2:$K$20000,DATOS!$A$2:$A$20000,S641,CONFIG_METADATA!$G$2:$G$20000,1,DATOS!$I$2:$I$20000,"Orquesta/Banda/Conjunto"),"")))</f>
        <v/>
      </c>
      <c r="V641" t="str">
        <f>IF(S641="","",IF(S641="[FÓRMULA MANUAL]","",IFERROR(AVERAGEIFS(DATOS!$K$2:$K$20000,DATOS!$A$2:$A$20000,S641,CONFIG_METADATA!$G$2:$G$20000,1,DATOS!$I$2:$I$20000,"Música de Cámara"),"")))</f>
        <v/>
      </c>
      <c r="W641" t="str">
        <f>IF(S641="","",IF(S641="[FÓRMULA MANUAL]","",IFERROR(SUMPRODUCT((DATOS!$A$2:$A$20000=S641)*(CONFIG_METADATA!$G$2:$G$20000=1)*(COUNTIF(CONFIG_ASIGNATURAS!$B$7:$B$27,DATOS!$I$2:$I$20000)&gt;0)*(DATOS!$K$2:$K$20000))/SUMPRODUCT((DATOS!$A$2:$A$20000=S641)*(CONFIG_METADATA!$G$2:$G$20000=1)*(COUNTIF(CONFIG_ASIGNATURAS!$B$7:$B$27,DATOS!$I$2:$I$20000)&gt;0)*1),"")))</f>
        <v/>
      </c>
      <c r="Z641" t="str">
        <f>IF(Y641="","",IF(Y641="[FÓRMULA MANUAL]","",IFERROR(AVERAGEIFS(DATOS!$K$2:$K$20000,DATOS!$A$2:$A$20000,Y641,CONFIG_METADATA!$G$2:$G$20000,1,DATOS!$I$2:$I$20000,"Análisis"),"")))</f>
        <v/>
      </c>
      <c r="AA641" t="str">
        <f>IF(Y641="","",IF(Y641="[FÓRMULA MANUAL]","",IFERROR(AVERAGEIFS(DATOS!$K$2:$K$20000,DATOS!$A$2:$A$20000,Y641,CONFIG_METADATA!$G$2:$G$20000,1,DATOS!$I$2:$I$20000,"Orquesta/Banda/Conjunto"),"")))</f>
        <v/>
      </c>
      <c r="AB641" t="str">
        <f>IF(Y641="","",IF(Y641="[FÓRMULA MANUAL]","",IFERROR(AVERAGEIFS(DATOS!$K$2:$K$20000,DATOS!$A$2:$A$20000,Y641,CONFIG_METADATA!$G$2:$G$20000,1,DATOS!$I$2:$I$20000,"Música de Cámara"),"")))</f>
        <v/>
      </c>
      <c r="AC641" t="str">
        <f>IF(Y641="","",IF(Y641="[FÓRMULA MANUAL]","",IFERROR(SUMPRODUCT((DATOS!$A$2:$A$20000=Y641)*(CONFIG_METADATA!$G$2:$G$20000=1)*(COUNTIF(CONFIG_ASIGNATURAS!$B$7:$B$27,DATOS!$I$2:$I$20000)&gt;0)*(DATOS!$K$2:$K$20000))/SUMPRODUCT((DATOS!$A$2:$A$20000=Y641)*(CONFIG_METADATA!$G$2:$G$20000=1)*(COUNTIF(CONFIG_ASIGNATURAS!$B$7:$B$27,DATOS!$I$2:$I$20000)&gt;0)*1),"")))</f>
        <v/>
      </c>
      <c r="AF641" t="str">
        <f>IF(AE641="","",IF(AE641="[FÓRMULA MANUAL]","",IFERROR(AVERAGEIFS(DATOS!$K$2:$K$20000,DATOS!$A$2:$A$20000,AE641,CONFIG_METADATA!$G$2:$G$20000,1,DATOS!$I$2:$I$20000,"Análisis"),"")))</f>
        <v/>
      </c>
      <c r="AG641" t="str">
        <f>IF(AE641="","",IF(AE641="[FÓRMULA MANUAL]","",IFERROR(AVERAGEIFS(DATOS!$K$2:$K$20000,DATOS!$A$2:$A$20000,AE641,CONFIG_METADATA!$G$2:$G$20000,1,DATOS!$I$2:$I$20000,"Orquesta/Banda/Conjunto"),"")))</f>
        <v/>
      </c>
      <c r="AH641" t="str">
        <f>IF(AE641="","",IF(AE641="[FÓRMULA MANUAL]","",IFERROR(AVERAGEIFS(DATOS!$K$2:$K$20000,DATOS!$A$2:$A$20000,AE641,CONFIG_METADATA!$G$2:$G$20000,1,DATOS!$I$2:$I$20000,"Música de Cámara"),"")))</f>
        <v/>
      </c>
      <c r="AI641" t="str">
        <f>IF(AE641="","",IF(AE641="[FÓRMULA MANUAL]","",IFERROR(SUMPRODUCT((DATOS!$A$2:$A$20000=AE641)*(CONFIG_METADATA!$G$2:$G$20000=1)*(COUNTIF(CONFIG_ASIGNATURAS!$B$7:$B$27,DATOS!$I$2:$I$20000)&gt;0)*(DATOS!$K$2:$K$20000))/SUMPRODUCT((DATOS!$A$2:$A$20000=AE641)*(CONFIG_METADATA!$G$2:$G$20000=1)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MANUAL]","",IFERROR(AVERAGEIFS(DATOS!$K$2:$K$20000,DATOS!$A$2:$A$20000,A642,CONFIG_METADATA!$G$2:$G$20000,1,DATOS!$I$2:$I$20000,"Lenguaje Musical"),"")))</f>
        <v/>
      </c>
      <c r="C642" t="str">
        <f>IF(A642="","",IF(A642="[FÓRMULA MANUAL]","",IFERROR(AVERAGEIFS(DATOS!$K$2:$K$20000,DATOS!$A$2:$A$20000,A642,CONFIG_METADATA!$G$2:$G$20000,1,DATOS!$I$2:$I$20000,"Orquesta/Banda/Conjunto"),"")))</f>
        <v/>
      </c>
      <c r="D642" t="str">
        <f>IF(A642="","",IF(A642="[FÓRMULA MANUAL]","",IFERROR(AVERAGEIFS(DATOS!$K$2:$K$20000,DATOS!$A$2:$A$20000,A642,CONFIG_METADATA!$G$2:$G$20000,1,DATOS!$I$2:$I$20000,"Conjunto"),"")))</f>
        <v/>
      </c>
      <c r="E642" t="str">
        <f>IF(A642="","",IF(A642="[FÓRMULA MANUAL]","",IFERROR(SUMPRODUCT((DATOS!$A$2:$A$20000=A642)*(CONFIG_METADATA!$G$2:$G$20000=1)*(COUNTIF(CONFIG_ASIGNATURAS!$B$7:$B$27,DATOS!$I$2:$I$20000)&gt;0)*(DATOS!$K$2:$K$20000))/SUMPRODUCT((DATOS!$A$2:$A$20000=A642)*(CONFIG_METADATA!$G$2:$G$20000=1)*(COUNTIF(CONFIG_ASIGNATURAS!$B$7:$B$27,DATOS!$I$2:$I$20000)&gt;0)*1),"")))</f>
        <v/>
      </c>
      <c r="H642" t="str">
        <f>IF(G642="","",IF(G642="[FÓRMULA MANUAL]","",IFERROR(AVERAGEIFS(DATOS!$K$2:$K$20000,DATOS!$A$2:$A$20000,G642,CONFIG_METADATA!$G$2:$G$20000,1,DATOS!$I$2:$I$20000,"Lenguaje Musical"),"")))</f>
        <v/>
      </c>
      <c r="I642" t="str">
        <f>IF(G642="","",IF(G642="[FÓRMULA MANUAL]","",IFERROR(AVERAGEIFS(DATOS!$K$2:$K$20000,DATOS!$A$2:$A$20000,G642,CONFIG_METADATA!$G$2:$G$20000,1,DATOS!$I$2:$I$20000,"Orquesta/Banda/Conjunto"),"")))</f>
        <v/>
      </c>
      <c r="J642" t="str">
        <f>IF(G642="","",IF(G642="[FÓRMULA MANUAL]","",IFERROR(AVERAGEIFS(DATOS!$K$2:$K$20000,DATOS!$A$2:$A$20000,G642,CONFIG_METADATA!$G$2:$G$20000,1,DATOS!$I$2:$I$20000,"Conjunto"),"")))</f>
        <v/>
      </c>
      <c r="K642" t="str">
        <f>IF(G642="","",IF(G642="[FÓRMULA MANUAL]","",IFERROR(SUMPRODUCT((DATOS!$A$2:$A$20000=G642)*(CONFIG_METADATA!$G$2:$G$20000=1)*(COUNTIF(CONFIG_ASIGNATURAS!$B$7:$B$27,DATOS!$I$2:$I$20000)&gt;0)*(DATOS!$K$2:$K$20000))/SUMPRODUCT((DATOS!$A$2:$A$20000=G642)*(CONFIG_METADATA!$G$2:$G$20000=1)*(COUNTIF(CONFIG_ASIGNATURAS!$B$7:$B$27,DATOS!$I$2:$I$20000)&gt;0)*1),"")))</f>
        <v/>
      </c>
      <c r="N642" t="str">
        <f>IF(M642="","",IF(M642="[FÓRMULA MANUAL]","",IFERROR(AVERAGEIFS(DATOS!$K$2:$K$20000,DATOS!$A$2:$A$20000,M642,CONFIG_METADATA!$G$2:$G$20000,1,DATOS!$I$2:$I$20000,"Armonía"),"")))</f>
        <v/>
      </c>
      <c r="O642" t="str">
        <f>IF(M642="","",IF(M642="[FÓRMULA MANUAL]","",IFERROR(AVERAGEIFS(DATOS!$K$2:$K$20000,DATOS!$A$2:$A$20000,M642,CONFIG_METADATA!$G$2:$G$20000,1,DATOS!$I$2:$I$20000,"Orquesta/Banda/Conjunto"),"")))</f>
        <v/>
      </c>
      <c r="P642" t="str">
        <f>IF(M642="","",IF(M642="[FÓRMULA MANUAL]","",IFERROR(AVERAGEIFS(DATOS!$K$2:$K$20000,DATOS!$A$2:$A$20000,M642,CONFIG_METADATA!$G$2:$G$20000,1,DATOS!$I$2:$I$20000,"Música de Cámara"),"")))</f>
        <v/>
      </c>
      <c r="Q642" t="str">
        <f>IF(M642="","",IF(M642="[FÓRMULA MANUAL]","",IFERROR(SUMPRODUCT((DATOS!$A$2:$A$20000=M642)*(CONFIG_METADATA!$G$2:$G$20000=1)*(COUNTIF(CONFIG_ASIGNATURAS!$B$7:$B$27,DATOS!$I$2:$I$20000)&gt;0)*(DATOS!$K$2:$K$20000))/SUMPRODUCT((DATOS!$A$2:$A$20000=M642)*(CONFIG_METADATA!$G$2:$G$20000=1)*(COUNTIF(CONFIG_ASIGNATURAS!$B$7:$B$27,DATOS!$I$2:$I$20000)&gt;0)*1),"")))</f>
        <v/>
      </c>
      <c r="T642" t="str">
        <f>IF(S642="","",IF(S642="[FÓRMULA MANUAL]","",IFERROR(AVERAGEIFS(DATOS!$K$2:$K$20000,DATOS!$A$2:$A$20000,S642,CONFIG_METADATA!$G$2:$G$20000,1,DATOS!$I$2:$I$20000,"Armonía"),"")))</f>
        <v/>
      </c>
      <c r="U642" t="str">
        <f>IF(S642="","",IF(S642="[FÓRMULA MANUAL]","",IFERROR(AVERAGEIFS(DATOS!$K$2:$K$20000,DATOS!$A$2:$A$20000,S642,CONFIG_METADATA!$G$2:$G$20000,1,DATOS!$I$2:$I$20000,"Orquesta/Banda/Conjunto"),"")))</f>
        <v/>
      </c>
      <c r="V642" t="str">
        <f>IF(S642="","",IF(S642="[FÓRMULA MANUAL]","",IFERROR(AVERAGEIFS(DATOS!$K$2:$K$20000,DATOS!$A$2:$A$20000,S642,CONFIG_METADATA!$G$2:$G$20000,1,DATOS!$I$2:$I$20000,"Música de Cámara"),"")))</f>
        <v/>
      </c>
      <c r="W642" t="str">
        <f>IF(S642="","",IF(S642="[FÓRMULA MANUAL]","",IFERROR(SUMPRODUCT((DATOS!$A$2:$A$20000=S642)*(CONFIG_METADATA!$G$2:$G$20000=1)*(COUNTIF(CONFIG_ASIGNATURAS!$B$7:$B$27,DATOS!$I$2:$I$20000)&gt;0)*(DATOS!$K$2:$K$20000))/SUMPRODUCT((DATOS!$A$2:$A$20000=S642)*(CONFIG_METADATA!$G$2:$G$20000=1)*(COUNTIF(CONFIG_ASIGNATURAS!$B$7:$B$27,DATOS!$I$2:$I$20000)&gt;0)*1),"")))</f>
        <v/>
      </c>
      <c r="Z642" t="str">
        <f>IF(Y642="","",IF(Y642="[FÓRMULA MANUAL]","",IFERROR(AVERAGEIFS(DATOS!$K$2:$K$20000,DATOS!$A$2:$A$20000,Y642,CONFIG_METADATA!$G$2:$G$20000,1,DATOS!$I$2:$I$20000,"Análisis"),"")))</f>
        <v/>
      </c>
      <c r="AA642" t="str">
        <f>IF(Y642="","",IF(Y642="[FÓRMULA MANUAL]","",IFERROR(AVERAGEIFS(DATOS!$K$2:$K$20000,DATOS!$A$2:$A$20000,Y642,CONFIG_METADATA!$G$2:$G$20000,1,DATOS!$I$2:$I$20000,"Orquesta/Banda/Conjunto"),"")))</f>
        <v/>
      </c>
      <c r="AB642" t="str">
        <f>IF(Y642="","",IF(Y642="[FÓRMULA MANUAL]","",IFERROR(AVERAGEIFS(DATOS!$K$2:$K$20000,DATOS!$A$2:$A$20000,Y642,CONFIG_METADATA!$G$2:$G$20000,1,DATOS!$I$2:$I$20000,"Música de Cámara"),"")))</f>
        <v/>
      </c>
      <c r="AC642" t="str">
        <f>IF(Y642="","",IF(Y642="[FÓRMULA MANUAL]","",IFERROR(SUMPRODUCT((DATOS!$A$2:$A$20000=Y642)*(CONFIG_METADATA!$G$2:$G$20000=1)*(COUNTIF(CONFIG_ASIGNATURAS!$B$7:$B$27,DATOS!$I$2:$I$20000)&gt;0)*(DATOS!$K$2:$K$20000))/SUMPRODUCT((DATOS!$A$2:$A$20000=Y642)*(CONFIG_METADATA!$G$2:$G$20000=1)*(COUNTIF(CONFIG_ASIGNATURAS!$B$7:$B$27,DATOS!$I$2:$I$20000)&gt;0)*1),"")))</f>
        <v/>
      </c>
      <c r="AF642" t="str">
        <f>IF(AE642="","",IF(AE642="[FÓRMULA MANUAL]","",IFERROR(AVERAGEIFS(DATOS!$K$2:$K$20000,DATOS!$A$2:$A$20000,AE642,CONFIG_METADATA!$G$2:$G$20000,1,DATOS!$I$2:$I$20000,"Análisis"),"")))</f>
        <v/>
      </c>
      <c r="AG642" t="str">
        <f>IF(AE642="","",IF(AE642="[FÓRMULA MANUAL]","",IFERROR(AVERAGEIFS(DATOS!$K$2:$K$20000,DATOS!$A$2:$A$20000,AE642,CONFIG_METADATA!$G$2:$G$20000,1,DATOS!$I$2:$I$20000,"Orquesta/Banda/Conjunto"),"")))</f>
        <v/>
      </c>
      <c r="AH642" t="str">
        <f>IF(AE642="","",IF(AE642="[FÓRMULA MANUAL]","",IFERROR(AVERAGEIFS(DATOS!$K$2:$K$20000,DATOS!$A$2:$A$20000,AE642,CONFIG_METADATA!$G$2:$G$20000,1,DATOS!$I$2:$I$20000,"Música de Cámara"),"")))</f>
        <v/>
      </c>
      <c r="AI642" t="str">
        <f>IF(AE642="","",IF(AE642="[FÓRMULA MANUAL]","",IFERROR(SUMPRODUCT((DATOS!$A$2:$A$20000=AE642)*(CONFIG_METADATA!$G$2:$G$20000=1)*(COUNTIF(CONFIG_ASIGNATURAS!$B$7:$B$27,DATOS!$I$2:$I$20000)&gt;0)*(DATOS!$K$2:$K$20000))/SUMPRODUCT((DATOS!$A$2:$A$20000=AE642)*(CONFIG_METADATA!$G$2:$G$20000=1)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MANUAL]","",IFERROR(AVERAGEIFS(DATOS!$K$2:$K$20000,DATOS!$A$2:$A$20000,A643,CONFIG_METADATA!$G$2:$G$20000,1,DATOS!$I$2:$I$20000,"Lenguaje Musical"),"")))</f>
        <v/>
      </c>
      <c r="C643" t="str">
        <f>IF(A643="","",IF(A643="[FÓRMULA MANUAL]","",IFERROR(AVERAGEIFS(DATOS!$K$2:$K$20000,DATOS!$A$2:$A$20000,A643,CONFIG_METADATA!$G$2:$G$20000,1,DATOS!$I$2:$I$20000,"Orquesta/Banda/Conjunto"),"")))</f>
        <v/>
      </c>
      <c r="D643" t="str">
        <f>IF(A643="","",IF(A643="[FÓRMULA MANUAL]","",IFERROR(AVERAGEIFS(DATOS!$K$2:$K$20000,DATOS!$A$2:$A$20000,A643,CONFIG_METADATA!$G$2:$G$20000,1,DATOS!$I$2:$I$20000,"Conjunto"),"")))</f>
        <v/>
      </c>
      <c r="E643" t="str">
        <f>IF(A643="","",IF(A643="[FÓRMULA MANUAL]","",IFERROR(SUMPRODUCT((DATOS!$A$2:$A$20000=A643)*(CONFIG_METADATA!$G$2:$G$20000=1)*(COUNTIF(CONFIG_ASIGNATURAS!$B$7:$B$27,DATOS!$I$2:$I$20000)&gt;0)*(DATOS!$K$2:$K$20000))/SUMPRODUCT((DATOS!$A$2:$A$20000=A643)*(CONFIG_METADATA!$G$2:$G$20000=1)*(COUNTIF(CONFIG_ASIGNATURAS!$B$7:$B$27,DATOS!$I$2:$I$20000)&gt;0)*1),"")))</f>
        <v/>
      </c>
      <c r="H643" t="str">
        <f>IF(G643="","",IF(G643="[FÓRMULA MANUAL]","",IFERROR(AVERAGEIFS(DATOS!$K$2:$K$20000,DATOS!$A$2:$A$20000,G643,CONFIG_METADATA!$G$2:$G$20000,1,DATOS!$I$2:$I$20000,"Lenguaje Musical"),"")))</f>
        <v/>
      </c>
      <c r="I643" t="str">
        <f>IF(G643="","",IF(G643="[FÓRMULA MANUAL]","",IFERROR(AVERAGEIFS(DATOS!$K$2:$K$20000,DATOS!$A$2:$A$20000,G643,CONFIG_METADATA!$G$2:$G$20000,1,DATOS!$I$2:$I$20000,"Orquesta/Banda/Conjunto"),"")))</f>
        <v/>
      </c>
      <c r="J643" t="str">
        <f>IF(G643="","",IF(G643="[FÓRMULA MANUAL]","",IFERROR(AVERAGEIFS(DATOS!$K$2:$K$20000,DATOS!$A$2:$A$20000,G643,CONFIG_METADATA!$G$2:$G$20000,1,DATOS!$I$2:$I$20000,"Conjunto"),"")))</f>
        <v/>
      </c>
      <c r="K643" t="str">
        <f>IF(G643="","",IF(G643="[FÓRMULA MANUAL]","",IFERROR(SUMPRODUCT((DATOS!$A$2:$A$20000=G643)*(CONFIG_METADATA!$G$2:$G$20000=1)*(COUNTIF(CONFIG_ASIGNATURAS!$B$7:$B$27,DATOS!$I$2:$I$20000)&gt;0)*(DATOS!$K$2:$K$20000))/SUMPRODUCT((DATOS!$A$2:$A$20000=G643)*(CONFIG_METADATA!$G$2:$G$20000=1)*(COUNTIF(CONFIG_ASIGNATURAS!$B$7:$B$27,DATOS!$I$2:$I$20000)&gt;0)*1),"")))</f>
        <v/>
      </c>
      <c r="N643" t="str">
        <f>IF(M643="","",IF(M643="[FÓRMULA MANUAL]","",IFERROR(AVERAGEIFS(DATOS!$K$2:$K$20000,DATOS!$A$2:$A$20000,M643,CONFIG_METADATA!$G$2:$G$20000,1,DATOS!$I$2:$I$20000,"Armonía"),"")))</f>
        <v/>
      </c>
      <c r="O643" t="str">
        <f>IF(M643="","",IF(M643="[FÓRMULA MANUAL]","",IFERROR(AVERAGEIFS(DATOS!$K$2:$K$20000,DATOS!$A$2:$A$20000,M643,CONFIG_METADATA!$G$2:$G$20000,1,DATOS!$I$2:$I$20000,"Orquesta/Banda/Conjunto"),"")))</f>
        <v/>
      </c>
      <c r="P643" t="str">
        <f>IF(M643="","",IF(M643="[FÓRMULA MANUAL]","",IFERROR(AVERAGEIFS(DATOS!$K$2:$K$20000,DATOS!$A$2:$A$20000,M643,CONFIG_METADATA!$G$2:$G$20000,1,DATOS!$I$2:$I$20000,"Música de Cámara"),"")))</f>
        <v/>
      </c>
      <c r="Q643" t="str">
        <f>IF(M643="","",IF(M643="[FÓRMULA MANUAL]","",IFERROR(SUMPRODUCT((DATOS!$A$2:$A$20000=M643)*(CONFIG_METADATA!$G$2:$G$20000=1)*(COUNTIF(CONFIG_ASIGNATURAS!$B$7:$B$27,DATOS!$I$2:$I$20000)&gt;0)*(DATOS!$K$2:$K$20000))/SUMPRODUCT((DATOS!$A$2:$A$20000=M643)*(CONFIG_METADATA!$G$2:$G$20000=1)*(COUNTIF(CONFIG_ASIGNATURAS!$B$7:$B$27,DATOS!$I$2:$I$20000)&gt;0)*1),"")))</f>
        <v/>
      </c>
      <c r="T643" t="str">
        <f>IF(S643="","",IF(S643="[FÓRMULA MANUAL]","",IFERROR(AVERAGEIFS(DATOS!$K$2:$K$20000,DATOS!$A$2:$A$20000,S643,CONFIG_METADATA!$G$2:$G$20000,1,DATOS!$I$2:$I$20000,"Armonía"),"")))</f>
        <v/>
      </c>
      <c r="U643" t="str">
        <f>IF(S643="","",IF(S643="[FÓRMULA MANUAL]","",IFERROR(AVERAGEIFS(DATOS!$K$2:$K$20000,DATOS!$A$2:$A$20000,S643,CONFIG_METADATA!$G$2:$G$20000,1,DATOS!$I$2:$I$20000,"Orquesta/Banda/Conjunto"),"")))</f>
        <v/>
      </c>
      <c r="V643" t="str">
        <f>IF(S643="","",IF(S643="[FÓRMULA MANUAL]","",IFERROR(AVERAGEIFS(DATOS!$K$2:$K$20000,DATOS!$A$2:$A$20000,S643,CONFIG_METADATA!$G$2:$G$20000,1,DATOS!$I$2:$I$20000,"Música de Cámara"),"")))</f>
        <v/>
      </c>
      <c r="W643" t="str">
        <f>IF(S643="","",IF(S643="[FÓRMULA MANUAL]","",IFERROR(SUMPRODUCT((DATOS!$A$2:$A$20000=S643)*(CONFIG_METADATA!$G$2:$G$20000=1)*(COUNTIF(CONFIG_ASIGNATURAS!$B$7:$B$27,DATOS!$I$2:$I$20000)&gt;0)*(DATOS!$K$2:$K$20000))/SUMPRODUCT((DATOS!$A$2:$A$20000=S643)*(CONFIG_METADATA!$G$2:$G$20000=1)*(COUNTIF(CONFIG_ASIGNATURAS!$B$7:$B$27,DATOS!$I$2:$I$20000)&gt;0)*1),"")))</f>
        <v/>
      </c>
      <c r="Z643" t="str">
        <f>IF(Y643="","",IF(Y643="[FÓRMULA MANUAL]","",IFERROR(AVERAGEIFS(DATOS!$K$2:$K$20000,DATOS!$A$2:$A$20000,Y643,CONFIG_METADATA!$G$2:$G$20000,1,DATOS!$I$2:$I$20000,"Análisis"),"")))</f>
        <v/>
      </c>
      <c r="AA643" t="str">
        <f>IF(Y643="","",IF(Y643="[FÓRMULA MANUAL]","",IFERROR(AVERAGEIFS(DATOS!$K$2:$K$20000,DATOS!$A$2:$A$20000,Y643,CONFIG_METADATA!$G$2:$G$20000,1,DATOS!$I$2:$I$20000,"Orquesta/Banda/Conjunto"),"")))</f>
        <v/>
      </c>
      <c r="AB643" t="str">
        <f>IF(Y643="","",IF(Y643="[FÓRMULA MANUAL]","",IFERROR(AVERAGEIFS(DATOS!$K$2:$K$20000,DATOS!$A$2:$A$20000,Y643,CONFIG_METADATA!$G$2:$G$20000,1,DATOS!$I$2:$I$20000,"Música de Cámara"),"")))</f>
        <v/>
      </c>
      <c r="AC643" t="str">
        <f>IF(Y643="","",IF(Y643="[FÓRMULA MANUAL]","",IFERROR(SUMPRODUCT((DATOS!$A$2:$A$20000=Y643)*(CONFIG_METADATA!$G$2:$G$20000=1)*(COUNTIF(CONFIG_ASIGNATURAS!$B$7:$B$27,DATOS!$I$2:$I$20000)&gt;0)*(DATOS!$K$2:$K$20000))/SUMPRODUCT((DATOS!$A$2:$A$20000=Y643)*(CONFIG_METADATA!$G$2:$G$20000=1)*(COUNTIF(CONFIG_ASIGNATURAS!$B$7:$B$27,DATOS!$I$2:$I$20000)&gt;0)*1),"")))</f>
        <v/>
      </c>
      <c r="AF643" t="str">
        <f>IF(AE643="","",IF(AE643="[FÓRMULA MANUAL]","",IFERROR(AVERAGEIFS(DATOS!$K$2:$K$20000,DATOS!$A$2:$A$20000,AE643,CONFIG_METADATA!$G$2:$G$20000,1,DATOS!$I$2:$I$20000,"Análisis"),"")))</f>
        <v/>
      </c>
      <c r="AG643" t="str">
        <f>IF(AE643="","",IF(AE643="[FÓRMULA MANUAL]","",IFERROR(AVERAGEIFS(DATOS!$K$2:$K$20000,DATOS!$A$2:$A$20000,AE643,CONFIG_METADATA!$G$2:$G$20000,1,DATOS!$I$2:$I$20000,"Orquesta/Banda/Conjunto"),"")))</f>
        <v/>
      </c>
      <c r="AH643" t="str">
        <f>IF(AE643="","",IF(AE643="[FÓRMULA MANUAL]","",IFERROR(AVERAGEIFS(DATOS!$K$2:$K$20000,DATOS!$A$2:$A$20000,AE643,CONFIG_METADATA!$G$2:$G$20000,1,DATOS!$I$2:$I$20000,"Música de Cámara"),"")))</f>
        <v/>
      </c>
      <c r="AI643" t="str">
        <f>IF(AE643="","",IF(AE643="[FÓRMULA MANUAL]","",IFERROR(SUMPRODUCT((DATOS!$A$2:$A$20000=AE643)*(CONFIG_METADATA!$G$2:$G$20000=1)*(COUNTIF(CONFIG_ASIGNATURAS!$B$7:$B$27,DATOS!$I$2:$I$20000)&gt;0)*(DATOS!$K$2:$K$20000))/SUMPRODUCT((DATOS!$A$2:$A$20000=AE643)*(CONFIG_METADATA!$G$2:$G$20000=1)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MANUAL]","",IFERROR(AVERAGEIFS(DATOS!$K$2:$K$20000,DATOS!$A$2:$A$20000,A644,CONFIG_METADATA!$G$2:$G$20000,1,DATOS!$I$2:$I$20000,"Lenguaje Musical"),"")))</f>
        <v/>
      </c>
      <c r="C644" t="str">
        <f>IF(A644="","",IF(A644="[FÓRMULA MANUAL]","",IFERROR(AVERAGEIFS(DATOS!$K$2:$K$20000,DATOS!$A$2:$A$20000,A644,CONFIG_METADATA!$G$2:$G$20000,1,DATOS!$I$2:$I$20000,"Orquesta/Banda/Conjunto"),"")))</f>
        <v/>
      </c>
      <c r="D644" t="str">
        <f>IF(A644="","",IF(A644="[FÓRMULA MANUAL]","",IFERROR(AVERAGEIFS(DATOS!$K$2:$K$20000,DATOS!$A$2:$A$20000,A644,CONFIG_METADATA!$G$2:$G$20000,1,DATOS!$I$2:$I$20000,"Conjunto"),"")))</f>
        <v/>
      </c>
      <c r="E644" t="str">
        <f>IF(A644="","",IF(A644="[FÓRMULA MANUAL]","",IFERROR(SUMPRODUCT((DATOS!$A$2:$A$20000=A644)*(CONFIG_METADATA!$G$2:$G$20000=1)*(COUNTIF(CONFIG_ASIGNATURAS!$B$7:$B$27,DATOS!$I$2:$I$20000)&gt;0)*(DATOS!$K$2:$K$20000))/SUMPRODUCT((DATOS!$A$2:$A$20000=A644)*(CONFIG_METADATA!$G$2:$G$20000=1)*(COUNTIF(CONFIG_ASIGNATURAS!$B$7:$B$27,DATOS!$I$2:$I$20000)&gt;0)*1),"")))</f>
        <v/>
      </c>
      <c r="H644" t="str">
        <f>IF(G644="","",IF(G644="[FÓRMULA MANUAL]","",IFERROR(AVERAGEIFS(DATOS!$K$2:$K$20000,DATOS!$A$2:$A$20000,G644,CONFIG_METADATA!$G$2:$G$20000,1,DATOS!$I$2:$I$20000,"Lenguaje Musical"),"")))</f>
        <v/>
      </c>
      <c r="I644" t="str">
        <f>IF(G644="","",IF(G644="[FÓRMULA MANUAL]","",IFERROR(AVERAGEIFS(DATOS!$K$2:$K$20000,DATOS!$A$2:$A$20000,G644,CONFIG_METADATA!$G$2:$G$20000,1,DATOS!$I$2:$I$20000,"Orquesta/Banda/Conjunto"),"")))</f>
        <v/>
      </c>
      <c r="J644" t="str">
        <f>IF(G644="","",IF(G644="[FÓRMULA MANUAL]","",IFERROR(AVERAGEIFS(DATOS!$K$2:$K$20000,DATOS!$A$2:$A$20000,G644,CONFIG_METADATA!$G$2:$G$20000,1,DATOS!$I$2:$I$20000,"Conjunto"),"")))</f>
        <v/>
      </c>
      <c r="K644" t="str">
        <f>IF(G644="","",IF(G644="[FÓRMULA MANUAL]","",IFERROR(SUMPRODUCT((DATOS!$A$2:$A$20000=G644)*(CONFIG_METADATA!$G$2:$G$20000=1)*(COUNTIF(CONFIG_ASIGNATURAS!$B$7:$B$27,DATOS!$I$2:$I$20000)&gt;0)*(DATOS!$K$2:$K$20000))/SUMPRODUCT((DATOS!$A$2:$A$20000=G644)*(CONFIG_METADATA!$G$2:$G$20000=1)*(COUNTIF(CONFIG_ASIGNATURAS!$B$7:$B$27,DATOS!$I$2:$I$20000)&gt;0)*1),"")))</f>
        <v/>
      </c>
      <c r="N644" t="str">
        <f>IF(M644="","",IF(M644="[FÓRMULA MANUAL]","",IFERROR(AVERAGEIFS(DATOS!$K$2:$K$20000,DATOS!$A$2:$A$20000,M644,CONFIG_METADATA!$G$2:$G$20000,1,DATOS!$I$2:$I$20000,"Armonía"),"")))</f>
        <v/>
      </c>
      <c r="O644" t="str">
        <f>IF(M644="","",IF(M644="[FÓRMULA MANUAL]","",IFERROR(AVERAGEIFS(DATOS!$K$2:$K$20000,DATOS!$A$2:$A$20000,M644,CONFIG_METADATA!$G$2:$G$20000,1,DATOS!$I$2:$I$20000,"Orquesta/Banda/Conjunto"),"")))</f>
        <v/>
      </c>
      <c r="P644" t="str">
        <f>IF(M644="","",IF(M644="[FÓRMULA MANUAL]","",IFERROR(AVERAGEIFS(DATOS!$K$2:$K$20000,DATOS!$A$2:$A$20000,M644,CONFIG_METADATA!$G$2:$G$20000,1,DATOS!$I$2:$I$20000,"Música de Cámara"),"")))</f>
        <v/>
      </c>
      <c r="Q644" t="str">
        <f>IF(M644="","",IF(M644="[FÓRMULA MANUAL]","",IFERROR(SUMPRODUCT((DATOS!$A$2:$A$20000=M644)*(CONFIG_METADATA!$G$2:$G$20000=1)*(COUNTIF(CONFIG_ASIGNATURAS!$B$7:$B$27,DATOS!$I$2:$I$20000)&gt;0)*(DATOS!$K$2:$K$20000))/SUMPRODUCT((DATOS!$A$2:$A$20000=M644)*(CONFIG_METADATA!$G$2:$G$20000=1)*(COUNTIF(CONFIG_ASIGNATURAS!$B$7:$B$27,DATOS!$I$2:$I$20000)&gt;0)*1),"")))</f>
        <v/>
      </c>
      <c r="T644" t="str">
        <f>IF(S644="","",IF(S644="[FÓRMULA MANUAL]","",IFERROR(AVERAGEIFS(DATOS!$K$2:$K$20000,DATOS!$A$2:$A$20000,S644,CONFIG_METADATA!$G$2:$G$20000,1,DATOS!$I$2:$I$20000,"Armonía"),"")))</f>
        <v/>
      </c>
      <c r="U644" t="str">
        <f>IF(S644="","",IF(S644="[FÓRMULA MANUAL]","",IFERROR(AVERAGEIFS(DATOS!$K$2:$K$20000,DATOS!$A$2:$A$20000,S644,CONFIG_METADATA!$G$2:$G$20000,1,DATOS!$I$2:$I$20000,"Orquesta/Banda/Conjunto"),"")))</f>
        <v/>
      </c>
      <c r="V644" t="str">
        <f>IF(S644="","",IF(S644="[FÓRMULA MANUAL]","",IFERROR(AVERAGEIFS(DATOS!$K$2:$K$20000,DATOS!$A$2:$A$20000,S644,CONFIG_METADATA!$G$2:$G$20000,1,DATOS!$I$2:$I$20000,"Música de Cámara"),"")))</f>
        <v/>
      </c>
      <c r="W644" t="str">
        <f>IF(S644="","",IF(S644="[FÓRMULA MANUAL]","",IFERROR(SUMPRODUCT((DATOS!$A$2:$A$20000=S644)*(CONFIG_METADATA!$G$2:$G$20000=1)*(COUNTIF(CONFIG_ASIGNATURAS!$B$7:$B$27,DATOS!$I$2:$I$20000)&gt;0)*(DATOS!$K$2:$K$20000))/SUMPRODUCT((DATOS!$A$2:$A$20000=S644)*(CONFIG_METADATA!$G$2:$G$20000=1)*(COUNTIF(CONFIG_ASIGNATURAS!$B$7:$B$27,DATOS!$I$2:$I$20000)&gt;0)*1),"")))</f>
        <v/>
      </c>
      <c r="Z644" t="str">
        <f>IF(Y644="","",IF(Y644="[FÓRMULA MANUAL]","",IFERROR(AVERAGEIFS(DATOS!$K$2:$K$20000,DATOS!$A$2:$A$20000,Y644,CONFIG_METADATA!$G$2:$G$20000,1,DATOS!$I$2:$I$20000,"Análisis"),"")))</f>
        <v/>
      </c>
      <c r="AA644" t="str">
        <f>IF(Y644="","",IF(Y644="[FÓRMULA MANUAL]","",IFERROR(AVERAGEIFS(DATOS!$K$2:$K$20000,DATOS!$A$2:$A$20000,Y644,CONFIG_METADATA!$G$2:$G$20000,1,DATOS!$I$2:$I$20000,"Orquesta/Banda/Conjunto"),"")))</f>
        <v/>
      </c>
      <c r="AB644" t="str">
        <f>IF(Y644="","",IF(Y644="[FÓRMULA MANUAL]","",IFERROR(AVERAGEIFS(DATOS!$K$2:$K$20000,DATOS!$A$2:$A$20000,Y644,CONFIG_METADATA!$G$2:$G$20000,1,DATOS!$I$2:$I$20000,"Música de Cámara"),"")))</f>
        <v/>
      </c>
      <c r="AC644" t="str">
        <f>IF(Y644="","",IF(Y644="[FÓRMULA MANUAL]","",IFERROR(SUMPRODUCT((DATOS!$A$2:$A$20000=Y644)*(CONFIG_METADATA!$G$2:$G$20000=1)*(COUNTIF(CONFIG_ASIGNATURAS!$B$7:$B$27,DATOS!$I$2:$I$20000)&gt;0)*(DATOS!$K$2:$K$20000))/SUMPRODUCT((DATOS!$A$2:$A$20000=Y644)*(CONFIG_METADATA!$G$2:$G$20000=1)*(COUNTIF(CONFIG_ASIGNATURAS!$B$7:$B$27,DATOS!$I$2:$I$20000)&gt;0)*1),"")))</f>
        <v/>
      </c>
      <c r="AF644" t="str">
        <f>IF(AE644="","",IF(AE644="[FÓRMULA MANUAL]","",IFERROR(AVERAGEIFS(DATOS!$K$2:$K$20000,DATOS!$A$2:$A$20000,AE644,CONFIG_METADATA!$G$2:$G$20000,1,DATOS!$I$2:$I$20000,"Análisis"),"")))</f>
        <v/>
      </c>
      <c r="AG644" t="str">
        <f>IF(AE644="","",IF(AE644="[FÓRMULA MANUAL]","",IFERROR(AVERAGEIFS(DATOS!$K$2:$K$20000,DATOS!$A$2:$A$20000,AE644,CONFIG_METADATA!$G$2:$G$20000,1,DATOS!$I$2:$I$20000,"Orquesta/Banda/Conjunto"),"")))</f>
        <v/>
      </c>
      <c r="AH644" t="str">
        <f>IF(AE644="","",IF(AE644="[FÓRMULA MANUAL]","",IFERROR(AVERAGEIFS(DATOS!$K$2:$K$20000,DATOS!$A$2:$A$20000,AE644,CONFIG_METADATA!$G$2:$G$20000,1,DATOS!$I$2:$I$20000,"Música de Cámara"),"")))</f>
        <v/>
      </c>
      <c r="AI644" t="str">
        <f>IF(AE644="","",IF(AE644="[FÓRMULA MANUAL]","",IFERROR(SUMPRODUCT((DATOS!$A$2:$A$20000=AE644)*(CONFIG_METADATA!$G$2:$G$20000=1)*(COUNTIF(CONFIG_ASIGNATURAS!$B$7:$B$27,DATOS!$I$2:$I$20000)&gt;0)*(DATOS!$K$2:$K$20000))/SUMPRODUCT((DATOS!$A$2:$A$20000=AE644)*(CONFIG_METADATA!$G$2:$G$20000=1)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MANUAL]","",IFERROR(AVERAGEIFS(DATOS!$K$2:$K$20000,DATOS!$A$2:$A$20000,A645,CONFIG_METADATA!$G$2:$G$20000,1,DATOS!$I$2:$I$20000,"Lenguaje Musical"),"")))</f>
        <v/>
      </c>
      <c r="C645" t="str">
        <f>IF(A645="","",IF(A645="[FÓRMULA MANUAL]","",IFERROR(AVERAGEIFS(DATOS!$K$2:$K$20000,DATOS!$A$2:$A$20000,A645,CONFIG_METADATA!$G$2:$G$20000,1,DATOS!$I$2:$I$20000,"Orquesta/Banda/Conjunto"),"")))</f>
        <v/>
      </c>
      <c r="D645" t="str">
        <f>IF(A645="","",IF(A645="[FÓRMULA MANUAL]","",IFERROR(AVERAGEIFS(DATOS!$K$2:$K$20000,DATOS!$A$2:$A$20000,A645,CONFIG_METADATA!$G$2:$G$20000,1,DATOS!$I$2:$I$20000,"Conjunto"),"")))</f>
        <v/>
      </c>
      <c r="E645" t="str">
        <f>IF(A645="","",IF(A645="[FÓRMULA MANUAL]","",IFERROR(SUMPRODUCT((DATOS!$A$2:$A$20000=A645)*(CONFIG_METADATA!$G$2:$G$20000=1)*(COUNTIF(CONFIG_ASIGNATURAS!$B$7:$B$27,DATOS!$I$2:$I$20000)&gt;0)*(DATOS!$K$2:$K$20000))/SUMPRODUCT((DATOS!$A$2:$A$20000=A645)*(CONFIG_METADATA!$G$2:$G$20000=1)*(COUNTIF(CONFIG_ASIGNATURAS!$B$7:$B$27,DATOS!$I$2:$I$20000)&gt;0)*1),"")))</f>
        <v/>
      </c>
      <c r="H645" t="str">
        <f>IF(G645="","",IF(G645="[FÓRMULA MANUAL]","",IFERROR(AVERAGEIFS(DATOS!$K$2:$K$20000,DATOS!$A$2:$A$20000,G645,CONFIG_METADATA!$G$2:$G$20000,1,DATOS!$I$2:$I$20000,"Lenguaje Musical"),"")))</f>
        <v/>
      </c>
      <c r="I645" t="str">
        <f>IF(G645="","",IF(G645="[FÓRMULA MANUAL]","",IFERROR(AVERAGEIFS(DATOS!$K$2:$K$20000,DATOS!$A$2:$A$20000,G645,CONFIG_METADATA!$G$2:$G$20000,1,DATOS!$I$2:$I$20000,"Orquesta/Banda/Conjunto"),"")))</f>
        <v/>
      </c>
      <c r="J645" t="str">
        <f>IF(G645="","",IF(G645="[FÓRMULA MANUAL]","",IFERROR(AVERAGEIFS(DATOS!$K$2:$K$20000,DATOS!$A$2:$A$20000,G645,CONFIG_METADATA!$G$2:$G$20000,1,DATOS!$I$2:$I$20000,"Conjunto"),"")))</f>
        <v/>
      </c>
      <c r="K645" t="str">
        <f>IF(G645="","",IF(G645="[FÓRMULA MANUAL]","",IFERROR(SUMPRODUCT((DATOS!$A$2:$A$20000=G645)*(CONFIG_METADATA!$G$2:$G$20000=1)*(COUNTIF(CONFIG_ASIGNATURAS!$B$7:$B$27,DATOS!$I$2:$I$20000)&gt;0)*(DATOS!$K$2:$K$20000))/SUMPRODUCT((DATOS!$A$2:$A$20000=G645)*(CONFIG_METADATA!$G$2:$G$20000=1)*(COUNTIF(CONFIG_ASIGNATURAS!$B$7:$B$27,DATOS!$I$2:$I$20000)&gt;0)*1),"")))</f>
        <v/>
      </c>
      <c r="N645" t="str">
        <f>IF(M645="","",IF(M645="[FÓRMULA MANUAL]","",IFERROR(AVERAGEIFS(DATOS!$K$2:$K$20000,DATOS!$A$2:$A$20000,M645,CONFIG_METADATA!$G$2:$G$20000,1,DATOS!$I$2:$I$20000,"Armonía"),"")))</f>
        <v/>
      </c>
      <c r="O645" t="str">
        <f>IF(M645="","",IF(M645="[FÓRMULA MANUAL]","",IFERROR(AVERAGEIFS(DATOS!$K$2:$K$20000,DATOS!$A$2:$A$20000,M645,CONFIG_METADATA!$G$2:$G$20000,1,DATOS!$I$2:$I$20000,"Orquesta/Banda/Conjunto"),"")))</f>
        <v/>
      </c>
      <c r="P645" t="str">
        <f>IF(M645="","",IF(M645="[FÓRMULA MANUAL]","",IFERROR(AVERAGEIFS(DATOS!$K$2:$K$20000,DATOS!$A$2:$A$20000,M645,CONFIG_METADATA!$G$2:$G$20000,1,DATOS!$I$2:$I$20000,"Música de Cámara"),"")))</f>
        <v/>
      </c>
      <c r="Q645" t="str">
        <f>IF(M645="","",IF(M645="[FÓRMULA MANUAL]","",IFERROR(SUMPRODUCT((DATOS!$A$2:$A$20000=M645)*(CONFIG_METADATA!$G$2:$G$20000=1)*(COUNTIF(CONFIG_ASIGNATURAS!$B$7:$B$27,DATOS!$I$2:$I$20000)&gt;0)*(DATOS!$K$2:$K$20000))/SUMPRODUCT((DATOS!$A$2:$A$20000=M645)*(CONFIG_METADATA!$G$2:$G$20000=1)*(COUNTIF(CONFIG_ASIGNATURAS!$B$7:$B$27,DATOS!$I$2:$I$20000)&gt;0)*1),"")))</f>
        <v/>
      </c>
      <c r="T645" t="str">
        <f>IF(S645="","",IF(S645="[FÓRMULA MANUAL]","",IFERROR(AVERAGEIFS(DATOS!$K$2:$K$20000,DATOS!$A$2:$A$20000,S645,CONFIG_METADATA!$G$2:$G$20000,1,DATOS!$I$2:$I$20000,"Armonía"),"")))</f>
        <v/>
      </c>
      <c r="U645" t="str">
        <f>IF(S645="","",IF(S645="[FÓRMULA MANUAL]","",IFERROR(AVERAGEIFS(DATOS!$K$2:$K$20000,DATOS!$A$2:$A$20000,S645,CONFIG_METADATA!$G$2:$G$20000,1,DATOS!$I$2:$I$20000,"Orquesta/Banda/Conjunto"),"")))</f>
        <v/>
      </c>
      <c r="V645" t="str">
        <f>IF(S645="","",IF(S645="[FÓRMULA MANUAL]","",IFERROR(AVERAGEIFS(DATOS!$K$2:$K$20000,DATOS!$A$2:$A$20000,S645,CONFIG_METADATA!$G$2:$G$20000,1,DATOS!$I$2:$I$20000,"Música de Cámara"),"")))</f>
        <v/>
      </c>
      <c r="W645" t="str">
        <f>IF(S645="","",IF(S645="[FÓRMULA MANUAL]","",IFERROR(SUMPRODUCT((DATOS!$A$2:$A$20000=S645)*(CONFIG_METADATA!$G$2:$G$20000=1)*(COUNTIF(CONFIG_ASIGNATURAS!$B$7:$B$27,DATOS!$I$2:$I$20000)&gt;0)*(DATOS!$K$2:$K$20000))/SUMPRODUCT((DATOS!$A$2:$A$20000=S645)*(CONFIG_METADATA!$G$2:$G$20000=1)*(COUNTIF(CONFIG_ASIGNATURAS!$B$7:$B$27,DATOS!$I$2:$I$20000)&gt;0)*1),"")))</f>
        <v/>
      </c>
      <c r="Z645" t="str">
        <f>IF(Y645="","",IF(Y645="[FÓRMULA MANUAL]","",IFERROR(AVERAGEIFS(DATOS!$K$2:$K$20000,DATOS!$A$2:$A$20000,Y645,CONFIG_METADATA!$G$2:$G$20000,1,DATOS!$I$2:$I$20000,"Análisis"),"")))</f>
        <v/>
      </c>
      <c r="AA645" t="str">
        <f>IF(Y645="","",IF(Y645="[FÓRMULA MANUAL]","",IFERROR(AVERAGEIFS(DATOS!$K$2:$K$20000,DATOS!$A$2:$A$20000,Y645,CONFIG_METADATA!$G$2:$G$20000,1,DATOS!$I$2:$I$20000,"Orquesta/Banda/Conjunto"),"")))</f>
        <v/>
      </c>
      <c r="AB645" t="str">
        <f>IF(Y645="","",IF(Y645="[FÓRMULA MANUAL]","",IFERROR(AVERAGEIFS(DATOS!$K$2:$K$20000,DATOS!$A$2:$A$20000,Y645,CONFIG_METADATA!$G$2:$G$20000,1,DATOS!$I$2:$I$20000,"Música de Cámara"),"")))</f>
        <v/>
      </c>
      <c r="AC645" t="str">
        <f>IF(Y645="","",IF(Y645="[FÓRMULA MANUAL]","",IFERROR(SUMPRODUCT((DATOS!$A$2:$A$20000=Y645)*(CONFIG_METADATA!$G$2:$G$20000=1)*(COUNTIF(CONFIG_ASIGNATURAS!$B$7:$B$27,DATOS!$I$2:$I$20000)&gt;0)*(DATOS!$K$2:$K$20000))/SUMPRODUCT((DATOS!$A$2:$A$20000=Y645)*(CONFIG_METADATA!$G$2:$G$20000=1)*(COUNTIF(CONFIG_ASIGNATURAS!$B$7:$B$27,DATOS!$I$2:$I$20000)&gt;0)*1),"")))</f>
        <v/>
      </c>
      <c r="AF645" t="str">
        <f>IF(AE645="","",IF(AE645="[FÓRMULA MANUAL]","",IFERROR(AVERAGEIFS(DATOS!$K$2:$K$20000,DATOS!$A$2:$A$20000,AE645,CONFIG_METADATA!$G$2:$G$20000,1,DATOS!$I$2:$I$20000,"Análisis"),"")))</f>
        <v/>
      </c>
      <c r="AG645" t="str">
        <f>IF(AE645="","",IF(AE645="[FÓRMULA MANUAL]","",IFERROR(AVERAGEIFS(DATOS!$K$2:$K$20000,DATOS!$A$2:$A$20000,AE645,CONFIG_METADATA!$G$2:$G$20000,1,DATOS!$I$2:$I$20000,"Orquesta/Banda/Conjunto"),"")))</f>
        <v/>
      </c>
      <c r="AH645" t="str">
        <f>IF(AE645="","",IF(AE645="[FÓRMULA MANUAL]","",IFERROR(AVERAGEIFS(DATOS!$K$2:$K$20000,DATOS!$A$2:$A$20000,AE645,CONFIG_METADATA!$G$2:$G$20000,1,DATOS!$I$2:$I$20000,"Música de Cámara"),"")))</f>
        <v/>
      </c>
      <c r="AI645" t="str">
        <f>IF(AE645="","",IF(AE645="[FÓRMULA MANUAL]","",IFERROR(SUMPRODUCT((DATOS!$A$2:$A$20000=AE645)*(CONFIG_METADATA!$G$2:$G$20000=1)*(COUNTIF(CONFIG_ASIGNATURAS!$B$7:$B$27,DATOS!$I$2:$I$20000)&gt;0)*(DATOS!$K$2:$K$20000))/SUMPRODUCT((DATOS!$A$2:$A$20000=AE645)*(CONFIG_METADATA!$G$2:$G$20000=1)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MANUAL]","",IFERROR(AVERAGEIFS(DATOS!$K$2:$K$20000,DATOS!$A$2:$A$20000,A646,CONFIG_METADATA!$G$2:$G$20000,1,DATOS!$I$2:$I$20000,"Lenguaje Musical"),"")))</f>
        <v/>
      </c>
      <c r="C646" t="str">
        <f>IF(A646="","",IF(A646="[FÓRMULA MANUAL]","",IFERROR(AVERAGEIFS(DATOS!$K$2:$K$20000,DATOS!$A$2:$A$20000,A646,CONFIG_METADATA!$G$2:$G$20000,1,DATOS!$I$2:$I$20000,"Orquesta/Banda/Conjunto"),"")))</f>
        <v/>
      </c>
      <c r="D646" t="str">
        <f>IF(A646="","",IF(A646="[FÓRMULA MANUAL]","",IFERROR(AVERAGEIFS(DATOS!$K$2:$K$20000,DATOS!$A$2:$A$20000,A646,CONFIG_METADATA!$G$2:$G$20000,1,DATOS!$I$2:$I$20000,"Conjunto"),"")))</f>
        <v/>
      </c>
      <c r="E646" t="str">
        <f>IF(A646="","",IF(A646="[FÓRMULA MANUAL]","",IFERROR(SUMPRODUCT((DATOS!$A$2:$A$20000=A646)*(CONFIG_METADATA!$G$2:$G$20000=1)*(COUNTIF(CONFIG_ASIGNATURAS!$B$7:$B$27,DATOS!$I$2:$I$20000)&gt;0)*(DATOS!$K$2:$K$20000))/SUMPRODUCT((DATOS!$A$2:$A$20000=A646)*(CONFIG_METADATA!$G$2:$G$20000=1)*(COUNTIF(CONFIG_ASIGNATURAS!$B$7:$B$27,DATOS!$I$2:$I$20000)&gt;0)*1),"")))</f>
        <v/>
      </c>
      <c r="H646" t="str">
        <f>IF(G646="","",IF(G646="[FÓRMULA MANUAL]","",IFERROR(AVERAGEIFS(DATOS!$K$2:$K$20000,DATOS!$A$2:$A$20000,G646,CONFIG_METADATA!$G$2:$G$20000,1,DATOS!$I$2:$I$20000,"Lenguaje Musical"),"")))</f>
        <v/>
      </c>
      <c r="I646" t="str">
        <f>IF(G646="","",IF(G646="[FÓRMULA MANUAL]","",IFERROR(AVERAGEIFS(DATOS!$K$2:$K$20000,DATOS!$A$2:$A$20000,G646,CONFIG_METADATA!$G$2:$G$20000,1,DATOS!$I$2:$I$20000,"Orquesta/Banda/Conjunto"),"")))</f>
        <v/>
      </c>
      <c r="J646" t="str">
        <f>IF(G646="","",IF(G646="[FÓRMULA MANUAL]","",IFERROR(AVERAGEIFS(DATOS!$K$2:$K$20000,DATOS!$A$2:$A$20000,G646,CONFIG_METADATA!$G$2:$G$20000,1,DATOS!$I$2:$I$20000,"Conjunto"),"")))</f>
        <v/>
      </c>
      <c r="K646" t="str">
        <f>IF(G646="","",IF(G646="[FÓRMULA MANUAL]","",IFERROR(SUMPRODUCT((DATOS!$A$2:$A$20000=G646)*(CONFIG_METADATA!$G$2:$G$20000=1)*(COUNTIF(CONFIG_ASIGNATURAS!$B$7:$B$27,DATOS!$I$2:$I$20000)&gt;0)*(DATOS!$K$2:$K$20000))/SUMPRODUCT((DATOS!$A$2:$A$20000=G646)*(CONFIG_METADATA!$G$2:$G$20000=1)*(COUNTIF(CONFIG_ASIGNATURAS!$B$7:$B$27,DATOS!$I$2:$I$20000)&gt;0)*1),"")))</f>
        <v/>
      </c>
      <c r="N646" t="str">
        <f>IF(M646="","",IF(M646="[FÓRMULA MANUAL]","",IFERROR(AVERAGEIFS(DATOS!$K$2:$K$20000,DATOS!$A$2:$A$20000,M646,CONFIG_METADATA!$G$2:$G$20000,1,DATOS!$I$2:$I$20000,"Armonía"),"")))</f>
        <v/>
      </c>
      <c r="O646" t="str">
        <f>IF(M646="","",IF(M646="[FÓRMULA MANUAL]","",IFERROR(AVERAGEIFS(DATOS!$K$2:$K$20000,DATOS!$A$2:$A$20000,M646,CONFIG_METADATA!$G$2:$G$20000,1,DATOS!$I$2:$I$20000,"Orquesta/Banda/Conjunto"),"")))</f>
        <v/>
      </c>
      <c r="P646" t="str">
        <f>IF(M646="","",IF(M646="[FÓRMULA MANUAL]","",IFERROR(AVERAGEIFS(DATOS!$K$2:$K$20000,DATOS!$A$2:$A$20000,M646,CONFIG_METADATA!$G$2:$G$20000,1,DATOS!$I$2:$I$20000,"Música de Cámara"),"")))</f>
        <v/>
      </c>
      <c r="Q646" t="str">
        <f>IF(M646="","",IF(M646="[FÓRMULA MANUAL]","",IFERROR(SUMPRODUCT((DATOS!$A$2:$A$20000=M646)*(CONFIG_METADATA!$G$2:$G$20000=1)*(COUNTIF(CONFIG_ASIGNATURAS!$B$7:$B$27,DATOS!$I$2:$I$20000)&gt;0)*(DATOS!$K$2:$K$20000))/SUMPRODUCT((DATOS!$A$2:$A$20000=M646)*(CONFIG_METADATA!$G$2:$G$20000=1)*(COUNTIF(CONFIG_ASIGNATURAS!$B$7:$B$27,DATOS!$I$2:$I$20000)&gt;0)*1),"")))</f>
        <v/>
      </c>
      <c r="T646" t="str">
        <f>IF(S646="","",IF(S646="[FÓRMULA MANUAL]","",IFERROR(AVERAGEIFS(DATOS!$K$2:$K$20000,DATOS!$A$2:$A$20000,S646,CONFIG_METADATA!$G$2:$G$20000,1,DATOS!$I$2:$I$20000,"Armonía"),"")))</f>
        <v/>
      </c>
      <c r="U646" t="str">
        <f>IF(S646="","",IF(S646="[FÓRMULA MANUAL]","",IFERROR(AVERAGEIFS(DATOS!$K$2:$K$20000,DATOS!$A$2:$A$20000,S646,CONFIG_METADATA!$G$2:$G$20000,1,DATOS!$I$2:$I$20000,"Orquesta/Banda/Conjunto"),"")))</f>
        <v/>
      </c>
      <c r="V646" t="str">
        <f>IF(S646="","",IF(S646="[FÓRMULA MANUAL]","",IFERROR(AVERAGEIFS(DATOS!$K$2:$K$20000,DATOS!$A$2:$A$20000,S646,CONFIG_METADATA!$G$2:$G$20000,1,DATOS!$I$2:$I$20000,"Música de Cámara"),"")))</f>
        <v/>
      </c>
      <c r="W646" t="str">
        <f>IF(S646="","",IF(S646="[FÓRMULA MANUAL]","",IFERROR(SUMPRODUCT((DATOS!$A$2:$A$20000=S646)*(CONFIG_METADATA!$G$2:$G$20000=1)*(COUNTIF(CONFIG_ASIGNATURAS!$B$7:$B$27,DATOS!$I$2:$I$20000)&gt;0)*(DATOS!$K$2:$K$20000))/SUMPRODUCT((DATOS!$A$2:$A$20000=S646)*(CONFIG_METADATA!$G$2:$G$20000=1)*(COUNTIF(CONFIG_ASIGNATURAS!$B$7:$B$27,DATOS!$I$2:$I$20000)&gt;0)*1),"")))</f>
        <v/>
      </c>
      <c r="Z646" t="str">
        <f>IF(Y646="","",IF(Y646="[FÓRMULA MANUAL]","",IFERROR(AVERAGEIFS(DATOS!$K$2:$K$20000,DATOS!$A$2:$A$20000,Y646,CONFIG_METADATA!$G$2:$G$20000,1,DATOS!$I$2:$I$20000,"Análisis"),"")))</f>
        <v/>
      </c>
      <c r="AA646" t="str">
        <f>IF(Y646="","",IF(Y646="[FÓRMULA MANUAL]","",IFERROR(AVERAGEIFS(DATOS!$K$2:$K$20000,DATOS!$A$2:$A$20000,Y646,CONFIG_METADATA!$G$2:$G$20000,1,DATOS!$I$2:$I$20000,"Orquesta/Banda/Conjunto"),"")))</f>
        <v/>
      </c>
      <c r="AB646" t="str">
        <f>IF(Y646="","",IF(Y646="[FÓRMULA MANUAL]","",IFERROR(AVERAGEIFS(DATOS!$K$2:$K$20000,DATOS!$A$2:$A$20000,Y646,CONFIG_METADATA!$G$2:$G$20000,1,DATOS!$I$2:$I$20000,"Música de Cámara"),"")))</f>
        <v/>
      </c>
      <c r="AC646" t="str">
        <f>IF(Y646="","",IF(Y646="[FÓRMULA MANUAL]","",IFERROR(SUMPRODUCT((DATOS!$A$2:$A$20000=Y646)*(CONFIG_METADATA!$G$2:$G$20000=1)*(COUNTIF(CONFIG_ASIGNATURAS!$B$7:$B$27,DATOS!$I$2:$I$20000)&gt;0)*(DATOS!$K$2:$K$20000))/SUMPRODUCT((DATOS!$A$2:$A$20000=Y646)*(CONFIG_METADATA!$G$2:$G$20000=1)*(COUNTIF(CONFIG_ASIGNATURAS!$B$7:$B$27,DATOS!$I$2:$I$20000)&gt;0)*1),"")))</f>
        <v/>
      </c>
      <c r="AF646" t="str">
        <f>IF(AE646="","",IF(AE646="[FÓRMULA MANUAL]","",IFERROR(AVERAGEIFS(DATOS!$K$2:$K$20000,DATOS!$A$2:$A$20000,AE646,CONFIG_METADATA!$G$2:$G$20000,1,DATOS!$I$2:$I$20000,"Análisis"),"")))</f>
        <v/>
      </c>
      <c r="AG646" t="str">
        <f>IF(AE646="","",IF(AE646="[FÓRMULA MANUAL]","",IFERROR(AVERAGEIFS(DATOS!$K$2:$K$20000,DATOS!$A$2:$A$20000,AE646,CONFIG_METADATA!$G$2:$G$20000,1,DATOS!$I$2:$I$20000,"Orquesta/Banda/Conjunto"),"")))</f>
        <v/>
      </c>
      <c r="AH646" t="str">
        <f>IF(AE646="","",IF(AE646="[FÓRMULA MANUAL]","",IFERROR(AVERAGEIFS(DATOS!$K$2:$K$20000,DATOS!$A$2:$A$20000,AE646,CONFIG_METADATA!$G$2:$G$20000,1,DATOS!$I$2:$I$20000,"Música de Cámara"),"")))</f>
        <v/>
      </c>
      <c r="AI646" t="str">
        <f>IF(AE646="","",IF(AE646="[FÓRMULA MANUAL]","",IFERROR(SUMPRODUCT((DATOS!$A$2:$A$20000=AE646)*(CONFIG_METADATA!$G$2:$G$20000=1)*(COUNTIF(CONFIG_ASIGNATURAS!$B$7:$B$27,DATOS!$I$2:$I$20000)&gt;0)*(DATOS!$K$2:$K$20000))/SUMPRODUCT((DATOS!$A$2:$A$20000=AE646)*(CONFIG_METADATA!$G$2:$G$20000=1)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MANUAL]","",IFERROR(AVERAGEIFS(DATOS!$K$2:$K$20000,DATOS!$A$2:$A$20000,A647,CONFIG_METADATA!$G$2:$G$20000,1,DATOS!$I$2:$I$20000,"Lenguaje Musical"),"")))</f>
        <v/>
      </c>
      <c r="C647" t="str">
        <f>IF(A647="","",IF(A647="[FÓRMULA MANUAL]","",IFERROR(AVERAGEIFS(DATOS!$K$2:$K$20000,DATOS!$A$2:$A$20000,A647,CONFIG_METADATA!$G$2:$G$20000,1,DATOS!$I$2:$I$20000,"Orquesta/Banda/Conjunto"),"")))</f>
        <v/>
      </c>
      <c r="D647" t="str">
        <f>IF(A647="","",IF(A647="[FÓRMULA MANUAL]","",IFERROR(AVERAGEIFS(DATOS!$K$2:$K$20000,DATOS!$A$2:$A$20000,A647,CONFIG_METADATA!$G$2:$G$20000,1,DATOS!$I$2:$I$20000,"Conjunto"),"")))</f>
        <v/>
      </c>
      <c r="E647" t="str">
        <f>IF(A647="","",IF(A647="[FÓRMULA MANUAL]","",IFERROR(SUMPRODUCT((DATOS!$A$2:$A$20000=A647)*(CONFIG_METADATA!$G$2:$G$20000=1)*(COUNTIF(CONFIG_ASIGNATURAS!$B$7:$B$27,DATOS!$I$2:$I$20000)&gt;0)*(DATOS!$K$2:$K$20000))/SUMPRODUCT((DATOS!$A$2:$A$20000=A647)*(CONFIG_METADATA!$G$2:$G$20000=1)*(COUNTIF(CONFIG_ASIGNATURAS!$B$7:$B$27,DATOS!$I$2:$I$20000)&gt;0)*1),"")))</f>
        <v/>
      </c>
      <c r="H647" t="str">
        <f>IF(G647="","",IF(G647="[FÓRMULA MANUAL]","",IFERROR(AVERAGEIFS(DATOS!$K$2:$K$20000,DATOS!$A$2:$A$20000,G647,CONFIG_METADATA!$G$2:$G$20000,1,DATOS!$I$2:$I$20000,"Lenguaje Musical"),"")))</f>
        <v/>
      </c>
      <c r="I647" t="str">
        <f>IF(G647="","",IF(G647="[FÓRMULA MANUAL]","",IFERROR(AVERAGEIFS(DATOS!$K$2:$K$20000,DATOS!$A$2:$A$20000,G647,CONFIG_METADATA!$G$2:$G$20000,1,DATOS!$I$2:$I$20000,"Orquesta/Banda/Conjunto"),"")))</f>
        <v/>
      </c>
      <c r="J647" t="str">
        <f>IF(G647="","",IF(G647="[FÓRMULA MANUAL]","",IFERROR(AVERAGEIFS(DATOS!$K$2:$K$20000,DATOS!$A$2:$A$20000,G647,CONFIG_METADATA!$G$2:$G$20000,1,DATOS!$I$2:$I$20000,"Conjunto"),"")))</f>
        <v/>
      </c>
      <c r="K647" t="str">
        <f>IF(G647="","",IF(G647="[FÓRMULA MANUAL]","",IFERROR(SUMPRODUCT((DATOS!$A$2:$A$20000=G647)*(CONFIG_METADATA!$G$2:$G$20000=1)*(COUNTIF(CONFIG_ASIGNATURAS!$B$7:$B$27,DATOS!$I$2:$I$20000)&gt;0)*(DATOS!$K$2:$K$20000))/SUMPRODUCT((DATOS!$A$2:$A$20000=G647)*(CONFIG_METADATA!$G$2:$G$20000=1)*(COUNTIF(CONFIG_ASIGNATURAS!$B$7:$B$27,DATOS!$I$2:$I$20000)&gt;0)*1),"")))</f>
        <v/>
      </c>
      <c r="N647" t="str">
        <f>IF(M647="","",IF(M647="[FÓRMULA MANUAL]","",IFERROR(AVERAGEIFS(DATOS!$K$2:$K$20000,DATOS!$A$2:$A$20000,M647,CONFIG_METADATA!$G$2:$G$20000,1,DATOS!$I$2:$I$20000,"Armonía"),"")))</f>
        <v/>
      </c>
      <c r="O647" t="str">
        <f>IF(M647="","",IF(M647="[FÓRMULA MANUAL]","",IFERROR(AVERAGEIFS(DATOS!$K$2:$K$20000,DATOS!$A$2:$A$20000,M647,CONFIG_METADATA!$G$2:$G$20000,1,DATOS!$I$2:$I$20000,"Orquesta/Banda/Conjunto"),"")))</f>
        <v/>
      </c>
      <c r="P647" t="str">
        <f>IF(M647="","",IF(M647="[FÓRMULA MANUAL]","",IFERROR(AVERAGEIFS(DATOS!$K$2:$K$20000,DATOS!$A$2:$A$20000,M647,CONFIG_METADATA!$G$2:$G$20000,1,DATOS!$I$2:$I$20000,"Música de Cámara"),"")))</f>
        <v/>
      </c>
      <c r="Q647" t="str">
        <f>IF(M647="","",IF(M647="[FÓRMULA MANUAL]","",IFERROR(SUMPRODUCT((DATOS!$A$2:$A$20000=M647)*(CONFIG_METADATA!$G$2:$G$20000=1)*(COUNTIF(CONFIG_ASIGNATURAS!$B$7:$B$27,DATOS!$I$2:$I$20000)&gt;0)*(DATOS!$K$2:$K$20000))/SUMPRODUCT((DATOS!$A$2:$A$20000=M647)*(CONFIG_METADATA!$G$2:$G$20000=1)*(COUNTIF(CONFIG_ASIGNATURAS!$B$7:$B$27,DATOS!$I$2:$I$20000)&gt;0)*1),"")))</f>
        <v/>
      </c>
      <c r="T647" t="str">
        <f>IF(S647="","",IF(S647="[FÓRMULA MANUAL]","",IFERROR(AVERAGEIFS(DATOS!$K$2:$K$20000,DATOS!$A$2:$A$20000,S647,CONFIG_METADATA!$G$2:$G$20000,1,DATOS!$I$2:$I$20000,"Armonía"),"")))</f>
        <v/>
      </c>
      <c r="U647" t="str">
        <f>IF(S647="","",IF(S647="[FÓRMULA MANUAL]","",IFERROR(AVERAGEIFS(DATOS!$K$2:$K$20000,DATOS!$A$2:$A$20000,S647,CONFIG_METADATA!$G$2:$G$20000,1,DATOS!$I$2:$I$20000,"Orquesta/Banda/Conjunto"),"")))</f>
        <v/>
      </c>
      <c r="V647" t="str">
        <f>IF(S647="","",IF(S647="[FÓRMULA MANUAL]","",IFERROR(AVERAGEIFS(DATOS!$K$2:$K$20000,DATOS!$A$2:$A$20000,S647,CONFIG_METADATA!$G$2:$G$20000,1,DATOS!$I$2:$I$20000,"Música de Cámara"),"")))</f>
        <v/>
      </c>
      <c r="W647" t="str">
        <f>IF(S647="","",IF(S647="[FÓRMULA MANUAL]","",IFERROR(SUMPRODUCT((DATOS!$A$2:$A$20000=S647)*(CONFIG_METADATA!$G$2:$G$20000=1)*(COUNTIF(CONFIG_ASIGNATURAS!$B$7:$B$27,DATOS!$I$2:$I$20000)&gt;0)*(DATOS!$K$2:$K$20000))/SUMPRODUCT((DATOS!$A$2:$A$20000=S647)*(CONFIG_METADATA!$G$2:$G$20000=1)*(COUNTIF(CONFIG_ASIGNATURAS!$B$7:$B$27,DATOS!$I$2:$I$20000)&gt;0)*1),"")))</f>
        <v/>
      </c>
      <c r="Z647" t="str">
        <f>IF(Y647="","",IF(Y647="[FÓRMULA MANUAL]","",IFERROR(AVERAGEIFS(DATOS!$K$2:$K$20000,DATOS!$A$2:$A$20000,Y647,CONFIG_METADATA!$G$2:$G$20000,1,DATOS!$I$2:$I$20000,"Análisis"),"")))</f>
        <v/>
      </c>
      <c r="AA647" t="str">
        <f>IF(Y647="","",IF(Y647="[FÓRMULA MANUAL]","",IFERROR(AVERAGEIFS(DATOS!$K$2:$K$20000,DATOS!$A$2:$A$20000,Y647,CONFIG_METADATA!$G$2:$G$20000,1,DATOS!$I$2:$I$20000,"Orquesta/Banda/Conjunto"),"")))</f>
        <v/>
      </c>
      <c r="AB647" t="str">
        <f>IF(Y647="","",IF(Y647="[FÓRMULA MANUAL]","",IFERROR(AVERAGEIFS(DATOS!$K$2:$K$20000,DATOS!$A$2:$A$20000,Y647,CONFIG_METADATA!$G$2:$G$20000,1,DATOS!$I$2:$I$20000,"Música de Cámara"),"")))</f>
        <v/>
      </c>
      <c r="AC647" t="str">
        <f>IF(Y647="","",IF(Y647="[FÓRMULA MANUAL]","",IFERROR(SUMPRODUCT((DATOS!$A$2:$A$20000=Y647)*(CONFIG_METADATA!$G$2:$G$20000=1)*(COUNTIF(CONFIG_ASIGNATURAS!$B$7:$B$27,DATOS!$I$2:$I$20000)&gt;0)*(DATOS!$K$2:$K$20000))/SUMPRODUCT((DATOS!$A$2:$A$20000=Y647)*(CONFIG_METADATA!$G$2:$G$20000=1)*(COUNTIF(CONFIG_ASIGNATURAS!$B$7:$B$27,DATOS!$I$2:$I$20000)&gt;0)*1),"")))</f>
        <v/>
      </c>
      <c r="AF647" t="str">
        <f>IF(AE647="","",IF(AE647="[FÓRMULA MANUAL]","",IFERROR(AVERAGEIFS(DATOS!$K$2:$K$20000,DATOS!$A$2:$A$20000,AE647,CONFIG_METADATA!$G$2:$G$20000,1,DATOS!$I$2:$I$20000,"Análisis"),"")))</f>
        <v/>
      </c>
      <c r="AG647" t="str">
        <f>IF(AE647="","",IF(AE647="[FÓRMULA MANUAL]","",IFERROR(AVERAGEIFS(DATOS!$K$2:$K$20000,DATOS!$A$2:$A$20000,AE647,CONFIG_METADATA!$G$2:$G$20000,1,DATOS!$I$2:$I$20000,"Orquesta/Banda/Conjunto"),"")))</f>
        <v/>
      </c>
      <c r="AH647" t="str">
        <f>IF(AE647="","",IF(AE647="[FÓRMULA MANUAL]","",IFERROR(AVERAGEIFS(DATOS!$K$2:$K$20000,DATOS!$A$2:$A$20000,AE647,CONFIG_METADATA!$G$2:$G$20000,1,DATOS!$I$2:$I$20000,"Música de Cámara"),"")))</f>
        <v/>
      </c>
      <c r="AI647" t="str">
        <f>IF(AE647="","",IF(AE647="[FÓRMULA MANUAL]","",IFERROR(SUMPRODUCT((DATOS!$A$2:$A$20000=AE647)*(CONFIG_METADATA!$G$2:$G$20000=1)*(COUNTIF(CONFIG_ASIGNATURAS!$B$7:$B$27,DATOS!$I$2:$I$20000)&gt;0)*(DATOS!$K$2:$K$20000))/SUMPRODUCT((DATOS!$A$2:$A$20000=AE647)*(CONFIG_METADATA!$G$2:$G$20000=1)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MANUAL]","",IFERROR(AVERAGEIFS(DATOS!$K$2:$K$20000,DATOS!$A$2:$A$20000,A648,CONFIG_METADATA!$G$2:$G$20000,1,DATOS!$I$2:$I$20000,"Lenguaje Musical"),"")))</f>
        <v/>
      </c>
      <c r="C648" t="str">
        <f>IF(A648="","",IF(A648="[FÓRMULA MANUAL]","",IFERROR(AVERAGEIFS(DATOS!$K$2:$K$20000,DATOS!$A$2:$A$20000,A648,CONFIG_METADATA!$G$2:$G$20000,1,DATOS!$I$2:$I$20000,"Orquesta/Banda/Conjunto"),"")))</f>
        <v/>
      </c>
      <c r="D648" t="str">
        <f>IF(A648="","",IF(A648="[FÓRMULA MANUAL]","",IFERROR(AVERAGEIFS(DATOS!$K$2:$K$20000,DATOS!$A$2:$A$20000,A648,CONFIG_METADATA!$G$2:$G$20000,1,DATOS!$I$2:$I$20000,"Conjunto"),"")))</f>
        <v/>
      </c>
      <c r="E648" t="str">
        <f>IF(A648="","",IF(A648="[FÓRMULA MANUAL]","",IFERROR(SUMPRODUCT((DATOS!$A$2:$A$20000=A648)*(CONFIG_METADATA!$G$2:$G$20000=1)*(COUNTIF(CONFIG_ASIGNATURAS!$B$7:$B$27,DATOS!$I$2:$I$20000)&gt;0)*(DATOS!$K$2:$K$20000))/SUMPRODUCT((DATOS!$A$2:$A$20000=A648)*(CONFIG_METADATA!$G$2:$G$20000=1)*(COUNTIF(CONFIG_ASIGNATURAS!$B$7:$B$27,DATOS!$I$2:$I$20000)&gt;0)*1),"")))</f>
        <v/>
      </c>
      <c r="H648" t="str">
        <f>IF(G648="","",IF(G648="[FÓRMULA MANUAL]","",IFERROR(AVERAGEIFS(DATOS!$K$2:$K$20000,DATOS!$A$2:$A$20000,G648,CONFIG_METADATA!$G$2:$G$20000,1,DATOS!$I$2:$I$20000,"Lenguaje Musical"),"")))</f>
        <v/>
      </c>
      <c r="I648" t="str">
        <f>IF(G648="","",IF(G648="[FÓRMULA MANUAL]","",IFERROR(AVERAGEIFS(DATOS!$K$2:$K$20000,DATOS!$A$2:$A$20000,G648,CONFIG_METADATA!$G$2:$G$20000,1,DATOS!$I$2:$I$20000,"Orquesta/Banda/Conjunto"),"")))</f>
        <v/>
      </c>
      <c r="J648" t="str">
        <f>IF(G648="","",IF(G648="[FÓRMULA MANUAL]","",IFERROR(AVERAGEIFS(DATOS!$K$2:$K$20000,DATOS!$A$2:$A$20000,G648,CONFIG_METADATA!$G$2:$G$20000,1,DATOS!$I$2:$I$20000,"Conjunto"),"")))</f>
        <v/>
      </c>
      <c r="K648" t="str">
        <f>IF(G648="","",IF(G648="[FÓRMULA MANUAL]","",IFERROR(SUMPRODUCT((DATOS!$A$2:$A$20000=G648)*(CONFIG_METADATA!$G$2:$G$20000=1)*(COUNTIF(CONFIG_ASIGNATURAS!$B$7:$B$27,DATOS!$I$2:$I$20000)&gt;0)*(DATOS!$K$2:$K$20000))/SUMPRODUCT((DATOS!$A$2:$A$20000=G648)*(CONFIG_METADATA!$G$2:$G$20000=1)*(COUNTIF(CONFIG_ASIGNATURAS!$B$7:$B$27,DATOS!$I$2:$I$20000)&gt;0)*1),"")))</f>
        <v/>
      </c>
      <c r="N648" t="str">
        <f>IF(M648="","",IF(M648="[FÓRMULA MANUAL]","",IFERROR(AVERAGEIFS(DATOS!$K$2:$K$20000,DATOS!$A$2:$A$20000,M648,CONFIG_METADATA!$G$2:$G$20000,1,DATOS!$I$2:$I$20000,"Armonía"),"")))</f>
        <v/>
      </c>
      <c r="O648" t="str">
        <f>IF(M648="","",IF(M648="[FÓRMULA MANUAL]","",IFERROR(AVERAGEIFS(DATOS!$K$2:$K$20000,DATOS!$A$2:$A$20000,M648,CONFIG_METADATA!$G$2:$G$20000,1,DATOS!$I$2:$I$20000,"Orquesta/Banda/Conjunto"),"")))</f>
        <v/>
      </c>
      <c r="P648" t="str">
        <f>IF(M648="","",IF(M648="[FÓRMULA MANUAL]","",IFERROR(AVERAGEIFS(DATOS!$K$2:$K$20000,DATOS!$A$2:$A$20000,M648,CONFIG_METADATA!$G$2:$G$20000,1,DATOS!$I$2:$I$20000,"Música de Cámara"),"")))</f>
        <v/>
      </c>
      <c r="Q648" t="str">
        <f>IF(M648="","",IF(M648="[FÓRMULA MANUAL]","",IFERROR(SUMPRODUCT((DATOS!$A$2:$A$20000=M648)*(CONFIG_METADATA!$G$2:$G$20000=1)*(COUNTIF(CONFIG_ASIGNATURAS!$B$7:$B$27,DATOS!$I$2:$I$20000)&gt;0)*(DATOS!$K$2:$K$20000))/SUMPRODUCT((DATOS!$A$2:$A$20000=M648)*(CONFIG_METADATA!$G$2:$G$20000=1)*(COUNTIF(CONFIG_ASIGNATURAS!$B$7:$B$27,DATOS!$I$2:$I$20000)&gt;0)*1),"")))</f>
        <v/>
      </c>
      <c r="T648" t="str">
        <f>IF(S648="","",IF(S648="[FÓRMULA MANUAL]","",IFERROR(AVERAGEIFS(DATOS!$K$2:$K$20000,DATOS!$A$2:$A$20000,S648,CONFIG_METADATA!$G$2:$G$20000,1,DATOS!$I$2:$I$20000,"Armonía"),"")))</f>
        <v/>
      </c>
      <c r="U648" t="str">
        <f>IF(S648="","",IF(S648="[FÓRMULA MANUAL]","",IFERROR(AVERAGEIFS(DATOS!$K$2:$K$20000,DATOS!$A$2:$A$20000,S648,CONFIG_METADATA!$G$2:$G$20000,1,DATOS!$I$2:$I$20000,"Orquesta/Banda/Conjunto"),"")))</f>
        <v/>
      </c>
      <c r="V648" t="str">
        <f>IF(S648="","",IF(S648="[FÓRMULA MANUAL]","",IFERROR(AVERAGEIFS(DATOS!$K$2:$K$20000,DATOS!$A$2:$A$20000,S648,CONFIG_METADATA!$G$2:$G$20000,1,DATOS!$I$2:$I$20000,"Música de Cámara"),"")))</f>
        <v/>
      </c>
      <c r="W648" t="str">
        <f>IF(S648="","",IF(S648="[FÓRMULA MANUAL]","",IFERROR(SUMPRODUCT((DATOS!$A$2:$A$20000=S648)*(CONFIG_METADATA!$G$2:$G$20000=1)*(COUNTIF(CONFIG_ASIGNATURAS!$B$7:$B$27,DATOS!$I$2:$I$20000)&gt;0)*(DATOS!$K$2:$K$20000))/SUMPRODUCT((DATOS!$A$2:$A$20000=S648)*(CONFIG_METADATA!$G$2:$G$20000=1)*(COUNTIF(CONFIG_ASIGNATURAS!$B$7:$B$27,DATOS!$I$2:$I$20000)&gt;0)*1),"")))</f>
        <v/>
      </c>
      <c r="Z648" t="str">
        <f>IF(Y648="","",IF(Y648="[FÓRMULA MANUAL]","",IFERROR(AVERAGEIFS(DATOS!$K$2:$K$20000,DATOS!$A$2:$A$20000,Y648,CONFIG_METADATA!$G$2:$G$20000,1,DATOS!$I$2:$I$20000,"Análisis"),"")))</f>
        <v/>
      </c>
      <c r="AA648" t="str">
        <f>IF(Y648="","",IF(Y648="[FÓRMULA MANUAL]","",IFERROR(AVERAGEIFS(DATOS!$K$2:$K$20000,DATOS!$A$2:$A$20000,Y648,CONFIG_METADATA!$G$2:$G$20000,1,DATOS!$I$2:$I$20000,"Orquesta/Banda/Conjunto"),"")))</f>
        <v/>
      </c>
      <c r="AB648" t="str">
        <f>IF(Y648="","",IF(Y648="[FÓRMULA MANUAL]","",IFERROR(AVERAGEIFS(DATOS!$K$2:$K$20000,DATOS!$A$2:$A$20000,Y648,CONFIG_METADATA!$G$2:$G$20000,1,DATOS!$I$2:$I$20000,"Música de Cámara"),"")))</f>
        <v/>
      </c>
      <c r="AC648" t="str">
        <f>IF(Y648="","",IF(Y648="[FÓRMULA MANUAL]","",IFERROR(SUMPRODUCT((DATOS!$A$2:$A$20000=Y648)*(CONFIG_METADATA!$G$2:$G$20000=1)*(COUNTIF(CONFIG_ASIGNATURAS!$B$7:$B$27,DATOS!$I$2:$I$20000)&gt;0)*(DATOS!$K$2:$K$20000))/SUMPRODUCT((DATOS!$A$2:$A$20000=Y648)*(CONFIG_METADATA!$G$2:$G$20000=1)*(COUNTIF(CONFIG_ASIGNATURAS!$B$7:$B$27,DATOS!$I$2:$I$20000)&gt;0)*1),"")))</f>
        <v/>
      </c>
      <c r="AF648" t="str">
        <f>IF(AE648="","",IF(AE648="[FÓRMULA MANUAL]","",IFERROR(AVERAGEIFS(DATOS!$K$2:$K$20000,DATOS!$A$2:$A$20000,AE648,CONFIG_METADATA!$G$2:$G$20000,1,DATOS!$I$2:$I$20000,"Análisis"),"")))</f>
        <v/>
      </c>
      <c r="AG648" t="str">
        <f>IF(AE648="","",IF(AE648="[FÓRMULA MANUAL]","",IFERROR(AVERAGEIFS(DATOS!$K$2:$K$20000,DATOS!$A$2:$A$20000,AE648,CONFIG_METADATA!$G$2:$G$20000,1,DATOS!$I$2:$I$20000,"Orquesta/Banda/Conjunto"),"")))</f>
        <v/>
      </c>
      <c r="AH648" t="str">
        <f>IF(AE648="","",IF(AE648="[FÓRMULA MANUAL]","",IFERROR(AVERAGEIFS(DATOS!$K$2:$K$20000,DATOS!$A$2:$A$20000,AE648,CONFIG_METADATA!$G$2:$G$20000,1,DATOS!$I$2:$I$20000,"Música de Cámara"),"")))</f>
        <v/>
      </c>
      <c r="AI648" t="str">
        <f>IF(AE648="","",IF(AE648="[FÓRMULA MANUAL]","",IFERROR(SUMPRODUCT((DATOS!$A$2:$A$20000=AE648)*(CONFIG_METADATA!$G$2:$G$20000=1)*(COUNTIF(CONFIG_ASIGNATURAS!$B$7:$B$27,DATOS!$I$2:$I$20000)&gt;0)*(DATOS!$K$2:$K$20000))/SUMPRODUCT((DATOS!$A$2:$A$20000=AE648)*(CONFIG_METADATA!$G$2:$G$20000=1)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MANUAL]","",IFERROR(AVERAGEIFS(DATOS!$K$2:$K$20000,DATOS!$A$2:$A$20000,A649,CONFIG_METADATA!$G$2:$G$20000,1,DATOS!$I$2:$I$20000,"Lenguaje Musical"),"")))</f>
        <v/>
      </c>
      <c r="C649" t="str">
        <f>IF(A649="","",IF(A649="[FÓRMULA MANUAL]","",IFERROR(AVERAGEIFS(DATOS!$K$2:$K$20000,DATOS!$A$2:$A$20000,A649,CONFIG_METADATA!$G$2:$G$20000,1,DATOS!$I$2:$I$20000,"Orquesta/Banda/Conjunto"),"")))</f>
        <v/>
      </c>
      <c r="D649" t="str">
        <f>IF(A649="","",IF(A649="[FÓRMULA MANUAL]","",IFERROR(AVERAGEIFS(DATOS!$K$2:$K$20000,DATOS!$A$2:$A$20000,A649,CONFIG_METADATA!$G$2:$G$20000,1,DATOS!$I$2:$I$20000,"Conjunto"),"")))</f>
        <v/>
      </c>
      <c r="E649" t="str">
        <f>IF(A649="","",IF(A649="[FÓRMULA MANUAL]","",IFERROR(SUMPRODUCT((DATOS!$A$2:$A$20000=A649)*(CONFIG_METADATA!$G$2:$G$20000=1)*(COUNTIF(CONFIG_ASIGNATURAS!$B$7:$B$27,DATOS!$I$2:$I$20000)&gt;0)*(DATOS!$K$2:$K$20000))/SUMPRODUCT((DATOS!$A$2:$A$20000=A649)*(CONFIG_METADATA!$G$2:$G$20000=1)*(COUNTIF(CONFIG_ASIGNATURAS!$B$7:$B$27,DATOS!$I$2:$I$20000)&gt;0)*1),"")))</f>
        <v/>
      </c>
      <c r="H649" t="str">
        <f>IF(G649="","",IF(G649="[FÓRMULA MANUAL]","",IFERROR(AVERAGEIFS(DATOS!$K$2:$K$20000,DATOS!$A$2:$A$20000,G649,CONFIG_METADATA!$G$2:$G$20000,1,DATOS!$I$2:$I$20000,"Lenguaje Musical"),"")))</f>
        <v/>
      </c>
      <c r="I649" t="str">
        <f>IF(G649="","",IF(G649="[FÓRMULA MANUAL]","",IFERROR(AVERAGEIFS(DATOS!$K$2:$K$20000,DATOS!$A$2:$A$20000,G649,CONFIG_METADATA!$G$2:$G$20000,1,DATOS!$I$2:$I$20000,"Orquesta/Banda/Conjunto"),"")))</f>
        <v/>
      </c>
      <c r="J649" t="str">
        <f>IF(G649="","",IF(G649="[FÓRMULA MANUAL]","",IFERROR(AVERAGEIFS(DATOS!$K$2:$K$20000,DATOS!$A$2:$A$20000,G649,CONFIG_METADATA!$G$2:$G$20000,1,DATOS!$I$2:$I$20000,"Conjunto"),"")))</f>
        <v/>
      </c>
      <c r="K649" t="str">
        <f>IF(G649="","",IF(G649="[FÓRMULA MANUAL]","",IFERROR(SUMPRODUCT((DATOS!$A$2:$A$20000=G649)*(CONFIG_METADATA!$G$2:$G$20000=1)*(COUNTIF(CONFIG_ASIGNATURAS!$B$7:$B$27,DATOS!$I$2:$I$20000)&gt;0)*(DATOS!$K$2:$K$20000))/SUMPRODUCT((DATOS!$A$2:$A$20000=G649)*(CONFIG_METADATA!$G$2:$G$20000=1)*(COUNTIF(CONFIG_ASIGNATURAS!$B$7:$B$27,DATOS!$I$2:$I$20000)&gt;0)*1),"")))</f>
        <v/>
      </c>
      <c r="N649" t="str">
        <f>IF(M649="","",IF(M649="[FÓRMULA MANUAL]","",IFERROR(AVERAGEIFS(DATOS!$K$2:$K$20000,DATOS!$A$2:$A$20000,M649,CONFIG_METADATA!$G$2:$G$20000,1,DATOS!$I$2:$I$20000,"Armonía"),"")))</f>
        <v/>
      </c>
      <c r="O649" t="str">
        <f>IF(M649="","",IF(M649="[FÓRMULA MANUAL]","",IFERROR(AVERAGEIFS(DATOS!$K$2:$K$20000,DATOS!$A$2:$A$20000,M649,CONFIG_METADATA!$G$2:$G$20000,1,DATOS!$I$2:$I$20000,"Orquesta/Banda/Conjunto"),"")))</f>
        <v/>
      </c>
      <c r="P649" t="str">
        <f>IF(M649="","",IF(M649="[FÓRMULA MANUAL]","",IFERROR(AVERAGEIFS(DATOS!$K$2:$K$20000,DATOS!$A$2:$A$20000,M649,CONFIG_METADATA!$G$2:$G$20000,1,DATOS!$I$2:$I$20000,"Música de Cámara"),"")))</f>
        <v/>
      </c>
      <c r="Q649" t="str">
        <f>IF(M649="","",IF(M649="[FÓRMULA MANUAL]","",IFERROR(SUMPRODUCT((DATOS!$A$2:$A$20000=M649)*(CONFIG_METADATA!$G$2:$G$20000=1)*(COUNTIF(CONFIG_ASIGNATURAS!$B$7:$B$27,DATOS!$I$2:$I$20000)&gt;0)*(DATOS!$K$2:$K$20000))/SUMPRODUCT((DATOS!$A$2:$A$20000=M649)*(CONFIG_METADATA!$G$2:$G$20000=1)*(COUNTIF(CONFIG_ASIGNATURAS!$B$7:$B$27,DATOS!$I$2:$I$20000)&gt;0)*1),"")))</f>
        <v/>
      </c>
      <c r="T649" t="str">
        <f>IF(S649="","",IF(S649="[FÓRMULA MANUAL]","",IFERROR(AVERAGEIFS(DATOS!$K$2:$K$20000,DATOS!$A$2:$A$20000,S649,CONFIG_METADATA!$G$2:$G$20000,1,DATOS!$I$2:$I$20000,"Armonía"),"")))</f>
        <v/>
      </c>
      <c r="U649" t="str">
        <f>IF(S649="","",IF(S649="[FÓRMULA MANUAL]","",IFERROR(AVERAGEIFS(DATOS!$K$2:$K$20000,DATOS!$A$2:$A$20000,S649,CONFIG_METADATA!$G$2:$G$20000,1,DATOS!$I$2:$I$20000,"Orquesta/Banda/Conjunto"),"")))</f>
        <v/>
      </c>
      <c r="V649" t="str">
        <f>IF(S649="","",IF(S649="[FÓRMULA MANUAL]","",IFERROR(AVERAGEIFS(DATOS!$K$2:$K$20000,DATOS!$A$2:$A$20000,S649,CONFIG_METADATA!$G$2:$G$20000,1,DATOS!$I$2:$I$20000,"Música de Cámara"),"")))</f>
        <v/>
      </c>
      <c r="W649" t="str">
        <f>IF(S649="","",IF(S649="[FÓRMULA MANUAL]","",IFERROR(SUMPRODUCT((DATOS!$A$2:$A$20000=S649)*(CONFIG_METADATA!$G$2:$G$20000=1)*(COUNTIF(CONFIG_ASIGNATURAS!$B$7:$B$27,DATOS!$I$2:$I$20000)&gt;0)*(DATOS!$K$2:$K$20000))/SUMPRODUCT((DATOS!$A$2:$A$20000=S649)*(CONFIG_METADATA!$G$2:$G$20000=1)*(COUNTIF(CONFIG_ASIGNATURAS!$B$7:$B$27,DATOS!$I$2:$I$20000)&gt;0)*1),"")))</f>
        <v/>
      </c>
      <c r="Z649" t="str">
        <f>IF(Y649="","",IF(Y649="[FÓRMULA MANUAL]","",IFERROR(AVERAGEIFS(DATOS!$K$2:$K$20000,DATOS!$A$2:$A$20000,Y649,CONFIG_METADATA!$G$2:$G$20000,1,DATOS!$I$2:$I$20000,"Análisis"),"")))</f>
        <v/>
      </c>
      <c r="AA649" t="str">
        <f>IF(Y649="","",IF(Y649="[FÓRMULA MANUAL]","",IFERROR(AVERAGEIFS(DATOS!$K$2:$K$20000,DATOS!$A$2:$A$20000,Y649,CONFIG_METADATA!$G$2:$G$20000,1,DATOS!$I$2:$I$20000,"Orquesta/Banda/Conjunto"),"")))</f>
        <v/>
      </c>
      <c r="AB649" t="str">
        <f>IF(Y649="","",IF(Y649="[FÓRMULA MANUAL]","",IFERROR(AVERAGEIFS(DATOS!$K$2:$K$20000,DATOS!$A$2:$A$20000,Y649,CONFIG_METADATA!$G$2:$G$20000,1,DATOS!$I$2:$I$20000,"Música de Cámara"),"")))</f>
        <v/>
      </c>
      <c r="AC649" t="str">
        <f>IF(Y649="","",IF(Y649="[FÓRMULA MANUAL]","",IFERROR(SUMPRODUCT((DATOS!$A$2:$A$20000=Y649)*(CONFIG_METADATA!$G$2:$G$20000=1)*(COUNTIF(CONFIG_ASIGNATURAS!$B$7:$B$27,DATOS!$I$2:$I$20000)&gt;0)*(DATOS!$K$2:$K$20000))/SUMPRODUCT((DATOS!$A$2:$A$20000=Y649)*(CONFIG_METADATA!$G$2:$G$20000=1)*(COUNTIF(CONFIG_ASIGNATURAS!$B$7:$B$27,DATOS!$I$2:$I$20000)&gt;0)*1),"")))</f>
        <v/>
      </c>
      <c r="AF649" t="str">
        <f>IF(AE649="","",IF(AE649="[FÓRMULA MANUAL]","",IFERROR(AVERAGEIFS(DATOS!$K$2:$K$20000,DATOS!$A$2:$A$20000,AE649,CONFIG_METADATA!$G$2:$G$20000,1,DATOS!$I$2:$I$20000,"Análisis"),"")))</f>
        <v/>
      </c>
      <c r="AG649" t="str">
        <f>IF(AE649="","",IF(AE649="[FÓRMULA MANUAL]","",IFERROR(AVERAGEIFS(DATOS!$K$2:$K$20000,DATOS!$A$2:$A$20000,AE649,CONFIG_METADATA!$G$2:$G$20000,1,DATOS!$I$2:$I$20000,"Orquesta/Banda/Conjunto"),"")))</f>
        <v/>
      </c>
      <c r="AH649" t="str">
        <f>IF(AE649="","",IF(AE649="[FÓRMULA MANUAL]","",IFERROR(AVERAGEIFS(DATOS!$K$2:$K$20000,DATOS!$A$2:$A$20000,AE649,CONFIG_METADATA!$G$2:$G$20000,1,DATOS!$I$2:$I$20000,"Música de Cámara"),"")))</f>
        <v/>
      </c>
      <c r="AI649" t="str">
        <f>IF(AE649="","",IF(AE649="[FÓRMULA MANUAL]","",IFERROR(SUMPRODUCT((DATOS!$A$2:$A$20000=AE649)*(CONFIG_METADATA!$G$2:$G$20000=1)*(COUNTIF(CONFIG_ASIGNATURAS!$B$7:$B$27,DATOS!$I$2:$I$20000)&gt;0)*(DATOS!$K$2:$K$20000))/SUMPRODUCT((DATOS!$A$2:$A$20000=AE649)*(CONFIG_METADATA!$G$2:$G$20000=1)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MANUAL]","",IFERROR(AVERAGEIFS(DATOS!$K$2:$K$20000,DATOS!$A$2:$A$20000,A650,CONFIG_METADATA!$G$2:$G$20000,1,DATOS!$I$2:$I$20000,"Lenguaje Musical"),"")))</f>
        <v/>
      </c>
      <c r="C650" t="str">
        <f>IF(A650="","",IF(A650="[FÓRMULA MANUAL]","",IFERROR(AVERAGEIFS(DATOS!$K$2:$K$20000,DATOS!$A$2:$A$20000,A650,CONFIG_METADATA!$G$2:$G$20000,1,DATOS!$I$2:$I$20000,"Orquesta/Banda/Conjunto"),"")))</f>
        <v/>
      </c>
      <c r="D650" t="str">
        <f>IF(A650="","",IF(A650="[FÓRMULA MANUAL]","",IFERROR(AVERAGEIFS(DATOS!$K$2:$K$20000,DATOS!$A$2:$A$20000,A650,CONFIG_METADATA!$G$2:$G$20000,1,DATOS!$I$2:$I$20000,"Conjunto"),"")))</f>
        <v/>
      </c>
      <c r="E650" t="str">
        <f>IF(A650="","",IF(A650="[FÓRMULA MANUAL]","",IFERROR(SUMPRODUCT((DATOS!$A$2:$A$20000=A650)*(CONFIG_METADATA!$G$2:$G$20000=1)*(COUNTIF(CONFIG_ASIGNATURAS!$B$7:$B$27,DATOS!$I$2:$I$20000)&gt;0)*(DATOS!$K$2:$K$20000))/SUMPRODUCT((DATOS!$A$2:$A$20000=A650)*(CONFIG_METADATA!$G$2:$G$20000=1)*(COUNTIF(CONFIG_ASIGNATURAS!$B$7:$B$27,DATOS!$I$2:$I$20000)&gt;0)*1),"")))</f>
        <v/>
      </c>
      <c r="H650" t="str">
        <f>IF(G650="","",IF(G650="[FÓRMULA MANUAL]","",IFERROR(AVERAGEIFS(DATOS!$K$2:$K$20000,DATOS!$A$2:$A$20000,G650,CONFIG_METADATA!$G$2:$G$20000,1,DATOS!$I$2:$I$20000,"Lenguaje Musical"),"")))</f>
        <v/>
      </c>
      <c r="I650" t="str">
        <f>IF(G650="","",IF(G650="[FÓRMULA MANUAL]","",IFERROR(AVERAGEIFS(DATOS!$K$2:$K$20000,DATOS!$A$2:$A$20000,G650,CONFIG_METADATA!$G$2:$G$20000,1,DATOS!$I$2:$I$20000,"Orquesta/Banda/Conjunto"),"")))</f>
        <v/>
      </c>
      <c r="J650" t="str">
        <f>IF(G650="","",IF(G650="[FÓRMULA MANUAL]","",IFERROR(AVERAGEIFS(DATOS!$K$2:$K$20000,DATOS!$A$2:$A$20000,G650,CONFIG_METADATA!$G$2:$G$20000,1,DATOS!$I$2:$I$20000,"Conjunto"),"")))</f>
        <v/>
      </c>
      <c r="K650" t="str">
        <f>IF(G650="","",IF(G650="[FÓRMULA MANUAL]","",IFERROR(SUMPRODUCT((DATOS!$A$2:$A$20000=G650)*(CONFIG_METADATA!$G$2:$G$20000=1)*(COUNTIF(CONFIG_ASIGNATURAS!$B$7:$B$27,DATOS!$I$2:$I$20000)&gt;0)*(DATOS!$K$2:$K$20000))/SUMPRODUCT((DATOS!$A$2:$A$20000=G650)*(CONFIG_METADATA!$G$2:$G$20000=1)*(COUNTIF(CONFIG_ASIGNATURAS!$B$7:$B$27,DATOS!$I$2:$I$20000)&gt;0)*1),"")))</f>
        <v/>
      </c>
      <c r="N650" t="str">
        <f>IF(M650="","",IF(M650="[FÓRMULA MANUAL]","",IFERROR(AVERAGEIFS(DATOS!$K$2:$K$20000,DATOS!$A$2:$A$20000,M650,CONFIG_METADATA!$G$2:$G$20000,1,DATOS!$I$2:$I$20000,"Armonía"),"")))</f>
        <v/>
      </c>
      <c r="O650" t="str">
        <f>IF(M650="","",IF(M650="[FÓRMULA MANUAL]","",IFERROR(AVERAGEIFS(DATOS!$K$2:$K$20000,DATOS!$A$2:$A$20000,M650,CONFIG_METADATA!$G$2:$G$20000,1,DATOS!$I$2:$I$20000,"Orquesta/Banda/Conjunto"),"")))</f>
        <v/>
      </c>
      <c r="P650" t="str">
        <f>IF(M650="","",IF(M650="[FÓRMULA MANUAL]","",IFERROR(AVERAGEIFS(DATOS!$K$2:$K$20000,DATOS!$A$2:$A$20000,M650,CONFIG_METADATA!$G$2:$G$20000,1,DATOS!$I$2:$I$20000,"Música de Cámara"),"")))</f>
        <v/>
      </c>
      <c r="Q650" t="str">
        <f>IF(M650="","",IF(M650="[FÓRMULA MANUAL]","",IFERROR(SUMPRODUCT((DATOS!$A$2:$A$20000=M650)*(CONFIG_METADATA!$G$2:$G$20000=1)*(COUNTIF(CONFIG_ASIGNATURAS!$B$7:$B$27,DATOS!$I$2:$I$20000)&gt;0)*(DATOS!$K$2:$K$20000))/SUMPRODUCT((DATOS!$A$2:$A$20000=M650)*(CONFIG_METADATA!$G$2:$G$20000=1)*(COUNTIF(CONFIG_ASIGNATURAS!$B$7:$B$27,DATOS!$I$2:$I$20000)&gt;0)*1),"")))</f>
        <v/>
      </c>
      <c r="T650" t="str">
        <f>IF(S650="","",IF(S650="[FÓRMULA MANUAL]","",IFERROR(AVERAGEIFS(DATOS!$K$2:$K$20000,DATOS!$A$2:$A$20000,S650,CONFIG_METADATA!$G$2:$G$20000,1,DATOS!$I$2:$I$20000,"Armonía"),"")))</f>
        <v/>
      </c>
      <c r="U650" t="str">
        <f>IF(S650="","",IF(S650="[FÓRMULA MANUAL]","",IFERROR(AVERAGEIFS(DATOS!$K$2:$K$20000,DATOS!$A$2:$A$20000,S650,CONFIG_METADATA!$G$2:$G$20000,1,DATOS!$I$2:$I$20000,"Orquesta/Banda/Conjunto"),"")))</f>
        <v/>
      </c>
      <c r="V650" t="str">
        <f>IF(S650="","",IF(S650="[FÓRMULA MANUAL]","",IFERROR(AVERAGEIFS(DATOS!$K$2:$K$20000,DATOS!$A$2:$A$20000,S650,CONFIG_METADATA!$G$2:$G$20000,1,DATOS!$I$2:$I$20000,"Música de Cámara"),"")))</f>
        <v/>
      </c>
      <c r="W650" t="str">
        <f>IF(S650="","",IF(S650="[FÓRMULA MANUAL]","",IFERROR(SUMPRODUCT((DATOS!$A$2:$A$20000=S650)*(CONFIG_METADATA!$G$2:$G$20000=1)*(COUNTIF(CONFIG_ASIGNATURAS!$B$7:$B$27,DATOS!$I$2:$I$20000)&gt;0)*(DATOS!$K$2:$K$20000))/SUMPRODUCT((DATOS!$A$2:$A$20000=S650)*(CONFIG_METADATA!$G$2:$G$20000=1)*(COUNTIF(CONFIG_ASIGNATURAS!$B$7:$B$27,DATOS!$I$2:$I$20000)&gt;0)*1),"")))</f>
        <v/>
      </c>
      <c r="Z650" t="str">
        <f>IF(Y650="","",IF(Y650="[FÓRMULA MANUAL]","",IFERROR(AVERAGEIFS(DATOS!$K$2:$K$20000,DATOS!$A$2:$A$20000,Y650,CONFIG_METADATA!$G$2:$G$20000,1,DATOS!$I$2:$I$20000,"Análisis"),"")))</f>
        <v/>
      </c>
      <c r="AA650" t="str">
        <f>IF(Y650="","",IF(Y650="[FÓRMULA MANUAL]","",IFERROR(AVERAGEIFS(DATOS!$K$2:$K$20000,DATOS!$A$2:$A$20000,Y650,CONFIG_METADATA!$G$2:$G$20000,1,DATOS!$I$2:$I$20000,"Orquesta/Banda/Conjunto"),"")))</f>
        <v/>
      </c>
      <c r="AB650" t="str">
        <f>IF(Y650="","",IF(Y650="[FÓRMULA MANUAL]","",IFERROR(AVERAGEIFS(DATOS!$K$2:$K$20000,DATOS!$A$2:$A$20000,Y650,CONFIG_METADATA!$G$2:$G$20000,1,DATOS!$I$2:$I$20000,"Música de Cámara"),"")))</f>
        <v/>
      </c>
      <c r="AC650" t="str">
        <f>IF(Y650="","",IF(Y650="[FÓRMULA MANUAL]","",IFERROR(SUMPRODUCT((DATOS!$A$2:$A$20000=Y650)*(CONFIG_METADATA!$G$2:$G$20000=1)*(COUNTIF(CONFIG_ASIGNATURAS!$B$7:$B$27,DATOS!$I$2:$I$20000)&gt;0)*(DATOS!$K$2:$K$20000))/SUMPRODUCT((DATOS!$A$2:$A$20000=Y650)*(CONFIG_METADATA!$G$2:$G$20000=1)*(COUNTIF(CONFIG_ASIGNATURAS!$B$7:$B$27,DATOS!$I$2:$I$20000)&gt;0)*1),"")))</f>
        <v/>
      </c>
      <c r="AF650" t="str">
        <f>IF(AE650="","",IF(AE650="[FÓRMULA MANUAL]","",IFERROR(AVERAGEIFS(DATOS!$K$2:$K$20000,DATOS!$A$2:$A$20000,AE650,CONFIG_METADATA!$G$2:$G$20000,1,DATOS!$I$2:$I$20000,"Análisis"),"")))</f>
        <v/>
      </c>
      <c r="AG650" t="str">
        <f>IF(AE650="","",IF(AE650="[FÓRMULA MANUAL]","",IFERROR(AVERAGEIFS(DATOS!$K$2:$K$20000,DATOS!$A$2:$A$20000,AE650,CONFIG_METADATA!$G$2:$G$20000,1,DATOS!$I$2:$I$20000,"Orquesta/Banda/Conjunto"),"")))</f>
        <v/>
      </c>
      <c r="AH650" t="str">
        <f>IF(AE650="","",IF(AE650="[FÓRMULA MANUAL]","",IFERROR(AVERAGEIFS(DATOS!$K$2:$K$20000,DATOS!$A$2:$A$20000,AE650,CONFIG_METADATA!$G$2:$G$20000,1,DATOS!$I$2:$I$20000,"Música de Cámara"),"")))</f>
        <v/>
      </c>
      <c r="AI650" t="str">
        <f>IF(AE650="","",IF(AE650="[FÓRMULA MANUAL]","",IFERROR(SUMPRODUCT((DATOS!$A$2:$A$20000=AE650)*(CONFIG_METADATA!$G$2:$G$20000=1)*(COUNTIF(CONFIG_ASIGNATURAS!$B$7:$B$27,DATOS!$I$2:$I$20000)&gt;0)*(DATOS!$K$2:$K$20000))/SUMPRODUCT((DATOS!$A$2:$A$20000=AE650)*(CONFIG_METADATA!$G$2:$G$20000=1)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MANUAL]","",IFERROR(AVERAGEIFS(DATOS!$K$2:$K$20000,DATOS!$A$2:$A$20000,A651,CONFIG_METADATA!$G$2:$G$20000,1,DATOS!$I$2:$I$20000,"Lenguaje Musical"),"")))</f>
        <v/>
      </c>
      <c r="C651" t="str">
        <f>IF(A651="","",IF(A651="[FÓRMULA MANUAL]","",IFERROR(AVERAGEIFS(DATOS!$K$2:$K$20000,DATOS!$A$2:$A$20000,A651,CONFIG_METADATA!$G$2:$G$20000,1,DATOS!$I$2:$I$20000,"Orquesta/Banda/Conjunto"),"")))</f>
        <v/>
      </c>
      <c r="D651" t="str">
        <f>IF(A651="","",IF(A651="[FÓRMULA MANUAL]","",IFERROR(AVERAGEIFS(DATOS!$K$2:$K$20000,DATOS!$A$2:$A$20000,A651,CONFIG_METADATA!$G$2:$G$20000,1,DATOS!$I$2:$I$20000,"Conjunto"),"")))</f>
        <v/>
      </c>
      <c r="E651" t="str">
        <f>IF(A651="","",IF(A651="[FÓRMULA MANUAL]","",IFERROR(SUMPRODUCT((DATOS!$A$2:$A$20000=A651)*(CONFIG_METADATA!$G$2:$G$20000=1)*(COUNTIF(CONFIG_ASIGNATURAS!$B$7:$B$27,DATOS!$I$2:$I$20000)&gt;0)*(DATOS!$K$2:$K$20000))/SUMPRODUCT((DATOS!$A$2:$A$20000=A651)*(CONFIG_METADATA!$G$2:$G$20000=1)*(COUNTIF(CONFIG_ASIGNATURAS!$B$7:$B$27,DATOS!$I$2:$I$20000)&gt;0)*1),"")))</f>
        <v/>
      </c>
      <c r="H651" t="str">
        <f>IF(G651="","",IF(G651="[FÓRMULA MANUAL]","",IFERROR(AVERAGEIFS(DATOS!$K$2:$K$20000,DATOS!$A$2:$A$20000,G651,CONFIG_METADATA!$G$2:$G$20000,1,DATOS!$I$2:$I$20000,"Lenguaje Musical"),"")))</f>
        <v/>
      </c>
      <c r="I651" t="str">
        <f>IF(G651="","",IF(G651="[FÓRMULA MANUAL]","",IFERROR(AVERAGEIFS(DATOS!$K$2:$K$20000,DATOS!$A$2:$A$20000,G651,CONFIG_METADATA!$G$2:$G$20000,1,DATOS!$I$2:$I$20000,"Orquesta/Banda/Conjunto"),"")))</f>
        <v/>
      </c>
      <c r="J651" t="str">
        <f>IF(G651="","",IF(G651="[FÓRMULA MANUAL]","",IFERROR(AVERAGEIFS(DATOS!$K$2:$K$20000,DATOS!$A$2:$A$20000,G651,CONFIG_METADATA!$G$2:$G$20000,1,DATOS!$I$2:$I$20000,"Conjunto"),"")))</f>
        <v/>
      </c>
      <c r="K651" t="str">
        <f>IF(G651="","",IF(G651="[FÓRMULA MANUAL]","",IFERROR(SUMPRODUCT((DATOS!$A$2:$A$20000=G651)*(CONFIG_METADATA!$G$2:$G$20000=1)*(COUNTIF(CONFIG_ASIGNATURAS!$B$7:$B$27,DATOS!$I$2:$I$20000)&gt;0)*(DATOS!$K$2:$K$20000))/SUMPRODUCT((DATOS!$A$2:$A$20000=G651)*(CONFIG_METADATA!$G$2:$G$20000=1)*(COUNTIF(CONFIG_ASIGNATURAS!$B$7:$B$27,DATOS!$I$2:$I$20000)&gt;0)*1),"")))</f>
        <v/>
      </c>
      <c r="N651" t="str">
        <f>IF(M651="","",IF(M651="[FÓRMULA MANUAL]","",IFERROR(AVERAGEIFS(DATOS!$K$2:$K$20000,DATOS!$A$2:$A$20000,M651,CONFIG_METADATA!$G$2:$G$20000,1,DATOS!$I$2:$I$20000,"Armonía"),"")))</f>
        <v/>
      </c>
      <c r="O651" t="str">
        <f>IF(M651="","",IF(M651="[FÓRMULA MANUAL]","",IFERROR(AVERAGEIFS(DATOS!$K$2:$K$20000,DATOS!$A$2:$A$20000,M651,CONFIG_METADATA!$G$2:$G$20000,1,DATOS!$I$2:$I$20000,"Orquesta/Banda/Conjunto"),"")))</f>
        <v/>
      </c>
      <c r="P651" t="str">
        <f>IF(M651="","",IF(M651="[FÓRMULA MANUAL]","",IFERROR(AVERAGEIFS(DATOS!$K$2:$K$20000,DATOS!$A$2:$A$20000,M651,CONFIG_METADATA!$G$2:$G$20000,1,DATOS!$I$2:$I$20000,"Música de Cámara"),"")))</f>
        <v/>
      </c>
      <c r="Q651" t="str">
        <f>IF(M651="","",IF(M651="[FÓRMULA MANUAL]","",IFERROR(SUMPRODUCT((DATOS!$A$2:$A$20000=M651)*(CONFIG_METADATA!$G$2:$G$20000=1)*(COUNTIF(CONFIG_ASIGNATURAS!$B$7:$B$27,DATOS!$I$2:$I$20000)&gt;0)*(DATOS!$K$2:$K$20000))/SUMPRODUCT((DATOS!$A$2:$A$20000=M651)*(CONFIG_METADATA!$G$2:$G$20000=1)*(COUNTIF(CONFIG_ASIGNATURAS!$B$7:$B$27,DATOS!$I$2:$I$20000)&gt;0)*1),"")))</f>
        <v/>
      </c>
      <c r="T651" t="str">
        <f>IF(S651="","",IF(S651="[FÓRMULA MANUAL]","",IFERROR(AVERAGEIFS(DATOS!$K$2:$K$20000,DATOS!$A$2:$A$20000,S651,CONFIG_METADATA!$G$2:$G$20000,1,DATOS!$I$2:$I$20000,"Armonía"),"")))</f>
        <v/>
      </c>
      <c r="U651" t="str">
        <f>IF(S651="","",IF(S651="[FÓRMULA MANUAL]","",IFERROR(AVERAGEIFS(DATOS!$K$2:$K$20000,DATOS!$A$2:$A$20000,S651,CONFIG_METADATA!$G$2:$G$20000,1,DATOS!$I$2:$I$20000,"Orquesta/Banda/Conjunto"),"")))</f>
        <v/>
      </c>
      <c r="V651" t="str">
        <f>IF(S651="","",IF(S651="[FÓRMULA MANUAL]","",IFERROR(AVERAGEIFS(DATOS!$K$2:$K$20000,DATOS!$A$2:$A$20000,S651,CONFIG_METADATA!$G$2:$G$20000,1,DATOS!$I$2:$I$20000,"Música de Cámara"),"")))</f>
        <v/>
      </c>
      <c r="W651" t="str">
        <f>IF(S651="","",IF(S651="[FÓRMULA MANUAL]","",IFERROR(SUMPRODUCT((DATOS!$A$2:$A$20000=S651)*(CONFIG_METADATA!$G$2:$G$20000=1)*(COUNTIF(CONFIG_ASIGNATURAS!$B$7:$B$27,DATOS!$I$2:$I$20000)&gt;0)*(DATOS!$K$2:$K$20000))/SUMPRODUCT((DATOS!$A$2:$A$20000=S651)*(CONFIG_METADATA!$G$2:$G$20000=1)*(COUNTIF(CONFIG_ASIGNATURAS!$B$7:$B$27,DATOS!$I$2:$I$20000)&gt;0)*1),"")))</f>
        <v/>
      </c>
      <c r="Z651" t="str">
        <f>IF(Y651="","",IF(Y651="[FÓRMULA MANUAL]","",IFERROR(AVERAGEIFS(DATOS!$K$2:$K$20000,DATOS!$A$2:$A$20000,Y651,CONFIG_METADATA!$G$2:$G$20000,1,DATOS!$I$2:$I$20000,"Análisis"),"")))</f>
        <v/>
      </c>
      <c r="AA651" t="str">
        <f>IF(Y651="","",IF(Y651="[FÓRMULA MANUAL]","",IFERROR(AVERAGEIFS(DATOS!$K$2:$K$20000,DATOS!$A$2:$A$20000,Y651,CONFIG_METADATA!$G$2:$G$20000,1,DATOS!$I$2:$I$20000,"Orquesta/Banda/Conjunto"),"")))</f>
        <v/>
      </c>
      <c r="AB651" t="str">
        <f>IF(Y651="","",IF(Y651="[FÓRMULA MANUAL]","",IFERROR(AVERAGEIFS(DATOS!$K$2:$K$20000,DATOS!$A$2:$A$20000,Y651,CONFIG_METADATA!$G$2:$G$20000,1,DATOS!$I$2:$I$20000,"Música de Cámara"),"")))</f>
        <v/>
      </c>
      <c r="AC651" t="str">
        <f>IF(Y651="","",IF(Y651="[FÓRMULA MANUAL]","",IFERROR(SUMPRODUCT((DATOS!$A$2:$A$20000=Y651)*(CONFIG_METADATA!$G$2:$G$20000=1)*(COUNTIF(CONFIG_ASIGNATURAS!$B$7:$B$27,DATOS!$I$2:$I$20000)&gt;0)*(DATOS!$K$2:$K$20000))/SUMPRODUCT((DATOS!$A$2:$A$20000=Y651)*(CONFIG_METADATA!$G$2:$G$20000=1)*(COUNTIF(CONFIG_ASIGNATURAS!$B$7:$B$27,DATOS!$I$2:$I$20000)&gt;0)*1),"")))</f>
        <v/>
      </c>
      <c r="AF651" t="str">
        <f>IF(AE651="","",IF(AE651="[FÓRMULA MANUAL]","",IFERROR(AVERAGEIFS(DATOS!$K$2:$K$20000,DATOS!$A$2:$A$20000,AE651,CONFIG_METADATA!$G$2:$G$20000,1,DATOS!$I$2:$I$20000,"Análisis"),"")))</f>
        <v/>
      </c>
      <c r="AG651" t="str">
        <f>IF(AE651="","",IF(AE651="[FÓRMULA MANUAL]","",IFERROR(AVERAGEIFS(DATOS!$K$2:$K$20000,DATOS!$A$2:$A$20000,AE651,CONFIG_METADATA!$G$2:$G$20000,1,DATOS!$I$2:$I$20000,"Orquesta/Banda/Conjunto"),"")))</f>
        <v/>
      </c>
      <c r="AH651" t="str">
        <f>IF(AE651="","",IF(AE651="[FÓRMULA MANUAL]","",IFERROR(AVERAGEIFS(DATOS!$K$2:$K$20000,DATOS!$A$2:$A$20000,AE651,CONFIG_METADATA!$G$2:$G$20000,1,DATOS!$I$2:$I$20000,"Música de Cámara"),"")))</f>
        <v/>
      </c>
      <c r="AI651" t="str">
        <f>IF(AE651="","",IF(AE651="[FÓRMULA MANUAL]","",IFERROR(SUMPRODUCT((DATOS!$A$2:$A$20000=AE651)*(CONFIG_METADATA!$G$2:$G$20000=1)*(COUNTIF(CONFIG_ASIGNATURAS!$B$7:$B$27,DATOS!$I$2:$I$20000)&gt;0)*(DATOS!$K$2:$K$20000))/SUMPRODUCT((DATOS!$A$2:$A$20000=AE651)*(CONFIG_METADATA!$G$2:$G$20000=1)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MANUAL]","",IFERROR(AVERAGEIFS(DATOS!$K$2:$K$20000,DATOS!$A$2:$A$20000,A652,CONFIG_METADATA!$G$2:$G$20000,1,DATOS!$I$2:$I$20000,"Lenguaje Musical"),"")))</f>
        <v/>
      </c>
      <c r="C652" t="str">
        <f>IF(A652="","",IF(A652="[FÓRMULA MANUAL]","",IFERROR(AVERAGEIFS(DATOS!$K$2:$K$20000,DATOS!$A$2:$A$20000,A652,CONFIG_METADATA!$G$2:$G$20000,1,DATOS!$I$2:$I$20000,"Orquesta/Banda/Conjunto"),"")))</f>
        <v/>
      </c>
      <c r="D652" t="str">
        <f>IF(A652="","",IF(A652="[FÓRMULA MANUAL]","",IFERROR(AVERAGEIFS(DATOS!$K$2:$K$20000,DATOS!$A$2:$A$20000,A652,CONFIG_METADATA!$G$2:$G$20000,1,DATOS!$I$2:$I$20000,"Conjunto"),"")))</f>
        <v/>
      </c>
      <c r="E652" t="str">
        <f>IF(A652="","",IF(A652="[FÓRMULA MANUAL]","",IFERROR(SUMPRODUCT((DATOS!$A$2:$A$20000=A652)*(CONFIG_METADATA!$G$2:$G$20000=1)*(COUNTIF(CONFIG_ASIGNATURAS!$B$7:$B$27,DATOS!$I$2:$I$20000)&gt;0)*(DATOS!$K$2:$K$20000))/SUMPRODUCT((DATOS!$A$2:$A$20000=A652)*(CONFIG_METADATA!$G$2:$G$20000=1)*(COUNTIF(CONFIG_ASIGNATURAS!$B$7:$B$27,DATOS!$I$2:$I$20000)&gt;0)*1),"")))</f>
        <v/>
      </c>
      <c r="H652" t="str">
        <f>IF(G652="","",IF(G652="[FÓRMULA MANUAL]","",IFERROR(AVERAGEIFS(DATOS!$K$2:$K$20000,DATOS!$A$2:$A$20000,G652,CONFIG_METADATA!$G$2:$G$20000,1,DATOS!$I$2:$I$20000,"Lenguaje Musical"),"")))</f>
        <v/>
      </c>
      <c r="I652" t="str">
        <f>IF(G652="","",IF(G652="[FÓRMULA MANUAL]","",IFERROR(AVERAGEIFS(DATOS!$K$2:$K$20000,DATOS!$A$2:$A$20000,G652,CONFIG_METADATA!$G$2:$G$20000,1,DATOS!$I$2:$I$20000,"Orquesta/Banda/Conjunto"),"")))</f>
        <v/>
      </c>
      <c r="J652" t="str">
        <f>IF(G652="","",IF(G652="[FÓRMULA MANUAL]","",IFERROR(AVERAGEIFS(DATOS!$K$2:$K$20000,DATOS!$A$2:$A$20000,G652,CONFIG_METADATA!$G$2:$G$20000,1,DATOS!$I$2:$I$20000,"Conjunto"),"")))</f>
        <v/>
      </c>
      <c r="K652" t="str">
        <f>IF(G652="","",IF(G652="[FÓRMULA MANUAL]","",IFERROR(SUMPRODUCT((DATOS!$A$2:$A$20000=G652)*(CONFIG_METADATA!$G$2:$G$20000=1)*(COUNTIF(CONFIG_ASIGNATURAS!$B$7:$B$27,DATOS!$I$2:$I$20000)&gt;0)*(DATOS!$K$2:$K$20000))/SUMPRODUCT((DATOS!$A$2:$A$20000=G652)*(CONFIG_METADATA!$G$2:$G$20000=1)*(COUNTIF(CONFIG_ASIGNATURAS!$B$7:$B$27,DATOS!$I$2:$I$20000)&gt;0)*1),"")))</f>
        <v/>
      </c>
      <c r="N652" t="str">
        <f>IF(M652="","",IF(M652="[FÓRMULA MANUAL]","",IFERROR(AVERAGEIFS(DATOS!$K$2:$K$20000,DATOS!$A$2:$A$20000,M652,CONFIG_METADATA!$G$2:$G$20000,1,DATOS!$I$2:$I$20000,"Armonía"),"")))</f>
        <v/>
      </c>
      <c r="O652" t="str">
        <f>IF(M652="","",IF(M652="[FÓRMULA MANUAL]","",IFERROR(AVERAGEIFS(DATOS!$K$2:$K$20000,DATOS!$A$2:$A$20000,M652,CONFIG_METADATA!$G$2:$G$20000,1,DATOS!$I$2:$I$20000,"Orquesta/Banda/Conjunto"),"")))</f>
        <v/>
      </c>
      <c r="P652" t="str">
        <f>IF(M652="","",IF(M652="[FÓRMULA MANUAL]","",IFERROR(AVERAGEIFS(DATOS!$K$2:$K$20000,DATOS!$A$2:$A$20000,M652,CONFIG_METADATA!$G$2:$G$20000,1,DATOS!$I$2:$I$20000,"Música de Cámara"),"")))</f>
        <v/>
      </c>
      <c r="Q652" t="str">
        <f>IF(M652="","",IF(M652="[FÓRMULA MANUAL]","",IFERROR(SUMPRODUCT((DATOS!$A$2:$A$20000=M652)*(CONFIG_METADATA!$G$2:$G$20000=1)*(COUNTIF(CONFIG_ASIGNATURAS!$B$7:$B$27,DATOS!$I$2:$I$20000)&gt;0)*(DATOS!$K$2:$K$20000))/SUMPRODUCT((DATOS!$A$2:$A$20000=M652)*(CONFIG_METADATA!$G$2:$G$20000=1)*(COUNTIF(CONFIG_ASIGNATURAS!$B$7:$B$27,DATOS!$I$2:$I$20000)&gt;0)*1),"")))</f>
        <v/>
      </c>
      <c r="T652" t="str">
        <f>IF(S652="","",IF(S652="[FÓRMULA MANUAL]","",IFERROR(AVERAGEIFS(DATOS!$K$2:$K$20000,DATOS!$A$2:$A$20000,S652,CONFIG_METADATA!$G$2:$G$20000,1,DATOS!$I$2:$I$20000,"Armonía"),"")))</f>
        <v/>
      </c>
      <c r="U652" t="str">
        <f>IF(S652="","",IF(S652="[FÓRMULA MANUAL]","",IFERROR(AVERAGEIFS(DATOS!$K$2:$K$20000,DATOS!$A$2:$A$20000,S652,CONFIG_METADATA!$G$2:$G$20000,1,DATOS!$I$2:$I$20000,"Orquesta/Banda/Conjunto"),"")))</f>
        <v/>
      </c>
      <c r="V652" t="str">
        <f>IF(S652="","",IF(S652="[FÓRMULA MANUAL]","",IFERROR(AVERAGEIFS(DATOS!$K$2:$K$20000,DATOS!$A$2:$A$20000,S652,CONFIG_METADATA!$G$2:$G$20000,1,DATOS!$I$2:$I$20000,"Música de Cámara"),"")))</f>
        <v/>
      </c>
      <c r="W652" t="str">
        <f>IF(S652="","",IF(S652="[FÓRMULA MANUAL]","",IFERROR(SUMPRODUCT((DATOS!$A$2:$A$20000=S652)*(CONFIG_METADATA!$G$2:$G$20000=1)*(COUNTIF(CONFIG_ASIGNATURAS!$B$7:$B$27,DATOS!$I$2:$I$20000)&gt;0)*(DATOS!$K$2:$K$20000))/SUMPRODUCT((DATOS!$A$2:$A$20000=S652)*(CONFIG_METADATA!$G$2:$G$20000=1)*(COUNTIF(CONFIG_ASIGNATURAS!$B$7:$B$27,DATOS!$I$2:$I$20000)&gt;0)*1),"")))</f>
        <v/>
      </c>
      <c r="Z652" t="str">
        <f>IF(Y652="","",IF(Y652="[FÓRMULA MANUAL]","",IFERROR(AVERAGEIFS(DATOS!$K$2:$K$20000,DATOS!$A$2:$A$20000,Y652,CONFIG_METADATA!$G$2:$G$20000,1,DATOS!$I$2:$I$20000,"Análisis"),"")))</f>
        <v/>
      </c>
      <c r="AA652" t="str">
        <f>IF(Y652="","",IF(Y652="[FÓRMULA MANUAL]","",IFERROR(AVERAGEIFS(DATOS!$K$2:$K$20000,DATOS!$A$2:$A$20000,Y652,CONFIG_METADATA!$G$2:$G$20000,1,DATOS!$I$2:$I$20000,"Orquesta/Banda/Conjunto"),"")))</f>
        <v/>
      </c>
      <c r="AB652" t="str">
        <f>IF(Y652="","",IF(Y652="[FÓRMULA MANUAL]","",IFERROR(AVERAGEIFS(DATOS!$K$2:$K$20000,DATOS!$A$2:$A$20000,Y652,CONFIG_METADATA!$G$2:$G$20000,1,DATOS!$I$2:$I$20000,"Música de Cámara"),"")))</f>
        <v/>
      </c>
      <c r="AC652" t="str">
        <f>IF(Y652="","",IF(Y652="[FÓRMULA MANUAL]","",IFERROR(SUMPRODUCT((DATOS!$A$2:$A$20000=Y652)*(CONFIG_METADATA!$G$2:$G$20000=1)*(COUNTIF(CONFIG_ASIGNATURAS!$B$7:$B$27,DATOS!$I$2:$I$20000)&gt;0)*(DATOS!$K$2:$K$20000))/SUMPRODUCT((DATOS!$A$2:$A$20000=Y652)*(CONFIG_METADATA!$G$2:$G$20000=1)*(COUNTIF(CONFIG_ASIGNATURAS!$B$7:$B$27,DATOS!$I$2:$I$20000)&gt;0)*1),"")))</f>
        <v/>
      </c>
      <c r="AF652" t="str">
        <f>IF(AE652="","",IF(AE652="[FÓRMULA MANUAL]","",IFERROR(AVERAGEIFS(DATOS!$K$2:$K$20000,DATOS!$A$2:$A$20000,AE652,CONFIG_METADATA!$G$2:$G$20000,1,DATOS!$I$2:$I$20000,"Análisis"),"")))</f>
        <v/>
      </c>
      <c r="AG652" t="str">
        <f>IF(AE652="","",IF(AE652="[FÓRMULA MANUAL]","",IFERROR(AVERAGEIFS(DATOS!$K$2:$K$20000,DATOS!$A$2:$A$20000,AE652,CONFIG_METADATA!$G$2:$G$20000,1,DATOS!$I$2:$I$20000,"Orquesta/Banda/Conjunto"),"")))</f>
        <v/>
      </c>
      <c r="AH652" t="str">
        <f>IF(AE652="","",IF(AE652="[FÓRMULA MANUAL]","",IFERROR(AVERAGEIFS(DATOS!$K$2:$K$20000,DATOS!$A$2:$A$20000,AE652,CONFIG_METADATA!$G$2:$G$20000,1,DATOS!$I$2:$I$20000,"Música de Cámara"),"")))</f>
        <v/>
      </c>
      <c r="AI652" t="str">
        <f>IF(AE652="","",IF(AE652="[FÓRMULA MANUAL]","",IFERROR(SUMPRODUCT((DATOS!$A$2:$A$20000=AE652)*(CONFIG_METADATA!$G$2:$G$20000=1)*(COUNTIF(CONFIG_ASIGNATURAS!$B$7:$B$27,DATOS!$I$2:$I$20000)&gt;0)*(DATOS!$K$2:$K$20000))/SUMPRODUCT((DATOS!$A$2:$A$20000=AE652)*(CONFIG_METADATA!$G$2:$G$20000=1)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MANUAL]","",IFERROR(AVERAGEIFS(DATOS!$K$2:$K$20000,DATOS!$A$2:$A$20000,A653,CONFIG_METADATA!$G$2:$G$20000,1,DATOS!$I$2:$I$20000,"Lenguaje Musical"),"")))</f>
        <v/>
      </c>
      <c r="C653" t="str">
        <f>IF(A653="","",IF(A653="[FÓRMULA MANUAL]","",IFERROR(AVERAGEIFS(DATOS!$K$2:$K$20000,DATOS!$A$2:$A$20000,A653,CONFIG_METADATA!$G$2:$G$20000,1,DATOS!$I$2:$I$20000,"Orquesta/Banda/Conjunto"),"")))</f>
        <v/>
      </c>
      <c r="D653" t="str">
        <f>IF(A653="","",IF(A653="[FÓRMULA MANUAL]","",IFERROR(AVERAGEIFS(DATOS!$K$2:$K$20000,DATOS!$A$2:$A$20000,A653,CONFIG_METADATA!$G$2:$G$20000,1,DATOS!$I$2:$I$20000,"Conjunto"),"")))</f>
        <v/>
      </c>
      <c r="E653" t="str">
        <f>IF(A653="","",IF(A653="[FÓRMULA MANUAL]","",IFERROR(SUMPRODUCT((DATOS!$A$2:$A$20000=A653)*(CONFIG_METADATA!$G$2:$G$20000=1)*(COUNTIF(CONFIG_ASIGNATURAS!$B$7:$B$27,DATOS!$I$2:$I$20000)&gt;0)*(DATOS!$K$2:$K$20000))/SUMPRODUCT((DATOS!$A$2:$A$20000=A653)*(CONFIG_METADATA!$G$2:$G$20000=1)*(COUNTIF(CONFIG_ASIGNATURAS!$B$7:$B$27,DATOS!$I$2:$I$20000)&gt;0)*1),"")))</f>
        <v/>
      </c>
      <c r="H653" t="str">
        <f>IF(G653="","",IF(G653="[FÓRMULA MANUAL]","",IFERROR(AVERAGEIFS(DATOS!$K$2:$K$20000,DATOS!$A$2:$A$20000,G653,CONFIG_METADATA!$G$2:$G$20000,1,DATOS!$I$2:$I$20000,"Lenguaje Musical"),"")))</f>
        <v/>
      </c>
      <c r="I653" t="str">
        <f>IF(G653="","",IF(G653="[FÓRMULA MANUAL]","",IFERROR(AVERAGEIFS(DATOS!$K$2:$K$20000,DATOS!$A$2:$A$20000,G653,CONFIG_METADATA!$G$2:$G$20000,1,DATOS!$I$2:$I$20000,"Orquesta/Banda/Conjunto"),"")))</f>
        <v/>
      </c>
      <c r="J653" t="str">
        <f>IF(G653="","",IF(G653="[FÓRMULA MANUAL]","",IFERROR(AVERAGEIFS(DATOS!$K$2:$K$20000,DATOS!$A$2:$A$20000,G653,CONFIG_METADATA!$G$2:$G$20000,1,DATOS!$I$2:$I$20000,"Conjunto"),"")))</f>
        <v/>
      </c>
      <c r="K653" t="str">
        <f>IF(G653="","",IF(G653="[FÓRMULA MANUAL]","",IFERROR(SUMPRODUCT((DATOS!$A$2:$A$20000=G653)*(CONFIG_METADATA!$G$2:$G$20000=1)*(COUNTIF(CONFIG_ASIGNATURAS!$B$7:$B$27,DATOS!$I$2:$I$20000)&gt;0)*(DATOS!$K$2:$K$20000))/SUMPRODUCT((DATOS!$A$2:$A$20000=G653)*(CONFIG_METADATA!$G$2:$G$20000=1)*(COUNTIF(CONFIG_ASIGNATURAS!$B$7:$B$27,DATOS!$I$2:$I$20000)&gt;0)*1),"")))</f>
        <v/>
      </c>
      <c r="N653" t="str">
        <f>IF(M653="","",IF(M653="[FÓRMULA MANUAL]","",IFERROR(AVERAGEIFS(DATOS!$K$2:$K$20000,DATOS!$A$2:$A$20000,M653,CONFIG_METADATA!$G$2:$G$20000,1,DATOS!$I$2:$I$20000,"Armonía"),"")))</f>
        <v/>
      </c>
      <c r="O653" t="str">
        <f>IF(M653="","",IF(M653="[FÓRMULA MANUAL]","",IFERROR(AVERAGEIFS(DATOS!$K$2:$K$20000,DATOS!$A$2:$A$20000,M653,CONFIG_METADATA!$G$2:$G$20000,1,DATOS!$I$2:$I$20000,"Orquesta/Banda/Conjunto"),"")))</f>
        <v/>
      </c>
      <c r="P653" t="str">
        <f>IF(M653="","",IF(M653="[FÓRMULA MANUAL]","",IFERROR(AVERAGEIFS(DATOS!$K$2:$K$20000,DATOS!$A$2:$A$20000,M653,CONFIG_METADATA!$G$2:$G$20000,1,DATOS!$I$2:$I$20000,"Música de Cámara"),"")))</f>
        <v/>
      </c>
      <c r="Q653" t="str">
        <f>IF(M653="","",IF(M653="[FÓRMULA MANUAL]","",IFERROR(SUMPRODUCT((DATOS!$A$2:$A$20000=M653)*(CONFIG_METADATA!$G$2:$G$20000=1)*(COUNTIF(CONFIG_ASIGNATURAS!$B$7:$B$27,DATOS!$I$2:$I$20000)&gt;0)*(DATOS!$K$2:$K$20000))/SUMPRODUCT((DATOS!$A$2:$A$20000=M653)*(CONFIG_METADATA!$G$2:$G$20000=1)*(COUNTIF(CONFIG_ASIGNATURAS!$B$7:$B$27,DATOS!$I$2:$I$20000)&gt;0)*1),"")))</f>
        <v/>
      </c>
      <c r="T653" t="str">
        <f>IF(S653="","",IF(S653="[FÓRMULA MANUAL]","",IFERROR(AVERAGEIFS(DATOS!$K$2:$K$20000,DATOS!$A$2:$A$20000,S653,CONFIG_METADATA!$G$2:$G$20000,1,DATOS!$I$2:$I$20000,"Armonía"),"")))</f>
        <v/>
      </c>
      <c r="U653" t="str">
        <f>IF(S653="","",IF(S653="[FÓRMULA MANUAL]","",IFERROR(AVERAGEIFS(DATOS!$K$2:$K$20000,DATOS!$A$2:$A$20000,S653,CONFIG_METADATA!$G$2:$G$20000,1,DATOS!$I$2:$I$20000,"Orquesta/Banda/Conjunto"),"")))</f>
        <v/>
      </c>
      <c r="V653" t="str">
        <f>IF(S653="","",IF(S653="[FÓRMULA MANUAL]","",IFERROR(AVERAGEIFS(DATOS!$K$2:$K$20000,DATOS!$A$2:$A$20000,S653,CONFIG_METADATA!$G$2:$G$20000,1,DATOS!$I$2:$I$20000,"Música de Cámara"),"")))</f>
        <v/>
      </c>
      <c r="W653" t="str">
        <f>IF(S653="","",IF(S653="[FÓRMULA MANUAL]","",IFERROR(SUMPRODUCT((DATOS!$A$2:$A$20000=S653)*(CONFIG_METADATA!$G$2:$G$20000=1)*(COUNTIF(CONFIG_ASIGNATURAS!$B$7:$B$27,DATOS!$I$2:$I$20000)&gt;0)*(DATOS!$K$2:$K$20000))/SUMPRODUCT((DATOS!$A$2:$A$20000=S653)*(CONFIG_METADATA!$G$2:$G$20000=1)*(COUNTIF(CONFIG_ASIGNATURAS!$B$7:$B$27,DATOS!$I$2:$I$20000)&gt;0)*1),"")))</f>
        <v/>
      </c>
      <c r="Z653" t="str">
        <f>IF(Y653="","",IF(Y653="[FÓRMULA MANUAL]","",IFERROR(AVERAGEIFS(DATOS!$K$2:$K$20000,DATOS!$A$2:$A$20000,Y653,CONFIG_METADATA!$G$2:$G$20000,1,DATOS!$I$2:$I$20000,"Análisis"),"")))</f>
        <v/>
      </c>
      <c r="AA653" t="str">
        <f>IF(Y653="","",IF(Y653="[FÓRMULA MANUAL]","",IFERROR(AVERAGEIFS(DATOS!$K$2:$K$20000,DATOS!$A$2:$A$20000,Y653,CONFIG_METADATA!$G$2:$G$20000,1,DATOS!$I$2:$I$20000,"Orquesta/Banda/Conjunto"),"")))</f>
        <v/>
      </c>
      <c r="AB653" t="str">
        <f>IF(Y653="","",IF(Y653="[FÓRMULA MANUAL]","",IFERROR(AVERAGEIFS(DATOS!$K$2:$K$20000,DATOS!$A$2:$A$20000,Y653,CONFIG_METADATA!$G$2:$G$20000,1,DATOS!$I$2:$I$20000,"Música de Cámara"),"")))</f>
        <v/>
      </c>
      <c r="AC653" t="str">
        <f>IF(Y653="","",IF(Y653="[FÓRMULA MANUAL]","",IFERROR(SUMPRODUCT((DATOS!$A$2:$A$20000=Y653)*(CONFIG_METADATA!$G$2:$G$20000=1)*(COUNTIF(CONFIG_ASIGNATURAS!$B$7:$B$27,DATOS!$I$2:$I$20000)&gt;0)*(DATOS!$K$2:$K$20000))/SUMPRODUCT((DATOS!$A$2:$A$20000=Y653)*(CONFIG_METADATA!$G$2:$G$20000=1)*(COUNTIF(CONFIG_ASIGNATURAS!$B$7:$B$27,DATOS!$I$2:$I$20000)&gt;0)*1),"")))</f>
        <v/>
      </c>
      <c r="AF653" t="str">
        <f>IF(AE653="","",IF(AE653="[FÓRMULA MANUAL]","",IFERROR(AVERAGEIFS(DATOS!$K$2:$K$20000,DATOS!$A$2:$A$20000,AE653,CONFIG_METADATA!$G$2:$G$20000,1,DATOS!$I$2:$I$20000,"Análisis"),"")))</f>
        <v/>
      </c>
      <c r="AG653" t="str">
        <f>IF(AE653="","",IF(AE653="[FÓRMULA MANUAL]","",IFERROR(AVERAGEIFS(DATOS!$K$2:$K$20000,DATOS!$A$2:$A$20000,AE653,CONFIG_METADATA!$G$2:$G$20000,1,DATOS!$I$2:$I$20000,"Orquesta/Banda/Conjunto"),"")))</f>
        <v/>
      </c>
      <c r="AH653" t="str">
        <f>IF(AE653="","",IF(AE653="[FÓRMULA MANUAL]","",IFERROR(AVERAGEIFS(DATOS!$K$2:$K$20000,DATOS!$A$2:$A$20000,AE653,CONFIG_METADATA!$G$2:$G$20000,1,DATOS!$I$2:$I$20000,"Música de Cámara"),"")))</f>
        <v/>
      </c>
      <c r="AI653" t="str">
        <f>IF(AE653="","",IF(AE653="[FÓRMULA MANUAL]","",IFERROR(SUMPRODUCT((DATOS!$A$2:$A$20000=AE653)*(CONFIG_METADATA!$G$2:$G$20000=1)*(COUNTIF(CONFIG_ASIGNATURAS!$B$7:$B$27,DATOS!$I$2:$I$20000)&gt;0)*(DATOS!$K$2:$K$20000))/SUMPRODUCT((DATOS!$A$2:$A$20000=AE653)*(CONFIG_METADATA!$G$2:$G$20000=1)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MANUAL]","",IFERROR(AVERAGEIFS(DATOS!$K$2:$K$20000,DATOS!$A$2:$A$20000,A654,CONFIG_METADATA!$G$2:$G$20000,1,DATOS!$I$2:$I$20000,"Lenguaje Musical"),"")))</f>
        <v/>
      </c>
      <c r="C654" t="str">
        <f>IF(A654="","",IF(A654="[FÓRMULA MANUAL]","",IFERROR(AVERAGEIFS(DATOS!$K$2:$K$20000,DATOS!$A$2:$A$20000,A654,CONFIG_METADATA!$G$2:$G$20000,1,DATOS!$I$2:$I$20000,"Orquesta/Banda/Conjunto"),"")))</f>
        <v/>
      </c>
      <c r="D654" t="str">
        <f>IF(A654="","",IF(A654="[FÓRMULA MANUAL]","",IFERROR(AVERAGEIFS(DATOS!$K$2:$K$20000,DATOS!$A$2:$A$20000,A654,CONFIG_METADATA!$G$2:$G$20000,1,DATOS!$I$2:$I$20000,"Conjunto"),"")))</f>
        <v/>
      </c>
      <c r="E654" t="str">
        <f>IF(A654="","",IF(A654="[FÓRMULA MANUAL]","",IFERROR(SUMPRODUCT((DATOS!$A$2:$A$20000=A654)*(CONFIG_METADATA!$G$2:$G$20000=1)*(COUNTIF(CONFIG_ASIGNATURAS!$B$7:$B$27,DATOS!$I$2:$I$20000)&gt;0)*(DATOS!$K$2:$K$20000))/SUMPRODUCT((DATOS!$A$2:$A$20000=A654)*(CONFIG_METADATA!$G$2:$G$20000=1)*(COUNTIF(CONFIG_ASIGNATURAS!$B$7:$B$27,DATOS!$I$2:$I$20000)&gt;0)*1),"")))</f>
        <v/>
      </c>
      <c r="H654" t="str">
        <f>IF(G654="","",IF(G654="[FÓRMULA MANUAL]","",IFERROR(AVERAGEIFS(DATOS!$K$2:$K$20000,DATOS!$A$2:$A$20000,G654,CONFIG_METADATA!$G$2:$G$20000,1,DATOS!$I$2:$I$20000,"Lenguaje Musical"),"")))</f>
        <v/>
      </c>
      <c r="I654" t="str">
        <f>IF(G654="","",IF(G654="[FÓRMULA MANUAL]","",IFERROR(AVERAGEIFS(DATOS!$K$2:$K$20000,DATOS!$A$2:$A$20000,G654,CONFIG_METADATA!$G$2:$G$20000,1,DATOS!$I$2:$I$20000,"Orquesta/Banda/Conjunto"),"")))</f>
        <v/>
      </c>
      <c r="J654" t="str">
        <f>IF(G654="","",IF(G654="[FÓRMULA MANUAL]","",IFERROR(AVERAGEIFS(DATOS!$K$2:$K$20000,DATOS!$A$2:$A$20000,G654,CONFIG_METADATA!$G$2:$G$20000,1,DATOS!$I$2:$I$20000,"Conjunto"),"")))</f>
        <v/>
      </c>
      <c r="K654" t="str">
        <f>IF(G654="","",IF(G654="[FÓRMULA MANUAL]","",IFERROR(SUMPRODUCT((DATOS!$A$2:$A$20000=G654)*(CONFIG_METADATA!$G$2:$G$20000=1)*(COUNTIF(CONFIG_ASIGNATURAS!$B$7:$B$27,DATOS!$I$2:$I$20000)&gt;0)*(DATOS!$K$2:$K$20000))/SUMPRODUCT((DATOS!$A$2:$A$20000=G654)*(CONFIG_METADATA!$G$2:$G$20000=1)*(COUNTIF(CONFIG_ASIGNATURAS!$B$7:$B$27,DATOS!$I$2:$I$20000)&gt;0)*1),"")))</f>
        <v/>
      </c>
      <c r="N654" t="str">
        <f>IF(M654="","",IF(M654="[FÓRMULA MANUAL]","",IFERROR(AVERAGEIFS(DATOS!$K$2:$K$20000,DATOS!$A$2:$A$20000,M654,CONFIG_METADATA!$G$2:$G$20000,1,DATOS!$I$2:$I$20000,"Armonía"),"")))</f>
        <v/>
      </c>
      <c r="O654" t="str">
        <f>IF(M654="","",IF(M654="[FÓRMULA MANUAL]","",IFERROR(AVERAGEIFS(DATOS!$K$2:$K$20000,DATOS!$A$2:$A$20000,M654,CONFIG_METADATA!$G$2:$G$20000,1,DATOS!$I$2:$I$20000,"Orquesta/Banda/Conjunto"),"")))</f>
        <v/>
      </c>
      <c r="P654" t="str">
        <f>IF(M654="","",IF(M654="[FÓRMULA MANUAL]","",IFERROR(AVERAGEIFS(DATOS!$K$2:$K$20000,DATOS!$A$2:$A$20000,M654,CONFIG_METADATA!$G$2:$G$20000,1,DATOS!$I$2:$I$20000,"Música de Cámara"),"")))</f>
        <v/>
      </c>
      <c r="Q654" t="str">
        <f>IF(M654="","",IF(M654="[FÓRMULA MANUAL]","",IFERROR(SUMPRODUCT((DATOS!$A$2:$A$20000=M654)*(CONFIG_METADATA!$G$2:$G$20000=1)*(COUNTIF(CONFIG_ASIGNATURAS!$B$7:$B$27,DATOS!$I$2:$I$20000)&gt;0)*(DATOS!$K$2:$K$20000))/SUMPRODUCT((DATOS!$A$2:$A$20000=M654)*(CONFIG_METADATA!$G$2:$G$20000=1)*(COUNTIF(CONFIG_ASIGNATURAS!$B$7:$B$27,DATOS!$I$2:$I$20000)&gt;0)*1),"")))</f>
        <v/>
      </c>
      <c r="T654" t="str">
        <f>IF(S654="","",IF(S654="[FÓRMULA MANUAL]","",IFERROR(AVERAGEIFS(DATOS!$K$2:$K$20000,DATOS!$A$2:$A$20000,S654,CONFIG_METADATA!$G$2:$G$20000,1,DATOS!$I$2:$I$20000,"Armonía"),"")))</f>
        <v/>
      </c>
      <c r="U654" t="str">
        <f>IF(S654="","",IF(S654="[FÓRMULA MANUAL]","",IFERROR(AVERAGEIFS(DATOS!$K$2:$K$20000,DATOS!$A$2:$A$20000,S654,CONFIG_METADATA!$G$2:$G$20000,1,DATOS!$I$2:$I$20000,"Orquesta/Banda/Conjunto"),"")))</f>
        <v/>
      </c>
      <c r="V654" t="str">
        <f>IF(S654="","",IF(S654="[FÓRMULA MANUAL]","",IFERROR(AVERAGEIFS(DATOS!$K$2:$K$20000,DATOS!$A$2:$A$20000,S654,CONFIG_METADATA!$G$2:$G$20000,1,DATOS!$I$2:$I$20000,"Música de Cámara"),"")))</f>
        <v/>
      </c>
      <c r="W654" t="str">
        <f>IF(S654="","",IF(S654="[FÓRMULA MANUAL]","",IFERROR(SUMPRODUCT((DATOS!$A$2:$A$20000=S654)*(CONFIG_METADATA!$G$2:$G$20000=1)*(COUNTIF(CONFIG_ASIGNATURAS!$B$7:$B$27,DATOS!$I$2:$I$20000)&gt;0)*(DATOS!$K$2:$K$20000))/SUMPRODUCT((DATOS!$A$2:$A$20000=S654)*(CONFIG_METADATA!$G$2:$G$20000=1)*(COUNTIF(CONFIG_ASIGNATURAS!$B$7:$B$27,DATOS!$I$2:$I$20000)&gt;0)*1),"")))</f>
        <v/>
      </c>
      <c r="Z654" t="str">
        <f>IF(Y654="","",IF(Y654="[FÓRMULA MANUAL]","",IFERROR(AVERAGEIFS(DATOS!$K$2:$K$20000,DATOS!$A$2:$A$20000,Y654,CONFIG_METADATA!$G$2:$G$20000,1,DATOS!$I$2:$I$20000,"Análisis"),"")))</f>
        <v/>
      </c>
      <c r="AA654" t="str">
        <f>IF(Y654="","",IF(Y654="[FÓRMULA MANUAL]","",IFERROR(AVERAGEIFS(DATOS!$K$2:$K$20000,DATOS!$A$2:$A$20000,Y654,CONFIG_METADATA!$G$2:$G$20000,1,DATOS!$I$2:$I$20000,"Orquesta/Banda/Conjunto"),"")))</f>
        <v/>
      </c>
      <c r="AB654" t="str">
        <f>IF(Y654="","",IF(Y654="[FÓRMULA MANUAL]","",IFERROR(AVERAGEIFS(DATOS!$K$2:$K$20000,DATOS!$A$2:$A$20000,Y654,CONFIG_METADATA!$G$2:$G$20000,1,DATOS!$I$2:$I$20000,"Música de Cámara"),"")))</f>
        <v/>
      </c>
      <c r="AC654" t="str">
        <f>IF(Y654="","",IF(Y654="[FÓRMULA MANUAL]","",IFERROR(SUMPRODUCT((DATOS!$A$2:$A$20000=Y654)*(CONFIG_METADATA!$G$2:$G$20000=1)*(COUNTIF(CONFIG_ASIGNATURAS!$B$7:$B$27,DATOS!$I$2:$I$20000)&gt;0)*(DATOS!$K$2:$K$20000))/SUMPRODUCT((DATOS!$A$2:$A$20000=Y654)*(CONFIG_METADATA!$G$2:$G$20000=1)*(COUNTIF(CONFIG_ASIGNATURAS!$B$7:$B$27,DATOS!$I$2:$I$20000)&gt;0)*1),"")))</f>
        <v/>
      </c>
      <c r="AF654" t="str">
        <f>IF(AE654="","",IF(AE654="[FÓRMULA MANUAL]","",IFERROR(AVERAGEIFS(DATOS!$K$2:$K$20000,DATOS!$A$2:$A$20000,AE654,CONFIG_METADATA!$G$2:$G$20000,1,DATOS!$I$2:$I$20000,"Análisis"),"")))</f>
        <v/>
      </c>
      <c r="AG654" t="str">
        <f>IF(AE654="","",IF(AE654="[FÓRMULA MANUAL]","",IFERROR(AVERAGEIFS(DATOS!$K$2:$K$20000,DATOS!$A$2:$A$20000,AE654,CONFIG_METADATA!$G$2:$G$20000,1,DATOS!$I$2:$I$20000,"Orquesta/Banda/Conjunto"),"")))</f>
        <v/>
      </c>
      <c r="AH654" t="str">
        <f>IF(AE654="","",IF(AE654="[FÓRMULA MANUAL]","",IFERROR(AVERAGEIFS(DATOS!$K$2:$K$20000,DATOS!$A$2:$A$20000,AE654,CONFIG_METADATA!$G$2:$G$20000,1,DATOS!$I$2:$I$20000,"Música de Cámara"),"")))</f>
        <v/>
      </c>
      <c r="AI654" t="str">
        <f>IF(AE654="","",IF(AE654="[FÓRMULA MANUAL]","",IFERROR(SUMPRODUCT((DATOS!$A$2:$A$20000=AE654)*(CONFIG_METADATA!$G$2:$G$20000=1)*(COUNTIF(CONFIG_ASIGNATURAS!$B$7:$B$27,DATOS!$I$2:$I$20000)&gt;0)*(DATOS!$K$2:$K$20000))/SUMPRODUCT((DATOS!$A$2:$A$20000=AE654)*(CONFIG_METADATA!$G$2:$G$20000=1)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MANUAL]","",IFERROR(AVERAGEIFS(DATOS!$K$2:$K$20000,DATOS!$A$2:$A$20000,A655,CONFIG_METADATA!$G$2:$G$20000,1,DATOS!$I$2:$I$20000,"Lenguaje Musical"),"")))</f>
        <v/>
      </c>
      <c r="C655" t="str">
        <f>IF(A655="","",IF(A655="[FÓRMULA MANUAL]","",IFERROR(AVERAGEIFS(DATOS!$K$2:$K$20000,DATOS!$A$2:$A$20000,A655,CONFIG_METADATA!$G$2:$G$20000,1,DATOS!$I$2:$I$20000,"Orquesta/Banda/Conjunto"),"")))</f>
        <v/>
      </c>
      <c r="D655" t="str">
        <f>IF(A655="","",IF(A655="[FÓRMULA MANUAL]","",IFERROR(AVERAGEIFS(DATOS!$K$2:$K$20000,DATOS!$A$2:$A$20000,A655,CONFIG_METADATA!$G$2:$G$20000,1,DATOS!$I$2:$I$20000,"Conjunto"),"")))</f>
        <v/>
      </c>
      <c r="E655" t="str">
        <f>IF(A655="","",IF(A655="[FÓRMULA MANUAL]","",IFERROR(SUMPRODUCT((DATOS!$A$2:$A$20000=A655)*(CONFIG_METADATA!$G$2:$G$20000=1)*(COUNTIF(CONFIG_ASIGNATURAS!$B$7:$B$27,DATOS!$I$2:$I$20000)&gt;0)*(DATOS!$K$2:$K$20000))/SUMPRODUCT((DATOS!$A$2:$A$20000=A655)*(CONFIG_METADATA!$G$2:$G$20000=1)*(COUNTIF(CONFIG_ASIGNATURAS!$B$7:$B$27,DATOS!$I$2:$I$20000)&gt;0)*1),"")))</f>
        <v/>
      </c>
      <c r="H655" t="str">
        <f>IF(G655="","",IF(G655="[FÓRMULA MANUAL]","",IFERROR(AVERAGEIFS(DATOS!$K$2:$K$20000,DATOS!$A$2:$A$20000,G655,CONFIG_METADATA!$G$2:$G$20000,1,DATOS!$I$2:$I$20000,"Lenguaje Musical"),"")))</f>
        <v/>
      </c>
      <c r="I655" t="str">
        <f>IF(G655="","",IF(G655="[FÓRMULA MANUAL]","",IFERROR(AVERAGEIFS(DATOS!$K$2:$K$20000,DATOS!$A$2:$A$20000,G655,CONFIG_METADATA!$G$2:$G$20000,1,DATOS!$I$2:$I$20000,"Orquesta/Banda/Conjunto"),"")))</f>
        <v/>
      </c>
      <c r="J655" t="str">
        <f>IF(G655="","",IF(G655="[FÓRMULA MANUAL]","",IFERROR(AVERAGEIFS(DATOS!$K$2:$K$20000,DATOS!$A$2:$A$20000,G655,CONFIG_METADATA!$G$2:$G$20000,1,DATOS!$I$2:$I$20000,"Conjunto"),"")))</f>
        <v/>
      </c>
      <c r="K655" t="str">
        <f>IF(G655="","",IF(G655="[FÓRMULA MANUAL]","",IFERROR(SUMPRODUCT((DATOS!$A$2:$A$20000=G655)*(CONFIG_METADATA!$G$2:$G$20000=1)*(COUNTIF(CONFIG_ASIGNATURAS!$B$7:$B$27,DATOS!$I$2:$I$20000)&gt;0)*(DATOS!$K$2:$K$20000))/SUMPRODUCT((DATOS!$A$2:$A$20000=G655)*(CONFIG_METADATA!$G$2:$G$20000=1)*(COUNTIF(CONFIG_ASIGNATURAS!$B$7:$B$27,DATOS!$I$2:$I$20000)&gt;0)*1),"")))</f>
        <v/>
      </c>
      <c r="N655" t="str">
        <f>IF(M655="","",IF(M655="[FÓRMULA MANUAL]","",IFERROR(AVERAGEIFS(DATOS!$K$2:$K$20000,DATOS!$A$2:$A$20000,M655,CONFIG_METADATA!$G$2:$G$20000,1,DATOS!$I$2:$I$20000,"Armonía"),"")))</f>
        <v/>
      </c>
      <c r="O655" t="str">
        <f>IF(M655="","",IF(M655="[FÓRMULA MANUAL]","",IFERROR(AVERAGEIFS(DATOS!$K$2:$K$20000,DATOS!$A$2:$A$20000,M655,CONFIG_METADATA!$G$2:$G$20000,1,DATOS!$I$2:$I$20000,"Orquesta/Banda/Conjunto"),"")))</f>
        <v/>
      </c>
      <c r="P655" t="str">
        <f>IF(M655="","",IF(M655="[FÓRMULA MANUAL]","",IFERROR(AVERAGEIFS(DATOS!$K$2:$K$20000,DATOS!$A$2:$A$20000,M655,CONFIG_METADATA!$G$2:$G$20000,1,DATOS!$I$2:$I$20000,"Música de Cámara"),"")))</f>
        <v/>
      </c>
      <c r="Q655" t="str">
        <f>IF(M655="","",IF(M655="[FÓRMULA MANUAL]","",IFERROR(SUMPRODUCT((DATOS!$A$2:$A$20000=M655)*(CONFIG_METADATA!$G$2:$G$20000=1)*(COUNTIF(CONFIG_ASIGNATURAS!$B$7:$B$27,DATOS!$I$2:$I$20000)&gt;0)*(DATOS!$K$2:$K$20000))/SUMPRODUCT((DATOS!$A$2:$A$20000=M655)*(CONFIG_METADATA!$G$2:$G$20000=1)*(COUNTIF(CONFIG_ASIGNATURAS!$B$7:$B$27,DATOS!$I$2:$I$20000)&gt;0)*1),"")))</f>
        <v/>
      </c>
      <c r="T655" t="str">
        <f>IF(S655="","",IF(S655="[FÓRMULA MANUAL]","",IFERROR(AVERAGEIFS(DATOS!$K$2:$K$20000,DATOS!$A$2:$A$20000,S655,CONFIG_METADATA!$G$2:$G$20000,1,DATOS!$I$2:$I$20000,"Armonía"),"")))</f>
        <v/>
      </c>
      <c r="U655" t="str">
        <f>IF(S655="","",IF(S655="[FÓRMULA MANUAL]","",IFERROR(AVERAGEIFS(DATOS!$K$2:$K$20000,DATOS!$A$2:$A$20000,S655,CONFIG_METADATA!$G$2:$G$20000,1,DATOS!$I$2:$I$20000,"Orquesta/Banda/Conjunto"),"")))</f>
        <v/>
      </c>
      <c r="V655" t="str">
        <f>IF(S655="","",IF(S655="[FÓRMULA MANUAL]","",IFERROR(AVERAGEIFS(DATOS!$K$2:$K$20000,DATOS!$A$2:$A$20000,S655,CONFIG_METADATA!$G$2:$G$20000,1,DATOS!$I$2:$I$20000,"Música de Cámara"),"")))</f>
        <v/>
      </c>
      <c r="W655" t="str">
        <f>IF(S655="","",IF(S655="[FÓRMULA MANUAL]","",IFERROR(SUMPRODUCT((DATOS!$A$2:$A$20000=S655)*(CONFIG_METADATA!$G$2:$G$20000=1)*(COUNTIF(CONFIG_ASIGNATURAS!$B$7:$B$27,DATOS!$I$2:$I$20000)&gt;0)*(DATOS!$K$2:$K$20000))/SUMPRODUCT((DATOS!$A$2:$A$20000=S655)*(CONFIG_METADATA!$G$2:$G$20000=1)*(COUNTIF(CONFIG_ASIGNATURAS!$B$7:$B$27,DATOS!$I$2:$I$20000)&gt;0)*1),"")))</f>
        <v/>
      </c>
      <c r="Z655" t="str">
        <f>IF(Y655="","",IF(Y655="[FÓRMULA MANUAL]","",IFERROR(AVERAGEIFS(DATOS!$K$2:$K$20000,DATOS!$A$2:$A$20000,Y655,CONFIG_METADATA!$G$2:$G$20000,1,DATOS!$I$2:$I$20000,"Análisis"),"")))</f>
        <v/>
      </c>
      <c r="AA655" t="str">
        <f>IF(Y655="","",IF(Y655="[FÓRMULA MANUAL]","",IFERROR(AVERAGEIFS(DATOS!$K$2:$K$20000,DATOS!$A$2:$A$20000,Y655,CONFIG_METADATA!$G$2:$G$20000,1,DATOS!$I$2:$I$20000,"Orquesta/Banda/Conjunto"),"")))</f>
        <v/>
      </c>
      <c r="AB655" t="str">
        <f>IF(Y655="","",IF(Y655="[FÓRMULA MANUAL]","",IFERROR(AVERAGEIFS(DATOS!$K$2:$K$20000,DATOS!$A$2:$A$20000,Y655,CONFIG_METADATA!$G$2:$G$20000,1,DATOS!$I$2:$I$20000,"Música de Cámara"),"")))</f>
        <v/>
      </c>
      <c r="AC655" t="str">
        <f>IF(Y655="","",IF(Y655="[FÓRMULA MANUAL]","",IFERROR(SUMPRODUCT((DATOS!$A$2:$A$20000=Y655)*(CONFIG_METADATA!$G$2:$G$20000=1)*(COUNTIF(CONFIG_ASIGNATURAS!$B$7:$B$27,DATOS!$I$2:$I$20000)&gt;0)*(DATOS!$K$2:$K$20000))/SUMPRODUCT((DATOS!$A$2:$A$20000=Y655)*(CONFIG_METADATA!$G$2:$G$20000=1)*(COUNTIF(CONFIG_ASIGNATURAS!$B$7:$B$27,DATOS!$I$2:$I$20000)&gt;0)*1),"")))</f>
        <v/>
      </c>
      <c r="AF655" t="str">
        <f>IF(AE655="","",IF(AE655="[FÓRMULA MANUAL]","",IFERROR(AVERAGEIFS(DATOS!$K$2:$K$20000,DATOS!$A$2:$A$20000,AE655,CONFIG_METADATA!$G$2:$G$20000,1,DATOS!$I$2:$I$20000,"Análisis"),"")))</f>
        <v/>
      </c>
      <c r="AG655" t="str">
        <f>IF(AE655="","",IF(AE655="[FÓRMULA MANUAL]","",IFERROR(AVERAGEIFS(DATOS!$K$2:$K$20000,DATOS!$A$2:$A$20000,AE655,CONFIG_METADATA!$G$2:$G$20000,1,DATOS!$I$2:$I$20000,"Orquesta/Banda/Conjunto"),"")))</f>
        <v/>
      </c>
      <c r="AH655" t="str">
        <f>IF(AE655="","",IF(AE655="[FÓRMULA MANUAL]","",IFERROR(AVERAGEIFS(DATOS!$K$2:$K$20000,DATOS!$A$2:$A$20000,AE655,CONFIG_METADATA!$G$2:$G$20000,1,DATOS!$I$2:$I$20000,"Música de Cámara"),"")))</f>
        <v/>
      </c>
      <c r="AI655" t="str">
        <f>IF(AE655="","",IF(AE655="[FÓRMULA MANUAL]","",IFERROR(SUMPRODUCT((DATOS!$A$2:$A$20000=AE655)*(CONFIG_METADATA!$G$2:$G$20000=1)*(COUNTIF(CONFIG_ASIGNATURAS!$B$7:$B$27,DATOS!$I$2:$I$20000)&gt;0)*(DATOS!$K$2:$K$20000))/SUMPRODUCT((DATOS!$A$2:$A$20000=AE655)*(CONFIG_METADATA!$G$2:$G$20000=1)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MANUAL]","",IFERROR(AVERAGEIFS(DATOS!$K$2:$K$20000,DATOS!$A$2:$A$20000,A656,CONFIG_METADATA!$G$2:$G$20000,1,DATOS!$I$2:$I$20000,"Lenguaje Musical"),"")))</f>
        <v/>
      </c>
      <c r="C656" t="str">
        <f>IF(A656="","",IF(A656="[FÓRMULA MANUAL]","",IFERROR(AVERAGEIFS(DATOS!$K$2:$K$20000,DATOS!$A$2:$A$20000,A656,CONFIG_METADATA!$G$2:$G$20000,1,DATOS!$I$2:$I$20000,"Orquesta/Banda/Conjunto"),"")))</f>
        <v/>
      </c>
      <c r="D656" t="str">
        <f>IF(A656="","",IF(A656="[FÓRMULA MANUAL]","",IFERROR(AVERAGEIFS(DATOS!$K$2:$K$20000,DATOS!$A$2:$A$20000,A656,CONFIG_METADATA!$G$2:$G$20000,1,DATOS!$I$2:$I$20000,"Conjunto"),"")))</f>
        <v/>
      </c>
      <c r="E656" t="str">
        <f>IF(A656="","",IF(A656="[FÓRMULA MANUAL]","",IFERROR(SUMPRODUCT((DATOS!$A$2:$A$20000=A656)*(CONFIG_METADATA!$G$2:$G$20000=1)*(COUNTIF(CONFIG_ASIGNATURAS!$B$7:$B$27,DATOS!$I$2:$I$20000)&gt;0)*(DATOS!$K$2:$K$20000))/SUMPRODUCT((DATOS!$A$2:$A$20000=A656)*(CONFIG_METADATA!$G$2:$G$20000=1)*(COUNTIF(CONFIG_ASIGNATURAS!$B$7:$B$27,DATOS!$I$2:$I$20000)&gt;0)*1),"")))</f>
        <v/>
      </c>
      <c r="H656" t="str">
        <f>IF(G656="","",IF(G656="[FÓRMULA MANUAL]","",IFERROR(AVERAGEIFS(DATOS!$K$2:$K$20000,DATOS!$A$2:$A$20000,G656,CONFIG_METADATA!$G$2:$G$20000,1,DATOS!$I$2:$I$20000,"Lenguaje Musical"),"")))</f>
        <v/>
      </c>
      <c r="I656" t="str">
        <f>IF(G656="","",IF(G656="[FÓRMULA MANUAL]","",IFERROR(AVERAGEIFS(DATOS!$K$2:$K$20000,DATOS!$A$2:$A$20000,G656,CONFIG_METADATA!$G$2:$G$20000,1,DATOS!$I$2:$I$20000,"Orquesta/Banda/Conjunto"),"")))</f>
        <v/>
      </c>
      <c r="J656" t="str">
        <f>IF(G656="","",IF(G656="[FÓRMULA MANUAL]","",IFERROR(AVERAGEIFS(DATOS!$K$2:$K$20000,DATOS!$A$2:$A$20000,G656,CONFIG_METADATA!$G$2:$G$20000,1,DATOS!$I$2:$I$20000,"Conjunto"),"")))</f>
        <v/>
      </c>
      <c r="K656" t="str">
        <f>IF(G656="","",IF(G656="[FÓRMULA MANUAL]","",IFERROR(SUMPRODUCT((DATOS!$A$2:$A$20000=G656)*(CONFIG_METADATA!$G$2:$G$20000=1)*(COUNTIF(CONFIG_ASIGNATURAS!$B$7:$B$27,DATOS!$I$2:$I$20000)&gt;0)*(DATOS!$K$2:$K$20000))/SUMPRODUCT((DATOS!$A$2:$A$20000=G656)*(CONFIG_METADATA!$G$2:$G$20000=1)*(COUNTIF(CONFIG_ASIGNATURAS!$B$7:$B$27,DATOS!$I$2:$I$20000)&gt;0)*1),"")))</f>
        <v/>
      </c>
      <c r="N656" t="str">
        <f>IF(M656="","",IF(M656="[FÓRMULA MANUAL]","",IFERROR(AVERAGEIFS(DATOS!$K$2:$K$20000,DATOS!$A$2:$A$20000,M656,CONFIG_METADATA!$G$2:$G$20000,1,DATOS!$I$2:$I$20000,"Armonía"),"")))</f>
        <v/>
      </c>
      <c r="O656" t="str">
        <f>IF(M656="","",IF(M656="[FÓRMULA MANUAL]","",IFERROR(AVERAGEIFS(DATOS!$K$2:$K$20000,DATOS!$A$2:$A$20000,M656,CONFIG_METADATA!$G$2:$G$20000,1,DATOS!$I$2:$I$20000,"Orquesta/Banda/Conjunto"),"")))</f>
        <v/>
      </c>
      <c r="P656" t="str">
        <f>IF(M656="","",IF(M656="[FÓRMULA MANUAL]","",IFERROR(AVERAGEIFS(DATOS!$K$2:$K$20000,DATOS!$A$2:$A$20000,M656,CONFIG_METADATA!$G$2:$G$20000,1,DATOS!$I$2:$I$20000,"Música de Cámara"),"")))</f>
        <v/>
      </c>
      <c r="Q656" t="str">
        <f>IF(M656="","",IF(M656="[FÓRMULA MANUAL]","",IFERROR(SUMPRODUCT((DATOS!$A$2:$A$20000=M656)*(CONFIG_METADATA!$G$2:$G$20000=1)*(COUNTIF(CONFIG_ASIGNATURAS!$B$7:$B$27,DATOS!$I$2:$I$20000)&gt;0)*(DATOS!$K$2:$K$20000))/SUMPRODUCT((DATOS!$A$2:$A$20000=M656)*(CONFIG_METADATA!$G$2:$G$20000=1)*(COUNTIF(CONFIG_ASIGNATURAS!$B$7:$B$27,DATOS!$I$2:$I$20000)&gt;0)*1),"")))</f>
        <v/>
      </c>
      <c r="T656" t="str">
        <f>IF(S656="","",IF(S656="[FÓRMULA MANUAL]","",IFERROR(AVERAGEIFS(DATOS!$K$2:$K$20000,DATOS!$A$2:$A$20000,S656,CONFIG_METADATA!$G$2:$G$20000,1,DATOS!$I$2:$I$20000,"Armonía"),"")))</f>
        <v/>
      </c>
      <c r="U656" t="str">
        <f>IF(S656="","",IF(S656="[FÓRMULA MANUAL]","",IFERROR(AVERAGEIFS(DATOS!$K$2:$K$20000,DATOS!$A$2:$A$20000,S656,CONFIG_METADATA!$G$2:$G$20000,1,DATOS!$I$2:$I$20000,"Orquesta/Banda/Conjunto"),"")))</f>
        <v/>
      </c>
      <c r="V656" t="str">
        <f>IF(S656="","",IF(S656="[FÓRMULA MANUAL]","",IFERROR(AVERAGEIFS(DATOS!$K$2:$K$20000,DATOS!$A$2:$A$20000,S656,CONFIG_METADATA!$G$2:$G$20000,1,DATOS!$I$2:$I$20000,"Música de Cámara"),"")))</f>
        <v/>
      </c>
      <c r="W656" t="str">
        <f>IF(S656="","",IF(S656="[FÓRMULA MANUAL]","",IFERROR(SUMPRODUCT((DATOS!$A$2:$A$20000=S656)*(CONFIG_METADATA!$G$2:$G$20000=1)*(COUNTIF(CONFIG_ASIGNATURAS!$B$7:$B$27,DATOS!$I$2:$I$20000)&gt;0)*(DATOS!$K$2:$K$20000))/SUMPRODUCT((DATOS!$A$2:$A$20000=S656)*(CONFIG_METADATA!$G$2:$G$20000=1)*(COUNTIF(CONFIG_ASIGNATURAS!$B$7:$B$27,DATOS!$I$2:$I$20000)&gt;0)*1),"")))</f>
        <v/>
      </c>
      <c r="Z656" t="str">
        <f>IF(Y656="","",IF(Y656="[FÓRMULA MANUAL]","",IFERROR(AVERAGEIFS(DATOS!$K$2:$K$20000,DATOS!$A$2:$A$20000,Y656,CONFIG_METADATA!$G$2:$G$20000,1,DATOS!$I$2:$I$20000,"Análisis"),"")))</f>
        <v/>
      </c>
      <c r="AA656" t="str">
        <f>IF(Y656="","",IF(Y656="[FÓRMULA MANUAL]","",IFERROR(AVERAGEIFS(DATOS!$K$2:$K$20000,DATOS!$A$2:$A$20000,Y656,CONFIG_METADATA!$G$2:$G$20000,1,DATOS!$I$2:$I$20000,"Orquesta/Banda/Conjunto"),"")))</f>
        <v/>
      </c>
      <c r="AB656" t="str">
        <f>IF(Y656="","",IF(Y656="[FÓRMULA MANUAL]","",IFERROR(AVERAGEIFS(DATOS!$K$2:$K$20000,DATOS!$A$2:$A$20000,Y656,CONFIG_METADATA!$G$2:$G$20000,1,DATOS!$I$2:$I$20000,"Música de Cámara"),"")))</f>
        <v/>
      </c>
      <c r="AC656" t="str">
        <f>IF(Y656="","",IF(Y656="[FÓRMULA MANUAL]","",IFERROR(SUMPRODUCT((DATOS!$A$2:$A$20000=Y656)*(CONFIG_METADATA!$G$2:$G$20000=1)*(COUNTIF(CONFIG_ASIGNATURAS!$B$7:$B$27,DATOS!$I$2:$I$20000)&gt;0)*(DATOS!$K$2:$K$20000))/SUMPRODUCT((DATOS!$A$2:$A$20000=Y656)*(CONFIG_METADATA!$G$2:$G$20000=1)*(COUNTIF(CONFIG_ASIGNATURAS!$B$7:$B$27,DATOS!$I$2:$I$20000)&gt;0)*1),"")))</f>
        <v/>
      </c>
      <c r="AF656" t="str">
        <f>IF(AE656="","",IF(AE656="[FÓRMULA MANUAL]","",IFERROR(AVERAGEIFS(DATOS!$K$2:$K$20000,DATOS!$A$2:$A$20000,AE656,CONFIG_METADATA!$G$2:$G$20000,1,DATOS!$I$2:$I$20000,"Análisis"),"")))</f>
        <v/>
      </c>
      <c r="AG656" t="str">
        <f>IF(AE656="","",IF(AE656="[FÓRMULA MANUAL]","",IFERROR(AVERAGEIFS(DATOS!$K$2:$K$20000,DATOS!$A$2:$A$20000,AE656,CONFIG_METADATA!$G$2:$G$20000,1,DATOS!$I$2:$I$20000,"Orquesta/Banda/Conjunto"),"")))</f>
        <v/>
      </c>
      <c r="AH656" t="str">
        <f>IF(AE656="","",IF(AE656="[FÓRMULA MANUAL]","",IFERROR(AVERAGEIFS(DATOS!$K$2:$K$20000,DATOS!$A$2:$A$20000,AE656,CONFIG_METADATA!$G$2:$G$20000,1,DATOS!$I$2:$I$20000,"Música de Cámara"),"")))</f>
        <v/>
      </c>
      <c r="AI656" t="str">
        <f>IF(AE656="","",IF(AE656="[FÓRMULA MANUAL]","",IFERROR(SUMPRODUCT((DATOS!$A$2:$A$20000=AE656)*(CONFIG_METADATA!$G$2:$G$20000=1)*(COUNTIF(CONFIG_ASIGNATURAS!$B$7:$B$27,DATOS!$I$2:$I$20000)&gt;0)*(DATOS!$K$2:$K$20000))/SUMPRODUCT((DATOS!$A$2:$A$20000=AE656)*(CONFIG_METADATA!$G$2:$G$20000=1)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MANUAL]","",IFERROR(AVERAGEIFS(DATOS!$K$2:$K$20000,DATOS!$A$2:$A$20000,A657,CONFIG_METADATA!$G$2:$G$20000,1,DATOS!$I$2:$I$20000,"Lenguaje Musical"),"")))</f>
        <v/>
      </c>
      <c r="C657" t="str">
        <f>IF(A657="","",IF(A657="[FÓRMULA MANUAL]","",IFERROR(AVERAGEIFS(DATOS!$K$2:$K$20000,DATOS!$A$2:$A$20000,A657,CONFIG_METADATA!$G$2:$G$20000,1,DATOS!$I$2:$I$20000,"Orquesta/Banda/Conjunto"),"")))</f>
        <v/>
      </c>
      <c r="D657" t="str">
        <f>IF(A657="","",IF(A657="[FÓRMULA MANUAL]","",IFERROR(AVERAGEIFS(DATOS!$K$2:$K$20000,DATOS!$A$2:$A$20000,A657,CONFIG_METADATA!$G$2:$G$20000,1,DATOS!$I$2:$I$20000,"Conjunto"),"")))</f>
        <v/>
      </c>
      <c r="E657" t="str">
        <f>IF(A657="","",IF(A657="[FÓRMULA MANUAL]","",IFERROR(SUMPRODUCT((DATOS!$A$2:$A$20000=A657)*(CONFIG_METADATA!$G$2:$G$20000=1)*(COUNTIF(CONFIG_ASIGNATURAS!$B$7:$B$27,DATOS!$I$2:$I$20000)&gt;0)*(DATOS!$K$2:$K$20000))/SUMPRODUCT((DATOS!$A$2:$A$20000=A657)*(CONFIG_METADATA!$G$2:$G$20000=1)*(COUNTIF(CONFIG_ASIGNATURAS!$B$7:$B$27,DATOS!$I$2:$I$20000)&gt;0)*1),"")))</f>
        <v/>
      </c>
      <c r="H657" t="str">
        <f>IF(G657="","",IF(G657="[FÓRMULA MANUAL]","",IFERROR(AVERAGEIFS(DATOS!$K$2:$K$20000,DATOS!$A$2:$A$20000,G657,CONFIG_METADATA!$G$2:$G$20000,1,DATOS!$I$2:$I$20000,"Lenguaje Musical"),"")))</f>
        <v/>
      </c>
      <c r="I657" t="str">
        <f>IF(G657="","",IF(G657="[FÓRMULA MANUAL]","",IFERROR(AVERAGEIFS(DATOS!$K$2:$K$20000,DATOS!$A$2:$A$20000,G657,CONFIG_METADATA!$G$2:$G$20000,1,DATOS!$I$2:$I$20000,"Orquesta/Banda/Conjunto"),"")))</f>
        <v/>
      </c>
      <c r="J657" t="str">
        <f>IF(G657="","",IF(G657="[FÓRMULA MANUAL]","",IFERROR(AVERAGEIFS(DATOS!$K$2:$K$20000,DATOS!$A$2:$A$20000,G657,CONFIG_METADATA!$G$2:$G$20000,1,DATOS!$I$2:$I$20000,"Conjunto"),"")))</f>
        <v/>
      </c>
      <c r="K657" t="str">
        <f>IF(G657="","",IF(G657="[FÓRMULA MANUAL]","",IFERROR(SUMPRODUCT((DATOS!$A$2:$A$20000=G657)*(CONFIG_METADATA!$G$2:$G$20000=1)*(COUNTIF(CONFIG_ASIGNATURAS!$B$7:$B$27,DATOS!$I$2:$I$20000)&gt;0)*(DATOS!$K$2:$K$20000))/SUMPRODUCT((DATOS!$A$2:$A$20000=G657)*(CONFIG_METADATA!$G$2:$G$20000=1)*(COUNTIF(CONFIG_ASIGNATURAS!$B$7:$B$27,DATOS!$I$2:$I$20000)&gt;0)*1),"")))</f>
        <v/>
      </c>
      <c r="N657" t="str">
        <f>IF(M657="","",IF(M657="[FÓRMULA MANUAL]","",IFERROR(AVERAGEIFS(DATOS!$K$2:$K$20000,DATOS!$A$2:$A$20000,M657,CONFIG_METADATA!$G$2:$G$20000,1,DATOS!$I$2:$I$20000,"Armonía"),"")))</f>
        <v/>
      </c>
      <c r="O657" t="str">
        <f>IF(M657="","",IF(M657="[FÓRMULA MANUAL]","",IFERROR(AVERAGEIFS(DATOS!$K$2:$K$20000,DATOS!$A$2:$A$20000,M657,CONFIG_METADATA!$G$2:$G$20000,1,DATOS!$I$2:$I$20000,"Orquesta/Banda/Conjunto"),"")))</f>
        <v/>
      </c>
      <c r="P657" t="str">
        <f>IF(M657="","",IF(M657="[FÓRMULA MANUAL]","",IFERROR(AVERAGEIFS(DATOS!$K$2:$K$20000,DATOS!$A$2:$A$20000,M657,CONFIG_METADATA!$G$2:$G$20000,1,DATOS!$I$2:$I$20000,"Música de Cámara"),"")))</f>
        <v/>
      </c>
      <c r="Q657" t="str">
        <f>IF(M657="","",IF(M657="[FÓRMULA MANUAL]","",IFERROR(SUMPRODUCT((DATOS!$A$2:$A$20000=M657)*(CONFIG_METADATA!$G$2:$G$20000=1)*(COUNTIF(CONFIG_ASIGNATURAS!$B$7:$B$27,DATOS!$I$2:$I$20000)&gt;0)*(DATOS!$K$2:$K$20000))/SUMPRODUCT((DATOS!$A$2:$A$20000=M657)*(CONFIG_METADATA!$G$2:$G$20000=1)*(COUNTIF(CONFIG_ASIGNATURAS!$B$7:$B$27,DATOS!$I$2:$I$20000)&gt;0)*1),"")))</f>
        <v/>
      </c>
      <c r="T657" t="str">
        <f>IF(S657="","",IF(S657="[FÓRMULA MANUAL]","",IFERROR(AVERAGEIFS(DATOS!$K$2:$K$20000,DATOS!$A$2:$A$20000,S657,CONFIG_METADATA!$G$2:$G$20000,1,DATOS!$I$2:$I$20000,"Armonía"),"")))</f>
        <v/>
      </c>
      <c r="U657" t="str">
        <f>IF(S657="","",IF(S657="[FÓRMULA MANUAL]","",IFERROR(AVERAGEIFS(DATOS!$K$2:$K$20000,DATOS!$A$2:$A$20000,S657,CONFIG_METADATA!$G$2:$G$20000,1,DATOS!$I$2:$I$20000,"Orquesta/Banda/Conjunto"),"")))</f>
        <v/>
      </c>
      <c r="V657" t="str">
        <f>IF(S657="","",IF(S657="[FÓRMULA MANUAL]","",IFERROR(AVERAGEIFS(DATOS!$K$2:$K$20000,DATOS!$A$2:$A$20000,S657,CONFIG_METADATA!$G$2:$G$20000,1,DATOS!$I$2:$I$20000,"Música de Cámara"),"")))</f>
        <v/>
      </c>
      <c r="W657" t="str">
        <f>IF(S657="","",IF(S657="[FÓRMULA MANUAL]","",IFERROR(SUMPRODUCT((DATOS!$A$2:$A$20000=S657)*(CONFIG_METADATA!$G$2:$G$20000=1)*(COUNTIF(CONFIG_ASIGNATURAS!$B$7:$B$27,DATOS!$I$2:$I$20000)&gt;0)*(DATOS!$K$2:$K$20000))/SUMPRODUCT((DATOS!$A$2:$A$20000=S657)*(CONFIG_METADATA!$G$2:$G$20000=1)*(COUNTIF(CONFIG_ASIGNATURAS!$B$7:$B$27,DATOS!$I$2:$I$20000)&gt;0)*1),"")))</f>
        <v/>
      </c>
      <c r="Z657" t="str">
        <f>IF(Y657="","",IF(Y657="[FÓRMULA MANUAL]","",IFERROR(AVERAGEIFS(DATOS!$K$2:$K$20000,DATOS!$A$2:$A$20000,Y657,CONFIG_METADATA!$G$2:$G$20000,1,DATOS!$I$2:$I$20000,"Análisis"),"")))</f>
        <v/>
      </c>
      <c r="AA657" t="str">
        <f>IF(Y657="","",IF(Y657="[FÓRMULA MANUAL]","",IFERROR(AVERAGEIFS(DATOS!$K$2:$K$20000,DATOS!$A$2:$A$20000,Y657,CONFIG_METADATA!$G$2:$G$20000,1,DATOS!$I$2:$I$20000,"Orquesta/Banda/Conjunto"),"")))</f>
        <v/>
      </c>
      <c r="AB657" t="str">
        <f>IF(Y657="","",IF(Y657="[FÓRMULA MANUAL]","",IFERROR(AVERAGEIFS(DATOS!$K$2:$K$20000,DATOS!$A$2:$A$20000,Y657,CONFIG_METADATA!$G$2:$G$20000,1,DATOS!$I$2:$I$20000,"Música de Cámara"),"")))</f>
        <v/>
      </c>
      <c r="AC657" t="str">
        <f>IF(Y657="","",IF(Y657="[FÓRMULA MANUAL]","",IFERROR(SUMPRODUCT((DATOS!$A$2:$A$20000=Y657)*(CONFIG_METADATA!$G$2:$G$20000=1)*(COUNTIF(CONFIG_ASIGNATURAS!$B$7:$B$27,DATOS!$I$2:$I$20000)&gt;0)*(DATOS!$K$2:$K$20000))/SUMPRODUCT((DATOS!$A$2:$A$20000=Y657)*(CONFIG_METADATA!$G$2:$G$20000=1)*(COUNTIF(CONFIG_ASIGNATURAS!$B$7:$B$27,DATOS!$I$2:$I$20000)&gt;0)*1),"")))</f>
        <v/>
      </c>
      <c r="AF657" t="str">
        <f>IF(AE657="","",IF(AE657="[FÓRMULA MANUAL]","",IFERROR(AVERAGEIFS(DATOS!$K$2:$K$20000,DATOS!$A$2:$A$20000,AE657,CONFIG_METADATA!$G$2:$G$20000,1,DATOS!$I$2:$I$20000,"Análisis"),"")))</f>
        <v/>
      </c>
      <c r="AG657" t="str">
        <f>IF(AE657="","",IF(AE657="[FÓRMULA MANUAL]","",IFERROR(AVERAGEIFS(DATOS!$K$2:$K$20000,DATOS!$A$2:$A$20000,AE657,CONFIG_METADATA!$G$2:$G$20000,1,DATOS!$I$2:$I$20000,"Orquesta/Banda/Conjunto"),"")))</f>
        <v/>
      </c>
      <c r="AH657" t="str">
        <f>IF(AE657="","",IF(AE657="[FÓRMULA MANUAL]","",IFERROR(AVERAGEIFS(DATOS!$K$2:$K$20000,DATOS!$A$2:$A$20000,AE657,CONFIG_METADATA!$G$2:$G$20000,1,DATOS!$I$2:$I$20000,"Música de Cámara"),"")))</f>
        <v/>
      </c>
      <c r="AI657" t="str">
        <f>IF(AE657="","",IF(AE657="[FÓRMULA MANUAL]","",IFERROR(SUMPRODUCT((DATOS!$A$2:$A$20000=AE657)*(CONFIG_METADATA!$G$2:$G$20000=1)*(COUNTIF(CONFIG_ASIGNATURAS!$B$7:$B$27,DATOS!$I$2:$I$20000)&gt;0)*(DATOS!$K$2:$K$20000))/SUMPRODUCT((DATOS!$A$2:$A$20000=AE657)*(CONFIG_METADATA!$G$2:$G$20000=1)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MANUAL]","",IFERROR(AVERAGEIFS(DATOS!$K$2:$K$20000,DATOS!$A$2:$A$20000,A658,CONFIG_METADATA!$G$2:$G$20000,1,DATOS!$I$2:$I$20000,"Lenguaje Musical"),"")))</f>
        <v/>
      </c>
      <c r="C658" t="str">
        <f>IF(A658="","",IF(A658="[FÓRMULA MANUAL]","",IFERROR(AVERAGEIFS(DATOS!$K$2:$K$20000,DATOS!$A$2:$A$20000,A658,CONFIG_METADATA!$G$2:$G$20000,1,DATOS!$I$2:$I$20000,"Orquesta/Banda/Conjunto"),"")))</f>
        <v/>
      </c>
      <c r="D658" t="str">
        <f>IF(A658="","",IF(A658="[FÓRMULA MANUAL]","",IFERROR(AVERAGEIFS(DATOS!$K$2:$K$20000,DATOS!$A$2:$A$20000,A658,CONFIG_METADATA!$G$2:$G$20000,1,DATOS!$I$2:$I$20000,"Conjunto"),"")))</f>
        <v/>
      </c>
      <c r="E658" t="str">
        <f>IF(A658="","",IF(A658="[FÓRMULA MANUAL]","",IFERROR(SUMPRODUCT((DATOS!$A$2:$A$20000=A658)*(CONFIG_METADATA!$G$2:$G$20000=1)*(COUNTIF(CONFIG_ASIGNATURAS!$B$7:$B$27,DATOS!$I$2:$I$20000)&gt;0)*(DATOS!$K$2:$K$20000))/SUMPRODUCT((DATOS!$A$2:$A$20000=A658)*(CONFIG_METADATA!$G$2:$G$20000=1)*(COUNTIF(CONFIG_ASIGNATURAS!$B$7:$B$27,DATOS!$I$2:$I$20000)&gt;0)*1),"")))</f>
        <v/>
      </c>
      <c r="H658" t="str">
        <f>IF(G658="","",IF(G658="[FÓRMULA MANUAL]","",IFERROR(AVERAGEIFS(DATOS!$K$2:$K$20000,DATOS!$A$2:$A$20000,G658,CONFIG_METADATA!$G$2:$G$20000,1,DATOS!$I$2:$I$20000,"Lenguaje Musical"),"")))</f>
        <v/>
      </c>
      <c r="I658" t="str">
        <f>IF(G658="","",IF(G658="[FÓRMULA MANUAL]","",IFERROR(AVERAGEIFS(DATOS!$K$2:$K$20000,DATOS!$A$2:$A$20000,G658,CONFIG_METADATA!$G$2:$G$20000,1,DATOS!$I$2:$I$20000,"Orquesta/Banda/Conjunto"),"")))</f>
        <v/>
      </c>
      <c r="J658" t="str">
        <f>IF(G658="","",IF(G658="[FÓRMULA MANUAL]","",IFERROR(AVERAGEIFS(DATOS!$K$2:$K$20000,DATOS!$A$2:$A$20000,G658,CONFIG_METADATA!$G$2:$G$20000,1,DATOS!$I$2:$I$20000,"Conjunto"),"")))</f>
        <v/>
      </c>
      <c r="K658" t="str">
        <f>IF(G658="","",IF(G658="[FÓRMULA MANUAL]","",IFERROR(SUMPRODUCT((DATOS!$A$2:$A$20000=G658)*(CONFIG_METADATA!$G$2:$G$20000=1)*(COUNTIF(CONFIG_ASIGNATURAS!$B$7:$B$27,DATOS!$I$2:$I$20000)&gt;0)*(DATOS!$K$2:$K$20000))/SUMPRODUCT((DATOS!$A$2:$A$20000=G658)*(CONFIG_METADATA!$G$2:$G$20000=1)*(COUNTIF(CONFIG_ASIGNATURAS!$B$7:$B$27,DATOS!$I$2:$I$20000)&gt;0)*1),"")))</f>
        <v/>
      </c>
      <c r="N658" t="str">
        <f>IF(M658="","",IF(M658="[FÓRMULA MANUAL]","",IFERROR(AVERAGEIFS(DATOS!$K$2:$K$20000,DATOS!$A$2:$A$20000,M658,CONFIG_METADATA!$G$2:$G$20000,1,DATOS!$I$2:$I$20000,"Armonía"),"")))</f>
        <v/>
      </c>
      <c r="O658" t="str">
        <f>IF(M658="","",IF(M658="[FÓRMULA MANUAL]","",IFERROR(AVERAGEIFS(DATOS!$K$2:$K$20000,DATOS!$A$2:$A$20000,M658,CONFIG_METADATA!$G$2:$G$20000,1,DATOS!$I$2:$I$20000,"Orquesta/Banda/Conjunto"),"")))</f>
        <v/>
      </c>
      <c r="P658" t="str">
        <f>IF(M658="","",IF(M658="[FÓRMULA MANUAL]","",IFERROR(AVERAGEIFS(DATOS!$K$2:$K$20000,DATOS!$A$2:$A$20000,M658,CONFIG_METADATA!$G$2:$G$20000,1,DATOS!$I$2:$I$20000,"Música de Cámara"),"")))</f>
        <v/>
      </c>
      <c r="Q658" t="str">
        <f>IF(M658="","",IF(M658="[FÓRMULA MANUAL]","",IFERROR(SUMPRODUCT((DATOS!$A$2:$A$20000=M658)*(CONFIG_METADATA!$G$2:$G$20000=1)*(COUNTIF(CONFIG_ASIGNATURAS!$B$7:$B$27,DATOS!$I$2:$I$20000)&gt;0)*(DATOS!$K$2:$K$20000))/SUMPRODUCT((DATOS!$A$2:$A$20000=M658)*(CONFIG_METADATA!$G$2:$G$20000=1)*(COUNTIF(CONFIG_ASIGNATURAS!$B$7:$B$27,DATOS!$I$2:$I$20000)&gt;0)*1),"")))</f>
        <v/>
      </c>
      <c r="T658" t="str">
        <f>IF(S658="","",IF(S658="[FÓRMULA MANUAL]","",IFERROR(AVERAGEIFS(DATOS!$K$2:$K$20000,DATOS!$A$2:$A$20000,S658,CONFIG_METADATA!$G$2:$G$20000,1,DATOS!$I$2:$I$20000,"Armonía"),"")))</f>
        <v/>
      </c>
      <c r="U658" t="str">
        <f>IF(S658="","",IF(S658="[FÓRMULA MANUAL]","",IFERROR(AVERAGEIFS(DATOS!$K$2:$K$20000,DATOS!$A$2:$A$20000,S658,CONFIG_METADATA!$G$2:$G$20000,1,DATOS!$I$2:$I$20000,"Orquesta/Banda/Conjunto"),"")))</f>
        <v/>
      </c>
      <c r="V658" t="str">
        <f>IF(S658="","",IF(S658="[FÓRMULA MANUAL]","",IFERROR(AVERAGEIFS(DATOS!$K$2:$K$20000,DATOS!$A$2:$A$20000,S658,CONFIG_METADATA!$G$2:$G$20000,1,DATOS!$I$2:$I$20000,"Música de Cámara"),"")))</f>
        <v/>
      </c>
      <c r="W658" t="str">
        <f>IF(S658="","",IF(S658="[FÓRMULA MANUAL]","",IFERROR(SUMPRODUCT((DATOS!$A$2:$A$20000=S658)*(CONFIG_METADATA!$G$2:$G$20000=1)*(COUNTIF(CONFIG_ASIGNATURAS!$B$7:$B$27,DATOS!$I$2:$I$20000)&gt;0)*(DATOS!$K$2:$K$20000))/SUMPRODUCT((DATOS!$A$2:$A$20000=S658)*(CONFIG_METADATA!$G$2:$G$20000=1)*(COUNTIF(CONFIG_ASIGNATURAS!$B$7:$B$27,DATOS!$I$2:$I$20000)&gt;0)*1),"")))</f>
        <v/>
      </c>
      <c r="Z658" t="str">
        <f>IF(Y658="","",IF(Y658="[FÓRMULA MANUAL]","",IFERROR(AVERAGEIFS(DATOS!$K$2:$K$20000,DATOS!$A$2:$A$20000,Y658,CONFIG_METADATA!$G$2:$G$20000,1,DATOS!$I$2:$I$20000,"Análisis"),"")))</f>
        <v/>
      </c>
      <c r="AA658" t="str">
        <f>IF(Y658="","",IF(Y658="[FÓRMULA MANUAL]","",IFERROR(AVERAGEIFS(DATOS!$K$2:$K$20000,DATOS!$A$2:$A$20000,Y658,CONFIG_METADATA!$G$2:$G$20000,1,DATOS!$I$2:$I$20000,"Orquesta/Banda/Conjunto"),"")))</f>
        <v/>
      </c>
      <c r="AB658" t="str">
        <f>IF(Y658="","",IF(Y658="[FÓRMULA MANUAL]","",IFERROR(AVERAGEIFS(DATOS!$K$2:$K$20000,DATOS!$A$2:$A$20000,Y658,CONFIG_METADATA!$G$2:$G$20000,1,DATOS!$I$2:$I$20000,"Música de Cámara"),"")))</f>
        <v/>
      </c>
      <c r="AC658" t="str">
        <f>IF(Y658="","",IF(Y658="[FÓRMULA MANUAL]","",IFERROR(SUMPRODUCT((DATOS!$A$2:$A$20000=Y658)*(CONFIG_METADATA!$G$2:$G$20000=1)*(COUNTIF(CONFIG_ASIGNATURAS!$B$7:$B$27,DATOS!$I$2:$I$20000)&gt;0)*(DATOS!$K$2:$K$20000))/SUMPRODUCT((DATOS!$A$2:$A$20000=Y658)*(CONFIG_METADATA!$G$2:$G$20000=1)*(COUNTIF(CONFIG_ASIGNATURAS!$B$7:$B$27,DATOS!$I$2:$I$20000)&gt;0)*1),"")))</f>
        <v/>
      </c>
      <c r="AF658" t="str">
        <f>IF(AE658="","",IF(AE658="[FÓRMULA MANUAL]","",IFERROR(AVERAGEIFS(DATOS!$K$2:$K$20000,DATOS!$A$2:$A$20000,AE658,CONFIG_METADATA!$G$2:$G$20000,1,DATOS!$I$2:$I$20000,"Análisis"),"")))</f>
        <v/>
      </c>
      <c r="AG658" t="str">
        <f>IF(AE658="","",IF(AE658="[FÓRMULA MANUAL]","",IFERROR(AVERAGEIFS(DATOS!$K$2:$K$20000,DATOS!$A$2:$A$20000,AE658,CONFIG_METADATA!$G$2:$G$20000,1,DATOS!$I$2:$I$20000,"Orquesta/Banda/Conjunto"),"")))</f>
        <v/>
      </c>
      <c r="AH658" t="str">
        <f>IF(AE658="","",IF(AE658="[FÓRMULA MANUAL]","",IFERROR(AVERAGEIFS(DATOS!$K$2:$K$20000,DATOS!$A$2:$A$20000,AE658,CONFIG_METADATA!$G$2:$G$20000,1,DATOS!$I$2:$I$20000,"Música de Cámara"),"")))</f>
        <v/>
      </c>
      <c r="AI658" t="str">
        <f>IF(AE658="","",IF(AE658="[FÓRMULA MANUAL]","",IFERROR(SUMPRODUCT((DATOS!$A$2:$A$20000=AE658)*(CONFIG_METADATA!$G$2:$G$20000=1)*(COUNTIF(CONFIG_ASIGNATURAS!$B$7:$B$27,DATOS!$I$2:$I$20000)&gt;0)*(DATOS!$K$2:$K$20000))/SUMPRODUCT((DATOS!$A$2:$A$20000=AE658)*(CONFIG_METADATA!$G$2:$G$20000=1)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MANUAL]","",IFERROR(AVERAGEIFS(DATOS!$K$2:$K$20000,DATOS!$A$2:$A$20000,A659,CONFIG_METADATA!$G$2:$G$20000,1,DATOS!$I$2:$I$20000,"Lenguaje Musical"),"")))</f>
        <v/>
      </c>
      <c r="C659" t="str">
        <f>IF(A659="","",IF(A659="[FÓRMULA MANUAL]","",IFERROR(AVERAGEIFS(DATOS!$K$2:$K$20000,DATOS!$A$2:$A$20000,A659,CONFIG_METADATA!$G$2:$G$20000,1,DATOS!$I$2:$I$20000,"Orquesta/Banda/Conjunto"),"")))</f>
        <v/>
      </c>
      <c r="D659" t="str">
        <f>IF(A659="","",IF(A659="[FÓRMULA MANUAL]","",IFERROR(AVERAGEIFS(DATOS!$K$2:$K$20000,DATOS!$A$2:$A$20000,A659,CONFIG_METADATA!$G$2:$G$20000,1,DATOS!$I$2:$I$20000,"Conjunto"),"")))</f>
        <v/>
      </c>
      <c r="E659" t="str">
        <f>IF(A659="","",IF(A659="[FÓRMULA MANUAL]","",IFERROR(SUMPRODUCT((DATOS!$A$2:$A$20000=A659)*(CONFIG_METADATA!$G$2:$G$20000=1)*(COUNTIF(CONFIG_ASIGNATURAS!$B$7:$B$27,DATOS!$I$2:$I$20000)&gt;0)*(DATOS!$K$2:$K$20000))/SUMPRODUCT((DATOS!$A$2:$A$20000=A659)*(CONFIG_METADATA!$G$2:$G$20000=1)*(COUNTIF(CONFIG_ASIGNATURAS!$B$7:$B$27,DATOS!$I$2:$I$20000)&gt;0)*1),"")))</f>
        <v/>
      </c>
      <c r="H659" t="str">
        <f>IF(G659="","",IF(G659="[FÓRMULA MANUAL]","",IFERROR(AVERAGEIFS(DATOS!$K$2:$K$20000,DATOS!$A$2:$A$20000,G659,CONFIG_METADATA!$G$2:$G$20000,1,DATOS!$I$2:$I$20000,"Lenguaje Musical"),"")))</f>
        <v/>
      </c>
      <c r="I659" t="str">
        <f>IF(G659="","",IF(G659="[FÓRMULA MANUAL]","",IFERROR(AVERAGEIFS(DATOS!$K$2:$K$20000,DATOS!$A$2:$A$20000,G659,CONFIG_METADATA!$G$2:$G$20000,1,DATOS!$I$2:$I$20000,"Orquesta/Banda/Conjunto"),"")))</f>
        <v/>
      </c>
      <c r="J659" t="str">
        <f>IF(G659="","",IF(G659="[FÓRMULA MANUAL]","",IFERROR(AVERAGEIFS(DATOS!$K$2:$K$20000,DATOS!$A$2:$A$20000,G659,CONFIG_METADATA!$G$2:$G$20000,1,DATOS!$I$2:$I$20000,"Conjunto"),"")))</f>
        <v/>
      </c>
      <c r="K659" t="str">
        <f>IF(G659="","",IF(G659="[FÓRMULA MANUAL]","",IFERROR(SUMPRODUCT((DATOS!$A$2:$A$20000=G659)*(CONFIG_METADATA!$G$2:$G$20000=1)*(COUNTIF(CONFIG_ASIGNATURAS!$B$7:$B$27,DATOS!$I$2:$I$20000)&gt;0)*(DATOS!$K$2:$K$20000))/SUMPRODUCT((DATOS!$A$2:$A$20000=G659)*(CONFIG_METADATA!$G$2:$G$20000=1)*(COUNTIF(CONFIG_ASIGNATURAS!$B$7:$B$27,DATOS!$I$2:$I$20000)&gt;0)*1),"")))</f>
        <v/>
      </c>
      <c r="N659" t="str">
        <f>IF(M659="","",IF(M659="[FÓRMULA MANUAL]","",IFERROR(AVERAGEIFS(DATOS!$K$2:$K$20000,DATOS!$A$2:$A$20000,M659,CONFIG_METADATA!$G$2:$G$20000,1,DATOS!$I$2:$I$20000,"Armonía"),"")))</f>
        <v/>
      </c>
      <c r="O659" t="str">
        <f>IF(M659="","",IF(M659="[FÓRMULA MANUAL]","",IFERROR(AVERAGEIFS(DATOS!$K$2:$K$20000,DATOS!$A$2:$A$20000,M659,CONFIG_METADATA!$G$2:$G$20000,1,DATOS!$I$2:$I$20000,"Orquesta/Banda/Conjunto"),"")))</f>
        <v/>
      </c>
      <c r="P659" t="str">
        <f>IF(M659="","",IF(M659="[FÓRMULA MANUAL]","",IFERROR(AVERAGEIFS(DATOS!$K$2:$K$20000,DATOS!$A$2:$A$20000,M659,CONFIG_METADATA!$G$2:$G$20000,1,DATOS!$I$2:$I$20000,"Música de Cámara"),"")))</f>
        <v/>
      </c>
      <c r="Q659" t="str">
        <f>IF(M659="","",IF(M659="[FÓRMULA MANUAL]","",IFERROR(SUMPRODUCT((DATOS!$A$2:$A$20000=M659)*(CONFIG_METADATA!$G$2:$G$20000=1)*(COUNTIF(CONFIG_ASIGNATURAS!$B$7:$B$27,DATOS!$I$2:$I$20000)&gt;0)*(DATOS!$K$2:$K$20000))/SUMPRODUCT((DATOS!$A$2:$A$20000=M659)*(CONFIG_METADATA!$G$2:$G$20000=1)*(COUNTIF(CONFIG_ASIGNATURAS!$B$7:$B$27,DATOS!$I$2:$I$20000)&gt;0)*1),"")))</f>
        <v/>
      </c>
      <c r="T659" t="str">
        <f>IF(S659="","",IF(S659="[FÓRMULA MANUAL]","",IFERROR(AVERAGEIFS(DATOS!$K$2:$K$20000,DATOS!$A$2:$A$20000,S659,CONFIG_METADATA!$G$2:$G$20000,1,DATOS!$I$2:$I$20000,"Armonía"),"")))</f>
        <v/>
      </c>
      <c r="U659" t="str">
        <f>IF(S659="","",IF(S659="[FÓRMULA MANUAL]","",IFERROR(AVERAGEIFS(DATOS!$K$2:$K$20000,DATOS!$A$2:$A$20000,S659,CONFIG_METADATA!$G$2:$G$20000,1,DATOS!$I$2:$I$20000,"Orquesta/Banda/Conjunto"),"")))</f>
        <v/>
      </c>
      <c r="V659" t="str">
        <f>IF(S659="","",IF(S659="[FÓRMULA MANUAL]","",IFERROR(AVERAGEIFS(DATOS!$K$2:$K$20000,DATOS!$A$2:$A$20000,S659,CONFIG_METADATA!$G$2:$G$20000,1,DATOS!$I$2:$I$20000,"Música de Cámara"),"")))</f>
        <v/>
      </c>
      <c r="W659" t="str">
        <f>IF(S659="","",IF(S659="[FÓRMULA MANUAL]","",IFERROR(SUMPRODUCT((DATOS!$A$2:$A$20000=S659)*(CONFIG_METADATA!$G$2:$G$20000=1)*(COUNTIF(CONFIG_ASIGNATURAS!$B$7:$B$27,DATOS!$I$2:$I$20000)&gt;0)*(DATOS!$K$2:$K$20000))/SUMPRODUCT((DATOS!$A$2:$A$20000=S659)*(CONFIG_METADATA!$G$2:$G$20000=1)*(COUNTIF(CONFIG_ASIGNATURAS!$B$7:$B$27,DATOS!$I$2:$I$20000)&gt;0)*1),"")))</f>
        <v/>
      </c>
      <c r="Z659" t="str">
        <f>IF(Y659="","",IF(Y659="[FÓRMULA MANUAL]","",IFERROR(AVERAGEIFS(DATOS!$K$2:$K$20000,DATOS!$A$2:$A$20000,Y659,CONFIG_METADATA!$G$2:$G$20000,1,DATOS!$I$2:$I$20000,"Análisis"),"")))</f>
        <v/>
      </c>
      <c r="AA659" t="str">
        <f>IF(Y659="","",IF(Y659="[FÓRMULA MANUAL]","",IFERROR(AVERAGEIFS(DATOS!$K$2:$K$20000,DATOS!$A$2:$A$20000,Y659,CONFIG_METADATA!$G$2:$G$20000,1,DATOS!$I$2:$I$20000,"Orquesta/Banda/Conjunto"),"")))</f>
        <v/>
      </c>
      <c r="AB659" t="str">
        <f>IF(Y659="","",IF(Y659="[FÓRMULA MANUAL]","",IFERROR(AVERAGEIFS(DATOS!$K$2:$K$20000,DATOS!$A$2:$A$20000,Y659,CONFIG_METADATA!$G$2:$G$20000,1,DATOS!$I$2:$I$20000,"Música de Cámara"),"")))</f>
        <v/>
      </c>
      <c r="AC659" t="str">
        <f>IF(Y659="","",IF(Y659="[FÓRMULA MANUAL]","",IFERROR(SUMPRODUCT((DATOS!$A$2:$A$20000=Y659)*(CONFIG_METADATA!$G$2:$G$20000=1)*(COUNTIF(CONFIG_ASIGNATURAS!$B$7:$B$27,DATOS!$I$2:$I$20000)&gt;0)*(DATOS!$K$2:$K$20000))/SUMPRODUCT((DATOS!$A$2:$A$20000=Y659)*(CONFIG_METADATA!$G$2:$G$20000=1)*(COUNTIF(CONFIG_ASIGNATURAS!$B$7:$B$27,DATOS!$I$2:$I$20000)&gt;0)*1),"")))</f>
        <v/>
      </c>
      <c r="AF659" t="str">
        <f>IF(AE659="","",IF(AE659="[FÓRMULA MANUAL]","",IFERROR(AVERAGEIFS(DATOS!$K$2:$K$20000,DATOS!$A$2:$A$20000,AE659,CONFIG_METADATA!$G$2:$G$20000,1,DATOS!$I$2:$I$20000,"Análisis"),"")))</f>
        <v/>
      </c>
      <c r="AG659" t="str">
        <f>IF(AE659="","",IF(AE659="[FÓRMULA MANUAL]","",IFERROR(AVERAGEIFS(DATOS!$K$2:$K$20000,DATOS!$A$2:$A$20000,AE659,CONFIG_METADATA!$G$2:$G$20000,1,DATOS!$I$2:$I$20000,"Orquesta/Banda/Conjunto"),"")))</f>
        <v/>
      </c>
      <c r="AH659" t="str">
        <f>IF(AE659="","",IF(AE659="[FÓRMULA MANUAL]","",IFERROR(AVERAGEIFS(DATOS!$K$2:$K$20000,DATOS!$A$2:$A$20000,AE659,CONFIG_METADATA!$G$2:$G$20000,1,DATOS!$I$2:$I$20000,"Música de Cámara"),"")))</f>
        <v/>
      </c>
      <c r="AI659" t="str">
        <f>IF(AE659="","",IF(AE659="[FÓRMULA MANUAL]","",IFERROR(SUMPRODUCT((DATOS!$A$2:$A$20000=AE659)*(CONFIG_METADATA!$G$2:$G$20000=1)*(COUNTIF(CONFIG_ASIGNATURAS!$B$7:$B$27,DATOS!$I$2:$I$20000)&gt;0)*(DATOS!$K$2:$K$20000))/SUMPRODUCT((DATOS!$A$2:$A$20000=AE659)*(CONFIG_METADATA!$G$2:$G$20000=1)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MANUAL]","",IFERROR(AVERAGEIFS(DATOS!$K$2:$K$20000,DATOS!$A$2:$A$20000,A660,CONFIG_METADATA!$G$2:$G$20000,1,DATOS!$I$2:$I$20000,"Lenguaje Musical"),"")))</f>
        <v/>
      </c>
      <c r="C660" t="str">
        <f>IF(A660="","",IF(A660="[FÓRMULA MANUAL]","",IFERROR(AVERAGEIFS(DATOS!$K$2:$K$20000,DATOS!$A$2:$A$20000,A660,CONFIG_METADATA!$G$2:$G$20000,1,DATOS!$I$2:$I$20000,"Orquesta/Banda/Conjunto"),"")))</f>
        <v/>
      </c>
      <c r="D660" t="str">
        <f>IF(A660="","",IF(A660="[FÓRMULA MANUAL]","",IFERROR(AVERAGEIFS(DATOS!$K$2:$K$20000,DATOS!$A$2:$A$20000,A660,CONFIG_METADATA!$G$2:$G$20000,1,DATOS!$I$2:$I$20000,"Conjunto"),"")))</f>
        <v/>
      </c>
      <c r="E660" t="str">
        <f>IF(A660="","",IF(A660="[FÓRMULA MANUAL]","",IFERROR(SUMPRODUCT((DATOS!$A$2:$A$20000=A660)*(CONFIG_METADATA!$G$2:$G$20000=1)*(COUNTIF(CONFIG_ASIGNATURAS!$B$7:$B$27,DATOS!$I$2:$I$20000)&gt;0)*(DATOS!$K$2:$K$20000))/SUMPRODUCT((DATOS!$A$2:$A$20000=A660)*(CONFIG_METADATA!$G$2:$G$20000=1)*(COUNTIF(CONFIG_ASIGNATURAS!$B$7:$B$27,DATOS!$I$2:$I$20000)&gt;0)*1),"")))</f>
        <v/>
      </c>
      <c r="H660" t="str">
        <f>IF(G660="","",IF(G660="[FÓRMULA MANUAL]","",IFERROR(AVERAGEIFS(DATOS!$K$2:$K$20000,DATOS!$A$2:$A$20000,G660,CONFIG_METADATA!$G$2:$G$20000,1,DATOS!$I$2:$I$20000,"Lenguaje Musical"),"")))</f>
        <v/>
      </c>
      <c r="I660" t="str">
        <f>IF(G660="","",IF(G660="[FÓRMULA MANUAL]","",IFERROR(AVERAGEIFS(DATOS!$K$2:$K$20000,DATOS!$A$2:$A$20000,G660,CONFIG_METADATA!$G$2:$G$20000,1,DATOS!$I$2:$I$20000,"Orquesta/Banda/Conjunto"),"")))</f>
        <v/>
      </c>
      <c r="J660" t="str">
        <f>IF(G660="","",IF(G660="[FÓRMULA MANUAL]","",IFERROR(AVERAGEIFS(DATOS!$K$2:$K$20000,DATOS!$A$2:$A$20000,G660,CONFIG_METADATA!$G$2:$G$20000,1,DATOS!$I$2:$I$20000,"Conjunto"),"")))</f>
        <v/>
      </c>
      <c r="K660" t="str">
        <f>IF(G660="","",IF(G660="[FÓRMULA MANUAL]","",IFERROR(SUMPRODUCT((DATOS!$A$2:$A$20000=G660)*(CONFIG_METADATA!$G$2:$G$20000=1)*(COUNTIF(CONFIG_ASIGNATURAS!$B$7:$B$27,DATOS!$I$2:$I$20000)&gt;0)*(DATOS!$K$2:$K$20000))/SUMPRODUCT((DATOS!$A$2:$A$20000=G660)*(CONFIG_METADATA!$G$2:$G$20000=1)*(COUNTIF(CONFIG_ASIGNATURAS!$B$7:$B$27,DATOS!$I$2:$I$20000)&gt;0)*1),"")))</f>
        <v/>
      </c>
      <c r="N660" t="str">
        <f>IF(M660="","",IF(M660="[FÓRMULA MANUAL]","",IFERROR(AVERAGEIFS(DATOS!$K$2:$K$20000,DATOS!$A$2:$A$20000,M660,CONFIG_METADATA!$G$2:$G$20000,1,DATOS!$I$2:$I$20000,"Armonía"),"")))</f>
        <v/>
      </c>
      <c r="O660" t="str">
        <f>IF(M660="","",IF(M660="[FÓRMULA MANUAL]","",IFERROR(AVERAGEIFS(DATOS!$K$2:$K$20000,DATOS!$A$2:$A$20000,M660,CONFIG_METADATA!$G$2:$G$20000,1,DATOS!$I$2:$I$20000,"Orquesta/Banda/Conjunto"),"")))</f>
        <v/>
      </c>
      <c r="P660" t="str">
        <f>IF(M660="","",IF(M660="[FÓRMULA MANUAL]","",IFERROR(AVERAGEIFS(DATOS!$K$2:$K$20000,DATOS!$A$2:$A$20000,M660,CONFIG_METADATA!$G$2:$G$20000,1,DATOS!$I$2:$I$20000,"Música de Cámara"),"")))</f>
        <v/>
      </c>
      <c r="Q660" t="str">
        <f>IF(M660="","",IF(M660="[FÓRMULA MANUAL]","",IFERROR(SUMPRODUCT((DATOS!$A$2:$A$20000=M660)*(CONFIG_METADATA!$G$2:$G$20000=1)*(COUNTIF(CONFIG_ASIGNATURAS!$B$7:$B$27,DATOS!$I$2:$I$20000)&gt;0)*(DATOS!$K$2:$K$20000))/SUMPRODUCT((DATOS!$A$2:$A$20000=M660)*(CONFIG_METADATA!$G$2:$G$20000=1)*(COUNTIF(CONFIG_ASIGNATURAS!$B$7:$B$27,DATOS!$I$2:$I$20000)&gt;0)*1),"")))</f>
        <v/>
      </c>
      <c r="T660" t="str">
        <f>IF(S660="","",IF(S660="[FÓRMULA MANUAL]","",IFERROR(AVERAGEIFS(DATOS!$K$2:$K$20000,DATOS!$A$2:$A$20000,S660,CONFIG_METADATA!$G$2:$G$20000,1,DATOS!$I$2:$I$20000,"Armonía"),"")))</f>
        <v/>
      </c>
      <c r="U660" t="str">
        <f>IF(S660="","",IF(S660="[FÓRMULA MANUAL]","",IFERROR(AVERAGEIFS(DATOS!$K$2:$K$20000,DATOS!$A$2:$A$20000,S660,CONFIG_METADATA!$G$2:$G$20000,1,DATOS!$I$2:$I$20000,"Orquesta/Banda/Conjunto"),"")))</f>
        <v/>
      </c>
      <c r="V660" t="str">
        <f>IF(S660="","",IF(S660="[FÓRMULA MANUAL]","",IFERROR(AVERAGEIFS(DATOS!$K$2:$K$20000,DATOS!$A$2:$A$20000,S660,CONFIG_METADATA!$G$2:$G$20000,1,DATOS!$I$2:$I$20000,"Música de Cámara"),"")))</f>
        <v/>
      </c>
      <c r="W660" t="str">
        <f>IF(S660="","",IF(S660="[FÓRMULA MANUAL]","",IFERROR(SUMPRODUCT((DATOS!$A$2:$A$20000=S660)*(CONFIG_METADATA!$G$2:$G$20000=1)*(COUNTIF(CONFIG_ASIGNATURAS!$B$7:$B$27,DATOS!$I$2:$I$20000)&gt;0)*(DATOS!$K$2:$K$20000))/SUMPRODUCT((DATOS!$A$2:$A$20000=S660)*(CONFIG_METADATA!$G$2:$G$20000=1)*(COUNTIF(CONFIG_ASIGNATURAS!$B$7:$B$27,DATOS!$I$2:$I$20000)&gt;0)*1),"")))</f>
        <v/>
      </c>
      <c r="Z660" t="str">
        <f>IF(Y660="","",IF(Y660="[FÓRMULA MANUAL]","",IFERROR(AVERAGEIFS(DATOS!$K$2:$K$20000,DATOS!$A$2:$A$20000,Y660,CONFIG_METADATA!$G$2:$G$20000,1,DATOS!$I$2:$I$20000,"Análisis"),"")))</f>
        <v/>
      </c>
      <c r="AA660" t="str">
        <f>IF(Y660="","",IF(Y660="[FÓRMULA MANUAL]","",IFERROR(AVERAGEIFS(DATOS!$K$2:$K$20000,DATOS!$A$2:$A$20000,Y660,CONFIG_METADATA!$G$2:$G$20000,1,DATOS!$I$2:$I$20000,"Orquesta/Banda/Conjunto"),"")))</f>
        <v/>
      </c>
      <c r="AB660" t="str">
        <f>IF(Y660="","",IF(Y660="[FÓRMULA MANUAL]","",IFERROR(AVERAGEIFS(DATOS!$K$2:$K$20000,DATOS!$A$2:$A$20000,Y660,CONFIG_METADATA!$G$2:$G$20000,1,DATOS!$I$2:$I$20000,"Música de Cámara"),"")))</f>
        <v/>
      </c>
      <c r="AC660" t="str">
        <f>IF(Y660="","",IF(Y660="[FÓRMULA MANUAL]","",IFERROR(SUMPRODUCT((DATOS!$A$2:$A$20000=Y660)*(CONFIG_METADATA!$G$2:$G$20000=1)*(COUNTIF(CONFIG_ASIGNATURAS!$B$7:$B$27,DATOS!$I$2:$I$20000)&gt;0)*(DATOS!$K$2:$K$20000))/SUMPRODUCT((DATOS!$A$2:$A$20000=Y660)*(CONFIG_METADATA!$G$2:$G$20000=1)*(COUNTIF(CONFIG_ASIGNATURAS!$B$7:$B$27,DATOS!$I$2:$I$20000)&gt;0)*1),"")))</f>
        <v/>
      </c>
      <c r="AF660" t="str">
        <f>IF(AE660="","",IF(AE660="[FÓRMULA MANUAL]","",IFERROR(AVERAGEIFS(DATOS!$K$2:$K$20000,DATOS!$A$2:$A$20000,AE660,CONFIG_METADATA!$G$2:$G$20000,1,DATOS!$I$2:$I$20000,"Análisis"),"")))</f>
        <v/>
      </c>
      <c r="AG660" t="str">
        <f>IF(AE660="","",IF(AE660="[FÓRMULA MANUAL]","",IFERROR(AVERAGEIFS(DATOS!$K$2:$K$20000,DATOS!$A$2:$A$20000,AE660,CONFIG_METADATA!$G$2:$G$20000,1,DATOS!$I$2:$I$20000,"Orquesta/Banda/Conjunto"),"")))</f>
        <v/>
      </c>
      <c r="AH660" t="str">
        <f>IF(AE660="","",IF(AE660="[FÓRMULA MANUAL]","",IFERROR(AVERAGEIFS(DATOS!$K$2:$K$20000,DATOS!$A$2:$A$20000,AE660,CONFIG_METADATA!$G$2:$G$20000,1,DATOS!$I$2:$I$20000,"Música de Cámara"),"")))</f>
        <v/>
      </c>
      <c r="AI660" t="str">
        <f>IF(AE660="","",IF(AE660="[FÓRMULA MANUAL]","",IFERROR(SUMPRODUCT((DATOS!$A$2:$A$20000=AE660)*(CONFIG_METADATA!$G$2:$G$20000=1)*(COUNTIF(CONFIG_ASIGNATURAS!$B$7:$B$27,DATOS!$I$2:$I$20000)&gt;0)*(DATOS!$K$2:$K$20000))/SUMPRODUCT((DATOS!$A$2:$A$20000=AE660)*(CONFIG_METADATA!$G$2:$G$20000=1)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MANUAL]","",IFERROR(AVERAGEIFS(DATOS!$K$2:$K$20000,DATOS!$A$2:$A$20000,A661,CONFIG_METADATA!$G$2:$G$20000,1,DATOS!$I$2:$I$20000,"Lenguaje Musical"),"")))</f>
        <v/>
      </c>
      <c r="C661" t="str">
        <f>IF(A661="","",IF(A661="[FÓRMULA MANUAL]","",IFERROR(AVERAGEIFS(DATOS!$K$2:$K$20000,DATOS!$A$2:$A$20000,A661,CONFIG_METADATA!$G$2:$G$20000,1,DATOS!$I$2:$I$20000,"Orquesta/Banda/Conjunto"),"")))</f>
        <v/>
      </c>
      <c r="D661" t="str">
        <f>IF(A661="","",IF(A661="[FÓRMULA MANUAL]","",IFERROR(AVERAGEIFS(DATOS!$K$2:$K$20000,DATOS!$A$2:$A$20000,A661,CONFIG_METADATA!$G$2:$G$20000,1,DATOS!$I$2:$I$20000,"Conjunto"),"")))</f>
        <v/>
      </c>
      <c r="E661" t="str">
        <f>IF(A661="","",IF(A661="[FÓRMULA MANUAL]","",IFERROR(SUMPRODUCT((DATOS!$A$2:$A$20000=A661)*(CONFIG_METADATA!$G$2:$G$20000=1)*(COUNTIF(CONFIG_ASIGNATURAS!$B$7:$B$27,DATOS!$I$2:$I$20000)&gt;0)*(DATOS!$K$2:$K$20000))/SUMPRODUCT((DATOS!$A$2:$A$20000=A661)*(CONFIG_METADATA!$G$2:$G$20000=1)*(COUNTIF(CONFIG_ASIGNATURAS!$B$7:$B$27,DATOS!$I$2:$I$20000)&gt;0)*1),"")))</f>
        <v/>
      </c>
      <c r="H661" t="str">
        <f>IF(G661="","",IF(G661="[FÓRMULA MANUAL]","",IFERROR(AVERAGEIFS(DATOS!$K$2:$K$20000,DATOS!$A$2:$A$20000,G661,CONFIG_METADATA!$G$2:$G$20000,1,DATOS!$I$2:$I$20000,"Lenguaje Musical"),"")))</f>
        <v/>
      </c>
      <c r="I661" t="str">
        <f>IF(G661="","",IF(G661="[FÓRMULA MANUAL]","",IFERROR(AVERAGEIFS(DATOS!$K$2:$K$20000,DATOS!$A$2:$A$20000,G661,CONFIG_METADATA!$G$2:$G$20000,1,DATOS!$I$2:$I$20000,"Orquesta/Banda/Conjunto"),"")))</f>
        <v/>
      </c>
      <c r="J661" t="str">
        <f>IF(G661="","",IF(G661="[FÓRMULA MANUAL]","",IFERROR(AVERAGEIFS(DATOS!$K$2:$K$20000,DATOS!$A$2:$A$20000,G661,CONFIG_METADATA!$G$2:$G$20000,1,DATOS!$I$2:$I$20000,"Conjunto"),"")))</f>
        <v/>
      </c>
      <c r="K661" t="str">
        <f>IF(G661="","",IF(G661="[FÓRMULA MANUAL]","",IFERROR(SUMPRODUCT((DATOS!$A$2:$A$20000=G661)*(CONFIG_METADATA!$G$2:$G$20000=1)*(COUNTIF(CONFIG_ASIGNATURAS!$B$7:$B$27,DATOS!$I$2:$I$20000)&gt;0)*(DATOS!$K$2:$K$20000))/SUMPRODUCT((DATOS!$A$2:$A$20000=G661)*(CONFIG_METADATA!$G$2:$G$20000=1)*(COUNTIF(CONFIG_ASIGNATURAS!$B$7:$B$27,DATOS!$I$2:$I$20000)&gt;0)*1),"")))</f>
        <v/>
      </c>
      <c r="N661" t="str">
        <f>IF(M661="","",IF(M661="[FÓRMULA MANUAL]","",IFERROR(AVERAGEIFS(DATOS!$K$2:$K$20000,DATOS!$A$2:$A$20000,M661,CONFIG_METADATA!$G$2:$G$20000,1,DATOS!$I$2:$I$20000,"Armonía"),"")))</f>
        <v/>
      </c>
      <c r="O661" t="str">
        <f>IF(M661="","",IF(M661="[FÓRMULA MANUAL]","",IFERROR(AVERAGEIFS(DATOS!$K$2:$K$20000,DATOS!$A$2:$A$20000,M661,CONFIG_METADATA!$G$2:$G$20000,1,DATOS!$I$2:$I$20000,"Orquesta/Banda/Conjunto"),"")))</f>
        <v/>
      </c>
      <c r="P661" t="str">
        <f>IF(M661="","",IF(M661="[FÓRMULA MANUAL]","",IFERROR(AVERAGEIFS(DATOS!$K$2:$K$20000,DATOS!$A$2:$A$20000,M661,CONFIG_METADATA!$G$2:$G$20000,1,DATOS!$I$2:$I$20000,"Música de Cámara"),"")))</f>
        <v/>
      </c>
      <c r="Q661" t="str">
        <f>IF(M661="","",IF(M661="[FÓRMULA MANUAL]","",IFERROR(SUMPRODUCT((DATOS!$A$2:$A$20000=M661)*(CONFIG_METADATA!$G$2:$G$20000=1)*(COUNTIF(CONFIG_ASIGNATURAS!$B$7:$B$27,DATOS!$I$2:$I$20000)&gt;0)*(DATOS!$K$2:$K$20000))/SUMPRODUCT((DATOS!$A$2:$A$20000=M661)*(CONFIG_METADATA!$G$2:$G$20000=1)*(COUNTIF(CONFIG_ASIGNATURAS!$B$7:$B$27,DATOS!$I$2:$I$20000)&gt;0)*1),"")))</f>
        <v/>
      </c>
      <c r="T661" t="str">
        <f>IF(S661="","",IF(S661="[FÓRMULA MANUAL]","",IFERROR(AVERAGEIFS(DATOS!$K$2:$K$20000,DATOS!$A$2:$A$20000,S661,CONFIG_METADATA!$G$2:$G$20000,1,DATOS!$I$2:$I$20000,"Armonía"),"")))</f>
        <v/>
      </c>
      <c r="U661" t="str">
        <f>IF(S661="","",IF(S661="[FÓRMULA MANUAL]","",IFERROR(AVERAGEIFS(DATOS!$K$2:$K$20000,DATOS!$A$2:$A$20000,S661,CONFIG_METADATA!$G$2:$G$20000,1,DATOS!$I$2:$I$20000,"Orquesta/Banda/Conjunto"),"")))</f>
        <v/>
      </c>
      <c r="V661" t="str">
        <f>IF(S661="","",IF(S661="[FÓRMULA MANUAL]","",IFERROR(AVERAGEIFS(DATOS!$K$2:$K$20000,DATOS!$A$2:$A$20000,S661,CONFIG_METADATA!$G$2:$G$20000,1,DATOS!$I$2:$I$20000,"Música de Cámara"),"")))</f>
        <v/>
      </c>
      <c r="W661" t="str">
        <f>IF(S661="","",IF(S661="[FÓRMULA MANUAL]","",IFERROR(SUMPRODUCT((DATOS!$A$2:$A$20000=S661)*(CONFIG_METADATA!$G$2:$G$20000=1)*(COUNTIF(CONFIG_ASIGNATURAS!$B$7:$B$27,DATOS!$I$2:$I$20000)&gt;0)*(DATOS!$K$2:$K$20000))/SUMPRODUCT((DATOS!$A$2:$A$20000=S661)*(CONFIG_METADATA!$G$2:$G$20000=1)*(COUNTIF(CONFIG_ASIGNATURAS!$B$7:$B$27,DATOS!$I$2:$I$20000)&gt;0)*1),"")))</f>
        <v/>
      </c>
      <c r="Z661" t="str">
        <f>IF(Y661="","",IF(Y661="[FÓRMULA MANUAL]","",IFERROR(AVERAGEIFS(DATOS!$K$2:$K$20000,DATOS!$A$2:$A$20000,Y661,CONFIG_METADATA!$G$2:$G$20000,1,DATOS!$I$2:$I$20000,"Análisis"),"")))</f>
        <v/>
      </c>
      <c r="AA661" t="str">
        <f>IF(Y661="","",IF(Y661="[FÓRMULA MANUAL]","",IFERROR(AVERAGEIFS(DATOS!$K$2:$K$20000,DATOS!$A$2:$A$20000,Y661,CONFIG_METADATA!$G$2:$G$20000,1,DATOS!$I$2:$I$20000,"Orquesta/Banda/Conjunto"),"")))</f>
        <v/>
      </c>
      <c r="AB661" t="str">
        <f>IF(Y661="","",IF(Y661="[FÓRMULA MANUAL]","",IFERROR(AVERAGEIFS(DATOS!$K$2:$K$20000,DATOS!$A$2:$A$20000,Y661,CONFIG_METADATA!$G$2:$G$20000,1,DATOS!$I$2:$I$20000,"Música de Cámara"),"")))</f>
        <v/>
      </c>
      <c r="AC661" t="str">
        <f>IF(Y661="","",IF(Y661="[FÓRMULA MANUAL]","",IFERROR(SUMPRODUCT((DATOS!$A$2:$A$20000=Y661)*(CONFIG_METADATA!$G$2:$G$20000=1)*(COUNTIF(CONFIG_ASIGNATURAS!$B$7:$B$27,DATOS!$I$2:$I$20000)&gt;0)*(DATOS!$K$2:$K$20000))/SUMPRODUCT((DATOS!$A$2:$A$20000=Y661)*(CONFIG_METADATA!$G$2:$G$20000=1)*(COUNTIF(CONFIG_ASIGNATURAS!$B$7:$B$27,DATOS!$I$2:$I$20000)&gt;0)*1),"")))</f>
        <v/>
      </c>
      <c r="AF661" t="str">
        <f>IF(AE661="","",IF(AE661="[FÓRMULA MANUAL]","",IFERROR(AVERAGEIFS(DATOS!$K$2:$K$20000,DATOS!$A$2:$A$20000,AE661,CONFIG_METADATA!$G$2:$G$20000,1,DATOS!$I$2:$I$20000,"Análisis"),"")))</f>
        <v/>
      </c>
      <c r="AG661" t="str">
        <f>IF(AE661="","",IF(AE661="[FÓRMULA MANUAL]","",IFERROR(AVERAGEIFS(DATOS!$K$2:$K$20000,DATOS!$A$2:$A$20000,AE661,CONFIG_METADATA!$G$2:$G$20000,1,DATOS!$I$2:$I$20000,"Orquesta/Banda/Conjunto"),"")))</f>
        <v/>
      </c>
      <c r="AH661" t="str">
        <f>IF(AE661="","",IF(AE661="[FÓRMULA MANUAL]","",IFERROR(AVERAGEIFS(DATOS!$K$2:$K$20000,DATOS!$A$2:$A$20000,AE661,CONFIG_METADATA!$G$2:$G$20000,1,DATOS!$I$2:$I$20000,"Música de Cámara"),"")))</f>
        <v/>
      </c>
      <c r="AI661" t="str">
        <f>IF(AE661="","",IF(AE661="[FÓRMULA MANUAL]","",IFERROR(SUMPRODUCT((DATOS!$A$2:$A$20000=AE661)*(CONFIG_METADATA!$G$2:$G$20000=1)*(COUNTIF(CONFIG_ASIGNATURAS!$B$7:$B$27,DATOS!$I$2:$I$20000)&gt;0)*(DATOS!$K$2:$K$20000))/SUMPRODUCT((DATOS!$A$2:$A$20000=AE661)*(CONFIG_METADATA!$G$2:$G$20000=1)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MANUAL]","",IFERROR(AVERAGEIFS(DATOS!$K$2:$K$20000,DATOS!$A$2:$A$20000,A662,CONFIG_METADATA!$G$2:$G$20000,1,DATOS!$I$2:$I$20000,"Lenguaje Musical"),"")))</f>
        <v/>
      </c>
      <c r="C662" t="str">
        <f>IF(A662="","",IF(A662="[FÓRMULA MANUAL]","",IFERROR(AVERAGEIFS(DATOS!$K$2:$K$20000,DATOS!$A$2:$A$20000,A662,CONFIG_METADATA!$G$2:$G$20000,1,DATOS!$I$2:$I$20000,"Orquesta/Banda/Conjunto"),"")))</f>
        <v/>
      </c>
      <c r="D662" t="str">
        <f>IF(A662="","",IF(A662="[FÓRMULA MANUAL]","",IFERROR(AVERAGEIFS(DATOS!$K$2:$K$20000,DATOS!$A$2:$A$20000,A662,CONFIG_METADATA!$G$2:$G$20000,1,DATOS!$I$2:$I$20000,"Conjunto"),"")))</f>
        <v/>
      </c>
      <c r="E662" t="str">
        <f>IF(A662="","",IF(A662="[FÓRMULA MANUAL]","",IFERROR(SUMPRODUCT((DATOS!$A$2:$A$20000=A662)*(CONFIG_METADATA!$G$2:$G$20000=1)*(COUNTIF(CONFIG_ASIGNATURAS!$B$7:$B$27,DATOS!$I$2:$I$20000)&gt;0)*(DATOS!$K$2:$K$20000))/SUMPRODUCT((DATOS!$A$2:$A$20000=A662)*(CONFIG_METADATA!$G$2:$G$20000=1)*(COUNTIF(CONFIG_ASIGNATURAS!$B$7:$B$27,DATOS!$I$2:$I$20000)&gt;0)*1),"")))</f>
        <v/>
      </c>
      <c r="H662" t="str">
        <f>IF(G662="","",IF(G662="[FÓRMULA MANUAL]","",IFERROR(AVERAGEIFS(DATOS!$K$2:$K$20000,DATOS!$A$2:$A$20000,G662,CONFIG_METADATA!$G$2:$G$20000,1,DATOS!$I$2:$I$20000,"Lenguaje Musical"),"")))</f>
        <v/>
      </c>
      <c r="I662" t="str">
        <f>IF(G662="","",IF(G662="[FÓRMULA MANUAL]","",IFERROR(AVERAGEIFS(DATOS!$K$2:$K$20000,DATOS!$A$2:$A$20000,G662,CONFIG_METADATA!$G$2:$G$20000,1,DATOS!$I$2:$I$20000,"Orquesta/Banda/Conjunto"),"")))</f>
        <v/>
      </c>
      <c r="J662" t="str">
        <f>IF(G662="","",IF(G662="[FÓRMULA MANUAL]","",IFERROR(AVERAGEIFS(DATOS!$K$2:$K$20000,DATOS!$A$2:$A$20000,G662,CONFIG_METADATA!$G$2:$G$20000,1,DATOS!$I$2:$I$20000,"Conjunto"),"")))</f>
        <v/>
      </c>
      <c r="K662" t="str">
        <f>IF(G662="","",IF(G662="[FÓRMULA MANUAL]","",IFERROR(SUMPRODUCT((DATOS!$A$2:$A$20000=G662)*(CONFIG_METADATA!$G$2:$G$20000=1)*(COUNTIF(CONFIG_ASIGNATURAS!$B$7:$B$27,DATOS!$I$2:$I$20000)&gt;0)*(DATOS!$K$2:$K$20000))/SUMPRODUCT((DATOS!$A$2:$A$20000=G662)*(CONFIG_METADATA!$G$2:$G$20000=1)*(COUNTIF(CONFIG_ASIGNATURAS!$B$7:$B$27,DATOS!$I$2:$I$20000)&gt;0)*1),"")))</f>
        <v/>
      </c>
      <c r="N662" t="str">
        <f>IF(M662="","",IF(M662="[FÓRMULA MANUAL]","",IFERROR(AVERAGEIFS(DATOS!$K$2:$K$20000,DATOS!$A$2:$A$20000,M662,CONFIG_METADATA!$G$2:$G$20000,1,DATOS!$I$2:$I$20000,"Armonía"),"")))</f>
        <v/>
      </c>
      <c r="O662" t="str">
        <f>IF(M662="","",IF(M662="[FÓRMULA MANUAL]","",IFERROR(AVERAGEIFS(DATOS!$K$2:$K$20000,DATOS!$A$2:$A$20000,M662,CONFIG_METADATA!$G$2:$G$20000,1,DATOS!$I$2:$I$20000,"Orquesta/Banda/Conjunto"),"")))</f>
        <v/>
      </c>
      <c r="P662" t="str">
        <f>IF(M662="","",IF(M662="[FÓRMULA MANUAL]","",IFERROR(AVERAGEIFS(DATOS!$K$2:$K$20000,DATOS!$A$2:$A$20000,M662,CONFIG_METADATA!$G$2:$G$20000,1,DATOS!$I$2:$I$20000,"Música de Cámara"),"")))</f>
        <v/>
      </c>
      <c r="Q662" t="str">
        <f>IF(M662="","",IF(M662="[FÓRMULA MANUAL]","",IFERROR(SUMPRODUCT((DATOS!$A$2:$A$20000=M662)*(CONFIG_METADATA!$G$2:$G$20000=1)*(COUNTIF(CONFIG_ASIGNATURAS!$B$7:$B$27,DATOS!$I$2:$I$20000)&gt;0)*(DATOS!$K$2:$K$20000))/SUMPRODUCT((DATOS!$A$2:$A$20000=M662)*(CONFIG_METADATA!$G$2:$G$20000=1)*(COUNTIF(CONFIG_ASIGNATURAS!$B$7:$B$27,DATOS!$I$2:$I$20000)&gt;0)*1),"")))</f>
        <v/>
      </c>
      <c r="T662" t="str">
        <f>IF(S662="","",IF(S662="[FÓRMULA MANUAL]","",IFERROR(AVERAGEIFS(DATOS!$K$2:$K$20000,DATOS!$A$2:$A$20000,S662,CONFIG_METADATA!$G$2:$G$20000,1,DATOS!$I$2:$I$20000,"Armonía"),"")))</f>
        <v/>
      </c>
      <c r="U662" t="str">
        <f>IF(S662="","",IF(S662="[FÓRMULA MANUAL]","",IFERROR(AVERAGEIFS(DATOS!$K$2:$K$20000,DATOS!$A$2:$A$20000,S662,CONFIG_METADATA!$G$2:$G$20000,1,DATOS!$I$2:$I$20000,"Orquesta/Banda/Conjunto"),"")))</f>
        <v/>
      </c>
      <c r="V662" t="str">
        <f>IF(S662="","",IF(S662="[FÓRMULA MANUAL]","",IFERROR(AVERAGEIFS(DATOS!$K$2:$K$20000,DATOS!$A$2:$A$20000,S662,CONFIG_METADATA!$G$2:$G$20000,1,DATOS!$I$2:$I$20000,"Música de Cámara"),"")))</f>
        <v/>
      </c>
      <c r="W662" t="str">
        <f>IF(S662="","",IF(S662="[FÓRMULA MANUAL]","",IFERROR(SUMPRODUCT((DATOS!$A$2:$A$20000=S662)*(CONFIG_METADATA!$G$2:$G$20000=1)*(COUNTIF(CONFIG_ASIGNATURAS!$B$7:$B$27,DATOS!$I$2:$I$20000)&gt;0)*(DATOS!$K$2:$K$20000))/SUMPRODUCT((DATOS!$A$2:$A$20000=S662)*(CONFIG_METADATA!$G$2:$G$20000=1)*(COUNTIF(CONFIG_ASIGNATURAS!$B$7:$B$27,DATOS!$I$2:$I$20000)&gt;0)*1),"")))</f>
        <v/>
      </c>
      <c r="Z662" t="str">
        <f>IF(Y662="","",IF(Y662="[FÓRMULA MANUAL]","",IFERROR(AVERAGEIFS(DATOS!$K$2:$K$20000,DATOS!$A$2:$A$20000,Y662,CONFIG_METADATA!$G$2:$G$20000,1,DATOS!$I$2:$I$20000,"Análisis"),"")))</f>
        <v/>
      </c>
      <c r="AA662" t="str">
        <f>IF(Y662="","",IF(Y662="[FÓRMULA MANUAL]","",IFERROR(AVERAGEIFS(DATOS!$K$2:$K$20000,DATOS!$A$2:$A$20000,Y662,CONFIG_METADATA!$G$2:$G$20000,1,DATOS!$I$2:$I$20000,"Orquesta/Banda/Conjunto"),"")))</f>
        <v/>
      </c>
      <c r="AB662" t="str">
        <f>IF(Y662="","",IF(Y662="[FÓRMULA MANUAL]","",IFERROR(AVERAGEIFS(DATOS!$K$2:$K$20000,DATOS!$A$2:$A$20000,Y662,CONFIG_METADATA!$G$2:$G$20000,1,DATOS!$I$2:$I$20000,"Música de Cámara"),"")))</f>
        <v/>
      </c>
      <c r="AC662" t="str">
        <f>IF(Y662="","",IF(Y662="[FÓRMULA MANUAL]","",IFERROR(SUMPRODUCT((DATOS!$A$2:$A$20000=Y662)*(CONFIG_METADATA!$G$2:$G$20000=1)*(COUNTIF(CONFIG_ASIGNATURAS!$B$7:$B$27,DATOS!$I$2:$I$20000)&gt;0)*(DATOS!$K$2:$K$20000))/SUMPRODUCT((DATOS!$A$2:$A$20000=Y662)*(CONFIG_METADATA!$G$2:$G$20000=1)*(COUNTIF(CONFIG_ASIGNATURAS!$B$7:$B$27,DATOS!$I$2:$I$20000)&gt;0)*1),"")))</f>
        <v/>
      </c>
      <c r="AF662" t="str">
        <f>IF(AE662="","",IF(AE662="[FÓRMULA MANUAL]","",IFERROR(AVERAGEIFS(DATOS!$K$2:$K$20000,DATOS!$A$2:$A$20000,AE662,CONFIG_METADATA!$G$2:$G$20000,1,DATOS!$I$2:$I$20000,"Análisis"),"")))</f>
        <v/>
      </c>
      <c r="AG662" t="str">
        <f>IF(AE662="","",IF(AE662="[FÓRMULA MANUAL]","",IFERROR(AVERAGEIFS(DATOS!$K$2:$K$20000,DATOS!$A$2:$A$20000,AE662,CONFIG_METADATA!$G$2:$G$20000,1,DATOS!$I$2:$I$20000,"Orquesta/Banda/Conjunto"),"")))</f>
        <v/>
      </c>
      <c r="AH662" t="str">
        <f>IF(AE662="","",IF(AE662="[FÓRMULA MANUAL]","",IFERROR(AVERAGEIFS(DATOS!$K$2:$K$20000,DATOS!$A$2:$A$20000,AE662,CONFIG_METADATA!$G$2:$G$20000,1,DATOS!$I$2:$I$20000,"Música de Cámara"),"")))</f>
        <v/>
      </c>
      <c r="AI662" t="str">
        <f>IF(AE662="","",IF(AE662="[FÓRMULA MANUAL]","",IFERROR(SUMPRODUCT((DATOS!$A$2:$A$20000=AE662)*(CONFIG_METADATA!$G$2:$G$20000=1)*(COUNTIF(CONFIG_ASIGNATURAS!$B$7:$B$27,DATOS!$I$2:$I$20000)&gt;0)*(DATOS!$K$2:$K$20000))/SUMPRODUCT((DATOS!$A$2:$A$20000=AE662)*(CONFIG_METADATA!$G$2:$G$20000=1)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MANUAL]","",IFERROR(AVERAGEIFS(DATOS!$K$2:$K$20000,DATOS!$A$2:$A$20000,A663,CONFIG_METADATA!$G$2:$G$20000,1,DATOS!$I$2:$I$20000,"Lenguaje Musical"),"")))</f>
        <v/>
      </c>
      <c r="C663" t="str">
        <f>IF(A663="","",IF(A663="[FÓRMULA MANUAL]","",IFERROR(AVERAGEIFS(DATOS!$K$2:$K$20000,DATOS!$A$2:$A$20000,A663,CONFIG_METADATA!$G$2:$G$20000,1,DATOS!$I$2:$I$20000,"Orquesta/Banda/Conjunto"),"")))</f>
        <v/>
      </c>
      <c r="D663" t="str">
        <f>IF(A663="","",IF(A663="[FÓRMULA MANUAL]","",IFERROR(AVERAGEIFS(DATOS!$K$2:$K$20000,DATOS!$A$2:$A$20000,A663,CONFIG_METADATA!$G$2:$G$20000,1,DATOS!$I$2:$I$20000,"Conjunto"),"")))</f>
        <v/>
      </c>
      <c r="E663" t="str">
        <f>IF(A663="","",IF(A663="[FÓRMULA MANUAL]","",IFERROR(SUMPRODUCT((DATOS!$A$2:$A$20000=A663)*(CONFIG_METADATA!$G$2:$G$20000=1)*(COUNTIF(CONFIG_ASIGNATURAS!$B$7:$B$27,DATOS!$I$2:$I$20000)&gt;0)*(DATOS!$K$2:$K$20000))/SUMPRODUCT((DATOS!$A$2:$A$20000=A663)*(CONFIG_METADATA!$G$2:$G$20000=1)*(COUNTIF(CONFIG_ASIGNATURAS!$B$7:$B$27,DATOS!$I$2:$I$20000)&gt;0)*1),"")))</f>
        <v/>
      </c>
      <c r="H663" t="str">
        <f>IF(G663="","",IF(G663="[FÓRMULA MANUAL]","",IFERROR(AVERAGEIFS(DATOS!$K$2:$K$20000,DATOS!$A$2:$A$20000,G663,CONFIG_METADATA!$G$2:$G$20000,1,DATOS!$I$2:$I$20000,"Lenguaje Musical"),"")))</f>
        <v/>
      </c>
      <c r="I663" t="str">
        <f>IF(G663="","",IF(G663="[FÓRMULA MANUAL]","",IFERROR(AVERAGEIFS(DATOS!$K$2:$K$20000,DATOS!$A$2:$A$20000,G663,CONFIG_METADATA!$G$2:$G$20000,1,DATOS!$I$2:$I$20000,"Orquesta/Banda/Conjunto"),"")))</f>
        <v/>
      </c>
      <c r="J663" t="str">
        <f>IF(G663="","",IF(G663="[FÓRMULA MANUAL]","",IFERROR(AVERAGEIFS(DATOS!$K$2:$K$20000,DATOS!$A$2:$A$20000,G663,CONFIG_METADATA!$G$2:$G$20000,1,DATOS!$I$2:$I$20000,"Conjunto"),"")))</f>
        <v/>
      </c>
      <c r="K663" t="str">
        <f>IF(G663="","",IF(G663="[FÓRMULA MANUAL]","",IFERROR(SUMPRODUCT((DATOS!$A$2:$A$20000=G663)*(CONFIG_METADATA!$G$2:$G$20000=1)*(COUNTIF(CONFIG_ASIGNATURAS!$B$7:$B$27,DATOS!$I$2:$I$20000)&gt;0)*(DATOS!$K$2:$K$20000))/SUMPRODUCT((DATOS!$A$2:$A$20000=G663)*(CONFIG_METADATA!$G$2:$G$20000=1)*(COUNTIF(CONFIG_ASIGNATURAS!$B$7:$B$27,DATOS!$I$2:$I$20000)&gt;0)*1),"")))</f>
        <v/>
      </c>
      <c r="N663" t="str">
        <f>IF(M663="","",IF(M663="[FÓRMULA MANUAL]","",IFERROR(AVERAGEIFS(DATOS!$K$2:$K$20000,DATOS!$A$2:$A$20000,M663,CONFIG_METADATA!$G$2:$G$20000,1,DATOS!$I$2:$I$20000,"Armonía"),"")))</f>
        <v/>
      </c>
      <c r="O663" t="str">
        <f>IF(M663="","",IF(M663="[FÓRMULA MANUAL]","",IFERROR(AVERAGEIFS(DATOS!$K$2:$K$20000,DATOS!$A$2:$A$20000,M663,CONFIG_METADATA!$G$2:$G$20000,1,DATOS!$I$2:$I$20000,"Orquesta/Banda/Conjunto"),"")))</f>
        <v/>
      </c>
      <c r="P663" t="str">
        <f>IF(M663="","",IF(M663="[FÓRMULA MANUAL]","",IFERROR(AVERAGEIFS(DATOS!$K$2:$K$20000,DATOS!$A$2:$A$20000,M663,CONFIG_METADATA!$G$2:$G$20000,1,DATOS!$I$2:$I$20000,"Música de Cámara"),"")))</f>
        <v/>
      </c>
      <c r="Q663" t="str">
        <f>IF(M663="","",IF(M663="[FÓRMULA MANUAL]","",IFERROR(SUMPRODUCT((DATOS!$A$2:$A$20000=M663)*(CONFIG_METADATA!$G$2:$G$20000=1)*(COUNTIF(CONFIG_ASIGNATURAS!$B$7:$B$27,DATOS!$I$2:$I$20000)&gt;0)*(DATOS!$K$2:$K$20000))/SUMPRODUCT((DATOS!$A$2:$A$20000=M663)*(CONFIG_METADATA!$G$2:$G$20000=1)*(COUNTIF(CONFIG_ASIGNATURAS!$B$7:$B$27,DATOS!$I$2:$I$20000)&gt;0)*1),"")))</f>
        <v/>
      </c>
      <c r="T663" t="str">
        <f>IF(S663="","",IF(S663="[FÓRMULA MANUAL]","",IFERROR(AVERAGEIFS(DATOS!$K$2:$K$20000,DATOS!$A$2:$A$20000,S663,CONFIG_METADATA!$G$2:$G$20000,1,DATOS!$I$2:$I$20000,"Armonía"),"")))</f>
        <v/>
      </c>
      <c r="U663" t="str">
        <f>IF(S663="","",IF(S663="[FÓRMULA MANUAL]","",IFERROR(AVERAGEIFS(DATOS!$K$2:$K$20000,DATOS!$A$2:$A$20000,S663,CONFIG_METADATA!$G$2:$G$20000,1,DATOS!$I$2:$I$20000,"Orquesta/Banda/Conjunto"),"")))</f>
        <v/>
      </c>
      <c r="V663" t="str">
        <f>IF(S663="","",IF(S663="[FÓRMULA MANUAL]","",IFERROR(AVERAGEIFS(DATOS!$K$2:$K$20000,DATOS!$A$2:$A$20000,S663,CONFIG_METADATA!$G$2:$G$20000,1,DATOS!$I$2:$I$20000,"Música de Cámara"),"")))</f>
        <v/>
      </c>
      <c r="W663" t="str">
        <f>IF(S663="","",IF(S663="[FÓRMULA MANUAL]","",IFERROR(SUMPRODUCT((DATOS!$A$2:$A$20000=S663)*(CONFIG_METADATA!$G$2:$G$20000=1)*(COUNTIF(CONFIG_ASIGNATURAS!$B$7:$B$27,DATOS!$I$2:$I$20000)&gt;0)*(DATOS!$K$2:$K$20000))/SUMPRODUCT((DATOS!$A$2:$A$20000=S663)*(CONFIG_METADATA!$G$2:$G$20000=1)*(COUNTIF(CONFIG_ASIGNATURAS!$B$7:$B$27,DATOS!$I$2:$I$20000)&gt;0)*1),"")))</f>
        <v/>
      </c>
      <c r="Z663" t="str">
        <f>IF(Y663="","",IF(Y663="[FÓRMULA MANUAL]","",IFERROR(AVERAGEIFS(DATOS!$K$2:$K$20000,DATOS!$A$2:$A$20000,Y663,CONFIG_METADATA!$G$2:$G$20000,1,DATOS!$I$2:$I$20000,"Análisis"),"")))</f>
        <v/>
      </c>
      <c r="AA663" t="str">
        <f>IF(Y663="","",IF(Y663="[FÓRMULA MANUAL]","",IFERROR(AVERAGEIFS(DATOS!$K$2:$K$20000,DATOS!$A$2:$A$20000,Y663,CONFIG_METADATA!$G$2:$G$20000,1,DATOS!$I$2:$I$20000,"Orquesta/Banda/Conjunto"),"")))</f>
        <v/>
      </c>
      <c r="AB663" t="str">
        <f>IF(Y663="","",IF(Y663="[FÓRMULA MANUAL]","",IFERROR(AVERAGEIFS(DATOS!$K$2:$K$20000,DATOS!$A$2:$A$20000,Y663,CONFIG_METADATA!$G$2:$G$20000,1,DATOS!$I$2:$I$20000,"Música de Cámara"),"")))</f>
        <v/>
      </c>
      <c r="AC663" t="str">
        <f>IF(Y663="","",IF(Y663="[FÓRMULA MANUAL]","",IFERROR(SUMPRODUCT((DATOS!$A$2:$A$20000=Y663)*(CONFIG_METADATA!$G$2:$G$20000=1)*(COUNTIF(CONFIG_ASIGNATURAS!$B$7:$B$27,DATOS!$I$2:$I$20000)&gt;0)*(DATOS!$K$2:$K$20000))/SUMPRODUCT((DATOS!$A$2:$A$20000=Y663)*(CONFIG_METADATA!$G$2:$G$20000=1)*(COUNTIF(CONFIG_ASIGNATURAS!$B$7:$B$27,DATOS!$I$2:$I$20000)&gt;0)*1),"")))</f>
        <v/>
      </c>
      <c r="AF663" t="str">
        <f>IF(AE663="","",IF(AE663="[FÓRMULA MANUAL]","",IFERROR(AVERAGEIFS(DATOS!$K$2:$K$20000,DATOS!$A$2:$A$20000,AE663,CONFIG_METADATA!$G$2:$G$20000,1,DATOS!$I$2:$I$20000,"Análisis"),"")))</f>
        <v/>
      </c>
      <c r="AG663" t="str">
        <f>IF(AE663="","",IF(AE663="[FÓRMULA MANUAL]","",IFERROR(AVERAGEIFS(DATOS!$K$2:$K$20000,DATOS!$A$2:$A$20000,AE663,CONFIG_METADATA!$G$2:$G$20000,1,DATOS!$I$2:$I$20000,"Orquesta/Banda/Conjunto"),"")))</f>
        <v/>
      </c>
      <c r="AH663" t="str">
        <f>IF(AE663="","",IF(AE663="[FÓRMULA MANUAL]","",IFERROR(AVERAGEIFS(DATOS!$K$2:$K$20000,DATOS!$A$2:$A$20000,AE663,CONFIG_METADATA!$G$2:$G$20000,1,DATOS!$I$2:$I$20000,"Música de Cámara"),"")))</f>
        <v/>
      </c>
      <c r="AI663" t="str">
        <f>IF(AE663="","",IF(AE663="[FÓRMULA MANUAL]","",IFERROR(SUMPRODUCT((DATOS!$A$2:$A$20000=AE663)*(CONFIG_METADATA!$G$2:$G$20000=1)*(COUNTIF(CONFIG_ASIGNATURAS!$B$7:$B$27,DATOS!$I$2:$I$20000)&gt;0)*(DATOS!$K$2:$K$20000))/SUMPRODUCT((DATOS!$A$2:$A$20000=AE663)*(CONFIG_METADATA!$G$2:$G$20000=1)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MANUAL]","",IFERROR(AVERAGEIFS(DATOS!$K$2:$K$20000,DATOS!$A$2:$A$20000,A664,CONFIG_METADATA!$G$2:$G$20000,1,DATOS!$I$2:$I$20000,"Lenguaje Musical"),"")))</f>
        <v/>
      </c>
      <c r="C664" t="str">
        <f>IF(A664="","",IF(A664="[FÓRMULA MANUAL]","",IFERROR(AVERAGEIFS(DATOS!$K$2:$K$20000,DATOS!$A$2:$A$20000,A664,CONFIG_METADATA!$G$2:$G$20000,1,DATOS!$I$2:$I$20000,"Orquesta/Banda/Conjunto"),"")))</f>
        <v/>
      </c>
      <c r="D664" t="str">
        <f>IF(A664="","",IF(A664="[FÓRMULA MANUAL]","",IFERROR(AVERAGEIFS(DATOS!$K$2:$K$20000,DATOS!$A$2:$A$20000,A664,CONFIG_METADATA!$G$2:$G$20000,1,DATOS!$I$2:$I$20000,"Conjunto"),"")))</f>
        <v/>
      </c>
      <c r="E664" t="str">
        <f>IF(A664="","",IF(A664="[FÓRMULA MANUAL]","",IFERROR(SUMPRODUCT((DATOS!$A$2:$A$20000=A664)*(CONFIG_METADATA!$G$2:$G$20000=1)*(COUNTIF(CONFIG_ASIGNATURAS!$B$7:$B$27,DATOS!$I$2:$I$20000)&gt;0)*(DATOS!$K$2:$K$20000))/SUMPRODUCT((DATOS!$A$2:$A$20000=A664)*(CONFIG_METADATA!$G$2:$G$20000=1)*(COUNTIF(CONFIG_ASIGNATURAS!$B$7:$B$27,DATOS!$I$2:$I$20000)&gt;0)*1),"")))</f>
        <v/>
      </c>
      <c r="H664" t="str">
        <f>IF(G664="","",IF(G664="[FÓRMULA MANUAL]","",IFERROR(AVERAGEIFS(DATOS!$K$2:$K$20000,DATOS!$A$2:$A$20000,G664,CONFIG_METADATA!$G$2:$G$20000,1,DATOS!$I$2:$I$20000,"Lenguaje Musical"),"")))</f>
        <v/>
      </c>
      <c r="I664" t="str">
        <f>IF(G664="","",IF(G664="[FÓRMULA MANUAL]","",IFERROR(AVERAGEIFS(DATOS!$K$2:$K$20000,DATOS!$A$2:$A$20000,G664,CONFIG_METADATA!$G$2:$G$20000,1,DATOS!$I$2:$I$20000,"Orquesta/Banda/Conjunto"),"")))</f>
        <v/>
      </c>
      <c r="J664" t="str">
        <f>IF(G664="","",IF(G664="[FÓRMULA MANUAL]","",IFERROR(AVERAGEIFS(DATOS!$K$2:$K$20000,DATOS!$A$2:$A$20000,G664,CONFIG_METADATA!$G$2:$G$20000,1,DATOS!$I$2:$I$20000,"Conjunto"),"")))</f>
        <v/>
      </c>
      <c r="K664" t="str">
        <f>IF(G664="","",IF(G664="[FÓRMULA MANUAL]","",IFERROR(SUMPRODUCT((DATOS!$A$2:$A$20000=G664)*(CONFIG_METADATA!$G$2:$G$20000=1)*(COUNTIF(CONFIG_ASIGNATURAS!$B$7:$B$27,DATOS!$I$2:$I$20000)&gt;0)*(DATOS!$K$2:$K$20000))/SUMPRODUCT((DATOS!$A$2:$A$20000=G664)*(CONFIG_METADATA!$G$2:$G$20000=1)*(COUNTIF(CONFIG_ASIGNATURAS!$B$7:$B$27,DATOS!$I$2:$I$20000)&gt;0)*1),"")))</f>
        <v/>
      </c>
      <c r="N664" t="str">
        <f>IF(M664="","",IF(M664="[FÓRMULA MANUAL]","",IFERROR(AVERAGEIFS(DATOS!$K$2:$K$20000,DATOS!$A$2:$A$20000,M664,CONFIG_METADATA!$G$2:$G$20000,1,DATOS!$I$2:$I$20000,"Armonía"),"")))</f>
        <v/>
      </c>
      <c r="O664" t="str">
        <f>IF(M664="","",IF(M664="[FÓRMULA MANUAL]","",IFERROR(AVERAGEIFS(DATOS!$K$2:$K$20000,DATOS!$A$2:$A$20000,M664,CONFIG_METADATA!$G$2:$G$20000,1,DATOS!$I$2:$I$20000,"Orquesta/Banda/Conjunto"),"")))</f>
        <v/>
      </c>
      <c r="P664" t="str">
        <f>IF(M664="","",IF(M664="[FÓRMULA MANUAL]","",IFERROR(AVERAGEIFS(DATOS!$K$2:$K$20000,DATOS!$A$2:$A$20000,M664,CONFIG_METADATA!$G$2:$G$20000,1,DATOS!$I$2:$I$20000,"Música de Cámara"),"")))</f>
        <v/>
      </c>
      <c r="Q664" t="str">
        <f>IF(M664="","",IF(M664="[FÓRMULA MANUAL]","",IFERROR(SUMPRODUCT((DATOS!$A$2:$A$20000=M664)*(CONFIG_METADATA!$G$2:$G$20000=1)*(COUNTIF(CONFIG_ASIGNATURAS!$B$7:$B$27,DATOS!$I$2:$I$20000)&gt;0)*(DATOS!$K$2:$K$20000))/SUMPRODUCT((DATOS!$A$2:$A$20000=M664)*(CONFIG_METADATA!$G$2:$G$20000=1)*(COUNTIF(CONFIG_ASIGNATURAS!$B$7:$B$27,DATOS!$I$2:$I$20000)&gt;0)*1),"")))</f>
        <v/>
      </c>
      <c r="T664" t="str">
        <f>IF(S664="","",IF(S664="[FÓRMULA MANUAL]","",IFERROR(AVERAGEIFS(DATOS!$K$2:$K$20000,DATOS!$A$2:$A$20000,S664,CONFIG_METADATA!$G$2:$G$20000,1,DATOS!$I$2:$I$20000,"Armonía"),"")))</f>
        <v/>
      </c>
      <c r="U664" t="str">
        <f>IF(S664="","",IF(S664="[FÓRMULA MANUAL]","",IFERROR(AVERAGEIFS(DATOS!$K$2:$K$20000,DATOS!$A$2:$A$20000,S664,CONFIG_METADATA!$G$2:$G$20000,1,DATOS!$I$2:$I$20000,"Orquesta/Banda/Conjunto"),"")))</f>
        <v/>
      </c>
      <c r="V664" t="str">
        <f>IF(S664="","",IF(S664="[FÓRMULA MANUAL]","",IFERROR(AVERAGEIFS(DATOS!$K$2:$K$20000,DATOS!$A$2:$A$20000,S664,CONFIG_METADATA!$G$2:$G$20000,1,DATOS!$I$2:$I$20000,"Música de Cámara"),"")))</f>
        <v/>
      </c>
      <c r="W664" t="str">
        <f>IF(S664="","",IF(S664="[FÓRMULA MANUAL]","",IFERROR(SUMPRODUCT((DATOS!$A$2:$A$20000=S664)*(CONFIG_METADATA!$G$2:$G$20000=1)*(COUNTIF(CONFIG_ASIGNATURAS!$B$7:$B$27,DATOS!$I$2:$I$20000)&gt;0)*(DATOS!$K$2:$K$20000))/SUMPRODUCT((DATOS!$A$2:$A$20000=S664)*(CONFIG_METADATA!$G$2:$G$20000=1)*(COUNTIF(CONFIG_ASIGNATURAS!$B$7:$B$27,DATOS!$I$2:$I$20000)&gt;0)*1),"")))</f>
        <v/>
      </c>
      <c r="Z664" t="str">
        <f>IF(Y664="","",IF(Y664="[FÓRMULA MANUAL]","",IFERROR(AVERAGEIFS(DATOS!$K$2:$K$20000,DATOS!$A$2:$A$20000,Y664,CONFIG_METADATA!$G$2:$G$20000,1,DATOS!$I$2:$I$20000,"Análisis"),"")))</f>
        <v/>
      </c>
      <c r="AA664" t="str">
        <f>IF(Y664="","",IF(Y664="[FÓRMULA MANUAL]","",IFERROR(AVERAGEIFS(DATOS!$K$2:$K$20000,DATOS!$A$2:$A$20000,Y664,CONFIG_METADATA!$G$2:$G$20000,1,DATOS!$I$2:$I$20000,"Orquesta/Banda/Conjunto"),"")))</f>
        <v/>
      </c>
      <c r="AB664" t="str">
        <f>IF(Y664="","",IF(Y664="[FÓRMULA MANUAL]","",IFERROR(AVERAGEIFS(DATOS!$K$2:$K$20000,DATOS!$A$2:$A$20000,Y664,CONFIG_METADATA!$G$2:$G$20000,1,DATOS!$I$2:$I$20000,"Música de Cámara"),"")))</f>
        <v/>
      </c>
      <c r="AC664" t="str">
        <f>IF(Y664="","",IF(Y664="[FÓRMULA MANUAL]","",IFERROR(SUMPRODUCT((DATOS!$A$2:$A$20000=Y664)*(CONFIG_METADATA!$G$2:$G$20000=1)*(COUNTIF(CONFIG_ASIGNATURAS!$B$7:$B$27,DATOS!$I$2:$I$20000)&gt;0)*(DATOS!$K$2:$K$20000))/SUMPRODUCT((DATOS!$A$2:$A$20000=Y664)*(CONFIG_METADATA!$G$2:$G$20000=1)*(COUNTIF(CONFIG_ASIGNATURAS!$B$7:$B$27,DATOS!$I$2:$I$20000)&gt;0)*1),"")))</f>
        <v/>
      </c>
      <c r="AF664" t="str">
        <f>IF(AE664="","",IF(AE664="[FÓRMULA MANUAL]","",IFERROR(AVERAGEIFS(DATOS!$K$2:$K$20000,DATOS!$A$2:$A$20000,AE664,CONFIG_METADATA!$G$2:$G$20000,1,DATOS!$I$2:$I$20000,"Análisis"),"")))</f>
        <v/>
      </c>
      <c r="AG664" t="str">
        <f>IF(AE664="","",IF(AE664="[FÓRMULA MANUAL]","",IFERROR(AVERAGEIFS(DATOS!$K$2:$K$20000,DATOS!$A$2:$A$20000,AE664,CONFIG_METADATA!$G$2:$G$20000,1,DATOS!$I$2:$I$20000,"Orquesta/Banda/Conjunto"),"")))</f>
        <v/>
      </c>
      <c r="AH664" t="str">
        <f>IF(AE664="","",IF(AE664="[FÓRMULA MANUAL]","",IFERROR(AVERAGEIFS(DATOS!$K$2:$K$20000,DATOS!$A$2:$A$20000,AE664,CONFIG_METADATA!$G$2:$G$20000,1,DATOS!$I$2:$I$20000,"Música de Cámara"),"")))</f>
        <v/>
      </c>
      <c r="AI664" t="str">
        <f>IF(AE664="","",IF(AE664="[FÓRMULA MANUAL]","",IFERROR(SUMPRODUCT((DATOS!$A$2:$A$20000=AE664)*(CONFIG_METADATA!$G$2:$G$20000=1)*(COUNTIF(CONFIG_ASIGNATURAS!$B$7:$B$27,DATOS!$I$2:$I$20000)&gt;0)*(DATOS!$K$2:$K$20000))/SUMPRODUCT((DATOS!$A$2:$A$20000=AE664)*(CONFIG_METADATA!$G$2:$G$20000=1)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MANUAL]","",IFERROR(AVERAGEIFS(DATOS!$K$2:$K$20000,DATOS!$A$2:$A$20000,A665,CONFIG_METADATA!$G$2:$G$20000,1,DATOS!$I$2:$I$20000,"Lenguaje Musical"),"")))</f>
        <v/>
      </c>
      <c r="C665" t="str">
        <f>IF(A665="","",IF(A665="[FÓRMULA MANUAL]","",IFERROR(AVERAGEIFS(DATOS!$K$2:$K$20000,DATOS!$A$2:$A$20000,A665,CONFIG_METADATA!$G$2:$G$20000,1,DATOS!$I$2:$I$20000,"Orquesta/Banda/Conjunto"),"")))</f>
        <v/>
      </c>
      <c r="D665" t="str">
        <f>IF(A665="","",IF(A665="[FÓRMULA MANUAL]","",IFERROR(AVERAGEIFS(DATOS!$K$2:$K$20000,DATOS!$A$2:$A$20000,A665,CONFIG_METADATA!$G$2:$G$20000,1,DATOS!$I$2:$I$20000,"Conjunto"),"")))</f>
        <v/>
      </c>
      <c r="E665" t="str">
        <f>IF(A665="","",IF(A665="[FÓRMULA MANUAL]","",IFERROR(SUMPRODUCT((DATOS!$A$2:$A$20000=A665)*(CONFIG_METADATA!$G$2:$G$20000=1)*(COUNTIF(CONFIG_ASIGNATURAS!$B$7:$B$27,DATOS!$I$2:$I$20000)&gt;0)*(DATOS!$K$2:$K$20000))/SUMPRODUCT((DATOS!$A$2:$A$20000=A665)*(CONFIG_METADATA!$G$2:$G$20000=1)*(COUNTIF(CONFIG_ASIGNATURAS!$B$7:$B$27,DATOS!$I$2:$I$20000)&gt;0)*1),"")))</f>
        <v/>
      </c>
      <c r="H665" t="str">
        <f>IF(G665="","",IF(G665="[FÓRMULA MANUAL]","",IFERROR(AVERAGEIFS(DATOS!$K$2:$K$20000,DATOS!$A$2:$A$20000,G665,CONFIG_METADATA!$G$2:$G$20000,1,DATOS!$I$2:$I$20000,"Lenguaje Musical"),"")))</f>
        <v/>
      </c>
      <c r="I665" t="str">
        <f>IF(G665="","",IF(G665="[FÓRMULA MANUAL]","",IFERROR(AVERAGEIFS(DATOS!$K$2:$K$20000,DATOS!$A$2:$A$20000,G665,CONFIG_METADATA!$G$2:$G$20000,1,DATOS!$I$2:$I$20000,"Orquesta/Banda/Conjunto"),"")))</f>
        <v/>
      </c>
      <c r="J665" t="str">
        <f>IF(G665="","",IF(G665="[FÓRMULA MANUAL]","",IFERROR(AVERAGEIFS(DATOS!$K$2:$K$20000,DATOS!$A$2:$A$20000,G665,CONFIG_METADATA!$G$2:$G$20000,1,DATOS!$I$2:$I$20000,"Conjunto"),"")))</f>
        <v/>
      </c>
      <c r="K665" t="str">
        <f>IF(G665="","",IF(G665="[FÓRMULA MANUAL]","",IFERROR(SUMPRODUCT((DATOS!$A$2:$A$20000=G665)*(CONFIG_METADATA!$G$2:$G$20000=1)*(COUNTIF(CONFIG_ASIGNATURAS!$B$7:$B$27,DATOS!$I$2:$I$20000)&gt;0)*(DATOS!$K$2:$K$20000))/SUMPRODUCT((DATOS!$A$2:$A$20000=G665)*(CONFIG_METADATA!$G$2:$G$20000=1)*(COUNTIF(CONFIG_ASIGNATURAS!$B$7:$B$27,DATOS!$I$2:$I$20000)&gt;0)*1),"")))</f>
        <v/>
      </c>
      <c r="N665" t="str">
        <f>IF(M665="","",IF(M665="[FÓRMULA MANUAL]","",IFERROR(AVERAGEIFS(DATOS!$K$2:$K$20000,DATOS!$A$2:$A$20000,M665,CONFIG_METADATA!$G$2:$G$20000,1,DATOS!$I$2:$I$20000,"Armonía"),"")))</f>
        <v/>
      </c>
      <c r="O665" t="str">
        <f>IF(M665="","",IF(M665="[FÓRMULA MANUAL]","",IFERROR(AVERAGEIFS(DATOS!$K$2:$K$20000,DATOS!$A$2:$A$20000,M665,CONFIG_METADATA!$G$2:$G$20000,1,DATOS!$I$2:$I$20000,"Orquesta/Banda/Conjunto"),"")))</f>
        <v/>
      </c>
      <c r="P665" t="str">
        <f>IF(M665="","",IF(M665="[FÓRMULA MANUAL]","",IFERROR(AVERAGEIFS(DATOS!$K$2:$K$20000,DATOS!$A$2:$A$20000,M665,CONFIG_METADATA!$G$2:$G$20000,1,DATOS!$I$2:$I$20000,"Música de Cámara"),"")))</f>
        <v/>
      </c>
      <c r="Q665" t="str">
        <f>IF(M665="","",IF(M665="[FÓRMULA MANUAL]","",IFERROR(SUMPRODUCT((DATOS!$A$2:$A$20000=M665)*(CONFIG_METADATA!$G$2:$G$20000=1)*(COUNTIF(CONFIG_ASIGNATURAS!$B$7:$B$27,DATOS!$I$2:$I$20000)&gt;0)*(DATOS!$K$2:$K$20000))/SUMPRODUCT((DATOS!$A$2:$A$20000=M665)*(CONFIG_METADATA!$G$2:$G$20000=1)*(COUNTIF(CONFIG_ASIGNATURAS!$B$7:$B$27,DATOS!$I$2:$I$20000)&gt;0)*1),"")))</f>
        <v/>
      </c>
      <c r="T665" t="str">
        <f>IF(S665="","",IF(S665="[FÓRMULA MANUAL]","",IFERROR(AVERAGEIFS(DATOS!$K$2:$K$20000,DATOS!$A$2:$A$20000,S665,CONFIG_METADATA!$G$2:$G$20000,1,DATOS!$I$2:$I$20000,"Armonía"),"")))</f>
        <v/>
      </c>
      <c r="U665" t="str">
        <f>IF(S665="","",IF(S665="[FÓRMULA MANUAL]","",IFERROR(AVERAGEIFS(DATOS!$K$2:$K$20000,DATOS!$A$2:$A$20000,S665,CONFIG_METADATA!$G$2:$G$20000,1,DATOS!$I$2:$I$20000,"Orquesta/Banda/Conjunto"),"")))</f>
        <v/>
      </c>
      <c r="V665" t="str">
        <f>IF(S665="","",IF(S665="[FÓRMULA MANUAL]","",IFERROR(AVERAGEIFS(DATOS!$K$2:$K$20000,DATOS!$A$2:$A$20000,S665,CONFIG_METADATA!$G$2:$G$20000,1,DATOS!$I$2:$I$20000,"Música de Cámara"),"")))</f>
        <v/>
      </c>
      <c r="W665" t="str">
        <f>IF(S665="","",IF(S665="[FÓRMULA MANUAL]","",IFERROR(SUMPRODUCT((DATOS!$A$2:$A$20000=S665)*(CONFIG_METADATA!$G$2:$G$20000=1)*(COUNTIF(CONFIG_ASIGNATURAS!$B$7:$B$27,DATOS!$I$2:$I$20000)&gt;0)*(DATOS!$K$2:$K$20000))/SUMPRODUCT((DATOS!$A$2:$A$20000=S665)*(CONFIG_METADATA!$G$2:$G$20000=1)*(COUNTIF(CONFIG_ASIGNATURAS!$B$7:$B$27,DATOS!$I$2:$I$20000)&gt;0)*1),"")))</f>
        <v/>
      </c>
      <c r="Z665" t="str">
        <f>IF(Y665="","",IF(Y665="[FÓRMULA MANUAL]","",IFERROR(AVERAGEIFS(DATOS!$K$2:$K$20000,DATOS!$A$2:$A$20000,Y665,CONFIG_METADATA!$G$2:$G$20000,1,DATOS!$I$2:$I$20000,"Análisis"),"")))</f>
        <v/>
      </c>
      <c r="AA665" t="str">
        <f>IF(Y665="","",IF(Y665="[FÓRMULA MANUAL]","",IFERROR(AVERAGEIFS(DATOS!$K$2:$K$20000,DATOS!$A$2:$A$20000,Y665,CONFIG_METADATA!$G$2:$G$20000,1,DATOS!$I$2:$I$20000,"Orquesta/Banda/Conjunto"),"")))</f>
        <v/>
      </c>
      <c r="AB665" t="str">
        <f>IF(Y665="","",IF(Y665="[FÓRMULA MANUAL]","",IFERROR(AVERAGEIFS(DATOS!$K$2:$K$20000,DATOS!$A$2:$A$20000,Y665,CONFIG_METADATA!$G$2:$G$20000,1,DATOS!$I$2:$I$20000,"Música de Cámara"),"")))</f>
        <v/>
      </c>
      <c r="AC665" t="str">
        <f>IF(Y665="","",IF(Y665="[FÓRMULA MANUAL]","",IFERROR(SUMPRODUCT((DATOS!$A$2:$A$20000=Y665)*(CONFIG_METADATA!$G$2:$G$20000=1)*(COUNTIF(CONFIG_ASIGNATURAS!$B$7:$B$27,DATOS!$I$2:$I$20000)&gt;0)*(DATOS!$K$2:$K$20000))/SUMPRODUCT((DATOS!$A$2:$A$20000=Y665)*(CONFIG_METADATA!$G$2:$G$20000=1)*(COUNTIF(CONFIG_ASIGNATURAS!$B$7:$B$27,DATOS!$I$2:$I$20000)&gt;0)*1),"")))</f>
        <v/>
      </c>
      <c r="AF665" t="str">
        <f>IF(AE665="","",IF(AE665="[FÓRMULA MANUAL]","",IFERROR(AVERAGEIFS(DATOS!$K$2:$K$20000,DATOS!$A$2:$A$20000,AE665,CONFIG_METADATA!$G$2:$G$20000,1,DATOS!$I$2:$I$20000,"Análisis"),"")))</f>
        <v/>
      </c>
      <c r="AG665" t="str">
        <f>IF(AE665="","",IF(AE665="[FÓRMULA MANUAL]","",IFERROR(AVERAGEIFS(DATOS!$K$2:$K$20000,DATOS!$A$2:$A$20000,AE665,CONFIG_METADATA!$G$2:$G$20000,1,DATOS!$I$2:$I$20000,"Orquesta/Banda/Conjunto"),"")))</f>
        <v/>
      </c>
      <c r="AH665" t="str">
        <f>IF(AE665="","",IF(AE665="[FÓRMULA MANUAL]","",IFERROR(AVERAGEIFS(DATOS!$K$2:$K$20000,DATOS!$A$2:$A$20000,AE665,CONFIG_METADATA!$G$2:$G$20000,1,DATOS!$I$2:$I$20000,"Música de Cámara"),"")))</f>
        <v/>
      </c>
      <c r="AI665" t="str">
        <f>IF(AE665="","",IF(AE665="[FÓRMULA MANUAL]","",IFERROR(SUMPRODUCT((DATOS!$A$2:$A$20000=AE665)*(CONFIG_METADATA!$G$2:$G$20000=1)*(COUNTIF(CONFIG_ASIGNATURAS!$B$7:$B$27,DATOS!$I$2:$I$20000)&gt;0)*(DATOS!$K$2:$K$20000))/SUMPRODUCT((DATOS!$A$2:$A$20000=AE665)*(CONFIG_METADATA!$G$2:$G$20000=1)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MANUAL]","",IFERROR(AVERAGEIFS(DATOS!$K$2:$K$20000,DATOS!$A$2:$A$20000,A666,CONFIG_METADATA!$G$2:$G$20000,1,DATOS!$I$2:$I$20000,"Lenguaje Musical"),"")))</f>
        <v/>
      </c>
      <c r="C666" t="str">
        <f>IF(A666="","",IF(A666="[FÓRMULA MANUAL]","",IFERROR(AVERAGEIFS(DATOS!$K$2:$K$20000,DATOS!$A$2:$A$20000,A666,CONFIG_METADATA!$G$2:$G$20000,1,DATOS!$I$2:$I$20000,"Orquesta/Banda/Conjunto"),"")))</f>
        <v/>
      </c>
      <c r="D666" t="str">
        <f>IF(A666="","",IF(A666="[FÓRMULA MANUAL]","",IFERROR(AVERAGEIFS(DATOS!$K$2:$K$20000,DATOS!$A$2:$A$20000,A666,CONFIG_METADATA!$G$2:$G$20000,1,DATOS!$I$2:$I$20000,"Conjunto"),"")))</f>
        <v/>
      </c>
      <c r="E666" t="str">
        <f>IF(A666="","",IF(A666="[FÓRMULA MANUAL]","",IFERROR(SUMPRODUCT((DATOS!$A$2:$A$20000=A666)*(CONFIG_METADATA!$G$2:$G$20000=1)*(COUNTIF(CONFIG_ASIGNATURAS!$B$7:$B$27,DATOS!$I$2:$I$20000)&gt;0)*(DATOS!$K$2:$K$20000))/SUMPRODUCT((DATOS!$A$2:$A$20000=A666)*(CONFIG_METADATA!$G$2:$G$20000=1)*(COUNTIF(CONFIG_ASIGNATURAS!$B$7:$B$27,DATOS!$I$2:$I$20000)&gt;0)*1),"")))</f>
        <v/>
      </c>
      <c r="H666" t="str">
        <f>IF(G666="","",IF(G666="[FÓRMULA MANUAL]","",IFERROR(AVERAGEIFS(DATOS!$K$2:$K$20000,DATOS!$A$2:$A$20000,G666,CONFIG_METADATA!$G$2:$G$20000,1,DATOS!$I$2:$I$20000,"Lenguaje Musical"),"")))</f>
        <v/>
      </c>
      <c r="I666" t="str">
        <f>IF(G666="","",IF(G666="[FÓRMULA MANUAL]","",IFERROR(AVERAGEIFS(DATOS!$K$2:$K$20000,DATOS!$A$2:$A$20000,G666,CONFIG_METADATA!$G$2:$G$20000,1,DATOS!$I$2:$I$20000,"Orquesta/Banda/Conjunto"),"")))</f>
        <v/>
      </c>
      <c r="J666" t="str">
        <f>IF(G666="","",IF(G666="[FÓRMULA MANUAL]","",IFERROR(AVERAGEIFS(DATOS!$K$2:$K$20000,DATOS!$A$2:$A$20000,G666,CONFIG_METADATA!$G$2:$G$20000,1,DATOS!$I$2:$I$20000,"Conjunto"),"")))</f>
        <v/>
      </c>
      <c r="K666" t="str">
        <f>IF(G666="","",IF(G666="[FÓRMULA MANUAL]","",IFERROR(SUMPRODUCT((DATOS!$A$2:$A$20000=G666)*(CONFIG_METADATA!$G$2:$G$20000=1)*(COUNTIF(CONFIG_ASIGNATURAS!$B$7:$B$27,DATOS!$I$2:$I$20000)&gt;0)*(DATOS!$K$2:$K$20000))/SUMPRODUCT((DATOS!$A$2:$A$20000=G666)*(CONFIG_METADATA!$G$2:$G$20000=1)*(COUNTIF(CONFIG_ASIGNATURAS!$B$7:$B$27,DATOS!$I$2:$I$20000)&gt;0)*1),"")))</f>
        <v/>
      </c>
      <c r="N666" t="str">
        <f>IF(M666="","",IF(M666="[FÓRMULA MANUAL]","",IFERROR(AVERAGEIFS(DATOS!$K$2:$K$20000,DATOS!$A$2:$A$20000,M666,CONFIG_METADATA!$G$2:$G$20000,1,DATOS!$I$2:$I$20000,"Armonía"),"")))</f>
        <v/>
      </c>
      <c r="O666" t="str">
        <f>IF(M666="","",IF(M666="[FÓRMULA MANUAL]","",IFERROR(AVERAGEIFS(DATOS!$K$2:$K$20000,DATOS!$A$2:$A$20000,M666,CONFIG_METADATA!$G$2:$G$20000,1,DATOS!$I$2:$I$20000,"Orquesta/Banda/Conjunto"),"")))</f>
        <v/>
      </c>
      <c r="P666" t="str">
        <f>IF(M666="","",IF(M666="[FÓRMULA MANUAL]","",IFERROR(AVERAGEIFS(DATOS!$K$2:$K$20000,DATOS!$A$2:$A$20000,M666,CONFIG_METADATA!$G$2:$G$20000,1,DATOS!$I$2:$I$20000,"Música de Cámara"),"")))</f>
        <v/>
      </c>
      <c r="Q666" t="str">
        <f>IF(M666="","",IF(M666="[FÓRMULA MANUAL]","",IFERROR(SUMPRODUCT((DATOS!$A$2:$A$20000=M666)*(CONFIG_METADATA!$G$2:$G$20000=1)*(COUNTIF(CONFIG_ASIGNATURAS!$B$7:$B$27,DATOS!$I$2:$I$20000)&gt;0)*(DATOS!$K$2:$K$20000))/SUMPRODUCT((DATOS!$A$2:$A$20000=M666)*(CONFIG_METADATA!$G$2:$G$20000=1)*(COUNTIF(CONFIG_ASIGNATURAS!$B$7:$B$27,DATOS!$I$2:$I$20000)&gt;0)*1),"")))</f>
        <v/>
      </c>
      <c r="T666" t="str">
        <f>IF(S666="","",IF(S666="[FÓRMULA MANUAL]","",IFERROR(AVERAGEIFS(DATOS!$K$2:$K$20000,DATOS!$A$2:$A$20000,S666,CONFIG_METADATA!$G$2:$G$20000,1,DATOS!$I$2:$I$20000,"Armonía"),"")))</f>
        <v/>
      </c>
      <c r="U666" t="str">
        <f>IF(S666="","",IF(S666="[FÓRMULA MANUAL]","",IFERROR(AVERAGEIFS(DATOS!$K$2:$K$20000,DATOS!$A$2:$A$20000,S666,CONFIG_METADATA!$G$2:$G$20000,1,DATOS!$I$2:$I$20000,"Orquesta/Banda/Conjunto"),"")))</f>
        <v/>
      </c>
      <c r="V666" t="str">
        <f>IF(S666="","",IF(S666="[FÓRMULA MANUAL]","",IFERROR(AVERAGEIFS(DATOS!$K$2:$K$20000,DATOS!$A$2:$A$20000,S666,CONFIG_METADATA!$G$2:$G$20000,1,DATOS!$I$2:$I$20000,"Música de Cámara"),"")))</f>
        <v/>
      </c>
      <c r="W666" t="str">
        <f>IF(S666="","",IF(S666="[FÓRMULA MANUAL]","",IFERROR(SUMPRODUCT((DATOS!$A$2:$A$20000=S666)*(CONFIG_METADATA!$G$2:$G$20000=1)*(COUNTIF(CONFIG_ASIGNATURAS!$B$7:$B$27,DATOS!$I$2:$I$20000)&gt;0)*(DATOS!$K$2:$K$20000))/SUMPRODUCT((DATOS!$A$2:$A$20000=S666)*(CONFIG_METADATA!$G$2:$G$20000=1)*(COUNTIF(CONFIG_ASIGNATURAS!$B$7:$B$27,DATOS!$I$2:$I$20000)&gt;0)*1),"")))</f>
        <v/>
      </c>
      <c r="Z666" t="str">
        <f>IF(Y666="","",IF(Y666="[FÓRMULA MANUAL]","",IFERROR(AVERAGEIFS(DATOS!$K$2:$K$20000,DATOS!$A$2:$A$20000,Y666,CONFIG_METADATA!$G$2:$G$20000,1,DATOS!$I$2:$I$20000,"Análisis"),"")))</f>
        <v/>
      </c>
      <c r="AA666" t="str">
        <f>IF(Y666="","",IF(Y666="[FÓRMULA MANUAL]","",IFERROR(AVERAGEIFS(DATOS!$K$2:$K$20000,DATOS!$A$2:$A$20000,Y666,CONFIG_METADATA!$G$2:$G$20000,1,DATOS!$I$2:$I$20000,"Orquesta/Banda/Conjunto"),"")))</f>
        <v/>
      </c>
      <c r="AB666" t="str">
        <f>IF(Y666="","",IF(Y666="[FÓRMULA MANUAL]","",IFERROR(AVERAGEIFS(DATOS!$K$2:$K$20000,DATOS!$A$2:$A$20000,Y666,CONFIG_METADATA!$G$2:$G$20000,1,DATOS!$I$2:$I$20000,"Música de Cámara"),"")))</f>
        <v/>
      </c>
      <c r="AC666" t="str">
        <f>IF(Y666="","",IF(Y666="[FÓRMULA MANUAL]","",IFERROR(SUMPRODUCT((DATOS!$A$2:$A$20000=Y666)*(CONFIG_METADATA!$G$2:$G$20000=1)*(COUNTIF(CONFIG_ASIGNATURAS!$B$7:$B$27,DATOS!$I$2:$I$20000)&gt;0)*(DATOS!$K$2:$K$20000))/SUMPRODUCT((DATOS!$A$2:$A$20000=Y666)*(CONFIG_METADATA!$G$2:$G$20000=1)*(COUNTIF(CONFIG_ASIGNATURAS!$B$7:$B$27,DATOS!$I$2:$I$20000)&gt;0)*1),"")))</f>
        <v/>
      </c>
      <c r="AF666" t="str">
        <f>IF(AE666="","",IF(AE666="[FÓRMULA MANUAL]","",IFERROR(AVERAGEIFS(DATOS!$K$2:$K$20000,DATOS!$A$2:$A$20000,AE666,CONFIG_METADATA!$G$2:$G$20000,1,DATOS!$I$2:$I$20000,"Análisis"),"")))</f>
        <v/>
      </c>
      <c r="AG666" t="str">
        <f>IF(AE666="","",IF(AE666="[FÓRMULA MANUAL]","",IFERROR(AVERAGEIFS(DATOS!$K$2:$K$20000,DATOS!$A$2:$A$20000,AE666,CONFIG_METADATA!$G$2:$G$20000,1,DATOS!$I$2:$I$20000,"Orquesta/Banda/Conjunto"),"")))</f>
        <v/>
      </c>
      <c r="AH666" t="str">
        <f>IF(AE666="","",IF(AE666="[FÓRMULA MANUAL]","",IFERROR(AVERAGEIFS(DATOS!$K$2:$K$20000,DATOS!$A$2:$A$20000,AE666,CONFIG_METADATA!$G$2:$G$20000,1,DATOS!$I$2:$I$20000,"Música de Cámara"),"")))</f>
        <v/>
      </c>
      <c r="AI666" t="str">
        <f>IF(AE666="","",IF(AE666="[FÓRMULA MANUAL]","",IFERROR(SUMPRODUCT((DATOS!$A$2:$A$20000=AE666)*(CONFIG_METADATA!$G$2:$G$20000=1)*(COUNTIF(CONFIG_ASIGNATURAS!$B$7:$B$27,DATOS!$I$2:$I$20000)&gt;0)*(DATOS!$K$2:$K$20000))/SUMPRODUCT((DATOS!$A$2:$A$20000=AE666)*(CONFIG_METADATA!$G$2:$G$20000=1)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MANUAL]","",IFERROR(AVERAGEIFS(DATOS!$K$2:$K$20000,DATOS!$A$2:$A$20000,A667,CONFIG_METADATA!$G$2:$G$20000,1,DATOS!$I$2:$I$20000,"Lenguaje Musical"),"")))</f>
        <v/>
      </c>
      <c r="C667" t="str">
        <f>IF(A667="","",IF(A667="[FÓRMULA MANUAL]","",IFERROR(AVERAGEIFS(DATOS!$K$2:$K$20000,DATOS!$A$2:$A$20000,A667,CONFIG_METADATA!$G$2:$G$20000,1,DATOS!$I$2:$I$20000,"Orquesta/Banda/Conjunto"),"")))</f>
        <v/>
      </c>
      <c r="D667" t="str">
        <f>IF(A667="","",IF(A667="[FÓRMULA MANUAL]","",IFERROR(AVERAGEIFS(DATOS!$K$2:$K$20000,DATOS!$A$2:$A$20000,A667,CONFIG_METADATA!$G$2:$G$20000,1,DATOS!$I$2:$I$20000,"Conjunto"),"")))</f>
        <v/>
      </c>
      <c r="E667" t="str">
        <f>IF(A667="","",IF(A667="[FÓRMULA MANUAL]","",IFERROR(SUMPRODUCT((DATOS!$A$2:$A$20000=A667)*(CONFIG_METADATA!$G$2:$G$20000=1)*(COUNTIF(CONFIG_ASIGNATURAS!$B$7:$B$27,DATOS!$I$2:$I$20000)&gt;0)*(DATOS!$K$2:$K$20000))/SUMPRODUCT((DATOS!$A$2:$A$20000=A667)*(CONFIG_METADATA!$G$2:$G$20000=1)*(COUNTIF(CONFIG_ASIGNATURAS!$B$7:$B$27,DATOS!$I$2:$I$20000)&gt;0)*1),"")))</f>
        <v/>
      </c>
      <c r="H667" t="str">
        <f>IF(G667="","",IF(G667="[FÓRMULA MANUAL]","",IFERROR(AVERAGEIFS(DATOS!$K$2:$K$20000,DATOS!$A$2:$A$20000,G667,CONFIG_METADATA!$G$2:$G$20000,1,DATOS!$I$2:$I$20000,"Lenguaje Musical"),"")))</f>
        <v/>
      </c>
      <c r="I667" t="str">
        <f>IF(G667="","",IF(G667="[FÓRMULA MANUAL]","",IFERROR(AVERAGEIFS(DATOS!$K$2:$K$20000,DATOS!$A$2:$A$20000,G667,CONFIG_METADATA!$G$2:$G$20000,1,DATOS!$I$2:$I$20000,"Orquesta/Banda/Conjunto"),"")))</f>
        <v/>
      </c>
      <c r="J667" t="str">
        <f>IF(G667="","",IF(G667="[FÓRMULA MANUAL]","",IFERROR(AVERAGEIFS(DATOS!$K$2:$K$20000,DATOS!$A$2:$A$20000,G667,CONFIG_METADATA!$G$2:$G$20000,1,DATOS!$I$2:$I$20000,"Conjunto"),"")))</f>
        <v/>
      </c>
      <c r="K667" t="str">
        <f>IF(G667="","",IF(G667="[FÓRMULA MANUAL]","",IFERROR(SUMPRODUCT((DATOS!$A$2:$A$20000=G667)*(CONFIG_METADATA!$G$2:$G$20000=1)*(COUNTIF(CONFIG_ASIGNATURAS!$B$7:$B$27,DATOS!$I$2:$I$20000)&gt;0)*(DATOS!$K$2:$K$20000))/SUMPRODUCT((DATOS!$A$2:$A$20000=G667)*(CONFIG_METADATA!$G$2:$G$20000=1)*(COUNTIF(CONFIG_ASIGNATURAS!$B$7:$B$27,DATOS!$I$2:$I$20000)&gt;0)*1),"")))</f>
        <v/>
      </c>
      <c r="N667" t="str">
        <f>IF(M667="","",IF(M667="[FÓRMULA MANUAL]","",IFERROR(AVERAGEIFS(DATOS!$K$2:$K$20000,DATOS!$A$2:$A$20000,M667,CONFIG_METADATA!$G$2:$G$20000,1,DATOS!$I$2:$I$20000,"Armonía"),"")))</f>
        <v/>
      </c>
      <c r="O667" t="str">
        <f>IF(M667="","",IF(M667="[FÓRMULA MANUAL]","",IFERROR(AVERAGEIFS(DATOS!$K$2:$K$20000,DATOS!$A$2:$A$20000,M667,CONFIG_METADATA!$G$2:$G$20000,1,DATOS!$I$2:$I$20000,"Orquesta/Banda/Conjunto"),"")))</f>
        <v/>
      </c>
      <c r="P667" t="str">
        <f>IF(M667="","",IF(M667="[FÓRMULA MANUAL]","",IFERROR(AVERAGEIFS(DATOS!$K$2:$K$20000,DATOS!$A$2:$A$20000,M667,CONFIG_METADATA!$G$2:$G$20000,1,DATOS!$I$2:$I$20000,"Música de Cámara"),"")))</f>
        <v/>
      </c>
      <c r="Q667" t="str">
        <f>IF(M667="","",IF(M667="[FÓRMULA MANUAL]","",IFERROR(SUMPRODUCT((DATOS!$A$2:$A$20000=M667)*(CONFIG_METADATA!$G$2:$G$20000=1)*(COUNTIF(CONFIG_ASIGNATURAS!$B$7:$B$27,DATOS!$I$2:$I$20000)&gt;0)*(DATOS!$K$2:$K$20000))/SUMPRODUCT((DATOS!$A$2:$A$20000=M667)*(CONFIG_METADATA!$G$2:$G$20000=1)*(COUNTIF(CONFIG_ASIGNATURAS!$B$7:$B$27,DATOS!$I$2:$I$20000)&gt;0)*1),"")))</f>
        <v/>
      </c>
      <c r="T667" t="str">
        <f>IF(S667="","",IF(S667="[FÓRMULA MANUAL]","",IFERROR(AVERAGEIFS(DATOS!$K$2:$K$20000,DATOS!$A$2:$A$20000,S667,CONFIG_METADATA!$G$2:$G$20000,1,DATOS!$I$2:$I$20000,"Armonía"),"")))</f>
        <v/>
      </c>
      <c r="U667" t="str">
        <f>IF(S667="","",IF(S667="[FÓRMULA MANUAL]","",IFERROR(AVERAGEIFS(DATOS!$K$2:$K$20000,DATOS!$A$2:$A$20000,S667,CONFIG_METADATA!$G$2:$G$20000,1,DATOS!$I$2:$I$20000,"Orquesta/Banda/Conjunto"),"")))</f>
        <v/>
      </c>
      <c r="V667" t="str">
        <f>IF(S667="","",IF(S667="[FÓRMULA MANUAL]","",IFERROR(AVERAGEIFS(DATOS!$K$2:$K$20000,DATOS!$A$2:$A$20000,S667,CONFIG_METADATA!$G$2:$G$20000,1,DATOS!$I$2:$I$20000,"Música de Cámara"),"")))</f>
        <v/>
      </c>
      <c r="W667" t="str">
        <f>IF(S667="","",IF(S667="[FÓRMULA MANUAL]","",IFERROR(SUMPRODUCT((DATOS!$A$2:$A$20000=S667)*(CONFIG_METADATA!$G$2:$G$20000=1)*(COUNTIF(CONFIG_ASIGNATURAS!$B$7:$B$27,DATOS!$I$2:$I$20000)&gt;0)*(DATOS!$K$2:$K$20000))/SUMPRODUCT((DATOS!$A$2:$A$20000=S667)*(CONFIG_METADATA!$G$2:$G$20000=1)*(COUNTIF(CONFIG_ASIGNATURAS!$B$7:$B$27,DATOS!$I$2:$I$20000)&gt;0)*1),"")))</f>
        <v/>
      </c>
      <c r="Z667" t="str">
        <f>IF(Y667="","",IF(Y667="[FÓRMULA MANUAL]","",IFERROR(AVERAGEIFS(DATOS!$K$2:$K$20000,DATOS!$A$2:$A$20000,Y667,CONFIG_METADATA!$G$2:$G$20000,1,DATOS!$I$2:$I$20000,"Análisis"),"")))</f>
        <v/>
      </c>
      <c r="AA667" t="str">
        <f>IF(Y667="","",IF(Y667="[FÓRMULA MANUAL]","",IFERROR(AVERAGEIFS(DATOS!$K$2:$K$20000,DATOS!$A$2:$A$20000,Y667,CONFIG_METADATA!$G$2:$G$20000,1,DATOS!$I$2:$I$20000,"Orquesta/Banda/Conjunto"),"")))</f>
        <v/>
      </c>
      <c r="AB667" t="str">
        <f>IF(Y667="","",IF(Y667="[FÓRMULA MANUAL]","",IFERROR(AVERAGEIFS(DATOS!$K$2:$K$20000,DATOS!$A$2:$A$20000,Y667,CONFIG_METADATA!$G$2:$G$20000,1,DATOS!$I$2:$I$20000,"Música de Cámara"),"")))</f>
        <v/>
      </c>
      <c r="AC667" t="str">
        <f>IF(Y667="","",IF(Y667="[FÓRMULA MANUAL]","",IFERROR(SUMPRODUCT((DATOS!$A$2:$A$20000=Y667)*(CONFIG_METADATA!$G$2:$G$20000=1)*(COUNTIF(CONFIG_ASIGNATURAS!$B$7:$B$27,DATOS!$I$2:$I$20000)&gt;0)*(DATOS!$K$2:$K$20000))/SUMPRODUCT((DATOS!$A$2:$A$20000=Y667)*(CONFIG_METADATA!$G$2:$G$20000=1)*(COUNTIF(CONFIG_ASIGNATURAS!$B$7:$B$27,DATOS!$I$2:$I$20000)&gt;0)*1),"")))</f>
        <v/>
      </c>
      <c r="AF667" t="str">
        <f>IF(AE667="","",IF(AE667="[FÓRMULA MANUAL]","",IFERROR(AVERAGEIFS(DATOS!$K$2:$K$20000,DATOS!$A$2:$A$20000,AE667,CONFIG_METADATA!$G$2:$G$20000,1,DATOS!$I$2:$I$20000,"Análisis"),"")))</f>
        <v/>
      </c>
      <c r="AG667" t="str">
        <f>IF(AE667="","",IF(AE667="[FÓRMULA MANUAL]","",IFERROR(AVERAGEIFS(DATOS!$K$2:$K$20000,DATOS!$A$2:$A$20000,AE667,CONFIG_METADATA!$G$2:$G$20000,1,DATOS!$I$2:$I$20000,"Orquesta/Banda/Conjunto"),"")))</f>
        <v/>
      </c>
      <c r="AH667" t="str">
        <f>IF(AE667="","",IF(AE667="[FÓRMULA MANUAL]","",IFERROR(AVERAGEIFS(DATOS!$K$2:$K$20000,DATOS!$A$2:$A$20000,AE667,CONFIG_METADATA!$G$2:$G$20000,1,DATOS!$I$2:$I$20000,"Música de Cámara"),"")))</f>
        <v/>
      </c>
      <c r="AI667" t="str">
        <f>IF(AE667="","",IF(AE667="[FÓRMULA MANUAL]","",IFERROR(SUMPRODUCT((DATOS!$A$2:$A$20000=AE667)*(CONFIG_METADATA!$G$2:$G$20000=1)*(COUNTIF(CONFIG_ASIGNATURAS!$B$7:$B$27,DATOS!$I$2:$I$20000)&gt;0)*(DATOS!$K$2:$K$20000))/SUMPRODUCT((DATOS!$A$2:$A$20000=AE667)*(CONFIG_METADATA!$G$2:$G$20000=1)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MANUAL]","",IFERROR(AVERAGEIFS(DATOS!$K$2:$K$20000,DATOS!$A$2:$A$20000,A668,CONFIG_METADATA!$G$2:$G$20000,1,DATOS!$I$2:$I$20000,"Lenguaje Musical"),"")))</f>
        <v/>
      </c>
      <c r="C668" t="str">
        <f>IF(A668="","",IF(A668="[FÓRMULA MANUAL]","",IFERROR(AVERAGEIFS(DATOS!$K$2:$K$20000,DATOS!$A$2:$A$20000,A668,CONFIG_METADATA!$G$2:$G$20000,1,DATOS!$I$2:$I$20000,"Orquesta/Banda/Conjunto"),"")))</f>
        <v/>
      </c>
      <c r="D668" t="str">
        <f>IF(A668="","",IF(A668="[FÓRMULA MANUAL]","",IFERROR(AVERAGEIFS(DATOS!$K$2:$K$20000,DATOS!$A$2:$A$20000,A668,CONFIG_METADATA!$G$2:$G$20000,1,DATOS!$I$2:$I$20000,"Conjunto"),"")))</f>
        <v/>
      </c>
      <c r="E668" t="str">
        <f>IF(A668="","",IF(A668="[FÓRMULA MANUAL]","",IFERROR(SUMPRODUCT((DATOS!$A$2:$A$20000=A668)*(CONFIG_METADATA!$G$2:$G$20000=1)*(COUNTIF(CONFIG_ASIGNATURAS!$B$7:$B$27,DATOS!$I$2:$I$20000)&gt;0)*(DATOS!$K$2:$K$20000))/SUMPRODUCT((DATOS!$A$2:$A$20000=A668)*(CONFIG_METADATA!$G$2:$G$20000=1)*(COUNTIF(CONFIG_ASIGNATURAS!$B$7:$B$27,DATOS!$I$2:$I$20000)&gt;0)*1),"")))</f>
        <v/>
      </c>
      <c r="H668" t="str">
        <f>IF(G668="","",IF(G668="[FÓRMULA MANUAL]","",IFERROR(AVERAGEIFS(DATOS!$K$2:$K$20000,DATOS!$A$2:$A$20000,G668,CONFIG_METADATA!$G$2:$G$20000,1,DATOS!$I$2:$I$20000,"Lenguaje Musical"),"")))</f>
        <v/>
      </c>
      <c r="I668" t="str">
        <f>IF(G668="","",IF(G668="[FÓRMULA MANUAL]","",IFERROR(AVERAGEIFS(DATOS!$K$2:$K$20000,DATOS!$A$2:$A$20000,G668,CONFIG_METADATA!$G$2:$G$20000,1,DATOS!$I$2:$I$20000,"Orquesta/Banda/Conjunto"),"")))</f>
        <v/>
      </c>
      <c r="J668" t="str">
        <f>IF(G668="","",IF(G668="[FÓRMULA MANUAL]","",IFERROR(AVERAGEIFS(DATOS!$K$2:$K$20000,DATOS!$A$2:$A$20000,G668,CONFIG_METADATA!$G$2:$G$20000,1,DATOS!$I$2:$I$20000,"Conjunto"),"")))</f>
        <v/>
      </c>
      <c r="K668" t="str">
        <f>IF(G668="","",IF(G668="[FÓRMULA MANUAL]","",IFERROR(SUMPRODUCT((DATOS!$A$2:$A$20000=G668)*(CONFIG_METADATA!$G$2:$G$20000=1)*(COUNTIF(CONFIG_ASIGNATURAS!$B$7:$B$27,DATOS!$I$2:$I$20000)&gt;0)*(DATOS!$K$2:$K$20000))/SUMPRODUCT((DATOS!$A$2:$A$20000=G668)*(CONFIG_METADATA!$G$2:$G$20000=1)*(COUNTIF(CONFIG_ASIGNATURAS!$B$7:$B$27,DATOS!$I$2:$I$20000)&gt;0)*1),"")))</f>
        <v/>
      </c>
      <c r="N668" t="str">
        <f>IF(M668="","",IF(M668="[FÓRMULA MANUAL]","",IFERROR(AVERAGEIFS(DATOS!$K$2:$K$20000,DATOS!$A$2:$A$20000,M668,CONFIG_METADATA!$G$2:$G$20000,1,DATOS!$I$2:$I$20000,"Armonía"),"")))</f>
        <v/>
      </c>
      <c r="O668" t="str">
        <f>IF(M668="","",IF(M668="[FÓRMULA MANUAL]","",IFERROR(AVERAGEIFS(DATOS!$K$2:$K$20000,DATOS!$A$2:$A$20000,M668,CONFIG_METADATA!$G$2:$G$20000,1,DATOS!$I$2:$I$20000,"Orquesta/Banda/Conjunto"),"")))</f>
        <v/>
      </c>
      <c r="P668" t="str">
        <f>IF(M668="","",IF(M668="[FÓRMULA MANUAL]","",IFERROR(AVERAGEIFS(DATOS!$K$2:$K$20000,DATOS!$A$2:$A$20000,M668,CONFIG_METADATA!$G$2:$G$20000,1,DATOS!$I$2:$I$20000,"Música de Cámara"),"")))</f>
        <v/>
      </c>
      <c r="Q668" t="str">
        <f>IF(M668="","",IF(M668="[FÓRMULA MANUAL]","",IFERROR(SUMPRODUCT((DATOS!$A$2:$A$20000=M668)*(CONFIG_METADATA!$G$2:$G$20000=1)*(COUNTIF(CONFIG_ASIGNATURAS!$B$7:$B$27,DATOS!$I$2:$I$20000)&gt;0)*(DATOS!$K$2:$K$20000))/SUMPRODUCT((DATOS!$A$2:$A$20000=M668)*(CONFIG_METADATA!$G$2:$G$20000=1)*(COUNTIF(CONFIG_ASIGNATURAS!$B$7:$B$27,DATOS!$I$2:$I$20000)&gt;0)*1),"")))</f>
        <v/>
      </c>
      <c r="T668" t="str">
        <f>IF(S668="","",IF(S668="[FÓRMULA MANUAL]","",IFERROR(AVERAGEIFS(DATOS!$K$2:$K$20000,DATOS!$A$2:$A$20000,S668,CONFIG_METADATA!$G$2:$G$20000,1,DATOS!$I$2:$I$20000,"Armonía"),"")))</f>
        <v/>
      </c>
      <c r="U668" t="str">
        <f>IF(S668="","",IF(S668="[FÓRMULA MANUAL]","",IFERROR(AVERAGEIFS(DATOS!$K$2:$K$20000,DATOS!$A$2:$A$20000,S668,CONFIG_METADATA!$G$2:$G$20000,1,DATOS!$I$2:$I$20000,"Orquesta/Banda/Conjunto"),"")))</f>
        <v/>
      </c>
      <c r="V668" t="str">
        <f>IF(S668="","",IF(S668="[FÓRMULA MANUAL]","",IFERROR(AVERAGEIFS(DATOS!$K$2:$K$20000,DATOS!$A$2:$A$20000,S668,CONFIG_METADATA!$G$2:$G$20000,1,DATOS!$I$2:$I$20000,"Música de Cámara"),"")))</f>
        <v/>
      </c>
      <c r="W668" t="str">
        <f>IF(S668="","",IF(S668="[FÓRMULA MANUAL]","",IFERROR(SUMPRODUCT((DATOS!$A$2:$A$20000=S668)*(CONFIG_METADATA!$G$2:$G$20000=1)*(COUNTIF(CONFIG_ASIGNATURAS!$B$7:$B$27,DATOS!$I$2:$I$20000)&gt;0)*(DATOS!$K$2:$K$20000))/SUMPRODUCT((DATOS!$A$2:$A$20000=S668)*(CONFIG_METADATA!$G$2:$G$20000=1)*(COUNTIF(CONFIG_ASIGNATURAS!$B$7:$B$27,DATOS!$I$2:$I$20000)&gt;0)*1),"")))</f>
        <v/>
      </c>
      <c r="Z668" t="str">
        <f>IF(Y668="","",IF(Y668="[FÓRMULA MANUAL]","",IFERROR(AVERAGEIFS(DATOS!$K$2:$K$20000,DATOS!$A$2:$A$20000,Y668,CONFIG_METADATA!$G$2:$G$20000,1,DATOS!$I$2:$I$20000,"Análisis"),"")))</f>
        <v/>
      </c>
      <c r="AA668" t="str">
        <f>IF(Y668="","",IF(Y668="[FÓRMULA MANUAL]","",IFERROR(AVERAGEIFS(DATOS!$K$2:$K$20000,DATOS!$A$2:$A$20000,Y668,CONFIG_METADATA!$G$2:$G$20000,1,DATOS!$I$2:$I$20000,"Orquesta/Banda/Conjunto"),"")))</f>
        <v/>
      </c>
      <c r="AB668" t="str">
        <f>IF(Y668="","",IF(Y668="[FÓRMULA MANUAL]","",IFERROR(AVERAGEIFS(DATOS!$K$2:$K$20000,DATOS!$A$2:$A$20000,Y668,CONFIG_METADATA!$G$2:$G$20000,1,DATOS!$I$2:$I$20000,"Música de Cámara"),"")))</f>
        <v/>
      </c>
      <c r="AC668" t="str">
        <f>IF(Y668="","",IF(Y668="[FÓRMULA MANUAL]","",IFERROR(SUMPRODUCT((DATOS!$A$2:$A$20000=Y668)*(CONFIG_METADATA!$G$2:$G$20000=1)*(COUNTIF(CONFIG_ASIGNATURAS!$B$7:$B$27,DATOS!$I$2:$I$20000)&gt;0)*(DATOS!$K$2:$K$20000))/SUMPRODUCT((DATOS!$A$2:$A$20000=Y668)*(CONFIG_METADATA!$G$2:$G$20000=1)*(COUNTIF(CONFIG_ASIGNATURAS!$B$7:$B$27,DATOS!$I$2:$I$20000)&gt;0)*1),"")))</f>
        <v/>
      </c>
      <c r="AF668" t="str">
        <f>IF(AE668="","",IF(AE668="[FÓRMULA MANUAL]","",IFERROR(AVERAGEIFS(DATOS!$K$2:$K$20000,DATOS!$A$2:$A$20000,AE668,CONFIG_METADATA!$G$2:$G$20000,1,DATOS!$I$2:$I$20000,"Análisis"),"")))</f>
        <v/>
      </c>
      <c r="AG668" t="str">
        <f>IF(AE668="","",IF(AE668="[FÓRMULA MANUAL]","",IFERROR(AVERAGEIFS(DATOS!$K$2:$K$20000,DATOS!$A$2:$A$20000,AE668,CONFIG_METADATA!$G$2:$G$20000,1,DATOS!$I$2:$I$20000,"Orquesta/Banda/Conjunto"),"")))</f>
        <v/>
      </c>
      <c r="AH668" t="str">
        <f>IF(AE668="","",IF(AE668="[FÓRMULA MANUAL]","",IFERROR(AVERAGEIFS(DATOS!$K$2:$K$20000,DATOS!$A$2:$A$20000,AE668,CONFIG_METADATA!$G$2:$G$20000,1,DATOS!$I$2:$I$20000,"Música de Cámara"),"")))</f>
        <v/>
      </c>
      <c r="AI668" t="str">
        <f>IF(AE668="","",IF(AE668="[FÓRMULA MANUAL]","",IFERROR(SUMPRODUCT((DATOS!$A$2:$A$20000=AE668)*(CONFIG_METADATA!$G$2:$G$20000=1)*(COUNTIF(CONFIG_ASIGNATURAS!$B$7:$B$27,DATOS!$I$2:$I$20000)&gt;0)*(DATOS!$K$2:$K$20000))/SUMPRODUCT((DATOS!$A$2:$A$20000=AE668)*(CONFIG_METADATA!$G$2:$G$20000=1)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MANUAL]","",IFERROR(AVERAGEIFS(DATOS!$K$2:$K$20000,DATOS!$A$2:$A$20000,A669,CONFIG_METADATA!$G$2:$G$20000,1,DATOS!$I$2:$I$20000,"Lenguaje Musical"),"")))</f>
        <v/>
      </c>
      <c r="C669" t="str">
        <f>IF(A669="","",IF(A669="[FÓRMULA MANUAL]","",IFERROR(AVERAGEIFS(DATOS!$K$2:$K$20000,DATOS!$A$2:$A$20000,A669,CONFIG_METADATA!$G$2:$G$20000,1,DATOS!$I$2:$I$20000,"Orquesta/Banda/Conjunto"),"")))</f>
        <v/>
      </c>
      <c r="D669" t="str">
        <f>IF(A669="","",IF(A669="[FÓRMULA MANUAL]","",IFERROR(AVERAGEIFS(DATOS!$K$2:$K$20000,DATOS!$A$2:$A$20000,A669,CONFIG_METADATA!$G$2:$G$20000,1,DATOS!$I$2:$I$20000,"Conjunto"),"")))</f>
        <v/>
      </c>
      <c r="E669" t="str">
        <f>IF(A669="","",IF(A669="[FÓRMULA MANUAL]","",IFERROR(SUMPRODUCT((DATOS!$A$2:$A$20000=A669)*(CONFIG_METADATA!$G$2:$G$20000=1)*(COUNTIF(CONFIG_ASIGNATURAS!$B$7:$B$27,DATOS!$I$2:$I$20000)&gt;0)*(DATOS!$K$2:$K$20000))/SUMPRODUCT((DATOS!$A$2:$A$20000=A669)*(CONFIG_METADATA!$G$2:$G$20000=1)*(COUNTIF(CONFIG_ASIGNATURAS!$B$7:$B$27,DATOS!$I$2:$I$20000)&gt;0)*1),"")))</f>
        <v/>
      </c>
      <c r="H669" t="str">
        <f>IF(G669="","",IF(G669="[FÓRMULA MANUAL]","",IFERROR(AVERAGEIFS(DATOS!$K$2:$K$20000,DATOS!$A$2:$A$20000,G669,CONFIG_METADATA!$G$2:$G$20000,1,DATOS!$I$2:$I$20000,"Lenguaje Musical"),"")))</f>
        <v/>
      </c>
      <c r="I669" t="str">
        <f>IF(G669="","",IF(G669="[FÓRMULA MANUAL]","",IFERROR(AVERAGEIFS(DATOS!$K$2:$K$20000,DATOS!$A$2:$A$20000,G669,CONFIG_METADATA!$G$2:$G$20000,1,DATOS!$I$2:$I$20000,"Orquesta/Banda/Conjunto"),"")))</f>
        <v/>
      </c>
      <c r="J669" t="str">
        <f>IF(G669="","",IF(G669="[FÓRMULA MANUAL]","",IFERROR(AVERAGEIFS(DATOS!$K$2:$K$20000,DATOS!$A$2:$A$20000,G669,CONFIG_METADATA!$G$2:$G$20000,1,DATOS!$I$2:$I$20000,"Conjunto"),"")))</f>
        <v/>
      </c>
      <c r="K669" t="str">
        <f>IF(G669="","",IF(G669="[FÓRMULA MANUAL]","",IFERROR(SUMPRODUCT((DATOS!$A$2:$A$20000=G669)*(CONFIG_METADATA!$G$2:$G$20000=1)*(COUNTIF(CONFIG_ASIGNATURAS!$B$7:$B$27,DATOS!$I$2:$I$20000)&gt;0)*(DATOS!$K$2:$K$20000))/SUMPRODUCT((DATOS!$A$2:$A$20000=G669)*(CONFIG_METADATA!$G$2:$G$20000=1)*(COUNTIF(CONFIG_ASIGNATURAS!$B$7:$B$27,DATOS!$I$2:$I$20000)&gt;0)*1),"")))</f>
        <v/>
      </c>
      <c r="N669" t="str">
        <f>IF(M669="","",IF(M669="[FÓRMULA MANUAL]","",IFERROR(AVERAGEIFS(DATOS!$K$2:$K$20000,DATOS!$A$2:$A$20000,M669,CONFIG_METADATA!$G$2:$G$20000,1,DATOS!$I$2:$I$20000,"Armonía"),"")))</f>
        <v/>
      </c>
      <c r="O669" t="str">
        <f>IF(M669="","",IF(M669="[FÓRMULA MANUAL]","",IFERROR(AVERAGEIFS(DATOS!$K$2:$K$20000,DATOS!$A$2:$A$20000,M669,CONFIG_METADATA!$G$2:$G$20000,1,DATOS!$I$2:$I$20000,"Orquesta/Banda/Conjunto"),"")))</f>
        <v/>
      </c>
      <c r="P669" t="str">
        <f>IF(M669="","",IF(M669="[FÓRMULA MANUAL]","",IFERROR(AVERAGEIFS(DATOS!$K$2:$K$20000,DATOS!$A$2:$A$20000,M669,CONFIG_METADATA!$G$2:$G$20000,1,DATOS!$I$2:$I$20000,"Música de Cámara"),"")))</f>
        <v/>
      </c>
      <c r="Q669" t="str">
        <f>IF(M669="","",IF(M669="[FÓRMULA MANUAL]","",IFERROR(SUMPRODUCT((DATOS!$A$2:$A$20000=M669)*(CONFIG_METADATA!$G$2:$G$20000=1)*(COUNTIF(CONFIG_ASIGNATURAS!$B$7:$B$27,DATOS!$I$2:$I$20000)&gt;0)*(DATOS!$K$2:$K$20000))/SUMPRODUCT((DATOS!$A$2:$A$20000=M669)*(CONFIG_METADATA!$G$2:$G$20000=1)*(COUNTIF(CONFIG_ASIGNATURAS!$B$7:$B$27,DATOS!$I$2:$I$20000)&gt;0)*1),"")))</f>
        <v/>
      </c>
      <c r="T669" t="str">
        <f>IF(S669="","",IF(S669="[FÓRMULA MANUAL]","",IFERROR(AVERAGEIFS(DATOS!$K$2:$K$20000,DATOS!$A$2:$A$20000,S669,CONFIG_METADATA!$G$2:$G$20000,1,DATOS!$I$2:$I$20000,"Armonía"),"")))</f>
        <v/>
      </c>
      <c r="U669" t="str">
        <f>IF(S669="","",IF(S669="[FÓRMULA MANUAL]","",IFERROR(AVERAGEIFS(DATOS!$K$2:$K$20000,DATOS!$A$2:$A$20000,S669,CONFIG_METADATA!$G$2:$G$20000,1,DATOS!$I$2:$I$20000,"Orquesta/Banda/Conjunto"),"")))</f>
        <v/>
      </c>
      <c r="V669" t="str">
        <f>IF(S669="","",IF(S669="[FÓRMULA MANUAL]","",IFERROR(AVERAGEIFS(DATOS!$K$2:$K$20000,DATOS!$A$2:$A$20000,S669,CONFIG_METADATA!$G$2:$G$20000,1,DATOS!$I$2:$I$20000,"Música de Cámara"),"")))</f>
        <v/>
      </c>
      <c r="W669" t="str">
        <f>IF(S669="","",IF(S669="[FÓRMULA MANUAL]","",IFERROR(SUMPRODUCT((DATOS!$A$2:$A$20000=S669)*(CONFIG_METADATA!$G$2:$G$20000=1)*(COUNTIF(CONFIG_ASIGNATURAS!$B$7:$B$27,DATOS!$I$2:$I$20000)&gt;0)*(DATOS!$K$2:$K$20000))/SUMPRODUCT((DATOS!$A$2:$A$20000=S669)*(CONFIG_METADATA!$G$2:$G$20000=1)*(COUNTIF(CONFIG_ASIGNATURAS!$B$7:$B$27,DATOS!$I$2:$I$20000)&gt;0)*1),"")))</f>
        <v/>
      </c>
      <c r="Z669" t="str">
        <f>IF(Y669="","",IF(Y669="[FÓRMULA MANUAL]","",IFERROR(AVERAGEIFS(DATOS!$K$2:$K$20000,DATOS!$A$2:$A$20000,Y669,CONFIG_METADATA!$G$2:$G$20000,1,DATOS!$I$2:$I$20000,"Análisis"),"")))</f>
        <v/>
      </c>
      <c r="AA669" t="str">
        <f>IF(Y669="","",IF(Y669="[FÓRMULA MANUAL]","",IFERROR(AVERAGEIFS(DATOS!$K$2:$K$20000,DATOS!$A$2:$A$20000,Y669,CONFIG_METADATA!$G$2:$G$20000,1,DATOS!$I$2:$I$20000,"Orquesta/Banda/Conjunto"),"")))</f>
        <v/>
      </c>
      <c r="AB669" t="str">
        <f>IF(Y669="","",IF(Y669="[FÓRMULA MANUAL]","",IFERROR(AVERAGEIFS(DATOS!$K$2:$K$20000,DATOS!$A$2:$A$20000,Y669,CONFIG_METADATA!$G$2:$G$20000,1,DATOS!$I$2:$I$20000,"Música de Cámara"),"")))</f>
        <v/>
      </c>
      <c r="AC669" t="str">
        <f>IF(Y669="","",IF(Y669="[FÓRMULA MANUAL]","",IFERROR(SUMPRODUCT((DATOS!$A$2:$A$20000=Y669)*(CONFIG_METADATA!$G$2:$G$20000=1)*(COUNTIF(CONFIG_ASIGNATURAS!$B$7:$B$27,DATOS!$I$2:$I$20000)&gt;0)*(DATOS!$K$2:$K$20000))/SUMPRODUCT((DATOS!$A$2:$A$20000=Y669)*(CONFIG_METADATA!$G$2:$G$20000=1)*(COUNTIF(CONFIG_ASIGNATURAS!$B$7:$B$27,DATOS!$I$2:$I$20000)&gt;0)*1),"")))</f>
        <v/>
      </c>
      <c r="AF669" t="str">
        <f>IF(AE669="","",IF(AE669="[FÓRMULA MANUAL]","",IFERROR(AVERAGEIFS(DATOS!$K$2:$K$20000,DATOS!$A$2:$A$20000,AE669,CONFIG_METADATA!$G$2:$G$20000,1,DATOS!$I$2:$I$20000,"Análisis"),"")))</f>
        <v/>
      </c>
      <c r="AG669" t="str">
        <f>IF(AE669="","",IF(AE669="[FÓRMULA MANUAL]","",IFERROR(AVERAGEIFS(DATOS!$K$2:$K$20000,DATOS!$A$2:$A$20000,AE669,CONFIG_METADATA!$G$2:$G$20000,1,DATOS!$I$2:$I$20000,"Orquesta/Banda/Conjunto"),"")))</f>
        <v/>
      </c>
      <c r="AH669" t="str">
        <f>IF(AE669="","",IF(AE669="[FÓRMULA MANUAL]","",IFERROR(AVERAGEIFS(DATOS!$K$2:$K$20000,DATOS!$A$2:$A$20000,AE669,CONFIG_METADATA!$G$2:$G$20000,1,DATOS!$I$2:$I$20000,"Música de Cámara"),"")))</f>
        <v/>
      </c>
      <c r="AI669" t="str">
        <f>IF(AE669="","",IF(AE669="[FÓRMULA MANUAL]","",IFERROR(SUMPRODUCT((DATOS!$A$2:$A$20000=AE669)*(CONFIG_METADATA!$G$2:$G$20000=1)*(COUNTIF(CONFIG_ASIGNATURAS!$B$7:$B$27,DATOS!$I$2:$I$20000)&gt;0)*(DATOS!$K$2:$K$20000))/SUMPRODUCT((DATOS!$A$2:$A$20000=AE669)*(CONFIG_METADATA!$G$2:$G$20000=1)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MANUAL]","",IFERROR(AVERAGEIFS(DATOS!$K$2:$K$20000,DATOS!$A$2:$A$20000,A670,CONFIG_METADATA!$G$2:$G$20000,1,DATOS!$I$2:$I$20000,"Lenguaje Musical"),"")))</f>
        <v/>
      </c>
      <c r="C670" t="str">
        <f>IF(A670="","",IF(A670="[FÓRMULA MANUAL]","",IFERROR(AVERAGEIFS(DATOS!$K$2:$K$20000,DATOS!$A$2:$A$20000,A670,CONFIG_METADATA!$G$2:$G$20000,1,DATOS!$I$2:$I$20000,"Orquesta/Banda/Conjunto"),"")))</f>
        <v/>
      </c>
      <c r="D670" t="str">
        <f>IF(A670="","",IF(A670="[FÓRMULA MANUAL]","",IFERROR(AVERAGEIFS(DATOS!$K$2:$K$20000,DATOS!$A$2:$A$20000,A670,CONFIG_METADATA!$G$2:$G$20000,1,DATOS!$I$2:$I$20000,"Conjunto"),"")))</f>
        <v/>
      </c>
      <c r="E670" t="str">
        <f>IF(A670="","",IF(A670="[FÓRMULA MANUAL]","",IFERROR(SUMPRODUCT((DATOS!$A$2:$A$20000=A670)*(CONFIG_METADATA!$G$2:$G$20000=1)*(COUNTIF(CONFIG_ASIGNATURAS!$B$7:$B$27,DATOS!$I$2:$I$20000)&gt;0)*(DATOS!$K$2:$K$20000))/SUMPRODUCT((DATOS!$A$2:$A$20000=A670)*(CONFIG_METADATA!$G$2:$G$20000=1)*(COUNTIF(CONFIG_ASIGNATURAS!$B$7:$B$27,DATOS!$I$2:$I$20000)&gt;0)*1),"")))</f>
        <v/>
      </c>
      <c r="H670" t="str">
        <f>IF(G670="","",IF(G670="[FÓRMULA MANUAL]","",IFERROR(AVERAGEIFS(DATOS!$K$2:$K$20000,DATOS!$A$2:$A$20000,G670,CONFIG_METADATA!$G$2:$G$20000,1,DATOS!$I$2:$I$20000,"Lenguaje Musical"),"")))</f>
        <v/>
      </c>
      <c r="I670" t="str">
        <f>IF(G670="","",IF(G670="[FÓRMULA MANUAL]","",IFERROR(AVERAGEIFS(DATOS!$K$2:$K$20000,DATOS!$A$2:$A$20000,G670,CONFIG_METADATA!$G$2:$G$20000,1,DATOS!$I$2:$I$20000,"Orquesta/Banda/Conjunto"),"")))</f>
        <v/>
      </c>
      <c r="J670" t="str">
        <f>IF(G670="","",IF(G670="[FÓRMULA MANUAL]","",IFERROR(AVERAGEIFS(DATOS!$K$2:$K$20000,DATOS!$A$2:$A$20000,G670,CONFIG_METADATA!$G$2:$G$20000,1,DATOS!$I$2:$I$20000,"Conjunto"),"")))</f>
        <v/>
      </c>
      <c r="K670" t="str">
        <f>IF(G670="","",IF(G670="[FÓRMULA MANUAL]","",IFERROR(SUMPRODUCT((DATOS!$A$2:$A$20000=G670)*(CONFIG_METADATA!$G$2:$G$20000=1)*(COUNTIF(CONFIG_ASIGNATURAS!$B$7:$B$27,DATOS!$I$2:$I$20000)&gt;0)*(DATOS!$K$2:$K$20000))/SUMPRODUCT((DATOS!$A$2:$A$20000=G670)*(CONFIG_METADATA!$G$2:$G$20000=1)*(COUNTIF(CONFIG_ASIGNATURAS!$B$7:$B$27,DATOS!$I$2:$I$20000)&gt;0)*1),"")))</f>
        <v/>
      </c>
      <c r="N670" t="str">
        <f>IF(M670="","",IF(M670="[FÓRMULA MANUAL]","",IFERROR(AVERAGEIFS(DATOS!$K$2:$K$20000,DATOS!$A$2:$A$20000,M670,CONFIG_METADATA!$G$2:$G$20000,1,DATOS!$I$2:$I$20000,"Armonía"),"")))</f>
        <v/>
      </c>
      <c r="O670" t="str">
        <f>IF(M670="","",IF(M670="[FÓRMULA MANUAL]","",IFERROR(AVERAGEIFS(DATOS!$K$2:$K$20000,DATOS!$A$2:$A$20000,M670,CONFIG_METADATA!$G$2:$G$20000,1,DATOS!$I$2:$I$20000,"Orquesta/Banda/Conjunto"),"")))</f>
        <v/>
      </c>
      <c r="P670" t="str">
        <f>IF(M670="","",IF(M670="[FÓRMULA MANUAL]","",IFERROR(AVERAGEIFS(DATOS!$K$2:$K$20000,DATOS!$A$2:$A$20000,M670,CONFIG_METADATA!$G$2:$G$20000,1,DATOS!$I$2:$I$20000,"Música de Cámara"),"")))</f>
        <v/>
      </c>
      <c r="Q670" t="str">
        <f>IF(M670="","",IF(M670="[FÓRMULA MANUAL]","",IFERROR(SUMPRODUCT((DATOS!$A$2:$A$20000=M670)*(CONFIG_METADATA!$G$2:$G$20000=1)*(COUNTIF(CONFIG_ASIGNATURAS!$B$7:$B$27,DATOS!$I$2:$I$20000)&gt;0)*(DATOS!$K$2:$K$20000))/SUMPRODUCT((DATOS!$A$2:$A$20000=M670)*(CONFIG_METADATA!$G$2:$G$20000=1)*(COUNTIF(CONFIG_ASIGNATURAS!$B$7:$B$27,DATOS!$I$2:$I$20000)&gt;0)*1),"")))</f>
        <v/>
      </c>
      <c r="T670" t="str">
        <f>IF(S670="","",IF(S670="[FÓRMULA MANUAL]","",IFERROR(AVERAGEIFS(DATOS!$K$2:$K$20000,DATOS!$A$2:$A$20000,S670,CONFIG_METADATA!$G$2:$G$20000,1,DATOS!$I$2:$I$20000,"Armonía"),"")))</f>
        <v/>
      </c>
      <c r="U670" t="str">
        <f>IF(S670="","",IF(S670="[FÓRMULA MANUAL]","",IFERROR(AVERAGEIFS(DATOS!$K$2:$K$20000,DATOS!$A$2:$A$20000,S670,CONFIG_METADATA!$G$2:$G$20000,1,DATOS!$I$2:$I$20000,"Orquesta/Banda/Conjunto"),"")))</f>
        <v/>
      </c>
      <c r="V670" t="str">
        <f>IF(S670="","",IF(S670="[FÓRMULA MANUAL]","",IFERROR(AVERAGEIFS(DATOS!$K$2:$K$20000,DATOS!$A$2:$A$20000,S670,CONFIG_METADATA!$G$2:$G$20000,1,DATOS!$I$2:$I$20000,"Música de Cámara"),"")))</f>
        <v/>
      </c>
      <c r="W670" t="str">
        <f>IF(S670="","",IF(S670="[FÓRMULA MANUAL]","",IFERROR(SUMPRODUCT((DATOS!$A$2:$A$20000=S670)*(CONFIG_METADATA!$G$2:$G$20000=1)*(COUNTIF(CONFIG_ASIGNATURAS!$B$7:$B$27,DATOS!$I$2:$I$20000)&gt;0)*(DATOS!$K$2:$K$20000))/SUMPRODUCT((DATOS!$A$2:$A$20000=S670)*(CONFIG_METADATA!$G$2:$G$20000=1)*(COUNTIF(CONFIG_ASIGNATURAS!$B$7:$B$27,DATOS!$I$2:$I$20000)&gt;0)*1),"")))</f>
        <v/>
      </c>
      <c r="Z670" t="str">
        <f>IF(Y670="","",IF(Y670="[FÓRMULA MANUAL]","",IFERROR(AVERAGEIFS(DATOS!$K$2:$K$20000,DATOS!$A$2:$A$20000,Y670,CONFIG_METADATA!$G$2:$G$20000,1,DATOS!$I$2:$I$20000,"Análisis"),"")))</f>
        <v/>
      </c>
      <c r="AA670" t="str">
        <f>IF(Y670="","",IF(Y670="[FÓRMULA MANUAL]","",IFERROR(AVERAGEIFS(DATOS!$K$2:$K$20000,DATOS!$A$2:$A$20000,Y670,CONFIG_METADATA!$G$2:$G$20000,1,DATOS!$I$2:$I$20000,"Orquesta/Banda/Conjunto"),"")))</f>
        <v/>
      </c>
      <c r="AB670" t="str">
        <f>IF(Y670="","",IF(Y670="[FÓRMULA MANUAL]","",IFERROR(AVERAGEIFS(DATOS!$K$2:$K$20000,DATOS!$A$2:$A$20000,Y670,CONFIG_METADATA!$G$2:$G$20000,1,DATOS!$I$2:$I$20000,"Música de Cámara"),"")))</f>
        <v/>
      </c>
      <c r="AC670" t="str">
        <f>IF(Y670="","",IF(Y670="[FÓRMULA MANUAL]","",IFERROR(SUMPRODUCT((DATOS!$A$2:$A$20000=Y670)*(CONFIG_METADATA!$G$2:$G$20000=1)*(COUNTIF(CONFIG_ASIGNATURAS!$B$7:$B$27,DATOS!$I$2:$I$20000)&gt;0)*(DATOS!$K$2:$K$20000))/SUMPRODUCT((DATOS!$A$2:$A$20000=Y670)*(CONFIG_METADATA!$G$2:$G$20000=1)*(COUNTIF(CONFIG_ASIGNATURAS!$B$7:$B$27,DATOS!$I$2:$I$20000)&gt;0)*1),"")))</f>
        <v/>
      </c>
      <c r="AF670" t="str">
        <f>IF(AE670="","",IF(AE670="[FÓRMULA MANUAL]","",IFERROR(AVERAGEIFS(DATOS!$K$2:$K$20000,DATOS!$A$2:$A$20000,AE670,CONFIG_METADATA!$G$2:$G$20000,1,DATOS!$I$2:$I$20000,"Análisis"),"")))</f>
        <v/>
      </c>
      <c r="AG670" t="str">
        <f>IF(AE670="","",IF(AE670="[FÓRMULA MANUAL]","",IFERROR(AVERAGEIFS(DATOS!$K$2:$K$20000,DATOS!$A$2:$A$20000,AE670,CONFIG_METADATA!$G$2:$G$20000,1,DATOS!$I$2:$I$20000,"Orquesta/Banda/Conjunto"),"")))</f>
        <v/>
      </c>
      <c r="AH670" t="str">
        <f>IF(AE670="","",IF(AE670="[FÓRMULA MANUAL]","",IFERROR(AVERAGEIFS(DATOS!$K$2:$K$20000,DATOS!$A$2:$A$20000,AE670,CONFIG_METADATA!$G$2:$G$20000,1,DATOS!$I$2:$I$20000,"Música de Cámara"),"")))</f>
        <v/>
      </c>
      <c r="AI670" t="str">
        <f>IF(AE670="","",IF(AE670="[FÓRMULA MANUAL]","",IFERROR(SUMPRODUCT((DATOS!$A$2:$A$20000=AE670)*(CONFIG_METADATA!$G$2:$G$20000=1)*(COUNTIF(CONFIG_ASIGNATURAS!$B$7:$B$27,DATOS!$I$2:$I$20000)&gt;0)*(DATOS!$K$2:$K$20000))/SUMPRODUCT((DATOS!$A$2:$A$20000=AE670)*(CONFIG_METADATA!$G$2:$G$20000=1)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MANUAL]","",IFERROR(AVERAGEIFS(DATOS!$K$2:$K$20000,DATOS!$A$2:$A$20000,A671,CONFIG_METADATA!$G$2:$G$20000,1,DATOS!$I$2:$I$20000,"Lenguaje Musical"),"")))</f>
        <v/>
      </c>
      <c r="C671" t="str">
        <f>IF(A671="","",IF(A671="[FÓRMULA MANUAL]","",IFERROR(AVERAGEIFS(DATOS!$K$2:$K$20000,DATOS!$A$2:$A$20000,A671,CONFIG_METADATA!$G$2:$G$20000,1,DATOS!$I$2:$I$20000,"Orquesta/Banda/Conjunto"),"")))</f>
        <v/>
      </c>
      <c r="D671" t="str">
        <f>IF(A671="","",IF(A671="[FÓRMULA MANUAL]","",IFERROR(AVERAGEIFS(DATOS!$K$2:$K$20000,DATOS!$A$2:$A$20000,A671,CONFIG_METADATA!$G$2:$G$20000,1,DATOS!$I$2:$I$20000,"Conjunto"),"")))</f>
        <v/>
      </c>
      <c r="E671" t="str">
        <f>IF(A671="","",IF(A671="[FÓRMULA MANUAL]","",IFERROR(SUMPRODUCT((DATOS!$A$2:$A$20000=A671)*(CONFIG_METADATA!$G$2:$G$20000=1)*(COUNTIF(CONFIG_ASIGNATURAS!$B$7:$B$27,DATOS!$I$2:$I$20000)&gt;0)*(DATOS!$K$2:$K$20000))/SUMPRODUCT((DATOS!$A$2:$A$20000=A671)*(CONFIG_METADATA!$G$2:$G$20000=1)*(COUNTIF(CONFIG_ASIGNATURAS!$B$7:$B$27,DATOS!$I$2:$I$20000)&gt;0)*1),"")))</f>
        <v/>
      </c>
      <c r="H671" t="str">
        <f>IF(G671="","",IF(G671="[FÓRMULA MANUAL]","",IFERROR(AVERAGEIFS(DATOS!$K$2:$K$20000,DATOS!$A$2:$A$20000,G671,CONFIG_METADATA!$G$2:$G$20000,1,DATOS!$I$2:$I$20000,"Lenguaje Musical"),"")))</f>
        <v/>
      </c>
      <c r="I671" t="str">
        <f>IF(G671="","",IF(G671="[FÓRMULA MANUAL]","",IFERROR(AVERAGEIFS(DATOS!$K$2:$K$20000,DATOS!$A$2:$A$20000,G671,CONFIG_METADATA!$G$2:$G$20000,1,DATOS!$I$2:$I$20000,"Orquesta/Banda/Conjunto"),"")))</f>
        <v/>
      </c>
      <c r="J671" t="str">
        <f>IF(G671="","",IF(G671="[FÓRMULA MANUAL]","",IFERROR(AVERAGEIFS(DATOS!$K$2:$K$20000,DATOS!$A$2:$A$20000,G671,CONFIG_METADATA!$G$2:$G$20000,1,DATOS!$I$2:$I$20000,"Conjunto"),"")))</f>
        <v/>
      </c>
      <c r="K671" t="str">
        <f>IF(G671="","",IF(G671="[FÓRMULA MANUAL]","",IFERROR(SUMPRODUCT((DATOS!$A$2:$A$20000=G671)*(CONFIG_METADATA!$G$2:$G$20000=1)*(COUNTIF(CONFIG_ASIGNATURAS!$B$7:$B$27,DATOS!$I$2:$I$20000)&gt;0)*(DATOS!$K$2:$K$20000))/SUMPRODUCT((DATOS!$A$2:$A$20000=G671)*(CONFIG_METADATA!$G$2:$G$20000=1)*(COUNTIF(CONFIG_ASIGNATURAS!$B$7:$B$27,DATOS!$I$2:$I$20000)&gt;0)*1),"")))</f>
        <v/>
      </c>
      <c r="N671" t="str">
        <f>IF(M671="","",IF(M671="[FÓRMULA MANUAL]","",IFERROR(AVERAGEIFS(DATOS!$K$2:$K$20000,DATOS!$A$2:$A$20000,M671,CONFIG_METADATA!$G$2:$G$20000,1,DATOS!$I$2:$I$20000,"Armonía"),"")))</f>
        <v/>
      </c>
      <c r="O671" t="str">
        <f>IF(M671="","",IF(M671="[FÓRMULA MANUAL]","",IFERROR(AVERAGEIFS(DATOS!$K$2:$K$20000,DATOS!$A$2:$A$20000,M671,CONFIG_METADATA!$G$2:$G$20000,1,DATOS!$I$2:$I$20000,"Orquesta/Banda/Conjunto"),"")))</f>
        <v/>
      </c>
      <c r="P671" t="str">
        <f>IF(M671="","",IF(M671="[FÓRMULA MANUAL]","",IFERROR(AVERAGEIFS(DATOS!$K$2:$K$20000,DATOS!$A$2:$A$20000,M671,CONFIG_METADATA!$G$2:$G$20000,1,DATOS!$I$2:$I$20000,"Música de Cámara"),"")))</f>
        <v/>
      </c>
      <c r="Q671" t="str">
        <f>IF(M671="","",IF(M671="[FÓRMULA MANUAL]","",IFERROR(SUMPRODUCT((DATOS!$A$2:$A$20000=M671)*(CONFIG_METADATA!$G$2:$G$20000=1)*(COUNTIF(CONFIG_ASIGNATURAS!$B$7:$B$27,DATOS!$I$2:$I$20000)&gt;0)*(DATOS!$K$2:$K$20000))/SUMPRODUCT((DATOS!$A$2:$A$20000=M671)*(CONFIG_METADATA!$G$2:$G$20000=1)*(COUNTIF(CONFIG_ASIGNATURAS!$B$7:$B$27,DATOS!$I$2:$I$20000)&gt;0)*1),"")))</f>
        <v/>
      </c>
      <c r="T671" t="str">
        <f>IF(S671="","",IF(S671="[FÓRMULA MANUAL]","",IFERROR(AVERAGEIFS(DATOS!$K$2:$K$20000,DATOS!$A$2:$A$20000,S671,CONFIG_METADATA!$G$2:$G$20000,1,DATOS!$I$2:$I$20000,"Armonía"),"")))</f>
        <v/>
      </c>
      <c r="U671" t="str">
        <f>IF(S671="","",IF(S671="[FÓRMULA MANUAL]","",IFERROR(AVERAGEIFS(DATOS!$K$2:$K$20000,DATOS!$A$2:$A$20000,S671,CONFIG_METADATA!$G$2:$G$20000,1,DATOS!$I$2:$I$20000,"Orquesta/Banda/Conjunto"),"")))</f>
        <v/>
      </c>
      <c r="V671" t="str">
        <f>IF(S671="","",IF(S671="[FÓRMULA MANUAL]","",IFERROR(AVERAGEIFS(DATOS!$K$2:$K$20000,DATOS!$A$2:$A$20000,S671,CONFIG_METADATA!$G$2:$G$20000,1,DATOS!$I$2:$I$20000,"Música de Cámara"),"")))</f>
        <v/>
      </c>
      <c r="W671" t="str">
        <f>IF(S671="","",IF(S671="[FÓRMULA MANUAL]","",IFERROR(SUMPRODUCT((DATOS!$A$2:$A$20000=S671)*(CONFIG_METADATA!$G$2:$G$20000=1)*(COUNTIF(CONFIG_ASIGNATURAS!$B$7:$B$27,DATOS!$I$2:$I$20000)&gt;0)*(DATOS!$K$2:$K$20000))/SUMPRODUCT((DATOS!$A$2:$A$20000=S671)*(CONFIG_METADATA!$G$2:$G$20000=1)*(COUNTIF(CONFIG_ASIGNATURAS!$B$7:$B$27,DATOS!$I$2:$I$20000)&gt;0)*1),"")))</f>
        <v/>
      </c>
      <c r="Z671" t="str">
        <f>IF(Y671="","",IF(Y671="[FÓRMULA MANUAL]","",IFERROR(AVERAGEIFS(DATOS!$K$2:$K$20000,DATOS!$A$2:$A$20000,Y671,CONFIG_METADATA!$G$2:$G$20000,1,DATOS!$I$2:$I$20000,"Análisis"),"")))</f>
        <v/>
      </c>
      <c r="AA671" t="str">
        <f>IF(Y671="","",IF(Y671="[FÓRMULA MANUAL]","",IFERROR(AVERAGEIFS(DATOS!$K$2:$K$20000,DATOS!$A$2:$A$20000,Y671,CONFIG_METADATA!$G$2:$G$20000,1,DATOS!$I$2:$I$20000,"Orquesta/Banda/Conjunto"),"")))</f>
        <v/>
      </c>
      <c r="AB671" t="str">
        <f>IF(Y671="","",IF(Y671="[FÓRMULA MANUAL]","",IFERROR(AVERAGEIFS(DATOS!$K$2:$K$20000,DATOS!$A$2:$A$20000,Y671,CONFIG_METADATA!$G$2:$G$20000,1,DATOS!$I$2:$I$20000,"Música de Cámara"),"")))</f>
        <v/>
      </c>
      <c r="AC671" t="str">
        <f>IF(Y671="","",IF(Y671="[FÓRMULA MANUAL]","",IFERROR(SUMPRODUCT((DATOS!$A$2:$A$20000=Y671)*(CONFIG_METADATA!$G$2:$G$20000=1)*(COUNTIF(CONFIG_ASIGNATURAS!$B$7:$B$27,DATOS!$I$2:$I$20000)&gt;0)*(DATOS!$K$2:$K$20000))/SUMPRODUCT((DATOS!$A$2:$A$20000=Y671)*(CONFIG_METADATA!$G$2:$G$20000=1)*(COUNTIF(CONFIG_ASIGNATURAS!$B$7:$B$27,DATOS!$I$2:$I$20000)&gt;0)*1),"")))</f>
        <v/>
      </c>
      <c r="AF671" t="str">
        <f>IF(AE671="","",IF(AE671="[FÓRMULA MANUAL]","",IFERROR(AVERAGEIFS(DATOS!$K$2:$K$20000,DATOS!$A$2:$A$20000,AE671,CONFIG_METADATA!$G$2:$G$20000,1,DATOS!$I$2:$I$20000,"Análisis"),"")))</f>
        <v/>
      </c>
      <c r="AG671" t="str">
        <f>IF(AE671="","",IF(AE671="[FÓRMULA MANUAL]","",IFERROR(AVERAGEIFS(DATOS!$K$2:$K$20000,DATOS!$A$2:$A$20000,AE671,CONFIG_METADATA!$G$2:$G$20000,1,DATOS!$I$2:$I$20000,"Orquesta/Banda/Conjunto"),"")))</f>
        <v/>
      </c>
      <c r="AH671" t="str">
        <f>IF(AE671="","",IF(AE671="[FÓRMULA MANUAL]","",IFERROR(AVERAGEIFS(DATOS!$K$2:$K$20000,DATOS!$A$2:$A$20000,AE671,CONFIG_METADATA!$G$2:$G$20000,1,DATOS!$I$2:$I$20000,"Música de Cámara"),"")))</f>
        <v/>
      </c>
      <c r="AI671" t="str">
        <f>IF(AE671="","",IF(AE671="[FÓRMULA MANUAL]","",IFERROR(SUMPRODUCT((DATOS!$A$2:$A$20000=AE671)*(CONFIG_METADATA!$G$2:$G$20000=1)*(COUNTIF(CONFIG_ASIGNATURAS!$B$7:$B$27,DATOS!$I$2:$I$20000)&gt;0)*(DATOS!$K$2:$K$20000))/SUMPRODUCT((DATOS!$A$2:$A$20000=AE671)*(CONFIG_METADATA!$G$2:$G$20000=1)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MANUAL]","",IFERROR(AVERAGEIFS(DATOS!$K$2:$K$20000,DATOS!$A$2:$A$20000,A672,CONFIG_METADATA!$G$2:$G$20000,1,DATOS!$I$2:$I$20000,"Lenguaje Musical"),"")))</f>
        <v/>
      </c>
      <c r="C672" t="str">
        <f>IF(A672="","",IF(A672="[FÓRMULA MANUAL]","",IFERROR(AVERAGEIFS(DATOS!$K$2:$K$20000,DATOS!$A$2:$A$20000,A672,CONFIG_METADATA!$G$2:$G$20000,1,DATOS!$I$2:$I$20000,"Orquesta/Banda/Conjunto"),"")))</f>
        <v/>
      </c>
      <c r="D672" t="str">
        <f>IF(A672="","",IF(A672="[FÓRMULA MANUAL]","",IFERROR(AVERAGEIFS(DATOS!$K$2:$K$20000,DATOS!$A$2:$A$20000,A672,CONFIG_METADATA!$G$2:$G$20000,1,DATOS!$I$2:$I$20000,"Conjunto"),"")))</f>
        <v/>
      </c>
      <c r="E672" t="str">
        <f>IF(A672="","",IF(A672="[FÓRMULA MANUAL]","",IFERROR(SUMPRODUCT((DATOS!$A$2:$A$20000=A672)*(CONFIG_METADATA!$G$2:$G$20000=1)*(COUNTIF(CONFIG_ASIGNATURAS!$B$7:$B$27,DATOS!$I$2:$I$20000)&gt;0)*(DATOS!$K$2:$K$20000))/SUMPRODUCT((DATOS!$A$2:$A$20000=A672)*(CONFIG_METADATA!$G$2:$G$20000=1)*(COUNTIF(CONFIG_ASIGNATURAS!$B$7:$B$27,DATOS!$I$2:$I$20000)&gt;0)*1),"")))</f>
        <v/>
      </c>
      <c r="H672" t="str">
        <f>IF(G672="","",IF(G672="[FÓRMULA MANUAL]","",IFERROR(AVERAGEIFS(DATOS!$K$2:$K$20000,DATOS!$A$2:$A$20000,G672,CONFIG_METADATA!$G$2:$G$20000,1,DATOS!$I$2:$I$20000,"Lenguaje Musical"),"")))</f>
        <v/>
      </c>
      <c r="I672" t="str">
        <f>IF(G672="","",IF(G672="[FÓRMULA MANUAL]","",IFERROR(AVERAGEIFS(DATOS!$K$2:$K$20000,DATOS!$A$2:$A$20000,G672,CONFIG_METADATA!$G$2:$G$20000,1,DATOS!$I$2:$I$20000,"Orquesta/Banda/Conjunto"),"")))</f>
        <v/>
      </c>
      <c r="J672" t="str">
        <f>IF(G672="","",IF(G672="[FÓRMULA MANUAL]","",IFERROR(AVERAGEIFS(DATOS!$K$2:$K$20000,DATOS!$A$2:$A$20000,G672,CONFIG_METADATA!$G$2:$G$20000,1,DATOS!$I$2:$I$20000,"Conjunto"),"")))</f>
        <v/>
      </c>
      <c r="K672" t="str">
        <f>IF(G672="","",IF(G672="[FÓRMULA MANUAL]","",IFERROR(SUMPRODUCT((DATOS!$A$2:$A$20000=G672)*(CONFIG_METADATA!$G$2:$G$20000=1)*(COUNTIF(CONFIG_ASIGNATURAS!$B$7:$B$27,DATOS!$I$2:$I$20000)&gt;0)*(DATOS!$K$2:$K$20000))/SUMPRODUCT((DATOS!$A$2:$A$20000=G672)*(CONFIG_METADATA!$G$2:$G$20000=1)*(COUNTIF(CONFIG_ASIGNATURAS!$B$7:$B$27,DATOS!$I$2:$I$20000)&gt;0)*1),"")))</f>
        <v/>
      </c>
      <c r="N672" t="str">
        <f>IF(M672="","",IF(M672="[FÓRMULA MANUAL]","",IFERROR(AVERAGEIFS(DATOS!$K$2:$K$20000,DATOS!$A$2:$A$20000,M672,CONFIG_METADATA!$G$2:$G$20000,1,DATOS!$I$2:$I$20000,"Armonía"),"")))</f>
        <v/>
      </c>
      <c r="O672" t="str">
        <f>IF(M672="","",IF(M672="[FÓRMULA MANUAL]","",IFERROR(AVERAGEIFS(DATOS!$K$2:$K$20000,DATOS!$A$2:$A$20000,M672,CONFIG_METADATA!$G$2:$G$20000,1,DATOS!$I$2:$I$20000,"Orquesta/Banda/Conjunto"),"")))</f>
        <v/>
      </c>
      <c r="P672" t="str">
        <f>IF(M672="","",IF(M672="[FÓRMULA MANUAL]","",IFERROR(AVERAGEIFS(DATOS!$K$2:$K$20000,DATOS!$A$2:$A$20000,M672,CONFIG_METADATA!$G$2:$G$20000,1,DATOS!$I$2:$I$20000,"Música de Cámara"),"")))</f>
        <v/>
      </c>
      <c r="Q672" t="str">
        <f>IF(M672="","",IF(M672="[FÓRMULA MANUAL]","",IFERROR(SUMPRODUCT((DATOS!$A$2:$A$20000=M672)*(CONFIG_METADATA!$G$2:$G$20000=1)*(COUNTIF(CONFIG_ASIGNATURAS!$B$7:$B$27,DATOS!$I$2:$I$20000)&gt;0)*(DATOS!$K$2:$K$20000))/SUMPRODUCT((DATOS!$A$2:$A$20000=M672)*(CONFIG_METADATA!$G$2:$G$20000=1)*(COUNTIF(CONFIG_ASIGNATURAS!$B$7:$B$27,DATOS!$I$2:$I$20000)&gt;0)*1),"")))</f>
        <v/>
      </c>
      <c r="T672" t="str">
        <f>IF(S672="","",IF(S672="[FÓRMULA MANUAL]","",IFERROR(AVERAGEIFS(DATOS!$K$2:$K$20000,DATOS!$A$2:$A$20000,S672,CONFIG_METADATA!$G$2:$G$20000,1,DATOS!$I$2:$I$20000,"Armonía"),"")))</f>
        <v/>
      </c>
      <c r="U672" t="str">
        <f>IF(S672="","",IF(S672="[FÓRMULA MANUAL]","",IFERROR(AVERAGEIFS(DATOS!$K$2:$K$20000,DATOS!$A$2:$A$20000,S672,CONFIG_METADATA!$G$2:$G$20000,1,DATOS!$I$2:$I$20000,"Orquesta/Banda/Conjunto"),"")))</f>
        <v/>
      </c>
      <c r="V672" t="str">
        <f>IF(S672="","",IF(S672="[FÓRMULA MANUAL]","",IFERROR(AVERAGEIFS(DATOS!$K$2:$K$20000,DATOS!$A$2:$A$20000,S672,CONFIG_METADATA!$G$2:$G$20000,1,DATOS!$I$2:$I$20000,"Música de Cámara"),"")))</f>
        <v/>
      </c>
      <c r="W672" t="str">
        <f>IF(S672="","",IF(S672="[FÓRMULA MANUAL]","",IFERROR(SUMPRODUCT((DATOS!$A$2:$A$20000=S672)*(CONFIG_METADATA!$G$2:$G$20000=1)*(COUNTIF(CONFIG_ASIGNATURAS!$B$7:$B$27,DATOS!$I$2:$I$20000)&gt;0)*(DATOS!$K$2:$K$20000))/SUMPRODUCT((DATOS!$A$2:$A$20000=S672)*(CONFIG_METADATA!$G$2:$G$20000=1)*(COUNTIF(CONFIG_ASIGNATURAS!$B$7:$B$27,DATOS!$I$2:$I$20000)&gt;0)*1),"")))</f>
        <v/>
      </c>
      <c r="Z672" t="str">
        <f>IF(Y672="","",IF(Y672="[FÓRMULA MANUAL]","",IFERROR(AVERAGEIFS(DATOS!$K$2:$K$20000,DATOS!$A$2:$A$20000,Y672,CONFIG_METADATA!$G$2:$G$20000,1,DATOS!$I$2:$I$20000,"Análisis"),"")))</f>
        <v/>
      </c>
      <c r="AA672" t="str">
        <f>IF(Y672="","",IF(Y672="[FÓRMULA MANUAL]","",IFERROR(AVERAGEIFS(DATOS!$K$2:$K$20000,DATOS!$A$2:$A$20000,Y672,CONFIG_METADATA!$G$2:$G$20000,1,DATOS!$I$2:$I$20000,"Orquesta/Banda/Conjunto"),"")))</f>
        <v/>
      </c>
      <c r="AB672" t="str">
        <f>IF(Y672="","",IF(Y672="[FÓRMULA MANUAL]","",IFERROR(AVERAGEIFS(DATOS!$K$2:$K$20000,DATOS!$A$2:$A$20000,Y672,CONFIG_METADATA!$G$2:$G$20000,1,DATOS!$I$2:$I$20000,"Música de Cámara"),"")))</f>
        <v/>
      </c>
      <c r="AC672" t="str">
        <f>IF(Y672="","",IF(Y672="[FÓRMULA MANUAL]","",IFERROR(SUMPRODUCT((DATOS!$A$2:$A$20000=Y672)*(CONFIG_METADATA!$G$2:$G$20000=1)*(COUNTIF(CONFIG_ASIGNATURAS!$B$7:$B$27,DATOS!$I$2:$I$20000)&gt;0)*(DATOS!$K$2:$K$20000))/SUMPRODUCT((DATOS!$A$2:$A$20000=Y672)*(CONFIG_METADATA!$G$2:$G$20000=1)*(COUNTIF(CONFIG_ASIGNATURAS!$B$7:$B$27,DATOS!$I$2:$I$20000)&gt;0)*1),"")))</f>
        <v/>
      </c>
      <c r="AF672" t="str">
        <f>IF(AE672="","",IF(AE672="[FÓRMULA MANUAL]","",IFERROR(AVERAGEIFS(DATOS!$K$2:$K$20000,DATOS!$A$2:$A$20000,AE672,CONFIG_METADATA!$G$2:$G$20000,1,DATOS!$I$2:$I$20000,"Análisis"),"")))</f>
        <v/>
      </c>
      <c r="AG672" t="str">
        <f>IF(AE672="","",IF(AE672="[FÓRMULA MANUAL]","",IFERROR(AVERAGEIFS(DATOS!$K$2:$K$20000,DATOS!$A$2:$A$20000,AE672,CONFIG_METADATA!$G$2:$G$20000,1,DATOS!$I$2:$I$20000,"Orquesta/Banda/Conjunto"),"")))</f>
        <v/>
      </c>
      <c r="AH672" t="str">
        <f>IF(AE672="","",IF(AE672="[FÓRMULA MANUAL]","",IFERROR(AVERAGEIFS(DATOS!$K$2:$K$20000,DATOS!$A$2:$A$20000,AE672,CONFIG_METADATA!$G$2:$G$20000,1,DATOS!$I$2:$I$20000,"Música de Cámara"),"")))</f>
        <v/>
      </c>
      <c r="AI672" t="str">
        <f>IF(AE672="","",IF(AE672="[FÓRMULA MANUAL]","",IFERROR(SUMPRODUCT((DATOS!$A$2:$A$20000=AE672)*(CONFIG_METADATA!$G$2:$G$20000=1)*(COUNTIF(CONFIG_ASIGNATURAS!$B$7:$B$27,DATOS!$I$2:$I$20000)&gt;0)*(DATOS!$K$2:$K$20000))/SUMPRODUCT((DATOS!$A$2:$A$20000=AE672)*(CONFIG_METADATA!$G$2:$G$20000=1)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MANUAL]","",IFERROR(AVERAGEIFS(DATOS!$K$2:$K$20000,DATOS!$A$2:$A$20000,A673,CONFIG_METADATA!$G$2:$G$20000,1,DATOS!$I$2:$I$20000,"Lenguaje Musical"),"")))</f>
        <v/>
      </c>
      <c r="C673" t="str">
        <f>IF(A673="","",IF(A673="[FÓRMULA MANUAL]","",IFERROR(AVERAGEIFS(DATOS!$K$2:$K$20000,DATOS!$A$2:$A$20000,A673,CONFIG_METADATA!$G$2:$G$20000,1,DATOS!$I$2:$I$20000,"Orquesta/Banda/Conjunto"),"")))</f>
        <v/>
      </c>
      <c r="D673" t="str">
        <f>IF(A673="","",IF(A673="[FÓRMULA MANUAL]","",IFERROR(AVERAGEIFS(DATOS!$K$2:$K$20000,DATOS!$A$2:$A$20000,A673,CONFIG_METADATA!$G$2:$G$20000,1,DATOS!$I$2:$I$20000,"Conjunto"),"")))</f>
        <v/>
      </c>
      <c r="E673" t="str">
        <f>IF(A673="","",IF(A673="[FÓRMULA MANUAL]","",IFERROR(SUMPRODUCT((DATOS!$A$2:$A$20000=A673)*(CONFIG_METADATA!$G$2:$G$20000=1)*(COUNTIF(CONFIG_ASIGNATURAS!$B$7:$B$27,DATOS!$I$2:$I$20000)&gt;0)*(DATOS!$K$2:$K$20000))/SUMPRODUCT((DATOS!$A$2:$A$20000=A673)*(CONFIG_METADATA!$G$2:$G$20000=1)*(COUNTIF(CONFIG_ASIGNATURAS!$B$7:$B$27,DATOS!$I$2:$I$20000)&gt;0)*1),"")))</f>
        <v/>
      </c>
      <c r="H673" t="str">
        <f>IF(G673="","",IF(G673="[FÓRMULA MANUAL]","",IFERROR(AVERAGEIFS(DATOS!$K$2:$K$20000,DATOS!$A$2:$A$20000,G673,CONFIG_METADATA!$G$2:$G$20000,1,DATOS!$I$2:$I$20000,"Lenguaje Musical"),"")))</f>
        <v/>
      </c>
      <c r="I673" t="str">
        <f>IF(G673="","",IF(G673="[FÓRMULA MANUAL]","",IFERROR(AVERAGEIFS(DATOS!$K$2:$K$20000,DATOS!$A$2:$A$20000,G673,CONFIG_METADATA!$G$2:$G$20000,1,DATOS!$I$2:$I$20000,"Orquesta/Banda/Conjunto"),"")))</f>
        <v/>
      </c>
      <c r="J673" t="str">
        <f>IF(G673="","",IF(G673="[FÓRMULA MANUAL]","",IFERROR(AVERAGEIFS(DATOS!$K$2:$K$20000,DATOS!$A$2:$A$20000,G673,CONFIG_METADATA!$G$2:$G$20000,1,DATOS!$I$2:$I$20000,"Conjunto"),"")))</f>
        <v/>
      </c>
      <c r="K673" t="str">
        <f>IF(G673="","",IF(G673="[FÓRMULA MANUAL]","",IFERROR(SUMPRODUCT((DATOS!$A$2:$A$20000=G673)*(CONFIG_METADATA!$G$2:$G$20000=1)*(COUNTIF(CONFIG_ASIGNATURAS!$B$7:$B$27,DATOS!$I$2:$I$20000)&gt;0)*(DATOS!$K$2:$K$20000))/SUMPRODUCT((DATOS!$A$2:$A$20000=G673)*(CONFIG_METADATA!$G$2:$G$20000=1)*(COUNTIF(CONFIG_ASIGNATURAS!$B$7:$B$27,DATOS!$I$2:$I$20000)&gt;0)*1),"")))</f>
        <v/>
      </c>
      <c r="N673" t="str">
        <f>IF(M673="","",IF(M673="[FÓRMULA MANUAL]","",IFERROR(AVERAGEIFS(DATOS!$K$2:$K$20000,DATOS!$A$2:$A$20000,M673,CONFIG_METADATA!$G$2:$G$20000,1,DATOS!$I$2:$I$20000,"Armonía"),"")))</f>
        <v/>
      </c>
      <c r="O673" t="str">
        <f>IF(M673="","",IF(M673="[FÓRMULA MANUAL]","",IFERROR(AVERAGEIFS(DATOS!$K$2:$K$20000,DATOS!$A$2:$A$20000,M673,CONFIG_METADATA!$G$2:$G$20000,1,DATOS!$I$2:$I$20000,"Orquesta/Banda/Conjunto"),"")))</f>
        <v/>
      </c>
      <c r="P673" t="str">
        <f>IF(M673="","",IF(M673="[FÓRMULA MANUAL]","",IFERROR(AVERAGEIFS(DATOS!$K$2:$K$20000,DATOS!$A$2:$A$20000,M673,CONFIG_METADATA!$G$2:$G$20000,1,DATOS!$I$2:$I$20000,"Música de Cámara"),"")))</f>
        <v/>
      </c>
      <c r="Q673" t="str">
        <f>IF(M673="","",IF(M673="[FÓRMULA MANUAL]","",IFERROR(SUMPRODUCT((DATOS!$A$2:$A$20000=M673)*(CONFIG_METADATA!$G$2:$G$20000=1)*(COUNTIF(CONFIG_ASIGNATURAS!$B$7:$B$27,DATOS!$I$2:$I$20000)&gt;0)*(DATOS!$K$2:$K$20000))/SUMPRODUCT((DATOS!$A$2:$A$20000=M673)*(CONFIG_METADATA!$G$2:$G$20000=1)*(COUNTIF(CONFIG_ASIGNATURAS!$B$7:$B$27,DATOS!$I$2:$I$20000)&gt;0)*1),"")))</f>
        <v/>
      </c>
      <c r="T673" t="str">
        <f>IF(S673="","",IF(S673="[FÓRMULA MANUAL]","",IFERROR(AVERAGEIFS(DATOS!$K$2:$K$20000,DATOS!$A$2:$A$20000,S673,CONFIG_METADATA!$G$2:$G$20000,1,DATOS!$I$2:$I$20000,"Armonía"),"")))</f>
        <v/>
      </c>
      <c r="U673" t="str">
        <f>IF(S673="","",IF(S673="[FÓRMULA MANUAL]","",IFERROR(AVERAGEIFS(DATOS!$K$2:$K$20000,DATOS!$A$2:$A$20000,S673,CONFIG_METADATA!$G$2:$G$20000,1,DATOS!$I$2:$I$20000,"Orquesta/Banda/Conjunto"),"")))</f>
        <v/>
      </c>
      <c r="V673" t="str">
        <f>IF(S673="","",IF(S673="[FÓRMULA MANUAL]","",IFERROR(AVERAGEIFS(DATOS!$K$2:$K$20000,DATOS!$A$2:$A$20000,S673,CONFIG_METADATA!$G$2:$G$20000,1,DATOS!$I$2:$I$20000,"Música de Cámara"),"")))</f>
        <v/>
      </c>
      <c r="W673" t="str">
        <f>IF(S673="","",IF(S673="[FÓRMULA MANUAL]","",IFERROR(SUMPRODUCT((DATOS!$A$2:$A$20000=S673)*(CONFIG_METADATA!$G$2:$G$20000=1)*(COUNTIF(CONFIG_ASIGNATURAS!$B$7:$B$27,DATOS!$I$2:$I$20000)&gt;0)*(DATOS!$K$2:$K$20000))/SUMPRODUCT((DATOS!$A$2:$A$20000=S673)*(CONFIG_METADATA!$G$2:$G$20000=1)*(COUNTIF(CONFIG_ASIGNATURAS!$B$7:$B$27,DATOS!$I$2:$I$20000)&gt;0)*1),"")))</f>
        <v/>
      </c>
      <c r="Z673" t="str">
        <f>IF(Y673="","",IF(Y673="[FÓRMULA MANUAL]","",IFERROR(AVERAGEIFS(DATOS!$K$2:$K$20000,DATOS!$A$2:$A$20000,Y673,CONFIG_METADATA!$G$2:$G$20000,1,DATOS!$I$2:$I$20000,"Análisis"),"")))</f>
        <v/>
      </c>
      <c r="AA673" t="str">
        <f>IF(Y673="","",IF(Y673="[FÓRMULA MANUAL]","",IFERROR(AVERAGEIFS(DATOS!$K$2:$K$20000,DATOS!$A$2:$A$20000,Y673,CONFIG_METADATA!$G$2:$G$20000,1,DATOS!$I$2:$I$20000,"Orquesta/Banda/Conjunto"),"")))</f>
        <v/>
      </c>
      <c r="AB673" t="str">
        <f>IF(Y673="","",IF(Y673="[FÓRMULA MANUAL]","",IFERROR(AVERAGEIFS(DATOS!$K$2:$K$20000,DATOS!$A$2:$A$20000,Y673,CONFIG_METADATA!$G$2:$G$20000,1,DATOS!$I$2:$I$20000,"Música de Cámara"),"")))</f>
        <v/>
      </c>
      <c r="AC673" t="str">
        <f>IF(Y673="","",IF(Y673="[FÓRMULA MANUAL]","",IFERROR(SUMPRODUCT((DATOS!$A$2:$A$20000=Y673)*(CONFIG_METADATA!$G$2:$G$20000=1)*(COUNTIF(CONFIG_ASIGNATURAS!$B$7:$B$27,DATOS!$I$2:$I$20000)&gt;0)*(DATOS!$K$2:$K$20000))/SUMPRODUCT((DATOS!$A$2:$A$20000=Y673)*(CONFIG_METADATA!$G$2:$G$20000=1)*(COUNTIF(CONFIG_ASIGNATURAS!$B$7:$B$27,DATOS!$I$2:$I$20000)&gt;0)*1),"")))</f>
        <v/>
      </c>
      <c r="AF673" t="str">
        <f>IF(AE673="","",IF(AE673="[FÓRMULA MANUAL]","",IFERROR(AVERAGEIFS(DATOS!$K$2:$K$20000,DATOS!$A$2:$A$20000,AE673,CONFIG_METADATA!$G$2:$G$20000,1,DATOS!$I$2:$I$20000,"Análisis"),"")))</f>
        <v/>
      </c>
      <c r="AG673" t="str">
        <f>IF(AE673="","",IF(AE673="[FÓRMULA MANUAL]","",IFERROR(AVERAGEIFS(DATOS!$K$2:$K$20000,DATOS!$A$2:$A$20000,AE673,CONFIG_METADATA!$G$2:$G$20000,1,DATOS!$I$2:$I$20000,"Orquesta/Banda/Conjunto"),"")))</f>
        <v/>
      </c>
      <c r="AH673" t="str">
        <f>IF(AE673="","",IF(AE673="[FÓRMULA MANUAL]","",IFERROR(AVERAGEIFS(DATOS!$K$2:$K$20000,DATOS!$A$2:$A$20000,AE673,CONFIG_METADATA!$G$2:$G$20000,1,DATOS!$I$2:$I$20000,"Música de Cámara"),"")))</f>
        <v/>
      </c>
      <c r="AI673" t="str">
        <f>IF(AE673="","",IF(AE673="[FÓRMULA MANUAL]","",IFERROR(SUMPRODUCT((DATOS!$A$2:$A$20000=AE673)*(CONFIG_METADATA!$G$2:$G$20000=1)*(COUNTIF(CONFIG_ASIGNATURAS!$B$7:$B$27,DATOS!$I$2:$I$20000)&gt;0)*(DATOS!$K$2:$K$20000))/SUMPRODUCT((DATOS!$A$2:$A$20000=AE673)*(CONFIG_METADATA!$G$2:$G$20000=1)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MANUAL]","",IFERROR(AVERAGEIFS(DATOS!$K$2:$K$20000,DATOS!$A$2:$A$20000,A674,CONFIG_METADATA!$G$2:$G$20000,1,DATOS!$I$2:$I$20000,"Lenguaje Musical"),"")))</f>
        <v/>
      </c>
      <c r="C674" t="str">
        <f>IF(A674="","",IF(A674="[FÓRMULA MANUAL]","",IFERROR(AVERAGEIFS(DATOS!$K$2:$K$20000,DATOS!$A$2:$A$20000,A674,CONFIG_METADATA!$G$2:$G$20000,1,DATOS!$I$2:$I$20000,"Orquesta/Banda/Conjunto"),"")))</f>
        <v/>
      </c>
      <c r="D674" t="str">
        <f>IF(A674="","",IF(A674="[FÓRMULA MANUAL]","",IFERROR(AVERAGEIFS(DATOS!$K$2:$K$20000,DATOS!$A$2:$A$20000,A674,CONFIG_METADATA!$G$2:$G$20000,1,DATOS!$I$2:$I$20000,"Conjunto"),"")))</f>
        <v/>
      </c>
      <c r="E674" t="str">
        <f>IF(A674="","",IF(A674="[FÓRMULA MANUAL]","",IFERROR(SUMPRODUCT((DATOS!$A$2:$A$20000=A674)*(CONFIG_METADATA!$G$2:$G$20000=1)*(COUNTIF(CONFIG_ASIGNATURAS!$B$7:$B$27,DATOS!$I$2:$I$20000)&gt;0)*(DATOS!$K$2:$K$20000))/SUMPRODUCT((DATOS!$A$2:$A$20000=A674)*(CONFIG_METADATA!$G$2:$G$20000=1)*(COUNTIF(CONFIG_ASIGNATURAS!$B$7:$B$27,DATOS!$I$2:$I$20000)&gt;0)*1),"")))</f>
        <v/>
      </c>
      <c r="H674" t="str">
        <f>IF(G674="","",IF(G674="[FÓRMULA MANUAL]","",IFERROR(AVERAGEIFS(DATOS!$K$2:$K$20000,DATOS!$A$2:$A$20000,G674,CONFIG_METADATA!$G$2:$G$20000,1,DATOS!$I$2:$I$20000,"Lenguaje Musical"),"")))</f>
        <v/>
      </c>
      <c r="I674" t="str">
        <f>IF(G674="","",IF(G674="[FÓRMULA MANUAL]","",IFERROR(AVERAGEIFS(DATOS!$K$2:$K$20000,DATOS!$A$2:$A$20000,G674,CONFIG_METADATA!$G$2:$G$20000,1,DATOS!$I$2:$I$20000,"Orquesta/Banda/Conjunto"),"")))</f>
        <v/>
      </c>
      <c r="J674" t="str">
        <f>IF(G674="","",IF(G674="[FÓRMULA MANUAL]","",IFERROR(AVERAGEIFS(DATOS!$K$2:$K$20000,DATOS!$A$2:$A$20000,G674,CONFIG_METADATA!$G$2:$G$20000,1,DATOS!$I$2:$I$20000,"Conjunto"),"")))</f>
        <v/>
      </c>
      <c r="K674" t="str">
        <f>IF(G674="","",IF(G674="[FÓRMULA MANUAL]","",IFERROR(SUMPRODUCT((DATOS!$A$2:$A$20000=G674)*(CONFIG_METADATA!$G$2:$G$20000=1)*(COUNTIF(CONFIG_ASIGNATURAS!$B$7:$B$27,DATOS!$I$2:$I$20000)&gt;0)*(DATOS!$K$2:$K$20000))/SUMPRODUCT((DATOS!$A$2:$A$20000=G674)*(CONFIG_METADATA!$G$2:$G$20000=1)*(COUNTIF(CONFIG_ASIGNATURAS!$B$7:$B$27,DATOS!$I$2:$I$20000)&gt;0)*1),"")))</f>
        <v/>
      </c>
      <c r="N674" t="str">
        <f>IF(M674="","",IF(M674="[FÓRMULA MANUAL]","",IFERROR(AVERAGEIFS(DATOS!$K$2:$K$20000,DATOS!$A$2:$A$20000,M674,CONFIG_METADATA!$G$2:$G$20000,1,DATOS!$I$2:$I$20000,"Armonía"),"")))</f>
        <v/>
      </c>
      <c r="O674" t="str">
        <f>IF(M674="","",IF(M674="[FÓRMULA MANUAL]","",IFERROR(AVERAGEIFS(DATOS!$K$2:$K$20000,DATOS!$A$2:$A$20000,M674,CONFIG_METADATA!$G$2:$G$20000,1,DATOS!$I$2:$I$20000,"Orquesta/Banda/Conjunto"),"")))</f>
        <v/>
      </c>
      <c r="P674" t="str">
        <f>IF(M674="","",IF(M674="[FÓRMULA MANUAL]","",IFERROR(AVERAGEIFS(DATOS!$K$2:$K$20000,DATOS!$A$2:$A$20000,M674,CONFIG_METADATA!$G$2:$G$20000,1,DATOS!$I$2:$I$20000,"Música de Cámara"),"")))</f>
        <v/>
      </c>
      <c r="Q674" t="str">
        <f>IF(M674="","",IF(M674="[FÓRMULA MANUAL]","",IFERROR(SUMPRODUCT((DATOS!$A$2:$A$20000=M674)*(CONFIG_METADATA!$G$2:$G$20000=1)*(COUNTIF(CONFIG_ASIGNATURAS!$B$7:$B$27,DATOS!$I$2:$I$20000)&gt;0)*(DATOS!$K$2:$K$20000))/SUMPRODUCT((DATOS!$A$2:$A$20000=M674)*(CONFIG_METADATA!$G$2:$G$20000=1)*(COUNTIF(CONFIG_ASIGNATURAS!$B$7:$B$27,DATOS!$I$2:$I$20000)&gt;0)*1),"")))</f>
        <v/>
      </c>
      <c r="T674" t="str">
        <f>IF(S674="","",IF(S674="[FÓRMULA MANUAL]","",IFERROR(AVERAGEIFS(DATOS!$K$2:$K$20000,DATOS!$A$2:$A$20000,S674,CONFIG_METADATA!$G$2:$G$20000,1,DATOS!$I$2:$I$20000,"Armonía"),"")))</f>
        <v/>
      </c>
      <c r="U674" t="str">
        <f>IF(S674="","",IF(S674="[FÓRMULA MANUAL]","",IFERROR(AVERAGEIFS(DATOS!$K$2:$K$20000,DATOS!$A$2:$A$20000,S674,CONFIG_METADATA!$G$2:$G$20000,1,DATOS!$I$2:$I$20000,"Orquesta/Banda/Conjunto"),"")))</f>
        <v/>
      </c>
      <c r="V674" t="str">
        <f>IF(S674="","",IF(S674="[FÓRMULA MANUAL]","",IFERROR(AVERAGEIFS(DATOS!$K$2:$K$20000,DATOS!$A$2:$A$20000,S674,CONFIG_METADATA!$G$2:$G$20000,1,DATOS!$I$2:$I$20000,"Música de Cámara"),"")))</f>
        <v/>
      </c>
      <c r="W674" t="str">
        <f>IF(S674="","",IF(S674="[FÓRMULA MANUAL]","",IFERROR(SUMPRODUCT((DATOS!$A$2:$A$20000=S674)*(CONFIG_METADATA!$G$2:$G$20000=1)*(COUNTIF(CONFIG_ASIGNATURAS!$B$7:$B$27,DATOS!$I$2:$I$20000)&gt;0)*(DATOS!$K$2:$K$20000))/SUMPRODUCT((DATOS!$A$2:$A$20000=S674)*(CONFIG_METADATA!$G$2:$G$20000=1)*(COUNTIF(CONFIG_ASIGNATURAS!$B$7:$B$27,DATOS!$I$2:$I$20000)&gt;0)*1),"")))</f>
        <v/>
      </c>
      <c r="Z674" t="str">
        <f>IF(Y674="","",IF(Y674="[FÓRMULA MANUAL]","",IFERROR(AVERAGEIFS(DATOS!$K$2:$K$20000,DATOS!$A$2:$A$20000,Y674,CONFIG_METADATA!$G$2:$G$20000,1,DATOS!$I$2:$I$20000,"Análisis"),"")))</f>
        <v/>
      </c>
      <c r="AA674" t="str">
        <f>IF(Y674="","",IF(Y674="[FÓRMULA MANUAL]","",IFERROR(AVERAGEIFS(DATOS!$K$2:$K$20000,DATOS!$A$2:$A$20000,Y674,CONFIG_METADATA!$G$2:$G$20000,1,DATOS!$I$2:$I$20000,"Orquesta/Banda/Conjunto"),"")))</f>
        <v/>
      </c>
      <c r="AB674" t="str">
        <f>IF(Y674="","",IF(Y674="[FÓRMULA MANUAL]","",IFERROR(AVERAGEIFS(DATOS!$K$2:$K$20000,DATOS!$A$2:$A$20000,Y674,CONFIG_METADATA!$G$2:$G$20000,1,DATOS!$I$2:$I$20000,"Música de Cámara"),"")))</f>
        <v/>
      </c>
      <c r="AC674" t="str">
        <f>IF(Y674="","",IF(Y674="[FÓRMULA MANUAL]","",IFERROR(SUMPRODUCT((DATOS!$A$2:$A$20000=Y674)*(CONFIG_METADATA!$G$2:$G$20000=1)*(COUNTIF(CONFIG_ASIGNATURAS!$B$7:$B$27,DATOS!$I$2:$I$20000)&gt;0)*(DATOS!$K$2:$K$20000))/SUMPRODUCT((DATOS!$A$2:$A$20000=Y674)*(CONFIG_METADATA!$G$2:$G$20000=1)*(COUNTIF(CONFIG_ASIGNATURAS!$B$7:$B$27,DATOS!$I$2:$I$20000)&gt;0)*1),"")))</f>
        <v/>
      </c>
      <c r="AF674" t="str">
        <f>IF(AE674="","",IF(AE674="[FÓRMULA MANUAL]","",IFERROR(AVERAGEIFS(DATOS!$K$2:$K$20000,DATOS!$A$2:$A$20000,AE674,CONFIG_METADATA!$G$2:$G$20000,1,DATOS!$I$2:$I$20000,"Análisis"),"")))</f>
        <v/>
      </c>
      <c r="AG674" t="str">
        <f>IF(AE674="","",IF(AE674="[FÓRMULA MANUAL]","",IFERROR(AVERAGEIFS(DATOS!$K$2:$K$20000,DATOS!$A$2:$A$20000,AE674,CONFIG_METADATA!$G$2:$G$20000,1,DATOS!$I$2:$I$20000,"Orquesta/Banda/Conjunto"),"")))</f>
        <v/>
      </c>
      <c r="AH674" t="str">
        <f>IF(AE674="","",IF(AE674="[FÓRMULA MANUAL]","",IFERROR(AVERAGEIFS(DATOS!$K$2:$K$20000,DATOS!$A$2:$A$20000,AE674,CONFIG_METADATA!$G$2:$G$20000,1,DATOS!$I$2:$I$20000,"Música de Cámara"),"")))</f>
        <v/>
      </c>
      <c r="AI674" t="str">
        <f>IF(AE674="","",IF(AE674="[FÓRMULA MANUAL]","",IFERROR(SUMPRODUCT((DATOS!$A$2:$A$20000=AE674)*(CONFIG_METADATA!$G$2:$G$20000=1)*(COUNTIF(CONFIG_ASIGNATURAS!$B$7:$B$27,DATOS!$I$2:$I$20000)&gt;0)*(DATOS!$K$2:$K$20000))/SUMPRODUCT((DATOS!$A$2:$A$20000=AE674)*(CONFIG_METADATA!$G$2:$G$20000=1)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MANUAL]","",IFERROR(AVERAGEIFS(DATOS!$K$2:$K$20000,DATOS!$A$2:$A$20000,A675,CONFIG_METADATA!$G$2:$G$20000,1,DATOS!$I$2:$I$20000,"Lenguaje Musical"),"")))</f>
        <v/>
      </c>
      <c r="C675" t="str">
        <f>IF(A675="","",IF(A675="[FÓRMULA MANUAL]","",IFERROR(AVERAGEIFS(DATOS!$K$2:$K$20000,DATOS!$A$2:$A$20000,A675,CONFIG_METADATA!$G$2:$G$20000,1,DATOS!$I$2:$I$20000,"Orquesta/Banda/Conjunto"),"")))</f>
        <v/>
      </c>
      <c r="D675" t="str">
        <f>IF(A675="","",IF(A675="[FÓRMULA MANUAL]","",IFERROR(AVERAGEIFS(DATOS!$K$2:$K$20000,DATOS!$A$2:$A$20000,A675,CONFIG_METADATA!$G$2:$G$20000,1,DATOS!$I$2:$I$20000,"Conjunto"),"")))</f>
        <v/>
      </c>
      <c r="E675" t="str">
        <f>IF(A675="","",IF(A675="[FÓRMULA MANUAL]","",IFERROR(SUMPRODUCT((DATOS!$A$2:$A$20000=A675)*(CONFIG_METADATA!$G$2:$G$20000=1)*(COUNTIF(CONFIG_ASIGNATURAS!$B$7:$B$27,DATOS!$I$2:$I$20000)&gt;0)*(DATOS!$K$2:$K$20000))/SUMPRODUCT((DATOS!$A$2:$A$20000=A675)*(CONFIG_METADATA!$G$2:$G$20000=1)*(COUNTIF(CONFIG_ASIGNATURAS!$B$7:$B$27,DATOS!$I$2:$I$20000)&gt;0)*1),"")))</f>
        <v/>
      </c>
      <c r="H675" t="str">
        <f>IF(G675="","",IF(G675="[FÓRMULA MANUAL]","",IFERROR(AVERAGEIFS(DATOS!$K$2:$K$20000,DATOS!$A$2:$A$20000,G675,CONFIG_METADATA!$G$2:$G$20000,1,DATOS!$I$2:$I$20000,"Lenguaje Musical"),"")))</f>
        <v/>
      </c>
      <c r="I675" t="str">
        <f>IF(G675="","",IF(G675="[FÓRMULA MANUAL]","",IFERROR(AVERAGEIFS(DATOS!$K$2:$K$20000,DATOS!$A$2:$A$20000,G675,CONFIG_METADATA!$G$2:$G$20000,1,DATOS!$I$2:$I$20000,"Orquesta/Banda/Conjunto"),"")))</f>
        <v/>
      </c>
      <c r="J675" t="str">
        <f>IF(G675="","",IF(G675="[FÓRMULA MANUAL]","",IFERROR(AVERAGEIFS(DATOS!$K$2:$K$20000,DATOS!$A$2:$A$20000,G675,CONFIG_METADATA!$G$2:$G$20000,1,DATOS!$I$2:$I$20000,"Conjunto"),"")))</f>
        <v/>
      </c>
      <c r="K675" t="str">
        <f>IF(G675="","",IF(G675="[FÓRMULA MANUAL]","",IFERROR(SUMPRODUCT((DATOS!$A$2:$A$20000=G675)*(CONFIG_METADATA!$G$2:$G$20000=1)*(COUNTIF(CONFIG_ASIGNATURAS!$B$7:$B$27,DATOS!$I$2:$I$20000)&gt;0)*(DATOS!$K$2:$K$20000))/SUMPRODUCT((DATOS!$A$2:$A$20000=G675)*(CONFIG_METADATA!$G$2:$G$20000=1)*(COUNTIF(CONFIG_ASIGNATURAS!$B$7:$B$27,DATOS!$I$2:$I$20000)&gt;0)*1),"")))</f>
        <v/>
      </c>
      <c r="N675" t="str">
        <f>IF(M675="","",IF(M675="[FÓRMULA MANUAL]","",IFERROR(AVERAGEIFS(DATOS!$K$2:$K$20000,DATOS!$A$2:$A$20000,M675,CONFIG_METADATA!$G$2:$G$20000,1,DATOS!$I$2:$I$20000,"Armonía"),"")))</f>
        <v/>
      </c>
      <c r="O675" t="str">
        <f>IF(M675="","",IF(M675="[FÓRMULA MANUAL]","",IFERROR(AVERAGEIFS(DATOS!$K$2:$K$20000,DATOS!$A$2:$A$20000,M675,CONFIG_METADATA!$G$2:$G$20000,1,DATOS!$I$2:$I$20000,"Orquesta/Banda/Conjunto"),"")))</f>
        <v/>
      </c>
      <c r="P675" t="str">
        <f>IF(M675="","",IF(M675="[FÓRMULA MANUAL]","",IFERROR(AVERAGEIFS(DATOS!$K$2:$K$20000,DATOS!$A$2:$A$20000,M675,CONFIG_METADATA!$G$2:$G$20000,1,DATOS!$I$2:$I$20000,"Música de Cámara"),"")))</f>
        <v/>
      </c>
      <c r="Q675" t="str">
        <f>IF(M675="","",IF(M675="[FÓRMULA MANUAL]","",IFERROR(SUMPRODUCT((DATOS!$A$2:$A$20000=M675)*(CONFIG_METADATA!$G$2:$G$20000=1)*(COUNTIF(CONFIG_ASIGNATURAS!$B$7:$B$27,DATOS!$I$2:$I$20000)&gt;0)*(DATOS!$K$2:$K$20000))/SUMPRODUCT((DATOS!$A$2:$A$20000=M675)*(CONFIG_METADATA!$G$2:$G$20000=1)*(COUNTIF(CONFIG_ASIGNATURAS!$B$7:$B$27,DATOS!$I$2:$I$20000)&gt;0)*1),"")))</f>
        <v/>
      </c>
      <c r="T675" t="str">
        <f>IF(S675="","",IF(S675="[FÓRMULA MANUAL]","",IFERROR(AVERAGEIFS(DATOS!$K$2:$K$20000,DATOS!$A$2:$A$20000,S675,CONFIG_METADATA!$G$2:$G$20000,1,DATOS!$I$2:$I$20000,"Armonía"),"")))</f>
        <v/>
      </c>
      <c r="U675" t="str">
        <f>IF(S675="","",IF(S675="[FÓRMULA MANUAL]","",IFERROR(AVERAGEIFS(DATOS!$K$2:$K$20000,DATOS!$A$2:$A$20000,S675,CONFIG_METADATA!$G$2:$G$20000,1,DATOS!$I$2:$I$20000,"Orquesta/Banda/Conjunto"),"")))</f>
        <v/>
      </c>
      <c r="V675" t="str">
        <f>IF(S675="","",IF(S675="[FÓRMULA MANUAL]","",IFERROR(AVERAGEIFS(DATOS!$K$2:$K$20000,DATOS!$A$2:$A$20000,S675,CONFIG_METADATA!$G$2:$G$20000,1,DATOS!$I$2:$I$20000,"Música de Cámara"),"")))</f>
        <v/>
      </c>
      <c r="W675" t="str">
        <f>IF(S675="","",IF(S675="[FÓRMULA MANUAL]","",IFERROR(SUMPRODUCT((DATOS!$A$2:$A$20000=S675)*(CONFIG_METADATA!$G$2:$G$20000=1)*(COUNTIF(CONFIG_ASIGNATURAS!$B$7:$B$27,DATOS!$I$2:$I$20000)&gt;0)*(DATOS!$K$2:$K$20000))/SUMPRODUCT((DATOS!$A$2:$A$20000=S675)*(CONFIG_METADATA!$G$2:$G$20000=1)*(COUNTIF(CONFIG_ASIGNATURAS!$B$7:$B$27,DATOS!$I$2:$I$20000)&gt;0)*1),"")))</f>
        <v/>
      </c>
      <c r="Z675" t="str">
        <f>IF(Y675="","",IF(Y675="[FÓRMULA MANUAL]","",IFERROR(AVERAGEIFS(DATOS!$K$2:$K$20000,DATOS!$A$2:$A$20000,Y675,CONFIG_METADATA!$G$2:$G$20000,1,DATOS!$I$2:$I$20000,"Análisis"),"")))</f>
        <v/>
      </c>
      <c r="AA675" t="str">
        <f>IF(Y675="","",IF(Y675="[FÓRMULA MANUAL]","",IFERROR(AVERAGEIFS(DATOS!$K$2:$K$20000,DATOS!$A$2:$A$20000,Y675,CONFIG_METADATA!$G$2:$G$20000,1,DATOS!$I$2:$I$20000,"Orquesta/Banda/Conjunto"),"")))</f>
        <v/>
      </c>
      <c r="AB675" t="str">
        <f>IF(Y675="","",IF(Y675="[FÓRMULA MANUAL]","",IFERROR(AVERAGEIFS(DATOS!$K$2:$K$20000,DATOS!$A$2:$A$20000,Y675,CONFIG_METADATA!$G$2:$G$20000,1,DATOS!$I$2:$I$20000,"Música de Cámara"),"")))</f>
        <v/>
      </c>
      <c r="AC675" t="str">
        <f>IF(Y675="","",IF(Y675="[FÓRMULA MANUAL]","",IFERROR(SUMPRODUCT((DATOS!$A$2:$A$20000=Y675)*(CONFIG_METADATA!$G$2:$G$20000=1)*(COUNTIF(CONFIG_ASIGNATURAS!$B$7:$B$27,DATOS!$I$2:$I$20000)&gt;0)*(DATOS!$K$2:$K$20000))/SUMPRODUCT((DATOS!$A$2:$A$20000=Y675)*(CONFIG_METADATA!$G$2:$G$20000=1)*(COUNTIF(CONFIG_ASIGNATURAS!$B$7:$B$27,DATOS!$I$2:$I$20000)&gt;0)*1),"")))</f>
        <v/>
      </c>
      <c r="AF675" t="str">
        <f>IF(AE675="","",IF(AE675="[FÓRMULA MANUAL]","",IFERROR(AVERAGEIFS(DATOS!$K$2:$K$20000,DATOS!$A$2:$A$20000,AE675,CONFIG_METADATA!$G$2:$G$20000,1,DATOS!$I$2:$I$20000,"Análisis"),"")))</f>
        <v/>
      </c>
      <c r="AG675" t="str">
        <f>IF(AE675="","",IF(AE675="[FÓRMULA MANUAL]","",IFERROR(AVERAGEIFS(DATOS!$K$2:$K$20000,DATOS!$A$2:$A$20000,AE675,CONFIG_METADATA!$G$2:$G$20000,1,DATOS!$I$2:$I$20000,"Orquesta/Banda/Conjunto"),"")))</f>
        <v/>
      </c>
      <c r="AH675" t="str">
        <f>IF(AE675="","",IF(AE675="[FÓRMULA MANUAL]","",IFERROR(AVERAGEIFS(DATOS!$K$2:$K$20000,DATOS!$A$2:$A$20000,AE675,CONFIG_METADATA!$G$2:$G$20000,1,DATOS!$I$2:$I$20000,"Música de Cámara"),"")))</f>
        <v/>
      </c>
      <c r="AI675" t="str">
        <f>IF(AE675="","",IF(AE675="[FÓRMULA MANUAL]","",IFERROR(SUMPRODUCT((DATOS!$A$2:$A$20000=AE675)*(CONFIG_METADATA!$G$2:$G$20000=1)*(COUNTIF(CONFIG_ASIGNATURAS!$B$7:$B$27,DATOS!$I$2:$I$20000)&gt;0)*(DATOS!$K$2:$K$20000))/SUMPRODUCT((DATOS!$A$2:$A$20000=AE675)*(CONFIG_METADATA!$G$2:$G$20000=1)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MANUAL]","",IFERROR(AVERAGEIFS(DATOS!$K$2:$K$20000,DATOS!$A$2:$A$20000,A676,CONFIG_METADATA!$G$2:$G$20000,1,DATOS!$I$2:$I$20000,"Lenguaje Musical"),"")))</f>
        <v/>
      </c>
      <c r="C676" t="str">
        <f>IF(A676="","",IF(A676="[FÓRMULA MANUAL]","",IFERROR(AVERAGEIFS(DATOS!$K$2:$K$20000,DATOS!$A$2:$A$20000,A676,CONFIG_METADATA!$G$2:$G$20000,1,DATOS!$I$2:$I$20000,"Orquesta/Banda/Conjunto"),"")))</f>
        <v/>
      </c>
      <c r="D676" t="str">
        <f>IF(A676="","",IF(A676="[FÓRMULA MANUAL]","",IFERROR(AVERAGEIFS(DATOS!$K$2:$K$20000,DATOS!$A$2:$A$20000,A676,CONFIG_METADATA!$G$2:$G$20000,1,DATOS!$I$2:$I$20000,"Conjunto"),"")))</f>
        <v/>
      </c>
      <c r="E676" t="str">
        <f>IF(A676="","",IF(A676="[FÓRMULA MANUAL]","",IFERROR(SUMPRODUCT((DATOS!$A$2:$A$20000=A676)*(CONFIG_METADATA!$G$2:$G$20000=1)*(COUNTIF(CONFIG_ASIGNATURAS!$B$7:$B$27,DATOS!$I$2:$I$20000)&gt;0)*(DATOS!$K$2:$K$20000))/SUMPRODUCT((DATOS!$A$2:$A$20000=A676)*(CONFIG_METADATA!$G$2:$G$20000=1)*(COUNTIF(CONFIG_ASIGNATURAS!$B$7:$B$27,DATOS!$I$2:$I$20000)&gt;0)*1),"")))</f>
        <v/>
      </c>
      <c r="H676" t="str">
        <f>IF(G676="","",IF(G676="[FÓRMULA MANUAL]","",IFERROR(AVERAGEIFS(DATOS!$K$2:$K$20000,DATOS!$A$2:$A$20000,G676,CONFIG_METADATA!$G$2:$G$20000,1,DATOS!$I$2:$I$20000,"Lenguaje Musical"),"")))</f>
        <v/>
      </c>
      <c r="I676" t="str">
        <f>IF(G676="","",IF(G676="[FÓRMULA MANUAL]","",IFERROR(AVERAGEIFS(DATOS!$K$2:$K$20000,DATOS!$A$2:$A$20000,G676,CONFIG_METADATA!$G$2:$G$20000,1,DATOS!$I$2:$I$20000,"Orquesta/Banda/Conjunto"),"")))</f>
        <v/>
      </c>
      <c r="J676" t="str">
        <f>IF(G676="","",IF(G676="[FÓRMULA MANUAL]","",IFERROR(AVERAGEIFS(DATOS!$K$2:$K$20000,DATOS!$A$2:$A$20000,G676,CONFIG_METADATA!$G$2:$G$20000,1,DATOS!$I$2:$I$20000,"Conjunto"),"")))</f>
        <v/>
      </c>
      <c r="K676" t="str">
        <f>IF(G676="","",IF(G676="[FÓRMULA MANUAL]","",IFERROR(SUMPRODUCT((DATOS!$A$2:$A$20000=G676)*(CONFIG_METADATA!$G$2:$G$20000=1)*(COUNTIF(CONFIG_ASIGNATURAS!$B$7:$B$27,DATOS!$I$2:$I$20000)&gt;0)*(DATOS!$K$2:$K$20000))/SUMPRODUCT((DATOS!$A$2:$A$20000=G676)*(CONFIG_METADATA!$G$2:$G$20000=1)*(COUNTIF(CONFIG_ASIGNATURAS!$B$7:$B$27,DATOS!$I$2:$I$20000)&gt;0)*1),"")))</f>
        <v/>
      </c>
      <c r="N676" t="str">
        <f>IF(M676="","",IF(M676="[FÓRMULA MANUAL]","",IFERROR(AVERAGEIFS(DATOS!$K$2:$K$20000,DATOS!$A$2:$A$20000,M676,CONFIG_METADATA!$G$2:$G$20000,1,DATOS!$I$2:$I$20000,"Armonía"),"")))</f>
        <v/>
      </c>
      <c r="O676" t="str">
        <f>IF(M676="","",IF(M676="[FÓRMULA MANUAL]","",IFERROR(AVERAGEIFS(DATOS!$K$2:$K$20000,DATOS!$A$2:$A$20000,M676,CONFIG_METADATA!$G$2:$G$20000,1,DATOS!$I$2:$I$20000,"Orquesta/Banda/Conjunto"),"")))</f>
        <v/>
      </c>
      <c r="P676" t="str">
        <f>IF(M676="","",IF(M676="[FÓRMULA MANUAL]","",IFERROR(AVERAGEIFS(DATOS!$K$2:$K$20000,DATOS!$A$2:$A$20000,M676,CONFIG_METADATA!$G$2:$G$20000,1,DATOS!$I$2:$I$20000,"Música de Cámara"),"")))</f>
        <v/>
      </c>
      <c r="Q676" t="str">
        <f>IF(M676="","",IF(M676="[FÓRMULA MANUAL]","",IFERROR(SUMPRODUCT((DATOS!$A$2:$A$20000=M676)*(CONFIG_METADATA!$G$2:$G$20000=1)*(COUNTIF(CONFIG_ASIGNATURAS!$B$7:$B$27,DATOS!$I$2:$I$20000)&gt;0)*(DATOS!$K$2:$K$20000))/SUMPRODUCT((DATOS!$A$2:$A$20000=M676)*(CONFIG_METADATA!$G$2:$G$20000=1)*(COUNTIF(CONFIG_ASIGNATURAS!$B$7:$B$27,DATOS!$I$2:$I$20000)&gt;0)*1),"")))</f>
        <v/>
      </c>
      <c r="T676" t="str">
        <f>IF(S676="","",IF(S676="[FÓRMULA MANUAL]","",IFERROR(AVERAGEIFS(DATOS!$K$2:$K$20000,DATOS!$A$2:$A$20000,S676,CONFIG_METADATA!$G$2:$G$20000,1,DATOS!$I$2:$I$20000,"Armonía"),"")))</f>
        <v/>
      </c>
      <c r="U676" t="str">
        <f>IF(S676="","",IF(S676="[FÓRMULA MANUAL]","",IFERROR(AVERAGEIFS(DATOS!$K$2:$K$20000,DATOS!$A$2:$A$20000,S676,CONFIG_METADATA!$G$2:$G$20000,1,DATOS!$I$2:$I$20000,"Orquesta/Banda/Conjunto"),"")))</f>
        <v/>
      </c>
      <c r="V676" t="str">
        <f>IF(S676="","",IF(S676="[FÓRMULA MANUAL]","",IFERROR(AVERAGEIFS(DATOS!$K$2:$K$20000,DATOS!$A$2:$A$20000,S676,CONFIG_METADATA!$G$2:$G$20000,1,DATOS!$I$2:$I$20000,"Música de Cámara"),"")))</f>
        <v/>
      </c>
      <c r="W676" t="str">
        <f>IF(S676="","",IF(S676="[FÓRMULA MANUAL]","",IFERROR(SUMPRODUCT((DATOS!$A$2:$A$20000=S676)*(CONFIG_METADATA!$G$2:$G$20000=1)*(COUNTIF(CONFIG_ASIGNATURAS!$B$7:$B$27,DATOS!$I$2:$I$20000)&gt;0)*(DATOS!$K$2:$K$20000))/SUMPRODUCT((DATOS!$A$2:$A$20000=S676)*(CONFIG_METADATA!$G$2:$G$20000=1)*(COUNTIF(CONFIG_ASIGNATURAS!$B$7:$B$27,DATOS!$I$2:$I$20000)&gt;0)*1),"")))</f>
        <v/>
      </c>
      <c r="Z676" t="str">
        <f>IF(Y676="","",IF(Y676="[FÓRMULA MANUAL]","",IFERROR(AVERAGEIFS(DATOS!$K$2:$K$20000,DATOS!$A$2:$A$20000,Y676,CONFIG_METADATA!$G$2:$G$20000,1,DATOS!$I$2:$I$20000,"Análisis"),"")))</f>
        <v/>
      </c>
      <c r="AA676" t="str">
        <f>IF(Y676="","",IF(Y676="[FÓRMULA MANUAL]","",IFERROR(AVERAGEIFS(DATOS!$K$2:$K$20000,DATOS!$A$2:$A$20000,Y676,CONFIG_METADATA!$G$2:$G$20000,1,DATOS!$I$2:$I$20000,"Orquesta/Banda/Conjunto"),"")))</f>
        <v/>
      </c>
      <c r="AB676" t="str">
        <f>IF(Y676="","",IF(Y676="[FÓRMULA MANUAL]","",IFERROR(AVERAGEIFS(DATOS!$K$2:$K$20000,DATOS!$A$2:$A$20000,Y676,CONFIG_METADATA!$G$2:$G$20000,1,DATOS!$I$2:$I$20000,"Música de Cámara"),"")))</f>
        <v/>
      </c>
      <c r="AC676" t="str">
        <f>IF(Y676="","",IF(Y676="[FÓRMULA MANUAL]","",IFERROR(SUMPRODUCT((DATOS!$A$2:$A$20000=Y676)*(CONFIG_METADATA!$G$2:$G$20000=1)*(COUNTIF(CONFIG_ASIGNATURAS!$B$7:$B$27,DATOS!$I$2:$I$20000)&gt;0)*(DATOS!$K$2:$K$20000))/SUMPRODUCT((DATOS!$A$2:$A$20000=Y676)*(CONFIG_METADATA!$G$2:$G$20000=1)*(COUNTIF(CONFIG_ASIGNATURAS!$B$7:$B$27,DATOS!$I$2:$I$20000)&gt;0)*1),"")))</f>
        <v/>
      </c>
      <c r="AF676" t="str">
        <f>IF(AE676="","",IF(AE676="[FÓRMULA MANUAL]","",IFERROR(AVERAGEIFS(DATOS!$K$2:$K$20000,DATOS!$A$2:$A$20000,AE676,CONFIG_METADATA!$G$2:$G$20000,1,DATOS!$I$2:$I$20000,"Análisis"),"")))</f>
        <v/>
      </c>
      <c r="AG676" t="str">
        <f>IF(AE676="","",IF(AE676="[FÓRMULA MANUAL]","",IFERROR(AVERAGEIFS(DATOS!$K$2:$K$20000,DATOS!$A$2:$A$20000,AE676,CONFIG_METADATA!$G$2:$G$20000,1,DATOS!$I$2:$I$20000,"Orquesta/Banda/Conjunto"),"")))</f>
        <v/>
      </c>
      <c r="AH676" t="str">
        <f>IF(AE676="","",IF(AE676="[FÓRMULA MANUAL]","",IFERROR(AVERAGEIFS(DATOS!$K$2:$K$20000,DATOS!$A$2:$A$20000,AE676,CONFIG_METADATA!$G$2:$G$20000,1,DATOS!$I$2:$I$20000,"Música de Cámara"),"")))</f>
        <v/>
      </c>
      <c r="AI676" t="str">
        <f>IF(AE676="","",IF(AE676="[FÓRMULA MANUAL]","",IFERROR(SUMPRODUCT((DATOS!$A$2:$A$20000=AE676)*(CONFIG_METADATA!$G$2:$G$20000=1)*(COUNTIF(CONFIG_ASIGNATURAS!$B$7:$B$27,DATOS!$I$2:$I$20000)&gt;0)*(DATOS!$K$2:$K$20000))/SUMPRODUCT((DATOS!$A$2:$A$20000=AE676)*(CONFIG_METADATA!$G$2:$G$20000=1)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MANUAL]","",IFERROR(AVERAGEIFS(DATOS!$K$2:$K$20000,DATOS!$A$2:$A$20000,A677,CONFIG_METADATA!$G$2:$G$20000,1,DATOS!$I$2:$I$20000,"Lenguaje Musical"),"")))</f>
        <v/>
      </c>
      <c r="C677" t="str">
        <f>IF(A677="","",IF(A677="[FÓRMULA MANUAL]","",IFERROR(AVERAGEIFS(DATOS!$K$2:$K$20000,DATOS!$A$2:$A$20000,A677,CONFIG_METADATA!$G$2:$G$20000,1,DATOS!$I$2:$I$20000,"Orquesta/Banda/Conjunto"),"")))</f>
        <v/>
      </c>
      <c r="D677" t="str">
        <f>IF(A677="","",IF(A677="[FÓRMULA MANUAL]","",IFERROR(AVERAGEIFS(DATOS!$K$2:$K$20000,DATOS!$A$2:$A$20000,A677,CONFIG_METADATA!$G$2:$G$20000,1,DATOS!$I$2:$I$20000,"Conjunto"),"")))</f>
        <v/>
      </c>
      <c r="E677" t="str">
        <f>IF(A677="","",IF(A677="[FÓRMULA MANUAL]","",IFERROR(SUMPRODUCT((DATOS!$A$2:$A$20000=A677)*(CONFIG_METADATA!$G$2:$G$20000=1)*(COUNTIF(CONFIG_ASIGNATURAS!$B$7:$B$27,DATOS!$I$2:$I$20000)&gt;0)*(DATOS!$K$2:$K$20000))/SUMPRODUCT((DATOS!$A$2:$A$20000=A677)*(CONFIG_METADATA!$G$2:$G$20000=1)*(COUNTIF(CONFIG_ASIGNATURAS!$B$7:$B$27,DATOS!$I$2:$I$20000)&gt;0)*1),"")))</f>
        <v/>
      </c>
      <c r="H677" t="str">
        <f>IF(G677="","",IF(G677="[FÓRMULA MANUAL]","",IFERROR(AVERAGEIFS(DATOS!$K$2:$K$20000,DATOS!$A$2:$A$20000,G677,CONFIG_METADATA!$G$2:$G$20000,1,DATOS!$I$2:$I$20000,"Lenguaje Musical"),"")))</f>
        <v/>
      </c>
      <c r="I677" t="str">
        <f>IF(G677="","",IF(G677="[FÓRMULA MANUAL]","",IFERROR(AVERAGEIFS(DATOS!$K$2:$K$20000,DATOS!$A$2:$A$20000,G677,CONFIG_METADATA!$G$2:$G$20000,1,DATOS!$I$2:$I$20000,"Orquesta/Banda/Conjunto"),"")))</f>
        <v/>
      </c>
      <c r="J677" t="str">
        <f>IF(G677="","",IF(G677="[FÓRMULA MANUAL]","",IFERROR(AVERAGEIFS(DATOS!$K$2:$K$20000,DATOS!$A$2:$A$20000,G677,CONFIG_METADATA!$G$2:$G$20000,1,DATOS!$I$2:$I$20000,"Conjunto"),"")))</f>
        <v/>
      </c>
      <c r="K677" t="str">
        <f>IF(G677="","",IF(G677="[FÓRMULA MANUAL]","",IFERROR(SUMPRODUCT((DATOS!$A$2:$A$20000=G677)*(CONFIG_METADATA!$G$2:$G$20000=1)*(COUNTIF(CONFIG_ASIGNATURAS!$B$7:$B$27,DATOS!$I$2:$I$20000)&gt;0)*(DATOS!$K$2:$K$20000))/SUMPRODUCT((DATOS!$A$2:$A$20000=G677)*(CONFIG_METADATA!$G$2:$G$20000=1)*(COUNTIF(CONFIG_ASIGNATURAS!$B$7:$B$27,DATOS!$I$2:$I$20000)&gt;0)*1),"")))</f>
        <v/>
      </c>
      <c r="N677" t="str">
        <f>IF(M677="","",IF(M677="[FÓRMULA MANUAL]","",IFERROR(AVERAGEIFS(DATOS!$K$2:$K$20000,DATOS!$A$2:$A$20000,M677,CONFIG_METADATA!$G$2:$G$20000,1,DATOS!$I$2:$I$20000,"Armonía"),"")))</f>
        <v/>
      </c>
      <c r="O677" t="str">
        <f>IF(M677="","",IF(M677="[FÓRMULA MANUAL]","",IFERROR(AVERAGEIFS(DATOS!$K$2:$K$20000,DATOS!$A$2:$A$20000,M677,CONFIG_METADATA!$G$2:$G$20000,1,DATOS!$I$2:$I$20000,"Orquesta/Banda/Conjunto"),"")))</f>
        <v/>
      </c>
      <c r="P677" t="str">
        <f>IF(M677="","",IF(M677="[FÓRMULA MANUAL]","",IFERROR(AVERAGEIFS(DATOS!$K$2:$K$20000,DATOS!$A$2:$A$20000,M677,CONFIG_METADATA!$G$2:$G$20000,1,DATOS!$I$2:$I$20000,"Música de Cámara"),"")))</f>
        <v/>
      </c>
      <c r="Q677" t="str">
        <f>IF(M677="","",IF(M677="[FÓRMULA MANUAL]","",IFERROR(SUMPRODUCT((DATOS!$A$2:$A$20000=M677)*(CONFIG_METADATA!$G$2:$G$20000=1)*(COUNTIF(CONFIG_ASIGNATURAS!$B$7:$B$27,DATOS!$I$2:$I$20000)&gt;0)*(DATOS!$K$2:$K$20000))/SUMPRODUCT((DATOS!$A$2:$A$20000=M677)*(CONFIG_METADATA!$G$2:$G$20000=1)*(COUNTIF(CONFIG_ASIGNATURAS!$B$7:$B$27,DATOS!$I$2:$I$20000)&gt;0)*1),"")))</f>
        <v/>
      </c>
      <c r="T677" t="str">
        <f>IF(S677="","",IF(S677="[FÓRMULA MANUAL]","",IFERROR(AVERAGEIFS(DATOS!$K$2:$K$20000,DATOS!$A$2:$A$20000,S677,CONFIG_METADATA!$G$2:$G$20000,1,DATOS!$I$2:$I$20000,"Armonía"),"")))</f>
        <v/>
      </c>
      <c r="U677" t="str">
        <f>IF(S677="","",IF(S677="[FÓRMULA MANUAL]","",IFERROR(AVERAGEIFS(DATOS!$K$2:$K$20000,DATOS!$A$2:$A$20000,S677,CONFIG_METADATA!$G$2:$G$20000,1,DATOS!$I$2:$I$20000,"Orquesta/Banda/Conjunto"),"")))</f>
        <v/>
      </c>
      <c r="V677" t="str">
        <f>IF(S677="","",IF(S677="[FÓRMULA MANUAL]","",IFERROR(AVERAGEIFS(DATOS!$K$2:$K$20000,DATOS!$A$2:$A$20000,S677,CONFIG_METADATA!$G$2:$G$20000,1,DATOS!$I$2:$I$20000,"Música de Cámara"),"")))</f>
        <v/>
      </c>
      <c r="W677" t="str">
        <f>IF(S677="","",IF(S677="[FÓRMULA MANUAL]","",IFERROR(SUMPRODUCT((DATOS!$A$2:$A$20000=S677)*(CONFIG_METADATA!$G$2:$G$20000=1)*(COUNTIF(CONFIG_ASIGNATURAS!$B$7:$B$27,DATOS!$I$2:$I$20000)&gt;0)*(DATOS!$K$2:$K$20000))/SUMPRODUCT((DATOS!$A$2:$A$20000=S677)*(CONFIG_METADATA!$G$2:$G$20000=1)*(COUNTIF(CONFIG_ASIGNATURAS!$B$7:$B$27,DATOS!$I$2:$I$20000)&gt;0)*1),"")))</f>
        <v/>
      </c>
      <c r="Z677" t="str">
        <f>IF(Y677="","",IF(Y677="[FÓRMULA MANUAL]","",IFERROR(AVERAGEIFS(DATOS!$K$2:$K$20000,DATOS!$A$2:$A$20000,Y677,CONFIG_METADATA!$G$2:$G$20000,1,DATOS!$I$2:$I$20000,"Análisis"),"")))</f>
        <v/>
      </c>
      <c r="AA677" t="str">
        <f>IF(Y677="","",IF(Y677="[FÓRMULA MANUAL]","",IFERROR(AVERAGEIFS(DATOS!$K$2:$K$20000,DATOS!$A$2:$A$20000,Y677,CONFIG_METADATA!$G$2:$G$20000,1,DATOS!$I$2:$I$20000,"Orquesta/Banda/Conjunto"),"")))</f>
        <v/>
      </c>
      <c r="AB677" t="str">
        <f>IF(Y677="","",IF(Y677="[FÓRMULA MANUAL]","",IFERROR(AVERAGEIFS(DATOS!$K$2:$K$20000,DATOS!$A$2:$A$20000,Y677,CONFIG_METADATA!$G$2:$G$20000,1,DATOS!$I$2:$I$20000,"Música de Cámara"),"")))</f>
        <v/>
      </c>
      <c r="AC677" t="str">
        <f>IF(Y677="","",IF(Y677="[FÓRMULA MANUAL]","",IFERROR(SUMPRODUCT((DATOS!$A$2:$A$20000=Y677)*(CONFIG_METADATA!$G$2:$G$20000=1)*(COUNTIF(CONFIG_ASIGNATURAS!$B$7:$B$27,DATOS!$I$2:$I$20000)&gt;0)*(DATOS!$K$2:$K$20000))/SUMPRODUCT((DATOS!$A$2:$A$20000=Y677)*(CONFIG_METADATA!$G$2:$G$20000=1)*(COUNTIF(CONFIG_ASIGNATURAS!$B$7:$B$27,DATOS!$I$2:$I$20000)&gt;0)*1),"")))</f>
        <v/>
      </c>
      <c r="AF677" t="str">
        <f>IF(AE677="","",IF(AE677="[FÓRMULA MANUAL]","",IFERROR(AVERAGEIFS(DATOS!$K$2:$K$20000,DATOS!$A$2:$A$20000,AE677,CONFIG_METADATA!$G$2:$G$20000,1,DATOS!$I$2:$I$20000,"Análisis"),"")))</f>
        <v/>
      </c>
      <c r="AG677" t="str">
        <f>IF(AE677="","",IF(AE677="[FÓRMULA MANUAL]","",IFERROR(AVERAGEIFS(DATOS!$K$2:$K$20000,DATOS!$A$2:$A$20000,AE677,CONFIG_METADATA!$G$2:$G$20000,1,DATOS!$I$2:$I$20000,"Orquesta/Banda/Conjunto"),"")))</f>
        <v/>
      </c>
      <c r="AH677" t="str">
        <f>IF(AE677="","",IF(AE677="[FÓRMULA MANUAL]","",IFERROR(AVERAGEIFS(DATOS!$K$2:$K$20000,DATOS!$A$2:$A$20000,AE677,CONFIG_METADATA!$G$2:$G$20000,1,DATOS!$I$2:$I$20000,"Música de Cámara"),"")))</f>
        <v/>
      </c>
      <c r="AI677" t="str">
        <f>IF(AE677="","",IF(AE677="[FÓRMULA MANUAL]","",IFERROR(SUMPRODUCT((DATOS!$A$2:$A$20000=AE677)*(CONFIG_METADATA!$G$2:$G$20000=1)*(COUNTIF(CONFIG_ASIGNATURAS!$B$7:$B$27,DATOS!$I$2:$I$20000)&gt;0)*(DATOS!$K$2:$K$20000))/SUMPRODUCT((DATOS!$A$2:$A$20000=AE677)*(CONFIG_METADATA!$G$2:$G$20000=1)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MANUAL]","",IFERROR(AVERAGEIFS(DATOS!$K$2:$K$20000,DATOS!$A$2:$A$20000,A678,CONFIG_METADATA!$G$2:$G$20000,1,DATOS!$I$2:$I$20000,"Lenguaje Musical"),"")))</f>
        <v/>
      </c>
      <c r="C678" t="str">
        <f>IF(A678="","",IF(A678="[FÓRMULA MANUAL]","",IFERROR(AVERAGEIFS(DATOS!$K$2:$K$20000,DATOS!$A$2:$A$20000,A678,CONFIG_METADATA!$G$2:$G$20000,1,DATOS!$I$2:$I$20000,"Orquesta/Banda/Conjunto"),"")))</f>
        <v/>
      </c>
      <c r="D678" t="str">
        <f>IF(A678="","",IF(A678="[FÓRMULA MANUAL]","",IFERROR(AVERAGEIFS(DATOS!$K$2:$K$20000,DATOS!$A$2:$A$20000,A678,CONFIG_METADATA!$G$2:$G$20000,1,DATOS!$I$2:$I$20000,"Conjunto"),"")))</f>
        <v/>
      </c>
      <c r="E678" t="str">
        <f>IF(A678="","",IF(A678="[FÓRMULA MANUAL]","",IFERROR(SUMPRODUCT((DATOS!$A$2:$A$20000=A678)*(CONFIG_METADATA!$G$2:$G$20000=1)*(COUNTIF(CONFIG_ASIGNATURAS!$B$7:$B$27,DATOS!$I$2:$I$20000)&gt;0)*(DATOS!$K$2:$K$20000))/SUMPRODUCT((DATOS!$A$2:$A$20000=A678)*(CONFIG_METADATA!$G$2:$G$20000=1)*(COUNTIF(CONFIG_ASIGNATURAS!$B$7:$B$27,DATOS!$I$2:$I$20000)&gt;0)*1),"")))</f>
        <v/>
      </c>
      <c r="H678" t="str">
        <f>IF(G678="","",IF(G678="[FÓRMULA MANUAL]","",IFERROR(AVERAGEIFS(DATOS!$K$2:$K$20000,DATOS!$A$2:$A$20000,G678,CONFIG_METADATA!$G$2:$G$20000,1,DATOS!$I$2:$I$20000,"Lenguaje Musical"),"")))</f>
        <v/>
      </c>
      <c r="I678" t="str">
        <f>IF(G678="","",IF(G678="[FÓRMULA MANUAL]","",IFERROR(AVERAGEIFS(DATOS!$K$2:$K$20000,DATOS!$A$2:$A$20000,G678,CONFIG_METADATA!$G$2:$G$20000,1,DATOS!$I$2:$I$20000,"Orquesta/Banda/Conjunto"),"")))</f>
        <v/>
      </c>
      <c r="J678" t="str">
        <f>IF(G678="","",IF(G678="[FÓRMULA MANUAL]","",IFERROR(AVERAGEIFS(DATOS!$K$2:$K$20000,DATOS!$A$2:$A$20000,G678,CONFIG_METADATA!$G$2:$G$20000,1,DATOS!$I$2:$I$20000,"Conjunto"),"")))</f>
        <v/>
      </c>
      <c r="K678" t="str">
        <f>IF(G678="","",IF(G678="[FÓRMULA MANUAL]","",IFERROR(SUMPRODUCT((DATOS!$A$2:$A$20000=G678)*(CONFIG_METADATA!$G$2:$G$20000=1)*(COUNTIF(CONFIG_ASIGNATURAS!$B$7:$B$27,DATOS!$I$2:$I$20000)&gt;0)*(DATOS!$K$2:$K$20000))/SUMPRODUCT((DATOS!$A$2:$A$20000=G678)*(CONFIG_METADATA!$G$2:$G$20000=1)*(COUNTIF(CONFIG_ASIGNATURAS!$B$7:$B$27,DATOS!$I$2:$I$20000)&gt;0)*1),"")))</f>
        <v/>
      </c>
      <c r="N678" t="str">
        <f>IF(M678="","",IF(M678="[FÓRMULA MANUAL]","",IFERROR(AVERAGEIFS(DATOS!$K$2:$K$20000,DATOS!$A$2:$A$20000,M678,CONFIG_METADATA!$G$2:$G$20000,1,DATOS!$I$2:$I$20000,"Armonía"),"")))</f>
        <v/>
      </c>
      <c r="O678" t="str">
        <f>IF(M678="","",IF(M678="[FÓRMULA MANUAL]","",IFERROR(AVERAGEIFS(DATOS!$K$2:$K$20000,DATOS!$A$2:$A$20000,M678,CONFIG_METADATA!$G$2:$G$20000,1,DATOS!$I$2:$I$20000,"Orquesta/Banda/Conjunto"),"")))</f>
        <v/>
      </c>
      <c r="P678" t="str">
        <f>IF(M678="","",IF(M678="[FÓRMULA MANUAL]","",IFERROR(AVERAGEIFS(DATOS!$K$2:$K$20000,DATOS!$A$2:$A$20000,M678,CONFIG_METADATA!$G$2:$G$20000,1,DATOS!$I$2:$I$20000,"Música de Cámara"),"")))</f>
        <v/>
      </c>
      <c r="Q678" t="str">
        <f>IF(M678="","",IF(M678="[FÓRMULA MANUAL]","",IFERROR(SUMPRODUCT((DATOS!$A$2:$A$20000=M678)*(CONFIG_METADATA!$G$2:$G$20000=1)*(COUNTIF(CONFIG_ASIGNATURAS!$B$7:$B$27,DATOS!$I$2:$I$20000)&gt;0)*(DATOS!$K$2:$K$20000))/SUMPRODUCT((DATOS!$A$2:$A$20000=M678)*(CONFIG_METADATA!$G$2:$G$20000=1)*(COUNTIF(CONFIG_ASIGNATURAS!$B$7:$B$27,DATOS!$I$2:$I$20000)&gt;0)*1),"")))</f>
        <v/>
      </c>
      <c r="T678" t="str">
        <f>IF(S678="","",IF(S678="[FÓRMULA MANUAL]","",IFERROR(AVERAGEIFS(DATOS!$K$2:$K$20000,DATOS!$A$2:$A$20000,S678,CONFIG_METADATA!$G$2:$G$20000,1,DATOS!$I$2:$I$20000,"Armonía"),"")))</f>
        <v/>
      </c>
      <c r="U678" t="str">
        <f>IF(S678="","",IF(S678="[FÓRMULA MANUAL]","",IFERROR(AVERAGEIFS(DATOS!$K$2:$K$20000,DATOS!$A$2:$A$20000,S678,CONFIG_METADATA!$G$2:$G$20000,1,DATOS!$I$2:$I$20000,"Orquesta/Banda/Conjunto"),"")))</f>
        <v/>
      </c>
      <c r="V678" t="str">
        <f>IF(S678="","",IF(S678="[FÓRMULA MANUAL]","",IFERROR(AVERAGEIFS(DATOS!$K$2:$K$20000,DATOS!$A$2:$A$20000,S678,CONFIG_METADATA!$G$2:$G$20000,1,DATOS!$I$2:$I$20000,"Música de Cámara"),"")))</f>
        <v/>
      </c>
      <c r="W678" t="str">
        <f>IF(S678="","",IF(S678="[FÓRMULA MANUAL]","",IFERROR(SUMPRODUCT((DATOS!$A$2:$A$20000=S678)*(CONFIG_METADATA!$G$2:$G$20000=1)*(COUNTIF(CONFIG_ASIGNATURAS!$B$7:$B$27,DATOS!$I$2:$I$20000)&gt;0)*(DATOS!$K$2:$K$20000))/SUMPRODUCT((DATOS!$A$2:$A$20000=S678)*(CONFIG_METADATA!$G$2:$G$20000=1)*(COUNTIF(CONFIG_ASIGNATURAS!$B$7:$B$27,DATOS!$I$2:$I$20000)&gt;0)*1),"")))</f>
        <v/>
      </c>
      <c r="Z678" t="str">
        <f>IF(Y678="","",IF(Y678="[FÓRMULA MANUAL]","",IFERROR(AVERAGEIFS(DATOS!$K$2:$K$20000,DATOS!$A$2:$A$20000,Y678,CONFIG_METADATA!$G$2:$G$20000,1,DATOS!$I$2:$I$20000,"Análisis"),"")))</f>
        <v/>
      </c>
      <c r="AA678" t="str">
        <f>IF(Y678="","",IF(Y678="[FÓRMULA MANUAL]","",IFERROR(AVERAGEIFS(DATOS!$K$2:$K$20000,DATOS!$A$2:$A$20000,Y678,CONFIG_METADATA!$G$2:$G$20000,1,DATOS!$I$2:$I$20000,"Orquesta/Banda/Conjunto"),"")))</f>
        <v/>
      </c>
      <c r="AB678" t="str">
        <f>IF(Y678="","",IF(Y678="[FÓRMULA MANUAL]","",IFERROR(AVERAGEIFS(DATOS!$K$2:$K$20000,DATOS!$A$2:$A$20000,Y678,CONFIG_METADATA!$G$2:$G$20000,1,DATOS!$I$2:$I$20000,"Música de Cámara"),"")))</f>
        <v/>
      </c>
      <c r="AC678" t="str">
        <f>IF(Y678="","",IF(Y678="[FÓRMULA MANUAL]","",IFERROR(SUMPRODUCT((DATOS!$A$2:$A$20000=Y678)*(CONFIG_METADATA!$G$2:$G$20000=1)*(COUNTIF(CONFIG_ASIGNATURAS!$B$7:$B$27,DATOS!$I$2:$I$20000)&gt;0)*(DATOS!$K$2:$K$20000))/SUMPRODUCT((DATOS!$A$2:$A$20000=Y678)*(CONFIG_METADATA!$G$2:$G$20000=1)*(COUNTIF(CONFIG_ASIGNATURAS!$B$7:$B$27,DATOS!$I$2:$I$20000)&gt;0)*1),"")))</f>
        <v/>
      </c>
      <c r="AF678" t="str">
        <f>IF(AE678="","",IF(AE678="[FÓRMULA MANUAL]","",IFERROR(AVERAGEIFS(DATOS!$K$2:$K$20000,DATOS!$A$2:$A$20000,AE678,CONFIG_METADATA!$G$2:$G$20000,1,DATOS!$I$2:$I$20000,"Análisis"),"")))</f>
        <v/>
      </c>
      <c r="AG678" t="str">
        <f>IF(AE678="","",IF(AE678="[FÓRMULA MANUAL]","",IFERROR(AVERAGEIFS(DATOS!$K$2:$K$20000,DATOS!$A$2:$A$20000,AE678,CONFIG_METADATA!$G$2:$G$20000,1,DATOS!$I$2:$I$20000,"Orquesta/Banda/Conjunto"),"")))</f>
        <v/>
      </c>
      <c r="AH678" t="str">
        <f>IF(AE678="","",IF(AE678="[FÓRMULA MANUAL]","",IFERROR(AVERAGEIFS(DATOS!$K$2:$K$20000,DATOS!$A$2:$A$20000,AE678,CONFIG_METADATA!$G$2:$G$20000,1,DATOS!$I$2:$I$20000,"Música de Cámara"),"")))</f>
        <v/>
      </c>
      <c r="AI678" t="str">
        <f>IF(AE678="","",IF(AE678="[FÓRMULA MANUAL]","",IFERROR(SUMPRODUCT((DATOS!$A$2:$A$20000=AE678)*(CONFIG_METADATA!$G$2:$G$20000=1)*(COUNTIF(CONFIG_ASIGNATURAS!$B$7:$B$27,DATOS!$I$2:$I$20000)&gt;0)*(DATOS!$K$2:$K$20000))/SUMPRODUCT((DATOS!$A$2:$A$20000=AE678)*(CONFIG_METADATA!$G$2:$G$20000=1)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MANUAL]","",IFERROR(AVERAGEIFS(DATOS!$K$2:$K$20000,DATOS!$A$2:$A$20000,A679,CONFIG_METADATA!$G$2:$G$20000,1,DATOS!$I$2:$I$20000,"Lenguaje Musical"),"")))</f>
        <v/>
      </c>
      <c r="C679" t="str">
        <f>IF(A679="","",IF(A679="[FÓRMULA MANUAL]","",IFERROR(AVERAGEIFS(DATOS!$K$2:$K$20000,DATOS!$A$2:$A$20000,A679,CONFIG_METADATA!$G$2:$G$20000,1,DATOS!$I$2:$I$20000,"Orquesta/Banda/Conjunto"),"")))</f>
        <v/>
      </c>
      <c r="D679" t="str">
        <f>IF(A679="","",IF(A679="[FÓRMULA MANUAL]","",IFERROR(AVERAGEIFS(DATOS!$K$2:$K$20000,DATOS!$A$2:$A$20000,A679,CONFIG_METADATA!$G$2:$G$20000,1,DATOS!$I$2:$I$20000,"Conjunto"),"")))</f>
        <v/>
      </c>
      <c r="E679" t="str">
        <f>IF(A679="","",IF(A679="[FÓRMULA MANUAL]","",IFERROR(SUMPRODUCT((DATOS!$A$2:$A$20000=A679)*(CONFIG_METADATA!$G$2:$G$20000=1)*(COUNTIF(CONFIG_ASIGNATURAS!$B$7:$B$27,DATOS!$I$2:$I$20000)&gt;0)*(DATOS!$K$2:$K$20000))/SUMPRODUCT((DATOS!$A$2:$A$20000=A679)*(CONFIG_METADATA!$G$2:$G$20000=1)*(COUNTIF(CONFIG_ASIGNATURAS!$B$7:$B$27,DATOS!$I$2:$I$20000)&gt;0)*1),"")))</f>
        <v/>
      </c>
      <c r="H679" t="str">
        <f>IF(G679="","",IF(G679="[FÓRMULA MANUAL]","",IFERROR(AVERAGEIFS(DATOS!$K$2:$K$20000,DATOS!$A$2:$A$20000,G679,CONFIG_METADATA!$G$2:$G$20000,1,DATOS!$I$2:$I$20000,"Lenguaje Musical"),"")))</f>
        <v/>
      </c>
      <c r="I679" t="str">
        <f>IF(G679="","",IF(G679="[FÓRMULA MANUAL]","",IFERROR(AVERAGEIFS(DATOS!$K$2:$K$20000,DATOS!$A$2:$A$20000,G679,CONFIG_METADATA!$G$2:$G$20000,1,DATOS!$I$2:$I$20000,"Orquesta/Banda/Conjunto"),"")))</f>
        <v/>
      </c>
      <c r="J679" t="str">
        <f>IF(G679="","",IF(G679="[FÓRMULA MANUAL]","",IFERROR(AVERAGEIFS(DATOS!$K$2:$K$20000,DATOS!$A$2:$A$20000,G679,CONFIG_METADATA!$G$2:$G$20000,1,DATOS!$I$2:$I$20000,"Conjunto"),"")))</f>
        <v/>
      </c>
      <c r="K679" t="str">
        <f>IF(G679="","",IF(G679="[FÓRMULA MANUAL]","",IFERROR(SUMPRODUCT((DATOS!$A$2:$A$20000=G679)*(CONFIG_METADATA!$G$2:$G$20000=1)*(COUNTIF(CONFIG_ASIGNATURAS!$B$7:$B$27,DATOS!$I$2:$I$20000)&gt;0)*(DATOS!$K$2:$K$20000))/SUMPRODUCT((DATOS!$A$2:$A$20000=G679)*(CONFIG_METADATA!$G$2:$G$20000=1)*(COUNTIF(CONFIG_ASIGNATURAS!$B$7:$B$27,DATOS!$I$2:$I$20000)&gt;0)*1),"")))</f>
        <v/>
      </c>
      <c r="N679" t="str">
        <f>IF(M679="","",IF(M679="[FÓRMULA MANUAL]","",IFERROR(AVERAGEIFS(DATOS!$K$2:$K$20000,DATOS!$A$2:$A$20000,M679,CONFIG_METADATA!$G$2:$G$20000,1,DATOS!$I$2:$I$20000,"Armonía"),"")))</f>
        <v/>
      </c>
      <c r="O679" t="str">
        <f>IF(M679="","",IF(M679="[FÓRMULA MANUAL]","",IFERROR(AVERAGEIFS(DATOS!$K$2:$K$20000,DATOS!$A$2:$A$20000,M679,CONFIG_METADATA!$G$2:$G$20000,1,DATOS!$I$2:$I$20000,"Orquesta/Banda/Conjunto"),"")))</f>
        <v/>
      </c>
      <c r="P679" t="str">
        <f>IF(M679="","",IF(M679="[FÓRMULA MANUAL]","",IFERROR(AVERAGEIFS(DATOS!$K$2:$K$20000,DATOS!$A$2:$A$20000,M679,CONFIG_METADATA!$G$2:$G$20000,1,DATOS!$I$2:$I$20000,"Música de Cámara"),"")))</f>
        <v/>
      </c>
      <c r="Q679" t="str">
        <f>IF(M679="","",IF(M679="[FÓRMULA MANUAL]","",IFERROR(SUMPRODUCT((DATOS!$A$2:$A$20000=M679)*(CONFIG_METADATA!$G$2:$G$20000=1)*(COUNTIF(CONFIG_ASIGNATURAS!$B$7:$B$27,DATOS!$I$2:$I$20000)&gt;0)*(DATOS!$K$2:$K$20000))/SUMPRODUCT((DATOS!$A$2:$A$20000=M679)*(CONFIG_METADATA!$G$2:$G$20000=1)*(COUNTIF(CONFIG_ASIGNATURAS!$B$7:$B$27,DATOS!$I$2:$I$20000)&gt;0)*1),"")))</f>
        <v/>
      </c>
      <c r="T679" t="str">
        <f>IF(S679="","",IF(S679="[FÓRMULA MANUAL]","",IFERROR(AVERAGEIFS(DATOS!$K$2:$K$20000,DATOS!$A$2:$A$20000,S679,CONFIG_METADATA!$G$2:$G$20000,1,DATOS!$I$2:$I$20000,"Armonía"),"")))</f>
        <v/>
      </c>
      <c r="U679" t="str">
        <f>IF(S679="","",IF(S679="[FÓRMULA MANUAL]","",IFERROR(AVERAGEIFS(DATOS!$K$2:$K$20000,DATOS!$A$2:$A$20000,S679,CONFIG_METADATA!$G$2:$G$20000,1,DATOS!$I$2:$I$20000,"Orquesta/Banda/Conjunto"),"")))</f>
        <v/>
      </c>
      <c r="V679" t="str">
        <f>IF(S679="","",IF(S679="[FÓRMULA MANUAL]","",IFERROR(AVERAGEIFS(DATOS!$K$2:$K$20000,DATOS!$A$2:$A$20000,S679,CONFIG_METADATA!$G$2:$G$20000,1,DATOS!$I$2:$I$20000,"Música de Cámara"),"")))</f>
        <v/>
      </c>
      <c r="W679" t="str">
        <f>IF(S679="","",IF(S679="[FÓRMULA MANUAL]","",IFERROR(SUMPRODUCT((DATOS!$A$2:$A$20000=S679)*(CONFIG_METADATA!$G$2:$G$20000=1)*(COUNTIF(CONFIG_ASIGNATURAS!$B$7:$B$27,DATOS!$I$2:$I$20000)&gt;0)*(DATOS!$K$2:$K$20000))/SUMPRODUCT((DATOS!$A$2:$A$20000=S679)*(CONFIG_METADATA!$G$2:$G$20000=1)*(COUNTIF(CONFIG_ASIGNATURAS!$B$7:$B$27,DATOS!$I$2:$I$20000)&gt;0)*1),"")))</f>
        <v/>
      </c>
      <c r="Z679" t="str">
        <f>IF(Y679="","",IF(Y679="[FÓRMULA MANUAL]","",IFERROR(AVERAGEIFS(DATOS!$K$2:$K$20000,DATOS!$A$2:$A$20000,Y679,CONFIG_METADATA!$G$2:$G$20000,1,DATOS!$I$2:$I$20000,"Análisis"),"")))</f>
        <v/>
      </c>
      <c r="AA679" t="str">
        <f>IF(Y679="","",IF(Y679="[FÓRMULA MANUAL]","",IFERROR(AVERAGEIFS(DATOS!$K$2:$K$20000,DATOS!$A$2:$A$20000,Y679,CONFIG_METADATA!$G$2:$G$20000,1,DATOS!$I$2:$I$20000,"Orquesta/Banda/Conjunto"),"")))</f>
        <v/>
      </c>
      <c r="AB679" t="str">
        <f>IF(Y679="","",IF(Y679="[FÓRMULA MANUAL]","",IFERROR(AVERAGEIFS(DATOS!$K$2:$K$20000,DATOS!$A$2:$A$20000,Y679,CONFIG_METADATA!$G$2:$G$20000,1,DATOS!$I$2:$I$20000,"Música de Cámara"),"")))</f>
        <v/>
      </c>
      <c r="AC679" t="str">
        <f>IF(Y679="","",IF(Y679="[FÓRMULA MANUAL]","",IFERROR(SUMPRODUCT((DATOS!$A$2:$A$20000=Y679)*(CONFIG_METADATA!$G$2:$G$20000=1)*(COUNTIF(CONFIG_ASIGNATURAS!$B$7:$B$27,DATOS!$I$2:$I$20000)&gt;0)*(DATOS!$K$2:$K$20000))/SUMPRODUCT((DATOS!$A$2:$A$20000=Y679)*(CONFIG_METADATA!$G$2:$G$20000=1)*(COUNTIF(CONFIG_ASIGNATURAS!$B$7:$B$27,DATOS!$I$2:$I$20000)&gt;0)*1),"")))</f>
        <v/>
      </c>
      <c r="AF679" t="str">
        <f>IF(AE679="","",IF(AE679="[FÓRMULA MANUAL]","",IFERROR(AVERAGEIFS(DATOS!$K$2:$K$20000,DATOS!$A$2:$A$20000,AE679,CONFIG_METADATA!$G$2:$G$20000,1,DATOS!$I$2:$I$20000,"Análisis"),"")))</f>
        <v/>
      </c>
      <c r="AG679" t="str">
        <f>IF(AE679="","",IF(AE679="[FÓRMULA MANUAL]","",IFERROR(AVERAGEIFS(DATOS!$K$2:$K$20000,DATOS!$A$2:$A$20000,AE679,CONFIG_METADATA!$G$2:$G$20000,1,DATOS!$I$2:$I$20000,"Orquesta/Banda/Conjunto"),"")))</f>
        <v/>
      </c>
      <c r="AH679" t="str">
        <f>IF(AE679="","",IF(AE679="[FÓRMULA MANUAL]","",IFERROR(AVERAGEIFS(DATOS!$K$2:$K$20000,DATOS!$A$2:$A$20000,AE679,CONFIG_METADATA!$G$2:$G$20000,1,DATOS!$I$2:$I$20000,"Música de Cámara"),"")))</f>
        <v/>
      </c>
      <c r="AI679" t="str">
        <f>IF(AE679="","",IF(AE679="[FÓRMULA MANUAL]","",IFERROR(SUMPRODUCT((DATOS!$A$2:$A$20000=AE679)*(CONFIG_METADATA!$G$2:$G$20000=1)*(COUNTIF(CONFIG_ASIGNATURAS!$B$7:$B$27,DATOS!$I$2:$I$20000)&gt;0)*(DATOS!$K$2:$K$20000))/SUMPRODUCT((DATOS!$A$2:$A$20000=AE679)*(CONFIG_METADATA!$G$2:$G$20000=1)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MANUAL]","",IFERROR(AVERAGEIFS(DATOS!$K$2:$K$20000,DATOS!$A$2:$A$20000,A680,CONFIG_METADATA!$G$2:$G$20000,1,DATOS!$I$2:$I$20000,"Lenguaje Musical"),"")))</f>
        <v/>
      </c>
      <c r="C680" t="str">
        <f>IF(A680="","",IF(A680="[FÓRMULA MANUAL]","",IFERROR(AVERAGEIFS(DATOS!$K$2:$K$20000,DATOS!$A$2:$A$20000,A680,CONFIG_METADATA!$G$2:$G$20000,1,DATOS!$I$2:$I$20000,"Orquesta/Banda/Conjunto"),"")))</f>
        <v/>
      </c>
      <c r="D680" t="str">
        <f>IF(A680="","",IF(A680="[FÓRMULA MANUAL]","",IFERROR(AVERAGEIFS(DATOS!$K$2:$K$20000,DATOS!$A$2:$A$20000,A680,CONFIG_METADATA!$G$2:$G$20000,1,DATOS!$I$2:$I$20000,"Conjunto"),"")))</f>
        <v/>
      </c>
      <c r="E680" t="str">
        <f>IF(A680="","",IF(A680="[FÓRMULA MANUAL]","",IFERROR(SUMPRODUCT((DATOS!$A$2:$A$20000=A680)*(CONFIG_METADATA!$G$2:$G$20000=1)*(COUNTIF(CONFIG_ASIGNATURAS!$B$7:$B$27,DATOS!$I$2:$I$20000)&gt;0)*(DATOS!$K$2:$K$20000))/SUMPRODUCT((DATOS!$A$2:$A$20000=A680)*(CONFIG_METADATA!$G$2:$G$20000=1)*(COUNTIF(CONFIG_ASIGNATURAS!$B$7:$B$27,DATOS!$I$2:$I$20000)&gt;0)*1),"")))</f>
        <v/>
      </c>
      <c r="H680" t="str">
        <f>IF(G680="","",IF(G680="[FÓRMULA MANUAL]","",IFERROR(AVERAGEIFS(DATOS!$K$2:$K$20000,DATOS!$A$2:$A$20000,G680,CONFIG_METADATA!$G$2:$G$20000,1,DATOS!$I$2:$I$20000,"Lenguaje Musical"),"")))</f>
        <v/>
      </c>
      <c r="I680" t="str">
        <f>IF(G680="","",IF(G680="[FÓRMULA MANUAL]","",IFERROR(AVERAGEIFS(DATOS!$K$2:$K$20000,DATOS!$A$2:$A$20000,G680,CONFIG_METADATA!$G$2:$G$20000,1,DATOS!$I$2:$I$20000,"Orquesta/Banda/Conjunto"),"")))</f>
        <v/>
      </c>
      <c r="J680" t="str">
        <f>IF(G680="","",IF(G680="[FÓRMULA MANUAL]","",IFERROR(AVERAGEIFS(DATOS!$K$2:$K$20000,DATOS!$A$2:$A$20000,G680,CONFIG_METADATA!$G$2:$G$20000,1,DATOS!$I$2:$I$20000,"Conjunto"),"")))</f>
        <v/>
      </c>
      <c r="K680" t="str">
        <f>IF(G680="","",IF(G680="[FÓRMULA MANUAL]","",IFERROR(SUMPRODUCT((DATOS!$A$2:$A$20000=G680)*(CONFIG_METADATA!$G$2:$G$20000=1)*(COUNTIF(CONFIG_ASIGNATURAS!$B$7:$B$27,DATOS!$I$2:$I$20000)&gt;0)*(DATOS!$K$2:$K$20000))/SUMPRODUCT((DATOS!$A$2:$A$20000=G680)*(CONFIG_METADATA!$G$2:$G$20000=1)*(COUNTIF(CONFIG_ASIGNATURAS!$B$7:$B$27,DATOS!$I$2:$I$20000)&gt;0)*1),"")))</f>
        <v/>
      </c>
      <c r="N680" t="str">
        <f>IF(M680="","",IF(M680="[FÓRMULA MANUAL]","",IFERROR(AVERAGEIFS(DATOS!$K$2:$K$20000,DATOS!$A$2:$A$20000,M680,CONFIG_METADATA!$G$2:$G$20000,1,DATOS!$I$2:$I$20000,"Armonía"),"")))</f>
        <v/>
      </c>
      <c r="O680" t="str">
        <f>IF(M680="","",IF(M680="[FÓRMULA MANUAL]","",IFERROR(AVERAGEIFS(DATOS!$K$2:$K$20000,DATOS!$A$2:$A$20000,M680,CONFIG_METADATA!$G$2:$G$20000,1,DATOS!$I$2:$I$20000,"Orquesta/Banda/Conjunto"),"")))</f>
        <v/>
      </c>
      <c r="P680" t="str">
        <f>IF(M680="","",IF(M680="[FÓRMULA MANUAL]","",IFERROR(AVERAGEIFS(DATOS!$K$2:$K$20000,DATOS!$A$2:$A$20000,M680,CONFIG_METADATA!$G$2:$G$20000,1,DATOS!$I$2:$I$20000,"Música de Cámara"),"")))</f>
        <v/>
      </c>
      <c r="Q680" t="str">
        <f>IF(M680="","",IF(M680="[FÓRMULA MANUAL]","",IFERROR(SUMPRODUCT((DATOS!$A$2:$A$20000=M680)*(CONFIG_METADATA!$G$2:$G$20000=1)*(COUNTIF(CONFIG_ASIGNATURAS!$B$7:$B$27,DATOS!$I$2:$I$20000)&gt;0)*(DATOS!$K$2:$K$20000))/SUMPRODUCT((DATOS!$A$2:$A$20000=M680)*(CONFIG_METADATA!$G$2:$G$20000=1)*(COUNTIF(CONFIG_ASIGNATURAS!$B$7:$B$27,DATOS!$I$2:$I$20000)&gt;0)*1),"")))</f>
        <v/>
      </c>
      <c r="T680" t="str">
        <f>IF(S680="","",IF(S680="[FÓRMULA MANUAL]","",IFERROR(AVERAGEIFS(DATOS!$K$2:$K$20000,DATOS!$A$2:$A$20000,S680,CONFIG_METADATA!$G$2:$G$20000,1,DATOS!$I$2:$I$20000,"Armonía"),"")))</f>
        <v/>
      </c>
      <c r="U680" t="str">
        <f>IF(S680="","",IF(S680="[FÓRMULA MANUAL]","",IFERROR(AVERAGEIFS(DATOS!$K$2:$K$20000,DATOS!$A$2:$A$20000,S680,CONFIG_METADATA!$G$2:$G$20000,1,DATOS!$I$2:$I$20000,"Orquesta/Banda/Conjunto"),"")))</f>
        <v/>
      </c>
      <c r="V680" t="str">
        <f>IF(S680="","",IF(S680="[FÓRMULA MANUAL]","",IFERROR(AVERAGEIFS(DATOS!$K$2:$K$20000,DATOS!$A$2:$A$20000,S680,CONFIG_METADATA!$G$2:$G$20000,1,DATOS!$I$2:$I$20000,"Música de Cámara"),"")))</f>
        <v/>
      </c>
      <c r="W680" t="str">
        <f>IF(S680="","",IF(S680="[FÓRMULA MANUAL]","",IFERROR(SUMPRODUCT((DATOS!$A$2:$A$20000=S680)*(CONFIG_METADATA!$G$2:$G$20000=1)*(COUNTIF(CONFIG_ASIGNATURAS!$B$7:$B$27,DATOS!$I$2:$I$20000)&gt;0)*(DATOS!$K$2:$K$20000))/SUMPRODUCT((DATOS!$A$2:$A$20000=S680)*(CONFIG_METADATA!$G$2:$G$20000=1)*(COUNTIF(CONFIG_ASIGNATURAS!$B$7:$B$27,DATOS!$I$2:$I$20000)&gt;0)*1),"")))</f>
        <v/>
      </c>
      <c r="Z680" t="str">
        <f>IF(Y680="","",IF(Y680="[FÓRMULA MANUAL]","",IFERROR(AVERAGEIFS(DATOS!$K$2:$K$20000,DATOS!$A$2:$A$20000,Y680,CONFIG_METADATA!$G$2:$G$20000,1,DATOS!$I$2:$I$20000,"Análisis"),"")))</f>
        <v/>
      </c>
      <c r="AA680" t="str">
        <f>IF(Y680="","",IF(Y680="[FÓRMULA MANUAL]","",IFERROR(AVERAGEIFS(DATOS!$K$2:$K$20000,DATOS!$A$2:$A$20000,Y680,CONFIG_METADATA!$G$2:$G$20000,1,DATOS!$I$2:$I$20000,"Orquesta/Banda/Conjunto"),"")))</f>
        <v/>
      </c>
      <c r="AB680" t="str">
        <f>IF(Y680="","",IF(Y680="[FÓRMULA MANUAL]","",IFERROR(AVERAGEIFS(DATOS!$K$2:$K$20000,DATOS!$A$2:$A$20000,Y680,CONFIG_METADATA!$G$2:$G$20000,1,DATOS!$I$2:$I$20000,"Música de Cámara"),"")))</f>
        <v/>
      </c>
      <c r="AC680" t="str">
        <f>IF(Y680="","",IF(Y680="[FÓRMULA MANUAL]","",IFERROR(SUMPRODUCT((DATOS!$A$2:$A$20000=Y680)*(CONFIG_METADATA!$G$2:$G$20000=1)*(COUNTIF(CONFIG_ASIGNATURAS!$B$7:$B$27,DATOS!$I$2:$I$20000)&gt;0)*(DATOS!$K$2:$K$20000))/SUMPRODUCT((DATOS!$A$2:$A$20000=Y680)*(CONFIG_METADATA!$G$2:$G$20000=1)*(COUNTIF(CONFIG_ASIGNATURAS!$B$7:$B$27,DATOS!$I$2:$I$20000)&gt;0)*1),"")))</f>
        <v/>
      </c>
      <c r="AF680" t="str">
        <f>IF(AE680="","",IF(AE680="[FÓRMULA MANUAL]","",IFERROR(AVERAGEIFS(DATOS!$K$2:$K$20000,DATOS!$A$2:$A$20000,AE680,CONFIG_METADATA!$G$2:$G$20000,1,DATOS!$I$2:$I$20000,"Análisis"),"")))</f>
        <v/>
      </c>
      <c r="AG680" t="str">
        <f>IF(AE680="","",IF(AE680="[FÓRMULA MANUAL]","",IFERROR(AVERAGEIFS(DATOS!$K$2:$K$20000,DATOS!$A$2:$A$20000,AE680,CONFIG_METADATA!$G$2:$G$20000,1,DATOS!$I$2:$I$20000,"Orquesta/Banda/Conjunto"),"")))</f>
        <v/>
      </c>
      <c r="AH680" t="str">
        <f>IF(AE680="","",IF(AE680="[FÓRMULA MANUAL]","",IFERROR(AVERAGEIFS(DATOS!$K$2:$K$20000,DATOS!$A$2:$A$20000,AE680,CONFIG_METADATA!$G$2:$G$20000,1,DATOS!$I$2:$I$20000,"Música de Cámara"),"")))</f>
        <v/>
      </c>
      <c r="AI680" t="str">
        <f>IF(AE680="","",IF(AE680="[FÓRMULA MANUAL]","",IFERROR(SUMPRODUCT((DATOS!$A$2:$A$20000=AE680)*(CONFIG_METADATA!$G$2:$G$20000=1)*(COUNTIF(CONFIG_ASIGNATURAS!$B$7:$B$27,DATOS!$I$2:$I$20000)&gt;0)*(DATOS!$K$2:$K$20000))/SUMPRODUCT((DATOS!$A$2:$A$20000=AE680)*(CONFIG_METADATA!$G$2:$G$20000=1)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MANUAL]","",IFERROR(AVERAGEIFS(DATOS!$K$2:$K$20000,DATOS!$A$2:$A$20000,A681,CONFIG_METADATA!$G$2:$G$20000,1,DATOS!$I$2:$I$20000,"Lenguaje Musical"),"")))</f>
        <v/>
      </c>
      <c r="C681" t="str">
        <f>IF(A681="","",IF(A681="[FÓRMULA MANUAL]","",IFERROR(AVERAGEIFS(DATOS!$K$2:$K$20000,DATOS!$A$2:$A$20000,A681,CONFIG_METADATA!$G$2:$G$20000,1,DATOS!$I$2:$I$20000,"Orquesta/Banda/Conjunto"),"")))</f>
        <v/>
      </c>
      <c r="D681" t="str">
        <f>IF(A681="","",IF(A681="[FÓRMULA MANUAL]","",IFERROR(AVERAGEIFS(DATOS!$K$2:$K$20000,DATOS!$A$2:$A$20000,A681,CONFIG_METADATA!$G$2:$G$20000,1,DATOS!$I$2:$I$20000,"Conjunto"),"")))</f>
        <v/>
      </c>
      <c r="E681" t="str">
        <f>IF(A681="","",IF(A681="[FÓRMULA MANUAL]","",IFERROR(SUMPRODUCT((DATOS!$A$2:$A$20000=A681)*(CONFIG_METADATA!$G$2:$G$20000=1)*(COUNTIF(CONFIG_ASIGNATURAS!$B$7:$B$27,DATOS!$I$2:$I$20000)&gt;0)*(DATOS!$K$2:$K$20000))/SUMPRODUCT((DATOS!$A$2:$A$20000=A681)*(CONFIG_METADATA!$G$2:$G$20000=1)*(COUNTIF(CONFIG_ASIGNATURAS!$B$7:$B$27,DATOS!$I$2:$I$20000)&gt;0)*1),"")))</f>
        <v/>
      </c>
      <c r="H681" t="str">
        <f>IF(G681="","",IF(G681="[FÓRMULA MANUAL]","",IFERROR(AVERAGEIFS(DATOS!$K$2:$K$20000,DATOS!$A$2:$A$20000,G681,CONFIG_METADATA!$G$2:$G$20000,1,DATOS!$I$2:$I$20000,"Lenguaje Musical"),"")))</f>
        <v/>
      </c>
      <c r="I681" t="str">
        <f>IF(G681="","",IF(G681="[FÓRMULA MANUAL]","",IFERROR(AVERAGEIFS(DATOS!$K$2:$K$20000,DATOS!$A$2:$A$20000,G681,CONFIG_METADATA!$G$2:$G$20000,1,DATOS!$I$2:$I$20000,"Orquesta/Banda/Conjunto"),"")))</f>
        <v/>
      </c>
      <c r="J681" t="str">
        <f>IF(G681="","",IF(G681="[FÓRMULA MANUAL]","",IFERROR(AVERAGEIFS(DATOS!$K$2:$K$20000,DATOS!$A$2:$A$20000,G681,CONFIG_METADATA!$G$2:$G$20000,1,DATOS!$I$2:$I$20000,"Conjunto"),"")))</f>
        <v/>
      </c>
      <c r="K681" t="str">
        <f>IF(G681="","",IF(G681="[FÓRMULA MANUAL]","",IFERROR(SUMPRODUCT((DATOS!$A$2:$A$20000=G681)*(CONFIG_METADATA!$G$2:$G$20000=1)*(COUNTIF(CONFIG_ASIGNATURAS!$B$7:$B$27,DATOS!$I$2:$I$20000)&gt;0)*(DATOS!$K$2:$K$20000))/SUMPRODUCT((DATOS!$A$2:$A$20000=G681)*(CONFIG_METADATA!$G$2:$G$20000=1)*(COUNTIF(CONFIG_ASIGNATURAS!$B$7:$B$27,DATOS!$I$2:$I$20000)&gt;0)*1),"")))</f>
        <v/>
      </c>
      <c r="N681" t="str">
        <f>IF(M681="","",IF(M681="[FÓRMULA MANUAL]","",IFERROR(AVERAGEIFS(DATOS!$K$2:$K$20000,DATOS!$A$2:$A$20000,M681,CONFIG_METADATA!$G$2:$G$20000,1,DATOS!$I$2:$I$20000,"Armonía"),"")))</f>
        <v/>
      </c>
      <c r="O681" t="str">
        <f>IF(M681="","",IF(M681="[FÓRMULA MANUAL]","",IFERROR(AVERAGEIFS(DATOS!$K$2:$K$20000,DATOS!$A$2:$A$20000,M681,CONFIG_METADATA!$G$2:$G$20000,1,DATOS!$I$2:$I$20000,"Orquesta/Banda/Conjunto"),"")))</f>
        <v/>
      </c>
      <c r="P681" t="str">
        <f>IF(M681="","",IF(M681="[FÓRMULA MANUAL]","",IFERROR(AVERAGEIFS(DATOS!$K$2:$K$20000,DATOS!$A$2:$A$20000,M681,CONFIG_METADATA!$G$2:$G$20000,1,DATOS!$I$2:$I$20000,"Música de Cámara"),"")))</f>
        <v/>
      </c>
      <c r="Q681" t="str">
        <f>IF(M681="","",IF(M681="[FÓRMULA MANUAL]","",IFERROR(SUMPRODUCT((DATOS!$A$2:$A$20000=M681)*(CONFIG_METADATA!$G$2:$G$20000=1)*(COUNTIF(CONFIG_ASIGNATURAS!$B$7:$B$27,DATOS!$I$2:$I$20000)&gt;0)*(DATOS!$K$2:$K$20000))/SUMPRODUCT((DATOS!$A$2:$A$20000=M681)*(CONFIG_METADATA!$G$2:$G$20000=1)*(COUNTIF(CONFIG_ASIGNATURAS!$B$7:$B$27,DATOS!$I$2:$I$20000)&gt;0)*1),"")))</f>
        <v/>
      </c>
      <c r="T681" t="str">
        <f>IF(S681="","",IF(S681="[FÓRMULA MANUAL]","",IFERROR(AVERAGEIFS(DATOS!$K$2:$K$20000,DATOS!$A$2:$A$20000,S681,CONFIG_METADATA!$G$2:$G$20000,1,DATOS!$I$2:$I$20000,"Armonía"),"")))</f>
        <v/>
      </c>
      <c r="U681" t="str">
        <f>IF(S681="","",IF(S681="[FÓRMULA MANUAL]","",IFERROR(AVERAGEIFS(DATOS!$K$2:$K$20000,DATOS!$A$2:$A$20000,S681,CONFIG_METADATA!$G$2:$G$20000,1,DATOS!$I$2:$I$20000,"Orquesta/Banda/Conjunto"),"")))</f>
        <v/>
      </c>
      <c r="V681" t="str">
        <f>IF(S681="","",IF(S681="[FÓRMULA MANUAL]","",IFERROR(AVERAGEIFS(DATOS!$K$2:$K$20000,DATOS!$A$2:$A$20000,S681,CONFIG_METADATA!$G$2:$G$20000,1,DATOS!$I$2:$I$20000,"Música de Cámara"),"")))</f>
        <v/>
      </c>
      <c r="W681" t="str">
        <f>IF(S681="","",IF(S681="[FÓRMULA MANUAL]","",IFERROR(SUMPRODUCT((DATOS!$A$2:$A$20000=S681)*(CONFIG_METADATA!$G$2:$G$20000=1)*(COUNTIF(CONFIG_ASIGNATURAS!$B$7:$B$27,DATOS!$I$2:$I$20000)&gt;0)*(DATOS!$K$2:$K$20000))/SUMPRODUCT((DATOS!$A$2:$A$20000=S681)*(CONFIG_METADATA!$G$2:$G$20000=1)*(COUNTIF(CONFIG_ASIGNATURAS!$B$7:$B$27,DATOS!$I$2:$I$20000)&gt;0)*1),"")))</f>
        <v/>
      </c>
      <c r="Z681" t="str">
        <f>IF(Y681="","",IF(Y681="[FÓRMULA MANUAL]","",IFERROR(AVERAGEIFS(DATOS!$K$2:$K$20000,DATOS!$A$2:$A$20000,Y681,CONFIG_METADATA!$G$2:$G$20000,1,DATOS!$I$2:$I$20000,"Análisis"),"")))</f>
        <v/>
      </c>
      <c r="AA681" t="str">
        <f>IF(Y681="","",IF(Y681="[FÓRMULA MANUAL]","",IFERROR(AVERAGEIFS(DATOS!$K$2:$K$20000,DATOS!$A$2:$A$20000,Y681,CONFIG_METADATA!$G$2:$G$20000,1,DATOS!$I$2:$I$20000,"Orquesta/Banda/Conjunto"),"")))</f>
        <v/>
      </c>
      <c r="AB681" t="str">
        <f>IF(Y681="","",IF(Y681="[FÓRMULA MANUAL]","",IFERROR(AVERAGEIFS(DATOS!$K$2:$K$20000,DATOS!$A$2:$A$20000,Y681,CONFIG_METADATA!$G$2:$G$20000,1,DATOS!$I$2:$I$20000,"Música de Cámara"),"")))</f>
        <v/>
      </c>
      <c r="AC681" t="str">
        <f>IF(Y681="","",IF(Y681="[FÓRMULA MANUAL]","",IFERROR(SUMPRODUCT((DATOS!$A$2:$A$20000=Y681)*(CONFIG_METADATA!$G$2:$G$20000=1)*(COUNTIF(CONFIG_ASIGNATURAS!$B$7:$B$27,DATOS!$I$2:$I$20000)&gt;0)*(DATOS!$K$2:$K$20000))/SUMPRODUCT((DATOS!$A$2:$A$20000=Y681)*(CONFIG_METADATA!$G$2:$G$20000=1)*(COUNTIF(CONFIG_ASIGNATURAS!$B$7:$B$27,DATOS!$I$2:$I$20000)&gt;0)*1),"")))</f>
        <v/>
      </c>
      <c r="AF681" t="str">
        <f>IF(AE681="","",IF(AE681="[FÓRMULA MANUAL]","",IFERROR(AVERAGEIFS(DATOS!$K$2:$K$20000,DATOS!$A$2:$A$20000,AE681,CONFIG_METADATA!$G$2:$G$20000,1,DATOS!$I$2:$I$20000,"Análisis"),"")))</f>
        <v/>
      </c>
      <c r="AG681" t="str">
        <f>IF(AE681="","",IF(AE681="[FÓRMULA MANUAL]","",IFERROR(AVERAGEIFS(DATOS!$K$2:$K$20000,DATOS!$A$2:$A$20000,AE681,CONFIG_METADATA!$G$2:$G$20000,1,DATOS!$I$2:$I$20000,"Orquesta/Banda/Conjunto"),"")))</f>
        <v/>
      </c>
      <c r="AH681" t="str">
        <f>IF(AE681="","",IF(AE681="[FÓRMULA MANUAL]","",IFERROR(AVERAGEIFS(DATOS!$K$2:$K$20000,DATOS!$A$2:$A$20000,AE681,CONFIG_METADATA!$G$2:$G$20000,1,DATOS!$I$2:$I$20000,"Música de Cámara"),"")))</f>
        <v/>
      </c>
      <c r="AI681" t="str">
        <f>IF(AE681="","",IF(AE681="[FÓRMULA MANUAL]","",IFERROR(SUMPRODUCT((DATOS!$A$2:$A$20000=AE681)*(CONFIG_METADATA!$G$2:$G$20000=1)*(COUNTIF(CONFIG_ASIGNATURAS!$B$7:$B$27,DATOS!$I$2:$I$20000)&gt;0)*(DATOS!$K$2:$K$20000))/SUMPRODUCT((DATOS!$A$2:$A$20000=AE681)*(CONFIG_METADATA!$G$2:$G$20000=1)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MANUAL]","",IFERROR(AVERAGEIFS(DATOS!$K$2:$K$20000,DATOS!$A$2:$A$20000,A682,CONFIG_METADATA!$G$2:$G$20000,1,DATOS!$I$2:$I$20000,"Lenguaje Musical"),"")))</f>
        <v/>
      </c>
      <c r="C682" t="str">
        <f>IF(A682="","",IF(A682="[FÓRMULA MANUAL]","",IFERROR(AVERAGEIFS(DATOS!$K$2:$K$20000,DATOS!$A$2:$A$20000,A682,CONFIG_METADATA!$G$2:$G$20000,1,DATOS!$I$2:$I$20000,"Orquesta/Banda/Conjunto"),"")))</f>
        <v/>
      </c>
      <c r="D682" t="str">
        <f>IF(A682="","",IF(A682="[FÓRMULA MANUAL]","",IFERROR(AVERAGEIFS(DATOS!$K$2:$K$20000,DATOS!$A$2:$A$20000,A682,CONFIG_METADATA!$G$2:$G$20000,1,DATOS!$I$2:$I$20000,"Conjunto"),"")))</f>
        <v/>
      </c>
      <c r="E682" t="str">
        <f>IF(A682="","",IF(A682="[FÓRMULA MANUAL]","",IFERROR(SUMPRODUCT((DATOS!$A$2:$A$20000=A682)*(CONFIG_METADATA!$G$2:$G$20000=1)*(COUNTIF(CONFIG_ASIGNATURAS!$B$7:$B$27,DATOS!$I$2:$I$20000)&gt;0)*(DATOS!$K$2:$K$20000))/SUMPRODUCT((DATOS!$A$2:$A$20000=A682)*(CONFIG_METADATA!$G$2:$G$20000=1)*(COUNTIF(CONFIG_ASIGNATURAS!$B$7:$B$27,DATOS!$I$2:$I$20000)&gt;0)*1),"")))</f>
        <v/>
      </c>
      <c r="H682" t="str">
        <f>IF(G682="","",IF(G682="[FÓRMULA MANUAL]","",IFERROR(AVERAGEIFS(DATOS!$K$2:$K$20000,DATOS!$A$2:$A$20000,G682,CONFIG_METADATA!$G$2:$G$20000,1,DATOS!$I$2:$I$20000,"Lenguaje Musical"),"")))</f>
        <v/>
      </c>
      <c r="I682" t="str">
        <f>IF(G682="","",IF(G682="[FÓRMULA MANUAL]","",IFERROR(AVERAGEIFS(DATOS!$K$2:$K$20000,DATOS!$A$2:$A$20000,G682,CONFIG_METADATA!$G$2:$G$20000,1,DATOS!$I$2:$I$20000,"Orquesta/Banda/Conjunto"),"")))</f>
        <v/>
      </c>
      <c r="J682" t="str">
        <f>IF(G682="","",IF(G682="[FÓRMULA MANUAL]","",IFERROR(AVERAGEIFS(DATOS!$K$2:$K$20000,DATOS!$A$2:$A$20000,G682,CONFIG_METADATA!$G$2:$G$20000,1,DATOS!$I$2:$I$20000,"Conjunto"),"")))</f>
        <v/>
      </c>
      <c r="K682" t="str">
        <f>IF(G682="","",IF(G682="[FÓRMULA MANUAL]","",IFERROR(SUMPRODUCT((DATOS!$A$2:$A$20000=G682)*(CONFIG_METADATA!$G$2:$G$20000=1)*(COUNTIF(CONFIG_ASIGNATURAS!$B$7:$B$27,DATOS!$I$2:$I$20000)&gt;0)*(DATOS!$K$2:$K$20000))/SUMPRODUCT((DATOS!$A$2:$A$20000=G682)*(CONFIG_METADATA!$G$2:$G$20000=1)*(COUNTIF(CONFIG_ASIGNATURAS!$B$7:$B$27,DATOS!$I$2:$I$20000)&gt;0)*1),"")))</f>
        <v/>
      </c>
      <c r="N682" t="str">
        <f>IF(M682="","",IF(M682="[FÓRMULA MANUAL]","",IFERROR(AVERAGEIFS(DATOS!$K$2:$K$20000,DATOS!$A$2:$A$20000,M682,CONFIG_METADATA!$G$2:$G$20000,1,DATOS!$I$2:$I$20000,"Armonía"),"")))</f>
        <v/>
      </c>
      <c r="O682" t="str">
        <f>IF(M682="","",IF(M682="[FÓRMULA MANUAL]","",IFERROR(AVERAGEIFS(DATOS!$K$2:$K$20000,DATOS!$A$2:$A$20000,M682,CONFIG_METADATA!$G$2:$G$20000,1,DATOS!$I$2:$I$20000,"Orquesta/Banda/Conjunto"),"")))</f>
        <v/>
      </c>
      <c r="P682" t="str">
        <f>IF(M682="","",IF(M682="[FÓRMULA MANUAL]","",IFERROR(AVERAGEIFS(DATOS!$K$2:$K$20000,DATOS!$A$2:$A$20000,M682,CONFIG_METADATA!$G$2:$G$20000,1,DATOS!$I$2:$I$20000,"Música de Cámara"),"")))</f>
        <v/>
      </c>
      <c r="Q682" t="str">
        <f>IF(M682="","",IF(M682="[FÓRMULA MANUAL]","",IFERROR(SUMPRODUCT((DATOS!$A$2:$A$20000=M682)*(CONFIG_METADATA!$G$2:$G$20000=1)*(COUNTIF(CONFIG_ASIGNATURAS!$B$7:$B$27,DATOS!$I$2:$I$20000)&gt;0)*(DATOS!$K$2:$K$20000))/SUMPRODUCT((DATOS!$A$2:$A$20000=M682)*(CONFIG_METADATA!$G$2:$G$20000=1)*(COUNTIF(CONFIG_ASIGNATURAS!$B$7:$B$27,DATOS!$I$2:$I$20000)&gt;0)*1),"")))</f>
        <v/>
      </c>
      <c r="T682" t="str">
        <f>IF(S682="","",IF(S682="[FÓRMULA MANUAL]","",IFERROR(AVERAGEIFS(DATOS!$K$2:$K$20000,DATOS!$A$2:$A$20000,S682,CONFIG_METADATA!$G$2:$G$20000,1,DATOS!$I$2:$I$20000,"Armonía"),"")))</f>
        <v/>
      </c>
      <c r="U682" t="str">
        <f>IF(S682="","",IF(S682="[FÓRMULA MANUAL]","",IFERROR(AVERAGEIFS(DATOS!$K$2:$K$20000,DATOS!$A$2:$A$20000,S682,CONFIG_METADATA!$G$2:$G$20000,1,DATOS!$I$2:$I$20000,"Orquesta/Banda/Conjunto"),"")))</f>
        <v/>
      </c>
      <c r="V682" t="str">
        <f>IF(S682="","",IF(S682="[FÓRMULA MANUAL]","",IFERROR(AVERAGEIFS(DATOS!$K$2:$K$20000,DATOS!$A$2:$A$20000,S682,CONFIG_METADATA!$G$2:$G$20000,1,DATOS!$I$2:$I$20000,"Música de Cámara"),"")))</f>
        <v/>
      </c>
      <c r="W682" t="str">
        <f>IF(S682="","",IF(S682="[FÓRMULA MANUAL]","",IFERROR(SUMPRODUCT((DATOS!$A$2:$A$20000=S682)*(CONFIG_METADATA!$G$2:$G$20000=1)*(COUNTIF(CONFIG_ASIGNATURAS!$B$7:$B$27,DATOS!$I$2:$I$20000)&gt;0)*(DATOS!$K$2:$K$20000))/SUMPRODUCT((DATOS!$A$2:$A$20000=S682)*(CONFIG_METADATA!$G$2:$G$20000=1)*(COUNTIF(CONFIG_ASIGNATURAS!$B$7:$B$27,DATOS!$I$2:$I$20000)&gt;0)*1),"")))</f>
        <v/>
      </c>
      <c r="Z682" t="str">
        <f>IF(Y682="","",IF(Y682="[FÓRMULA MANUAL]","",IFERROR(AVERAGEIFS(DATOS!$K$2:$K$20000,DATOS!$A$2:$A$20000,Y682,CONFIG_METADATA!$G$2:$G$20000,1,DATOS!$I$2:$I$20000,"Análisis"),"")))</f>
        <v/>
      </c>
      <c r="AA682" t="str">
        <f>IF(Y682="","",IF(Y682="[FÓRMULA MANUAL]","",IFERROR(AVERAGEIFS(DATOS!$K$2:$K$20000,DATOS!$A$2:$A$20000,Y682,CONFIG_METADATA!$G$2:$G$20000,1,DATOS!$I$2:$I$20000,"Orquesta/Banda/Conjunto"),"")))</f>
        <v/>
      </c>
      <c r="AB682" t="str">
        <f>IF(Y682="","",IF(Y682="[FÓRMULA MANUAL]","",IFERROR(AVERAGEIFS(DATOS!$K$2:$K$20000,DATOS!$A$2:$A$20000,Y682,CONFIG_METADATA!$G$2:$G$20000,1,DATOS!$I$2:$I$20000,"Música de Cámara"),"")))</f>
        <v/>
      </c>
      <c r="AC682" t="str">
        <f>IF(Y682="","",IF(Y682="[FÓRMULA MANUAL]","",IFERROR(SUMPRODUCT((DATOS!$A$2:$A$20000=Y682)*(CONFIG_METADATA!$G$2:$G$20000=1)*(COUNTIF(CONFIG_ASIGNATURAS!$B$7:$B$27,DATOS!$I$2:$I$20000)&gt;0)*(DATOS!$K$2:$K$20000))/SUMPRODUCT((DATOS!$A$2:$A$20000=Y682)*(CONFIG_METADATA!$G$2:$G$20000=1)*(COUNTIF(CONFIG_ASIGNATURAS!$B$7:$B$27,DATOS!$I$2:$I$20000)&gt;0)*1),"")))</f>
        <v/>
      </c>
      <c r="AF682" t="str">
        <f>IF(AE682="","",IF(AE682="[FÓRMULA MANUAL]","",IFERROR(AVERAGEIFS(DATOS!$K$2:$K$20000,DATOS!$A$2:$A$20000,AE682,CONFIG_METADATA!$G$2:$G$20000,1,DATOS!$I$2:$I$20000,"Análisis"),"")))</f>
        <v/>
      </c>
      <c r="AG682" t="str">
        <f>IF(AE682="","",IF(AE682="[FÓRMULA MANUAL]","",IFERROR(AVERAGEIFS(DATOS!$K$2:$K$20000,DATOS!$A$2:$A$20000,AE682,CONFIG_METADATA!$G$2:$G$20000,1,DATOS!$I$2:$I$20000,"Orquesta/Banda/Conjunto"),"")))</f>
        <v/>
      </c>
      <c r="AH682" t="str">
        <f>IF(AE682="","",IF(AE682="[FÓRMULA MANUAL]","",IFERROR(AVERAGEIFS(DATOS!$K$2:$K$20000,DATOS!$A$2:$A$20000,AE682,CONFIG_METADATA!$G$2:$G$20000,1,DATOS!$I$2:$I$20000,"Música de Cámara"),"")))</f>
        <v/>
      </c>
      <c r="AI682" t="str">
        <f>IF(AE682="","",IF(AE682="[FÓRMULA MANUAL]","",IFERROR(SUMPRODUCT((DATOS!$A$2:$A$20000=AE682)*(CONFIG_METADATA!$G$2:$G$20000=1)*(COUNTIF(CONFIG_ASIGNATURAS!$B$7:$B$27,DATOS!$I$2:$I$20000)&gt;0)*(DATOS!$K$2:$K$20000))/SUMPRODUCT((DATOS!$A$2:$A$20000=AE682)*(CONFIG_METADATA!$G$2:$G$20000=1)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MANUAL]","",IFERROR(AVERAGEIFS(DATOS!$K$2:$K$20000,DATOS!$A$2:$A$20000,A683,CONFIG_METADATA!$G$2:$G$20000,1,DATOS!$I$2:$I$20000,"Lenguaje Musical"),"")))</f>
        <v/>
      </c>
      <c r="C683" t="str">
        <f>IF(A683="","",IF(A683="[FÓRMULA MANUAL]","",IFERROR(AVERAGEIFS(DATOS!$K$2:$K$20000,DATOS!$A$2:$A$20000,A683,CONFIG_METADATA!$G$2:$G$20000,1,DATOS!$I$2:$I$20000,"Orquesta/Banda/Conjunto"),"")))</f>
        <v/>
      </c>
      <c r="D683" t="str">
        <f>IF(A683="","",IF(A683="[FÓRMULA MANUAL]","",IFERROR(AVERAGEIFS(DATOS!$K$2:$K$20000,DATOS!$A$2:$A$20000,A683,CONFIG_METADATA!$G$2:$G$20000,1,DATOS!$I$2:$I$20000,"Conjunto"),"")))</f>
        <v/>
      </c>
      <c r="E683" t="str">
        <f>IF(A683="","",IF(A683="[FÓRMULA MANUAL]","",IFERROR(SUMPRODUCT((DATOS!$A$2:$A$20000=A683)*(CONFIG_METADATA!$G$2:$G$20000=1)*(COUNTIF(CONFIG_ASIGNATURAS!$B$7:$B$27,DATOS!$I$2:$I$20000)&gt;0)*(DATOS!$K$2:$K$20000))/SUMPRODUCT((DATOS!$A$2:$A$20000=A683)*(CONFIG_METADATA!$G$2:$G$20000=1)*(COUNTIF(CONFIG_ASIGNATURAS!$B$7:$B$27,DATOS!$I$2:$I$20000)&gt;0)*1),"")))</f>
        <v/>
      </c>
      <c r="H683" t="str">
        <f>IF(G683="","",IF(G683="[FÓRMULA MANUAL]","",IFERROR(AVERAGEIFS(DATOS!$K$2:$K$20000,DATOS!$A$2:$A$20000,G683,CONFIG_METADATA!$G$2:$G$20000,1,DATOS!$I$2:$I$20000,"Lenguaje Musical"),"")))</f>
        <v/>
      </c>
      <c r="I683" t="str">
        <f>IF(G683="","",IF(G683="[FÓRMULA MANUAL]","",IFERROR(AVERAGEIFS(DATOS!$K$2:$K$20000,DATOS!$A$2:$A$20000,G683,CONFIG_METADATA!$G$2:$G$20000,1,DATOS!$I$2:$I$20000,"Orquesta/Banda/Conjunto"),"")))</f>
        <v/>
      </c>
      <c r="J683" t="str">
        <f>IF(G683="","",IF(G683="[FÓRMULA MANUAL]","",IFERROR(AVERAGEIFS(DATOS!$K$2:$K$20000,DATOS!$A$2:$A$20000,G683,CONFIG_METADATA!$G$2:$G$20000,1,DATOS!$I$2:$I$20000,"Conjunto"),"")))</f>
        <v/>
      </c>
      <c r="K683" t="str">
        <f>IF(G683="","",IF(G683="[FÓRMULA MANUAL]","",IFERROR(SUMPRODUCT((DATOS!$A$2:$A$20000=G683)*(CONFIG_METADATA!$G$2:$G$20000=1)*(COUNTIF(CONFIG_ASIGNATURAS!$B$7:$B$27,DATOS!$I$2:$I$20000)&gt;0)*(DATOS!$K$2:$K$20000))/SUMPRODUCT((DATOS!$A$2:$A$20000=G683)*(CONFIG_METADATA!$G$2:$G$20000=1)*(COUNTIF(CONFIG_ASIGNATURAS!$B$7:$B$27,DATOS!$I$2:$I$20000)&gt;0)*1),"")))</f>
        <v/>
      </c>
      <c r="N683" t="str">
        <f>IF(M683="","",IF(M683="[FÓRMULA MANUAL]","",IFERROR(AVERAGEIFS(DATOS!$K$2:$K$20000,DATOS!$A$2:$A$20000,M683,CONFIG_METADATA!$G$2:$G$20000,1,DATOS!$I$2:$I$20000,"Armonía"),"")))</f>
        <v/>
      </c>
      <c r="O683" t="str">
        <f>IF(M683="","",IF(M683="[FÓRMULA MANUAL]","",IFERROR(AVERAGEIFS(DATOS!$K$2:$K$20000,DATOS!$A$2:$A$20000,M683,CONFIG_METADATA!$G$2:$G$20000,1,DATOS!$I$2:$I$20000,"Orquesta/Banda/Conjunto"),"")))</f>
        <v/>
      </c>
      <c r="P683" t="str">
        <f>IF(M683="","",IF(M683="[FÓRMULA MANUAL]","",IFERROR(AVERAGEIFS(DATOS!$K$2:$K$20000,DATOS!$A$2:$A$20000,M683,CONFIG_METADATA!$G$2:$G$20000,1,DATOS!$I$2:$I$20000,"Música de Cámara"),"")))</f>
        <v/>
      </c>
      <c r="Q683" t="str">
        <f>IF(M683="","",IF(M683="[FÓRMULA MANUAL]","",IFERROR(SUMPRODUCT((DATOS!$A$2:$A$20000=M683)*(CONFIG_METADATA!$G$2:$G$20000=1)*(COUNTIF(CONFIG_ASIGNATURAS!$B$7:$B$27,DATOS!$I$2:$I$20000)&gt;0)*(DATOS!$K$2:$K$20000))/SUMPRODUCT((DATOS!$A$2:$A$20000=M683)*(CONFIG_METADATA!$G$2:$G$20000=1)*(COUNTIF(CONFIG_ASIGNATURAS!$B$7:$B$27,DATOS!$I$2:$I$20000)&gt;0)*1),"")))</f>
        <v/>
      </c>
      <c r="T683" t="str">
        <f>IF(S683="","",IF(S683="[FÓRMULA MANUAL]","",IFERROR(AVERAGEIFS(DATOS!$K$2:$K$20000,DATOS!$A$2:$A$20000,S683,CONFIG_METADATA!$G$2:$G$20000,1,DATOS!$I$2:$I$20000,"Armonía"),"")))</f>
        <v/>
      </c>
      <c r="U683" t="str">
        <f>IF(S683="","",IF(S683="[FÓRMULA MANUAL]","",IFERROR(AVERAGEIFS(DATOS!$K$2:$K$20000,DATOS!$A$2:$A$20000,S683,CONFIG_METADATA!$G$2:$G$20000,1,DATOS!$I$2:$I$20000,"Orquesta/Banda/Conjunto"),"")))</f>
        <v/>
      </c>
      <c r="V683" t="str">
        <f>IF(S683="","",IF(S683="[FÓRMULA MANUAL]","",IFERROR(AVERAGEIFS(DATOS!$K$2:$K$20000,DATOS!$A$2:$A$20000,S683,CONFIG_METADATA!$G$2:$G$20000,1,DATOS!$I$2:$I$20000,"Música de Cámara"),"")))</f>
        <v/>
      </c>
      <c r="W683" t="str">
        <f>IF(S683="","",IF(S683="[FÓRMULA MANUAL]","",IFERROR(SUMPRODUCT((DATOS!$A$2:$A$20000=S683)*(CONFIG_METADATA!$G$2:$G$20000=1)*(COUNTIF(CONFIG_ASIGNATURAS!$B$7:$B$27,DATOS!$I$2:$I$20000)&gt;0)*(DATOS!$K$2:$K$20000))/SUMPRODUCT((DATOS!$A$2:$A$20000=S683)*(CONFIG_METADATA!$G$2:$G$20000=1)*(COUNTIF(CONFIG_ASIGNATURAS!$B$7:$B$27,DATOS!$I$2:$I$20000)&gt;0)*1),"")))</f>
        <v/>
      </c>
      <c r="Z683" t="str">
        <f>IF(Y683="","",IF(Y683="[FÓRMULA MANUAL]","",IFERROR(AVERAGEIFS(DATOS!$K$2:$K$20000,DATOS!$A$2:$A$20000,Y683,CONFIG_METADATA!$G$2:$G$20000,1,DATOS!$I$2:$I$20000,"Análisis"),"")))</f>
        <v/>
      </c>
      <c r="AA683" t="str">
        <f>IF(Y683="","",IF(Y683="[FÓRMULA MANUAL]","",IFERROR(AVERAGEIFS(DATOS!$K$2:$K$20000,DATOS!$A$2:$A$20000,Y683,CONFIG_METADATA!$G$2:$G$20000,1,DATOS!$I$2:$I$20000,"Orquesta/Banda/Conjunto"),"")))</f>
        <v/>
      </c>
      <c r="AB683" t="str">
        <f>IF(Y683="","",IF(Y683="[FÓRMULA MANUAL]","",IFERROR(AVERAGEIFS(DATOS!$K$2:$K$20000,DATOS!$A$2:$A$20000,Y683,CONFIG_METADATA!$G$2:$G$20000,1,DATOS!$I$2:$I$20000,"Música de Cámara"),"")))</f>
        <v/>
      </c>
      <c r="AC683" t="str">
        <f>IF(Y683="","",IF(Y683="[FÓRMULA MANUAL]","",IFERROR(SUMPRODUCT((DATOS!$A$2:$A$20000=Y683)*(CONFIG_METADATA!$G$2:$G$20000=1)*(COUNTIF(CONFIG_ASIGNATURAS!$B$7:$B$27,DATOS!$I$2:$I$20000)&gt;0)*(DATOS!$K$2:$K$20000))/SUMPRODUCT((DATOS!$A$2:$A$20000=Y683)*(CONFIG_METADATA!$G$2:$G$20000=1)*(COUNTIF(CONFIG_ASIGNATURAS!$B$7:$B$27,DATOS!$I$2:$I$20000)&gt;0)*1),"")))</f>
        <v/>
      </c>
      <c r="AF683" t="str">
        <f>IF(AE683="","",IF(AE683="[FÓRMULA MANUAL]","",IFERROR(AVERAGEIFS(DATOS!$K$2:$K$20000,DATOS!$A$2:$A$20000,AE683,CONFIG_METADATA!$G$2:$G$20000,1,DATOS!$I$2:$I$20000,"Análisis"),"")))</f>
        <v/>
      </c>
      <c r="AG683" t="str">
        <f>IF(AE683="","",IF(AE683="[FÓRMULA MANUAL]","",IFERROR(AVERAGEIFS(DATOS!$K$2:$K$20000,DATOS!$A$2:$A$20000,AE683,CONFIG_METADATA!$G$2:$G$20000,1,DATOS!$I$2:$I$20000,"Orquesta/Banda/Conjunto"),"")))</f>
        <v/>
      </c>
      <c r="AH683" t="str">
        <f>IF(AE683="","",IF(AE683="[FÓRMULA MANUAL]","",IFERROR(AVERAGEIFS(DATOS!$K$2:$K$20000,DATOS!$A$2:$A$20000,AE683,CONFIG_METADATA!$G$2:$G$20000,1,DATOS!$I$2:$I$20000,"Música de Cámara"),"")))</f>
        <v/>
      </c>
      <c r="AI683" t="str">
        <f>IF(AE683="","",IF(AE683="[FÓRMULA MANUAL]","",IFERROR(SUMPRODUCT((DATOS!$A$2:$A$20000=AE683)*(CONFIG_METADATA!$G$2:$G$20000=1)*(COUNTIF(CONFIG_ASIGNATURAS!$B$7:$B$27,DATOS!$I$2:$I$20000)&gt;0)*(DATOS!$K$2:$K$20000))/SUMPRODUCT((DATOS!$A$2:$A$20000=AE683)*(CONFIG_METADATA!$G$2:$G$20000=1)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MANUAL]","",IFERROR(AVERAGEIFS(DATOS!$K$2:$K$20000,DATOS!$A$2:$A$20000,A684,CONFIG_METADATA!$G$2:$G$20000,1,DATOS!$I$2:$I$20000,"Lenguaje Musical"),"")))</f>
        <v/>
      </c>
      <c r="C684" t="str">
        <f>IF(A684="","",IF(A684="[FÓRMULA MANUAL]","",IFERROR(AVERAGEIFS(DATOS!$K$2:$K$20000,DATOS!$A$2:$A$20000,A684,CONFIG_METADATA!$G$2:$G$20000,1,DATOS!$I$2:$I$20000,"Orquesta/Banda/Conjunto"),"")))</f>
        <v/>
      </c>
      <c r="D684" t="str">
        <f>IF(A684="","",IF(A684="[FÓRMULA MANUAL]","",IFERROR(AVERAGEIFS(DATOS!$K$2:$K$20000,DATOS!$A$2:$A$20000,A684,CONFIG_METADATA!$G$2:$G$20000,1,DATOS!$I$2:$I$20000,"Conjunto"),"")))</f>
        <v/>
      </c>
      <c r="E684" t="str">
        <f>IF(A684="","",IF(A684="[FÓRMULA MANUAL]","",IFERROR(SUMPRODUCT((DATOS!$A$2:$A$20000=A684)*(CONFIG_METADATA!$G$2:$G$20000=1)*(COUNTIF(CONFIG_ASIGNATURAS!$B$7:$B$27,DATOS!$I$2:$I$20000)&gt;0)*(DATOS!$K$2:$K$20000))/SUMPRODUCT((DATOS!$A$2:$A$20000=A684)*(CONFIG_METADATA!$G$2:$G$20000=1)*(COUNTIF(CONFIG_ASIGNATURAS!$B$7:$B$27,DATOS!$I$2:$I$20000)&gt;0)*1),"")))</f>
        <v/>
      </c>
      <c r="H684" t="str">
        <f>IF(G684="","",IF(G684="[FÓRMULA MANUAL]","",IFERROR(AVERAGEIFS(DATOS!$K$2:$K$20000,DATOS!$A$2:$A$20000,G684,CONFIG_METADATA!$G$2:$G$20000,1,DATOS!$I$2:$I$20000,"Lenguaje Musical"),"")))</f>
        <v/>
      </c>
      <c r="I684" t="str">
        <f>IF(G684="","",IF(G684="[FÓRMULA MANUAL]","",IFERROR(AVERAGEIFS(DATOS!$K$2:$K$20000,DATOS!$A$2:$A$20000,G684,CONFIG_METADATA!$G$2:$G$20000,1,DATOS!$I$2:$I$20000,"Orquesta/Banda/Conjunto"),"")))</f>
        <v/>
      </c>
      <c r="J684" t="str">
        <f>IF(G684="","",IF(G684="[FÓRMULA MANUAL]","",IFERROR(AVERAGEIFS(DATOS!$K$2:$K$20000,DATOS!$A$2:$A$20000,G684,CONFIG_METADATA!$G$2:$G$20000,1,DATOS!$I$2:$I$20000,"Conjunto"),"")))</f>
        <v/>
      </c>
      <c r="K684" t="str">
        <f>IF(G684="","",IF(G684="[FÓRMULA MANUAL]","",IFERROR(SUMPRODUCT((DATOS!$A$2:$A$20000=G684)*(CONFIG_METADATA!$G$2:$G$20000=1)*(COUNTIF(CONFIG_ASIGNATURAS!$B$7:$B$27,DATOS!$I$2:$I$20000)&gt;0)*(DATOS!$K$2:$K$20000))/SUMPRODUCT((DATOS!$A$2:$A$20000=G684)*(CONFIG_METADATA!$G$2:$G$20000=1)*(COUNTIF(CONFIG_ASIGNATURAS!$B$7:$B$27,DATOS!$I$2:$I$20000)&gt;0)*1),"")))</f>
        <v/>
      </c>
      <c r="N684" t="str">
        <f>IF(M684="","",IF(M684="[FÓRMULA MANUAL]","",IFERROR(AVERAGEIFS(DATOS!$K$2:$K$20000,DATOS!$A$2:$A$20000,M684,CONFIG_METADATA!$G$2:$G$20000,1,DATOS!$I$2:$I$20000,"Armonía"),"")))</f>
        <v/>
      </c>
      <c r="O684" t="str">
        <f>IF(M684="","",IF(M684="[FÓRMULA MANUAL]","",IFERROR(AVERAGEIFS(DATOS!$K$2:$K$20000,DATOS!$A$2:$A$20000,M684,CONFIG_METADATA!$G$2:$G$20000,1,DATOS!$I$2:$I$20000,"Orquesta/Banda/Conjunto"),"")))</f>
        <v/>
      </c>
      <c r="P684" t="str">
        <f>IF(M684="","",IF(M684="[FÓRMULA MANUAL]","",IFERROR(AVERAGEIFS(DATOS!$K$2:$K$20000,DATOS!$A$2:$A$20000,M684,CONFIG_METADATA!$G$2:$G$20000,1,DATOS!$I$2:$I$20000,"Música de Cámara"),"")))</f>
        <v/>
      </c>
      <c r="Q684" t="str">
        <f>IF(M684="","",IF(M684="[FÓRMULA MANUAL]","",IFERROR(SUMPRODUCT((DATOS!$A$2:$A$20000=M684)*(CONFIG_METADATA!$G$2:$G$20000=1)*(COUNTIF(CONFIG_ASIGNATURAS!$B$7:$B$27,DATOS!$I$2:$I$20000)&gt;0)*(DATOS!$K$2:$K$20000))/SUMPRODUCT((DATOS!$A$2:$A$20000=M684)*(CONFIG_METADATA!$G$2:$G$20000=1)*(COUNTIF(CONFIG_ASIGNATURAS!$B$7:$B$27,DATOS!$I$2:$I$20000)&gt;0)*1),"")))</f>
        <v/>
      </c>
      <c r="T684" t="str">
        <f>IF(S684="","",IF(S684="[FÓRMULA MANUAL]","",IFERROR(AVERAGEIFS(DATOS!$K$2:$K$20000,DATOS!$A$2:$A$20000,S684,CONFIG_METADATA!$G$2:$G$20000,1,DATOS!$I$2:$I$20000,"Armonía"),"")))</f>
        <v/>
      </c>
      <c r="U684" t="str">
        <f>IF(S684="","",IF(S684="[FÓRMULA MANUAL]","",IFERROR(AVERAGEIFS(DATOS!$K$2:$K$20000,DATOS!$A$2:$A$20000,S684,CONFIG_METADATA!$G$2:$G$20000,1,DATOS!$I$2:$I$20000,"Orquesta/Banda/Conjunto"),"")))</f>
        <v/>
      </c>
      <c r="V684" t="str">
        <f>IF(S684="","",IF(S684="[FÓRMULA MANUAL]","",IFERROR(AVERAGEIFS(DATOS!$K$2:$K$20000,DATOS!$A$2:$A$20000,S684,CONFIG_METADATA!$G$2:$G$20000,1,DATOS!$I$2:$I$20000,"Música de Cámara"),"")))</f>
        <v/>
      </c>
      <c r="W684" t="str">
        <f>IF(S684="","",IF(S684="[FÓRMULA MANUAL]","",IFERROR(SUMPRODUCT((DATOS!$A$2:$A$20000=S684)*(CONFIG_METADATA!$G$2:$G$20000=1)*(COUNTIF(CONFIG_ASIGNATURAS!$B$7:$B$27,DATOS!$I$2:$I$20000)&gt;0)*(DATOS!$K$2:$K$20000))/SUMPRODUCT((DATOS!$A$2:$A$20000=S684)*(CONFIG_METADATA!$G$2:$G$20000=1)*(COUNTIF(CONFIG_ASIGNATURAS!$B$7:$B$27,DATOS!$I$2:$I$20000)&gt;0)*1),"")))</f>
        <v/>
      </c>
      <c r="Z684" t="str">
        <f>IF(Y684="","",IF(Y684="[FÓRMULA MANUAL]","",IFERROR(AVERAGEIFS(DATOS!$K$2:$K$20000,DATOS!$A$2:$A$20000,Y684,CONFIG_METADATA!$G$2:$G$20000,1,DATOS!$I$2:$I$20000,"Análisis"),"")))</f>
        <v/>
      </c>
      <c r="AA684" t="str">
        <f>IF(Y684="","",IF(Y684="[FÓRMULA MANUAL]","",IFERROR(AVERAGEIFS(DATOS!$K$2:$K$20000,DATOS!$A$2:$A$20000,Y684,CONFIG_METADATA!$G$2:$G$20000,1,DATOS!$I$2:$I$20000,"Orquesta/Banda/Conjunto"),"")))</f>
        <v/>
      </c>
      <c r="AB684" t="str">
        <f>IF(Y684="","",IF(Y684="[FÓRMULA MANUAL]","",IFERROR(AVERAGEIFS(DATOS!$K$2:$K$20000,DATOS!$A$2:$A$20000,Y684,CONFIG_METADATA!$G$2:$G$20000,1,DATOS!$I$2:$I$20000,"Música de Cámara"),"")))</f>
        <v/>
      </c>
      <c r="AC684" t="str">
        <f>IF(Y684="","",IF(Y684="[FÓRMULA MANUAL]","",IFERROR(SUMPRODUCT((DATOS!$A$2:$A$20000=Y684)*(CONFIG_METADATA!$G$2:$G$20000=1)*(COUNTIF(CONFIG_ASIGNATURAS!$B$7:$B$27,DATOS!$I$2:$I$20000)&gt;0)*(DATOS!$K$2:$K$20000))/SUMPRODUCT((DATOS!$A$2:$A$20000=Y684)*(CONFIG_METADATA!$G$2:$G$20000=1)*(COUNTIF(CONFIG_ASIGNATURAS!$B$7:$B$27,DATOS!$I$2:$I$20000)&gt;0)*1),"")))</f>
        <v/>
      </c>
      <c r="AF684" t="str">
        <f>IF(AE684="","",IF(AE684="[FÓRMULA MANUAL]","",IFERROR(AVERAGEIFS(DATOS!$K$2:$K$20000,DATOS!$A$2:$A$20000,AE684,CONFIG_METADATA!$G$2:$G$20000,1,DATOS!$I$2:$I$20000,"Análisis"),"")))</f>
        <v/>
      </c>
      <c r="AG684" t="str">
        <f>IF(AE684="","",IF(AE684="[FÓRMULA MANUAL]","",IFERROR(AVERAGEIFS(DATOS!$K$2:$K$20000,DATOS!$A$2:$A$20000,AE684,CONFIG_METADATA!$G$2:$G$20000,1,DATOS!$I$2:$I$20000,"Orquesta/Banda/Conjunto"),"")))</f>
        <v/>
      </c>
      <c r="AH684" t="str">
        <f>IF(AE684="","",IF(AE684="[FÓRMULA MANUAL]","",IFERROR(AVERAGEIFS(DATOS!$K$2:$K$20000,DATOS!$A$2:$A$20000,AE684,CONFIG_METADATA!$G$2:$G$20000,1,DATOS!$I$2:$I$20000,"Música de Cámara"),"")))</f>
        <v/>
      </c>
      <c r="AI684" t="str">
        <f>IF(AE684="","",IF(AE684="[FÓRMULA MANUAL]","",IFERROR(SUMPRODUCT((DATOS!$A$2:$A$20000=AE684)*(CONFIG_METADATA!$G$2:$G$20000=1)*(COUNTIF(CONFIG_ASIGNATURAS!$B$7:$B$27,DATOS!$I$2:$I$20000)&gt;0)*(DATOS!$K$2:$K$20000))/SUMPRODUCT((DATOS!$A$2:$A$20000=AE684)*(CONFIG_METADATA!$G$2:$G$20000=1)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MANUAL]","",IFERROR(AVERAGEIFS(DATOS!$K$2:$K$20000,DATOS!$A$2:$A$20000,A685,CONFIG_METADATA!$G$2:$G$20000,1,DATOS!$I$2:$I$20000,"Lenguaje Musical"),"")))</f>
        <v/>
      </c>
      <c r="C685" t="str">
        <f>IF(A685="","",IF(A685="[FÓRMULA MANUAL]","",IFERROR(AVERAGEIFS(DATOS!$K$2:$K$20000,DATOS!$A$2:$A$20000,A685,CONFIG_METADATA!$G$2:$G$20000,1,DATOS!$I$2:$I$20000,"Orquesta/Banda/Conjunto"),"")))</f>
        <v/>
      </c>
      <c r="D685" t="str">
        <f>IF(A685="","",IF(A685="[FÓRMULA MANUAL]","",IFERROR(AVERAGEIFS(DATOS!$K$2:$K$20000,DATOS!$A$2:$A$20000,A685,CONFIG_METADATA!$G$2:$G$20000,1,DATOS!$I$2:$I$20000,"Conjunto"),"")))</f>
        <v/>
      </c>
      <c r="E685" t="str">
        <f>IF(A685="","",IF(A685="[FÓRMULA MANUAL]","",IFERROR(SUMPRODUCT((DATOS!$A$2:$A$20000=A685)*(CONFIG_METADATA!$G$2:$G$20000=1)*(COUNTIF(CONFIG_ASIGNATURAS!$B$7:$B$27,DATOS!$I$2:$I$20000)&gt;0)*(DATOS!$K$2:$K$20000))/SUMPRODUCT((DATOS!$A$2:$A$20000=A685)*(CONFIG_METADATA!$G$2:$G$20000=1)*(COUNTIF(CONFIG_ASIGNATURAS!$B$7:$B$27,DATOS!$I$2:$I$20000)&gt;0)*1),"")))</f>
        <v/>
      </c>
      <c r="H685" t="str">
        <f>IF(G685="","",IF(G685="[FÓRMULA MANUAL]","",IFERROR(AVERAGEIFS(DATOS!$K$2:$K$20000,DATOS!$A$2:$A$20000,G685,CONFIG_METADATA!$G$2:$G$20000,1,DATOS!$I$2:$I$20000,"Lenguaje Musical"),"")))</f>
        <v/>
      </c>
      <c r="I685" t="str">
        <f>IF(G685="","",IF(G685="[FÓRMULA MANUAL]","",IFERROR(AVERAGEIFS(DATOS!$K$2:$K$20000,DATOS!$A$2:$A$20000,G685,CONFIG_METADATA!$G$2:$G$20000,1,DATOS!$I$2:$I$20000,"Orquesta/Banda/Conjunto"),"")))</f>
        <v/>
      </c>
      <c r="J685" t="str">
        <f>IF(G685="","",IF(G685="[FÓRMULA MANUAL]","",IFERROR(AVERAGEIFS(DATOS!$K$2:$K$20000,DATOS!$A$2:$A$20000,G685,CONFIG_METADATA!$G$2:$G$20000,1,DATOS!$I$2:$I$20000,"Conjunto"),"")))</f>
        <v/>
      </c>
      <c r="K685" t="str">
        <f>IF(G685="","",IF(G685="[FÓRMULA MANUAL]","",IFERROR(SUMPRODUCT((DATOS!$A$2:$A$20000=G685)*(CONFIG_METADATA!$G$2:$G$20000=1)*(COUNTIF(CONFIG_ASIGNATURAS!$B$7:$B$27,DATOS!$I$2:$I$20000)&gt;0)*(DATOS!$K$2:$K$20000))/SUMPRODUCT((DATOS!$A$2:$A$20000=G685)*(CONFIG_METADATA!$G$2:$G$20000=1)*(COUNTIF(CONFIG_ASIGNATURAS!$B$7:$B$27,DATOS!$I$2:$I$20000)&gt;0)*1),"")))</f>
        <v/>
      </c>
      <c r="N685" t="str">
        <f>IF(M685="","",IF(M685="[FÓRMULA MANUAL]","",IFERROR(AVERAGEIFS(DATOS!$K$2:$K$20000,DATOS!$A$2:$A$20000,M685,CONFIG_METADATA!$G$2:$G$20000,1,DATOS!$I$2:$I$20000,"Armonía"),"")))</f>
        <v/>
      </c>
      <c r="O685" t="str">
        <f>IF(M685="","",IF(M685="[FÓRMULA MANUAL]","",IFERROR(AVERAGEIFS(DATOS!$K$2:$K$20000,DATOS!$A$2:$A$20000,M685,CONFIG_METADATA!$G$2:$G$20000,1,DATOS!$I$2:$I$20000,"Orquesta/Banda/Conjunto"),"")))</f>
        <v/>
      </c>
      <c r="P685" t="str">
        <f>IF(M685="","",IF(M685="[FÓRMULA MANUAL]","",IFERROR(AVERAGEIFS(DATOS!$K$2:$K$20000,DATOS!$A$2:$A$20000,M685,CONFIG_METADATA!$G$2:$G$20000,1,DATOS!$I$2:$I$20000,"Música de Cámara"),"")))</f>
        <v/>
      </c>
      <c r="Q685" t="str">
        <f>IF(M685="","",IF(M685="[FÓRMULA MANUAL]","",IFERROR(SUMPRODUCT((DATOS!$A$2:$A$20000=M685)*(CONFIG_METADATA!$G$2:$G$20000=1)*(COUNTIF(CONFIG_ASIGNATURAS!$B$7:$B$27,DATOS!$I$2:$I$20000)&gt;0)*(DATOS!$K$2:$K$20000))/SUMPRODUCT((DATOS!$A$2:$A$20000=M685)*(CONFIG_METADATA!$G$2:$G$20000=1)*(COUNTIF(CONFIG_ASIGNATURAS!$B$7:$B$27,DATOS!$I$2:$I$20000)&gt;0)*1),"")))</f>
        <v/>
      </c>
      <c r="T685" t="str">
        <f>IF(S685="","",IF(S685="[FÓRMULA MANUAL]","",IFERROR(AVERAGEIFS(DATOS!$K$2:$K$20000,DATOS!$A$2:$A$20000,S685,CONFIG_METADATA!$G$2:$G$20000,1,DATOS!$I$2:$I$20000,"Armonía"),"")))</f>
        <v/>
      </c>
      <c r="U685" t="str">
        <f>IF(S685="","",IF(S685="[FÓRMULA MANUAL]","",IFERROR(AVERAGEIFS(DATOS!$K$2:$K$20000,DATOS!$A$2:$A$20000,S685,CONFIG_METADATA!$G$2:$G$20000,1,DATOS!$I$2:$I$20000,"Orquesta/Banda/Conjunto"),"")))</f>
        <v/>
      </c>
      <c r="V685" t="str">
        <f>IF(S685="","",IF(S685="[FÓRMULA MANUAL]","",IFERROR(AVERAGEIFS(DATOS!$K$2:$K$20000,DATOS!$A$2:$A$20000,S685,CONFIG_METADATA!$G$2:$G$20000,1,DATOS!$I$2:$I$20000,"Música de Cámara"),"")))</f>
        <v/>
      </c>
      <c r="W685" t="str">
        <f>IF(S685="","",IF(S685="[FÓRMULA MANUAL]","",IFERROR(SUMPRODUCT((DATOS!$A$2:$A$20000=S685)*(CONFIG_METADATA!$G$2:$G$20000=1)*(COUNTIF(CONFIG_ASIGNATURAS!$B$7:$B$27,DATOS!$I$2:$I$20000)&gt;0)*(DATOS!$K$2:$K$20000))/SUMPRODUCT((DATOS!$A$2:$A$20000=S685)*(CONFIG_METADATA!$G$2:$G$20000=1)*(COUNTIF(CONFIG_ASIGNATURAS!$B$7:$B$27,DATOS!$I$2:$I$20000)&gt;0)*1),"")))</f>
        <v/>
      </c>
      <c r="Z685" t="str">
        <f>IF(Y685="","",IF(Y685="[FÓRMULA MANUAL]","",IFERROR(AVERAGEIFS(DATOS!$K$2:$K$20000,DATOS!$A$2:$A$20000,Y685,CONFIG_METADATA!$G$2:$G$20000,1,DATOS!$I$2:$I$20000,"Análisis"),"")))</f>
        <v/>
      </c>
      <c r="AA685" t="str">
        <f>IF(Y685="","",IF(Y685="[FÓRMULA MANUAL]","",IFERROR(AVERAGEIFS(DATOS!$K$2:$K$20000,DATOS!$A$2:$A$20000,Y685,CONFIG_METADATA!$G$2:$G$20000,1,DATOS!$I$2:$I$20000,"Orquesta/Banda/Conjunto"),"")))</f>
        <v/>
      </c>
      <c r="AB685" t="str">
        <f>IF(Y685="","",IF(Y685="[FÓRMULA MANUAL]","",IFERROR(AVERAGEIFS(DATOS!$K$2:$K$20000,DATOS!$A$2:$A$20000,Y685,CONFIG_METADATA!$G$2:$G$20000,1,DATOS!$I$2:$I$20000,"Música de Cámara"),"")))</f>
        <v/>
      </c>
      <c r="AC685" t="str">
        <f>IF(Y685="","",IF(Y685="[FÓRMULA MANUAL]","",IFERROR(SUMPRODUCT((DATOS!$A$2:$A$20000=Y685)*(CONFIG_METADATA!$G$2:$G$20000=1)*(COUNTIF(CONFIG_ASIGNATURAS!$B$7:$B$27,DATOS!$I$2:$I$20000)&gt;0)*(DATOS!$K$2:$K$20000))/SUMPRODUCT((DATOS!$A$2:$A$20000=Y685)*(CONFIG_METADATA!$G$2:$G$20000=1)*(COUNTIF(CONFIG_ASIGNATURAS!$B$7:$B$27,DATOS!$I$2:$I$20000)&gt;0)*1),"")))</f>
        <v/>
      </c>
      <c r="AF685" t="str">
        <f>IF(AE685="","",IF(AE685="[FÓRMULA MANUAL]","",IFERROR(AVERAGEIFS(DATOS!$K$2:$K$20000,DATOS!$A$2:$A$20000,AE685,CONFIG_METADATA!$G$2:$G$20000,1,DATOS!$I$2:$I$20000,"Análisis"),"")))</f>
        <v/>
      </c>
      <c r="AG685" t="str">
        <f>IF(AE685="","",IF(AE685="[FÓRMULA MANUAL]","",IFERROR(AVERAGEIFS(DATOS!$K$2:$K$20000,DATOS!$A$2:$A$20000,AE685,CONFIG_METADATA!$G$2:$G$20000,1,DATOS!$I$2:$I$20000,"Orquesta/Banda/Conjunto"),"")))</f>
        <v/>
      </c>
      <c r="AH685" t="str">
        <f>IF(AE685="","",IF(AE685="[FÓRMULA MANUAL]","",IFERROR(AVERAGEIFS(DATOS!$K$2:$K$20000,DATOS!$A$2:$A$20000,AE685,CONFIG_METADATA!$G$2:$G$20000,1,DATOS!$I$2:$I$20000,"Música de Cámara"),"")))</f>
        <v/>
      </c>
      <c r="AI685" t="str">
        <f>IF(AE685="","",IF(AE685="[FÓRMULA MANUAL]","",IFERROR(SUMPRODUCT((DATOS!$A$2:$A$20000=AE685)*(CONFIG_METADATA!$G$2:$G$20000=1)*(COUNTIF(CONFIG_ASIGNATURAS!$B$7:$B$27,DATOS!$I$2:$I$20000)&gt;0)*(DATOS!$K$2:$K$20000))/SUMPRODUCT((DATOS!$A$2:$A$20000=AE685)*(CONFIG_METADATA!$G$2:$G$20000=1)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MANUAL]","",IFERROR(AVERAGEIFS(DATOS!$K$2:$K$20000,DATOS!$A$2:$A$20000,A686,CONFIG_METADATA!$G$2:$G$20000,1,DATOS!$I$2:$I$20000,"Lenguaje Musical"),"")))</f>
        <v/>
      </c>
      <c r="C686" t="str">
        <f>IF(A686="","",IF(A686="[FÓRMULA MANUAL]","",IFERROR(AVERAGEIFS(DATOS!$K$2:$K$20000,DATOS!$A$2:$A$20000,A686,CONFIG_METADATA!$G$2:$G$20000,1,DATOS!$I$2:$I$20000,"Orquesta/Banda/Conjunto"),"")))</f>
        <v/>
      </c>
      <c r="D686" t="str">
        <f>IF(A686="","",IF(A686="[FÓRMULA MANUAL]","",IFERROR(AVERAGEIFS(DATOS!$K$2:$K$20000,DATOS!$A$2:$A$20000,A686,CONFIG_METADATA!$G$2:$G$20000,1,DATOS!$I$2:$I$20000,"Conjunto"),"")))</f>
        <v/>
      </c>
      <c r="E686" t="str">
        <f>IF(A686="","",IF(A686="[FÓRMULA MANUAL]","",IFERROR(SUMPRODUCT((DATOS!$A$2:$A$20000=A686)*(CONFIG_METADATA!$G$2:$G$20000=1)*(COUNTIF(CONFIG_ASIGNATURAS!$B$7:$B$27,DATOS!$I$2:$I$20000)&gt;0)*(DATOS!$K$2:$K$20000))/SUMPRODUCT((DATOS!$A$2:$A$20000=A686)*(CONFIG_METADATA!$G$2:$G$20000=1)*(COUNTIF(CONFIG_ASIGNATURAS!$B$7:$B$27,DATOS!$I$2:$I$20000)&gt;0)*1),"")))</f>
        <v/>
      </c>
      <c r="H686" t="str">
        <f>IF(G686="","",IF(G686="[FÓRMULA MANUAL]","",IFERROR(AVERAGEIFS(DATOS!$K$2:$K$20000,DATOS!$A$2:$A$20000,G686,CONFIG_METADATA!$G$2:$G$20000,1,DATOS!$I$2:$I$20000,"Lenguaje Musical"),"")))</f>
        <v/>
      </c>
      <c r="I686" t="str">
        <f>IF(G686="","",IF(G686="[FÓRMULA MANUAL]","",IFERROR(AVERAGEIFS(DATOS!$K$2:$K$20000,DATOS!$A$2:$A$20000,G686,CONFIG_METADATA!$G$2:$G$20000,1,DATOS!$I$2:$I$20000,"Orquesta/Banda/Conjunto"),"")))</f>
        <v/>
      </c>
      <c r="J686" t="str">
        <f>IF(G686="","",IF(G686="[FÓRMULA MANUAL]","",IFERROR(AVERAGEIFS(DATOS!$K$2:$K$20000,DATOS!$A$2:$A$20000,G686,CONFIG_METADATA!$G$2:$G$20000,1,DATOS!$I$2:$I$20000,"Conjunto"),"")))</f>
        <v/>
      </c>
      <c r="K686" t="str">
        <f>IF(G686="","",IF(G686="[FÓRMULA MANUAL]","",IFERROR(SUMPRODUCT((DATOS!$A$2:$A$20000=G686)*(CONFIG_METADATA!$G$2:$G$20000=1)*(COUNTIF(CONFIG_ASIGNATURAS!$B$7:$B$27,DATOS!$I$2:$I$20000)&gt;0)*(DATOS!$K$2:$K$20000))/SUMPRODUCT((DATOS!$A$2:$A$20000=G686)*(CONFIG_METADATA!$G$2:$G$20000=1)*(COUNTIF(CONFIG_ASIGNATURAS!$B$7:$B$27,DATOS!$I$2:$I$20000)&gt;0)*1),"")))</f>
        <v/>
      </c>
      <c r="N686" t="str">
        <f>IF(M686="","",IF(M686="[FÓRMULA MANUAL]","",IFERROR(AVERAGEIFS(DATOS!$K$2:$K$20000,DATOS!$A$2:$A$20000,M686,CONFIG_METADATA!$G$2:$G$20000,1,DATOS!$I$2:$I$20000,"Armonía"),"")))</f>
        <v/>
      </c>
      <c r="O686" t="str">
        <f>IF(M686="","",IF(M686="[FÓRMULA MANUAL]","",IFERROR(AVERAGEIFS(DATOS!$K$2:$K$20000,DATOS!$A$2:$A$20000,M686,CONFIG_METADATA!$G$2:$G$20000,1,DATOS!$I$2:$I$20000,"Orquesta/Banda/Conjunto"),"")))</f>
        <v/>
      </c>
      <c r="P686" t="str">
        <f>IF(M686="","",IF(M686="[FÓRMULA MANUAL]","",IFERROR(AVERAGEIFS(DATOS!$K$2:$K$20000,DATOS!$A$2:$A$20000,M686,CONFIG_METADATA!$G$2:$G$20000,1,DATOS!$I$2:$I$20000,"Música de Cámara"),"")))</f>
        <v/>
      </c>
      <c r="Q686" t="str">
        <f>IF(M686="","",IF(M686="[FÓRMULA MANUAL]","",IFERROR(SUMPRODUCT((DATOS!$A$2:$A$20000=M686)*(CONFIG_METADATA!$G$2:$G$20000=1)*(COUNTIF(CONFIG_ASIGNATURAS!$B$7:$B$27,DATOS!$I$2:$I$20000)&gt;0)*(DATOS!$K$2:$K$20000))/SUMPRODUCT((DATOS!$A$2:$A$20000=M686)*(CONFIG_METADATA!$G$2:$G$20000=1)*(COUNTIF(CONFIG_ASIGNATURAS!$B$7:$B$27,DATOS!$I$2:$I$20000)&gt;0)*1),"")))</f>
        <v/>
      </c>
      <c r="T686" t="str">
        <f>IF(S686="","",IF(S686="[FÓRMULA MANUAL]","",IFERROR(AVERAGEIFS(DATOS!$K$2:$K$20000,DATOS!$A$2:$A$20000,S686,CONFIG_METADATA!$G$2:$G$20000,1,DATOS!$I$2:$I$20000,"Armonía"),"")))</f>
        <v/>
      </c>
      <c r="U686" t="str">
        <f>IF(S686="","",IF(S686="[FÓRMULA MANUAL]","",IFERROR(AVERAGEIFS(DATOS!$K$2:$K$20000,DATOS!$A$2:$A$20000,S686,CONFIG_METADATA!$G$2:$G$20000,1,DATOS!$I$2:$I$20000,"Orquesta/Banda/Conjunto"),"")))</f>
        <v/>
      </c>
      <c r="V686" t="str">
        <f>IF(S686="","",IF(S686="[FÓRMULA MANUAL]","",IFERROR(AVERAGEIFS(DATOS!$K$2:$K$20000,DATOS!$A$2:$A$20000,S686,CONFIG_METADATA!$G$2:$G$20000,1,DATOS!$I$2:$I$20000,"Música de Cámara"),"")))</f>
        <v/>
      </c>
      <c r="W686" t="str">
        <f>IF(S686="","",IF(S686="[FÓRMULA MANUAL]","",IFERROR(SUMPRODUCT((DATOS!$A$2:$A$20000=S686)*(CONFIG_METADATA!$G$2:$G$20000=1)*(COUNTIF(CONFIG_ASIGNATURAS!$B$7:$B$27,DATOS!$I$2:$I$20000)&gt;0)*(DATOS!$K$2:$K$20000))/SUMPRODUCT((DATOS!$A$2:$A$20000=S686)*(CONFIG_METADATA!$G$2:$G$20000=1)*(COUNTIF(CONFIG_ASIGNATURAS!$B$7:$B$27,DATOS!$I$2:$I$20000)&gt;0)*1),"")))</f>
        <v/>
      </c>
      <c r="Z686" t="str">
        <f>IF(Y686="","",IF(Y686="[FÓRMULA MANUAL]","",IFERROR(AVERAGEIFS(DATOS!$K$2:$K$20000,DATOS!$A$2:$A$20000,Y686,CONFIG_METADATA!$G$2:$G$20000,1,DATOS!$I$2:$I$20000,"Análisis"),"")))</f>
        <v/>
      </c>
      <c r="AA686" t="str">
        <f>IF(Y686="","",IF(Y686="[FÓRMULA MANUAL]","",IFERROR(AVERAGEIFS(DATOS!$K$2:$K$20000,DATOS!$A$2:$A$20000,Y686,CONFIG_METADATA!$G$2:$G$20000,1,DATOS!$I$2:$I$20000,"Orquesta/Banda/Conjunto"),"")))</f>
        <v/>
      </c>
      <c r="AB686" t="str">
        <f>IF(Y686="","",IF(Y686="[FÓRMULA MANUAL]","",IFERROR(AVERAGEIFS(DATOS!$K$2:$K$20000,DATOS!$A$2:$A$20000,Y686,CONFIG_METADATA!$G$2:$G$20000,1,DATOS!$I$2:$I$20000,"Música de Cámara"),"")))</f>
        <v/>
      </c>
      <c r="AC686" t="str">
        <f>IF(Y686="","",IF(Y686="[FÓRMULA MANUAL]","",IFERROR(SUMPRODUCT((DATOS!$A$2:$A$20000=Y686)*(CONFIG_METADATA!$G$2:$G$20000=1)*(COUNTIF(CONFIG_ASIGNATURAS!$B$7:$B$27,DATOS!$I$2:$I$20000)&gt;0)*(DATOS!$K$2:$K$20000))/SUMPRODUCT((DATOS!$A$2:$A$20000=Y686)*(CONFIG_METADATA!$G$2:$G$20000=1)*(COUNTIF(CONFIG_ASIGNATURAS!$B$7:$B$27,DATOS!$I$2:$I$20000)&gt;0)*1),"")))</f>
        <v/>
      </c>
      <c r="AF686" t="str">
        <f>IF(AE686="","",IF(AE686="[FÓRMULA MANUAL]","",IFERROR(AVERAGEIFS(DATOS!$K$2:$K$20000,DATOS!$A$2:$A$20000,AE686,CONFIG_METADATA!$G$2:$G$20000,1,DATOS!$I$2:$I$20000,"Análisis"),"")))</f>
        <v/>
      </c>
      <c r="AG686" t="str">
        <f>IF(AE686="","",IF(AE686="[FÓRMULA MANUAL]","",IFERROR(AVERAGEIFS(DATOS!$K$2:$K$20000,DATOS!$A$2:$A$20000,AE686,CONFIG_METADATA!$G$2:$G$20000,1,DATOS!$I$2:$I$20000,"Orquesta/Banda/Conjunto"),"")))</f>
        <v/>
      </c>
      <c r="AH686" t="str">
        <f>IF(AE686="","",IF(AE686="[FÓRMULA MANUAL]","",IFERROR(AVERAGEIFS(DATOS!$K$2:$K$20000,DATOS!$A$2:$A$20000,AE686,CONFIG_METADATA!$G$2:$G$20000,1,DATOS!$I$2:$I$20000,"Música de Cámara"),"")))</f>
        <v/>
      </c>
      <c r="AI686" t="str">
        <f>IF(AE686="","",IF(AE686="[FÓRMULA MANUAL]","",IFERROR(SUMPRODUCT((DATOS!$A$2:$A$20000=AE686)*(CONFIG_METADATA!$G$2:$G$20000=1)*(COUNTIF(CONFIG_ASIGNATURAS!$B$7:$B$27,DATOS!$I$2:$I$20000)&gt;0)*(DATOS!$K$2:$K$20000))/SUMPRODUCT((DATOS!$A$2:$A$20000=AE686)*(CONFIG_METADATA!$G$2:$G$20000=1)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MANUAL]","",IFERROR(AVERAGEIFS(DATOS!$K$2:$K$20000,DATOS!$A$2:$A$20000,A687,CONFIG_METADATA!$G$2:$G$20000,1,DATOS!$I$2:$I$20000,"Lenguaje Musical"),"")))</f>
        <v/>
      </c>
      <c r="C687" t="str">
        <f>IF(A687="","",IF(A687="[FÓRMULA MANUAL]","",IFERROR(AVERAGEIFS(DATOS!$K$2:$K$20000,DATOS!$A$2:$A$20000,A687,CONFIG_METADATA!$G$2:$G$20000,1,DATOS!$I$2:$I$20000,"Orquesta/Banda/Conjunto"),"")))</f>
        <v/>
      </c>
      <c r="D687" t="str">
        <f>IF(A687="","",IF(A687="[FÓRMULA MANUAL]","",IFERROR(AVERAGEIFS(DATOS!$K$2:$K$20000,DATOS!$A$2:$A$20000,A687,CONFIG_METADATA!$G$2:$G$20000,1,DATOS!$I$2:$I$20000,"Conjunto"),"")))</f>
        <v/>
      </c>
      <c r="E687" t="str">
        <f>IF(A687="","",IF(A687="[FÓRMULA MANUAL]","",IFERROR(SUMPRODUCT((DATOS!$A$2:$A$20000=A687)*(CONFIG_METADATA!$G$2:$G$20000=1)*(COUNTIF(CONFIG_ASIGNATURAS!$B$7:$B$27,DATOS!$I$2:$I$20000)&gt;0)*(DATOS!$K$2:$K$20000))/SUMPRODUCT((DATOS!$A$2:$A$20000=A687)*(CONFIG_METADATA!$G$2:$G$20000=1)*(COUNTIF(CONFIG_ASIGNATURAS!$B$7:$B$27,DATOS!$I$2:$I$20000)&gt;0)*1),"")))</f>
        <v/>
      </c>
      <c r="H687" t="str">
        <f>IF(G687="","",IF(G687="[FÓRMULA MANUAL]","",IFERROR(AVERAGEIFS(DATOS!$K$2:$K$20000,DATOS!$A$2:$A$20000,G687,CONFIG_METADATA!$G$2:$G$20000,1,DATOS!$I$2:$I$20000,"Lenguaje Musical"),"")))</f>
        <v/>
      </c>
      <c r="I687" t="str">
        <f>IF(G687="","",IF(G687="[FÓRMULA MANUAL]","",IFERROR(AVERAGEIFS(DATOS!$K$2:$K$20000,DATOS!$A$2:$A$20000,G687,CONFIG_METADATA!$G$2:$G$20000,1,DATOS!$I$2:$I$20000,"Orquesta/Banda/Conjunto"),"")))</f>
        <v/>
      </c>
      <c r="J687" t="str">
        <f>IF(G687="","",IF(G687="[FÓRMULA MANUAL]","",IFERROR(AVERAGEIFS(DATOS!$K$2:$K$20000,DATOS!$A$2:$A$20000,G687,CONFIG_METADATA!$G$2:$G$20000,1,DATOS!$I$2:$I$20000,"Conjunto"),"")))</f>
        <v/>
      </c>
      <c r="K687" t="str">
        <f>IF(G687="","",IF(G687="[FÓRMULA MANUAL]","",IFERROR(SUMPRODUCT((DATOS!$A$2:$A$20000=G687)*(CONFIG_METADATA!$G$2:$G$20000=1)*(COUNTIF(CONFIG_ASIGNATURAS!$B$7:$B$27,DATOS!$I$2:$I$20000)&gt;0)*(DATOS!$K$2:$K$20000))/SUMPRODUCT((DATOS!$A$2:$A$20000=G687)*(CONFIG_METADATA!$G$2:$G$20000=1)*(COUNTIF(CONFIG_ASIGNATURAS!$B$7:$B$27,DATOS!$I$2:$I$20000)&gt;0)*1),"")))</f>
        <v/>
      </c>
      <c r="N687" t="str">
        <f>IF(M687="","",IF(M687="[FÓRMULA MANUAL]","",IFERROR(AVERAGEIFS(DATOS!$K$2:$K$20000,DATOS!$A$2:$A$20000,M687,CONFIG_METADATA!$G$2:$G$20000,1,DATOS!$I$2:$I$20000,"Armonía"),"")))</f>
        <v/>
      </c>
      <c r="O687" t="str">
        <f>IF(M687="","",IF(M687="[FÓRMULA MANUAL]","",IFERROR(AVERAGEIFS(DATOS!$K$2:$K$20000,DATOS!$A$2:$A$20000,M687,CONFIG_METADATA!$G$2:$G$20000,1,DATOS!$I$2:$I$20000,"Orquesta/Banda/Conjunto"),"")))</f>
        <v/>
      </c>
      <c r="P687" t="str">
        <f>IF(M687="","",IF(M687="[FÓRMULA MANUAL]","",IFERROR(AVERAGEIFS(DATOS!$K$2:$K$20000,DATOS!$A$2:$A$20000,M687,CONFIG_METADATA!$G$2:$G$20000,1,DATOS!$I$2:$I$20000,"Música de Cámara"),"")))</f>
        <v/>
      </c>
      <c r="Q687" t="str">
        <f>IF(M687="","",IF(M687="[FÓRMULA MANUAL]","",IFERROR(SUMPRODUCT((DATOS!$A$2:$A$20000=M687)*(CONFIG_METADATA!$G$2:$G$20000=1)*(COUNTIF(CONFIG_ASIGNATURAS!$B$7:$B$27,DATOS!$I$2:$I$20000)&gt;0)*(DATOS!$K$2:$K$20000))/SUMPRODUCT((DATOS!$A$2:$A$20000=M687)*(CONFIG_METADATA!$G$2:$G$20000=1)*(COUNTIF(CONFIG_ASIGNATURAS!$B$7:$B$27,DATOS!$I$2:$I$20000)&gt;0)*1),"")))</f>
        <v/>
      </c>
      <c r="T687" t="str">
        <f>IF(S687="","",IF(S687="[FÓRMULA MANUAL]","",IFERROR(AVERAGEIFS(DATOS!$K$2:$K$20000,DATOS!$A$2:$A$20000,S687,CONFIG_METADATA!$G$2:$G$20000,1,DATOS!$I$2:$I$20000,"Armonía"),"")))</f>
        <v/>
      </c>
      <c r="U687" t="str">
        <f>IF(S687="","",IF(S687="[FÓRMULA MANUAL]","",IFERROR(AVERAGEIFS(DATOS!$K$2:$K$20000,DATOS!$A$2:$A$20000,S687,CONFIG_METADATA!$G$2:$G$20000,1,DATOS!$I$2:$I$20000,"Orquesta/Banda/Conjunto"),"")))</f>
        <v/>
      </c>
      <c r="V687" t="str">
        <f>IF(S687="","",IF(S687="[FÓRMULA MANUAL]","",IFERROR(AVERAGEIFS(DATOS!$K$2:$K$20000,DATOS!$A$2:$A$20000,S687,CONFIG_METADATA!$G$2:$G$20000,1,DATOS!$I$2:$I$20000,"Música de Cámara"),"")))</f>
        <v/>
      </c>
      <c r="W687" t="str">
        <f>IF(S687="","",IF(S687="[FÓRMULA MANUAL]","",IFERROR(SUMPRODUCT((DATOS!$A$2:$A$20000=S687)*(CONFIG_METADATA!$G$2:$G$20000=1)*(COUNTIF(CONFIG_ASIGNATURAS!$B$7:$B$27,DATOS!$I$2:$I$20000)&gt;0)*(DATOS!$K$2:$K$20000))/SUMPRODUCT((DATOS!$A$2:$A$20000=S687)*(CONFIG_METADATA!$G$2:$G$20000=1)*(COUNTIF(CONFIG_ASIGNATURAS!$B$7:$B$27,DATOS!$I$2:$I$20000)&gt;0)*1),"")))</f>
        <v/>
      </c>
      <c r="Z687" t="str">
        <f>IF(Y687="","",IF(Y687="[FÓRMULA MANUAL]","",IFERROR(AVERAGEIFS(DATOS!$K$2:$K$20000,DATOS!$A$2:$A$20000,Y687,CONFIG_METADATA!$G$2:$G$20000,1,DATOS!$I$2:$I$20000,"Análisis"),"")))</f>
        <v/>
      </c>
      <c r="AA687" t="str">
        <f>IF(Y687="","",IF(Y687="[FÓRMULA MANUAL]","",IFERROR(AVERAGEIFS(DATOS!$K$2:$K$20000,DATOS!$A$2:$A$20000,Y687,CONFIG_METADATA!$G$2:$G$20000,1,DATOS!$I$2:$I$20000,"Orquesta/Banda/Conjunto"),"")))</f>
        <v/>
      </c>
      <c r="AB687" t="str">
        <f>IF(Y687="","",IF(Y687="[FÓRMULA MANUAL]","",IFERROR(AVERAGEIFS(DATOS!$K$2:$K$20000,DATOS!$A$2:$A$20000,Y687,CONFIG_METADATA!$G$2:$G$20000,1,DATOS!$I$2:$I$20000,"Música de Cámara"),"")))</f>
        <v/>
      </c>
      <c r="AC687" t="str">
        <f>IF(Y687="","",IF(Y687="[FÓRMULA MANUAL]","",IFERROR(SUMPRODUCT((DATOS!$A$2:$A$20000=Y687)*(CONFIG_METADATA!$G$2:$G$20000=1)*(COUNTIF(CONFIG_ASIGNATURAS!$B$7:$B$27,DATOS!$I$2:$I$20000)&gt;0)*(DATOS!$K$2:$K$20000))/SUMPRODUCT((DATOS!$A$2:$A$20000=Y687)*(CONFIG_METADATA!$G$2:$G$20000=1)*(COUNTIF(CONFIG_ASIGNATURAS!$B$7:$B$27,DATOS!$I$2:$I$20000)&gt;0)*1),"")))</f>
        <v/>
      </c>
      <c r="AF687" t="str">
        <f>IF(AE687="","",IF(AE687="[FÓRMULA MANUAL]","",IFERROR(AVERAGEIFS(DATOS!$K$2:$K$20000,DATOS!$A$2:$A$20000,AE687,CONFIG_METADATA!$G$2:$G$20000,1,DATOS!$I$2:$I$20000,"Análisis"),"")))</f>
        <v/>
      </c>
      <c r="AG687" t="str">
        <f>IF(AE687="","",IF(AE687="[FÓRMULA MANUAL]","",IFERROR(AVERAGEIFS(DATOS!$K$2:$K$20000,DATOS!$A$2:$A$20000,AE687,CONFIG_METADATA!$G$2:$G$20000,1,DATOS!$I$2:$I$20000,"Orquesta/Banda/Conjunto"),"")))</f>
        <v/>
      </c>
      <c r="AH687" t="str">
        <f>IF(AE687="","",IF(AE687="[FÓRMULA MANUAL]","",IFERROR(AVERAGEIFS(DATOS!$K$2:$K$20000,DATOS!$A$2:$A$20000,AE687,CONFIG_METADATA!$G$2:$G$20000,1,DATOS!$I$2:$I$20000,"Música de Cámara"),"")))</f>
        <v/>
      </c>
      <c r="AI687" t="str">
        <f>IF(AE687="","",IF(AE687="[FÓRMULA MANUAL]","",IFERROR(SUMPRODUCT((DATOS!$A$2:$A$20000=AE687)*(CONFIG_METADATA!$G$2:$G$20000=1)*(COUNTIF(CONFIG_ASIGNATURAS!$B$7:$B$27,DATOS!$I$2:$I$20000)&gt;0)*(DATOS!$K$2:$K$20000))/SUMPRODUCT((DATOS!$A$2:$A$20000=AE687)*(CONFIG_METADATA!$G$2:$G$20000=1)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MANUAL]","",IFERROR(AVERAGEIFS(DATOS!$K$2:$K$20000,DATOS!$A$2:$A$20000,A688,CONFIG_METADATA!$G$2:$G$20000,1,DATOS!$I$2:$I$20000,"Lenguaje Musical"),"")))</f>
        <v/>
      </c>
      <c r="C688" t="str">
        <f>IF(A688="","",IF(A688="[FÓRMULA MANUAL]","",IFERROR(AVERAGEIFS(DATOS!$K$2:$K$20000,DATOS!$A$2:$A$20000,A688,CONFIG_METADATA!$G$2:$G$20000,1,DATOS!$I$2:$I$20000,"Orquesta/Banda/Conjunto"),"")))</f>
        <v/>
      </c>
      <c r="D688" t="str">
        <f>IF(A688="","",IF(A688="[FÓRMULA MANUAL]","",IFERROR(AVERAGEIFS(DATOS!$K$2:$K$20000,DATOS!$A$2:$A$20000,A688,CONFIG_METADATA!$G$2:$G$20000,1,DATOS!$I$2:$I$20000,"Conjunto"),"")))</f>
        <v/>
      </c>
      <c r="E688" t="str">
        <f>IF(A688="","",IF(A688="[FÓRMULA MANUAL]","",IFERROR(SUMPRODUCT((DATOS!$A$2:$A$20000=A688)*(CONFIG_METADATA!$G$2:$G$20000=1)*(COUNTIF(CONFIG_ASIGNATURAS!$B$7:$B$27,DATOS!$I$2:$I$20000)&gt;0)*(DATOS!$K$2:$K$20000))/SUMPRODUCT((DATOS!$A$2:$A$20000=A688)*(CONFIG_METADATA!$G$2:$G$20000=1)*(COUNTIF(CONFIG_ASIGNATURAS!$B$7:$B$27,DATOS!$I$2:$I$20000)&gt;0)*1),"")))</f>
        <v/>
      </c>
      <c r="H688" t="str">
        <f>IF(G688="","",IF(G688="[FÓRMULA MANUAL]","",IFERROR(AVERAGEIFS(DATOS!$K$2:$K$20000,DATOS!$A$2:$A$20000,G688,CONFIG_METADATA!$G$2:$G$20000,1,DATOS!$I$2:$I$20000,"Lenguaje Musical"),"")))</f>
        <v/>
      </c>
      <c r="I688" t="str">
        <f>IF(G688="","",IF(G688="[FÓRMULA MANUAL]","",IFERROR(AVERAGEIFS(DATOS!$K$2:$K$20000,DATOS!$A$2:$A$20000,G688,CONFIG_METADATA!$G$2:$G$20000,1,DATOS!$I$2:$I$20000,"Orquesta/Banda/Conjunto"),"")))</f>
        <v/>
      </c>
      <c r="J688" t="str">
        <f>IF(G688="","",IF(G688="[FÓRMULA MANUAL]","",IFERROR(AVERAGEIFS(DATOS!$K$2:$K$20000,DATOS!$A$2:$A$20000,G688,CONFIG_METADATA!$G$2:$G$20000,1,DATOS!$I$2:$I$20000,"Conjunto"),"")))</f>
        <v/>
      </c>
      <c r="K688" t="str">
        <f>IF(G688="","",IF(G688="[FÓRMULA MANUAL]","",IFERROR(SUMPRODUCT((DATOS!$A$2:$A$20000=G688)*(CONFIG_METADATA!$G$2:$G$20000=1)*(COUNTIF(CONFIG_ASIGNATURAS!$B$7:$B$27,DATOS!$I$2:$I$20000)&gt;0)*(DATOS!$K$2:$K$20000))/SUMPRODUCT((DATOS!$A$2:$A$20000=G688)*(CONFIG_METADATA!$G$2:$G$20000=1)*(COUNTIF(CONFIG_ASIGNATURAS!$B$7:$B$27,DATOS!$I$2:$I$20000)&gt;0)*1),"")))</f>
        <v/>
      </c>
      <c r="N688" t="str">
        <f>IF(M688="","",IF(M688="[FÓRMULA MANUAL]","",IFERROR(AVERAGEIFS(DATOS!$K$2:$K$20000,DATOS!$A$2:$A$20000,M688,CONFIG_METADATA!$G$2:$G$20000,1,DATOS!$I$2:$I$20000,"Armonía"),"")))</f>
        <v/>
      </c>
      <c r="O688" t="str">
        <f>IF(M688="","",IF(M688="[FÓRMULA MANUAL]","",IFERROR(AVERAGEIFS(DATOS!$K$2:$K$20000,DATOS!$A$2:$A$20000,M688,CONFIG_METADATA!$G$2:$G$20000,1,DATOS!$I$2:$I$20000,"Orquesta/Banda/Conjunto"),"")))</f>
        <v/>
      </c>
      <c r="P688" t="str">
        <f>IF(M688="","",IF(M688="[FÓRMULA MANUAL]","",IFERROR(AVERAGEIFS(DATOS!$K$2:$K$20000,DATOS!$A$2:$A$20000,M688,CONFIG_METADATA!$G$2:$G$20000,1,DATOS!$I$2:$I$20000,"Música de Cámara"),"")))</f>
        <v/>
      </c>
      <c r="Q688" t="str">
        <f>IF(M688="","",IF(M688="[FÓRMULA MANUAL]","",IFERROR(SUMPRODUCT((DATOS!$A$2:$A$20000=M688)*(CONFIG_METADATA!$G$2:$G$20000=1)*(COUNTIF(CONFIG_ASIGNATURAS!$B$7:$B$27,DATOS!$I$2:$I$20000)&gt;0)*(DATOS!$K$2:$K$20000))/SUMPRODUCT((DATOS!$A$2:$A$20000=M688)*(CONFIG_METADATA!$G$2:$G$20000=1)*(COUNTIF(CONFIG_ASIGNATURAS!$B$7:$B$27,DATOS!$I$2:$I$20000)&gt;0)*1),"")))</f>
        <v/>
      </c>
      <c r="T688" t="str">
        <f>IF(S688="","",IF(S688="[FÓRMULA MANUAL]","",IFERROR(AVERAGEIFS(DATOS!$K$2:$K$20000,DATOS!$A$2:$A$20000,S688,CONFIG_METADATA!$G$2:$G$20000,1,DATOS!$I$2:$I$20000,"Armonía"),"")))</f>
        <v/>
      </c>
      <c r="U688" t="str">
        <f>IF(S688="","",IF(S688="[FÓRMULA MANUAL]","",IFERROR(AVERAGEIFS(DATOS!$K$2:$K$20000,DATOS!$A$2:$A$20000,S688,CONFIG_METADATA!$G$2:$G$20000,1,DATOS!$I$2:$I$20000,"Orquesta/Banda/Conjunto"),"")))</f>
        <v/>
      </c>
      <c r="V688" t="str">
        <f>IF(S688="","",IF(S688="[FÓRMULA MANUAL]","",IFERROR(AVERAGEIFS(DATOS!$K$2:$K$20000,DATOS!$A$2:$A$20000,S688,CONFIG_METADATA!$G$2:$G$20000,1,DATOS!$I$2:$I$20000,"Música de Cámara"),"")))</f>
        <v/>
      </c>
      <c r="W688" t="str">
        <f>IF(S688="","",IF(S688="[FÓRMULA MANUAL]","",IFERROR(SUMPRODUCT((DATOS!$A$2:$A$20000=S688)*(CONFIG_METADATA!$G$2:$G$20000=1)*(COUNTIF(CONFIG_ASIGNATURAS!$B$7:$B$27,DATOS!$I$2:$I$20000)&gt;0)*(DATOS!$K$2:$K$20000))/SUMPRODUCT((DATOS!$A$2:$A$20000=S688)*(CONFIG_METADATA!$G$2:$G$20000=1)*(COUNTIF(CONFIG_ASIGNATURAS!$B$7:$B$27,DATOS!$I$2:$I$20000)&gt;0)*1),"")))</f>
        <v/>
      </c>
      <c r="Z688" t="str">
        <f>IF(Y688="","",IF(Y688="[FÓRMULA MANUAL]","",IFERROR(AVERAGEIFS(DATOS!$K$2:$K$20000,DATOS!$A$2:$A$20000,Y688,CONFIG_METADATA!$G$2:$G$20000,1,DATOS!$I$2:$I$20000,"Análisis"),"")))</f>
        <v/>
      </c>
      <c r="AA688" t="str">
        <f>IF(Y688="","",IF(Y688="[FÓRMULA MANUAL]","",IFERROR(AVERAGEIFS(DATOS!$K$2:$K$20000,DATOS!$A$2:$A$20000,Y688,CONFIG_METADATA!$G$2:$G$20000,1,DATOS!$I$2:$I$20000,"Orquesta/Banda/Conjunto"),"")))</f>
        <v/>
      </c>
      <c r="AB688" t="str">
        <f>IF(Y688="","",IF(Y688="[FÓRMULA MANUAL]","",IFERROR(AVERAGEIFS(DATOS!$K$2:$K$20000,DATOS!$A$2:$A$20000,Y688,CONFIG_METADATA!$G$2:$G$20000,1,DATOS!$I$2:$I$20000,"Música de Cámara"),"")))</f>
        <v/>
      </c>
      <c r="AC688" t="str">
        <f>IF(Y688="","",IF(Y688="[FÓRMULA MANUAL]","",IFERROR(SUMPRODUCT((DATOS!$A$2:$A$20000=Y688)*(CONFIG_METADATA!$G$2:$G$20000=1)*(COUNTIF(CONFIG_ASIGNATURAS!$B$7:$B$27,DATOS!$I$2:$I$20000)&gt;0)*(DATOS!$K$2:$K$20000))/SUMPRODUCT((DATOS!$A$2:$A$20000=Y688)*(CONFIG_METADATA!$G$2:$G$20000=1)*(COUNTIF(CONFIG_ASIGNATURAS!$B$7:$B$27,DATOS!$I$2:$I$20000)&gt;0)*1),"")))</f>
        <v/>
      </c>
      <c r="AF688" t="str">
        <f>IF(AE688="","",IF(AE688="[FÓRMULA MANUAL]","",IFERROR(AVERAGEIFS(DATOS!$K$2:$K$20000,DATOS!$A$2:$A$20000,AE688,CONFIG_METADATA!$G$2:$G$20000,1,DATOS!$I$2:$I$20000,"Análisis"),"")))</f>
        <v/>
      </c>
      <c r="AG688" t="str">
        <f>IF(AE688="","",IF(AE688="[FÓRMULA MANUAL]","",IFERROR(AVERAGEIFS(DATOS!$K$2:$K$20000,DATOS!$A$2:$A$20000,AE688,CONFIG_METADATA!$G$2:$G$20000,1,DATOS!$I$2:$I$20000,"Orquesta/Banda/Conjunto"),"")))</f>
        <v/>
      </c>
      <c r="AH688" t="str">
        <f>IF(AE688="","",IF(AE688="[FÓRMULA MANUAL]","",IFERROR(AVERAGEIFS(DATOS!$K$2:$K$20000,DATOS!$A$2:$A$20000,AE688,CONFIG_METADATA!$G$2:$G$20000,1,DATOS!$I$2:$I$20000,"Música de Cámara"),"")))</f>
        <v/>
      </c>
      <c r="AI688" t="str">
        <f>IF(AE688="","",IF(AE688="[FÓRMULA MANUAL]","",IFERROR(SUMPRODUCT((DATOS!$A$2:$A$20000=AE688)*(CONFIG_METADATA!$G$2:$G$20000=1)*(COUNTIF(CONFIG_ASIGNATURAS!$B$7:$B$27,DATOS!$I$2:$I$20000)&gt;0)*(DATOS!$K$2:$K$20000))/SUMPRODUCT((DATOS!$A$2:$A$20000=AE688)*(CONFIG_METADATA!$G$2:$G$20000=1)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MANUAL]","",IFERROR(AVERAGEIFS(DATOS!$K$2:$K$20000,DATOS!$A$2:$A$20000,A689,CONFIG_METADATA!$G$2:$G$20000,1,DATOS!$I$2:$I$20000,"Lenguaje Musical"),"")))</f>
        <v/>
      </c>
      <c r="C689" t="str">
        <f>IF(A689="","",IF(A689="[FÓRMULA MANUAL]","",IFERROR(AVERAGEIFS(DATOS!$K$2:$K$20000,DATOS!$A$2:$A$20000,A689,CONFIG_METADATA!$G$2:$G$20000,1,DATOS!$I$2:$I$20000,"Orquesta/Banda/Conjunto"),"")))</f>
        <v/>
      </c>
      <c r="D689" t="str">
        <f>IF(A689="","",IF(A689="[FÓRMULA MANUAL]","",IFERROR(AVERAGEIFS(DATOS!$K$2:$K$20000,DATOS!$A$2:$A$20000,A689,CONFIG_METADATA!$G$2:$G$20000,1,DATOS!$I$2:$I$20000,"Conjunto"),"")))</f>
        <v/>
      </c>
      <c r="E689" t="str">
        <f>IF(A689="","",IF(A689="[FÓRMULA MANUAL]","",IFERROR(SUMPRODUCT((DATOS!$A$2:$A$20000=A689)*(CONFIG_METADATA!$G$2:$G$20000=1)*(COUNTIF(CONFIG_ASIGNATURAS!$B$7:$B$27,DATOS!$I$2:$I$20000)&gt;0)*(DATOS!$K$2:$K$20000))/SUMPRODUCT((DATOS!$A$2:$A$20000=A689)*(CONFIG_METADATA!$G$2:$G$20000=1)*(COUNTIF(CONFIG_ASIGNATURAS!$B$7:$B$27,DATOS!$I$2:$I$20000)&gt;0)*1),"")))</f>
        <v/>
      </c>
      <c r="H689" t="str">
        <f>IF(G689="","",IF(G689="[FÓRMULA MANUAL]","",IFERROR(AVERAGEIFS(DATOS!$K$2:$K$20000,DATOS!$A$2:$A$20000,G689,CONFIG_METADATA!$G$2:$G$20000,1,DATOS!$I$2:$I$20000,"Lenguaje Musical"),"")))</f>
        <v/>
      </c>
      <c r="I689" t="str">
        <f>IF(G689="","",IF(G689="[FÓRMULA MANUAL]","",IFERROR(AVERAGEIFS(DATOS!$K$2:$K$20000,DATOS!$A$2:$A$20000,G689,CONFIG_METADATA!$G$2:$G$20000,1,DATOS!$I$2:$I$20000,"Orquesta/Banda/Conjunto"),"")))</f>
        <v/>
      </c>
      <c r="J689" t="str">
        <f>IF(G689="","",IF(G689="[FÓRMULA MANUAL]","",IFERROR(AVERAGEIFS(DATOS!$K$2:$K$20000,DATOS!$A$2:$A$20000,G689,CONFIG_METADATA!$G$2:$G$20000,1,DATOS!$I$2:$I$20000,"Conjunto"),"")))</f>
        <v/>
      </c>
      <c r="K689" t="str">
        <f>IF(G689="","",IF(G689="[FÓRMULA MANUAL]","",IFERROR(SUMPRODUCT((DATOS!$A$2:$A$20000=G689)*(CONFIG_METADATA!$G$2:$G$20000=1)*(COUNTIF(CONFIG_ASIGNATURAS!$B$7:$B$27,DATOS!$I$2:$I$20000)&gt;0)*(DATOS!$K$2:$K$20000))/SUMPRODUCT((DATOS!$A$2:$A$20000=G689)*(CONFIG_METADATA!$G$2:$G$20000=1)*(COUNTIF(CONFIG_ASIGNATURAS!$B$7:$B$27,DATOS!$I$2:$I$20000)&gt;0)*1),"")))</f>
        <v/>
      </c>
      <c r="N689" t="str">
        <f>IF(M689="","",IF(M689="[FÓRMULA MANUAL]","",IFERROR(AVERAGEIFS(DATOS!$K$2:$K$20000,DATOS!$A$2:$A$20000,M689,CONFIG_METADATA!$G$2:$G$20000,1,DATOS!$I$2:$I$20000,"Armonía"),"")))</f>
        <v/>
      </c>
      <c r="O689" t="str">
        <f>IF(M689="","",IF(M689="[FÓRMULA MANUAL]","",IFERROR(AVERAGEIFS(DATOS!$K$2:$K$20000,DATOS!$A$2:$A$20000,M689,CONFIG_METADATA!$G$2:$G$20000,1,DATOS!$I$2:$I$20000,"Orquesta/Banda/Conjunto"),"")))</f>
        <v/>
      </c>
      <c r="P689" t="str">
        <f>IF(M689="","",IF(M689="[FÓRMULA MANUAL]","",IFERROR(AVERAGEIFS(DATOS!$K$2:$K$20000,DATOS!$A$2:$A$20000,M689,CONFIG_METADATA!$G$2:$G$20000,1,DATOS!$I$2:$I$20000,"Música de Cámara"),"")))</f>
        <v/>
      </c>
      <c r="Q689" t="str">
        <f>IF(M689="","",IF(M689="[FÓRMULA MANUAL]","",IFERROR(SUMPRODUCT((DATOS!$A$2:$A$20000=M689)*(CONFIG_METADATA!$G$2:$G$20000=1)*(COUNTIF(CONFIG_ASIGNATURAS!$B$7:$B$27,DATOS!$I$2:$I$20000)&gt;0)*(DATOS!$K$2:$K$20000))/SUMPRODUCT((DATOS!$A$2:$A$20000=M689)*(CONFIG_METADATA!$G$2:$G$20000=1)*(COUNTIF(CONFIG_ASIGNATURAS!$B$7:$B$27,DATOS!$I$2:$I$20000)&gt;0)*1),"")))</f>
        <v/>
      </c>
      <c r="T689" t="str">
        <f>IF(S689="","",IF(S689="[FÓRMULA MANUAL]","",IFERROR(AVERAGEIFS(DATOS!$K$2:$K$20000,DATOS!$A$2:$A$20000,S689,CONFIG_METADATA!$G$2:$G$20000,1,DATOS!$I$2:$I$20000,"Armonía"),"")))</f>
        <v/>
      </c>
      <c r="U689" t="str">
        <f>IF(S689="","",IF(S689="[FÓRMULA MANUAL]","",IFERROR(AVERAGEIFS(DATOS!$K$2:$K$20000,DATOS!$A$2:$A$20000,S689,CONFIG_METADATA!$G$2:$G$20000,1,DATOS!$I$2:$I$20000,"Orquesta/Banda/Conjunto"),"")))</f>
        <v/>
      </c>
      <c r="V689" t="str">
        <f>IF(S689="","",IF(S689="[FÓRMULA MANUAL]","",IFERROR(AVERAGEIFS(DATOS!$K$2:$K$20000,DATOS!$A$2:$A$20000,S689,CONFIG_METADATA!$G$2:$G$20000,1,DATOS!$I$2:$I$20000,"Música de Cámara"),"")))</f>
        <v/>
      </c>
      <c r="W689" t="str">
        <f>IF(S689="","",IF(S689="[FÓRMULA MANUAL]","",IFERROR(SUMPRODUCT((DATOS!$A$2:$A$20000=S689)*(CONFIG_METADATA!$G$2:$G$20000=1)*(COUNTIF(CONFIG_ASIGNATURAS!$B$7:$B$27,DATOS!$I$2:$I$20000)&gt;0)*(DATOS!$K$2:$K$20000))/SUMPRODUCT((DATOS!$A$2:$A$20000=S689)*(CONFIG_METADATA!$G$2:$G$20000=1)*(COUNTIF(CONFIG_ASIGNATURAS!$B$7:$B$27,DATOS!$I$2:$I$20000)&gt;0)*1),"")))</f>
        <v/>
      </c>
      <c r="Z689" t="str">
        <f>IF(Y689="","",IF(Y689="[FÓRMULA MANUAL]","",IFERROR(AVERAGEIFS(DATOS!$K$2:$K$20000,DATOS!$A$2:$A$20000,Y689,CONFIG_METADATA!$G$2:$G$20000,1,DATOS!$I$2:$I$20000,"Análisis"),"")))</f>
        <v/>
      </c>
      <c r="AA689" t="str">
        <f>IF(Y689="","",IF(Y689="[FÓRMULA MANUAL]","",IFERROR(AVERAGEIFS(DATOS!$K$2:$K$20000,DATOS!$A$2:$A$20000,Y689,CONFIG_METADATA!$G$2:$G$20000,1,DATOS!$I$2:$I$20000,"Orquesta/Banda/Conjunto"),"")))</f>
        <v/>
      </c>
      <c r="AB689" t="str">
        <f>IF(Y689="","",IF(Y689="[FÓRMULA MANUAL]","",IFERROR(AVERAGEIFS(DATOS!$K$2:$K$20000,DATOS!$A$2:$A$20000,Y689,CONFIG_METADATA!$G$2:$G$20000,1,DATOS!$I$2:$I$20000,"Música de Cámara"),"")))</f>
        <v/>
      </c>
      <c r="AC689" t="str">
        <f>IF(Y689="","",IF(Y689="[FÓRMULA MANUAL]","",IFERROR(SUMPRODUCT((DATOS!$A$2:$A$20000=Y689)*(CONFIG_METADATA!$G$2:$G$20000=1)*(COUNTIF(CONFIG_ASIGNATURAS!$B$7:$B$27,DATOS!$I$2:$I$20000)&gt;0)*(DATOS!$K$2:$K$20000))/SUMPRODUCT((DATOS!$A$2:$A$20000=Y689)*(CONFIG_METADATA!$G$2:$G$20000=1)*(COUNTIF(CONFIG_ASIGNATURAS!$B$7:$B$27,DATOS!$I$2:$I$20000)&gt;0)*1),"")))</f>
        <v/>
      </c>
      <c r="AF689" t="str">
        <f>IF(AE689="","",IF(AE689="[FÓRMULA MANUAL]","",IFERROR(AVERAGEIFS(DATOS!$K$2:$K$20000,DATOS!$A$2:$A$20000,AE689,CONFIG_METADATA!$G$2:$G$20000,1,DATOS!$I$2:$I$20000,"Análisis"),"")))</f>
        <v/>
      </c>
      <c r="AG689" t="str">
        <f>IF(AE689="","",IF(AE689="[FÓRMULA MANUAL]","",IFERROR(AVERAGEIFS(DATOS!$K$2:$K$20000,DATOS!$A$2:$A$20000,AE689,CONFIG_METADATA!$G$2:$G$20000,1,DATOS!$I$2:$I$20000,"Orquesta/Banda/Conjunto"),"")))</f>
        <v/>
      </c>
      <c r="AH689" t="str">
        <f>IF(AE689="","",IF(AE689="[FÓRMULA MANUAL]","",IFERROR(AVERAGEIFS(DATOS!$K$2:$K$20000,DATOS!$A$2:$A$20000,AE689,CONFIG_METADATA!$G$2:$G$20000,1,DATOS!$I$2:$I$20000,"Música de Cámara"),"")))</f>
        <v/>
      </c>
      <c r="AI689" t="str">
        <f>IF(AE689="","",IF(AE689="[FÓRMULA MANUAL]","",IFERROR(SUMPRODUCT((DATOS!$A$2:$A$20000=AE689)*(CONFIG_METADATA!$G$2:$G$20000=1)*(COUNTIF(CONFIG_ASIGNATURAS!$B$7:$B$27,DATOS!$I$2:$I$20000)&gt;0)*(DATOS!$K$2:$K$20000))/SUMPRODUCT((DATOS!$A$2:$A$20000=AE689)*(CONFIG_METADATA!$G$2:$G$20000=1)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MANUAL]","",IFERROR(AVERAGEIFS(DATOS!$K$2:$K$20000,DATOS!$A$2:$A$20000,A690,CONFIG_METADATA!$G$2:$G$20000,1,DATOS!$I$2:$I$20000,"Lenguaje Musical"),"")))</f>
        <v/>
      </c>
      <c r="C690" t="str">
        <f>IF(A690="","",IF(A690="[FÓRMULA MANUAL]","",IFERROR(AVERAGEIFS(DATOS!$K$2:$K$20000,DATOS!$A$2:$A$20000,A690,CONFIG_METADATA!$G$2:$G$20000,1,DATOS!$I$2:$I$20000,"Orquesta/Banda/Conjunto"),"")))</f>
        <v/>
      </c>
      <c r="D690" t="str">
        <f>IF(A690="","",IF(A690="[FÓRMULA MANUAL]","",IFERROR(AVERAGEIFS(DATOS!$K$2:$K$20000,DATOS!$A$2:$A$20000,A690,CONFIG_METADATA!$G$2:$G$20000,1,DATOS!$I$2:$I$20000,"Conjunto"),"")))</f>
        <v/>
      </c>
      <c r="E690" t="str">
        <f>IF(A690="","",IF(A690="[FÓRMULA MANUAL]","",IFERROR(SUMPRODUCT((DATOS!$A$2:$A$20000=A690)*(CONFIG_METADATA!$G$2:$G$20000=1)*(COUNTIF(CONFIG_ASIGNATURAS!$B$7:$B$27,DATOS!$I$2:$I$20000)&gt;0)*(DATOS!$K$2:$K$20000))/SUMPRODUCT((DATOS!$A$2:$A$20000=A690)*(CONFIG_METADATA!$G$2:$G$20000=1)*(COUNTIF(CONFIG_ASIGNATURAS!$B$7:$B$27,DATOS!$I$2:$I$20000)&gt;0)*1),"")))</f>
        <v/>
      </c>
      <c r="H690" t="str">
        <f>IF(G690="","",IF(G690="[FÓRMULA MANUAL]","",IFERROR(AVERAGEIFS(DATOS!$K$2:$K$20000,DATOS!$A$2:$A$20000,G690,CONFIG_METADATA!$G$2:$G$20000,1,DATOS!$I$2:$I$20000,"Lenguaje Musical"),"")))</f>
        <v/>
      </c>
      <c r="I690" t="str">
        <f>IF(G690="","",IF(G690="[FÓRMULA MANUAL]","",IFERROR(AVERAGEIFS(DATOS!$K$2:$K$20000,DATOS!$A$2:$A$20000,G690,CONFIG_METADATA!$G$2:$G$20000,1,DATOS!$I$2:$I$20000,"Orquesta/Banda/Conjunto"),"")))</f>
        <v/>
      </c>
      <c r="J690" t="str">
        <f>IF(G690="","",IF(G690="[FÓRMULA MANUAL]","",IFERROR(AVERAGEIFS(DATOS!$K$2:$K$20000,DATOS!$A$2:$A$20000,G690,CONFIG_METADATA!$G$2:$G$20000,1,DATOS!$I$2:$I$20000,"Conjunto"),"")))</f>
        <v/>
      </c>
      <c r="K690" t="str">
        <f>IF(G690="","",IF(G690="[FÓRMULA MANUAL]","",IFERROR(SUMPRODUCT((DATOS!$A$2:$A$20000=G690)*(CONFIG_METADATA!$G$2:$G$20000=1)*(COUNTIF(CONFIG_ASIGNATURAS!$B$7:$B$27,DATOS!$I$2:$I$20000)&gt;0)*(DATOS!$K$2:$K$20000))/SUMPRODUCT((DATOS!$A$2:$A$20000=G690)*(CONFIG_METADATA!$G$2:$G$20000=1)*(COUNTIF(CONFIG_ASIGNATURAS!$B$7:$B$27,DATOS!$I$2:$I$20000)&gt;0)*1),"")))</f>
        <v/>
      </c>
      <c r="N690" t="str">
        <f>IF(M690="","",IF(M690="[FÓRMULA MANUAL]","",IFERROR(AVERAGEIFS(DATOS!$K$2:$K$20000,DATOS!$A$2:$A$20000,M690,CONFIG_METADATA!$G$2:$G$20000,1,DATOS!$I$2:$I$20000,"Armonía"),"")))</f>
        <v/>
      </c>
      <c r="O690" t="str">
        <f>IF(M690="","",IF(M690="[FÓRMULA MANUAL]","",IFERROR(AVERAGEIFS(DATOS!$K$2:$K$20000,DATOS!$A$2:$A$20000,M690,CONFIG_METADATA!$G$2:$G$20000,1,DATOS!$I$2:$I$20000,"Orquesta/Banda/Conjunto"),"")))</f>
        <v/>
      </c>
      <c r="P690" t="str">
        <f>IF(M690="","",IF(M690="[FÓRMULA MANUAL]","",IFERROR(AVERAGEIFS(DATOS!$K$2:$K$20000,DATOS!$A$2:$A$20000,M690,CONFIG_METADATA!$G$2:$G$20000,1,DATOS!$I$2:$I$20000,"Música de Cámara"),"")))</f>
        <v/>
      </c>
      <c r="Q690" t="str">
        <f>IF(M690="","",IF(M690="[FÓRMULA MANUAL]","",IFERROR(SUMPRODUCT((DATOS!$A$2:$A$20000=M690)*(CONFIG_METADATA!$G$2:$G$20000=1)*(COUNTIF(CONFIG_ASIGNATURAS!$B$7:$B$27,DATOS!$I$2:$I$20000)&gt;0)*(DATOS!$K$2:$K$20000))/SUMPRODUCT((DATOS!$A$2:$A$20000=M690)*(CONFIG_METADATA!$G$2:$G$20000=1)*(COUNTIF(CONFIG_ASIGNATURAS!$B$7:$B$27,DATOS!$I$2:$I$20000)&gt;0)*1),"")))</f>
        <v/>
      </c>
      <c r="T690" t="str">
        <f>IF(S690="","",IF(S690="[FÓRMULA MANUAL]","",IFERROR(AVERAGEIFS(DATOS!$K$2:$K$20000,DATOS!$A$2:$A$20000,S690,CONFIG_METADATA!$G$2:$G$20000,1,DATOS!$I$2:$I$20000,"Armonía"),"")))</f>
        <v/>
      </c>
      <c r="U690" t="str">
        <f>IF(S690="","",IF(S690="[FÓRMULA MANUAL]","",IFERROR(AVERAGEIFS(DATOS!$K$2:$K$20000,DATOS!$A$2:$A$20000,S690,CONFIG_METADATA!$G$2:$G$20000,1,DATOS!$I$2:$I$20000,"Orquesta/Banda/Conjunto"),"")))</f>
        <v/>
      </c>
      <c r="V690" t="str">
        <f>IF(S690="","",IF(S690="[FÓRMULA MANUAL]","",IFERROR(AVERAGEIFS(DATOS!$K$2:$K$20000,DATOS!$A$2:$A$20000,S690,CONFIG_METADATA!$G$2:$G$20000,1,DATOS!$I$2:$I$20000,"Música de Cámara"),"")))</f>
        <v/>
      </c>
      <c r="W690" t="str">
        <f>IF(S690="","",IF(S690="[FÓRMULA MANUAL]","",IFERROR(SUMPRODUCT((DATOS!$A$2:$A$20000=S690)*(CONFIG_METADATA!$G$2:$G$20000=1)*(COUNTIF(CONFIG_ASIGNATURAS!$B$7:$B$27,DATOS!$I$2:$I$20000)&gt;0)*(DATOS!$K$2:$K$20000))/SUMPRODUCT((DATOS!$A$2:$A$20000=S690)*(CONFIG_METADATA!$G$2:$G$20000=1)*(COUNTIF(CONFIG_ASIGNATURAS!$B$7:$B$27,DATOS!$I$2:$I$20000)&gt;0)*1),"")))</f>
        <v/>
      </c>
      <c r="Z690" t="str">
        <f>IF(Y690="","",IF(Y690="[FÓRMULA MANUAL]","",IFERROR(AVERAGEIFS(DATOS!$K$2:$K$20000,DATOS!$A$2:$A$20000,Y690,CONFIG_METADATA!$G$2:$G$20000,1,DATOS!$I$2:$I$20000,"Análisis"),"")))</f>
        <v/>
      </c>
      <c r="AA690" t="str">
        <f>IF(Y690="","",IF(Y690="[FÓRMULA MANUAL]","",IFERROR(AVERAGEIFS(DATOS!$K$2:$K$20000,DATOS!$A$2:$A$20000,Y690,CONFIG_METADATA!$G$2:$G$20000,1,DATOS!$I$2:$I$20000,"Orquesta/Banda/Conjunto"),"")))</f>
        <v/>
      </c>
      <c r="AB690" t="str">
        <f>IF(Y690="","",IF(Y690="[FÓRMULA MANUAL]","",IFERROR(AVERAGEIFS(DATOS!$K$2:$K$20000,DATOS!$A$2:$A$20000,Y690,CONFIG_METADATA!$G$2:$G$20000,1,DATOS!$I$2:$I$20000,"Música de Cámara"),"")))</f>
        <v/>
      </c>
      <c r="AC690" t="str">
        <f>IF(Y690="","",IF(Y690="[FÓRMULA MANUAL]","",IFERROR(SUMPRODUCT((DATOS!$A$2:$A$20000=Y690)*(CONFIG_METADATA!$G$2:$G$20000=1)*(COUNTIF(CONFIG_ASIGNATURAS!$B$7:$B$27,DATOS!$I$2:$I$20000)&gt;0)*(DATOS!$K$2:$K$20000))/SUMPRODUCT((DATOS!$A$2:$A$20000=Y690)*(CONFIG_METADATA!$G$2:$G$20000=1)*(COUNTIF(CONFIG_ASIGNATURAS!$B$7:$B$27,DATOS!$I$2:$I$20000)&gt;0)*1),"")))</f>
        <v/>
      </c>
      <c r="AF690" t="str">
        <f>IF(AE690="","",IF(AE690="[FÓRMULA MANUAL]","",IFERROR(AVERAGEIFS(DATOS!$K$2:$K$20000,DATOS!$A$2:$A$20000,AE690,CONFIG_METADATA!$G$2:$G$20000,1,DATOS!$I$2:$I$20000,"Análisis"),"")))</f>
        <v/>
      </c>
      <c r="AG690" t="str">
        <f>IF(AE690="","",IF(AE690="[FÓRMULA MANUAL]","",IFERROR(AVERAGEIFS(DATOS!$K$2:$K$20000,DATOS!$A$2:$A$20000,AE690,CONFIG_METADATA!$G$2:$G$20000,1,DATOS!$I$2:$I$20000,"Orquesta/Banda/Conjunto"),"")))</f>
        <v/>
      </c>
      <c r="AH690" t="str">
        <f>IF(AE690="","",IF(AE690="[FÓRMULA MANUAL]","",IFERROR(AVERAGEIFS(DATOS!$K$2:$K$20000,DATOS!$A$2:$A$20000,AE690,CONFIG_METADATA!$G$2:$G$20000,1,DATOS!$I$2:$I$20000,"Música de Cámara"),"")))</f>
        <v/>
      </c>
      <c r="AI690" t="str">
        <f>IF(AE690="","",IF(AE690="[FÓRMULA MANUAL]","",IFERROR(SUMPRODUCT((DATOS!$A$2:$A$20000=AE690)*(CONFIG_METADATA!$G$2:$G$20000=1)*(COUNTIF(CONFIG_ASIGNATURAS!$B$7:$B$27,DATOS!$I$2:$I$20000)&gt;0)*(DATOS!$K$2:$K$20000))/SUMPRODUCT((DATOS!$A$2:$A$20000=AE690)*(CONFIG_METADATA!$G$2:$G$20000=1)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MANUAL]","",IFERROR(AVERAGEIFS(DATOS!$K$2:$K$20000,DATOS!$A$2:$A$20000,A691,CONFIG_METADATA!$G$2:$G$20000,1,DATOS!$I$2:$I$20000,"Lenguaje Musical"),"")))</f>
        <v/>
      </c>
      <c r="C691" t="str">
        <f>IF(A691="","",IF(A691="[FÓRMULA MANUAL]","",IFERROR(AVERAGEIFS(DATOS!$K$2:$K$20000,DATOS!$A$2:$A$20000,A691,CONFIG_METADATA!$G$2:$G$20000,1,DATOS!$I$2:$I$20000,"Orquesta/Banda/Conjunto"),"")))</f>
        <v/>
      </c>
      <c r="D691" t="str">
        <f>IF(A691="","",IF(A691="[FÓRMULA MANUAL]","",IFERROR(AVERAGEIFS(DATOS!$K$2:$K$20000,DATOS!$A$2:$A$20000,A691,CONFIG_METADATA!$G$2:$G$20000,1,DATOS!$I$2:$I$20000,"Conjunto"),"")))</f>
        <v/>
      </c>
      <c r="E691" t="str">
        <f>IF(A691="","",IF(A691="[FÓRMULA MANUAL]","",IFERROR(SUMPRODUCT((DATOS!$A$2:$A$20000=A691)*(CONFIG_METADATA!$G$2:$G$20000=1)*(COUNTIF(CONFIG_ASIGNATURAS!$B$7:$B$27,DATOS!$I$2:$I$20000)&gt;0)*(DATOS!$K$2:$K$20000))/SUMPRODUCT((DATOS!$A$2:$A$20000=A691)*(CONFIG_METADATA!$G$2:$G$20000=1)*(COUNTIF(CONFIG_ASIGNATURAS!$B$7:$B$27,DATOS!$I$2:$I$20000)&gt;0)*1),"")))</f>
        <v/>
      </c>
      <c r="H691" t="str">
        <f>IF(G691="","",IF(G691="[FÓRMULA MANUAL]","",IFERROR(AVERAGEIFS(DATOS!$K$2:$K$20000,DATOS!$A$2:$A$20000,G691,CONFIG_METADATA!$G$2:$G$20000,1,DATOS!$I$2:$I$20000,"Lenguaje Musical"),"")))</f>
        <v/>
      </c>
      <c r="I691" t="str">
        <f>IF(G691="","",IF(G691="[FÓRMULA MANUAL]","",IFERROR(AVERAGEIFS(DATOS!$K$2:$K$20000,DATOS!$A$2:$A$20000,G691,CONFIG_METADATA!$G$2:$G$20000,1,DATOS!$I$2:$I$20000,"Orquesta/Banda/Conjunto"),"")))</f>
        <v/>
      </c>
      <c r="J691" t="str">
        <f>IF(G691="","",IF(G691="[FÓRMULA MANUAL]","",IFERROR(AVERAGEIFS(DATOS!$K$2:$K$20000,DATOS!$A$2:$A$20000,G691,CONFIG_METADATA!$G$2:$G$20000,1,DATOS!$I$2:$I$20000,"Conjunto"),"")))</f>
        <v/>
      </c>
      <c r="K691" t="str">
        <f>IF(G691="","",IF(G691="[FÓRMULA MANUAL]","",IFERROR(SUMPRODUCT((DATOS!$A$2:$A$20000=G691)*(CONFIG_METADATA!$G$2:$G$20000=1)*(COUNTIF(CONFIG_ASIGNATURAS!$B$7:$B$27,DATOS!$I$2:$I$20000)&gt;0)*(DATOS!$K$2:$K$20000))/SUMPRODUCT((DATOS!$A$2:$A$20000=G691)*(CONFIG_METADATA!$G$2:$G$20000=1)*(COUNTIF(CONFIG_ASIGNATURAS!$B$7:$B$27,DATOS!$I$2:$I$20000)&gt;0)*1),"")))</f>
        <v/>
      </c>
      <c r="N691" t="str">
        <f>IF(M691="","",IF(M691="[FÓRMULA MANUAL]","",IFERROR(AVERAGEIFS(DATOS!$K$2:$K$20000,DATOS!$A$2:$A$20000,M691,CONFIG_METADATA!$G$2:$G$20000,1,DATOS!$I$2:$I$20000,"Armonía"),"")))</f>
        <v/>
      </c>
      <c r="O691" t="str">
        <f>IF(M691="","",IF(M691="[FÓRMULA MANUAL]","",IFERROR(AVERAGEIFS(DATOS!$K$2:$K$20000,DATOS!$A$2:$A$20000,M691,CONFIG_METADATA!$G$2:$G$20000,1,DATOS!$I$2:$I$20000,"Orquesta/Banda/Conjunto"),"")))</f>
        <v/>
      </c>
      <c r="P691" t="str">
        <f>IF(M691="","",IF(M691="[FÓRMULA MANUAL]","",IFERROR(AVERAGEIFS(DATOS!$K$2:$K$20000,DATOS!$A$2:$A$20000,M691,CONFIG_METADATA!$G$2:$G$20000,1,DATOS!$I$2:$I$20000,"Música de Cámara"),"")))</f>
        <v/>
      </c>
      <c r="Q691" t="str">
        <f>IF(M691="","",IF(M691="[FÓRMULA MANUAL]","",IFERROR(SUMPRODUCT((DATOS!$A$2:$A$20000=M691)*(CONFIG_METADATA!$G$2:$G$20000=1)*(COUNTIF(CONFIG_ASIGNATURAS!$B$7:$B$27,DATOS!$I$2:$I$20000)&gt;0)*(DATOS!$K$2:$K$20000))/SUMPRODUCT((DATOS!$A$2:$A$20000=M691)*(CONFIG_METADATA!$G$2:$G$20000=1)*(COUNTIF(CONFIG_ASIGNATURAS!$B$7:$B$27,DATOS!$I$2:$I$20000)&gt;0)*1),"")))</f>
        <v/>
      </c>
      <c r="T691" t="str">
        <f>IF(S691="","",IF(S691="[FÓRMULA MANUAL]","",IFERROR(AVERAGEIFS(DATOS!$K$2:$K$20000,DATOS!$A$2:$A$20000,S691,CONFIG_METADATA!$G$2:$G$20000,1,DATOS!$I$2:$I$20000,"Armonía"),"")))</f>
        <v/>
      </c>
      <c r="U691" t="str">
        <f>IF(S691="","",IF(S691="[FÓRMULA MANUAL]","",IFERROR(AVERAGEIFS(DATOS!$K$2:$K$20000,DATOS!$A$2:$A$20000,S691,CONFIG_METADATA!$G$2:$G$20000,1,DATOS!$I$2:$I$20000,"Orquesta/Banda/Conjunto"),"")))</f>
        <v/>
      </c>
      <c r="V691" t="str">
        <f>IF(S691="","",IF(S691="[FÓRMULA MANUAL]","",IFERROR(AVERAGEIFS(DATOS!$K$2:$K$20000,DATOS!$A$2:$A$20000,S691,CONFIG_METADATA!$G$2:$G$20000,1,DATOS!$I$2:$I$20000,"Música de Cámara"),"")))</f>
        <v/>
      </c>
      <c r="W691" t="str">
        <f>IF(S691="","",IF(S691="[FÓRMULA MANUAL]","",IFERROR(SUMPRODUCT((DATOS!$A$2:$A$20000=S691)*(CONFIG_METADATA!$G$2:$G$20000=1)*(COUNTIF(CONFIG_ASIGNATURAS!$B$7:$B$27,DATOS!$I$2:$I$20000)&gt;0)*(DATOS!$K$2:$K$20000))/SUMPRODUCT((DATOS!$A$2:$A$20000=S691)*(CONFIG_METADATA!$G$2:$G$20000=1)*(COUNTIF(CONFIG_ASIGNATURAS!$B$7:$B$27,DATOS!$I$2:$I$20000)&gt;0)*1),"")))</f>
        <v/>
      </c>
      <c r="Z691" t="str">
        <f>IF(Y691="","",IF(Y691="[FÓRMULA MANUAL]","",IFERROR(AVERAGEIFS(DATOS!$K$2:$K$20000,DATOS!$A$2:$A$20000,Y691,CONFIG_METADATA!$G$2:$G$20000,1,DATOS!$I$2:$I$20000,"Análisis"),"")))</f>
        <v/>
      </c>
      <c r="AA691" t="str">
        <f>IF(Y691="","",IF(Y691="[FÓRMULA MANUAL]","",IFERROR(AVERAGEIFS(DATOS!$K$2:$K$20000,DATOS!$A$2:$A$20000,Y691,CONFIG_METADATA!$G$2:$G$20000,1,DATOS!$I$2:$I$20000,"Orquesta/Banda/Conjunto"),"")))</f>
        <v/>
      </c>
      <c r="AB691" t="str">
        <f>IF(Y691="","",IF(Y691="[FÓRMULA MANUAL]","",IFERROR(AVERAGEIFS(DATOS!$K$2:$K$20000,DATOS!$A$2:$A$20000,Y691,CONFIG_METADATA!$G$2:$G$20000,1,DATOS!$I$2:$I$20000,"Música de Cámara"),"")))</f>
        <v/>
      </c>
      <c r="AC691" t="str">
        <f>IF(Y691="","",IF(Y691="[FÓRMULA MANUAL]","",IFERROR(SUMPRODUCT((DATOS!$A$2:$A$20000=Y691)*(CONFIG_METADATA!$G$2:$G$20000=1)*(COUNTIF(CONFIG_ASIGNATURAS!$B$7:$B$27,DATOS!$I$2:$I$20000)&gt;0)*(DATOS!$K$2:$K$20000))/SUMPRODUCT((DATOS!$A$2:$A$20000=Y691)*(CONFIG_METADATA!$G$2:$G$20000=1)*(COUNTIF(CONFIG_ASIGNATURAS!$B$7:$B$27,DATOS!$I$2:$I$20000)&gt;0)*1),"")))</f>
        <v/>
      </c>
      <c r="AF691" t="str">
        <f>IF(AE691="","",IF(AE691="[FÓRMULA MANUAL]","",IFERROR(AVERAGEIFS(DATOS!$K$2:$K$20000,DATOS!$A$2:$A$20000,AE691,CONFIG_METADATA!$G$2:$G$20000,1,DATOS!$I$2:$I$20000,"Análisis"),"")))</f>
        <v/>
      </c>
      <c r="AG691" t="str">
        <f>IF(AE691="","",IF(AE691="[FÓRMULA MANUAL]","",IFERROR(AVERAGEIFS(DATOS!$K$2:$K$20000,DATOS!$A$2:$A$20000,AE691,CONFIG_METADATA!$G$2:$G$20000,1,DATOS!$I$2:$I$20000,"Orquesta/Banda/Conjunto"),"")))</f>
        <v/>
      </c>
      <c r="AH691" t="str">
        <f>IF(AE691="","",IF(AE691="[FÓRMULA MANUAL]","",IFERROR(AVERAGEIFS(DATOS!$K$2:$K$20000,DATOS!$A$2:$A$20000,AE691,CONFIG_METADATA!$G$2:$G$20000,1,DATOS!$I$2:$I$20000,"Música de Cámara"),"")))</f>
        <v/>
      </c>
      <c r="AI691" t="str">
        <f>IF(AE691="","",IF(AE691="[FÓRMULA MANUAL]","",IFERROR(SUMPRODUCT((DATOS!$A$2:$A$20000=AE691)*(CONFIG_METADATA!$G$2:$G$20000=1)*(COUNTIF(CONFIG_ASIGNATURAS!$B$7:$B$27,DATOS!$I$2:$I$20000)&gt;0)*(DATOS!$K$2:$K$20000))/SUMPRODUCT((DATOS!$A$2:$A$20000=AE691)*(CONFIG_METADATA!$G$2:$G$20000=1)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MANUAL]","",IFERROR(AVERAGEIFS(DATOS!$K$2:$K$20000,DATOS!$A$2:$A$20000,A692,CONFIG_METADATA!$G$2:$G$20000,1,DATOS!$I$2:$I$20000,"Lenguaje Musical"),"")))</f>
        <v/>
      </c>
      <c r="C692" t="str">
        <f>IF(A692="","",IF(A692="[FÓRMULA MANUAL]","",IFERROR(AVERAGEIFS(DATOS!$K$2:$K$20000,DATOS!$A$2:$A$20000,A692,CONFIG_METADATA!$G$2:$G$20000,1,DATOS!$I$2:$I$20000,"Orquesta/Banda/Conjunto"),"")))</f>
        <v/>
      </c>
      <c r="D692" t="str">
        <f>IF(A692="","",IF(A692="[FÓRMULA MANUAL]","",IFERROR(AVERAGEIFS(DATOS!$K$2:$K$20000,DATOS!$A$2:$A$20000,A692,CONFIG_METADATA!$G$2:$G$20000,1,DATOS!$I$2:$I$20000,"Conjunto"),"")))</f>
        <v/>
      </c>
      <c r="E692" t="str">
        <f>IF(A692="","",IF(A692="[FÓRMULA MANUAL]","",IFERROR(SUMPRODUCT((DATOS!$A$2:$A$20000=A692)*(CONFIG_METADATA!$G$2:$G$20000=1)*(COUNTIF(CONFIG_ASIGNATURAS!$B$7:$B$27,DATOS!$I$2:$I$20000)&gt;0)*(DATOS!$K$2:$K$20000))/SUMPRODUCT((DATOS!$A$2:$A$20000=A692)*(CONFIG_METADATA!$G$2:$G$20000=1)*(COUNTIF(CONFIG_ASIGNATURAS!$B$7:$B$27,DATOS!$I$2:$I$20000)&gt;0)*1),"")))</f>
        <v/>
      </c>
      <c r="H692" t="str">
        <f>IF(G692="","",IF(G692="[FÓRMULA MANUAL]","",IFERROR(AVERAGEIFS(DATOS!$K$2:$K$20000,DATOS!$A$2:$A$20000,G692,CONFIG_METADATA!$G$2:$G$20000,1,DATOS!$I$2:$I$20000,"Lenguaje Musical"),"")))</f>
        <v/>
      </c>
      <c r="I692" t="str">
        <f>IF(G692="","",IF(G692="[FÓRMULA MANUAL]","",IFERROR(AVERAGEIFS(DATOS!$K$2:$K$20000,DATOS!$A$2:$A$20000,G692,CONFIG_METADATA!$G$2:$G$20000,1,DATOS!$I$2:$I$20000,"Orquesta/Banda/Conjunto"),"")))</f>
        <v/>
      </c>
      <c r="J692" t="str">
        <f>IF(G692="","",IF(G692="[FÓRMULA MANUAL]","",IFERROR(AVERAGEIFS(DATOS!$K$2:$K$20000,DATOS!$A$2:$A$20000,G692,CONFIG_METADATA!$G$2:$G$20000,1,DATOS!$I$2:$I$20000,"Conjunto"),"")))</f>
        <v/>
      </c>
      <c r="K692" t="str">
        <f>IF(G692="","",IF(G692="[FÓRMULA MANUAL]","",IFERROR(SUMPRODUCT((DATOS!$A$2:$A$20000=G692)*(CONFIG_METADATA!$G$2:$G$20000=1)*(COUNTIF(CONFIG_ASIGNATURAS!$B$7:$B$27,DATOS!$I$2:$I$20000)&gt;0)*(DATOS!$K$2:$K$20000))/SUMPRODUCT((DATOS!$A$2:$A$20000=G692)*(CONFIG_METADATA!$G$2:$G$20000=1)*(COUNTIF(CONFIG_ASIGNATURAS!$B$7:$B$27,DATOS!$I$2:$I$20000)&gt;0)*1),"")))</f>
        <v/>
      </c>
      <c r="N692" t="str">
        <f>IF(M692="","",IF(M692="[FÓRMULA MANUAL]","",IFERROR(AVERAGEIFS(DATOS!$K$2:$K$20000,DATOS!$A$2:$A$20000,M692,CONFIG_METADATA!$G$2:$G$20000,1,DATOS!$I$2:$I$20000,"Armonía"),"")))</f>
        <v/>
      </c>
      <c r="O692" t="str">
        <f>IF(M692="","",IF(M692="[FÓRMULA MANUAL]","",IFERROR(AVERAGEIFS(DATOS!$K$2:$K$20000,DATOS!$A$2:$A$20000,M692,CONFIG_METADATA!$G$2:$G$20000,1,DATOS!$I$2:$I$20000,"Orquesta/Banda/Conjunto"),"")))</f>
        <v/>
      </c>
      <c r="P692" t="str">
        <f>IF(M692="","",IF(M692="[FÓRMULA MANUAL]","",IFERROR(AVERAGEIFS(DATOS!$K$2:$K$20000,DATOS!$A$2:$A$20000,M692,CONFIG_METADATA!$G$2:$G$20000,1,DATOS!$I$2:$I$20000,"Música de Cámara"),"")))</f>
        <v/>
      </c>
      <c r="Q692" t="str">
        <f>IF(M692="","",IF(M692="[FÓRMULA MANUAL]","",IFERROR(SUMPRODUCT((DATOS!$A$2:$A$20000=M692)*(CONFIG_METADATA!$G$2:$G$20000=1)*(COUNTIF(CONFIG_ASIGNATURAS!$B$7:$B$27,DATOS!$I$2:$I$20000)&gt;0)*(DATOS!$K$2:$K$20000))/SUMPRODUCT((DATOS!$A$2:$A$20000=M692)*(CONFIG_METADATA!$G$2:$G$20000=1)*(COUNTIF(CONFIG_ASIGNATURAS!$B$7:$B$27,DATOS!$I$2:$I$20000)&gt;0)*1),"")))</f>
        <v/>
      </c>
      <c r="T692" t="str">
        <f>IF(S692="","",IF(S692="[FÓRMULA MANUAL]","",IFERROR(AVERAGEIFS(DATOS!$K$2:$K$20000,DATOS!$A$2:$A$20000,S692,CONFIG_METADATA!$G$2:$G$20000,1,DATOS!$I$2:$I$20000,"Armonía"),"")))</f>
        <v/>
      </c>
      <c r="U692" t="str">
        <f>IF(S692="","",IF(S692="[FÓRMULA MANUAL]","",IFERROR(AVERAGEIFS(DATOS!$K$2:$K$20000,DATOS!$A$2:$A$20000,S692,CONFIG_METADATA!$G$2:$G$20000,1,DATOS!$I$2:$I$20000,"Orquesta/Banda/Conjunto"),"")))</f>
        <v/>
      </c>
      <c r="V692" t="str">
        <f>IF(S692="","",IF(S692="[FÓRMULA MANUAL]","",IFERROR(AVERAGEIFS(DATOS!$K$2:$K$20000,DATOS!$A$2:$A$20000,S692,CONFIG_METADATA!$G$2:$G$20000,1,DATOS!$I$2:$I$20000,"Música de Cámara"),"")))</f>
        <v/>
      </c>
      <c r="W692" t="str">
        <f>IF(S692="","",IF(S692="[FÓRMULA MANUAL]","",IFERROR(SUMPRODUCT((DATOS!$A$2:$A$20000=S692)*(CONFIG_METADATA!$G$2:$G$20000=1)*(COUNTIF(CONFIG_ASIGNATURAS!$B$7:$B$27,DATOS!$I$2:$I$20000)&gt;0)*(DATOS!$K$2:$K$20000))/SUMPRODUCT((DATOS!$A$2:$A$20000=S692)*(CONFIG_METADATA!$G$2:$G$20000=1)*(COUNTIF(CONFIG_ASIGNATURAS!$B$7:$B$27,DATOS!$I$2:$I$20000)&gt;0)*1),"")))</f>
        <v/>
      </c>
      <c r="Z692" t="str">
        <f>IF(Y692="","",IF(Y692="[FÓRMULA MANUAL]","",IFERROR(AVERAGEIFS(DATOS!$K$2:$K$20000,DATOS!$A$2:$A$20000,Y692,CONFIG_METADATA!$G$2:$G$20000,1,DATOS!$I$2:$I$20000,"Análisis"),"")))</f>
        <v/>
      </c>
      <c r="AA692" t="str">
        <f>IF(Y692="","",IF(Y692="[FÓRMULA MANUAL]","",IFERROR(AVERAGEIFS(DATOS!$K$2:$K$20000,DATOS!$A$2:$A$20000,Y692,CONFIG_METADATA!$G$2:$G$20000,1,DATOS!$I$2:$I$20000,"Orquesta/Banda/Conjunto"),"")))</f>
        <v/>
      </c>
      <c r="AB692" t="str">
        <f>IF(Y692="","",IF(Y692="[FÓRMULA MANUAL]","",IFERROR(AVERAGEIFS(DATOS!$K$2:$K$20000,DATOS!$A$2:$A$20000,Y692,CONFIG_METADATA!$G$2:$G$20000,1,DATOS!$I$2:$I$20000,"Música de Cámara"),"")))</f>
        <v/>
      </c>
      <c r="AC692" t="str">
        <f>IF(Y692="","",IF(Y692="[FÓRMULA MANUAL]","",IFERROR(SUMPRODUCT((DATOS!$A$2:$A$20000=Y692)*(CONFIG_METADATA!$G$2:$G$20000=1)*(COUNTIF(CONFIG_ASIGNATURAS!$B$7:$B$27,DATOS!$I$2:$I$20000)&gt;0)*(DATOS!$K$2:$K$20000))/SUMPRODUCT((DATOS!$A$2:$A$20000=Y692)*(CONFIG_METADATA!$G$2:$G$20000=1)*(COUNTIF(CONFIG_ASIGNATURAS!$B$7:$B$27,DATOS!$I$2:$I$20000)&gt;0)*1),"")))</f>
        <v/>
      </c>
      <c r="AF692" t="str">
        <f>IF(AE692="","",IF(AE692="[FÓRMULA MANUAL]","",IFERROR(AVERAGEIFS(DATOS!$K$2:$K$20000,DATOS!$A$2:$A$20000,AE692,CONFIG_METADATA!$G$2:$G$20000,1,DATOS!$I$2:$I$20000,"Análisis"),"")))</f>
        <v/>
      </c>
      <c r="AG692" t="str">
        <f>IF(AE692="","",IF(AE692="[FÓRMULA MANUAL]","",IFERROR(AVERAGEIFS(DATOS!$K$2:$K$20000,DATOS!$A$2:$A$20000,AE692,CONFIG_METADATA!$G$2:$G$20000,1,DATOS!$I$2:$I$20000,"Orquesta/Banda/Conjunto"),"")))</f>
        <v/>
      </c>
      <c r="AH692" t="str">
        <f>IF(AE692="","",IF(AE692="[FÓRMULA MANUAL]","",IFERROR(AVERAGEIFS(DATOS!$K$2:$K$20000,DATOS!$A$2:$A$20000,AE692,CONFIG_METADATA!$G$2:$G$20000,1,DATOS!$I$2:$I$20000,"Música de Cámara"),"")))</f>
        <v/>
      </c>
      <c r="AI692" t="str">
        <f>IF(AE692="","",IF(AE692="[FÓRMULA MANUAL]","",IFERROR(SUMPRODUCT((DATOS!$A$2:$A$20000=AE692)*(CONFIG_METADATA!$G$2:$G$20000=1)*(COUNTIF(CONFIG_ASIGNATURAS!$B$7:$B$27,DATOS!$I$2:$I$20000)&gt;0)*(DATOS!$K$2:$K$20000))/SUMPRODUCT((DATOS!$A$2:$A$20000=AE692)*(CONFIG_METADATA!$G$2:$G$20000=1)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MANUAL]","",IFERROR(AVERAGEIFS(DATOS!$K$2:$K$20000,DATOS!$A$2:$A$20000,A693,CONFIG_METADATA!$G$2:$G$20000,1,DATOS!$I$2:$I$20000,"Lenguaje Musical"),"")))</f>
        <v/>
      </c>
      <c r="C693" t="str">
        <f>IF(A693="","",IF(A693="[FÓRMULA MANUAL]","",IFERROR(AVERAGEIFS(DATOS!$K$2:$K$20000,DATOS!$A$2:$A$20000,A693,CONFIG_METADATA!$G$2:$G$20000,1,DATOS!$I$2:$I$20000,"Orquesta/Banda/Conjunto"),"")))</f>
        <v/>
      </c>
      <c r="D693" t="str">
        <f>IF(A693="","",IF(A693="[FÓRMULA MANUAL]","",IFERROR(AVERAGEIFS(DATOS!$K$2:$K$20000,DATOS!$A$2:$A$20000,A693,CONFIG_METADATA!$G$2:$G$20000,1,DATOS!$I$2:$I$20000,"Conjunto"),"")))</f>
        <v/>
      </c>
      <c r="E693" t="str">
        <f>IF(A693="","",IF(A693="[FÓRMULA MANUAL]","",IFERROR(SUMPRODUCT((DATOS!$A$2:$A$20000=A693)*(CONFIG_METADATA!$G$2:$G$20000=1)*(COUNTIF(CONFIG_ASIGNATURAS!$B$7:$B$27,DATOS!$I$2:$I$20000)&gt;0)*(DATOS!$K$2:$K$20000))/SUMPRODUCT((DATOS!$A$2:$A$20000=A693)*(CONFIG_METADATA!$G$2:$G$20000=1)*(COUNTIF(CONFIG_ASIGNATURAS!$B$7:$B$27,DATOS!$I$2:$I$20000)&gt;0)*1),"")))</f>
        <v/>
      </c>
      <c r="H693" t="str">
        <f>IF(G693="","",IF(G693="[FÓRMULA MANUAL]","",IFERROR(AVERAGEIFS(DATOS!$K$2:$K$20000,DATOS!$A$2:$A$20000,G693,CONFIG_METADATA!$G$2:$G$20000,1,DATOS!$I$2:$I$20000,"Lenguaje Musical"),"")))</f>
        <v/>
      </c>
      <c r="I693" t="str">
        <f>IF(G693="","",IF(G693="[FÓRMULA MANUAL]","",IFERROR(AVERAGEIFS(DATOS!$K$2:$K$20000,DATOS!$A$2:$A$20000,G693,CONFIG_METADATA!$G$2:$G$20000,1,DATOS!$I$2:$I$20000,"Orquesta/Banda/Conjunto"),"")))</f>
        <v/>
      </c>
      <c r="J693" t="str">
        <f>IF(G693="","",IF(G693="[FÓRMULA MANUAL]","",IFERROR(AVERAGEIFS(DATOS!$K$2:$K$20000,DATOS!$A$2:$A$20000,G693,CONFIG_METADATA!$G$2:$G$20000,1,DATOS!$I$2:$I$20000,"Conjunto"),"")))</f>
        <v/>
      </c>
      <c r="K693" t="str">
        <f>IF(G693="","",IF(G693="[FÓRMULA MANUAL]","",IFERROR(SUMPRODUCT((DATOS!$A$2:$A$20000=G693)*(CONFIG_METADATA!$G$2:$G$20000=1)*(COUNTIF(CONFIG_ASIGNATURAS!$B$7:$B$27,DATOS!$I$2:$I$20000)&gt;0)*(DATOS!$K$2:$K$20000))/SUMPRODUCT((DATOS!$A$2:$A$20000=G693)*(CONFIG_METADATA!$G$2:$G$20000=1)*(COUNTIF(CONFIG_ASIGNATURAS!$B$7:$B$27,DATOS!$I$2:$I$20000)&gt;0)*1),"")))</f>
        <v/>
      </c>
      <c r="N693" t="str">
        <f>IF(M693="","",IF(M693="[FÓRMULA MANUAL]","",IFERROR(AVERAGEIFS(DATOS!$K$2:$K$20000,DATOS!$A$2:$A$20000,M693,CONFIG_METADATA!$G$2:$G$20000,1,DATOS!$I$2:$I$20000,"Armonía"),"")))</f>
        <v/>
      </c>
      <c r="O693" t="str">
        <f>IF(M693="","",IF(M693="[FÓRMULA MANUAL]","",IFERROR(AVERAGEIFS(DATOS!$K$2:$K$20000,DATOS!$A$2:$A$20000,M693,CONFIG_METADATA!$G$2:$G$20000,1,DATOS!$I$2:$I$20000,"Orquesta/Banda/Conjunto"),"")))</f>
        <v/>
      </c>
      <c r="P693" t="str">
        <f>IF(M693="","",IF(M693="[FÓRMULA MANUAL]","",IFERROR(AVERAGEIFS(DATOS!$K$2:$K$20000,DATOS!$A$2:$A$20000,M693,CONFIG_METADATA!$G$2:$G$20000,1,DATOS!$I$2:$I$20000,"Música de Cámara"),"")))</f>
        <v/>
      </c>
      <c r="Q693" t="str">
        <f>IF(M693="","",IF(M693="[FÓRMULA MANUAL]","",IFERROR(SUMPRODUCT((DATOS!$A$2:$A$20000=M693)*(CONFIG_METADATA!$G$2:$G$20000=1)*(COUNTIF(CONFIG_ASIGNATURAS!$B$7:$B$27,DATOS!$I$2:$I$20000)&gt;0)*(DATOS!$K$2:$K$20000))/SUMPRODUCT((DATOS!$A$2:$A$20000=M693)*(CONFIG_METADATA!$G$2:$G$20000=1)*(COUNTIF(CONFIG_ASIGNATURAS!$B$7:$B$27,DATOS!$I$2:$I$20000)&gt;0)*1),"")))</f>
        <v/>
      </c>
      <c r="T693" t="str">
        <f>IF(S693="","",IF(S693="[FÓRMULA MANUAL]","",IFERROR(AVERAGEIFS(DATOS!$K$2:$K$20000,DATOS!$A$2:$A$20000,S693,CONFIG_METADATA!$G$2:$G$20000,1,DATOS!$I$2:$I$20000,"Armonía"),"")))</f>
        <v/>
      </c>
      <c r="U693" t="str">
        <f>IF(S693="","",IF(S693="[FÓRMULA MANUAL]","",IFERROR(AVERAGEIFS(DATOS!$K$2:$K$20000,DATOS!$A$2:$A$20000,S693,CONFIG_METADATA!$G$2:$G$20000,1,DATOS!$I$2:$I$20000,"Orquesta/Banda/Conjunto"),"")))</f>
        <v/>
      </c>
      <c r="V693" t="str">
        <f>IF(S693="","",IF(S693="[FÓRMULA MANUAL]","",IFERROR(AVERAGEIFS(DATOS!$K$2:$K$20000,DATOS!$A$2:$A$20000,S693,CONFIG_METADATA!$G$2:$G$20000,1,DATOS!$I$2:$I$20000,"Música de Cámara"),"")))</f>
        <v/>
      </c>
      <c r="W693" t="str">
        <f>IF(S693="","",IF(S693="[FÓRMULA MANUAL]","",IFERROR(SUMPRODUCT((DATOS!$A$2:$A$20000=S693)*(CONFIG_METADATA!$G$2:$G$20000=1)*(COUNTIF(CONFIG_ASIGNATURAS!$B$7:$B$27,DATOS!$I$2:$I$20000)&gt;0)*(DATOS!$K$2:$K$20000))/SUMPRODUCT((DATOS!$A$2:$A$20000=S693)*(CONFIG_METADATA!$G$2:$G$20000=1)*(COUNTIF(CONFIG_ASIGNATURAS!$B$7:$B$27,DATOS!$I$2:$I$20000)&gt;0)*1),"")))</f>
        <v/>
      </c>
      <c r="Z693" t="str">
        <f>IF(Y693="","",IF(Y693="[FÓRMULA MANUAL]","",IFERROR(AVERAGEIFS(DATOS!$K$2:$K$20000,DATOS!$A$2:$A$20000,Y693,CONFIG_METADATA!$G$2:$G$20000,1,DATOS!$I$2:$I$20000,"Análisis"),"")))</f>
        <v/>
      </c>
      <c r="AA693" t="str">
        <f>IF(Y693="","",IF(Y693="[FÓRMULA MANUAL]","",IFERROR(AVERAGEIFS(DATOS!$K$2:$K$20000,DATOS!$A$2:$A$20000,Y693,CONFIG_METADATA!$G$2:$G$20000,1,DATOS!$I$2:$I$20000,"Orquesta/Banda/Conjunto"),"")))</f>
        <v/>
      </c>
      <c r="AB693" t="str">
        <f>IF(Y693="","",IF(Y693="[FÓRMULA MANUAL]","",IFERROR(AVERAGEIFS(DATOS!$K$2:$K$20000,DATOS!$A$2:$A$20000,Y693,CONFIG_METADATA!$G$2:$G$20000,1,DATOS!$I$2:$I$20000,"Música de Cámara"),"")))</f>
        <v/>
      </c>
      <c r="AC693" t="str">
        <f>IF(Y693="","",IF(Y693="[FÓRMULA MANUAL]","",IFERROR(SUMPRODUCT((DATOS!$A$2:$A$20000=Y693)*(CONFIG_METADATA!$G$2:$G$20000=1)*(COUNTIF(CONFIG_ASIGNATURAS!$B$7:$B$27,DATOS!$I$2:$I$20000)&gt;0)*(DATOS!$K$2:$K$20000))/SUMPRODUCT((DATOS!$A$2:$A$20000=Y693)*(CONFIG_METADATA!$G$2:$G$20000=1)*(COUNTIF(CONFIG_ASIGNATURAS!$B$7:$B$27,DATOS!$I$2:$I$20000)&gt;0)*1),"")))</f>
        <v/>
      </c>
      <c r="AF693" t="str">
        <f>IF(AE693="","",IF(AE693="[FÓRMULA MANUAL]","",IFERROR(AVERAGEIFS(DATOS!$K$2:$K$20000,DATOS!$A$2:$A$20000,AE693,CONFIG_METADATA!$G$2:$G$20000,1,DATOS!$I$2:$I$20000,"Análisis"),"")))</f>
        <v/>
      </c>
      <c r="AG693" t="str">
        <f>IF(AE693="","",IF(AE693="[FÓRMULA MANUAL]","",IFERROR(AVERAGEIFS(DATOS!$K$2:$K$20000,DATOS!$A$2:$A$20000,AE693,CONFIG_METADATA!$G$2:$G$20000,1,DATOS!$I$2:$I$20000,"Orquesta/Banda/Conjunto"),"")))</f>
        <v/>
      </c>
      <c r="AH693" t="str">
        <f>IF(AE693="","",IF(AE693="[FÓRMULA MANUAL]","",IFERROR(AVERAGEIFS(DATOS!$K$2:$K$20000,DATOS!$A$2:$A$20000,AE693,CONFIG_METADATA!$G$2:$G$20000,1,DATOS!$I$2:$I$20000,"Música de Cámara"),"")))</f>
        <v/>
      </c>
      <c r="AI693" t="str">
        <f>IF(AE693="","",IF(AE693="[FÓRMULA MANUAL]","",IFERROR(SUMPRODUCT((DATOS!$A$2:$A$20000=AE693)*(CONFIG_METADATA!$G$2:$G$20000=1)*(COUNTIF(CONFIG_ASIGNATURAS!$B$7:$B$27,DATOS!$I$2:$I$20000)&gt;0)*(DATOS!$K$2:$K$20000))/SUMPRODUCT((DATOS!$A$2:$A$20000=AE693)*(CONFIG_METADATA!$G$2:$G$20000=1)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MANUAL]","",IFERROR(AVERAGEIFS(DATOS!$K$2:$K$20000,DATOS!$A$2:$A$20000,A694,CONFIG_METADATA!$G$2:$G$20000,1,DATOS!$I$2:$I$20000,"Lenguaje Musical"),"")))</f>
        <v/>
      </c>
      <c r="C694" t="str">
        <f>IF(A694="","",IF(A694="[FÓRMULA MANUAL]","",IFERROR(AVERAGEIFS(DATOS!$K$2:$K$20000,DATOS!$A$2:$A$20000,A694,CONFIG_METADATA!$G$2:$G$20000,1,DATOS!$I$2:$I$20000,"Orquesta/Banda/Conjunto"),"")))</f>
        <v/>
      </c>
      <c r="D694" t="str">
        <f>IF(A694="","",IF(A694="[FÓRMULA MANUAL]","",IFERROR(AVERAGEIFS(DATOS!$K$2:$K$20000,DATOS!$A$2:$A$20000,A694,CONFIG_METADATA!$G$2:$G$20000,1,DATOS!$I$2:$I$20000,"Conjunto"),"")))</f>
        <v/>
      </c>
      <c r="E694" t="str">
        <f>IF(A694="","",IF(A694="[FÓRMULA MANUAL]","",IFERROR(SUMPRODUCT((DATOS!$A$2:$A$20000=A694)*(CONFIG_METADATA!$G$2:$G$20000=1)*(COUNTIF(CONFIG_ASIGNATURAS!$B$7:$B$27,DATOS!$I$2:$I$20000)&gt;0)*(DATOS!$K$2:$K$20000))/SUMPRODUCT((DATOS!$A$2:$A$20000=A694)*(CONFIG_METADATA!$G$2:$G$20000=1)*(COUNTIF(CONFIG_ASIGNATURAS!$B$7:$B$27,DATOS!$I$2:$I$20000)&gt;0)*1),"")))</f>
        <v/>
      </c>
      <c r="H694" t="str">
        <f>IF(G694="","",IF(G694="[FÓRMULA MANUAL]","",IFERROR(AVERAGEIFS(DATOS!$K$2:$K$20000,DATOS!$A$2:$A$20000,G694,CONFIG_METADATA!$G$2:$G$20000,1,DATOS!$I$2:$I$20000,"Lenguaje Musical"),"")))</f>
        <v/>
      </c>
      <c r="I694" t="str">
        <f>IF(G694="","",IF(G694="[FÓRMULA MANUAL]","",IFERROR(AVERAGEIFS(DATOS!$K$2:$K$20000,DATOS!$A$2:$A$20000,G694,CONFIG_METADATA!$G$2:$G$20000,1,DATOS!$I$2:$I$20000,"Orquesta/Banda/Conjunto"),"")))</f>
        <v/>
      </c>
      <c r="J694" t="str">
        <f>IF(G694="","",IF(G694="[FÓRMULA MANUAL]","",IFERROR(AVERAGEIFS(DATOS!$K$2:$K$20000,DATOS!$A$2:$A$20000,G694,CONFIG_METADATA!$G$2:$G$20000,1,DATOS!$I$2:$I$20000,"Conjunto"),"")))</f>
        <v/>
      </c>
      <c r="K694" t="str">
        <f>IF(G694="","",IF(G694="[FÓRMULA MANUAL]","",IFERROR(SUMPRODUCT((DATOS!$A$2:$A$20000=G694)*(CONFIG_METADATA!$G$2:$G$20000=1)*(COUNTIF(CONFIG_ASIGNATURAS!$B$7:$B$27,DATOS!$I$2:$I$20000)&gt;0)*(DATOS!$K$2:$K$20000))/SUMPRODUCT((DATOS!$A$2:$A$20000=G694)*(CONFIG_METADATA!$G$2:$G$20000=1)*(COUNTIF(CONFIG_ASIGNATURAS!$B$7:$B$27,DATOS!$I$2:$I$20000)&gt;0)*1),"")))</f>
        <v/>
      </c>
      <c r="N694" t="str">
        <f>IF(M694="","",IF(M694="[FÓRMULA MANUAL]","",IFERROR(AVERAGEIFS(DATOS!$K$2:$K$20000,DATOS!$A$2:$A$20000,M694,CONFIG_METADATA!$G$2:$G$20000,1,DATOS!$I$2:$I$20000,"Armonía"),"")))</f>
        <v/>
      </c>
      <c r="O694" t="str">
        <f>IF(M694="","",IF(M694="[FÓRMULA MANUAL]","",IFERROR(AVERAGEIFS(DATOS!$K$2:$K$20000,DATOS!$A$2:$A$20000,M694,CONFIG_METADATA!$G$2:$G$20000,1,DATOS!$I$2:$I$20000,"Orquesta/Banda/Conjunto"),"")))</f>
        <v/>
      </c>
      <c r="P694" t="str">
        <f>IF(M694="","",IF(M694="[FÓRMULA MANUAL]","",IFERROR(AVERAGEIFS(DATOS!$K$2:$K$20000,DATOS!$A$2:$A$20000,M694,CONFIG_METADATA!$G$2:$G$20000,1,DATOS!$I$2:$I$20000,"Música de Cámara"),"")))</f>
        <v/>
      </c>
      <c r="Q694" t="str">
        <f>IF(M694="","",IF(M694="[FÓRMULA MANUAL]","",IFERROR(SUMPRODUCT((DATOS!$A$2:$A$20000=M694)*(CONFIG_METADATA!$G$2:$G$20000=1)*(COUNTIF(CONFIG_ASIGNATURAS!$B$7:$B$27,DATOS!$I$2:$I$20000)&gt;0)*(DATOS!$K$2:$K$20000))/SUMPRODUCT((DATOS!$A$2:$A$20000=M694)*(CONFIG_METADATA!$G$2:$G$20000=1)*(COUNTIF(CONFIG_ASIGNATURAS!$B$7:$B$27,DATOS!$I$2:$I$20000)&gt;0)*1),"")))</f>
        <v/>
      </c>
      <c r="T694" t="str">
        <f>IF(S694="","",IF(S694="[FÓRMULA MANUAL]","",IFERROR(AVERAGEIFS(DATOS!$K$2:$K$20000,DATOS!$A$2:$A$20000,S694,CONFIG_METADATA!$G$2:$G$20000,1,DATOS!$I$2:$I$20000,"Armonía"),"")))</f>
        <v/>
      </c>
      <c r="U694" t="str">
        <f>IF(S694="","",IF(S694="[FÓRMULA MANUAL]","",IFERROR(AVERAGEIFS(DATOS!$K$2:$K$20000,DATOS!$A$2:$A$20000,S694,CONFIG_METADATA!$G$2:$G$20000,1,DATOS!$I$2:$I$20000,"Orquesta/Banda/Conjunto"),"")))</f>
        <v/>
      </c>
      <c r="V694" t="str">
        <f>IF(S694="","",IF(S694="[FÓRMULA MANUAL]","",IFERROR(AVERAGEIFS(DATOS!$K$2:$K$20000,DATOS!$A$2:$A$20000,S694,CONFIG_METADATA!$G$2:$G$20000,1,DATOS!$I$2:$I$20000,"Música de Cámara"),"")))</f>
        <v/>
      </c>
      <c r="W694" t="str">
        <f>IF(S694="","",IF(S694="[FÓRMULA MANUAL]","",IFERROR(SUMPRODUCT((DATOS!$A$2:$A$20000=S694)*(CONFIG_METADATA!$G$2:$G$20000=1)*(COUNTIF(CONFIG_ASIGNATURAS!$B$7:$B$27,DATOS!$I$2:$I$20000)&gt;0)*(DATOS!$K$2:$K$20000))/SUMPRODUCT((DATOS!$A$2:$A$20000=S694)*(CONFIG_METADATA!$G$2:$G$20000=1)*(COUNTIF(CONFIG_ASIGNATURAS!$B$7:$B$27,DATOS!$I$2:$I$20000)&gt;0)*1),"")))</f>
        <v/>
      </c>
      <c r="Z694" t="str">
        <f>IF(Y694="","",IF(Y694="[FÓRMULA MANUAL]","",IFERROR(AVERAGEIFS(DATOS!$K$2:$K$20000,DATOS!$A$2:$A$20000,Y694,CONFIG_METADATA!$G$2:$G$20000,1,DATOS!$I$2:$I$20000,"Análisis"),"")))</f>
        <v/>
      </c>
      <c r="AA694" t="str">
        <f>IF(Y694="","",IF(Y694="[FÓRMULA MANUAL]","",IFERROR(AVERAGEIFS(DATOS!$K$2:$K$20000,DATOS!$A$2:$A$20000,Y694,CONFIG_METADATA!$G$2:$G$20000,1,DATOS!$I$2:$I$20000,"Orquesta/Banda/Conjunto"),"")))</f>
        <v/>
      </c>
      <c r="AB694" t="str">
        <f>IF(Y694="","",IF(Y694="[FÓRMULA MANUAL]","",IFERROR(AVERAGEIFS(DATOS!$K$2:$K$20000,DATOS!$A$2:$A$20000,Y694,CONFIG_METADATA!$G$2:$G$20000,1,DATOS!$I$2:$I$20000,"Música de Cámara"),"")))</f>
        <v/>
      </c>
      <c r="AC694" t="str">
        <f>IF(Y694="","",IF(Y694="[FÓRMULA MANUAL]","",IFERROR(SUMPRODUCT((DATOS!$A$2:$A$20000=Y694)*(CONFIG_METADATA!$G$2:$G$20000=1)*(COUNTIF(CONFIG_ASIGNATURAS!$B$7:$B$27,DATOS!$I$2:$I$20000)&gt;0)*(DATOS!$K$2:$K$20000))/SUMPRODUCT((DATOS!$A$2:$A$20000=Y694)*(CONFIG_METADATA!$G$2:$G$20000=1)*(COUNTIF(CONFIG_ASIGNATURAS!$B$7:$B$27,DATOS!$I$2:$I$20000)&gt;0)*1),"")))</f>
        <v/>
      </c>
      <c r="AF694" t="str">
        <f>IF(AE694="","",IF(AE694="[FÓRMULA MANUAL]","",IFERROR(AVERAGEIFS(DATOS!$K$2:$K$20000,DATOS!$A$2:$A$20000,AE694,CONFIG_METADATA!$G$2:$G$20000,1,DATOS!$I$2:$I$20000,"Análisis"),"")))</f>
        <v/>
      </c>
      <c r="AG694" t="str">
        <f>IF(AE694="","",IF(AE694="[FÓRMULA MANUAL]","",IFERROR(AVERAGEIFS(DATOS!$K$2:$K$20000,DATOS!$A$2:$A$20000,AE694,CONFIG_METADATA!$G$2:$G$20000,1,DATOS!$I$2:$I$20000,"Orquesta/Banda/Conjunto"),"")))</f>
        <v/>
      </c>
      <c r="AH694" t="str">
        <f>IF(AE694="","",IF(AE694="[FÓRMULA MANUAL]","",IFERROR(AVERAGEIFS(DATOS!$K$2:$K$20000,DATOS!$A$2:$A$20000,AE694,CONFIG_METADATA!$G$2:$G$20000,1,DATOS!$I$2:$I$20000,"Música de Cámara"),"")))</f>
        <v/>
      </c>
      <c r="AI694" t="str">
        <f>IF(AE694="","",IF(AE694="[FÓRMULA MANUAL]","",IFERROR(SUMPRODUCT((DATOS!$A$2:$A$20000=AE694)*(CONFIG_METADATA!$G$2:$G$20000=1)*(COUNTIF(CONFIG_ASIGNATURAS!$B$7:$B$27,DATOS!$I$2:$I$20000)&gt;0)*(DATOS!$K$2:$K$20000))/SUMPRODUCT((DATOS!$A$2:$A$20000=AE694)*(CONFIG_METADATA!$G$2:$G$20000=1)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MANUAL]","",IFERROR(AVERAGEIFS(DATOS!$K$2:$K$20000,DATOS!$A$2:$A$20000,A695,CONFIG_METADATA!$G$2:$G$20000,1,DATOS!$I$2:$I$20000,"Lenguaje Musical"),"")))</f>
        <v/>
      </c>
      <c r="C695" t="str">
        <f>IF(A695="","",IF(A695="[FÓRMULA MANUAL]","",IFERROR(AVERAGEIFS(DATOS!$K$2:$K$20000,DATOS!$A$2:$A$20000,A695,CONFIG_METADATA!$G$2:$G$20000,1,DATOS!$I$2:$I$20000,"Orquesta/Banda/Conjunto"),"")))</f>
        <v/>
      </c>
      <c r="D695" t="str">
        <f>IF(A695="","",IF(A695="[FÓRMULA MANUAL]","",IFERROR(AVERAGEIFS(DATOS!$K$2:$K$20000,DATOS!$A$2:$A$20000,A695,CONFIG_METADATA!$G$2:$G$20000,1,DATOS!$I$2:$I$20000,"Conjunto"),"")))</f>
        <v/>
      </c>
      <c r="E695" t="str">
        <f>IF(A695="","",IF(A695="[FÓRMULA MANUAL]","",IFERROR(SUMPRODUCT((DATOS!$A$2:$A$20000=A695)*(CONFIG_METADATA!$G$2:$G$20000=1)*(COUNTIF(CONFIG_ASIGNATURAS!$B$7:$B$27,DATOS!$I$2:$I$20000)&gt;0)*(DATOS!$K$2:$K$20000))/SUMPRODUCT((DATOS!$A$2:$A$20000=A695)*(CONFIG_METADATA!$G$2:$G$20000=1)*(COUNTIF(CONFIG_ASIGNATURAS!$B$7:$B$27,DATOS!$I$2:$I$20000)&gt;0)*1),"")))</f>
        <v/>
      </c>
      <c r="H695" t="str">
        <f>IF(G695="","",IF(G695="[FÓRMULA MANUAL]","",IFERROR(AVERAGEIFS(DATOS!$K$2:$K$20000,DATOS!$A$2:$A$20000,G695,CONFIG_METADATA!$G$2:$G$20000,1,DATOS!$I$2:$I$20000,"Lenguaje Musical"),"")))</f>
        <v/>
      </c>
      <c r="I695" t="str">
        <f>IF(G695="","",IF(G695="[FÓRMULA MANUAL]","",IFERROR(AVERAGEIFS(DATOS!$K$2:$K$20000,DATOS!$A$2:$A$20000,G695,CONFIG_METADATA!$G$2:$G$20000,1,DATOS!$I$2:$I$20000,"Orquesta/Banda/Conjunto"),"")))</f>
        <v/>
      </c>
      <c r="J695" t="str">
        <f>IF(G695="","",IF(G695="[FÓRMULA MANUAL]","",IFERROR(AVERAGEIFS(DATOS!$K$2:$K$20000,DATOS!$A$2:$A$20000,G695,CONFIG_METADATA!$G$2:$G$20000,1,DATOS!$I$2:$I$20000,"Conjunto"),"")))</f>
        <v/>
      </c>
      <c r="K695" t="str">
        <f>IF(G695="","",IF(G695="[FÓRMULA MANUAL]","",IFERROR(SUMPRODUCT((DATOS!$A$2:$A$20000=G695)*(CONFIG_METADATA!$G$2:$G$20000=1)*(COUNTIF(CONFIG_ASIGNATURAS!$B$7:$B$27,DATOS!$I$2:$I$20000)&gt;0)*(DATOS!$K$2:$K$20000))/SUMPRODUCT((DATOS!$A$2:$A$20000=G695)*(CONFIG_METADATA!$G$2:$G$20000=1)*(COUNTIF(CONFIG_ASIGNATURAS!$B$7:$B$27,DATOS!$I$2:$I$20000)&gt;0)*1),"")))</f>
        <v/>
      </c>
      <c r="N695" t="str">
        <f>IF(M695="","",IF(M695="[FÓRMULA MANUAL]","",IFERROR(AVERAGEIFS(DATOS!$K$2:$K$20000,DATOS!$A$2:$A$20000,M695,CONFIG_METADATA!$G$2:$G$20000,1,DATOS!$I$2:$I$20000,"Armonía"),"")))</f>
        <v/>
      </c>
      <c r="O695" t="str">
        <f>IF(M695="","",IF(M695="[FÓRMULA MANUAL]","",IFERROR(AVERAGEIFS(DATOS!$K$2:$K$20000,DATOS!$A$2:$A$20000,M695,CONFIG_METADATA!$G$2:$G$20000,1,DATOS!$I$2:$I$20000,"Orquesta/Banda/Conjunto"),"")))</f>
        <v/>
      </c>
      <c r="P695" t="str">
        <f>IF(M695="","",IF(M695="[FÓRMULA MANUAL]","",IFERROR(AVERAGEIFS(DATOS!$K$2:$K$20000,DATOS!$A$2:$A$20000,M695,CONFIG_METADATA!$G$2:$G$20000,1,DATOS!$I$2:$I$20000,"Música de Cámara"),"")))</f>
        <v/>
      </c>
      <c r="Q695" t="str">
        <f>IF(M695="","",IF(M695="[FÓRMULA MANUAL]","",IFERROR(SUMPRODUCT((DATOS!$A$2:$A$20000=M695)*(CONFIG_METADATA!$G$2:$G$20000=1)*(COUNTIF(CONFIG_ASIGNATURAS!$B$7:$B$27,DATOS!$I$2:$I$20000)&gt;0)*(DATOS!$K$2:$K$20000))/SUMPRODUCT((DATOS!$A$2:$A$20000=M695)*(CONFIG_METADATA!$G$2:$G$20000=1)*(COUNTIF(CONFIG_ASIGNATURAS!$B$7:$B$27,DATOS!$I$2:$I$20000)&gt;0)*1),"")))</f>
        <v/>
      </c>
      <c r="T695" t="str">
        <f>IF(S695="","",IF(S695="[FÓRMULA MANUAL]","",IFERROR(AVERAGEIFS(DATOS!$K$2:$K$20000,DATOS!$A$2:$A$20000,S695,CONFIG_METADATA!$G$2:$G$20000,1,DATOS!$I$2:$I$20000,"Armonía"),"")))</f>
        <v/>
      </c>
      <c r="U695" t="str">
        <f>IF(S695="","",IF(S695="[FÓRMULA MANUAL]","",IFERROR(AVERAGEIFS(DATOS!$K$2:$K$20000,DATOS!$A$2:$A$20000,S695,CONFIG_METADATA!$G$2:$G$20000,1,DATOS!$I$2:$I$20000,"Orquesta/Banda/Conjunto"),"")))</f>
        <v/>
      </c>
      <c r="V695" t="str">
        <f>IF(S695="","",IF(S695="[FÓRMULA MANUAL]","",IFERROR(AVERAGEIFS(DATOS!$K$2:$K$20000,DATOS!$A$2:$A$20000,S695,CONFIG_METADATA!$G$2:$G$20000,1,DATOS!$I$2:$I$20000,"Música de Cámara"),"")))</f>
        <v/>
      </c>
      <c r="W695" t="str">
        <f>IF(S695="","",IF(S695="[FÓRMULA MANUAL]","",IFERROR(SUMPRODUCT((DATOS!$A$2:$A$20000=S695)*(CONFIG_METADATA!$G$2:$G$20000=1)*(COUNTIF(CONFIG_ASIGNATURAS!$B$7:$B$27,DATOS!$I$2:$I$20000)&gt;0)*(DATOS!$K$2:$K$20000))/SUMPRODUCT((DATOS!$A$2:$A$20000=S695)*(CONFIG_METADATA!$G$2:$G$20000=1)*(COUNTIF(CONFIG_ASIGNATURAS!$B$7:$B$27,DATOS!$I$2:$I$20000)&gt;0)*1),"")))</f>
        <v/>
      </c>
      <c r="Z695" t="str">
        <f>IF(Y695="","",IF(Y695="[FÓRMULA MANUAL]","",IFERROR(AVERAGEIFS(DATOS!$K$2:$K$20000,DATOS!$A$2:$A$20000,Y695,CONFIG_METADATA!$G$2:$G$20000,1,DATOS!$I$2:$I$20000,"Análisis"),"")))</f>
        <v/>
      </c>
      <c r="AA695" t="str">
        <f>IF(Y695="","",IF(Y695="[FÓRMULA MANUAL]","",IFERROR(AVERAGEIFS(DATOS!$K$2:$K$20000,DATOS!$A$2:$A$20000,Y695,CONFIG_METADATA!$G$2:$G$20000,1,DATOS!$I$2:$I$20000,"Orquesta/Banda/Conjunto"),"")))</f>
        <v/>
      </c>
      <c r="AB695" t="str">
        <f>IF(Y695="","",IF(Y695="[FÓRMULA MANUAL]","",IFERROR(AVERAGEIFS(DATOS!$K$2:$K$20000,DATOS!$A$2:$A$20000,Y695,CONFIG_METADATA!$G$2:$G$20000,1,DATOS!$I$2:$I$20000,"Música de Cámara"),"")))</f>
        <v/>
      </c>
      <c r="AC695" t="str">
        <f>IF(Y695="","",IF(Y695="[FÓRMULA MANUAL]","",IFERROR(SUMPRODUCT((DATOS!$A$2:$A$20000=Y695)*(CONFIG_METADATA!$G$2:$G$20000=1)*(COUNTIF(CONFIG_ASIGNATURAS!$B$7:$B$27,DATOS!$I$2:$I$20000)&gt;0)*(DATOS!$K$2:$K$20000))/SUMPRODUCT((DATOS!$A$2:$A$20000=Y695)*(CONFIG_METADATA!$G$2:$G$20000=1)*(COUNTIF(CONFIG_ASIGNATURAS!$B$7:$B$27,DATOS!$I$2:$I$20000)&gt;0)*1),"")))</f>
        <v/>
      </c>
      <c r="AF695" t="str">
        <f>IF(AE695="","",IF(AE695="[FÓRMULA MANUAL]","",IFERROR(AVERAGEIFS(DATOS!$K$2:$K$20000,DATOS!$A$2:$A$20000,AE695,CONFIG_METADATA!$G$2:$G$20000,1,DATOS!$I$2:$I$20000,"Análisis"),"")))</f>
        <v/>
      </c>
      <c r="AG695" t="str">
        <f>IF(AE695="","",IF(AE695="[FÓRMULA MANUAL]","",IFERROR(AVERAGEIFS(DATOS!$K$2:$K$20000,DATOS!$A$2:$A$20000,AE695,CONFIG_METADATA!$G$2:$G$20000,1,DATOS!$I$2:$I$20000,"Orquesta/Banda/Conjunto"),"")))</f>
        <v/>
      </c>
      <c r="AH695" t="str">
        <f>IF(AE695="","",IF(AE695="[FÓRMULA MANUAL]","",IFERROR(AVERAGEIFS(DATOS!$K$2:$K$20000,DATOS!$A$2:$A$20000,AE695,CONFIG_METADATA!$G$2:$G$20000,1,DATOS!$I$2:$I$20000,"Música de Cámara"),"")))</f>
        <v/>
      </c>
      <c r="AI695" t="str">
        <f>IF(AE695="","",IF(AE695="[FÓRMULA MANUAL]","",IFERROR(SUMPRODUCT((DATOS!$A$2:$A$20000=AE695)*(CONFIG_METADATA!$G$2:$G$20000=1)*(COUNTIF(CONFIG_ASIGNATURAS!$B$7:$B$27,DATOS!$I$2:$I$20000)&gt;0)*(DATOS!$K$2:$K$20000))/SUMPRODUCT((DATOS!$A$2:$A$20000=AE695)*(CONFIG_METADATA!$G$2:$G$20000=1)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MANUAL]","",IFERROR(AVERAGEIFS(DATOS!$K$2:$K$20000,DATOS!$A$2:$A$20000,A696,CONFIG_METADATA!$G$2:$G$20000,1,DATOS!$I$2:$I$20000,"Lenguaje Musical"),"")))</f>
        <v/>
      </c>
      <c r="C696" t="str">
        <f>IF(A696="","",IF(A696="[FÓRMULA MANUAL]","",IFERROR(AVERAGEIFS(DATOS!$K$2:$K$20000,DATOS!$A$2:$A$20000,A696,CONFIG_METADATA!$G$2:$G$20000,1,DATOS!$I$2:$I$20000,"Orquesta/Banda/Conjunto"),"")))</f>
        <v/>
      </c>
      <c r="D696" t="str">
        <f>IF(A696="","",IF(A696="[FÓRMULA MANUAL]","",IFERROR(AVERAGEIFS(DATOS!$K$2:$K$20000,DATOS!$A$2:$A$20000,A696,CONFIG_METADATA!$G$2:$G$20000,1,DATOS!$I$2:$I$20000,"Conjunto"),"")))</f>
        <v/>
      </c>
      <c r="E696" t="str">
        <f>IF(A696="","",IF(A696="[FÓRMULA MANUAL]","",IFERROR(SUMPRODUCT((DATOS!$A$2:$A$20000=A696)*(CONFIG_METADATA!$G$2:$G$20000=1)*(COUNTIF(CONFIG_ASIGNATURAS!$B$7:$B$27,DATOS!$I$2:$I$20000)&gt;0)*(DATOS!$K$2:$K$20000))/SUMPRODUCT((DATOS!$A$2:$A$20000=A696)*(CONFIG_METADATA!$G$2:$G$20000=1)*(COUNTIF(CONFIG_ASIGNATURAS!$B$7:$B$27,DATOS!$I$2:$I$20000)&gt;0)*1),"")))</f>
        <v/>
      </c>
      <c r="H696" t="str">
        <f>IF(G696="","",IF(G696="[FÓRMULA MANUAL]","",IFERROR(AVERAGEIFS(DATOS!$K$2:$K$20000,DATOS!$A$2:$A$20000,G696,CONFIG_METADATA!$G$2:$G$20000,1,DATOS!$I$2:$I$20000,"Lenguaje Musical"),"")))</f>
        <v/>
      </c>
      <c r="I696" t="str">
        <f>IF(G696="","",IF(G696="[FÓRMULA MANUAL]","",IFERROR(AVERAGEIFS(DATOS!$K$2:$K$20000,DATOS!$A$2:$A$20000,G696,CONFIG_METADATA!$G$2:$G$20000,1,DATOS!$I$2:$I$20000,"Orquesta/Banda/Conjunto"),"")))</f>
        <v/>
      </c>
      <c r="J696" t="str">
        <f>IF(G696="","",IF(G696="[FÓRMULA MANUAL]","",IFERROR(AVERAGEIFS(DATOS!$K$2:$K$20000,DATOS!$A$2:$A$20000,G696,CONFIG_METADATA!$G$2:$G$20000,1,DATOS!$I$2:$I$20000,"Conjunto"),"")))</f>
        <v/>
      </c>
      <c r="K696" t="str">
        <f>IF(G696="","",IF(G696="[FÓRMULA MANUAL]","",IFERROR(SUMPRODUCT((DATOS!$A$2:$A$20000=G696)*(CONFIG_METADATA!$G$2:$G$20000=1)*(COUNTIF(CONFIG_ASIGNATURAS!$B$7:$B$27,DATOS!$I$2:$I$20000)&gt;0)*(DATOS!$K$2:$K$20000))/SUMPRODUCT((DATOS!$A$2:$A$20000=G696)*(CONFIG_METADATA!$G$2:$G$20000=1)*(COUNTIF(CONFIG_ASIGNATURAS!$B$7:$B$27,DATOS!$I$2:$I$20000)&gt;0)*1),"")))</f>
        <v/>
      </c>
      <c r="N696" t="str">
        <f>IF(M696="","",IF(M696="[FÓRMULA MANUAL]","",IFERROR(AVERAGEIFS(DATOS!$K$2:$K$20000,DATOS!$A$2:$A$20000,M696,CONFIG_METADATA!$G$2:$G$20000,1,DATOS!$I$2:$I$20000,"Armonía"),"")))</f>
        <v/>
      </c>
      <c r="O696" t="str">
        <f>IF(M696="","",IF(M696="[FÓRMULA MANUAL]","",IFERROR(AVERAGEIFS(DATOS!$K$2:$K$20000,DATOS!$A$2:$A$20000,M696,CONFIG_METADATA!$G$2:$G$20000,1,DATOS!$I$2:$I$20000,"Orquesta/Banda/Conjunto"),"")))</f>
        <v/>
      </c>
      <c r="P696" t="str">
        <f>IF(M696="","",IF(M696="[FÓRMULA MANUAL]","",IFERROR(AVERAGEIFS(DATOS!$K$2:$K$20000,DATOS!$A$2:$A$20000,M696,CONFIG_METADATA!$G$2:$G$20000,1,DATOS!$I$2:$I$20000,"Música de Cámara"),"")))</f>
        <v/>
      </c>
      <c r="Q696" t="str">
        <f>IF(M696="","",IF(M696="[FÓRMULA MANUAL]","",IFERROR(SUMPRODUCT((DATOS!$A$2:$A$20000=M696)*(CONFIG_METADATA!$G$2:$G$20000=1)*(COUNTIF(CONFIG_ASIGNATURAS!$B$7:$B$27,DATOS!$I$2:$I$20000)&gt;0)*(DATOS!$K$2:$K$20000))/SUMPRODUCT((DATOS!$A$2:$A$20000=M696)*(CONFIG_METADATA!$G$2:$G$20000=1)*(COUNTIF(CONFIG_ASIGNATURAS!$B$7:$B$27,DATOS!$I$2:$I$20000)&gt;0)*1),"")))</f>
        <v/>
      </c>
      <c r="T696" t="str">
        <f>IF(S696="","",IF(S696="[FÓRMULA MANUAL]","",IFERROR(AVERAGEIFS(DATOS!$K$2:$K$20000,DATOS!$A$2:$A$20000,S696,CONFIG_METADATA!$G$2:$G$20000,1,DATOS!$I$2:$I$20000,"Armonía"),"")))</f>
        <v/>
      </c>
      <c r="U696" t="str">
        <f>IF(S696="","",IF(S696="[FÓRMULA MANUAL]","",IFERROR(AVERAGEIFS(DATOS!$K$2:$K$20000,DATOS!$A$2:$A$20000,S696,CONFIG_METADATA!$G$2:$G$20000,1,DATOS!$I$2:$I$20000,"Orquesta/Banda/Conjunto"),"")))</f>
        <v/>
      </c>
      <c r="V696" t="str">
        <f>IF(S696="","",IF(S696="[FÓRMULA MANUAL]","",IFERROR(AVERAGEIFS(DATOS!$K$2:$K$20000,DATOS!$A$2:$A$20000,S696,CONFIG_METADATA!$G$2:$G$20000,1,DATOS!$I$2:$I$20000,"Música de Cámara"),"")))</f>
        <v/>
      </c>
      <c r="W696" t="str">
        <f>IF(S696="","",IF(S696="[FÓRMULA MANUAL]","",IFERROR(SUMPRODUCT((DATOS!$A$2:$A$20000=S696)*(CONFIG_METADATA!$G$2:$G$20000=1)*(COUNTIF(CONFIG_ASIGNATURAS!$B$7:$B$27,DATOS!$I$2:$I$20000)&gt;0)*(DATOS!$K$2:$K$20000))/SUMPRODUCT((DATOS!$A$2:$A$20000=S696)*(CONFIG_METADATA!$G$2:$G$20000=1)*(COUNTIF(CONFIG_ASIGNATURAS!$B$7:$B$27,DATOS!$I$2:$I$20000)&gt;0)*1),"")))</f>
        <v/>
      </c>
      <c r="Z696" t="str">
        <f>IF(Y696="","",IF(Y696="[FÓRMULA MANUAL]","",IFERROR(AVERAGEIFS(DATOS!$K$2:$K$20000,DATOS!$A$2:$A$20000,Y696,CONFIG_METADATA!$G$2:$G$20000,1,DATOS!$I$2:$I$20000,"Análisis"),"")))</f>
        <v/>
      </c>
      <c r="AA696" t="str">
        <f>IF(Y696="","",IF(Y696="[FÓRMULA MANUAL]","",IFERROR(AVERAGEIFS(DATOS!$K$2:$K$20000,DATOS!$A$2:$A$20000,Y696,CONFIG_METADATA!$G$2:$G$20000,1,DATOS!$I$2:$I$20000,"Orquesta/Banda/Conjunto"),"")))</f>
        <v/>
      </c>
      <c r="AB696" t="str">
        <f>IF(Y696="","",IF(Y696="[FÓRMULA MANUAL]","",IFERROR(AVERAGEIFS(DATOS!$K$2:$K$20000,DATOS!$A$2:$A$20000,Y696,CONFIG_METADATA!$G$2:$G$20000,1,DATOS!$I$2:$I$20000,"Música de Cámara"),"")))</f>
        <v/>
      </c>
      <c r="AC696" t="str">
        <f>IF(Y696="","",IF(Y696="[FÓRMULA MANUAL]","",IFERROR(SUMPRODUCT((DATOS!$A$2:$A$20000=Y696)*(CONFIG_METADATA!$G$2:$G$20000=1)*(COUNTIF(CONFIG_ASIGNATURAS!$B$7:$B$27,DATOS!$I$2:$I$20000)&gt;0)*(DATOS!$K$2:$K$20000))/SUMPRODUCT((DATOS!$A$2:$A$20000=Y696)*(CONFIG_METADATA!$G$2:$G$20000=1)*(COUNTIF(CONFIG_ASIGNATURAS!$B$7:$B$27,DATOS!$I$2:$I$20000)&gt;0)*1),"")))</f>
        <v/>
      </c>
      <c r="AF696" t="str">
        <f>IF(AE696="","",IF(AE696="[FÓRMULA MANUAL]","",IFERROR(AVERAGEIFS(DATOS!$K$2:$K$20000,DATOS!$A$2:$A$20000,AE696,CONFIG_METADATA!$G$2:$G$20000,1,DATOS!$I$2:$I$20000,"Análisis"),"")))</f>
        <v/>
      </c>
      <c r="AG696" t="str">
        <f>IF(AE696="","",IF(AE696="[FÓRMULA MANUAL]","",IFERROR(AVERAGEIFS(DATOS!$K$2:$K$20000,DATOS!$A$2:$A$20000,AE696,CONFIG_METADATA!$G$2:$G$20000,1,DATOS!$I$2:$I$20000,"Orquesta/Banda/Conjunto"),"")))</f>
        <v/>
      </c>
      <c r="AH696" t="str">
        <f>IF(AE696="","",IF(AE696="[FÓRMULA MANUAL]","",IFERROR(AVERAGEIFS(DATOS!$K$2:$K$20000,DATOS!$A$2:$A$20000,AE696,CONFIG_METADATA!$G$2:$G$20000,1,DATOS!$I$2:$I$20000,"Música de Cámara"),"")))</f>
        <v/>
      </c>
      <c r="AI696" t="str">
        <f>IF(AE696="","",IF(AE696="[FÓRMULA MANUAL]","",IFERROR(SUMPRODUCT((DATOS!$A$2:$A$20000=AE696)*(CONFIG_METADATA!$G$2:$G$20000=1)*(COUNTIF(CONFIG_ASIGNATURAS!$B$7:$B$27,DATOS!$I$2:$I$20000)&gt;0)*(DATOS!$K$2:$K$20000))/SUMPRODUCT((DATOS!$A$2:$A$20000=AE696)*(CONFIG_METADATA!$G$2:$G$20000=1)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MANUAL]","",IFERROR(AVERAGEIFS(DATOS!$K$2:$K$20000,DATOS!$A$2:$A$20000,A697,CONFIG_METADATA!$G$2:$G$20000,1,DATOS!$I$2:$I$20000,"Lenguaje Musical"),"")))</f>
        <v/>
      </c>
      <c r="C697" t="str">
        <f>IF(A697="","",IF(A697="[FÓRMULA MANUAL]","",IFERROR(AVERAGEIFS(DATOS!$K$2:$K$20000,DATOS!$A$2:$A$20000,A697,CONFIG_METADATA!$G$2:$G$20000,1,DATOS!$I$2:$I$20000,"Orquesta/Banda/Conjunto"),"")))</f>
        <v/>
      </c>
      <c r="D697" t="str">
        <f>IF(A697="","",IF(A697="[FÓRMULA MANUAL]","",IFERROR(AVERAGEIFS(DATOS!$K$2:$K$20000,DATOS!$A$2:$A$20000,A697,CONFIG_METADATA!$G$2:$G$20000,1,DATOS!$I$2:$I$20000,"Conjunto"),"")))</f>
        <v/>
      </c>
      <c r="E697" t="str">
        <f>IF(A697="","",IF(A697="[FÓRMULA MANUAL]","",IFERROR(SUMPRODUCT((DATOS!$A$2:$A$20000=A697)*(CONFIG_METADATA!$G$2:$G$20000=1)*(COUNTIF(CONFIG_ASIGNATURAS!$B$7:$B$27,DATOS!$I$2:$I$20000)&gt;0)*(DATOS!$K$2:$K$20000))/SUMPRODUCT((DATOS!$A$2:$A$20000=A697)*(CONFIG_METADATA!$G$2:$G$20000=1)*(COUNTIF(CONFIG_ASIGNATURAS!$B$7:$B$27,DATOS!$I$2:$I$20000)&gt;0)*1),"")))</f>
        <v/>
      </c>
      <c r="H697" t="str">
        <f>IF(G697="","",IF(G697="[FÓRMULA MANUAL]","",IFERROR(AVERAGEIFS(DATOS!$K$2:$K$20000,DATOS!$A$2:$A$20000,G697,CONFIG_METADATA!$G$2:$G$20000,1,DATOS!$I$2:$I$20000,"Lenguaje Musical"),"")))</f>
        <v/>
      </c>
      <c r="I697" t="str">
        <f>IF(G697="","",IF(G697="[FÓRMULA MANUAL]","",IFERROR(AVERAGEIFS(DATOS!$K$2:$K$20000,DATOS!$A$2:$A$20000,G697,CONFIG_METADATA!$G$2:$G$20000,1,DATOS!$I$2:$I$20000,"Orquesta/Banda/Conjunto"),"")))</f>
        <v/>
      </c>
      <c r="J697" t="str">
        <f>IF(G697="","",IF(G697="[FÓRMULA MANUAL]","",IFERROR(AVERAGEIFS(DATOS!$K$2:$K$20000,DATOS!$A$2:$A$20000,G697,CONFIG_METADATA!$G$2:$G$20000,1,DATOS!$I$2:$I$20000,"Conjunto"),"")))</f>
        <v/>
      </c>
      <c r="K697" t="str">
        <f>IF(G697="","",IF(G697="[FÓRMULA MANUAL]","",IFERROR(SUMPRODUCT((DATOS!$A$2:$A$20000=G697)*(CONFIG_METADATA!$G$2:$G$20000=1)*(COUNTIF(CONFIG_ASIGNATURAS!$B$7:$B$27,DATOS!$I$2:$I$20000)&gt;0)*(DATOS!$K$2:$K$20000))/SUMPRODUCT((DATOS!$A$2:$A$20000=G697)*(CONFIG_METADATA!$G$2:$G$20000=1)*(COUNTIF(CONFIG_ASIGNATURAS!$B$7:$B$27,DATOS!$I$2:$I$20000)&gt;0)*1),"")))</f>
        <v/>
      </c>
      <c r="N697" t="str">
        <f>IF(M697="","",IF(M697="[FÓRMULA MANUAL]","",IFERROR(AVERAGEIFS(DATOS!$K$2:$K$20000,DATOS!$A$2:$A$20000,M697,CONFIG_METADATA!$G$2:$G$20000,1,DATOS!$I$2:$I$20000,"Armonía"),"")))</f>
        <v/>
      </c>
      <c r="O697" t="str">
        <f>IF(M697="","",IF(M697="[FÓRMULA MANUAL]","",IFERROR(AVERAGEIFS(DATOS!$K$2:$K$20000,DATOS!$A$2:$A$20000,M697,CONFIG_METADATA!$G$2:$G$20000,1,DATOS!$I$2:$I$20000,"Orquesta/Banda/Conjunto"),"")))</f>
        <v/>
      </c>
      <c r="P697" t="str">
        <f>IF(M697="","",IF(M697="[FÓRMULA MANUAL]","",IFERROR(AVERAGEIFS(DATOS!$K$2:$K$20000,DATOS!$A$2:$A$20000,M697,CONFIG_METADATA!$G$2:$G$20000,1,DATOS!$I$2:$I$20000,"Música de Cámara"),"")))</f>
        <v/>
      </c>
      <c r="Q697" t="str">
        <f>IF(M697="","",IF(M697="[FÓRMULA MANUAL]","",IFERROR(SUMPRODUCT((DATOS!$A$2:$A$20000=M697)*(CONFIG_METADATA!$G$2:$G$20000=1)*(COUNTIF(CONFIG_ASIGNATURAS!$B$7:$B$27,DATOS!$I$2:$I$20000)&gt;0)*(DATOS!$K$2:$K$20000))/SUMPRODUCT((DATOS!$A$2:$A$20000=M697)*(CONFIG_METADATA!$G$2:$G$20000=1)*(COUNTIF(CONFIG_ASIGNATURAS!$B$7:$B$27,DATOS!$I$2:$I$20000)&gt;0)*1),"")))</f>
        <v/>
      </c>
      <c r="T697" t="str">
        <f>IF(S697="","",IF(S697="[FÓRMULA MANUAL]","",IFERROR(AVERAGEIFS(DATOS!$K$2:$K$20000,DATOS!$A$2:$A$20000,S697,CONFIG_METADATA!$G$2:$G$20000,1,DATOS!$I$2:$I$20000,"Armonía"),"")))</f>
        <v/>
      </c>
      <c r="U697" t="str">
        <f>IF(S697="","",IF(S697="[FÓRMULA MANUAL]","",IFERROR(AVERAGEIFS(DATOS!$K$2:$K$20000,DATOS!$A$2:$A$20000,S697,CONFIG_METADATA!$G$2:$G$20000,1,DATOS!$I$2:$I$20000,"Orquesta/Banda/Conjunto"),"")))</f>
        <v/>
      </c>
      <c r="V697" t="str">
        <f>IF(S697="","",IF(S697="[FÓRMULA MANUAL]","",IFERROR(AVERAGEIFS(DATOS!$K$2:$K$20000,DATOS!$A$2:$A$20000,S697,CONFIG_METADATA!$G$2:$G$20000,1,DATOS!$I$2:$I$20000,"Música de Cámara"),"")))</f>
        <v/>
      </c>
      <c r="W697" t="str">
        <f>IF(S697="","",IF(S697="[FÓRMULA MANUAL]","",IFERROR(SUMPRODUCT((DATOS!$A$2:$A$20000=S697)*(CONFIG_METADATA!$G$2:$G$20000=1)*(COUNTIF(CONFIG_ASIGNATURAS!$B$7:$B$27,DATOS!$I$2:$I$20000)&gt;0)*(DATOS!$K$2:$K$20000))/SUMPRODUCT((DATOS!$A$2:$A$20000=S697)*(CONFIG_METADATA!$G$2:$G$20000=1)*(COUNTIF(CONFIG_ASIGNATURAS!$B$7:$B$27,DATOS!$I$2:$I$20000)&gt;0)*1),"")))</f>
        <v/>
      </c>
      <c r="Z697" t="str">
        <f>IF(Y697="","",IF(Y697="[FÓRMULA MANUAL]","",IFERROR(AVERAGEIFS(DATOS!$K$2:$K$20000,DATOS!$A$2:$A$20000,Y697,CONFIG_METADATA!$G$2:$G$20000,1,DATOS!$I$2:$I$20000,"Análisis"),"")))</f>
        <v/>
      </c>
      <c r="AA697" t="str">
        <f>IF(Y697="","",IF(Y697="[FÓRMULA MANUAL]","",IFERROR(AVERAGEIFS(DATOS!$K$2:$K$20000,DATOS!$A$2:$A$20000,Y697,CONFIG_METADATA!$G$2:$G$20000,1,DATOS!$I$2:$I$20000,"Orquesta/Banda/Conjunto"),"")))</f>
        <v/>
      </c>
      <c r="AB697" t="str">
        <f>IF(Y697="","",IF(Y697="[FÓRMULA MANUAL]","",IFERROR(AVERAGEIFS(DATOS!$K$2:$K$20000,DATOS!$A$2:$A$20000,Y697,CONFIG_METADATA!$G$2:$G$20000,1,DATOS!$I$2:$I$20000,"Música de Cámara"),"")))</f>
        <v/>
      </c>
      <c r="AC697" t="str">
        <f>IF(Y697="","",IF(Y697="[FÓRMULA MANUAL]","",IFERROR(SUMPRODUCT((DATOS!$A$2:$A$20000=Y697)*(CONFIG_METADATA!$G$2:$G$20000=1)*(COUNTIF(CONFIG_ASIGNATURAS!$B$7:$B$27,DATOS!$I$2:$I$20000)&gt;0)*(DATOS!$K$2:$K$20000))/SUMPRODUCT((DATOS!$A$2:$A$20000=Y697)*(CONFIG_METADATA!$G$2:$G$20000=1)*(COUNTIF(CONFIG_ASIGNATURAS!$B$7:$B$27,DATOS!$I$2:$I$20000)&gt;0)*1),"")))</f>
        <v/>
      </c>
      <c r="AF697" t="str">
        <f>IF(AE697="","",IF(AE697="[FÓRMULA MANUAL]","",IFERROR(AVERAGEIFS(DATOS!$K$2:$K$20000,DATOS!$A$2:$A$20000,AE697,CONFIG_METADATA!$G$2:$G$20000,1,DATOS!$I$2:$I$20000,"Análisis"),"")))</f>
        <v/>
      </c>
      <c r="AG697" t="str">
        <f>IF(AE697="","",IF(AE697="[FÓRMULA MANUAL]","",IFERROR(AVERAGEIFS(DATOS!$K$2:$K$20000,DATOS!$A$2:$A$20000,AE697,CONFIG_METADATA!$G$2:$G$20000,1,DATOS!$I$2:$I$20000,"Orquesta/Banda/Conjunto"),"")))</f>
        <v/>
      </c>
      <c r="AH697" t="str">
        <f>IF(AE697="","",IF(AE697="[FÓRMULA MANUAL]","",IFERROR(AVERAGEIFS(DATOS!$K$2:$K$20000,DATOS!$A$2:$A$20000,AE697,CONFIG_METADATA!$G$2:$G$20000,1,DATOS!$I$2:$I$20000,"Música de Cámara"),"")))</f>
        <v/>
      </c>
      <c r="AI697" t="str">
        <f>IF(AE697="","",IF(AE697="[FÓRMULA MANUAL]","",IFERROR(SUMPRODUCT((DATOS!$A$2:$A$20000=AE697)*(CONFIG_METADATA!$G$2:$G$20000=1)*(COUNTIF(CONFIG_ASIGNATURAS!$B$7:$B$27,DATOS!$I$2:$I$20000)&gt;0)*(DATOS!$K$2:$K$20000))/SUMPRODUCT((DATOS!$A$2:$A$20000=AE697)*(CONFIG_METADATA!$G$2:$G$20000=1)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MANUAL]","",IFERROR(AVERAGEIFS(DATOS!$K$2:$K$20000,DATOS!$A$2:$A$20000,A698,CONFIG_METADATA!$G$2:$G$20000,1,DATOS!$I$2:$I$20000,"Lenguaje Musical"),"")))</f>
        <v/>
      </c>
      <c r="C698" t="str">
        <f>IF(A698="","",IF(A698="[FÓRMULA MANUAL]","",IFERROR(AVERAGEIFS(DATOS!$K$2:$K$20000,DATOS!$A$2:$A$20000,A698,CONFIG_METADATA!$G$2:$G$20000,1,DATOS!$I$2:$I$20000,"Orquesta/Banda/Conjunto"),"")))</f>
        <v/>
      </c>
      <c r="D698" t="str">
        <f>IF(A698="","",IF(A698="[FÓRMULA MANUAL]","",IFERROR(AVERAGEIFS(DATOS!$K$2:$K$20000,DATOS!$A$2:$A$20000,A698,CONFIG_METADATA!$G$2:$G$20000,1,DATOS!$I$2:$I$20000,"Conjunto"),"")))</f>
        <v/>
      </c>
      <c r="E698" t="str">
        <f>IF(A698="","",IF(A698="[FÓRMULA MANUAL]","",IFERROR(SUMPRODUCT((DATOS!$A$2:$A$20000=A698)*(CONFIG_METADATA!$G$2:$G$20000=1)*(COUNTIF(CONFIG_ASIGNATURAS!$B$7:$B$27,DATOS!$I$2:$I$20000)&gt;0)*(DATOS!$K$2:$K$20000))/SUMPRODUCT((DATOS!$A$2:$A$20000=A698)*(CONFIG_METADATA!$G$2:$G$20000=1)*(COUNTIF(CONFIG_ASIGNATURAS!$B$7:$B$27,DATOS!$I$2:$I$20000)&gt;0)*1),"")))</f>
        <v/>
      </c>
      <c r="H698" t="str">
        <f>IF(G698="","",IF(G698="[FÓRMULA MANUAL]","",IFERROR(AVERAGEIFS(DATOS!$K$2:$K$20000,DATOS!$A$2:$A$20000,G698,CONFIG_METADATA!$G$2:$G$20000,1,DATOS!$I$2:$I$20000,"Lenguaje Musical"),"")))</f>
        <v/>
      </c>
      <c r="I698" t="str">
        <f>IF(G698="","",IF(G698="[FÓRMULA MANUAL]","",IFERROR(AVERAGEIFS(DATOS!$K$2:$K$20000,DATOS!$A$2:$A$20000,G698,CONFIG_METADATA!$G$2:$G$20000,1,DATOS!$I$2:$I$20000,"Orquesta/Banda/Conjunto"),"")))</f>
        <v/>
      </c>
      <c r="J698" t="str">
        <f>IF(G698="","",IF(G698="[FÓRMULA MANUAL]","",IFERROR(AVERAGEIFS(DATOS!$K$2:$K$20000,DATOS!$A$2:$A$20000,G698,CONFIG_METADATA!$G$2:$G$20000,1,DATOS!$I$2:$I$20000,"Conjunto"),"")))</f>
        <v/>
      </c>
      <c r="K698" t="str">
        <f>IF(G698="","",IF(G698="[FÓRMULA MANUAL]","",IFERROR(SUMPRODUCT((DATOS!$A$2:$A$20000=G698)*(CONFIG_METADATA!$G$2:$G$20000=1)*(COUNTIF(CONFIG_ASIGNATURAS!$B$7:$B$27,DATOS!$I$2:$I$20000)&gt;0)*(DATOS!$K$2:$K$20000))/SUMPRODUCT((DATOS!$A$2:$A$20000=G698)*(CONFIG_METADATA!$G$2:$G$20000=1)*(COUNTIF(CONFIG_ASIGNATURAS!$B$7:$B$27,DATOS!$I$2:$I$20000)&gt;0)*1),"")))</f>
        <v/>
      </c>
      <c r="N698" t="str">
        <f>IF(M698="","",IF(M698="[FÓRMULA MANUAL]","",IFERROR(AVERAGEIFS(DATOS!$K$2:$K$20000,DATOS!$A$2:$A$20000,M698,CONFIG_METADATA!$G$2:$G$20000,1,DATOS!$I$2:$I$20000,"Armonía"),"")))</f>
        <v/>
      </c>
      <c r="O698" t="str">
        <f>IF(M698="","",IF(M698="[FÓRMULA MANUAL]","",IFERROR(AVERAGEIFS(DATOS!$K$2:$K$20000,DATOS!$A$2:$A$20000,M698,CONFIG_METADATA!$G$2:$G$20000,1,DATOS!$I$2:$I$20000,"Orquesta/Banda/Conjunto"),"")))</f>
        <v/>
      </c>
      <c r="P698" t="str">
        <f>IF(M698="","",IF(M698="[FÓRMULA MANUAL]","",IFERROR(AVERAGEIFS(DATOS!$K$2:$K$20000,DATOS!$A$2:$A$20000,M698,CONFIG_METADATA!$G$2:$G$20000,1,DATOS!$I$2:$I$20000,"Música de Cámara"),"")))</f>
        <v/>
      </c>
      <c r="Q698" t="str">
        <f>IF(M698="","",IF(M698="[FÓRMULA MANUAL]","",IFERROR(SUMPRODUCT((DATOS!$A$2:$A$20000=M698)*(CONFIG_METADATA!$G$2:$G$20000=1)*(COUNTIF(CONFIG_ASIGNATURAS!$B$7:$B$27,DATOS!$I$2:$I$20000)&gt;0)*(DATOS!$K$2:$K$20000))/SUMPRODUCT((DATOS!$A$2:$A$20000=M698)*(CONFIG_METADATA!$G$2:$G$20000=1)*(COUNTIF(CONFIG_ASIGNATURAS!$B$7:$B$27,DATOS!$I$2:$I$20000)&gt;0)*1),"")))</f>
        <v/>
      </c>
      <c r="T698" t="str">
        <f>IF(S698="","",IF(S698="[FÓRMULA MANUAL]","",IFERROR(AVERAGEIFS(DATOS!$K$2:$K$20000,DATOS!$A$2:$A$20000,S698,CONFIG_METADATA!$G$2:$G$20000,1,DATOS!$I$2:$I$20000,"Armonía"),"")))</f>
        <v/>
      </c>
      <c r="U698" t="str">
        <f>IF(S698="","",IF(S698="[FÓRMULA MANUAL]","",IFERROR(AVERAGEIFS(DATOS!$K$2:$K$20000,DATOS!$A$2:$A$20000,S698,CONFIG_METADATA!$G$2:$G$20000,1,DATOS!$I$2:$I$20000,"Orquesta/Banda/Conjunto"),"")))</f>
        <v/>
      </c>
      <c r="V698" t="str">
        <f>IF(S698="","",IF(S698="[FÓRMULA MANUAL]","",IFERROR(AVERAGEIFS(DATOS!$K$2:$K$20000,DATOS!$A$2:$A$20000,S698,CONFIG_METADATA!$G$2:$G$20000,1,DATOS!$I$2:$I$20000,"Música de Cámara"),"")))</f>
        <v/>
      </c>
      <c r="W698" t="str">
        <f>IF(S698="","",IF(S698="[FÓRMULA MANUAL]","",IFERROR(SUMPRODUCT((DATOS!$A$2:$A$20000=S698)*(CONFIG_METADATA!$G$2:$G$20000=1)*(COUNTIF(CONFIG_ASIGNATURAS!$B$7:$B$27,DATOS!$I$2:$I$20000)&gt;0)*(DATOS!$K$2:$K$20000))/SUMPRODUCT((DATOS!$A$2:$A$20000=S698)*(CONFIG_METADATA!$G$2:$G$20000=1)*(COUNTIF(CONFIG_ASIGNATURAS!$B$7:$B$27,DATOS!$I$2:$I$20000)&gt;0)*1),"")))</f>
        <v/>
      </c>
      <c r="Z698" t="str">
        <f>IF(Y698="","",IF(Y698="[FÓRMULA MANUAL]","",IFERROR(AVERAGEIFS(DATOS!$K$2:$K$20000,DATOS!$A$2:$A$20000,Y698,CONFIG_METADATA!$G$2:$G$20000,1,DATOS!$I$2:$I$20000,"Análisis"),"")))</f>
        <v/>
      </c>
      <c r="AA698" t="str">
        <f>IF(Y698="","",IF(Y698="[FÓRMULA MANUAL]","",IFERROR(AVERAGEIFS(DATOS!$K$2:$K$20000,DATOS!$A$2:$A$20000,Y698,CONFIG_METADATA!$G$2:$G$20000,1,DATOS!$I$2:$I$20000,"Orquesta/Banda/Conjunto"),"")))</f>
        <v/>
      </c>
      <c r="AB698" t="str">
        <f>IF(Y698="","",IF(Y698="[FÓRMULA MANUAL]","",IFERROR(AVERAGEIFS(DATOS!$K$2:$K$20000,DATOS!$A$2:$A$20000,Y698,CONFIG_METADATA!$G$2:$G$20000,1,DATOS!$I$2:$I$20000,"Música de Cámara"),"")))</f>
        <v/>
      </c>
      <c r="AC698" t="str">
        <f>IF(Y698="","",IF(Y698="[FÓRMULA MANUAL]","",IFERROR(SUMPRODUCT((DATOS!$A$2:$A$20000=Y698)*(CONFIG_METADATA!$G$2:$G$20000=1)*(COUNTIF(CONFIG_ASIGNATURAS!$B$7:$B$27,DATOS!$I$2:$I$20000)&gt;0)*(DATOS!$K$2:$K$20000))/SUMPRODUCT((DATOS!$A$2:$A$20000=Y698)*(CONFIG_METADATA!$G$2:$G$20000=1)*(COUNTIF(CONFIG_ASIGNATURAS!$B$7:$B$27,DATOS!$I$2:$I$20000)&gt;0)*1),"")))</f>
        <v/>
      </c>
      <c r="AF698" t="str">
        <f>IF(AE698="","",IF(AE698="[FÓRMULA MANUAL]","",IFERROR(AVERAGEIFS(DATOS!$K$2:$K$20000,DATOS!$A$2:$A$20000,AE698,CONFIG_METADATA!$G$2:$G$20000,1,DATOS!$I$2:$I$20000,"Análisis"),"")))</f>
        <v/>
      </c>
      <c r="AG698" t="str">
        <f>IF(AE698="","",IF(AE698="[FÓRMULA MANUAL]","",IFERROR(AVERAGEIFS(DATOS!$K$2:$K$20000,DATOS!$A$2:$A$20000,AE698,CONFIG_METADATA!$G$2:$G$20000,1,DATOS!$I$2:$I$20000,"Orquesta/Banda/Conjunto"),"")))</f>
        <v/>
      </c>
      <c r="AH698" t="str">
        <f>IF(AE698="","",IF(AE698="[FÓRMULA MANUAL]","",IFERROR(AVERAGEIFS(DATOS!$K$2:$K$20000,DATOS!$A$2:$A$20000,AE698,CONFIG_METADATA!$G$2:$G$20000,1,DATOS!$I$2:$I$20000,"Música de Cámara"),"")))</f>
        <v/>
      </c>
      <c r="AI698" t="str">
        <f>IF(AE698="","",IF(AE698="[FÓRMULA MANUAL]","",IFERROR(SUMPRODUCT((DATOS!$A$2:$A$20000=AE698)*(CONFIG_METADATA!$G$2:$G$20000=1)*(COUNTIF(CONFIG_ASIGNATURAS!$B$7:$B$27,DATOS!$I$2:$I$20000)&gt;0)*(DATOS!$K$2:$K$20000))/SUMPRODUCT((DATOS!$A$2:$A$20000=AE698)*(CONFIG_METADATA!$G$2:$G$20000=1)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MANUAL]","",IFERROR(AVERAGEIFS(DATOS!$K$2:$K$20000,DATOS!$A$2:$A$20000,A699,CONFIG_METADATA!$G$2:$G$20000,1,DATOS!$I$2:$I$20000,"Lenguaje Musical"),"")))</f>
        <v/>
      </c>
      <c r="C699" t="str">
        <f>IF(A699="","",IF(A699="[FÓRMULA MANUAL]","",IFERROR(AVERAGEIFS(DATOS!$K$2:$K$20000,DATOS!$A$2:$A$20000,A699,CONFIG_METADATA!$G$2:$G$20000,1,DATOS!$I$2:$I$20000,"Orquesta/Banda/Conjunto"),"")))</f>
        <v/>
      </c>
      <c r="D699" t="str">
        <f>IF(A699="","",IF(A699="[FÓRMULA MANUAL]","",IFERROR(AVERAGEIFS(DATOS!$K$2:$K$20000,DATOS!$A$2:$A$20000,A699,CONFIG_METADATA!$G$2:$G$20000,1,DATOS!$I$2:$I$20000,"Conjunto"),"")))</f>
        <v/>
      </c>
      <c r="E699" t="str">
        <f>IF(A699="","",IF(A699="[FÓRMULA MANUAL]","",IFERROR(SUMPRODUCT((DATOS!$A$2:$A$20000=A699)*(CONFIG_METADATA!$G$2:$G$20000=1)*(COUNTIF(CONFIG_ASIGNATURAS!$B$7:$B$27,DATOS!$I$2:$I$20000)&gt;0)*(DATOS!$K$2:$K$20000))/SUMPRODUCT((DATOS!$A$2:$A$20000=A699)*(CONFIG_METADATA!$G$2:$G$20000=1)*(COUNTIF(CONFIG_ASIGNATURAS!$B$7:$B$27,DATOS!$I$2:$I$20000)&gt;0)*1),"")))</f>
        <v/>
      </c>
      <c r="H699" t="str">
        <f>IF(G699="","",IF(G699="[FÓRMULA MANUAL]","",IFERROR(AVERAGEIFS(DATOS!$K$2:$K$20000,DATOS!$A$2:$A$20000,G699,CONFIG_METADATA!$G$2:$G$20000,1,DATOS!$I$2:$I$20000,"Lenguaje Musical"),"")))</f>
        <v/>
      </c>
      <c r="I699" t="str">
        <f>IF(G699="","",IF(G699="[FÓRMULA MANUAL]","",IFERROR(AVERAGEIFS(DATOS!$K$2:$K$20000,DATOS!$A$2:$A$20000,G699,CONFIG_METADATA!$G$2:$G$20000,1,DATOS!$I$2:$I$20000,"Orquesta/Banda/Conjunto"),"")))</f>
        <v/>
      </c>
      <c r="J699" t="str">
        <f>IF(G699="","",IF(G699="[FÓRMULA MANUAL]","",IFERROR(AVERAGEIFS(DATOS!$K$2:$K$20000,DATOS!$A$2:$A$20000,G699,CONFIG_METADATA!$G$2:$G$20000,1,DATOS!$I$2:$I$20000,"Conjunto"),"")))</f>
        <v/>
      </c>
      <c r="K699" t="str">
        <f>IF(G699="","",IF(G699="[FÓRMULA MANUAL]","",IFERROR(SUMPRODUCT((DATOS!$A$2:$A$20000=G699)*(CONFIG_METADATA!$G$2:$G$20000=1)*(COUNTIF(CONFIG_ASIGNATURAS!$B$7:$B$27,DATOS!$I$2:$I$20000)&gt;0)*(DATOS!$K$2:$K$20000))/SUMPRODUCT((DATOS!$A$2:$A$20000=G699)*(CONFIG_METADATA!$G$2:$G$20000=1)*(COUNTIF(CONFIG_ASIGNATURAS!$B$7:$B$27,DATOS!$I$2:$I$20000)&gt;0)*1),"")))</f>
        <v/>
      </c>
      <c r="N699" t="str">
        <f>IF(M699="","",IF(M699="[FÓRMULA MANUAL]","",IFERROR(AVERAGEIFS(DATOS!$K$2:$K$20000,DATOS!$A$2:$A$20000,M699,CONFIG_METADATA!$G$2:$G$20000,1,DATOS!$I$2:$I$20000,"Armonía"),"")))</f>
        <v/>
      </c>
      <c r="O699" t="str">
        <f>IF(M699="","",IF(M699="[FÓRMULA MANUAL]","",IFERROR(AVERAGEIFS(DATOS!$K$2:$K$20000,DATOS!$A$2:$A$20000,M699,CONFIG_METADATA!$G$2:$G$20000,1,DATOS!$I$2:$I$20000,"Orquesta/Banda/Conjunto"),"")))</f>
        <v/>
      </c>
      <c r="P699" t="str">
        <f>IF(M699="","",IF(M699="[FÓRMULA MANUAL]","",IFERROR(AVERAGEIFS(DATOS!$K$2:$K$20000,DATOS!$A$2:$A$20000,M699,CONFIG_METADATA!$G$2:$G$20000,1,DATOS!$I$2:$I$20000,"Música de Cámara"),"")))</f>
        <v/>
      </c>
      <c r="Q699" t="str">
        <f>IF(M699="","",IF(M699="[FÓRMULA MANUAL]","",IFERROR(SUMPRODUCT((DATOS!$A$2:$A$20000=M699)*(CONFIG_METADATA!$G$2:$G$20000=1)*(COUNTIF(CONFIG_ASIGNATURAS!$B$7:$B$27,DATOS!$I$2:$I$20000)&gt;0)*(DATOS!$K$2:$K$20000))/SUMPRODUCT((DATOS!$A$2:$A$20000=M699)*(CONFIG_METADATA!$G$2:$G$20000=1)*(COUNTIF(CONFIG_ASIGNATURAS!$B$7:$B$27,DATOS!$I$2:$I$20000)&gt;0)*1),"")))</f>
        <v/>
      </c>
      <c r="T699" t="str">
        <f>IF(S699="","",IF(S699="[FÓRMULA MANUAL]","",IFERROR(AVERAGEIFS(DATOS!$K$2:$K$20000,DATOS!$A$2:$A$20000,S699,CONFIG_METADATA!$G$2:$G$20000,1,DATOS!$I$2:$I$20000,"Armonía"),"")))</f>
        <v/>
      </c>
      <c r="U699" t="str">
        <f>IF(S699="","",IF(S699="[FÓRMULA MANUAL]","",IFERROR(AVERAGEIFS(DATOS!$K$2:$K$20000,DATOS!$A$2:$A$20000,S699,CONFIG_METADATA!$G$2:$G$20000,1,DATOS!$I$2:$I$20000,"Orquesta/Banda/Conjunto"),"")))</f>
        <v/>
      </c>
      <c r="V699" t="str">
        <f>IF(S699="","",IF(S699="[FÓRMULA MANUAL]","",IFERROR(AVERAGEIFS(DATOS!$K$2:$K$20000,DATOS!$A$2:$A$20000,S699,CONFIG_METADATA!$G$2:$G$20000,1,DATOS!$I$2:$I$20000,"Música de Cámara"),"")))</f>
        <v/>
      </c>
      <c r="W699" t="str">
        <f>IF(S699="","",IF(S699="[FÓRMULA MANUAL]","",IFERROR(SUMPRODUCT((DATOS!$A$2:$A$20000=S699)*(CONFIG_METADATA!$G$2:$G$20000=1)*(COUNTIF(CONFIG_ASIGNATURAS!$B$7:$B$27,DATOS!$I$2:$I$20000)&gt;0)*(DATOS!$K$2:$K$20000))/SUMPRODUCT((DATOS!$A$2:$A$20000=S699)*(CONFIG_METADATA!$G$2:$G$20000=1)*(COUNTIF(CONFIG_ASIGNATURAS!$B$7:$B$27,DATOS!$I$2:$I$20000)&gt;0)*1),"")))</f>
        <v/>
      </c>
      <c r="Z699" t="str">
        <f>IF(Y699="","",IF(Y699="[FÓRMULA MANUAL]","",IFERROR(AVERAGEIFS(DATOS!$K$2:$K$20000,DATOS!$A$2:$A$20000,Y699,CONFIG_METADATA!$G$2:$G$20000,1,DATOS!$I$2:$I$20000,"Análisis"),"")))</f>
        <v/>
      </c>
      <c r="AA699" t="str">
        <f>IF(Y699="","",IF(Y699="[FÓRMULA MANUAL]","",IFERROR(AVERAGEIFS(DATOS!$K$2:$K$20000,DATOS!$A$2:$A$20000,Y699,CONFIG_METADATA!$G$2:$G$20000,1,DATOS!$I$2:$I$20000,"Orquesta/Banda/Conjunto"),"")))</f>
        <v/>
      </c>
      <c r="AB699" t="str">
        <f>IF(Y699="","",IF(Y699="[FÓRMULA MANUAL]","",IFERROR(AVERAGEIFS(DATOS!$K$2:$K$20000,DATOS!$A$2:$A$20000,Y699,CONFIG_METADATA!$G$2:$G$20000,1,DATOS!$I$2:$I$20000,"Música de Cámara"),"")))</f>
        <v/>
      </c>
      <c r="AC699" t="str">
        <f>IF(Y699="","",IF(Y699="[FÓRMULA MANUAL]","",IFERROR(SUMPRODUCT((DATOS!$A$2:$A$20000=Y699)*(CONFIG_METADATA!$G$2:$G$20000=1)*(COUNTIF(CONFIG_ASIGNATURAS!$B$7:$B$27,DATOS!$I$2:$I$20000)&gt;0)*(DATOS!$K$2:$K$20000))/SUMPRODUCT((DATOS!$A$2:$A$20000=Y699)*(CONFIG_METADATA!$G$2:$G$20000=1)*(COUNTIF(CONFIG_ASIGNATURAS!$B$7:$B$27,DATOS!$I$2:$I$20000)&gt;0)*1),"")))</f>
        <v/>
      </c>
      <c r="AF699" t="str">
        <f>IF(AE699="","",IF(AE699="[FÓRMULA MANUAL]","",IFERROR(AVERAGEIFS(DATOS!$K$2:$K$20000,DATOS!$A$2:$A$20000,AE699,CONFIG_METADATA!$G$2:$G$20000,1,DATOS!$I$2:$I$20000,"Análisis"),"")))</f>
        <v/>
      </c>
      <c r="AG699" t="str">
        <f>IF(AE699="","",IF(AE699="[FÓRMULA MANUAL]","",IFERROR(AVERAGEIFS(DATOS!$K$2:$K$20000,DATOS!$A$2:$A$20000,AE699,CONFIG_METADATA!$G$2:$G$20000,1,DATOS!$I$2:$I$20000,"Orquesta/Banda/Conjunto"),"")))</f>
        <v/>
      </c>
      <c r="AH699" t="str">
        <f>IF(AE699="","",IF(AE699="[FÓRMULA MANUAL]","",IFERROR(AVERAGEIFS(DATOS!$K$2:$K$20000,DATOS!$A$2:$A$20000,AE699,CONFIG_METADATA!$G$2:$G$20000,1,DATOS!$I$2:$I$20000,"Música de Cámara"),"")))</f>
        <v/>
      </c>
      <c r="AI699" t="str">
        <f>IF(AE699="","",IF(AE699="[FÓRMULA MANUAL]","",IFERROR(SUMPRODUCT((DATOS!$A$2:$A$20000=AE699)*(CONFIG_METADATA!$G$2:$G$20000=1)*(COUNTIF(CONFIG_ASIGNATURAS!$B$7:$B$27,DATOS!$I$2:$I$20000)&gt;0)*(DATOS!$K$2:$K$20000))/SUMPRODUCT((DATOS!$A$2:$A$20000=AE699)*(CONFIG_METADATA!$G$2:$G$20000=1)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MANUAL]","",IFERROR(AVERAGEIFS(DATOS!$K$2:$K$20000,DATOS!$A$2:$A$20000,A700,CONFIG_METADATA!$G$2:$G$20000,1,DATOS!$I$2:$I$20000,"Lenguaje Musical"),"")))</f>
        <v/>
      </c>
      <c r="C700" t="str">
        <f>IF(A700="","",IF(A700="[FÓRMULA MANUAL]","",IFERROR(AVERAGEIFS(DATOS!$K$2:$K$20000,DATOS!$A$2:$A$20000,A700,CONFIG_METADATA!$G$2:$G$20000,1,DATOS!$I$2:$I$20000,"Orquesta/Banda/Conjunto"),"")))</f>
        <v/>
      </c>
      <c r="D700" t="str">
        <f>IF(A700="","",IF(A700="[FÓRMULA MANUAL]","",IFERROR(AVERAGEIFS(DATOS!$K$2:$K$20000,DATOS!$A$2:$A$20000,A700,CONFIG_METADATA!$G$2:$G$20000,1,DATOS!$I$2:$I$20000,"Conjunto"),"")))</f>
        <v/>
      </c>
      <c r="E700" t="str">
        <f>IF(A700="","",IF(A700="[FÓRMULA MANUAL]","",IFERROR(SUMPRODUCT((DATOS!$A$2:$A$20000=A700)*(CONFIG_METADATA!$G$2:$G$20000=1)*(COUNTIF(CONFIG_ASIGNATURAS!$B$7:$B$27,DATOS!$I$2:$I$20000)&gt;0)*(DATOS!$K$2:$K$20000))/SUMPRODUCT((DATOS!$A$2:$A$20000=A700)*(CONFIG_METADATA!$G$2:$G$20000=1)*(COUNTIF(CONFIG_ASIGNATURAS!$B$7:$B$27,DATOS!$I$2:$I$20000)&gt;0)*1),"")))</f>
        <v/>
      </c>
      <c r="H700" t="str">
        <f>IF(G700="","",IF(G700="[FÓRMULA MANUAL]","",IFERROR(AVERAGEIFS(DATOS!$K$2:$K$20000,DATOS!$A$2:$A$20000,G700,CONFIG_METADATA!$G$2:$G$20000,1,DATOS!$I$2:$I$20000,"Lenguaje Musical"),"")))</f>
        <v/>
      </c>
      <c r="I700" t="str">
        <f>IF(G700="","",IF(G700="[FÓRMULA MANUAL]","",IFERROR(AVERAGEIFS(DATOS!$K$2:$K$20000,DATOS!$A$2:$A$20000,G700,CONFIG_METADATA!$G$2:$G$20000,1,DATOS!$I$2:$I$20000,"Orquesta/Banda/Conjunto"),"")))</f>
        <v/>
      </c>
      <c r="J700" t="str">
        <f>IF(G700="","",IF(G700="[FÓRMULA MANUAL]","",IFERROR(AVERAGEIFS(DATOS!$K$2:$K$20000,DATOS!$A$2:$A$20000,G700,CONFIG_METADATA!$G$2:$G$20000,1,DATOS!$I$2:$I$20000,"Conjunto"),"")))</f>
        <v/>
      </c>
      <c r="K700" t="str">
        <f>IF(G700="","",IF(G700="[FÓRMULA MANUAL]","",IFERROR(SUMPRODUCT((DATOS!$A$2:$A$20000=G700)*(CONFIG_METADATA!$G$2:$G$20000=1)*(COUNTIF(CONFIG_ASIGNATURAS!$B$7:$B$27,DATOS!$I$2:$I$20000)&gt;0)*(DATOS!$K$2:$K$20000))/SUMPRODUCT((DATOS!$A$2:$A$20000=G700)*(CONFIG_METADATA!$G$2:$G$20000=1)*(COUNTIF(CONFIG_ASIGNATURAS!$B$7:$B$27,DATOS!$I$2:$I$20000)&gt;0)*1),"")))</f>
        <v/>
      </c>
      <c r="N700" t="str">
        <f>IF(M700="","",IF(M700="[FÓRMULA MANUAL]","",IFERROR(AVERAGEIFS(DATOS!$K$2:$K$20000,DATOS!$A$2:$A$20000,M700,CONFIG_METADATA!$G$2:$G$20000,1,DATOS!$I$2:$I$20000,"Armonía"),"")))</f>
        <v/>
      </c>
      <c r="O700" t="str">
        <f>IF(M700="","",IF(M700="[FÓRMULA MANUAL]","",IFERROR(AVERAGEIFS(DATOS!$K$2:$K$20000,DATOS!$A$2:$A$20000,M700,CONFIG_METADATA!$G$2:$G$20000,1,DATOS!$I$2:$I$20000,"Orquesta/Banda/Conjunto"),"")))</f>
        <v/>
      </c>
      <c r="P700" t="str">
        <f>IF(M700="","",IF(M700="[FÓRMULA MANUAL]","",IFERROR(AVERAGEIFS(DATOS!$K$2:$K$20000,DATOS!$A$2:$A$20000,M700,CONFIG_METADATA!$G$2:$G$20000,1,DATOS!$I$2:$I$20000,"Música de Cámara"),"")))</f>
        <v/>
      </c>
      <c r="Q700" t="str">
        <f>IF(M700="","",IF(M700="[FÓRMULA MANUAL]","",IFERROR(SUMPRODUCT((DATOS!$A$2:$A$20000=M700)*(CONFIG_METADATA!$G$2:$G$20000=1)*(COUNTIF(CONFIG_ASIGNATURAS!$B$7:$B$27,DATOS!$I$2:$I$20000)&gt;0)*(DATOS!$K$2:$K$20000))/SUMPRODUCT((DATOS!$A$2:$A$20000=M700)*(CONFIG_METADATA!$G$2:$G$20000=1)*(COUNTIF(CONFIG_ASIGNATURAS!$B$7:$B$27,DATOS!$I$2:$I$20000)&gt;0)*1),"")))</f>
        <v/>
      </c>
      <c r="T700" t="str">
        <f>IF(S700="","",IF(S700="[FÓRMULA MANUAL]","",IFERROR(AVERAGEIFS(DATOS!$K$2:$K$20000,DATOS!$A$2:$A$20000,S700,CONFIG_METADATA!$G$2:$G$20000,1,DATOS!$I$2:$I$20000,"Armonía"),"")))</f>
        <v/>
      </c>
      <c r="U700" t="str">
        <f>IF(S700="","",IF(S700="[FÓRMULA MANUAL]","",IFERROR(AVERAGEIFS(DATOS!$K$2:$K$20000,DATOS!$A$2:$A$20000,S700,CONFIG_METADATA!$G$2:$G$20000,1,DATOS!$I$2:$I$20000,"Orquesta/Banda/Conjunto"),"")))</f>
        <v/>
      </c>
      <c r="V700" t="str">
        <f>IF(S700="","",IF(S700="[FÓRMULA MANUAL]","",IFERROR(AVERAGEIFS(DATOS!$K$2:$K$20000,DATOS!$A$2:$A$20000,S700,CONFIG_METADATA!$G$2:$G$20000,1,DATOS!$I$2:$I$20000,"Música de Cámara"),"")))</f>
        <v/>
      </c>
      <c r="W700" t="str">
        <f>IF(S700="","",IF(S700="[FÓRMULA MANUAL]","",IFERROR(SUMPRODUCT((DATOS!$A$2:$A$20000=S700)*(CONFIG_METADATA!$G$2:$G$20000=1)*(COUNTIF(CONFIG_ASIGNATURAS!$B$7:$B$27,DATOS!$I$2:$I$20000)&gt;0)*(DATOS!$K$2:$K$20000))/SUMPRODUCT((DATOS!$A$2:$A$20000=S700)*(CONFIG_METADATA!$G$2:$G$20000=1)*(COUNTIF(CONFIG_ASIGNATURAS!$B$7:$B$27,DATOS!$I$2:$I$20000)&gt;0)*1),"")))</f>
        <v/>
      </c>
      <c r="Z700" t="str">
        <f>IF(Y700="","",IF(Y700="[FÓRMULA MANUAL]","",IFERROR(AVERAGEIFS(DATOS!$K$2:$K$20000,DATOS!$A$2:$A$20000,Y700,CONFIG_METADATA!$G$2:$G$20000,1,DATOS!$I$2:$I$20000,"Análisis"),"")))</f>
        <v/>
      </c>
      <c r="AA700" t="str">
        <f>IF(Y700="","",IF(Y700="[FÓRMULA MANUAL]","",IFERROR(AVERAGEIFS(DATOS!$K$2:$K$20000,DATOS!$A$2:$A$20000,Y700,CONFIG_METADATA!$G$2:$G$20000,1,DATOS!$I$2:$I$20000,"Orquesta/Banda/Conjunto"),"")))</f>
        <v/>
      </c>
      <c r="AB700" t="str">
        <f>IF(Y700="","",IF(Y700="[FÓRMULA MANUAL]","",IFERROR(AVERAGEIFS(DATOS!$K$2:$K$20000,DATOS!$A$2:$A$20000,Y700,CONFIG_METADATA!$G$2:$G$20000,1,DATOS!$I$2:$I$20000,"Música de Cámara"),"")))</f>
        <v/>
      </c>
      <c r="AC700" t="str">
        <f>IF(Y700="","",IF(Y700="[FÓRMULA MANUAL]","",IFERROR(SUMPRODUCT((DATOS!$A$2:$A$20000=Y700)*(CONFIG_METADATA!$G$2:$G$20000=1)*(COUNTIF(CONFIG_ASIGNATURAS!$B$7:$B$27,DATOS!$I$2:$I$20000)&gt;0)*(DATOS!$K$2:$K$20000))/SUMPRODUCT((DATOS!$A$2:$A$20000=Y700)*(CONFIG_METADATA!$G$2:$G$20000=1)*(COUNTIF(CONFIG_ASIGNATURAS!$B$7:$B$27,DATOS!$I$2:$I$20000)&gt;0)*1),"")))</f>
        <v/>
      </c>
      <c r="AF700" t="str">
        <f>IF(AE700="","",IF(AE700="[FÓRMULA MANUAL]","",IFERROR(AVERAGEIFS(DATOS!$K$2:$K$20000,DATOS!$A$2:$A$20000,AE700,CONFIG_METADATA!$G$2:$G$20000,1,DATOS!$I$2:$I$20000,"Análisis"),"")))</f>
        <v/>
      </c>
      <c r="AG700" t="str">
        <f>IF(AE700="","",IF(AE700="[FÓRMULA MANUAL]","",IFERROR(AVERAGEIFS(DATOS!$K$2:$K$20000,DATOS!$A$2:$A$20000,AE700,CONFIG_METADATA!$G$2:$G$20000,1,DATOS!$I$2:$I$20000,"Orquesta/Banda/Conjunto"),"")))</f>
        <v/>
      </c>
      <c r="AH700" t="str">
        <f>IF(AE700="","",IF(AE700="[FÓRMULA MANUAL]","",IFERROR(AVERAGEIFS(DATOS!$K$2:$K$20000,DATOS!$A$2:$A$20000,AE700,CONFIG_METADATA!$G$2:$G$20000,1,DATOS!$I$2:$I$20000,"Música de Cámara"),"")))</f>
        <v/>
      </c>
      <c r="AI700" t="str">
        <f>IF(AE700="","",IF(AE700="[FÓRMULA MANUAL]","",IFERROR(SUMPRODUCT((DATOS!$A$2:$A$20000=AE700)*(CONFIG_METADATA!$G$2:$G$20000=1)*(COUNTIF(CONFIG_ASIGNATURAS!$B$7:$B$27,DATOS!$I$2:$I$20000)&gt;0)*(DATOS!$K$2:$K$20000))/SUMPRODUCT((DATOS!$A$2:$A$20000=AE700)*(CONFIG_METADATA!$G$2:$G$20000=1)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MANUAL]","",IFERROR(AVERAGEIFS(DATOS!$K$2:$K$20000,DATOS!$A$2:$A$20000,A701,CONFIG_METADATA!$G$2:$G$20000,1,DATOS!$I$2:$I$20000,"Lenguaje Musical"),"")))</f>
        <v/>
      </c>
      <c r="C701" t="str">
        <f>IF(A701="","",IF(A701="[FÓRMULA MANUAL]","",IFERROR(AVERAGEIFS(DATOS!$K$2:$K$20000,DATOS!$A$2:$A$20000,A701,CONFIG_METADATA!$G$2:$G$20000,1,DATOS!$I$2:$I$20000,"Orquesta/Banda/Conjunto"),"")))</f>
        <v/>
      </c>
      <c r="D701" t="str">
        <f>IF(A701="","",IF(A701="[FÓRMULA MANUAL]","",IFERROR(AVERAGEIFS(DATOS!$K$2:$K$20000,DATOS!$A$2:$A$20000,A701,CONFIG_METADATA!$G$2:$G$20000,1,DATOS!$I$2:$I$20000,"Conjunto"),"")))</f>
        <v/>
      </c>
      <c r="E701" t="str">
        <f>IF(A701="","",IF(A701="[FÓRMULA MANUAL]","",IFERROR(SUMPRODUCT((DATOS!$A$2:$A$20000=A701)*(CONFIG_METADATA!$G$2:$G$20000=1)*(COUNTIF(CONFIG_ASIGNATURAS!$B$7:$B$27,DATOS!$I$2:$I$20000)&gt;0)*(DATOS!$K$2:$K$20000))/SUMPRODUCT((DATOS!$A$2:$A$20000=A701)*(CONFIG_METADATA!$G$2:$G$20000=1)*(COUNTIF(CONFIG_ASIGNATURAS!$B$7:$B$27,DATOS!$I$2:$I$20000)&gt;0)*1),"")))</f>
        <v/>
      </c>
      <c r="H701" t="str">
        <f>IF(G701="","",IF(G701="[FÓRMULA MANUAL]","",IFERROR(AVERAGEIFS(DATOS!$K$2:$K$20000,DATOS!$A$2:$A$20000,G701,CONFIG_METADATA!$G$2:$G$20000,1,DATOS!$I$2:$I$20000,"Lenguaje Musical"),"")))</f>
        <v/>
      </c>
      <c r="I701" t="str">
        <f>IF(G701="","",IF(G701="[FÓRMULA MANUAL]","",IFERROR(AVERAGEIFS(DATOS!$K$2:$K$20000,DATOS!$A$2:$A$20000,G701,CONFIG_METADATA!$G$2:$G$20000,1,DATOS!$I$2:$I$20000,"Orquesta/Banda/Conjunto"),"")))</f>
        <v/>
      </c>
      <c r="J701" t="str">
        <f>IF(G701="","",IF(G701="[FÓRMULA MANUAL]","",IFERROR(AVERAGEIFS(DATOS!$K$2:$K$20000,DATOS!$A$2:$A$20000,G701,CONFIG_METADATA!$G$2:$G$20000,1,DATOS!$I$2:$I$20000,"Conjunto"),"")))</f>
        <v/>
      </c>
      <c r="K701" t="str">
        <f>IF(G701="","",IF(G701="[FÓRMULA MANUAL]","",IFERROR(SUMPRODUCT((DATOS!$A$2:$A$20000=G701)*(CONFIG_METADATA!$G$2:$G$20000=1)*(COUNTIF(CONFIG_ASIGNATURAS!$B$7:$B$27,DATOS!$I$2:$I$20000)&gt;0)*(DATOS!$K$2:$K$20000))/SUMPRODUCT((DATOS!$A$2:$A$20000=G701)*(CONFIG_METADATA!$G$2:$G$20000=1)*(COUNTIF(CONFIG_ASIGNATURAS!$B$7:$B$27,DATOS!$I$2:$I$20000)&gt;0)*1),"")))</f>
        <v/>
      </c>
      <c r="N701" t="str">
        <f>IF(M701="","",IF(M701="[FÓRMULA MANUAL]","",IFERROR(AVERAGEIFS(DATOS!$K$2:$K$20000,DATOS!$A$2:$A$20000,M701,CONFIG_METADATA!$G$2:$G$20000,1,DATOS!$I$2:$I$20000,"Armonía"),"")))</f>
        <v/>
      </c>
      <c r="O701" t="str">
        <f>IF(M701="","",IF(M701="[FÓRMULA MANUAL]","",IFERROR(AVERAGEIFS(DATOS!$K$2:$K$20000,DATOS!$A$2:$A$20000,M701,CONFIG_METADATA!$G$2:$G$20000,1,DATOS!$I$2:$I$20000,"Orquesta/Banda/Conjunto"),"")))</f>
        <v/>
      </c>
      <c r="P701" t="str">
        <f>IF(M701="","",IF(M701="[FÓRMULA MANUAL]","",IFERROR(AVERAGEIFS(DATOS!$K$2:$K$20000,DATOS!$A$2:$A$20000,M701,CONFIG_METADATA!$G$2:$G$20000,1,DATOS!$I$2:$I$20000,"Música de Cámara"),"")))</f>
        <v/>
      </c>
      <c r="Q701" t="str">
        <f>IF(M701="","",IF(M701="[FÓRMULA MANUAL]","",IFERROR(SUMPRODUCT((DATOS!$A$2:$A$20000=M701)*(CONFIG_METADATA!$G$2:$G$20000=1)*(COUNTIF(CONFIG_ASIGNATURAS!$B$7:$B$27,DATOS!$I$2:$I$20000)&gt;0)*(DATOS!$K$2:$K$20000))/SUMPRODUCT((DATOS!$A$2:$A$20000=M701)*(CONFIG_METADATA!$G$2:$G$20000=1)*(COUNTIF(CONFIG_ASIGNATURAS!$B$7:$B$27,DATOS!$I$2:$I$20000)&gt;0)*1),"")))</f>
        <v/>
      </c>
      <c r="T701" t="str">
        <f>IF(S701="","",IF(S701="[FÓRMULA MANUAL]","",IFERROR(AVERAGEIFS(DATOS!$K$2:$K$20000,DATOS!$A$2:$A$20000,S701,CONFIG_METADATA!$G$2:$G$20000,1,DATOS!$I$2:$I$20000,"Armonía"),"")))</f>
        <v/>
      </c>
      <c r="U701" t="str">
        <f>IF(S701="","",IF(S701="[FÓRMULA MANUAL]","",IFERROR(AVERAGEIFS(DATOS!$K$2:$K$20000,DATOS!$A$2:$A$20000,S701,CONFIG_METADATA!$G$2:$G$20000,1,DATOS!$I$2:$I$20000,"Orquesta/Banda/Conjunto"),"")))</f>
        <v/>
      </c>
      <c r="V701" t="str">
        <f>IF(S701="","",IF(S701="[FÓRMULA MANUAL]","",IFERROR(AVERAGEIFS(DATOS!$K$2:$K$20000,DATOS!$A$2:$A$20000,S701,CONFIG_METADATA!$G$2:$G$20000,1,DATOS!$I$2:$I$20000,"Música de Cámara"),"")))</f>
        <v/>
      </c>
      <c r="W701" t="str">
        <f>IF(S701="","",IF(S701="[FÓRMULA MANUAL]","",IFERROR(SUMPRODUCT((DATOS!$A$2:$A$20000=S701)*(CONFIG_METADATA!$G$2:$G$20000=1)*(COUNTIF(CONFIG_ASIGNATURAS!$B$7:$B$27,DATOS!$I$2:$I$20000)&gt;0)*(DATOS!$K$2:$K$20000))/SUMPRODUCT((DATOS!$A$2:$A$20000=S701)*(CONFIG_METADATA!$G$2:$G$20000=1)*(COUNTIF(CONFIG_ASIGNATURAS!$B$7:$B$27,DATOS!$I$2:$I$20000)&gt;0)*1),"")))</f>
        <v/>
      </c>
      <c r="Z701" t="str">
        <f>IF(Y701="","",IF(Y701="[FÓRMULA MANUAL]","",IFERROR(AVERAGEIFS(DATOS!$K$2:$K$20000,DATOS!$A$2:$A$20000,Y701,CONFIG_METADATA!$G$2:$G$20000,1,DATOS!$I$2:$I$20000,"Análisis"),"")))</f>
        <v/>
      </c>
      <c r="AA701" t="str">
        <f>IF(Y701="","",IF(Y701="[FÓRMULA MANUAL]","",IFERROR(AVERAGEIFS(DATOS!$K$2:$K$20000,DATOS!$A$2:$A$20000,Y701,CONFIG_METADATA!$G$2:$G$20000,1,DATOS!$I$2:$I$20000,"Orquesta/Banda/Conjunto"),"")))</f>
        <v/>
      </c>
      <c r="AB701" t="str">
        <f>IF(Y701="","",IF(Y701="[FÓRMULA MANUAL]","",IFERROR(AVERAGEIFS(DATOS!$K$2:$K$20000,DATOS!$A$2:$A$20000,Y701,CONFIG_METADATA!$G$2:$G$20000,1,DATOS!$I$2:$I$20000,"Música de Cámara"),"")))</f>
        <v/>
      </c>
      <c r="AC701" t="str">
        <f>IF(Y701="","",IF(Y701="[FÓRMULA MANUAL]","",IFERROR(SUMPRODUCT((DATOS!$A$2:$A$20000=Y701)*(CONFIG_METADATA!$G$2:$G$20000=1)*(COUNTIF(CONFIG_ASIGNATURAS!$B$7:$B$27,DATOS!$I$2:$I$20000)&gt;0)*(DATOS!$K$2:$K$20000))/SUMPRODUCT((DATOS!$A$2:$A$20000=Y701)*(CONFIG_METADATA!$G$2:$G$20000=1)*(COUNTIF(CONFIG_ASIGNATURAS!$B$7:$B$27,DATOS!$I$2:$I$20000)&gt;0)*1),"")))</f>
        <v/>
      </c>
      <c r="AF701" t="str">
        <f>IF(AE701="","",IF(AE701="[FÓRMULA MANUAL]","",IFERROR(AVERAGEIFS(DATOS!$K$2:$K$20000,DATOS!$A$2:$A$20000,AE701,CONFIG_METADATA!$G$2:$G$20000,1,DATOS!$I$2:$I$20000,"Análisis"),"")))</f>
        <v/>
      </c>
      <c r="AG701" t="str">
        <f>IF(AE701="","",IF(AE701="[FÓRMULA MANUAL]","",IFERROR(AVERAGEIFS(DATOS!$K$2:$K$20000,DATOS!$A$2:$A$20000,AE701,CONFIG_METADATA!$G$2:$G$20000,1,DATOS!$I$2:$I$20000,"Orquesta/Banda/Conjunto"),"")))</f>
        <v/>
      </c>
      <c r="AH701" t="str">
        <f>IF(AE701="","",IF(AE701="[FÓRMULA MANUAL]","",IFERROR(AVERAGEIFS(DATOS!$K$2:$K$20000,DATOS!$A$2:$A$20000,AE701,CONFIG_METADATA!$G$2:$G$20000,1,DATOS!$I$2:$I$20000,"Música de Cámara"),"")))</f>
        <v/>
      </c>
      <c r="AI701" t="str">
        <f>IF(AE701="","",IF(AE701="[FÓRMULA MANUAL]","",IFERROR(SUMPRODUCT((DATOS!$A$2:$A$20000=AE701)*(CONFIG_METADATA!$G$2:$G$20000=1)*(COUNTIF(CONFIG_ASIGNATURAS!$B$7:$B$27,DATOS!$I$2:$I$20000)&gt;0)*(DATOS!$K$2:$K$20000))/SUMPRODUCT((DATOS!$A$2:$A$20000=AE701)*(CONFIG_METADATA!$G$2:$G$20000=1)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MANUAL]","",IFERROR(AVERAGEIFS(DATOS!$K$2:$K$20000,DATOS!$A$2:$A$20000,A702,CONFIG_METADATA!$G$2:$G$20000,1,DATOS!$I$2:$I$20000,"Lenguaje Musical"),"")))</f>
        <v/>
      </c>
      <c r="C702" t="str">
        <f>IF(A702="","",IF(A702="[FÓRMULA MANUAL]","",IFERROR(AVERAGEIFS(DATOS!$K$2:$K$20000,DATOS!$A$2:$A$20000,A702,CONFIG_METADATA!$G$2:$G$20000,1,DATOS!$I$2:$I$20000,"Orquesta/Banda/Conjunto"),"")))</f>
        <v/>
      </c>
      <c r="D702" t="str">
        <f>IF(A702="","",IF(A702="[FÓRMULA MANUAL]","",IFERROR(AVERAGEIFS(DATOS!$K$2:$K$20000,DATOS!$A$2:$A$20000,A702,CONFIG_METADATA!$G$2:$G$20000,1,DATOS!$I$2:$I$20000,"Conjunto"),"")))</f>
        <v/>
      </c>
      <c r="E702" t="str">
        <f>IF(A702="","",IF(A702="[FÓRMULA MANUAL]","",IFERROR(SUMPRODUCT((DATOS!$A$2:$A$20000=A702)*(CONFIG_METADATA!$G$2:$G$20000=1)*(COUNTIF(CONFIG_ASIGNATURAS!$B$7:$B$27,DATOS!$I$2:$I$20000)&gt;0)*(DATOS!$K$2:$K$20000))/SUMPRODUCT((DATOS!$A$2:$A$20000=A702)*(CONFIG_METADATA!$G$2:$G$20000=1)*(COUNTIF(CONFIG_ASIGNATURAS!$B$7:$B$27,DATOS!$I$2:$I$20000)&gt;0)*1),"")))</f>
        <v/>
      </c>
      <c r="H702" t="str">
        <f>IF(G702="","",IF(G702="[FÓRMULA MANUAL]","",IFERROR(AVERAGEIFS(DATOS!$K$2:$K$20000,DATOS!$A$2:$A$20000,G702,CONFIG_METADATA!$G$2:$G$20000,1,DATOS!$I$2:$I$20000,"Lenguaje Musical"),"")))</f>
        <v/>
      </c>
      <c r="I702" t="str">
        <f>IF(G702="","",IF(G702="[FÓRMULA MANUAL]","",IFERROR(AVERAGEIFS(DATOS!$K$2:$K$20000,DATOS!$A$2:$A$20000,G702,CONFIG_METADATA!$G$2:$G$20000,1,DATOS!$I$2:$I$20000,"Orquesta/Banda/Conjunto"),"")))</f>
        <v/>
      </c>
      <c r="J702" t="str">
        <f>IF(G702="","",IF(G702="[FÓRMULA MANUAL]","",IFERROR(AVERAGEIFS(DATOS!$K$2:$K$20000,DATOS!$A$2:$A$20000,G702,CONFIG_METADATA!$G$2:$G$20000,1,DATOS!$I$2:$I$20000,"Conjunto"),"")))</f>
        <v/>
      </c>
      <c r="K702" t="str">
        <f>IF(G702="","",IF(G702="[FÓRMULA MANUAL]","",IFERROR(SUMPRODUCT((DATOS!$A$2:$A$20000=G702)*(CONFIG_METADATA!$G$2:$G$20000=1)*(COUNTIF(CONFIG_ASIGNATURAS!$B$7:$B$27,DATOS!$I$2:$I$20000)&gt;0)*(DATOS!$K$2:$K$20000))/SUMPRODUCT((DATOS!$A$2:$A$20000=G702)*(CONFIG_METADATA!$G$2:$G$20000=1)*(COUNTIF(CONFIG_ASIGNATURAS!$B$7:$B$27,DATOS!$I$2:$I$20000)&gt;0)*1),"")))</f>
        <v/>
      </c>
      <c r="N702" t="str">
        <f>IF(M702="","",IF(M702="[FÓRMULA MANUAL]","",IFERROR(AVERAGEIFS(DATOS!$K$2:$K$20000,DATOS!$A$2:$A$20000,M702,CONFIG_METADATA!$G$2:$G$20000,1,DATOS!$I$2:$I$20000,"Armonía"),"")))</f>
        <v/>
      </c>
      <c r="O702" t="str">
        <f>IF(M702="","",IF(M702="[FÓRMULA MANUAL]","",IFERROR(AVERAGEIFS(DATOS!$K$2:$K$20000,DATOS!$A$2:$A$20000,M702,CONFIG_METADATA!$G$2:$G$20000,1,DATOS!$I$2:$I$20000,"Orquesta/Banda/Conjunto"),"")))</f>
        <v/>
      </c>
      <c r="P702" t="str">
        <f>IF(M702="","",IF(M702="[FÓRMULA MANUAL]","",IFERROR(AVERAGEIFS(DATOS!$K$2:$K$20000,DATOS!$A$2:$A$20000,M702,CONFIG_METADATA!$G$2:$G$20000,1,DATOS!$I$2:$I$20000,"Música de Cámara"),"")))</f>
        <v/>
      </c>
      <c r="Q702" t="str">
        <f>IF(M702="","",IF(M702="[FÓRMULA MANUAL]","",IFERROR(SUMPRODUCT((DATOS!$A$2:$A$20000=M702)*(CONFIG_METADATA!$G$2:$G$20000=1)*(COUNTIF(CONFIG_ASIGNATURAS!$B$7:$B$27,DATOS!$I$2:$I$20000)&gt;0)*(DATOS!$K$2:$K$20000))/SUMPRODUCT((DATOS!$A$2:$A$20000=M702)*(CONFIG_METADATA!$G$2:$G$20000=1)*(COUNTIF(CONFIG_ASIGNATURAS!$B$7:$B$27,DATOS!$I$2:$I$20000)&gt;0)*1),"")))</f>
        <v/>
      </c>
      <c r="T702" t="str">
        <f>IF(S702="","",IF(S702="[FÓRMULA MANUAL]","",IFERROR(AVERAGEIFS(DATOS!$K$2:$K$20000,DATOS!$A$2:$A$20000,S702,CONFIG_METADATA!$G$2:$G$20000,1,DATOS!$I$2:$I$20000,"Armonía"),"")))</f>
        <v/>
      </c>
      <c r="U702" t="str">
        <f>IF(S702="","",IF(S702="[FÓRMULA MANUAL]","",IFERROR(AVERAGEIFS(DATOS!$K$2:$K$20000,DATOS!$A$2:$A$20000,S702,CONFIG_METADATA!$G$2:$G$20000,1,DATOS!$I$2:$I$20000,"Orquesta/Banda/Conjunto"),"")))</f>
        <v/>
      </c>
      <c r="V702" t="str">
        <f>IF(S702="","",IF(S702="[FÓRMULA MANUAL]","",IFERROR(AVERAGEIFS(DATOS!$K$2:$K$20000,DATOS!$A$2:$A$20000,S702,CONFIG_METADATA!$G$2:$G$20000,1,DATOS!$I$2:$I$20000,"Música de Cámara"),"")))</f>
        <v/>
      </c>
      <c r="W702" t="str">
        <f>IF(S702="","",IF(S702="[FÓRMULA MANUAL]","",IFERROR(SUMPRODUCT((DATOS!$A$2:$A$20000=S702)*(CONFIG_METADATA!$G$2:$G$20000=1)*(COUNTIF(CONFIG_ASIGNATURAS!$B$7:$B$27,DATOS!$I$2:$I$20000)&gt;0)*(DATOS!$K$2:$K$20000))/SUMPRODUCT((DATOS!$A$2:$A$20000=S702)*(CONFIG_METADATA!$G$2:$G$20000=1)*(COUNTIF(CONFIG_ASIGNATURAS!$B$7:$B$27,DATOS!$I$2:$I$20000)&gt;0)*1),"")))</f>
        <v/>
      </c>
      <c r="Z702" t="str">
        <f>IF(Y702="","",IF(Y702="[FÓRMULA MANUAL]","",IFERROR(AVERAGEIFS(DATOS!$K$2:$K$20000,DATOS!$A$2:$A$20000,Y702,CONFIG_METADATA!$G$2:$G$20000,1,DATOS!$I$2:$I$20000,"Análisis"),"")))</f>
        <v/>
      </c>
      <c r="AA702" t="str">
        <f>IF(Y702="","",IF(Y702="[FÓRMULA MANUAL]","",IFERROR(AVERAGEIFS(DATOS!$K$2:$K$20000,DATOS!$A$2:$A$20000,Y702,CONFIG_METADATA!$G$2:$G$20000,1,DATOS!$I$2:$I$20000,"Orquesta/Banda/Conjunto"),"")))</f>
        <v/>
      </c>
      <c r="AB702" t="str">
        <f>IF(Y702="","",IF(Y702="[FÓRMULA MANUAL]","",IFERROR(AVERAGEIFS(DATOS!$K$2:$K$20000,DATOS!$A$2:$A$20000,Y702,CONFIG_METADATA!$G$2:$G$20000,1,DATOS!$I$2:$I$20000,"Música de Cámara"),"")))</f>
        <v/>
      </c>
      <c r="AC702" t="str">
        <f>IF(Y702="","",IF(Y702="[FÓRMULA MANUAL]","",IFERROR(SUMPRODUCT((DATOS!$A$2:$A$20000=Y702)*(CONFIG_METADATA!$G$2:$G$20000=1)*(COUNTIF(CONFIG_ASIGNATURAS!$B$7:$B$27,DATOS!$I$2:$I$20000)&gt;0)*(DATOS!$K$2:$K$20000))/SUMPRODUCT((DATOS!$A$2:$A$20000=Y702)*(CONFIG_METADATA!$G$2:$G$20000=1)*(COUNTIF(CONFIG_ASIGNATURAS!$B$7:$B$27,DATOS!$I$2:$I$20000)&gt;0)*1),"")))</f>
        <v/>
      </c>
      <c r="AF702" t="str">
        <f>IF(AE702="","",IF(AE702="[FÓRMULA MANUAL]","",IFERROR(AVERAGEIFS(DATOS!$K$2:$K$20000,DATOS!$A$2:$A$20000,AE702,CONFIG_METADATA!$G$2:$G$20000,1,DATOS!$I$2:$I$20000,"Análisis"),"")))</f>
        <v/>
      </c>
      <c r="AG702" t="str">
        <f>IF(AE702="","",IF(AE702="[FÓRMULA MANUAL]","",IFERROR(AVERAGEIFS(DATOS!$K$2:$K$20000,DATOS!$A$2:$A$20000,AE702,CONFIG_METADATA!$G$2:$G$20000,1,DATOS!$I$2:$I$20000,"Orquesta/Banda/Conjunto"),"")))</f>
        <v/>
      </c>
      <c r="AH702" t="str">
        <f>IF(AE702="","",IF(AE702="[FÓRMULA MANUAL]","",IFERROR(AVERAGEIFS(DATOS!$K$2:$K$20000,DATOS!$A$2:$A$20000,AE702,CONFIG_METADATA!$G$2:$G$20000,1,DATOS!$I$2:$I$20000,"Música de Cámara"),"")))</f>
        <v/>
      </c>
      <c r="AI702" t="str">
        <f>IF(AE702="","",IF(AE702="[FÓRMULA MANUAL]","",IFERROR(SUMPRODUCT((DATOS!$A$2:$A$20000=AE702)*(CONFIG_METADATA!$G$2:$G$20000=1)*(COUNTIF(CONFIG_ASIGNATURAS!$B$7:$B$27,DATOS!$I$2:$I$20000)&gt;0)*(DATOS!$K$2:$K$20000))/SUMPRODUCT((DATOS!$A$2:$A$20000=AE702)*(CONFIG_METADATA!$G$2:$G$20000=1)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MANUAL]","",IFERROR(AVERAGEIFS(DATOS!$K$2:$K$20000,DATOS!$A$2:$A$20000,A703,CONFIG_METADATA!$G$2:$G$20000,1,DATOS!$I$2:$I$20000,"Lenguaje Musical"),"")))</f>
        <v/>
      </c>
      <c r="C703" t="str">
        <f>IF(A703="","",IF(A703="[FÓRMULA MANUAL]","",IFERROR(AVERAGEIFS(DATOS!$K$2:$K$20000,DATOS!$A$2:$A$20000,A703,CONFIG_METADATA!$G$2:$G$20000,1,DATOS!$I$2:$I$20000,"Orquesta/Banda/Conjunto"),"")))</f>
        <v/>
      </c>
      <c r="D703" t="str">
        <f>IF(A703="","",IF(A703="[FÓRMULA MANUAL]","",IFERROR(AVERAGEIFS(DATOS!$K$2:$K$20000,DATOS!$A$2:$A$20000,A703,CONFIG_METADATA!$G$2:$G$20000,1,DATOS!$I$2:$I$20000,"Conjunto"),"")))</f>
        <v/>
      </c>
      <c r="E703" t="str">
        <f>IF(A703="","",IF(A703="[FÓRMULA MANUAL]","",IFERROR(SUMPRODUCT((DATOS!$A$2:$A$20000=A703)*(CONFIG_METADATA!$G$2:$G$20000=1)*(COUNTIF(CONFIG_ASIGNATURAS!$B$7:$B$27,DATOS!$I$2:$I$20000)&gt;0)*(DATOS!$K$2:$K$20000))/SUMPRODUCT((DATOS!$A$2:$A$20000=A703)*(CONFIG_METADATA!$G$2:$G$20000=1)*(COUNTIF(CONFIG_ASIGNATURAS!$B$7:$B$27,DATOS!$I$2:$I$20000)&gt;0)*1),"")))</f>
        <v/>
      </c>
      <c r="H703" t="str">
        <f>IF(G703="","",IF(G703="[FÓRMULA MANUAL]","",IFERROR(AVERAGEIFS(DATOS!$K$2:$K$20000,DATOS!$A$2:$A$20000,G703,CONFIG_METADATA!$G$2:$G$20000,1,DATOS!$I$2:$I$20000,"Lenguaje Musical"),"")))</f>
        <v/>
      </c>
      <c r="I703" t="str">
        <f>IF(G703="","",IF(G703="[FÓRMULA MANUAL]","",IFERROR(AVERAGEIFS(DATOS!$K$2:$K$20000,DATOS!$A$2:$A$20000,G703,CONFIG_METADATA!$G$2:$G$20000,1,DATOS!$I$2:$I$20000,"Orquesta/Banda/Conjunto"),"")))</f>
        <v/>
      </c>
      <c r="J703" t="str">
        <f>IF(G703="","",IF(G703="[FÓRMULA MANUAL]","",IFERROR(AVERAGEIFS(DATOS!$K$2:$K$20000,DATOS!$A$2:$A$20000,G703,CONFIG_METADATA!$G$2:$G$20000,1,DATOS!$I$2:$I$20000,"Conjunto"),"")))</f>
        <v/>
      </c>
      <c r="K703" t="str">
        <f>IF(G703="","",IF(G703="[FÓRMULA MANUAL]","",IFERROR(SUMPRODUCT((DATOS!$A$2:$A$20000=G703)*(CONFIG_METADATA!$G$2:$G$20000=1)*(COUNTIF(CONFIG_ASIGNATURAS!$B$7:$B$27,DATOS!$I$2:$I$20000)&gt;0)*(DATOS!$K$2:$K$20000))/SUMPRODUCT((DATOS!$A$2:$A$20000=G703)*(CONFIG_METADATA!$G$2:$G$20000=1)*(COUNTIF(CONFIG_ASIGNATURAS!$B$7:$B$27,DATOS!$I$2:$I$20000)&gt;0)*1),"")))</f>
        <v/>
      </c>
      <c r="N703" t="str">
        <f>IF(M703="","",IF(M703="[FÓRMULA MANUAL]","",IFERROR(AVERAGEIFS(DATOS!$K$2:$K$20000,DATOS!$A$2:$A$20000,M703,CONFIG_METADATA!$G$2:$G$20000,1,DATOS!$I$2:$I$20000,"Armonía"),"")))</f>
        <v/>
      </c>
      <c r="O703" t="str">
        <f>IF(M703="","",IF(M703="[FÓRMULA MANUAL]","",IFERROR(AVERAGEIFS(DATOS!$K$2:$K$20000,DATOS!$A$2:$A$20000,M703,CONFIG_METADATA!$G$2:$G$20000,1,DATOS!$I$2:$I$20000,"Orquesta/Banda/Conjunto"),"")))</f>
        <v/>
      </c>
      <c r="P703" t="str">
        <f>IF(M703="","",IF(M703="[FÓRMULA MANUAL]","",IFERROR(AVERAGEIFS(DATOS!$K$2:$K$20000,DATOS!$A$2:$A$20000,M703,CONFIG_METADATA!$G$2:$G$20000,1,DATOS!$I$2:$I$20000,"Música de Cámara"),"")))</f>
        <v/>
      </c>
      <c r="Q703" t="str">
        <f>IF(M703="","",IF(M703="[FÓRMULA MANUAL]","",IFERROR(SUMPRODUCT((DATOS!$A$2:$A$20000=M703)*(CONFIG_METADATA!$G$2:$G$20000=1)*(COUNTIF(CONFIG_ASIGNATURAS!$B$7:$B$27,DATOS!$I$2:$I$20000)&gt;0)*(DATOS!$K$2:$K$20000))/SUMPRODUCT((DATOS!$A$2:$A$20000=M703)*(CONFIG_METADATA!$G$2:$G$20000=1)*(COUNTIF(CONFIG_ASIGNATURAS!$B$7:$B$27,DATOS!$I$2:$I$20000)&gt;0)*1),"")))</f>
        <v/>
      </c>
      <c r="T703" t="str">
        <f>IF(S703="","",IF(S703="[FÓRMULA MANUAL]","",IFERROR(AVERAGEIFS(DATOS!$K$2:$K$20000,DATOS!$A$2:$A$20000,S703,CONFIG_METADATA!$G$2:$G$20000,1,DATOS!$I$2:$I$20000,"Armonía"),"")))</f>
        <v/>
      </c>
      <c r="U703" t="str">
        <f>IF(S703="","",IF(S703="[FÓRMULA MANUAL]","",IFERROR(AVERAGEIFS(DATOS!$K$2:$K$20000,DATOS!$A$2:$A$20000,S703,CONFIG_METADATA!$G$2:$G$20000,1,DATOS!$I$2:$I$20000,"Orquesta/Banda/Conjunto"),"")))</f>
        <v/>
      </c>
      <c r="V703" t="str">
        <f>IF(S703="","",IF(S703="[FÓRMULA MANUAL]","",IFERROR(AVERAGEIFS(DATOS!$K$2:$K$20000,DATOS!$A$2:$A$20000,S703,CONFIG_METADATA!$G$2:$G$20000,1,DATOS!$I$2:$I$20000,"Música de Cámara"),"")))</f>
        <v/>
      </c>
      <c r="W703" t="str">
        <f>IF(S703="","",IF(S703="[FÓRMULA MANUAL]","",IFERROR(SUMPRODUCT((DATOS!$A$2:$A$20000=S703)*(CONFIG_METADATA!$G$2:$G$20000=1)*(COUNTIF(CONFIG_ASIGNATURAS!$B$7:$B$27,DATOS!$I$2:$I$20000)&gt;0)*(DATOS!$K$2:$K$20000))/SUMPRODUCT((DATOS!$A$2:$A$20000=S703)*(CONFIG_METADATA!$G$2:$G$20000=1)*(COUNTIF(CONFIG_ASIGNATURAS!$B$7:$B$27,DATOS!$I$2:$I$20000)&gt;0)*1),"")))</f>
        <v/>
      </c>
      <c r="Z703" t="str">
        <f>IF(Y703="","",IF(Y703="[FÓRMULA MANUAL]","",IFERROR(AVERAGEIFS(DATOS!$K$2:$K$20000,DATOS!$A$2:$A$20000,Y703,CONFIG_METADATA!$G$2:$G$20000,1,DATOS!$I$2:$I$20000,"Análisis"),"")))</f>
        <v/>
      </c>
      <c r="AA703" t="str">
        <f>IF(Y703="","",IF(Y703="[FÓRMULA MANUAL]","",IFERROR(AVERAGEIFS(DATOS!$K$2:$K$20000,DATOS!$A$2:$A$20000,Y703,CONFIG_METADATA!$G$2:$G$20000,1,DATOS!$I$2:$I$20000,"Orquesta/Banda/Conjunto"),"")))</f>
        <v/>
      </c>
      <c r="AB703" t="str">
        <f>IF(Y703="","",IF(Y703="[FÓRMULA MANUAL]","",IFERROR(AVERAGEIFS(DATOS!$K$2:$K$20000,DATOS!$A$2:$A$20000,Y703,CONFIG_METADATA!$G$2:$G$20000,1,DATOS!$I$2:$I$20000,"Música de Cámara"),"")))</f>
        <v/>
      </c>
      <c r="AC703" t="str">
        <f>IF(Y703="","",IF(Y703="[FÓRMULA MANUAL]","",IFERROR(SUMPRODUCT((DATOS!$A$2:$A$20000=Y703)*(CONFIG_METADATA!$G$2:$G$20000=1)*(COUNTIF(CONFIG_ASIGNATURAS!$B$7:$B$27,DATOS!$I$2:$I$20000)&gt;0)*(DATOS!$K$2:$K$20000))/SUMPRODUCT((DATOS!$A$2:$A$20000=Y703)*(CONFIG_METADATA!$G$2:$G$20000=1)*(COUNTIF(CONFIG_ASIGNATURAS!$B$7:$B$27,DATOS!$I$2:$I$20000)&gt;0)*1),"")))</f>
        <v/>
      </c>
      <c r="AF703" t="str">
        <f>IF(AE703="","",IF(AE703="[FÓRMULA MANUAL]","",IFERROR(AVERAGEIFS(DATOS!$K$2:$K$20000,DATOS!$A$2:$A$20000,AE703,CONFIG_METADATA!$G$2:$G$20000,1,DATOS!$I$2:$I$20000,"Análisis"),"")))</f>
        <v/>
      </c>
      <c r="AG703" t="str">
        <f>IF(AE703="","",IF(AE703="[FÓRMULA MANUAL]","",IFERROR(AVERAGEIFS(DATOS!$K$2:$K$20000,DATOS!$A$2:$A$20000,AE703,CONFIG_METADATA!$G$2:$G$20000,1,DATOS!$I$2:$I$20000,"Orquesta/Banda/Conjunto"),"")))</f>
        <v/>
      </c>
      <c r="AH703" t="str">
        <f>IF(AE703="","",IF(AE703="[FÓRMULA MANUAL]","",IFERROR(AVERAGEIFS(DATOS!$K$2:$K$20000,DATOS!$A$2:$A$20000,AE703,CONFIG_METADATA!$G$2:$G$20000,1,DATOS!$I$2:$I$20000,"Música de Cámara"),"")))</f>
        <v/>
      </c>
      <c r="AI703" t="str">
        <f>IF(AE703="","",IF(AE703="[FÓRMULA MANUAL]","",IFERROR(SUMPRODUCT((DATOS!$A$2:$A$20000=AE703)*(CONFIG_METADATA!$G$2:$G$20000=1)*(COUNTIF(CONFIG_ASIGNATURAS!$B$7:$B$27,DATOS!$I$2:$I$20000)&gt;0)*(DATOS!$K$2:$K$20000))/SUMPRODUCT((DATOS!$A$2:$A$20000=AE703)*(CONFIG_METADATA!$G$2:$G$20000=1)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MANUAL]","",IFERROR(AVERAGEIFS(DATOS!$K$2:$K$20000,DATOS!$A$2:$A$20000,A704,CONFIG_METADATA!$G$2:$G$20000,1,DATOS!$I$2:$I$20000,"Lenguaje Musical"),"")))</f>
        <v/>
      </c>
      <c r="C704" t="str">
        <f>IF(A704="","",IF(A704="[FÓRMULA MANUAL]","",IFERROR(AVERAGEIFS(DATOS!$K$2:$K$20000,DATOS!$A$2:$A$20000,A704,CONFIG_METADATA!$G$2:$G$20000,1,DATOS!$I$2:$I$20000,"Orquesta/Banda/Conjunto"),"")))</f>
        <v/>
      </c>
      <c r="D704" t="str">
        <f>IF(A704="","",IF(A704="[FÓRMULA MANUAL]","",IFERROR(AVERAGEIFS(DATOS!$K$2:$K$20000,DATOS!$A$2:$A$20000,A704,CONFIG_METADATA!$G$2:$G$20000,1,DATOS!$I$2:$I$20000,"Conjunto"),"")))</f>
        <v/>
      </c>
      <c r="E704" t="str">
        <f>IF(A704="","",IF(A704="[FÓRMULA MANUAL]","",IFERROR(SUMPRODUCT((DATOS!$A$2:$A$20000=A704)*(CONFIG_METADATA!$G$2:$G$20000=1)*(COUNTIF(CONFIG_ASIGNATURAS!$B$7:$B$27,DATOS!$I$2:$I$20000)&gt;0)*(DATOS!$K$2:$K$20000))/SUMPRODUCT((DATOS!$A$2:$A$20000=A704)*(CONFIG_METADATA!$G$2:$G$20000=1)*(COUNTIF(CONFIG_ASIGNATURAS!$B$7:$B$27,DATOS!$I$2:$I$20000)&gt;0)*1),"")))</f>
        <v/>
      </c>
      <c r="H704" t="str">
        <f>IF(G704="","",IF(G704="[FÓRMULA MANUAL]","",IFERROR(AVERAGEIFS(DATOS!$K$2:$K$20000,DATOS!$A$2:$A$20000,G704,CONFIG_METADATA!$G$2:$G$20000,1,DATOS!$I$2:$I$20000,"Lenguaje Musical"),"")))</f>
        <v/>
      </c>
      <c r="I704" t="str">
        <f>IF(G704="","",IF(G704="[FÓRMULA MANUAL]","",IFERROR(AVERAGEIFS(DATOS!$K$2:$K$20000,DATOS!$A$2:$A$20000,G704,CONFIG_METADATA!$G$2:$G$20000,1,DATOS!$I$2:$I$20000,"Orquesta/Banda/Conjunto"),"")))</f>
        <v/>
      </c>
      <c r="J704" t="str">
        <f>IF(G704="","",IF(G704="[FÓRMULA MANUAL]","",IFERROR(AVERAGEIFS(DATOS!$K$2:$K$20000,DATOS!$A$2:$A$20000,G704,CONFIG_METADATA!$G$2:$G$20000,1,DATOS!$I$2:$I$20000,"Conjunto"),"")))</f>
        <v/>
      </c>
      <c r="K704" t="str">
        <f>IF(G704="","",IF(G704="[FÓRMULA MANUAL]","",IFERROR(SUMPRODUCT((DATOS!$A$2:$A$20000=G704)*(CONFIG_METADATA!$G$2:$G$20000=1)*(COUNTIF(CONFIG_ASIGNATURAS!$B$7:$B$27,DATOS!$I$2:$I$20000)&gt;0)*(DATOS!$K$2:$K$20000))/SUMPRODUCT((DATOS!$A$2:$A$20000=G704)*(CONFIG_METADATA!$G$2:$G$20000=1)*(COUNTIF(CONFIG_ASIGNATURAS!$B$7:$B$27,DATOS!$I$2:$I$20000)&gt;0)*1),"")))</f>
        <v/>
      </c>
      <c r="N704" t="str">
        <f>IF(M704="","",IF(M704="[FÓRMULA MANUAL]","",IFERROR(AVERAGEIFS(DATOS!$K$2:$K$20000,DATOS!$A$2:$A$20000,M704,CONFIG_METADATA!$G$2:$G$20000,1,DATOS!$I$2:$I$20000,"Armonía"),"")))</f>
        <v/>
      </c>
      <c r="O704" t="str">
        <f>IF(M704="","",IF(M704="[FÓRMULA MANUAL]","",IFERROR(AVERAGEIFS(DATOS!$K$2:$K$20000,DATOS!$A$2:$A$20000,M704,CONFIG_METADATA!$G$2:$G$20000,1,DATOS!$I$2:$I$20000,"Orquesta/Banda/Conjunto"),"")))</f>
        <v/>
      </c>
      <c r="P704" t="str">
        <f>IF(M704="","",IF(M704="[FÓRMULA MANUAL]","",IFERROR(AVERAGEIFS(DATOS!$K$2:$K$20000,DATOS!$A$2:$A$20000,M704,CONFIG_METADATA!$G$2:$G$20000,1,DATOS!$I$2:$I$20000,"Música de Cámara"),"")))</f>
        <v/>
      </c>
      <c r="Q704" t="str">
        <f>IF(M704="","",IF(M704="[FÓRMULA MANUAL]","",IFERROR(SUMPRODUCT((DATOS!$A$2:$A$20000=M704)*(CONFIG_METADATA!$G$2:$G$20000=1)*(COUNTIF(CONFIG_ASIGNATURAS!$B$7:$B$27,DATOS!$I$2:$I$20000)&gt;0)*(DATOS!$K$2:$K$20000))/SUMPRODUCT((DATOS!$A$2:$A$20000=M704)*(CONFIG_METADATA!$G$2:$G$20000=1)*(COUNTIF(CONFIG_ASIGNATURAS!$B$7:$B$27,DATOS!$I$2:$I$20000)&gt;0)*1),"")))</f>
        <v/>
      </c>
      <c r="T704" t="str">
        <f>IF(S704="","",IF(S704="[FÓRMULA MANUAL]","",IFERROR(AVERAGEIFS(DATOS!$K$2:$K$20000,DATOS!$A$2:$A$20000,S704,CONFIG_METADATA!$G$2:$G$20000,1,DATOS!$I$2:$I$20000,"Armonía"),"")))</f>
        <v/>
      </c>
      <c r="U704" t="str">
        <f>IF(S704="","",IF(S704="[FÓRMULA MANUAL]","",IFERROR(AVERAGEIFS(DATOS!$K$2:$K$20000,DATOS!$A$2:$A$20000,S704,CONFIG_METADATA!$G$2:$G$20000,1,DATOS!$I$2:$I$20000,"Orquesta/Banda/Conjunto"),"")))</f>
        <v/>
      </c>
      <c r="V704" t="str">
        <f>IF(S704="","",IF(S704="[FÓRMULA MANUAL]","",IFERROR(AVERAGEIFS(DATOS!$K$2:$K$20000,DATOS!$A$2:$A$20000,S704,CONFIG_METADATA!$G$2:$G$20000,1,DATOS!$I$2:$I$20000,"Música de Cámara"),"")))</f>
        <v/>
      </c>
      <c r="W704" t="str">
        <f>IF(S704="","",IF(S704="[FÓRMULA MANUAL]","",IFERROR(SUMPRODUCT((DATOS!$A$2:$A$20000=S704)*(CONFIG_METADATA!$G$2:$G$20000=1)*(COUNTIF(CONFIG_ASIGNATURAS!$B$7:$B$27,DATOS!$I$2:$I$20000)&gt;0)*(DATOS!$K$2:$K$20000))/SUMPRODUCT((DATOS!$A$2:$A$20000=S704)*(CONFIG_METADATA!$G$2:$G$20000=1)*(COUNTIF(CONFIG_ASIGNATURAS!$B$7:$B$27,DATOS!$I$2:$I$20000)&gt;0)*1),"")))</f>
        <v/>
      </c>
      <c r="Z704" t="str">
        <f>IF(Y704="","",IF(Y704="[FÓRMULA MANUAL]","",IFERROR(AVERAGEIFS(DATOS!$K$2:$K$20000,DATOS!$A$2:$A$20000,Y704,CONFIG_METADATA!$G$2:$G$20000,1,DATOS!$I$2:$I$20000,"Análisis"),"")))</f>
        <v/>
      </c>
      <c r="AA704" t="str">
        <f>IF(Y704="","",IF(Y704="[FÓRMULA MANUAL]","",IFERROR(AVERAGEIFS(DATOS!$K$2:$K$20000,DATOS!$A$2:$A$20000,Y704,CONFIG_METADATA!$G$2:$G$20000,1,DATOS!$I$2:$I$20000,"Orquesta/Banda/Conjunto"),"")))</f>
        <v/>
      </c>
      <c r="AB704" t="str">
        <f>IF(Y704="","",IF(Y704="[FÓRMULA MANUAL]","",IFERROR(AVERAGEIFS(DATOS!$K$2:$K$20000,DATOS!$A$2:$A$20000,Y704,CONFIG_METADATA!$G$2:$G$20000,1,DATOS!$I$2:$I$20000,"Música de Cámara"),"")))</f>
        <v/>
      </c>
      <c r="AC704" t="str">
        <f>IF(Y704="","",IF(Y704="[FÓRMULA MANUAL]","",IFERROR(SUMPRODUCT((DATOS!$A$2:$A$20000=Y704)*(CONFIG_METADATA!$G$2:$G$20000=1)*(COUNTIF(CONFIG_ASIGNATURAS!$B$7:$B$27,DATOS!$I$2:$I$20000)&gt;0)*(DATOS!$K$2:$K$20000))/SUMPRODUCT((DATOS!$A$2:$A$20000=Y704)*(CONFIG_METADATA!$G$2:$G$20000=1)*(COUNTIF(CONFIG_ASIGNATURAS!$B$7:$B$27,DATOS!$I$2:$I$20000)&gt;0)*1),"")))</f>
        <v/>
      </c>
      <c r="AF704" t="str">
        <f>IF(AE704="","",IF(AE704="[FÓRMULA MANUAL]","",IFERROR(AVERAGEIFS(DATOS!$K$2:$K$20000,DATOS!$A$2:$A$20000,AE704,CONFIG_METADATA!$G$2:$G$20000,1,DATOS!$I$2:$I$20000,"Análisis"),"")))</f>
        <v/>
      </c>
      <c r="AG704" t="str">
        <f>IF(AE704="","",IF(AE704="[FÓRMULA MANUAL]","",IFERROR(AVERAGEIFS(DATOS!$K$2:$K$20000,DATOS!$A$2:$A$20000,AE704,CONFIG_METADATA!$G$2:$G$20000,1,DATOS!$I$2:$I$20000,"Orquesta/Banda/Conjunto"),"")))</f>
        <v/>
      </c>
      <c r="AH704" t="str">
        <f>IF(AE704="","",IF(AE704="[FÓRMULA MANUAL]","",IFERROR(AVERAGEIFS(DATOS!$K$2:$K$20000,DATOS!$A$2:$A$20000,AE704,CONFIG_METADATA!$G$2:$G$20000,1,DATOS!$I$2:$I$20000,"Música de Cámara"),"")))</f>
        <v/>
      </c>
      <c r="AI704" t="str">
        <f>IF(AE704="","",IF(AE704="[FÓRMULA MANUAL]","",IFERROR(SUMPRODUCT((DATOS!$A$2:$A$20000=AE704)*(CONFIG_METADATA!$G$2:$G$20000=1)*(COUNTIF(CONFIG_ASIGNATURAS!$B$7:$B$27,DATOS!$I$2:$I$20000)&gt;0)*(DATOS!$K$2:$K$20000))/SUMPRODUCT((DATOS!$A$2:$A$20000=AE704)*(CONFIG_METADATA!$G$2:$G$20000=1)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MANUAL]","",IFERROR(AVERAGEIFS(DATOS!$K$2:$K$20000,DATOS!$A$2:$A$20000,A705,CONFIG_METADATA!$G$2:$G$20000,1,DATOS!$I$2:$I$20000,"Lenguaje Musical"),"")))</f>
        <v/>
      </c>
      <c r="C705" t="str">
        <f>IF(A705="","",IF(A705="[FÓRMULA MANUAL]","",IFERROR(AVERAGEIFS(DATOS!$K$2:$K$20000,DATOS!$A$2:$A$20000,A705,CONFIG_METADATA!$G$2:$G$20000,1,DATOS!$I$2:$I$20000,"Orquesta/Banda/Conjunto"),"")))</f>
        <v/>
      </c>
      <c r="D705" t="str">
        <f>IF(A705="","",IF(A705="[FÓRMULA MANUAL]","",IFERROR(AVERAGEIFS(DATOS!$K$2:$K$20000,DATOS!$A$2:$A$20000,A705,CONFIG_METADATA!$G$2:$G$20000,1,DATOS!$I$2:$I$20000,"Conjunto"),"")))</f>
        <v/>
      </c>
      <c r="E705" t="str">
        <f>IF(A705="","",IF(A705="[FÓRMULA MANUAL]","",IFERROR(SUMPRODUCT((DATOS!$A$2:$A$20000=A705)*(CONFIG_METADATA!$G$2:$G$20000=1)*(COUNTIF(CONFIG_ASIGNATURAS!$B$7:$B$27,DATOS!$I$2:$I$20000)&gt;0)*(DATOS!$K$2:$K$20000))/SUMPRODUCT((DATOS!$A$2:$A$20000=A705)*(CONFIG_METADATA!$G$2:$G$20000=1)*(COUNTIF(CONFIG_ASIGNATURAS!$B$7:$B$27,DATOS!$I$2:$I$20000)&gt;0)*1),"")))</f>
        <v/>
      </c>
      <c r="H705" t="str">
        <f>IF(G705="","",IF(G705="[FÓRMULA MANUAL]","",IFERROR(AVERAGEIFS(DATOS!$K$2:$K$20000,DATOS!$A$2:$A$20000,G705,CONFIG_METADATA!$G$2:$G$20000,1,DATOS!$I$2:$I$20000,"Lenguaje Musical"),"")))</f>
        <v/>
      </c>
      <c r="I705" t="str">
        <f>IF(G705="","",IF(G705="[FÓRMULA MANUAL]","",IFERROR(AVERAGEIFS(DATOS!$K$2:$K$20000,DATOS!$A$2:$A$20000,G705,CONFIG_METADATA!$G$2:$G$20000,1,DATOS!$I$2:$I$20000,"Orquesta/Banda/Conjunto"),"")))</f>
        <v/>
      </c>
      <c r="J705" t="str">
        <f>IF(G705="","",IF(G705="[FÓRMULA MANUAL]","",IFERROR(AVERAGEIFS(DATOS!$K$2:$K$20000,DATOS!$A$2:$A$20000,G705,CONFIG_METADATA!$G$2:$G$20000,1,DATOS!$I$2:$I$20000,"Conjunto"),"")))</f>
        <v/>
      </c>
      <c r="K705" t="str">
        <f>IF(G705="","",IF(G705="[FÓRMULA MANUAL]","",IFERROR(SUMPRODUCT((DATOS!$A$2:$A$20000=G705)*(CONFIG_METADATA!$G$2:$G$20000=1)*(COUNTIF(CONFIG_ASIGNATURAS!$B$7:$B$27,DATOS!$I$2:$I$20000)&gt;0)*(DATOS!$K$2:$K$20000))/SUMPRODUCT((DATOS!$A$2:$A$20000=G705)*(CONFIG_METADATA!$G$2:$G$20000=1)*(COUNTIF(CONFIG_ASIGNATURAS!$B$7:$B$27,DATOS!$I$2:$I$20000)&gt;0)*1),"")))</f>
        <v/>
      </c>
      <c r="N705" t="str">
        <f>IF(M705="","",IF(M705="[FÓRMULA MANUAL]","",IFERROR(AVERAGEIFS(DATOS!$K$2:$K$20000,DATOS!$A$2:$A$20000,M705,CONFIG_METADATA!$G$2:$G$20000,1,DATOS!$I$2:$I$20000,"Armonía"),"")))</f>
        <v/>
      </c>
      <c r="O705" t="str">
        <f>IF(M705="","",IF(M705="[FÓRMULA MANUAL]","",IFERROR(AVERAGEIFS(DATOS!$K$2:$K$20000,DATOS!$A$2:$A$20000,M705,CONFIG_METADATA!$G$2:$G$20000,1,DATOS!$I$2:$I$20000,"Orquesta/Banda/Conjunto"),"")))</f>
        <v/>
      </c>
      <c r="P705" t="str">
        <f>IF(M705="","",IF(M705="[FÓRMULA MANUAL]","",IFERROR(AVERAGEIFS(DATOS!$K$2:$K$20000,DATOS!$A$2:$A$20000,M705,CONFIG_METADATA!$G$2:$G$20000,1,DATOS!$I$2:$I$20000,"Música de Cámara"),"")))</f>
        <v/>
      </c>
      <c r="Q705" t="str">
        <f>IF(M705="","",IF(M705="[FÓRMULA MANUAL]","",IFERROR(SUMPRODUCT((DATOS!$A$2:$A$20000=M705)*(CONFIG_METADATA!$G$2:$G$20000=1)*(COUNTIF(CONFIG_ASIGNATURAS!$B$7:$B$27,DATOS!$I$2:$I$20000)&gt;0)*(DATOS!$K$2:$K$20000))/SUMPRODUCT((DATOS!$A$2:$A$20000=M705)*(CONFIG_METADATA!$G$2:$G$20000=1)*(COUNTIF(CONFIG_ASIGNATURAS!$B$7:$B$27,DATOS!$I$2:$I$20000)&gt;0)*1),"")))</f>
        <v/>
      </c>
      <c r="T705" t="str">
        <f>IF(S705="","",IF(S705="[FÓRMULA MANUAL]","",IFERROR(AVERAGEIFS(DATOS!$K$2:$K$20000,DATOS!$A$2:$A$20000,S705,CONFIG_METADATA!$G$2:$G$20000,1,DATOS!$I$2:$I$20000,"Armonía"),"")))</f>
        <v/>
      </c>
      <c r="U705" t="str">
        <f>IF(S705="","",IF(S705="[FÓRMULA MANUAL]","",IFERROR(AVERAGEIFS(DATOS!$K$2:$K$20000,DATOS!$A$2:$A$20000,S705,CONFIG_METADATA!$G$2:$G$20000,1,DATOS!$I$2:$I$20000,"Orquesta/Banda/Conjunto"),"")))</f>
        <v/>
      </c>
      <c r="V705" t="str">
        <f>IF(S705="","",IF(S705="[FÓRMULA MANUAL]","",IFERROR(AVERAGEIFS(DATOS!$K$2:$K$20000,DATOS!$A$2:$A$20000,S705,CONFIG_METADATA!$G$2:$G$20000,1,DATOS!$I$2:$I$20000,"Música de Cámara"),"")))</f>
        <v/>
      </c>
      <c r="W705" t="str">
        <f>IF(S705="","",IF(S705="[FÓRMULA MANUAL]","",IFERROR(SUMPRODUCT((DATOS!$A$2:$A$20000=S705)*(CONFIG_METADATA!$G$2:$G$20000=1)*(COUNTIF(CONFIG_ASIGNATURAS!$B$7:$B$27,DATOS!$I$2:$I$20000)&gt;0)*(DATOS!$K$2:$K$20000))/SUMPRODUCT((DATOS!$A$2:$A$20000=S705)*(CONFIG_METADATA!$G$2:$G$20000=1)*(COUNTIF(CONFIG_ASIGNATURAS!$B$7:$B$27,DATOS!$I$2:$I$20000)&gt;0)*1),"")))</f>
        <v/>
      </c>
      <c r="Z705" t="str">
        <f>IF(Y705="","",IF(Y705="[FÓRMULA MANUAL]","",IFERROR(AVERAGEIFS(DATOS!$K$2:$K$20000,DATOS!$A$2:$A$20000,Y705,CONFIG_METADATA!$G$2:$G$20000,1,DATOS!$I$2:$I$20000,"Análisis"),"")))</f>
        <v/>
      </c>
      <c r="AA705" t="str">
        <f>IF(Y705="","",IF(Y705="[FÓRMULA MANUAL]","",IFERROR(AVERAGEIFS(DATOS!$K$2:$K$20000,DATOS!$A$2:$A$20000,Y705,CONFIG_METADATA!$G$2:$G$20000,1,DATOS!$I$2:$I$20000,"Orquesta/Banda/Conjunto"),"")))</f>
        <v/>
      </c>
      <c r="AB705" t="str">
        <f>IF(Y705="","",IF(Y705="[FÓRMULA MANUAL]","",IFERROR(AVERAGEIFS(DATOS!$K$2:$K$20000,DATOS!$A$2:$A$20000,Y705,CONFIG_METADATA!$G$2:$G$20000,1,DATOS!$I$2:$I$20000,"Música de Cámara"),"")))</f>
        <v/>
      </c>
      <c r="AC705" t="str">
        <f>IF(Y705="","",IF(Y705="[FÓRMULA MANUAL]","",IFERROR(SUMPRODUCT((DATOS!$A$2:$A$20000=Y705)*(CONFIG_METADATA!$G$2:$G$20000=1)*(COUNTIF(CONFIG_ASIGNATURAS!$B$7:$B$27,DATOS!$I$2:$I$20000)&gt;0)*(DATOS!$K$2:$K$20000))/SUMPRODUCT((DATOS!$A$2:$A$20000=Y705)*(CONFIG_METADATA!$G$2:$G$20000=1)*(COUNTIF(CONFIG_ASIGNATURAS!$B$7:$B$27,DATOS!$I$2:$I$20000)&gt;0)*1),"")))</f>
        <v/>
      </c>
      <c r="AF705" t="str">
        <f>IF(AE705="","",IF(AE705="[FÓRMULA MANUAL]","",IFERROR(AVERAGEIFS(DATOS!$K$2:$K$20000,DATOS!$A$2:$A$20000,AE705,CONFIG_METADATA!$G$2:$G$20000,1,DATOS!$I$2:$I$20000,"Análisis"),"")))</f>
        <v/>
      </c>
      <c r="AG705" t="str">
        <f>IF(AE705="","",IF(AE705="[FÓRMULA MANUAL]","",IFERROR(AVERAGEIFS(DATOS!$K$2:$K$20000,DATOS!$A$2:$A$20000,AE705,CONFIG_METADATA!$G$2:$G$20000,1,DATOS!$I$2:$I$20000,"Orquesta/Banda/Conjunto"),"")))</f>
        <v/>
      </c>
      <c r="AH705" t="str">
        <f>IF(AE705="","",IF(AE705="[FÓRMULA MANUAL]","",IFERROR(AVERAGEIFS(DATOS!$K$2:$K$20000,DATOS!$A$2:$A$20000,AE705,CONFIG_METADATA!$G$2:$G$20000,1,DATOS!$I$2:$I$20000,"Música de Cámara"),"")))</f>
        <v/>
      </c>
      <c r="AI705" t="str">
        <f>IF(AE705="","",IF(AE705="[FÓRMULA MANUAL]","",IFERROR(SUMPRODUCT((DATOS!$A$2:$A$20000=AE705)*(CONFIG_METADATA!$G$2:$G$20000=1)*(COUNTIF(CONFIG_ASIGNATURAS!$B$7:$B$27,DATOS!$I$2:$I$20000)&gt;0)*(DATOS!$K$2:$K$20000))/SUMPRODUCT((DATOS!$A$2:$A$20000=AE705)*(CONFIG_METADATA!$G$2:$G$20000=1)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MANUAL]","",IFERROR(AVERAGEIFS(DATOS!$K$2:$K$20000,DATOS!$A$2:$A$20000,A706,CONFIG_METADATA!$G$2:$G$20000,1,DATOS!$I$2:$I$20000,"Lenguaje Musical"),"")))</f>
        <v/>
      </c>
      <c r="C706" t="str">
        <f>IF(A706="","",IF(A706="[FÓRMULA MANUAL]","",IFERROR(AVERAGEIFS(DATOS!$K$2:$K$20000,DATOS!$A$2:$A$20000,A706,CONFIG_METADATA!$G$2:$G$20000,1,DATOS!$I$2:$I$20000,"Orquesta/Banda/Conjunto"),"")))</f>
        <v/>
      </c>
      <c r="D706" t="str">
        <f>IF(A706="","",IF(A706="[FÓRMULA MANUAL]","",IFERROR(AVERAGEIFS(DATOS!$K$2:$K$20000,DATOS!$A$2:$A$20000,A706,CONFIG_METADATA!$G$2:$G$20000,1,DATOS!$I$2:$I$20000,"Conjunto"),"")))</f>
        <v/>
      </c>
      <c r="E706" t="str">
        <f>IF(A706="","",IF(A706="[FÓRMULA MANUAL]","",IFERROR(SUMPRODUCT((DATOS!$A$2:$A$20000=A706)*(CONFIG_METADATA!$G$2:$G$20000=1)*(COUNTIF(CONFIG_ASIGNATURAS!$B$7:$B$27,DATOS!$I$2:$I$20000)&gt;0)*(DATOS!$K$2:$K$20000))/SUMPRODUCT((DATOS!$A$2:$A$20000=A706)*(CONFIG_METADATA!$G$2:$G$20000=1)*(COUNTIF(CONFIG_ASIGNATURAS!$B$7:$B$27,DATOS!$I$2:$I$20000)&gt;0)*1),"")))</f>
        <v/>
      </c>
      <c r="H706" t="str">
        <f>IF(G706="","",IF(G706="[FÓRMULA MANUAL]","",IFERROR(AVERAGEIFS(DATOS!$K$2:$K$20000,DATOS!$A$2:$A$20000,G706,CONFIG_METADATA!$G$2:$G$20000,1,DATOS!$I$2:$I$20000,"Lenguaje Musical"),"")))</f>
        <v/>
      </c>
      <c r="I706" t="str">
        <f>IF(G706="","",IF(G706="[FÓRMULA MANUAL]","",IFERROR(AVERAGEIFS(DATOS!$K$2:$K$20000,DATOS!$A$2:$A$20000,G706,CONFIG_METADATA!$G$2:$G$20000,1,DATOS!$I$2:$I$20000,"Orquesta/Banda/Conjunto"),"")))</f>
        <v/>
      </c>
      <c r="J706" t="str">
        <f>IF(G706="","",IF(G706="[FÓRMULA MANUAL]","",IFERROR(AVERAGEIFS(DATOS!$K$2:$K$20000,DATOS!$A$2:$A$20000,G706,CONFIG_METADATA!$G$2:$G$20000,1,DATOS!$I$2:$I$20000,"Conjunto"),"")))</f>
        <v/>
      </c>
      <c r="K706" t="str">
        <f>IF(G706="","",IF(G706="[FÓRMULA MANUAL]","",IFERROR(SUMPRODUCT((DATOS!$A$2:$A$20000=G706)*(CONFIG_METADATA!$G$2:$G$20000=1)*(COUNTIF(CONFIG_ASIGNATURAS!$B$7:$B$27,DATOS!$I$2:$I$20000)&gt;0)*(DATOS!$K$2:$K$20000))/SUMPRODUCT((DATOS!$A$2:$A$20000=G706)*(CONFIG_METADATA!$G$2:$G$20000=1)*(COUNTIF(CONFIG_ASIGNATURAS!$B$7:$B$27,DATOS!$I$2:$I$20000)&gt;0)*1),"")))</f>
        <v/>
      </c>
      <c r="N706" t="str">
        <f>IF(M706="","",IF(M706="[FÓRMULA MANUAL]","",IFERROR(AVERAGEIFS(DATOS!$K$2:$K$20000,DATOS!$A$2:$A$20000,M706,CONFIG_METADATA!$G$2:$G$20000,1,DATOS!$I$2:$I$20000,"Armonía"),"")))</f>
        <v/>
      </c>
      <c r="O706" t="str">
        <f>IF(M706="","",IF(M706="[FÓRMULA MANUAL]","",IFERROR(AVERAGEIFS(DATOS!$K$2:$K$20000,DATOS!$A$2:$A$20000,M706,CONFIG_METADATA!$G$2:$G$20000,1,DATOS!$I$2:$I$20000,"Orquesta/Banda/Conjunto"),"")))</f>
        <v/>
      </c>
      <c r="P706" t="str">
        <f>IF(M706="","",IF(M706="[FÓRMULA MANUAL]","",IFERROR(AVERAGEIFS(DATOS!$K$2:$K$20000,DATOS!$A$2:$A$20000,M706,CONFIG_METADATA!$G$2:$G$20000,1,DATOS!$I$2:$I$20000,"Música de Cámara"),"")))</f>
        <v/>
      </c>
      <c r="Q706" t="str">
        <f>IF(M706="","",IF(M706="[FÓRMULA MANUAL]","",IFERROR(SUMPRODUCT((DATOS!$A$2:$A$20000=M706)*(CONFIG_METADATA!$G$2:$G$20000=1)*(COUNTIF(CONFIG_ASIGNATURAS!$B$7:$B$27,DATOS!$I$2:$I$20000)&gt;0)*(DATOS!$K$2:$K$20000))/SUMPRODUCT((DATOS!$A$2:$A$20000=M706)*(CONFIG_METADATA!$G$2:$G$20000=1)*(COUNTIF(CONFIG_ASIGNATURAS!$B$7:$B$27,DATOS!$I$2:$I$20000)&gt;0)*1),"")))</f>
        <v/>
      </c>
      <c r="T706" t="str">
        <f>IF(S706="","",IF(S706="[FÓRMULA MANUAL]","",IFERROR(AVERAGEIFS(DATOS!$K$2:$K$20000,DATOS!$A$2:$A$20000,S706,CONFIG_METADATA!$G$2:$G$20000,1,DATOS!$I$2:$I$20000,"Armonía"),"")))</f>
        <v/>
      </c>
      <c r="U706" t="str">
        <f>IF(S706="","",IF(S706="[FÓRMULA MANUAL]","",IFERROR(AVERAGEIFS(DATOS!$K$2:$K$20000,DATOS!$A$2:$A$20000,S706,CONFIG_METADATA!$G$2:$G$20000,1,DATOS!$I$2:$I$20000,"Orquesta/Banda/Conjunto"),"")))</f>
        <v/>
      </c>
      <c r="V706" t="str">
        <f>IF(S706="","",IF(S706="[FÓRMULA MANUAL]","",IFERROR(AVERAGEIFS(DATOS!$K$2:$K$20000,DATOS!$A$2:$A$20000,S706,CONFIG_METADATA!$G$2:$G$20000,1,DATOS!$I$2:$I$20000,"Música de Cámara"),"")))</f>
        <v/>
      </c>
      <c r="W706" t="str">
        <f>IF(S706="","",IF(S706="[FÓRMULA MANUAL]","",IFERROR(SUMPRODUCT((DATOS!$A$2:$A$20000=S706)*(CONFIG_METADATA!$G$2:$G$20000=1)*(COUNTIF(CONFIG_ASIGNATURAS!$B$7:$B$27,DATOS!$I$2:$I$20000)&gt;0)*(DATOS!$K$2:$K$20000))/SUMPRODUCT((DATOS!$A$2:$A$20000=S706)*(CONFIG_METADATA!$G$2:$G$20000=1)*(COUNTIF(CONFIG_ASIGNATURAS!$B$7:$B$27,DATOS!$I$2:$I$20000)&gt;0)*1),"")))</f>
        <v/>
      </c>
      <c r="Z706" t="str">
        <f>IF(Y706="","",IF(Y706="[FÓRMULA MANUAL]","",IFERROR(AVERAGEIFS(DATOS!$K$2:$K$20000,DATOS!$A$2:$A$20000,Y706,CONFIG_METADATA!$G$2:$G$20000,1,DATOS!$I$2:$I$20000,"Análisis"),"")))</f>
        <v/>
      </c>
      <c r="AA706" t="str">
        <f>IF(Y706="","",IF(Y706="[FÓRMULA MANUAL]","",IFERROR(AVERAGEIFS(DATOS!$K$2:$K$20000,DATOS!$A$2:$A$20000,Y706,CONFIG_METADATA!$G$2:$G$20000,1,DATOS!$I$2:$I$20000,"Orquesta/Banda/Conjunto"),"")))</f>
        <v/>
      </c>
      <c r="AB706" t="str">
        <f>IF(Y706="","",IF(Y706="[FÓRMULA MANUAL]","",IFERROR(AVERAGEIFS(DATOS!$K$2:$K$20000,DATOS!$A$2:$A$20000,Y706,CONFIG_METADATA!$G$2:$G$20000,1,DATOS!$I$2:$I$20000,"Música de Cámara"),"")))</f>
        <v/>
      </c>
      <c r="AC706" t="str">
        <f>IF(Y706="","",IF(Y706="[FÓRMULA MANUAL]","",IFERROR(SUMPRODUCT((DATOS!$A$2:$A$20000=Y706)*(CONFIG_METADATA!$G$2:$G$20000=1)*(COUNTIF(CONFIG_ASIGNATURAS!$B$7:$B$27,DATOS!$I$2:$I$20000)&gt;0)*(DATOS!$K$2:$K$20000))/SUMPRODUCT((DATOS!$A$2:$A$20000=Y706)*(CONFIG_METADATA!$G$2:$G$20000=1)*(COUNTIF(CONFIG_ASIGNATURAS!$B$7:$B$27,DATOS!$I$2:$I$20000)&gt;0)*1),"")))</f>
        <v/>
      </c>
      <c r="AF706" t="str">
        <f>IF(AE706="","",IF(AE706="[FÓRMULA MANUAL]","",IFERROR(AVERAGEIFS(DATOS!$K$2:$K$20000,DATOS!$A$2:$A$20000,AE706,CONFIG_METADATA!$G$2:$G$20000,1,DATOS!$I$2:$I$20000,"Análisis"),"")))</f>
        <v/>
      </c>
      <c r="AG706" t="str">
        <f>IF(AE706="","",IF(AE706="[FÓRMULA MANUAL]","",IFERROR(AVERAGEIFS(DATOS!$K$2:$K$20000,DATOS!$A$2:$A$20000,AE706,CONFIG_METADATA!$G$2:$G$20000,1,DATOS!$I$2:$I$20000,"Orquesta/Banda/Conjunto"),"")))</f>
        <v/>
      </c>
      <c r="AH706" t="str">
        <f>IF(AE706="","",IF(AE706="[FÓRMULA MANUAL]","",IFERROR(AVERAGEIFS(DATOS!$K$2:$K$20000,DATOS!$A$2:$A$20000,AE706,CONFIG_METADATA!$G$2:$G$20000,1,DATOS!$I$2:$I$20000,"Música de Cámara"),"")))</f>
        <v/>
      </c>
      <c r="AI706" t="str">
        <f>IF(AE706="","",IF(AE706="[FÓRMULA MANUAL]","",IFERROR(SUMPRODUCT((DATOS!$A$2:$A$20000=AE706)*(CONFIG_METADATA!$G$2:$G$20000=1)*(COUNTIF(CONFIG_ASIGNATURAS!$B$7:$B$27,DATOS!$I$2:$I$20000)&gt;0)*(DATOS!$K$2:$K$20000))/SUMPRODUCT((DATOS!$A$2:$A$20000=AE706)*(CONFIG_METADATA!$G$2:$G$20000=1)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MANUAL]","",IFERROR(AVERAGEIFS(DATOS!$K$2:$K$20000,DATOS!$A$2:$A$20000,A707,CONFIG_METADATA!$G$2:$G$20000,1,DATOS!$I$2:$I$20000,"Lenguaje Musical"),"")))</f>
        <v/>
      </c>
      <c r="C707" t="str">
        <f>IF(A707="","",IF(A707="[FÓRMULA MANUAL]","",IFERROR(AVERAGEIFS(DATOS!$K$2:$K$20000,DATOS!$A$2:$A$20000,A707,CONFIG_METADATA!$G$2:$G$20000,1,DATOS!$I$2:$I$20000,"Orquesta/Banda/Conjunto"),"")))</f>
        <v/>
      </c>
      <c r="D707" t="str">
        <f>IF(A707="","",IF(A707="[FÓRMULA MANUAL]","",IFERROR(AVERAGEIFS(DATOS!$K$2:$K$20000,DATOS!$A$2:$A$20000,A707,CONFIG_METADATA!$G$2:$G$20000,1,DATOS!$I$2:$I$20000,"Conjunto"),"")))</f>
        <v/>
      </c>
      <c r="E707" t="str">
        <f>IF(A707="","",IF(A707="[FÓRMULA MANUAL]","",IFERROR(SUMPRODUCT((DATOS!$A$2:$A$20000=A707)*(CONFIG_METADATA!$G$2:$G$20000=1)*(COUNTIF(CONFIG_ASIGNATURAS!$B$7:$B$27,DATOS!$I$2:$I$20000)&gt;0)*(DATOS!$K$2:$K$20000))/SUMPRODUCT((DATOS!$A$2:$A$20000=A707)*(CONFIG_METADATA!$G$2:$G$20000=1)*(COUNTIF(CONFIG_ASIGNATURAS!$B$7:$B$27,DATOS!$I$2:$I$20000)&gt;0)*1),"")))</f>
        <v/>
      </c>
      <c r="H707" t="str">
        <f>IF(G707="","",IF(G707="[FÓRMULA MANUAL]","",IFERROR(AVERAGEIFS(DATOS!$K$2:$K$20000,DATOS!$A$2:$A$20000,G707,CONFIG_METADATA!$G$2:$G$20000,1,DATOS!$I$2:$I$20000,"Lenguaje Musical"),"")))</f>
        <v/>
      </c>
      <c r="I707" t="str">
        <f>IF(G707="","",IF(G707="[FÓRMULA MANUAL]","",IFERROR(AVERAGEIFS(DATOS!$K$2:$K$20000,DATOS!$A$2:$A$20000,G707,CONFIG_METADATA!$G$2:$G$20000,1,DATOS!$I$2:$I$20000,"Orquesta/Banda/Conjunto"),"")))</f>
        <v/>
      </c>
      <c r="J707" t="str">
        <f>IF(G707="","",IF(G707="[FÓRMULA MANUAL]","",IFERROR(AVERAGEIFS(DATOS!$K$2:$K$20000,DATOS!$A$2:$A$20000,G707,CONFIG_METADATA!$G$2:$G$20000,1,DATOS!$I$2:$I$20000,"Conjunto"),"")))</f>
        <v/>
      </c>
      <c r="K707" t="str">
        <f>IF(G707="","",IF(G707="[FÓRMULA MANUAL]","",IFERROR(SUMPRODUCT((DATOS!$A$2:$A$20000=G707)*(CONFIG_METADATA!$G$2:$G$20000=1)*(COUNTIF(CONFIG_ASIGNATURAS!$B$7:$B$27,DATOS!$I$2:$I$20000)&gt;0)*(DATOS!$K$2:$K$20000))/SUMPRODUCT((DATOS!$A$2:$A$20000=G707)*(CONFIG_METADATA!$G$2:$G$20000=1)*(COUNTIF(CONFIG_ASIGNATURAS!$B$7:$B$27,DATOS!$I$2:$I$20000)&gt;0)*1),"")))</f>
        <v/>
      </c>
      <c r="N707" t="str">
        <f>IF(M707="","",IF(M707="[FÓRMULA MANUAL]","",IFERROR(AVERAGEIFS(DATOS!$K$2:$K$20000,DATOS!$A$2:$A$20000,M707,CONFIG_METADATA!$G$2:$G$20000,1,DATOS!$I$2:$I$20000,"Armonía"),"")))</f>
        <v/>
      </c>
      <c r="O707" t="str">
        <f>IF(M707="","",IF(M707="[FÓRMULA MANUAL]","",IFERROR(AVERAGEIFS(DATOS!$K$2:$K$20000,DATOS!$A$2:$A$20000,M707,CONFIG_METADATA!$G$2:$G$20000,1,DATOS!$I$2:$I$20000,"Orquesta/Banda/Conjunto"),"")))</f>
        <v/>
      </c>
      <c r="P707" t="str">
        <f>IF(M707="","",IF(M707="[FÓRMULA MANUAL]","",IFERROR(AVERAGEIFS(DATOS!$K$2:$K$20000,DATOS!$A$2:$A$20000,M707,CONFIG_METADATA!$G$2:$G$20000,1,DATOS!$I$2:$I$20000,"Música de Cámara"),"")))</f>
        <v/>
      </c>
      <c r="Q707" t="str">
        <f>IF(M707="","",IF(M707="[FÓRMULA MANUAL]","",IFERROR(SUMPRODUCT((DATOS!$A$2:$A$20000=M707)*(CONFIG_METADATA!$G$2:$G$20000=1)*(COUNTIF(CONFIG_ASIGNATURAS!$B$7:$B$27,DATOS!$I$2:$I$20000)&gt;0)*(DATOS!$K$2:$K$20000))/SUMPRODUCT((DATOS!$A$2:$A$20000=M707)*(CONFIG_METADATA!$G$2:$G$20000=1)*(COUNTIF(CONFIG_ASIGNATURAS!$B$7:$B$27,DATOS!$I$2:$I$20000)&gt;0)*1),"")))</f>
        <v/>
      </c>
      <c r="T707" t="str">
        <f>IF(S707="","",IF(S707="[FÓRMULA MANUAL]","",IFERROR(AVERAGEIFS(DATOS!$K$2:$K$20000,DATOS!$A$2:$A$20000,S707,CONFIG_METADATA!$G$2:$G$20000,1,DATOS!$I$2:$I$20000,"Armonía"),"")))</f>
        <v/>
      </c>
      <c r="U707" t="str">
        <f>IF(S707="","",IF(S707="[FÓRMULA MANUAL]","",IFERROR(AVERAGEIFS(DATOS!$K$2:$K$20000,DATOS!$A$2:$A$20000,S707,CONFIG_METADATA!$G$2:$G$20000,1,DATOS!$I$2:$I$20000,"Orquesta/Banda/Conjunto"),"")))</f>
        <v/>
      </c>
      <c r="V707" t="str">
        <f>IF(S707="","",IF(S707="[FÓRMULA MANUAL]","",IFERROR(AVERAGEIFS(DATOS!$K$2:$K$20000,DATOS!$A$2:$A$20000,S707,CONFIG_METADATA!$G$2:$G$20000,1,DATOS!$I$2:$I$20000,"Música de Cámara"),"")))</f>
        <v/>
      </c>
      <c r="W707" t="str">
        <f>IF(S707="","",IF(S707="[FÓRMULA MANUAL]","",IFERROR(SUMPRODUCT((DATOS!$A$2:$A$20000=S707)*(CONFIG_METADATA!$G$2:$G$20000=1)*(COUNTIF(CONFIG_ASIGNATURAS!$B$7:$B$27,DATOS!$I$2:$I$20000)&gt;0)*(DATOS!$K$2:$K$20000))/SUMPRODUCT((DATOS!$A$2:$A$20000=S707)*(CONFIG_METADATA!$G$2:$G$20000=1)*(COUNTIF(CONFIG_ASIGNATURAS!$B$7:$B$27,DATOS!$I$2:$I$20000)&gt;0)*1),"")))</f>
        <v/>
      </c>
      <c r="Z707" t="str">
        <f>IF(Y707="","",IF(Y707="[FÓRMULA MANUAL]","",IFERROR(AVERAGEIFS(DATOS!$K$2:$K$20000,DATOS!$A$2:$A$20000,Y707,CONFIG_METADATA!$G$2:$G$20000,1,DATOS!$I$2:$I$20000,"Análisis"),"")))</f>
        <v/>
      </c>
      <c r="AA707" t="str">
        <f>IF(Y707="","",IF(Y707="[FÓRMULA MANUAL]","",IFERROR(AVERAGEIFS(DATOS!$K$2:$K$20000,DATOS!$A$2:$A$20000,Y707,CONFIG_METADATA!$G$2:$G$20000,1,DATOS!$I$2:$I$20000,"Orquesta/Banda/Conjunto"),"")))</f>
        <v/>
      </c>
      <c r="AB707" t="str">
        <f>IF(Y707="","",IF(Y707="[FÓRMULA MANUAL]","",IFERROR(AVERAGEIFS(DATOS!$K$2:$K$20000,DATOS!$A$2:$A$20000,Y707,CONFIG_METADATA!$G$2:$G$20000,1,DATOS!$I$2:$I$20000,"Música de Cámara"),"")))</f>
        <v/>
      </c>
      <c r="AC707" t="str">
        <f>IF(Y707="","",IF(Y707="[FÓRMULA MANUAL]","",IFERROR(SUMPRODUCT((DATOS!$A$2:$A$20000=Y707)*(CONFIG_METADATA!$G$2:$G$20000=1)*(COUNTIF(CONFIG_ASIGNATURAS!$B$7:$B$27,DATOS!$I$2:$I$20000)&gt;0)*(DATOS!$K$2:$K$20000))/SUMPRODUCT((DATOS!$A$2:$A$20000=Y707)*(CONFIG_METADATA!$G$2:$G$20000=1)*(COUNTIF(CONFIG_ASIGNATURAS!$B$7:$B$27,DATOS!$I$2:$I$20000)&gt;0)*1),"")))</f>
        <v/>
      </c>
      <c r="AF707" t="str">
        <f>IF(AE707="","",IF(AE707="[FÓRMULA MANUAL]","",IFERROR(AVERAGEIFS(DATOS!$K$2:$K$20000,DATOS!$A$2:$A$20000,AE707,CONFIG_METADATA!$G$2:$G$20000,1,DATOS!$I$2:$I$20000,"Análisis"),"")))</f>
        <v/>
      </c>
      <c r="AG707" t="str">
        <f>IF(AE707="","",IF(AE707="[FÓRMULA MANUAL]","",IFERROR(AVERAGEIFS(DATOS!$K$2:$K$20000,DATOS!$A$2:$A$20000,AE707,CONFIG_METADATA!$G$2:$G$20000,1,DATOS!$I$2:$I$20000,"Orquesta/Banda/Conjunto"),"")))</f>
        <v/>
      </c>
      <c r="AH707" t="str">
        <f>IF(AE707="","",IF(AE707="[FÓRMULA MANUAL]","",IFERROR(AVERAGEIFS(DATOS!$K$2:$K$20000,DATOS!$A$2:$A$20000,AE707,CONFIG_METADATA!$G$2:$G$20000,1,DATOS!$I$2:$I$20000,"Música de Cámara"),"")))</f>
        <v/>
      </c>
      <c r="AI707" t="str">
        <f>IF(AE707="","",IF(AE707="[FÓRMULA MANUAL]","",IFERROR(SUMPRODUCT((DATOS!$A$2:$A$20000=AE707)*(CONFIG_METADATA!$G$2:$G$20000=1)*(COUNTIF(CONFIG_ASIGNATURAS!$B$7:$B$27,DATOS!$I$2:$I$20000)&gt;0)*(DATOS!$K$2:$K$20000))/SUMPRODUCT((DATOS!$A$2:$A$20000=AE707)*(CONFIG_METADATA!$G$2:$G$20000=1)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MANUAL]","",IFERROR(AVERAGEIFS(DATOS!$K$2:$K$20000,DATOS!$A$2:$A$20000,A708,CONFIG_METADATA!$G$2:$G$20000,1,DATOS!$I$2:$I$20000,"Lenguaje Musical"),"")))</f>
        <v/>
      </c>
      <c r="C708" t="str">
        <f>IF(A708="","",IF(A708="[FÓRMULA MANUAL]","",IFERROR(AVERAGEIFS(DATOS!$K$2:$K$20000,DATOS!$A$2:$A$20000,A708,CONFIG_METADATA!$G$2:$G$20000,1,DATOS!$I$2:$I$20000,"Orquesta/Banda/Conjunto"),"")))</f>
        <v/>
      </c>
      <c r="D708" t="str">
        <f>IF(A708="","",IF(A708="[FÓRMULA MANUAL]","",IFERROR(AVERAGEIFS(DATOS!$K$2:$K$20000,DATOS!$A$2:$A$20000,A708,CONFIG_METADATA!$G$2:$G$20000,1,DATOS!$I$2:$I$20000,"Conjunto"),"")))</f>
        <v/>
      </c>
      <c r="E708" t="str">
        <f>IF(A708="","",IF(A708="[FÓRMULA MANUAL]","",IFERROR(SUMPRODUCT((DATOS!$A$2:$A$20000=A708)*(CONFIG_METADATA!$G$2:$G$20000=1)*(COUNTIF(CONFIG_ASIGNATURAS!$B$7:$B$27,DATOS!$I$2:$I$20000)&gt;0)*(DATOS!$K$2:$K$20000))/SUMPRODUCT((DATOS!$A$2:$A$20000=A708)*(CONFIG_METADATA!$G$2:$G$20000=1)*(COUNTIF(CONFIG_ASIGNATURAS!$B$7:$B$27,DATOS!$I$2:$I$20000)&gt;0)*1),"")))</f>
        <v/>
      </c>
      <c r="H708" t="str">
        <f>IF(G708="","",IF(G708="[FÓRMULA MANUAL]","",IFERROR(AVERAGEIFS(DATOS!$K$2:$K$20000,DATOS!$A$2:$A$20000,G708,CONFIG_METADATA!$G$2:$G$20000,1,DATOS!$I$2:$I$20000,"Lenguaje Musical"),"")))</f>
        <v/>
      </c>
      <c r="I708" t="str">
        <f>IF(G708="","",IF(G708="[FÓRMULA MANUAL]","",IFERROR(AVERAGEIFS(DATOS!$K$2:$K$20000,DATOS!$A$2:$A$20000,G708,CONFIG_METADATA!$G$2:$G$20000,1,DATOS!$I$2:$I$20000,"Orquesta/Banda/Conjunto"),"")))</f>
        <v/>
      </c>
      <c r="J708" t="str">
        <f>IF(G708="","",IF(G708="[FÓRMULA MANUAL]","",IFERROR(AVERAGEIFS(DATOS!$K$2:$K$20000,DATOS!$A$2:$A$20000,G708,CONFIG_METADATA!$G$2:$G$20000,1,DATOS!$I$2:$I$20000,"Conjunto"),"")))</f>
        <v/>
      </c>
      <c r="K708" t="str">
        <f>IF(G708="","",IF(G708="[FÓRMULA MANUAL]","",IFERROR(SUMPRODUCT((DATOS!$A$2:$A$20000=G708)*(CONFIG_METADATA!$G$2:$G$20000=1)*(COUNTIF(CONFIG_ASIGNATURAS!$B$7:$B$27,DATOS!$I$2:$I$20000)&gt;0)*(DATOS!$K$2:$K$20000))/SUMPRODUCT((DATOS!$A$2:$A$20000=G708)*(CONFIG_METADATA!$G$2:$G$20000=1)*(COUNTIF(CONFIG_ASIGNATURAS!$B$7:$B$27,DATOS!$I$2:$I$20000)&gt;0)*1),"")))</f>
        <v/>
      </c>
      <c r="N708" t="str">
        <f>IF(M708="","",IF(M708="[FÓRMULA MANUAL]","",IFERROR(AVERAGEIFS(DATOS!$K$2:$K$20000,DATOS!$A$2:$A$20000,M708,CONFIG_METADATA!$G$2:$G$20000,1,DATOS!$I$2:$I$20000,"Armonía"),"")))</f>
        <v/>
      </c>
      <c r="O708" t="str">
        <f>IF(M708="","",IF(M708="[FÓRMULA MANUAL]","",IFERROR(AVERAGEIFS(DATOS!$K$2:$K$20000,DATOS!$A$2:$A$20000,M708,CONFIG_METADATA!$G$2:$G$20000,1,DATOS!$I$2:$I$20000,"Orquesta/Banda/Conjunto"),"")))</f>
        <v/>
      </c>
      <c r="P708" t="str">
        <f>IF(M708="","",IF(M708="[FÓRMULA MANUAL]","",IFERROR(AVERAGEIFS(DATOS!$K$2:$K$20000,DATOS!$A$2:$A$20000,M708,CONFIG_METADATA!$G$2:$G$20000,1,DATOS!$I$2:$I$20000,"Música de Cámara"),"")))</f>
        <v/>
      </c>
      <c r="Q708" t="str">
        <f>IF(M708="","",IF(M708="[FÓRMULA MANUAL]","",IFERROR(SUMPRODUCT((DATOS!$A$2:$A$20000=M708)*(CONFIG_METADATA!$G$2:$G$20000=1)*(COUNTIF(CONFIG_ASIGNATURAS!$B$7:$B$27,DATOS!$I$2:$I$20000)&gt;0)*(DATOS!$K$2:$K$20000))/SUMPRODUCT((DATOS!$A$2:$A$20000=M708)*(CONFIG_METADATA!$G$2:$G$20000=1)*(COUNTIF(CONFIG_ASIGNATURAS!$B$7:$B$27,DATOS!$I$2:$I$20000)&gt;0)*1),"")))</f>
        <v/>
      </c>
      <c r="T708" t="str">
        <f>IF(S708="","",IF(S708="[FÓRMULA MANUAL]","",IFERROR(AVERAGEIFS(DATOS!$K$2:$K$20000,DATOS!$A$2:$A$20000,S708,CONFIG_METADATA!$G$2:$G$20000,1,DATOS!$I$2:$I$20000,"Armonía"),"")))</f>
        <v/>
      </c>
      <c r="U708" t="str">
        <f>IF(S708="","",IF(S708="[FÓRMULA MANUAL]","",IFERROR(AVERAGEIFS(DATOS!$K$2:$K$20000,DATOS!$A$2:$A$20000,S708,CONFIG_METADATA!$G$2:$G$20000,1,DATOS!$I$2:$I$20000,"Orquesta/Banda/Conjunto"),"")))</f>
        <v/>
      </c>
      <c r="V708" t="str">
        <f>IF(S708="","",IF(S708="[FÓRMULA MANUAL]","",IFERROR(AVERAGEIFS(DATOS!$K$2:$K$20000,DATOS!$A$2:$A$20000,S708,CONFIG_METADATA!$G$2:$G$20000,1,DATOS!$I$2:$I$20000,"Música de Cámara"),"")))</f>
        <v/>
      </c>
      <c r="W708" t="str">
        <f>IF(S708="","",IF(S708="[FÓRMULA MANUAL]","",IFERROR(SUMPRODUCT((DATOS!$A$2:$A$20000=S708)*(CONFIG_METADATA!$G$2:$G$20000=1)*(COUNTIF(CONFIG_ASIGNATURAS!$B$7:$B$27,DATOS!$I$2:$I$20000)&gt;0)*(DATOS!$K$2:$K$20000))/SUMPRODUCT((DATOS!$A$2:$A$20000=S708)*(CONFIG_METADATA!$G$2:$G$20000=1)*(COUNTIF(CONFIG_ASIGNATURAS!$B$7:$B$27,DATOS!$I$2:$I$20000)&gt;0)*1),"")))</f>
        <v/>
      </c>
      <c r="Z708" t="str">
        <f>IF(Y708="","",IF(Y708="[FÓRMULA MANUAL]","",IFERROR(AVERAGEIFS(DATOS!$K$2:$K$20000,DATOS!$A$2:$A$20000,Y708,CONFIG_METADATA!$G$2:$G$20000,1,DATOS!$I$2:$I$20000,"Análisis"),"")))</f>
        <v/>
      </c>
      <c r="AA708" t="str">
        <f>IF(Y708="","",IF(Y708="[FÓRMULA MANUAL]","",IFERROR(AVERAGEIFS(DATOS!$K$2:$K$20000,DATOS!$A$2:$A$20000,Y708,CONFIG_METADATA!$G$2:$G$20000,1,DATOS!$I$2:$I$20000,"Orquesta/Banda/Conjunto"),"")))</f>
        <v/>
      </c>
      <c r="AB708" t="str">
        <f>IF(Y708="","",IF(Y708="[FÓRMULA MANUAL]","",IFERROR(AVERAGEIFS(DATOS!$K$2:$K$20000,DATOS!$A$2:$A$20000,Y708,CONFIG_METADATA!$G$2:$G$20000,1,DATOS!$I$2:$I$20000,"Música de Cámara"),"")))</f>
        <v/>
      </c>
      <c r="AC708" t="str">
        <f>IF(Y708="","",IF(Y708="[FÓRMULA MANUAL]","",IFERROR(SUMPRODUCT((DATOS!$A$2:$A$20000=Y708)*(CONFIG_METADATA!$G$2:$G$20000=1)*(COUNTIF(CONFIG_ASIGNATURAS!$B$7:$B$27,DATOS!$I$2:$I$20000)&gt;0)*(DATOS!$K$2:$K$20000))/SUMPRODUCT((DATOS!$A$2:$A$20000=Y708)*(CONFIG_METADATA!$G$2:$G$20000=1)*(COUNTIF(CONFIG_ASIGNATURAS!$B$7:$B$27,DATOS!$I$2:$I$20000)&gt;0)*1),"")))</f>
        <v/>
      </c>
      <c r="AF708" t="str">
        <f>IF(AE708="","",IF(AE708="[FÓRMULA MANUAL]","",IFERROR(AVERAGEIFS(DATOS!$K$2:$K$20000,DATOS!$A$2:$A$20000,AE708,CONFIG_METADATA!$G$2:$G$20000,1,DATOS!$I$2:$I$20000,"Análisis"),"")))</f>
        <v/>
      </c>
      <c r="AG708" t="str">
        <f>IF(AE708="","",IF(AE708="[FÓRMULA MANUAL]","",IFERROR(AVERAGEIFS(DATOS!$K$2:$K$20000,DATOS!$A$2:$A$20000,AE708,CONFIG_METADATA!$G$2:$G$20000,1,DATOS!$I$2:$I$20000,"Orquesta/Banda/Conjunto"),"")))</f>
        <v/>
      </c>
      <c r="AH708" t="str">
        <f>IF(AE708="","",IF(AE708="[FÓRMULA MANUAL]","",IFERROR(AVERAGEIFS(DATOS!$K$2:$K$20000,DATOS!$A$2:$A$20000,AE708,CONFIG_METADATA!$G$2:$G$20000,1,DATOS!$I$2:$I$20000,"Música de Cámara"),"")))</f>
        <v/>
      </c>
      <c r="AI708" t="str">
        <f>IF(AE708="","",IF(AE708="[FÓRMULA MANUAL]","",IFERROR(SUMPRODUCT((DATOS!$A$2:$A$20000=AE708)*(CONFIG_METADATA!$G$2:$G$20000=1)*(COUNTIF(CONFIG_ASIGNATURAS!$B$7:$B$27,DATOS!$I$2:$I$20000)&gt;0)*(DATOS!$K$2:$K$20000))/SUMPRODUCT((DATOS!$A$2:$A$20000=AE708)*(CONFIG_METADATA!$G$2:$G$20000=1)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MANUAL]","",IFERROR(AVERAGEIFS(DATOS!$K$2:$K$20000,DATOS!$A$2:$A$20000,A709,CONFIG_METADATA!$G$2:$G$20000,1,DATOS!$I$2:$I$20000,"Lenguaje Musical"),"")))</f>
        <v/>
      </c>
      <c r="C709" t="str">
        <f>IF(A709="","",IF(A709="[FÓRMULA MANUAL]","",IFERROR(AVERAGEIFS(DATOS!$K$2:$K$20000,DATOS!$A$2:$A$20000,A709,CONFIG_METADATA!$G$2:$G$20000,1,DATOS!$I$2:$I$20000,"Orquesta/Banda/Conjunto"),"")))</f>
        <v/>
      </c>
      <c r="D709" t="str">
        <f>IF(A709="","",IF(A709="[FÓRMULA MANUAL]","",IFERROR(AVERAGEIFS(DATOS!$K$2:$K$20000,DATOS!$A$2:$A$20000,A709,CONFIG_METADATA!$G$2:$G$20000,1,DATOS!$I$2:$I$20000,"Conjunto"),"")))</f>
        <v/>
      </c>
      <c r="E709" t="str">
        <f>IF(A709="","",IF(A709="[FÓRMULA MANUAL]","",IFERROR(SUMPRODUCT((DATOS!$A$2:$A$20000=A709)*(CONFIG_METADATA!$G$2:$G$20000=1)*(COUNTIF(CONFIG_ASIGNATURAS!$B$7:$B$27,DATOS!$I$2:$I$20000)&gt;0)*(DATOS!$K$2:$K$20000))/SUMPRODUCT((DATOS!$A$2:$A$20000=A709)*(CONFIG_METADATA!$G$2:$G$20000=1)*(COUNTIF(CONFIG_ASIGNATURAS!$B$7:$B$27,DATOS!$I$2:$I$20000)&gt;0)*1),"")))</f>
        <v/>
      </c>
      <c r="H709" t="str">
        <f>IF(G709="","",IF(G709="[FÓRMULA MANUAL]","",IFERROR(AVERAGEIFS(DATOS!$K$2:$K$20000,DATOS!$A$2:$A$20000,G709,CONFIG_METADATA!$G$2:$G$20000,1,DATOS!$I$2:$I$20000,"Lenguaje Musical"),"")))</f>
        <v/>
      </c>
      <c r="I709" t="str">
        <f>IF(G709="","",IF(G709="[FÓRMULA MANUAL]","",IFERROR(AVERAGEIFS(DATOS!$K$2:$K$20000,DATOS!$A$2:$A$20000,G709,CONFIG_METADATA!$G$2:$G$20000,1,DATOS!$I$2:$I$20000,"Orquesta/Banda/Conjunto"),"")))</f>
        <v/>
      </c>
      <c r="J709" t="str">
        <f>IF(G709="","",IF(G709="[FÓRMULA MANUAL]","",IFERROR(AVERAGEIFS(DATOS!$K$2:$K$20000,DATOS!$A$2:$A$20000,G709,CONFIG_METADATA!$G$2:$G$20000,1,DATOS!$I$2:$I$20000,"Conjunto"),"")))</f>
        <v/>
      </c>
      <c r="K709" t="str">
        <f>IF(G709="","",IF(G709="[FÓRMULA MANUAL]","",IFERROR(SUMPRODUCT((DATOS!$A$2:$A$20000=G709)*(CONFIG_METADATA!$G$2:$G$20000=1)*(COUNTIF(CONFIG_ASIGNATURAS!$B$7:$B$27,DATOS!$I$2:$I$20000)&gt;0)*(DATOS!$K$2:$K$20000))/SUMPRODUCT((DATOS!$A$2:$A$20000=G709)*(CONFIG_METADATA!$G$2:$G$20000=1)*(COUNTIF(CONFIG_ASIGNATURAS!$B$7:$B$27,DATOS!$I$2:$I$20000)&gt;0)*1),"")))</f>
        <v/>
      </c>
      <c r="N709" t="str">
        <f>IF(M709="","",IF(M709="[FÓRMULA MANUAL]","",IFERROR(AVERAGEIFS(DATOS!$K$2:$K$20000,DATOS!$A$2:$A$20000,M709,CONFIG_METADATA!$G$2:$G$20000,1,DATOS!$I$2:$I$20000,"Armonía"),"")))</f>
        <v/>
      </c>
      <c r="O709" t="str">
        <f>IF(M709="","",IF(M709="[FÓRMULA MANUAL]","",IFERROR(AVERAGEIFS(DATOS!$K$2:$K$20000,DATOS!$A$2:$A$20000,M709,CONFIG_METADATA!$G$2:$G$20000,1,DATOS!$I$2:$I$20000,"Orquesta/Banda/Conjunto"),"")))</f>
        <v/>
      </c>
      <c r="P709" t="str">
        <f>IF(M709="","",IF(M709="[FÓRMULA MANUAL]","",IFERROR(AVERAGEIFS(DATOS!$K$2:$K$20000,DATOS!$A$2:$A$20000,M709,CONFIG_METADATA!$G$2:$G$20000,1,DATOS!$I$2:$I$20000,"Música de Cámara"),"")))</f>
        <v/>
      </c>
      <c r="Q709" t="str">
        <f>IF(M709="","",IF(M709="[FÓRMULA MANUAL]","",IFERROR(SUMPRODUCT((DATOS!$A$2:$A$20000=M709)*(CONFIG_METADATA!$G$2:$G$20000=1)*(COUNTIF(CONFIG_ASIGNATURAS!$B$7:$B$27,DATOS!$I$2:$I$20000)&gt;0)*(DATOS!$K$2:$K$20000))/SUMPRODUCT((DATOS!$A$2:$A$20000=M709)*(CONFIG_METADATA!$G$2:$G$20000=1)*(COUNTIF(CONFIG_ASIGNATURAS!$B$7:$B$27,DATOS!$I$2:$I$20000)&gt;0)*1),"")))</f>
        <v/>
      </c>
      <c r="T709" t="str">
        <f>IF(S709="","",IF(S709="[FÓRMULA MANUAL]","",IFERROR(AVERAGEIFS(DATOS!$K$2:$K$20000,DATOS!$A$2:$A$20000,S709,CONFIG_METADATA!$G$2:$G$20000,1,DATOS!$I$2:$I$20000,"Armonía"),"")))</f>
        <v/>
      </c>
      <c r="U709" t="str">
        <f>IF(S709="","",IF(S709="[FÓRMULA MANUAL]","",IFERROR(AVERAGEIFS(DATOS!$K$2:$K$20000,DATOS!$A$2:$A$20000,S709,CONFIG_METADATA!$G$2:$G$20000,1,DATOS!$I$2:$I$20000,"Orquesta/Banda/Conjunto"),"")))</f>
        <v/>
      </c>
      <c r="V709" t="str">
        <f>IF(S709="","",IF(S709="[FÓRMULA MANUAL]","",IFERROR(AVERAGEIFS(DATOS!$K$2:$K$20000,DATOS!$A$2:$A$20000,S709,CONFIG_METADATA!$G$2:$G$20000,1,DATOS!$I$2:$I$20000,"Música de Cámara"),"")))</f>
        <v/>
      </c>
      <c r="W709" t="str">
        <f>IF(S709="","",IF(S709="[FÓRMULA MANUAL]","",IFERROR(SUMPRODUCT((DATOS!$A$2:$A$20000=S709)*(CONFIG_METADATA!$G$2:$G$20000=1)*(COUNTIF(CONFIG_ASIGNATURAS!$B$7:$B$27,DATOS!$I$2:$I$20000)&gt;0)*(DATOS!$K$2:$K$20000))/SUMPRODUCT((DATOS!$A$2:$A$20000=S709)*(CONFIG_METADATA!$G$2:$G$20000=1)*(COUNTIF(CONFIG_ASIGNATURAS!$B$7:$B$27,DATOS!$I$2:$I$20000)&gt;0)*1),"")))</f>
        <v/>
      </c>
      <c r="Z709" t="str">
        <f>IF(Y709="","",IF(Y709="[FÓRMULA MANUAL]","",IFERROR(AVERAGEIFS(DATOS!$K$2:$K$20000,DATOS!$A$2:$A$20000,Y709,CONFIG_METADATA!$G$2:$G$20000,1,DATOS!$I$2:$I$20000,"Análisis"),"")))</f>
        <v/>
      </c>
      <c r="AA709" t="str">
        <f>IF(Y709="","",IF(Y709="[FÓRMULA MANUAL]","",IFERROR(AVERAGEIFS(DATOS!$K$2:$K$20000,DATOS!$A$2:$A$20000,Y709,CONFIG_METADATA!$G$2:$G$20000,1,DATOS!$I$2:$I$20000,"Orquesta/Banda/Conjunto"),"")))</f>
        <v/>
      </c>
      <c r="AB709" t="str">
        <f>IF(Y709="","",IF(Y709="[FÓRMULA MANUAL]","",IFERROR(AVERAGEIFS(DATOS!$K$2:$K$20000,DATOS!$A$2:$A$20000,Y709,CONFIG_METADATA!$G$2:$G$20000,1,DATOS!$I$2:$I$20000,"Música de Cámara"),"")))</f>
        <v/>
      </c>
      <c r="AC709" t="str">
        <f>IF(Y709="","",IF(Y709="[FÓRMULA MANUAL]","",IFERROR(SUMPRODUCT((DATOS!$A$2:$A$20000=Y709)*(CONFIG_METADATA!$G$2:$G$20000=1)*(COUNTIF(CONFIG_ASIGNATURAS!$B$7:$B$27,DATOS!$I$2:$I$20000)&gt;0)*(DATOS!$K$2:$K$20000))/SUMPRODUCT((DATOS!$A$2:$A$20000=Y709)*(CONFIG_METADATA!$G$2:$G$20000=1)*(COUNTIF(CONFIG_ASIGNATURAS!$B$7:$B$27,DATOS!$I$2:$I$20000)&gt;0)*1),"")))</f>
        <v/>
      </c>
      <c r="AF709" t="str">
        <f>IF(AE709="","",IF(AE709="[FÓRMULA MANUAL]","",IFERROR(AVERAGEIFS(DATOS!$K$2:$K$20000,DATOS!$A$2:$A$20000,AE709,CONFIG_METADATA!$G$2:$G$20000,1,DATOS!$I$2:$I$20000,"Análisis"),"")))</f>
        <v/>
      </c>
      <c r="AG709" t="str">
        <f>IF(AE709="","",IF(AE709="[FÓRMULA MANUAL]","",IFERROR(AVERAGEIFS(DATOS!$K$2:$K$20000,DATOS!$A$2:$A$20000,AE709,CONFIG_METADATA!$G$2:$G$20000,1,DATOS!$I$2:$I$20000,"Orquesta/Banda/Conjunto"),"")))</f>
        <v/>
      </c>
      <c r="AH709" t="str">
        <f>IF(AE709="","",IF(AE709="[FÓRMULA MANUAL]","",IFERROR(AVERAGEIFS(DATOS!$K$2:$K$20000,DATOS!$A$2:$A$20000,AE709,CONFIG_METADATA!$G$2:$G$20000,1,DATOS!$I$2:$I$20000,"Música de Cámara"),"")))</f>
        <v/>
      </c>
      <c r="AI709" t="str">
        <f>IF(AE709="","",IF(AE709="[FÓRMULA MANUAL]","",IFERROR(SUMPRODUCT((DATOS!$A$2:$A$20000=AE709)*(CONFIG_METADATA!$G$2:$G$20000=1)*(COUNTIF(CONFIG_ASIGNATURAS!$B$7:$B$27,DATOS!$I$2:$I$20000)&gt;0)*(DATOS!$K$2:$K$20000))/SUMPRODUCT((DATOS!$A$2:$A$20000=AE709)*(CONFIG_METADATA!$G$2:$G$20000=1)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MANUAL]","",IFERROR(AVERAGEIFS(DATOS!$K$2:$K$20000,DATOS!$A$2:$A$20000,A710,CONFIG_METADATA!$G$2:$G$20000,1,DATOS!$I$2:$I$20000,"Lenguaje Musical"),"")))</f>
        <v/>
      </c>
      <c r="C710" t="str">
        <f>IF(A710="","",IF(A710="[FÓRMULA MANUAL]","",IFERROR(AVERAGEIFS(DATOS!$K$2:$K$20000,DATOS!$A$2:$A$20000,A710,CONFIG_METADATA!$G$2:$G$20000,1,DATOS!$I$2:$I$20000,"Orquesta/Banda/Conjunto"),"")))</f>
        <v/>
      </c>
      <c r="D710" t="str">
        <f>IF(A710="","",IF(A710="[FÓRMULA MANUAL]","",IFERROR(AVERAGEIFS(DATOS!$K$2:$K$20000,DATOS!$A$2:$A$20000,A710,CONFIG_METADATA!$G$2:$G$20000,1,DATOS!$I$2:$I$20000,"Conjunto"),"")))</f>
        <v/>
      </c>
      <c r="E710" t="str">
        <f>IF(A710="","",IF(A710="[FÓRMULA MANUAL]","",IFERROR(SUMPRODUCT((DATOS!$A$2:$A$20000=A710)*(CONFIG_METADATA!$G$2:$G$20000=1)*(COUNTIF(CONFIG_ASIGNATURAS!$B$7:$B$27,DATOS!$I$2:$I$20000)&gt;0)*(DATOS!$K$2:$K$20000))/SUMPRODUCT((DATOS!$A$2:$A$20000=A710)*(CONFIG_METADATA!$G$2:$G$20000=1)*(COUNTIF(CONFIG_ASIGNATURAS!$B$7:$B$27,DATOS!$I$2:$I$20000)&gt;0)*1),"")))</f>
        <v/>
      </c>
      <c r="H710" t="str">
        <f>IF(G710="","",IF(G710="[FÓRMULA MANUAL]","",IFERROR(AVERAGEIFS(DATOS!$K$2:$K$20000,DATOS!$A$2:$A$20000,G710,CONFIG_METADATA!$G$2:$G$20000,1,DATOS!$I$2:$I$20000,"Lenguaje Musical"),"")))</f>
        <v/>
      </c>
      <c r="I710" t="str">
        <f>IF(G710="","",IF(G710="[FÓRMULA MANUAL]","",IFERROR(AVERAGEIFS(DATOS!$K$2:$K$20000,DATOS!$A$2:$A$20000,G710,CONFIG_METADATA!$G$2:$G$20000,1,DATOS!$I$2:$I$20000,"Orquesta/Banda/Conjunto"),"")))</f>
        <v/>
      </c>
      <c r="J710" t="str">
        <f>IF(G710="","",IF(G710="[FÓRMULA MANUAL]","",IFERROR(AVERAGEIFS(DATOS!$K$2:$K$20000,DATOS!$A$2:$A$20000,G710,CONFIG_METADATA!$G$2:$G$20000,1,DATOS!$I$2:$I$20000,"Conjunto"),"")))</f>
        <v/>
      </c>
      <c r="K710" t="str">
        <f>IF(G710="","",IF(G710="[FÓRMULA MANUAL]","",IFERROR(SUMPRODUCT((DATOS!$A$2:$A$20000=G710)*(CONFIG_METADATA!$G$2:$G$20000=1)*(COUNTIF(CONFIG_ASIGNATURAS!$B$7:$B$27,DATOS!$I$2:$I$20000)&gt;0)*(DATOS!$K$2:$K$20000))/SUMPRODUCT((DATOS!$A$2:$A$20000=G710)*(CONFIG_METADATA!$G$2:$G$20000=1)*(COUNTIF(CONFIG_ASIGNATURAS!$B$7:$B$27,DATOS!$I$2:$I$20000)&gt;0)*1),"")))</f>
        <v/>
      </c>
      <c r="N710" t="str">
        <f>IF(M710="","",IF(M710="[FÓRMULA MANUAL]","",IFERROR(AVERAGEIFS(DATOS!$K$2:$K$20000,DATOS!$A$2:$A$20000,M710,CONFIG_METADATA!$G$2:$G$20000,1,DATOS!$I$2:$I$20000,"Armonía"),"")))</f>
        <v/>
      </c>
      <c r="O710" t="str">
        <f>IF(M710="","",IF(M710="[FÓRMULA MANUAL]","",IFERROR(AVERAGEIFS(DATOS!$K$2:$K$20000,DATOS!$A$2:$A$20000,M710,CONFIG_METADATA!$G$2:$G$20000,1,DATOS!$I$2:$I$20000,"Orquesta/Banda/Conjunto"),"")))</f>
        <v/>
      </c>
      <c r="P710" t="str">
        <f>IF(M710="","",IF(M710="[FÓRMULA MANUAL]","",IFERROR(AVERAGEIFS(DATOS!$K$2:$K$20000,DATOS!$A$2:$A$20000,M710,CONFIG_METADATA!$G$2:$G$20000,1,DATOS!$I$2:$I$20000,"Música de Cámara"),"")))</f>
        <v/>
      </c>
      <c r="Q710" t="str">
        <f>IF(M710="","",IF(M710="[FÓRMULA MANUAL]","",IFERROR(SUMPRODUCT((DATOS!$A$2:$A$20000=M710)*(CONFIG_METADATA!$G$2:$G$20000=1)*(COUNTIF(CONFIG_ASIGNATURAS!$B$7:$B$27,DATOS!$I$2:$I$20000)&gt;0)*(DATOS!$K$2:$K$20000))/SUMPRODUCT((DATOS!$A$2:$A$20000=M710)*(CONFIG_METADATA!$G$2:$G$20000=1)*(COUNTIF(CONFIG_ASIGNATURAS!$B$7:$B$27,DATOS!$I$2:$I$20000)&gt;0)*1),"")))</f>
        <v/>
      </c>
      <c r="T710" t="str">
        <f>IF(S710="","",IF(S710="[FÓRMULA MANUAL]","",IFERROR(AVERAGEIFS(DATOS!$K$2:$K$20000,DATOS!$A$2:$A$20000,S710,CONFIG_METADATA!$G$2:$G$20000,1,DATOS!$I$2:$I$20000,"Armonía"),"")))</f>
        <v/>
      </c>
      <c r="U710" t="str">
        <f>IF(S710="","",IF(S710="[FÓRMULA MANUAL]","",IFERROR(AVERAGEIFS(DATOS!$K$2:$K$20000,DATOS!$A$2:$A$20000,S710,CONFIG_METADATA!$G$2:$G$20000,1,DATOS!$I$2:$I$20000,"Orquesta/Banda/Conjunto"),"")))</f>
        <v/>
      </c>
      <c r="V710" t="str">
        <f>IF(S710="","",IF(S710="[FÓRMULA MANUAL]","",IFERROR(AVERAGEIFS(DATOS!$K$2:$K$20000,DATOS!$A$2:$A$20000,S710,CONFIG_METADATA!$G$2:$G$20000,1,DATOS!$I$2:$I$20000,"Música de Cámara"),"")))</f>
        <v/>
      </c>
      <c r="W710" t="str">
        <f>IF(S710="","",IF(S710="[FÓRMULA MANUAL]","",IFERROR(SUMPRODUCT((DATOS!$A$2:$A$20000=S710)*(CONFIG_METADATA!$G$2:$G$20000=1)*(COUNTIF(CONFIG_ASIGNATURAS!$B$7:$B$27,DATOS!$I$2:$I$20000)&gt;0)*(DATOS!$K$2:$K$20000))/SUMPRODUCT((DATOS!$A$2:$A$20000=S710)*(CONFIG_METADATA!$G$2:$G$20000=1)*(COUNTIF(CONFIG_ASIGNATURAS!$B$7:$B$27,DATOS!$I$2:$I$20000)&gt;0)*1),"")))</f>
        <v/>
      </c>
      <c r="Z710" t="str">
        <f>IF(Y710="","",IF(Y710="[FÓRMULA MANUAL]","",IFERROR(AVERAGEIFS(DATOS!$K$2:$K$20000,DATOS!$A$2:$A$20000,Y710,CONFIG_METADATA!$G$2:$G$20000,1,DATOS!$I$2:$I$20000,"Análisis"),"")))</f>
        <v/>
      </c>
      <c r="AA710" t="str">
        <f>IF(Y710="","",IF(Y710="[FÓRMULA MANUAL]","",IFERROR(AVERAGEIFS(DATOS!$K$2:$K$20000,DATOS!$A$2:$A$20000,Y710,CONFIG_METADATA!$G$2:$G$20000,1,DATOS!$I$2:$I$20000,"Orquesta/Banda/Conjunto"),"")))</f>
        <v/>
      </c>
      <c r="AB710" t="str">
        <f>IF(Y710="","",IF(Y710="[FÓRMULA MANUAL]","",IFERROR(AVERAGEIFS(DATOS!$K$2:$K$20000,DATOS!$A$2:$A$20000,Y710,CONFIG_METADATA!$G$2:$G$20000,1,DATOS!$I$2:$I$20000,"Música de Cámara"),"")))</f>
        <v/>
      </c>
      <c r="AC710" t="str">
        <f>IF(Y710="","",IF(Y710="[FÓRMULA MANUAL]","",IFERROR(SUMPRODUCT((DATOS!$A$2:$A$20000=Y710)*(CONFIG_METADATA!$G$2:$G$20000=1)*(COUNTIF(CONFIG_ASIGNATURAS!$B$7:$B$27,DATOS!$I$2:$I$20000)&gt;0)*(DATOS!$K$2:$K$20000))/SUMPRODUCT((DATOS!$A$2:$A$20000=Y710)*(CONFIG_METADATA!$G$2:$G$20000=1)*(COUNTIF(CONFIG_ASIGNATURAS!$B$7:$B$27,DATOS!$I$2:$I$20000)&gt;0)*1),"")))</f>
        <v/>
      </c>
      <c r="AF710" t="str">
        <f>IF(AE710="","",IF(AE710="[FÓRMULA MANUAL]","",IFERROR(AVERAGEIFS(DATOS!$K$2:$K$20000,DATOS!$A$2:$A$20000,AE710,CONFIG_METADATA!$G$2:$G$20000,1,DATOS!$I$2:$I$20000,"Análisis"),"")))</f>
        <v/>
      </c>
      <c r="AG710" t="str">
        <f>IF(AE710="","",IF(AE710="[FÓRMULA MANUAL]","",IFERROR(AVERAGEIFS(DATOS!$K$2:$K$20000,DATOS!$A$2:$A$20000,AE710,CONFIG_METADATA!$G$2:$G$20000,1,DATOS!$I$2:$I$20000,"Orquesta/Banda/Conjunto"),"")))</f>
        <v/>
      </c>
      <c r="AH710" t="str">
        <f>IF(AE710="","",IF(AE710="[FÓRMULA MANUAL]","",IFERROR(AVERAGEIFS(DATOS!$K$2:$K$20000,DATOS!$A$2:$A$20000,AE710,CONFIG_METADATA!$G$2:$G$20000,1,DATOS!$I$2:$I$20000,"Música de Cámara"),"")))</f>
        <v/>
      </c>
      <c r="AI710" t="str">
        <f>IF(AE710="","",IF(AE710="[FÓRMULA MANUAL]","",IFERROR(SUMPRODUCT((DATOS!$A$2:$A$20000=AE710)*(CONFIG_METADATA!$G$2:$G$20000=1)*(COUNTIF(CONFIG_ASIGNATURAS!$B$7:$B$27,DATOS!$I$2:$I$20000)&gt;0)*(DATOS!$K$2:$K$20000))/SUMPRODUCT((DATOS!$A$2:$A$20000=AE710)*(CONFIG_METADATA!$G$2:$G$20000=1)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MANUAL]","",IFERROR(AVERAGEIFS(DATOS!$K$2:$K$20000,DATOS!$A$2:$A$20000,A711,CONFIG_METADATA!$G$2:$G$20000,1,DATOS!$I$2:$I$20000,"Lenguaje Musical"),"")))</f>
        <v/>
      </c>
      <c r="C711" t="str">
        <f>IF(A711="","",IF(A711="[FÓRMULA MANUAL]","",IFERROR(AVERAGEIFS(DATOS!$K$2:$K$20000,DATOS!$A$2:$A$20000,A711,CONFIG_METADATA!$G$2:$G$20000,1,DATOS!$I$2:$I$20000,"Orquesta/Banda/Conjunto"),"")))</f>
        <v/>
      </c>
      <c r="D711" t="str">
        <f>IF(A711="","",IF(A711="[FÓRMULA MANUAL]","",IFERROR(AVERAGEIFS(DATOS!$K$2:$K$20000,DATOS!$A$2:$A$20000,A711,CONFIG_METADATA!$G$2:$G$20000,1,DATOS!$I$2:$I$20000,"Conjunto"),"")))</f>
        <v/>
      </c>
      <c r="E711" t="str">
        <f>IF(A711="","",IF(A711="[FÓRMULA MANUAL]","",IFERROR(SUMPRODUCT((DATOS!$A$2:$A$20000=A711)*(CONFIG_METADATA!$G$2:$G$20000=1)*(COUNTIF(CONFIG_ASIGNATURAS!$B$7:$B$27,DATOS!$I$2:$I$20000)&gt;0)*(DATOS!$K$2:$K$20000))/SUMPRODUCT((DATOS!$A$2:$A$20000=A711)*(CONFIG_METADATA!$G$2:$G$20000=1)*(COUNTIF(CONFIG_ASIGNATURAS!$B$7:$B$27,DATOS!$I$2:$I$20000)&gt;0)*1),"")))</f>
        <v/>
      </c>
      <c r="H711" t="str">
        <f>IF(G711="","",IF(G711="[FÓRMULA MANUAL]","",IFERROR(AVERAGEIFS(DATOS!$K$2:$K$20000,DATOS!$A$2:$A$20000,G711,CONFIG_METADATA!$G$2:$G$20000,1,DATOS!$I$2:$I$20000,"Lenguaje Musical"),"")))</f>
        <v/>
      </c>
      <c r="I711" t="str">
        <f>IF(G711="","",IF(G711="[FÓRMULA MANUAL]","",IFERROR(AVERAGEIFS(DATOS!$K$2:$K$20000,DATOS!$A$2:$A$20000,G711,CONFIG_METADATA!$G$2:$G$20000,1,DATOS!$I$2:$I$20000,"Orquesta/Banda/Conjunto"),"")))</f>
        <v/>
      </c>
      <c r="J711" t="str">
        <f>IF(G711="","",IF(G711="[FÓRMULA MANUAL]","",IFERROR(AVERAGEIFS(DATOS!$K$2:$K$20000,DATOS!$A$2:$A$20000,G711,CONFIG_METADATA!$G$2:$G$20000,1,DATOS!$I$2:$I$20000,"Conjunto"),"")))</f>
        <v/>
      </c>
      <c r="K711" t="str">
        <f>IF(G711="","",IF(G711="[FÓRMULA MANUAL]","",IFERROR(SUMPRODUCT((DATOS!$A$2:$A$20000=G711)*(CONFIG_METADATA!$G$2:$G$20000=1)*(COUNTIF(CONFIG_ASIGNATURAS!$B$7:$B$27,DATOS!$I$2:$I$20000)&gt;0)*(DATOS!$K$2:$K$20000))/SUMPRODUCT((DATOS!$A$2:$A$20000=G711)*(CONFIG_METADATA!$G$2:$G$20000=1)*(COUNTIF(CONFIG_ASIGNATURAS!$B$7:$B$27,DATOS!$I$2:$I$20000)&gt;0)*1),"")))</f>
        <v/>
      </c>
      <c r="N711" t="str">
        <f>IF(M711="","",IF(M711="[FÓRMULA MANUAL]","",IFERROR(AVERAGEIFS(DATOS!$K$2:$K$20000,DATOS!$A$2:$A$20000,M711,CONFIG_METADATA!$G$2:$G$20000,1,DATOS!$I$2:$I$20000,"Armonía"),"")))</f>
        <v/>
      </c>
      <c r="O711" t="str">
        <f>IF(M711="","",IF(M711="[FÓRMULA MANUAL]","",IFERROR(AVERAGEIFS(DATOS!$K$2:$K$20000,DATOS!$A$2:$A$20000,M711,CONFIG_METADATA!$G$2:$G$20000,1,DATOS!$I$2:$I$20000,"Orquesta/Banda/Conjunto"),"")))</f>
        <v/>
      </c>
      <c r="P711" t="str">
        <f>IF(M711="","",IF(M711="[FÓRMULA MANUAL]","",IFERROR(AVERAGEIFS(DATOS!$K$2:$K$20000,DATOS!$A$2:$A$20000,M711,CONFIG_METADATA!$G$2:$G$20000,1,DATOS!$I$2:$I$20000,"Música de Cámara"),"")))</f>
        <v/>
      </c>
      <c r="Q711" t="str">
        <f>IF(M711="","",IF(M711="[FÓRMULA MANUAL]","",IFERROR(SUMPRODUCT((DATOS!$A$2:$A$20000=M711)*(CONFIG_METADATA!$G$2:$G$20000=1)*(COUNTIF(CONFIG_ASIGNATURAS!$B$7:$B$27,DATOS!$I$2:$I$20000)&gt;0)*(DATOS!$K$2:$K$20000))/SUMPRODUCT((DATOS!$A$2:$A$20000=M711)*(CONFIG_METADATA!$G$2:$G$20000=1)*(COUNTIF(CONFIG_ASIGNATURAS!$B$7:$B$27,DATOS!$I$2:$I$20000)&gt;0)*1),"")))</f>
        <v/>
      </c>
      <c r="T711" t="str">
        <f>IF(S711="","",IF(S711="[FÓRMULA MANUAL]","",IFERROR(AVERAGEIFS(DATOS!$K$2:$K$20000,DATOS!$A$2:$A$20000,S711,CONFIG_METADATA!$G$2:$G$20000,1,DATOS!$I$2:$I$20000,"Armonía"),"")))</f>
        <v/>
      </c>
      <c r="U711" t="str">
        <f>IF(S711="","",IF(S711="[FÓRMULA MANUAL]","",IFERROR(AVERAGEIFS(DATOS!$K$2:$K$20000,DATOS!$A$2:$A$20000,S711,CONFIG_METADATA!$G$2:$G$20000,1,DATOS!$I$2:$I$20000,"Orquesta/Banda/Conjunto"),"")))</f>
        <v/>
      </c>
      <c r="V711" t="str">
        <f>IF(S711="","",IF(S711="[FÓRMULA MANUAL]","",IFERROR(AVERAGEIFS(DATOS!$K$2:$K$20000,DATOS!$A$2:$A$20000,S711,CONFIG_METADATA!$G$2:$G$20000,1,DATOS!$I$2:$I$20000,"Música de Cámara"),"")))</f>
        <v/>
      </c>
      <c r="W711" t="str">
        <f>IF(S711="","",IF(S711="[FÓRMULA MANUAL]","",IFERROR(SUMPRODUCT((DATOS!$A$2:$A$20000=S711)*(CONFIG_METADATA!$G$2:$G$20000=1)*(COUNTIF(CONFIG_ASIGNATURAS!$B$7:$B$27,DATOS!$I$2:$I$20000)&gt;0)*(DATOS!$K$2:$K$20000))/SUMPRODUCT((DATOS!$A$2:$A$20000=S711)*(CONFIG_METADATA!$G$2:$G$20000=1)*(COUNTIF(CONFIG_ASIGNATURAS!$B$7:$B$27,DATOS!$I$2:$I$20000)&gt;0)*1),"")))</f>
        <v/>
      </c>
      <c r="Z711" t="str">
        <f>IF(Y711="","",IF(Y711="[FÓRMULA MANUAL]","",IFERROR(AVERAGEIFS(DATOS!$K$2:$K$20000,DATOS!$A$2:$A$20000,Y711,CONFIG_METADATA!$G$2:$G$20000,1,DATOS!$I$2:$I$20000,"Análisis"),"")))</f>
        <v/>
      </c>
      <c r="AA711" t="str">
        <f>IF(Y711="","",IF(Y711="[FÓRMULA MANUAL]","",IFERROR(AVERAGEIFS(DATOS!$K$2:$K$20000,DATOS!$A$2:$A$20000,Y711,CONFIG_METADATA!$G$2:$G$20000,1,DATOS!$I$2:$I$20000,"Orquesta/Banda/Conjunto"),"")))</f>
        <v/>
      </c>
      <c r="AB711" t="str">
        <f>IF(Y711="","",IF(Y711="[FÓRMULA MANUAL]","",IFERROR(AVERAGEIFS(DATOS!$K$2:$K$20000,DATOS!$A$2:$A$20000,Y711,CONFIG_METADATA!$G$2:$G$20000,1,DATOS!$I$2:$I$20000,"Música de Cámara"),"")))</f>
        <v/>
      </c>
      <c r="AC711" t="str">
        <f>IF(Y711="","",IF(Y711="[FÓRMULA MANUAL]","",IFERROR(SUMPRODUCT((DATOS!$A$2:$A$20000=Y711)*(CONFIG_METADATA!$G$2:$G$20000=1)*(COUNTIF(CONFIG_ASIGNATURAS!$B$7:$B$27,DATOS!$I$2:$I$20000)&gt;0)*(DATOS!$K$2:$K$20000))/SUMPRODUCT((DATOS!$A$2:$A$20000=Y711)*(CONFIG_METADATA!$G$2:$G$20000=1)*(COUNTIF(CONFIG_ASIGNATURAS!$B$7:$B$27,DATOS!$I$2:$I$20000)&gt;0)*1),"")))</f>
        <v/>
      </c>
      <c r="AF711" t="str">
        <f>IF(AE711="","",IF(AE711="[FÓRMULA MANUAL]","",IFERROR(AVERAGEIFS(DATOS!$K$2:$K$20000,DATOS!$A$2:$A$20000,AE711,CONFIG_METADATA!$G$2:$G$20000,1,DATOS!$I$2:$I$20000,"Análisis"),"")))</f>
        <v/>
      </c>
      <c r="AG711" t="str">
        <f>IF(AE711="","",IF(AE711="[FÓRMULA MANUAL]","",IFERROR(AVERAGEIFS(DATOS!$K$2:$K$20000,DATOS!$A$2:$A$20000,AE711,CONFIG_METADATA!$G$2:$G$20000,1,DATOS!$I$2:$I$20000,"Orquesta/Banda/Conjunto"),"")))</f>
        <v/>
      </c>
      <c r="AH711" t="str">
        <f>IF(AE711="","",IF(AE711="[FÓRMULA MANUAL]","",IFERROR(AVERAGEIFS(DATOS!$K$2:$K$20000,DATOS!$A$2:$A$20000,AE711,CONFIG_METADATA!$G$2:$G$20000,1,DATOS!$I$2:$I$20000,"Música de Cámara"),"")))</f>
        <v/>
      </c>
      <c r="AI711" t="str">
        <f>IF(AE711="","",IF(AE711="[FÓRMULA MANUAL]","",IFERROR(SUMPRODUCT((DATOS!$A$2:$A$20000=AE711)*(CONFIG_METADATA!$G$2:$G$20000=1)*(COUNTIF(CONFIG_ASIGNATURAS!$B$7:$B$27,DATOS!$I$2:$I$20000)&gt;0)*(DATOS!$K$2:$K$20000))/SUMPRODUCT((DATOS!$A$2:$A$20000=AE711)*(CONFIG_METADATA!$G$2:$G$20000=1)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MANUAL]","",IFERROR(AVERAGEIFS(DATOS!$K$2:$K$20000,DATOS!$A$2:$A$20000,A712,CONFIG_METADATA!$G$2:$G$20000,1,DATOS!$I$2:$I$20000,"Lenguaje Musical"),"")))</f>
        <v/>
      </c>
      <c r="C712" t="str">
        <f>IF(A712="","",IF(A712="[FÓRMULA MANUAL]","",IFERROR(AVERAGEIFS(DATOS!$K$2:$K$20000,DATOS!$A$2:$A$20000,A712,CONFIG_METADATA!$G$2:$G$20000,1,DATOS!$I$2:$I$20000,"Orquesta/Banda/Conjunto"),"")))</f>
        <v/>
      </c>
      <c r="D712" t="str">
        <f>IF(A712="","",IF(A712="[FÓRMULA MANUAL]","",IFERROR(AVERAGEIFS(DATOS!$K$2:$K$20000,DATOS!$A$2:$A$20000,A712,CONFIG_METADATA!$G$2:$G$20000,1,DATOS!$I$2:$I$20000,"Conjunto"),"")))</f>
        <v/>
      </c>
      <c r="E712" t="str">
        <f>IF(A712="","",IF(A712="[FÓRMULA MANUAL]","",IFERROR(SUMPRODUCT((DATOS!$A$2:$A$20000=A712)*(CONFIG_METADATA!$G$2:$G$20000=1)*(COUNTIF(CONFIG_ASIGNATURAS!$B$7:$B$27,DATOS!$I$2:$I$20000)&gt;0)*(DATOS!$K$2:$K$20000))/SUMPRODUCT((DATOS!$A$2:$A$20000=A712)*(CONFIG_METADATA!$G$2:$G$20000=1)*(COUNTIF(CONFIG_ASIGNATURAS!$B$7:$B$27,DATOS!$I$2:$I$20000)&gt;0)*1),"")))</f>
        <v/>
      </c>
      <c r="H712" t="str">
        <f>IF(G712="","",IF(G712="[FÓRMULA MANUAL]","",IFERROR(AVERAGEIFS(DATOS!$K$2:$K$20000,DATOS!$A$2:$A$20000,G712,CONFIG_METADATA!$G$2:$G$20000,1,DATOS!$I$2:$I$20000,"Lenguaje Musical"),"")))</f>
        <v/>
      </c>
      <c r="I712" t="str">
        <f>IF(G712="","",IF(G712="[FÓRMULA MANUAL]","",IFERROR(AVERAGEIFS(DATOS!$K$2:$K$20000,DATOS!$A$2:$A$20000,G712,CONFIG_METADATA!$G$2:$G$20000,1,DATOS!$I$2:$I$20000,"Orquesta/Banda/Conjunto"),"")))</f>
        <v/>
      </c>
      <c r="J712" t="str">
        <f>IF(G712="","",IF(G712="[FÓRMULA MANUAL]","",IFERROR(AVERAGEIFS(DATOS!$K$2:$K$20000,DATOS!$A$2:$A$20000,G712,CONFIG_METADATA!$G$2:$G$20000,1,DATOS!$I$2:$I$20000,"Conjunto"),"")))</f>
        <v/>
      </c>
      <c r="K712" t="str">
        <f>IF(G712="","",IF(G712="[FÓRMULA MANUAL]","",IFERROR(SUMPRODUCT((DATOS!$A$2:$A$20000=G712)*(CONFIG_METADATA!$G$2:$G$20000=1)*(COUNTIF(CONFIG_ASIGNATURAS!$B$7:$B$27,DATOS!$I$2:$I$20000)&gt;0)*(DATOS!$K$2:$K$20000))/SUMPRODUCT((DATOS!$A$2:$A$20000=G712)*(CONFIG_METADATA!$G$2:$G$20000=1)*(COUNTIF(CONFIG_ASIGNATURAS!$B$7:$B$27,DATOS!$I$2:$I$20000)&gt;0)*1),"")))</f>
        <v/>
      </c>
      <c r="N712" t="str">
        <f>IF(M712="","",IF(M712="[FÓRMULA MANUAL]","",IFERROR(AVERAGEIFS(DATOS!$K$2:$K$20000,DATOS!$A$2:$A$20000,M712,CONFIG_METADATA!$G$2:$G$20000,1,DATOS!$I$2:$I$20000,"Armonía"),"")))</f>
        <v/>
      </c>
      <c r="O712" t="str">
        <f>IF(M712="","",IF(M712="[FÓRMULA MANUAL]","",IFERROR(AVERAGEIFS(DATOS!$K$2:$K$20000,DATOS!$A$2:$A$20000,M712,CONFIG_METADATA!$G$2:$G$20000,1,DATOS!$I$2:$I$20000,"Orquesta/Banda/Conjunto"),"")))</f>
        <v/>
      </c>
      <c r="P712" t="str">
        <f>IF(M712="","",IF(M712="[FÓRMULA MANUAL]","",IFERROR(AVERAGEIFS(DATOS!$K$2:$K$20000,DATOS!$A$2:$A$20000,M712,CONFIG_METADATA!$G$2:$G$20000,1,DATOS!$I$2:$I$20000,"Música de Cámara"),"")))</f>
        <v/>
      </c>
      <c r="Q712" t="str">
        <f>IF(M712="","",IF(M712="[FÓRMULA MANUAL]","",IFERROR(SUMPRODUCT((DATOS!$A$2:$A$20000=M712)*(CONFIG_METADATA!$G$2:$G$20000=1)*(COUNTIF(CONFIG_ASIGNATURAS!$B$7:$B$27,DATOS!$I$2:$I$20000)&gt;0)*(DATOS!$K$2:$K$20000))/SUMPRODUCT((DATOS!$A$2:$A$20000=M712)*(CONFIG_METADATA!$G$2:$G$20000=1)*(COUNTIF(CONFIG_ASIGNATURAS!$B$7:$B$27,DATOS!$I$2:$I$20000)&gt;0)*1),"")))</f>
        <v/>
      </c>
      <c r="T712" t="str">
        <f>IF(S712="","",IF(S712="[FÓRMULA MANUAL]","",IFERROR(AVERAGEIFS(DATOS!$K$2:$K$20000,DATOS!$A$2:$A$20000,S712,CONFIG_METADATA!$G$2:$G$20000,1,DATOS!$I$2:$I$20000,"Armonía"),"")))</f>
        <v/>
      </c>
      <c r="U712" t="str">
        <f>IF(S712="","",IF(S712="[FÓRMULA MANUAL]","",IFERROR(AVERAGEIFS(DATOS!$K$2:$K$20000,DATOS!$A$2:$A$20000,S712,CONFIG_METADATA!$G$2:$G$20000,1,DATOS!$I$2:$I$20000,"Orquesta/Banda/Conjunto"),"")))</f>
        <v/>
      </c>
      <c r="V712" t="str">
        <f>IF(S712="","",IF(S712="[FÓRMULA MANUAL]","",IFERROR(AVERAGEIFS(DATOS!$K$2:$K$20000,DATOS!$A$2:$A$20000,S712,CONFIG_METADATA!$G$2:$G$20000,1,DATOS!$I$2:$I$20000,"Música de Cámara"),"")))</f>
        <v/>
      </c>
      <c r="W712" t="str">
        <f>IF(S712="","",IF(S712="[FÓRMULA MANUAL]","",IFERROR(SUMPRODUCT((DATOS!$A$2:$A$20000=S712)*(CONFIG_METADATA!$G$2:$G$20000=1)*(COUNTIF(CONFIG_ASIGNATURAS!$B$7:$B$27,DATOS!$I$2:$I$20000)&gt;0)*(DATOS!$K$2:$K$20000))/SUMPRODUCT((DATOS!$A$2:$A$20000=S712)*(CONFIG_METADATA!$G$2:$G$20000=1)*(COUNTIF(CONFIG_ASIGNATURAS!$B$7:$B$27,DATOS!$I$2:$I$20000)&gt;0)*1),"")))</f>
        <v/>
      </c>
      <c r="Z712" t="str">
        <f>IF(Y712="","",IF(Y712="[FÓRMULA MANUAL]","",IFERROR(AVERAGEIFS(DATOS!$K$2:$K$20000,DATOS!$A$2:$A$20000,Y712,CONFIG_METADATA!$G$2:$G$20000,1,DATOS!$I$2:$I$20000,"Análisis"),"")))</f>
        <v/>
      </c>
      <c r="AA712" t="str">
        <f>IF(Y712="","",IF(Y712="[FÓRMULA MANUAL]","",IFERROR(AVERAGEIFS(DATOS!$K$2:$K$20000,DATOS!$A$2:$A$20000,Y712,CONFIG_METADATA!$G$2:$G$20000,1,DATOS!$I$2:$I$20000,"Orquesta/Banda/Conjunto"),"")))</f>
        <v/>
      </c>
      <c r="AB712" t="str">
        <f>IF(Y712="","",IF(Y712="[FÓRMULA MANUAL]","",IFERROR(AVERAGEIFS(DATOS!$K$2:$K$20000,DATOS!$A$2:$A$20000,Y712,CONFIG_METADATA!$G$2:$G$20000,1,DATOS!$I$2:$I$20000,"Música de Cámara"),"")))</f>
        <v/>
      </c>
      <c r="AC712" t="str">
        <f>IF(Y712="","",IF(Y712="[FÓRMULA MANUAL]","",IFERROR(SUMPRODUCT((DATOS!$A$2:$A$20000=Y712)*(CONFIG_METADATA!$G$2:$G$20000=1)*(COUNTIF(CONFIG_ASIGNATURAS!$B$7:$B$27,DATOS!$I$2:$I$20000)&gt;0)*(DATOS!$K$2:$K$20000))/SUMPRODUCT((DATOS!$A$2:$A$20000=Y712)*(CONFIG_METADATA!$G$2:$G$20000=1)*(COUNTIF(CONFIG_ASIGNATURAS!$B$7:$B$27,DATOS!$I$2:$I$20000)&gt;0)*1),"")))</f>
        <v/>
      </c>
      <c r="AF712" t="str">
        <f>IF(AE712="","",IF(AE712="[FÓRMULA MANUAL]","",IFERROR(AVERAGEIFS(DATOS!$K$2:$K$20000,DATOS!$A$2:$A$20000,AE712,CONFIG_METADATA!$G$2:$G$20000,1,DATOS!$I$2:$I$20000,"Análisis"),"")))</f>
        <v/>
      </c>
      <c r="AG712" t="str">
        <f>IF(AE712="","",IF(AE712="[FÓRMULA MANUAL]","",IFERROR(AVERAGEIFS(DATOS!$K$2:$K$20000,DATOS!$A$2:$A$20000,AE712,CONFIG_METADATA!$G$2:$G$20000,1,DATOS!$I$2:$I$20000,"Orquesta/Banda/Conjunto"),"")))</f>
        <v/>
      </c>
      <c r="AH712" t="str">
        <f>IF(AE712="","",IF(AE712="[FÓRMULA MANUAL]","",IFERROR(AVERAGEIFS(DATOS!$K$2:$K$20000,DATOS!$A$2:$A$20000,AE712,CONFIG_METADATA!$G$2:$G$20000,1,DATOS!$I$2:$I$20000,"Música de Cámara"),"")))</f>
        <v/>
      </c>
      <c r="AI712" t="str">
        <f>IF(AE712="","",IF(AE712="[FÓRMULA MANUAL]","",IFERROR(SUMPRODUCT((DATOS!$A$2:$A$20000=AE712)*(CONFIG_METADATA!$G$2:$G$20000=1)*(COUNTIF(CONFIG_ASIGNATURAS!$B$7:$B$27,DATOS!$I$2:$I$20000)&gt;0)*(DATOS!$K$2:$K$20000))/SUMPRODUCT((DATOS!$A$2:$A$20000=AE712)*(CONFIG_METADATA!$G$2:$G$20000=1)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MANUAL]","",IFERROR(AVERAGEIFS(DATOS!$K$2:$K$20000,DATOS!$A$2:$A$20000,A713,CONFIG_METADATA!$G$2:$G$20000,1,DATOS!$I$2:$I$20000,"Lenguaje Musical"),"")))</f>
        <v/>
      </c>
      <c r="C713" t="str">
        <f>IF(A713="","",IF(A713="[FÓRMULA MANUAL]","",IFERROR(AVERAGEIFS(DATOS!$K$2:$K$20000,DATOS!$A$2:$A$20000,A713,CONFIG_METADATA!$G$2:$G$20000,1,DATOS!$I$2:$I$20000,"Orquesta/Banda/Conjunto"),"")))</f>
        <v/>
      </c>
      <c r="D713" t="str">
        <f>IF(A713="","",IF(A713="[FÓRMULA MANUAL]","",IFERROR(AVERAGEIFS(DATOS!$K$2:$K$20000,DATOS!$A$2:$A$20000,A713,CONFIG_METADATA!$G$2:$G$20000,1,DATOS!$I$2:$I$20000,"Conjunto"),"")))</f>
        <v/>
      </c>
      <c r="E713" t="str">
        <f>IF(A713="","",IF(A713="[FÓRMULA MANUAL]","",IFERROR(SUMPRODUCT((DATOS!$A$2:$A$20000=A713)*(CONFIG_METADATA!$G$2:$G$20000=1)*(COUNTIF(CONFIG_ASIGNATURAS!$B$7:$B$27,DATOS!$I$2:$I$20000)&gt;0)*(DATOS!$K$2:$K$20000))/SUMPRODUCT((DATOS!$A$2:$A$20000=A713)*(CONFIG_METADATA!$G$2:$G$20000=1)*(COUNTIF(CONFIG_ASIGNATURAS!$B$7:$B$27,DATOS!$I$2:$I$20000)&gt;0)*1),"")))</f>
        <v/>
      </c>
      <c r="H713" t="str">
        <f>IF(G713="","",IF(G713="[FÓRMULA MANUAL]","",IFERROR(AVERAGEIFS(DATOS!$K$2:$K$20000,DATOS!$A$2:$A$20000,G713,CONFIG_METADATA!$G$2:$G$20000,1,DATOS!$I$2:$I$20000,"Lenguaje Musical"),"")))</f>
        <v/>
      </c>
      <c r="I713" t="str">
        <f>IF(G713="","",IF(G713="[FÓRMULA MANUAL]","",IFERROR(AVERAGEIFS(DATOS!$K$2:$K$20000,DATOS!$A$2:$A$20000,G713,CONFIG_METADATA!$G$2:$G$20000,1,DATOS!$I$2:$I$20000,"Orquesta/Banda/Conjunto"),"")))</f>
        <v/>
      </c>
      <c r="J713" t="str">
        <f>IF(G713="","",IF(G713="[FÓRMULA MANUAL]","",IFERROR(AVERAGEIFS(DATOS!$K$2:$K$20000,DATOS!$A$2:$A$20000,G713,CONFIG_METADATA!$G$2:$G$20000,1,DATOS!$I$2:$I$20000,"Conjunto"),"")))</f>
        <v/>
      </c>
      <c r="K713" t="str">
        <f>IF(G713="","",IF(G713="[FÓRMULA MANUAL]","",IFERROR(SUMPRODUCT((DATOS!$A$2:$A$20000=G713)*(CONFIG_METADATA!$G$2:$G$20000=1)*(COUNTIF(CONFIG_ASIGNATURAS!$B$7:$B$27,DATOS!$I$2:$I$20000)&gt;0)*(DATOS!$K$2:$K$20000))/SUMPRODUCT((DATOS!$A$2:$A$20000=G713)*(CONFIG_METADATA!$G$2:$G$20000=1)*(COUNTIF(CONFIG_ASIGNATURAS!$B$7:$B$27,DATOS!$I$2:$I$20000)&gt;0)*1),"")))</f>
        <v/>
      </c>
      <c r="N713" t="str">
        <f>IF(M713="","",IF(M713="[FÓRMULA MANUAL]","",IFERROR(AVERAGEIFS(DATOS!$K$2:$K$20000,DATOS!$A$2:$A$20000,M713,CONFIG_METADATA!$G$2:$G$20000,1,DATOS!$I$2:$I$20000,"Armonía"),"")))</f>
        <v/>
      </c>
      <c r="O713" t="str">
        <f>IF(M713="","",IF(M713="[FÓRMULA MANUAL]","",IFERROR(AVERAGEIFS(DATOS!$K$2:$K$20000,DATOS!$A$2:$A$20000,M713,CONFIG_METADATA!$G$2:$G$20000,1,DATOS!$I$2:$I$20000,"Orquesta/Banda/Conjunto"),"")))</f>
        <v/>
      </c>
      <c r="P713" t="str">
        <f>IF(M713="","",IF(M713="[FÓRMULA MANUAL]","",IFERROR(AVERAGEIFS(DATOS!$K$2:$K$20000,DATOS!$A$2:$A$20000,M713,CONFIG_METADATA!$G$2:$G$20000,1,DATOS!$I$2:$I$20000,"Música de Cámara"),"")))</f>
        <v/>
      </c>
      <c r="Q713" t="str">
        <f>IF(M713="","",IF(M713="[FÓRMULA MANUAL]","",IFERROR(SUMPRODUCT((DATOS!$A$2:$A$20000=M713)*(CONFIG_METADATA!$G$2:$G$20000=1)*(COUNTIF(CONFIG_ASIGNATURAS!$B$7:$B$27,DATOS!$I$2:$I$20000)&gt;0)*(DATOS!$K$2:$K$20000))/SUMPRODUCT((DATOS!$A$2:$A$20000=M713)*(CONFIG_METADATA!$G$2:$G$20000=1)*(COUNTIF(CONFIG_ASIGNATURAS!$B$7:$B$27,DATOS!$I$2:$I$20000)&gt;0)*1),"")))</f>
        <v/>
      </c>
      <c r="T713" t="str">
        <f>IF(S713="","",IF(S713="[FÓRMULA MANUAL]","",IFERROR(AVERAGEIFS(DATOS!$K$2:$K$20000,DATOS!$A$2:$A$20000,S713,CONFIG_METADATA!$G$2:$G$20000,1,DATOS!$I$2:$I$20000,"Armonía"),"")))</f>
        <v/>
      </c>
      <c r="U713" t="str">
        <f>IF(S713="","",IF(S713="[FÓRMULA MANUAL]","",IFERROR(AVERAGEIFS(DATOS!$K$2:$K$20000,DATOS!$A$2:$A$20000,S713,CONFIG_METADATA!$G$2:$G$20000,1,DATOS!$I$2:$I$20000,"Orquesta/Banda/Conjunto"),"")))</f>
        <v/>
      </c>
      <c r="V713" t="str">
        <f>IF(S713="","",IF(S713="[FÓRMULA MANUAL]","",IFERROR(AVERAGEIFS(DATOS!$K$2:$K$20000,DATOS!$A$2:$A$20000,S713,CONFIG_METADATA!$G$2:$G$20000,1,DATOS!$I$2:$I$20000,"Música de Cámara"),"")))</f>
        <v/>
      </c>
      <c r="W713" t="str">
        <f>IF(S713="","",IF(S713="[FÓRMULA MANUAL]","",IFERROR(SUMPRODUCT((DATOS!$A$2:$A$20000=S713)*(CONFIG_METADATA!$G$2:$G$20000=1)*(COUNTIF(CONFIG_ASIGNATURAS!$B$7:$B$27,DATOS!$I$2:$I$20000)&gt;0)*(DATOS!$K$2:$K$20000))/SUMPRODUCT((DATOS!$A$2:$A$20000=S713)*(CONFIG_METADATA!$G$2:$G$20000=1)*(COUNTIF(CONFIG_ASIGNATURAS!$B$7:$B$27,DATOS!$I$2:$I$20000)&gt;0)*1),"")))</f>
        <v/>
      </c>
      <c r="Z713" t="str">
        <f>IF(Y713="","",IF(Y713="[FÓRMULA MANUAL]","",IFERROR(AVERAGEIFS(DATOS!$K$2:$K$20000,DATOS!$A$2:$A$20000,Y713,CONFIG_METADATA!$G$2:$G$20000,1,DATOS!$I$2:$I$20000,"Análisis"),"")))</f>
        <v/>
      </c>
      <c r="AA713" t="str">
        <f>IF(Y713="","",IF(Y713="[FÓRMULA MANUAL]","",IFERROR(AVERAGEIFS(DATOS!$K$2:$K$20000,DATOS!$A$2:$A$20000,Y713,CONFIG_METADATA!$G$2:$G$20000,1,DATOS!$I$2:$I$20000,"Orquesta/Banda/Conjunto"),"")))</f>
        <v/>
      </c>
      <c r="AB713" t="str">
        <f>IF(Y713="","",IF(Y713="[FÓRMULA MANUAL]","",IFERROR(AVERAGEIFS(DATOS!$K$2:$K$20000,DATOS!$A$2:$A$20000,Y713,CONFIG_METADATA!$G$2:$G$20000,1,DATOS!$I$2:$I$20000,"Música de Cámara"),"")))</f>
        <v/>
      </c>
      <c r="AC713" t="str">
        <f>IF(Y713="","",IF(Y713="[FÓRMULA MANUAL]","",IFERROR(SUMPRODUCT((DATOS!$A$2:$A$20000=Y713)*(CONFIG_METADATA!$G$2:$G$20000=1)*(COUNTIF(CONFIG_ASIGNATURAS!$B$7:$B$27,DATOS!$I$2:$I$20000)&gt;0)*(DATOS!$K$2:$K$20000))/SUMPRODUCT((DATOS!$A$2:$A$20000=Y713)*(CONFIG_METADATA!$G$2:$G$20000=1)*(COUNTIF(CONFIG_ASIGNATURAS!$B$7:$B$27,DATOS!$I$2:$I$20000)&gt;0)*1),"")))</f>
        <v/>
      </c>
      <c r="AF713" t="str">
        <f>IF(AE713="","",IF(AE713="[FÓRMULA MANUAL]","",IFERROR(AVERAGEIFS(DATOS!$K$2:$K$20000,DATOS!$A$2:$A$20000,AE713,CONFIG_METADATA!$G$2:$G$20000,1,DATOS!$I$2:$I$20000,"Análisis"),"")))</f>
        <v/>
      </c>
      <c r="AG713" t="str">
        <f>IF(AE713="","",IF(AE713="[FÓRMULA MANUAL]","",IFERROR(AVERAGEIFS(DATOS!$K$2:$K$20000,DATOS!$A$2:$A$20000,AE713,CONFIG_METADATA!$G$2:$G$20000,1,DATOS!$I$2:$I$20000,"Orquesta/Banda/Conjunto"),"")))</f>
        <v/>
      </c>
      <c r="AH713" t="str">
        <f>IF(AE713="","",IF(AE713="[FÓRMULA MANUAL]","",IFERROR(AVERAGEIFS(DATOS!$K$2:$K$20000,DATOS!$A$2:$A$20000,AE713,CONFIG_METADATA!$G$2:$G$20000,1,DATOS!$I$2:$I$20000,"Música de Cámara"),"")))</f>
        <v/>
      </c>
      <c r="AI713" t="str">
        <f>IF(AE713="","",IF(AE713="[FÓRMULA MANUAL]","",IFERROR(SUMPRODUCT((DATOS!$A$2:$A$20000=AE713)*(CONFIG_METADATA!$G$2:$G$20000=1)*(COUNTIF(CONFIG_ASIGNATURAS!$B$7:$B$27,DATOS!$I$2:$I$20000)&gt;0)*(DATOS!$K$2:$K$20000))/SUMPRODUCT((DATOS!$A$2:$A$20000=AE713)*(CONFIG_METADATA!$G$2:$G$20000=1)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MANUAL]","",IFERROR(AVERAGEIFS(DATOS!$K$2:$K$20000,DATOS!$A$2:$A$20000,A714,CONFIG_METADATA!$G$2:$G$20000,1,DATOS!$I$2:$I$20000,"Lenguaje Musical"),"")))</f>
        <v/>
      </c>
      <c r="C714" t="str">
        <f>IF(A714="","",IF(A714="[FÓRMULA MANUAL]","",IFERROR(AVERAGEIFS(DATOS!$K$2:$K$20000,DATOS!$A$2:$A$20000,A714,CONFIG_METADATA!$G$2:$G$20000,1,DATOS!$I$2:$I$20000,"Orquesta/Banda/Conjunto"),"")))</f>
        <v/>
      </c>
      <c r="D714" t="str">
        <f>IF(A714="","",IF(A714="[FÓRMULA MANUAL]","",IFERROR(AVERAGEIFS(DATOS!$K$2:$K$20000,DATOS!$A$2:$A$20000,A714,CONFIG_METADATA!$G$2:$G$20000,1,DATOS!$I$2:$I$20000,"Conjunto"),"")))</f>
        <v/>
      </c>
      <c r="E714" t="str">
        <f>IF(A714="","",IF(A714="[FÓRMULA MANUAL]","",IFERROR(SUMPRODUCT((DATOS!$A$2:$A$20000=A714)*(CONFIG_METADATA!$G$2:$G$20000=1)*(COUNTIF(CONFIG_ASIGNATURAS!$B$7:$B$27,DATOS!$I$2:$I$20000)&gt;0)*(DATOS!$K$2:$K$20000))/SUMPRODUCT((DATOS!$A$2:$A$20000=A714)*(CONFIG_METADATA!$G$2:$G$20000=1)*(COUNTIF(CONFIG_ASIGNATURAS!$B$7:$B$27,DATOS!$I$2:$I$20000)&gt;0)*1),"")))</f>
        <v/>
      </c>
      <c r="H714" t="str">
        <f>IF(G714="","",IF(G714="[FÓRMULA MANUAL]","",IFERROR(AVERAGEIFS(DATOS!$K$2:$K$20000,DATOS!$A$2:$A$20000,G714,CONFIG_METADATA!$G$2:$G$20000,1,DATOS!$I$2:$I$20000,"Lenguaje Musical"),"")))</f>
        <v/>
      </c>
      <c r="I714" t="str">
        <f>IF(G714="","",IF(G714="[FÓRMULA MANUAL]","",IFERROR(AVERAGEIFS(DATOS!$K$2:$K$20000,DATOS!$A$2:$A$20000,G714,CONFIG_METADATA!$G$2:$G$20000,1,DATOS!$I$2:$I$20000,"Orquesta/Banda/Conjunto"),"")))</f>
        <v/>
      </c>
      <c r="J714" t="str">
        <f>IF(G714="","",IF(G714="[FÓRMULA MANUAL]","",IFERROR(AVERAGEIFS(DATOS!$K$2:$K$20000,DATOS!$A$2:$A$20000,G714,CONFIG_METADATA!$G$2:$G$20000,1,DATOS!$I$2:$I$20000,"Conjunto"),"")))</f>
        <v/>
      </c>
      <c r="K714" t="str">
        <f>IF(G714="","",IF(G714="[FÓRMULA MANUAL]","",IFERROR(SUMPRODUCT((DATOS!$A$2:$A$20000=G714)*(CONFIG_METADATA!$G$2:$G$20000=1)*(COUNTIF(CONFIG_ASIGNATURAS!$B$7:$B$27,DATOS!$I$2:$I$20000)&gt;0)*(DATOS!$K$2:$K$20000))/SUMPRODUCT((DATOS!$A$2:$A$20000=G714)*(CONFIG_METADATA!$G$2:$G$20000=1)*(COUNTIF(CONFIG_ASIGNATURAS!$B$7:$B$27,DATOS!$I$2:$I$20000)&gt;0)*1),"")))</f>
        <v/>
      </c>
      <c r="N714" t="str">
        <f>IF(M714="","",IF(M714="[FÓRMULA MANUAL]","",IFERROR(AVERAGEIFS(DATOS!$K$2:$K$20000,DATOS!$A$2:$A$20000,M714,CONFIG_METADATA!$G$2:$G$20000,1,DATOS!$I$2:$I$20000,"Armonía"),"")))</f>
        <v/>
      </c>
      <c r="O714" t="str">
        <f>IF(M714="","",IF(M714="[FÓRMULA MANUAL]","",IFERROR(AVERAGEIFS(DATOS!$K$2:$K$20000,DATOS!$A$2:$A$20000,M714,CONFIG_METADATA!$G$2:$G$20000,1,DATOS!$I$2:$I$20000,"Orquesta/Banda/Conjunto"),"")))</f>
        <v/>
      </c>
      <c r="P714" t="str">
        <f>IF(M714="","",IF(M714="[FÓRMULA MANUAL]","",IFERROR(AVERAGEIFS(DATOS!$K$2:$K$20000,DATOS!$A$2:$A$20000,M714,CONFIG_METADATA!$G$2:$G$20000,1,DATOS!$I$2:$I$20000,"Música de Cámara"),"")))</f>
        <v/>
      </c>
      <c r="Q714" t="str">
        <f>IF(M714="","",IF(M714="[FÓRMULA MANUAL]","",IFERROR(SUMPRODUCT((DATOS!$A$2:$A$20000=M714)*(CONFIG_METADATA!$G$2:$G$20000=1)*(COUNTIF(CONFIG_ASIGNATURAS!$B$7:$B$27,DATOS!$I$2:$I$20000)&gt;0)*(DATOS!$K$2:$K$20000))/SUMPRODUCT((DATOS!$A$2:$A$20000=M714)*(CONFIG_METADATA!$G$2:$G$20000=1)*(COUNTIF(CONFIG_ASIGNATURAS!$B$7:$B$27,DATOS!$I$2:$I$20000)&gt;0)*1),"")))</f>
        <v/>
      </c>
      <c r="T714" t="str">
        <f>IF(S714="","",IF(S714="[FÓRMULA MANUAL]","",IFERROR(AVERAGEIFS(DATOS!$K$2:$K$20000,DATOS!$A$2:$A$20000,S714,CONFIG_METADATA!$G$2:$G$20000,1,DATOS!$I$2:$I$20000,"Armonía"),"")))</f>
        <v/>
      </c>
      <c r="U714" t="str">
        <f>IF(S714="","",IF(S714="[FÓRMULA MANUAL]","",IFERROR(AVERAGEIFS(DATOS!$K$2:$K$20000,DATOS!$A$2:$A$20000,S714,CONFIG_METADATA!$G$2:$G$20000,1,DATOS!$I$2:$I$20000,"Orquesta/Banda/Conjunto"),"")))</f>
        <v/>
      </c>
      <c r="V714" t="str">
        <f>IF(S714="","",IF(S714="[FÓRMULA MANUAL]","",IFERROR(AVERAGEIFS(DATOS!$K$2:$K$20000,DATOS!$A$2:$A$20000,S714,CONFIG_METADATA!$G$2:$G$20000,1,DATOS!$I$2:$I$20000,"Música de Cámara"),"")))</f>
        <v/>
      </c>
      <c r="W714" t="str">
        <f>IF(S714="","",IF(S714="[FÓRMULA MANUAL]","",IFERROR(SUMPRODUCT((DATOS!$A$2:$A$20000=S714)*(CONFIG_METADATA!$G$2:$G$20000=1)*(COUNTIF(CONFIG_ASIGNATURAS!$B$7:$B$27,DATOS!$I$2:$I$20000)&gt;0)*(DATOS!$K$2:$K$20000))/SUMPRODUCT((DATOS!$A$2:$A$20000=S714)*(CONFIG_METADATA!$G$2:$G$20000=1)*(COUNTIF(CONFIG_ASIGNATURAS!$B$7:$B$27,DATOS!$I$2:$I$20000)&gt;0)*1),"")))</f>
        <v/>
      </c>
      <c r="Z714" t="str">
        <f>IF(Y714="","",IF(Y714="[FÓRMULA MANUAL]","",IFERROR(AVERAGEIFS(DATOS!$K$2:$K$20000,DATOS!$A$2:$A$20000,Y714,CONFIG_METADATA!$G$2:$G$20000,1,DATOS!$I$2:$I$20000,"Análisis"),"")))</f>
        <v/>
      </c>
      <c r="AA714" t="str">
        <f>IF(Y714="","",IF(Y714="[FÓRMULA MANUAL]","",IFERROR(AVERAGEIFS(DATOS!$K$2:$K$20000,DATOS!$A$2:$A$20000,Y714,CONFIG_METADATA!$G$2:$G$20000,1,DATOS!$I$2:$I$20000,"Orquesta/Banda/Conjunto"),"")))</f>
        <v/>
      </c>
      <c r="AB714" t="str">
        <f>IF(Y714="","",IF(Y714="[FÓRMULA MANUAL]","",IFERROR(AVERAGEIFS(DATOS!$K$2:$K$20000,DATOS!$A$2:$A$20000,Y714,CONFIG_METADATA!$G$2:$G$20000,1,DATOS!$I$2:$I$20000,"Música de Cámara"),"")))</f>
        <v/>
      </c>
      <c r="AC714" t="str">
        <f>IF(Y714="","",IF(Y714="[FÓRMULA MANUAL]","",IFERROR(SUMPRODUCT((DATOS!$A$2:$A$20000=Y714)*(CONFIG_METADATA!$G$2:$G$20000=1)*(COUNTIF(CONFIG_ASIGNATURAS!$B$7:$B$27,DATOS!$I$2:$I$20000)&gt;0)*(DATOS!$K$2:$K$20000))/SUMPRODUCT((DATOS!$A$2:$A$20000=Y714)*(CONFIG_METADATA!$G$2:$G$20000=1)*(COUNTIF(CONFIG_ASIGNATURAS!$B$7:$B$27,DATOS!$I$2:$I$20000)&gt;0)*1),"")))</f>
        <v/>
      </c>
      <c r="AF714" t="str">
        <f>IF(AE714="","",IF(AE714="[FÓRMULA MANUAL]","",IFERROR(AVERAGEIFS(DATOS!$K$2:$K$20000,DATOS!$A$2:$A$20000,AE714,CONFIG_METADATA!$G$2:$G$20000,1,DATOS!$I$2:$I$20000,"Análisis"),"")))</f>
        <v/>
      </c>
      <c r="AG714" t="str">
        <f>IF(AE714="","",IF(AE714="[FÓRMULA MANUAL]","",IFERROR(AVERAGEIFS(DATOS!$K$2:$K$20000,DATOS!$A$2:$A$20000,AE714,CONFIG_METADATA!$G$2:$G$20000,1,DATOS!$I$2:$I$20000,"Orquesta/Banda/Conjunto"),"")))</f>
        <v/>
      </c>
      <c r="AH714" t="str">
        <f>IF(AE714="","",IF(AE714="[FÓRMULA MANUAL]","",IFERROR(AVERAGEIFS(DATOS!$K$2:$K$20000,DATOS!$A$2:$A$20000,AE714,CONFIG_METADATA!$G$2:$G$20000,1,DATOS!$I$2:$I$20000,"Música de Cámara"),"")))</f>
        <v/>
      </c>
      <c r="AI714" t="str">
        <f>IF(AE714="","",IF(AE714="[FÓRMULA MANUAL]","",IFERROR(SUMPRODUCT((DATOS!$A$2:$A$20000=AE714)*(CONFIG_METADATA!$G$2:$G$20000=1)*(COUNTIF(CONFIG_ASIGNATURAS!$B$7:$B$27,DATOS!$I$2:$I$20000)&gt;0)*(DATOS!$K$2:$K$20000))/SUMPRODUCT((DATOS!$A$2:$A$20000=AE714)*(CONFIG_METADATA!$G$2:$G$20000=1)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MANUAL]","",IFERROR(AVERAGEIFS(DATOS!$K$2:$K$20000,DATOS!$A$2:$A$20000,A715,CONFIG_METADATA!$G$2:$G$20000,1,DATOS!$I$2:$I$20000,"Lenguaje Musical"),"")))</f>
        <v/>
      </c>
      <c r="C715" t="str">
        <f>IF(A715="","",IF(A715="[FÓRMULA MANUAL]","",IFERROR(AVERAGEIFS(DATOS!$K$2:$K$20000,DATOS!$A$2:$A$20000,A715,CONFIG_METADATA!$G$2:$G$20000,1,DATOS!$I$2:$I$20000,"Orquesta/Banda/Conjunto"),"")))</f>
        <v/>
      </c>
      <c r="D715" t="str">
        <f>IF(A715="","",IF(A715="[FÓRMULA MANUAL]","",IFERROR(AVERAGEIFS(DATOS!$K$2:$K$20000,DATOS!$A$2:$A$20000,A715,CONFIG_METADATA!$G$2:$G$20000,1,DATOS!$I$2:$I$20000,"Conjunto"),"")))</f>
        <v/>
      </c>
      <c r="E715" t="str">
        <f>IF(A715="","",IF(A715="[FÓRMULA MANUAL]","",IFERROR(SUMPRODUCT((DATOS!$A$2:$A$20000=A715)*(CONFIG_METADATA!$G$2:$G$20000=1)*(COUNTIF(CONFIG_ASIGNATURAS!$B$7:$B$27,DATOS!$I$2:$I$20000)&gt;0)*(DATOS!$K$2:$K$20000))/SUMPRODUCT((DATOS!$A$2:$A$20000=A715)*(CONFIG_METADATA!$G$2:$G$20000=1)*(COUNTIF(CONFIG_ASIGNATURAS!$B$7:$B$27,DATOS!$I$2:$I$20000)&gt;0)*1),"")))</f>
        <v/>
      </c>
      <c r="H715" t="str">
        <f>IF(G715="","",IF(G715="[FÓRMULA MANUAL]","",IFERROR(AVERAGEIFS(DATOS!$K$2:$K$20000,DATOS!$A$2:$A$20000,G715,CONFIG_METADATA!$G$2:$G$20000,1,DATOS!$I$2:$I$20000,"Lenguaje Musical"),"")))</f>
        <v/>
      </c>
      <c r="I715" t="str">
        <f>IF(G715="","",IF(G715="[FÓRMULA MANUAL]","",IFERROR(AVERAGEIFS(DATOS!$K$2:$K$20000,DATOS!$A$2:$A$20000,G715,CONFIG_METADATA!$G$2:$G$20000,1,DATOS!$I$2:$I$20000,"Orquesta/Banda/Conjunto"),"")))</f>
        <v/>
      </c>
      <c r="J715" t="str">
        <f>IF(G715="","",IF(G715="[FÓRMULA MANUAL]","",IFERROR(AVERAGEIFS(DATOS!$K$2:$K$20000,DATOS!$A$2:$A$20000,G715,CONFIG_METADATA!$G$2:$G$20000,1,DATOS!$I$2:$I$20000,"Conjunto"),"")))</f>
        <v/>
      </c>
      <c r="K715" t="str">
        <f>IF(G715="","",IF(G715="[FÓRMULA MANUAL]","",IFERROR(SUMPRODUCT((DATOS!$A$2:$A$20000=G715)*(CONFIG_METADATA!$G$2:$G$20000=1)*(COUNTIF(CONFIG_ASIGNATURAS!$B$7:$B$27,DATOS!$I$2:$I$20000)&gt;0)*(DATOS!$K$2:$K$20000))/SUMPRODUCT((DATOS!$A$2:$A$20000=G715)*(CONFIG_METADATA!$G$2:$G$20000=1)*(COUNTIF(CONFIG_ASIGNATURAS!$B$7:$B$27,DATOS!$I$2:$I$20000)&gt;0)*1),"")))</f>
        <v/>
      </c>
      <c r="N715" t="str">
        <f>IF(M715="","",IF(M715="[FÓRMULA MANUAL]","",IFERROR(AVERAGEIFS(DATOS!$K$2:$K$20000,DATOS!$A$2:$A$20000,M715,CONFIG_METADATA!$G$2:$G$20000,1,DATOS!$I$2:$I$20000,"Armonía"),"")))</f>
        <v/>
      </c>
      <c r="O715" t="str">
        <f>IF(M715="","",IF(M715="[FÓRMULA MANUAL]","",IFERROR(AVERAGEIFS(DATOS!$K$2:$K$20000,DATOS!$A$2:$A$20000,M715,CONFIG_METADATA!$G$2:$G$20000,1,DATOS!$I$2:$I$20000,"Orquesta/Banda/Conjunto"),"")))</f>
        <v/>
      </c>
      <c r="P715" t="str">
        <f>IF(M715="","",IF(M715="[FÓRMULA MANUAL]","",IFERROR(AVERAGEIFS(DATOS!$K$2:$K$20000,DATOS!$A$2:$A$20000,M715,CONFIG_METADATA!$G$2:$G$20000,1,DATOS!$I$2:$I$20000,"Música de Cámara"),"")))</f>
        <v/>
      </c>
      <c r="Q715" t="str">
        <f>IF(M715="","",IF(M715="[FÓRMULA MANUAL]","",IFERROR(SUMPRODUCT((DATOS!$A$2:$A$20000=M715)*(CONFIG_METADATA!$G$2:$G$20000=1)*(COUNTIF(CONFIG_ASIGNATURAS!$B$7:$B$27,DATOS!$I$2:$I$20000)&gt;0)*(DATOS!$K$2:$K$20000))/SUMPRODUCT((DATOS!$A$2:$A$20000=M715)*(CONFIG_METADATA!$G$2:$G$20000=1)*(COUNTIF(CONFIG_ASIGNATURAS!$B$7:$B$27,DATOS!$I$2:$I$20000)&gt;0)*1),"")))</f>
        <v/>
      </c>
      <c r="T715" t="str">
        <f>IF(S715="","",IF(S715="[FÓRMULA MANUAL]","",IFERROR(AVERAGEIFS(DATOS!$K$2:$K$20000,DATOS!$A$2:$A$20000,S715,CONFIG_METADATA!$G$2:$G$20000,1,DATOS!$I$2:$I$20000,"Armonía"),"")))</f>
        <v/>
      </c>
      <c r="U715" t="str">
        <f>IF(S715="","",IF(S715="[FÓRMULA MANUAL]","",IFERROR(AVERAGEIFS(DATOS!$K$2:$K$20000,DATOS!$A$2:$A$20000,S715,CONFIG_METADATA!$G$2:$G$20000,1,DATOS!$I$2:$I$20000,"Orquesta/Banda/Conjunto"),"")))</f>
        <v/>
      </c>
      <c r="V715" t="str">
        <f>IF(S715="","",IF(S715="[FÓRMULA MANUAL]","",IFERROR(AVERAGEIFS(DATOS!$K$2:$K$20000,DATOS!$A$2:$A$20000,S715,CONFIG_METADATA!$G$2:$G$20000,1,DATOS!$I$2:$I$20000,"Música de Cámara"),"")))</f>
        <v/>
      </c>
      <c r="W715" t="str">
        <f>IF(S715="","",IF(S715="[FÓRMULA MANUAL]","",IFERROR(SUMPRODUCT((DATOS!$A$2:$A$20000=S715)*(CONFIG_METADATA!$G$2:$G$20000=1)*(COUNTIF(CONFIG_ASIGNATURAS!$B$7:$B$27,DATOS!$I$2:$I$20000)&gt;0)*(DATOS!$K$2:$K$20000))/SUMPRODUCT((DATOS!$A$2:$A$20000=S715)*(CONFIG_METADATA!$G$2:$G$20000=1)*(COUNTIF(CONFIG_ASIGNATURAS!$B$7:$B$27,DATOS!$I$2:$I$20000)&gt;0)*1),"")))</f>
        <v/>
      </c>
      <c r="Z715" t="str">
        <f>IF(Y715="","",IF(Y715="[FÓRMULA MANUAL]","",IFERROR(AVERAGEIFS(DATOS!$K$2:$K$20000,DATOS!$A$2:$A$20000,Y715,CONFIG_METADATA!$G$2:$G$20000,1,DATOS!$I$2:$I$20000,"Análisis"),"")))</f>
        <v/>
      </c>
      <c r="AA715" t="str">
        <f>IF(Y715="","",IF(Y715="[FÓRMULA MANUAL]","",IFERROR(AVERAGEIFS(DATOS!$K$2:$K$20000,DATOS!$A$2:$A$20000,Y715,CONFIG_METADATA!$G$2:$G$20000,1,DATOS!$I$2:$I$20000,"Orquesta/Banda/Conjunto"),"")))</f>
        <v/>
      </c>
      <c r="AB715" t="str">
        <f>IF(Y715="","",IF(Y715="[FÓRMULA MANUAL]","",IFERROR(AVERAGEIFS(DATOS!$K$2:$K$20000,DATOS!$A$2:$A$20000,Y715,CONFIG_METADATA!$G$2:$G$20000,1,DATOS!$I$2:$I$20000,"Música de Cámara"),"")))</f>
        <v/>
      </c>
      <c r="AC715" t="str">
        <f>IF(Y715="","",IF(Y715="[FÓRMULA MANUAL]","",IFERROR(SUMPRODUCT((DATOS!$A$2:$A$20000=Y715)*(CONFIG_METADATA!$G$2:$G$20000=1)*(COUNTIF(CONFIG_ASIGNATURAS!$B$7:$B$27,DATOS!$I$2:$I$20000)&gt;0)*(DATOS!$K$2:$K$20000))/SUMPRODUCT((DATOS!$A$2:$A$20000=Y715)*(CONFIG_METADATA!$G$2:$G$20000=1)*(COUNTIF(CONFIG_ASIGNATURAS!$B$7:$B$27,DATOS!$I$2:$I$20000)&gt;0)*1),"")))</f>
        <v/>
      </c>
      <c r="AF715" t="str">
        <f>IF(AE715="","",IF(AE715="[FÓRMULA MANUAL]","",IFERROR(AVERAGEIFS(DATOS!$K$2:$K$20000,DATOS!$A$2:$A$20000,AE715,CONFIG_METADATA!$G$2:$G$20000,1,DATOS!$I$2:$I$20000,"Análisis"),"")))</f>
        <v/>
      </c>
      <c r="AG715" t="str">
        <f>IF(AE715="","",IF(AE715="[FÓRMULA MANUAL]","",IFERROR(AVERAGEIFS(DATOS!$K$2:$K$20000,DATOS!$A$2:$A$20000,AE715,CONFIG_METADATA!$G$2:$G$20000,1,DATOS!$I$2:$I$20000,"Orquesta/Banda/Conjunto"),"")))</f>
        <v/>
      </c>
      <c r="AH715" t="str">
        <f>IF(AE715="","",IF(AE715="[FÓRMULA MANUAL]","",IFERROR(AVERAGEIFS(DATOS!$K$2:$K$20000,DATOS!$A$2:$A$20000,AE715,CONFIG_METADATA!$G$2:$G$20000,1,DATOS!$I$2:$I$20000,"Música de Cámara"),"")))</f>
        <v/>
      </c>
      <c r="AI715" t="str">
        <f>IF(AE715="","",IF(AE715="[FÓRMULA MANUAL]","",IFERROR(SUMPRODUCT((DATOS!$A$2:$A$20000=AE715)*(CONFIG_METADATA!$G$2:$G$20000=1)*(COUNTIF(CONFIG_ASIGNATURAS!$B$7:$B$27,DATOS!$I$2:$I$20000)&gt;0)*(DATOS!$K$2:$K$20000))/SUMPRODUCT((DATOS!$A$2:$A$20000=AE715)*(CONFIG_METADATA!$G$2:$G$20000=1)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MANUAL]","",IFERROR(AVERAGEIFS(DATOS!$K$2:$K$20000,DATOS!$A$2:$A$20000,A716,CONFIG_METADATA!$G$2:$G$20000,1,DATOS!$I$2:$I$20000,"Lenguaje Musical"),"")))</f>
        <v/>
      </c>
      <c r="C716" t="str">
        <f>IF(A716="","",IF(A716="[FÓRMULA MANUAL]","",IFERROR(AVERAGEIFS(DATOS!$K$2:$K$20000,DATOS!$A$2:$A$20000,A716,CONFIG_METADATA!$G$2:$G$20000,1,DATOS!$I$2:$I$20000,"Orquesta/Banda/Conjunto"),"")))</f>
        <v/>
      </c>
      <c r="D716" t="str">
        <f>IF(A716="","",IF(A716="[FÓRMULA MANUAL]","",IFERROR(AVERAGEIFS(DATOS!$K$2:$K$20000,DATOS!$A$2:$A$20000,A716,CONFIG_METADATA!$G$2:$G$20000,1,DATOS!$I$2:$I$20000,"Conjunto"),"")))</f>
        <v/>
      </c>
      <c r="E716" t="str">
        <f>IF(A716="","",IF(A716="[FÓRMULA MANUAL]","",IFERROR(SUMPRODUCT((DATOS!$A$2:$A$20000=A716)*(CONFIG_METADATA!$G$2:$G$20000=1)*(COUNTIF(CONFIG_ASIGNATURAS!$B$7:$B$27,DATOS!$I$2:$I$20000)&gt;0)*(DATOS!$K$2:$K$20000))/SUMPRODUCT((DATOS!$A$2:$A$20000=A716)*(CONFIG_METADATA!$G$2:$G$20000=1)*(COUNTIF(CONFIG_ASIGNATURAS!$B$7:$B$27,DATOS!$I$2:$I$20000)&gt;0)*1),"")))</f>
        <v/>
      </c>
      <c r="H716" t="str">
        <f>IF(G716="","",IF(G716="[FÓRMULA MANUAL]","",IFERROR(AVERAGEIFS(DATOS!$K$2:$K$20000,DATOS!$A$2:$A$20000,G716,CONFIG_METADATA!$G$2:$G$20000,1,DATOS!$I$2:$I$20000,"Lenguaje Musical"),"")))</f>
        <v/>
      </c>
      <c r="I716" t="str">
        <f>IF(G716="","",IF(G716="[FÓRMULA MANUAL]","",IFERROR(AVERAGEIFS(DATOS!$K$2:$K$20000,DATOS!$A$2:$A$20000,G716,CONFIG_METADATA!$G$2:$G$20000,1,DATOS!$I$2:$I$20000,"Orquesta/Banda/Conjunto"),"")))</f>
        <v/>
      </c>
      <c r="J716" t="str">
        <f>IF(G716="","",IF(G716="[FÓRMULA MANUAL]","",IFERROR(AVERAGEIFS(DATOS!$K$2:$K$20000,DATOS!$A$2:$A$20000,G716,CONFIG_METADATA!$G$2:$G$20000,1,DATOS!$I$2:$I$20000,"Conjunto"),"")))</f>
        <v/>
      </c>
      <c r="K716" t="str">
        <f>IF(G716="","",IF(G716="[FÓRMULA MANUAL]","",IFERROR(SUMPRODUCT((DATOS!$A$2:$A$20000=G716)*(CONFIG_METADATA!$G$2:$G$20000=1)*(COUNTIF(CONFIG_ASIGNATURAS!$B$7:$B$27,DATOS!$I$2:$I$20000)&gt;0)*(DATOS!$K$2:$K$20000))/SUMPRODUCT((DATOS!$A$2:$A$20000=G716)*(CONFIG_METADATA!$G$2:$G$20000=1)*(COUNTIF(CONFIG_ASIGNATURAS!$B$7:$B$27,DATOS!$I$2:$I$20000)&gt;0)*1),"")))</f>
        <v/>
      </c>
      <c r="N716" t="str">
        <f>IF(M716="","",IF(M716="[FÓRMULA MANUAL]","",IFERROR(AVERAGEIFS(DATOS!$K$2:$K$20000,DATOS!$A$2:$A$20000,M716,CONFIG_METADATA!$G$2:$G$20000,1,DATOS!$I$2:$I$20000,"Armonía"),"")))</f>
        <v/>
      </c>
      <c r="O716" t="str">
        <f>IF(M716="","",IF(M716="[FÓRMULA MANUAL]","",IFERROR(AVERAGEIFS(DATOS!$K$2:$K$20000,DATOS!$A$2:$A$20000,M716,CONFIG_METADATA!$G$2:$G$20000,1,DATOS!$I$2:$I$20000,"Orquesta/Banda/Conjunto"),"")))</f>
        <v/>
      </c>
      <c r="P716" t="str">
        <f>IF(M716="","",IF(M716="[FÓRMULA MANUAL]","",IFERROR(AVERAGEIFS(DATOS!$K$2:$K$20000,DATOS!$A$2:$A$20000,M716,CONFIG_METADATA!$G$2:$G$20000,1,DATOS!$I$2:$I$20000,"Música de Cámara"),"")))</f>
        <v/>
      </c>
      <c r="Q716" t="str">
        <f>IF(M716="","",IF(M716="[FÓRMULA MANUAL]","",IFERROR(SUMPRODUCT((DATOS!$A$2:$A$20000=M716)*(CONFIG_METADATA!$G$2:$G$20000=1)*(COUNTIF(CONFIG_ASIGNATURAS!$B$7:$B$27,DATOS!$I$2:$I$20000)&gt;0)*(DATOS!$K$2:$K$20000))/SUMPRODUCT((DATOS!$A$2:$A$20000=M716)*(CONFIG_METADATA!$G$2:$G$20000=1)*(COUNTIF(CONFIG_ASIGNATURAS!$B$7:$B$27,DATOS!$I$2:$I$20000)&gt;0)*1),"")))</f>
        <v/>
      </c>
      <c r="T716" t="str">
        <f>IF(S716="","",IF(S716="[FÓRMULA MANUAL]","",IFERROR(AVERAGEIFS(DATOS!$K$2:$K$20000,DATOS!$A$2:$A$20000,S716,CONFIG_METADATA!$G$2:$G$20000,1,DATOS!$I$2:$I$20000,"Armonía"),"")))</f>
        <v/>
      </c>
      <c r="U716" t="str">
        <f>IF(S716="","",IF(S716="[FÓRMULA MANUAL]","",IFERROR(AVERAGEIFS(DATOS!$K$2:$K$20000,DATOS!$A$2:$A$20000,S716,CONFIG_METADATA!$G$2:$G$20000,1,DATOS!$I$2:$I$20000,"Orquesta/Banda/Conjunto"),"")))</f>
        <v/>
      </c>
      <c r="V716" t="str">
        <f>IF(S716="","",IF(S716="[FÓRMULA MANUAL]","",IFERROR(AVERAGEIFS(DATOS!$K$2:$K$20000,DATOS!$A$2:$A$20000,S716,CONFIG_METADATA!$G$2:$G$20000,1,DATOS!$I$2:$I$20000,"Música de Cámara"),"")))</f>
        <v/>
      </c>
      <c r="W716" t="str">
        <f>IF(S716="","",IF(S716="[FÓRMULA MANUAL]","",IFERROR(SUMPRODUCT((DATOS!$A$2:$A$20000=S716)*(CONFIG_METADATA!$G$2:$G$20000=1)*(COUNTIF(CONFIG_ASIGNATURAS!$B$7:$B$27,DATOS!$I$2:$I$20000)&gt;0)*(DATOS!$K$2:$K$20000))/SUMPRODUCT((DATOS!$A$2:$A$20000=S716)*(CONFIG_METADATA!$G$2:$G$20000=1)*(COUNTIF(CONFIG_ASIGNATURAS!$B$7:$B$27,DATOS!$I$2:$I$20000)&gt;0)*1),"")))</f>
        <v/>
      </c>
      <c r="Z716" t="str">
        <f>IF(Y716="","",IF(Y716="[FÓRMULA MANUAL]","",IFERROR(AVERAGEIFS(DATOS!$K$2:$K$20000,DATOS!$A$2:$A$20000,Y716,CONFIG_METADATA!$G$2:$G$20000,1,DATOS!$I$2:$I$20000,"Análisis"),"")))</f>
        <v/>
      </c>
      <c r="AA716" t="str">
        <f>IF(Y716="","",IF(Y716="[FÓRMULA MANUAL]","",IFERROR(AVERAGEIFS(DATOS!$K$2:$K$20000,DATOS!$A$2:$A$20000,Y716,CONFIG_METADATA!$G$2:$G$20000,1,DATOS!$I$2:$I$20000,"Orquesta/Banda/Conjunto"),"")))</f>
        <v/>
      </c>
      <c r="AB716" t="str">
        <f>IF(Y716="","",IF(Y716="[FÓRMULA MANUAL]","",IFERROR(AVERAGEIFS(DATOS!$K$2:$K$20000,DATOS!$A$2:$A$20000,Y716,CONFIG_METADATA!$G$2:$G$20000,1,DATOS!$I$2:$I$20000,"Música de Cámara"),"")))</f>
        <v/>
      </c>
      <c r="AC716" t="str">
        <f>IF(Y716="","",IF(Y716="[FÓRMULA MANUAL]","",IFERROR(SUMPRODUCT((DATOS!$A$2:$A$20000=Y716)*(CONFIG_METADATA!$G$2:$G$20000=1)*(COUNTIF(CONFIG_ASIGNATURAS!$B$7:$B$27,DATOS!$I$2:$I$20000)&gt;0)*(DATOS!$K$2:$K$20000))/SUMPRODUCT((DATOS!$A$2:$A$20000=Y716)*(CONFIG_METADATA!$G$2:$G$20000=1)*(COUNTIF(CONFIG_ASIGNATURAS!$B$7:$B$27,DATOS!$I$2:$I$20000)&gt;0)*1),"")))</f>
        <v/>
      </c>
      <c r="AF716" t="str">
        <f>IF(AE716="","",IF(AE716="[FÓRMULA MANUAL]","",IFERROR(AVERAGEIFS(DATOS!$K$2:$K$20000,DATOS!$A$2:$A$20000,AE716,CONFIG_METADATA!$G$2:$G$20000,1,DATOS!$I$2:$I$20000,"Análisis"),"")))</f>
        <v/>
      </c>
      <c r="AG716" t="str">
        <f>IF(AE716="","",IF(AE716="[FÓRMULA MANUAL]","",IFERROR(AVERAGEIFS(DATOS!$K$2:$K$20000,DATOS!$A$2:$A$20000,AE716,CONFIG_METADATA!$G$2:$G$20000,1,DATOS!$I$2:$I$20000,"Orquesta/Banda/Conjunto"),"")))</f>
        <v/>
      </c>
      <c r="AH716" t="str">
        <f>IF(AE716="","",IF(AE716="[FÓRMULA MANUAL]","",IFERROR(AVERAGEIFS(DATOS!$K$2:$K$20000,DATOS!$A$2:$A$20000,AE716,CONFIG_METADATA!$G$2:$G$20000,1,DATOS!$I$2:$I$20000,"Música de Cámara"),"")))</f>
        <v/>
      </c>
      <c r="AI716" t="str">
        <f>IF(AE716="","",IF(AE716="[FÓRMULA MANUAL]","",IFERROR(SUMPRODUCT((DATOS!$A$2:$A$20000=AE716)*(CONFIG_METADATA!$G$2:$G$20000=1)*(COUNTIF(CONFIG_ASIGNATURAS!$B$7:$B$27,DATOS!$I$2:$I$20000)&gt;0)*(DATOS!$K$2:$K$20000))/SUMPRODUCT((DATOS!$A$2:$A$20000=AE716)*(CONFIG_METADATA!$G$2:$G$20000=1)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MANUAL]","",IFERROR(AVERAGEIFS(DATOS!$K$2:$K$20000,DATOS!$A$2:$A$20000,A717,CONFIG_METADATA!$G$2:$G$20000,1,DATOS!$I$2:$I$20000,"Lenguaje Musical"),"")))</f>
        <v/>
      </c>
      <c r="C717" t="str">
        <f>IF(A717="","",IF(A717="[FÓRMULA MANUAL]","",IFERROR(AVERAGEIFS(DATOS!$K$2:$K$20000,DATOS!$A$2:$A$20000,A717,CONFIG_METADATA!$G$2:$G$20000,1,DATOS!$I$2:$I$20000,"Orquesta/Banda/Conjunto"),"")))</f>
        <v/>
      </c>
      <c r="D717" t="str">
        <f>IF(A717="","",IF(A717="[FÓRMULA MANUAL]","",IFERROR(AVERAGEIFS(DATOS!$K$2:$K$20000,DATOS!$A$2:$A$20000,A717,CONFIG_METADATA!$G$2:$G$20000,1,DATOS!$I$2:$I$20000,"Conjunto"),"")))</f>
        <v/>
      </c>
      <c r="E717" t="str">
        <f>IF(A717="","",IF(A717="[FÓRMULA MANUAL]","",IFERROR(SUMPRODUCT((DATOS!$A$2:$A$20000=A717)*(CONFIG_METADATA!$G$2:$G$20000=1)*(COUNTIF(CONFIG_ASIGNATURAS!$B$7:$B$27,DATOS!$I$2:$I$20000)&gt;0)*(DATOS!$K$2:$K$20000))/SUMPRODUCT((DATOS!$A$2:$A$20000=A717)*(CONFIG_METADATA!$G$2:$G$20000=1)*(COUNTIF(CONFIG_ASIGNATURAS!$B$7:$B$27,DATOS!$I$2:$I$20000)&gt;0)*1),"")))</f>
        <v/>
      </c>
      <c r="H717" t="str">
        <f>IF(G717="","",IF(G717="[FÓRMULA MANUAL]","",IFERROR(AVERAGEIFS(DATOS!$K$2:$K$20000,DATOS!$A$2:$A$20000,G717,CONFIG_METADATA!$G$2:$G$20000,1,DATOS!$I$2:$I$20000,"Lenguaje Musical"),"")))</f>
        <v/>
      </c>
      <c r="I717" t="str">
        <f>IF(G717="","",IF(G717="[FÓRMULA MANUAL]","",IFERROR(AVERAGEIFS(DATOS!$K$2:$K$20000,DATOS!$A$2:$A$20000,G717,CONFIG_METADATA!$G$2:$G$20000,1,DATOS!$I$2:$I$20000,"Orquesta/Banda/Conjunto"),"")))</f>
        <v/>
      </c>
      <c r="J717" t="str">
        <f>IF(G717="","",IF(G717="[FÓRMULA MANUAL]","",IFERROR(AVERAGEIFS(DATOS!$K$2:$K$20000,DATOS!$A$2:$A$20000,G717,CONFIG_METADATA!$G$2:$G$20000,1,DATOS!$I$2:$I$20000,"Conjunto"),"")))</f>
        <v/>
      </c>
      <c r="K717" t="str">
        <f>IF(G717="","",IF(G717="[FÓRMULA MANUAL]","",IFERROR(SUMPRODUCT((DATOS!$A$2:$A$20000=G717)*(CONFIG_METADATA!$G$2:$G$20000=1)*(COUNTIF(CONFIG_ASIGNATURAS!$B$7:$B$27,DATOS!$I$2:$I$20000)&gt;0)*(DATOS!$K$2:$K$20000))/SUMPRODUCT((DATOS!$A$2:$A$20000=G717)*(CONFIG_METADATA!$G$2:$G$20000=1)*(COUNTIF(CONFIG_ASIGNATURAS!$B$7:$B$27,DATOS!$I$2:$I$20000)&gt;0)*1),"")))</f>
        <v/>
      </c>
      <c r="N717" t="str">
        <f>IF(M717="","",IF(M717="[FÓRMULA MANUAL]","",IFERROR(AVERAGEIFS(DATOS!$K$2:$K$20000,DATOS!$A$2:$A$20000,M717,CONFIG_METADATA!$G$2:$G$20000,1,DATOS!$I$2:$I$20000,"Armonía"),"")))</f>
        <v/>
      </c>
      <c r="O717" t="str">
        <f>IF(M717="","",IF(M717="[FÓRMULA MANUAL]","",IFERROR(AVERAGEIFS(DATOS!$K$2:$K$20000,DATOS!$A$2:$A$20000,M717,CONFIG_METADATA!$G$2:$G$20000,1,DATOS!$I$2:$I$20000,"Orquesta/Banda/Conjunto"),"")))</f>
        <v/>
      </c>
      <c r="P717" t="str">
        <f>IF(M717="","",IF(M717="[FÓRMULA MANUAL]","",IFERROR(AVERAGEIFS(DATOS!$K$2:$K$20000,DATOS!$A$2:$A$20000,M717,CONFIG_METADATA!$G$2:$G$20000,1,DATOS!$I$2:$I$20000,"Música de Cámara"),"")))</f>
        <v/>
      </c>
      <c r="Q717" t="str">
        <f>IF(M717="","",IF(M717="[FÓRMULA MANUAL]","",IFERROR(SUMPRODUCT((DATOS!$A$2:$A$20000=M717)*(CONFIG_METADATA!$G$2:$G$20000=1)*(COUNTIF(CONFIG_ASIGNATURAS!$B$7:$B$27,DATOS!$I$2:$I$20000)&gt;0)*(DATOS!$K$2:$K$20000))/SUMPRODUCT((DATOS!$A$2:$A$20000=M717)*(CONFIG_METADATA!$G$2:$G$20000=1)*(COUNTIF(CONFIG_ASIGNATURAS!$B$7:$B$27,DATOS!$I$2:$I$20000)&gt;0)*1),"")))</f>
        <v/>
      </c>
      <c r="T717" t="str">
        <f>IF(S717="","",IF(S717="[FÓRMULA MANUAL]","",IFERROR(AVERAGEIFS(DATOS!$K$2:$K$20000,DATOS!$A$2:$A$20000,S717,CONFIG_METADATA!$G$2:$G$20000,1,DATOS!$I$2:$I$20000,"Armonía"),"")))</f>
        <v/>
      </c>
      <c r="U717" t="str">
        <f>IF(S717="","",IF(S717="[FÓRMULA MANUAL]","",IFERROR(AVERAGEIFS(DATOS!$K$2:$K$20000,DATOS!$A$2:$A$20000,S717,CONFIG_METADATA!$G$2:$G$20000,1,DATOS!$I$2:$I$20000,"Orquesta/Banda/Conjunto"),"")))</f>
        <v/>
      </c>
      <c r="V717" t="str">
        <f>IF(S717="","",IF(S717="[FÓRMULA MANUAL]","",IFERROR(AVERAGEIFS(DATOS!$K$2:$K$20000,DATOS!$A$2:$A$20000,S717,CONFIG_METADATA!$G$2:$G$20000,1,DATOS!$I$2:$I$20000,"Música de Cámara"),"")))</f>
        <v/>
      </c>
      <c r="W717" t="str">
        <f>IF(S717="","",IF(S717="[FÓRMULA MANUAL]","",IFERROR(SUMPRODUCT((DATOS!$A$2:$A$20000=S717)*(CONFIG_METADATA!$G$2:$G$20000=1)*(COUNTIF(CONFIG_ASIGNATURAS!$B$7:$B$27,DATOS!$I$2:$I$20000)&gt;0)*(DATOS!$K$2:$K$20000))/SUMPRODUCT((DATOS!$A$2:$A$20000=S717)*(CONFIG_METADATA!$G$2:$G$20000=1)*(COUNTIF(CONFIG_ASIGNATURAS!$B$7:$B$27,DATOS!$I$2:$I$20000)&gt;0)*1),"")))</f>
        <v/>
      </c>
      <c r="Z717" t="str">
        <f>IF(Y717="","",IF(Y717="[FÓRMULA MANUAL]","",IFERROR(AVERAGEIFS(DATOS!$K$2:$K$20000,DATOS!$A$2:$A$20000,Y717,CONFIG_METADATA!$G$2:$G$20000,1,DATOS!$I$2:$I$20000,"Análisis"),"")))</f>
        <v/>
      </c>
      <c r="AA717" t="str">
        <f>IF(Y717="","",IF(Y717="[FÓRMULA MANUAL]","",IFERROR(AVERAGEIFS(DATOS!$K$2:$K$20000,DATOS!$A$2:$A$20000,Y717,CONFIG_METADATA!$G$2:$G$20000,1,DATOS!$I$2:$I$20000,"Orquesta/Banda/Conjunto"),"")))</f>
        <v/>
      </c>
      <c r="AB717" t="str">
        <f>IF(Y717="","",IF(Y717="[FÓRMULA MANUAL]","",IFERROR(AVERAGEIFS(DATOS!$K$2:$K$20000,DATOS!$A$2:$A$20000,Y717,CONFIG_METADATA!$G$2:$G$20000,1,DATOS!$I$2:$I$20000,"Música de Cámara"),"")))</f>
        <v/>
      </c>
      <c r="AC717" t="str">
        <f>IF(Y717="","",IF(Y717="[FÓRMULA MANUAL]","",IFERROR(SUMPRODUCT((DATOS!$A$2:$A$20000=Y717)*(CONFIG_METADATA!$G$2:$G$20000=1)*(COUNTIF(CONFIG_ASIGNATURAS!$B$7:$B$27,DATOS!$I$2:$I$20000)&gt;0)*(DATOS!$K$2:$K$20000))/SUMPRODUCT((DATOS!$A$2:$A$20000=Y717)*(CONFIG_METADATA!$G$2:$G$20000=1)*(COUNTIF(CONFIG_ASIGNATURAS!$B$7:$B$27,DATOS!$I$2:$I$20000)&gt;0)*1),"")))</f>
        <v/>
      </c>
      <c r="AF717" t="str">
        <f>IF(AE717="","",IF(AE717="[FÓRMULA MANUAL]","",IFERROR(AVERAGEIFS(DATOS!$K$2:$K$20000,DATOS!$A$2:$A$20000,AE717,CONFIG_METADATA!$G$2:$G$20000,1,DATOS!$I$2:$I$20000,"Análisis"),"")))</f>
        <v/>
      </c>
      <c r="AG717" t="str">
        <f>IF(AE717="","",IF(AE717="[FÓRMULA MANUAL]","",IFERROR(AVERAGEIFS(DATOS!$K$2:$K$20000,DATOS!$A$2:$A$20000,AE717,CONFIG_METADATA!$G$2:$G$20000,1,DATOS!$I$2:$I$20000,"Orquesta/Banda/Conjunto"),"")))</f>
        <v/>
      </c>
      <c r="AH717" t="str">
        <f>IF(AE717="","",IF(AE717="[FÓRMULA MANUAL]","",IFERROR(AVERAGEIFS(DATOS!$K$2:$K$20000,DATOS!$A$2:$A$20000,AE717,CONFIG_METADATA!$G$2:$G$20000,1,DATOS!$I$2:$I$20000,"Música de Cámara"),"")))</f>
        <v/>
      </c>
      <c r="AI717" t="str">
        <f>IF(AE717="","",IF(AE717="[FÓRMULA MANUAL]","",IFERROR(SUMPRODUCT((DATOS!$A$2:$A$20000=AE717)*(CONFIG_METADATA!$G$2:$G$20000=1)*(COUNTIF(CONFIG_ASIGNATURAS!$B$7:$B$27,DATOS!$I$2:$I$20000)&gt;0)*(DATOS!$K$2:$K$20000))/SUMPRODUCT((DATOS!$A$2:$A$20000=AE717)*(CONFIG_METADATA!$G$2:$G$20000=1)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MANUAL]","",IFERROR(AVERAGEIFS(DATOS!$K$2:$K$20000,DATOS!$A$2:$A$20000,A718,CONFIG_METADATA!$G$2:$G$20000,1,DATOS!$I$2:$I$20000,"Lenguaje Musical"),"")))</f>
        <v/>
      </c>
      <c r="C718" t="str">
        <f>IF(A718="","",IF(A718="[FÓRMULA MANUAL]","",IFERROR(AVERAGEIFS(DATOS!$K$2:$K$20000,DATOS!$A$2:$A$20000,A718,CONFIG_METADATA!$G$2:$G$20000,1,DATOS!$I$2:$I$20000,"Orquesta/Banda/Conjunto"),"")))</f>
        <v/>
      </c>
      <c r="D718" t="str">
        <f>IF(A718="","",IF(A718="[FÓRMULA MANUAL]","",IFERROR(AVERAGEIFS(DATOS!$K$2:$K$20000,DATOS!$A$2:$A$20000,A718,CONFIG_METADATA!$G$2:$G$20000,1,DATOS!$I$2:$I$20000,"Conjunto"),"")))</f>
        <v/>
      </c>
      <c r="E718" t="str">
        <f>IF(A718="","",IF(A718="[FÓRMULA MANUAL]","",IFERROR(SUMPRODUCT((DATOS!$A$2:$A$20000=A718)*(CONFIG_METADATA!$G$2:$G$20000=1)*(COUNTIF(CONFIG_ASIGNATURAS!$B$7:$B$27,DATOS!$I$2:$I$20000)&gt;0)*(DATOS!$K$2:$K$20000))/SUMPRODUCT((DATOS!$A$2:$A$20000=A718)*(CONFIG_METADATA!$G$2:$G$20000=1)*(COUNTIF(CONFIG_ASIGNATURAS!$B$7:$B$27,DATOS!$I$2:$I$20000)&gt;0)*1),"")))</f>
        <v/>
      </c>
      <c r="H718" t="str">
        <f>IF(G718="","",IF(G718="[FÓRMULA MANUAL]","",IFERROR(AVERAGEIFS(DATOS!$K$2:$K$20000,DATOS!$A$2:$A$20000,G718,CONFIG_METADATA!$G$2:$G$20000,1,DATOS!$I$2:$I$20000,"Lenguaje Musical"),"")))</f>
        <v/>
      </c>
      <c r="I718" t="str">
        <f>IF(G718="","",IF(G718="[FÓRMULA MANUAL]","",IFERROR(AVERAGEIFS(DATOS!$K$2:$K$20000,DATOS!$A$2:$A$20000,G718,CONFIG_METADATA!$G$2:$G$20000,1,DATOS!$I$2:$I$20000,"Orquesta/Banda/Conjunto"),"")))</f>
        <v/>
      </c>
      <c r="J718" t="str">
        <f>IF(G718="","",IF(G718="[FÓRMULA MANUAL]","",IFERROR(AVERAGEIFS(DATOS!$K$2:$K$20000,DATOS!$A$2:$A$20000,G718,CONFIG_METADATA!$G$2:$G$20000,1,DATOS!$I$2:$I$20000,"Conjunto"),"")))</f>
        <v/>
      </c>
      <c r="K718" t="str">
        <f>IF(G718="","",IF(G718="[FÓRMULA MANUAL]","",IFERROR(SUMPRODUCT((DATOS!$A$2:$A$20000=G718)*(CONFIG_METADATA!$G$2:$G$20000=1)*(COUNTIF(CONFIG_ASIGNATURAS!$B$7:$B$27,DATOS!$I$2:$I$20000)&gt;0)*(DATOS!$K$2:$K$20000))/SUMPRODUCT((DATOS!$A$2:$A$20000=G718)*(CONFIG_METADATA!$G$2:$G$20000=1)*(COUNTIF(CONFIG_ASIGNATURAS!$B$7:$B$27,DATOS!$I$2:$I$20000)&gt;0)*1),"")))</f>
        <v/>
      </c>
      <c r="N718" t="str">
        <f>IF(M718="","",IF(M718="[FÓRMULA MANUAL]","",IFERROR(AVERAGEIFS(DATOS!$K$2:$K$20000,DATOS!$A$2:$A$20000,M718,CONFIG_METADATA!$G$2:$G$20000,1,DATOS!$I$2:$I$20000,"Armonía"),"")))</f>
        <v/>
      </c>
      <c r="O718" t="str">
        <f>IF(M718="","",IF(M718="[FÓRMULA MANUAL]","",IFERROR(AVERAGEIFS(DATOS!$K$2:$K$20000,DATOS!$A$2:$A$20000,M718,CONFIG_METADATA!$G$2:$G$20000,1,DATOS!$I$2:$I$20000,"Orquesta/Banda/Conjunto"),"")))</f>
        <v/>
      </c>
      <c r="P718" t="str">
        <f>IF(M718="","",IF(M718="[FÓRMULA MANUAL]","",IFERROR(AVERAGEIFS(DATOS!$K$2:$K$20000,DATOS!$A$2:$A$20000,M718,CONFIG_METADATA!$G$2:$G$20000,1,DATOS!$I$2:$I$20000,"Música de Cámara"),"")))</f>
        <v/>
      </c>
      <c r="Q718" t="str">
        <f>IF(M718="","",IF(M718="[FÓRMULA MANUAL]","",IFERROR(SUMPRODUCT((DATOS!$A$2:$A$20000=M718)*(CONFIG_METADATA!$G$2:$G$20000=1)*(COUNTIF(CONFIG_ASIGNATURAS!$B$7:$B$27,DATOS!$I$2:$I$20000)&gt;0)*(DATOS!$K$2:$K$20000))/SUMPRODUCT((DATOS!$A$2:$A$20000=M718)*(CONFIG_METADATA!$G$2:$G$20000=1)*(COUNTIF(CONFIG_ASIGNATURAS!$B$7:$B$27,DATOS!$I$2:$I$20000)&gt;0)*1),"")))</f>
        <v/>
      </c>
      <c r="T718" t="str">
        <f>IF(S718="","",IF(S718="[FÓRMULA MANUAL]","",IFERROR(AVERAGEIFS(DATOS!$K$2:$K$20000,DATOS!$A$2:$A$20000,S718,CONFIG_METADATA!$G$2:$G$20000,1,DATOS!$I$2:$I$20000,"Armonía"),"")))</f>
        <v/>
      </c>
      <c r="U718" t="str">
        <f>IF(S718="","",IF(S718="[FÓRMULA MANUAL]","",IFERROR(AVERAGEIFS(DATOS!$K$2:$K$20000,DATOS!$A$2:$A$20000,S718,CONFIG_METADATA!$G$2:$G$20000,1,DATOS!$I$2:$I$20000,"Orquesta/Banda/Conjunto"),"")))</f>
        <v/>
      </c>
      <c r="V718" t="str">
        <f>IF(S718="","",IF(S718="[FÓRMULA MANUAL]","",IFERROR(AVERAGEIFS(DATOS!$K$2:$K$20000,DATOS!$A$2:$A$20000,S718,CONFIG_METADATA!$G$2:$G$20000,1,DATOS!$I$2:$I$20000,"Música de Cámara"),"")))</f>
        <v/>
      </c>
      <c r="W718" t="str">
        <f>IF(S718="","",IF(S718="[FÓRMULA MANUAL]","",IFERROR(SUMPRODUCT((DATOS!$A$2:$A$20000=S718)*(CONFIG_METADATA!$G$2:$G$20000=1)*(COUNTIF(CONFIG_ASIGNATURAS!$B$7:$B$27,DATOS!$I$2:$I$20000)&gt;0)*(DATOS!$K$2:$K$20000))/SUMPRODUCT((DATOS!$A$2:$A$20000=S718)*(CONFIG_METADATA!$G$2:$G$20000=1)*(COUNTIF(CONFIG_ASIGNATURAS!$B$7:$B$27,DATOS!$I$2:$I$20000)&gt;0)*1),"")))</f>
        <v/>
      </c>
      <c r="Z718" t="str">
        <f>IF(Y718="","",IF(Y718="[FÓRMULA MANUAL]","",IFERROR(AVERAGEIFS(DATOS!$K$2:$K$20000,DATOS!$A$2:$A$20000,Y718,CONFIG_METADATA!$G$2:$G$20000,1,DATOS!$I$2:$I$20000,"Análisis"),"")))</f>
        <v/>
      </c>
      <c r="AA718" t="str">
        <f>IF(Y718="","",IF(Y718="[FÓRMULA MANUAL]","",IFERROR(AVERAGEIFS(DATOS!$K$2:$K$20000,DATOS!$A$2:$A$20000,Y718,CONFIG_METADATA!$G$2:$G$20000,1,DATOS!$I$2:$I$20000,"Orquesta/Banda/Conjunto"),"")))</f>
        <v/>
      </c>
      <c r="AB718" t="str">
        <f>IF(Y718="","",IF(Y718="[FÓRMULA MANUAL]","",IFERROR(AVERAGEIFS(DATOS!$K$2:$K$20000,DATOS!$A$2:$A$20000,Y718,CONFIG_METADATA!$G$2:$G$20000,1,DATOS!$I$2:$I$20000,"Música de Cámara"),"")))</f>
        <v/>
      </c>
      <c r="AC718" t="str">
        <f>IF(Y718="","",IF(Y718="[FÓRMULA MANUAL]","",IFERROR(SUMPRODUCT((DATOS!$A$2:$A$20000=Y718)*(CONFIG_METADATA!$G$2:$G$20000=1)*(COUNTIF(CONFIG_ASIGNATURAS!$B$7:$B$27,DATOS!$I$2:$I$20000)&gt;0)*(DATOS!$K$2:$K$20000))/SUMPRODUCT((DATOS!$A$2:$A$20000=Y718)*(CONFIG_METADATA!$G$2:$G$20000=1)*(COUNTIF(CONFIG_ASIGNATURAS!$B$7:$B$27,DATOS!$I$2:$I$20000)&gt;0)*1),"")))</f>
        <v/>
      </c>
      <c r="AF718" t="str">
        <f>IF(AE718="","",IF(AE718="[FÓRMULA MANUAL]","",IFERROR(AVERAGEIFS(DATOS!$K$2:$K$20000,DATOS!$A$2:$A$20000,AE718,CONFIG_METADATA!$G$2:$G$20000,1,DATOS!$I$2:$I$20000,"Análisis"),"")))</f>
        <v/>
      </c>
      <c r="AG718" t="str">
        <f>IF(AE718="","",IF(AE718="[FÓRMULA MANUAL]","",IFERROR(AVERAGEIFS(DATOS!$K$2:$K$20000,DATOS!$A$2:$A$20000,AE718,CONFIG_METADATA!$G$2:$G$20000,1,DATOS!$I$2:$I$20000,"Orquesta/Banda/Conjunto"),"")))</f>
        <v/>
      </c>
      <c r="AH718" t="str">
        <f>IF(AE718="","",IF(AE718="[FÓRMULA MANUAL]","",IFERROR(AVERAGEIFS(DATOS!$K$2:$K$20000,DATOS!$A$2:$A$20000,AE718,CONFIG_METADATA!$G$2:$G$20000,1,DATOS!$I$2:$I$20000,"Música de Cámara"),"")))</f>
        <v/>
      </c>
      <c r="AI718" t="str">
        <f>IF(AE718="","",IF(AE718="[FÓRMULA MANUAL]","",IFERROR(SUMPRODUCT((DATOS!$A$2:$A$20000=AE718)*(CONFIG_METADATA!$G$2:$G$20000=1)*(COUNTIF(CONFIG_ASIGNATURAS!$B$7:$B$27,DATOS!$I$2:$I$20000)&gt;0)*(DATOS!$K$2:$K$20000))/SUMPRODUCT((DATOS!$A$2:$A$20000=AE718)*(CONFIG_METADATA!$G$2:$G$20000=1)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MANUAL]","",IFERROR(AVERAGEIFS(DATOS!$K$2:$K$20000,DATOS!$A$2:$A$20000,A719,CONFIG_METADATA!$G$2:$G$20000,1,DATOS!$I$2:$I$20000,"Lenguaje Musical"),"")))</f>
        <v/>
      </c>
      <c r="C719" t="str">
        <f>IF(A719="","",IF(A719="[FÓRMULA MANUAL]","",IFERROR(AVERAGEIFS(DATOS!$K$2:$K$20000,DATOS!$A$2:$A$20000,A719,CONFIG_METADATA!$G$2:$G$20000,1,DATOS!$I$2:$I$20000,"Orquesta/Banda/Conjunto"),"")))</f>
        <v/>
      </c>
      <c r="D719" t="str">
        <f>IF(A719="","",IF(A719="[FÓRMULA MANUAL]","",IFERROR(AVERAGEIFS(DATOS!$K$2:$K$20000,DATOS!$A$2:$A$20000,A719,CONFIG_METADATA!$G$2:$G$20000,1,DATOS!$I$2:$I$20000,"Conjunto"),"")))</f>
        <v/>
      </c>
      <c r="E719" t="str">
        <f>IF(A719="","",IF(A719="[FÓRMULA MANUAL]","",IFERROR(SUMPRODUCT((DATOS!$A$2:$A$20000=A719)*(CONFIG_METADATA!$G$2:$G$20000=1)*(COUNTIF(CONFIG_ASIGNATURAS!$B$7:$B$27,DATOS!$I$2:$I$20000)&gt;0)*(DATOS!$K$2:$K$20000))/SUMPRODUCT((DATOS!$A$2:$A$20000=A719)*(CONFIG_METADATA!$G$2:$G$20000=1)*(COUNTIF(CONFIG_ASIGNATURAS!$B$7:$B$27,DATOS!$I$2:$I$20000)&gt;0)*1),"")))</f>
        <v/>
      </c>
      <c r="H719" t="str">
        <f>IF(G719="","",IF(G719="[FÓRMULA MANUAL]","",IFERROR(AVERAGEIFS(DATOS!$K$2:$K$20000,DATOS!$A$2:$A$20000,G719,CONFIG_METADATA!$G$2:$G$20000,1,DATOS!$I$2:$I$20000,"Lenguaje Musical"),"")))</f>
        <v/>
      </c>
      <c r="I719" t="str">
        <f>IF(G719="","",IF(G719="[FÓRMULA MANUAL]","",IFERROR(AVERAGEIFS(DATOS!$K$2:$K$20000,DATOS!$A$2:$A$20000,G719,CONFIG_METADATA!$G$2:$G$20000,1,DATOS!$I$2:$I$20000,"Orquesta/Banda/Conjunto"),"")))</f>
        <v/>
      </c>
      <c r="J719" t="str">
        <f>IF(G719="","",IF(G719="[FÓRMULA MANUAL]","",IFERROR(AVERAGEIFS(DATOS!$K$2:$K$20000,DATOS!$A$2:$A$20000,G719,CONFIG_METADATA!$G$2:$G$20000,1,DATOS!$I$2:$I$20000,"Conjunto"),"")))</f>
        <v/>
      </c>
      <c r="K719" t="str">
        <f>IF(G719="","",IF(G719="[FÓRMULA MANUAL]","",IFERROR(SUMPRODUCT((DATOS!$A$2:$A$20000=G719)*(CONFIG_METADATA!$G$2:$G$20000=1)*(COUNTIF(CONFIG_ASIGNATURAS!$B$7:$B$27,DATOS!$I$2:$I$20000)&gt;0)*(DATOS!$K$2:$K$20000))/SUMPRODUCT((DATOS!$A$2:$A$20000=G719)*(CONFIG_METADATA!$G$2:$G$20000=1)*(COUNTIF(CONFIG_ASIGNATURAS!$B$7:$B$27,DATOS!$I$2:$I$20000)&gt;0)*1),"")))</f>
        <v/>
      </c>
      <c r="N719" t="str">
        <f>IF(M719="","",IF(M719="[FÓRMULA MANUAL]","",IFERROR(AVERAGEIFS(DATOS!$K$2:$K$20000,DATOS!$A$2:$A$20000,M719,CONFIG_METADATA!$G$2:$G$20000,1,DATOS!$I$2:$I$20000,"Armonía"),"")))</f>
        <v/>
      </c>
      <c r="O719" t="str">
        <f>IF(M719="","",IF(M719="[FÓRMULA MANUAL]","",IFERROR(AVERAGEIFS(DATOS!$K$2:$K$20000,DATOS!$A$2:$A$20000,M719,CONFIG_METADATA!$G$2:$G$20000,1,DATOS!$I$2:$I$20000,"Orquesta/Banda/Conjunto"),"")))</f>
        <v/>
      </c>
      <c r="P719" t="str">
        <f>IF(M719="","",IF(M719="[FÓRMULA MANUAL]","",IFERROR(AVERAGEIFS(DATOS!$K$2:$K$20000,DATOS!$A$2:$A$20000,M719,CONFIG_METADATA!$G$2:$G$20000,1,DATOS!$I$2:$I$20000,"Música de Cámara"),"")))</f>
        <v/>
      </c>
      <c r="Q719" t="str">
        <f>IF(M719="","",IF(M719="[FÓRMULA MANUAL]","",IFERROR(SUMPRODUCT((DATOS!$A$2:$A$20000=M719)*(CONFIG_METADATA!$G$2:$G$20000=1)*(COUNTIF(CONFIG_ASIGNATURAS!$B$7:$B$27,DATOS!$I$2:$I$20000)&gt;0)*(DATOS!$K$2:$K$20000))/SUMPRODUCT((DATOS!$A$2:$A$20000=M719)*(CONFIG_METADATA!$G$2:$G$20000=1)*(COUNTIF(CONFIG_ASIGNATURAS!$B$7:$B$27,DATOS!$I$2:$I$20000)&gt;0)*1),"")))</f>
        <v/>
      </c>
      <c r="T719" t="str">
        <f>IF(S719="","",IF(S719="[FÓRMULA MANUAL]","",IFERROR(AVERAGEIFS(DATOS!$K$2:$K$20000,DATOS!$A$2:$A$20000,S719,CONFIG_METADATA!$G$2:$G$20000,1,DATOS!$I$2:$I$20000,"Armonía"),"")))</f>
        <v/>
      </c>
      <c r="U719" t="str">
        <f>IF(S719="","",IF(S719="[FÓRMULA MANUAL]","",IFERROR(AVERAGEIFS(DATOS!$K$2:$K$20000,DATOS!$A$2:$A$20000,S719,CONFIG_METADATA!$G$2:$G$20000,1,DATOS!$I$2:$I$20000,"Orquesta/Banda/Conjunto"),"")))</f>
        <v/>
      </c>
      <c r="V719" t="str">
        <f>IF(S719="","",IF(S719="[FÓRMULA MANUAL]","",IFERROR(AVERAGEIFS(DATOS!$K$2:$K$20000,DATOS!$A$2:$A$20000,S719,CONFIG_METADATA!$G$2:$G$20000,1,DATOS!$I$2:$I$20000,"Música de Cámara"),"")))</f>
        <v/>
      </c>
      <c r="W719" t="str">
        <f>IF(S719="","",IF(S719="[FÓRMULA MANUAL]","",IFERROR(SUMPRODUCT((DATOS!$A$2:$A$20000=S719)*(CONFIG_METADATA!$G$2:$G$20000=1)*(COUNTIF(CONFIG_ASIGNATURAS!$B$7:$B$27,DATOS!$I$2:$I$20000)&gt;0)*(DATOS!$K$2:$K$20000))/SUMPRODUCT((DATOS!$A$2:$A$20000=S719)*(CONFIG_METADATA!$G$2:$G$20000=1)*(COUNTIF(CONFIG_ASIGNATURAS!$B$7:$B$27,DATOS!$I$2:$I$20000)&gt;0)*1),"")))</f>
        <v/>
      </c>
      <c r="Z719" t="str">
        <f>IF(Y719="","",IF(Y719="[FÓRMULA MANUAL]","",IFERROR(AVERAGEIFS(DATOS!$K$2:$K$20000,DATOS!$A$2:$A$20000,Y719,CONFIG_METADATA!$G$2:$G$20000,1,DATOS!$I$2:$I$20000,"Análisis"),"")))</f>
        <v/>
      </c>
      <c r="AA719" t="str">
        <f>IF(Y719="","",IF(Y719="[FÓRMULA MANUAL]","",IFERROR(AVERAGEIFS(DATOS!$K$2:$K$20000,DATOS!$A$2:$A$20000,Y719,CONFIG_METADATA!$G$2:$G$20000,1,DATOS!$I$2:$I$20000,"Orquesta/Banda/Conjunto"),"")))</f>
        <v/>
      </c>
      <c r="AB719" t="str">
        <f>IF(Y719="","",IF(Y719="[FÓRMULA MANUAL]","",IFERROR(AVERAGEIFS(DATOS!$K$2:$K$20000,DATOS!$A$2:$A$20000,Y719,CONFIG_METADATA!$G$2:$G$20000,1,DATOS!$I$2:$I$20000,"Música de Cámara"),"")))</f>
        <v/>
      </c>
      <c r="AC719" t="str">
        <f>IF(Y719="","",IF(Y719="[FÓRMULA MANUAL]","",IFERROR(SUMPRODUCT((DATOS!$A$2:$A$20000=Y719)*(CONFIG_METADATA!$G$2:$G$20000=1)*(COUNTIF(CONFIG_ASIGNATURAS!$B$7:$B$27,DATOS!$I$2:$I$20000)&gt;0)*(DATOS!$K$2:$K$20000))/SUMPRODUCT((DATOS!$A$2:$A$20000=Y719)*(CONFIG_METADATA!$G$2:$G$20000=1)*(COUNTIF(CONFIG_ASIGNATURAS!$B$7:$B$27,DATOS!$I$2:$I$20000)&gt;0)*1),"")))</f>
        <v/>
      </c>
      <c r="AF719" t="str">
        <f>IF(AE719="","",IF(AE719="[FÓRMULA MANUAL]","",IFERROR(AVERAGEIFS(DATOS!$K$2:$K$20000,DATOS!$A$2:$A$20000,AE719,CONFIG_METADATA!$G$2:$G$20000,1,DATOS!$I$2:$I$20000,"Análisis"),"")))</f>
        <v/>
      </c>
      <c r="AG719" t="str">
        <f>IF(AE719="","",IF(AE719="[FÓRMULA MANUAL]","",IFERROR(AVERAGEIFS(DATOS!$K$2:$K$20000,DATOS!$A$2:$A$20000,AE719,CONFIG_METADATA!$G$2:$G$20000,1,DATOS!$I$2:$I$20000,"Orquesta/Banda/Conjunto"),"")))</f>
        <v/>
      </c>
      <c r="AH719" t="str">
        <f>IF(AE719="","",IF(AE719="[FÓRMULA MANUAL]","",IFERROR(AVERAGEIFS(DATOS!$K$2:$K$20000,DATOS!$A$2:$A$20000,AE719,CONFIG_METADATA!$G$2:$G$20000,1,DATOS!$I$2:$I$20000,"Música de Cámara"),"")))</f>
        <v/>
      </c>
      <c r="AI719" t="str">
        <f>IF(AE719="","",IF(AE719="[FÓRMULA MANUAL]","",IFERROR(SUMPRODUCT((DATOS!$A$2:$A$20000=AE719)*(CONFIG_METADATA!$G$2:$G$20000=1)*(COUNTIF(CONFIG_ASIGNATURAS!$B$7:$B$27,DATOS!$I$2:$I$20000)&gt;0)*(DATOS!$K$2:$K$20000))/SUMPRODUCT((DATOS!$A$2:$A$20000=AE719)*(CONFIG_METADATA!$G$2:$G$20000=1)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MANUAL]","",IFERROR(AVERAGEIFS(DATOS!$K$2:$K$20000,DATOS!$A$2:$A$20000,A720,CONFIG_METADATA!$G$2:$G$20000,1,DATOS!$I$2:$I$20000,"Lenguaje Musical"),"")))</f>
        <v/>
      </c>
      <c r="C720" t="str">
        <f>IF(A720="","",IF(A720="[FÓRMULA MANUAL]","",IFERROR(AVERAGEIFS(DATOS!$K$2:$K$20000,DATOS!$A$2:$A$20000,A720,CONFIG_METADATA!$G$2:$G$20000,1,DATOS!$I$2:$I$20000,"Orquesta/Banda/Conjunto"),"")))</f>
        <v/>
      </c>
      <c r="D720" t="str">
        <f>IF(A720="","",IF(A720="[FÓRMULA MANUAL]","",IFERROR(AVERAGEIFS(DATOS!$K$2:$K$20000,DATOS!$A$2:$A$20000,A720,CONFIG_METADATA!$G$2:$G$20000,1,DATOS!$I$2:$I$20000,"Conjunto"),"")))</f>
        <v/>
      </c>
      <c r="E720" t="str">
        <f>IF(A720="","",IF(A720="[FÓRMULA MANUAL]","",IFERROR(SUMPRODUCT((DATOS!$A$2:$A$20000=A720)*(CONFIG_METADATA!$G$2:$G$20000=1)*(COUNTIF(CONFIG_ASIGNATURAS!$B$7:$B$27,DATOS!$I$2:$I$20000)&gt;0)*(DATOS!$K$2:$K$20000))/SUMPRODUCT((DATOS!$A$2:$A$20000=A720)*(CONFIG_METADATA!$G$2:$G$20000=1)*(COUNTIF(CONFIG_ASIGNATURAS!$B$7:$B$27,DATOS!$I$2:$I$20000)&gt;0)*1),"")))</f>
        <v/>
      </c>
      <c r="H720" t="str">
        <f>IF(G720="","",IF(G720="[FÓRMULA MANUAL]","",IFERROR(AVERAGEIFS(DATOS!$K$2:$K$20000,DATOS!$A$2:$A$20000,G720,CONFIG_METADATA!$G$2:$G$20000,1,DATOS!$I$2:$I$20000,"Lenguaje Musical"),"")))</f>
        <v/>
      </c>
      <c r="I720" t="str">
        <f>IF(G720="","",IF(G720="[FÓRMULA MANUAL]","",IFERROR(AVERAGEIFS(DATOS!$K$2:$K$20000,DATOS!$A$2:$A$20000,G720,CONFIG_METADATA!$G$2:$G$20000,1,DATOS!$I$2:$I$20000,"Orquesta/Banda/Conjunto"),"")))</f>
        <v/>
      </c>
      <c r="J720" t="str">
        <f>IF(G720="","",IF(G720="[FÓRMULA MANUAL]","",IFERROR(AVERAGEIFS(DATOS!$K$2:$K$20000,DATOS!$A$2:$A$20000,G720,CONFIG_METADATA!$G$2:$G$20000,1,DATOS!$I$2:$I$20000,"Conjunto"),"")))</f>
        <v/>
      </c>
      <c r="K720" t="str">
        <f>IF(G720="","",IF(G720="[FÓRMULA MANUAL]","",IFERROR(SUMPRODUCT((DATOS!$A$2:$A$20000=G720)*(CONFIG_METADATA!$G$2:$G$20000=1)*(COUNTIF(CONFIG_ASIGNATURAS!$B$7:$B$27,DATOS!$I$2:$I$20000)&gt;0)*(DATOS!$K$2:$K$20000))/SUMPRODUCT((DATOS!$A$2:$A$20000=G720)*(CONFIG_METADATA!$G$2:$G$20000=1)*(COUNTIF(CONFIG_ASIGNATURAS!$B$7:$B$27,DATOS!$I$2:$I$20000)&gt;0)*1),"")))</f>
        <v/>
      </c>
      <c r="N720" t="str">
        <f>IF(M720="","",IF(M720="[FÓRMULA MANUAL]","",IFERROR(AVERAGEIFS(DATOS!$K$2:$K$20000,DATOS!$A$2:$A$20000,M720,CONFIG_METADATA!$G$2:$G$20000,1,DATOS!$I$2:$I$20000,"Armonía"),"")))</f>
        <v/>
      </c>
      <c r="O720" t="str">
        <f>IF(M720="","",IF(M720="[FÓRMULA MANUAL]","",IFERROR(AVERAGEIFS(DATOS!$K$2:$K$20000,DATOS!$A$2:$A$20000,M720,CONFIG_METADATA!$G$2:$G$20000,1,DATOS!$I$2:$I$20000,"Orquesta/Banda/Conjunto"),"")))</f>
        <v/>
      </c>
      <c r="P720" t="str">
        <f>IF(M720="","",IF(M720="[FÓRMULA MANUAL]","",IFERROR(AVERAGEIFS(DATOS!$K$2:$K$20000,DATOS!$A$2:$A$20000,M720,CONFIG_METADATA!$G$2:$G$20000,1,DATOS!$I$2:$I$20000,"Música de Cámara"),"")))</f>
        <v/>
      </c>
      <c r="Q720" t="str">
        <f>IF(M720="","",IF(M720="[FÓRMULA MANUAL]","",IFERROR(SUMPRODUCT((DATOS!$A$2:$A$20000=M720)*(CONFIG_METADATA!$G$2:$G$20000=1)*(COUNTIF(CONFIG_ASIGNATURAS!$B$7:$B$27,DATOS!$I$2:$I$20000)&gt;0)*(DATOS!$K$2:$K$20000))/SUMPRODUCT((DATOS!$A$2:$A$20000=M720)*(CONFIG_METADATA!$G$2:$G$20000=1)*(COUNTIF(CONFIG_ASIGNATURAS!$B$7:$B$27,DATOS!$I$2:$I$20000)&gt;0)*1),"")))</f>
        <v/>
      </c>
      <c r="T720" t="str">
        <f>IF(S720="","",IF(S720="[FÓRMULA MANUAL]","",IFERROR(AVERAGEIFS(DATOS!$K$2:$K$20000,DATOS!$A$2:$A$20000,S720,CONFIG_METADATA!$G$2:$G$20000,1,DATOS!$I$2:$I$20000,"Armonía"),"")))</f>
        <v/>
      </c>
      <c r="U720" t="str">
        <f>IF(S720="","",IF(S720="[FÓRMULA MANUAL]","",IFERROR(AVERAGEIFS(DATOS!$K$2:$K$20000,DATOS!$A$2:$A$20000,S720,CONFIG_METADATA!$G$2:$G$20000,1,DATOS!$I$2:$I$20000,"Orquesta/Banda/Conjunto"),"")))</f>
        <v/>
      </c>
      <c r="V720" t="str">
        <f>IF(S720="","",IF(S720="[FÓRMULA MANUAL]","",IFERROR(AVERAGEIFS(DATOS!$K$2:$K$20000,DATOS!$A$2:$A$20000,S720,CONFIG_METADATA!$G$2:$G$20000,1,DATOS!$I$2:$I$20000,"Música de Cámara"),"")))</f>
        <v/>
      </c>
      <c r="W720" t="str">
        <f>IF(S720="","",IF(S720="[FÓRMULA MANUAL]","",IFERROR(SUMPRODUCT((DATOS!$A$2:$A$20000=S720)*(CONFIG_METADATA!$G$2:$G$20000=1)*(COUNTIF(CONFIG_ASIGNATURAS!$B$7:$B$27,DATOS!$I$2:$I$20000)&gt;0)*(DATOS!$K$2:$K$20000))/SUMPRODUCT((DATOS!$A$2:$A$20000=S720)*(CONFIG_METADATA!$G$2:$G$20000=1)*(COUNTIF(CONFIG_ASIGNATURAS!$B$7:$B$27,DATOS!$I$2:$I$20000)&gt;0)*1),"")))</f>
        <v/>
      </c>
      <c r="Z720" t="str">
        <f>IF(Y720="","",IF(Y720="[FÓRMULA MANUAL]","",IFERROR(AVERAGEIFS(DATOS!$K$2:$K$20000,DATOS!$A$2:$A$20000,Y720,CONFIG_METADATA!$G$2:$G$20000,1,DATOS!$I$2:$I$20000,"Análisis"),"")))</f>
        <v/>
      </c>
      <c r="AA720" t="str">
        <f>IF(Y720="","",IF(Y720="[FÓRMULA MANUAL]","",IFERROR(AVERAGEIFS(DATOS!$K$2:$K$20000,DATOS!$A$2:$A$20000,Y720,CONFIG_METADATA!$G$2:$G$20000,1,DATOS!$I$2:$I$20000,"Orquesta/Banda/Conjunto"),"")))</f>
        <v/>
      </c>
      <c r="AB720" t="str">
        <f>IF(Y720="","",IF(Y720="[FÓRMULA MANUAL]","",IFERROR(AVERAGEIFS(DATOS!$K$2:$K$20000,DATOS!$A$2:$A$20000,Y720,CONFIG_METADATA!$G$2:$G$20000,1,DATOS!$I$2:$I$20000,"Música de Cámara"),"")))</f>
        <v/>
      </c>
      <c r="AC720" t="str">
        <f>IF(Y720="","",IF(Y720="[FÓRMULA MANUAL]","",IFERROR(SUMPRODUCT((DATOS!$A$2:$A$20000=Y720)*(CONFIG_METADATA!$G$2:$G$20000=1)*(COUNTIF(CONFIG_ASIGNATURAS!$B$7:$B$27,DATOS!$I$2:$I$20000)&gt;0)*(DATOS!$K$2:$K$20000))/SUMPRODUCT((DATOS!$A$2:$A$20000=Y720)*(CONFIG_METADATA!$G$2:$G$20000=1)*(COUNTIF(CONFIG_ASIGNATURAS!$B$7:$B$27,DATOS!$I$2:$I$20000)&gt;0)*1),"")))</f>
        <v/>
      </c>
      <c r="AF720" t="str">
        <f>IF(AE720="","",IF(AE720="[FÓRMULA MANUAL]","",IFERROR(AVERAGEIFS(DATOS!$K$2:$K$20000,DATOS!$A$2:$A$20000,AE720,CONFIG_METADATA!$G$2:$G$20000,1,DATOS!$I$2:$I$20000,"Análisis"),"")))</f>
        <v/>
      </c>
      <c r="AG720" t="str">
        <f>IF(AE720="","",IF(AE720="[FÓRMULA MANUAL]","",IFERROR(AVERAGEIFS(DATOS!$K$2:$K$20000,DATOS!$A$2:$A$20000,AE720,CONFIG_METADATA!$G$2:$G$20000,1,DATOS!$I$2:$I$20000,"Orquesta/Banda/Conjunto"),"")))</f>
        <v/>
      </c>
      <c r="AH720" t="str">
        <f>IF(AE720="","",IF(AE720="[FÓRMULA MANUAL]","",IFERROR(AVERAGEIFS(DATOS!$K$2:$K$20000,DATOS!$A$2:$A$20000,AE720,CONFIG_METADATA!$G$2:$G$20000,1,DATOS!$I$2:$I$20000,"Música de Cámara"),"")))</f>
        <v/>
      </c>
      <c r="AI720" t="str">
        <f>IF(AE720="","",IF(AE720="[FÓRMULA MANUAL]","",IFERROR(SUMPRODUCT((DATOS!$A$2:$A$20000=AE720)*(CONFIG_METADATA!$G$2:$G$20000=1)*(COUNTIF(CONFIG_ASIGNATURAS!$B$7:$B$27,DATOS!$I$2:$I$20000)&gt;0)*(DATOS!$K$2:$K$20000))/SUMPRODUCT((DATOS!$A$2:$A$20000=AE720)*(CONFIG_METADATA!$G$2:$G$20000=1)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MANUAL]","",IFERROR(AVERAGEIFS(DATOS!$K$2:$K$20000,DATOS!$A$2:$A$20000,A721,CONFIG_METADATA!$G$2:$G$20000,1,DATOS!$I$2:$I$20000,"Lenguaje Musical"),"")))</f>
        <v/>
      </c>
      <c r="C721" t="str">
        <f>IF(A721="","",IF(A721="[FÓRMULA MANUAL]","",IFERROR(AVERAGEIFS(DATOS!$K$2:$K$20000,DATOS!$A$2:$A$20000,A721,CONFIG_METADATA!$G$2:$G$20000,1,DATOS!$I$2:$I$20000,"Orquesta/Banda/Conjunto"),"")))</f>
        <v/>
      </c>
      <c r="D721" t="str">
        <f>IF(A721="","",IF(A721="[FÓRMULA MANUAL]","",IFERROR(AVERAGEIFS(DATOS!$K$2:$K$20000,DATOS!$A$2:$A$20000,A721,CONFIG_METADATA!$G$2:$G$20000,1,DATOS!$I$2:$I$20000,"Conjunto"),"")))</f>
        <v/>
      </c>
      <c r="E721" t="str">
        <f>IF(A721="","",IF(A721="[FÓRMULA MANUAL]","",IFERROR(SUMPRODUCT((DATOS!$A$2:$A$20000=A721)*(CONFIG_METADATA!$G$2:$G$20000=1)*(COUNTIF(CONFIG_ASIGNATURAS!$B$7:$B$27,DATOS!$I$2:$I$20000)&gt;0)*(DATOS!$K$2:$K$20000))/SUMPRODUCT((DATOS!$A$2:$A$20000=A721)*(CONFIG_METADATA!$G$2:$G$20000=1)*(COUNTIF(CONFIG_ASIGNATURAS!$B$7:$B$27,DATOS!$I$2:$I$20000)&gt;0)*1),"")))</f>
        <v/>
      </c>
      <c r="H721" t="str">
        <f>IF(G721="","",IF(G721="[FÓRMULA MANUAL]","",IFERROR(AVERAGEIFS(DATOS!$K$2:$K$20000,DATOS!$A$2:$A$20000,G721,CONFIG_METADATA!$G$2:$G$20000,1,DATOS!$I$2:$I$20000,"Lenguaje Musical"),"")))</f>
        <v/>
      </c>
      <c r="I721" t="str">
        <f>IF(G721="","",IF(G721="[FÓRMULA MANUAL]","",IFERROR(AVERAGEIFS(DATOS!$K$2:$K$20000,DATOS!$A$2:$A$20000,G721,CONFIG_METADATA!$G$2:$G$20000,1,DATOS!$I$2:$I$20000,"Orquesta/Banda/Conjunto"),"")))</f>
        <v/>
      </c>
      <c r="J721" t="str">
        <f>IF(G721="","",IF(G721="[FÓRMULA MANUAL]","",IFERROR(AVERAGEIFS(DATOS!$K$2:$K$20000,DATOS!$A$2:$A$20000,G721,CONFIG_METADATA!$G$2:$G$20000,1,DATOS!$I$2:$I$20000,"Conjunto"),"")))</f>
        <v/>
      </c>
      <c r="K721" t="str">
        <f>IF(G721="","",IF(G721="[FÓRMULA MANUAL]","",IFERROR(SUMPRODUCT((DATOS!$A$2:$A$20000=G721)*(CONFIG_METADATA!$G$2:$G$20000=1)*(COUNTIF(CONFIG_ASIGNATURAS!$B$7:$B$27,DATOS!$I$2:$I$20000)&gt;0)*(DATOS!$K$2:$K$20000))/SUMPRODUCT((DATOS!$A$2:$A$20000=G721)*(CONFIG_METADATA!$G$2:$G$20000=1)*(COUNTIF(CONFIG_ASIGNATURAS!$B$7:$B$27,DATOS!$I$2:$I$20000)&gt;0)*1),"")))</f>
        <v/>
      </c>
      <c r="N721" t="str">
        <f>IF(M721="","",IF(M721="[FÓRMULA MANUAL]","",IFERROR(AVERAGEIFS(DATOS!$K$2:$K$20000,DATOS!$A$2:$A$20000,M721,CONFIG_METADATA!$G$2:$G$20000,1,DATOS!$I$2:$I$20000,"Armonía"),"")))</f>
        <v/>
      </c>
      <c r="O721" t="str">
        <f>IF(M721="","",IF(M721="[FÓRMULA MANUAL]","",IFERROR(AVERAGEIFS(DATOS!$K$2:$K$20000,DATOS!$A$2:$A$20000,M721,CONFIG_METADATA!$G$2:$G$20000,1,DATOS!$I$2:$I$20000,"Orquesta/Banda/Conjunto"),"")))</f>
        <v/>
      </c>
      <c r="P721" t="str">
        <f>IF(M721="","",IF(M721="[FÓRMULA MANUAL]","",IFERROR(AVERAGEIFS(DATOS!$K$2:$K$20000,DATOS!$A$2:$A$20000,M721,CONFIG_METADATA!$G$2:$G$20000,1,DATOS!$I$2:$I$20000,"Música de Cámara"),"")))</f>
        <v/>
      </c>
      <c r="Q721" t="str">
        <f>IF(M721="","",IF(M721="[FÓRMULA MANUAL]","",IFERROR(SUMPRODUCT((DATOS!$A$2:$A$20000=M721)*(CONFIG_METADATA!$G$2:$G$20000=1)*(COUNTIF(CONFIG_ASIGNATURAS!$B$7:$B$27,DATOS!$I$2:$I$20000)&gt;0)*(DATOS!$K$2:$K$20000))/SUMPRODUCT((DATOS!$A$2:$A$20000=M721)*(CONFIG_METADATA!$G$2:$G$20000=1)*(COUNTIF(CONFIG_ASIGNATURAS!$B$7:$B$27,DATOS!$I$2:$I$20000)&gt;0)*1),"")))</f>
        <v/>
      </c>
      <c r="T721" t="str">
        <f>IF(S721="","",IF(S721="[FÓRMULA MANUAL]","",IFERROR(AVERAGEIFS(DATOS!$K$2:$K$20000,DATOS!$A$2:$A$20000,S721,CONFIG_METADATA!$G$2:$G$20000,1,DATOS!$I$2:$I$20000,"Armonía"),"")))</f>
        <v/>
      </c>
      <c r="U721" t="str">
        <f>IF(S721="","",IF(S721="[FÓRMULA MANUAL]","",IFERROR(AVERAGEIFS(DATOS!$K$2:$K$20000,DATOS!$A$2:$A$20000,S721,CONFIG_METADATA!$G$2:$G$20000,1,DATOS!$I$2:$I$20000,"Orquesta/Banda/Conjunto"),"")))</f>
        <v/>
      </c>
      <c r="V721" t="str">
        <f>IF(S721="","",IF(S721="[FÓRMULA MANUAL]","",IFERROR(AVERAGEIFS(DATOS!$K$2:$K$20000,DATOS!$A$2:$A$20000,S721,CONFIG_METADATA!$G$2:$G$20000,1,DATOS!$I$2:$I$20000,"Música de Cámara"),"")))</f>
        <v/>
      </c>
      <c r="W721" t="str">
        <f>IF(S721="","",IF(S721="[FÓRMULA MANUAL]","",IFERROR(SUMPRODUCT((DATOS!$A$2:$A$20000=S721)*(CONFIG_METADATA!$G$2:$G$20000=1)*(COUNTIF(CONFIG_ASIGNATURAS!$B$7:$B$27,DATOS!$I$2:$I$20000)&gt;0)*(DATOS!$K$2:$K$20000))/SUMPRODUCT((DATOS!$A$2:$A$20000=S721)*(CONFIG_METADATA!$G$2:$G$20000=1)*(COUNTIF(CONFIG_ASIGNATURAS!$B$7:$B$27,DATOS!$I$2:$I$20000)&gt;0)*1),"")))</f>
        <v/>
      </c>
      <c r="Z721" t="str">
        <f>IF(Y721="","",IF(Y721="[FÓRMULA MANUAL]","",IFERROR(AVERAGEIFS(DATOS!$K$2:$K$20000,DATOS!$A$2:$A$20000,Y721,CONFIG_METADATA!$G$2:$G$20000,1,DATOS!$I$2:$I$20000,"Análisis"),"")))</f>
        <v/>
      </c>
      <c r="AA721" t="str">
        <f>IF(Y721="","",IF(Y721="[FÓRMULA MANUAL]","",IFERROR(AVERAGEIFS(DATOS!$K$2:$K$20000,DATOS!$A$2:$A$20000,Y721,CONFIG_METADATA!$G$2:$G$20000,1,DATOS!$I$2:$I$20000,"Orquesta/Banda/Conjunto"),"")))</f>
        <v/>
      </c>
      <c r="AB721" t="str">
        <f>IF(Y721="","",IF(Y721="[FÓRMULA MANUAL]","",IFERROR(AVERAGEIFS(DATOS!$K$2:$K$20000,DATOS!$A$2:$A$20000,Y721,CONFIG_METADATA!$G$2:$G$20000,1,DATOS!$I$2:$I$20000,"Música de Cámara"),"")))</f>
        <v/>
      </c>
      <c r="AC721" t="str">
        <f>IF(Y721="","",IF(Y721="[FÓRMULA MANUAL]","",IFERROR(SUMPRODUCT((DATOS!$A$2:$A$20000=Y721)*(CONFIG_METADATA!$G$2:$G$20000=1)*(COUNTIF(CONFIG_ASIGNATURAS!$B$7:$B$27,DATOS!$I$2:$I$20000)&gt;0)*(DATOS!$K$2:$K$20000))/SUMPRODUCT((DATOS!$A$2:$A$20000=Y721)*(CONFIG_METADATA!$G$2:$G$20000=1)*(COUNTIF(CONFIG_ASIGNATURAS!$B$7:$B$27,DATOS!$I$2:$I$20000)&gt;0)*1),"")))</f>
        <v/>
      </c>
      <c r="AF721" t="str">
        <f>IF(AE721="","",IF(AE721="[FÓRMULA MANUAL]","",IFERROR(AVERAGEIFS(DATOS!$K$2:$K$20000,DATOS!$A$2:$A$20000,AE721,CONFIG_METADATA!$G$2:$G$20000,1,DATOS!$I$2:$I$20000,"Análisis"),"")))</f>
        <v/>
      </c>
      <c r="AG721" t="str">
        <f>IF(AE721="","",IF(AE721="[FÓRMULA MANUAL]","",IFERROR(AVERAGEIFS(DATOS!$K$2:$K$20000,DATOS!$A$2:$A$20000,AE721,CONFIG_METADATA!$G$2:$G$20000,1,DATOS!$I$2:$I$20000,"Orquesta/Banda/Conjunto"),"")))</f>
        <v/>
      </c>
      <c r="AH721" t="str">
        <f>IF(AE721="","",IF(AE721="[FÓRMULA MANUAL]","",IFERROR(AVERAGEIFS(DATOS!$K$2:$K$20000,DATOS!$A$2:$A$20000,AE721,CONFIG_METADATA!$G$2:$G$20000,1,DATOS!$I$2:$I$20000,"Música de Cámara"),"")))</f>
        <v/>
      </c>
      <c r="AI721" t="str">
        <f>IF(AE721="","",IF(AE721="[FÓRMULA MANUAL]","",IFERROR(SUMPRODUCT((DATOS!$A$2:$A$20000=AE721)*(CONFIG_METADATA!$G$2:$G$20000=1)*(COUNTIF(CONFIG_ASIGNATURAS!$B$7:$B$27,DATOS!$I$2:$I$20000)&gt;0)*(DATOS!$K$2:$K$20000))/SUMPRODUCT((DATOS!$A$2:$A$20000=AE721)*(CONFIG_METADATA!$G$2:$G$20000=1)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MANUAL]","",IFERROR(AVERAGEIFS(DATOS!$K$2:$K$20000,DATOS!$A$2:$A$20000,A722,CONFIG_METADATA!$G$2:$G$20000,1,DATOS!$I$2:$I$20000,"Lenguaje Musical"),"")))</f>
        <v/>
      </c>
      <c r="C722" t="str">
        <f>IF(A722="","",IF(A722="[FÓRMULA MANUAL]","",IFERROR(AVERAGEIFS(DATOS!$K$2:$K$20000,DATOS!$A$2:$A$20000,A722,CONFIG_METADATA!$G$2:$G$20000,1,DATOS!$I$2:$I$20000,"Orquesta/Banda/Conjunto"),"")))</f>
        <v/>
      </c>
      <c r="D722" t="str">
        <f>IF(A722="","",IF(A722="[FÓRMULA MANUAL]","",IFERROR(AVERAGEIFS(DATOS!$K$2:$K$20000,DATOS!$A$2:$A$20000,A722,CONFIG_METADATA!$G$2:$G$20000,1,DATOS!$I$2:$I$20000,"Conjunto"),"")))</f>
        <v/>
      </c>
      <c r="E722" t="str">
        <f>IF(A722="","",IF(A722="[FÓRMULA MANUAL]","",IFERROR(SUMPRODUCT((DATOS!$A$2:$A$20000=A722)*(CONFIG_METADATA!$G$2:$G$20000=1)*(COUNTIF(CONFIG_ASIGNATURAS!$B$7:$B$27,DATOS!$I$2:$I$20000)&gt;0)*(DATOS!$K$2:$K$20000))/SUMPRODUCT((DATOS!$A$2:$A$20000=A722)*(CONFIG_METADATA!$G$2:$G$20000=1)*(COUNTIF(CONFIG_ASIGNATURAS!$B$7:$B$27,DATOS!$I$2:$I$20000)&gt;0)*1),"")))</f>
        <v/>
      </c>
      <c r="H722" t="str">
        <f>IF(G722="","",IF(G722="[FÓRMULA MANUAL]","",IFERROR(AVERAGEIFS(DATOS!$K$2:$K$20000,DATOS!$A$2:$A$20000,G722,CONFIG_METADATA!$G$2:$G$20000,1,DATOS!$I$2:$I$20000,"Lenguaje Musical"),"")))</f>
        <v/>
      </c>
      <c r="I722" t="str">
        <f>IF(G722="","",IF(G722="[FÓRMULA MANUAL]","",IFERROR(AVERAGEIFS(DATOS!$K$2:$K$20000,DATOS!$A$2:$A$20000,G722,CONFIG_METADATA!$G$2:$G$20000,1,DATOS!$I$2:$I$20000,"Orquesta/Banda/Conjunto"),"")))</f>
        <v/>
      </c>
      <c r="J722" t="str">
        <f>IF(G722="","",IF(G722="[FÓRMULA MANUAL]","",IFERROR(AVERAGEIFS(DATOS!$K$2:$K$20000,DATOS!$A$2:$A$20000,G722,CONFIG_METADATA!$G$2:$G$20000,1,DATOS!$I$2:$I$20000,"Conjunto"),"")))</f>
        <v/>
      </c>
      <c r="K722" t="str">
        <f>IF(G722="","",IF(G722="[FÓRMULA MANUAL]","",IFERROR(SUMPRODUCT((DATOS!$A$2:$A$20000=G722)*(CONFIG_METADATA!$G$2:$G$20000=1)*(COUNTIF(CONFIG_ASIGNATURAS!$B$7:$B$27,DATOS!$I$2:$I$20000)&gt;0)*(DATOS!$K$2:$K$20000))/SUMPRODUCT((DATOS!$A$2:$A$20000=G722)*(CONFIG_METADATA!$G$2:$G$20000=1)*(COUNTIF(CONFIG_ASIGNATURAS!$B$7:$B$27,DATOS!$I$2:$I$20000)&gt;0)*1),"")))</f>
        <v/>
      </c>
      <c r="N722" t="str">
        <f>IF(M722="","",IF(M722="[FÓRMULA MANUAL]","",IFERROR(AVERAGEIFS(DATOS!$K$2:$K$20000,DATOS!$A$2:$A$20000,M722,CONFIG_METADATA!$G$2:$G$20000,1,DATOS!$I$2:$I$20000,"Armonía"),"")))</f>
        <v/>
      </c>
      <c r="O722" t="str">
        <f>IF(M722="","",IF(M722="[FÓRMULA MANUAL]","",IFERROR(AVERAGEIFS(DATOS!$K$2:$K$20000,DATOS!$A$2:$A$20000,M722,CONFIG_METADATA!$G$2:$G$20000,1,DATOS!$I$2:$I$20000,"Orquesta/Banda/Conjunto"),"")))</f>
        <v/>
      </c>
      <c r="P722" t="str">
        <f>IF(M722="","",IF(M722="[FÓRMULA MANUAL]","",IFERROR(AVERAGEIFS(DATOS!$K$2:$K$20000,DATOS!$A$2:$A$20000,M722,CONFIG_METADATA!$G$2:$G$20000,1,DATOS!$I$2:$I$20000,"Música de Cámara"),"")))</f>
        <v/>
      </c>
      <c r="Q722" t="str">
        <f>IF(M722="","",IF(M722="[FÓRMULA MANUAL]","",IFERROR(SUMPRODUCT((DATOS!$A$2:$A$20000=M722)*(CONFIG_METADATA!$G$2:$G$20000=1)*(COUNTIF(CONFIG_ASIGNATURAS!$B$7:$B$27,DATOS!$I$2:$I$20000)&gt;0)*(DATOS!$K$2:$K$20000))/SUMPRODUCT((DATOS!$A$2:$A$20000=M722)*(CONFIG_METADATA!$G$2:$G$20000=1)*(COUNTIF(CONFIG_ASIGNATURAS!$B$7:$B$27,DATOS!$I$2:$I$20000)&gt;0)*1),"")))</f>
        <v/>
      </c>
      <c r="T722" t="str">
        <f>IF(S722="","",IF(S722="[FÓRMULA MANUAL]","",IFERROR(AVERAGEIFS(DATOS!$K$2:$K$20000,DATOS!$A$2:$A$20000,S722,CONFIG_METADATA!$G$2:$G$20000,1,DATOS!$I$2:$I$20000,"Armonía"),"")))</f>
        <v/>
      </c>
      <c r="U722" t="str">
        <f>IF(S722="","",IF(S722="[FÓRMULA MANUAL]","",IFERROR(AVERAGEIFS(DATOS!$K$2:$K$20000,DATOS!$A$2:$A$20000,S722,CONFIG_METADATA!$G$2:$G$20000,1,DATOS!$I$2:$I$20000,"Orquesta/Banda/Conjunto"),"")))</f>
        <v/>
      </c>
      <c r="V722" t="str">
        <f>IF(S722="","",IF(S722="[FÓRMULA MANUAL]","",IFERROR(AVERAGEIFS(DATOS!$K$2:$K$20000,DATOS!$A$2:$A$20000,S722,CONFIG_METADATA!$G$2:$G$20000,1,DATOS!$I$2:$I$20000,"Música de Cámara"),"")))</f>
        <v/>
      </c>
      <c r="W722" t="str">
        <f>IF(S722="","",IF(S722="[FÓRMULA MANUAL]","",IFERROR(SUMPRODUCT((DATOS!$A$2:$A$20000=S722)*(CONFIG_METADATA!$G$2:$G$20000=1)*(COUNTIF(CONFIG_ASIGNATURAS!$B$7:$B$27,DATOS!$I$2:$I$20000)&gt;0)*(DATOS!$K$2:$K$20000))/SUMPRODUCT((DATOS!$A$2:$A$20000=S722)*(CONFIG_METADATA!$G$2:$G$20000=1)*(COUNTIF(CONFIG_ASIGNATURAS!$B$7:$B$27,DATOS!$I$2:$I$20000)&gt;0)*1),"")))</f>
        <v/>
      </c>
      <c r="Z722" t="str">
        <f>IF(Y722="","",IF(Y722="[FÓRMULA MANUAL]","",IFERROR(AVERAGEIFS(DATOS!$K$2:$K$20000,DATOS!$A$2:$A$20000,Y722,CONFIG_METADATA!$G$2:$G$20000,1,DATOS!$I$2:$I$20000,"Análisis"),"")))</f>
        <v/>
      </c>
      <c r="AA722" t="str">
        <f>IF(Y722="","",IF(Y722="[FÓRMULA MANUAL]","",IFERROR(AVERAGEIFS(DATOS!$K$2:$K$20000,DATOS!$A$2:$A$20000,Y722,CONFIG_METADATA!$G$2:$G$20000,1,DATOS!$I$2:$I$20000,"Orquesta/Banda/Conjunto"),"")))</f>
        <v/>
      </c>
      <c r="AB722" t="str">
        <f>IF(Y722="","",IF(Y722="[FÓRMULA MANUAL]","",IFERROR(AVERAGEIFS(DATOS!$K$2:$K$20000,DATOS!$A$2:$A$20000,Y722,CONFIG_METADATA!$G$2:$G$20000,1,DATOS!$I$2:$I$20000,"Música de Cámara"),"")))</f>
        <v/>
      </c>
      <c r="AC722" t="str">
        <f>IF(Y722="","",IF(Y722="[FÓRMULA MANUAL]","",IFERROR(SUMPRODUCT((DATOS!$A$2:$A$20000=Y722)*(CONFIG_METADATA!$G$2:$G$20000=1)*(COUNTIF(CONFIG_ASIGNATURAS!$B$7:$B$27,DATOS!$I$2:$I$20000)&gt;0)*(DATOS!$K$2:$K$20000))/SUMPRODUCT((DATOS!$A$2:$A$20000=Y722)*(CONFIG_METADATA!$G$2:$G$20000=1)*(COUNTIF(CONFIG_ASIGNATURAS!$B$7:$B$27,DATOS!$I$2:$I$20000)&gt;0)*1),"")))</f>
        <v/>
      </c>
      <c r="AF722" t="str">
        <f>IF(AE722="","",IF(AE722="[FÓRMULA MANUAL]","",IFERROR(AVERAGEIFS(DATOS!$K$2:$K$20000,DATOS!$A$2:$A$20000,AE722,CONFIG_METADATA!$G$2:$G$20000,1,DATOS!$I$2:$I$20000,"Análisis"),"")))</f>
        <v/>
      </c>
      <c r="AG722" t="str">
        <f>IF(AE722="","",IF(AE722="[FÓRMULA MANUAL]","",IFERROR(AVERAGEIFS(DATOS!$K$2:$K$20000,DATOS!$A$2:$A$20000,AE722,CONFIG_METADATA!$G$2:$G$20000,1,DATOS!$I$2:$I$20000,"Orquesta/Banda/Conjunto"),"")))</f>
        <v/>
      </c>
      <c r="AH722" t="str">
        <f>IF(AE722="","",IF(AE722="[FÓRMULA MANUAL]","",IFERROR(AVERAGEIFS(DATOS!$K$2:$K$20000,DATOS!$A$2:$A$20000,AE722,CONFIG_METADATA!$G$2:$G$20000,1,DATOS!$I$2:$I$20000,"Música de Cámara"),"")))</f>
        <v/>
      </c>
      <c r="AI722" t="str">
        <f>IF(AE722="","",IF(AE722="[FÓRMULA MANUAL]","",IFERROR(SUMPRODUCT((DATOS!$A$2:$A$20000=AE722)*(CONFIG_METADATA!$G$2:$G$20000=1)*(COUNTIF(CONFIG_ASIGNATURAS!$B$7:$B$27,DATOS!$I$2:$I$20000)&gt;0)*(DATOS!$K$2:$K$20000))/SUMPRODUCT((DATOS!$A$2:$A$20000=AE722)*(CONFIG_METADATA!$G$2:$G$20000=1)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MANUAL]","",IFERROR(AVERAGEIFS(DATOS!$K$2:$K$20000,DATOS!$A$2:$A$20000,A723,CONFIG_METADATA!$G$2:$G$20000,1,DATOS!$I$2:$I$20000,"Lenguaje Musical"),"")))</f>
        <v/>
      </c>
      <c r="C723" t="str">
        <f>IF(A723="","",IF(A723="[FÓRMULA MANUAL]","",IFERROR(AVERAGEIFS(DATOS!$K$2:$K$20000,DATOS!$A$2:$A$20000,A723,CONFIG_METADATA!$G$2:$G$20000,1,DATOS!$I$2:$I$20000,"Orquesta/Banda/Conjunto"),"")))</f>
        <v/>
      </c>
      <c r="D723" t="str">
        <f>IF(A723="","",IF(A723="[FÓRMULA MANUAL]","",IFERROR(AVERAGEIFS(DATOS!$K$2:$K$20000,DATOS!$A$2:$A$20000,A723,CONFIG_METADATA!$G$2:$G$20000,1,DATOS!$I$2:$I$20000,"Conjunto"),"")))</f>
        <v/>
      </c>
      <c r="E723" t="str">
        <f>IF(A723="","",IF(A723="[FÓRMULA MANUAL]","",IFERROR(SUMPRODUCT((DATOS!$A$2:$A$20000=A723)*(CONFIG_METADATA!$G$2:$G$20000=1)*(COUNTIF(CONFIG_ASIGNATURAS!$B$7:$B$27,DATOS!$I$2:$I$20000)&gt;0)*(DATOS!$K$2:$K$20000))/SUMPRODUCT((DATOS!$A$2:$A$20000=A723)*(CONFIG_METADATA!$G$2:$G$20000=1)*(COUNTIF(CONFIG_ASIGNATURAS!$B$7:$B$27,DATOS!$I$2:$I$20000)&gt;0)*1),"")))</f>
        <v/>
      </c>
      <c r="H723" t="str">
        <f>IF(G723="","",IF(G723="[FÓRMULA MANUAL]","",IFERROR(AVERAGEIFS(DATOS!$K$2:$K$20000,DATOS!$A$2:$A$20000,G723,CONFIG_METADATA!$G$2:$G$20000,1,DATOS!$I$2:$I$20000,"Lenguaje Musical"),"")))</f>
        <v/>
      </c>
      <c r="I723" t="str">
        <f>IF(G723="","",IF(G723="[FÓRMULA MANUAL]","",IFERROR(AVERAGEIFS(DATOS!$K$2:$K$20000,DATOS!$A$2:$A$20000,G723,CONFIG_METADATA!$G$2:$G$20000,1,DATOS!$I$2:$I$20000,"Orquesta/Banda/Conjunto"),"")))</f>
        <v/>
      </c>
      <c r="J723" t="str">
        <f>IF(G723="","",IF(G723="[FÓRMULA MANUAL]","",IFERROR(AVERAGEIFS(DATOS!$K$2:$K$20000,DATOS!$A$2:$A$20000,G723,CONFIG_METADATA!$G$2:$G$20000,1,DATOS!$I$2:$I$20000,"Conjunto"),"")))</f>
        <v/>
      </c>
      <c r="K723" t="str">
        <f>IF(G723="","",IF(G723="[FÓRMULA MANUAL]","",IFERROR(SUMPRODUCT((DATOS!$A$2:$A$20000=G723)*(CONFIG_METADATA!$G$2:$G$20000=1)*(COUNTIF(CONFIG_ASIGNATURAS!$B$7:$B$27,DATOS!$I$2:$I$20000)&gt;0)*(DATOS!$K$2:$K$20000))/SUMPRODUCT((DATOS!$A$2:$A$20000=G723)*(CONFIG_METADATA!$G$2:$G$20000=1)*(COUNTIF(CONFIG_ASIGNATURAS!$B$7:$B$27,DATOS!$I$2:$I$20000)&gt;0)*1),"")))</f>
        <v/>
      </c>
      <c r="N723" t="str">
        <f>IF(M723="","",IF(M723="[FÓRMULA MANUAL]","",IFERROR(AVERAGEIFS(DATOS!$K$2:$K$20000,DATOS!$A$2:$A$20000,M723,CONFIG_METADATA!$G$2:$G$20000,1,DATOS!$I$2:$I$20000,"Armonía"),"")))</f>
        <v/>
      </c>
      <c r="O723" t="str">
        <f>IF(M723="","",IF(M723="[FÓRMULA MANUAL]","",IFERROR(AVERAGEIFS(DATOS!$K$2:$K$20000,DATOS!$A$2:$A$20000,M723,CONFIG_METADATA!$G$2:$G$20000,1,DATOS!$I$2:$I$20000,"Orquesta/Banda/Conjunto"),"")))</f>
        <v/>
      </c>
      <c r="P723" t="str">
        <f>IF(M723="","",IF(M723="[FÓRMULA MANUAL]","",IFERROR(AVERAGEIFS(DATOS!$K$2:$K$20000,DATOS!$A$2:$A$20000,M723,CONFIG_METADATA!$G$2:$G$20000,1,DATOS!$I$2:$I$20000,"Música de Cámara"),"")))</f>
        <v/>
      </c>
      <c r="Q723" t="str">
        <f>IF(M723="","",IF(M723="[FÓRMULA MANUAL]","",IFERROR(SUMPRODUCT((DATOS!$A$2:$A$20000=M723)*(CONFIG_METADATA!$G$2:$G$20000=1)*(COUNTIF(CONFIG_ASIGNATURAS!$B$7:$B$27,DATOS!$I$2:$I$20000)&gt;0)*(DATOS!$K$2:$K$20000))/SUMPRODUCT((DATOS!$A$2:$A$20000=M723)*(CONFIG_METADATA!$G$2:$G$20000=1)*(COUNTIF(CONFIG_ASIGNATURAS!$B$7:$B$27,DATOS!$I$2:$I$20000)&gt;0)*1),"")))</f>
        <v/>
      </c>
      <c r="T723" t="str">
        <f>IF(S723="","",IF(S723="[FÓRMULA MANUAL]","",IFERROR(AVERAGEIFS(DATOS!$K$2:$K$20000,DATOS!$A$2:$A$20000,S723,CONFIG_METADATA!$G$2:$G$20000,1,DATOS!$I$2:$I$20000,"Armonía"),"")))</f>
        <v/>
      </c>
      <c r="U723" t="str">
        <f>IF(S723="","",IF(S723="[FÓRMULA MANUAL]","",IFERROR(AVERAGEIFS(DATOS!$K$2:$K$20000,DATOS!$A$2:$A$20000,S723,CONFIG_METADATA!$G$2:$G$20000,1,DATOS!$I$2:$I$20000,"Orquesta/Banda/Conjunto"),"")))</f>
        <v/>
      </c>
      <c r="V723" t="str">
        <f>IF(S723="","",IF(S723="[FÓRMULA MANUAL]","",IFERROR(AVERAGEIFS(DATOS!$K$2:$K$20000,DATOS!$A$2:$A$20000,S723,CONFIG_METADATA!$G$2:$G$20000,1,DATOS!$I$2:$I$20000,"Música de Cámara"),"")))</f>
        <v/>
      </c>
      <c r="W723" t="str">
        <f>IF(S723="","",IF(S723="[FÓRMULA MANUAL]","",IFERROR(SUMPRODUCT((DATOS!$A$2:$A$20000=S723)*(CONFIG_METADATA!$G$2:$G$20000=1)*(COUNTIF(CONFIG_ASIGNATURAS!$B$7:$B$27,DATOS!$I$2:$I$20000)&gt;0)*(DATOS!$K$2:$K$20000))/SUMPRODUCT((DATOS!$A$2:$A$20000=S723)*(CONFIG_METADATA!$G$2:$G$20000=1)*(COUNTIF(CONFIG_ASIGNATURAS!$B$7:$B$27,DATOS!$I$2:$I$20000)&gt;0)*1),"")))</f>
        <v/>
      </c>
      <c r="Z723" t="str">
        <f>IF(Y723="","",IF(Y723="[FÓRMULA MANUAL]","",IFERROR(AVERAGEIFS(DATOS!$K$2:$K$20000,DATOS!$A$2:$A$20000,Y723,CONFIG_METADATA!$G$2:$G$20000,1,DATOS!$I$2:$I$20000,"Análisis"),"")))</f>
        <v/>
      </c>
      <c r="AA723" t="str">
        <f>IF(Y723="","",IF(Y723="[FÓRMULA MANUAL]","",IFERROR(AVERAGEIFS(DATOS!$K$2:$K$20000,DATOS!$A$2:$A$20000,Y723,CONFIG_METADATA!$G$2:$G$20000,1,DATOS!$I$2:$I$20000,"Orquesta/Banda/Conjunto"),"")))</f>
        <v/>
      </c>
      <c r="AB723" t="str">
        <f>IF(Y723="","",IF(Y723="[FÓRMULA MANUAL]","",IFERROR(AVERAGEIFS(DATOS!$K$2:$K$20000,DATOS!$A$2:$A$20000,Y723,CONFIG_METADATA!$G$2:$G$20000,1,DATOS!$I$2:$I$20000,"Música de Cámara"),"")))</f>
        <v/>
      </c>
      <c r="AC723" t="str">
        <f>IF(Y723="","",IF(Y723="[FÓRMULA MANUAL]","",IFERROR(SUMPRODUCT((DATOS!$A$2:$A$20000=Y723)*(CONFIG_METADATA!$G$2:$G$20000=1)*(COUNTIF(CONFIG_ASIGNATURAS!$B$7:$B$27,DATOS!$I$2:$I$20000)&gt;0)*(DATOS!$K$2:$K$20000))/SUMPRODUCT((DATOS!$A$2:$A$20000=Y723)*(CONFIG_METADATA!$G$2:$G$20000=1)*(COUNTIF(CONFIG_ASIGNATURAS!$B$7:$B$27,DATOS!$I$2:$I$20000)&gt;0)*1),"")))</f>
        <v/>
      </c>
      <c r="AF723" t="str">
        <f>IF(AE723="","",IF(AE723="[FÓRMULA MANUAL]","",IFERROR(AVERAGEIFS(DATOS!$K$2:$K$20000,DATOS!$A$2:$A$20000,AE723,CONFIG_METADATA!$G$2:$G$20000,1,DATOS!$I$2:$I$20000,"Análisis"),"")))</f>
        <v/>
      </c>
      <c r="AG723" t="str">
        <f>IF(AE723="","",IF(AE723="[FÓRMULA MANUAL]","",IFERROR(AVERAGEIFS(DATOS!$K$2:$K$20000,DATOS!$A$2:$A$20000,AE723,CONFIG_METADATA!$G$2:$G$20000,1,DATOS!$I$2:$I$20000,"Orquesta/Banda/Conjunto"),"")))</f>
        <v/>
      </c>
      <c r="AH723" t="str">
        <f>IF(AE723="","",IF(AE723="[FÓRMULA MANUAL]","",IFERROR(AVERAGEIFS(DATOS!$K$2:$K$20000,DATOS!$A$2:$A$20000,AE723,CONFIG_METADATA!$G$2:$G$20000,1,DATOS!$I$2:$I$20000,"Música de Cámara"),"")))</f>
        <v/>
      </c>
      <c r="AI723" t="str">
        <f>IF(AE723="","",IF(AE723="[FÓRMULA MANUAL]","",IFERROR(SUMPRODUCT((DATOS!$A$2:$A$20000=AE723)*(CONFIG_METADATA!$G$2:$G$20000=1)*(COUNTIF(CONFIG_ASIGNATURAS!$B$7:$B$27,DATOS!$I$2:$I$20000)&gt;0)*(DATOS!$K$2:$K$20000))/SUMPRODUCT((DATOS!$A$2:$A$20000=AE723)*(CONFIG_METADATA!$G$2:$G$20000=1)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MANUAL]","",IFERROR(AVERAGEIFS(DATOS!$K$2:$K$20000,DATOS!$A$2:$A$20000,A724,CONFIG_METADATA!$G$2:$G$20000,1,DATOS!$I$2:$I$20000,"Lenguaje Musical"),"")))</f>
        <v/>
      </c>
      <c r="C724" t="str">
        <f>IF(A724="","",IF(A724="[FÓRMULA MANUAL]","",IFERROR(AVERAGEIFS(DATOS!$K$2:$K$20000,DATOS!$A$2:$A$20000,A724,CONFIG_METADATA!$G$2:$G$20000,1,DATOS!$I$2:$I$20000,"Orquesta/Banda/Conjunto"),"")))</f>
        <v/>
      </c>
      <c r="D724" t="str">
        <f>IF(A724="","",IF(A724="[FÓRMULA MANUAL]","",IFERROR(AVERAGEIFS(DATOS!$K$2:$K$20000,DATOS!$A$2:$A$20000,A724,CONFIG_METADATA!$G$2:$G$20000,1,DATOS!$I$2:$I$20000,"Conjunto"),"")))</f>
        <v/>
      </c>
      <c r="E724" t="str">
        <f>IF(A724="","",IF(A724="[FÓRMULA MANUAL]","",IFERROR(SUMPRODUCT((DATOS!$A$2:$A$20000=A724)*(CONFIG_METADATA!$G$2:$G$20000=1)*(COUNTIF(CONFIG_ASIGNATURAS!$B$7:$B$27,DATOS!$I$2:$I$20000)&gt;0)*(DATOS!$K$2:$K$20000))/SUMPRODUCT((DATOS!$A$2:$A$20000=A724)*(CONFIG_METADATA!$G$2:$G$20000=1)*(COUNTIF(CONFIG_ASIGNATURAS!$B$7:$B$27,DATOS!$I$2:$I$20000)&gt;0)*1),"")))</f>
        <v/>
      </c>
      <c r="H724" t="str">
        <f>IF(G724="","",IF(G724="[FÓRMULA MANUAL]","",IFERROR(AVERAGEIFS(DATOS!$K$2:$K$20000,DATOS!$A$2:$A$20000,G724,CONFIG_METADATA!$G$2:$G$20000,1,DATOS!$I$2:$I$20000,"Lenguaje Musical"),"")))</f>
        <v/>
      </c>
      <c r="I724" t="str">
        <f>IF(G724="","",IF(G724="[FÓRMULA MANUAL]","",IFERROR(AVERAGEIFS(DATOS!$K$2:$K$20000,DATOS!$A$2:$A$20000,G724,CONFIG_METADATA!$G$2:$G$20000,1,DATOS!$I$2:$I$20000,"Orquesta/Banda/Conjunto"),"")))</f>
        <v/>
      </c>
      <c r="J724" t="str">
        <f>IF(G724="","",IF(G724="[FÓRMULA MANUAL]","",IFERROR(AVERAGEIFS(DATOS!$K$2:$K$20000,DATOS!$A$2:$A$20000,G724,CONFIG_METADATA!$G$2:$G$20000,1,DATOS!$I$2:$I$20000,"Conjunto"),"")))</f>
        <v/>
      </c>
      <c r="K724" t="str">
        <f>IF(G724="","",IF(G724="[FÓRMULA MANUAL]","",IFERROR(SUMPRODUCT((DATOS!$A$2:$A$20000=G724)*(CONFIG_METADATA!$G$2:$G$20000=1)*(COUNTIF(CONFIG_ASIGNATURAS!$B$7:$B$27,DATOS!$I$2:$I$20000)&gt;0)*(DATOS!$K$2:$K$20000))/SUMPRODUCT((DATOS!$A$2:$A$20000=G724)*(CONFIG_METADATA!$G$2:$G$20000=1)*(COUNTIF(CONFIG_ASIGNATURAS!$B$7:$B$27,DATOS!$I$2:$I$20000)&gt;0)*1),"")))</f>
        <v/>
      </c>
      <c r="N724" t="str">
        <f>IF(M724="","",IF(M724="[FÓRMULA MANUAL]","",IFERROR(AVERAGEIFS(DATOS!$K$2:$K$20000,DATOS!$A$2:$A$20000,M724,CONFIG_METADATA!$G$2:$G$20000,1,DATOS!$I$2:$I$20000,"Armonía"),"")))</f>
        <v/>
      </c>
      <c r="O724" t="str">
        <f>IF(M724="","",IF(M724="[FÓRMULA MANUAL]","",IFERROR(AVERAGEIFS(DATOS!$K$2:$K$20000,DATOS!$A$2:$A$20000,M724,CONFIG_METADATA!$G$2:$G$20000,1,DATOS!$I$2:$I$20000,"Orquesta/Banda/Conjunto"),"")))</f>
        <v/>
      </c>
      <c r="P724" t="str">
        <f>IF(M724="","",IF(M724="[FÓRMULA MANUAL]","",IFERROR(AVERAGEIFS(DATOS!$K$2:$K$20000,DATOS!$A$2:$A$20000,M724,CONFIG_METADATA!$G$2:$G$20000,1,DATOS!$I$2:$I$20000,"Música de Cámara"),"")))</f>
        <v/>
      </c>
      <c r="Q724" t="str">
        <f>IF(M724="","",IF(M724="[FÓRMULA MANUAL]","",IFERROR(SUMPRODUCT((DATOS!$A$2:$A$20000=M724)*(CONFIG_METADATA!$G$2:$G$20000=1)*(COUNTIF(CONFIG_ASIGNATURAS!$B$7:$B$27,DATOS!$I$2:$I$20000)&gt;0)*(DATOS!$K$2:$K$20000))/SUMPRODUCT((DATOS!$A$2:$A$20000=M724)*(CONFIG_METADATA!$G$2:$G$20000=1)*(COUNTIF(CONFIG_ASIGNATURAS!$B$7:$B$27,DATOS!$I$2:$I$20000)&gt;0)*1),"")))</f>
        <v/>
      </c>
      <c r="T724" t="str">
        <f>IF(S724="","",IF(S724="[FÓRMULA MANUAL]","",IFERROR(AVERAGEIFS(DATOS!$K$2:$K$20000,DATOS!$A$2:$A$20000,S724,CONFIG_METADATA!$G$2:$G$20000,1,DATOS!$I$2:$I$20000,"Armonía"),"")))</f>
        <v/>
      </c>
      <c r="U724" t="str">
        <f>IF(S724="","",IF(S724="[FÓRMULA MANUAL]","",IFERROR(AVERAGEIFS(DATOS!$K$2:$K$20000,DATOS!$A$2:$A$20000,S724,CONFIG_METADATA!$G$2:$G$20000,1,DATOS!$I$2:$I$20000,"Orquesta/Banda/Conjunto"),"")))</f>
        <v/>
      </c>
      <c r="V724" t="str">
        <f>IF(S724="","",IF(S724="[FÓRMULA MANUAL]","",IFERROR(AVERAGEIFS(DATOS!$K$2:$K$20000,DATOS!$A$2:$A$20000,S724,CONFIG_METADATA!$G$2:$G$20000,1,DATOS!$I$2:$I$20000,"Música de Cámara"),"")))</f>
        <v/>
      </c>
      <c r="W724" t="str">
        <f>IF(S724="","",IF(S724="[FÓRMULA MANUAL]","",IFERROR(SUMPRODUCT((DATOS!$A$2:$A$20000=S724)*(CONFIG_METADATA!$G$2:$G$20000=1)*(COUNTIF(CONFIG_ASIGNATURAS!$B$7:$B$27,DATOS!$I$2:$I$20000)&gt;0)*(DATOS!$K$2:$K$20000))/SUMPRODUCT((DATOS!$A$2:$A$20000=S724)*(CONFIG_METADATA!$G$2:$G$20000=1)*(COUNTIF(CONFIG_ASIGNATURAS!$B$7:$B$27,DATOS!$I$2:$I$20000)&gt;0)*1),"")))</f>
        <v/>
      </c>
      <c r="Z724" t="str">
        <f>IF(Y724="","",IF(Y724="[FÓRMULA MANUAL]","",IFERROR(AVERAGEIFS(DATOS!$K$2:$K$20000,DATOS!$A$2:$A$20000,Y724,CONFIG_METADATA!$G$2:$G$20000,1,DATOS!$I$2:$I$20000,"Análisis"),"")))</f>
        <v/>
      </c>
      <c r="AA724" t="str">
        <f>IF(Y724="","",IF(Y724="[FÓRMULA MANUAL]","",IFERROR(AVERAGEIFS(DATOS!$K$2:$K$20000,DATOS!$A$2:$A$20000,Y724,CONFIG_METADATA!$G$2:$G$20000,1,DATOS!$I$2:$I$20000,"Orquesta/Banda/Conjunto"),"")))</f>
        <v/>
      </c>
      <c r="AB724" t="str">
        <f>IF(Y724="","",IF(Y724="[FÓRMULA MANUAL]","",IFERROR(AVERAGEIFS(DATOS!$K$2:$K$20000,DATOS!$A$2:$A$20000,Y724,CONFIG_METADATA!$G$2:$G$20000,1,DATOS!$I$2:$I$20000,"Música de Cámara"),"")))</f>
        <v/>
      </c>
      <c r="AC724" t="str">
        <f>IF(Y724="","",IF(Y724="[FÓRMULA MANUAL]","",IFERROR(SUMPRODUCT((DATOS!$A$2:$A$20000=Y724)*(CONFIG_METADATA!$G$2:$G$20000=1)*(COUNTIF(CONFIG_ASIGNATURAS!$B$7:$B$27,DATOS!$I$2:$I$20000)&gt;0)*(DATOS!$K$2:$K$20000))/SUMPRODUCT((DATOS!$A$2:$A$20000=Y724)*(CONFIG_METADATA!$G$2:$G$20000=1)*(COUNTIF(CONFIG_ASIGNATURAS!$B$7:$B$27,DATOS!$I$2:$I$20000)&gt;0)*1),"")))</f>
        <v/>
      </c>
      <c r="AF724" t="str">
        <f>IF(AE724="","",IF(AE724="[FÓRMULA MANUAL]","",IFERROR(AVERAGEIFS(DATOS!$K$2:$K$20000,DATOS!$A$2:$A$20000,AE724,CONFIG_METADATA!$G$2:$G$20000,1,DATOS!$I$2:$I$20000,"Análisis"),"")))</f>
        <v/>
      </c>
      <c r="AG724" t="str">
        <f>IF(AE724="","",IF(AE724="[FÓRMULA MANUAL]","",IFERROR(AVERAGEIFS(DATOS!$K$2:$K$20000,DATOS!$A$2:$A$20000,AE724,CONFIG_METADATA!$G$2:$G$20000,1,DATOS!$I$2:$I$20000,"Orquesta/Banda/Conjunto"),"")))</f>
        <v/>
      </c>
      <c r="AH724" t="str">
        <f>IF(AE724="","",IF(AE724="[FÓRMULA MANUAL]","",IFERROR(AVERAGEIFS(DATOS!$K$2:$K$20000,DATOS!$A$2:$A$20000,AE724,CONFIG_METADATA!$G$2:$G$20000,1,DATOS!$I$2:$I$20000,"Música de Cámara"),"")))</f>
        <v/>
      </c>
      <c r="AI724" t="str">
        <f>IF(AE724="","",IF(AE724="[FÓRMULA MANUAL]","",IFERROR(SUMPRODUCT((DATOS!$A$2:$A$20000=AE724)*(CONFIG_METADATA!$G$2:$G$20000=1)*(COUNTIF(CONFIG_ASIGNATURAS!$B$7:$B$27,DATOS!$I$2:$I$20000)&gt;0)*(DATOS!$K$2:$K$20000))/SUMPRODUCT((DATOS!$A$2:$A$20000=AE724)*(CONFIG_METADATA!$G$2:$G$20000=1)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MANUAL]","",IFERROR(AVERAGEIFS(DATOS!$K$2:$K$20000,DATOS!$A$2:$A$20000,A725,CONFIG_METADATA!$G$2:$G$20000,1,DATOS!$I$2:$I$20000,"Lenguaje Musical"),"")))</f>
        <v/>
      </c>
      <c r="C725" t="str">
        <f>IF(A725="","",IF(A725="[FÓRMULA MANUAL]","",IFERROR(AVERAGEIFS(DATOS!$K$2:$K$20000,DATOS!$A$2:$A$20000,A725,CONFIG_METADATA!$G$2:$G$20000,1,DATOS!$I$2:$I$20000,"Orquesta/Banda/Conjunto"),"")))</f>
        <v/>
      </c>
      <c r="D725" t="str">
        <f>IF(A725="","",IF(A725="[FÓRMULA MANUAL]","",IFERROR(AVERAGEIFS(DATOS!$K$2:$K$20000,DATOS!$A$2:$A$20000,A725,CONFIG_METADATA!$G$2:$G$20000,1,DATOS!$I$2:$I$20000,"Conjunto"),"")))</f>
        <v/>
      </c>
      <c r="E725" t="str">
        <f>IF(A725="","",IF(A725="[FÓRMULA MANUAL]","",IFERROR(SUMPRODUCT((DATOS!$A$2:$A$20000=A725)*(CONFIG_METADATA!$G$2:$G$20000=1)*(COUNTIF(CONFIG_ASIGNATURAS!$B$7:$B$27,DATOS!$I$2:$I$20000)&gt;0)*(DATOS!$K$2:$K$20000))/SUMPRODUCT((DATOS!$A$2:$A$20000=A725)*(CONFIG_METADATA!$G$2:$G$20000=1)*(COUNTIF(CONFIG_ASIGNATURAS!$B$7:$B$27,DATOS!$I$2:$I$20000)&gt;0)*1),"")))</f>
        <v/>
      </c>
      <c r="H725" t="str">
        <f>IF(G725="","",IF(G725="[FÓRMULA MANUAL]","",IFERROR(AVERAGEIFS(DATOS!$K$2:$K$20000,DATOS!$A$2:$A$20000,G725,CONFIG_METADATA!$G$2:$G$20000,1,DATOS!$I$2:$I$20000,"Lenguaje Musical"),"")))</f>
        <v/>
      </c>
      <c r="I725" t="str">
        <f>IF(G725="","",IF(G725="[FÓRMULA MANUAL]","",IFERROR(AVERAGEIFS(DATOS!$K$2:$K$20000,DATOS!$A$2:$A$20000,G725,CONFIG_METADATA!$G$2:$G$20000,1,DATOS!$I$2:$I$20000,"Orquesta/Banda/Conjunto"),"")))</f>
        <v/>
      </c>
      <c r="J725" t="str">
        <f>IF(G725="","",IF(G725="[FÓRMULA MANUAL]","",IFERROR(AVERAGEIFS(DATOS!$K$2:$K$20000,DATOS!$A$2:$A$20000,G725,CONFIG_METADATA!$G$2:$G$20000,1,DATOS!$I$2:$I$20000,"Conjunto"),"")))</f>
        <v/>
      </c>
      <c r="K725" t="str">
        <f>IF(G725="","",IF(G725="[FÓRMULA MANUAL]","",IFERROR(SUMPRODUCT((DATOS!$A$2:$A$20000=G725)*(CONFIG_METADATA!$G$2:$G$20000=1)*(COUNTIF(CONFIG_ASIGNATURAS!$B$7:$B$27,DATOS!$I$2:$I$20000)&gt;0)*(DATOS!$K$2:$K$20000))/SUMPRODUCT((DATOS!$A$2:$A$20000=G725)*(CONFIG_METADATA!$G$2:$G$20000=1)*(COUNTIF(CONFIG_ASIGNATURAS!$B$7:$B$27,DATOS!$I$2:$I$20000)&gt;0)*1),"")))</f>
        <v/>
      </c>
      <c r="N725" t="str">
        <f>IF(M725="","",IF(M725="[FÓRMULA MANUAL]","",IFERROR(AVERAGEIFS(DATOS!$K$2:$K$20000,DATOS!$A$2:$A$20000,M725,CONFIG_METADATA!$G$2:$G$20000,1,DATOS!$I$2:$I$20000,"Armonía"),"")))</f>
        <v/>
      </c>
      <c r="O725" t="str">
        <f>IF(M725="","",IF(M725="[FÓRMULA MANUAL]","",IFERROR(AVERAGEIFS(DATOS!$K$2:$K$20000,DATOS!$A$2:$A$20000,M725,CONFIG_METADATA!$G$2:$G$20000,1,DATOS!$I$2:$I$20000,"Orquesta/Banda/Conjunto"),"")))</f>
        <v/>
      </c>
      <c r="P725" t="str">
        <f>IF(M725="","",IF(M725="[FÓRMULA MANUAL]","",IFERROR(AVERAGEIFS(DATOS!$K$2:$K$20000,DATOS!$A$2:$A$20000,M725,CONFIG_METADATA!$G$2:$G$20000,1,DATOS!$I$2:$I$20000,"Música de Cámara"),"")))</f>
        <v/>
      </c>
      <c r="Q725" t="str">
        <f>IF(M725="","",IF(M725="[FÓRMULA MANUAL]","",IFERROR(SUMPRODUCT((DATOS!$A$2:$A$20000=M725)*(CONFIG_METADATA!$G$2:$G$20000=1)*(COUNTIF(CONFIG_ASIGNATURAS!$B$7:$B$27,DATOS!$I$2:$I$20000)&gt;0)*(DATOS!$K$2:$K$20000))/SUMPRODUCT((DATOS!$A$2:$A$20000=M725)*(CONFIG_METADATA!$G$2:$G$20000=1)*(COUNTIF(CONFIG_ASIGNATURAS!$B$7:$B$27,DATOS!$I$2:$I$20000)&gt;0)*1),"")))</f>
        <v/>
      </c>
      <c r="T725" t="str">
        <f>IF(S725="","",IF(S725="[FÓRMULA MANUAL]","",IFERROR(AVERAGEIFS(DATOS!$K$2:$K$20000,DATOS!$A$2:$A$20000,S725,CONFIG_METADATA!$G$2:$G$20000,1,DATOS!$I$2:$I$20000,"Armonía"),"")))</f>
        <v/>
      </c>
      <c r="U725" t="str">
        <f>IF(S725="","",IF(S725="[FÓRMULA MANUAL]","",IFERROR(AVERAGEIFS(DATOS!$K$2:$K$20000,DATOS!$A$2:$A$20000,S725,CONFIG_METADATA!$G$2:$G$20000,1,DATOS!$I$2:$I$20000,"Orquesta/Banda/Conjunto"),"")))</f>
        <v/>
      </c>
      <c r="V725" t="str">
        <f>IF(S725="","",IF(S725="[FÓRMULA MANUAL]","",IFERROR(AVERAGEIFS(DATOS!$K$2:$K$20000,DATOS!$A$2:$A$20000,S725,CONFIG_METADATA!$G$2:$G$20000,1,DATOS!$I$2:$I$20000,"Música de Cámara"),"")))</f>
        <v/>
      </c>
      <c r="W725" t="str">
        <f>IF(S725="","",IF(S725="[FÓRMULA MANUAL]","",IFERROR(SUMPRODUCT((DATOS!$A$2:$A$20000=S725)*(CONFIG_METADATA!$G$2:$G$20000=1)*(COUNTIF(CONFIG_ASIGNATURAS!$B$7:$B$27,DATOS!$I$2:$I$20000)&gt;0)*(DATOS!$K$2:$K$20000))/SUMPRODUCT((DATOS!$A$2:$A$20000=S725)*(CONFIG_METADATA!$G$2:$G$20000=1)*(COUNTIF(CONFIG_ASIGNATURAS!$B$7:$B$27,DATOS!$I$2:$I$20000)&gt;0)*1),"")))</f>
        <v/>
      </c>
      <c r="Z725" t="str">
        <f>IF(Y725="","",IF(Y725="[FÓRMULA MANUAL]","",IFERROR(AVERAGEIFS(DATOS!$K$2:$K$20000,DATOS!$A$2:$A$20000,Y725,CONFIG_METADATA!$G$2:$G$20000,1,DATOS!$I$2:$I$20000,"Análisis"),"")))</f>
        <v/>
      </c>
      <c r="AA725" t="str">
        <f>IF(Y725="","",IF(Y725="[FÓRMULA MANUAL]","",IFERROR(AVERAGEIFS(DATOS!$K$2:$K$20000,DATOS!$A$2:$A$20000,Y725,CONFIG_METADATA!$G$2:$G$20000,1,DATOS!$I$2:$I$20000,"Orquesta/Banda/Conjunto"),"")))</f>
        <v/>
      </c>
      <c r="AB725" t="str">
        <f>IF(Y725="","",IF(Y725="[FÓRMULA MANUAL]","",IFERROR(AVERAGEIFS(DATOS!$K$2:$K$20000,DATOS!$A$2:$A$20000,Y725,CONFIG_METADATA!$G$2:$G$20000,1,DATOS!$I$2:$I$20000,"Música de Cámara"),"")))</f>
        <v/>
      </c>
      <c r="AC725" t="str">
        <f>IF(Y725="","",IF(Y725="[FÓRMULA MANUAL]","",IFERROR(SUMPRODUCT((DATOS!$A$2:$A$20000=Y725)*(CONFIG_METADATA!$G$2:$G$20000=1)*(COUNTIF(CONFIG_ASIGNATURAS!$B$7:$B$27,DATOS!$I$2:$I$20000)&gt;0)*(DATOS!$K$2:$K$20000))/SUMPRODUCT((DATOS!$A$2:$A$20000=Y725)*(CONFIG_METADATA!$G$2:$G$20000=1)*(COUNTIF(CONFIG_ASIGNATURAS!$B$7:$B$27,DATOS!$I$2:$I$20000)&gt;0)*1),"")))</f>
        <v/>
      </c>
      <c r="AF725" t="str">
        <f>IF(AE725="","",IF(AE725="[FÓRMULA MANUAL]","",IFERROR(AVERAGEIFS(DATOS!$K$2:$K$20000,DATOS!$A$2:$A$20000,AE725,CONFIG_METADATA!$G$2:$G$20000,1,DATOS!$I$2:$I$20000,"Análisis"),"")))</f>
        <v/>
      </c>
      <c r="AG725" t="str">
        <f>IF(AE725="","",IF(AE725="[FÓRMULA MANUAL]","",IFERROR(AVERAGEIFS(DATOS!$K$2:$K$20000,DATOS!$A$2:$A$20000,AE725,CONFIG_METADATA!$G$2:$G$20000,1,DATOS!$I$2:$I$20000,"Orquesta/Banda/Conjunto"),"")))</f>
        <v/>
      </c>
      <c r="AH725" t="str">
        <f>IF(AE725="","",IF(AE725="[FÓRMULA MANUAL]","",IFERROR(AVERAGEIFS(DATOS!$K$2:$K$20000,DATOS!$A$2:$A$20000,AE725,CONFIG_METADATA!$G$2:$G$20000,1,DATOS!$I$2:$I$20000,"Música de Cámara"),"")))</f>
        <v/>
      </c>
      <c r="AI725" t="str">
        <f>IF(AE725="","",IF(AE725="[FÓRMULA MANUAL]","",IFERROR(SUMPRODUCT((DATOS!$A$2:$A$20000=AE725)*(CONFIG_METADATA!$G$2:$G$20000=1)*(COUNTIF(CONFIG_ASIGNATURAS!$B$7:$B$27,DATOS!$I$2:$I$20000)&gt;0)*(DATOS!$K$2:$K$20000))/SUMPRODUCT((DATOS!$A$2:$A$20000=AE725)*(CONFIG_METADATA!$G$2:$G$20000=1)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MANUAL]","",IFERROR(AVERAGEIFS(DATOS!$K$2:$K$20000,DATOS!$A$2:$A$20000,A726,CONFIG_METADATA!$G$2:$G$20000,1,DATOS!$I$2:$I$20000,"Lenguaje Musical"),"")))</f>
        <v/>
      </c>
      <c r="C726" t="str">
        <f>IF(A726="","",IF(A726="[FÓRMULA MANUAL]","",IFERROR(AVERAGEIFS(DATOS!$K$2:$K$20000,DATOS!$A$2:$A$20000,A726,CONFIG_METADATA!$G$2:$G$20000,1,DATOS!$I$2:$I$20000,"Orquesta/Banda/Conjunto"),"")))</f>
        <v/>
      </c>
      <c r="D726" t="str">
        <f>IF(A726="","",IF(A726="[FÓRMULA MANUAL]","",IFERROR(AVERAGEIFS(DATOS!$K$2:$K$20000,DATOS!$A$2:$A$20000,A726,CONFIG_METADATA!$G$2:$G$20000,1,DATOS!$I$2:$I$20000,"Conjunto"),"")))</f>
        <v/>
      </c>
      <c r="E726" t="str">
        <f>IF(A726="","",IF(A726="[FÓRMULA MANUAL]","",IFERROR(SUMPRODUCT((DATOS!$A$2:$A$20000=A726)*(CONFIG_METADATA!$G$2:$G$20000=1)*(COUNTIF(CONFIG_ASIGNATURAS!$B$7:$B$27,DATOS!$I$2:$I$20000)&gt;0)*(DATOS!$K$2:$K$20000))/SUMPRODUCT((DATOS!$A$2:$A$20000=A726)*(CONFIG_METADATA!$G$2:$G$20000=1)*(COUNTIF(CONFIG_ASIGNATURAS!$B$7:$B$27,DATOS!$I$2:$I$20000)&gt;0)*1),"")))</f>
        <v/>
      </c>
      <c r="H726" t="str">
        <f>IF(G726="","",IF(G726="[FÓRMULA MANUAL]","",IFERROR(AVERAGEIFS(DATOS!$K$2:$K$20000,DATOS!$A$2:$A$20000,G726,CONFIG_METADATA!$G$2:$G$20000,1,DATOS!$I$2:$I$20000,"Lenguaje Musical"),"")))</f>
        <v/>
      </c>
      <c r="I726" t="str">
        <f>IF(G726="","",IF(G726="[FÓRMULA MANUAL]","",IFERROR(AVERAGEIFS(DATOS!$K$2:$K$20000,DATOS!$A$2:$A$20000,G726,CONFIG_METADATA!$G$2:$G$20000,1,DATOS!$I$2:$I$20000,"Orquesta/Banda/Conjunto"),"")))</f>
        <v/>
      </c>
      <c r="J726" t="str">
        <f>IF(G726="","",IF(G726="[FÓRMULA MANUAL]","",IFERROR(AVERAGEIFS(DATOS!$K$2:$K$20000,DATOS!$A$2:$A$20000,G726,CONFIG_METADATA!$G$2:$G$20000,1,DATOS!$I$2:$I$20000,"Conjunto"),"")))</f>
        <v/>
      </c>
      <c r="K726" t="str">
        <f>IF(G726="","",IF(G726="[FÓRMULA MANUAL]","",IFERROR(SUMPRODUCT((DATOS!$A$2:$A$20000=G726)*(CONFIG_METADATA!$G$2:$G$20000=1)*(COUNTIF(CONFIG_ASIGNATURAS!$B$7:$B$27,DATOS!$I$2:$I$20000)&gt;0)*(DATOS!$K$2:$K$20000))/SUMPRODUCT((DATOS!$A$2:$A$20000=G726)*(CONFIG_METADATA!$G$2:$G$20000=1)*(COUNTIF(CONFIG_ASIGNATURAS!$B$7:$B$27,DATOS!$I$2:$I$20000)&gt;0)*1),"")))</f>
        <v/>
      </c>
      <c r="N726" t="str">
        <f>IF(M726="","",IF(M726="[FÓRMULA MANUAL]","",IFERROR(AVERAGEIFS(DATOS!$K$2:$K$20000,DATOS!$A$2:$A$20000,M726,CONFIG_METADATA!$G$2:$G$20000,1,DATOS!$I$2:$I$20000,"Armonía"),"")))</f>
        <v/>
      </c>
      <c r="O726" t="str">
        <f>IF(M726="","",IF(M726="[FÓRMULA MANUAL]","",IFERROR(AVERAGEIFS(DATOS!$K$2:$K$20000,DATOS!$A$2:$A$20000,M726,CONFIG_METADATA!$G$2:$G$20000,1,DATOS!$I$2:$I$20000,"Orquesta/Banda/Conjunto"),"")))</f>
        <v/>
      </c>
      <c r="P726" t="str">
        <f>IF(M726="","",IF(M726="[FÓRMULA MANUAL]","",IFERROR(AVERAGEIFS(DATOS!$K$2:$K$20000,DATOS!$A$2:$A$20000,M726,CONFIG_METADATA!$G$2:$G$20000,1,DATOS!$I$2:$I$20000,"Música de Cámara"),"")))</f>
        <v/>
      </c>
      <c r="Q726" t="str">
        <f>IF(M726="","",IF(M726="[FÓRMULA MANUAL]","",IFERROR(SUMPRODUCT((DATOS!$A$2:$A$20000=M726)*(CONFIG_METADATA!$G$2:$G$20000=1)*(COUNTIF(CONFIG_ASIGNATURAS!$B$7:$B$27,DATOS!$I$2:$I$20000)&gt;0)*(DATOS!$K$2:$K$20000))/SUMPRODUCT((DATOS!$A$2:$A$20000=M726)*(CONFIG_METADATA!$G$2:$G$20000=1)*(COUNTIF(CONFIG_ASIGNATURAS!$B$7:$B$27,DATOS!$I$2:$I$20000)&gt;0)*1),"")))</f>
        <v/>
      </c>
      <c r="T726" t="str">
        <f>IF(S726="","",IF(S726="[FÓRMULA MANUAL]","",IFERROR(AVERAGEIFS(DATOS!$K$2:$K$20000,DATOS!$A$2:$A$20000,S726,CONFIG_METADATA!$G$2:$G$20000,1,DATOS!$I$2:$I$20000,"Armonía"),"")))</f>
        <v/>
      </c>
      <c r="U726" t="str">
        <f>IF(S726="","",IF(S726="[FÓRMULA MANUAL]","",IFERROR(AVERAGEIFS(DATOS!$K$2:$K$20000,DATOS!$A$2:$A$20000,S726,CONFIG_METADATA!$G$2:$G$20000,1,DATOS!$I$2:$I$20000,"Orquesta/Banda/Conjunto"),"")))</f>
        <v/>
      </c>
      <c r="V726" t="str">
        <f>IF(S726="","",IF(S726="[FÓRMULA MANUAL]","",IFERROR(AVERAGEIFS(DATOS!$K$2:$K$20000,DATOS!$A$2:$A$20000,S726,CONFIG_METADATA!$G$2:$G$20000,1,DATOS!$I$2:$I$20000,"Música de Cámara"),"")))</f>
        <v/>
      </c>
      <c r="W726" t="str">
        <f>IF(S726="","",IF(S726="[FÓRMULA MANUAL]","",IFERROR(SUMPRODUCT((DATOS!$A$2:$A$20000=S726)*(CONFIG_METADATA!$G$2:$G$20000=1)*(COUNTIF(CONFIG_ASIGNATURAS!$B$7:$B$27,DATOS!$I$2:$I$20000)&gt;0)*(DATOS!$K$2:$K$20000))/SUMPRODUCT((DATOS!$A$2:$A$20000=S726)*(CONFIG_METADATA!$G$2:$G$20000=1)*(COUNTIF(CONFIG_ASIGNATURAS!$B$7:$B$27,DATOS!$I$2:$I$20000)&gt;0)*1),"")))</f>
        <v/>
      </c>
      <c r="Z726" t="str">
        <f>IF(Y726="","",IF(Y726="[FÓRMULA MANUAL]","",IFERROR(AVERAGEIFS(DATOS!$K$2:$K$20000,DATOS!$A$2:$A$20000,Y726,CONFIG_METADATA!$G$2:$G$20000,1,DATOS!$I$2:$I$20000,"Análisis"),"")))</f>
        <v/>
      </c>
      <c r="AA726" t="str">
        <f>IF(Y726="","",IF(Y726="[FÓRMULA MANUAL]","",IFERROR(AVERAGEIFS(DATOS!$K$2:$K$20000,DATOS!$A$2:$A$20000,Y726,CONFIG_METADATA!$G$2:$G$20000,1,DATOS!$I$2:$I$20000,"Orquesta/Banda/Conjunto"),"")))</f>
        <v/>
      </c>
      <c r="AB726" t="str">
        <f>IF(Y726="","",IF(Y726="[FÓRMULA MANUAL]","",IFERROR(AVERAGEIFS(DATOS!$K$2:$K$20000,DATOS!$A$2:$A$20000,Y726,CONFIG_METADATA!$G$2:$G$20000,1,DATOS!$I$2:$I$20000,"Música de Cámara"),"")))</f>
        <v/>
      </c>
      <c r="AC726" t="str">
        <f>IF(Y726="","",IF(Y726="[FÓRMULA MANUAL]","",IFERROR(SUMPRODUCT((DATOS!$A$2:$A$20000=Y726)*(CONFIG_METADATA!$G$2:$G$20000=1)*(COUNTIF(CONFIG_ASIGNATURAS!$B$7:$B$27,DATOS!$I$2:$I$20000)&gt;0)*(DATOS!$K$2:$K$20000))/SUMPRODUCT((DATOS!$A$2:$A$20000=Y726)*(CONFIG_METADATA!$G$2:$G$20000=1)*(COUNTIF(CONFIG_ASIGNATURAS!$B$7:$B$27,DATOS!$I$2:$I$20000)&gt;0)*1),"")))</f>
        <v/>
      </c>
      <c r="AF726" t="str">
        <f>IF(AE726="","",IF(AE726="[FÓRMULA MANUAL]","",IFERROR(AVERAGEIFS(DATOS!$K$2:$K$20000,DATOS!$A$2:$A$20000,AE726,CONFIG_METADATA!$G$2:$G$20000,1,DATOS!$I$2:$I$20000,"Análisis"),"")))</f>
        <v/>
      </c>
      <c r="AG726" t="str">
        <f>IF(AE726="","",IF(AE726="[FÓRMULA MANUAL]","",IFERROR(AVERAGEIFS(DATOS!$K$2:$K$20000,DATOS!$A$2:$A$20000,AE726,CONFIG_METADATA!$G$2:$G$20000,1,DATOS!$I$2:$I$20000,"Orquesta/Banda/Conjunto"),"")))</f>
        <v/>
      </c>
      <c r="AH726" t="str">
        <f>IF(AE726="","",IF(AE726="[FÓRMULA MANUAL]","",IFERROR(AVERAGEIFS(DATOS!$K$2:$K$20000,DATOS!$A$2:$A$20000,AE726,CONFIG_METADATA!$G$2:$G$20000,1,DATOS!$I$2:$I$20000,"Música de Cámara"),"")))</f>
        <v/>
      </c>
      <c r="AI726" t="str">
        <f>IF(AE726="","",IF(AE726="[FÓRMULA MANUAL]","",IFERROR(SUMPRODUCT((DATOS!$A$2:$A$20000=AE726)*(CONFIG_METADATA!$G$2:$G$20000=1)*(COUNTIF(CONFIG_ASIGNATURAS!$B$7:$B$27,DATOS!$I$2:$I$20000)&gt;0)*(DATOS!$K$2:$K$20000))/SUMPRODUCT((DATOS!$A$2:$A$20000=AE726)*(CONFIG_METADATA!$G$2:$G$20000=1)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MANUAL]","",IFERROR(AVERAGEIFS(DATOS!$K$2:$K$20000,DATOS!$A$2:$A$20000,A727,CONFIG_METADATA!$G$2:$G$20000,1,DATOS!$I$2:$I$20000,"Lenguaje Musical"),"")))</f>
        <v/>
      </c>
      <c r="C727" t="str">
        <f>IF(A727="","",IF(A727="[FÓRMULA MANUAL]","",IFERROR(AVERAGEIFS(DATOS!$K$2:$K$20000,DATOS!$A$2:$A$20000,A727,CONFIG_METADATA!$G$2:$G$20000,1,DATOS!$I$2:$I$20000,"Orquesta/Banda/Conjunto"),"")))</f>
        <v/>
      </c>
      <c r="D727" t="str">
        <f>IF(A727="","",IF(A727="[FÓRMULA MANUAL]","",IFERROR(AVERAGEIFS(DATOS!$K$2:$K$20000,DATOS!$A$2:$A$20000,A727,CONFIG_METADATA!$G$2:$G$20000,1,DATOS!$I$2:$I$20000,"Conjunto"),"")))</f>
        <v/>
      </c>
      <c r="E727" t="str">
        <f>IF(A727="","",IF(A727="[FÓRMULA MANUAL]","",IFERROR(SUMPRODUCT((DATOS!$A$2:$A$20000=A727)*(CONFIG_METADATA!$G$2:$G$20000=1)*(COUNTIF(CONFIG_ASIGNATURAS!$B$7:$B$27,DATOS!$I$2:$I$20000)&gt;0)*(DATOS!$K$2:$K$20000))/SUMPRODUCT((DATOS!$A$2:$A$20000=A727)*(CONFIG_METADATA!$G$2:$G$20000=1)*(COUNTIF(CONFIG_ASIGNATURAS!$B$7:$B$27,DATOS!$I$2:$I$20000)&gt;0)*1),"")))</f>
        <v/>
      </c>
      <c r="H727" t="str">
        <f>IF(G727="","",IF(G727="[FÓRMULA MANUAL]","",IFERROR(AVERAGEIFS(DATOS!$K$2:$K$20000,DATOS!$A$2:$A$20000,G727,CONFIG_METADATA!$G$2:$G$20000,1,DATOS!$I$2:$I$20000,"Lenguaje Musical"),"")))</f>
        <v/>
      </c>
      <c r="I727" t="str">
        <f>IF(G727="","",IF(G727="[FÓRMULA MANUAL]","",IFERROR(AVERAGEIFS(DATOS!$K$2:$K$20000,DATOS!$A$2:$A$20000,G727,CONFIG_METADATA!$G$2:$G$20000,1,DATOS!$I$2:$I$20000,"Orquesta/Banda/Conjunto"),"")))</f>
        <v/>
      </c>
      <c r="J727" t="str">
        <f>IF(G727="","",IF(G727="[FÓRMULA MANUAL]","",IFERROR(AVERAGEIFS(DATOS!$K$2:$K$20000,DATOS!$A$2:$A$20000,G727,CONFIG_METADATA!$G$2:$G$20000,1,DATOS!$I$2:$I$20000,"Conjunto"),"")))</f>
        <v/>
      </c>
      <c r="K727" t="str">
        <f>IF(G727="","",IF(G727="[FÓRMULA MANUAL]","",IFERROR(SUMPRODUCT((DATOS!$A$2:$A$20000=G727)*(CONFIG_METADATA!$G$2:$G$20000=1)*(COUNTIF(CONFIG_ASIGNATURAS!$B$7:$B$27,DATOS!$I$2:$I$20000)&gt;0)*(DATOS!$K$2:$K$20000))/SUMPRODUCT((DATOS!$A$2:$A$20000=G727)*(CONFIG_METADATA!$G$2:$G$20000=1)*(COUNTIF(CONFIG_ASIGNATURAS!$B$7:$B$27,DATOS!$I$2:$I$20000)&gt;0)*1),"")))</f>
        <v/>
      </c>
      <c r="N727" t="str">
        <f>IF(M727="","",IF(M727="[FÓRMULA MANUAL]","",IFERROR(AVERAGEIFS(DATOS!$K$2:$K$20000,DATOS!$A$2:$A$20000,M727,CONFIG_METADATA!$G$2:$G$20000,1,DATOS!$I$2:$I$20000,"Armonía"),"")))</f>
        <v/>
      </c>
      <c r="O727" t="str">
        <f>IF(M727="","",IF(M727="[FÓRMULA MANUAL]","",IFERROR(AVERAGEIFS(DATOS!$K$2:$K$20000,DATOS!$A$2:$A$20000,M727,CONFIG_METADATA!$G$2:$G$20000,1,DATOS!$I$2:$I$20000,"Orquesta/Banda/Conjunto"),"")))</f>
        <v/>
      </c>
      <c r="P727" t="str">
        <f>IF(M727="","",IF(M727="[FÓRMULA MANUAL]","",IFERROR(AVERAGEIFS(DATOS!$K$2:$K$20000,DATOS!$A$2:$A$20000,M727,CONFIG_METADATA!$G$2:$G$20000,1,DATOS!$I$2:$I$20000,"Música de Cámara"),"")))</f>
        <v/>
      </c>
      <c r="Q727" t="str">
        <f>IF(M727="","",IF(M727="[FÓRMULA MANUAL]","",IFERROR(SUMPRODUCT((DATOS!$A$2:$A$20000=M727)*(CONFIG_METADATA!$G$2:$G$20000=1)*(COUNTIF(CONFIG_ASIGNATURAS!$B$7:$B$27,DATOS!$I$2:$I$20000)&gt;0)*(DATOS!$K$2:$K$20000))/SUMPRODUCT((DATOS!$A$2:$A$20000=M727)*(CONFIG_METADATA!$G$2:$G$20000=1)*(COUNTIF(CONFIG_ASIGNATURAS!$B$7:$B$27,DATOS!$I$2:$I$20000)&gt;0)*1),"")))</f>
        <v/>
      </c>
      <c r="T727" t="str">
        <f>IF(S727="","",IF(S727="[FÓRMULA MANUAL]","",IFERROR(AVERAGEIFS(DATOS!$K$2:$K$20000,DATOS!$A$2:$A$20000,S727,CONFIG_METADATA!$G$2:$G$20000,1,DATOS!$I$2:$I$20000,"Armonía"),"")))</f>
        <v/>
      </c>
      <c r="U727" t="str">
        <f>IF(S727="","",IF(S727="[FÓRMULA MANUAL]","",IFERROR(AVERAGEIFS(DATOS!$K$2:$K$20000,DATOS!$A$2:$A$20000,S727,CONFIG_METADATA!$G$2:$G$20000,1,DATOS!$I$2:$I$20000,"Orquesta/Banda/Conjunto"),"")))</f>
        <v/>
      </c>
      <c r="V727" t="str">
        <f>IF(S727="","",IF(S727="[FÓRMULA MANUAL]","",IFERROR(AVERAGEIFS(DATOS!$K$2:$K$20000,DATOS!$A$2:$A$20000,S727,CONFIG_METADATA!$G$2:$G$20000,1,DATOS!$I$2:$I$20000,"Música de Cámara"),"")))</f>
        <v/>
      </c>
      <c r="W727" t="str">
        <f>IF(S727="","",IF(S727="[FÓRMULA MANUAL]","",IFERROR(SUMPRODUCT((DATOS!$A$2:$A$20000=S727)*(CONFIG_METADATA!$G$2:$G$20000=1)*(COUNTIF(CONFIG_ASIGNATURAS!$B$7:$B$27,DATOS!$I$2:$I$20000)&gt;0)*(DATOS!$K$2:$K$20000))/SUMPRODUCT((DATOS!$A$2:$A$20000=S727)*(CONFIG_METADATA!$G$2:$G$20000=1)*(COUNTIF(CONFIG_ASIGNATURAS!$B$7:$B$27,DATOS!$I$2:$I$20000)&gt;0)*1),"")))</f>
        <v/>
      </c>
      <c r="Z727" t="str">
        <f>IF(Y727="","",IF(Y727="[FÓRMULA MANUAL]","",IFERROR(AVERAGEIFS(DATOS!$K$2:$K$20000,DATOS!$A$2:$A$20000,Y727,CONFIG_METADATA!$G$2:$G$20000,1,DATOS!$I$2:$I$20000,"Análisis"),"")))</f>
        <v/>
      </c>
      <c r="AA727" t="str">
        <f>IF(Y727="","",IF(Y727="[FÓRMULA MANUAL]","",IFERROR(AVERAGEIFS(DATOS!$K$2:$K$20000,DATOS!$A$2:$A$20000,Y727,CONFIG_METADATA!$G$2:$G$20000,1,DATOS!$I$2:$I$20000,"Orquesta/Banda/Conjunto"),"")))</f>
        <v/>
      </c>
      <c r="AB727" t="str">
        <f>IF(Y727="","",IF(Y727="[FÓRMULA MANUAL]","",IFERROR(AVERAGEIFS(DATOS!$K$2:$K$20000,DATOS!$A$2:$A$20000,Y727,CONFIG_METADATA!$G$2:$G$20000,1,DATOS!$I$2:$I$20000,"Música de Cámara"),"")))</f>
        <v/>
      </c>
      <c r="AC727" t="str">
        <f>IF(Y727="","",IF(Y727="[FÓRMULA MANUAL]","",IFERROR(SUMPRODUCT((DATOS!$A$2:$A$20000=Y727)*(CONFIG_METADATA!$G$2:$G$20000=1)*(COUNTIF(CONFIG_ASIGNATURAS!$B$7:$B$27,DATOS!$I$2:$I$20000)&gt;0)*(DATOS!$K$2:$K$20000))/SUMPRODUCT((DATOS!$A$2:$A$20000=Y727)*(CONFIG_METADATA!$G$2:$G$20000=1)*(COUNTIF(CONFIG_ASIGNATURAS!$B$7:$B$27,DATOS!$I$2:$I$20000)&gt;0)*1),"")))</f>
        <v/>
      </c>
      <c r="AF727" t="str">
        <f>IF(AE727="","",IF(AE727="[FÓRMULA MANUAL]","",IFERROR(AVERAGEIFS(DATOS!$K$2:$K$20000,DATOS!$A$2:$A$20000,AE727,CONFIG_METADATA!$G$2:$G$20000,1,DATOS!$I$2:$I$20000,"Análisis"),"")))</f>
        <v/>
      </c>
      <c r="AG727" t="str">
        <f>IF(AE727="","",IF(AE727="[FÓRMULA MANUAL]","",IFERROR(AVERAGEIFS(DATOS!$K$2:$K$20000,DATOS!$A$2:$A$20000,AE727,CONFIG_METADATA!$G$2:$G$20000,1,DATOS!$I$2:$I$20000,"Orquesta/Banda/Conjunto"),"")))</f>
        <v/>
      </c>
      <c r="AH727" t="str">
        <f>IF(AE727="","",IF(AE727="[FÓRMULA MANUAL]","",IFERROR(AVERAGEIFS(DATOS!$K$2:$K$20000,DATOS!$A$2:$A$20000,AE727,CONFIG_METADATA!$G$2:$G$20000,1,DATOS!$I$2:$I$20000,"Música de Cámara"),"")))</f>
        <v/>
      </c>
      <c r="AI727" t="str">
        <f>IF(AE727="","",IF(AE727="[FÓRMULA MANUAL]","",IFERROR(SUMPRODUCT((DATOS!$A$2:$A$20000=AE727)*(CONFIG_METADATA!$G$2:$G$20000=1)*(COUNTIF(CONFIG_ASIGNATURAS!$B$7:$B$27,DATOS!$I$2:$I$20000)&gt;0)*(DATOS!$K$2:$K$20000))/SUMPRODUCT((DATOS!$A$2:$A$20000=AE727)*(CONFIG_METADATA!$G$2:$G$20000=1)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MANUAL]","",IFERROR(AVERAGEIFS(DATOS!$K$2:$K$20000,DATOS!$A$2:$A$20000,A728,CONFIG_METADATA!$G$2:$G$20000,1,DATOS!$I$2:$I$20000,"Lenguaje Musical"),"")))</f>
        <v/>
      </c>
      <c r="C728" t="str">
        <f>IF(A728="","",IF(A728="[FÓRMULA MANUAL]","",IFERROR(AVERAGEIFS(DATOS!$K$2:$K$20000,DATOS!$A$2:$A$20000,A728,CONFIG_METADATA!$G$2:$G$20000,1,DATOS!$I$2:$I$20000,"Orquesta/Banda/Conjunto"),"")))</f>
        <v/>
      </c>
      <c r="D728" t="str">
        <f>IF(A728="","",IF(A728="[FÓRMULA MANUAL]","",IFERROR(AVERAGEIFS(DATOS!$K$2:$K$20000,DATOS!$A$2:$A$20000,A728,CONFIG_METADATA!$G$2:$G$20000,1,DATOS!$I$2:$I$20000,"Conjunto"),"")))</f>
        <v/>
      </c>
      <c r="E728" t="str">
        <f>IF(A728="","",IF(A728="[FÓRMULA MANUAL]","",IFERROR(SUMPRODUCT((DATOS!$A$2:$A$20000=A728)*(CONFIG_METADATA!$G$2:$G$20000=1)*(COUNTIF(CONFIG_ASIGNATURAS!$B$7:$B$27,DATOS!$I$2:$I$20000)&gt;0)*(DATOS!$K$2:$K$20000))/SUMPRODUCT((DATOS!$A$2:$A$20000=A728)*(CONFIG_METADATA!$G$2:$G$20000=1)*(COUNTIF(CONFIG_ASIGNATURAS!$B$7:$B$27,DATOS!$I$2:$I$20000)&gt;0)*1),"")))</f>
        <v/>
      </c>
      <c r="H728" t="str">
        <f>IF(G728="","",IF(G728="[FÓRMULA MANUAL]","",IFERROR(AVERAGEIFS(DATOS!$K$2:$K$20000,DATOS!$A$2:$A$20000,G728,CONFIG_METADATA!$G$2:$G$20000,1,DATOS!$I$2:$I$20000,"Lenguaje Musical"),"")))</f>
        <v/>
      </c>
      <c r="I728" t="str">
        <f>IF(G728="","",IF(G728="[FÓRMULA MANUAL]","",IFERROR(AVERAGEIFS(DATOS!$K$2:$K$20000,DATOS!$A$2:$A$20000,G728,CONFIG_METADATA!$G$2:$G$20000,1,DATOS!$I$2:$I$20000,"Orquesta/Banda/Conjunto"),"")))</f>
        <v/>
      </c>
      <c r="J728" t="str">
        <f>IF(G728="","",IF(G728="[FÓRMULA MANUAL]","",IFERROR(AVERAGEIFS(DATOS!$K$2:$K$20000,DATOS!$A$2:$A$20000,G728,CONFIG_METADATA!$G$2:$G$20000,1,DATOS!$I$2:$I$20000,"Conjunto"),"")))</f>
        <v/>
      </c>
      <c r="K728" t="str">
        <f>IF(G728="","",IF(G728="[FÓRMULA MANUAL]","",IFERROR(SUMPRODUCT((DATOS!$A$2:$A$20000=G728)*(CONFIG_METADATA!$G$2:$G$20000=1)*(COUNTIF(CONFIG_ASIGNATURAS!$B$7:$B$27,DATOS!$I$2:$I$20000)&gt;0)*(DATOS!$K$2:$K$20000))/SUMPRODUCT((DATOS!$A$2:$A$20000=G728)*(CONFIG_METADATA!$G$2:$G$20000=1)*(COUNTIF(CONFIG_ASIGNATURAS!$B$7:$B$27,DATOS!$I$2:$I$20000)&gt;0)*1),"")))</f>
        <v/>
      </c>
      <c r="N728" t="str">
        <f>IF(M728="","",IF(M728="[FÓRMULA MANUAL]","",IFERROR(AVERAGEIFS(DATOS!$K$2:$K$20000,DATOS!$A$2:$A$20000,M728,CONFIG_METADATA!$G$2:$G$20000,1,DATOS!$I$2:$I$20000,"Armonía"),"")))</f>
        <v/>
      </c>
      <c r="O728" t="str">
        <f>IF(M728="","",IF(M728="[FÓRMULA MANUAL]","",IFERROR(AVERAGEIFS(DATOS!$K$2:$K$20000,DATOS!$A$2:$A$20000,M728,CONFIG_METADATA!$G$2:$G$20000,1,DATOS!$I$2:$I$20000,"Orquesta/Banda/Conjunto"),"")))</f>
        <v/>
      </c>
      <c r="P728" t="str">
        <f>IF(M728="","",IF(M728="[FÓRMULA MANUAL]","",IFERROR(AVERAGEIFS(DATOS!$K$2:$K$20000,DATOS!$A$2:$A$20000,M728,CONFIG_METADATA!$G$2:$G$20000,1,DATOS!$I$2:$I$20000,"Música de Cámara"),"")))</f>
        <v/>
      </c>
      <c r="Q728" t="str">
        <f>IF(M728="","",IF(M728="[FÓRMULA MANUAL]","",IFERROR(SUMPRODUCT((DATOS!$A$2:$A$20000=M728)*(CONFIG_METADATA!$G$2:$G$20000=1)*(COUNTIF(CONFIG_ASIGNATURAS!$B$7:$B$27,DATOS!$I$2:$I$20000)&gt;0)*(DATOS!$K$2:$K$20000))/SUMPRODUCT((DATOS!$A$2:$A$20000=M728)*(CONFIG_METADATA!$G$2:$G$20000=1)*(COUNTIF(CONFIG_ASIGNATURAS!$B$7:$B$27,DATOS!$I$2:$I$20000)&gt;0)*1),"")))</f>
        <v/>
      </c>
      <c r="T728" t="str">
        <f>IF(S728="","",IF(S728="[FÓRMULA MANUAL]","",IFERROR(AVERAGEIFS(DATOS!$K$2:$K$20000,DATOS!$A$2:$A$20000,S728,CONFIG_METADATA!$G$2:$G$20000,1,DATOS!$I$2:$I$20000,"Armonía"),"")))</f>
        <v/>
      </c>
      <c r="U728" t="str">
        <f>IF(S728="","",IF(S728="[FÓRMULA MANUAL]","",IFERROR(AVERAGEIFS(DATOS!$K$2:$K$20000,DATOS!$A$2:$A$20000,S728,CONFIG_METADATA!$G$2:$G$20000,1,DATOS!$I$2:$I$20000,"Orquesta/Banda/Conjunto"),"")))</f>
        <v/>
      </c>
      <c r="V728" t="str">
        <f>IF(S728="","",IF(S728="[FÓRMULA MANUAL]","",IFERROR(AVERAGEIFS(DATOS!$K$2:$K$20000,DATOS!$A$2:$A$20000,S728,CONFIG_METADATA!$G$2:$G$20000,1,DATOS!$I$2:$I$20000,"Música de Cámara"),"")))</f>
        <v/>
      </c>
      <c r="W728" t="str">
        <f>IF(S728="","",IF(S728="[FÓRMULA MANUAL]","",IFERROR(SUMPRODUCT((DATOS!$A$2:$A$20000=S728)*(CONFIG_METADATA!$G$2:$G$20000=1)*(COUNTIF(CONFIG_ASIGNATURAS!$B$7:$B$27,DATOS!$I$2:$I$20000)&gt;0)*(DATOS!$K$2:$K$20000))/SUMPRODUCT((DATOS!$A$2:$A$20000=S728)*(CONFIG_METADATA!$G$2:$G$20000=1)*(COUNTIF(CONFIG_ASIGNATURAS!$B$7:$B$27,DATOS!$I$2:$I$20000)&gt;0)*1),"")))</f>
        <v/>
      </c>
      <c r="Z728" t="str">
        <f>IF(Y728="","",IF(Y728="[FÓRMULA MANUAL]","",IFERROR(AVERAGEIFS(DATOS!$K$2:$K$20000,DATOS!$A$2:$A$20000,Y728,CONFIG_METADATA!$G$2:$G$20000,1,DATOS!$I$2:$I$20000,"Análisis"),"")))</f>
        <v/>
      </c>
      <c r="AA728" t="str">
        <f>IF(Y728="","",IF(Y728="[FÓRMULA MANUAL]","",IFERROR(AVERAGEIFS(DATOS!$K$2:$K$20000,DATOS!$A$2:$A$20000,Y728,CONFIG_METADATA!$G$2:$G$20000,1,DATOS!$I$2:$I$20000,"Orquesta/Banda/Conjunto"),"")))</f>
        <v/>
      </c>
      <c r="AB728" t="str">
        <f>IF(Y728="","",IF(Y728="[FÓRMULA MANUAL]","",IFERROR(AVERAGEIFS(DATOS!$K$2:$K$20000,DATOS!$A$2:$A$20000,Y728,CONFIG_METADATA!$G$2:$G$20000,1,DATOS!$I$2:$I$20000,"Música de Cámara"),"")))</f>
        <v/>
      </c>
      <c r="AC728" t="str">
        <f>IF(Y728="","",IF(Y728="[FÓRMULA MANUAL]","",IFERROR(SUMPRODUCT((DATOS!$A$2:$A$20000=Y728)*(CONFIG_METADATA!$G$2:$G$20000=1)*(COUNTIF(CONFIG_ASIGNATURAS!$B$7:$B$27,DATOS!$I$2:$I$20000)&gt;0)*(DATOS!$K$2:$K$20000))/SUMPRODUCT((DATOS!$A$2:$A$20000=Y728)*(CONFIG_METADATA!$G$2:$G$20000=1)*(COUNTIF(CONFIG_ASIGNATURAS!$B$7:$B$27,DATOS!$I$2:$I$20000)&gt;0)*1),"")))</f>
        <v/>
      </c>
      <c r="AF728" t="str">
        <f>IF(AE728="","",IF(AE728="[FÓRMULA MANUAL]","",IFERROR(AVERAGEIFS(DATOS!$K$2:$K$20000,DATOS!$A$2:$A$20000,AE728,CONFIG_METADATA!$G$2:$G$20000,1,DATOS!$I$2:$I$20000,"Análisis"),"")))</f>
        <v/>
      </c>
      <c r="AG728" t="str">
        <f>IF(AE728="","",IF(AE728="[FÓRMULA MANUAL]","",IFERROR(AVERAGEIFS(DATOS!$K$2:$K$20000,DATOS!$A$2:$A$20000,AE728,CONFIG_METADATA!$G$2:$G$20000,1,DATOS!$I$2:$I$20000,"Orquesta/Banda/Conjunto"),"")))</f>
        <v/>
      </c>
      <c r="AH728" t="str">
        <f>IF(AE728="","",IF(AE728="[FÓRMULA MANUAL]","",IFERROR(AVERAGEIFS(DATOS!$K$2:$K$20000,DATOS!$A$2:$A$20000,AE728,CONFIG_METADATA!$G$2:$G$20000,1,DATOS!$I$2:$I$20000,"Música de Cámara"),"")))</f>
        <v/>
      </c>
      <c r="AI728" t="str">
        <f>IF(AE728="","",IF(AE728="[FÓRMULA MANUAL]","",IFERROR(SUMPRODUCT((DATOS!$A$2:$A$20000=AE728)*(CONFIG_METADATA!$G$2:$G$20000=1)*(COUNTIF(CONFIG_ASIGNATURAS!$B$7:$B$27,DATOS!$I$2:$I$20000)&gt;0)*(DATOS!$K$2:$K$20000))/SUMPRODUCT((DATOS!$A$2:$A$20000=AE728)*(CONFIG_METADATA!$G$2:$G$20000=1)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MANUAL]","",IFERROR(AVERAGEIFS(DATOS!$K$2:$K$20000,DATOS!$A$2:$A$20000,A729,CONFIG_METADATA!$G$2:$G$20000,1,DATOS!$I$2:$I$20000,"Lenguaje Musical"),"")))</f>
        <v/>
      </c>
      <c r="C729" t="str">
        <f>IF(A729="","",IF(A729="[FÓRMULA MANUAL]","",IFERROR(AVERAGEIFS(DATOS!$K$2:$K$20000,DATOS!$A$2:$A$20000,A729,CONFIG_METADATA!$G$2:$G$20000,1,DATOS!$I$2:$I$20000,"Orquesta/Banda/Conjunto"),"")))</f>
        <v/>
      </c>
      <c r="D729" t="str">
        <f>IF(A729="","",IF(A729="[FÓRMULA MANUAL]","",IFERROR(AVERAGEIFS(DATOS!$K$2:$K$20000,DATOS!$A$2:$A$20000,A729,CONFIG_METADATA!$G$2:$G$20000,1,DATOS!$I$2:$I$20000,"Conjunto"),"")))</f>
        <v/>
      </c>
      <c r="E729" t="str">
        <f>IF(A729="","",IF(A729="[FÓRMULA MANUAL]","",IFERROR(SUMPRODUCT((DATOS!$A$2:$A$20000=A729)*(CONFIG_METADATA!$G$2:$G$20000=1)*(COUNTIF(CONFIG_ASIGNATURAS!$B$7:$B$27,DATOS!$I$2:$I$20000)&gt;0)*(DATOS!$K$2:$K$20000))/SUMPRODUCT((DATOS!$A$2:$A$20000=A729)*(CONFIG_METADATA!$G$2:$G$20000=1)*(COUNTIF(CONFIG_ASIGNATURAS!$B$7:$B$27,DATOS!$I$2:$I$20000)&gt;0)*1),"")))</f>
        <v/>
      </c>
      <c r="H729" t="str">
        <f>IF(G729="","",IF(G729="[FÓRMULA MANUAL]","",IFERROR(AVERAGEIFS(DATOS!$K$2:$K$20000,DATOS!$A$2:$A$20000,G729,CONFIG_METADATA!$G$2:$G$20000,1,DATOS!$I$2:$I$20000,"Lenguaje Musical"),"")))</f>
        <v/>
      </c>
      <c r="I729" t="str">
        <f>IF(G729="","",IF(G729="[FÓRMULA MANUAL]","",IFERROR(AVERAGEIFS(DATOS!$K$2:$K$20000,DATOS!$A$2:$A$20000,G729,CONFIG_METADATA!$G$2:$G$20000,1,DATOS!$I$2:$I$20000,"Orquesta/Banda/Conjunto"),"")))</f>
        <v/>
      </c>
      <c r="J729" t="str">
        <f>IF(G729="","",IF(G729="[FÓRMULA MANUAL]","",IFERROR(AVERAGEIFS(DATOS!$K$2:$K$20000,DATOS!$A$2:$A$20000,G729,CONFIG_METADATA!$G$2:$G$20000,1,DATOS!$I$2:$I$20000,"Conjunto"),"")))</f>
        <v/>
      </c>
      <c r="K729" t="str">
        <f>IF(G729="","",IF(G729="[FÓRMULA MANUAL]","",IFERROR(SUMPRODUCT((DATOS!$A$2:$A$20000=G729)*(CONFIG_METADATA!$G$2:$G$20000=1)*(COUNTIF(CONFIG_ASIGNATURAS!$B$7:$B$27,DATOS!$I$2:$I$20000)&gt;0)*(DATOS!$K$2:$K$20000))/SUMPRODUCT((DATOS!$A$2:$A$20000=G729)*(CONFIG_METADATA!$G$2:$G$20000=1)*(COUNTIF(CONFIG_ASIGNATURAS!$B$7:$B$27,DATOS!$I$2:$I$20000)&gt;0)*1),"")))</f>
        <v/>
      </c>
      <c r="N729" t="str">
        <f>IF(M729="","",IF(M729="[FÓRMULA MANUAL]","",IFERROR(AVERAGEIFS(DATOS!$K$2:$K$20000,DATOS!$A$2:$A$20000,M729,CONFIG_METADATA!$G$2:$G$20000,1,DATOS!$I$2:$I$20000,"Armonía"),"")))</f>
        <v/>
      </c>
      <c r="O729" t="str">
        <f>IF(M729="","",IF(M729="[FÓRMULA MANUAL]","",IFERROR(AVERAGEIFS(DATOS!$K$2:$K$20000,DATOS!$A$2:$A$20000,M729,CONFIG_METADATA!$G$2:$G$20000,1,DATOS!$I$2:$I$20000,"Orquesta/Banda/Conjunto"),"")))</f>
        <v/>
      </c>
      <c r="P729" t="str">
        <f>IF(M729="","",IF(M729="[FÓRMULA MANUAL]","",IFERROR(AVERAGEIFS(DATOS!$K$2:$K$20000,DATOS!$A$2:$A$20000,M729,CONFIG_METADATA!$G$2:$G$20000,1,DATOS!$I$2:$I$20000,"Música de Cámara"),"")))</f>
        <v/>
      </c>
      <c r="Q729" t="str">
        <f>IF(M729="","",IF(M729="[FÓRMULA MANUAL]","",IFERROR(SUMPRODUCT((DATOS!$A$2:$A$20000=M729)*(CONFIG_METADATA!$G$2:$G$20000=1)*(COUNTIF(CONFIG_ASIGNATURAS!$B$7:$B$27,DATOS!$I$2:$I$20000)&gt;0)*(DATOS!$K$2:$K$20000))/SUMPRODUCT((DATOS!$A$2:$A$20000=M729)*(CONFIG_METADATA!$G$2:$G$20000=1)*(COUNTIF(CONFIG_ASIGNATURAS!$B$7:$B$27,DATOS!$I$2:$I$20000)&gt;0)*1),"")))</f>
        <v/>
      </c>
      <c r="T729" t="str">
        <f>IF(S729="","",IF(S729="[FÓRMULA MANUAL]","",IFERROR(AVERAGEIFS(DATOS!$K$2:$K$20000,DATOS!$A$2:$A$20000,S729,CONFIG_METADATA!$G$2:$G$20000,1,DATOS!$I$2:$I$20000,"Armonía"),"")))</f>
        <v/>
      </c>
      <c r="U729" t="str">
        <f>IF(S729="","",IF(S729="[FÓRMULA MANUAL]","",IFERROR(AVERAGEIFS(DATOS!$K$2:$K$20000,DATOS!$A$2:$A$20000,S729,CONFIG_METADATA!$G$2:$G$20000,1,DATOS!$I$2:$I$20000,"Orquesta/Banda/Conjunto"),"")))</f>
        <v/>
      </c>
      <c r="V729" t="str">
        <f>IF(S729="","",IF(S729="[FÓRMULA MANUAL]","",IFERROR(AVERAGEIFS(DATOS!$K$2:$K$20000,DATOS!$A$2:$A$20000,S729,CONFIG_METADATA!$G$2:$G$20000,1,DATOS!$I$2:$I$20000,"Música de Cámara"),"")))</f>
        <v/>
      </c>
      <c r="W729" t="str">
        <f>IF(S729="","",IF(S729="[FÓRMULA MANUAL]","",IFERROR(SUMPRODUCT((DATOS!$A$2:$A$20000=S729)*(CONFIG_METADATA!$G$2:$G$20000=1)*(COUNTIF(CONFIG_ASIGNATURAS!$B$7:$B$27,DATOS!$I$2:$I$20000)&gt;0)*(DATOS!$K$2:$K$20000))/SUMPRODUCT((DATOS!$A$2:$A$20000=S729)*(CONFIG_METADATA!$G$2:$G$20000=1)*(COUNTIF(CONFIG_ASIGNATURAS!$B$7:$B$27,DATOS!$I$2:$I$20000)&gt;0)*1),"")))</f>
        <v/>
      </c>
      <c r="Z729" t="str">
        <f>IF(Y729="","",IF(Y729="[FÓRMULA MANUAL]","",IFERROR(AVERAGEIFS(DATOS!$K$2:$K$20000,DATOS!$A$2:$A$20000,Y729,CONFIG_METADATA!$G$2:$G$20000,1,DATOS!$I$2:$I$20000,"Análisis"),"")))</f>
        <v/>
      </c>
      <c r="AA729" t="str">
        <f>IF(Y729="","",IF(Y729="[FÓRMULA MANUAL]","",IFERROR(AVERAGEIFS(DATOS!$K$2:$K$20000,DATOS!$A$2:$A$20000,Y729,CONFIG_METADATA!$G$2:$G$20000,1,DATOS!$I$2:$I$20000,"Orquesta/Banda/Conjunto"),"")))</f>
        <v/>
      </c>
      <c r="AB729" t="str">
        <f>IF(Y729="","",IF(Y729="[FÓRMULA MANUAL]","",IFERROR(AVERAGEIFS(DATOS!$K$2:$K$20000,DATOS!$A$2:$A$20000,Y729,CONFIG_METADATA!$G$2:$G$20000,1,DATOS!$I$2:$I$20000,"Música de Cámara"),"")))</f>
        <v/>
      </c>
      <c r="AC729" t="str">
        <f>IF(Y729="","",IF(Y729="[FÓRMULA MANUAL]","",IFERROR(SUMPRODUCT((DATOS!$A$2:$A$20000=Y729)*(CONFIG_METADATA!$G$2:$G$20000=1)*(COUNTIF(CONFIG_ASIGNATURAS!$B$7:$B$27,DATOS!$I$2:$I$20000)&gt;0)*(DATOS!$K$2:$K$20000))/SUMPRODUCT((DATOS!$A$2:$A$20000=Y729)*(CONFIG_METADATA!$G$2:$G$20000=1)*(COUNTIF(CONFIG_ASIGNATURAS!$B$7:$B$27,DATOS!$I$2:$I$20000)&gt;0)*1),"")))</f>
        <v/>
      </c>
      <c r="AF729" t="str">
        <f>IF(AE729="","",IF(AE729="[FÓRMULA MANUAL]","",IFERROR(AVERAGEIFS(DATOS!$K$2:$K$20000,DATOS!$A$2:$A$20000,AE729,CONFIG_METADATA!$G$2:$G$20000,1,DATOS!$I$2:$I$20000,"Análisis"),"")))</f>
        <v/>
      </c>
      <c r="AG729" t="str">
        <f>IF(AE729="","",IF(AE729="[FÓRMULA MANUAL]","",IFERROR(AVERAGEIFS(DATOS!$K$2:$K$20000,DATOS!$A$2:$A$20000,AE729,CONFIG_METADATA!$G$2:$G$20000,1,DATOS!$I$2:$I$20000,"Orquesta/Banda/Conjunto"),"")))</f>
        <v/>
      </c>
      <c r="AH729" t="str">
        <f>IF(AE729="","",IF(AE729="[FÓRMULA MANUAL]","",IFERROR(AVERAGEIFS(DATOS!$K$2:$K$20000,DATOS!$A$2:$A$20000,AE729,CONFIG_METADATA!$G$2:$G$20000,1,DATOS!$I$2:$I$20000,"Música de Cámara"),"")))</f>
        <v/>
      </c>
      <c r="AI729" t="str">
        <f>IF(AE729="","",IF(AE729="[FÓRMULA MANUAL]","",IFERROR(SUMPRODUCT((DATOS!$A$2:$A$20000=AE729)*(CONFIG_METADATA!$G$2:$G$20000=1)*(COUNTIF(CONFIG_ASIGNATURAS!$B$7:$B$27,DATOS!$I$2:$I$20000)&gt;0)*(DATOS!$K$2:$K$20000))/SUMPRODUCT((DATOS!$A$2:$A$20000=AE729)*(CONFIG_METADATA!$G$2:$G$20000=1)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MANUAL]","",IFERROR(AVERAGEIFS(DATOS!$K$2:$K$20000,DATOS!$A$2:$A$20000,A730,CONFIG_METADATA!$G$2:$G$20000,1,DATOS!$I$2:$I$20000,"Lenguaje Musical"),"")))</f>
        <v/>
      </c>
      <c r="C730" t="str">
        <f>IF(A730="","",IF(A730="[FÓRMULA MANUAL]","",IFERROR(AVERAGEIFS(DATOS!$K$2:$K$20000,DATOS!$A$2:$A$20000,A730,CONFIG_METADATA!$G$2:$G$20000,1,DATOS!$I$2:$I$20000,"Orquesta/Banda/Conjunto"),"")))</f>
        <v/>
      </c>
      <c r="D730" t="str">
        <f>IF(A730="","",IF(A730="[FÓRMULA MANUAL]","",IFERROR(AVERAGEIFS(DATOS!$K$2:$K$20000,DATOS!$A$2:$A$20000,A730,CONFIG_METADATA!$G$2:$G$20000,1,DATOS!$I$2:$I$20000,"Conjunto"),"")))</f>
        <v/>
      </c>
      <c r="E730" t="str">
        <f>IF(A730="","",IF(A730="[FÓRMULA MANUAL]","",IFERROR(SUMPRODUCT((DATOS!$A$2:$A$20000=A730)*(CONFIG_METADATA!$G$2:$G$20000=1)*(COUNTIF(CONFIG_ASIGNATURAS!$B$7:$B$27,DATOS!$I$2:$I$20000)&gt;0)*(DATOS!$K$2:$K$20000))/SUMPRODUCT((DATOS!$A$2:$A$20000=A730)*(CONFIG_METADATA!$G$2:$G$20000=1)*(COUNTIF(CONFIG_ASIGNATURAS!$B$7:$B$27,DATOS!$I$2:$I$20000)&gt;0)*1),"")))</f>
        <v/>
      </c>
      <c r="H730" t="str">
        <f>IF(G730="","",IF(G730="[FÓRMULA MANUAL]","",IFERROR(AVERAGEIFS(DATOS!$K$2:$K$20000,DATOS!$A$2:$A$20000,G730,CONFIG_METADATA!$G$2:$G$20000,1,DATOS!$I$2:$I$20000,"Lenguaje Musical"),"")))</f>
        <v/>
      </c>
      <c r="I730" t="str">
        <f>IF(G730="","",IF(G730="[FÓRMULA MANUAL]","",IFERROR(AVERAGEIFS(DATOS!$K$2:$K$20000,DATOS!$A$2:$A$20000,G730,CONFIG_METADATA!$G$2:$G$20000,1,DATOS!$I$2:$I$20000,"Orquesta/Banda/Conjunto"),"")))</f>
        <v/>
      </c>
      <c r="J730" t="str">
        <f>IF(G730="","",IF(G730="[FÓRMULA MANUAL]","",IFERROR(AVERAGEIFS(DATOS!$K$2:$K$20000,DATOS!$A$2:$A$20000,G730,CONFIG_METADATA!$G$2:$G$20000,1,DATOS!$I$2:$I$20000,"Conjunto"),"")))</f>
        <v/>
      </c>
      <c r="K730" t="str">
        <f>IF(G730="","",IF(G730="[FÓRMULA MANUAL]","",IFERROR(SUMPRODUCT((DATOS!$A$2:$A$20000=G730)*(CONFIG_METADATA!$G$2:$G$20000=1)*(COUNTIF(CONFIG_ASIGNATURAS!$B$7:$B$27,DATOS!$I$2:$I$20000)&gt;0)*(DATOS!$K$2:$K$20000))/SUMPRODUCT((DATOS!$A$2:$A$20000=G730)*(CONFIG_METADATA!$G$2:$G$20000=1)*(COUNTIF(CONFIG_ASIGNATURAS!$B$7:$B$27,DATOS!$I$2:$I$20000)&gt;0)*1),"")))</f>
        <v/>
      </c>
      <c r="N730" t="str">
        <f>IF(M730="","",IF(M730="[FÓRMULA MANUAL]","",IFERROR(AVERAGEIFS(DATOS!$K$2:$K$20000,DATOS!$A$2:$A$20000,M730,CONFIG_METADATA!$G$2:$G$20000,1,DATOS!$I$2:$I$20000,"Armonía"),"")))</f>
        <v/>
      </c>
      <c r="O730" t="str">
        <f>IF(M730="","",IF(M730="[FÓRMULA MANUAL]","",IFERROR(AVERAGEIFS(DATOS!$K$2:$K$20000,DATOS!$A$2:$A$20000,M730,CONFIG_METADATA!$G$2:$G$20000,1,DATOS!$I$2:$I$20000,"Orquesta/Banda/Conjunto"),"")))</f>
        <v/>
      </c>
      <c r="P730" t="str">
        <f>IF(M730="","",IF(M730="[FÓRMULA MANUAL]","",IFERROR(AVERAGEIFS(DATOS!$K$2:$K$20000,DATOS!$A$2:$A$20000,M730,CONFIG_METADATA!$G$2:$G$20000,1,DATOS!$I$2:$I$20000,"Música de Cámara"),"")))</f>
        <v/>
      </c>
      <c r="Q730" t="str">
        <f>IF(M730="","",IF(M730="[FÓRMULA MANUAL]","",IFERROR(SUMPRODUCT((DATOS!$A$2:$A$20000=M730)*(CONFIG_METADATA!$G$2:$G$20000=1)*(COUNTIF(CONFIG_ASIGNATURAS!$B$7:$B$27,DATOS!$I$2:$I$20000)&gt;0)*(DATOS!$K$2:$K$20000))/SUMPRODUCT((DATOS!$A$2:$A$20000=M730)*(CONFIG_METADATA!$G$2:$G$20000=1)*(COUNTIF(CONFIG_ASIGNATURAS!$B$7:$B$27,DATOS!$I$2:$I$20000)&gt;0)*1),"")))</f>
        <v/>
      </c>
      <c r="T730" t="str">
        <f>IF(S730="","",IF(S730="[FÓRMULA MANUAL]","",IFERROR(AVERAGEIFS(DATOS!$K$2:$K$20000,DATOS!$A$2:$A$20000,S730,CONFIG_METADATA!$G$2:$G$20000,1,DATOS!$I$2:$I$20000,"Armonía"),"")))</f>
        <v/>
      </c>
      <c r="U730" t="str">
        <f>IF(S730="","",IF(S730="[FÓRMULA MANUAL]","",IFERROR(AVERAGEIFS(DATOS!$K$2:$K$20000,DATOS!$A$2:$A$20000,S730,CONFIG_METADATA!$G$2:$G$20000,1,DATOS!$I$2:$I$20000,"Orquesta/Banda/Conjunto"),"")))</f>
        <v/>
      </c>
      <c r="V730" t="str">
        <f>IF(S730="","",IF(S730="[FÓRMULA MANUAL]","",IFERROR(AVERAGEIFS(DATOS!$K$2:$K$20000,DATOS!$A$2:$A$20000,S730,CONFIG_METADATA!$G$2:$G$20000,1,DATOS!$I$2:$I$20000,"Música de Cámara"),"")))</f>
        <v/>
      </c>
      <c r="W730" t="str">
        <f>IF(S730="","",IF(S730="[FÓRMULA MANUAL]","",IFERROR(SUMPRODUCT((DATOS!$A$2:$A$20000=S730)*(CONFIG_METADATA!$G$2:$G$20000=1)*(COUNTIF(CONFIG_ASIGNATURAS!$B$7:$B$27,DATOS!$I$2:$I$20000)&gt;0)*(DATOS!$K$2:$K$20000))/SUMPRODUCT((DATOS!$A$2:$A$20000=S730)*(CONFIG_METADATA!$G$2:$G$20000=1)*(COUNTIF(CONFIG_ASIGNATURAS!$B$7:$B$27,DATOS!$I$2:$I$20000)&gt;0)*1),"")))</f>
        <v/>
      </c>
      <c r="Z730" t="str">
        <f>IF(Y730="","",IF(Y730="[FÓRMULA MANUAL]","",IFERROR(AVERAGEIFS(DATOS!$K$2:$K$20000,DATOS!$A$2:$A$20000,Y730,CONFIG_METADATA!$G$2:$G$20000,1,DATOS!$I$2:$I$20000,"Análisis"),"")))</f>
        <v/>
      </c>
      <c r="AA730" t="str">
        <f>IF(Y730="","",IF(Y730="[FÓRMULA MANUAL]","",IFERROR(AVERAGEIFS(DATOS!$K$2:$K$20000,DATOS!$A$2:$A$20000,Y730,CONFIG_METADATA!$G$2:$G$20000,1,DATOS!$I$2:$I$20000,"Orquesta/Banda/Conjunto"),"")))</f>
        <v/>
      </c>
      <c r="AB730" t="str">
        <f>IF(Y730="","",IF(Y730="[FÓRMULA MANUAL]","",IFERROR(AVERAGEIFS(DATOS!$K$2:$K$20000,DATOS!$A$2:$A$20000,Y730,CONFIG_METADATA!$G$2:$G$20000,1,DATOS!$I$2:$I$20000,"Música de Cámara"),"")))</f>
        <v/>
      </c>
      <c r="AC730" t="str">
        <f>IF(Y730="","",IF(Y730="[FÓRMULA MANUAL]","",IFERROR(SUMPRODUCT((DATOS!$A$2:$A$20000=Y730)*(CONFIG_METADATA!$G$2:$G$20000=1)*(COUNTIF(CONFIG_ASIGNATURAS!$B$7:$B$27,DATOS!$I$2:$I$20000)&gt;0)*(DATOS!$K$2:$K$20000))/SUMPRODUCT((DATOS!$A$2:$A$20000=Y730)*(CONFIG_METADATA!$G$2:$G$20000=1)*(COUNTIF(CONFIG_ASIGNATURAS!$B$7:$B$27,DATOS!$I$2:$I$20000)&gt;0)*1),"")))</f>
        <v/>
      </c>
      <c r="AF730" t="str">
        <f>IF(AE730="","",IF(AE730="[FÓRMULA MANUAL]","",IFERROR(AVERAGEIFS(DATOS!$K$2:$K$20000,DATOS!$A$2:$A$20000,AE730,CONFIG_METADATA!$G$2:$G$20000,1,DATOS!$I$2:$I$20000,"Análisis"),"")))</f>
        <v/>
      </c>
      <c r="AG730" t="str">
        <f>IF(AE730="","",IF(AE730="[FÓRMULA MANUAL]","",IFERROR(AVERAGEIFS(DATOS!$K$2:$K$20000,DATOS!$A$2:$A$20000,AE730,CONFIG_METADATA!$G$2:$G$20000,1,DATOS!$I$2:$I$20000,"Orquesta/Banda/Conjunto"),"")))</f>
        <v/>
      </c>
      <c r="AH730" t="str">
        <f>IF(AE730="","",IF(AE730="[FÓRMULA MANUAL]","",IFERROR(AVERAGEIFS(DATOS!$K$2:$K$20000,DATOS!$A$2:$A$20000,AE730,CONFIG_METADATA!$G$2:$G$20000,1,DATOS!$I$2:$I$20000,"Música de Cámara"),"")))</f>
        <v/>
      </c>
      <c r="AI730" t="str">
        <f>IF(AE730="","",IF(AE730="[FÓRMULA MANUAL]","",IFERROR(SUMPRODUCT((DATOS!$A$2:$A$20000=AE730)*(CONFIG_METADATA!$G$2:$G$20000=1)*(COUNTIF(CONFIG_ASIGNATURAS!$B$7:$B$27,DATOS!$I$2:$I$20000)&gt;0)*(DATOS!$K$2:$K$20000))/SUMPRODUCT((DATOS!$A$2:$A$20000=AE730)*(CONFIG_METADATA!$G$2:$G$20000=1)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MANUAL]","",IFERROR(AVERAGEIFS(DATOS!$K$2:$K$20000,DATOS!$A$2:$A$20000,A731,CONFIG_METADATA!$G$2:$G$20000,1,DATOS!$I$2:$I$20000,"Lenguaje Musical"),"")))</f>
        <v/>
      </c>
      <c r="C731" t="str">
        <f>IF(A731="","",IF(A731="[FÓRMULA MANUAL]","",IFERROR(AVERAGEIFS(DATOS!$K$2:$K$20000,DATOS!$A$2:$A$20000,A731,CONFIG_METADATA!$G$2:$G$20000,1,DATOS!$I$2:$I$20000,"Orquesta/Banda/Conjunto"),"")))</f>
        <v/>
      </c>
      <c r="D731" t="str">
        <f>IF(A731="","",IF(A731="[FÓRMULA MANUAL]","",IFERROR(AVERAGEIFS(DATOS!$K$2:$K$20000,DATOS!$A$2:$A$20000,A731,CONFIG_METADATA!$G$2:$G$20000,1,DATOS!$I$2:$I$20000,"Conjunto"),"")))</f>
        <v/>
      </c>
      <c r="E731" t="str">
        <f>IF(A731="","",IF(A731="[FÓRMULA MANUAL]","",IFERROR(SUMPRODUCT((DATOS!$A$2:$A$20000=A731)*(CONFIG_METADATA!$G$2:$G$20000=1)*(COUNTIF(CONFIG_ASIGNATURAS!$B$7:$B$27,DATOS!$I$2:$I$20000)&gt;0)*(DATOS!$K$2:$K$20000))/SUMPRODUCT((DATOS!$A$2:$A$20000=A731)*(CONFIG_METADATA!$G$2:$G$20000=1)*(COUNTIF(CONFIG_ASIGNATURAS!$B$7:$B$27,DATOS!$I$2:$I$20000)&gt;0)*1),"")))</f>
        <v/>
      </c>
      <c r="H731" t="str">
        <f>IF(G731="","",IF(G731="[FÓRMULA MANUAL]","",IFERROR(AVERAGEIFS(DATOS!$K$2:$K$20000,DATOS!$A$2:$A$20000,G731,CONFIG_METADATA!$G$2:$G$20000,1,DATOS!$I$2:$I$20000,"Lenguaje Musical"),"")))</f>
        <v/>
      </c>
      <c r="I731" t="str">
        <f>IF(G731="","",IF(G731="[FÓRMULA MANUAL]","",IFERROR(AVERAGEIFS(DATOS!$K$2:$K$20000,DATOS!$A$2:$A$20000,G731,CONFIG_METADATA!$G$2:$G$20000,1,DATOS!$I$2:$I$20000,"Orquesta/Banda/Conjunto"),"")))</f>
        <v/>
      </c>
      <c r="J731" t="str">
        <f>IF(G731="","",IF(G731="[FÓRMULA MANUAL]","",IFERROR(AVERAGEIFS(DATOS!$K$2:$K$20000,DATOS!$A$2:$A$20000,G731,CONFIG_METADATA!$G$2:$G$20000,1,DATOS!$I$2:$I$20000,"Conjunto"),"")))</f>
        <v/>
      </c>
      <c r="K731" t="str">
        <f>IF(G731="","",IF(G731="[FÓRMULA MANUAL]","",IFERROR(SUMPRODUCT((DATOS!$A$2:$A$20000=G731)*(CONFIG_METADATA!$G$2:$G$20000=1)*(COUNTIF(CONFIG_ASIGNATURAS!$B$7:$B$27,DATOS!$I$2:$I$20000)&gt;0)*(DATOS!$K$2:$K$20000))/SUMPRODUCT((DATOS!$A$2:$A$20000=G731)*(CONFIG_METADATA!$G$2:$G$20000=1)*(COUNTIF(CONFIG_ASIGNATURAS!$B$7:$B$27,DATOS!$I$2:$I$20000)&gt;0)*1),"")))</f>
        <v/>
      </c>
      <c r="N731" t="str">
        <f>IF(M731="","",IF(M731="[FÓRMULA MANUAL]","",IFERROR(AVERAGEIFS(DATOS!$K$2:$K$20000,DATOS!$A$2:$A$20000,M731,CONFIG_METADATA!$G$2:$G$20000,1,DATOS!$I$2:$I$20000,"Armonía"),"")))</f>
        <v/>
      </c>
      <c r="O731" t="str">
        <f>IF(M731="","",IF(M731="[FÓRMULA MANUAL]","",IFERROR(AVERAGEIFS(DATOS!$K$2:$K$20000,DATOS!$A$2:$A$20000,M731,CONFIG_METADATA!$G$2:$G$20000,1,DATOS!$I$2:$I$20000,"Orquesta/Banda/Conjunto"),"")))</f>
        <v/>
      </c>
      <c r="P731" t="str">
        <f>IF(M731="","",IF(M731="[FÓRMULA MANUAL]","",IFERROR(AVERAGEIFS(DATOS!$K$2:$K$20000,DATOS!$A$2:$A$20000,M731,CONFIG_METADATA!$G$2:$G$20000,1,DATOS!$I$2:$I$20000,"Música de Cámara"),"")))</f>
        <v/>
      </c>
      <c r="Q731" t="str">
        <f>IF(M731="","",IF(M731="[FÓRMULA MANUAL]","",IFERROR(SUMPRODUCT((DATOS!$A$2:$A$20000=M731)*(CONFIG_METADATA!$G$2:$G$20000=1)*(COUNTIF(CONFIG_ASIGNATURAS!$B$7:$B$27,DATOS!$I$2:$I$20000)&gt;0)*(DATOS!$K$2:$K$20000))/SUMPRODUCT((DATOS!$A$2:$A$20000=M731)*(CONFIG_METADATA!$G$2:$G$20000=1)*(COUNTIF(CONFIG_ASIGNATURAS!$B$7:$B$27,DATOS!$I$2:$I$20000)&gt;0)*1),"")))</f>
        <v/>
      </c>
      <c r="T731" t="str">
        <f>IF(S731="","",IF(S731="[FÓRMULA MANUAL]","",IFERROR(AVERAGEIFS(DATOS!$K$2:$K$20000,DATOS!$A$2:$A$20000,S731,CONFIG_METADATA!$G$2:$G$20000,1,DATOS!$I$2:$I$20000,"Armonía"),"")))</f>
        <v/>
      </c>
      <c r="U731" t="str">
        <f>IF(S731="","",IF(S731="[FÓRMULA MANUAL]","",IFERROR(AVERAGEIFS(DATOS!$K$2:$K$20000,DATOS!$A$2:$A$20000,S731,CONFIG_METADATA!$G$2:$G$20000,1,DATOS!$I$2:$I$20000,"Orquesta/Banda/Conjunto"),"")))</f>
        <v/>
      </c>
      <c r="V731" t="str">
        <f>IF(S731="","",IF(S731="[FÓRMULA MANUAL]","",IFERROR(AVERAGEIFS(DATOS!$K$2:$K$20000,DATOS!$A$2:$A$20000,S731,CONFIG_METADATA!$G$2:$G$20000,1,DATOS!$I$2:$I$20000,"Música de Cámara"),"")))</f>
        <v/>
      </c>
      <c r="W731" t="str">
        <f>IF(S731="","",IF(S731="[FÓRMULA MANUAL]","",IFERROR(SUMPRODUCT((DATOS!$A$2:$A$20000=S731)*(CONFIG_METADATA!$G$2:$G$20000=1)*(COUNTIF(CONFIG_ASIGNATURAS!$B$7:$B$27,DATOS!$I$2:$I$20000)&gt;0)*(DATOS!$K$2:$K$20000))/SUMPRODUCT((DATOS!$A$2:$A$20000=S731)*(CONFIG_METADATA!$G$2:$G$20000=1)*(COUNTIF(CONFIG_ASIGNATURAS!$B$7:$B$27,DATOS!$I$2:$I$20000)&gt;0)*1),"")))</f>
        <v/>
      </c>
      <c r="Z731" t="str">
        <f>IF(Y731="","",IF(Y731="[FÓRMULA MANUAL]","",IFERROR(AVERAGEIFS(DATOS!$K$2:$K$20000,DATOS!$A$2:$A$20000,Y731,CONFIG_METADATA!$G$2:$G$20000,1,DATOS!$I$2:$I$20000,"Análisis"),"")))</f>
        <v/>
      </c>
      <c r="AA731" t="str">
        <f>IF(Y731="","",IF(Y731="[FÓRMULA MANUAL]","",IFERROR(AVERAGEIFS(DATOS!$K$2:$K$20000,DATOS!$A$2:$A$20000,Y731,CONFIG_METADATA!$G$2:$G$20000,1,DATOS!$I$2:$I$20000,"Orquesta/Banda/Conjunto"),"")))</f>
        <v/>
      </c>
      <c r="AB731" t="str">
        <f>IF(Y731="","",IF(Y731="[FÓRMULA MANUAL]","",IFERROR(AVERAGEIFS(DATOS!$K$2:$K$20000,DATOS!$A$2:$A$20000,Y731,CONFIG_METADATA!$G$2:$G$20000,1,DATOS!$I$2:$I$20000,"Música de Cámara"),"")))</f>
        <v/>
      </c>
      <c r="AC731" t="str">
        <f>IF(Y731="","",IF(Y731="[FÓRMULA MANUAL]","",IFERROR(SUMPRODUCT((DATOS!$A$2:$A$20000=Y731)*(CONFIG_METADATA!$G$2:$G$20000=1)*(COUNTIF(CONFIG_ASIGNATURAS!$B$7:$B$27,DATOS!$I$2:$I$20000)&gt;0)*(DATOS!$K$2:$K$20000))/SUMPRODUCT((DATOS!$A$2:$A$20000=Y731)*(CONFIG_METADATA!$G$2:$G$20000=1)*(COUNTIF(CONFIG_ASIGNATURAS!$B$7:$B$27,DATOS!$I$2:$I$20000)&gt;0)*1),"")))</f>
        <v/>
      </c>
      <c r="AF731" t="str">
        <f>IF(AE731="","",IF(AE731="[FÓRMULA MANUAL]","",IFERROR(AVERAGEIFS(DATOS!$K$2:$K$20000,DATOS!$A$2:$A$20000,AE731,CONFIG_METADATA!$G$2:$G$20000,1,DATOS!$I$2:$I$20000,"Análisis"),"")))</f>
        <v/>
      </c>
      <c r="AG731" t="str">
        <f>IF(AE731="","",IF(AE731="[FÓRMULA MANUAL]","",IFERROR(AVERAGEIFS(DATOS!$K$2:$K$20000,DATOS!$A$2:$A$20000,AE731,CONFIG_METADATA!$G$2:$G$20000,1,DATOS!$I$2:$I$20000,"Orquesta/Banda/Conjunto"),"")))</f>
        <v/>
      </c>
      <c r="AH731" t="str">
        <f>IF(AE731="","",IF(AE731="[FÓRMULA MANUAL]","",IFERROR(AVERAGEIFS(DATOS!$K$2:$K$20000,DATOS!$A$2:$A$20000,AE731,CONFIG_METADATA!$G$2:$G$20000,1,DATOS!$I$2:$I$20000,"Música de Cámara"),"")))</f>
        <v/>
      </c>
      <c r="AI731" t="str">
        <f>IF(AE731="","",IF(AE731="[FÓRMULA MANUAL]","",IFERROR(SUMPRODUCT((DATOS!$A$2:$A$20000=AE731)*(CONFIG_METADATA!$G$2:$G$20000=1)*(COUNTIF(CONFIG_ASIGNATURAS!$B$7:$B$27,DATOS!$I$2:$I$20000)&gt;0)*(DATOS!$K$2:$K$20000))/SUMPRODUCT((DATOS!$A$2:$A$20000=AE731)*(CONFIG_METADATA!$G$2:$G$20000=1)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MANUAL]","",IFERROR(AVERAGEIFS(DATOS!$K$2:$K$20000,DATOS!$A$2:$A$20000,A732,CONFIG_METADATA!$G$2:$G$20000,1,DATOS!$I$2:$I$20000,"Lenguaje Musical"),"")))</f>
        <v/>
      </c>
      <c r="C732" t="str">
        <f>IF(A732="","",IF(A732="[FÓRMULA MANUAL]","",IFERROR(AVERAGEIFS(DATOS!$K$2:$K$20000,DATOS!$A$2:$A$20000,A732,CONFIG_METADATA!$G$2:$G$20000,1,DATOS!$I$2:$I$20000,"Orquesta/Banda/Conjunto"),"")))</f>
        <v/>
      </c>
      <c r="D732" t="str">
        <f>IF(A732="","",IF(A732="[FÓRMULA MANUAL]","",IFERROR(AVERAGEIFS(DATOS!$K$2:$K$20000,DATOS!$A$2:$A$20000,A732,CONFIG_METADATA!$G$2:$G$20000,1,DATOS!$I$2:$I$20000,"Conjunto"),"")))</f>
        <v/>
      </c>
      <c r="E732" t="str">
        <f>IF(A732="","",IF(A732="[FÓRMULA MANUAL]","",IFERROR(SUMPRODUCT((DATOS!$A$2:$A$20000=A732)*(CONFIG_METADATA!$G$2:$G$20000=1)*(COUNTIF(CONFIG_ASIGNATURAS!$B$7:$B$27,DATOS!$I$2:$I$20000)&gt;0)*(DATOS!$K$2:$K$20000))/SUMPRODUCT((DATOS!$A$2:$A$20000=A732)*(CONFIG_METADATA!$G$2:$G$20000=1)*(COUNTIF(CONFIG_ASIGNATURAS!$B$7:$B$27,DATOS!$I$2:$I$20000)&gt;0)*1),"")))</f>
        <v/>
      </c>
      <c r="H732" t="str">
        <f>IF(G732="","",IF(G732="[FÓRMULA MANUAL]","",IFERROR(AVERAGEIFS(DATOS!$K$2:$K$20000,DATOS!$A$2:$A$20000,G732,CONFIG_METADATA!$G$2:$G$20000,1,DATOS!$I$2:$I$20000,"Lenguaje Musical"),"")))</f>
        <v/>
      </c>
      <c r="I732" t="str">
        <f>IF(G732="","",IF(G732="[FÓRMULA MANUAL]","",IFERROR(AVERAGEIFS(DATOS!$K$2:$K$20000,DATOS!$A$2:$A$20000,G732,CONFIG_METADATA!$G$2:$G$20000,1,DATOS!$I$2:$I$20000,"Orquesta/Banda/Conjunto"),"")))</f>
        <v/>
      </c>
      <c r="J732" t="str">
        <f>IF(G732="","",IF(G732="[FÓRMULA MANUAL]","",IFERROR(AVERAGEIFS(DATOS!$K$2:$K$20000,DATOS!$A$2:$A$20000,G732,CONFIG_METADATA!$G$2:$G$20000,1,DATOS!$I$2:$I$20000,"Conjunto"),"")))</f>
        <v/>
      </c>
      <c r="K732" t="str">
        <f>IF(G732="","",IF(G732="[FÓRMULA MANUAL]","",IFERROR(SUMPRODUCT((DATOS!$A$2:$A$20000=G732)*(CONFIG_METADATA!$G$2:$G$20000=1)*(COUNTIF(CONFIG_ASIGNATURAS!$B$7:$B$27,DATOS!$I$2:$I$20000)&gt;0)*(DATOS!$K$2:$K$20000))/SUMPRODUCT((DATOS!$A$2:$A$20000=G732)*(CONFIG_METADATA!$G$2:$G$20000=1)*(COUNTIF(CONFIG_ASIGNATURAS!$B$7:$B$27,DATOS!$I$2:$I$20000)&gt;0)*1),"")))</f>
        <v/>
      </c>
      <c r="N732" t="str">
        <f>IF(M732="","",IF(M732="[FÓRMULA MANUAL]","",IFERROR(AVERAGEIFS(DATOS!$K$2:$K$20000,DATOS!$A$2:$A$20000,M732,CONFIG_METADATA!$G$2:$G$20000,1,DATOS!$I$2:$I$20000,"Armonía"),"")))</f>
        <v/>
      </c>
      <c r="O732" t="str">
        <f>IF(M732="","",IF(M732="[FÓRMULA MANUAL]","",IFERROR(AVERAGEIFS(DATOS!$K$2:$K$20000,DATOS!$A$2:$A$20000,M732,CONFIG_METADATA!$G$2:$G$20000,1,DATOS!$I$2:$I$20000,"Orquesta/Banda/Conjunto"),"")))</f>
        <v/>
      </c>
      <c r="P732" t="str">
        <f>IF(M732="","",IF(M732="[FÓRMULA MANUAL]","",IFERROR(AVERAGEIFS(DATOS!$K$2:$K$20000,DATOS!$A$2:$A$20000,M732,CONFIG_METADATA!$G$2:$G$20000,1,DATOS!$I$2:$I$20000,"Música de Cámara"),"")))</f>
        <v/>
      </c>
      <c r="Q732" t="str">
        <f>IF(M732="","",IF(M732="[FÓRMULA MANUAL]","",IFERROR(SUMPRODUCT((DATOS!$A$2:$A$20000=M732)*(CONFIG_METADATA!$G$2:$G$20000=1)*(COUNTIF(CONFIG_ASIGNATURAS!$B$7:$B$27,DATOS!$I$2:$I$20000)&gt;0)*(DATOS!$K$2:$K$20000))/SUMPRODUCT((DATOS!$A$2:$A$20000=M732)*(CONFIG_METADATA!$G$2:$G$20000=1)*(COUNTIF(CONFIG_ASIGNATURAS!$B$7:$B$27,DATOS!$I$2:$I$20000)&gt;0)*1),"")))</f>
        <v/>
      </c>
      <c r="T732" t="str">
        <f>IF(S732="","",IF(S732="[FÓRMULA MANUAL]","",IFERROR(AVERAGEIFS(DATOS!$K$2:$K$20000,DATOS!$A$2:$A$20000,S732,CONFIG_METADATA!$G$2:$G$20000,1,DATOS!$I$2:$I$20000,"Armonía"),"")))</f>
        <v/>
      </c>
      <c r="U732" t="str">
        <f>IF(S732="","",IF(S732="[FÓRMULA MANUAL]","",IFERROR(AVERAGEIFS(DATOS!$K$2:$K$20000,DATOS!$A$2:$A$20000,S732,CONFIG_METADATA!$G$2:$G$20000,1,DATOS!$I$2:$I$20000,"Orquesta/Banda/Conjunto"),"")))</f>
        <v/>
      </c>
      <c r="V732" t="str">
        <f>IF(S732="","",IF(S732="[FÓRMULA MANUAL]","",IFERROR(AVERAGEIFS(DATOS!$K$2:$K$20000,DATOS!$A$2:$A$20000,S732,CONFIG_METADATA!$G$2:$G$20000,1,DATOS!$I$2:$I$20000,"Música de Cámara"),"")))</f>
        <v/>
      </c>
      <c r="W732" t="str">
        <f>IF(S732="","",IF(S732="[FÓRMULA MANUAL]","",IFERROR(SUMPRODUCT((DATOS!$A$2:$A$20000=S732)*(CONFIG_METADATA!$G$2:$G$20000=1)*(COUNTIF(CONFIG_ASIGNATURAS!$B$7:$B$27,DATOS!$I$2:$I$20000)&gt;0)*(DATOS!$K$2:$K$20000))/SUMPRODUCT((DATOS!$A$2:$A$20000=S732)*(CONFIG_METADATA!$G$2:$G$20000=1)*(COUNTIF(CONFIG_ASIGNATURAS!$B$7:$B$27,DATOS!$I$2:$I$20000)&gt;0)*1),"")))</f>
        <v/>
      </c>
      <c r="Z732" t="str">
        <f>IF(Y732="","",IF(Y732="[FÓRMULA MANUAL]","",IFERROR(AVERAGEIFS(DATOS!$K$2:$K$20000,DATOS!$A$2:$A$20000,Y732,CONFIG_METADATA!$G$2:$G$20000,1,DATOS!$I$2:$I$20000,"Análisis"),"")))</f>
        <v/>
      </c>
      <c r="AA732" t="str">
        <f>IF(Y732="","",IF(Y732="[FÓRMULA MANUAL]","",IFERROR(AVERAGEIFS(DATOS!$K$2:$K$20000,DATOS!$A$2:$A$20000,Y732,CONFIG_METADATA!$G$2:$G$20000,1,DATOS!$I$2:$I$20000,"Orquesta/Banda/Conjunto"),"")))</f>
        <v/>
      </c>
      <c r="AB732" t="str">
        <f>IF(Y732="","",IF(Y732="[FÓRMULA MANUAL]","",IFERROR(AVERAGEIFS(DATOS!$K$2:$K$20000,DATOS!$A$2:$A$20000,Y732,CONFIG_METADATA!$G$2:$G$20000,1,DATOS!$I$2:$I$20000,"Música de Cámara"),"")))</f>
        <v/>
      </c>
      <c r="AC732" t="str">
        <f>IF(Y732="","",IF(Y732="[FÓRMULA MANUAL]","",IFERROR(SUMPRODUCT((DATOS!$A$2:$A$20000=Y732)*(CONFIG_METADATA!$G$2:$G$20000=1)*(COUNTIF(CONFIG_ASIGNATURAS!$B$7:$B$27,DATOS!$I$2:$I$20000)&gt;0)*(DATOS!$K$2:$K$20000))/SUMPRODUCT((DATOS!$A$2:$A$20000=Y732)*(CONFIG_METADATA!$G$2:$G$20000=1)*(COUNTIF(CONFIG_ASIGNATURAS!$B$7:$B$27,DATOS!$I$2:$I$20000)&gt;0)*1),"")))</f>
        <v/>
      </c>
      <c r="AF732" t="str">
        <f>IF(AE732="","",IF(AE732="[FÓRMULA MANUAL]","",IFERROR(AVERAGEIFS(DATOS!$K$2:$K$20000,DATOS!$A$2:$A$20000,AE732,CONFIG_METADATA!$G$2:$G$20000,1,DATOS!$I$2:$I$20000,"Análisis"),"")))</f>
        <v/>
      </c>
      <c r="AG732" t="str">
        <f>IF(AE732="","",IF(AE732="[FÓRMULA MANUAL]","",IFERROR(AVERAGEIFS(DATOS!$K$2:$K$20000,DATOS!$A$2:$A$20000,AE732,CONFIG_METADATA!$G$2:$G$20000,1,DATOS!$I$2:$I$20000,"Orquesta/Banda/Conjunto"),"")))</f>
        <v/>
      </c>
      <c r="AH732" t="str">
        <f>IF(AE732="","",IF(AE732="[FÓRMULA MANUAL]","",IFERROR(AVERAGEIFS(DATOS!$K$2:$K$20000,DATOS!$A$2:$A$20000,AE732,CONFIG_METADATA!$G$2:$G$20000,1,DATOS!$I$2:$I$20000,"Música de Cámara"),"")))</f>
        <v/>
      </c>
      <c r="AI732" t="str">
        <f>IF(AE732="","",IF(AE732="[FÓRMULA MANUAL]","",IFERROR(SUMPRODUCT((DATOS!$A$2:$A$20000=AE732)*(CONFIG_METADATA!$G$2:$G$20000=1)*(COUNTIF(CONFIG_ASIGNATURAS!$B$7:$B$27,DATOS!$I$2:$I$20000)&gt;0)*(DATOS!$K$2:$K$20000))/SUMPRODUCT((DATOS!$A$2:$A$20000=AE732)*(CONFIG_METADATA!$G$2:$G$20000=1)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MANUAL]","",IFERROR(AVERAGEIFS(DATOS!$K$2:$K$20000,DATOS!$A$2:$A$20000,A733,CONFIG_METADATA!$G$2:$G$20000,1,DATOS!$I$2:$I$20000,"Lenguaje Musical"),"")))</f>
        <v/>
      </c>
      <c r="C733" t="str">
        <f>IF(A733="","",IF(A733="[FÓRMULA MANUAL]","",IFERROR(AVERAGEIFS(DATOS!$K$2:$K$20000,DATOS!$A$2:$A$20000,A733,CONFIG_METADATA!$G$2:$G$20000,1,DATOS!$I$2:$I$20000,"Orquesta/Banda/Conjunto"),"")))</f>
        <v/>
      </c>
      <c r="D733" t="str">
        <f>IF(A733="","",IF(A733="[FÓRMULA MANUAL]","",IFERROR(AVERAGEIFS(DATOS!$K$2:$K$20000,DATOS!$A$2:$A$20000,A733,CONFIG_METADATA!$G$2:$G$20000,1,DATOS!$I$2:$I$20000,"Conjunto"),"")))</f>
        <v/>
      </c>
      <c r="E733" t="str">
        <f>IF(A733="","",IF(A733="[FÓRMULA MANUAL]","",IFERROR(SUMPRODUCT((DATOS!$A$2:$A$20000=A733)*(CONFIG_METADATA!$G$2:$G$20000=1)*(COUNTIF(CONFIG_ASIGNATURAS!$B$7:$B$27,DATOS!$I$2:$I$20000)&gt;0)*(DATOS!$K$2:$K$20000))/SUMPRODUCT((DATOS!$A$2:$A$20000=A733)*(CONFIG_METADATA!$G$2:$G$20000=1)*(COUNTIF(CONFIG_ASIGNATURAS!$B$7:$B$27,DATOS!$I$2:$I$20000)&gt;0)*1),"")))</f>
        <v/>
      </c>
      <c r="H733" t="str">
        <f>IF(G733="","",IF(G733="[FÓRMULA MANUAL]","",IFERROR(AVERAGEIFS(DATOS!$K$2:$K$20000,DATOS!$A$2:$A$20000,G733,CONFIG_METADATA!$G$2:$G$20000,1,DATOS!$I$2:$I$20000,"Lenguaje Musical"),"")))</f>
        <v/>
      </c>
      <c r="I733" t="str">
        <f>IF(G733="","",IF(G733="[FÓRMULA MANUAL]","",IFERROR(AVERAGEIFS(DATOS!$K$2:$K$20000,DATOS!$A$2:$A$20000,G733,CONFIG_METADATA!$G$2:$G$20000,1,DATOS!$I$2:$I$20000,"Orquesta/Banda/Conjunto"),"")))</f>
        <v/>
      </c>
      <c r="J733" t="str">
        <f>IF(G733="","",IF(G733="[FÓRMULA MANUAL]","",IFERROR(AVERAGEIFS(DATOS!$K$2:$K$20000,DATOS!$A$2:$A$20000,G733,CONFIG_METADATA!$G$2:$G$20000,1,DATOS!$I$2:$I$20000,"Conjunto"),"")))</f>
        <v/>
      </c>
      <c r="K733" t="str">
        <f>IF(G733="","",IF(G733="[FÓRMULA MANUAL]","",IFERROR(SUMPRODUCT((DATOS!$A$2:$A$20000=G733)*(CONFIG_METADATA!$G$2:$G$20000=1)*(COUNTIF(CONFIG_ASIGNATURAS!$B$7:$B$27,DATOS!$I$2:$I$20000)&gt;0)*(DATOS!$K$2:$K$20000))/SUMPRODUCT((DATOS!$A$2:$A$20000=G733)*(CONFIG_METADATA!$G$2:$G$20000=1)*(COUNTIF(CONFIG_ASIGNATURAS!$B$7:$B$27,DATOS!$I$2:$I$20000)&gt;0)*1),"")))</f>
        <v/>
      </c>
      <c r="N733" t="str">
        <f>IF(M733="","",IF(M733="[FÓRMULA MANUAL]","",IFERROR(AVERAGEIFS(DATOS!$K$2:$K$20000,DATOS!$A$2:$A$20000,M733,CONFIG_METADATA!$G$2:$G$20000,1,DATOS!$I$2:$I$20000,"Armonía"),"")))</f>
        <v/>
      </c>
      <c r="O733" t="str">
        <f>IF(M733="","",IF(M733="[FÓRMULA MANUAL]","",IFERROR(AVERAGEIFS(DATOS!$K$2:$K$20000,DATOS!$A$2:$A$20000,M733,CONFIG_METADATA!$G$2:$G$20000,1,DATOS!$I$2:$I$20000,"Orquesta/Banda/Conjunto"),"")))</f>
        <v/>
      </c>
      <c r="P733" t="str">
        <f>IF(M733="","",IF(M733="[FÓRMULA MANUAL]","",IFERROR(AVERAGEIFS(DATOS!$K$2:$K$20000,DATOS!$A$2:$A$20000,M733,CONFIG_METADATA!$G$2:$G$20000,1,DATOS!$I$2:$I$20000,"Música de Cámara"),"")))</f>
        <v/>
      </c>
      <c r="Q733" t="str">
        <f>IF(M733="","",IF(M733="[FÓRMULA MANUAL]","",IFERROR(SUMPRODUCT((DATOS!$A$2:$A$20000=M733)*(CONFIG_METADATA!$G$2:$G$20000=1)*(COUNTIF(CONFIG_ASIGNATURAS!$B$7:$B$27,DATOS!$I$2:$I$20000)&gt;0)*(DATOS!$K$2:$K$20000))/SUMPRODUCT((DATOS!$A$2:$A$20000=M733)*(CONFIG_METADATA!$G$2:$G$20000=1)*(COUNTIF(CONFIG_ASIGNATURAS!$B$7:$B$27,DATOS!$I$2:$I$20000)&gt;0)*1),"")))</f>
        <v/>
      </c>
      <c r="T733" t="str">
        <f>IF(S733="","",IF(S733="[FÓRMULA MANUAL]","",IFERROR(AVERAGEIFS(DATOS!$K$2:$K$20000,DATOS!$A$2:$A$20000,S733,CONFIG_METADATA!$G$2:$G$20000,1,DATOS!$I$2:$I$20000,"Armonía"),"")))</f>
        <v/>
      </c>
      <c r="U733" t="str">
        <f>IF(S733="","",IF(S733="[FÓRMULA MANUAL]","",IFERROR(AVERAGEIFS(DATOS!$K$2:$K$20000,DATOS!$A$2:$A$20000,S733,CONFIG_METADATA!$G$2:$G$20000,1,DATOS!$I$2:$I$20000,"Orquesta/Banda/Conjunto"),"")))</f>
        <v/>
      </c>
      <c r="V733" t="str">
        <f>IF(S733="","",IF(S733="[FÓRMULA MANUAL]","",IFERROR(AVERAGEIFS(DATOS!$K$2:$K$20000,DATOS!$A$2:$A$20000,S733,CONFIG_METADATA!$G$2:$G$20000,1,DATOS!$I$2:$I$20000,"Música de Cámara"),"")))</f>
        <v/>
      </c>
      <c r="W733" t="str">
        <f>IF(S733="","",IF(S733="[FÓRMULA MANUAL]","",IFERROR(SUMPRODUCT((DATOS!$A$2:$A$20000=S733)*(CONFIG_METADATA!$G$2:$G$20000=1)*(COUNTIF(CONFIG_ASIGNATURAS!$B$7:$B$27,DATOS!$I$2:$I$20000)&gt;0)*(DATOS!$K$2:$K$20000))/SUMPRODUCT((DATOS!$A$2:$A$20000=S733)*(CONFIG_METADATA!$G$2:$G$20000=1)*(COUNTIF(CONFIG_ASIGNATURAS!$B$7:$B$27,DATOS!$I$2:$I$20000)&gt;0)*1),"")))</f>
        <v/>
      </c>
      <c r="Z733" t="str">
        <f>IF(Y733="","",IF(Y733="[FÓRMULA MANUAL]","",IFERROR(AVERAGEIFS(DATOS!$K$2:$K$20000,DATOS!$A$2:$A$20000,Y733,CONFIG_METADATA!$G$2:$G$20000,1,DATOS!$I$2:$I$20000,"Análisis"),"")))</f>
        <v/>
      </c>
      <c r="AA733" t="str">
        <f>IF(Y733="","",IF(Y733="[FÓRMULA MANUAL]","",IFERROR(AVERAGEIFS(DATOS!$K$2:$K$20000,DATOS!$A$2:$A$20000,Y733,CONFIG_METADATA!$G$2:$G$20000,1,DATOS!$I$2:$I$20000,"Orquesta/Banda/Conjunto"),"")))</f>
        <v/>
      </c>
      <c r="AB733" t="str">
        <f>IF(Y733="","",IF(Y733="[FÓRMULA MANUAL]","",IFERROR(AVERAGEIFS(DATOS!$K$2:$K$20000,DATOS!$A$2:$A$20000,Y733,CONFIG_METADATA!$G$2:$G$20000,1,DATOS!$I$2:$I$20000,"Música de Cámara"),"")))</f>
        <v/>
      </c>
      <c r="AC733" t="str">
        <f>IF(Y733="","",IF(Y733="[FÓRMULA MANUAL]","",IFERROR(SUMPRODUCT((DATOS!$A$2:$A$20000=Y733)*(CONFIG_METADATA!$G$2:$G$20000=1)*(COUNTIF(CONFIG_ASIGNATURAS!$B$7:$B$27,DATOS!$I$2:$I$20000)&gt;0)*(DATOS!$K$2:$K$20000))/SUMPRODUCT((DATOS!$A$2:$A$20000=Y733)*(CONFIG_METADATA!$G$2:$G$20000=1)*(COUNTIF(CONFIG_ASIGNATURAS!$B$7:$B$27,DATOS!$I$2:$I$20000)&gt;0)*1),"")))</f>
        <v/>
      </c>
      <c r="AF733" t="str">
        <f>IF(AE733="","",IF(AE733="[FÓRMULA MANUAL]","",IFERROR(AVERAGEIFS(DATOS!$K$2:$K$20000,DATOS!$A$2:$A$20000,AE733,CONFIG_METADATA!$G$2:$G$20000,1,DATOS!$I$2:$I$20000,"Análisis"),"")))</f>
        <v/>
      </c>
      <c r="AG733" t="str">
        <f>IF(AE733="","",IF(AE733="[FÓRMULA MANUAL]","",IFERROR(AVERAGEIFS(DATOS!$K$2:$K$20000,DATOS!$A$2:$A$20000,AE733,CONFIG_METADATA!$G$2:$G$20000,1,DATOS!$I$2:$I$20000,"Orquesta/Banda/Conjunto"),"")))</f>
        <v/>
      </c>
      <c r="AH733" t="str">
        <f>IF(AE733="","",IF(AE733="[FÓRMULA MANUAL]","",IFERROR(AVERAGEIFS(DATOS!$K$2:$K$20000,DATOS!$A$2:$A$20000,AE733,CONFIG_METADATA!$G$2:$G$20000,1,DATOS!$I$2:$I$20000,"Música de Cámara"),"")))</f>
        <v/>
      </c>
      <c r="AI733" t="str">
        <f>IF(AE733="","",IF(AE733="[FÓRMULA MANUAL]","",IFERROR(SUMPRODUCT((DATOS!$A$2:$A$20000=AE733)*(CONFIG_METADATA!$G$2:$G$20000=1)*(COUNTIF(CONFIG_ASIGNATURAS!$B$7:$B$27,DATOS!$I$2:$I$20000)&gt;0)*(DATOS!$K$2:$K$20000))/SUMPRODUCT((DATOS!$A$2:$A$20000=AE733)*(CONFIG_METADATA!$G$2:$G$20000=1)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MANUAL]","",IFERROR(AVERAGEIFS(DATOS!$K$2:$K$20000,DATOS!$A$2:$A$20000,A734,CONFIG_METADATA!$G$2:$G$20000,1,DATOS!$I$2:$I$20000,"Lenguaje Musical"),"")))</f>
        <v/>
      </c>
      <c r="C734" t="str">
        <f>IF(A734="","",IF(A734="[FÓRMULA MANUAL]","",IFERROR(AVERAGEIFS(DATOS!$K$2:$K$20000,DATOS!$A$2:$A$20000,A734,CONFIG_METADATA!$G$2:$G$20000,1,DATOS!$I$2:$I$20000,"Orquesta/Banda/Conjunto"),"")))</f>
        <v/>
      </c>
      <c r="D734" t="str">
        <f>IF(A734="","",IF(A734="[FÓRMULA MANUAL]","",IFERROR(AVERAGEIFS(DATOS!$K$2:$K$20000,DATOS!$A$2:$A$20000,A734,CONFIG_METADATA!$G$2:$G$20000,1,DATOS!$I$2:$I$20000,"Conjunto"),"")))</f>
        <v/>
      </c>
      <c r="E734" t="str">
        <f>IF(A734="","",IF(A734="[FÓRMULA MANUAL]","",IFERROR(SUMPRODUCT((DATOS!$A$2:$A$20000=A734)*(CONFIG_METADATA!$G$2:$G$20000=1)*(COUNTIF(CONFIG_ASIGNATURAS!$B$7:$B$27,DATOS!$I$2:$I$20000)&gt;0)*(DATOS!$K$2:$K$20000))/SUMPRODUCT((DATOS!$A$2:$A$20000=A734)*(CONFIG_METADATA!$G$2:$G$20000=1)*(COUNTIF(CONFIG_ASIGNATURAS!$B$7:$B$27,DATOS!$I$2:$I$20000)&gt;0)*1),"")))</f>
        <v/>
      </c>
      <c r="H734" t="str">
        <f>IF(G734="","",IF(G734="[FÓRMULA MANUAL]","",IFERROR(AVERAGEIFS(DATOS!$K$2:$K$20000,DATOS!$A$2:$A$20000,G734,CONFIG_METADATA!$G$2:$G$20000,1,DATOS!$I$2:$I$20000,"Lenguaje Musical"),"")))</f>
        <v/>
      </c>
      <c r="I734" t="str">
        <f>IF(G734="","",IF(G734="[FÓRMULA MANUAL]","",IFERROR(AVERAGEIFS(DATOS!$K$2:$K$20000,DATOS!$A$2:$A$20000,G734,CONFIG_METADATA!$G$2:$G$20000,1,DATOS!$I$2:$I$20000,"Orquesta/Banda/Conjunto"),"")))</f>
        <v/>
      </c>
      <c r="J734" t="str">
        <f>IF(G734="","",IF(G734="[FÓRMULA MANUAL]","",IFERROR(AVERAGEIFS(DATOS!$K$2:$K$20000,DATOS!$A$2:$A$20000,G734,CONFIG_METADATA!$G$2:$G$20000,1,DATOS!$I$2:$I$20000,"Conjunto"),"")))</f>
        <v/>
      </c>
      <c r="K734" t="str">
        <f>IF(G734="","",IF(G734="[FÓRMULA MANUAL]","",IFERROR(SUMPRODUCT((DATOS!$A$2:$A$20000=G734)*(CONFIG_METADATA!$G$2:$G$20000=1)*(COUNTIF(CONFIG_ASIGNATURAS!$B$7:$B$27,DATOS!$I$2:$I$20000)&gt;0)*(DATOS!$K$2:$K$20000))/SUMPRODUCT((DATOS!$A$2:$A$20000=G734)*(CONFIG_METADATA!$G$2:$G$20000=1)*(COUNTIF(CONFIG_ASIGNATURAS!$B$7:$B$27,DATOS!$I$2:$I$20000)&gt;0)*1),"")))</f>
        <v/>
      </c>
      <c r="N734" t="str">
        <f>IF(M734="","",IF(M734="[FÓRMULA MANUAL]","",IFERROR(AVERAGEIFS(DATOS!$K$2:$K$20000,DATOS!$A$2:$A$20000,M734,CONFIG_METADATA!$G$2:$G$20000,1,DATOS!$I$2:$I$20000,"Armonía"),"")))</f>
        <v/>
      </c>
      <c r="O734" t="str">
        <f>IF(M734="","",IF(M734="[FÓRMULA MANUAL]","",IFERROR(AVERAGEIFS(DATOS!$K$2:$K$20000,DATOS!$A$2:$A$20000,M734,CONFIG_METADATA!$G$2:$G$20000,1,DATOS!$I$2:$I$20000,"Orquesta/Banda/Conjunto"),"")))</f>
        <v/>
      </c>
      <c r="P734" t="str">
        <f>IF(M734="","",IF(M734="[FÓRMULA MANUAL]","",IFERROR(AVERAGEIFS(DATOS!$K$2:$K$20000,DATOS!$A$2:$A$20000,M734,CONFIG_METADATA!$G$2:$G$20000,1,DATOS!$I$2:$I$20000,"Música de Cámara"),"")))</f>
        <v/>
      </c>
      <c r="Q734" t="str">
        <f>IF(M734="","",IF(M734="[FÓRMULA MANUAL]","",IFERROR(SUMPRODUCT((DATOS!$A$2:$A$20000=M734)*(CONFIG_METADATA!$G$2:$G$20000=1)*(COUNTIF(CONFIG_ASIGNATURAS!$B$7:$B$27,DATOS!$I$2:$I$20000)&gt;0)*(DATOS!$K$2:$K$20000))/SUMPRODUCT((DATOS!$A$2:$A$20000=M734)*(CONFIG_METADATA!$G$2:$G$20000=1)*(COUNTIF(CONFIG_ASIGNATURAS!$B$7:$B$27,DATOS!$I$2:$I$20000)&gt;0)*1),"")))</f>
        <v/>
      </c>
      <c r="T734" t="str">
        <f>IF(S734="","",IF(S734="[FÓRMULA MANUAL]","",IFERROR(AVERAGEIFS(DATOS!$K$2:$K$20000,DATOS!$A$2:$A$20000,S734,CONFIG_METADATA!$G$2:$G$20000,1,DATOS!$I$2:$I$20000,"Armonía"),"")))</f>
        <v/>
      </c>
      <c r="U734" t="str">
        <f>IF(S734="","",IF(S734="[FÓRMULA MANUAL]","",IFERROR(AVERAGEIFS(DATOS!$K$2:$K$20000,DATOS!$A$2:$A$20000,S734,CONFIG_METADATA!$G$2:$G$20000,1,DATOS!$I$2:$I$20000,"Orquesta/Banda/Conjunto"),"")))</f>
        <v/>
      </c>
      <c r="V734" t="str">
        <f>IF(S734="","",IF(S734="[FÓRMULA MANUAL]","",IFERROR(AVERAGEIFS(DATOS!$K$2:$K$20000,DATOS!$A$2:$A$20000,S734,CONFIG_METADATA!$G$2:$G$20000,1,DATOS!$I$2:$I$20000,"Música de Cámara"),"")))</f>
        <v/>
      </c>
      <c r="W734" t="str">
        <f>IF(S734="","",IF(S734="[FÓRMULA MANUAL]","",IFERROR(SUMPRODUCT((DATOS!$A$2:$A$20000=S734)*(CONFIG_METADATA!$G$2:$G$20000=1)*(COUNTIF(CONFIG_ASIGNATURAS!$B$7:$B$27,DATOS!$I$2:$I$20000)&gt;0)*(DATOS!$K$2:$K$20000))/SUMPRODUCT((DATOS!$A$2:$A$20000=S734)*(CONFIG_METADATA!$G$2:$G$20000=1)*(COUNTIF(CONFIG_ASIGNATURAS!$B$7:$B$27,DATOS!$I$2:$I$20000)&gt;0)*1),"")))</f>
        <v/>
      </c>
      <c r="Z734" t="str">
        <f>IF(Y734="","",IF(Y734="[FÓRMULA MANUAL]","",IFERROR(AVERAGEIFS(DATOS!$K$2:$K$20000,DATOS!$A$2:$A$20000,Y734,CONFIG_METADATA!$G$2:$G$20000,1,DATOS!$I$2:$I$20000,"Análisis"),"")))</f>
        <v/>
      </c>
      <c r="AA734" t="str">
        <f>IF(Y734="","",IF(Y734="[FÓRMULA MANUAL]","",IFERROR(AVERAGEIFS(DATOS!$K$2:$K$20000,DATOS!$A$2:$A$20000,Y734,CONFIG_METADATA!$G$2:$G$20000,1,DATOS!$I$2:$I$20000,"Orquesta/Banda/Conjunto"),"")))</f>
        <v/>
      </c>
      <c r="AB734" t="str">
        <f>IF(Y734="","",IF(Y734="[FÓRMULA MANUAL]","",IFERROR(AVERAGEIFS(DATOS!$K$2:$K$20000,DATOS!$A$2:$A$20000,Y734,CONFIG_METADATA!$G$2:$G$20000,1,DATOS!$I$2:$I$20000,"Música de Cámara"),"")))</f>
        <v/>
      </c>
      <c r="AC734" t="str">
        <f>IF(Y734="","",IF(Y734="[FÓRMULA MANUAL]","",IFERROR(SUMPRODUCT((DATOS!$A$2:$A$20000=Y734)*(CONFIG_METADATA!$G$2:$G$20000=1)*(COUNTIF(CONFIG_ASIGNATURAS!$B$7:$B$27,DATOS!$I$2:$I$20000)&gt;0)*(DATOS!$K$2:$K$20000))/SUMPRODUCT((DATOS!$A$2:$A$20000=Y734)*(CONFIG_METADATA!$G$2:$G$20000=1)*(COUNTIF(CONFIG_ASIGNATURAS!$B$7:$B$27,DATOS!$I$2:$I$20000)&gt;0)*1),"")))</f>
        <v/>
      </c>
      <c r="AF734" t="str">
        <f>IF(AE734="","",IF(AE734="[FÓRMULA MANUAL]","",IFERROR(AVERAGEIFS(DATOS!$K$2:$K$20000,DATOS!$A$2:$A$20000,AE734,CONFIG_METADATA!$G$2:$G$20000,1,DATOS!$I$2:$I$20000,"Análisis"),"")))</f>
        <v/>
      </c>
      <c r="AG734" t="str">
        <f>IF(AE734="","",IF(AE734="[FÓRMULA MANUAL]","",IFERROR(AVERAGEIFS(DATOS!$K$2:$K$20000,DATOS!$A$2:$A$20000,AE734,CONFIG_METADATA!$G$2:$G$20000,1,DATOS!$I$2:$I$20000,"Orquesta/Banda/Conjunto"),"")))</f>
        <v/>
      </c>
      <c r="AH734" t="str">
        <f>IF(AE734="","",IF(AE734="[FÓRMULA MANUAL]","",IFERROR(AVERAGEIFS(DATOS!$K$2:$K$20000,DATOS!$A$2:$A$20000,AE734,CONFIG_METADATA!$G$2:$G$20000,1,DATOS!$I$2:$I$20000,"Música de Cámara"),"")))</f>
        <v/>
      </c>
      <c r="AI734" t="str">
        <f>IF(AE734="","",IF(AE734="[FÓRMULA MANUAL]","",IFERROR(SUMPRODUCT((DATOS!$A$2:$A$20000=AE734)*(CONFIG_METADATA!$G$2:$G$20000=1)*(COUNTIF(CONFIG_ASIGNATURAS!$B$7:$B$27,DATOS!$I$2:$I$20000)&gt;0)*(DATOS!$K$2:$K$20000))/SUMPRODUCT((DATOS!$A$2:$A$20000=AE734)*(CONFIG_METADATA!$G$2:$G$20000=1)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MANUAL]","",IFERROR(AVERAGEIFS(DATOS!$K$2:$K$20000,DATOS!$A$2:$A$20000,A735,CONFIG_METADATA!$G$2:$G$20000,1,DATOS!$I$2:$I$20000,"Lenguaje Musical"),"")))</f>
        <v/>
      </c>
      <c r="C735" t="str">
        <f>IF(A735="","",IF(A735="[FÓRMULA MANUAL]","",IFERROR(AVERAGEIFS(DATOS!$K$2:$K$20000,DATOS!$A$2:$A$20000,A735,CONFIG_METADATA!$G$2:$G$20000,1,DATOS!$I$2:$I$20000,"Orquesta/Banda/Conjunto"),"")))</f>
        <v/>
      </c>
      <c r="D735" t="str">
        <f>IF(A735="","",IF(A735="[FÓRMULA MANUAL]","",IFERROR(AVERAGEIFS(DATOS!$K$2:$K$20000,DATOS!$A$2:$A$20000,A735,CONFIG_METADATA!$G$2:$G$20000,1,DATOS!$I$2:$I$20000,"Conjunto"),"")))</f>
        <v/>
      </c>
      <c r="E735" t="str">
        <f>IF(A735="","",IF(A735="[FÓRMULA MANUAL]","",IFERROR(SUMPRODUCT((DATOS!$A$2:$A$20000=A735)*(CONFIG_METADATA!$G$2:$G$20000=1)*(COUNTIF(CONFIG_ASIGNATURAS!$B$7:$B$27,DATOS!$I$2:$I$20000)&gt;0)*(DATOS!$K$2:$K$20000))/SUMPRODUCT((DATOS!$A$2:$A$20000=A735)*(CONFIG_METADATA!$G$2:$G$20000=1)*(COUNTIF(CONFIG_ASIGNATURAS!$B$7:$B$27,DATOS!$I$2:$I$20000)&gt;0)*1),"")))</f>
        <v/>
      </c>
      <c r="H735" t="str">
        <f>IF(G735="","",IF(G735="[FÓRMULA MANUAL]","",IFERROR(AVERAGEIFS(DATOS!$K$2:$K$20000,DATOS!$A$2:$A$20000,G735,CONFIG_METADATA!$G$2:$G$20000,1,DATOS!$I$2:$I$20000,"Lenguaje Musical"),"")))</f>
        <v/>
      </c>
      <c r="I735" t="str">
        <f>IF(G735="","",IF(G735="[FÓRMULA MANUAL]","",IFERROR(AVERAGEIFS(DATOS!$K$2:$K$20000,DATOS!$A$2:$A$20000,G735,CONFIG_METADATA!$G$2:$G$20000,1,DATOS!$I$2:$I$20000,"Orquesta/Banda/Conjunto"),"")))</f>
        <v/>
      </c>
      <c r="J735" t="str">
        <f>IF(G735="","",IF(G735="[FÓRMULA MANUAL]","",IFERROR(AVERAGEIFS(DATOS!$K$2:$K$20000,DATOS!$A$2:$A$20000,G735,CONFIG_METADATA!$G$2:$G$20000,1,DATOS!$I$2:$I$20000,"Conjunto"),"")))</f>
        <v/>
      </c>
      <c r="K735" t="str">
        <f>IF(G735="","",IF(G735="[FÓRMULA MANUAL]","",IFERROR(SUMPRODUCT((DATOS!$A$2:$A$20000=G735)*(CONFIG_METADATA!$G$2:$G$20000=1)*(COUNTIF(CONFIG_ASIGNATURAS!$B$7:$B$27,DATOS!$I$2:$I$20000)&gt;0)*(DATOS!$K$2:$K$20000))/SUMPRODUCT((DATOS!$A$2:$A$20000=G735)*(CONFIG_METADATA!$G$2:$G$20000=1)*(COUNTIF(CONFIG_ASIGNATURAS!$B$7:$B$27,DATOS!$I$2:$I$20000)&gt;0)*1),"")))</f>
        <v/>
      </c>
      <c r="N735" t="str">
        <f>IF(M735="","",IF(M735="[FÓRMULA MANUAL]","",IFERROR(AVERAGEIFS(DATOS!$K$2:$K$20000,DATOS!$A$2:$A$20000,M735,CONFIG_METADATA!$G$2:$G$20000,1,DATOS!$I$2:$I$20000,"Armonía"),"")))</f>
        <v/>
      </c>
      <c r="O735" t="str">
        <f>IF(M735="","",IF(M735="[FÓRMULA MANUAL]","",IFERROR(AVERAGEIFS(DATOS!$K$2:$K$20000,DATOS!$A$2:$A$20000,M735,CONFIG_METADATA!$G$2:$G$20000,1,DATOS!$I$2:$I$20000,"Orquesta/Banda/Conjunto"),"")))</f>
        <v/>
      </c>
      <c r="P735" t="str">
        <f>IF(M735="","",IF(M735="[FÓRMULA MANUAL]","",IFERROR(AVERAGEIFS(DATOS!$K$2:$K$20000,DATOS!$A$2:$A$20000,M735,CONFIG_METADATA!$G$2:$G$20000,1,DATOS!$I$2:$I$20000,"Música de Cámara"),"")))</f>
        <v/>
      </c>
      <c r="Q735" t="str">
        <f>IF(M735="","",IF(M735="[FÓRMULA MANUAL]","",IFERROR(SUMPRODUCT((DATOS!$A$2:$A$20000=M735)*(CONFIG_METADATA!$G$2:$G$20000=1)*(COUNTIF(CONFIG_ASIGNATURAS!$B$7:$B$27,DATOS!$I$2:$I$20000)&gt;0)*(DATOS!$K$2:$K$20000))/SUMPRODUCT((DATOS!$A$2:$A$20000=M735)*(CONFIG_METADATA!$G$2:$G$20000=1)*(COUNTIF(CONFIG_ASIGNATURAS!$B$7:$B$27,DATOS!$I$2:$I$20000)&gt;0)*1),"")))</f>
        <v/>
      </c>
      <c r="T735" t="str">
        <f>IF(S735="","",IF(S735="[FÓRMULA MANUAL]","",IFERROR(AVERAGEIFS(DATOS!$K$2:$K$20000,DATOS!$A$2:$A$20000,S735,CONFIG_METADATA!$G$2:$G$20000,1,DATOS!$I$2:$I$20000,"Armonía"),"")))</f>
        <v/>
      </c>
      <c r="U735" t="str">
        <f>IF(S735="","",IF(S735="[FÓRMULA MANUAL]","",IFERROR(AVERAGEIFS(DATOS!$K$2:$K$20000,DATOS!$A$2:$A$20000,S735,CONFIG_METADATA!$G$2:$G$20000,1,DATOS!$I$2:$I$20000,"Orquesta/Banda/Conjunto"),"")))</f>
        <v/>
      </c>
      <c r="V735" t="str">
        <f>IF(S735="","",IF(S735="[FÓRMULA MANUAL]","",IFERROR(AVERAGEIFS(DATOS!$K$2:$K$20000,DATOS!$A$2:$A$20000,S735,CONFIG_METADATA!$G$2:$G$20000,1,DATOS!$I$2:$I$20000,"Música de Cámara"),"")))</f>
        <v/>
      </c>
      <c r="W735" t="str">
        <f>IF(S735="","",IF(S735="[FÓRMULA MANUAL]","",IFERROR(SUMPRODUCT((DATOS!$A$2:$A$20000=S735)*(CONFIG_METADATA!$G$2:$G$20000=1)*(COUNTIF(CONFIG_ASIGNATURAS!$B$7:$B$27,DATOS!$I$2:$I$20000)&gt;0)*(DATOS!$K$2:$K$20000))/SUMPRODUCT((DATOS!$A$2:$A$20000=S735)*(CONFIG_METADATA!$G$2:$G$20000=1)*(COUNTIF(CONFIG_ASIGNATURAS!$B$7:$B$27,DATOS!$I$2:$I$20000)&gt;0)*1),"")))</f>
        <v/>
      </c>
      <c r="Z735" t="str">
        <f>IF(Y735="","",IF(Y735="[FÓRMULA MANUAL]","",IFERROR(AVERAGEIFS(DATOS!$K$2:$K$20000,DATOS!$A$2:$A$20000,Y735,CONFIG_METADATA!$G$2:$G$20000,1,DATOS!$I$2:$I$20000,"Análisis"),"")))</f>
        <v/>
      </c>
      <c r="AA735" t="str">
        <f>IF(Y735="","",IF(Y735="[FÓRMULA MANUAL]","",IFERROR(AVERAGEIFS(DATOS!$K$2:$K$20000,DATOS!$A$2:$A$20000,Y735,CONFIG_METADATA!$G$2:$G$20000,1,DATOS!$I$2:$I$20000,"Orquesta/Banda/Conjunto"),"")))</f>
        <v/>
      </c>
      <c r="AB735" t="str">
        <f>IF(Y735="","",IF(Y735="[FÓRMULA MANUAL]","",IFERROR(AVERAGEIFS(DATOS!$K$2:$K$20000,DATOS!$A$2:$A$20000,Y735,CONFIG_METADATA!$G$2:$G$20000,1,DATOS!$I$2:$I$20000,"Música de Cámara"),"")))</f>
        <v/>
      </c>
      <c r="AC735" t="str">
        <f>IF(Y735="","",IF(Y735="[FÓRMULA MANUAL]","",IFERROR(SUMPRODUCT((DATOS!$A$2:$A$20000=Y735)*(CONFIG_METADATA!$G$2:$G$20000=1)*(COUNTIF(CONFIG_ASIGNATURAS!$B$7:$B$27,DATOS!$I$2:$I$20000)&gt;0)*(DATOS!$K$2:$K$20000))/SUMPRODUCT((DATOS!$A$2:$A$20000=Y735)*(CONFIG_METADATA!$G$2:$G$20000=1)*(COUNTIF(CONFIG_ASIGNATURAS!$B$7:$B$27,DATOS!$I$2:$I$20000)&gt;0)*1),"")))</f>
        <v/>
      </c>
      <c r="AF735" t="str">
        <f>IF(AE735="","",IF(AE735="[FÓRMULA MANUAL]","",IFERROR(AVERAGEIFS(DATOS!$K$2:$K$20000,DATOS!$A$2:$A$20000,AE735,CONFIG_METADATA!$G$2:$G$20000,1,DATOS!$I$2:$I$20000,"Análisis"),"")))</f>
        <v/>
      </c>
      <c r="AG735" t="str">
        <f>IF(AE735="","",IF(AE735="[FÓRMULA MANUAL]","",IFERROR(AVERAGEIFS(DATOS!$K$2:$K$20000,DATOS!$A$2:$A$20000,AE735,CONFIG_METADATA!$G$2:$G$20000,1,DATOS!$I$2:$I$20000,"Orquesta/Banda/Conjunto"),"")))</f>
        <v/>
      </c>
      <c r="AH735" t="str">
        <f>IF(AE735="","",IF(AE735="[FÓRMULA MANUAL]","",IFERROR(AVERAGEIFS(DATOS!$K$2:$K$20000,DATOS!$A$2:$A$20000,AE735,CONFIG_METADATA!$G$2:$G$20000,1,DATOS!$I$2:$I$20000,"Música de Cámara"),"")))</f>
        <v/>
      </c>
      <c r="AI735" t="str">
        <f>IF(AE735="","",IF(AE735="[FÓRMULA MANUAL]","",IFERROR(SUMPRODUCT((DATOS!$A$2:$A$20000=AE735)*(CONFIG_METADATA!$G$2:$G$20000=1)*(COUNTIF(CONFIG_ASIGNATURAS!$B$7:$B$27,DATOS!$I$2:$I$20000)&gt;0)*(DATOS!$K$2:$K$20000))/SUMPRODUCT((DATOS!$A$2:$A$20000=AE735)*(CONFIG_METADATA!$G$2:$G$20000=1)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MANUAL]","",IFERROR(AVERAGEIFS(DATOS!$K$2:$K$20000,DATOS!$A$2:$A$20000,A736,CONFIG_METADATA!$G$2:$G$20000,1,DATOS!$I$2:$I$20000,"Lenguaje Musical"),"")))</f>
        <v/>
      </c>
      <c r="C736" t="str">
        <f>IF(A736="","",IF(A736="[FÓRMULA MANUAL]","",IFERROR(AVERAGEIFS(DATOS!$K$2:$K$20000,DATOS!$A$2:$A$20000,A736,CONFIG_METADATA!$G$2:$G$20000,1,DATOS!$I$2:$I$20000,"Orquesta/Banda/Conjunto"),"")))</f>
        <v/>
      </c>
      <c r="D736" t="str">
        <f>IF(A736="","",IF(A736="[FÓRMULA MANUAL]","",IFERROR(AVERAGEIFS(DATOS!$K$2:$K$20000,DATOS!$A$2:$A$20000,A736,CONFIG_METADATA!$G$2:$G$20000,1,DATOS!$I$2:$I$20000,"Conjunto"),"")))</f>
        <v/>
      </c>
      <c r="E736" t="str">
        <f>IF(A736="","",IF(A736="[FÓRMULA MANUAL]","",IFERROR(SUMPRODUCT((DATOS!$A$2:$A$20000=A736)*(CONFIG_METADATA!$G$2:$G$20000=1)*(COUNTIF(CONFIG_ASIGNATURAS!$B$7:$B$27,DATOS!$I$2:$I$20000)&gt;0)*(DATOS!$K$2:$K$20000))/SUMPRODUCT((DATOS!$A$2:$A$20000=A736)*(CONFIG_METADATA!$G$2:$G$20000=1)*(COUNTIF(CONFIG_ASIGNATURAS!$B$7:$B$27,DATOS!$I$2:$I$20000)&gt;0)*1),"")))</f>
        <v/>
      </c>
      <c r="H736" t="str">
        <f>IF(G736="","",IF(G736="[FÓRMULA MANUAL]","",IFERROR(AVERAGEIFS(DATOS!$K$2:$K$20000,DATOS!$A$2:$A$20000,G736,CONFIG_METADATA!$G$2:$G$20000,1,DATOS!$I$2:$I$20000,"Lenguaje Musical"),"")))</f>
        <v/>
      </c>
      <c r="I736" t="str">
        <f>IF(G736="","",IF(G736="[FÓRMULA MANUAL]","",IFERROR(AVERAGEIFS(DATOS!$K$2:$K$20000,DATOS!$A$2:$A$20000,G736,CONFIG_METADATA!$G$2:$G$20000,1,DATOS!$I$2:$I$20000,"Orquesta/Banda/Conjunto"),"")))</f>
        <v/>
      </c>
      <c r="J736" t="str">
        <f>IF(G736="","",IF(G736="[FÓRMULA MANUAL]","",IFERROR(AVERAGEIFS(DATOS!$K$2:$K$20000,DATOS!$A$2:$A$20000,G736,CONFIG_METADATA!$G$2:$G$20000,1,DATOS!$I$2:$I$20000,"Conjunto"),"")))</f>
        <v/>
      </c>
      <c r="K736" t="str">
        <f>IF(G736="","",IF(G736="[FÓRMULA MANUAL]","",IFERROR(SUMPRODUCT((DATOS!$A$2:$A$20000=G736)*(CONFIG_METADATA!$G$2:$G$20000=1)*(COUNTIF(CONFIG_ASIGNATURAS!$B$7:$B$27,DATOS!$I$2:$I$20000)&gt;0)*(DATOS!$K$2:$K$20000))/SUMPRODUCT((DATOS!$A$2:$A$20000=G736)*(CONFIG_METADATA!$G$2:$G$20000=1)*(COUNTIF(CONFIG_ASIGNATURAS!$B$7:$B$27,DATOS!$I$2:$I$20000)&gt;0)*1),"")))</f>
        <v/>
      </c>
      <c r="N736" t="str">
        <f>IF(M736="","",IF(M736="[FÓRMULA MANUAL]","",IFERROR(AVERAGEIFS(DATOS!$K$2:$K$20000,DATOS!$A$2:$A$20000,M736,CONFIG_METADATA!$G$2:$G$20000,1,DATOS!$I$2:$I$20000,"Armonía"),"")))</f>
        <v/>
      </c>
      <c r="O736" t="str">
        <f>IF(M736="","",IF(M736="[FÓRMULA MANUAL]","",IFERROR(AVERAGEIFS(DATOS!$K$2:$K$20000,DATOS!$A$2:$A$20000,M736,CONFIG_METADATA!$G$2:$G$20000,1,DATOS!$I$2:$I$20000,"Orquesta/Banda/Conjunto"),"")))</f>
        <v/>
      </c>
      <c r="P736" t="str">
        <f>IF(M736="","",IF(M736="[FÓRMULA MANUAL]","",IFERROR(AVERAGEIFS(DATOS!$K$2:$K$20000,DATOS!$A$2:$A$20000,M736,CONFIG_METADATA!$G$2:$G$20000,1,DATOS!$I$2:$I$20000,"Música de Cámara"),"")))</f>
        <v/>
      </c>
      <c r="Q736" t="str">
        <f>IF(M736="","",IF(M736="[FÓRMULA MANUAL]","",IFERROR(SUMPRODUCT((DATOS!$A$2:$A$20000=M736)*(CONFIG_METADATA!$G$2:$G$20000=1)*(COUNTIF(CONFIG_ASIGNATURAS!$B$7:$B$27,DATOS!$I$2:$I$20000)&gt;0)*(DATOS!$K$2:$K$20000))/SUMPRODUCT((DATOS!$A$2:$A$20000=M736)*(CONFIG_METADATA!$G$2:$G$20000=1)*(COUNTIF(CONFIG_ASIGNATURAS!$B$7:$B$27,DATOS!$I$2:$I$20000)&gt;0)*1),"")))</f>
        <v/>
      </c>
      <c r="T736" t="str">
        <f>IF(S736="","",IF(S736="[FÓRMULA MANUAL]","",IFERROR(AVERAGEIFS(DATOS!$K$2:$K$20000,DATOS!$A$2:$A$20000,S736,CONFIG_METADATA!$G$2:$G$20000,1,DATOS!$I$2:$I$20000,"Armonía"),"")))</f>
        <v/>
      </c>
      <c r="U736" t="str">
        <f>IF(S736="","",IF(S736="[FÓRMULA MANUAL]","",IFERROR(AVERAGEIFS(DATOS!$K$2:$K$20000,DATOS!$A$2:$A$20000,S736,CONFIG_METADATA!$G$2:$G$20000,1,DATOS!$I$2:$I$20000,"Orquesta/Banda/Conjunto"),"")))</f>
        <v/>
      </c>
      <c r="V736" t="str">
        <f>IF(S736="","",IF(S736="[FÓRMULA MANUAL]","",IFERROR(AVERAGEIFS(DATOS!$K$2:$K$20000,DATOS!$A$2:$A$20000,S736,CONFIG_METADATA!$G$2:$G$20000,1,DATOS!$I$2:$I$20000,"Música de Cámara"),"")))</f>
        <v/>
      </c>
      <c r="W736" t="str">
        <f>IF(S736="","",IF(S736="[FÓRMULA MANUAL]","",IFERROR(SUMPRODUCT((DATOS!$A$2:$A$20000=S736)*(CONFIG_METADATA!$G$2:$G$20000=1)*(COUNTIF(CONFIG_ASIGNATURAS!$B$7:$B$27,DATOS!$I$2:$I$20000)&gt;0)*(DATOS!$K$2:$K$20000))/SUMPRODUCT((DATOS!$A$2:$A$20000=S736)*(CONFIG_METADATA!$G$2:$G$20000=1)*(COUNTIF(CONFIG_ASIGNATURAS!$B$7:$B$27,DATOS!$I$2:$I$20000)&gt;0)*1),"")))</f>
        <v/>
      </c>
      <c r="Z736" t="str">
        <f>IF(Y736="","",IF(Y736="[FÓRMULA MANUAL]","",IFERROR(AVERAGEIFS(DATOS!$K$2:$K$20000,DATOS!$A$2:$A$20000,Y736,CONFIG_METADATA!$G$2:$G$20000,1,DATOS!$I$2:$I$20000,"Análisis"),"")))</f>
        <v/>
      </c>
      <c r="AA736" t="str">
        <f>IF(Y736="","",IF(Y736="[FÓRMULA MANUAL]","",IFERROR(AVERAGEIFS(DATOS!$K$2:$K$20000,DATOS!$A$2:$A$20000,Y736,CONFIG_METADATA!$G$2:$G$20000,1,DATOS!$I$2:$I$20000,"Orquesta/Banda/Conjunto"),"")))</f>
        <v/>
      </c>
      <c r="AB736" t="str">
        <f>IF(Y736="","",IF(Y736="[FÓRMULA MANUAL]","",IFERROR(AVERAGEIFS(DATOS!$K$2:$K$20000,DATOS!$A$2:$A$20000,Y736,CONFIG_METADATA!$G$2:$G$20000,1,DATOS!$I$2:$I$20000,"Música de Cámara"),"")))</f>
        <v/>
      </c>
      <c r="AC736" t="str">
        <f>IF(Y736="","",IF(Y736="[FÓRMULA MANUAL]","",IFERROR(SUMPRODUCT((DATOS!$A$2:$A$20000=Y736)*(CONFIG_METADATA!$G$2:$G$20000=1)*(COUNTIF(CONFIG_ASIGNATURAS!$B$7:$B$27,DATOS!$I$2:$I$20000)&gt;0)*(DATOS!$K$2:$K$20000))/SUMPRODUCT((DATOS!$A$2:$A$20000=Y736)*(CONFIG_METADATA!$G$2:$G$20000=1)*(COUNTIF(CONFIG_ASIGNATURAS!$B$7:$B$27,DATOS!$I$2:$I$20000)&gt;0)*1),"")))</f>
        <v/>
      </c>
      <c r="AF736" t="str">
        <f>IF(AE736="","",IF(AE736="[FÓRMULA MANUAL]","",IFERROR(AVERAGEIFS(DATOS!$K$2:$K$20000,DATOS!$A$2:$A$20000,AE736,CONFIG_METADATA!$G$2:$G$20000,1,DATOS!$I$2:$I$20000,"Análisis"),"")))</f>
        <v/>
      </c>
      <c r="AG736" t="str">
        <f>IF(AE736="","",IF(AE736="[FÓRMULA MANUAL]","",IFERROR(AVERAGEIFS(DATOS!$K$2:$K$20000,DATOS!$A$2:$A$20000,AE736,CONFIG_METADATA!$G$2:$G$20000,1,DATOS!$I$2:$I$20000,"Orquesta/Banda/Conjunto"),"")))</f>
        <v/>
      </c>
      <c r="AH736" t="str">
        <f>IF(AE736="","",IF(AE736="[FÓRMULA MANUAL]","",IFERROR(AVERAGEIFS(DATOS!$K$2:$K$20000,DATOS!$A$2:$A$20000,AE736,CONFIG_METADATA!$G$2:$G$20000,1,DATOS!$I$2:$I$20000,"Música de Cámara"),"")))</f>
        <v/>
      </c>
      <c r="AI736" t="str">
        <f>IF(AE736="","",IF(AE736="[FÓRMULA MANUAL]","",IFERROR(SUMPRODUCT((DATOS!$A$2:$A$20000=AE736)*(CONFIG_METADATA!$G$2:$G$20000=1)*(COUNTIF(CONFIG_ASIGNATURAS!$B$7:$B$27,DATOS!$I$2:$I$20000)&gt;0)*(DATOS!$K$2:$K$20000))/SUMPRODUCT((DATOS!$A$2:$A$20000=AE736)*(CONFIG_METADATA!$G$2:$G$20000=1)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MANUAL]","",IFERROR(AVERAGEIFS(DATOS!$K$2:$K$20000,DATOS!$A$2:$A$20000,A737,CONFIG_METADATA!$G$2:$G$20000,1,DATOS!$I$2:$I$20000,"Lenguaje Musical"),"")))</f>
        <v/>
      </c>
      <c r="C737" t="str">
        <f>IF(A737="","",IF(A737="[FÓRMULA MANUAL]","",IFERROR(AVERAGEIFS(DATOS!$K$2:$K$20000,DATOS!$A$2:$A$20000,A737,CONFIG_METADATA!$G$2:$G$20000,1,DATOS!$I$2:$I$20000,"Orquesta/Banda/Conjunto"),"")))</f>
        <v/>
      </c>
      <c r="D737" t="str">
        <f>IF(A737="","",IF(A737="[FÓRMULA MANUAL]","",IFERROR(AVERAGEIFS(DATOS!$K$2:$K$20000,DATOS!$A$2:$A$20000,A737,CONFIG_METADATA!$G$2:$G$20000,1,DATOS!$I$2:$I$20000,"Conjunto"),"")))</f>
        <v/>
      </c>
      <c r="E737" t="str">
        <f>IF(A737="","",IF(A737="[FÓRMULA MANUAL]","",IFERROR(SUMPRODUCT((DATOS!$A$2:$A$20000=A737)*(CONFIG_METADATA!$G$2:$G$20000=1)*(COUNTIF(CONFIG_ASIGNATURAS!$B$7:$B$27,DATOS!$I$2:$I$20000)&gt;0)*(DATOS!$K$2:$K$20000))/SUMPRODUCT((DATOS!$A$2:$A$20000=A737)*(CONFIG_METADATA!$G$2:$G$20000=1)*(COUNTIF(CONFIG_ASIGNATURAS!$B$7:$B$27,DATOS!$I$2:$I$20000)&gt;0)*1),"")))</f>
        <v/>
      </c>
      <c r="H737" t="str">
        <f>IF(G737="","",IF(G737="[FÓRMULA MANUAL]","",IFERROR(AVERAGEIFS(DATOS!$K$2:$K$20000,DATOS!$A$2:$A$20000,G737,CONFIG_METADATA!$G$2:$G$20000,1,DATOS!$I$2:$I$20000,"Lenguaje Musical"),"")))</f>
        <v/>
      </c>
      <c r="I737" t="str">
        <f>IF(G737="","",IF(G737="[FÓRMULA MANUAL]","",IFERROR(AVERAGEIFS(DATOS!$K$2:$K$20000,DATOS!$A$2:$A$20000,G737,CONFIG_METADATA!$G$2:$G$20000,1,DATOS!$I$2:$I$20000,"Orquesta/Banda/Conjunto"),"")))</f>
        <v/>
      </c>
      <c r="J737" t="str">
        <f>IF(G737="","",IF(G737="[FÓRMULA MANUAL]","",IFERROR(AVERAGEIFS(DATOS!$K$2:$K$20000,DATOS!$A$2:$A$20000,G737,CONFIG_METADATA!$G$2:$G$20000,1,DATOS!$I$2:$I$20000,"Conjunto"),"")))</f>
        <v/>
      </c>
      <c r="K737" t="str">
        <f>IF(G737="","",IF(G737="[FÓRMULA MANUAL]","",IFERROR(SUMPRODUCT((DATOS!$A$2:$A$20000=G737)*(CONFIG_METADATA!$G$2:$G$20000=1)*(COUNTIF(CONFIG_ASIGNATURAS!$B$7:$B$27,DATOS!$I$2:$I$20000)&gt;0)*(DATOS!$K$2:$K$20000))/SUMPRODUCT((DATOS!$A$2:$A$20000=G737)*(CONFIG_METADATA!$G$2:$G$20000=1)*(COUNTIF(CONFIG_ASIGNATURAS!$B$7:$B$27,DATOS!$I$2:$I$20000)&gt;0)*1),"")))</f>
        <v/>
      </c>
      <c r="N737" t="str">
        <f>IF(M737="","",IF(M737="[FÓRMULA MANUAL]","",IFERROR(AVERAGEIFS(DATOS!$K$2:$K$20000,DATOS!$A$2:$A$20000,M737,CONFIG_METADATA!$G$2:$G$20000,1,DATOS!$I$2:$I$20000,"Armonía"),"")))</f>
        <v/>
      </c>
      <c r="O737" t="str">
        <f>IF(M737="","",IF(M737="[FÓRMULA MANUAL]","",IFERROR(AVERAGEIFS(DATOS!$K$2:$K$20000,DATOS!$A$2:$A$20000,M737,CONFIG_METADATA!$G$2:$G$20000,1,DATOS!$I$2:$I$20000,"Orquesta/Banda/Conjunto"),"")))</f>
        <v/>
      </c>
      <c r="P737" t="str">
        <f>IF(M737="","",IF(M737="[FÓRMULA MANUAL]","",IFERROR(AVERAGEIFS(DATOS!$K$2:$K$20000,DATOS!$A$2:$A$20000,M737,CONFIG_METADATA!$G$2:$G$20000,1,DATOS!$I$2:$I$20000,"Música de Cámara"),"")))</f>
        <v/>
      </c>
      <c r="Q737" t="str">
        <f>IF(M737="","",IF(M737="[FÓRMULA MANUAL]","",IFERROR(SUMPRODUCT((DATOS!$A$2:$A$20000=M737)*(CONFIG_METADATA!$G$2:$G$20000=1)*(COUNTIF(CONFIG_ASIGNATURAS!$B$7:$B$27,DATOS!$I$2:$I$20000)&gt;0)*(DATOS!$K$2:$K$20000))/SUMPRODUCT((DATOS!$A$2:$A$20000=M737)*(CONFIG_METADATA!$G$2:$G$20000=1)*(COUNTIF(CONFIG_ASIGNATURAS!$B$7:$B$27,DATOS!$I$2:$I$20000)&gt;0)*1),"")))</f>
        <v/>
      </c>
      <c r="T737" t="str">
        <f>IF(S737="","",IF(S737="[FÓRMULA MANUAL]","",IFERROR(AVERAGEIFS(DATOS!$K$2:$K$20000,DATOS!$A$2:$A$20000,S737,CONFIG_METADATA!$G$2:$G$20000,1,DATOS!$I$2:$I$20000,"Armonía"),"")))</f>
        <v/>
      </c>
      <c r="U737" t="str">
        <f>IF(S737="","",IF(S737="[FÓRMULA MANUAL]","",IFERROR(AVERAGEIFS(DATOS!$K$2:$K$20000,DATOS!$A$2:$A$20000,S737,CONFIG_METADATA!$G$2:$G$20000,1,DATOS!$I$2:$I$20000,"Orquesta/Banda/Conjunto"),"")))</f>
        <v/>
      </c>
      <c r="V737" t="str">
        <f>IF(S737="","",IF(S737="[FÓRMULA MANUAL]","",IFERROR(AVERAGEIFS(DATOS!$K$2:$K$20000,DATOS!$A$2:$A$20000,S737,CONFIG_METADATA!$G$2:$G$20000,1,DATOS!$I$2:$I$20000,"Música de Cámara"),"")))</f>
        <v/>
      </c>
      <c r="W737" t="str">
        <f>IF(S737="","",IF(S737="[FÓRMULA MANUAL]","",IFERROR(SUMPRODUCT((DATOS!$A$2:$A$20000=S737)*(CONFIG_METADATA!$G$2:$G$20000=1)*(COUNTIF(CONFIG_ASIGNATURAS!$B$7:$B$27,DATOS!$I$2:$I$20000)&gt;0)*(DATOS!$K$2:$K$20000))/SUMPRODUCT((DATOS!$A$2:$A$20000=S737)*(CONFIG_METADATA!$G$2:$G$20000=1)*(COUNTIF(CONFIG_ASIGNATURAS!$B$7:$B$27,DATOS!$I$2:$I$20000)&gt;0)*1),"")))</f>
        <v/>
      </c>
      <c r="Z737" t="str">
        <f>IF(Y737="","",IF(Y737="[FÓRMULA MANUAL]","",IFERROR(AVERAGEIFS(DATOS!$K$2:$K$20000,DATOS!$A$2:$A$20000,Y737,CONFIG_METADATA!$G$2:$G$20000,1,DATOS!$I$2:$I$20000,"Análisis"),"")))</f>
        <v/>
      </c>
      <c r="AA737" t="str">
        <f>IF(Y737="","",IF(Y737="[FÓRMULA MANUAL]","",IFERROR(AVERAGEIFS(DATOS!$K$2:$K$20000,DATOS!$A$2:$A$20000,Y737,CONFIG_METADATA!$G$2:$G$20000,1,DATOS!$I$2:$I$20000,"Orquesta/Banda/Conjunto"),"")))</f>
        <v/>
      </c>
      <c r="AB737" t="str">
        <f>IF(Y737="","",IF(Y737="[FÓRMULA MANUAL]","",IFERROR(AVERAGEIFS(DATOS!$K$2:$K$20000,DATOS!$A$2:$A$20000,Y737,CONFIG_METADATA!$G$2:$G$20000,1,DATOS!$I$2:$I$20000,"Música de Cámara"),"")))</f>
        <v/>
      </c>
      <c r="AC737" t="str">
        <f>IF(Y737="","",IF(Y737="[FÓRMULA MANUAL]","",IFERROR(SUMPRODUCT((DATOS!$A$2:$A$20000=Y737)*(CONFIG_METADATA!$G$2:$G$20000=1)*(COUNTIF(CONFIG_ASIGNATURAS!$B$7:$B$27,DATOS!$I$2:$I$20000)&gt;0)*(DATOS!$K$2:$K$20000))/SUMPRODUCT((DATOS!$A$2:$A$20000=Y737)*(CONFIG_METADATA!$G$2:$G$20000=1)*(COUNTIF(CONFIG_ASIGNATURAS!$B$7:$B$27,DATOS!$I$2:$I$20000)&gt;0)*1),"")))</f>
        <v/>
      </c>
      <c r="AF737" t="str">
        <f>IF(AE737="","",IF(AE737="[FÓRMULA MANUAL]","",IFERROR(AVERAGEIFS(DATOS!$K$2:$K$20000,DATOS!$A$2:$A$20000,AE737,CONFIG_METADATA!$G$2:$G$20000,1,DATOS!$I$2:$I$20000,"Análisis"),"")))</f>
        <v/>
      </c>
      <c r="AG737" t="str">
        <f>IF(AE737="","",IF(AE737="[FÓRMULA MANUAL]","",IFERROR(AVERAGEIFS(DATOS!$K$2:$K$20000,DATOS!$A$2:$A$20000,AE737,CONFIG_METADATA!$G$2:$G$20000,1,DATOS!$I$2:$I$20000,"Orquesta/Banda/Conjunto"),"")))</f>
        <v/>
      </c>
      <c r="AH737" t="str">
        <f>IF(AE737="","",IF(AE737="[FÓRMULA MANUAL]","",IFERROR(AVERAGEIFS(DATOS!$K$2:$K$20000,DATOS!$A$2:$A$20000,AE737,CONFIG_METADATA!$G$2:$G$20000,1,DATOS!$I$2:$I$20000,"Música de Cámara"),"")))</f>
        <v/>
      </c>
      <c r="AI737" t="str">
        <f>IF(AE737="","",IF(AE737="[FÓRMULA MANUAL]","",IFERROR(SUMPRODUCT((DATOS!$A$2:$A$20000=AE737)*(CONFIG_METADATA!$G$2:$G$20000=1)*(COUNTIF(CONFIG_ASIGNATURAS!$B$7:$B$27,DATOS!$I$2:$I$20000)&gt;0)*(DATOS!$K$2:$K$20000))/SUMPRODUCT((DATOS!$A$2:$A$20000=AE737)*(CONFIG_METADATA!$G$2:$G$20000=1)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MANUAL]","",IFERROR(AVERAGEIFS(DATOS!$K$2:$K$20000,DATOS!$A$2:$A$20000,A738,CONFIG_METADATA!$G$2:$G$20000,1,DATOS!$I$2:$I$20000,"Lenguaje Musical"),"")))</f>
        <v/>
      </c>
      <c r="C738" t="str">
        <f>IF(A738="","",IF(A738="[FÓRMULA MANUAL]","",IFERROR(AVERAGEIFS(DATOS!$K$2:$K$20000,DATOS!$A$2:$A$20000,A738,CONFIG_METADATA!$G$2:$G$20000,1,DATOS!$I$2:$I$20000,"Orquesta/Banda/Conjunto"),"")))</f>
        <v/>
      </c>
      <c r="D738" t="str">
        <f>IF(A738="","",IF(A738="[FÓRMULA MANUAL]","",IFERROR(AVERAGEIFS(DATOS!$K$2:$K$20000,DATOS!$A$2:$A$20000,A738,CONFIG_METADATA!$G$2:$G$20000,1,DATOS!$I$2:$I$20000,"Conjunto"),"")))</f>
        <v/>
      </c>
      <c r="E738" t="str">
        <f>IF(A738="","",IF(A738="[FÓRMULA MANUAL]","",IFERROR(SUMPRODUCT((DATOS!$A$2:$A$20000=A738)*(CONFIG_METADATA!$G$2:$G$20000=1)*(COUNTIF(CONFIG_ASIGNATURAS!$B$7:$B$27,DATOS!$I$2:$I$20000)&gt;0)*(DATOS!$K$2:$K$20000))/SUMPRODUCT((DATOS!$A$2:$A$20000=A738)*(CONFIG_METADATA!$G$2:$G$20000=1)*(COUNTIF(CONFIG_ASIGNATURAS!$B$7:$B$27,DATOS!$I$2:$I$20000)&gt;0)*1),"")))</f>
        <v/>
      </c>
      <c r="H738" t="str">
        <f>IF(G738="","",IF(G738="[FÓRMULA MANUAL]","",IFERROR(AVERAGEIFS(DATOS!$K$2:$K$20000,DATOS!$A$2:$A$20000,G738,CONFIG_METADATA!$G$2:$G$20000,1,DATOS!$I$2:$I$20000,"Lenguaje Musical"),"")))</f>
        <v/>
      </c>
      <c r="I738" t="str">
        <f>IF(G738="","",IF(G738="[FÓRMULA MANUAL]","",IFERROR(AVERAGEIFS(DATOS!$K$2:$K$20000,DATOS!$A$2:$A$20000,G738,CONFIG_METADATA!$G$2:$G$20000,1,DATOS!$I$2:$I$20000,"Orquesta/Banda/Conjunto"),"")))</f>
        <v/>
      </c>
      <c r="J738" t="str">
        <f>IF(G738="","",IF(G738="[FÓRMULA MANUAL]","",IFERROR(AVERAGEIFS(DATOS!$K$2:$K$20000,DATOS!$A$2:$A$20000,G738,CONFIG_METADATA!$G$2:$G$20000,1,DATOS!$I$2:$I$20000,"Conjunto"),"")))</f>
        <v/>
      </c>
      <c r="K738" t="str">
        <f>IF(G738="","",IF(G738="[FÓRMULA MANUAL]","",IFERROR(SUMPRODUCT((DATOS!$A$2:$A$20000=G738)*(CONFIG_METADATA!$G$2:$G$20000=1)*(COUNTIF(CONFIG_ASIGNATURAS!$B$7:$B$27,DATOS!$I$2:$I$20000)&gt;0)*(DATOS!$K$2:$K$20000))/SUMPRODUCT((DATOS!$A$2:$A$20000=G738)*(CONFIG_METADATA!$G$2:$G$20000=1)*(COUNTIF(CONFIG_ASIGNATURAS!$B$7:$B$27,DATOS!$I$2:$I$20000)&gt;0)*1),"")))</f>
        <v/>
      </c>
      <c r="N738" t="str">
        <f>IF(M738="","",IF(M738="[FÓRMULA MANUAL]","",IFERROR(AVERAGEIFS(DATOS!$K$2:$K$20000,DATOS!$A$2:$A$20000,M738,CONFIG_METADATA!$G$2:$G$20000,1,DATOS!$I$2:$I$20000,"Armonía"),"")))</f>
        <v/>
      </c>
      <c r="O738" t="str">
        <f>IF(M738="","",IF(M738="[FÓRMULA MANUAL]","",IFERROR(AVERAGEIFS(DATOS!$K$2:$K$20000,DATOS!$A$2:$A$20000,M738,CONFIG_METADATA!$G$2:$G$20000,1,DATOS!$I$2:$I$20000,"Orquesta/Banda/Conjunto"),"")))</f>
        <v/>
      </c>
      <c r="P738" t="str">
        <f>IF(M738="","",IF(M738="[FÓRMULA MANUAL]","",IFERROR(AVERAGEIFS(DATOS!$K$2:$K$20000,DATOS!$A$2:$A$20000,M738,CONFIG_METADATA!$G$2:$G$20000,1,DATOS!$I$2:$I$20000,"Música de Cámara"),"")))</f>
        <v/>
      </c>
      <c r="Q738" t="str">
        <f>IF(M738="","",IF(M738="[FÓRMULA MANUAL]","",IFERROR(SUMPRODUCT((DATOS!$A$2:$A$20000=M738)*(CONFIG_METADATA!$G$2:$G$20000=1)*(COUNTIF(CONFIG_ASIGNATURAS!$B$7:$B$27,DATOS!$I$2:$I$20000)&gt;0)*(DATOS!$K$2:$K$20000))/SUMPRODUCT((DATOS!$A$2:$A$20000=M738)*(CONFIG_METADATA!$G$2:$G$20000=1)*(COUNTIF(CONFIG_ASIGNATURAS!$B$7:$B$27,DATOS!$I$2:$I$20000)&gt;0)*1),"")))</f>
        <v/>
      </c>
      <c r="T738" t="str">
        <f>IF(S738="","",IF(S738="[FÓRMULA MANUAL]","",IFERROR(AVERAGEIFS(DATOS!$K$2:$K$20000,DATOS!$A$2:$A$20000,S738,CONFIG_METADATA!$G$2:$G$20000,1,DATOS!$I$2:$I$20000,"Armonía"),"")))</f>
        <v/>
      </c>
      <c r="U738" t="str">
        <f>IF(S738="","",IF(S738="[FÓRMULA MANUAL]","",IFERROR(AVERAGEIFS(DATOS!$K$2:$K$20000,DATOS!$A$2:$A$20000,S738,CONFIG_METADATA!$G$2:$G$20000,1,DATOS!$I$2:$I$20000,"Orquesta/Banda/Conjunto"),"")))</f>
        <v/>
      </c>
      <c r="V738" t="str">
        <f>IF(S738="","",IF(S738="[FÓRMULA MANUAL]","",IFERROR(AVERAGEIFS(DATOS!$K$2:$K$20000,DATOS!$A$2:$A$20000,S738,CONFIG_METADATA!$G$2:$G$20000,1,DATOS!$I$2:$I$20000,"Música de Cámara"),"")))</f>
        <v/>
      </c>
      <c r="W738" t="str">
        <f>IF(S738="","",IF(S738="[FÓRMULA MANUAL]","",IFERROR(SUMPRODUCT((DATOS!$A$2:$A$20000=S738)*(CONFIG_METADATA!$G$2:$G$20000=1)*(COUNTIF(CONFIG_ASIGNATURAS!$B$7:$B$27,DATOS!$I$2:$I$20000)&gt;0)*(DATOS!$K$2:$K$20000))/SUMPRODUCT((DATOS!$A$2:$A$20000=S738)*(CONFIG_METADATA!$G$2:$G$20000=1)*(COUNTIF(CONFIG_ASIGNATURAS!$B$7:$B$27,DATOS!$I$2:$I$20000)&gt;0)*1),"")))</f>
        <v/>
      </c>
      <c r="Z738" t="str">
        <f>IF(Y738="","",IF(Y738="[FÓRMULA MANUAL]","",IFERROR(AVERAGEIFS(DATOS!$K$2:$K$20000,DATOS!$A$2:$A$20000,Y738,CONFIG_METADATA!$G$2:$G$20000,1,DATOS!$I$2:$I$20000,"Análisis"),"")))</f>
        <v/>
      </c>
      <c r="AA738" t="str">
        <f>IF(Y738="","",IF(Y738="[FÓRMULA MANUAL]","",IFERROR(AVERAGEIFS(DATOS!$K$2:$K$20000,DATOS!$A$2:$A$20000,Y738,CONFIG_METADATA!$G$2:$G$20000,1,DATOS!$I$2:$I$20000,"Orquesta/Banda/Conjunto"),"")))</f>
        <v/>
      </c>
      <c r="AB738" t="str">
        <f>IF(Y738="","",IF(Y738="[FÓRMULA MANUAL]","",IFERROR(AVERAGEIFS(DATOS!$K$2:$K$20000,DATOS!$A$2:$A$20000,Y738,CONFIG_METADATA!$G$2:$G$20000,1,DATOS!$I$2:$I$20000,"Música de Cámara"),"")))</f>
        <v/>
      </c>
      <c r="AC738" t="str">
        <f>IF(Y738="","",IF(Y738="[FÓRMULA MANUAL]","",IFERROR(SUMPRODUCT((DATOS!$A$2:$A$20000=Y738)*(CONFIG_METADATA!$G$2:$G$20000=1)*(COUNTIF(CONFIG_ASIGNATURAS!$B$7:$B$27,DATOS!$I$2:$I$20000)&gt;0)*(DATOS!$K$2:$K$20000))/SUMPRODUCT((DATOS!$A$2:$A$20000=Y738)*(CONFIG_METADATA!$G$2:$G$20000=1)*(COUNTIF(CONFIG_ASIGNATURAS!$B$7:$B$27,DATOS!$I$2:$I$20000)&gt;0)*1),"")))</f>
        <v/>
      </c>
      <c r="AF738" t="str">
        <f>IF(AE738="","",IF(AE738="[FÓRMULA MANUAL]","",IFERROR(AVERAGEIFS(DATOS!$K$2:$K$20000,DATOS!$A$2:$A$20000,AE738,CONFIG_METADATA!$G$2:$G$20000,1,DATOS!$I$2:$I$20000,"Análisis"),"")))</f>
        <v/>
      </c>
      <c r="AG738" t="str">
        <f>IF(AE738="","",IF(AE738="[FÓRMULA MANUAL]","",IFERROR(AVERAGEIFS(DATOS!$K$2:$K$20000,DATOS!$A$2:$A$20000,AE738,CONFIG_METADATA!$G$2:$G$20000,1,DATOS!$I$2:$I$20000,"Orquesta/Banda/Conjunto"),"")))</f>
        <v/>
      </c>
      <c r="AH738" t="str">
        <f>IF(AE738="","",IF(AE738="[FÓRMULA MANUAL]","",IFERROR(AVERAGEIFS(DATOS!$K$2:$K$20000,DATOS!$A$2:$A$20000,AE738,CONFIG_METADATA!$G$2:$G$20000,1,DATOS!$I$2:$I$20000,"Música de Cámara"),"")))</f>
        <v/>
      </c>
      <c r="AI738" t="str">
        <f>IF(AE738="","",IF(AE738="[FÓRMULA MANUAL]","",IFERROR(SUMPRODUCT((DATOS!$A$2:$A$20000=AE738)*(CONFIG_METADATA!$G$2:$G$20000=1)*(COUNTIF(CONFIG_ASIGNATURAS!$B$7:$B$27,DATOS!$I$2:$I$20000)&gt;0)*(DATOS!$K$2:$K$20000))/SUMPRODUCT((DATOS!$A$2:$A$20000=AE738)*(CONFIG_METADATA!$G$2:$G$20000=1)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MANUAL]","",IFERROR(AVERAGEIFS(DATOS!$K$2:$K$20000,DATOS!$A$2:$A$20000,A739,CONFIG_METADATA!$G$2:$G$20000,1,DATOS!$I$2:$I$20000,"Lenguaje Musical"),"")))</f>
        <v/>
      </c>
      <c r="C739" t="str">
        <f>IF(A739="","",IF(A739="[FÓRMULA MANUAL]","",IFERROR(AVERAGEIFS(DATOS!$K$2:$K$20000,DATOS!$A$2:$A$20000,A739,CONFIG_METADATA!$G$2:$G$20000,1,DATOS!$I$2:$I$20000,"Orquesta/Banda/Conjunto"),"")))</f>
        <v/>
      </c>
      <c r="D739" t="str">
        <f>IF(A739="","",IF(A739="[FÓRMULA MANUAL]","",IFERROR(AVERAGEIFS(DATOS!$K$2:$K$20000,DATOS!$A$2:$A$20000,A739,CONFIG_METADATA!$G$2:$G$20000,1,DATOS!$I$2:$I$20000,"Conjunto"),"")))</f>
        <v/>
      </c>
      <c r="E739" t="str">
        <f>IF(A739="","",IF(A739="[FÓRMULA MANUAL]","",IFERROR(SUMPRODUCT((DATOS!$A$2:$A$20000=A739)*(CONFIG_METADATA!$G$2:$G$20000=1)*(COUNTIF(CONFIG_ASIGNATURAS!$B$7:$B$27,DATOS!$I$2:$I$20000)&gt;0)*(DATOS!$K$2:$K$20000))/SUMPRODUCT((DATOS!$A$2:$A$20000=A739)*(CONFIG_METADATA!$G$2:$G$20000=1)*(COUNTIF(CONFIG_ASIGNATURAS!$B$7:$B$27,DATOS!$I$2:$I$20000)&gt;0)*1),"")))</f>
        <v/>
      </c>
      <c r="H739" t="str">
        <f>IF(G739="","",IF(G739="[FÓRMULA MANUAL]","",IFERROR(AVERAGEIFS(DATOS!$K$2:$K$20000,DATOS!$A$2:$A$20000,G739,CONFIG_METADATA!$G$2:$G$20000,1,DATOS!$I$2:$I$20000,"Lenguaje Musical"),"")))</f>
        <v/>
      </c>
      <c r="I739" t="str">
        <f>IF(G739="","",IF(G739="[FÓRMULA MANUAL]","",IFERROR(AVERAGEIFS(DATOS!$K$2:$K$20000,DATOS!$A$2:$A$20000,G739,CONFIG_METADATA!$G$2:$G$20000,1,DATOS!$I$2:$I$20000,"Orquesta/Banda/Conjunto"),"")))</f>
        <v/>
      </c>
      <c r="J739" t="str">
        <f>IF(G739="","",IF(G739="[FÓRMULA MANUAL]","",IFERROR(AVERAGEIFS(DATOS!$K$2:$K$20000,DATOS!$A$2:$A$20000,G739,CONFIG_METADATA!$G$2:$G$20000,1,DATOS!$I$2:$I$20000,"Conjunto"),"")))</f>
        <v/>
      </c>
      <c r="K739" t="str">
        <f>IF(G739="","",IF(G739="[FÓRMULA MANUAL]","",IFERROR(SUMPRODUCT((DATOS!$A$2:$A$20000=G739)*(CONFIG_METADATA!$G$2:$G$20000=1)*(COUNTIF(CONFIG_ASIGNATURAS!$B$7:$B$27,DATOS!$I$2:$I$20000)&gt;0)*(DATOS!$K$2:$K$20000))/SUMPRODUCT((DATOS!$A$2:$A$20000=G739)*(CONFIG_METADATA!$G$2:$G$20000=1)*(COUNTIF(CONFIG_ASIGNATURAS!$B$7:$B$27,DATOS!$I$2:$I$20000)&gt;0)*1),"")))</f>
        <v/>
      </c>
      <c r="N739" t="str">
        <f>IF(M739="","",IF(M739="[FÓRMULA MANUAL]","",IFERROR(AVERAGEIFS(DATOS!$K$2:$K$20000,DATOS!$A$2:$A$20000,M739,CONFIG_METADATA!$G$2:$G$20000,1,DATOS!$I$2:$I$20000,"Armonía"),"")))</f>
        <v/>
      </c>
      <c r="O739" t="str">
        <f>IF(M739="","",IF(M739="[FÓRMULA MANUAL]","",IFERROR(AVERAGEIFS(DATOS!$K$2:$K$20000,DATOS!$A$2:$A$20000,M739,CONFIG_METADATA!$G$2:$G$20000,1,DATOS!$I$2:$I$20000,"Orquesta/Banda/Conjunto"),"")))</f>
        <v/>
      </c>
      <c r="P739" t="str">
        <f>IF(M739="","",IF(M739="[FÓRMULA MANUAL]","",IFERROR(AVERAGEIFS(DATOS!$K$2:$K$20000,DATOS!$A$2:$A$20000,M739,CONFIG_METADATA!$G$2:$G$20000,1,DATOS!$I$2:$I$20000,"Música de Cámara"),"")))</f>
        <v/>
      </c>
      <c r="Q739" t="str">
        <f>IF(M739="","",IF(M739="[FÓRMULA MANUAL]","",IFERROR(SUMPRODUCT((DATOS!$A$2:$A$20000=M739)*(CONFIG_METADATA!$G$2:$G$20000=1)*(COUNTIF(CONFIG_ASIGNATURAS!$B$7:$B$27,DATOS!$I$2:$I$20000)&gt;0)*(DATOS!$K$2:$K$20000))/SUMPRODUCT((DATOS!$A$2:$A$20000=M739)*(CONFIG_METADATA!$G$2:$G$20000=1)*(COUNTIF(CONFIG_ASIGNATURAS!$B$7:$B$27,DATOS!$I$2:$I$20000)&gt;0)*1),"")))</f>
        <v/>
      </c>
      <c r="T739" t="str">
        <f>IF(S739="","",IF(S739="[FÓRMULA MANUAL]","",IFERROR(AVERAGEIFS(DATOS!$K$2:$K$20000,DATOS!$A$2:$A$20000,S739,CONFIG_METADATA!$G$2:$G$20000,1,DATOS!$I$2:$I$20000,"Armonía"),"")))</f>
        <v/>
      </c>
      <c r="U739" t="str">
        <f>IF(S739="","",IF(S739="[FÓRMULA MANUAL]","",IFERROR(AVERAGEIFS(DATOS!$K$2:$K$20000,DATOS!$A$2:$A$20000,S739,CONFIG_METADATA!$G$2:$G$20000,1,DATOS!$I$2:$I$20000,"Orquesta/Banda/Conjunto"),"")))</f>
        <v/>
      </c>
      <c r="V739" t="str">
        <f>IF(S739="","",IF(S739="[FÓRMULA MANUAL]","",IFERROR(AVERAGEIFS(DATOS!$K$2:$K$20000,DATOS!$A$2:$A$20000,S739,CONFIG_METADATA!$G$2:$G$20000,1,DATOS!$I$2:$I$20000,"Música de Cámara"),"")))</f>
        <v/>
      </c>
      <c r="W739" t="str">
        <f>IF(S739="","",IF(S739="[FÓRMULA MANUAL]","",IFERROR(SUMPRODUCT((DATOS!$A$2:$A$20000=S739)*(CONFIG_METADATA!$G$2:$G$20000=1)*(COUNTIF(CONFIG_ASIGNATURAS!$B$7:$B$27,DATOS!$I$2:$I$20000)&gt;0)*(DATOS!$K$2:$K$20000))/SUMPRODUCT((DATOS!$A$2:$A$20000=S739)*(CONFIG_METADATA!$G$2:$G$20000=1)*(COUNTIF(CONFIG_ASIGNATURAS!$B$7:$B$27,DATOS!$I$2:$I$20000)&gt;0)*1),"")))</f>
        <v/>
      </c>
      <c r="Z739" t="str">
        <f>IF(Y739="","",IF(Y739="[FÓRMULA MANUAL]","",IFERROR(AVERAGEIFS(DATOS!$K$2:$K$20000,DATOS!$A$2:$A$20000,Y739,CONFIG_METADATA!$G$2:$G$20000,1,DATOS!$I$2:$I$20000,"Análisis"),"")))</f>
        <v/>
      </c>
      <c r="AA739" t="str">
        <f>IF(Y739="","",IF(Y739="[FÓRMULA MANUAL]","",IFERROR(AVERAGEIFS(DATOS!$K$2:$K$20000,DATOS!$A$2:$A$20000,Y739,CONFIG_METADATA!$G$2:$G$20000,1,DATOS!$I$2:$I$20000,"Orquesta/Banda/Conjunto"),"")))</f>
        <v/>
      </c>
      <c r="AB739" t="str">
        <f>IF(Y739="","",IF(Y739="[FÓRMULA MANUAL]","",IFERROR(AVERAGEIFS(DATOS!$K$2:$K$20000,DATOS!$A$2:$A$20000,Y739,CONFIG_METADATA!$G$2:$G$20000,1,DATOS!$I$2:$I$20000,"Música de Cámara"),"")))</f>
        <v/>
      </c>
      <c r="AC739" t="str">
        <f>IF(Y739="","",IF(Y739="[FÓRMULA MANUAL]","",IFERROR(SUMPRODUCT((DATOS!$A$2:$A$20000=Y739)*(CONFIG_METADATA!$G$2:$G$20000=1)*(COUNTIF(CONFIG_ASIGNATURAS!$B$7:$B$27,DATOS!$I$2:$I$20000)&gt;0)*(DATOS!$K$2:$K$20000))/SUMPRODUCT((DATOS!$A$2:$A$20000=Y739)*(CONFIG_METADATA!$G$2:$G$20000=1)*(COUNTIF(CONFIG_ASIGNATURAS!$B$7:$B$27,DATOS!$I$2:$I$20000)&gt;0)*1),"")))</f>
        <v/>
      </c>
      <c r="AF739" t="str">
        <f>IF(AE739="","",IF(AE739="[FÓRMULA MANUAL]","",IFERROR(AVERAGEIFS(DATOS!$K$2:$K$20000,DATOS!$A$2:$A$20000,AE739,CONFIG_METADATA!$G$2:$G$20000,1,DATOS!$I$2:$I$20000,"Análisis"),"")))</f>
        <v/>
      </c>
      <c r="AG739" t="str">
        <f>IF(AE739="","",IF(AE739="[FÓRMULA MANUAL]","",IFERROR(AVERAGEIFS(DATOS!$K$2:$K$20000,DATOS!$A$2:$A$20000,AE739,CONFIG_METADATA!$G$2:$G$20000,1,DATOS!$I$2:$I$20000,"Orquesta/Banda/Conjunto"),"")))</f>
        <v/>
      </c>
      <c r="AH739" t="str">
        <f>IF(AE739="","",IF(AE739="[FÓRMULA MANUAL]","",IFERROR(AVERAGEIFS(DATOS!$K$2:$K$20000,DATOS!$A$2:$A$20000,AE739,CONFIG_METADATA!$G$2:$G$20000,1,DATOS!$I$2:$I$20000,"Música de Cámara"),"")))</f>
        <v/>
      </c>
      <c r="AI739" t="str">
        <f>IF(AE739="","",IF(AE739="[FÓRMULA MANUAL]","",IFERROR(SUMPRODUCT((DATOS!$A$2:$A$20000=AE739)*(CONFIG_METADATA!$G$2:$G$20000=1)*(COUNTIF(CONFIG_ASIGNATURAS!$B$7:$B$27,DATOS!$I$2:$I$20000)&gt;0)*(DATOS!$K$2:$K$20000))/SUMPRODUCT((DATOS!$A$2:$A$20000=AE739)*(CONFIG_METADATA!$G$2:$G$20000=1)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MANUAL]","",IFERROR(AVERAGEIFS(DATOS!$K$2:$K$20000,DATOS!$A$2:$A$20000,A740,CONFIG_METADATA!$G$2:$G$20000,1,DATOS!$I$2:$I$20000,"Lenguaje Musical"),"")))</f>
        <v/>
      </c>
      <c r="C740" t="str">
        <f>IF(A740="","",IF(A740="[FÓRMULA MANUAL]","",IFERROR(AVERAGEIFS(DATOS!$K$2:$K$20000,DATOS!$A$2:$A$20000,A740,CONFIG_METADATA!$G$2:$G$20000,1,DATOS!$I$2:$I$20000,"Orquesta/Banda/Conjunto"),"")))</f>
        <v/>
      </c>
      <c r="D740" t="str">
        <f>IF(A740="","",IF(A740="[FÓRMULA MANUAL]","",IFERROR(AVERAGEIFS(DATOS!$K$2:$K$20000,DATOS!$A$2:$A$20000,A740,CONFIG_METADATA!$G$2:$G$20000,1,DATOS!$I$2:$I$20000,"Conjunto"),"")))</f>
        <v/>
      </c>
      <c r="E740" t="str">
        <f>IF(A740="","",IF(A740="[FÓRMULA MANUAL]","",IFERROR(SUMPRODUCT((DATOS!$A$2:$A$20000=A740)*(CONFIG_METADATA!$G$2:$G$20000=1)*(COUNTIF(CONFIG_ASIGNATURAS!$B$7:$B$27,DATOS!$I$2:$I$20000)&gt;0)*(DATOS!$K$2:$K$20000))/SUMPRODUCT((DATOS!$A$2:$A$20000=A740)*(CONFIG_METADATA!$G$2:$G$20000=1)*(COUNTIF(CONFIG_ASIGNATURAS!$B$7:$B$27,DATOS!$I$2:$I$20000)&gt;0)*1),"")))</f>
        <v/>
      </c>
      <c r="H740" t="str">
        <f>IF(G740="","",IF(G740="[FÓRMULA MANUAL]","",IFERROR(AVERAGEIFS(DATOS!$K$2:$K$20000,DATOS!$A$2:$A$20000,G740,CONFIG_METADATA!$G$2:$G$20000,1,DATOS!$I$2:$I$20000,"Lenguaje Musical"),"")))</f>
        <v/>
      </c>
      <c r="I740" t="str">
        <f>IF(G740="","",IF(G740="[FÓRMULA MANUAL]","",IFERROR(AVERAGEIFS(DATOS!$K$2:$K$20000,DATOS!$A$2:$A$20000,G740,CONFIG_METADATA!$G$2:$G$20000,1,DATOS!$I$2:$I$20000,"Orquesta/Banda/Conjunto"),"")))</f>
        <v/>
      </c>
      <c r="J740" t="str">
        <f>IF(G740="","",IF(G740="[FÓRMULA MANUAL]","",IFERROR(AVERAGEIFS(DATOS!$K$2:$K$20000,DATOS!$A$2:$A$20000,G740,CONFIG_METADATA!$G$2:$G$20000,1,DATOS!$I$2:$I$20000,"Conjunto"),"")))</f>
        <v/>
      </c>
      <c r="K740" t="str">
        <f>IF(G740="","",IF(G740="[FÓRMULA MANUAL]","",IFERROR(SUMPRODUCT((DATOS!$A$2:$A$20000=G740)*(CONFIG_METADATA!$G$2:$G$20000=1)*(COUNTIF(CONFIG_ASIGNATURAS!$B$7:$B$27,DATOS!$I$2:$I$20000)&gt;0)*(DATOS!$K$2:$K$20000))/SUMPRODUCT((DATOS!$A$2:$A$20000=G740)*(CONFIG_METADATA!$G$2:$G$20000=1)*(COUNTIF(CONFIG_ASIGNATURAS!$B$7:$B$27,DATOS!$I$2:$I$20000)&gt;0)*1),"")))</f>
        <v/>
      </c>
      <c r="N740" t="str">
        <f>IF(M740="","",IF(M740="[FÓRMULA MANUAL]","",IFERROR(AVERAGEIFS(DATOS!$K$2:$K$20000,DATOS!$A$2:$A$20000,M740,CONFIG_METADATA!$G$2:$G$20000,1,DATOS!$I$2:$I$20000,"Armonía"),"")))</f>
        <v/>
      </c>
      <c r="O740" t="str">
        <f>IF(M740="","",IF(M740="[FÓRMULA MANUAL]","",IFERROR(AVERAGEIFS(DATOS!$K$2:$K$20000,DATOS!$A$2:$A$20000,M740,CONFIG_METADATA!$G$2:$G$20000,1,DATOS!$I$2:$I$20000,"Orquesta/Banda/Conjunto"),"")))</f>
        <v/>
      </c>
      <c r="P740" t="str">
        <f>IF(M740="","",IF(M740="[FÓRMULA MANUAL]","",IFERROR(AVERAGEIFS(DATOS!$K$2:$K$20000,DATOS!$A$2:$A$20000,M740,CONFIG_METADATA!$G$2:$G$20000,1,DATOS!$I$2:$I$20000,"Música de Cámara"),"")))</f>
        <v/>
      </c>
      <c r="Q740" t="str">
        <f>IF(M740="","",IF(M740="[FÓRMULA MANUAL]","",IFERROR(SUMPRODUCT((DATOS!$A$2:$A$20000=M740)*(CONFIG_METADATA!$G$2:$G$20000=1)*(COUNTIF(CONFIG_ASIGNATURAS!$B$7:$B$27,DATOS!$I$2:$I$20000)&gt;0)*(DATOS!$K$2:$K$20000))/SUMPRODUCT((DATOS!$A$2:$A$20000=M740)*(CONFIG_METADATA!$G$2:$G$20000=1)*(COUNTIF(CONFIG_ASIGNATURAS!$B$7:$B$27,DATOS!$I$2:$I$20000)&gt;0)*1),"")))</f>
        <v/>
      </c>
      <c r="T740" t="str">
        <f>IF(S740="","",IF(S740="[FÓRMULA MANUAL]","",IFERROR(AVERAGEIFS(DATOS!$K$2:$K$20000,DATOS!$A$2:$A$20000,S740,CONFIG_METADATA!$G$2:$G$20000,1,DATOS!$I$2:$I$20000,"Armonía"),"")))</f>
        <v/>
      </c>
      <c r="U740" t="str">
        <f>IF(S740="","",IF(S740="[FÓRMULA MANUAL]","",IFERROR(AVERAGEIFS(DATOS!$K$2:$K$20000,DATOS!$A$2:$A$20000,S740,CONFIG_METADATA!$G$2:$G$20000,1,DATOS!$I$2:$I$20000,"Orquesta/Banda/Conjunto"),"")))</f>
        <v/>
      </c>
      <c r="V740" t="str">
        <f>IF(S740="","",IF(S740="[FÓRMULA MANUAL]","",IFERROR(AVERAGEIFS(DATOS!$K$2:$K$20000,DATOS!$A$2:$A$20000,S740,CONFIG_METADATA!$G$2:$G$20000,1,DATOS!$I$2:$I$20000,"Música de Cámara"),"")))</f>
        <v/>
      </c>
      <c r="W740" t="str">
        <f>IF(S740="","",IF(S740="[FÓRMULA MANUAL]","",IFERROR(SUMPRODUCT((DATOS!$A$2:$A$20000=S740)*(CONFIG_METADATA!$G$2:$G$20000=1)*(COUNTIF(CONFIG_ASIGNATURAS!$B$7:$B$27,DATOS!$I$2:$I$20000)&gt;0)*(DATOS!$K$2:$K$20000))/SUMPRODUCT((DATOS!$A$2:$A$20000=S740)*(CONFIG_METADATA!$G$2:$G$20000=1)*(COUNTIF(CONFIG_ASIGNATURAS!$B$7:$B$27,DATOS!$I$2:$I$20000)&gt;0)*1),"")))</f>
        <v/>
      </c>
      <c r="Z740" t="str">
        <f>IF(Y740="","",IF(Y740="[FÓRMULA MANUAL]","",IFERROR(AVERAGEIFS(DATOS!$K$2:$K$20000,DATOS!$A$2:$A$20000,Y740,CONFIG_METADATA!$G$2:$G$20000,1,DATOS!$I$2:$I$20000,"Análisis"),"")))</f>
        <v/>
      </c>
      <c r="AA740" t="str">
        <f>IF(Y740="","",IF(Y740="[FÓRMULA MANUAL]","",IFERROR(AVERAGEIFS(DATOS!$K$2:$K$20000,DATOS!$A$2:$A$20000,Y740,CONFIG_METADATA!$G$2:$G$20000,1,DATOS!$I$2:$I$20000,"Orquesta/Banda/Conjunto"),"")))</f>
        <v/>
      </c>
      <c r="AB740" t="str">
        <f>IF(Y740="","",IF(Y740="[FÓRMULA MANUAL]","",IFERROR(AVERAGEIFS(DATOS!$K$2:$K$20000,DATOS!$A$2:$A$20000,Y740,CONFIG_METADATA!$G$2:$G$20000,1,DATOS!$I$2:$I$20000,"Música de Cámara"),"")))</f>
        <v/>
      </c>
      <c r="AC740" t="str">
        <f>IF(Y740="","",IF(Y740="[FÓRMULA MANUAL]","",IFERROR(SUMPRODUCT((DATOS!$A$2:$A$20000=Y740)*(CONFIG_METADATA!$G$2:$G$20000=1)*(COUNTIF(CONFIG_ASIGNATURAS!$B$7:$B$27,DATOS!$I$2:$I$20000)&gt;0)*(DATOS!$K$2:$K$20000))/SUMPRODUCT((DATOS!$A$2:$A$20000=Y740)*(CONFIG_METADATA!$G$2:$G$20000=1)*(COUNTIF(CONFIG_ASIGNATURAS!$B$7:$B$27,DATOS!$I$2:$I$20000)&gt;0)*1),"")))</f>
        <v/>
      </c>
      <c r="AF740" t="str">
        <f>IF(AE740="","",IF(AE740="[FÓRMULA MANUAL]","",IFERROR(AVERAGEIFS(DATOS!$K$2:$K$20000,DATOS!$A$2:$A$20000,AE740,CONFIG_METADATA!$G$2:$G$20000,1,DATOS!$I$2:$I$20000,"Análisis"),"")))</f>
        <v/>
      </c>
      <c r="AG740" t="str">
        <f>IF(AE740="","",IF(AE740="[FÓRMULA MANUAL]","",IFERROR(AVERAGEIFS(DATOS!$K$2:$K$20000,DATOS!$A$2:$A$20000,AE740,CONFIG_METADATA!$G$2:$G$20000,1,DATOS!$I$2:$I$20000,"Orquesta/Banda/Conjunto"),"")))</f>
        <v/>
      </c>
      <c r="AH740" t="str">
        <f>IF(AE740="","",IF(AE740="[FÓRMULA MANUAL]","",IFERROR(AVERAGEIFS(DATOS!$K$2:$K$20000,DATOS!$A$2:$A$20000,AE740,CONFIG_METADATA!$G$2:$G$20000,1,DATOS!$I$2:$I$20000,"Música de Cámara"),"")))</f>
        <v/>
      </c>
      <c r="AI740" t="str">
        <f>IF(AE740="","",IF(AE740="[FÓRMULA MANUAL]","",IFERROR(SUMPRODUCT((DATOS!$A$2:$A$20000=AE740)*(CONFIG_METADATA!$G$2:$G$20000=1)*(COUNTIF(CONFIG_ASIGNATURAS!$B$7:$B$27,DATOS!$I$2:$I$20000)&gt;0)*(DATOS!$K$2:$K$20000))/SUMPRODUCT((DATOS!$A$2:$A$20000=AE740)*(CONFIG_METADATA!$G$2:$G$20000=1)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MANUAL]","",IFERROR(AVERAGEIFS(DATOS!$K$2:$K$20000,DATOS!$A$2:$A$20000,A741,CONFIG_METADATA!$G$2:$G$20000,1,DATOS!$I$2:$I$20000,"Lenguaje Musical"),"")))</f>
        <v/>
      </c>
      <c r="C741" t="str">
        <f>IF(A741="","",IF(A741="[FÓRMULA MANUAL]","",IFERROR(AVERAGEIFS(DATOS!$K$2:$K$20000,DATOS!$A$2:$A$20000,A741,CONFIG_METADATA!$G$2:$G$20000,1,DATOS!$I$2:$I$20000,"Orquesta/Banda/Conjunto"),"")))</f>
        <v/>
      </c>
      <c r="D741" t="str">
        <f>IF(A741="","",IF(A741="[FÓRMULA MANUAL]","",IFERROR(AVERAGEIFS(DATOS!$K$2:$K$20000,DATOS!$A$2:$A$20000,A741,CONFIG_METADATA!$G$2:$G$20000,1,DATOS!$I$2:$I$20000,"Conjunto"),"")))</f>
        <v/>
      </c>
      <c r="E741" t="str">
        <f>IF(A741="","",IF(A741="[FÓRMULA MANUAL]","",IFERROR(SUMPRODUCT((DATOS!$A$2:$A$20000=A741)*(CONFIG_METADATA!$G$2:$G$20000=1)*(COUNTIF(CONFIG_ASIGNATURAS!$B$7:$B$27,DATOS!$I$2:$I$20000)&gt;0)*(DATOS!$K$2:$K$20000))/SUMPRODUCT((DATOS!$A$2:$A$20000=A741)*(CONFIG_METADATA!$G$2:$G$20000=1)*(COUNTIF(CONFIG_ASIGNATURAS!$B$7:$B$27,DATOS!$I$2:$I$20000)&gt;0)*1),"")))</f>
        <v/>
      </c>
      <c r="H741" t="str">
        <f>IF(G741="","",IF(G741="[FÓRMULA MANUAL]","",IFERROR(AVERAGEIFS(DATOS!$K$2:$K$20000,DATOS!$A$2:$A$20000,G741,CONFIG_METADATA!$G$2:$G$20000,1,DATOS!$I$2:$I$20000,"Lenguaje Musical"),"")))</f>
        <v/>
      </c>
      <c r="I741" t="str">
        <f>IF(G741="","",IF(G741="[FÓRMULA MANUAL]","",IFERROR(AVERAGEIFS(DATOS!$K$2:$K$20000,DATOS!$A$2:$A$20000,G741,CONFIG_METADATA!$G$2:$G$20000,1,DATOS!$I$2:$I$20000,"Orquesta/Banda/Conjunto"),"")))</f>
        <v/>
      </c>
      <c r="J741" t="str">
        <f>IF(G741="","",IF(G741="[FÓRMULA MANUAL]","",IFERROR(AVERAGEIFS(DATOS!$K$2:$K$20000,DATOS!$A$2:$A$20000,G741,CONFIG_METADATA!$G$2:$G$20000,1,DATOS!$I$2:$I$20000,"Conjunto"),"")))</f>
        <v/>
      </c>
      <c r="K741" t="str">
        <f>IF(G741="","",IF(G741="[FÓRMULA MANUAL]","",IFERROR(SUMPRODUCT((DATOS!$A$2:$A$20000=G741)*(CONFIG_METADATA!$G$2:$G$20000=1)*(COUNTIF(CONFIG_ASIGNATURAS!$B$7:$B$27,DATOS!$I$2:$I$20000)&gt;0)*(DATOS!$K$2:$K$20000))/SUMPRODUCT((DATOS!$A$2:$A$20000=G741)*(CONFIG_METADATA!$G$2:$G$20000=1)*(COUNTIF(CONFIG_ASIGNATURAS!$B$7:$B$27,DATOS!$I$2:$I$20000)&gt;0)*1),"")))</f>
        <v/>
      </c>
      <c r="N741" t="str">
        <f>IF(M741="","",IF(M741="[FÓRMULA MANUAL]","",IFERROR(AVERAGEIFS(DATOS!$K$2:$K$20000,DATOS!$A$2:$A$20000,M741,CONFIG_METADATA!$G$2:$G$20000,1,DATOS!$I$2:$I$20000,"Armonía"),"")))</f>
        <v/>
      </c>
      <c r="O741" t="str">
        <f>IF(M741="","",IF(M741="[FÓRMULA MANUAL]","",IFERROR(AVERAGEIFS(DATOS!$K$2:$K$20000,DATOS!$A$2:$A$20000,M741,CONFIG_METADATA!$G$2:$G$20000,1,DATOS!$I$2:$I$20000,"Orquesta/Banda/Conjunto"),"")))</f>
        <v/>
      </c>
      <c r="P741" t="str">
        <f>IF(M741="","",IF(M741="[FÓRMULA MANUAL]","",IFERROR(AVERAGEIFS(DATOS!$K$2:$K$20000,DATOS!$A$2:$A$20000,M741,CONFIG_METADATA!$G$2:$G$20000,1,DATOS!$I$2:$I$20000,"Música de Cámara"),"")))</f>
        <v/>
      </c>
      <c r="Q741" t="str">
        <f>IF(M741="","",IF(M741="[FÓRMULA MANUAL]","",IFERROR(SUMPRODUCT((DATOS!$A$2:$A$20000=M741)*(CONFIG_METADATA!$G$2:$G$20000=1)*(COUNTIF(CONFIG_ASIGNATURAS!$B$7:$B$27,DATOS!$I$2:$I$20000)&gt;0)*(DATOS!$K$2:$K$20000))/SUMPRODUCT((DATOS!$A$2:$A$20000=M741)*(CONFIG_METADATA!$G$2:$G$20000=1)*(COUNTIF(CONFIG_ASIGNATURAS!$B$7:$B$27,DATOS!$I$2:$I$20000)&gt;0)*1),"")))</f>
        <v/>
      </c>
      <c r="T741" t="str">
        <f>IF(S741="","",IF(S741="[FÓRMULA MANUAL]","",IFERROR(AVERAGEIFS(DATOS!$K$2:$K$20000,DATOS!$A$2:$A$20000,S741,CONFIG_METADATA!$G$2:$G$20000,1,DATOS!$I$2:$I$20000,"Armonía"),"")))</f>
        <v/>
      </c>
      <c r="U741" t="str">
        <f>IF(S741="","",IF(S741="[FÓRMULA MANUAL]","",IFERROR(AVERAGEIFS(DATOS!$K$2:$K$20000,DATOS!$A$2:$A$20000,S741,CONFIG_METADATA!$G$2:$G$20000,1,DATOS!$I$2:$I$20000,"Orquesta/Banda/Conjunto"),"")))</f>
        <v/>
      </c>
      <c r="V741" t="str">
        <f>IF(S741="","",IF(S741="[FÓRMULA MANUAL]","",IFERROR(AVERAGEIFS(DATOS!$K$2:$K$20000,DATOS!$A$2:$A$20000,S741,CONFIG_METADATA!$G$2:$G$20000,1,DATOS!$I$2:$I$20000,"Música de Cámara"),"")))</f>
        <v/>
      </c>
      <c r="W741" t="str">
        <f>IF(S741="","",IF(S741="[FÓRMULA MANUAL]","",IFERROR(SUMPRODUCT((DATOS!$A$2:$A$20000=S741)*(CONFIG_METADATA!$G$2:$G$20000=1)*(COUNTIF(CONFIG_ASIGNATURAS!$B$7:$B$27,DATOS!$I$2:$I$20000)&gt;0)*(DATOS!$K$2:$K$20000))/SUMPRODUCT((DATOS!$A$2:$A$20000=S741)*(CONFIG_METADATA!$G$2:$G$20000=1)*(COUNTIF(CONFIG_ASIGNATURAS!$B$7:$B$27,DATOS!$I$2:$I$20000)&gt;0)*1),"")))</f>
        <v/>
      </c>
      <c r="Z741" t="str">
        <f>IF(Y741="","",IF(Y741="[FÓRMULA MANUAL]","",IFERROR(AVERAGEIFS(DATOS!$K$2:$K$20000,DATOS!$A$2:$A$20000,Y741,CONFIG_METADATA!$G$2:$G$20000,1,DATOS!$I$2:$I$20000,"Análisis"),"")))</f>
        <v/>
      </c>
      <c r="AA741" t="str">
        <f>IF(Y741="","",IF(Y741="[FÓRMULA MANUAL]","",IFERROR(AVERAGEIFS(DATOS!$K$2:$K$20000,DATOS!$A$2:$A$20000,Y741,CONFIG_METADATA!$G$2:$G$20000,1,DATOS!$I$2:$I$20000,"Orquesta/Banda/Conjunto"),"")))</f>
        <v/>
      </c>
      <c r="AB741" t="str">
        <f>IF(Y741="","",IF(Y741="[FÓRMULA MANUAL]","",IFERROR(AVERAGEIFS(DATOS!$K$2:$K$20000,DATOS!$A$2:$A$20000,Y741,CONFIG_METADATA!$G$2:$G$20000,1,DATOS!$I$2:$I$20000,"Música de Cámara"),"")))</f>
        <v/>
      </c>
      <c r="AC741" t="str">
        <f>IF(Y741="","",IF(Y741="[FÓRMULA MANUAL]","",IFERROR(SUMPRODUCT((DATOS!$A$2:$A$20000=Y741)*(CONFIG_METADATA!$G$2:$G$20000=1)*(COUNTIF(CONFIG_ASIGNATURAS!$B$7:$B$27,DATOS!$I$2:$I$20000)&gt;0)*(DATOS!$K$2:$K$20000))/SUMPRODUCT((DATOS!$A$2:$A$20000=Y741)*(CONFIG_METADATA!$G$2:$G$20000=1)*(COUNTIF(CONFIG_ASIGNATURAS!$B$7:$B$27,DATOS!$I$2:$I$20000)&gt;0)*1),"")))</f>
        <v/>
      </c>
      <c r="AF741" t="str">
        <f>IF(AE741="","",IF(AE741="[FÓRMULA MANUAL]","",IFERROR(AVERAGEIFS(DATOS!$K$2:$K$20000,DATOS!$A$2:$A$20000,AE741,CONFIG_METADATA!$G$2:$G$20000,1,DATOS!$I$2:$I$20000,"Análisis"),"")))</f>
        <v/>
      </c>
      <c r="AG741" t="str">
        <f>IF(AE741="","",IF(AE741="[FÓRMULA MANUAL]","",IFERROR(AVERAGEIFS(DATOS!$K$2:$K$20000,DATOS!$A$2:$A$20000,AE741,CONFIG_METADATA!$G$2:$G$20000,1,DATOS!$I$2:$I$20000,"Orquesta/Banda/Conjunto"),"")))</f>
        <v/>
      </c>
      <c r="AH741" t="str">
        <f>IF(AE741="","",IF(AE741="[FÓRMULA MANUAL]","",IFERROR(AVERAGEIFS(DATOS!$K$2:$K$20000,DATOS!$A$2:$A$20000,AE741,CONFIG_METADATA!$G$2:$G$20000,1,DATOS!$I$2:$I$20000,"Música de Cámara"),"")))</f>
        <v/>
      </c>
      <c r="AI741" t="str">
        <f>IF(AE741="","",IF(AE741="[FÓRMULA MANUAL]","",IFERROR(SUMPRODUCT((DATOS!$A$2:$A$20000=AE741)*(CONFIG_METADATA!$G$2:$G$20000=1)*(COUNTIF(CONFIG_ASIGNATURAS!$B$7:$B$27,DATOS!$I$2:$I$20000)&gt;0)*(DATOS!$K$2:$K$20000))/SUMPRODUCT((DATOS!$A$2:$A$20000=AE741)*(CONFIG_METADATA!$G$2:$G$20000=1)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MANUAL]","",IFERROR(AVERAGEIFS(DATOS!$K$2:$K$20000,DATOS!$A$2:$A$20000,A742,CONFIG_METADATA!$G$2:$G$20000,1,DATOS!$I$2:$I$20000,"Lenguaje Musical"),"")))</f>
        <v/>
      </c>
      <c r="C742" t="str">
        <f>IF(A742="","",IF(A742="[FÓRMULA MANUAL]","",IFERROR(AVERAGEIFS(DATOS!$K$2:$K$20000,DATOS!$A$2:$A$20000,A742,CONFIG_METADATA!$G$2:$G$20000,1,DATOS!$I$2:$I$20000,"Orquesta/Banda/Conjunto"),"")))</f>
        <v/>
      </c>
      <c r="D742" t="str">
        <f>IF(A742="","",IF(A742="[FÓRMULA MANUAL]","",IFERROR(AVERAGEIFS(DATOS!$K$2:$K$20000,DATOS!$A$2:$A$20000,A742,CONFIG_METADATA!$G$2:$G$20000,1,DATOS!$I$2:$I$20000,"Conjunto"),"")))</f>
        <v/>
      </c>
      <c r="E742" t="str">
        <f>IF(A742="","",IF(A742="[FÓRMULA MANUAL]","",IFERROR(SUMPRODUCT((DATOS!$A$2:$A$20000=A742)*(CONFIG_METADATA!$G$2:$G$20000=1)*(COUNTIF(CONFIG_ASIGNATURAS!$B$7:$B$27,DATOS!$I$2:$I$20000)&gt;0)*(DATOS!$K$2:$K$20000))/SUMPRODUCT((DATOS!$A$2:$A$20000=A742)*(CONFIG_METADATA!$G$2:$G$20000=1)*(COUNTIF(CONFIG_ASIGNATURAS!$B$7:$B$27,DATOS!$I$2:$I$20000)&gt;0)*1),"")))</f>
        <v/>
      </c>
      <c r="H742" t="str">
        <f>IF(G742="","",IF(G742="[FÓRMULA MANUAL]","",IFERROR(AVERAGEIFS(DATOS!$K$2:$K$20000,DATOS!$A$2:$A$20000,G742,CONFIG_METADATA!$G$2:$G$20000,1,DATOS!$I$2:$I$20000,"Lenguaje Musical"),"")))</f>
        <v/>
      </c>
      <c r="I742" t="str">
        <f>IF(G742="","",IF(G742="[FÓRMULA MANUAL]","",IFERROR(AVERAGEIFS(DATOS!$K$2:$K$20000,DATOS!$A$2:$A$20000,G742,CONFIG_METADATA!$G$2:$G$20000,1,DATOS!$I$2:$I$20000,"Orquesta/Banda/Conjunto"),"")))</f>
        <v/>
      </c>
      <c r="J742" t="str">
        <f>IF(G742="","",IF(G742="[FÓRMULA MANUAL]","",IFERROR(AVERAGEIFS(DATOS!$K$2:$K$20000,DATOS!$A$2:$A$20000,G742,CONFIG_METADATA!$G$2:$G$20000,1,DATOS!$I$2:$I$20000,"Conjunto"),"")))</f>
        <v/>
      </c>
      <c r="K742" t="str">
        <f>IF(G742="","",IF(G742="[FÓRMULA MANUAL]","",IFERROR(SUMPRODUCT((DATOS!$A$2:$A$20000=G742)*(CONFIG_METADATA!$G$2:$G$20000=1)*(COUNTIF(CONFIG_ASIGNATURAS!$B$7:$B$27,DATOS!$I$2:$I$20000)&gt;0)*(DATOS!$K$2:$K$20000))/SUMPRODUCT((DATOS!$A$2:$A$20000=G742)*(CONFIG_METADATA!$G$2:$G$20000=1)*(COUNTIF(CONFIG_ASIGNATURAS!$B$7:$B$27,DATOS!$I$2:$I$20000)&gt;0)*1),"")))</f>
        <v/>
      </c>
      <c r="N742" t="str">
        <f>IF(M742="","",IF(M742="[FÓRMULA MANUAL]","",IFERROR(AVERAGEIFS(DATOS!$K$2:$K$20000,DATOS!$A$2:$A$20000,M742,CONFIG_METADATA!$G$2:$G$20000,1,DATOS!$I$2:$I$20000,"Armonía"),"")))</f>
        <v/>
      </c>
      <c r="O742" t="str">
        <f>IF(M742="","",IF(M742="[FÓRMULA MANUAL]","",IFERROR(AVERAGEIFS(DATOS!$K$2:$K$20000,DATOS!$A$2:$A$20000,M742,CONFIG_METADATA!$G$2:$G$20000,1,DATOS!$I$2:$I$20000,"Orquesta/Banda/Conjunto"),"")))</f>
        <v/>
      </c>
      <c r="P742" t="str">
        <f>IF(M742="","",IF(M742="[FÓRMULA MANUAL]","",IFERROR(AVERAGEIFS(DATOS!$K$2:$K$20000,DATOS!$A$2:$A$20000,M742,CONFIG_METADATA!$G$2:$G$20000,1,DATOS!$I$2:$I$20000,"Música de Cámara"),"")))</f>
        <v/>
      </c>
      <c r="Q742" t="str">
        <f>IF(M742="","",IF(M742="[FÓRMULA MANUAL]","",IFERROR(SUMPRODUCT((DATOS!$A$2:$A$20000=M742)*(CONFIG_METADATA!$G$2:$G$20000=1)*(COUNTIF(CONFIG_ASIGNATURAS!$B$7:$B$27,DATOS!$I$2:$I$20000)&gt;0)*(DATOS!$K$2:$K$20000))/SUMPRODUCT((DATOS!$A$2:$A$20000=M742)*(CONFIG_METADATA!$G$2:$G$20000=1)*(COUNTIF(CONFIG_ASIGNATURAS!$B$7:$B$27,DATOS!$I$2:$I$20000)&gt;0)*1),"")))</f>
        <v/>
      </c>
      <c r="T742" t="str">
        <f>IF(S742="","",IF(S742="[FÓRMULA MANUAL]","",IFERROR(AVERAGEIFS(DATOS!$K$2:$K$20000,DATOS!$A$2:$A$20000,S742,CONFIG_METADATA!$G$2:$G$20000,1,DATOS!$I$2:$I$20000,"Armonía"),"")))</f>
        <v/>
      </c>
      <c r="U742" t="str">
        <f>IF(S742="","",IF(S742="[FÓRMULA MANUAL]","",IFERROR(AVERAGEIFS(DATOS!$K$2:$K$20000,DATOS!$A$2:$A$20000,S742,CONFIG_METADATA!$G$2:$G$20000,1,DATOS!$I$2:$I$20000,"Orquesta/Banda/Conjunto"),"")))</f>
        <v/>
      </c>
      <c r="V742" t="str">
        <f>IF(S742="","",IF(S742="[FÓRMULA MANUAL]","",IFERROR(AVERAGEIFS(DATOS!$K$2:$K$20000,DATOS!$A$2:$A$20000,S742,CONFIG_METADATA!$G$2:$G$20000,1,DATOS!$I$2:$I$20000,"Música de Cámara"),"")))</f>
        <v/>
      </c>
      <c r="W742" t="str">
        <f>IF(S742="","",IF(S742="[FÓRMULA MANUAL]","",IFERROR(SUMPRODUCT((DATOS!$A$2:$A$20000=S742)*(CONFIG_METADATA!$G$2:$G$20000=1)*(COUNTIF(CONFIG_ASIGNATURAS!$B$7:$B$27,DATOS!$I$2:$I$20000)&gt;0)*(DATOS!$K$2:$K$20000))/SUMPRODUCT((DATOS!$A$2:$A$20000=S742)*(CONFIG_METADATA!$G$2:$G$20000=1)*(COUNTIF(CONFIG_ASIGNATURAS!$B$7:$B$27,DATOS!$I$2:$I$20000)&gt;0)*1),"")))</f>
        <v/>
      </c>
      <c r="Z742" t="str">
        <f>IF(Y742="","",IF(Y742="[FÓRMULA MANUAL]","",IFERROR(AVERAGEIFS(DATOS!$K$2:$K$20000,DATOS!$A$2:$A$20000,Y742,CONFIG_METADATA!$G$2:$G$20000,1,DATOS!$I$2:$I$20000,"Análisis"),"")))</f>
        <v/>
      </c>
      <c r="AA742" t="str">
        <f>IF(Y742="","",IF(Y742="[FÓRMULA MANUAL]","",IFERROR(AVERAGEIFS(DATOS!$K$2:$K$20000,DATOS!$A$2:$A$20000,Y742,CONFIG_METADATA!$G$2:$G$20000,1,DATOS!$I$2:$I$20000,"Orquesta/Banda/Conjunto"),"")))</f>
        <v/>
      </c>
      <c r="AB742" t="str">
        <f>IF(Y742="","",IF(Y742="[FÓRMULA MANUAL]","",IFERROR(AVERAGEIFS(DATOS!$K$2:$K$20000,DATOS!$A$2:$A$20000,Y742,CONFIG_METADATA!$G$2:$G$20000,1,DATOS!$I$2:$I$20000,"Música de Cámara"),"")))</f>
        <v/>
      </c>
      <c r="AC742" t="str">
        <f>IF(Y742="","",IF(Y742="[FÓRMULA MANUAL]","",IFERROR(SUMPRODUCT((DATOS!$A$2:$A$20000=Y742)*(CONFIG_METADATA!$G$2:$G$20000=1)*(COUNTIF(CONFIG_ASIGNATURAS!$B$7:$B$27,DATOS!$I$2:$I$20000)&gt;0)*(DATOS!$K$2:$K$20000))/SUMPRODUCT((DATOS!$A$2:$A$20000=Y742)*(CONFIG_METADATA!$G$2:$G$20000=1)*(COUNTIF(CONFIG_ASIGNATURAS!$B$7:$B$27,DATOS!$I$2:$I$20000)&gt;0)*1),"")))</f>
        <v/>
      </c>
      <c r="AF742" t="str">
        <f>IF(AE742="","",IF(AE742="[FÓRMULA MANUAL]","",IFERROR(AVERAGEIFS(DATOS!$K$2:$K$20000,DATOS!$A$2:$A$20000,AE742,CONFIG_METADATA!$G$2:$G$20000,1,DATOS!$I$2:$I$20000,"Análisis"),"")))</f>
        <v/>
      </c>
      <c r="AG742" t="str">
        <f>IF(AE742="","",IF(AE742="[FÓRMULA MANUAL]","",IFERROR(AVERAGEIFS(DATOS!$K$2:$K$20000,DATOS!$A$2:$A$20000,AE742,CONFIG_METADATA!$G$2:$G$20000,1,DATOS!$I$2:$I$20000,"Orquesta/Banda/Conjunto"),"")))</f>
        <v/>
      </c>
      <c r="AH742" t="str">
        <f>IF(AE742="","",IF(AE742="[FÓRMULA MANUAL]","",IFERROR(AVERAGEIFS(DATOS!$K$2:$K$20000,DATOS!$A$2:$A$20000,AE742,CONFIG_METADATA!$G$2:$G$20000,1,DATOS!$I$2:$I$20000,"Música de Cámara"),"")))</f>
        <v/>
      </c>
      <c r="AI742" t="str">
        <f>IF(AE742="","",IF(AE742="[FÓRMULA MANUAL]","",IFERROR(SUMPRODUCT((DATOS!$A$2:$A$20000=AE742)*(CONFIG_METADATA!$G$2:$G$20000=1)*(COUNTIF(CONFIG_ASIGNATURAS!$B$7:$B$27,DATOS!$I$2:$I$20000)&gt;0)*(DATOS!$K$2:$K$20000))/SUMPRODUCT((DATOS!$A$2:$A$20000=AE742)*(CONFIG_METADATA!$G$2:$G$20000=1)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MANUAL]","",IFERROR(AVERAGEIFS(DATOS!$K$2:$K$20000,DATOS!$A$2:$A$20000,A743,CONFIG_METADATA!$G$2:$G$20000,1,DATOS!$I$2:$I$20000,"Lenguaje Musical"),"")))</f>
        <v/>
      </c>
      <c r="C743" t="str">
        <f>IF(A743="","",IF(A743="[FÓRMULA MANUAL]","",IFERROR(AVERAGEIFS(DATOS!$K$2:$K$20000,DATOS!$A$2:$A$20000,A743,CONFIG_METADATA!$G$2:$G$20000,1,DATOS!$I$2:$I$20000,"Orquesta/Banda/Conjunto"),"")))</f>
        <v/>
      </c>
      <c r="D743" t="str">
        <f>IF(A743="","",IF(A743="[FÓRMULA MANUAL]","",IFERROR(AVERAGEIFS(DATOS!$K$2:$K$20000,DATOS!$A$2:$A$20000,A743,CONFIG_METADATA!$G$2:$G$20000,1,DATOS!$I$2:$I$20000,"Conjunto"),"")))</f>
        <v/>
      </c>
      <c r="E743" t="str">
        <f>IF(A743="","",IF(A743="[FÓRMULA MANUAL]","",IFERROR(SUMPRODUCT((DATOS!$A$2:$A$20000=A743)*(CONFIG_METADATA!$G$2:$G$20000=1)*(COUNTIF(CONFIG_ASIGNATURAS!$B$7:$B$27,DATOS!$I$2:$I$20000)&gt;0)*(DATOS!$K$2:$K$20000))/SUMPRODUCT((DATOS!$A$2:$A$20000=A743)*(CONFIG_METADATA!$G$2:$G$20000=1)*(COUNTIF(CONFIG_ASIGNATURAS!$B$7:$B$27,DATOS!$I$2:$I$20000)&gt;0)*1),"")))</f>
        <v/>
      </c>
      <c r="H743" t="str">
        <f>IF(G743="","",IF(G743="[FÓRMULA MANUAL]","",IFERROR(AVERAGEIFS(DATOS!$K$2:$K$20000,DATOS!$A$2:$A$20000,G743,CONFIG_METADATA!$G$2:$G$20000,1,DATOS!$I$2:$I$20000,"Lenguaje Musical"),"")))</f>
        <v/>
      </c>
      <c r="I743" t="str">
        <f>IF(G743="","",IF(G743="[FÓRMULA MANUAL]","",IFERROR(AVERAGEIFS(DATOS!$K$2:$K$20000,DATOS!$A$2:$A$20000,G743,CONFIG_METADATA!$G$2:$G$20000,1,DATOS!$I$2:$I$20000,"Orquesta/Banda/Conjunto"),"")))</f>
        <v/>
      </c>
      <c r="J743" t="str">
        <f>IF(G743="","",IF(G743="[FÓRMULA MANUAL]","",IFERROR(AVERAGEIFS(DATOS!$K$2:$K$20000,DATOS!$A$2:$A$20000,G743,CONFIG_METADATA!$G$2:$G$20000,1,DATOS!$I$2:$I$20000,"Conjunto"),"")))</f>
        <v/>
      </c>
      <c r="K743" t="str">
        <f>IF(G743="","",IF(G743="[FÓRMULA MANUAL]","",IFERROR(SUMPRODUCT((DATOS!$A$2:$A$20000=G743)*(CONFIG_METADATA!$G$2:$G$20000=1)*(COUNTIF(CONFIG_ASIGNATURAS!$B$7:$B$27,DATOS!$I$2:$I$20000)&gt;0)*(DATOS!$K$2:$K$20000))/SUMPRODUCT((DATOS!$A$2:$A$20000=G743)*(CONFIG_METADATA!$G$2:$G$20000=1)*(COUNTIF(CONFIG_ASIGNATURAS!$B$7:$B$27,DATOS!$I$2:$I$20000)&gt;0)*1),"")))</f>
        <v/>
      </c>
      <c r="N743" t="str">
        <f>IF(M743="","",IF(M743="[FÓRMULA MANUAL]","",IFERROR(AVERAGEIFS(DATOS!$K$2:$K$20000,DATOS!$A$2:$A$20000,M743,CONFIG_METADATA!$G$2:$G$20000,1,DATOS!$I$2:$I$20000,"Armonía"),"")))</f>
        <v/>
      </c>
      <c r="O743" t="str">
        <f>IF(M743="","",IF(M743="[FÓRMULA MANUAL]","",IFERROR(AVERAGEIFS(DATOS!$K$2:$K$20000,DATOS!$A$2:$A$20000,M743,CONFIG_METADATA!$G$2:$G$20000,1,DATOS!$I$2:$I$20000,"Orquesta/Banda/Conjunto"),"")))</f>
        <v/>
      </c>
      <c r="P743" t="str">
        <f>IF(M743="","",IF(M743="[FÓRMULA MANUAL]","",IFERROR(AVERAGEIFS(DATOS!$K$2:$K$20000,DATOS!$A$2:$A$20000,M743,CONFIG_METADATA!$G$2:$G$20000,1,DATOS!$I$2:$I$20000,"Música de Cámara"),"")))</f>
        <v/>
      </c>
      <c r="Q743" t="str">
        <f>IF(M743="","",IF(M743="[FÓRMULA MANUAL]","",IFERROR(SUMPRODUCT((DATOS!$A$2:$A$20000=M743)*(CONFIG_METADATA!$G$2:$G$20000=1)*(COUNTIF(CONFIG_ASIGNATURAS!$B$7:$B$27,DATOS!$I$2:$I$20000)&gt;0)*(DATOS!$K$2:$K$20000))/SUMPRODUCT((DATOS!$A$2:$A$20000=M743)*(CONFIG_METADATA!$G$2:$G$20000=1)*(COUNTIF(CONFIG_ASIGNATURAS!$B$7:$B$27,DATOS!$I$2:$I$20000)&gt;0)*1),"")))</f>
        <v/>
      </c>
      <c r="T743" t="str">
        <f>IF(S743="","",IF(S743="[FÓRMULA MANUAL]","",IFERROR(AVERAGEIFS(DATOS!$K$2:$K$20000,DATOS!$A$2:$A$20000,S743,CONFIG_METADATA!$G$2:$G$20000,1,DATOS!$I$2:$I$20000,"Armonía"),"")))</f>
        <v/>
      </c>
      <c r="U743" t="str">
        <f>IF(S743="","",IF(S743="[FÓRMULA MANUAL]","",IFERROR(AVERAGEIFS(DATOS!$K$2:$K$20000,DATOS!$A$2:$A$20000,S743,CONFIG_METADATA!$G$2:$G$20000,1,DATOS!$I$2:$I$20000,"Orquesta/Banda/Conjunto"),"")))</f>
        <v/>
      </c>
      <c r="V743" t="str">
        <f>IF(S743="","",IF(S743="[FÓRMULA MANUAL]","",IFERROR(AVERAGEIFS(DATOS!$K$2:$K$20000,DATOS!$A$2:$A$20000,S743,CONFIG_METADATA!$G$2:$G$20000,1,DATOS!$I$2:$I$20000,"Música de Cámara"),"")))</f>
        <v/>
      </c>
      <c r="W743" t="str">
        <f>IF(S743="","",IF(S743="[FÓRMULA MANUAL]","",IFERROR(SUMPRODUCT((DATOS!$A$2:$A$20000=S743)*(CONFIG_METADATA!$G$2:$G$20000=1)*(COUNTIF(CONFIG_ASIGNATURAS!$B$7:$B$27,DATOS!$I$2:$I$20000)&gt;0)*(DATOS!$K$2:$K$20000))/SUMPRODUCT((DATOS!$A$2:$A$20000=S743)*(CONFIG_METADATA!$G$2:$G$20000=1)*(COUNTIF(CONFIG_ASIGNATURAS!$B$7:$B$27,DATOS!$I$2:$I$20000)&gt;0)*1),"")))</f>
        <v/>
      </c>
      <c r="Z743" t="str">
        <f>IF(Y743="","",IF(Y743="[FÓRMULA MANUAL]","",IFERROR(AVERAGEIFS(DATOS!$K$2:$K$20000,DATOS!$A$2:$A$20000,Y743,CONFIG_METADATA!$G$2:$G$20000,1,DATOS!$I$2:$I$20000,"Análisis"),"")))</f>
        <v/>
      </c>
      <c r="AA743" t="str">
        <f>IF(Y743="","",IF(Y743="[FÓRMULA MANUAL]","",IFERROR(AVERAGEIFS(DATOS!$K$2:$K$20000,DATOS!$A$2:$A$20000,Y743,CONFIG_METADATA!$G$2:$G$20000,1,DATOS!$I$2:$I$20000,"Orquesta/Banda/Conjunto"),"")))</f>
        <v/>
      </c>
      <c r="AB743" t="str">
        <f>IF(Y743="","",IF(Y743="[FÓRMULA MANUAL]","",IFERROR(AVERAGEIFS(DATOS!$K$2:$K$20000,DATOS!$A$2:$A$20000,Y743,CONFIG_METADATA!$G$2:$G$20000,1,DATOS!$I$2:$I$20000,"Música de Cámara"),"")))</f>
        <v/>
      </c>
      <c r="AC743" t="str">
        <f>IF(Y743="","",IF(Y743="[FÓRMULA MANUAL]","",IFERROR(SUMPRODUCT((DATOS!$A$2:$A$20000=Y743)*(CONFIG_METADATA!$G$2:$G$20000=1)*(COUNTIF(CONFIG_ASIGNATURAS!$B$7:$B$27,DATOS!$I$2:$I$20000)&gt;0)*(DATOS!$K$2:$K$20000))/SUMPRODUCT((DATOS!$A$2:$A$20000=Y743)*(CONFIG_METADATA!$G$2:$G$20000=1)*(COUNTIF(CONFIG_ASIGNATURAS!$B$7:$B$27,DATOS!$I$2:$I$20000)&gt;0)*1),"")))</f>
        <v/>
      </c>
      <c r="AF743" t="str">
        <f>IF(AE743="","",IF(AE743="[FÓRMULA MANUAL]","",IFERROR(AVERAGEIFS(DATOS!$K$2:$K$20000,DATOS!$A$2:$A$20000,AE743,CONFIG_METADATA!$G$2:$G$20000,1,DATOS!$I$2:$I$20000,"Análisis"),"")))</f>
        <v/>
      </c>
      <c r="AG743" t="str">
        <f>IF(AE743="","",IF(AE743="[FÓRMULA MANUAL]","",IFERROR(AVERAGEIFS(DATOS!$K$2:$K$20000,DATOS!$A$2:$A$20000,AE743,CONFIG_METADATA!$G$2:$G$20000,1,DATOS!$I$2:$I$20000,"Orquesta/Banda/Conjunto"),"")))</f>
        <v/>
      </c>
      <c r="AH743" t="str">
        <f>IF(AE743="","",IF(AE743="[FÓRMULA MANUAL]","",IFERROR(AVERAGEIFS(DATOS!$K$2:$K$20000,DATOS!$A$2:$A$20000,AE743,CONFIG_METADATA!$G$2:$G$20000,1,DATOS!$I$2:$I$20000,"Música de Cámara"),"")))</f>
        <v/>
      </c>
      <c r="AI743" t="str">
        <f>IF(AE743="","",IF(AE743="[FÓRMULA MANUAL]","",IFERROR(SUMPRODUCT((DATOS!$A$2:$A$20000=AE743)*(CONFIG_METADATA!$G$2:$G$20000=1)*(COUNTIF(CONFIG_ASIGNATURAS!$B$7:$B$27,DATOS!$I$2:$I$20000)&gt;0)*(DATOS!$K$2:$K$20000))/SUMPRODUCT((DATOS!$A$2:$A$20000=AE743)*(CONFIG_METADATA!$G$2:$G$20000=1)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MANUAL]","",IFERROR(AVERAGEIFS(DATOS!$K$2:$K$20000,DATOS!$A$2:$A$20000,A744,CONFIG_METADATA!$G$2:$G$20000,1,DATOS!$I$2:$I$20000,"Lenguaje Musical"),"")))</f>
        <v/>
      </c>
      <c r="C744" t="str">
        <f>IF(A744="","",IF(A744="[FÓRMULA MANUAL]","",IFERROR(AVERAGEIFS(DATOS!$K$2:$K$20000,DATOS!$A$2:$A$20000,A744,CONFIG_METADATA!$G$2:$G$20000,1,DATOS!$I$2:$I$20000,"Orquesta/Banda/Conjunto"),"")))</f>
        <v/>
      </c>
      <c r="D744" t="str">
        <f>IF(A744="","",IF(A744="[FÓRMULA MANUAL]","",IFERROR(AVERAGEIFS(DATOS!$K$2:$K$20000,DATOS!$A$2:$A$20000,A744,CONFIG_METADATA!$G$2:$G$20000,1,DATOS!$I$2:$I$20000,"Conjunto"),"")))</f>
        <v/>
      </c>
      <c r="E744" t="str">
        <f>IF(A744="","",IF(A744="[FÓRMULA MANUAL]","",IFERROR(SUMPRODUCT((DATOS!$A$2:$A$20000=A744)*(CONFIG_METADATA!$G$2:$G$20000=1)*(COUNTIF(CONFIG_ASIGNATURAS!$B$7:$B$27,DATOS!$I$2:$I$20000)&gt;0)*(DATOS!$K$2:$K$20000))/SUMPRODUCT((DATOS!$A$2:$A$20000=A744)*(CONFIG_METADATA!$G$2:$G$20000=1)*(COUNTIF(CONFIG_ASIGNATURAS!$B$7:$B$27,DATOS!$I$2:$I$20000)&gt;0)*1),"")))</f>
        <v/>
      </c>
      <c r="H744" t="str">
        <f>IF(G744="","",IF(G744="[FÓRMULA MANUAL]","",IFERROR(AVERAGEIFS(DATOS!$K$2:$K$20000,DATOS!$A$2:$A$20000,G744,CONFIG_METADATA!$G$2:$G$20000,1,DATOS!$I$2:$I$20000,"Lenguaje Musical"),"")))</f>
        <v/>
      </c>
      <c r="I744" t="str">
        <f>IF(G744="","",IF(G744="[FÓRMULA MANUAL]","",IFERROR(AVERAGEIFS(DATOS!$K$2:$K$20000,DATOS!$A$2:$A$20000,G744,CONFIG_METADATA!$G$2:$G$20000,1,DATOS!$I$2:$I$20000,"Orquesta/Banda/Conjunto"),"")))</f>
        <v/>
      </c>
      <c r="J744" t="str">
        <f>IF(G744="","",IF(G744="[FÓRMULA MANUAL]","",IFERROR(AVERAGEIFS(DATOS!$K$2:$K$20000,DATOS!$A$2:$A$20000,G744,CONFIG_METADATA!$G$2:$G$20000,1,DATOS!$I$2:$I$20000,"Conjunto"),"")))</f>
        <v/>
      </c>
      <c r="K744" t="str">
        <f>IF(G744="","",IF(G744="[FÓRMULA MANUAL]","",IFERROR(SUMPRODUCT((DATOS!$A$2:$A$20000=G744)*(CONFIG_METADATA!$G$2:$G$20000=1)*(COUNTIF(CONFIG_ASIGNATURAS!$B$7:$B$27,DATOS!$I$2:$I$20000)&gt;0)*(DATOS!$K$2:$K$20000))/SUMPRODUCT((DATOS!$A$2:$A$20000=G744)*(CONFIG_METADATA!$G$2:$G$20000=1)*(COUNTIF(CONFIG_ASIGNATURAS!$B$7:$B$27,DATOS!$I$2:$I$20000)&gt;0)*1),"")))</f>
        <v/>
      </c>
      <c r="N744" t="str">
        <f>IF(M744="","",IF(M744="[FÓRMULA MANUAL]","",IFERROR(AVERAGEIFS(DATOS!$K$2:$K$20000,DATOS!$A$2:$A$20000,M744,CONFIG_METADATA!$G$2:$G$20000,1,DATOS!$I$2:$I$20000,"Armonía"),"")))</f>
        <v/>
      </c>
      <c r="O744" t="str">
        <f>IF(M744="","",IF(M744="[FÓRMULA MANUAL]","",IFERROR(AVERAGEIFS(DATOS!$K$2:$K$20000,DATOS!$A$2:$A$20000,M744,CONFIG_METADATA!$G$2:$G$20000,1,DATOS!$I$2:$I$20000,"Orquesta/Banda/Conjunto"),"")))</f>
        <v/>
      </c>
      <c r="P744" t="str">
        <f>IF(M744="","",IF(M744="[FÓRMULA MANUAL]","",IFERROR(AVERAGEIFS(DATOS!$K$2:$K$20000,DATOS!$A$2:$A$20000,M744,CONFIG_METADATA!$G$2:$G$20000,1,DATOS!$I$2:$I$20000,"Música de Cámara"),"")))</f>
        <v/>
      </c>
      <c r="Q744" t="str">
        <f>IF(M744="","",IF(M744="[FÓRMULA MANUAL]","",IFERROR(SUMPRODUCT((DATOS!$A$2:$A$20000=M744)*(CONFIG_METADATA!$G$2:$G$20000=1)*(COUNTIF(CONFIG_ASIGNATURAS!$B$7:$B$27,DATOS!$I$2:$I$20000)&gt;0)*(DATOS!$K$2:$K$20000))/SUMPRODUCT((DATOS!$A$2:$A$20000=M744)*(CONFIG_METADATA!$G$2:$G$20000=1)*(COUNTIF(CONFIG_ASIGNATURAS!$B$7:$B$27,DATOS!$I$2:$I$20000)&gt;0)*1),"")))</f>
        <v/>
      </c>
      <c r="T744" t="str">
        <f>IF(S744="","",IF(S744="[FÓRMULA MANUAL]","",IFERROR(AVERAGEIFS(DATOS!$K$2:$K$20000,DATOS!$A$2:$A$20000,S744,CONFIG_METADATA!$G$2:$G$20000,1,DATOS!$I$2:$I$20000,"Armonía"),"")))</f>
        <v/>
      </c>
      <c r="U744" t="str">
        <f>IF(S744="","",IF(S744="[FÓRMULA MANUAL]","",IFERROR(AVERAGEIFS(DATOS!$K$2:$K$20000,DATOS!$A$2:$A$20000,S744,CONFIG_METADATA!$G$2:$G$20000,1,DATOS!$I$2:$I$20000,"Orquesta/Banda/Conjunto"),"")))</f>
        <v/>
      </c>
      <c r="V744" t="str">
        <f>IF(S744="","",IF(S744="[FÓRMULA MANUAL]","",IFERROR(AVERAGEIFS(DATOS!$K$2:$K$20000,DATOS!$A$2:$A$20000,S744,CONFIG_METADATA!$G$2:$G$20000,1,DATOS!$I$2:$I$20000,"Música de Cámara"),"")))</f>
        <v/>
      </c>
      <c r="W744" t="str">
        <f>IF(S744="","",IF(S744="[FÓRMULA MANUAL]","",IFERROR(SUMPRODUCT((DATOS!$A$2:$A$20000=S744)*(CONFIG_METADATA!$G$2:$G$20000=1)*(COUNTIF(CONFIG_ASIGNATURAS!$B$7:$B$27,DATOS!$I$2:$I$20000)&gt;0)*(DATOS!$K$2:$K$20000))/SUMPRODUCT((DATOS!$A$2:$A$20000=S744)*(CONFIG_METADATA!$G$2:$G$20000=1)*(COUNTIF(CONFIG_ASIGNATURAS!$B$7:$B$27,DATOS!$I$2:$I$20000)&gt;0)*1),"")))</f>
        <v/>
      </c>
      <c r="Z744" t="str">
        <f>IF(Y744="","",IF(Y744="[FÓRMULA MANUAL]","",IFERROR(AVERAGEIFS(DATOS!$K$2:$K$20000,DATOS!$A$2:$A$20000,Y744,CONFIG_METADATA!$G$2:$G$20000,1,DATOS!$I$2:$I$20000,"Análisis"),"")))</f>
        <v/>
      </c>
      <c r="AA744" t="str">
        <f>IF(Y744="","",IF(Y744="[FÓRMULA MANUAL]","",IFERROR(AVERAGEIFS(DATOS!$K$2:$K$20000,DATOS!$A$2:$A$20000,Y744,CONFIG_METADATA!$G$2:$G$20000,1,DATOS!$I$2:$I$20000,"Orquesta/Banda/Conjunto"),"")))</f>
        <v/>
      </c>
      <c r="AB744" t="str">
        <f>IF(Y744="","",IF(Y744="[FÓRMULA MANUAL]","",IFERROR(AVERAGEIFS(DATOS!$K$2:$K$20000,DATOS!$A$2:$A$20000,Y744,CONFIG_METADATA!$G$2:$G$20000,1,DATOS!$I$2:$I$20000,"Música de Cámara"),"")))</f>
        <v/>
      </c>
      <c r="AC744" t="str">
        <f>IF(Y744="","",IF(Y744="[FÓRMULA MANUAL]","",IFERROR(SUMPRODUCT((DATOS!$A$2:$A$20000=Y744)*(CONFIG_METADATA!$G$2:$G$20000=1)*(COUNTIF(CONFIG_ASIGNATURAS!$B$7:$B$27,DATOS!$I$2:$I$20000)&gt;0)*(DATOS!$K$2:$K$20000))/SUMPRODUCT((DATOS!$A$2:$A$20000=Y744)*(CONFIG_METADATA!$G$2:$G$20000=1)*(COUNTIF(CONFIG_ASIGNATURAS!$B$7:$B$27,DATOS!$I$2:$I$20000)&gt;0)*1),"")))</f>
        <v/>
      </c>
      <c r="AF744" t="str">
        <f>IF(AE744="","",IF(AE744="[FÓRMULA MANUAL]","",IFERROR(AVERAGEIFS(DATOS!$K$2:$K$20000,DATOS!$A$2:$A$20000,AE744,CONFIG_METADATA!$G$2:$G$20000,1,DATOS!$I$2:$I$20000,"Análisis"),"")))</f>
        <v/>
      </c>
      <c r="AG744" t="str">
        <f>IF(AE744="","",IF(AE744="[FÓRMULA MANUAL]","",IFERROR(AVERAGEIFS(DATOS!$K$2:$K$20000,DATOS!$A$2:$A$20000,AE744,CONFIG_METADATA!$G$2:$G$20000,1,DATOS!$I$2:$I$20000,"Orquesta/Banda/Conjunto"),"")))</f>
        <v/>
      </c>
      <c r="AH744" t="str">
        <f>IF(AE744="","",IF(AE744="[FÓRMULA MANUAL]","",IFERROR(AVERAGEIFS(DATOS!$K$2:$K$20000,DATOS!$A$2:$A$20000,AE744,CONFIG_METADATA!$G$2:$G$20000,1,DATOS!$I$2:$I$20000,"Música de Cámara"),"")))</f>
        <v/>
      </c>
      <c r="AI744" t="str">
        <f>IF(AE744="","",IF(AE744="[FÓRMULA MANUAL]","",IFERROR(SUMPRODUCT((DATOS!$A$2:$A$20000=AE744)*(CONFIG_METADATA!$G$2:$G$20000=1)*(COUNTIF(CONFIG_ASIGNATURAS!$B$7:$B$27,DATOS!$I$2:$I$20000)&gt;0)*(DATOS!$K$2:$K$20000))/SUMPRODUCT((DATOS!$A$2:$A$20000=AE744)*(CONFIG_METADATA!$G$2:$G$20000=1)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MANUAL]","",IFERROR(AVERAGEIFS(DATOS!$K$2:$K$20000,DATOS!$A$2:$A$20000,A745,CONFIG_METADATA!$G$2:$G$20000,1,DATOS!$I$2:$I$20000,"Lenguaje Musical"),"")))</f>
        <v/>
      </c>
      <c r="C745" t="str">
        <f>IF(A745="","",IF(A745="[FÓRMULA MANUAL]","",IFERROR(AVERAGEIFS(DATOS!$K$2:$K$20000,DATOS!$A$2:$A$20000,A745,CONFIG_METADATA!$G$2:$G$20000,1,DATOS!$I$2:$I$20000,"Orquesta/Banda/Conjunto"),"")))</f>
        <v/>
      </c>
      <c r="D745" t="str">
        <f>IF(A745="","",IF(A745="[FÓRMULA MANUAL]","",IFERROR(AVERAGEIFS(DATOS!$K$2:$K$20000,DATOS!$A$2:$A$20000,A745,CONFIG_METADATA!$G$2:$G$20000,1,DATOS!$I$2:$I$20000,"Conjunto"),"")))</f>
        <v/>
      </c>
      <c r="E745" t="str">
        <f>IF(A745="","",IF(A745="[FÓRMULA MANUAL]","",IFERROR(SUMPRODUCT((DATOS!$A$2:$A$20000=A745)*(CONFIG_METADATA!$G$2:$G$20000=1)*(COUNTIF(CONFIG_ASIGNATURAS!$B$7:$B$27,DATOS!$I$2:$I$20000)&gt;0)*(DATOS!$K$2:$K$20000))/SUMPRODUCT((DATOS!$A$2:$A$20000=A745)*(CONFIG_METADATA!$G$2:$G$20000=1)*(COUNTIF(CONFIG_ASIGNATURAS!$B$7:$B$27,DATOS!$I$2:$I$20000)&gt;0)*1),"")))</f>
        <v/>
      </c>
      <c r="H745" t="str">
        <f>IF(G745="","",IF(G745="[FÓRMULA MANUAL]","",IFERROR(AVERAGEIFS(DATOS!$K$2:$K$20000,DATOS!$A$2:$A$20000,G745,CONFIG_METADATA!$G$2:$G$20000,1,DATOS!$I$2:$I$20000,"Lenguaje Musical"),"")))</f>
        <v/>
      </c>
      <c r="I745" t="str">
        <f>IF(G745="","",IF(G745="[FÓRMULA MANUAL]","",IFERROR(AVERAGEIFS(DATOS!$K$2:$K$20000,DATOS!$A$2:$A$20000,G745,CONFIG_METADATA!$G$2:$G$20000,1,DATOS!$I$2:$I$20000,"Orquesta/Banda/Conjunto"),"")))</f>
        <v/>
      </c>
      <c r="J745" t="str">
        <f>IF(G745="","",IF(G745="[FÓRMULA MANUAL]","",IFERROR(AVERAGEIFS(DATOS!$K$2:$K$20000,DATOS!$A$2:$A$20000,G745,CONFIG_METADATA!$G$2:$G$20000,1,DATOS!$I$2:$I$20000,"Conjunto"),"")))</f>
        <v/>
      </c>
      <c r="K745" t="str">
        <f>IF(G745="","",IF(G745="[FÓRMULA MANUAL]","",IFERROR(SUMPRODUCT((DATOS!$A$2:$A$20000=G745)*(CONFIG_METADATA!$G$2:$G$20000=1)*(COUNTIF(CONFIG_ASIGNATURAS!$B$7:$B$27,DATOS!$I$2:$I$20000)&gt;0)*(DATOS!$K$2:$K$20000))/SUMPRODUCT((DATOS!$A$2:$A$20000=G745)*(CONFIG_METADATA!$G$2:$G$20000=1)*(COUNTIF(CONFIG_ASIGNATURAS!$B$7:$B$27,DATOS!$I$2:$I$20000)&gt;0)*1),"")))</f>
        <v/>
      </c>
      <c r="N745" t="str">
        <f>IF(M745="","",IF(M745="[FÓRMULA MANUAL]","",IFERROR(AVERAGEIFS(DATOS!$K$2:$K$20000,DATOS!$A$2:$A$20000,M745,CONFIG_METADATA!$G$2:$G$20000,1,DATOS!$I$2:$I$20000,"Armonía"),"")))</f>
        <v/>
      </c>
      <c r="O745" t="str">
        <f>IF(M745="","",IF(M745="[FÓRMULA MANUAL]","",IFERROR(AVERAGEIFS(DATOS!$K$2:$K$20000,DATOS!$A$2:$A$20000,M745,CONFIG_METADATA!$G$2:$G$20000,1,DATOS!$I$2:$I$20000,"Orquesta/Banda/Conjunto"),"")))</f>
        <v/>
      </c>
      <c r="P745" t="str">
        <f>IF(M745="","",IF(M745="[FÓRMULA MANUAL]","",IFERROR(AVERAGEIFS(DATOS!$K$2:$K$20000,DATOS!$A$2:$A$20000,M745,CONFIG_METADATA!$G$2:$G$20000,1,DATOS!$I$2:$I$20000,"Música de Cámara"),"")))</f>
        <v/>
      </c>
      <c r="Q745" t="str">
        <f>IF(M745="","",IF(M745="[FÓRMULA MANUAL]","",IFERROR(SUMPRODUCT((DATOS!$A$2:$A$20000=M745)*(CONFIG_METADATA!$G$2:$G$20000=1)*(COUNTIF(CONFIG_ASIGNATURAS!$B$7:$B$27,DATOS!$I$2:$I$20000)&gt;0)*(DATOS!$K$2:$K$20000))/SUMPRODUCT((DATOS!$A$2:$A$20000=M745)*(CONFIG_METADATA!$G$2:$G$20000=1)*(COUNTIF(CONFIG_ASIGNATURAS!$B$7:$B$27,DATOS!$I$2:$I$20000)&gt;0)*1),"")))</f>
        <v/>
      </c>
      <c r="T745" t="str">
        <f>IF(S745="","",IF(S745="[FÓRMULA MANUAL]","",IFERROR(AVERAGEIFS(DATOS!$K$2:$K$20000,DATOS!$A$2:$A$20000,S745,CONFIG_METADATA!$G$2:$G$20000,1,DATOS!$I$2:$I$20000,"Armonía"),"")))</f>
        <v/>
      </c>
      <c r="U745" t="str">
        <f>IF(S745="","",IF(S745="[FÓRMULA MANUAL]","",IFERROR(AVERAGEIFS(DATOS!$K$2:$K$20000,DATOS!$A$2:$A$20000,S745,CONFIG_METADATA!$G$2:$G$20000,1,DATOS!$I$2:$I$20000,"Orquesta/Banda/Conjunto"),"")))</f>
        <v/>
      </c>
      <c r="V745" t="str">
        <f>IF(S745="","",IF(S745="[FÓRMULA MANUAL]","",IFERROR(AVERAGEIFS(DATOS!$K$2:$K$20000,DATOS!$A$2:$A$20000,S745,CONFIG_METADATA!$G$2:$G$20000,1,DATOS!$I$2:$I$20000,"Música de Cámara"),"")))</f>
        <v/>
      </c>
      <c r="W745" t="str">
        <f>IF(S745="","",IF(S745="[FÓRMULA MANUAL]","",IFERROR(SUMPRODUCT((DATOS!$A$2:$A$20000=S745)*(CONFIG_METADATA!$G$2:$G$20000=1)*(COUNTIF(CONFIG_ASIGNATURAS!$B$7:$B$27,DATOS!$I$2:$I$20000)&gt;0)*(DATOS!$K$2:$K$20000))/SUMPRODUCT((DATOS!$A$2:$A$20000=S745)*(CONFIG_METADATA!$G$2:$G$20000=1)*(COUNTIF(CONFIG_ASIGNATURAS!$B$7:$B$27,DATOS!$I$2:$I$20000)&gt;0)*1),"")))</f>
        <v/>
      </c>
      <c r="Z745" t="str">
        <f>IF(Y745="","",IF(Y745="[FÓRMULA MANUAL]","",IFERROR(AVERAGEIFS(DATOS!$K$2:$K$20000,DATOS!$A$2:$A$20000,Y745,CONFIG_METADATA!$G$2:$G$20000,1,DATOS!$I$2:$I$20000,"Análisis"),"")))</f>
        <v/>
      </c>
      <c r="AA745" t="str">
        <f>IF(Y745="","",IF(Y745="[FÓRMULA MANUAL]","",IFERROR(AVERAGEIFS(DATOS!$K$2:$K$20000,DATOS!$A$2:$A$20000,Y745,CONFIG_METADATA!$G$2:$G$20000,1,DATOS!$I$2:$I$20000,"Orquesta/Banda/Conjunto"),"")))</f>
        <v/>
      </c>
      <c r="AB745" t="str">
        <f>IF(Y745="","",IF(Y745="[FÓRMULA MANUAL]","",IFERROR(AVERAGEIFS(DATOS!$K$2:$K$20000,DATOS!$A$2:$A$20000,Y745,CONFIG_METADATA!$G$2:$G$20000,1,DATOS!$I$2:$I$20000,"Música de Cámara"),"")))</f>
        <v/>
      </c>
      <c r="AC745" t="str">
        <f>IF(Y745="","",IF(Y745="[FÓRMULA MANUAL]","",IFERROR(SUMPRODUCT((DATOS!$A$2:$A$20000=Y745)*(CONFIG_METADATA!$G$2:$G$20000=1)*(COUNTIF(CONFIG_ASIGNATURAS!$B$7:$B$27,DATOS!$I$2:$I$20000)&gt;0)*(DATOS!$K$2:$K$20000))/SUMPRODUCT((DATOS!$A$2:$A$20000=Y745)*(CONFIG_METADATA!$G$2:$G$20000=1)*(COUNTIF(CONFIG_ASIGNATURAS!$B$7:$B$27,DATOS!$I$2:$I$20000)&gt;0)*1),"")))</f>
        <v/>
      </c>
      <c r="AF745" t="str">
        <f>IF(AE745="","",IF(AE745="[FÓRMULA MANUAL]","",IFERROR(AVERAGEIFS(DATOS!$K$2:$K$20000,DATOS!$A$2:$A$20000,AE745,CONFIG_METADATA!$G$2:$G$20000,1,DATOS!$I$2:$I$20000,"Análisis"),"")))</f>
        <v/>
      </c>
      <c r="AG745" t="str">
        <f>IF(AE745="","",IF(AE745="[FÓRMULA MANUAL]","",IFERROR(AVERAGEIFS(DATOS!$K$2:$K$20000,DATOS!$A$2:$A$20000,AE745,CONFIG_METADATA!$G$2:$G$20000,1,DATOS!$I$2:$I$20000,"Orquesta/Banda/Conjunto"),"")))</f>
        <v/>
      </c>
      <c r="AH745" t="str">
        <f>IF(AE745="","",IF(AE745="[FÓRMULA MANUAL]","",IFERROR(AVERAGEIFS(DATOS!$K$2:$K$20000,DATOS!$A$2:$A$20000,AE745,CONFIG_METADATA!$G$2:$G$20000,1,DATOS!$I$2:$I$20000,"Música de Cámara"),"")))</f>
        <v/>
      </c>
      <c r="AI745" t="str">
        <f>IF(AE745="","",IF(AE745="[FÓRMULA MANUAL]","",IFERROR(SUMPRODUCT((DATOS!$A$2:$A$20000=AE745)*(CONFIG_METADATA!$G$2:$G$20000=1)*(COUNTIF(CONFIG_ASIGNATURAS!$B$7:$B$27,DATOS!$I$2:$I$20000)&gt;0)*(DATOS!$K$2:$K$20000))/SUMPRODUCT((DATOS!$A$2:$A$20000=AE745)*(CONFIG_METADATA!$G$2:$G$20000=1)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MANUAL]","",IFERROR(AVERAGEIFS(DATOS!$K$2:$K$20000,DATOS!$A$2:$A$20000,A746,CONFIG_METADATA!$G$2:$G$20000,1,DATOS!$I$2:$I$20000,"Lenguaje Musical"),"")))</f>
        <v/>
      </c>
      <c r="C746" t="str">
        <f>IF(A746="","",IF(A746="[FÓRMULA MANUAL]","",IFERROR(AVERAGEIFS(DATOS!$K$2:$K$20000,DATOS!$A$2:$A$20000,A746,CONFIG_METADATA!$G$2:$G$20000,1,DATOS!$I$2:$I$20000,"Orquesta/Banda/Conjunto"),"")))</f>
        <v/>
      </c>
      <c r="D746" t="str">
        <f>IF(A746="","",IF(A746="[FÓRMULA MANUAL]","",IFERROR(AVERAGEIFS(DATOS!$K$2:$K$20000,DATOS!$A$2:$A$20000,A746,CONFIG_METADATA!$G$2:$G$20000,1,DATOS!$I$2:$I$20000,"Conjunto"),"")))</f>
        <v/>
      </c>
      <c r="E746" t="str">
        <f>IF(A746="","",IF(A746="[FÓRMULA MANUAL]","",IFERROR(SUMPRODUCT((DATOS!$A$2:$A$20000=A746)*(CONFIG_METADATA!$G$2:$G$20000=1)*(COUNTIF(CONFIG_ASIGNATURAS!$B$7:$B$27,DATOS!$I$2:$I$20000)&gt;0)*(DATOS!$K$2:$K$20000))/SUMPRODUCT((DATOS!$A$2:$A$20000=A746)*(CONFIG_METADATA!$G$2:$G$20000=1)*(COUNTIF(CONFIG_ASIGNATURAS!$B$7:$B$27,DATOS!$I$2:$I$20000)&gt;0)*1),"")))</f>
        <v/>
      </c>
      <c r="H746" t="str">
        <f>IF(G746="","",IF(G746="[FÓRMULA MANUAL]","",IFERROR(AVERAGEIFS(DATOS!$K$2:$K$20000,DATOS!$A$2:$A$20000,G746,CONFIG_METADATA!$G$2:$G$20000,1,DATOS!$I$2:$I$20000,"Lenguaje Musical"),"")))</f>
        <v/>
      </c>
      <c r="I746" t="str">
        <f>IF(G746="","",IF(G746="[FÓRMULA MANUAL]","",IFERROR(AVERAGEIFS(DATOS!$K$2:$K$20000,DATOS!$A$2:$A$20000,G746,CONFIG_METADATA!$G$2:$G$20000,1,DATOS!$I$2:$I$20000,"Orquesta/Banda/Conjunto"),"")))</f>
        <v/>
      </c>
      <c r="J746" t="str">
        <f>IF(G746="","",IF(G746="[FÓRMULA MANUAL]","",IFERROR(AVERAGEIFS(DATOS!$K$2:$K$20000,DATOS!$A$2:$A$20000,G746,CONFIG_METADATA!$G$2:$G$20000,1,DATOS!$I$2:$I$20000,"Conjunto"),"")))</f>
        <v/>
      </c>
      <c r="K746" t="str">
        <f>IF(G746="","",IF(G746="[FÓRMULA MANUAL]","",IFERROR(SUMPRODUCT((DATOS!$A$2:$A$20000=G746)*(CONFIG_METADATA!$G$2:$G$20000=1)*(COUNTIF(CONFIG_ASIGNATURAS!$B$7:$B$27,DATOS!$I$2:$I$20000)&gt;0)*(DATOS!$K$2:$K$20000))/SUMPRODUCT((DATOS!$A$2:$A$20000=G746)*(CONFIG_METADATA!$G$2:$G$20000=1)*(COUNTIF(CONFIG_ASIGNATURAS!$B$7:$B$27,DATOS!$I$2:$I$20000)&gt;0)*1),"")))</f>
        <v/>
      </c>
      <c r="N746" t="str">
        <f>IF(M746="","",IF(M746="[FÓRMULA MANUAL]","",IFERROR(AVERAGEIFS(DATOS!$K$2:$K$20000,DATOS!$A$2:$A$20000,M746,CONFIG_METADATA!$G$2:$G$20000,1,DATOS!$I$2:$I$20000,"Armonía"),"")))</f>
        <v/>
      </c>
      <c r="O746" t="str">
        <f>IF(M746="","",IF(M746="[FÓRMULA MANUAL]","",IFERROR(AVERAGEIFS(DATOS!$K$2:$K$20000,DATOS!$A$2:$A$20000,M746,CONFIG_METADATA!$G$2:$G$20000,1,DATOS!$I$2:$I$20000,"Orquesta/Banda/Conjunto"),"")))</f>
        <v/>
      </c>
      <c r="P746" t="str">
        <f>IF(M746="","",IF(M746="[FÓRMULA MANUAL]","",IFERROR(AVERAGEIFS(DATOS!$K$2:$K$20000,DATOS!$A$2:$A$20000,M746,CONFIG_METADATA!$G$2:$G$20000,1,DATOS!$I$2:$I$20000,"Música de Cámara"),"")))</f>
        <v/>
      </c>
      <c r="Q746" t="str">
        <f>IF(M746="","",IF(M746="[FÓRMULA MANUAL]","",IFERROR(SUMPRODUCT((DATOS!$A$2:$A$20000=M746)*(CONFIG_METADATA!$G$2:$G$20000=1)*(COUNTIF(CONFIG_ASIGNATURAS!$B$7:$B$27,DATOS!$I$2:$I$20000)&gt;0)*(DATOS!$K$2:$K$20000))/SUMPRODUCT((DATOS!$A$2:$A$20000=M746)*(CONFIG_METADATA!$G$2:$G$20000=1)*(COUNTIF(CONFIG_ASIGNATURAS!$B$7:$B$27,DATOS!$I$2:$I$20000)&gt;0)*1),"")))</f>
        <v/>
      </c>
      <c r="T746" t="str">
        <f>IF(S746="","",IF(S746="[FÓRMULA MANUAL]","",IFERROR(AVERAGEIFS(DATOS!$K$2:$K$20000,DATOS!$A$2:$A$20000,S746,CONFIG_METADATA!$G$2:$G$20000,1,DATOS!$I$2:$I$20000,"Armonía"),"")))</f>
        <v/>
      </c>
      <c r="U746" t="str">
        <f>IF(S746="","",IF(S746="[FÓRMULA MANUAL]","",IFERROR(AVERAGEIFS(DATOS!$K$2:$K$20000,DATOS!$A$2:$A$20000,S746,CONFIG_METADATA!$G$2:$G$20000,1,DATOS!$I$2:$I$20000,"Orquesta/Banda/Conjunto"),"")))</f>
        <v/>
      </c>
      <c r="V746" t="str">
        <f>IF(S746="","",IF(S746="[FÓRMULA MANUAL]","",IFERROR(AVERAGEIFS(DATOS!$K$2:$K$20000,DATOS!$A$2:$A$20000,S746,CONFIG_METADATA!$G$2:$G$20000,1,DATOS!$I$2:$I$20000,"Música de Cámara"),"")))</f>
        <v/>
      </c>
      <c r="W746" t="str">
        <f>IF(S746="","",IF(S746="[FÓRMULA MANUAL]","",IFERROR(SUMPRODUCT((DATOS!$A$2:$A$20000=S746)*(CONFIG_METADATA!$G$2:$G$20000=1)*(COUNTIF(CONFIG_ASIGNATURAS!$B$7:$B$27,DATOS!$I$2:$I$20000)&gt;0)*(DATOS!$K$2:$K$20000))/SUMPRODUCT((DATOS!$A$2:$A$20000=S746)*(CONFIG_METADATA!$G$2:$G$20000=1)*(COUNTIF(CONFIG_ASIGNATURAS!$B$7:$B$27,DATOS!$I$2:$I$20000)&gt;0)*1),"")))</f>
        <v/>
      </c>
      <c r="Z746" t="str">
        <f>IF(Y746="","",IF(Y746="[FÓRMULA MANUAL]","",IFERROR(AVERAGEIFS(DATOS!$K$2:$K$20000,DATOS!$A$2:$A$20000,Y746,CONFIG_METADATA!$G$2:$G$20000,1,DATOS!$I$2:$I$20000,"Análisis"),"")))</f>
        <v/>
      </c>
      <c r="AA746" t="str">
        <f>IF(Y746="","",IF(Y746="[FÓRMULA MANUAL]","",IFERROR(AVERAGEIFS(DATOS!$K$2:$K$20000,DATOS!$A$2:$A$20000,Y746,CONFIG_METADATA!$G$2:$G$20000,1,DATOS!$I$2:$I$20000,"Orquesta/Banda/Conjunto"),"")))</f>
        <v/>
      </c>
      <c r="AB746" t="str">
        <f>IF(Y746="","",IF(Y746="[FÓRMULA MANUAL]","",IFERROR(AVERAGEIFS(DATOS!$K$2:$K$20000,DATOS!$A$2:$A$20000,Y746,CONFIG_METADATA!$G$2:$G$20000,1,DATOS!$I$2:$I$20000,"Música de Cámara"),"")))</f>
        <v/>
      </c>
      <c r="AC746" t="str">
        <f>IF(Y746="","",IF(Y746="[FÓRMULA MANUAL]","",IFERROR(SUMPRODUCT((DATOS!$A$2:$A$20000=Y746)*(CONFIG_METADATA!$G$2:$G$20000=1)*(COUNTIF(CONFIG_ASIGNATURAS!$B$7:$B$27,DATOS!$I$2:$I$20000)&gt;0)*(DATOS!$K$2:$K$20000))/SUMPRODUCT((DATOS!$A$2:$A$20000=Y746)*(CONFIG_METADATA!$G$2:$G$20000=1)*(COUNTIF(CONFIG_ASIGNATURAS!$B$7:$B$27,DATOS!$I$2:$I$20000)&gt;0)*1),"")))</f>
        <v/>
      </c>
      <c r="AF746" t="str">
        <f>IF(AE746="","",IF(AE746="[FÓRMULA MANUAL]","",IFERROR(AVERAGEIFS(DATOS!$K$2:$K$20000,DATOS!$A$2:$A$20000,AE746,CONFIG_METADATA!$G$2:$G$20000,1,DATOS!$I$2:$I$20000,"Análisis"),"")))</f>
        <v/>
      </c>
      <c r="AG746" t="str">
        <f>IF(AE746="","",IF(AE746="[FÓRMULA MANUAL]","",IFERROR(AVERAGEIFS(DATOS!$K$2:$K$20000,DATOS!$A$2:$A$20000,AE746,CONFIG_METADATA!$G$2:$G$20000,1,DATOS!$I$2:$I$20000,"Orquesta/Banda/Conjunto"),"")))</f>
        <v/>
      </c>
      <c r="AH746" t="str">
        <f>IF(AE746="","",IF(AE746="[FÓRMULA MANUAL]","",IFERROR(AVERAGEIFS(DATOS!$K$2:$K$20000,DATOS!$A$2:$A$20000,AE746,CONFIG_METADATA!$G$2:$G$20000,1,DATOS!$I$2:$I$20000,"Música de Cámara"),"")))</f>
        <v/>
      </c>
      <c r="AI746" t="str">
        <f>IF(AE746="","",IF(AE746="[FÓRMULA MANUAL]","",IFERROR(SUMPRODUCT((DATOS!$A$2:$A$20000=AE746)*(CONFIG_METADATA!$G$2:$G$20000=1)*(COUNTIF(CONFIG_ASIGNATURAS!$B$7:$B$27,DATOS!$I$2:$I$20000)&gt;0)*(DATOS!$K$2:$K$20000))/SUMPRODUCT((DATOS!$A$2:$A$20000=AE746)*(CONFIG_METADATA!$G$2:$G$20000=1)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MANUAL]","",IFERROR(AVERAGEIFS(DATOS!$K$2:$K$20000,DATOS!$A$2:$A$20000,A747,CONFIG_METADATA!$G$2:$G$20000,1,DATOS!$I$2:$I$20000,"Lenguaje Musical"),"")))</f>
        <v/>
      </c>
      <c r="C747" t="str">
        <f>IF(A747="","",IF(A747="[FÓRMULA MANUAL]","",IFERROR(AVERAGEIFS(DATOS!$K$2:$K$20000,DATOS!$A$2:$A$20000,A747,CONFIG_METADATA!$G$2:$G$20000,1,DATOS!$I$2:$I$20000,"Orquesta/Banda/Conjunto"),"")))</f>
        <v/>
      </c>
      <c r="D747" t="str">
        <f>IF(A747="","",IF(A747="[FÓRMULA MANUAL]","",IFERROR(AVERAGEIFS(DATOS!$K$2:$K$20000,DATOS!$A$2:$A$20000,A747,CONFIG_METADATA!$G$2:$G$20000,1,DATOS!$I$2:$I$20000,"Conjunto"),"")))</f>
        <v/>
      </c>
      <c r="E747" t="str">
        <f>IF(A747="","",IF(A747="[FÓRMULA MANUAL]","",IFERROR(SUMPRODUCT((DATOS!$A$2:$A$20000=A747)*(CONFIG_METADATA!$G$2:$G$20000=1)*(COUNTIF(CONFIG_ASIGNATURAS!$B$7:$B$27,DATOS!$I$2:$I$20000)&gt;0)*(DATOS!$K$2:$K$20000))/SUMPRODUCT((DATOS!$A$2:$A$20000=A747)*(CONFIG_METADATA!$G$2:$G$20000=1)*(COUNTIF(CONFIG_ASIGNATURAS!$B$7:$B$27,DATOS!$I$2:$I$20000)&gt;0)*1),"")))</f>
        <v/>
      </c>
      <c r="H747" t="str">
        <f>IF(G747="","",IF(G747="[FÓRMULA MANUAL]","",IFERROR(AVERAGEIFS(DATOS!$K$2:$K$20000,DATOS!$A$2:$A$20000,G747,CONFIG_METADATA!$G$2:$G$20000,1,DATOS!$I$2:$I$20000,"Lenguaje Musical"),"")))</f>
        <v/>
      </c>
      <c r="I747" t="str">
        <f>IF(G747="","",IF(G747="[FÓRMULA MANUAL]","",IFERROR(AVERAGEIFS(DATOS!$K$2:$K$20000,DATOS!$A$2:$A$20000,G747,CONFIG_METADATA!$G$2:$G$20000,1,DATOS!$I$2:$I$20000,"Orquesta/Banda/Conjunto"),"")))</f>
        <v/>
      </c>
      <c r="J747" t="str">
        <f>IF(G747="","",IF(G747="[FÓRMULA MANUAL]","",IFERROR(AVERAGEIFS(DATOS!$K$2:$K$20000,DATOS!$A$2:$A$20000,G747,CONFIG_METADATA!$G$2:$G$20000,1,DATOS!$I$2:$I$20000,"Conjunto"),"")))</f>
        <v/>
      </c>
      <c r="K747" t="str">
        <f>IF(G747="","",IF(G747="[FÓRMULA MANUAL]","",IFERROR(SUMPRODUCT((DATOS!$A$2:$A$20000=G747)*(CONFIG_METADATA!$G$2:$G$20000=1)*(COUNTIF(CONFIG_ASIGNATURAS!$B$7:$B$27,DATOS!$I$2:$I$20000)&gt;0)*(DATOS!$K$2:$K$20000))/SUMPRODUCT((DATOS!$A$2:$A$20000=G747)*(CONFIG_METADATA!$G$2:$G$20000=1)*(COUNTIF(CONFIG_ASIGNATURAS!$B$7:$B$27,DATOS!$I$2:$I$20000)&gt;0)*1),"")))</f>
        <v/>
      </c>
      <c r="N747" t="str">
        <f>IF(M747="","",IF(M747="[FÓRMULA MANUAL]","",IFERROR(AVERAGEIFS(DATOS!$K$2:$K$20000,DATOS!$A$2:$A$20000,M747,CONFIG_METADATA!$G$2:$G$20000,1,DATOS!$I$2:$I$20000,"Armonía"),"")))</f>
        <v/>
      </c>
      <c r="O747" t="str">
        <f>IF(M747="","",IF(M747="[FÓRMULA MANUAL]","",IFERROR(AVERAGEIFS(DATOS!$K$2:$K$20000,DATOS!$A$2:$A$20000,M747,CONFIG_METADATA!$G$2:$G$20000,1,DATOS!$I$2:$I$20000,"Orquesta/Banda/Conjunto"),"")))</f>
        <v/>
      </c>
      <c r="P747" t="str">
        <f>IF(M747="","",IF(M747="[FÓRMULA MANUAL]","",IFERROR(AVERAGEIFS(DATOS!$K$2:$K$20000,DATOS!$A$2:$A$20000,M747,CONFIG_METADATA!$G$2:$G$20000,1,DATOS!$I$2:$I$20000,"Música de Cámara"),"")))</f>
        <v/>
      </c>
      <c r="Q747" t="str">
        <f>IF(M747="","",IF(M747="[FÓRMULA MANUAL]","",IFERROR(SUMPRODUCT((DATOS!$A$2:$A$20000=M747)*(CONFIG_METADATA!$G$2:$G$20000=1)*(COUNTIF(CONFIG_ASIGNATURAS!$B$7:$B$27,DATOS!$I$2:$I$20000)&gt;0)*(DATOS!$K$2:$K$20000))/SUMPRODUCT((DATOS!$A$2:$A$20000=M747)*(CONFIG_METADATA!$G$2:$G$20000=1)*(COUNTIF(CONFIG_ASIGNATURAS!$B$7:$B$27,DATOS!$I$2:$I$20000)&gt;0)*1),"")))</f>
        <v/>
      </c>
      <c r="T747" t="str">
        <f>IF(S747="","",IF(S747="[FÓRMULA MANUAL]","",IFERROR(AVERAGEIFS(DATOS!$K$2:$K$20000,DATOS!$A$2:$A$20000,S747,CONFIG_METADATA!$G$2:$G$20000,1,DATOS!$I$2:$I$20000,"Armonía"),"")))</f>
        <v/>
      </c>
      <c r="U747" t="str">
        <f>IF(S747="","",IF(S747="[FÓRMULA MANUAL]","",IFERROR(AVERAGEIFS(DATOS!$K$2:$K$20000,DATOS!$A$2:$A$20000,S747,CONFIG_METADATA!$G$2:$G$20000,1,DATOS!$I$2:$I$20000,"Orquesta/Banda/Conjunto"),"")))</f>
        <v/>
      </c>
      <c r="V747" t="str">
        <f>IF(S747="","",IF(S747="[FÓRMULA MANUAL]","",IFERROR(AVERAGEIFS(DATOS!$K$2:$K$20000,DATOS!$A$2:$A$20000,S747,CONFIG_METADATA!$G$2:$G$20000,1,DATOS!$I$2:$I$20000,"Música de Cámara"),"")))</f>
        <v/>
      </c>
      <c r="W747" t="str">
        <f>IF(S747="","",IF(S747="[FÓRMULA MANUAL]","",IFERROR(SUMPRODUCT((DATOS!$A$2:$A$20000=S747)*(CONFIG_METADATA!$G$2:$G$20000=1)*(COUNTIF(CONFIG_ASIGNATURAS!$B$7:$B$27,DATOS!$I$2:$I$20000)&gt;0)*(DATOS!$K$2:$K$20000))/SUMPRODUCT((DATOS!$A$2:$A$20000=S747)*(CONFIG_METADATA!$G$2:$G$20000=1)*(COUNTIF(CONFIG_ASIGNATURAS!$B$7:$B$27,DATOS!$I$2:$I$20000)&gt;0)*1),"")))</f>
        <v/>
      </c>
      <c r="Z747" t="str">
        <f>IF(Y747="","",IF(Y747="[FÓRMULA MANUAL]","",IFERROR(AVERAGEIFS(DATOS!$K$2:$K$20000,DATOS!$A$2:$A$20000,Y747,CONFIG_METADATA!$G$2:$G$20000,1,DATOS!$I$2:$I$20000,"Análisis"),"")))</f>
        <v/>
      </c>
      <c r="AA747" t="str">
        <f>IF(Y747="","",IF(Y747="[FÓRMULA MANUAL]","",IFERROR(AVERAGEIFS(DATOS!$K$2:$K$20000,DATOS!$A$2:$A$20000,Y747,CONFIG_METADATA!$G$2:$G$20000,1,DATOS!$I$2:$I$20000,"Orquesta/Banda/Conjunto"),"")))</f>
        <v/>
      </c>
      <c r="AB747" t="str">
        <f>IF(Y747="","",IF(Y747="[FÓRMULA MANUAL]","",IFERROR(AVERAGEIFS(DATOS!$K$2:$K$20000,DATOS!$A$2:$A$20000,Y747,CONFIG_METADATA!$G$2:$G$20000,1,DATOS!$I$2:$I$20000,"Música de Cámara"),"")))</f>
        <v/>
      </c>
      <c r="AC747" t="str">
        <f>IF(Y747="","",IF(Y747="[FÓRMULA MANUAL]","",IFERROR(SUMPRODUCT((DATOS!$A$2:$A$20000=Y747)*(CONFIG_METADATA!$G$2:$G$20000=1)*(COUNTIF(CONFIG_ASIGNATURAS!$B$7:$B$27,DATOS!$I$2:$I$20000)&gt;0)*(DATOS!$K$2:$K$20000))/SUMPRODUCT((DATOS!$A$2:$A$20000=Y747)*(CONFIG_METADATA!$G$2:$G$20000=1)*(COUNTIF(CONFIG_ASIGNATURAS!$B$7:$B$27,DATOS!$I$2:$I$20000)&gt;0)*1),"")))</f>
        <v/>
      </c>
      <c r="AF747" t="str">
        <f>IF(AE747="","",IF(AE747="[FÓRMULA MANUAL]","",IFERROR(AVERAGEIFS(DATOS!$K$2:$K$20000,DATOS!$A$2:$A$20000,AE747,CONFIG_METADATA!$G$2:$G$20000,1,DATOS!$I$2:$I$20000,"Análisis"),"")))</f>
        <v/>
      </c>
      <c r="AG747" t="str">
        <f>IF(AE747="","",IF(AE747="[FÓRMULA MANUAL]","",IFERROR(AVERAGEIFS(DATOS!$K$2:$K$20000,DATOS!$A$2:$A$20000,AE747,CONFIG_METADATA!$G$2:$G$20000,1,DATOS!$I$2:$I$20000,"Orquesta/Banda/Conjunto"),"")))</f>
        <v/>
      </c>
      <c r="AH747" t="str">
        <f>IF(AE747="","",IF(AE747="[FÓRMULA MANUAL]","",IFERROR(AVERAGEIFS(DATOS!$K$2:$K$20000,DATOS!$A$2:$A$20000,AE747,CONFIG_METADATA!$G$2:$G$20000,1,DATOS!$I$2:$I$20000,"Música de Cámara"),"")))</f>
        <v/>
      </c>
      <c r="AI747" t="str">
        <f>IF(AE747="","",IF(AE747="[FÓRMULA MANUAL]","",IFERROR(SUMPRODUCT((DATOS!$A$2:$A$20000=AE747)*(CONFIG_METADATA!$G$2:$G$20000=1)*(COUNTIF(CONFIG_ASIGNATURAS!$B$7:$B$27,DATOS!$I$2:$I$20000)&gt;0)*(DATOS!$K$2:$K$20000))/SUMPRODUCT((DATOS!$A$2:$A$20000=AE747)*(CONFIG_METADATA!$G$2:$G$20000=1)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MANUAL]","",IFERROR(AVERAGEIFS(DATOS!$K$2:$K$20000,DATOS!$A$2:$A$20000,A748,CONFIG_METADATA!$G$2:$G$20000,1,DATOS!$I$2:$I$20000,"Lenguaje Musical"),"")))</f>
        <v/>
      </c>
      <c r="C748" t="str">
        <f>IF(A748="","",IF(A748="[FÓRMULA MANUAL]","",IFERROR(AVERAGEIFS(DATOS!$K$2:$K$20000,DATOS!$A$2:$A$20000,A748,CONFIG_METADATA!$G$2:$G$20000,1,DATOS!$I$2:$I$20000,"Orquesta/Banda/Conjunto"),"")))</f>
        <v/>
      </c>
      <c r="D748" t="str">
        <f>IF(A748="","",IF(A748="[FÓRMULA MANUAL]","",IFERROR(AVERAGEIFS(DATOS!$K$2:$K$20000,DATOS!$A$2:$A$20000,A748,CONFIG_METADATA!$G$2:$G$20000,1,DATOS!$I$2:$I$20000,"Conjunto"),"")))</f>
        <v/>
      </c>
      <c r="E748" t="str">
        <f>IF(A748="","",IF(A748="[FÓRMULA MANUAL]","",IFERROR(SUMPRODUCT((DATOS!$A$2:$A$20000=A748)*(CONFIG_METADATA!$G$2:$G$20000=1)*(COUNTIF(CONFIG_ASIGNATURAS!$B$7:$B$27,DATOS!$I$2:$I$20000)&gt;0)*(DATOS!$K$2:$K$20000))/SUMPRODUCT((DATOS!$A$2:$A$20000=A748)*(CONFIG_METADATA!$G$2:$G$20000=1)*(COUNTIF(CONFIG_ASIGNATURAS!$B$7:$B$27,DATOS!$I$2:$I$20000)&gt;0)*1),"")))</f>
        <v/>
      </c>
      <c r="H748" t="str">
        <f>IF(G748="","",IF(G748="[FÓRMULA MANUAL]","",IFERROR(AVERAGEIFS(DATOS!$K$2:$K$20000,DATOS!$A$2:$A$20000,G748,CONFIG_METADATA!$G$2:$G$20000,1,DATOS!$I$2:$I$20000,"Lenguaje Musical"),"")))</f>
        <v/>
      </c>
      <c r="I748" t="str">
        <f>IF(G748="","",IF(G748="[FÓRMULA MANUAL]","",IFERROR(AVERAGEIFS(DATOS!$K$2:$K$20000,DATOS!$A$2:$A$20000,G748,CONFIG_METADATA!$G$2:$G$20000,1,DATOS!$I$2:$I$20000,"Orquesta/Banda/Conjunto"),"")))</f>
        <v/>
      </c>
      <c r="J748" t="str">
        <f>IF(G748="","",IF(G748="[FÓRMULA MANUAL]","",IFERROR(AVERAGEIFS(DATOS!$K$2:$K$20000,DATOS!$A$2:$A$20000,G748,CONFIG_METADATA!$G$2:$G$20000,1,DATOS!$I$2:$I$20000,"Conjunto"),"")))</f>
        <v/>
      </c>
      <c r="K748" t="str">
        <f>IF(G748="","",IF(G748="[FÓRMULA MANUAL]","",IFERROR(SUMPRODUCT((DATOS!$A$2:$A$20000=G748)*(CONFIG_METADATA!$G$2:$G$20000=1)*(COUNTIF(CONFIG_ASIGNATURAS!$B$7:$B$27,DATOS!$I$2:$I$20000)&gt;0)*(DATOS!$K$2:$K$20000))/SUMPRODUCT((DATOS!$A$2:$A$20000=G748)*(CONFIG_METADATA!$G$2:$G$20000=1)*(COUNTIF(CONFIG_ASIGNATURAS!$B$7:$B$27,DATOS!$I$2:$I$20000)&gt;0)*1),"")))</f>
        <v/>
      </c>
      <c r="N748" t="str">
        <f>IF(M748="","",IF(M748="[FÓRMULA MANUAL]","",IFERROR(AVERAGEIFS(DATOS!$K$2:$K$20000,DATOS!$A$2:$A$20000,M748,CONFIG_METADATA!$G$2:$G$20000,1,DATOS!$I$2:$I$20000,"Armonía"),"")))</f>
        <v/>
      </c>
      <c r="O748" t="str">
        <f>IF(M748="","",IF(M748="[FÓRMULA MANUAL]","",IFERROR(AVERAGEIFS(DATOS!$K$2:$K$20000,DATOS!$A$2:$A$20000,M748,CONFIG_METADATA!$G$2:$G$20000,1,DATOS!$I$2:$I$20000,"Orquesta/Banda/Conjunto"),"")))</f>
        <v/>
      </c>
      <c r="P748" t="str">
        <f>IF(M748="","",IF(M748="[FÓRMULA MANUAL]","",IFERROR(AVERAGEIFS(DATOS!$K$2:$K$20000,DATOS!$A$2:$A$20000,M748,CONFIG_METADATA!$G$2:$G$20000,1,DATOS!$I$2:$I$20000,"Música de Cámara"),"")))</f>
        <v/>
      </c>
      <c r="Q748" t="str">
        <f>IF(M748="","",IF(M748="[FÓRMULA MANUAL]","",IFERROR(SUMPRODUCT((DATOS!$A$2:$A$20000=M748)*(CONFIG_METADATA!$G$2:$G$20000=1)*(COUNTIF(CONFIG_ASIGNATURAS!$B$7:$B$27,DATOS!$I$2:$I$20000)&gt;0)*(DATOS!$K$2:$K$20000))/SUMPRODUCT((DATOS!$A$2:$A$20000=M748)*(CONFIG_METADATA!$G$2:$G$20000=1)*(COUNTIF(CONFIG_ASIGNATURAS!$B$7:$B$27,DATOS!$I$2:$I$20000)&gt;0)*1),"")))</f>
        <v/>
      </c>
      <c r="T748" t="str">
        <f>IF(S748="","",IF(S748="[FÓRMULA MANUAL]","",IFERROR(AVERAGEIFS(DATOS!$K$2:$K$20000,DATOS!$A$2:$A$20000,S748,CONFIG_METADATA!$G$2:$G$20000,1,DATOS!$I$2:$I$20000,"Armonía"),"")))</f>
        <v/>
      </c>
      <c r="U748" t="str">
        <f>IF(S748="","",IF(S748="[FÓRMULA MANUAL]","",IFERROR(AVERAGEIFS(DATOS!$K$2:$K$20000,DATOS!$A$2:$A$20000,S748,CONFIG_METADATA!$G$2:$G$20000,1,DATOS!$I$2:$I$20000,"Orquesta/Banda/Conjunto"),"")))</f>
        <v/>
      </c>
      <c r="V748" t="str">
        <f>IF(S748="","",IF(S748="[FÓRMULA MANUAL]","",IFERROR(AVERAGEIFS(DATOS!$K$2:$K$20000,DATOS!$A$2:$A$20000,S748,CONFIG_METADATA!$G$2:$G$20000,1,DATOS!$I$2:$I$20000,"Música de Cámara"),"")))</f>
        <v/>
      </c>
      <c r="W748" t="str">
        <f>IF(S748="","",IF(S748="[FÓRMULA MANUAL]","",IFERROR(SUMPRODUCT((DATOS!$A$2:$A$20000=S748)*(CONFIG_METADATA!$G$2:$G$20000=1)*(COUNTIF(CONFIG_ASIGNATURAS!$B$7:$B$27,DATOS!$I$2:$I$20000)&gt;0)*(DATOS!$K$2:$K$20000))/SUMPRODUCT((DATOS!$A$2:$A$20000=S748)*(CONFIG_METADATA!$G$2:$G$20000=1)*(COUNTIF(CONFIG_ASIGNATURAS!$B$7:$B$27,DATOS!$I$2:$I$20000)&gt;0)*1),"")))</f>
        <v/>
      </c>
      <c r="Z748" t="str">
        <f>IF(Y748="","",IF(Y748="[FÓRMULA MANUAL]","",IFERROR(AVERAGEIFS(DATOS!$K$2:$K$20000,DATOS!$A$2:$A$20000,Y748,CONFIG_METADATA!$G$2:$G$20000,1,DATOS!$I$2:$I$20000,"Análisis"),"")))</f>
        <v/>
      </c>
      <c r="AA748" t="str">
        <f>IF(Y748="","",IF(Y748="[FÓRMULA MANUAL]","",IFERROR(AVERAGEIFS(DATOS!$K$2:$K$20000,DATOS!$A$2:$A$20000,Y748,CONFIG_METADATA!$G$2:$G$20000,1,DATOS!$I$2:$I$20000,"Orquesta/Banda/Conjunto"),"")))</f>
        <v/>
      </c>
      <c r="AB748" t="str">
        <f>IF(Y748="","",IF(Y748="[FÓRMULA MANUAL]","",IFERROR(AVERAGEIFS(DATOS!$K$2:$K$20000,DATOS!$A$2:$A$20000,Y748,CONFIG_METADATA!$G$2:$G$20000,1,DATOS!$I$2:$I$20000,"Música de Cámara"),"")))</f>
        <v/>
      </c>
      <c r="AC748" t="str">
        <f>IF(Y748="","",IF(Y748="[FÓRMULA MANUAL]","",IFERROR(SUMPRODUCT((DATOS!$A$2:$A$20000=Y748)*(CONFIG_METADATA!$G$2:$G$20000=1)*(COUNTIF(CONFIG_ASIGNATURAS!$B$7:$B$27,DATOS!$I$2:$I$20000)&gt;0)*(DATOS!$K$2:$K$20000))/SUMPRODUCT((DATOS!$A$2:$A$20000=Y748)*(CONFIG_METADATA!$G$2:$G$20000=1)*(COUNTIF(CONFIG_ASIGNATURAS!$B$7:$B$27,DATOS!$I$2:$I$20000)&gt;0)*1),"")))</f>
        <v/>
      </c>
      <c r="AF748" t="str">
        <f>IF(AE748="","",IF(AE748="[FÓRMULA MANUAL]","",IFERROR(AVERAGEIFS(DATOS!$K$2:$K$20000,DATOS!$A$2:$A$20000,AE748,CONFIG_METADATA!$G$2:$G$20000,1,DATOS!$I$2:$I$20000,"Análisis"),"")))</f>
        <v/>
      </c>
      <c r="AG748" t="str">
        <f>IF(AE748="","",IF(AE748="[FÓRMULA MANUAL]","",IFERROR(AVERAGEIFS(DATOS!$K$2:$K$20000,DATOS!$A$2:$A$20000,AE748,CONFIG_METADATA!$G$2:$G$20000,1,DATOS!$I$2:$I$20000,"Orquesta/Banda/Conjunto"),"")))</f>
        <v/>
      </c>
      <c r="AH748" t="str">
        <f>IF(AE748="","",IF(AE748="[FÓRMULA MANUAL]","",IFERROR(AVERAGEIFS(DATOS!$K$2:$K$20000,DATOS!$A$2:$A$20000,AE748,CONFIG_METADATA!$G$2:$G$20000,1,DATOS!$I$2:$I$20000,"Música de Cámara"),"")))</f>
        <v/>
      </c>
      <c r="AI748" t="str">
        <f>IF(AE748="","",IF(AE748="[FÓRMULA MANUAL]","",IFERROR(SUMPRODUCT((DATOS!$A$2:$A$20000=AE748)*(CONFIG_METADATA!$G$2:$G$20000=1)*(COUNTIF(CONFIG_ASIGNATURAS!$B$7:$B$27,DATOS!$I$2:$I$20000)&gt;0)*(DATOS!$K$2:$K$20000))/SUMPRODUCT((DATOS!$A$2:$A$20000=AE748)*(CONFIG_METADATA!$G$2:$G$20000=1)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MANUAL]","",IFERROR(AVERAGEIFS(DATOS!$K$2:$K$20000,DATOS!$A$2:$A$20000,A749,CONFIG_METADATA!$G$2:$G$20000,1,DATOS!$I$2:$I$20000,"Lenguaje Musical"),"")))</f>
        <v/>
      </c>
      <c r="C749" t="str">
        <f>IF(A749="","",IF(A749="[FÓRMULA MANUAL]","",IFERROR(AVERAGEIFS(DATOS!$K$2:$K$20000,DATOS!$A$2:$A$20000,A749,CONFIG_METADATA!$G$2:$G$20000,1,DATOS!$I$2:$I$20000,"Orquesta/Banda/Conjunto"),"")))</f>
        <v/>
      </c>
      <c r="D749" t="str">
        <f>IF(A749="","",IF(A749="[FÓRMULA MANUAL]","",IFERROR(AVERAGEIFS(DATOS!$K$2:$K$20000,DATOS!$A$2:$A$20000,A749,CONFIG_METADATA!$G$2:$G$20000,1,DATOS!$I$2:$I$20000,"Conjunto"),"")))</f>
        <v/>
      </c>
      <c r="E749" t="str">
        <f>IF(A749="","",IF(A749="[FÓRMULA MANUAL]","",IFERROR(SUMPRODUCT((DATOS!$A$2:$A$20000=A749)*(CONFIG_METADATA!$G$2:$G$20000=1)*(COUNTIF(CONFIG_ASIGNATURAS!$B$7:$B$27,DATOS!$I$2:$I$20000)&gt;0)*(DATOS!$K$2:$K$20000))/SUMPRODUCT((DATOS!$A$2:$A$20000=A749)*(CONFIG_METADATA!$G$2:$G$20000=1)*(COUNTIF(CONFIG_ASIGNATURAS!$B$7:$B$27,DATOS!$I$2:$I$20000)&gt;0)*1),"")))</f>
        <v/>
      </c>
      <c r="H749" t="str">
        <f>IF(G749="","",IF(G749="[FÓRMULA MANUAL]","",IFERROR(AVERAGEIFS(DATOS!$K$2:$K$20000,DATOS!$A$2:$A$20000,G749,CONFIG_METADATA!$G$2:$G$20000,1,DATOS!$I$2:$I$20000,"Lenguaje Musical"),"")))</f>
        <v/>
      </c>
      <c r="I749" t="str">
        <f>IF(G749="","",IF(G749="[FÓRMULA MANUAL]","",IFERROR(AVERAGEIFS(DATOS!$K$2:$K$20000,DATOS!$A$2:$A$20000,G749,CONFIG_METADATA!$G$2:$G$20000,1,DATOS!$I$2:$I$20000,"Orquesta/Banda/Conjunto"),"")))</f>
        <v/>
      </c>
      <c r="J749" t="str">
        <f>IF(G749="","",IF(G749="[FÓRMULA MANUAL]","",IFERROR(AVERAGEIFS(DATOS!$K$2:$K$20000,DATOS!$A$2:$A$20000,G749,CONFIG_METADATA!$G$2:$G$20000,1,DATOS!$I$2:$I$20000,"Conjunto"),"")))</f>
        <v/>
      </c>
      <c r="K749" t="str">
        <f>IF(G749="","",IF(G749="[FÓRMULA MANUAL]","",IFERROR(SUMPRODUCT((DATOS!$A$2:$A$20000=G749)*(CONFIG_METADATA!$G$2:$G$20000=1)*(COUNTIF(CONFIG_ASIGNATURAS!$B$7:$B$27,DATOS!$I$2:$I$20000)&gt;0)*(DATOS!$K$2:$K$20000))/SUMPRODUCT((DATOS!$A$2:$A$20000=G749)*(CONFIG_METADATA!$G$2:$G$20000=1)*(COUNTIF(CONFIG_ASIGNATURAS!$B$7:$B$27,DATOS!$I$2:$I$20000)&gt;0)*1),"")))</f>
        <v/>
      </c>
      <c r="N749" t="str">
        <f>IF(M749="","",IF(M749="[FÓRMULA MANUAL]","",IFERROR(AVERAGEIFS(DATOS!$K$2:$K$20000,DATOS!$A$2:$A$20000,M749,CONFIG_METADATA!$G$2:$G$20000,1,DATOS!$I$2:$I$20000,"Armonía"),"")))</f>
        <v/>
      </c>
      <c r="O749" t="str">
        <f>IF(M749="","",IF(M749="[FÓRMULA MANUAL]","",IFERROR(AVERAGEIFS(DATOS!$K$2:$K$20000,DATOS!$A$2:$A$20000,M749,CONFIG_METADATA!$G$2:$G$20000,1,DATOS!$I$2:$I$20000,"Orquesta/Banda/Conjunto"),"")))</f>
        <v/>
      </c>
      <c r="P749" t="str">
        <f>IF(M749="","",IF(M749="[FÓRMULA MANUAL]","",IFERROR(AVERAGEIFS(DATOS!$K$2:$K$20000,DATOS!$A$2:$A$20000,M749,CONFIG_METADATA!$G$2:$G$20000,1,DATOS!$I$2:$I$20000,"Música de Cámara"),"")))</f>
        <v/>
      </c>
      <c r="Q749" t="str">
        <f>IF(M749="","",IF(M749="[FÓRMULA MANUAL]","",IFERROR(SUMPRODUCT((DATOS!$A$2:$A$20000=M749)*(CONFIG_METADATA!$G$2:$G$20000=1)*(COUNTIF(CONFIG_ASIGNATURAS!$B$7:$B$27,DATOS!$I$2:$I$20000)&gt;0)*(DATOS!$K$2:$K$20000))/SUMPRODUCT((DATOS!$A$2:$A$20000=M749)*(CONFIG_METADATA!$G$2:$G$20000=1)*(COUNTIF(CONFIG_ASIGNATURAS!$B$7:$B$27,DATOS!$I$2:$I$20000)&gt;0)*1),"")))</f>
        <v/>
      </c>
      <c r="T749" t="str">
        <f>IF(S749="","",IF(S749="[FÓRMULA MANUAL]","",IFERROR(AVERAGEIFS(DATOS!$K$2:$K$20000,DATOS!$A$2:$A$20000,S749,CONFIG_METADATA!$G$2:$G$20000,1,DATOS!$I$2:$I$20000,"Armonía"),"")))</f>
        <v/>
      </c>
      <c r="U749" t="str">
        <f>IF(S749="","",IF(S749="[FÓRMULA MANUAL]","",IFERROR(AVERAGEIFS(DATOS!$K$2:$K$20000,DATOS!$A$2:$A$20000,S749,CONFIG_METADATA!$G$2:$G$20000,1,DATOS!$I$2:$I$20000,"Orquesta/Banda/Conjunto"),"")))</f>
        <v/>
      </c>
      <c r="V749" t="str">
        <f>IF(S749="","",IF(S749="[FÓRMULA MANUAL]","",IFERROR(AVERAGEIFS(DATOS!$K$2:$K$20000,DATOS!$A$2:$A$20000,S749,CONFIG_METADATA!$G$2:$G$20000,1,DATOS!$I$2:$I$20000,"Música de Cámara"),"")))</f>
        <v/>
      </c>
      <c r="W749" t="str">
        <f>IF(S749="","",IF(S749="[FÓRMULA MANUAL]","",IFERROR(SUMPRODUCT((DATOS!$A$2:$A$20000=S749)*(CONFIG_METADATA!$G$2:$G$20000=1)*(COUNTIF(CONFIG_ASIGNATURAS!$B$7:$B$27,DATOS!$I$2:$I$20000)&gt;0)*(DATOS!$K$2:$K$20000))/SUMPRODUCT((DATOS!$A$2:$A$20000=S749)*(CONFIG_METADATA!$G$2:$G$20000=1)*(COUNTIF(CONFIG_ASIGNATURAS!$B$7:$B$27,DATOS!$I$2:$I$20000)&gt;0)*1),"")))</f>
        <v/>
      </c>
      <c r="Z749" t="str">
        <f>IF(Y749="","",IF(Y749="[FÓRMULA MANUAL]","",IFERROR(AVERAGEIFS(DATOS!$K$2:$K$20000,DATOS!$A$2:$A$20000,Y749,CONFIG_METADATA!$G$2:$G$20000,1,DATOS!$I$2:$I$20000,"Análisis"),"")))</f>
        <v/>
      </c>
      <c r="AA749" t="str">
        <f>IF(Y749="","",IF(Y749="[FÓRMULA MANUAL]","",IFERROR(AVERAGEIFS(DATOS!$K$2:$K$20000,DATOS!$A$2:$A$20000,Y749,CONFIG_METADATA!$G$2:$G$20000,1,DATOS!$I$2:$I$20000,"Orquesta/Banda/Conjunto"),"")))</f>
        <v/>
      </c>
      <c r="AB749" t="str">
        <f>IF(Y749="","",IF(Y749="[FÓRMULA MANUAL]","",IFERROR(AVERAGEIFS(DATOS!$K$2:$K$20000,DATOS!$A$2:$A$20000,Y749,CONFIG_METADATA!$G$2:$G$20000,1,DATOS!$I$2:$I$20000,"Música de Cámara"),"")))</f>
        <v/>
      </c>
      <c r="AC749" t="str">
        <f>IF(Y749="","",IF(Y749="[FÓRMULA MANUAL]","",IFERROR(SUMPRODUCT((DATOS!$A$2:$A$20000=Y749)*(CONFIG_METADATA!$G$2:$G$20000=1)*(COUNTIF(CONFIG_ASIGNATURAS!$B$7:$B$27,DATOS!$I$2:$I$20000)&gt;0)*(DATOS!$K$2:$K$20000))/SUMPRODUCT((DATOS!$A$2:$A$20000=Y749)*(CONFIG_METADATA!$G$2:$G$20000=1)*(COUNTIF(CONFIG_ASIGNATURAS!$B$7:$B$27,DATOS!$I$2:$I$20000)&gt;0)*1),"")))</f>
        <v/>
      </c>
      <c r="AF749" t="str">
        <f>IF(AE749="","",IF(AE749="[FÓRMULA MANUAL]","",IFERROR(AVERAGEIFS(DATOS!$K$2:$K$20000,DATOS!$A$2:$A$20000,AE749,CONFIG_METADATA!$G$2:$G$20000,1,DATOS!$I$2:$I$20000,"Análisis"),"")))</f>
        <v/>
      </c>
      <c r="AG749" t="str">
        <f>IF(AE749="","",IF(AE749="[FÓRMULA MANUAL]","",IFERROR(AVERAGEIFS(DATOS!$K$2:$K$20000,DATOS!$A$2:$A$20000,AE749,CONFIG_METADATA!$G$2:$G$20000,1,DATOS!$I$2:$I$20000,"Orquesta/Banda/Conjunto"),"")))</f>
        <v/>
      </c>
      <c r="AH749" t="str">
        <f>IF(AE749="","",IF(AE749="[FÓRMULA MANUAL]","",IFERROR(AVERAGEIFS(DATOS!$K$2:$K$20000,DATOS!$A$2:$A$20000,AE749,CONFIG_METADATA!$G$2:$G$20000,1,DATOS!$I$2:$I$20000,"Música de Cámara"),"")))</f>
        <v/>
      </c>
      <c r="AI749" t="str">
        <f>IF(AE749="","",IF(AE749="[FÓRMULA MANUAL]","",IFERROR(SUMPRODUCT((DATOS!$A$2:$A$20000=AE749)*(CONFIG_METADATA!$G$2:$G$20000=1)*(COUNTIF(CONFIG_ASIGNATURAS!$B$7:$B$27,DATOS!$I$2:$I$20000)&gt;0)*(DATOS!$K$2:$K$20000))/SUMPRODUCT((DATOS!$A$2:$A$20000=AE749)*(CONFIG_METADATA!$G$2:$G$20000=1)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MANUAL]","",IFERROR(AVERAGEIFS(DATOS!$K$2:$K$20000,DATOS!$A$2:$A$20000,A750,CONFIG_METADATA!$G$2:$G$20000,1,DATOS!$I$2:$I$20000,"Lenguaje Musical"),"")))</f>
        <v/>
      </c>
      <c r="C750" t="str">
        <f>IF(A750="","",IF(A750="[FÓRMULA MANUAL]","",IFERROR(AVERAGEIFS(DATOS!$K$2:$K$20000,DATOS!$A$2:$A$20000,A750,CONFIG_METADATA!$G$2:$G$20000,1,DATOS!$I$2:$I$20000,"Orquesta/Banda/Conjunto"),"")))</f>
        <v/>
      </c>
      <c r="D750" t="str">
        <f>IF(A750="","",IF(A750="[FÓRMULA MANUAL]","",IFERROR(AVERAGEIFS(DATOS!$K$2:$K$20000,DATOS!$A$2:$A$20000,A750,CONFIG_METADATA!$G$2:$G$20000,1,DATOS!$I$2:$I$20000,"Conjunto"),"")))</f>
        <v/>
      </c>
      <c r="E750" t="str">
        <f>IF(A750="","",IF(A750="[FÓRMULA MANUAL]","",IFERROR(SUMPRODUCT((DATOS!$A$2:$A$20000=A750)*(CONFIG_METADATA!$G$2:$G$20000=1)*(COUNTIF(CONFIG_ASIGNATURAS!$B$7:$B$27,DATOS!$I$2:$I$20000)&gt;0)*(DATOS!$K$2:$K$20000))/SUMPRODUCT((DATOS!$A$2:$A$20000=A750)*(CONFIG_METADATA!$G$2:$G$20000=1)*(COUNTIF(CONFIG_ASIGNATURAS!$B$7:$B$27,DATOS!$I$2:$I$20000)&gt;0)*1),"")))</f>
        <v/>
      </c>
      <c r="H750" t="str">
        <f>IF(G750="","",IF(G750="[FÓRMULA MANUAL]","",IFERROR(AVERAGEIFS(DATOS!$K$2:$K$20000,DATOS!$A$2:$A$20000,G750,CONFIG_METADATA!$G$2:$G$20000,1,DATOS!$I$2:$I$20000,"Lenguaje Musical"),"")))</f>
        <v/>
      </c>
      <c r="I750" t="str">
        <f>IF(G750="","",IF(G750="[FÓRMULA MANUAL]","",IFERROR(AVERAGEIFS(DATOS!$K$2:$K$20000,DATOS!$A$2:$A$20000,G750,CONFIG_METADATA!$G$2:$G$20000,1,DATOS!$I$2:$I$20000,"Orquesta/Banda/Conjunto"),"")))</f>
        <v/>
      </c>
      <c r="J750" t="str">
        <f>IF(G750="","",IF(G750="[FÓRMULA MANUAL]","",IFERROR(AVERAGEIFS(DATOS!$K$2:$K$20000,DATOS!$A$2:$A$20000,G750,CONFIG_METADATA!$G$2:$G$20000,1,DATOS!$I$2:$I$20000,"Conjunto"),"")))</f>
        <v/>
      </c>
      <c r="K750" t="str">
        <f>IF(G750="","",IF(G750="[FÓRMULA MANUAL]","",IFERROR(SUMPRODUCT((DATOS!$A$2:$A$20000=G750)*(CONFIG_METADATA!$G$2:$G$20000=1)*(COUNTIF(CONFIG_ASIGNATURAS!$B$7:$B$27,DATOS!$I$2:$I$20000)&gt;0)*(DATOS!$K$2:$K$20000))/SUMPRODUCT((DATOS!$A$2:$A$20000=G750)*(CONFIG_METADATA!$G$2:$G$20000=1)*(COUNTIF(CONFIG_ASIGNATURAS!$B$7:$B$27,DATOS!$I$2:$I$20000)&gt;0)*1),"")))</f>
        <v/>
      </c>
      <c r="N750" t="str">
        <f>IF(M750="","",IF(M750="[FÓRMULA MANUAL]","",IFERROR(AVERAGEIFS(DATOS!$K$2:$K$20000,DATOS!$A$2:$A$20000,M750,CONFIG_METADATA!$G$2:$G$20000,1,DATOS!$I$2:$I$20000,"Armonía"),"")))</f>
        <v/>
      </c>
      <c r="O750" t="str">
        <f>IF(M750="","",IF(M750="[FÓRMULA MANUAL]","",IFERROR(AVERAGEIFS(DATOS!$K$2:$K$20000,DATOS!$A$2:$A$20000,M750,CONFIG_METADATA!$G$2:$G$20000,1,DATOS!$I$2:$I$20000,"Orquesta/Banda/Conjunto"),"")))</f>
        <v/>
      </c>
      <c r="P750" t="str">
        <f>IF(M750="","",IF(M750="[FÓRMULA MANUAL]","",IFERROR(AVERAGEIFS(DATOS!$K$2:$K$20000,DATOS!$A$2:$A$20000,M750,CONFIG_METADATA!$G$2:$G$20000,1,DATOS!$I$2:$I$20000,"Música de Cámara"),"")))</f>
        <v/>
      </c>
      <c r="Q750" t="str">
        <f>IF(M750="","",IF(M750="[FÓRMULA MANUAL]","",IFERROR(SUMPRODUCT((DATOS!$A$2:$A$20000=M750)*(CONFIG_METADATA!$G$2:$G$20000=1)*(COUNTIF(CONFIG_ASIGNATURAS!$B$7:$B$27,DATOS!$I$2:$I$20000)&gt;0)*(DATOS!$K$2:$K$20000))/SUMPRODUCT((DATOS!$A$2:$A$20000=M750)*(CONFIG_METADATA!$G$2:$G$20000=1)*(COUNTIF(CONFIG_ASIGNATURAS!$B$7:$B$27,DATOS!$I$2:$I$20000)&gt;0)*1),"")))</f>
        <v/>
      </c>
      <c r="T750" t="str">
        <f>IF(S750="","",IF(S750="[FÓRMULA MANUAL]","",IFERROR(AVERAGEIFS(DATOS!$K$2:$K$20000,DATOS!$A$2:$A$20000,S750,CONFIG_METADATA!$G$2:$G$20000,1,DATOS!$I$2:$I$20000,"Armonía"),"")))</f>
        <v/>
      </c>
      <c r="U750" t="str">
        <f>IF(S750="","",IF(S750="[FÓRMULA MANUAL]","",IFERROR(AVERAGEIFS(DATOS!$K$2:$K$20000,DATOS!$A$2:$A$20000,S750,CONFIG_METADATA!$G$2:$G$20000,1,DATOS!$I$2:$I$20000,"Orquesta/Banda/Conjunto"),"")))</f>
        <v/>
      </c>
      <c r="V750" t="str">
        <f>IF(S750="","",IF(S750="[FÓRMULA MANUAL]","",IFERROR(AVERAGEIFS(DATOS!$K$2:$K$20000,DATOS!$A$2:$A$20000,S750,CONFIG_METADATA!$G$2:$G$20000,1,DATOS!$I$2:$I$20000,"Música de Cámara"),"")))</f>
        <v/>
      </c>
      <c r="W750" t="str">
        <f>IF(S750="","",IF(S750="[FÓRMULA MANUAL]","",IFERROR(SUMPRODUCT((DATOS!$A$2:$A$20000=S750)*(CONFIG_METADATA!$G$2:$G$20000=1)*(COUNTIF(CONFIG_ASIGNATURAS!$B$7:$B$27,DATOS!$I$2:$I$20000)&gt;0)*(DATOS!$K$2:$K$20000))/SUMPRODUCT((DATOS!$A$2:$A$20000=S750)*(CONFIG_METADATA!$G$2:$G$20000=1)*(COUNTIF(CONFIG_ASIGNATURAS!$B$7:$B$27,DATOS!$I$2:$I$20000)&gt;0)*1),"")))</f>
        <v/>
      </c>
      <c r="Z750" t="str">
        <f>IF(Y750="","",IF(Y750="[FÓRMULA MANUAL]","",IFERROR(AVERAGEIFS(DATOS!$K$2:$K$20000,DATOS!$A$2:$A$20000,Y750,CONFIG_METADATA!$G$2:$G$20000,1,DATOS!$I$2:$I$20000,"Análisis"),"")))</f>
        <v/>
      </c>
      <c r="AA750" t="str">
        <f>IF(Y750="","",IF(Y750="[FÓRMULA MANUAL]","",IFERROR(AVERAGEIFS(DATOS!$K$2:$K$20000,DATOS!$A$2:$A$20000,Y750,CONFIG_METADATA!$G$2:$G$20000,1,DATOS!$I$2:$I$20000,"Orquesta/Banda/Conjunto"),"")))</f>
        <v/>
      </c>
      <c r="AB750" t="str">
        <f>IF(Y750="","",IF(Y750="[FÓRMULA MANUAL]","",IFERROR(AVERAGEIFS(DATOS!$K$2:$K$20000,DATOS!$A$2:$A$20000,Y750,CONFIG_METADATA!$G$2:$G$20000,1,DATOS!$I$2:$I$20000,"Música de Cámara"),"")))</f>
        <v/>
      </c>
      <c r="AC750" t="str">
        <f>IF(Y750="","",IF(Y750="[FÓRMULA MANUAL]","",IFERROR(SUMPRODUCT((DATOS!$A$2:$A$20000=Y750)*(CONFIG_METADATA!$G$2:$G$20000=1)*(COUNTIF(CONFIG_ASIGNATURAS!$B$7:$B$27,DATOS!$I$2:$I$20000)&gt;0)*(DATOS!$K$2:$K$20000))/SUMPRODUCT((DATOS!$A$2:$A$20000=Y750)*(CONFIG_METADATA!$G$2:$G$20000=1)*(COUNTIF(CONFIG_ASIGNATURAS!$B$7:$B$27,DATOS!$I$2:$I$20000)&gt;0)*1),"")))</f>
        <v/>
      </c>
      <c r="AF750" t="str">
        <f>IF(AE750="","",IF(AE750="[FÓRMULA MANUAL]","",IFERROR(AVERAGEIFS(DATOS!$K$2:$K$20000,DATOS!$A$2:$A$20000,AE750,CONFIG_METADATA!$G$2:$G$20000,1,DATOS!$I$2:$I$20000,"Análisis"),"")))</f>
        <v/>
      </c>
      <c r="AG750" t="str">
        <f>IF(AE750="","",IF(AE750="[FÓRMULA MANUAL]","",IFERROR(AVERAGEIFS(DATOS!$K$2:$K$20000,DATOS!$A$2:$A$20000,AE750,CONFIG_METADATA!$G$2:$G$20000,1,DATOS!$I$2:$I$20000,"Orquesta/Banda/Conjunto"),"")))</f>
        <v/>
      </c>
      <c r="AH750" t="str">
        <f>IF(AE750="","",IF(AE750="[FÓRMULA MANUAL]","",IFERROR(AVERAGEIFS(DATOS!$K$2:$K$20000,DATOS!$A$2:$A$20000,AE750,CONFIG_METADATA!$G$2:$G$20000,1,DATOS!$I$2:$I$20000,"Música de Cámara"),"")))</f>
        <v/>
      </c>
      <c r="AI750" t="str">
        <f>IF(AE750="","",IF(AE750="[FÓRMULA MANUAL]","",IFERROR(SUMPRODUCT((DATOS!$A$2:$A$20000=AE750)*(CONFIG_METADATA!$G$2:$G$20000=1)*(COUNTIF(CONFIG_ASIGNATURAS!$B$7:$B$27,DATOS!$I$2:$I$20000)&gt;0)*(DATOS!$K$2:$K$20000))/SUMPRODUCT((DATOS!$A$2:$A$20000=AE750)*(CONFIG_METADATA!$G$2:$G$20000=1)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MANUAL]","",IFERROR(AVERAGEIFS(DATOS!$K$2:$K$20000,DATOS!$A$2:$A$20000,A751,CONFIG_METADATA!$G$2:$G$20000,1,DATOS!$I$2:$I$20000,"Lenguaje Musical"),"")))</f>
        <v/>
      </c>
      <c r="C751" t="str">
        <f>IF(A751="","",IF(A751="[FÓRMULA MANUAL]","",IFERROR(AVERAGEIFS(DATOS!$K$2:$K$20000,DATOS!$A$2:$A$20000,A751,CONFIG_METADATA!$G$2:$G$20000,1,DATOS!$I$2:$I$20000,"Orquesta/Banda/Conjunto"),"")))</f>
        <v/>
      </c>
      <c r="D751" t="str">
        <f>IF(A751="","",IF(A751="[FÓRMULA MANUAL]","",IFERROR(AVERAGEIFS(DATOS!$K$2:$K$20000,DATOS!$A$2:$A$20000,A751,CONFIG_METADATA!$G$2:$G$20000,1,DATOS!$I$2:$I$20000,"Conjunto"),"")))</f>
        <v/>
      </c>
      <c r="E751" t="str">
        <f>IF(A751="","",IF(A751="[FÓRMULA MANUAL]","",IFERROR(SUMPRODUCT((DATOS!$A$2:$A$20000=A751)*(CONFIG_METADATA!$G$2:$G$20000=1)*(COUNTIF(CONFIG_ASIGNATURAS!$B$7:$B$27,DATOS!$I$2:$I$20000)&gt;0)*(DATOS!$K$2:$K$20000))/SUMPRODUCT((DATOS!$A$2:$A$20000=A751)*(CONFIG_METADATA!$G$2:$G$20000=1)*(COUNTIF(CONFIG_ASIGNATURAS!$B$7:$B$27,DATOS!$I$2:$I$20000)&gt;0)*1),"")))</f>
        <v/>
      </c>
      <c r="H751" t="str">
        <f>IF(G751="","",IF(G751="[FÓRMULA MANUAL]","",IFERROR(AVERAGEIFS(DATOS!$K$2:$K$20000,DATOS!$A$2:$A$20000,G751,CONFIG_METADATA!$G$2:$G$20000,1,DATOS!$I$2:$I$20000,"Lenguaje Musical"),"")))</f>
        <v/>
      </c>
      <c r="I751" t="str">
        <f>IF(G751="","",IF(G751="[FÓRMULA MANUAL]","",IFERROR(AVERAGEIFS(DATOS!$K$2:$K$20000,DATOS!$A$2:$A$20000,G751,CONFIG_METADATA!$G$2:$G$20000,1,DATOS!$I$2:$I$20000,"Orquesta/Banda/Conjunto"),"")))</f>
        <v/>
      </c>
      <c r="J751" t="str">
        <f>IF(G751="","",IF(G751="[FÓRMULA MANUAL]","",IFERROR(AVERAGEIFS(DATOS!$K$2:$K$20000,DATOS!$A$2:$A$20000,G751,CONFIG_METADATA!$G$2:$G$20000,1,DATOS!$I$2:$I$20000,"Conjunto"),"")))</f>
        <v/>
      </c>
      <c r="K751" t="str">
        <f>IF(G751="","",IF(G751="[FÓRMULA MANUAL]","",IFERROR(SUMPRODUCT((DATOS!$A$2:$A$20000=G751)*(CONFIG_METADATA!$G$2:$G$20000=1)*(COUNTIF(CONFIG_ASIGNATURAS!$B$7:$B$27,DATOS!$I$2:$I$20000)&gt;0)*(DATOS!$K$2:$K$20000))/SUMPRODUCT((DATOS!$A$2:$A$20000=G751)*(CONFIG_METADATA!$G$2:$G$20000=1)*(COUNTIF(CONFIG_ASIGNATURAS!$B$7:$B$27,DATOS!$I$2:$I$20000)&gt;0)*1),"")))</f>
        <v/>
      </c>
      <c r="N751" t="str">
        <f>IF(M751="","",IF(M751="[FÓRMULA MANUAL]","",IFERROR(AVERAGEIFS(DATOS!$K$2:$K$20000,DATOS!$A$2:$A$20000,M751,CONFIG_METADATA!$G$2:$G$20000,1,DATOS!$I$2:$I$20000,"Armonía"),"")))</f>
        <v/>
      </c>
      <c r="O751" t="str">
        <f>IF(M751="","",IF(M751="[FÓRMULA MANUAL]","",IFERROR(AVERAGEIFS(DATOS!$K$2:$K$20000,DATOS!$A$2:$A$20000,M751,CONFIG_METADATA!$G$2:$G$20000,1,DATOS!$I$2:$I$20000,"Orquesta/Banda/Conjunto"),"")))</f>
        <v/>
      </c>
      <c r="P751" t="str">
        <f>IF(M751="","",IF(M751="[FÓRMULA MANUAL]","",IFERROR(AVERAGEIFS(DATOS!$K$2:$K$20000,DATOS!$A$2:$A$20000,M751,CONFIG_METADATA!$G$2:$G$20000,1,DATOS!$I$2:$I$20000,"Música de Cámara"),"")))</f>
        <v/>
      </c>
      <c r="Q751" t="str">
        <f>IF(M751="","",IF(M751="[FÓRMULA MANUAL]","",IFERROR(SUMPRODUCT((DATOS!$A$2:$A$20000=M751)*(CONFIG_METADATA!$G$2:$G$20000=1)*(COUNTIF(CONFIG_ASIGNATURAS!$B$7:$B$27,DATOS!$I$2:$I$20000)&gt;0)*(DATOS!$K$2:$K$20000))/SUMPRODUCT((DATOS!$A$2:$A$20000=M751)*(CONFIG_METADATA!$G$2:$G$20000=1)*(COUNTIF(CONFIG_ASIGNATURAS!$B$7:$B$27,DATOS!$I$2:$I$20000)&gt;0)*1),"")))</f>
        <v/>
      </c>
      <c r="T751" t="str">
        <f>IF(S751="","",IF(S751="[FÓRMULA MANUAL]","",IFERROR(AVERAGEIFS(DATOS!$K$2:$K$20000,DATOS!$A$2:$A$20000,S751,CONFIG_METADATA!$G$2:$G$20000,1,DATOS!$I$2:$I$20000,"Armonía"),"")))</f>
        <v/>
      </c>
      <c r="U751" t="str">
        <f>IF(S751="","",IF(S751="[FÓRMULA MANUAL]","",IFERROR(AVERAGEIFS(DATOS!$K$2:$K$20000,DATOS!$A$2:$A$20000,S751,CONFIG_METADATA!$G$2:$G$20000,1,DATOS!$I$2:$I$20000,"Orquesta/Banda/Conjunto"),"")))</f>
        <v/>
      </c>
      <c r="V751" t="str">
        <f>IF(S751="","",IF(S751="[FÓRMULA MANUAL]","",IFERROR(AVERAGEIFS(DATOS!$K$2:$K$20000,DATOS!$A$2:$A$20000,S751,CONFIG_METADATA!$G$2:$G$20000,1,DATOS!$I$2:$I$20000,"Música de Cámara"),"")))</f>
        <v/>
      </c>
      <c r="W751" t="str">
        <f>IF(S751="","",IF(S751="[FÓRMULA MANUAL]","",IFERROR(SUMPRODUCT((DATOS!$A$2:$A$20000=S751)*(CONFIG_METADATA!$G$2:$G$20000=1)*(COUNTIF(CONFIG_ASIGNATURAS!$B$7:$B$27,DATOS!$I$2:$I$20000)&gt;0)*(DATOS!$K$2:$K$20000))/SUMPRODUCT((DATOS!$A$2:$A$20000=S751)*(CONFIG_METADATA!$G$2:$G$20000=1)*(COUNTIF(CONFIG_ASIGNATURAS!$B$7:$B$27,DATOS!$I$2:$I$20000)&gt;0)*1),"")))</f>
        <v/>
      </c>
      <c r="Z751" t="str">
        <f>IF(Y751="","",IF(Y751="[FÓRMULA MANUAL]","",IFERROR(AVERAGEIFS(DATOS!$K$2:$K$20000,DATOS!$A$2:$A$20000,Y751,CONFIG_METADATA!$G$2:$G$20000,1,DATOS!$I$2:$I$20000,"Análisis"),"")))</f>
        <v/>
      </c>
      <c r="AA751" t="str">
        <f>IF(Y751="","",IF(Y751="[FÓRMULA MANUAL]","",IFERROR(AVERAGEIFS(DATOS!$K$2:$K$20000,DATOS!$A$2:$A$20000,Y751,CONFIG_METADATA!$G$2:$G$20000,1,DATOS!$I$2:$I$20000,"Orquesta/Banda/Conjunto"),"")))</f>
        <v/>
      </c>
      <c r="AB751" t="str">
        <f>IF(Y751="","",IF(Y751="[FÓRMULA MANUAL]","",IFERROR(AVERAGEIFS(DATOS!$K$2:$K$20000,DATOS!$A$2:$A$20000,Y751,CONFIG_METADATA!$G$2:$G$20000,1,DATOS!$I$2:$I$20000,"Música de Cámara"),"")))</f>
        <v/>
      </c>
      <c r="AC751" t="str">
        <f>IF(Y751="","",IF(Y751="[FÓRMULA MANUAL]","",IFERROR(SUMPRODUCT((DATOS!$A$2:$A$20000=Y751)*(CONFIG_METADATA!$G$2:$G$20000=1)*(COUNTIF(CONFIG_ASIGNATURAS!$B$7:$B$27,DATOS!$I$2:$I$20000)&gt;0)*(DATOS!$K$2:$K$20000))/SUMPRODUCT((DATOS!$A$2:$A$20000=Y751)*(CONFIG_METADATA!$G$2:$G$20000=1)*(COUNTIF(CONFIG_ASIGNATURAS!$B$7:$B$27,DATOS!$I$2:$I$20000)&gt;0)*1),"")))</f>
        <v/>
      </c>
      <c r="AF751" t="str">
        <f>IF(AE751="","",IF(AE751="[FÓRMULA MANUAL]","",IFERROR(AVERAGEIFS(DATOS!$K$2:$K$20000,DATOS!$A$2:$A$20000,AE751,CONFIG_METADATA!$G$2:$G$20000,1,DATOS!$I$2:$I$20000,"Análisis"),"")))</f>
        <v/>
      </c>
      <c r="AG751" t="str">
        <f>IF(AE751="","",IF(AE751="[FÓRMULA MANUAL]","",IFERROR(AVERAGEIFS(DATOS!$K$2:$K$20000,DATOS!$A$2:$A$20000,AE751,CONFIG_METADATA!$G$2:$G$20000,1,DATOS!$I$2:$I$20000,"Orquesta/Banda/Conjunto"),"")))</f>
        <v/>
      </c>
      <c r="AH751" t="str">
        <f>IF(AE751="","",IF(AE751="[FÓRMULA MANUAL]","",IFERROR(AVERAGEIFS(DATOS!$K$2:$K$20000,DATOS!$A$2:$A$20000,AE751,CONFIG_METADATA!$G$2:$G$20000,1,DATOS!$I$2:$I$20000,"Música de Cámara"),"")))</f>
        <v/>
      </c>
      <c r="AI751" t="str">
        <f>IF(AE751="","",IF(AE751="[FÓRMULA MANUAL]","",IFERROR(SUMPRODUCT((DATOS!$A$2:$A$20000=AE751)*(CONFIG_METADATA!$G$2:$G$20000=1)*(COUNTIF(CONFIG_ASIGNATURAS!$B$7:$B$27,DATOS!$I$2:$I$20000)&gt;0)*(DATOS!$K$2:$K$20000))/SUMPRODUCT((DATOS!$A$2:$A$20000=AE751)*(CONFIG_METADATA!$G$2:$G$20000=1)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MANUAL]","",IFERROR(AVERAGEIFS(DATOS!$K$2:$K$20000,DATOS!$A$2:$A$20000,A752,CONFIG_METADATA!$G$2:$G$20000,1,DATOS!$I$2:$I$20000,"Lenguaje Musical"),"")))</f>
        <v/>
      </c>
      <c r="C752" t="str">
        <f>IF(A752="","",IF(A752="[FÓRMULA MANUAL]","",IFERROR(AVERAGEIFS(DATOS!$K$2:$K$20000,DATOS!$A$2:$A$20000,A752,CONFIG_METADATA!$G$2:$G$20000,1,DATOS!$I$2:$I$20000,"Orquesta/Banda/Conjunto"),"")))</f>
        <v/>
      </c>
      <c r="D752" t="str">
        <f>IF(A752="","",IF(A752="[FÓRMULA MANUAL]","",IFERROR(AVERAGEIFS(DATOS!$K$2:$K$20000,DATOS!$A$2:$A$20000,A752,CONFIG_METADATA!$G$2:$G$20000,1,DATOS!$I$2:$I$20000,"Conjunto"),"")))</f>
        <v/>
      </c>
      <c r="E752" t="str">
        <f>IF(A752="","",IF(A752="[FÓRMULA MANUAL]","",IFERROR(SUMPRODUCT((DATOS!$A$2:$A$20000=A752)*(CONFIG_METADATA!$G$2:$G$20000=1)*(COUNTIF(CONFIG_ASIGNATURAS!$B$7:$B$27,DATOS!$I$2:$I$20000)&gt;0)*(DATOS!$K$2:$K$20000))/SUMPRODUCT((DATOS!$A$2:$A$20000=A752)*(CONFIG_METADATA!$G$2:$G$20000=1)*(COUNTIF(CONFIG_ASIGNATURAS!$B$7:$B$27,DATOS!$I$2:$I$20000)&gt;0)*1),"")))</f>
        <v/>
      </c>
      <c r="H752" t="str">
        <f>IF(G752="","",IF(G752="[FÓRMULA MANUAL]","",IFERROR(AVERAGEIFS(DATOS!$K$2:$K$20000,DATOS!$A$2:$A$20000,G752,CONFIG_METADATA!$G$2:$G$20000,1,DATOS!$I$2:$I$20000,"Lenguaje Musical"),"")))</f>
        <v/>
      </c>
      <c r="I752" t="str">
        <f>IF(G752="","",IF(G752="[FÓRMULA MANUAL]","",IFERROR(AVERAGEIFS(DATOS!$K$2:$K$20000,DATOS!$A$2:$A$20000,G752,CONFIG_METADATA!$G$2:$G$20000,1,DATOS!$I$2:$I$20000,"Orquesta/Banda/Conjunto"),"")))</f>
        <v/>
      </c>
      <c r="J752" t="str">
        <f>IF(G752="","",IF(G752="[FÓRMULA MANUAL]","",IFERROR(AVERAGEIFS(DATOS!$K$2:$K$20000,DATOS!$A$2:$A$20000,G752,CONFIG_METADATA!$G$2:$G$20000,1,DATOS!$I$2:$I$20000,"Conjunto"),"")))</f>
        <v/>
      </c>
      <c r="K752" t="str">
        <f>IF(G752="","",IF(G752="[FÓRMULA MANUAL]","",IFERROR(SUMPRODUCT((DATOS!$A$2:$A$20000=G752)*(CONFIG_METADATA!$G$2:$G$20000=1)*(COUNTIF(CONFIG_ASIGNATURAS!$B$7:$B$27,DATOS!$I$2:$I$20000)&gt;0)*(DATOS!$K$2:$K$20000))/SUMPRODUCT((DATOS!$A$2:$A$20000=G752)*(CONFIG_METADATA!$G$2:$G$20000=1)*(COUNTIF(CONFIG_ASIGNATURAS!$B$7:$B$27,DATOS!$I$2:$I$20000)&gt;0)*1),"")))</f>
        <v/>
      </c>
      <c r="N752" t="str">
        <f>IF(M752="","",IF(M752="[FÓRMULA MANUAL]","",IFERROR(AVERAGEIFS(DATOS!$K$2:$K$20000,DATOS!$A$2:$A$20000,M752,CONFIG_METADATA!$G$2:$G$20000,1,DATOS!$I$2:$I$20000,"Armonía"),"")))</f>
        <v/>
      </c>
      <c r="O752" t="str">
        <f>IF(M752="","",IF(M752="[FÓRMULA MANUAL]","",IFERROR(AVERAGEIFS(DATOS!$K$2:$K$20000,DATOS!$A$2:$A$20000,M752,CONFIG_METADATA!$G$2:$G$20000,1,DATOS!$I$2:$I$20000,"Orquesta/Banda/Conjunto"),"")))</f>
        <v/>
      </c>
      <c r="P752" t="str">
        <f>IF(M752="","",IF(M752="[FÓRMULA MANUAL]","",IFERROR(AVERAGEIFS(DATOS!$K$2:$K$20000,DATOS!$A$2:$A$20000,M752,CONFIG_METADATA!$G$2:$G$20000,1,DATOS!$I$2:$I$20000,"Música de Cámara"),"")))</f>
        <v/>
      </c>
      <c r="Q752" t="str">
        <f>IF(M752="","",IF(M752="[FÓRMULA MANUAL]","",IFERROR(SUMPRODUCT((DATOS!$A$2:$A$20000=M752)*(CONFIG_METADATA!$G$2:$G$20000=1)*(COUNTIF(CONFIG_ASIGNATURAS!$B$7:$B$27,DATOS!$I$2:$I$20000)&gt;0)*(DATOS!$K$2:$K$20000))/SUMPRODUCT((DATOS!$A$2:$A$20000=M752)*(CONFIG_METADATA!$G$2:$G$20000=1)*(COUNTIF(CONFIG_ASIGNATURAS!$B$7:$B$27,DATOS!$I$2:$I$20000)&gt;0)*1),"")))</f>
        <v/>
      </c>
      <c r="T752" t="str">
        <f>IF(S752="","",IF(S752="[FÓRMULA MANUAL]","",IFERROR(AVERAGEIFS(DATOS!$K$2:$K$20000,DATOS!$A$2:$A$20000,S752,CONFIG_METADATA!$G$2:$G$20000,1,DATOS!$I$2:$I$20000,"Armonía"),"")))</f>
        <v/>
      </c>
      <c r="U752" t="str">
        <f>IF(S752="","",IF(S752="[FÓRMULA MANUAL]","",IFERROR(AVERAGEIFS(DATOS!$K$2:$K$20000,DATOS!$A$2:$A$20000,S752,CONFIG_METADATA!$G$2:$G$20000,1,DATOS!$I$2:$I$20000,"Orquesta/Banda/Conjunto"),"")))</f>
        <v/>
      </c>
      <c r="V752" t="str">
        <f>IF(S752="","",IF(S752="[FÓRMULA MANUAL]","",IFERROR(AVERAGEIFS(DATOS!$K$2:$K$20000,DATOS!$A$2:$A$20000,S752,CONFIG_METADATA!$G$2:$G$20000,1,DATOS!$I$2:$I$20000,"Música de Cámara"),"")))</f>
        <v/>
      </c>
      <c r="W752" t="str">
        <f>IF(S752="","",IF(S752="[FÓRMULA MANUAL]","",IFERROR(SUMPRODUCT((DATOS!$A$2:$A$20000=S752)*(CONFIG_METADATA!$G$2:$G$20000=1)*(COUNTIF(CONFIG_ASIGNATURAS!$B$7:$B$27,DATOS!$I$2:$I$20000)&gt;0)*(DATOS!$K$2:$K$20000))/SUMPRODUCT((DATOS!$A$2:$A$20000=S752)*(CONFIG_METADATA!$G$2:$G$20000=1)*(COUNTIF(CONFIG_ASIGNATURAS!$B$7:$B$27,DATOS!$I$2:$I$20000)&gt;0)*1),"")))</f>
        <v/>
      </c>
      <c r="Z752" t="str">
        <f>IF(Y752="","",IF(Y752="[FÓRMULA MANUAL]","",IFERROR(AVERAGEIFS(DATOS!$K$2:$K$20000,DATOS!$A$2:$A$20000,Y752,CONFIG_METADATA!$G$2:$G$20000,1,DATOS!$I$2:$I$20000,"Análisis"),"")))</f>
        <v/>
      </c>
      <c r="AA752" t="str">
        <f>IF(Y752="","",IF(Y752="[FÓRMULA MANUAL]","",IFERROR(AVERAGEIFS(DATOS!$K$2:$K$20000,DATOS!$A$2:$A$20000,Y752,CONFIG_METADATA!$G$2:$G$20000,1,DATOS!$I$2:$I$20000,"Orquesta/Banda/Conjunto"),"")))</f>
        <v/>
      </c>
      <c r="AB752" t="str">
        <f>IF(Y752="","",IF(Y752="[FÓRMULA MANUAL]","",IFERROR(AVERAGEIFS(DATOS!$K$2:$K$20000,DATOS!$A$2:$A$20000,Y752,CONFIG_METADATA!$G$2:$G$20000,1,DATOS!$I$2:$I$20000,"Música de Cámara"),"")))</f>
        <v/>
      </c>
      <c r="AC752" t="str">
        <f>IF(Y752="","",IF(Y752="[FÓRMULA MANUAL]","",IFERROR(SUMPRODUCT((DATOS!$A$2:$A$20000=Y752)*(CONFIG_METADATA!$G$2:$G$20000=1)*(COUNTIF(CONFIG_ASIGNATURAS!$B$7:$B$27,DATOS!$I$2:$I$20000)&gt;0)*(DATOS!$K$2:$K$20000))/SUMPRODUCT((DATOS!$A$2:$A$20000=Y752)*(CONFIG_METADATA!$G$2:$G$20000=1)*(COUNTIF(CONFIG_ASIGNATURAS!$B$7:$B$27,DATOS!$I$2:$I$20000)&gt;0)*1),"")))</f>
        <v/>
      </c>
      <c r="AF752" t="str">
        <f>IF(AE752="","",IF(AE752="[FÓRMULA MANUAL]","",IFERROR(AVERAGEIFS(DATOS!$K$2:$K$20000,DATOS!$A$2:$A$20000,AE752,CONFIG_METADATA!$G$2:$G$20000,1,DATOS!$I$2:$I$20000,"Análisis"),"")))</f>
        <v/>
      </c>
      <c r="AG752" t="str">
        <f>IF(AE752="","",IF(AE752="[FÓRMULA MANUAL]","",IFERROR(AVERAGEIFS(DATOS!$K$2:$K$20000,DATOS!$A$2:$A$20000,AE752,CONFIG_METADATA!$G$2:$G$20000,1,DATOS!$I$2:$I$20000,"Orquesta/Banda/Conjunto"),"")))</f>
        <v/>
      </c>
      <c r="AH752" t="str">
        <f>IF(AE752="","",IF(AE752="[FÓRMULA MANUAL]","",IFERROR(AVERAGEIFS(DATOS!$K$2:$K$20000,DATOS!$A$2:$A$20000,AE752,CONFIG_METADATA!$G$2:$G$20000,1,DATOS!$I$2:$I$20000,"Música de Cámara"),"")))</f>
        <v/>
      </c>
      <c r="AI752" t="str">
        <f>IF(AE752="","",IF(AE752="[FÓRMULA MANUAL]","",IFERROR(SUMPRODUCT((DATOS!$A$2:$A$20000=AE752)*(CONFIG_METADATA!$G$2:$G$20000=1)*(COUNTIF(CONFIG_ASIGNATURAS!$B$7:$B$27,DATOS!$I$2:$I$20000)&gt;0)*(DATOS!$K$2:$K$20000))/SUMPRODUCT((DATOS!$A$2:$A$20000=AE752)*(CONFIG_METADATA!$G$2:$G$20000=1)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MANUAL]","",IFERROR(AVERAGEIFS(DATOS!$K$2:$K$20000,DATOS!$A$2:$A$20000,A753,CONFIG_METADATA!$G$2:$G$20000,1,DATOS!$I$2:$I$20000,"Lenguaje Musical"),"")))</f>
        <v/>
      </c>
      <c r="C753" t="str">
        <f>IF(A753="","",IF(A753="[FÓRMULA MANUAL]","",IFERROR(AVERAGEIFS(DATOS!$K$2:$K$20000,DATOS!$A$2:$A$20000,A753,CONFIG_METADATA!$G$2:$G$20000,1,DATOS!$I$2:$I$20000,"Orquesta/Banda/Conjunto"),"")))</f>
        <v/>
      </c>
      <c r="D753" t="str">
        <f>IF(A753="","",IF(A753="[FÓRMULA MANUAL]","",IFERROR(AVERAGEIFS(DATOS!$K$2:$K$20000,DATOS!$A$2:$A$20000,A753,CONFIG_METADATA!$G$2:$G$20000,1,DATOS!$I$2:$I$20000,"Conjunto"),"")))</f>
        <v/>
      </c>
      <c r="E753" t="str">
        <f>IF(A753="","",IF(A753="[FÓRMULA MANUAL]","",IFERROR(SUMPRODUCT((DATOS!$A$2:$A$20000=A753)*(CONFIG_METADATA!$G$2:$G$20000=1)*(COUNTIF(CONFIG_ASIGNATURAS!$B$7:$B$27,DATOS!$I$2:$I$20000)&gt;0)*(DATOS!$K$2:$K$20000))/SUMPRODUCT((DATOS!$A$2:$A$20000=A753)*(CONFIG_METADATA!$G$2:$G$20000=1)*(COUNTIF(CONFIG_ASIGNATURAS!$B$7:$B$27,DATOS!$I$2:$I$20000)&gt;0)*1),"")))</f>
        <v/>
      </c>
      <c r="H753" t="str">
        <f>IF(G753="","",IF(G753="[FÓRMULA MANUAL]","",IFERROR(AVERAGEIFS(DATOS!$K$2:$K$20000,DATOS!$A$2:$A$20000,G753,CONFIG_METADATA!$G$2:$G$20000,1,DATOS!$I$2:$I$20000,"Lenguaje Musical"),"")))</f>
        <v/>
      </c>
      <c r="I753" t="str">
        <f>IF(G753="","",IF(G753="[FÓRMULA MANUAL]","",IFERROR(AVERAGEIFS(DATOS!$K$2:$K$20000,DATOS!$A$2:$A$20000,G753,CONFIG_METADATA!$G$2:$G$20000,1,DATOS!$I$2:$I$20000,"Orquesta/Banda/Conjunto"),"")))</f>
        <v/>
      </c>
      <c r="J753" t="str">
        <f>IF(G753="","",IF(G753="[FÓRMULA MANUAL]","",IFERROR(AVERAGEIFS(DATOS!$K$2:$K$20000,DATOS!$A$2:$A$20000,G753,CONFIG_METADATA!$G$2:$G$20000,1,DATOS!$I$2:$I$20000,"Conjunto"),"")))</f>
        <v/>
      </c>
      <c r="K753" t="str">
        <f>IF(G753="","",IF(G753="[FÓRMULA MANUAL]","",IFERROR(SUMPRODUCT((DATOS!$A$2:$A$20000=G753)*(CONFIG_METADATA!$G$2:$G$20000=1)*(COUNTIF(CONFIG_ASIGNATURAS!$B$7:$B$27,DATOS!$I$2:$I$20000)&gt;0)*(DATOS!$K$2:$K$20000))/SUMPRODUCT((DATOS!$A$2:$A$20000=G753)*(CONFIG_METADATA!$G$2:$G$20000=1)*(COUNTIF(CONFIG_ASIGNATURAS!$B$7:$B$27,DATOS!$I$2:$I$20000)&gt;0)*1),"")))</f>
        <v/>
      </c>
      <c r="N753" t="str">
        <f>IF(M753="","",IF(M753="[FÓRMULA MANUAL]","",IFERROR(AVERAGEIFS(DATOS!$K$2:$K$20000,DATOS!$A$2:$A$20000,M753,CONFIG_METADATA!$G$2:$G$20000,1,DATOS!$I$2:$I$20000,"Armonía"),"")))</f>
        <v/>
      </c>
      <c r="O753" t="str">
        <f>IF(M753="","",IF(M753="[FÓRMULA MANUAL]","",IFERROR(AVERAGEIFS(DATOS!$K$2:$K$20000,DATOS!$A$2:$A$20000,M753,CONFIG_METADATA!$G$2:$G$20000,1,DATOS!$I$2:$I$20000,"Orquesta/Banda/Conjunto"),"")))</f>
        <v/>
      </c>
      <c r="P753" t="str">
        <f>IF(M753="","",IF(M753="[FÓRMULA MANUAL]","",IFERROR(AVERAGEIFS(DATOS!$K$2:$K$20000,DATOS!$A$2:$A$20000,M753,CONFIG_METADATA!$G$2:$G$20000,1,DATOS!$I$2:$I$20000,"Música de Cámara"),"")))</f>
        <v/>
      </c>
      <c r="Q753" t="str">
        <f>IF(M753="","",IF(M753="[FÓRMULA MANUAL]","",IFERROR(SUMPRODUCT((DATOS!$A$2:$A$20000=M753)*(CONFIG_METADATA!$G$2:$G$20000=1)*(COUNTIF(CONFIG_ASIGNATURAS!$B$7:$B$27,DATOS!$I$2:$I$20000)&gt;0)*(DATOS!$K$2:$K$20000))/SUMPRODUCT((DATOS!$A$2:$A$20000=M753)*(CONFIG_METADATA!$G$2:$G$20000=1)*(COUNTIF(CONFIG_ASIGNATURAS!$B$7:$B$27,DATOS!$I$2:$I$20000)&gt;0)*1),"")))</f>
        <v/>
      </c>
      <c r="T753" t="str">
        <f>IF(S753="","",IF(S753="[FÓRMULA MANUAL]","",IFERROR(AVERAGEIFS(DATOS!$K$2:$K$20000,DATOS!$A$2:$A$20000,S753,CONFIG_METADATA!$G$2:$G$20000,1,DATOS!$I$2:$I$20000,"Armonía"),"")))</f>
        <v/>
      </c>
      <c r="U753" t="str">
        <f>IF(S753="","",IF(S753="[FÓRMULA MANUAL]","",IFERROR(AVERAGEIFS(DATOS!$K$2:$K$20000,DATOS!$A$2:$A$20000,S753,CONFIG_METADATA!$G$2:$G$20000,1,DATOS!$I$2:$I$20000,"Orquesta/Banda/Conjunto"),"")))</f>
        <v/>
      </c>
      <c r="V753" t="str">
        <f>IF(S753="","",IF(S753="[FÓRMULA MANUAL]","",IFERROR(AVERAGEIFS(DATOS!$K$2:$K$20000,DATOS!$A$2:$A$20000,S753,CONFIG_METADATA!$G$2:$G$20000,1,DATOS!$I$2:$I$20000,"Música de Cámara"),"")))</f>
        <v/>
      </c>
      <c r="W753" t="str">
        <f>IF(S753="","",IF(S753="[FÓRMULA MANUAL]","",IFERROR(SUMPRODUCT((DATOS!$A$2:$A$20000=S753)*(CONFIG_METADATA!$G$2:$G$20000=1)*(COUNTIF(CONFIG_ASIGNATURAS!$B$7:$B$27,DATOS!$I$2:$I$20000)&gt;0)*(DATOS!$K$2:$K$20000))/SUMPRODUCT((DATOS!$A$2:$A$20000=S753)*(CONFIG_METADATA!$G$2:$G$20000=1)*(COUNTIF(CONFIG_ASIGNATURAS!$B$7:$B$27,DATOS!$I$2:$I$20000)&gt;0)*1),"")))</f>
        <v/>
      </c>
      <c r="Z753" t="str">
        <f>IF(Y753="","",IF(Y753="[FÓRMULA MANUAL]","",IFERROR(AVERAGEIFS(DATOS!$K$2:$K$20000,DATOS!$A$2:$A$20000,Y753,CONFIG_METADATA!$G$2:$G$20000,1,DATOS!$I$2:$I$20000,"Análisis"),"")))</f>
        <v/>
      </c>
      <c r="AA753" t="str">
        <f>IF(Y753="","",IF(Y753="[FÓRMULA MANUAL]","",IFERROR(AVERAGEIFS(DATOS!$K$2:$K$20000,DATOS!$A$2:$A$20000,Y753,CONFIG_METADATA!$G$2:$G$20000,1,DATOS!$I$2:$I$20000,"Orquesta/Banda/Conjunto"),"")))</f>
        <v/>
      </c>
      <c r="AB753" t="str">
        <f>IF(Y753="","",IF(Y753="[FÓRMULA MANUAL]","",IFERROR(AVERAGEIFS(DATOS!$K$2:$K$20000,DATOS!$A$2:$A$20000,Y753,CONFIG_METADATA!$G$2:$G$20000,1,DATOS!$I$2:$I$20000,"Música de Cámara"),"")))</f>
        <v/>
      </c>
      <c r="AC753" t="str">
        <f>IF(Y753="","",IF(Y753="[FÓRMULA MANUAL]","",IFERROR(SUMPRODUCT((DATOS!$A$2:$A$20000=Y753)*(CONFIG_METADATA!$G$2:$G$20000=1)*(COUNTIF(CONFIG_ASIGNATURAS!$B$7:$B$27,DATOS!$I$2:$I$20000)&gt;0)*(DATOS!$K$2:$K$20000))/SUMPRODUCT((DATOS!$A$2:$A$20000=Y753)*(CONFIG_METADATA!$G$2:$G$20000=1)*(COUNTIF(CONFIG_ASIGNATURAS!$B$7:$B$27,DATOS!$I$2:$I$20000)&gt;0)*1),"")))</f>
        <v/>
      </c>
      <c r="AF753" t="str">
        <f>IF(AE753="","",IF(AE753="[FÓRMULA MANUAL]","",IFERROR(AVERAGEIFS(DATOS!$K$2:$K$20000,DATOS!$A$2:$A$20000,AE753,CONFIG_METADATA!$G$2:$G$20000,1,DATOS!$I$2:$I$20000,"Análisis"),"")))</f>
        <v/>
      </c>
      <c r="AG753" t="str">
        <f>IF(AE753="","",IF(AE753="[FÓRMULA MANUAL]","",IFERROR(AVERAGEIFS(DATOS!$K$2:$K$20000,DATOS!$A$2:$A$20000,AE753,CONFIG_METADATA!$G$2:$G$20000,1,DATOS!$I$2:$I$20000,"Orquesta/Banda/Conjunto"),"")))</f>
        <v/>
      </c>
      <c r="AH753" t="str">
        <f>IF(AE753="","",IF(AE753="[FÓRMULA MANUAL]","",IFERROR(AVERAGEIFS(DATOS!$K$2:$K$20000,DATOS!$A$2:$A$20000,AE753,CONFIG_METADATA!$G$2:$G$20000,1,DATOS!$I$2:$I$20000,"Música de Cámara"),"")))</f>
        <v/>
      </c>
      <c r="AI753" t="str">
        <f>IF(AE753="","",IF(AE753="[FÓRMULA MANUAL]","",IFERROR(SUMPRODUCT((DATOS!$A$2:$A$20000=AE753)*(CONFIG_METADATA!$G$2:$G$20000=1)*(COUNTIF(CONFIG_ASIGNATURAS!$B$7:$B$27,DATOS!$I$2:$I$20000)&gt;0)*(DATOS!$K$2:$K$20000))/SUMPRODUCT((DATOS!$A$2:$A$20000=AE753)*(CONFIG_METADATA!$G$2:$G$20000=1)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MANUAL]","",IFERROR(AVERAGEIFS(DATOS!$K$2:$K$20000,DATOS!$A$2:$A$20000,A754,CONFIG_METADATA!$G$2:$G$20000,1,DATOS!$I$2:$I$20000,"Lenguaje Musical"),"")))</f>
        <v/>
      </c>
      <c r="C754" t="str">
        <f>IF(A754="","",IF(A754="[FÓRMULA MANUAL]","",IFERROR(AVERAGEIFS(DATOS!$K$2:$K$20000,DATOS!$A$2:$A$20000,A754,CONFIG_METADATA!$G$2:$G$20000,1,DATOS!$I$2:$I$20000,"Orquesta/Banda/Conjunto"),"")))</f>
        <v/>
      </c>
      <c r="D754" t="str">
        <f>IF(A754="","",IF(A754="[FÓRMULA MANUAL]","",IFERROR(AVERAGEIFS(DATOS!$K$2:$K$20000,DATOS!$A$2:$A$20000,A754,CONFIG_METADATA!$G$2:$G$20000,1,DATOS!$I$2:$I$20000,"Conjunto"),"")))</f>
        <v/>
      </c>
      <c r="E754" t="str">
        <f>IF(A754="","",IF(A754="[FÓRMULA MANUAL]","",IFERROR(SUMPRODUCT((DATOS!$A$2:$A$20000=A754)*(CONFIG_METADATA!$G$2:$G$20000=1)*(COUNTIF(CONFIG_ASIGNATURAS!$B$7:$B$27,DATOS!$I$2:$I$20000)&gt;0)*(DATOS!$K$2:$K$20000))/SUMPRODUCT((DATOS!$A$2:$A$20000=A754)*(CONFIG_METADATA!$G$2:$G$20000=1)*(COUNTIF(CONFIG_ASIGNATURAS!$B$7:$B$27,DATOS!$I$2:$I$20000)&gt;0)*1),"")))</f>
        <v/>
      </c>
      <c r="H754" t="str">
        <f>IF(G754="","",IF(G754="[FÓRMULA MANUAL]","",IFERROR(AVERAGEIFS(DATOS!$K$2:$K$20000,DATOS!$A$2:$A$20000,G754,CONFIG_METADATA!$G$2:$G$20000,1,DATOS!$I$2:$I$20000,"Lenguaje Musical"),"")))</f>
        <v/>
      </c>
      <c r="I754" t="str">
        <f>IF(G754="","",IF(G754="[FÓRMULA MANUAL]","",IFERROR(AVERAGEIFS(DATOS!$K$2:$K$20000,DATOS!$A$2:$A$20000,G754,CONFIG_METADATA!$G$2:$G$20000,1,DATOS!$I$2:$I$20000,"Orquesta/Banda/Conjunto"),"")))</f>
        <v/>
      </c>
      <c r="J754" t="str">
        <f>IF(G754="","",IF(G754="[FÓRMULA MANUAL]","",IFERROR(AVERAGEIFS(DATOS!$K$2:$K$20000,DATOS!$A$2:$A$20000,G754,CONFIG_METADATA!$G$2:$G$20000,1,DATOS!$I$2:$I$20000,"Conjunto"),"")))</f>
        <v/>
      </c>
      <c r="K754" t="str">
        <f>IF(G754="","",IF(G754="[FÓRMULA MANUAL]","",IFERROR(SUMPRODUCT((DATOS!$A$2:$A$20000=G754)*(CONFIG_METADATA!$G$2:$G$20000=1)*(COUNTIF(CONFIG_ASIGNATURAS!$B$7:$B$27,DATOS!$I$2:$I$20000)&gt;0)*(DATOS!$K$2:$K$20000))/SUMPRODUCT((DATOS!$A$2:$A$20000=G754)*(CONFIG_METADATA!$G$2:$G$20000=1)*(COUNTIF(CONFIG_ASIGNATURAS!$B$7:$B$27,DATOS!$I$2:$I$20000)&gt;0)*1),"")))</f>
        <v/>
      </c>
      <c r="N754" t="str">
        <f>IF(M754="","",IF(M754="[FÓRMULA MANUAL]","",IFERROR(AVERAGEIFS(DATOS!$K$2:$K$20000,DATOS!$A$2:$A$20000,M754,CONFIG_METADATA!$G$2:$G$20000,1,DATOS!$I$2:$I$20000,"Armonía"),"")))</f>
        <v/>
      </c>
      <c r="O754" t="str">
        <f>IF(M754="","",IF(M754="[FÓRMULA MANUAL]","",IFERROR(AVERAGEIFS(DATOS!$K$2:$K$20000,DATOS!$A$2:$A$20000,M754,CONFIG_METADATA!$G$2:$G$20000,1,DATOS!$I$2:$I$20000,"Orquesta/Banda/Conjunto"),"")))</f>
        <v/>
      </c>
      <c r="P754" t="str">
        <f>IF(M754="","",IF(M754="[FÓRMULA MANUAL]","",IFERROR(AVERAGEIFS(DATOS!$K$2:$K$20000,DATOS!$A$2:$A$20000,M754,CONFIG_METADATA!$G$2:$G$20000,1,DATOS!$I$2:$I$20000,"Música de Cámara"),"")))</f>
        <v/>
      </c>
      <c r="Q754" t="str">
        <f>IF(M754="","",IF(M754="[FÓRMULA MANUAL]","",IFERROR(SUMPRODUCT((DATOS!$A$2:$A$20000=M754)*(CONFIG_METADATA!$G$2:$G$20000=1)*(COUNTIF(CONFIG_ASIGNATURAS!$B$7:$B$27,DATOS!$I$2:$I$20000)&gt;0)*(DATOS!$K$2:$K$20000))/SUMPRODUCT((DATOS!$A$2:$A$20000=M754)*(CONFIG_METADATA!$G$2:$G$20000=1)*(COUNTIF(CONFIG_ASIGNATURAS!$B$7:$B$27,DATOS!$I$2:$I$20000)&gt;0)*1),"")))</f>
        <v/>
      </c>
      <c r="T754" t="str">
        <f>IF(S754="","",IF(S754="[FÓRMULA MANUAL]","",IFERROR(AVERAGEIFS(DATOS!$K$2:$K$20000,DATOS!$A$2:$A$20000,S754,CONFIG_METADATA!$G$2:$G$20000,1,DATOS!$I$2:$I$20000,"Armonía"),"")))</f>
        <v/>
      </c>
      <c r="U754" t="str">
        <f>IF(S754="","",IF(S754="[FÓRMULA MANUAL]","",IFERROR(AVERAGEIFS(DATOS!$K$2:$K$20000,DATOS!$A$2:$A$20000,S754,CONFIG_METADATA!$G$2:$G$20000,1,DATOS!$I$2:$I$20000,"Orquesta/Banda/Conjunto"),"")))</f>
        <v/>
      </c>
      <c r="V754" t="str">
        <f>IF(S754="","",IF(S754="[FÓRMULA MANUAL]","",IFERROR(AVERAGEIFS(DATOS!$K$2:$K$20000,DATOS!$A$2:$A$20000,S754,CONFIG_METADATA!$G$2:$G$20000,1,DATOS!$I$2:$I$20000,"Música de Cámara"),"")))</f>
        <v/>
      </c>
      <c r="W754" t="str">
        <f>IF(S754="","",IF(S754="[FÓRMULA MANUAL]","",IFERROR(SUMPRODUCT((DATOS!$A$2:$A$20000=S754)*(CONFIG_METADATA!$G$2:$G$20000=1)*(COUNTIF(CONFIG_ASIGNATURAS!$B$7:$B$27,DATOS!$I$2:$I$20000)&gt;0)*(DATOS!$K$2:$K$20000))/SUMPRODUCT((DATOS!$A$2:$A$20000=S754)*(CONFIG_METADATA!$G$2:$G$20000=1)*(COUNTIF(CONFIG_ASIGNATURAS!$B$7:$B$27,DATOS!$I$2:$I$20000)&gt;0)*1),"")))</f>
        <v/>
      </c>
      <c r="Z754" t="str">
        <f>IF(Y754="","",IF(Y754="[FÓRMULA MANUAL]","",IFERROR(AVERAGEIFS(DATOS!$K$2:$K$20000,DATOS!$A$2:$A$20000,Y754,CONFIG_METADATA!$G$2:$G$20000,1,DATOS!$I$2:$I$20000,"Análisis"),"")))</f>
        <v/>
      </c>
      <c r="AA754" t="str">
        <f>IF(Y754="","",IF(Y754="[FÓRMULA MANUAL]","",IFERROR(AVERAGEIFS(DATOS!$K$2:$K$20000,DATOS!$A$2:$A$20000,Y754,CONFIG_METADATA!$G$2:$G$20000,1,DATOS!$I$2:$I$20000,"Orquesta/Banda/Conjunto"),"")))</f>
        <v/>
      </c>
      <c r="AB754" t="str">
        <f>IF(Y754="","",IF(Y754="[FÓRMULA MANUAL]","",IFERROR(AVERAGEIFS(DATOS!$K$2:$K$20000,DATOS!$A$2:$A$20000,Y754,CONFIG_METADATA!$G$2:$G$20000,1,DATOS!$I$2:$I$20000,"Música de Cámara"),"")))</f>
        <v/>
      </c>
      <c r="AC754" t="str">
        <f>IF(Y754="","",IF(Y754="[FÓRMULA MANUAL]","",IFERROR(SUMPRODUCT((DATOS!$A$2:$A$20000=Y754)*(CONFIG_METADATA!$G$2:$G$20000=1)*(COUNTIF(CONFIG_ASIGNATURAS!$B$7:$B$27,DATOS!$I$2:$I$20000)&gt;0)*(DATOS!$K$2:$K$20000))/SUMPRODUCT((DATOS!$A$2:$A$20000=Y754)*(CONFIG_METADATA!$G$2:$G$20000=1)*(COUNTIF(CONFIG_ASIGNATURAS!$B$7:$B$27,DATOS!$I$2:$I$20000)&gt;0)*1),"")))</f>
        <v/>
      </c>
      <c r="AF754" t="str">
        <f>IF(AE754="","",IF(AE754="[FÓRMULA MANUAL]","",IFERROR(AVERAGEIFS(DATOS!$K$2:$K$20000,DATOS!$A$2:$A$20000,AE754,CONFIG_METADATA!$G$2:$G$20000,1,DATOS!$I$2:$I$20000,"Análisis"),"")))</f>
        <v/>
      </c>
      <c r="AG754" t="str">
        <f>IF(AE754="","",IF(AE754="[FÓRMULA MANUAL]","",IFERROR(AVERAGEIFS(DATOS!$K$2:$K$20000,DATOS!$A$2:$A$20000,AE754,CONFIG_METADATA!$G$2:$G$20000,1,DATOS!$I$2:$I$20000,"Orquesta/Banda/Conjunto"),"")))</f>
        <v/>
      </c>
      <c r="AH754" t="str">
        <f>IF(AE754="","",IF(AE754="[FÓRMULA MANUAL]","",IFERROR(AVERAGEIFS(DATOS!$K$2:$K$20000,DATOS!$A$2:$A$20000,AE754,CONFIG_METADATA!$G$2:$G$20000,1,DATOS!$I$2:$I$20000,"Música de Cámara"),"")))</f>
        <v/>
      </c>
      <c r="AI754" t="str">
        <f>IF(AE754="","",IF(AE754="[FÓRMULA MANUAL]","",IFERROR(SUMPRODUCT((DATOS!$A$2:$A$20000=AE754)*(CONFIG_METADATA!$G$2:$G$20000=1)*(COUNTIF(CONFIG_ASIGNATURAS!$B$7:$B$27,DATOS!$I$2:$I$20000)&gt;0)*(DATOS!$K$2:$K$20000))/SUMPRODUCT((DATOS!$A$2:$A$20000=AE754)*(CONFIG_METADATA!$G$2:$G$20000=1)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MANUAL]","",IFERROR(AVERAGEIFS(DATOS!$K$2:$K$20000,DATOS!$A$2:$A$20000,A755,CONFIG_METADATA!$G$2:$G$20000,1,DATOS!$I$2:$I$20000,"Lenguaje Musical"),"")))</f>
        <v/>
      </c>
      <c r="C755" t="str">
        <f>IF(A755="","",IF(A755="[FÓRMULA MANUAL]","",IFERROR(AVERAGEIFS(DATOS!$K$2:$K$20000,DATOS!$A$2:$A$20000,A755,CONFIG_METADATA!$G$2:$G$20000,1,DATOS!$I$2:$I$20000,"Orquesta/Banda/Conjunto"),"")))</f>
        <v/>
      </c>
      <c r="D755" t="str">
        <f>IF(A755="","",IF(A755="[FÓRMULA MANUAL]","",IFERROR(AVERAGEIFS(DATOS!$K$2:$K$20000,DATOS!$A$2:$A$20000,A755,CONFIG_METADATA!$G$2:$G$20000,1,DATOS!$I$2:$I$20000,"Conjunto"),"")))</f>
        <v/>
      </c>
      <c r="E755" t="str">
        <f>IF(A755="","",IF(A755="[FÓRMULA MANUAL]","",IFERROR(SUMPRODUCT((DATOS!$A$2:$A$20000=A755)*(CONFIG_METADATA!$G$2:$G$20000=1)*(COUNTIF(CONFIG_ASIGNATURAS!$B$7:$B$27,DATOS!$I$2:$I$20000)&gt;0)*(DATOS!$K$2:$K$20000))/SUMPRODUCT((DATOS!$A$2:$A$20000=A755)*(CONFIG_METADATA!$G$2:$G$20000=1)*(COUNTIF(CONFIG_ASIGNATURAS!$B$7:$B$27,DATOS!$I$2:$I$20000)&gt;0)*1),"")))</f>
        <v/>
      </c>
      <c r="H755" t="str">
        <f>IF(G755="","",IF(G755="[FÓRMULA MANUAL]","",IFERROR(AVERAGEIFS(DATOS!$K$2:$K$20000,DATOS!$A$2:$A$20000,G755,CONFIG_METADATA!$G$2:$G$20000,1,DATOS!$I$2:$I$20000,"Lenguaje Musical"),"")))</f>
        <v/>
      </c>
      <c r="I755" t="str">
        <f>IF(G755="","",IF(G755="[FÓRMULA MANUAL]","",IFERROR(AVERAGEIFS(DATOS!$K$2:$K$20000,DATOS!$A$2:$A$20000,G755,CONFIG_METADATA!$G$2:$G$20000,1,DATOS!$I$2:$I$20000,"Orquesta/Banda/Conjunto"),"")))</f>
        <v/>
      </c>
      <c r="J755" t="str">
        <f>IF(G755="","",IF(G755="[FÓRMULA MANUAL]","",IFERROR(AVERAGEIFS(DATOS!$K$2:$K$20000,DATOS!$A$2:$A$20000,G755,CONFIG_METADATA!$G$2:$G$20000,1,DATOS!$I$2:$I$20000,"Conjunto"),"")))</f>
        <v/>
      </c>
      <c r="K755" t="str">
        <f>IF(G755="","",IF(G755="[FÓRMULA MANUAL]","",IFERROR(SUMPRODUCT((DATOS!$A$2:$A$20000=G755)*(CONFIG_METADATA!$G$2:$G$20000=1)*(COUNTIF(CONFIG_ASIGNATURAS!$B$7:$B$27,DATOS!$I$2:$I$20000)&gt;0)*(DATOS!$K$2:$K$20000))/SUMPRODUCT((DATOS!$A$2:$A$20000=G755)*(CONFIG_METADATA!$G$2:$G$20000=1)*(COUNTIF(CONFIG_ASIGNATURAS!$B$7:$B$27,DATOS!$I$2:$I$20000)&gt;0)*1),"")))</f>
        <v/>
      </c>
      <c r="N755" t="str">
        <f>IF(M755="","",IF(M755="[FÓRMULA MANUAL]","",IFERROR(AVERAGEIFS(DATOS!$K$2:$K$20000,DATOS!$A$2:$A$20000,M755,CONFIG_METADATA!$G$2:$G$20000,1,DATOS!$I$2:$I$20000,"Armonía"),"")))</f>
        <v/>
      </c>
      <c r="O755" t="str">
        <f>IF(M755="","",IF(M755="[FÓRMULA MANUAL]","",IFERROR(AVERAGEIFS(DATOS!$K$2:$K$20000,DATOS!$A$2:$A$20000,M755,CONFIG_METADATA!$G$2:$G$20000,1,DATOS!$I$2:$I$20000,"Orquesta/Banda/Conjunto"),"")))</f>
        <v/>
      </c>
      <c r="P755" t="str">
        <f>IF(M755="","",IF(M755="[FÓRMULA MANUAL]","",IFERROR(AVERAGEIFS(DATOS!$K$2:$K$20000,DATOS!$A$2:$A$20000,M755,CONFIG_METADATA!$G$2:$G$20000,1,DATOS!$I$2:$I$20000,"Música de Cámara"),"")))</f>
        <v/>
      </c>
      <c r="Q755" t="str">
        <f>IF(M755="","",IF(M755="[FÓRMULA MANUAL]","",IFERROR(SUMPRODUCT((DATOS!$A$2:$A$20000=M755)*(CONFIG_METADATA!$G$2:$G$20000=1)*(COUNTIF(CONFIG_ASIGNATURAS!$B$7:$B$27,DATOS!$I$2:$I$20000)&gt;0)*(DATOS!$K$2:$K$20000))/SUMPRODUCT((DATOS!$A$2:$A$20000=M755)*(CONFIG_METADATA!$G$2:$G$20000=1)*(COUNTIF(CONFIG_ASIGNATURAS!$B$7:$B$27,DATOS!$I$2:$I$20000)&gt;0)*1),"")))</f>
        <v/>
      </c>
      <c r="T755" t="str">
        <f>IF(S755="","",IF(S755="[FÓRMULA MANUAL]","",IFERROR(AVERAGEIFS(DATOS!$K$2:$K$20000,DATOS!$A$2:$A$20000,S755,CONFIG_METADATA!$G$2:$G$20000,1,DATOS!$I$2:$I$20000,"Armonía"),"")))</f>
        <v/>
      </c>
      <c r="U755" t="str">
        <f>IF(S755="","",IF(S755="[FÓRMULA MANUAL]","",IFERROR(AVERAGEIFS(DATOS!$K$2:$K$20000,DATOS!$A$2:$A$20000,S755,CONFIG_METADATA!$G$2:$G$20000,1,DATOS!$I$2:$I$20000,"Orquesta/Banda/Conjunto"),"")))</f>
        <v/>
      </c>
      <c r="V755" t="str">
        <f>IF(S755="","",IF(S755="[FÓRMULA MANUAL]","",IFERROR(AVERAGEIFS(DATOS!$K$2:$K$20000,DATOS!$A$2:$A$20000,S755,CONFIG_METADATA!$G$2:$G$20000,1,DATOS!$I$2:$I$20000,"Música de Cámara"),"")))</f>
        <v/>
      </c>
      <c r="W755" t="str">
        <f>IF(S755="","",IF(S755="[FÓRMULA MANUAL]","",IFERROR(SUMPRODUCT((DATOS!$A$2:$A$20000=S755)*(CONFIG_METADATA!$G$2:$G$20000=1)*(COUNTIF(CONFIG_ASIGNATURAS!$B$7:$B$27,DATOS!$I$2:$I$20000)&gt;0)*(DATOS!$K$2:$K$20000))/SUMPRODUCT((DATOS!$A$2:$A$20000=S755)*(CONFIG_METADATA!$G$2:$G$20000=1)*(COUNTIF(CONFIG_ASIGNATURAS!$B$7:$B$27,DATOS!$I$2:$I$20000)&gt;0)*1),"")))</f>
        <v/>
      </c>
      <c r="Z755" t="str">
        <f>IF(Y755="","",IF(Y755="[FÓRMULA MANUAL]","",IFERROR(AVERAGEIFS(DATOS!$K$2:$K$20000,DATOS!$A$2:$A$20000,Y755,CONFIG_METADATA!$G$2:$G$20000,1,DATOS!$I$2:$I$20000,"Análisis"),"")))</f>
        <v/>
      </c>
      <c r="AA755" t="str">
        <f>IF(Y755="","",IF(Y755="[FÓRMULA MANUAL]","",IFERROR(AVERAGEIFS(DATOS!$K$2:$K$20000,DATOS!$A$2:$A$20000,Y755,CONFIG_METADATA!$G$2:$G$20000,1,DATOS!$I$2:$I$20000,"Orquesta/Banda/Conjunto"),"")))</f>
        <v/>
      </c>
      <c r="AB755" t="str">
        <f>IF(Y755="","",IF(Y755="[FÓRMULA MANUAL]","",IFERROR(AVERAGEIFS(DATOS!$K$2:$K$20000,DATOS!$A$2:$A$20000,Y755,CONFIG_METADATA!$G$2:$G$20000,1,DATOS!$I$2:$I$20000,"Música de Cámara"),"")))</f>
        <v/>
      </c>
      <c r="AC755" t="str">
        <f>IF(Y755="","",IF(Y755="[FÓRMULA MANUAL]","",IFERROR(SUMPRODUCT((DATOS!$A$2:$A$20000=Y755)*(CONFIG_METADATA!$G$2:$G$20000=1)*(COUNTIF(CONFIG_ASIGNATURAS!$B$7:$B$27,DATOS!$I$2:$I$20000)&gt;0)*(DATOS!$K$2:$K$20000))/SUMPRODUCT((DATOS!$A$2:$A$20000=Y755)*(CONFIG_METADATA!$G$2:$G$20000=1)*(COUNTIF(CONFIG_ASIGNATURAS!$B$7:$B$27,DATOS!$I$2:$I$20000)&gt;0)*1),"")))</f>
        <v/>
      </c>
      <c r="AF755" t="str">
        <f>IF(AE755="","",IF(AE755="[FÓRMULA MANUAL]","",IFERROR(AVERAGEIFS(DATOS!$K$2:$K$20000,DATOS!$A$2:$A$20000,AE755,CONFIG_METADATA!$G$2:$G$20000,1,DATOS!$I$2:$I$20000,"Análisis"),"")))</f>
        <v/>
      </c>
      <c r="AG755" t="str">
        <f>IF(AE755="","",IF(AE755="[FÓRMULA MANUAL]","",IFERROR(AVERAGEIFS(DATOS!$K$2:$K$20000,DATOS!$A$2:$A$20000,AE755,CONFIG_METADATA!$G$2:$G$20000,1,DATOS!$I$2:$I$20000,"Orquesta/Banda/Conjunto"),"")))</f>
        <v/>
      </c>
      <c r="AH755" t="str">
        <f>IF(AE755="","",IF(AE755="[FÓRMULA MANUAL]","",IFERROR(AVERAGEIFS(DATOS!$K$2:$K$20000,DATOS!$A$2:$A$20000,AE755,CONFIG_METADATA!$G$2:$G$20000,1,DATOS!$I$2:$I$20000,"Música de Cámara"),"")))</f>
        <v/>
      </c>
      <c r="AI755" t="str">
        <f>IF(AE755="","",IF(AE755="[FÓRMULA MANUAL]","",IFERROR(SUMPRODUCT((DATOS!$A$2:$A$20000=AE755)*(CONFIG_METADATA!$G$2:$G$20000=1)*(COUNTIF(CONFIG_ASIGNATURAS!$B$7:$B$27,DATOS!$I$2:$I$20000)&gt;0)*(DATOS!$K$2:$K$20000))/SUMPRODUCT((DATOS!$A$2:$A$20000=AE755)*(CONFIG_METADATA!$G$2:$G$20000=1)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MANUAL]","",IFERROR(AVERAGEIFS(DATOS!$K$2:$K$20000,DATOS!$A$2:$A$20000,A756,CONFIG_METADATA!$G$2:$G$20000,1,DATOS!$I$2:$I$20000,"Lenguaje Musical"),"")))</f>
        <v/>
      </c>
      <c r="C756" t="str">
        <f>IF(A756="","",IF(A756="[FÓRMULA MANUAL]","",IFERROR(AVERAGEIFS(DATOS!$K$2:$K$20000,DATOS!$A$2:$A$20000,A756,CONFIG_METADATA!$G$2:$G$20000,1,DATOS!$I$2:$I$20000,"Orquesta/Banda/Conjunto"),"")))</f>
        <v/>
      </c>
      <c r="D756" t="str">
        <f>IF(A756="","",IF(A756="[FÓRMULA MANUAL]","",IFERROR(AVERAGEIFS(DATOS!$K$2:$K$20000,DATOS!$A$2:$A$20000,A756,CONFIG_METADATA!$G$2:$G$20000,1,DATOS!$I$2:$I$20000,"Conjunto"),"")))</f>
        <v/>
      </c>
      <c r="E756" t="str">
        <f>IF(A756="","",IF(A756="[FÓRMULA MANUAL]","",IFERROR(SUMPRODUCT((DATOS!$A$2:$A$20000=A756)*(CONFIG_METADATA!$G$2:$G$20000=1)*(COUNTIF(CONFIG_ASIGNATURAS!$B$7:$B$27,DATOS!$I$2:$I$20000)&gt;0)*(DATOS!$K$2:$K$20000))/SUMPRODUCT((DATOS!$A$2:$A$20000=A756)*(CONFIG_METADATA!$G$2:$G$20000=1)*(COUNTIF(CONFIG_ASIGNATURAS!$B$7:$B$27,DATOS!$I$2:$I$20000)&gt;0)*1),"")))</f>
        <v/>
      </c>
      <c r="H756" t="str">
        <f>IF(G756="","",IF(G756="[FÓRMULA MANUAL]","",IFERROR(AVERAGEIFS(DATOS!$K$2:$K$20000,DATOS!$A$2:$A$20000,G756,CONFIG_METADATA!$G$2:$G$20000,1,DATOS!$I$2:$I$20000,"Lenguaje Musical"),"")))</f>
        <v/>
      </c>
      <c r="I756" t="str">
        <f>IF(G756="","",IF(G756="[FÓRMULA MANUAL]","",IFERROR(AVERAGEIFS(DATOS!$K$2:$K$20000,DATOS!$A$2:$A$20000,G756,CONFIG_METADATA!$G$2:$G$20000,1,DATOS!$I$2:$I$20000,"Orquesta/Banda/Conjunto"),"")))</f>
        <v/>
      </c>
      <c r="J756" t="str">
        <f>IF(G756="","",IF(G756="[FÓRMULA MANUAL]","",IFERROR(AVERAGEIFS(DATOS!$K$2:$K$20000,DATOS!$A$2:$A$20000,G756,CONFIG_METADATA!$G$2:$G$20000,1,DATOS!$I$2:$I$20000,"Conjunto"),"")))</f>
        <v/>
      </c>
      <c r="K756" t="str">
        <f>IF(G756="","",IF(G756="[FÓRMULA MANUAL]","",IFERROR(SUMPRODUCT((DATOS!$A$2:$A$20000=G756)*(CONFIG_METADATA!$G$2:$G$20000=1)*(COUNTIF(CONFIG_ASIGNATURAS!$B$7:$B$27,DATOS!$I$2:$I$20000)&gt;0)*(DATOS!$K$2:$K$20000))/SUMPRODUCT((DATOS!$A$2:$A$20000=G756)*(CONFIG_METADATA!$G$2:$G$20000=1)*(COUNTIF(CONFIG_ASIGNATURAS!$B$7:$B$27,DATOS!$I$2:$I$20000)&gt;0)*1),"")))</f>
        <v/>
      </c>
      <c r="N756" t="str">
        <f>IF(M756="","",IF(M756="[FÓRMULA MANUAL]","",IFERROR(AVERAGEIFS(DATOS!$K$2:$K$20000,DATOS!$A$2:$A$20000,M756,CONFIG_METADATA!$G$2:$G$20000,1,DATOS!$I$2:$I$20000,"Armonía"),"")))</f>
        <v/>
      </c>
      <c r="O756" t="str">
        <f>IF(M756="","",IF(M756="[FÓRMULA MANUAL]","",IFERROR(AVERAGEIFS(DATOS!$K$2:$K$20000,DATOS!$A$2:$A$20000,M756,CONFIG_METADATA!$G$2:$G$20000,1,DATOS!$I$2:$I$20000,"Orquesta/Banda/Conjunto"),"")))</f>
        <v/>
      </c>
      <c r="P756" t="str">
        <f>IF(M756="","",IF(M756="[FÓRMULA MANUAL]","",IFERROR(AVERAGEIFS(DATOS!$K$2:$K$20000,DATOS!$A$2:$A$20000,M756,CONFIG_METADATA!$G$2:$G$20000,1,DATOS!$I$2:$I$20000,"Música de Cámara"),"")))</f>
        <v/>
      </c>
      <c r="Q756" t="str">
        <f>IF(M756="","",IF(M756="[FÓRMULA MANUAL]","",IFERROR(SUMPRODUCT((DATOS!$A$2:$A$20000=M756)*(CONFIG_METADATA!$G$2:$G$20000=1)*(COUNTIF(CONFIG_ASIGNATURAS!$B$7:$B$27,DATOS!$I$2:$I$20000)&gt;0)*(DATOS!$K$2:$K$20000))/SUMPRODUCT((DATOS!$A$2:$A$20000=M756)*(CONFIG_METADATA!$G$2:$G$20000=1)*(COUNTIF(CONFIG_ASIGNATURAS!$B$7:$B$27,DATOS!$I$2:$I$20000)&gt;0)*1),"")))</f>
        <v/>
      </c>
      <c r="T756" t="str">
        <f>IF(S756="","",IF(S756="[FÓRMULA MANUAL]","",IFERROR(AVERAGEIFS(DATOS!$K$2:$K$20000,DATOS!$A$2:$A$20000,S756,CONFIG_METADATA!$G$2:$G$20000,1,DATOS!$I$2:$I$20000,"Armonía"),"")))</f>
        <v/>
      </c>
      <c r="U756" t="str">
        <f>IF(S756="","",IF(S756="[FÓRMULA MANUAL]","",IFERROR(AVERAGEIFS(DATOS!$K$2:$K$20000,DATOS!$A$2:$A$20000,S756,CONFIG_METADATA!$G$2:$G$20000,1,DATOS!$I$2:$I$20000,"Orquesta/Banda/Conjunto"),"")))</f>
        <v/>
      </c>
      <c r="V756" t="str">
        <f>IF(S756="","",IF(S756="[FÓRMULA MANUAL]","",IFERROR(AVERAGEIFS(DATOS!$K$2:$K$20000,DATOS!$A$2:$A$20000,S756,CONFIG_METADATA!$G$2:$G$20000,1,DATOS!$I$2:$I$20000,"Música de Cámara"),"")))</f>
        <v/>
      </c>
      <c r="W756" t="str">
        <f>IF(S756="","",IF(S756="[FÓRMULA MANUAL]","",IFERROR(SUMPRODUCT((DATOS!$A$2:$A$20000=S756)*(CONFIG_METADATA!$G$2:$G$20000=1)*(COUNTIF(CONFIG_ASIGNATURAS!$B$7:$B$27,DATOS!$I$2:$I$20000)&gt;0)*(DATOS!$K$2:$K$20000))/SUMPRODUCT((DATOS!$A$2:$A$20000=S756)*(CONFIG_METADATA!$G$2:$G$20000=1)*(COUNTIF(CONFIG_ASIGNATURAS!$B$7:$B$27,DATOS!$I$2:$I$20000)&gt;0)*1),"")))</f>
        <v/>
      </c>
      <c r="Z756" t="str">
        <f>IF(Y756="","",IF(Y756="[FÓRMULA MANUAL]","",IFERROR(AVERAGEIFS(DATOS!$K$2:$K$20000,DATOS!$A$2:$A$20000,Y756,CONFIG_METADATA!$G$2:$G$20000,1,DATOS!$I$2:$I$20000,"Análisis"),"")))</f>
        <v/>
      </c>
      <c r="AA756" t="str">
        <f>IF(Y756="","",IF(Y756="[FÓRMULA MANUAL]","",IFERROR(AVERAGEIFS(DATOS!$K$2:$K$20000,DATOS!$A$2:$A$20000,Y756,CONFIG_METADATA!$G$2:$G$20000,1,DATOS!$I$2:$I$20000,"Orquesta/Banda/Conjunto"),"")))</f>
        <v/>
      </c>
      <c r="AB756" t="str">
        <f>IF(Y756="","",IF(Y756="[FÓRMULA MANUAL]","",IFERROR(AVERAGEIFS(DATOS!$K$2:$K$20000,DATOS!$A$2:$A$20000,Y756,CONFIG_METADATA!$G$2:$G$20000,1,DATOS!$I$2:$I$20000,"Música de Cámara"),"")))</f>
        <v/>
      </c>
      <c r="AC756" t="str">
        <f>IF(Y756="","",IF(Y756="[FÓRMULA MANUAL]","",IFERROR(SUMPRODUCT((DATOS!$A$2:$A$20000=Y756)*(CONFIG_METADATA!$G$2:$G$20000=1)*(COUNTIF(CONFIG_ASIGNATURAS!$B$7:$B$27,DATOS!$I$2:$I$20000)&gt;0)*(DATOS!$K$2:$K$20000))/SUMPRODUCT((DATOS!$A$2:$A$20000=Y756)*(CONFIG_METADATA!$G$2:$G$20000=1)*(COUNTIF(CONFIG_ASIGNATURAS!$B$7:$B$27,DATOS!$I$2:$I$20000)&gt;0)*1),"")))</f>
        <v/>
      </c>
      <c r="AF756" t="str">
        <f>IF(AE756="","",IF(AE756="[FÓRMULA MANUAL]","",IFERROR(AVERAGEIFS(DATOS!$K$2:$K$20000,DATOS!$A$2:$A$20000,AE756,CONFIG_METADATA!$G$2:$G$20000,1,DATOS!$I$2:$I$20000,"Análisis"),"")))</f>
        <v/>
      </c>
      <c r="AG756" t="str">
        <f>IF(AE756="","",IF(AE756="[FÓRMULA MANUAL]","",IFERROR(AVERAGEIFS(DATOS!$K$2:$K$20000,DATOS!$A$2:$A$20000,AE756,CONFIG_METADATA!$G$2:$G$20000,1,DATOS!$I$2:$I$20000,"Orquesta/Banda/Conjunto"),"")))</f>
        <v/>
      </c>
      <c r="AH756" t="str">
        <f>IF(AE756="","",IF(AE756="[FÓRMULA MANUAL]","",IFERROR(AVERAGEIFS(DATOS!$K$2:$K$20000,DATOS!$A$2:$A$20000,AE756,CONFIG_METADATA!$G$2:$G$20000,1,DATOS!$I$2:$I$20000,"Música de Cámara"),"")))</f>
        <v/>
      </c>
      <c r="AI756" t="str">
        <f>IF(AE756="","",IF(AE756="[FÓRMULA MANUAL]","",IFERROR(SUMPRODUCT((DATOS!$A$2:$A$20000=AE756)*(CONFIG_METADATA!$G$2:$G$20000=1)*(COUNTIF(CONFIG_ASIGNATURAS!$B$7:$B$27,DATOS!$I$2:$I$20000)&gt;0)*(DATOS!$K$2:$K$20000))/SUMPRODUCT((DATOS!$A$2:$A$20000=AE756)*(CONFIG_METADATA!$G$2:$G$20000=1)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MANUAL]","",IFERROR(AVERAGEIFS(DATOS!$K$2:$K$20000,DATOS!$A$2:$A$20000,A757,CONFIG_METADATA!$G$2:$G$20000,1,DATOS!$I$2:$I$20000,"Lenguaje Musical"),"")))</f>
        <v/>
      </c>
      <c r="C757" t="str">
        <f>IF(A757="","",IF(A757="[FÓRMULA MANUAL]","",IFERROR(AVERAGEIFS(DATOS!$K$2:$K$20000,DATOS!$A$2:$A$20000,A757,CONFIG_METADATA!$G$2:$G$20000,1,DATOS!$I$2:$I$20000,"Orquesta/Banda/Conjunto"),"")))</f>
        <v/>
      </c>
      <c r="D757" t="str">
        <f>IF(A757="","",IF(A757="[FÓRMULA MANUAL]","",IFERROR(AVERAGEIFS(DATOS!$K$2:$K$20000,DATOS!$A$2:$A$20000,A757,CONFIG_METADATA!$G$2:$G$20000,1,DATOS!$I$2:$I$20000,"Conjunto"),"")))</f>
        <v/>
      </c>
      <c r="E757" t="str">
        <f>IF(A757="","",IF(A757="[FÓRMULA MANUAL]","",IFERROR(SUMPRODUCT((DATOS!$A$2:$A$20000=A757)*(CONFIG_METADATA!$G$2:$G$20000=1)*(COUNTIF(CONFIG_ASIGNATURAS!$B$7:$B$27,DATOS!$I$2:$I$20000)&gt;0)*(DATOS!$K$2:$K$20000))/SUMPRODUCT((DATOS!$A$2:$A$20000=A757)*(CONFIG_METADATA!$G$2:$G$20000=1)*(COUNTIF(CONFIG_ASIGNATURAS!$B$7:$B$27,DATOS!$I$2:$I$20000)&gt;0)*1),"")))</f>
        <v/>
      </c>
      <c r="H757" t="str">
        <f>IF(G757="","",IF(G757="[FÓRMULA MANUAL]","",IFERROR(AVERAGEIFS(DATOS!$K$2:$K$20000,DATOS!$A$2:$A$20000,G757,CONFIG_METADATA!$G$2:$G$20000,1,DATOS!$I$2:$I$20000,"Lenguaje Musical"),"")))</f>
        <v/>
      </c>
      <c r="I757" t="str">
        <f>IF(G757="","",IF(G757="[FÓRMULA MANUAL]","",IFERROR(AVERAGEIFS(DATOS!$K$2:$K$20000,DATOS!$A$2:$A$20000,G757,CONFIG_METADATA!$G$2:$G$20000,1,DATOS!$I$2:$I$20000,"Orquesta/Banda/Conjunto"),"")))</f>
        <v/>
      </c>
      <c r="J757" t="str">
        <f>IF(G757="","",IF(G757="[FÓRMULA MANUAL]","",IFERROR(AVERAGEIFS(DATOS!$K$2:$K$20000,DATOS!$A$2:$A$20000,G757,CONFIG_METADATA!$G$2:$G$20000,1,DATOS!$I$2:$I$20000,"Conjunto"),"")))</f>
        <v/>
      </c>
      <c r="K757" t="str">
        <f>IF(G757="","",IF(G757="[FÓRMULA MANUAL]","",IFERROR(SUMPRODUCT((DATOS!$A$2:$A$20000=G757)*(CONFIG_METADATA!$G$2:$G$20000=1)*(COUNTIF(CONFIG_ASIGNATURAS!$B$7:$B$27,DATOS!$I$2:$I$20000)&gt;0)*(DATOS!$K$2:$K$20000))/SUMPRODUCT((DATOS!$A$2:$A$20000=G757)*(CONFIG_METADATA!$G$2:$G$20000=1)*(COUNTIF(CONFIG_ASIGNATURAS!$B$7:$B$27,DATOS!$I$2:$I$20000)&gt;0)*1),"")))</f>
        <v/>
      </c>
      <c r="N757" t="str">
        <f>IF(M757="","",IF(M757="[FÓRMULA MANUAL]","",IFERROR(AVERAGEIFS(DATOS!$K$2:$K$20000,DATOS!$A$2:$A$20000,M757,CONFIG_METADATA!$G$2:$G$20000,1,DATOS!$I$2:$I$20000,"Armonía"),"")))</f>
        <v/>
      </c>
      <c r="O757" t="str">
        <f>IF(M757="","",IF(M757="[FÓRMULA MANUAL]","",IFERROR(AVERAGEIFS(DATOS!$K$2:$K$20000,DATOS!$A$2:$A$20000,M757,CONFIG_METADATA!$G$2:$G$20000,1,DATOS!$I$2:$I$20000,"Orquesta/Banda/Conjunto"),"")))</f>
        <v/>
      </c>
      <c r="P757" t="str">
        <f>IF(M757="","",IF(M757="[FÓRMULA MANUAL]","",IFERROR(AVERAGEIFS(DATOS!$K$2:$K$20000,DATOS!$A$2:$A$20000,M757,CONFIG_METADATA!$G$2:$G$20000,1,DATOS!$I$2:$I$20000,"Música de Cámara"),"")))</f>
        <v/>
      </c>
      <c r="Q757" t="str">
        <f>IF(M757="","",IF(M757="[FÓRMULA MANUAL]","",IFERROR(SUMPRODUCT((DATOS!$A$2:$A$20000=M757)*(CONFIG_METADATA!$G$2:$G$20000=1)*(COUNTIF(CONFIG_ASIGNATURAS!$B$7:$B$27,DATOS!$I$2:$I$20000)&gt;0)*(DATOS!$K$2:$K$20000))/SUMPRODUCT((DATOS!$A$2:$A$20000=M757)*(CONFIG_METADATA!$G$2:$G$20000=1)*(COUNTIF(CONFIG_ASIGNATURAS!$B$7:$B$27,DATOS!$I$2:$I$20000)&gt;0)*1),"")))</f>
        <v/>
      </c>
      <c r="T757" t="str">
        <f>IF(S757="","",IF(S757="[FÓRMULA MANUAL]","",IFERROR(AVERAGEIFS(DATOS!$K$2:$K$20000,DATOS!$A$2:$A$20000,S757,CONFIG_METADATA!$G$2:$G$20000,1,DATOS!$I$2:$I$20000,"Armonía"),"")))</f>
        <v/>
      </c>
      <c r="U757" t="str">
        <f>IF(S757="","",IF(S757="[FÓRMULA MANUAL]","",IFERROR(AVERAGEIFS(DATOS!$K$2:$K$20000,DATOS!$A$2:$A$20000,S757,CONFIG_METADATA!$G$2:$G$20000,1,DATOS!$I$2:$I$20000,"Orquesta/Banda/Conjunto"),"")))</f>
        <v/>
      </c>
      <c r="V757" t="str">
        <f>IF(S757="","",IF(S757="[FÓRMULA MANUAL]","",IFERROR(AVERAGEIFS(DATOS!$K$2:$K$20000,DATOS!$A$2:$A$20000,S757,CONFIG_METADATA!$G$2:$G$20000,1,DATOS!$I$2:$I$20000,"Música de Cámara"),"")))</f>
        <v/>
      </c>
      <c r="W757" t="str">
        <f>IF(S757="","",IF(S757="[FÓRMULA MANUAL]","",IFERROR(SUMPRODUCT((DATOS!$A$2:$A$20000=S757)*(CONFIG_METADATA!$G$2:$G$20000=1)*(COUNTIF(CONFIG_ASIGNATURAS!$B$7:$B$27,DATOS!$I$2:$I$20000)&gt;0)*(DATOS!$K$2:$K$20000))/SUMPRODUCT((DATOS!$A$2:$A$20000=S757)*(CONFIG_METADATA!$G$2:$G$20000=1)*(COUNTIF(CONFIG_ASIGNATURAS!$B$7:$B$27,DATOS!$I$2:$I$20000)&gt;0)*1),"")))</f>
        <v/>
      </c>
      <c r="Z757" t="str">
        <f>IF(Y757="","",IF(Y757="[FÓRMULA MANUAL]","",IFERROR(AVERAGEIFS(DATOS!$K$2:$K$20000,DATOS!$A$2:$A$20000,Y757,CONFIG_METADATA!$G$2:$G$20000,1,DATOS!$I$2:$I$20000,"Análisis"),"")))</f>
        <v/>
      </c>
      <c r="AA757" t="str">
        <f>IF(Y757="","",IF(Y757="[FÓRMULA MANUAL]","",IFERROR(AVERAGEIFS(DATOS!$K$2:$K$20000,DATOS!$A$2:$A$20000,Y757,CONFIG_METADATA!$G$2:$G$20000,1,DATOS!$I$2:$I$20000,"Orquesta/Banda/Conjunto"),"")))</f>
        <v/>
      </c>
      <c r="AB757" t="str">
        <f>IF(Y757="","",IF(Y757="[FÓRMULA MANUAL]","",IFERROR(AVERAGEIFS(DATOS!$K$2:$K$20000,DATOS!$A$2:$A$20000,Y757,CONFIG_METADATA!$G$2:$G$20000,1,DATOS!$I$2:$I$20000,"Música de Cámara"),"")))</f>
        <v/>
      </c>
      <c r="AC757" t="str">
        <f>IF(Y757="","",IF(Y757="[FÓRMULA MANUAL]","",IFERROR(SUMPRODUCT((DATOS!$A$2:$A$20000=Y757)*(CONFIG_METADATA!$G$2:$G$20000=1)*(COUNTIF(CONFIG_ASIGNATURAS!$B$7:$B$27,DATOS!$I$2:$I$20000)&gt;0)*(DATOS!$K$2:$K$20000))/SUMPRODUCT((DATOS!$A$2:$A$20000=Y757)*(CONFIG_METADATA!$G$2:$G$20000=1)*(COUNTIF(CONFIG_ASIGNATURAS!$B$7:$B$27,DATOS!$I$2:$I$20000)&gt;0)*1),"")))</f>
        <v/>
      </c>
      <c r="AF757" t="str">
        <f>IF(AE757="","",IF(AE757="[FÓRMULA MANUAL]","",IFERROR(AVERAGEIFS(DATOS!$K$2:$K$20000,DATOS!$A$2:$A$20000,AE757,CONFIG_METADATA!$G$2:$G$20000,1,DATOS!$I$2:$I$20000,"Análisis"),"")))</f>
        <v/>
      </c>
      <c r="AG757" t="str">
        <f>IF(AE757="","",IF(AE757="[FÓRMULA MANUAL]","",IFERROR(AVERAGEIFS(DATOS!$K$2:$K$20000,DATOS!$A$2:$A$20000,AE757,CONFIG_METADATA!$G$2:$G$20000,1,DATOS!$I$2:$I$20000,"Orquesta/Banda/Conjunto"),"")))</f>
        <v/>
      </c>
      <c r="AH757" t="str">
        <f>IF(AE757="","",IF(AE757="[FÓRMULA MANUAL]","",IFERROR(AVERAGEIFS(DATOS!$K$2:$K$20000,DATOS!$A$2:$A$20000,AE757,CONFIG_METADATA!$G$2:$G$20000,1,DATOS!$I$2:$I$20000,"Música de Cámara"),"")))</f>
        <v/>
      </c>
      <c r="AI757" t="str">
        <f>IF(AE757="","",IF(AE757="[FÓRMULA MANUAL]","",IFERROR(SUMPRODUCT((DATOS!$A$2:$A$20000=AE757)*(CONFIG_METADATA!$G$2:$G$20000=1)*(COUNTIF(CONFIG_ASIGNATURAS!$B$7:$B$27,DATOS!$I$2:$I$20000)&gt;0)*(DATOS!$K$2:$K$20000))/SUMPRODUCT((DATOS!$A$2:$A$20000=AE757)*(CONFIG_METADATA!$G$2:$G$20000=1)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MANUAL]","",IFERROR(AVERAGEIFS(DATOS!$K$2:$K$20000,DATOS!$A$2:$A$20000,A758,CONFIG_METADATA!$G$2:$G$20000,1,DATOS!$I$2:$I$20000,"Lenguaje Musical"),"")))</f>
        <v/>
      </c>
      <c r="C758" t="str">
        <f>IF(A758="","",IF(A758="[FÓRMULA MANUAL]","",IFERROR(AVERAGEIFS(DATOS!$K$2:$K$20000,DATOS!$A$2:$A$20000,A758,CONFIG_METADATA!$G$2:$G$20000,1,DATOS!$I$2:$I$20000,"Orquesta/Banda/Conjunto"),"")))</f>
        <v/>
      </c>
      <c r="D758" t="str">
        <f>IF(A758="","",IF(A758="[FÓRMULA MANUAL]","",IFERROR(AVERAGEIFS(DATOS!$K$2:$K$20000,DATOS!$A$2:$A$20000,A758,CONFIG_METADATA!$G$2:$G$20000,1,DATOS!$I$2:$I$20000,"Conjunto"),"")))</f>
        <v/>
      </c>
      <c r="E758" t="str">
        <f>IF(A758="","",IF(A758="[FÓRMULA MANUAL]","",IFERROR(SUMPRODUCT((DATOS!$A$2:$A$20000=A758)*(CONFIG_METADATA!$G$2:$G$20000=1)*(COUNTIF(CONFIG_ASIGNATURAS!$B$7:$B$27,DATOS!$I$2:$I$20000)&gt;0)*(DATOS!$K$2:$K$20000))/SUMPRODUCT((DATOS!$A$2:$A$20000=A758)*(CONFIG_METADATA!$G$2:$G$20000=1)*(COUNTIF(CONFIG_ASIGNATURAS!$B$7:$B$27,DATOS!$I$2:$I$20000)&gt;0)*1),"")))</f>
        <v/>
      </c>
      <c r="H758" t="str">
        <f>IF(G758="","",IF(G758="[FÓRMULA MANUAL]","",IFERROR(AVERAGEIFS(DATOS!$K$2:$K$20000,DATOS!$A$2:$A$20000,G758,CONFIG_METADATA!$G$2:$G$20000,1,DATOS!$I$2:$I$20000,"Lenguaje Musical"),"")))</f>
        <v/>
      </c>
      <c r="I758" t="str">
        <f>IF(G758="","",IF(G758="[FÓRMULA MANUAL]","",IFERROR(AVERAGEIFS(DATOS!$K$2:$K$20000,DATOS!$A$2:$A$20000,G758,CONFIG_METADATA!$G$2:$G$20000,1,DATOS!$I$2:$I$20000,"Orquesta/Banda/Conjunto"),"")))</f>
        <v/>
      </c>
      <c r="J758" t="str">
        <f>IF(G758="","",IF(G758="[FÓRMULA MANUAL]","",IFERROR(AVERAGEIFS(DATOS!$K$2:$K$20000,DATOS!$A$2:$A$20000,G758,CONFIG_METADATA!$G$2:$G$20000,1,DATOS!$I$2:$I$20000,"Conjunto"),"")))</f>
        <v/>
      </c>
      <c r="K758" t="str">
        <f>IF(G758="","",IF(G758="[FÓRMULA MANUAL]","",IFERROR(SUMPRODUCT((DATOS!$A$2:$A$20000=G758)*(CONFIG_METADATA!$G$2:$G$20000=1)*(COUNTIF(CONFIG_ASIGNATURAS!$B$7:$B$27,DATOS!$I$2:$I$20000)&gt;0)*(DATOS!$K$2:$K$20000))/SUMPRODUCT((DATOS!$A$2:$A$20000=G758)*(CONFIG_METADATA!$G$2:$G$20000=1)*(COUNTIF(CONFIG_ASIGNATURAS!$B$7:$B$27,DATOS!$I$2:$I$20000)&gt;0)*1),"")))</f>
        <v/>
      </c>
      <c r="N758" t="str">
        <f>IF(M758="","",IF(M758="[FÓRMULA MANUAL]","",IFERROR(AVERAGEIFS(DATOS!$K$2:$K$20000,DATOS!$A$2:$A$20000,M758,CONFIG_METADATA!$G$2:$G$20000,1,DATOS!$I$2:$I$20000,"Armonía"),"")))</f>
        <v/>
      </c>
      <c r="O758" t="str">
        <f>IF(M758="","",IF(M758="[FÓRMULA MANUAL]","",IFERROR(AVERAGEIFS(DATOS!$K$2:$K$20000,DATOS!$A$2:$A$20000,M758,CONFIG_METADATA!$G$2:$G$20000,1,DATOS!$I$2:$I$20000,"Orquesta/Banda/Conjunto"),"")))</f>
        <v/>
      </c>
      <c r="P758" t="str">
        <f>IF(M758="","",IF(M758="[FÓRMULA MANUAL]","",IFERROR(AVERAGEIFS(DATOS!$K$2:$K$20000,DATOS!$A$2:$A$20000,M758,CONFIG_METADATA!$G$2:$G$20000,1,DATOS!$I$2:$I$20000,"Música de Cámara"),"")))</f>
        <v/>
      </c>
      <c r="Q758" t="str">
        <f>IF(M758="","",IF(M758="[FÓRMULA MANUAL]","",IFERROR(SUMPRODUCT((DATOS!$A$2:$A$20000=M758)*(CONFIG_METADATA!$G$2:$G$20000=1)*(COUNTIF(CONFIG_ASIGNATURAS!$B$7:$B$27,DATOS!$I$2:$I$20000)&gt;0)*(DATOS!$K$2:$K$20000))/SUMPRODUCT((DATOS!$A$2:$A$20000=M758)*(CONFIG_METADATA!$G$2:$G$20000=1)*(COUNTIF(CONFIG_ASIGNATURAS!$B$7:$B$27,DATOS!$I$2:$I$20000)&gt;0)*1),"")))</f>
        <v/>
      </c>
      <c r="T758" t="str">
        <f>IF(S758="","",IF(S758="[FÓRMULA MANUAL]","",IFERROR(AVERAGEIFS(DATOS!$K$2:$K$20000,DATOS!$A$2:$A$20000,S758,CONFIG_METADATA!$G$2:$G$20000,1,DATOS!$I$2:$I$20000,"Armonía"),"")))</f>
        <v/>
      </c>
      <c r="U758" t="str">
        <f>IF(S758="","",IF(S758="[FÓRMULA MANUAL]","",IFERROR(AVERAGEIFS(DATOS!$K$2:$K$20000,DATOS!$A$2:$A$20000,S758,CONFIG_METADATA!$G$2:$G$20000,1,DATOS!$I$2:$I$20000,"Orquesta/Banda/Conjunto"),"")))</f>
        <v/>
      </c>
      <c r="V758" t="str">
        <f>IF(S758="","",IF(S758="[FÓRMULA MANUAL]","",IFERROR(AVERAGEIFS(DATOS!$K$2:$K$20000,DATOS!$A$2:$A$20000,S758,CONFIG_METADATA!$G$2:$G$20000,1,DATOS!$I$2:$I$20000,"Música de Cámara"),"")))</f>
        <v/>
      </c>
      <c r="W758" t="str">
        <f>IF(S758="","",IF(S758="[FÓRMULA MANUAL]","",IFERROR(SUMPRODUCT((DATOS!$A$2:$A$20000=S758)*(CONFIG_METADATA!$G$2:$G$20000=1)*(COUNTIF(CONFIG_ASIGNATURAS!$B$7:$B$27,DATOS!$I$2:$I$20000)&gt;0)*(DATOS!$K$2:$K$20000))/SUMPRODUCT((DATOS!$A$2:$A$20000=S758)*(CONFIG_METADATA!$G$2:$G$20000=1)*(COUNTIF(CONFIG_ASIGNATURAS!$B$7:$B$27,DATOS!$I$2:$I$20000)&gt;0)*1),"")))</f>
        <v/>
      </c>
      <c r="Z758" t="str">
        <f>IF(Y758="","",IF(Y758="[FÓRMULA MANUAL]","",IFERROR(AVERAGEIFS(DATOS!$K$2:$K$20000,DATOS!$A$2:$A$20000,Y758,CONFIG_METADATA!$G$2:$G$20000,1,DATOS!$I$2:$I$20000,"Análisis"),"")))</f>
        <v/>
      </c>
      <c r="AA758" t="str">
        <f>IF(Y758="","",IF(Y758="[FÓRMULA MANUAL]","",IFERROR(AVERAGEIFS(DATOS!$K$2:$K$20000,DATOS!$A$2:$A$20000,Y758,CONFIG_METADATA!$G$2:$G$20000,1,DATOS!$I$2:$I$20000,"Orquesta/Banda/Conjunto"),"")))</f>
        <v/>
      </c>
      <c r="AB758" t="str">
        <f>IF(Y758="","",IF(Y758="[FÓRMULA MANUAL]","",IFERROR(AVERAGEIFS(DATOS!$K$2:$K$20000,DATOS!$A$2:$A$20000,Y758,CONFIG_METADATA!$G$2:$G$20000,1,DATOS!$I$2:$I$20000,"Música de Cámara"),"")))</f>
        <v/>
      </c>
      <c r="AC758" t="str">
        <f>IF(Y758="","",IF(Y758="[FÓRMULA MANUAL]","",IFERROR(SUMPRODUCT((DATOS!$A$2:$A$20000=Y758)*(CONFIG_METADATA!$G$2:$G$20000=1)*(COUNTIF(CONFIG_ASIGNATURAS!$B$7:$B$27,DATOS!$I$2:$I$20000)&gt;0)*(DATOS!$K$2:$K$20000))/SUMPRODUCT((DATOS!$A$2:$A$20000=Y758)*(CONFIG_METADATA!$G$2:$G$20000=1)*(COUNTIF(CONFIG_ASIGNATURAS!$B$7:$B$27,DATOS!$I$2:$I$20000)&gt;0)*1),"")))</f>
        <v/>
      </c>
      <c r="AF758" t="str">
        <f>IF(AE758="","",IF(AE758="[FÓRMULA MANUAL]","",IFERROR(AVERAGEIFS(DATOS!$K$2:$K$20000,DATOS!$A$2:$A$20000,AE758,CONFIG_METADATA!$G$2:$G$20000,1,DATOS!$I$2:$I$20000,"Análisis"),"")))</f>
        <v/>
      </c>
      <c r="AG758" t="str">
        <f>IF(AE758="","",IF(AE758="[FÓRMULA MANUAL]","",IFERROR(AVERAGEIFS(DATOS!$K$2:$K$20000,DATOS!$A$2:$A$20000,AE758,CONFIG_METADATA!$G$2:$G$20000,1,DATOS!$I$2:$I$20000,"Orquesta/Banda/Conjunto"),"")))</f>
        <v/>
      </c>
      <c r="AH758" t="str">
        <f>IF(AE758="","",IF(AE758="[FÓRMULA MANUAL]","",IFERROR(AVERAGEIFS(DATOS!$K$2:$K$20000,DATOS!$A$2:$A$20000,AE758,CONFIG_METADATA!$G$2:$G$20000,1,DATOS!$I$2:$I$20000,"Música de Cámara"),"")))</f>
        <v/>
      </c>
      <c r="AI758" t="str">
        <f>IF(AE758="","",IF(AE758="[FÓRMULA MANUAL]","",IFERROR(SUMPRODUCT((DATOS!$A$2:$A$20000=AE758)*(CONFIG_METADATA!$G$2:$G$20000=1)*(COUNTIF(CONFIG_ASIGNATURAS!$B$7:$B$27,DATOS!$I$2:$I$20000)&gt;0)*(DATOS!$K$2:$K$20000))/SUMPRODUCT((DATOS!$A$2:$A$20000=AE758)*(CONFIG_METADATA!$G$2:$G$20000=1)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MANUAL]","",IFERROR(AVERAGEIFS(DATOS!$K$2:$K$20000,DATOS!$A$2:$A$20000,A759,CONFIG_METADATA!$G$2:$G$20000,1,DATOS!$I$2:$I$20000,"Lenguaje Musical"),"")))</f>
        <v/>
      </c>
      <c r="C759" t="str">
        <f>IF(A759="","",IF(A759="[FÓRMULA MANUAL]","",IFERROR(AVERAGEIFS(DATOS!$K$2:$K$20000,DATOS!$A$2:$A$20000,A759,CONFIG_METADATA!$G$2:$G$20000,1,DATOS!$I$2:$I$20000,"Orquesta/Banda/Conjunto"),"")))</f>
        <v/>
      </c>
      <c r="D759" t="str">
        <f>IF(A759="","",IF(A759="[FÓRMULA MANUAL]","",IFERROR(AVERAGEIFS(DATOS!$K$2:$K$20000,DATOS!$A$2:$A$20000,A759,CONFIG_METADATA!$G$2:$G$20000,1,DATOS!$I$2:$I$20000,"Conjunto"),"")))</f>
        <v/>
      </c>
      <c r="E759" t="str">
        <f>IF(A759="","",IF(A759="[FÓRMULA MANUAL]","",IFERROR(SUMPRODUCT((DATOS!$A$2:$A$20000=A759)*(CONFIG_METADATA!$G$2:$G$20000=1)*(COUNTIF(CONFIG_ASIGNATURAS!$B$7:$B$27,DATOS!$I$2:$I$20000)&gt;0)*(DATOS!$K$2:$K$20000))/SUMPRODUCT((DATOS!$A$2:$A$20000=A759)*(CONFIG_METADATA!$G$2:$G$20000=1)*(COUNTIF(CONFIG_ASIGNATURAS!$B$7:$B$27,DATOS!$I$2:$I$20000)&gt;0)*1),"")))</f>
        <v/>
      </c>
      <c r="H759" t="str">
        <f>IF(G759="","",IF(G759="[FÓRMULA MANUAL]","",IFERROR(AVERAGEIFS(DATOS!$K$2:$K$20000,DATOS!$A$2:$A$20000,G759,CONFIG_METADATA!$G$2:$G$20000,1,DATOS!$I$2:$I$20000,"Lenguaje Musical"),"")))</f>
        <v/>
      </c>
      <c r="I759" t="str">
        <f>IF(G759="","",IF(G759="[FÓRMULA MANUAL]","",IFERROR(AVERAGEIFS(DATOS!$K$2:$K$20000,DATOS!$A$2:$A$20000,G759,CONFIG_METADATA!$G$2:$G$20000,1,DATOS!$I$2:$I$20000,"Orquesta/Banda/Conjunto"),"")))</f>
        <v/>
      </c>
      <c r="J759" t="str">
        <f>IF(G759="","",IF(G759="[FÓRMULA MANUAL]","",IFERROR(AVERAGEIFS(DATOS!$K$2:$K$20000,DATOS!$A$2:$A$20000,G759,CONFIG_METADATA!$G$2:$G$20000,1,DATOS!$I$2:$I$20000,"Conjunto"),"")))</f>
        <v/>
      </c>
      <c r="K759" t="str">
        <f>IF(G759="","",IF(G759="[FÓRMULA MANUAL]","",IFERROR(SUMPRODUCT((DATOS!$A$2:$A$20000=G759)*(CONFIG_METADATA!$G$2:$G$20000=1)*(COUNTIF(CONFIG_ASIGNATURAS!$B$7:$B$27,DATOS!$I$2:$I$20000)&gt;0)*(DATOS!$K$2:$K$20000))/SUMPRODUCT((DATOS!$A$2:$A$20000=G759)*(CONFIG_METADATA!$G$2:$G$20000=1)*(COUNTIF(CONFIG_ASIGNATURAS!$B$7:$B$27,DATOS!$I$2:$I$20000)&gt;0)*1),"")))</f>
        <v/>
      </c>
      <c r="N759" t="str">
        <f>IF(M759="","",IF(M759="[FÓRMULA MANUAL]","",IFERROR(AVERAGEIFS(DATOS!$K$2:$K$20000,DATOS!$A$2:$A$20000,M759,CONFIG_METADATA!$G$2:$G$20000,1,DATOS!$I$2:$I$20000,"Armonía"),"")))</f>
        <v/>
      </c>
      <c r="O759" t="str">
        <f>IF(M759="","",IF(M759="[FÓRMULA MANUAL]","",IFERROR(AVERAGEIFS(DATOS!$K$2:$K$20000,DATOS!$A$2:$A$20000,M759,CONFIG_METADATA!$G$2:$G$20000,1,DATOS!$I$2:$I$20000,"Orquesta/Banda/Conjunto"),"")))</f>
        <v/>
      </c>
      <c r="P759" t="str">
        <f>IF(M759="","",IF(M759="[FÓRMULA MANUAL]","",IFERROR(AVERAGEIFS(DATOS!$K$2:$K$20000,DATOS!$A$2:$A$20000,M759,CONFIG_METADATA!$G$2:$G$20000,1,DATOS!$I$2:$I$20000,"Música de Cámara"),"")))</f>
        <v/>
      </c>
      <c r="Q759" t="str">
        <f>IF(M759="","",IF(M759="[FÓRMULA MANUAL]","",IFERROR(SUMPRODUCT((DATOS!$A$2:$A$20000=M759)*(CONFIG_METADATA!$G$2:$G$20000=1)*(COUNTIF(CONFIG_ASIGNATURAS!$B$7:$B$27,DATOS!$I$2:$I$20000)&gt;0)*(DATOS!$K$2:$K$20000))/SUMPRODUCT((DATOS!$A$2:$A$20000=M759)*(CONFIG_METADATA!$G$2:$G$20000=1)*(COUNTIF(CONFIG_ASIGNATURAS!$B$7:$B$27,DATOS!$I$2:$I$20000)&gt;0)*1),"")))</f>
        <v/>
      </c>
      <c r="T759" t="str">
        <f>IF(S759="","",IF(S759="[FÓRMULA MANUAL]","",IFERROR(AVERAGEIFS(DATOS!$K$2:$K$20000,DATOS!$A$2:$A$20000,S759,CONFIG_METADATA!$G$2:$G$20000,1,DATOS!$I$2:$I$20000,"Armonía"),"")))</f>
        <v/>
      </c>
      <c r="U759" t="str">
        <f>IF(S759="","",IF(S759="[FÓRMULA MANUAL]","",IFERROR(AVERAGEIFS(DATOS!$K$2:$K$20000,DATOS!$A$2:$A$20000,S759,CONFIG_METADATA!$G$2:$G$20000,1,DATOS!$I$2:$I$20000,"Orquesta/Banda/Conjunto"),"")))</f>
        <v/>
      </c>
      <c r="V759" t="str">
        <f>IF(S759="","",IF(S759="[FÓRMULA MANUAL]","",IFERROR(AVERAGEIFS(DATOS!$K$2:$K$20000,DATOS!$A$2:$A$20000,S759,CONFIG_METADATA!$G$2:$G$20000,1,DATOS!$I$2:$I$20000,"Música de Cámara"),"")))</f>
        <v/>
      </c>
      <c r="W759" t="str">
        <f>IF(S759="","",IF(S759="[FÓRMULA MANUAL]","",IFERROR(SUMPRODUCT((DATOS!$A$2:$A$20000=S759)*(CONFIG_METADATA!$G$2:$G$20000=1)*(COUNTIF(CONFIG_ASIGNATURAS!$B$7:$B$27,DATOS!$I$2:$I$20000)&gt;0)*(DATOS!$K$2:$K$20000))/SUMPRODUCT((DATOS!$A$2:$A$20000=S759)*(CONFIG_METADATA!$G$2:$G$20000=1)*(COUNTIF(CONFIG_ASIGNATURAS!$B$7:$B$27,DATOS!$I$2:$I$20000)&gt;0)*1),"")))</f>
        <v/>
      </c>
      <c r="Z759" t="str">
        <f>IF(Y759="","",IF(Y759="[FÓRMULA MANUAL]","",IFERROR(AVERAGEIFS(DATOS!$K$2:$K$20000,DATOS!$A$2:$A$20000,Y759,CONFIG_METADATA!$G$2:$G$20000,1,DATOS!$I$2:$I$20000,"Análisis"),"")))</f>
        <v/>
      </c>
      <c r="AA759" t="str">
        <f>IF(Y759="","",IF(Y759="[FÓRMULA MANUAL]","",IFERROR(AVERAGEIFS(DATOS!$K$2:$K$20000,DATOS!$A$2:$A$20000,Y759,CONFIG_METADATA!$G$2:$G$20000,1,DATOS!$I$2:$I$20000,"Orquesta/Banda/Conjunto"),"")))</f>
        <v/>
      </c>
      <c r="AB759" t="str">
        <f>IF(Y759="","",IF(Y759="[FÓRMULA MANUAL]","",IFERROR(AVERAGEIFS(DATOS!$K$2:$K$20000,DATOS!$A$2:$A$20000,Y759,CONFIG_METADATA!$G$2:$G$20000,1,DATOS!$I$2:$I$20000,"Música de Cámara"),"")))</f>
        <v/>
      </c>
      <c r="AC759" t="str">
        <f>IF(Y759="","",IF(Y759="[FÓRMULA MANUAL]","",IFERROR(SUMPRODUCT((DATOS!$A$2:$A$20000=Y759)*(CONFIG_METADATA!$G$2:$G$20000=1)*(COUNTIF(CONFIG_ASIGNATURAS!$B$7:$B$27,DATOS!$I$2:$I$20000)&gt;0)*(DATOS!$K$2:$K$20000))/SUMPRODUCT((DATOS!$A$2:$A$20000=Y759)*(CONFIG_METADATA!$G$2:$G$20000=1)*(COUNTIF(CONFIG_ASIGNATURAS!$B$7:$B$27,DATOS!$I$2:$I$20000)&gt;0)*1),"")))</f>
        <v/>
      </c>
      <c r="AF759" t="str">
        <f>IF(AE759="","",IF(AE759="[FÓRMULA MANUAL]","",IFERROR(AVERAGEIFS(DATOS!$K$2:$K$20000,DATOS!$A$2:$A$20000,AE759,CONFIG_METADATA!$G$2:$G$20000,1,DATOS!$I$2:$I$20000,"Análisis"),"")))</f>
        <v/>
      </c>
      <c r="AG759" t="str">
        <f>IF(AE759="","",IF(AE759="[FÓRMULA MANUAL]","",IFERROR(AVERAGEIFS(DATOS!$K$2:$K$20000,DATOS!$A$2:$A$20000,AE759,CONFIG_METADATA!$G$2:$G$20000,1,DATOS!$I$2:$I$20000,"Orquesta/Banda/Conjunto"),"")))</f>
        <v/>
      </c>
      <c r="AH759" t="str">
        <f>IF(AE759="","",IF(AE759="[FÓRMULA MANUAL]","",IFERROR(AVERAGEIFS(DATOS!$K$2:$K$20000,DATOS!$A$2:$A$20000,AE759,CONFIG_METADATA!$G$2:$G$20000,1,DATOS!$I$2:$I$20000,"Música de Cámara"),"")))</f>
        <v/>
      </c>
      <c r="AI759" t="str">
        <f>IF(AE759="","",IF(AE759="[FÓRMULA MANUAL]","",IFERROR(SUMPRODUCT((DATOS!$A$2:$A$20000=AE759)*(CONFIG_METADATA!$G$2:$G$20000=1)*(COUNTIF(CONFIG_ASIGNATURAS!$B$7:$B$27,DATOS!$I$2:$I$20000)&gt;0)*(DATOS!$K$2:$K$20000))/SUMPRODUCT((DATOS!$A$2:$A$20000=AE759)*(CONFIG_METADATA!$G$2:$G$20000=1)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MANUAL]","",IFERROR(AVERAGEIFS(DATOS!$K$2:$K$20000,DATOS!$A$2:$A$20000,A760,CONFIG_METADATA!$G$2:$G$20000,1,DATOS!$I$2:$I$20000,"Lenguaje Musical"),"")))</f>
        <v/>
      </c>
      <c r="C760" t="str">
        <f>IF(A760="","",IF(A760="[FÓRMULA MANUAL]","",IFERROR(AVERAGEIFS(DATOS!$K$2:$K$20000,DATOS!$A$2:$A$20000,A760,CONFIG_METADATA!$G$2:$G$20000,1,DATOS!$I$2:$I$20000,"Orquesta/Banda/Conjunto"),"")))</f>
        <v/>
      </c>
      <c r="D760" t="str">
        <f>IF(A760="","",IF(A760="[FÓRMULA MANUAL]","",IFERROR(AVERAGEIFS(DATOS!$K$2:$K$20000,DATOS!$A$2:$A$20000,A760,CONFIG_METADATA!$G$2:$G$20000,1,DATOS!$I$2:$I$20000,"Conjunto"),"")))</f>
        <v/>
      </c>
      <c r="E760" t="str">
        <f>IF(A760="","",IF(A760="[FÓRMULA MANUAL]","",IFERROR(SUMPRODUCT((DATOS!$A$2:$A$20000=A760)*(CONFIG_METADATA!$G$2:$G$20000=1)*(COUNTIF(CONFIG_ASIGNATURAS!$B$7:$B$27,DATOS!$I$2:$I$20000)&gt;0)*(DATOS!$K$2:$K$20000))/SUMPRODUCT((DATOS!$A$2:$A$20000=A760)*(CONFIG_METADATA!$G$2:$G$20000=1)*(COUNTIF(CONFIG_ASIGNATURAS!$B$7:$B$27,DATOS!$I$2:$I$20000)&gt;0)*1),"")))</f>
        <v/>
      </c>
      <c r="H760" t="str">
        <f>IF(G760="","",IF(G760="[FÓRMULA MANUAL]","",IFERROR(AVERAGEIFS(DATOS!$K$2:$K$20000,DATOS!$A$2:$A$20000,G760,CONFIG_METADATA!$G$2:$G$20000,1,DATOS!$I$2:$I$20000,"Lenguaje Musical"),"")))</f>
        <v/>
      </c>
      <c r="I760" t="str">
        <f>IF(G760="","",IF(G760="[FÓRMULA MANUAL]","",IFERROR(AVERAGEIFS(DATOS!$K$2:$K$20000,DATOS!$A$2:$A$20000,G760,CONFIG_METADATA!$G$2:$G$20000,1,DATOS!$I$2:$I$20000,"Orquesta/Banda/Conjunto"),"")))</f>
        <v/>
      </c>
      <c r="J760" t="str">
        <f>IF(G760="","",IF(G760="[FÓRMULA MANUAL]","",IFERROR(AVERAGEIFS(DATOS!$K$2:$K$20000,DATOS!$A$2:$A$20000,G760,CONFIG_METADATA!$G$2:$G$20000,1,DATOS!$I$2:$I$20000,"Conjunto"),"")))</f>
        <v/>
      </c>
      <c r="K760" t="str">
        <f>IF(G760="","",IF(G760="[FÓRMULA MANUAL]","",IFERROR(SUMPRODUCT((DATOS!$A$2:$A$20000=G760)*(CONFIG_METADATA!$G$2:$G$20000=1)*(COUNTIF(CONFIG_ASIGNATURAS!$B$7:$B$27,DATOS!$I$2:$I$20000)&gt;0)*(DATOS!$K$2:$K$20000))/SUMPRODUCT((DATOS!$A$2:$A$20000=G760)*(CONFIG_METADATA!$G$2:$G$20000=1)*(COUNTIF(CONFIG_ASIGNATURAS!$B$7:$B$27,DATOS!$I$2:$I$20000)&gt;0)*1),"")))</f>
        <v/>
      </c>
      <c r="N760" t="str">
        <f>IF(M760="","",IF(M760="[FÓRMULA MANUAL]","",IFERROR(AVERAGEIFS(DATOS!$K$2:$K$20000,DATOS!$A$2:$A$20000,M760,CONFIG_METADATA!$G$2:$G$20000,1,DATOS!$I$2:$I$20000,"Armonía"),"")))</f>
        <v/>
      </c>
      <c r="O760" t="str">
        <f>IF(M760="","",IF(M760="[FÓRMULA MANUAL]","",IFERROR(AVERAGEIFS(DATOS!$K$2:$K$20000,DATOS!$A$2:$A$20000,M760,CONFIG_METADATA!$G$2:$G$20000,1,DATOS!$I$2:$I$20000,"Orquesta/Banda/Conjunto"),"")))</f>
        <v/>
      </c>
      <c r="P760" t="str">
        <f>IF(M760="","",IF(M760="[FÓRMULA MANUAL]","",IFERROR(AVERAGEIFS(DATOS!$K$2:$K$20000,DATOS!$A$2:$A$20000,M760,CONFIG_METADATA!$G$2:$G$20000,1,DATOS!$I$2:$I$20000,"Música de Cámara"),"")))</f>
        <v/>
      </c>
      <c r="Q760" t="str">
        <f>IF(M760="","",IF(M760="[FÓRMULA MANUAL]","",IFERROR(SUMPRODUCT((DATOS!$A$2:$A$20000=M760)*(CONFIG_METADATA!$G$2:$G$20000=1)*(COUNTIF(CONFIG_ASIGNATURAS!$B$7:$B$27,DATOS!$I$2:$I$20000)&gt;0)*(DATOS!$K$2:$K$20000))/SUMPRODUCT((DATOS!$A$2:$A$20000=M760)*(CONFIG_METADATA!$G$2:$G$20000=1)*(COUNTIF(CONFIG_ASIGNATURAS!$B$7:$B$27,DATOS!$I$2:$I$20000)&gt;0)*1),"")))</f>
        <v/>
      </c>
      <c r="T760" t="str">
        <f>IF(S760="","",IF(S760="[FÓRMULA MANUAL]","",IFERROR(AVERAGEIFS(DATOS!$K$2:$K$20000,DATOS!$A$2:$A$20000,S760,CONFIG_METADATA!$G$2:$G$20000,1,DATOS!$I$2:$I$20000,"Armonía"),"")))</f>
        <v/>
      </c>
      <c r="U760" t="str">
        <f>IF(S760="","",IF(S760="[FÓRMULA MANUAL]","",IFERROR(AVERAGEIFS(DATOS!$K$2:$K$20000,DATOS!$A$2:$A$20000,S760,CONFIG_METADATA!$G$2:$G$20000,1,DATOS!$I$2:$I$20000,"Orquesta/Banda/Conjunto"),"")))</f>
        <v/>
      </c>
      <c r="V760" t="str">
        <f>IF(S760="","",IF(S760="[FÓRMULA MANUAL]","",IFERROR(AVERAGEIFS(DATOS!$K$2:$K$20000,DATOS!$A$2:$A$20000,S760,CONFIG_METADATA!$G$2:$G$20000,1,DATOS!$I$2:$I$20000,"Música de Cámara"),"")))</f>
        <v/>
      </c>
      <c r="W760" t="str">
        <f>IF(S760="","",IF(S760="[FÓRMULA MANUAL]","",IFERROR(SUMPRODUCT((DATOS!$A$2:$A$20000=S760)*(CONFIG_METADATA!$G$2:$G$20000=1)*(COUNTIF(CONFIG_ASIGNATURAS!$B$7:$B$27,DATOS!$I$2:$I$20000)&gt;0)*(DATOS!$K$2:$K$20000))/SUMPRODUCT((DATOS!$A$2:$A$20000=S760)*(CONFIG_METADATA!$G$2:$G$20000=1)*(COUNTIF(CONFIG_ASIGNATURAS!$B$7:$B$27,DATOS!$I$2:$I$20000)&gt;0)*1),"")))</f>
        <v/>
      </c>
      <c r="Z760" t="str">
        <f>IF(Y760="","",IF(Y760="[FÓRMULA MANUAL]","",IFERROR(AVERAGEIFS(DATOS!$K$2:$K$20000,DATOS!$A$2:$A$20000,Y760,CONFIG_METADATA!$G$2:$G$20000,1,DATOS!$I$2:$I$20000,"Análisis"),"")))</f>
        <v/>
      </c>
      <c r="AA760" t="str">
        <f>IF(Y760="","",IF(Y760="[FÓRMULA MANUAL]","",IFERROR(AVERAGEIFS(DATOS!$K$2:$K$20000,DATOS!$A$2:$A$20000,Y760,CONFIG_METADATA!$G$2:$G$20000,1,DATOS!$I$2:$I$20000,"Orquesta/Banda/Conjunto"),"")))</f>
        <v/>
      </c>
      <c r="AB760" t="str">
        <f>IF(Y760="","",IF(Y760="[FÓRMULA MANUAL]","",IFERROR(AVERAGEIFS(DATOS!$K$2:$K$20000,DATOS!$A$2:$A$20000,Y760,CONFIG_METADATA!$G$2:$G$20000,1,DATOS!$I$2:$I$20000,"Música de Cámara"),"")))</f>
        <v/>
      </c>
      <c r="AC760" t="str">
        <f>IF(Y760="","",IF(Y760="[FÓRMULA MANUAL]","",IFERROR(SUMPRODUCT((DATOS!$A$2:$A$20000=Y760)*(CONFIG_METADATA!$G$2:$G$20000=1)*(COUNTIF(CONFIG_ASIGNATURAS!$B$7:$B$27,DATOS!$I$2:$I$20000)&gt;0)*(DATOS!$K$2:$K$20000))/SUMPRODUCT((DATOS!$A$2:$A$20000=Y760)*(CONFIG_METADATA!$G$2:$G$20000=1)*(COUNTIF(CONFIG_ASIGNATURAS!$B$7:$B$27,DATOS!$I$2:$I$20000)&gt;0)*1),"")))</f>
        <v/>
      </c>
      <c r="AF760" t="str">
        <f>IF(AE760="","",IF(AE760="[FÓRMULA MANUAL]","",IFERROR(AVERAGEIFS(DATOS!$K$2:$K$20000,DATOS!$A$2:$A$20000,AE760,CONFIG_METADATA!$G$2:$G$20000,1,DATOS!$I$2:$I$20000,"Análisis"),"")))</f>
        <v/>
      </c>
      <c r="AG760" t="str">
        <f>IF(AE760="","",IF(AE760="[FÓRMULA MANUAL]","",IFERROR(AVERAGEIFS(DATOS!$K$2:$K$20000,DATOS!$A$2:$A$20000,AE760,CONFIG_METADATA!$G$2:$G$20000,1,DATOS!$I$2:$I$20000,"Orquesta/Banda/Conjunto"),"")))</f>
        <v/>
      </c>
      <c r="AH760" t="str">
        <f>IF(AE760="","",IF(AE760="[FÓRMULA MANUAL]","",IFERROR(AVERAGEIFS(DATOS!$K$2:$K$20000,DATOS!$A$2:$A$20000,AE760,CONFIG_METADATA!$G$2:$G$20000,1,DATOS!$I$2:$I$20000,"Música de Cámara"),"")))</f>
        <v/>
      </c>
      <c r="AI760" t="str">
        <f>IF(AE760="","",IF(AE760="[FÓRMULA MANUAL]","",IFERROR(SUMPRODUCT((DATOS!$A$2:$A$20000=AE760)*(CONFIG_METADATA!$G$2:$G$20000=1)*(COUNTIF(CONFIG_ASIGNATURAS!$B$7:$B$27,DATOS!$I$2:$I$20000)&gt;0)*(DATOS!$K$2:$K$20000))/SUMPRODUCT((DATOS!$A$2:$A$20000=AE760)*(CONFIG_METADATA!$G$2:$G$20000=1)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MANUAL]","",IFERROR(AVERAGEIFS(DATOS!$K$2:$K$20000,DATOS!$A$2:$A$20000,A761,CONFIG_METADATA!$G$2:$G$20000,1,DATOS!$I$2:$I$20000,"Lenguaje Musical"),"")))</f>
        <v/>
      </c>
      <c r="C761" t="str">
        <f>IF(A761="","",IF(A761="[FÓRMULA MANUAL]","",IFERROR(AVERAGEIFS(DATOS!$K$2:$K$20000,DATOS!$A$2:$A$20000,A761,CONFIG_METADATA!$G$2:$G$20000,1,DATOS!$I$2:$I$20000,"Orquesta/Banda/Conjunto"),"")))</f>
        <v/>
      </c>
      <c r="D761" t="str">
        <f>IF(A761="","",IF(A761="[FÓRMULA MANUAL]","",IFERROR(AVERAGEIFS(DATOS!$K$2:$K$20000,DATOS!$A$2:$A$20000,A761,CONFIG_METADATA!$G$2:$G$20000,1,DATOS!$I$2:$I$20000,"Conjunto"),"")))</f>
        <v/>
      </c>
      <c r="E761" t="str">
        <f>IF(A761="","",IF(A761="[FÓRMULA MANUAL]","",IFERROR(SUMPRODUCT((DATOS!$A$2:$A$20000=A761)*(CONFIG_METADATA!$G$2:$G$20000=1)*(COUNTIF(CONFIG_ASIGNATURAS!$B$7:$B$27,DATOS!$I$2:$I$20000)&gt;0)*(DATOS!$K$2:$K$20000))/SUMPRODUCT((DATOS!$A$2:$A$20000=A761)*(CONFIG_METADATA!$G$2:$G$20000=1)*(COUNTIF(CONFIG_ASIGNATURAS!$B$7:$B$27,DATOS!$I$2:$I$20000)&gt;0)*1),"")))</f>
        <v/>
      </c>
      <c r="H761" t="str">
        <f>IF(G761="","",IF(G761="[FÓRMULA MANUAL]","",IFERROR(AVERAGEIFS(DATOS!$K$2:$K$20000,DATOS!$A$2:$A$20000,G761,CONFIG_METADATA!$G$2:$G$20000,1,DATOS!$I$2:$I$20000,"Lenguaje Musical"),"")))</f>
        <v/>
      </c>
      <c r="I761" t="str">
        <f>IF(G761="","",IF(G761="[FÓRMULA MANUAL]","",IFERROR(AVERAGEIFS(DATOS!$K$2:$K$20000,DATOS!$A$2:$A$20000,G761,CONFIG_METADATA!$G$2:$G$20000,1,DATOS!$I$2:$I$20000,"Orquesta/Banda/Conjunto"),"")))</f>
        <v/>
      </c>
      <c r="J761" t="str">
        <f>IF(G761="","",IF(G761="[FÓRMULA MANUAL]","",IFERROR(AVERAGEIFS(DATOS!$K$2:$K$20000,DATOS!$A$2:$A$20000,G761,CONFIG_METADATA!$G$2:$G$20000,1,DATOS!$I$2:$I$20000,"Conjunto"),"")))</f>
        <v/>
      </c>
      <c r="K761" t="str">
        <f>IF(G761="","",IF(G761="[FÓRMULA MANUAL]","",IFERROR(SUMPRODUCT((DATOS!$A$2:$A$20000=G761)*(CONFIG_METADATA!$G$2:$G$20000=1)*(COUNTIF(CONFIG_ASIGNATURAS!$B$7:$B$27,DATOS!$I$2:$I$20000)&gt;0)*(DATOS!$K$2:$K$20000))/SUMPRODUCT((DATOS!$A$2:$A$20000=G761)*(CONFIG_METADATA!$G$2:$G$20000=1)*(COUNTIF(CONFIG_ASIGNATURAS!$B$7:$B$27,DATOS!$I$2:$I$20000)&gt;0)*1),"")))</f>
        <v/>
      </c>
      <c r="N761" t="str">
        <f>IF(M761="","",IF(M761="[FÓRMULA MANUAL]","",IFERROR(AVERAGEIFS(DATOS!$K$2:$K$20000,DATOS!$A$2:$A$20000,M761,CONFIG_METADATA!$G$2:$G$20000,1,DATOS!$I$2:$I$20000,"Armonía"),"")))</f>
        <v/>
      </c>
      <c r="O761" t="str">
        <f>IF(M761="","",IF(M761="[FÓRMULA MANUAL]","",IFERROR(AVERAGEIFS(DATOS!$K$2:$K$20000,DATOS!$A$2:$A$20000,M761,CONFIG_METADATA!$G$2:$G$20000,1,DATOS!$I$2:$I$20000,"Orquesta/Banda/Conjunto"),"")))</f>
        <v/>
      </c>
      <c r="P761" t="str">
        <f>IF(M761="","",IF(M761="[FÓRMULA MANUAL]","",IFERROR(AVERAGEIFS(DATOS!$K$2:$K$20000,DATOS!$A$2:$A$20000,M761,CONFIG_METADATA!$G$2:$G$20000,1,DATOS!$I$2:$I$20000,"Música de Cámara"),"")))</f>
        <v/>
      </c>
      <c r="Q761" t="str">
        <f>IF(M761="","",IF(M761="[FÓRMULA MANUAL]","",IFERROR(SUMPRODUCT((DATOS!$A$2:$A$20000=M761)*(CONFIG_METADATA!$G$2:$G$20000=1)*(COUNTIF(CONFIG_ASIGNATURAS!$B$7:$B$27,DATOS!$I$2:$I$20000)&gt;0)*(DATOS!$K$2:$K$20000))/SUMPRODUCT((DATOS!$A$2:$A$20000=M761)*(CONFIG_METADATA!$G$2:$G$20000=1)*(COUNTIF(CONFIG_ASIGNATURAS!$B$7:$B$27,DATOS!$I$2:$I$20000)&gt;0)*1),"")))</f>
        <v/>
      </c>
      <c r="T761" t="str">
        <f>IF(S761="","",IF(S761="[FÓRMULA MANUAL]","",IFERROR(AVERAGEIFS(DATOS!$K$2:$K$20000,DATOS!$A$2:$A$20000,S761,CONFIG_METADATA!$G$2:$G$20000,1,DATOS!$I$2:$I$20000,"Armonía"),"")))</f>
        <v/>
      </c>
      <c r="U761" t="str">
        <f>IF(S761="","",IF(S761="[FÓRMULA MANUAL]","",IFERROR(AVERAGEIFS(DATOS!$K$2:$K$20000,DATOS!$A$2:$A$20000,S761,CONFIG_METADATA!$G$2:$G$20000,1,DATOS!$I$2:$I$20000,"Orquesta/Banda/Conjunto"),"")))</f>
        <v/>
      </c>
      <c r="V761" t="str">
        <f>IF(S761="","",IF(S761="[FÓRMULA MANUAL]","",IFERROR(AVERAGEIFS(DATOS!$K$2:$K$20000,DATOS!$A$2:$A$20000,S761,CONFIG_METADATA!$G$2:$G$20000,1,DATOS!$I$2:$I$20000,"Música de Cámara"),"")))</f>
        <v/>
      </c>
      <c r="W761" t="str">
        <f>IF(S761="","",IF(S761="[FÓRMULA MANUAL]","",IFERROR(SUMPRODUCT((DATOS!$A$2:$A$20000=S761)*(CONFIG_METADATA!$G$2:$G$20000=1)*(COUNTIF(CONFIG_ASIGNATURAS!$B$7:$B$27,DATOS!$I$2:$I$20000)&gt;0)*(DATOS!$K$2:$K$20000))/SUMPRODUCT((DATOS!$A$2:$A$20000=S761)*(CONFIG_METADATA!$G$2:$G$20000=1)*(COUNTIF(CONFIG_ASIGNATURAS!$B$7:$B$27,DATOS!$I$2:$I$20000)&gt;0)*1),"")))</f>
        <v/>
      </c>
      <c r="Z761" t="str">
        <f>IF(Y761="","",IF(Y761="[FÓRMULA MANUAL]","",IFERROR(AVERAGEIFS(DATOS!$K$2:$K$20000,DATOS!$A$2:$A$20000,Y761,CONFIG_METADATA!$G$2:$G$20000,1,DATOS!$I$2:$I$20000,"Análisis"),"")))</f>
        <v/>
      </c>
      <c r="AA761" t="str">
        <f>IF(Y761="","",IF(Y761="[FÓRMULA MANUAL]","",IFERROR(AVERAGEIFS(DATOS!$K$2:$K$20000,DATOS!$A$2:$A$20000,Y761,CONFIG_METADATA!$G$2:$G$20000,1,DATOS!$I$2:$I$20000,"Orquesta/Banda/Conjunto"),"")))</f>
        <v/>
      </c>
      <c r="AB761" t="str">
        <f>IF(Y761="","",IF(Y761="[FÓRMULA MANUAL]","",IFERROR(AVERAGEIFS(DATOS!$K$2:$K$20000,DATOS!$A$2:$A$20000,Y761,CONFIG_METADATA!$G$2:$G$20000,1,DATOS!$I$2:$I$20000,"Música de Cámara"),"")))</f>
        <v/>
      </c>
      <c r="AC761" t="str">
        <f>IF(Y761="","",IF(Y761="[FÓRMULA MANUAL]","",IFERROR(SUMPRODUCT((DATOS!$A$2:$A$20000=Y761)*(CONFIG_METADATA!$G$2:$G$20000=1)*(COUNTIF(CONFIG_ASIGNATURAS!$B$7:$B$27,DATOS!$I$2:$I$20000)&gt;0)*(DATOS!$K$2:$K$20000))/SUMPRODUCT((DATOS!$A$2:$A$20000=Y761)*(CONFIG_METADATA!$G$2:$G$20000=1)*(COUNTIF(CONFIG_ASIGNATURAS!$B$7:$B$27,DATOS!$I$2:$I$20000)&gt;0)*1),"")))</f>
        <v/>
      </c>
      <c r="AF761" t="str">
        <f>IF(AE761="","",IF(AE761="[FÓRMULA MANUAL]","",IFERROR(AVERAGEIFS(DATOS!$K$2:$K$20000,DATOS!$A$2:$A$20000,AE761,CONFIG_METADATA!$G$2:$G$20000,1,DATOS!$I$2:$I$20000,"Análisis"),"")))</f>
        <v/>
      </c>
      <c r="AG761" t="str">
        <f>IF(AE761="","",IF(AE761="[FÓRMULA MANUAL]","",IFERROR(AVERAGEIFS(DATOS!$K$2:$K$20000,DATOS!$A$2:$A$20000,AE761,CONFIG_METADATA!$G$2:$G$20000,1,DATOS!$I$2:$I$20000,"Orquesta/Banda/Conjunto"),"")))</f>
        <v/>
      </c>
      <c r="AH761" t="str">
        <f>IF(AE761="","",IF(AE761="[FÓRMULA MANUAL]","",IFERROR(AVERAGEIFS(DATOS!$K$2:$K$20000,DATOS!$A$2:$A$20000,AE761,CONFIG_METADATA!$G$2:$G$20000,1,DATOS!$I$2:$I$20000,"Música de Cámara"),"")))</f>
        <v/>
      </c>
      <c r="AI761" t="str">
        <f>IF(AE761="","",IF(AE761="[FÓRMULA MANUAL]","",IFERROR(SUMPRODUCT((DATOS!$A$2:$A$20000=AE761)*(CONFIG_METADATA!$G$2:$G$20000=1)*(COUNTIF(CONFIG_ASIGNATURAS!$B$7:$B$27,DATOS!$I$2:$I$20000)&gt;0)*(DATOS!$K$2:$K$20000))/SUMPRODUCT((DATOS!$A$2:$A$20000=AE761)*(CONFIG_METADATA!$G$2:$G$20000=1)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MANUAL]","",IFERROR(AVERAGEIFS(DATOS!$K$2:$K$20000,DATOS!$A$2:$A$20000,A762,CONFIG_METADATA!$G$2:$G$20000,1,DATOS!$I$2:$I$20000,"Lenguaje Musical"),"")))</f>
        <v/>
      </c>
      <c r="C762" t="str">
        <f>IF(A762="","",IF(A762="[FÓRMULA MANUAL]","",IFERROR(AVERAGEIFS(DATOS!$K$2:$K$20000,DATOS!$A$2:$A$20000,A762,CONFIG_METADATA!$G$2:$G$20000,1,DATOS!$I$2:$I$20000,"Orquesta/Banda/Conjunto"),"")))</f>
        <v/>
      </c>
      <c r="D762" t="str">
        <f>IF(A762="","",IF(A762="[FÓRMULA MANUAL]","",IFERROR(AVERAGEIFS(DATOS!$K$2:$K$20000,DATOS!$A$2:$A$20000,A762,CONFIG_METADATA!$G$2:$G$20000,1,DATOS!$I$2:$I$20000,"Conjunto"),"")))</f>
        <v/>
      </c>
      <c r="E762" t="str">
        <f>IF(A762="","",IF(A762="[FÓRMULA MANUAL]","",IFERROR(SUMPRODUCT((DATOS!$A$2:$A$20000=A762)*(CONFIG_METADATA!$G$2:$G$20000=1)*(COUNTIF(CONFIG_ASIGNATURAS!$B$7:$B$27,DATOS!$I$2:$I$20000)&gt;0)*(DATOS!$K$2:$K$20000))/SUMPRODUCT((DATOS!$A$2:$A$20000=A762)*(CONFIG_METADATA!$G$2:$G$20000=1)*(COUNTIF(CONFIG_ASIGNATURAS!$B$7:$B$27,DATOS!$I$2:$I$20000)&gt;0)*1),"")))</f>
        <v/>
      </c>
      <c r="H762" t="str">
        <f>IF(G762="","",IF(G762="[FÓRMULA MANUAL]","",IFERROR(AVERAGEIFS(DATOS!$K$2:$K$20000,DATOS!$A$2:$A$20000,G762,CONFIG_METADATA!$G$2:$G$20000,1,DATOS!$I$2:$I$20000,"Lenguaje Musical"),"")))</f>
        <v/>
      </c>
      <c r="I762" t="str">
        <f>IF(G762="","",IF(G762="[FÓRMULA MANUAL]","",IFERROR(AVERAGEIFS(DATOS!$K$2:$K$20000,DATOS!$A$2:$A$20000,G762,CONFIG_METADATA!$G$2:$G$20000,1,DATOS!$I$2:$I$20000,"Orquesta/Banda/Conjunto"),"")))</f>
        <v/>
      </c>
      <c r="J762" t="str">
        <f>IF(G762="","",IF(G762="[FÓRMULA MANUAL]","",IFERROR(AVERAGEIFS(DATOS!$K$2:$K$20000,DATOS!$A$2:$A$20000,G762,CONFIG_METADATA!$G$2:$G$20000,1,DATOS!$I$2:$I$20000,"Conjunto"),"")))</f>
        <v/>
      </c>
      <c r="K762" t="str">
        <f>IF(G762="","",IF(G762="[FÓRMULA MANUAL]","",IFERROR(SUMPRODUCT((DATOS!$A$2:$A$20000=G762)*(CONFIG_METADATA!$G$2:$G$20000=1)*(COUNTIF(CONFIG_ASIGNATURAS!$B$7:$B$27,DATOS!$I$2:$I$20000)&gt;0)*(DATOS!$K$2:$K$20000))/SUMPRODUCT((DATOS!$A$2:$A$20000=G762)*(CONFIG_METADATA!$G$2:$G$20000=1)*(COUNTIF(CONFIG_ASIGNATURAS!$B$7:$B$27,DATOS!$I$2:$I$20000)&gt;0)*1),"")))</f>
        <v/>
      </c>
      <c r="N762" t="str">
        <f>IF(M762="","",IF(M762="[FÓRMULA MANUAL]","",IFERROR(AVERAGEIFS(DATOS!$K$2:$K$20000,DATOS!$A$2:$A$20000,M762,CONFIG_METADATA!$G$2:$G$20000,1,DATOS!$I$2:$I$20000,"Armonía"),"")))</f>
        <v/>
      </c>
      <c r="O762" t="str">
        <f>IF(M762="","",IF(M762="[FÓRMULA MANUAL]","",IFERROR(AVERAGEIFS(DATOS!$K$2:$K$20000,DATOS!$A$2:$A$20000,M762,CONFIG_METADATA!$G$2:$G$20000,1,DATOS!$I$2:$I$20000,"Orquesta/Banda/Conjunto"),"")))</f>
        <v/>
      </c>
      <c r="P762" t="str">
        <f>IF(M762="","",IF(M762="[FÓRMULA MANUAL]","",IFERROR(AVERAGEIFS(DATOS!$K$2:$K$20000,DATOS!$A$2:$A$20000,M762,CONFIG_METADATA!$G$2:$G$20000,1,DATOS!$I$2:$I$20000,"Música de Cámara"),"")))</f>
        <v/>
      </c>
      <c r="Q762" t="str">
        <f>IF(M762="","",IF(M762="[FÓRMULA MANUAL]","",IFERROR(SUMPRODUCT((DATOS!$A$2:$A$20000=M762)*(CONFIG_METADATA!$G$2:$G$20000=1)*(COUNTIF(CONFIG_ASIGNATURAS!$B$7:$B$27,DATOS!$I$2:$I$20000)&gt;0)*(DATOS!$K$2:$K$20000))/SUMPRODUCT((DATOS!$A$2:$A$20000=M762)*(CONFIG_METADATA!$G$2:$G$20000=1)*(COUNTIF(CONFIG_ASIGNATURAS!$B$7:$B$27,DATOS!$I$2:$I$20000)&gt;0)*1),"")))</f>
        <v/>
      </c>
      <c r="T762" t="str">
        <f>IF(S762="","",IF(S762="[FÓRMULA MANUAL]","",IFERROR(AVERAGEIFS(DATOS!$K$2:$K$20000,DATOS!$A$2:$A$20000,S762,CONFIG_METADATA!$G$2:$G$20000,1,DATOS!$I$2:$I$20000,"Armonía"),"")))</f>
        <v/>
      </c>
      <c r="U762" t="str">
        <f>IF(S762="","",IF(S762="[FÓRMULA MANUAL]","",IFERROR(AVERAGEIFS(DATOS!$K$2:$K$20000,DATOS!$A$2:$A$20000,S762,CONFIG_METADATA!$G$2:$G$20000,1,DATOS!$I$2:$I$20000,"Orquesta/Banda/Conjunto"),"")))</f>
        <v/>
      </c>
      <c r="V762" t="str">
        <f>IF(S762="","",IF(S762="[FÓRMULA MANUAL]","",IFERROR(AVERAGEIFS(DATOS!$K$2:$K$20000,DATOS!$A$2:$A$20000,S762,CONFIG_METADATA!$G$2:$G$20000,1,DATOS!$I$2:$I$20000,"Música de Cámara"),"")))</f>
        <v/>
      </c>
      <c r="W762" t="str">
        <f>IF(S762="","",IF(S762="[FÓRMULA MANUAL]","",IFERROR(SUMPRODUCT((DATOS!$A$2:$A$20000=S762)*(CONFIG_METADATA!$G$2:$G$20000=1)*(COUNTIF(CONFIG_ASIGNATURAS!$B$7:$B$27,DATOS!$I$2:$I$20000)&gt;0)*(DATOS!$K$2:$K$20000))/SUMPRODUCT((DATOS!$A$2:$A$20000=S762)*(CONFIG_METADATA!$G$2:$G$20000=1)*(COUNTIF(CONFIG_ASIGNATURAS!$B$7:$B$27,DATOS!$I$2:$I$20000)&gt;0)*1),"")))</f>
        <v/>
      </c>
      <c r="Z762" t="str">
        <f>IF(Y762="","",IF(Y762="[FÓRMULA MANUAL]","",IFERROR(AVERAGEIFS(DATOS!$K$2:$K$20000,DATOS!$A$2:$A$20000,Y762,CONFIG_METADATA!$G$2:$G$20000,1,DATOS!$I$2:$I$20000,"Análisis"),"")))</f>
        <v/>
      </c>
      <c r="AA762" t="str">
        <f>IF(Y762="","",IF(Y762="[FÓRMULA MANUAL]","",IFERROR(AVERAGEIFS(DATOS!$K$2:$K$20000,DATOS!$A$2:$A$20000,Y762,CONFIG_METADATA!$G$2:$G$20000,1,DATOS!$I$2:$I$20000,"Orquesta/Banda/Conjunto"),"")))</f>
        <v/>
      </c>
      <c r="AB762" t="str">
        <f>IF(Y762="","",IF(Y762="[FÓRMULA MANUAL]","",IFERROR(AVERAGEIFS(DATOS!$K$2:$K$20000,DATOS!$A$2:$A$20000,Y762,CONFIG_METADATA!$G$2:$G$20000,1,DATOS!$I$2:$I$20000,"Música de Cámara"),"")))</f>
        <v/>
      </c>
      <c r="AC762" t="str">
        <f>IF(Y762="","",IF(Y762="[FÓRMULA MANUAL]","",IFERROR(SUMPRODUCT((DATOS!$A$2:$A$20000=Y762)*(CONFIG_METADATA!$G$2:$G$20000=1)*(COUNTIF(CONFIG_ASIGNATURAS!$B$7:$B$27,DATOS!$I$2:$I$20000)&gt;0)*(DATOS!$K$2:$K$20000))/SUMPRODUCT((DATOS!$A$2:$A$20000=Y762)*(CONFIG_METADATA!$G$2:$G$20000=1)*(COUNTIF(CONFIG_ASIGNATURAS!$B$7:$B$27,DATOS!$I$2:$I$20000)&gt;0)*1),"")))</f>
        <v/>
      </c>
      <c r="AF762" t="str">
        <f>IF(AE762="","",IF(AE762="[FÓRMULA MANUAL]","",IFERROR(AVERAGEIFS(DATOS!$K$2:$K$20000,DATOS!$A$2:$A$20000,AE762,CONFIG_METADATA!$G$2:$G$20000,1,DATOS!$I$2:$I$20000,"Análisis"),"")))</f>
        <v/>
      </c>
      <c r="AG762" t="str">
        <f>IF(AE762="","",IF(AE762="[FÓRMULA MANUAL]","",IFERROR(AVERAGEIFS(DATOS!$K$2:$K$20000,DATOS!$A$2:$A$20000,AE762,CONFIG_METADATA!$G$2:$G$20000,1,DATOS!$I$2:$I$20000,"Orquesta/Banda/Conjunto"),"")))</f>
        <v/>
      </c>
      <c r="AH762" t="str">
        <f>IF(AE762="","",IF(AE762="[FÓRMULA MANUAL]","",IFERROR(AVERAGEIFS(DATOS!$K$2:$K$20000,DATOS!$A$2:$A$20000,AE762,CONFIG_METADATA!$G$2:$G$20000,1,DATOS!$I$2:$I$20000,"Música de Cámara"),"")))</f>
        <v/>
      </c>
      <c r="AI762" t="str">
        <f>IF(AE762="","",IF(AE762="[FÓRMULA MANUAL]","",IFERROR(SUMPRODUCT((DATOS!$A$2:$A$20000=AE762)*(CONFIG_METADATA!$G$2:$G$20000=1)*(COUNTIF(CONFIG_ASIGNATURAS!$B$7:$B$27,DATOS!$I$2:$I$20000)&gt;0)*(DATOS!$K$2:$K$20000))/SUMPRODUCT((DATOS!$A$2:$A$20000=AE762)*(CONFIG_METADATA!$G$2:$G$20000=1)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MANUAL]","",IFERROR(AVERAGEIFS(DATOS!$K$2:$K$20000,DATOS!$A$2:$A$20000,A763,CONFIG_METADATA!$G$2:$G$20000,1,DATOS!$I$2:$I$20000,"Lenguaje Musical"),"")))</f>
        <v/>
      </c>
      <c r="C763" t="str">
        <f>IF(A763="","",IF(A763="[FÓRMULA MANUAL]","",IFERROR(AVERAGEIFS(DATOS!$K$2:$K$20000,DATOS!$A$2:$A$20000,A763,CONFIG_METADATA!$G$2:$G$20000,1,DATOS!$I$2:$I$20000,"Orquesta/Banda/Conjunto"),"")))</f>
        <v/>
      </c>
      <c r="D763" t="str">
        <f>IF(A763="","",IF(A763="[FÓRMULA MANUAL]","",IFERROR(AVERAGEIFS(DATOS!$K$2:$K$20000,DATOS!$A$2:$A$20000,A763,CONFIG_METADATA!$G$2:$G$20000,1,DATOS!$I$2:$I$20000,"Conjunto"),"")))</f>
        <v/>
      </c>
      <c r="E763" t="str">
        <f>IF(A763="","",IF(A763="[FÓRMULA MANUAL]","",IFERROR(SUMPRODUCT((DATOS!$A$2:$A$20000=A763)*(CONFIG_METADATA!$G$2:$G$20000=1)*(COUNTIF(CONFIG_ASIGNATURAS!$B$7:$B$27,DATOS!$I$2:$I$20000)&gt;0)*(DATOS!$K$2:$K$20000))/SUMPRODUCT((DATOS!$A$2:$A$20000=A763)*(CONFIG_METADATA!$G$2:$G$20000=1)*(COUNTIF(CONFIG_ASIGNATURAS!$B$7:$B$27,DATOS!$I$2:$I$20000)&gt;0)*1),"")))</f>
        <v/>
      </c>
      <c r="H763" t="str">
        <f>IF(G763="","",IF(G763="[FÓRMULA MANUAL]","",IFERROR(AVERAGEIFS(DATOS!$K$2:$K$20000,DATOS!$A$2:$A$20000,G763,CONFIG_METADATA!$G$2:$G$20000,1,DATOS!$I$2:$I$20000,"Lenguaje Musical"),"")))</f>
        <v/>
      </c>
      <c r="I763" t="str">
        <f>IF(G763="","",IF(G763="[FÓRMULA MANUAL]","",IFERROR(AVERAGEIFS(DATOS!$K$2:$K$20000,DATOS!$A$2:$A$20000,G763,CONFIG_METADATA!$G$2:$G$20000,1,DATOS!$I$2:$I$20000,"Orquesta/Banda/Conjunto"),"")))</f>
        <v/>
      </c>
      <c r="J763" t="str">
        <f>IF(G763="","",IF(G763="[FÓRMULA MANUAL]","",IFERROR(AVERAGEIFS(DATOS!$K$2:$K$20000,DATOS!$A$2:$A$20000,G763,CONFIG_METADATA!$G$2:$G$20000,1,DATOS!$I$2:$I$20000,"Conjunto"),"")))</f>
        <v/>
      </c>
      <c r="K763" t="str">
        <f>IF(G763="","",IF(G763="[FÓRMULA MANUAL]","",IFERROR(SUMPRODUCT((DATOS!$A$2:$A$20000=G763)*(CONFIG_METADATA!$G$2:$G$20000=1)*(COUNTIF(CONFIG_ASIGNATURAS!$B$7:$B$27,DATOS!$I$2:$I$20000)&gt;0)*(DATOS!$K$2:$K$20000))/SUMPRODUCT((DATOS!$A$2:$A$20000=G763)*(CONFIG_METADATA!$G$2:$G$20000=1)*(COUNTIF(CONFIG_ASIGNATURAS!$B$7:$B$27,DATOS!$I$2:$I$20000)&gt;0)*1),"")))</f>
        <v/>
      </c>
      <c r="N763" t="str">
        <f>IF(M763="","",IF(M763="[FÓRMULA MANUAL]","",IFERROR(AVERAGEIFS(DATOS!$K$2:$K$20000,DATOS!$A$2:$A$20000,M763,CONFIG_METADATA!$G$2:$G$20000,1,DATOS!$I$2:$I$20000,"Armonía"),"")))</f>
        <v/>
      </c>
      <c r="O763" t="str">
        <f>IF(M763="","",IF(M763="[FÓRMULA MANUAL]","",IFERROR(AVERAGEIFS(DATOS!$K$2:$K$20000,DATOS!$A$2:$A$20000,M763,CONFIG_METADATA!$G$2:$G$20000,1,DATOS!$I$2:$I$20000,"Orquesta/Banda/Conjunto"),"")))</f>
        <v/>
      </c>
      <c r="P763" t="str">
        <f>IF(M763="","",IF(M763="[FÓRMULA MANUAL]","",IFERROR(AVERAGEIFS(DATOS!$K$2:$K$20000,DATOS!$A$2:$A$20000,M763,CONFIG_METADATA!$G$2:$G$20000,1,DATOS!$I$2:$I$20000,"Música de Cámara"),"")))</f>
        <v/>
      </c>
      <c r="Q763" t="str">
        <f>IF(M763="","",IF(M763="[FÓRMULA MANUAL]","",IFERROR(SUMPRODUCT((DATOS!$A$2:$A$20000=M763)*(CONFIG_METADATA!$G$2:$G$20000=1)*(COUNTIF(CONFIG_ASIGNATURAS!$B$7:$B$27,DATOS!$I$2:$I$20000)&gt;0)*(DATOS!$K$2:$K$20000))/SUMPRODUCT((DATOS!$A$2:$A$20000=M763)*(CONFIG_METADATA!$G$2:$G$20000=1)*(COUNTIF(CONFIG_ASIGNATURAS!$B$7:$B$27,DATOS!$I$2:$I$20000)&gt;0)*1),"")))</f>
        <v/>
      </c>
      <c r="T763" t="str">
        <f>IF(S763="","",IF(S763="[FÓRMULA MANUAL]","",IFERROR(AVERAGEIFS(DATOS!$K$2:$K$20000,DATOS!$A$2:$A$20000,S763,CONFIG_METADATA!$G$2:$G$20000,1,DATOS!$I$2:$I$20000,"Armonía"),"")))</f>
        <v/>
      </c>
      <c r="U763" t="str">
        <f>IF(S763="","",IF(S763="[FÓRMULA MANUAL]","",IFERROR(AVERAGEIFS(DATOS!$K$2:$K$20000,DATOS!$A$2:$A$20000,S763,CONFIG_METADATA!$G$2:$G$20000,1,DATOS!$I$2:$I$20000,"Orquesta/Banda/Conjunto"),"")))</f>
        <v/>
      </c>
      <c r="V763" t="str">
        <f>IF(S763="","",IF(S763="[FÓRMULA MANUAL]","",IFERROR(AVERAGEIFS(DATOS!$K$2:$K$20000,DATOS!$A$2:$A$20000,S763,CONFIG_METADATA!$G$2:$G$20000,1,DATOS!$I$2:$I$20000,"Música de Cámara"),"")))</f>
        <v/>
      </c>
      <c r="W763" t="str">
        <f>IF(S763="","",IF(S763="[FÓRMULA MANUAL]","",IFERROR(SUMPRODUCT((DATOS!$A$2:$A$20000=S763)*(CONFIG_METADATA!$G$2:$G$20000=1)*(COUNTIF(CONFIG_ASIGNATURAS!$B$7:$B$27,DATOS!$I$2:$I$20000)&gt;0)*(DATOS!$K$2:$K$20000))/SUMPRODUCT((DATOS!$A$2:$A$20000=S763)*(CONFIG_METADATA!$G$2:$G$20000=1)*(COUNTIF(CONFIG_ASIGNATURAS!$B$7:$B$27,DATOS!$I$2:$I$20000)&gt;0)*1),"")))</f>
        <v/>
      </c>
      <c r="Z763" t="str">
        <f>IF(Y763="","",IF(Y763="[FÓRMULA MANUAL]","",IFERROR(AVERAGEIFS(DATOS!$K$2:$K$20000,DATOS!$A$2:$A$20000,Y763,CONFIG_METADATA!$G$2:$G$20000,1,DATOS!$I$2:$I$20000,"Análisis"),"")))</f>
        <v/>
      </c>
      <c r="AA763" t="str">
        <f>IF(Y763="","",IF(Y763="[FÓRMULA MANUAL]","",IFERROR(AVERAGEIFS(DATOS!$K$2:$K$20000,DATOS!$A$2:$A$20000,Y763,CONFIG_METADATA!$G$2:$G$20000,1,DATOS!$I$2:$I$20000,"Orquesta/Banda/Conjunto"),"")))</f>
        <v/>
      </c>
      <c r="AB763" t="str">
        <f>IF(Y763="","",IF(Y763="[FÓRMULA MANUAL]","",IFERROR(AVERAGEIFS(DATOS!$K$2:$K$20000,DATOS!$A$2:$A$20000,Y763,CONFIG_METADATA!$G$2:$G$20000,1,DATOS!$I$2:$I$20000,"Música de Cámara"),"")))</f>
        <v/>
      </c>
      <c r="AC763" t="str">
        <f>IF(Y763="","",IF(Y763="[FÓRMULA MANUAL]","",IFERROR(SUMPRODUCT((DATOS!$A$2:$A$20000=Y763)*(CONFIG_METADATA!$G$2:$G$20000=1)*(COUNTIF(CONFIG_ASIGNATURAS!$B$7:$B$27,DATOS!$I$2:$I$20000)&gt;0)*(DATOS!$K$2:$K$20000))/SUMPRODUCT((DATOS!$A$2:$A$20000=Y763)*(CONFIG_METADATA!$G$2:$G$20000=1)*(COUNTIF(CONFIG_ASIGNATURAS!$B$7:$B$27,DATOS!$I$2:$I$20000)&gt;0)*1),"")))</f>
        <v/>
      </c>
      <c r="AF763" t="str">
        <f>IF(AE763="","",IF(AE763="[FÓRMULA MANUAL]","",IFERROR(AVERAGEIFS(DATOS!$K$2:$K$20000,DATOS!$A$2:$A$20000,AE763,CONFIG_METADATA!$G$2:$G$20000,1,DATOS!$I$2:$I$20000,"Análisis"),"")))</f>
        <v/>
      </c>
      <c r="AG763" t="str">
        <f>IF(AE763="","",IF(AE763="[FÓRMULA MANUAL]","",IFERROR(AVERAGEIFS(DATOS!$K$2:$K$20000,DATOS!$A$2:$A$20000,AE763,CONFIG_METADATA!$G$2:$G$20000,1,DATOS!$I$2:$I$20000,"Orquesta/Banda/Conjunto"),"")))</f>
        <v/>
      </c>
      <c r="AH763" t="str">
        <f>IF(AE763="","",IF(AE763="[FÓRMULA MANUAL]","",IFERROR(AVERAGEIFS(DATOS!$K$2:$K$20000,DATOS!$A$2:$A$20000,AE763,CONFIG_METADATA!$G$2:$G$20000,1,DATOS!$I$2:$I$20000,"Música de Cámara"),"")))</f>
        <v/>
      </c>
      <c r="AI763" t="str">
        <f>IF(AE763="","",IF(AE763="[FÓRMULA MANUAL]","",IFERROR(SUMPRODUCT((DATOS!$A$2:$A$20000=AE763)*(CONFIG_METADATA!$G$2:$G$20000=1)*(COUNTIF(CONFIG_ASIGNATURAS!$B$7:$B$27,DATOS!$I$2:$I$20000)&gt;0)*(DATOS!$K$2:$K$20000))/SUMPRODUCT((DATOS!$A$2:$A$20000=AE763)*(CONFIG_METADATA!$G$2:$G$20000=1)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MANUAL]","",IFERROR(AVERAGEIFS(DATOS!$K$2:$K$20000,DATOS!$A$2:$A$20000,A764,CONFIG_METADATA!$G$2:$G$20000,1,DATOS!$I$2:$I$20000,"Lenguaje Musical"),"")))</f>
        <v/>
      </c>
      <c r="C764" t="str">
        <f>IF(A764="","",IF(A764="[FÓRMULA MANUAL]","",IFERROR(AVERAGEIFS(DATOS!$K$2:$K$20000,DATOS!$A$2:$A$20000,A764,CONFIG_METADATA!$G$2:$G$20000,1,DATOS!$I$2:$I$20000,"Orquesta/Banda/Conjunto"),"")))</f>
        <v/>
      </c>
      <c r="D764" t="str">
        <f>IF(A764="","",IF(A764="[FÓRMULA MANUAL]","",IFERROR(AVERAGEIFS(DATOS!$K$2:$K$20000,DATOS!$A$2:$A$20000,A764,CONFIG_METADATA!$G$2:$G$20000,1,DATOS!$I$2:$I$20000,"Conjunto"),"")))</f>
        <v/>
      </c>
      <c r="E764" t="str">
        <f>IF(A764="","",IF(A764="[FÓRMULA MANUAL]","",IFERROR(SUMPRODUCT((DATOS!$A$2:$A$20000=A764)*(CONFIG_METADATA!$G$2:$G$20000=1)*(COUNTIF(CONFIG_ASIGNATURAS!$B$7:$B$27,DATOS!$I$2:$I$20000)&gt;0)*(DATOS!$K$2:$K$20000))/SUMPRODUCT((DATOS!$A$2:$A$20000=A764)*(CONFIG_METADATA!$G$2:$G$20000=1)*(COUNTIF(CONFIG_ASIGNATURAS!$B$7:$B$27,DATOS!$I$2:$I$20000)&gt;0)*1),"")))</f>
        <v/>
      </c>
      <c r="H764" t="str">
        <f>IF(G764="","",IF(G764="[FÓRMULA MANUAL]","",IFERROR(AVERAGEIFS(DATOS!$K$2:$K$20000,DATOS!$A$2:$A$20000,G764,CONFIG_METADATA!$G$2:$G$20000,1,DATOS!$I$2:$I$20000,"Lenguaje Musical"),"")))</f>
        <v/>
      </c>
      <c r="I764" t="str">
        <f>IF(G764="","",IF(G764="[FÓRMULA MANUAL]","",IFERROR(AVERAGEIFS(DATOS!$K$2:$K$20000,DATOS!$A$2:$A$20000,G764,CONFIG_METADATA!$G$2:$G$20000,1,DATOS!$I$2:$I$20000,"Orquesta/Banda/Conjunto"),"")))</f>
        <v/>
      </c>
      <c r="J764" t="str">
        <f>IF(G764="","",IF(G764="[FÓRMULA MANUAL]","",IFERROR(AVERAGEIFS(DATOS!$K$2:$K$20000,DATOS!$A$2:$A$20000,G764,CONFIG_METADATA!$G$2:$G$20000,1,DATOS!$I$2:$I$20000,"Conjunto"),"")))</f>
        <v/>
      </c>
      <c r="K764" t="str">
        <f>IF(G764="","",IF(G764="[FÓRMULA MANUAL]","",IFERROR(SUMPRODUCT((DATOS!$A$2:$A$20000=G764)*(CONFIG_METADATA!$G$2:$G$20000=1)*(COUNTIF(CONFIG_ASIGNATURAS!$B$7:$B$27,DATOS!$I$2:$I$20000)&gt;0)*(DATOS!$K$2:$K$20000))/SUMPRODUCT((DATOS!$A$2:$A$20000=G764)*(CONFIG_METADATA!$G$2:$G$20000=1)*(COUNTIF(CONFIG_ASIGNATURAS!$B$7:$B$27,DATOS!$I$2:$I$20000)&gt;0)*1),"")))</f>
        <v/>
      </c>
      <c r="N764" t="str">
        <f>IF(M764="","",IF(M764="[FÓRMULA MANUAL]","",IFERROR(AVERAGEIFS(DATOS!$K$2:$K$20000,DATOS!$A$2:$A$20000,M764,CONFIG_METADATA!$G$2:$G$20000,1,DATOS!$I$2:$I$20000,"Armonía"),"")))</f>
        <v/>
      </c>
      <c r="O764" t="str">
        <f>IF(M764="","",IF(M764="[FÓRMULA MANUAL]","",IFERROR(AVERAGEIFS(DATOS!$K$2:$K$20000,DATOS!$A$2:$A$20000,M764,CONFIG_METADATA!$G$2:$G$20000,1,DATOS!$I$2:$I$20000,"Orquesta/Banda/Conjunto"),"")))</f>
        <v/>
      </c>
      <c r="P764" t="str">
        <f>IF(M764="","",IF(M764="[FÓRMULA MANUAL]","",IFERROR(AVERAGEIFS(DATOS!$K$2:$K$20000,DATOS!$A$2:$A$20000,M764,CONFIG_METADATA!$G$2:$G$20000,1,DATOS!$I$2:$I$20000,"Música de Cámara"),"")))</f>
        <v/>
      </c>
      <c r="Q764" t="str">
        <f>IF(M764="","",IF(M764="[FÓRMULA MANUAL]","",IFERROR(SUMPRODUCT((DATOS!$A$2:$A$20000=M764)*(CONFIG_METADATA!$G$2:$G$20000=1)*(COUNTIF(CONFIG_ASIGNATURAS!$B$7:$B$27,DATOS!$I$2:$I$20000)&gt;0)*(DATOS!$K$2:$K$20000))/SUMPRODUCT((DATOS!$A$2:$A$20000=M764)*(CONFIG_METADATA!$G$2:$G$20000=1)*(COUNTIF(CONFIG_ASIGNATURAS!$B$7:$B$27,DATOS!$I$2:$I$20000)&gt;0)*1),"")))</f>
        <v/>
      </c>
      <c r="T764" t="str">
        <f>IF(S764="","",IF(S764="[FÓRMULA MANUAL]","",IFERROR(AVERAGEIFS(DATOS!$K$2:$K$20000,DATOS!$A$2:$A$20000,S764,CONFIG_METADATA!$G$2:$G$20000,1,DATOS!$I$2:$I$20000,"Armonía"),"")))</f>
        <v/>
      </c>
      <c r="U764" t="str">
        <f>IF(S764="","",IF(S764="[FÓRMULA MANUAL]","",IFERROR(AVERAGEIFS(DATOS!$K$2:$K$20000,DATOS!$A$2:$A$20000,S764,CONFIG_METADATA!$G$2:$G$20000,1,DATOS!$I$2:$I$20000,"Orquesta/Banda/Conjunto"),"")))</f>
        <v/>
      </c>
      <c r="V764" t="str">
        <f>IF(S764="","",IF(S764="[FÓRMULA MANUAL]","",IFERROR(AVERAGEIFS(DATOS!$K$2:$K$20000,DATOS!$A$2:$A$20000,S764,CONFIG_METADATA!$G$2:$G$20000,1,DATOS!$I$2:$I$20000,"Música de Cámara"),"")))</f>
        <v/>
      </c>
      <c r="W764" t="str">
        <f>IF(S764="","",IF(S764="[FÓRMULA MANUAL]","",IFERROR(SUMPRODUCT((DATOS!$A$2:$A$20000=S764)*(CONFIG_METADATA!$G$2:$G$20000=1)*(COUNTIF(CONFIG_ASIGNATURAS!$B$7:$B$27,DATOS!$I$2:$I$20000)&gt;0)*(DATOS!$K$2:$K$20000))/SUMPRODUCT((DATOS!$A$2:$A$20000=S764)*(CONFIG_METADATA!$G$2:$G$20000=1)*(COUNTIF(CONFIG_ASIGNATURAS!$B$7:$B$27,DATOS!$I$2:$I$20000)&gt;0)*1),"")))</f>
        <v/>
      </c>
      <c r="Z764" t="str">
        <f>IF(Y764="","",IF(Y764="[FÓRMULA MANUAL]","",IFERROR(AVERAGEIFS(DATOS!$K$2:$K$20000,DATOS!$A$2:$A$20000,Y764,CONFIG_METADATA!$G$2:$G$20000,1,DATOS!$I$2:$I$20000,"Análisis"),"")))</f>
        <v/>
      </c>
      <c r="AA764" t="str">
        <f>IF(Y764="","",IF(Y764="[FÓRMULA MANUAL]","",IFERROR(AVERAGEIFS(DATOS!$K$2:$K$20000,DATOS!$A$2:$A$20000,Y764,CONFIG_METADATA!$G$2:$G$20000,1,DATOS!$I$2:$I$20000,"Orquesta/Banda/Conjunto"),"")))</f>
        <v/>
      </c>
      <c r="AB764" t="str">
        <f>IF(Y764="","",IF(Y764="[FÓRMULA MANUAL]","",IFERROR(AVERAGEIFS(DATOS!$K$2:$K$20000,DATOS!$A$2:$A$20000,Y764,CONFIG_METADATA!$G$2:$G$20000,1,DATOS!$I$2:$I$20000,"Música de Cámara"),"")))</f>
        <v/>
      </c>
      <c r="AC764" t="str">
        <f>IF(Y764="","",IF(Y764="[FÓRMULA MANUAL]","",IFERROR(SUMPRODUCT((DATOS!$A$2:$A$20000=Y764)*(CONFIG_METADATA!$G$2:$G$20000=1)*(COUNTIF(CONFIG_ASIGNATURAS!$B$7:$B$27,DATOS!$I$2:$I$20000)&gt;0)*(DATOS!$K$2:$K$20000))/SUMPRODUCT((DATOS!$A$2:$A$20000=Y764)*(CONFIG_METADATA!$G$2:$G$20000=1)*(COUNTIF(CONFIG_ASIGNATURAS!$B$7:$B$27,DATOS!$I$2:$I$20000)&gt;0)*1),"")))</f>
        <v/>
      </c>
      <c r="AF764" t="str">
        <f>IF(AE764="","",IF(AE764="[FÓRMULA MANUAL]","",IFERROR(AVERAGEIFS(DATOS!$K$2:$K$20000,DATOS!$A$2:$A$20000,AE764,CONFIG_METADATA!$G$2:$G$20000,1,DATOS!$I$2:$I$20000,"Análisis"),"")))</f>
        <v/>
      </c>
      <c r="AG764" t="str">
        <f>IF(AE764="","",IF(AE764="[FÓRMULA MANUAL]","",IFERROR(AVERAGEIFS(DATOS!$K$2:$K$20000,DATOS!$A$2:$A$20000,AE764,CONFIG_METADATA!$G$2:$G$20000,1,DATOS!$I$2:$I$20000,"Orquesta/Banda/Conjunto"),"")))</f>
        <v/>
      </c>
      <c r="AH764" t="str">
        <f>IF(AE764="","",IF(AE764="[FÓRMULA MANUAL]","",IFERROR(AVERAGEIFS(DATOS!$K$2:$K$20000,DATOS!$A$2:$A$20000,AE764,CONFIG_METADATA!$G$2:$G$20000,1,DATOS!$I$2:$I$20000,"Música de Cámara"),"")))</f>
        <v/>
      </c>
      <c r="AI764" t="str">
        <f>IF(AE764="","",IF(AE764="[FÓRMULA MANUAL]","",IFERROR(SUMPRODUCT((DATOS!$A$2:$A$20000=AE764)*(CONFIG_METADATA!$G$2:$G$20000=1)*(COUNTIF(CONFIG_ASIGNATURAS!$B$7:$B$27,DATOS!$I$2:$I$20000)&gt;0)*(DATOS!$K$2:$K$20000))/SUMPRODUCT((DATOS!$A$2:$A$20000=AE764)*(CONFIG_METADATA!$G$2:$G$20000=1)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MANUAL]","",IFERROR(AVERAGEIFS(DATOS!$K$2:$K$20000,DATOS!$A$2:$A$20000,A765,CONFIG_METADATA!$G$2:$G$20000,1,DATOS!$I$2:$I$20000,"Lenguaje Musical"),"")))</f>
        <v/>
      </c>
      <c r="C765" t="str">
        <f>IF(A765="","",IF(A765="[FÓRMULA MANUAL]","",IFERROR(AVERAGEIFS(DATOS!$K$2:$K$20000,DATOS!$A$2:$A$20000,A765,CONFIG_METADATA!$G$2:$G$20000,1,DATOS!$I$2:$I$20000,"Orquesta/Banda/Conjunto"),"")))</f>
        <v/>
      </c>
      <c r="D765" t="str">
        <f>IF(A765="","",IF(A765="[FÓRMULA MANUAL]","",IFERROR(AVERAGEIFS(DATOS!$K$2:$K$20000,DATOS!$A$2:$A$20000,A765,CONFIG_METADATA!$G$2:$G$20000,1,DATOS!$I$2:$I$20000,"Conjunto"),"")))</f>
        <v/>
      </c>
      <c r="E765" t="str">
        <f>IF(A765="","",IF(A765="[FÓRMULA MANUAL]","",IFERROR(SUMPRODUCT((DATOS!$A$2:$A$20000=A765)*(CONFIG_METADATA!$G$2:$G$20000=1)*(COUNTIF(CONFIG_ASIGNATURAS!$B$7:$B$27,DATOS!$I$2:$I$20000)&gt;0)*(DATOS!$K$2:$K$20000))/SUMPRODUCT((DATOS!$A$2:$A$20000=A765)*(CONFIG_METADATA!$G$2:$G$20000=1)*(COUNTIF(CONFIG_ASIGNATURAS!$B$7:$B$27,DATOS!$I$2:$I$20000)&gt;0)*1),"")))</f>
        <v/>
      </c>
      <c r="H765" t="str">
        <f>IF(G765="","",IF(G765="[FÓRMULA MANUAL]","",IFERROR(AVERAGEIFS(DATOS!$K$2:$K$20000,DATOS!$A$2:$A$20000,G765,CONFIG_METADATA!$G$2:$G$20000,1,DATOS!$I$2:$I$20000,"Lenguaje Musical"),"")))</f>
        <v/>
      </c>
      <c r="I765" t="str">
        <f>IF(G765="","",IF(G765="[FÓRMULA MANUAL]","",IFERROR(AVERAGEIFS(DATOS!$K$2:$K$20000,DATOS!$A$2:$A$20000,G765,CONFIG_METADATA!$G$2:$G$20000,1,DATOS!$I$2:$I$20000,"Orquesta/Banda/Conjunto"),"")))</f>
        <v/>
      </c>
      <c r="J765" t="str">
        <f>IF(G765="","",IF(G765="[FÓRMULA MANUAL]","",IFERROR(AVERAGEIFS(DATOS!$K$2:$K$20000,DATOS!$A$2:$A$20000,G765,CONFIG_METADATA!$G$2:$G$20000,1,DATOS!$I$2:$I$20000,"Conjunto"),"")))</f>
        <v/>
      </c>
      <c r="K765" t="str">
        <f>IF(G765="","",IF(G765="[FÓRMULA MANUAL]","",IFERROR(SUMPRODUCT((DATOS!$A$2:$A$20000=G765)*(CONFIG_METADATA!$G$2:$G$20000=1)*(COUNTIF(CONFIG_ASIGNATURAS!$B$7:$B$27,DATOS!$I$2:$I$20000)&gt;0)*(DATOS!$K$2:$K$20000))/SUMPRODUCT((DATOS!$A$2:$A$20000=G765)*(CONFIG_METADATA!$G$2:$G$20000=1)*(COUNTIF(CONFIG_ASIGNATURAS!$B$7:$B$27,DATOS!$I$2:$I$20000)&gt;0)*1),"")))</f>
        <v/>
      </c>
      <c r="N765" t="str">
        <f>IF(M765="","",IF(M765="[FÓRMULA MANUAL]","",IFERROR(AVERAGEIFS(DATOS!$K$2:$K$20000,DATOS!$A$2:$A$20000,M765,CONFIG_METADATA!$G$2:$G$20000,1,DATOS!$I$2:$I$20000,"Armonía"),"")))</f>
        <v/>
      </c>
      <c r="O765" t="str">
        <f>IF(M765="","",IF(M765="[FÓRMULA MANUAL]","",IFERROR(AVERAGEIFS(DATOS!$K$2:$K$20000,DATOS!$A$2:$A$20000,M765,CONFIG_METADATA!$G$2:$G$20000,1,DATOS!$I$2:$I$20000,"Orquesta/Banda/Conjunto"),"")))</f>
        <v/>
      </c>
      <c r="P765" t="str">
        <f>IF(M765="","",IF(M765="[FÓRMULA MANUAL]","",IFERROR(AVERAGEIFS(DATOS!$K$2:$K$20000,DATOS!$A$2:$A$20000,M765,CONFIG_METADATA!$G$2:$G$20000,1,DATOS!$I$2:$I$20000,"Música de Cámara"),"")))</f>
        <v/>
      </c>
      <c r="Q765" t="str">
        <f>IF(M765="","",IF(M765="[FÓRMULA MANUAL]","",IFERROR(SUMPRODUCT((DATOS!$A$2:$A$20000=M765)*(CONFIG_METADATA!$G$2:$G$20000=1)*(COUNTIF(CONFIG_ASIGNATURAS!$B$7:$B$27,DATOS!$I$2:$I$20000)&gt;0)*(DATOS!$K$2:$K$20000))/SUMPRODUCT((DATOS!$A$2:$A$20000=M765)*(CONFIG_METADATA!$G$2:$G$20000=1)*(COUNTIF(CONFIG_ASIGNATURAS!$B$7:$B$27,DATOS!$I$2:$I$20000)&gt;0)*1),"")))</f>
        <v/>
      </c>
      <c r="T765" t="str">
        <f>IF(S765="","",IF(S765="[FÓRMULA MANUAL]","",IFERROR(AVERAGEIFS(DATOS!$K$2:$K$20000,DATOS!$A$2:$A$20000,S765,CONFIG_METADATA!$G$2:$G$20000,1,DATOS!$I$2:$I$20000,"Armonía"),"")))</f>
        <v/>
      </c>
      <c r="U765" t="str">
        <f>IF(S765="","",IF(S765="[FÓRMULA MANUAL]","",IFERROR(AVERAGEIFS(DATOS!$K$2:$K$20000,DATOS!$A$2:$A$20000,S765,CONFIG_METADATA!$G$2:$G$20000,1,DATOS!$I$2:$I$20000,"Orquesta/Banda/Conjunto"),"")))</f>
        <v/>
      </c>
      <c r="V765" t="str">
        <f>IF(S765="","",IF(S765="[FÓRMULA MANUAL]","",IFERROR(AVERAGEIFS(DATOS!$K$2:$K$20000,DATOS!$A$2:$A$20000,S765,CONFIG_METADATA!$G$2:$G$20000,1,DATOS!$I$2:$I$20000,"Música de Cámara"),"")))</f>
        <v/>
      </c>
      <c r="W765" t="str">
        <f>IF(S765="","",IF(S765="[FÓRMULA MANUAL]","",IFERROR(SUMPRODUCT((DATOS!$A$2:$A$20000=S765)*(CONFIG_METADATA!$G$2:$G$20000=1)*(COUNTIF(CONFIG_ASIGNATURAS!$B$7:$B$27,DATOS!$I$2:$I$20000)&gt;0)*(DATOS!$K$2:$K$20000))/SUMPRODUCT((DATOS!$A$2:$A$20000=S765)*(CONFIG_METADATA!$G$2:$G$20000=1)*(COUNTIF(CONFIG_ASIGNATURAS!$B$7:$B$27,DATOS!$I$2:$I$20000)&gt;0)*1),"")))</f>
        <v/>
      </c>
      <c r="Z765" t="str">
        <f>IF(Y765="","",IF(Y765="[FÓRMULA MANUAL]","",IFERROR(AVERAGEIFS(DATOS!$K$2:$K$20000,DATOS!$A$2:$A$20000,Y765,CONFIG_METADATA!$G$2:$G$20000,1,DATOS!$I$2:$I$20000,"Análisis"),"")))</f>
        <v/>
      </c>
      <c r="AA765" t="str">
        <f>IF(Y765="","",IF(Y765="[FÓRMULA MANUAL]","",IFERROR(AVERAGEIFS(DATOS!$K$2:$K$20000,DATOS!$A$2:$A$20000,Y765,CONFIG_METADATA!$G$2:$G$20000,1,DATOS!$I$2:$I$20000,"Orquesta/Banda/Conjunto"),"")))</f>
        <v/>
      </c>
      <c r="AB765" t="str">
        <f>IF(Y765="","",IF(Y765="[FÓRMULA MANUAL]","",IFERROR(AVERAGEIFS(DATOS!$K$2:$K$20000,DATOS!$A$2:$A$20000,Y765,CONFIG_METADATA!$G$2:$G$20000,1,DATOS!$I$2:$I$20000,"Música de Cámara"),"")))</f>
        <v/>
      </c>
      <c r="AC765" t="str">
        <f>IF(Y765="","",IF(Y765="[FÓRMULA MANUAL]","",IFERROR(SUMPRODUCT((DATOS!$A$2:$A$20000=Y765)*(CONFIG_METADATA!$G$2:$G$20000=1)*(COUNTIF(CONFIG_ASIGNATURAS!$B$7:$B$27,DATOS!$I$2:$I$20000)&gt;0)*(DATOS!$K$2:$K$20000))/SUMPRODUCT((DATOS!$A$2:$A$20000=Y765)*(CONFIG_METADATA!$G$2:$G$20000=1)*(COUNTIF(CONFIG_ASIGNATURAS!$B$7:$B$27,DATOS!$I$2:$I$20000)&gt;0)*1),"")))</f>
        <v/>
      </c>
      <c r="AF765" t="str">
        <f>IF(AE765="","",IF(AE765="[FÓRMULA MANUAL]","",IFERROR(AVERAGEIFS(DATOS!$K$2:$K$20000,DATOS!$A$2:$A$20000,AE765,CONFIG_METADATA!$G$2:$G$20000,1,DATOS!$I$2:$I$20000,"Análisis"),"")))</f>
        <v/>
      </c>
      <c r="AG765" t="str">
        <f>IF(AE765="","",IF(AE765="[FÓRMULA MANUAL]","",IFERROR(AVERAGEIFS(DATOS!$K$2:$K$20000,DATOS!$A$2:$A$20000,AE765,CONFIG_METADATA!$G$2:$G$20000,1,DATOS!$I$2:$I$20000,"Orquesta/Banda/Conjunto"),"")))</f>
        <v/>
      </c>
      <c r="AH765" t="str">
        <f>IF(AE765="","",IF(AE765="[FÓRMULA MANUAL]","",IFERROR(AVERAGEIFS(DATOS!$K$2:$K$20000,DATOS!$A$2:$A$20000,AE765,CONFIG_METADATA!$G$2:$G$20000,1,DATOS!$I$2:$I$20000,"Música de Cámara"),"")))</f>
        <v/>
      </c>
      <c r="AI765" t="str">
        <f>IF(AE765="","",IF(AE765="[FÓRMULA MANUAL]","",IFERROR(SUMPRODUCT((DATOS!$A$2:$A$20000=AE765)*(CONFIG_METADATA!$G$2:$G$20000=1)*(COUNTIF(CONFIG_ASIGNATURAS!$B$7:$B$27,DATOS!$I$2:$I$20000)&gt;0)*(DATOS!$K$2:$K$20000))/SUMPRODUCT((DATOS!$A$2:$A$20000=AE765)*(CONFIG_METADATA!$G$2:$G$20000=1)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MANUAL]","",IFERROR(AVERAGEIFS(DATOS!$K$2:$K$20000,DATOS!$A$2:$A$20000,A766,CONFIG_METADATA!$G$2:$G$20000,1,DATOS!$I$2:$I$20000,"Lenguaje Musical"),"")))</f>
        <v/>
      </c>
      <c r="C766" t="str">
        <f>IF(A766="","",IF(A766="[FÓRMULA MANUAL]","",IFERROR(AVERAGEIFS(DATOS!$K$2:$K$20000,DATOS!$A$2:$A$20000,A766,CONFIG_METADATA!$G$2:$G$20000,1,DATOS!$I$2:$I$20000,"Orquesta/Banda/Conjunto"),"")))</f>
        <v/>
      </c>
      <c r="D766" t="str">
        <f>IF(A766="","",IF(A766="[FÓRMULA MANUAL]","",IFERROR(AVERAGEIFS(DATOS!$K$2:$K$20000,DATOS!$A$2:$A$20000,A766,CONFIG_METADATA!$G$2:$G$20000,1,DATOS!$I$2:$I$20000,"Conjunto"),"")))</f>
        <v/>
      </c>
      <c r="E766" t="str">
        <f>IF(A766="","",IF(A766="[FÓRMULA MANUAL]","",IFERROR(SUMPRODUCT((DATOS!$A$2:$A$20000=A766)*(CONFIG_METADATA!$G$2:$G$20000=1)*(COUNTIF(CONFIG_ASIGNATURAS!$B$7:$B$27,DATOS!$I$2:$I$20000)&gt;0)*(DATOS!$K$2:$K$20000))/SUMPRODUCT((DATOS!$A$2:$A$20000=A766)*(CONFIG_METADATA!$G$2:$G$20000=1)*(COUNTIF(CONFIG_ASIGNATURAS!$B$7:$B$27,DATOS!$I$2:$I$20000)&gt;0)*1),"")))</f>
        <v/>
      </c>
      <c r="H766" t="str">
        <f>IF(G766="","",IF(G766="[FÓRMULA MANUAL]","",IFERROR(AVERAGEIFS(DATOS!$K$2:$K$20000,DATOS!$A$2:$A$20000,G766,CONFIG_METADATA!$G$2:$G$20000,1,DATOS!$I$2:$I$20000,"Lenguaje Musical"),"")))</f>
        <v/>
      </c>
      <c r="I766" t="str">
        <f>IF(G766="","",IF(G766="[FÓRMULA MANUAL]","",IFERROR(AVERAGEIFS(DATOS!$K$2:$K$20000,DATOS!$A$2:$A$20000,G766,CONFIG_METADATA!$G$2:$G$20000,1,DATOS!$I$2:$I$20000,"Orquesta/Banda/Conjunto"),"")))</f>
        <v/>
      </c>
      <c r="J766" t="str">
        <f>IF(G766="","",IF(G766="[FÓRMULA MANUAL]","",IFERROR(AVERAGEIFS(DATOS!$K$2:$K$20000,DATOS!$A$2:$A$20000,G766,CONFIG_METADATA!$G$2:$G$20000,1,DATOS!$I$2:$I$20000,"Conjunto"),"")))</f>
        <v/>
      </c>
      <c r="K766" t="str">
        <f>IF(G766="","",IF(G766="[FÓRMULA MANUAL]","",IFERROR(SUMPRODUCT((DATOS!$A$2:$A$20000=G766)*(CONFIG_METADATA!$G$2:$G$20000=1)*(COUNTIF(CONFIG_ASIGNATURAS!$B$7:$B$27,DATOS!$I$2:$I$20000)&gt;0)*(DATOS!$K$2:$K$20000))/SUMPRODUCT((DATOS!$A$2:$A$20000=G766)*(CONFIG_METADATA!$G$2:$G$20000=1)*(COUNTIF(CONFIG_ASIGNATURAS!$B$7:$B$27,DATOS!$I$2:$I$20000)&gt;0)*1),"")))</f>
        <v/>
      </c>
      <c r="N766" t="str">
        <f>IF(M766="","",IF(M766="[FÓRMULA MANUAL]","",IFERROR(AVERAGEIFS(DATOS!$K$2:$K$20000,DATOS!$A$2:$A$20000,M766,CONFIG_METADATA!$G$2:$G$20000,1,DATOS!$I$2:$I$20000,"Armonía"),"")))</f>
        <v/>
      </c>
      <c r="O766" t="str">
        <f>IF(M766="","",IF(M766="[FÓRMULA MANUAL]","",IFERROR(AVERAGEIFS(DATOS!$K$2:$K$20000,DATOS!$A$2:$A$20000,M766,CONFIG_METADATA!$G$2:$G$20000,1,DATOS!$I$2:$I$20000,"Orquesta/Banda/Conjunto"),"")))</f>
        <v/>
      </c>
      <c r="P766" t="str">
        <f>IF(M766="","",IF(M766="[FÓRMULA MANUAL]","",IFERROR(AVERAGEIFS(DATOS!$K$2:$K$20000,DATOS!$A$2:$A$20000,M766,CONFIG_METADATA!$G$2:$G$20000,1,DATOS!$I$2:$I$20000,"Música de Cámara"),"")))</f>
        <v/>
      </c>
      <c r="Q766" t="str">
        <f>IF(M766="","",IF(M766="[FÓRMULA MANUAL]","",IFERROR(SUMPRODUCT((DATOS!$A$2:$A$20000=M766)*(CONFIG_METADATA!$G$2:$G$20000=1)*(COUNTIF(CONFIG_ASIGNATURAS!$B$7:$B$27,DATOS!$I$2:$I$20000)&gt;0)*(DATOS!$K$2:$K$20000))/SUMPRODUCT((DATOS!$A$2:$A$20000=M766)*(CONFIG_METADATA!$G$2:$G$20000=1)*(COUNTIF(CONFIG_ASIGNATURAS!$B$7:$B$27,DATOS!$I$2:$I$20000)&gt;0)*1),"")))</f>
        <v/>
      </c>
      <c r="T766" t="str">
        <f>IF(S766="","",IF(S766="[FÓRMULA MANUAL]","",IFERROR(AVERAGEIFS(DATOS!$K$2:$K$20000,DATOS!$A$2:$A$20000,S766,CONFIG_METADATA!$G$2:$G$20000,1,DATOS!$I$2:$I$20000,"Armonía"),"")))</f>
        <v/>
      </c>
      <c r="U766" t="str">
        <f>IF(S766="","",IF(S766="[FÓRMULA MANUAL]","",IFERROR(AVERAGEIFS(DATOS!$K$2:$K$20000,DATOS!$A$2:$A$20000,S766,CONFIG_METADATA!$G$2:$G$20000,1,DATOS!$I$2:$I$20000,"Orquesta/Banda/Conjunto"),"")))</f>
        <v/>
      </c>
      <c r="V766" t="str">
        <f>IF(S766="","",IF(S766="[FÓRMULA MANUAL]","",IFERROR(AVERAGEIFS(DATOS!$K$2:$K$20000,DATOS!$A$2:$A$20000,S766,CONFIG_METADATA!$G$2:$G$20000,1,DATOS!$I$2:$I$20000,"Música de Cámara"),"")))</f>
        <v/>
      </c>
      <c r="W766" t="str">
        <f>IF(S766="","",IF(S766="[FÓRMULA MANUAL]","",IFERROR(SUMPRODUCT((DATOS!$A$2:$A$20000=S766)*(CONFIG_METADATA!$G$2:$G$20000=1)*(COUNTIF(CONFIG_ASIGNATURAS!$B$7:$B$27,DATOS!$I$2:$I$20000)&gt;0)*(DATOS!$K$2:$K$20000))/SUMPRODUCT((DATOS!$A$2:$A$20000=S766)*(CONFIG_METADATA!$G$2:$G$20000=1)*(COUNTIF(CONFIG_ASIGNATURAS!$B$7:$B$27,DATOS!$I$2:$I$20000)&gt;0)*1),"")))</f>
        <v/>
      </c>
      <c r="Z766" t="str">
        <f>IF(Y766="","",IF(Y766="[FÓRMULA MANUAL]","",IFERROR(AVERAGEIFS(DATOS!$K$2:$K$20000,DATOS!$A$2:$A$20000,Y766,CONFIG_METADATA!$G$2:$G$20000,1,DATOS!$I$2:$I$20000,"Análisis"),"")))</f>
        <v/>
      </c>
      <c r="AA766" t="str">
        <f>IF(Y766="","",IF(Y766="[FÓRMULA MANUAL]","",IFERROR(AVERAGEIFS(DATOS!$K$2:$K$20000,DATOS!$A$2:$A$20000,Y766,CONFIG_METADATA!$G$2:$G$20000,1,DATOS!$I$2:$I$20000,"Orquesta/Banda/Conjunto"),"")))</f>
        <v/>
      </c>
      <c r="AB766" t="str">
        <f>IF(Y766="","",IF(Y766="[FÓRMULA MANUAL]","",IFERROR(AVERAGEIFS(DATOS!$K$2:$K$20000,DATOS!$A$2:$A$20000,Y766,CONFIG_METADATA!$G$2:$G$20000,1,DATOS!$I$2:$I$20000,"Música de Cámara"),"")))</f>
        <v/>
      </c>
      <c r="AC766" t="str">
        <f>IF(Y766="","",IF(Y766="[FÓRMULA MANUAL]","",IFERROR(SUMPRODUCT((DATOS!$A$2:$A$20000=Y766)*(CONFIG_METADATA!$G$2:$G$20000=1)*(COUNTIF(CONFIG_ASIGNATURAS!$B$7:$B$27,DATOS!$I$2:$I$20000)&gt;0)*(DATOS!$K$2:$K$20000))/SUMPRODUCT((DATOS!$A$2:$A$20000=Y766)*(CONFIG_METADATA!$G$2:$G$20000=1)*(COUNTIF(CONFIG_ASIGNATURAS!$B$7:$B$27,DATOS!$I$2:$I$20000)&gt;0)*1),"")))</f>
        <v/>
      </c>
      <c r="AF766" t="str">
        <f>IF(AE766="","",IF(AE766="[FÓRMULA MANUAL]","",IFERROR(AVERAGEIFS(DATOS!$K$2:$K$20000,DATOS!$A$2:$A$20000,AE766,CONFIG_METADATA!$G$2:$G$20000,1,DATOS!$I$2:$I$20000,"Análisis"),"")))</f>
        <v/>
      </c>
      <c r="AG766" t="str">
        <f>IF(AE766="","",IF(AE766="[FÓRMULA MANUAL]","",IFERROR(AVERAGEIFS(DATOS!$K$2:$K$20000,DATOS!$A$2:$A$20000,AE766,CONFIG_METADATA!$G$2:$G$20000,1,DATOS!$I$2:$I$20000,"Orquesta/Banda/Conjunto"),"")))</f>
        <v/>
      </c>
      <c r="AH766" t="str">
        <f>IF(AE766="","",IF(AE766="[FÓRMULA MANUAL]","",IFERROR(AVERAGEIFS(DATOS!$K$2:$K$20000,DATOS!$A$2:$A$20000,AE766,CONFIG_METADATA!$G$2:$G$20000,1,DATOS!$I$2:$I$20000,"Música de Cámara"),"")))</f>
        <v/>
      </c>
      <c r="AI766" t="str">
        <f>IF(AE766="","",IF(AE766="[FÓRMULA MANUAL]","",IFERROR(SUMPRODUCT((DATOS!$A$2:$A$20000=AE766)*(CONFIG_METADATA!$G$2:$G$20000=1)*(COUNTIF(CONFIG_ASIGNATURAS!$B$7:$B$27,DATOS!$I$2:$I$20000)&gt;0)*(DATOS!$K$2:$K$20000))/SUMPRODUCT((DATOS!$A$2:$A$20000=AE766)*(CONFIG_METADATA!$G$2:$G$20000=1)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MANUAL]","",IFERROR(AVERAGEIFS(DATOS!$K$2:$K$20000,DATOS!$A$2:$A$20000,A767,CONFIG_METADATA!$G$2:$G$20000,1,DATOS!$I$2:$I$20000,"Lenguaje Musical"),"")))</f>
        <v/>
      </c>
      <c r="C767" t="str">
        <f>IF(A767="","",IF(A767="[FÓRMULA MANUAL]","",IFERROR(AVERAGEIFS(DATOS!$K$2:$K$20000,DATOS!$A$2:$A$20000,A767,CONFIG_METADATA!$G$2:$G$20000,1,DATOS!$I$2:$I$20000,"Orquesta/Banda/Conjunto"),"")))</f>
        <v/>
      </c>
      <c r="D767" t="str">
        <f>IF(A767="","",IF(A767="[FÓRMULA MANUAL]","",IFERROR(AVERAGEIFS(DATOS!$K$2:$K$20000,DATOS!$A$2:$A$20000,A767,CONFIG_METADATA!$G$2:$G$20000,1,DATOS!$I$2:$I$20000,"Conjunto"),"")))</f>
        <v/>
      </c>
      <c r="E767" t="str">
        <f>IF(A767="","",IF(A767="[FÓRMULA MANUAL]","",IFERROR(SUMPRODUCT((DATOS!$A$2:$A$20000=A767)*(CONFIG_METADATA!$G$2:$G$20000=1)*(COUNTIF(CONFIG_ASIGNATURAS!$B$7:$B$27,DATOS!$I$2:$I$20000)&gt;0)*(DATOS!$K$2:$K$20000))/SUMPRODUCT((DATOS!$A$2:$A$20000=A767)*(CONFIG_METADATA!$G$2:$G$20000=1)*(COUNTIF(CONFIG_ASIGNATURAS!$B$7:$B$27,DATOS!$I$2:$I$20000)&gt;0)*1),"")))</f>
        <v/>
      </c>
      <c r="H767" t="str">
        <f>IF(G767="","",IF(G767="[FÓRMULA MANUAL]","",IFERROR(AVERAGEIFS(DATOS!$K$2:$K$20000,DATOS!$A$2:$A$20000,G767,CONFIG_METADATA!$G$2:$G$20000,1,DATOS!$I$2:$I$20000,"Lenguaje Musical"),"")))</f>
        <v/>
      </c>
      <c r="I767" t="str">
        <f>IF(G767="","",IF(G767="[FÓRMULA MANUAL]","",IFERROR(AVERAGEIFS(DATOS!$K$2:$K$20000,DATOS!$A$2:$A$20000,G767,CONFIG_METADATA!$G$2:$G$20000,1,DATOS!$I$2:$I$20000,"Orquesta/Banda/Conjunto"),"")))</f>
        <v/>
      </c>
      <c r="J767" t="str">
        <f>IF(G767="","",IF(G767="[FÓRMULA MANUAL]","",IFERROR(AVERAGEIFS(DATOS!$K$2:$K$20000,DATOS!$A$2:$A$20000,G767,CONFIG_METADATA!$G$2:$G$20000,1,DATOS!$I$2:$I$20000,"Conjunto"),"")))</f>
        <v/>
      </c>
      <c r="K767" t="str">
        <f>IF(G767="","",IF(G767="[FÓRMULA MANUAL]","",IFERROR(SUMPRODUCT((DATOS!$A$2:$A$20000=G767)*(CONFIG_METADATA!$G$2:$G$20000=1)*(COUNTIF(CONFIG_ASIGNATURAS!$B$7:$B$27,DATOS!$I$2:$I$20000)&gt;0)*(DATOS!$K$2:$K$20000))/SUMPRODUCT((DATOS!$A$2:$A$20000=G767)*(CONFIG_METADATA!$G$2:$G$20000=1)*(COUNTIF(CONFIG_ASIGNATURAS!$B$7:$B$27,DATOS!$I$2:$I$20000)&gt;0)*1),"")))</f>
        <v/>
      </c>
      <c r="N767" t="str">
        <f>IF(M767="","",IF(M767="[FÓRMULA MANUAL]","",IFERROR(AVERAGEIFS(DATOS!$K$2:$K$20000,DATOS!$A$2:$A$20000,M767,CONFIG_METADATA!$G$2:$G$20000,1,DATOS!$I$2:$I$20000,"Armonía"),"")))</f>
        <v/>
      </c>
      <c r="O767" t="str">
        <f>IF(M767="","",IF(M767="[FÓRMULA MANUAL]","",IFERROR(AVERAGEIFS(DATOS!$K$2:$K$20000,DATOS!$A$2:$A$20000,M767,CONFIG_METADATA!$G$2:$G$20000,1,DATOS!$I$2:$I$20000,"Orquesta/Banda/Conjunto"),"")))</f>
        <v/>
      </c>
      <c r="P767" t="str">
        <f>IF(M767="","",IF(M767="[FÓRMULA MANUAL]","",IFERROR(AVERAGEIFS(DATOS!$K$2:$K$20000,DATOS!$A$2:$A$20000,M767,CONFIG_METADATA!$G$2:$G$20000,1,DATOS!$I$2:$I$20000,"Música de Cámara"),"")))</f>
        <v/>
      </c>
      <c r="Q767" t="str">
        <f>IF(M767="","",IF(M767="[FÓRMULA MANUAL]","",IFERROR(SUMPRODUCT((DATOS!$A$2:$A$20000=M767)*(CONFIG_METADATA!$G$2:$G$20000=1)*(COUNTIF(CONFIG_ASIGNATURAS!$B$7:$B$27,DATOS!$I$2:$I$20000)&gt;0)*(DATOS!$K$2:$K$20000))/SUMPRODUCT((DATOS!$A$2:$A$20000=M767)*(CONFIG_METADATA!$G$2:$G$20000=1)*(COUNTIF(CONFIG_ASIGNATURAS!$B$7:$B$27,DATOS!$I$2:$I$20000)&gt;0)*1),"")))</f>
        <v/>
      </c>
      <c r="T767" t="str">
        <f>IF(S767="","",IF(S767="[FÓRMULA MANUAL]","",IFERROR(AVERAGEIFS(DATOS!$K$2:$K$20000,DATOS!$A$2:$A$20000,S767,CONFIG_METADATA!$G$2:$G$20000,1,DATOS!$I$2:$I$20000,"Armonía"),"")))</f>
        <v/>
      </c>
      <c r="U767" t="str">
        <f>IF(S767="","",IF(S767="[FÓRMULA MANUAL]","",IFERROR(AVERAGEIFS(DATOS!$K$2:$K$20000,DATOS!$A$2:$A$20000,S767,CONFIG_METADATA!$G$2:$G$20000,1,DATOS!$I$2:$I$20000,"Orquesta/Banda/Conjunto"),"")))</f>
        <v/>
      </c>
      <c r="V767" t="str">
        <f>IF(S767="","",IF(S767="[FÓRMULA MANUAL]","",IFERROR(AVERAGEIFS(DATOS!$K$2:$K$20000,DATOS!$A$2:$A$20000,S767,CONFIG_METADATA!$G$2:$G$20000,1,DATOS!$I$2:$I$20000,"Música de Cámara"),"")))</f>
        <v/>
      </c>
      <c r="W767" t="str">
        <f>IF(S767="","",IF(S767="[FÓRMULA MANUAL]","",IFERROR(SUMPRODUCT((DATOS!$A$2:$A$20000=S767)*(CONFIG_METADATA!$G$2:$G$20000=1)*(COUNTIF(CONFIG_ASIGNATURAS!$B$7:$B$27,DATOS!$I$2:$I$20000)&gt;0)*(DATOS!$K$2:$K$20000))/SUMPRODUCT((DATOS!$A$2:$A$20000=S767)*(CONFIG_METADATA!$G$2:$G$20000=1)*(COUNTIF(CONFIG_ASIGNATURAS!$B$7:$B$27,DATOS!$I$2:$I$20000)&gt;0)*1),"")))</f>
        <v/>
      </c>
      <c r="Z767" t="str">
        <f>IF(Y767="","",IF(Y767="[FÓRMULA MANUAL]","",IFERROR(AVERAGEIFS(DATOS!$K$2:$K$20000,DATOS!$A$2:$A$20000,Y767,CONFIG_METADATA!$G$2:$G$20000,1,DATOS!$I$2:$I$20000,"Análisis"),"")))</f>
        <v/>
      </c>
      <c r="AA767" t="str">
        <f>IF(Y767="","",IF(Y767="[FÓRMULA MANUAL]","",IFERROR(AVERAGEIFS(DATOS!$K$2:$K$20000,DATOS!$A$2:$A$20000,Y767,CONFIG_METADATA!$G$2:$G$20000,1,DATOS!$I$2:$I$20000,"Orquesta/Banda/Conjunto"),"")))</f>
        <v/>
      </c>
      <c r="AB767" t="str">
        <f>IF(Y767="","",IF(Y767="[FÓRMULA MANUAL]","",IFERROR(AVERAGEIFS(DATOS!$K$2:$K$20000,DATOS!$A$2:$A$20000,Y767,CONFIG_METADATA!$G$2:$G$20000,1,DATOS!$I$2:$I$20000,"Música de Cámara"),"")))</f>
        <v/>
      </c>
      <c r="AC767" t="str">
        <f>IF(Y767="","",IF(Y767="[FÓRMULA MANUAL]","",IFERROR(SUMPRODUCT((DATOS!$A$2:$A$20000=Y767)*(CONFIG_METADATA!$G$2:$G$20000=1)*(COUNTIF(CONFIG_ASIGNATURAS!$B$7:$B$27,DATOS!$I$2:$I$20000)&gt;0)*(DATOS!$K$2:$K$20000))/SUMPRODUCT((DATOS!$A$2:$A$20000=Y767)*(CONFIG_METADATA!$G$2:$G$20000=1)*(COUNTIF(CONFIG_ASIGNATURAS!$B$7:$B$27,DATOS!$I$2:$I$20000)&gt;0)*1),"")))</f>
        <v/>
      </c>
      <c r="AF767" t="str">
        <f>IF(AE767="","",IF(AE767="[FÓRMULA MANUAL]","",IFERROR(AVERAGEIFS(DATOS!$K$2:$K$20000,DATOS!$A$2:$A$20000,AE767,CONFIG_METADATA!$G$2:$G$20000,1,DATOS!$I$2:$I$20000,"Análisis"),"")))</f>
        <v/>
      </c>
      <c r="AG767" t="str">
        <f>IF(AE767="","",IF(AE767="[FÓRMULA MANUAL]","",IFERROR(AVERAGEIFS(DATOS!$K$2:$K$20000,DATOS!$A$2:$A$20000,AE767,CONFIG_METADATA!$G$2:$G$20000,1,DATOS!$I$2:$I$20000,"Orquesta/Banda/Conjunto"),"")))</f>
        <v/>
      </c>
      <c r="AH767" t="str">
        <f>IF(AE767="","",IF(AE767="[FÓRMULA MANUAL]","",IFERROR(AVERAGEIFS(DATOS!$K$2:$K$20000,DATOS!$A$2:$A$20000,AE767,CONFIG_METADATA!$G$2:$G$20000,1,DATOS!$I$2:$I$20000,"Música de Cámara"),"")))</f>
        <v/>
      </c>
      <c r="AI767" t="str">
        <f>IF(AE767="","",IF(AE767="[FÓRMULA MANUAL]","",IFERROR(SUMPRODUCT((DATOS!$A$2:$A$20000=AE767)*(CONFIG_METADATA!$G$2:$G$20000=1)*(COUNTIF(CONFIG_ASIGNATURAS!$B$7:$B$27,DATOS!$I$2:$I$20000)&gt;0)*(DATOS!$K$2:$K$20000))/SUMPRODUCT((DATOS!$A$2:$A$20000=AE767)*(CONFIG_METADATA!$G$2:$G$20000=1)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MANUAL]","",IFERROR(AVERAGEIFS(DATOS!$K$2:$K$20000,DATOS!$A$2:$A$20000,A768,CONFIG_METADATA!$G$2:$G$20000,1,DATOS!$I$2:$I$20000,"Lenguaje Musical"),"")))</f>
        <v/>
      </c>
      <c r="C768" t="str">
        <f>IF(A768="","",IF(A768="[FÓRMULA MANUAL]","",IFERROR(AVERAGEIFS(DATOS!$K$2:$K$20000,DATOS!$A$2:$A$20000,A768,CONFIG_METADATA!$G$2:$G$20000,1,DATOS!$I$2:$I$20000,"Orquesta/Banda/Conjunto"),"")))</f>
        <v/>
      </c>
      <c r="D768" t="str">
        <f>IF(A768="","",IF(A768="[FÓRMULA MANUAL]","",IFERROR(AVERAGEIFS(DATOS!$K$2:$K$20000,DATOS!$A$2:$A$20000,A768,CONFIG_METADATA!$G$2:$G$20000,1,DATOS!$I$2:$I$20000,"Conjunto"),"")))</f>
        <v/>
      </c>
      <c r="E768" t="str">
        <f>IF(A768="","",IF(A768="[FÓRMULA MANUAL]","",IFERROR(SUMPRODUCT((DATOS!$A$2:$A$20000=A768)*(CONFIG_METADATA!$G$2:$G$20000=1)*(COUNTIF(CONFIG_ASIGNATURAS!$B$7:$B$27,DATOS!$I$2:$I$20000)&gt;0)*(DATOS!$K$2:$K$20000))/SUMPRODUCT((DATOS!$A$2:$A$20000=A768)*(CONFIG_METADATA!$G$2:$G$20000=1)*(COUNTIF(CONFIG_ASIGNATURAS!$B$7:$B$27,DATOS!$I$2:$I$20000)&gt;0)*1),"")))</f>
        <v/>
      </c>
      <c r="H768" t="str">
        <f>IF(G768="","",IF(G768="[FÓRMULA MANUAL]","",IFERROR(AVERAGEIFS(DATOS!$K$2:$K$20000,DATOS!$A$2:$A$20000,G768,CONFIG_METADATA!$G$2:$G$20000,1,DATOS!$I$2:$I$20000,"Lenguaje Musical"),"")))</f>
        <v/>
      </c>
      <c r="I768" t="str">
        <f>IF(G768="","",IF(G768="[FÓRMULA MANUAL]","",IFERROR(AVERAGEIFS(DATOS!$K$2:$K$20000,DATOS!$A$2:$A$20000,G768,CONFIG_METADATA!$G$2:$G$20000,1,DATOS!$I$2:$I$20000,"Orquesta/Banda/Conjunto"),"")))</f>
        <v/>
      </c>
      <c r="J768" t="str">
        <f>IF(G768="","",IF(G768="[FÓRMULA MANUAL]","",IFERROR(AVERAGEIFS(DATOS!$K$2:$K$20000,DATOS!$A$2:$A$20000,G768,CONFIG_METADATA!$G$2:$G$20000,1,DATOS!$I$2:$I$20000,"Conjunto"),"")))</f>
        <v/>
      </c>
      <c r="K768" t="str">
        <f>IF(G768="","",IF(G768="[FÓRMULA MANUAL]","",IFERROR(SUMPRODUCT((DATOS!$A$2:$A$20000=G768)*(CONFIG_METADATA!$G$2:$G$20000=1)*(COUNTIF(CONFIG_ASIGNATURAS!$B$7:$B$27,DATOS!$I$2:$I$20000)&gt;0)*(DATOS!$K$2:$K$20000))/SUMPRODUCT((DATOS!$A$2:$A$20000=G768)*(CONFIG_METADATA!$G$2:$G$20000=1)*(COUNTIF(CONFIG_ASIGNATURAS!$B$7:$B$27,DATOS!$I$2:$I$20000)&gt;0)*1),"")))</f>
        <v/>
      </c>
      <c r="N768" t="str">
        <f>IF(M768="","",IF(M768="[FÓRMULA MANUAL]","",IFERROR(AVERAGEIFS(DATOS!$K$2:$K$20000,DATOS!$A$2:$A$20000,M768,CONFIG_METADATA!$G$2:$G$20000,1,DATOS!$I$2:$I$20000,"Armonía"),"")))</f>
        <v/>
      </c>
      <c r="O768" t="str">
        <f>IF(M768="","",IF(M768="[FÓRMULA MANUAL]","",IFERROR(AVERAGEIFS(DATOS!$K$2:$K$20000,DATOS!$A$2:$A$20000,M768,CONFIG_METADATA!$G$2:$G$20000,1,DATOS!$I$2:$I$20000,"Orquesta/Banda/Conjunto"),"")))</f>
        <v/>
      </c>
      <c r="P768" t="str">
        <f>IF(M768="","",IF(M768="[FÓRMULA MANUAL]","",IFERROR(AVERAGEIFS(DATOS!$K$2:$K$20000,DATOS!$A$2:$A$20000,M768,CONFIG_METADATA!$G$2:$G$20000,1,DATOS!$I$2:$I$20000,"Música de Cámara"),"")))</f>
        <v/>
      </c>
      <c r="Q768" t="str">
        <f>IF(M768="","",IF(M768="[FÓRMULA MANUAL]","",IFERROR(SUMPRODUCT((DATOS!$A$2:$A$20000=M768)*(CONFIG_METADATA!$G$2:$G$20000=1)*(COUNTIF(CONFIG_ASIGNATURAS!$B$7:$B$27,DATOS!$I$2:$I$20000)&gt;0)*(DATOS!$K$2:$K$20000))/SUMPRODUCT((DATOS!$A$2:$A$20000=M768)*(CONFIG_METADATA!$G$2:$G$20000=1)*(COUNTIF(CONFIG_ASIGNATURAS!$B$7:$B$27,DATOS!$I$2:$I$20000)&gt;0)*1),"")))</f>
        <v/>
      </c>
      <c r="T768" t="str">
        <f>IF(S768="","",IF(S768="[FÓRMULA MANUAL]","",IFERROR(AVERAGEIFS(DATOS!$K$2:$K$20000,DATOS!$A$2:$A$20000,S768,CONFIG_METADATA!$G$2:$G$20000,1,DATOS!$I$2:$I$20000,"Armonía"),"")))</f>
        <v/>
      </c>
      <c r="U768" t="str">
        <f>IF(S768="","",IF(S768="[FÓRMULA MANUAL]","",IFERROR(AVERAGEIFS(DATOS!$K$2:$K$20000,DATOS!$A$2:$A$20000,S768,CONFIG_METADATA!$G$2:$G$20000,1,DATOS!$I$2:$I$20000,"Orquesta/Banda/Conjunto"),"")))</f>
        <v/>
      </c>
      <c r="V768" t="str">
        <f>IF(S768="","",IF(S768="[FÓRMULA MANUAL]","",IFERROR(AVERAGEIFS(DATOS!$K$2:$K$20000,DATOS!$A$2:$A$20000,S768,CONFIG_METADATA!$G$2:$G$20000,1,DATOS!$I$2:$I$20000,"Música de Cámara"),"")))</f>
        <v/>
      </c>
      <c r="W768" t="str">
        <f>IF(S768="","",IF(S768="[FÓRMULA MANUAL]","",IFERROR(SUMPRODUCT((DATOS!$A$2:$A$20000=S768)*(CONFIG_METADATA!$G$2:$G$20000=1)*(COUNTIF(CONFIG_ASIGNATURAS!$B$7:$B$27,DATOS!$I$2:$I$20000)&gt;0)*(DATOS!$K$2:$K$20000))/SUMPRODUCT((DATOS!$A$2:$A$20000=S768)*(CONFIG_METADATA!$G$2:$G$20000=1)*(COUNTIF(CONFIG_ASIGNATURAS!$B$7:$B$27,DATOS!$I$2:$I$20000)&gt;0)*1),"")))</f>
        <v/>
      </c>
      <c r="Z768" t="str">
        <f>IF(Y768="","",IF(Y768="[FÓRMULA MANUAL]","",IFERROR(AVERAGEIFS(DATOS!$K$2:$K$20000,DATOS!$A$2:$A$20000,Y768,CONFIG_METADATA!$G$2:$G$20000,1,DATOS!$I$2:$I$20000,"Análisis"),"")))</f>
        <v/>
      </c>
      <c r="AA768" t="str">
        <f>IF(Y768="","",IF(Y768="[FÓRMULA MANUAL]","",IFERROR(AVERAGEIFS(DATOS!$K$2:$K$20000,DATOS!$A$2:$A$20000,Y768,CONFIG_METADATA!$G$2:$G$20000,1,DATOS!$I$2:$I$20000,"Orquesta/Banda/Conjunto"),"")))</f>
        <v/>
      </c>
      <c r="AB768" t="str">
        <f>IF(Y768="","",IF(Y768="[FÓRMULA MANUAL]","",IFERROR(AVERAGEIFS(DATOS!$K$2:$K$20000,DATOS!$A$2:$A$20000,Y768,CONFIG_METADATA!$G$2:$G$20000,1,DATOS!$I$2:$I$20000,"Música de Cámara"),"")))</f>
        <v/>
      </c>
      <c r="AC768" t="str">
        <f>IF(Y768="","",IF(Y768="[FÓRMULA MANUAL]","",IFERROR(SUMPRODUCT((DATOS!$A$2:$A$20000=Y768)*(CONFIG_METADATA!$G$2:$G$20000=1)*(COUNTIF(CONFIG_ASIGNATURAS!$B$7:$B$27,DATOS!$I$2:$I$20000)&gt;0)*(DATOS!$K$2:$K$20000))/SUMPRODUCT((DATOS!$A$2:$A$20000=Y768)*(CONFIG_METADATA!$G$2:$G$20000=1)*(COUNTIF(CONFIG_ASIGNATURAS!$B$7:$B$27,DATOS!$I$2:$I$20000)&gt;0)*1),"")))</f>
        <v/>
      </c>
      <c r="AF768" t="str">
        <f>IF(AE768="","",IF(AE768="[FÓRMULA MANUAL]","",IFERROR(AVERAGEIFS(DATOS!$K$2:$K$20000,DATOS!$A$2:$A$20000,AE768,CONFIG_METADATA!$G$2:$G$20000,1,DATOS!$I$2:$I$20000,"Análisis"),"")))</f>
        <v/>
      </c>
      <c r="AG768" t="str">
        <f>IF(AE768="","",IF(AE768="[FÓRMULA MANUAL]","",IFERROR(AVERAGEIFS(DATOS!$K$2:$K$20000,DATOS!$A$2:$A$20000,AE768,CONFIG_METADATA!$G$2:$G$20000,1,DATOS!$I$2:$I$20000,"Orquesta/Banda/Conjunto"),"")))</f>
        <v/>
      </c>
      <c r="AH768" t="str">
        <f>IF(AE768="","",IF(AE768="[FÓRMULA MANUAL]","",IFERROR(AVERAGEIFS(DATOS!$K$2:$K$20000,DATOS!$A$2:$A$20000,AE768,CONFIG_METADATA!$G$2:$G$20000,1,DATOS!$I$2:$I$20000,"Música de Cámara"),"")))</f>
        <v/>
      </c>
      <c r="AI768" t="str">
        <f>IF(AE768="","",IF(AE768="[FÓRMULA MANUAL]","",IFERROR(SUMPRODUCT((DATOS!$A$2:$A$20000=AE768)*(CONFIG_METADATA!$G$2:$G$20000=1)*(COUNTIF(CONFIG_ASIGNATURAS!$B$7:$B$27,DATOS!$I$2:$I$20000)&gt;0)*(DATOS!$K$2:$K$20000))/SUMPRODUCT((DATOS!$A$2:$A$20000=AE768)*(CONFIG_METADATA!$G$2:$G$20000=1)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MANUAL]","",IFERROR(AVERAGEIFS(DATOS!$K$2:$K$20000,DATOS!$A$2:$A$20000,A769,CONFIG_METADATA!$G$2:$G$20000,1,DATOS!$I$2:$I$20000,"Lenguaje Musical"),"")))</f>
        <v/>
      </c>
      <c r="C769" t="str">
        <f>IF(A769="","",IF(A769="[FÓRMULA MANUAL]","",IFERROR(AVERAGEIFS(DATOS!$K$2:$K$20000,DATOS!$A$2:$A$20000,A769,CONFIG_METADATA!$G$2:$G$20000,1,DATOS!$I$2:$I$20000,"Orquesta/Banda/Conjunto"),"")))</f>
        <v/>
      </c>
      <c r="D769" t="str">
        <f>IF(A769="","",IF(A769="[FÓRMULA MANUAL]","",IFERROR(AVERAGEIFS(DATOS!$K$2:$K$20000,DATOS!$A$2:$A$20000,A769,CONFIG_METADATA!$G$2:$G$20000,1,DATOS!$I$2:$I$20000,"Conjunto"),"")))</f>
        <v/>
      </c>
      <c r="E769" t="str">
        <f>IF(A769="","",IF(A769="[FÓRMULA MANUAL]","",IFERROR(SUMPRODUCT((DATOS!$A$2:$A$20000=A769)*(CONFIG_METADATA!$G$2:$G$20000=1)*(COUNTIF(CONFIG_ASIGNATURAS!$B$7:$B$27,DATOS!$I$2:$I$20000)&gt;0)*(DATOS!$K$2:$K$20000))/SUMPRODUCT((DATOS!$A$2:$A$20000=A769)*(CONFIG_METADATA!$G$2:$G$20000=1)*(COUNTIF(CONFIG_ASIGNATURAS!$B$7:$B$27,DATOS!$I$2:$I$20000)&gt;0)*1),"")))</f>
        <v/>
      </c>
      <c r="H769" t="str">
        <f>IF(G769="","",IF(G769="[FÓRMULA MANUAL]","",IFERROR(AVERAGEIFS(DATOS!$K$2:$K$20000,DATOS!$A$2:$A$20000,G769,CONFIG_METADATA!$G$2:$G$20000,1,DATOS!$I$2:$I$20000,"Lenguaje Musical"),"")))</f>
        <v/>
      </c>
      <c r="I769" t="str">
        <f>IF(G769="","",IF(G769="[FÓRMULA MANUAL]","",IFERROR(AVERAGEIFS(DATOS!$K$2:$K$20000,DATOS!$A$2:$A$20000,G769,CONFIG_METADATA!$G$2:$G$20000,1,DATOS!$I$2:$I$20000,"Orquesta/Banda/Conjunto"),"")))</f>
        <v/>
      </c>
      <c r="J769" t="str">
        <f>IF(G769="","",IF(G769="[FÓRMULA MANUAL]","",IFERROR(AVERAGEIFS(DATOS!$K$2:$K$20000,DATOS!$A$2:$A$20000,G769,CONFIG_METADATA!$G$2:$G$20000,1,DATOS!$I$2:$I$20000,"Conjunto"),"")))</f>
        <v/>
      </c>
      <c r="K769" t="str">
        <f>IF(G769="","",IF(G769="[FÓRMULA MANUAL]","",IFERROR(SUMPRODUCT((DATOS!$A$2:$A$20000=G769)*(CONFIG_METADATA!$G$2:$G$20000=1)*(COUNTIF(CONFIG_ASIGNATURAS!$B$7:$B$27,DATOS!$I$2:$I$20000)&gt;0)*(DATOS!$K$2:$K$20000))/SUMPRODUCT((DATOS!$A$2:$A$20000=G769)*(CONFIG_METADATA!$G$2:$G$20000=1)*(COUNTIF(CONFIG_ASIGNATURAS!$B$7:$B$27,DATOS!$I$2:$I$20000)&gt;0)*1),"")))</f>
        <v/>
      </c>
      <c r="N769" t="str">
        <f>IF(M769="","",IF(M769="[FÓRMULA MANUAL]","",IFERROR(AVERAGEIFS(DATOS!$K$2:$K$20000,DATOS!$A$2:$A$20000,M769,CONFIG_METADATA!$G$2:$G$20000,1,DATOS!$I$2:$I$20000,"Armonía"),"")))</f>
        <v/>
      </c>
      <c r="O769" t="str">
        <f>IF(M769="","",IF(M769="[FÓRMULA MANUAL]","",IFERROR(AVERAGEIFS(DATOS!$K$2:$K$20000,DATOS!$A$2:$A$20000,M769,CONFIG_METADATA!$G$2:$G$20000,1,DATOS!$I$2:$I$20000,"Orquesta/Banda/Conjunto"),"")))</f>
        <v/>
      </c>
      <c r="P769" t="str">
        <f>IF(M769="","",IF(M769="[FÓRMULA MANUAL]","",IFERROR(AVERAGEIFS(DATOS!$K$2:$K$20000,DATOS!$A$2:$A$20000,M769,CONFIG_METADATA!$G$2:$G$20000,1,DATOS!$I$2:$I$20000,"Música de Cámara"),"")))</f>
        <v/>
      </c>
      <c r="Q769" t="str">
        <f>IF(M769="","",IF(M769="[FÓRMULA MANUAL]","",IFERROR(SUMPRODUCT((DATOS!$A$2:$A$20000=M769)*(CONFIG_METADATA!$G$2:$G$20000=1)*(COUNTIF(CONFIG_ASIGNATURAS!$B$7:$B$27,DATOS!$I$2:$I$20000)&gt;0)*(DATOS!$K$2:$K$20000))/SUMPRODUCT((DATOS!$A$2:$A$20000=M769)*(CONFIG_METADATA!$G$2:$G$20000=1)*(COUNTIF(CONFIG_ASIGNATURAS!$B$7:$B$27,DATOS!$I$2:$I$20000)&gt;0)*1),"")))</f>
        <v/>
      </c>
      <c r="T769" t="str">
        <f>IF(S769="","",IF(S769="[FÓRMULA MANUAL]","",IFERROR(AVERAGEIFS(DATOS!$K$2:$K$20000,DATOS!$A$2:$A$20000,S769,CONFIG_METADATA!$G$2:$G$20000,1,DATOS!$I$2:$I$20000,"Armonía"),"")))</f>
        <v/>
      </c>
      <c r="U769" t="str">
        <f>IF(S769="","",IF(S769="[FÓRMULA MANUAL]","",IFERROR(AVERAGEIFS(DATOS!$K$2:$K$20000,DATOS!$A$2:$A$20000,S769,CONFIG_METADATA!$G$2:$G$20000,1,DATOS!$I$2:$I$20000,"Orquesta/Banda/Conjunto"),"")))</f>
        <v/>
      </c>
      <c r="V769" t="str">
        <f>IF(S769="","",IF(S769="[FÓRMULA MANUAL]","",IFERROR(AVERAGEIFS(DATOS!$K$2:$K$20000,DATOS!$A$2:$A$20000,S769,CONFIG_METADATA!$G$2:$G$20000,1,DATOS!$I$2:$I$20000,"Música de Cámara"),"")))</f>
        <v/>
      </c>
      <c r="W769" t="str">
        <f>IF(S769="","",IF(S769="[FÓRMULA MANUAL]","",IFERROR(SUMPRODUCT((DATOS!$A$2:$A$20000=S769)*(CONFIG_METADATA!$G$2:$G$20000=1)*(COUNTIF(CONFIG_ASIGNATURAS!$B$7:$B$27,DATOS!$I$2:$I$20000)&gt;0)*(DATOS!$K$2:$K$20000))/SUMPRODUCT((DATOS!$A$2:$A$20000=S769)*(CONFIG_METADATA!$G$2:$G$20000=1)*(COUNTIF(CONFIG_ASIGNATURAS!$B$7:$B$27,DATOS!$I$2:$I$20000)&gt;0)*1),"")))</f>
        <v/>
      </c>
      <c r="Z769" t="str">
        <f>IF(Y769="","",IF(Y769="[FÓRMULA MANUAL]","",IFERROR(AVERAGEIFS(DATOS!$K$2:$K$20000,DATOS!$A$2:$A$20000,Y769,CONFIG_METADATA!$G$2:$G$20000,1,DATOS!$I$2:$I$20000,"Análisis"),"")))</f>
        <v/>
      </c>
      <c r="AA769" t="str">
        <f>IF(Y769="","",IF(Y769="[FÓRMULA MANUAL]","",IFERROR(AVERAGEIFS(DATOS!$K$2:$K$20000,DATOS!$A$2:$A$20000,Y769,CONFIG_METADATA!$G$2:$G$20000,1,DATOS!$I$2:$I$20000,"Orquesta/Banda/Conjunto"),"")))</f>
        <v/>
      </c>
      <c r="AB769" t="str">
        <f>IF(Y769="","",IF(Y769="[FÓRMULA MANUAL]","",IFERROR(AVERAGEIFS(DATOS!$K$2:$K$20000,DATOS!$A$2:$A$20000,Y769,CONFIG_METADATA!$G$2:$G$20000,1,DATOS!$I$2:$I$20000,"Música de Cámara"),"")))</f>
        <v/>
      </c>
      <c r="AC769" t="str">
        <f>IF(Y769="","",IF(Y769="[FÓRMULA MANUAL]","",IFERROR(SUMPRODUCT((DATOS!$A$2:$A$20000=Y769)*(CONFIG_METADATA!$G$2:$G$20000=1)*(COUNTIF(CONFIG_ASIGNATURAS!$B$7:$B$27,DATOS!$I$2:$I$20000)&gt;0)*(DATOS!$K$2:$K$20000))/SUMPRODUCT((DATOS!$A$2:$A$20000=Y769)*(CONFIG_METADATA!$G$2:$G$20000=1)*(COUNTIF(CONFIG_ASIGNATURAS!$B$7:$B$27,DATOS!$I$2:$I$20000)&gt;0)*1),"")))</f>
        <v/>
      </c>
      <c r="AF769" t="str">
        <f>IF(AE769="","",IF(AE769="[FÓRMULA MANUAL]","",IFERROR(AVERAGEIFS(DATOS!$K$2:$K$20000,DATOS!$A$2:$A$20000,AE769,CONFIG_METADATA!$G$2:$G$20000,1,DATOS!$I$2:$I$20000,"Análisis"),"")))</f>
        <v/>
      </c>
      <c r="AG769" t="str">
        <f>IF(AE769="","",IF(AE769="[FÓRMULA MANUAL]","",IFERROR(AVERAGEIFS(DATOS!$K$2:$K$20000,DATOS!$A$2:$A$20000,AE769,CONFIG_METADATA!$G$2:$G$20000,1,DATOS!$I$2:$I$20000,"Orquesta/Banda/Conjunto"),"")))</f>
        <v/>
      </c>
      <c r="AH769" t="str">
        <f>IF(AE769="","",IF(AE769="[FÓRMULA MANUAL]","",IFERROR(AVERAGEIFS(DATOS!$K$2:$K$20000,DATOS!$A$2:$A$20000,AE769,CONFIG_METADATA!$G$2:$G$20000,1,DATOS!$I$2:$I$20000,"Música de Cámara"),"")))</f>
        <v/>
      </c>
      <c r="AI769" t="str">
        <f>IF(AE769="","",IF(AE769="[FÓRMULA MANUAL]","",IFERROR(SUMPRODUCT((DATOS!$A$2:$A$20000=AE769)*(CONFIG_METADATA!$G$2:$G$20000=1)*(COUNTIF(CONFIG_ASIGNATURAS!$B$7:$B$27,DATOS!$I$2:$I$20000)&gt;0)*(DATOS!$K$2:$K$20000))/SUMPRODUCT((DATOS!$A$2:$A$20000=AE769)*(CONFIG_METADATA!$G$2:$G$20000=1)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MANUAL]","",IFERROR(AVERAGEIFS(DATOS!$K$2:$K$20000,DATOS!$A$2:$A$20000,A770,CONFIG_METADATA!$G$2:$G$20000,1,DATOS!$I$2:$I$20000,"Lenguaje Musical"),"")))</f>
        <v/>
      </c>
      <c r="C770" t="str">
        <f>IF(A770="","",IF(A770="[FÓRMULA MANUAL]","",IFERROR(AVERAGEIFS(DATOS!$K$2:$K$20000,DATOS!$A$2:$A$20000,A770,CONFIG_METADATA!$G$2:$G$20000,1,DATOS!$I$2:$I$20000,"Orquesta/Banda/Conjunto"),"")))</f>
        <v/>
      </c>
      <c r="D770" t="str">
        <f>IF(A770="","",IF(A770="[FÓRMULA MANUAL]","",IFERROR(AVERAGEIFS(DATOS!$K$2:$K$20000,DATOS!$A$2:$A$20000,A770,CONFIG_METADATA!$G$2:$G$20000,1,DATOS!$I$2:$I$20000,"Conjunto"),"")))</f>
        <v/>
      </c>
      <c r="E770" t="str">
        <f>IF(A770="","",IF(A770="[FÓRMULA MANUAL]","",IFERROR(SUMPRODUCT((DATOS!$A$2:$A$20000=A770)*(CONFIG_METADATA!$G$2:$G$20000=1)*(COUNTIF(CONFIG_ASIGNATURAS!$B$7:$B$27,DATOS!$I$2:$I$20000)&gt;0)*(DATOS!$K$2:$K$20000))/SUMPRODUCT((DATOS!$A$2:$A$20000=A770)*(CONFIG_METADATA!$G$2:$G$20000=1)*(COUNTIF(CONFIG_ASIGNATURAS!$B$7:$B$27,DATOS!$I$2:$I$20000)&gt;0)*1),"")))</f>
        <v/>
      </c>
      <c r="H770" t="str">
        <f>IF(G770="","",IF(G770="[FÓRMULA MANUAL]","",IFERROR(AVERAGEIFS(DATOS!$K$2:$K$20000,DATOS!$A$2:$A$20000,G770,CONFIG_METADATA!$G$2:$G$20000,1,DATOS!$I$2:$I$20000,"Lenguaje Musical"),"")))</f>
        <v/>
      </c>
      <c r="I770" t="str">
        <f>IF(G770="","",IF(G770="[FÓRMULA MANUAL]","",IFERROR(AVERAGEIFS(DATOS!$K$2:$K$20000,DATOS!$A$2:$A$20000,G770,CONFIG_METADATA!$G$2:$G$20000,1,DATOS!$I$2:$I$20000,"Orquesta/Banda/Conjunto"),"")))</f>
        <v/>
      </c>
      <c r="J770" t="str">
        <f>IF(G770="","",IF(G770="[FÓRMULA MANUAL]","",IFERROR(AVERAGEIFS(DATOS!$K$2:$K$20000,DATOS!$A$2:$A$20000,G770,CONFIG_METADATA!$G$2:$G$20000,1,DATOS!$I$2:$I$20000,"Conjunto"),"")))</f>
        <v/>
      </c>
      <c r="K770" t="str">
        <f>IF(G770="","",IF(G770="[FÓRMULA MANUAL]","",IFERROR(SUMPRODUCT((DATOS!$A$2:$A$20000=G770)*(CONFIG_METADATA!$G$2:$G$20000=1)*(COUNTIF(CONFIG_ASIGNATURAS!$B$7:$B$27,DATOS!$I$2:$I$20000)&gt;0)*(DATOS!$K$2:$K$20000))/SUMPRODUCT((DATOS!$A$2:$A$20000=G770)*(CONFIG_METADATA!$G$2:$G$20000=1)*(COUNTIF(CONFIG_ASIGNATURAS!$B$7:$B$27,DATOS!$I$2:$I$20000)&gt;0)*1),"")))</f>
        <v/>
      </c>
      <c r="N770" t="str">
        <f>IF(M770="","",IF(M770="[FÓRMULA MANUAL]","",IFERROR(AVERAGEIFS(DATOS!$K$2:$K$20000,DATOS!$A$2:$A$20000,M770,CONFIG_METADATA!$G$2:$G$20000,1,DATOS!$I$2:$I$20000,"Armonía"),"")))</f>
        <v/>
      </c>
      <c r="O770" t="str">
        <f>IF(M770="","",IF(M770="[FÓRMULA MANUAL]","",IFERROR(AVERAGEIFS(DATOS!$K$2:$K$20000,DATOS!$A$2:$A$20000,M770,CONFIG_METADATA!$G$2:$G$20000,1,DATOS!$I$2:$I$20000,"Orquesta/Banda/Conjunto"),"")))</f>
        <v/>
      </c>
      <c r="P770" t="str">
        <f>IF(M770="","",IF(M770="[FÓRMULA MANUAL]","",IFERROR(AVERAGEIFS(DATOS!$K$2:$K$20000,DATOS!$A$2:$A$20000,M770,CONFIG_METADATA!$G$2:$G$20000,1,DATOS!$I$2:$I$20000,"Música de Cámara"),"")))</f>
        <v/>
      </c>
      <c r="Q770" t="str">
        <f>IF(M770="","",IF(M770="[FÓRMULA MANUAL]","",IFERROR(SUMPRODUCT((DATOS!$A$2:$A$20000=M770)*(CONFIG_METADATA!$G$2:$G$20000=1)*(COUNTIF(CONFIG_ASIGNATURAS!$B$7:$B$27,DATOS!$I$2:$I$20000)&gt;0)*(DATOS!$K$2:$K$20000))/SUMPRODUCT((DATOS!$A$2:$A$20000=M770)*(CONFIG_METADATA!$G$2:$G$20000=1)*(COUNTIF(CONFIG_ASIGNATURAS!$B$7:$B$27,DATOS!$I$2:$I$20000)&gt;0)*1),"")))</f>
        <v/>
      </c>
      <c r="T770" t="str">
        <f>IF(S770="","",IF(S770="[FÓRMULA MANUAL]","",IFERROR(AVERAGEIFS(DATOS!$K$2:$K$20000,DATOS!$A$2:$A$20000,S770,CONFIG_METADATA!$G$2:$G$20000,1,DATOS!$I$2:$I$20000,"Armonía"),"")))</f>
        <v/>
      </c>
      <c r="U770" t="str">
        <f>IF(S770="","",IF(S770="[FÓRMULA MANUAL]","",IFERROR(AVERAGEIFS(DATOS!$K$2:$K$20000,DATOS!$A$2:$A$20000,S770,CONFIG_METADATA!$G$2:$G$20000,1,DATOS!$I$2:$I$20000,"Orquesta/Banda/Conjunto"),"")))</f>
        <v/>
      </c>
      <c r="V770" t="str">
        <f>IF(S770="","",IF(S770="[FÓRMULA MANUAL]","",IFERROR(AVERAGEIFS(DATOS!$K$2:$K$20000,DATOS!$A$2:$A$20000,S770,CONFIG_METADATA!$G$2:$G$20000,1,DATOS!$I$2:$I$20000,"Música de Cámara"),"")))</f>
        <v/>
      </c>
      <c r="W770" t="str">
        <f>IF(S770="","",IF(S770="[FÓRMULA MANUAL]","",IFERROR(SUMPRODUCT((DATOS!$A$2:$A$20000=S770)*(CONFIG_METADATA!$G$2:$G$20000=1)*(COUNTIF(CONFIG_ASIGNATURAS!$B$7:$B$27,DATOS!$I$2:$I$20000)&gt;0)*(DATOS!$K$2:$K$20000))/SUMPRODUCT((DATOS!$A$2:$A$20000=S770)*(CONFIG_METADATA!$G$2:$G$20000=1)*(COUNTIF(CONFIG_ASIGNATURAS!$B$7:$B$27,DATOS!$I$2:$I$20000)&gt;0)*1),"")))</f>
        <v/>
      </c>
      <c r="Z770" t="str">
        <f>IF(Y770="","",IF(Y770="[FÓRMULA MANUAL]","",IFERROR(AVERAGEIFS(DATOS!$K$2:$K$20000,DATOS!$A$2:$A$20000,Y770,CONFIG_METADATA!$G$2:$G$20000,1,DATOS!$I$2:$I$20000,"Análisis"),"")))</f>
        <v/>
      </c>
      <c r="AA770" t="str">
        <f>IF(Y770="","",IF(Y770="[FÓRMULA MANUAL]","",IFERROR(AVERAGEIFS(DATOS!$K$2:$K$20000,DATOS!$A$2:$A$20000,Y770,CONFIG_METADATA!$G$2:$G$20000,1,DATOS!$I$2:$I$20000,"Orquesta/Banda/Conjunto"),"")))</f>
        <v/>
      </c>
      <c r="AB770" t="str">
        <f>IF(Y770="","",IF(Y770="[FÓRMULA MANUAL]","",IFERROR(AVERAGEIFS(DATOS!$K$2:$K$20000,DATOS!$A$2:$A$20000,Y770,CONFIG_METADATA!$G$2:$G$20000,1,DATOS!$I$2:$I$20000,"Música de Cámara"),"")))</f>
        <v/>
      </c>
      <c r="AC770" t="str">
        <f>IF(Y770="","",IF(Y770="[FÓRMULA MANUAL]","",IFERROR(SUMPRODUCT((DATOS!$A$2:$A$20000=Y770)*(CONFIG_METADATA!$G$2:$G$20000=1)*(COUNTIF(CONFIG_ASIGNATURAS!$B$7:$B$27,DATOS!$I$2:$I$20000)&gt;0)*(DATOS!$K$2:$K$20000))/SUMPRODUCT((DATOS!$A$2:$A$20000=Y770)*(CONFIG_METADATA!$G$2:$G$20000=1)*(COUNTIF(CONFIG_ASIGNATURAS!$B$7:$B$27,DATOS!$I$2:$I$20000)&gt;0)*1),"")))</f>
        <v/>
      </c>
      <c r="AF770" t="str">
        <f>IF(AE770="","",IF(AE770="[FÓRMULA MANUAL]","",IFERROR(AVERAGEIFS(DATOS!$K$2:$K$20000,DATOS!$A$2:$A$20000,AE770,CONFIG_METADATA!$G$2:$G$20000,1,DATOS!$I$2:$I$20000,"Análisis"),"")))</f>
        <v/>
      </c>
      <c r="AG770" t="str">
        <f>IF(AE770="","",IF(AE770="[FÓRMULA MANUAL]","",IFERROR(AVERAGEIFS(DATOS!$K$2:$K$20000,DATOS!$A$2:$A$20000,AE770,CONFIG_METADATA!$G$2:$G$20000,1,DATOS!$I$2:$I$20000,"Orquesta/Banda/Conjunto"),"")))</f>
        <v/>
      </c>
      <c r="AH770" t="str">
        <f>IF(AE770="","",IF(AE770="[FÓRMULA MANUAL]","",IFERROR(AVERAGEIFS(DATOS!$K$2:$K$20000,DATOS!$A$2:$A$20000,AE770,CONFIG_METADATA!$G$2:$G$20000,1,DATOS!$I$2:$I$20000,"Música de Cámara"),"")))</f>
        <v/>
      </c>
      <c r="AI770" t="str">
        <f>IF(AE770="","",IF(AE770="[FÓRMULA MANUAL]","",IFERROR(SUMPRODUCT((DATOS!$A$2:$A$20000=AE770)*(CONFIG_METADATA!$G$2:$G$20000=1)*(COUNTIF(CONFIG_ASIGNATURAS!$B$7:$B$27,DATOS!$I$2:$I$20000)&gt;0)*(DATOS!$K$2:$K$20000))/SUMPRODUCT((DATOS!$A$2:$A$20000=AE770)*(CONFIG_METADATA!$G$2:$G$20000=1)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MANUAL]","",IFERROR(AVERAGEIFS(DATOS!$K$2:$K$20000,DATOS!$A$2:$A$20000,A771,CONFIG_METADATA!$G$2:$G$20000,1,DATOS!$I$2:$I$20000,"Lenguaje Musical"),"")))</f>
        <v/>
      </c>
      <c r="C771" t="str">
        <f>IF(A771="","",IF(A771="[FÓRMULA MANUAL]","",IFERROR(AVERAGEIFS(DATOS!$K$2:$K$20000,DATOS!$A$2:$A$20000,A771,CONFIG_METADATA!$G$2:$G$20000,1,DATOS!$I$2:$I$20000,"Orquesta/Banda/Conjunto"),"")))</f>
        <v/>
      </c>
      <c r="D771" t="str">
        <f>IF(A771="","",IF(A771="[FÓRMULA MANUAL]","",IFERROR(AVERAGEIFS(DATOS!$K$2:$K$20000,DATOS!$A$2:$A$20000,A771,CONFIG_METADATA!$G$2:$G$20000,1,DATOS!$I$2:$I$20000,"Conjunto"),"")))</f>
        <v/>
      </c>
      <c r="E771" t="str">
        <f>IF(A771="","",IF(A771="[FÓRMULA MANUAL]","",IFERROR(SUMPRODUCT((DATOS!$A$2:$A$20000=A771)*(CONFIG_METADATA!$G$2:$G$20000=1)*(COUNTIF(CONFIG_ASIGNATURAS!$B$7:$B$27,DATOS!$I$2:$I$20000)&gt;0)*(DATOS!$K$2:$K$20000))/SUMPRODUCT((DATOS!$A$2:$A$20000=A771)*(CONFIG_METADATA!$G$2:$G$20000=1)*(COUNTIF(CONFIG_ASIGNATURAS!$B$7:$B$27,DATOS!$I$2:$I$20000)&gt;0)*1),"")))</f>
        <v/>
      </c>
      <c r="H771" t="str">
        <f>IF(G771="","",IF(G771="[FÓRMULA MANUAL]","",IFERROR(AVERAGEIFS(DATOS!$K$2:$K$20000,DATOS!$A$2:$A$20000,G771,CONFIG_METADATA!$G$2:$G$20000,1,DATOS!$I$2:$I$20000,"Lenguaje Musical"),"")))</f>
        <v/>
      </c>
      <c r="I771" t="str">
        <f>IF(G771="","",IF(G771="[FÓRMULA MANUAL]","",IFERROR(AVERAGEIFS(DATOS!$K$2:$K$20000,DATOS!$A$2:$A$20000,G771,CONFIG_METADATA!$G$2:$G$20000,1,DATOS!$I$2:$I$20000,"Orquesta/Banda/Conjunto"),"")))</f>
        <v/>
      </c>
      <c r="J771" t="str">
        <f>IF(G771="","",IF(G771="[FÓRMULA MANUAL]","",IFERROR(AVERAGEIFS(DATOS!$K$2:$K$20000,DATOS!$A$2:$A$20000,G771,CONFIG_METADATA!$G$2:$G$20000,1,DATOS!$I$2:$I$20000,"Conjunto"),"")))</f>
        <v/>
      </c>
      <c r="K771" t="str">
        <f>IF(G771="","",IF(G771="[FÓRMULA MANUAL]","",IFERROR(SUMPRODUCT((DATOS!$A$2:$A$20000=G771)*(CONFIG_METADATA!$G$2:$G$20000=1)*(COUNTIF(CONFIG_ASIGNATURAS!$B$7:$B$27,DATOS!$I$2:$I$20000)&gt;0)*(DATOS!$K$2:$K$20000))/SUMPRODUCT((DATOS!$A$2:$A$20000=G771)*(CONFIG_METADATA!$G$2:$G$20000=1)*(COUNTIF(CONFIG_ASIGNATURAS!$B$7:$B$27,DATOS!$I$2:$I$20000)&gt;0)*1),"")))</f>
        <v/>
      </c>
      <c r="N771" t="str">
        <f>IF(M771="","",IF(M771="[FÓRMULA MANUAL]","",IFERROR(AVERAGEIFS(DATOS!$K$2:$K$20000,DATOS!$A$2:$A$20000,M771,CONFIG_METADATA!$G$2:$G$20000,1,DATOS!$I$2:$I$20000,"Armonía"),"")))</f>
        <v/>
      </c>
      <c r="O771" t="str">
        <f>IF(M771="","",IF(M771="[FÓRMULA MANUAL]","",IFERROR(AVERAGEIFS(DATOS!$K$2:$K$20000,DATOS!$A$2:$A$20000,M771,CONFIG_METADATA!$G$2:$G$20000,1,DATOS!$I$2:$I$20000,"Orquesta/Banda/Conjunto"),"")))</f>
        <v/>
      </c>
      <c r="P771" t="str">
        <f>IF(M771="","",IF(M771="[FÓRMULA MANUAL]","",IFERROR(AVERAGEIFS(DATOS!$K$2:$K$20000,DATOS!$A$2:$A$20000,M771,CONFIG_METADATA!$G$2:$G$20000,1,DATOS!$I$2:$I$20000,"Música de Cámara"),"")))</f>
        <v/>
      </c>
      <c r="Q771" t="str">
        <f>IF(M771="","",IF(M771="[FÓRMULA MANUAL]","",IFERROR(SUMPRODUCT((DATOS!$A$2:$A$20000=M771)*(CONFIG_METADATA!$G$2:$G$20000=1)*(COUNTIF(CONFIG_ASIGNATURAS!$B$7:$B$27,DATOS!$I$2:$I$20000)&gt;0)*(DATOS!$K$2:$K$20000))/SUMPRODUCT((DATOS!$A$2:$A$20000=M771)*(CONFIG_METADATA!$G$2:$G$20000=1)*(COUNTIF(CONFIG_ASIGNATURAS!$B$7:$B$27,DATOS!$I$2:$I$20000)&gt;0)*1),"")))</f>
        <v/>
      </c>
      <c r="T771" t="str">
        <f>IF(S771="","",IF(S771="[FÓRMULA MANUAL]","",IFERROR(AVERAGEIFS(DATOS!$K$2:$K$20000,DATOS!$A$2:$A$20000,S771,CONFIG_METADATA!$G$2:$G$20000,1,DATOS!$I$2:$I$20000,"Armonía"),"")))</f>
        <v/>
      </c>
      <c r="U771" t="str">
        <f>IF(S771="","",IF(S771="[FÓRMULA MANUAL]","",IFERROR(AVERAGEIFS(DATOS!$K$2:$K$20000,DATOS!$A$2:$A$20000,S771,CONFIG_METADATA!$G$2:$G$20000,1,DATOS!$I$2:$I$20000,"Orquesta/Banda/Conjunto"),"")))</f>
        <v/>
      </c>
      <c r="V771" t="str">
        <f>IF(S771="","",IF(S771="[FÓRMULA MANUAL]","",IFERROR(AVERAGEIFS(DATOS!$K$2:$K$20000,DATOS!$A$2:$A$20000,S771,CONFIG_METADATA!$G$2:$G$20000,1,DATOS!$I$2:$I$20000,"Música de Cámara"),"")))</f>
        <v/>
      </c>
      <c r="W771" t="str">
        <f>IF(S771="","",IF(S771="[FÓRMULA MANUAL]","",IFERROR(SUMPRODUCT((DATOS!$A$2:$A$20000=S771)*(CONFIG_METADATA!$G$2:$G$20000=1)*(COUNTIF(CONFIG_ASIGNATURAS!$B$7:$B$27,DATOS!$I$2:$I$20000)&gt;0)*(DATOS!$K$2:$K$20000))/SUMPRODUCT((DATOS!$A$2:$A$20000=S771)*(CONFIG_METADATA!$G$2:$G$20000=1)*(COUNTIF(CONFIG_ASIGNATURAS!$B$7:$B$27,DATOS!$I$2:$I$20000)&gt;0)*1),"")))</f>
        <v/>
      </c>
      <c r="Z771" t="str">
        <f>IF(Y771="","",IF(Y771="[FÓRMULA MANUAL]","",IFERROR(AVERAGEIFS(DATOS!$K$2:$K$20000,DATOS!$A$2:$A$20000,Y771,CONFIG_METADATA!$G$2:$G$20000,1,DATOS!$I$2:$I$20000,"Análisis"),"")))</f>
        <v/>
      </c>
      <c r="AA771" t="str">
        <f>IF(Y771="","",IF(Y771="[FÓRMULA MANUAL]","",IFERROR(AVERAGEIFS(DATOS!$K$2:$K$20000,DATOS!$A$2:$A$20000,Y771,CONFIG_METADATA!$G$2:$G$20000,1,DATOS!$I$2:$I$20000,"Orquesta/Banda/Conjunto"),"")))</f>
        <v/>
      </c>
      <c r="AB771" t="str">
        <f>IF(Y771="","",IF(Y771="[FÓRMULA MANUAL]","",IFERROR(AVERAGEIFS(DATOS!$K$2:$K$20000,DATOS!$A$2:$A$20000,Y771,CONFIG_METADATA!$G$2:$G$20000,1,DATOS!$I$2:$I$20000,"Música de Cámara"),"")))</f>
        <v/>
      </c>
      <c r="AC771" t="str">
        <f>IF(Y771="","",IF(Y771="[FÓRMULA MANUAL]","",IFERROR(SUMPRODUCT((DATOS!$A$2:$A$20000=Y771)*(CONFIG_METADATA!$G$2:$G$20000=1)*(COUNTIF(CONFIG_ASIGNATURAS!$B$7:$B$27,DATOS!$I$2:$I$20000)&gt;0)*(DATOS!$K$2:$K$20000))/SUMPRODUCT((DATOS!$A$2:$A$20000=Y771)*(CONFIG_METADATA!$G$2:$G$20000=1)*(COUNTIF(CONFIG_ASIGNATURAS!$B$7:$B$27,DATOS!$I$2:$I$20000)&gt;0)*1),"")))</f>
        <v/>
      </c>
      <c r="AF771" t="str">
        <f>IF(AE771="","",IF(AE771="[FÓRMULA MANUAL]","",IFERROR(AVERAGEIFS(DATOS!$K$2:$K$20000,DATOS!$A$2:$A$20000,AE771,CONFIG_METADATA!$G$2:$G$20000,1,DATOS!$I$2:$I$20000,"Análisis"),"")))</f>
        <v/>
      </c>
      <c r="AG771" t="str">
        <f>IF(AE771="","",IF(AE771="[FÓRMULA MANUAL]","",IFERROR(AVERAGEIFS(DATOS!$K$2:$K$20000,DATOS!$A$2:$A$20000,AE771,CONFIG_METADATA!$G$2:$G$20000,1,DATOS!$I$2:$I$20000,"Orquesta/Banda/Conjunto"),"")))</f>
        <v/>
      </c>
      <c r="AH771" t="str">
        <f>IF(AE771="","",IF(AE771="[FÓRMULA MANUAL]","",IFERROR(AVERAGEIFS(DATOS!$K$2:$K$20000,DATOS!$A$2:$A$20000,AE771,CONFIG_METADATA!$G$2:$G$20000,1,DATOS!$I$2:$I$20000,"Música de Cámara"),"")))</f>
        <v/>
      </c>
      <c r="AI771" t="str">
        <f>IF(AE771="","",IF(AE771="[FÓRMULA MANUAL]","",IFERROR(SUMPRODUCT((DATOS!$A$2:$A$20000=AE771)*(CONFIG_METADATA!$G$2:$G$20000=1)*(COUNTIF(CONFIG_ASIGNATURAS!$B$7:$B$27,DATOS!$I$2:$I$20000)&gt;0)*(DATOS!$K$2:$K$20000))/SUMPRODUCT((DATOS!$A$2:$A$20000=AE771)*(CONFIG_METADATA!$G$2:$G$20000=1)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MANUAL]","",IFERROR(AVERAGEIFS(DATOS!$K$2:$K$20000,DATOS!$A$2:$A$20000,A772,CONFIG_METADATA!$G$2:$G$20000,1,DATOS!$I$2:$I$20000,"Lenguaje Musical"),"")))</f>
        <v/>
      </c>
      <c r="C772" t="str">
        <f>IF(A772="","",IF(A772="[FÓRMULA MANUAL]","",IFERROR(AVERAGEIFS(DATOS!$K$2:$K$20000,DATOS!$A$2:$A$20000,A772,CONFIG_METADATA!$G$2:$G$20000,1,DATOS!$I$2:$I$20000,"Orquesta/Banda/Conjunto"),"")))</f>
        <v/>
      </c>
      <c r="D772" t="str">
        <f>IF(A772="","",IF(A772="[FÓRMULA MANUAL]","",IFERROR(AVERAGEIFS(DATOS!$K$2:$K$20000,DATOS!$A$2:$A$20000,A772,CONFIG_METADATA!$G$2:$G$20000,1,DATOS!$I$2:$I$20000,"Conjunto"),"")))</f>
        <v/>
      </c>
      <c r="E772" t="str">
        <f>IF(A772="","",IF(A772="[FÓRMULA MANUAL]","",IFERROR(SUMPRODUCT((DATOS!$A$2:$A$20000=A772)*(CONFIG_METADATA!$G$2:$G$20000=1)*(COUNTIF(CONFIG_ASIGNATURAS!$B$7:$B$27,DATOS!$I$2:$I$20000)&gt;0)*(DATOS!$K$2:$K$20000))/SUMPRODUCT((DATOS!$A$2:$A$20000=A772)*(CONFIG_METADATA!$G$2:$G$20000=1)*(COUNTIF(CONFIG_ASIGNATURAS!$B$7:$B$27,DATOS!$I$2:$I$20000)&gt;0)*1),"")))</f>
        <v/>
      </c>
      <c r="H772" t="str">
        <f>IF(G772="","",IF(G772="[FÓRMULA MANUAL]","",IFERROR(AVERAGEIFS(DATOS!$K$2:$K$20000,DATOS!$A$2:$A$20000,G772,CONFIG_METADATA!$G$2:$G$20000,1,DATOS!$I$2:$I$20000,"Lenguaje Musical"),"")))</f>
        <v/>
      </c>
      <c r="I772" t="str">
        <f>IF(G772="","",IF(G772="[FÓRMULA MANUAL]","",IFERROR(AVERAGEIFS(DATOS!$K$2:$K$20000,DATOS!$A$2:$A$20000,G772,CONFIG_METADATA!$G$2:$G$20000,1,DATOS!$I$2:$I$20000,"Orquesta/Banda/Conjunto"),"")))</f>
        <v/>
      </c>
      <c r="J772" t="str">
        <f>IF(G772="","",IF(G772="[FÓRMULA MANUAL]","",IFERROR(AVERAGEIFS(DATOS!$K$2:$K$20000,DATOS!$A$2:$A$20000,G772,CONFIG_METADATA!$G$2:$G$20000,1,DATOS!$I$2:$I$20000,"Conjunto"),"")))</f>
        <v/>
      </c>
      <c r="K772" t="str">
        <f>IF(G772="","",IF(G772="[FÓRMULA MANUAL]","",IFERROR(SUMPRODUCT((DATOS!$A$2:$A$20000=G772)*(CONFIG_METADATA!$G$2:$G$20000=1)*(COUNTIF(CONFIG_ASIGNATURAS!$B$7:$B$27,DATOS!$I$2:$I$20000)&gt;0)*(DATOS!$K$2:$K$20000))/SUMPRODUCT((DATOS!$A$2:$A$20000=G772)*(CONFIG_METADATA!$G$2:$G$20000=1)*(COUNTIF(CONFIG_ASIGNATURAS!$B$7:$B$27,DATOS!$I$2:$I$20000)&gt;0)*1),"")))</f>
        <v/>
      </c>
      <c r="N772" t="str">
        <f>IF(M772="","",IF(M772="[FÓRMULA MANUAL]","",IFERROR(AVERAGEIFS(DATOS!$K$2:$K$20000,DATOS!$A$2:$A$20000,M772,CONFIG_METADATA!$G$2:$G$20000,1,DATOS!$I$2:$I$20000,"Armonía"),"")))</f>
        <v/>
      </c>
      <c r="O772" t="str">
        <f>IF(M772="","",IF(M772="[FÓRMULA MANUAL]","",IFERROR(AVERAGEIFS(DATOS!$K$2:$K$20000,DATOS!$A$2:$A$20000,M772,CONFIG_METADATA!$G$2:$G$20000,1,DATOS!$I$2:$I$20000,"Orquesta/Banda/Conjunto"),"")))</f>
        <v/>
      </c>
      <c r="P772" t="str">
        <f>IF(M772="","",IF(M772="[FÓRMULA MANUAL]","",IFERROR(AVERAGEIFS(DATOS!$K$2:$K$20000,DATOS!$A$2:$A$20000,M772,CONFIG_METADATA!$G$2:$G$20000,1,DATOS!$I$2:$I$20000,"Música de Cámara"),"")))</f>
        <v/>
      </c>
      <c r="Q772" t="str">
        <f>IF(M772="","",IF(M772="[FÓRMULA MANUAL]","",IFERROR(SUMPRODUCT((DATOS!$A$2:$A$20000=M772)*(CONFIG_METADATA!$G$2:$G$20000=1)*(COUNTIF(CONFIG_ASIGNATURAS!$B$7:$B$27,DATOS!$I$2:$I$20000)&gt;0)*(DATOS!$K$2:$K$20000))/SUMPRODUCT((DATOS!$A$2:$A$20000=M772)*(CONFIG_METADATA!$G$2:$G$20000=1)*(COUNTIF(CONFIG_ASIGNATURAS!$B$7:$B$27,DATOS!$I$2:$I$20000)&gt;0)*1),"")))</f>
        <v/>
      </c>
      <c r="T772" t="str">
        <f>IF(S772="","",IF(S772="[FÓRMULA MANUAL]","",IFERROR(AVERAGEIFS(DATOS!$K$2:$K$20000,DATOS!$A$2:$A$20000,S772,CONFIG_METADATA!$G$2:$G$20000,1,DATOS!$I$2:$I$20000,"Armonía"),"")))</f>
        <v/>
      </c>
      <c r="U772" t="str">
        <f>IF(S772="","",IF(S772="[FÓRMULA MANUAL]","",IFERROR(AVERAGEIFS(DATOS!$K$2:$K$20000,DATOS!$A$2:$A$20000,S772,CONFIG_METADATA!$G$2:$G$20000,1,DATOS!$I$2:$I$20000,"Orquesta/Banda/Conjunto"),"")))</f>
        <v/>
      </c>
      <c r="V772" t="str">
        <f>IF(S772="","",IF(S772="[FÓRMULA MANUAL]","",IFERROR(AVERAGEIFS(DATOS!$K$2:$K$20000,DATOS!$A$2:$A$20000,S772,CONFIG_METADATA!$G$2:$G$20000,1,DATOS!$I$2:$I$20000,"Música de Cámara"),"")))</f>
        <v/>
      </c>
      <c r="W772" t="str">
        <f>IF(S772="","",IF(S772="[FÓRMULA MANUAL]","",IFERROR(SUMPRODUCT((DATOS!$A$2:$A$20000=S772)*(CONFIG_METADATA!$G$2:$G$20000=1)*(COUNTIF(CONFIG_ASIGNATURAS!$B$7:$B$27,DATOS!$I$2:$I$20000)&gt;0)*(DATOS!$K$2:$K$20000))/SUMPRODUCT((DATOS!$A$2:$A$20000=S772)*(CONFIG_METADATA!$G$2:$G$20000=1)*(COUNTIF(CONFIG_ASIGNATURAS!$B$7:$B$27,DATOS!$I$2:$I$20000)&gt;0)*1),"")))</f>
        <v/>
      </c>
      <c r="Z772" t="str">
        <f>IF(Y772="","",IF(Y772="[FÓRMULA MANUAL]","",IFERROR(AVERAGEIFS(DATOS!$K$2:$K$20000,DATOS!$A$2:$A$20000,Y772,CONFIG_METADATA!$G$2:$G$20000,1,DATOS!$I$2:$I$20000,"Análisis"),"")))</f>
        <v/>
      </c>
      <c r="AA772" t="str">
        <f>IF(Y772="","",IF(Y772="[FÓRMULA MANUAL]","",IFERROR(AVERAGEIFS(DATOS!$K$2:$K$20000,DATOS!$A$2:$A$20000,Y772,CONFIG_METADATA!$G$2:$G$20000,1,DATOS!$I$2:$I$20000,"Orquesta/Banda/Conjunto"),"")))</f>
        <v/>
      </c>
      <c r="AB772" t="str">
        <f>IF(Y772="","",IF(Y772="[FÓRMULA MANUAL]","",IFERROR(AVERAGEIFS(DATOS!$K$2:$K$20000,DATOS!$A$2:$A$20000,Y772,CONFIG_METADATA!$G$2:$G$20000,1,DATOS!$I$2:$I$20000,"Música de Cámara"),"")))</f>
        <v/>
      </c>
      <c r="AC772" t="str">
        <f>IF(Y772="","",IF(Y772="[FÓRMULA MANUAL]","",IFERROR(SUMPRODUCT((DATOS!$A$2:$A$20000=Y772)*(CONFIG_METADATA!$G$2:$G$20000=1)*(COUNTIF(CONFIG_ASIGNATURAS!$B$7:$B$27,DATOS!$I$2:$I$20000)&gt;0)*(DATOS!$K$2:$K$20000))/SUMPRODUCT((DATOS!$A$2:$A$20000=Y772)*(CONFIG_METADATA!$G$2:$G$20000=1)*(COUNTIF(CONFIG_ASIGNATURAS!$B$7:$B$27,DATOS!$I$2:$I$20000)&gt;0)*1),"")))</f>
        <v/>
      </c>
      <c r="AF772" t="str">
        <f>IF(AE772="","",IF(AE772="[FÓRMULA MANUAL]","",IFERROR(AVERAGEIFS(DATOS!$K$2:$K$20000,DATOS!$A$2:$A$20000,AE772,CONFIG_METADATA!$G$2:$G$20000,1,DATOS!$I$2:$I$20000,"Análisis"),"")))</f>
        <v/>
      </c>
      <c r="AG772" t="str">
        <f>IF(AE772="","",IF(AE772="[FÓRMULA MANUAL]","",IFERROR(AVERAGEIFS(DATOS!$K$2:$K$20000,DATOS!$A$2:$A$20000,AE772,CONFIG_METADATA!$G$2:$G$20000,1,DATOS!$I$2:$I$20000,"Orquesta/Banda/Conjunto"),"")))</f>
        <v/>
      </c>
      <c r="AH772" t="str">
        <f>IF(AE772="","",IF(AE772="[FÓRMULA MANUAL]","",IFERROR(AVERAGEIFS(DATOS!$K$2:$K$20000,DATOS!$A$2:$A$20000,AE772,CONFIG_METADATA!$G$2:$G$20000,1,DATOS!$I$2:$I$20000,"Música de Cámara"),"")))</f>
        <v/>
      </c>
      <c r="AI772" t="str">
        <f>IF(AE772="","",IF(AE772="[FÓRMULA MANUAL]","",IFERROR(SUMPRODUCT((DATOS!$A$2:$A$20000=AE772)*(CONFIG_METADATA!$G$2:$G$20000=1)*(COUNTIF(CONFIG_ASIGNATURAS!$B$7:$B$27,DATOS!$I$2:$I$20000)&gt;0)*(DATOS!$K$2:$K$20000))/SUMPRODUCT((DATOS!$A$2:$A$20000=AE772)*(CONFIG_METADATA!$G$2:$G$20000=1)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MANUAL]","",IFERROR(AVERAGEIFS(DATOS!$K$2:$K$20000,DATOS!$A$2:$A$20000,A773,CONFIG_METADATA!$G$2:$G$20000,1,DATOS!$I$2:$I$20000,"Lenguaje Musical"),"")))</f>
        <v/>
      </c>
      <c r="C773" t="str">
        <f>IF(A773="","",IF(A773="[FÓRMULA MANUAL]","",IFERROR(AVERAGEIFS(DATOS!$K$2:$K$20000,DATOS!$A$2:$A$20000,A773,CONFIG_METADATA!$G$2:$G$20000,1,DATOS!$I$2:$I$20000,"Orquesta/Banda/Conjunto"),"")))</f>
        <v/>
      </c>
      <c r="D773" t="str">
        <f>IF(A773="","",IF(A773="[FÓRMULA MANUAL]","",IFERROR(AVERAGEIFS(DATOS!$K$2:$K$20000,DATOS!$A$2:$A$20000,A773,CONFIG_METADATA!$G$2:$G$20000,1,DATOS!$I$2:$I$20000,"Conjunto"),"")))</f>
        <v/>
      </c>
      <c r="E773" t="str">
        <f>IF(A773="","",IF(A773="[FÓRMULA MANUAL]","",IFERROR(SUMPRODUCT((DATOS!$A$2:$A$20000=A773)*(CONFIG_METADATA!$G$2:$G$20000=1)*(COUNTIF(CONFIG_ASIGNATURAS!$B$7:$B$27,DATOS!$I$2:$I$20000)&gt;0)*(DATOS!$K$2:$K$20000))/SUMPRODUCT((DATOS!$A$2:$A$20000=A773)*(CONFIG_METADATA!$G$2:$G$20000=1)*(COUNTIF(CONFIG_ASIGNATURAS!$B$7:$B$27,DATOS!$I$2:$I$20000)&gt;0)*1),"")))</f>
        <v/>
      </c>
      <c r="H773" t="str">
        <f>IF(G773="","",IF(G773="[FÓRMULA MANUAL]","",IFERROR(AVERAGEIFS(DATOS!$K$2:$K$20000,DATOS!$A$2:$A$20000,G773,CONFIG_METADATA!$G$2:$G$20000,1,DATOS!$I$2:$I$20000,"Lenguaje Musical"),"")))</f>
        <v/>
      </c>
      <c r="I773" t="str">
        <f>IF(G773="","",IF(G773="[FÓRMULA MANUAL]","",IFERROR(AVERAGEIFS(DATOS!$K$2:$K$20000,DATOS!$A$2:$A$20000,G773,CONFIG_METADATA!$G$2:$G$20000,1,DATOS!$I$2:$I$20000,"Orquesta/Banda/Conjunto"),"")))</f>
        <v/>
      </c>
      <c r="J773" t="str">
        <f>IF(G773="","",IF(G773="[FÓRMULA MANUAL]","",IFERROR(AVERAGEIFS(DATOS!$K$2:$K$20000,DATOS!$A$2:$A$20000,G773,CONFIG_METADATA!$G$2:$G$20000,1,DATOS!$I$2:$I$20000,"Conjunto"),"")))</f>
        <v/>
      </c>
      <c r="K773" t="str">
        <f>IF(G773="","",IF(G773="[FÓRMULA MANUAL]","",IFERROR(SUMPRODUCT((DATOS!$A$2:$A$20000=G773)*(CONFIG_METADATA!$G$2:$G$20000=1)*(COUNTIF(CONFIG_ASIGNATURAS!$B$7:$B$27,DATOS!$I$2:$I$20000)&gt;0)*(DATOS!$K$2:$K$20000))/SUMPRODUCT((DATOS!$A$2:$A$20000=G773)*(CONFIG_METADATA!$G$2:$G$20000=1)*(COUNTIF(CONFIG_ASIGNATURAS!$B$7:$B$27,DATOS!$I$2:$I$20000)&gt;0)*1),"")))</f>
        <v/>
      </c>
      <c r="N773" t="str">
        <f>IF(M773="","",IF(M773="[FÓRMULA MANUAL]","",IFERROR(AVERAGEIFS(DATOS!$K$2:$K$20000,DATOS!$A$2:$A$20000,M773,CONFIG_METADATA!$G$2:$G$20000,1,DATOS!$I$2:$I$20000,"Armonía"),"")))</f>
        <v/>
      </c>
      <c r="O773" t="str">
        <f>IF(M773="","",IF(M773="[FÓRMULA MANUAL]","",IFERROR(AVERAGEIFS(DATOS!$K$2:$K$20000,DATOS!$A$2:$A$20000,M773,CONFIG_METADATA!$G$2:$G$20000,1,DATOS!$I$2:$I$20000,"Orquesta/Banda/Conjunto"),"")))</f>
        <v/>
      </c>
      <c r="P773" t="str">
        <f>IF(M773="","",IF(M773="[FÓRMULA MANUAL]","",IFERROR(AVERAGEIFS(DATOS!$K$2:$K$20000,DATOS!$A$2:$A$20000,M773,CONFIG_METADATA!$G$2:$G$20000,1,DATOS!$I$2:$I$20000,"Música de Cámara"),"")))</f>
        <v/>
      </c>
      <c r="Q773" t="str">
        <f>IF(M773="","",IF(M773="[FÓRMULA MANUAL]","",IFERROR(SUMPRODUCT((DATOS!$A$2:$A$20000=M773)*(CONFIG_METADATA!$G$2:$G$20000=1)*(COUNTIF(CONFIG_ASIGNATURAS!$B$7:$B$27,DATOS!$I$2:$I$20000)&gt;0)*(DATOS!$K$2:$K$20000))/SUMPRODUCT((DATOS!$A$2:$A$20000=M773)*(CONFIG_METADATA!$G$2:$G$20000=1)*(COUNTIF(CONFIG_ASIGNATURAS!$B$7:$B$27,DATOS!$I$2:$I$20000)&gt;0)*1),"")))</f>
        <v/>
      </c>
      <c r="T773" t="str">
        <f>IF(S773="","",IF(S773="[FÓRMULA MANUAL]","",IFERROR(AVERAGEIFS(DATOS!$K$2:$K$20000,DATOS!$A$2:$A$20000,S773,CONFIG_METADATA!$G$2:$G$20000,1,DATOS!$I$2:$I$20000,"Armonía"),"")))</f>
        <v/>
      </c>
      <c r="U773" t="str">
        <f>IF(S773="","",IF(S773="[FÓRMULA MANUAL]","",IFERROR(AVERAGEIFS(DATOS!$K$2:$K$20000,DATOS!$A$2:$A$20000,S773,CONFIG_METADATA!$G$2:$G$20000,1,DATOS!$I$2:$I$20000,"Orquesta/Banda/Conjunto"),"")))</f>
        <v/>
      </c>
      <c r="V773" t="str">
        <f>IF(S773="","",IF(S773="[FÓRMULA MANUAL]","",IFERROR(AVERAGEIFS(DATOS!$K$2:$K$20000,DATOS!$A$2:$A$20000,S773,CONFIG_METADATA!$G$2:$G$20000,1,DATOS!$I$2:$I$20000,"Música de Cámara"),"")))</f>
        <v/>
      </c>
      <c r="W773" t="str">
        <f>IF(S773="","",IF(S773="[FÓRMULA MANUAL]","",IFERROR(SUMPRODUCT((DATOS!$A$2:$A$20000=S773)*(CONFIG_METADATA!$G$2:$G$20000=1)*(COUNTIF(CONFIG_ASIGNATURAS!$B$7:$B$27,DATOS!$I$2:$I$20000)&gt;0)*(DATOS!$K$2:$K$20000))/SUMPRODUCT((DATOS!$A$2:$A$20000=S773)*(CONFIG_METADATA!$G$2:$G$20000=1)*(COUNTIF(CONFIG_ASIGNATURAS!$B$7:$B$27,DATOS!$I$2:$I$20000)&gt;0)*1),"")))</f>
        <v/>
      </c>
      <c r="Z773" t="str">
        <f>IF(Y773="","",IF(Y773="[FÓRMULA MANUAL]","",IFERROR(AVERAGEIFS(DATOS!$K$2:$K$20000,DATOS!$A$2:$A$20000,Y773,CONFIG_METADATA!$G$2:$G$20000,1,DATOS!$I$2:$I$20000,"Análisis"),"")))</f>
        <v/>
      </c>
      <c r="AA773" t="str">
        <f>IF(Y773="","",IF(Y773="[FÓRMULA MANUAL]","",IFERROR(AVERAGEIFS(DATOS!$K$2:$K$20000,DATOS!$A$2:$A$20000,Y773,CONFIG_METADATA!$G$2:$G$20000,1,DATOS!$I$2:$I$20000,"Orquesta/Banda/Conjunto"),"")))</f>
        <v/>
      </c>
      <c r="AB773" t="str">
        <f>IF(Y773="","",IF(Y773="[FÓRMULA MANUAL]","",IFERROR(AVERAGEIFS(DATOS!$K$2:$K$20000,DATOS!$A$2:$A$20000,Y773,CONFIG_METADATA!$G$2:$G$20000,1,DATOS!$I$2:$I$20000,"Música de Cámara"),"")))</f>
        <v/>
      </c>
      <c r="AC773" t="str">
        <f>IF(Y773="","",IF(Y773="[FÓRMULA MANUAL]","",IFERROR(SUMPRODUCT((DATOS!$A$2:$A$20000=Y773)*(CONFIG_METADATA!$G$2:$G$20000=1)*(COUNTIF(CONFIG_ASIGNATURAS!$B$7:$B$27,DATOS!$I$2:$I$20000)&gt;0)*(DATOS!$K$2:$K$20000))/SUMPRODUCT((DATOS!$A$2:$A$20000=Y773)*(CONFIG_METADATA!$G$2:$G$20000=1)*(COUNTIF(CONFIG_ASIGNATURAS!$B$7:$B$27,DATOS!$I$2:$I$20000)&gt;0)*1),"")))</f>
        <v/>
      </c>
      <c r="AF773" t="str">
        <f>IF(AE773="","",IF(AE773="[FÓRMULA MANUAL]","",IFERROR(AVERAGEIFS(DATOS!$K$2:$K$20000,DATOS!$A$2:$A$20000,AE773,CONFIG_METADATA!$G$2:$G$20000,1,DATOS!$I$2:$I$20000,"Análisis"),"")))</f>
        <v/>
      </c>
      <c r="AG773" t="str">
        <f>IF(AE773="","",IF(AE773="[FÓRMULA MANUAL]","",IFERROR(AVERAGEIFS(DATOS!$K$2:$K$20000,DATOS!$A$2:$A$20000,AE773,CONFIG_METADATA!$G$2:$G$20000,1,DATOS!$I$2:$I$20000,"Orquesta/Banda/Conjunto"),"")))</f>
        <v/>
      </c>
      <c r="AH773" t="str">
        <f>IF(AE773="","",IF(AE773="[FÓRMULA MANUAL]","",IFERROR(AVERAGEIFS(DATOS!$K$2:$K$20000,DATOS!$A$2:$A$20000,AE773,CONFIG_METADATA!$G$2:$G$20000,1,DATOS!$I$2:$I$20000,"Música de Cámara"),"")))</f>
        <v/>
      </c>
      <c r="AI773" t="str">
        <f>IF(AE773="","",IF(AE773="[FÓRMULA MANUAL]","",IFERROR(SUMPRODUCT((DATOS!$A$2:$A$20000=AE773)*(CONFIG_METADATA!$G$2:$G$20000=1)*(COUNTIF(CONFIG_ASIGNATURAS!$B$7:$B$27,DATOS!$I$2:$I$20000)&gt;0)*(DATOS!$K$2:$K$20000))/SUMPRODUCT((DATOS!$A$2:$A$20000=AE773)*(CONFIG_METADATA!$G$2:$G$20000=1)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MANUAL]","",IFERROR(AVERAGEIFS(DATOS!$K$2:$K$20000,DATOS!$A$2:$A$20000,A774,CONFIG_METADATA!$G$2:$G$20000,1,DATOS!$I$2:$I$20000,"Lenguaje Musical"),"")))</f>
        <v/>
      </c>
      <c r="C774" t="str">
        <f>IF(A774="","",IF(A774="[FÓRMULA MANUAL]","",IFERROR(AVERAGEIFS(DATOS!$K$2:$K$20000,DATOS!$A$2:$A$20000,A774,CONFIG_METADATA!$G$2:$G$20000,1,DATOS!$I$2:$I$20000,"Orquesta/Banda/Conjunto"),"")))</f>
        <v/>
      </c>
      <c r="D774" t="str">
        <f>IF(A774="","",IF(A774="[FÓRMULA MANUAL]","",IFERROR(AVERAGEIFS(DATOS!$K$2:$K$20000,DATOS!$A$2:$A$20000,A774,CONFIG_METADATA!$G$2:$G$20000,1,DATOS!$I$2:$I$20000,"Conjunto"),"")))</f>
        <v/>
      </c>
      <c r="E774" t="str">
        <f>IF(A774="","",IF(A774="[FÓRMULA MANUAL]","",IFERROR(SUMPRODUCT((DATOS!$A$2:$A$20000=A774)*(CONFIG_METADATA!$G$2:$G$20000=1)*(COUNTIF(CONFIG_ASIGNATURAS!$B$7:$B$27,DATOS!$I$2:$I$20000)&gt;0)*(DATOS!$K$2:$K$20000))/SUMPRODUCT((DATOS!$A$2:$A$20000=A774)*(CONFIG_METADATA!$G$2:$G$20000=1)*(COUNTIF(CONFIG_ASIGNATURAS!$B$7:$B$27,DATOS!$I$2:$I$20000)&gt;0)*1),"")))</f>
        <v/>
      </c>
      <c r="H774" t="str">
        <f>IF(G774="","",IF(G774="[FÓRMULA MANUAL]","",IFERROR(AVERAGEIFS(DATOS!$K$2:$K$20000,DATOS!$A$2:$A$20000,G774,CONFIG_METADATA!$G$2:$G$20000,1,DATOS!$I$2:$I$20000,"Lenguaje Musical"),"")))</f>
        <v/>
      </c>
      <c r="I774" t="str">
        <f>IF(G774="","",IF(G774="[FÓRMULA MANUAL]","",IFERROR(AVERAGEIFS(DATOS!$K$2:$K$20000,DATOS!$A$2:$A$20000,G774,CONFIG_METADATA!$G$2:$G$20000,1,DATOS!$I$2:$I$20000,"Orquesta/Banda/Conjunto"),"")))</f>
        <v/>
      </c>
      <c r="J774" t="str">
        <f>IF(G774="","",IF(G774="[FÓRMULA MANUAL]","",IFERROR(AVERAGEIFS(DATOS!$K$2:$K$20000,DATOS!$A$2:$A$20000,G774,CONFIG_METADATA!$G$2:$G$20000,1,DATOS!$I$2:$I$20000,"Conjunto"),"")))</f>
        <v/>
      </c>
      <c r="K774" t="str">
        <f>IF(G774="","",IF(G774="[FÓRMULA MANUAL]","",IFERROR(SUMPRODUCT((DATOS!$A$2:$A$20000=G774)*(CONFIG_METADATA!$G$2:$G$20000=1)*(COUNTIF(CONFIG_ASIGNATURAS!$B$7:$B$27,DATOS!$I$2:$I$20000)&gt;0)*(DATOS!$K$2:$K$20000))/SUMPRODUCT((DATOS!$A$2:$A$20000=G774)*(CONFIG_METADATA!$G$2:$G$20000=1)*(COUNTIF(CONFIG_ASIGNATURAS!$B$7:$B$27,DATOS!$I$2:$I$20000)&gt;0)*1),"")))</f>
        <v/>
      </c>
      <c r="N774" t="str">
        <f>IF(M774="","",IF(M774="[FÓRMULA MANUAL]","",IFERROR(AVERAGEIFS(DATOS!$K$2:$K$20000,DATOS!$A$2:$A$20000,M774,CONFIG_METADATA!$G$2:$G$20000,1,DATOS!$I$2:$I$20000,"Armonía"),"")))</f>
        <v/>
      </c>
      <c r="O774" t="str">
        <f>IF(M774="","",IF(M774="[FÓRMULA MANUAL]","",IFERROR(AVERAGEIFS(DATOS!$K$2:$K$20000,DATOS!$A$2:$A$20000,M774,CONFIG_METADATA!$G$2:$G$20000,1,DATOS!$I$2:$I$20000,"Orquesta/Banda/Conjunto"),"")))</f>
        <v/>
      </c>
      <c r="P774" t="str">
        <f>IF(M774="","",IF(M774="[FÓRMULA MANUAL]","",IFERROR(AVERAGEIFS(DATOS!$K$2:$K$20000,DATOS!$A$2:$A$20000,M774,CONFIG_METADATA!$G$2:$G$20000,1,DATOS!$I$2:$I$20000,"Música de Cámara"),"")))</f>
        <v/>
      </c>
      <c r="Q774" t="str">
        <f>IF(M774="","",IF(M774="[FÓRMULA MANUAL]","",IFERROR(SUMPRODUCT((DATOS!$A$2:$A$20000=M774)*(CONFIG_METADATA!$G$2:$G$20000=1)*(COUNTIF(CONFIG_ASIGNATURAS!$B$7:$B$27,DATOS!$I$2:$I$20000)&gt;0)*(DATOS!$K$2:$K$20000))/SUMPRODUCT((DATOS!$A$2:$A$20000=M774)*(CONFIG_METADATA!$G$2:$G$20000=1)*(COUNTIF(CONFIG_ASIGNATURAS!$B$7:$B$27,DATOS!$I$2:$I$20000)&gt;0)*1),"")))</f>
        <v/>
      </c>
      <c r="T774" t="str">
        <f>IF(S774="","",IF(S774="[FÓRMULA MANUAL]","",IFERROR(AVERAGEIFS(DATOS!$K$2:$K$20000,DATOS!$A$2:$A$20000,S774,CONFIG_METADATA!$G$2:$G$20000,1,DATOS!$I$2:$I$20000,"Armonía"),"")))</f>
        <v/>
      </c>
      <c r="U774" t="str">
        <f>IF(S774="","",IF(S774="[FÓRMULA MANUAL]","",IFERROR(AVERAGEIFS(DATOS!$K$2:$K$20000,DATOS!$A$2:$A$20000,S774,CONFIG_METADATA!$G$2:$G$20000,1,DATOS!$I$2:$I$20000,"Orquesta/Banda/Conjunto"),"")))</f>
        <v/>
      </c>
      <c r="V774" t="str">
        <f>IF(S774="","",IF(S774="[FÓRMULA MANUAL]","",IFERROR(AVERAGEIFS(DATOS!$K$2:$K$20000,DATOS!$A$2:$A$20000,S774,CONFIG_METADATA!$G$2:$G$20000,1,DATOS!$I$2:$I$20000,"Música de Cámara"),"")))</f>
        <v/>
      </c>
      <c r="W774" t="str">
        <f>IF(S774="","",IF(S774="[FÓRMULA MANUAL]","",IFERROR(SUMPRODUCT((DATOS!$A$2:$A$20000=S774)*(CONFIG_METADATA!$G$2:$G$20000=1)*(COUNTIF(CONFIG_ASIGNATURAS!$B$7:$B$27,DATOS!$I$2:$I$20000)&gt;0)*(DATOS!$K$2:$K$20000))/SUMPRODUCT((DATOS!$A$2:$A$20000=S774)*(CONFIG_METADATA!$G$2:$G$20000=1)*(COUNTIF(CONFIG_ASIGNATURAS!$B$7:$B$27,DATOS!$I$2:$I$20000)&gt;0)*1),"")))</f>
        <v/>
      </c>
      <c r="Z774" t="str">
        <f>IF(Y774="","",IF(Y774="[FÓRMULA MANUAL]","",IFERROR(AVERAGEIFS(DATOS!$K$2:$K$20000,DATOS!$A$2:$A$20000,Y774,CONFIG_METADATA!$G$2:$G$20000,1,DATOS!$I$2:$I$20000,"Análisis"),"")))</f>
        <v/>
      </c>
      <c r="AA774" t="str">
        <f>IF(Y774="","",IF(Y774="[FÓRMULA MANUAL]","",IFERROR(AVERAGEIFS(DATOS!$K$2:$K$20000,DATOS!$A$2:$A$20000,Y774,CONFIG_METADATA!$G$2:$G$20000,1,DATOS!$I$2:$I$20000,"Orquesta/Banda/Conjunto"),"")))</f>
        <v/>
      </c>
      <c r="AB774" t="str">
        <f>IF(Y774="","",IF(Y774="[FÓRMULA MANUAL]","",IFERROR(AVERAGEIFS(DATOS!$K$2:$K$20000,DATOS!$A$2:$A$20000,Y774,CONFIG_METADATA!$G$2:$G$20000,1,DATOS!$I$2:$I$20000,"Música de Cámara"),"")))</f>
        <v/>
      </c>
      <c r="AC774" t="str">
        <f>IF(Y774="","",IF(Y774="[FÓRMULA MANUAL]","",IFERROR(SUMPRODUCT((DATOS!$A$2:$A$20000=Y774)*(CONFIG_METADATA!$G$2:$G$20000=1)*(COUNTIF(CONFIG_ASIGNATURAS!$B$7:$B$27,DATOS!$I$2:$I$20000)&gt;0)*(DATOS!$K$2:$K$20000))/SUMPRODUCT((DATOS!$A$2:$A$20000=Y774)*(CONFIG_METADATA!$G$2:$G$20000=1)*(COUNTIF(CONFIG_ASIGNATURAS!$B$7:$B$27,DATOS!$I$2:$I$20000)&gt;0)*1),"")))</f>
        <v/>
      </c>
      <c r="AF774" t="str">
        <f>IF(AE774="","",IF(AE774="[FÓRMULA MANUAL]","",IFERROR(AVERAGEIFS(DATOS!$K$2:$K$20000,DATOS!$A$2:$A$20000,AE774,CONFIG_METADATA!$G$2:$G$20000,1,DATOS!$I$2:$I$20000,"Análisis"),"")))</f>
        <v/>
      </c>
      <c r="AG774" t="str">
        <f>IF(AE774="","",IF(AE774="[FÓRMULA MANUAL]","",IFERROR(AVERAGEIFS(DATOS!$K$2:$K$20000,DATOS!$A$2:$A$20000,AE774,CONFIG_METADATA!$G$2:$G$20000,1,DATOS!$I$2:$I$20000,"Orquesta/Banda/Conjunto"),"")))</f>
        <v/>
      </c>
      <c r="AH774" t="str">
        <f>IF(AE774="","",IF(AE774="[FÓRMULA MANUAL]","",IFERROR(AVERAGEIFS(DATOS!$K$2:$K$20000,DATOS!$A$2:$A$20000,AE774,CONFIG_METADATA!$G$2:$G$20000,1,DATOS!$I$2:$I$20000,"Música de Cámara"),"")))</f>
        <v/>
      </c>
      <c r="AI774" t="str">
        <f>IF(AE774="","",IF(AE774="[FÓRMULA MANUAL]","",IFERROR(SUMPRODUCT((DATOS!$A$2:$A$20000=AE774)*(CONFIG_METADATA!$G$2:$G$20000=1)*(COUNTIF(CONFIG_ASIGNATURAS!$B$7:$B$27,DATOS!$I$2:$I$20000)&gt;0)*(DATOS!$K$2:$K$20000))/SUMPRODUCT((DATOS!$A$2:$A$20000=AE774)*(CONFIG_METADATA!$G$2:$G$20000=1)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MANUAL]","",IFERROR(AVERAGEIFS(DATOS!$K$2:$K$20000,DATOS!$A$2:$A$20000,A775,CONFIG_METADATA!$G$2:$G$20000,1,DATOS!$I$2:$I$20000,"Lenguaje Musical"),"")))</f>
        <v/>
      </c>
      <c r="C775" t="str">
        <f>IF(A775="","",IF(A775="[FÓRMULA MANUAL]","",IFERROR(AVERAGEIFS(DATOS!$K$2:$K$20000,DATOS!$A$2:$A$20000,A775,CONFIG_METADATA!$G$2:$G$20000,1,DATOS!$I$2:$I$20000,"Orquesta/Banda/Conjunto"),"")))</f>
        <v/>
      </c>
      <c r="D775" t="str">
        <f>IF(A775="","",IF(A775="[FÓRMULA MANUAL]","",IFERROR(AVERAGEIFS(DATOS!$K$2:$K$20000,DATOS!$A$2:$A$20000,A775,CONFIG_METADATA!$G$2:$G$20000,1,DATOS!$I$2:$I$20000,"Conjunto"),"")))</f>
        <v/>
      </c>
      <c r="E775" t="str">
        <f>IF(A775="","",IF(A775="[FÓRMULA MANUAL]","",IFERROR(SUMPRODUCT((DATOS!$A$2:$A$20000=A775)*(CONFIG_METADATA!$G$2:$G$20000=1)*(COUNTIF(CONFIG_ASIGNATURAS!$B$7:$B$27,DATOS!$I$2:$I$20000)&gt;0)*(DATOS!$K$2:$K$20000))/SUMPRODUCT((DATOS!$A$2:$A$20000=A775)*(CONFIG_METADATA!$G$2:$G$20000=1)*(COUNTIF(CONFIG_ASIGNATURAS!$B$7:$B$27,DATOS!$I$2:$I$20000)&gt;0)*1),"")))</f>
        <v/>
      </c>
      <c r="H775" t="str">
        <f>IF(G775="","",IF(G775="[FÓRMULA MANUAL]","",IFERROR(AVERAGEIFS(DATOS!$K$2:$K$20000,DATOS!$A$2:$A$20000,G775,CONFIG_METADATA!$G$2:$G$20000,1,DATOS!$I$2:$I$20000,"Lenguaje Musical"),"")))</f>
        <v/>
      </c>
      <c r="I775" t="str">
        <f>IF(G775="","",IF(G775="[FÓRMULA MANUAL]","",IFERROR(AVERAGEIFS(DATOS!$K$2:$K$20000,DATOS!$A$2:$A$20000,G775,CONFIG_METADATA!$G$2:$G$20000,1,DATOS!$I$2:$I$20000,"Orquesta/Banda/Conjunto"),"")))</f>
        <v/>
      </c>
      <c r="J775" t="str">
        <f>IF(G775="","",IF(G775="[FÓRMULA MANUAL]","",IFERROR(AVERAGEIFS(DATOS!$K$2:$K$20000,DATOS!$A$2:$A$20000,G775,CONFIG_METADATA!$G$2:$G$20000,1,DATOS!$I$2:$I$20000,"Conjunto"),"")))</f>
        <v/>
      </c>
      <c r="K775" t="str">
        <f>IF(G775="","",IF(G775="[FÓRMULA MANUAL]","",IFERROR(SUMPRODUCT((DATOS!$A$2:$A$20000=G775)*(CONFIG_METADATA!$G$2:$G$20000=1)*(COUNTIF(CONFIG_ASIGNATURAS!$B$7:$B$27,DATOS!$I$2:$I$20000)&gt;0)*(DATOS!$K$2:$K$20000))/SUMPRODUCT((DATOS!$A$2:$A$20000=G775)*(CONFIG_METADATA!$G$2:$G$20000=1)*(COUNTIF(CONFIG_ASIGNATURAS!$B$7:$B$27,DATOS!$I$2:$I$20000)&gt;0)*1),"")))</f>
        <v/>
      </c>
      <c r="N775" t="str">
        <f>IF(M775="","",IF(M775="[FÓRMULA MANUAL]","",IFERROR(AVERAGEIFS(DATOS!$K$2:$K$20000,DATOS!$A$2:$A$20000,M775,CONFIG_METADATA!$G$2:$G$20000,1,DATOS!$I$2:$I$20000,"Armonía"),"")))</f>
        <v/>
      </c>
      <c r="O775" t="str">
        <f>IF(M775="","",IF(M775="[FÓRMULA MANUAL]","",IFERROR(AVERAGEIFS(DATOS!$K$2:$K$20000,DATOS!$A$2:$A$20000,M775,CONFIG_METADATA!$G$2:$G$20000,1,DATOS!$I$2:$I$20000,"Orquesta/Banda/Conjunto"),"")))</f>
        <v/>
      </c>
      <c r="P775" t="str">
        <f>IF(M775="","",IF(M775="[FÓRMULA MANUAL]","",IFERROR(AVERAGEIFS(DATOS!$K$2:$K$20000,DATOS!$A$2:$A$20000,M775,CONFIG_METADATA!$G$2:$G$20000,1,DATOS!$I$2:$I$20000,"Música de Cámara"),"")))</f>
        <v/>
      </c>
      <c r="Q775" t="str">
        <f>IF(M775="","",IF(M775="[FÓRMULA MANUAL]","",IFERROR(SUMPRODUCT((DATOS!$A$2:$A$20000=M775)*(CONFIG_METADATA!$G$2:$G$20000=1)*(COUNTIF(CONFIG_ASIGNATURAS!$B$7:$B$27,DATOS!$I$2:$I$20000)&gt;0)*(DATOS!$K$2:$K$20000))/SUMPRODUCT((DATOS!$A$2:$A$20000=M775)*(CONFIG_METADATA!$G$2:$G$20000=1)*(COUNTIF(CONFIG_ASIGNATURAS!$B$7:$B$27,DATOS!$I$2:$I$20000)&gt;0)*1),"")))</f>
        <v/>
      </c>
      <c r="T775" t="str">
        <f>IF(S775="","",IF(S775="[FÓRMULA MANUAL]","",IFERROR(AVERAGEIFS(DATOS!$K$2:$K$20000,DATOS!$A$2:$A$20000,S775,CONFIG_METADATA!$G$2:$G$20000,1,DATOS!$I$2:$I$20000,"Armonía"),"")))</f>
        <v/>
      </c>
      <c r="U775" t="str">
        <f>IF(S775="","",IF(S775="[FÓRMULA MANUAL]","",IFERROR(AVERAGEIFS(DATOS!$K$2:$K$20000,DATOS!$A$2:$A$20000,S775,CONFIG_METADATA!$G$2:$G$20000,1,DATOS!$I$2:$I$20000,"Orquesta/Banda/Conjunto"),"")))</f>
        <v/>
      </c>
      <c r="V775" t="str">
        <f>IF(S775="","",IF(S775="[FÓRMULA MANUAL]","",IFERROR(AVERAGEIFS(DATOS!$K$2:$K$20000,DATOS!$A$2:$A$20000,S775,CONFIG_METADATA!$G$2:$G$20000,1,DATOS!$I$2:$I$20000,"Música de Cámara"),"")))</f>
        <v/>
      </c>
      <c r="W775" t="str">
        <f>IF(S775="","",IF(S775="[FÓRMULA MANUAL]","",IFERROR(SUMPRODUCT((DATOS!$A$2:$A$20000=S775)*(CONFIG_METADATA!$G$2:$G$20000=1)*(COUNTIF(CONFIG_ASIGNATURAS!$B$7:$B$27,DATOS!$I$2:$I$20000)&gt;0)*(DATOS!$K$2:$K$20000))/SUMPRODUCT((DATOS!$A$2:$A$20000=S775)*(CONFIG_METADATA!$G$2:$G$20000=1)*(COUNTIF(CONFIG_ASIGNATURAS!$B$7:$B$27,DATOS!$I$2:$I$20000)&gt;0)*1),"")))</f>
        <v/>
      </c>
      <c r="Z775" t="str">
        <f>IF(Y775="","",IF(Y775="[FÓRMULA MANUAL]","",IFERROR(AVERAGEIFS(DATOS!$K$2:$K$20000,DATOS!$A$2:$A$20000,Y775,CONFIG_METADATA!$G$2:$G$20000,1,DATOS!$I$2:$I$20000,"Análisis"),"")))</f>
        <v/>
      </c>
      <c r="AA775" t="str">
        <f>IF(Y775="","",IF(Y775="[FÓRMULA MANUAL]","",IFERROR(AVERAGEIFS(DATOS!$K$2:$K$20000,DATOS!$A$2:$A$20000,Y775,CONFIG_METADATA!$G$2:$G$20000,1,DATOS!$I$2:$I$20000,"Orquesta/Banda/Conjunto"),"")))</f>
        <v/>
      </c>
      <c r="AB775" t="str">
        <f>IF(Y775="","",IF(Y775="[FÓRMULA MANUAL]","",IFERROR(AVERAGEIFS(DATOS!$K$2:$K$20000,DATOS!$A$2:$A$20000,Y775,CONFIG_METADATA!$G$2:$G$20000,1,DATOS!$I$2:$I$20000,"Música de Cámara"),"")))</f>
        <v/>
      </c>
      <c r="AC775" t="str">
        <f>IF(Y775="","",IF(Y775="[FÓRMULA MANUAL]","",IFERROR(SUMPRODUCT((DATOS!$A$2:$A$20000=Y775)*(CONFIG_METADATA!$G$2:$G$20000=1)*(COUNTIF(CONFIG_ASIGNATURAS!$B$7:$B$27,DATOS!$I$2:$I$20000)&gt;0)*(DATOS!$K$2:$K$20000))/SUMPRODUCT((DATOS!$A$2:$A$20000=Y775)*(CONFIG_METADATA!$G$2:$G$20000=1)*(COUNTIF(CONFIG_ASIGNATURAS!$B$7:$B$27,DATOS!$I$2:$I$20000)&gt;0)*1),"")))</f>
        <v/>
      </c>
      <c r="AF775" t="str">
        <f>IF(AE775="","",IF(AE775="[FÓRMULA MANUAL]","",IFERROR(AVERAGEIFS(DATOS!$K$2:$K$20000,DATOS!$A$2:$A$20000,AE775,CONFIG_METADATA!$G$2:$G$20000,1,DATOS!$I$2:$I$20000,"Análisis"),"")))</f>
        <v/>
      </c>
      <c r="AG775" t="str">
        <f>IF(AE775="","",IF(AE775="[FÓRMULA MANUAL]","",IFERROR(AVERAGEIFS(DATOS!$K$2:$K$20000,DATOS!$A$2:$A$20000,AE775,CONFIG_METADATA!$G$2:$G$20000,1,DATOS!$I$2:$I$20000,"Orquesta/Banda/Conjunto"),"")))</f>
        <v/>
      </c>
      <c r="AH775" t="str">
        <f>IF(AE775="","",IF(AE775="[FÓRMULA MANUAL]","",IFERROR(AVERAGEIFS(DATOS!$K$2:$K$20000,DATOS!$A$2:$A$20000,AE775,CONFIG_METADATA!$G$2:$G$20000,1,DATOS!$I$2:$I$20000,"Música de Cámara"),"")))</f>
        <v/>
      </c>
      <c r="AI775" t="str">
        <f>IF(AE775="","",IF(AE775="[FÓRMULA MANUAL]","",IFERROR(SUMPRODUCT((DATOS!$A$2:$A$20000=AE775)*(CONFIG_METADATA!$G$2:$G$20000=1)*(COUNTIF(CONFIG_ASIGNATURAS!$B$7:$B$27,DATOS!$I$2:$I$20000)&gt;0)*(DATOS!$K$2:$K$20000))/SUMPRODUCT((DATOS!$A$2:$A$20000=AE775)*(CONFIG_METADATA!$G$2:$G$20000=1)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MANUAL]","",IFERROR(AVERAGEIFS(DATOS!$K$2:$K$20000,DATOS!$A$2:$A$20000,A776,CONFIG_METADATA!$G$2:$G$20000,1,DATOS!$I$2:$I$20000,"Lenguaje Musical"),"")))</f>
        <v/>
      </c>
      <c r="C776" t="str">
        <f>IF(A776="","",IF(A776="[FÓRMULA MANUAL]","",IFERROR(AVERAGEIFS(DATOS!$K$2:$K$20000,DATOS!$A$2:$A$20000,A776,CONFIG_METADATA!$G$2:$G$20000,1,DATOS!$I$2:$I$20000,"Orquesta/Banda/Conjunto"),"")))</f>
        <v/>
      </c>
      <c r="D776" t="str">
        <f>IF(A776="","",IF(A776="[FÓRMULA MANUAL]","",IFERROR(AVERAGEIFS(DATOS!$K$2:$K$20000,DATOS!$A$2:$A$20000,A776,CONFIG_METADATA!$G$2:$G$20000,1,DATOS!$I$2:$I$20000,"Conjunto"),"")))</f>
        <v/>
      </c>
      <c r="E776" t="str">
        <f>IF(A776="","",IF(A776="[FÓRMULA MANUAL]","",IFERROR(SUMPRODUCT((DATOS!$A$2:$A$20000=A776)*(CONFIG_METADATA!$G$2:$G$20000=1)*(COUNTIF(CONFIG_ASIGNATURAS!$B$7:$B$27,DATOS!$I$2:$I$20000)&gt;0)*(DATOS!$K$2:$K$20000))/SUMPRODUCT((DATOS!$A$2:$A$20000=A776)*(CONFIG_METADATA!$G$2:$G$20000=1)*(COUNTIF(CONFIG_ASIGNATURAS!$B$7:$B$27,DATOS!$I$2:$I$20000)&gt;0)*1),"")))</f>
        <v/>
      </c>
      <c r="H776" t="str">
        <f>IF(G776="","",IF(G776="[FÓRMULA MANUAL]","",IFERROR(AVERAGEIFS(DATOS!$K$2:$K$20000,DATOS!$A$2:$A$20000,G776,CONFIG_METADATA!$G$2:$G$20000,1,DATOS!$I$2:$I$20000,"Lenguaje Musical"),"")))</f>
        <v/>
      </c>
      <c r="I776" t="str">
        <f>IF(G776="","",IF(G776="[FÓRMULA MANUAL]","",IFERROR(AVERAGEIFS(DATOS!$K$2:$K$20000,DATOS!$A$2:$A$20000,G776,CONFIG_METADATA!$G$2:$G$20000,1,DATOS!$I$2:$I$20000,"Orquesta/Banda/Conjunto"),"")))</f>
        <v/>
      </c>
      <c r="J776" t="str">
        <f>IF(G776="","",IF(G776="[FÓRMULA MANUAL]","",IFERROR(AVERAGEIFS(DATOS!$K$2:$K$20000,DATOS!$A$2:$A$20000,G776,CONFIG_METADATA!$G$2:$G$20000,1,DATOS!$I$2:$I$20000,"Conjunto"),"")))</f>
        <v/>
      </c>
      <c r="K776" t="str">
        <f>IF(G776="","",IF(G776="[FÓRMULA MANUAL]","",IFERROR(SUMPRODUCT((DATOS!$A$2:$A$20000=G776)*(CONFIG_METADATA!$G$2:$G$20000=1)*(COUNTIF(CONFIG_ASIGNATURAS!$B$7:$B$27,DATOS!$I$2:$I$20000)&gt;0)*(DATOS!$K$2:$K$20000))/SUMPRODUCT((DATOS!$A$2:$A$20000=G776)*(CONFIG_METADATA!$G$2:$G$20000=1)*(COUNTIF(CONFIG_ASIGNATURAS!$B$7:$B$27,DATOS!$I$2:$I$20000)&gt;0)*1),"")))</f>
        <v/>
      </c>
      <c r="N776" t="str">
        <f>IF(M776="","",IF(M776="[FÓRMULA MANUAL]","",IFERROR(AVERAGEIFS(DATOS!$K$2:$K$20000,DATOS!$A$2:$A$20000,M776,CONFIG_METADATA!$G$2:$G$20000,1,DATOS!$I$2:$I$20000,"Armonía"),"")))</f>
        <v/>
      </c>
      <c r="O776" t="str">
        <f>IF(M776="","",IF(M776="[FÓRMULA MANUAL]","",IFERROR(AVERAGEIFS(DATOS!$K$2:$K$20000,DATOS!$A$2:$A$20000,M776,CONFIG_METADATA!$G$2:$G$20000,1,DATOS!$I$2:$I$20000,"Orquesta/Banda/Conjunto"),"")))</f>
        <v/>
      </c>
      <c r="P776" t="str">
        <f>IF(M776="","",IF(M776="[FÓRMULA MANUAL]","",IFERROR(AVERAGEIFS(DATOS!$K$2:$K$20000,DATOS!$A$2:$A$20000,M776,CONFIG_METADATA!$G$2:$G$20000,1,DATOS!$I$2:$I$20000,"Música de Cámara"),"")))</f>
        <v/>
      </c>
      <c r="Q776" t="str">
        <f>IF(M776="","",IF(M776="[FÓRMULA MANUAL]","",IFERROR(SUMPRODUCT((DATOS!$A$2:$A$20000=M776)*(CONFIG_METADATA!$G$2:$G$20000=1)*(COUNTIF(CONFIG_ASIGNATURAS!$B$7:$B$27,DATOS!$I$2:$I$20000)&gt;0)*(DATOS!$K$2:$K$20000))/SUMPRODUCT((DATOS!$A$2:$A$20000=M776)*(CONFIG_METADATA!$G$2:$G$20000=1)*(COUNTIF(CONFIG_ASIGNATURAS!$B$7:$B$27,DATOS!$I$2:$I$20000)&gt;0)*1),"")))</f>
        <v/>
      </c>
      <c r="T776" t="str">
        <f>IF(S776="","",IF(S776="[FÓRMULA MANUAL]","",IFERROR(AVERAGEIFS(DATOS!$K$2:$K$20000,DATOS!$A$2:$A$20000,S776,CONFIG_METADATA!$G$2:$G$20000,1,DATOS!$I$2:$I$20000,"Armonía"),"")))</f>
        <v/>
      </c>
      <c r="U776" t="str">
        <f>IF(S776="","",IF(S776="[FÓRMULA MANUAL]","",IFERROR(AVERAGEIFS(DATOS!$K$2:$K$20000,DATOS!$A$2:$A$20000,S776,CONFIG_METADATA!$G$2:$G$20000,1,DATOS!$I$2:$I$20000,"Orquesta/Banda/Conjunto"),"")))</f>
        <v/>
      </c>
      <c r="V776" t="str">
        <f>IF(S776="","",IF(S776="[FÓRMULA MANUAL]","",IFERROR(AVERAGEIFS(DATOS!$K$2:$K$20000,DATOS!$A$2:$A$20000,S776,CONFIG_METADATA!$G$2:$G$20000,1,DATOS!$I$2:$I$20000,"Música de Cámara"),"")))</f>
        <v/>
      </c>
      <c r="W776" t="str">
        <f>IF(S776="","",IF(S776="[FÓRMULA MANUAL]","",IFERROR(SUMPRODUCT((DATOS!$A$2:$A$20000=S776)*(CONFIG_METADATA!$G$2:$G$20000=1)*(COUNTIF(CONFIG_ASIGNATURAS!$B$7:$B$27,DATOS!$I$2:$I$20000)&gt;0)*(DATOS!$K$2:$K$20000))/SUMPRODUCT((DATOS!$A$2:$A$20000=S776)*(CONFIG_METADATA!$G$2:$G$20000=1)*(COUNTIF(CONFIG_ASIGNATURAS!$B$7:$B$27,DATOS!$I$2:$I$20000)&gt;0)*1),"")))</f>
        <v/>
      </c>
      <c r="Z776" t="str">
        <f>IF(Y776="","",IF(Y776="[FÓRMULA MANUAL]","",IFERROR(AVERAGEIFS(DATOS!$K$2:$K$20000,DATOS!$A$2:$A$20000,Y776,CONFIG_METADATA!$G$2:$G$20000,1,DATOS!$I$2:$I$20000,"Análisis"),"")))</f>
        <v/>
      </c>
      <c r="AA776" t="str">
        <f>IF(Y776="","",IF(Y776="[FÓRMULA MANUAL]","",IFERROR(AVERAGEIFS(DATOS!$K$2:$K$20000,DATOS!$A$2:$A$20000,Y776,CONFIG_METADATA!$G$2:$G$20000,1,DATOS!$I$2:$I$20000,"Orquesta/Banda/Conjunto"),"")))</f>
        <v/>
      </c>
      <c r="AB776" t="str">
        <f>IF(Y776="","",IF(Y776="[FÓRMULA MANUAL]","",IFERROR(AVERAGEIFS(DATOS!$K$2:$K$20000,DATOS!$A$2:$A$20000,Y776,CONFIG_METADATA!$G$2:$G$20000,1,DATOS!$I$2:$I$20000,"Música de Cámara"),"")))</f>
        <v/>
      </c>
      <c r="AC776" t="str">
        <f>IF(Y776="","",IF(Y776="[FÓRMULA MANUAL]","",IFERROR(SUMPRODUCT((DATOS!$A$2:$A$20000=Y776)*(CONFIG_METADATA!$G$2:$G$20000=1)*(COUNTIF(CONFIG_ASIGNATURAS!$B$7:$B$27,DATOS!$I$2:$I$20000)&gt;0)*(DATOS!$K$2:$K$20000))/SUMPRODUCT((DATOS!$A$2:$A$20000=Y776)*(CONFIG_METADATA!$G$2:$G$20000=1)*(COUNTIF(CONFIG_ASIGNATURAS!$B$7:$B$27,DATOS!$I$2:$I$20000)&gt;0)*1),"")))</f>
        <v/>
      </c>
      <c r="AF776" t="str">
        <f>IF(AE776="","",IF(AE776="[FÓRMULA MANUAL]","",IFERROR(AVERAGEIFS(DATOS!$K$2:$K$20000,DATOS!$A$2:$A$20000,AE776,CONFIG_METADATA!$G$2:$G$20000,1,DATOS!$I$2:$I$20000,"Análisis"),"")))</f>
        <v/>
      </c>
      <c r="AG776" t="str">
        <f>IF(AE776="","",IF(AE776="[FÓRMULA MANUAL]","",IFERROR(AVERAGEIFS(DATOS!$K$2:$K$20000,DATOS!$A$2:$A$20000,AE776,CONFIG_METADATA!$G$2:$G$20000,1,DATOS!$I$2:$I$20000,"Orquesta/Banda/Conjunto"),"")))</f>
        <v/>
      </c>
      <c r="AH776" t="str">
        <f>IF(AE776="","",IF(AE776="[FÓRMULA MANUAL]","",IFERROR(AVERAGEIFS(DATOS!$K$2:$K$20000,DATOS!$A$2:$A$20000,AE776,CONFIG_METADATA!$G$2:$G$20000,1,DATOS!$I$2:$I$20000,"Música de Cámara"),"")))</f>
        <v/>
      </c>
      <c r="AI776" t="str">
        <f>IF(AE776="","",IF(AE776="[FÓRMULA MANUAL]","",IFERROR(SUMPRODUCT((DATOS!$A$2:$A$20000=AE776)*(CONFIG_METADATA!$G$2:$G$20000=1)*(COUNTIF(CONFIG_ASIGNATURAS!$B$7:$B$27,DATOS!$I$2:$I$20000)&gt;0)*(DATOS!$K$2:$K$20000))/SUMPRODUCT((DATOS!$A$2:$A$20000=AE776)*(CONFIG_METADATA!$G$2:$G$20000=1)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MANUAL]","",IFERROR(AVERAGEIFS(DATOS!$K$2:$K$20000,DATOS!$A$2:$A$20000,A777,CONFIG_METADATA!$G$2:$G$20000,1,DATOS!$I$2:$I$20000,"Lenguaje Musical"),"")))</f>
        <v/>
      </c>
      <c r="C777" t="str">
        <f>IF(A777="","",IF(A777="[FÓRMULA MANUAL]","",IFERROR(AVERAGEIFS(DATOS!$K$2:$K$20000,DATOS!$A$2:$A$20000,A777,CONFIG_METADATA!$G$2:$G$20000,1,DATOS!$I$2:$I$20000,"Orquesta/Banda/Conjunto"),"")))</f>
        <v/>
      </c>
      <c r="D777" t="str">
        <f>IF(A777="","",IF(A777="[FÓRMULA MANUAL]","",IFERROR(AVERAGEIFS(DATOS!$K$2:$K$20000,DATOS!$A$2:$A$20000,A777,CONFIG_METADATA!$G$2:$G$20000,1,DATOS!$I$2:$I$20000,"Conjunto"),"")))</f>
        <v/>
      </c>
      <c r="E777" t="str">
        <f>IF(A777="","",IF(A777="[FÓRMULA MANUAL]","",IFERROR(SUMPRODUCT((DATOS!$A$2:$A$20000=A777)*(CONFIG_METADATA!$G$2:$G$20000=1)*(COUNTIF(CONFIG_ASIGNATURAS!$B$7:$B$27,DATOS!$I$2:$I$20000)&gt;0)*(DATOS!$K$2:$K$20000))/SUMPRODUCT((DATOS!$A$2:$A$20000=A777)*(CONFIG_METADATA!$G$2:$G$20000=1)*(COUNTIF(CONFIG_ASIGNATURAS!$B$7:$B$27,DATOS!$I$2:$I$20000)&gt;0)*1),"")))</f>
        <v/>
      </c>
      <c r="H777" t="str">
        <f>IF(G777="","",IF(G777="[FÓRMULA MANUAL]","",IFERROR(AVERAGEIFS(DATOS!$K$2:$K$20000,DATOS!$A$2:$A$20000,G777,CONFIG_METADATA!$G$2:$G$20000,1,DATOS!$I$2:$I$20000,"Lenguaje Musical"),"")))</f>
        <v/>
      </c>
      <c r="I777" t="str">
        <f>IF(G777="","",IF(G777="[FÓRMULA MANUAL]","",IFERROR(AVERAGEIFS(DATOS!$K$2:$K$20000,DATOS!$A$2:$A$20000,G777,CONFIG_METADATA!$G$2:$G$20000,1,DATOS!$I$2:$I$20000,"Orquesta/Banda/Conjunto"),"")))</f>
        <v/>
      </c>
      <c r="J777" t="str">
        <f>IF(G777="","",IF(G777="[FÓRMULA MANUAL]","",IFERROR(AVERAGEIFS(DATOS!$K$2:$K$20000,DATOS!$A$2:$A$20000,G777,CONFIG_METADATA!$G$2:$G$20000,1,DATOS!$I$2:$I$20000,"Conjunto"),"")))</f>
        <v/>
      </c>
      <c r="K777" t="str">
        <f>IF(G777="","",IF(G777="[FÓRMULA MANUAL]","",IFERROR(SUMPRODUCT((DATOS!$A$2:$A$20000=G777)*(CONFIG_METADATA!$G$2:$G$20000=1)*(COUNTIF(CONFIG_ASIGNATURAS!$B$7:$B$27,DATOS!$I$2:$I$20000)&gt;0)*(DATOS!$K$2:$K$20000))/SUMPRODUCT((DATOS!$A$2:$A$20000=G777)*(CONFIG_METADATA!$G$2:$G$20000=1)*(COUNTIF(CONFIG_ASIGNATURAS!$B$7:$B$27,DATOS!$I$2:$I$20000)&gt;0)*1),"")))</f>
        <v/>
      </c>
      <c r="N777" t="str">
        <f>IF(M777="","",IF(M777="[FÓRMULA MANUAL]","",IFERROR(AVERAGEIFS(DATOS!$K$2:$K$20000,DATOS!$A$2:$A$20000,M777,CONFIG_METADATA!$G$2:$G$20000,1,DATOS!$I$2:$I$20000,"Armonía"),"")))</f>
        <v/>
      </c>
      <c r="O777" t="str">
        <f>IF(M777="","",IF(M777="[FÓRMULA MANUAL]","",IFERROR(AVERAGEIFS(DATOS!$K$2:$K$20000,DATOS!$A$2:$A$20000,M777,CONFIG_METADATA!$G$2:$G$20000,1,DATOS!$I$2:$I$20000,"Orquesta/Banda/Conjunto"),"")))</f>
        <v/>
      </c>
      <c r="P777" t="str">
        <f>IF(M777="","",IF(M777="[FÓRMULA MANUAL]","",IFERROR(AVERAGEIFS(DATOS!$K$2:$K$20000,DATOS!$A$2:$A$20000,M777,CONFIG_METADATA!$G$2:$G$20000,1,DATOS!$I$2:$I$20000,"Música de Cámara"),"")))</f>
        <v/>
      </c>
      <c r="Q777" t="str">
        <f>IF(M777="","",IF(M777="[FÓRMULA MANUAL]","",IFERROR(SUMPRODUCT((DATOS!$A$2:$A$20000=M777)*(CONFIG_METADATA!$G$2:$G$20000=1)*(COUNTIF(CONFIG_ASIGNATURAS!$B$7:$B$27,DATOS!$I$2:$I$20000)&gt;0)*(DATOS!$K$2:$K$20000))/SUMPRODUCT((DATOS!$A$2:$A$20000=M777)*(CONFIG_METADATA!$G$2:$G$20000=1)*(COUNTIF(CONFIG_ASIGNATURAS!$B$7:$B$27,DATOS!$I$2:$I$20000)&gt;0)*1),"")))</f>
        <v/>
      </c>
      <c r="T777" t="str">
        <f>IF(S777="","",IF(S777="[FÓRMULA MANUAL]","",IFERROR(AVERAGEIFS(DATOS!$K$2:$K$20000,DATOS!$A$2:$A$20000,S777,CONFIG_METADATA!$G$2:$G$20000,1,DATOS!$I$2:$I$20000,"Armonía"),"")))</f>
        <v/>
      </c>
      <c r="U777" t="str">
        <f>IF(S777="","",IF(S777="[FÓRMULA MANUAL]","",IFERROR(AVERAGEIFS(DATOS!$K$2:$K$20000,DATOS!$A$2:$A$20000,S777,CONFIG_METADATA!$G$2:$G$20000,1,DATOS!$I$2:$I$20000,"Orquesta/Banda/Conjunto"),"")))</f>
        <v/>
      </c>
      <c r="V777" t="str">
        <f>IF(S777="","",IF(S777="[FÓRMULA MANUAL]","",IFERROR(AVERAGEIFS(DATOS!$K$2:$K$20000,DATOS!$A$2:$A$20000,S777,CONFIG_METADATA!$G$2:$G$20000,1,DATOS!$I$2:$I$20000,"Música de Cámara"),"")))</f>
        <v/>
      </c>
      <c r="W777" t="str">
        <f>IF(S777="","",IF(S777="[FÓRMULA MANUAL]","",IFERROR(SUMPRODUCT((DATOS!$A$2:$A$20000=S777)*(CONFIG_METADATA!$G$2:$G$20000=1)*(COUNTIF(CONFIG_ASIGNATURAS!$B$7:$B$27,DATOS!$I$2:$I$20000)&gt;0)*(DATOS!$K$2:$K$20000))/SUMPRODUCT((DATOS!$A$2:$A$20000=S777)*(CONFIG_METADATA!$G$2:$G$20000=1)*(COUNTIF(CONFIG_ASIGNATURAS!$B$7:$B$27,DATOS!$I$2:$I$20000)&gt;0)*1),"")))</f>
        <v/>
      </c>
      <c r="Z777" t="str">
        <f>IF(Y777="","",IF(Y777="[FÓRMULA MANUAL]","",IFERROR(AVERAGEIFS(DATOS!$K$2:$K$20000,DATOS!$A$2:$A$20000,Y777,CONFIG_METADATA!$G$2:$G$20000,1,DATOS!$I$2:$I$20000,"Análisis"),"")))</f>
        <v/>
      </c>
      <c r="AA777" t="str">
        <f>IF(Y777="","",IF(Y777="[FÓRMULA MANUAL]","",IFERROR(AVERAGEIFS(DATOS!$K$2:$K$20000,DATOS!$A$2:$A$20000,Y777,CONFIG_METADATA!$G$2:$G$20000,1,DATOS!$I$2:$I$20000,"Orquesta/Banda/Conjunto"),"")))</f>
        <v/>
      </c>
      <c r="AB777" t="str">
        <f>IF(Y777="","",IF(Y777="[FÓRMULA MANUAL]","",IFERROR(AVERAGEIFS(DATOS!$K$2:$K$20000,DATOS!$A$2:$A$20000,Y777,CONFIG_METADATA!$G$2:$G$20000,1,DATOS!$I$2:$I$20000,"Música de Cámara"),"")))</f>
        <v/>
      </c>
      <c r="AC777" t="str">
        <f>IF(Y777="","",IF(Y777="[FÓRMULA MANUAL]","",IFERROR(SUMPRODUCT((DATOS!$A$2:$A$20000=Y777)*(CONFIG_METADATA!$G$2:$G$20000=1)*(COUNTIF(CONFIG_ASIGNATURAS!$B$7:$B$27,DATOS!$I$2:$I$20000)&gt;0)*(DATOS!$K$2:$K$20000))/SUMPRODUCT((DATOS!$A$2:$A$20000=Y777)*(CONFIG_METADATA!$G$2:$G$20000=1)*(COUNTIF(CONFIG_ASIGNATURAS!$B$7:$B$27,DATOS!$I$2:$I$20000)&gt;0)*1),"")))</f>
        <v/>
      </c>
      <c r="AF777" t="str">
        <f>IF(AE777="","",IF(AE777="[FÓRMULA MANUAL]","",IFERROR(AVERAGEIFS(DATOS!$K$2:$K$20000,DATOS!$A$2:$A$20000,AE777,CONFIG_METADATA!$G$2:$G$20000,1,DATOS!$I$2:$I$20000,"Análisis"),"")))</f>
        <v/>
      </c>
      <c r="AG777" t="str">
        <f>IF(AE777="","",IF(AE777="[FÓRMULA MANUAL]","",IFERROR(AVERAGEIFS(DATOS!$K$2:$K$20000,DATOS!$A$2:$A$20000,AE777,CONFIG_METADATA!$G$2:$G$20000,1,DATOS!$I$2:$I$20000,"Orquesta/Banda/Conjunto"),"")))</f>
        <v/>
      </c>
      <c r="AH777" t="str">
        <f>IF(AE777="","",IF(AE777="[FÓRMULA MANUAL]","",IFERROR(AVERAGEIFS(DATOS!$K$2:$K$20000,DATOS!$A$2:$A$20000,AE777,CONFIG_METADATA!$G$2:$G$20000,1,DATOS!$I$2:$I$20000,"Música de Cámara"),"")))</f>
        <v/>
      </c>
      <c r="AI777" t="str">
        <f>IF(AE777="","",IF(AE777="[FÓRMULA MANUAL]","",IFERROR(SUMPRODUCT((DATOS!$A$2:$A$20000=AE777)*(CONFIG_METADATA!$G$2:$G$20000=1)*(COUNTIF(CONFIG_ASIGNATURAS!$B$7:$B$27,DATOS!$I$2:$I$20000)&gt;0)*(DATOS!$K$2:$K$20000))/SUMPRODUCT((DATOS!$A$2:$A$20000=AE777)*(CONFIG_METADATA!$G$2:$G$20000=1)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MANUAL]","",IFERROR(AVERAGEIFS(DATOS!$K$2:$K$20000,DATOS!$A$2:$A$20000,A778,CONFIG_METADATA!$G$2:$G$20000,1,DATOS!$I$2:$I$20000,"Lenguaje Musical"),"")))</f>
        <v/>
      </c>
      <c r="C778" t="str">
        <f>IF(A778="","",IF(A778="[FÓRMULA MANUAL]","",IFERROR(AVERAGEIFS(DATOS!$K$2:$K$20000,DATOS!$A$2:$A$20000,A778,CONFIG_METADATA!$G$2:$G$20000,1,DATOS!$I$2:$I$20000,"Orquesta/Banda/Conjunto"),"")))</f>
        <v/>
      </c>
      <c r="D778" t="str">
        <f>IF(A778="","",IF(A778="[FÓRMULA MANUAL]","",IFERROR(AVERAGEIFS(DATOS!$K$2:$K$20000,DATOS!$A$2:$A$20000,A778,CONFIG_METADATA!$G$2:$G$20000,1,DATOS!$I$2:$I$20000,"Conjunto"),"")))</f>
        <v/>
      </c>
      <c r="E778" t="str">
        <f>IF(A778="","",IF(A778="[FÓRMULA MANUAL]","",IFERROR(SUMPRODUCT((DATOS!$A$2:$A$20000=A778)*(CONFIG_METADATA!$G$2:$G$20000=1)*(COUNTIF(CONFIG_ASIGNATURAS!$B$7:$B$27,DATOS!$I$2:$I$20000)&gt;0)*(DATOS!$K$2:$K$20000))/SUMPRODUCT((DATOS!$A$2:$A$20000=A778)*(CONFIG_METADATA!$G$2:$G$20000=1)*(COUNTIF(CONFIG_ASIGNATURAS!$B$7:$B$27,DATOS!$I$2:$I$20000)&gt;0)*1),"")))</f>
        <v/>
      </c>
      <c r="H778" t="str">
        <f>IF(G778="","",IF(G778="[FÓRMULA MANUAL]","",IFERROR(AVERAGEIFS(DATOS!$K$2:$K$20000,DATOS!$A$2:$A$20000,G778,CONFIG_METADATA!$G$2:$G$20000,1,DATOS!$I$2:$I$20000,"Lenguaje Musical"),"")))</f>
        <v/>
      </c>
      <c r="I778" t="str">
        <f>IF(G778="","",IF(G778="[FÓRMULA MANUAL]","",IFERROR(AVERAGEIFS(DATOS!$K$2:$K$20000,DATOS!$A$2:$A$20000,G778,CONFIG_METADATA!$G$2:$G$20000,1,DATOS!$I$2:$I$20000,"Orquesta/Banda/Conjunto"),"")))</f>
        <v/>
      </c>
      <c r="J778" t="str">
        <f>IF(G778="","",IF(G778="[FÓRMULA MANUAL]","",IFERROR(AVERAGEIFS(DATOS!$K$2:$K$20000,DATOS!$A$2:$A$20000,G778,CONFIG_METADATA!$G$2:$G$20000,1,DATOS!$I$2:$I$20000,"Conjunto"),"")))</f>
        <v/>
      </c>
      <c r="K778" t="str">
        <f>IF(G778="","",IF(G778="[FÓRMULA MANUAL]","",IFERROR(SUMPRODUCT((DATOS!$A$2:$A$20000=G778)*(CONFIG_METADATA!$G$2:$G$20000=1)*(COUNTIF(CONFIG_ASIGNATURAS!$B$7:$B$27,DATOS!$I$2:$I$20000)&gt;0)*(DATOS!$K$2:$K$20000))/SUMPRODUCT((DATOS!$A$2:$A$20000=G778)*(CONFIG_METADATA!$G$2:$G$20000=1)*(COUNTIF(CONFIG_ASIGNATURAS!$B$7:$B$27,DATOS!$I$2:$I$20000)&gt;0)*1),"")))</f>
        <v/>
      </c>
      <c r="N778" t="str">
        <f>IF(M778="","",IF(M778="[FÓRMULA MANUAL]","",IFERROR(AVERAGEIFS(DATOS!$K$2:$K$20000,DATOS!$A$2:$A$20000,M778,CONFIG_METADATA!$G$2:$G$20000,1,DATOS!$I$2:$I$20000,"Armonía"),"")))</f>
        <v/>
      </c>
      <c r="O778" t="str">
        <f>IF(M778="","",IF(M778="[FÓRMULA MANUAL]","",IFERROR(AVERAGEIFS(DATOS!$K$2:$K$20000,DATOS!$A$2:$A$20000,M778,CONFIG_METADATA!$G$2:$G$20000,1,DATOS!$I$2:$I$20000,"Orquesta/Banda/Conjunto"),"")))</f>
        <v/>
      </c>
      <c r="P778" t="str">
        <f>IF(M778="","",IF(M778="[FÓRMULA MANUAL]","",IFERROR(AVERAGEIFS(DATOS!$K$2:$K$20000,DATOS!$A$2:$A$20000,M778,CONFIG_METADATA!$G$2:$G$20000,1,DATOS!$I$2:$I$20000,"Música de Cámara"),"")))</f>
        <v/>
      </c>
      <c r="Q778" t="str">
        <f>IF(M778="","",IF(M778="[FÓRMULA MANUAL]","",IFERROR(SUMPRODUCT((DATOS!$A$2:$A$20000=M778)*(CONFIG_METADATA!$G$2:$G$20000=1)*(COUNTIF(CONFIG_ASIGNATURAS!$B$7:$B$27,DATOS!$I$2:$I$20000)&gt;0)*(DATOS!$K$2:$K$20000))/SUMPRODUCT((DATOS!$A$2:$A$20000=M778)*(CONFIG_METADATA!$G$2:$G$20000=1)*(COUNTIF(CONFIG_ASIGNATURAS!$B$7:$B$27,DATOS!$I$2:$I$20000)&gt;0)*1),"")))</f>
        <v/>
      </c>
      <c r="T778" t="str">
        <f>IF(S778="","",IF(S778="[FÓRMULA MANUAL]","",IFERROR(AVERAGEIFS(DATOS!$K$2:$K$20000,DATOS!$A$2:$A$20000,S778,CONFIG_METADATA!$G$2:$G$20000,1,DATOS!$I$2:$I$20000,"Armonía"),"")))</f>
        <v/>
      </c>
      <c r="U778" t="str">
        <f>IF(S778="","",IF(S778="[FÓRMULA MANUAL]","",IFERROR(AVERAGEIFS(DATOS!$K$2:$K$20000,DATOS!$A$2:$A$20000,S778,CONFIG_METADATA!$G$2:$G$20000,1,DATOS!$I$2:$I$20000,"Orquesta/Banda/Conjunto"),"")))</f>
        <v/>
      </c>
      <c r="V778" t="str">
        <f>IF(S778="","",IF(S778="[FÓRMULA MANUAL]","",IFERROR(AVERAGEIFS(DATOS!$K$2:$K$20000,DATOS!$A$2:$A$20000,S778,CONFIG_METADATA!$G$2:$G$20000,1,DATOS!$I$2:$I$20000,"Música de Cámara"),"")))</f>
        <v/>
      </c>
      <c r="W778" t="str">
        <f>IF(S778="","",IF(S778="[FÓRMULA MANUAL]","",IFERROR(SUMPRODUCT((DATOS!$A$2:$A$20000=S778)*(CONFIG_METADATA!$G$2:$G$20000=1)*(COUNTIF(CONFIG_ASIGNATURAS!$B$7:$B$27,DATOS!$I$2:$I$20000)&gt;0)*(DATOS!$K$2:$K$20000))/SUMPRODUCT((DATOS!$A$2:$A$20000=S778)*(CONFIG_METADATA!$G$2:$G$20000=1)*(COUNTIF(CONFIG_ASIGNATURAS!$B$7:$B$27,DATOS!$I$2:$I$20000)&gt;0)*1),"")))</f>
        <v/>
      </c>
      <c r="Z778" t="str">
        <f>IF(Y778="","",IF(Y778="[FÓRMULA MANUAL]","",IFERROR(AVERAGEIFS(DATOS!$K$2:$K$20000,DATOS!$A$2:$A$20000,Y778,CONFIG_METADATA!$G$2:$G$20000,1,DATOS!$I$2:$I$20000,"Análisis"),"")))</f>
        <v/>
      </c>
      <c r="AA778" t="str">
        <f>IF(Y778="","",IF(Y778="[FÓRMULA MANUAL]","",IFERROR(AVERAGEIFS(DATOS!$K$2:$K$20000,DATOS!$A$2:$A$20000,Y778,CONFIG_METADATA!$G$2:$G$20000,1,DATOS!$I$2:$I$20000,"Orquesta/Banda/Conjunto"),"")))</f>
        <v/>
      </c>
      <c r="AB778" t="str">
        <f>IF(Y778="","",IF(Y778="[FÓRMULA MANUAL]","",IFERROR(AVERAGEIFS(DATOS!$K$2:$K$20000,DATOS!$A$2:$A$20000,Y778,CONFIG_METADATA!$G$2:$G$20000,1,DATOS!$I$2:$I$20000,"Música de Cámara"),"")))</f>
        <v/>
      </c>
      <c r="AC778" t="str">
        <f>IF(Y778="","",IF(Y778="[FÓRMULA MANUAL]","",IFERROR(SUMPRODUCT((DATOS!$A$2:$A$20000=Y778)*(CONFIG_METADATA!$G$2:$G$20000=1)*(COUNTIF(CONFIG_ASIGNATURAS!$B$7:$B$27,DATOS!$I$2:$I$20000)&gt;0)*(DATOS!$K$2:$K$20000))/SUMPRODUCT((DATOS!$A$2:$A$20000=Y778)*(CONFIG_METADATA!$G$2:$G$20000=1)*(COUNTIF(CONFIG_ASIGNATURAS!$B$7:$B$27,DATOS!$I$2:$I$20000)&gt;0)*1),"")))</f>
        <v/>
      </c>
      <c r="AF778" t="str">
        <f>IF(AE778="","",IF(AE778="[FÓRMULA MANUAL]","",IFERROR(AVERAGEIFS(DATOS!$K$2:$K$20000,DATOS!$A$2:$A$20000,AE778,CONFIG_METADATA!$G$2:$G$20000,1,DATOS!$I$2:$I$20000,"Análisis"),"")))</f>
        <v/>
      </c>
      <c r="AG778" t="str">
        <f>IF(AE778="","",IF(AE778="[FÓRMULA MANUAL]","",IFERROR(AVERAGEIFS(DATOS!$K$2:$K$20000,DATOS!$A$2:$A$20000,AE778,CONFIG_METADATA!$G$2:$G$20000,1,DATOS!$I$2:$I$20000,"Orquesta/Banda/Conjunto"),"")))</f>
        <v/>
      </c>
      <c r="AH778" t="str">
        <f>IF(AE778="","",IF(AE778="[FÓRMULA MANUAL]","",IFERROR(AVERAGEIFS(DATOS!$K$2:$K$20000,DATOS!$A$2:$A$20000,AE778,CONFIG_METADATA!$G$2:$G$20000,1,DATOS!$I$2:$I$20000,"Música de Cámara"),"")))</f>
        <v/>
      </c>
      <c r="AI778" t="str">
        <f>IF(AE778="","",IF(AE778="[FÓRMULA MANUAL]","",IFERROR(SUMPRODUCT((DATOS!$A$2:$A$20000=AE778)*(CONFIG_METADATA!$G$2:$G$20000=1)*(COUNTIF(CONFIG_ASIGNATURAS!$B$7:$B$27,DATOS!$I$2:$I$20000)&gt;0)*(DATOS!$K$2:$K$20000))/SUMPRODUCT((DATOS!$A$2:$A$20000=AE778)*(CONFIG_METADATA!$G$2:$G$20000=1)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MANUAL]","",IFERROR(AVERAGEIFS(DATOS!$K$2:$K$20000,DATOS!$A$2:$A$20000,A779,CONFIG_METADATA!$G$2:$G$20000,1,DATOS!$I$2:$I$20000,"Lenguaje Musical"),"")))</f>
        <v/>
      </c>
      <c r="C779" t="str">
        <f>IF(A779="","",IF(A779="[FÓRMULA MANUAL]","",IFERROR(AVERAGEIFS(DATOS!$K$2:$K$20000,DATOS!$A$2:$A$20000,A779,CONFIG_METADATA!$G$2:$G$20000,1,DATOS!$I$2:$I$20000,"Orquesta/Banda/Conjunto"),"")))</f>
        <v/>
      </c>
      <c r="D779" t="str">
        <f>IF(A779="","",IF(A779="[FÓRMULA MANUAL]","",IFERROR(AVERAGEIFS(DATOS!$K$2:$K$20000,DATOS!$A$2:$A$20000,A779,CONFIG_METADATA!$G$2:$G$20000,1,DATOS!$I$2:$I$20000,"Conjunto"),"")))</f>
        <v/>
      </c>
      <c r="E779" t="str">
        <f>IF(A779="","",IF(A779="[FÓRMULA MANUAL]","",IFERROR(SUMPRODUCT((DATOS!$A$2:$A$20000=A779)*(CONFIG_METADATA!$G$2:$G$20000=1)*(COUNTIF(CONFIG_ASIGNATURAS!$B$7:$B$27,DATOS!$I$2:$I$20000)&gt;0)*(DATOS!$K$2:$K$20000))/SUMPRODUCT((DATOS!$A$2:$A$20000=A779)*(CONFIG_METADATA!$G$2:$G$20000=1)*(COUNTIF(CONFIG_ASIGNATURAS!$B$7:$B$27,DATOS!$I$2:$I$20000)&gt;0)*1),"")))</f>
        <v/>
      </c>
      <c r="H779" t="str">
        <f>IF(G779="","",IF(G779="[FÓRMULA MANUAL]","",IFERROR(AVERAGEIFS(DATOS!$K$2:$K$20000,DATOS!$A$2:$A$20000,G779,CONFIG_METADATA!$G$2:$G$20000,1,DATOS!$I$2:$I$20000,"Lenguaje Musical"),"")))</f>
        <v/>
      </c>
      <c r="I779" t="str">
        <f>IF(G779="","",IF(G779="[FÓRMULA MANUAL]","",IFERROR(AVERAGEIFS(DATOS!$K$2:$K$20000,DATOS!$A$2:$A$20000,G779,CONFIG_METADATA!$G$2:$G$20000,1,DATOS!$I$2:$I$20000,"Orquesta/Banda/Conjunto"),"")))</f>
        <v/>
      </c>
      <c r="J779" t="str">
        <f>IF(G779="","",IF(G779="[FÓRMULA MANUAL]","",IFERROR(AVERAGEIFS(DATOS!$K$2:$K$20000,DATOS!$A$2:$A$20000,G779,CONFIG_METADATA!$G$2:$G$20000,1,DATOS!$I$2:$I$20000,"Conjunto"),"")))</f>
        <v/>
      </c>
      <c r="K779" t="str">
        <f>IF(G779="","",IF(G779="[FÓRMULA MANUAL]","",IFERROR(SUMPRODUCT((DATOS!$A$2:$A$20000=G779)*(CONFIG_METADATA!$G$2:$G$20000=1)*(COUNTIF(CONFIG_ASIGNATURAS!$B$7:$B$27,DATOS!$I$2:$I$20000)&gt;0)*(DATOS!$K$2:$K$20000))/SUMPRODUCT((DATOS!$A$2:$A$20000=G779)*(CONFIG_METADATA!$G$2:$G$20000=1)*(COUNTIF(CONFIG_ASIGNATURAS!$B$7:$B$27,DATOS!$I$2:$I$20000)&gt;0)*1),"")))</f>
        <v/>
      </c>
      <c r="N779" t="str">
        <f>IF(M779="","",IF(M779="[FÓRMULA MANUAL]","",IFERROR(AVERAGEIFS(DATOS!$K$2:$K$20000,DATOS!$A$2:$A$20000,M779,CONFIG_METADATA!$G$2:$G$20000,1,DATOS!$I$2:$I$20000,"Armonía"),"")))</f>
        <v/>
      </c>
      <c r="O779" t="str">
        <f>IF(M779="","",IF(M779="[FÓRMULA MANUAL]","",IFERROR(AVERAGEIFS(DATOS!$K$2:$K$20000,DATOS!$A$2:$A$20000,M779,CONFIG_METADATA!$G$2:$G$20000,1,DATOS!$I$2:$I$20000,"Orquesta/Banda/Conjunto"),"")))</f>
        <v/>
      </c>
      <c r="P779" t="str">
        <f>IF(M779="","",IF(M779="[FÓRMULA MANUAL]","",IFERROR(AVERAGEIFS(DATOS!$K$2:$K$20000,DATOS!$A$2:$A$20000,M779,CONFIG_METADATA!$G$2:$G$20000,1,DATOS!$I$2:$I$20000,"Música de Cámara"),"")))</f>
        <v/>
      </c>
      <c r="Q779" t="str">
        <f>IF(M779="","",IF(M779="[FÓRMULA MANUAL]","",IFERROR(SUMPRODUCT((DATOS!$A$2:$A$20000=M779)*(CONFIG_METADATA!$G$2:$G$20000=1)*(COUNTIF(CONFIG_ASIGNATURAS!$B$7:$B$27,DATOS!$I$2:$I$20000)&gt;0)*(DATOS!$K$2:$K$20000))/SUMPRODUCT((DATOS!$A$2:$A$20000=M779)*(CONFIG_METADATA!$G$2:$G$20000=1)*(COUNTIF(CONFIG_ASIGNATURAS!$B$7:$B$27,DATOS!$I$2:$I$20000)&gt;0)*1),"")))</f>
        <v/>
      </c>
      <c r="T779" t="str">
        <f>IF(S779="","",IF(S779="[FÓRMULA MANUAL]","",IFERROR(AVERAGEIFS(DATOS!$K$2:$K$20000,DATOS!$A$2:$A$20000,S779,CONFIG_METADATA!$G$2:$G$20000,1,DATOS!$I$2:$I$20000,"Armonía"),"")))</f>
        <v/>
      </c>
      <c r="U779" t="str">
        <f>IF(S779="","",IF(S779="[FÓRMULA MANUAL]","",IFERROR(AVERAGEIFS(DATOS!$K$2:$K$20000,DATOS!$A$2:$A$20000,S779,CONFIG_METADATA!$G$2:$G$20000,1,DATOS!$I$2:$I$20000,"Orquesta/Banda/Conjunto"),"")))</f>
        <v/>
      </c>
      <c r="V779" t="str">
        <f>IF(S779="","",IF(S779="[FÓRMULA MANUAL]","",IFERROR(AVERAGEIFS(DATOS!$K$2:$K$20000,DATOS!$A$2:$A$20000,S779,CONFIG_METADATA!$G$2:$G$20000,1,DATOS!$I$2:$I$20000,"Música de Cámara"),"")))</f>
        <v/>
      </c>
      <c r="W779" t="str">
        <f>IF(S779="","",IF(S779="[FÓRMULA MANUAL]","",IFERROR(SUMPRODUCT((DATOS!$A$2:$A$20000=S779)*(CONFIG_METADATA!$G$2:$G$20000=1)*(COUNTIF(CONFIG_ASIGNATURAS!$B$7:$B$27,DATOS!$I$2:$I$20000)&gt;0)*(DATOS!$K$2:$K$20000))/SUMPRODUCT((DATOS!$A$2:$A$20000=S779)*(CONFIG_METADATA!$G$2:$G$20000=1)*(COUNTIF(CONFIG_ASIGNATURAS!$B$7:$B$27,DATOS!$I$2:$I$20000)&gt;0)*1),"")))</f>
        <v/>
      </c>
      <c r="Z779" t="str">
        <f>IF(Y779="","",IF(Y779="[FÓRMULA MANUAL]","",IFERROR(AVERAGEIFS(DATOS!$K$2:$K$20000,DATOS!$A$2:$A$20000,Y779,CONFIG_METADATA!$G$2:$G$20000,1,DATOS!$I$2:$I$20000,"Análisis"),"")))</f>
        <v/>
      </c>
      <c r="AA779" t="str">
        <f>IF(Y779="","",IF(Y779="[FÓRMULA MANUAL]","",IFERROR(AVERAGEIFS(DATOS!$K$2:$K$20000,DATOS!$A$2:$A$20000,Y779,CONFIG_METADATA!$G$2:$G$20000,1,DATOS!$I$2:$I$20000,"Orquesta/Banda/Conjunto"),"")))</f>
        <v/>
      </c>
      <c r="AB779" t="str">
        <f>IF(Y779="","",IF(Y779="[FÓRMULA MANUAL]","",IFERROR(AVERAGEIFS(DATOS!$K$2:$K$20000,DATOS!$A$2:$A$20000,Y779,CONFIG_METADATA!$G$2:$G$20000,1,DATOS!$I$2:$I$20000,"Música de Cámara"),"")))</f>
        <v/>
      </c>
      <c r="AC779" t="str">
        <f>IF(Y779="","",IF(Y779="[FÓRMULA MANUAL]","",IFERROR(SUMPRODUCT((DATOS!$A$2:$A$20000=Y779)*(CONFIG_METADATA!$G$2:$G$20000=1)*(COUNTIF(CONFIG_ASIGNATURAS!$B$7:$B$27,DATOS!$I$2:$I$20000)&gt;0)*(DATOS!$K$2:$K$20000))/SUMPRODUCT((DATOS!$A$2:$A$20000=Y779)*(CONFIG_METADATA!$G$2:$G$20000=1)*(COUNTIF(CONFIG_ASIGNATURAS!$B$7:$B$27,DATOS!$I$2:$I$20000)&gt;0)*1),"")))</f>
        <v/>
      </c>
      <c r="AF779" t="str">
        <f>IF(AE779="","",IF(AE779="[FÓRMULA MANUAL]","",IFERROR(AVERAGEIFS(DATOS!$K$2:$K$20000,DATOS!$A$2:$A$20000,AE779,CONFIG_METADATA!$G$2:$G$20000,1,DATOS!$I$2:$I$20000,"Análisis"),"")))</f>
        <v/>
      </c>
      <c r="AG779" t="str">
        <f>IF(AE779="","",IF(AE779="[FÓRMULA MANUAL]","",IFERROR(AVERAGEIFS(DATOS!$K$2:$K$20000,DATOS!$A$2:$A$20000,AE779,CONFIG_METADATA!$G$2:$G$20000,1,DATOS!$I$2:$I$20000,"Orquesta/Banda/Conjunto"),"")))</f>
        <v/>
      </c>
      <c r="AH779" t="str">
        <f>IF(AE779="","",IF(AE779="[FÓRMULA MANUAL]","",IFERROR(AVERAGEIFS(DATOS!$K$2:$K$20000,DATOS!$A$2:$A$20000,AE779,CONFIG_METADATA!$G$2:$G$20000,1,DATOS!$I$2:$I$20000,"Música de Cámara"),"")))</f>
        <v/>
      </c>
      <c r="AI779" t="str">
        <f>IF(AE779="","",IF(AE779="[FÓRMULA MANUAL]","",IFERROR(SUMPRODUCT((DATOS!$A$2:$A$20000=AE779)*(CONFIG_METADATA!$G$2:$G$20000=1)*(COUNTIF(CONFIG_ASIGNATURAS!$B$7:$B$27,DATOS!$I$2:$I$20000)&gt;0)*(DATOS!$K$2:$K$20000))/SUMPRODUCT((DATOS!$A$2:$A$20000=AE779)*(CONFIG_METADATA!$G$2:$G$20000=1)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MANUAL]","",IFERROR(AVERAGEIFS(DATOS!$K$2:$K$20000,DATOS!$A$2:$A$20000,A780,CONFIG_METADATA!$G$2:$G$20000,1,DATOS!$I$2:$I$20000,"Lenguaje Musical"),"")))</f>
        <v/>
      </c>
      <c r="C780" t="str">
        <f>IF(A780="","",IF(A780="[FÓRMULA MANUAL]","",IFERROR(AVERAGEIFS(DATOS!$K$2:$K$20000,DATOS!$A$2:$A$20000,A780,CONFIG_METADATA!$G$2:$G$20000,1,DATOS!$I$2:$I$20000,"Orquesta/Banda/Conjunto"),"")))</f>
        <v/>
      </c>
      <c r="D780" t="str">
        <f>IF(A780="","",IF(A780="[FÓRMULA MANUAL]","",IFERROR(AVERAGEIFS(DATOS!$K$2:$K$20000,DATOS!$A$2:$A$20000,A780,CONFIG_METADATA!$G$2:$G$20000,1,DATOS!$I$2:$I$20000,"Conjunto"),"")))</f>
        <v/>
      </c>
      <c r="E780" t="str">
        <f>IF(A780="","",IF(A780="[FÓRMULA MANUAL]","",IFERROR(SUMPRODUCT((DATOS!$A$2:$A$20000=A780)*(CONFIG_METADATA!$G$2:$G$20000=1)*(COUNTIF(CONFIG_ASIGNATURAS!$B$7:$B$27,DATOS!$I$2:$I$20000)&gt;0)*(DATOS!$K$2:$K$20000))/SUMPRODUCT((DATOS!$A$2:$A$20000=A780)*(CONFIG_METADATA!$G$2:$G$20000=1)*(COUNTIF(CONFIG_ASIGNATURAS!$B$7:$B$27,DATOS!$I$2:$I$20000)&gt;0)*1),"")))</f>
        <v/>
      </c>
      <c r="H780" t="str">
        <f>IF(G780="","",IF(G780="[FÓRMULA MANUAL]","",IFERROR(AVERAGEIFS(DATOS!$K$2:$K$20000,DATOS!$A$2:$A$20000,G780,CONFIG_METADATA!$G$2:$G$20000,1,DATOS!$I$2:$I$20000,"Lenguaje Musical"),"")))</f>
        <v/>
      </c>
      <c r="I780" t="str">
        <f>IF(G780="","",IF(G780="[FÓRMULA MANUAL]","",IFERROR(AVERAGEIFS(DATOS!$K$2:$K$20000,DATOS!$A$2:$A$20000,G780,CONFIG_METADATA!$G$2:$G$20000,1,DATOS!$I$2:$I$20000,"Orquesta/Banda/Conjunto"),"")))</f>
        <v/>
      </c>
      <c r="J780" t="str">
        <f>IF(G780="","",IF(G780="[FÓRMULA MANUAL]","",IFERROR(AVERAGEIFS(DATOS!$K$2:$K$20000,DATOS!$A$2:$A$20000,G780,CONFIG_METADATA!$G$2:$G$20000,1,DATOS!$I$2:$I$20000,"Conjunto"),"")))</f>
        <v/>
      </c>
      <c r="K780" t="str">
        <f>IF(G780="","",IF(G780="[FÓRMULA MANUAL]","",IFERROR(SUMPRODUCT((DATOS!$A$2:$A$20000=G780)*(CONFIG_METADATA!$G$2:$G$20000=1)*(COUNTIF(CONFIG_ASIGNATURAS!$B$7:$B$27,DATOS!$I$2:$I$20000)&gt;0)*(DATOS!$K$2:$K$20000))/SUMPRODUCT((DATOS!$A$2:$A$20000=G780)*(CONFIG_METADATA!$G$2:$G$20000=1)*(COUNTIF(CONFIG_ASIGNATURAS!$B$7:$B$27,DATOS!$I$2:$I$20000)&gt;0)*1),"")))</f>
        <v/>
      </c>
      <c r="N780" t="str">
        <f>IF(M780="","",IF(M780="[FÓRMULA MANUAL]","",IFERROR(AVERAGEIFS(DATOS!$K$2:$K$20000,DATOS!$A$2:$A$20000,M780,CONFIG_METADATA!$G$2:$G$20000,1,DATOS!$I$2:$I$20000,"Armonía"),"")))</f>
        <v/>
      </c>
      <c r="O780" t="str">
        <f>IF(M780="","",IF(M780="[FÓRMULA MANUAL]","",IFERROR(AVERAGEIFS(DATOS!$K$2:$K$20000,DATOS!$A$2:$A$20000,M780,CONFIG_METADATA!$G$2:$G$20000,1,DATOS!$I$2:$I$20000,"Orquesta/Banda/Conjunto"),"")))</f>
        <v/>
      </c>
      <c r="P780" t="str">
        <f>IF(M780="","",IF(M780="[FÓRMULA MANUAL]","",IFERROR(AVERAGEIFS(DATOS!$K$2:$K$20000,DATOS!$A$2:$A$20000,M780,CONFIG_METADATA!$G$2:$G$20000,1,DATOS!$I$2:$I$20000,"Música de Cámara"),"")))</f>
        <v/>
      </c>
      <c r="Q780" t="str">
        <f>IF(M780="","",IF(M780="[FÓRMULA MANUAL]","",IFERROR(SUMPRODUCT((DATOS!$A$2:$A$20000=M780)*(CONFIG_METADATA!$G$2:$G$20000=1)*(COUNTIF(CONFIG_ASIGNATURAS!$B$7:$B$27,DATOS!$I$2:$I$20000)&gt;0)*(DATOS!$K$2:$K$20000))/SUMPRODUCT((DATOS!$A$2:$A$20000=M780)*(CONFIG_METADATA!$G$2:$G$20000=1)*(COUNTIF(CONFIG_ASIGNATURAS!$B$7:$B$27,DATOS!$I$2:$I$20000)&gt;0)*1),"")))</f>
        <v/>
      </c>
      <c r="T780" t="str">
        <f>IF(S780="","",IF(S780="[FÓRMULA MANUAL]","",IFERROR(AVERAGEIFS(DATOS!$K$2:$K$20000,DATOS!$A$2:$A$20000,S780,CONFIG_METADATA!$G$2:$G$20000,1,DATOS!$I$2:$I$20000,"Armonía"),"")))</f>
        <v/>
      </c>
      <c r="U780" t="str">
        <f>IF(S780="","",IF(S780="[FÓRMULA MANUAL]","",IFERROR(AVERAGEIFS(DATOS!$K$2:$K$20000,DATOS!$A$2:$A$20000,S780,CONFIG_METADATA!$G$2:$G$20000,1,DATOS!$I$2:$I$20000,"Orquesta/Banda/Conjunto"),"")))</f>
        <v/>
      </c>
      <c r="V780" t="str">
        <f>IF(S780="","",IF(S780="[FÓRMULA MANUAL]","",IFERROR(AVERAGEIFS(DATOS!$K$2:$K$20000,DATOS!$A$2:$A$20000,S780,CONFIG_METADATA!$G$2:$G$20000,1,DATOS!$I$2:$I$20000,"Música de Cámara"),"")))</f>
        <v/>
      </c>
      <c r="W780" t="str">
        <f>IF(S780="","",IF(S780="[FÓRMULA MANUAL]","",IFERROR(SUMPRODUCT((DATOS!$A$2:$A$20000=S780)*(CONFIG_METADATA!$G$2:$G$20000=1)*(COUNTIF(CONFIG_ASIGNATURAS!$B$7:$B$27,DATOS!$I$2:$I$20000)&gt;0)*(DATOS!$K$2:$K$20000))/SUMPRODUCT((DATOS!$A$2:$A$20000=S780)*(CONFIG_METADATA!$G$2:$G$20000=1)*(COUNTIF(CONFIG_ASIGNATURAS!$B$7:$B$27,DATOS!$I$2:$I$20000)&gt;0)*1),"")))</f>
        <v/>
      </c>
      <c r="Z780" t="str">
        <f>IF(Y780="","",IF(Y780="[FÓRMULA MANUAL]","",IFERROR(AVERAGEIFS(DATOS!$K$2:$K$20000,DATOS!$A$2:$A$20000,Y780,CONFIG_METADATA!$G$2:$G$20000,1,DATOS!$I$2:$I$20000,"Análisis"),"")))</f>
        <v/>
      </c>
      <c r="AA780" t="str">
        <f>IF(Y780="","",IF(Y780="[FÓRMULA MANUAL]","",IFERROR(AVERAGEIFS(DATOS!$K$2:$K$20000,DATOS!$A$2:$A$20000,Y780,CONFIG_METADATA!$G$2:$G$20000,1,DATOS!$I$2:$I$20000,"Orquesta/Banda/Conjunto"),"")))</f>
        <v/>
      </c>
      <c r="AB780" t="str">
        <f>IF(Y780="","",IF(Y780="[FÓRMULA MANUAL]","",IFERROR(AVERAGEIFS(DATOS!$K$2:$K$20000,DATOS!$A$2:$A$20000,Y780,CONFIG_METADATA!$G$2:$G$20000,1,DATOS!$I$2:$I$20000,"Música de Cámara"),"")))</f>
        <v/>
      </c>
      <c r="AC780" t="str">
        <f>IF(Y780="","",IF(Y780="[FÓRMULA MANUAL]","",IFERROR(SUMPRODUCT((DATOS!$A$2:$A$20000=Y780)*(CONFIG_METADATA!$G$2:$G$20000=1)*(COUNTIF(CONFIG_ASIGNATURAS!$B$7:$B$27,DATOS!$I$2:$I$20000)&gt;0)*(DATOS!$K$2:$K$20000))/SUMPRODUCT((DATOS!$A$2:$A$20000=Y780)*(CONFIG_METADATA!$G$2:$G$20000=1)*(COUNTIF(CONFIG_ASIGNATURAS!$B$7:$B$27,DATOS!$I$2:$I$20000)&gt;0)*1),"")))</f>
        <v/>
      </c>
      <c r="AF780" t="str">
        <f>IF(AE780="","",IF(AE780="[FÓRMULA MANUAL]","",IFERROR(AVERAGEIFS(DATOS!$K$2:$K$20000,DATOS!$A$2:$A$20000,AE780,CONFIG_METADATA!$G$2:$G$20000,1,DATOS!$I$2:$I$20000,"Análisis"),"")))</f>
        <v/>
      </c>
      <c r="AG780" t="str">
        <f>IF(AE780="","",IF(AE780="[FÓRMULA MANUAL]","",IFERROR(AVERAGEIFS(DATOS!$K$2:$K$20000,DATOS!$A$2:$A$20000,AE780,CONFIG_METADATA!$G$2:$G$20000,1,DATOS!$I$2:$I$20000,"Orquesta/Banda/Conjunto"),"")))</f>
        <v/>
      </c>
      <c r="AH780" t="str">
        <f>IF(AE780="","",IF(AE780="[FÓRMULA MANUAL]","",IFERROR(AVERAGEIFS(DATOS!$K$2:$K$20000,DATOS!$A$2:$A$20000,AE780,CONFIG_METADATA!$G$2:$G$20000,1,DATOS!$I$2:$I$20000,"Música de Cámara"),"")))</f>
        <v/>
      </c>
      <c r="AI780" t="str">
        <f>IF(AE780="","",IF(AE780="[FÓRMULA MANUAL]","",IFERROR(SUMPRODUCT((DATOS!$A$2:$A$20000=AE780)*(CONFIG_METADATA!$G$2:$G$20000=1)*(COUNTIF(CONFIG_ASIGNATURAS!$B$7:$B$27,DATOS!$I$2:$I$20000)&gt;0)*(DATOS!$K$2:$K$20000))/SUMPRODUCT((DATOS!$A$2:$A$20000=AE780)*(CONFIG_METADATA!$G$2:$G$20000=1)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MANUAL]","",IFERROR(AVERAGEIFS(DATOS!$K$2:$K$20000,DATOS!$A$2:$A$20000,A781,CONFIG_METADATA!$G$2:$G$20000,1,DATOS!$I$2:$I$20000,"Lenguaje Musical"),"")))</f>
        <v/>
      </c>
      <c r="C781" t="str">
        <f>IF(A781="","",IF(A781="[FÓRMULA MANUAL]","",IFERROR(AVERAGEIFS(DATOS!$K$2:$K$20000,DATOS!$A$2:$A$20000,A781,CONFIG_METADATA!$G$2:$G$20000,1,DATOS!$I$2:$I$20000,"Orquesta/Banda/Conjunto"),"")))</f>
        <v/>
      </c>
      <c r="D781" t="str">
        <f>IF(A781="","",IF(A781="[FÓRMULA MANUAL]","",IFERROR(AVERAGEIFS(DATOS!$K$2:$K$20000,DATOS!$A$2:$A$20000,A781,CONFIG_METADATA!$G$2:$G$20000,1,DATOS!$I$2:$I$20000,"Conjunto"),"")))</f>
        <v/>
      </c>
      <c r="E781" t="str">
        <f>IF(A781="","",IF(A781="[FÓRMULA MANUAL]","",IFERROR(SUMPRODUCT((DATOS!$A$2:$A$20000=A781)*(CONFIG_METADATA!$G$2:$G$20000=1)*(COUNTIF(CONFIG_ASIGNATURAS!$B$7:$B$27,DATOS!$I$2:$I$20000)&gt;0)*(DATOS!$K$2:$K$20000))/SUMPRODUCT((DATOS!$A$2:$A$20000=A781)*(CONFIG_METADATA!$G$2:$G$20000=1)*(COUNTIF(CONFIG_ASIGNATURAS!$B$7:$B$27,DATOS!$I$2:$I$20000)&gt;0)*1),"")))</f>
        <v/>
      </c>
      <c r="H781" t="str">
        <f>IF(G781="","",IF(G781="[FÓRMULA MANUAL]","",IFERROR(AVERAGEIFS(DATOS!$K$2:$K$20000,DATOS!$A$2:$A$20000,G781,CONFIG_METADATA!$G$2:$G$20000,1,DATOS!$I$2:$I$20000,"Lenguaje Musical"),"")))</f>
        <v/>
      </c>
      <c r="I781" t="str">
        <f>IF(G781="","",IF(G781="[FÓRMULA MANUAL]","",IFERROR(AVERAGEIFS(DATOS!$K$2:$K$20000,DATOS!$A$2:$A$20000,G781,CONFIG_METADATA!$G$2:$G$20000,1,DATOS!$I$2:$I$20000,"Orquesta/Banda/Conjunto"),"")))</f>
        <v/>
      </c>
      <c r="J781" t="str">
        <f>IF(G781="","",IF(G781="[FÓRMULA MANUAL]","",IFERROR(AVERAGEIFS(DATOS!$K$2:$K$20000,DATOS!$A$2:$A$20000,G781,CONFIG_METADATA!$G$2:$G$20000,1,DATOS!$I$2:$I$20000,"Conjunto"),"")))</f>
        <v/>
      </c>
      <c r="K781" t="str">
        <f>IF(G781="","",IF(G781="[FÓRMULA MANUAL]","",IFERROR(SUMPRODUCT((DATOS!$A$2:$A$20000=G781)*(CONFIG_METADATA!$G$2:$G$20000=1)*(COUNTIF(CONFIG_ASIGNATURAS!$B$7:$B$27,DATOS!$I$2:$I$20000)&gt;0)*(DATOS!$K$2:$K$20000))/SUMPRODUCT((DATOS!$A$2:$A$20000=G781)*(CONFIG_METADATA!$G$2:$G$20000=1)*(COUNTIF(CONFIG_ASIGNATURAS!$B$7:$B$27,DATOS!$I$2:$I$20000)&gt;0)*1),"")))</f>
        <v/>
      </c>
      <c r="N781" t="str">
        <f>IF(M781="","",IF(M781="[FÓRMULA MANUAL]","",IFERROR(AVERAGEIFS(DATOS!$K$2:$K$20000,DATOS!$A$2:$A$20000,M781,CONFIG_METADATA!$G$2:$G$20000,1,DATOS!$I$2:$I$20000,"Armonía"),"")))</f>
        <v/>
      </c>
      <c r="O781" t="str">
        <f>IF(M781="","",IF(M781="[FÓRMULA MANUAL]","",IFERROR(AVERAGEIFS(DATOS!$K$2:$K$20000,DATOS!$A$2:$A$20000,M781,CONFIG_METADATA!$G$2:$G$20000,1,DATOS!$I$2:$I$20000,"Orquesta/Banda/Conjunto"),"")))</f>
        <v/>
      </c>
      <c r="P781" t="str">
        <f>IF(M781="","",IF(M781="[FÓRMULA MANUAL]","",IFERROR(AVERAGEIFS(DATOS!$K$2:$K$20000,DATOS!$A$2:$A$20000,M781,CONFIG_METADATA!$G$2:$G$20000,1,DATOS!$I$2:$I$20000,"Música de Cámara"),"")))</f>
        <v/>
      </c>
      <c r="Q781" t="str">
        <f>IF(M781="","",IF(M781="[FÓRMULA MANUAL]","",IFERROR(SUMPRODUCT((DATOS!$A$2:$A$20000=M781)*(CONFIG_METADATA!$G$2:$G$20000=1)*(COUNTIF(CONFIG_ASIGNATURAS!$B$7:$B$27,DATOS!$I$2:$I$20000)&gt;0)*(DATOS!$K$2:$K$20000))/SUMPRODUCT((DATOS!$A$2:$A$20000=M781)*(CONFIG_METADATA!$G$2:$G$20000=1)*(COUNTIF(CONFIG_ASIGNATURAS!$B$7:$B$27,DATOS!$I$2:$I$20000)&gt;0)*1),"")))</f>
        <v/>
      </c>
      <c r="T781" t="str">
        <f>IF(S781="","",IF(S781="[FÓRMULA MANUAL]","",IFERROR(AVERAGEIFS(DATOS!$K$2:$K$20000,DATOS!$A$2:$A$20000,S781,CONFIG_METADATA!$G$2:$G$20000,1,DATOS!$I$2:$I$20000,"Armonía"),"")))</f>
        <v/>
      </c>
      <c r="U781" t="str">
        <f>IF(S781="","",IF(S781="[FÓRMULA MANUAL]","",IFERROR(AVERAGEIFS(DATOS!$K$2:$K$20000,DATOS!$A$2:$A$20000,S781,CONFIG_METADATA!$G$2:$G$20000,1,DATOS!$I$2:$I$20000,"Orquesta/Banda/Conjunto"),"")))</f>
        <v/>
      </c>
      <c r="V781" t="str">
        <f>IF(S781="","",IF(S781="[FÓRMULA MANUAL]","",IFERROR(AVERAGEIFS(DATOS!$K$2:$K$20000,DATOS!$A$2:$A$20000,S781,CONFIG_METADATA!$G$2:$G$20000,1,DATOS!$I$2:$I$20000,"Música de Cámara"),"")))</f>
        <v/>
      </c>
      <c r="W781" t="str">
        <f>IF(S781="","",IF(S781="[FÓRMULA MANUAL]","",IFERROR(SUMPRODUCT((DATOS!$A$2:$A$20000=S781)*(CONFIG_METADATA!$G$2:$G$20000=1)*(COUNTIF(CONFIG_ASIGNATURAS!$B$7:$B$27,DATOS!$I$2:$I$20000)&gt;0)*(DATOS!$K$2:$K$20000))/SUMPRODUCT((DATOS!$A$2:$A$20000=S781)*(CONFIG_METADATA!$G$2:$G$20000=1)*(COUNTIF(CONFIG_ASIGNATURAS!$B$7:$B$27,DATOS!$I$2:$I$20000)&gt;0)*1),"")))</f>
        <v/>
      </c>
      <c r="Z781" t="str">
        <f>IF(Y781="","",IF(Y781="[FÓRMULA MANUAL]","",IFERROR(AVERAGEIFS(DATOS!$K$2:$K$20000,DATOS!$A$2:$A$20000,Y781,CONFIG_METADATA!$G$2:$G$20000,1,DATOS!$I$2:$I$20000,"Análisis"),"")))</f>
        <v/>
      </c>
      <c r="AA781" t="str">
        <f>IF(Y781="","",IF(Y781="[FÓRMULA MANUAL]","",IFERROR(AVERAGEIFS(DATOS!$K$2:$K$20000,DATOS!$A$2:$A$20000,Y781,CONFIG_METADATA!$G$2:$G$20000,1,DATOS!$I$2:$I$20000,"Orquesta/Banda/Conjunto"),"")))</f>
        <v/>
      </c>
      <c r="AB781" t="str">
        <f>IF(Y781="","",IF(Y781="[FÓRMULA MANUAL]","",IFERROR(AVERAGEIFS(DATOS!$K$2:$K$20000,DATOS!$A$2:$A$20000,Y781,CONFIG_METADATA!$G$2:$G$20000,1,DATOS!$I$2:$I$20000,"Música de Cámara"),"")))</f>
        <v/>
      </c>
      <c r="AC781" t="str">
        <f>IF(Y781="","",IF(Y781="[FÓRMULA MANUAL]","",IFERROR(SUMPRODUCT((DATOS!$A$2:$A$20000=Y781)*(CONFIG_METADATA!$G$2:$G$20000=1)*(COUNTIF(CONFIG_ASIGNATURAS!$B$7:$B$27,DATOS!$I$2:$I$20000)&gt;0)*(DATOS!$K$2:$K$20000))/SUMPRODUCT((DATOS!$A$2:$A$20000=Y781)*(CONFIG_METADATA!$G$2:$G$20000=1)*(COUNTIF(CONFIG_ASIGNATURAS!$B$7:$B$27,DATOS!$I$2:$I$20000)&gt;0)*1),"")))</f>
        <v/>
      </c>
      <c r="AF781" t="str">
        <f>IF(AE781="","",IF(AE781="[FÓRMULA MANUAL]","",IFERROR(AVERAGEIFS(DATOS!$K$2:$K$20000,DATOS!$A$2:$A$20000,AE781,CONFIG_METADATA!$G$2:$G$20000,1,DATOS!$I$2:$I$20000,"Análisis"),"")))</f>
        <v/>
      </c>
      <c r="AG781" t="str">
        <f>IF(AE781="","",IF(AE781="[FÓRMULA MANUAL]","",IFERROR(AVERAGEIFS(DATOS!$K$2:$K$20000,DATOS!$A$2:$A$20000,AE781,CONFIG_METADATA!$G$2:$G$20000,1,DATOS!$I$2:$I$20000,"Orquesta/Banda/Conjunto"),"")))</f>
        <v/>
      </c>
      <c r="AH781" t="str">
        <f>IF(AE781="","",IF(AE781="[FÓRMULA MANUAL]","",IFERROR(AVERAGEIFS(DATOS!$K$2:$K$20000,DATOS!$A$2:$A$20000,AE781,CONFIG_METADATA!$G$2:$G$20000,1,DATOS!$I$2:$I$20000,"Música de Cámara"),"")))</f>
        <v/>
      </c>
      <c r="AI781" t="str">
        <f>IF(AE781="","",IF(AE781="[FÓRMULA MANUAL]","",IFERROR(SUMPRODUCT((DATOS!$A$2:$A$20000=AE781)*(CONFIG_METADATA!$G$2:$G$20000=1)*(COUNTIF(CONFIG_ASIGNATURAS!$B$7:$B$27,DATOS!$I$2:$I$20000)&gt;0)*(DATOS!$K$2:$K$20000))/SUMPRODUCT((DATOS!$A$2:$A$20000=AE781)*(CONFIG_METADATA!$G$2:$G$20000=1)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MANUAL]","",IFERROR(AVERAGEIFS(DATOS!$K$2:$K$20000,DATOS!$A$2:$A$20000,A782,CONFIG_METADATA!$G$2:$G$20000,1,DATOS!$I$2:$I$20000,"Lenguaje Musical"),"")))</f>
        <v/>
      </c>
      <c r="C782" t="str">
        <f>IF(A782="","",IF(A782="[FÓRMULA MANUAL]","",IFERROR(AVERAGEIFS(DATOS!$K$2:$K$20000,DATOS!$A$2:$A$20000,A782,CONFIG_METADATA!$G$2:$G$20000,1,DATOS!$I$2:$I$20000,"Orquesta/Banda/Conjunto"),"")))</f>
        <v/>
      </c>
      <c r="D782" t="str">
        <f>IF(A782="","",IF(A782="[FÓRMULA MANUAL]","",IFERROR(AVERAGEIFS(DATOS!$K$2:$K$20000,DATOS!$A$2:$A$20000,A782,CONFIG_METADATA!$G$2:$G$20000,1,DATOS!$I$2:$I$20000,"Conjunto"),"")))</f>
        <v/>
      </c>
      <c r="E782" t="str">
        <f>IF(A782="","",IF(A782="[FÓRMULA MANUAL]","",IFERROR(SUMPRODUCT((DATOS!$A$2:$A$20000=A782)*(CONFIG_METADATA!$G$2:$G$20000=1)*(COUNTIF(CONFIG_ASIGNATURAS!$B$7:$B$27,DATOS!$I$2:$I$20000)&gt;0)*(DATOS!$K$2:$K$20000))/SUMPRODUCT((DATOS!$A$2:$A$20000=A782)*(CONFIG_METADATA!$G$2:$G$20000=1)*(COUNTIF(CONFIG_ASIGNATURAS!$B$7:$B$27,DATOS!$I$2:$I$20000)&gt;0)*1),"")))</f>
        <v/>
      </c>
      <c r="H782" t="str">
        <f>IF(G782="","",IF(G782="[FÓRMULA MANUAL]","",IFERROR(AVERAGEIFS(DATOS!$K$2:$K$20000,DATOS!$A$2:$A$20000,G782,CONFIG_METADATA!$G$2:$G$20000,1,DATOS!$I$2:$I$20000,"Lenguaje Musical"),"")))</f>
        <v/>
      </c>
      <c r="I782" t="str">
        <f>IF(G782="","",IF(G782="[FÓRMULA MANUAL]","",IFERROR(AVERAGEIFS(DATOS!$K$2:$K$20000,DATOS!$A$2:$A$20000,G782,CONFIG_METADATA!$G$2:$G$20000,1,DATOS!$I$2:$I$20000,"Orquesta/Banda/Conjunto"),"")))</f>
        <v/>
      </c>
      <c r="J782" t="str">
        <f>IF(G782="","",IF(G782="[FÓRMULA MANUAL]","",IFERROR(AVERAGEIFS(DATOS!$K$2:$K$20000,DATOS!$A$2:$A$20000,G782,CONFIG_METADATA!$G$2:$G$20000,1,DATOS!$I$2:$I$20000,"Conjunto"),"")))</f>
        <v/>
      </c>
      <c r="K782" t="str">
        <f>IF(G782="","",IF(G782="[FÓRMULA MANUAL]","",IFERROR(SUMPRODUCT((DATOS!$A$2:$A$20000=G782)*(CONFIG_METADATA!$G$2:$G$20000=1)*(COUNTIF(CONFIG_ASIGNATURAS!$B$7:$B$27,DATOS!$I$2:$I$20000)&gt;0)*(DATOS!$K$2:$K$20000))/SUMPRODUCT((DATOS!$A$2:$A$20000=G782)*(CONFIG_METADATA!$G$2:$G$20000=1)*(COUNTIF(CONFIG_ASIGNATURAS!$B$7:$B$27,DATOS!$I$2:$I$20000)&gt;0)*1),"")))</f>
        <v/>
      </c>
      <c r="N782" t="str">
        <f>IF(M782="","",IF(M782="[FÓRMULA MANUAL]","",IFERROR(AVERAGEIFS(DATOS!$K$2:$K$20000,DATOS!$A$2:$A$20000,M782,CONFIG_METADATA!$G$2:$G$20000,1,DATOS!$I$2:$I$20000,"Armonía"),"")))</f>
        <v/>
      </c>
      <c r="O782" t="str">
        <f>IF(M782="","",IF(M782="[FÓRMULA MANUAL]","",IFERROR(AVERAGEIFS(DATOS!$K$2:$K$20000,DATOS!$A$2:$A$20000,M782,CONFIG_METADATA!$G$2:$G$20000,1,DATOS!$I$2:$I$20000,"Orquesta/Banda/Conjunto"),"")))</f>
        <v/>
      </c>
      <c r="P782" t="str">
        <f>IF(M782="","",IF(M782="[FÓRMULA MANUAL]","",IFERROR(AVERAGEIFS(DATOS!$K$2:$K$20000,DATOS!$A$2:$A$20000,M782,CONFIG_METADATA!$G$2:$G$20000,1,DATOS!$I$2:$I$20000,"Música de Cámara"),"")))</f>
        <v/>
      </c>
      <c r="Q782" t="str">
        <f>IF(M782="","",IF(M782="[FÓRMULA MANUAL]","",IFERROR(SUMPRODUCT((DATOS!$A$2:$A$20000=M782)*(CONFIG_METADATA!$G$2:$G$20000=1)*(COUNTIF(CONFIG_ASIGNATURAS!$B$7:$B$27,DATOS!$I$2:$I$20000)&gt;0)*(DATOS!$K$2:$K$20000))/SUMPRODUCT((DATOS!$A$2:$A$20000=M782)*(CONFIG_METADATA!$G$2:$G$20000=1)*(COUNTIF(CONFIG_ASIGNATURAS!$B$7:$B$27,DATOS!$I$2:$I$20000)&gt;0)*1),"")))</f>
        <v/>
      </c>
      <c r="T782" t="str">
        <f>IF(S782="","",IF(S782="[FÓRMULA MANUAL]","",IFERROR(AVERAGEIFS(DATOS!$K$2:$K$20000,DATOS!$A$2:$A$20000,S782,CONFIG_METADATA!$G$2:$G$20000,1,DATOS!$I$2:$I$20000,"Armonía"),"")))</f>
        <v/>
      </c>
      <c r="U782" t="str">
        <f>IF(S782="","",IF(S782="[FÓRMULA MANUAL]","",IFERROR(AVERAGEIFS(DATOS!$K$2:$K$20000,DATOS!$A$2:$A$20000,S782,CONFIG_METADATA!$G$2:$G$20000,1,DATOS!$I$2:$I$20000,"Orquesta/Banda/Conjunto"),"")))</f>
        <v/>
      </c>
      <c r="V782" t="str">
        <f>IF(S782="","",IF(S782="[FÓRMULA MANUAL]","",IFERROR(AVERAGEIFS(DATOS!$K$2:$K$20000,DATOS!$A$2:$A$20000,S782,CONFIG_METADATA!$G$2:$G$20000,1,DATOS!$I$2:$I$20000,"Música de Cámara"),"")))</f>
        <v/>
      </c>
      <c r="W782" t="str">
        <f>IF(S782="","",IF(S782="[FÓRMULA MANUAL]","",IFERROR(SUMPRODUCT((DATOS!$A$2:$A$20000=S782)*(CONFIG_METADATA!$G$2:$G$20000=1)*(COUNTIF(CONFIG_ASIGNATURAS!$B$7:$B$27,DATOS!$I$2:$I$20000)&gt;0)*(DATOS!$K$2:$K$20000))/SUMPRODUCT((DATOS!$A$2:$A$20000=S782)*(CONFIG_METADATA!$G$2:$G$20000=1)*(COUNTIF(CONFIG_ASIGNATURAS!$B$7:$B$27,DATOS!$I$2:$I$20000)&gt;0)*1),"")))</f>
        <v/>
      </c>
      <c r="Z782" t="str">
        <f>IF(Y782="","",IF(Y782="[FÓRMULA MANUAL]","",IFERROR(AVERAGEIFS(DATOS!$K$2:$K$20000,DATOS!$A$2:$A$20000,Y782,CONFIG_METADATA!$G$2:$G$20000,1,DATOS!$I$2:$I$20000,"Análisis"),"")))</f>
        <v/>
      </c>
      <c r="AA782" t="str">
        <f>IF(Y782="","",IF(Y782="[FÓRMULA MANUAL]","",IFERROR(AVERAGEIFS(DATOS!$K$2:$K$20000,DATOS!$A$2:$A$20000,Y782,CONFIG_METADATA!$G$2:$G$20000,1,DATOS!$I$2:$I$20000,"Orquesta/Banda/Conjunto"),"")))</f>
        <v/>
      </c>
      <c r="AB782" t="str">
        <f>IF(Y782="","",IF(Y782="[FÓRMULA MANUAL]","",IFERROR(AVERAGEIFS(DATOS!$K$2:$K$20000,DATOS!$A$2:$A$20000,Y782,CONFIG_METADATA!$G$2:$G$20000,1,DATOS!$I$2:$I$20000,"Música de Cámara"),"")))</f>
        <v/>
      </c>
      <c r="AC782" t="str">
        <f>IF(Y782="","",IF(Y782="[FÓRMULA MANUAL]","",IFERROR(SUMPRODUCT((DATOS!$A$2:$A$20000=Y782)*(CONFIG_METADATA!$G$2:$G$20000=1)*(COUNTIF(CONFIG_ASIGNATURAS!$B$7:$B$27,DATOS!$I$2:$I$20000)&gt;0)*(DATOS!$K$2:$K$20000))/SUMPRODUCT((DATOS!$A$2:$A$20000=Y782)*(CONFIG_METADATA!$G$2:$G$20000=1)*(COUNTIF(CONFIG_ASIGNATURAS!$B$7:$B$27,DATOS!$I$2:$I$20000)&gt;0)*1),"")))</f>
        <v/>
      </c>
      <c r="AF782" t="str">
        <f>IF(AE782="","",IF(AE782="[FÓRMULA MANUAL]","",IFERROR(AVERAGEIFS(DATOS!$K$2:$K$20000,DATOS!$A$2:$A$20000,AE782,CONFIG_METADATA!$G$2:$G$20000,1,DATOS!$I$2:$I$20000,"Análisis"),"")))</f>
        <v/>
      </c>
      <c r="AG782" t="str">
        <f>IF(AE782="","",IF(AE782="[FÓRMULA MANUAL]","",IFERROR(AVERAGEIFS(DATOS!$K$2:$K$20000,DATOS!$A$2:$A$20000,AE782,CONFIG_METADATA!$G$2:$G$20000,1,DATOS!$I$2:$I$20000,"Orquesta/Banda/Conjunto"),"")))</f>
        <v/>
      </c>
      <c r="AH782" t="str">
        <f>IF(AE782="","",IF(AE782="[FÓRMULA MANUAL]","",IFERROR(AVERAGEIFS(DATOS!$K$2:$K$20000,DATOS!$A$2:$A$20000,AE782,CONFIG_METADATA!$G$2:$G$20000,1,DATOS!$I$2:$I$20000,"Música de Cámara"),"")))</f>
        <v/>
      </c>
      <c r="AI782" t="str">
        <f>IF(AE782="","",IF(AE782="[FÓRMULA MANUAL]","",IFERROR(SUMPRODUCT((DATOS!$A$2:$A$20000=AE782)*(CONFIG_METADATA!$G$2:$G$20000=1)*(COUNTIF(CONFIG_ASIGNATURAS!$B$7:$B$27,DATOS!$I$2:$I$20000)&gt;0)*(DATOS!$K$2:$K$20000))/SUMPRODUCT((DATOS!$A$2:$A$20000=AE782)*(CONFIG_METADATA!$G$2:$G$20000=1)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MANUAL]","",IFERROR(AVERAGEIFS(DATOS!$K$2:$K$20000,DATOS!$A$2:$A$20000,A783,CONFIG_METADATA!$G$2:$G$20000,1,DATOS!$I$2:$I$20000,"Lenguaje Musical"),"")))</f>
        <v/>
      </c>
      <c r="C783" t="str">
        <f>IF(A783="","",IF(A783="[FÓRMULA MANUAL]","",IFERROR(AVERAGEIFS(DATOS!$K$2:$K$20000,DATOS!$A$2:$A$20000,A783,CONFIG_METADATA!$G$2:$G$20000,1,DATOS!$I$2:$I$20000,"Orquesta/Banda/Conjunto"),"")))</f>
        <v/>
      </c>
      <c r="D783" t="str">
        <f>IF(A783="","",IF(A783="[FÓRMULA MANUAL]","",IFERROR(AVERAGEIFS(DATOS!$K$2:$K$20000,DATOS!$A$2:$A$20000,A783,CONFIG_METADATA!$G$2:$G$20000,1,DATOS!$I$2:$I$20000,"Conjunto"),"")))</f>
        <v/>
      </c>
      <c r="E783" t="str">
        <f>IF(A783="","",IF(A783="[FÓRMULA MANUAL]","",IFERROR(SUMPRODUCT((DATOS!$A$2:$A$20000=A783)*(CONFIG_METADATA!$G$2:$G$20000=1)*(COUNTIF(CONFIG_ASIGNATURAS!$B$7:$B$27,DATOS!$I$2:$I$20000)&gt;0)*(DATOS!$K$2:$K$20000))/SUMPRODUCT((DATOS!$A$2:$A$20000=A783)*(CONFIG_METADATA!$G$2:$G$20000=1)*(COUNTIF(CONFIG_ASIGNATURAS!$B$7:$B$27,DATOS!$I$2:$I$20000)&gt;0)*1),"")))</f>
        <v/>
      </c>
      <c r="H783" t="str">
        <f>IF(G783="","",IF(G783="[FÓRMULA MANUAL]","",IFERROR(AVERAGEIFS(DATOS!$K$2:$K$20000,DATOS!$A$2:$A$20000,G783,CONFIG_METADATA!$G$2:$G$20000,1,DATOS!$I$2:$I$20000,"Lenguaje Musical"),"")))</f>
        <v/>
      </c>
      <c r="I783" t="str">
        <f>IF(G783="","",IF(G783="[FÓRMULA MANUAL]","",IFERROR(AVERAGEIFS(DATOS!$K$2:$K$20000,DATOS!$A$2:$A$20000,G783,CONFIG_METADATA!$G$2:$G$20000,1,DATOS!$I$2:$I$20000,"Orquesta/Banda/Conjunto"),"")))</f>
        <v/>
      </c>
      <c r="J783" t="str">
        <f>IF(G783="","",IF(G783="[FÓRMULA MANUAL]","",IFERROR(AVERAGEIFS(DATOS!$K$2:$K$20000,DATOS!$A$2:$A$20000,G783,CONFIG_METADATA!$G$2:$G$20000,1,DATOS!$I$2:$I$20000,"Conjunto"),"")))</f>
        <v/>
      </c>
      <c r="K783" t="str">
        <f>IF(G783="","",IF(G783="[FÓRMULA MANUAL]","",IFERROR(SUMPRODUCT((DATOS!$A$2:$A$20000=G783)*(CONFIG_METADATA!$G$2:$G$20000=1)*(COUNTIF(CONFIG_ASIGNATURAS!$B$7:$B$27,DATOS!$I$2:$I$20000)&gt;0)*(DATOS!$K$2:$K$20000))/SUMPRODUCT((DATOS!$A$2:$A$20000=G783)*(CONFIG_METADATA!$G$2:$G$20000=1)*(COUNTIF(CONFIG_ASIGNATURAS!$B$7:$B$27,DATOS!$I$2:$I$20000)&gt;0)*1),"")))</f>
        <v/>
      </c>
      <c r="N783" t="str">
        <f>IF(M783="","",IF(M783="[FÓRMULA MANUAL]","",IFERROR(AVERAGEIFS(DATOS!$K$2:$K$20000,DATOS!$A$2:$A$20000,M783,CONFIG_METADATA!$G$2:$G$20000,1,DATOS!$I$2:$I$20000,"Armonía"),"")))</f>
        <v/>
      </c>
      <c r="O783" t="str">
        <f>IF(M783="","",IF(M783="[FÓRMULA MANUAL]","",IFERROR(AVERAGEIFS(DATOS!$K$2:$K$20000,DATOS!$A$2:$A$20000,M783,CONFIG_METADATA!$G$2:$G$20000,1,DATOS!$I$2:$I$20000,"Orquesta/Banda/Conjunto"),"")))</f>
        <v/>
      </c>
      <c r="P783" t="str">
        <f>IF(M783="","",IF(M783="[FÓRMULA MANUAL]","",IFERROR(AVERAGEIFS(DATOS!$K$2:$K$20000,DATOS!$A$2:$A$20000,M783,CONFIG_METADATA!$G$2:$G$20000,1,DATOS!$I$2:$I$20000,"Música de Cámara"),"")))</f>
        <v/>
      </c>
      <c r="Q783" t="str">
        <f>IF(M783="","",IF(M783="[FÓRMULA MANUAL]","",IFERROR(SUMPRODUCT((DATOS!$A$2:$A$20000=M783)*(CONFIG_METADATA!$G$2:$G$20000=1)*(COUNTIF(CONFIG_ASIGNATURAS!$B$7:$B$27,DATOS!$I$2:$I$20000)&gt;0)*(DATOS!$K$2:$K$20000))/SUMPRODUCT((DATOS!$A$2:$A$20000=M783)*(CONFIG_METADATA!$G$2:$G$20000=1)*(COUNTIF(CONFIG_ASIGNATURAS!$B$7:$B$27,DATOS!$I$2:$I$20000)&gt;0)*1),"")))</f>
        <v/>
      </c>
      <c r="T783" t="str">
        <f>IF(S783="","",IF(S783="[FÓRMULA MANUAL]","",IFERROR(AVERAGEIFS(DATOS!$K$2:$K$20000,DATOS!$A$2:$A$20000,S783,CONFIG_METADATA!$G$2:$G$20000,1,DATOS!$I$2:$I$20000,"Armonía"),"")))</f>
        <v/>
      </c>
      <c r="U783" t="str">
        <f>IF(S783="","",IF(S783="[FÓRMULA MANUAL]","",IFERROR(AVERAGEIFS(DATOS!$K$2:$K$20000,DATOS!$A$2:$A$20000,S783,CONFIG_METADATA!$G$2:$G$20000,1,DATOS!$I$2:$I$20000,"Orquesta/Banda/Conjunto"),"")))</f>
        <v/>
      </c>
      <c r="V783" t="str">
        <f>IF(S783="","",IF(S783="[FÓRMULA MANUAL]","",IFERROR(AVERAGEIFS(DATOS!$K$2:$K$20000,DATOS!$A$2:$A$20000,S783,CONFIG_METADATA!$G$2:$G$20000,1,DATOS!$I$2:$I$20000,"Música de Cámara"),"")))</f>
        <v/>
      </c>
      <c r="W783" t="str">
        <f>IF(S783="","",IF(S783="[FÓRMULA MANUAL]","",IFERROR(SUMPRODUCT((DATOS!$A$2:$A$20000=S783)*(CONFIG_METADATA!$G$2:$G$20000=1)*(COUNTIF(CONFIG_ASIGNATURAS!$B$7:$B$27,DATOS!$I$2:$I$20000)&gt;0)*(DATOS!$K$2:$K$20000))/SUMPRODUCT((DATOS!$A$2:$A$20000=S783)*(CONFIG_METADATA!$G$2:$G$20000=1)*(COUNTIF(CONFIG_ASIGNATURAS!$B$7:$B$27,DATOS!$I$2:$I$20000)&gt;0)*1),"")))</f>
        <v/>
      </c>
      <c r="Z783" t="str">
        <f>IF(Y783="","",IF(Y783="[FÓRMULA MANUAL]","",IFERROR(AVERAGEIFS(DATOS!$K$2:$K$20000,DATOS!$A$2:$A$20000,Y783,CONFIG_METADATA!$G$2:$G$20000,1,DATOS!$I$2:$I$20000,"Análisis"),"")))</f>
        <v/>
      </c>
      <c r="AA783" t="str">
        <f>IF(Y783="","",IF(Y783="[FÓRMULA MANUAL]","",IFERROR(AVERAGEIFS(DATOS!$K$2:$K$20000,DATOS!$A$2:$A$20000,Y783,CONFIG_METADATA!$G$2:$G$20000,1,DATOS!$I$2:$I$20000,"Orquesta/Banda/Conjunto"),"")))</f>
        <v/>
      </c>
      <c r="AB783" t="str">
        <f>IF(Y783="","",IF(Y783="[FÓRMULA MANUAL]","",IFERROR(AVERAGEIFS(DATOS!$K$2:$K$20000,DATOS!$A$2:$A$20000,Y783,CONFIG_METADATA!$G$2:$G$20000,1,DATOS!$I$2:$I$20000,"Música de Cámara"),"")))</f>
        <v/>
      </c>
      <c r="AC783" t="str">
        <f>IF(Y783="","",IF(Y783="[FÓRMULA MANUAL]","",IFERROR(SUMPRODUCT((DATOS!$A$2:$A$20000=Y783)*(CONFIG_METADATA!$G$2:$G$20000=1)*(COUNTIF(CONFIG_ASIGNATURAS!$B$7:$B$27,DATOS!$I$2:$I$20000)&gt;0)*(DATOS!$K$2:$K$20000))/SUMPRODUCT((DATOS!$A$2:$A$20000=Y783)*(CONFIG_METADATA!$G$2:$G$20000=1)*(COUNTIF(CONFIG_ASIGNATURAS!$B$7:$B$27,DATOS!$I$2:$I$20000)&gt;0)*1),"")))</f>
        <v/>
      </c>
      <c r="AF783" t="str">
        <f>IF(AE783="","",IF(AE783="[FÓRMULA MANUAL]","",IFERROR(AVERAGEIFS(DATOS!$K$2:$K$20000,DATOS!$A$2:$A$20000,AE783,CONFIG_METADATA!$G$2:$G$20000,1,DATOS!$I$2:$I$20000,"Análisis"),"")))</f>
        <v/>
      </c>
      <c r="AG783" t="str">
        <f>IF(AE783="","",IF(AE783="[FÓRMULA MANUAL]","",IFERROR(AVERAGEIFS(DATOS!$K$2:$K$20000,DATOS!$A$2:$A$20000,AE783,CONFIG_METADATA!$G$2:$G$20000,1,DATOS!$I$2:$I$20000,"Orquesta/Banda/Conjunto"),"")))</f>
        <v/>
      </c>
      <c r="AH783" t="str">
        <f>IF(AE783="","",IF(AE783="[FÓRMULA MANUAL]","",IFERROR(AVERAGEIFS(DATOS!$K$2:$K$20000,DATOS!$A$2:$A$20000,AE783,CONFIG_METADATA!$G$2:$G$20000,1,DATOS!$I$2:$I$20000,"Música de Cámara"),"")))</f>
        <v/>
      </c>
      <c r="AI783" t="str">
        <f>IF(AE783="","",IF(AE783="[FÓRMULA MANUAL]","",IFERROR(SUMPRODUCT((DATOS!$A$2:$A$20000=AE783)*(CONFIG_METADATA!$G$2:$G$20000=1)*(COUNTIF(CONFIG_ASIGNATURAS!$B$7:$B$27,DATOS!$I$2:$I$20000)&gt;0)*(DATOS!$K$2:$K$20000))/SUMPRODUCT((DATOS!$A$2:$A$20000=AE783)*(CONFIG_METADATA!$G$2:$G$20000=1)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MANUAL]","",IFERROR(AVERAGEIFS(DATOS!$K$2:$K$20000,DATOS!$A$2:$A$20000,A784,CONFIG_METADATA!$G$2:$G$20000,1,DATOS!$I$2:$I$20000,"Lenguaje Musical"),"")))</f>
        <v/>
      </c>
      <c r="C784" t="str">
        <f>IF(A784="","",IF(A784="[FÓRMULA MANUAL]","",IFERROR(AVERAGEIFS(DATOS!$K$2:$K$20000,DATOS!$A$2:$A$20000,A784,CONFIG_METADATA!$G$2:$G$20000,1,DATOS!$I$2:$I$20000,"Orquesta/Banda/Conjunto"),"")))</f>
        <v/>
      </c>
      <c r="D784" t="str">
        <f>IF(A784="","",IF(A784="[FÓRMULA MANUAL]","",IFERROR(AVERAGEIFS(DATOS!$K$2:$K$20000,DATOS!$A$2:$A$20000,A784,CONFIG_METADATA!$G$2:$G$20000,1,DATOS!$I$2:$I$20000,"Conjunto"),"")))</f>
        <v/>
      </c>
      <c r="E784" t="str">
        <f>IF(A784="","",IF(A784="[FÓRMULA MANUAL]","",IFERROR(SUMPRODUCT((DATOS!$A$2:$A$20000=A784)*(CONFIG_METADATA!$G$2:$G$20000=1)*(COUNTIF(CONFIG_ASIGNATURAS!$B$7:$B$27,DATOS!$I$2:$I$20000)&gt;0)*(DATOS!$K$2:$K$20000))/SUMPRODUCT((DATOS!$A$2:$A$20000=A784)*(CONFIG_METADATA!$G$2:$G$20000=1)*(COUNTIF(CONFIG_ASIGNATURAS!$B$7:$B$27,DATOS!$I$2:$I$20000)&gt;0)*1),"")))</f>
        <v/>
      </c>
      <c r="H784" t="str">
        <f>IF(G784="","",IF(G784="[FÓRMULA MANUAL]","",IFERROR(AVERAGEIFS(DATOS!$K$2:$K$20000,DATOS!$A$2:$A$20000,G784,CONFIG_METADATA!$G$2:$G$20000,1,DATOS!$I$2:$I$20000,"Lenguaje Musical"),"")))</f>
        <v/>
      </c>
      <c r="I784" t="str">
        <f>IF(G784="","",IF(G784="[FÓRMULA MANUAL]","",IFERROR(AVERAGEIFS(DATOS!$K$2:$K$20000,DATOS!$A$2:$A$20000,G784,CONFIG_METADATA!$G$2:$G$20000,1,DATOS!$I$2:$I$20000,"Orquesta/Banda/Conjunto"),"")))</f>
        <v/>
      </c>
      <c r="J784" t="str">
        <f>IF(G784="","",IF(G784="[FÓRMULA MANUAL]","",IFERROR(AVERAGEIFS(DATOS!$K$2:$K$20000,DATOS!$A$2:$A$20000,G784,CONFIG_METADATA!$G$2:$G$20000,1,DATOS!$I$2:$I$20000,"Conjunto"),"")))</f>
        <v/>
      </c>
      <c r="K784" t="str">
        <f>IF(G784="","",IF(G784="[FÓRMULA MANUAL]","",IFERROR(SUMPRODUCT((DATOS!$A$2:$A$20000=G784)*(CONFIG_METADATA!$G$2:$G$20000=1)*(COUNTIF(CONFIG_ASIGNATURAS!$B$7:$B$27,DATOS!$I$2:$I$20000)&gt;0)*(DATOS!$K$2:$K$20000))/SUMPRODUCT((DATOS!$A$2:$A$20000=G784)*(CONFIG_METADATA!$G$2:$G$20000=1)*(COUNTIF(CONFIG_ASIGNATURAS!$B$7:$B$27,DATOS!$I$2:$I$20000)&gt;0)*1),"")))</f>
        <v/>
      </c>
      <c r="N784" t="str">
        <f>IF(M784="","",IF(M784="[FÓRMULA MANUAL]","",IFERROR(AVERAGEIFS(DATOS!$K$2:$K$20000,DATOS!$A$2:$A$20000,M784,CONFIG_METADATA!$G$2:$G$20000,1,DATOS!$I$2:$I$20000,"Armonía"),"")))</f>
        <v/>
      </c>
      <c r="O784" t="str">
        <f>IF(M784="","",IF(M784="[FÓRMULA MANUAL]","",IFERROR(AVERAGEIFS(DATOS!$K$2:$K$20000,DATOS!$A$2:$A$20000,M784,CONFIG_METADATA!$G$2:$G$20000,1,DATOS!$I$2:$I$20000,"Orquesta/Banda/Conjunto"),"")))</f>
        <v/>
      </c>
      <c r="P784" t="str">
        <f>IF(M784="","",IF(M784="[FÓRMULA MANUAL]","",IFERROR(AVERAGEIFS(DATOS!$K$2:$K$20000,DATOS!$A$2:$A$20000,M784,CONFIG_METADATA!$G$2:$G$20000,1,DATOS!$I$2:$I$20000,"Música de Cámara"),"")))</f>
        <v/>
      </c>
      <c r="Q784" t="str">
        <f>IF(M784="","",IF(M784="[FÓRMULA MANUAL]","",IFERROR(SUMPRODUCT((DATOS!$A$2:$A$20000=M784)*(CONFIG_METADATA!$G$2:$G$20000=1)*(COUNTIF(CONFIG_ASIGNATURAS!$B$7:$B$27,DATOS!$I$2:$I$20000)&gt;0)*(DATOS!$K$2:$K$20000))/SUMPRODUCT((DATOS!$A$2:$A$20000=M784)*(CONFIG_METADATA!$G$2:$G$20000=1)*(COUNTIF(CONFIG_ASIGNATURAS!$B$7:$B$27,DATOS!$I$2:$I$20000)&gt;0)*1),"")))</f>
        <v/>
      </c>
      <c r="T784" t="str">
        <f>IF(S784="","",IF(S784="[FÓRMULA MANUAL]","",IFERROR(AVERAGEIFS(DATOS!$K$2:$K$20000,DATOS!$A$2:$A$20000,S784,CONFIG_METADATA!$G$2:$G$20000,1,DATOS!$I$2:$I$20000,"Armonía"),"")))</f>
        <v/>
      </c>
      <c r="U784" t="str">
        <f>IF(S784="","",IF(S784="[FÓRMULA MANUAL]","",IFERROR(AVERAGEIFS(DATOS!$K$2:$K$20000,DATOS!$A$2:$A$20000,S784,CONFIG_METADATA!$G$2:$G$20000,1,DATOS!$I$2:$I$20000,"Orquesta/Banda/Conjunto"),"")))</f>
        <v/>
      </c>
      <c r="V784" t="str">
        <f>IF(S784="","",IF(S784="[FÓRMULA MANUAL]","",IFERROR(AVERAGEIFS(DATOS!$K$2:$K$20000,DATOS!$A$2:$A$20000,S784,CONFIG_METADATA!$G$2:$G$20000,1,DATOS!$I$2:$I$20000,"Música de Cámara"),"")))</f>
        <v/>
      </c>
      <c r="W784" t="str">
        <f>IF(S784="","",IF(S784="[FÓRMULA MANUAL]","",IFERROR(SUMPRODUCT((DATOS!$A$2:$A$20000=S784)*(CONFIG_METADATA!$G$2:$G$20000=1)*(COUNTIF(CONFIG_ASIGNATURAS!$B$7:$B$27,DATOS!$I$2:$I$20000)&gt;0)*(DATOS!$K$2:$K$20000))/SUMPRODUCT((DATOS!$A$2:$A$20000=S784)*(CONFIG_METADATA!$G$2:$G$20000=1)*(COUNTIF(CONFIG_ASIGNATURAS!$B$7:$B$27,DATOS!$I$2:$I$20000)&gt;0)*1),"")))</f>
        <v/>
      </c>
      <c r="Z784" t="str">
        <f>IF(Y784="","",IF(Y784="[FÓRMULA MANUAL]","",IFERROR(AVERAGEIFS(DATOS!$K$2:$K$20000,DATOS!$A$2:$A$20000,Y784,CONFIG_METADATA!$G$2:$G$20000,1,DATOS!$I$2:$I$20000,"Análisis"),"")))</f>
        <v/>
      </c>
      <c r="AA784" t="str">
        <f>IF(Y784="","",IF(Y784="[FÓRMULA MANUAL]","",IFERROR(AVERAGEIFS(DATOS!$K$2:$K$20000,DATOS!$A$2:$A$20000,Y784,CONFIG_METADATA!$G$2:$G$20000,1,DATOS!$I$2:$I$20000,"Orquesta/Banda/Conjunto"),"")))</f>
        <v/>
      </c>
      <c r="AB784" t="str">
        <f>IF(Y784="","",IF(Y784="[FÓRMULA MANUAL]","",IFERROR(AVERAGEIFS(DATOS!$K$2:$K$20000,DATOS!$A$2:$A$20000,Y784,CONFIG_METADATA!$G$2:$G$20000,1,DATOS!$I$2:$I$20000,"Música de Cámara"),"")))</f>
        <v/>
      </c>
      <c r="AC784" t="str">
        <f>IF(Y784="","",IF(Y784="[FÓRMULA MANUAL]","",IFERROR(SUMPRODUCT((DATOS!$A$2:$A$20000=Y784)*(CONFIG_METADATA!$G$2:$G$20000=1)*(COUNTIF(CONFIG_ASIGNATURAS!$B$7:$B$27,DATOS!$I$2:$I$20000)&gt;0)*(DATOS!$K$2:$K$20000))/SUMPRODUCT((DATOS!$A$2:$A$20000=Y784)*(CONFIG_METADATA!$G$2:$G$20000=1)*(COUNTIF(CONFIG_ASIGNATURAS!$B$7:$B$27,DATOS!$I$2:$I$20000)&gt;0)*1),"")))</f>
        <v/>
      </c>
      <c r="AF784" t="str">
        <f>IF(AE784="","",IF(AE784="[FÓRMULA MANUAL]","",IFERROR(AVERAGEIFS(DATOS!$K$2:$K$20000,DATOS!$A$2:$A$20000,AE784,CONFIG_METADATA!$G$2:$G$20000,1,DATOS!$I$2:$I$20000,"Análisis"),"")))</f>
        <v/>
      </c>
      <c r="AG784" t="str">
        <f>IF(AE784="","",IF(AE784="[FÓRMULA MANUAL]","",IFERROR(AVERAGEIFS(DATOS!$K$2:$K$20000,DATOS!$A$2:$A$20000,AE784,CONFIG_METADATA!$G$2:$G$20000,1,DATOS!$I$2:$I$20000,"Orquesta/Banda/Conjunto"),"")))</f>
        <v/>
      </c>
      <c r="AH784" t="str">
        <f>IF(AE784="","",IF(AE784="[FÓRMULA MANUAL]","",IFERROR(AVERAGEIFS(DATOS!$K$2:$K$20000,DATOS!$A$2:$A$20000,AE784,CONFIG_METADATA!$G$2:$G$20000,1,DATOS!$I$2:$I$20000,"Música de Cámara"),"")))</f>
        <v/>
      </c>
      <c r="AI784" t="str">
        <f>IF(AE784="","",IF(AE784="[FÓRMULA MANUAL]","",IFERROR(SUMPRODUCT((DATOS!$A$2:$A$20000=AE784)*(CONFIG_METADATA!$G$2:$G$20000=1)*(COUNTIF(CONFIG_ASIGNATURAS!$B$7:$B$27,DATOS!$I$2:$I$20000)&gt;0)*(DATOS!$K$2:$K$20000))/SUMPRODUCT((DATOS!$A$2:$A$20000=AE784)*(CONFIG_METADATA!$G$2:$G$20000=1)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MANUAL]","",IFERROR(AVERAGEIFS(DATOS!$K$2:$K$20000,DATOS!$A$2:$A$20000,A785,CONFIG_METADATA!$G$2:$G$20000,1,DATOS!$I$2:$I$20000,"Lenguaje Musical"),"")))</f>
        <v/>
      </c>
      <c r="C785" t="str">
        <f>IF(A785="","",IF(A785="[FÓRMULA MANUAL]","",IFERROR(AVERAGEIFS(DATOS!$K$2:$K$20000,DATOS!$A$2:$A$20000,A785,CONFIG_METADATA!$G$2:$G$20000,1,DATOS!$I$2:$I$20000,"Orquesta/Banda/Conjunto"),"")))</f>
        <v/>
      </c>
      <c r="D785" t="str">
        <f>IF(A785="","",IF(A785="[FÓRMULA MANUAL]","",IFERROR(AVERAGEIFS(DATOS!$K$2:$K$20000,DATOS!$A$2:$A$20000,A785,CONFIG_METADATA!$G$2:$G$20000,1,DATOS!$I$2:$I$20000,"Conjunto"),"")))</f>
        <v/>
      </c>
      <c r="E785" t="str">
        <f>IF(A785="","",IF(A785="[FÓRMULA MANUAL]","",IFERROR(SUMPRODUCT((DATOS!$A$2:$A$20000=A785)*(CONFIG_METADATA!$G$2:$G$20000=1)*(COUNTIF(CONFIG_ASIGNATURAS!$B$7:$B$27,DATOS!$I$2:$I$20000)&gt;0)*(DATOS!$K$2:$K$20000))/SUMPRODUCT((DATOS!$A$2:$A$20000=A785)*(CONFIG_METADATA!$G$2:$G$20000=1)*(COUNTIF(CONFIG_ASIGNATURAS!$B$7:$B$27,DATOS!$I$2:$I$20000)&gt;0)*1),"")))</f>
        <v/>
      </c>
      <c r="H785" t="str">
        <f>IF(G785="","",IF(G785="[FÓRMULA MANUAL]","",IFERROR(AVERAGEIFS(DATOS!$K$2:$K$20000,DATOS!$A$2:$A$20000,G785,CONFIG_METADATA!$G$2:$G$20000,1,DATOS!$I$2:$I$20000,"Lenguaje Musical"),"")))</f>
        <v/>
      </c>
      <c r="I785" t="str">
        <f>IF(G785="","",IF(G785="[FÓRMULA MANUAL]","",IFERROR(AVERAGEIFS(DATOS!$K$2:$K$20000,DATOS!$A$2:$A$20000,G785,CONFIG_METADATA!$G$2:$G$20000,1,DATOS!$I$2:$I$20000,"Orquesta/Banda/Conjunto"),"")))</f>
        <v/>
      </c>
      <c r="J785" t="str">
        <f>IF(G785="","",IF(G785="[FÓRMULA MANUAL]","",IFERROR(AVERAGEIFS(DATOS!$K$2:$K$20000,DATOS!$A$2:$A$20000,G785,CONFIG_METADATA!$G$2:$G$20000,1,DATOS!$I$2:$I$20000,"Conjunto"),"")))</f>
        <v/>
      </c>
      <c r="K785" t="str">
        <f>IF(G785="","",IF(G785="[FÓRMULA MANUAL]","",IFERROR(SUMPRODUCT((DATOS!$A$2:$A$20000=G785)*(CONFIG_METADATA!$G$2:$G$20000=1)*(COUNTIF(CONFIG_ASIGNATURAS!$B$7:$B$27,DATOS!$I$2:$I$20000)&gt;0)*(DATOS!$K$2:$K$20000))/SUMPRODUCT((DATOS!$A$2:$A$20000=G785)*(CONFIG_METADATA!$G$2:$G$20000=1)*(COUNTIF(CONFIG_ASIGNATURAS!$B$7:$B$27,DATOS!$I$2:$I$20000)&gt;0)*1),"")))</f>
        <v/>
      </c>
      <c r="N785" t="str">
        <f>IF(M785="","",IF(M785="[FÓRMULA MANUAL]","",IFERROR(AVERAGEIFS(DATOS!$K$2:$K$20000,DATOS!$A$2:$A$20000,M785,CONFIG_METADATA!$G$2:$G$20000,1,DATOS!$I$2:$I$20000,"Armonía"),"")))</f>
        <v/>
      </c>
      <c r="O785" t="str">
        <f>IF(M785="","",IF(M785="[FÓRMULA MANUAL]","",IFERROR(AVERAGEIFS(DATOS!$K$2:$K$20000,DATOS!$A$2:$A$20000,M785,CONFIG_METADATA!$G$2:$G$20000,1,DATOS!$I$2:$I$20000,"Orquesta/Banda/Conjunto"),"")))</f>
        <v/>
      </c>
      <c r="P785" t="str">
        <f>IF(M785="","",IF(M785="[FÓRMULA MANUAL]","",IFERROR(AVERAGEIFS(DATOS!$K$2:$K$20000,DATOS!$A$2:$A$20000,M785,CONFIG_METADATA!$G$2:$G$20000,1,DATOS!$I$2:$I$20000,"Música de Cámara"),"")))</f>
        <v/>
      </c>
      <c r="Q785" t="str">
        <f>IF(M785="","",IF(M785="[FÓRMULA MANUAL]","",IFERROR(SUMPRODUCT((DATOS!$A$2:$A$20000=M785)*(CONFIG_METADATA!$G$2:$G$20000=1)*(COUNTIF(CONFIG_ASIGNATURAS!$B$7:$B$27,DATOS!$I$2:$I$20000)&gt;0)*(DATOS!$K$2:$K$20000))/SUMPRODUCT((DATOS!$A$2:$A$20000=M785)*(CONFIG_METADATA!$G$2:$G$20000=1)*(COUNTIF(CONFIG_ASIGNATURAS!$B$7:$B$27,DATOS!$I$2:$I$20000)&gt;0)*1),"")))</f>
        <v/>
      </c>
      <c r="T785" t="str">
        <f>IF(S785="","",IF(S785="[FÓRMULA MANUAL]","",IFERROR(AVERAGEIFS(DATOS!$K$2:$K$20000,DATOS!$A$2:$A$20000,S785,CONFIG_METADATA!$G$2:$G$20000,1,DATOS!$I$2:$I$20000,"Armonía"),"")))</f>
        <v/>
      </c>
      <c r="U785" t="str">
        <f>IF(S785="","",IF(S785="[FÓRMULA MANUAL]","",IFERROR(AVERAGEIFS(DATOS!$K$2:$K$20000,DATOS!$A$2:$A$20000,S785,CONFIG_METADATA!$G$2:$G$20000,1,DATOS!$I$2:$I$20000,"Orquesta/Banda/Conjunto"),"")))</f>
        <v/>
      </c>
      <c r="V785" t="str">
        <f>IF(S785="","",IF(S785="[FÓRMULA MANUAL]","",IFERROR(AVERAGEIFS(DATOS!$K$2:$K$20000,DATOS!$A$2:$A$20000,S785,CONFIG_METADATA!$G$2:$G$20000,1,DATOS!$I$2:$I$20000,"Música de Cámara"),"")))</f>
        <v/>
      </c>
      <c r="W785" t="str">
        <f>IF(S785="","",IF(S785="[FÓRMULA MANUAL]","",IFERROR(SUMPRODUCT((DATOS!$A$2:$A$20000=S785)*(CONFIG_METADATA!$G$2:$G$20000=1)*(COUNTIF(CONFIG_ASIGNATURAS!$B$7:$B$27,DATOS!$I$2:$I$20000)&gt;0)*(DATOS!$K$2:$K$20000))/SUMPRODUCT((DATOS!$A$2:$A$20000=S785)*(CONFIG_METADATA!$G$2:$G$20000=1)*(COUNTIF(CONFIG_ASIGNATURAS!$B$7:$B$27,DATOS!$I$2:$I$20000)&gt;0)*1),"")))</f>
        <v/>
      </c>
      <c r="Z785" t="str">
        <f>IF(Y785="","",IF(Y785="[FÓRMULA MANUAL]","",IFERROR(AVERAGEIFS(DATOS!$K$2:$K$20000,DATOS!$A$2:$A$20000,Y785,CONFIG_METADATA!$G$2:$G$20000,1,DATOS!$I$2:$I$20000,"Análisis"),"")))</f>
        <v/>
      </c>
      <c r="AA785" t="str">
        <f>IF(Y785="","",IF(Y785="[FÓRMULA MANUAL]","",IFERROR(AVERAGEIFS(DATOS!$K$2:$K$20000,DATOS!$A$2:$A$20000,Y785,CONFIG_METADATA!$G$2:$G$20000,1,DATOS!$I$2:$I$20000,"Orquesta/Banda/Conjunto"),"")))</f>
        <v/>
      </c>
      <c r="AB785" t="str">
        <f>IF(Y785="","",IF(Y785="[FÓRMULA MANUAL]","",IFERROR(AVERAGEIFS(DATOS!$K$2:$K$20000,DATOS!$A$2:$A$20000,Y785,CONFIG_METADATA!$G$2:$G$20000,1,DATOS!$I$2:$I$20000,"Música de Cámara"),"")))</f>
        <v/>
      </c>
      <c r="AC785" t="str">
        <f>IF(Y785="","",IF(Y785="[FÓRMULA MANUAL]","",IFERROR(SUMPRODUCT((DATOS!$A$2:$A$20000=Y785)*(CONFIG_METADATA!$G$2:$G$20000=1)*(COUNTIF(CONFIG_ASIGNATURAS!$B$7:$B$27,DATOS!$I$2:$I$20000)&gt;0)*(DATOS!$K$2:$K$20000))/SUMPRODUCT((DATOS!$A$2:$A$20000=Y785)*(CONFIG_METADATA!$G$2:$G$20000=1)*(COUNTIF(CONFIG_ASIGNATURAS!$B$7:$B$27,DATOS!$I$2:$I$20000)&gt;0)*1),"")))</f>
        <v/>
      </c>
      <c r="AF785" t="str">
        <f>IF(AE785="","",IF(AE785="[FÓRMULA MANUAL]","",IFERROR(AVERAGEIFS(DATOS!$K$2:$K$20000,DATOS!$A$2:$A$20000,AE785,CONFIG_METADATA!$G$2:$G$20000,1,DATOS!$I$2:$I$20000,"Análisis"),"")))</f>
        <v/>
      </c>
      <c r="AG785" t="str">
        <f>IF(AE785="","",IF(AE785="[FÓRMULA MANUAL]","",IFERROR(AVERAGEIFS(DATOS!$K$2:$K$20000,DATOS!$A$2:$A$20000,AE785,CONFIG_METADATA!$G$2:$G$20000,1,DATOS!$I$2:$I$20000,"Orquesta/Banda/Conjunto"),"")))</f>
        <v/>
      </c>
      <c r="AH785" t="str">
        <f>IF(AE785="","",IF(AE785="[FÓRMULA MANUAL]","",IFERROR(AVERAGEIFS(DATOS!$K$2:$K$20000,DATOS!$A$2:$A$20000,AE785,CONFIG_METADATA!$G$2:$G$20000,1,DATOS!$I$2:$I$20000,"Música de Cámara"),"")))</f>
        <v/>
      </c>
      <c r="AI785" t="str">
        <f>IF(AE785="","",IF(AE785="[FÓRMULA MANUAL]","",IFERROR(SUMPRODUCT((DATOS!$A$2:$A$20000=AE785)*(CONFIG_METADATA!$G$2:$G$20000=1)*(COUNTIF(CONFIG_ASIGNATURAS!$B$7:$B$27,DATOS!$I$2:$I$20000)&gt;0)*(DATOS!$K$2:$K$20000))/SUMPRODUCT((DATOS!$A$2:$A$20000=AE785)*(CONFIG_METADATA!$G$2:$G$20000=1)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MANUAL]","",IFERROR(AVERAGEIFS(DATOS!$K$2:$K$20000,DATOS!$A$2:$A$20000,A786,CONFIG_METADATA!$G$2:$G$20000,1,DATOS!$I$2:$I$20000,"Lenguaje Musical"),"")))</f>
        <v/>
      </c>
      <c r="C786" t="str">
        <f>IF(A786="","",IF(A786="[FÓRMULA MANUAL]","",IFERROR(AVERAGEIFS(DATOS!$K$2:$K$20000,DATOS!$A$2:$A$20000,A786,CONFIG_METADATA!$G$2:$G$20000,1,DATOS!$I$2:$I$20000,"Orquesta/Banda/Conjunto"),"")))</f>
        <v/>
      </c>
      <c r="D786" t="str">
        <f>IF(A786="","",IF(A786="[FÓRMULA MANUAL]","",IFERROR(AVERAGEIFS(DATOS!$K$2:$K$20000,DATOS!$A$2:$A$20000,A786,CONFIG_METADATA!$G$2:$G$20000,1,DATOS!$I$2:$I$20000,"Conjunto"),"")))</f>
        <v/>
      </c>
      <c r="E786" t="str">
        <f>IF(A786="","",IF(A786="[FÓRMULA MANUAL]","",IFERROR(SUMPRODUCT((DATOS!$A$2:$A$20000=A786)*(CONFIG_METADATA!$G$2:$G$20000=1)*(COUNTIF(CONFIG_ASIGNATURAS!$B$7:$B$27,DATOS!$I$2:$I$20000)&gt;0)*(DATOS!$K$2:$K$20000))/SUMPRODUCT((DATOS!$A$2:$A$20000=A786)*(CONFIG_METADATA!$G$2:$G$20000=1)*(COUNTIF(CONFIG_ASIGNATURAS!$B$7:$B$27,DATOS!$I$2:$I$20000)&gt;0)*1),"")))</f>
        <v/>
      </c>
      <c r="H786" t="str">
        <f>IF(G786="","",IF(G786="[FÓRMULA MANUAL]","",IFERROR(AVERAGEIFS(DATOS!$K$2:$K$20000,DATOS!$A$2:$A$20000,G786,CONFIG_METADATA!$G$2:$G$20000,1,DATOS!$I$2:$I$20000,"Lenguaje Musical"),"")))</f>
        <v/>
      </c>
      <c r="I786" t="str">
        <f>IF(G786="","",IF(G786="[FÓRMULA MANUAL]","",IFERROR(AVERAGEIFS(DATOS!$K$2:$K$20000,DATOS!$A$2:$A$20000,G786,CONFIG_METADATA!$G$2:$G$20000,1,DATOS!$I$2:$I$20000,"Orquesta/Banda/Conjunto"),"")))</f>
        <v/>
      </c>
      <c r="J786" t="str">
        <f>IF(G786="","",IF(G786="[FÓRMULA MANUAL]","",IFERROR(AVERAGEIFS(DATOS!$K$2:$K$20000,DATOS!$A$2:$A$20000,G786,CONFIG_METADATA!$G$2:$G$20000,1,DATOS!$I$2:$I$20000,"Conjunto"),"")))</f>
        <v/>
      </c>
      <c r="K786" t="str">
        <f>IF(G786="","",IF(G786="[FÓRMULA MANUAL]","",IFERROR(SUMPRODUCT((DATOS!$A$2:$A$20000=G786)*(CONFIG_METADATA!$G$2:$G$20000=1)*(COUNTIF(CONFIG_ASIGNATURAS!$B$7:$B$27,DATOS!$I$2:$I$20000)&gt;0)*(DATOS!$K$2:$K$20000))/SUMPRODUCT((DATOS!$A$2:$A$20000=G786)*(CONFIG_METADATA!$G$2:$G$20000=1)*(COUNTIF(CONFIG_ASIGNATURAS!$B$7:$B$27,DATOS!$I$2:$I$20000)&gt;0)*1),"")))</f>
        <v/>
      </c>
      <c r="N786" t="str">
        <f>IF(M786="","",IF(M786="[FÓRMULA MANUAL]","",IFERROR(AVERAGEIFS(DATOS!$K$2:$K$20000,DATOS!$A$2:$A$20000,M786,CONFIG_METADATA!$G$2:$G$20000,1,DATOS!$I$2:$I$20000,"Armonía"),"")))</f>
        <v/>
      </c>
      <c r="O786" t="str">
        <f>IF(M786="","",IF(M786="[FÓRMULA MANUAL]","",IFERROR(AVERAGEIFS(DATOS!$K$2:$K$20000,DATOS!$A$2:$A$20000,M786,CONFIG_METADATA!$G$2:$G$20000,1,DATOS!$I$2:$I$20000,"Orquesta/Banda/Conjunto"),"")))</f>
        <v/>
      </c>
      <c r="P786" t="str">
        <f>IF(M786="","",IF(M786="[FÓRMULA MANUAL]","",IFERROR(AVERAGEIFS(DATOS!$K$2:$K$20000,DATOS!$A$2:$A$20000,M786,CONFIG_METADATA!$G$2:$G$20000,1,DATOS!$I$2:$I$20000,"Música de Cámara"),"")))</f>
        <v/>
      </c>
      <c r="Q786" t="str">
        <f>IF(M786="","",IF(M786="[FÓRMULA MANUAL]","",IFERROR(SUMPRODUCT((DATOS!$A$2:$A$20000=M786)*(CONFIG_METADATA!$G$2:$G$20000=1)*(COUNTIF(CONFIG_ASIGNATURAS!$B$7:$B$27,DATOS!$I$2:$I$20000)&gt;0)*(DATOS!$K$2:$K$20000))/SUMPRODUCT((DATOS!$A$2:$A$20000=M786)*(CONFIG_METADATA!$G$2:$G$20000=1)*(COUNTIF(CONFIG_ASIGNATURAS!$B$7:$B$27,DATOS!$I$2:$I$20000)&gt;0)*1),"")))</f>
        <v/>
      </c>
      <c r="T786" t="str">
        <f>IF(S786="","",IF(S786="[FÓRMULA MANUAL]","",IFERROR(AVERAGEIFS(DATOS!$K$2:$K$20000,DATOS!$A$2:$A$20000,S786,CONFIG_METADATA!$G$2:$G$20000,1,DATOS!$I$2:$I$20000,"Armonía"),"")))</f>
        <v/>
      </c>
      <c r="U786" t="str">
        <f>IF(S786="","",IF(S786="[FÓRMULA MANUAL]","",IFERROR(AVERAGEIFS(DATOS!$K$2:$K$20000,DATOS!$A$2:$A$20000,S786,CONFIG_METADATA!$G$2:$G$20000,1,DATOS!$I$2:$I$20000,"Orquesta/Banda/Conjunto"),"")))</f>
        <v/>
      </c>
      <c r="V786" t="str">
        <f>IF(S786="","",IF(S786="[FÓRMULA MANUAL]","",IFERROR(AVERAGEIFS(DATOS!$K$2:$K$20000,DATOS!$A$2:$A$20000,S786,CONFIG_METADATA!$G$2:$G$20000,1,DATOS!$I$2:$I$20000,"Música de Cámara"),"")))</f>
        <v/>
      </c>
      <c r="W786" t="str">
        <f>IF(S786="","",IF(S786="[FÓRMULA MANUAL]","",IFERROR(SUMPRODUCT((DATOS!$A$2:$A$20000=S786)*(CONFIG_METADATA!$G$2:$G$20000=1)*(COUNTIF(CONFIG_ASIGNATURAS!$B$7:$B$27,DATOS!$I$2:$I$20000)&gt;0)*(DATOS!$K$2:$K$20000))/SUMPRODUCT((DATOS!$A$2:$A$20000=S786)*(CONFIG_METADATA!$G$2:$G$20000=1)*(COUNTIF(CONFIG_ASIGNATURAS!$B$7:$B$27,DATOS!$I$2:$I$20000)&gt;0)*1),"")))</f>
        <v/>
      </c>
      <c r="Z786" t="str">
        <f>IF(Y786="","",IF(Y786="[FÓRMULA MANUAL]","",IFERROR(AVERAGEIFS(DATOS!$K$2:$K$20000,DATOS!$A$2:$A$20000,Y786,CONFIG_METADATA!$G$2:$G$20000,1,DATOS!$I$2:$I$20000,"Análisis"),"")))</f>
        <v/>
      </c>
      <c r="AA786" t="str">
        <f>IF(Y786="","",IF(Y786="[FÓRMULA MANUAL]","",IFERROR(AVERAGEIFS(DATOS!$K$2:$K$20000,DATOS!$A$2:$A$20000,Y786,CONFIG_METADATA!$G$2:$G$20000,1,DATOS!$I$2:$I$20000,"Orquesta/Banda/Conjunto"),"")))</f>
        <v/>
      </c>
      <c r="AB786" t="str">
        <f>IF(Y786="","",IF(Y786="[FÓRMULA MANUAL]","",IFERROR(AVERAGEIFS(DATOS!$K$2:$K$20000,DATOS!$A$2:$A$20000,Y786,CONFIG_METADATA!$G$2:$G$20000,1,DATOS!$I$2:$I$20000,"Música de Cámara"),"")))</f>
        <v/>
      </c>
      <c r="AC786" t="str">
        <f>IF(Y786="","",IF(Y786="[FÓRMULA MANUAL]","",IFERROR(SUMPRODUCT((DATOS!$A$2:$A$20000=Y786)*(CONFIG_METADATA!$G$2:$G$20000=1)*(COUNTIF(CONFIG_ASIGNATURAS!$B$7:$B$27,DATOS!$I$2:$I$20000)&gt;0)*(DATOS!$K$2:$K$20000))/SUMPRODUCT((DATOS!$A$2:$A$20000=Y786)*(CONFIG_METADATA!$G$2:$G$20000=1)*(COUNTIF(CONFIG_ASIGNATURAS!$B$7:$B$27,DATOS!$I$2:$I$20000)&gt;0)*1),"")))</f>
        <v/>
      </c>
      <c r="AF786" t="str">
        <f>IF(AE786="","",IF(AE786="[FÓRMULA MANUAL]","",IFERROR(AVERAGEIFS(DATOS!$K$2:$K$20000,DATOS!$A$2:$A$20000,AE786,CONFIG_METADATA!$G$2:$G$20000,1,DATOS!$I$2:$I$20000,"Análisis"),"")))</f>
        <v/>
      </c>
      <c r="AG786" t="str">
        <f>IF(AE786="","",IF(AE786="[FÓRMULA MANUAL]","",IFERROR(AVERAGEIFS(DATOS!$K$2:$K$20000,DATOS!$A$2:$A$20000,AE786,CONFIG_METADATA!$G$2:$G$20000,1,DATOS!$I$2:$I$20000,"Orquesta/Banda/Conjunto"),"")))</f>
        <v/>
      </c>
      <c r="AH786" t="str">
        <f>IF(AE786="","",IF(AE786="[FÓRMULA MANUAL]","",IFERROR(AVERAGEIFS(DATOS!$K$2:$K$20000,DATOS!$A$2:$A$20000,AE786,CONFIG_METADATA!$G$2:$G$20000,1,DATOS!$I$2:$I$20000,"Música de Cámara"),"")))</f>
        <v/>
      </c>
      <c r="AI786" t="str">
        <f>IF(AE786="","",IF(AE786="[FÓRMULA MANUAL]","",IFERROR(SUMPRODUCT((DATOS!$A$2:$A$20000=AE786)*(CONFIG_METADATA!$G$2:$G$20000=1)*(COUNTIF(CONFIG_ASIGNATURAS!$B$7:$B$27,DATOS!$I$2:$I$20000)&gt;0)*(DATOS!$K$2:$K$20000))/SUMPRODUCT((DATOS!$A$2:$A$20000=AE786)*(CONFIG_METADATA!$G$2:$G$20000=1)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MANUAL]","",IFERROR(AVERAGEIFS(DATOS!$K$2:$K$20000,DATOS!$A$2:$A$20000,A787,CONFIG_METADATA!$G$2:$G$20000,1,DATOS!$I$2:$I$20000,"Lenguaje Musical"),"")))</f>
        <v/>
      </c>
      <c r="C787" t="str">
        <f>IF(A787="","",IF(A787="[FÓRMULA MANUAL]","",IFERROR(AVERAGEIFS(DATOS!$K$2:$K$20000,DATOS!$A$2:$A$20000,A787,CONFIG_METADATA!$G$2:$G$20000,1,DATOS!$I$2:$I$20000,"Orquesta/Banda/Conjunto"),"")))</f>
        <v/>
      </c>
      <c r="D787" t="str">
        <f>IF(A787="","",IF(A787="[FÓRMULA MANUAL]","",IFERROR(AVERAGEIFS(DATOS!$K$2:$K$20000,DATOS!$A$2:$A$20000,A787,CONFIG_METADATA!$G$2:$G$20000,1,DATOS!$I$2:$I$20000,"Conjunto"),"")))</f>
        <v/>
      </c>
      <c r="E787" t="str">
        <f>IF(A787="","",IF(A787="[FÓRMULA MANUAL]","",IFERROR(SUMPRODUCT((DATOS!$A$2:$A$20000=A787)*(CONFIG_METADATA!$G$2:$G$20000=1)*(COUNTIF(CONFIG_ASIGNATURAS!$B$7:$B$27,DATOS!$I$2:$I$20000)&gt;0)*(DATOS!$K$2:$K$20000))/SUMPRODUCT((DATOS!$A$2:$A$20000=A787)*(CONFIG_METADATA!$G$2:$G$20000=1)*(COUNTIF(CONFIG_ASIGNATURAS!$B$7:$B$27,DATOS!$I$2:$I$20000)&gt;0)*1),"")))</f>
        <v/>
      </c>
      <c r="H787" t="str">
        <f>IF(G787="","",IF(G787="[FÓRMULA MANUAL]","",IFERROR(AVERAGEIFS(DATOS!$K$2:$K$20000,DATOS!$A$2:$A$20000,G787,CONFIG_METADATA!$G$2:$G$20000,1,DATOS!$I$2:$I$20000,"Lenguaje Musical"),"")))</f>
        <v/>
      </c>
      <c r="I787" t="str">
        <f>IF(G787="","",IF(G787="[FÓRMULA MANUAL]","",IFERROR(AVERAGEIFS(DATOS!$K$2:$K$20000,DATOS!$A$2:$A$20000,G787,CONFIG_METADATA!$G$2:$G$20000,1,DATOS!$I$2:$I$20000,"Orquesta/Banda/Conjunto"),"")))</f>
        <v/>
      </c>
      <c r="J787" t="str">
        <f>IF(G787="","",IF(G787="[FÓRMULA MANUAL]","",IFERROR(AVERAGEIFS(DATOS!$K$2:$K$20000,DATOS!$A$2:$A$20000,G787,CONFIG_METADATA!$G$2:$G$20000,1,DATOS!$I$2:$I$20000,"Conjunto"),"")))</f>
        <v/>
      </c>
      <c r="K787" t="str">
        <f>IF(G787="","",IF(G787="[FÓRMULA MANUAL]","",IFERROR(SUMPRODUCT((DATOS!$A$2:$A$20000=G787)*(CONFIG_METADATA!$G$2:$G$20000=1)*(COUNTIF(CONFIG_ASIGNATURAS!$B$7:$B$27,DATOS!$I$2:$I$20000)&gt;0)*(DATOS!$K$2:$K$20000))/SUMPRODUCT((DATOS!$A$2:$A$20000=G787)*(CONFIG_METADATA!$G$2:$G$20000=1)*(COUNTIF(CONFIG_ASIGNATURAS!$B$7:$B$27,DATOS!$I$2:$I$20000)&gt;0)*1),"")))</f>
        <v/>
      </c>
      <c r="N787" t="str">
        <f>IF(M787="","",IF(M787="[FÓRMULA MANUAL]","",IFERROR(AVERAGEIFS(DATOS!$K$2:$K$20000,DATOS!$A$2:$A$20000,M787,CONFIG_METADATA!$G$2:$G$20000,1,DATOS!$I$2:$I$20000,"Armonía"),"")))</f>
        <v/>
      </c>
      <c r="O787" t="str">
        <f>IF(M787="","",IF(M787="[FÓRMULA MANUAL]","",IFERROR(AVERAGEIFS(DATOS!$K$2:$K$20000,DATOS!$A$2:$A$20000,M787,CONFIG_METADATA!$G$2:$G$20000,1,DATOS!$I$2:$I$20000,"Orquesta/Banda/Conjunto"),"")))</f>
        <v/>
      </c>
      <c r="P787" t="str">
        <f>IF(M787="","",IF(M787="[FÓRMULA MANUAL]","",IFERROR(AVERAGEIFS(DATOS!$K$2:$K$20000,DATOS!$A$2:$A$20000,M787,CONFIG_METADATA!$G$2:$G$20000,1,DATOS!$I$2:$I$20000,"Música de Cámara"),"")))</f>
        <v/>
      </c>
      <c r="Q787" t="str">
        <f>IF(M787="","",IF(M787="[FÓRMULA MANUAL]","",IFERROR(SUMPRODUCT((DATOS!$A$2:$A$20000=M787)*(CONFIG_METADATA!$G$2:$G$20000=1)*(COUNTIF(CONFIG_ASIGNATURAS!$B$7:$B$27,DATOS!$I$2:$I$20000)&gt;0)*(DATOS!$K$2:$K$20000))/SUMPRODUCT((DATOS!$A$2:$A$20000=M787)*(CONFIG_METADATA!$G$2:$G$20000=1)*(COUNTIF(CONFIG_ASIGNATURAS!$B$7:$B$27,DATOS!$I$2:$I$20000)&gt;0)*1),"")))</f>
        <v/>
      </c>
      <c r="T787" t="str">
        <f>IF(S787="","",IF(S787="[FÓRMULA MANUAL]","",IFERROR(AVERAGEIFS(DATOS!$K$2:$K$20000,DATOS!$A$2:$A$20000,S787,CONFIG_METADATA!$G$2:$G$20000,1,DATOS!$I$2:$I$20000,"Armonía"),"")))</f>
        <v/>
      </c>
      <c r="U787" t="str">
        <f>IF(S787="","",IF(S787="[FÓRMULA MANUAL]","",IFERROR(AVERAGEIFS(DATOS!$K$2:$K$20000,DATOS!$A$2:$A$20000,S787,CONFIG_METADATA!$G$2:$G$20000,1,DATOS!$I$2:$I$20000,"Orquesta/Banda/Conjunto"),"")))</f>
        <v/>
      </c>
      <c r="V787" t="str">
        <f>IF(S787="","",IF(S787="[FÓRMULA MANUAL]","",IFERROR(AVERAGEIFS(DATOS!$K$2:$K$20000,DATOS!$A$2:$A$20000,S787,CONFIG_METADATA!$G$2:$G$20000,1,DATOS!$I$2:$I$20000,"Música de Cámara"),"")))</f>
        <v/>
      </c>
      <c r="W787" t="str">
        <f>IF(S787="","",IF(S787="[FÓRMULA MANUAL]","",IFERROR(SUMPRODUCT((DATOS!$A$2:$A$20000=S787)*(CONFIG_METADATA!$G$2:$G$20000=1)*(COUNTIF(CONFIG_ASIGNATURAS!$B$7:$B$27,DATOS!$I$2:$I$20000)&gt;0)*(DATOS!$K$2:$K$20000))/SUMPRODUCT((DATOS!$A$2:$A$20000=S787)*(CONFIG_METADATA!$G$2:$G$20000=1)*(COUNTIF(CONFIG_ASIGNATURAS!$B$7:$B$27,DATOS!$I$2:$I$20000)&gt;0)*1),"")))</f>
        <v/>
      </c>
      <c r="Z787" t="str">
        <f>IF(Y787="","",IF(Y787="[FÓRMULA MANUAL]","",IFERROR(AVERAGEIFS(DATOS!$K$2:$K$20000,DATOS!$A$2:$A$20000,Y787,CONFIG_METADATA!$G$2:$G$20000,1,DATOS!$I$2:$I$20000,"Análisis"),"")))</f>
        <v/>
      </c>
      <c r="AA787" t="str">
        <f>IF(Y787="","",IF(Y787="[FÓRMULA MANUAL]","",IFERROR(AVERAGEIFS(DATOS!$K$2:$K$20000,DATOS!$A$2:$A$20000,Y787,CONFIG_METADATA!$G$2:$G$20000,1,DATOS!$I$2:$I$20000,"Orquesta/Banda/Conjunto"),"")))</f>
        <v/>
      </c>
      <c r="AB787" t="str">
        <f>IF(Y787="","",IF(Y787="[FÓRMULA MANUAL]","",IFERROR(AVERAGEIFS(DATOS!$K$2:$K$20000,DATOS!$A$2:$A$20000,Y787,CONFIG_METADATA!$G$2:$G$20000,1,DATOS!$I$2:$I$20000,"Música de Cámara"),"")))</f>
        <v/>
      </c>
      <c r="AC787" t="str">
        <f>IF(Y787="","",IF(Y787="[FÓRMULA MANUAL]","",IFERROR(SUMPRODUCT((DATOS!$A$2:$A$20000=Y787)*(CONFIG_METADATA!$G$2:$G$20000=1)*(COUNTIF(CONFIG_ASIGNATURAS!$B$7:$B$27,DATOS!$I$2:$I$20000)&gt;0)*(DATOS!$K$2:$K$20000))/SUMPRODUCT((DATOS!$A$2:$A$20000=Y787)*(CONFIG_METADATA!$G$2:$G$20000=1)*(COUNTIF(CONFIG_ASIGNATURAS!$B$7:$B$27,DATOS!$I$2:$I$20000)&gt;0)*1),"")))</f>
        <v/>
      </c>
      <c r="AF787" t="str">
        <f>IF(AE787="","",IF(AE787="[FÓRMULA MANUAL]","",IFERROR(AVERAGEIFS(DATOS!$K$2:$K$20000,DATOS!$A$2:$A$20000,AE787,CONFIG_METADATA!$G$2:$G$20000,1,DATOS!$I$2:$I$20000,"Análisis"),"")))</f>
        <v/>
      </c>
      <c r="AG787" t="str">
        <f>IF(AE787="","",IF(AE787="[FÓRMULA MANUAL]","",IFERROR(AVERAGEIFS(DATOS!$K$2:$K$20000,DATOS!$A$2:$A$20000,AE787,CONFIG_METADATA!$G$2:$G$20000,1,DATOS!$I$2:$I$20000,"Orquesta/Banda/Conjunto"),"")))</f>
        <v/>
      </c>
      <c r="AH787" t="str">
        <f>IF(AE787="","",IF(AE787="[FÓRMULA MANUAL]","",IFERROR(AVERAGEIFS(DATOS!$K$2:$K$20000,DATOS!$A$2:$A$20000,AE787,CONFIG_METADATA!$G$2:$G$20000,1,DATOS!$I$2:$I$20000,"Música de Cámara"),"")))</f>
        <v/>
      </c>
      <c r="AI787" t="str">
        <f>IF(AE787="","",IF(AE787="[FÓRMULA MANUAL]","",IFERROR(SUMPRODUCT((DATOS!$A$2:$A$20000=AE787)*(CONFIG_METADATA!$G$2:$G$20000=1)*(COUNTIF(CONFIG_ASIGNATURAS!$B$7:$B$27,DATOS!$I$2:$I$20000)&gt;0)*(DATOS!$K$2:$K$20000))/SUMPRODUCT((DATOS!$A$2:$A$20000=AE787)*(CONFIG_METADATA!$G$2:$G$20000=1)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MANUAL]","",IFERROR(AVERAGEIFS(DATOS!$K$2:$K$20000,DATOS!$A$2:$A$20000,A788,CONFIG_METADATA!$G$2:$G$20000,1,DATOS!$I$2:$I$20000,"Lenguaje Musical"),"")))</f>
        <v/>
      </c>
      <c r="C788" t="str">
        <f>IF(A788="","",IF(A788="[FÓRMULA MANUAL]","",IFERROR(AVERAGEIFS(DATOS!$K$2:$K$20000,DATOS!$A$2:$A$20000,A788,CONFIG_METADATA!$G$2:$G$20000,1,DATOS!$I$2:$I$20000,"Orquesta/Banda/Conjunto"),"")))</f>
        <v/>
      </c>
      <c r="D788" t="str">
        <f>IF(A788="","",IF(A788="[FÓRMULA MANUAL]","",IFERROR(AVERAGEIFS(DATOS!$K$2:$K$20000,DATOS!$A$2:$A$20000,A788,CONFIG_METADATA!$G$2:$G$20000,1,DATOS!$I$2:$I$20000,"Conjunto"),"")))</f>
        <v/>
      </c>
      <c r="E788" t="str">
        <f>IF(A788="","",IF(A788="[FÓRMULA MANUAL]","",IFERROR(SUMPRODUCT((DATOS!$A$2:$A$20000=A788)*(CONFIG_METADATA!$G$2:$G$20000=1)*(COUNTIF(CONFIG_ASIGNATURAS!$B$7:$B$27,DATOS!$I$2:$I$20000)&gt;0)*(DATOS!$K$2:$K$20000))/SUMPRODUCT((DATOS!$A$2:$A$20000=A788)*(CONFIG_METADATA!$G$2:$G$20000=1)*(COUNTIF(CONFIG_ASIGNATURAS!$B$7:$B$27,DATOS!$I$2:$I$20000)&gt;0)*1),"")))</f>
        <v/>
      </c>
      <c r="H788" t="str">
        <f>IF(G788="","",IF(G788="[FÓRMULA MANUAL]","",IFERROR(AVERAGEIFS(DATOS!$K$2:$K$20000,DATOS!$A$2:$A$20000,G788,CONFIG_METADATA!$G$2:$G$20000,1,DATOS!$I$2:$I$20000,"Lenguaje Musical"),"")))</f>
        <v/>
      </c>
      <c r="I788" t="str">
        <f>IF(G788="","",IF(G788="[FÓRMULA MANUAL]","",IFERROR(AVERAGEIFS(DATOS!$K$2:$K$20000,DATOS!$A$2:$A$20000,G788,CONFIG_METADATA!$G$2:$G$20000,1,DATOS!$I$2:$I$20000,"Orquesta/Banda/Conjunto"),"")))</f>
        <v/>
      </c>
      <c r="J788" t="str">
        <f>IF(G788="","",IF(G788="[FÓRMULA MANUAL]","",IFERROR(AVERAGEIFS(DATOS!$K$2:$K$20000,DATOS!$A$2:$A$20000,G788,CONFIG_METADATA!$G$2:$G$20000,1,DATOS!$I$2:$I$20000,"Conjunto"),"")))</f>
        <v/>
      </c>
      <c r="K788" t="str">
        <f>IF(G788="","",IF(G788="[FÓRMULA MANUAL]","",IFERROR(SUMPRODUCT((DATOS!$A$2:$A$20000=G788)*(CONFIG_METADATA!$G$2:$G$20000=1)*(COUNTIF(CONFIG_ASIGNATURAS!$B$7:$B$27,DATOS!$I$2:$I$20000)&gt;0)*(DATOS!$K$2:$K$20000))/SUMPRODUCT((DATOS!$A$2:$A$20000=G788)*(CONFIG_METADATA!$G$2:$G$20000=1)*(COUNTIF(CONFIG_ASIGNATURAS!$B$7:$B$27,DATOS!$I$2:$I$20000)&gt;0)*1),"")))</f>
        <v/>
      </c>
      <c r="N788" t="str">
        <f>IF(M788="","",IF(M788="[FÓRMULA MANUAL]","",IFERROR(AVERAGEIFS(DATOS!$K$2:$K$20000,DATOS!$A$2:$A$20000,M788,CONFIG_METADATA!$G$2:$G$20000,1,DATOS!$I$2:$I$20000,"Armonía"),"")))</f>
        <v/>
      </c>
      <c r="O788" t="str">
        <f>IF(M788="","",IF(M788="[FÓRMULA MANUAL]","",IFERROR(AVERAGEIFS(DATOS!$K$2:$K$20000,DATOS!$A$2:$A$20000,M788,CONFIG_METADATA!$G$2:$G$20000,1,DATOS!$I$2:$I$20000,"Orquesta/Banda/Conjunto"),"")))</f>
        <v/>
      </c>
      <c r="P788" t="str">
        <f>IF(M788="","",IF(M788="[FÓRMULA MANUAL]","",IFERROR(AVERAGEIFS(DATOS!$K$2:$K$20000,DATOS!$A$2:$A$20000,M788,CONFIG_METADATA!$G$2:$G$20000,1,DATOS!$I$2:$I$20000,"Música de Cámara"),"")))</f>
        <v/>
      </c>
      <c r="Q788" t="str">
        <f>IF(M788="","",IF(M788="[FÓRMULA MANUAL]","",IFERROR(SUMPRODUCT((DATOS!$A$2:$A$20000=M788)*(CONFIG_METADATA!$G$2:$G$20000=1)*(COUNTIF(CONFIG_ASIGNATURAS!$B$7:$B$27,DATOS!$I$2:$I$20000)&gt;0)*(DATOS!$K$2:$K$20000))/SUMPRODUCT((DATOS!$A$2:$A$20000=M788)*(CONFIG_METADATA!$G$2:$G$20000=1)*(COUNTIF(CONFIG_ASIGNATURAS!$B$7:$B$27,DATOS!$I$2:$I$20000)&gt;0)*1),"")))</f>
        <v/>
      </c>
      <c r="T788" t="str">
        <f>IF(S788="","",IF(S788="[FÓRMULA MANUAL]","",IFERROR(AVERAGEIFS(DATOS!$K$2:$K$20000,DATOS!$A$2:$A$20000,S788,CONFIG_METADATA!$G$2:$G$20000,1,DATOS!$I$2:$I$20000,"Armonía"),"")))</f>
        <v/>
      </c>
      <c r="U788" t="str">
        <f>IF(S788="","",IF(S788="[FÓRMULA MANUAL]","",IFERROR(AVERAGEIFS(DATOS!$K$2:$K$20000,DATOS!$A$2:$A$20000,S788,CONFIG_METADATA!$G$2:$G$20000,1,DATOS!$I$2:$I$20000,"Orquesta/Banda/Conjunto"),"")))</f>
        <v/>
      </c>
      <c r="V788" t="str">
        <f>IF(S788="","",IF(S788="[FÓRMULA MANUAL]","",IFERROR(AVERAGEIFS(DATOS!$K$2:$K$20000,DATOS!$A$2:$A$20000,S788,CONFIG_METADATA!$G$2:$G$20000,1,DATOS!$I$2:$I$20000,"Música de Cámara"),"")))</f>
        <v/>
      </c>
      <c r="W788" t="str">
        <f>IF(S788="","",IF(S788="[FÓRMULA MANUAL]","",IFERROR(SUMPRODUCT((DATOS!$A$2:$A$20000=S788)*(CONFIG_METADATA!$G$2:$G$20000=1)*(COUNTIF(CONFIG_ASIGNATURAS!$B$7:$B$27,DATOS!$I$2:$I$20000)&gt;0)*(DATOS!$K$2:$K$20000))/SUMPRODUCT((DATOS!$A$2:$A$20000=S788)*(CONFIG_METADATA!$G$2:$G$20000=1)*(COUNTIF(CONFIG_ASIGNATURAS!$B$7:$B$27,DATOS!$I$2:$I$20000)&gt;0)*1),"")))</f>
        <v/>
      </c>
      <c r="Z788" t="str">
        <f>IF(Y788="","",IF(Y788="[FÓRMULA MANUAL]","",IFERROR(AVERAGEIFS(DATOS!$K$2:$K$20000,DATOS!$A$2:$A$20000,Y788,CONFIG_METADATA!$G$2:$G$20000,1,DATOS!$I$2:$I$20000,"Análisis"),"")))</f>
        <v/>
      </c>
      <c r="AA788" t="str">
        <f>IF(Y788="","",IF(Y788="[FÓRMULA MANUAL]","",IFERROR(AVERAGEIFS(DATOS!$K$2:$K$20000,DATOS!$A$2:$A$20000,Y788,CONFIG_METADATA!$G$2:$G$20000,1,DATOS!$I$2:$I$20000,"Orquesta/Banda/Conjunto"),"")))</f>
        <v/>
      </c>
      <c r="AB788" t="str">
        <f>IF(Y788="","",IF(Y788="[FÓRMULA MANUAL]","",IFERROR(AVERAGEIFS(DATOS!$K$2:$K$20000,DATOS!$A$2:$A$20000,Y788,CONFIG_METADATA!$G$2:$G$20000,1,DATOS!$I$2:$I$20000,"Música de Cámara"),"")))</f>
        <v/>
      </c>
      <c r="AC788" t="str">
        <f>IF(Y788="","",IF(Y788="[FÓRMULA MANUAL]","",IFERROR(SUMPRODUCT((DATOS!$A$2:$A$20000=Y788)*(CONFIG_METADATA!$G$2:$G$20000=1)*(COUNTIF(CONFIG_ASIGNATURAS!$B$7:$B$27,DATOS!$I$2:$I$20000)&gt;0)*(DATOS!$K$2:$K$20000))/SUMPRODUCT((DATOS!$A$2:$A$20000=Y788)*(CONFIG_METADATA!$G$2:$G$20000=1)*(COUNTIF(CONFIG_ASIGNATURAS!$B$7:$B$27,DATOS!$I$2:$I$20000)&gt;0)*1),"")))</f>
        <v/>
      </c>
      <c r="AF788" t="str">
        <f>IF(AE788="","",IF(AE788="[FÓRMULA MANUAL]","",IFERROR(AVERAGEIFS(DATOS!$K$2:$K$20000,DATOS!$A$2:$A$20000,AE788,CONFIG_METADATA!$G$2:$G$20000,1,DATOS!$I$2:$I$20000,"Análisis"),"")))</f>
        <v/>
      </c>
      <c r="AG788" t="str">
        <f>IF(AE788="","",IF(AE788="[FÓRMULA MANUAL]","",IFERROR(AVERAGEIFS(DATOS!$K$2:$K$20000,DATOS!$A$2:$A$20000,AE788,CONFIG_METADATA!$G$2:$G$20000,1,DATOS!$I$2:$I$20000,"Orquesta/Banda/Conjunto"),"")))</f>
        <v/>
      </c>
      <c r="AH788" t="str">
        <f>IF(AE788="","",IF(AE788="[FÓRMULA MANUAL]","",IFERROR(AVERAGEIFS(DATOS!$K$2:$K$20000,DATOS!$A$2:$A$20000,AE788,CONFIG_METADATA!$G$2:$G$20000,1,DATOS!$I$2:$I$20000,"Música de Cámara"),"")))</f>
        <v/>
      </c>
      <c r="AI788" t="str">
        <f>IF(AE788="","",IF(AE788="[FÓRMULA MANUAL]","",IFERROR(SUMPRODUCT((DATOS!$A$2:$A$20000=AE788)*(CONFIG_METADATA!$G$2:$G$20000=1)*(COUNTIF(CONFIG_ASIGNATURAS!$B$7:$B$27,DATOS!$I$2:$I$20000)&gt;0)*(DATOS!$K$2:$K$20000))/SUMPRODUCT((DATOS!$A$2:$A$20000=AE788)*(CONFIG_METADATA!$G$2:$G$20000=1)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MANUAL]","",IFERROR(AVERAGEIFS(DATOS!$K$2:$K$20000,DATOS!$A$2:$A$20000,A789,CONFIG_METADATA!$G$2:$G$20000,1,DATOS!$I$2:$I$20000,"Lenguaje Musical"),"")))</f>
        <v/>
      </c>
      <c r="C789" t="str">
        <f>IF(A789="","",IF(A789="[FÓRMULA MANUAL]","",IFERROR(AVERAGEIFS(DATOS!$K$2:$K$20000,DATOS!$A$2:$A$20000,A789,CONFIG_METADATA!$G$2:$G$20000,1,DATOS!$I$2:$I$20000,"Orquesta/Banda/Conjunto"),"")))</f>
        <v/>
      </c>
      <c r="D789" t="str">
        <f>IF(A789="","",IF(A789="[FÓRMULA MANUAL]","",IFERROR(AVERAGEIFS(DATOS!$K$2:$K$20000,DATOS!$A$2:$A$20000,A789,CONFIG_METADATA!$G$2:$G$20000,1,DATOS!$I$2:$I$20000,"Conjunto"),"")))</f>
        <v/>
      </c>
      <c r="E789" t="str">
        <f>IF(A789="","",IF(A789="[FÓRMULA MANUAL]","",IFERROR(SUMPRODUCT((DATOS!$A$2:$A$20000=A789)*(CONFIG_METADATA!$G$2:$G$20000=1)*(COUNTIF(CONFIG_ASIGNATURAS!$B$7:$B$27,DATOS!$I$2:$I$20000)&gt;0)*(DATOS!$K$2:$K$20000))/SUMPRODUCT((DATOS!$A$2:$A$20000=A789)*(CONFIG_METADATA!$G$2:$G$20000=1)*(COUNTIF(CONFIG_ASIGNATURAS!$B$7:$B$27,DATOS!$I$2:$I$20000)&gt;0)*1),"")))</f>
        <v/>
      </c>
      <c r="H789" t="str">
        <f>IF(G789="","",IF(G789="[FÓRMULA MANUAL]","",IFERROR(AVERAGEIFS(DATOS!$K$2:$K$20000,DATOS!$A$2:$A$20000,G789,CONFIG_METADATA!$G$2:$G$20000,1,DATOS!$I$2:$I$20000,"Lenguaje Musical"),"")))</f>
        <v/>
      </c>
      <c r="I789" t="str">
        <f>IF(G789="","",IF(G789="[FÓRMULA MANUAL]","",IFERROR(AVERAGEIFS(DATOS!$K$2:$K$20000,DATOS!$A$2:$A$20000,G789,CONFIG_METADATA!$G$2:$G$20000,1,DATOS!$I$2:$I$20000,"Orquesta/Banda/Conjunto"),"")))</f>
        <v/>
      </c>
      <c r="J789" t="str">
        <f>IF(G789="","",IF(G789="[FÓRMULA MANUAL]","",IFERROR(AVERAGEIFS(DATOS!$K$2:$K$20000,DATOS!$A$2:$A$20000,G789,CONFIG_METADATA!$G$2:$G$20000,1,DATOS!$I$2:$I$20000,"Conjunto"),"")))</f>
        <v/>
      </c>
      <c r="K789" t="str">
        <f>IF(G789="","",IF(G789="[FÓRMULA MANUAL]","",IFERROR(SUMPRODUCT((DATOS!$A$2:$A$20000=G789)*(CONFIG_METADATA!$G$2:$G$20000=1)*(COUNTIF(CONFIG_ASIGNATURAS!$B$7:$B$27,DATOS!$I$2:$I$20000)&gt;0)*(DATOS!$K$2:$K$20000))/SUMPRODUCT((DATOS!$A$2:$A$20000=G789)*(CONFIG_METADATA!$G$2:$G$20000=1)*(COUNTIF(CONFIG_ASIGNATURAS!$B$7:$B$27,DATOS!$I$2:$I$20000)&gt;0)*1),"")))</f>
        <v/>
      </c>
      <c r="N789" t="str">
        <f>IF(M789="","",IF(M789="[FÓRMULA MANUAL]","",IFERROR(AVERAGEIFS(DATOS!$K$2:$K$20000,DATOS!$A$2:$A$20000,M789,CONFIG_METADATA!$G$2:$G$20000,1,DATOS!$I$2:$I$20000,"Armonía"),"")))</f>
        <v/>
      </c>
      <c r="O789" t="str">
        <f>IF(M789="","",IF(M789="[FÓRMULA MANUAL]","",IFERROR(AVERAGEIFS(DATOS!$K$2:$K$20000,DATOS!$A$2:$A$20000,M789,CONFIG_METADATA!$G$2:$G$20000,1,DATOS!$I$2:$I$20000,"Orquesta/Banda/Conjunto"),"")))</f>
        <v/>
      </c>
      <c r="P789" t="str">
        <f>IF(M789="","",IF(M789="[FÓRMULA MANUAL]","",IFERROR(AVERAGEIFS(DATOS!$K$2:$K$20000,DATOS!$A$2:$A$20000,M789,CONFIG_METADATA!$G$2:$G$20000,1,DATOS!$I$2:$I$20000,"Música de Cámara"),"")))</f>
        <v/>
      </c>
      <c r="Q789" t="str">
        <f>IF(M789="","",IF(M789="[FÓRMULA MANUAL]","",IFERROR(SUMPRODUCT((DATOS!$A$2:$A$20000=M789)*(CONFIG_METADATA!$G$2:$G$20000=1)*(COUNTIF(CONFIG_ASIGNATURAS!$B$7:$B$27,DATOS!$I$2:$I$20000)&gt;0)*(DATOS!$K$2:$K$20000))/SUMPRODUCT((DATOS!$A$2:$A$20000=M789)*(CONFIG_METADATA!$G$2:$G$20000=1)*(COUNTIF(CONFIG_ASIGNATURAS!$B$7:$B$27,DATOS!$I$2:$I$20000)&gt;0)*1),"")))</f>
        <v/>
      </c>
      <c r="T789" t="str">
        <f>IF(S789="","",IF(S789="[FÓRMULA MANUAL]","",IFERROR(AVERAGEIFS(DATOS!$K$2:$K$20000,DATOS!$A$2:$A$20000,S789,CONFIG_METADATA!$G$2:$G$20000,1,DATOS!$I$2:$I$20000,"Armonía"),"")))</f>
        <v/>
      </c>
      <c r="U789" t="str">
        <f>IF(S789="","",IF(S789="[FÓRMULA MANUAL]","",IFERROR(AVERAGEIFS(DATOS!$K$2:$K$20000,DATOS!$A$2:$A$20000,S789,CONFIG_METADATA!$G$2:$G$20000,1,DATOS!$I$2:$I$20000,"Orquesta/Banda/Conjunto"),"")))</f>
        <v/>
      </c>
      <c r="V789" t="str">
        <f>IF(S789="","",IF(S789="[FÓRMULA MANUAL]","",IFERROR(AVERAGEIFS(DATOS!$K$2:$K$20000,DATOS!$A$2:$A$20000,S789,CONFIG_METADATA!$G$2:$G$20000,1,DATOS!$I$2:$I$20000,"Música de Cámara"),"")))</f>
        <v/>
      </c>
      <c r="W789" t="str">
        <f>IF(S789="","",IF(S789="[FÓRMULA MANUAL]","",IFERROR(SUMPRODUCT((DATOS!$A$2:$A$20000=S789)*(CONFIG_METADATA!$G$2:$G$20000=1)*(COUNTIF(CONFIG_ASIGNATURAS!$B$7:$B$27,DATOS!$I$2:$I$20000)&gt;0)*(DATOS!$K$2:$K$20000))/SUMPRODUCT((DATOS!$A$2:$A$20000=S789)*(CONFIG_METADATA!$G$2:$G$20000=1)*(COUNTIF(CONFIG_ASIGNATURAS!$B$7:$B$27,DATOS!$I$2:$I$20000)&gt;0)*1),"")))</f>
        <v/>
      </c>
      <c r="Z789" t="str">
        <f>IF(Y789="","",IF(Y789="[FÓRMULA MANUAL]","",IFERROR(AVERAGEIFS(DATOS!$K$2:$K$20000,DATOS!$A$2:$A$20000,Y789,CONFIG_METADATA!$G$2:$G$20000,1,DATOS!$I$2:$I$20000,"Análisis"),"")))</f>
        <v/>
      </c>
      <c r="AA789" t="str">
        <f>IF(Y789="","",IF(Y789="[FÓRMULA MANUAL]","",IFERROR(AVERAGEIFS(DATOS!$K$2:$K$20000,DATOS!$A$2:$A$20000,Y789,CONFIG_METADATA!$G$2:$G$20000,1,DATOS!$I$2:$I$20000,"Orquesta/Banda/Conjunto"),"")))</f>
        <v/>
      </c>
      <c r="AB789" t="str">
        <f>IF(Y789="","",IF(Y789="[FÓRMULA MANUAL]","",IFERROR(AVERAGEIFS(DATOS!$K$2:$K$20000,DATOS!$A$2:$A$20000,Y789,CONFIG_METADATA!$G$2:$G$20000,1,DATOS!$I$2:$I$20000,"Música de Cámara"),"")))</f>
        <v/>
      </c>
      <c r="AC789" t="str">
        <f>IF(Y789="","",IF(Y789="[FÓRMULA MANUAL]","",IFERROR(SUMPRODUCT((DATOS!$A$2:$A$20000=Y789)*(CONFIG_METADATA!$G$2:$G$20000=1)*(COUNTIF(CONFIG_ASIGNATURAS!$B$7:$B$27,DATOS!$I$2:$I$20000)&gt;0)*(DATOS!$K$2:$K$20000))/SUMPRODUCT((DATOS!$A$2:$A$20000=Y789)*(CONFIG_METADATA!$G$2:$G$20000=1)*(COUNTIF(CONFIG_ASIGNATURAS!$B$7:$B$27,DATOS!$I$2:$I$20000)&gt;0)*1),"")))</f>
        <v/>
      </c>
      <c r="AF789" t="str">
        <f>IF(AE789="","",IF(AE789="[FÓRMULA MANUAL]","",IFERROR(AVERAGEIFS(DATOS!$K$2:$K$20000,DATOS!$A$2:$A$20000,AE789,CONFIG_METADATA!$G$2:$G$20000,1,DATOS!$I$2:$I$20000,"Análisis"),"")))</f>
        <v/>
      </c>
      <c r="AG789" t="str">
        <f>IF(AE789="","",IF(AE789="[FÓRMULA MANUAL]","",IFERROR(AVERAGEIFS(DATOS!$K$2:$K$20000,DATOS!$A$2:$A$20000,AE789,CONFIG_METADATA!$G$2:$G$20000,1,DATOS!$I$2:$I$20000,"Orquesta/Banda/Conjunto"),"")))</f>
        <v/>
      </c>
      <c r="AH789" t="str">
        <f>IF(AE789="","",IF(AE789="[FÓRMULA MANUAL]","",IFERROR(AVERAGEIFS(DATOS!$K$2:$K$20000,DATOS!$A$2:$A$20000,AE789,CONFIG_METADATA!$G$2:$G$20000,1,DATOS!$I$2:$I$20000,"Música de Cámara"),"")))</f>
        <v/>
      </c>
      <c r="AI789" t="str">
        <f>IF(AE789="","",IF(AE789="[FÓRMULA MANUAL]","",IFERROR(SUMPRODUCT((DATOS!$A$2:$A$20000=AE789)*(CONFIG_METADATA!$G$2:$G$20000=1)*(COUNTIF(CONFIG_ASIGNATURAS!$B$7:$B$27,DATOS!$I$2:$I$20000)&gt;0)*(DATOS!$K$2:$K$20000))/SUMPRODUCT((DATOS!$A$2:$A$20000=AE789)*(CONFIG_METADATA!$G$2:$G$20000=1)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MANUAL]","",IFERROR(AVERAGEIFS(DATOS!$K$2:$K$20000,DATOS!$A$2:$A$20000,A790,CONFIG_METADATA!$G$2:$G$20000,1,DATOS!$I$2:$I$20000,"Lenguaje Musical"),"")))</f>
        <v/>
      </c>
      <c r="C790" t="str">
        <f>IF(A790="","",IF(A790="[FÓRMULA MANUAL]","",IFERROR(AVERAGEIFS(DATOS!$K$2:$K$20000,DATOS!$A$2:$A$20000,A790,CONFIG_METADATA!$G$2:$G$20000,1,DATOS!$I$2:$I$20000,"Orquesta/Banda/Conjunto"),"")))</f>
        <v/>
      </c>
      <c r="D790" t="str">
        <f>IF(A790="","",IF(A790="[FÓRMULA MANUAL]","",IFERROR(AVERAGEIFS(DATOS!$K$2:$K$20000,DATOS!$A$2:$A$20000,A790,CONFIG_METADATA!$G$2:$G$20000,1,DATOS!$I$2:$I$20000,"Conjunto"),"")))</f>
        <v/>
      </c>
      <c r="E790" t="str">
        <f>IF(A790="","",IF(A790="[FÓRMULA MANUAL]","",IFERROR(SUMPRODUCT((DATOS!$A$2:$A$20000=A790)*(CONFIG_METADATA!$G$2:$G$20000=1)*(COUNTIF(CONFIG_ASIGNATURAS!$B$7:$B$27,DATOS!$I$2:$I$20000)&gt;0)*(DATOS!$K$2:$K$20000))/SUMPRODUCT((DATOS!$A$2:$A$20000=A790)*(CONFIG_METADATA!$G$2:$G$20000=1)*(COUNTIF(CONFIG_ASIGNATURAS!$B$7:$B$27,DATOS!$I$2:$I$20000)&gt;0)*1),"")))</f>
        <v/>
      </c>
      <c r="H790" t="str">
        <f>IF(G790="","",IF(G790="[FÓRMULA MANUAL]","",IFERROR(AVERAGEIFS(DATOS!$K$2:$K$20000,DATOS!$A$2:$A$20000,G790,CONFIG_METADATA!$G$2:$G$20000,1,DATOS!$I$2:$I$20000,"Lenguaje Musical"),"")))</f>
        <v/>
      </c>
      <c r="I790" t="str">
        <f>IF(G790="","",IF(G790="[FÓRMULA MANUAL]","",IFERROR(AVERAGEIFS(DATOS!$K$2:$K$20000,DATOS!$A$2:$A$20000,G790,CONFIG_METADATA!$G$2:$G$20000,1,DATOS!$I$2:$I$20000,"Orquesta/Banda/Conjunto"),"")))</f>
        <v/>
      </c>
      <c r="J790" t="str">
        <f>IF(G790="","",IF(G790="[FÓRMULA MANUAL]","",IFERROR(AVERAGEIFS(DATOS!$K$2:$K$20000,DATOS!$A$2:$A$20000,G790,CONFIG_METADATA!$G$2:$G$20000,1,DATOS!$I$2:$I$20000,"Conjunto"),"")))</f>
        <v/>
      </c>
      <c r="K790" t="str">
        <f>IF(G790="","",IF(G790="[FÓRMULA MANUAL]","",IFERROR(SUMPRODUCT((DATOS!$A$2:$A$20000=G790)*(CONFIG_METADATA!$G$2:$G$20000=1)*(COUNTIF(CONFIG_ASIGNATURAS!$B$7:$B$27,DATOS!$I$2:$I$20000)&gt;0)*(DATOS!$K$2:$K$20000))/SUMPRODUCT((DATOS!$A$2:$A$20000=G790)*(CONFIG_METADATA!$G$2:$G$20000=1)*(COUNTIF(CONFIG_ASIGNATURAS!$B$7:$B$27,DATOS!$I$2:$I$20000)&gt;0)*1),"")))</f>
        <v/>
      </c>
      <c r="N790" t="str">
        <f>IF(M790="","",IF(M790="[FÓRMULA MANUAL]","",IFERROR(AVERAGEIFS(DATOS!$K$2:$K$20000,DATOS!$A$2:$A$20000,M790,CONFIG_METADATA!$G$2:$G$20000,1,DATOS!$I$2:$I$20000,"Armonía"),"")))</f>
        <v/>
      </c>
      <c r="O790" t="str">
        <f>IF(M790="","",IF(M790="[FÓRMULA MANUAL]","",IFERROR(AVERAGEIFS(DATOS!$K$2:$K$20000,DATOS!$A$2:$A$20000,M790,CONFIG_METADATA!$G$2:$G$20000,1,DATOS!$I$2:$I$20000,"Orquesta/Banda/Conjunto"),"")))</f>
        <v/>
      </c>
      <c r="P790" t="str">
        <f>IF(M790="","",IF(M790="[FÓRMULA MANUAL]","",IFERROR(AVERAGEIFS(DATOS!$K$2:$K$20000,DATOS!$A$2:$A$20000,M790,CONFIG_METADATA!$G$2:$G$20000,1,DATOS!$I$2:$I$20000,"Música de Cámara"),"")))</f>
        <v/>
      </c>
      <c r="Q790" t="str">
        <f>IF(M790="","",IF(M790="[FÓRMULA MANUAL]","",IFERROR(SUMPRODUCT((DATOS!$A$2:$A$20000=M790)*(CONFIG_METADATA!$G$2:$G$20000=1)*(COUNTIF(CONFIG_ASIGNATURAS!$B$7:$B$27,DATOS!$I$2:$I$20000)&gt;0)*(DATOS!$K$2:$K$20000))/SUMPRODUCT((DATOS!$A$2:$A$20000=M790)*(CONFIG_METADATA!$G$2:$G$20000=1)*(COUNTIF(CONFIG_ASIGNATURAS!$B$7:$B$27,DATOS!$I$2:$I$20000)&gt;0)*1),"")))</f>
        <v/>
      </c>
      <c r="T790" t="str">
        <f>IF(S790="","",IF(S790="[FÓRMULA MANUAL]","",IFERROR(AVERAGEIFS(DATOS!$K$2:$K$20000,DATOS!$A$2:$A$20000,S790,CONFIG_METADATA!$G$2:$G$20000,1,DATOS!$I$2:$I$20000,"Armonía"),"")))</f>
        <v/>
      </c>
      <c r="U790" t="str">
        <f>IF(S790="","",IF(S790="[FÓRMULA MANUAL]","",IFERROR(AVERAGEIFS(DATOS!$K$2:$K$20000,DATOS!$A$2:$A$20000,S790,CONFIG_METADATA!$G$2:$G$20000,1,DATOS!$I$2:$I$20000,"Orquesta/Banda/Conjunto"),"")))</f>
        <v/>
      </c>
      <c r="V790" t="str">
        <f>IF(S790="","",IF(S790="[FÓRMULA MANUAL]","",IFERROR(AVERAGEIFS(DATOS!$K$2:$K$20000,DATOS!$A$2:$A$20000,S790,CONFIG_METADATA!$G$2:$G$20000,1,DATOS!$I$2:$I$20000,"Música de Cámara"),"")))</f>
        <v/>
      </c>
      <c r="W790" t="str">
        <f>IF(S790="","",IF(S790="[FÓRMULA MANUAL]","",IFERROR(SUMPRODUCT((DATOS!$A$2:$A$20000=S790)*(CONFIG_METADATA!$G$2:$G$20000=1)*(COUNTIF(CONFIG_ASIGNATURAS!$B$7:$B$27,DATOS!$I$2:$I$20000)&gt;0)*(DATOS!$K$2:$K$20000))/SUMPRODUCT((DATOS!$A$2:$A$20000=S790)*(CONFIG_METADATA!$G$2:$G$20000=1)*(COUNTIF(CONFIG_ASIGNATURAS!$B$7:$B$27,DATOS!$I$2:$I$20000)&gt;0)*1),"")))</f>
        <v/>
      </c>
      <c r="Z790" t="str">
        <f>IF(Y790="","",IF(Y790="[FÓRMULA MANUAL]","",IFERROR(AVERAGEIFS(DATOS!$K$2:$K$20000,DATOS!$A$2:$A$20000,Y790,CONFIG_METADATA!$G$2:$G$20000,1,DATOS!$I$2:$I$20000,"Análisis"),"")))</f>
        <v/>
      </c>
      <c r="AA790" t="str">
        <f>IF(Y790="","",IF(Y790="[FÓRMULA MANUAL]","",IFERROR(AVERAGEIFS(DATOS!$K$2:$K$20000,DATOS!$A$2:$A$20000,Y790,CONFIG_METADATA!$G$2:$G$20000,1,DATOS!$I$2:$I$20000,"Orquesta/Banda/Conjunto"),"")))</f>
        <v/>
      </c>
      <c r="AB790" t="str">
        <f>IF(Y790="","",IF(Y790="[FÓRMULA MANUAL]","",IFERROR(AVERAGEIFS(DATOS!$K$2:$K$20000,DATOS!$A$2:$A$20000,Y790,CONFIG_METADATA!$G$2:$G$20000,1,DATOS!$I$2:$I$20000,"Música de Cámara"),"")))</f>
        <v/>
      </c>
      <c r="AC790" t="str">
        <f>IF(Y790="","",IF(Y790="[FÓRMULA MANUAL]","",IFERROR(SUMPRODUCT((DATOS!$A$2:$A$20000=Y790)*(CONFIG_METADATA!$G$2:$G$20000=1)*(COUNTIF(CONFIG_ASIGNATURAS!$B$7:$B$27,DATOS!$I$2:$I$20000)&gt;0)*(DATOS!$K$2:$K$20000))/SUMPRODUCT((DATOS!$A$2:$A$20000=Y790)*(CONFIG_METADATA!$G$2:$G$20000=1)*(COUNTIF(CONFIG_ASIGNATURAS!$B$7:$B$27,DATOS!$I$2:$I$20000)&gt;0)*1),"")))</f>
        <v/>
      </c>
      <c r="AF790" t="str">
        <f>IF(AE790="","",IF(AE790="[FÓRMULA MANUAL]","",IFERROR(AVERAGEIFS(DATOS!$K$2:$K$20000,DATOS!$A$2:$A$20000,AE790,CONFIG_METADATA!$G$2:$G$20000,1,DATOS!$I$2:$I$20000,"Análisis"),"")))</f>
        <v/>
      </c>
      <c r="AG790" t="str">
        <f>IF(AE790="","",IF(AE790="[FÓRMULA MANUAL]","",IFERROR(AVERAGEIFS(DATOS!$K$2:$K$20000,DATOS!$A$2:$A$20000,AE790,CONFIG_METADATA!$G$2:$G$20000,1,DATOS!$I$2:$I$20000,"Orquesta/Banda/Conjunto"),"")))</f>
        <v/>
      </c>
      <c r="AH790" t="str">
        <f>IF(AE790="","",IF(AE790="[FÓRMULA MANUAL]","",IFERROR(AVERAGEIFS(DATOS!$K$2:$K$20000,DATOS!$A$2:$A$20000,AE790,CONFIG_METADATA!$G$2:$G$20000,1,DATOS!$I$2:$I$20000,"Música de Cámara"),"")))</f>
        <v/>
      </c>
      <c r="AI790" t="str">
        <f>IF(AE790="","",IF(AE790="[FÓRMULA MANUAL]","",IFERROR(SUMPRODUCT((DATOS!$A$2:$A$20000=AE790)*(CONFIG_METADATA!$G$2:$G$20000=1)*(COUNTIF(CONFIG_ASIGNATURAS!$B$7:$B$27,DATOS!$I$2:$I$20000)&gt;0)*(DATOS!$K$2:$K$20000))/SUMPRODUCT((DATOS!$A$2:$A$20000=AE790)*(CONFIG_METADATA!$G$2:$G$20000=1)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MANUAL]","",IFERROR(AVERAGEIFS(DATOS!$K$2:$K$20000,DATOS!$A$2:$A$20000,A791,CONFIG_METADATA!$G$2:$G$20000,1,DATOS!$I$2:$I$20000,"Lenguaje Musical"),"")))</f>
        <v/>
      </c>
      <c r="C791" t="str">
        <f>IF(A791="","",IF(A791="[FÓRMULA MANUAL]","",IFERROR(AVERAGEIFS(DATOS!$K$2:$K$20000,DATOS!$A$2:$A$20000,A791,CONFIG_METADATA!$G$2:$G$20000,1,DATOS!$I$2:$I$20000,"Orquesta/Banda/Conjunto"),"")))</f>
        <v/>
      </c>
      <c r="D791" t="str">
        <f>IF(A791="","",IF(A791="[FÓRMULA MANUAL]","",IFERROR(AVERAGEIFS(DATOS!$K$2:$K$20000,DATOS!$A$2:$A$20000,A791,CONFIG_METADATA!$G$2:$G$20000,1,DATOS!$I$2:$I$20000,"Conjunto"),"")))</f>
        <v/>
      </c>
      <c r="E791" t="str">
        <f>IF(A791="","",IF(A791="[FÓRMULA MANUAL]","",IFERROR(SUMPRODUCT((DATOS!$A$2:$A$20000=A791)*(CONFIG_METADATA!$G$2:$G$20000=1)*(COUNTIF(CONFIG_ASIGNATURAS!$B$7:$B$27,DATOS!$I$2:$I$20000)&gt;0)*(DATOS!$K$2:$K$20000))/SUMPRODUCT((DATOS!$A$2:$A$20000=A791)*(CONFIG_METADATA!$G$2:$G$20000=1)*(COUNTIF(CONFIG_ASIGNATURAS!$B$7:$B$27,DATOS!$I$2:$I$20000)&gt;0)*1),"")))</f>
        <v/>
      </c>
      <c r="H791" t="str">
        <f>IF(G791="","",IF(G791="[FÓRMULA MANUAL]","",IFERROR(AVERAGEIFS(DATOS!$K$2:$K$20000,DATOS!$A$2:$A$20000,G791,CONFIG_METADATA!$G$2:$G$20000,1,DATOS!$I$2:$I$20000,"Lenguaje Musical"),"")))</f>
        <v/>
      </c>
      <c r="I791" t="str">
        <f>IF(G791="","",IF(G791="[FÓRMULA MANUAL]","",IFERROR(AVERAGEIFS(DATOS!$K$2:$K$20000,DATOS!$A$2:$A$20000,G791,CONFIG_METADATA!$G$2:$G$20000,1,DATOS!$I$2:$I$20000,"Orquesta/Banda/Conjunto"),"")))</f>
        <v/>
      </c>
      <c r="J791" t="str">
        <f>IF(G791="","",IF(G791="[FÓRMULA MANUAL]","",IFERROR(AVERAGEIFS(DATOS!$K$2:$K$20000,DATOS!$A$2:$A$20000,G791,CONFIG_METADATA!$G$2:$G$20000,1,DATOS!$I$2:$I$20000,"Conjunto"),"")))</f>
        <v/>
      </c>
      <c r="K791" t="str">
        <f>IF(G791="","",IF(G791="[FÓRMULA MANUAL]","",IFERROR(SUMPRODUCT((DATOS!$A$2:$A$20000=G791)*(CONFIG_METADATA!$G$2:$G$20000=1)*(COUNTIF(CONFIG_ASIGNATURAS!$B$7:$B$27,DATOS!$I$2:$I$20000)&gt;0)*(DATOS!$K$2:$K$20000))/SUMPRODUCT((DATOS!$A$2:$A$20000=G791)*(CONFIG_METADATA!$G$2:$G$20000=1)*(COUNTIF(CONFIG_ASIGNATURAS!$B$7:$B$27,DATOS!$I$2:$I$20000)&gt;0)*1),"")))</f>
        <v/>
      </c>
      <c r="N791" t="str">
        <f>IF(M791="","",IF(M791="[FÓRMULA MANUAL]","",IFERROR(AVERAGEIFS(DATOS!$K$2:$K$20000,DATOS!$A$2:$A$20000,M791,CONFIG_METADATA!$G$2:$G$20000,1,DATOS!$I$2:$I$20000,"Armonía"),"")))</f>
        <v/>
      </c>
      <c r="O791" t="str">
        <f>IF(M791="","",IF(M791="[FÓRMULA MANUAL]","",IFERROR(AVERAGEIFS(DATOS!$K$2:$K$20000,DATOS!$A$2:$A$20000,M791,CONFIG_METADATA!$G$2:$G$20000,1,DATOS!$I$2:$I$20000,"Orquesta/Banda/Conjunto"),"")))</f>
        <v/>
      </c>
      <c r="P791" t="str">
        <f>IF(M791="","",IF(M791="[FÓRMULA MANUAL]","",IFERROR(AVERAGEIFS(DATOS!$K$2:$K$20000,DATOS!$A$2:$A$20000,M791,CONFIG_METADATA!$G$2:$G$20000,1,DATOS!$I$2:$I$20000,"Música de Cámara"),"")))</f>
        <v/>
      </c>
      <c r="Q791" t="str">
        <f>IF(M791="","",IF(M791="[FÓRMULA MANUAL]","",IFERROR(SUMPRODUCT((DATOS!$A$2:$A$20000=M791)*(CONFIG_METADATA!$G$2:$G$20000=1)*(COUNTIF(CONFIG_ASIGNATURAS!$B$7:$B$27,DATOS!$I$2:$I$20000)&gt;0)*(DATOS!$K$2:$K$20000))/SUMPRODUCT((DATOS!$A$2:$A$20000=M791)*(CONFIG_METADATA!$G$2:$G$20000=1)*(COUNTIF(CONFIG_ASIGNATURAS!$B$7:$B$27,DATOS!$I$2:$I$20000)&gt;0)*1),"")))</f>
        <v/>
      </c>
      <c r="T791" t="str">
        <f>IF(S791="","",IF(S791="[FÓRMULA MANUAL]","",IFERROR(AVERAGEIFS(DATOS!$K$2:$K$20000,DATOS!$A$2:$A$20000,S791,CONFIG_METADATA!$G$2:$G$20000,1,DATOS!$I$2:$I$20000,"Armonía"),"")))</f>
        <v/>
      </c>
      <c r="U791" t="str">
        <f>IF(S791="","",IF(S791="[FÓRMULA MANUAL]","",IFERROR(AVERAGEIFS(DATOS!$K$2:$K$20000,DATOS!$A$2:$A$20000,S791,CONFIG_METADATA!$G$2:$G$20000,1,DATOS!$I$2:$I$20000,"Orquesta/Banda/Conjunto"),"")))</f>
        <v/>
      </c>
      <c r="V791" t="str">
        <f>IF(S791="","",IF(S791="[FÓRMULA MANUAL]","",IFERROR(AVERAGEIFS(DATOS!$K$2:$K$20000,DATOS!$A$2:$A$20000,S791,CONFIG_METADATA!$G$2:$G$20000,1,DATOS!$I$2:$I$20000,"Música de Cámara"),"")))</f>
        <v/>
      </c>
      <c r="W791" t="str">
        <f>IF(S791="","",IF(S791="[FÓRMULA MANUAL]","",IFERROR(SUMPRODUCT((DATOS!$A$2:$A$20000=S791)*(CONFIG_METADATA!$G$2:$G$20000=1)*(COUNTIF(CONFIG_ASIGNATURAS!$B$7:$B$27,DATOS!$I$2:$I$20000)&gt;0)*(DATOS!$K$2:$K$20000))/SUMPRODUCT((DATOS!$A$2:$A$20000=S791)*(CONFIG_METADATA!$G$2:$G$20000=1)*(COUNTIF(CONFIG_ASIGNATURAS!$B$7:$B$27,DATOS!$I$2:$I$20000)&gt;0)*1),"")))</f>
        <v/>
      </c>
      <c r="Z791" t="str">
        <f>IF(Y791="","",IF(Y791="[FÓRMULA MANUAL]","",IFERROR(AVERAGEIFS(DATOS!$K$2:$K$20000,DATOS!$A$2:$A$20000,Y791,CONFIG_METADATA!$G$2:$G$20000,1,DATOS!$I$2:$I$20000,"Análisis"),"")))</f>
        <v/>
      </c>
      <c r="AA791" t="str">
        <f>IF(Y791="","",IF(Y791="[FÓRMULA MANUAL]","",IFERROR(AVERAGEIFS(DATOS!$K$2:$K$20000,DATOS!$A$2:$A$20000,Y791,CONFIG_METADATA!$G$2:$G$20000,1,DATOS!$I$2:$I$20000,"Orquesta/Banda/Conjunto"),"")))</f>
        <v/>
      </c>
      <c r="AB791" t="str">
        <f>IF(Y791="","",IF(Y791="[FÓRMULA MANUAL]","",IFERROR(AVERAGEIFS(DATOS!$K$2:$K$20000,DATOS!$A$2:$A$20000,Y791,CONFIG_METADATA!$G$2:$G$20000,1,DATOS!$I$2:$I$20000,"Música de Cámara"),"")))</f>
        <v/>
      </c>
      <c r="AC791" t="str">
        <f>IF(Y791="","",IF(Y791="[FÓRMULA MANUAL]","",IFERROR(SUMPRODUCT((DATOS!$A$2:$A$20000=Y791)*(CONFIG_METADATA!$G$2:$G$20000=1)*(COUNTIF(CONFIG_ASIGNATURAS!$B$7:$B$27,DATOS!$I$2:$I$20000)&gt;0)*(DATOS!$K$2:$K$20000))/SUMPRODUCT((DATOS!$A$2:$A$20000=Y791)*(CONFIG_METADATA!$G$2:$G$20000=1)*(COUNTIF(CONFIG_ASIGNATURAS!$B$7:$B$27,DATOS!$I$2:$I$20000)&gt;0)*1),"")))</f>
        <v/>
      </c>
      <c r="AF791" t="str">
        <f>IF(AE791="","",IF(AE791="[FÓRMULA MANUAL]","",IFERROR(AVERAGEIFS(DATOS!$K$2:$K$20000,DATOS!$A$2:$A$20000,AE791,CONFIG_METADATA!$G$2:$G$20000,1,DATOS!$I$2:$I$20000,"Análisis"),"")))</f>
        <v/>
      </c>
      <c r="AG791" t="str">
        <f>IF(AE791="","",IF(AE791="[FÓRMULA MANUAL]","",IFERROR(AVERAGEIFS(DATOS!$K$2:$K$20000,DATOS!$A$2:$A$20000,AE791,CONFIG_METADATA!$G$2:$G$20000,1,DATOS!$I$2:$I$20000,"Orquesta/Banda/Conjunto"),"")))</f>
        <v/>
      </c>
      <c r="AH791" t="str">
        <f>IF(AE791="","",IF(AE791="[FÓRMULA MANUAL]","",IFERROR(AVERAGEIFS(DATOS!$K$2:$K$20000,DATOS!$A$2:$A$20000,AE791,CONFIG_METADATA!$G$2:$G$20000,1,DATOS!$I$2:$I$20000,"Música de Cámara"),"")))</f>
        <v/>
      </c>
      <c r="AI791" t="str">
        <f>IF(AE791="","",IF(AE791="[FÓRMULA MANUAL]","",IFERROR(SUMPRODUCT((DATOS!$A$2:$A$20000=AE791)*(CONFIG_METADATA!$G$2:$G$20000=1)*(COUNTIF(CONFIG_ASIGNATURAS!$B$7:$B$27,DATOS!$I$2:$I$20000)&gt;0)*(DATOS!$K$2:$K$20000))/SUMPRODUCT((DATOS!$A$2:$A$20000=AE791)*(CONFIG_METADATA!$G$2:$G$20000=1)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MANUAL]","",IFERROR(AVERAGEIFS(DATOS!$K$2:$K$20000,DATOS!$A$2:$A$20000,A792,CONFIG_METADATA!$G$2:$G$20000,1,DATOS!$I$2:$I$20000,"Lenguaje Musical"),"")))</f>
        <v/>
      </c>
      <c r="C792" t="str">
        <f>IF(A792="","",IF(A792="[FÓRMULA MANUAL]","",IFERROR(AVERAGEIFS(DATOS!$K$2:$K$20000,DATOS!$A$2:$A$20000,A792,CONFIG_METADATA!$G$2:$G$20000,1,DATOS!$I$2:$I$20000,"Orquesta/Banda/Conjunto"),"")))</f>
        <v/>
      </c>
      <c r="D792" t="str">
        <f>IF(A792="","",IF(A792="[FÓRMULA MANUAL]","",IFERROR(AVERAGEIFS(DATOS!$K$2:$K$20000,DATOS!$A$2:$A$20000,A792,CONFIG_METADATA!$G$2:$G$20000,1,DATOS!$I$2:$I$20000,"Conjunto"),"")))</f>
        <v/>
      </c>
      <c r="E792" t="str">
        <f>IF(A792="","",IF(A792="[FÓRMULA MANUAL]","",IFERROR(SUMPRODUCT((DATOS!$A$2:$A$20000=A792)*(CONFIG_METADATA!$G$2:$G$20000=1)*(COUNTIF(CONFIG_ASIGNATURAS!$B$7:$B$27,DATOS!$I$2:$I$20000)&gt;0)*(DATOS!$K$2:$K$20000))/SUMPRODUCT((DATOS!$A$2:$A$20000=A792)*(CONFIG_METADATA!$G$2:$G$20000=1)*(COUNTIF(CONFIG_ASIGNATURAS!$B$7:$B$27,DATOS!$I$2:$I$20000)&gt;0)*1),"")))</f>
        <v/>
      </c>
      <c r="H792" t="str">
        <f>IF(G792="","",IF(G792="[FÓRMULA MANUAL]","",IFERROR(AVERAGEIFS(DATOS!$K$2:$K$20000,DATOS!$A$2:$A$20000,G792,CONFIG_METADATA!$G$2:$G$20000,1,DATOS!$I$2:$I$20000,"Lenguaje Musical"),"")))</f>
        <v/>
      </c>
      <c r="I792" t="str">
        <f>IF(G792="","",IF(G792="[FÓRMULA MANUAL]","",IFERROR(AVERAGEIFS(DATOS!$K$2:$K$20000,DATOS!$A$2:$A$20000,G792,CONFIG_METADATA!$G$2:$G$20000,1,DATOS!$I$2:$I$20000,"Orquesta/Banda/Conjunto"),"")))</f>
        <v/>
      </c>
      <c r="J792" t="str">
        <f>IF(G792="","",IF(G792="[FÓRMULA MANUAL]","",IFERROR(AVERAGEIFS(DATOS!$K$2:$K$20000,DATOS!$A$2:$A$20000,G792,CONFIG_METADATA!$G$2:$G$20000,1,DATOS!$I$2:$I$20000,"Conjunto"),"")))</f>
        <v/>
      </c>
      <c r="K792" t="str">
        <f>IF(G792="","",IF(G792="[FÓRMULA MANUAL]","",IFERROR(SUMPRODUCT((DATOS!$A$2:$A$20000=G792)*(CONFIG_METADATA!$G$2:$G$20000=1)*(COUNTIF(CONFIG_ASIGNATURAS!$B$7:$B$27,DATOS!$I$2:$I$20000)&gt;0)*(DATOS!$K$2:$K$20000))/SUMPRODUCT((DATOS!$A$2:$A$20000=G792)*(CONFIG_METADATA!$G$2:$G$20000=1)*(COUNTIF(CONFIG_ASIGNATURAS!$B$7:$B$27,DATOS!$I$2:$I$20000)&gt;0)*1),"")))</f>
        <v/>
      </c>
      <c r="N792" t="str">
        <f>IF(M792="","",IF(M792="[FÓRMULA MANUAL]","",IFERROR(AVERAGEIFS(DATOS!$K$2:$K$20000,DATOS!$A$2:$A$20000,M792,CONFIG_METADATA!$G$2:$G$20000,1,DATOS!$I$2:$I$20000,"Armonía"),"")))</f>
        <v/>
      </c>
      <c r="O792" t="str">
        <f>IF(M792="","",IF(M792="[FÓRMULA MANUAL]","",IFERROR(AVERAGEIFS(DATOS!$K$2:$K$20000,DATOS!$A$2:$A$20000,M792,CONFIG_METADATA!$G$2:$G$20000,1,DATOS!$I$2:$I$20000,"Orquesta/Banda/Conjunto"),"")))</f>
        <v/>
      </c>
      <c r="P792" t="str">
        <f>IF(M792="","",IF(M792="[FÓRMULA MANUAL]","",IFERROR(AVERAGEIFS(DATOS!$K$2:$K$20000,DATOS!$A$2:$A$20000,M792,CONFIG_METADATA!$G$2:$G$20000,1,DATOS!$I$2:$I$20000,"Música de Cámara"),"")))</f>
        <v/>
      </c>
      <c r="Q792" t="str">
        <f>IF(M792="","",IF(M792="[FÓRMULA MANUAL]","",IFERROR(SUMPRODUCT((DATOS!$A$2:$A$20000=M792)*(CONFIG_METADATA!$G$2:$G$20000=1)*(COUNTIF(CONFIG_ASIGNATURAS!$B$7:$B$27,DATOS!$I$2:$I$20000)&gt;0)*(DATOS!$K$2:$K$20000))/SUMPRODUCT((DATOS!$A$2:$A$20000=M792)*(CONFIG_METADATA!$G$2:$G$20000=1)*(COUNTIF(CONFIG_ASIGNATURAS!$B$7:$B$27,DATOS!$I$2:$I$20000)&gt;0)*1),"")))</f>
        <v/>
      </c>
      <c r="T792" t="str">
        <f>IF(S792="","",IF(S792="[FÓRMULA MANUAL]","",IFERROR(AVERAGEIFS(DATOS!$K$2:$K$20000,DATOS!$A$2:$A$20000,S792,CONFIG_METADATA!$G$2:$G$20000,1,DATOS!$I$2:$I$20000,"Armonía"),"")))</f>
        <v/>
      </c>
      <c r="U792" t="str">
        <f>IF(S792="","",IF(S792="[FÓRMULA MANUAL]","",IFERROR(AVERAGEIFS(DATOS!$K$2:$K$20000,DATOS!$A$2:$A$20000,S792,CONFIG_METADATA!$G$2:$G$20000,1,DATOS!$I$2:$I$20000,"Orquesta/Banda/Conjunto"),"")))</f>
        <v/>
      </c>
      <c r="V792" t="str">
        <f>IF(S792="","",IF(S792="[FÓRMULA MANUAL]","",IFERROR(AVERAGEIFS(DATOS!$K$2:$K$20000,DATOS!$A$2:$A$20000,S792,CONFIG_METADATA!$G$2:$G$20000,1,DATOS!$I$2:$I$20000,"Música de Cámara"),"")))</f>
        <v/>
      </c>
      <c r="W792" t="str">
        <f>IF(S792="","",IF(S792="[FÓRMULA MANUAL]","",IFERROR(SUMPRODUCT((DATOS!$A$2:$A$20000=S792)*(CONFIG_METADATA!$G$2:$G$20000=1)*(COUNTIF(CONFIG_ASIGNATURAS!$B$7:$B$27,DATOS!$I$2:$I$20000)&gt;0)*(DATOS!$K$2:$K$20000))/SUMPRODUCT((DATOS!$A$2:$A$20000=S792)*(CONFIG_METADATA!$G$2:$G$20000=1)*(COUNTIF(CONFIG_ASIGNATURAS!$B$7:$B$27,DATOS!$I$2:$I$20000)&gt;0)*1),"")))</f>
        <v/>
      </c>
      <c r="Z792" t="str">
        <f>IF(Y792="","",IF(Y792="[FÓRMULA MANUAL]","",IFERROR(AVERAGEIFS(DATOS!$K$2:$K$20000,DATOS!$A$2:$A$20000,Y792,CONFIG_METADATA!$G$2:$G$20000,1,DATOS!$I$2:$I$20000,"Análisis"),"")))</f>
        <v/>
      </c>
      <c r="AA792" t="str">
        <f>IF(Y792="","",IF(Y792="[FÓRMULA MANUAL]","",IFERROR(AVERAGEIFS(DATOS!$K$2:$K$20000,DATOS!$A$2:$A$20000,Y792,CONFIG_METADATA!$G$2:$G$20000,1,DATOS!$I$2:$I$20000,"Orquesta/Banda/Conjunto"),"")))</f>
        <v/>
      </c>
      <c r="AB792" t="str">
        <f>IF(Y792="","",IF(Y792="[FÓRMULA MANUAL]","",IFERROR(AVERAGEIFS(DATOS!$K$2:$K$20000,DATOS!$A$2:$A$20000,Y792,CONFIG_METADATA!$G$2:$G$20000,1,DATOS!$I$2:$I$20000,"Música de Cámara"),"")))</f>
        <v/>
      </c>
      <c r="AC792" t="str">
        <f>IF(Y792="","",IF(Y792="[FÓRMULA MANUAL]","",IFERROR(SUMPRODUCT((DATOS!$A$2:$A$20000=Y792)*(CONFIG_METADATA!$G$2:$G$20000=1)*(COUNTIF(CONFIG_ASIGNATURAS!$B$7:$B$27,DATOS!$I$2:$I$20000)&gt;0)*(DATOS!$K$2:$K$20000))/SUMPRODUCT((DATOS!$A$2:$A$20000=Y792)*(CONFIG_METADATA!$G$2:$G$20000=1)*(COUNTIF(CONFIG_ASIGNATURAS!$B$7:$B$27,DATOS!$I$2:$I$20000)&gt;0)*1),"")))</f>
        <v/>
      </c>
      <c r="AF792" t="str">
        <f>IF(AE792="","",IF(AE792="[FÓRMULA MANUAL]","",IFERROR(AVERAGEIFS(DATOS!$K$2:$K$20000,DATOS!$A$2:$A$20000,AE792,CONFIG_METADATA!$G$2:$G$20000,1,DATOS!$I$2:$I$20000,"Análisis"),"")))</f>
        <v/>
      </c>
      <c r="AG792" t="str">
        <f>IF(AE792="","",IF(AE792="[FÓRMULA MANUAL]","",IFERROR(AVERAGEIFS(DATOS!$K$2:$K$20000,DATOS!$A$2:$A$20000,AE792,CONFIG_METADATA!$G$2:$G$20000,1,DATOS!$I$2:$I$20000,"Orquesta/Banda/Conjunto"),"")))</f>
        <v/>
      </c>
      <c r="AH792" t="str">
        <f>IF(AE792="","",IF(AE792="[FÓRMULA MANUAL]","",IFERROR(AVERAGEIFS(DATOS!$K$2:$K$20000,DATOS!$A$2:$A$20000,AE792,CONFIG_METADATA!$G$2:$G$20000,1,DATOS!$I$2:$I$20000,"Música de Cámara"),"")))</f>
        <v/>
      </c>
      <c r="AI792" t="str">
        <f>IF(AE792="","",IF(AE792="[FÓRMULA MANUAL]","",IFERROR(SUMPRODUCT((DATOS!$A$2:$A$20000=AE792)*(CONFIG_METADATA!$G$2:$G$20000=1)*(COUNTIF(CONFIG_ASIGNATURAS!$B$7:$B$27,DATOS!$I$2:$I$20000)&gt;0)*(DATOS!$K$2:$K$20000))/SUMPRODUCT((DATOS!$A$2:$A$20000=AE792)*(CONFIG_METADATA!$G$2:$G$20000=1)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MANUAL]","",IFERROR(AVERAGEIFS(DATOS!$K$2:$K$20000,DATOS!$A$2:$A$20000,A793,CONFIG_METADATA!$G$2:$G$20000,1,DATOS!$I$2:$I$20000,"Lenguaje Musical"),"")))</f>
        <v/>
      </c>
      <c r="C793" t="str">
        <f>IF(A793="","",IF(A793="[FÓRMULA MANUAL]","",IFERROR(AVERAGEIFS(DATOS!$K$2:$K$20000,DATOS!$A$2:$A$20000,A793,CONFIG_METADATA!$G$2:$G$20000,1,DATOS!$I$2:$I$20000,"Orquesta/Banda/Conjunto"),"")))</f>
        <v/>
      </c>
      <c r="D793" t="str">
        <f>IF(A793="","",IF(A793="[FÓRMULA MANUAL]","",IFERROR(AVERAGEIFS(DATOS!$K$2:$K$20000,DATOS!$A$2:$A$20000,A793,CONFIG_METADATA!$G$2:$G$20000,1,DATOS!$I$2:$I$20000,"Conjunto"),"")))</f>
        <v/>
      </c>
      <c r="E793" t="str">
        <f>IF(A793="","",IF(A793="[FÓRMULA MANUAL]","",IFERROR(SUMPRODUCT((DATOS!$A$2:$A$20000=A793)*(CONFIG_METADATA!$G$2:$G$20000=1)*(COUNTIF(CONFIG_ASIGNATURAS!$B$7:$B$27,DATOS!$I$2:$I$20000)&gt;0)*(DATOS!$K$2:$K$20000))/SUMPRODUCT((DATOS!$A$2:$A$20000=A793)*(CONFIG_METADATA!$G$2:$G$20000=1)*(COUNTIF(CONFIG_ASIGNATURAS!$B$7:$B$27,DATOS!$I$2:$I$20000)&gt;0)*1),"")))</f>
        <v/>
      </c>
      <c r="H793" t="str">
        <f>IF(G793="","",IF(G793="[FÓRMULA MANUAL]","",IFERROR(AVERAGEIFS(DATOS!$K$2:$K$20000,DATOS!$A$2:$A$20000,G793,CONFIG_METADATA!$G$2:$G$20000,1,DATOS!$I$2:$I$20000,"Lenguaje Musical"),"")))</f>
        <v/>
      </c>
      <c r="I793" t="str">
        <f>IF(G793="","",IF(G793="[FÓRMULA MANUAL]","",IFERROR(AVERAGEIFS(DATOS!$K$2:$K$20000,DATOS!$A$2:$A$20000,G793,CONFIG_METADATA!$G$2:$G$20000,1,DATOS!$I$2:$I$20000,"Orquesta/Banda/Conjunto"),"")))</f>
        <v/>
      </c>
      <c r="J793" t="str">
        <f>IF(G793="","",IF(G793="[FÓRMULA MANUAL]","",IFERROR(AVERAGEIFS(DATOS!$K$2:$K$20000,DATOS!$A$2:$A$20000,G793,CONFIG_METADATA!$G$2:$G$20000,1,DATOS!$I$2:$I$20000,"Conjunto"),"")))</f>
        <v/>
      </c>
      <c r="K793" t="str">
        <f>IF(G793="","",IF(G793="[FÓRMULA MANUAL]","",IFERROR(SUMPRODUCT((DATOS!$A$2:$A$20000=G793)*(CONFIG_METADATA!$G$2:$G$20000=1)*(COUNTIF(CONFIG_ASIGNATURAS!$B$7:$B$27,DATOS!$I$2:$I$20000)&gt;0)*(DATOS!$K$2:$K$20000))/SUMPRODUCT((DATOS!$A$2:$A$20000=G793)*(CONFIG_METADATA!$G$2:$G$20000=1)*(COUNTIF(CONFIG_ASIGNATURAS!$B$7:$B$27,DATOS!$I$2:$I$20000)&gt;0)*1),"")))</f>
        <v/>
      </c>
      <c r="N793" t="str">
        <f>IF(M793="","",IF(M793="[FÓRMULA MANUAL]","",IFERROR(AVERAGEIFS(DATOS!$K$2:$K$20000,DATOS!$A$2:$A$20000,M793,CONFIG_METADATA!$G$2:$G$20000,1,DATOS!$I$2:$I$20000,"Armonía"),"")))</f>
        <v/>
      </c>
      <c r="O793" t="str">
        <f>IF(M793="","",IF(M793="[FÓRMULA MANUAL]","",IFERROR(AVERAGEIFS(DATOS!$K$2:$K$20000,DATOS!$A$2:$A$20000,M793,CONFIG_METADATA!$G$2:$G$20000,1,DATOS!$I$2:$I$20000,"Orquesta/Banda/Conjunto"),"")))</f>
        <v/>
      </c>
      <c r="P793" t="str">
        <f>IF(M793="","",IF(M793="[FÓRMULA MANUAL]","",IFERROR(AVERAGEIFS(DATOS!$K$2:$K$20000,DATOS!$A$2:$A$20000,M793,CONFIG_METADATA!$G$2:$G$20000,1,DATOS!$I$2:$I$20000,"Música de Cámara"),"")))</f>
        <v/>
      </c>
      <c r="Q793" t="str">
        <f>IF(M793="","",IF(M793="[FÓRMULA MANUAL]","",IFERROR(SUMPRODUCT((DATOS!$A$2:$A$20000=M793)*(CONFIG_METADATA!$G$2:$G$20000=1)*(COUNTIF(CONFIG_ASIGNATURAS!$B$7:$B$27,DATOS!$I$2:$I$20000)&gt;0)*(DATOS!$K$2:$K$20000))/SUMPRODUCT((DATOS!$A$2:$A$20000=M793)*(CONFIG_METADATA!$G$2:$G$20000=1)*(COUNTIF(CONFIG_ASIGNATURAS!$B$7:$B$27,DATOS!$I$2:$I$20000)&gt;0)*1),"")))</f>
        <v/>
      </c>
      <c r="T793" t="str">
        <f>IF(S793="","",IF(S793="[FÓRMULA MANUAL]","",IFERROR(AVERAGEIFS(DATOS!$K$2:$K$20000,DATOS!$A$2:$A$20000,S793,CONFIG_METADATA!$G$2:$G$20000,1,DATOS!$I$2:$I$20000,"Armonía"),"")))</f>
        <v/>
      </c>
      <c r="U793" t="str">
        <f>IF(S793="","",IF(S793="[FÓRMULA MANUAL]","",IFERROR(AVERAGEIFS(DATOS!$K$2:$K$20000,DATOS!$A$2:$A$20000,S793,CONFIG_METADATA!$G$2:$G$20000,1,DATOS!$I$2:$I$20000,"Orquesta/Banda/Conjunto"),"")))</f>
        <v/>
      </c>
      <c r="V793" t="str">
        <f>IF(S793="","",IF(S793="[FÓRMULA MANUAL]","",IFERROR(AVERAGEIFS(DATOS!$K$2:$K$20000,DATOS!$A$2:$A$20000,S793,CONFIG_METADATA!$G$2:$G$20000,1,DATOS!$I$2:$I$20000,"Música de Cámara"),"")))</f>
        <v/>
      </c>
      <c r="W793" t="str">
        <f>IF(S793="","",IF(S793="[FÓRMULA MANUAL]","",IFERROR(SUMPRODUCT((DATOS!$A$2:$A$20000=S793)*(CONFIG_METADATA!$G$2:$G$20000=1)*(COUNTIF(CONFIG_ASIGNATURAS!$B$7:$B$27,DATOS!$I$2:$I$20000)&gt;0)*(DATOS!$K$2:$K$20000))/SUMPRODUCT((DATOS!$A$2:$A$20000=S793)*(CONFIG_METADATA!$G$2:$G$20000=1)*(COUNTIF(CONFIG_ASIGNATURAS!$B$7:$B$27,DATOS!$I$2:$I$20000)&gt;0)*1),"")))</f>
        <v/>
      </c>
      <c r="Z793" t="str">
        <f>IF(Y793="","",IF(Y793="[FÓRMULA MANUAL]","",IFERROR(AVERAGEIFS(DATOS!$K$2:$K$20000,DATOS!$A$2:$A$20000,Y793,CONFIG_METADATA!$G$2:$G$20000,1,DATOS!$I$2:$I$20000,"Análisis"),"")))</f>
        <v/>
      </c>
      <c r="AA793" t="str">
        <f>IF(Y793="","",IF(Y793="[FÓRMULA MANUAL]","",IFERROR(AVERAGEIFS(DATOS!$K$2:$K$20000,DATOS!$A$2:$A$20000,Y793,CONFIG_METADATA!$G$2:$G$20000,1,DATOS!$I$2:$I$20000,"Orquesta/Banda/Conjunto"),"")))</f>
        <v/>
      </c>
      <c r="AB793" t="str">
        <f>IF(Y793="","",IF(Y793="[FÓRMULA MANUAL]","",IFERROR(AVERAGEIFS(DATOS!$K$2:$K$20000,DATOS!$A$2:$A$20000,Y793,CONFIG_METADATA!$G$2:$G$20000,1,DATOS!$I$2:$I$20000,"Música de Cámara"),"")))</f>
        <v/>
      </c>
      <c r="AC793" t="str">
        <f>IF(Y793="","",IF(Y793="[FÓRMULA MANUAL]","",IFERROR(SUMPRODUCT((DATOS!$A$2:$A$20000=Y793)*(CONFIG_METADATA!$G$2:$G$20000=1)*(COUNTIF(CONFIG_ASIGNATURAS!$B$7:$B$27,DATOS!$I$2:$I$20000)&gt;0)*(DATOS!$K$2:$K$20000))/SUMPRODUCT((DATOS!$A$2:$A$20000=Y793)*(CONFIG_METADATA!$G$2:$G$20000=1)*(COUNTIF(CONFIG_ASIGNATURAS!$B$7:$B$27,DATOS!$I$2:$I$20000)&gt;0)*1),"")))</f>
        <v/>
      </c>
      <c r="AF793" t="str">
        <f>IF(AE793="","",IF(AE793="[FÓRMULA MANUAL]","",IFERROR(AVERAGEIFS(DATOS!$K$2:$K$20000,DATOS!$A$2:$A$20000,AE793,CONFIG_METADATA!$G$2:$G$20000,1,DATOS!$I$2:$I$20000,"Análisis"),"")))</f>
        <v/>
      </c>
      <c r="AG793" t="str">
        <f>IF(AE793="","",IF(AE793="[FÓRMULA MANUAL]","",IFERROR(AVERAGEIFS(DATOS!$K$2:$K$20000,DATOS!$A$2:$A$20000,AE793,CONFIG_METADATA!$G$2:$G$20000,1,DATOS!$I$2:$I$20000,"Orquesta/Banda/Conjunto"),"")))</f>
        <v/>
      </c>
      <c r="AH793" t="str">
        <f>IF(AE793="","",IF(AE793="[FÓRMULA MANUAL]","",IFERROR(AVERAGEIFS(DATOS!$K$2:$K$20000,DATOS!$A$2:$A$20000,AE793,CONFIG_METADATA!$G$2:$G$20000,1,DATOS!$I$2:$I$20000,"Música de Cámara"),"")))</f>
        <v/>
      </c>
      <c r="AI793" t="str">
        <f>IF(AE793="","",IF(AE793="[FÓRMULA MANUAL]","",IFERROR(SUMPRODUCT((DATOS!$A$2:$A$20000=AE793)*(CONFIG_METADATA!$G$2:$G$20000=1)*(COUNTIF(CONFIG_ASIGNATURAS!$B$7:$B$27,DATOS!$I$2:$I$20000)&gt;0)*(DATOS!$K$2:$K$20000))/SUMPRODUCT((DATOS!$A$2:$A$20000=AE793)*(CONFIG_METADATA!$G$2:$G$20000=1)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MANUAL]","",IFERROR(AVERAGEIFS(DATOS!$K$2:$K$20000,DATOS!$A$2:$A$20000,A794,CONFIG_METADATA!$G$2:$G$20000,1,DATOS!$I$2:$I$20000,"Lenguaje Musical"),"")))</f>
        <v/>
      </c>
      <c r="C794" t="str">
        <f>IF(A794="","",IF(A794="[FÓRMULA MANUAL]","",IFERROR(AVERAGEIFS(DATOS!$K$2:$K$20000,DATOS!$A$2:$A$20000,A794,CONFIG_METADATA!$G$2:$G$20000,1,DATOS!$I$2:$I$20000,"Orquesta/Banda/Conjunto"),"")))</f>
        <v/>
      </c>
      <c r="D794" t="str">
        <f>IF(A794="","",IF(A794="[FÓRMULA MANUAL]","",IFERROR(AVERAGEIFS(DATOS!$K$2:$K$20000,DATOS!$A$2:$A$20000,A794,CONFIG_METADATA!$G$2:$G$20000,1,DATOS!$I$2:$I$20000,"Conjunto"),"")))</f>
        <v/>
      </c>
      <c r="E794" t="str">
        <f>IF(A794="","",IF(A794="[FÓRMULA MANUAL]","",IFERROR(SUMPRODUCT((DATOS!$A$2:$A$20000=A794)*(CONFIG_METADATA!$G$2:$G$20000=1)*(COUNTIF(CONFIG_ASIGNATURAS!$B$7:$B$27,DATOS!$I$2:$I$20000)&gt;0)*(DATOS!$K$2:$K$20000))/SUMPRODUCT((DATOS!$A$2:$A$20000=A794)*(CONFIG_METADATA!$G$2:$G$20000=1)*(COUNTIF(CONFIG_ASIGNATURAS!$B$7:$B$27,DATOS!$I$2:$I$20000)&gt;0)*1),"")))</f>
        <v/>
      </c>
      <c r="H794" t="str">
        <f>IF(G794="","",IF(G794="[FÓRMULA MANUAL]","",IFERROR(AVERAGEIFS(DATOS!$K$2:$K$20000,DATOS!$A$2:$A$20000,G794,CONFIG_METADATA!$G$2:$G$20000,1,DATOS!$I$2:$I$20000,"Lenguaje Musical"),"")))</f>
        <v/>
      </c>
      <c r="I794" t="str">
        <f>IF(G794="","",IF(G794="[FÓRMULA MANUAL]","",IFERROR(AVERAGEIFS(DATOS!$K$2:$K$20000,DATOS!$A$2:$A$20000,G794,CONFIG_METADATA!$G$2:$G$20000,1,DATOS!$I$2:$I$20000,"Orquesta/Banda/Conjunto"),"")))</f>
        <v/>
      </c>
      <c r="J794" t="str">
        <f>IF(G794="","",IF(G794="[FÓRMULA MANUAL]","",IFERROR(AVERAGEIFS(DATOS!$K$2:$K$20000,DATOS!$A$2:$A$20000,G794,CONFIG_METADATA!$G$2:$G$20000,1,DATOS!$I$2:$I$20000,"Conjunto"),"")))</f>
        <v/>
      </c>
      <c r="K794" t="str">
        <f>IF(G794="","",IF(G794="[FÓRMULA MANUAL]","",IFERROR(SUMPRODUCT((DATOS!$A$2:$A$20000=G794)*(CONFIG_METADATA!$G$2:$G$20000=1)*(COUNTIF(CONFIG_ASIGNATURAS!$B$7:$B$27,DATOS!$I$2:$I$20000)&gt;0)*(DATOS!$K$2:$K$20000))/SUMPRODUCT((DATOS!$A$2:$A$20000=G794)*(CONFIG_METADATA!$G$2:$G$20000=1)*(COUNTIF(CONFIG_ASIGNATURAS!$B$7:$B$27,DATOS!$I$2:$I$20000)&gt;0)*1),"")))</f>
        <v/>
      </c>
      <c r="N794" t="str">
        <f>IF(M794="","",IF(M794="[FÓRMULA MANUAL]","",IFERROR(AVERAGEIFS(DATOS!$K$2:$K$20000,DATOS!$A$2:$A$20000,M794,CONFIG_METADATA!$G$2:$G$20000,1,DATOS!$I$2:$I$20000,"Armonía"),"")))</f>
        <v/>
      </c>
      <c r="O794" t="str">
        <f>IF(M794="","",IF(M794="[FÓRMULA MANUAL]","",IFERROR(AVERAGEIFS(DATOS!$K$2:$K$20000,DATOS!$A$2:$A$20000,M794,CONFIG_METADATA!$G$2:$G$20000,1,DATOS!$I$2:$I$20000,"Orquesta/Banda/Conjunto"),"")))</f>
        <v/>
      </c>
      <c r="P794" t="str">
        <f>IF(M794="","",IF(M794="[FÓRMULA MANUAL]","",IFERROR(AVERAGEIFS(DATOS!$K$2:$K$20000,DATOS!$A$2:$A$20000,M794,CONFIG_METADATA!$G$2:$G$20000,1,DATOS!$I$2:$I$20000,"Música de Cámara"),"")))</f>
        <v/>
      </c>
      <c r="Q794" t="str">
        <f>IF(M794="","",IF(M794="[FÓRMULA MANUAL]","",IFERROR(SUMPRODUCT((DATOS!$A$2:$A$20000=M794)*(CONFIG_METADATA!$G$2:$G$20000=1)*(COUNTIF(CONFIG_ASIGNATURAS!$B$7:$B$27,DATOS!$I$2:$I$20000)&gt;0)*(DATOS!$K$2:$K$20000))/SUMPRODUCT((DATOS!$A$2:$A$20000=M794)*(CONFIG_METADATA!$G$2:$G$20000=1)*(COUNTIF(CONFIG_ASIGNATURAS!$B$7:$B$27,DATOS!$I$2:$I$20000)&gt;0)*1),"")))</f>
        <v/>
      </c>
      <c r="T794" t="str">
        <f>IF(S794="","",IF(S794="[FÓRMULA MANUAL]","",IFERROR(AVERAGEIFS(DATOS!$K$2:$K$20000,DATOS!$A$2:$A$20000,S794,CONFIG_METADATA!$G$2:$G$20000,1,DATOS!$I$2:$I$20000,"Armonía"),"")))</f>
        <v/>
      </c>
      <c r="U794" t="str">
        <f>IF(S794="","",IF(S794="[FÓRMULA MANUAL]","",IFERROR(AVERAGEIFS(DATOS!$K$2:$K$20000,DATOS!$A$2:$A$20000,S794,CONFIG_METADATA!$G$2:$G$20000,1,DATOS!$I$2:$I$20000,"Orquesta/Banda/Conjunto"),"")))</f>
        <v/>
      </c>
      <c r="V794" t="str">
        <f>IF(S794="","",IF(S794="[FÓRMULA MANUAL]","",IFERROR(AVERAGEIFS(DATOS!$K$2:$K$20000,DATOS!$A$2:$A$20000,S794,CONFIG_METADATA!$G$2:$G$20000,1,DATOS!$I$2:$I$20000,"Música de Cámara"),"")))</f>
        <v/>
      </c>
      <c r="W794" t="str">
        <f>IF(S794="","",IF(S794="[FÓRMULA MANUAL]","",IFERROR(SUMPRODUCT((DATOS!$A$2:$A$20000=S794)*(CONFIG_METADATA!$G$2:$G$20000=1)*(COUNTIF(CONFIG_ASIGNATURAS!$B$7:$B$27,DATOS!$I$2:$I$20000)&gt;0)*(DATOS!$K$2:$K$20000))/SUMPRODUCT((DATOS!$A$2:$A$20000=S794)*(CONFIG_METADATA!$G$2:$G$20000=1)*(COUNTIF(CONFIG_ASIGNATURAS!$B$7:$B$27,DATOS!$I$2:$I$20000)&gt;0)*1),"")))</f>
        <v/>
      </c>
      <c r="Z794" t="str">
        <f>IF(Y794="","",IF(Y794="[FÓRMULA MANUAL]","",IFERROR(AVERAGEIFS(DATOS!$K$2:$K$20000,DATOS!$A$2:$A$20000,Y794,CONFIG_METADATA!$G$2:$G$20000,1,DATOS!$I$2:$I$20000,"Análisis"),"")))</f>
        <v/>
      </c>
      <c r="AA794" t="str">
        <f>IF(Y794="","",IF(Y794="[FÓRMULA MANUAL]","",IFERROR(AVERAGEIFS(DATOS!$K$2:$K$20000,DATOS!$A$2:$A$20000,Y794,CONFIG_METADATA!$G$2:$G$20000,1,DATOS!$I$2:$I$20000,"Orquesta/Banda/Conjunto"),"")))</f>
        <v/>
      </c>
      <c r="AB794" t="str">
        <f>IF(Y794="","",IF(Y794="[FÓRMULA MANUAL]","",IFERROR(AVERAGEIFS(DATOS!$K$2:$K$20000,DATOS!$A$2:$A$20000,Y794,CONFIG_METADATA!$G$2:$G$20000,1,DATOS!$I$2:$I$20000,"Música de Cámara"),"")))</f>
        <v/>
      </c>
      <c r="AC794" t="str">
        <f>IF(Y794="","",IF(Y794="[FÓRMULA MANUAL]","",IFERROR(SUMPRODUCT((DATOS!$A$2:$A$20000=Y794)*(CONFIG_METADATA!$G$2:$G$20000=1)*(COUNTIF(CONFIG_ASIGNATURAS!$B$7:$B$27,DATOS!$I$2:$I$20000)&gt;0)*(DATOS!$K$2:$K$20000))/SUMPRODUCT((DATOS!$A$2:$A$20000=Y794)*(CONFIG_METADATA!$G$2:$G$20000=1)*(COUNTIF(CONFIG_ASIGNATURAS!$B$7:$B$27,DATOS!$I$2:$I$20000)&gt;0)*1),"")))</f>
        <v/>
      </c>
      <c r="AF794" t="str">
        <f>IF(AE794="","",IF(AE794="[FÓRMULA MANUAL]","",IFERROR(AVERAGEIFS(DATOS!$K$2:$K$20000,DATOS!$A$2:$A$20000,AE794,CONFIG_METADATA!$G$2:$G$20000,1,DATOS!$I$2:$I$20000,"Análisis"),"")))</f>
        <v/>
      </c>
      <c r="AG794" t="str">
        <f>IF(AE794="","",IF(AE794="[FÓRMULA MANUAL]","",IFERROR(AVERAGEIFS(DATOS!$K$2:$K$20000,DATOS!$A$2:$A$20000,AE794,CONFIG_METADATA!$G$2:$G$20000,1,DATOS!$I$2:$I$20000,"Orquesta/Banda/Conjunto"),"")))</f>
        <v/>
      </c>
      <c r="AH794" t="str">
        <f>IF(AE794="","",IF(AE794="[FÓRMULA MANUAL]","",IFERROR(AVERAGEIFS(DATOS!$K$2:$K$20000,DATOS!$A$2:$A$20000,AE794,CONFIG_METADATA!$G$2:$G$20000,1,DATOS!$I$2:$I$20000,"Música de Cámara"),"")))</f>
        <v/>
      </c>
      <c r="AI794" t="str">
        <f>IF(AE794="","",IF(AE794="[FÓRMULA MANUAL]","",IFERROR(SUMPRODUCT((DATOS!$A$2:$A$20000=AE794)*(CONFIG_METADATA!$G$2:$G$20000=1)*(COUNTIF(CONFIG_ASIGNATURAS!$B$7:$B$27,DATOS!$I$2:$I$20000)&gt;0)*(DATOS!$K$2:$K$20000))/SUMPRODUCT((DATOS!$A$2:$A$20000=AE794)*(CONFIG_METADATA!$G$2:$G$20000=1)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MANUAL]","",IFERROR(AVERAGEIFS(DATOS!$K$2:$K$20000,DATOS!$A$2:$A$20000,A795,CONFIG_METADATA!$G$2:$G$20000,1,DATOS!$I$2:$I$20000,"Lenguaje Musical"),"")))</f>
        <v/>
      </c>
      <c r="C795" t="str">
        <f>IF(A795="","",IF(A795="[FÓRMULA MANUAL]","",IFERROR(AVERAGEIFS(DATOS!$K$2:$K$20000,DATOS!$A$2:$A$20000,A795,CONFIG_METADATA!$G$2:$G$20000,1,DATOS!$I$2:$I$20000,"Orquesta/Banda/Conjunto"),"")))</f>
        <v/>
      </c>
      <c r="D795" t="str">
        <f>IF(A795="","",IF(A795="[FÓRMULA MANUAL]","",IFERROR(AVERAGEIFS(DATOS!$K$2:$K$20000,DATOS!$A$2:$A$20000,A795,CONFIG_METADATA!$G$2:$G$20000,1,DATOS!$I$2:$I$20000,"Conjunto"),"")))</f>
        <v/>
      </c>
      <c r="E795" t="str">
        <f>IF(A795="","",IF(A795="[FÓRMULA MANUAL]","",IFERROR(SUMPRODUCT((DATOS!$A$2:$A$20000=A795)*(CONFIG_METADATA!$G$2:$G$20000=1)*(COUNTIF(CONFIG_ASIGNATURAS!$B$7:$B$27,DATOS!$I$2:$I$20000)&gt;0)*(DATOS!$K$2:$K$20000))/SUMPRODUCT((DATOS!$A$2:$A$20000=A795)*(CONFIG_METADATA!$G$2:$G$20000=1)*(COUNTIF(CONFIG_ASIGNATURAS!$B$7:$B$27,DATOS!$I$2:$I$20000)&gt;0)*1),"")))</f>
        <v/>
      </c>
      <c r="H795" t="str">
        <f>IF(G795="","",IF(G795="[FÓRMULA MANUAL]","",IFERROR(AVERAGEIFS(DATOS!$K$2:$K$20000,DATOS!$A$2:$A$20000,G795,CONFIG_METADATA!$G$2:$G$20000,1,DATOS!$I$2:$I$20000,"Lenguaje Musical"),"")))</f>
        <v/>
      </c>
      <c r="I795" t="str">
        <f>IF(G795="","",IF(G795="[FÓRMULA MANUAL]","",IFERROR(AVERAGEIFS(DATOS!$K$2:$K$20000,DATOS!$A$2:$A$20000,G795,CONFIG_METADATA!$G$2:$G$20000,1,DATOS!$I$2:$I$20000,"Orquesta/Banda/Conjunto"),"")))</f>
        <v/>
      </c>
      <c r="J795" t="str">
        <f>IF(G795="","",IF(G795="[FÓRMULA MANUAL]","",IFERROR(AVERAGEIFS(DATOS!$K$2:$K$20000,DATOS!$A$2:$A$20000,G795,CONFIG_METADATA!$G$2:$G$20000,1,DATOS!$I$2:$I$20000,"Conjunto"),"")))</f>
        <v/>
      </c>
      <c r="K795" t="str">
        <f>IF(G795="","",IF(G795="[FÓRMULA MANUAL]","",IFERROR(SUMPRODUCT((DATOS!$A$2:$A$20000=G795)*(CONFIG_METADATA!$G$2:$G$20000=1)*(COUNTIF(CONFIG_ASIGNATURAS!$B$7:$B$27,DATOS!$I$2:$I$20000)&gt;0)*(DATOS!$K$2:$K$20000))/SUMPRODUCT((DATOS!$A$2:$A$20000=G795)*(CONFIG_METADATA!$G$2:$G$20000=1)*(COUNTIF(CONFIG_ASIGNATURAS!$B$7:$B$27,DATOS!$I$2:$I$20000)&gt;0)*1),"")))</f>
        <v/>
      </c>
      <c r="N795" t="str">
        <f>IF(M795="","",IF(M795="[FÓRMULA MANUAL]","",IFERROR(AVERAGEIFS(DATOS!$K$2:$K$20000,DATOS!$A$2:$A$20000,M795,CONFIG_METADATA!$G$2:$G$20000,1,DATOS!$I$2:$I$20000,"Armonía"),"")))</f>
        <v/>
      </c>
      <c r="O795" t="str">
        <f>IF(M795="","",IF(M795="[FÓRMULA MANUAL]","",IFERROR(AVERAGEIFS(DATOS!$K$2:$K$20000,DATOS!$A$2:$A$20000,M795,CONFIG_METADATA!$G$2:$G$20000,1,DATOS!$I$2:$I$20000,"Orquesta/Banda/Conjunto"),"")))</f>
        <v/>
      </c>
      <c r="P795" t="str">
        <f>IF(M795="","",IF(M795="[FÓRMULA MANUAL]","",IFERROR(AVERAGEIFS(DATOS!$K$2:$K$20000,DATOS!$A$2:$A$20000,M795,CONFIG_METADATA!$G$2:$G$20000,1,DATOS!$I$2:$I$20000,"Música de Cámara"),"")))</f>
        <v/>
      </c>
      <c r="Q795" t="str">
        <f>IF(M795="","",IF(M795="[FÓRMULA MANUAL]","",IFERROR(SUMPRODUCT((DATOS!$A$2:$A$20000=M795)*(CONFIG_METADATA!$G$2:$G$20000=1)*(COUNTIF(CONFIG_ASIGNATURAS!$B$7:$B$27,DATOS!$I$2:$I$20000)&gt;0)*(DATOS!$K$2:$K$20000))/SUMPRODUCT((DATOS!$A$2:$A$20000=M795)*(CONFIG_METADATA!$G$2:$G$20000=1)*(COUNTIF(CONFIG_ASIGNATURAS!$B$7:$B$27,DATOS!$I$2:$I$20000)&gt;0)*1),"")))</f>
        <v/>
      </c>
      <c r="T795" t="str">
        <f>IF(S795="","",IF(S795="[FÓRMULA MANUAL]","",IFERROR(AVERAGEIFS(DATOS!$K$2:$K$20000,DATOS!$A$2:$A$20000,S795,CONFIG_METADATA!$G$2:$G$20000,1,DATOS!$I$2:$I$20000,"Armonía"),"")))</f>
        <v/>
      </c>
      <c r="U795" t="str">
        <f>IF(S795="","",IF(S795="[FÓRMULA MANUAL]","",IFERROR(AVERAGEIFS(DATOS!$K$2:$K$20000,DATOS!$A$2:$A$20000,S795,CONFIG_METADATA!$G$2:$G$20000,1,DATOS!$I$2:$I$20000,"Orquesta/Banda/Conjunto"),"")))</f>
        <v/>
      </c>
      <c r="V795" t="str">
        <f>IF(S795="","",IF(S795="[FÓRMULA MANUAL]","",IFERROR(AVERAGEIFS(DATOS!$K$2:$K$20000,DATOS!$A$2:$A$20000,S795,CONFIG_METADATA!$G$2:$G$20000,1,DATOS!$I$2:$I$20000,"Música de Cámara"),"")))</f>
        <v/>
      </c>
      <c r="W795" t="str">
        <f>IF(S795="","",IF(S795="[FÓRMULA MANUAL]","",IFERROR(SUMPRODUCT((DATOS!$A$2:$A$20000=S795)*(CONFIG_METADATA!$G$2:$G$20000=1)*(COUNTIF(CONFIG_ASIGNATURAS!$B$7:$B$27,DATOS!$I$2:$I$20000)&gt;0)*(DATOS!$K$2:$K$20000))/SUMPRODUCT((DATOS!$A$2:$A$20000=S795)*(CONFIG_METADATA!$G$2:$G$20000=1)*(COUNTIF(CONFIG_ASIGNATURAS!$B$7:$B$27,DATOS!$I$2:$I$20000)&gt;0)*1),"")))</f>
        <v/>
      </c>
      <c r="Z795" t="str">
        <f>IF(Y795="","",IF(Y795="[FÓRMULA MANUAL]","",IFERROR(AVERAGEIFS(DATOS!$K$2:$K$20000,DATOS!$A$2:$A$20000,Y795,CONFIG_METADATA!$G$2:$G$20000,1,DATOS!$I$2:$I$20000,"Análisis"),"")))</f>
        <v/>
      </c>
      <c r="AA795" t="str">
        <f>IF(Y795="","",IF(Y795="[FÓRMULA MANUAL]","",IFERROR(AVERAGEIFS(DATOS!$K$2:$K$20000,DATOS!$A$2:$A$20000,Y795,CONFIG_METADATA!$G$2:$G$20000,1,DATOS!$I$2:$I$20000,"Orquesta/Banda/Conjunto"),"")))</f>
        <v/>
      </c>
      <c r="AB795" t="str">
        <f>IF(Y795="","",IF(Y795="[FÓRMULA MANUAL]","",IFERROR(AVERAGEIFS(DATOS!$K$2:$K$20000,DATOS!$A$2:$A$20000,Y795,CONFIG_METADATA!$G$2:$G$20000,1,DATOS!$I$2:$I$20000,"Música de Cámara"),"")))</f>
        <v/>
      </c>
      <c r="AC795" t="str">
        <f>IF(Y795="","",IF(Y795="[FÓRMULA MANUAL]","",IFERROR(SUMPRODUCT((DATOS!$A$2:$A$20000=Y795)*(CONFIG_METADATA!$G$2:$G$20000=1)*(COUNTIF(CONFIG_ASIGNATURAS!$B$7:$B$27,DATOS!$I$2:$I$20000)&gt;0)*(DATOS!$K$2:$K$20000))/SUMPRODUCT((DATOS!$A$2:$A$20000=Y795)*(CONFIG_METADATA!$G$2:$G$20000=1)*(COUNTIF(CONFIG_ASIGNATURAS!$B$7:$B$27,DATOS!$I$2:$I$20000)&gt;0)*1),"")))</f>
        <v/>
      </c>
      <c r="AF795" t="str">
        <f>IF(AE795="","",IF(AE795="[FÓRMULA MANUAL]","",IFERROR(AVERAGEIFS(DATOS!$K$2:$K$20000,DATOS!$A$2:$A$20000,AE795,CONFIG_METADATA!$G$2:$G$20000,1,DATOS!$I$2:$I$20000,"Análisis"),"")))</f>
        <v/>
      </c>
      <c r="AG795" t="str">
        <f>IF(AE795="","",IF(AE795="[FÓRMULA MANUAL]","",IFERROR(AVERAGEIFS(DATOS!$K$2:$K$20000,DATOS!$A$2:$A$20000,AE795,CONFIG_METADATA!$G$2:$G$20000,1,DATOS!$I$2:$I$20000,"Orquesta/Banda/Conjunto"),"")))</f>
        <v/>
      </c>
      <c r="AH795" t="str">
        <f>IF(AE795="","",IF(AE795="[FÓRMULA MANUAL]","",IFERROR(AVERAGEIFS(DATOS!$K$2:$K$20000,DATOS!$A$2:$A$20000,AE795,CONFIG_METADATA!$G$2:$G$20000,1,DATOS!$I$2:$I$20000,"Música de Cámara"),"")))</f>
        <v/>
      </c>
      <c r="AI795" t="str">
        <f>IF(AE795="","",IF(AE795="[FÓRMULA MANUAL]","",IFERROR(SUMPRODUCT((DATOS!$A$2:$A$20000=AE795)*(CONFIG_METADATA!$G$2:$G$20000=1)*(COUNTIF(CONFIG_ASIGNATURAS!$B$7:$B$27,DATOS!$I$2:$I$20000)&gt;0)*(DATOS!$K$2:$K$20000))/SUMPRODUCT((DATOS!$A$2:$A$20000=AE795)*(CONFIG_METADATA!$G$2:$G$20000=1)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MANUAL]","",IFERROR(AVERAGEIFS(DATOS!$K$2:$K$20000,DATOS!$A$2:$A$20000,A796,CONFIG_METADATA!$G$2:$G$20000,1,DATOS!$I$2:$I$20000,"Lenguaje Musical"),"")))</f>
        <v/>
      </c>
      <c r="C796" t="str">
        <f>IF(A796="","",IF(A796="[FÓRMULA MANUAL]","",IFERROR(AVERAGEIFS(DATOS!$K$2:$K$20000,DATOS!$A$2:$A$20000,A796,CONFIG_METADATA!$G$2:$G$20000,1,DATOS!$I$2:$I$20000,"Orquesta/Banda/Conjunto"),"")))</f>
        <v/>
      </c>
      <c r="D796" t="str">
        <f>IF(A796="","",IF(A796="[FÓRMULA MANUAL]","",IFERROR(AVERAGEIFS(DATOS!$K$2:$K$20000,DATOS!$A$2:$A$20000,A796,CONFIG_METADATA!$G$2:$G$20000,1,DATOS!$I$2:$I$20000,"Conjunto"),"")))</f>
        <v/>
      </c>
      <c r="E796" t="str">
        <f>IF(A796="","",IF(A796="[FÓRMULA MANUAL]","",IFERROR(SUMPRODUCT((DATOS!$A$2:$A$20000=A796)*(CONFIG_METADATA!$G$2:$G$20000=1)*(COUNTIF(CONFIG_ASIGNATURAS!$B$7:$B$27,DATOS!$I$2:$I$20000)&gt;0)*(DATOS!$K$2:$K$20000))/SUMPRODUCT((DATOS!$A$2:$A$20000=A796)*(CONFIG_METADATA!$G$2:$G$20000=1)*(COUNTIF(CONFIG_ASIGNATURAS!$B$7:$B$27,DATOS!$I$2:$I$20000)&gt;0)*1),"")))</f>
        <v/>
      </c>
      <c r="H796" t="str">
        <f>IF(G796="","",IF(G796="[FÓRMULA MANUAL]","",IFERROR(AVERAGEIFS(DATOS!$K$2:$K$20000,DATOS!$A$2:$A$20000,G796,CONFIG_METADATA!$G$2:$G$20000,1,DATOS!$I$2:$I$20000,"Lenguaje Musical"),"")))</f>
        <v/>
      </c>
      <c r="I796" t="str">
        <f>IF(G796="","",IF(G796="[FÓRMULA MANUAL]","",IFERROR(AVERAGEIFS(DATOS!$K$2:$K$20000,DATOS!$A$2:$A$20000,G796,CONFIG_METADATA!$G$2:$G$20000,1,DATOS!$I$2:$I$20000,"Orquesta/Banda/Conjunto"),"")))</f>
        <v/>
      </c>
      <c r="J796" t="str">
        <f>IF(G796="","",IF(G796="[FÓRMULA MANUAL]","",IFERROR(AVERAGEIFS(DATOS!$K$2:$K$20000,DATOS!$A$2:$A$20000,G796,CONFIG_METADATA!$G$2:$G$20000,1,DATOS!$I$2:$I$20000,"Conjunto"),"")))</f>
        <v/>
      </c>
      <c r="K796" t="str">
        <f>IF(G796="","",IF(G796="[FÓRMULA MANUAL]","",IFERROR(SUMPRODUCT((DATOS!$A$2:$A$20000=G796)*(CONFIG_METADATA!$G$2:$G$20000=1)*(COUNTIF(CONFIG_ASIGNATURAS!$B$7:$B$27,DATOS!$I$2:$I$20000)&gt;0)*(DATOS!$K$2:$K$20000))/SUMPRODUCT((DATOS!$A$2:$A$20000=G796)*(CONFIG_METADATA!$G$2:$G$20000=1)*(COUNTIF(CONFIG_ASIGNATURAS!$B$7:$B$27,DATOS!$I$2:$I$20000)&gt;0)*1),"")))</f>
        <v/>
      </c>
      <c r="N796" t="str">
        <f>IF(M796="","",IF(M796="[FÓRMULA MANUAL]","",IFERROR(AVERAGEIFS(DATOS!$K$2:$K$20000,DATOS!$A$2:$A$20000,M796,CONFIG_METADATA!$G$2:$G$20000,1,DATOS!$I$2:$I$20000,"Armonía"),"")))</f>
        <v/>
      </c>
      <c r="O796" t="str">
        <f>IF(M796="","",IF(M796="[FÓRMULA MANUAL]","",IFERROR(AVERAGEIFS(DATOS!$K$2:$K$20000,DATOS!$A$2:$A$20000,M796,CONFIG_METADATA!$G$2:$G$20000,1,DATOS!$I$2:$I$20000,"Orquesta/Banda/Conjunto"),"")))</f>
        <v/>
      </c>
      <c r="P796" t="str">
        <f>IF(M796="","",IF(M796="[FÓRMULA MANUAL]","",IFERROR(AVERAGEIFS(DATOS!$K$2:$K$20000,DATOS!$A$2:$A$20000,M796,CONFIG_METADATA!$G$2:$G$20000,1,DATOS!$I$2:$I$20000,"Música de Cámara"),"")))</f>
        <v/>
      </c>
      <c r="Q796" t="str">
        <f>IF(M796="","",IF(M796="[FÓRMULA MANUAL]","",IFERROR(SUMPRODUCT((DATOS!$A$2:$A$20000=M796)*(CONFIG_METADATA!$G$2:$G$20000=1)*(COUNTIF(CONFIG_ASIGNATURAS!$B$7:$B$27,DATOS!$I$2:$I$20000)&gt;0)*(DATOS!$K$2:$K$20000))/SUMPRODUCT((DATOS!$A$2:$A$20000=M796)*(CONFIG_METADATA!$G$2:$G$20000=1)*(COUNTIF(CONFIG_ASIGNATURAS!$B$7:$B$27,DATOS!$I$2:$I$20000)&gt;0)*1),"")))</f>
        <v/>
      </c>
      <c r="T796" t="str">
        <f>IF(S796="","",IF(S796="[FÓRMULA MANUAL]","",IFERROR(AVERAGEIFS(DATOS!$K$2:$K$20000,DATOS!$A$2:$A$20000,S796,CONFIG_METADATA!$G$2:$G$20000,1,DATOS!$I$2:$I$20000,"Armonía"),"")))</f>
        <v/>
      </c>
      <c r="U796" t="str">
        <f>IF(S796="","",IF(S796="[FÓRMULA MANUAL]","",IFERROR(AVERAGEIFS(DATOS!$K$2:$K$20000,DATOS!$A$2:$A$20000,S796,CONFIG_METADATA!$G$2:$G$20000,1,DATOS!$I$2:$I$20000,"Orquesta/Banda/Conjunto"),"")))</f>
        <v/>
      </c>
      <c r="V796" t="str">
        <f>IF(S796="","",IF(S796="[FÓRMULA MANUAL]","",IFERROR(AVERAGEIFS(DATOS!$K$2:$K$20000,DATOS!$A$2:$A$20000,S796,CONFIG_METADATA!$G$2:$G$20000,1,DATOS!$I$2:$I$20000,"Música de Cámara"),"")))</f>
        <v/>
      </c>
      <c r="W796" t="str">
        <f>IF(S796="","",IF(S796="[FÓRMULA MANUAL]","",IFERROR(SUMPRODUCT((DATOS!$A$2:$A$20000=S796)*(CONFIG_METADATA!$G$2:$G$20000=1)*(COUNTIF(CONFIG_ASIGNATURAS!$B$7:$B$27,DATOS!$I$2:$I$20000)&gt;0)*(DATOS!$K$2:$K$20000))/SUMPRODUCT((DATOS!$A$2:$A$20000=S796)*(CONFIG_METADATA!$G$2:$G$20000=1)*(COUNTIF(CONFIG_ASIGNATURAS!$B$7:$B$27,DATOS!$I$2:$I$20000)&gt;0)*1),"")))</f>
        <v/>
      </c>
      <c r="Z796" t="str">
        <f>IF(Y796="","",IF(Y796="[FÓRMULA MANUAL]","",IFERROR(AVERAGEIFS(DATOS!$K$2:$K$20000,DATOS!$A$2:$A$20000,Y796,CONFIG_METADATA!$G$2:$G$20000,1,DATOS!$I$2:$I$20000,"Análisis"),"")))</f>
        <v/>
      </c>
      <c r="AA796" t="str">
        <f>IF(Y796="","",IF(Y796="[FÓRMULA MANUAL]","",IFERROR(AVERAGEIFS(DATOS!$K$2:$K$20000,DATOS!$A$2:$A$20000,Y796,CONFIG_METADATA!$G$2:$G$20000,1,DATOS!$I$2:$I$20000,"Orquesta/Banda/Conjunto"),"")))</f>
        <v/>
      </c>
      <c r="AB796" t="str">
        <f>IF(Y796="","",IF(Y796="[FÓRMULA MANUAL]","",IFERROR(AVERAGEIFS(DATOS!$K$2:$K$20000,DATOS!$A$2:$A$20000,Y796,CONFIG_METADATA!$G$2:$G$20000,1,DATOS!$I$2:$I$20000,"Música de Cámara"),"")))</f>
        <v/>
      </c>
      <c r="AC796" t="str">
        <f>IF(Y796="","",IF(Y796="[FÓRMULA MANUAL]","",IFERROR(SUMPRODUCT((DATOS!$A$2:$A$20000=Y796)*(CONFIG_METADATA!$G$2:$G$20000=1)*(COUNTIF(CONFIG_ASIGNATURAS!$B$7:$B$27,DATOS!$I$2:$I$20000)&gt;0)*(DATOS!$K$2:$K$20000))/SUMPRODUCT((DATOS!$A$2:$A$20000=Y796)*(CONFIG_METADATA!$G$2:$G$20000=1)*(COUNTIF(CONFIG_ASIGNATURAS!$B$7:$B$27,DATOS!$I$2:$I$20000)&gt;0)*1),"")))</f>
        <v/>
      </c>
      <c r="AF796" t="str">
        <f>IF(AE796="","",IF(AE796="[FÓRMULA MANUAL]","",IFERROR(AVERAGEIFS(DATOS!$K$2:$K$20000,DATOS!$A$2:$A$20000,AE796,CONFIG_METADATA!$G$2:$G$20000,1,DATOS!$I$2:$I$20000,"Análisis"),"")))</f>
        <v/>
      </c>
      <c r="AG796" t="str">
        <f>IF(AE796="","",IF(AE796="[FÓRMULA MANUAL]","",IFERROR(AVERAGEIFS(DATOS!$K$2:$K$20000,DATOS!$A$2:$A$20000,AE796,CONFIG_METADATA!$G$2:$G$20000,1,DATOS!$I$2:$I$20000,"Orquesta/Banda/Conjunto"),"")))</f>
        <v/>
      </c>
      <c r="AH796" t="str">
        <f>IF(AE796="","",IF(AE796="[FÓRMULA MANUAL]","",IFERROR(AVERAGEIFS(DATOS!$K$2:$K$20000,DATOS!$A$2:$A$20000,AE796,CONFIG_METADATA!$G$2:$G$20000,1,DATOS!$I$2:$I$20000,"Música de Cámara"),"")))</f>
        <v/>
      </c>
      <c r="AI796" t="str">
        <f>IF(AE796="","",IF(AE796="[FÓRMULA MANUAL]","",IFERROR(SUMPRODUCT((DATOS!$A$2:$A$20000=AE796)*(CONFIG_METADATA!$G$2:$G$20000=1)*(COUNTIF(CONFIG_ASIGNATURAS!$B$7:$B$27,DATOS!$I$2:$I$20000)&gt;0)*(DATOS!$K$2:$K$20000))/SUMPRODUCT((DATOS!$A$2:$A$20000=AE796)*(CONFIG_METADATA!$G$2:$G$20000=1)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MANUAL]","",IFERROR(AVERAGEIFS(DATOS!$K$2:$K$20000,DATOS!$A$2:$A$20000,A797,CONFIG_METADATA!$G$2:$G$20000,1,DATOS!$I$2:$I$20000,"Lenguaje Musical"),"")))</f>
        <v/>
      </c>
      <c r="C797" t="str">
        <f>IF(A797="","",IF(A797="[FÓRMULA MANUAL]","",IFERROR(AVERAGEIFS(DATOS!$K$2:$K$20000,DATOS!$A$2:$A$20000,A797,CONFIG_METADATA!$G$2:$G$20000,1,DATOS!$I$2:$I$20000,"Orquesta/Banda/Conjunto"),"")))</f>
        <v/>
      </c>
      <c r="D797" t="str">
        <f>IF(A797="","",IF(A797="[FÓRMULA MANUAL]","",IFERROR(AVERAGEIFS(DATOS!$K$2:$K$20000,DATOS!$A$2:$A$20000,A797,CONFIG_METADATA!$G$2:$G$20000,1,DATOS!$I$2:$I$20000,"Conjunto"),"")))</f>
        <v/>
      </c>
      <c r="E797" t="str">
        <f>IF(A797="","",IF(A797="[FÓRMULA MANUAL]","",IFERROR(SUMPRODUCT((DATOS!$A$2:$A$20000=A797)*(CONFIG_METADATA!$G$2:$G$20000=1)*(COUNTIF(CONFIG_ASIGNATURAS!$B$7:$B$27,DATOS!$I$2:$I$20000)&gt;0)*(DATOS!$K$2:$K$20000))/SUMPRODUCT((DATOS!$A$2:$A$20000=A797)*(CONFIG_METADATA!$G$2:$G$20000=1)*(COUNTIF(CONFIG_ASIGNATURAS!$B$7:$B$27,DATOS!$I$2:$I$20000)&gt;0)*1),"")))</f>
        <v/>
      </c>
      <c r="H797" t="str">
        <f>IF(G797="","",IF(G797="[FÓRMULA MANUAL]","",IFERROR(AVERAGEIFS(DATOS!$K$2:$K$20000,DATOS!$A$2:$A$20000,G797,CONFIG_METADATA!$G$2:$G$20000,1,DATOS!$I$2:$I$20000,"Lenguaje Musical"),"")))</f>
        <v/>
      </c>
      <c r="I797" t="str">
        <f>IF(G797="","",IF(G797="[FÓRMULA MANUAL]","",IFERROR(AVERAGEIFS(DATOS!$K$2:$K$20000,DATOS!$A$2:$A$20000,G797,CONFIG_METADATA!$G$2:$G$20000,1,DATOS!$I$2:$I$20000,"Orquesta/Banda/Conjunto"),"")))</f>
        <v/>
      </c>
      <c r="J797" t="str">
        <f>IF(G797="","",IF(G797="[FÓRMULA MANUAL]","",IFERROR(AVERAGEIFS(DATOS!$K$2:$K$20000,DATOS!$A$2:$A$20000,G797,CONFIG_METADATA!$G$2:$G$20000,1,DATOS!$I$2:$I$20000,"Conjunto"),"")))</f>
        <v/>
      </c>
      <c r="K797" t="str">
        <f>IF(G797="","",IF(G797="[FÓRMULA MANUAL]","",IFERROR(SUMPRODUCT((DATOS!$A$2:$A$20000=G797)*(CONFIG_METADATA!$G$2:$G$20000=1)*(COUNTIF(CONFIG_ASIGNATURAS!$B$7:$B$27,DATOS!$I$2:$I$20000)&gt;0)*(DATOS!$K$2:$K$20000))/SUMPRODUCT((DATOS!$A$2:$A$20000=G797)*(CONFIG_METADATA!$G$2:$G$20000=1)*(COUNTIF(CONFIG_ASIGNATURAS!$B$7:$B$27,DATOS!$I$2:$I$20000)&gt;0)*1),"")))</f>
        <v/>
      </c>
      <c r="N797" t="str">
        <f>IF(M797="","",IF(M797="[FÓRMULA MANUAL]","",IFERROR(AVERAGEIFS(DATOS!$K$2:$K$20000,DATOS!$A$2:$A$20000,M797,CONFIG_METADATA!$G$2:$G$20000,1,DATOS!$I$2:$I$20000,"Armonía"),"")))</f>
        <v/>
      </c>
      <c r="O797" t="str">
        <f>IF(M797="","",IF(M797="[FÓRMULA MANUAL]","",IFERROR(AVERAGEIFS(DATOS!$K$2:$K$20000,DATOS!$A$2:$A$20000,M797,CONFIG_METADATA!$G$2:$G$20000,1,DATOS!$I$2:$I$20000,"Orquesta/Banda/Conjunto"),"")))</f>
        <v/>
      </c>
      <c r="P797" t="str">
        <f>IF(M797="","",IF(M797="[FÓRMULA MANUAL]","",IFERROR(AVERAGEIFS(DATOS!$K$2:$K$20000,DATOS!$A$2:$A$20000,M797,CONFIG_METADATA!$G$2:$G$20000,1,DATOS!$I$2:$I$20000,"Música de Cámara"),"")))</f>
        <v/>
      </c>
      <c r="Q797" t="str">
        <f>IF(M797="","",IF(M797="[FÓRMULA MANUAL]","",IFERROR(SUMPRODUCT((DATOS!$A$2:$A$20000=M797)*(CONFIG_METADATA!$G$2:$G$20000=1)*(COUNTIF(CONFIG_ASIGNATURAS!$B$7:$B$27,DATOS!$I$2:$I$20000)&gt;0)*(DATOS!$K$2:$K$20000))/SUMPRODUCT((DATOS!$A$2:$A$20000=M797)*(CONFIG_METADATA!$G$2:$G$20000=1)*(COUNTIF(CONFIG_ASIGNATURAS!$B$7:$B$27,DATOS!$I$2:$I$20000)&gt;0)*1),"")))</f>
        <v/>
      </c>
      <c r="T797" t="str">
        <f>IF(S797="","",IF(S797="[FÓRMULA MANUAL]","",IFERROR(AVERAGEIFS(DATOS!$K$2:$K$20000,DATOS!$A$2:$A$20000,S797,CONFIG_METADATA!$G$2:$G$20000,1,DATOS!$I$2:$I$20000,"Armonía"),"")))</f>
        <v/>
      </c>
      <c r="U797" t="str">
        <f>IF(S797="","",IF(S797="[FÓRMULA MANUAL]","",IFERROR(AVERAGEIFS(DATOS!$K$2:$K$20000,DATOS!$A$2:$A$20000,S797,CONFIG_METADATA!$G$2:$G$20000,1,DATOS!$I$2:$I$20000,"Orquesta/Banda/Conjunto"),"")))</f>
        <v/>
      </c>
      <c r="V797" t="str">
        <f>IF(S797="","",IF(S797="[FÓRMULA MANUAL]","",IFERROR(AVERAGEIFS(DATOS!$K$2:$K$20000,DATOS!$A$2:$A$20000,S797,CONFIG_METADATA!$G$2:$G$20000,1,DATOS!$I$2:$I$20000,"Música de Cámara"),"")))</f>
        <v/>
      </c>
      <c r="W797" t="str">
        <f>IF(S797="","",IF(S797="[FÓRMULA MANUAL]","",IFERROR(SUMPRODUCT((DATOS!$A$2:$A$20000=S797)*(CONFIG_METADATA!$G$2:$G$20000=1)*(COUNTIF(CONFIG_ASIGNATURAS!$B$7:$B$27,DATOS!$I$2:$I$20000)&gt;0)*(DATOS!$K$2:$K$20000))/SUMPRODUCT((DATOS!$A$2:$A$20000=S797)*(CONFIG_METADATA!$G$2:$G$20000=1)*(COUNTIF(CONFIG_ASIGNATURAS!$B$7:$B$27,DATOS!$I$2:$I$20000)&gt;0)*1),"")))</f>
        <v/>
      </c>
      <c r="Z797" t="str">
        <f>IF(Y797="","",IF(Y797="[FÓRMULA MANUAL]","",IFERROR(AVERAGEIFS(DATOS!$K$2:$K$20000,DATOS!$A$2:$A$20000,Y797,CONFIG_METADATA!$G$2:$G$20000,1,DATOS!$I$2:$I$20000,"Análisis"),"")))</f>
        <v/>
      </c>
      <c r="AA797" t="str">
        <f>IF(Y797="","",IF(Y797="[FÓRMULA MANUAL]","",IFERROR(AVERAGEIFS(DATOS!$K$2:$K$20000,DATOS!$A$2:$A$20000,Y797,CONFIG_METADATA!$G$2:$G$20000,1,DATOS!$I$2:$I$20000,"Orquesta/Banda/Conjunto"),"")))</f>
        <v/>
      </c>
      <c r="AB797" t="str">
        <f>IF(Y797="","",IF(Y797="[FÓRMULA MANUAL]","",IFERROR(AVERAGEIFS(DATOS!$K$2:$K$20000,DATOS!$A$2:$A$20000,Y797,CONFIG_METADATA!$G$2:$G$20000,1,DATOS!$I$2:$I$20000,"Música de Cámara"),"")))</f>
        <v/>
      </c>
      <c r="AC797" t="str">
        <f>IF(Y797="","",IF(Y797="[FÓRMULA MANUAL]","",IFERROR(SUMPRODUCT((DATOS!$A$2:$A$20000=Y797)*(CONFIG_METADATA!$G$2:$G$20000=1)*(COUNTIF(CONFIG_ASIGNATURAS!$B$7:$B$27,DATOS!$I$2:$I$20000)&gt;0)*(DATOS!$K$2:$K$20000))/SUMPRODUCT((DATOS!$A$2:$A$20000=Y797)*(CONFIG_METADATA!$G$2:$G$20000=1)*(COUNTIF(CONFIG_ASIGNATURAS!$B$7:$B$27,DATOS!$I$2:$I$20000)&gt;0)*1),"")))</f>
        <v/>
      </c>
      <c r="AF797" t="str">
        <f>IF(AE797="","",IF(AE797="[FÓRMULA MANUAL]","",IFERROR(AVERAGEIFS(DATOS!$K$2:$K$20000,DATOS!$A$2:$A$20000,AE797,CONFIG_METADATA!$G$2:$G$20000,1,DATOS!$I$2:$I$20000,"Análisis"),"")))</f>
        <v/>
      </c>
      <c r="AG797" t="str">
        <f>IF(AE797="","",IF(AE797="[FÓRMULA MANUAL]","",IFERROR(AVERAGEIFS(DATOS!$K$2:$K$20000,DATOS!$A$2:$A$20000,AE797,CONFIG_METADATA!$G$2:$G$20000,1,DATOS!$I$2:$I$20000,"Orquesta/Banda/Conjunto"),"")))</f>
        <v/>
      </c>
      <c r="AH797" t="str">
        <f>IF(AE797="","",IF(AE797="[FÓRMULA MANUAL]","",IFERROR(AVERAGEIFS(DATOS!$K$2:$K$20000,DATOS!$A$2:$A$20000,AE797,CONFIG_METADATA!$G$2:$G$20000,1,DATOS!$I$2:$I$20000,"Música de Cámara"),"")))</f>
        <v/>
      </c>
      <c r="AI797" t="str">
        <f>IF(AE797="","",IF(AE797="[FÓRMULA MANUAL]","",IFERROR(SUMPRODUCT((DATOS!$A$2:$A$20000=AE797)*(CONFIG_METADATA!$G$2:$G$20000=1)*(COUNTIF(CONFIG_ASIGNATURAS!$B$7:$B$27,DATOS!$I$2:$I$20000)&gt;0)*(DATOS!$K$2:$K$20000))/SUMPRODUCT((DATOS!$A$2:$A$20000=AE797)*(CONFIG_METADATA!$G$2:$G$20000=1)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MANUAL]","",IFERROR(AVERAGEIFS(DATOS!$K$2:$K$20000,DATOS!$A$2:$A$20000,A798,CONFIG_METADATA!$G$2:$G$20000,1,DATOS!$I$2:$I$20000,"Lenguaje Musical"),"")))</f>
        <v/>
      </c>
      <c r="C798" t="str">
        <f>IF(A798="","",IF(A798="[FÓRMULA MANUAL]","",IFERROR(AVERAGEIFS(DATOS!$K$2:$K$20000,DATOS!$A$2:$A$20000,A798,CONFIG_METADATA!$G$2:$G$20000,1,DATOS!$I$2:$I$20000,"Orquesta/Banda/Conjunto"),"")))</f>
        <v/>
      </c>
      <c r="D798" t="str">
        <f>IF(A798="","",IF(A798="[FÓRMULA MANUAL]","",IFERROR(AVERAGEIFS(DATOS!$K$2:$K$20000,DATOS!$A$2:$A$20000,A798,CONFIG_METADATA!$G$2:$G$20000,1,DATOS!$I$2:$I$20000,"Conjunto"),"")))</f>
        <v/>
      </c>
      <c r="E798" t="str">
        <f>IF(A798="","",IF(A798="[FÓRMULA MANUAL]","",IFERROR(SUMPRODUCT((DATOS!$A$2:$A$20000=A798)*(CONFIG_METADATA!$G$2:$G$20000=1)*(COUNTIF(CONFIG_ASIGNATURAS!$B$7:$B$27,DATOS!$I$2:$I$20000)&gt;0)*(DATOS!$K$2:$K$20000))/SUMPRODUCT((DATOS!$A$2:$A$20000=A798)*(CONFIG_METADATA!$G$2:$G$20000=1)*(COUNTIF(CONFIG_ASIGNATURAS!$B$7:$B$27,DATOS!$I$2:$I$20000)&gt;0)*1),"")))</f>
        <v/>
      </c>
      <c r="H798" t="str">
        <f>IF(G798="","",IF(G798="[FÓRMULA MANUAL]","",IFERROR(AVERAGEIFS(DATOS!$K$2:$K$20000,DATOS!$A$2:$A$20000,G798,CONFIG_METADATA!$G$2:$G$20000,1,DATOS!$I$2:$I$20000,"Lenguaje Musical"),"")))</f>
        <v/>
      </c>
      <c r="I798" t="str">
        <f>IF(G798="","",IF(G798="[FÓRMULA MANUAL]","",IFERROR(AVERAGEIFS(DATOS!$K$2:$K$20000,DATOS!$A$2:$A$20000,G798,CONFIG_METADATA!$G$2:$G$20000,1,DATOS!$I$2:$I$20000,"Orquesta/Banda/Conjunto"),"")))</f>
        <v/>
      </c>
      <c r="J798" t="str">
        <f>IF(G798="","",IF(G798="[FÓRMULA MANUAL]","",IFERROR(AVERAGEIFS(DATOS!$K$2:$K$20000,DATOS!$A$2:$A$20000,G798,CONFIG_METADATA!$G$2:$G$20000,1,DATOS!$I$2:$I$20000,"Conjunto"),"")))</f>
        <v/>
      </c>
      <c r="K798" t="str">
        <f>IF(G798="","",IF(G798="[FÓRMULA MANUAL]","",IFERROR(SUMPRODUCT((DATOS!$A$2:$A$20000=G798)*(CONFIG_METADATA!$G$2:$G$20000=1)*(COUNTIF(CONFIG_ASIGNATURAS!$B$7:$B$27,DATOS!$I$2:$I$20000)&gt;0)*(DATOS!$K$2:$K$20000))/SUMPRODUCT((DATOS!$A$2:$A$20000=G798)*(CONFIG_METADATA!$G$2:$G$20000=1)*(COUNTIF(CONFIG_ASIGNATURAS!$B$7:$B$27,DATOS!$I$2:$I$20000)&gt;0)*1),"")))</f>
        <v/>
      </c>
      <c r="N798" t="str">
        <f>IF(M798="","",IF(M798="[FÓRMULA MANUAL]","",IFERROR(AVERAGEIFS(DATOS!$K$2:$K$20000,DATOS!$A$2:$A$20000,M798,CONFIG_METADATA!$G$2:$G$20000,1,DATOS!$I$2:$I$20000,"Armonía"),"")))</f>
        <v/>
      </c>
      <c r="O798" t="str">
        <f>IF(M798="","",IF(M798="[FÓRMULA MANUAL]","",IFERROR(AVERAGEIFS(DATOS!$K$2:$K$20000,DATOS!$A$2:$A$20000,M798,CONFIG_METADATA!$G$2:$G$20000,1,DATOS!$I$2:$I$20000,"Orquesta/Banda/Conjunto"),"")))</f>
        <v/>
      </c>
      <c r="P798" t="str">
        <f>IF(M798="","",IF(M798="[FÓRMULA MANUAL]","",IFERROR(AVERAGEIFS(DATOS!$K$2:$K$20000,DATOS!$A$2:$A$20000,M798,CONFIG_METADATA!$G$2:$G$20000,1,DATOS!$I$2:$I$20000,"Música de Cámara"),"")))</f>
        <v/>
      </c>
      <c r="Q798" t="str">
        <f>IF(M798="","",IF(M798="[FÓRMULA MANUAL]","",IFERROR(SUMPRODUCT((DATOS!$A$2:$A$20000=M798)*(CONFIG_METADATA!$G$2:$G$20000=1)*(COUNTIF(CONFIG_ASIGNATURAS!$B$7:$B$27,DATOS!$I$2:$I$20000)&gt;0)*(DATOS!$K$2:$K$20000))/SUMPRODUCT((DATOS!$A$2:$A$20000=M798)*(CONFIG_METADATA!$G$2:$G$20000=1)*(COUNTIF(CONFIG_ASIGNATURAS!$B$7:$B$27,DATOS!$I$2:$I$20000)&gt;0)*1),"")))</f>
        <v/>
      </c>
      <c r="T798" t="str">
        <f>IF(S798="","",IF(S798="[FÓRMULA MANUAL]","",IFERROR(AVERAGEIFS(DATOS!$K$2:$K$20000,DATOS!$A$2:$A$20000,S798,CONFIG_METADATA!$G$2:$G$20000,1,DATOS!$I$2:$I$20000,"Armonía"),"")))</f>
        <v/>
      </c>
      <c r="U798" t="str">
        <f>IF(S798="","",IF(S798="[FÓRMULA MANUAL]","",IFERROR(AVERAGEIFS(DATOS!$K$2:$K$20000,DATOS!$A$2:$A$20000,S798,CONFIG_METADATA!$G$2:$G$20000,1,DATOS!$I$2:$I$20000,"Orquesta/Banda/Conjunto"),"")))</f>
        <v/>
      </c>
      <c r="V798" t="str">
        <f>IF(S798="","",IF(S798="[FÓRMULA MANUAL]","",IFERROR(AVERAGEIFS(DATOS!$K$2:$K$20000,DATOS!$A$2:$A$20000,S798,CONFIG_METADATA!$G$2:$G$20000,1,DATOS!$I$2:$I$20000,"Música de Cámara"),"")))</f>
        <v/>
      </c>
      <c r="W798" t="str">
        <f>IF(S798="","",IF(S798="[FÓRMULA MANUAL]","",IFERROR(SUMPRODUCT((DATOS!$A$2:$A$20000=S798)*(CONFIG_METADATA!$G$2:$G$20000=1)*(COUNTIF(CONFIG_ASIGNATURAS!$B$7:$B$27,DATOS!$I$2:$I$20000)&gt;0)*(DATOS!$K$2:$K$20000))/SUMPRODUCT((DATOS!$A$2:$A$20000=S798)*(CONFIG_METADATA!$G$2:$G$20000=1)*(COUNTIF(CONFIG_ASIGNATURAS!$B$7:$B$27,DATOS!$I$2:$I$20000)&gt;0)*1),"")))</f>
        <v/>
      </c>
      <c r="Z798" t="str">
        <f>IF(Y798="","",IF(Y798="[FÓRMULA MANUAL]","",IFERROR(AVERAGEIFS(DATOS!$K$2:$K$20000,DATOS!$A$2:$A$20000,Y798,CONFIG_METADATA!$G$2:$G$20000,1,DATOS!$I$2:$I$20000,"Análisis"),"")))</f>
        <v/>
      </c>
      <c r="AA798" t="str">
        <f>IF(Y798="","",IF(Y798="[FÓRMULA MANUAL]","",IFERROR(AVERAGEIFS(DATOS!$K$2:$K$20000,DATOS!$A$2:$A$20000,Y798,CONFIG_METADATA!$G$2:$G$20000,1,DATOS!$I$2:$I$20000,"Orquesta/Banda/Conjunto"),"")))</f>
        <v/>
      </c>
      <c r="AB798" t="str">
        <f>IF(Y798="","",IF(Y798="[FÓRMULA MANUAL]","",IFERROR(AVERAGEIFS(DATOS!$K$2:$K$20000,DATOS!$A$2:$A$20000,Y798,CONFIG_METADATA!$G$2:$G$20000,1,DATOS!$I$2:$I$20000,"Música de Cámara"),"")))</f>
        <v/>
      </c>
      <c r="AC798" t="str">
        <f>IF(Y798="","",IF(Y798="[FÓRMULA MANUAL]","",IFERROR(SUMPRODUCT((DATOS!$A$2:$A$20000=Y798)*(CONFIG_METADATA!$G$2:$G$20000=1)*(COUNTIF(CONFIG_ASIGNATURAS!$B$7:$B$27,DATOS!$I$2:$I$20000)&gt;0)*(DATOS!$K$2:$K$20000))/SUMPRODUCT((DATOS!$A$2:$A$20000=Y798)*(CONFIG_METADATA!$G$2:$G$20000=1)*(COUNTIF(CONFIG_ASIGNATURAS!$B$7:$B$27,DATOS!$I$2:$I$20000)&gt;0)*1),"")))</f>
        <v/>
      </c>
      <c r="AF798" t="str">
        <f>IF(AE798="","",IF(AE798="[FÓRMULA MANUAL]","",IFERROR(AVERAGEIFS(DATOS!$K$2:$K$20000,DATOS!$A$2:$A$20000,AE798,CONFIG_METADATA!$G$2:$G$20000,1,DATOS!$I$2:$I$20000,"Análisis"),"")))</f>
        <v/>
      </c>
      <c r="AG798" t="str">
        <f>IF(AE798="","",IF(AE798="[FÓRMULA MANUAL]","",IFERROR(AVERAGEIFS(DATOS!$K$2:$K$20000,DATOS!$A$2:$A$20000,AE798,CONFIG_METADATA!$G$2:$G$20000,1,DATOS!$I$2:$I$20000,"Orquesta/Banda/Conjunto"),"")))</f>
        <v/>
      </c>
      <c r="AH798" t="str">
        <f>IF(AE798="","",IF(AE798="[FÓRMULA MANUAL]","",IFERROR(AVERAGEIFS(DATOS!$K$2:$K$20000,DATOS!$A$2:$A$20000,AE798,CONFIG_METADATA!$G$2:$G$20000,1,DATOS!$I$2:$I$20000,"Música de Cámara"),"")))</f>
        <v/>
      </c>
      <c r="AI798" t="str">
        <f>IF(AE798="","",IF(AE798="[FÓRMULA MANUAL]","",IFERROR(SUMPRODUCT((DATOS!$A$2:$A$20000=AE798)*(CONFIG_METADATA!$G$2:$G$20000=1)*(COUNTIF(CONFIG_ASIGNATURAS!$B$7:$B$27,DATOS!$I$2:$I$20000)&gt;0)*(DATOS!$K$2:$K$20000))/SUMPRODUCT((DATOS!$A$2:$A$20000=AE798)*(CONFIG_METADATA!$G$2:$G$20000=1)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MANUAL]","",IFERROR(AVERAGEIFS(DATOS!$K$2:$K$20000,DATOS!$A$2:$A$20000,A799,CONFIG_METADATA!$G$2:$G$20000,1,DATOS!$I$2:$I$20000,"Lenguaje Musical"),"")))</f>
        <v/>
      </c>
      <c r="C799" t="str">
        <f>IF(A799="","",IF(A799="[FÓRMULA MANUAL]","",IFERROR(AVERAGEIFS(DATOS!$K$2:$K$20000,DATOS!$A$2:$A$20000,A799,CONFIG_METADATA!$G$2:$G$20000,1,DATOS!$I$2:$I$20000,"Orquesta/Banda/Conjunto"),"")))</f>
        <v/>
      </c>
      <c r="D799" t="str">
        <f>IF(A799="","",IF(A799="[FÓRMULA MANUAL]","",IFERROR(AVERAGEIFS(DATOS!$K$2:$K$20000,DATOS!$A$2:$A$20000,A799,CONFIG_METADATA!$G$2:$G$20000,1,DATOS!$I$2:$I$20000,"Conjunto"),"")))</f>
        <v/>
      </c>
      <c r="E799" t="str">
        <f>IF(A799="","",IF(A799="[FÓRMULA MANUAL]","",IFERROR(SUMPRODUCT((DATOS!$A$2:$A$20000=A799)*(CONFIG_METADATA!$G$2:$G$20000=1)*(COUNTIF(CONFIG_ASIGNATURAS!$B$7:$B$27,DATOS!$I$2:$I$20000)&gt;0)*(DATOS!$K$2:$K$20000))/SUMPRODUCT((DATOS!$A$2:$A$20000=A799)*(CONFIG_METADATA!$G$2:$G$20000=1)*(COUNTIF(CONFIG_ASIGNATURAS!$B$7:$B$27,DATOS!$I$2:$I$20000)&gt;0)*1),"")))</f>
        <v/>
      </c>
      <c r="H799" t="str">
        <f>IF(G799="","",IF(G799="[FÓRMULA MANUAL]","",IFERROR(AVERAGEIFS(DATOS!$K$2:$K$20000,DATOS!$A$2:$A$20000,G799,CONFIG_METADATA!$G$2:$G$20000,1,DATOS!$I$2:$I$20000,"Lenguaje Musical"),"")))</f>
        <v/>
      </c>
      <c r="I799" t="str">
        <f>IF(G799="","",IF(G799="[FÓRMULA MANUAL]","",IFERROR(AVERAGEIFS(DATOS!$K$2:$K$20000,DATOS!$A$2:$A$20000,G799,CONFIG_METADATA!$G$2:$G$20000,1,DATOS!$I$2:$I$20000,"Orquesta/Banda/Conjunto"),"")))</f>
        <v/>
      </c>
      <c r="J799" t="str">
        <f>IF(G799="","",IF(G799="[FÓRMULA MANUAL]","",IFERROR(AVERAGEIFS(DATOS!$K$2:$K$20000,DATOS!$A$2:$A$20000,G799,CONFIG_METADATA!$G$2:$G$20000,1,DATOS!$I$2:$I$20000,"Conjunto"),"")))</f>
        <v/>
      </c>
      <c r="K799" t="str">
        <f>IF(G799="","",IF(G799="[FÓRMULA MANUAL]","",IFERROR(SUMPRODUCT((DATOS!$A$2:$A$20000=G799)*(CONFIG_METADATA!$G$2:$G$20000=1)*(COUNTIF(CONFIG_ASIGNATURAS!$B$7:$B$27,DATOS!$I$2:$I$20000)&gt;0)*(DATOS!$K$2:$K$20000))/SUMPRODUCT((DATOS!$A$2:$A$20000=G799)*(CONFIG_METADATA!$G$2:$G$20000=1)*(COUNTIF(CONFIG_ASIGNATURAS!$B$7:$B$27,DATOS!$I$2:$I$20000)&gt;0)*1),"")))</f>
        <v/>
      </c>
      <c r="N799" t="str">
        <f>IF(M799="","",IF(M799="[FÓRMULA MANUAL]","",IFERROR(AVERAGEIFS(DATOS!$K$2:$K$20000,DATOS!$A$2:$A$20000,M799,CONFIG_METADATA!$G$2:$G$20000,1,DATOS!$I$2:$I$20000,"Armonía"),"")))</f>
        <v/>
      </c>
      <c r="O799" t="str">
        <f>IF(M799="","",IF(M799="[FÓRMULA MANUAL]","",IFERROR(AVERAGEIFS(DATOS!$K$2:$K$20000,DATOS!$A$2:$A$20000,M799,CONFIG_METADATA!$G$2:$G$20000,1,DATOS!$I$2:$I$20000,"Orquesta/Banda/Conjunto"),"")))</f>
        <v/>
      </c>
      <c r="P799" t="str">
        <f>IF(M799="","",IF(M799="[FÓRMULA MANUAL]","",IFERROR(AVERAGEIFS(DATOS!$K$2:$K$20000,DATOS!$A$2:$A$20000,M799,CONFIG_METADATA!$G$2:$G$20000,1,DATOS!$I$2:$I$20000,"Música de Cámara"),"")))</f>
        <v/>
      </c>
      <c r="Q799" t="str">
        <f>IF(M799="","",IF(M799="[FÓRMULA MANUAL]","",IFERROR(SUMPRODUCT((DATOS!$A$2:$A$20000=M799)*(CONFIG_METADATA!$G$2:$G$20000=1)*(COUNTIF(CONFIG_ASIGNATURAS!$B$7:$B$27,DATOS!$I$2:$I$20000)&gt;0)*(DATOS!$K$2:$K$20000))/SUMPRODUCT((DATOS!$A$2:$A$20000=M799)*(CONFIG_METADATA!$G$2:$G$20000=1)*(COUNTIF(CONFIG_ASIGNATURAS!$B$7:$B$27,DATOS!$I$2:$I$20000)&gt;0)*1),"")))</f>
        <v/>
      </c>
      <c r="T799" t="str">
        <f>IF(S799="","",IF(S799="[FÓRMULA MANUAL]","",IFERROR(AVERAGEIFS(DATOS!$K$2:$K$20000,DATOS!$A$2:$A$20000,S799,CONFIG_METADATA!$G$2:$G$20000,1,DATOS!$I$2:$I$20000,"Armonía"),"")))</f>
        <v/>
      </c>
      <c r="U799" t="str">
        <f>IF(S799="","",IF(S799="[FÓRMULA MANUAL]","",IFERROR(AVERAGEIFS(DATOS!$K$2:$K$20000,DATOS!$A$2:$A$20000,S799,CONFIG_METADATA!$G$2:$G$20000,1,DATOS!$I$2:$I$20000,"Orquesta/Banda/Conjunto"),"")))</f>
        <v/>
      </c>
      <c r="V799" t="str">
        <f>IF(S799="","",IF(S799="[FÓRMULA MANUAL]","",IFERROR(AVERAGEIFS(DATOS!$K$2:$K$20000,DATOS!$A$2:$A$20000,S799,CONFIG_METADATA!$G$2:$G$20000,1,DATOS!$I$2:$I$20000,"Música de Cámara"),"")))</f>
        <v/>
      </c>
      <c r="W799" t="str">
        <f>IF(S799="","",IF(S799="[FÓRMULA MANUAL]","",IFERROR(SUMPRODUCT((DATOS!$A$2:$A$20000=S799)*(CONFIG_METADATA!$G$2:$G$20000=1)*(COUNTIF(CONFIG_ASIGNATURAS!$B$7:$B$27,DATOS!$I$2:$I$20000)&gt;0)*(DATOS!$K$2:$K$20000))/SUMPRODUCT((DATOS!$A$2:$A$20000=S799)*(CONFIG_METADATA!$G$2:$G$20000=1)*(COUNTIF(CONFIG_ASIGNATURAS!$B$7:$B$27,DATOS!$I$2:$I$20000)&gt;0)*1),"")))</f>
        <v/>
      </c>
      <c r="Z799" t="str">
        <f>IF(Y799="","",IF(Y799="[FÓRMULA MANUAL]","",IFERROR(AVERAGEIFS(DATOS!$K$2:$K$20000,DATOS!$A$2:$A$20000,Y799,CONFIG_METADATA!$G$2:$G$20000,1,DATOS!$I$2:$I$20000,"Análisis"),"")))</f>
        <v/>
      </c>
      <c r="AA799" t="str">
        <f>IF(Y799="","",IF(Y799="[FÓRMULA MANUAL]","",IFERROR(AVERAGEIFS(DATOS!$K$2:$K$20000,DATOS!$A$2:$A$20000,Y799,CONFIG_METADATA!$G$2:$G$20000,1,DATOS!$I$2:$I$20000,"Orquesta/Banda/Conjunto"),"")))</f>
        <v/>
      </c>
      <c r="AB799" t="str">
        <f>IF(Y799="","",IF(Y799="[FÓRMULA MANUAL]","",IFERROR(AVERAGEIFS(DATOS!$K$2:$K$20000,DATOS!$A$2:$A$20000,Y799,CONFIG_METADATA!$G$2:$G$20000,1,DATOS!$I$2:$I$20000,"Música de Cámara"),"")))</f>
        <v/>
      </c>
      <c r="AC799" t="str">
        <f>IF(Y799="","",IF(Y799="[FÓRMULA MANUAL]","",IFERROR(SUMPRODUCT((DATOS!$A$2:$A$20000=Y799)*(CONFIG_METADATA!$G$2:$G$20000=1)*(COUNTIF(CONFIG_ASIGNATURAS!$B$7:$B$27,DATOS!$I$2:$I$20000)&gt;0)*(DATOS!$K$2:$K$20000))/SUMPRODUCT((DATOS!$A$2:$A$20000=Y799)*(CONFIG_METADATA!$G$2:$G$20000=1)*(COUNTIF(CONFIG_ASIGNATURAS!$B$7:$B$27,DATOS!$I$2:$I$20000)&gt;0)*1),"")))</f>
        <v/>
      </c>
      <c r="AF799" t="str">
        <f>IF(AE799="","",IF(AE799="[FÓRMULA MANUAL]","",IFERROR(AVERAGEIFS(DATOS!$K$2:$K$20000,DATOS!$A$2:$A$20000,AE799,CONFIG_METADATA!$G$2:$G$20000,1,DATOS!$I$2:$I$20000,"Análisis"),"")))</f>
        <v/>
      </c>
      <c r="AG799" t="str">
        <f>IF(AE799="","",IF(AE799="[FÓRMULA MANUAL]","",IFERROR(AVERAGEIFS(DATOS!$K$2:$K$20000,DATOS!$A$2:$A$20000,AE799,CONFIG_METADATA!$G$2:$G$20000,1,DATOS!$I$2:$I$20000,"Orquesta/Banda/Conjunto"),"")))</f>
        <v/>
      </c>
      <c r="AH799" t="str">
        <f>IF(AE799="","",IF(AE799="[FÓRMULA MANUAL]","",IFERROR(AVERAGEIFS(DATOS!$K$2:$K$20000,DATOS!$A$2:$A$20000,AE799,CONFIG_METADATA!$G$2:$G$20000,1,DATOS!$I$2:$I$20000,"Música de Cámara"),"")))</f>
        <v/>
      </c>
      <c r="AI799" t="str">
        <f>IF(AE799="","",IF(AE799="[FÓRMULA MANUAL]","",IFERROR(SUMPRODUCT((DATOS!$A$2:$A$20000=AE799)*(CONFIG_METADATA!$G$2:$G$20000=1)*(COUNTIF(CONFIG_ASIGNATURAS!$B$7:$B$27,DATOS!$I$2:$I$20000)&gt;0)*(DATOS!$K$2:$K$20000))/SUMPRODUCT((DATOS!$A$2:$A$20000=AE799)*(CONFIG_METADATA!$G$2:$G$20000=1)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MANUAL]","",IFERROR(AVERAGEIFS(DATOS!$K$2:$K$20000,DATOS!$A$2:$A$20000,A800,CONFIG_METADATA!$G$2:$G$20000,1,DATOS!$I$2:$I$20000,"Lenguaje Musical"),"")))</f>
        <v/>
      </c>
      <c r="C800" t="str">
        <f>IF(A800="","",IF(A800="[FÓRMULA MANUAL]","",IFERROR(AVERAGEIFS(DATOS!$K$2:$K$20000,DATOS!$A$2:$A$20000,A800,CONFIG_METADATA!$G$2:$G$20000,1,DATOS!$I$2:$I$20000,"Orquesta/Banda/Conjunto"),"")))</f>
        <v/>
      </c>
      <c r="D800" t="str">
        <f>IF(A800="","",IF(A800="[FÓRMULA MANUAL]","",IFERROR(AVERAGEIFS(DATOS!$K$2:$K$20000,DATOS!$A$2:$A$20000,A800,CONFIG_METADATA!$G$2:$G$20000,1,DATOS!$I$2:$I$20000,"Conjunto"),"")))</f>
        <v/>
      </c>
      <c r="E800" t="str">
        <f>IF(A800="","",IF(A800="[FÓRMULA MANUAL]","",IFERROR(SUMPRODUCT((DATOS!$A$2:$A$20000=A800)*(CONFIG_METADATA!$G$2:$G$20000=1)*(COUNTIF(CONFIG_ASIGNATURAS!$B$7:$B$27,DATOS!$I$2:$I$20000)&gt;0)*(DATOS!$K$2:$K$20000))/SUMPRODUCT((DATOS!$A$2:$A$20000=A800)*(CONFIG_METADATA!$G$2:$G$20000=1)*(COUNTIF(CONFIG_ASIGNATURAS!$B$7:$B$27,DATOS!$I$2:$I$20000)&gt;0)*1),"")))</f>
        <v/>
      </c>
      <c r="H800" t="str">
        <f>IF(G800="","",IF(G800="[FÓRMULA MANUAL]","",IFERROR(AVERAGEIFS(DATOS!$K$2:$K$20000,DATOS!$A$2:$A$20000,G800,CONFIG_METADATA!$G$2:$G$20000,1,DATOS!$I$2:$I$20000,"Lenguaje Musical"),"")))</f>
        <v/>
      </c>
      <c r="I800" t="str">
        <f>IF(G800="","",IF(G800="[FÓRMULA MANUAL]","",IFERROR(AVERAGEIFS(DATOS!$K$2:$K$20000,DATOS!$A$2:$A$20000,G800,CONFIG_METADATA!$G$2:$G$20000,1,DATOS!$I$2:$I$20000,"Orquesta/Banda/Conjunto"),"")))</f>
        <v/>
      </c>
      <c r="J800" t="str">
        <f>IF(G800="","",IF(G800="[FÓRMULA MANUAL]","",IFERROR(AVERAGEIFS(DATOS!$K$2:$K$20000,DATOS!$A$2:$A$20000,G800,CONFIG_METADATA!$G$2:$G$20000,1,DATOS!$I$2:$I$20000,"Conjunto"),"")))</f>
        <v/>
      </c>
      <c r="K800" t="str">
        <f>IF(G800="","",IF(G800="[FÓRMULA MANUAL]","",IFERROR(SUMPRODUCT((DATOS!$A$2:$A$20000=G800)*(CONFIG_METADATA!$G$2:$G$20000=1)*(COUNTIF(CONFIG_ASIGNATURAS!$B$7:$B$27,DATOS!$I$2:$I$20000)&gt;0)*(DATOS!$K$2:$K$20000))/SUMPRODUCT((DATOS!$A$2:$A$20000=G800)*(CONFIG_METADATA!$G$2:$G$20000=1)*(COUNTIF(CONFIG_ASIGNATURAS!$B$7:$B$27,DATOS!$I$2:$I$20000)&gt;0)*1),"")))</f>
        <v/>
      </c>
      <c r="N800" t="str">
        <f>IF(M800="","",IF(M800="[FÓRMULA MANUAL]","",IFERROR(AVERAGEIFS(DATOS!$K$2:$K$20000,DATOS!$A$2:$A$20000,M800,CONFIG_METADATA!$G$2:$G$20000,1,DATOS!$I$2:$I$20000,"Armonía"),"")))</f>
        <v/>
      </c>
      <c r="O800" t="str">
        <f>IF(M800="","",IF(M800="[FÓRMULA MANUAL]","",IFERROR(AVERAGEIFS(DATOS!$K$2:$K$20000,DATOS!$A$2:$A$20000,M800,CONFIG_METADATA!$G$2:$G$20000,1,DATOS!$I$2:$I$20000,"Orquesta/Banda/Conjunto"),"")))</f>
        <v/>
      </c>
      <c r="P800" t="str">
        <f>IF(M800="","",IF(M800="[FÓRMULA MANUAL]","",IFERROR(AVERAGEIFS(DATOS!$K$2:$K$20000,DATOS!$A$2:$A$20000,M800,CONFIG_METADATA!$G$2:$G$20000,1,DATOS!$I$2:$I$20000,"Música de Cámara"),"")))</f>
        <v/>
      </c>
      <c r="Q800" t="str">
        <f>IF(M800="","",IF(M800="[FÓRMULA MANUAL]","",IFERROR(SUMPRODUCT((DATOS!$A$2:$A$20000=M800)*(CONFIG_METADATA!$G$2:$G$20000=1)*(COUNTIF(CONFIG_ASIGNATURAS!$B$7:$B$27,DATOS!$I$2:$I$20000)&gt;0)*(DATOS!$K$2:$K$20000))/SUMPRODUCT((DATOS!$A$2:$A$20000=M800)*(CONFIG_METADATA!$G$2:$G$20000=1)*(COUNTIF(CONFIG_ASIGNATURAS!$B$7:$B$27,DATOS!$I$2:$I$20000)&gt;0)*1),"")))</f>
        <v/>
      </c>
      <c r="T800" t="str">
        <f>IF(S800="","",IF(S800="[FÓRMULA MANUAL]","",IFERROR(AVERAGEIFS(DATOS!$K$2:$K$20000,DATOS!$A$2:$A$20000,S800,CONFIG_METADATA!$G$2:$G$20000,1,DATOS!$I$2:$I$20000,"Armonía"),"")))</f>
        <v/>
      </c>
      <c r="U800" t="str">
        <f>IF(S800="","",IF(S800="[FÓRMULA MANUAL]","",IFERROR(AVERAGEIFS(DATOS!$K$2:$K$20000,DATOS!$A$2:$A$20000,S800,CONFIG_METADATA!$G$2:$G$20000,1,DATOS!$I$2:$I$20000,"Orquesta/Banda/Conjunto"),"")))</f>
        <v/>
      </c>
      <c r="V800" t="str">
        <f>IF(S800="","",IF(S800="[FÓRMULA MANUAL]","",IFERROR(AVERAGEIFS(DATOS!$K$2:$K$20000,DATOS!$A$2:$A$20000,S800,CONFIG_METADATA!$G$2:$G$20000,1,DATOS!$I$2:$I$20000,"Música de Cámara"),"")))</f>
        <v/>
      </c>
      <c r="W800" t="str">
        <f>IF(S800="","",IF(S800="[FÓRMULA MANUAL]","",IFERROR(SUMPRODUCT((DATOS!$A$2:$A$20000=S800)*(CONFIG_METADATA!$G$2:$G$20000=1)*(COUNTIF(CONFIG_ASIGNATURAS!$B$7:$B$27,DATOS!$I$2:$I$20000)&gt;0)*(DATOS!$K$2:$K$20000))/SUMPRODUCT((DATOS!$A$2:$A$20000=S800)*(CONFIG_METADATA!$G$2:$G$20000=1)*(COUNTIF(CONFIG_ASIGNATURAS!$B$7:$B$27,DATOS!$I$2:$I$20000)&gt;0)*1),"")))</f>
        <v/>
      </c>
      <c r="Z800" t="str">
        <f>IF(Y800="","",IF(Y800="[FÓRMULA MANUAL]","",IFERROR(AVERAGEIFS(DATOS!$K$2:$K$20000,DATOS!$A$2:$A$20000,Y800,CONFIG_METADATA!$G$2:$G$20000,1,DATOS!$I$2:$I$20000,"Análisis"),"")))</f>
        <v/>
      </c>
      <c r="AA800" t="str">
        <f>IF(Y800="","",IF(Y800="[FÓRMULA MANUAL]","",IFERROR(AVERAGEIFS(DATOS!$K$2:$K$20000,DATOS!$A$2:$A$20000,Y800,CONFIG_METADATA!$G$2:$G$20000,1,DATOS!$I$2:$I$20000,"Orquesta/Banda/Conjunto"),"")))</f>
        <v/>
      </c>
      <c r="AB800" t="str">
        <f>IF(Y800="","",IF(Y800="[FÓRMULA MANUAL]","",IFERROR(AVERAGEIFS(DATOS!$K$2:$K$20000,DATOS!$A$2:$A$20000,Y800,CONFIG_METADATA!$G$2:$G$20000,1,DATOS!$I$2:$I$20000,"Música de Cámara"),"")))</f>
        <v/>
      </c>
      <c r="AC800" t="str">
        <f>IF(Y800="","",IF(Y800="[FÓRMULA MANUAL]","",IFERROR(SUMPRODUCT((DATOS!$A$2:$A$20000=Y800)*(CONFIG_METADATA!$G$2:$G$20000=1)*(COUNTIF(CONFIG_ASIGNATURAS!$B$7:$B$27,DATOS!$I$2:$I$20000)&gt;0)*(DATOS!$K$2:$K$20000))/SUMPRODUCT((DATOS!$A$2:$A$20000=Y800)*(CONFIG_METADATA!$G$2:$G$20000=1)*(COUNTIF(CONFIG_ASIGNATURAS!$B$7:$B$27,DATOS!$I$2:$I$20000)&gt;0)*1),"")))</f>
        <v/>
      </c>
      <c r="AF800" t="str">
        <f>IF(AE800="","",IF(AE800="[FÓRMULA MANUAL]","",IFERROR(AVERAGEIFS(DATOS!$K$2:$K$20000,DATOS!$A$2:$A$20000,AE800,CONFIG_METADATA!$G$2:$G$20000,1,DATOS!$I$2:$I$20000,"Análisis"),"")))</f>
        <v/>
      </c>
      <c r="AG800" t="str">
        <f>IF(AE800="","",IF(AE800="[FÓRMULA MANUAL]","",IFERROR(AVERAGEIFS(DATOS!$K$2:$K$20000,DATOS!$A$2:$A$20000,AE800,CONFIG_METADATA!$G$2:$G$20000,1,DATOS!$I$2:$I$20000,"Orquesta/Banda/Conjunto"),"")))</f>
        <v/>
      </c>
      <c r="AH800" t="str">
        <f>IF(AE800="","",IF(AE800="[FÓRMULA MANUAL]","",IFERROR(AVERAGEIFS(DATOS!$K$2:$K$20000,DATOS!$A$2:$A$20000,AE800,CONFIG_METADATA!$G$2:$G$20000,1,DATOS!$I$2:$I$20000,"Música de Cámara"),"")))</f>
        <v/>
      </c>
      <c r="AI800" t="str">
        <f>IF(AE800="","",IF(AE800="[FÓRMULA MANUAL]","",IFERROR(SUMPRODUCT((DATOS!$A$2:$A$20000=AE800)*(CONFIG_METADATA!$G$2:$G$20000=1)*(COUNTIF(CONFIG_ASIGNATURAS!$B$7:$B$27,DATOS!$I$2:$I$20000)&gt;0)*(DATOS!$K$2:$K$20000))/SUMPRODUCT((DATOS!$A$2:$A$20000=AE800)*(CONFIG_METADATA!$G$2:$G$20000=1)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MANUAL]","",IFERROR(AVERAGEIFS(DATOS!$K$2:$K$20000,DATOS!$A$2:$A$20000,A801,CONFIG_METADATA!$G$2:$G$20000,1,DATOS!$I$2:$I$20000,"Lenguaje Musical"),"")))</f>
        <v/>
      </c>
      <c r="C801" t="str">
        <f>IF(A801="","",IF(A801="[FÓRMULA MANUAL]","",IFERROR(AVERAGEIFS(DATOS!$K$2:$K$20000,DATOS!$A$2:$A$20000,A801,CONFIG_METADATA!$G$2:$G$20000,1,DATOS!$I$2:$I$20000,"Orquesta/Banda/Conjunto"),"")))</f>
        <v/>
      </c>
      <c r="D801" t="str">
        <f>IF(A801="","",IF(A801="[FÓRMULA MANUAL]","",IFERROR(AVERAGEIFS(DATOS!$K$2:$K$20000,DATOS!$A$2:$A$20000,A801,CONFIG_METADATA!$G$2:$G$20000,1,DATOS!$I$2:$I$20000,"Conjunto"),"")))</f>
        <v/>
      </c>
      <c r="E801" t="str">
        <f>IF(A801="","",IF(A801="[FÓRMULA MANUAL]","",IFERROR(SUMPRODUCT((DATOS!$A$2:$A$20000=A801)*(CONFIG_METADATA!$G$2:$G$20000=1)*(COUNTIF(CONFIG_ASIGNATURAS!$B$7:$B$27,DATOS!$I$2:$I$20000)&gt;0)*(DATOS!$K$2:$K$20000))/SUMPRODUCT((DATOS!$A$2:$A$20000=A801)*(CONFIG_METADATA!$G$2:$G$20000=1)*(COUNTIF(CONFIG_ASIGNATURAS!$B$7:$B$27,DATOS!$I$2:$I$20000)&gt;0)*1),"")))</f>
        <v/>
      </c>
      <c r="H801" t="str">
        <f>IF(G801="","",IF(G801="[FÓRMULA MANUAL]","",IFERROR(AVERAGEIFS(DATOS!$K$2:$K$20000,DATOS!$A$2:$A$20000,G801,CONFIG_METADATA!$G$2:$G$20000,1,DATOS!$I$2:$I$20000,"Lenguaje Musical"),"")))</f>
        <v/>
      </c>
      <c r="I801" t="str">
        <f>IF(G801="","",IF(G801="[FÓRMULA MANUAL]","",IFERROR(AVERAGEIFS(DATOS!$K$2:$K$20000,DATOS!$A$2:$A$20000,G801,CONFIG_METADATA!$G$2:$G$20000,1,DATOS!$I$2:$I$20000,"Orquesta/Banda/Conjunto"),"")))</f>
        <v/>
      </c>
      <c r="J801" t="str">
        <f>IF(G801="","",IF(G801="[FÓRMULA MANUAL]","",IFERROR(AVERAGEIFS(DATOS!$K$2:$K$20000,DATOS!$A$2:$A$20000,G801,CONFIG_METADATA!$G$2:$G$20000,1,DATOS!$I$2:$I$20000,"Conjunto"),"")))</f>
        <v/>
      </c>
      <c r="K801" t="str">
        <f>IF(G801="","",IF(G801="[FÓRMULA MANUAL]","",IFERROR(SUMPRODUCT((DATOS!$A$2:$A$20000=G801)*(CONFIG_METADATA!$G$2:$G$20000=1)*(COUNTIF(CONFIG_ASIGNATURAS!$B$7:$B$27,DATOS!$I$2:$I$20000)&gt;0)*(DATOS!$K$2:$K$20000))/SUMPRODUCT((DATOS!$A$2:$A$20000=G801)*(CONFIG_METADATA!$G$2:$G$20000=1)*(COUNTIF(CONFIG_ASIGNATURAS!$B$7:$B$27,DATOS!$I$2:$I$20000)&gt;0)*1),"")))</f>
        <v/>
      </c>
      <c r="N801" t="str">
        <f>IF(M801="","",IF(M801="[FÓRMULA MANUAL]","",IFERROR(AVERAGEIFS(DATOS!$K$2:$K$20000,DATOS!$A$2:$A$20000,M801,CONFIG_METADATA!$G$2:$G$20000,1,DATOS!$I$2:$I$20000,"Armonía"),"")))</f>
        <v/>
      </c>
      <c r="O801" t="str">
        <f>IF(M801="","",IF(M801="[FÓRMULA MANUAL]","",IFERROR(AVERAGEIFS(DATOS!$K$2:$K$20000,DATOS!$A$2:$A$20000,M801,CONFIG_METADATA!$G$2:$G$20000,1,DATOS!$I$2:$I$20000,"Orquesta/Banda/Conjunto"),"")))</f>
        <v/>
      </c>
      <c r="P801" t="str">
        <f>IF(M801="","",IF(M801="[FÓRMULA MANUAL]","",IFERROR(AVERAGEIFS(DATOS!$K$2:$K$20000,DATOS!$A$2:$A$20000,M801,CONFIG_METADATA!$G$2:$G$20000,1,DATOS!$I$2:$I$20000,"Música de Cámara"),"")))</f>
        <v/>
      </c>
      <c r="Q801" t="str">
        <f>IF(M801="","",IF(M801="[FÓRMULA MANUAL]","",IFERROR(SUMPRODUCT((DATOS!$A$2:$A$20000=M801)*(CONFIG_METADATA!$G$2:$G$20000=1)*(COUNTIF(CONFIG_ASIGNATURAS!$B$7:$B$27,DATOS!$I$2:$I$20000)&gt;0)*(DATOS!$K$2:$K$20000))/SUMPRODUCT((DATOS!$A$2:$A$20000=M801)*(CONFIG_METADATA!$G$2:$G$20000=1)*(COUNTIF(CONFIG_ASIGNATURAS!$B$7:$B$27,DATOS!$I$2:$I$20000)&gt;0)*1),"")))</f>
        <v/>
      </c>
      <c r="T801" t="str">
        <f>IF(S801="","",IF(S801="[FÓRMULA MANUAL]","",IFERROR(AVERAGEIFS(DATOS!$K$2:$K$20000,DATOS!$A$2:$A$20000,S801,CONFIG_METADATA!$G$2:$G$20000,1,DATOS!$I$2:$I$20000,"Armonía"),"")))</f>
        <v/>
      </c>
      <c r="U801" t="str">
        <f>IF(S801="","",IF(S801="[FÓRMULA MANUAL]","",IFERROR(AVERAGEIFS(DATOS!$K$2:$K$20000,DATOS!$A$2:$A$20000,S801,CONFIG_METADATA!$G$2:$G$20000,1,DATOS!$I$2:$I$20000,"Orquesta/Banda/Conjunto"),"")))</f>
        <v/>
      </c>
      <c r="V801" t="str">
        <f>IF(S801="","",IF(S801="[FÓRMULA MANUAL]","",IFERROR(AVERAGEIFS(DATOS!$K$2:$K$20000,DATOS!$A$2:$A$20000,S801,CONFIG_METADATA!$G$2:$G$20000,1,DATOS!$I$2:$I$20000,"Música de Cámara"),"")))</f>
        <v/>
      </c>
      <c r="W801" t="str">
        <f>IF(S801="","",IF(S801="[FÓRMULA MANUAL]","",IFERROR(SUMPRODUCT((DATOS!$A$2:$A$20000=S801)*(CONFIG_METADATA!$G$2:$G$20000=1)*(COUNTIF(CONFIG_ASIGNATURAS!$B$7:$B$27,DATOS!$I$2:$I$20000)&gt;0)*(DATOS!$K$2:$K$20000))/SUMPRODUCT((DATOS!$A$2:$A$20000=S801)*(CONFIG_METADATA!$G$2:$G$20000=1)*(COUNTIF(CONFIG_ASIGNATURAS!$B$7:$B$27,DATOS!$I$2:$I$20000)&gt;0)*1),"")))</f>
        <v/>
      </c>
      <c r="Z801" t="str">
        <f>IF(Y801="","",IF(Y801="[FÓRMULA MANUAL]","",IFERROR(AVERAGEIFS(DATOS!$K$2:$K$20000,DATOS!$A$2:$A$20000,Y801,CONFIG_METADATA!$G$2:$G$20000,1,DATOS!$I$2:$I$20000,"Análisis"),"")))</f>
        <v/>
      </c>
      <c r="AA801" t="str">
        <f>IF(Y801="","",IF(Y801="[FÓRMULA MANUAL]","",IFERROR(AVERAGEIFS(DATOS!$K$2:$K$20000,DATOS!$A$2:$A$20000,Y801,CONFIG_METADATA!$G$2:$G$20000,1,DATOS!$I$2:$I$20000,"Orquesta/Banda/Conjunto"),"")))</f>
        <v/>
      </c>
      <c r="AB801" t="str">
        <f>IF(Y801="","",IF(Y801="[FÓRMULA MANUAL]","",IFERROR(AVERAGEIFS(DATOS!$K$2:$K$20000,DATOS!$A$2:$A$20000,Y801,CONFIG_METADATA!$G$2:$G$20000,1,DATOS!$I$2:$I$20000,"Música de Cámara"),"")))</f>
        <v/>
      </c>
      <c r="AC801" t="str">
        <f>IF(Y801="","",IF(Y801="[FÓRMULA MANUAL]","",IFERROR(SUMPRODUCT((DATOS!$A$2:$A$20000=Y801)*(CONFIG_METADATA!$G$2:$G$20000=1)*(COUNTIF(CONFIG_ASIGNATURAS!$B$7:$B$27,DATOS!$I$2:$I$20000)&gt;0)*(DATOS!$K$2:$K$20000))/SUMPRODUCT((DATOS!$A$2:$A$20000=Y801)*(CONFIG_METADATA!$G$2:$G$20000=1)*(COUNTIF(CONFIG_ASIGNATURAS!$B$7:$B$27,DATOS!$I$2:$I$20000)&gt;0)*1),"")))</f>
        <v/>
      </c>
      <c r="AF801" t="str">
        <f>IF(AE801="","",IF(AE801="[FÓRMULA MANUAL]","",IFERROR(AVERAGEIFS(DATOS!$K$2:$K$20000,DATOS!$A$2:$A$20000,AE801,CONFIG_METADATA!$G$2:$G$20000,1,DATOS!$I$2:$I$20000,"Análisis"),"")))</f>
        <v/>
      </c>
      <c r="AG801" t="str">
        <f>IF(AE801="","",IF(AE801="[FÓRMULA MANUAL]","",IFERROR(AVERAGEIFS(DATOS!$K$2:$K$20000,DATOS!$A$2:$A$20000,AE801,CONFIG_METADATA!$G$2:$G$20000,1,DATOS!$I$2:$I$20000,"Orquesta/Banda/Conjunto"),"")))</f>
        <v/>
      </c>
      <c r="AH801" t="str">
        <f>IF(AE801="","",IF(AE801="[FÓRMULA MANUAL]","",IFERROR(AVERAGEIFS(DATOS!$K$2:$K$20000,DATOS!$A$2:$A$20000,AE801,CONFIG_METADATA!$G$2:$G$20000,1,DATOS!$I$2:$I$20000,"Música de Cámara"),"")))</f>
        <v/>
      </c>
      <c r="AI801" t="str">
        <f>IF(AE801="","",IF(AE801="[FÓRMULA MANUAL]","",IFERROR(SUMPRODUCT((DATOS!$A$2:$A$20000=AE801)*(CONFIG_METADATA!$G$2:$G$20000=1)*(COUNTIF(CONFIG_ASIGNATURAS!$B$7:$B$27,DATOS!$I$2:$I$20000)&gt;0)*(DATOS!$K$2:$K$20000))/SUMPRODUCT((DATOS!$A$2:$A$20000=AE801)*(CONFIG_METADATA!$G$2:$G$20000=1)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MANUAL]","",IFERROR(AVERAGEIFS(DATOS!$K$2:$K$20000,DATOS!$A$2:$A$20000,A802,CONFIG_METADATA!$G$2:$G$20000,1,DATOS!$I$2:$I$20000,"Lenguaje Musical"),"")))</f>
        <v/>
      </c>
      <c r="C802" t="str">
        <f>IF(A802="","",IF(A802="[FÓRMULA MANUAL]","",IFERROR(AVERAGEIFS(DATOS!$K$2:$K$20000,DATOS!$A$2:$A$20000,A802,CONFIG_METADATA!$G$2:$G$20000,1,DATOS!$I$2:$I$20000,"Orquesta/Banda/Conjunto"),"")))</f>
        <v/>
      </c>
      <c r="D802" t="str">
        <f>IF(A802="","",IF(A802="[FÓRMULA MANUAL]","",IFERROR(AVERAGEIFS(DATOS!$K$2:$K$20000,DATOS!$A$2:$A$20000,A802,CONFIG_METADATA!$G$2:$G$20000,1,DATOS!$I$2:$I$20000,"Conjunto"),"")))</f>
        <v/>
      </c>
      <c r="E802" t="str">
        <f>IF(A802="","",IF(A802="[FÓRMULA MANUAL]","",IFERROR(SUMPRODUCT((DATOS!$A$2:$A$20000=A802)*(CONFIG_METADATA!$G$2:$G$20000=1)*(COUNTIF(CONFIG_ASIGNATURAS!$B$7:$B$27,DATOS!$I$2:$I$20000)&gt;0)*(DATOS!$K$2:$K$20000))/SUMPRODUCT((DATOS!$A$2:$A$20000=A802)*(CONFIG_METADATA!$G$2:$G$20000=1)*(COUNTIF(CONFIG_ASIGNATURAS!$B$7:$B$27,DATOS!$I$2:$I$20000)&gt;0)*1),"")))</f>
        <v/>
      </c>
      <c r="H802" t="str">
        <f>IF(G802="","",IF(G802="[FÓRMULA MANUAL]","",IFERROR(AVERAGEIFS(DATOS!$K$2:$K$20000,DATOS!$A$2:$A$20000,G802,CONFIG_METADATA!$G$2:$G$20000,1,DATOS!$I$2:$I$20000,"Lenguaje Musical"),"")))</f>
        <v/>
      </c>
      <c r="I802" t="str">
        <f>IF(G802="","",IF(G802="[FÓRMULA MANUAL]","",IFERROR(AVERAGEIFS(DATOS!$K$2:$K$20000,DATOS!$A$2:$A$20000,G802,CONFIG_METADATA!$G$2:$G$20000,1,DATOS!$I$2:$I$20000,"Orquesta/Banda/Conjunto"),"")))</f>
        <v/>
      </c>
      <c r="J802" t="str">
        <f>IF(G802="","",IF(G802="[FÓRMULA MANUAL]","",IFERROR(AVERAGEIFS(DATOS!$K$2:$K$20000,DATOS!$A$2:$A$20000,G802,CONFIG_METADATA!$G$2:$G$20000,1,DATOS!$I$2:$I$20000,"Conjunto"),"")))</f>
        <v/>
      </c>
      <c r="K802" t="str">
        <f>IF(G802="","",IF(G802="[FÓRMULA MANUAL]","",IFERROR(SUMPRODUCT((DATOS!$A$2:$A$20000=G802)*(CONFIG_METADATA!$G$2:$G$20000=1)*(COUNTIF(CONFIG_ASIGNATURAS!$B$7:$B$27,DATOS!$I$2:$I$20000)&gt;0)*(DATOS!$K$2:$K$20000))/SUMPRODUCT((DATOS!$A$2:$A$20000=G802)*(CONFIG_METADATA!$G$2:$G$20000=1)*(COUNTIF(CONFIG_ASIGNATURAS!$B$7:$B$27,DATOS!$I$2:$I$20000)&gt;0)*1),"")))</f>
        <v/>
      </c>
      <c r="N802" t="str">
        <f>IF(M802="","",IF(M802="[FÓRMULA MANUAL]","",IFERROR(AVERAGEIFS(DATOS!$K$2:$K$20000,DATOS!$A$2:$A$20000,M802,CONFIG_METADATA!$G$2:$G$20000,1,DATOS!$I$2:$I$20000,"Armonía"),"")))</f>
        <v/>
      </c>
      <c r="O802" t="str">
        <f>IF(M802="","",IF(M802="[FÓRMULA MANUAL]","",IFERROR(AVERAGEIFS(DATOS!$K$2:$K$20000,DATOS!$A$2:$A$20000,M802,CONFIG_METADATA!$G$2:$G$20000,1,DATOS!$I$2:$I$20000,"Orquesta/Banda/Conjunto"),"")))</f>
        <v/>
      </c>
      <c r="P802" t="str">
        <f>IF(M802="","",IF(M802="[FÓRMULA MANUAL]","",IFERROR(AVERAGEIFS(DATOS!$K$2:$K$20000,DATOS!$A$2:$A$20000,M802,CONFIG_METADATA!$G$2:$G$20000,1,DATOS!$I$2:$I$20000,"Música de Cámara"),"")))</f>
        <v/>
      </c>
      <c r="Q802" t="str">
        <f>IF(M802="","",IF(M802="[FÓRMULA MANUAL]","",IFERROR(SUMPRODUCT((DATOS!$A$2:$A$20000=M802)*(CONFIG_METADATA!$G$2:$G$20000=1)*(COUNTIF(CONFIG_ASIGNATURAS!$B$7:$B$27,DATOS!$I$2:$I$20000)&gt;0)*(DATOS!$K$2:$K$20000))/SUMPRODUCT((DATOS!$A$2:$A$20000=M802)*(CONFIG_METADATA!$G$2:$G$20000=1)*(COUNTIF(CONFIG_ASIGNATURAS!$B$7:$B$27,DATOS!$I$2:$I$20000)&gt;0)*1),"")))</f>
        <v/>
      </c>
      <c r="T802" t="str">
        <f>IF(S802="","",IF(S802="[FÓRMULA MANUAL]","",IFERROR(AVERAGEIFS(DATOS!$K$2:$K$20000,DATOS!$A$2:$A$20000,S802,CONFIG_METADATA!$G$2:$G$20000,1,DATOS!$I$2:$I$20000,"Armonía"),"")))</f>
        <v/>
      </c>
      <c r="U802" t="str">
        <f>IF(S802="","",IF(S802="[FÓRMULA MANUAL]","",IFERROR(AVERAGEIFS(DATOS!$K$2:$K$20000,DATOS!$A$2:$A$20000,S802,CONFIG_METADATA!$G$2:$G$20000,1,DATOS!$I$2:$I$20000,"Orquesta/Banda/Conjunto"),"")))</f>
        <v/>
      </c>
      <c r="V802" t="str">
        <f>IF(S802="","",IF(S802="[FÓRMULA MANUAL]","",IFERROR(AVERAGEIFS(DATOS!$K$2:$K$20000,DATOS!$A$2:$A$20000,S802,CONFIG_METADATA!$G$2:$G$20000,1,DATOS!$I$2:$I$20000,"Música de Cámara"),"")))</f>
        <v/>
      </c>
      <c r="W802" t="str">
        <f>IF(S802="","",IF(S802="[FÓRMULA MANUAL]","",IFERROR(SUMPRODUCT((DATOS!$A$2:$A$20000=S802)*(CONFIG_METADATA!$G$2:$G$20000=1)*(COUNTIF(CONFIG_ASIGNATURAS!$B$7:$B$27,DATOS!$I$2:$I$20000)&gt;0)*(DATOS!$K$2:$K$20000))/SUMPRODUCT((DATOS!$A$2:$A$20000=S802)*(CONFIG_METADATA!$G$2:$G$20000=1)*(COUNTIF(CONFIG_ASIGNATURAS!$B$7:$B$27,DATOS!$I$2:$I$20000)&gt;0)*1),"")))</f>
        <v/>
      </c>
      <c r="Z802" t="str">
        <f>IF(Y802="","",IF(Y802="[FÓRMULA MANUAL]","",IFERROR(AVERAGEIFS(DATOS!$K$2:$K$20000,DATOS!$A$2:$A$20000,Y802,CONFIG_METADATA!$G$2:$G$20000,1,DATOS!$I$2:$I$20000,"Análisis"),"")))</f>
        <v/>
      </c>
      <c r="AA802" t="str">
        <f>IF(Y802="","",IF(Y802="[FÓRMULA MANUAL]","",IFERROR(AVERAGEIFS(DATOS!$K$2:$K$20000,DATOS!$A$2:$A$20000,Y802,CONFIG_METADATA!$G$2:$G$20000,1,DATOS!$I$2:$I$20000,"Orquesta/Banda/Conjunto"),"")))</f>
        <v/>
      </c>
      <c r="AB802" t="str">
        <f>IF(Y802="","",IF(Y802="[FÓRMULA MANUAL]","",IFERROR(AVERAGEIFS(DATOS!$K$2:$K$20000,DATOS!$A$2:$A$20000,Y802,CONFIG_METADATA!$G$2:$G$20000,1,DATOS!$I$2:$I$20000,"Música de Cámara"),"")))</f>
        <v/>
      </c>
      <c r="AC802" t="str">
        <f>IF(Y802="","",IF(Y802="[FÓRMULA MANUAL]","",IFERROR(SUMPRODUCT((DATOS!$A$2:$A$20000=Y802)*(CONFIG_METADATA!$G$2:$G$20000=1)*(COUNTIF(CONFIG_ASIGNATURAS!$B$7:$B$27,DATOS!$I$2:$I$20000)&gt;0)*(DATOS!$K$2:$K$20000))/SUMPRODUCT((DATOS!$A$2:$A$20000=Y802)*(CONFIG_METADATA!$G$2:$G$20000=1)*(COUNTIF(CONFIG_ASIGNATURAS!$B$7:$B$27,DATOS!$I$2:$I$20000)&gt;0)*1),"")))</f>
        <v/>
      </c>
      <c r="AF802" t="str">
        <f>IF(AE802="","",IF(AE802="[FÓRMULA MANUAL]","",IFERROR(AVERAGEIFS(DATOS!$K$2:$K$20000,DATOS!$A$2:$A$20000,AE802,CONFIG_METADATA!$G$2:$G$20000,1,DATOS!$I$2:$I$20000,"Análisis"),"")))</f>
        <v/>
      </c>
      <c r="AG802" t="str">
        <f>IF(AE802="","",IF(AE802="[FÓRMULA MANUAL]","",IFERROR(AVERAGEIFS(DATOS!$K$2:$K$20000,DATOS!$A$2:$A$20000,AE802,CONFIG_METADATA!$G$2:$G$20000,1,DATOS!$I$2:$I$20000,"Orquesta/Banda/Conjunto"),"")))</f>
        <v/>
      </c>
      <c r="AH802" t="str">
        <f>IF(AE802="","",IF(AE802="[FÓRMULA MANUAL]","",IFERROR(AVERAGEIFS(DATOS!$K$2:$K$20000,DATOS!$A$2:$A$20000,AE802,CONFIG_METADATA!$G$2:$G$20000,1,DATOS!$I$2:$I$20000,"Música de Cámara"),"")))</f>
        <v/>
      </c>
      <c r="AI802" t="str">
        <f>IF(AE802="","",IF(AE802="[FÓRMULA MANUAL]","",IFERROR(SUMPRODUCT((DATOS!$A$2:$A$20000=AE802)*(CONFIG_METADATA!$G$2:$G$20000=1)*(COUNTIF(CONFIG_ASIGNATURAS!$B$7:$B$27,DATOS!$I$2:$I$20000)&gt;0)*(DATOS!$K$2:$K$20000))/SUMPRODUCT((DATOS!$A$2:$A$20000=AE802)*(CONFIG_METADATA!$G$2:$G$20000=1)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MANUAL]","",IFERROR(AVERAGEIFS(DATOS!$K$2:$K$20000,DATOS!$A$2:$A$20000,A803,CONFIG_METADATA!$G$2:$G$20000,1,DATOS!$I$2:$I$20000,"Lenguaje Musical"),"")))</f>
        <v/>
      </c>
      <c r="C803" t="str">
        <f>IF(A803="","",IF(A803="[FÓRMULA MANUAL]","",IFERROR(AVERAGEIFS(DATOS!$K$2:$K$20000,DATOS!$A$2:$A$20000,A803,CONFIG_METADATA!$G$2:$G$20000,1,DATOS!$I$2:$I$20000,"Orquesta/Banda/Conjunto"),"")))</f>
        <v/>
      </c>
      <c r="D803" t="str">
        <f>IF(A803="","",IF(A803="[FÓRMULA MANUAL]","",IFERROR(AVERAGEIFS(DATOS!$K$2:$K$20000,DATOS!$A$2:$A$20000,A803,CONFIG_METADATA!$G$2:$G$20000,1,DATOS!$I$2:$I$20000,"Conjunto"),"")))</f>
        <v/>
      </c>
      <c r="E803" t="str">
        <f>IF(A803="","",IF(A803="[FÓRMULA MANUAL]","",IFERROR(SUMPRODUCT((DATOS!$A$2:$A$20000=A803)*(CONFIG_METADATA!$G$2:$G$20000=1)*(COUNTIF(CONFIG_ASIGNATURAS!$B$7:$B$27,DATOS!$I$2:$I$20000)&gt;0)*(DATOS!$K$2:$K$20000))/SUMPRODUCT((DATOS!$A$2:$A$20000=A803)*(CONFIG_METADATA!$G$2:$G$20000=1)*(COUNTIF(CONFIG_ASIGNATURAS!$B$7:$B$27,DATOS!$I$2:$I$20000)&gt;0)*1),"")))</f>
        <v/>
      </c>
      <c r="H803" t="str">
        <f>IF(G803="","",IF(G803="[FÓRMULA MANUAL]","",IFERROR(AVERAGEIFS(DATOS!$K$2:$K$20000,DATOS!$A$2:$A$20000,G803,CONFIG_METADATA!$G$2:$G$20000,1,DATOS!$I$2:$I$20000,"Lenguaje Musical"),"")))</f>
        <v/>
      </c>
      <c r="I803" t="str">
        <f>IF(G803="","",IF(G803="[FÓRMULA MANUAL]","",IFERROR(AVERAGEIFS(DATOS!$K$2:$K$20000,DATOS!$A$2:$A$20000,G803,CONFIG_METADATA!$G$2:$G$20000,1,DATOS!$I$2:$I$20000,"Orquesta/Banda/Conjunto"),"")))</f>
        <v/>
      </c>
      <c r="J803" t="str">
        <f>IF(G803="","",IF(G803="[FÓRMULA MANUAL]","",IFERROR(AVERAGEIFS(DATOS!$K$2:$K$20000,DATOS!$A$2:$A$20000,G803,CONFIG_METADATA!$G$2:$G$20000,1,DATOS!$I$2:$I$20000,"Conjunto"),"")))</f>
        <v/>
      </c>
      <c r="K803" t="str">
        <f>IF(G803="","",IF(G803="[FÓRMULA MANUAL]","",IFERROR(SUMPRODUCT((DATOS!$A$2:$A$20000=G803)*(CONFIG_METADATA!$G$2:$G$20000=1)*(COUNTIF(CONFIG_ASIGNATURAS!$B$7:$B$27,DATOS!$I$2:$I$20000)&gt;0)*(DATOS!$K$2:$K$20000))/SUMPRODUCT((DATOS!$A$2:$A$20000=G803)*(CONFIG_METADATA!$G$2:$G$20000=1)*(COUNTIF(CONFIG_ASIGNATURAS!$B$7:$B$27,DATOS!$I$2:$I$20000)&gt;0)*1),"")))</f>
        <v/>
      </c>
      <c r="N803" t="str">
        <f>IF(M803="","",IF(M803="[FÓRMULA MANUAL]","",IFERROR(AVERAGEIFS(DATOS!$K$2:$K$20000,DATOS!$A$2:$A$20000,M803,CONFIG_METADATA!$G$2:$G$20000,1,DATOS!$I$2:$I$20000,"Armonía"),"")))</f>
        <v/>
      </c>
      <c r="O803" t="str">
        <f>IF(M803="","",IF(M803="[FÓRMULA MANUAL]","",IFERROR(AVERAGEIFS(DATOS!$K$2:$K$20000,DATOS!$A$2:$A$20000,M803,CONFIG_METADATA!$G$2:$G$20000,1,DATOS!$I$2:$I$20000,"Orquesta/Banda/Conjunto"),"")))</f>
        <v/>
      </c>
      <c r="P803" t="str">
        <f>IF(M803="","",IF(M803="[FÓRMULA MANUAL]","",IFERROR(AVERAGEIFS(DATOS!$K$2:$K$20000,DATOS!$A$2:$A$20000,M803,CONFIG_METADATA!$G$2:$G$20000,1,DATOS!$I$2:$I$20000,"Música de Cámara"),"")))</f>
        <v/>
      </c>
      <c r="Q803" t="str">
        <f>IF(M803="","",IF(M803="[FÓRMULA MANUAL]","",IFERROR(SUMPRODUCT((DATOS!$A$2:$A$20000=M803)*(CONFIG_METADATA!$G$2:$G$20000=1)*(COUNTIF(CONFIG_ASIGNATURAS!$B$7:$B$27,DATOS!$I$2:$I$20000)&gt;0)*(DATOS!$K$2:$K$20000))/SUMPRODUCT((DATOS!$A$2:$A$20000=M803)*(CONFIG_METADATA!$G$2:$G$20000=1)*(COUNTIF(CONFIG_ASIGNATURAS!$B$7:$B$27,DATOS!$I$2:$I$20000)&gt;0)*1),"")))</f>
        <v/>
      </c>
      <c r="T803" t="str">
        <f>IF(S803="","",IF(S803="[FÓRMULA MANUAL]","",IFERROR(AVERAGEIFS(DATOS!$K$2:$K$20000,DATOS!$A$2:$A$20000,S803,CONFIG_METADATA!$G$2:$G$20000,1,DATOS!$I$2:$I$20000,"Armonía"),"")))</f>
        <v/>
      </c>
      <c r="U803" t="str">
        <f>IF(S803="","",IF(S803="[FÓRMULA MANUAL]","",IFERROR(AVERAGEIFS(DATOS!$K$2:$K$20000,DATOS!$A$2:$A$20000,S803,CONFIG_METADATA!$G$2:$G$20000,1,DATOS!$I$2:$I$20000,"Orquesta/Banda/Conjunto"),"")))</f>
        <v/>
      </c>
      <c r="V803" t="str">
        <f>IF(S803="","",IF(S803="[FÓRMULA MANUAL]","",IFERROR(AVERAGEIFS(DATOS!$K$2:$K$20000,DATOS!$A$2:$A$20000,S803,CONFIG_METADATA!$G$2:$G$20000,1,DATOS!$I$2:$I$20000,"Música de Cámara"),"")))</f>
        <v/>
      </c>
      <c r="W803" t="str">
        <f>IF(S803="","",IF(S803="[FÓRMULA MANUAL]","",IFERROR(SUMPRODUCT((DATOS!$A$2:$A$20000=S803)*(CONFIG_METADATA!$G$2:$G$20000=1)*(COUNTIF(CONFIG_ASIGNATURAS!$B$7:$B$27,DATOS!$I$2:$I$20000)&gt;0)*(DATOS!$K$2:$K$20000))/SUMPRODUCT((DATOS!$A$2:$A$20000=S803)*(CONFIG_METADATA!$G$2:$G$20000=1)*(COUNTIF(CONFIG_ASIGNATURAS!$B$7:$B$27,DATOS!$I$2:$I$20000)&gt;0)*1),"")))</f>
        <v/>
      </c>
      <c r="Z803" t="str">
        <f>IF(Y803="","",IF(Y803="[FÓRMULA MANUAL]","",IFERROR(AVERAGEIFS(DATOS!$K$2:$K$20000,DATOS!$A$2:$A$20000,Y803,CONFIG_METADATA!$G$2:$G$20000,1,DATOS!$I$2:$I$20000,"Análisis"),"")))</f>
        <v/>
      </c>
      <c r="AA803" t="str">
        <f>IF(Y803="","",IF(Y803="[FÓRMULA MANUAL]","",IFERROR(AVERAGEIFS(DATOS!$K$2:$K$20000,DATOS!$A$2:$A$20000,Y803,CONFIG_METADATA!$G$2:$G$20000,1,DATOS!$I$2:$I$20000,"Orquesta/Banda/Conjunto"),"")))</f>
        <v/>
      </c>
      <c r="AB803" t="str">
        <f>IF(Y803="","",IF(Y803="[FÓRMULA MANUAL]","",IFERROR(AVERAGEIFS(DATOS!$K$2:$K$20000,DATOS!$A$2:$A$20000,Y803,CONFIG_METADATA!$G$2:$G$20000,1,DATOS!$I$2:$I$20000,"Música de Cámara"),"")))</f>
        <v/>
      </c>
      <c r="AC803" t="str">
        <f>IF(Y803="","",IF(Y803="[FÓRMULA MANUAL]","",IFERROR(SUMPRODUCT((DATOS!$A$2:$A$20000=Y803)*(CONFIG_METADATA!$G$2:$G$20000=1)*(COUNTIF(CONFIG_ASIGNATURAS!$B$7:$B$27,DATOS!$I$2:$I$20000)&gt;0)*(DATOS!$K$2:$K$20000))/SUMPRODUCT((DATOS!$A$2:$A$20000=Y803)*(CONFIG_METADATA!$G$2:$G$20000=1)*(COUNTIF(CONFIG_ASIGNATURAS!$B$7:$B$27,DATOS!$I$2:$I$20000)&gt;0)*1),"")))</f>
        <v/>
      </c>
      <c r="AF803" t="str">
        <f>IF(AE803="","",IF(AE803="[FÓRMULA MANUAL]","",IFERROR(AVERAGEIFS(DATOS!$K$2:$K$20000,DATOS!$A$2:$A$20000,AE803,CONFIG_METADATA!$G$2:$G$20000,1,DATOS!$I$2:$I$20000,"Análisis"),"")))</f>
        <v/>
      </c>
      <c r="AG803" t="str">
        <f>IF(AE803="","",IF(AE803="[FÓRMULA MANUAL]","",IFERROR(AVERAGEIFS(DATOS!$K$2:$K$20000,DATOS!$A$2:$A$20000,AE803,CONFIG_METADATA!$G$2:$G$20000,1,DATOS!$I$2:$I$20000,"Orquesta/Banda/Conjunto"),"")))</f>
        <v/>
      </c>
      <c r="AH803" t="str">
        <f>IF(AE803="","",IF(AE803="[FÓRMULA MANUAL]","",IFERROR(AVERAGEIFS(DATOS!$K$2:$K$20000,DATOS!$A$2:$A$20000,AE803,CONFIG_METADATA!$G$2:$G$20000,1,DATOS!$I$2:$I$20000,"Música de Cámara"),"")))</f>
        <v/>
      </c>
      <c r="AI803" t="str">
        <f>IF(AE803="","",IF(AE803="[FÓRMULA MANUAL]","",IFERROR(SUMPRODUCT((DATOS!$A$2:$A$20000=AE803)*(CONFIG_METADATA!$G$2:$G$20000=1)*(COUNTIF(CONFIG_ASIGNATURAS!$B$7:$B$27,DATOS!$I$2:$I$20000)&gt;0)*(DATOS!$K$2:$K$20000))/SUMPRODUCT((DATOS!$A$2:$A$20000=AE803)*(CONFIG_METADATA!$G$2:$G$20000=1)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MANUAL]","",IFERROR(AVERAGEIFS(DATOS!$K$2:$K$20000,DATOS!$A$2:$A$20000,A804,CONFIG_METADATA!$G$2:$G$20000,1,DATOS!$I$2:$I$20000,"Lenguaje Musical"),"")))</f>
        <v/>
      </c>
      <c r="C804" t="str">
        <f>IF(A804="","",IF(A804="[FÓRMULA MANUAL]","",IFERROR(AVERAGEIFS(DATOS!$K$2:$K$20000,DATOS!$A$2:$A$20000,A804,CONFIG_METADATA!$G$2:$G$20000,1,DATOS!$I$2:$I$20000,"Orquesta/Banda/Conjunto"),"")))</f>
        <v/>
      </c>
      <c r="D804" t="str">
        <f>IF(A804="","",IF(A804="[FÓRMULA MANUAL]","",IFERROR(AVERAGEIFS(DATOS!$K$2:$K$20000,DATOS!$A$2:$A$20000,A804,CONFIG_METADATA!$G$2:$G$20000,1,DATOS!$I$2:$I$20000,"Conjunto"),"")))</f>
        <v/>
      </c>
      <c r="E804" t="str">
        <f>IF(A804="","",IF(A804="[FÓRMULA MANUAL]","",IFERROR(SUMPRODUCT((DATOS!$A$2:$A$20000=A804)*(CONFIG_METADATA!$G$2:$G$20000=1)*(COUNTIF(CONFIG_ASIGNATURAS!$B$7:$B$27,DATOS!$I$2:$I$20000)&gt;0)*(DATOS!$K$2:$K$20000))/SUMPRODUCT((DATOS!$A$2:$A$20000=A804)*(CONFIG_METADATA!$G$2:$G$20000=1)*(COUNTIF(CONFIG_ASIGNATURAS!$B$7:$B$27,DATOS!$I$2:$I$20000)&gt;0)*1),"")))</f>
        <v/>
      </c>
      <c r="H804" t="str">
        <f>IF(G804="","",IF(G804="[FÓRMULA MANUAL]","",IFERROR(AVERAGEIFS(DATOS!$K$2:$K$20000,DATOS!$A$2:$A$20000,G804,CONFIG_METADATA!$G$2:$G$20000,1,DATOS!$I$2:$I$20000,"Lenguaje Musical"),"")))</f>
        <v/>
      </c>
      <c r="I804" t="str">
        <f>IF(G804="","",IF(G804="[FÓRMULA MANUAL]","",IFERROR(AVERAGEIFS(DATOS!$K$2:$K$20000,DATOS!$A$2:$A$20000,G804,CONFIG_METADATA!$G$2:$G$20000,1,DATOS!$I$2:$I$20000,"Orquesta/Banda/Conjunto"),"")))</f>
        <v/>
      </c>
      <c r="J804" t="str">
        <f>IF(G804="","",IF(G804="[FÓRMULA MANUAL]","",IFERROR(AVERAGEIFS(DATOS!$K$2:$K$20000,DATOS!$A$2:$A$20000,G804,CONFIG_METADATA!$G$2:$G$20000,1,DATOS!$I$2:$I$20000,"Conjunto"),"")))</f>
        <v/>
      </c>
      <c r="K804" t="str">
        <f>IF(G804="","",IF(G804="[FÓRMULA MANUAL]","",IFERROR(SUMPRODUCT((DATOS!$A$2:$A$20000=G804)*(CONFIG_METADATA!$G$2:$G$20000=1)*(COUNTIF(CONFIG_ASIGNATURAS!$B$7:$B$27,DATOS!$I$2:$I$20000)&gt;0)*(DATOS!$K$2:$K$20000))/SUMPRODUCT((DATOS!$A$2:$A$20000=G804)*(CONFIG_METADATA!$G$2:$G$20000=1)*(COUNTIF(CONFIG_ASIGNATURAS!$B$7:$B$27,DATOS!$I$2:$I$20000)&gt;0)*1),"")))</f>
        <v/>
      </c>
      <c r="N804" t="str">
        <f>IF(M804="","",IF(M804="[FÓRMULA MANUAL]","",IFERROR(AVERAGEIFS(DATOS!$K$2:$K$20000,DATOS!$A$2:$A$20000,M804,CONFIG_METADATA!$G$2:$G$20000,1,DATOS!$I$2:$I$20000,"Armonía"),"")))</f>
        <v/>
      </c>
      <c r="O804" t="str">
        <f>IF(M804="","",IF(M804="[FÓRMULA MANUAL]","",IFERROR(AVERAGEIFS(DATOS!$K$2:$K$20000,DATOS!$A$2:$A$20000,M804,CONFIG_METADATA!$G$2:$G$20000,1,DATOS!$I$2:$I$20000,"Orquesta/Banda/Conjunto"),"")))</f>
        <v/>
      </c>
      <c r="P804" t="str">
        <f>IF(M804="","",IF(M804="[FÓRMULA MANUAL]","",IFERROR(AVERAGEIFS(DATOS!$K$2:$K$20000,DATOS!$A$2:$A$20000,M804,CONFIG_METADATA!$G$2:$G$20000,1,DATOS!$I$2:$I$20000,"Música de Cámara"),"")))</f>
        <v/>
      </c>
      <c r="Q804" t="str">
        <f>IF(M804="","",IF(M804="[FÓRMULA MANUAL]","",IFERROR(SUMPRODUCT((DATOS!$A$2:$A$20000=M804)*(CONFIG_METADATA!$G$2:$G$20000=1)*(COUNTIF(CONFIG_ASIGNATURAS!$B$7:$B$27,DATOS!$I$2:$I$20000)&gt;0)*(DATOS!$K$2:$K$20000))/SUMPRODUCT((DATOS!$A$2:$A$20000=M804)*(CONFIG_METADATA!$G$2:$G$20000=1)*(COUNTIF(CONFIG_ASIGNATURAS!$B$7:$B$27,DATOS!$I$2:$I$20000)&gt;0)*1),"")))</f>
        <v/>
      </c>
      <c r="T804" t="str">
        <f>IF(S804="","",IF(S804="[FÓRMULA MANUAL]","",IFERROR(AVERAGEIFS(DATOS!$K$2:$K$20000,DATOS!$A$2:$A$20000,S804,CONFIG_METADATA!$G$2:$G$20000,1,DATOS!$I$2:$I$20000,"Armonía"),"")))</f>
        <v/>
      </c>
      <c r="U804" t="str">
        <f>IF(S804="","",IF(S804="[FÓRMULA MANUAL]","",IFERROR(AVERAGEIFS(DATOS!$K$2:$K$20000,DATOS!$A$2:$A$20000,S804,CONFIG_METADATA!$G$2:$G$20000,1,DATOS!$I$2:$I$20000,"Orquesta/Banda/Conjunto"),"")))</f>
        <v/>
      </c>
      <c r="V804" t="str">
        <f>IF(S804="","",IF(S804="[FÓRMULA MANUAL]","",IFERROR(AVERAGEIFS(DATOS!$K$2:$K$20000,DATOS!$A$2:$A$20000,S804,CONFIG_METADATA!$G$2:$G$20000,1,DATOS!$I$2:$I$20000,"Música de Cámara"),"")))</f>
        <v/>
      </c>
      <c r="W804" t="str">
        <f>IF(S804="","",IF(S804="[FÓRMULA MANUAL]","",IFERROR(SUMPRODUCT((DATOS!$A$2:$A$20000=S804)*(CONFIG_METADATA!$G$2:$G$20000=1)*(COUNTIF(CONFIG_ASIGNATURAS!$B$7:$B$27,DATOS!$I$2:$I$20000)&gt;0)*(DATOS!$K$2:$K$20000))/SUMPRODUCT((DATOS!$A$2:$A$20000=S804)*(CONFIG_METADATA!$G$2:$G$20000=1)*(COUNTIF(CONFIG_ASIGNATURAS!$B$7:$B$27,DATOS!$I$2:$I$20000)&gt;0)*1),"")))</f>
        <v/>
      </c>
      <c r="Z804" t="str">
        <f>IF(Y804="","",IF(Y804="[FÓRMULA MANUAL]","",IFERROR(AVERAGEIFS(DATOS!$K$2:$K$20000,DATOS!$A$2:$A$20000,Y804,CONFIG_METADATA!$G$2:$G$20000,1,DATOS!$I$2:$I$20000,"Análisis"),"")))</f>
        <v/>
      </c>
      <c r="AA804" t="str">
        <f>IF(Y804="","",IF(Y804="[FÓRMULA MANUAL]","",IFERROR(AVERAGEIFS(DATOS!$K$2:$K$20000,DATOS!$A$2:$A$20000,Y804,CONFIG_METADATA!$G$2:$G$20000,1,DATOS!$I$2:$I$20000,"Orquesta/Banda/Conjunto"),"")))</f>
        <v/>
      </c>
      <c r="AB804" t="str">
        <f>IF(Y804="","",IF(Y804="[FÓRMULA MANUAL]","",IFERROR(AVERAGEIFS(DATOS!$K$2:$K$20000,DATOS!$A$2:$A$20000,Y804,CONFIG_METADATA!$G$2:$G$20000,1,DATOS!$I$2:$I$20000,"Música de Cámara"),"")))</f>
        <v/>
      </c>
      <c r="AC804" t="str">
        <f>IF(Y804="","",IF(Y804="[FÓRMULA MANUAL]","",IFERROR(SUMPRODUCT((DATOS!$A$2:$A$20000=Y804)*(CONFIG_METADATA!$G$2:$G$20000=1)*(COUNTIF(CONFIG_ASIGNATURAS!$B$7:$B$27,DATOS!$I$2:$I$20000)&gt;0)*(DATOS!$K$2:$K$20000))/SUMPRODUCT((DATOS!$A$2:$A$20000=Y804)*(CONFIG_METADATA!$G$2:$G$20000=1)*(COUNTIF(CONFIG_ASIGNATURAS!$B$7:$B$27,DATOS!$I$2:$I$20000)&gt;0)*1),"")))</f>
        <v/>
      </c>
      <c r="AF804" t="str">
        <f>IF(AE804="","",IF(AE804="[FÓRMULA MANUAL]","",IFERROR(AVERAGEIFS(DATOS!$K$2:$K$20000,DATOS!$A$2:$A$20000,AE804,CONFIG_METADATA!$G$2:$G$20000,1,DATOS!$I$2:$I$20000,"Análisis"),"")))</f>
        <v/>
      </c>
      <c r="AG804" t="str">
        <f>IF(AE804="","",IF(AE804="[FÓRMULA MANUAL]","",IFERROR(AVERAGEIFS(DATOS!$K$2:$K$20000,DATOS!$A$2:$A$20000,AE804,CONFIG_METADATA!$G$2:$G$20000,1,DATOS!$I$2:$I$20000,"Orquesta/Banda/Conjunto"),"")))</f>
        <v/>
      </c>
      <c r="AH804" t="str">
        <f>IF(AE804="","",IF(AE804="[FÓRMULA MANUAL]","",IFERROR(AVERAGEIFS(DATOS!$K$2:$K$20000,DATOS!$A$2:$A$20000,AE804,CONFIG_METADATA!$G$2:$G$20000,1,DATOS!$I$2:$I$20000,"Música de Cámara"),"")))</f>
        <v/>
      </c>
      <c r="AI804" t="str">
        <f>IF(AE804="","",IF(AE804="[FÓRMULA MANUAL]","",IFERROR(SUMPRODUCT((DATOS!$A$2:$A$20000=AE804)*(CONFIG_METADATA!$G$2:$G$20000=1)*(COUNTIF(CONFIG_ASIGNATURAS!$B$7:$B$27,DATOS!$I$2:$I$20000)&gt;0)*(DATOS!$K$2:$K$20000))/SUMPRODUCT((DATOS!$A$2:$A$20000=AE804)*(CONFIG_METADATA!$G$2:$G$20000=1)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MANUAL]","",IFERROR(AVERAGEIFS(DATOS!$K$2:$K$20000,DATOS!$A$2:$A$20000,A805,CONFIG_METADATA!$G$2:$G$20000,1,DATOS!$I$2:$I$20000,"Lenguaje Musical"),"")))</f>
        <v/>
      </c>
      <c r="C805" t="str">
        <f>IF(A805="","",IF(A805="[FÓRMULA MANUAL]","",IFERROR(AVERAGEIFS(DATOS!$K$2:$K$20000,DATOS!$A$2:$A$20000,A805,CONFIG_METADATA!$G$2:$G$20000,1,DATOS!$I$2:$I$20000,"Orquesta/Banda/Conjunto"),"")))</f>
        <v/>
      </c>
      <c r="D805" t="str">
        <f>IF(A805="","",IF(A805="[FÓRMULA MANUAL]","",IFERROR(AVERAGEIFS(DATOS!$K$2:$K$20000,DATOS!$A$2:$A$20000,A805,CONFIG_METADATA!$G$2:$G$20000,1,DATOS!$I$2:$I$20000,"Conjunto"),"")))</f>
        <v/>
      </c>
      <c r="E805" t="str">
        <f>IF(A805="","",IF(A805="[FÓRMULA MANUAL]","",IFERROR(SUMPRODUCT((DATOS!$A$2:$A$20000=A805)*(CONFIG_METADATA!$G$2:$G$20000=1)*(COUNTIF(CONFIG_ASIGNATURAS!$B$7:$B$27,DATOS!$I$2:$I$20000)&gt;0)*(DATOS!$K$2:$K$20000))/SUMPRODUCT((DATOS!$A$2:$A$20000=A805)*(CONFIG_METADATA!$G$2:$G$20000=1)*(COUNTIF(CONFIG_ASIGNATURAS!$B$7:$B$27,DATOS!$I$2:$I$20000)&gt;0)*1),"")))</f>
        <v/>
      </c>
      <c r="H805" t="str">
        <f>IF(G805="","",IF(G805="[FÓRMULA MANUAL]","",IFERROR(AVERAGEIFS(DATOS!$K$2:$K$20000,DATOS!$A$2:$A$20000,G805,CONFIG_METADATA!$G$2:$G$20000,1,DATOS!$I$2:$I$20000,"Lenguaje Musical"),"")))</f>
        <v/>
      </c>
      <c r="I805" t="str">
        <f>IF(G805="","",IF(G805="[FÓRMULA MANUAL]","",IFERROR(AVERAGEIFS(DATOS!$K$2:$K$20000,DATOS!$A$2:$A$20000,G805,CONFIG_METADATA!$G$2:$G$20000,1,DATOS!$I$2:$I$20000,"Orquesta/Banda/Conjunto"),"")))</f>
        <v/>
      </c>
      <c r="J805" t="str">
        <f>IF(G805="","",IF(G805="[FÓRMULA MANUAL]","",IFERROR(AVERAGEIFS(DATOS!$K$2:$K$20000,DATOS!$A$2:$A$20000,G805,CONFIG_METADATA!$G$2:$G$20000,1,DATOS!$I$2:$I$20000,"Conjunto"),"")))</f>
        <v/>
      </c>
      <c r="K805" t="str">
        <f>IF(G805="","",IF(G805="[FÓRMULA MANUAL]","",IFERROR(SUMPRODUCT((DATOS!$A$2:$A$20000=G805)*(CONFIG_METADATA!$G$2:$G$20000=1)*(COUNTIF(CONFIG_ASIGNATURAS!$B$7:$B$27,DATOS!$I$2:$I$20000)&gt;0)*(DATOS!$K$2:$K$20000))/SUMPRODUCT((DATOS!$A$2:$A$20000=G805)*(CONFIG_METADATA!$G$2:$G$20000=1)*(COUNTIF(CONFIG_ASIGNATURAS!$B$7:$B$27,DATOS!$I$2:$I$20000)&gt;0)*1),"")))</f>
        <v/>
      </c>
      <c r="N805" t="str">
        <f>IF(M805="","",IF(M805="[FÓRMULA MANUAL]","",IFERROR(AVERAGEIFS(DATOS!$K$2:$K$20000,DATOS!$A$2:$A$20000,M805,CONFIG_METADATA!$G$2:$G$20000,1,DATOS!$I$2:$I$20000,"Armonía"),"")))</f>
        <v/>
      </c>
      <c r="O805" t="str">
        <f>IF(M805="","",IF(M805="[FÓRMULA MANUAL]","",IFERROR(AVERAGEIFS(DATOS!$K$2:$K$20000,DATOS!$A$2:$A$20000,M805,CONFIG_METADATA!$G$2:$G$20000,1,DATOS!$I$2:$I$20000,"Orquesta/Banda/Conjunto"),"")))</f>
        <v/>
      </c>
      <c r="P805" t="str">
        <f>IF(M805="","",IF(M805="[FÓRMULA MANUAL]","",IFERROR(AVERAGEIFS(DATOS!$K$2:$K$20000,DATOS!$A$2:$A$20000,M805,CONFIG_METADATA!$G$2:$G$20000,1,DATOS!$I$2:$I$20000,"Música de Cámara"),"")))</f>
        <v/>
      </c>
      <c r="Q805" t="str">
        <f>IF(M805="","",IF(M805="[FÓRMULA MANUAL]","",IFERROR(SUMPRODUCT((DATOS!$A$2:$A$20000=M805)*(CONFIG_METADATA!$G$2:$G$20000=1)*(COUNTIF(CONFIG_ASIGNATURAS!$B$7:$B$27,DATOS!$I$2:$I$20000)&gt;0)*(DATOS!$K$2:$K$20000))/SUMPRODUCT((DATOS!$A$2:$A$20000=M805)*(CONFIG_METADATA!$G$2:$G$20000=1)*(COUNTIF(CONFIG_ASIGNATURAS!$B$7:$B$27,DATOS!$I$2:$I$20000)&gt;0)*1),"")))</f>
        <v/>
      </c>
      <c r="T805" t="str">
        <f>IF(S805="","",IF(S805="[FÓRMULA MANUAL]","",IFERROR(AVERAGEIFS(DATOS!$K$2:$K$20000,DATOS!$A$2:$A$20000,S805,CONFIG_METADATA!$G$2:$G$20000,1,DATOS!$I$2:$I$20000,"Armonía"),"")))</f>
        <v/>
      </c>
      <c r="U805" t="str">
        <f>IF(S805="","",IF(S805="[FÓRMULA MANUAL]","",IFERROR(AVERAGEIFS(DATOS!$K$2:$K$20000,DATOS!$A$2:$A$20000,S805,CONFIG_METADATA!$G$2:$G$20000,1,DATOS!$I$2:$I$20000,"Orquesta/Banda/Conjunto"),"")))</f>
        <v/>
      </c>
      <c r="V805" t="str">
        <f>IF(S805="","",IF(S805="[FÓRMULA MANUAL]","",IFERROR(AVERAGEIFS(DATOS!$K$2:$K$20000,DATOS!$A$2:$A$20000,S805,CONFIG_METADATA!$G$2:$G$20000,1,DATOS!$I$2:$I$20000,"Música de Cámara"),"")))</f>
        <v/>
      </c>
      <c r="W805" t="str">
        <f>IF(S805="","",IF(S805="[FÓRMULA MANUAL]","",IFERROR(SUMPRODUCT((DATOS!$A$2:$A$20000=S805)*(CONFIG_METADATA!$G$2:$G$20000=1)*(COUNTIF(CONFIG_ASIGNATURAS!$B$7:$B$27,DATOS!$I$2:$I$20000)&gt;0)*(DATOS!$K$2:$K$20000))/SUMPRODUCT((DATOS!$A$2:$A$20000=S805)*(CONFIG_METADATA!$G$2:$G$20000=1)*(COUNTIF(CONFIG_ASIGNATURAS!$B$7:$B$27,DATOS!$I$2:$I$20000)&gt;0)*1),"")))</f>
        <v/>
      </c>
      <c r="Z805" t="str">
        <f>IF(Y805="","",IF(Y805="[FÓRMULA MANUAL]","",IFERROR(AVERAGEIFS(DATOS!$K$2:$K$20000,DATOS!$A$2:$A$20000,Y805,CONFIG_METADATA!$G$2:$G$20000,1,DATOS!$I$2:$I$20000,"Análisis"),"")))</f>
        <v/>
      </c>
      <c r="AA805" t="str">
        <f>IF(Y805="","",IF(Y805="[FÓRMULA MANUAL]","",IFERROR(AVERAGEIFS(DATOS!$K$2:$K$20000,DATOS!$A$2:$A$20000,Y805,CONFIG_METADATA!$G$2:$G$20000,1,DATOS!$I$2:$I$20000,"Orquesta/Banda/Conjunto"),"")))</f>
        <v/>
      </c>
      <c r="AB805" t="str">
        <f>IF(Y805="","",IF(Y805="[FÓRMULA MANUAL]","",IFERROR(AVERAGEIFS(DATOS!$K$2:$K$20000,DATOS!$A$2:$A$20000,Y805,CONFIG_METADATA!$G$2:$G$20000,1,DATOS!$I$2:$I$20000,"Música de Cámara"),"")))</f>
        <v/>
      </c>
      <c r="AC805" t="str">
        <f>IF(Y805="","",IF(Y805="[FÓRMULA MANUAL]","",IFERROR(SUMPRODUCT((DATOS!$A$2:$A$20000=Y805)*(CONFIG_METADATA!$G$2:$G$20000=1)*(COUNTIF(CONFIG_ASIGNATURAS!$B$7:$B$27,DATOS!$I$2:$I$20000)&gt;0)*(DATOS!$K$2:$K$20000))/SUMPRODUCT((DATOS!$A$2:$A$20000=Y805)*(CONFIG_METADATA!$G$2:$G$20000=1)*(COUNTIF(CONFIG_ASIGNATURAS!$B$7:$B$27,DATOS!$I$2:$I$20000)&gt;0)*1),"")))</f>
        <v/>
      </c>
      <c r="AF805" t="str">
        <f>IF(AE805="","",IF(AE805="[FÓRMULA MANUAL]","",IFERROR(AVERAGEIFS(DATOS!$K$2:$K$20000,DATOS!$A$2:$A$20000,AE805,CONFIG_METADATA!$G$2:$G$20000,1,DATOS!$I$2:$I$20000,"Análisis"),"")))</f>
        <v/>
      </c>
      <c r="AG805" t="str">
        <f>IF(AE805="","",IF(AE805="[FÓRMULA MANUAL]","",IFERROR(AVERAGEIFS(DATOS!$K$2:$K$20000,DATOS!$A$2:$A$20000,AE805,CONFIG_METADATA!$G$2:$G$20000,1,DATOS!$I$2:$I$20000,"Orquesta/Banda/Conjunto"),"")))</f>
        <v/>
      </c>
      <c r="AH805" t="str">
        <f>IF(AE805="","",IF(AE805="[FÓRMULA MANUAL]","",IFERROR(AVERAGEIFS(DATOS!$K$2:$K$20000,DATOS!$A$2:$A$20000,AE805,CONFIG_METADATA!$G$2:$G$20000,1,DATOS!$I$2:$I$20000,"Música de Cámara"),"")))</f>
        <v/>
      </c>
      <c r="AI805" t="str">
        <f>IF(AE805="","",IF(AE805="[FÓRMULA MANUAL]","",IFERROR(SUMPRODUCT((DATOS!$A$2:$A$20000=AE805)*(CONFIG_METADATA!$G$2:$G$20000=1)*(COUNTIF(CONFIG_ASIGNATURAS!$B$7:$B$27,DATOS!$I$2:$I$20000)&gt;0)*(DATOS!$K$2:$K$20000))/SUMPRODUCT((DATOS!$A$2:$A$20000=AE805)*(CONFIG_METADATA!$G$2:$G$20000=1)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MANUAL]","",IFERROR(AVERAGEIFS(DATOS!$K$2:$K$20000,DATOS!$A$2:$A$20000,A806,CONFIG_METADATA!$G$2:$G$20000,1,DATOS!$I$2:$I$20000,"Lenguaje Musical"),"")))</f>
        <v/>
      </c>
      <c r="C806" t="str">
        <f>IF(A806="","",IF(A806="[FÓRMULA MANUAL]","",IFERROR(AVERAGEIFS(DATOS!$K$2:$K$20000,DATOS!$A$2:$A$20000,A806,CONFIG_METADATA!$G$2:$G$20000,1,DATOS!$I$2:$I$20000,"Orquesta/Banda/Conjunto"),"")))</f>
        <v/>
      </c>
      <c r="D806" t="str">
        <f>IF(A806="","",IF(A806="[FÓRMULA MANUAL]","",IFERROR(AVERAGEIFS(DATOS!$K$2:$K$20000,DATOS!$A$2:$A$20000,A806,CONFIG_METADATA!$G$2:$G$20000,1,DATOS!$I$2:$I$20000,"Conjunto"),"")))</f>
        <v/>
      </c>
      <c r="E806" t="str">
        <f>IF(A806="","",IF(A806="[FÓRMULA MANUAL]","",IFERROR(SUMPRODUCT((DATOS!$A$2:$A$20000=A806)*(CONFIG_METADATA!$G$2:$G$20000=1)*(COUNTIF(CONFIG_ASIGNATURAS!$B$7:$B$27,DATOS!$I$2:$I$20000)&gt;0)*(DATOS!$K$2:$K$20000))/SUMPRODUCT((DATOS!$A$2:$A$20000=A806)*(CONFIG_METADATA!$G$2:$G$20000=1)*(COUNTIF(CONFIG_ASIGNATURAS!$B$7:$B$27,DATOS!$I$2:$I$20000)&gt;0)*1),"")))</f>
        <v/>
      </c>
      <c r="H806" t="str">
        <f>IF(G806="","",IF(G806="[FÓRMULA MANUAL]","",IFERROR(AVERAGEIFS(DATOS!$K$2:$K$20000,DATOS!$A$2:$A$20000,G806,CONFIG_METADATA!$G$2:$G$20000,1,DATOS!$I$2:$I$20000,"Lenguaje Musical"),"")))</f>
        <v/>
      </c>
      <c r="I806" t="str">
        <f>IF(G806="","",IF(G806="[FÓRMULA MANUAL]","",IFERROR(AVERAGEIFS(DATOS!$K$2:$K$20000,DATOS!$A$2:$A$20000,G806,CONFIG_METADATA!$G$2:$G$20000,1,DATOS!$I$2:$I$20000,"Orquesta/Banda/Conjunto"),"")))</f>
        <v/>
      </c>
      <c r="J806" t="str">
        <f>IF(G806="","",IF(G806="[FÓRMULA MANUAL]","",IFERROR(AVERAGEIFS(DATOS!$K$2:$K$20000,DATOS!$A$2:$A$20000,G806,CONFIG_METADATA!$G$2:$G$20000,1,DATOS!$I$2:$I$20000,"Conjunto"),"")))</f>
        <v/>
      </c>
      <c r="K806" t="str">
        <f>IF(G806="","",IF(G806="[FÓRMULA MANUAL]","",IFERROR(SUMPRODUCT((DATOS!$A$2:$A$20000=G806)*(CONFIG_METADATA!$G$2:$G$20000=1)*(COUNTIF(CONFIG_ASIGNATURAS!$B$7:$B$27,DATOS!$I$2:$I$20000)&gt;0)*(DATOS!$K$2:$K$20000))/SUMPRODUCT((DATOS!$A$2:$A$20000=G806)*(CONFIG_METADATA!$G$2:$G$20000=1)*(COUNTIF(CONFIG_ASIGNATURAS!$B$7:$B$27,DATOS!$I$2:$I$20000)&gt;0)*1),"")))</f>
        <v/>
      </c>
      <c r="N806" t="str">
        <f>IF(M806="","",IF(M806="[FÓRMULA MANUAL]","",IFERROR(AVERAGEIFS(DATOS!$K$2:$K$20000,DATOS!$A$2:$A$20000,M806,CONFIG_METADATA!$G$2:$G$20000,1,DATOS!$I$2:$I$20000,"Armonía"),"")))</f>
        <v/>
      </c>
      <c r="O806" t="str">
        <f>IF(M806="","",IF(M806="[FÓRMULA MANUAL]","",IFERROR(AVERAGEIFS(DATOS!$K$2:$K$20000,DATOS!$A$2:$A$20000,M806,CONFIG_METADATA!$G$2:$G$20000,1,DATOS!$I$2:$I$20000,"Orquesta/Banda/Conjunto"),"")))</f>
        <v/>
      </c>
      <c r="P806" t="str">
        <f>IF(M806="","",IF(M806="[FÓRMULA MANUAL]","",IFERROR(AVERAGEIFS(DATOS!$K$2:$K$20000,DATOS!$A$2:$A$20000,M806,CONFIG_METADATA!$G$2:$G$20000,1,DATOS!$I$2:$I$20000,"Música de Cámara"),"")))</f>
        <v/>
      </c>
      <c r="Q806" t="str">
        <f>IF(M806="","",IF(M806="[FÓRMULA MANUAL]","",IFERROR(SUMPRODUCT((DATOS!$A$2:$A$20000=M806)*(CONFIG_METADATA!$G$2:$G$20000=1)*(COUNTIF(CONFIG_ASIGNATURAS!$B$7:$B$27,DATOS!$I$2:$I$20000)&gt;0)*(DATOS!$K$2:$K$20000))/SUMPRODUCT((DATOS!$A$2:$A$20000=M806)*(CONFIG_METADATA!$G$2:$G$20000=1)*(COUNTIF(CONFIG_ASIGNATURAS!$B$7:$B$27,DATOS!$I$2:$I$20000)&gt;0)*1),"")))</f>
        <v/>
      </c>
      <c r="T806" t="str">
        <f>IF(S806="","",IF(S806="[FÓRMULA MANUAL]","",IFERROR(AVERAGEIFS(DATOS!$K$2:$K$20000,DATOS!$A$2:$A$20000,S806,CONFIG_METADATA!$G$2:$G$20000,1,DATOS!$I$2:$I$20000,"Armonía"),"")))</f>
        <v/>
      </c>
      <c r="U806" t="str">
        <f>IF(S806="","",IF(S806="[FÓRMULA MANUAL]","",IFERROR(AVERAGEIFS(DATOS!$K$2:$K$20000,DATOS!$A$2:$A$20000,S806,CONFIG_METADATA!$G$2:$G$20000,1,DATOS!$I$2:$I$20000,"Orquesta/Banda/Conjunto"),"")))</f>
        <v/>
      </c>
      <c r="V806" t="str">
        <f>IF(S806="","",IF(S806="[FÓRMULA MANUAL]","",IFERROR(AVERAGEIFS(DATOS!$K$2:$K$20000,DATOS!$A$2:$A$20000,S806,CONFIG_METADATA!$G$2:$G$20000,1,DATOS!$I$2:$I$20000,"Música de Cámara"),"")))</f>
        <v/>
      </c>
      <c r="W806" t="str">
        <f>IF(S806="","",IF(S806="[FÓRMULA MANUAL]","",IFERROR(SUMPRODUCT((DATOS!$A$2:$A$20000=S806)*(CONFIG_METADATA!$G$2:$G$20000=1)*(COUNTIF(CONFIG_ASIGNATURAS!$B$7:$B$27,DATOS!$I$2:$I$20000)&gt;0)*(DATOS!$K$2:$K$20000))/SUMPRODUCT((DATOS!$A$2:$A$20000=S806)*(CONFIG_METADATA!$G$2:$G$20000=1)*(COUNTIF(CONFIG_ASIGNATURAS!$B$7:$B$27,DATOS!$I$2:$I$20000)&gt;0)*1),"")))</f>
        <v/>
      </c>
      <c r="Z806" t="str">
        <f>IF(Y806="","",IF(Y806="[FÓRMULA MANUAL]","",IFERROR(AVERAGEIFS(DATOS!$K$2:$K$20000,DATOS!$A$2:$A$20000,Y806,CONFIG_METADATA!$G$2:$G$20000,1,DATOS!$I$2:$I$20000,"Análisis"),"")))</f>
        <v/>
      </c>
      <c r="AA806" t="str">
        <f>IF(Y806="","",IF(Y806="[FÓRMULA MANUAL]","",IFERROR(AVERAGEIFS(DATOS!$K$2:$K$20000,DATOS!$A$2:$A$20000,Y806,CONFIG_METADATA!$G$2:$G$20000,1,DATOS!$I$2:$I$20000,"Orquesta/Banda/Conjunto"),"")))</f>
        <v/>
      </c>
      <c r="AB806" t="str">
        <f>IF(Y806="","",IF(Y806="[FÓRMULA MANUAL]","",IFERROR(AVERAGEIFS(DATOS!$K$2:$K$20000,DATOS!$A$2:$A$20000,Y806,CONFIG_METADATA!$G$2:$G$20000,1,DATOS!$I$2:$I$20000,"Música de Cámara"),"")))</f>
        <v/>
      </c>
      <c r="AC806" t="str">
        <f>IF(Y806="","",IF(Y806="[FÓRMULA MANUAL]","",IFERROR(SUMPRODUCT((DATOS!$A$2:$A$20000=Y806)*(CONFIG_METADATA!$G$2:$G$20000=1)*(COUNTIF(CONFIG_ASIGNATURAS!$B$7:$B$27,DATOS!$I$2:$I$20000)&gt;0)*(DATOS!$K$2:$K$20000))/SUMPRODUCT((DATOS!$A$2:$A$20000=Y806)*(CONFIG_METADATA!$G$2:$G$20000=1)*(COUNTIF(CONFIG_ASIGNATURAS!$B$7:$B$27,DATOS!$I$2:$I$20000)&gt;0)*1),"")))</f>
        <v/>
      </c>
      <c r="AF806" t="str">
        <f>IF(AE806="","",IF(AE806="[FÓRMULA MANUAL]","",IFERROR(AVERAGEIFS(DATOS!$K$2:$K$20000,DATOS!$A$2:$A$20000,AE806,CONFIG_METADATA!$G$2:$G$20000,1,DATOS!$I$2:$I$20000,"Análisis"),"")))</f>
        <v/>
      </c>
      <c r="AG806" t="str">
        <f>IF(AE806="","",IF(AE806="[FÓRMULA MANUAL]","",IFERROR(AVERAGEIFS(DATOS!$K$2:$K$20000,DATOS!$A$2:$A$20000,AE806,CONFIG_METADATA!$G$2:$G$20000,1,DATOS!$I$2:$I$20000,"Orquesta/Banda/Conjunto"),"")))</f>
        <v/>
      </c>
      <c r="AH806" t="str">
        <f>IF(AE806="","",IF(AE806="[FÓRMULA MANUAL]","",IFERROR(AVERAGEIFS(DATOS!$K$2:$K$20000,DATOS!$A$2:$A$20000,AE806,CONFIG_METADATA!$G$2:$G$20000,1,DATOS!$I$2:$I$20000,"Música de Cámara"),"")))</f>
        <v/>
      </c>
      <c r="AI806" t="str">
        <f>IF(AE806="","",IF(AE806="[FÓRMULA MANUAL]","",IFERROR(SUMPRODUCT((DATOS!$A$2:$A$20000=AE806)*(CONFIG_METADATA!$G$2:$G$20000=1)*(COUNTIF(CONFIG_ASIGNATURAS!$B$7:$B$27,DATOS!$I$2:$I$20000)&gt;0)*(DATOS!$K$2:$K$20000))/SUMPRODUCT((DATOS!$A$2:$A$20000=AE806)*(CONFIG_METADATA!$G$2:$G$20000=1)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MANUAL]","",IFERROR(AVERAGEIFS(DATOS!$K$2:$K$20000,DATOS!$A$2:$A$20000,A807,CONFIG_METADATA!$G$2:$G$20000,1,DATOS!$I$2:$I$20000,"Lenguaje Musical"),"")))</f>
        <v/>
      </c>
      <c r="C807" t="str">
        <f>IF(A807="","",IF(A807="[FÓRMULA MANUAL]","",IFERROR(AVERAGEIFS(DATOS!$K$2:$K$20000,DATOS!$A$2:$A$20000,A807,CONFIG_METADATA!$G$2:$G$20000,1,DATOS!$I$2:$I$20000,"Orquesta/Banda/Conjunto"),"")))</f>
        <v/>
      </c>
      <c r="D807" t="str">
        <f>IF(A807="","",IF(A807="[FÓRMULA MANUAL]","",IFERROR(AVERAGEIFS(DATOS!$K$2:$K$20000,DATOS!$A$2:$A$20000,A807,CONFIG_METADATA!$G$2:$G$20000,1,DATOS!$I$2:$I$20000,"Conjunto"),"")))</f>
        <v/>
      </c>
      <c r="E807" t="str">
        <f>IF(A807="","",IF(A807="[FÓRMULA MANUAL]","",IFERROR(SUMPRODUCT((DATOS!$A$2:$A$20000=A807)*(CONFIG_METADATA!$G$2:$G$20000=1)*(COUNTIF(CONFIG_ASIGNATURAS!$B$7:$B$27,DATOS!$I$2:$I$20000)&gt;0)*(DATOS!$K$2:$K$20000))/SUMPRODUCT((DATOS!$A$2:$A$20000=A807)*(CONFIG_METADATA!$G$2:$G$20000=1)*(COUNTIF(CONFIG_ASIGNATURAS!$B$7:$B$27,DATOS!$I$2:$I$20000)&gt;0)*1),"")))</f>
        <v/>
      </c>
      <c r="H807" t="str">
        <f>IF(G807="","",IF(G807="[FÓRMULA MANUAL]","",IFERROR(AVERAGEIFS(DATOS!$K$2:$K$20000,DATOS!$A$2:$A$20000,G807,CONFIG_METADATA!$G$2:$G$20000,1,DATOS!$I$2:$I$20000,"Lenguaje Musical"),"")))</f>
        <v/>
      </c>
      <c r="I807" t="str">
        <f>IF(G807="","",IF(G807="[FÓRMULA MANUAL]","",IFERROR(AVERAGEIFS(DATOS!$K$2:$K$20000,DATOS!$A$2:$A$20000,G807,CONFIG_METADATA!$G$2:$G$20000,1,DATOS!$I$2:$I$20000,"Orquesta/Banda/Conjunto"),"")))</f>
        <v/>
      </c>
      <c r="J807" t="str">
        <f>IF(G807="","",IF(G807="[FÓRMULA MANUAL]","",IFERROR(AVERAGEIFS(DATOS!$K$2:$K$20000,DATOS!$A$2:$A$20000,G807,CONFIG_METADATA!$G$2:$G$20000,1,DATOS!$I$2:$I$20000,"Conjunto"),"")))</f>
        <v/>
      </c>
      <c r="K807" t="str">
        <f>IF(G807="","",IF(G807="[FÓRMULA MANUAL]","",IFERROR(SUMPRODUCT((DATOS!$A$2:$A$20000=G807)*(CONFIG_METADATA!$G$2:$G$20000=1)*(COUNTIF(CONFIG_ASIGNATURAS!$B$7:$B$27,DATOS!$I$2:$I$20000)&gt;0)*(DATOS!$K$2:$K$20000))/SUMPRODUCT((DATOS!$A$2:$A$20000=G807)*(CONFIG_METADATA!$G$2:$G$20000=1)*(COUNTIF(CONFIG_ASIGNATURAS!$B$7:$B$27,DATOS!$I$2:$I$20000)&gt;0)*1),"")))</f>
        <v/>
      </c>
      <c r="N807" t="str">
        <f>IF(M807="","",IF(M807="[FÓRMULA MANUAL]","",IFERROR(AVERAGEIFS(DATOS!$K$2:$K$20000,DATOS!$A$2:$A$20000,M807,CONFIG_METADATA!$G$2:$G$20000,1,DATOS!$I$2:$I$20000,"Armonía"),"")))</f>
        <v/>
      </c>
      <c r="O807" t="str">
        <f>IF(M807="","",IF(M807="[FÓRMULA MANUAL]","",IFERROR(AVERAGEIFS(DATOS!$K$2:$K$20000,DATOS!$A$2:$A$20000,M807,CONFIG_METADATA!$G$2:$G$20000,1,DATOS!$I$2:$I$20000,"Orquesta/Banda/Conjunto"),"")))</f>
        <v/>
      </c>
      <c r="P807" t="str">
        <f>IF(M807="","",IF(M807="[FÓRMULA MANUAL]","",IFERROR(AVERAGEIFS(DATOS!$K$2:$K$20000,DATOS!$A$2:$A$20000,M807,CONFIG_METADATA!$G$2:$G$20000,1,DATOS!$I$2:$I$20000,"Música de Cámara"),"")))</f>
        <v/>
      </c>
      <c r="Q807" t="str">
        <f>IF(M807="","",IF(M807="[FÓRMULA MANUAL]","",IFERROR(SUMPRODUCT((DATOS!$A$2:$A$20000=M807)*(CONFIG_METADATA!$G$2:$G$20000=1)*(COUNTIF(CONFIG_ASIGNATURAS!$B$7:$B$27,DATOS!$I$2:$I$20000)&gt;0)*(DATOS!$K$2:$K$20000))/SUMPRODUCT((DATOS!$A$2:$A$20000=M807)*(CONFIG_METADATA!$G$2:$G$20000=1)*(COUNTIF(CONFIG_ASIGNATURAS!$B$7:$B$27,DATOS!$I$2:$I$20000)&gt;0)*1),"")))</f>
        <v/>
      </c>
      <c r="T807" t="str">
        <f>IF(S807="","",IF(S807="[FÓRMULA MANUAL]","",IFERROR(AVERAGEIFS(DATOS!$K$2:$K$20000,DATOS!$A$2:$A$20000,S807,CONFIG_METADATA!$G$2:$G$20000,1,DATOS!$I$2:$I$20000,"Armonía"),"")))</f>
        <v/>
      </c>
      <c r="U807" t="str">
        <f>IF(S807="","",IF(S807="[FÓRMULA MANUAL]","",IFERROR(AVERAGEIFS(DATOS!$K$2:$K$20000,DATOS!$A$2:$A$20000,S807,CONFIG_METADATA!$G$2:$G$20000,1,DATOS!$I$2:$I$20000,"Orquesta/Banda/Conjunto"),"")))</f>
        <v/>
      </c>
      <c r="V807" t="str">
        <f>IF(S807="","",IF(S807="[FÓRMULA MANUAL]","",IFERROR(AVERAGEIFS(DATOS!$K$2:$K$20000,DATOS!$A$2:$A$20000,S807,CONFIG_METADATA!$G$2:$G$20000,1,DATOS!$I$2:$I$20000,"Música de Cámara"),"")))</f>
        <v/>
      </c>
      <c r="W807" t="str">
        <f>IF(S807="","",IF(S807="[FÓRMULA MANUAL]","",IFERROR(SUMPRODUCT((DATOS!$A$2:$A$20000=S807)*(CONFIG_METADATA!$G$2:$G$20000=1)*(COUNTIF(CONFIG_ASIGNATURAS!$B$7:$B$27,DATOS!$I$2:$I$20000)&gt;0)*(DATOS!$K$2:$K$20000))/SUMPRODUCT((DATOS!$A$2:$A$20000=S807)*(CONFIG_METADATA!$G$2:$G$20000=1)*(COUNTIF(CONFIG_ASIGNATURAS!$B$7:$B$27,DATOS!$I$2:$I$20000)&gt;0)*1),"")))</f>
        <v/>
      </c>
      <c r="Z807" t="str">
        <f>IF(Y807="","",IF(Y807="[FÓRMULA MANUAL]","",IFERROR(AVERAGEIFS(DATOS!$K$2:$K$20000,DATOS!$A$2:$A$20000,Y807,CONFIG_METADATA!$G$2:$G$20000,1,DATOS!$I$2:$I$20000,"Análisis"),"")))</f>
        <v/>
      </c>
      <c r="AA807" t="str">
        <f>IF(Y807="","",IF(Y807="[FÓRMULA MANUAL]","",IFERROR(AVERAGEIFS(DATOS!$K$2:$K$20000,DATOS!$A$2:$A$20000,Y807,CONFIG_METADATA!$G$2:$G$20000,1,DATOS!$I$2:$I$20000,"Orquesta/Banda/Conjunto"),"")))</f>
        <v/>
      </c>
      <c r="AB807" t="str">
        <f>IF(Y807="","",IF(Y807="[FÓRMULA MANUAL]","",IFERROR(AVERAGEIFS(DATOS!$K$2:$K$20000,DATOS!$A$2:$A$20000,Y807,CONFIG_METADATA!$G$2:$G$20000,1,DATOS!$I$2:$I$20000,"Música de Cámara"),"")))</f>
        <v/>
      </c>
      <c r="AC807" t="str">
        <f>IF(Y807="","",IF(Y807="[FÓRMULA MANUAL]","",IFERROR(SUMPRODUCT((DATOS!$A$2:$A$20000=Y807)*(CONFIG_METADATA!$G$2:$G$20000=1)*(COUNTIF(CONFIG_ASIGNATURAS!$B$7:$B$27,DATOS!$I$2:$I$20000)&gt;0)*(DATOS!$K$2:$K$20000))/SUMPRODUCT((DATOS!$A$2:$A$20000=Y807)*(CONFIG_METADATA!$G$2:$G$20000=1)*(COUNTIF(CONFIG_ASIGNATURAS!$B$7:$B$27,DATOS!$I$2:$I$20000)&gt;0)*1),"")))</f>
        <v/>
      </c>
      <c r="AF807" t="str">
        <f>IF(AE807="","",IF(AE807="[FÓRMULA MANUAL]","",IFERROR(AVERAGEIFS(DATOS!$K$2:$K$20000,DATOS!$A$2:$A$20000,AE807,CONFIG_METADATA!$G$2:$G$20000,1,DATOS!$I$2:$I$20000,"Análisis"),"")))</f>
        <v/>
      </c>
      <c r="AG807" t="str">
        <f>IF(AE807="","",IF(AE807="[FÓRMULA MANUAL]","",IFERROR(AVERAGEIFS(DATOS!$K$2:$K$20000,DATOS!$A$2:$A$20000,AE807,CONFIG_METADATA!$G$2:$G$20000,1,DATOS!$I$2:$I$20000,"Orquesta/Banda/Conjunto"),"")))</f>
        <v/>
      </c>
      <c r="AH807" t="str">
        <f>IF(AE807="","",IF(AE807="[FÓRMULA MANUAL]","",IFERROR(AVERAGEIFS(DATOS!$K$2:$K$20000,DATOS!$A$2:$A$20000,AE807,CONFIG_METADATA!$G$2:$G$20000,1,DATOS!$I$2:$I$20000,"Música de Cámara"),"")))</f>
        <v/>
      </c>
      <c r="AI807" t="str">
        <f>IF(AE807="","",IF(AE807="[FÓRMULA MANUAL]","",IFERROR(SUMPRODUCT((DATOS!$A$2:$A$20000=AE807)*(CONFIG_METADATA!$G$2:$G$20000=1)*(COUNTIF(CONFIG_ASIGNATURAS!$B$7:$B$27,DATOS!$I$2:$I$20000)&gt;0)*(DATOS!$K$2:$K$20000))/SUMPRODUCT((DATOS!$A$2:$A$20000=AE807)*(CONFIG_METADATA!$G$2:$G$20000=1)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MANUAL]","",IFERROR(AVERAGEIFS(DATOS!$K$2:$K$20000,DATOS!$A$2:$A$20000,A808,CONFIG_METADATA!$G$2:$G$20000,1,DATOS!$I$2:$I$20000,"Lenguaje Musical"),"")))</f>
        <v/>
      </c>
      <c r="C808" t="str">
        <f>IF(A808="","",IF(A808="[FÓRMULA MANUAL]","",IFERROR(AVERAGEIFS(DATOS!$K$2:$K$20000,DATOS!$A$2:$A$20000,A808,CONFIG_METADATA!$G$2:$G$20000,1,DATOS!$I$2:$I$20000,"Orquesta/Banda/Conjunto"),"")))</f>
        <v/>
      </c>
      <c r="D808" t="str">
        <f>IF(A808="","",IF(A808="[FÓRMULA MANUAL]","",IFERROR(AVERAGEIFS(DATOS!$K$2:$K$20000,DATOS!$A$2:$A$20000,A808,CONFIG_METADATA!$G$2:$G$20000,1,DATOS!$I$2:$I$20000,"Conjunto"),"")))</f>
        <v/>
      </c>
      <c r="E808" t="str">
        <f>IF(A808="","",IF(A808="[FÓRMULA MANUAL]","",IFERROR(SUMPRODUCT((DATOS!$A$2:$A$20000=A808)*(CONFIG_METADATA!$G$2:$G$20000=1)*(COUNTIF(CONFIG_ASIGNATURAS!$B$7:$B$27,DATOS!$I$2:$I$20000)&gt;0)*(DATOS!$K$2:$K$20000))/SUMPRODUCT((DATOS!$A$2:$A$20000=A808)*(CONFIG_METADATA!$G$2:$G$20000=1)*(COUNTIF(CONFIG_ASIGNATURAS!$B$7:$B$27,DATOS!$I$2:$I$20000)&gt;0)*1),"")))</f>
        <v/>
      </c>
      <c r="H808" t="str">
        <f>IF(G808="","",IF(G808="[FÓRMULA MANUAL]","",IFERROR(AVERAGEIFS(DATOS!$K$2:$K$20000,DATOS!$A$2:$A$20000,G808,CONFIG_METADATA!$G$2:$G$20000,1,DATOS!$I$2:$I$20000,"Lenguaje Musical"),"")))</f>
        <v/>
      </c>
      <c r="I808" t="str">
        <f>IF(G808="","",IF(G808="[FÓRMULA MANUAL]","",IFERROR(AVERAGEIFS(DATOS!$K$2:$K$20000,DATOS!$A$2:$A$20000,G808,CONFIG_METADATA!$G$2:$G$20000,1,DATOS!$I$2:$I$20000,"Orquesta/Banda/Conjunto"),"")))</f>
        <v/>
      </c>
      <c r="J808" t="str">
        <f>IF(G808="","",IF(G808="[FÓRMULA MANUAL]","",IFERROR(AVERAGEIFS(DATOS!$K$2:$K$20000,DATOS!$A$2:$A$20000,G808,CONFIG_METADATA!$G$2:$G$20000,1,DATOS!$I$2:$I$20000,"Conjunto"),"")))</f>
        <v/>
      </c>
      <c r="K808" t="str">
        <f>IF(G808="","",IF(G808="[FÓRMULA MANUAL]","",IFERROR(SUMPRODUCT((DATOS!$A$2:$A$20000=G808)*(CONFIG_METADATA!$G$2:$G$20000=1)*(COUNTIF(CONFIG_ASIGNATURAS!$B$7:$B$27,DATOS!$I$2:$I$20000)&gt;0)*(DATOS!$K$2:$K$20000))/SUMPRODUCT((DATOS!$A$2:$A$20000=G808)*(CONFIG_METADATA!$G$2:$G$20000=1)*(COUNTIF(CONFIG_ASIGNATURAS!$B$7:$B$27,DATOS!$I$2:$I$20000)&gt;0)*1),"")))</f>
        <v/>
      </c>
      <c r="N808" t="str">
        <f>IF(M808="","",IF(M808="[FÓRMULA MANUAL]","",IFERROR(AVERAGEIFS(DATOS!$K$2:$K$20000,DATOS!$A$2:$A$20000,M808,CONFIG_METADATA!$G$2:$G$20000,1,DATOS!$I$2:$I$20000,"Armonía"),"")))</f>
        <v/>
      </c>
      <c r="O808" t="str">
        <f>IF(M808="","",IF(M808="[FÓRMULA MANUAL]","",IFERROR(AVERAGEIFS(DATOS!$K$2:$K$20000,DATOS!$A$2:$A$20000,M808,CONFIG_METADATA!$G$2:$G$20000,1,DATOS!$I$2:$I$20000,"Orquesta/Banda/Conjunto"),"")))</f>
        <v/>
      </c>
      <c r="P808" t="str">
        <f>IF(M808="","",IF(M808="[FÓRMULA MANUAL]","",IFERROR(AVERAGEIFS(DATOS!$K$2:$K$20000,DATOS!$A$2:$A$20000,M808,CONFIG_METADATA!$G$2:$G$20000,1,DATOS!$I$2:$I$20000,"Música de Cámara"),"")))</f>
        <v/>
      </c>
      <c r="Q808" t="str">
        <f>IF(M808="","",IF(M808="[FÓRMULA MANUAL]","",IFERROR(SUMPRODUCT((DATOS!$A$2:$A$20000=M808)*(CONFIG_METADATA!$G$2:$G$20000=1)*(COUNTIF(CONFIG_ASIGNATURAS!$B$7:$B$27,DATOS!$I$2:$I$20000)&gt;0)*(DATOS!$K$2:$K$20000))/SUMPRODUCT((DATOS!$A$2:$A$20000=M808)*(CONFIG_METADATA!$G$2:$G$20000=1)*(COUNTIF(CONFIG_ASIGNATURAS!$B$7:$B$27,DATOS!$I$2:$I$20000)&gt;0)*1),"")))</f>
        <v/>
      </c>
      <c r="T808" t="str">
        <f>IF(S808="","",IF(S808="[FÓRMULA MANUAL]","",IFERROR(AVERAGEIFS(DATOS!$K$2:$K$20000,DATOS!$A$2:$A$20000,S808,CONFIG_METADATA!$G$2:$G$20000,1,DATOS!$I$2:$I$20000,"Armonía"),"")))</f>
        <v/>
      </c>
      <c r="U808" t="str">
        <f>IF(S808="","",IF(S808="[FÓRMULA MANUAL]","",IFERROR(AVERAGEIFS(DATOS!$K$2:$K$20000,DATOS!$A$2:$A$20000,S808,CONFIG_METADATA!$G$2:$G$20000,1,DATOS!$I$2:$I$20000,"Orquesta/Banda/Conjunto"),"")))</f>
        <v/>
      </c>
      <c r="V808" t="str">
        <f>IF(S808="","",IF(S808="[FÓRMULA MANUAL]","",IFERROR(AVERAGEIFS(DATOS!$K$2:$K$20000,DATOS!$A$2:$A$20000,S808,CONFIG_METADATA!$G$2:$G$20000,1,DATOS!$I$2:$I$20000,"Música de Cámara"),"")))</f>
        <v/>
      </c>
      <c r="W808" t="str">
        <f>IF(S808="","",IF(S808="[FÓRMULA MANUAL]","",IFERROR(SUMPRODUCT((DATOS!$A$2:$A$20000=S808)*(CONFIG_METADATA!$G$2:$G$20000=1)*(COUNTIF(CONFIG_ASIGNATURAS!$B$7:$B$27,DATOS!$I$2:$I$20000)&gt;0)*(DATOS!$K$2:$K$20000))/SUMPRODUCT((DATOS!$A$2:$A$20000=S808)*(CONFIG_METADATA!$G$2:$G$20000=1)*(COUNTIF(CONFIG_ASIGNATURAS!$B$7:$B$27,DATOS!$I$2:$I$20000)&gt;0)*1),"")))</f>
        <v/>
      </c>
      <c r="Z808" t="str">
        <f>IF(Y808="","",IF(Y808="[FÓRMULA MANUAL]","",IFERROR(AVERAGEIFS(DATOS!$K$2:$K$20000,DATOS!$A$2:$A$20000,Y808,CONFIG_METADATA!$G$2:$G$20000,1,DATOS!$I$2:$I$20000,"Análisis"),"")))</f>
        <v/>
      </c>
      <c r="AA808" t="str">
        <f>IF(Y808="","",IF(Y808="[FÓRMULA MANUAL]","",IFERROR(AVERAGEIFS(DATOS!$K$2:$K$20000,DATOS!$A$2:$A$20000,Y808,CONFIG_METADATA!$G$2:$G$20000,1,DATOS!$I$2:$I$20000,"Orquesta/Banda/Conjunto"),"")))</f>
        <v/>
      </c>
      <c r="AB808" t="str">
        <f>IF(Y808="","",IF(Y808="[FÓRMULA MANUAL]","",IFERROR(AVERAGEIFS(DATOS!$K$2:$K$20000,DATOS!$A$2:$A$20000,Y808,CONFIG_METADATA!$G$2:$G$20000,1,DATOS!$I$2:$I$20000,"Música de Cámara"),"")))</f>
        <v/>
      </c>
      <c r="AC808" t="str">
        <f>IF(Y808="","",IF(Y808="[FÓRMULA MANUAL]","",IFERROR(SUMPRODUCT((DATOS!$A$2:$A$20000=Y808)*(CONFIG_METADATA!$G$2:$G$20000=1)*(COUNTIF(CONFIG_ASIGNATURAS!$B$7:$B$27,DATOS!$I$2:$I$20000)&gt;0)*(DATOS!$K$2:$K$20000))/SUMPRODUCT((DATOS!$A$2:$A$20000=Y808)*(CONFIG_METADATA!$G$2:$G$20000=1)*(COUNTIF(CONFIG_ASIGNATURAS!$B$7:$B$27,DATOS!$I$2:$I$20000)&gt;0)*1),"")))</f>
        <v/>
      </c>
      <c r="AF808" t="str">
        <f>IF(AE808="","",IF(AE808="[FÓRMULA MANUAL]","",IFERROR(AVERAGEIFS(DATOS!$K$2:$K$20000,DATOS!$A$2:$A$20000,AE808,CONFIG_METADATA!$G$2:$G$20000,1,DATOS!$I$2:$I$20000,"Análisis"),"")))</f>
        <v/>
      </c>
      <c r="AG808" t="str">
        <f>IF(AE808="","",IF(AE808="[FÓRMULA MANUAL]","",IFERROR(AVERAGEIFS(DATOS!$K$2:$K$20000,DATOS!$A$2:$A$20000,AE808,CONFIG_METADATA!$G$2:$G$20000,1,DATOS!$I$2:$I$20000,"Orquesta/Banda/Conjunto"),"")))</f>
        <v/>
      </c>
      <c r="AH808" t="str">
        <f>IF(AE808="","",IF(AE808="[FÓRMULA MANUAL]","",IFERROR(AVERAGEIFS(DATOS!$K$2:$K$20000,DATOS!$A$2:$A$20000,AE808,CONFIG_METADATA!$G$2:$G$20000,1,DATOS!$I$2:$I$20000,"Música de Cámara"),"")))</f>
        <v/>
      </c>
      <c r="AI808" t="str">
        <f>IF(AE808="","",IF(AE808="[FÓRMULA MANUAL]","",IFERROR(SUMPRODUCT((DATOS!$A$2:$A$20000=AE808)*(CONFIG_METADATA!$G$2:$G$20000=1)*(COUNTIF(CONFIG_ASIGNATURAS!$B$7:$B$27,DATOS!$I$2:$I$20000)&gt;0)*(DATOS!$K$2:$K$20000))/SUMPRODUCT((DATOS!$A$2:$A$20000=AE808)*(CONFIG_METADATA!$G$2:$G$20000=1)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MANUAL]","",IFERROR(AVERAGEIFS(DATOS!$K$2:$K$20000,DATOS!$A$2:$A$20000,A809,CONFIG_METADATA!$G$2:$G$20000,1,DATOS!$I$2:$I$20000,"Lenguaje Musical"),"")))</f>
        <v/>
      </c>
      <c r="C809" t="str">
        <f>IF(A809="","",IF(A809="[FÓRMULA MANUAL]","",IFERROR(AVERAGEIFS(DATOS!$K$2:$K$20000,DATOS!$A$2:$A$20000,A809,CONFIG_METADATA!$G$2:$G$20000,1,DATOS!$I$2:$I$20000,"Orquesta/Banda/Conjunto"),"")))</f>
        <v/>
      </c>
      <c r="D809" t="str">
        <f>IF(A809="","",IF(A809="[FÓRMULA MANUAL]","",IFERROR(AVERAGEIFS(DATOS!$K$2:$K$20000,DATOS!$A$2:$A$20000,A809,CONFIG_METADATA!$G$2:$G$20000,1,DATOS!$I$2:$I$20000,"Conjunto"),"")))</f>
        <v/>
      </c>
      <c r="E809" t="str">
        <f>IF(A809="","",IF(A809="[FÓRMULA MANUAL]","",IFERROR(SUMPRODUCT((DATOS!$A$2:$A$20000=A809)*(CONFIG_METADATA!$G$2:$G$20000=1)*(COUNTIF(CONFIG_ASIGNATURAS!$B$7:$B$27,DATOS!$I$2:$I$20000)&gt;0)*(DATOS!$K$2:$K$20000))/SUMPRODUCT((DATOS!$A$2:$A$20000=A809)*(CONFIG_METADATA!$G$2:$G$20000=1)*(COUNTIF(CONFIG_ASIGNATURAS!$B$7:$B$27,DATOS!$I$2:$I$20000)&gt;0)*1),"")))</f>
        <v/>
      </c>
      <c r="H809" t="str">
        <f>IF(G809="","",IF(G809="[FÓRMULA MANUAL]","",IFERROR(AVERAGEIFS(DATOS!$K$2:$K$20000,DATOS!$A$2:$A$20000,G809,CONFIG_METADATA!$G$2:$G$20000,1,DATOS!$I$2:$I$20000,"Lenguaje Musical"),"")))</f>
        <v/>
      </c>
      <c r="I809" t="str">
        <f>IF(G809="","",IF(G809="[FÓRMULA MANUAL]","",IFERROR(AVERAGEIFS(DATOS!$K$2:$K$20000,DATOS!$A$2:$A$20000,G809,CONFIG_METADATA!$G$2:$G$20000,1,DATOS!$I$2:$I$20000,"Orquesta/Banda/Conjunto"),"")))</f>
        <v/>
      </c>
      <c r="J809" t="str">
        <f>IF(G809="","",IF(G809="[FÓRMULA MANUAL]","",IFERROR(AVERAGEIFS(DATOS!$K$2:$K$20000,DATOS!$A$2:$A$20000,G809,CONFIG_METADATA!$G$2:$G$20000,1,DATOS!$I$2:$I$20000,"Conjunto"),"")))</f>
        <v/>
      </c>
      <c r="K809" t="str">
        <f>IF(G809="","",IF(G809="[FÓRMULA MANUAL]","",IFERROR(SUMPRODUCT((DATOS!$A$2:$A$20000=G809)*(CONFIG_METADATA!$G$2:$G$20000=1)*(COUNTIF(CONFIG_ASIGNATURAS!$B$7:$B$27,DATOS!$I$2:$I$20000)&gt;0)*(DATOS!$K$2:$K$20000))/SUMPRODUCT((DATOS!$A$2:$A$20000=G809)*(CONFIG_METADATA!$G$2:$G$20000=1)*(COUNTIF(CONFIG_ASIGNATURAS!$B$7:$B$27,DATOS!$I$2:$I$20000)&gt;0)*1),"")))</f>
        <v/>
      </c>
      <c r="N809" t="str">
        <f>IF(M809="","",IF(M809="[FÓRMULA MANUAL]","",IFERROR(AVERAGEIFS(DATOS!$K$2:$K$20000,DATOS!$A$2:$A$20000,M809,CONFIG_METADATA!$G$2:$G$20000,1,DATOS!$I$2:$I$20000,"Armonía"),"")))</f>
        <v/>
      </c>
      <c r="O809" t="str">
        <f>IF(M809="","",IF(M809="[FÓRMULA MANUAL]","",IFERROR(AVERAGEIFS(DATOS!$K$2:$K$20000,DATOS!$A$2:$A$20000,M809,CONFIG_METADATA!$G$2:$G$20000,1,DATOS!$I$2:$I$20000,"Orquesta/Banda/Conjunto"),"")))</f>
        <v/>
      </c>
      <c r="P809" t="str">
        <f>IF(M809="","",IF(M809="[FÓRMULA MANUAL]","",IFERROR(AVERAGEIFS(DATOS!$K$2:$K$20000,DATOS!$A$2:$A$20000,M809,CONFIG_METADATA!$G$2:$G$20000,1,DATOS!$I$2:$I$20000,"Música de Cámara"),"")))</f>
        <v/>
      </c>
      <c r="Q809" t="str">
        <f>IF(M809="","",IF(M809="[FÓRMULA MANUAL]","",IFERROR(SUMPRODUCT((DATOS!$A$2:$A$20000=M809)*(CONFIG_METADATA!$G$2:$G$20000=1)*(COUNTIF(CONFIG_ASIGNATURAS!$B$7:$B$27,DATOS!$I$2:$I$20000)&gt;0)*(DATOS!$K$2:$K$20000))/SUMPRODUCT((DATOS!$A$2:$A$20000=M809)*(CONFIG_METADATA!$G$2:$G$20000=1)*(COUNTIF(CONFIG_ASIGNATURAS!$B$7:$B$27,DATOS!$I$2:$I$20000)&gt;0)*1),"")))</f>
        <v/>
      </c>
      <c r="T809" t="str">
        <f>IF(S809="","",IF(S809="[FÓRMULA MANUAL]","",IFERROR(AVERAGEIFS(DATOS!$K$2:$K$20000,DATOS!$A$2:$A$20000,S809,CONFIG_METADATA!$G$2:$G$20000,1,DATOS!$I$2:$I$20000,"Armonía"),"")))</f>
        <v/>
      </c>
      <c r="U809" t="str">
        <f>IF(S809="","",IF(S809="[FÓRMULA MANUAL]","",IFERROR(AVERAGEIFS(DATOS!$K$2:$K$20000,DATOS!$A$2:$A$20000,S809,CONFIG_METADATA!$G$2:$G$20000,1,DATOS!$I$2:$I$20000,"Orquesta/Banda/Conjunto"),"")))</f>
        <v/>
      </c>
      <c r="V809" t="str">
        <f>IF(S809="","",IF(S809="[FÓRMULA MANUAL]","",IFERROR(AVERAGEIFS(DATOS!$K$2:$K$20000,DATOS!$A$2:$A$20000,S809,CONFIG_METADATA!$G$2:$G$20000,1,DATOS!$I$2:$I$20000,"Música de Cámara"),"")))</f>
        <v/>
      </c>
      <c r="W809" t="str">
        <f>IF(S809="","",IF(S809="[FÓRMULA MANUAL]","",IFERROR(SUMPRODUCT((DATOS!$A$2:$A$20000=S809)*(CONFIG_METADATA!$G$2:$G$20000=1)*(COUNTIF(CONFIG_ASIGNATURAS!$B$7:$B$27,DATOS!$I$2:$I$20000)&gt;0)*(DATOS!$K$2:$K$20000))/SUMPRODUCT((DATOS!$A$2:$A$20000=S809)*(CONFIG_METADATA!$G$2:$G$20000=1)*(COUNTIF(CONFIG_ASIGNATURAS!$B$7:$B$27,DATOS!$I$2:$I$20000)&gt;0)*1),"")))</f>
        <v/>
      </c>
      <c r="Z809" t="str">
        <f>IF(Y809="","",IF(Y809="[FÓRMULA MANUAL]","",IFERROR(AVERAGEIFS(DATOS!$K$2:$K$20000,DATOS!$A$2:$A$20000,Y809,CONFIG_METADATA!$G$2:$G$20000,1,DATOS!$I$2:$I$20000,"Análisis"),"")))</f>
        <v/>
      </c>
      <c r="AA809" t="str">
        <f>IF(Y809="","",IF(Y809="[FÓRMULA MANUAL]","",IFERROR(AVERAGEIFS(DATOS!$K$2:$K$20000,DATOS!$A$2:$A$20000,Y809,CONFIG_METADATA!$G$2:$G$20000,1,DATOS!$I$2:$I$20000,"Orquesta/Banda/Conjunto"),"")))</f>
        <v/>
      </c>
      <c r="AB809" t="str">
        <f>IF(Y809="","",IF(Y809="[FÓRMULA MANUAL]","",IFERROR(AVERAGEIFS(DATOS!$K$2:$K$20000,DATOS!$A$2:$A$20000,Y809,CONFIG_METADATA!$G$2:$G$20000,1,DATOS!$I$2:$I$20000,"Música de Cámara"),"")))</f>
        <v/>
      </c>
      <c r="AC809" t="str">
        <f>IF(Y809="","",IF(Y809="[FÓRMULA MANUAL]","",IFERROR(SUMPRODUCT((DATOS!$A$2:$A$20000=Y809)*(CONFIG_METADATA!$G$2:$G$20000=1)*(COUNTIF(CONFIG_ASIGNATURAS!$B$7:$B$27,DATOS!$I$2:$I$20000)&gt;0)*(DATOS!$K$2:$K$20000))/SUMPRODUCT((DATOS!$A$2:$A$20000=Y809)*(CONFIG_METADATA!$G$2:$G$20000=1)*(COUNTIF(CONFIG_ASIGNATURAS!$B$7:$B$27,DATOS!$I$2:$I$20000)&gt;0)*1),"")))</f>
        <v/>
      </c>
      <c r="AF809" t="str">
        <f>IF(AE809="","",IF(AE809="[FÓRMULA MANUAL]","",IFERROR(AVERAGEIFS(DATOS!$K$2:$K$20000,DATOS!$A$2:$A$20000,AE809,CONFIG_METADATA!$G$2:$G$20000,1,DATOS!$I$2:$I$20000,"Análisis"),"")))</f>
        <v/>
      </c>
      <c r="AG809" t="str">
        <f>IF(AE809="","",IF(AE809="[FÓRMULA MANUAL]","",IFERROR(AVERAGEIFS(DATOS!$K$2:$K$20000,DATOS!$A$2:$A$20000,AE809,CONFIG_METADATA!$G$2:$G$20000,1,DATOS!$I$2:$I$20000,"Orquesta/Banda/Conjunto"),"")))</f>
        <v/>
      </c>
      <c r="AH809" t="str">
        <f>IF(AE809="","",IF(AE809="[FÓRMULA MANUAL]","",IFERROR(AVERAGEIFS(DATOS!$K$2:$K$20000,DATOS!$A$2:$A$20000,AE809,CONFIG_METADATA!$G$2:$G$20000,1,DATOS!$I$2:$I$20000,"Música de Cámara"),"")))</f>
        <v/>
      </c>
      <c r="AI809" t="str">
        <f>IF(AE809="","",IF(AE809="[FÓRMULA MANUAL]","",IFERROR(SUMPRODUCT((DATOS!$A$2:$A$20000=AE809)*(CONFIG_METADATA!$G$2:$G$20000=1)*(COUNTIF(CONFIG_ASIGNATURAS!$B$7:$B$27,DATOS!$I$2:$I$20000)&gt;0)*(DATOS!$K$2:$K$20000))/SUMPRODUCT((DATOS!$A$2:$A$20000=AE809)*(CONFIG_METADATA!$G$2:$G$20000=1)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MANUAL]","",IFERROR(AVERAGEIFS(DATOS!$K$2:$K$20000,DATOS!$A$2:$A$20000,A810,CONFIG_METADATA!$G$2:$G$20000,1,DATOS!$I$2:$I$20000,"Lenguaje Musical"),"")))</f>
        <v/>
      </c>
      <c r="C810" t="str">
        <f>IF(A810="","",IF(A810="[FÓRMULA MANUAL]","",IFERROR(AVERAGEIFS(DATOS!$K$2:$K$20000,DATOS!$A$2:$A$20000,A810,CONFIG_METADATA!$G$2:$G$20000,1,DATOS!$I$2:$I$20000,"Orquesta/Banda/Conjunto"),"")))</f>
        <v/>
      </c>
      <c r="D810" t="str">
        <f>IF(A810="","",IF(A810="[FÓRMULA MANUAL]","",IFERROR(AVERAGEIFS(DATOS!$K$2:$K$20000,DATOS!$A$2:$A$20000,A810,CONFIG_METADATA!$G$2:$G$20000,1,DATOS!$I$2:$I$20000,"Conjunto"),"")))</f>
        <v/>
      </c>
      <c r="E810" t="str">
        <f>IF(A810="","",IF(A810="[FÓRMULA MANUAL]","",IFERROR(SUMPRODUCT((DATOS!$A$2:$A$20000=A810)*(CONFIG_METADATA!$G$2:$G$20000=1)*(COUNTIF(CONFIG_ASIGNATURAS!$B$7:$B$27,DATOS!$I$2:$I$20000)&gt;0)*(DATOS!$K$2:$K$20000))/SUMPRODUCT((DATOS!$A$2:$A$20000=A810)*(CONFIG_METADATA!$G$2:$G$20000=1)*(COUNTIF(CONFIG_ASIGNATURAS!$B$7:$B$27,DATOS!$I$2:$I$20000)&gt;0)*1),"")))</f>
        <v/>
      </c>
      <c r="H810" t="str">
        <f>IF(G810="","",IF(G810="[FÓRMULA MANUAL]","",IFERROR(AVERAGEIFS(DATOS!$K$2:$K$20000,DATOS!$A$2:$A$20000,G810,CONFIG_METADATA!$G$2:$G$20000,1,DATOS!$I$2:$I$20000,"Lenguaje Musical"),"")))</f>
        <v/>
      </c>
      <c r="I810" t="str">
        <f>IF(G810="","",IF(G810="[FÓRMULA MANUAL]","",IFERROR(AVERAGEIFS(DATOS!$K$2:$K$20000,DATOS!$A$2:$A$20000,G810,CONFIG_METADATA!$G$2:$G$20000,1,DATOS!$I$2:$I$20000,"Orquesta/Banda/Conjunto"),"")))</f>
        <v/>
      </c>
      <c r="J810" t="str">
        <f>IF(G810="","",IF(G810="[FÓRMULA MANUAL]","",IFERROR(AVERAGEIFS(DATOS!$K$2:$K$20000,DATOS!$A$2:$A$20000,G810,CONFIG_METADATA!$G$2:$G$20000,1,DATOS!$I$2:$I$20000,"Conjunto"),"")))</f>
        <v/>
      </c>
      <c r="K810" t="str">
        <f>IF(G810="","",IF(G810="[FÓRMULA MANUAL]","",IFERROR(SUMPRODUCT((DATOS!$A$2:$A$20000=G810)*(CONFIG_METADATA!$G$2:$G$20000=1)*(COUNTIF(CONFIG_ASIGNATURAS!$B$7:$B$27,DATOS!$I$2:$I$20000)&gt;0)*(DATOS!$K$2:$K$20000))/SUMPRODUCT((DATOS!$A$2:$A$20000=G810)*(CONFIG_METADATA!$G$2:$G$20000=1)*(COUNTIF(CONFIG_ASIGNATURAS!$B$7:$B$27,DATOS!$I$2:$I$20000)&gt;0)*1),"")))</f>
        <v/>
      </c>
      <c r="N810" t="str">
        <f>IF(M810="","",IF(M810="[FÓRMULA MANUAL]","",IFERROR(AVERAGEIFS(DATOS!$K$2:$K$20000,DATOS!$A$2:$A$20000,M810,CONFIG_METADATA!$G$2:$G$20000,1,DATOS!$I$2:$I$20000,"Armonía"),"")))</f>
        <v/>
      </c>
      <c r="O810" t="str">
        <f>IF(M810="","",IF(M810="[FÓRMULA MANUAL]","",IFERROR(AVERAGEIFS(DATOS!$K$2:$K$20000,DATOS!$A$2:$A$20000,M810,CONFIG_METADATA!$G$2:$G$20000,1,DATOS!$I$2:$I$20000,"Orquesta/Banda/Conjunto"),"")))</f>
        <v/>
      </c>
      <c r="P810" t="str">
        <f>IF(M810="","",IF(M810="[FÓRMULA MANUAL]","",IFERROR(AVERAGEIFS(DATOS!$K$2:$K$20000,DATOS!$A$2:$A$20000,M810,CONFIG_METADATA!$G$2:$G$20000,1,DATOS!$I$2:$I$20000,"Música de Cámara"),"")))</f>
        <v/>
      </c>
      <c r="Q810" t="str">
        <f>IF(M810="","",IF(M810="[FÓRMULA MANUAL]","",IFERROR(SUMPRODUCT((DATOS!$A$2:$A$20000=M810)*(CONFIG_METADATA!$G$2:$G$20000=1)*(COUNTIF(CONFIG_ASIGNATURAS!$B$7:$B$27,DATOS!$I$2:$I$20000)&gt;0)*(DATOS!$K$2:$K$20000))/SUMPRODUCT((DATOS!$A$2:$A$20000=M810)*(CONFIG_METADATA!$G$2:$G$20000=1)*(COUNTIF(CONFIG_ASIGNATURAS!$B$7:$B$27,DATOS!$I$2:$I$20000)&gt;0)*1),"")))</f>
        <v/>
      </c>
      <c r="T810" t="str">
        <f>IF(S810="","",IF(S810="[FÓRMULA MANUAL]","",IFERROR(AVERAGEIFS(DATOS!$K$2:$K$20000,DATOS!$A$2:$A$20000,S810,CONFIG_METADATA!$G$2:$G$20000,1,DATOS!$I$2:$I$20000,"Armonía"),"")))</f>
        <v/>
      </c>
      <c r="U810" t="str">
        <f>IF(S810="","",IF(S810="[FÓRMULA MANUAL]","",IFERROR(AVERAGEIFS(DATOS!$K$2:$K$20000,DATOS!$A$2:$A$20000,S810,CONFIG_METADATA!$G$2:$G$20000,1,DATOS!$I$2:$I$20000,"Orquesta/Banda/Conjunto"),"")))</f>
        <v/>
      </c>
      <c r="V810" t="str">
        <f>IF(S810="","",IF(S810="[FÓRMULA MANUAL]","",IFERROR(AVERAGEIFS(DATOS!$K$2:$K$20000,DATOS!$A$2:$A$20000,S810,CONFIG_METADATA!$G$2:$G$20000,1,DATOS!$I$2:$I$20000,"Música de Cámara"),"")))</f>
        <v/>
      </c>
      <c r="W810" t="str">
        <f>IF(S810="","",IF(S810="[FÓRMULA MANUAL]","",IFERROR(SUMPRODUCT((DATOS!$A$2:$A$20000=S810)*(CONFIG_METADATA!$G$2:$G$20000=1)*(COUNTIF(CONFIG_ASIGNATURAS!$B$7:$B$27,DATOS!$I$2:$I$20000)&gt;0)*(DATOS!$K$2:$K$20000))/SUMPRODUCT((DATOS!$A$2:$A$20000=S810)*(CONFIG_METADATA!$G$2:$G$20000=1)*(COUNTIF(CONFIG_ASIGNATURAS!$B$7:$B$27,DATOS!$I$2:$I$20000)&gt;0)*1),"")))</f>
        <v/>
      </c>
      <c r="Z810" t="str">
        <f>IF(Y810="","",IF(Y810="[FÓRMULA MANUAL]","",IFERROR(AVERAGEIFS(DATOS!$K$2:$K$20000,DATOS!$A$2:$A$20000,Y810,CONFIG_METADATA!$G$2:$G$20000,1,DATOS!$I$2:$I$20000,"Análisis"),"")))</f>
        <v/>
      </c>
      <c r="AA810" t="str">
        <f>IF(Y810="","",IF(Y810="[FÓRMULA MANUAL]","",IFERROR(AVERAGEIFS(DATOS!$K$2:$K$20000,DATOS!$A$2:$A$20000,Y810,CONFIG_METADATA!$G$2:$G$20000,1,DATOS!$I$2:$I$20000,"Orquesta/Banda/Conjunto"),"")))</f>
        <v/>
      </c>
      <c r="AB810" t="str">
        <f>IF(Y810="","",IF(Y810="[FÓRMULA MANUAL]","",IFERROR(AVERAGEIFS(DATOS!$K$2:$K$20000,DATOS!$A$2:$A$20000,Y810,CONFIG_METADATA!$G$2:$G$20000,1,DATOS!$I$2:$I$20000,"Música de Cámara"),"")))</f>
        <v/>
      </c>
      <c r="AC810" t="str">
        <f>IF(Y810="","",IF(Y810="[FÓRMULA MANUAL]","",IFERROR(SUMPRODUCT((DATOS!$A$2:$A$20000=Y810)*(CONFIG_METADATA!$G$2:$G$20000=1)*(COUNTIF(CONFIG_ASIGNATURAS!$B$7:$B$27,DATOS!$I$2:$I$20000)&gt;0)*(DATOS!$K$2:$K$20000))/SUMPRODUCT((DATOS!$A$2:$A$20000=Y810)*(CONFIG_METADATA!$G$2:$G$20000=1)*(COUNTIF(CONFIG_ASIGNATURAS!$B$7:$B$27,DATOS!$I$2:$I$20000)&gt;0)*1),"")))</f>
        <v/>
      </c>
      <c r="AF810" t="str">
        <f>IF(AE810="","",IF(AE810="[FÓRMULA MANUAL]","",IFERROR(AVERAGEIFS(DATOS!$K$2:$K$20000,DATOS!$A$2:$A$20000,AE810,CONFIG_METADATA!$G$2:$G$20000,1,DATOS!$I$2:$I$20000,"Análisis"),"")))</f>
        <v/>
      </c>
      <c r="AG810" t="str">
        <f>IF(AE810="","",IF(AE810="[FÓRMULA MANUAL]","",IFERROR(AVERAGEIFS(DATOS!$K$2:$K$20000,DATOS!$A$2:$A$20000,AE810,CONFIG_METADATA!$G$2:$G$20000,1,DATOS!$I$2:$I$20000,"Orquesta/Banda/Conjunto"),"")))</f>
        <v/>
      </c>
      <c r="AH810" t="str">
        <f>IF(AE810="","",IF(AE810="[FÓRMULA MANUAL]","",IFERROR(AVERAGEIFS(DATOS!$K$2:$K$20000,DATOS!$A$2:$A$20000,AE810,CONFIG_METADATA!$G$2:$G$20000,1,DATOS!$I$2:$I$20000,"Música de Cámara"),"")))</f>
        <v/>
      </c>
      <c r="AI810" t="str">
        <f>IF(AE810="","",IF(AE810="[FÓRMULA MANUAL]","",IFERROR(SUMPRODUCT((DATOS!$A$2:$A$20000=AE810)*(CONFIG_METADATA!$G$2:$G$20000=1)*(COUNTIF(CONFIG_ASIGNATURAS!$B$7:$B$27,DATOS!$I$2:$I$20000)&gt;0)*(DATOS!$K$2:$K$20000))/SUMPRODUCT((DATOS!$A$2:$A$20000=AE810)*(CONFIG_METADATA!$G$2:$G$20000=1)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MANUAL]","",IFERROR(AVERAGEIFS(DATOS!$K$2:$K$20000,DATOS!$A$2:$A$20000,A811,CONFIG_METADATA!$G$2:$G$20000,1,DATOS!$I$2:$I$20000,"Lenguaje Musical"),"")))</f>
        <v/>
      </c>
      <c r="C811" t="str">
        <f>IF(A811="","",IF(A811="[FÓRMULA MANUAL]","",IFERROR(AVERAGEIFS(DATOS!$K$2:$K$20000,DATOS!$A$2:$A$20000,A811,CONFIG_METADATA!$G$2:$G$20000,1,DATOS!$I$2:$I$20000,"Orquesta/Banda/Conjunto"),"")))</f>
        <v/>
      </c>
      <c r="D811" t="str">
        <f>IF(A811="","",IF(A811="[FÓRMULA MANUAL]","",IFERROR(AVERAGEIFS(DATOS!$K$2:$K$20000,DATOS!$A$2:$A$20000,A811,CONFIG_METADATA!$G$2:$G$20000,1,DATOS!$I$2:$I$20000,"Conjunto"),"")))</f>
        <v/>
      </c>
      <c r="E811" t="str">
        <f>IF(A811="","",IF(A811="[FÓRMULA MANUAL]","",IFERROR(SUMPRODUCT((DATOS!$A$2:$A$20000=A811)*(CONFIG_METADATA!$G$2:$G$20000=1)*(COUNTIF(CONFIG_ASIGNATURAS!$B$7:$B$27,DATOS!$I$2:$I$20000)&gt;0)*(DATOS!$K$2:$K$20000))/SUMPRODUCT((DATOS!$A$2:$A$20000=A811)*(CONFIG_METADATA!$G$2:$G$20000=1)*(COUNTIF(CONFIG_ASIGNATURAS!$B$7:$B$27,DATOS!$I$2:$I$20000)&gt;0)*1),"")))</f>
        <v/>
      </c>
      <c r="H811" t="str">
        <f>IF(G811="","",IF(G811="[FÓRMULA MANUAL]","",IFERROR(AVERAGEIFS(DATOS!$K$2:$K$20000,DATOS!$A$2:$A$20000,G811,CONFIG_METADATA!$G$2:$G$20000,1,DATOS!$I$2:$I$20000,"Lenguaje Musical"),"")))</f>
        <v/>
      </c>
      <c r="I811" t="str">
        <f>IF(G811="","",IF(G811="[FÓRMULA MANUAL]","",IFERROR(AVERAGEIFS(DATOS!$K$2:$K$20000,DATOS!$A$2:$A$20000,G811,CONFIG_METADATA!$G$2:$G$20000,1,DATOS!$I$2:$I$20000,"Orquesta/Banda/Conjunto"),"")))</f>
        <v/>
      </c>
      <c r="J811" t="str">
        <f>IF(G811="","",IF(G811="[FÓRMULA MANUAL]","",IFERROR(AVERAGEIFS(DATOS!$K$2:$K$20000,DATOS!$A$2:$A$20000,G811,CONFIG_METADATA!$G$2:$G$20000,1,DATOS!$I$2:$I$20000,"Conjunto"),"")))</f>
        <v/>
      </c>
      <c r="K811" t="str">
        <f>IF(G811="","",IF(G811="[FÓRMULA MANUAL]","",IFERROR(SUMPRODUCT((DATOS!$A$2:$A$20000=G811)*(CONFIG_METADATA!$G$2:$G$20000=1)*(COUNTIF(CONFIG_ASIGNATURAS!$B$7:$B$27,DATOS!$I$2:$I$20000)&gt;0)*(DATOS!$K$2:$K$20000))/SUMPRODUCT((DATOS!$A$2:$A$20000=G811)*(CONFIG_METADATA!$G$2:$G$20000=1)*(COUNTIF(CONFIG_ASIGNATURAS!$B$7:$B$27,DATOS!$I$2:$I$20000)&gt;0)*1),"")))</f>
        <v/>
      </c>
      <c r="N811" t="str">
        <f>IF(M811="","",IF(M811="[FÓRMULA MANUAL]","",IFERROR(AVERAGEIFS(DATOS!$K$2:$K$20000,DATOS!$A$2:$A$20000,M811,CONFIG_METADATA!$G$2:$G$20000,1,DATOS!$I$2:$I$20000,"Armonía"),"")))</f>
        <v/>
      </c>
      <c r="O811" t="str">
        <f>IF(M811="","",IF(M811="[FÓRMULA MANUAL]","",IFERROR(AVERAGEIFS(DATOS!$K$2:$K$20000,DATOS!$A$2:$A$20000,M811,CONFIG_METADATA!$G$2:$G$20000,1,DATOS!$I$2:$I$20000,"Orquesta/Banda/Conjunto"),"")))</f>
        <v/>
      </c>
      <c r="P811" t="str">
        <f>IF(M811="","",IF(M811="[FÓRMULA MANUAL]","",IFERROR(AVERAGEIFS(DATOS!$K$2:$K$20000,DATOS!$A$2:$A$20000,M811,CONFIG_METADATA!$G$2:$G$20000,1,DATOS!$I$2:$I$20000,"Música de Cámara"),"")))</f>
        <v/>
      </c>
      <c r="Q811" t="str">
        <f>IF(M811="","",IF(M811="[FÓRMULA MANUAL]","",IFERROR(SUMPRODUCT((DATOS!$A$2:$A$20000=M811)*(CONFIG_METADATA!$G$2:$G$20000=1)*(COUNTIF(CONFIG_ASIGNATURAS!$B$7:$B$27,DATOS!$I$2:$I$20000)&gt;0)*(DATOS!$K$2:$K$20000))/SUMPRODUCT((DATOS!$A$2:$A$20000=M811)*(CONFIG_METADATA!$G$2:$G$20000=1)*(COUNTIF(CONFIG_ASIGNATURAS!$B$7:$B$27,DATOS!$I$2:$I$20000)&gt;0)*1),"")))</f>
        <v/>
      </c>
      <c r="T811" t="str">
        <f>IF(S811="","",IF(S811="[FÓRMULA MANUAL]","",IFERROR(AVERAGEIFS(DATOS!$K$2:$K$20000,DATOS!$A$2:$A$20000,S811,CONFIG_METADATA!$G$2:$G$20000,1,DATOS!$I$2:$I$20000,"Armonía"),"")))</f>
        <v/>
      </c>
      <c r="U811" t="str">
        <f>IF(S811="","",IF(S811="[FÓRMULA MANUAL]","",IFERROR(AVERAGEIFS(DATOS!$K$2:$K$20000,DATOS!$A$2:$A$20000,S811,CONFIG_METADATA!$G$2:$G$20000,1,DATOS!$I$2:$I$20000,"Orquesta/Banda/Conjunto"),"")))</f>
        <v/>
      </c>
      <c r="V811" t="str">
        <f>IF(S811="","",IF(S811="[FÓRMULA MANUAL]","",IFERROR(AVERAGEIFS(DATOS!$K$2:$K$20000,DATOS!$A$2:$A$20000,S811,CONFIG_METADATA!$G$2:$G$20000,1,DATOS!$I$2:$I$20000,"Música de Cámara"),"")))</f>
        <v/>
      </c>
      <c r="W811" t="str">
        <f>IF(S811="","",IF(S811="[FÓRMULA MANUAL]","",IFERROR(SUMPRODUCT((DATOS!$A$2:$A$20000=S811)*(CONFIG_METADATA!$G$2:$G$20000=1)*(COUNTIF(CONFIG_ASIGNATURAS!$B$7:$B$27,DATOS!$I$2:$I$20000)&gt;0)*(DATOS!$K$2:$K$20000))/SUMPRODUCT((DATOS!$A$2:$A$20000=S811)*(CONFIG_METADATA!$G$2:$G$20000=1)*(COUNTIF(CONFIG_ASIGNATURAS!$B$7:$B$27,DATOS!$I$2:$I$20000)&gt;0)*1),"")))</f>
        <v/>
      </c>
      <c r="Z811" t="str">
        <f>IF(Y811="","",IF(Y811="[FÓRMULA MANUAL]","",IFERROR(AVERAGEIFS(DATOS!$K$2:$K$20000,DATOS!$A$2:$A$20000,Y811,CONFIG_METADATA!$G$2:$G$20000,1,DATOS!$I$2:$I$20000,"Análisis"),"")))</f>
        <v/>
      </c>
      <c r="AA811" t="str">
        <f>IF(Y811="","",IF(Y811="[FÓRMULA MANUAL]","",IFERROR(AVERAGEIFS(DATOS!$K$2:$K$20000,DATOS!$A$2:$A$20000,Y811,CONFIG_METADATA!$G$2:$G$20000,1,DATOS!$I$2:$I$20000,"Orquesta/Banda/Conjunto"),"")))</f>
        <v/>
      </c>
      <c r="AB811" t="str">
        <f>IF(Y811="","",IF(Y811="[FÓRMULA MANUAL]","",IFERROR(AVERAGEIFS(DATOS!$K$2:$K$20000,DATOS!$A$2:$A$20000,Y811,CONFIG_METADATA!$G$2:$G$20000,1,DATOS!$I$2:$I$20000,"Música de Cámara"),"")))</f>
        <v/>
      </c>
      <c r="AC811" t="str">
        <f>IF(Y811="","",IF(Y811="[FÓRMULA MANUAL]","",IFERROR(SUMPRODUCT((DATOS!$A$2:$A$20000=Y811)*(CONFIG_METADATA!$G$2:$G$20000=1)*(COUNTIF(CONFIG_ASIGNATURAS!$B$7:$B$27,DATOS!$I$2:$I$20000)&gt;0)*(DATOS!$K$2:$K$20000))/SUMPRODUCT((DATOS!$A$2:$A$20000=Y811)*(CONFIG_METADATA!$G$2:$G$20000=1)*(COUNTIF(CONFIG_ASIGNATURAS!$B$7:$B$27,DATOS!$I$2:$I$20000)&gt;0)*1),"")))</f>
        <v/>
      </c>
      <c r="AF811" t="str">
        <f>IF(AE811="","",IF(AE811="[FÓRMULA MANUAL]","",IFERROR(AVERAGEIFS(DATOS!$K$2:$K$20000,DATOS!$A$2:$A$20000,AE811,CONFIG_METADATA!$G$2:$G$20000,1,DATOS!$I$2:$I$20000,"Análisis"),"")))</f>
        <v/>
      </c>
      <c r="AG811" t="str">
        <f>IF(AE811="","",IF(AE811="[FÓRMULA MANUAL]","",IFERROR(AVERAGEIFS(DATOS!$K$2:$K$20000,DATOS!$A$2:$A$20000,AE811,CONFIG_METADATA!$G$2:$G$20000,1,DATOS!$I$2:$I$20000,"Orquesta/Banda/Conjunto"),"")))</f>
        <v/>
      </c>
      <c r="AH811" t="str">
        <f>IF(AE811="","",IF(AE811="[FÓRMULA MANUAL]","",IFERROR(AVERAGEIFS(DATOS!$K$2:$K$20000,DATOS!$A$2:$A$20000,AE811,CONFIG_METADATA!$G$2:$G$20000,1,DATOS!$I$2:$I$20000,"Música de Cámara"),"")))</f>
        <v/>
      </c>
      <c r="AI811" t="str">
        <f>IF(AE811="","",IF(AE811="[FÓRMULA MANUAL]","",IFERROR(SUMPRODUCT((DATOS!$A$2:$A$20000=AE811)*(CONFIG_METADATA!$G$2:$G$20000=1)*(COUNTIF(CONFIG_ASIGNATURAS!$B$7:$B$27,DATOS!$I$2:$I$20000)&gt;0)*(DATOS!$K$2:$K$20000))/SUMPRODUCT((DATOS!$A$2:$A$20000=AE811)*(CONFIG_METADATA!$G$2:$G$20000=1)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MANUAL]","",IFERROR(AVERAGEIFS(DATOS!$K$2:$K$20000,DATOS!$A$2:$A$20000,A812,CONFIG_METADATA!$G$2:$G$20000,1,DATOS!$I$2:$I$20000,"Lenguaje Musical"),"")))</f>
        <v/>
      </c>
      <c r="C812" t="str">
        <f>IF(A812="","",IF(A812="[FÓRMULA MANUAL]","",IFERROR(AVERAGEIFS(DATOS!$K$2:$K$20000,DATOS!$A$2:$A$20000,A812,CONFIG_METADATA!$G$2:$G$20000,1,DATOS!$I$2:$I$20000,"Orquesta/Banda/Conjunto"),"")))</f>
        <v/>
      </c>
      <c r="D812" t="str">
        <f>IF(A812="","",IF(A812="[FÓRMULA MANUAL]","",IFERROR(AVERAGEIFS(DATOS!$K$2:$K$20000,DATOS!$A$2:$A$20000,A812,CONFIG_METADATA!$G$2:$G$20000,1,DATOS!$I$2:$I$20000,"Conjunto"),"")))</f>
        <v/>
      </c>
      <c r="E812" t="str">
        <f>IF(A812="","",IF(A812="[FÓRMULA MANUAL]","",IFERROR(SUMPRODUCT((DATOS!$A$2:$A$20000=A812)*(CONFIG_METADATA!$G$2:$G$20000=1)*(COUNTIF(CONFIG_ASIGNATURAS!$B$7:$B$27,DATOS!$I$2:$I$20000)&gt;0)*(DATOS!$K$2:$K$20000))/SUMPRODUCT((DATOS!$A$2:$A$20000=A812)*(CONFIG_METADATA!$G$2:$G$20000=1)*(COUNTIF(CONFIG_ASIGNATURAS!$B$7:$B$27,DATOS!$I$2:$I$20000)&gt;0)*1),"")))</f>
        <v/>
      </c>
      <c r="H812" t="str">
        <f>IF(G812="","",IF(G812="[FÓRMULA MANUAL]","",IFERROR(AVERAGEIFS(DATOS!$K$2:$K$20000,DATOS!$A$2:$A$20000,G812,CONFIG_METADATA!$G$2:$G$20000,1,DATOS!$I$2:$I$20000,"Lenguaje Musical"),"")))</f>
        <v/>
      </c>
      <c r="I812" t="str">
        <f>IF(G812="","",IF(G812="[FÓRMULA MANUAL]","",IFERROR(AVERAGEIFS(DATOS!$K$2:$K$20000,DATOS!$A$2:$A$20000,G812,CONFIG_METADATA!$G$2:$G$20000,1,DATOS!$I$2:$I$20000,"Orquesta/Banda/Conjunto"),"")))</f>
        <v/>
      </c>
      <c r="J812" t="str">
        <f>IF(G812="","",IF(G812="[FÓRMULA MANUAL]","",IFERROR(AVERAGEIFS(DATOS!$K$2:$K$20000,DATOS!$A$2:$A$20000,G812,CONFIG_METADATA!$G$2:$G$20000,1,DATOS!$I$2:$I$20000,"Conjunto"),"")))</f>
        <v/>
      </c>
      <c r="K812" t="str">
        <f>IF(G812="","",IF(G812="[FÓRMULA MANUAL]","",IFERROR(SUMPRODUCT((DATOS!$A$2:$A$20000=G812)*(CONFIG_METADATA!$G$2:$G$20000=1)*(COUNTIF(CONFIG_ASIGNATURAS!$B$7:$B$27,DATOS!$I$2:$I$20000)&gt;0)*(DATOS!$K$2:$K$20000))/SUMPRODUCT((DATOS!$A$2:$A$20000=G812)*(CONFIG_METADATA!$G$2:$G$20000=1)*(COUNTIF(CONFIG_ASIGNATURAS!$B$7:$B$27,DATOS!$I$2:$I$20000)&gt;0)*1),"")))</f>
        <v/>
      </c>
      <c r="N812" t="str">
        <f>IF(M812="","",IF(M812="[FÓRMULA MANUAL]","",IFERROR(AVERAGEIFS(DATOS!$K$2:$K$20000,DATOS!$A$2:$A$20000,M812,CONFIG_METADATA!$G$2:$G$20000,1,DATOS!$I$2:$I$20000,"Armonía"),"")))</f>
        <v/>
      </c>
      <c r="O812" t="str">
        <f>IF(M812="","",IF(M812="[FÓRMULA MANUAL]","",IFERROR(AVERAGEIFS(DATOS!$K$2:$K$20000,DATOS!$A$2:$A$20000,M812,CONFIG_METADATA!$G$2:$G$20000,1,DATOS!$I$2:$I$20000,"Orquesta/Banda/Conjunto"),"")))</f>
        <v/>
      </c>
      <c r="P812" t="str">
        <f>IF(M812="","",IF(M812="[FÓRMULA MANUAL]","",IFERROR(AVERAGEIFS(DATOS!$K$2:$K$20000,DATOS!$A$2:$A$20000,M812,CONFIG_METADATA!$G$2:$G$20000,1,DATOS!$I$2:$I$20000,"Música de Cámara"),"")))</f>
        <v/>
      </c>
      <c r="Q812" t="str">
        <f>IF(M812="","",IF(M812="[FÓRMULA MANUAL]","",IFERROR(SUMPRODUCT((DATOS!$A$2:$A$20000=M812)*(CONFIG_METADATA!$G$2:$G$20000=1)*(COUNTIF(CONFIG_ASIGNATURAS!$B$7:$B$27,DATOS!$I$2:$I$20000)&gt;0)*(DATOS!$K$2:$K$20000))/SUMPRODUCT((DATOS!$A$2:$A$20000=M812)*(CONFIG_METADATA!$G$2:$G$20000=1)*(COUNTIF(CONFIG_ASIGNATURAS!$B$7:$B$27,DATOS!$I$2:$I$20000)&gt;0)*1),"")))</f>
        <v/>
      </c>
      <c r="T812" t="str">
        <f>IF(S812="","",IF(S812="[FÓRMULA MANUAL]","",IFERROR(AVERAGEIFS(DATOS!$K$2:$K$20000,DATOS!$A$2:$A$20000,S812,CONFIG_METADATA!$G$2:$G$20000,1,DATOS!$I$2:$I$20000,"Armonía"),"")))</f>
        <v/>
      </c>
      <c r="U812" t="str">
        <f>IF(S812="","",IF(S812="[FÓRMULA MANUAL]","",IFERROR(AVERAGEIFS(DATOS!$K$2:$K$20000,DATOS!$A$2:$A$20000,S812,CONFIG_METADATA!$G$2:$G$20000,1,DATOS!$I$2:$I$20000,"Orquesta/Banda/Conjunto"),"")))</f>
        <v/>
      </c>
      <c r="V812" t="str">
        <f>IF(S812="","",IF(S812="[FÓRMULA MANUAL]","",IFERROR(AVERAGEIFS(DATOS!$K$2:$K$20000,DATOS!$A$2:$A$20000,S812,CONFIG_METADATA!$G$2:$G$20000,1,DATOS!$I$2:$I$20000,"Música de Cámara"),"")))</f>
        <v/>
      </c>
      <c r="W812" t="str">
        <f>IF(S812="","",IF(S812="[FÓRMULA MANUAL]","",IFERROR(SUMPRODUCT((DATOS!$A$2:$A$20000=S812)*(CONFIG_METADATA!$G$2:$G$20000=1)*(COUNTIF(CONFIG_ASIGNATURAS!$B$7:$B$27,DATOS!$I$2:$I$20000)&gt;0)*(DATOS!$K$2:$K$20000))/SUMPRODUCT((DATOS!$A$2:$A$20000=S812)*(CONFIG_METADATA!$G$2:$G$20000=1)*(COUNTIF(CONFIG_ASIGNATURAS!$B$7:$B$27,DATOS!$I$2:$I$20000)&gt;0)*1),"")))</f>
        <v/>
      </c>
      <c r="Z812" t="str">
        <f>IF(Y812="","",IF(Y812="[FÓRMULA MANUAL]","",IFERROR(AVERAGEIFS(DATOS!$K$2:$K$20000,DATOS!$A$2:$A$20000,Y812,CONFIG_METADATA!$G$2:$G$20000,1,DATOS!$I$2:$I$20000,"Análisis"),"")))</f>
        <v/>
      </c>
      <c r="AA812" t="str">
        <f>IF(Y812="","",IF(Y812="[FÓRMULA MANUAL]","",IFERROR(AVERAGEIFS(DATOS!$K$2:$K$20000,DATOS!$A$2:$A$20000,Y812,CONFIG_METADATA!$G$2:$G$20000,1,DATOS!$I$2:$I$20000,"Orquesta/Banda/Conjunto"),"")))</f>
        <v/>
      </c>
      <c r="AB812" t="str">
        <f>IF(Y812="","",IF(Y812="[FÓRMULA MANUAL]","",IFERROR(AVERAGEIFS(DATOS!$K$2:$K$20000,DATOS!$A$2:$A$20000,Y812,CONFIG_METADATA!$G$2:$G$20000,1,DATOS!$I$2:$I$20000,"Música de Cámara"),"")))</f>
        <v/>
      </c>
      <c r="AC812" t="str">
        <f>IF(Y812="","",IF(Y812="[FÓRMULA MANUAL]","",IFERROR(SUMPRODUCT((DATOS!$A$2:$A$20000=Y812)*(CONFIG_METADATA!$G$2:$G$20000=1)*(COUNTIF(CONFIG_ASIGNATURAS!$B$7:$B$27,DATOS!$I$2:$I$20000)&gt;0)*(DATOS!$K$2:$K$20000))/SUMPRODUCT((DATOS!$A$2:$A$20000=Y812)*(CONFIG_METADATA!$G$2:$G$20000=1)*(COUNTIF(CONFIG_ASIGNATURAS!$B$7:$B$27,DATOS!$I$2:$I$20000)&gt;0)*1),"")))</f>
        <v/>
      </c>
      <c r="AF812" t="str">
        <f>IF(AE812="","",IF(AE812="[FÓRMULA MANUAL]","",IFERROR(AVERAGEIFS(DATOS!$K$2:$K$20000,DATOS!$A$2:$A$20000,AE812,CONFIG_METADATA!$G$2:$G$20000,1,DATOS!$I$2:$I$20000,"Análisis"),"")))</f>
        <v/>
      </c>
      <c r="AG812" t="str">
        <f>IF(AE812="","",IF(AE812="[FÓRMULA MANUAL]","",IFERROR(AVERAGEIFS(DATOS!$K$2:$K$20000,DATOS!$A$2:$A$20000,AE812,CONFIG_METADATA!$G$2:$G$20000,1,DATOS!$I$2:$I$20000,"Orquesta/Banda/Conjunto"),"")))</f>
        <v/>
      </c>
      <c r="AH812" t="str">
        <f>IF(AE812="","",IF(AE812="[FÓRMULA MANUAL]","",IFERROR(AVERAGEIFS(DATOS!$K$2:$K$20000,DATOS!$A$2:$A$20000,AE812,CONFIG_METADATA!$G$2:$G$20000,1,DATOS!$I$2:$I$20000,"Música de Cámara"),"")))</f>
        <v/>
      </c>
      <c r="AI812" t="str">
        <f>IF(AE812="","",IF(AE812="[FÓRMULA MANUAL]","",IFERROR(SUMPRODUCT((DATOS!$A$2:$A$20000=AE812)*(CONFIG_METADATA!$G$2:$G$20000=1)*(COUNTIF(CONFIG_ASIGNATURAS!$B$7:$B$27,DATOS!$I$2:$I$20000)&gt;0)*(DATOS!$K$2:$K$20000))/SUMPRODUCT((DATOS!$A$2:$A$20000=AE812)*(CONFIG_METADATA!$G$2:$G$20000=1)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MANUAL]","",IFERROR(AVERAGEIFS(DATOS!$K$2:$K$20000,DATOS!$A$2:$A$20000,A813,CONFIG_METADATA!$G$2:$G$20000,1,DATOS!$I$2:$I$20000,"Lenguaje Musical"),"")))</f>
        <v/>
      </c>
      <c r="C813" t="str">
        <f>IF(A813="","",IF(A813="[FÓRMULA MANUAL]","",IFERROR(AVERAGEIFS(DATOS!$K$2:$K$20000,DATOS!$A$2:$A$20000,A813,CONFIG_METADATA!$G$2:$G$20000,1,DATOS!$I$2:$I$20000,"Orquesta/Banda/Conjunto"),"")))</f>
        <v/>
      </c>
      <c r="D813" t="str">
        <f>IF(A813="","",IF(A813="[FÓRMULA MANUAL]","",IFERROR(AVERAGEIFS(DATOS!$K$2:$K$20000,DATOS!$A$2:$A$20000,A813,CONFIG_METADATA!$G$2:$G$20000,1,DATOS!$I$2:$I$20000,"Conjunto"),"")))</f>
        <v/>
      </c>
      <c r="E813" t="str">
        <f>IF(A813="","",IF(A813="[FÓRMULA MANUAL]","",IFERROR(SUMPRODUCT((DATOS!$A$2:$A$20000=A813)*(CONFIG_METADATA!$G$2:$G$20000=1)*(COUNTIF(CONFIG_ASIGNATURAS!$B$7:$B$27,DATOS!$I$2:$I$20000)&gt;0)*(DATOS!$K$2:$K$20000))/SUMPRODUCT((DATOS!$A$2:$A$20000=A813)*(CONFIG_METADATA!$G$2:$G$20000=1)*(COUNTIF(CONFIG_ASIGNATURAS!$B$7:$B$27,DATOS!$I$2:$I$20000)&gt;0)*1),"")))</f>
        <v/>
      </c>
      <c r="H813" t="str">
        <f>IF(G813="","",IF(G813="[FÓRMULA MANUAL]","",IFERROR(AVERAGEIFS(DATOS!$K$2:$K$20000,DATOS!$A$2:$A$20000,G813,CONFIG_METADATA!$G$2:$G$20000,1,DATOS!$I$2:$I$20000,"Lenguaje Musical"),"")))</f>
        <v/>
      </c>
      <c r="I813" t="str">
        <f>IF(G813="","",IF(G813="[FÓRMULA MANUAL]","",IFERROR(AVERAGEIFS(DATOS!$K$2:$K$20000,DATOS!$A$2:$A$20000,G813,CONFIG_METADATA!$G$2:$G$20000,1,DATOS!$I$2:$I$20000,"Orquesta/Banda/Conjunto"),"")))</f>
        <v/>
      </c>
      <c r="J813" t="str">
        <f>IF(G813="","",IF(G813="[FÓRMULA MANUAL]","",IFERROR(AVERAGEIFS(DATOS!$K$2:$K$20000,DATOS!$A$2:$A$20000,G813,CONFIG_METADATA!$G$2:$G$20000,1,DATOS!$I$2:$I$20000,"Conjunto"),"")))</f>
        <v/>
      </c>
      <c r="K813" t="str">
        <f>IF(G813="","",IF(G813="[FÓRMULA MANUAL]","",IFERROR(SUMPRODUCT((DATOS!$A$2:$A$20000=G813)*(CONFIG_METADATA!$G$2:$G$20000=1)*(COUNTIF(CONFIG_ASIGNATURAS!$B$7:$B$27,DATOS!$I$2:$I$20000)&gt;0)*(DATOS!$K$2:$K$20000))/SUMPRODUCT((DATOS!$A$2:$A$20000=G813)*(CONFIG_METADATA!$G$2:$G$20000=1)*(COUNTIF(CONFIG_ASIGNATURAS!$B$7:$B$27,DATOS!$I$2:$I$20000)&gt;0)*1),"")))</f>
        <v/>
      </c>
      <c r="N813" t="str">
        <f>IF(M813="","",IF(M813="[FÓRMULA MANUAL]","",IFERROR(AVERAGEIFS(DATOS!$K$2:$K$20000,DATOS!$A$2:$A$20000,M813,CONFIG_METADATA!$G$2:$G$20000,1,DATOS!$I$2:$I$20000,"Armonía"),"")))</f>
        <v/>
      </c>
      <c r="O813" t="str">
        <f>IF(M813="","",IF(M813="[FÓRMULA MANUAL]","",IFERROR(AVERAGEIFS(DATOS!$K$2:$K$20000,DATOS!$A$2:$A$20000,M813,CONFIG_METADATA!$G$2:$G$20000,1,DATOS!$I$2:$I$20000,"Orquesta/Banda/Conjunto"),"")))</f>
        <v/>
      </c>
      <c r="P813" t="str">
        <f>IF(M813="","",IF(M813="[FÓRMULA MANUAL]","",IFERROR(AVERAGEIFS(DATOS!$K$2:$K$20000,DATOS!$A$2:$A$20000,M813,CONFIG_METADATA!$G$2:$G$20000,1,DATOS!$I$2:$I$20000,"Música de Cámara"),"")))</f>
        <v/>
      </c>
      <c r="Q813" t="str">
        <f>IF(M813="","",IF(M813="[FÓRMULA MANUAL]","",IFERROR(SUMPRODUCT((DATOS!$A$2:$A$20000=M813)*(CONFIG_METADATA!$G$2:$G$20000=1)*(COUNTIF(CONFIG_ASIGNATURAS!$B$7:$B$27,DATOS!$I$2:$I$20000)&gt;0)*(DATOS!$K$2:$K$20000))/SUMPRODUCT((DATOS!$A$2:$A$20000=M813)*(CONFIG_METADATA!$G$2:$G$20000=1)*(COUNTIF(CONFIG_ASIGNATURAS!$B$7:$B$27,DATOS!$I$2:$I$20000)&gt;0)*1),"")))</f>
        <v/>
      </c>
      <c r="T813" t="str">
        <f>IF(S813="","",IF(S813="[FÓRMULA MANUAL]","",IFERROR(AVERAGEIFS(DATOS!$K$2:$K$20000,DATOS!$A$2:$A$20000,S813,CONFIG_METADATA!$G$2:$G$20000,1,DATOS!$I$2:$I$20000,"Armonía"),"")))</f>
        <v/>
      </c>
      <c r="U813" t="str">
        <f>IF(S813="","",IF(S813="[FÓRMULA MANUAL]","",IFERROR(AVERAGEIFS(DATOS!$K$2:$K$20000,DATOS!$A$2:$A$20000,S813,CONFIG_METADATA!$G$2:$G$20000,1,DATOS!$I$2:$I$20000,"Orquesta/Banda/Conjunto"),"")))</f>
        <v/>
      </c>
      <c r="V813" t="str">
        <f>IF(S813="","",IF(S813="[FÓRMULA MANUAL]","",IFERROR(AVERAGEIFS(DATOS!$K$2:$K$20000,DATOS!$A$2:$A$20000,S813,CONFIG_METADATA!$G$2:$G$20000,1,DATOS!$I$2:$I$20000,"Música de Cámara"),"")))</f>
        <v/>
      </c>
      <c r="W813" t="str">
        <f>IF(S813="","",IF(S813="[FÓRMULA MANUAL]","",IFERROR(SUMPRODUCT((DATOS!$A$2:$A$20000=S813)*(CONFIG_METADATA!$G$2:$G$20000=1)*(COUNTIF(CONFIG_ASIGNATURAS!$B$7:$B$27,DATOS!$I$2:$I$20000)&gt;0)*(DATOS!$K$2:$K$20000))/SUMPRODUCT((DATOS!$A$2:$A$20000=S813)*(CONFIG_METADATA!$G$2:$G$20000=1)*(COUNTIF(CONFIG_ASIGNATURAS!$B$7:$B$27,DATOS!$I$2:$I$20000)&gt;0)*1),"")))</f>
        <v/>
      </c>
      <c r="Z813" t="str">
        <f>IF(Y813="","",IF(Y813="[FÓRMULA MANUAL]","",IFERROR(AVERAGEIFS(DATOS!$K$2:$K$20000,DATOS!$A$2:$A$20000,Y813,CONFIG_METADATA!$G$2:$G$20000,1,DATOS!$I$2:$I$20000,"Análisis"),"")))</f>
        <v/>
      </c>
      <c r="AA813" t="str">
        <f>IF(Y813="","",IF(Y813="[FÓRMULA MANUAL]","",IFERROR(AVERAGEIFS(DATOS!$K$2:$K$20000,DATOS!$A$2:$A$20000,Y813,CONFIG_METADATA!$G$2:$G$20000,1,DATOS!$I$2:$I$20000,"Orquesta/Banda/Conjunto"),"")))</f>
        <v/>
      </c>
      <c r="AB813" t="str">
        <f>IF(Y813="","",IF(Y813="[FÓRMULA MANUAL]","",IFERROR(AVERAGEIFS(DATOS!$K$2:$K$20000,DATOS!$A$2:$A$20000,Y813,CONFIG_METADATA!$G$2:$G$20000,1,DATOS!$I$2:$I$20000,"Música de Cámara"),"")))</f>
        <v/>
      </c>
      <c r="AC813" t="str">
        <f>IF(Y813="","",IF(Y813="[FÓRMULA MANUAL]","",IFERROR(SUMPRODUCT((DATOS!$A$2:$A$20000=Y813)*(CONFIG_METADATA!$G$2:$G$20000=1)*(COUNTIF(CONFIG_ASIGNATURAS!$B$7:$B$27,DATOS!$I$2:$I$20000)&gt;0)*(DATOS!$K$2:$K$20000))/SUMPRODUCT((DATOS!$A$2:$A$20000=Y813)*(CONFIG_METADATA!$G$2:$G$20000=1)*(COUNTIF(CONFIG_ASIGNATURAS!$B$7:$B$27,DATOS!$I$2:$I$20000)&gt;0)*1),"")))</f>
        <v/>
      </c>
      <c r="AF813" t="str">
        <f>IF(AE813="","",IF(AE813="[FÓRMULA MANUAL]","",IFERROR(AVERAGEIFS(DATOS!$K$2:$K$20000,DATOS!$A$2:$A$20000,AE813,CONFIG_METADATA!$G$2:$G$20000,1,DATOS!$I$2:$I$20000,"Análisis"),"")))</f>
        <v/>
      </c>
      <c r="AG813" t="str">
        <f>IF(AE813="","",IF(AE813="[FÓRMULA MANUAL]","",IFERROR(AVERAGEIFS(DATOS!$K$2:$K$20000,DATOS!$A$2:$A$20000,AE813,CONFIG_METADATA!$G$2:$G$20000,1,DATOS!$I$2:$I$20000,"Orquesta/Banda/Conjunto"),"")))</f>
        <v/>
      </c>
      <c r="AH813" t="str">
        <f>IF(AE813="","",IF(AE813="[FÓRMULA MANUAL]","",IFERROR(AVERAGEIFS(DATOS!$K$2:$K$20000,DATOS!$A$2:$A$20000,AE813,CONFIG_METADATA!$G$2:$G$20000,1,DATOS!$I$2:$I$20000,"Música de Cámara"),"")))</f>
        <v/>
      </c>
      <c r="AI813" t="str">
        <f>IF(AE813="","",IF(AE813="[FÓRMULA MANUAL]","",IFERROR(SUMPRODUCT((DATOS!$A$2:$A$20000=AE813)*(CONFIG_METADATA!$G$2:$G$20000=1)*(COUNTIF(CONFIG_ASIGNATURAS!$B$7:$B$27,DATOS!$I$2:$I$20000)&gt;0)*(DATOS!$K$2:$K$20000))/SUMPRODUCT((DATOS!$A$2:$A$20000=AE813)*(CONFIG_METADATA!$G$2:$G$20000=1)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MANUAL]","",IFERROR(AVERAGEIFS(DATOS!$K$2:$K$20000,DATOS!$A$2:$A$20000,A814,CONFIG_METADATA!$G$2:$G$20000,1,DATOS!$I$2:$I$20000,"Lenguaje Musical"),"")))</f>
        <v/>
      </c>
      <c r="C814" t="str">
        <f>IF(A814="","",IF(A814="[FÓRMULA MANUAL]","",IFERROR(AVERAGEIFS(DATOS!$K$2:$K$20000,DATOS!$A$2:$A$20000,A814,CONFIG_METADATA!$G$2:$G$20000,1,DATOS!$I$2:$I$20000,"Orquesta/Banda/Conjunto"),"")))</f>
        <v/>
      </c>
      <c r="D814" t="str">
        <f>IF(A814="","",IF(A814="[FÓRMULA MANUAL]","",IFERROR(AVERAGEIFS(DATOS!$K$2:$K$20000,DATOS!$A$2:$A$20000,A814,CONFIG_METADATA!$G$2:$G$20000,1,DATOS!$I$2:$I$20000,"Conjunto"),"")))</f>
        <v/>
      </c>
      <c r="E814" t="str">
        <f>IF(A814="","",IF(A814="[FÓRMULA MANUAL]","",IFERROR(SUMPRODUCT((DATOS!$A$2:$A$20000=A814)*(CONFIG_METADATA!$G$2:$G$20000=1)*(COUNTIF(CONFIG_ASIGNATURAS!$B$7:$B$27,DATOS!$I$2:$I$20000)&gt;0)*(DATOS!$K$2:$K$20000))/SUMPRODUCT((DATOS!$A$2:$A$20000=A814)*(CONFIG_METADATA!$G$2:$G$20000=1)*(COUNTIF(CONFIG_ASIGNATURAS!$B$7:$B$27,DATOS!$I$2:$I$20000)&gt;0)*1),"")))</f>
        <v/>
      </c>
      <c r="H814" t="str">
        <f>IF(G814="","",IF(G814="[FÓRMULA MANUAL]","",IFERROR(AVERAGEIFS(DATOS!$K$2:$K$20000,DATOS!$A$2:$A$20000,G814,CONFIG_METADATA!$G$2:$G$20000,1,DATOS!$I$2:$I$20000,"Lenguaje Musical"),"")))</f>
        <v/>
      </c>
      <c r="I814" t="str">
        <f>IF(G814="","",IF(G814="[FÓRMULA MANUAL]","",IFERROR(AVERAGEIFS(DATOS!$K$2:$K$20000,DATOS!$A$2:$A$20000,G814,CONFIG_METADATA!$G$2:$G$20000,1,DATOS!$I$2:$I$20000,"Orquesta/Banda/Conjunto"),"")))</f>
        <v/>
      </c>
      <c r="J814" t="str">
        <f>IF(G814="","",IF(G814="[FÓRMULA MANUAL]","",IFERROR(AVERAGEIFS(DATOS!$K$2:$K$20000,DATOS!$A$2:$A$20000,G814,CONFIG_METADATA!$G$2:$G$20000,1,DATOS!$I$2:$I$20000,"Conjunto"),"")))</f>
        <v/>
      </c>
      <c r="K814" t="str">
        <f>IF(G814="","",IF(G814="[FÓRMULA MANUAL]","",IFERROR(SUMPRODUCT((DATOS!$A$2:$A$20000=G814)*(CONFIG_METADATA!$G$2:$G$20000=1)*(COUNTIF(CONFIG_ASIGNATURAS!$B$7:$B$27,DATOS!$I$2:$I$20000)&gt;0)*(DATOS!$K$2:$K$20000))/SUMPRODUCT((DATOS!$A$2:$A$20000=G814)*(CONFIG_METADATA!$G$2:$G$20000=1)*(COUNTIF(CONFIG_ASIGNATURAS!$B$7:$B$27,DATOS!$I$2:$I$20000)&gt;0)*1),"")))</f>
        <v/>
      </c>
      <c r="N814" t="str">
        <f>IF(M814="","",IF(M814="[FÓRMULA MANUAL]","",IFERROR(AVERAGEIFS(DATOS!$K$2:$K$20000,DATOS!$A$2:$A$20000,M814,CONFIG_METADATA!$G$2:$G$20000,1,DATOS!$I$2:$I$20000,"Armonía"),"")))</f>
        <v/>
      </c>
      <c r="O814" t="str">
        <f>IF(M814="","",IF(M814="[FÓRMULA MANUAL]","",IFERROR(AVERAGEIFS(DATOS!$K$2:$K$20000,DATOS!$A$2:$A$20000,M814,CONFIG_METADATA!$G$2:$G$20000,1,DATOS!$I$2:$I$20000,"Orquesta/Banda/Conjunto"),"")))</f>
        <v/>
      </c>
      <c r="P814" t="str">
        <f>IF(M814="","",IF(M814="[FÓRMULA MANUAL]","",IFERROR(AVERAGEIFS(DATOS!$K$2:$K$20000,DATOS!$A$2:$A$20000,M814,CONFIG_METADATA!$G$2:$G$20000,1,DATOS!$I$2:$I$20000,"Música de Cámara"),"")))</f>
        <v/>
      </c>
      <c r="Q814" t="str">
        <f>IF(M814="","",IF(M814="[FÓRMULA MANUAL]","",IFERROR(SUMPRODUCT((DATOS!$A$2:$A$20000=M814)*(CONFIG_METADATA!$G$2:$G$20000=1)*(COUNTIF(CONFIG_ASIGNATURAS!$B$7:$B$27,DATOS!$I$2:$I$20000)&gt;0)*(DATOS!$K$2:$K$20000))/SUMPRODUCT((DATOS!$A$2:$A$20000=M814)*(CONFIG_METADATA!$G$2:$G$20000=1)*(COUNTIF(CONFIG_ASIGNATURAS!$B$7:$B$27,DATOS!$I$2:$I$20000)&gt;0)*1),"")))</f>
        <v/>
      </c>
      <c r="T814" t="str">
        <f>IF(S814="","",IF(S814="[FÓRMULA MANUAL]","",IFERROR(AVERAGEIFS(DATOS!$K$2:$K$20000,DATOS!$A$2:$A$20000,S814,CONFIG_METADATA!$G$2:$G$20000,1,DATOS!$I$2:$I$20000,"Armonía"),"")))</f>
        <v/>
      </c>
      <c r="U814" t="str">
        <f>IF(S814="","",IF(S814="[FÓRMULA MANUAL]","",IFERROR(AVERAGEIFS(DATOS!$K$2:$K$20000,DATOS!$A$2:$A$20000,S814,CONFIG_METADATA!$G$2:$G$20000,1,DATOS!$I$2:$I$20000,"Orquesta/Banda/Conjunto"),"")))</f>
        <v/>
      </c>
      <c r="V814" t="str">
        <f>IF(S814="","",IF(S814="[FÓRMULA MANUAL]","",IFERROR(AVERAGEIFS(DATOS!$K$2:$K$20000,DATOS!$A$2:$A$20000,S814,CONFIG_METADATA!$G$2:$G$20000,1,DATOS!$I$2:$I$20000,"Música de Cámara"),"")))</f>
        <v/>
      </c>
      <c r="W814" t="str">
        <f>IF(S814="","",IF(S814="[FÓRMULA MANUAL]","",IFERROR(SUMPRODUCT((DATOS!$A$2:$A$20000=S814)*(CONFIG_METADATA!$G$2:$G$20000=1)*(COUNTIF(CONFIG_ASIGNATURAS!$B$7:$B$27,DATOS!$I$2:$I$20000)&gt;0)*(DATOS!$K$2:$K$20000))/SUMPRODUCT((DATOS!$A$2:$A$20000=S814)*(CONFIG_METADATA!$G$2:$G$20000=1)*(COUNTIF(CONFIG_ASIGNATURAS!$B$7:$B$27,DATOS!$I$2:$I$20000)&gt;0)*1),"")))</f>
        <v/>
      </c>
      <c r="Z814" t="str">
        <f>IF(Y814="","",IF(Y814="[FÓRMULA MANUAL]","",IFERROR(AVERAGEIFS(DATOS!$K$2:$K$20000,DATOS!$A$2:$A$20000,Y814,CONFIG_METADATA!$G$2:$G$20000,1,DATOS!$I$2:$I$20000,"Análisis"),"")))</f>
        <v/>
      </c>
      <c r="AA814" t="str">
        <f>IF(Y814="","",IF(Y814="[FÓRMULA MANUAL]","",IFERROR(AVERAGEIFS(DATOS!$K$2:$K$20000,DATOS!$A$2:$A$20000,Y814,CONFIG_METADATA!$G$2:$G$20000,1,DATOS!$I$2:$I$20000,"Orquesta/Banda/Conjunto"),"")))</f>
        <v/>
      </c>
      <c r="AB814" t="str">
        <f>IF(Y814="","",IF(Y814="[FÓRMULA MANUAL]","",IFERROR(AVERAGEIFS(DATOS!$K$2:$K$20000,DATOS!$A$2:$A$20000,Y814,CONFIG_METADATA!$G$2:$G$20000,1,DATOS!$I$2:$I$20000,"Música de Cámara"),"")))</f>
        <v/>
      </c>
      <c r="AC814" t="str">
        <f>IF(Y814="","",IF(Y814="[FÓRMULA MANUAL]","",IFERROR(SUMPRODUCT((DATOS!$A$2:$A$20000=Y814)*(CONFIG_METADATA!$G$2:$G$20000=1)*(COUNTIF(CONFIG_ASIGNATURAS!$B$7:$B$27,DATOS!$I$2:$I$20000)&gt;0)*(DATOS!$K$2:$K$20000))/SUMPRODUCT((DATOS!$A$2:$A$20000=Y814)*(CONFIG_METADATA!$G$2:$G$20000=1)*(COUNTIF(CONFIG_ASIGNATURAS!$B$7:$B$27,DATOS!$I$2:$I$20000)&gt;0)*1),"")))</f>
        <v/>
      </c>
      <c r="AF814" t="str">
        <f>IF(AE814="","",IF(AE814="[FÓRMULA MANUAL]","",IFERROR(AVERAGEIFS(DATOS!$K$2:$K$20000,DATOS!$A$2:$A$20000,AE814,CONFIG_METADATA!$G$2:$G$20000,1,DATOS!$I$2:$I$20000,"Análisis"),"")))</f>
        <v/>
      </c>
      <c r="AG814" t="str">
        <f>IF(AE814="","",IF(AE814="[FÓRMULA MANUAL]","",IFERROR(AVERAGEIFS(DATOS!$K$2:$K$20000,DATOS!$A$2:$A$20000,AE814,CONFIG_METADATA!$G$2:$G$20000,1,DATOS!$I$2:$I$20000,"Orquesta/Banda/Conjunto"),"")))</f>
        <v/>
      </c>
      <c r="AH814" t="str">
        <f>IF(AE814="","",IF(AE814="[FÓRMULA MANUAL]","",IFERROR(AVERAGEIFS(DATOS!$K$2:$K$20000,DATOS!$A$2:$A$20000,AE814,CONFIG_METADATA!$G$2:$G$20000,1,DATOS!$I$2:$I$20000,"Música de Cámara"),"")))</f>
        <v/>
      </c>
      <c r="AI814" t="str">
        <f>IF(AE814="","",IF(AE814="[FÓRMULA MANUAL]","",IFERROR(SUMPRODUCT((DATOS!$A$2:$A$20000=AE814)*(CONFIG_METADATA!$G$2:$G$20000=1)*(COUNTIF(CONFIG_ASIGNATURAS!$B$7:$B$27,DATOS!$I$2:$I$20000)&gt;0)*(DATOS!$K$2:$K$20000))/SUMPRODUCT((DATOS!$A$2:$A$20000=AE814)*(CONFIG_METADATA!$G$2:$G$20000=1)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MANUAL]","",IFERROR(AVERAGEIFS(DATOS!$K$2:$K$20000,DATOS!$A$2:$A$20000,A815,CONFIG_METADATA!$G$2:$G$20000,1,DATOS!$I$2:$I$20000,"Lenguaje Musical"),"")))</f>
        <v/>
      </c>
      <c r="C815" t="str">
        <f>IF(A815="","",IF(A815="[FÓRMULA MANUAL]","",IFERROR(AVERAGEIFS(DATOS!$K$2:$K$20000,DATOS!$A$2:$A$20000,A815,CONFIG_METADATA!$G$2:$G$20000,1,DATOS!$I$2:$I$20000,"Orquesta/Banda/Conjunto"),"")))</f>
        <v/>
      </c>
      <c r="D815" t="str">
        <f>IF(A815="","",IF(A815="[FÓRMULA MANUAL]","",IFERROR(AVERAGEIFS(DATOS!$K$2:$K$20000,DATOS!$A$2:$A$20000,A815,CONFIG_METADATA!$G$2:$G$20000,1,DATOS!$I$2:$I$20000,"Conjunto"),"")))</f>
        <v/>
      </c>
      <c r="E815" t="str">
        <f>IF(A815="","",IF(A815="[FÓRMULA MANUAL]","",IFERROR(SUMPRODUCT((DATOS!$A$2:$A$20000=A815)*(CONFIG_METADATA!$G$2:$G$20000=1)*(COUNTIF(CONFIG_ASIGNATURAS!$B$7:$B$27,DATOS!$I$2:$I$20000)&gt;0)*(DATOS!$K$2:$K$20000))/SUMPRODUCT((DATOS!$A$2:$A$20000=A815)*(CONFIG_METADATA!$G$2:$G$20000=1)*(COUNTIF(CONFIG_ASIGNATURAS!$B$7:$B$27,DATOS!$I$2:$I$20000)&gt;0)*1),"")))</f>
        <v/>
      </c>
      <c r="H815" t="str">
        <f>IF(G815="","",IF(G815="[FÓRMULA MANUAL]","",IFERROR(AVERAGEIFS(DATOS!$K$2:$K$20000,DATOS!$A$2:$A$20000,G815,CONFIG_METADATA!$G$2:$G$20000,1,DATOS!$I$2:$I$20000,"Lenguaje Musical"),"")))</f>
        <v/>
      </c>
      <c r="I815" t="str">
        <f>IF(G815="","",IF(G815="[FÓRMULA MANUAL]","",IFERROR(AVERAGEIFS(DATOS!$K$2:$K$20000,DATOS!$A$2:$A$20000,G815,CONFIG_METADATA!$G$2:$G$20000,1,DATOS!$I$2:$I$20000,"Orquesta/Banda/Conjunto"),"")))</f>
        <v/>
      </c>
      <c r="J815" t="str">
        <f>IF(G815="","",IF(G815="[FÓRMULA MANUAL]","",IFERROR(AVERAGEIFS(DATOS!$K$2:$K$20000,DATOS!$A$2:$A$20000,G815,CONFIG_METADATA!$G$2:$G$20000,1,DATOS!$I$2:$I$20000,"Conjunto"),"")))</f>
        <v/>
      </c>
      <c r="K815" t="str">
        <f>IF(G815="","",IF(G815="[FÓRMULA MANUAL]","",IFERROR(SUMPRODUCT((DATOS!$A$2:$A$20000=G815)*(CONFIG_METADATA!$G$2:$G$20000=1)*(COUNTIF(CONFIG_ASIGNATURAS!$B$7:$B$27,DATOS!$I$2:$I$20000)&gt;0)*(DATOS!$K$2:$K$20000))/SUMPRODUCT((DATOS!$A$2:$A$20000=G815)*(CONFIG_METADATA!$G$2:$G$20000=1)*(COUNTIF(CONFIG_ASIGNATURAS!$B$7:$B$27,DATOS!$I$2:$I$20000)&gt;0)*1),"")))</f>
        <v/>
      </c>
      <c r="N815" t="str">
        <f>IF(M815="","",IF(M815="[FÓRMULA MANUAL]","",IFERROR(AVERAGEIFS(DATOS!$K$2:$K$20000,DATOS!$A$2:$A$20000,M815,CONFIG_METADATA!$G$2:$G$20000,1,DATOS!$I$2:$I$20000,"Armonía"),"")))</f>
        <v/>
      </c>
      <c r="O815" t="str">
        <f>IF(M815="","",IF(M815="[FÓRMULA MANUAL]","",IFERROR(AVERAGEIFS(DATOS!$K$2:$K$20000,DATOS!$A$2:$A$20000,M815,CONFIG_METADATA!$G$2:$G$20000,1,DATOS!$I$2:$I$20000,"Orquesta/Banda/Conjunto"),"")))</f>
        <v/>
      </c>
      <c r="P815" t="str">
        <f>IF(M815="","",IF(M815="[FÓRMULA MANUAL]","",IFERROR(AVERAGEIFS(DATOS!$K$2:$K$20000,DATOS!$A$2:$A$20000,M815,CONFIG_METADATA!$G$2:$G$20000,1,DATOS!$I$2:$I$20000,"Música de Cámara"),"")))</f>
        <v/>
      </c>
      <c r="Q815" t="str">
        <f>IF(M815="","",IF(M815="[FÓRMULA MANUAL]","",IFERROR(SUMPRODUCT((DATOS!$A$2:$A$20000=M815)*(CONFIG_METADATA!$G$2:$G$20000=1)*(COUNTIF(CONFIG_ASIGNATURAS!$B$7:$B$27,DATOS!$I$2:$I$20000)&gt;0)*(DATOS!$K$2:$K$20000))/SUMPRODUCT((DATOS!$A$2:$A$20000=M815)*(CONFIG_METADATA!$G$2:$G$20000=1)*(COUNTIF(CONFIG_ASIGNATURAS!$B$7:$B$27,DATOS!$I$2:$I$20000)&gt;0)*1),"")))</f>
        <v/>
      </c>
      <c r="T815" t="str">
        <f>IF(S815="","",IF(S815="[FÓRMULA MANUAL]","",IFERROR(AVERAGEIFS(DATOS!$K$2:$K$20000,DATOS!$A$2:$A$20000,S815,CONFIG_METADATA!$G$2:$G$20000,1,DATOS!$I$2:$I$20000,"Armonía"),"")))</f>
        <v/>
      </c>
      <c r="U815" t="str">
        <f>IF(S815="","",IF(S815="[FÓRMULA MANUAL]","",IFERROR(AVERAGEIFS(DATOS!$K$2:$K$20000,DATOS!$A$2:$A$20000,S815,CONFIG_METADATA!$G$2:$G$20000,1,DATOS!$I$2:$I$20000,"Orquesta/Banda/Conjunto"),"")))</f>
        <v/>
      </c>
      <c r="V815" t="str">
        <f>IF(S815="","",IF(S815="[FÓRMULA MANUAL]","",IFERROR(AVERAGEIFS(DATOS!$K$2:$K$20000,DATOS!$A$2:$A$20000,S815,CONFIG_METADATA!$G$2:$G$20000,1,DATOS!$I$2:$I$20000,"Música de Cámara"),"")))</f>
        <v/>
      </c>
      <c r="W815" t="str">
        <f>IF(S815="","",IF(S815="[FÓRMULA MANUAL]","",IFERROR(SUMPRODUCT((DATOS!$A$2:$A$20000=S815)*(CONFIG_METADATA!$G$2:$G$20000=1)*(COUNTIF(CONFIG_ASIGNATURAS!$B$7:$B$27,DATOS!$I$2:$I$20000)&gt;0)*(DATOS!$K$2:$K$20000))/SUMPRODUCT((DATOS!$A$2:$A$20000=S815)*(CONFIG_METADATA!$G$2:$G$20000=1)*(COUNTIF(CONFIG_ASIGNATURAS!$B$7:$B$27,DATOS!$I$2:$I$20000)&gt;0)*1),"")))</f>
        <v/>
      </c>
      <c r="Z815" t="str">
        <f>IF(Y815="","",IF(Y815="[FÓRMULA MANUAL]","",IFERROR(AVERAGEIFS(DATOS!$K$2:$K$20000,DATOS!$A$2:$A$20000,Y815,CONFIG_METADATA!$G$2:$G$20000,1,DATOS!$I$2:$I$20000,"Análisis"),"")))</f>
        <v/>
      </c>
      <c r="AA815" t="str">
        <f>IF(Y815="","",IF(Y815="[FÓRMULA MANUAL]","",IFERROR(AVERAGEIFS(DATOS!$K$2:$K$20000,DATOS!$A$2:$A$20000,Y815,CONFIG_METADATA!$G$2:$G$20000,1,DATOS!$I$2:$I$20000,"Orquesta/Banda/Conjunto"),"")))</f>
        <v/>
      </c>
      <c r="AB815" t="str">
        <f>IF(Y815="","",IF(Y815="[FÓRMULA MANUAL]","",IFERROR(AVERAGEIFS(DATOS!$K$2:$K$20000,DATOS!$A$2:$A$20000,Y815,CONFIG_METADATA!$G$2:$G$20000,1,DATOS!$I$2:$I$20000,"Música de Cámara"),"")))</f>
        <v/>
      </c>
      <c r="AC815" t="str">
        <f>IF(Y815="","",IF(Y815="[FÓRMULA MANUAL]","",IFERROR(SUMPRODUCT((DATOS!$A$2:$A$20000=Y815)*(CONFIG_METADATA!$G$2:$G$20000=1)*(COUNTIF(CONFIG_ASIGNATURAS!$B$7:$B$27,DATOS!$I$2:$I$20000)&gt;0)*(DATOS!$K$2:$K$20000))/SUMPRODUCT((DATOS!$A$2:$A$20000=Y815)*(CONFIG_METADATA!$G$2:$G$20000=1)*(COUNTIF(CONFIG_ASIGNATURAS!$B$7:$B$27,DATOS!$I$2:$I$20000)&gt;0)*1),"")))</f>
        <v/>
      </c>
      <c r="AF815" t="str">
        <f>IF(AE815="","",IF(AE815="[FÓRMULA MANUAL]","",IFERROR(AVERAGEIFS(DATOS!$K$2:$K$20000,DATOS!$A$2:$A$20000,AE815,CONFIG_METADATA!$G$2:$G$20000,1,DATOS!$I$2:$I$20000,"Análisis"),"")))</f>
        <v/>
      </c>
      <c r="AG815" t="str">
        <f>IF(AE815="","",IF(AE815="[FÓRMULA MANUAL]","",IFERROR(AVERAGEIFS(DATOS!$K$2:$K$20000,DATOS!$A$2:$A$20000,AE815,CONFIG_METADATA!$G$2:$G$20000,1,DATOS!$I$2:$I$20000,"Orquesta/Banda/Conjunto"),"")))</f>
        <v/>
      </c>
      <c r="AH815" t="str">
        <f>IF(AE815="","",IF(AE815="[FÓRMULA MANUAL]","",IFERROR(AVERAGEIFS(DATOS!$K$2:$K$20000,DATOS!$A$2:$A$20000,AE815,CONFIG_METADATA!$G$2:$G$20000,1,DATOS!$I$2:$I$20000,"Música de Cámara"),"")))</f>
        <v/>
      </c>
      <c r="AI815" t="str">
        <f>IF(AE815="","",IF(AE815="[FÓRMULA MANUAL]","",IFERROR(SUMPRODUCT((DATOS!$A$2:$A$20000=AE815)*(CONFIG_METADATA!$G$2:$G$20000=1)*(COUNTIF(CONFIG_ASIGNATURAS!$B$7:$B$27,DATOS!$I$2:$I$20000)&gt;0)*(DATOS!$K$2:$K$20000))/SUMPRODUCT((DATOS!$A$2:$A$20000=AE815)*(CONFIG_METADATA!$G$2:$G$20000=1)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MANUAL]","",IFERROR(AVERAGEIFS(DATOS!$K$2:$K$20000,DATOS!$A$2:$A$20000,A816,CONFIG_METADATA!$G$2:$G$20000,1,DATOS!$I$2:$I$20000,"Lenguaje Musical"),"")))</f>
        <v/>
      </c>
      <c r="C816" t="str">
        <f>IF(A816="","",IF(A816="[FÓRMULA MANUAL]","",IFERROR(AVERAGEIFS(DATOS!$K$2:$K$20000,DATOS!$A$2:$A$20000,A816,CONFIG_METADATA!$G$2:$G$20000,1,DATOS!$I$2:$I$20000,"Orquesta/Banda/Conjunto"),"")))</f>
        <v/>
      </c>
      <c r="D816" t="str">
        <f>IF(A816="","",IF(A816="[FÓRMULA MANUAL]","",IFERROR(AVERAGEIFS(DATOS!$K$2:$K$20000,DATOS!$A$2:$A$20000,A816,CONFIG_METADATA!$G$2:$G$20000,1,DATOS!$I$2:$I$20000,"Conjunto"),"")))</f>
        <v/>
      </c>
      <c r="E816" t="str">
        <f>IF(A816="","",IF(A816="[FÓRMULA MANUAL]","",IFERROR(SUMPRODUCT((DATOS!$A$2:$A$20000=A816)*(CONFIG_METADATA!$G$2:$G$20000=1)*(COUNTIF(CONFIG_ASIGNATURAS!$B$7:$B$27,DATOS!$I$2:$I$20000)&gt;0)*(DATOS!$K$2:$K$20000))/SUMPRODUCT((DATOS!$A$2:$A$20000=A816)*(CONFIG_METADATA!$G$2:$G$20000=1)*(COUNTIF(CONFIG_ASIGNATURAS!$B$7:$B$27,DATOS!$I$2:$I$20000)&gt;0)*1),"")))</f>
        <v/>
      </c>
      <c r="H816" t="str">
        <f>IF(G816="","",IF(G816="[FÓRMULA MANUAL]","",IFERROR(AVERAGEIFS(DATOS!$K$2:$K$20000,DATOS!$A$2:$A$20000,G816,CONFIG_METADATA!$G$2:$G$20000,1,DATOS!$I$2:$I$20000,"Lenguaje Musical"),"")))</f>
        <v/>
      </c>
      <c r="I816" t="str">
        <f>IF(G816="","",IF(G816="[FÓRMULA MANUAL]","",IFERROR(AVERAGEIFS(DATOS!$K$2:$K$20000,DATOS!$A$2:$A$20000,G816,CONFIG_METADATA!$G$2:$G$20000,1,DATOS!$I$2:$I$20000,"Orquesta/Banda/Conjunto"),"")))</f>
        <v/>
      </c>
      <c r="J816" t="str">
        <f>IF(G816="","",IF(G816="[FÓRMULA MANUAL]","",IFERROR(AVERAGEIFS(DATOS!$K$2:$K$20000,DATOS!$A$2:$A$20000,G816,CONFIG_METADATA!$G$2:$G$20000,1,DATOS!$I$2:$I$20000,"Conjunto"),"")))</f>
        <v/>
      </c>
      <c r="K816" t="str">
        <f>IF(G816="","",IF(G816="[FÓRMULA MANUAL]","",IFERROR(SUMPRODUCT((DATOS!$A$2:$A$20000=G816)*(CONFIG_METADATA!$G$2:$G$20000=1)*(COUNTIF(CONFIG_ASIGNATURAS!$B$7:$B$27,DATOS!$I$2:$I$20000)&gt;0)*(DATOS!$K$2:$K$20000))/SUMPRODUCT((DATOS!$A$2:$A$20000=G816)*(CONFIG_METADATA!$G$2:$G$20000=1)*(COUNTIF(CONFIG_ASIGNATURAS!$B$7:$B$27,DATOS!$I$2:$I$20000)&gt;0)*1),"")))</f>
        <v/>
      </c>
      <c r="N816" t="str">
        <f>IF(M816="","",IF(M816="[FÓRMULA MANUAL]","",IFERROR(AVERAGEIFS(DATOS!$K$2:$K$20000,DATOS!$A$2:$A$20000,M816,CONFIG_METADATA!$G$2:$G$20000,1,DATOS!$I$2:$I$20000,"Armonía"),"")))</f>
        <v/>
      </c>
      <c r="O816" t="str">
        <f>IF(M816="","",IF(M816="[FÓRMULA MANUAL]","",IFERROR(AVERAGEIFS(DATOS!$K$2:$K$20000,DATOS!$A$2:$A$20000,M816,CONFIG_METADATA!$G$2:$G$20000,1,DATOS!$I$2:$I$20000,"Orquesta/Banda/Conjunto"),"")))</f>
        <v/>
      </c>
      <c r="P816" t="str">
        <f>IF(M816="","",IF(M816="[FÓRMULA MANUAL]","",IFERROR(AVERAGEIFS(DATOS!$K$2:$K$20000,DATOS!$A$2:$A$20000,M816,CONFIG_METADATA!$G$2:$G$20000,1,DATOS!$I$2:$I$20000,"Música de Cámara"),"")))</f>
        <v/>
      </c>
      <c r="Q816" t="str">
        <f>IF(M816="","",IF(M816="[FÓRMULA MANUAL]","",IFERROR(SUMPRODUCT((DATOS!$A$2:$A$20000=M816)*(CONFIG_METADATA!$G$2:$G$20000=1)*(COUNTIF(CONFIG_ASIGNATURAS!$B$7:$B$27,DATOS!$I$2:$I$20000)&gt;0)*(DATOS!$K$2:$K$20000))/SUMPRODUCT((DATOS!$A$2:$A$20000=M816)*(CONFIG_METADATA!$G$2:$G$20000=1)*(COUNTIF(CONFIG_ASIGNATURAS!$B$7:$B$27,DATOS!$I$2:$I$20000)&gt;0)*1),"")))</f>
        <v/>
      </c>
      <c r="T816" t="str">
        <f>IF(S816="","",IF(S816="[FÓRMULA MANUAL]","",IFERROR(AVERAGEIFS(DATOS!$K$2:$K$20000,DATOS!$A$2:$A$20000,S816,CONFIG_METADATA!$G$2:$G$20000,1,DATOS!$I$2:$I$20000,"Armonía"),"")))</f>
        <v/>
      </c>
      <c r="U816" t="str">
        <f>IF(S816="","",IF(S816="[FÓRMULA MANUAL]","",IFERROR(AVERAGEIFS(DATOS!$K$2:$K$20000,DATOS!$A$2:$A$20000,S816,CONFIG_METADATA!$G$2:$G$20000,1,DATOS!$I$2:$I$20000,"Orquesta/Banda/Conjunto"),"")))</f>
        <v/>
      </c>
      <c r="V816" t="str">
        <f>IF(S816="","",IF(S816="[FÓRMULA MANUAL]","",IFERROR(AVERAGEIFS(DATOS!$K$2:$K$20000,DATOS!$A$2:$A$20000,S816,CONFIG_METADATA!$G$2:$G$20000,1,DATOS!$I$2:$I$20000,"Música de Cámara"),"")))</f>
        <v/>
      </c>
      <c r="W816" t="str">
        <f>IF(S816="","",IF(S816="[FÓRMULA MANUAL]","",IFERROR(SUMPRODUCT((DATOS!$A$2:$A$20000=S816)*(CONFIG_METADATA!$G$2:$G$20000=1)*(COUNTIF(CONFIG_ASIGNATURAS!$B$7:$B$27,DATOS!$I$2:$I$20000)&gt;0)*(DATOS!$K$2:$K$20000))/SUMPRODUCT((DATOS!$A$2:$A$20000=S816)*(CONFIG_METADATA!$G$2:$G$20000=1)*(COUNTIF(CONFIG_ASIGNATURAS!$B$7:$B$27,DATOS!$I$2:$I$20000)&gt;0)*1),"")))</f>
        <v/>
      </c>
      <c r="Z816" t="str">
        <f>IF(Y816="","",IF(Y816="[FÓRMULA MANUAL]","",IFERROR(AVERAGEIFS(DATOS!$K$2:$K$20000,DATOS!$A$2:$A$20000,Y816,CONFIG_METADATA!$G$2:$G$20000,1,DATOS!$I$2:$I$20000,"Análisis"),"")))</f>
        <v/>
      </c>
      <c r="AA816" t="str">
        <f>IF(Y816="","",IF(Y816="[FÓRMULA MANUAL]","",IFERROR(AVERAGEIFS(DATOS!$K$2:$K$20000,DATOS!$A$2:$A$20000,Y816,CONFIG_METADATA!$G$2:$G$20000,1,DATOS!$I$2:$I$20000,"Orquesta/Banda/Conjunto"),"")))</f>
        <v/>
      </c>
      <c r="AB816" t="str">
        <f>IF(Y816="","",IF(Y816="[FÓRMULA MANUAL]","",IFERROR(AVERAGEIFS(DATOS!$K$2:$K$20000,DATOS!$A$2:$A$20000,Y816,CONFIG_METADATA!$G$2:$G$20000,1,DATOS!$I$2:$I$20000,"Música de Cámara"),"")))</f>
        <v/>
      </c>
      <c r="AC816" t="str">
        <f>IF(Y816="","",IF(Y816="[FÓRMULA MANUAL]","",IFERROR(SUMPRODUCT((DATOS!$A$2:$A$20000=Y816)*(CONFIG_METADATA!$G$2:$G$20000=1)*(COUNTIF(CONFIG_ASIGNATURAS!$B$7:$B$27,DATOS!$I$2:$I$20000)&gt;0)*(DATOS!$K$2:$K$20000))/SUMPRODUCT((DATOS!$A$2:$A$20000=Y816)*(CONFIG_METADATA!$G$2:$G$20000=1)*(COUNTIF(CONFIG_ASIGNATURAS!$B$7:$B$27,DATOS!$I$2:$I$20000)&gt;0)*1),"")))</f>
        <v/>
      </c>
      <c r="AF816" t="str">
        <f>IF(AE816="","",IF(AE816="[FÓRMULA MANUAL]","",IFERROR(AVERAGEIFS(DATOS!$K$2:$K$20000,DATOS!$A$2:$A$20000,AE816,CONFIG_METADATA!$G$2:$G$20000,1,DATOS!$I$2:$I$20000,"Análisis"),"")))</f>
        <v/>
      </c>
      <c r="AG816" t="str">
        <f>IF(AE816="","",IF(AE816="[FÓRMULA MANUAL]","",IFERROR(AVERAGEIFS(DATOS!$K$2:$K$20000,DATOS!$A$2:$A$20000,AE816,CONFIG_METADATA!$G$2:$G$20000,1,DATOS!$I$2:$I$20000,"Orquesta/Banda/Conjunto"),"")))</f>
        <v/>
      </c>
      <c r="AH816" t="str">
        <f>IF(AE816="","",IF(AE816="[FÓRMULA MANUAL]","",IFERROR(AVERAGEIFS(DATOS!$K$2:$K$20000,DATOS!$A$2:$A$20000,AE816,CONFIG_METADATA!$G$2:$G$20000,1,DATOS!$I$2:$I$20000,"Música de Cámara"),"")))</f>
        <v/>
      </c>
      <c r="AI816" t="str">
        <f>IF(AE816="","",IF(AE816="[FÓRMULA MANUAL]","",IFERROR(SUMPRODUCT((DATOS!$A$2:$A$20000=AE816)*(CONFIG_METADATA!$G$2:$G$20000=1)*(COUNTIF(CONFIG_ASIGNATURAS!$B$7:$B$27,DATOS!$I$2:$I$20000)&gt;0)*(DATOS!$K$2:$K$20000))/SUMPRODUCT((DATOS!$A$2:$A$20000=AE816)*(CONFIG_METADATA!$G$2:$G$20000=1)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MANUAL]","",IFERROR(AVERAGEIFS(DATOS!$K$2:$K$20000,DATOS!$A$2:$A$20000,A817,CONFIG_METADATA!$G$2:$G$20000,1,DATOS!$I$2:$I$20000,"Lenguaje Musical"),"")))</f>
        <v/>
      </c>
      <c r="C817" t="str">
        <f>IF(A817="","",IF(A817="[FÓRMULA MANUAL]","",IFERROR(AVERAGEIFS(DATOS!$K$2:$K$20000,DATOS!$A$2:$A$20000,A817,CONFIG_METADATA!$G$2:$G$20000,1,DATOS!$I$2:$I$20000,"Orquesta/Banda/Conjunto"),"")))</f>
        <v/>
      </c>
      <c r="D817" t="str">
        <f>IF(A817="","",IF(A817="[FÓRMULA MANUAL]","",IFERROR(AVERAGEIFS(DATOS!$K$2:$K$20000,DATOS!$A$2:$A$20000,A817,CONFIG_METADATA!$G$2:$G$20000,1,DATOS!$I$2:$I$20000,"Conjunto"),"")))</f>
        <v/>
      </c>
      <c r="E817" t="str">
        <f>IF(A817="","",IF(A817="[FÓRMULA MANUAL]","",IFERROR(SUMPRODUCT((DATOS!$A$2:$A$20000=A817)*(CONFIG_METADATA!$G$2:$G$20000=1)*(COUNTIF(CONFIG_ASIGNATURAS!$B$7:$B$27,DATOS!$I$2:$I$20000)&gt;0)*(DATOS!$K$2:$K$20000))/SUMPRODUCT((DATOS!$A$2:$A$20000=A817)*(CONFIG_METADATA!$G$2:$G$20000=1)*(COUNTIF(CONFIG_ASIGNATURAS!$B$7:$B$27,DATOS!$I$2:$I$20000)&gt;0)*1),"")))</f>
        <v/>
      </c>
      <c r="H817" t="str">
        <f>IF(G817="","",IF(G817="[FÓRMULA MANUAL]","",IFERROR(AVERAGEIFS(DATOS!$K$2:$K$20000,DATOS!$A$2:$A$20000,G817,CONFIG_METADATA!$G$2:$G$20000,1,DATOS!$I$2:$I$20000,"Lenguaje Musical"),"")))</f>
        <v/>
      </c>
      <c r="I817" t="str">
        <f>IF(G817="","",IF(G817="[FÓRMULA MANUAL]","",IFERROR(AVERAGEIFS(DATOS!$K$2:$K$20000,DATOS!$A$2:$A$20000,G817,CONFIG_METADATA!$G$2:$G$20000,1,DATOS!$I$2:$I$20000,"Orquesta/Banda/Conjunto"),"")))</f>
        <v/>
      </c>
      <c r="J817" t="str">
        <f>IF(G817="","",IF(G817="[FÓRMULA MANUAL]","",IFERROR(AVERAGEIFS(DATOS!$K$2:$K$20000,DATOS!$A$2:$A$20000,G817,CONFIG_METADATA!$G$2:$G$20000,1,DATOS!$I$2:$I$20000,"Conjunto"),"")))</f>
        <v/>
      </c>
      <c r="K817" t="str">
        <f>IF(G817="","",IF(G817="[FÓRMULA MANUAL]","",IFERROR(SUMPRODUCT((DATOS!$A$2:$A$20000=G817)*(CONFIG_METADATA!$G$2:$G$20000=1)*(COUNTIF(CONFIG_ASIGNATURAS!$B$7:$B$27,DATOS!$I$2:$I$20000)&gt;0)*(DATOS!$K$2:$K$20000))/SUMPRODUCT((DATOS!$A$2:$A$20000=G817)*(CONFIG_METADATA!$G$2:$G$20000=1)*(COUNTIF(CONFIG_ASIGNATURAS!$B$7:$B$27,DATOS!$I$2:$I$20000)&gt;0)*1),"")))</f>
        <v/>
      </c>
      <c r="N817" t="str">
        <f>IF(M817="","",IF(M817="[FÓRMULA MANUAL]","",IFERROR(AVERAGEIFS(DATOS!$K$2:$K$20000,DATOS!$A$2:$A$20000,M817,CONFIG_METADATA!$G$2:$G$20000,1,DATOS!$I$2:$I$20000,"Armonía"),"")))</f>
        <v/>
      </c>
      <c r="O817" t="str">
        <f>IF(M817="","",IF(M817="[FÓRMULA MANUAL]","",IFERROR(AVERAGEIFS(DATOS!$K$2:$K$20000,DATOS!$A$2:$A$20000,M817,CONFIG_METADATA!$G$2:$G$20000,1,DATOS!$I$2:$I$20000,"Orquesta/Banda/Conjunto"),"")))</f>
        <v/>
      </c>
      <c r="P817" t="str">
        <f>IF(M817="","",IF(M817="[FÓRMULA MANUAL]","",IFERROR(AVERAGEIFS(DATOS!$K$2:$K$20000,DATOS!$A$2:$A$20000,M817,CONFIG_METADATA!$G$2:$G$20000,1,DATOS!$I$2:$I$20000,"Música de Cámara"),"")))</f>
        <v/>
      </c>
      <c r="Q817" t="str">
        <f>IF(M817="","",IF(M817="[FÓRMULA MANUAL]","",IFERROR(SUMPRODUCT((DATOS!$A$2:$A$20000=M817)*(CONFIG_METADATA!$G$2:$G$20000=1)*(COUNTIF(CONFIG_ASIGNATURAS!$B$7:$B$27,DATOS!$I$2:$I$20000)&gt;0)*(DATOS!$K$2:$K$20000))/SUMPRODUCT((DATOS!$A$2:$A$20000=M817)*(CONFIG_METADATA!$G$2:$G$20000=1)*(COUNTIF(CONFIG_ASIGNATURAS!$B$7:$B$27,DATOS!$I$2:$I$20000)&gt;0)*1),"")))</f>
        <v/>
      </c>
      <c r="T817" t="str">
        <f>IF(S817="","",IF(S817="[FÓRMULA MANUAL]","",IFERROR(AVERAGEIFS(DATOS!$K$2:$K$20000,DATOS!$A$2:$A$20000,S817,CONFIG_METADATA!$G$2:$G$20000,1,DATOS!$I$2:$I$20000,"Armonía"),"")))</f>
        <v/>
      </c>
      <c r="U817" t="str">
        <f>IF(S817="","",IF(S817="[FÓRMULA MANUAL]","",IFERROR(AVERAGEIFS(DATOS!$K$2:$K$20000,DATOS!$A$2:$A$20000,S817,CONFIG_METADATA!$G$2:$G$20000,1,DATOS!$I$2:$I$20000,"Orquesta/Banda/Conjunto"),"")))</f>
        <v/>
      </c>
      <c r="V817" t="str">
        <f>IF(S817="","",IF(S817="[FÓRMULA MANUAL]","",IFERROR(AVERAGEIFS(DATOS!$K$2:$K$20000,DATOS!$A$2:$A$20000,S817,CONFIG_METADATA!$G$2:$G$20000,1,DATOS!$I$2:$I$20000,"Música de Cámara"),"")))</f>
        <v/>
      </c>
      <c r="W817" t="str">
        <f>IF(S817="","",IF(S817="[FÓRMULA MANUAL]","",IFERROR(SUMPRODUCT((DATOS!$A$2:$A$20000=S817)*(CONFIG_METADATA!$G$2:$G$20000=1)*(COUNTIF(CONFIG_ASIGNATURAS!$B$7:$B$27,DATOS!$I$2:$I$20000)&gt;0)*(DATOS!$K$2:$K$20000))/SUMPRODUCT((DATOS!$A$2:$A$20000=S817)*(CONFIG_METADATA!$G$2:$G$20000=1)*(COUNTIF(CONFIG_ASIGNATURAS!$B$7:$B$27,DATOS!$I$2:$I$20000)&gt;0)*1),"")))</f>
        <v/>
      </c>
      <c r="Z817" t="str">
        <f>IF(Y817="","",IF(Y817="[FÓRMULA MANUAL]","",IFERROR(AVERAGEIFS(DATOS!$K$2:$K$20000,DATOS!$A$2:$A$20000,Y817,CONFIG_METADATA!$G$2:$G$20000,1,DATOS!$I$2:$I$20000,"Análisis"),"")))</f>
        <v/>
      </c>
      <c r="AA817" t="str">
        <f>IF(Y817="","",IF(Y817="[FÓRMULA MANUAL]","",IFERROR(AVERAGEIFS(DATOS!$K$2:$K$20000,DATOS!$A$2:$A$20000,Y817,CONFIG_METADATA!$G$2:$G$20000,1,DATOS!$I$2:$I$20000,"Orquesta/Banda/Conjunto"),"")))</f>
        <v/>
      </c>
      <c r="AB817" t="str">
        <f>IF(Y817="","",IF(Y817="[FÓRMULA MANUAL]","",IFERROR(AVERAGEIFS(DATOS!$K$2:$K$20000,DATOS!$A$2:$A$20000,Y817,CONFIG_METADATA!$G$2:$G$20000,1,DATOS!$I$2:$I$20000,"Música de Cámara"),"")))</f>
        <v/>
      </c>
      <c r="AC817" t="str">
        <f>IF(Y817="","",IF(Y817="[FÓRMULA MANUAL]","",IFERROR(SUMPRODUCT((DATOS!$A$2:$A$20000=Y817)*(CONFIG_METADATA!$G$2:$G$20000=1)*(COUNTIF(CONFIG_ASIGNATURAS!$B$7:$B$27,DATOS!$I$2:$I$20000)&gt;0)*(DATOS!$K$2:$K$20000))/SUMPRODUCT((DATOS!$A$2:$A$20000=Y817)*(CONFIG_METADATA!$G$2:$G$20000=1)*(COUNTIF(CONFIG_ASIGNATURAS!$B$7:$B$27,DATOS!$I$2:$I$20000)&gt;0)*1),"")))</f>
        <v/>
      </c>
      <c r="AF817" t="str">
        <f>IF(AE817="","",IF(AE817="[FÓRMULA MANUAL]","",IFERROR(AVERAGEIFS(DATOS!$K$2:$K$20000,DATOS!$A$2:$A$20000,AE817,CONFIG_METADATA!$G$2:$G$20000,1,DATOS!$I$2:$I$20000,"Análisis"),"")))</f>
        <v/>
      </c>
      <c r="AG817" t="str">
        <f>IF(AE817="","",IF(AE817="[FÓRMULA MANUAL]","",IFERROR(AVERAGEIFS(DATOS!$K$2:$K$20000,DATOS!$A$2:$A$20000,AE817,CONFIG_METADATA!$G$2:$G$20000,1,DATOS!$I$2:$I$20000,"Orquesta/Banda/Conjunto"),"")))</f>
        <v/>
      </c>
      <c r="AH817" t="str">
        <f>IF(AE817="","",IF(AE817="[FÓRMULA MANUAL]","",IFERROR(AVERAGEIFS(DATOS!$K$2:$K$20000,DATOS!$A$2:$A$20000,AE817,CONFIG_METADATA!$G$2:$G$20000,1,DATOS!$I$2:$I$20000,"Música de Cámara"),"")))</f>
        <v/>
      </c>
      <c r="AI817" t="str">
        <f>IF(AE817="","",IF(AE817="[FÓRMULA MANUAL]","",IFERROR(SUMPRODUCT((DATOS!$A$2:$A$20000=AE817)*(CONFIG_METADATA!$G$2:$G$20000=1)*(COUNTIF(CONFIG_ASIGNATURAS!$B$7:$B$27,DATOS!$I$2:$I$20000)&gt;0)*(DATOS!$K$2:$K$20000))/SUMPRODUCT((DATOS!$A$2:$A$20000=AE817)*(CONFIG_METADATA!$G$2:$G$20000=1)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MANUAL]","",IFERROR(AVERAGEIFS(DATOS!$K$2:$K$20000,DATOS!$A$2:$A$20000,A818,CONFIG_METADATA!$G$2:$G$20000,1,DATOS!$I$2:$I$20000,"Lenguaje Musical"),"")))</f>
        <v/>
      </c>
      <c r="C818" t="str">
        <f>IF(A818="","",IF(A818="[FÓRMULA MANUAL]","",IFERROR(AVERAGEIFS(DATOS!$K$2:$K$20000,DATOS!$A$2:$A$20000,A818,CONFIG_METADATA!$G$2:$G$20000,1,DATOS!$I$2:$I$20000,"Orquesta/Banda/Conjunto"),"")))</f>
        <v/>
      </c>
      <c r="D818" t="str">
        <f>IF(A818="","",IF(A818="[FÓRMULA MANUAL]","",IFERROR(AVERAGEIFS(DATOS!$K$2:$K$20000,DATOS!$A$2:$A$20000,A818,CONFIG_METADATA!$G$2:$G$20000,1,DATOS!$I$2:$I$20000,"Conjunto"),"")))</f>
        <v/>
      </c>
      <c r="E818" t="str">
        <f>IF(A818="","",IF(A818="[FÓRMULA MANUAL]","",IFERROR(SUMPRODUCT((DATOS!$A$2:$A$20000=A818)*(CONFIG_METADATA!$G$2:$G$20000=1)*(COUNTIF(CONFIG_ASIGNATURAS!$B$7:$B$27,DATOS!$I$2:$I$20000)&gt;0)*(DATOS!$K$2:$K$20000))/SUMPRODUCT((DATOS!$A$2:$A$20000=A818)*(CONFIG_METADATA!$G$2:$G$20000=1)*(COUNTIF(CONFIG_ASIGNATURAS!$B$7:$B$27,DATOS!$I$2:$I$20000)&gt;0)*1),"")))</f>
        <v/>
      </c>
      <c r="H818" t="str">
        <f>IF(G818="","",IF(G818="[FÓRMULA MANUAL]","",IFERROR(AVERAGEIFS(DATOS!$K$2:$K$20000,DATOS!$A$2:$A$20000,G818,CONFIG_METADATA!$G$2:$G$20000,1,DATOS!$I$2:$I$20000,"Lenguaje Musical"),"")))</f>
        <v/>
      </c>
      <c r="I818" t="str">
        <f>IF(G818="","",IF(G818="[FÓRMULA MANUAL]","",IFERROR(AVERAGEIFS(DATOS!$K$2:$K$20000,DATOS!$A$2:$A$20000,G818,CONFIG_METADATA!$G$2:$G$20000,1,DATOS!$I$2:$I$20000,"Orquesta/Banda/Conjunto"),"")))</f>
        <v/>
      </c>
      <c r="J818" t="str">
        <f>IF(G818="","",IF(G818="[FÓRMULA MANUAL]","",IFERROR(AVERAGEIFS(DATOS!$K$2:$K$20000,DATOS!$A$2:$A$20000,G818,CONFIG_METADATA!$G$2:$G$20000,1,DATOS!$I$2:$I$20000,"Conjunto"),"")))</f>
        <v/>
      </c>
      <c r="K818" t="str">
        <f>IF(G818="","",IF(G818="[FÓRMULA MANUAL]","",IFERROR(SUMPRODUCT((DATOS!$A$2:$A$20000=G818)*(CONFIG_METADATA!$G$2:$G$20000=1)*(COUNTIF(CONFIG_ASIGNATURAS!$B$7:$B$27,DATOS!$I$2:$I$20000)&gt;0)*(DATOS!$K$2:$K$20000))/SUMPRODUCT((DATOS!$A$2:$A$20000=G818)*(CONFIG_METADATA!$G$2:$G$20000=1)*(COUNTIF(CONFIG_ASIGNATURAS!$B$7:$B$27,DATOS!$I$2:$I$20000)&gt;0)*1),"")))</f>
        <v/>
      </c>
      <c r="N818" t="str">
        <f>IF(M818="","",IF(M818="[FÓRMULA MANUAL]","",IFERROR(AVERAGEIFS(DATOS!$K$2:$K$20000,DATOS!$A$2:$A$20000,M818,CONFIG_METADATA!$G$2:$G$20000,1,DATOS!$I$2:$I$20000,"Armonía"),"")))</f>
        <v/>
      </c>
      <c r="O818" t="str">
        <f>IF(M818="","",IF(M818="[FÓRMULA MANUAL]","",IFERROR(AVERAGEIFS(DATOS!$K$2:$K$20000,DATOS!$A$2:$A$20000,M818,CONFIG_METADATA!$G$2:$G$20000,1,DATOS!$I$2:$I$20000,"Orquesta/Banda/Conjunto"),"")))</f>
        <v/>
      </c>
      <c r="P818" t="str">
        <f>IF(M818="","",IF(M818="[FÓRMULA MANUAL]","",IFERROR(AVERAGEIFS(DATOS!$K$2:$K$20000,DATOS!$A$2:$A$20000,M818,CONFIG_METADATA!$G$2:$G$20000,1,DATOS!$I$2:$I$20000,"Música de Cámara"),"")))</f>
        <v/>
      </c>
      <c r="Q818" t="str">
        <f>IF(M818="","",IF(M818="[FÓRMULA MANUAL]","",IFERROR(SUMPRODUCT((DATOS!$A$2:$A$20000=M818)*(CONFIG_METADATA!$G$2:$G$20000=1)*(COUNTIF(CONFIG_ASIGNATURAS!$B$7:$B$27,DATOS!$I$2:$I$20000)&gt;0)*(DATOS!$K$2:$K$20000))/SUMPRODUCT((DATOS!$A$2:$A$20000=M818)*(CONFIG_METADATA!$G$2:$G$20000=1)*(COUNTIF(CONFIG_ASIGNATURAS!$B$7:$B$27,DATOS!$I$2:$I$20000)&gt;0)*1),"")))</f>
        <v/>
      </c>
      <c r="T818" t="str">
        <f>IF(S818="","",IF(S818="[FÓRMULA MANUAL]","",IFERROR(AVERAGEIFS(DATOS!$K$2:$K$20000,DATOS!$A$2:$A$20000,S818,CONFIG_METADATA!$G$2:$G$20000,1,DATOS!$I$2:$I$20000,"Armonía"),"")))</f>
        <v/>
      </c>
      <c r="U818" t="str">
        <f>IF(S818="","",IF(S818="[FÓRMULA MANUAL]","",IFERROR(AVERAGEIFS(DATOS!$K$2:$K$20000,DATOS!$A$2:$A$20000,S818,CONFIG_METADATA!$G$2:$G$20000,1,DATOS!$I$2:$I$20000,"Orquesta/Banda/Conjunto"),"")))</f>
        <v/>
      </c>
      <c r="V818" t="str">
        <f>IF(S818="","",IF(S818="[FÓRMULA MANUAL]","",IFERROR(AVERAGEIFS(DATOS!$K$2:$K$20000,DATOS!$A$2:$A$20000,S818,CONFIG_METADATA!$G$2:$G$20000,1,DATOS!$I$2:$I$20000,"Música de Cámara"),"")))</f>
        <v/>
      </c>
      <c r="W818" t="str">
        <f>IF(S818="","",IF(S818="[FÓRMULA MANUAL]","",IFERROR(SUMPRODUCT((DATOS!$A$2:$A$20000=S818)*(CONFIG_METADATA!$G$2:$G$20000=1)*(COUNTIF(CONFIG_ASIGNATURAS!$B$7:$B$27,DATOS!$I$2:$I$20000)&gt;0)*(DATOS!$K$2:$K$20000))/SUMPRODUCT((DATOS!$A$2:$A$20000=S818)*(CONFIG_METADATA!$G$2:$G$20000=1)*(COUNTIF(CONFIG_ASIGNATURAS!$B$7:$B$27,DATOS!$I$2:$I$20000)&gt;0)*1),"")))</f>
        <v/>
      </c>
      <c r="Z818" t="str">
        <f>IF(Y818="","",IF(Y818="[FÓRMULA MANUAL]","",IFERROR(AVERAGEIFS(DATOS!$K$2:$K$20000,DATOS!$A$2:$A$20000,Y818,CONFIG_METADATA!$G$2:$G$20000,1,DATOS!$I$2:$I$20000,"Análisis"),"")))</f>
        <v/>
      </c>
      <c r="AA818" t="str">
        <f>IF(Y818="","",IF(Y818="[FÓRMULA MANUAL]","",IFERROR(AVERAGEIFS(DATOS!$K$2:$K$20000,DATOS!$A$2:$A$20000,Y818,CONFIG_METADATA!$G$2:$G$20000,1,DATOS!$I$2:$I$20000,"Orquesta/Banda/Conjunto"),"")))</f>
        <v/>
      </c>
      <c r="AB818" t="str">
        <f>IF(Y818="","",IF(Y818="[FÓRMULA MANUAL]","",IFERROR(AVERAGEIFS(DATOS!$K$2:$K$20000,DATOS!$A$2:$A$20000,Y818,CONFIG_METADATA!$G$2:$G$20000,1,DATOS!$I$2:$I$20000,"Música de Cámara"),"")))</f>
        <v/>
      </c>
      <c r="AC818" t="str">
        <f>IF(Y818="","",IF(Y818="[FÓRMULA MANUAL]","",IFERROR(SUMPRODUCT((DATOS!$A$2:$A$20000=Y818)*(CONFIG_METADATA!$G$2:$G$20000=1)*(COUNTIF(CONFIG_ASIGNATURAS!$B$7:$B$27,DATOS!$I$2:$I$20000)&gt;0)*(DATOS!$K$2:$K$20000))/SUMPRODUCT((DATOS!$A$2:$A$20000=Y818)*(CONFIG_METADATA!$G$2:$G$20000=1)*(COUNTIF(CONFIG_ASIGNATURAS!$B$7:$B$27,DATOS!$I$2:$I$20000)&gt;0)*1),"")))</f>
        <v/>
      </c>
      <c r="AF818" t="str">
        <f>IF(AE818="","",IF(AE818="[FÓRMULA MANUAL]","",IFERROR(AVERAGEIFS(DATOS!$K$2:$K$20000,DATOS!$A$2:$A$20000,AE818,CONFIG_METADATA!$G$2:$G$20000,1,DATOS!$I$2:$I$20000,"Análisis"),"")))</f>
        <v/>
      </c>
      <c r="AG818" t="str">
        <f>IF(AE818="","",IF(AE818="[FÓRMULA MANUAL]","",IFERROR(AVERAGEIFS(DATOS!$K$2:$K$20000,DATOS!$A$2:$A$20000,AE818,CONFIG_METADATA!$G$2:$G$20000,1,DATOS!$I$2:$I$20000,"Orquesta/Banda/Conjunto"),"")))</f>
        <v/>
      </c>
      <c r="AH818" t="str">
        <f>IF(AE818="","",IF(AE818="[FÓRMULA MANUAL]","",IFERROR(AVERAGEIFS(DATOS!$K$2:$K$20000,DATOS!$A$2:$A$20000,AE818,CONFIG_METADATA!$G$2:$G$20000,1,DATOS!$I$2:$I$20000,"Música de Cámara"),"")))</f>
        <v/>
      </c>
      <c r="AI818" t="str">
        <f>IF(AE818="","",IF(AE818="[FÓRMULA MANUAL]","",IFERROR(SUMPRODUCT((DATOS!$A$2:$A$20000=AE818)*(CONFIG_METADATA!$G$2:$G$20000=1)*(COUNTIF(CONFIG_ASIGNATURAS!$B$7:$B$27,DATOS!$I$2:$I$20000)&gt;0)*(DATOS!$K$2:$K$20000))/SUMPRODUCT((DATOS!$A$2:$A$20000=AE818)*(CONFIG_METADATA!$G$2:$G$20000=1)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MANUAL]","",IFERROR(AVERAGEIFS(DATOS!$K$2:$K$20000,DATOS!$A$2:$A$20000,A819,CONFIG_METADATA!$G$2:$G$20000,1,DATOS!$I$2:$I$20000,"Lenguaje Musical"),"")))</f>
        <v/>
      </c>
      <c r="C819" t="str">
        <f>IF(A819="","",IF(A819="[FÓRMULA MANUAL]","",IFERROR(AVERAGEIFS(DATOS!$K$2:$K$20000,DATOS!$A$2:$A$20000,A819,CONFIG_METADATA!$G$2:$G$20000,1,DATOS!$I$2:$I$20000,"Orquesta/Banda/Conjunto"),"")))</f>
        <v/>
      </c>
      <c r="D819" t="str">
        <f>IF(A819="","",IF(A819="[FÓRMULA MANUAL]","",IFERROR(AVERAGEIFS(DATOS!$K$2:$K$20000,DATOS!$A$2:$A$20000,A819,CONFIG_METADATA!$G$2:$G$20000,1,DATOS!$I$2:$I$20000,"Conjunto"),"")))</f>
        <v/>
      </c>
      <c r="E819" t="str">
        <f>IF(A819="","",IF(A819="[FÓRMULA MANUAL]","",IFERROR(SUMPRODUCT((DATOS!$A$2:$A$20000=A819)*(CONFIG_METADATA!$G$2:$G$20000=1)*(COUNTIF(CONFIG_ASIGNATURAS!$B$7:$B$27,DATOS!$I$2:$I$20000)&gt;0)*(DATOS!$K$2:$K$20000))/SUMPRODUCT((DATOS!$A$2:$A$20000=A819)*(CONFIG_METADATA!$G$2:$G$20000=1)*(COUNTIF(CONFIG_ASIGNATURAS!$B$7:$B$27,DATOS!$I$2:$I$20000)&gt;0)*1),"")))</f>
        <v/>
      </c>
      <c r="H819" t="str">
        <f>IF(G819="","",IF(G819="[FÓRMULA MANUAL]","",IFERROR(AVERAGEIFS(DATOS!$K$2:$K$20000,DATOS!$A$2:$A$20000,G819,CONFIG_METADATA!$G$2:$G$20000,1,DATOS!$I$2:$I$20000,"Lenguaje Musical"),"")))</f>
        <v/>
      </c>
      <c r="I819" t="str">
        <f>IF(G819="","",IF(G819="[FÓRMULA MANUAL]","",IFERROR(AVERAGEIFS(DATOS!$K$2:$K$20000,DATOS!$A$2:$A$20000,G819,CONFIG_METADATA!$G$2:$G$20000,1,DATOS!$I$2:$I$20000,"Orquesta/Banda/Conjunto"),"")))</f>
        <v/>
      </c>
      <c r="J819" t="str">
        <f>IF(G819="","",IF(G819="[FÓRMULA MANUAL]","",IFERROR(AVERAGEIFS(DATOS!$K$2:$K$20000,DATOS!$A$2:$A$20000,G819,CONFIG_METADATA!$G$2:$G$20000,1,DATOS!$I$2:$I$20000,"Conjunto"),"")))</f>
        <v/>
      </c>
      <c r="K819" t="str">
        <f>IF(G819="","",IF(G819="[FÓRMULA MANUAL]","",IFERROR(SUMPRODUCT((DATOS!$A$2:$A$20000=G819)*(CONFIG_METADATA!$G$2:$G$20000=1)*(COUNTIF(CONFIG_ASIGNATURAS!$B$7:$B$27,DATOS!$I$2:$I$20000)&gt;0)*(DATOS!$K$2:$K$20000))/SUMPRODUCT((DATOS!$A$2:$A$20000=G819)*(CONFIG_METADATA!$G$2:$G$20000=1)*(COUNTIF(CONFIG_ASIGNATURAS!$B$7:$B$27,DATOS!$I$2:$I$20000)&gt;0)*1),"")))</f>
        <v/>
      </c>
      <c r="N819" t="str">
        <f>IF(M819="","",IF(M819="[FÓRMULA MANUAL]","",IFERROR(AVERAGEIFS(DATOS!$K$2:$K$20000,DATOS!$A$2:$A$20000,M819,CONFIG_METADATA!$G$2:$G$20000,1,DATOS!$I$2:$I$20000,"Armonía"),"")))</f>
        <v/>
      </c>
      <c r="O819" t="str">
        <f>IF(M819="","",IF(M819="[FÓRMULA MANUAL]","",IFERROR(AVERAGEIFS(DATOS!$K$2:$K$20000,DATOS!$A$2:$A$20000,M819,CONFIG_METADATA!$G$2:$G$20000,1,DATOS!$I$2:$I$20000,"Orquesta/Banda/Conjunto"),"")))</f>
        <v/>
      </c>
      <c r="P819" t="str">
        <f>IF(M819="","",IF(M819="[FÓRMULA MANUAL]","",IFERROR(AVERAGEIFS(DATOS!$K$2:$K$20000,DATOS!$A$2:$A$20000,M819,CONFIG_METADATA!$G$2:$G$20000,1,DATOS!$I$2:$I$20000,"Música de Cámara"),"")))</f>
        <v/>
      </c>
      <c r="Q819" t="str">
        <f>IF(M819="","",IF(M819="[FÓRMULA MANUAL]","",IFERROR(SUMPRODUCT((DATOS!$A$2:$A$20000=M819)*(CONFIG_METADATA!$G$2:$G$20000=1)*(COUNTIF(CONFIG_ASIGNATURAS!$B$7:$B$27,DATOS!$I$2:$I$20000)&gt;0)*(DATOS!$K$2:$K$20000))/SUMPRODUCT((DATOS!$A$2:$A$20000=M819)*(CONFIG_METADATA!$G$2:$G$20000=1)*(COUNTIF(CONFIG_ASIGNATURAS!$B$7:$B$27,DATOS!$I$2:$I$20000)&gt;0)*1),"")))</f>
        <v/>
      </c>
      <c r="T819" t="str">
        <f>IF(S819="","",IF(S819="[FÓRMULA MANUAL]","",IFERROR(AVERAGEIFS(DATOS!$K$2:$K$20000,DATOS!$A$2:$A$20000,S819,CONFIG_METADATA!$G$2:$G$20000,1,DATOS!$I$2:$I$20000,"Armonía"),"")))</f>
        <v/>
      </c>
      <c r="U819" t="str">
        <f>IF(S819="","",IF(S819="[FÓRMULA MANUAL]","",IFERROR(AVERAGEIFS(DATOS!$K$2:$K$20000,DATOS!$A$2:$A$20000,S819,CONFIG_METADATA!$G$2:$G$20000,1,DATOS!$I$2:$I$20000,"Orquesta/Banda/Conjunto"),"")))</f>
        <v/>
      </c>
      <c r="V819" t="str">
        <f>IF(S819="","",IF(S819="[FÓRMULA MANUAL]","",IFERROR(AVERAGEIFS(DATOS!$K$2:$K$20000,DATOS!$A$2:$A$20000,S819,CONFIG_METADATA!$G$2:$G$20000,1,DATOS!$I$2:$I$20000,"Música de Cámara"),"")))</f>
        <v/>
      </c>
      <c r="W819" t="str">
        <f>IF(S819="","",IF(S819="[FÓRMULA MANUAL]","",IFERROR(SUMPRODUCT((DATOS!$A$2:$A$20000=S819)*(CONFIG_METADATA!$G$2:$G$20000=1)*(COUNTIF(CONFIG_ASIGNATURAS!$B$7:$B$27,DATOS!$I$2:$I$20000)&gt;0)*(DATOS!$K$2:$K$20000))/SUMPRODUCT((DATOS!$A$2:$A$20000=S819)*(CONFIG_METADATA!$G$2:$G$20000=1)*(COUNTIF(CONFIG_ASIGNATURAS!$B$7:$B$27,DATOS!$I$2:$I$20000)&gt;0)*1),"")))</f>
        <v/>
      </c>
      <c r="Z819" t="str">
        <f>IF(Y819="","",IF(Y819="[FÓRMULA MANUAL]","",IFERROR(AVERAGEIFS(DATOS!$K$2:$K$20000,DATOS!$A$2:$A$20000,Y819,CONFIG_METADATA!$G$2:$G$20000,1,DATOS!$I$2:$I$20000,"Análisis"),"")))</f>
        <v/>
      </c>
      <c r="AA819" t="str">
        <f>IF(Y819="","",IF(Y819="[FÓRMULA MANUAL]","",IFERROR(AVERAGEIFS(DATOS!$K$2:$K$20000,DATOS!$A$2:$A$20000,Y819,CONFIG_METADATA!$G$2:$G$20000,1,DATOS!$I$2:$I$20000,"Orquesta/Banda/Conjunto"),"")))</f>
        <v/>
      </c>
      <c r="AB819" t="str">
        <f>IF(Y819="","",IF(Y819="[FÓRMULA MANUAL]","",IFERROR(AVERAGEIFS(DATOS!$K$2:$K$20000,DATOS!$A$2:$A$20000,Y819,CONFIG_METADATA!$G$2:$G$20000,1,DATOS!$I$2:$I$20000,"Música de Cámara"),"")))</f>
        <v/>
      </c>
      <c r="AC819" t="str">
        <f>IF(Y819="","",IF(Y819="[FÓRMULA MANUAL]","",IFERROR(SUMPRODUCT((DATOS!$A$2:$A$20000=Y819)*(CONFIG_METADATA!$G$2:$G$20000=1)*(COUNTIF(CONFIG_ASIGNATURAS!$B$7:$B$27,DATOS!$I$2:$I$20000)&gt;0)*(DATOS!$K$2:$K$20000))/SUMPRODUCT((DATOS!$A$2:$A$20000=Y819)*(CONFIG_METADATA!$G$2:$G$20000=1)*(COUNTIF(CONFIG_ASIGNATURAS!$B$7:$B$27,DATOS!$I$2:$I$20000)&gt;0)*1),"")))</f>
        <v/>
      </c>
      <c r="AF819" t="str">
        <f>IF(AE819="","",IF(AE819="[FÓRMULA MANUAL]","",IFERROR(AVERAGEIFS(DATOS!$K$2:$K$20000,DATOS!$A$2:$A$20000,AE819,CONFIG_METADATA!$G$2:$G$20000,1,DATOS!$I$2:$I$20000,"Análisis"),"")))</f>
        <v/>
      </c>
      <c r="AG819" t="str">
        <f>IF(AE819="","",IF(AE819="[FÓRMULA MANUAL]","",IFERROR(AVERAGEIFS(DATOS!$K$2:$K$20000,DATOS!$A$2:$A$20000,AE819,CONFIG_METADATA!$G$2:$G$20000,1,DATOS!$I$2:$I$20000,"Orquesta/Banda/Conjunto"),"")))</f>
        <v/>
      </c>
      <c r="AH819" t="str">
        <f>IF(AE819="","",IF(AE819="[FÓRMULA MANUAL]","",IFERROR(AVERAGEIFS(DATOS!$K$2:$K$20000,DATOS!$A$2:$A$20000,AE819,CONFIG_METADATA!$G$2:$G$20000,1,DATOS!$I$2:$I$20000,"Música de Cámara"),"")))</f>
        <v/>
      </c>
      <c r="AI819" t="str">
        <f>IF(AE819="","",IF(AE819="[FÓRMULA MANUAL]","",IFERROR(SUMPRODUCT((DATOS!$A$2:$A$20000=AE819)*(CONFIG_METADATA!$G$2:$G$20000=1)*(COUNTIF(CONFIG_ASIGNATURAS!$B$7:$B$27,DATOS!$I$2:$I$20000)&gt;0)*(DATOS!$K$2:$K$20000))/SUMPRODUCT((DATOS!$A$2:$A$20000=AE819)*(CONFIG_METADATA!$G$2:$G$20000=1)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MANUAL]","",IFERROR(AVERAGEIFS(DATOS!$K$2:$K$20000,DATOS!$A$2:$A$20000,A820,CONFIG_METADATA!$G$2:$G$20000,1,DATOS!$I$2:$I$20000,"Lenguaje Musical"),"")))</f>
        <v/>
      </c>
      <c r="C820" t="str">
        <f>IF(A820="","",IF(A820="[FÓRMULA MANUAL]","",IFERROR(AVERAGEIFS(DATOS!$K$2:$K$20000,DATOS!$A$2:$A$20000,A820,CONFIG_METADATA!$G$2:$G$20000,1,DATOS!$I$2:$I$20000,"Orquesta/Banda/Conjunto"),"")))</f>
        <v/>
      </c>
      <c r="D820" t="str">
        <f>IF(A820="","",IF(A820="[FÓRMULA MANUAL]","",IFERROR(AVERAGEIFS(DATOS!$K$2:$K$20000,DATOS!$A$2:$A$20000,A820,CONFIG_METADATA!$G$2:$G$20000,1,DATOS!$I$2:$I$20000,"Conjunto"),"")))</f>
        <v/>
      </c>
      <c r="E820" t="str">
        <f>IF(A820="","",IF(A820="[FÓRMULA MANUAL]","",IFERROR(SUMPRODUCT((DATOS!$A$2:$A$20000=A820)*(CONFIG_METADATA!$G$2:$G$20000=1)*(COUNTIF(CONFIG_ASIGNATURAS!$B$7:$B$27,DATOS!$I$2:$I$20000)&gt;0)*(DATOS!$K$2:$K$20000))/SUMPRODUCT((DATOS!$A$2:$A$20000=A820)*(CONFIG_METADATA!$G$2:$G$20000=1)*(COUNTIF(CONFIG_ASIGNATURAS!$B$7:$B$27,DATOS!$I$2:$I$20000)&gt;0)*1),"")))</f>
        <v/>
      </c>
      <c r="H820" t="str">
        <f>IF(G820="","",IF(G820="[FÓRMULA MANUAL]","",IFERROR(AVERAGEIFS(DATOS!$K$2:$K$20000,DATOS!$A$2:$A$20000,G820,CONFIG_METADATA!$G$2:$G$20000,1,DATOS!$I$2:$I$20000,"Lenguaje Musical"),"")))</f>
        <v/>
      </c>
      <c r="I820" t="str">
        <f>IF(G820="","",IF(G820="[FÓRMULA MANUAL]","",IFERROR(AVERAGEIFS(DATOS!$K$2:$K$20000,DATOS!$A$2:$A$20000,G820,CONFIG_METADATA!$G$2:$G$20000,1,DATOS!$I$2:$I$20000,"Orquesta/Banda/Conjunto"),"")))</f>
        <v/>
      </c>
      <c r="J820" t="str">
        <f>IF(G820="","",IF(G820="[FÓRMULA MANUAL]","",IFERROR(AVERAGEIFS(DATOS!$K$2:$K$20000,DATOS!$A$2:$A$20000,G820,CONFIG_METADATA!$G$2:$G$20000,1,DATOS!$I$2:$I$20000,"Conjunto"),"")))</f>
        <v/>
      </c>
      <c r="K820" t="str">
        <f>IF(G820="","",IF(G820="[FÓRMULA MANUAL]","",IFERROR(SUMPRODUCT((DATOS!$A$2:$A$20000=G820)*(CONFIG_METADATA!$G$2:$G$20000=1)*(COUNTIF(CONFIG_ASIGNATURAS!$B$7:$B$27,DATOS!$I$2:$I$20000)&gt;0)*(DATOS!$K$2:$K$20000))/SUMPRODUCT((DATOS!$A$2:$A$20000=G820)*(CONFIG_METADATA!$G$2:$G$20000=1)*(COUNTIF(CONFIG_ASIGNATURAS!$B$7:$B$27,DATOS!$I$2:$I$20000)&gt;0)*1),"")))</f>
        <v/>
      </c>
      <c r="N820" t="str">
        <f>IF(M820="","",IF(M820="[FÓRMULA MANUAL]","",IFERROR(AVERAGEIFS(DATOS!$K$2:$K$20000,DATOS!$A$2:$A$20000,M820,CONFIG_METADATA!$G$2:$G$20000,1,DATOS!$I$2:$I$20000,"Armonía"),"")))</f>
        <v/>
      </c>
      <c r="O820" t="str">
        <f>IF(M820="","",IF(M820="[FÓRMULA MANUAL]","",IFERROR(AVERAGEIFS(DATOS!$K$2:$K$20000,DATOS!$A$2:$A$20000,M820,CONFIG_METADATA!$G$2:$G$20000,1,DATOS!$I$2:$I$20000,"Orquesta/Banda/Conjunto"),"")))</f>
        <v/>
      </c>
      <c r="P820" t="str">
        <f>IF(M820="","",IF(M820="[FÓRMULA MANUAL]","",IFERROR(AVERAGEIFS(DATOS!$K$2:$K$20000,DATOS!$A$2:$A$20000,M820,CONFIG_METADATA!$G$2:$G$20000,1,DATOS!$I$2:$I$20000,"Música de Cámara"),"")))</f>
        <v/>
      </c>
      <c r="Q820" t="str">
        <f>IF(M820="","",IF(M820="[FÓRMULA MANUAL]","",IFERROR(SUMPRODUCT((DATOS!$A$2:$A$20000=M820)*(CONFIG_METADATA!$G$2:$G$20000=1)*(COUNTIF(CONFIG_ASIGNATURAS!$B$7:$B$27,DATOS!$I$2:$I$20000)&gt;0)*(DATOS!$K$2:$K$20000))/SUMPRODUCT((DATOS!$A$2:$A$20000=M820)*(CONFIG_METADATA!$G$2:$G$20000=1)*(COUNTIF(CONFIG_ASIGNATURAS!$B$7:$B$27,DATOS!$I$2:$I$20000)&gt;0)*1),"")))</f>
        <v/>
      </c>
      <c r="T820" t="str">
        <f>IF(S820="","",IF(S820="[FÓRMULA MANUAL]","",IFERROR(AVERAGEIFS(DATOS!$K$2:$K$20000,DATOS!$A$2:$A$20000,S820,CONFIG_METADATA!$G$2:$G$20000,1,DATOS!$I$2:$I$20000,"Armonía"),"")))</f>
        <v/>
      </c>
      <c r="U820" t="str">
        <f>IF(S820="","",IF(S820="[FÓRMULA MANUAL]","",IFERROR(AVERAGEIFS(DATOS!$K$2:$K$20000,DATOS!$A$2:$A$20000,S820,CONFIG_METADATA!$G$2:$G$20000,1,DATOS!$I$2:$I$20000,"Orquesta/Banda/Conjunto"),"")))</f>
        <v/>
      </c>
      <c r="V820" t="str">
        <f>IF(S820="","",IF(S820="[FÓRMULA MANUAL]","",IFERROR(AVERAGEIFS(DATOS!$K$2:$K$20000,DATOS!$A$2:$A$20000,S820,CONFIG_METADATA!$G$2:$G$20000,1,DATOS!$I$2:$I$20000,"Música de Cámara"),"")))</f>
        <v/>
      </c>
      <c r="W820" t="str">
        <f>IF(S820="","",IF(S820="[FÓRMULA MANUAL]","",IFERROR(SUMPRODUCT((DATOS!$A$2:$A$20000=S820)*(CONFIG_METADATA!$G$2:$G$20000=1)*(COUNTIF(CONFIG_ASIGNATURAS!$B$7:$B$27,DATOS!$I$2:$I$20000)&gt;0)*(DATOS!$K$2:$K$20000))/SUMPRODUCT((DATOS!$A$2:$A$20000=S820)*(CONFIG_METADATA!$G$2:$G$20000=1)*(COUNTIF(CONFIG_ASIGNATURAS!$B$7:$B$27,DATOS!$I$2:$I$20000)&gt;0)*1),"")))</f>
        <v/>
      </c>
      <c r="Z820" t="str">
        <f>IF(Y820="","",IF(Y820="[FÓRMULA MANUAL]","",IFERROR(AVERAGEIFS(DATOS!$K$2:$K$20000,DATOS!$A$2:$A$20000,Y820,CONFIG_METADATA!$G$2:$G$20000,1,DATOS!$I$2:$I$20000,"Análisis"),"")))</f>
        <v/>
      </c>
      <c r="AA820" t="str">
        <f>IF(Y820="","",IF(Y820="[FÓRMULA MANUAL]","",IFERROR(AVERAGEIFS(DATOS!$K$2:$K$20000,DATOS!$A$2:$A$20000,Y820,CONFIG_METADATA!$G$2:$G$20000,1,DATOS!$I$2:$I$20000,"Orquesta/Banda/Conjunto"),"")))</f>
        <v/>
      </c>
      <c r="AB820" t="str">
        <f>IF(Y820="","",IF(Y820="[FÓRMULA MANUAL]","",IFERROR(AVERAGEIFS(DATOS!$K$2:$K$20000,DATOS!$A$2:$A$20000,Y820,CONFIG_METADATA!$G$2:$G$20000,1,DATOS!$I$2:$I$20000,"Música de Cámara"),"")))</f>
        <v/>
      </c>
      <c r="AC820" t="str">
        <f>IF(Y820="","",IF(Y820="[FÓRMULA MANUAL]","",IFERROR(SUMPRODUCT((DATOS!$A$2:$A$20000=Y820)*(CONFIG_METADATA!$G$2:$G$20000=1)*(COUNTIF(CONFIG_ASIGNATURAS!$B$7:$B$27,DATOS!$I$2:$I$20000)&gt;0)*(DATOS!$K$2:$K$20000))/SUMPRODUCT((DATOS!$A$2:$A$20000=Y820)*(CONFIG_METADATA!$G$2:$G$20000=1)*(COUNTIF(CONFIG_ASIGNATURAS!$B$7:$B$27,DATOS!$I$2:$I$20000)&gt;0)*1),"")))</f>
        <v/>
      </c>
      <c r="AF820" t="str">
        <f>IF(AE820="","",IF(AE820="[FÓRMULA MANUAL]","",IFERROR(AVERAGEIFS(DATOS!$K$2:$K$20000,DATOS!$A$2:$A$20000,AE820,CONFIG_METADATA!$G$2:$G$20000,1,DATOS!$I$2:$I$20000,"Análisis"),"")))</f>
        <v/>
      </c>
      <c r="AG820" t="str">
        <f>IF(AE820="","",IF(AE820="[FÓRMULA MANUAL]","",IFERROR(AVERAGEIFS(DATOS!$K$2:$K$20000,DATOS!$A$2:$A$20000,AE820,CONFIG_METADATA!$G$2:$G$20000,1,DATOS!$I$2:$I$20000,"Orquesta/Banda/Conjunto"),"")))</f>
        <v/>
      </c>
      <c r="AH820" t="str">
        <f>IF(AE820="","",IF(AE820="[FÓRMULA MANUAL]","",IFERROR(AVERAGEIFS(DATOS!$K$2:$K$20000,DATOS!$A$2:$A$20000,AE820,CONFIG_METADATA!$G$2:$G$20000,1,DATOS!$I$2:$I$20000,"Música de Cámara"),"")))</f>
        <v/>
      </c>
      <c r="AI820" t="str">
        <f>IF(AE820="","",IF(AE820="[FÓRMULA MANUAL]","",IFERROR(SUMPRODUCT((DATOS!$A$2:$A$20000=AE820)*(CONFIG_METADATA!$G$2:$G$20000=1)*(COUNTIF(CONFIG_ASIGNATURAS!$B$7:$B$27,DATOS!$I$2:$I$20000)&gt;0)*(DATOS!$K$2:$K$20000))/SUMPRODUCT((DATOS!$A$2:$A$20000=AE820)*(CONFIG_METADATA!$G$2:$G$20000=1)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MANUAL]","",IFERROR(AVERAGEIFS(DATOS!$K$2:$K$20000,DATOS!$A$2:$A$20000,A821,CONFIG_METADATA!$G$2:$G$20000,1,DATOS!$I$2:$I$20000,"Lenguaje Musical"),"")))</f>
        <v/>
      </c>
      <c r="C821" t="str">
        <f>IF(A821="","",IF(A821="[FÓRMULA MANUAL]","",IFERROR(AVERAGEIFS(DATOS!$K$2:$K$20000,DATOS!$A$2:$A$20000,A821,CONFIG_METADATA!$G$2:$G$20000,1,DATOS!$I$2:$I$20000,"Orquesta/Banda/Conjunto"),"")))</f>
        <v/>
      </c>
      <c r="D821" t="str">
        <f>IF(A821="","",IF(A821="[FÓRMULA MANUAL]","",IFERROR(AVERAGEIFS(DATOS!$K$2:$K$20000,DATOS!$A$2:$A$20000,A821,CONFIG_METADATA!$G$2:$G$20000,1,DATOS!$I$2:$I$20000,"Conjunto"),"")))</f>
        <v/>
      </c>
      <c r="E821" t="str">
        <f>IF(A821="","",IF(A821="[FÓRMULA MANUAL]","",IFERROR(SUMPRODUCT((DATOS!$A$2:$A$20000=A821)*(CONFIG_METADATA!$G$2:$G$20000=1)*(COUNTIF(CONFIG_ASIGNATURAS!$B$7:$B$27,DATOS!$I$2:$I$20000)&gt;0)*(DATOS!$K$2:$K$20000))/SUMPRODUCT((DATOS!$A$2:$A$20000=A821)*(CONFIG_METADATA!$G$2:$G$20000=1)*(COUNTIF(CONFIG_ASIGNATURAS!$B$7:$B$27,DATOS!$I$2:$I$20000)&gt;0)*1),"")))</f>
        <v/>
      </c>
      <c r="H821" t="str">
        <f>IF(G821="","",IF(G821="[FÓRMULA MANUAL]","",IFERROR(AVERAGEIFS(DATOS!$K$2:$K$20000,DATOS!$A$2:$A$20000,G821,CONFIG_METADATA!$G$2:$G$20000,1,DATOS!$I$2:$I$20000,"Lenguaje Musical"),"")))</f>
        <v/>
      </c>
      <c r="I821" t="str">
        <f>IF(G821="","",IF(G821="[FÓRMULA MANUAL]","",IFERROR(AVERAGEIFS(DATOS!$K$2:$K$20000,DATOS!$A$2:$A$20000,G821,CONFIG_METADATA!$G$2:$G$20000,1,DATOS!$I$2:$I$20000,"Orquesta/Banda/Conjunto"),"")))</f>
        <v/>
      </c>
      <c r="J821" t="str">
        <f>IF(G821="","",IF(G821="[FÓRMULA MANUAL]","",IFERROR(AVERAGEIFS(DATOS!$K$2:$K$20000,DATOS!$A$2:$A$20000,G821,CONFIG_METADATA!$G$2:$G$20000,1,DATOS!$I$2:$I$20000,"Conjunto"),"")))</f>
        <v/>
      </c>
      <c r="K821" t="str">
        <f>IF(G821="","",IF(G821="[FÓRMULA MANUAL]","",IFERROR(SUMPRODUCT((DATOS!$A$2:$A$20000=G821)*(CONFIG_METADATA!$G$2:$G$20000=1)*(COUNTIF(CONFIG_ASIGNATURAS!$B$7:$B$27,DATOS!$I$2:$I$20000)&gt;0)*(DATOS!$K$2:$K$20000))/SUMPRODUCT((DATOS!$A$2:$A$20000=G821)*(CONFIG_METADATA!$G$2:$G$20000=1)*(COUNTIF(CONFIG_ASIGNATURAS!$B$7:$B$27,DATOS!$I$2:$I$20000)&gt;0)*1),"")))</f>
        <v/>
      </c>
      <c r="N821" t="str">
        <f>IF(M821="","",IF(M821="[FÓRMULA MANUAL]","",IFERROR(AVERAGEIFS(DATOS!$K$2:$K$20000,DATOS!$A$2:$A$20000,M821,CONFIG_METADATA!$G$2:$G$20000,1,DATOS!$I$2:$I$20000,"Armonía"),"")))</f>
        <v/>
      </c>
      <c r="O821" t="str">
        <f>IF(M821="","",IF(M821="[FÓRMULA MANUAL]","",IFERROR(AVERAGEIFS(DATOS!$K$2:$K$20000,DATOS!$A$2:$A$20000,M821,CONFIG_METADATA!$G$2:$G$20000,1,DATOS!$I$2:$I$20000,"Orquesta/Banda/Conjunto"),"")))</f>
        <v/>
      </c>
      <c r="P821" t="str">
        <f>IF(M821="","",IF(M821="[FÓRMULA MANUAL]","",IFERROR(AVERAGEIFS(DATOS!$K$2:$K$20000,DATOS!$A$2:$A$20000,M821,CONFIG_METADATA!$G$2:$G$20000,1,DATOS!$I$2:$I$20000,"Música de Cámara"),"")))</f>
        <v/>
      </c>
      <c r="Q821" t="str">
        <f>IF(M821="","",IF(M821="[FÓRMULA MANUAL]","",IFERROR(SUMPRODUCT((DATOS!$A$2:$A$20000=M821)*(CONFIG_METADATA!$G$2:$G$20000=1)*(COUNTIF(CONFIG_ASIGNATURAS!$B$7:$B$27,DATOS!$I$2:$I$20000)&gt;0)*(DATOS!$K$2:$K$20000))/SUMPRODUCT((DATOS!$A$2:$A$20000=M821)*(CONFIG_METADATA!$G$2:$G$20000=1)*(COUNTIF(CONFIG_ASIGNATURAS!$B$7:$B$27,DATOS!$I$2:$I$20000)&gt;0)*1),"")))</f>
        <v/>
      </c>
      <c r="T821" t="str">
        <f>IF(S821="","",IF(S821="[FÓRMULA MANUAL]","",IFERROR(AVERAGEIFS(DATOS!$K$2:$K$20000,DATOS!$A$2:$A$20000,S821,CONFIG_METADATA!$G$2:$G$20000,1,DATOS!$I$2:$I$20000,"Armonía"),"")))</f>
        <v/>
      </c>
      <c r="U821" t="str">
        <f>IF(S821="","",IF(S821="[FÓRMULA MANUAL]","",IFERROR(AVERAGEIFS(DATOS!$K$2:$K$20000,DATOS!$A$2:$A$20000,S821,CONFIG_METADATA!$G$2:$G$20000,1,DATOS!$I$2:$I$20000,"Orquesta/Banda/Conjunto"),"")))</f>
        <v/>
      </c>
      <c r="V821" t="str">
        <f>IF(S821="","",IF(S821="[FÓRMULA MANUAL]","",IFERROR(AVERAGEIFS(DATOS!$K$2:$K$20000,DATOS!$A$2:$A$20000,S821,CONFIG_METADATA!$G$2:$G$20000,1,DATOS!$I$2:$I$20000,"Música de Cámara"),"")))</f>
        <v/>
      </c>
      <c r="W821" t="str">
        <f>IF(S821="","",IF(S821="[FÓRMULA MANUAL]","",IFERROR(SUMPRODUCT((DATOS!$A$2:$A$20000=S821)*(CONFIG_METADATA!$G$2:$G$20000=1)*(COUNTIF(CONFIG_ASIGNATURAS!$B$7:$B$27,DATOS!$I$2:$I$20000)&gt;0)*(DATOS!$K$2:$K$20000))/SUMPRODUCT((DATOS!$A$2:$A$20000=S821)*(CONFIG_METADATA!$G$2:$G$20000=1)*(COUNTIF(CONFIG_ASIGNATURAS!$B$7:$B$27,DATOS!$I$2:$I$20000)&gt;0)*1),"")))</f>
        <v/>
      </c>
      <c r="Z821" t="str">
        <f>IF(Y821="","",IF(Y821="[FÓRMULA MANUAL]","",IFERROR(AVERAGEIFS(DATOS!$K$2:$K$20000,DATOS!$A$2:$A$20000,Y821,CONFIG_METADATA!$G$2:$G$20000,1,DATOS!$I$2:$I$20000,"Análisis"),"")))</f>
        <v/>
      </c>
      <c r="AA821" t="str">
        <f>IF(Y821="","",IF(Y821="[FÓRMULA MANUAL]","",IFERROR(AVERAGEIFS(DATOS!$K$2:$K$20000,DATOS!$A$2:$A$20000,Y821,CONFIG_METADATA!$G$2:$G$20000,1,DATOS!$I$2:$I$20000,"Orquesta/Banda/Conjunto"),"")))</f>
        <v/>
      </c>
      <c r="AB821" t="str">
        <f>IF(Y821="","",IF(Y821="[FÓRMULA MANUAL]","",IFERROR(AVERAGEIFS(DATOS!$K$2:$K$20000,DATOS!$A$2:$A$20000,Y821,CONFIG_METADATA!$G$2:$G$20000,1,DATOS!$I$2:$I$20000,"Música de Cámara"),"")))</f>
        <v/>
      </c>
      <c r="AC821" t="str">
        <f>IF(Y821="","",IF(Y821="[FÓRMULA MANUAL]","",IFERROR(SUMPRODUCT((DATOS!$A$2:$A$20000=Y821)*(CONFIG_METADATA!$G$2:$G$20000=1)*(COUNTIF(CONFIG_ASIGNATURAS!$B$7:$B$27,DATOS!$I$2:$I$20000)&gt;0)*(DATOS!$K$2:$K$20000))/SUMPRODUCT((DATOS!$A$2:$A$20000=Y821)*(CONFIG_METADATA!$G$2:$G$20000=1)*(COUNTIF(CONFIG_ASIGNATURAS!$B$7:$B$27,DATOS!$I$2:$I$20000)&gt;0)*1),"")))</f>
        <v/>
      </c>
      <c r="AF821" t="str">
        <f>IF(AE821="","",IF(AE821="[FÓRMULA MANUAL]","",IFERROR(AVERAGEIFS(DATOS!$K$2:$K$20000,DATOS!$A$2:$A$20000,AE821,CONFIG_METADATA!$G$2:$G$20000,1,DATOS!$I$2:$I$20000,"Análisis"),"")))</f>
        <v/>
      </c>
      <c r="AG821" t="str">
        <f>IF(AE821="","",IF(AE821="[FÓRMULA MANUAL]","",IFERROR(AVERAGEIFS(DATOS!$K$2:$K$20000,DATOS!$A$2:$A$20000,AE821,CONFIG_METADATA!$G$2:$G$20000,1,DATOS!$I$2:$I$20000,"Orquesta/Banda/Conjunto"),"")))</f>
        <v/>
      </c>
      <c r="AH821" t="str">
        <f>IF(AE821="","",IF(AE821="[FÓRMULA MANUAL]","",IFERROR(AVERAGEIFS(DATOS!$K$2:$K$20000,DATOS!$A$2:$A$20000,AE821,CONFIG_METADATA!$G$2:$G$20000,1,DATOS!$I$2:$I$20000,"Música de Cámara"),"")))</f>
        <v/>
      </c>
      <c r="AI821" t="str">
        <f>IF(AE821="","",IF(AE821="[FÓRMULA MANUAL]","",IFERROR(SUMPRODUCT((DATOS!$A$2:$A$20000=AE821)*(CONFIG_METADATA!$G$2:$G$20000=1)*(COUNTIF(CONFIG_ASIGNATURAS!$B$7:$B$27,DATOS!$I$2:$I$20000)&gt;0)*(DATOS!$K$2:$K$20000))/SUMPRODUCT((DATOS!$A$2:$A$20000=AE821)*(CONFIG_METADATA!$G$2:$G$20000=1)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MANUAL]","",IFERROR(AVERAGEIFS(DATOS!$K$2:$K$20000,DATOS!$A$2:$A$20000,A822,CONFIG_METADATA!$G$2:$G$20000,1,DATOS!$I$2:$I$20000,"Lenguaje Musical"),"")))</f>
        <v/>
      </c>
      <c r="C822" t="str">
        <f>IF(A822="","",IF(A822="[FÓRMULA MANUAL]","",IFERROR(AVERAGEIFS(DATOS!$K$2:$K$20000,DATOS!$A$2:$A$20000,A822,CONFIG_METADATA!$G$2:$G$20000,1,DATOS!$I$2:$I$20000,"Orquesta/Banda/Conjunto"),"")))</f>
        <v/>
      </c>
      <c r="D822" t="str">
        <f>IF(A822="","",IF(A822="[FÓRMULA MANUAL]","",IFERROR(AVERAGEIFS(DATOS!$K$2:$K$20000,DATOS!$A$2:$A$20000,A822,CONFIG_METADATA!$G$2:$G$20000,1,DATOS!$I$2:$I$20000,"Conjunto"),"")))</f>
        <v/>
      </c>
      <c r="E822" t="str">
        <f>IF(A822="","",IF(A822="[FÓRMULA MANUAL]","",IFERROR(SUMPRODUCT((DATOS!$A$2:$A$20000=A822)*(CONFIG_METADATA!$G$2:$G$20000=1)*(COUNTIF(CONFIG_ASIGNATURAS!$B$7:$B$27,DATOS!$I$2:$I$20000)&gt;0)*(DATOS!$K$2:$K$20000))/SUMPRODUCT((DATOS!$A$2:$A$20000=A822)*(CONFIG_METADATA!$G$2:$G$20000=1)*(COUNTIF(CONFIG_ASIGNATURAS!$B$7:$B$27,DATOS!$I$2:$I$20000)&gt;0)*1),"")))</f>
        <v/>
      </c>
      <c r="H822" t="str">
        <f>IF(G822="","",IF(G822="[FÓRMULA MANUAL]","",IFERROR(AVERAGEIFS(DATOS!$K$2:$K$20000,DATOS!$A$2:$A$20000,G822,CONFIG_METADATA!$G$2:$G$20000,1,DATOS!$I$2:$I$20000,"Lenguaje Musical"),"")))</f>
        <v/>
      </c>
      <c r="I822" t="str">
        <f>IF(G822="","",IF(G822="[FÓRMULA MANUAL]","",IFERROR(AVERAGEIFS(DATOS!$K$2:$K$20000,DATOS!$A$2:$A$20000,G822,CONFIG_METADATA!$G$2:$G$20000,1,DATOS!$I$2:$I$20000,"Orquesta/Banda/Conjunto"),"")))</f>
        <v/>
      </c>
      <c r="J822" t="str">
        <f>IF(G822="","",IF(G822="[FÓRMULA MANUAL]","",IFERROR(AVERAGEIFS(DATOS!$K$2:$K$20000,DATOS!$A$2:$A$20000,G822,CONFIG_METADATA!$G$2:$G$20000,1,DATOS!$I$2:$I$20000,"Conjunto"),"")))</f>
        <v/>
      </c>
      <c r="K822" t="str">
        <f>IF(G822="","",IF(G822="[FÓRMULA MANUAL]","",IFERROR(SUMPRODUCT((DATOS!$A$2:$A$20000=G822)*(CONFIG_METADATA!$G$2:$G$20000=1)*(COUNTIF(CONFIG_ASIGNATURAS!$B$7:$B$27,DATOS!$I$2:$I$20000)&gt;0)*(DATOS!$K$2:$K$20000))/SUMPRODUCT((DATOS!$A$2:$A$20000=G822)*(CONFIG_METADATA!$G$2:$G$20000=1)*(COUNTIF(CONFIG_ASIGNATURAS!$B$7:$B$27,DATOS!$I$2:$I$20000)&gt;0)*1),"")))</f>
        <v/>
      </c>
      <c r="N822" t="str">
        <f>IF(M822="","",IF(M822="[FÓRMULA MANUAL]","",IFERROR(AVERAGEIFS(DATOS!$K$2:$K$20000,DATOS!$A$2:$A$20000,M822,CONFIG_METADATA!$G$2:$G$20000,1,DATOS!$I$2:$I$20000,"Armonía"),"")))</f>
        <v/>
      </c>
      <c r="O822" t="str">
        <f>IF(M822="","",IF(M822="[FÓRMULA MANUAL]","",IFERROR(AVERAGEIFS(DATOS!$K$2:$K$20000,DATOS!$A$2:$A$20000,M822,CONFIG_METADATA!$G$2:$G$20000,1,DATOS!$I$2:$I$20000,"Orquesta/Banda/Conjunto"),"")))</f>
        <v/>
      </c>
      <c r="P822" t="str">
        <f>IF(M822="","",IF(M822="[FÓRMULA MANUAL]","",IFERROR(AVERAGEIFS(DATOS!$K$2:$K$20000,DATOS!$A$2:$A$20000,M822,CONFIG_METADATA!$G$2:$G$20000,1,DATOS!$I$2:$I$20000,"Música de Cámara"),"")))</f>
        <v/>
      </c>
      <c r="Q822" t="str">
        <f>IF(M822="","",IF(M822="[FÓRMULA MANUAL]","",IFERROR(SUMPRODUCT((DATOS!$A$2:$A$20000=M822)*(CONFIG_METADATA!$G$2:$G$20000=1)*(COUNTIF(CONFIG_ASIGNATURAS!$B$7:$B$27,DATOS!$I$2:$I$20000)&gt;0)*(DATOS!$K$2:$K$20000))/SUMPRODUCT((DATOS!$A$2:$A$20000=M822)*(CONFIG_METADATA!$G$2:$G$20000=1)*(COUNTIF(CONFIG_ASIGNATURAS!$B$7:$B$27,DATOS!$I$2:$I$20000)&gt;0)*1),"")))</f>
        <v/>
      </c>
      <c r="T822" t="str">
        <f>IF(S822="","",IF(S822="[FÓRMULA MANUAL]","",IFERROR(AVERAGEIFS(DATOS!$K$2:$K$20000,DATOS!$A$2:$A$20000,S822,CONFIG_METADATA!$G$2:$G$20000,1,DATOS!$I$2:$I$20000,"Armonía"),"")))</f>
        <v/>
      </c>
      <c r="U822" t="str">
        <f>IF(S822="","",IF(S822="[FÓRMULA MANUAL]","",IFERROR(AVERAGEIFS(DATOS!$K$2:$K$20000,DATOS!$A$2:$A$20000,S822,CONFIG_METADATA!$G$2:$G$20000,1,DATOS!$I$2:$I$20000,"Orquesta/Banda/Conjunto"),"")))</f>
        <v/>
      </c>
      <c r="V822" t="str">
        <f>IF(S822="","",IF(S822="[FÓRMULA MANUAL]","",IFERROR(AVERAGEIFS(DATOS!$K$2:$K$20000,DATOS!$A$2:$A$20000,S822,CONFIG_METADATA!$G$2:$G$20000,1,DATOS!$I$2:$I$20000,"Música de Cámara"),"")))</f>
        <v/>
      </c>
      <c r="W822" t="str">
        <f>IF(S822="","",IF(S822="[FÓRMULA MANUAL]","",IFERROR(SUMPRODUCT((DATOS!$A$2:$A$20000=S822)*(CONFIG_METADATA!$G$2:$G$20000=1)*(COUNTIF(CONFIG_ASIGNATURAS!$B$7:$B$27,DATOS!$I$2:$I$20000)&gt;0)*(DATOS!$K$2:$K$20000))/SUMPRODUCT((DATOS!$A$2:$A$20000=S822)*(CONFIG_METADATA!$G$2:$G$20000=1)*(COUNTIF(CONFIG_ASIGNATURAS!$B$7:$B$27,DATOS!$I$2:$I$20000)&gt;0)*1),"")))</f>
        <v/>
      </c>
      <c r="Z822" t="str">
        <f>IF(Y822="","",IF(Y822="[FÓRMULA MANUAL]","",IFERROR(AVERAGEIFS(DATOS!$K$2:$K$20000,DATOS!$A$2:$A$20000,Y822,CONFIG_METADATA!$G$2:$G$20000,1,DATOS!$I$2:$I$20000,"Análisis"),"")))</f>
        <v/>
      </c>
      <c r="AA822" t="str">
        <f>IF(Y822="","",IF(Y822="[FÓRMULA MANUAL]","",IFERROR(AVERAGEIFS(DATOS!$K$2:$K$20000,DATOS!$A$2:$A$20000,Y822,CONFIG_METADATA!$G$2:$G$20000,1,DATOS!$I$2:$I$20000,"Orquesta/Banda/Conjunto"),"")))</f>
        <v/>
      </c>
      <c r="AB822" t="str">
        <f>IF(Y822="","",IF(Y822="[FÓRMULA MANUAL]","",IFERROR(AVERAGEIFS(DATOS!$K$2:$K$20000,DATOS!$A$2:$A$20000,Y822,CONFIG_METADATA!$G$2:$G$20000,1,DATOS!$I$2:$I$20000,"Música de Cámara"),"")))</f>
        <v/>
      </c>
      <c r="AC822" t="str">
        <f>IF(Y822="","",IF(Y822="[FÓRMULA MANUAL]","",IFERROR(SUMPRODUCT((DATOS!$A$2:$A$20000=Y822)*(CONFIG_METADATA!$G$2:$G$20000=1)*(COUNTIF(CONFIG_ASIGNATURAS!$B$7:$B$27,DATOS!$I$2:$I$20000)&gt;0)*(DATOS!$K$2:$K$20000))/SUMPRODUCT((DATOS!$A$2:$A$20000=Y822)*(CONFIG_METADATA!$G$2:$G$20000=1)*(COUNTIF(CONFIG_ASIGNATURAS!$B$7:$B$27,DATOS!$I$2:$I$20000)&gt;0)*1),"")))</f>
        <v/>
      </c>
      <c r="AF822" t="str">
        <f>IF(AE822="","",IF(AE822="[FÓRMULA MANUAL]","",IFERROR(AVERAGEIFS(DATOS!$K$2:$K$20000,DATOS!$A$2:$A$20000,AE822,CONFIG_METADATA!$G$2:$G$20000,1,DATOS!$I$2:$I$20000,"Análisis"),"")))</f>
        <v/>
      </c>
      <c r="AG822" t="str">
        <f>IF(AE822="","",IF(AE822="[FÓRMULA MANUAL]","",IFERROR(AVERAGEIFS(DATOS!$K$2:$K$20000,DATOS!$A$2:$A$20000,AE822,CONFIG_METADATA!$G$2:$G$20000,1,DATOS!$I$2:$I$20000,"Orquesta/Banda/Conjunto"),"")))</f>
        <v/>
      </c>
      <c r="AH822" t="str">
        <f>IF(AE822="","",IF(AE822="[FÓRMULA MANUAL]","",IFERROR(AVERAGEIFS(DATOS!$K$2:$K$20000,DATOS!$A$2:$A$20000,AE822,CONFIG_METADATA!$G$2:$G$20000,1,DATOS!$I$2:$I$20000,"Música de Cámara"),"")))</f>
        <v/>
      </c>
      <c r="AI822" t="str">
        <f>IF(AE822="","",IF(AE822="[FÓRMULA MANUAL]","",IFERROR(SUMPRODUCT((DATOS!$A$2:$A$20000=AE822)*(CONFIG_METADATA!$G$2:$G$20000=1)*(COUNTIF(CONFIG_ASIGNATURAS!$B$7:$B$27,DATOS!$I$2:$I$20000)&gt;0)*(DATOS!$K$2:$K$20000))/SUMPRODUCT((DATOS!$A$2:$A$20000=AE822)*(CONFIG_METADATA!$G$2:$G$20000=1)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MANUAL]","",IFERROR(AVERAGEIFS(DATOS!$K$2:$K$20000,DATOS!$A$2:$A$20000,A823,CONFIG_METADATA!$G$2:$G$20000,1,DATOS!$I$2:$I$20000,"Lenguaje Musical"),"")))</f>
        <v/>
      </c>
      <c r="C823" t="str">
        <f>IF(A823="","",IF(A823="[FÓRMULA MANUAL]","",IFERROR(AVERAGEIFS(DATOS!$K$2:$K$20000,DATOS!$A$2:$A$20000,A823,CONFIG_METADATA!$G$2:$G$20000,1,DATOS!$I$2:$I$20000,"Orquesta/Banda/Conjunto"),"")))</f>
        <v/>
      </c>
      <c r="D823" t="str">
        <f>IF(A823="","",IF(A823="[FÓRMULA MANUAL]","",IFERROR(AVERAGEIFS(DATOS!$K$2:$K$20000,DATOS!$A$2:$A$20000,A823,CONFIG_METADATA!$G$2:$G$20000,1,DATOS!$I$2:$I$20000,"Conjunto"),"")))</f>
        <v/>
      </c>
      <c r="E823" t="str">
        <f>IF(A823="","",IF(A823="[FÓRMULA MANUAL]","",IFERROR(SUMPRODUCT((DATOS!$A$2:$A$20000=A823)*(CONFIG_METADATA!$G$2:$G$20000=1)*(COUNTIF(CONFIG_ASIGNATURAS!$B$7:$B$27,DATOS!$I$2:$I$20000)&gt;0)*(DATOS!$K$2:$K$20000))/SUMPRODUCT((DATOS!$A$2:$A$20000=A823)*(CONFIG_METADATA!$G$2:$G$20000=1)*(COUNTIF(CONFIG_ASIGNATURAS!$B$7:$B$27,DATOS!$I$2:$I$20000)&gt;0)*1),"")))</f>
        <v/>
      </c>
      <c r="H823" t="str">
        <f>IF(G823="","",IF(G823="[FÓRMULA MANUAL]","",IFERROR(AVERAGEIFS(DATOS!$K$2:$K$20000,DATOS!$A$2:$A$20000,G823,CONFIG_METADATA!$G$2:$G$20000,1,DATOS!$I$2:$I$20000,"Lenguaje Musical"),"")))</f>
        <v/>
      </c>
      <c r="I823" t="str">
        <f>IF(G823="","",IF(G823="[FÓRMULA MANUAL]","",IFERROR(AVERAGEIFS(DATOS!$K$2:$K$20000,DATOS!$A$2:$A$20000,G823,CONFIG_METADATA!$G$2:$G$20000,1,DATOS!$I$2:$I$20000,"Orquesta/Banda/Conjunto"),"")))</f>
        <v/>
      </c>
      <c r="J823" t="str">
        <f>IF(G823="","",IF(G823="[FÓRMULA MANUAL]","",IFERROR(AVERAGEIFS(DATOS!$K$2:$K$20000,DATOS!$A$2:$A$20000,G823,CONFIG_METADATA!$G$2:$G$20000,1,DATOS!$I$2:$I$20000,"Conjunto"),"")))</f>
        <v/>
      </c>
      <c r="K823" t="str">
        <f>IF(G823="","",IF(G823="[FÓRMULA MANUAL]","",IFERROR(SUMPRODUCT((DATOS!$A$2:$A$20000=G823)*(CONFIG_METADATA!$G$2:$G$20000=1)*(COUNTIF(CONFIG_ASIGNATURAS!$B$7:$B$27,DATOS!$I$2:$I$20000)&gt;0)*(DATOS!$K$2:$K$20000))/SUMPRODUCT((DATOS!$A$2:$A$20000=G823)*(CONFIG_METADATA!$G$2:$G$20000=1)*(COUNTIF(CONFIG_ASIGNATURAS!$B$7:$B$27,DATOS!$I$2:$I$20000)&gt;0)*1),"")))</f>
        <v/>
      </c>
      <c r="N823" t="str">
        <f>IF(M823="","",IF(M823="[FÓRMULA MANUAL]","",IFERROR(AVERAGEIFS(DATOS!$K$2:$K$20000,DATOS!$A$2:$A$20000,M823,CONFIG_METADATA!$G$2:$G$20000,1,DATOS!$I$2:$I$20000,"Armonía"),"")))</f>
        <v/>
      </c>
      <c r="O823" t="str">
        <f>IF(M823="","",IF(M823="[FÓRMULA MANUAL]","",IFERROR(AVERAGEIFS(DATOS!$K$2:$K$20000,DATOS!$A$2:$A$20000,M823,CONFIG_METADATA!$G$2:$G$20000,1,DATOS!$I$2:$I$20000,"Orquesta/Banda/Conjunto"),"")))</f>
        <v/>
      </c>
      <c r="P823" t="str">
        <f>IF(M823="","",IF(M823="[FÓRMULA MANUAL]","",IFERROR(AVERAGEIFS(DATOS!$K$2:$K$20000,DATOS!$A$2:$A$20000,M823,CONFIG_METADATA!$G$2:$G$20000,1,DATOS!$I$2:$I$20000,"Música de Cámara"),"")))</f>
        <v/>
      </c>
      <c r="Q823" t="str">
        <f>IF(M823="","",IF(M823="[FÓRMULA MANUAL]","",IFERROR(SUMPRODUCT((DATOS!$A$2:$A$20000=M823)*(CONFIG_METADATA!$G$2:$G$20000=1)*(COUNTIF(CONFIG_ASIGNATURAS!$B$7:$B$27,DATOS!$I$2:$I$20000)&gt;0)*(DATOS!$K$2:$K$20000))/SUMPRODUCT((DATOS!$A$2:$A$20000=M823)*(CONFIG_METADATA!$G$2:$G$20000=1)*(COUNTIF(CONFIG_ASIGNATURAS!$B$7:$B$27,DATOS!$I$2:$I$20000)&gt;0)*1),"")))</f>
        <v/>
      </c>
      <c r="T823" t="str">
        <f>IF(S823="","",IF(S823="[FÓRMULA MANUAL]","",IFERROR(AVERAGEIFS(DATOS!$K$2:$K$20000,DATOS!$A$2:$A$20000,S823,CONFIG_METADATA!$G$2:$G$20000,1,DATOS!$I$2:$I$20000,"Armonía"),"")))</f>
        <v/>
      </c>
      <c r="U823" t="str">
        <f>IF(S823="","",IF(S823="[FÓRMULA MANUAL]","",IFERROR(AVERAGEIFS(DATOS!$K$2:$K$20000,DATOS!$A$2:$A$20000,S823,CONFIG_METADATA!$G$2:$G$20000,1,DATOS!$I$2:$I$20000,"Orquesta/Banda/Conjunto"),"")))</f>
        <v/>
      </c>
      <c r="V823" t="str">
        <f>IF(S823="","",IF(S823="[FÓRMULA MANUAL]","",IFERROR(AVERAGEIFS(DATOS!$K$2:$K$20000,DATOS!$A$2:$A$20000,S823,CONFIG_METADATA!$G$2:$G$20000,1,DATOS!$I$2:$I$20000,"Música de Cámara"),"")))</f>
        <v/>
      </c>
      <c r="W823" t="str">
        <f>IF(S823="","",IF(S823="[FÓRMULA MANUAL]","",IFERROR(SUMPRODUCT((DATOS!$A$2:$A$20000=S823)*(CONFIG_METADATA!$G$2:$G$20000=1)*(COUNTIF(CONFIG_ASIGNATURAS!$B$7:$B$27,DATOS!$I$2:$I$20000)&gt;0)*(DATOS!$K$2:$K$20000))/SUMPRODUCT((DATOS!$A$2:$A$20000=S823)*(CONFIG_METADATA!$G$2:$G$20000=1)*(COUNTIF(CONFIG_ASIGNATURAS!$B$7:$B$27,DATOS!$I$2:$I$20000)&gt;0)*1),"")))</f>
        <v/>
      </c>
      <c r="Z823" t="str">
        <f>IF(Y823="","",IF(Y823="[FÓRMULA MANUAL]","",IFERROR(AVERAGEIFS(DATOS!$K$2:$K$20000,DATOS!$A$2:$A$20000,Y823,CONFIG_METADATA!$G$2:$G$20000,1,DATOS!$I$2:$I$20000,"Análisis"),"")))</f>
        <v/>
      </c>
      <c r="AA823" t="str">
        <f>IF(Y823="","",IF(Y823="[FÓRMULA MANUAL]","",IFERROR(AVERAGEIFS(DATOS!$K$2:$K$20000,DATOS!$A$2:$A$20000,Y823,CONFIG_METADATA!$G$2:$G$20000,1,DATOS!$I$2:$I$20000,"Orquesta/Banda/Conjunto"),"")))</f>
        <v/>
      </c>
      <c r="AB823" t="str">
        <f>IF(Y823="","",IF(Y823="[FÓRMULA MANUAL]","",IFERROR(AVERAGEIFS(DATOS!$K$2:$K$20000,DATOS!$A$2:$A$20000,Y823,CONFIG_METADATA!$G$2:$G$20000,1,DATOS!$I$2:$I$20000,"Música de Cámara"),"")))</f>
        <v/>
      </c>
      <c r="AC823" t="str">
        <f>IF(Y823="","",IF(Y823="[FÓRMULA MANUAL]","",IFERROR(SUMPRODUCT((DATOS!$A$2:$A$20000=Y823)*(CONFIG_METADATA!$G$2:$G$20000=1)*(COUNTIF(CONFIG_ASIGNATURAS!$B$7:$B$27,DATOS!$I$2:$I$20000)&gt;0)*(DATOS!$K$2:$K$20000))/SUMPRODUCT((DATOS!$A$2:$A$20000=Y823)*(CONFIG_METADATA!$G$2:$G$20000=1)*(COUNTIF(CONFIG_ASIGNATURAS!$B$7:$B$27,DATOS!$I$2:$I$20000)&gt;0)*1),"")))</f>
        <v/>
      </c>
      <c r="AF823" t="str">
        <f>IF(AE823="","",IF(AE823="[FÓRMULA MANUAL]","",IFERROR(AVERAGEIFS(DATOS!$K$2:$K$20000,DATOS!$A$2:$A$20000,AE823,CONFIG_METADATA!$G$2:$G$20000,1,DATOS!$I$2:$I$20000,"Análisis"),"")))</f>
        <v/>
      </c>
      <c r="AG823" t="str">
        <f>IF(AE823="","",IF(AE823="[FÓRMULA MANUAL]","",IFERROR(AVERAGEIFS(DATOS!$K$2:$K$20000,DATOS!$A$2:$A$20000,AE823,CONFIG_METADATA!$G$2:$G$20000,1,DATOS!$I$2:$I$20000,"Orquesta/Banda/Conjunto"),"")))</f>
        <v/>
      </c>
      <c r="AH823" t="str">
        <f>IF(AE823="","",IF(AE823="[FÓRMULA MANUAL]","",IFERROR(AVERAGEIFS(DATOS!$K$2:$K$20000,DATOS!$A$2:$A$20000,AE823,CONFIG_METADATA!$G$2:$G$20000,1,DATOS!$I$2:$I$20000,"Música de Cámara"),"")))</f>
        <v/>
      </c>
      <c r="AI823" t="str">
        <f>IF(AE823="","",IF(AE823="[FÓRMULA MANUAL]","",IFERROR(SUMPRODUCT((DATOS!$A$2:$A$20000=AE823)*(CONFIG_METADATA!$G$2:$G$20000=1)*(COUNTIF(CONFIG_ASIGNATURAS!$B$7:$B$27,DATOS!$I$2:$I$20000)&gt;0)*(DATOS!$K$2:$K$20000))/SUMPRODUCT((DATOS!$A$2:$A$20000=AE823)*(CONFIG_METADATA!$G$2:$G$20000=1)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MANUAL]","",IFERROR(AVERAGEIFS(DATOS!$K$2:$K$20000,DATOS!$A$2:$A$20000,A824,CONFIG_METADATA!$G$2:$G$20000,1,DATOS!$I$2:$I$20000,"Lenguaje Musical"),"")))</f>
        <v/>
      </c>
      <c r="C824" t="str">
        <f>IF(A824="","",IF(A824="[FÓRMULA MANUAL]","",IFERROR(AVERAGEIFS(DATOS!$K$2:$K$20000,DATOS!$A$2:$A$20000,A824,CONFIG_METADATA!$G$2:$G$20000,1,DATOS!$I$2:$I$20000,"Orquesta/Banda/Conjunto"),"")))</f>
        <v/>
      </c>
      <c r="D824" t="str">
        <f>IF(A824="","",IF(A824="[FÓRMULA MANUAL]","",IFERROR(AVERAGEIFS(DATOS!$K$2:$K$20000,DATOS!$A$2:$A$20000,A824,CONFIG_METADATA!$G$2:$G$20000,1,DATOS!$I$2:$I$20000,"Conjunto"),"")))</f>
        <v/>
      </c>
      <c r="E824" t="str">
        <f>IF(A824="","",IF(A824="[FÓRMULA MANUAL]","",IFERROR(SUMPRODUCT((DATOS!$A$2:$A$20000=A824)*(CONFIG_METADATA!$G$2:$G$20000=1)*(COUNTIF(CONFIG_ASIGNATURAS!$B$7:$B$27,DATOS!$I$2:$I$20000)&gt;0)*(DATOS!$K$2:$K$20000))/SUMPRODUCT((DATOS!$A$2:$A$20000=A824)*(CONFIG_METADATA!$G$2:$G$20000=1)*(COUNTIF(CONFIG_ASIGNATURAS!$B$7:$B$27,DATOS!$I$2:$I$20000)&gt;0)*1),"")))</f>
        <v/>
      </c>
      <c r="H824" t="str">
        <f>IF(G824="","",IF(G824="[FÓRMULA MANUAL]","",IFERROR(AVERAGEIFS(DATOS!$K$2:$K$20000,DATOS!$A$2:$A$20000,G824,CONFIG_METADATA!$G$2:$G$20000,1,DATOS!$I$2:$I$20000,"Lenguaje Musical"),"")))</f>
        <v/>
      </c>
      <c r="I824" t="str">
        <f>IF(G824="","",IF(G824="[FÓRMULA MANUAL]","",IFERROR(AVERAGEIFS(DATOS!$K$2:$K$20000,DATOS!$A$2:$A$20000,G824,CONFIG_METADATA!$G$2:$G$20000,1,DATOS!$I$2:$I$20000,"Orquesta/Banda/Conjunto"),"")))</f>
        <v/>
      </c>
      <c r="J824" t="str">
        <f>IF(G824="","",IF(G824="[FÓRMULA MANUAL]","",IFERROR(AVERAGEIFS(DATOS!$K$2:$K$20000,DATOS!$A$2:$A$20000,G824,CONFIG_METADATA!$G$2:$G$20000,1,DATOS!$I$2:$I$20000,"Conjunto"),"")))</f>
        <v/>
      </c>
      <c r="K824" t="str">
        <f>IF(G824="","",IF(G824="[FÓRMULA MANUAL]","",IFERROR(SUMPRODUCT((DATOS!$A$2:$A$20000=G824)*(CONFIG_METADATA!$G$2:$G$20000=1)*(COUNTIF(CONFIG_ASIGNATURAS!$B$7:$B$27,DATOS!$I$2:$I$20000)&gt;0)*(DATOS!$K$2:$K$20000))/SUMPRODUCT((DATOS!$A$2:$A$20000=G824)*(CONFIG_METADATA!$G$2:$G$20000=1)*(COUNTIF(CONFIG_ASIGNATURAS!$B$7:$B$27,DATOS!$I$2:$I$20000)&gt;0)*1),"")))</f>
        <v/>
      </c>
      <c r="N824" t="str">
        <f>IF(M824="","",IF(M824="[FÓRMULA MANUAL]","",IFERROR(AVERAGEIFS(DATOS!$K$2:$K$20000,DATOS!$A$2:$A$20000,M824,CONFIG_METADATA!$G$2:$G$20000,1,DATOS!$I$2:$I$20000,"Armonía"),"")))</f>
        <v/>
      </c>
      <c r="O824" t="str">
        <f>IF(M824="","",IF(M824="[FÓRMULA MANUAL]","",IFERROR(AVERAGEIFS(DATOS!$K$2:$K$20000,DATOS!$A$2:$A$20000,M824,CONFIG_METADATA!$G$2:$G$20000,1,DATOS!$I$2:$I$20000,"Orquesta/Banda/Conjunto"),"")))</f>
        <v/>
      </c>
      <c r="P824" t="str">
        <f>IF(M824="","",IF(M824="[FÓRMULA MANUAL]","",IFERROR(AVERAGEIFS(DATOS!$K$2:$K$20000,DATOS!$A$2:$A$20000,M824,CONFIG_METADATA!$G$2:$G$20000,1,DATOS!$I$2:$I$20000,"Música de Cámara"),"")))</f>
        <v/>
      </c>
      <c r="Q824" t="str">
        <f>IF(M824="","",IF(M824="[FÓRMULA MANUAL]","",IFERROR(SUMPRODUCT((DATOS!$A$2:$A$20000=M824)*(CONFIG_METADATA!$G$2:$G$20000=1)*(COUNTIF(CONFIG_ASIGNATURAS!$B$7:$B$27,DATOS!$I$2:$I$20000)&gt;0)*(DATOS!$K$2:$K$20000))/SUMPRODUCT((DATOS!$A$2:$A$20000=M824)*(CONFIG_METADATA!$G$2:$G$20000=1)*(COUNTIF(CONFIG_ASIGNATURAS!$B$7:$B$27,DATOS!$I$2:$I$20000)&gt;0)*1),"")))</f>
        <v/>
      </c>
      <c r="T824" t="str">
        <f>IF(S824="","",IF(S824="[FÓRMULA MANUAL]","",IFERROR(AVERAGEIFS(DATOS!$K$2:$K$20000,DATOS!$A$2:$A$20000,S824,CONFIG_METADATA!$G$2:$G$20000,1,DATOS!$I$2:$I$20000,"Armonía"),"")))</f>
        <v/>
      </c>
      <c r="U824" t="str">
        <f>IF(S824="","",IF(S824="[FÓRMULA MANUAL]","",IFERROR(AVERAGEIFS(DATOS!$K$2:$K$20000,DATOS!$A$2:$A$20000,S824,CONFIG_METADATA!$G$2:$G$20000,1,DATOS!$I$2:$I$20000,"Orquesta/Banda/Conjunto"),"")))</f>
        <v/>
      </c>
      <c r="V824" t="str">
        <f>IF(S824="","",IF(S824="[FÓRMULA MANUAL]","",IFERROR(AVERAGEIFS(DATOS!$K$2:$K$20000,DATOS!$A$2:$A$20000,S824,CONFIG_METADATA!$G$2:$G$20000,1,DATOS!$I$2:$I$20000,"Música de Cámara"),"")))</f>
        <v/>
      </c>
      <c r="W824" t="str">
        <f>IF(S824="","",IF(S824="[FÓRMULA MANUAL]","",IFERROR(SUMPRODUCT((DATOS!$A$2:$A$20000=S824)*(CONFIG_METADATA!$G$2:$G$20000=1)*(COUNTIF(CONFIG_ASIGNATURAS!$B$7:$B$27,DATOS!$I$2:$I$20000)&gt;0)*(DATOS!$K$2:$K$20000))/SUMPRODUCT((DATOS!$A$2:$A$20000=S824)*(CONFIG_METADATA!$G$2:$G$20000=1)*(COUNTIF(CONFIG_ASIGNATURAS!$B$7:$B$27,DATOS!$I$2:$I$20000)&gt;0)*1),"")))</f>
        <v/>
      </c>
      <c r="Z824" t="str">
        <f>IF(Y824="","",IF(Y824="[FÓRMULA MANUAL]","",IFERROR(AVERAGEIFS(DATOS!$K$2:$K$20000,DATOS!$A$2:$A$20000,Y824,CONFIG_METADATA!$G$2:$G$20000,1,DATOS!$I$2:$I$20000,"Análisis"),"")))</f>
        <v/>
      </c>
      <c r="AA824" t="str">
        <f>IF(Y824="","",IF(Y824="[FÓRMULA MANUAL]","",IFERROR(AVERAGEIFS(DATOS!$K$2:$K$20000,DATOS!$A$2:$A$20000,Y824,CONFIG_METADATA!$G$2:$G$20000,1,DATOS!$I$2:$I$20000,"Orquesta/Banda/Conjunto"),"")))</f>
        <v/>
      </c>
      <c r="AB824" t="str">
        <f>IF(Y824="","",IF(Y824="[FÓRMULA MANUAL]","",IFERROR(AVERAGEIFS(DATOS!$K$2:$K$20000,DATOS!$A$2:$A$20000,Y824,CONFIG_METADATA!$G$2:$G$20000,1,DATOS!$I$2:$I$20000,"Música de Cámara"),"")))</f>
        <v/>
      </c>
      <c r="AC824" t="str">
        <f>IF(Y824="","",IF(Y824="[FÓRMULA MANUAL]","",IFERROR(SUMPRODUCT((DATOS!$A$2:$A$20000=Y824)*(CONFIG_METADATA!$G$2:$G$20000=1)*(COUNTIF(CONFIG_ASIGNATURAS!$B$7:$B$27,DATOS!$I$2:$I$20000)&gt;0)*(DATOS!$K$2:$K$20000))/SUMPRODUCT((DATOS!$A$2:$A$20000=Y824)*(CONFIG_METADATA!$G$2:$G$20000=1)*(COUNTIF(CONFIG_ASIGNATURAS!$B$7:$B$27,DATOS!$I$2:$I$20000)&gt;0)*1),"")))</f>
        <v/>
      </c>
      <c r="AF824" t="str">
        <f>IF(AE824="","",IF(AE824="[FÓRMULA MANUAL]","",IFERROR(AVERAGEIFS(DATOS!$K$2:$K$20000,DATOS!$A$2:$A$20000,AE824,CONFIG_METADATA!$G$2:$G$20000,1,DATOS!$I$2:$I$20000,"Análisis"),"")))</f>
        <v/>
      </c>
      <c r="AG824" t="str">
        <f>IF(AE824="","",IF(AE824="[FÓRMULA MANUAL]","",IFERROR(AVERAGEIFS(DATOS!$K$2:$K$20000,DATOS!$A$2:$A$20000,AE824,CONFIG_METADATA!$G$2:$G$20000,1,DATOS!$I$2:$I$20000,"Orquesta/Banda/Conjunto"),"")))</f>
        <v/>
      </c>
      <c r="AH824" t="str">
        <f>IF(AE824="","",IF(AE824="[FÓRMULA MANUAL]","",IFERROR(AVERAGEIFS(DATOS!$K$2:$K$20000,DATOS!$A$2:$A$20000,AE824,CONFIG_METADATA!$G$2:$G$20000,1,DATOS!$I$2:$I$20000,"Música de Cámara"),"")))</f>
        <v/>
      </c>
      <c r="AI824" t="str">
        <f>IF(AE824="","",IF(AE824="[FÓRMULA MANUAL]","",IFERROR(SUMPRODUCT((DATOS!$A$2:$A$20000=AE824)*(CONFIG_METADATA!$G$2:$G$20000=1)*(COUNTIF(CONFIG_ASIGNATURAS!$B$7:$B$27,DATOS!$I$2:$I$20000)&gt;0)*(DATOS!$K$2:$K$20000))/SUMPRODUCT((DATOS!$A$2:$A$20000=AE824)*(CONFIG_METADATA!$G$2:$G$20000=1)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MANUAL]","",IFERROR(AVERAGEIFS(DATOS!$K$2:$K$20000,DATOS!$A$2:$A$20000,A825,CONFIG_METADATA!$G$2:$G$20000,1,DATOS!$I$2:$I$20000,"Lenguaje Musical"),"")))</f>
        <v/>
      </c>
      <c r="C825" t="str">
        <f>IF(A825="","",IF(A825="[FÓRMULA MANUAL]","",IFERROR(AVERAGEIFS(DATOS!$K$2:$K$20000,DATOS!$A$2:$A$20000,A825,CONFIG_METADATA!$G$2:$G$20000,1,DATOS!$I$2:$I$20000,"Orquesta/Banda/Conjunto"),"")))</f>
        <v/>
      </c>
      <c r="D825" t="str">
        <f>IF(A825="","",IF(A825="[FÓRMULA MANUAL]","",IFERROR(AVERAGEIFS(DATOS!$K$2:$K$20000,DATOS!$A$2:$A$20000,A825,CONFIG_METADATA!$G$2:$G$20000,1,DATOS!$I$2:$I$20000,"Conjunto"),"")))</f>
        <v/>
      </c>
      <c r="E825" t="str">
        <f>IF(A825="","",IF(A825="[FÓRMULA MANUAL]","",IFERROR(SUMPRODUCT((DATOS!$A$2:$A$20000=A825)*(CONFIG_METADATA!$G$2:$G$20000=1)*(COUNTIF(CONFIG_ASIGNATURAS!$B$7:$B$27,DATOS!$I$2:$I$20000)&gt;0)*(DATOS!$K$2:$K$20000))/SUMPRODUCT((DATOS!$A$2:$A$20000=A825)*(CONFIG_METADATA!$G$2:$G$20000=1)*(COUNTIF(CONFIG_ASIGNATURAS!$B$7:$B$27,DATOS!$I$2:$I$20000)&gt;0)*1),"")))</f>
        <v/>
      </c>
      <c r="H825" t="str">
        <f>IF(G825="","",IF(G825="[FÓRMULA MANUAL]","",IFERROR(AVERAGEIFS(DATOS!$K$2:$K$20000,DATOS!$A$2:$A$20000,G825,CONFIG_METADATA!$G$2:$G$20000,1,DATOS!$I$2:$I$20000,"Lenguaje Musical"),"")))</f>
        <v/>
      </c>
      <c r="I825" t="str">
        <f>IF(G825="","",IF(G825="[FÓRMULA MANUAL]","",IFERROR(AVERAGEIFS(DATOS!$K$2:$K$20000,DATOS!$A$2:$A$20000,G825,CONFIG_METADATA!$G$2:$G$20000,1,DATOS!$I$2:$I$20000,"Orquesta/Banda/Conjunto"),"")))</f>
        <v/>
      </c>
      <c r="J825" t="str">
        <f>IF(G825="","",IF(G825="[FÓRMULA MANUAL]","",IFERROR(AVERAGEIFS(DATOS!$K$2:$K$20000,DATOS!$A$2:$A$20000,G825,CONFIG_METADATA!$G$2:$G$20000,1,DATOS!$I$2:$I$20000,"Conjunto"),"")))</f>
        <v/>
      </c>
      <c r="K825" t="str">
        <f>IF(G825="","",IF(G825="[FÓRMULA MANUAL]","",IFERROR(SUMPRODUCT((DATOS!$A$2:$A$20000=G825)*(CONFIG_METADATA!$G$2:$G$20000=1)*(COUNTIF(CONFIG_ASIGNATURAS!$B$7:$B$27,DATOS!$I$2:$I$20000)&gt;0)*(DATOS!$K$2:$K$20000))/SUMPRODUCT((DATOS!$A$2:$A$20000=G825)*(CONFIG_METADATA!$G$2:$G$20000=1)*(COUNTIF(CONFIG_ASIGNATURAS!$B$7:$B$27,DATOS!$I$2:$I$20000)&gt;0)*1),"")))</f>
        <v/>
      </c>
      <c r="N825" t="str">
        <f>IF(M825="","",IF(M825="[FÓRMULA MANUAL]","",IFERROR(AVERAGEIFS(DATOS!$K$2:$K$20000,DATOS!$A$2:$A$20000,M825,CONFIG_METADATA!$G$2:$G$20000,1,DATOS!$I$2:$I$20000,"Armonía"),"")))</f>
        <v/>
      </c>
      <c r="O825" t="str">
        <f>IF(M825="","",IF(M825="[FÓRMULA MANUAL]","",IFERROR(AVERAGEIFS(DATOS!$K$2:$K$20000,DATOS!$A$2:$A$20000,M825,CONFIG_METADATA!$G$2:$G$20000,1,DATOS!$I$2:$I$20000,"Orquesta/Banda/Conjunto"),"")))</f>
        <v/>
      </c>
      <c r="P825" t="str">
        <f>IF(M825="","",IF(M825="[FÓRMULA MANUAL]","",IFERROR(AVERAGEIFS(DATOS!$K$2:$K$20000,DATOS!$A$2:$A$20000,M825,CONFIG_METADATA!$G$2:$G$20000,1,DATOS!$I$2:$I$20000,"Música de Cámara"),"")))</f>
        <v/>
      </c>
      <c r="Q825" t="str">
        <f>IF(M825="","",IF(M825="[FÓRMULA MANUAL]","",IFERROR(SUMPRODUCT((DATOS!$A$2:$A$20000=M825)*(CONFIG_METADATA!$G$2:$G$20000=1)*(COUNTIF(CONFIG_ASIGNATURAS!$B$7:$B$27,DATOS!$I$2:$I$20000)&gt;0)*(DATOS!$K$2:$K$20000))/SUMPRODUCT((DATOS!$A$2:$A$20000=M825)*(CONFIG_METADATA!$G$2:$G$20000=1)*(COUNTIF(CONFIG_ASIGNATURAS!$B$7:$B$27,DATOS!$I$2:$I$20000)&gt;0)*1),"")))</f>
        <v/>
      </c>
      <c r="T825" t="str">
        <f>IF(S825="","",IF(S825="[FÓRMULA MANUAL]","",IFERROR(AVERAGEIFS(DATOS!$K$2:$K$20000,DATOS!$A$2:$A$20000,S825,CONFIG_METADATA!$G$2:$G$20000,1,DATOS!$I$2:$I$20000,"Armonía"),"")))</f>
        <v/>
      </c>
      <c r="U825" t="str">
        <f>IF(S825="","",IF(S825="[FÓRMULA MANUAL]","",IFERROR(AVERAGEIFS(DATOS!$K$2:$K$20000,DATOS!$A$2:$A$20000,S825,CONFIG_METADATA!$G$2:$G$20000,1,DATOS!$I$2:$I$20000,"Orquesta/Banda/Conjunto"),"")))</f>
        <v/>
      </c>
      <c r="V825" t="str">
        <f>IF(S825="","",IF(S825="[FÓRMULA MANUAL]","",IFERROR(AVERAGEIFS(DATOS!$K$2:$K$20000,DATOS!$A$2:$A$20000,S825,CONFIG_METADATA!$G$2:$G$20000,1,DATOS!$I$2:$I$20000,"Música de Cámara"),"")))</f>
        <v/>
      </c>
      <c r="W825" t="str">
        <f>IF(S825="","",IF(S825="[FÓRMULA MANUAL]","",IFERROR(SUMPRODUCT((DATOS!$A$2:$A$20000=S825)*(CONFIG_METADATA!$G$2:$G$20000=1)*(COUNTIF(CONFIG_ASIGNATURAS!$B$7:$B$27,DATOS!$I$2:$I$20000)&gt;0)*(DATOS!$K$2:$K$20000))/SUMPRODUCT((DATOS!$A$2:$A$20000=S825)*(CONFIG_METADATA!$G$2:$G$20000=1)*(COUNTIF(CONFIG_ASIGNATURAS!$B$7:$B$27,DATOS!$I$2:$I$20000)&gt;0)*1),"")))</f>
        <v/>
      </c>
      <c r="Z825" t="str">
        <f>IF(Y825="","",IF(Y825="[FÓRMULA MANUAL]","",IFERROR(AVERAGEIFS(DATOS!$K$2:$K$20000,DATOS!$A$2:$A$20000,Y825,CONFIG_METADATA!$G$2:$G$20000,1,DATOS!$I$2:$I$20000,"Análisis"),"")))</f>
        <v/>
      </c>
      <c r="AA825" t="str">
        <f>IF(Y825="","",IF(Y825="[FÓRMULA MANUAL]","",IFERROR(AVERAGEIFS(DATOS!$K$2:$K$20000,DATOS!$A$2:$A$20000,Y825,CONFIG_METADATA!$G$2:$G$20000,1,DATOS!$I$2:$I$20000,"Orquesta/Banda/Conjunto"),"")))</f>
        <v/>
      </c>
      <c r="AB825" t="str">
        <f>IF(Y825="","",IF(Y825="[FÓRMULA MANUAL]","",IFERROR(AVERAGEIFS(DATOS!$K$2:$K$20000,DATOS!$A$2:$A$20000,Y825,CONFIG_METADATA!$G$2:$G$20000,1,DATOS!$I$2:$I$20000,"Música de Cámara"),"")))</f>
        <v/>
      </c>
      <c r="AC825" t="str">
        <f>IF(Y825="","",IF(Y825="[FÓRMULA MANUAL]","",IFERROR(SUMPRODUCT((DATOS!$A$2:$A$20000=Y825)*(CONFIG_METADATA!$G$2:$G$20000=1)*(COUNTIF(CONFIG_ASIGNATURAS!$B$7:$B$27,DATOS!$I$2:$I$20000)&gt;0)*(DATOS!$K$2:$K$20000))/SUMPRODUCT((DATOS!$A$2:$A$20000=Y825)*(CONFIG_METADATA!$G$2:$G$20000=1)*(COUNTIF(CONFIG_ASIGNATURAS!$B$7:$B$27,DATOS!$I$2:$I$20000)&gt;0)*1),"")))</f>
        <v/>
      </c>
      <c r="AF825" t="str">
        <f>IF(AE825="","",IF(AE825="[FÓRMULA MANUAL]","",IFERROR(AVERAGEIFS(DATOS!$K$2:$K$20000,DATOS!$A$2:$A$20000,AE825,CONFIG_METADATA!$G$2:$G$20000,1,DATOS!$I$2:$I$20000,"Análisis"),"")))</f>
        <v/>
      </c>
      <c r="AG825" t="str">
        <f>IF(AE825="","",IF(AE825="[FÓRMULA MANUAL]","",IFERROR(AVERAGEIFS(DATOS!$K$2:$K$20000,DATOS!$A$2:$A$20000,AE825,CONFIG_METADATA!$G$2:$G$20000,1,DATOS!$I$2:$I$20000,"Orquesta/Banda/Conjunto"),"")))</f>
        <v/>
      </c>
      <c r="AH825" t="str">
        <f>IF(AE825="","",IF(AE825="[FÓRMULA MANUAL]","",IFERROR(AVERAGEIFS(DATOS!$K$2:$K$20000,DATOS!$A$2:$A$20000,AE825,CONFIG_METADATA!$G$2:$G$20000,1,DATOS!$I$2:$I$20000,"Música de Cámara"),"")))</f>
        <v/>
      </c>
      <c r="AI825" t="str">
        <f>IF(AE825="","",IF(AE825="[FÓRMULA MANUAL]","",IFERROR(SUMPRODUCT((DATOS!$A$2:$A$20000=AE825)*(CONFIG_METADATA!$G$2:$G$20000=1)*(COUNTIF(CONFIG_ASIGNATURAS!$B$7:$B$27,DATOS!$I$2:$I$20000)&gt;0)*(DATOS!$K$2:$K$20000))/SUMPRODUCT((DATOS!$A$2:$A$20000=AE825)*(CONFIG_METADATA!$G$2:$G$20000=1)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MANUAL]","",IFERROR(AVERAGEIFS(DATOS!$K$2:$K$20000,DATOS!$A$2:$A$20000,A826,CONFIG_METADATA!$G$2:$G$20000,1,DATOS!$I$2:$I$20000,"Lenguaje Musical"),"")))</f>
        <v/>
      </c>
      <c r="C826" t="str">
        <f>IF(A826="","",IF(A826="[FÓRMULA MANUAL]","",IFERROR(AVERAGEIFS(DATOS!$K$2:$K$20000,DATOS!$A$2:$A$20000,A826,CONFIG_METADATA!$G$2:$G$20000,1,DATOS!$I$2:$I$20000,"Orquesta/Banda/Conjunto"),"")))</f>
        <v/>
      </c>
      <c r="D826" t="str">
        <f>IF(A826="","",IF(A826="[FÓRMULA MANUAL]","",IFERROR(AVERAGEIFS(DATOS!$K$2:$K$20000,DATOS!$A$2:$A$20000,A826,CONFIG_METADATA!$G$2:$G$20000,1,DATOS!$I$2:$I$20000,"Conjunto"),"")))</f>
        <v/>
      </c>
      <c r="E826" t="str">
        <f>IF(A826="","",IF(A826="[FÓRMULA MANUAL]","",IFERROR(SUMPRODUCT((DATOS!$A$2:$A$20000=A826)*(CONFIG_METADATA!$G$2:$G$20000=1)*(COUNTIF(CONFIG_ASIGNATURAS!$B$7:$B$27,DATOS!$I$2:$I$20000)&gt;0)*(DATOS!$K$2:$K$20000))/SUMPRODUCT((DATOS!$A$2:$A$20000=A826)*(CONFIG_METADATA!$G$2:$G$20000=1)*(COUNTIF(CONFIG_ASIGNATURAS!$B$7:$B$27,DATOS!$I$2:$I$20000)&gt;0)*1),"")))</f>
        <v/>
      </c>
      <c r="H826" t="str">
        <f>IF(G826="","",IF(G826="[FÓRMULA MANUAL]","",IFERROR(AVERAGEIFS(DATOS!$K$2:$K$20000,DATOS!$A$2:$A$20000,G826,CONFIG_METADATA!$G$2:$G$20000,1,DATOS!$I$2:$I$20000,"Lenguaje Musical"),"")))</f>
        <v/>
      </c>
      <c r="I826" t="str">
        <f>IF(G826="","",IF(G826="[FÓRMULA MANUAL]","",IFERROR(AVERAGEIFS(DATOS!$K$2:$K$20000,DATOS!$A$2:$A$20000,G826,CONFIG_METADATA!$G$2:$G$20000,1,DATOS!$I$2:$I$20000,"Orquesta/Banda/Conjunto"),"")))</f>
        <v/>
      </c>
      <c r="J826" t="str">
        <f>IF(G826="","",IF(G826="[FÓRMULA MANUAL]","",IFERROR(AVERAGEIFS(DATOS!$K$2:$K$20000,DATOS!$A$2:$A$20000,G826,CONFIG_METADATA!$G$2:$G$20000,1,DATOS!$I$2:$I$20000,"Conjunto"),"")))</f>
        <v/>
      </c>
      <c r="K826" t="str">
        <f>IF(G826="","",IF(G826="[FÓRMULA MANUAL]","",IFERROR(SUMPRODUCT((DATOS!$A$2:$A$20000=G826)*(CONFIG_METADATA!$G$2:$G$20000=1)*(COUNTIF(CONFIG_ASIGNATURAS!$B$7:$B$27,DATOS!$I$2:$I$20000)&gt;0)*(DATOS!$K$2:$K$20000))/SUMPRODUCT((DATOS!$A$2:$A$20000=G826)*(CONFIG_METADATA!$G$2:$G$20000=1)*(COUNTIF(CONFIG_ASIGNATURAS!$B$7:$B$27,DATOS!$I$2:$I$20000)&gt;0)*1),"")))</f>
        <v/>
      </c>
      <c r="N826" t="str">
        <f>IF(M826="","",IF(M826="[FÓRMULA MANUAL]","",IFERROR(AVERAGEIFS(DATOS!$K$2:$K$20000,DATOS!$A$2:$A$20000,M826,CONFIG_METADATA!$G$2:$G$20000,1,DATOS!$I$2:$I$20000,"Armonía"),"")))</f>
        <v/>
      </c>
      <c r="O826" t="str">
        <f>IF(M826="","",IF(M826="[FÓRMULA MANUAL]","",IFERROR(AVERAGEIFS(DATOS!$K$2:$K$20000,DATOS!$A$2:$A$20000,M826,CONFIG_METADATA!$G$2:$G$20000,1,DATOS!$I$2:$I$20000,"Orquesta/Banda/Conjunto"),"")))</f>
        <v/>
      </c>
      <c r="P826" t="str">
        <f>IF(M826="","",IF(M826="[FÓRMULA MANUAL]","",IFERROR(AVERAGEIFS(DATOS!$K$2:$K$20000,DATOS!$A$2:$A$20000,M826,CONFIG_METADATA!$G$2:$G$20000,1,DATOS!$I$2:$I$20000,"Música de Cámara"),"")))</f>
        <v/>
      </c>
      <c r="Q826" t="str">
        <f>IF(M826="","",IF(M826="[FÓRMULA MANUAL]","",IFERROR(SUMPRODUCT((DATOS!$A$2:$A$20000=M826)*(CONFIG_METADATA!$G$2:$G$20000=1)*(COUNTIF(CONFIG_ASIGNATURAS!$B$7:$B$27,DATOS!$I$2:$I$20000)&gt;0)*(DATOS!$K$2:$K$20000))/SUMPRODUCT((DATOS!$A$2:$A$20000=M826)*(CONFIG_METADATA!$G$2:$G$20000=1)*(COUNTIF(CONFIG_ASIGNATURAS!$B$7:$B$27,DATOS!$I$2:$I$20000)&gt;0)*1),"")))</f>
        <v/>
      </c>
      <c r="T826" t="str">
        <f>IF(S826="","",IF(S826="[FÓRMULA MANUAL]","",IFERROR(AVERAGEIFS(DATOS!$K$2:$K$20000,DATOS!$A$2:$A$20000,S826,CONFIG_METADATA!$G$2:$G$20000,1,DATOS!$I$2:$I$20000,"Armonía"),"")))</f>
        <v/>
      </c>
      <c r="U826" t="str">
        <f>IF(S826="","",IF(S826="[FÓRMULA MANUAL]","",IFERROR(AVERAGEIFS(DATOS!$K$2:$K$20000,DATOS!$A$2:$A$20000,S826,CONFIG_METADATA!$G$2:$G$20000,1,DATOS!$I$2:$I$20000,"Orquesta/Banda/Conjunto"),"")))</f>
        <v/>
      </c>
      <c r="V826" t="str">
        <f>IF(S826="","",IF(S826="[FÓRMULA MANUAL]","",IFERROR(AVERAGEIFS(DATOS!$K$2:$K$20000,DATOS!$A$2:$A$20000,S826,CONFIG_METADATA!$G$2:$G$20000,1,DATOS!$I$2:$I$20000,"Música de Cámara"),"")))</f>
        <v/>
      </c>
      <c r="W826" t="str">
        <f>IF(S826="","",IF(S826="[FÓRMULA MANUAL]","",IFERROR(SUMPRODUCT((DATOS!$A$2:$A$20000=S826)*(CONFIG_METADATA!$G$2:$G$20000=1)*(COUNTIF(CONFIG_ASIGNATURAS!$B$7:$B$27,DATOS!$I$2:$I$20000)&gt;0)*(DATOS!$K$2:$K$20000))/SUMPRODUCT((DATOS!$A$2:$A$20000=S826)*(CONFIG_METADATA!$G$2:$G$20000=1)*(COUNTIF(CONFIG_ASIGNATURAS!$B$7:$B$27,DATOS!$I$2:$I$20000)&gt;0)*1),"")))</f>
        <v/>
      </c>
      <c r="Z826" t="str">
        <f>IF(Y826="","",IF(Y826="[FÓRMULA MANUAL]","",IFERROR(AVERAGEIFS(DATOS!$K$2:$K$20000,DATOS!$A$2:$A$20000,Y826,CONFIG_METADATA!$G$2:$G$20000,1,DATOS!$I$2:$I$20000,"Análisis"),"")))</f>
        <v/>
      </c>
      <c r="AA826" t="str">
        <f>IF(Y826="","",IF(Y826="[FÓRMULA MANUAL]","",IFERROR(AVERAGEIFS(DATOS!$K$2:$K$20000,DATOS!$A$2:$A$20000,Y826,CONFIG_METADATA!$G$2:$G$20000,1,DATOS!$I$2:$I$20000,"Orquesta/Banda/Conjunto"),"")))</f>
        <v/>
      </c>
      <c r="AB826" t="str">
        <f>IF(Y826="","",IF(Y826="[FÓRMULA MANUAL]","",IFERROR(AVERAGEIFS(DATOS!$K$2:$K$20000,DATOS!$A$2:$A$20000,Y826,CONFIG_METADATA!$G$2:$G$20000,1,DATOS!$I$2:$I$20000,"Música de Cámara"),"")))</f>
        <v/>
      </c>
      <c r="AC826" t="str">
        <f>IF(Y826="","",IF(Y826="[FÓRMULA MANUAL]","",IFERROR(SUMPRODUCT((DATOS!$A$2:$A$20000=Y826)*(CONFIG_METADATA!$G$2:$G$20000=1)*(COUNTIF(CONFIG_ASIGNATURAS!$B$7:$B$27,DATOS!$I$2:$I$20000)&gt;0)*(DATOS!$K$2:$K$20000))/SUMPRODUCT((DATOS!$A$2:$A$20000=Y826)*(CONFIG_METADATA!$G$2:$G$20000=1)*(COUNTIF(CONFIG_ASIGNATURAS!$B$7:$B$27,DATOS!$I$2:$I$20000)&gt;0)*1),"")))</f>
        <v/>
      </c>
      <c r="AF826" t="str">
        <f>IF(AE826="","",IF(AE826="[FÓRMULA MANUAL]","",IFERROR(AVERAGEIFS(DATOS!$K$2:$K$20000,DATOS!$A$2:$A$20000,AE826,CONFIG_METADATA!$G$2:$G$20000,1,DATOS!$I$2:$I$20000,"Análisis"),"")))</f>
        <v/>
      </c>
      <c r="AG826" t="str">
        <f>IF(AE826="","",IF(AE826="[FÓRMULA MANUAL]","",IFERROR(AVERAGEIFS(DATOS!$K$2:$K$20000,DATOS!$A$2:$A$20000,AE826,CONFIG_METADATA!$G$2:$G$20000,1,DATOS!$I$2:$I$20000,"Orquesta/Banda/Conjunto"),"")))</f>
        <v/>
      </c>
      <c r="AH826" t="str">
        <f>IF(AE826="","",IF(AE826="[FÓRMULA MANUAL]","",IFERROR(AVERAGEIFS(DATOS!$K$2:$K$20000,DATOS!$A$2:$A$20000,AE826,CONFIG_METADATA!$G$2:$G$20000,1,DATOS!$I$2:$I$20000,"Música de Cámara"),"")))</f>
        <v/>
      </c>
      <c r="AI826" t="str">
        <f>IF(AE826="","",IF(AE826="[FÓRMULA MANUAL]","",IFERROR(SUMPRODUCT((DATOS!$A$2:$A$20000=AE826)*(CONFIG_METADATA!$G$2:$G$20000=1)*(COUNTIF(CONFIG_ASIGNATURAS!$B$7:$B$27,DATOS!$I$2:$I$20000)&gt;0)*(DATOS!$K$2:$K$20000))/SUMPRODUCT((DATOS!$A$2:$A$20000=AE826)*(CONFIG_METADATA!$G$2:$G$20000=1)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MANUAL]","",IFERROR(AVERAGEIFS(DATOS!$K$2:$K$20000,DATOS!$A$2:$A$20000,A827,CONFIG_METADATA!$G$2:$G$20000,1,DATOS!$I$2:$I$20000,"Lenguaje Musical"),"")))</f>
        <v/>
      </c>
      <c r="C827" t="str">
        <f>IF(A827="","",IF(A827="[FÓRMULA MANUAL]","",IFERROR(AVERAGEIFS(DATOS!$K$2:$K$20000,DATOS!$A$2:$A$20000,A827,CONFIG_METADATA!$G$2:$G$20000,1,DATOS!$I$2:$I$20000,"Orquesta/Banda/Conjunto"),"")))</f>
        <v/>
      </c>
      <c r="D827" t="str">
        <f>IF(A827="","",IF(A827="[FÓRMULA MANUAL]","",IFERROR(AVERAGEIFS(DATOS!$K$2:$K$20000,DATOS!$A$2:$A$20000,A827,CONFIG_METADATA!$G$2:$G$20000,1,DATOS!$I$2:$I$20000,"Conjunto"),"")))</f>
        <v/>
      </c>
      <c r="E827" t="str">
        <f>IF(A827="","",IF(A827="[FÓRMULA MANUAL]","",IFERROR(SUMPRODUCT((DATOS!$A$2:$A$20000=A827)*(CONFIG_METADATA!$G$2:$G$20000=1)*(COUNTIF(CONFIG_ASIGNATURAS!$B$7:$B$27,DATOS!$I$2:$I$20000)&gt;0)*(DATOS!$K$2:$K$20000))/SUMPRODUCT((DATOS!$A$2:$A$20000=A827)*(CONFIG_METADATA!$G$2:$G$20000=1)*(COUNTIF(CONFIG_ASIGNATURAS!$B$7:$B$27,DATOS!$I$2:$I$20000)&gt;0)*1),"")))</f>
        <v/>
      </c>
      <c r="H827" t="str">
        <f>IF(G827="","",IF(G827="[FÓRMULA MANUAL]","",IFERROR(AVERAGEIFS(DATOS!$K$2:$K$20000,DATOS!$A$2:$A$20000,G827,CONFIG_METADATA!$G$2:$G$20000,1,DATOS!$I$2:$I$20000,"Lenguaje Musical"),"")))</f>
        <v/>
      </c>
      <c r="I827" t="str">
        <f>IF(G827="","",IF(G827="[FÓRMULA MANUAL]","",IFERROR(AVERAGEIFS(DATOS!$K$2:$K$20000,DATOS!$A$2:$A$20000,G827,CONFIG_METADATA!$G$2:$G$20000,1,DATOS!$I$2:$I$20000,"Orquesta/Banda/Conjunto"),"")))</f>
        <v/>
      </c>
      <c r="J827" t="str">
        <f>IF(G827="","",IF(G827="[FÓRMULA MANUAL]","",IFERROR(AVERAGEIFS(DATOS!$K$2:$K$20000,DATOS!$A$2:$A$20000,G827,CONFIG_METADATA!$G$2:$G$20000,1,DATOS!$I$2:$I$20000,"Conjunto"),"")))</f>
        <v/>
      </c>
      <c r="K827" t="str">
        <f>IF(G827="","",IF(G827="[FÓRMULA MANUAL]","",IFERROR(SUMPRODUCT((DATOS!$A$2:$A$20000=G827)*(CONFIG_METADATA!$G$2:$G$20000=1)*(COUNTIF(CONFIG_ASIGNATURAS!$B$7:$B$27,DATOS!$I$2:$I$20000)&gt;0)*(DATOS!$K$2:$K$20000))/SUMPRODUCT((DATOS!$A$2:$A$20000=G827)*(CONFIG_METADATA!$G$2:$G$20000=1)*(COUNTIF(CONFIG_ASIGNATURAS!$B$7:$B$27,DATOS!$I$2:$I$20000)&gt;0)*1),"")))</f>
        <v/>
      </c>
      <c r="N827" t="str">
        <f>IF(M827="","",IF(M827="[FÓRMULA MANUAL]","",IFERROR(AVERAGEIFS(DATOS!$K$2:$K$20000,DATOS!$A$2:$A$20000,M827,CONFIG_METADATA!$G$2:$G$20000,1,DATOS!$I$2:$I$20000,"Armonía"),"")))</f>
        <v/>
      </c>
      <c r="O827" t="str">
        <f>IF(M827="","",IF(M827="[FÓRMULA MANUAL]","",IFERROR(AVERAGEIFS(DATOS!$K$2:$K$20000,DATOS!$A$2:$A$20000,M827,CONFIG_METADATA!$G$2:$G$20000,1,DATOS!$I$2:$I$20000,"Orquesta/Banda/Conjunto"),"")))</f>
        <v/>
      </c>
      <c r="P827" t="str">
        <f>IF(M827="","",IF(M827="[FÓRMULA MANUAL]","",IFERROR(AVERAGEIFS(DATOS!$K$2:$K$20000,DATOS!$A$2:$A$20000,M827,CONFIG_METADATA!$G$2:$G$20000,1,DATOS!$I$2:$I$20000,"Música de Cámara"),"")))</f>
        <v/>
      </c>
      <c r="Q827" t="str">
        <f>IF(M827="","",IF(M827="[FÓRMULA MANUAL]","",IFERROR(SUMPRODUCT((DATOS!$A$2:$A$20000=M827)*(CONFIG_METADATA!$G$2:$G$20000=1)*(COUNTIF(CONFIG_ASIGNATURAS!$B$7:$B$27,DATOS!$I$2:$I$20000)&gt;0)*(DATOS!$K$2:$K$20000))/SUMPRODUCT((DATOS!$A$2:$A$20000=M827)*(CONFIG_METADATA!$G$2:$G$20000=1)*(COUNTIF(CONFIG_ASIGNATURAS!$B$7:$B$27,DATOS!$I$2:$I$20000)&gt;0)*1),"")))</f>
        <v/>
      </c>
      <c r="T827" t="str">
        <f>IF(S827="","",IF(S827="[FÓRMULA MANUAL]","",IFERROR(AVERAGEIFS(DATOS!$K$2:$K$20000,DATOS!$A$2:$A$20000,S827,CONFIG_METADATA!$G$2:$G$20000,1,DATOS!$I$2:$I$20000,"Armonía"),"")))</f>
        <v/>
      </c>
      <c r="U827" t="str">
        <f>IF(S827="","",IF(S827="[FÓRMULA MANUAL]","",IFERROR(AVERAGEIFS(DATOS!$K$2:$K$20000,DATOS!$A$2:$A$20000,S827,CONFIG_METADATA!$G$2:$G$20000,1,DATOS!$I$2:$I$20000,"Orquesta/Banda/Conjunto"),"")))</f>
        <v/>
      </c>
      <c r="V827" t="str">
        <f>IF(S827="","",IF(S827="[FÓRMULA MANUAL]","",IFERROR(AVERAGEIFS(DATOS!$K$2:$K$20000,DATOS!$A$2:$A$20000,S827,CONFIG_METADATA!$G$2:$G$20000,1,DATOS!$I$2:$I$20000,"Música de Cámara"),"")))</f>
        <v/>
      </c>
      <c r="W827" t="str">
        <f>IF(S827="","",IF(S827="[FÓRMULA MANUAL]","",IFERROR(SUMPRODUCT((DATOS!$A$2:$A$20000=S827)*(CONFIG_METADATA!$G$2:$G$20000=1)*(COUNTIF(CONFIG_ASIGNATURAS!$B$7:$B$27,DATOS!$I$2:$I$20000)&gt;0)*(DATOS!$K$2:$K$20000))/SUMPRODUCT((DATOS!$A$2:$A$20000=S827)*(CONFIG_METADATA!$G$2:$G$20000=1)*(COUNTIF(CONFIG_ASIGNATURAS!$B$7:$B$27,DATOS!$I$2:$I$20000)&gt;0)*1),"")))</f>
        <v/>
      </c>
      <c r="Z827" t="str">
        <f>IF(Y827="","",IF(Y827="[FÓRMULA MANUAL]","",IFERROR(AVERAGEIFS(DATOS!$K$2:$K$20000,DATOS!$A$2:$A$20000,Y827,CONFIG_METADATA!$G$2:$G$20000,1,DATOS!$I$2:$I$20000,"Análisis"),"")))</f>
        <v/>
      </c>
      <c r="AA827" t="str">
        <f>IF(Y827="","",IF(Y827="[FÓRMULA MANUAL]","",IFERROR(AVERAGEIFS(DATOS!$K$2:$K$20000,DATOS!$A$2:$A$20000,Y827,CONFIG_METADATA!$G$2:$G$20000,1,DATOS!$I$2:$I$20000,"Orquesta/Banda/Conjunto"),"")))</f>
        <v/>
      </c>
      <c r="AB827" t="str">
        <f>IF(Y827="","",IF(Y827="[FÓRMULA MANUAL]","",IFERROR(AVERAGEIFS(DATOS!$K$2:$K$20000,DATOS!$A$2:$A$20000,Y827,CONFIG_METADATA!$G$2:$G$20000,1,DATOS!$I$2:$I$20000,"Música de Cámara"),"")))</f>
        <v/>
      </c>
      <c r="AC827" t="str">
        <f>IF(Y827="","",IF(Y827="[FÓRMULA MANUAL]","",IFERROR(SUMPRODUCT((DATOS!$A$2:$A$20000=Y827)*(CONFIG_METADATA!$G$2:$G$20000=1)*(COUNTIF(CONFIG_ASIGNATURAS!$B$7:$B$27,DATOS!$I$2:$I$20000)&gt;0)*(DATOS!$K$2:$K$20000))/SUMPRODUCT((DATOS!$A$2:$A$20000=Y827)*(CONFIG_METADATA!$G$2:$G$20000=1)*(COUNTIF(CONFIG_ASIGNATURAS!$B$7:$B$27,DATOS!$I$2:$I$20000)&gt;0)*1),"")))</f>
        <v/>
      </c>
      <c r="AF827" t="str">
        <f>IF(AE827="","",IF(AE827="[FÓRMULA MANUAL]","",IFERROR(AVERAGEIFS(DATOS!$K$2:$K$20000,DATOS!$A$2:$A$20000,AE827,CONFIG_METADATA!$G$2:$G$20000,1,DATOS!$I$2:$I$20000,"Análisis"),"")))</f>
        <v/>
      </c>
      <c r="AG827" t="str">
        <f>IF(AE827="","",IF(AE827="[FÓRMULA MANUAL]","",IFERROR(AVERAGEIFS(DATOS!$K$2:$K$20000,DATOS!$A$2:$A$20000,AE827,CONFIG_METADATA!$G$2:$G$20000,1,DATOS!$I$2:$I$20000,"Orquesta/Banda/Conjunto"),"")))</f>
        <v/>
      </c>
      <c r="AH827" t="str">
        <f>IF(AE827="","",IF(AE827="[FÓRMULA MANUAL]","",IFERROR(AVERAGEIFS(DATOS!$K$2:$K$20000,DATOS!$A$2:$A$20000,AE827,CONFIG_METADATA!$G$2:$G$20000,1,DATOS!$I$2:$I$20000,"Música de Cámara"),"")))</f>
        <v/>
      </c>
      <c r="AI827" t="str">
        <f>IF(AE827="","",IF(AE827="[FÓRMULA MANUAL]","",IFERROR(SUMPRODUCT((DATOS!$A$2:$A$20000=AE827)*(CONFIG_METADATA!$G$2:$G$20000=1)*(COUNTIF(CONFIG_ASIGNATURAS!$B$7:$B$27,DATOS!$I$2:$I$20000)&gt;0)*(DATOS!$K$2:$K$20000))/SUMPRODUCT((DATOS!$A$2:$A$20000=AE827)*(CONFIG_METADATA!$G$2:$G$20000=1)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MANUAL]","",IFERROR(AVERAGEIFS(DATOS!$K$2:$K$20000,DATOS!$A$2:$A$20000,A828,CONFIG_METADATA!$G$2:$G$20000,1,DATOS!$I$2:$I$20000,"Lenguaje Musical"),"")))</f>
        <v/>
      </c>
      <c r="C828" t="str">
        <f>IF(A828="","",IF(A828="[FÓRMULA MANUAL]","",IFERROR(AVERAGEIFS(DATOS!$K$2:$K$20000,DATOS!$A$2:$A$20000,A828,CONFIG_METADATA!$G$2:$G$20000,1,DATOS!$I$2:$I$20000,"Orquesta/Banda/Conjunto"),"")))</f>
        <v/>
      </c>
      <c r="D828" t="str">
        <f>IF(A828="","",IF(A828="[FÓRMULA MANUAL]","",IFERROR(AVERAGEIFS(DATOS!$K$2:$K$20000,DATOS!$A$2:$A$20000,A828,CONFIG_METADATA!$G$2:$G$20000,1,DATOS!$I$2:$I$20000,"Conjunto"),"")))</f>
        <v/>
      </c>
      <c r="E828" t="str">
        <f>IF(A828="","",IF(A828="[FÓRMULA MANUAL]","",IFERROR(SUMPRODUCT((DATOS!$A$2:$A$20000=A828)*(CONFIG_METADATA!$G$2:$G$20000=1)*(COUNTIF(CONFIG_ASIGNATURAS!$B$7:$B$27,DATOS!$I$2:$I$20000)&gt;0)*(DATOS!$K$2:$K$20000))/SUMPRODUCT((DATOS!$A$2:$A$20000=A828)*(CONFIG_METADATA!$G$2:$G$20000=1)*(COUNTIF(CONFIG_ASIGNATURAS!$B$7:$B$27,DATOS!$I$2:$I$20000)&gt;0)*1),"")))</f>
        <v/>
      </c>
      <c r="H828" t="str">
        <f>IF(G828="","",IF(G828="[FÓRMULA MANUAL]","",IFERROR(AVERAGEIFS(DATOS!$K$2:$K$20000,DATOS!$A$2:$A$20000,G828,CONFIG_METADATA!$G$2:$G$20000,1,DATOS!$I$2:$I$20000,"Lenguaje Musical"),"")))</f>
        <v/>
      </c>
      <c r="I828" t="str">
        <f>IF(G828="","",IF(G828="[FÓRMULA MANUAL]","",IFERROR(AVERAGEIFS(DATOS!$K$2:$K$20000,DATOS!$A$2:$A$20000,G828,CONFIG_METADATA!$G$2:$G$20000,1,DATOS!$I$2:$I$20000,"Orquesta/Banda/Conjunto"),"")))</f>
        <v/>
      </c>
      <c r="J828" t="str">
        <f>IF(G828="","",IF(G828="[FÓRMULA MANUAL]","",IFERROR(AVERAGEIFS(DATOS!$K$2:$K$20000,DATOS!$A$2:$A$20000,G828,CONFIG_METADATA!$G$2:$G$20000,1,DATOS!$I$2:$I$20000,"Conjunto"),"")))</f>
        <v/>
      </c>
      <c r="K828" t="str">
        <f>IF(G828="","",IF(G828="[FÓRMULA MANUAL]","",IFERROR(SUMPRODUCT((DATOS!$A$2:$A$20000=G828)*(CONFIG_METADATA!$G$2:$G$20000=1)*(COUNTIF(CONFIG_ASIGNATURAS!$B$7:$B$27,DATOS!$I$2:$I$20000)&gt;0)*(DATOS!$K$2:$K$20000))/SUMPRODUCT((DATOS!$A$2:$A$20000=G828)*(CONFIG_METADATA!$G$2:$G$20000=1)*(COUNTIF(CONFIG_ASIGNATURAS!$B$7:$B$27,DATOS!$I$2:$I$20000)&gt;0)*1),"")))</f>
        <v/>
      </c>
      <c r="N828" t="str">
        <f>IF(M828="","",IF(M828="[FÓRMULA MANUAL]","",IFERROR(AVERAGEIFS(DATOS!$K$2:$K$20000,DATOS!$A$2:$A$20000,M828,CONFIG_METADATA!$G$2:$G$20000,1,DATOS!$I$2:$I$20000,"Armonía"),"")))</f>
        <v/>
      </c>
      <c r="O828" t="str">
        <f>IF(M828="","",IF(M828="[FÓRMULA MANUAL]","",IFERROR(AVERAGEIFS(DATOS!$K$2:$K$20000,DATOS!$A$2:$A$20000,M828,CONFIG_METADATA!$G$2:$G$20000,1,DATOS!$I$2:$I$20000,"Orquesta/Banda/Conjunto"),"")))</f>
        <v/>
      </c>
      <c r="P828" t="str">
        <f>IF(M828="","",IF(M828="[FÓRMULA MANUAL]","",IFERROR(AVERAGEIFS(DATOS!$K$2:$K$20000,DATOS!$A$2:$A$20000,M828,CONFIG_METADATA!$G$2:$G$20000,1,DATOS!$I$2:$I$20000,"Música de Cámara"),"")))</f>
        <v/>
      </c>
      <c r="Q828" t="str">
        <f>IF(M828="","",IF(M828="[FÓRMULA MANUAL]","",IFERROR(SUMPRODUCT((DATOS!$A$2:$A$20000=M828)*(CONFIG_METADATA!$G$2:$G$20000=1)*(COUNTIF(CONFIG_ASIGNATURAS!$B$7:$B$27,DATOS!$I$2:$I$20000)&gt;0)*(DATOS!$K$2:$K$20000))/SUMPRODUCT((DATOS!$A$2:$A$20000=M828)*(CONFIG_METADATA!$G$2:$G$20000=1)*(COUNTIF(CONFIG_ASIGNATURAS!$B$7:$B$27,DATOS!$I$2:$I$20000)&gt;0)*1),"")))</f>
        <v/>
      </c>
      <c r="T828" t="str">
        <f>IF(S828="","",IF(S828="[FÓRMULA MANUAL]","",IFERROR(AVERAGEIFS(DATOS!$K$2:$K$20000,DATOS!$A$2:$A$20000,S828,CONFIG_METADATA!$G$2:$G$20000,1,DATOS!$I$2:$I$20000,"Armonía"),"")))</f>
        <v/>
      </c>
      <c r="U828" t="str">
        <f>IF(S828="","",IF(S828="[FÓRMULA MANUAL]","",IFERROR(AVERAGEIFS(DATOS!$K$2:$K$20000,DATOS!$A$2:$A$20000,S828,CONFIG_METADATA!$G$2:$G$20000,1,DATOS!$I$2:$I$20000,"Orquesta/Banda/Conjunto"),"")))</f>
        <v/>
      </c>
      <c r="V828" t="str">
        <f>IF(S828="","",IF(S828="[FÓRMULA MANUAL]","",IFERROR(AVERAGEIFS(DATOS!$K$2:$K$20000,DATOS!$A$2:$A$20000,S828,CONFIG_METADATA!$G$2:$G$20000,1,DATOS!$I$2:$I$20000,"Música de Cámara"),"")))</f>
        <v/>
      </c>
      <c r="W828" t="str">
        <f>IF(S828="","",IF(S828="[FÓRMULA MANUAL]","",IFERROR(SUMPRODUCT((DATOS!$A$2:$A$20000=S828)*(CONFIG_METADATA!$G$2:$G$20000=1)*(COUNTIF(CONFIG_ASIGNATURAS!$B$7:$B$27,DATOS!$I$2:$I$20000)&gt;0)*(DATOS!$K$2:$K$20000))/SUMPRODUCT((DATOS!$A$2:$A$20000=S828)*(CONFIG_METADATA!$G$2:$G$20000=1)*(COUNTIF(CONFIG_ASIGNATURAS!$B$7:$B$27,DATOS!$I$2:$I$20000)&gt;0)*1),"")))</f>
        <v/>
      </c>
      <c r="Z828" t="str">
        <f>IF(Y828="","",IF(Y828="[FÓRMULA MANUAL]","",IFERROR(AVERAGEIFS(DATOS!$K$2:$K$20000,DATOS!$A$2:$A$20000,Y828,CONFIG_METADATA!$G$2:$G$20000,1,DATOS!$I$2:$I$20000,"Análisis"),"")))</f>
        <v/>
      </c>
      <c r="AA828" t="str">
        <f>IF(Y828="","",IF(Y828="[FÓRMULA MANUAL]","",IFERROR(AVERAGEIFS(DATOS!$K$2:$K$20000,DATOS!$A$2:$A$20000,Y828,CONFIG_METADATA!$G$2:$G$20000,1,DATOS!$I$2:$I$20000,"Orquesta/Banda/Conjunto"),"")))</f>
        <v/>
      </c>
      <c r="AB828" t="str">
        <f>IF(Y828="","",IF(Y828="[FÓRMULA MANUAL]","",IFERROR(AVERAGEIFS(DATOS!$K$2:$K$20000,DATOS!$A$2:$A$20000,Y828,CONFIG_METADATA!$G$2:$G$20000,1,DATOS!$I$2:$I$20000,"Música de Cámara"),"")))</f>
        <v/>
      </c>
      <c r="AC828" t="str">
        <f>IF(Y828="","",IF(Y828="[FÓRMULA MANUAL]","",IFERROR(SUMPRODUCT((DATOS!$A$2:$A$20000=Y828)*(CONFIG_METADATA!$G$2:$G$20000=1)*(COUNTIF(CONFIG_ASIGNATURAS!$B$7:$B$27,DATOS!$I$2:$I$20000)&gt;0)*(DATOS!$K$2:$K$20000))/SUMPRODUCT((DATOS!$A$2:$A$20000=Y828)*(CONFIG_METADATA!$G$2:$G$20000=1)*(COUNTIF(CONFIG_ASIGNATURAS!$B$7:$B$27,DATOS!$I$2:$I$20000)&gt;0)*1),"")))</f>
        <v/>
      </c>
      <c r="AF828" t="str">
        <f>IF(AE828="","",IF(AE828="[FÓRMULA MANUAL]","",IFERROR(AVERAGEIFS(DATOS!$K$2:$K$20000,DATOS!$A$2:$A$20000,AE828,CONFIG_METADATA!$G$2:$G$20000,1,DATOS!$I$2:$I$20000,"Análisis"),"")))</f>
        <v/>
      </c>
      <c r="AG828" t="str">
        <f>IF(AE828="","",IF(AE828="[FÓRMULA MANUAL]","",IFERROR(AVERAGEIFS(DATOS!$K$2:$K$20000,DATOS!$A$2:$A$20000,AE828,CONFIG_METADATA!$G$2:$G$20000,1,DATOS!$I$2:$I$20000,"Orquesta/Banda/Conjunto"),"")))</f>
        <v/>
      </c>
      <c r="AH828" t="str">
        <f>IF(AE828="","",IF(AE828="[FÓRMULA MANUAL]","",IFERROR(AVERAGEIFS(DATOS!$K$2:$K$20000,DATOS!$A$2:$A$20000,AE828,CONFIG_METADATA!$G$2:$G$20000,1,DATOS!$I$2:$I$20000,"Música de Cámara"),"")))</f>
        <v/>
      </c>
      <c r="AI828" t="str">
        <f>IF(AE828="","",IF(AE828="[FÓRMULA MANUAL]","",IFERROR(SUMPRODUCT((DATOS!$A$2:$A$20000=AE828)*(CONFIG_METADATA!$G$2:$G$20000=1)*(COUNTIF(CONFIG_ASIGNATURAS!$B$7:$B$27,DATOS!$I$2:$I$20000)&gt;0)*(DATOS!$K$2:$K$20000))/SUMPRODUCT((DATOS!$A$2:$A$20000=AE828)*(CONFIG_METADATA!$G$2:$G$20000=1)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MANUAL]","",IFERROR(AVERAGEIFS(DATOS!$K$2:$K$20000,DATOS!$A$2:$A$20000,A829,CONFIG_METADATA!$G$2:$G$20000,1,DATOS!$I$2:$I$20000,"Lenguaje Musical"),"")))</f>
        <v/>
      </c>
      <c r="C829" t="str">
        <f>IF(A829="","",IF(A829="[FÓRMULA MANUAL]","",IFERROR(AVERAGEIFS(DATOS!$K$2:$K$20000,DATOS!$A$2:$A$20000,A829,CONFIG_METADATA!$G$2:$G$20000,1,DATOS!$I$2:$I$20000,"Orquesta/Banda/Conjunto"),"")))</f>
        <v/>
      </c>
      <c r="D829" t="str">
        <f>IF(A829="","",IF(A829="[FÓRMULA MANUAL]","",IFERROR(AVERAGEIFS(DATOS!$K$2:$K$20000,DATOS!$A$2:$A$20000,A829,CONFIG_METADATA!$G$2:$G$20000,1,DATOS!$I$2:$I$20000,"Conjunto"),"")))</f>
        <v/>
      </c>
      <c r="E829" t="str">
        <f>IF(A829="","",IF(A829="[FÓRMULA MANUAL]","",IFERROR(SUMPRODUCT((DATOS!$A$2:$A$20000=A829)*(CONFIG_METADATA!$G$2:$G$20000=1)*(COUNTIF(CONFIG_ASIGNATURAS!$B$7:$B$27,DATOS!$I$2:$I$20000)&gt;0)*(DATOS!$K$2:$K$20000))/SUMPRODUCT((DATOS!$A$2:$A$20000=A829)*(CONFIG_METADATA!$G$2:$G$20000=1)*(COUNTIF(CONFIG_ASIGNATURAS!$B$7:$B$27,DATOS!$I$2:$I$20000)&gt;0)*1),"")))</f>
        <v/>
      </c>
      <c r="H829" t="str">
        <f>IF(G829="","",IF(G829="[FÓRMULA MANUAL]","",IFERROR(AVERAGEIFS(DATOS!$K$2:$K$20000,DATOS!$A$2:$A$20000,G829,CONFIG_METADATA!$G$2:$G$20000,1,DATOS!$I$2:$I$20000,"Lenguaje Musical"),"")))</f>
        <v/>
      </c>
      <c r="I829" t="str">
        <f>IF(G829="","",IF(G829="[FÓRMULA MANUAL]","",IFERROR(AVERAGEIFS(DATOS!$K$2:$K$20000,DATOS!$A$2:$A$20000,G829,CONFIG_METADATA!$G$2:$G$20000,1,DATOS!$I$2:$I$20000,"Orquesta/Banda/Conjunto"),"")))</f>
        <v/>
      </c>
      <c r="J829" t="str">
        <f>IF(G829="","",IF(G829="[FÓRMULA MANUAL]","",IFERROR(AVERAGEIFS(DATOS!$K$2:$K$20000,DATOS!$A$2:$A$20000,G829,CONFIG_METADATA!$G$2:$G$20000,1,DATOS!$I$2:$I$20000,"Conjunto"),"")))</f>
        <v/>
      </c>
      <c r="K829" t="str">
        <f>IF(G829="","",IF(G829="[FÓRMULA MANUAL]","",IFERROR(SUMPRODUCT((DATOS!$A$2:$A$20000=G829)*(CONFIG_METADATA!$G$2:$G$20000=1)*(COUNTIF(CONFIG_ASIGNATURAS!$B$7:$B$27,DATOS!$I$2:$I$20000)&gt;0)*(DATOS!$K$2:$K$20000))/SUMPRODUCT((DATOS!$A$2:$A$20000=G829)*(CONFIG_METADATA!$G$2:$G$20000=1)*(COUNTIF(CONFIG_ASIGNATURAS!$B$7:$B$27,DATOS!$I$2:$I$20000)&gt;0)*1),"")))</f>
        <v/>
      </c>
      <c r="N829" t="str">
        <f>IF(M829="","",IF(M829="[FÓRMULA MANUAL]","",IFERROR(AVERAGEIFS(DATOS!$K$2:$K$20000,DATOS!$A$2:$A$20000,M829,CONFIG_METADATA!$G$2:$G$20000,1,DATOS!$I$2:$I$20000,"Armonía"),"")))</f>
        <v/>
      </c>
      <c r="O829" t="str">
        <f>IF(M829="","",IF(M829="[FÓRMULA MANUAL]","",IFERROR(AVERAGEIFS(DATOS!$K$2:$K$20000,DATOS!$A$2:$A$20000,M829,CONFIG_METADATA!$G$2:$G$20000,1,DATOS!$I$2:$I$20000,"Orquesta/Banda/Conjunto"),"")))</f>
        <v/>
      </c>
      <c r="P829" t="str">
        <f>IF(M829="","",IF(M829="[FÓRMULA MANUAL]","",IFERROR(AVERAGEIFS(DATOS!$K$2:$K$20000,DATOS!$A$2:$A$20000,M829,CONFIG_METADATA!$G$2:$G$20000,1,DATOS!$I$2:$I$20000,"Música de Cámara"),"")))</f>
        <v/>
      </c>
      <c r="Q829" t="str">
        <f>IF(M829="","",IF(M829="[FÓRMULA MANUAL]","",IFERROR(SUMPRODUCT((DATOS!$A$2:$A$20000=M829)*(CONFIG_METADATA!$G$2:$G$20000=1)*(COUNTIF(CONFIG_ASIGNATURAS!$B$7:$B$27,DATOS!$I$2:$I$20000)&gt;0)*(DATOS!$K$2:$K$20000))/SUMPRODUCT((DATOS!$A$2:$A$20000=M829)*(CONFIG_METADATA!$G$2:$G$20000=1)*(COUNTIF(CONFIG_ASIGNATURAS!$B$7:$B$27,DATOS!$I$2:$I$20000)&gt;0)*1),"")))</f>
        <v/>
      </c>
      <c r="T829" t="str">
        <f>IF(S829="","",IF(S829="[FÓRMULA MANUAL]","",IFERROR(AVERAGEIFS(DATOS!$K$2:$K$20000,DATOS!$A$2:$A$20000,S829,CONFIG_METADATA!$G$2:$G$20000,1,DATOS!$I$2:$I$20000,"Armonía"),"")))</f>
        <v/>
      </c>
      <c r="U829" t="str">
        <f>IF(S829="","",IF(S829="[FÓRMULA MANUAL]","",IFERROR(AVERAGEIFS(DATOS!$K$2:$K$20000,DATOS!$A$2:$A$20000,S829,CONFIG_METADATA!$G$2:$G$20000,1,DATOS!$I$2:$I$20000,"Orquesta/Banda/Conjunto"),"")))</f>
        <v/>
      </c>
      <c r="V829" t="str">
        <f>IF(S829="","",IF(S829="[FÓRMULA MANUAL]","",IFERROR(AVERAGEIFS(DATOS!$K$2:$K$20000,DATOS!$A$2:$A$20000,S829,CONFIG_METADATA!$G$2:$G$20000,1,DATOS!$I$2:$I$20000,"Música de Cámara"),"")))</f>
        <v/>
      </c>
      <c r="W829" t="str">
        <f>IF(S829="","",IF(S829="[FÓRMULA MANUAL]","",IFERROR(SUMPRODUCT((DATOS!$A$2:$A$20000=S829)*(CONFIG_METADATA!$G$2:$G$20000=1)*(COUNTIF(CONFIG_ASIGNATURAS!$B$7:$B$27,DATOS!$I$2:$I$20000)&gt;0)*(DATOS!$K$2:$K$20000))/SUMPRODUCT((DATOS!$A$2:$A$20000=S829)*(CONFIG_METADATA!$G$2:$G$20000=1)*(COUNTIF(CONFIG_ASIGNATURAS!$B$7:$B$27,DATOS!$I$2:$I$20000)&gt;0)*1),"")))</f>
        <v/>
      </c>
      <c r="Z829" t="str">
        <f>IF(Y829="","",IF(Y829="[FÓRMULA MANUAL]","",IFERROR(AVERAGEIFS(DATOS!$K$2:$K$20000,DATOS!$A$2:$A$20000,Y829,CONFIG_METADATA!$G$2:$G$20000,1,DATOS!$I$2:$I$20000,"Análisis"),"")))</f>
        <v/>
      </c>
      <c r="AA829" t="str">
        <f>IF(Y829="","",IF(Y829="[FÓRMULA MANUAL]","",IFERROR(AVERAGEIFS(DATOS!$K$2:$K$20000,DATOS!$A$2:$A$20000,Y829,CONFIG_METADATA!$G$2:$G$20000,1,DATOS!$I$2:$I$20000,"Orquesta/Banda/Conjunto"),"")))</f>
        <v/>
      </c>
      <c r="AB829" t="str">
        <f>IF(Y829="","",IF(Y829="[FÓRMULA MANUAL]","",IFERROR(AVERAGEIFS(DATOS!$K$2:$K$20000,DATOS!$A$2:$A$20000,Y829,CONFIG_METADATA!$G$2:$G$20000,1,DATOS!$I$2:$I$20000,"Música de Cámara"),"")))</f>
        <v/>
      </c>
      <c r="AC829" t="str">
        <f>IF(Y829="","",IF(Y829="[FÓRMULA MANUAL]","",IFERROR(SUMPRODUCT((DATOS!$A$2:$A$20000=Y829)*(CONFIG_METADATA!$G$2:$G$20000=1)*(COUNTIF(CONFIG_ASIGNATURAS!$B$7:$B$27,DATOS!$I$2:$I$20000)&gt;0)*(DATOS!$K$2:$K$20000))/SUMPRODUCT((DATOS!$A$2:$A$20000=Y829)*(CONFIG_METADATA!$G$2:$G$20000=1)*(COUNTIF(CONFIG_ASIGNATURAS!$B$7:$B$27,DATOS!$I$2:$I$20000)&gt;0)*1),"")))</f>
        <v/>
      </c>
      <c r="AF829" t="str">
        <f>IF(AE829="","",IF(AE829="[FÓRMULA MANUAL]","",IFERROR(AVERAGEIFS(DATOS!$K$2:$K$20000,DATOS!$A$2:$A$20000,AE829,CONFIG_METADATA!$G$2:$G$20000,1,DATOS!$I$2:$I$20000,"Análisis"),"")))</f>
        <v/>
      </c>
      <c r="AG829" t="str">
        <f>IF(AE829="","",IF(AE829="[FÓRMULA MANUAL]","",IFERROR(AVERAGEIFS(DATOS!$K$2:$K$20000,DATOS!$A$2:$A$20000,AE829,CONFIG_METADATA!$G$2:$G$20000,1,DATOS!$I$2:$I$20000,"Orquesta/Banda/Conjunto"),"")))</f>
        <v/>
      </c>
      <c r="AH829" t="str">
        <f>IF(AE829="","",IF(AE829="[FÓRMULA MANUAL]","",IFERROR(AVERAGEIFS(DATOS!$K$2:$K$20000,DATOS!$A$2:$A$20000,AE829,CONFIG_METADATA!$G$2:$G$20000,1,DATOS!$I$2:$I$20000,"Música de Cámara"),"")))</f>
        <v/>
      </c>
      <c r="AI829" t="str">
        <f>IF(AE829="","",IF(AE829="[FÓRMULA MANUAL]","",IFERROR(SUMPRODUCT((DATOS!$A$2:$A$20000=AE829)*(CONFIG_METADATA!$G$2:$G$20000=1)*(COUNTIF(CONFIG_ASIGNATURAS!$B$7:$B$27,DATOS!$I$2:$I$20000)&gt;0)*(DATOS!$K$2:$K$20000))/SUMPRODUCT((DATOS!$A$2:$A$20000=AE829)*(CONFIG_METADATA!$G$2:$G$20000=1)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MANUAL]","",IFERROR(AVERAGEIFS(DATOS!$K$2:$K$20000,DATOS!$A$2:$A$20000,A830,CONFIG_METADATA!$G$2:$G$20000,1,DATOS!$I$2:$I$20000,"Lenguaje Musical"),"")))</f>
        <v/>
      </c>
      <c r="C830" t="str">
        <f>IF(A830="","",IF(A830="[FÓRMULA MANUAL]","",IFERROR(AVERAGEIFS(DATOS!$K$2:$K$20000,DATOS!$A$2:$A$20000,A830,CONFIG_METADATA!$G$2:$G$20000,1,DATOS!$I$2:$I$20000,"Orquesta/Banda/Conjunto"),"")))</f>
        <v/>
      </c>
      <c r="D830" t="str">
        <f>IF(A830="","",IF(A830="[FÓRMULA MANUAL]","",IFERROR(AVERAGEIFS(DATOS!$K$2:$K$20000,DATOS!$A$2:$A$20000,A830,CONFIG_METADATA!$G$2:$G$20000,1,DATOS!$I$2:$I$20000,"Conjunto"),"")))</f>
        <v/>
      </c>
      <c r="E830" t="str">
        <f>IF(A830="","",IF(A830="[FÓRMULA MANUAL]","",IFERROR(SUMPRODUCT((DATOS!$A$2:$A$20000=A830)*(CONFIG_METADATA!$G$2:$G$20000=1)*(COUNTIF(CONFIG_ASIGNATURAS!$B$7:$B$27,DATOS!$I$2:$I$20000)&gt;0)*(DATOS!$K$2:$K$20000))/SUMPRODUCT((DATOS!$A$2:$A$20000=A830)*(CONFIG_METADATA!$G$2:$G$20000=1)*(COUNTIF(CONFIG_ASIGNATURAS!$B$7:$B$27,DATOS!$I$2:$I$20000)&gt;0)*1),"")))</f>
        <v/>
      </c>
      <c r="H830" t="str">
        <f>IF(G830="","",IF(G830="[FÓRMULA MANUAL]","",IFERROR(AVERAGEIFS(DATOS!$K$2:$K$20000,DATOS!$A$2:$A$20000,G830,CONFIG_METADATA!$G$2:$G$20000,1,DATOS!$I$2:$I$20000,"Lenguaje Musical"),"")))</f>
        <v/>
      </c>
      <c r="I830" t="str">
        <f>IF(G830="","",IF(G830="[FÓRMULA MANUAL]","",IFERROR(AVERAGEIFS(DATOS!$K$2:$K$20000,DATOS!$A$2:$A$20000,G830,CONFIG_METADATA!$G$2:$G$20000,1,DATOS!$I$2:$I$20000,"Orquesta/Banda/Conjunto"),"")))</f>
        <v/>
      </c>
      <c r="J830" t="str">
        <f>IF(G830="","",IF(G830="[FÓRMULA MANUAL]","",IFERROR(AVERAGEIFS(DATOS!$K$2:$K$20000,DATOS!$A$2:$A$20000,G830,CONFIG_METADATA!$G$2:$G$20000,1,DATOS!$I$2:$I$20000,"Conjunto"),"")))</f>
        <v/>
      </c>
      <c r="K830" t="str">
        <f>IF(G830="","",IF(G830="[FÓRMULA MANUAL]","",IFERROR(SUMPRODUCT((DATOS!$A$2:$A$20000=G830)*(CONFIG_METADATA!$G$2:$G$20000=1)*(COUNTIF(CONFIG_ASIGNATURAS!$B$7:$B$27,DATOS!$I$2:$I$20000)&gt;0)*(DATOS!$K$2:$K$20000))/SUMPRODUCT((DATOS!$A$2:$A$20000=G830)*(CONFIG_METADATA!$G$2:$G$20000=1)*(COUNTIF(CONFIG_ASIGNATURAS!$B$7:$B$27,DATOS!$I$2:$I$20000)&gt;0)*1),"")))</f>
        <v/>
      </c>
      <c r="N830" t="str">
        <f>IF(M830="","",IF(M830="[FÓRMULA MANUAL]","",IFERROR(AVERAGEIFS(DATOS!$K$2:$K$20000,DATOS!$A$2:$A$20000,M830,CONFIG_METADATA!$G$2:$G$20000,1,DATOS!$I$2:$I$20000,"Armonía"),"")))</f>
        <v/>
      </c>
      <c r="O830" t="str">
        <f>IF(M830="","",IF(M830="[FÓRMULA MANUAL]","",IFERROR(AVERAGEIFS(DATOS!$K$2:$K$20000,DATOS!$A$2:$A$20000,M830,CONFIG_METADATA!$G$2:$G$20000,1,DATOS!$I$2:$I$20000,"Orquesta/Banda/Conjunto"),"")))</f>
        <v/>
      </c>
      <c r="P830" t="str">
        <f>IF(M830="","",IF(M830="[FÓRMULA MANUAL]","",IFERROR(AVERAGEIFS(DATOS!$K$2:$K$20000,DATOS!$A$2:$A$20000,M830,CONFIG_METADATA!$G$2:$G$20000,1,DATOS!$I$2:$I$20000,"Música de Cámara"),"")))</f>
        <v/>
      </c>
      <c r="Q830" t="str">
        <f>IF(M830="","",IF(M830="[FÓRMULA MANUAL]","",IFERROR(SUMPRODUCT((DATOS!$A$2:$A$20000=M830)*(CONFIG_METADATA!$G$2:$G$20000=1)*(COUNTIF(CONFIG_ASIGNATURAS!$B$7:$B$27,DATOS!$I$2:$I$20000)&gt;0)*(DATOS!$K$2:$K$20000))/SUMPRODUCT((DATOS!$A$2:$A$20000=M830)*(CONFIG_METADATA!$G$2:$G$20000=1)*(COUNTIF(CONFIG_ASIGNATURAS!$B$7:$B$27,DATOS!$I$2:$I$20000)&gt;0)*1),"")))</f>
        <v/>
      </c>
      <c r="T830" t="str">
        <f>IF(S830="","",IF(S830="[FÓRMULA MANUAL]","",IFERROR(AVERAGEIFS(DATOS!$K$2:$K$20000,DATOS!$A$2:$A$20000,S830,CONFIG_METADATA!$G$2:$G$20000,1,DATOS!$I$2:$I$20000,"Armonía"),"")))</f>
        <v/>
      </c>
      <c r="U830" t="str">
        <f>IF(S830="","",IF(S830="[FÓRMULA MANUAL]","",IFERROR(AVERAGEIFS(DATOS!$K$2:$K$20000,DATOS!$A$2:$A$20000,S830,CONFIG_METADATA!$G$2:$G$20000,1,DATOS!$I$2:$I$20000,"Orquesta/Banda/Conjunto"),"")))</f>
        <v/>
      </c>
      <c r="V830" t="str">
        <f>IF(S830="","",IF(S830="[FÓRMULA MANUAL]","",IFERROR(AVERAGEIFS(DATOS!$K$2:$K$20000,DATOS!$A$2:$A$20000,S830,CONFIG_METADATA!$G$2:$G$20000,1,DATOS!$I$2:$I$20000,"Música de Cámara"),"")))</f>
        <v/>
      </c>
      <c r="W830" t="str">
        <f>IF(S830="","",IF(S830="[FÓRMULA MANUAL]","",IFERROR(SUMPRODUCT((DATOS!$A$2:$A$20000=S830)*(CONFIG_METADATA!$G$2:$G$20000=1)*(COUNTIF(CONFIG_ASIGNATURAS!$B$7:$B$27,DATOS!$I$2:$I$20000)&gt;0)*(DATOS!$K$2:$K$20000))/SUMPRODUCT((DATOS!$A$2:$A$20000=S830)*(CONFIG_METADATA!$G$2:$G$20000=1)*(COUNTIF(CONFIG_ASIGNATURAS!$B$7:$B$27,DATOS!$I$2:$I$20000)&gt;0)*1),"")))</f>
        <v/>
      </c>
      <c r="Z830" t="str">
        <f>IF(Y830="","",IF(Y830="[FÓRMULA MANUAL]","",IFERROR(AVERAGEIFS(DATOS!$K$2:$K$20000,DATOS!$A$2:$A$20000,Y830,CONFIG_METADATA!$G$2:$G$20000,1,DATOS!$I$2:$I$20000,"Análisis"),"")))</f>
        <v/>
      </c>
      <c r="AA830" t="str">
        <f>IF(Y830="","",IF(Y830="[FÓRMULA MANUAL]","",IFERROR(AVERAGEIFS(DATOS!$K$2:$K$20000,DATOS!$A$2:$A$20000,Y830,CONFIG_METADATA!$G$2:$G$20000,1,DATOS!$I$2:$I$20000,"Orquesta/Banda/Conjunto"),"")))</f>
        <v/>
      </c>
      <c r="AB830" t="str">
        <f>IF(Y830="","",IF(Y830="[FÓRMULA MANUAL]","",IFERROR(AVERAGEIFS(DATOS!$K$2:$K$20000,DATOS!$A$2:$A$20000,Y830,CONFIG_METADATA!$G$2:$G$20000,1,DATOS!$I$2:$I$20000,"Música de Cámara"),"")))</f>
        <v/>
      </c>
      <c r="AC830" t="str">
        <f>IF(Y830="","",IF(Y830="[FÓRMULA MANUAL]","",IFERROR(SUMPRODUCT((DATOS!$A$2:$A$20000=Y830)*(CONFIG_METADATA!$G$2:$G$20000=1)*(COUNTIF(CONFIG_ASIGNATURAS!$B$7:$B$27,DATOS!$I$2:$I$20000)&gt;0)*(DATOS!$K$2:$K$20000))/SUMPRODUCT((DATOS!$A$2:$A$20000=Y830)*(CONFIG_METADATA!$G$2:$G$20000=1)*(COUNTIF(CONFIG_ASIGNATURAS!$B$7:$B$27,DATOS!$I$2:$I$20000)&gt;0)*1),"")))</f>
        <v/>
      </c>
      <c r="AF830" t="str">
        <f>IF(AE830="","",IF(AE830="[FÓRMULA MANUAL]","",IFERROR(AVERAGEIFS(DATOS!$K$2:$K$20000,DATOS!$A$2:$A$20000,AE830,CONFIG_METADATA!$G$2:$G$20000,1,DATOS!$I$2:$I$20000,"Análisis"),"")))</f>
        <v/>
      </c>
      <c r="AG830" t="str">
        <f>IF(AE830="","",IF(AE830="[FÓRMULA MANUAL]","",IFERROR(AVERAGEIFS(DATOS!$K$2:$K$20000,DATOS!$A$2:$A$20000,AE830,CONFIG_METADATA!$G$2:$G$20000,1,DATOS!$I$2:$I$20000,"Orquesta/Banda/Conjunto"),"")))</f>
        <v/>
      </c>
      <c r="AH830" t="str">
        <f>IF(AE830="","",IF(AE830="[FÓRMULA MANUAL]","",IFERROR(AVERAGEIFS(DATOS!$K$2:$K$20000,DATOS!$A$2:$A$20000,AE830,CONFIG_METADATA!$G$2:$G$20000,1,DATOS!$I$2:$I$20000,"Música de Cámara"),"")))</f>
        <v/>
      </c>
      <c r="AI830" t="str">
        <f>IF(AE830="","",IF(AE830="[FÓRMULA MANUAL]","",IFERROR(SUMPRODUCT((DATOS!$A$2:$A$20000=AE830)*(CONFIG_METADATA!$G$2:$G$20000=1)*(COUNTIF(CONFIG_ASIGNATURAS!$B$7:$B$27,DATOS!$I$2:$I$20000)&gt;0)*(DATOS!$K$2:$K$20000))/SUMPRODUCT((DATOS!$A$2:$A$20000=AE830)*(CONFIG_METADATA!$G$2:$G$20000=1)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MANUAL]","",IFERROR(AVERAGEIFS(DATOS!$K$2:$K$20000,DATOS!$A$2:$A$20000,A831,CONFIG_METADATA!$G$2:$G$20000,1,DATOS!$I$2:$I$20000,"Lenguaje Musical"),"")))</f>
        <v/>
      </c>
      <c r="C831" t="str">
        <f>IF(A831="","",IF(A831="[FÓRMULA MANUAL]","",IFERROR(AVERAGEIFS(DATOS!$K$2:$K$20000,DATOS!$A$2:$A$20000,A831,CONFIG_METADATA!$G$2:$G$20000,1,DATOS!$I$2:$I$20000,"Orquesta/Banda/Conjunto"),"")))</f>
        <v/>
      </c>
      <c r="D831" t="str">
        <f>IF(A831="","",IF(A831="[FÓRMULA MANUAL]","",IFERROR(AVERAGEIFS(DATOS!$K$2:$K$20000,DATOS!$A$2:$A$20000,A831,CONFIG_METADATA!$G$2:$G$20000,1,DATOS!$I$2:$I$20000,"Conjunto"),"")))</f>
        <v/>
      </c>
      <c r="E831" t="str">
        <f>IF(A831="","",IF(A831="[FÓRMULA MANUAL]","",IFERROR(SUMPRODUCT((DATOS!$A$2:$A$20000=A831)*(CONFIG_METADATA!$G$2:$G$20000=1)*(COUNTIF(CONFIG_ASIGNATURAS!$B$7:$B$27,DATOS!$I$2:$I$20000)&gt;0)*(DATOS!$K$2:$K$20000))/SUMPRODUCT((DATOS!$A$2:$A$20000=A831)*(CONFIG_METADATA!$G$2:$G$20000=1)*(COUNTIF(CONFIG_ASIGNATURAS!$B$7:$B$27,DATOS!$I$2:$I$20000)&gt;0)*1),"")))</f>
        <v/>
      </c>
      <c r="H831" t="str">
        <f>IF(G831="","",IF(G831="[FÓRMULA MANUAL]","",IFERROR(AVERAGEIFS(DATOS!$K$2:$K$20000,DATOS!$A$2:$A$20000,G831,CONFIG_METADATA!$G$2:$G$20000,1,DATOS!$I$2:$I$20000,"Lenguaje Musical"),"")))</f>
        <v/>
      </c>
      <c r="I831" t="str">
        <f>IF(G831="","",IF(G831="[FÓRMULA MANUAL]","",IFERROR(AVERAGEIFS(DATOS!$K$2:$K$20000,DATOS!$A$2:$A$20000,G831,CONFIG_METADATA!$G$2:$G$20000,1,DATOS!$I$2:$I$20000,"Orquesta/Banda/Conjunto"),"")))</f>
        <v/>
      </c>
      <c r="J831" t="str">
        <f>IF(G831="","",IF(G831="[FÓRMULA MANUAL]","",IFERROR(AVERAGEIFS(DATOS!$K$2:$K$20000,DATOS!$A$2:$A$20000,G831,CONFIG_METADATA!$G$2:$G$20000,1,DATOS!$I$2:$I$20000,"Conjunto"),"")))</f>
        <v/>
      </c>
      <c r="K831" t="str">
        <f>IF(G831="","",IF(G831="[FÓRMULA MANUAL]","",IFERROR(SUMPRODUCT((DATOS!$A$2:$A$20000=G831)*(CONFIG_METADATA!$G$2:$G$20000=1)*(COUNTIF(CONFIG_ASIGNATURAS!$B$7:$B$27,DATOS!$I$2:$I$20000)&gt;0)*(DATOS!$K$2:$K$20000))/SUMPRODUCT((DATOS!$A$2:$A$20000=G831)*(CONFIG_METADATA!$G$2:$G$20000=1)*(COUNTIF(CONFIG_ASIGNATURAS!$B$7:$B$27,DATOS!$I$2:$I$20000)&gt;0)*1),"")))</f>
        <v/>
      </c>
      <c r="N831" t="str">
        <f>IF(M831="","",IF(M831="[FÓRMULA MANUAL]","",IFERROR(AVERAGEIFS(DATOS!$K$2:$K$20000,DATOS!$A$2:$A$20000,M831,CONFIG_METADATA!$G$2:$G$20000,1,DATOS!$I$2:$I$20000,"Armonía"),"")))</f>
        <v/>
      </c>
      <c r="O831" t="str">
        <f>IF(M831="","",IF(M831="[FÓRMULA MANUAL]","",IFERROR(AVERAGEIFS(DATOS!$K$2:$K$20000,DATOS!$A$2:$A$20000,M831,CONFIG_METADATA!$G$2:$G$20000,1,DATOS!$I$2:$I$20000,"Orquesta/Banda/Conjunto"),"")))</f>
        <v/>
      </c>
      <c r="P831" t="str">
        <f>IF(M831="","",IF(M831="[FÓRMULA MANUAL]","",IFERROR(AVERAGEIFS(DATOS!$K$2:$K$20000,DATOS!$A$2:$A$20000,M831,CONFIG_METADATA!$G$2:$G$20000,1,DATOS!$I$2:$I$20000,"Música de Cámara"),"")))</f>
        <v/>
      </c>
      <c r="Q831" t="str">
        <f>IF(M831="","",IF(M831="[FÓRMULA MANUAL]","",IFERROR(SUMPRODUCT((DATOS!$A$2:$A$20000=M831)*(CONFIG_METADATA!$G$2:$G$20000=1)*(COUNTIF(CONFIG_ASIGNATURAS!$B$7:$B$27,DATOS!$I$2:$I$20000)&gt;0)*(DATOS!$K$2:$K$20000))/SUMPRODUCT((DATOS!$A$2:$A$20000=M831)*(CONFIG_METADATA!$G$2:$G$20000=1)*(COUNTIF(CONFIG_ASIGNATURAS!$B$7:$B$27,DATOS!$I$2:$I$20000)&gt;0)*1),"")))</f>
        <v/>
      </c>
      <c r="T831" t="str">
        <f>IF(S831="","",IF(S831="[FÓRMULA MANUAL]","",IFERROR(AVERAGEIFS(DATOS!$K$2:$K$20000,DATOS!$A$2:$A$20000,S831,CONFIG_METADATA!$G$2:$G$20000,1,DATOS!$I$2:$I$20000,"Armonía"),"")))</f>
        <v/>
      </c>
      <c r="U831" t="str">
        <f>IF(S831="","",IF(S831="[FÓRMULA MANUAL]","",IFERROR(AVERAGEIFS(DATOS!$K$2:$K$20000,DATOS!$A$2:$A$20000,S831,CONFIG_METADATA!$G$2:$G$20000,1,DATOS!$I$2:$I$20000,"Orquesta/Banda/Conjunto"),"")))</f>
        <v/>
      </c>
      <c r="V831" t="str">
        <f>IF(S831="","",IF(S831="[FÓRMULA MANUAL]","",IFERROR(AVERAGEIFS(DATOS!$K$2:$K$20000,DATOS!$A$2:$A$20000,S831,CONFIG_METADATA!$G$2:$G$20000,1,DATOS!$I$2:$I$20000,"Música de Cámara"),"")))</f>
        <v/>
      </c>
      <c r="W831" t="str">
        <f>IF(S831="","",IF(S831="[FÓRMULA MANUAL]","",IFERROR(SUMPRODUCT((DATOS!$A$2:$A$20000=S831)*(CONFIG_METADATA!$G$2:$G$20000=1)*(COUNTIF(CONFIG_ASIGNATURAS!$B$7:$B$27,DATOS!$I$2:$I$20000)&gt;0)*(DATOS!$K$2:$K$20000))/SUMPRODUCT((DATOS!$A$2:$A$20000=S831)*(CONFIG_METADATA!$G$2:$G$20000=1)*(COUNTIF(CONFIG_ASIGNATURAS!$B$7:$B$27,DATOS!$I$2:$I$20000)&gt;0)*1),"")))</f>
        <v/>
      </c>
      <c r="Z831" t="str">
        <f>IF(Y831="","",IF(Y831="[FÓRMULA MANUAL]","",IFERROR(AVERAGEIFS(DATOS!$K$2:$K$20000,DATOS!$A$2:$A$20000,Y831,CONFIG_METADATA!$G$2:$G$20000,1,DATOS!$I$2:$I$20000,"Análisis"),"")))</f>
        <v/>
      </c>
      <c r="AA831" t="str">
        <f>IF(Y831="","",IF(Y831="[FÓRMULA MANUAL]","",IFERROR(AVERAGEIFS(DATOS!$K$2:$K$20000,DATOS!$A$2:$A$20000,Y831,CONFIG_METADATA!$G$2:$G$20000,1,DATOS!$I$2:$I$20000,"Orquesta/Banda/Conjunto"),"")))</f>
        <v/>
      </c>
      <c r="AB831" t="str">
        <f>IF(Y831="","",IF(Y831="[FÓRMULA MANUAL]","",IFERROR(AVERAGEIFS(DATOS!$K$2:$K$20000,DATOS!$A$2:$A$20000,Y831,CONFIG_METADATA!$G$2:$G$20000,1,DATOS!$I$2:$I$20000,"Música de Cámara"),"")))</f>
        <v/>
      </c>
      <c r="AC831" t="str">
        <f>IF(Y831="","",IF(Y831="[FÓRMULA MANUAL]","",IFERROR(SUMPRODUCT((DATOS!$A$2:$A$20000=Y831)*(CONFIG_METADATA!$G$2:$G$20000=1)*(COUNTIF(CONFIG_ASIGNATURAS!$B$7:$B$27,DATOS!$I$2:$I$20000)&gt;0)*(DATOS!$K$2:$K$20000))/SUMPRODUCT((DATOS!$A$2:$A$20000=Y831)*(CONFIG_METADATA!$G$2:$G$20000=1)*(COUNTIF(CONFIG_ASIGNATURAS!$B$7:$B$27,DATOS!$I$2:$I$20000)&gt;0)*1),"")))</f>
        <v/>
      </c>
      <c r="AF831" t="str">
        <f>IF(AE831="","",IF(AE831="[FÓRMULA MANUAL]","",IFERROR(AVERAGEIFS(DATOS!$K$2:$K$20000,DATOS!$A$2:$A$20000,AE831,CONFIG_METADATA!$G$2:$G$20000,1,DATOS!$I$2:$I$20000,"Análisis"),"")))</f>
        <v/>
      </c>
      <c r="AG831" t="str">
        <f>IF(AE831="","",IF(AE831="[FÓRMULA MANUAL]","",IFERROR(AVERAGEIFS(DATOS!$K$2:$K$20000,DATOS!$A$2:$A$20000,AE831,CONFIG_METADATA!$G$2:$G$20000,1,DATOS!$I$2:$I$20000,"Orquesta/Banda/Conjunto"),"")))</f>
        <v/>
      </c>
      <c r="AH831" t="str">
        <f>IF(AE831="","",IF(AE831="[FÓRMULA MANUAL]","",IFERROR(AVERAGEIFS(DATOS!$K$2:$K$20000,DATOS!$A$2:$A$20000,AE831,CONFIG_METADATA!$G$2:$G$20000,1,DATOS!$I$2:$I$20000,"Música de Cámara"),"")))</f>
        <v/>
      </c>
      <c r="AI831" t="str">
        <f>IF(AE831="","",IF(AE831="[FÓRMULA MANUAL]","",IFERROR(SUMPRODUCT((DATOS!$A$2:$A$20000=AE831)*(CONFIG_METADATA!$G$2:$G$20000=1)*(COUNTIF(CONFIG_ASIGNATURAS!$B$7:$B$27,DATOS!$I$2:$I$20000)&gt;0)*(DATOS!$K$2:$K$20000))/SUMPRODUCT((DATOS!$A$2:$A$20000=AE831)*(CONFIG_METADATA!$G$2:$G$20000=1)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MANUAL]","",IFERROR(AVERAGEIFS(DATOS!$K$2:$K$20000,DATOS!$A$2:$A$20000,A832,CONFIG_METADATA!$G$2:$G$20000,1,DATOS!$I$2:$I$20000,"Lenguaje Musical"),"")))</f>
        <v/>
      </c>
      <c r="C832" t="str">
        <f>IF(A832="","",IF(A832="[FÓRMULA MANUAL]","",IFERROR(AVERAGEIFS(DATOS!$K$2:$K$20000,DATOS!$A$2:$A$20000,A832,CONFIG_METADATA!$G$2:$G$20000,1,DATOS!$I$2:$I$20000,"Orquesta/Banda/Conjunto"),"")))</f>
        <v/>
      </c>
      <c r="D832" t="str">
        <f>IF(A832="","",IF(A832="[FÓRMULA MANUAL]","",IFERROR(AVERAGEIFS(DATOS!$K$2:$K$20000,DATOS!$A$2:$A$20000,A832,CONFIG_METADATA!$G$2:$G$20000,1,DATOS!$I$2:$I$20000,"Conjunto"),"")))</f>
        <v/>
      </c>
      <c r="E832" t="str">
        <f>IF(A832="","",IF(A832="[FÓRMULA MANUAL]","",IFERROR(SUMPRODUCT((DATOS!$A$2:$A$20000=A832)*(CONFIG_METADATA!$G$2:$G$20000=1)*(COUNTIF(CONFIG_ASIGNATURAS!$B$7:$B$27,DATOS!$I$2:$I$20000)&gt;0)*(DATOS!$K$2:$K$20000))/SUMPRODUCT((DATOS!$A$2:$A$20000=A832)*(CONFIG_METADATA!$G$2:$G$20000=1)*(COUNTIF(CONFIG_ASIGNATURAS!$B$7:$B$27,DATOS!$I$2:$I$20000)&gt;0)*1),"")))</f>
        <v/>
      </c>
      <c r="H832" t="str">
        <f>IF(G832="","",IF(G832="[FÓRMULA MANUAL]","",IFERROR(AVERAGEIFS(DATOS!$K$2:$K$20000,DATOS!$A$2:$A$20000,G832,CONFIG_METADATA!$G$2:$G$20000,1,DATOS!$I$2:$I$20000,"Lenguaje Musical"),"")))</f>
        <v/>
      </c>
      <c r="I832" t="str">
        <f>IF(G832="","",IF(G832="[FÓRMULA MANUAL]","",IFERROR(AVERAGEIFS(DATOS!$K$2:$K$20000,DATOS!$A$2:$A$20000,G832,CONFIG_METADATA!$G$2:$G$20000,1,DATOS!$I$2:$I$20000,"Orquesta/Banda/Conjunto"),"")))</f>
        <v/>
      </c>
      <c r="J832" t="str">
        <f>IF(G832="","",IF(G832="[FÓRMULA MANUAL]","",IFERROR(AVERAGEIFS(DATOS!$K$2:$K$20000,DATOS!$A$2:$A$20000,G832,CONFIG_METADATA!$G$2:$G$20000,1,DATOS!$I$2:$I$20000,"Conjunto"),"")))</f>
        <v/>
      </c>
      <c r="K832" t="str">
        <f>IF(G832="","",IF(G832="[FÓRMULA MANUAL]","",IFERROR(SUMPRODUCT((DATOS!$A$2:$A$20000=G832)*(CONFIG_METADATA!$G$2:$G$20000=1)*(COUNTIF(CONFIG_ASIGNATURAS!$B$7:$B$27,DATOS!$I$2:$I$20000)&gt;0)*(DATOS!$K$2:$K$20000))/SUMPRODUCT((DATOS!$A$2:$A$20000=G832)*(CONFIG_METADATA!$G$2:$G$20000=1)*(COUNTIF(CONFIG_ASIGNATURAS!$B$7:$B$27,DATOS!$I$2:$I$20000)&gt;0)*1),"")))</f>
        <v/>
      </c>
      <c r="N832" t="str">
        <f>IF(M832="","",IF(M832="[FÓRMULA MANUAL]","",IFERROR(AVERAGEIFS(DATOS!$K$2:$K$20000,DATOS!$A$2:$A$20000,M832,CONFIG_METADATA!$G$2:$G$20000,1,DATOS!$I$2:$I$20000,"Armonía"),"")))</f>
        <v/>
      </c>
      <c r="O832" t="str">
        <f>IF(M832="","",IF(M832="[FÓRMULA MANUAL]","",IFERROR(AVERAGEIFS(DATOS!$K$2:$K$20000,DATOS!$A$2:$A$20000,M832,CONFIG_METADATA!$G$2:$G$20000,1,DATOS!$I$2:$I$20000,"Orquesta/Banda/Conjunto"),"")))</f>
        <v/>
      </c>
      <c r="P832" t="str">
        <f>IF(M832="","",IF(M832="[FÓRMULA MANUAL]","",IFERROR(AVERAGEIFS(DATOS!$K$2:$K$20000,DATOS!$A$2:$A$20000,M832,CONFIG_METADATA!$G$2:$G$20000,1,DATOS!$I$2:$I$20000,"Música de Cámara"),"")))</f>
        <v/>
      </c>
      <c r="Q832" t="str">
        <f>IF(M832="","",IF(M832="[FÓRMULA MANUAL]","",IFERROR(SUMPRODUCT((DATOS!$A$2:$A$20000=M832)*(CONFIG_METADATA!$G$2:$G$20000=1)*(COUNTIF(CONFIG_ASIGNATURAS!$B$7:$B$27,DATOS!$I$2:$I$20000)&gt;0)*(DATOS!$K$2:$K$20000))/SUMPRODUCT((DATOS!$A$2:$A$20000=M832)*(CONFIG_METADATA!$G$2:$G$20000=1)*(COUNTIF(CONFIG_ASIGNATURAS!$B$7:$B$27,DATOS!$I$2:$I$20000)&gt;0)*1),"")))</f>
        <v/>
      </c>
      <c r="T832" t="str">
        <f>IF(S832="","",IF(S832="[FÓRMULA MANUAL]","",IFERROR(AVERAGEIFS(DATOS!$K$2:$K$20000,DATOS!$A$2:$A$20000,S832,CONFIG_METADATA!$G$2:$G$20000,1,DATOS!$I$2:$I$20000,"Armonía"),"")))</f>
        <v/>
      </c>
      <c r="U832" t="str">
        <f>IF(S832="","",IF(S832="[FÓRMULA MANUAL]","",IFERROR(AVERAGEIFS(DATOS!$K$2:$K$20000,DATOS!$A$2:$A$20000,S832,CONFIG_METADATA!$G$2:$G$20000,1,DATOS!$I$2:$I$20000,"Orquesta/Banda/Conjunto"),"")))</f>
        <v/>
      </c>
      <c r="V832" t="str">
        <f>IF(S832="","",IF(S832="[FÓRMULA MANUAL]","",IFERROR(AVERAGEIFS(DATOS!$K$2:$K$20000,DATOS!$A$2:$A$20000,S832,CONFIG_METADATA!$G$2:$G$20000,1,DATOS!$I$2:$I$20000,"Música de Cámara"),"")))</f>
        <v/>
      </c>
      <c r="W832" t="str">
        <f>IF(S832="","",IF(S832="[FÓRMULA MANUAL]","",IFERROR(SUMPRODUCT((DATOS!$A$2:$A$20000=S832)*(CONFIG_METADATA!$G$2:$G$20000=1)*(COUNTIF(CONFIG_ASIGNATURAS!$B$7:$B$27,DATOS!$I$2:$I$20000)&gt;0)*(DATOS!$K$2:$K$20000))/SUMPRODUCT((DATOS!$A$2:$A$20000=S832)*(CONFIG_METADATA!$G$2:$G$20000=1)*(COUNTIF(CONFIG_ASIGNATURAS!$B$7:$B$27,DATOS!$I$2:$I$20000)&gt;0)*1),"")))</f>
        <v/>
      </c>
      <c r="Z832" t="str">
        <f>IF(Y832="","",IF(Y832="[FÓRMULA MANUAL]","",IFERROR(AVERAGEIFS(DATOS!$K$2:$K$20000,DATOS!$A$2:$A$20000,Y832,CONFIG_METADATA!$G$2:$G$20000,1,DATOS!$I$2:$I$20000,"Análisis"),"")))</f>
        <v/>
      </c>
      <c r="AA832" t="str">
        <f>IF(Y832="","",IF(Y832="[FÓRMULA MANUAL]","",IFERROR(AVERAGEIFS(DATOS!$K$2:$K$20000,DATOS!$A$2:$A$20000,Y832,CONFIG_METADATA!$G$2:$G$20000,1,DATOS!$I$2:$I$20000,"Orquesta/Banda/Conjunto"),"")))</f>
        <v/>
      </c>
      <c r="AB832" t="str">
        <f>IF(Y832="","",IF(Y832="[FÓRMULA MANUAL]","",IFERROR(AVERAGEIFS(DATOS!$K$2:$K$20000,DATOS!$A$2:$A$20000,Y832,CONFIG_METADATA!$G$2:$G$20000,1,DATOS!$I$2:$I$20000,"Música de Cámara"),"")))</f>
        <v/>
      </c>
      <c r="AC832" t="str">
        <f>IF(Y832="","",IF(Y832="[FÓRMULA MANUAL]","",IFERROR(SUMPRODUCT((DATOS!$A$2:$A$20000=Y832)*(CONFIG_METADATA!$G$2:$G$20000=1)*(COUNTIF(CONFIG_ASIGNATURAS!$B$7:$B$27,DATOS!$I$2:$I$20000)&gt;0)*(DATOS!$K$2:$K$20000))/SUMPRODUCT((DATOS!$A$2:$A$20000=Y832)*(CONFIG_METADATA!$G$2:$G$20000=1)*(COUNTIF(CONFIG_ASIGNATURAS!$B$7:$B$27,DATOS!$I$2:$I$20000)&gt;0)*1),"")))</f>
        <v/>
      </c>
      <c r="AF832" t="str">
        <f>IF(AE832="","",IF(AE832="[FÓRMULA MANUAL]","",IFERROR(AVERAGEIFS(DATOS!$K$2:$K$20000,DATOS!$A$2:$A$20000,AE832,CONFIG_METADATA!$G$2:$G$20000,1,DATOS!$I$2:$I$20000,"Análisis"),"")))</f>
        <v/>
      </c>
      <c r="AG832" t="str">
        <f>IF(AE832="","",IF(AE832="[FÓRMULA MANUAL]","",IFERROR(AVERAGEIFS(DATOS!$K$2:$K$20000,DATOS!$A$2:$A$20000,AE832,CONFIG_METADATA!$G$2:$G$20000,1,DATOS!$I$2:$I$20000,"Orquesta/Banda/Conjunto"),"")))</f>
        <v/>
      </c>
      <c r="AH832" t="str">
        <f>IF(AE832="","",IF(AE832="[FÓRMULA MANUAL]","",IFERROR(AVERAGEIFS(DATOS!$K$2:$K$20000,DATOS!$A$2:$A$20000,AE832,CONFIG_METADATA!$G$2:$G$20000,1,DATOS!$I$2:$I$20000,"Música de Cámara"),"")))</f>
        <v/>
      </c>
      <c r="AI832" t="str">
        <f>IF(AE832="","",IF(AE832="[FÓRMULA MANUAL]","",IFERROR(SUMPRODUCT((DATOS!$A$2:$A$20000=AE832)*(CONFIG_METADATA!$G$2:$G$20000=1)*(COUNTIF(CONFIG_ASIGNATURAS!$B$7:$B$27,DATOS!$I$2:$I$20000)&gt;0)*(DATOS!$K$2:$K$20000))/SUMPRODUCT((DATOS!$A$2:$A$20000=AE832)*(CONFIG_METADATA!$G$2:$G$20000=1)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MANUAL]","",IFERROR(AVERAGEIFS(DATOS!$K$2:$K$20000,DATOS!$A$2:$A$20000,A833,CONFIG_METADATA!$G$2:$G$20000,1,DATOS!$I$2:$I$20000,"Lenguaje Musical"),"")))</f>
        <v/>
      </c>
      <c r="C833" t="str">
        <f>IF(A833="","",IF(A833="[FÓRMULA MANUAL]","",IFERROR(AVERAGEIFS(DATOS!$K$2:$K$20000,DATOS!$A$2:$A$20000,A833,CONFIG_METADATA!$G$2:$G$20000,1,DATOS!$I$2:$I$20000,"Orquesta/Banda/Conjunto"),"")))</f>
        <v/>
      </c>
      <c r="D833" t="str">
        <f>IF(A833="","",IF(A833="[FÓRMULA MANUAL]","",IFERROR(AVERAGEIFS(DATOS!$K$2:$K$20000,DATOS!$A$2:$A$20000,A833,CONFIG_METADATA!$G$2:$G$20000,1,DATOS!$I$2:$I$20000,"Conjunto"),"")))</f>
        <v/>
      </c>
      <c r="E833" t="str">
        <f>IF(A833="","",IF(A833="[FÓRMULA MANUAL]","",IFERROR(SUMPRODUCT((DATOS!$A$2:$A$20000=A833)*(CONFIG_METADATA!$G$2:$G$20000=1)*(COUNTIF(CONFIG_ASIGNATURAS!$B$7:$B$27,DATOS!$I$2:$I$20000)&gt;0)*(DATOS!$K$2:$K$20000))/SUMPRODUCT((DATOS!$A$2:$A$20000=A833)*(CONFIG_METADATA!$G$2:$G$20000=1)*(COUNTIF(CONFIG_ASIGNATURAS!$B$7:$B$27,DATOS!$I$2:$I$20000)&gt;0)*1),"")))</f>
        <v/>
      </c>
      <c r="H833" t="str">
        <f>IF(G833="","",IF(G833="[FÓRMULA MANUAL]","",IFERROR(AVERAGEIFS(DATOS!$K$2:$K$20000,DATOS!$A$2:$A$20000,G833,CONFIG_METADATA!$G$2:$G$20000,1,DATOS!$I$2:$I$20000,"Lenguaje Musical"),"")))</f>
        <v/>
      </c>
      <c r="I833" t="str">
        <f>IF(G833="","",IF(G833="[FÓRMULA MANUAL]","",IFERROR(AVERAGEIFS(DATOS!$K$2:$K$20000,DATOS!$A$2:$A$20000,G833,CONFIG_METADATA!$G$2:$G$20000,1,DATOS!$I$2:$I$20000,"Orquesta/Banda/Conjunto"),"")))</f>
        <v/>
      </c>
      <c r="J833" t="str">
        <f>IF(G833="","",IF(G833="[FÓRMULA MANUAL]","",IFERROR(AVERAGEIFS(DATOS!$K$2:$K$20000,DATOS!$A$2:$A$20000,G833,CONFIG_METADATA!$G$2:$G$20000,1,DATOS!$I$2:$I$20000,"Conjunto"),"")))</f>
        <v/>
      </c>
      <c r="K833" t="str">
        <f>IF(G833="","",IF(G833="[FÓRMULA MANUAL]","",IFERROR(SUMPRODUCT((DATOS!$A$2:$A$20000=G833)*(CONFIG_METADATA!$G$2:$G$20000=1)*(COUNTIF(CONFIG_ASIGNATURAS!$B$7:$B$27,DATOS!$I$2:$I$20000)&gt;0)*(DATOS!$K$2:$K$20000))/SUMPRODUCT((DATOS!$A$2:$A$20000=G833)*(CONFIG_METADATA!$G$2:$G$20000=1)*(COUNTIF(CONFIG_ASIGNATURAS!$B$7:$B$27,DATOS!$I$2:$I$20000)&gt;0)*1),"")))</f>
        <v/>
      </c>
      <c r="N833" t="str">
        <f>IF(M833="","",IF(M833="[FÓRMULA MANUAL]","",IFERROR(AVERAGEIFS(DATOS!$K$2:$K$20000,DATOS!$A$2:$A$20000,M833,CONFIG_METADATA!$G$2:$G$20000,1,DATOS!$I$2:$I$20000,"Armonía"),"")))</f>
        <v/>
      </c>
      <c r="O833" t="str">
        <f>IF(M833="","",IF(M833="[FÓRMULA MANUAL]","",IFERROR(AVERAGEIFS(DATOS!$K$2:$K$20000,DATOS!$A$2:$A$20000,M833,CONFIG_METADATA!$G$2:$G$20000,1,DATOS!$I$2:$I$20000,"Orquesta/Banda/Conjunto"),"")))</f>
        <v/>
      </c>
      <c r="P833" t="str">
        <f>IF(M833="","",IF(M833="[FÓRMULA MANUAL]","",IFERROR(AVERAGEIFS(DATOS!$K$2:$K$20000,DATOS!$A$2:$A$20000,M833,CONFIG_METADATA!$G$2:$G$20000,1,DATOS!$I$2:$I$20000,"Música de Cámara"),"")))</f>
        <v/>
      </c>
      <c r="Q833" t="str">
        <f>IF(M833="","",IF(M833="[FÓRMULA MANUAL]","",IFERROR(SUMPRODUCT((DATOS!$A$2:$A$20000=M833)*(CONFIG_METADATA!$G$2:$G$20000=1)*(COUNTIF(CONFIG_ASIGNATURAS!$B$7:$B$27,DATOS!$I$2:$I$20000)&gt;0)*(DATOS!$K$2:$K$20000))/SUMPRODUCT((DATOS!$A$2:$A$20000=M833)*(CONFIG_METADATA!$G$2:$G$20000=1)*(COUNTIF(CONFIG_ASIGNATURAS!$B$7:$B$27,DATOS!$I$2:$I$20000)&gt;0)*1),"")))</f>
        <v/>
      </c>
      <c r="T833" t="str">
        <f>IF(S833="","",IF(S833="[FÓRMULA MANUAL]","",IFERROR(AVERAGEIFS(DATOS!$K$2:$K$20000,DATOS!$A$2:$A$20000,S833,CONFIG_METADATA!$G$2:$G$20000,1,DATOS!$I$2:$I$20000,"Armonía"),"")))</f>
        <v/>
      </c>
      <c r="U833" t="str">
        <f>IF(S833="","",IF(S833="[FÓRMULA MANUAL]","",IFERROR(AVERAGEIFS(DATOS!$K$2:$K$20000,DATOS!$A$2:$A$20000,S833,CONFIG_METADATA!$G$2:$G$20000,1,DATOS!$I$2:$I$20000,"Orquesta/Banda/Conjunto"),"")))</f>
        <v/>
      </c>
      <c r="V833" t="str">
        <f>IF(S833="","",IF(S833="[FÓRMULA MANUAL]","",IFERROR(AVERAGEIFS(DATOS!$K$2:$K$20000,DATOS!$A$2:$A$20000,S833,CONFIG_METADATA!$G$2:$G$20000,1,DATOS!$I$2:$I$20000,"Música de Cámara"),"")))</f>
        <v/>
      </c>
      <c r="W833" t="str">
        <f>IF(S833="","",IF(S833="[FÓRMULA MANUAL]","",IFERROR(SUMPRODUCT((DATOS!$A$2:$A$20000=S833)*(CONFIG_METADATA!$G$2:$G$20000=1)*(COUNTIF(CONFIG_ASIGNATURAS!$B$7:$B$27,DATOS!$I$2:$I$20000)&gt;0)*(DATOS!$K$2:$K$20000))/SUMPRODUCT((DATOS!$A$2:$A$20000=S833)*(CONFIG_METADATA!$G$2:$G$20000=1)*(COUNTIF(CONFIG_ASIGNATURAS!$B$7:$B$27,DATOS!$I$2:$I$20000)&gt;0)*1),"")))</f>
        <v/>
      </c>
      <c r="Z833" t="str">
        <f>IF(Y833="","",IF(Y833="[FÓRMULA MANUAL]","",IFERROR(AVERAGEIFS(DATOS!$K$2:$K$20000,DATOS!$A$2:$A$20000,Y833,CONFIG_METADATA!$G$2:$G$20000,1,DATOS!$I$2:$I$20000,"Análisis"),"")))</f>
        <v/>
      </c>
      <c r="AA833" t="str">
        <f>IF(Y833="","",IF(Y833="[FÓRMULA MANUAL]","",IFERROR(AVERAGEIFS(DATOS!$K$2:$K$20000,DATOS!$A$2:$A$20000,Y833,CONFIG_METADATA!$G$2:$G$20000,1,DATOS!$I$2:$I$20000,"Orquesta/Banda/Conjunto"),"")))</f>
        <v/>
      </c>
      <c r="AB833" t="str">
        <f>IF(Y833="","",IF(Y833="[FÓRMULA MANUAL]","",IFERROR(AVERAGEIFS(DATOS!$K$2:$K$20000,DATOS!$A$2:$A$20000,Y833,CONFIG_METADATA!$G$2:$G$20000,1,DATOS!$I$2:$I$20000,"Música de Cámara"),"")))</f>
        <v/>
      </c>
      <c r="AC833" t="str">
        <f>IF(Y833="","",IF(Y833="[FÓRMULA MANUAL]","",IFERROR(SUMPRODUCT((DATOS!$A$2:$A$20000=Y833)*(CONFIG_METADATA!$G$2:$G$20000=1)*(COUNTIF(CONFIG_ASIGNATURAS!$B$7:$B$27,DATOS!$I$2:$I$20000)&gt;0)*(DATOS!$K$2:$K$20000))/SUMPRODUCT((DATOS!$A$2:$A$20000=Y833)*(CONFIG_METADATA!$G$2:$G$20000=1)*(COUNTIF(CONFIG_ASIGNATURAS!$B$7:$B$27,DATOS!$I$2:$I$20000)&gt;0)*1),"")))</f>
        <v/>
      </c>
      <c r="AF833" t="str">
        <f>IF(AE833="","",IF(AE833="[FÓRMULA MANUAL]","",IFERROR(AVERAGEIFS(DATOS!$K$2:$K$20000,DATOS!$A$2:$A$20000,AE833,CONFIG_METADATA!$G$2:$G$20000,1,DATOS!$I$2:$I$20000,"Análisis"),"")))</f>
        <v/>
      </c>
      <c r="AG833" t="str">
        <f>IF(AE833="","",IF(AE833="[FÓRMULA MANUAL]","",IFERROR(AVERAGEIFS(DATOS!$K$2:$K$20000,DATOS!$A$2:$A$20000,AE833,CONFIG_METADATA!$G$2:$G$20000,1,DATOS!$I$2:$I$20000,"Orquesta/Banda/Conjunto"),"")))</f>
        <v/>
      </c>
      <c r="AH833" t="str">
        <f>IF(AE833="","",IF(AE833="[FÓRMULA MANUAL]","",IFERROR(AVERAGEIFS(DATOS!$K$2:$K$20000,DATOS!$A$2:$A$20000,AE833,CONFIG_METADATA!$G$2:$G$20000,1,DATOS!$I$2:$I$20000,"Música de Cámara"),"")))</f>
        <v/>
      </c>
      <c r="AI833" t="str">
        <f>IF(AE833="","",IF(AE833="[FÓRMULA MANUAL]","",IFERROR(SUMPRODUCT((DATOS!$A$2:$A$20000=AE833)*(CONFIG_METADATA!$G$2:$G$20000=1)*(COUNTIF(CONFIG_ASIGNATURAS!$B$7:$B$27,DATOS!$I$2:$I$20000)&gt;0)*(DATOS!$K$2:$K$20000))/SUMPRODUCT((DATOS!$A$2:$A$20000=AE833)*(CONFIG_METADATA!$G$2:$G$20000=1)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MANUAL]","",IFERROR(AVERAGEIFS(DATOS!$K$2:$K$20000,DATOS!$A$2:$A$20000,A834,CONFIG_METADATA!$G$2:$G$20000,1,DATOS!$I$2:$I$20000,"Lenguaje Musical"),"")))</f>
        <v/>
      </c>
      <c r="C834" t="str">
        <f>IF(A834="","",IF(A834="[FÓRMULA MANUAL]","",IFERROR(AVERAGEIFS(DATOS!$K$2:$K$20000,DATOS!$A$2:$A$20000,A834,CONFIG_METADATA!$G$2:$G$20000,1,DATOS!$I$2:$I$20000,"Orquesta/Banda/Conjunto"),"")))</f>
        <v/>
      </c>
      <c r="D834" t="str">
        <f>IF(A834="","",IF(A834="[FÓRMULA MANUAL]","",IFERROR(AVERAGEIFS(DATOS!$K$2:$K$20000,DATOS!$A$2:$A$20000,A834,CONFIG_METADATA!$G$2:$G$20000,1,DATOS!$I$2:$I$20000,"Conjunto"),"")))</f>
        <v/>
      </c>
      <c r="E834" t="str">
        <f>IF(A834="","",IF(A834="[FÓRMULA MANUAL]","",IFERROR(SUMPRODUCT((DATOS!$A$2:$A$20000=A834)*(CONFIG_METADATA!$G$2:$G$20000=1)*(COUNTIF(CONFIG_ASIGNATURAS!$B$7:$B$27,DATOS!$I$2:$I$20000)&gt;0)*(DATOS!$K$2:$K$20000))/SUMPRODUCT((DATOS!$A$2:$A$20000=A834)*(CONFIG_METADATA!$G$2:$G$20000=1)*(COUNTIF(CONFIG_ASIGNATURAS!$B$7:$B$27,DATOS!$I$2:$I$20000)&gt;0)*1),"")))</f>
        <v/>
      </c>
      <c r="H834" t="str">
        <f>IF(G834="","",IF(G834="[FÓRMULA MANUAL]","",IFERROR(AVERAGEIFS(DATOS!$K$2:$K$20000,DATOS!$A$2:$A$20000,G834,CONFIG_METADATA!$G$2:$G$20000,1,DATOS!$I$2:$I$20000,"Lenguaje Musical"),"")))</f>
        <v/>
      </c>
      <c r="I834" t="str">
        <f>IF(G834="","",IF(G834="[FÓRMULA MANUAL]","",IFERROR(AVERAGEIFS(DATOS!$K$2:$K$20000,DATOS!$A$2:$A$20000,G834,CONFIG_METADATA!$G$2:$G$20000,1,DATOS!$I$2:$I$20000,"Orquesta/Banda/Conjunto"),"")))</f>
        <v/>
      </c>
      <c r="J834" t="str">
        <f>IF(G834="","",IF(G834="[FÓRMULA MANUAL]","",IFERROR(AVERAGEIFS(DATOS!$K$2:$K$20000,DATOS!$A$2:$A$20000,G834,CONFIG_METADATA!$G$2:$G$20000,1,DATOS!$I$2:$I$20000,"Conjunto"),"")))</f>
        <v/>
      </c>
      <c r="K834" t="str">
        <f>IF(G834="","",IF(G834="[FÓRMULA MANUAL]","",IFERROR(SUMPRODUCT((DATOS!$A$2:$A$20000=G834)*(CONFIG_METADATA!$G$2:$G$20000=1)*(COUNTIF(CONFIG_ASIGNATURAS!$B$7:$B$27,DATOS!$I$2:$I$20000)&gt;0)*(DATOS!$K$2:$K$20000))/SUMPRODUCT((DATOS!$A$2:$A$20000=G834)*(CONFIG_METADATA!$G$2:$G$20000=1)*(COUNTIF(CONFIG_ASIGNATURAS!$B$7:$B$27,DATOS!$I$2:$I$20000)&gt;0)*1),"")))</f>
        <v/>
      </c>
      <c r="N834" t="str">
        <f>IF(M834="","",IF(M834="[FÓRMULA MANUAL]","",IFERROR(AVERAGEIFS(DATOS!$K$2:$K$20000,DATOS!$A$2:$A$20000,M834,CONFIG_METADATA!$G$2:$G$20000,1,DATOS!$I$2:$I$20000,"Armonía"),"")))</f>
        <v/>
      </c>
      <c r="O834" t="str">
        <f>IF(M834="","",IF(M834="[FÓRMULA MANUAL]","",IFERROR(AVERAGEIFS(DATOS!$K$2:$K$20000,DATOS!$A$2:$A$20000,M834,CONFIG_METADATA!$G$2:$G$20000,1,DATOS!$I$2:$I$20000,"Orquesta/Banda/Conjunto"),"")))</f>
        <v/>
      </c>
      <c r="P834" t="str">
        <f>IF(M834="","",IF(M834="[FÓRMULA MANUAL]","",IFERROR(AVERAGEIFS(DATOS!$K$2:$K$20000,DATOS!$A$2:$A$20000,M834,CONFIG_METADATA!$G$2:$G$20000,1,DATOS!$I$2:$I$20000,"Música de Cámara"),"")))</f>
        <v/>
      </c>
      <c r="Q834" t="str">
        <f>IF(M834="","",IF(M834="[FÓRMULA MANUAL]","",IFERROR(SUMPRODUCT((DATOS!$A$2:$A$20000=M834)*(CONFIG_METADATA!$G$2:$G$20000=1)*(COUNTIF(CONFIG_ASIGNATURAS!$B$7:$B$27,DATOS!$I$2:$I$20000)&gt;0)*(DATOS!$K$2:$K$20000))/SUMPRODUCT((DATOS!$A$2:$A$20000=M834)*(CONFIG_METADATA!$G$2:$G$20000=1)*(COUNTIF(CONFIG_ASIGNATURAS!$B$7:$B$27,DATOS!$I$2:$I$20000)&gt;0)*1),"")))</f>
        <v/>
      </c>
      <c r="T834" t="str">
        <f>IF(S834="","",IF(S834="[FÓRMULA MANUAL]","",IFERROR(AVERAGEIFS(DATOS!$K$2:$K$20000,DATOS!$A$2:$A$20000,S834,CONFIG_METADATA!$G$2:$G$20000,1,DATOS!$I$2:$I$20000,"Armonía"),"")))</f>
        <v/>
      </c>
      <c r="U834" t="str">
        <f>IF(S834="","",IF(S834="[FÓRMULA MANUAL]","",IFERROR(AVERAGEIFS(DATOS!$K$2:$K$20000,DATOS!$A$2:$A$20000,S834,CONFIG_METADATA!$G$2:$G$20000,1,DATOS!$I$2:$I$20000,"Orquesta/Banda/Conjunto"),"")))</f>
        <v/>
      </c>
      <c r="V834" t="str">
        <f>IF(S834="","",IF(S834="[FÓRMULA MANUAL]","",IFERROR(AVERAGEIFS(DATOS!$K$2:$K$20000,DATOS!$A$2:$A$20000,S834,CONFIG_METADATA!$G$2:$G$20000,1,DATOS!$I$2:$I$20000,"Música de Cámara"),"")))</f>
        <v/>
      </c>
      <c r="W834" t="str">
        <f>IF(S834="","",IF(S834="[FÓRMULA MANUAL]","",IFERROR(SUMPRODUCT((DATOS!$A$2:$A$20000=S834)*(CONFIG_METADATA!$G$2:$G$20000=1)*(COUNTIF(CONFIG_ASIGNATURAS!$B$7:$B$27,DATOS!$I$2:$I$20000)&gt;0)*(DATOS!$K$2:$K$20000))/SUMPRODUCT((DATOS!$A$2:$A$20000=S834)*(CONFIG_METADATA!$G$2:$G$20000=1)*(COUNTIF(CONFIG_ASIGNATURAS!$B$7:$B$27,DATOS!$I$2:$I$20000)&gt;0)*1),"")))</f>
        <v/>
      </c>
      <c r="Z834" t="str">
        <f>IF(Y834="","",IF(Y834="[FÓRMULA MANUAL]","",IFERROR(AVERAGEIFS(DATOS!$K$2:$K$20000,DATOS!$A$2:$A$20000,Y834,CONFIG_METADATA!$G$2:$G$20000,1,DATOS!$I$2:$I$20000,"Análisis"),"")))</f>
        <v/>
      </c>
      <c r="AA834" t="str">
        <f>IF(Y834="","",IF(Y834="[FÓRMULA MANUAL]","",IFERROR(AVERAGEIFS(DATOS!$K$2:$K$20000,DATOS!$A$2:$A$20000,Y834,CONFIG_METADATA!$G$2:$G$20000,1,DATOS!$I$2:$I$20000,"Orquesta/Banda/Conjunto"),"")))</f>
        <v/>
      </c>
      <c r="AB834" t="str">
        <f>IF(Y834="","",IF(Y834="[FÓRMULA MANUAL]","",IFERROR(AVERAGEIFS(DATOS!$K$2:$K$20000,DATOS!$A$2:$A$20000,Y834,CONFIG_METADATA!$G$2:$G$20000,1,DATOS!$I$2:$I$20000,"Música de Cámara"),"")))</f>
        <v/>
      </c>
      <c r="AC834" t="str">
        <f>IF(Y834="","",IF(Y834="[FÓRMULA MANUAL]","",IFERROR(SUMPRODUCT((DATOS!$A$2:$A$20000=Y834)*(CONFIG_METADATA!$G$2:$G$20000=1)*(COUNTIF(CONFIG_ASIGNATURAS!$B$7:$B$27,DATOS!$I$2:$I$20000)&gt;0)*(DATOS!$K$2:$K$20000))/SUMPRODUCT((DATOS!$A$2:$A$20000=Y834)*(CONFIG_METADATA!$G$2:$G$20000=1)*(COUNTIF(CONFIG_ASIGNATURAS!$B$7:$B$27,DATOS!$I$2:$I$20000)&gt;0)*1),"")))</f>
        <v/>
      </c>
      <c r="AF834" t="str">
        <f>IF(AE834="","",IF(AE834="[FÓRMULA MANUAL]","",IFERROR(AVERAGEIFS(DATOS!$K$2:$K$20000,DATOS!$A$2:$A$20000,AE834,CONFIG_METADATA!$G$2:$G$20000,1,DATOS!$I$2:$I$20000,"Análisis"),"")))</f>
        <v/>
      </c>
      <c r="AG834" t="str">
        <f>IF(AE834="","",IF(AE834="[FÓRMULA MANUAL]","",IFERROR(AVERAGEIFS(DATOS!$K$2:$K$20000,DATOS!$A$2:$A$20000,AE834,CONFIG_METADATA!$G$2:$G$20000,1,DATOS!$I$2:$I$20000,"Orquesta/Banda/Conjunto"),"")))</f>
        <v/>
      </c>
      <c r="AH834" t="str">
        <f>IF(AE834="","",IF(AE834="[FÓRMULA MANUAL]","",IFERROR(AVERAGEIFS(DATOS!$K$2:$K$20000,DATOS!$A$2:$A$20000,AE834,CONFIG_METADATA!$G$2:$G$20000,1,DATOS!$I$2:$I$20000,"Música de Cámara"),"")))</f>
        <v/>
      </c>
      <c r="AI834" t="str">
        <f>IF(AE834="","",IF(AE834="[FÓRMULA MANUAL]","",IFERROR(SUMPRODUCT((DATOS!$A$2:$A$20000=AE834)*(CONFIG_METADATA!$G$2:$G$20000=1)*(COUNTIF(CONFIG_ASIGNATURAS!$B$7:$B$27,DATOS!$I$2:$I$20000)&gt;0)*(DATOS!$K$2:$K$20000))/SUMPRODUCT((DATOS!$A$2:$A$20000=AE834)*(CONFIG_METADATA!$G$2:$G$20000=1)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MANUAL]","",IFERROR(AVERAGEIFS(DATOS!$K$2:$K$20000,DATOS!$A$2:$A$20000,A835,CONFIG_METADATA!$G$2:$G$20000,1,DATOS!$I$2:$I$20000,"Lenguaje Musical"),"")))</f>
        <v/>
      </c>
      <c r="C835" t="str">
        <f>IF(A835="","",IF(A835="[FÓRMULA MANUAL]","",IFERROR(AVERAGEIFS(DATOS!$K$2:$K$20000,DATOS!$A$2:$A$20000,A835,CONFIG_METADATA!$G$2:$G$20000,1,DATOS!$I$2:$I$20000,"Orquesta/Banda/Conjunto"),"")))</f>
        <v/>
      </c>
      <c r="D835" t="str">
        <f>IF(A835="","",IF(A835="[FÓRMULA MANUAL]","",IFERROR(AVERAGEIFS(DATOS!$K$2:$K$20000,DATOS!$A$2:$A$20000,A835,CONFIG_METADATA!$G$2:$G$20000,1,DATOS!$I$2:$I$20000,"Conjunto"),"")))</f>
        <v/>
      </c>
      <c r="E835" t="str">
        <f>IF(A835="","",IF(A835="[FÓRMULA MANUAL]","",IFERROR(SUMPRODUCT((DATOS!$A$2:$A$20000=A835)*(CONFIG_METADATA!$G$2:$G$20000=1)*(COUNTIF(CONFIG_ASIGNATURAS!$B$7:$B$27,DATOS!$I$2:$I$20000)&gt;0)*(DATOS!$K$2:$K$20000))/SUMPRODUCT((DATOS!$A$2:$A$20000=A835)*(CONFIG_METADATA!$G$2:$G$20000=1)*(COUNTIF(CONFIG_ASIGNATURAS!$B$7:$B$27,DATOS!$I$2:$I$20000)&gt;0)*1),"")))</f>
        <v/>
      </c>
      <c r="H835" t="str">
        <f>IF(G835="","",IF(G835="[FÓRMULA MANUAL]","",IFERROR(AVERAGEIFS(DATOS!$K$2:$K$20000,DATOS!$A$2:$A$20000,G835,CONFIG_METADATA!$G$2:$G$20000,1,DATOS!$I$2:$I$20000,"Lenguaje Musical"),"")))</f>
        <v/>
      </c>
      <c r="I835" t="str">
        <f>IF(G835="","",IF(G835="[FÓRMULA MANUAL]","",IFERROR(AVERAGEIFS(DATOS!$K$2:$K$20000,DATOS!$A$2:$A$20000,G835,CONFIG_METADATA!$G$2:$G$20000,1,DATOS!$I$2:$I$20000,"Orquesta/Banda/Conjunto"),"")))</f>
        <v/>
      </c>
      <c r="J835" t="str">
        <f>IF(G835="","",IF(G835="[FÓRMULA MANUAL]","",IFERROR(AVERAGEIFS(DATOS!$K$2:$K$20000,DATOS!$A$2:$A$20000,G835,CONFIG_METADATA!$G$2:$G$20000,1,DATOS!$I$2:$I$20000,"Conjunto"),"")))</f>
        <v/>
      </c>
      <c r="K835" t="str">
        <f>IF(G835="","",IF(G835="[FÓRMULA MANUAL]","",IFERROR(SUMPRODUCT((DATOS!$A$2:$A$20000=G835)*(CONFIG_METADATA!$G$2:$G$20000=1)*(COUNTIF(CONFIG_ASIGNATURAS!$B$7:$B$27,DATOS!$I$2:$I$20000)&gt;0)*(DATOS!$K$2:$K$20000))/SUMPRODUCT((DATOS!$A$2:$A$20000=G835)*(CONFIG_METADATA!$G$2:$G$20000=1)*(COUNTIF(CONFIG_ASIGNATURAS!$B$7:$B$27,DATOS!$I$2:$I$20000)&gt;0)*1),"")))</f>
        <v/>
      </c>
      <c r="N835" t="str">
        <f>IF(M835="","",IF(M835="[FÓRMULA MANUAL]","",IFERROR(AVERAGEIFS(DATOS!$K$2:$K$20000,DATOS!$A$2:$A$20000,M835,CONFIG_METADATA!$G$2:$G$20000,1,DATOS!$I$2:$I$20000,"Armonía"),"")))</f>
        <v/>
      </c>
      <c r="O835" t="str">
        <f>IF(M835="","",IF(M835="[FÓRMULA MANUAL]","",IFERROR(AVERAGEIFS(DATOS!$K$2:$K$20000,DATOS!$A$2:$A$20000,M835,CONFIG_METADATA!$G$2:$G$20000,1,DATOS!$I$2:$I$20000,"Orquesta/Banda/Conjunto"),"")))</f>
        <v/>
      </c>
      <c r="P835" t="str">
        <f>IF(M835="","",IF(M835="[FÓRMULA MANUAL]","",IFERROR(AVERAGEIFS(DATOS!$K$2:$K$20000,DATOS!$A$2:$A$20000,M835,CONFIG_METADATA!$G$2:$G$20000,1,DATOS!$I$2:$I$20000,"Música de Cámara"),"")))</f>
        <v/>
      </c>
      <c r="Q835" t="str">
        <f>IF(M835="","",IF(M835="[FÓRMULA MANUAL]","",IFERROR(SUMPRODUCT((DATOS!$A$2:$A$20000=M835)*(CONFIG_METADATA!$G$2:$G$20000=1)*(COUNTIF(CONFIG_ASIGNATURAS!$B$7:$B$27,DATOS!$I$2:$I$20000)&gt;0)*(DATOS!$K$2:$K$20000))/SUMPRODUCT((DATOS!$A$2:$A$20000=M835)*(CONFIG_METADATA!$G$2:$G$20000=1)*(COUNTIF(CONFIG_ASIGNATURAS!$B$7:$B$27,DATOS!$I$2:$I$20000)&gt;0)*1),"")))</f>
        <v/>
      </c>
      <c r="T835" t="str">
        <f>IF(S835="","",IF(S835="[FÓRMULA MANUAL]","",IFERROR(AVERAGEIFS(DATOS!$K$2:$K$20000,DATOS!$A$2:$A$20000,S835,CONFIG_METADATA!$G$2:$G$20000,1,DATOS!$I$2:$I$20000,"Armonía"),"")))</f>
        <v/>
      </c>
      <c r="U835" t="str">
        <f>IF(S835="","",IF(S835="[FÓRMULA MANUAL]","",IFERROR(AVERAGEIFS(DATOS!$K$2:$K$20000,DATOS!$A$2:$A$20000,S835,CONFIG_METADATA!$G$2:$G$20000,1,DATOS!$I$2:$I$20000,"Orquesta/Banda/Conjunto"),"")))</f>
        <v/>
      </c>
      <c r="V835" t="str">
        <f>IF(S835="","",IF(S835="[FÓRMULA MANUAL]","",IFERROR(AVERAGEIFS(DATOS!$K$2:$K$20000,DATOS!$A$2:$A$20000,S835,CONFIG_METADATA!$G$2:$G$20000,1,DATOS!$I$2:$I$20000,"Música de Cámara"),"")))</f>
        <v/>
      </c>
      <c r="W835" t="str">
        <f>IF(S835="","",IF(S835="[FÓRMULA MANUAL]","",IFERROR(SUMPRODUCT((DATOS!$A$2:$A$20000=S835)*(CONFIG_METADATA!$G$2:$G$20000=1)*(COUNTIF(CONFIG_ASIGNATURAS!$B$7:$B$27,DATOS!$I$2:$I$20000)&gt;0)*(DATOS!$K$2:$K$20000))/SUMPRODUCT((DATOS!$A$2:$A$20000=S835)*(CONFIG_METADATA!$G$2:$G$20000=1)*(COUNTIF(CONFIG_ASIGNATURAS!$B$7:$B$27,DATOS!$I$2:$I$20000)&gt;0)*1),"")))</f>
        <v/>
      </c>
      <c r="Z835" t="str">
        <f>IF(Y835="","",IF(Y835="[FÓRMULA MANUAL]","",IFERROR(AVERAGEIFS(DATOS!$K$2:$K$20000,DATOS!$A$2:$A$20000,Y835,CONFIG_METADATA!$G$2:$G$20000,1,DATOS!$I$2:$I$20000,"Análisis"),"")))</f>
        <v/>
      </c>
      <c r="AA835" t="str">
        <f>IF(Y835="","",IF(Y835="[FÓRMULA MANUAL]","",IFERROR(AVERAGEIFS(DATOS!$K$2:$K$20000,DATOS!$A$2:$A$20000,Y835,CONFIG_METADATA!$G$2:$G$20000,1,DATOS!$I$2:$I$20000,"Orquesta/Banda/Conjunto"),"")))</f>
        <v/>
      </c>
      <c r="AB835" t="str">
        <f>IF(Y835="","",IF(Y835="[FÓRMULA MANUAL]","",IFERROR(AVERAGEIFS(DATOS!$K$2:$K$20000,DATOS!$A$2:$A$20000,Y835,CONFIG_METADATA!$G$2:$G$20000,1,DATOS!$I$2:$I$20000,"Música de Cámara"),"")))</f>
        <v/>
      </c>
      <c r="AC835" t="str">
        <f>IF(Y835="","",IF(Y835="[FÓRMULA MANUAL]","",IFERROR(SUMPRODUCT((DATOS!$A$2:$A$20000=Y835)*(CONFIG_METADATA!$G$2:$G$20000=1)*(COUNTIF(CONFIG_ASIGNATURAS!$B$7:$B$27,DATOS!$I$2:$I$20000)&gt;0)*(DATOS!$K$2:$K$20000))/SUMPRODUCT((DATOS!$A$2:$A$20000=Y835)*(CONFIG_METADATA!$G$2:$G$20000=1)*(COUNTIF(CONFIG_ASIGNATURAS!$B$7:$B$27,DATOS!$I$2:$I$20000)&gt;0)*1),"")))</f>
        <v/>
      </c>
      <c r="AF835" t="str">
        <f>IF(AE835="","",IF(AE835="[FÓRMULA MANUAL]","",IFERROR(AVERAGEIFS(DATOS!$K$2:$K$20000,DATOS!$A$2:$A$20000,AE835,CONFIG_METADATA!$G$2:$G$20000,1,DATOS!$I$2:$I$20000,"Análisis"),"")))</f>
        <v/>
      </c>
      <c r="AG835" t="str">
        <f>IF(AE835="","",IF(AE835="[FÓRMULA MANUAL]","",IFERROR(AVERAGEIFS(DATOS!$K$2:$K$20000,DATOS!$A$2:$A$20000,AE835,CONFIG_METADATA!$G$2:$G$20000,1,DATOS!$I$2:$I$20000,"Orquesta/Banda/Conjunto"),"")))</f>
        <v/>
      </c>
      <c r="AH835" t="str">
        <f>IF(AE835="","",IF(AE835="[FÓRMULA MANUAL]","",IFERROR(AVERAGEIFS(DATOS!$K$2:$K$20000,DATOS!$A$2:$A$20000,AE835,CONFIG_METADATA!$G$2:$G$20000,1,DATOS!$I$2:$I$20000,"Música de Cámara"),"")))</f>
        <v/>
      </c>
      <c r="AI835" t="str">
        <f>IF(AE835="","",IF(AE835="[FÓRMULA MANUAL]","",IFERROR(SUMPRODUCT((DATOS!$A$2:$A$20000=AE835)*(CONFIG_METADATA!$G$2:$G$20000=1)*(COUNTIF(CONFIG_ASIGNATURAS!$B$7:$B$27,DATOS!$I$2:$I$20000)&gt;0)*(DATOS!$K$2:$K$20000))/SUMPRODUCT((DATOS!$A$2:$A$20000=AE835)*(CONFIG_METADATA!$G$2:$G$20000=1)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MANUAL]","",IFERROR(AVERAGEIFS(DATOS!$K$2:$K$20000,DATOS!$A$2:$A$20000,A836,CONFIG_METADATA!$G$2:$G$20000,1,DATOS!$I$2:$I$20000,"Lenguaje Musical"),"")))</f>
        <v/>
      </c>
      <c r="C836" t="str">
        <f>IF(A836="","",IF(A836="[FÓRMULA MANUAL]","",IFERROR(AVERAGEIFS(DATOS!$K$2:$K$20000,DATOS!$A$2:$A$20000,A836,CONFIG_METADATA!$G$2:$G$20000,1,DATOS!$I$2:$I$20000,"Orquesta/Banda/Conjunto"),"")))</f>
        <v/>
      </c>
      <c r="D836" t="str">
        <f>IF(A836="","",IF(A836="[FÓRMULA MANUAL]","",IFERROR(AVERAGEIFS(DATOS!$K$2:$K$20000,DATOS!$A$2:$A$20000,A836,CONFIG_METADATA!$G$2:$G$20000,1,DATOS!$I$2:$I$20000,"Conjunto"),"")))</f>
        <v/>
      </c>
      <c r="E836" t="str">
        <f>IF(A836="","",IF(A836="[FÓRMULA MANUAL]","",IFERROR(SUMPRODUCT((DATOS!$A$2:$A$20000=A836)*(CONFIG_METADATA!$G$2:$G$20000=1)*(COUNTIF(CONFIG_ASIGNATURAS!$B$7:$B$27,DATOS!$I$2:$I$20000)&gt;0)*(DATOS!$K$2:$K$20000))/SUMPRODUCT((DATOS!$A$2:$A$20000=A836)*(CONFIG_METADATA!$G$2:$G$20000=1)*(COUNTIF(CONFIG_ASIGNATURAS!$B$7:$B$27,DATOS!$I$2:$I$20000)&gt;0)*1),"")))</f>
        <v/>
      </c>
      <c r="H836" t="str">
        <f>IF(G836="","",IF(G836="[FÓRMULA MANUAL]","",IFERROR(AVERAGEIFS(DATOS!$K$2:$K$20000,DATOS!$A$2:$A$20000,G836,CONFIG_METADATA!$G$2:$G$20000,1,DATOS!$I$2:$I$20000,"Lenguaje Musical"),"")))</f>
        <v/>
      </c>
      <c r="I836" t="str">
        <f>IF(G836="","",IF(G836="[FÓRMULA MANUAL]","",IFERROR(AVERAGEIFS(DATOS!$K$2:$K$20000,DATOS!$A$2:$A$20000,G836,CONFIG_METADATA!$G$2:$G$20000,1,DATOS!$I$2:$I$20000,"Orquesta/Banda/Conjunto"),"")))</f>
        <v/>
      </c>
      <c r="J836" t="str">
        <f>IF(G836="","",IF(G836="[FÓRMULA MANUAL]","",IFERROR(AVERAGEIFS(DATOS!$K$2:$K$20000,DATOS!$A$2:$A$20000,G836,CONFIG_METADATA!$G$2:$G$20000,1,DATOS!$I$2:$I$20000,"Conjunto"),"")))</f>
        <v/>
      </c>
      <c r="K836" t="str">
        <f>IF(G836="","",IF(G836="[FÓRMULA MANUAL]","",IFERROR(SUMPRODUCT((DATOS!$A$2:$A$20000=G836)*(CONFIG_METADATA!$G$2:$G$20000=1)*(COUNTIF(CONFIG_ASIGNATURAS!$B$7:$B$27,DATOS!$I$2:$I$20000)&gt;0)*(DATOS!$K$2:$K$20000))/SUMPRODUCT((DATOS!$A$2:$A$20000=G836)*(CONFIG_METADATA!$G$2:$G$20000=1)*(COUNTIF(CONFIG_ASIGNATURAS!$B$7:$B$27,DATOS!$I$2:$I$20000)&gt;0)*1),"")))</f>
        <v/>
      </c>
      <c r="N836" t="str">
        <f>IF(M836="","",IF(M836="[FÓRMULA MANUAL]","",IFERROR(AVERAGEIFS(DATOS!$K$2:$K$20000,DATOS!$A$2:$A$20000,M836,CONFIG_METADATA!$G$2:$G$20000,1,DATOS!$I$2:$I$20000,"Armonía"),"")))</f>
        <v/>
      </c>
      <c r="O836" t="str">
        <f>IF(M836="","",IF(M836="[FÓRMULA MANUAL]","",IFERROR(AVERAGEIFS(DATOS!$K$2:$K$20000,DATOS!$A$2:$A$20000,M836,CONFIG_METADATA!$G$2:$G$20000,1,DATOS!$I$2:$I$20000,"Orquesta/Banda/Conjunto"),"")))</f>
        <v/>
      </c>
      <c r="P836" t="str">
        <f>IF(M836="","",IF(M836="[FÓRMULA MANUAL]","",IFERROR(AVERAGEIFS(DATOS!$K$2:$K$20000,DATOS!$A$2:$A$20000,M836,CONFIG_METADATA!$G$2:$G$20000,1,DATOS!$I$2:$I$20000,"Música de Cámara"),"")))</f>
        <v/>
      </c>
      <c r="Q836" t="str">
        <f>IF(M836="","",IF(M836="[FÓRMULA MANUAL]","",IFERROR(SUMPRODUCT((DATOS!$A$2:$A$20000=M836)*(CONFIG_METADATA!$G$2:$G$20000=1)*(COUNTIF(CONFIG_ASIGNATURAS!$B$7:$B$27,DATOS!$I$2:$I$20000)&gt;0)*(DATOS!$K$2:$K$20000))/SUMPRODUCT((DATOS!$A$2:$A$20000=M836)*(CONFIG_METADATA!$G$2:$G$20000=1)*(COUNTIF(CONFIG_ASIGNATURAS!$B$7:$B$27,DATOS!$I$2:$I$20000)&gt;0)*1),"")))</f>
        <v/>
      </c>
      <c r="T836" t="str">
        <f>IF(S836="","",IF(S836="[FÓRMULA MANUAL]","",IFERROR(AVERAGEIFS(DATOS!$K$2:$K$20000,DATOS!$A$2:$A$20000,S836,CONFIG_METADATA!$G$2:$G$20000,1,DATOS!$I$2:$I$20000,"Armonía"),"")))</f>
        <v/>
      </c>
      <c r="U836" t="str">
        <f>IF(S836="","",IF(S836="[FÓRMULA MANUAL]","",IFERROR(AVERAGEIFS(DATOS!$K$2:$K$20000,DATOS!$A$2:$A$20000,S836,CONFIG_METADATA!$G$2:$G$20000,1,DATOS!$I$2:$I$20000,"Orquesta/Banda/Conjunto"),"")))</f>
        <v/>
      </c>
      <c r="V836" t="str">
        <f>IF(S836="","",IF(S836="[FÓRMULA MANUAL]","",IFERROR(AVERAGEIFS(DATOS!$K$2:$K$20000,DATOS!$A$2:$A$20000,S836,CONFIG_METADATA!$G$2:$G$20000,1,DATOS!$I$2:$I$20000,"Música de Cámara"),"")))</f>
        <v/>
      </c>
      <c r="W836" t="str">
        <f>IF(S836="","",IF(S836="[FÓRMULA MANUAL]","",IFERROR(SUMPRODUCT((DATOS!$A$2:$A$20000=S836)*(CONFIG_METADATA!$G$2:$G$20000=1)*(COUNTIF(CONFIG_ASIGNATURAS!$B$7:$B$27,DATOS!$I$2:$I$20000)&gt;0)*(DATOS!$K$2:$K$20000))/SUMPRODUCT((DATOS!$A$2:$A$20000=S836)*(CONFIG_METADATA!$G$2:$G$20000=1)*(COUNTIF(CONFIG_ASIGNATURAS!$B$7:$B$27,DATOS!$I$2:$I$20000)&gt;0)*1),"")))</f>
        <v/>
      </c>
      <c r="Z836" t="str">
        <f>IF(Y836="","",IF(Y836="[FÓRMULA MANUAL]","",IFERROR(AVERAGEIFS(DATOS!$K$2:$K$20000,DATOS!$A$2:$A$20000,Y836,CONFIG_METADATA!$G$2:$G$20000,1,DATOS!$I$2:$I$20000,"Análisis"),"")))</f>
        <v/>
      </c>
      <c r="AA836" t="str">
        <f>IF(Y836="","",IF(Y836="[FÓRMULA MANUAL]","",IFERROR(AVERAGEIFS(DATOS!$K$2:$K$20000,DATOS!$A$2:$A$20000,Y836,CONFIG_METADATA!$G$2:$G$20000,1,DATOS!$I$2:$I$20000,"Orquesta/Banda/Conjunto"),"")))</f>
        <v/>
      </c>
      <c r="AB836" t="str">
        <f>IF(Y836="","",IF(Y836="[FÓRMULA MANUAL]","",IFERROR(AVERAGEIFS(DATOS!$K$2:$K$20000,DATOS!$A$2:$A$20000,Y836,CONFIG_METADATA!$G$2:$G$20000,1,DATOS!$I$2:$I$20000,"Música de Cámara"),"")))</f>
        <v/>
      </c>
      <c r="AC836" t="str">
        <f>IF(Y836="","",IF(Y836="[FÓRMULA MANUAL]","",IFERROR(SUMPRODUCT((DATOS!$A$2:$A$20000=Y836)*(CONFIG_METADATA!$G$2:$G$20000=1)*(COUNTIF(CONFIG_ASIGNATURAS!$B$7:$B$27,DATOS!$I$2:$I$20000)&gt;0)*(DATOS!$K$2:$K$20000))/SUMPRODUCT((DATOS!$A$2:$A$20000=Y836)*(CONFIG_METADATA!$G$2:$G$20000=1)*(COUNTIF(CONFIG_ASIGNATURAS!$B$7:$B$27,DATOS!$I$2:$I$20000)&gt;0)*1),"")))</f>
        <v/>
      </c>
      <c r="AF836" t="str">
        <f>IF(AE836="","",IF(AE836="[FÓRMULA MANUAL]","",IFERROR(AVERAGEIFS(DATOS!$K$2:$K$20000,DATOS!$A$2:$A$20000,AE836,CONFIG_METADATA!$G$2:$G$20000,1,DATOS!$I$2:$I$20000,"Análisis"),"")))</f>
        <v/>
      </c>
      <c r="AG836" t="str">
        <f>IF(AE836="","",IF(AE836="[FÓRMULA MANUAL]","",IFERROR(AVERAGEIFS(DATOS!$K$2:$K$20000,DATOS!$A$2:$A$20000,AE836,CONFIG_METADATA!$G$2:$G$20000,1,DATOS!$I$2:$I$20000,"Orquesta/Banda/Conjunto"),"")))</f>
        <v/>
      </c>
      <c r="AH836" t="str">
        <f>IF(AE836="","",IF(AE836="[FÓRMULA MANUAL]","",IFERROR(AVERAGEIFS(DATOS!$K$2:$K$20000,DATOS!$A$2:$A$20000,AE836,CONFIG_METADATA!$G$2:$G$20000,1,DATOS!$I$2:$I$20000,"Música de Cámara"),"")))</f>
        <v/>
      </c>
      <c r="AI836" t="str">
        <f>IF(AE836="","",IF(AE836="[FÓRMULA MANUAL]","",IFERROR(SUMPRODUCT((DATOS!$A$2:$A$20000=AE836)*(CONFIG_METADATA!$G$2:$G$20000=1)*(COUNTIF(CONFIG_ASIGNATURAS!$B$7:$B$27,DATOS!$I$2:$I$20000)&gt;0)*(DATOS!$K$2:$K$20000))/SUMPRODUCT((DATOS!$A$2:$A$20000=AE836)*(CONFIG_METADATA!$G$2:$G$20000=1)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MANUAL]","",IFERROR(AVERAGEIFS(DATOS!$K$2:$K$20000,DATOS!$A$2:$A$20000,A837,CONFIG_METADATA!$G$2:$G$20000,1,DATOS!$I$2:$I$20000,"Lenguaje Musical"),"")))</f>
        <v/>
      </c>
      <c r="C837" t="str">
        <f>IF(A837="","",IF(A837="[FÓRMULA MANUAL]","",IFERROR(AVERAGEIFS(DATOS!$K$2:$K$20000,DATOS!$A$2:$A$20000,A837,CONFIG_METADATA!$G$2:$G$20000,1,DATOS!$I$2:$I$20000,"Orquesta/Banda/Conjunto"),"")))</f>
        <v/>
      </c>
      <c r="D837" t="str">
        <f>IF(A837="","",IF(A837="[FÓRMULA MANUAL]","",IFERROR(AVERAGEIFS(DATOS!$K$2:$K$20000,DATOS!$A$2:$A$20000,A837,CONFIG_METADATA!$G$2:$G$20000,1,DATOS!$I$2:$I$20000,"Conjunto"),"")))</f>
        <v/>
      </c>
      <c r="E837" t="str">
        <f>IF(A837="","",IF(A837="[FÓRMULA MANUAL]","",IFERROR(SUMPRODUCT((DATOS!$A$2:$A$20000=A837)*(CONFIG_METADATA!$G$2:$G$20000=1)*(COUNTIF(CONFIG_ASIGNATURAS!$B$7:$B$27,DATOS!$I$2:$I$20000)&gt;0)*(DATOS!$K$2:$K$20000))/SUMPRODUCT((DATOS!$A$2:$A$20000=A837)*(CONFIG_METADATA!$G$2:$G$20000=1)*(COUNTIF(CONFIG_ASIGNATURAS!$B$7:$B$27,DATOS!$I$2:$I$20000)&gt;0)*1),"")))</f>
        <v/>
      </c>
      <c r="H837" t="str">
        <f>IF(G837="","",IF(G837="[FÓRMULA MANUAL]","",IFERROR(AVERAGEIFS(DATOS!$K$2:$K$20000,DATOS!$A$2:$A$20000,G837,CONFIG_METADATA!$G$2:$G$20000,1,DATOS!$I$2:$I$20000,"Lenguaje Musical"),"")))</f>
        <v/>
      </c>
      <c r="I837" t="str">
        <f>IF(G837="","",IF(G837="[FÓRMULA MANUAL]","",IFERROR(AVERAGEIFS(DATOS!$K$2:$K$20000,DATOS!$A$2:$A$20000,G837,CONFIG_METADATA!$G$2:$G$20000,1,DATOS!$I$2:$I$20000,"Orquesta/Banda/Conjunto"),"")))</f>
        <v/>
      </c>
      <c r="J837" t="str">
        <f>IF(G837="","",IF(G837="[FÓRMULA MANUAL]","",IFERROR(AVERAGEIFS(DATOS!$K$2:$K$20000,DATOS!$A$2:$A$20000,G837,CONFIG_METADATA!$G$2:$G$20000,1,DATOS!$I$2:$I$20000,"Conjunto"),"")))</f>
        <v/>
      </c>
      <c r="K837" t="str">
        <f>IF(G837="","",IF(G837="[FÓRMULA MANUAL]","",IFERROR(SUMPRODUCT((DATOS!$A$2:$A$20000=G837)*(CONFIG_METADATA!$G$2:$G$20000=1)*(COUNTIF(CONFIG_ASIGNATURAS!$B$7:$B$27,DATOS!$I$2:$I$20000)&gt;0)*(DATOS!$K$2:$K$20000))/SUMPRODUCT((DATOS!$A$2:$A$20000=G837)*(CONFIG_METADATA!$G$2:$G$20000=1)*(COUNTIF(CONFIG_ASIGNATURAS!$B$7:$B$27,DATOS!$I$2:$I$20000)&gt;0)*1),"")))</f>
        <v/>
      </c>
      <c r="N837" t="str">
        <f>IF(M837="","",IF(M837="[FÓRMULA MANUAL]","",IFERROR(AVERAGEIFS(DATOS!$K$2:$K$20000,DATOS!$A$2:$A$20000,M837,CONFIG_METADATA!$G$2:$G$20000,1,DATOS!$I$2:$I$20000,"Armonía"),"")))</f>
        <v/>
      </c>
      <c r="O837" t="str">
        <f>IF(M837="","",IF(M837="[FÓRMULA MANUAL]","",IFERROR(AVERAGEIFS(DATOS!$K$2:$K$20000,DATOS!$A$2:$A$20000,M837,CONFIG_METADATA!$G$2:$G$20000,1,DATOS!$I$2:$I$20000,"Orquesta/Banda/Conjunto"),"")))</f>
        <v/>
      </c>
      <c r="P837" t="str">
        <f>IF(M837="","",IF(M837="[FÓRMULA MANUAL]","",IFERROR(AVERAGEIFS(DATOS!$K$2:$K$20000,DATOS!$A$2:$A$20000,M837,CONFIG_METADATA!$G$2:$G$20000,1,DATOS!$I$2:$I$20000,"Música de Cámara"),"")))</f>
        <v/>
      </c>
      <c r="Q837" t="str">
        <f>IF(M837="","",IF(M837="[FÓRMULA MANUAL]","",IFERROR(SUMPRODUCT((DATOS!$A$2:$A$20000=M837)*(CONFIG_METADATA!$G$2:$G$20000=1)*(COUNTIF(CONFIG_ASIGNATURAS!$B$7:$B$27,DATOS!$I$2:$I$20000)&gt;0)*(DATOS!$K$2:$K$20000))/SUMPRODUCT((DATOS!$A$2:$A$20000=M837)*(CONFIG_METADATA!$G$2:$G$20000=1)*(COUNTIF(CONFIG_ASIGNATURAS!$B$7:$B$27,DATOS!$I$2:$I$20000)&gt;0)*1),"")))</f>
        <v/>
      </c>
      <c r="T837" t="str">
        <f>IF(S837="","",IF(S837="[FÓRMULA MANUAL]","",IFERROR(AVERAGEIFS(DATOS!$K$2:$K$20000,DATOS!$A$2:$A$20000,S837,CONFIG_METADATA!$G$2:$G$20000,1,DATOS!$I$2:$I$20000,"Armonía"),"")))</f>
        <v/>
      </c>
      <c r="U837" t="str">
        <f>IF(S837="","",IF(S837="[FÓRMULA MANUAL]","",IFERROR(AVERAGEIFS(DATOS!$K$2:$K$20000,DATOS!$A$2:$A$20000,S837,CONFIG_METADATA!$G$2:$G$20000,1,DATOS!$I$2:$I$20000,"Orquesta/Banda/Conjunto"),"")))</f>
        <v/>
      </c>
      <c r="V837" t="str">
        <f>IF(S837="","",IF(S837="[FÓRMULA MANUAL]","",IFERROR(AVERAGEIFS(DATOS!$K$2:$K$20000,DATOS!$A$2:$A$20000,S837,CONFIG_METADATA!$G$2:$G$20000,1,DATOS!$I$2:$I$20000,"Música de Cámara"),"")))</f>
        <v/>
      </c>
      <c r="W837" t="str">
        <f>IF(S837="","",IF(S837="[FÓRMULA MANUAL]","",IFERROR(SUMPRODUCT((DATOS!$A$2:$A$20000=S837)*(CONFIG_METADATA!$G$2:$G$20000=1)*(COUNTIF(CONFIG_ASIGNATURAS!$B$7:$B$27,DATOS!$I$2:$I$20000)&gt;0)*(DATOS!$K$2:$K$20000))/SUMPRODUCT((DATOS!$A$2:$A$20000=S837)*(CONFIG_METADATA!$G$2:$G$20000=1)*(COUNTIF(CONFIG_ASIGNATURAS!$B$7:$B$27,DATOS!$I$2:$I$20000)&gt;0)*1),"")))</f>
        <v/>
      </c>
      <c r="Z837" t="str">
        <f>IF(Y837="","",IF(Y837="[FÓRMULA MANUAL]","",IFERROR(AVERAGEIFS(DATOS!$K$2:$K$20000,DATOS!$A$2:$A$20000,Y837,CONFIG_METADATA!$G$2:$G$20000,1,DATOS!$I$2:$I$20000,"Análisis"),"")))</f>
        <v/>
      </c>
      <c r="AA837" t="str">
        <f>IF(Y837="","",IF(Y837="[FÓRMULA MANUAL]","",IFERROR(AVERAGEIFS(DATOS!$K$2:$K$20000,DATOS!$A$2:$A$20000,Y837,CONFIG_METADATA!$G$2:$G$20000,1,DATOS!$I$2:$I$20000,"Orquesta/Banda/Conjunto"),"")))</f>
        <v/>
      </c>
      <c r="AB837" t="str">
        <f>IF(Y837="","",IF(Y837="[FÓRMULA MANUAL]","",IFERROR(AVERAGEIFS(DATOS!$K$2:$K$20000,DATOS!$A$2:$A$20000,Y837,CONFIG_METADATA!$G$2:$G$20000,1,DATOS!$I$2:$I$20000,"Música de Cámara"),"")))</f>
        <v/>
      </c>
      <c r="AC837" t="str">
        <f>IF(Y837="","",IF(Y837="[FÓRMULA MANUAL]","",IFERROR(SUMPRODUCT((DATOS!$A$2:$A$20000=Y837)*(CONFIG_METADATA!$G$2:$G$20000=1)*(COUNTIF(CONFIG_ASIGNATURAS!$B$7:$B$27,DATOS!$I$2:$I$20000)&gt;0)*(DATOS!$K$2:$K$20000))/SUMPRODUCT((DATOS!$A$2:$A$20000=Y837)*(CONFIG_METADATA!$G$2:$G$20000=1)*(COUNTIF(CONFIG_ASIGNATURAS!$B$7:$B$27,DATOS!$I$2:$I$20000)&gt;0)*1),"")))</f>
        <v/>
      </c>
      <c r="AF837" t="str">
        <f>IF(AE837="","",IF(AE837="[FÓRMULA MANUAL]","",IFERROR(AVERAGEIFS(DATOS!$K$2:$K$20000,DATOS!$A$2:$A$20000,AE837,CONFIG_METADATA!$G$2:$G$20000,1,DATOS!$I$2:$I$20000,"Análisis"),"")))</f>
        <v/>
      </c>
      <c r="AG837" t="str">
        <f>IF(AE837="","",IF(AE837="[FÓRMULA MANUAL]","",IFERROR(AVERAGEIFS(DATOS!$K$2:$K$20000,DATOS!$A$2:$A$20000,AE837,CONFIG_METADATA!$G$2:$G$20000,1,DATOS!$I$2:$I$20000,"Orquesta/Banda/Conjunto"),"")))</f>
        <v/>
      </c>
      <c r="AH837" t="str">
        <f>IF(AE837="","",IF(AE837="[FÓRMULA MANUAL]","",IFERROR(AVERAGEIFS(DATOS!$K$2:$K$20000,DATOS!$A$2:$A$20000,AE837,CONFIG_METADATA!$G$2:$G$20000,1,DATOS!$I$2:$I$20000,"Música de Cámara"),"")))</f>
        <v/>
      </c>
      <c r="AI837" t="str">
        <f>IF(AE837="","",IF(AE837="[FÓRMULA MANUAL]","",IFERROR(SUMPRODUCT((DATOS!$A$2:$A$20000=AE837)*(CONFIG_METADATA!$G$2:$G$20000=1)*(COUNTIF(CONFIG_ASIGNATURAS!$B$7:$B$27,DATOS!$I$2:$I$20000)&gt;0)*(DATOS!$K$2:$K$20000))/SUMPRODUCT((DATOS!$A$2:$A$20000=AE837)*(CONFIG_METADATA!$G$2:$G$20000=1)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MANUAL]","",IFERROR(AVERAGEIFS(DATOS!$K$2:$K$20000,DATOS!$A$2:$A$20000,A838,CONFIG_METADATA!$G$2:$G$20000,1,DATOS!$I$2:$I$20000,"Lenguaje Musical"),"")))</f>
        <v/>
      </c>
      <c r="C838" t="str">
        <f>IF(A838="","",IF(A838="[FÓRMULA MANUAL]","",IFERROR(AVERAGEIFS(DATOS!$K$2:$K$20000,DATOS!$A$2:$A$20000,A838,CONFIG_METADATA!$G$2:$G$20000,1,DATOS!$I$2:$I$20000,"Orquesta/Banda/Conjunto"),"")))</f>
        <v/>
      </c>
      <c r="D838" t="str">
        <f>IF(A838="","",IF(A838="[FÓRMULA MANUAL]","",IFERROR(AVERAGEIFS(DATOS!$K$2:$K$20000,DATOS!$A$2:$A$20000,A838,CONFIG_METADATA!$G$2:$G$20000,1,DATOS!$I$2:$I$20000,"Conjunto"),"")))</f>
        <v/>
      </c>
      <c r="E838" t="str">
        <f>IF(A838="","",IF(A838="[FÓRMULA MANUAL]","",IFERROR(SUMPRODUCT((DATOS!$A$2:$A$20000=A838)*(CONFIG_METADATA!$G$2:$G$20000=1)*(COUNTIF(CONFIG_ASIGNATURAS!$B$7:$B$27,DATOS!$I$2:$I$20000)&gt;0)*(DATOS!$K$2:$K$20000))/SUMPRODUCT((DATOS!$A$2:$A$20000=A838)*(CONFIG_METADATA!$G$2:$G$20000=1)*(COUNTIF(CONFIG_ASIGNATURAS!$B$7:$B$27,DATOS!$I$2:$I$20000)&gt;0)*1),"")))</f>
        <v/>
      </c>
      <c r="H838" t="str">
        <f>IF(G838="","",IF(G838="[FÓRMULA MANUAL]","",IFERROR(AVERAGEIFS(DATOS!$K$2:$K$20000,DATOS!$A$2:$A$20000,G838,CONFIG_METADATA!$G$2:$G$20000,1,DATOS!$I$2:$I$20000,"Lenguaje Musical"),"")))</f>
        <v/>
      </c>
      <c r="I838" t="str">
        <f>IF(G838="","",IF(G838="[FÓRMULA MANUAL]","",IFERROR(AVERAGEIFS(DATOS!$K$2:$K$20000,DATOS!$A$2:$A$20000,G838,CONFIG_METADATA!$G$2:$G$20000,1,DATOS!$I$2:$I$20000,"Orquesta/Banda/Conjunto"),"")))</f>
        <v/>
      </c>
      <c r="J838" t="str">
        <f>IF(G838="","",IF(G838="[FÓRMULA MANUAL]","",IFERROR(AVERAGEIFS(DATOS!$K$2:$K$20000,DATOS!$A$2:$A$20000,G838,CONFIG_METADATA!$G$2:$G$20000,1,DATOS!$I$2:$I$20000,"Conjunto"),"")))</f>
        <v/>
      </c>
      <c r="K838" t="str">
        <f>IF(G838="","",IF(G838="[FÓRMULA MANUAL]","",IFERROR(SUMPRODUCT((DATOS!$A$2:$A$20000=G838)*(CONFIG_METADATA!$G$2:$G$20000=1)*(COUNTIF(CONFIG_ASIGNATURAS!$B$7:$B$27,DATOS!$I$2:$I$20000)&gt;0)*(DATOS!$K$2:$K$20000))/SUMPRODUCT((DATOS!$A$2:$A$20000=G838)*(CONFIG_METADATA!$G$2:$G$20000=1)*(COUNTIF(CONFIG_ASIGNATURAS!$B$7:$B$27,DATOS!$I$2:$I$20000)&gt;0)*1),"")))</f>
        <v/>
      </c>
      <c r="N838" t="str">
        <f>IF(M838="","",IF(M838="[FÓRMULA MANUAL]","",IFERROR(AVERAGEIFS(DATOS!$K$2:$K$20000,DATOS!$A$2:$A$20000,M838,CONFIG_METADATA!$G$2:$G$20000,1,DATOS!$I$2:$I$20000,"Armonía"),"")))</f>
        <v/>
      </c>
      <c r="O838" t="str">
        <f>IF(M838="","",IF(M838="[FÓRMULA MANUAL]","",IFERROR(AVERAGEIFS(DATOS!$K$2:$K$20000,DATOS!$A$2:$A$20000,M838,CONFIG_METADATA!$G$2:$G$20000,1,DATOS!$I$2:$I$20000,"Orquesta/Banda/Conjunto"),"")))</f>
        <v/>
      </c>
      <c r="P838" t="str">
        <f>IF(M838="","",IF(M838="[FÓRMULA MANUAL]","",IFERROR(AVERAGEIFS(DATOS!$K$2:$K$20000,DATOS!$A$2:$A$20000,M838,CONFIG_METADATA!$G$2:$G$20000,1,DATOS!$I$2:$I$20000,"Música de Cámara"),"")))</f>
        <v/>
      </c>
      <c r="Q838" t="str">
        <f>IF(M838="","",IF(M838="[FÓRMULA MANUAL]","",IFERROR(SUMPRODUCT((DATOS!$A$2:$A$20000=M838)*(CONFIG_METADATA!$G$2:$G$20000=1)*(COUNTIF(CONFIG_ASIGNATURAS!$B$7:$B$27,DATOS!$I$2:$I$20000)&gt;0)*(DATOS!$K$2:$K$20000))/SUMPRODUCT((DATOS!$A$2:$A$20000=M838)*(CONFIG_METADATA!$G$2:$G$20000=1)*(COUNTIF(CONFIG_ASIGNATURAS!$B$7:$B$27,DATOS!$I$2:$I$20000)&gt;0)*1),"")))</f>
        <v/>
      </c>
      <c r="T838" t="str">
        <f>IF(S838="","",IF(S838="[FÓRMULA MANUAL]","",IFERROR(AVERAGEIFS(DATOS!$K$2:$K$20000,DATOS!$A$2:$A$20000,S838,CONFIG_METADATA!$G$2:$G$20000,1,DATOS!$I$2:$I$20000,"Armonía"),"")))</f>
        <v/>
      </c>
      <c r="U838" t="str">
        <f>IF(S838="","",IF(S838="[FÓRMULA MANUAL]","",IFERROR(AVERAGEIFS(DATOS!$K$2:$K$20000,DATOS!$A$2:$A$20000,S838,CONFIG_METADATA!$G$2:$G$20000,1,DATOS!$I$2:$I$20000,"Orquesta/Banda/Conjunto"),"")))</f>
        <v/>
      </c>
      <c r="V838" t="str">
        <f>IF(S838="","",IF(S838="[FÓRMULA MANUAL]","",IFERROR(AVERAGEIFS(DATOS!$K$2:$K$20000,DATOS!$A$2:$A$20000,S838,CONFIG_METADATA!$G$2:$G$20000,1,DATOS!$I$2:$I$20000,"Música de Cámara"),"")))</f>
        <v/>
      </c>
      <c r="W838" t="str">
        <f>IF(S838="","",IF(S838="[FÓRMULA MANUAL]","",IFERROR(SUMPRODUCT((DATOS!$A$2:$A$20000=S838)*(CONFIG_METADATA!$G$2:$G$20000=1)*(COUNTIF(CONFIG_ASIGNATURAS!$B$7:$B$27,DATOS!$I$2:$I$20000)&gt;0)*(DATOS!$K$2:$K$20000))/SUMPRODUCT((DATOS!$A$2:$A$20000=S838)*(CONFIG_METADATA!$G$2:$G$20000=1)*(COUNTIF(CONFIG_ASIGNATURAS!$B$7:$B$27,DATOS!$I$2:$I$20000)&gt;0)*1),"")))</f>
        <v/>
      </c>
      <c r="Z838" t="str">
        <f>IF(Y838="","",IF(Y838="[FÓRMULA MANUAL]","",IFERROR(AVERAGEIFS(DATOS!$K$2:$K$20000,DATOS!$A$2:$A$20000,Y838,CONFIG_METADATA!$G$2:$G$20000,1,DATOS!$I$2:$I$20000,"Análisis"),"")))</f>
        <v/>
      </c>
      <c r="AA838" t="str">
        <f>IF(Y838="","",IF(Y838="[FÓRMULA MANUAL]","",IFERROR(AVERAGEIFS(DATOS!$K$2:$K$20000,DATOS!$A$2:$A$20000,Y838,CONFIG_METADATA!$G$2:$G$20000,1,DATOS!$I$2:$I$20000,"Orquesta/Banda/Conjunto"),"")))</f>
        <v/>
      </c>
      <c r="AB838" t="str">
        <f>IF(Y838="","",IF(Y838="[FÓRMULA MANUAL]","",IFERROR(AVERAGEIFS(DATOS!$K$2:$K$20000,DATOS!$A$2:$A$20000,Y838,CONFIG_METADATA!$G$2:$G$20000,1,DATOS!$I$2:$I$20000,"Música de Cámara"),"")))</f>
        <v/>
      </c>
      <c r="AC838" t="str">
        <f>IF(Y838="","",IF(Y838="[FÓRMULA MANUAL]","",IFERROR(SUMPRODUCT((DATOS!$A$2:$A$20000=Y838)*(CONFIG_METADATA!$G$2:$G$20000=1)*(COUNTIF(CONFIG_ASIGNATURAS!$B$7:$B$27,DATOS!$I$2:$I$20000)&gt;0)*(DATOS!$K$2:$K$20000))/SUMPRODUCT((DATOS!$A$2:$A$20000=Y838)*(CONFIG_METADATA!$G$2:$G$20000=1)*(COUNTIF(CONFIG_ASIGNATURAS!$B$7:$B$27,DATOS!$I$2:$I$20000)&gt;0)*1),"")))</f>
        <v/>
      </c>
      <c r="AF838" t="str">
        <f>IF(AE838="","",IF(AE838="[FÓRMULA MANUAL]","",IFERROR(AVERAGEIFS(DATOS!$K$2:$K$20000,DATOS!$A$2:$A$20000,AE838,CONFIG_METADATA!$G$2:$G$20000,1,DATOS!$I$2:$I$20000,"Análisis"),"")))</f>
        <v/>
      </c>
      <c r="AG838" t="str">
        <f>IF(AE838="","",IF(AE838="[FÓRMULA MANUAL]","",IFERROR(AVERAGEIFS(DATOS!$K$2:$K$20000,DATOS!$A$2:$A$20000,AE838,CONFIG_METADATA!$G$2:$G$20000,1,DATOS!$I$2:$I$20000,"Orquesta/Banda/Conjunto"),"")))</f>
        <v/>
      </c>
      <c r="AH838" t="str">
        <f>IF(AE838="","",IF(AE838="[FÓRMULA MANUAL]","",IFERROR(AVERAGEIFS(DATOS!$K$2:$K$20000,DATOS!$A$2:$A$20000,AE838,CONFIG_METADATA!$G$2:$G$20000,1,DATOS!$I$2:$I$20000,"Música de Cámara"),"")))</f>
        <v/>
      </c>
      <c r="AI838" t="str">
        <f>IF(AE838="","",IF(AE838="[FÓRMULA MANUAL]","",IFERROR(SUMPRODUCT((DATOS!$A$2:$A$20000=AE838)*(CONFIG_METADATA!$G$2:$G$20000=1)*(COUNTIF(CONFIG_ASIGNATURAS!$B$7:$B$27,DATOS!$I$2:$I$20000)&gt;0)*(DATOS!$K$2:$K$20000))/SUMPRODUCT((DATOS!$A$2:$A$20000=AE838)*(CONFIG_METADATA!$G$2:$G$20000=1)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MANUAL]","",IFERROR(AVERAGEIFS(DATOS!$K$2:$K$20000,DATOS!$A$2:$A$20000,A839,CONFIG_METADATA!$G$2:$G$20000,1,DATOS!$I$2:$I$20000,"Lenguaje Musical"),"")))</f>
        <v/>
      </c>
      <c r="C839" t="str">
        <f>IF(A839="","",IF(A839="[FÓRMULA MANUAL]","",IFERROR(AVERAGEIFS(DATOS!$K$2:$K$20000,DATOS!$A$2:$A$20000,A839,CONFIG_METADATA!$G$2:$G$20000,1,DATOS!$I$2:$I$20000,"Orquesta/Banda/Conjunto"),"")))</f>
        <v/>
      </c>
      <c r="D839" t="str">
        <f>IF(A839="","",IF(A839="[FÓRMULA MANUAL]","",IFERROR(AVERAGEIFS(DATOS!$K$2:$K$20000,DATOS!$A$2:$A$20000,A839,CONFIG_METADATA!$G$2:$G$20000,1,DATOS!$I$2:$I$20000,"Conjunto"),"")))</f>
        <v/>
      </c>
      <c r="E839" t="str">
        <f>IF(A839="","",IF(A839="[FÓRMULA MANUAL]","",IFERROR(SUMPRODUCT((DATOS!$A$2:$A$20000=A839)*(CONFIG_METADATA!$G$2:$G$20000=1)*(COUNTIF(CONFIG_ASIGNATURAS!$B$7:$B$27,DATOS!$I$2:$I$20000)&gt;0)*(DATOS!$K$2:$K$20000))/SUMPRODUCT((DATOS!$A$2:$A$20000=A839)*(CONFIG_METADATA!$G$2:$G$20000=1)*(COUNTIF(CONFIG_ASIGNATURAS!$B$7:$B$27,DATOS!$I$2:$I$20000)&gt;0)*1),"")))</f>
        <v/>
      </c>
      <c r="H839" t="str">
        <f>IF(G839="","",IF(G839="[FÓRMULA MANUAL]","",IFERROR(AVERAGEIFS(DATOS!$K$2:$K$20000,DATOS!$A$2:$A$20000,G839,CONFIG_METADATA!$G$2:$G$20000,1,DATOS!$I$2:$I$20000,"Lenguaje Musical"),"")))</f>
        <v/>
      </c>
      <c r="I839" t="str">
        <f>IF(G839="","",IF(G839="[FÓRMULA MANUAL]","",IFERROR(AVERAGEIFS(DATOS!$K$2:$K$20000,DATOS!$A$2:$A$20000,G839,CONFIG_METADATA!$G$2:$G$20000,1,DATOS!$I$2:$I$20000,"Orquesta/Banda/Conjunto"),"")))</f>
        <v/>
      </c>
      <c r="J839" t="str">
        <f>IF(G839="","",IF(G839="[FÓRMULA MANUAL]","",IFERROR(AVERAGEIFS(DATOS!$K$2:$K$20000,DATOS!$A$2:$A$20000,G839,CONFIG_METADATA!$G$2:$G$20000,1,DATOS!$I$2:$I$20000,"Conjunto"),"")))</f>
        <v/>
      </c>
      <c r="K839" t="str">
        <f>IF(G839="","",IF(G839="[FÓRMULA MANUAL]","",IFERROR(SUMPRODUCT((DATOS!$A$2:$A$20000=G839)*(CONFIG_METADATA!$G$2:$G$20000=1)*(COUNTIF(CONFIG_ASIGNATURAS!$B$7:$B$27,DATOS!$I$2:$I$20000)&gt;0)*(DATOS!$K$2:$K$20000))/SUMPRODUCT((DATOS!$A$2:$A$20000=G839)*(CONFIG_METADATA!$G$2:$G$20000=1)*(COUNTIF(CONFIG_ASIGNATURAS!$B$7:$B$27,DATOS!$I$2:$I$20000)&gt;0)*1),"")))</f>
        <v/>
      </c>
      <c r="N839" t="str">
        <f>IF(M839="","",IF(M839="[FÓRMULA MANUAL]","",IFERROR(AVERAGEIFS(DATOS!$K$2:$K$20000,DATOS!$A$2:$A$20000,M839,CONFIG_METADATA!$G$2:$G$20000,1,DATOS!$I$2:$I$20000,"Armonía"),"")))</f>
        <v/>
      </c>
      <c r="O839" t="str">
        <f>IF(M839="","",IF(M839="[FÓRMULA MANUAL]","",IFERROR(AVERAGEIFS(DATOS!$K$2:$K$20000,DATOS!$A$2:$A$20000,M839,CONFIG_METADATA!$G$2:$G$20000,1,DATOS!$I$2:$I$20000,"Orquesta/Banda/Conjunto"),"")))</f>
        <v/>
      </c>
      <c r="P839" t="str">
        <f>IF(M839="","",IF(M839="[FÓRMULA MANUAL]","",IFERROR(AVERAGEIFS(DATOS!$K$2:$K$20000,DATOS!$A$2:$A$20000,M839,CONFIG_METADATA!$G$2:$G$20000,1,DATOS!$I$2:$I$20000,"Música de Cámara"),"")))</f>
        <v/>
      </c>
      <c r="Q839" t="str">
        <f>IF(M839="","",IF(M839="[FÓRMULA MANUAL]","",IFERROR(SUMPRODUCT((DATOS!$A$2:$A$20000=M839)*(CONFIG_METADATA!$G$2:$G$20000=1)*(COUNTIF(CONFIG_ASIGNATURAS!$B$7:$B$27,DATOS!$I$2:$I$20000)&gt;0)*(DATOS!$K$2:$K$20000))/SUMPRODUCT((DATOS!$A$2:$A$20000=M839)*(CONFIG_METADATA!$G$2:$G$20000=1)*(COUNTIF(CONFIG_ASIGNATURAS!$B$7:$B$27,DATOS!$I$2:$I$20000)&gt;0)*1),"")))</f>
        <v/>
      </c>
      <c r="T839" t="str">
        <f>IF(S839="","",IF(S839="[FÓRMULA MANUAL]","",IFERROR(AVERAGEIFS(DATOS!$K$2:$K$20000,DATOS!$A$2:$A$20000,S839,CONFIG_METADATA!$G$2:$G$20000,1,DATOS!$I$2:$I$20000,"Armonía"),"")))</f>
        <v/>
      </c>
      <c r="U839" t="str">
        <f>IF(S839="","",IF(S839="[FÓRMULA MANUAL]","",IFERROR(AVERAGEIFS(DATOS!$K$2:$K$20000,DATOS!$A$2:$A$20000,S839,CONFIG_METADATA!$G$2:$G$20000,1,DATOS!$I$2:$I$20000,"Orquesta/Banda/Conjunto"),"")))</f>
        <v/>
      </c>
      <c r="V839" t="str">
        <f>IF(S839="","",IF(S839="[FÓRMULA MANUAL]","",IFERROR(AVERAGEIFS(DATOS!$K$2:$K$20000,DATOS!$A$2:$A$20000,S839,CONFIG_METADATA!$G$2:$G$20000,1,DATOS!$I$2:$I$20000,"Música de Cámara"),"")))</f>
        <v/>
      </c>
      <c r="W839" t="str">
        <f>IF(S839="","",IF(S839="[FÓRMULA MANUAL]","",IFERROR(SUMPRODUCT((DATOS!$A$2:$A$20000=S839)*(CONFIG_METADATA!$G$2:$G$20000=1)*(COUNTIF(CONFIG_ASIGNATURAS!$B$7:$B$27,DATOS!$I$2:$I$20000)&gt;0)*(DATOS!$K$2:$K$20000))/SUMPRODUCT((DATOS!$A$2:$A$20000=S839)*(CONFIG_METADATA!$G$2:$G$20000=1)*(COUNTIF(CONFIG_ASIGNATURAS!$B$7:$B$27,DATOS!$I$2:$I$20000)&gt;0)*1),"")))</f>
        <v/>
      </c>
      <c r="Z839" t="str">
        <f>IF(Y839="","",IF(Y839="[FÓRMULA MANUAL]","",IFERROR(AVERAGEIFS(DATOS!$K$2:$K$20000,DATOS!$A$2:$A$20000,Y839,CONFIG_METADATA!$G$2:$G$20000,1,DATOS!$I$2:$I$20000,"Análisis"),"")))</f>
        <v/>
      </c>
      <c r="AA839" t="str">
        <f>IF(Y839="","",IF(Y839="[FÓRMULA MANUAL]","",IFERROR(AVERAGEIFS(DATOS!$K$2:$K$20000,DATOS!$A$2:$A$20000,Y839,CONFIG_METADATA!$G$2:$G$20000,1,DATOS!$I$2:$I$20000,"Orquesta/Banda/Conjunto"),"")))</f>
        <v/>
      </c>
      <c r="AB839" t="str">
        <f>IF(Y839="","",IF(Y839="[FÓRMULA MANUAL]","",IFERROR(AVERAGEIFS(DATOS!$K$2:$K$20000,DATOS!$A$2:$A$20000,Y839,CONFIG_METADATA!$G$2:$G$20000,1,DATOS!$I$2:$I$20000,"Música de Cámara"),"")))</f>
        <v/>
      </c>
      <c r="AC839" t="str">
        <f>IF(Y839="","",IF(Y839="[FÓRMULA MANUAL]","",IFERROR(SUMPRODUCT((DATOS!$A$2:$A$20000=Y839)*(CONFIG_METADATA!$G$2:$G$20000=1)*(COUNTIF(CONFIG_ASIGNATURAS!$B$7:$B$27,DATOS!$I$2:$I$20000)&gt;0)*(DATOS!$K$2:$K$20000))/SUMPRODUCT((DATOS!$A$2:$A$20000=Y839)*(CONFIG_METADATA!$G$2:$G$20000=1)*(COUNTIF(CONFIG_ASIGNATURAS!$B$7:$B$27,DATOS!$I$2:$I$20000)&gt;0)*1),"")))</f>
        <v/>
      </c>
      <c r="AF839" t="str">
        <f>IF(AE839="","",IF(AE839="[FÓRMULA MANUAL]","",IFERROR(AVERAGEIFS(DATOS!$K$2:$K$20000,DATOS!$A$2:$A$20000,AE839,CONFIG_METADATA!$G$2:$G$20000,1,DATOS!$I$2:$I$20000,"Análisis"),"")))</f>
        <v/>
      </c>
      <c r="AG839" t="str">
        <f>IF(AE839="","",IF(AE839="[FÓRMULA MANUAL]","",IFERROR(AVERAGEIFS(DATOS!$K$2:$K$20000,DATOS!$A$2:$A$20000,AE839,CONFIG_METADATA!$G$2:$G$20000,1,DATOS!$I$2:$I$20000,"Orquesta/Banda/Conjunto"),"")))</f>
        <v/>
      </c>
      <c r="AH839" t="str">
        <f>IF(AE839="","",IF(AE839="[FÓRMULA MANUAL]","",IFERROR(AVERAGEIFS(DATOS!$K$2:$K$20000,DATOS!$A$2:$A$20000,AE839,CONFIG_METADATA!$G$2:$G$20000,1,DATOS!$I$2:$I$20000,"Música de Cámara"),"")))</f>
        <v/>
      </c>
      <c r="AI839" t="str">
        <f>IF(AE839="","",IF(AE839="[FÓRMULA MANUAL]","",IFERROR(SUMPRODUCT((DATOS!$A$2:$A$20000=AE839)*(CONFIG_METADATA!$G$2:$G$20000=1)*(COUNTIF(CONFIG_ASIGNATURAS!$B$7:$B$27,DATOS!$I$2:$I$20000)&gt;0)*(DATOS!$K$2:$K$20000))/SUMPRODUCT((DATOS!$A$2:$A$20000=AE839)*(CONFIG_METADATA!$G$2:$G$20000=1)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MANUAL]","",IFERROR(AVERAGEIFS(DATOS!$K$2:$K$20000,DATOS!$A$2:$A$20000,A840,CONFIG_METADATA!$G$2:$G$20000,1,DATOS!$I$2:$I$20000,"Lenguaje Musical"),"")))</f>
        <v/>
      </c>
      <c r="C840" t="str">
        <f>IF(A840="","",IF(A840="[FÓRMULA MANUAL]","",IFERROR(AVERAGEIFS(DATOS!$K$2:$K$20000,DATOS!$A$2:$A$20000,A840,CONFIG_METADATA!$G$2:$G$20000,1,DATOS!$I$2:$I$20000,"Orquesta/Banda/Conjunto"),"")))</f>
        <v/>
      </c>
      <c r="D840" t="str">
        <f>IF(A840="","",IF(A840="[FÓRMULA MANUAL]","",IFERROR(AVERAGEIFS(DATOS!$K$2:$K$20000,DATOS!$A$2:$A$20000,A840,CONFIG_METADATA!$G$2:$G$20000,1,DATOS!$I$2:$I$20000,"Conjunto"),"")))</f>
        <v/>
      </c>
      <c r="E840" t="str">
        <f>IF(A840="","",IF(A840="[FÓRMULA MANUAL]","",IFERROR(SUMPRODUCT((DATOS!$A$2:$A$20000=A840)*(CONFIG_METADATA!$G$2:$G$20000=1)*(COUNTIF(CONFIG_ASIGNATURAS!$B$7:$B$27,DATOS!$I$2:$I$20000)&gt;0)*(DATOS!$K$2:$K$20000))/SUMPRODUCT((DATOS!$A$2:$A$20000=A840)*(CONFIG_METADATA!$G$2:$G$20000=1)*(COUNTIF(CONFIG_ASIGNATURAS!$B$7:$B$27,DATOS!$I$2:$I$20000)&gt;0)*1),"")))</f>
        <v/>
      </c>
      <c r="H840" t="str">
        <f>IF(G840="","",IF(G840="[FÓRMULA MANUAL]","",IFERROR(AVERAGEIFS(DATOS!$K$2:$K$20000,DATOS!$A$2:$A$20000,G840,CONFIG_METADATA!$G$2:$G$20000,1,DATOS!$I$2:$I$20000,"Lenguaje Musical"),"")))</f>
        <v/>
      </c>
      <c r="I840" t="str">
        <f>IF(G840="","",IF(G840="[FÓRMULA MANUAL]","",IFERROR(AVERAGEIFS(DATOS!$K$2:$K$20000,DATOS!$A$2:$A$20000,G840,CONFIG_METADATA!$G$2:$G$20000,1,DATOS!$I$2:$I$20000,"Orquesta/Banda/Conjunto"),"")))</f>
        <v/>
      </c>
      <c r="J840" t="str">
        <f>IF(G840="","",IF(G840="[FÓRMULA MANUAL]","",IFERROR(AVERAGEIFS(DATOS!$K$2:$K$20000,DATOS!$A$2:$A$20000,G840,CONFIG_METADATA!$G$2:$G$20000,1,DATOS!$I$2:$I$20000,"Conjunto"),"")))</f>
        <v/>
      </c>
      <c r="K840" t="str">
        <f>IF(G840="","",IF(G840="[FÓRMULA MANUAL]","",IFERROR(SUMPRODUCT((DATOS!$A$2:$A$20000=G840)*(CONFIG_METADATA!$G$2:$G$20000=1)*(COUNTIF(CONFIG_ASIGNATURAS!$B$7:$B$27,DATOS!$I$2:$I$20000)&gt;0)*(DATOS!$K$2:$K$20000))/SUMPRODUCT((DATOS!$A$2:$A$20000=G840)*(CONFIG_METADATA!$G$2:$G$20000=1)*(COUNTIF(CONFIG_ASIGNATURAS!$B$7:$B$27,DATOS!$I$2:$I$20000)&gt;0)*1),"")))</f>
        <v/>
      </c>
      <c r="N840" t="str">
        <f>IF(M840="","",IF(M840="[FÓRMULA MANUAL]","",IFERROR(AVERAGEIFS(DATOS!$K$2:$K$20000,DATOS!$A$2:$A$20000,M840,CONFIG_METADATA!$G$2:$G$20000,1,DATOS!$I$2:$I$20000,"Armonía"),"")))</f>
        <v/>
      </c>
      <c r="O840" t="str">
        <f>IF(M840="","",IF(M840="[FÓRMULA MANUAL]","",IFERROR(AVERAGEIFS(DATOS!$K$2:$K$20000,DATOS!$A$2:$A$20000,M840,CONFIG_METADATA!$G$2:$G$20000,1,DATOS!$I$2:$I$20000,"Orquesta/Banda/Conjunto"),"")))</f>
        <v/>
      </c>
      <c r="P840" t="str">
        <f>IF(M840="","",IF(M840="[FÓRMULA MANUAL]","",IFERROR(AVERAGEIFS(DATOS!$K$2:$K$20000,DATOS!$A$2:$A$20000,M840,CONFIG_METADATA!$G$2:$G$20000,1,DATOS!$I$2:$I$20000,"Música de Cámara"),"")))</f>
        <v/>
      </c>
      <c r="Q840" t="str">
        <f>IF(M840="","",IF(M840="[FÓRMULA MANUAL]","",IFERROR(SUMPRODUCT((DATOS!$A$2:$A$20000=M840)*(CONFIG_METADATA!$G$2:$G$20000=1)*(COUNTIF(CONFIG_ASIGNATURAS!$B$7:$B$27,DATOS!$I$2:$I$20000)&gt;0)*(DATOS!$K$2:$K$20000))/SUMPRODUCT((DATOS!$A$2:$A$20000=M840)*(CONFIG_METADATA!$G$2:$G$20000=1)*(COUNTIF(CONFIG_ASIGNATURAS!$B$7:$B$27,DATOS!$I$2:$I$20000)&gt;0)*1),"")))</f>
        <v/>
      </c>
      <c r="T840" t="str">
        <f>IF(S840="","",IF(S840="[FÓRMULA MANUAL]","",IFERROR(AVERAGEIFS(DATOS!$K$2:$K$20000,DATOS!$A$2:$A$20000,S840,CONFIG_METADATA!$G$2:$G$20000,1,DATOS!$I$2:$I$20000,"Armonía"),"")))</f>
        <v/>
      </c>
      <c r="U840" t="str">
        <f>IF(S840="","",IF(S840="[FÓRMULA MANUAL]","",IFERROR(AVERAGEIFS(DATOS!$K$2:$K$20000,DATOS!$A$2:$A$20000,S840,CONFIG_METADATA!$G$2:$G$20000,1,DATOS!$I$2:$I$20000,"Orquesta/Banda/Conjunto"),"")))</f>
        <v/>
      </c>
      <c r="V840" t="str">
        <f>IF(S840="","",IF(S840="[FÓRMULA MANUAL]","",IFERROR(AVERAGEIFS(DATOS!$K$2:$K$20000,DATOS!$A$2:$A$20000,S840,CONFIG_METADATA!$G$2:$G$20000,1,DATOS!$I$2:$I$20000,"Música de Cámara"),"")))</f>
        <v/>
      </c>
      <c r="W840" t="str">
        <f>IF(S840="","",IF(S840="[FÓRMULA MANUAL]","",IFERROR(SUMPRODUCT((DATOS!$A$2:$A$20000=S840)*(CONFIG_METADATA!$G$2:$G$20000=1)*(COUNTIF(CONFIG_ASIGNATURAS!$B$7:$B$27,DATOS!$I$2:$I$20000)&gt;0)*(DATOS!$K$2:$K$20000))/SUMPRODUCT((DATOS!$A$2:$A$20000=S840)*(CONFIG_METADATA!$G$2:$G$20000=1)*(COUNTIF(CONFIG_ASIGNATURAS!$B$7:$B$27,DATOS!$I$2:$I$20000)&gt;0)*1),"")))</f>
        <v/>
      </c>
      <c r="Z840" t="str">
        <f>IF(Y840="","",IF(Y840="[FÓRMULA MANUAL]","",IFERROR(AVERAGEIFS(DATOS!$K$2:$K$20000,DATOS!$A$2:$A$20000,Y840,CONFIG_METADATA!$G$2:$G$20000,1,DATOS!$I$2:$I$20000,"Análisis"),"")))</f>
        <v/>
      </c>
      <c r="AA840" t="str">
        <f>IF(Y840="","",IF(Y840="[FÓRMULA MANUAL]","",IFERROR(AVERAGEIFS(DATOS!$K$2:$K$20000,DATOS!$A$2:$A$20000,Y840,CONFIG_METADATA!$G$2:$G$20000,1,DATOS!$I$2:$I$20000,"Orquesta/Banda/Conjunto"),"")))</f>
        <v/>
      </c>
      <c r="AB840" t="str">
        <f>IF(Y840="","",IF(Y840="[FÓRMULA MANUAL]","",IFERROR(AVERAGEIFS(DATOS!$K$2:$K$20000,DATOS!$A$2:$A$20000,Y840,CONFIG_METADATA!$G$2:$G$20000,1,DATOS!$I$2:$I$20000,"Música de Cámara"),"")))</f>
        <v/>
      </c>
      <c r="AC840" t="str">
        <f>IF(Y840="","",IF(Y840="[FÓRMULA MANUAL]","",IFERROR(SUMPRODUCT((DATOS!$A$2:$A$20000=Y840)*(CONFIG_METADATA!$G$2:$G$20000=1)*(COUNTIF(CONFIG_ASIGNATURAS!$B$7:$B$27,DATOS!$I$2:$I$20000)&gt;0)*(DATOS!$K$2:$K$20000))/SUMPRODUCT((DATOS!$A$2:$A$20000=Y840)*(CONFIG_METADATA!$G$2:$G$20000=1)*(COUNTIF(CONFIG_ASIGNATURAS!$B$7:$B$27,DATOS!$I$2:$I$20000)&gt;0)*1),"")))</f>
        <v/>
      </c>
      <c r="AF840" t="str">
        <f>IF(AE840="","",IF(AE840="[FÓRMULA MANUAL]","",IFERROR(AVERAGEIFS(DATOS!$K$2:$K$20000,DATOS!$A$2:$A$20000,AE840,CONFIG_METADATA!$G$2:$G$20000,1,DATOS!$I$2:$I$20000,"Análisis"),"")))</f>
        <v/>
      </c>
      <c r="AG840" t="str">
        <f>IF(AE840="","",IF(AE840="[FÓRMULA MANUAL]","",IFERROR(AVERAGEIFS(DATOS!$K$2:$K$20000,DATOS!$A$2:$A$20000,AE840,CONFIG_METADATA!$G$2:$G$20000,1,DATOS!$I$2:$I$20000,"Orquesta/Banda/Conjunto"),"")))</f>
        <v/>
      </c>
      <c r="AH840" t="str">
        <f>IF(AE840="","",IF(AE840="[FÓRMULA MANUAL]","",IFERROR(AVERAGEIFS(DATOS!$K$2:$K$20000,DATOS!$A$2:$A$20000,AE840,CONFIG_METADATA!$G$2:$G$20000,1,DATOS!$I$2:$I$20000,"Música de Cámara"),"")))</f>
        <v/>
      </c>
      <c r="AI840" t="str">
        <f>IF(AE840="","",IF(AE840="[FÓRMULA MANUAL]","",IFERROR(SUMPRODUCT((DATOS!$A$2:$A$20000=AE840)*(CONFIG_METADATA!$G$2:$G$20000=1)*(COUNTIF(CONFIG_ASIGNATURAS!$B$7:$B$27,DATOS!$I$2:$I$20000)&gt;0)*(DATOS!$K$2:$K$20000))/SUMPRODUCT((DATOS!$A$2:$A$20000=AE840)*(CONFIG_METADATA!$G$2:$G$20000=1)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MANUAL]","",IFERROR(AVERAGEIFS(DATOS!$K$2:$K$20000,DATOS!$A$2:$A$20000,A841,CONFIG_METADATA!$G$2:$G$20000,1,DATOS!$I$2:$I$20000,"Lenguaje Musical"),"")))</f>
        <v/>
      </c>
      <c r="C841" t="str">
        <f>IF(A841="","",IF(A841="[FÓRMULA MANUAL]","",IFERROR(AVERAGEIFS(DATOS!$K$2:$K$20000,DATOS!$A$2:$A$20000,A841,CONFIG_METADATA!$G$2:$G$20000,1,DATOS!$I$2:$I$20000,"Orquesta/Banda/Conjunto"),"")))</f>
        <v/>
      </c>
      <c r="D841" t="str">
        <f>IF(A841="","",IF(A841="[FÓRMULA MANUAL]","",IFERROR(AVERAGEIFS(DATOS!$K$2:$K$20000,DATOS!$A$2:$A$20000,A841,CONFIG_METADATA!$G$2:$G$20000,1,DATOS!$I$2:$I$20000,"Conjunto"),"")))</f>
        <v/>
      </c>
      <c r="E841" t="str">
        <f>IF(A841="","",IF(A841="[FÓRMULA MANUAL]","",IFERROR(SUMPRODUCT((DATOS!$A$2:$A$20000=A841)*(CONFIG_METADATA!$G$2:$G$20000=1)*(COUNTIF(CONFIG_ASIGNATURAS!$B$7:$B$27,DATOS!$I$2:$I$20000)&gt;0)*(DATOS!$K$2:$K$20000))/SUMPRODUCT((DATOS!$A$2:$A$20000=A841)*(CONFIG_METADATA!$G$2:$G$20000=1)*(COUNTIF(CONFIG_ASIGNATURAS!$B$7:$B$27,DATOS!$I$2:$I$20000)&gt;0)*1),"")))</f>
        <v/>
      </c>
      <c r="H841" t="str">
        <f>IF(G841="","",IF(G841="[FÓRMULA MANUAL]","",IFERROR(AVERAGEIFS(DATOS!$K$2:$K$20000,DATOS!$A$2:$A$20000,G841,CONFIG_METADATA!$G$2:$G$20000,1,DATOS!$I$2:$I$20000,"Lenguaje Musical"),"")))</f>
        <v/>
      </c>
      <c r="I841" t="str">
        <f>IF(G841="","",IF(G841="[FÓRMULA MANUAL]","",IFERROR(AVERAGEIFS(DATOS!$K$2:$K$20000,DATOS!$A$2:$A$20000,G841,CONFIG_METADATA!$G$2:$G$20000,1,DATOS!$I$2:$I$20000,"Orquesta/Banda/Conjunto"),"")))</f>
        <v/>
      </c>
      <c r="J841" t="str">
        <f>IF(G841="","",IF(G841="[FÓRMULA MANUAL]","",IFERROR(AVERAGEIFS(DATOS!$K$2:$K$20000,DATOS!$A$2:$A$20000,G841,CONFIG_METADATA!$G$2:$G$20000,1,DATOS!$I$2:$I$20000,"Conjunto"),"")))</f>
        <v/>
      </c>
      <c r="K841" t="str">
        <f>IF(G841="","",IF(G841="[FÓRMULA MANUAL]","",IFERROR(SUMPRODUCT((DATOS!$A$2:$A$20000=G841)*(CONFIG_METADATA!$G$2:$G$20000=1)*(COUNTIF(CONFIG_ASIGNATURAS!$B$7:$B$27,DATOS!$I$2:$I$20000)&gt;0)*(DATOS!$K$2:$K$20000))/SUMPRODUCT((DATOS!$A$2:$A$20000=G841)*(CONFIG_METADATA!$G$2:$G$20000=1)*(COUNTIF(CONFIG_ASIGNATURAS!$B$7:$B$27,DATOS!$I$2:$I$20000)&gt;0)*1),"")))</f>
        <v/>
      </c>
      <c r="N841" t="str">
        <f>IF(M841="","",IF(M841="[FÓRMULA MANUAL]","",IFERROR(AVERAGEIFS(DATOS!$K$2:$K$20000,DATOS!$A$2:$A$20000,M841,CONFIG_METADATA!$G$2:$G$20000,1,DATOS!$I$2:$I$20000,"Armonía"),"")))</f>
        <v/>
      </c>
      <c r="O841" t="str">
        <f>IF(M841="","",IF(M841="[FÓRMULA MANUAL]","",IFERROR(AVERAGEIFS(DATOS!$K$2:$K$20000,DATOS!$A$2:$A$20000,M841,CONFIG_METADATA!$G$2:$G$20000,1,DATOS!$I$2:$I$20000,"Orquesta/Banda/Conjunto"),"")))</f>
        <v/>
      </c>
      <c r="P841" t="str">
        <f>IF(M841="","",IF(M841="[FÓRMULA MANUAL]","",IFERROR(AVERAGEIFS(DATOS!$K$2:$K$20000,DATOS!$A$2:$A$20000,M841,CONFIG_METADATA!$G$2:$G$20000,1,DATOS!$I$2:$I$20000,"Música de Cámara"),"")))</f>
        <v/>
      </c>
      <c r="Q841" t="str">
        <f>IF(M841="","",IF(M841="[FÓRMULA MANUAL]","",IFERROR(SUMPRODUCT((DATOS!$A$2:$A$20000=M841)*(CONFIG_METADATA!$G$2:$G$20000=1)*(COUNTIF(CONFIG_ASIGNATURAS!$B$7:$B$27,DATOS!$I$2:$I$20000)&gt;0)*(DATOS!$K$2:$K$20000))/SUMPRODUCT((DATOS!$A$2:$A$20000=M841)*(CONFIG_METADATA!$G$2:$G$20000=1)*(COUNTIF(CONFIG_ASIGNATURAS!$B$7:$B$27,DATOS!$I$2:$I$20000)&gt;0)*1),"")))</f>
        <v/>
      </c>
      <c r="T841" t="str">
        <f>IF(S841="","",IF(S841="[FÓRMULA MANUAL]","",IFERROR(AVERAGEIFS(DATOS!$K$2:$K$20000,DATOS!$A$2:$A$20000,S841,CONFIG_METADATA!$G$2:$G$20000,1,DATOS!$I$2:$I$20000,"Armonía"),"")))</f>
        <v/>
      </c>
      <c r="U841" t="str">
        <f>IF(S841="","",IF(S841="[FÓRMULA MANUAL]","",IFERROR(AVERAGEIFS(DATOS!$K$2:$K$20000,DATOS!$A$2:$A$20000,S841,CONFIG_METADATA!$G$2:$G$20000,1,DATOS!$I$2:$I$20000,"Orquesta/Banda/Conjunto"),"")))</f>
        <v/>
      </c>
      <c r="V841" t="str">
        <f>IF(S841="","",IF(S841="[FÓRMULA MANUAL]","",IFERROR(AVERAGEIFS(DATOS!$K$2:$K$20000,DATOS!$A$2:$A$20000,S841,CONFIG_METADATA!$G$2:$G$20000,1,DATOS!$I$2:$I$20000,"Música de Cámara"),"")))</f>
        <v/>
      </c>
      <c r="W841" t="str">
        <f>IF(S841="","",IF(S841="[FÓRMULA MANUAL]","",IFERROR(SUMPRODUCT((DATOS!$A$2:$A$20000=S841)*(CONFIG_METADATA!$G$2:$G$20000=1)*(COUNTIF(CONFIG_ASIGNATURAS!$B$7:$B$27,DATOS!$I$2:$I$20000)&gt;0)*(DATOS!$K$2:$K$20000))/SUMPRODUCT((DATOS!$A$2:$A$20000=S841)*(CONFIG_METADATA!$G$2:$G$20000=1)*(COUNTIF(CONFIG_ASIGNATURAS!$B$7:$B$27,DATOS!$I$2:$I$20000)&gt;0)*1),"")))</f>
        <v/>
      </c>
      <c r="Z841" t="str">
        <f>IF(Y841="","",IF(Y841="[FÓRMULA MANUAL]","",IFERROR(AVERAGEIFS(DATOS!$K$2:$K$20000,DATOS!$A$2:$A$20000,Y841,CONFIG_METADATA!$G$2:$G$20000,1,DATOS!$I$2:$I$20000,"Análisis"),"")))</f>
        <v/>
      </c>
      <c r="AA841" t="str">
        <f>IF(Y841="","",IF(Y841="[FÓRMULA MANUAL]","",IFERROR(AVERAGEIFS(DATOS!$K$2:$K$20000,DATOS!$A$2:$A$20000,Y841,CONFIG_METADATA!$G$2:$G$20000,1,DATOS!$I$2:$I$20000,"Orquesta/Banda/Conjunto"),"")))</f>
        <v/>
      </c>
      <c r="AB841" t="str">
        <f>IF(Y841="","",IF(Y841="[FÓRMULA MANUAL]","",IFERROR(AVERAGEIFS(DATOS!$K$2:$K$20000,DATOS!$A$2:$A$20000,Y841,CONFIG_METADATA!$G$2:$G$20000,1,DATOS!$I$2:$I$20000,"Música de Cámara"),"")))</f>
        <v/>
      </c>
      <c r="AC841" t="str">
        <f>IF(Y841="","",IF(Y841="[FÓRMULA MANUAL]","",IFERROR(SUMPRODUCT((DATOS!$A$2:$A$20000=Y841)*(CONFIG_METADATA!$G$2:$G$20000=1)*(COUNTIF(CONFIG_ASIGNATURAS!$B$7:$B$27,DATOS!$I$2:$I$20000)&gt;0)*(DATOS!$K$2:$K$20000))/SUMPRODUCT((DATOS!$A$2:$A$20000=Y841)*(CONFIG_METADATA!$G$2:$G$20000=1)*(COUNTIF(CONFIG_ASIGNATURAS!$B$7:$B$27,DATOS!$I$2:$I$20000)&gt;0)*1),"")))</f>
        <v/>
      </c>
      <c r="AF841" t="str">
        <f>IF(AE841="","",IF(AE841="[FÓRMULA MANUAL]","",IFERROR(AVERAGEIFS(DATOS!$K$2:$K$20000,DATOS!$A$2:$A$20000,AE841,CONFIG_METADATA!$G$2:$G$20000,1,DATOS!$I$2:$I$20000,"Análisis"),"")))</f>
        <v/>
      </c>
      <c r="AG841" t="str">
        <f>IF(AE841="","",IF(AE841="[FÓRMULA MANUAL]","",IFERROR(AVERAGEIFS(DATOS!$K$2:$K$20000,DATOS!$A$2:$A$20000,AE841,CONFIG_METADATA!$G$2:$G$20000,1,DATOS!$I$2:$I$20000,"Orquesta/Banda/Conjunto"),"")))</f>
        <v/>
      </c>
      <c r="AH841" t="str">
        <f>IF(AE841="","",IF(AE841="[FÓRMULA MANUAL]","",IFERROR(AVERAGEIFS(DATOS!$K$2:$K$20000,DATOS!$A$2:$A$20000,AE841,CONFIG_METADATA!$G$2:$G$20000,1,DATOS!$I$2:$I$20000,"Música de Cámara"),"")))</f>
        <v/>
      </c>
      <c r="AI841" t="str">
        <f>IF(AE841="","",IF(AE841="[FÓRMULA MANUAL]","",IFERROR(SUMPRODUCT((DATOS!$A$2:$A$20000=AE841)*(CONFIG_METADATA!$G$2:$G$20000=1)*(COUNTIF(CONFIG_ASIGNATURAS!$B$7:$B$27,DATOS!$I$2:$I$20000)&gt;0)*(DATOS!$K$2:$K$20000))/SUMPRODUCT((DATOS!$A$2:$A$20000=AE841)*(CONFIG_METADATA!$G$2:$G$20000=1)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MANUAL]","",IFERROR(AVERAGEIFS(DATOS!$K$2:$K$20000,DATOS!$A$2:$A$20000,A842,CONFIG_METADATA!$G$2:$G$20000,1,DATOS!$I$2:$I$20000,"Lenguaje Musical"),"")))</f>
        <v/>
      </c>
      <c r="C842" t="str">
        <f>IF(A842="","",IF(A842="[FÓRMULA MANUAL]","",IFERROR(AVERAGEIFS(DATOS!$K$2:$K$20000,DATOS!$A$2:$A$20000,A842,CONFIG_METADATA!$G$2:$G$20000,1,DATOS!$I$2:$I$20000,"Orquesta/Banda/Conjunto"),"")))</f>
        <v/>
      </c>
      <c r="D842" t="str">
        <f>IF(A842="","",IF(A842="[FÓRMULA MANUAL]","",IFERROR(AVERAGEIFS(DATOS!$K$2:$K$20000,DATOS!$A$2:$A$20000,A842,CONFIG_METADATA!$G$2:$G$20000,1,DATOS!$I$2:$I$20000,"Conjunto"),"")))</f>
        <v/>
      </c>
      <c r="E842" t="str">
        <f>IF(A842="","",IF(A842="[FÓRMULA MANUAL]","",IFERROR(SUMPRODUCT((DATOS!$A$2:$A$20000=A842)*(CONFIG_METADATA!$G$2:$G$20000=1)*(COUNTIF(CONFIG_ASIGNATURAS!$B$7:$B$27,DATOS!$I$2:$I$20000)&gt;0)*(DATOS!$K$2:$K$20000))/SUMPRODUCT((DATOS!$A$2:$A$20000=A842)*(CONFIG_METADATA!$G$2:$G$20000=1)*(COUNTIF(CONFIG_ASIGNATURAS!$B$7:$B$27,DATOS!$I$2:$I$20000)&gt;0)*1),"")))</f>
        <v/>
      </c>
      <c r="H842" t="str">
        <f>IF(G842="","",IF(G842="[FÓRMULA MANUAL]","",IFERROR(AVERAGEIFS(DATOS!$K$2:$K$20000,DATOS!$A$2:$A$20000,G842,CONFIG_METADATA!$G$2:$G$20000,1,DATOS!$I$2:$I$20000,"Lenguaje Musical"),"")))</f>
        <v/>
      </c>
      <c r="I842" t="str">
        <f>IF(G842="","",IF(G842="[FÓRMULA MANUAL]","",IFERROR(AVERAGEIFS(DATOS!$K$2:$K$20000,DATOS!$A$2:$A$20000,G842,CONFIG_METADATA!$G$2:$G$20000,1,DATOS!$I$2:$I$20000,"Orquesta/Banda/Conjunto"),"")))</f>
        <v/>
      </c>
      <c r="J842" t="str">
        <f>IF(G842="","",IF(G842="[FÓRMULA MANUAL]","",IFERROR(AVERAGEIFS(DATOS!$K$2:$K$20000,DATOS!$A$2:$A$20000,G842,CONFIG_METADATA!$G$2:$G$20000,1,DATOS!$I$2:$I$20000,"Conjunto"),"")))</f>
        <v/>
      </c>
      <c r="K842" t="str">
        <f>IF(G842="","",IF(G842="[FÓRMULA MANUAL]","",IFERROR(SUMPRODUCT((DATOS!$A$2:$A$20000=G842)*(CONFIG_METADATA!$G$2:$G$20000=1)*(COUNTIF(CONFIG_ASIGNATURAS!$B$7:$B$27,DATOS!$I$2:$I$20000)&gt;0)*(DATOS!$K$2:$K$20000))/SUMPRODUCT((DATOS!$A$2:$A$20000=G842)*(CONFIG_METADATA!$G$2:$G$20000=1)*(COUNTIF(CONFIG_ASIGNATURAS!$B$7:$B$27,DATOS!$I$2:$I$20000)&gt;0)*1),"")))</f>
        <v/>
      </c>
      <c r="N842" t="str">
        <f>IF(M842="","",IF(M842="[FÓRMULA MANUAL]","",IFERROR(AVERAGEIFS(DATOS!$K$2:$K$20000,DATOS!$A$2:$A$20000,M842,CONFIG_METADATA!$G$2:$G$20000,1,DATOS!$I$2:$I$20000,"Armonía"),"")))</f>
        <v/>
      </c>
      <c r="O842" t="str">
        <f>IF(M842="","",IF(M842="[FÓRMULA MANUAL]","",IFERROR(AVERAGEIFS(DATOS!$K$2:$K$20000,DATOS!$A$2:$A$20000,M842,CONFIG_METADATA!$G$2:$G$20000,1,DATOS!$I$2:$I$20000,"Orquesta/Banda/Conjunto"),"")))</f>
        <v/>
      </c>
      <c r="P842" t="str">
        <f>IF(M842="","",IF(M842="[FÓRMULA MANUAL]","",IFERROR(AVERAGEIFS(DATOS!$K$2:$K$20000,DATOS!$A$2:$A$20000,M842,CONFIG_METADATA!$G$2:$G$20000,1,DATOS!$I$2:$I$20000,"Música de Cámara"),"")))</f>
        <v/>
      </c>
      <c r="Q842" t="str">
        <f>IF(M842="","",IF(M842="[FÓRMULA MANUAL]","",IFERROR(SUMPRODUCT((DATOS!$A$2:$A$20000=M842)*(CONFIG_METADATA!$G$2:$G$20000=1)*(COUNTIF(CONFIG_ASIGNATURAS!$B$7:$B$27,DATOS!$I$2:$I$20000)&gt;0)*(DATOS!$K$2:$K$20000))/SUMPRODUCT((DATOS!$A$2:$A$20000=M842)*(CONFIG_METADATA!$G$2:$G$20000=1)*(COUNTIF(CONFIG_ASIGNATURAS!$B$7:$B$27,DATOS!$I$2:$I$20000)&gt;0)*1),"")))</f>
        <v/>
      </c>
      <c r="T842" t="str">
        <f>IF(S842="","",IF(S842="[FÓRMULA MANUAL]","",IFERROR(AVERAGEIFS(DATOS!$K$2:$K$20000,DATOS!$A$2:$A$20000,S842,CONFIG_METADATA!$G$2:$G$20000,1,DATOS!$I$2:$I$20000,"Armonía"),"")))</f>
        <v/>
      </c>
      <c r="U842" t="str">
        <f>IF(S842="","",IF(S842="[FÓRMULA MANUAL]","",IFERROR(AVERAGEIFS(DATOS!$K$2:$K$20000,DATOS!$A$2:$A$20000,S842,CONFIG_METADATA!$G$2:$G$20000,1,DATOS!$I$2:$I$20000,"Orquesta/Banda/Conjunto"),"")))</f>
        <v/>
      </c>
      <c r="V842" t="str">
        <f>IF(S842="","",IF(S842="[FÓRMULA MANUAL]","",IFERROR(AVERAGEIFS(DATOS!$K$2:$K$20000,DATOS!$A$2:$A$20000,S842,CONFIG_METADATA!$G$2:$G$20000,1,DATOS!$I$2:$I$20000,"Música de Cámara"),"")))</f>
        <v/>
      </c>
      <c r="W842" t="str">
        <f>IF(S842="","",IF(S842="[FÓRMULA MANUAL]","",IFERROR(SUMPRODUCT((DATOS!$A$2:$A$20000=S842)*(CONFIG_METADATA!$G$2:$G$20000=1)*(COUNTIF(CONFIG_ASIGNATURAS!$B$7:$B$27,DATOS!$I$2:$I$20000)&gt;0)*(DATOS!$K$2:$K$20000))/SUMPRODUCT((DATOS!$A$2:$A$20000=S842)*(CONFIG_METADATA!$G$2:$G$20000=1)*(COUNTIF(CONFIG_ASIGNATURAS!$B$7:$B$27,DATOS!$I$2:$I$20000)&gt;0)*1),"")))</f>
        <v/>
      </c>
      <c r="Z842" t="str">
        <f>IF(Y842="","",IF(Y842="[FÓRMULA MANUAL]","",IFERROR(AVERAGEIFS(DATOS!$K$2:$K$20000,DATOS!$A$2:$A$20000,Y842,CONFIG_METADATA!$G$2:$G$20000,1,DATOS!$I$2:$I$20000,"Análisis"),"")))</f>
        <v/>
      </c>
      <c r="AA842" t="str">
        <f>IF(Y842="","",IF(Y842="[FÓRMULA MANUAL]","",IFERROR(AVERAGEIFS(DATOS!$K$2:$K$20000,DATOS!$A$2:$A$20000,Y842,CONFIG_METADATA!$G$2:$G$20000,1,DATOS!$I$2:$I$20000,"Orquesta/Banda/Conjunto"),"")))</f>
        <v/>
      </c>
      <c r="AB842" t="str">
        <f>IF(Y842="","",IF(Y842="[FÓRMULA MANUAL]","",IFERROR(AVERAGEIFS(DATOS!$K$2:$K$20000,DATOS!$A$2:$A$20000,Y842,CONFIG_METADATA!$G$2:$G$20000,1,DATOS!$I$2:$I$20000,"Música de Cámara"),"")))</f>
        <v/>
      </c>
      <c r="AC842" t="str">
        <f>IF(Y842="","",IF(Y842="[FÓRMULA MANUAL]","",IFERROR(SUMPRODUCT((DATOS!$A$2:$A$20000=Y842)*(CONFIG_METADATA!$G$2:$G$20000=1)*(COUNTIF(CONFIG_ASIGNATURAS!$B$7:$B$27,DATOS!$I$2:$I$20000)&gt;0)*(DATOS!$K$2:$K$20000))/SUMPRODUCT((DATOS!$A$2:$A$20000=Y842)*(CONFIG_METADATA!$G$2:$G$20000=1)*(COUNTIF(CONFIG_ASIGNATURAS!$B$7:$B$27,DATOS!$I$2:$I$20000)&gt;0)*1),"")))</f>
        <v/>
      </c>
      <c r="AF842" t="str">
        <f>IF(AE842="","",IF(AE842="[FÓRMULA MANUAL]","",IFERROR(AVERAGEIFS(DATOS!$K$2:$K$20000,DATOS!$A$2:$A$20000,AE842,CONFIG_METADATA!$G$2:$G$20000,1,DATOS!$I$2:$I$20000,"Análisis"),"")))</f>
        <v/>
      </c>
      <c r="AG842" t="str">
        <f>IF(AE842="","",IF(AE842="[FÓRMULA MANUAL]","",IFERROR(AVERAGEIFS(DATOS!$K$2:$K$20000,DATOS!$A$2:$A$20000,AE842,CONFIG_METADATA!$G$2:$G$20000,1,DATOS!$I$2:$I$20000,"Orquesta/Banda/Conjunto"),"")))</f>
        <v/>
      </c>
      <c r="AH842" t="str">
        <f>IF(AE842="","",IF(AE842="[FÓRMULA MANUAL]","",IFERROR(AVERAGEIFS(DATOS!$K$2:$K$20000,DATOS!$A$2:$A$20000,AE842,CONFIG_METADATA!$G$2:$G$20000,1,DATOS!$I$2:$I$20000,"Música de Cámara"),"")))</f>
        <v/>
      </c>
      <c r="AI842" t="str">
        <f>IF(AE842="","",IF(AE842="[FÓRMULA MANUAL]","",IFERROR(SUMPRODUCT((DATOS!$A$2:$A$20000=AE842)*(CONFIG_METADATA!$G$2:$G$20000=1)*(COUNTIF(CONFIG_ASIGNATURAS!$B$7:$B$27,DATOS!$I$2:$I$20000)&gt;0)*(DATOS!$K$2:$K$20000))/SUMPRODUCT((DATOS!$A$2:$A$20000=AE842)*(CONFIG_METADATA!$G$2:$G$20000=1)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MANUAL]","",IFERROR(AVERAGEIFS(DATOS!$K$2:$K$20000,DATOS!$A$2:$A$20000,A843,CONFIG_METADATA!$G$2:$G$20000,1,DATOS!$I$2:$I$20000,"Lenguaje Musical"),"")))</f>
        <v/>
      </c>
      <c r="C843" t="str">
        <f>IF(A843="","",IF(A843="[FÓRMULA MANUAL]","",IFERROR(AVERAGEIFS(DATOS!$K$2:$K$20000,DATOS!$A$2:$A$20000,A843,CONFIG_METADATA!$G$2:$G$20000,1,DATOS!$I$2:$I$20000,"Orquesta/Banda/Conjunto"),"")))</f>
        <v/>
      </c>
      <c r="D843" t="str">
        <f>IF(A843="","",IF(A843="[FÓRMULA MANUAL]","",IFERROR(AVERAGEIFS(DATOS!$K$2:$K$20000,DATOS!$A$2:$A$20000,A843,CONFIG_METADATA!$G$2:$G$20000,1,DATOS!$I$2:$I$20000,"Conjunto"),"")))</f>
        <v/>
      </c>
      <c r="E843" t="str">
        <f>IF(A843="","",IF(A843="[FÓRMULA MANUAL]","",IFERROR(SUMPRODUCT((DATOS!$A$2:$A$20000=A843)*(CONFIG_METADATA!$G$2:$G$20000=1)*(COUNTIF(CONFIG_ASIGNATURAS!$B$7:$B$27,DATOS!$I$2:$I$20000)&gt;0)*(DATOS!$K$2:$K$20000))/SUMPRODUCT((DATOS!$A$2:$A$20000=A843)*(CONFIG_METADATA!$G$2:$G$20000=1)*(COUNTIF(CONFIG_ASIGNATURAS!$B$7:$B$27,DATOS!$I$2:$I$20000)&gt;0)*1),"")))</f>
        <v/>
      </c>
      <c r="H843" t="str">
        <f>IF(G843="","",IF(G843="[FÓRMULA MANUAL]","",IFERROR(AVERAGEIFS(DATOS!$K$2:$K$20000,DATOS!$A$2:$A$20000,G843,CONFIG_METADATA!$G$2:$G$20000,1,DATOS!$I$2:$I$20000,"Lenguaje Musical"),"")))</f>
        <v/>
      </c>
      <c r="I843" t="str">
        <f>IF(G843="","",IF(G843="[FÓRMULA MANUAL]","",IFERROR(AVERAGEIFS(DATOS!$K$2:$K$20000,DATOS!$A$2:$A$20000,G843,CONFIG_METADATA!$G$2:$G$20000,1,DATOS!$I$2:$I$20000,"Orquesta/Banda/Conjunto"),"")))</f>
        <v/>
      </c>
      <c r="J843" t="str">
        <f>IF(G843="","",IF(G843="[FÓRMULA MANUAL]","",IFERROR(AVERAGEIFS(DATOS!$K$2:$K$20000,DATOS!$A$2:$A$20000,G843,CONFIG_METADATA!$G$2:$G$20000,1,DATOS!$I$2:$I$20000,"Conjunto"),"")))</f>
        <v/>
      </c>
      <c r="K843" t="str">
        <f>IF(G843="","",IF(G843="[FÓRMULA MANUAL]","",IFERROR(SUMPRODUCT((DATOS!$A$2:$A$20000=G843)*(CONFIG_METADATA!$G$2:$G$20000=1)*(COUNTIF(CONFIG_ASIGNATURAS!$B$7:$B$27,DATOS!$I$2:$I$20000)&gt;0)*(DATOS!$K$2:$K$20000))/SUMPRODUCT((DATOS!$A$2:$A$20000=G843)*(CONFIG_METADATA!$G$2:$G$20000=1)*(COUNTIF(CONFIG_ASIGNATURAS!$B$7:$B$27,DATOS!$I$2:$I$20000)&gt;0)*1),"")))</f>
        <v/>
      </c>
      <c r="N843" t="str">
        <f>IF(M843="","",IF(M843="[FÓRMULA MANUAL]","",IFERROR(AVERAGEIFS(DATOS!$K$2:$K$20000,DATOS!$A$2:$A$20000,M843,CONFIG_METADATA!$G$2:$G$20000,1,DATOS!$I$2:$I$20000,"Armonía"),"")))</f>
        <v/>
      </c>
      <c r="O843" t="str">
        <f>IF(M843="","",IF(M843="[FÓRMULA MANUAL]","",IFERROR(AVERAGEIFS(DATOS!$K$2:$K$20000,DATOS!$A$2:$A$20000,M843,CONFIG_METADATA!$G$2:$G$20000,1,DATOS!$I$2:$I$20000,"Orquesta/Banda/Conjunto"),"")))</f>
        <v/>
      </c>
      <c r="P843" t="str">
        <f>IF(M843="","",IF(M843="[FÓRMULA MANUAL]","",IFERROR(AVERAGEIFS(DATOS!$K$2:$K$20000,DATOS!$A$2:$A$20000,M843,CONFIG_METADATA!$G$2:$G$20000,1,DATOS!$I$2:$I$20000,"Música de Cámara"),"")))</f>
        <v/>
      </c>
      <c r="Q843" t="str">
        <f>IF(M843="","",IF(M843="[FÓRMULA MANUAL]","",IFERROR(SUMPRODUCT((DATOS!$A$2:$A$20000=M843)*(CONFIG_METADATA!$G$2:$G$20000=1)*(COUNTIF(CONFIG_ASIGNATURAS!$B$7:$B$27,DATOS!$I$2:$I$20000)&gt;0)*(DATOS!$K$2:$K$20000))/SUMPRODUCT((DATOS!$A$2:$A$20000=M843)*(CONFIG_METADATA!$G$2:$G$20000=1)*(COUNTIF(CONFIG_ASIGNATURAS!$B$7:$B$27,DATOS!$I$2:$I$20000)&gt;0)*1),"")))</f>
        <v/>
      </c>
      <c r="T843" t="str">
        <f>IF(S843="","",IF(S843="[FÓRMULA MANUAL]","",IFERROR(AVERAGEIFS(DATOS!$K$2:$K$20000,DATOS!$A$2:$A$20000,S843,CONFIG_METADATA!$G$2:$G$20000,1,DATOS!$I$2:$I$20000,"Armonía"),"")))</f>
        <v/>
      </c>
      <c r="U843" t="str">
        <f>IF(S843="","",IF(S843="[FÓRMULA MANUAL]","",IFERROR(AVERAGEIFS(DATOS!$K$2:$K$20000,DATOS!$A$2:$A$20000,S843,CONFIG_METADATA!$G$2:$G$20000,1,DATOS!$I$2:$I$20000,"Orquesta/Banda/Conjunto"),"")))</f>
        <v/>
      </c>
      <c r="V843" t="str">
        <f>IF(S843="","",IF(S843="[FÓRMULA MANUAL]","",IFERROR(AVERAGEIFS(DATOS!$K$2:$K$20000,DATOS!$A$2:$A$20000,S843,CONFIG_METADATA!$G$2:$G$20000,1,DATOS!$I$2:$I$20000,"Música de Cámara"),"")))</f>
        <v/>
      </c>
      <c r="W843" t="str">
        <f>IF(S843="","",IF(S843="[FÓRMULA MANUAL]","",IFERROR(SUMPRODUCT((DATOS!$A$2:$A$20000=S843)*(CONFIG_METADATA!$G$2:$G$20000=1)*(COUNTIF(CONFIG_ASIGNATURAS!$B$7:$B$27,DATOS!$I$2:$I$20000)&gt;0)*(DATOS!$K$2:$K$20000))/SUMPRODUCT((DATOS!$A$2:$A$20000=S843)*(CONFIG_METADATA!$G$2:$G$20000=1)*(COUNTIF(CONFIG_ASIGNATURAS!$B$7:$B$27,DATOS!$I$2:$I$20000)&gt;0)*1),"")))</f>
        <v/>
      </c>
      <c r="Z843" t="str">
        <f>IF(Y843="","",IF(Y843="[FÓRMULA MANUAL]","",IFERROR(AVERAGEIFS(DATOS!$K$2:$K$20000,DATOS!$A$2:$A$20000,Y843,CONFIG_METADATA!$G$2:$G$20000,1,DATOS!$I$2:$I$20000,"Análisis"),"")))</f>
        <v/>
      </c>
      <c r="AA843" t="str">
        <f>IF(Y843="","",IF(Y843="[FÓRMULA MANUAL]","",IFERROR(AVERAGEIFS(DATOS!$K$2:$K$20000,DATOS!$A$2:$A$20000,Y843,CONFIG_METADATA!$G$2:$G$20000,1,DATOS!$I$2:$I$20000,"Orquesta/Banda/Conjunto"),"")))</f>
        <v/>
      </c>
      <c r="AB843" t="str">
        <f>IF(Y843="","",IF(Y843="[FÓRMULA MANUAL]","",IFERROR(AVERAGEIFS(DATOS!$K$2:$K$20000,DATOS!$A$2:$A$20000,Y843,CONFIG_METADATA!$G$2:$G$20000,1,DATOS!$I$2:$I$20000,"Música de Cámara"),"")))</f>
        <v/>
      </c>
      <c r="AC843" t="str">
        <f>IF(Y843="","",IF(Y843="[FÓRMULA MANUAL]","",IFERROR(SUMPRODUCT((DATOS!$A$2:$A$20000=Y843)*(CONFIG_METADATA!$G$2:$G$20000=1)*(COUNTIF(CONFIG_ASIGNATURAS!$B$7:$B$27,DATOS!$I$2:$I$20000)&gt;0)*(DATOS!$K$2:$K$20000))/SUMPRODUCT((DATOS!$A$2:$A$20000=Y843)*(CONFIG_METADATA!$G$2:$G$20000=1)*(COUNTIF(CONFIG_ASIGNATURAS!$B$7:$B$27,DATOS!$I$2:$I$20000)&gt;0)*1),"")))</f>
        <v/>
      </c>
      <c r="AF843" t="str">
        <f>IF(AE843="","",IF(AE843="[FÓRMULA MANUAL]","",IFERROR(AVERAGEIFS(DATOS!$K$2:$K$20000,DATOS!$A$2:$A$20000,AE843,CONFIG_METADATA!$G$2:$G$20000,1,DATOS!$I$2:$I$20000,"Análisis"),"")))</f>
        <v/>
      </c>
      <c r="AG843" t="str">
        <f>IF(AE843="","",IF(AE843="[FÓRMULA MANUAL]","",IFERROR(AVERAGEIFS(DATOS!$K$2:$K$20000,DATOS!$A$2:$A$20000,AE843,CONFIG_METADATA!$G$2:$G$20000,1,DATOS!$I$2:$I$20000,"Orquesta/Banda/Conjunto"),"")))</f>
        <v/>
      </c>
      <c r="AH843" t="str">
        <f>IF(AE843="","",IF(AE843="[FÓRMULA MANUAL]","",IFERROR(AVERAGEIFS(DATOS!$K$2:$K$20000,DATOS!$A$2:$A$20000,AE843,CONFIG_METADATA!$G$2:$G$20000,1,DATOS!$I$2:$I$20000,"Música de Cámara"),"")))</f>
        <v/>
      </c>
      <c r="AI843" t="str">
        <f>IF(AE843="","",IF(AE843="[FÓRMULA MANUAL]","",IFERROR(SUMPRODUCT((DATOS!$A$2:$A$20000=AE843)*(CONFIG_METADATA!$G$2:$G$20000=1)*(COUNTIF(CONFIG_ASIGNATURAS!$B$7:$B$27,DATOS!$I$2:$I$20000)&gt;0)*(DATOS!$K$2:$K$20000))/SUMPRODUCT((DATOS!$A$2:$A$20000=AE843)*(CONFIG_METADATA!$G$2:$G$20000=1)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MANUAL]","",IFERROR(AVERAGEIFS(DATOS!$K$2:$K$20000,DATOS!$A$2:$A$20000,A844,CONFIG_METADATA!$G$2:$G$20000,1,DATOS!$I$2:$I$20000,"Lenguaje Musical"),"")))</f>
        <v/>
      </c>
      <c r="C844" t="str">
        <f>IF(A844="","",IF(A844="[FÓRMULA MANUAL]","",IFERROR(AVERAGEIFS(DATOS!$K$2:$K$20000,DATOS!$A$2:$A$20000,A844,CONFIG_METADATA!$G$2:$G$20000,1,DATOS!$I$2:$I$20000,"Orquesta/Banda/Conjunto"),"")))</f>
        <v/>
      </c>
      <c r="D844" t="str">
        <f>IF(A844="","",IF(A844="[FÓRMULA MANUAL]","",IFERROR(AVERAGEIFS(DATOS!$K$2:$K$20000,DATOS!$A$2:$A$20000,A844,CONFIG_METADATA!$G$2:$G$20000,1,DATOS!$I$2:$I$20000,"Conjunto"),"")))</f>
        <v/>
      </c>
      <c r="E844" t="str">
        <f>IF(A844="","",IF(A844="[FÓRMULA MANUAL]","",IFERROR(SUMPRODUCT((DATOS!$A$2:$A$20000=A844)*(CONFIG_METADATA!$G$2:$G$20000=1)*(COUNTIF(CONFIG_ASIGNATURAS!$B$7:$B$27,DATOS!$I$2:$I$20000)&gt;0)*(DATOS!$K$2:$K$20000))/SUMPRODUCT((DATOS!$A$2:$A$20000=A844)*(CONFIG_METADATA!$G$2:$G$20000=1)*(COUNTIF(CONFIG_ASIGNATURAS!$B$7:$B$27,DATOS!$I$2:$I$20000)&gt;0)*1),"")))</f>
        <v/>
      </c>
      <c r="H844" t="str">
        <f>IF(G844="","",IF(G844="[FÓRMULA MANUAL]","",IFERROR(AVERAGEIFS(DATOS!$K$2:$K$20000,DATOS!$A$2:$A$20000,G844,CONFIG_METADATA!$G$2:$G$20000,1,DATOS!$I$2:$I$20000,"Lenguaje Musical"),"")))</f>
        <v/>
      </c>
      <c r="I844" t="str">
        <f>IF(G844="","",IF(G844="[FÓRMULA MANUAL]","",IFERROR(AVERAGEIFS(DATOS!$K$2:$K$20000,DATOS!$A$2:$A$20000,G844,CONFIG_METADATA!$G$2:$G$20000,1,DATOS!$I$2:$I$20000,"Orquesta/Banda/Conjunto"),"")))</f>
        <v/>
      </c>
      <c r="J844" t="str">
        <f>IF(G844="","",IF(G844="[FÓRMULA MANUAL]","",IFERROR(AVERAGEIFS(DATOS!$K$2:$K$20000,DATOS!$A$2:$A$20000,G844,CONFIG_METADATA!$G$2:$G$20000,1,DATOS!$I$2:$I$20000,"Conjunto"),"")))</f>
        <v/>
      </c>
      <c r="K844" t="str">
        <f>IF(G844="","",IF(G844="[FÓRMULA MANUAL]","",IFERROR(SUMPRODUCT((DATOS!$A$2:$A$20000=G844)*(CONFIG_METADATA!$G$2:$G$20000=1)*(COUNTIF(CONFIG_ASIGNATURAS!$B$7:$B$27,DATOS!$I$2:$I$20000)&gt;0)*(DATOS!$K$2:$K$20000))/SUMPRODUCT((DATOS!$A$2:$A$20000=G844)*(CONFIG_METADATA!$G$2:$G$20000=1)*(COUNTIF(CONFIG_ASIGNATURAS!$B$7:$B$27,DATOS!$I$2:$I$20000)&gt;0)*1),"")))</f>
        <v/>
      </c>
      <c r="N844" t="str">
        <f>IF(M844="","",IF(M844="[FÓRMULA MANUAL]","",IFERROR(AVERAGEIFS(DATOS!$K$2:$K$20000,DATOS!$A$2:$A$20000,M844,CONFIG_METADATA!$G$2:$G$20000,1,DATOS!$I$2:$I$20000,"Armonía"),"")))</f>
        <v/>
      </c>
      <c r="O844" t="str">
        <f>IF(M844="","",IF(M844="[FÓRMULA MANUAL]","",IFERROR(AVERAGEIFS(DATOS!$K$2:$K$20000,DATOS!$A$2:$A$20000,M844,CONFIG_METADATA!$G$2:$G$20000,1,DATOS!$I$2:$I$20000,"Orquesta/Banda/Conjunto"),"")))</f>
        <v/>
      </c>
      <c r="P844" t="str">
        <f>IF(M844="","",IF(M844="[FÓRMULA MANUAL]","",IFERROR(AVERAGEIFS(DATOS!$K$2:$K$20000,DATOS!$A$2:$A$20000,M844,CONFIG_METADATA!$G$2:$G$20000,1,DATOS!$I$2:$I$20000,"Música de Cámara"),"")))</f>
        <v/>
      </c>
      <c r="Q844" t="str">
        <f>IF(M844="","",IF(M844="[FÓRMULA MANUAL]","",IFERROR(SUMPRODUCT((DATOS!$A$2:$A$20000=M844)*(CONFIG_METADATA!$G$2:$G$20000=1)*(COUNTIF(CONFIG_ASIGNATURAS!$B$7:$B$27,DATOS!$I$2:$I$20000)&gt;0)*(DATOS!$K$2:$K$20000))/SUMPRODUCT((DATOS!$A$2:$A$20000=M844)*(CONFIG_METADATA!$G$2:$G$20000=1)*(COUNTIF(CONFIG_ASIGNATURAS!$B$7:$B$27,DATOS!$I$2:$I$20000)&gt;0)*1),"")))</f>
        <v/>
      </c>
      <c r="T844" t="str">
        <f>IF(S844="","",IF(S844="[FÓRMULA MANUAL]","",IFERROR(AVERAGEIFS(DATOS!$K$2:$K$20000,DATOS!$A$2:$A$20000,S844,CONFIG_METADATA!$G$2:$G$20000,1,DATOS!$I$2:$I$20000,"Armonía"),"")))</f>
        <v/>
      </c>
      <c r="U844" t="str">
        <f>IF(S844="","",IF(S844="[FÓRMULA MANUAL]","",IFERROR(AVERAGEIFS(DATOS!$K$2:$K$20000,DATOS!$A$2:$A$20000,S844,CONFIG_METADATA!$G$2:$G$20000,1,DATOS!$I$2:$I$20000,"Orquesta/Banda/Conjunto"),"")))</f>
        <v/>
      </c>
      <c r="V844" t="str">
        <f>IF(S844="","",IF(S844="[FÓRMULA MANUAL]","",IFERROR(AVERAGEIFS(DATOS!$K$2:$K$20000,DATOS!$A$2:$A$20000,S844,CONFIG_METADATA!$G$2:$G$20000,1,DATOS!$I$2:$I$20000,"Música de Cámara"),"")))</f>
        <v/>
      </c>
      <c r="W844" t="str">
        <f>IF(S844="","",IF(S844="[FÓRMULA MANUAL]","",IFERROR(SUMPRODUCT((DATOS!$A$2:$A$20000=S844)*(CONFIG_METADATA!$G$2:$G$20000=1)*(COUNTIF(CONFIG_ASIGNATURAS!$B$7:$B$27,DATOS!$I$2:$I$20000)&gt;0)*(DATOS!$K$2:$K$20000))/SUMPRODUCT((DATOS!$A$2:$A$20000=S844)*(CONFIG_METADATA!$G$2:$G$20000=1)*(COUNTIF(CONFIG_ASIGNATURAS!$B$7:$B$27,DATOS!$I$2:$I$20000)&gt;0)*1),"")))</f>
        <v/>
      </c>
      <c r="Z844" t="str">
        <f>IF(Y844="","",IF(Y844="[FÓRMULA MANUAL]","",IFERROR(AVERAGEIFS(DATOS!$K$2:$K$20000,DATOS!$A$2:$A$20000,Y844,CONFIG_METADATA!$G$2:$G$20000,1,DATOS!$I$2:$I$20000,"Análisis"),"")))</f>
        <v/>
      </c>
      <c r="AA844" t="str">
        <f>IF(Y844="","",IF(Y844="[FÓRMULA MANUAL]","",IFERROR(AVERAGEIFS(DATOS!$K$2:$K$20000,DATOS!$A$2:$A$20000,Y844,CONFIG_METADATA!$G$2:$G$20000,1,DATOS!$I$2:$I$20000,"Orquesta/Banda/Conjunto"),"")))</f>
        <v/>
      </c>
      <c r="AB844" t="str">
        <f>IF(Y844="","",IF(Y844="[FÓRMULA MANUAL]","",IFERROR(AVERAGEIFS(DATOS!$K$2:$K$20000,DATOS!$A$2:$A$20000,Y844,CONFIG_METADATA!$G$2:$G$20000,1,DATOS!$I$2:$I$20000,"Música de Cámara"),"")))</f>
        <v/>
      </c>
      <c r="AC844" t="str">
        <f>IF(Y844="","",IF(Y844="[FÓRMULA MANUAL]","",IFERROR(SUMPRODUCT((DATOS!$A$2:$A$20000=Y844)*(CONFIG_METADATA!$G$2:$G$20000=1)*(COUNTIF(CONFIG_ASIGNATURAS!$B$7:$B$27,DATOS!$I$2:$I$20000)&gt;0)*(DATOS!$K$2:$K$20000))/SUMPRODUCT((DATOS!$A$2:$A$20000=Y844)*(CONFIG_METADATA!$G$2:$G$20000=1)*(COUNTIF(CONFIG_ASIGNATURAS!$B$7:$B$27,DATOS!$I$2:$I$20000)&gt;0)*1),"")))</f>
        <v/>
      </c>
      <c r="AF844" t="str">
        <f>IF(AE844="","",IF(AE844="[FÓRMULA MANUAL]","",IFERROR(AVERAGEIFS(DATOS!$K$2:$K$20000,DATOS!$A$2:$A$20000,AE844,CONFIG_METADATA!$G$2:$G$20000,1,DATOS!$I$2:$I$20000,"Análisis"),"")))</f>
        <v/>
      </c>
      <c r="AG844" t="str">
        <f>IF(AE844="","",IF(AE844="[FÓRMULA MANUAL]","",IFERROR(AVERAGEIFS(DATOS!$K$2:$K$20000,DATOS!$A$2:$A$20000,AE844,CONFIG_METADATA!$G$2:$G$20000,1,DATOS!$I$2:$I$20000,"Orquesta/Banda/Conjunto"),"")))</f>
        <v/>
      </c>
      <c r="AH844" t="str">
        <f>IF(AE844="","",IF(AE844="[FÓRMULA MANUAL]","",IFERROR(AVERAGEIFS(DATOS!$K$2:$K$20000,DATOS!$A$2:$A$20000,AE844,CONFIG_METADATA!$G$2:$G$20000,1,DATOS!$I$2:$I$20000,"Música de Cámara"),"")))</f>
        <v/>
      </c>
      <c r="AI844" t="str">
        <f>IF(AE844="","",IF(AE844="[FÓRMULA MANUAL]","",IFERROR(SUMPRODUCT((DATOS!$A$2:$A$20000=AE844)*(CONFIG_METADATA!$G$2:$G$20000=1)*(COUNTIF(CONFIG_ASIGNATURAS!$B$7:$B$27,DATOS!$I$2:$I$20000)&gt;0)*(DATOS!$K$2:$K$20000))/SUMPRODUCT((DATOS!$A$2:$A$20000=AE844)*(CONFIG_METADATA!$G$2:$G$20000=1)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MANUAL]","",IFERROR(AVERAGEIFS(DATOS!$K$2:$K$20000,DATOS!$A$2:$A$20000,A845,CONFIG_METADATA!$G$2:$G$20000,1,DATOS!$I$2:$I$20000,"Lenguaje Musical"),"")))</f>
        <v/>
      </c>
      <c r="C845" t="str">
        <f>IF(A845="","",IF(A845="[FÓRMULA MANUAL]","",IFERROR(AVERAGEIFS(DATOS!$K$2:$K$20000,DATOS!$A$2:$A$20000,A845,CONFIG_METADATA!$G$2:$G$20000,1,DATOS!$I$2:$I$20000,"Orquesta/Banda/Conjunto"),"")))</f>
        <v/>
      </c>
      <c r="D845" t="str">
        <f>IF(A845="","",IF(A845="[FÓRMULA MANUAL]","",IFERROR(AVERAGEIFS(DATOS!$K$2:$K$20000,DATOS!$A$2:$A$20000,A845,CONFIG_METADATA!$G$2:$G$20000,1,DATOS!$I$2:$I$20000,"Conjunto"),"")))</f>
        <v/>
      </c>
      <c r="E845" t="str">
        <f>IF(A845="","",IF(A845="[FÓRMULA MANUAL]","",IFERROR(SUMPRODUCT((DATOS!$A$2:$A$20000=A845)*(CONFIG_METADATA!$G$2:$G$20000=1)*(COUNTIF(CONFIG_ASIGNATURAS!$B$7:$B$27,DATOS!$I$2:$I$20000)&gt;0)*(DATOS!$K$2:$K$20000))/SUMPRODUCT((DATOS!$A$2:$A$20000=A845)*(CONFIG_METADATA!$G$2:$G$20000=1)*(COUNTIF(CONFIG_ASIGNATURAS!$B$7:$B$27,DATOS!$I$2:$I$20000)&gt;0)*1),"")))</f>
        <v/>
      </c>
      <c r="H845" t="str">
        <f>IF(G845="","",IF(G845="[FÓRMULA MANUAL]","",IFERROR(AVERAGEIFS(DATOS!$K$2:$K$20000,DATOS!$A$2:$A$20000,G845,CONFIG_METADATA!$G$2:$G$20000,1,DATOS!$I$2:$I$20000,"Lenguaje Musical"),"")))</f>
        <v/>
      </c>
      <c r="I845" t="str">
        <f>IF(G845="","",IF(G845="[FÓRMULA MANUAL]","",IFERROR(AVERAGEIFS(DATOS!$K$2:$K$20000,DATOS!$A$2:$A$20000,G845,CONFIG_METADATA!$G$2:$G$20000,1,DATOS!$I$2:$I$20000,"Orquesta/Banda/Conjunto"),"")))</f>
        <v/>
      </c>
      <c r="J845" t="str">
        <f>IF(G845="","",IF(G845="[FÓRMULA MANUAL]","",IFERROR(AVERAGEIFS(DATOS!$K$2:$K$20000,DATOS!$A$2:$A$20000,G845,CONFIG_METADATA!$G$2:$G$20000,1,DATOS!$I$2:$I$20000,"Conjunto"),"")))</f>
        <v/>
      </c>
      <c r="K845" t="str">
        <f>IF(G845="","",IF(G845="[FÓRMULA MANUAL]","",IFERROR(SUMPRODUCT((DATOS!$A$2:$A$20000=G845)*(CONFIG_METADATA!$G$2:$G$20000=1)*(COUNTIF(CONFIG_ASIGNATURAS!$B$7:$B$27,DATOS!$I$2:$I$20000)&gt;0)*(DATOS!$K$2:$K$20000))/SUMPRODUCT((DATOS!$A$2:$A$20000=G845)*(CONFIG_METADATA!$G$2:$G$20000=1)*(COUNTIF(CONFIG_ASIGNATURAS!$B$7:$B$27,DATOS!$I$2:$I$20000)&gt;0)*1),"")))</f>
        <v/>
      </c>
      <c r="N845" t="str">
        <f>IF(M845="","",IF(M845="[FÓRMULA MANUAL]","",IFERROR(AVERAGEIFS(DATOS!$K$2:$K$20000,DATOS!$A$2:$A$20000,M845,CONFIG_METADATA!$G$2:$G$20000,1,DATOS!$I$2:$I$20000,"Armonía"),"")))</f>
        <v/>
      </c>
      <c r="O845" t="str">
        <f>IF(M845="","",IF(M845="[FÓRMULA MANUAL]","",IFERROR(AVERAGEIFS(DATOS!$K$2:$K$20000,DATOS!$A$2:$A$20000,M845,CONFIG_METADATA!$G$2:$G$20000,1,DATOS!$I$2:$I$20000,"Orquesta/Banda/Conjunto"),"")))</f>
        <v/>
      </c>
      <c r="P845" t="str">
        <f>IF(M845="","",IF(M845="[FÓRMULA MANUAL]","",IFERROR(AVERAGEIFS(DATOS!$K$2:$K$20000,DATOS!$A$2:$A$20000,M845,CONFIG_METADATA!$G$2:$G$20000,1,DATOS!$I$2:$I$20000,"Música de Cámara"),"")))</f>
        <v/>
      </c>
      <c r="Q845" t="str">
        <f>IF(M845="","",IF(M845="[FÓRMULA MANUAL]","",IFERROR(SUMPRODUCT((DATOS!$A$2:$A$20000=M845)*(CONFIG_METADATA!$G$2:$G$20000=1)*(COUNTIF(CONFIG_ASIGNATURAS!$B$7:$B$27,DATOS!$I$2:$I$20000)&gt;0)*(DATOS!$K$2:$K$20000))/SUMPRODUCT((DATOS!$A$2:$A$20000=M845)*(CONFIG_METADATA!$G$2:$G$20000=1)*(COUNTIF(CONFIG_ASIGNATURAS!$B$7:$B$27,DATOS!$I$2:$I$20000)&gt;0)*1),"")))</f>
        <v/>
      </c>
      <c r="T845" t="str">
        <f>IF(S845="","",IF(S845="[FÓRMULA MANUAL]","",IFERROR(AVERAGEIFS(DATOS!$K$2:$K$20000,DATOS!$A$2:$A$20000,S845,CONFIG_METADATA!$G$2:$G$20000,1,DATOS!$I$2:$I$20000,"Armonía"),"")))</f>
        <v/>
      </c>
      <c r="U845" t="str">
        <f>IF(S845="","",IF(S845="[FÓRMULA MANUAL]","",IFERROR(AVERAGEIFS(DATOS!$K$2:$K$20000,DATOS!$A$2:$A$20000,S845,CONFIG_METADATA!$G$2:$G$20000,1,DATOS!$I$2:$I$20000,"Orquesta/Banda/Conjunto"),"")))</f>
        <v/>
      </c>
      <c r="V845" t="str">
        <f>IF(S845="","",IF(S845="[FÓRMULA MANUAL]","",IFERROR(AVERAGEIFS(DATOS!$K$2:$K$20000,DATOS!$A$2:$A$20000,S845,CONFIG_METADATA!$G$2:$G$20000,1,DATOS!$I$2:$I$20000,"Música de Cámara"),"")))</f>
        <v/>
      </c>
      <c r="W845" t="str">
        <f>IF(S845="","",IF(S845="[FÓRMULA MANUAL]","",IFERROR(SUMPRODUCT((DATOS!$A$2:$A$20000=S845)*(CONFIG_METADATA!$G$2:$G$20000=1)*(COUNTIF(CONFIG_ASIGNATURAS!$B$7:$B$27,DATOS!$I$2:$I$20000)&gt;0)*(DATOS!$K$2:$K$20000))/SUMPRODUCT((DATOS!$A$2:$A$20000=S845)*(CONFIG_METADATA!$G$2:$G$20000=1)*(COUNTIF(CONFIG_ASIGNATURAS!$B$7:$B$27,DATOS!$I$2:$I$20000)&gt;0)*1),"")))</f>
        <v/>
      </c>
      <c r="Z845" t="str">
        <f>IF(Y845="","",IF(Y845="[FÓRMULA MANUAL]","",IFERROR(AVERAGEIFS(DATOS!$K$2:$K$20000,DATOS!$A$2:$A$20000,Y845,CONFIG_METADATA!$G$2:$G$20000,1,DATOS!$I$2:$I$20000,"Análisis"),"")))</f>
        <v/>
      </c>
      <c r="AA845" t="str">
        <f>IF(Y845="","",IF(Y845="[FÓRMULA MANUAL]","",IFERROR(AVERAGEIFS(DATOS!$K$2:$K$20000,DATOS!$A$2:$A$20000,Y845,CONFIG_METADATA!$G$2:$G$20000,1,DATOS!$I$2:$I$20000,"Orquesta/Banda/Conjunto"),"")))</f>
        <v/>
      </c>
      <c r="AB845" t="str">
        <f>IF(Y845="","",IF(Y845="[FÓRMULA MANUAL]","",IFERROR(AVERAGEIFS(DATOS!$K$2:$K$20000,DATOS!$A$2:$A$20000,Y845,CONFIG_METADATA!$G$2:$G$20000,1,DATOS!$I$2:$I$20000,"Música de Cámara"),"")))</f>
        <v/>
      </c>
      <c r="AC845" t="str">
        <f>IF(Y845="","",IF(Y845="[FÓRMULA MANUAL]","",IFERROR(SUMPRODUCT((DATOS!$A$2:$A$20000=Y845)*(CONFIG_METADATA!$G$2:$G$20000=1)*(COUNTIF(CONFIG_ASIGNATURAS!$B$7:$B$27,DATOS!$I$2:$I$20000)&gt;0)*(DATOS!$K$2:$K$20000))/SUMPRODUCT((DATOS!$A$2:$A$20000=Y845)*(CONFIG_METADATA!$G$2:$G$20000=1)*(COUNTIF(CONFIG_ASIGNATURAS!$B$7:$B$27,DATOS!$I$2:$I$20000)&gt;0)*1),"")))</f>
        <v/>
      </c>
      <c r="AF845" t="str">
        <f>IF(AE845="","",IF(AE845="[FÓRMULA MANUAL]","",IFERROR(AVERAGEIFS(DATOS!$K$2:$K$20000,DATOS!$A$2:$A$20000,AE845,CONFIG_METADATA!$G$2:$G$20000,1,DATOS!$I$2:$I$20000,"Análisis"),"")))</f>
        <v/>
      </c>
      <c r="AG845" t="str">
        <f>IF(AE845="","",IF(AE845="[FÓRMULA MANUAL]","",IFERROR(AVERAGEIFS(DATOS!$K$2:$K$20000,DATOS!$A$2:$A$20000,AE845,CONFIG_METADATA!$G$2:$G$20000,1,DATOS!$I$2:$I$20000,"Orquesta/Banda/Conjunto"),"")))</f>
        <v/>
      </c>
      <c r="AH845" t="str">
        <f>IF(AE845="","",IF(AE845="[FÓRMULA MANUAL]","",IFERROR(AVERAGEIFS(DATOS!$K$2:$K$20000,DATOS!$A$2:$A$20000,AE845,CONFIG_METADATA!$G$2:$G$20000,1,DATOS!$I$2:$I$20000,"Música de Cámara"),"")))</f>
        <v/>
      </c>
      <c r="AI845" t="str">
        <f>IF(AE845="","",IF(AE845="[FÓRMULA MANUAL]","",IFERROR(SUMPRODUCT((DATOS!$A$2:$A$20000=AE845)*(CONFIG_METADATA!$G$2:$G$20000=1)*(COUNTIF(CONFIG_ASIGNATURAS!$B$7:$B$27,DATOS!$I$2:$I$20000)&gt;0)*(DATOS!$K$2:$K$20000))/SUMPRODUCT((DATOS!$A$2:$A$20000=AE845)*(CONFIG_METADATA!$G$2:$G$20000=1)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MANUAL]","",IFERROR(AVERAGEIFS(DATOS!$K$2:$K$20000,DATOS!$A$2:$A$20000,A846,CONFIG_METADATA!$G$2:$G$20000,1,DATOS!$I$2:$I$20000,"Lenguaje Musical"),"")))</f>
        <v/>
      </c>
      <c r="C846" t="str">
        <f>IF(A846="","",IF(A846="[FÓRMULA MANUAL]","",IFERROR(AVERAGEIFS(DATOS!$K$2:$K$20000,DATOS!$A$2:$A$20000,A846,CONFIG_METADATA!$G$2:$G$20000,1,DATOS!$I$2:$I$20000,"Orquesta/Banda/Conjunto"),"")))</f>
        <v/>
      </c>
      <c r="D846" t="str">
        <f>IF(A846="","",IF(A846="[FÓRMULA MANUAL]","",IFERROR(AVERAGEIFS(DATOS!$K$2:$K$20000,DATOS!$A$2:$A$20000,A846,CONFIG_METADATA!$G$2:$G$20000,1,DATOS!$I$2:$I$20000,"Conjunto"),"")))</f>
        <v/>
      </c>
      <c r="E846" t="str">
        <f>IF(A846="","",IF(A846="[FÓRMULA MANUAL]","",IFERROR(SUMPRODUCT((DATOS!$A$2:$A$20000=A846)*(CONFIG_METADATA!$G$2:$G$20000=1)*(COUNTIF(CONFIG_ASIGNATURAS!$B$7:$B$27,DATOS!$I$2:$I$20000)&gt;0)*(DATOS!$K$2:$K$20000))/SUMPRODUCT((DATOS!$A$2:$A$20000=A846)*(CONFIG_METADATA!$G$2:$G$20000=1)*(COUNTIF(CONFIG_ASIGNATURAS!$B$7:$B$27,DATOS!$I$2:$I$20000)&gt;0)*1),"")))</f>
        <v/>
      </c>
      <c r="H846" t="str">
        <f>IF(G846="","",IF(G846="[FÓRMULA MANUAL]","",IFERROR(AVERAGEIFS(DATOS!$K$2:$K$20000,DATOS!$A$2:$A$20000,G846,CONFIG_METADATA!$G$2:$G$20000,1,DATOS!$I$2:$I$20000,"Lenguaje Musical"),"")))</f>
        <v/>
      </c>
      <c r="I846" t="str">
        <f>IF(G846="","",IF(G846="[FÓRMULA MANUAL]","",IFERROR(AVERAGEIFS(DATOS!$K$2:$K$20000,DATOS!$A$2:$A$20000,G846,CONFIG_METADATA!$G$2:$G$20000,1,DATOS!$I$2:$I$20000,"Orquesta/Banda/Conjunto"),"")))</f>
        <v/>
      </c>
      <c r="J846" t="str">
        <f>IF(G846="","",IF(G846="[FÓRMULA MANUAL]","",IFERROR(AVERAGEIFS(DATOS!$K$2:$K$20000,DATOS!$A$2:$A$20000,G846,CONFIG_METADATA!$G$2:$G$20000,1,DATOS!$I$2:$I$20000,"Conjunto"),"")))</f>
        <v/>
      </c>
      <c r="K846" t="str">
        <f>IF(G846="","",IF(G846="[FÓRMULA MANUAL]","",IFERROR(SUMPRODUCT((DATOS!$A$2:$A$20000=G846)*(CONFIG_METADATA!$G$2:$G$20000=1)*(COUNTIF(CONFIG_ASIGNATURAS!$B$7:$B$27,DATOS!$I$2:$I$20000)&gt;0)*(DATOS!$K$2:$K$20000))/SUMPRODUCT((DATOS!$A$2:$A$20000=G846)*(CONFIG_METADATA!$G$2:$G$20000=1)*(COUNTIF(CONFIG_ASIGNATURAS!$B$7:$B$27,DATOS!$I$2:$I$20000)&gt;0)*1),"")))</f>
        <v/>
      </c>
      <c r="N846" t="str">
        <f>IF(M846="","",IF(M846="[FÓRMULA MANUAL]","",IFERROR(AVERAGEIFS(DATOS!$K$2:$K$20000,DATOS!$A$2:$A$20000,M846,CONFIG_METADATA!$G$2:$G$20000,1,DATOS!$I$2:$I$20000,"Armonía"),"")))</f>
        <v/>
      </c>
      <c r="O846" t="str">
        <f>IF(M846="","",IF(M846="[FÓRMULA MANUAL]","",IFERROR(AVERAGEIFS(DATOS!$K$2:$K$20000,DATOS!$A$2:$A$20000,M846,CONFIG_METADATA!$G$2:$G$20000,1,DATOS!$I$2:$I$20000,"Orquesta/Banda/Conjunto"),"")))</f>
        <v/>
      </c>
      <c r="P846" t="str">
        <f>IF(M846="","",IF(M846="[FÓRMULA MANUAL]","",IFERROR(AVERAGEIFS(DATOS!$K$2:$K$20000,DATOS!$A$2:$A$20000,M846,CONFIG_METADATA!$G$2:$G$20000,1,DATOS!$I$2:$I$20000,"Música de Cámara"),"")))</f>
        <v/>
      </c>
      <c r="Q846" t="str">
        <f>IF(M846="","",IF(M846="[FÓRMULA MANUAL]","",IFERROR(SUMPRODUCT((DATOS!$A$2:$A$20000=M846)*(CONFIG_METADATA!$G$2:$G$20000=1)*(COUNTIF(CONFIG_ASIGNATURAS!$B$7:$B$27,DATOS!$I$2:$I$20000)&gt;0)*(DATOS!$K$2:$K$20000))/SUMPRODUCT((DATOS!$A$2:$A$20000=M846)*(CONFIG_METADATA!$G$2:$G$20000=1)*(COUNTIF(CONFIG_ASIGNATURAS!$B$7:$B$27,DATOS!$I$2:$I$20000)&gt;0)*1),"")))</f>
        <v/>
      </c>
      <c r="T846" t="str">
        <f>IF(S846="","",IF(S846="[FÓRMULA MANUAL]","",IFERROR(AVERAGEIFS(DATOS!$K$2:$K$20000,DATOS!$A$2:$A$20000,S846,CONFIG_METADATA!$G$2:$G$20000,1,DATOS!$I$2:$I$20000,"Armonía"),"")))</f>
        <v/>
      </c>
      <c r="U846" t="str">
        <f>IF(S846="","",IF(S846="[FÓRMULA MANUAL]","",IFERROR(AVERAGEIFS(DATOS!$K$2:$K$20000,DATOS!$A$2:$A$20000,S846,CONFIG_METADATA!$G$2:$G$20000,1,DATOS!$I$2:$I$20000,"Orquesta/Banda/Conjunto"),"")))</f>
        <v/>
      </c>
      <c r="V846" t="str">
        <f>IF(S846="","",IF(S846="[FÓRMULA MANUAL]","",IFERROR(AVERAGEIFS(DATOS!$K$2:$K$20000,DATOS!$A$2:$A$20000,S846,CONFIG_METADATA!$G$2:$G$20000,1,DATOS!$I$2:$I$20000,"Música de Cámara"),"")))</f>
        <v/>
      </c>
      <c r="W846" t="str">
        <f>IF(S846="","",IF(S846="[FÓRMULA MANUAL]","",IFERROR(SUMPRODUCT((DATOS!$A$2:$A$20000=S846)*(CONFIG_METADATA!$G$2:$G$20000=1)*(COUNTIF(CONFIG_ASIGNATURAS!$B$7:$B$27,DATOS!$I$2:$I$20000)&gt;0)*(DATOS!$K$2:$K$20000))/SUMPRODUCT((DATOS!$A$2:$A$20000=S846)*(CONFIG_METADATA!$G$2:$G$20000=1)*(COUNTIF(CONFIG_ASIGNATURAS!$B$7:$B$27,DATOS!$I$2:$I$20000)&gt;0)*1),"")))</f>
        <v/>
      </c>
      <c r="Z846" t="str">
        <f>IF(Y846="","",IF(Y846="[FÓRMULA MANUAL]","",IFERROR(AVERAGEIFS(DATOS!$K$2:$K$20000,DATOS!$A$2:$A$20000,Y846,CONFIG_METADATA!$G$2:$G$20000,1,DATOS!$I$2:$I$20000,"Análisis"),"")))</f>
        <v/>
      </c>
      <c r="AA846" t="str">
        <f>IF(Y846="","",IF(Y846="[FÓRMULA MANUAL]","",IFERROR(AVERAGEIFS(DATOS!$K$2:$K$20000,DATOS!$A$2:$A$20000,Y846,CONFIG_METADATA!$G$2:$G$20000,1,DATOS!$I$2:$I$20000,"Orquesta/Banda/Conjunto"),"")))</f>
        <v/>
      </c>
      <c r="AB846" t="str">
        <f>IF(Y846="","",IF(Y846="[FÓRMULA MANUAL]","",IFERROR(AVERAGEIFS(DATOS!$K$2:$K$20000,DATOS!$A$2:$A$20000,Y846,CONFIG_METADATA!$G$2:$G$20000,1,DATOS!$I$2:$I$20000,"Música de Cámara"),"")))</f>
        <v/>
      </c>
      <c r="AC846" t="str">
        <f>IF(Y846="","",IF(Y846="[FÓRMULA MANUAL]","",IFERROR(SUMPRODUCT((DATOS!$A$2:$A$20000=Y846)*(CONFIG_METADATA!$G$2:$G$20000=1)*(COUNTIF(CONFIG_ASIGNATURAS!$B$7:$B$27,DATOS!$I$2:$I$20000)&gt;0)*(DATOS!$K$2:$K$20000))/SUMPRODUCT((DATOS!$A$2:$A$20000=Y846)*(CONFIG_METADATA!$G$2:$G$20000=1)*(COUNTIF(CONFIG_ASIGNATURAS!$B$7:$B$27,DATOS!$I$2:$I$20000)&gt;0)*1),"")))</f>
        <v/>
      </c>
      <c r="AF846" t="str">
        <f>IF(AE846="","",IF(AE846="[FÓRMULA MANUAL]","",IFERROR(AVERAGEIFS(DATOS!$K$2:$K$20000,DATOS!$A$2:$A$20000,AE846,CONFIG_METADATA!$G$2:$G$20000,1,DATOS!$I$2:$I$20000,"Análisis"),"")))</f>
        <v/>
      </c>
      <c r="AG846" t="str">
        <f>IF(AE846="","",IF(AE846="[FÓRMULA MANUAL]","",IFERROR(AVERAGEIFS(DATOS!$K$2:$K$20000,DATOS!$A$2:$A$20000,AE846,CONFIG_METADATA!$G$2:$G$20000,1,DATOS!$I$2:$I$20000,"Orquesta/Banda/Conjunto"),"")))</f>
        <v/>
      </c>
      <c r="AH846" t="str">
        <f>IF(AE846="","",IF(AE846="[FÓRMULA MANUAL]","",IFERROR(AVERAGEIFS(DATOS!$K$2:$K$20000,DATOS!$A$2:$A$20000,AE846,CONFIG_METADATA!$G$2:$G$20000,1,DATOS!$I$2:$I$20000,"Música de Cámara"),"")))</f>
        <v/>
      </c>
      <c r="AI846" t="str">
        <f>IF(AE846="","",IF(AE846="[FÓRMULA MANUAL]","",IFERROR(SUMPRODUCT((DATOS!$A$2:$A$20000=AE846)*(CONFIG_METADATA!$G$2:$G$20000=1)*(COUNTIF(CONFIG_ASIGNATURAS!$B$7:$B$27,DATOS!$I$2:$I$20000)&gt;0)*(DATOS!$K$2:$K$20000))/SUMPRODUCT((DATOS!$A$2:$A$20000=AE846)*(CONFIG_METADATA!$G$2:$G$20000=1)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MANUAL]","",IFERROR(AVERAGEIFS(DATOS!$K$2:$K$20000,DATOS!$A$2:$A$20000,A847,CONFIG_METADATA!$G$2:$G$20000,1,DATOS!$I$2:$I$20000,"Lenguaje Musical"),"")))</f>
        <v/>
      </c>
      <c r="C847" t="str">
        <f>IF(A847="","",IF(A847="[FÓRMULA MANUAL]","",IFERROR(AVERAGEIFS(DATOS!$K$2:$K$20000,DATOS!$A$2:$A$20000,A847,CONFIG_METADATA!$G$2:$G$20000,1,DATOS!$I$2:$I$20000,"Orquesta/Banda/Conjunto"),"")))</f>
        <v/>
      </c>
      <c r="D847" t="str">
        <f>IF(A847="","",IF(A847="[FÓRMULA MANUAL]","",IFERROR(AVERAGEIFS(DATOS!$K$2:$K$20000,DATOS!$A$2:$A$20000,A847,CONFIG_METADATA!$G$2:$G$20000,1,DATOS!$I$2:$I$20000,"Conjunto"),"")))</f>
        <v/>
      </c>
      <c r="E847" t="str">
        <f>IF(A847="","",IF(A847="[FÓRMULA MANUAL]","",IFERROR(SUMPRODUCT((DATOS!$A$2:$A$20000=A847)*(CONFIG_METADATA!$G$2:$G$20000=1)*(COUNTIF(CONFIG_ASIGNATURAS!$B$7:$B$27,DATOS!$I$2:$I$20000)&gt;0)*(DATOS!$K$2:$K$20000))/SUMPRODUCT((DATOS!$A$2:$A$20000=A847)*(CONFIG_METADATA!$G$2:$G$20000=1)*(COUNTIF(CONFIG_ASIGNATURAS!$B$7:$B$27,DATOS!$I$2:$I$20000)&gt;0)*1),"")))</f>
        <v/>
      </c>
      <c r="H847" t="str">
        <f>IF(G847="","",IF(G847="[FÓRMULA MANUAL]","",IFERROR(AVERAGEIFS(DATOS!$K$2:$K$20000,DATOS!$A$2:$A$20000,G847,CONFIG_METADATA!$G$2:$G$20000,1,DATOS!$I$2:$I$20000,"Lenguaje Musical"),"")))</f>
        <v/>
      </c>
      <c r="I847" t="str">
        <f>IF(G847="","",IF(G847="[FÓRMULA MANUAL]","",IFERROR(AVERAGEIFS(DATOS!$K$2:$K$20000,DATOS!$A$2:$A$20000,G847,CONFIG_METADATA!$G$2:$G$20000,1,DATOS!$I$2:$I$20000,"Orquesta/Banda/Conjunto"),"")))</f>
        <v/>
      </c>
      <c r="J847" t="str">
        <f>IF(G847="","",IF(G847="[FÓRMULA MANUAL]","",IFERROR(AVERAGEIFS(DATOS!$K$2:$K$20000,DATOS!$A$2:$A$20000,G847,CONFIG_METADATA!$G$2:$G$20000,1,DATOS!$I$2:$I$20000,"Conjunto"),"")))</f>
        <v/>
      </c>
      <c r="K847" t="str">
        <f>IF(G847="","",IF(G847="[FÓRMULA MANUAL]","",IFERROR(SUMPRODUCT((DATOS!$A$2:$A$20000=G847)*(CONFIG_METADATA!$G$2:$G$20000=1)*(COUNTIF(CONFIG_ASIGNATURAS!$B$7:$B$27,DATOS!$I$2:$I$20000)&gt;0)*(DATOS!$K$2:$K$20000))/SUMPRODUCT((DATOS!$A$2:$A$20000=G847)*(CONFIG_METADATA!$G$2:$G$20000=1)*(COUNTIF(CONFIG_ASIGNATURAS!$B$7:$B$27,DATOS!$I$2:$I$20000)&gt;0)*1),"")))</f>
        <v/>
      </c>
      <c r="N847" t="str">
        <f>IF(M847="","",IF(M847="[FÓRMULA MANUAL]","",IFERROR(AVERAGEIFS(DATOS!$K$2:$K$20000,DATOS!$A$2:$A$20000,M847,CONFIG_METADATA!$G$2:$G$20000,1,DATOS!$I$2:$I$20000,"Armonía"),"")))</f>
        <v/>
      </c>
      <c r="O847" t="str">
        <f>IF(M847="","",IF(M847="[FÓRMULA MANUAL]","",IFERROR(AVERAGEIFS(DATOS!$K$2:$K$20000,DATOS!$A$2:$A$20000,M847,CONFIG_METADATA!$G$2:$G$20000,1,DATOS!$I$2:$I$20000,"Orquesta/Banda/Conjunto"),"")))</f>
        <v/>
      </c>
      <c r="P847" t="str">
        <f>IF(M847="","",IF(M847="[FÓRMULA MANUAL]","",IFERROR(AVERAGEIFS(DATOS!$K$2:$K$20000,DATOS!$A$2:$A$20000,M847,CONFIG_METADATA!$G$2:$G$20000,1,DATOS!$I$2:$I$20000,"Música de Cámara"),"")))</f>
        <v/>
      </c>
      <c r="Q847" t="str">
        <f>IF(M847="","",IF(M847="[FÓRMULA MANUAL]","",IFERROR(SUMPRODUCT((DATOS!$A$2:$A$20000=M847)*(CONFIG_METADATA!$G$2:$G$20000=1)*(COUNTIF(CONFIG_ASIGNATURAS!$B$7:$B$27,DATOS!$I$2:$I$20000)&gt;0)*(DATOS!$K$2:$K$20000))/SUMPRODUCT((DATOS!$A$2:$A$20000=M847)*(CONFIG_METADATA!$G$2:$G$20000=1)*(COUNTIF(CONFIG_ASIGNATURAS!$B$7:$B$27,DATOS!$I$2:$I$20000)&gt;0)*1),"")))</f>
        <v/>
      </c>
      <c r="T847" t="str">
        <f>IF(S847="","",IF(S847="[FÓRMULA MANUAL]","",IFERROR(AVERAGEIFS(DATOS!$K$2:$K$20000,DATOS!$A$2:$A$20000,S847,CONFIG_METADATA!$G$2:$G$20000,1,DATOS!$I$2:$I$20000,"Armonía"),"")))</f>
        <v/>
      </c>
      <c r="U847" t="str">
        <f>IF(S847="","",IF(S847="[FÓRMULA MANUAL]","",IFERROR(AVERAGEIFS(DATOS!$K$2:$K$20000,DATOS!$A$2:$A$20000,S847,CONFIG_METADATA!$G$2:$G$20000,1,DATOS!$I$2:$I$20000,"Orquesta/Banda/Conjunto"),"")))</f>
        <v/>
      </c>
      <c r="V847" t="str">
        <f>IF(S847="","",IF(S847="[FÓRMULA MANUAL]","",IFERROR(AVERAGEIFS(DATOS!$K$2:$K$20000,DATOS!$A$2:$A$20000,S847,CONFIG_METADATA!$G$2:$G$20000,1,DATOS!$I$2:$I$20000,"Música de Cámara"),"")))</f>
        <v/>
      </c>
      <c r="W847" t="str">
        <f>IF(S847="","",IF(S847="[FÓRMULA MANUAL]","",IFERROR(SUMPRODUCT((DATOS!$A$2:$A$20000=S847)*(CONFIG_METADATA!$G$2:$G$20000=1)*(COUNTIF(CONFIG_ASIGNATURAS!$B$7:$B$27,DATOS!$I$2:$I$20000)&gt;0)*(DATOS!$K$2:$K$20000))/SUMPRODUCT((DATOS!$A$2:$A$20000=S847)*(CONFIG_METADATA!$G$2:$G$20000=1)*(COUNTIF(CONFIG_ASIGNATURAS!$B$7:$B$27,DATOS!$I$2:$I$20000)&gt;0)*1),"")))</f>
        <v/>
      </c>
      <c r="Z847" t="str">
        <f>IF(Y847="","",IF(Y847="[FÓRMULA MANUAL]","",IFERROR(AVERAGEIFS(DATOS!$K$2:$K$20000,DATOS!$A$2:$A$20000,Y847,CONFIG_METADATA!$G$2:$G$20000,1,DATOS!$I$2:$I$20000,"Análisis"),"")))</f>
        <v/>
      </c>
      <c r="AA847" t="str">
        <f>IF(Y847="","",IF(Y847="[FÓRMULA MANUAL]","",IFERROR(AVERAGEIFS(DATOS!$K$2:$K$20000,DATOS!$A$2:$A$20000,Y847,CONFIG_METADATA!$G$2:$G$20000,1,DATOS!$I$2:$I$20000,"Orquesta/Banda/Conjunto"),"")))</f>
        <v/>
      </c>
      <c r="AB847" t="str">
        <f>IF(Y847="","",IF(Y847="[FÓRMULA MANUAL]","",IFERROR(AVERAGEIFS(DATOS!$K$2:$K$20000,DATOS!$A$2:$A$20000,Y847,CONFIG_METADATA!$G$2:$G$20000,1,DATOS!$I$2:$I$20000,"Música de Cámara"),"")))</f>
        <v/>
      </c>
      <c r="AC847" t="str">
        <f>IF(Y847="","",IF(Y847="[FÓRMULA MANUAL]","",IFERROR(SUMPRODUCT((DATOS!$A$2:$A$20000=Y847)*(CONFIG_METADATA!$G$2:$G$20000=1)*(COUNTIF(CONFIG_ASIGNATURAS!$B$7:$B$27,DATOS!$I$2:$I$20000)&gt;0)*(DATOS!$K$2:$K$20000))/SUMPRODUCT((DATOS!$A$2:$A$20000=Y847)*(CONFIG_METADATA!$G$2:$G$20000=1)*(COUNTIF(CONFIG_ASIGNATURAS!$B$7:$B$27,DATOS!$I$2:$I$20000)&gt;0)*1),"")))</f>
        <v/>
      </c>
      <c r="AF847" t="str">
        <f>IF(AE847="","",IF(AE847="[FÓRMULA MANUAL]","",IFERROR(AVERAGEIFS(DATOS!$K$2:$K$20000,DATOS!$A$2:$A$20000,AE847,CONFIG_METADATA!$G$2:$G$20000,1,DATOS!$I$2:$I$20000,"Análisis"),"")))</f>
        <v/>
      </c>
      <c r="AG847" t="str">
        <f>IF(AE847="","",IF(AE847="[FÓRMULA MANUAL]","",IFERROR(AVERAGEIFS(DATOS!$K$2:$K$20000,DATOS!$A$2:$A$20000,AE847,CONFIG_METADATA!$G$2:$G$20000,1,DATOS!$I$2:$I$20000,"Orquesta/Banda/Conjunto"),"")))</f>
        <v/>
      </c>
      <c r="AH847" t="str">
        <f>IF(AE847="","",IF(AE847="[FÓRMULA MANUAL]","",IFERROR(AVERAGEIFS(DATOS!$K$2:$K$20000,DATOS!$A$2:$A$20000,AE847,CONFIG_METADATA!$G$2:$G$20000,1,DATOS!$I$2:$I$20000,"Música de Cámara"),"")))</f>
        <v/>
      </c>
      <c r="AI847" t="str">
        <f>IF(AE847="","",IF(AE847="[FÓRMULA MANUAL]","",IFERROR(SUMPRODUCT((DATOS!$A$2:$A$20000=AE847)*(CONFIG_METADATA!$G$2:$G$20000=1)*(COUNTIF(CONFIG_ASIGNATURAS!$B$7:$B$27,DATOS!$I$2:$I$20000)&gt;0)*(DATOS!$K$2:$K$20000))/SUMPRODUCT((DATOS!$A$2:$A$20000=AE847)*(CONFIG_METADATA!$G$2:$G$20000=1)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MANUAL]","",IFERROR(AVERAGEIFS(DATOS!$K$2:$K$20000,DATOS!$A$2:$A$20000,A848,CONFIG_METADATA!$G$2:$G$20000,1,DATOS!$I$2:$I$20000,"Lenguaje Musical"),"")))</f>
        <v/>
      </c>
      <c r="C848" t="str">
        <f>IF(A848="","",IF(A848="[FÓRMULA MANUAL]","",IFERROR(AVERAGEIFS(DATOS!$K$2:$K$20000,DATOS!$A$2:$A$20000,A848,CONFIG_METADATA!$G$2:$G$20000,1,DATOS!$I$2:$I$20000,"Orquesta/Banda/Conjunto"),"")))</f>
        <v/>
      </c>
      <c r="D848" t="str">
        <f>IF(A848="","",IF(A848="[FÓRMULA MANUAL]","",IFERROR(AVERAGEIFS(DATOS!$K$2:$K$20000,DATOS!$A$2:$A$20000,A848,CONFIG_METADATA!$G$2:$G$20000,1,DATOS!$I$2:$I$20000,"Conjunto"),"")))</f>
        <v/>
      </c>
      <c r="E848" t="str">
        <f>IF(A848="","",IF(A848="[FÓRMULA MANUAL]","",IFERROR(SUMPRODUCT((DATOS!$A$2:$A$20000=A848)*(CONFIG_METADATA!$G$2:$G$20000=1)*(COUNTIF(CONFIG_ASIGNATURAS!$B$7:$B$27,DATOS!$I$2:$I$20000)&gt;0)*(DATOS!$K$2:$K$20000))/SUMPRODUCT((DATOS!$A$2:$A$20000=A848)*(CONFIG_METADATA!$G$2:$G$20000=1)*(COUNTIF(CONFIG_ASIGNATURAS!$B$7:$B$27,DATOS!$I$2:$I$20000)&gt;0)*1),"")))</f>
        <v/>
      </c>
      <c r="H848" t="str">
        <f>IF(G848="","",IF(G848="[FÓRMULA MANUAL]","",IFERROR(AVERAGEIFS(DATOS!$K$2:$K$20000,DATOS!$A$2:$A$20000,G848,CONFIG_METADATA!$G$2:$G$20000,1,DATOS!$I$2:$I$20000,"Lenguaje Musical"),"")))</f>
        <v/>
      </c>
      <c r="I848" t="str">
        <f>IF(G848="","",IF(G848="[FÓRMULA MANUAL]","",IFERROR(AVERAGEIFS(DATOS!$K$2:$K$20000,DATOS!$A$2:$A$20000,G848,CONFIG_METADATA!$G$2:$G$20000,1,DATOS!$I$2:$I$20000,"Orquesta/Banda/Conjunto"),"")))</f>
        <v/>
      </c>
      <c r="J848" t="str">
        <f>IF(G848="","",IF(G848="[FÓRMULA MANUAL]","",IFERROR(AVERAGEIFS(DATOS!$K$2:$K$20000,DATOS!$A$2:$A$20000,G848,CONFIG_METADATA!$G$2:$G$20000,1,DATOS!$I$2:$I$20000,"Conjunto"),"")))</f>
        <v/>
      </c>
      <c r="K848" t="str">
        <f>IF(G848="","",IF(G848="[FÓRMULA MANUAL]","",IFERROR(SUMPRODUCT((DATOS!$A$2:$A$20000=G848)*(CONFIG_METADATA!$G$2:$G$20000=1)*(COUNTIF(CONFIG_ASIGNATURAS!$B$7:$B$27,DATOS!$I$2:$I$20000)&gt;0)*(DATOS!$K$2:$K$20000))/SUMPRODUCT((DATOS!$A$2:$A$20000=G848)*(CONFIG_METADATA!$G$2:$G$20000=1)*(COUNTIF(CONFIG_ASIGNATURAS!$B$7:$B$27,DATOS!$I$2:$I$20000)&gt;0)*1),"")))</f>
        <v/>
      </c>
      <c r="N848" t="str">
        <f>IF(M848="","",IF(M848="[FÓRMULA MANUAL]","",IFERROR(AVERAGEIFS(DATOS!$K$2:$K$20000,DATOS!$A$2:$A$20000,M848,CONFIG_METADATA!$G$2:$G$20000,1,DATOS!$I$2:$I$20000,"Armonía"),"")))</f>
        <v/>
      </c>
      <c r="O848" t="str">
        <f>IF(M848="","",IF(M848="[FÓRMULA MANUAL]","",IFERROR(AVERAGEIFS(DATOS!$K$2:$K$20000,DATOS!$A$2:$A$20000,M848,CONFIG_METADATA!$G$2:$G$20000,1,DATOS!$I$2:$I$20000,"Orquesta/Banda/Conjunto"),"")))</f>
        <v/>
      </c>
      <c r="P848" t="str">
        <f>IF(M848="","",IF(M848="[FÓRMULA MANUAL]","",IFERROR(AVERAGEIFS(DATOS!$K$2:$K$20000,DATOS!$A$2:$A$20000,M848,CONFIG_METADATA!$G$2:$G$20000,1,DATOS!$I$2:$I$20000,"Música de Cámara"),"")))</f>
        <v/>
      </c>
      <c r="Q848" t="str">
        <f>IF(M848="","",IF(M848="[FÓRMULA MANUAL]","",IFERROR(SUMPRODUCT((DATOS!$A$2:$A$20000=M848)*(CONFIG_METADATA!$G$2:$G$20000=1)*(COUNTIF(CONFIG_ASIGNATURAS!$B$7:$B$27,DATOS!$I$2:$I$20000)&gt;0)*(DATOS!$K$2:$K$20000))/SUMPRODUCT((DATOS!$A$2:$A$20000=M848)*(CONFIG_METADATA!$G$2:$G$20000=1)*(COUNTIF(CONFIG_ASIGNATURAS!$B$7:$B$27,DATOS!$I$2:$I$20000)&gt;0)*1),"")))</f>
        <v/>
      </c>
      <c r="T848" t="str">
        <f>IF(S848="","",IF(S848="[FÓRMULA MANUAL]","",IFERROR(AVERAGEIFS(DATOS!$K$2:$K$20000,DATOS!$A$2:$A$20000,S848,CONFIG_METADATA!$G$2:$G$20000,1,DATOS!$I$2:$I$20000,"Armonía"),"")))</f>
        <v/>
      </c>
      <c r="U848" t="str">
        <f>IF(S848="","",IF(S848="[FÓRMULA MANUAL]","",IFERROR(AVERAGEIFS(DATOS!$K$2:$K$20000,DATOS!$A$2:$A$20000,S848,CONFIG_METADATA!$G$2:$G$20000,1,DATOS!$I$2:$I$20000,"Orquesta/Banda/Conjunto"),"")))</f>
        <v/>
      </c>
      <c r="V848" t="str">
        <f>IF(S848="","",IF(S848="[FÓRMULA MANUAL]","",IFERROR(AVERAGEIFS(DATOS!$K$2:$K$20000,DATOS!$A$2:$A$20000,S848,CONFIG_METADATA!$G$2:$G$20000,1,DATOS!$I$2:$I$20000,"Música de Cámara"),"")))</f>
        <v/>
      </c>
      <c r="W848" t="str">
        <f>IF(S848="","",IF(S848="[FÓRMULA MANUAL]","",IFERROR(SUMPRODUCT((DATOS!$A$2:$A$20000=S848)*(CONFIG_METADATA!$G$2:$G$20000=1)*(COUNTIF(CONFIG_ASIGNATURAS!$B$7:$B$27,DATOS!$I$2:$I$20000)&gt;0)*(DATOS!$K$2:$K$20000))/SUMPRODUCT((DATOS!$A$2:$A$20000=S848)*(CONFIG_METADATA!$G$2:$G$20000=1)*(COUNTIF(CONFIG_ASIGNATURAS!$B$7:$B$27,DATOS!$I$2:$I$20000)&gt;0)*1),"")))</f>
        <v/>
      </c>
      <c r="Z848" t="str">
        <f>IF(Y848="","",IF(Y848="[FÓRMULA MANUAL]","",IFERROR(AVERAGEIFS(DATOS!$K$2:$K$20000,DATOS!$A$2:$A$20000,Y848,CONFIG_METADATA!$G$2:$G$20000,1,DATOS!$I$2:$I$20000,"Análisis"),"")))</f>
        <v/>
      </c>
      <c r="AA848" t="str">
        <f>IF(Y848="","",IF(Y848="[FÓRMULA MANUAL]","",IFERROR(AVERAGEIFS(DATOS!$K$2:$K$20000,DATOS!$A$2:$A$20000,Y848,CONFIG_METADATA!$G$2:$G$20000,1,DATOS!$I$2:$I$20000,"Orquesta/Banda/Conjunto"),"")))</f>
        <v/>
      </c>
      <c r="AB848" t="str">
        <f>IF(Y848="","",IF(Y848="[FÓRMULA MANUAL]","",IFERROR(AVERAGEIFS(DATOS!$K$2:$K$20000,DATOS!$A$2:$A$20000,Y848,CONFIG_METADATA!$G$2:$G$20000,1,DATOS!$I$2:$I$20000,"Música de Cámara"),"")))</f>
        <v/>
      </c>
      <c r="AC848" t="str">
        <f>IF(Y848="","",IF(Y848="[FÓRMULA MANUAL]","",IFERROR(SUMPRODUCT((DATOS!$A$2:$A$20000=Y848)*(CONFIG_METADATA!$G$2:$G$20000=1)*(COUNTIF(CONFIG_ASIGNATURAS!$B$7:$B$27,DATOS!$I$2:$I$20000)&gt;0)*(DATOS!$K$2:$K$20000))/SUMPRODUCT((DATOS!$A$2:$A$20000=Y848)*(CONFIG_METADATA!$G$2:$G$20000=1)*(COUNTIF(CONFIG_ASIGNATURAS!$B$7:$B$27,DATOS!$I$2:$I$20000)&gt;0)*1),"")))</f>
        <v/>
      </c>
      <c r="AF848" t="str">
        <f>IF(AE848="","",IF(AE848="[FÓRMULA MANUAL]","",IFERROR(AVERAGEIFS(DATOS!$K$2:$K$20000,DATOS!$A$2:$A$20000,AE848,CONFIG_METADATA!$G$2:$G$20000,1,DATOS!$I$2:$I$20000,"Análisis"),"")))</f>
        <v/>
      </c>
      <c r="AG848" t="str">
        <f>IF(AE848="","",IF(AE848="[FÓRMULA MANUAL]","",IFERROR(AVERAGEIFS(DATOS!$K$2:$K$20000,DATOS!$A$2:$A$20000,AE848,CONFIG_METADATA!$G$2:$G$20000,1,DATOS!$I$2:$I$20000,"Orquesta/Banda/Conjunto"),"")))</f>
        <v/>
      </c>
      <c r="AH848" t="str">
        <f>IF(AE848="","",IF(AE848="[FÓRMULA MANUAL]","",IFERROR(AVERAGEIFS(DATOS!$K$2:$K$20000,DATOS!$A$2:$A$20000,AE848,CONFIG_METADATA!$G$2:$G$20000,1,DATOS!$I$2:$I$20000,"Música de Cámara"),"")))</f>
        <v/>
      </c>
      <c r="AI848" t="str">
        <f>IF(AE848="","",IF(AE848="[FÓRMULA MANUAL]","",IFERROR(SUMPRODUCT((DATOS!$A$2:$A$20000=AE848)*(CONFIG_METADATA!$G$2:$G$20000=1)*(COUNTIF(CONFIG_ASIGNATURAS!$B$7:$B$27,DATOS!$I$2:$I$20000)&gt;0)*(DATOS!$K$2:$K$20000))/SUMPRODUCT((DATOS!$A$2:$A$20000=AE848)*(CONFIG_METADATA!$G$2:$G$20000=1)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MANUAL]","",IFERROR(AVERAGEIFS(DATOS!$K$2:$K$20000,DATOS!$A$2:$A$20000,A849,CONFIG_METADATA!$G$2:$G$20000,1,DATOS!$I$2:$I$20000,"Lenguaje Musical"),"")))</f>
        <v/>
      </c>
      <c r="C849" t="str">
        <f>IF(A849="","",IF(A849="[FÓRMULA MANUAL]","",IFERROR(AVERAGEIFS(DATOS!$K$2:$K$20000,DATOS!$A$2:$A$20000,A849,CONFIG_METADATA!$G$2:$G$20000,1,DATOS!$I$2:$I$20000,"Orquesta/Banda/Conjunto"),"")))</f>
        <v/>
      </c>
      <c r="D849" t="str">
        <f>IF(A849="","",IF(A849="[FÓRMULA MANUAL]","",IFERROR(AVERAGEIFS(DATOS!$K$2:$K$20000,DATOS!$A$2:$A$20000,A849,CONFIG_METADATA!$G$2:$G$20000,1,DATOS!$I$2:$I$20000,"Conjunto"),"")))</f>
        <v/>
      </c>
      <c r="E849" t="str">
        <f>IF(A849="","",IF(A849="[FÓRMULA MANUAL]","",IFERROR(SUMPRODUCT((DATOS!$A$2:$A$20000=A849)*(CONFIG_METADATA!$G$2:$G$20000=1)*(COUNTIF(CONFIG_ASIGNATURAS!$B$7:$B$27,DATOS!$I$2:$I$20000)&gt;0)*(DATOS!$K$2:$K$20000))/SUMPRODUCT((DATOS!$A$2:$A$20000=A849)*(CONFIG_METADATA!$G$2:$G$20000=1)*(COUNTIF(CONFIG_ASIGNATURAS!$B$7:$B$27,DATOS!$I$2:$I$20000)&gt;0)*1),"")))</f>
        <v/>
      </c>
      <c r="H849" t="str">
        <f>IF(G849="","",IF(G849="[FÓRMULA MANUAL]","",IFERROR(AVERAGEIFS(DATOS!$K$2:$K$20000,DATOS!$A$2:$A$20000,G849,CONFIG_METADATA!$G$2:$G$20000,1,DATOS!$I$2:$I$20000,"Lenguaje Musical"),"")))</f>
        <v/>
      </c>
      <c r="I849" t="str">
        <f>IF(G849="","",IF(G849="[FÓRMULA MANUAL]","",IFERROR(AVERAGEIFS(DATOS!$K$2:$K$20000,DATOS!$A$2:$A$20000,G849,CONFIG_METADATA!$G$2:$G$20000,1,DATOS!$I$2:$I$20000,"Orquesta/Banda/Conjunto"),"")))</f>
        <v/>
      </c>
      <c r="J849" t="str">
        <f>IF(G849="","",IF(G849="[FÓRMULA MANUAL]","",IFERROR(AVERAGEIFS(DATOS!$K$2:$K$20000,DATOS!$A$2:$A$20000,G849,CONFIG_METADATA!$G$2:$G$20000,1,DATOS!$I$2:$I$20000,"Conjunto"),"")))</f>
        <v/>
      </c>
      <c r="K849" t="str">
        <f>IF(G849="","",IF(G849="[FÓRMULA MANUAL]","",IFERROR(SUMPRODUCT((DATOS!$A$2:$A$20000=G849)*(CONFIG_METADATA!$G$2:$G$20000=1)*(COUNTIF(CONFIG_ASIGNATURAS!$B$7:$B$27,DATOS!$I$2:$I$20000)&gt;0)*(DATOS!$K$2:$K$20000))/SUMPRODUCT((DATOS!$A$2:$A$20000=G849)*(CONFIG_METADATA!$G$2:$G$20000=1)*(COUNTIF(CONFIG_ASIGNATURAS!$B$7:$B$27,DATOS!$I$2:$I$20000)&gt;0)*1),"")))</f>
        <v/>
      </c>
      <c r="N849" t="str">
        <f>IF(M849="","",IF(M849="[FÓRMULA MANUAL]","",IFERROR(AVERAGEIFS(DATOS!$K$2:$K$20000,DATOS!$A$2:$A$20000,M849,CONFIG_METADATA!$G$2:$G$20000,1,DATOS!$I$2:$I$20000,"Armonía"),"")))</f>
        <v/>
      </c>
      <c r="O849" t="str">
        <f>IF(M849="","",IF(M849="[FÓRMULA MANUAL]","",IFERROR(AVERAGEIFS(DATOS!$K$2:$K$20000,DATOS!$A$2:$A$20000,M849,CONFIG_METADATA!$G$2:$G$20000,1,DATOS!$I$2:$I$20000,"Orquesta/Banda/Conjunto"),"")))</f>
        <v/>
      </c>
      <c r="P849" t="str">
        <f>IF(M849="","",IF(M849="[FÓRMULA MANUAL]","",IFERROR(AVERAGEIFS(DATOS!$K$2:$K$20000,DATOS!$A$2:$A$20000,M849,CONFIG_METADATA!$G$2:$G$20000,1,DATOS!$I$2:$I$20000,"Música de Cámara"),"")))</f>
        <v/>
      </c>
      <c r="Q849" t="str">
        <f>IF(M849="","",IF(M849="[FÓRMULA MANUAL]","",IFERROR(SUMPRODUCT((DATOS!$A$2:$A$20000=M849)*(CONFIG_METADATA!$G$2:$G$20000=1)*(COUNTIF(CONFIG_ASIGNATURAS!$B$7:$B$27,DATOS!$I$2:$I$20000)&gt;0)*(DATOS!$K$2:$K$20000))/SUMPRODUCT((DATOS!$A$2:$A$20000=M849)*(CONFIG_METADATA!$G$2:$G$20000=1)*(COUNTIF(CONFIG_ASIGNATURAS!$B$7:$B$27,DATOS!$I$2:$I$20000)&gt;0)*1),"")))</f>
        <v/>
      </c>
      <c r="T849" t="str">
        <f>IF(S849="","",IF(S849="[FÓRMULA MANUAL]","",IFERROR(AVERAGEIFS(DATOS!$K$2:$K$20000,DATOS!$A$2:$A$20000,S849,CONFIG_METADATA!$G$2:$G$20000,1,DATOS!$I$2:$I$20000,"Armonía"),"")))</f>
        <v/>
      </c>
      <c r="U849" t="str">
        <f>IF(S849="","",IF(S849="[FÓRMULA MANUAL]","",IFERROR(AVERAGEIFS(DATOS!$K$2:$K$20000,DATOS!$A$2:$A$20000,S849,CONFIG_METADATA!$G$2:$G$20000,1,DATOS!$I$2:$I$20000,"Orquesta/Banda/Conjunto"),"")))</f>
        <v/>
      </c>
      <c r="V849" t="str">
        <f>IF(S849="","",IF(S849="[FÓRMULA MANUAL]","",IFERROR(AVERAGEIFS(DATOS!$K$2:$K$20000,DATOS!$A$2:$A$20000,S849,CONFIG_METADATA!$G$2:$G$20000,1,DATOS!$I$2:$I$20000,"Música de Cámara"),"")))</f>
        <v/>
      </c>
      <c r="W849" t="str">
        <f>IF(S849="","",IF(S849="[FÓRMULA MANUAL]","",IFERROR(SUMPRODUCT((DATOS!$A$2:$A$20000=S849)*(CONFIG_METADATA!$G$2:$G$20000=1)*(COUNTIF(CONFIG_ASIGNATURAS!$B$7:$B$27,DATOS!$I$2:$I$20000)&gt;0)*(DATOS!$K$2:$K$20000))/SUMPRODUCT((DATOS!$A$2:$A$20000=S849)*(CONFIG_METADATA!$G$2:$G$20000=1)*(COUNTIF(CONFIG_ASIGNATURAS!$B$7:$B$27,DATOS!$I$2:$I$20000)&gt;0)*1),"")))</f>
        <v/>
      </c>
      <c r="Z849" t="str">
        <f>IF(Y849="","",IF(Y849="[FÓRMULA MANUAL]","",IFERROR(AVERAGEIFS(DATOS!$K$2:$K$20000,DATOS!$A$2:$A$20000,Y849,CONFIG_METADATA!$G$2:$G$20000,1,DATOS!$I$2:$I$20000,"Análisis"),"")))</f>
        <v/>
      </c>
      <c r="AA849" t="str">
        <f>IF(Y849="","",IF(Y849="[FÓRMULA MANUAL]","",IFERROR(AVERAGEIFS(DATOS!$K$2:$K$20000,DATOS!$A$2:$A$20000,Y849,CONFIG_METADATA!$G$2:$G$20000,1,DATOS!$I$2:$I$20000,"Orquesta/Banda/Conjunto"),"")))</f>
        <v/>
      </c>
      <c r="AB849" t="str">
        <f>IF(Y849="","",IF(Y849="[FÓRMULA MANUAL]","",IFERROR(AVERAGEIFS(DATOS!$K$2:$K$20000,DATOS!$A$2:$A$20000,Y849,CONFIG_METADATA!$G$2:$G$20000,1,DATOS!$I$2:$I$20000,"Música de Cámara"),"")))</f>
        <v/>
      </c>
      <c r="AC849" t="str">
        <f>IF(Y849="","",IF(Y849="[FÓRMULA MANUAL]","",IFERROR(SUMPRODUCT((DATOS!$A$2:$A$20000=Y849)*(CONFIG_METADATA!$G$2:$G$20000=1)*(COUNTIF(CONFIG_ASIGNATURAS!$B$7:$B$27,DATOS!$I$2:$I$20000)&gt;0)*(DATOS!$K$2:$K$20000))/SUMPRODUCT((DATOS!$A$2:$A$20000=Y849)*(CONFIG_METADATA!$G$2:$G$20000=1)*(COUNTIF(CONFIG_ASIGNATURAS!$B$7:$B$27,DATOS!$I$2:$I$20000)&gt;0)*1),"")))</f>
        <v/>
      </c>
      <c r="AF849" t="str">
        <f>IF(AE849="","",IF(AE849="[FÓRMULA MANUAL]","",IFERROR(AVERAGEIFS(DATOS!$K$2:$K$20000,DATOS!$A$2:$A$20000,AE849,CONFIG_METADATA!$G$2:$G$20000,1,DATOS!$I$2:$I$20000,"Análisis"),"")))</f>
        <v/>
      </c>
      <c r="AG849" t="str">
        <f>IF(AE849="","",IF(AE849="[FÓRMULA MANUAL]","",IFERROR(AVERAGEIFS(DATOS!$K$2:$K$20000,DATOS!$A$2:$A$20000,AE849,CONFIG_METADATA!$G$2:$G$20000,1,DATOS!$I$2:$I$20000,"Orquesta/Banda/Conjunto"),"")))</f>
        <v/>
      </c>
      <c r="AH849" t="str">
        <f>IF(AE849="","",IF(AE849="[FÓRMULA MANUAL]","",IFERROR(AVERAGEIFS(DATOS!$K$2:$K$20000,DATOS!$A$2:$A$20000,AE849,CONFIG_METADATA!$G$2:$G$20000,1,DATOS!$I$2:$I$20000,"Música de Cámara"),"")))</f>
        <v/>
      </c>
      <c r="AI849" t="str">
        <f>IF(AE849="","",IF(AE849="[FÓRMULA MANUAL]","",IFERROR(SUMPRODUCT((DATOS!$A$2:$A$20000=AE849)*(CONFIG_METADATA!$G$2:$G$20000=1)*(COUNTIF(CONFIG_ASIGNATURAS!$B$7:$B$27,DATOS!$I$2:$I$20000)&gt;0)*(DATOS!$K$2:$K$20000))/SUMPRODUCT((DATOS!$A$2:$A$20000=AE849)*(CONFIG_METADATA!$G$2:$G$20000=1)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MANUAL]","",IFERROR(AVERAGEIFS(DATOS!$K$2:$K$20000,DATOS!$A$2:$A$20000,A850,CONFIG_METADATA!$G$2:$G$20000,1,DATOS!$I$2:$I$20000,"Lenguaje Musical"),"")))</f>
        <v/>
      </c>
      <c r="C850" t="str">
        <f>IF(A850="","",IF(A850="[FÓRMULA MANUAL]","",IFERROR(AVERAGEIFS(DATOS!$K$2:$K$20000,DATOS!$A$2:$A$20000,A850,CONFIG_METADATA!$G$2:$G$20000,1,DATOS!$I$2:$I$20000,"Orquesta/Banda/Conjunto"),"")))</f>
        <v/>
      </c>
      <c r="D850" t="str">
        <f>IF(A850="","",IF(A850="[FÓRMULA MANUAL]","",IFERROR(AVERAGEIFS(DATOS!$K$2:$K$20000,DATOS!$A$2:$A$20000,A850,CONFIG_METADATA!$G$2:$G$20000,1,DATOS!$I$2:$I$20000,"Conjunto"),"")))</f>
        <v/>
      </c>
      <c r="E850" t="str">
        <f>IF(A850="","",IF(A850="[FÓRMULA MANUAL]","",IFERROR(SUMPRODUCT((DATOS!$A$2:$A$20000=A850)*(CONFIG_METADATA!$G$2:$G$20000=1)*(COUNTIF(CONFIG_ASIGNATURAS!$B$7:$B$27,DATOS!$I$2:$I$20000)&gt;0)*(DATOS!$K$2:$K$20000))/SUMPRODUCT((DATOS!$A$2:$A$20000=A850)*(CONFIG_METADATA!$G$2:$G$20000=1)*(COUNTIF(CONFIG_ASIGNATURAS!$B$7:$B$27,DATOS!$I$2:$I$20000)&gt;0)*1),"")))</f>
        <v/>
      </c>
      <c r="H850" t="str">
        <f>IF(G850="","",IF(G850="[FÓRMULA MANUAL]","",IFERROR(AVERAGEIFS(DATOS!$K$2:$K$20000,DATOS!$A$2:$A$20000,G850,CONFIG_METADATA!$G$2:$G$20000,1,DATOS!$I$2:$I$20000,"Lenguaje Musical"),"")))</f>
        <v/>
      </c>
      <c r="I850" t="str">
        <f>IF(G850="","",IF(G850="[FÓRMULA MANUAL]","",IFERROR(AVERAGEIFS(DATOS!$K$2:$K$20000,DATOS!$A$2:$A$20000,G850,CONFIG_METADATA!$G$2:$G$20000,1,DATOS!$I$2:$I$20000,"Orquesta/Banda/Conjunto"),"")))</f>
        <v/>
      </c>
      <c r="J850" t="str">
        <f>IF(G850="","",IF(G850="[FÓRMULA MANUAL]","",IFERROR(AVERAGEIFS(DATOS!$K$2:$K$20000,DATOS!$A$2:$A$20000,G850,CONFIG_METADATA!$G$2:$G$20000,1,DATOS!$I$2:$I$20000,"Conjunto"),"")))</f>
        <v/>
      </c>
      <c r="K850" t="str">
        <f>IF(G850="","",IF(G850="[FÓRMULA MANUAL]","",IFERROR(SUMPRODUCT((DATOS!$A$2:$A$20000=G850)*(CONFIG_METADATA!$G$2:$G$20000=1)*(COUNTIF(CONFIG_ASIGNATURAS!$B$7:$B$27,DATOS!$I$2:$I$20000)&gt;0)*(DATOS!$K$2:$K$20000))/SUMPRODUCT((DATOS!$A$2:$A$20000=G850)*(CONFIG_METADATA!$G$2:$G$20000=1)*(COUNTIF(CONFIG_ASIGNATURAS!$B$7:$B$27,DATOS!$I$2:$I$20000)&gt;0)*1),"")))</f>
        <v/>
      </c>
      <c r="N850" t="str">
        <f>IF(M850="","",IF(M850="[FÓRMULA MANUAL]","",IFERROR(AVERAGEIFS(DATOS!$K$2:$K$20000,DATOS!$A$2:$A$20000,M850,CONFIG_METADATA!$G$2:$G$20000,1,DATOS!$I$2:$I$20000,"Armonía"),"")))</f>
        <v/>
      </c>
      <c r="O850" t="str">
        <f>IF(M850="","",IF(M850="[FÓRMULA MANUAL]","",IFERROR(AVERAGEIFS(DATOS!$K$2:$K$20000,DATOS!$A$2:$A$20000,M850,CONFIG_METADATA!$G$2:$G$20000,1,DATOS!$I$2:$I$20000,"Orquesta/Banda/Conjunto"),"")))</f>
        <v/>
      </c>
      <c r="P850" t="str">
        <f>IF(M850="","",IF(M850="[FÓRMULA MANUAL]","",IFERROR(AVERAGEIFS(DATOS!$K$2:$K$20000,DATOS!$A$2:$A$20000,M850,CONFIG_METADATA!$G$2:$G$20000,1,DATOS!$I$2:$I$20000,"Música de Cámara"),"")))</f>
        <v/>
      </c>
      <c r="Q850" t="str">
        <f>IF(M850="","",IF(M850="[FÓRMULA MANUAL]","",IFERROR(SUMPRODUCT((DATOS!$A$2:$A$20000=M850)*(CONFIG_METADATA!$G$2:$G$20000=1)*(COUNTIF(CONFIG_ASIGNATURAS!$B$7:$B$27,DATOS!$I$2:$I$20000)&gt;0)*(DATOS!$K$2:$K$20000))/SUMPRODUCT((DATOS!$A$2:$A$20000=M850)*(CONFIG_METADATA!$G$2:$G$20000=1)*(COUNTIF(CONFIG_ASIGNATURAS!$B$7:$B$27,DATOS!$I$2:$I$20000)&gt;0)*1),"")))</f>
        <v/>
      </c>
      <c r="T850" t="str">
        <f>IF(S850="","",IF(S850="[FÓRMULA MANUAL]","",IFERROR(AVERAGEIFS(DATOS!$K$2:$K$20000,DATOS!$A$2:$A$20000,S850,CONFIG_METADATA!$G$2:$G$20000,1,DATOS!$I$2:$I$20000,"Armonía"),"")))</f>
        <v/>
      </c>
      <c r="U850" t="str">
        <f>IF(S850="","",IF(S850="[FÓRMULA MANUAL]","",IFERROR(AVERAGEIFS(DATOS!$K$2:$K$20000,DATOS!$A$2:$A$20000,S850,CONFIG_METADATA!$G$2:$G$20000,1,DATOS!$I$2:$I$20000,"Orquesta/Banda/Conjunto"),"")))</f>
        <v/>
      </c>
      <c r="V850" t="str">
        <f>IF(S850="","",IF(S850="[FÓRMULA MANUAL]","",IFERROR(AVERAGEIFS(DATOS!$K$2:$K$20000,DATOS!$A$2:$A$20000,S850,CONFIG_METADATA!$G$2:$G$20000,1,DATOS!$I$2:$I$20000,"Música de Cámara"),"")))</f>
        <v/>
      </c>
      <c r="W850" t="str">
        <f>IF(S850="","",IF(S850="[FÓRMULA MANUAL]","",IFERROR(SUMPRODUCT((DATOS!$A$2:$A$20000=S850)*(CONFIG_METADATA!$G$2:$G$20000=1)*(COUNTIF(CONFIG_ASIGNATURAS!$B$7:$B$27,DATOS!$I$2:$I$20000)&gt;0)*(DATOS!$K$2:$K$20000))/SUMPRODUCT((DATOS!$A$2:$A$20000=S850)*(CONFIG_METADATA!$G$2:$G$20000=1)*(COUNTIF(CONFIG_ASIGNATURAS!$B$7:$B$27,DATOS!$I$2:$I$20000)&gt;0)*1),"")))</f>
        <v/>
      </c>
      <c r="Z850" t="str">
        <f>IF(Y850="","",IF(Y850="[FÓRMULA MANUAL]","",IFERROR(AVERAGEIFS(DATOS!$K$2:$K$20000,DATOS!$A$2:$A$20000,Y850,CONFIG_METADATA!$G$2:$G$20000,1,DATOS!$I$2:$I$20000,"Análisis"),"")))</f>
        <v/>
      </c>
      <c r="AA850" t="str">
        <f>IF(Y850="","",IF(Y850="[FÓRMULA MANUAL]","",IFERROR(AVERAGEIFS(DATOS!$K$2:$K$20000,DATOS!$A$2:$A$20000,Y850,CONFIG_METADATA!$G$2:$G$20000,1,DATOS!$I$2:$I$20000,"Orquesta/Banda/Conjunto"),"")))</f>
        <v/>
      </c>
      <c r="AB850" t="str">
        <f>IF(Y850="","",IF(Y850="[FÓRMULA MANUAL]","",IFERROR(AVERAGEIFS(DATOS!$K$2:$K$20000,DATOS!$A$2:$A$20000,Y850,CONFIG_METADATA!$G$2:$G$20000,1,DATOS!$I$2:$I$20000,"Música de Cámara"),"")))</f>
        <v/>
      </c>
      <c r="AC850" t="str">
        <f>IF(Y850="","",IF(Y850="[FÓRMULA MANUAL]","",IFERROR(SUMPRODUCT((DATOS!$A$2:$A$20000=Y850)*(CONFIG_METADATA!$G$2:$G$20000=1)*(COUNTIF(CONFIG_ASIGNATURAS!$B$7:$B$27,DATOS!$I$2:$I$20000)&gt;0)*(DATOS!$K$2:$K$20000))/SUMPRODUCT((DATOS!$A$2:$A$20000=Y850)*(CONFIG_METADATA!$G$2:$G$20000=1)*(COUNTIF(CONFIG_ASIGNATURAS!$B$7:$B$27,DATOS!$I$2:$I$20000)&gt;0)*1),"")))</f>
        <v/>
      </c>
      <c r="AF850" t="str">
        <f>IF(AE850="","",IF(AE850="[FÓRMULA MANUAL]","",IFERROR(AVERAGEIFS(DATOS!$K$2:$K$20000,DATOS!$A$2:$A$20000,AE850,CONFIG_METADATA!$G$2:$G$20000,1,DATOS!$I$2:$I$20000,"Análisis"),"")))</f>
        <v/>
      </c>
      <c r="AG850" t="str">
        <f>IF(AE850="","",IF(AE850="[FÓRMULA MANUAL]","",IFERROR(AVERAGEIFS(DATOS!$K$2:$K$20000,DATOS!$A$2:$A$20000,AE850,CONFIG_METADATA!$G$2:$G$20000,1,DATOS!$I$2:$I$20000,"Orquesta/Banda/Conjunto"),"")))</f>
        <v/>
      </c>
      <c r="AH850" t="str">
        <f>IF(AE850="","",IF(AE850="[FÓRMULA MANUAL]","",IFERROR(AVERAGEIFS(DATOS!$K$2:$K$20000,DATOS!$A$2:$A$20000,AE850,CONFIG_METADATA!$G$2:$G$20000,1,DATOS!$I$2:$I$20000,"Música de Cámara"),"")))</f>
        <v/>
      </c>
      <c r="AI850" t="str">
        <f>IF(AE850="","",IF(AE850="[FÓRMULA MANUAL]","",IFERROR(SUMPRODUCT((DATOS!$A$2:$A$20000=AE850)*(CONFIG_METADATA!$G$2:$G$20000=1)*(COUNTIF(CONFIG_ASIGNATURAS!$B$7:$B$27,DATOS!$I$2:$I$20000)&gt;0)*(DATOS!$K$2:$K$20000))/SUMPRODUCT((DATOS!$A$2:$A$20000=AE850)*(CONFIG_METADATA!$G$2:$G$20000=1)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MANUAL]","",IFERROR(AVERAGEIFS(DATOS!$K$2:$K$20000,DATOS!$A$2:$A$20000,A851,CONFIG_METADATA!$G$2:$G$20000,1,DATOS!$I$2:$I$20000,"Lenguaje Musical"),"")))</f>
        <v/>
      </c>
      <c r="C851" t="str">
        <f>IF(A851="","",IF(A851="[FÓRMULA MANUAL]","",IFERROR(AVERAGEIFS(DATOS!$K$2:$K$20000,DATOS!$A$2:$A$20000,A851,CONFIG_METADATA!$G$2:$G$20000,1,DATOS!$I$2:$I$20000,"Orquesta/Banda/Conjunto"),"")))</f>
        <v/>
      </c>
      <c r="D851" t="str">
        <f>IF(A851="","",IF(A851="[FÓRMULA MANUAL]","",IFERROR(AVERAGEIFS(DATOS!$K$2:$K$20000,DATOS!$A$2:$A$20000,A851,CONFIG_METADATA!$G$2:$G$20000,1,DATOS!$I$2:$I$20000,"Conjunto"),"")))</f>
        <v/>
      </c>
      <c r="E851" t="str">
        <f>IF(A851="","",IF(A851="[FÓRMULA MANUAL]","",IFERROR(SUMPRODUCT((DATOS!$A$2:$A$20000=A851)*(CONFIG_METADATA!$G$2:$G$20000=1)*(COUNTIF(CONFIG_ASIGNATURAS!$B$7:$B$27,DATOS!$I$2:$I$20000)&gt;0)*(DATOS!$K$2:$K$20000))/SUMPRODUCT((DATOS!$A$2:$A$20000=A851)*(CONFIG_METADATA!$G$2:$G$20000=1)*(COUNTIF(CONFIG_ASIGNATURAS!$B$7:$B$27,DATOS!$I$2:$I$20000)&gt;0)*1),"")))</f>
        <v/>
      </c>
      <c r="H851" t="str">
        <f>IF(G851="","",IF(G851="[FÓRMULA MANUAL]","",IFERROR(AVERAGEIFS(DATOS!$K$2:$K$20000,DATOS!$A$2:$A$20000,G851,CONFIG_METADATA!$G$2:$G$20000,1,DATOS!$I$2:$I$20000,"Lenguaje Musical"),"")))</f>
        <v/>
      </c>
      <c r="I851" t="str">
        <f>IF(G851="","",IF(G851="[FÓRMULA MANUAL]","",IFERROR(AVERAGEIFS(DATOS!$K$2:$K$20000,DATOS!$A$2:$A$20000,G851,CONFIG_METADATA!$G$2:$G$20000,1,DATOS!$I$2:$I$20000,"Orquesta/Banda/Conjunto"),"")))</f>
        <v/>
      </c>
      <c r="J851" t="str">
        <f>IF(G851="","",IF(G851="[FÓRMULA MANUAL]","",IFERROR(AVERAGEIFS(DATOS!$K$2:$K$20000,DATOS!$A$2:$A$20000,G851,CONFIG_METADATA!$G$2:$G$20000,1,DATOS!$I$2:$I$20000,"Conjunto"),"")))</f>
        <v/>
      </c>
      <c r="K851" t="str">
        <f>IF(G851="","",IF(G851="[FÓRMULA MANUAL]","",IFERROR(SUMPRODUCT((DATOS!$A$2:$A$20000=G851)*(CONFIG_METADATA!$G$2:$G$20000=1)*(COUNTIF(CONFIG_ASIGNATURAS!$B$7:$B$27,DATOS!$I$2:$I$20000)&gt;0)*(DATOS!$K$2:$K$20000))/SUMPRODUCT((DATOS!$A$2:$A$20000=G851)*(CONFIG_METADATA!$G$2:$G$20000=1)*(COUNTIF(CONFIG_ASIGNATURAS!$B$7:$B$27,DATOS!$I$2:$I$20000)&gt;0)*1),"")))</f>
        <v/>
      </c>
      <c r="N851" t="str">
        <f>IF(M851="","",IF(M851="[FÓRMULA MANUAL]","",IFERROR(AVERAGEIFS(DATOS!$K$2:$K$20000,DATOS!$A$2:$A$20000,M851,CONFIG_METADATA!$G$2:$G$20000,1,DATOS!$I$2:$I$20000,"Armonía"),"")))</f>
        <v/>
      </c>
      <c r="O851" t="str">
        <f>IF(M851="","",IF(M851="[FÓRMULA MANUAL]","",IFERROR(AVERAGEIFS(DATOS!$K$2:$K$20000,DATOS!$A$2:$A$20000,M851,CONFIG_METADATA!$G$2:$G$20000,1,DATOS!$I$2:$I$20000,"Orquesta/Banda/Conjunto"),"")))</f>
        <v/>
      </c>
      <c r="P851" t="str">
        <f>IF(M851="","",IF(M851="[FÓRMULA MANUAL]","",IFERROR(AVERAGEIFS(DATOS!$K$2:$K$20000,DATOS!$A$2:$A$20000,M851,CONFIG_METADATA!$G$2:$G$20000,1,DATOS!$I$2:$I$20000,"Música de Cámara"),"")))</f>
        <v/>
      </c>
      <c r="Q851" t="str">
        <f>IF(M851="","",IF(M851="[FÓRMULA MANUAL]","",IFERROR(SUMPRODUCT((DATOS!$A$2:$A$20000=M851)*(CONFIG_METADATA!$G$2:$G$20000=1)*(COUNTIF(CONFIG_ASIGNATURAS!$B$7:$B$27,DATOS!$I$2:$I$20000)&gt;0)*(DATOS!$K$2:$K$20000))/SUMPRODUCT((DATOS!$A$2:$A$20000=M851)*(CONFIG_METADATA!$G$2:$G$20000=1)*(COUNTIF(CONFIG_ASIGNATURAS!$B$7:$B$27,DATOS!$I$2:$I$20000)&gt;0)*1),"")))</f>
        <v/>
      </c>
      <c r="T851" t="str">
        <f>IF(S851="","",IF(S851="[FÓRMULA MANUAL]","",IFERROR(AVERAGEIFS(DATOS!$K$2:$K$20000,DATOS!$A$2:$A$20000,S851,CONFIG_METADATA!$G$2:$G$20000,1,DATOS!$I$2:$I$20000,"Armonía"),"")))</f>
        <v/>
      </c>
      <c r="U851" t="str">
        <f>IF(S851="","",IF(S851="[FÓRMULA MANUAL]","",IFERROR(AVERAGEIFS(DATOS!$K$2:$K$20000,DATOS!$A$2:$A$20000,S851,CONFIG_METADATA!$G$2:$G$20000,1,DATOS!$I$2:$I$20000,"Orquesta/Banda/Conjunto"),"")))</f>
        <v/>
      </c>
      <c r="V851" t="str">
        <f>IF(S851="","",IF(S851="[FÓRMULA MANUAL]","",IFERROR(AVERAGEIFS(DATOS!$K$2:$K$20000,DATOS!$A$2:$A$20000,S851,CONFIG_METADATA!$G$2:$G$20000,1,DATOS!$I$2:$I$20000,"Música de Cámara"),"")))</f>
        <v/>
      </c>
      <c r="W851" t="str">
        <f>IF(S851="","",IF(S851="[FÓRMULA MANUAL]","",IFERROR(SUMPRODUCT((DATOS!$A$2:$A$20000=S851)*(CONFIG_METADATA!$G$2:$G$20000=1)*(COUNTIF(CONFIG_ASIGNATURAS!$B$7:$B$27,DATOS!$I$2:$I$20000)&gt;0)*(DATOS!$K$2:$K$20000))/SUMPRODUCT((DATOS!$A$2:$A$20000=S851)*(CONFIG_METADATA!$G$2:$G$20000=1)*(COUNTIF(CONFIG_ASIGNATURAS!$B$7:$B$27,DATOS!$I$2:$I$20000)&gt;0)*1),"")))</f>
        <v/>
      </c>
      <c r="Z851" t="str">
        <f>IF(Y851="","",IF(Y851="[FÓRMULA MANUAL]","",IFERROR(AVERAGEIFS(DATOS!$K$2:$K$20000,DATOS!$A$2:$A$20000,Y851,CONFIG_METADATA!$G$2:$G$20000,1,DATOS!$I$2:$I$20000,"Análisis"),"")))</f>
        <v/>
      </c>
      <c r="AA851" t="str">
        <f>IF(Y851="","",IF(Y851="[FÓRMULA MANUAL]","",IFERROR(AVERAGEIFS(DATOS!$K$2:$K$20000,DATOS!$A$2:$A$20000,Y851,CONFIG_METADATA!$G$2:$G$20000,1,DATOS!$I$2:$I$20000,"Orquesta/Banda/Conjunto"),"")))</f>
        <v/>
      </c>
      <c r="AB851" t="str">
        <f>IF(Y851="","",IF(Y851="[FÓRMULA MANUAL]","",IFERROR(AVERAGEIFS(DATOS!$K$2:$K$20000,DATOS!$A$2:$A$20000,Y851,CONFIG_METADATA!$G$2:$G$20000,1,DATOS!$I$2:$I$20000,"Música de Cámara"),"")))</f>
        <v/>
      </c>
      <c r="AC851" t="str">
        <f>IF(Y851="","",IF(Y851="[FÓRMULA MANUAL]","",IFERROR(SUMPRODUCT((DATOS!$A$2:$A$20000=Y851)*(CONFIG_METADATA!$G$2:$G$20000=1)*(COUNTIF(CONFIG_ASIGNATURAS!$B$7:$B$27,DATOS!$I$2:$I$20000)&gt;0)*(DATOS!$K$2:$K$20000))/SUMPRODUCT((DATOS!$A$2:$A$20000=Y851)*(CONFIG_METADATA!$G$2:$G$20000=1)*(COUNTIF(CONFIG_ASIGNATURAS!$B$7:$B$27,DATOS!$I$2:$I$20000)&gt;0)*1),"")))</f>
        <v/>
      </c>
      <c r="AF851" t="str">
        <f>IF(AE851="","",IF(AE851="[FÓRMULA MANUAL]","",IFERROR(AVERAGEIFS(DATOS!$K$2:$K$20000,DATOS!$A$2:$A$20000,AE851,CONFIG_METADATA!$G$2:$G$20000,1,DATOS!$I$2:$I$20000,"Análisis"),"")))</f>
        <v/>
      </c>
      <c r="AG851" t="str">
        <f>IF(AE851="","",IF(AE851="[FÓRMULA MANUAL]","",IFERROR(AVERAGEIFS(DATOS!$K$2:$K$20000,DATOS!$A$2:$A$20000,AE851,CONFIG_METADATA!$G$2:$G$20000,1,DATOS!$I$2:$I$20000,"Orquesta/Banda/Conjunto"),"")))</f>
        <v/>
      </c>
      <c r="AH851" t="str">
        <f>IF(AE851="","",IF(AE851="[FÓRMULA MANUAL]","",IFERROR(AVERAGEIFS(DATOS!$K$2:$K$20000,DATOS!$A$2:$A$20000,AE851,CONFIG_METADATA!$G$2:$G$20000,1,DATOS!$I$2:$I$20000,"Música de Cámara"),"")))</f>
        <v/>
      </c>
      <c r="AI851" t="str">
        <f>IF(AE851="","",IF(AE851="[FÓRMULA MANUAL]","",IFERROR(SUMPRODUCT((DATOS!$A$2:$A$20000=AE851)*(CONFIG_METADATA!$G$2:$G$20000=1)*(COUNTIF(CONFIG_ASIGNATURAS!$B$7:$B$27,DATOS!$I$2:$I$20000)&gt;0)*(DATOS!$K$2:$K$20000))/SUMPRODUCT((DATOS!$A$2:$A$20000=AE851)*(CONFIG_METADATA!$G$2:$G$20000=1)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MANUAL]","",IFERROR(AVERAGEIFS(DATOS!$K$2:$K$20000,DATOS!$A$2:$A$20000,A852,CONFIG_METADATA!$G$2:$G$20000,1,DATOS!$I$2:$I$20000,"Lenguaje Musical"),"")))</f>
        <v/>
      </c>
      <c r="C852" t="str">
        <f>IF(A852="","",IF(A852="[FÓRMULA MANUAL]","",IFERROR(AVERAGEIFS(DATOS!$K$2:$K$20000,DATOS!$A$2:$A$20000,A852,CONFIG_METADATA!$G$2:$G$20000,1,DATOS!$I$2:$I$20000,"Orquesta/Banda/Conjunto"),"")))</f>
        <v/>
      </c>
      <c r="D852" t="str">
        <f>IF(A852="","",IF(A852="[FÓRMULA MANUAL]","",IFERROR(AVERAGEIFS(DATOS!$K$2:$K$20000,DATOS!$A$2:$A$20000,A852,CONFIG_METADATA!$G$2:$G$20000,1,DATOS!$I$2:$I$20000,"Conjunto"),"")))</f>
        <v/>
      </c>
      <c r="E852" t="str">
        <f>IF(A852="","",IF(A852="[FÓRMULA MANUAL]","",IFERROR(SUMPRODUCT((DATOS!$A$2:$A$20000=A852)*(CONFIG_METADATA!$G$2:$G$20000=1)*(COUNTIF(CONFIG_ASIGNATURAS!$B$7:$B$27,DATOS!$I$2:$I$20000)&gt;0)*(DATOS!$K$2:$K$20000))/SUMPRODUCT((DATOS!$A$2:$A$20000=A852)*(CONFIG_METADATA!$G$2:$G$20000=1)*(COUNTIF(CONFIG_ASIGNATURAS!$B$7:$B$27,DATOS!$I$2:$I$20000)&gt;0)*1),"")))</f>
        <v/>
      </c>
      <c r="H852" t="str">
        <f>IF(G852="","",IF(G852="[FÓRMULA MANUAL]","",IFERROR(AVERAGEIFS(DATOS!$K$2:$K$20000,DATOS!$A$2:$A$20000,G852,CONFIG_METADATA!$G$2:$G$20000,1,DATOS!$I$2:$I$20000,"Lenguaje Musical"),"")))</f>
        <v/>
      </c>
      <c r="I852" t="str">
        <f>IF(G852="","",IF(G852="[FÓRMULA MANUAL]","",IFERROR(AVERAGEIFS(DATOS!$K$2:$K$20000,DATOS!$A$2:$A$20000,G852,CONFIG_METADATA!$G$2:$G$20000,1,DATOS!$I$2:$I$20000,"Orquesta/Banda/Conjunto"),"")))</f>
        <v/>
      </c>
      <c r="J852" t="str">
        <f>IF(G852="","",IF(G852="[FÓRMULA MANUAL]","",IFERROR(AVERAGEIFS(DATOS!$K$2:$K$20000,DATOS!$A$2:$A$20000,G852,CONFIG_METADATA!$G$2:$G$20000,1,DATOS!$I$2:$I$20000,"Conjunto"),"")))</f>
        <v/>
      </c>
      <c r="K852" t="str">
        <f>IF(G852="","",IF(G852="[FÓRMULA MANUAL]","",IFERROR(SUMPRODUCT((DATOS!$A$2:$A$20000=G852)*(CONFIG_METADATA!$G$2:$G$20000=1)*(COUNTIF(CONFIG_ASIGNATURAS!$B$7:$B$27,DATOS!$I$2:$I$20000)&gt;0)*(DATOS!$K$2:$K$20000))/SUMPRODUCT((DATOS!$A$2:$A$20000=G852)*(CONFIG_METADATA!$G$2:$G$20000=1)*(COUNTIF(CONFIG_ASIGNATURAS!$B$7:$B$27,DATOS!$I$2:$I$20000)&gt;0)*1),"")))</f>
        <v/>
      </c>
      <c r="N852" t="str">
        <f>IF(M852="","",IF(M852="[FÓRMULA MANUAL]","",IFERROR(AVERAGEIFS(DATOS!$K$2:$K$20000,DATOS!$A$2:$A$20000,M852,CONFIG_METADATA!$G$2:$G$20000,1,DATOS!$I$2:$I$20000,"Armonía"),"")))</f>
        <v/>
      </c>
      <c r="O852" t="str">
        <f>IF(M852="","",IF(M852="[FÓRMULA MANUAL]","",IFERROR(AVERAGEIFS(DATOS!$K$2:$K$20000,DATOS!$A$2:$A$20000,M852,CONFIG_METADATA!$G$2:$G$20000,1,DATOS!$I$2:$I$20000,"Orquesta/Banda/Conjunto"),"")))</f>
        <v/>
      </c>
      <c r="P852" t="str">
        <f>IF(M852="","",IF(M852="[FÓRMULA MANUAL]","",IFERROR(AVERAGEIFS(DATOS!$K$2:$K$20000,DATOS!$A$2:$A$20000,M852,CONFIG_METADATA!$G$2:$G$20000,1,DATOS!$I$2:$I$20000,"Música de Cámara"),"")))</f>
        <v/>
      </c>
      <c r="Q852" t="str">
        <f>IF(M852="","",IF(M852="[FÓRMULA MANUAL]","",IFERROR(SUMPRODUCT((DATOS!$A$2:$A$20000=M852)*(CONFIG_METADATA!$G$2:$G$20000=1)*(COUNTIF(CONFIG_ASIGNATURAS!$B$7:$B$27,DATOS!$I$2:$I$20000)&gt;0)*(DATOS!$K$2:$K$20000))/SUMPRODUCT((DATOS!$A$2:$A$20000=M852)*(CONFIG_METADATA!$G$2:$G$20000=1)*(COUNTIF(CONFIG_ASIGNATURAS!$B$7:$B$27,DATOS!$I$2:$I$20000)&gt;0)*1),"")))</f>
        <v/>
      </c>
      <c r="T852" t="str">
        <f>IF(S852="","",IF(S852="[FÓRMULA MANUAL]","",IFERROR(AVERAGEIFS(DATOS!$K$2:$K$20000,DATOS!$A$2:$A$20000,S852,CONFIG_METADATA!$G$2:$G$20000,1,DATOS!$I$2:$I$20000,"Armonía"),"")))</f>
        <v/>
      </c>
      <c r="U852" t="str">
        <f>IF(S852="","",IF(S852="[FÓRMULA MANUAL]","",IFERROR(AVERAGEIFS(DATOS!$K$2:$K$20000,DATOS!$A$2:$A$20000,S852,CONFIG_METADATA!$G$2:$G$20000,1,DATOS!$I$2:$I$20000,"Orquesta/Banda/Conjunto"),"")))</f>
        <v/>
      </c>
      <c r="V852" t="str">
        <f>IF(S852="","",IF(S852="[FÓRMULA MANUAL]","",IFERROR(AVERAGEIFS(DATOS!$K$2:$K$20000,DATOS!$A$2:$A$20000,S852,CONFIG_METADATA!$G$2:$G$20000,1,DATOS!$I$2:$I$20000,"Música de Cámara"),"")))</f>
        <v/>
      </c>
      <c r="W852" t="str">
        <f>IF(S852="","",IF(S852="[FÓRMULA MANUAL]","",IFERROR(SUMPRODUCT((DATOS!$A$2:$A$20000=S852)*(CONFIG_METADATA!$G$2:$G$20000=1)*(COUNTIF(CONFIG_ASIGNATURAS!$B$7:$B$27,DATOS!$I$2:$I$20000)&gt;0)*(DATOS!$K$2:$K$20000))/SUMPRODUCT((DATOS!$A$2:$A$20000=S852)*(CONFIG_METADATA!$G$2:$G$20000=1)*(COUNTIF(CONFIG_ASIGNATURAS!$B$7:$B$27,DATOS!$I$2:$I$20000)&gt;0)*1),"")))</f>
        <v/>
      </c>
      <c r="Z852" t="str">
        <f>IF(Y852="","",IF(Y852="[FÓRMULA MANUAL]","",IFERROR(AVERAGEIFS(DATOS!$K$2:$K$20000,DATOS!$A$2:$A$20000,Y852,CONFIG_METADATA!$G$2:$G$20000,1,DATOS!$I$2:$I$20000,"Análisis"),"")))</f>
        <v/>
      </c>
      <c r="AA852" t="str">
        <f>IF(Y852="","",IF(Y852="[FÓRMULA MANUAL]","",IFERROR(AVERAGEIFS(DATOS!$K$2:$K$20000,DATOS!$A$2:$A$20000,Y852,CONFIG_METADATA!$G$2:$G$20000,1,DATOS!$I$2:$I$20000,"Orquesta/Banda/Conjunto"),"")))</f>
        <v/>
      </c>
      <c r="AB852" t="str">
        <f>IF(Y852="","",IF(Y852="[FÓRMULA MANUAL]","",IFERROR(AVERAGEIFS(DATOS!$K$2:$K$20000,DATOS!$A$2:$A$20000,Y852,CONFIG_METADATA!$G$2:$G$20000,1,DATOS!$I$2:$I$20000,"Música de Cámara"),"")))</f>
        <v/>
      </c>
      <c r="AC852" t="str">
        <f>IF(Y852="","",IF(Y852="[FÓRMULA MANUAL]","",IFERROR(SUMPRODUCT((DATOS!$A$2:$A$20000=Y852)*(CONFIG_METADATA!$G$2:$G$20000=1)*(COUNTIF(CONFIG_ASIGNATURAS!$B$7:$B$27,DATOS!$I$2:$I$20000)&gt;0)*(DATOS!$K$2:$K$20000))/SUMPRODUCT((DATOS!$A$2:$A$20000=Y852)*(CONFIG_METADATA!$G$2:$G$20000=1)*(COUNTIF(CONFIG_ASIGNATURAS!$B$7:$B$27,DATOS!$I$2:$I$20000)&gt;0)*1),"")))</f>
        <v/>
      </c>
      <c r="AF852" t="str">
        <f>IF(AE852="","",IF(AE852="[FÓRMULA MANUAL]","",IFERROR(AVERAGEIFS(DATOS!$K$2:$K$20000,DATOS!$A$2:$A$20000,AE852,CONFIG_METADATA!$G$2:$G$20000,1,DATOS!$I$2:$I$20000,"Análisis"),"")))</f>
        <v/>
      </c>
      <c r="AG852" t="str">
        <f>IF(AE852="","",IF(AE852="[FÓRMULA MANUAL]","",IFERROR(AVERAGEIFS(DATOS!$K$2:$K$20000,DATOS!$A$2:$A$20000,AE852,CONFIG_METADATA!$G$2:$G$20000,1,DATOS!$I$2:$I$20000,"Orquesta/Banda/Conjunto"),"")))</f>
        <v/>
      </c>
      <c r="AH852" t="str">
        <f>IF(AE852="","",IF(AE852="[FÓRMULA MANUAL]","",IFERROR(AVERAGEIFS(DATOS!$K$2:$K$20000,DATOS!$A$2:$A$20000,AE852,CONFIG_METADATA!$G$2:$G$20000,1,DATOS!$I$2:$I$20000,"Música de Cámara"),"")))</f>
        <v/>
      </c>
      <c r="AI852" t="str">
        <f>IF(AE852="","",IF(AE852="[FÓRMULA MANUAL]","",IFERROR(SUMPRODUCT((DATOS!$A$2:$A$20000=AE852)*(CONFIG_METADATA!$G$2:$G$20000=1)*(COUNTIF(CONFIG_ASIGNATURAS!$B$7:$B$27,DATOS!$I$2:$I$20000)&gt;0)*(DATOS!$K$2:$K$20000))/SUMPRODUCT((DATOS!$A$2:$A$20000=AE852)*(CONFIG_METADATA!$G$2:$G$20000=1)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MANUAL]","",IFERROR(AVERAGEIFS(DATOS!$K$2:$K$20000,DATOS!$A$2:$A$20000,A853,CONFIG_METADATA!$G$2:$G$20000,1,DATOS!$I$2:$I$20000,"Lenguaje Musical"),"")))</f>
        <v/>
      </c>
      <c r="C853" t="str">
        <f>IF(A853="","",IF(A853="[FÓRMULA MANUAL]","",IFERROR(AVERAGEIFS(DATOS!$K$2:$K$20000,DATOS!$A$2:$A$20000,A853,CONFIG_METADATA!$G$2:$G$20000,1,DATOS!$I$2:$I$20000,"Orquesta/Banda/Conjunto"),"")))</f>
        <v/>
      </c>
      <c r="D853" t="str">
        <f>IF(A853="","",IF(A853="[FÓRMULA MANUAL]","",IFERROR(AVERAGEIFS(DATOS!$K$2:$K$20000,DATOS!$A$2:$A$20000,A853,CONFIG_METADATA!$G$2:$G$20000,1,DATOS!$I$2:$I$20000,"Conjunto"),"")))</f>
        <v/>
      </c>
      <c r="E853" t="str">
        <f>IF(A853="","",IF(A853="[FÓRMULA MANUAL]","",IFERROR(SUMPRODUCT((DATOS!$A$2:$A$20000=A853)*(CONFIG_METADATA!$G$2:$G$20000=1)*(COUNTIF(CONFIG_ASIGNATURAS!$B$7:$B$27,DATOS!$I$2:$I$20000)&gt;0)*(DATOS!$K$2:$K$20000))/SUMPRODUCT((DATOS!$A$2:$A$20000=A853)*(CONFIG_METADATA!$G$2:$G$20000=1)*(COUNTIF(CONFIG_ASIGNATURAS!$B$7:$B$27,DATOS!$I$2:$I$20000)&gt;0)*1),"")))</f>
        <v/>
      </c>
      <c r="H853" t="str">
        <f>IF(G853="","",IF(G853="[FÓRMULA MANUAL]","",IFERROR(AVERAGEIFS(DATOS!$K$2:$K$20000,DATOS!$A$2:$A$20000,G853,CONFIG_METADATA!$G$2:$G$20000,1,DATOS!$I$2:$I$20000,"Lenguaje Musical"),"")))</f>
        <v/>
      </c>
      <c r="I853" t="str">
        <f>IF(G853="","",IF(G853="[FÓRMULA MANUAL]","",IFERROR(AVERAGEIFS(DATOS!$K$2:$K$20000,DATOS!$A$2:$A$20000,G853,CONFIG_METADATA!$G$2:$G$20000,1,DATOS!$I$2:$I$20000,"Orquesta/Banda/Conjunto"),"")))</f>
        <v/>
      </c>
      <c r="J853" t="str">
        <f>IF(G853="","",IF(G853="[FÓRMULA MANUAL]","",IFERROR(AVERAGEIFS(DATOS!$K$2:$K$20000,DATOS!$A$2:$A$20000,G853,CONFIG_METADATA!$G$2:$G$20000,1,DATOS!$I$2:$I$20000,"Conjunto"),"")))</f>
        <v/>
      </c>
      <c r="K853" t="str">
        <f>IF(G853="","",IF(G853="[FÓRMULA MANUAL]","",IFERROR(SUMPRODUCT((DATOS!$A$2:$A$20000=G853)*(CONFIG_METADATA!$G$2:$G$20000=1)*(COUNTIF(CONFIG_ASIGNATURAS!$B$7:$B$27,DATOS!$I$2:$I$20000)&gt;0)*(DATOS!$K$2:$K$20000))/SUMPRODUCT((DATOS!$A$2:$A$20000=G853)*(CONFIG_METADATA!$G$2:$G$20000=1)*(COUNTIF(CONFIG_ASIGNATURAS!$B$7:$B$27,DATOS!$I$2:$I$20000)&gt;0)*1),"")))</f>
        <v/>
      </c>
      <c r="N853" t="str">
        <f>IF(M853="","",IF(M853="[FÓRMULA MANUAL]","",IFERROR(AVERAGEIFS(DATOS!$K$2:$K$20000,DATOS!$A$2:$A$20000,M853,CONFIG_METADATA!$G$2:$G$20000,1,DATOS!$I$2:$I$20000,"Armonía"),"")))</f>
        <v/>
      </c>
      <c r="O853" t="str">
        <f>IF(M853="","",IF(M853="[FÓRMULA MANUAL]","",IFERROR(AVERAGEIFS(DATOS!$K$2:$K$20000,DATOS!$A$2:$A$20000,M853,CONFIG_METADATA!$G$2:$G$20000,1,DATOS!$I$2:$I$20000,"Orquesta/Banda/Conjunto"),"")))</f>
        <v/>
      </c>
      <c r="P853" t="str">
        <f>IF(M853="","",IF(M853="[FÓRMULA MANUAL]","",IFERROR(AVERAGEIFS(DATOS!$K$2:$K$20000,DATOS!$A$2:$A$20000,M853,CONFIG_METADATA!$G$2:$G$20000,1,DATOS!$I$2:$I$20000,"Música de Cámara"),"")))</f>
        <v/>
      </c>
      <c r="Q853" t="str">
        <f>IF(M853="","",IF(M853="[FÓRMULA MANUAL]","",IFERROR(SUMPRODUCT((DATOS!$A$2:$A$20000=M853)*(CONFIG_METADATA!$G$2:$G$20000=1)*(COUNTIF(CONFIG_ASIGNATURAS!$B$7:$B$27,DATOS!$I$2:$I$20000)&gt;0)*(DATOS!$K$2:$K$20000))/SUMPRODUCT((DATOS!$A$2:$A$20000=M853)*(CONFIG_METADATA!$G$2:$G$20000=1)*(COUNTIF(CONFIG_ASIGNATURAS!$B$7:$B$27,DATOS!$I$2:$I$20000)&gt;0)*1),"")))</f>
        <v/>
      </c>
      <c r="T853" t="str">
        <f>IF(S853="","",IF(S853="[FÓRMULA MANUAL]","",IFERROR(AVERAGEIFS(DATOS!$K$2:$K$20000,DATOS!$A$2:$A$20000,S853,CONFIG_METADATA!$G$2:$G$20000,1,DATOS!$I$2:$I$20000,"Armonía"),"")))</f>
        <v/>
      </c>
      <c r="U853" t="str">
        <f>IF(S853="","",IF(S853="[FÓRMULA MANUAL]","",IFERROR(AVERAGEIFS(DATOS!$K$2:$K$20000,DATOS!$A$2:$A$20000,S853,CONFIG_METADATA!$G$2:$G$20000,1,DATOS!$I$2:$I$20000,"Orquesta/Banda/Conjunto"),"")))</f>
        <v/>
      </c>
      <c r="V853" t="str">
        <f>IF(S853="","",IF(S853="[FÓRMULA MANUAL]","",IFERROR(AVERAGEIFS(DATOS!$K$2:$K$20000,DATOS!$A$2:$A$20000,S853,CONFIG_METADATA!$G$2:$G$20000,1,DATOS!$I$2:$I$20000,"Música de Cámara"),"")))</f>
        <v/>
      </c>
      <c r="W853" t="str">
        <f>IF(S853="","",IF(S853="[FÓRMULA MANUAL]","",IFERROR(SUMPRODUCT((DATOS!$A$2:$A$20000=S853)*(CONFIG_METADATA!$G$2:$G$20000=1)*(COUNTIF(CONFIG_ASIGNATURAS!$B$7:$B$27,DATOS!$I$2:$I$20000)&gt;0)*(DATOS!$K$2:$K$20000))/SUMPRODUCT((DATOS!$A$2:$A$20000=S853)*(CONFIG_METADATA!$G$2:$G$20000=1)*(COUNTIF(CONFIG_ASIGNATURAS!$B$7:$B$27,DATOS!$I$2:$I$20000)&gt;0)*1),"")))</f>
        <v/>
      </c>
      <c r="Z853" t="str">
        <f>IF(Y853="","",IF(Y853="[FÓRMULA MANUAL]","",IFERROR(AVERAGEIFS(DATOS!$K$2:$K$20000,DATOS!$A$2:$A$20000,Y853,CONFIG_METADATA!$G$2:$G$20000,1,DATOS!$I$2:$I$20000,"Análisis"),"")))</f>
        <v/>
      </c>
      <c r="AA853" t="str">
        <f>IF(Y853="","",IF(Y853="[FÓRMULA MANUAL]","",IFERROR(AVERAGEIFS(DATOS!$K$2:$K$20000,DATOS!$A$2:$A$20000,Y853,CONFIG_METADATA!$G$2:$G$20000,1,DATOS!$I$2:$I$20000,"Orquesta/Banda/Conjunto"),"")))</f>
        <v/>
      </c>
      <c r="AB853" t="str">
        <f>IF(Y853="","",IF(Y853="[FÓRMULA MANUAL]","",IFERROR(AVERAGEIFS(DATOS!$K$2:$K$20000,DATOS!$A$2:$A$20000,Y853,CONFIG_METADATA!$G$2:$G$20000,1,DATOS!$I$2:$I$20000,"Música de Cámara"),"")))</f>
        <v/>
      </c>
      <c r="AC853" t="str">
        <f>IF(Y853="","",IF(Y853="[FÓRMULA MANUAL]","",IFERROR(SUMPRODUCT((DATOS!$A$2:$A$20000=Y853)*(CONFIG_METADATA!$G$2:$G$20000=1)*(COUNTIF(CONFIG_ASIGNATURAS!$B$7:$B$27,DATOS!$I$2:$I$20000)&gt;0)*(DATOS!$K$2:$K$20000))/SUMPRODUCT((DATOS!$A$2:$A$20000=Y853)*(CONFIG_METADATA!$G$2:$G$20000=1)*(COUNTIF(CONFIG_ASIGNATURAS!$B$7:$B$27,DATOS!$I$2:$I$20000)&gt;0)*1),"")))</f>
        <v/>
      </c>
      <c r="AF853" t="str">
        <f>IF(AE853="","",IF(AE853="[FÓRMULA MANUAL]","",IFERROR(AVERAGEIFS(DATOS!$K$2:$K$20000,DATOS!$A$2:$A$20000,AE853,CONFIG_METADATA!$G$2:$G$20000,1,DATOS!$I$2:$I$20000,"Análisis"),"")))</f>
        <v/>
      </c>
      <c r="AG853" t="str">
        <f>IF(AE853="","",IF(AE853="[FÓRMULA MANUAL]","",IFERROR(AVERAGEIFS(DATOS!$K$2:$K$20000,DATOS!$A$2:$A$20000,AE853,CONFIG_METADATA!$G$2:$G$20000,1,DATOS!$I$2:$I$20000,"Orquesta/Banda/Conjunto"),"")))</f>
        <v/>
      </c>
      <c r="AH853" t="str">
        <f>IF(AE853="","",IF(AE853="[FÓRMULA MANUAL]","",IFERROR(AVERAGEIFS(DATOS!$K$2:$K$20000,DATOS!$A$2:$A$20000,AE853,CONFIG_METADATA!$G$2:$G$20000,1,DATOS!$I$2:$I$20000,"Música de Cámara"),"")))</f>
        <v/>
      </c>
      <c r="AI853" t="str">
        <f>IF(AE853="","",IF(AE853="[FÓRMULA MANUAL]","",IFERROR(SUMPRODUCT((DATOS!$A$2:$A$20000=AE853)*(CONFIG_METADATA!$G$2:$G$20000=1)*(COUNTIF(CONFIG_ASIGNATURAS!$B$7:$B$27,DATOS!$I$2:$I$20000)&gt;0)*(DATOS!$K$2:$K$20000))/SUMPRODUCT((DATOS!$A$2:$A$20000=AE853)*(CONFIG_METADATA!$G$2:$G$20000=1)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MANUAL]","",IFERROR(AVERAGEIFS(DATOS!$K$2:$K$20000,DATOS!$A$2:$A$20000,A854,CONFIG_METADATA!$G$2:$G$20000,1,DATOS!$I$2:$I$20000,"Lenguaje Musical"),"")))</f>
        <v/>
      </c>
      <c r="C854" t="str">
        <f>IF(A854="","",IF(A854="[FÓRMULA MANUAL]","",IFERROR(AVERAGEIFS(DATOS!$K$2:$K$20000,DATOS!$A$2:$A$20000,A854,CONFIG_METADATA!$G$2:$G$20000,1,DATOS!$I$2:$I$20000,"Orquesta/Banda/Conjunto"),"")))</f>
        <v/>
      </c>
      <c r="D854" t="str">
        <f>IF(A854="","",IF(A854="[FÓRMULA MANUAL]","",IFERROR(AVERAGEIFS(DATOS!$K$2:$K$20000,DATOS!$A$2:$A$20000,A854,CONFIG_METADATA!$G$2:$G$20000,1,DATOS!$I$2:$I$20000,"Conjunto"),"")))</f>
        <v/>
      </c>
      <c r="E854" t="str">
        <f>IF(A854="","",IF(A854="[FÓRMULA MANUAL]","",IFERROR(SUMPRODUCT((DATOS!$A$2:$A$20000=A854)*(CONFIG_METADATA!$G$2:$G$20000=1)*(COUNTIF(CONFIG_ASIGNATURAS!$B$7:$B$27,DATOS!$I$2:$I$20000)&gt;0)*(DATOS!$K$2:$K$20000))/SUMPRODUCT((DATOS!$A$2:$A$20000=A854)*(CONFIG_METADATA!$G$2:$G$20000=1)*(COUNTIF(CONFIG_ASIGNATURAS!$B$7:$B$27,DATOS!$I$2:$I$20000)&gt;0)*1),"")))</f>
        <v/>
      </c>
      <c r="H854" t="str">
        <f>IF(G854="","",IF(G854="[FÓRMULA MANUAL]","",IFERROR(AVERAGEIFS(DATOS!$K$2:$K$20000,DATOS!$A$2:$A$20000,G854,CONFIG_METADATA!$G$2:$G$20000,1,DATOS!$I$2:$I$20000,"Lenguaje Musical"),"")))</f>
        <v/>
      </c>
      <c r="I854" t="str">
        <f>IF(G854="","",IF(G854="[FÓRMULA MANUAL]","",IFERROR(AVERAGEIFS(DATOS!$K$2:$K$20000,DATOS!$A$2:$A$20000,G854,CONFIG_METADATA!$G$2:$G$20000,1,DATOS!$I$2:$I$20000,"Orquesta/Banda/Conjunto"),"")))</f>
        <v/>
      </c>
      <c r="J854" t="str">
        <f>IF(G854="","",IF(G854="[FÓRMULA MANUAL]","",IFERROR(AVERAGEIFS(DATOS!$K$2:$K$20000,DATOS!$A$2:$A$20000,G854,CONFIG_METADATA!$G$2:$G$20000,1,DATOS!$I$2:$I$20000,"Conjunto"),"")))</f>
        <v/>
      </c>
      <c r="K854" t="str">
        <f>IF(G854="","",IF(G854="[FÓRMULA MANUAL]","",IFERROR(SUMPRODUCT((DATOS!$A$2:$A$20000=G854)*(CONFIG_METADATA!$G$2:$G$20000=1)*(COUNTIF(CONFIG_ASIGNATURAS!$B$7:$B$27,DATOS!$I$2:$I$20000)&gt;0)*(DATOS!$K$2:$K$20000))/SUMPRODUCT((DATOS!$A$2:$A$20000=G854)*(CONFIG_METADATA!$G$2:$G$20000=1)*(COUNTIF(CONFIG_ASIGNATURAS!$B$7:$B$27,DATOS!$I$2:$I$20000)&gt;0)*1),"")))</f>
        <v/>
      </c>
      <c r="N854" t="str">
        <f>IF(M854="","",IF(M854="[FÓRMULA MANUAL]","",IFERROR(AVERAGEIFS(DATOS!$K$2:$K$20000,DATOS!$A$2:$A$20000,M854,CONFIG_METADATA!$G$2:$G$20000,1,DATOS!$I$2:$I$20000,"Armonía"),"")))</f>
        <v/>
      </c>
      <c r="O854" t="str">
        <f>IF(M854="","",IF(M854="[FÓRMULA MANUAL]","",IFERROR(AVERAGEIFS(DATOS!$K$2:$K$20000,DATOS!$A$2:$A$20000,M854,CONFIG_METADATA!$G$2:$G$20000,1,DATOS!$I$2:$I$20000,"Orquesta/Banda/Conjunto"),"")))</f>
        <v/>
      </c>
      <c r="P854" t="str">
        <f>IF(M854="","",IF(M854="[FÓRMULA MANUAL]","",IFERROR(AVERAGEIFS(DATOS!$K$2:$K$20000,DATOS!$A$2:$A$20000,M854,CONFIG_METADATA!$G$2:$G$20000,1,DATOS!$I$2:$I$20000,"Música de Cámara"),"")))</f>
        <v/>
      </c>
      <c r="Q854" t="str">
        <f>IF(M854="","",IF(M854="[FÓRMULA MANUAL]","",IFERROR(SUMPRODUCT((DATOS!$A$2:$A$20000=M854)*(CONFIG_METADATA!$G$2:$G$20000=1)*(COUNTIF(CONFIG_ASIGNATURAS!$B$7:$B$27,DATOS!$I$2:$I$20000)&gt;0)*(DATOS!$K$2:$K$20000))/SUMPRODUCT((DATOS!$A$2:$A$20000=M854)*(CONFIG_METADATA!$G$2:$G$20000=1)*(COUNTIF(CONFIG_ASIGNATURAS!$B$7:$B$27,DATOS!$I$2:$I$20000)&gt;0)*1),"")))</f>
        <v/>
      </c>
      <c r="T854" t="str">
        <f>IF(S854="","",IF(S854="[FÓRMULA MANUAL]","",IFERROR(AVERAGEIFS(DATOS!$K$2:$K$20000,DATOS!$A$2:$A$20000,S854,CONFIG_METADATA!$G$2:$G$20000,1,DATOS!$I$2:$I$20000,"Armonía"),"")))</f>
        <v/>
      </c>
      <c r="U854" t="str">
        <f>IF(S854="","",IF(S854="[FÓRMULA MANUAL]","",IFERROR(AVERAGEIFS(DATOS!$K$2:$K$20000,DATOS!$A$2:$A$20000,S854,CONFIG_METADATA!$G$2:$G$20000,1,DATOS!$I$2:$I$20000,"Orquesta/Banda/Conjunto"),"")))</f>
        <v/>
      </c>
      <c r="V854" t="str">
        <f>IF(S854="","",IF(S854="[FÓRMULA MANUAL]","",IFERROR(AVERAGEIFS(DATOS!$K$2:$K$20000,DATOS!$A$2:$A$20000,S854,CONFIG_METADATA!$G$2:$G$20000,1,DATOS!$I$2:$I$20000,"Música de Cámara"),"")))</f>
        <v/>
      </c>
      <c r="W854" t="str">
        <f>IF(S854="","",IF(S854="[FÓRMULA MANUAL]","",IFERROR(SUMPRODUCT((DATOS!$A$2:$A$20000=S854)*(CONFIG_METADATA!$G$2:$G$20000=1)*(COUNTIF(CONFIG_ASIGNATURAS!$B$7:$B$27,DATOS!$I$2:$I$20000)&gt;0)*(DATOS!$K$2:$K$20000))/SUMPRODUCT((DATOS!$A$2:$A$20000=S854)*(CONFIG_METADATA!$G$2:$G$20000=1)*(COUNTIF(CONFIG_ASIGNATURAS!$B$7:$B$27,DATOS!$I$2:$I$20000)&gt;0)*1),"")))</f>
        <v/>
      </c>
      <c r="Z854" t="str">
        <f>IF(Y854="","",IF(Y854="[FÓRMULA MANUAL]","",IFERROR(AVERAGEIFS(DATOS!$K$2:$K$20000,DATOS!$A$2:$A$20000,Y854,CONFIG_METADATA!$G$2:$G$20000,1,DATOS!$I$2:$I$20000,"Análisis"),"")))</f>
        <v/>
      </c>
      <c r="AA854" t="str">
        <f>IF(Y854="","",IF(Y854="[FÓRMULA MANUAL]","",IFERROR(AVERAGEIFS(DATOS!$K$2:$K$20000,DATOS!$A$2:$A$20000,Y854,CONFIG_METADATA!$G$2:$G$20000,1,DATOS!$I$2:$I$20000,"Orquesta/Banda/Conjunto"),"")))</f>
        <v/>
      </c>
      <c r="AB854" t="str">
        <f>IF(Y854="","",IF(Y854="[FÓRMULA MANUAL]","",IFERROR(AVERAGEIFS(DATOS!$K$2:$K$20000,DATOS!$A$2:$A$20000,Y854,CONFIG_METADATA!$G$2:$G$20000,1,DATOS!$I$2:$I$20000,"Música de Cámara"),"")))</f>
        <v/>
      </c>
      <c r="AC854" t="str">
        <f>IF(Y854="","",IF(Y854="[FÓRMULA MANUAL]","",IFERROR(SUMPRODUCT((DATOS!$A$2:$A$20000=Y854)*(CONFIG_METADATA!$G$2:$G$20000=1)*(COUNTIF(CONFIG_ASIGNATURAS!$B$7:$B$27,DATOS!$I$2:$I$20000)&gt;0)*(DATOS!$K$2:$K$20000))/SUMPRODUCT((DATOS!$A$2:$A$20000=Y854)*(CONFIG_METADATA!$G$2:$G$20000=1)*(COUNTIF(CONFIG_ASIGNATURAS!$B$7:$B$27,DATOS!$I$2:$I$20000)&gt;0)*1),"")))</f>
        <v/>
      </c>
      <c r="AF854" t="str">
        <f>IF(AE854="","",IF(AE854="[FÓRMULA MANUAL]","",IFERROR(AVERAGEIFS(DATOS!$K$2:$K$20000,DATOS!$A$2:$A$20000,AE854,CONFIG_METADATA!$G$2:$G$20000,1,DATOS!$I$2:$I$20000,"Análisis"),"")))</f>
        <v/>
      </c>
      <c r="AG854" t="str">
        <f>IF(AE854="","",IF(AE854="[FÓRMULA MANUAL]","",IFERROR(AVERAGEIFS(DATOS!$K$2:$K$20000,DATOS!$A$2:$A$20000,AE854,CONFIG_METADATA!$G$2:$G$20000,1,DATOS!$I$2:$I$20000,"Orquesta/Banda/Conjunto"),"")))</f>
        <v/>
      </c>
      <c r="AH854" t="str">
        <f>IF(AE854="","",IF(AE854="[FÓRMULA MANUAL]","",IFERROR(AVERAGEIFS(DATOS!$K$2:$K$20000,DATOS!$A$2:$A$20000,AE854,CONFIG_METADATA!$G$2:$G$20000,1,DATOS!$I$2:$I$20000,"Música de Cámara"),"")))</f>
        <v/>
      </c>
      <c r="AI854" t="str">
        <f>IF(AE854="","",IF(AE854="[FÓRMULA MANUAL]","",IFERROR(SUMPRODUCT((DATOS!$A$2:$A$20000=AE854)*(CONFIG_METADATA!$G$2:$G$20000=1)*(COUNTIF(CONFIG_ASIGNATURAS!$B$7:$B$27,DATOS!$I$2:$I$20000)&gt;0)*(DATOS!$K$2:$K$20000))/SUMPRODUCT((DATOS!$A$2:$A$20000=AE854)*(CONFIG_METADATA!$G$2:$G$20000=1)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MANUAL]","",IFERROR(AVERAGEIFS(DATOS!$K$2:$K$20000,DATOS!$A$2:$A$20000,A855,CONFIG_METADATA!$G$2:$G$20000,1,DATOS!$I$2:$I$20000,"Lenguaje Musical"),"")))</f>
        <v/>
      </c>
      <c r="C855" t="str">
        <f>IF(A855="","",IF(A855="[FÓRMULA MANUAL]","",IFERROR(AVERAGEIFS(DATOS!$K$2:$K$20000,DATOS!$A$2:$A$20000,A855,CONFIG_METADATA!$G$2:$G$20000,1,DATOS!$I$2:$I$20000,"Orquesta/Banda/Conjunto"),"")))</f>
        <v/>
      </c>
      <c r="D855" t="str">
        <f>IF(A855="","",IF(A855="[FÓRMULA MANUAL]","",IFERROR(AVERAGEIFS(DATOS!$K$2:$K$20000,DATOS!$A$2:$A$20000,A855,CONFIG_METADATA!$G$2:$G$20000,1,DATOS!$I$2:$I$20000,"Conjunto"),"")))</f>
        <v/>
      </c>
      <c r="E855" t="str">
        <f>IF(A855="","",IF(A855="[FÓRMULA MANUAL]","",IFERROR(SUMPRODUCT((DATOS!$A$2:$A$20000=A855)*(CONFIG_METADATA!$G$2:$G$20000=1)*(COUNTIF(CONFIG_ASIGNATURAS!$B$7:$B$27,DATOS!$I$2:$I$20000)&gt;0)*(DATOS!$K$2:$K$20000))/SUMPRODUCT((DATOS!$A$2:$A$20000=A855)*(CONFIG_METADATA!$G$2:$G$20000=1)*(COUNTIF(CONFIG_ASIGNATURAS!$B$7:$B$27,DATOS!$I$2:$I$20000)&gt;0)*1),"")))</f>
        <v/>
      </c>
      <c r="H855" t="str">
        <f>IF(G855="","",IF(G855="[FÓRMULA MANUAL]","",IFERROR(AVERAGEIFS(DATOS!$K$2:$K$20000,DATOS!$A$2:$A$20000,G855,CONFIG_METADATA!$G$2:$G$20000,1,DATOS!$I$2:$I$20000,"Lenguaje Musical"),"")))</f>
        <v/>
      </c>
      <c r="I855" t="str">
        <f>IF(G855="","",IF(G855="[FÓRMULA MANUAL]","",IFERROR(AVERAGEIFS(DATOS!$K$2:$K$20000,DATOS!$A$2:$A$20000,G855,CONFIG_METADATA!$G$2:$G$20000,1,DATOS!$I$2:$I$20000,"Orquesta/Banda/Conjunto"),"")))</f>
        <v/>
      </c>
      <c r="J855" t="str">
        <f>IF(G855="","",IF(G855="[FÓRMULA MANUAL]","",IFERROR(AVERAGEIFS(DATOS!$K$2:$K$20000,DATOS!$A$2:$A$20000,G855,CONFIG_METADATA!$G$2:$G$20000,1,DATOS!$I$2:$I$20000,"Conjunto"),"")))</f>
        <v/>
      </c>
      <c r="K855" t="str">
        <f>IF(G855="","",IF(G855="[FÓRMULA MANUAL]","",IFERROR(SUMPRODUCT((DATOS!$A$2:$A$20000=G855)*(CONFIG_METADATA!$G$2:$G$20000=1)*(COUNTIF(CONFIG_ASIGNATURAS!$B$7:$B$27,DATOS!$I$2:$I$20000)&gt;0)*(DATOS!$K$2:$K$20000))/SUMPRODUCT((DATOS!$A$2:$A$20000=G855)*(CONFIG_METADATA!$G$2:$G$20000=1)*(COUNTIF(CONFIG_ASIGNATURAS!$B$7:$B$27,DATOS!$I$2:$I$20000)&gt;0)*1),"")))</f>
        <v/>
      </c>
      <c r="N855" t="str">
        <f>IF(M855="","",IF(M855="[FÓRMULA MANUAL]","",IFERROR(AVERAGEIFS(DATOS!$K$2:$K$20000,DATOS!$A$2:$A$20000,M855,CONFIG_METADATA!$G$2:$G$20000,1,DATOS!$I$2:$I$20000,"Armonía"),"")))</f>
        <v/>
      </c>
      <c r="O855" t="str">
        <f>IF(M855="","",IF(M855="[FÓRMULA MANUAL]","",IFERROR(AVERAGEIFS(DATOS!$K$2:$K$20000,DATOS!$A$2:$A$20000,M855,CONFIG_METADATA!$G$2:$G$20000,1,DATOS!$I$2:$I$20000,"Orquesta/Banda/Conjunto"),"")))</f>
        <v/>
      </c>
      <c r="P855" t="str">
        <f>IF(M855="","",IF(M855="[FÓRMULA MANUAL]","",IFERROR(AVERAGEIFS(DATOS!$K$2:$K$20000,DATOS!$A$2:$A$20000,M855,CONFIG_METADATA!$G$2:$G$20000,1,DATOS!$I$2:$I$20000,"Música de Cámara"),"")))</f>
        <v/>
      </c>
      <c r="Q855" t="str">
        <f>IF(M855="","",IF(M855="[FÓRMULA MANUAL]","",IFERROR(SUMPRODUCT((DATOS!$A$2:$A$20000=M855)*(CONFIG_METADATA!$G$2:$G$20000=1)*(COUNTIF(CONFIG_ASIGNATURAS!$B$7:$B$27,DATOS!$I$2:$I$20000)&gt;0)*(DATOS!$K$2:$K$20000))/SUMPRODUCT((DATOS!$A$2:$A$20000=M855)*(CONFIG_METADATA!$G$2:$G$20000=1)*(COUNTIF(CONFIG_ASIGNATURAS!$B$7:$B$27,DATOS!$I$2:$I$20000)&gt;0)*1),"")))</f>
        <v/>
      </c>
      <c r="T855" t="str">
        <f>IF(S855="","",IF(S855="[FÓRMULA MANUAL]","",IFERROR(AVERAGEIFS(DATOS!$K$2:$K$20000,DATOS!$A$2:$A$20000,S855,CONFIG_METADATA!$G$2:$G$20000,1,DATOS!$I$2:$I$20000,"Armonía"),"")))</f>
        <v/>
      </c>
      <c r="U855" t="str">
        <f>IF(S855="","",IF(S855="[FÓRMULA MANUAL]","",IFERROR(AVERAGEIFS(DATOS!$K$2:$K$20000,DATOS!$A$2:$A$20000,S855,CONFIG_METADATA!$G$2:$G$20000,1,DATOS!$I$2:$I$20000,"Orquesta/Banda/Conjunto"),"")))</f>
        <v/>
      </c>
      <c r="V855" t="str">
        <f>IF(S855="","",IF(S855="[FÓRMULA MANUAL]","",IFERROR(AVERAGEIFS(DATOS!$K$2:$K$20000,DATOS!$A$2:$A$20000,S855,CONFIG_METADATA!$G$2:$G$20000,1,DATOS!$I$2:$I$20000,"Música de Cámara"),"")))</f>
        <v/>
      </c>
      <c r="W855" t="str">
        <f>IF(S855="","",IF(S855="[FÓRMULA MANUAL]","",IFERROR(SUMPRODUCT((DATOS!$A$2:$A$20000=S855)*(CONFIG_METADATA!$G$2:$G$20000=1)*(COUNTIF(CONFIG_ASIGNATURAS!$B$7:$B$27,DATOS!$I$2:$I$20000)&gt;0)*(DATOS!$K$2:$K$20000))/SUMPRODUCT((DATOS!$A$2:$A$20000=S855)*(CONFIG_METADATA!$G$2:$G$20000=1)*(COUNTIF(CONFIG_ASIGNATURAS!$B$7:$B$27,DATOS!$I$2:$I$20000)&gt;0)*1),"")))</f>
        <v/>
      </c>
      <c r="Z855" t="str">
        <f>IF(Y855="","",IF(Y855="[FÓRMULA MANUAL]","",IFERROR(AVERAGEIFS(DATOS!$K$2:$K$20000,DATOS!$A$2:$A$20000,Y855,CONFIG_METADATA!$G$2:$G$20000,1,DATOS!$I$2:$I$20000,"Análisis"),"")))</f>
        <v/>
      </c>
      <c r="AA855" t="str">
        <f>IF(Y855="","",IF(Y855="[FÓRMULA MANUAL]","",IFERROR(AVERAGEIFS(DATOS!$K$2:$K$20000,DATOS!$A$2:$A$20000,Y855,CONFIG_METADATA!$G$2:$G$20000,1,DATOS!$I$2:$I$20000,"Orquesta/Banda/Conjunto"),"")))</f>
        <v/>
      </c>
      <c r="AB855" t="str">
        <f>IF(Y855="","",IF(Y855="[FÓRMULA MANUAL]","",IFERROR(AVERAGEIFS(DATOS!$K$2:$K$20000,DATOS!$A$2:$A$20000,Y855,CONFIG_METADATA!$G$2:$G$20000,1,DATOS!$I$2:$I$20000,"Música de Cámara"),"")))</f>
        <v/>
      </c>
      <c r="AC855" t="str">
        <f>IF(Y855="","",IF(Y855="[FÓRMULA MANUAL]","",IFERROR(SUMPRODUCT((DATOS!$A$2:$A$20000=Y855)*(CONFIG_METADATA!$G$2:$G$20000=1)*(COUNTIF(CONFIG_ASIGNATURAS!$B$7:$B$27,DATOS!$I$2:$I$20000)&gt;0)*(DATOS!$K$2:$K$20000))/SUMPRODUCT((DATOS!$A$2:$A$20000=Y855)*(CONFIG_METADATA!$G$2:$G$20000=1)*(COUNTIF(CONFIG_ASIGNATURAS!$B$7:$B$27,DATOS!$I$2:$I$20000)&gt;0)*1),"")))</f>
        <v/>
      </c>
      <c r="AF855" t="str">
        <f>IF(AE855="","",IF(AE855="[FÓRMULA MANUAL]","",IFERROR(AVERAGEIFS(DATOS!$K$2:$K$20000,DATOS!$A$2:$A$20000,AE855,CONFIG_METADATA!$G$2:$G$20000,1,DATOS!$I$2:$I$20000,"Análisis"),"")))</f>
        <v/>
      </c>
      <c r="AG855" t="str">
        <f>IF(AE855="","",IF(AE855="[FÓRMULA MANUAL]","",IFERROR(AVERAGEIFS(DATOS!$K$2:$K$20000,DATOS!$A$2:$A$20000,AE855,CONFIG_METADATA!$G$2:$G$20000,1,DATOS!$I$2:$I$20000,"Orquesta/Banda/Conjunto"),"")))</f>
        <v/>
      </c>
      <c r="AH855" t="str">
        <f>IF(AE855="","",IF(AE855="[FÓRMULA MANUAL]","",IFERROR(AVERAGEIFS(DATOS!$K$2:$K$20000,DATOS!$A$2:$A$20000,AE855,CONFIG_METADATA!$G$2:$G$20000,1,DATOS!$I$2:$I$20000,"Música de Cámara"),"")))</f>
        <v/>
      </c>
      <c r="AI855" t="str">
        <f>IF(AE855="","",IF(AE855="[FÓRMULA MANUAL]","",IFERROR(SUMPRODUCT((DATOS!$A$2:$A$20000=AE855)*(CONFIG_METADATA!$G$2:$G$20000=1)*(COUNTIF(CONFIG_ASIGNATURAS!$B$7:$B$27,DATOS!$I$2:$I$20000)&gt;0)*(DATOS!$K$2:$K$20000))/SUMPRODUCT((DATOS!$A$2:$A$20000=AE855)*(CONFIG_METADATA!$G$2:$G$20000=1)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MANUAL]","",IFERROR(AVERAGEIFS(DATOS!$K$2:$K$20000,DATOS!$A$2:$A$20000,A856,CONFIG_METADATA!$G$2:$G$20000,1,DATOS!$I$2:$I$20000,"Lenguaje Musical"),"")))</f>
        <v/>
      </c>
      <c r="C856" t="str">
        <f>IF(A856="","",IF(A856="[FÓRMULA MANUAL]","",IFERROR(AVERAGEIFS(DATOS!$K$2:$K$20000,DATOS!$A$2:$A$20000,A856,CONFIG_METADATA!$G$2:$G$20000,1,DATOS!$I$2:$I$20000,"Orquesta/Banda/Conjunto"),"")))</f>
        <v/>
      </c>
      <c r="D856" t="str">
        <f>IF(A856="","",IF(A856="[FÓRMULA MANUAL]","",IFERROR(AVERAGEIFS(DATOS!$K$2:$K$20000,DATOS!$A$2:$A$20000,A856,CONFIG_METADATA!$G$2:$G$20000,1,DATOS!$I$2:$I$20000,"Conjunto"),"")))</f>
        <v/>
      </c>
      <c r="E856" t="str">
        <f>IF(A856="","",IF(A856="[FÓRMULA MANUAL]","",IFERROR(SUMPRODUCT((DATOS!$A$2:$A$20000=A856)*(CONFIG_METADATA!$G$2:$G$20000=1)*(COUNTIF(CONFIG_ASIGNATURAS!$B$7:$B$27,DATOS!$I$2:$I$20000)&gt;0)*(DATOS!$K$2:$K$20000))/SUMPRODUCT((DATOS!$A$2:$A$20000=A856)*(CONFIG_METADATA!$G$2:$G$20000=1)*(COUNTIF(CONFIG_ASIGNATURAS!$B$7:$B$27,DATOS!$I$2:$I$20000)&gt;0)*1),"")))</f>
        <v/>
      </c>
      <c r="H856" t="str">
        <f>IF(G856="","",IF(G856="[FÓRMULA MANUAL]","",IFERROR(AVERAGEIFS(DATOS!$K$2:$K$20000,DATOS!$A$2:$A$20000,G856,CONFIG_METADATA!$G$2:$G$20000,1,DATOS!$I$2:$I$20000,"Lenguaje Musical"),"")))</f>
        <v/>
      </c>
      <c r="I856" t="str">
        <f>IF(G856="","",IF(G856="[FÓRMULA MANUAL]","",IFERROR(AVERAGEIFS(DATOS!$K$2:$K$20000,DATOS!$A$2:$A$20000,G856,CONFIG_METADATA!$G$2:$G$20000,1,DATOS!$I$2:$I$20000,"Orquesta/Banda/Conjunto"),"")))</f>
        <v/>
      </c>
      <c r="J856" t="str">
        <f>IF(G856="","",IF(G856="[FÓRMULA MANUAL]","",IFERROR(AVERAGEIFS(DATOS!$K$2:$K$20000,DATOS!$A$2:$A$20000,G856,CONFIG_METADATA!$G$2:$G$20000,1,DATOS!$I$2:$I$20000,"Conjunto"),"")))</f>
        <v/>
      </c>
      <c r="K856" t="str">
        <f>IF(G856="","",IF(G856="[FÓRMULA MANUAL]","",IFERROR(SUMPRODUCT((DATOS!$A$2:$A$20000=G856)*(CONFIG_METADATA!$G$2:$G$20000=1)*(COUNTIF(CONFIG_ASIGNATURAS!$B$7:$B$27,DATOS!$I$2:$I$20000)&gt;0)*(DATOS!$K$2:$K$20000))/SUMPRODUCT((DATOS!$A$2:$A$20000=G856)*(CONFIG_METADATA!$G$2:$G$20000=1)*(COUNTIF(CONFIG_ASIGNATURAS!$B$7:$B$27,DATOS!$I$2:$I$20000)&gt;0)*1),"")))</f>
        <v/>
      </c>
      <c r="N856" t="str">
        <f>IF(M856="","",IF(M856="[FÓRMULA MANUAL]","",IFERROR(AVERAGEIFS(DATOS!$K$2:$K$20000,DATOS!$A$2:$A$20000,M856,CONFIG_METADATA!$G$2:$G$20000,1,DATOS!$I$2:$I$20000,"Armonía"),"")))</f>
        <v/>
      </c>
      <c r="O856" t="str">
        <f>IF(M856="","",IF(M856="[FÓRMULA MANUAL]","",IFERROR(AVERAGEIFS(DATOS!$K$2:$K$20000,DATOS!$A$2:$A$20000,M856,CONFIG_METADATA!$G$2:$G$20000,1,DATOS!$I$2:$I$20000,"Orquesta/Banda/Conjunto"),"")))</f>
        <v/>
      </c>
      <c r="P856" t="str">
        <f>IF(M856="","",IF(M856="[FÓRMULA MANUAL]","",IFERROR(AVERAGEIFS(DATOS!$K$2:$K$20000,DATOS!$A$2:$A$20000,M856,CONFIG_METADATA!$G$2:$G$20000,1,DATOS!$I$2:$I$20000,"Música de Cámara"),"")))</f>
        <v/>
      </c>
      <c r="Q856" t="str">
        <f>IF(M856="","",IF(M856="[FÓRMULA MANUAL]","",IFERROR(SUMPRODUCT((DATOS!$A$2:$A$20000=M856)*(CONFIG_METADATA!$G$2:$G$20000=1)*(COUNTIF(CONFIG_ASIGNATURAS!$B$7:$B$27,DATOS!$I$2:$I$20000)&gt;0)*(DATOS!$K$2:$K$20000))/SUMPRODUCT((DATOS!$A$2:$A$20000=M856)*(CONFIG_METADATA!$G$2:$G$20000=1)*(COUNTIF(CONFIG_ASIGNATURAS!$B$7:$B$27,DATOS!$I$2:$I$20000)&gt;0)*1),"")))</f>
        <v/>
      </c>
      <c r="T856" t="str">
        <f>IF(S856="","",IF(S856="[FÓRMULA MANUAL]","",IFERROR(AVERAGEIFS(DATOS!$K$2:$K$20000,DATOS!$A$2:$A$20000,S856,CONFIG_METADATA!$G$2:$G$20000,1,DATOS!$I$2:$I$20000,"Armonía"),"")))</f>
        <v/>
      </c>
      <c r="U856" t="str">
        <f>IF(S856="","",IF(S856="[FÓRMULA MANUAL]","",IFERROR(AVERAGEIFS(DATOS!$K$2:$K$20000,DATOS!$A$2:$A$20000,S856,CONFIG_METADATA!$G$2:$G$20000,1,DATOS!$I$2:$I$20000,"Orquesta/Banda/Conjunto"),"")))</f>
        <v/>
      </c>
      <c r="V856" t="str">
        <f>IF(S856="","",IF(S856="[FÓRMULA MANUAL]","",IFERROR(AVERAGEIFS(DATOS!$K$2:$K$20000,DATOS!$A$2:$A$20000,S856,CONFIG_METADATA!$G$2:$G$20000,1,DATOS!$I$2:$I$20000,"Música de Cámara"),"")))</f>
        <v/>
      </c>
      <c r="W856" t="str">
        <f>IF(S856="","",IF(S856="[FÓRMULA MANUAL]","",IFERROR(SUMPRODUCT((DATOS!$A$2:$A$20000=S856)*(CONFIG_METADATA!$G$2:$G$20000=1)*(COUNTIF(CONFIG_ASIGNATURAS!$B$7:$B$27,DATOS!$I$2:$I$20000)&gt;0)*(DATOS!$K$2:$K$20000))/SUMPRODUCT((DATOS!$A$2:$A$20000=S856)*(CONFIG_METADATA!$G$2:$G$20000=1)*(COUNTIF(CONFIG_ASIGNATURAS!$B$7:$B$27,DATOS!$I$2:$I$20000)&gt;0)*1),"")))</f>
        <v/>
      </c>
      <c r="Z856" t="str">
        <f>IF(Y856="","",IF(Y856="[FÓRMULA MANUAL]","",IFERROR(AVERAGEIFS(DATOS!$K$2:$K$20000,DATOS!$A$2:$A$20000,Y856,CONFIG_METADATA!$G$2:$G$20000,1,DATOS!$I$2:$I$20000,"Análisis"),"")))</f>
        <v/>
      </c>
      <c r="AA856" t="str">
        <f>IF(Y856="","",IF(Y856="[FÓRMULA MANUAL]","",IFERROR(AVERAGEIFS(DATOS!$K$2:$K$20000,DATOS!$A$2:$A$20000,Y856,CONFIG_METADATA!$G$2:$G$20000,1,DATOS!$I$2:$I$20000,"Orquesta/Banda/Conjunto"),"")))</f>
        <v/>
      </c>
      <c r="AB856" t="str">
        <f>IF(Y856="","",IF(Y856="[FÓRMULA MANUAL]","",IFERROR(AVERAGEIFS(DATOS!$K$2:$K$20000,DATOS!$A$2:$A$20000,Y856,CONFIG_METADATA!$G$2:$G$20000,1,DATOS!$I$2:$I$20000,"Música de Cámara"),"")))</f>
        <v/>
      </c>
      <c r="AC856" t="str">
        <f>IF(Y856="","",IF(Y856="[FÓRMULA MANUAL]","",IFERROR(SUMPRODUCT((DATOS!$A$2:$A$20000=Y856)*(CONFIG_METADATA!$G$2:$G$20000=1)*(COUNTIF(CONFIG_ASIGNATURAS!$B$7:$B$27,DATOS!$I$2:$I$20000)&gt;0)*(DATOS!$K$2:$K$20000))/SUMPRODUCT((DATOS!$A$2:$A$20000=Y856)*(CONFIG_METADATA!$G$2:$G$20000=1)*(COUNTIF(CONFIG_ASIGNATURAS!$B$7:$B$27,DATOS!$I$2:$I$20000)&gt;0)*1),"")))</f>
        <v/>
      </c>
      <c r="AF856" t="str">
        <f>IF(AE856="","",IF(AE856="[FÓRMULA MANUAL]","",IFERROR(AVERAGEIFS(DATOS!$K$2:$K$20000,DATOS!$A$2:$A$20000,AE856,CONFIG_METADATA!$G$2:$G$20000,1,DATOS!$I$2:$I$20000,"Análisis"),"")))</f>
        <v/>
      </c>
      <c r="AG856" t="str">
        <f>IF(AE856="","",IF(AE856="[FÓRMULA MANUAL]","",IFERROR(AVERAGEIFS(DATOS!$K$2:$K$20000,DATOS!$A$2:$A$20000,AE856,CONFIG_METADATA!$G$2:$G$20000,1,DATOS!$I$2:$I$20000,"Orquesta/Banda/Conjunto"),"")))</f>
        <v/>
      </c>
      <c r="AH856" t="str">
        <f>IF(AE856="","",IF(AE856="[FÓRMULA MANUAL]","",IFERROR(AVERAGEIFS(DATOS!$K$2:$K$20000,DATOS!$A$2:$A$20000,AE856,CONFIG_METADATA!$G$2:$G$20000,1,DATOS!$I$2:$I$20000,"Música de Cámara"),"")))</f>
        <v/>
      </c>
      <c r="AI856" t="str">
        <f>IF(AE856="","",IF(AE856="[FÓRMULA MANUAL]","",IFERROR(SUMPRODUCT((DATOS!$A$2:$A$20000=AE856)*(CONFIG_METADATA!$G$2:$G$20000=1)*(COUNTIF(CONFIG_ASIGNATURAS!$B$7:$B$27,DATOS!$I$2:$I$20000)&gt;0)*(DATOS!$K$2:$K$20000))/SUMPRODUCT((DATOS!$A$2:$A$20000=AE856)*(CONFIG_METADATA!$G$2:$G$20000=1)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MANUAL]","",IFERROR(AVERAGEIFS(DATOS!$K$2:$K$20000,DATOS!$A$2:$A$20000,A857,CONFIG_METADATA!$G$2:$G$20000,1,DATOS!$I$2:$I$20000,"Lenguaje Musical"),"")))</f>
        <v/>
      </c>
      <c r="C857" t="str">
        <f>IF(A857="","",IF(A857="[FÓRMULA MANUAL]","",IFERROR(AVERAGEIFS(DATOS!$K$2:$K$20000,DATOS!$A$2:$A$20000,A857,CONFIG_METADATA!$G$2:$G$20000,1,DATOS!$I$2:$I$20000,"Orquesta/Banda/Conjunto"),"")))</f>
        <v/>
      </c>
      <c r="D857" t="str">
        <f>IF(A857="","",IF(A857="[FÓRMULA MANUAL]","",IFERROR(AVERAGEIFS(DATOS!$K$2:$K$20000,DATOS!$A$2:$A$20000,A857,CONFIG_METADATA!$G$2:$G$20000,1,DATOS!$I$2:$I$20000,"Conjunto"),"")))</f>
        <v/>
      </c>
      <c r="E857" t="str">
        <f>IF(A857="","",IF(A857="[FÓRMULA MANUAL]","",IFERROR(SUMPRODUCT((DATOS!$A$2:$A$20000=A857)*(CONFIG_METADATA!$G$2:$G$20000=1)*(COUNTIF(CONFIG_ASIGNATURAS!$B$7:$B$27,DATOS!$I$2:$I$20000)&gt;0)*(DATOS!$K$2:$K$20000))/SUMPRODUCT((DATOS!$A$2:$A$20000=A857)*(CONFIG_METADATA!$G$2:$G$20000=1)*(COUNTIF(CONFIG_ASIGNATURAS!$B$7:$B$27,DATOS!$I$2:$I$20000)&gt;0)*1),"")))</f>
        <v/>
      </c>
      <c r="H857" t="str">
        <f>IF(G857="","",IF(G857="[FÓRMULA MANUAL]","",IFERROR(AVERAGEIFS(DATOS!$K$2:$K$20000,DATOS!$A$2:$A$20000,G857,CONFIG_METADATA!$G$2:$G$20000,1,DATOS!$I$2:$I$20000,"Lenguaje Musical"),"")))</f>
        <v/>
      </c>
      <c r="I857" t="str">
        <f>IF(G857="","",IF(G857="[FÓRMULA MANUAL]","",IFERROR(AVERAGEIFS(DATOS!$K$2:$K$20000,DATOS!$A$2:$A$20000,G857,CONFIG_METADATA!$G$2:$G$20000,1,DATOS!$I$2:$I$20000,"Orquesta/Banda/Conjunto"),"")))</f>
        <v/>
      </c>
      <c r="J857" t="str">
        <f>IF(G857="","",IF(G857="[FÓRMULA MANUAL]","",IFERROR(AVERAGEIFS(DATOS!$K$2:$K$20000,DATOS!$A$2:$A$20000,G857,CONFIG_METADATA!$G$2:$G$20000,1,DATOS!$I$2:$I$20000,"Conjunto"),"")))</f>
        <v/>
      </c>
      <c r="K857" t="str">
        <f>IF(G857="","",IF(G857="[FÓRMULA MANUAL]","",IFERROR(SUMPRODUCT((DATOS!$A$2:$A$20000=G857)*(CONFIG_METADATA!$G$2:$G$20000=1)*(COUNTIF(CONFIG_ASIGNATURAS!$B$7:$B$27,DATOS!$I$2:$I$20000)&gt;0)*(DATOS!$K$2:$K$20000))/SUMPRODUCT((DATOS!$A$2:$A$20000=G857)*(CONFIG_METADATA!$G$2:$G$20000=1)*(COUNTIF(CONFIG_ASIGNATURAS!$B$7:$B$27,DATOS!$I$2:$I$20000)&gt;0)*1),"")))</f>
        <v/>
      </c>
      <c r="N857" t="str">
        <f>IF(M857="","",IF(M857="[FÓRMULA MANUAL]","",IFERROR(AVERAGEIFS(DATOS!$K$2:$K$20000,DATOS!$A$2:$A$20000,M857,CONFIG_METADATA!$G$2:$G$20000,1,DATOS!$I$2:$I$20000,"Armonía"),"")))</f>
        <v/>
      </c>
      <c r="O857" t="str">
        <f>IF(M857="","",IF(M857="[FÓRMULA MANUAL]","",IFERROR(AVERAGEIFS(DATOS!$K$2:$K$20000,DATOS!$A$2:$A$20000,M857,CONFIG_METADATA!$G$2:$G$20000,1,DATOS!$I$2:$I$20000,"Orquesta/Banda/Conjunto"),"")))</f>
        <v/>
      </c>
      <c r="P857" t="str">
        <f>IF(M857="","",IF(M857="[FÓRMULA MANUAL]","",IFERROR(AVERAGEIFS(DATOS!$K$2:$K$20000,DATOS!$A$2:$A$20000,M857,CONFIG_METADATA!$G$2:$G$20000,1,DATOS!$I$2:$I$20000,"Música de Cámara"),"")))</f>
        <v/>
      </c>
      <c r="Q857" t="str">
        <f>IF(M857="","",IF(M857="[FÓRMULA MANUAL]","",IFERROR(SUMPRODUCT((DATOS!$A$2:$A$20000=M857)*(CONFIG_METADATA!$G$2:$G$20000=1)*(COUNTIF(CONFIG_ASIGNATURAS!$B$7:$B$27,DATOS!$I$2:$I$20000)&gt;0)*(DATOS!$K$2:$K$20000))/SUMPRODUCT((DATOS!$A$2:$A$20000=M857)*(CONFIG_METADATA!$G$2:$G$20000=1)*(COUNTIF(CONFIG_ASIGNATURAS!$B$7:$B$27,DATOS!$I$2:$I$20000)&gt;0)*1),"")))</f>
        <v/>
      </c>
      <c r="T857" t="str">
        <f>IF(S857="","",IF(S857="[FÓRMULA MANUAL]","",IFERROR(AVERAGEIFS(DATOS!$K$2:$K$20000,DATOS!$A$2:$A$20000,S857,CONFIG_METADATA!$G$2:$G$20000,1,DATOS!$I$2:$I$20000,"Armonía"),"")))</f>
        <v/>
      </c>
      <c r="U857" t="str">
        <f>IF(S857="","",IF(S857="[FÓRMULA MANUAL]","",IFERROR(AVERAGEIFS(DATOS!$K$2:$K$20000,DATOS!$A$2:$A$20000,S857,CONFIG_METADATA!$G$2:$G$20000,1,DATOS!$I$2:$I$20000,"Orquesta/Banda/Conjunto"),"")))</f>
        <v/>
      </c>
      <c r="V857" t="str">
        <f>IF(S857="","",IF(S857="[FÓRMULA MANUAL]","",IFERROR(AVERAGEIFS(DATOS!$K$2:$K$20000,DATOS!$A$2:$A$20000,S857,CONFIG_METADATA!$G$2:$G$20000,1,DATOS!$I$2:$I$20000,"Música de Cámara"),"")))</f>
        <v/>
      </c>
      <c r="W857" t="str">
        <f>IF(S857="","",IF(S857="[FÓRMULA MANUAL]","",IFERROR(SUMPRODUCT((DATOS!$A$2:$A$20000=S857)*(CONFIG_METADATA!$G$2:$G$20000=1)*(COUNTIF(CONFIG_ASIGNATURAS!$B$7:$B$27,DATOS!$I$2:$I$20000)&gt;0)*(DATOS!$K$2:$K$20000))/SUMPRODUCT((DATOS!$A$2:$A$20000=S857)*(CONFIG_METADATA!$G$2:$G$20000=1)*(COUNTIF(CONFIG_ASIGNATURAS!$B$7:$B$27,DATOS!$I$2:$I$20000)&gt;0)*1),"")))</f>
        <v/>
      </c>
      <c r="Z857" t="str">
        <f>IF(Y857="","",IF(Y857="[FÓRMULA MANUAL]","",IFERROR(AVERAGEIFS(DATOS!$K$2:$K$20000,DATOS!$A$2:$A$20000,Y857,CONFIG_METADATA!$G$2:$G$20000,1,DATOS!$I$2:$I$20000,"Análisis"),"")))</f>
        <v/>
      </c>
      <c r="AA857" t="str">
        <f>IF(Y857="","",IF(Y857="[FÓRMULA MANUAL]","",IFERROR(AVERAGEIFS(DATOS!$K$2:$K$20000,DATOS!$A$2:$A$20000,Y857,CONFIG_METADATA!$G$2:$G$20000,1,DATOS!$I$2:$I$20000,"Orquesta/Banda/Conjunto"),"")))</f>
        <v/>
      </c>
      <c r="AB857" t="str">
        <f>IF(Y857="","",IF(Y857="[FÓRMULA MANUAL]","",IFERROR(AVERAGEIFS(DATOS!$K$2:$K$20000,DATOS!$A$2:$A$20000,Y857,CONFIG_METADATA!$G$2:$G$20000,1,DATOS!$I$2:$I$20000,"Música de Cámara"),"")))</f>
        <v/>
      </c>
      <c r="AC857" t="str">
        <f>IF(Y857="","",IF(Y857="[FÓRMULA MANUAL]","",IFERROR(SUMPRODUCT((DATOS!$A$2:$A$20000=Y857)*(CONFIG_METADATA!$G$2:$G$20000=1)*(COUNTIF(CONFIG_ASIGNATURAS!$B$7:$B$27,DATOS!$I$2:$I$20000)&gt;0)*(DATOS!$K$2:$K$20000))/SUMPRODUCT((DATOS!$A$2:$A$20000=Y857)*(CONFIG_METADATA!$G$2:$G$20000=1)*(COUNTIF(CONFIG_ASIGNATURAS!$B$7:$B$27,DATOS!$I$2:$I$20000)&gt;0)*1),"")))</f>
        <v/>
      </c>
      <c r="AF857" t="str">
        <f>IF(AE857="","",IF(AE857="[FÓRMULA MANUAL]","",IFERROR(AVERAGEIFS(DATOS!$K$2:$K$20000,DATOS!$A$2:$A$20000,AE857,CONFIG_METADATA!$G$2:$G$20000,1,DATOS!$I$2:$I$20000,"Análisis"),"")))</f>
        <v/>
      </c>
      <c r="AG857" t="str">
        <f>IF(AE857="","",IF(AE857="[FÓRMULA MANUAL]","",IFERROR(AVERAGEIFS(DATOS!$K$2:$K$20000,DATOS!$A$2:$A$20000,AE857,CONFIG_METADATA!$G$2:$G$20000,1,DATOS!$I$2:$I$20000,"Orquesta/Banda/Conjunto"),"")))</f>
        <v/>
      </c>
      <c r="AH857" t="str">
        <f>IF(AE857="","",IF(AE857="[FÓRMULA MANUAL]","",IFERROR(AVERAGEIFS(DATOS!$K$2:$K$20000,DATOS!$A$2:$A$20000,AE857,CONFIG_METADATA!$G$2:$G$20000,1,DATOS!$I$2:$I$20000,"Música de Cámara"),"")))</f>
        <v/>
      </c>
      <c r="AI857" t="str">
        <f>IF(AE857="","",IF(AE857="[FÓRMULA MANUAL]","",IFERROR(SUMPRODUCT((DATOS!$A$2:$A$20000=AE857)*(CONFIG_METADATA!$G$2:$G$20000=1)*(COUNTIF(CONFIG_ASIGNATURAS!$B$7:$B$27,DATOS!$I$2:$I$20000)&gt;0)*(DATOS!$K$2:$K$20000))/SUMPRODUCT((DATOS!$A$2:$A$20000=AE857)*(CONFIG_METADATA!$G$2:$G$20000=1)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MANUAL]","",IFERROR(AVERAGEIFS(DATOS!$K$2:$K$20000,DATOS!$A$2:$A$20000,A858,CONFIG_METADATA!$G$2:$G$20000,1,DATOS!$I$2:$I$20000,"Lenguaje Musical"),"")))</f>
        <v/>
      </c>
      <c r="C858" t="str">
        <f>IF(A858="","",IF(A858="[FÓRMULA MANUAL]","",IFERROR(AVERAGEIFS(DATOS!$K$2:$K$20000,DATOS!$A$2:$A$20000,A858,CONFIG_METADATA!$G$2:$G$20000,1,DATOS!$I$2:$I$20000,"Orquesta/Banda/Conjunto"),"")))</f>
        <v/>
      </c>
      <c r="D858" t="str">
        <f>IF(A858="","",IF(A858="[FÓRMULA MANUAL]","",IFERROR(AVERAGEIFS(DATOS!$K$2:$K$20000,DATOS!$A$2:$A$20000,A858,CONFIG_METADATA!$G$2:$G$20000,1,DATOS!$I$2:$I$20000,"Conjunto"),"")))</f>
        <v/>
      </c>
      <c r="E858" t="str">
        <f>IF(A858="","",IF(A858="[FÓRMULA MANUAL]","",IFERROR(SUMPRODUCT((DATOS!$A$2:$A$20000=A858)*(CONFIG_METADATA!$G$2:$G$20000=1)*(COUNTIF(CONFIG_ASIGNATURAS!$B$7:$B$27,DATOS!$I$2:$I$20000)&gt;0)*(DATOS!$K$2:$K$20000))/SUMPRODUCT((DATOS!$A$2:$A$20000=A858)*(CONFIG_METADATA!$G$2:$G$20000=1)*(COUNTIF(CONFIG_ASIGNATURAS!$B$7:$B$27,DATOS!$I$2:$I$20000)&gt;0)*1),"")))</f>
        <v/>
      </c>
      <c r="H858" t="str">
        <f>IF(G858="","",IF(G858="[FÓRMULA MANUAL]","",IFERROR(AVERAGEIFS(DATOS!$K$2:$K$20000,DATOS!$A$2:$A$20000,G858,CONFIG_METADATA!$G$2:$G$20000,1,DATOS!$I$2:$I$20000,"Lenguaje Musical"),"")))</f>
        <v/>
      </c>
      <c r="I858" t="str">
        <f>IF(G858="","",IF(G858="[FÓRMULA MANUAL]","",IFERROR(AVERAGEIFS(DATOS!$K$2:$K$20000,DATOS!$A$2:$A$20000,G858,CONFIG_METADATA!$G$2:$G$20000,1,DATOS!$I$2:$I$20000,"Orquesta/Banda/Conjunto"),"")))</f>
        <v/>
      </c>
      <c r="J858" t="str">
        <f>IF(G858="","",IF(G858="[FÓRMULA MANUAL]","",IFERROR(AVERAGEIFS(DATOS!$K$2:$K$20000,DATOS!$A$2:$A$20000,G858,CONFIG_METADATA!$G$2:$G$20000,1,DATOS!$I$2:$I$20000,"Conjunto"),"")))</f>
        <v/>
      </c>
      <c r="K858" t="str">
        <f>IF(G858="","",IF(G858="[FÓRMULA MANUAL]","",IFERROR(SUMPRODUCT((DATOS!$A$2:$A$20000=G858)*(CONFIG_METADATA!$G$2:$G$20000=1)*(COUNTIF(CONFIG_ASIGNATURAS!$B$7:$B$27,DATOS!$I$2:$I$20000)&gt;0)*(DATOS!$K$2:$K$20000))/SUMPRODUCT((DATOS!$A$2:$A$20000=G858)*(CONFIG_METADATA!$G$2:$G$20000=1)*(COUNTIF(CONFIG_ASIGNATURAS!$B$7:$B$27,DATOS!$I$2:$I$20000)&gt;0)*1),"")))</f>
        <v/>
      </c>
      <c r="N858" t="str">
        <f>IF(M858="","",IF(M858="[FÓRMULA MANUAL]","",IFERROR(AVERAGEIFS(DATOS!$K$2:$K$20000,DATOS!$A$2:$A$20000,M858,CONFIG_METADATA!$G$2:$G$20000,1,DATOS!$I$2:$I$20000,"Armonía"),"")))</f>
        <v/>
      </c>
      <c r="O858" t="str">
        <f>IF(M858="","",IF(M858="[FÓRMULA MANUAL]","",IFERROR(AVERAGEIFS(DATOS!$K$2:$K$20000,DATOS!$A$2:$A$20000,M858,CONFIG_METADATA!$G$2:$G$20000,1,DATOS!$I$2:$I$20000,"Orquesta/Banda/Conjunto"),"")))</f>
        <v/>
      </c>
      <c r="P858" t="str">
        <f>IF(M858="","",IF(M858="[FÓRMULA MANUAL]","",IFERROR(AVERAGEIFS(DATOS!$K$2:$K$20000,DATOS!$A$2:$A$20000,M858,CONFIG_METADATA!$G$2:$G$20000,1,DATOS!$I$2:$I$20000,"Música de Cámara"),"")))</f>
        <v/>
      </c>
      <c r="Q858" t="str">
        <f>IF(M858="","",IF(M858="[FÓRMULA MANUAL]","",IFERROR(SUMPRODUCT((DATOS!$A$2:$A$20000=M858)*(CONFIG_METADATA!$G$2:$G$20000=1)*(COUNTIF(CONFIG_ASIGNATURAS!$B$7:$B$27,DATOS!$I$2:$I$20000)&gt;0)*(DATOS!$K$2:$K$20000))/SUMPRODUCT((DATOS!$A$2:$A$20000=M858)*(CONFIG_METADATA!$G$2:$G$20000=1)*(COUNTIF(CONFIG_ASIGNATURAS!$B$7:$B$27,DATOS!$I$2:$I$20000)&gt;0)*1),"")))</f>
        <v/>
      </c>
      <c r="T858" t="str">
        <f>IF(S858="","",IF(S858="[FÓRMULA MANUAL]","",IFERROR(AVERAGEIFS(DATOS!$K$2:$K$20000,DATOS!$A$2:$A$20000,S858,CONFIG_METADATA!$G$2:$G$20000,1,DATOS!$I$2:$I$20000,"Armonía"),"")))</f>
        <v/>
      </c>
      <c r="U858" t="str">
        <f>IF(S858="","",IF(S858="[FÓRMULA MANUAL]","",IFERROR(AVERAGEIFS(DATOS!$K$2:$K$20000,DATOS!$A$2:$A$20000,S858,CONFIG_METADATA!$G$2:$G$20000,1,DATOS!$I$2:$I$20000,"Orquesta/Banda/Conjunto"),"")))</f>
        <v/>
      </c>
      <c r="V858" t="str">
        <f>IF(S858="","",IF(S858="[FÓRMULA MANUAL]","",IFERROR(AVERAGEIFS(DATOS!$K$2:$K$20000,DATOS!$A$2:$A$20000,S858,CONFIG_METADATA!$G$2:$G$20000,1,DATOS!$I$2:$I$20000,"Música de Cámara"),"")))</f>
        <v/>
      </c>
      <c r="W858" t="str">
        <f>IF(S858="","",IF(S858="[FÓRMULA MANUAL]","",IFERROR(SUMPRODUCT((DATOS!$A$2:$A$20000=S858)*(CONFIG_METADATA!$G$2:$G$20000=1)*(COUNTIF(CONFIG_ASIGNATURAS!$B$7:$B$27,DATOS!$I$2:$I$20000)&gt;0)*(DATOS!$K$2:$K$20000))/SUMPRODUCT((DATOS!$A$2:$A$20000=S858)*(CONFIG_METADATA!$G$2:$G$20000=1)*(COUNTIF(CONFIG_ASIGNATURAS!$B$7:$B$27,DATOS!$I$2:$I$20000)&gt;0)*1),"")))</f>
        <v/>
      </c>
      <c r="Z858" t="str">
        <f>IF(Y858="","",IF(Y858="[FÓRMULA MANUAL]","",IFERROR(AVERAGEIFS(DATOS!$K$2:$K$20000,DATOS!$A$2:$A$20000,Y858,CONFIG_METADATA!$G$2:$G$20000,1,DATOS!$I$2:$I$20000,"Análisis"),"")))</f>
        <v/>
      </c>
      <c r="AA858" t="str">
        <f>IF(Y858="","",IF(Y858="[FÓRMULA MANUAL]","",IFERROR(AVERAGEIFS(DATOS!$K$2:$K$20000,DATOS!$A$2:$A$20000,Y858,CONFIG_METADATA!$G$2:$G$20000,1,DATOS!$I$2:$I$20000,"Orquesta/Banda/Conjunto"),"")))</f>
        <v/>
      </c>
      <c r="AB858" t="str">
        <f>IF(Y858="","",IF(Y858="[FÓRMULA MANUAL]","",IFERROR(AVERAGEIFS(DATOS!$K$2:$K$20000,DATOS!$A$2:$A$20000,Y858,CONFIG_METADATA!$G$2:$G$20000,1,DATOS!$I$2:$I$20000,"Música de Cámara"),"")))</f>
        <v/>
      </c>
      <c r="AC858" t="str">
        <f>IF(Y858="","",IF(Y858="[FÓRMULA MANUAL]","",IFERROR(SUMPRODUCT((DATOS!$A$2:$A$20000=Y858)*(CONFIG_METADATA!$G$2:$G$20000=1)*(COUNTIF(CONFIG_ASIGNATURAS!$B$7:$B$27,DATOS!$I$2:$I$20000)&gt;0)*(DATOS!$K$2:$K$20000))/SUMPRODUCT((DATOS!$A$2:$A$20000=Y858)*(CONFIG_METADATA!$G$2:$G$20000=1)*(COUNTIF(CONFIG_ASIGNATURAS!$B$7:$B$27,DATOS!$I$2:$I$20000)&gt;0)*1),"")))</f>
        <v/>
      </c>
      <c r="AF858" t="str">
        <f>IF(AE858="","",IF(AE858="[FÓRMULA MANUAL]","",IFERROR(AVERAGEIFS(DATOS!$K$2:$K$20000,DATOS!$A$2:$A$20000,AE858,CONFIG_METADATA!$G$2:$G$20000,1,DATOS!$I$2:$I$20000,"Análisis"),"")))</f>
        <v/>
      </c>
      <c r="AG858" t="str">
        <f>IF(AE858="","",IF(AE858="[FÓRMULA MANUAL]","",IFERROR(AVERAGEIFS(DATOS!$K$2:$K$20000,DATOS!$A$2:$A$20000,AE858,CONFIG_METADATA!$G$2:$G$20000,1,DATOS!$I$2:$I$20000,"Orquesta/Banda/Conjunto"),"")))</f>
        <v/>
      </c>
      <c r="AH858" t="str">
        <f>IF(AE858="","",IF(AE858="[FÓRMULA MANUAL]","",IFERROR(AVERAGEIFS(DATOS!$K$2:$K$20000,DATOS!$A$2:$A$20000,AE858,CONFIG_METADATA!$G$2:$G$20000,1,DATOS!$I$2:$I$20000,"Música de Cámara"),"")))</f>
        <v/>
      </c>
      <c r="AI858" t="str">
        <f>IF(AE858="","",IF(AE858="[FÓRMULA MANUAL]","",IFERROR(SUMPRODUCT((DATOS!$A$2:$A$20000=AE858)*(CONFIG_METADATA!$G$2:$G$20000=1)*(COUNTIF(CONFIG_ASIGNATURAS!$B$7:$B$27,DATOS!$I$2:$I$20000)&gt;0)*(DATOS!$K$2:$K$20000))/SUMPRODUCT((DATOS!$A$2:$A$20000=AE858)*(CONFIG_METADATA!$G$2:$G$20000=1)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MANUAL]","",IFERROR(AVERAGEIFS(DATOS!$K$2:$K$20000,DATOS!$A$2:$A$20000,A859,CONFIG_METADATA!$G$2:$G$20000,1,DATOS!$I$2:$I$20000,"Lenguaje Musical"),"")))</f>
        <v/>
      </c>
      <c r="C859" t="str">
        <f>IF(A859="","",IF(A859="[FÓRMULA MANUAL]","",IFERROR(AVERAGEIFS(DATOS!$K$2:$K$20000,DATOS!$A$2:$A$20000,A859,CONFIG_METADATA!$G$2:$G$20000,1,DATOS!$I$2:$I$20000,"Orquesta/Banda/Conjunto"),"")))</f>
        <v/>
      </c>
      <c r="D859" t="str">
        <f>IF(A859="","",IF(A859="[FÓRMULA MANUAL]","",IFERROR(AVERAGEIFS(DATOS!$K$2:$K$20000,DATOS!$A$2:$A$20000,A859,CONFIG_METADATA!$G$2:$G$20000,1,DATOS!$I$2:$I$20000,"Conjunto"),"")))</f>
        <v/>
      </c>
      <c r="E859" t="str">
        <f>IF(A859="","",IF(A859="[FÓRMULA MANUAL]","",IFERROR(SUMPRODUCT((DATOS!$A$2:$A$20000=A859)*(CONFIG_METADATA!$G$2:$G$20000=1)*(COUNTIF(CONFIG_ASIGNATURAS!$B$7:$B$27,DATOS!$I$2:$I$20000)&gt;0)*(DATOS!$K$2:$K$20000))/SUMPRODUCT((DATOS!$A$2:$A$20000=A859)*(CONFIG_METADATA!$G$2:$G$20000=1)*(COUNTIF(CONFIG_ASIGNATURAS!$B$7:$B$27,DATOS!$I$2:$I$20000)&gt;0)*1),"")))</f>
        <v/>
      </c>
      <c r="H859" t="str">
        <f>IF(G859="","",IF(G859="[FÓRMULA MANUAL]","",IFERROR(AVERAGEIFS(DATOS!$K$2:$K$20000,DATOS!$A$2:$A$20000,G859,CONFIG_METADATA!$G$2:$G$20000,1,DATOS!$I$2:$I$20000,"Lenguaje Musical"),"")))</f>
        <v/>
      </c>
      <c r="I859" t="str">
        <f>IF(G859="","",IF(G859="[FÓRMULA MANUAL]","",IFERROR(AVERAGEIFS(DATOS!$K$2:$K$20000,DATOS!$A$2:$A$20000,G859,CONFIG_METADATA!$G$2:$G$20000,1,DATOS!$I$2:$I$20000,"Orquesta/Banda/Conjunto"),"")))</f>
        <v/>
      </c>
      <c r="J859" t="str">
        <f>IF(G859="","",IF(G859="[FÓRMULA MANUAL]","",IFERROR(AVERAGEIFS(DATOS!$K$2:$K$20000,DATOS!$A$2:$A$20000,G859,CONFIG_METADATA!$G$2:$G$20000,1,DATOS!$I$2:$I$20000,"Conjunto"),"")))</f>
        <v/>
      </c>
      <c r="K859" t="str">
        <f>IF(G859="","",IF(G859="[FÓRMULA MANUAL]","",IFERROR(SUMPRODUCT((DATOS!$A$2:$A$20000=G859)*(CONFIG_METADATA!$G$2:$G$20000=1)*(COUNTIF(CONFIG_ASIGNATURAS!$B$7:$B$27,DATOS!$I$2:$I$20000)&gt;0)*(DATOS!$K$2:$K$20000))/SUMPRODUCT((DATOS!$A$2:$A$20000=G859)*(CONFIG_METADATA!$G$2:$G$20000=1)*(COUNTIF(CONFIG_ASIGNATURAS!$B$7:$B$27,DATOS!$I$2:$I$20000)&gt;0)*1),"")))</f>
        <v/>
      </c>
      <c r="N859" t="str">
        <f>IF(M859="","",IF(M859="[FÓRMULA MANUAL]","",IFERROR(AVERAGEIFS(DATOS!$K$2:$K$20000,DATOS!$A$2:$A$20000,M859,CONFIG_METADATA!$G$2:$G$20000,1,DATOS!$I$2:$I$20000,"Armonía"),"")))</f>
        <v/>
      </c>
      <c r="O859" t="str">
        <f>IF(M859="","",IF(M859="[FÓRMULA MANUAL]","",IFERROR(AVERAGEIFS(DATOS!$K$2:$K$20000,DATOS!$A$2:$A$20000,M859,CONFIG_METADATA!$G$2:$G$20000,1,DATOS!$I$2:$I$20000,"Orquesta/Banda/Conjunto"),"")))</f>
        <v/>
      </c>
      <c r="P859" t="str">
        <f>IF(M859="","",IF(M859="[FÓRMULA MANUAL]","",IFERROR(AVERAGEIFS(DATOS!$K$2:$K$20000,DATOS!$A$2:$A$20000,M859,CONFIG_METADATA!$G$2:$G$20000,1,DATOS!$I$2:$I$20000,"Música de Cámara"),"")))</f>
        <v/>
      </c>
      <c r="Q859" t="str">
        <f>IF(M859="","",IF(M859="[FÓRMULA MANUAL]","",IFERROR(SUMPRODUCT((DATOS!$A$2:$A$20000=M859)*(CONFIG_METADATA!$G$2:$G$20000=1)*(COUNTIF(CONFIG_ASIGNATURAS!$B$7:$B$27,DATOS!$I$2:$I$20000)&gt;0)*(DATOS!$K$2:$K$20000))/SUMPRODUCT((DATOS!$A$2:$A$20000=M859)*(CONFIG_METADATA!$G$2:$G$20000=1)*(COUNTIF(CONFIG_ASIGNATURAS!$B$7:$B$27,DATOS!$I$2:$I$20000)&gt;0)*1),"")))</f>
        <v/>
      </c>
      <c r="T859" t="str">
        <f>IF(S859="","",IF(S859="[FÓRMULA MANUAL]","",IFERROR(AVERAGEIFS(DATOS!$K$2:$K$20000,DATOS!$A$2:$A$20000,S859,CONFIG_METADATA!$G$2:$G$20000,1,DATOS!$I$2:$I$20000,"Armonía"),"")))</f>
        <v/>
      </c>
      <c r="U859" t="str">
        <f>IF(S859="","",IF(S859="[FÓRMULA MANUAL]","",IFERROR(AVERAGEIFS(DATOS!$K$2:$K$20000,DATOS!$A$2:$A$20000,S859,CONFIG_METADATA!$G$2:$G$20000,1,DATOS!$I$2:$I$20000,"Orquesta/Banda/Conjunto"),"")))</f>
        <v/>
      </c>
      <c r="V859" t="str">
        <f>IF(S859="","",IF(S859="[FÓRMULA MANUAL]","",IFERROR(AVERAGEIFS(DATOS!$K$2:$K$20000,DATOS!$A$2:$A$20000,S859,CONFIG_METADATA!$G$2:$G$20000,1,DATOS!$I$2:$I$20000,"Música de Cámara"),"")))</f>
        <v/>
      </c>
      <c r="W859" t="str">
        <f>IF(S859="","",IF(S859="[FÓRMULA MANUAL]","",IFERROR(SUMPRODUCT((DATOS!$A$2:$A$20000=S859)*(CONFIG_METADATA!$G$2:$G$20000=1)*(COUNTIF(CONFIG_ASIGNATURAS!$B$7:$B$27,DATOS!$I$2:$I$20000)&gt;0)*(DATOS!$K$2:$K$20000))/SUMPRODUCT((DATOS!$A$2:$A$20000=S859)*(CONFIG_METADATA!$G$2:$G$20000=1)*(COUNTIF(CONFIG_ASIGNATURAS!$B$7:$B$27,DATOS!$I$2:$I$20000)&gt;0)*1),"")))</f>
        <v/>
      </c>
      <c r="Z859" t="str">
        <f>IF(Y859="","",IF(Y859="[FÓRMULA MANUAL]","",IFERROR(AVERAGEIFS(DATOS!$K$2:$K$20000,DATOS!$A$2:$A$20000,Y859,CONFIG_METADATA!$G$2:$G$20000,1,DATOS!$I$2:$I$20000,"Análisis"),"")))</f>
        <v/>
      </c>
      <c r="AA859" t="str">
        <f>IF(Y859="","",IF(Y859="[FÓRMULA MANUAL]","",IFERROR(AVERAGEIFS(DATOS!$K$2:$K$20000,DATOS!$A$2:$A$20000,Y859,CONFIG_METADATA!$G$2:$G$20000,1,DATOS!$I$2:$I$20000,"Orquesta/Banda/Conjunto"),"")))</f>
        <v/>
      </c>
      <c r="AB859" t="str">
        <f>IF(Y859="","",IF(Y859="[FÓRMULA MANUAL]","",IFERROR(AVERAGEIFS(DATOS!$K$2:$K$20000,DATOS!$A$2:$A$20000,Y859,CONFIG_METADATA!$G$2:$G$20000,1,DATOS!$I$2:$I$20000,"Música de Cámara"),"")))</f>
        <v/>
      </c>
      <c r="AC859" t="str">
        <f>IF(Y859="","",IF(Y859="[FÓRMULA MANUAL]","",IFERROR(SUMPRODUCT((DATOS!$A$2:$A$20000=Y859)*(CONFIG_METADATA!$G$2:$G$20000=1)*(COUNTIF(CONFIG_ASIGNATURAS!$B$7:$B$27,DATOS!$I$2:$I$20000)&gt;0)*(DATOS!$K$2:$K$20000))/SUMPRODUCT((DATOS!$A$2:$A$20000=Y859)*(CONFIG_METADATA!$G$2:$G$20000=1)*(COUNTIF(CONFIG_ASIGNATURAS!$B$7:$B$27,DATOS!$I$2:$I$20000)&gt;0)*1),"")))</f>
        <v/>
      </c>
      <c r="AF859" t="str">
        <f>IF(AE859="","",IF(AE859="[FÓRMULA MANUAL]","",IFERROR(AVERAGEIFS(DATOS!$K$2:$K$20000,DATOS!$A$2:$A$20000,AE859,CONFIG_METADATA!$G$2:$G$20000,1,DATOS!$I$2:$I$20000,"Análisis"),"")))</f>
        <v/>
      </c>
      <c r="AG859" t="str">
        <f>IF(AE859="","",IF(AE859="[FÓRMULA MANUAL]","",IFERROR(AVERAGEIFS(DATOS!$K$2:$K$20000,DATOS!$A$2:$A$20000,AE859,CONFIG_METADATA!$G$2:$G$20000,1,DATOS!$I$2:$I$20000,"Orquesta/Banda/Conjunto"),"")))</f>
        <v/>
      </c>
      <c r="AH859" t="str">
        <f>IF(AE859="","",IF(AE859="[FÓRMULA MANUAL]","",IFERROR(AVERAGEIFS(DATOS!$K$2:$K$20000,DATOS!$A$2:$A$20000,AE859,CONFIG_METADATA!$G$2:$G$20000,1,DATOS!$I$2:$I$20000,"Música de Cámara"),"")))</f>
        <v/>
      </c>
      <c r="AI859" t="str">
        <f>IF(AE859="","",IF(AE859="[FÓRMULA MANUAL]","",IFERROR(SUMPRODUCT((DATOS!$A$2:$A$20000=AE859)*(CONFIG_METADATA!$G$2:$G$20000=1)*(COUNTIF(CONFIG_ASIGNATURAS!$B$7:$B$27,DATOS!$I$2:$I$20000)&gt;0)*(DATOS!$K$2:$K$20000))/SUMPRODUCT((DATOS!$A$2:$A$20000=AE859)*(CONFIG_METADATA!$G$2:$G$20000=1)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MANUAL]","",IFERROR(AVERAGEIFS(DATOS!$K$2:$K$20000,DATOS!$A$2:$A$20000,A860,CONFIG_METADATA!$G$2:$G$20000,1,DATOS!$I$2:$I$20000,"Lenguaje Musical"),"")))</f>
        <v/>
      </c>
      <c r="C860" t="str">
        <f>IF(A860="","",IF(A860="[FÓRMULA MANUAL]","",IFERROR(AVERAGEIFS(DATOS!$K$2:$K$20000,DATOS!$A$2:$A$20000,A860,CONFIG_METADATA!$G$2:$G$20000,1,DATOS!$I$2:$I$20000,"Orquesta/Banda/Conjunto"),"")))</f>
        <v/>
      </c>
      <c r="D860" t="str">
        <f>IF(A860="","",IF(A860="[FÓRMULA MANUAL]","",IFERROR(AVERAGEIFS(DATOS!$K$2:$K$20000,DATOS!$A$2:$A$20000,A860,CONFIG_METADATA!$G$2:$G$20000,1,DATOS!$I$2:$I$20000,"Conjunto"),"")))</f>
        <v/>
      </c>
      <c r="E860" t="str">
        <f>IF(A860="","",IF(A860="[FÓRMULA MANUAL]","",IFERROR(SUMPRODUCT((DATOS!$A$2:$A$20000=A860)*(CONFIG_METADATA!$G$2:$G$20000=1)*(COUNTIF(CONFIG_ASIGNATURAS!$B$7:$B$27,DATOS!$I$2:$I$20000)&gt;0)*(DATOS!$K$2:$K$20000))/SUMPRODUCT((DATOS!$A$2:$A$20000=A860)*(CONFIG_METADATA!$G$2:$G$20000=1)*(COUNTIF(CONFIG_ASIGNATURAS!$B$7:$B$27,DATOS!$I$2:$I$20000)&gt;0)*1),"")))</f>
        <v/>
      </c>
      <c r="H860" t="str">
        <f>IF(G860="","",IF(G860="[FÓRMULA MANUAL]","",IFERROR(AVERAGEIFS(DATOS!$K$2:$K$20000,DATOS!$A$2:$A$20000,G860,CONFIG_METADATA!$G$2:$G$20000,1,DATOS!$I$2:$I$20000,"Lenguaje Musical"),"")))</f>
        <v/>
      </c>
      <c r="I860" t="str">
        <f>IF(G860="","",IF(G860="[FÓRMULA MANUAL]","",IFERROR(AVERAGEIFS(DATOS!$K$2:$K$20000,DATOS!$A$2:$A$20000,G860,CONFIG_METADATA!$G$2:$G$20000,1,DATOS!$I$2:$I$20000,"Orquesta/Banda/Conjunto"),"")))</f>
        <v/>
      </c>
      <c r="J860" t="str">
        <f>IF(G860="","",IF(G860="[FÓRMULA MANUAL]","",IFERROR(AVERAGEIFS(DATOS!$K$2:$K$20000,DATOS!$A$2:$A$20000,G860,CONFIG_METADATA!$G$2:$G$20000,1,DATOS!$I$2:$I$20000,"Conjunto"),"")))</f>
        <v/>
      </c>
      <c r="K860" t="str">
        <f>IF(G860="","",IF(G860="[FÓRMULA MANUAL]","",IFERROR(SUMPRODUCT((DATOS!$A$2:$A$20000=G860)*(CONFIG_METADATA!$G$2:$G$20000=1)*(COUNTIF(CONFIG_ASIGNATURAS!$B$7:$B$27,DATOS!$I$2:$I$20000)&gt;0)*(DATOS!$K$2:$K$20000))/SUMPRODUCT((DATOS!$A$2:$A$20000=G860)*(CONFIG_METADATA!$G$2:$G$20000=1)*(COUNTIF(CONFIG_ASIGNATURAS!$B$7:$B$27,DATOS!$I$2:$I$20000)&gt;0)*1),"")))</f>
        <v/>
      </c>
      <c r="N860" t="str">
        <f>IF(M860="","",IF(M860="[FÓRMULA MANUAL]","",IFERROR(AVERAGEIFS(DATOS!$K$2:$K$20000,DATOS!$A$2:$A$20000,M860,CONFIG_METADATA!$G$2:$G$20000,1,DATOS!$I$2:$I$20000,"Armonía"),"")))</f>
        <v/>
      </c>
      <c r="O860" t="str">
        <f>IF(M860="","",IF(M860="[FÓRMULA MANUAL]","",IFERROR(AVERAGEIFS(DATOS!$K$2:$K$20000,DATOS!$A$2:$A$20000,M860,CONFIG_METADATA!$G$2:$G$20000,1,DATOS!$I$2:$I$20000,"Orquesta/Banda/Conjunto"),"")))</f>
        <v/>
      </c>
      <c r="P860" t="str">
        <f>IF(M860="","",IF(M860="[FÓRMULA MANUAL]","",IFERROR(AVERAGEIFS(DATOS!$K$2:$K$20000,DATOS!$A$2:$A$20000,M860,CONFIG_METADATA!$G$2:$G$20000,1,DATOS!$I$2:$I$20000,"Música de Cámara"),"")))</f>
        <v/>
      </c>
      <c r="Q860" t="str">
        <f>IF(M860="","",IF(M860="[FÓRMULA MANUAL]","",IFERROR(SUMPRODUCT((DATOS!$A$2:$A$20000=M860)*(CONFIG_METADATA!$G$2:$G$20000=1)*(COUNTIF(CONFIG_ASIGNATURAS!$B$7:$B$27,DATOS!$I$2:$I$20000)&gt;0)*(DATOS!$K$2:$K$20000))/SUMPRODUCT((DATOS!$A$2:$A$20000=M860)*(CONFIG_METADATA!$G$2:$G$20000=1)*(COUNTIF(CONFIG_ASIGNATURAS!$B$7:$B$27,DATOS!$I$2:$I$20000)&gt;0)*1),"")))</f>
        <v/>
      </c>
      <c r="T860" t="str">
        <f>IF(S860="","",IF(S860="[FÓRMULA MANUAL]","",IFERROR(AVERAGEIFS(DATOS!$K$2:$K$20000,DATOS!$A$2:$A$20000,S860,CONFIG_METADATA!$G$2:$G$20000,1,DATOS!$I$2:$I$20000,"Armonía"),"")))</f>
        <v/>
      </c>
      <c r="U860" t="str">
        <f>IF(S860="","",IF(S860="[FÓRMULA MANUAL]","",IFERROR(AVERAGEIFS(DATOS!$K$2:$K$20000,DATOS!$A$2:$A$20000,S860,CONFIG_METADATA!$G$2:$G$20000,1,DATOS!$I$2:$I$20000,"Orquesta/Banda/Conjunto"),"")))</f>
        <v/>
      </c>
      <c r="V860" t="str">
        <f>IF(S860="","",IF(S860="[FÓRMULA MANUAL]","",IFERROR(AVERAGEIFS(DATOS!$K$2:$K$20000,DATOS!$A$2:$A$20000,S860,CONFIG_METADATA!$G$2:$G$20000,1,DATOS!$I$2:$I$20000,"Música de Cámara"),"")))</f>
        <v/>
      </c>
      <c r="W860" t="str">
        <f>IF(S860="","",IF(S860="[FÓRMULA MANUAL]","",IFERROR(SUMPRODUCT((DATOS!$A$2:$A$20000=S860)*(CONFIG_METADATA!$G$2:$G$20000=1)*(COUNTIF(CONFIG_ASIGNATURAS!$B$7:$B$27,DATOS!$I$2:$I$20000)&gt;0)*(DATOS!$K$2:$K$20000))/SUMPRODUCT((DATOS!$A$2:$A$20000=S860)*(CONFIG_METADATA!$G$2:$G$20000=1)*(COUNTIF(CONFIG_ASIGNATURAS!$B$7:$B$27,DATOS!$I$2:$I$20000)&gt;0)*1),"")))</f>
        <v/>
      </c>
      <c r="Z860" t="str">
        <f>IF(Y860="","",IF(Y860="[FÓRMULA MANUAL]","",IFERROR(AVERAGEIFS(DATOS!$K$2:$K$20000,DATOS!$A$2:$A$20000,Y860,CONFIG_METADATA!$G$2:$G$20000,1,DATOS!$I$2:$I$20000,"Análisis"),"")))</f>
        <v/>
      </c>
      <c r="AA860" t="str">
        <f>IF(Y860="","",IF(Y860="[FÓRMULA MANUAL]","",IFERROR(AVERAGEIFS(DATOS!$K$2:$K$20000,DATOS!$A$2:$A$20000,Y860,CONFIG_METADATA!$G$2:$G$20000,1,DATOS!$I$2:$I$20000,"Orquesta/Banda/Conjunto"),"")))</f>
        <v/>
      </c>
      <c r="AB860" t="str">
        <f>IF(Y860="","",IF(Y860="[FÓRMULA MANUAL]","",IFERROR(AVERAGEIFS(DATOS!$K$2:$K$20000,DATOS!$A$2:$A$20000,Y860,CONFIG_METADATA!$G$2:$G$20000,1,DATOS!$I$2:$I$20000,"Música de Cámara"),"")))</f>
        <v/>
      </c>
      <c r="AC860" t="str">
        <f>IF(Y860="","",IF(Y860="[FÓRMULA MANUAL]","",IFERROR(SUMPRODUCT((DATOS!$A$2:$A$20000=Y860)*(CONFIG_METADATA!$G$2:$G$20000=1)*(COUNTIF(CONFIG_ASIGNATURAS!$B$7:$B$27,DATOS!$I$2:$I$20000)&gt;0)*(DATOS!$K$2:$K$20000))/SUMPRODUCT((DATOS!$A$2:$A$20000=Y860)*(CONFIG_METADATA!$G$2:$G$20000=1)*(COUNTIF(CONFIG_ASIGNATURAS!$B$7:$B$27,DATOS!$I$2:$I$20000)&gt;0)*1),"")))</f>
        <v/>
      </c>
      <c r="AF860" t="str">
        <f>IF(AE860="","",IF(AE860="[FÓRMULA MANUAL]","",IFERROR(AVERAGEIFS(DATOS!$K$2:$K$20000,DATOS!$A$2:$A$20000,AE860,CONFIG_METADATA!$G$2:$G$20000,1,DATOS!$I$2:$I$20000,"Análisis"),"")))</f>
        <v/>
      </c>
      <c r="AG860" t="str">
        <f>IF(AE860="","",IF(AE860="[FÓRMULA MANUAL]","",IFERROR(AVERAGEIFS(DATOS!$K$2:$K$20000,DATOS!$A$2:$A$20000,AE860,CONFIG_METADATA!$G$2:$G$20000,1,DATOS!$I$2:$I$20000,"Orquesta/Banda/Conjunto"),"")))</f>
        <v/>
      </c>
      <c r="AH860" t="str">
        <f>IF(AE860="","",IF(AE860="[FÓRMULA MANUAL]","",IFERROR(AVERAGEIFS(DATOS!$K$2:$K$20000,DATOS!$A$2:$A$20000,AE860,CONFIG_METADATA!$G$2:$G$20000,1,DATOS!$I$2:$I$20000,"Música de Cámara"),"")))</f>
        <v/>
      </c>
      <c r="AI860" t="str">
        <f>IF(AE860="","",IF(AE860="[FÓRMULA MANUAL]","",IFERROR(SUMPRODUCT((DATOS!$A$2:$A$20000=AE860)*(CONFIG_METADATA!$G$2:$G$20000=1)*(COUNTIF(CONFIG_ASIGNATURAS!$B$7:$B$27,DATOS!$I$2:$I$20000)&gt;0)*(DATOS!$K$2:$K$20000))/SUMPRODUCT((DATOS!$A$2:$A$20000=AE860)*(CONFIG_METADATA!$G$2:$G$20000=1)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MANUAL]","",IFERROR(AVERAGEIFS(DATOS!$K$2:$K$20000,DATOS!$A$2:$A$20000,A861,CONFIG_METADATA!$G$2:$G$20000,1,DATOS!$I$2:$I$20000,"Lenguaje Musical"),"")))</f>
        <v/>
      </c>
      <c r="C861" t="str">
        <f>IF(A861="","",IF(A861="[FÓRMULA MANUAL]","",IFERROR(AVERAGEIFS(DATOS!$K$2:$K$20000,DATOS!$A$2:$A$20000,A861,CONFIG_METADATA!$G$2:$G$20000,1,DATOS!$I$2:$I$20000,"Orquesta/Banda/Conjunto"),"")))</f>
        <v/>
      </c>
      <c r="D861" t="str">
        <f>IF(A861="","",IF(A861="[FÓRMULA MANUAL]","",IFERROR(AVERAGEIFS(DATOS!$K$2:$K$20000,DATOS!$A$2:$A$20000,A861,CONFIG_METADATA!$G$2:$G$20000,1,DATOS!$I$2:$I$20000,"Conjunto"),"")))</f>
        <v/>
      </c>
      <c r="E861" t="str">
        <f>IF(A861="","",IF(A861="[FÓRMULA MANUAL]","",IFERROR(SUMPRODUCT((DATOS!$A$2:$A$20000=A861)*(CONFIG_METADATA!$G$2:$G$20000=1)*(COUNTIF(CONFIG_ASIGNATURAS!$B$7:$B$27,DATOS!$I$2:$I$20000)&gt;0)*(DATOS!$K$2:$K$20000))/SUMPRODUCT((DATOS!$A$2:$A$20000=A861)*(CONFIG_METADATA!$G$2:$G$20000=1)*(COUNTIF(CONFIG_ASIGNATURAS!$B$7:$B$27,DATOS!$I$2:$I$20000)&gt;0)*1),"")))</f>
        <v/>
      </c>
      <c r="H861" t="str">
        <f>IF(G861="","",IF(G861="[FÓRMULA MANUAL]","",IFERROR(AVERAGEIFS(DATOS!$K$2:$K$20000,DATOS!$A$2:$A$20000,G861,CONFIG_METADATA!$G$2:$G$20000,1,DATOS!$I$2:$I$20000,"Lenguaje Musical"),"")))</f>
        <v/>
      </c>
      <c r="I861" t="str">
        <f>IF(G861="","",IF(G861="[FÓRMULA MANUAL]","",IFERROR(AVERAGEIFS(DATOS!$K$2:$K$20000,DATOS!$A$2:$A$20000,G861,CONFIG_METADATA!$G$2:$G$20000,1,DATOS!$I$2:$I$20000,"Orquesta/Banda/Conjunto"),"")))</f>
        <v/>
      </c>
      <c r="J861" t="str">
        <f>IF(G861="","",IF(G861="[FÓRMULA MANUAL]","",IFERROR(AVERAGEIFS(DATOS!$K$2:$K$20000,DATOS!$A$2:$A$20000,G861,CONFIG_METADATA!$G$2:$G$20000,1,DATOS!$I$2:$I$20000,"Conjunto"),"")))</f>
        <v/>
      </c>
      <c r="K861" t="str">
        <f>IF(G861="","",IF(G861="[FÓRMULA MANUAL]","",IFERROR(SUMPRODUCT((DATOS!$A$2:$A$20000=G861)*(CONFIG_METADATA!$G$2:$G$20000=1)*(COUNTIF(CONFIG_ASIGNATURAS!$B$7:$B$27,DATOS!$I$2:$I$20000)&gt;0)*(DATOS!$K$2:$K$20000))/SUMPRODUCT((DATOS!$A$2:$A$20000=G861)*(CONFIG_METADATA!$G$2:$G$20000=1)*(COUNTIF(CONFIG_ASIGNATURAS!$B$7:$B$27,DATOS!$I$2:$I$20000)&gt;0)*1),"")))</f>
        <v/>
      </c>
      <c r="N861" t="str">
        <f>IF(M861="","",IF(M861="[FÓRMULA MANUAL]","",IFERROR(AVERAGEIFS(DATOS!$K$2:$K$20000,DATOS!$A$2:$A$20000,M861,CONFIG_METADATA!$G$2:$G$20000,1,DATOS!$I$2:$I$20000,"Armonía"),"")))</f>
        <v/>
      </c>
      <c r="O861" t="str">
        <f>IF(M861="","",IF(M861="[FÓRMULA MANUAL]","",IFERROR(AVERAGEIFS(DATOS!$K$2:$K$20000,DATOS!$A$2:$A$20000,M861,CONFIG_METADATA!$G$2:$G$20000,1,DATOS!$I$2:$I$20000,"Orquesta/Banda/Conjunto"),"")))</f>
        <v/>
      </c>
      <c r="P861" t="str">
        <f>IF(M861="","",IF(M861="[FÓRMULA MANUAL]","",IFERROR(AVERAGEIFS(DATOS!$K$2:$K$20000,DATOS!$A$2:$A$20000,M861,CONFIG_METADATA!$G$2:$G$20000,1,DATOS!$I$2:$I$20000,"Música de Cámara"),"")))</f>
        <v/>
      </c>
      <c r="Q861" t="str">
        <f>IF(M861="","",IF(M861="[FÓRMULA MANUAL]","",IFERROR(SUMPRODUCT((DATOS!$A$2:$A$20000=M861)*(CONFIG_METADATA!$G$2:$G$20000=1)*(COUNTIF(CONFIG_ASIGNATURAS!$B$7:$B$27,DATOS!$I$2:$I$20000)&gt;0)*(DATOS!$K$2:$K$20000))/SUMPRODUCT((DATOS!$A$2:$A$20000=M861)*(CONFIG_METADATA!$G$2:$G$20000=1)*(COUNTIF(CONFIG_ASIGNATURAS!$B$7:$B$27,DATOS!$I$2:$I$20000)&gt;0)*1),"")))</f>
        <v/>
      </c>
      <c r="T861" t="str">
        <f>IF(S861="","",IF(S861="[FÓRMULA MANUAL]","",IFERROR(AVERAGEIFS(DATOS!$K$2:$K$20000,DATOS!$A$2:$A$20000,S861,CONFIG_METADATA!$G$2:$G$20000,1,DATOS!$I$2:$I$20000,"Armonía"),"")))</f>
        <v/>
      </c>
      <c r="U861" t="str">
        <f>IF(S861="","",IF(S861="[FÓRMULA MANUAL]","",IFERROR(AVERAGEIFS(DATOS!$K$2:$K$20000,DATOS!$A$2:$A$20000,S861,CONFIG_METADATA!$G$2:$G$20000,1,DATOS!$I$2:$I$20000,"Orquesta/Banda/Conjunto"),"")))</f>
        <v/>
      </c>
      <c r="V861" t="str">
        <f>IF(S861="","",IF(S861="[FÓRMULA MANUAL]","",IFERROR(AVERAGEIFS(DATOS!$K$2:$K$20000,DATOS!$A$2:$A$20000,S861,CONFIG_METADATA!$G$2:$G$20000,1,DATOS!$I$2:$I$20000,"Música de Cámara"),"")))</f>
        <v/>
      </c>
      <c r="W861" t="str">
        <f>IF(S861="","",IF(S861="[FÓRMULA MANUAL]","",IFERROR(SUMPRODUCT((DATOS!$A$2:$A$20000=S861)*(CONFIG_METADATA!$G$2:$G$20000=1)*(COUNTIF(CONFIG_ASIGNATURAS!$B$7:$B$27,DATOS!$I$2:$I$20000)&gt;0)*(DATOS!$K$2:$K$20000))/SUMPRODUCT((DATOS!$A$2:$A$20000=S861)*(CONFIG_METADATA!$G$2:$G$20000=1)*(COUNTIF(CONFIG_ASIGNATURAS!$B$7:$B$27,DATOS!$I$2:$I$20000)&gt;0)*1),"")))</f>
        <v/>
      </c>
      <c r="Z861" t="str">
        <f>IF(Y861="","",IF(Y861="[FÓRMULA MANUAL]","",IFERROR(AVERAGEIFS(DATOS!$K$2:$K$20000,DATOS!$A$2:$A$20000,Y861,CONFIG_METADATA!$G$2:$G$20000,1,DATOS!$I$2:$I$20000,"Análisis"),"")))</f>
        <v/>
      </c>
      <c r="AA861" t="str">
        <f>IF(Y861="","",IF(Y861="[FÓRMULA MANUAL]","",IFERROR(AVERAGEIFS(DATOS!$K$2:$K$20000,DATOS!$A$2:$A$20000,Y861,CONFIG_METADATA!$G$2:$G$20000,1,DATOS!$I$2:$I$20000,"Orquesta/Banda/Conjunto"),"")))</f>
        <v/>
      </c>
      <c r="AB861" t="str">
        <f>IF(Y861="","",IF(Y861="[FÓRMULA MANUAL]","",IFERROR(AVERAGEIFS(DATOS!$K$2:$K$20000,DATOS!$A$2:$A$20000,Y861,CONFIG_METADATA!$G$2:$G$20000,1,DATOS!$I$2:$I$20000,"Música de Cámara"),"")))</f>
        <v/>
      </c>
      <c r="AC861" t="str">
        <f>IF(Y861="","",IF(Y861="[FÓRMULA MANUAL]","",IFERROR(SUMPRODUCT((DATOS!$A$2:$A$20000=Y861)*(CONFIG_METADATA!$G$2:$G$20000=1)*(COUNTIF(CONFIG_ASIGNATURAS!$B$7:$B$27,DATOS!$I$2:$I$20000)&gt;0)*(DATOS!$K$2:$K$20000))/SUMPRODUCT((DATOS!$A$2:$A$20000=Y861)*(CONFIG_METADATA!$G$2:$G$20000=1)*(COUNTIF(CONFIG_ASIGNATURAS!$B$7:$B$27,DATOS!$I$2:$I$20000)&gt;0)*1),"")))</f>
        <v/>
      </c>
      <c r="AF861" t="str">
        <f>IF(AE861="","",IF(AE861="[FÓRMULA MANUAL]","",IFERROR(AVERAGEIFS(DATOS!$K$2:$K$20000,DATOS!$A$2:$A$20000,AE861,CONFIG_METADATA!$G$2:$G$20000,1,DATOS!$I$2:$I$20000,"Análisis"),"")))</f>
        <v/>
      </c>
      <c r="AG861" t="str">
        <f>IF(AE861="","",IF(AE861="[FÓRMULA MANUAL]","",IFERROR(AVERAGEIFS(DATOS!$K$2:$K$20000,DATOS!$A$2:$A$20000,AE861,CONFIG_METADATA!$G$2:$G$20000,1,DATOS!$I$2:$I$20000,"Orquesta/Banda/Conjunto"),"")))</f>
        <v/>
      </c>
      <c r="AH861" t="str">
        <f>IF(AE861="","",IF(AE861="[FÓRMULA MANUAL]","",IFERROR(AVERAGEIFS(DATOS!$K$2:$K$20000,DATOS!$A$2:$A$20000,AE861,CONFIG_METADATA!$G$2:$G$20000,1,DATOS!$I$2:$I$20000,"Música de Cámara"),"")))</f>
        <v/>
      </c>
      <c r="AI861" t="str">
        <f>IF(AE861="","",IF(AE861="[FÓRMULA MANUAL]","",IFERROR(SUMPRODUCT((DATOS!$A$2:$A$20000=AE861)*(CONFIG_METADATA!$G$2:$G$20000=1)*(COUNTIF(CONFIG_ASIGNATURAS!$B$7:$B$27,DATOS!$I$2:$I$20000)&gt;0)*(DATOS!$K$2:$K$20000))/SUMPRODUCT((DATOS!$A$2:$A$20000=AE861)*(CONFIG_METADATA!$G$2:$G$20000=1)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MANUAL]","",IFERROR(AVERAGEIFS(DATOS!$K$2:$K$20000,DATOS!$A$2:$A$20000,A862,CONFIG_METADATA!$G$2:$G$20000,1,DATOS!$I$2:$I$20000,"Lenguaje Musical"),"")))</f>
        <v/>
      </c>
      <c r="C862" t="str">
        <f>IF(A862="","",IF(A862="[FÓRMULA MANUAL]","",IFERROR(AVERAGEIFS(DATOS!$K$2:$K$20000,DATOS!$A$2:$A$20000,A862,CONFIG_METADATA!$G$2:$G$20000,1,DATOS!$I$2:$I$20000,"Orquesta/Banda/Conjunto"),"")))</f>
        <v/>
      </c>
      <c r="D862" t="str">
        <f>IF(A862="","",IF(A862="[FÓRMULA MANUAL]","",IFERROR(AVERAGEIFS(DATOS!$K$2:$K$20000,DATOS!$A$2:$A$20000,A862,CONFIG_METADATA!$G$2:$G$20000,1,DATOS!$I$2:$I$20000,"Conjunto"),"")))</f>
        <v/>
      </c>
      <c r="E862" t="str">
        <f>IF(A862="","",IF(A862="[FÓRMULA MANUAL]","",IFERROR(SUMPRODUCT((DATOS!$A$2:$A$20000=A862)*(CONFIG_METADATA!$G$2:$G$20000=1)*(COUNTIF(CONFIG_ASIGNATURAS!$B$7:$B$27,DATOS!$I$2:$I$20000)&gt;0)*(DATOS!$K$2:$K$20000))/SUMPRODUCT((DATOS!$A$2:$A$20000=A862)*(CONFIG_METADATA!$G$2:$G$20000=1)*(COUNTIF(CONFIG_ASIGNATURAS!$B$7:$B$27,DATOS!$I$2:$I$20000)&gt;0)*1),"")))</f>
        <v/>
      </c>
      <c r="H862" t="str">
        <f>IF(G862="","",IF(G862="[FÓRMULA MANUAL]","",IFERROR(AVERAGEIFS(DATOS!$K$2:$K$20000,DATOS!$A$2:$A$20000,G862,CONFIG_METADATA!$G$2:$G$20000,1,DATOS!$I$2:$I$20000,"Lenguaje Musical"),"")))</f>
        <v/>
      </c>
      <c r="I862" t="str">
        <f>IF(G862="","",IF(G862="[FÓRMULA MANUAL]","",IFERROR(AVERAGEIFS(DATOS!$K$2:$K$20000,DATOS!$A$2:$A$20000,G862,CONFIG_METADATA!$G$2:$G$20000,1,DATOS!$I$2:$I$20000,"Orquesta/Banda/Conjunto"),"")))</f>
        <v/>
      </c>
      <c r="J862" t="str">
        <f>IF(G862="","",IF(G862="[FÓRMULA MANUAL]","",IFERROR(AVERAGEIFS(DATOS!$K$2:$K$20000,DATOS!$A$2:$A$20000,G862,CONFIG_METADATA!$G$2:$G$20000,1,DATOS!$I$2:$I$20000,"Conjunto"),"")))</f>
        <v/>
      </c>
      <c r="K862" t="str">
        <f>IF(G862="","",IF(G862="[FÓRMULA MANUAL]","",IFERROR(SUMPRODUCT((DATOS!$A$2:$A$20000=G862)*(CONFIG_METADATA!$G$2:$G$20000=1)*(COUNTIF(CONFIG_ASIGNATURAS!$B$7:$B$27,DATOS!$I$2:$I$20000)&gt;0)*(DATOS!$K$2:$K$20000))/SUMPRODUCT((DATOS!$A$2:$A$20000=G862)*(CONFIG_METADATA!$G$2:$G$20000=1)*(COUNTIF(CONFIG_ASIGNATURAS!$B$7:$B$27,DATOS!$I$2:$I$20000)&gt;0)*1),"")))</f>
        <v/>
      </c>
      <c r="N862" t="str">
        <f>IF(M862="","",IF(M862="[FÓRMULA MANUAL]","",IFERROR(AVERAGEIFS(DATOS!$K$2:$K$20000,DATOS!$A$2:$A$20000,M862,CONFIG_METADATA!$G$2:$G$20000,1,DATOS!$I$2:$I$20000,"Armonía"),"")))</f>
        <v/>
      </c>
      <c r="O862" t="str">
        <f>IF(M862="","",IF(M862="[FÓRMULA MANUAL]","",IFERROR(AVERAGEIFS(DATOS!$K$2:$K$20000,DATOS!$A$2:$A$20000,M862,CONFIG_METADATA!$G$2:$G$20000,1,DATOS!$I$2:$I$20000,"Orquesta/Banda/Conjunto"),"")))</f>
        <v/>
      </c>
      <c r="P862" t="str">
        <f>IF(M862="","",IF(M862="[FÓRMULA MANUAL]","",IFERROR(AVERAGEIFS(DATOS!$K$2:$K$20000,DATOS!$A$2:$A$20000,M862,CONFIG_METADATA!$G$2:$G$20000,1,DATOS!$I$2:$I$20000,"Música de Cámara"),"")))</f>
        <v/>
      </c>
      <c r="Q862" t="str">
        <f>IF(M862="","",IF(M862="[FÓRMULA MANUAL]","",IFERROR(SUMPRODUCT((DATOS!$A$2:$A$20000=M862)*(CONFIG_METADATA!$G$2:$G$20000=1)*(COUNTIF(CONFIG_ASIGNATURAS!$B$7:$B$27,DATOS!$I$2:$I$20000)&gt;0)*(DATOS!$K$2:$K$20000))/SUMPRODUCT((DATOS!$A$2:$A$20000=M862)*(CONFIG_METADATA!$G$2:$G$20000=1)*(COUNTIF(CONFIG_ASIGNATURAS!$B$7:$B$27,DATOS!$I$2:$I$20000)&gt;0)*1),"")))</f>
        <v/>
      </c>
      <c r="T862" t="str">
        <f>IF(S862="","",IF(S862="[FÓRMULA MANUAL]","",IFERROR(AVERAGEIFS(DATOS!$K$2:$K$20000,DATOS!$A$2:$A$20000,S862,CONFIG_METADATA!$G$2:$G$20000,1,DATOS!$I$2:$I$20000,"Armonía"),"")))</f>
        <v/>
      </c>
      <c r="U862" t="str">
        <f>IF(S862="","",IF(S862="[FÓRMULA MANUAL]","",IFERROR(AVERAGEIFS(DATOS!$K$2:$K$20000,DATOS!$A$2:$A$20000,S862,CONFIG_METADATA!$G$2:$G$20000,1,DATOS!$I$2:$I$20000,"Orquesta/Banda/Conjunto"),"")))</f>
        <v/>
      </c>
      <c r="V862" t="str">
        <f>IF(S862="","",IF(S862="[FÓRMULA MANUAL]","",IFERROR(AVERAGEIFS(DATOS!$K$2:$K$20000,DATOS!$A$2:$A$20000,S862,CONFIG_METADATA!$G$2:$G$20000,1,DATOS!$I$2:$I$20000,"Música de Cámara"),"")))</f>
        <v/>
      </c>
      <c r="W862" t="str">
        <f>IF(S862="","",IF(S862="[FÓRMULA MANUAL]","",IFERROR(SUMPRODUCT((DATOS!$A$2:$A$20000=S862)*(CONFIG_METADATA!$G$2:$G$20000=1)*(COUNTIF(CONFIG_ASIGNATURAS!$B$7:$B$27,DATOS!$I$2:$I$20000)&gt;0)*(DATOS!$K$2:$K$20000))/SUMPRODUCT((DATOS!$A$2:$A$20000=S862)*(CONFIG_METADATA!$G$2:$G$20000=1)*(COUNTIF(CONFIG_ASIGNATURAS!$B$7:$B$27,DATOS!$I$2:$I$20000)&gt;0)*1),"")))</f>
        <v/>
      </c>
      <c r="Z862" t="str">
        <f>IF(Y862="","",IF(Y862="[FÓRMULA MANUAL]","",IFERROR(AVERAGEIFS(DATOS!$K$2:$K$20000,DATOS!$A$2:$A$20000,Y862,CONFIG_METADATA!$G$2:$G$20000,1,DATOS!$I$2:$I$20000,"Análisis"),"")))</f>
        <v/>
      </c>
      <c r="AA862" t="str">
        <f>IF(Y862="","",IF(Y862="[FÓRMULA MANUAL]","",IFERROR(AVERAGEIFS(DATOS!$K$2:$K$20000,DATOS!$A$2:$A$20000,Y862,CONFIG_METADATA!$G$2:$G$20000,1,DATOS!$I$2:$I$20000,"Orquesta/Banda/Conjunto"),"")))</f>
        <v/>
      </c>
      <c r="AB862" t="str">
        <f>IF(Y862="","",IF(Y862="[FÓRMULA MANUAL]","",IFERROR(AVERAGEIFS(DATOS!$K$2:$K$20000,DATOS!$A$2:$A$20000,Y862,CONFIG_METADATA!$G$2:$G$20000,1,DATOS!$I$2:$I$20000,"Música de Cámara"),"")))</f>
        <v/>
      </c>
      <c r="AC862" t="str">
        <f>IF(Y862="","",IF(Y862="[FÓRMULA MANUAL]","",IFERROR(SUMPRODUCT((DATOS!$A$2:$A$20000=Y862)*(CONFIG_METADATA!$G$2:$G$20000=1)*(COUNTIF(CONFIG_ASIGNATURAS!$B$7:$B$27,DATOS!$I$2:$I$20000)&gt;0)*(DATOS!$K$2:$K$20000))/SUMPRODUCT((DATOS!$A$2:$A$20000=Y862)*(CONFIG_METADATA!$G$2:$G$20000=1)*(COUNTIF(CONFIG_ASIGNATURAS!$B$7:$B$27,DATOS!$I$2:$I$20000)&gt;0)*1),"")))</f>
        <v/>
      </c>
      <c r="AF862" t="str">
        <f>IF(AE862="","",IF(AE862="[FÓRMULA MANUAL]","",IFERROR(AVERAGEIFS(DATOS!$K$2:$K$20000,DATOS!$A$2:$A$20000,AE862,CONFIG_METADATA!$G$2:$G$20000,1,DATOS!$I$2:$I$20000,"Análisis"),"")))</f>
        <v/>
      </c>
      <c r="AG862" t="str">
        <f>IF(AE862="","",IF(AE862="[FÓRMULA MANUAL]","",IFERROR(AVERAGEIFS(DATOS!$K$2:$K$20000,DATOS!$A$2:$A$20000,AE862,CONFIG_METADATA!$G$2:$G$20000,1,DATOS!$I$2:$I$20000,"Orquesta/Banda/Conjunto"),"")))</f>
        <v/>
      </c>
      <c r="AH862" t="str">
        <f>IF(AE862="","",IF(AE862="[FÓRMULA MANUAL]","",IFERROR(AVERAGEIFS(DATOS!$K$2:$K$20000,DATOS!$A$2:$A$20000,AE862,CONFIG_METADATA!$G$2:$G$20000,1,DATOS!$I$2:$I$20000,"Música de Cámara"),"")))</f>
        <v/>
      </c>
      <c r="AI862" t="str">
        <f>IF(AE862="","",IF(AE862="[FÓRMULA MANUAL]","",IFERROR(SUMPRODUCT((DATOS!$A$2:$A$20000=AE862)*(CONFIG_METADATA!$G$2:$G$20000=1)*(COUNTIF(CONFIG_ASIGNATURAS!$B$7:$B$27,DATOS!$I$2:$I$20000)&gt;0)*(DATOS!$K$2:$K$20000))/SUMPRODUCT((DATOS!$A$2:$A$20000=AE862)*(CONFIG_METADATA!$G$2:$G$20000=1)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MANUAL]","",IFERROR(AVERAGEIFS(DATOS!$K$2:$K$20000,DATOS!$A$2:$A$20000,A863,CONFIG_METADATA!$G$2:$G$20000,1,DATOS!$I$2:$I$20000,"Lenguaje Musical"),"")))</f>
        <v/>
      </c>
      <c r="C863" t="str">
        <f>IF(A863="","",IF(A863="[FÓRMULA MANUAL]","",IFERROR(AVERAGEIFS(DATOS!$K$2:$K$20000,DATOS!$A$2:$A$20000,A863,CONFIG_METADATA!$G$2:$G$20000,1,DATOS!$I$2:$I$20000,"Orquesta/Banda/Conjunto"),"")))</f>
        <v/>
      </c>
      <c r="D863" t="str">
        <f>IF(A863="","",IF(A863="[FÓRMULA MANUAL]","",IFERROR(AVERAGEIFS(DATOS!$K$2:$K$20000,DATOS!$A$2:$A$20000,A863,CONFIG_METADATA!$G$2:$G$20000,1,DATOS!$I$2:$I$20000,"Conjunto"),"")))</f>
        <v/>
      </c>
      <c r="E863" t="str">
        <f>IF(A863="","",IF(A863="[FÓRMULA MANUAL]","",IFERROR(SUMPRODUCT((DATOS!$A$2:$A$20000=A863)*(CONFIG_METADATA!$G$2:$G$20000=1)*(COUNTIF(CONFIG_ASIGNATURAS!$B$7:$B$27,DATOS!$I$2:$I$20000)&gt;0)*(DATOS!$K$2:$K$20000))/SUMPRODUCT((DATOS!$A$2:$A$20000=A863)*(CONFIG_METADATA!$G$2:$G$20000=1)*(COUNTIF(CONFIG_ASIGNATURAS!$B$7:$B$27,DATOS!$I$2:$I$20000)&gt;0)*1),"")))</f>
        <v/>
      </c>
      <c r="H863" t="str">
        <f>IF(G863="","",IF(G863="[FÓRMULA MANUAL]","",IFERROR(AVERAGEIFS(DATOS!$K$2:$K$20000,DATOS!$A$2:$A$20000,G863,CONFIG_METADATA!$G$2:$G$20000,1,DATOS!$I$2:$I$20000,"Lenguaje Musical"),"")))</f>
        <v/>
      </c>
      <c r="I863" t="str">
        <f>IF(G863="","",IF(G863="[FÓRMULA MANUAL]","",IFERROR(AVERAGEIFS(DATOS!$K$2:$K$20000,DATOS!$A$2:$A$20000,G863,CONFIG_METADATA!$G$2:$G$20000,1,DATOS!$I$2:$I$20000,"Orquesta/Banda/Conjunto"),"")))</f>
        <v/>
      </c>
      <c r="J863" t="str">
        <f>IF(G863="","",IF(G863="[FÓRMULA MANUAL]","",IFERROR(AVERAGEIFS(DATOS!$K$2:$K$20000,DATOS!$A$2:$A$20000,G863,CONFIG_METADATA!$G$2:$G$20000,1,DATOS!$I$2:$I$20000,"Conjunto"),"")))</f>
        <v/>
      </c>
      <c r="K863" t="str">
        <f>IF(G863="","",IF(G863="[FÓRMULA MANUAL]","",IFERROR(SUMPRODUCT((DATOS!$A$2:$A$20000=G863)*(CONFIG_METADATA!$G$2:$G$20000=1)*(COUNTIF(CONFIG_ASIGNATURAS!$B$7:$B$27,DATOS!$I$2:$I$20000)&gt;0)*(DATOS!$K$2:$K$20000))/SUMPRODUCT((DATOS!$A$2:$A$20000=G863)*(CONFIG_METADATA!$G$2:$G$20000=1)*(COUNTIF(CONFIG_ASIGNATURAS!$B$7:$B$27,DATOS!$I$2:$I$20000)&gt;0)*1),"")))</f>
        <v/>
      </c>
      <c r="N863" t="str">
        <f>IF(M863="","",IF(M863="[FÓRMULA MANUAL]","",IFERROR(AVERAGEIFS(DATOS!$K$2:$K$20000,DATOS!$A$2:$A$20000,M863,CONFIG_METADATA!$G$2:$G$20000,1,DATOS!$I$2:$I$20000,"Armonía"),"")))</f>
        <v/>
      </c>
      <c r="O863" t="str">
        <f>IF(M863="","",IF(M863="[FÓRMULA MANUAL]","",IFERROR(AVERAGEIFS(DATOS!$K$2:$K$20000,DATOS!$A$2:$A$20000,M863,CONFIG_METADATA!$G$2:$G$20000,1,DATOS!$I$2:$I$20000,"Orquesta/Banda/Conjunto"),"")))</f>
        <v/>
      </c>
      <c r="P863" t="str">
        <f>IF(M863="","",IF(M863="[FÓRMULA MANUAL]","",IFERROR(AVERAGEIFS(DATOS!$K$2:$K$20000,DATOS!$A$2:$A$20000,M863,CONFIG_METADATA!$G$2:$G$20000,1,DATOS!$I$2:$I$20000,"Música de Cámara"),"")))</f>
        <v/>
      </c>
      <c r="Q863" t="str">
        <f>IF(M863="","",IF(M863="[FÓRMULA MANUAL]","",IFERROR(SUMPRODUCT((DATOS!$A$2:$A$20000=M863)*(CONFIG_METADATA!$G$2:$G$20000=1)*(COUNTIF(CONFIG_ASIGNATURAS!$B$7:$B$27,DATOS!$I$2:$I$20000)&gt;0)*(DATOS!$K$2:$K$20000))/SUMPRODUCT((DATOS!$A$2:$A$20000=M863)*(CONFIG_METADATA!$G$2:$G$20000=1)*(COUNTIF(CONFIG_ASIGNATURAS!$B$7:$B$27,DATOS!$I$2:$I$20000)&gt;0)*1),"")))</f>
        <v/>
      </c>
      <c r="T863" t="str">
        <f>IF(S863="","",IF(S863="[FÓRMULA MANUAL]","",IFERROR(AVERAGEIFS(DATOS!$K$2:$K$20000,DATOS!$A$2:$A$20000,S863,CONFIG_METADATA!$G$2:$G$20000,1,DATOS!$I$2:$I$20000,"Armonía"),"")))</f>
        <v/>
      </c>
      <c r="U863" t="str">
        <f>IF(S863="","",IF(S863="[FÓRMULA MANUAL]","",IFERROR(AVERAGEIFS(DATOS!$K$2:$K$20000,DATOS!$A$2:$A$20000,S863,CONFIG_METADATA!$G$2:$G$20000,1,DATOS!$I$2:$I$20000,"Orquesta/Banda/Conjunto"),"")))</f>
        <v/>
      </c>
      <c r="V863" t="str">
        <f>IF(S863="","",IF(S863="[FÓRMULA MANUAL]","",IFERROR(AVERAGEIFS(DATOS!$K$2:$K$20000,DATOS!$A$2:$A$20000,S863,CONFIG_METADATA!$G$2:$G$20000,1,DATOS!$I$2:$I$20000,"Música de Cámara"),"")))</f>
        <v/>
      </c>
      <c r="W863" t="str">
        <f>IF(S863="","",IF(S863="[FÓRMULA MANUAL]","",IFERROR(SUMPRODUCT((DATOS!$A$2:$A$20000=S863)*(CONFIG_METADATA!$G$2:$G$20000=1)*(COUNTIF(CONFIG_ASIGNATURAS!$B$7:$B$27,DATOS!$I$2:$I$20000)&gt;0)*(DATOS!$K$2:$K$20000))/SUMPRODUCT((DATOS!$A$2:$A$20000=S863)*(CONFIG_METADATA!$G$2:$G$20000=1)*(COUNTIF(CONFIG_ASIGNATURAS!$B$7:$B$27,DATOS!$I$2:$I$20000)&gt;0)*1),"")))</f>
        <v/>
      </c>
      <c r="Z863" t="str">
        <f>IF(Y863="","",IF(Y863="[FÓRMULA MANUAL]","",IFERROR(AVERAGEIFS(DATOS!$K$2:$K$20000,DATOS!$A$2:$A$20000,Y863,CONFIG_METADATA!$G$2:$G$20000,1,DATOS!$I$2:$I$20000,"Análisis"),"")))</f>
        <v/>
      </c>
      <c r="AA863" t="str">
        <f>IF(Y863="","",IF(Y863="[FÓRMULA MANUAL]","",IFERROR(AVERAGEIFS(DATOS!$K$2:$K$20000,DATOS!$A$2:$A$20000,Y863,CONFIG_METADATA!$G$2:$G$20000,1,DATOS!$I$2:$I$20000,"Orquesta/Banda/Conjunto"),"")))</f>
        <v/>
      </c>
      <c r="AB863" t="str">
        <f>IF(Y863="","",IF(Y863="[FÓRMULA MANUAL]","",IFERROR(AVERAGEIFS(DATOS!$K$2:$K$20000,DATOS!$A$2:$A$20000,Y863,CONFIG_METADATA!$G$2:$G$20000,1,DATOS!$I$2:$I$20000,"Música de Cámara"),"")))</f>
        <v/>
      </c>
      <c r="AC863" t="str">
        <f>IF(Y863="","",IF(Y863="[FÓRMULA MANUAL]","",IFERROR(SUMPRODUCT((DATOS!$A$2:$A$20000=Y863)*(CONFIG_METADATA!$G$2:$G$20000=1)*(COUNTIF(CONFIG_ASIGNATURAS!$B$7:$B$27,DATOS!$I$2:$I$20000)&gt;0)*(DATOS!$K$2:$K$20000))/SUMPRODUCT((DATOS!$A$2:$A$20000=Y863)*(CONFIG_METADATA!$G$2:$G$20000=1)*(COUNTIF(CONFIG_ASIGNATURAS!$B$7:$B$27,DATOS!$I$2:$I$20000)&gt;0)*1),"")))</f>
        <v/>
      </c>
      <c r="AF863" t="str">
        <f>IF(AE863="","",IF(AE863="[FÓRMULA MANUAL]","",IFERROR(AVERAGEIFS(DATOS!$K$2:$K$20000,DATOS!$A$2:$A$20000,AE863,CONFIG_METADATA!$G$2:$G$20000,1,DATOS!$I$2:$I$20000,"Análisis"),"")))</f>
        <v/>
      </c>
      <c r="AG863" t="str">
        <f>IF(AE863="","",IF(AE863="[FÓRMULA MANUAL]","",IFERROR(AVERAGEIFS(DATOS!$K$2:$K$20000,DATOS!$A$2:$A$20000,AE863,CONFIG_METADATA!$G$2:$G$20000,1,DATOS!$I$2:$I$20000,"Orquesta/Banda/Conjunto"),"")))</f>
        <v/>
      </c>
      <c r="AH863" t="str">
        <f>IF(AE863="","",IF(AE863="[FÓRMULA MANUAL]","",IFERROR(AVERAGEIFS(DATOS!$K$2:$K$20000,DATOS!$A$2:$A$20000,AE863,CONFIG_METADATA!$G$2:$G$20000,1,DATOS!$I$2:$I$20000,"Música de Cámara"),"")))</f>
        <v/>
      </c>
      <c r="AI863" t="str">
        <f>IF(AE863="","",IF(AE863="[FÓRMULA MANUAL]","",IFERROR(SUMPRODUCT((DATOS!$A$2:$A$20000=AE863)*(CONFIG_METADATA!$G$2:$G$20000=1)*(COUNTIF(CONFIG_ASIGNATURAS!$B$7:$B$27,DATOS!$I$2:$I$20000)&gt;0)*(DATOS!$K$2:$K$20000))/SUMPRODUCT((DATOS!$A$2:$A$20000=AE863)*(CONFIG_METADATA!$G$2:$G$20000=1)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MANUAL]","",IFERROR(AVERAGEIFS(DATOS!$K$2:$K$20000,DATOS!$A$2:$A$20000,A864,CONFIG_METADATA!$G$2:$G$20000,1,DATOS!$I$2:$I$20000,"Lenguaje Musical"),"")))</f>
        <v/>
      </c>
      <c r="C864" t="str">
        <f>IF(A864="","",IF(A864="[FÓRMULA MANUAL]","",IFERROR(AVERAGEIFS(DATOS!$K$2:$K$20000,DATOS!$A$2:$A$20000,A864,CONFIG_METADATA!$G$2:$G$20000,1,DATOS!$I$2:$I$20000,"Orquesta/Banda/Conjunto"),"")))</f>
        <v/>
      </c>
      <c r="D864" t="str">
        <f>IF(A864="","",IF(A864="[FÓRMULA MANUAL]","",IFERROR(AVERAGEIFS(DATOS!$K$2:$K$20000,DATOS!$A$2:$A$20000,A864,CONFIG_METADATA!$G$2:$G$20000,1,DATOS!$I$2:$I$20000,"Conjunto"),"")))</f>
        <v/>
      </c>
      <c r="E864" t="str">
        <f>IF(A864="","",IF(A864="[FÓRMULA MANUAL]","",IFERROR(SUMPRODUCT((DATOS!$A$2:$A$20000=A864)*(CONFIG_METADATA!$G$2:$G$20000=1)*(COUNTIF(CONFIG_ASIGNATURAS!$B$7:$B$27,DATOS!$I$2:$I$20000)&gt;0)*(DATOS!$K$2:$K$20000))/SUMPRODUCT((DATOS!$A$2:$A$20000=A864)*(CONFIG_METADATA!$G$2:$G$20000=1)*(COUNTIF(CONFIG_ASIGNATURAS!$B$7:$B$27,DATOS!$I$2:$I$20000)&gt;0)*1),"")))</f>
        <v/>
      </c>
      <c r="H864" t="str">
        <f>IF(G864="","",IF(G864="[FÓRMULA MANUAL]","",IFERROR(AVERAGEIFS(DATOS!$K$2:$K$20000,DATOS!$A$2:$A$20000,G864,CONFIG_METADATA!$G$2:$G$20000,1,DATOS!$I$2:$I$20000,"Lenguaje Musical"),"")))</f>
        <v/>
      </c>
      <c r="I864" t="str">
        <f>IF(G864="","",IF(G864="[FÓRMULA MANUAL]","",IFERROR(AVERAGEIFS(DATOS!$K$2:$K$20000,DATOS!$A$2:$A$20000,G864,CONFIG_METADATA!$G$2:$G$20000,1,DATOS!$I$2:$I$20000,"Orquesta/Banda/Conjunto"),"")))</f>
        <v/>
      </c>
      <c r="J864" t="str">
        <f>IF(G864="","",IF(G864="[FÓRMULA MANUAL]","",IFERROR(AVERAGEIFS(DATOS!$K$2:$K$20000,DATOS!$A$2:$A$20000,G864,CONFIG_METADATA!$G$2:$G$20000,1,DATOS!$I$2:$I$20000,"Conjunto"),"")))</f>
        <v/>
      </c>
      <c r="K864" t="str">
        <f>IF(G864="","",IF(G864="[FÓRMULA MANUAL]","",IFERROR(SUMPRODUCT((DATOS!$A$2:$A$20000=G864)*(CONFIG_METADATA!$G$2:$G$20000=1)*(COUNTIF(CONFIG_ASIGNATURAS!$B$7:$B$27,DATOS!$I$2:$I$20000)&gt;0)*(DATOS!$K$2:$K$20000))/SUMPRODUCT((DATOS!$A$2:$A$20000=G864)*(CONFIG_METADATA!$G$2:$G$20000=1)*(COUNTIF(CONFIG_ASIGNATURAS!$B$7:$B$27,DATOS!$I$2:$I$20000)&gt;0)*1),"")))</f>
        <v/>
      </c>
      <c r="N864" t="str">
        <f>IF(M864="","",IF(M864="[FÓRMULA MANUAL]","",IFERROR(AVERAGEIFS(DATOS!$K$2:$K$20000,DATOS!$A$2:$A$20000,M864,CONFIG_METADATA!$G$2:$G$20000,1,DATOS!$I$2:$I$20000,"Armonía"),"")))</f>
        <v/>
      </c>
      <c r="O864" t="str">
        <f>IF(M864="","",IF(M864="[FÓRMULA MANUAL]","",IFERROR(AVERAGEIFS(DATOS!$K$2:$K$20000,DATOS!$A$2:$A$20000,M864,CONFIG_METADATA!$G$2:$G$20000,1,DATOS!$I$2:$I$20000,"Orquesta/Banda/Conjunto"),"")))</f>
        <v/>
      </c>
      <c r="P864" t="str">
        <f>IF(M864="","",IF(M864="[FÓRMULA MANUAL]","",IFERROR(AVERAGEIFS(DATOS!$K$2:$K$20000,DATOS!$A$2:$A$20000,M864,CONFIG_METADATA!$G$2:$G$20000,1,DATOS!$I$2:$I$20000,"Música de Cámara"),"")))</f>
        <v/>
      </c>
      <c r="Q864" t="str">
        <f>IF(M864="","",IF(M864="[FÓRMULA MANUAL]","",IFERROR(SUMPRODUCT((DATOS!$A$2:$A$20000=M864)*(CONFIG_METADATA!$G$2:$G$20000=1)*(COUNTIF(CONFIG_ASIGNATURAS!$B$7:$B$27,DATOS!$I$2:$I$20000)&gt;0)*(DATOS!$K$2:$K$20000))/SUMPRODUCT((DATOS!$A$2:$A$20000=M864)*(CONFIG_METADATA!$G$2:$G$20000=1)*(COUNTIF(CONFIG_ASIGNATURAS!$B$7:$B$27,DATOS!$I$2:$I$20000)&gt;0)*1),"")))</f>
        <v/>
      </c>
      <c r="T864" t="str">
        <f>IF(S864="","",IF(S864="[FÓRMULA MANUAL]","",IFERROR(AVERAGEIFS(DATOS!$K$2:$K$20000,DATOS!$A$2:$A$20000,S864,CONFIG_METADATA!$G$2:$G$20000,1,DATOS!$I$2:$I$20000,"Armonía"),"")))</f>
        <v/>
      </c>
      <c r="U864" t="str">
        <f>IF(S864="","",IF(S864="[FÓRMULA MANUAL]","",IFERROR(AVERAGEIFS(DATOS!$K$2:$K$20000,DATOS!$A$2:$A$20000,S864,CONFIG_METADATA!$G$2:$G$20000,1,DATOS!$I$2:$I$20000,"Orquesta/Banda/Conjunto"),"")))</f>
        <v/>
      </c>
      <c r="V864" t="str">
        <f>IF(S864="","",IF(S864="[FÓRMULA MANUAL]","",IFERROR(AVERAGEIFS(DATOS!$K$2:$K$20000,DATOS!$A$2:$A$20000,S864,CONFIG_METADATA!$G$2:$G$20000,1,DATOS!$I$2:$I$20000,"Música de Cámara"),"")))</f>
        <v/>
      </c>
      <c r="W864" t="str">
        <f>IF(S864="","",IF(S864="[FÓRMULA MANUAL]","",IFERROR(SUMPRODUCT((DATOS!$A$2:$A$20000=S864)*(CONFIG_METADATA!$G$2:$G$20000=1)*(COUNTIF(CONFIG_ASIGNATURAS!$B$7:$B$27,DATOS!$I$2:$I$20000)&gt;0)*(DATOS!$K$2:$K$20000))/SUMPRODUCT((DATOS!$A$2:$A$20000=S864)*(CONFIG_METADATA!$G$2:$G$20000=1)*(COUNTIF(CONFIG_ASIGNATURAS!$B$7:$B$27,DATOS!$I$2:$I$20000)&gt;0)*1),"")))</f>
        <v/>
      </c>
      <c r="Z864" t="str">
        <f>IF(Y864="","",IF(Y864="[FÓRMULA MANUAL]","",IFERROR(AVERAGEIFS(DATOS!$K$2:$K$20000,DATOS!$A$2:$A$20000,Y864,CONFIG_METADATA!$G$2:$G$20000,1,DATOS!$I$2:$I$20000,"Análisis"),"")))</f>
        <v/>
      </c>
      <c r="AA864" t="str">
        <f>IF(Y864="","",IF(Y864="[FÓRMULA MANUAL]","",IFERROR(AVERAGEIFS(DATOS!$K$2:$K$20000,DATOS!$A$2:$A$20000,Y864,CONFIG_METADATA!$G$2:$G$20000,1,DATOS!$I$2:$I$20000,"Orquesta/Banda/Conjunto"),"")))</f>
        <v/>
      </c>
      <c r="AB864" t="str">
        <f>IF(Y864="","",IF(Y864="[FÓRMULA MANUAL]","",IFERROR(AVERAGEIFS(DATOS!$K$2:$K$20000,DATOS!$A$2:$A$20000,Y864,CONFIG_METADATA!$G$2:$G$20000,1,DATOS!$I$2:$I$20000,"Música de Cámara"),"")))</f>
        <v/>
      </c>
      <c r="AC864" t="str">
        <f>IF(Y864="","",IF(Y864="[FÓRMULA MANUAL]","",IFERROR(SUMPRODUCT((DATOS!$A$2:$A$20000=Y864)*(CONFIG_METADATA!$G$2:$G$20000=1)*(COUNTIF(CONFIG_ASIGNATURAS!$B$7:$B$27,DATOS!$I$2:$I$20000)&gt;0)*(DATOS!$K$2:$K$20000))/SUMPRODUCT((DATOS!$A$2:$A$20000=Y864)*(CONFIG_METADATA!$G$2:$G$20000=1)*(COUNTIF(CONFIG_ASIGNATURAS!$B$7:$B$27,DATOS!$I$2:$I$20000)&gt;0)*1),"")))</f>
        <v/>
      </c>
      <c r="AF864" t="str">
        <f>IF(AE864="","",IF(AE864="[FÓRMULA MANUAL]","",IFERROR(AVERAGEIFS(DATOS!$K$2:$K$20000,DATOS!$A$2:$A$20000,AE864,CONFIG_METADATA!$G$2:$G$20000,1,DATOS!$I$2:$I$20000,"Análisis"),"")))</f>
        <v/>
      </c>
      <c r="AG864" t="str">
        <f>IF(AE864="","",IF(AE864="[FÓRMULA MANUAL]","",IFERROR(AVERAGEIFS(DATOS!$K$2:$K$20000,DATOS!$A$2:$A$20000,AE864,CONFIG_METADATA!$G$2:$G$20000,1,DATOS!$I$2:$I$20000,"Orquesta/Banda/Conjunto"),"")))</f>
        <v/>
      </c>
      <c r="AH864" t="str">
        <f>IF(AE864="","",IF(AE864="[FÓRMULA MANUAL]","",IFERROR(AVERAGEIFS(DATOS!$K$2:$K$20000,DATOS!$A$2:$A$20000,AE864,CONFIG_METADATA!$G$2:$G$20000,1,DATOS!$I$2:$I$20000,"Música de Cámara"),"")))</f>
        <v/>
      </c>
      <c r="AI864" t="str">
        <f>IF(AE864="","",IF(AE864="[FÓRMULA MANUAL]","",IFERROR(SUMPRODUCT((DATOS!$A$2:$A$20000=AE864)*(CONFIG_METADATA!$G$2:$G$20000=1)*(COUNTIF(CONFIG_ASIGNATURAS!$B$7:$B$27,DATOS!$I$2:$I$20000)&gt;0)*(DATOS!$K$2:$K$20000))/SUMPRODUCT((DATOS!$A$2:$A$20000=AE864)*(CONFIG_METADATA!$G$2:$G$20000=1)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MANUAL]","",IFERROR(AVERAGEIFS(DATOS!$K$2:$K$20000,DATOS!$A$2:$A$20000,A865,CONFIG_METADATA!$G$2:$G$20000,1,DATOS!$I$2:$I$20000,"Lenguaje Musical"),"")))</f>
        <v/>
      </c>
      <c r="C865" t="str">
        <f>IF(A865="","",IF(A865="[FÓRMULA MANUAL]","",IFERROR(AVERAGEIFS(DATOS!$K$2:$K$20000,DATOS!$A$2:$A$20000,A865,CONFIG_METADATA!$G$2:$G$20000,1,DATOS!$I$2:$I$20000,"Orquesta/Banda/Conjunto"),"")))</f>
        <v/>
      </c>
      <c r="D865" t="str">
        <f>IF(A865="","",IF(A865="[FÓRMULA MANUAL]","",IFERROR(AVERAGEIFS(DATOS!$K$2:$K$20000,DATOS!$A$2:$A$20000,A865,CONFIG_METADATA!$G$2:$G$20000,1,DATOS!$I$2:$I$20000,"Conjunto"),"")))</f>
        <v/>
      </c>
      <c r="E865" t="str">
        <f>IF(A865="","",IF(A865="[FÓRMULA MANUAL]","",IFERROR(SUMPRODUCT((DATOS!$A$2:$A$20000=A865)*(CONFIG_METADATA!$G$2:$G$20000=1)*(COUNTIF(CONFIG_ASIGNATURAS!$B$7:$B$27,DATOS!$I$2:$I$20000)&gt;0)*(DATOS!$K$2:$K$20000))/SUMPRODUCT((DATOS!$A$2:$A$20000=A865)*(CONFIG_METADATA!$G$2:$G$20000=1)*(COUNTIF(CONFIG_ASIGNATURAS!$B$7:$B$27,DATOS!$I$2:$I$20000)&gt;0)*1),"")))</f>
        <v/>
      </c>
      <c r="H865" t="str">
        <f>IF(G865="","",IF(G865="[FÓRMULA MANUAL]","",IFERROR(AVERAGEIFS(DATOS!$K$2:$K$20000,DATOS!$A$2:$A$20000,G865,CONFIG_METADATA!$G$2:$G$20000,1,DATOS!$I$2:$I$20000,"Lenguaje Musical"),"")))</f>
        <v/>
      </c>
      <c r="I865" t="str">
        <f>IF(G865="","",IF(G865="[FÓRMULA MANUAL]","",IFERROR(AVERAGEIFS(DATOS!$K$2:$K$20000,DATOS!$A$2:$A$20000,G865,CONFIG_METADATA!$G$2:$G$20000,1,DATOS!$I$2:$I$20000,"Orquesta/Banda/Conjunto"),"")))</f>
        <v/>
      </c>
      <c r="J865" t="str">
        <f>IF(G865="","",IF(G865="[FÓRMULA MANUAL]","",IFERROR(AVERAGEIFS(DATOS!$K$2:$K$20000,DATOS!$A$2:$A$20000,G865,CONFIG_METADATA!$G$2:$G$20000,1,DATOS!$I$2:$I$20000,"Conjunto"),"")))</f>
        <v/>
      </c>
      <c r="K865" t="str">
        <f>IF(G865="","",IF(G865="[FÓRMULA MANUAL]","",IFERROR(SUMPRODUCT((DATOS!$A$2:$A$20000=G865)*(CONFIG_METADATA!$G$2:$G$20000=1)*(COUNTIF(CONFIG_ASIGNATURAS!$B$7:$B$27,DATOS!$I$2:$I$20000)&gt;0)*(DATOS!$K$2:$K$20000))/SUMPRODUCT((DATOS!$A$2:$A$20000=G865)*(CONFIG_METADATA!$G$2:$G$20000=1)*(COUNTIF(CONFIG_ASIGNATURAS!$B$7:$B$27,DATOS!$I$2:$I$20000)&gt;0)*1),"")))</f>
        <v/>
      </c>
      <c r="N865" t="str">
        <f>IF(M865="","",IF(M865="[FÓRMULA MANUAL]","",IFERROR(AVERAGEIFS(DATOS!$K$2:$K$20000,DATOS!$A$2:$A$20000,M865,CONFIG_METADATA!$G$2:$G$20000,1,DATOS!$I$2:$I$20000,"Armonía"),"")))</f>
        <v/>
      </c>
      <c r="O865" t="str">
        <f>IF(M865="","",IF(M865="[FÓRMULA MANUAL]","",IFERROR(AVERAGEIFS(DATOS!$K$2:$K$20000,DATOS!$A$2:$A$20000,M865,CONFIG_METADATA!$G$2:$G$20000,1,DATOS!$I$2:$I$20000,"Orquesta/Banda/Conjunto"),"")))</f>
        <v/>
      </c>
      <c r="P865" t="str">
        <f>IF(M865="","",IF(M865="[FÓRMULA MANUAL]","",IFERROR(AVERAGEIFS(DATOS!$K$2:$K$20000,DATOS!$A$2:$A$20000,M865,CONFIG_METADATA!$G$2:$G$20000,1,DATOS!$I$2:$I$20000,"Música de Cámara"),"")))</f>
        <v/>
      </c>
      <c r="Q865" t="str">
        <f>IF(M865="","",IF(M865="[FÓRMULA MANUAL]","",IFERROR(SUMPRODUCT((DATOS!$A$2:$A$20000=M865)*(CONFIG_METADATA!$G$2:$G$20000=1)*(COUNTIF(CONFIG_ASIGNATURAS!$B$7:$B$27,DATOS!$I$2:$I$20000)&gt;0)*(DATOS!$K$2:$K$20000))/SUMPRODUCT((DATOS!$A$2:$A$20000=M865)*(CONFIG_METADATA!$G$2:$G$20000=1)*(COUNTIF(CONFIG_ASIGNATURAS!$B$7:$B$27,DATOS!$I$2:$I$20000)&gt;0)*1),"")))</f>
        <v/>
      </c>
      <c r="T865" t="str">
        <f>IF(S865="","",IF(S865="[FÓRMULA MANUAL]","",IFERROR(AVERAGEIFS(DATOS!$K$2:$K$20000,DATOS!$A$2:$A$20000,S865,CONFIG_METADATA!$G$2:$G$20000,1,DATOS!$I$2:$I$20000,"Armonía"),"")))</f>
        <v/>
      </c>
      <c r="U865" t="str">
        <f>IF(S865="","",IF(S865="[FÓRMULA MANUAL]","",IFERROR(AVERAGEIFS(DATOS!$K$2:$K$20000,DATOS!$A$2:$A$20000,S865,CONFIG_METADATA!$G$2:$G$20000,1,DATOS!$I$2:$I$20000,"Orquesta/Banda/Conjunto"),"")))</f>
        <v/>
      </c>
      <c r="V865" t="str">
        <f>IF(S865="","",IF(S865="[FÓRMULA MANUAL]","",IFERROR(AVERAGEIFS(DATOS!$K$2:$K$20000,DATOS!$A$2:$A$20000,S865,CONFIG_METADATA!$G$2:$G$20000,1,DATOS!$I$2:$I$20000,"Música de Cámara"),"")))</f>
        <v/>
      </c>
      <c r="W865" t="str">
        <f>IF(S865="","",IF(S865="[FÓRMULA MANUAL]","",IFERROR(SUMPRODUCT((DATOS!$A$2:$A$20000=S865)*(CONFIG_METADATA!$G$2:$G$20000=1)*(COUNTIF(CONFIG_ASIGNATURAS!$B$7:$B$27,DATOS!$I$2:$I$20000)&gt;0)*(DATOS!$K$2:$K$20000))/SUMPRODUCT((DATOS!$A$2:$A$20000=S865)*(CONFIG_METADATA!$G$2:$G$20000=1)*(COUNTIF(CONFIG_ASIGNATURAS!$B$7:$B$27,DATOS!$I$2:$I$20000)&gt;0)*1),"")))</f>
        <v/>
      </c>
      <c r="Z865" t="str">
        <f>IF(Y865="","",IF(Y865="[FÓRMULA MANUAL]","",IFERROR(AVERAGEIFS(DATOS!$K$2:$K$20000,DATOS!$A$2:$A$20000,Y865,CONFIG_METADATA!$G$2:$G$20000,1,DATOS!$I$2:$I$20000,"Análisis"),"")))</f>
        <v/>
      </c>
      <c r="AA865" t="str">
        <f>IF(Y865="","",IF(Y865="[FÓRMULA MANUAL]","",IFERROR(AVERAGEIFS(DATOS!$K$2:$K$20000,DATOS!$A$2:$A$20000,Y865,CONFIG_METADATA!$G$2:$G$20000,1,DATOS!$I$2:$I$20000,"Orquesta/Banda/Conjunto"),"")))</f>
        <v/>
      </c>
      <c r="AB865" t="str">
        <f>IF(Y865="","",IF(Y865="[FÓRMULA MANUAL]","",IFERROR(AVERAGEIFS(DATOS!$K$2:$K$20000,DATOS!$A$2:$A$20000,Y865,CONFIG_METADATA!$G$2:$G$20000,1,DATOS!$I$2:$I$20000,"Música de Cámara"),"")))</f>
        <v/>
      </c>
      <c r="AC865" t="str">
        <f>IF(Y865="","",IF(Y865="[FÓRMULA MANUAL]","",IFERROR(SUMPRODUCT((DATOS!$A$2:$A$20000=Y865)*(CONFIG_METADATA!$G$2:$G$20000=1)*(COUNTIF(CONFIG_ASIGNATURAS!$B$7:$B$27,DATOS!$I$2:$I$20000)&gt;0)*(DATOS!$K$2:$K$20000))/SUMPRODUCT((DATOS!$A$2:$A$20000=Y865)*(CONFIG_METADATA!$G$2:$G$20000=1)*(COUNTIF(CONFIG_ASIGNATURAS!$B$7:$B$27,DATOS!$I$2:$I$20000)&gt;0)*1),"")))</f>
        <v/>
      </c>
      <c r="AF865" t="str">
        <f>IF(AE865="","",IF(AE865="[FÓRMULA MANUAL]","",IFERROR(AVERAGEIFS(DATOS!$K$2:$K$20000,DATOS!$A$2:$A$20000,AE865,CONFIG_METADATA!$G$2:$G$20000,1,DATOS!$I$2:$I$20000,"Análisis"),"")))</f>
        <v/>
      </c>
      <c r="AG865" t="str">
        <f>IF(AE865="","",IF(AE865="[FÓRMULA MANUAL]","",IFERROR(AVERAGEIFS(DATOS!$K$2:$K$20000,DATOS!$A$2:$A$20000,AE865,CONFIG_METADATA!$G$2:$G$20000,1,DATOS!$I$2:$I$20000,"Orquesta/Banda/Conjunto"),"")))</f>
        <v/>
      </c>
      <c r="AH865" t="str">
        <f>IF(AE865="","",IF(AE865="[FÓRMULA MANUAL]","",IFERROR(AVERAGEIFS(DATOS!$K$2:$K$20000,DATOS!$A$2:$A$20000,AE865,CONFIG_METADATA!$G$2:$G$20000,1,DATOS!$I$2:$I$20000,"Música de Cámara"),"")))</f>
        <v/>
      </c>
      <c r="AI865" t="str">
        <f>IF(AE865="","",IF(AE865="[FÓRMULA MANUAL]","",IFERROR(SUMPRODUCT((DATOS!$A$2:$A$20000=AE865)*(CONFIG_METADATA!$G$2:$G$20000=1)*(COUNTIF(CONFIG_ASIGNATURAS!$B$7:$B$27,DATOS!$I$2:$I$20000)&gt;0)*(DATOS!$K$2:$K$20000))/SUMPRODUCT((DATOS!$A$2:$A$20000=AE865)*(CONFIG_METADATA!$G$2:$G$20000=1)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MANUAL]","",IFERROR(AVERAGEIFS(DATOS!$K$2:$K$20000,DATOS!$A$2:$A$20000,A866,CONFIG_METADATA!$G$2:$G$20000,1,DATOS!$I$2:$I$20000,"Lenguaje Musical"),"")))</f>
        <v/>
      </c>
      <c r="C866" t="str">
        <f>IF(A866="","",IF(A866="[FÓRMULA MANUAL]","",IFERROR(AVERAGEIFS(DATOS!$K$2:$K$20000,DATOS!$A$2:$A$20000,A866,CONFIG_METADATA!$G$2:$G$20000,1,DATOS!$I$2:$I$20000,"Orquesta/Banda/Conjunto"),"")))</f>
        <v/>
      </c>
      <c r="D866" t="str">
        <f>IF(A866="","",IF(A866="[FÓRMULA MANUAL]","",IFERROR(AVERAGEIFS(DATOS!$K$2:$K$20000,DATOS!$A$2:$A$20000,A866,CONFIG_METADATA!$G$2:$G$20000,1,DATOS!$I$2:$I$20000,"Conjunto"),"")))</f>
        <v/>
      </c>
      <c r="E866" t="str">
        <f>IF(A866="","",IF(A866="[FÓRMULA MANUAL]","",IFERROR(SUMPRODUCT((DATOS!$A$2:$A$20000=A866)*(CONFIG_METADATA!$G$2:$G$20000=1)*(COUNTIF(CONFIG_ASIGNATURAS!$B$7:$B$27,DATOS!$I$2:$I$20000)&gt;0)*(DATOS!$K$2:$K$20000))/SUMPRODUCT((DATOS!$A$2:$A$20000=A866)*(CONFIG_METADATA!$G$2:$G$20000=1)*(COUNTIF(CONFIG_ASIGNATURAS!$B$7:$B$27,DATOS!$I$2:$I$20000)&gt;0)*1),"")))</f>
        <v/>
      </c>
      <c r="H866" t="str">
        <f>IF(G866="","",IF(G866="[FÓRMULA MANUAL]","",IFERROR(AVERAGEIFS(DATOS!$K$2:$K$20000,DATOS!$A$2:$A$20000,G866,CONFIG_METADATA!$G$2:$G$20000,1,DATOS!$I$2:$I$20000,"Lenguaje Musical"),"")))</f>
        <v/>
      </c>
      <c r="I866" t="str">
        <f>IF(G866="","",IF(G866="[FÓRMULA MANUAL]","",IFERROR(AVERAGEIFS(DATOS!$K$2:$K$20000,DATOS!$A$2:$A$20000,G866,CONFIG_METADATA!$G$2:$G$20000,1,DATOS!$I$2:$I$20000,"Orquesta/Banda/Conjunto"),"")))</f>
        <v/>
      </c>
      <c r="J866" t="str">
        <f>IF(G866="","",IF(G866="[FÓRMULA MANUAL]","",IFERROR(AVERAGEIFS(DATOS!$K$2:$K$20000,DATOS!$A$2:$A$20000,G866,CONFIG_METADATA!$G$2:$G$20000,1,DATOS!$I$2:$I$20000,"Conjunto"),"")))</f>
        <v/>
      </c>
      <c r="K866" t="str">
        <f>IF(G866="","",IF(G866="[FÓRMULA MANUAL]","",IFERROR(SUMPRODUCT((DATOS!$A$2:$A$20000=G866)*(CONFIG_METADATA!$G$2:$G$20000=1)*(COUNTIF(CONFIG_ASIGNATURAS!$B$7:$B$27,DATOS!$I$2:$I$20000)&gt;0)*(DATOS!$K$2:$K$20000))/SUMPRODUCT((DATOS!$A$2:$A$20000=G866)*(CONFIG_METADATA!$G$2:$G$20000=1)*(COUNTIF(CONFIG_ASIGNATURAS!$B$7:$B$27,DATOS!$I$2:$I$20000)&gt;0)*1),"")))</f>
        <v/>
      </c>
      <c r="N866" t="str">
        <f>IF(M866="","",IF(M866="[FÓRMULA MANUAL]","",IFERROR(AVERAGEIFS(DATOS!$K$2:$K$20000,DATOS!$A$2:$A$20000,M866,CONFIG_METADATA!$G$2:$G$20000,1,DATOS!$I$2:$I$20000,"Armonía"),"")))</f>
        <v/>
      </c>
      <c r="O866" t="str">
        <f>IF(M866="","",IF(M866="[FÓRMULA MANUAL]","",IFERROR(AVERAGEIFS(DATOS!$K$2:$K$20000,DATOS!$A$2:$A$20000,M866,CONFIG_METADATA!$G$2:$G$20000,1,DATOS!$I$2:$I$20000,"Orquesta/Banda/Conjunto"),"")))</f>
        <v/>
      </c>
      <c r="P866" t="str">
        <f>IF(M866="","",IF(M866="[FÓRMULA MANUAL]","",IFERROR(AVERAGEIFS(DATOS!$K$2:$K$20000,DATOS!$A$2:$A$20000,M866,CONFIG_METADATA!$G$2:$G$20000,1,DATOS!$I$2:$I$20000,"Música de Cámara"),"")))</f>
        <v/>
      </c>
      <c r="Q866" t="str">
        <f>IF(M866="","",IF(M866="[FÓRMULA MANUAL]","",IFERROR(SUMPRODUCT((DATOS!$A$2:$A$20000=M866)*(CONFIG_METADATA!$G$2:$G$20000=1)*(COUNTIF(CONFIG_ASIGNATURAS!$B$7:$B$27,DATOS!$I$2:$I$20000)&gt;0)*(DATOS!$K$2:$K$20000))/SUMPRODUCT((DATOS!$A$2:$A$20000=M866)*(CONFIG_METADATA!$G$2:$G$20000=1)*(COUNTIF(CONFIG_ASIGNATURAS!$B$7:$B$27,DATOS!$I$2:$I$20000)&gt;0)*1),"")))</f>
        <v/>
      </c>
      <c r="T866" t="str">
        <f>IF(S866="","",IF(S866="[FÓRMULA MANUAL]","",IFERROR(AVERAGEIFS(DATOS!$K$2:$K$20000,DATOS!$A$2:$A$20000,S866,CONFIG_METADATA!$G$2:$G$20000,1,DATOS!$I$2:$I$20000,"Armonía"),"")))</f>
        <v/>
      </c>
      <c r="U866" t="str">
        <f>IF(S866="","",IF(S866="[FÓRMULA MANUAL]","",IFERROR(AVERAGEIFS(DATOS!$K$2:$K$20000,DATOS!$A$2:$A$20000,S866,CONFIG_METADATA!$G$2:$G$20000,1,DATOS!$I$2:$I$20000,"Orquesta/Banda/Conjunto"),"")))</f>
        <v/>
      </c>
      <c r="V866" t="str">
        <f>IF(S866="","",IF(S866="[FÓRMULA MANUAL]","",IFERROR(AVERAGEIFS(DATOS!$K$2:$K$20000,DATOS!$A$2:$A$20000,S866,CONFIG_METADATA!$G$2:$G$20000,1,DATOS!$I$2:$I$20000,"Música de Cámara"),"")))</f>
        <v/>
      </c>
      <c r="W866" t="str">
        <f>IF(S866="","",IF(S866="[FÓRMULA MANUAL]","",IFERROR(SUMPRODUCT((DATOS!$A$2:$A$20000=S866)*(CONFIG_METADATA!$G$2:$G$20000=1)*(COUNTIF(CONFIG_ASIGNATURAS!$B$7:$B$27,DATOS!$I$2:$I$20000)&gt;0)*(DATOS!$K$2:$K$20000))/SUMPRODUCT((DATOS!$A$2:$A$20000=S866)*(CONFIG_METADATA!$G$2:$G$20000=1)*(COUNTIF(CONFIG_ASIGNATURAS!$B$7:$B$27,DATOS!$I$2:$I$20000)&gt;0)*1),"")))</f>
        <v/>
      </c>
      <c r="Z866" t="str">
        <f>IF(Y866="","",IF(Y866="[FÓRMULA MANUAL]","",IFERROR(AVERAGEIFS(DATOS!$K$2:$K$20000,DATOS!$A$2:$A$20000,Y866,CONFIG_METADATA!$G$2:$G$20000,1,DATOS!$I$2:$I$20000,"Análisis"),"")))</f>
        <v/>
      </c>
      <c r="AA866" t="str">
        <f>IF(Y866="","",IF(Y866="[FÓRMULA MANUAL]","",IFERROR(AVERAGEIFS(DATOS!$K$2:$K$20000,DATOS!$A$2:$A$20000,Y866,CONFIG_METADATA!$G$2:$G$20000,1,DATOS!$I$2:$I$20000,"Orquesta/Banda/Conjunto"),"")))</f>
        <v/>
      </c>
      <c r="AB866" t="str">
        <f>IF(Y866="","",IF(Y866="[FÓRMULA MANUAL]","",IFERROR(AVERAGEIFS(DATOS!$K$2:$K$20000,DATOS!$A$2:$A$20000,Y866,CONFIG_METADATA!$G$2:$G$20000,1,DATOS!$I$2:$I$20000,"Música de Cámara"),"")))</f>
        <v/>
      </c>
      <c r="AC866" t="str">
        <f>IF(Y866="","",IF(Y866="[FÓRMULA MANUAL]","",IFERROR(SUMPRODUCT((DATOS!$A$2:$A$20000=Y866)*(CONFIG_METADATA!$G$2:$G$20000=1)*(COUNTIF(CONFIG_ASIGNATURAS!$B$7:$B$27,DATOS!$I$2:$I$20000)&gt;0)*(DATOS!$K$2:$K$20000))/SUMPRODUCT((DATOS!$A$2:$A$20000=Y866)*(CONFIG_METADATA!$G$2:$G$20000=1)*(COUNTIF(CONFIG_ASIGNATURAS!$B$7:$B$27,DATOS!$I$2:$I$20000)&gt;0)*1),"")))</f>
        <v/>
      </c>
      <c r="AF866" t="str">
        <f>IF(AE866="","",IF(AE866="[FÓRMULA MANUAL]","",IFERROR(AVERAGEIFS(DATOS!$K$2:$K$20000,DATOS!$A$2:$A$20000,AE866,CONFIG_METADATA!$G$2:$G$20000,1,DATOS!$I$2:$I$20000,"Análisis"),"")))</f>
        <v/>
      </c>
      <c r="AG866" t="str">
        <f>IF(AE866="","",IF(AE866="[FÓRMULA MANUAL]","",IFERROR(AVERAGEIFS(DATOS!$K$2:$K$20000,DATOS!$A$2:$A$20000,AE866,CONFIG_METADATA!$G$2:$G$20000,1,DATOS!$I$2:$I$20000,"Orquesta/Banda/Conjunto"),"")))</f>
        <v/>
      </c>
      <c r="AH866" t="str">
        <f>IF(AE866="","",IF(AE866="[FÓRMULA MANUAL]","",IFERROR(AVERAGEIFS(DATOS!$K$2:$K$20000,DATOS!$A$2:$A$20000,AE866,CONFIG_METADATA!$G$2:$G$20000,1,DATOS!$I$2:$I$20000,"Música de Cámara"),"")))</f>
        <v/>
      </c>
      <c r="AI866" t="str">
        <f>IF(AE866="","",IF(AE866="[FÓRMULA MANUAL]","",IFERROR(SUMPRODUCT((DATOS!$A$2:$A$20000=AE866)*(CONFIG_METADATA!$G$2:$G$20000=1)*(COUNTIF(CONFIG_ASIGNATURAS!$B$7:$B$27,DATOS!$I$2:$I$20000)&gt;0)*(DATOS!$K$2:$K$20000))/SUMPRODUCT((DATOS!$A$2:$A$20000=AE866)*(CONFIG_METADATA!$G$2:$G$20000=1)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MANUAL]","",IFERROR(AVERAGEIFS(DATOS!$K$2:$K$20000,DATOS!$A$2:$A$20000,A867,CONFIG_METADATA!$G$2:$G$20000,1,DATOS!$I$2:$I$20000,"Lenguaje Musical"),"")))</f>
        <v/>
      </c>
      <c r="C867" t="str">
        <f>IF(A867="","",IF(A867="[FÓRMULA MANUAL]","",IFERROR(AVERAGEIFS(DATOS!$K$2:$K$20000,DATOS!$A$2:$A$20000,A867,CONFIG_METADATA!$G$2:$G$20000,1,DATOS!$I$2:$I$20000,"Orquesta/Banda/Conjunto"),"")))</f>
        <v/>
      </c>
      <c r="D867" t="str">
        <f>IF(A867="","",IF(A867="[FÓRMULA MANUAL]","",IFERROR(AVERAGEIFS(DATOS!$K$2:$K$20000,DATOS!$A$2:$A$20000,A867,CONFIG_METADATA!$G$2:$G$20000,1,DATOS!$I$2:$I$20000,"Conjunto"),"")))</f>
        <v/>
      </c>
      <c r="E867" t="str">
        <f>IF(A867="","",IF(A867="[FÓRMULA MANUAL]","",IFERROR(SUMPRODUCT((DATOS!$A$2:$A$20000=A867)*(CONFIG_METADATA!$G$2:$G$20000=1)*(COUNTIF(CONFIG_ASIGNATURAS!$B$7:$B$27,DATOS!$I$2:$I$20000)&gt;0)*(DATOS!$K$2:$K$20000))/SUMPRODUCT((DATOS!$A$2:$A$20000=A867)*(CONFIG_METADATA!$G$2:$G$20000=1)*(COUNTIF(CONFIG_ASIGNATURAS!$B$7:$B$27,DATOS!$I$2:$I$20000)&gt;0)*1),"")))</f>
        <v/>
      </c>
      <c r="H867" t="str">
        <f>IF(G867="","",IF(G867="[FÓRMULA MANUAL]","",IFERROR(AVERAGEIFS(DATOS!$K$2:$K$20000,DATOS!$A$2:$A$20000,G867,CONFIG_METADATA!$G$2:$G$20000,1,DATOS!$I$2:$I$20000,"Lenguaje Musical"),"")))</f>
        <v/>
      </c>
      <c r="I867" t="str">
        <f>IF(G867="","",IF(G867="[FÓRMULA MANUAL]","",IFERROR(AVERAGEIFS(DATOS!$K$2:$K$20000,DATOS!$A$2:$A$20000,G867,CONFIG_METADATA!$G$2:$G$20000,1,DATOS!$I$2:$I$20000,"Orquesta/Banda/Conjunto"),"")))</f>
        <v/>
      </c>
      <c r="J867" t="str">
        <f>IF(G867="","",IF(G867="[FÓRMULA MANUAL]","",IFERROR(AVERAGEIFS(DATOS!$K$2:$K$20000,DATOS!$A$2:$A$20000,G867,CONFIG_METADATA!$G$2:$G$20000,1,DATOS!$I$2:$I$20000,"Conjunto"),"")))</f>
        <v/>
      </c>
      <c r="K867" t="str">
        <f>IF(G867="","",IF(G867="[FÓRMULA MANUAL]","",IFERROR(SUMPRODUCT((DATOS!$A$2:$A$20000=G867)*(CONFIG_METADATA!$G$2:$G$20000=1)*(COUNTIF(CONFIG_ASIGNATURAS!$B$7:$B$27,DATOS!$I$2:$I$20000)&gt;0)*(DATOS!$K$2:$K$20000))/SUMPRODUCT((DATOS!$A$2:$A$20000=G867)*(CONFIG_METADATA!$G$2:$G$20000=1)*(COUNTIF(CONFIG_ASIGNATURAS!$B$7:$B$27,DATOS!$I$2:$I$20000)&gt;0)*1),"")))</f>
        <v/>
      </c>
      <c r="N867" t="str">
        <f>IF(M867="","",IF(M867="[FÓRMULA MANUAL]","",IFERROR(AVERAGEIFS(DATOS!$K$2:$K$20000,DATOS!$A$2:$A$20000,M867,CONFIG_METADATA!$G$2:$G$20000,1,DATOS!$I$2:$I$20000,"Armonía"),"")))</f>
        <v/>
      </c>
      <c r="O867" t="str">
        <f>IF(M867="","",IF(M867="[FÓRMULA MANUAL]","",IFERROR(AVERAGEIFS(DATOS!$K$2:$K$20000,DATOS!$A$2:$A$20000,M867,CONFIG_METADATA!$G$2:$G$20000,1,DATOS!$I$2:$I$20000,"Orquesta/Banda/Conjunto"),"")))</f>
        <v/>
      </c>
      <c r="P867" t="str">
        <f>IF(M867="","",IF(M867="[FÓRMULA MANUAL]","",IFERROR(AVERAGEIFS(DATOS!$K$2:$K$20000,DATOS!$A$2:$A$20000,M867,CONFIG_METADATA!$G$2:$G$20000,1,DATOS!$I$2:$I$20000,"Música de Cámara"),"")))</f>
        <v/>
      </c>
      <c r="Q867" t="str">
        <f>IF(M867="","",IF(M867="[FÓRMULA MANUAL]","",IFERROR(SUMPRODUCT((DATOS!$A$2:$A$20000=M867)*(CONFIG_METADATA!$G$2:$G$20000=1)*(COUNTIF(CONFIG_ASIGNATURAS!$B$7:$B$27,DATOS!$I$2:$I$20000)&gt;0)*(DATOS!$K$2:$K$20000))/SUMPRODUCT((DATOS!$A$2:$A$20000=M867)*(CONFIG_METADATA!$G$2:$G$20000=1)*(COUNTIF(CONFIG_ASIGNATURAS!$B$7:$B$27,DATOS!$I$2:$I$20000)&gt;0)*1),"")))</f>
        <v/>
      </c>
      <c r="T867" t="str">
        <f>IF(S867="","",IF(S867="[FÓRMULA MANUAL]","",IFERROR(AVERAGEIFS(DATOS!$K$2:$K$20000,DATOS!$A$2:$A$20000,S867,CONFIG_METADATA!$G$2:$G$20000,1,DATOS!$I$2:$I$20000,"Armonía"),"")))</f>
        <v/>
      </c>
      <c r="U867" t="str">
        <f>IF(S867="","",IF(S867="[FÓRMULA MANUAL]","",IFERROR(AVERAGEIFS(DATOS!$K$2:$K$20000,DATOS!$A$2:$A$20000,S867,CONFIG_METADATA!$G$2:$G$20000,1,DATOS!$I$2:$I$20000,"Orquesta/Banda/Conjunto"),"")))</f>
        <v/>
      </c>
      <c r="V867" t="str">
        <f>IF(S867="","",IF(S867="[FÓRMULA MANUAL]","",IFERROR(AVERAGEIFS(DATOS!$K$2:$K$20000,DATOS!$A$2:$A$20000,S867,CONFIG_METADATA!$G$2:$G$20000,1,DATOS!$I$2:$I$20000,"Música de Cámara"),"")))</f>
        <v/>
      </c>
      <c r="W867" t="str">
        <f>IF(S867="","",IF(S867="[FÓRMULA MANUAL]","",IFERROR(SUMPRODUCT((DATOS!$A$2:$A$20000=S867)*(CONFIG_METADATA!$G$2:$G$20000=1)*(COUNTIF(CONFIG_ASIGNATURAS!$B$7:$B$27,DATOS!$I$2:$I$20000)&gt;0)*(DATOS!$K$2:$K$20000))/SUMPRODUCT((DATOS!$A$2:$A$20000=S867)*(CONFIG_METADATA!$G$2:$G$20000=1)*(COUNTIF(CONFIG_ASIGNATURAS!$B$7:$B$27,DATOS!$I$2:$I$20000)&gt;0)*1),"")))</f>
        <v/>
      </c>
      <c r="Z867" t="str">
        <f>IF(Y867="","",IF(Y867="[FÓRMULA MANUAL]","",IFERROR(AVERAGEIFS(DATOS!$K$2:$K$20000,DATOS!$A$2:$A$20000,Y867,CONFIG_METADATA!$G$2:$G$20000,1,DATOS!$I$2:$I$20000,"Análisis"),"")))</f>
        <v/>
      </c>
      <c r="AA867" t="str">
        <f>IF(Y867="","",IF(Y867="[FÓRMULA MANUAL]","",IFERROR(AVERAGEIFS(DATOS!$K$2:$K$20000,DATOS!$A$2:$A$20000,Y867,CONFIG_METADATA!$G$2:$G$20000,1,DATOS!$I$2:$I$20000,"Orquesta/Banda/Conjunto"),"")))</f>
        <v/>
      </c>
      <c r="AB867" t="str">
        <f>IF(Y867="","",IF(Y867="[FÓRMULA MANUAL]","",IFERROR(AVERAGEIFS(DATOS!$K$2:$K$20000,DATOS!$A$2:$A$20000,Y867,CONFIG_METADATA!$G$2:$G$20000,1,DATOS!$I$2:$I$20000,"Música de Cámara"),"")))</f>
        <v/>
      </c>
      <c r="AC867" t="str">
        <f>IF(Y867="","",IF(Y867="[FÓRMULA MANUAL]","",IFERROR(SUMPRODUCT((DATOS!$A$2:$A$20000=Y867)*(CONFIG_METADATA!$G$2:$G$20000=1)*(COUNTIF(CONFIG_ASIGNATURAS!$B$7:$B$27,DATOS!$I$2:$I$20000)&gt;0)*(DATOS!$K$2:$K$20000))/SUMPRODUCT((DATOS!$A$2:$A$20000=Y867)*(CONFIG_METADATA!$G$2:$G$20000=1)*(COUNTIF(CONFIG_ASIGNATURAS!$B$7:$B$27,DATOS!$I$2:$I$20000)&gt;0)*1),"")))</f>
        <v/>
      </c>
      <c r="AF867" t="str">
        <f>IF(AE867="","",IF(AE867="[FÓRMULA MANUAL]","",IFERROR(AVERAGEIFS(DATOS!$K$2:$K$20000,DATOS!$A$2:$A$20000,AE867,CONFIG_METADATA!$G$2:$G$20000,1,DATOS!$I$2:$I$20000,"Análisis"),"")))</f>
        <v/>
      </c>
      <c r="AG867" t="str">
        <f>IF(AE867="","",IF(AE867="[FÓRMULA MANUAL]","",IFERROR(AVERAGEIFS(DATOS!$K$2:$K$20000,DATOS!$A$2:$A$20000,AE867,CONFIG_METADATA!$G$2:$G$20000,1,DATOS!$I$2:$I$20000,"Orquesta/Banda/Conjunto"),"")))</f>
        <v/>
      </c>
      <c r="AH867" t="str">
        <f>IF(AE867="","",IF(AE867="[FÓRMULA MANUAL]","",IFERROR(AVERAGEIFS(DATOS!$K$2:$K$20000,DATOS!$A$2:$A$20000,AE867,CONFIG_METADATA!$G$2:$G$20000,1,DATOS!$I$2:$I$20000,"Música de Cámara"),"")))</f>
        <v/>
      </c>
      <c r="AI867" t="str">
        <f>IF(AE867="","",IF(AE867="[FÓRMULA MANUAL]","",IFERROR(SUMPRODUCT((DATOS!$A$2:$A$20000=AE867)*(CONFIG_METADATA!$G$2:$G$20000=1)*(COUNTIF(CONFIG_ASIGNATURAS!$B$7:$B$27,DATOS!$I$2:$I$20000)&gt;0)*(DATOS!$K$2:$K$20000))/SUMPRODUCT((DATOS!$A$2:$A$20000=AE867)*(CONFIG_METADATA!$G$2:$G$20000=1)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MANUAL]","",IFERROR(AVERAGEIFS(DATOS!$K$2:$K$20000,DATOS!$A$2:$A$20000,A868,CONFIG_METADATA!$G$2:$G$20000,1,DATOS!$I$2:$I$20000,"Lenguaje Musical"),"")))</f>
        <v/>
      </c>
      <c r="C868" t="str">
        <f>IF(A868="","",IF(A868="[FÓRMULA MANUAL]","",IFERROR(AVERAGEIFS(DATOS!$K$2:$K$20000,DATOS!$A$2:$A$20000,A868,CONFIG_METADATA!$G$2:$G$20000,1,DATOS!$I$2:$I$20000,"Orquesta/Banda/Conjunto"),"")))</f>
        <v/>
      </c>
      <c r="D868" t="str">
        <f>IF(A868="","",IF(A868="[FÓRMULA MANUAL]","",IFERROR(AVERAGEIFS(DATOS!$K$2:$K$20000,DATOS!$A$2:$A$20000,A868,CONFIG_METADATA!$G$2:$G$20000,1,DATOS!$I$2:$I$20000,"Conjunto"),"")))</f>
        <v/>
      </c>
      <c r="E868" t="str">
        <f>IF(A868="","",IF(A868="[FÓRMULA MANUAL]","",IFERROR(SUMPRODUCT((DATOS!$A$2:$A$20000=A868)*(CONFIG_METADATA!$G$2:$G$20000=1)*(COUNTIF(CONFIG_ASIGNATURAS!$B$7:$B$27,DATOS!$I$2:$I$20000)&gt;0)*(DATOS!$K$2:$K$20000))/SUMPRODUCT((DATOS!$A$2:$A$20000=A868)*(CONFIG_METADATA!$G$2:$G$20000=1)*(COUNTIF(CONFIG_ASIGNATURAS!$B$7:$B$27,DATOS!$I$2:$I$20000)&gt;0)*1),"")))</f>
        <v/>
      </c>
      <c r="H868" t="str">
        <f>IF(G868="","",IF(G868="[FÓRMULA MANUAL]","",IFERROR(AVERAGEIFS(DATOS!$K$2:$K$20000,DATOS!$A$2:$A$20000,G868,CONFIG_METADATA!$G$2:$G$20000,1,DATOS!$I$2:$I$20000,"Lenguaje Musical"),"")))</f>
        <v/>
      </c>
      <c r="I868" t="str">
        <f>IF(G868="","",IF(G868="[FÓRMULA MANUAL]","",IFERROR(AVERAGEIFS(DATOS!$K$2:$K$20000,DATOS!$A$2:$A$20000,G868,CONFIG_METADATA!$G$2:$G$20000,1,DATOS!$I$2:$I$20000,"Orquesta/Banda/Conjunto"),"")))</f>
        <v/>
      </c>
      <c r="J868" t="str">
        <f>IF(G868="","",IF(G868="[FÓRMULA MANUAL]","",IFERROR(AVERAGEIFS(DATOS!$K$2:$K$20000,DATOS!$A$2:$A$20000,G868,CONFIG_METADATA!$G$2:$G$20000,1,DATOS!$I$2:$I$20000,"Conjunto"),"")))</f>
        <v/>
      </c>
      <c r="K868" t="str">
        <f>IF(G868="","",IF(G868="[FÓRMULA MANUAL]","",IFERROR(SUMPRODUCT((DATOS!$A$2:$A$20000=G868)*(CONFIG_METADATA!$G$2:$G$20000=1)*(COUNTIF(CONFIG_ASIGNATURAS!$B$7:$B$27,DATOS!$I$2:$I$20000)&gt;0)*(DATOS!$K$2:$K$20000))/SUMPRODUCT((DATOS!$A$2:$A$20000=G868)*(CONFIG_METADATA!$G$2:$G$20000=1)*(COUNTIF(CONFIG_ASIGNATURAS!$B$7:$B$27,DATOS!$I$2:$I$20000)&gt;0)*1),"")))</f>
        <v/>
      </c>
      <c r="N868" t="str">
        <f>IF(M868="","",IF(M868="[FÓRMULA MANUAL]","",IFERROR(AVERAGEIFS(DATOS!$K$2:$K$20000,DATOS!$A$2:$A$20000,M868,CONFIG_METADATA!$G$2:$G$20000,1,DATOS!$I$2:$I$20000,"Armonía"),"")))</f>
        <v/>
      </c>
      <c r="O868" t="str">
        <f>IF(M868="","",IF(M868="[FÓRMULA MANUAL]","",IFERROR(AVERAGEIFS(DATOS!$K$2:$K$20000,DATOS!$A$2:$A$20000,M868,CONFIG_METADATA!$G$2:$G$20000,1,DATOS!$I$2:$I$20000,"Orquesta/Banda/Conjunto"),"")))</f>
        <v/>
      </c>
      <c r="P868" t="str">
        <f>IF(M868="","",IF(M868="[FÓRMULA MANUAL]","",IFERROR(AVERAGEIFS(DATOS!$K$2:$K$20000,DATOS!$A$2:$A$20000,M868,CONFIG_METADATA!$G$2:$G$20000,1,DATOS!$I$2:$I$20000,"Música de Cámara"),"")))</f>
        <v/>
      </c>
      <c r="Q868" t="str">
        <f>IF(M868="","",IF(M868="[FÓRMULA MANUAL]","",IFERROR(SUMPRODUCT((DATOS!$A$2:$A$20000=M868)*(CONFIG_METADATA!$G$2:$G$20000=1)*(COUNTIF(CONFIG_ASIGNATURAS!$B$7:$B$27,DATOS!$I$2:$I$20000)&gt;0)*(DATOS!$K$2:$K$20000))/SUMPRODUCT((DATOS!$A$2:$A$20000=M868)*(CONFIG_METADATA!$G$2:$G$20000=1)*(COUNTIF(CONFIG_ASIGNATURAS!$B$7:$B$27,DATOS!$I$2:$I$20000)&gt;0)*1),"")))</f>
        <v/>
      </c>
      <c r="T868" t="str">
        <f>IF(S868="","",IF(S868="[FÓRMULA MANUAL]","",IFERROR(AVERAGEIFS(DATOS!$K$2:$K$20000,DATOS!$A$2:$A$20000,S868,CONFIG_METADATA!$G$2:$G$20000,1,DATOS!$I$2:$I$20000,"Armonía"),"")))</f>
        <v/>
      </c>
      <c r="U868" t="str">
        <f>IF(S868="","",IF(S868="[FÓRMULA MANUAL]","",IFERROR(AVERAGEIFS(DATOS!$K$2:$K$20000,DATOS!$A$2:$A$20000,S868,CONFIG_METADATA!$G$2:$G$20000,1,DATOS!$I$2:$I$20000,"Orquesta/Banda/Conjunto"),"")))</f>
        <v/>
      </c>
      <c r="V868" t="str">
        <f>IF(S868="","",IF(S868="[FÓRMULA MANUAL]","",IFERROR(AVERAGEIFS(DATOS!$K$2:$K$20000,DATOS!$A$2:$A$20000,S868,CONFIG_METADATA!$G$2:$G$20000,1,DATOS!$I$2:$I$20000,"Música de Cámara"),"")))</f>
        <v/>
      </c>
      <c r="W868" t="str">
        <f>IF(S868="","",IF(S868="[FÓRMULA MANUAL]","",IFERROR(SUMPRODUCT((DATOS!$A$2:$A$20000=S868)*(CONFIG_METADATA!$G$2:$G$20000=1)*(COUNTIF(CONFIG_ASIGNATURAS!$B$7:$B$27,DATOS!$I$2:$I$20000)&gt;0)*(DATOS!$K$2:$K$20000))/SUMPRODUCT((DATOS!$A$2:$A$20000=S868)*(CONFIG_METADATA!$G$2:$G$20000=1)*(COUNTIF(CONFIG_ASIGNATURAS!$B$7:$B$27,DATOS!$I$2:$I$20000)&gt;0)*1),"")))</f>
        <v/>
      </c>
      <c r="Z868" t="str">
        <f>IF(Y868="","",IF(Y868="[FÓRMULA MANUAL]","",IFERROR(AVERAGEIFS(DATOS!$K$2:$K$20000,DATOS!$A$2:$A$20000,Y868,CONFIG_METADATA!$G$2:$G$20000,1,DATOS!$I$2:$I$20000,"Análisis"),"")))</f>
        <v/>
      </c>
      <c r="AA868" t="str">
        <f>IF(Y868="","",IF(Y868="[FÓRMULA MANUAL]","",IFERROR(AVERAGEIFS(DATOS!$K$2:$K$20000,DATOS!$A$2:$A$20000,Y868,CONFIG_METADATA!$G$2:$G$20000,1,DATOS!$I$2:$I$20000,"Orquesta/Banda/Conjunto"),"")))</f>
        <v/>
      </c>
      <c r="AB868" t="str">
        <f>IF(Y868="","",IF(Y868="[FÓRMULA MANUAL]","",IFERROR(AVERAGEIFS(DATOS!$K$2:$K$20000,DATOS!$A$2:$A$20000,Y868,CONFIG_METADATA!$G$2:$G$20000,1,DATOS!$I$2:$I$20000,"Música de Cámara"),"")))</f>
        <v/>
      </c>
      <c r="AC868" t="str">
        <f>IF(Y868="","",IF(Y868="[FÓRMULA MANUAL]","",IFERROR(SUMPRODUCT((DATOS!$A$2:$A$20000=Y868)*(CONFIG_METADATA!$G$2:$G$20000=1)*(COUNTIF(CONFIG_ASIGNATURAS!$B$7:$B$27,DATOS!$I$2:$I$20000)&gt;0)*(DATOS!$K$2:$K$20000))/SUMPRODUCT((DATOS!$A$2:$A$20000=Y868)*(CONFIG_METADATA!$G$2:$G$20000=1)*(COUNTIF(CONFIG_ASIGNATURAS!$B$7:$B$27,DATOS!$I$2:$I$20000)&gt;0)*1),"")))</f>
        <v/>
      </c>
      <c r="AF868" t="str">
        <f>IF(AE868="","",IF(AE868="[FÓRMULA MANUAL]","",IFERROR(AVERAGEIFS(DATOS!$K$2:$K$20000,DATOS!$A$2:$A$20000,AE868,CONFIG_METADATA!$G$2:$G$20000,1,DATOS!$I$2:$I$20000,"Análisis"),"")))</f>
        <v/>
      </c>
      <c r="AG868" t="str">
        <f>IF(AE868="","",IF(AE868="[FÓRMULA MANUAL]","",IFERROR(AVERAGEIFS(DATOS!$K$2:$K$20000,DATOS!$A$2:$A$20000,AE868,CONFIG_METADATA!$G$2:$G$20000,1,DATOS!$I$2:$I$20000,"Orquesta/Banda/Conjunto"),"")))</f>
        <v/>
      </c>
      <c r="AH868" t="str">
        <f>IF(AE868="","",IF(AE868="[FÓRMULA MANUAL]","",IFERROR(AVERAGEIFS(DATOS!$K$2:$K$20000,DATOS!$A$2:$A$20000,AE868,CONFIG_METADATA!$G$2:$G$20000,1,DATOS!$I$2:$I$20000,"Música de Cámara"),"")))</f>
        <v/>
      </c>
      <c r="AI868" t="str">
        <f>IF(AE868="","",IF(AE868="[FÓRMULA MANUAL]","",IFERROR(SUMPRODUCT((DATOS!$A$2:$A$20000=AE868)*(CONFIG_METADATA!$G$2:$G$20000=1)*(COUNTIF(CONFIG_ASIGNATURAS!$B$7:$B$27,DATOS!$I$2:$I$20000)&gt;0)*(DATOS!$K$2:$K$20000))/SUMPRODUCT((DATOS!$A$2:$A$20000=AE868)*(CONFIG_METADATA!$G$2:$G$20000=1)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MANUAL]","",IFERROR(AVERAGEIFS(DATOS!$K$2:$K$20000,DATOS!$A$2:$A$20000,A869,CONFIG_METADATA!$G$2:$G$20000,1,DATOS!$I$2:$I$20000,"Lenguaje Musical"),"")))</f>
        <v/>
      </c>
      <c r="C869" t="str">
        <f>IF(A869="","",IF(A869="[FÓRMULA MANUAL]","",IFERROR(AVERAGEIFS(DATOS!$K$2:$K$20000,DATOS!$A$2:$A$20000,A869,CONFIG_METADATA!$G$2:$G$20000,1,DATOS!$I$2:$I$20000,"Orquesta/Banda/Conjunto"),"")))</f>
        <v/>
      </c>
      <c r="D869" t="str">
        <f>IF(A869="","",IF(A869="[FÓRMULA MANUAL]","",IFERROR(AVERAGEIFS(DATOS!$K$2:$K$20000,DATOS!$A$2:$A$20000,A869,CONFIG_METADATA!$G$2:$G$20000,1,DATOS!$I$2:$I$20000,"Conjunto"),"")))</f>
        <v/>
      </c>
      <c r="E869" t="str">
        <f>IF(A869="","",IF(A869="[FÓRMULA MANUAL]","",IFERROR(SUMPRODUCT((DATOS!$A$2:$A$20000=A869)*(CONFIG_METADATA!$G$2:$G$20000=1)*(COUNTIF(CONFIG_ASIGNATURAS!$B$7:$B$27,DATOS!$I$2:$I$20000)&gt;0)*(DATOS!$K$2:$K$20000))/SUMPRODUCT((DATOS!$A$2:$A$20000=A869)*(CONFIG_METADATA!$G$2:$G$20000=1)*(COUNTIF(CONFIG_ASIGNATURAS!$B$7:$B$27,DATOS!$I$2:$I$20000)&gt;0)*1),"")))</f>
        <v/>
      </c>
      <c r="H869" t="str">
        <f>IF(G869="","",IF(G869="[FÓRMULA MANUAL]","",IFERROR(AVERAGEIFS(DATOS!$K$2:$K$20000,DATOS!$A$2:$A$20000,G869,CONFIG_METADATA!$G$2:$G$20000,1,DATOS!$I$2:$I$20000,"Lenguaje Musical"),"")))</f>
        <v/>
      </c>
      <c r="I869" t="str">
        <f>IF(G869="","",IF(G869="[FÓRMULA MANUAL]","",IFERROR(AVERAGEIFS(DATOS!$K$2:$K$20000,DATOS!$A$2:$A$20000,G869,CONFIG_METADATA!$G$2:$G$20000,1,DATOS!$I$2:$I$20000,"Orquesta/Banda/Conjunto"),"")))</f>
        <v/>
      </c>
      <c r="J869" t="str">
        <f>IF(G869="","",IF(G869="[FÓRMULA MANUAL]","",IFERROR(AVERAGEIFS(DATOS!$K$2:$K$20000,DATOS!$A$2:$A$20000,G869,CONFIG_METADATA!$G$2:$G$20000,1,DATOS!$I$2:$I$20000,"Conjunto"),"")))</f>
        <v/>
      </c>
      <c r="K869" t="str">
        <f>IF(G869="","",IF(G869="[FÓRMULA MANUAL]","",IFERROR(SUMPRODUCT((DATOS!$A$2:$A$20000=G869)*(CONFIG_METADATA!$G$2:$G$20000=1)*(COUNTIF(CONFIG_ASIGNATURAS!$B$7:$B$27,DATOS!$I$2:$I$20000)&gt;0)*(DATOS!$K$2:$K$20000))/SUMPRODUCT((DATOS!$A$2:$A$20000=G869)*(CONFIG_METADATA!$G$2:$G$20000=1)*(COUNTIF(CONFIG_ASIGNATURAS!$B$7:$B$27,DATOS!$I$2:$I$20000)&gt;0)*1),"")))</f>
        <v/>
      </c>
      <c r="N869" t="str">
        <f>IF(M869="","",IF(M869="[FÓRMULA MANUAL]","",IFERROR(AVERAGEIFS(DATOS!$K$2:$K$20000,DATOS!$A$2:$A$20000,M869,CONFIG_METADATA!$G$2:$G$20000,1,DATOS!$I$2:$I$20000,"Armonía"),"")))</f>
        <v/>
      </c>
      <c r="O869" t="str">
        <f>IF(M869="","",IF(M869="[FÓRMULA MANUAL]","",IFERROR(AVERAGEIFS(DATOS!$K$2:$K$20000,DATOS!$A$2:$A$20000,M869,CONFIG_METADATA!$G$2:$G$20000,1,DATOS!$I$2:$I$20000,"Orquesta/Banda/Conjunto"),"")))</f>
        <v/>
      </c>
      <c r="P869" t="str">
        <f>IF(M869="","",IF(M869="[FÓRMULA MANUAL]","",IFERROR(AVERAGEIFS(DATOS!$K$2:$K$20000,DATOS!$A$2:$A$20000,M869,CONFIG_METADATA!$G$2:$G$20000,1,DATOS!$I$2:$I$20000,"Música de Cámara"),"")))</f>
        <v/>
      </c>
      <c r="Q869" t="str">
        <f>IF(M869="","",IF(M869="[FÓRMULA MANUAL]","",IFERROR(SUMPRODUCT((DATOS!$A$2:$A$20000=M869)*(CONFIG_METADATA!$G$2:$G$20000=1)*(COUNTIF(CONFIG_ASIGNATURAS!$B$7:$B$27,DATOS!$I$2:$I$20000)&gt;0)*(DATOS!$K$2:$K$20000))/SUMPRODUCT((DATOS!$A$2:$A$20000=M869)*(CONFIG_METADATA!$G$2:$G$20000=1)*(COUNTIF(CONFIG_ASIGNATURAS!$B$7:$B$27,DATOS!$I$2:$I$20000)&gt;0)*1),"")))</f>
        <v/>
      </c>
      <c r="T869" t="str">
        <f>IF(S869="","",IF(S869="[FÓRMULA MANUAL]","",IFERROR(AVERAGEIFS(DATOS!$K$2:$K$20000,DATOS!$A$2:$A$20000,S869,CONFIG_METADATA!$G$2:$G$20000,1,DATOS!$I$2:$I$20000,"Armonía"),"")))</f>
        <v/>
      </c>
      <c r="U869" t="str">
        <f>IF(S869="","",IF(S869="[FÓRMULA MANUAL]","",IFERROR(AVERAGEIFS(DATOS!$K$2:$K$20000,DATOS!$A$2:$A$20000,S869,CONFIG_METADATA!$G$2:$G$20000,1,DATOS!$I$2:$I$20000,"Orquesta/Banda/Conjunto"),"")))</f>
        <v/>
      </c>
      <c r="V869" t="str">
        <f>IF(S869="","",IF(S869="[FÓRMULA MANUAL]","",IFERROR(AVERAGEIFS(DATOS!$K$2:$K$20000,DATOS!$A$2:$A$20000,S869,CONFIG_METADATA!$G$2:$G$20000,1,DATOS!$I$2:$I$20000,"Música de Cámara"),"")))</f>
        <v/>
      </c>
      <c r="W869" t="str">
        <f>IF(S869="","",IF(S869="[FÓRMULA MANUAL]","",IFERROR(SUMPRODUCT((DATOS!$A$2:$A$20000=S869)*(CONFIG_METADATA!$G$2:$G$20000=1)*(COUNTIF(CONFIG_ASIGNATURAS!$B$7:$B$27,DATOS!$I$2:$I$20000)&gt;0)*(DATOS!$K$2:$K$20000))/SUMPRODUCT((DATOS!$A$2:$A$20000=S869)*(CONFIG_METADATA!$G$2:$G$20000=1)*(COUNTIF(CONFIG_ASIGNATURAS!$B$7:$B$27,DATOS!$I$2:$I$20000)&gt;0)*1),"")))</f>
        <v/>
      </c>
      <c r="Z869" t="str">
        <f>IF(Y869="","",IF(Y869="[FÓRMULA MANUAL]","",IFERROR(AVERAGEIFS(DATOS!$K$2:$K$20000,DATOS!$A$2:$A$20000,Y869,CONFIG_METADATA!$G$2:$G$20000,1,DATOS!$I$2:$I$20000,"Análisis"),"")))</f>
        <v/>
      </c>
      <c r="AA869" t="str">
        <f>IF(Y869="","",IF(Y869="[FÓRMULA MANUAL]","",IFERROR(AVERAGEIFS(DATOS!$K$2:$K$20000,DATOS!$A$2:$A$20000,Y869,CONFIG_METADATA!$G$2:$G$20000,1,DATOS!$I$2:$I$20000,"Orquesta/Banda/Conjunto"),"")))</f>
        <v/>
      </c>
      <c r="AB869" t="str">
        <f>IF(Y869="","",IF(Y869="[FÓRMULA MANUAL]","",IFERROR(AVERAGEIFS(DATOS!$K$2:$K$20000,DATOS!$A$2:$A$20000,Y869,CONFIG_METADATA!$G$2:$G$20000,1,DATOS!$I$2:$I$20000,"Música de Cámara"),"")))</f>
        <v/>
      </c>
      <c r="AC869" t="str">
        <f>IF(Y869="","",IF(Y869="[FÓRMULA MANUAL]","",IFERROR(SUMPRODUCT((DATOS!$A$2:$A$20000=Y869)*(CONFIG_METADATA!$G$2:$G$20000=1)*(COUNTIF(CONFIG_ASIGNATURAS!$B$7:$B$27,DATOS!$I$2:$I$20000)&gt;0)*(DATOS!$K$2:$K$20000))/SUMPRODUCT((DATOS!$A$2:$A$20000=Y869)*(CONFIG_METADATA!$G$2:$G$20000=1)*(COUNTIF(CONFIG_ASIGNATURAS!$B$7:$B$27,DATOS!$I$2:$I$20000)&gt;0)*1),"")))</f>
        <v/>
      </c>
      <c r="AF869" t="str">
        <f>IF(AE869="","",IF(AE869="[FÓRMULA MANUAL]","",IFERROR(AVERAGEIFS(DATOS!$K$2:$K$20000,DATOS!$A$2:$A$20000,AE869,CONFIG_METADATA!$G$2:$G$20000,1,DATOS!$I$2:$I$20000,"Análisis"),"")))</f>
        <v/>
      </c>
      <c r="AG869" t="str">
        <f>IF(AE869="","",IF(AE869="[FÓRMULA MANUAL]","",IFERROR(AVERAGEIFS(DATOS!$K$2:$K$20000,DATOS!$A$2:$A$20000,AE869,CONFIG_METADATA!$G$2:$G$20000,1,DATOS!$I$2:$I$20000,"Orquesta/Banda/Conjunto"),"")))</f>
        <v/>
      </c>
      <c r="AH869" t="str">
        <f>IF(AE869="","",IF(AE869="[FÓRMULA MANUAL]","",IFERROR(AVERAGEIFS(DATOS!$K$2:$K$20000,DATOS!$A$2:$A$20000,AE869,CONFIG_METADATA!$G$2:$G$20000,1,DATOS!$I$2:$I$20000,"Música de Cámara"),"")))</f>
        <v/>
      </c>
      <c r="AI869" t="str">
        <f>IF(AE869="","",IF(AE869="[FÓRMULA MANUAL]","",IFERROR(SUMPRODUCT((DATOS!$A$2:$A$20000=AE869)*(CONFIG_METADATA!$G$2:$G$20000=1)*(COUNTIF(CONFIG_ASIGNATURAS!$B$7:$B$27,DATOS!$I$2:$I$20000)&gt;0)*(DATOS!$K$2:$K$20000))/SUMPRODUCT((DATOS!$A$2:$A$20000=AE869)*(CONFIG_METADATA!$G$2:$G$20000=1)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MANUAL]","",IFERROR(AVERAGEIFS(DATOS!$K$2:$K$20000,DATOS!$A$2:$A$20000,A870,CONFIG_METADATA!$G$2:$G$20000,1,DATOS!$I$2:$I$20000,"Lenguaje Musical"),"")))</f>
        <v/>
      </c>
      <c r="C870" t="str">
        <f>IF(A870="","",IF(A870="[FÓRMULA MANUAL]","",IFERROR(AVERAGEIFS(DATOS!$K$2:$K$20000,DATOS!$A$2:$A$20000,A870,CONFIG_METADATA!$G$2:$G$20000,1,DATOS!$I$2:$I$20000,"Orquesta/Banda/Conjunto"),"")))</f>
        <v/>
      </c>
      <c r="D870" t="str">
        <f>IF(A870="","",IF(A870="[FÓRMULA MANUAL]","",IFERROR(AVERAGEIFS(DATOS!$K$2:$K$20000,DATOS!$A$2:$A$20000,A870,CONFIG_METADATA!$G$2:$G$20000,1,DATOS!$I$2:$I$20000,"Conjunto"),"")))</f>
        <v/>
      </c>
      <c r="E870" t="str">
        <f>IF(A870="","",IF(A870="[FÓRMULA MANUAL]","",IFERROR(SUMPRODUCT((DATOS!$A$2:$A$20000=A870)*(CONFIG_METADATA!$G$2:$G$20000=1)*(COUNTIF(CONFIG_ASIGNATURAS!$B$7:$B$27,DATOS!$I$2:$I$20000)&gt;0)*(DATOS!$K$2:$K$20000))/SUMPRODUCT((DATOS!$A$2:$A$20000=A870)*(CONFIG_METADATA!$G$2:$G$20000=1)*(COUNTIF(CONFIG_ASIGNATURAS!$B$7:$B$27,DATOS!$I$2:$I$20000)&gt;0)*1),"")))</f>
        <v/>
      </c>
      <c r="H870" t="str">
        <f>IF(G870="","",IF(G870="[FÓRMULA MANUAL]","",IFERROR(AVERAGEIFS(DATOS!$K$2:$K$20000,DATOS!$A$2:$A$20000,G870,CONFIG_METADATA!$G$2:$G$20000,1,DATOS!$I$2:$I$20000,"Lenguaje Musical"),"")))</f>
        <v/>
      </c>
      <c r="I870" t="str">
        <f>IF(G870="","",IF(G870="[FÓRMULA MANUAL]","",IFERROR(AVERAGEIFS(DATOS!$K$2:$K$20000,DATOS!$A$2:$A$20000,G870,CONFIG_METADATA!$G$2:$G$20000,1,DATOS!$I$2:$I$20000,"Orquesta/Banda/Conjunto"),"")))</f>
        <v/>
      </c>
      <c r="J870" t="str">
        <f>IF(G870="","",IF(G870="[FÓRMULA MANUAL]","",IFERROR(AVERAGEIFS(DATOS!$K$2:$K$20000,DATOS!$A$2:$A$20000,G870,CONFIG_METADATA!$G$2:$G$20000,1,DATOS!$I$2:$I$20000,"Conjunto"),"")))</f>
        <v/>
      </c>
      <c r="K870" t="str">
        <f>IF(G870="","",IF(G870="[FÓRMULA MANUAL]","",IFERROR(SUMPRODUCT((DATOS!$A$2:$A$20000=G870)*(CONFIG_METADATA!$G$2:$G$20000=1)*(COUNTIF(CONFIG_ASIGNATURAS!$B$7:$B$27,DATOS!$I$2:$I$20000)&gt;0)*(DATOS!$K$2:$K$20000))/SUMPRODUCT((DATOS!$A$2:$A$20000=G870)*(CONFIG_METADATA!$G$2:$G$20000=1)*(COUNTIF(CONFIG_ASIGNATURAS!$B$7:$B$27,DATOS!$I$2:$I$20000)&gt;0)*1),"")))</f>
        <v/>
      </c>
      <c r="N870" t="str">
        <f>IF(M870="","",IF(M870="[FÓRMULA MANUAL]","",IFERROR(AVERAGEIFS(DATOS!$K$2:$K$20000,DATOS!$A$2:$A$20000,M870,CONFIG_METADATA!$G$2:$G$20000,1,DATOS!$I$2:$I$20000,"Armonía"),"")))</f>
        <v/>
      </c>
      <c r="O870" t="str">
        <f>IF(M870="","",IF(M870="[FÓRMULA MANUAL]","",IFERROR(AVERAGEIFS(DATOS!$K$2:$K$20000,DATOS!$A$2:$A$20000,M870,CONFIG_METADATA!$G$2:$G$20000,1,DATOS!$I$2:$I$20000,"Orquesta/Banda/Conjunto"),"")))</f>
        <v/>
      </c>
      <c r="P870" t="str">
        <f>IF(M870="","",IF(M870="[FÓRMULA MANUAL]","",IFERROR(AVERAGEIFS(DATOS!$K$2:$K$20000,DATOS!$A$2:$A$20000,M870,CONFIG_METADATA!$G$2:$G$20000,1,DATOS!$I$2:$I$20000,"Música de Cámara"),"")))</f>
        <v/>
      </c>
      <c r="Q870" t="str">
        <f>IF(M870="","",IF(M870="[FÓRMULA MANUAL]","",IFERROR(SUMPRODUCT((DATOS!$A$2:$A$20000=M870)*(CONFIG_METADATA!$G$2:$G$20000=1)*(COUNTIF(CONFIG_ASIGNATURAS!$B$7:$B$27,DATOS!$I$2:$I$20000)&gt;0)*(DATOS!$K$2:$K$20000))/SUMPRODUCT((DATOS!$A$2:$A$20000=M870)*(CONFIG_METADATA!$G$2:$G$20000=1)*(COUNTIF(CONFIG_ASIGNATURAS!$B$7:$B$27,DATOS!$I$2:$I$20000)&gt;0)*1),"")))</f>
        <v/>
      </c>
      <c r="T870" t="str">
        <f>IF(S870="","",IF(S870="[FÓRMULA MANUAL]","",IFERROR(AVERAGEIFS(DATOS!$K$2:$K$20000,DATOS!$A$2:$A$20000,S870,CONFIG_METADATA!$G$2:$G$20000,1,DATOS!$I$2:$I$20000,"Armonía"),"")))</f>
        <v/>
      </c>
      <c r="U870" t="str">
        <f>IF(S870="","",IF(S870="[FÓRMULA MANUAL]","",IFERROR(AVERAGEIFS(DATOS!$K$2:$K$20000,DATOS!$A$2:$A$20000,S870,CONFIG_METADATA!$G$2:$G$20000,1,DATOS!$I$2:$I$20000,"Orquesta/Banda/Conjunto"),"")))</f>
        <v/>
      </c>
      <c r="V870" t="str">
        <f>IF(S870="","",IF(S870="[FÓRMULA MANUAL]","",IFERROR(AVERAGEIFS(DATOS!$K$2:$K$20000,DATOS!$A$2:$A$20000,S870,CONFIG_METADATA!$G$2:$G$20000,1,DATOS!$I$2:$I$20000,"Música de Cámara"),"")))</f>
        <v/>
      </c>
      <c r="W870" t="str">
        <f>IF(S870="","",IF(S870="[FÓRMULA MANUAL]","",IFERROR(SUMPRODUCT((DATOS!$A$2:$A$20000=S870)*(CONFIG_METADATA!$G$2:$G$20000=1)*(COUNTIF(CONFIG_ASIGNATURAS!$B$7:$B$27,DATOS!$I$2:$I$20000)&gt;0)*(DATOS!$K$2:$K$20000))/SUMPRODUCT((DATOS!$A$2:$A$20000=S870)*(CONFIG_METADATA!$G$2:$G$20000=1)*(COUNTIF(CONFIG_ASIGNATURAS!$B$7:$B$27,DATOS!$I$2:$I$20000)&gt;0)*1),"")))</f>
        <v/>
      </c>
      <c r="Z870" t="str">
        <f>IF(Y870="","",IF(Y870="[FÓRMULA MANUAL]","",IFERROR(AVERAGEIFS(DATOS!$K$2:$K$20000,DATOS!$A$2:$A$20000,Y870,CONFIG_METADATA!$G$2:$G$20000,1,DATOS!$I$2:$I$20000,"Análisis"),"")))</f>
        <v/>
      </c>
      <c r="AA870" t="str">
        <f>IF(Y870="","",IF(Y870="[FÓRMULA MANUAL]","",IFERROR(AVERAGEIFS(DATOS!$K$2:$K$20000,DATOS!$A$2:$A$20000,Y870,CONFIG_METADATA!$G$2:$G$20000,1,DATOS!$I$2:$I$20000,"Orquesta/Banda/Conjunto"),"")))</f>
        <v/>
      </c>
      <c r="AB870" t="str">
        <f>IF(Y870="","",IF(Y870="[FÓRMULA MANUAL]","",IFERROR(AVERAGEIFS(DATOS!$K$2:$K$20000,DATOS!$A$2:$A$20000,Y870,CONFIG_METADATA!$G$2:$G$20000,1,DATOS!$I$2:$I$20000,"Música de Cámara"),"")))</f>
        <v/>
      </c>
      <c r="AC870" t="str">
        <f>IF(Y870="","",IF(Y870="[FÓRMULA MANUAL]","",IFERROR(SUMPRODUCT((DATOS!$A$2:$A$20000=Y870)*(CONFIG_METADATA!$G$2:$G$20000=1)*(COUNTIF(CONFIG_ASIGNATURAS!$B$7:$B$27,DATOS!$I$2:$I$20000)&gt;0)*(DATOS!$K$2:$K$20000))/SUMPRODUCT((DATOS!$A$2:$A$20000=Y870)*(CONFIG_METADATA!$G$2:$G$20000=1)*(COUNTIF(CONFIG_ASIGNATURAS!$B$7:$B$27,DATOS!$I$2:$I$20000)&gt;0)*1),"")))</f>
        <v/>
      </c>
      <c r="AF870" t="str">
        <f>IF(AE870="","",IF(AE870="[FÓRMULA MANUAL]","",IFERROR(AVERAGEIFS(DATOS!$K$2:$K$20000,DATOS!$A$2:$A$20000,AE870,CONFIG_METADATA!$G$2:$G$20000,1,DATOS!$I$2:$I$20000,"Análisis"),"")))</f>
        <v/>
      </c>
      <c r="AG870" t="str">
        <f>IF(AE870="","",IF(AE870="[FÓRMULA MANUAL]","",IFERROR(AVERAGEIFS(DATOS!$K$2:$K$20000,DATOS!$A$2:$A$20000,AE870,CONFIG_METADATA!$G$2:$G$20000,1,DATOS!$I$2:$I$20000,"Orquesta/Banda/Conjunto"),"")))</f>
        <v/>
      </c>
      <c r="AH870" t="str">
        <f>IF(AE870="","",IF(AE870="[FÓRMULA MANUAL]","",IFERROR(AVERAGEIFS(DATOS!$K$2:$K$20000,DATOS!$A$2:$A$20000,AE870,CONFIG_METADATA!$G$2:$G$20000,1,DATOS!$I$2:$I$20000,"Música de Cámara"),"")))</f>
        <v/>
      </c>
      <c r="AI870" t="str">
        <f>IF(AE870="","",IF(AE870="[FÓRMULA MANUAL]","",IFERROR(SUMPRODUCT((DATOS!$A$2:$A$20000=AE870)*(CONFIG_METADATA!$G$2:$G$20000=1)*(COUNTIF(CONFIG_ASIGNATURAS!$B$7:$B$27,DATOS!$I$2:$I$20000)&gt;0)*(DATOS!$K$2:$K$20000))/SUMPRODUCT((DATOS!$A$2:$A$20000=AE870)*(CONFIG_METADATA!$G$2:$G$20000=1)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MANUAL]","",IFERROR(AVERAGEIFS(DATOS!$K$2:$K$20000,DATOS!$A$2:$A$20000,A871,CONFIG_METADATA!$G$2:$G$20000,1,DATOS!$I$2:$I$20000,"Lenguaje Musical"),"")))</f>
        <v/>
      </c>
      <c r="C871" t="str">
        <f>IF(A871="","",IF(A871="[FÓRMULA MANUAL]","",IFERROR(AVERAGEIFS(DATOS!$K$2:$K$20000,DATOS!$A$2:$A$20000,A871,CONFIG_METADATA!$G$2:$G$20000,1,DATOS!$I$2:$I$20000,"Orquesta/Banda/Conjunto"),"")))</f>
        <v/>
      </c>
      <c r="D871" t="str">
        <f>IF(A871="","",IF(A871="[FÓRMULA MANUAL]","",IFERROR(AVERAGEIFS(DATOS!$K$2:$K$20000,DATOS!$A$2:$A$20000,A871,CONFIG_METADATA!$G$2:$G$20000,1,DATOS!$I$2:$I$20000,"Conjunto"),"")))</f>
        <v/>
      </c>
      <c r="E871" t="str">
        <f>IF(A871="","",IF(A871="[FÓRMULA MANUAL]","",IFERROR(SUMPRODUCT((DATOS!$A$2:$A$20000=A871)*(CONFIG_METADATA!$G$2:$G$20000=1)*(COUNTIF(CONFIG_ASIGNATURAS!$B$7:$B$27,DATOS!$I$2:$I$20000)&gt;0)*(DATOS!$K$2:$K$20000))/SUMPRODUCT((DATOS!$A$2:$A$20000=A871)*(CONFIG_METADATA!$G$2:$G$20000=1)*(COUNTIF(CONFIG_ASIGNATURAS!$B$7:$B$27,DATOS!$I$2:$I$20000)&gt;0)*1),"")))</f>
        <v/>
      </c>
      <c r="H871" t="str">
        <f>IF(G871="","",IF(G871="[FÓRMULA MANUAL]","",IFERROR(AVERAGEIFS(DATOS!$K$2:$K$20000,DATOS!$A$2:$A$20000,G871,CONFIG_METADATA!$G$2:$G$20000,1,DATOS!$I$2:$I$20000,"Lenguaje Musical"),"")))</f>
        <v/>
      </c>
      <c r="I871" t="str">
        <f>IF(G871="","",IF(G871="[FÓRMULA MANUAL]","",IFERROR(AVERAGEIFS(DATOS!$K$2:$K$20000,DATOS!$A$2:$A$20000,G871,CONFIG_METADATA!$G$2:$G$20000,1,DATOS!$I$2:$I$20000,"Orquesta/Banda/Conjunto"),"")))</f>
        <v/>
      </c>
      <c r="J871" t="str">
        <f>IF(G871="","",IF(G871="[FÓRMULA MANUAL]","",IFERROR(AVERAGEIFS(DATOS!$K$2:$K$20000,DATOS!$A$2:$A$20000,G871,CONFIG_METADATA!$G$2:$G$20000,1,DATOS!$I$2:$I$20000,"Conjunto"),"")))</f>
        <v/>
      </c>
      <c r="K871" t="str">
        <f>IF(G871="","",IF(G871="[FÓRMULA MANUAL]","",IFERROR(SUMPRODUCT((DATOS!$A$2:$A$20000=G871)*(CONFIG_METADATA!$G$2:$G$20000=1)*(COUNTIF(CONFIG_ASIGNATURAS!$B$7:$B$27,DATOS!$I$2:$I$20000)&gt;0)*(DATOS!$K$2:$K$20000))/SUMPRODUCT((DATOS!$A$2:$A$20000=G871)*(CONFIG_METADATA!$G$2:$G$20000=1)*(COUNTIF(CONFIG_ASIGNATURAS!$B$7:$B$27,DATOS!$I$2:$I$20000)&gt;0)*1),"")))</f>
        <v/>
      </c>
      <c r="N871" t="str">
        <f>IF(M871="","",IF(M871="[FÓRMULA MANUAL]","",IFERROR(AVERAGEIFS(DATOS!$K$2:$K$20000,DATOS!$A$2:$A$20000,M871,CONFIG_METADATA!$G$2:$G$20000,1,DATOS!$I$2:$I$20000,"Armonía"),"")))</f>
        <v/>
      </c>
      <c r="O871" t="str">
        <f>IF(M871="","",IF(M871="[FÓRMULA MANUAL]","",IFERROR(AVERAGEIFS(DATOS!$K$2:$K$20000,DATOS!$A$2:$A$20000,M871,CONFIG_METADATA!$G$2:$G$20000,1,DATOS!$I$2:$I$20000,"Orquesta/Banda/Conjunto"),"")))</f>
        <v/>
      </c>
      <c r="P871" t="str">
        <f>IF(M871="","",IF(M871="[FÓRMULA MANUAL]","",IFERROR(AVERAGEIFS(DATOS!$K$2:$K$20000,DATOS!$A$2:$A$20000,M871,CONFIG_METADATA!$G$2:$G$20000,1,DATOS!$I$2:$I$20000,"Música de Cámara"),"")))</f>
        <v/>
      </c>
      <c r="Q871" t="str">
        <f>IF(M871="","",IF(M871="[FÓRMULA MANUAL]","",IFERROR(SUMPRODUCT((DATOS!$A$2:$A$20000=M871)*(CONFIG_METADATA!$G$2:$G$20000=1)*(COUNTIF(CONFIG_ASIGNATURAS!$B$7:$B$27,DATOS!$I$2:$I$20000)&gt;0)*(DATOS!$K$2:$K$20000))/SUMPRODUCT((DATOS!$A$2:$A$20000=M871)*(CONFIG_METADATA!$G$2:$G$20000=1)*(COUNTIF(CONFIG_ASIGNATURAS!$B$7:$B$27,DATOS!$I$2:$I$20000)&gt;0)*1),"")))</f>
        <v/>
      </c>
      <c r="T871" t="str">
        <f>IF(S871="","",IF(S871="[FÓRMULA MANUAL]","",IFERROR(AVERAGEIFS(DATOS!$K$2:$K$20000,DATOS!$A$2:$A$20000,S871,CONFIG_METADATA!$G$2:$G$20000,1,DATOS!$I$2:$I$20000,"Armonía"),"")))</f>
        <v/>
      </c>
      <c r="U871" t="str">
        <f>IF(S871="","",IF(S871="[FÓRMULA MANUAL]","",IFERROR(AVERAGEIFS(DATOS!$K$2:$K$20000,DATOS!$A$2:$A$20000,S871,CONFIG_METADATA!$G$2:$G$20000,1,DATOS!$I$2:$I$20000,"Orquesta/Banda/Conjunto"),"")))</f>
        <v/>
      </c>
      <c r="V871" t="str">
        <f>IF(S871="","",IF(S871="[FÓRMULA MANUAL]","",IFERROR(AVERAGEIFS(DATOS!$K$2:$K$20000,DATOS!$A$2:$A$20000,S871,CONFIG_METADATA!$G$2:$G$20000,1,DATOS!$I$2:$I$20000,"Música de Cámara"),"")))</f>
        <v/>
      </c>
      <c r="W871" t="str">
        <f>IF(S871="","",IF(S871="[FÓRMULA MANUAL]","",IFERROR(SUMPRODUCT((DATOS!$A$2:$A$20000=S871)*(CONFIG_METADATA!$G$2:$G$20000=1)*(COUNTIF(CONFIG_ASIGNATURAS!$B$7:$B$27,DATOS!$I$2:$I$20000)&gt;0)*(DATOS!$K$2:$K$20000))/SUMPRODUCT((DATOS!$A$2:$A$20000=S871)*(CONFIG_METADATA!$G$2:$G$20000=1)*(COUNTIF(CONFIG_ASIGNATURAS!$B$7:$B$27,DATOS!$I$2:$I$20000)&gt;0)*1),"")))</f>
        <v/>
      </c>
      <c r="Z871" t="str">
        <f>IF(Y871="","",IF(Y871="[FÓRMULA MANUAL]","",IFERROR(AVERAGEIFS(DATOS!$K$2:$K$20000,DATOS!$A$2:$A$20000,Y871,CONFIG_METADATA!$G$2:$G$20000,1,DATOS!$I$2:$I$20000,"Análisis"),"")))</f>
        <v/>
      </c>
      <c r="AA871" t="str">
        <f>IF(Y871="","",IF(Y871="[FÓRMULA MANUAL]","",IFERROR(AVERAGEIFS(DATOS!$K$2:$K$20000,DATOS!$A$2:$A$20000,Y871,CONFIG_METADATA!$G$2:$G$20000,1,DATOS!$I$2:$I$20000,"Orquesta/Banda/Conjunto"),"")))</f>
        <v/>
      </c>
      <c r="AB871" t="str">
        <f>IF(Y871="","",IF(Y871="[FÓRMULA MANUAL]","",IFERROR(AVERAGEIFS(DATOS!$K$2:$K$20000,DATOS!$A$2:$A$20000,Y871,CONFIG_METADATA!$G$2:$G$20000,1,DATOS!$I$2:$I$20000,"Música de Cámara"),"")))</f>
        <v/>
      </c>
      <c r="AC871" t="str">
        <f>IF(Y871="","",IF(Y871="[FÓRMULA MANUAL]","",IFERROR(SUMPRODUCT((DATOS!$A$2:$A$20000=Y871)*(CONFIG_METADATA!$G$2:$G$20000=1)*(COUNTIF(CONFIG_ASIGNATURAS!$B$7:$B$27,DATOS!$I$2:$I$20000)&gt;0)*(DATOS!$K$2:$K$20000))/SUMPRODUCT((DATOS!$A$2:$A$20000=Y871)*(CONFIG_METADATA!$G$2:$G$20000=1)*(COUNTIF(CONFIG_ASIGNATURAS!$B$7:$B$27,DATOS!$I$2:$I$20000)&gt;0)*1),"")))</f>
        <v/>
      </c>
      <c r="AF871" t="str">
        <f>IF(AE871="","",IF(AE871="[FÓRMULA MANUAL]","",IFERROR(AVERAGEIFS(DATOS!$K$2:$K$20000,DATOS!$A$2:$A$20000,AE871,CONFIG_METADATA!$G$2:$G$20000,1,DATOS!$I$2:$I$20000,"Análisis"),"")))</f>
        <v/>
      </c>
      <c r="AG871" t="str">
        <f>IF(AE871="","",IF(AE871="[FÓRMULA MANUAL]","",IFERROR(AVERAGEIFS(DATOS!$K$2:$K$20000,DATOS!$A$2:$A$20000,AE871,CONFIG_METADATA!$G$2:$G$20000,1,DATOS!$I$2:$I$20000,"Orquesta/Banda/Conjunto"),"")))</f>
        <v/>
      </c>
      <c r="AH871" t="str">
        <f>IF(AE871="","",IF(AE871="[FÓRMULA MANUAL]","",IFERROR(AVERAGEIFS(DATOS!$K$2:$K$20000,DATOS!$A$2:$A$20000,AE871,CONFIG_METADATA!$G$2:$G$20000,1,DATOS!$I$2:$I$20000,"Música de Cámara"),"")))</f>
        <v/>
      </c>
      <c r="AI871" t="str">
        <f>IF(AE871="","",IF(AE871="[FÓRMULA MANUAL]","",IFERROR(SUMPRODUCT((DATOS!$A$2:$A$20000=AE871)*(CONFIG_METADATA!$G$2:$G$20000=1)*(COUNTIF(CONFIG_ASIGNATURAS!$B$7:$B$27,DATOS!$I$2:$I$20000)&gt;0)*(DATOS!$K$2:$K$20000))/SUMPRODUCT((DATOS!$A$2:$A$20000=AE871)*(CONFIG_METADATA!$G$2:$G$20000=1)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MANUAL]","",IFERROR(AVERAGEIFS(DATOS!$K$2:$K$20000,DATOS!$A$2:$A$20000,A872,CONFIG_METADATA!$G$2:$G$20000,1,DATOS!$I$2:$I$20000,"Lenguaje Musical"),"")))</f>
        <v/>
      </c>
      <c r="C872" t="str">
        <f>IF(A872="","",IF(A872="[FÓRMULA MANUAL]","",IFERROR(AVERAGEIFS(DATOS!$K$2:$K$20000,DATOS!$A$2:$A$20000,A872,CONFIG_METADATA!$G$2:$G$20000,1,DATOS!$I$2:$I$20000,"Orquesta/Banda/Conjunto"),"")))</f>
        <v/>
      </c>
      <c r="D872" t="str">
        <f>IF(A872="","",IF(A872="[FÓRMULA MANUAL]","",IFERROR(AVERAGEIFS(DATOS!$K$2:$K$20000,DATOS!$A$2:$A$20000,A872,CONFIG_METADATA!$G$2:$G$20000,1,DATOS!$I$2:$I$20000,"Conjunto"),"")))</f>
        <v/>
      </c>
      <c r="E872" t="str">
        <f>IF(A872="","",IF(A872="[FÓRMULA MANUAL]","",IFERROR(SUMPRODUCT((DATOS!$A$2:$A$20000=A872)*(CONFIG_METADATA!$G$2:$G$20000=1)*(COUNTIF(CONFIG_ASIGNATURAS!$B$7:$B$27,DATOS!$I$2:$I$20000)&gt;0)*(DATOS!$K$2:$K$20000))/SUMPRODUCT((DATOS!$A$2:$A$20000=A872)*(CONFIG_METADATA!$G$2:$G$20000=1)*(COUNTIF(CONFIG_ASIGNATURAS!$B$7:$B$27,DATOS!$I$2:$I$20000)&gt;0)*1),"")))</f>
        <v/>
      </c>
      <c r="H872" t="str">
        <f>IF(G872="","",IF(G872="[FÓRMULA MANUAL]","",IFERROR(AVERAGEIFS(DATOS!$K$2:$K$20000,DATOS!$A$2:$A$20000,G872,CONFIG_METADATA!$G$2:$G$20000,1,DATOS!$I$2:$I$20000,"Lenguaje Musical"),"")))</f>
        <v/>
      </c>
      <c r="I872" t="str">
        <f>IF(G872="","",IF(G872="[FÓRMULA MANUAL]","",IFERROR(AVERAGEIFS(DATOS!$K$2:$K$20000,DATOS!$A$2:$A$20000,G872,CONFIG_METADATA!$G$2:$G$20000,1,DATOS!$I$2:$I$20000,"Orquesta/Banda/Conjunto"),"")))</f>
        <v/>
      </c>
      <c r="J872" t="str">
        <f>IF(G872="","",IF(G872="[FÓRMULA MANUAL]","",IFERROR(AVERAGEIFS(DATOS!$K$2:$K$20000,DATOS!$A$2:$A$20000,G872,CONFIG_METADATA!$G$2:$G$20000,1,DATOS!$I$2:$I$20000,"Conjunto"),"")))</f>
        <v/>
      </c>
      <c r="K872" t="str">
        <f>IF(G872="","",IF(G872="[FÓRMULA MANUAL]","",IFERROR(SUMPRODUCT((DATOS!$A$2:$A$20000=G872)*(CONFIG_METADATA!$G$2:$G$20000=1)*(COUNTIF(CONFIG_ASIGNATURAS!$B$7:$B$27,DATOS!$I$2:$I$20000)&gt;0)*(DATOS!$K$2:$K$20000))/SUMPRODUCT((DATOS!$A$2:$A$20000=G872)*(CONFIG_METADATA!$G$2:$G$20000=1)*(COUNTIF(CONFIG_ASIGNATURAS!$B$7:$B$27,DATOS!$I$2:$I$20000)&gt;0)*1),"")))</f>
        <v/>
      </c>
      <c r="N872" t="str">
        <f>IF(M872="","",IF(M872="[FÓRMULA MANUAL]","",IFERROR(AVERAGEIFS(DATOS!$K$2:$K$20000,DATOS!$A$2:$A$20000,M872,CONFIG_METADATA!$G$2:$G$20000,1,DATOS!$I$2:$I$20000,"Armonía"),"")))</f>
        <v/>
      </c>
      <c r="O872" t="str">
        <f>IF(M872="","",IF(M872="[FÓRMULA MANUAL]","",IFERROR(AVERAGEIFS(DATOS!$K$2:$K$20000,DATOS!$A$2:$A$20000,M872,CONFIG_METADATA!$G$2:$G$20000,1,DATOS!$I$2:$I$20000,"Orquesta/Banda/Conjunto"),"")))</f>
        <v/>
      </c>
      <c r="P872" t="str">
        <f>IF(M872="","",IF(M872="[FÓRMULA MANUAL]","",IFERROR(AVERAGEIFS(DATOS!$K$2:$K$20000,DATOS!$A$2:$A$20000,M872,CONFIG_METADATA!$G$2:$G$20000,1,DATOS!$I$2:$I$20000,"Música de Cámara"),"")))</f>
        <v/>
      </c>
      <c r="Q872" t="str">
        <f>IF(M872="","",IF(M872="[FÓRMULA MANUAL]","",IFERROR(SUMPRODUCT((DATOS!$A$2:$A$20000=M872)*(CONFIG_METADATA!$G$2:$G$20000=1)*(COUNTIF(CONFIG_ASIGNATURAS!$B$7:$B$27,DATOS!$I$2:$I$20000)&gt;0)*(DATOS!$K$2:$K$20000))/SUMPRODUCT((DATOS!$A$2:$A$20000=M872)*(CONFIG_METADATA!$G$2:$G$20000=1)*(COUNTIF(CONFIG_ASIGNATURAS!$B$7:$B$27,DATOS!$I$2:$I$20000)&gt;0)*1),"")))</f>
        <v/>
      </c>
      <c r="T872" t="str">
        <f>IF(S872="","",IF(S872="[FÓRMULA MANUAL]","",IFERROR(AVERAGEIFS(DATOS!$K$2:$K$20000,DATOS!$A$2:$A$20000,S872,CONFIG_METADATA!$G$2:$G$20000,1,DATOS!$I$2:$I$20000,"Armonía"),"")))</f>
        <v/>
      </c>
      <c r="U872" t="str">
        <f>IF(S872="","",IF(S872="[FÓRMULA MANUAL]","",IFERROR(AVERAGEIFS(DATOS!$K$2:$K$20000,DATOS!$A$2:$A$20000,S872,CONFIG_METADATA!$G$2:$G$20000,1,DATOS!$I$2:$I$20000,"Orquesta/Banda/Conjunto"),"")))</f>
        <v/>
      </c>
      <c r="V872" t="str">
        <f>IF(S872="","",IF(S872="[FÓRMULA MANUAL]","",IFERROR(AVERAGEIFS(DATOS!$K$2:$K$20000,DATOS!$A$2:$A$20000,S872,CONFIG_METADATA!$G$2:$G$20000,1,DATOS!$I$2:$I$20000,"Música de Cámara"),"")))</f>
        <v/>
      </c>
      <c r="W872" t="str">
        <f>IF(S872="","",IF(S872="[FÓRMULA MANUAL]","",IFERROR(SUMPRODUCT((DATOS!$A$2:$A$20000=S872)*(CONFIG_METADATA!$G$2:$G$20000=1)*(COUNTIF(CONFIG_ASIGNATURAS!$B$7:$B$27,DATOS!$I$2:$I$20000)&gt;0)*(DATOS!$K$2:$K$20000))/SUMPRODUCT((DATOS!$A$2:$A$20000=S872)*(CONFIG_METADATA!$G$2:$G$20000=1)*(COUNTIF(CONFIG_ASIGNATURAS!$B$7:$B$27,DATOS!$I$2:$I$20000)&gt;0)*1),"")))</f>
        <v/>
      </c>
      <c r="Z872" t="str">
        <f>IF(Y872="","",IF(Y872="[FÓRMULA MANUAL]","",IFERROR(AVERAGEIFS(DATOS!$K$2:$K$20000,DATOS!$A$2:$A$20000,Y872,CONFIG_METADATA!$G$2:$G$20000,1,DATOS!$I$2:$I$20000,"Análisis"),"")))</f>
        <v/>
      </c>
      <c r="AA872" t="str">
        <f>IF(Y872="","",IF(Y872="[FÓRMULA MANUAL]","",IFERROR(AVERAGEIFS(DATOS!$K$2:$K$20000,DATOS!$A$2:$A$20000,Y872,CONFIG_METADATA!$G$2:$G$20000,1,DATOS!$I$2:$I$20000,"Orquesta/Banda/Conjunto"),"")))</f>
        <v/>
      </c>
      <c r="AB872" t="str">
        <f>IF(Y872="","",IF(Y872="[FÓRMULA MANUAL]","",IFERROR(AVERAGEIFS(DATOS!$K$2:$K$20000,DATOS!$A$2:$A$20000,Y872,CONFIG_METADATA!$G$2:$G$20000,1,DATOS!$I$2:$I$20000,"Música de Cámara"),"")))</f>
        <v/>
      </c>
      <c r="AC872" t="str">
        <f>IF(Y872="","",IF(Y872="[FÓRMULA MANUAL]","",IFERROR(SUMPRODUCT((DATOS!$A$2:$A$20000=Y872)*(CONFIG_METADATA!$G$2:$G$20000=1)*(COUNTIF(CONFIG_ASIGNATURAS!$B$7:$B$27,DATOS!$I$2:$I$20000)&gt;0)*(DATOS!$K$2:$K$20000))/SUMPRODUCT((DATOS!$A$2:$A$20000=Y872)*(CONFIG_METADATA!$G$2:$G$20000=1)*(COUNTIF(CONFIG_ASIGNATURAS!$B$7:$B$27,DATOS!$I$2:$I$20000)&gt;0)*1),"")))</f>
        <v/>
      </c>
      <c r="AF872" t="str">
        <f>IF(AE872="","",IF(AE872="[FÓRMULA MANUAL]","",IFERROR(AVERAGEIFS(DATOS!$K$2:$K$20000,DATOS!$A$2:$A$20000,AE872,CONFIG_METADATA!$G$2:$G$20000,1,DATOS!$I$2:$I$20000,"Análisis"),"")))</f>
        <v/>
      </c>
      <c r="AG872" t="str">
        <f>IF(AE872="","",IF(AE872="[FÓRMULA MANUAL]","",IFERROR(AVERAGEIFS(DATOS!$K$2:$K$20000,DATOS!$A$2:$A$20000,AE872,CONFIG_METADATA!$G$2:$G$20000,1,DATOS!$I$2:$I$20000,"Orquesta/Banda/Conjunto"),"")))</f>
        <v/>
      </c>
      <c r="AH872" t="str">
        <f>IF(AE872="","",IF(AE872="[FÓRMULA MANUAL]","",IFERROR(AVERAGEIFS(DATOS!$K$2:$K$20000,DATOS!$A$2:$A$20000,AE872,CONFIG_METADATA!$G$2:$G$20000,1,DATOS!$I$2:$I$20000,"Música de Cámara"),"")))</f>
        <v/>
      </c>
      <c r="AI872" t="str">
        <f>IF(AE872="","",IF(AE872="[FÓRMULA MANUAL]","",IFERROR(SUMPRODUCT((DATOS!$A$2:$A$20000=AE872)*(CONFIG_METADATA!$G$2:$G$20000=1)*(COUNTIF(CONFIG_ASIGNATURAS!$B$7:$B$27,DATOS!$I$2:$I$20000)&gt;0)*(DATOS!$K$2:$K$20000))/SUMPRODUCT((DATOS!$A$2:$A$20000=AE872)*(CONFIG_METADATA!$G$2:$G$20000=1)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MANUAL]","",IFERROR(AVERAGEIFS(DATOS!$K$2:$K$20000,DATOS!$A$2:$A$20000,A873,CONFIG_METADATA!$G$2:$G$20000,1,DATOS!$I$2:$I$20000,"Lenguaje Musical"),"")))</f>
        <v/>
      </c>
      <c r="C873" t="str">
        <f>IF(A873="","",IF(A873="[FÓRMULA MANUAL]","",IFERROR(AVERAGEIFS(DATOS!$K$2:$K$20000,DATOS!$A$2:$A$20000,A873,CONFIG_METADATA!$G$2:$G$20000,1,DATOS!$I$2:$I$20000,"Orquesta/Banda/Conjunto"),"")))</f>
        <v/>
      </c>
      <c r="D873" t="str">
        <f>IF(A873="","",IF(A873="[FÓRMULA MANUAL]","",IFERROR(AVERAGEIFS(DATOS!$K$2:$K$20000,DATOS!$A$2:$A$20000,A873,CONFIG_METADATA!$G$2:$G$20000,1,DATOS!$I$2:$I$20000,"Conjunto"),"")))</f>
        <v/>
      </c>
      <c r="E873" t="str">
        <f>IF(A873="","",IF(A873="[FÓRMULA MANUAL]","",IFERROR(SUMPRODUCT((DATOS!$A$2:$A$20000=A873)*(CONFIG_METADATA!$G$2:$G$20000=1)*(COUNTIF(CONFIG_ASIGNATURAS!$B$7:$B$27,DATOS!$I$2:$I$20000)&gt;0)*(DATOS!$K$2:$K$20000))/SUMPRODUCT((DATOS!$A$2:$A$20000=A873)*(CONFIG_METADATA!$G$2:$G$20000=1)*(COUNTIF(CONFIG_ASIGNATURAS!$B$7:$B$27,DATOS!$I$2:$I$20000)&gt;0)*1),"")))</f>
        <v/>
      </c>
      <c r="H873" t="str">
        <f>IF(G873="","",IF(G873="[FÓRMULA MANUAL]","",IFERROR(AVERAGEIFS(DATOS!$K$2:$K$20000,DATOS!$A$2:$A$20000,G873,CONFIG_METADATA!$G$2:$G$20000,1,DATOS!$I$2:$I$20000,"Lenguaje Musical"),"")))</f>
        <v/>
      </c>
      <c r="I873" t="str">
        <f>IF(G873="","",IF(G873="[FÓRMULA MANUAL]","",IFERROR(AVERAGEIFS(DATOS!$K$2:$K$20000,DATOS!$A$2:$A$20000,G873,CONFIG_METADATA!$G$2:$G$20000,1,DATOS!$I$2:$I$20000,"Orquesta/Banda/Conjunto"),"")))</f>
        <v/>
      </c>
      <c r="J873" t="str">
        <f>IF(G873="","",IF(G873="[FÓRMULA MANUAL]","",IFERROR(AVERAGEIFS(DATOS!$K$2:$K$20000,DATOS!$A$2:$A$20000,G873,CONFIG_METADATA!$G$2:$G$20000,1,DATOS!$I$2:$I$20000,"Conjunto"),"")))</f>
        <v/>
      </c>
      <c r="K873" t="str">
        <f>IF(G873="","",IF(G873="[FÓRMULA MANUAL]","",IFERROR(SUMPRODUCT((DATOS!$A$2:$A$20000=G873)*(CONFIG_METADATA!$G$2:$G$20000=1)*(COUNTIF(CONFIG_ASIGNATURAS!$B$7:$B$27,DATOS!$I$2:$I$20000)&gt;0)*(DATOS!$K$2:$K$20000))/SUMPRODUCT((DATOS!$A$2:$A$20000=G873)*(CONFIG_METADATA!$G$2:$G$20000=1)*(COUNTIF(CONFIG_ASIGNATURAS!$B$7:$B$27,DATOS!$I$2:$I$20000)&gt;0)*1),"")))</f>
        <v/>
      </c>
      <c r="N873" t="str">
        <f>IF(M873="","",IF(M873="[FÓRMULA MANUAL]","",IFERROR(AVERAGEIFS(DATOS!$K$2:$K$20000,DATOS!$A$2:$A$20000,M873,CONFIG_METADATA!$G$2:$G$20000,1,DATOS!$I$2:$I$20000,"Armonía"),"")))</f>
        <v/>
      </c>
      <c r="O873" t="str">
        <f>IF(M873="","",IF(M873="[FÓRMULA MANUAL]","",IFERROR(AVERAGEIFS(DATOS!$K$2:$K$20000,DATOS!$A$2:$A$20000,M873,CONFIG_METADATA!$G$2:$G$20000,1,DATOS!$I$2:$I$20000,"Orquesta/Banda/Conjunto"),"")))</f>
        <v/>
      </c>
      <c r="P873" t="str">
        <f>IF(M873="","",IF(M873="[FÓRMULA MANUAL]","",IFERROR(AVERAGEIFS(DATOS!$K$2:$K$20000,DATOS!$A$2:$A$20000,M873,CONFIG_METADATA!$G$2:$G$20000,1,DATOS!$I$2:$I$20000,"Música de Cámara"),"")))</f>
        <v/>
      </c>
      <c r="Q873" t="str">
        <f>IF(M873="","",IF(M873="[FÓRMULA MANUAL]","",IFERROR(SUMPRODUCT((DATOS!$A$2:$A$20000=M873)*(CONFIG_METADATA!$G$2:$G$20000=1)*(COUNTIF(CONFIG_ASIGNATURAS!$B$7:$B$27,DATOS!$I$2:$I$20000)&gt;0)*(DATOS!$K$2:$K$20000))/SUMPRODUCT((DATOS!$A$2:$A$20000=M873)*(CONFIG_METADATA!$G$2:$G$20000=1)*(COUNTIF(CONFIG_ASIGNATURAS!$B$7:$B$27,DATOS!$I$2:$I$20000)&gt;0)*1),"")))</f>
        <v/>
      </c>
      <c r="T873" t="str">
        <f>IF(S873="","",IF(S873="[FÓRMULA MANUAL]","",IFERROR(AVERAGEIFS(DATOS!$K$2:$K$20000,DATOS!$A$2:$A$20000,S873,CONFIG_METADATA!$G$2:$G$20000,1,DATOS!$I$2:$I$20000,"Armonía"),"")))</f>
        <v/>
      </c>
      <c r="U873" t="str">
        <f>IF(S873="","",IF(S873="[FÓRMULA MANUAL]","",IFERROR(AVERAGEIFS(DATOS!$K$2:$K$20000,DATOS!$A$2:$A$20000,S873,CONFIG_METADATA!$G$2:$G$20000,1,DATOS!$I$2:$I$20000,"Orquesta/Banda/Conjunto"),"")))</f>
        <v/>
      </c>
      <c r="V873" t="str">
        <f>IF(S873="","",IF(S873="[FÓRMULA MANUAL]","",IFERROR(AVERAGEIFS(DATOS!$K$2:$K$20000,DATOS!$A$2:$A$20000,S873,CONFIG_METADATA!$G$2:$G$20000,1,DATOS!$I$2:$I$20000,"Música de Cámara"),"")))</f>
        <v/>
      </c>
      <c r="W873" t="str">
        <f>IF(S873="","",IF(S873="[FÓRMULA MANUAL]","",IFERROR(SUMPRODUCT((DATOS!$A$2:$A$20000=S873)*(CONFIG_METADATA!$G$2:$G$20000=1)*(COUNTIF(CONFIG_ASIGNATURAS!$B$7:$B$27,DATOS!$I$2:$I$20000)&gt;0)*(DATOS!$K$2:$K$20000))/SUMPRODUCT((DATOS!$A$2:$A$20000=S873)*(CONFIG_METADATA!$G$2:$G$20000=1)*(COUNTIF(CONFIG_ASIGNATURAS!$B$7:$B$27,DATOS!$I$2:$I$20000)&gt;0)*1),"")))</f>
        <v/>
      </c>
      <c r="Z873" t="str">
        <f>IF(Y873="","",IF(Y873="[FÓRMULA MANUAL]","",IFERROR(AVERAGEIFS(DATOS!$K$2:$K$20000,DATOS!$A$2:$A$20000,Y873,CONFIG_METADATA!$G$2:$G$20000,1,DATOS!$I$2:$I$20000,"Análisis"),"")))</f>
        <v/>
      </c>
      <c r="AA873" t="str">
        <f>IF(Y873="","",IF(Y873="[FÓRMULA MANUAL]","",IFERROR(AVERAGEIFS(DATOS!$K$2:$K$20000,DATOS!$A$2:$A$20000,Y873,CONFIG_METADATA!$G$2:$G$20000,1,DATOS!$I$2:$I$20000,"Orquesta/Banda/Conjunto"),"")))</f>
        <v/>
      </c>
      <c r="AB873" t="str">
        <f>IF(Y873="","",IF(Y873="[FÓRMULA MANUAL]","",IFERROR(AVERAGEIFS(DATOS!$K$2:$K$20000,DATOS!$A$2:$A$20000,Y873,CONFIG_METADATA!$G$2:$G$20000,1,DATOS!$I$2:$I$20000,"Música de Cámara"),"")))</f>
        <v/>
      </c>
      <c r="AC873" t="str">
        <f>IF(Y873="","",IF(Y873="[FÓRMULA MANUAL]","",IFERROR(SUMPRODUCT((DATOS!$A$2:$A$20000=Y873)*(CONFIG_METADATA!$G$2:$G$20000=1)*(COUNTIF(CONFIG_ASIGNATURAS!$B$7:$B$27,DATOS!$I$2:$I$20000)&gt;0)*(DATOS!$K$2:$K$20000))/SUMPRODUCT((DATOS!$A$2:$A$20000=Y873)*(CONFIG_METADATA!$G$2:$G$20000=1)*(COUNTIF(CONFIG_ASIGNATURAS!$B$7:$B$27,DATOS!$I$2:$I$20000)&gt;0)*1),"")))</f>
        <v/>
      </c>
      <c r="AF873" t="str">
        <f>IF(AE873="","",IF(AE873="[FÓRMULA MANUAL]","",IFERROR(AVERAGEIFS(DATOS!$K$2:$K$20000,DATOS!$A$2:$A$20000,AE873,CONFIG_METADATA!$G$2:$G$20000,1,DATOS!$I$2:$I$20000,"Análisis"),"")))</f>
        <v/>
      </c>
      <c r="AG873" t="str">
        <f>IF(AE873="","",IF(AE873="[FÓRMULA MANUAL]","",IFERROR(AVERAGEIFS(DATOS!$K$2:$K$20000,DATOS!$A$2:$A$20000,AE873,CONFIG_METADATA!$G$2:$G$20000,1,DATOS!$I$2:$I$20000,"Orquesta/Banda/Conjunto"),"")))</f>
        <v/>
      </c>
      <c r="AH873" t="str">
        <f>IF(AE873="","",IF(AE873="[FÓRMULA MANUAL]","",IFERROR(AVERAGEIFS(DATOS!$K$2:$K$20000,DATOS!$A$2:$A$20000,AE873,CONFIG_METADATA!$G$2:$G$20000,1,DATOS!$I$2:$I$20000,"Música de Cámara"),"")))</f>
        <v/>
      </c>
      <c r="AI873" t="str">
        <f>IF(AE873="","",IF(AE873="[FÓRMULA MANUAL]","",IFERROR(SUMPRODUCT((DATOS!$A$2:$A$20000=AE873)*(CONFIG_METADATA!$G$2:$G$20000=1)*(COUNTIF(CONFIG_ASIGNATURAS!$B$7:$B$27,DATOS!$I$2:$I$20000)&gt;0)*(DATOS!$K$2:$K$20000))/SUMPRODUCT((DATOS!$A$2:$A$20000=AE873)*(CONFIG_METADATA!$G$2:$G$20000=1)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MANUAL]","",IFERROR(AVERAGEIFS(DATOS!$K$2:$K$20000,DATOS!$A$2:$A$20000,A874,CONFIG_METADATA!$G$2:$G$20000,1,DATOS!$I$2:$I$20000,"Lenguaje Musical"),"")))</f>
        <v/>
      </c>
      <c r="C874" t="str">
        <f>IF(A874="","",IF(A874="[FÓRMULA MANUAL]","",IFERROR(AVERAGEIFS(DATOS!$K$2:$K$20000,DATOS!$A$2:$A$20000,A874,CONFIG_METADATA!$G$2:$G$20000,1,DATOS!$I$2:$I$20000,"Orquesta/Banda/Conjunto"),"")))</f>
        <v/>
      </c>
      <c r="D874" t="str">
        <f>IF(A874="","",IF(A874="[FÓRMULA MANUAL]","",IFERROR(AVERAGEIFS(DATOS!$K$2:$K$20000,DATOS!$A$2:$A$20000,A874,CONFIG_METADATA!$G$2:$G$20000,1,DATOS!$I$2:$I$20000,"Conjunto"),"")))</f>
        <v/>
      </c>
      <c r="E874" t="str">
        <f>IF(A874="","",IF(A874="[FÓRMULA MANUAL]","",IFERROR(SUMPRODUCT((DATOS!$A$2:$A$20000=A874)*(CONFIG_METADATA!$G$2:$G$20000=1)*(COUNTIF(CONFIG_ASIGNATURAS!$B$7:$B$27,DATOS!$I$2:$I$20000)&gt;0)*(DATOS!$K$2:$K$20000))/SUMPRODUCT((DATOS!$A$2:$A$20000=A874)*(CONFIG_METADATA!$G$2:$G$20000=1)*(COUNTIF(CONFIG_ASIGNATURAS!$B$7:$B$27,DATOS!$I$2:$I$20000)&gt;0)*1),"")))</f>
        <v/>
      </c>
      <c r="H874" t="str">
        <f>IF(G874="","",IF(G874="[FÓRMULA MANUAL]","",IFERROR(AVERAGEIFS(DATOS!$K$2:$K$20000,DATOS!$A$2:$A$20000,G874,CONFIG_METADATA!$G$2:$G$20000,1,DATOS!$I$2:$I$20000,"Lenguaje Musical"),"")))</f>
        <v/>
      </c>
      <c r="I874" t="str">
        <f>IF(G874="","",IF(G874="[FÓRMULA MANUAL]","",IFERROR(AVERAGEIFS(DATOS!$K$2:$K$20000,DATOS!$A$2:$A$20000,G874,CONFIG_METADATA!$G$2:$G$20000,1,DATOS!$I$2:$I$20000,"Orquesta/Banda/Conjunto"),"")))</f>
        <v/>
      </c>
      <c r="J874" t="str">
        <f>IF(G874="","",IF(G874="[FÓRMULA MANUAL]","",IFERROR(AVERAGEIFS(DATOS!$K$2:$K$20000,DATOS!$A$2:$A$20000,G874,CONFIG_METADATA!$G$2:$G$20000,1,DATOS!$I$2:$I$20000,"Conjunto"),"")))</f>
        <v/>
      </c>
      <c r="K874" t="str">
        <f>IF(G874="","",IF(G874="[FÓRMULA MANUAL]","",IFERROR(SUMPRODUCT((DATOS!$A$2:$A$20000=G874)*(CONFIG_METADATA!$G$2:$G$20000=1)*(COUNTIF(CONFIG_ASIGNATURAS!$B$7:$B$27,DATOS!$I$2:$I$20000)&gt;0)*(DATOS!$K$2:$K$20000))/SUMPRODUCT((DATOS!$A$2:$A$20000=G874)*(CONFIG_METADATA!$G$2:$G$20000=1)*(COUNTIF(CONFIG_ASIGNATURAS!$B$7:$B$27,DATOS!$I$2:$I$20000)&gt;0)*1),"")))</f>
        <v/>
      </c>
      <c r="N874" t="str">
        <f>IF(M874="","",IF(M874="[FÓRMULA MANUAL]","",IFERROR(AVERAGEIFS(DATOS!$K$2:$K$20000,DATOS!$A$2:$A$20000,M874,CONFIG_METADATA!$G$2:$G$20000,1,DATOS!$I$2:$I$20000,"Armonía"),"")))</f>
        <v/>
      </c>
      <c r="O874" t="str">
        <f>IF(M874="","",IF(M874="[FÓRMULA MANUAL]","",IFERROR(AVERAGEIFS(DATOS!$K$2:$K$20000,DATOS!$A$2:$A$20000,M874,CONFIG_METADATA!$G$2:$G$20000,1,DATOS!$I$2:$I$20000,"Orquesta/Banda/Conjunto"),"")))</f>
        <v/>
      </c>
      <c r="P874" t="str">
        <f>IF(M874="","",IF(M874="[FÓRMULA MANUAL]","",IFERROR(AVERAGEIFS(DATOS!$K$2:$K$20000,DATOS!$A$2:$A$20000,M874,CONFIG_METADATA!$G$2:$G$20000,1,DATOS!$I$2:$I$20000,"Música de Cámara"),"")))</f>
        <v/>
      </c>
      <c r="Q874" t="str">
        <f>IF(M874="","",IF(M874="[FÓRMULA MANUAL]","",IFERROR(SUMPRODUCT((DATOS!$A$2:$A$20000=M874)*(CONFIG_METADATA!$G$2:$G$20000=1)*(COUNTIF(CONFIG_ASIGNATURAS!$B$7:$B$27,DATOS!$I$2:$I$20000)&gt;0)*(DATOS!$K$2:$K$20000))/SUMPRODUCT((DATOS!$A$2:$A$20000=M874)*(CONFIG_METADATA!$G$2:$G$20000=1)*(COUNTIF(CONFIG_ASIGNATURAS!$B$7:$B$27,DATOS!$I$2:$I$20000)&gt;0)*1),"")))</f>
        <v/>
      </c>
      <c r="T874" t="str">
        <f>IF(S874="","",IF(S874="[FÓRMULA MANUAL]","",IFERROR(AVERAGEIFS(DATOS!$K$2:$K$20000,DATOS!$A$2:$A$20000,S874,CONFIG_METADATA!$G$2:$G$20000,1,DATOS!$I$2:$I$20000,"Armonía"),"")))</f>
        <v/>
      </c>
      <c r="U874" t="str">
        <f>IF(S874="","",IF(S874="[FÓRMULA MANUAL]","",IFERROR(AVERAGEIFS(DATOS!$K$2:$K$20000,DATOS!$A$2:$A$20000,S874,CONFIG_METADATA!$G$2:$G$20000,1,DATOS!$I$2:$I$20000,"Orquesta/Banda/Conjunto"),"")))</f>
        <v/>
      </c>
      <c r="V874" t="str">
        <f>IF(S874="","",IF(S874="[FÓRMULA MANUAL]","",IFERROR(AVERAGEIFS(DATOS!$K$2:$K$20000,DATOS!$A$2:$A$20000,S874,CONFIG_METADATA!$G$2:$G$20000,1,DATOS!$I$2:$I$20000,"Música de Cámara"),"")))</f>
        <v/>
      </c>
      <c r="W874" t="str">
        <f>IF(S874="","",IF(S874="[FÓRMULA MANUAL]","",IFERROR(SUMPRODUCT((DATOS!$A$2:$A$20000=S874)*(CONFIG_METADATA!$G$2:$G$20000=1)*(COUNTIF(CONFIG_ASIGNATURAS!$B$7:$B$27,DATOS!$I$2:$I$20000)&gt;0)*(DATOS!$K$2:$K$20000))/SUMPRODUCT((DATOS!$A$2:$A$20000=S874)*(CONFIG_METADATA!$G$2:$G$20000=1)*(COUNTIF(CONFIG_ASIGNATURAS!$B$7:$B$27,DATOS!$I$2:$I$20000)&gt;0)*1),"")))</f>
        <v/>
      </c>
      <c r="Z874" t="str">
        <f>IF(Y874="","",IF(Y874="[FÓRMULA MANUAL]","",IFERROR(AVERAGEIFS(DATOS!$K$2:$K$20000,DATOS!$A$2:$A$20000,Y874,CONFIG_METADATA!$G$2:$G$20000,1,DATOS!$I$2:$I$20000,"Análisis"),"")))</f>
        <v/>
      </c>
      <c r="AA874" t="str">
        <f>IF(Y874="","",IF(Y874="[FÓRMULA MANUAL]","",IFERROR(AVERAGEIFS(DATOS!$K$2:$K$20000,DATOS!$A$2:$A$20000,Y874,CONFIG_METADATA!$G$2:$G$20000,1,DATOS!$I$2:$I$20000,"Orquesta/Banda/Conjunto"),"")))</f>
        <v/>
      </c>
      <c r="AB874" t="str">
        <f>IF(Y874="","",IF(Y874="[FÓRMULA MANUAL]","",IFERROR(AVERAGEIFS(DATOS!$K$2:$K$20000,DATOS!$A$2:$A$20000,Y874,CONFIG_METADATA!$G$2:$G$20000,1,DATOS!$I$2:$I$20000,"Música de Cámara"),"")))</f>
        <v/>
      </c>
      <c r="AC874" t="str">
        <f>IF(Y874="","",IF(Y874="[FÓRMULA MANUAL]","",IFERROR(SUMPRODUCT((DATOS!$A$2:$A$20000=Y874)*(CONFIG_METADATA!$G$2:$G$20000=1)*(COUNTIF(CONFIG_ASIGNATURAS!$B$7:$B$27,DATOS!$I$2:$I$20000)&gt;0)*(DATOS!$K$2:$K$20000))/SUMPRODUCT((DATOS!$A$2:$A$20000=Y874)*(CONFIG_METADATA!$G$2:$G$20000=1)*(COUNTIF(CONFIG_ASIGNATURAS!$B$7:$B$27,DATOS!$I$2:$I$20000)&gt;0)*1),"")))</f>
        <v/>
      </c>
      <c r="AF874" t="str">
        <f>IF(AE874="","",IF(AE874="[FÓRMULA MANUAL]","",IFERROR(AVERAGEIFS(DATOS!$K$2:$K$20000,DATOS!$A$2:$A$20000,AE874,CONFIG_METADATA!$G$2:$G$20000,1,DATOS!$I$2:$I$20000,"Análisis"),"")))</f>
        <v/>
      </c>
      <c r="AG874" t="str">
        <f>IF(AE874="","",IF(AE874="[FÓRMULA MANUAL]","",IFERROR(AVERAGEIFS(DATOS!$K$2:$K$20000,DATOS!$A$2:$A$20000,AE874,CONFIG_METADATA!$G$2:$G$20000,1,DATOS!$I$2:$I$20000,"Orquesta/Banda/Conjunto"),"")))</f>
        <v/>
      </c>
      <c r="AH874" t="str">
        <f>IF(AE874="","",IF(AE874="[FÓRMULA MANUAL]","",IFERROR(AVERAGEIFS(DATOS!$K$2:$K$20000,DATOS!$A$2:$A$20000,AE874,CONFIG_METADATA!$G$2:$G$20000,1,DATOS!$I$2:$I$20000,"Música de Cámara"),"")))</f>
        <v/>
      </c>
      <c r="AI874" t="str">
        <f>IF(AE874="","",IF(AE874="[FÓRMULA MANUAL]","",IFERROR(SUMPRODUCT((DATOS!$A$2:$A$20000=AE874)*(CONFIG_METADATA!$G$2:$G$20000=1)*(COUNTIF(CONFIG_ASIGNATURAS!$B$7:$B$27,DATOS!$I$2:$I$20000)&gt;0)*(DATOS!$K$2:$K$20000))/SUMPRODUCT((DATOS!$A$2:$A$20000=AE874)*(CONFIG_METADATA!$G$2:$G$20000=1)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MANUAL]","",IFERROR(AVERAGEIFS(DATOS!$K$2:$K$20000,DATOS!$A$2:$A$20000,A875,CONFIG_METADATA!$G$2:$G$20000,1,DATOS!$I$2:$I$20000,"Lenguaje Musical"),"")))</f>
        <v/>
      </c>
      <c r="C875" t="str">
        <f>IF(A875="","",IF(A875="[FÓRMULA MANUAL]","",IFERROR(AVERAGEIFS(DATOS!$K$2:$K$20000,DATOS!$A$2:$A$20000,A875,CONFIG_METADATA!$G$2:$G$20000,1,DATOS!$I$2:$I$20000,"Orquesta/Banda/Conjunto"),"")))</f>
        <v/>
      </c>
      <c r="D875" t="str">
        <f>IF(A875="","",IF(A875="[FÓRMULA MANUAL]","",IFERROR(AVERAGEIFS(DATOS!$K$2:$K$20000,DATOS!$A$2:$A$20000,A875,CONFIG_METADATA!$G$2:$G$20000,1,DATOS!$I$2:$I$20000,"Conjunto"),"")))</f>
        <v/>
      </c>
      <c r="E875" t="str">
        <f>IF(A875="","",IF(A875="[FÓRMULA MANUAL]","",IFERROR(SUMPRODUCT((DATOS!$A$2:$A$20000=A875)*(CONFIG_METADATA!$G$2:$G$20000=1)*(COUNTIF(CONFIG_ASIGNATURAS!$B$7:$B$27,DATOS!$I$2:$I$20000)&gt;0)*(DATOS!$K$2:$K$20000))/SUMPRODUCT((DATOS!$A$2:$A$20000=A875)*(CONFIG_METADATA!$G$2:$G$20000=1)*(COUNTIF(CONFIG_ASIGNATURAS!$B$7:$B$27,DATOS!$I$2:$I$20000)&gt;0)*1),"")))</f>
        <v/>
      </c>
      <c r="H875" t="str">
        <f>IF(G875="","",IF(G875="[FÓRMULA MANUAL]","",IFERROR(AVERAGEIFS(DATOS!$K$2:$K$20000,DATOS!$A$2:$A$20000,G875,CONFIG_METADATA!$G$2:$G$20000,1,DATOS!$I$2:$I$20000,"Lenguaje Musical"),"")))</f>
        <v/>
      </c>
      <c r="I875" t="str">
        <f>IF(G875="","",IF(G875="[FÓRMULA MANUAL]","",IFERROR(AVERAGEIFS(DATOS!$K$2:$K$20000,DATOS!$A$2:$A$20000,G875,CONFIG_METADATA!$G$2:$G$20000,1,DATOS!$I$2:$I$20000,"Orquesta/Banda/Conjunto"),"")))</f>
        <v/>
      </c>
      <c r="J875" t="str">
        <f>IF(G875="","",IF(G875="[FÓRMULA MANUAL]","",IFERROR(AVERAGEIFS(DATOS!$K$2:$K$20000,DATOS!$A$2:$A$20000,G875,CONFIG_METADATA!$G$2:$G$20000,1,DATOS!$I$2:$I$20000,"Conjunto"),"")))</f>
        <v/>
      </c>
      <c r="K875" t="str">
        <f>IF(G875="","",IF(G875="[FÓRMULA MANUAL]","",IFERROR(SUMPRODUCT((DATOS!$A$2:$A$20000=G875)*(CONFIG_METADATA!$G$2:$G$20000=1)*(COUNTIF(CONFIG_ASIGNATURAS!$B$7:$B$27,DATOS!$I$2:$I$20000)&gt;0)*(DATOS!$K$2:$K$20000))/SUMPRODUCT((DATOS!$A$2:$A$20000=G875)*(CONFIG_METADATA!$G$2:$G$20000=1)*(COUNTIF(CONFIG_ASIGNATURAS!$B$7:$B$27,DATOS!$I$2:$I$20000)&gt;0)*1),"")))</f>
        <v/>
      </c>
      <c r="N875" t="str">
        <f>IF(M875="","",IF(M875="[FÓRMULA MANUAL]","",IFERROR(AVERAGEIFS(DATOS!$K$2:$K$20000,DATOS!$A$2:$A$20000,M875,CONFIG_METADATA!$G$2:$G$20000,1,DATOS!$I$2:$I$20000,"Armonía"),"")))</f>
        <v/>
      </c>
      <c r="O875" t="str">
        <f>IF(M875="","",IF(M875="[FÓRMULA MANUAL]","",IFERROR(AVERAGEIFS(DATOS!$K$2:$K$20000,DATOS!$A$2:$A$20000,M875,CONFIG_METADATA!$G$2:$G$20000,1,DATOS!$I$2:$I$20000,"Orquesta/Banda/Conjunto"),"")))</f>
        <v/>
      </c>
      <c r="P875" t="str">
        <f>IF(M875="","",IF(M875="[FÓRMULA MANUAL]","",IFERROR(AVERAGEIFS(DATOS!$K$2:$K$20000,DATOS!$A$2:$A$20000,M875,CONFIG_METADATA!$G$2:$G$20000,1,DATOS!$I$2:$I$20000,"Música de Cámara"),"")))</f>
        <v/>
      </c>
      <c r="Q875" t="str">
        <f>IF(M875="","",IF(M875="[FÓRMULA MANUAL]","",IFERROR(SUMPRODUCT((DATOS!$A$2:$A$20000=M875)*(CONFIG_METADATA!$G$2:$G$20000=1)*(COUNTIF(CONFIG_ASIGNATURAS!$B$7:$B$27,DATOS!$I$2:$I$20000)&gt;0)*(DATOS!$K$2:$K$20000))/SUMPRODUCT((DATOS!$A$2:$A$20000=M875)*(CONFIG_METADATA!$G$2:$G$20000=1)*(COUNTIF(CONFIG_ASIGNATURAS!$B$7:$B$27,DATOS!$I$2:$I$20000)&gt;0)*1),"")))</f>
        <v/>
      </c>
      <c r="T875" t="str">
        <f>IF(S875="","",IF(S875="[FÓRMULA MANUAL]","",IFERROR(AVERAGEIFS(DATOS!$K$2:$K$20000,DATOS!$A$2:$A$20000,S875,CONFIG_METADATA!$G$2:$G$20000,1,DATOS!$I$2:$I$20000,"Armonía"),"")))</f>
        <v/>
      </c>
      <c r="U875" t="str">
        <f>IF(S875="","",IF(S875="[FÓRMULA MANUAL]","",IFERROR(AVERAGEIFS(DATOS!$K$2:$K$20000,DATOS!$A$2:$A$20000,S875,CONFIG_METADATA!$G$2:$G$20000,1,DATOS!$I$2:$I$20000,"Orquesta/Banda/Conjunto"),"")))</f>
        <v/>
      </c>
      <c r="V875" t="str">
        <f>IF(S875="","",IF(S875="[FÓRMULA MANUAL]","",IFERROR(AVERAGEIFS(DATOS!$K$2:$K$20000,DATOS!$A$2:$A$20000,S875,CONFIG_METADATA!$G$2:$G$20000,1,DATOS!$I$2:$I$20000,"Música de Cámara"),"")))</f>
        <v/>
      </c>
      <c r="W875" t="str">
        <f>IF(S875="","",IF(S875="[FÓRMULA MANUAL]","",IFERROR(SUMPRODUCT((DATOS!$A$2:$A$20000=S875)*(CONFIG_METADATA!$G$2:$G$20000=1)*(COUNTIF(CONFIG_ASIGNATURAS!$B$7:$B$27,DATOS!$I$2:$I$20000)&gt;0)*(DATOS!$K$2:$K$20000))/SUMPRODUCT((DATOS!$A$2:$A$20000=S875)*(CONFIG_METADATA!$G$2:$G$20000=1)*(COUNTIF(CONFIG_ASIGNATURAS!$B$7:$B$27,DATOS!$I$2:$I$20000)&gt;0)*1),"")))</f>
        <v/>
      </c>
      <c r="Z875" t="str">
        <f>IF(Y875="","",IF(Y875="[FÓRMULA MANUAL]","",IFERROR(AVERAGEIFS(DATOS!$K$2:$K$20000,DATOS!$A$2:$A$20000,Y875,CONFIG_METADATA!$G$2:$G$20000,1,DATOS!$I$2:$I$20000,"Análisis"),"")))</f>
        <v/>
      </c>
      <c r="AA875" t="str">
        <f>IF(Y875="","",IF(Y875="[FÓRMULA MANUAL]","",IFERROR(AVERAGEIFS(DATOS!$K$2:$K$20000,DATOS!$A$2:$A$20000,Y875,CONFIG_METADATA!$G$2:$G$20000,1,DATOS!$I$2:$I$20000,"Orquesta/Banda/Conjunto"),"")))</f>
        <v/>
      </c>
      <c r="AB875" t="str">
        <f>IF(Y875="","",IF(Y875="[FÓRMULA MANUAL]","",IFERROR(AVERAGEIFS(DATOS!$K$2:$K$20000,DATOS!$A$2:$A$20000,Y875,CONFIG_METADATA!$G$2:$G$20000,1,DATOS!$I$2:$I$20000,"Música de Cámara"),"")))</f>
        <v/>
      </c>
      <c r="AC875" t="str">
        <f>IF(Y875="","",IF(Y875="[FÓRMULA MANUAL]","",IFERROR(SUMPRODUCT((DATOS!$A$2:$A$20000=Y875)*(CONFIG_METADATA!$G$2:$G$20000=1)*(COUNTIF(CONFIG_ASIGNATURAS!$B$7:$B$27,DATOS!$I$2:$I$20000)&gt;0)*(DATOS!$K$2:$K$20000))/SUMPRODUCT((DATOS!$A$2:$A$20000=Y875)*(CONFIG_METADATA!$G$2:$G$20000=1)*(COUNTIF(CONFIG_ASIGNATURAS!$B$7:$B$27,DATOS!$I$2:$I$20000)&gt;0)*1),"")))</f>
        <v/>
      </c>
      <c r="AF875" t="str">
        <f>IF(AE875="","",IF(AE875="[FÓRMULA MANUAL]","",IFERROR(AVERAGEIFS(DATOS!$K$2:$K$20000,DATOS!$A$2:$A$20000,AE875,CONFIG_METADATA!$G$2:$G$20000,1,DATOS!$I$2:$I$20000,"Análisis"),"")))</f>
        <v/>
      </c>
      <c r="AG875" t="str">
        <f>IF(AE875="","",IF(AE875="[FÓRMULA MANUAL]","",IFERROR(AVERAGEIFS(DATOS!$K$2:$K$20000,DATOS!$A$2:$A$20000,AE875,CONFIG_METADATA!$G$2:$G$20000,1,DATOS!$I$2:$I$20000,"Orquesta/Banda/Conjunto"),"")))</f>
        <v/>
      </c>
      <c r="AH875" t="str">
        <f>IF(AE875="","",IF(AE875="[FÓRMULA MANUAL]","",IFERROR(AVERAGEIFS(DATOS!$K$2:$K$20000,DATOS!$A$2:$A$20000,AE875,CONFIG_METADATA!$G$2:$G$20000,1,DATOS!$I$2:$I$20000,"Música de Cámara"),"")))</f>
        <v/>
      </c>
      <c r="AI875" t="str">
        <f>IF(AE875="","",IF(AE875="[FÓRMULA MANUAL]","",IFERROR(SUMPRODUCT((DATOS!$A$2:$A$20000=AE875)*(CONFIG_METADATA!$G$2:$G$20000=1)*(COUNTIF(CONFIG_ASIGNATURAS!$B$7:$B$27,DATOS!$I$2:$I$20000)&gt;0)*(DATOS!$K$2:$K$20000))/SUMPRODUCT((DATOS!$A$2:$A$20000=AE875)*(CONFIG_METADATA!$G$2:$G$20000=1)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MANUAL]","",IFERROR(AVERAGEIFS(DATOS!$K$2:$K$20000,DATOS!$A$2:$A$20000,A876,CONFIG_METADATA!$G$2:$G$20000,1,DATOS!$I$2:$I$20000,"Lenguaje Musical"),"")))</f>
        <v/>
      </c>
      <c r="C876" t="str">
        <f>IF(A876="","",IF(A876="[FÓRMULA MANUAL]","",IFERROR(AVERAGEIFS(DATOS!$K$2:$K$20000,DATOS!$A$2:$A$20000,A876,CONFIG_METADATA!$G$2:$G$20000,1,DATOS!$I$2:$I$20000,"Orquesta/Banda/Conjunto"),"")))</f>
        <v/>
      </c>
      <c r="D876" t="str">
        <f>IF(A876="","",IF(A876="[FÓRMULA MANUAL]","",IFERROR(AVERAGEIFS(DATOS!$K$2:$K$20000,DATOS!$A$2:$A$20000,A876,CONFIG_METADATA!$G$2:$G$20000,1,DATOS!$I$2:$I$20000,"Conjunto"),"")))</f>
        <v/>
      </c>
      <c r="E876" t="str">
        <f>IF(A876="","",IF(A876="[FÓRMULA MANUAL]","",IFERROR(SUMPRODUCT((DATOS!$A$2:$A$20000=A876)*(CONFIG_METADATA!$G$2:$G$20000=1)*(COUNTIF(CONFIG_ASIGNATURAS!$B$7:$B$27,DATOS!$I$2:$I$20000)&gt;0)*(DATOS!$K$2:$K$20000))/SUMPRODUCT((DATOS!$A$2:$A$20000=A876)*(CONFIG_METADATA!$G$2:$G$20000=1)*(COUNTIF(CONFIG_ASIGNATURAS!$B$7:$B$27,DATOS!$I$2:$I$20000)&gt;0)*1),"")))</f>
        <v/>
      </c>
      <c r="H876" t="str">
        <f>IF(G876="","",IF(G876="[FÓRMULA MANUAL]","",IFERROR(AVERAGEIFS(DATOS!$K$2:$K$20000,DATOS!$A$2:$A$20000,G876,CONFIG_METADATA!$G$2:$G$20000,1,DATOS!$I$2:$I$20000,"Lenguaje Musical"),"")))</f>
        <v/>
      </c>
      <c r="I876" t="str">
        <f>IF(G876="","",IF(G876="[FÓRMULA MANUAL]","",IFERROR(AVERAGEIFS(DATOS!$K$2:$K$20000,DATOS!$A$2:$A$20000,G876,CONFIG_METADATA!$G$2:$G$20000,1,DATOS!$I$2:$I$20000,"Orquesta/Banda/Conjunto"),"")))</f>
        <v/>
      </c>
      <c r="J876" t="str">
        <f>IF(G876="","",IF(G876="[FÓRMULA MANUAL]","",IFERROR(AVERAGEIFS(DATOS!$K$2:$K$20000,DATOS!$A$2:$A$20000,G876,CONFIG_METADATA!$G$2:$G$20000,1,DATOS!$I$2:$I$20000,"Conjunto"),"")))</f>
        <v/>
      </c>
      <c r="K876" t="str">
        <f>IF(G876="","",IF(G876="[FÓRMULA MANUAL]","",IFERROR(SUMPRODUCT((DATOS!$A$2:$A$20000=G876)*(CONFIG_METADATA!$G$2:$G$20000=1)*(COUNTIF(CONFIG_ASIGNATURAS!$B$7:$B$27,DATOS!$I$2:$I$20000)&gt;0)*(DATOS!$K$2:$K$20000))/SUMPRODUCT((DATOS!$A$2:$A$20000=G876)*(CONFIG_METADATA!$G$2:$G$20000=1)*(COUNTIF(CONFIG_ASIGNATURAS!$B$7:$B$27,DATOS!$I$2:$I$20000)&gt;0)*1),"")))</f>
        <v/>
      </c>
      <c r="N876" t="str">
        <f>IF(M876="","",IF(M876="[FÓRMULA MANUAL]","",IFERROR(AVERAGEIFS(DATOS!$K$2:$K$20000,DATOS!$A$2:$A$20000,M876,CONFIG_METADATA!$G$2:$G$20000,1,DATOS!$I$2:$I$20000,"Armonía"),"")))</f>
        <v/>
      </c>
      <c r="O876" t="str">
        <f>IF(M876="","",IF(M876="[FÓRMULA MANUAL]","",IFERROR(AVERAGEIFS(DATOS!$K$2:$K$20000,DATOS!$A$2:$A$20000,M876,CONFIG_METADATA!$G$2:$G$20000,1,DATOS!$I$2:$I$20000,"Orquesta/Banda/Conjunto"),"")))</f>
        <v/>
      </c>
      <c r="P876" t="str">
        <f>IF(M876="","",IF(M876="[FÓRMULA MANUAL]","",IFERROR(AVERAGEIFS(DATOS!$K$2:$K$20000,DATOS!$A$2:$A$20000,M876,CONFIG_METADATA!$G$2:$G$20000,1,DATOS!$I$2:$I$20000,"Música de Cámara"),"")))</f>
        <v/>
      </c>
      <c r="Q876" t="str">
        <f>IF(M876="","",IF(M876="[FÓRMULA MANUAL]","",IFERROR(SUMPRODUCT((DATOS!$A$2:$A$20000=M876)*(CONFIG_METADATA!$G$2:$G$20000=1)*(COUNTIF(CONFIG_ASIGNATURAS!$B$7:$B$27,DATOS!$I$2:$I$20000)&gt;0)*(DATOS!$K$2:$K$20000))/SUMPRODUCT((DATOS!$A$2:$A$20000=M876)*(CONFIG_METADATA!$G$2:$G$20000=1)*(COUNTIF(CONFIG_ASIGNATURAS!$B$7:$B$27,DATOS!$I$2:$I$20000)&gt;0)*1),"")))</f>
        <v/>
      </c>
      <c r="T876" t="str">
        <f>IF(S876="","",IF(S876="[FÓRMULA MANUAL]","",IFERROR(AVERAGEIFS(DATOS!$K$2:$K$20000,DATOS!$A$2:$A$20000,S876,CONFIG_METADATA!$G$2:$G$20000,1,DATOS!$I$2:$I$20000,"Armonía"),"")))</f>
        <v/>
      </c>
      <c r="U876" t="str">
        <f>IF(S876="","",IF(S876="[FÓRMULA MANUAL]","",IFERROR(AVERAGEIFS(DATOS!$K$2:$K$20000,DATOS!$A$2:$A$20000,S876,CONFIG_METADATA!$G$2:$G$20000,1,DATOS!$I$2:$I$20000,"Orquesta/Banda/Conjunto"),"")))</f>
        <v/>
      </c>
      <c r="V876" t="str">
        <f>IF(S876="","",IF(S876="[FÓRMULA MANUAL]","",IFERROR(AVERAGEIFS(DATOS!$K$2:$K$20000,DATOS!$A$2:$A$20000,S876,CONFIG_METADATA!$G$2:$G$20000,1,DATOS!$I$2:$I$20000,"Música de Cámara"),"")))</f>
        <v/>
      </c>
      <c r="W876" t="str">
        <f>IF(S876="","",IF(S876="[FÓRMULA MANUAL]","",IFERROR(SUMPRODUCT((DATOS!$A$2:$A$20000=S876)*(CONFIG_METADATA!$G$2:$G$20000=1)*(COUNTIF(CONFIG_ASIGNATURAS!$B$7:$B$27,DATOS!$I$2:$I$20000)&gt;0)*(DATOS!$K$2:$K$20000))/SUMPRODUCT((DATOS!$A$2:$A$20000=S876)*(CONFIG_METADATA!$G$2:$G$20000=1)*(COUNTIF(CONFIG_ASIGNATURAS!$B$7:$B$27,DATOS!$I$2:$I$20000)&gt;0)*1),"")))</f>
        <v/>
      </c>
      <c r="Z876" t="str">
        <f>IF(Y876="","",IF(Y876="[FÓRMULA MANUAL]","",IFERROR(AVERAGEIFS(DATOS!$K$2:$K$20000,DATOS!$A$2:$A$20000,Y876,CONFIG_METADATA!$G$2:$G$20000,1,DATOS!$I$2:$I$20000,"Análisis"),"")))</f>
        <v/>
      </c>
      <c r="AA876" t="str">
        <f>IF(Y876="","",IF(Y876="[FÓRMULA MANUAL]","",IFERROR(AVERAGEIFS(DATOS!$K$2:$K$20000,DATOS!$A$2:$A$20000,Y876,CONFIG_METADATA!$G$2:$G$20000,1,DATOS!$I$2:$I$20000,"Orquesta/Banda/Conjunto"),"")))</f>
        <v/>
      </c>
      <c r="AB876" t="str">
        <f>IF(Y876="","",IF(Y876="[FÓRMULA MANUAL]","",IFERROR(AVERAGEIFS(DATOS!$K$2:$K$20000,DATOS!$A$2:$A$20000,Y876,CONFIG_METADATA!$G$2:$G$20000,1,DATOS!$I$2:$I$20000,"Música de Cámara"),"")))</f>
        <v/>
      </c>
      <c r="AC876" t="str">
        <f>IF(Y876="","",IF(Y876="[FÓRMULA MANUAL]","",IFERROR(SUMPRODUCT((DATOS!$A$2:$A$20000=Y876)*(CONFIG_METADATA!$G$2:$G$20000=1)*(COUNTIF(CONFIG_ASIGNATURAS!$B$7:$B$27,DATOS!$I$2:$I$20000)&gt;0)*(DATOS!$K$2:$K$20000))/SUMPRODUCT((DATOS!$A$2:$A$20000=Y876)*(CONFIG_METADATA!$G$2:$G$20000=1)*(COUNTIF(CONFIG_ASIGNATURAS!$B$7:$B$27,DATOS!$I$2:$I$20000)&gt;0)*1),"")))</f>
        <v/>
      </c>
      <c r="AF876" t="str">
        <f>IF(AE876="","",IF(AE876="[FÓRMULA MANUAL]","",IFERROR(AVERAGEIFS(DATOS!$K$2:$K$20000,DATOS!$A$2:$A$20000,AE876,CONFIG_METADATA!$G$2:$G$20000,1,DATOS!$I$2:$I$20000,"Análisis"),"")))</f>
        <v/>
      </c>
      <c r="AG876" t="str">
        <f>IF(AE876="","",IF(AE876="[FÓRMULA MANUAL]","",IFERROR(AVERAGEIFS(DATOS!$K$2:$K$20000,DATOS!$A$2:$A$20000,AE876,CONFIG_METADATA!$G$2:$G$20000,1,DATOS!$I$2:$I$20000,"Orquesta/Banda/Conjunto"),"")))</f>
        <v/>
      </c>
      <c r="AH876" t="str">
        <f>IF(AE876="","",IF(AE876="[FÓRMULA MANUAL]","",IFERROR(AVERAGEIFS(DATOS!$K$2:$K$20000,DATOS!$A$2:$A$20000,AE876,CONFIG_METADATA!$G$2:$G$20000,1,DATOS!$I$2:$I$20000,"Música de Cámara"),"")))</f>
        <v/>
      </c>
      <c r="AI876" t="str">
        <f>IF(AE876="","",IF(AE876="[FÓRMULA MANUAL]","",IFERROR(SUMPRODUCT((DATOS!$A$2:$A$20000=AE876)*(CONFIG_METADATA!$G$2:$G$20000=1)*(COUNTIF(CONFIG_ASIGNATURAS!$B$7:$B$27,DATOS!$I$2:$I$20000)&gt;0)*(DATOS!$K$2:$K$20000))/SUMPRODUCT((DATOS!$A$2:$A$20000=AE876)*(CONFIG_METADATA!$G$2:$G$20000=1)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MANUAL]","",IFERROR(AVERAGEIFS(DATOS!$K$2:$K$20000,DATOS!$A$2:$A$20000,A877,CONFIG_METADATA!$G$2:$G$20000,1,DATOS!$I$2:$I$20000,"Lenguaje Musical"),"")))</f>
        <v/>
      </c>
      <c r="C877" t="str">
        <f>IF(A877="","",IF(A877="[FÓRMULA MANUAL]","",IFERROR(AVERAGEIFS(DATOS!$K$2:$K$20000,DATOS!$A$2:$A$20000,A877,CONFIG_METADATA!$G$2:$G$20000,1,DATOS!$I$2:$I$20000,"Orquesta/Banda/Conjunto"),"")))</f>
        <v/>
      </c>
      <c r="D877" t="str">
        <f>IF(A877="","",IF(A877="[FÓRMULA MANUAL]","",IFERROR(AVERAGEIFS(DATOS!$K$2:$K$20000,DATOS!$A$2:$A$20000,A877,CONFIG_METADATA!$G$2:$G$20000,1,DATOS!$I$2:$I$20000,"Conjunto"),"")))</f>
        <v/>
      </c>
      <c r="E877" t="str">
        <f>IF(A877="","",IF(A877="[FÓRMULA MANUAL]","",IFERROR(SUMPRODUCT((DATOS!$A$2:$A$20000=A877)*(CONFIG_METADATA!$G$2:$G$20000=1)*(COUNTIF(CONFIG_ASIGNATURAS!$B$7:$B$27,DATOS!$I$2:$I$20000)&gt;0)*(DATOS!$K$2:$K$20000))/SUMPRODUCT((DATOS!$A$2:$A$20000=A877)*(CONFIG_METADATA!$G$2:$G$20000=1)*(COUNTIF(CONFIG_ASIGNATURAS!$B$7:$B$27,DATOS!$I$2:$I$20000)&gt;0)*1),"")))</f>
        <v/>
      </c>
      <c r="H877" t="str">
        <f>IF(G877="","",IF(G877="[FÓRMULA MANUAL]","",IFERROR(AVERAGEIFS(DATOS!$K$2:$K$20000,DATOS!$A$2:$A$20000,G877,CONFIG_METADATA!$G$2:$G$20000,1,DATOS!$I$2:$I$20000,"Lenguaje Musical"),"")))</f>
        <v/>
      </c>
      <c r="I877" t="str">
        <f>IF(G877="","",IF(G877="[FÓRMULA MANUAL]","",IFERROR(AVERAGEIFS(DATOS!$K$2:$K$20000,DATOS!$A$2:$A$20000,G877,CONFIG_METADATA!$G$2:$G$20000,1,DATOS!$I$2:$I$20000,"Orquesta/Banda/Conjunto"),"")))</f>
        <v/>
      </c>
      <c r="J877" t="str">
        <f>IF(G877="","",IF(G877="[FÓRMULA MANUAL]","",IFERROR(AVERAGEIFS(DATOS!$K$2:$K$20000,DATOS!$A$2:$A$20000,G877,CONFIG_METADATA!$G$2:$G$20000,1,DATOS!$I$2:$I$20000,"Conjunto"),"")))</f>
        <v/>
      </c>
      <c r="K877" t="str">
        <f>IF(G877="","",IF(G877="[FÓRMULA MANUAL]","",IFERROR(SUMPRODUCT((DATOS!$A$2:$A$20000=G877)*(CONFIG_METADATA!$G$2:$G$20000=1)*(COUNTIF(CONFIG_ASIGNATURAS!$B$7:$B$27,DATOS!$I$2:$I$20000)&gt;0)*(DATOS!$K$2:$K$20000))/SUMPRODUCT((DATOS!$A$2:$A$20000=G877)*(CONFIG_METADATA!$G$2:$G$20000=1)*(COUNTIF(CONFIG_ASIGNATURAS!$B$7:$B$27,DATOS!$I$2:$I$20000)&gt;0)*1),"")))</f>
        <v/>
      </c>
      <c r="N877" t="str">
        <f>IF(M877="","",IF(M877="[FÓRMULA MANUAL]","",IFERROR(AVERAGEIFS(DATOS!$K$2:$K$20000,DATOS!$A$2:$A$20000,M877,CONFIG_METADATA!$G$2:$G$20000,1,DATOS!$I$2:$I$20000,"Armonía"),"")))</f>
        <v/>
      </c>
      <c r="O877" t="str">
        <f>IF(M877="","",IF(M877="[FÓRMULA MANUAL]","",IFERROR(AVERAGEIFS(DATOS!$K$2:$K$20000,DATOS!$A$2:$A$20000,M877,CONFIG_METADATA!$G$2:$G$20000,1,DATOS!$I$2:$I$20000,"Orquesta/Banda/Conjunto"),"")))</f>
        <v/>
      </c>
      <c r="P877" t="str">
        <f>IF(M877="","",IF(M877="[FÓRMULA MANUAL]","",IFERROR(AVERAGEIFS(DATOS!$K$2:$K$20000,DATOS!$A$2:$A$20000,M877,CONFIG_METADATA!$G$2:$G$20000,1,DATOS!$I$2:$I$20000,"Música de Cámara"),"")))</f>
        <v/>
      </c>
      <c r="Q877" t="str">
        <f>IF(M877="","",IF(M877="[FÓRMULA MANUAL]","",IFERROR(SUMPRODUCT((DATOS!$A$2:$A$20000=M877)*(CONFIG_METADATA!$G$2:$G$20000=1)*(COUNTIF(CONFIG_ASIGNATURAS!$B$7:$B$27,DATOS!$I$2:$I$20000)&gt;0)*(DATOS!$K$2:$K$20000))/SUMPRODUCT((DATOS!$A$2:$A$20000=M877)*(CONFIG_METADATA!$G$2:$G$20000=1)*(COUNTIF(CONFIG_ASIGNATURAS!$B$7:$B$27,DATOS!$I$2:$I$20000)&gt;0)*1),"")))</f>
        <v/>
      </c>
      <c r="T877" t="str">
        <f>IF(S877="","",IF(S877="[FÓRMULA MANUAL]","",IFERROR(AVERAGEIFS(DATOS!$K$2:$K$20000,DATOS!$A$2:$A$20000,S877,CONFIG_METADATA!$G$2:$G$20000,1,DATOS!$I$2:$I$20000,"Armonía"),"")))</f>
        <v/>
      </c>
      <c r="U877" t="str">
        <f>IF(S877="","",IF(S877="[FÓRMULA MANUAL]","",IFERROR(AVERAGEIFS(DATOS!$K$2:$K$20000,DATOS!$A$2:$A$20000,S877,CONFIG_METADATA!$G$2:$G$20000,1,DATOS!$I$2:$I$20000,"Orquesta/Banda/Conjunto"),"")))</f>
        <v/>
      </c>
      <c r="V877" t="str">
        <f>IF(S877="","",IF(S877="[FÓRMULA MANUAL]","",IFERROR(AVERAGEIFS(DATOS!$K$2:$K$20000,DATOS!$A$2:$A$20000,S877,CONFIG_METADATA!$G$2:$G$20000,1,DATOS!$I$2:$I$20000,"Música de Cámara"),"")))</f>
        <v/>
      </c>
      <c r="W877" t="str">
        <f>IF(S877="","",IF(S877="[FÓRMULA MANUAL]","",IFERROR(SUMPRODUCT((DATOS!$A$2:$A$20000=S877)*(CONFIG_METADATA!$G$2:$G$20000=1)*(COUNTIF(CONFIG_ASIGNATURAS!$B$7:$B$27,DATOS!$I$2:$I$20000)&gt;0)*(DATOS!$K$2:$K$20000))/SUMPRODUCT((DATOS!$A$2:$A$20000=S877)*(CONFIG_METADATA!$G$2:$G$20000=1)*(COUNTIF(CONFIG_ASIGNATURAS!$B$7:$B$27,DATOS!$I$2:$I$20000)&gt;0)*1),"")))</f>
        <v/>
      </c>
      <c r="Z877" t="str">
        <f>IF(Y877="","",IF(Y877="[FÓRMULA MANUAL]","",IFERROR(AVERAGEIFS(DATOS!$K$2:$K$20000,DATOS!$A$2:$A$20000,Y877,CONFIG_METADATA!$G$2:$G$20000,1,DATOS!$I$2:$I$20000,"Análisis"),"")))</f>
        <v/>
      </c>
      <c r="AA877" t="str">
        <f>IF(Y877="","",IF(Y877="[FÓRMULA MANUAL]","",IFERROR(AVERAGEIFS(DATOS!$K$2:$K$20000,DATOS!$A$2:$A$20000,Y877,CONFIG_METADATA!$G$2:$G$20000,1,DATOS!$I$2:$I$20000,"Orquesta/Banda/Conjunto"),"")))</f>
        <v/>
      </c>
      <c r="AB877" t="str">
        <f>IF(Y877="","",IF(Y877="[FÓRMULA MANUAL]","",IFERROR(AVERAGEIFS(DATOS!$K$2:$K$20000,DATOS!$A$2:$A$20000,Y877,CONFIG_METADATA!$G$2:$G$20000,1,DATOS!$I$2:$I$20000,"Música de Cámara"),"")))</f>
        <v/>
      </c>
      <c r="AC877" t="str">
        <f>IF(Y877="","",IF(Y877="[FÓRMULA MANUAL]","",IFERROR(SUMPRODUCT((DATOS!$A$2:$A$20000=Y877)*(CONFIG_METADATA!$G$2:$G$20000=1)*(COUNTIF(CONFIG_ASIGNATURAS!$B$7:$B$27,DATOS!$I$2:$I$20000)&gt;0)*(DATOS!$K$2:$K$20000))/SUMPRODUCT((DATOS!$A$2:$A$20000=Y877)*(CONFIG_METADATA!$G$2:$G$20000=1)*(COUNTIF(CONFIG_ASIGNATURAS!$B$7:$B$27,DATOS!$I$2:$I$20000)&gt;0)*1),"")))</f>
        <v/>
      </c>
      <c r="AF877" t="str">
        <f>IF(AE877="","",IF(AE877="[FÓRMULA MANUAL]","",IFERROR(AVERAGEIFS(DATOS!$K$2:$K$20000,DATOS!$A$2:$A$20000,AE877,CONFIG_METADATA!$G$2:$G$20000,1,DATOS!$I$2:$I$20000,"Análisis"),"")))</f>
        <v/>
      </c>
      <c r="AG877" t="str">
        <f>IF(AE877="","",IF(AE877="[FÓRMULA MANUAL]","",IFERROR(AVERAGEIFS(DATOS!$K$2:$K$20000,DATOS!$A$2:$A$20000,AE877,CONFIG_METADATA!$G$2:$G$20000,1,DATOS!$I$2:$I$20000,"Orquesta/Banda/Conjunto"),"")))</f>
        <v/>
      </c>
      <c r="AH877" t="str">
        <f>IF(AE877="","",IF(AE877="[FÓRMULA MANUAL]","",IFERROR(AVERAGEIFS(DATOS!$K$2:$K$20000,DATOS!$A$2:$A$20000,AE877,CONFIG_METADATA!$G$2:$G$20000,1,DATOS!$I$2:$I$20000,"Música de Cámara"),"")))</f>
        <v/>
      </c>
      <c r="AI877" t="str">
        <f>IF(AE877="","",IF(AE877="[FÓRMULA MANUAL]","",IFERROR(SUMPRODUCT((DATOS!$A$2:$A$20000=AE877)*(CONFIG_METADATA!$G$2:$G$20000=1)*(COUNTIF(CONFIG_ASIGNATURAS!$B$7:$B$27,DATOS!$I$2:$I$20000)&gt;0)*(DATOS!$K$2:$K$20000))/SUMPRODUCT((DATOS!$A$2:$A$20000=AE877)*(CONFIG_METADATA!$G$2:$G$20000=1)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MANUAL]","",IFERROR(AVERAGEIFS(DATOS!$K$2:$K$20000,DATOS!$A$2:$A$20000,A878,CONFIG_METADATA!$G$2:$G$20000,1,DATOS!$I$2:$I$20000,"Lenguaje Musical"),"")))</f>
        <v/>
      </c>
      <c r="C878" t="str">
        <f>IF(A878="","",IF(A878="[FÓRMULA MANUAL]","",IFERROR(AVERAGEIFS(DATOS!$K$2:$K$20000,DATOS!$A$2:$A$20000,A878,CONFIG_METADATA!$G$2:$G$20000,1,DATOS!$I$2:$I$20000,"Orquesta/Banda/Conjunto"),"")))</f>
        <v/>
      </c>
      <c r="D878" t="str">
        <f>IF(A878="","",IF(A878="[FÓRMULA MANUAL]","",IFERROR(AVERAGEIFS(DATOS!$K$2:$K$20000,DATOS!$A$2:$A$20000,A878,CONFIG_METADATA!$G$2:$G$20000,1,DATOS!$I$2:$I$20000,"Conjunto"),"")))</f>
        <v/>
      </c>
      <c r="E878" t="str">
        <f>IF(A878="","",IF(A878="[FÓRMULA MANUAL]","",IFERROR(SUMPRODUCT((DATOS!$A$2:$A$20000=A878)*(CONFIG_METADATA!$G$2:$G$20000=1)*(COUNTIF(CONFIG_ASIGNATURAS!$B$7:$B$27,DATOS!$I$2:$I$20000)&gt;0)*(DATOS!$K$2:$K$20000))/SUMPRODUCT((DATOS!$A$2:$A$20000=A878)*(CONFIG_METADATA!$G$2:$G$20000=1)*(COUNTIF(CONFIG_ASIGNATURAS!$B$7:$B$27,DATOS!$I$2:$I$20000)&gt;0)*1),"")))</f>
        <v/>
      </c>
      <c r="H878" t="str">
        <f>IF(G878="","",IF(G878="[FÓRMULA MANUAL]","",IFERROR(AVERAGEIFS(DATOS!$K$2:$K$20000,DATOS!$A$2:$A$20000,G878,CONFIG_METADATA!$G$2:$G$20000,1,DATOS!$I$2:$I$20000,"Lenguaje Musical"),"")))</f>
        <v/>
      </c>
      <c r="I878" t="str">
        <f>IF(G878="","",IF(G878="[FÓRMULA MANUAL]","",IFERROR(AVERAGEIFS(DATOS!$K$2:$K$20000,DATOS!$A$2:$A$20000,G878,CONFIG_METADATA!$G$2:$G$20000,1,DATOS!$I$2:$I$20000,"Orquesta/Banda/Conjunto"),"")))</f>
        <v/>
      </c>
      <c r="J878" t="str">
        <f>IF(G878="","",IF(G878="[FÓRMULA MANUAL]","",IFERROR(AVERAGEIFS(DATOS!$K$2:$K$20000,DATOS!$A$2:$A$20000,G878,CONFIG_METADATA!$G$2:$G$20000,1,DATOS!$I$2:$I$20000,"Conjunto"),"")))</f>
        <v/>
      </c>
      <c r="K878" t="str">
        <f>IF(G878="","",IF(G878="[FÓRMULA MANUAL]","",IFERROR(SUMPRODUCT((DATOS!$A$2:$A$20000=G878)*(CONFIG_METADATA!$G$2:$G$20000=1)*(COUNTIF(CONFIG_ASIGNATURAS!$B$7:$B$27,DATOS!$I$2:$I$20000)&gt;0)*(DATOS!$K$2:$K$20000))/SUMPRODUCT((DATOS!$A$2:$A$20000=G878)*(CONFIG_METADATA!$G$2:$G$20000=1)*(COUNTIF(CONFIG_ASIGNATURAS!$B$7:$B$27,DATOS!$I$2:$I$20000)&gt;0)*1),"")))</f>
        <v/>
      </c>
      <c r="N878" t="str">
        <f>IF(M878="","",IF(M878="[FÓRMULA MANUAL]","",IFERROR(AVERAGEIFS(DATOS!$K$2:$K$20000,DATOS!$A$2:$A$20000,M878,CONFIG_METADATA!$G$2:$G$20000,1,DATOS!$I$2:$I$20000,"Armonía"),"")))</f>
        <v/>
      </c>
      <c r="O878" t="str">
        <f>IF(M878="","",IF(M878="[FÓRMULA MANUAL]","",IFERROR(AVERAGEIFS(DATOS!$K$2:$K$20000,DATOS!$A$2:$A$20000,M878,CONFIG_METADATA!$G$2:$G$20000,1,DATOS!$I$2:$I$20000,"Orquesta/Banda/Conjunto"),"")))</f>
        <v/>
      </c>
      <c r="P878" t="str">
        <f>IF(M878="","",IF(M878="[FÓRMULA MANUAL]","",IFERROR(AVERAGEIFS(DATOS!$K$2:$K$20000,DATOS!$A$2:$A$20000,M878,CONFIG_METADATA!$G$2:$G$20000,1,DATOS!$I$2:$I$20000,"Música de Cámara"),"")))</f>
        <v/>
      </c>
      <c r="Q878" t="str">
        <f>IF(M878="","",IF(M878="[FÓRMULA MANUAL]","",IFERROR(SUMPRODUCT((DATOS!$A$2:$A$20000=M878)*(CONFIG_METADATA!$G$2:$G$20000=1)*(COUNTIF(CONFIG_ASIGNATURAS!$B$7:$B$27,DATOS!$I$2:$I$20000)&gt;0)*(DATOS!$K$2:$K$20000))/SUMPRODUCT((DATOS!$A$2:$A$20000=M878)*(CONFIG_METADATA!$G$2:$G$20000=1)*(COUNTIF(CONFIG_ASIGNATURAS!$B$7:$B$27,DATOS!$I$2:$I$20000)&gt;0)*1),"")))</f>
        <v/>
      </c>
      <c r="T878" t="str">
        <f>IF(S878="","",IF(S878="[FÓRMULA MANUAL]","",IFERROR(AVERAGEIFS(DATOS!$K$2:$K$20000,DATOS!$A$2:$A$20000,S878,CONFIG_METADATA!$G$2:$G$20000,1,DATOS!$I$2:$I$20000,"Armonía"),"")))</f>
        <v/>
      </c>
      <c r="U878" t="str">
        <f>IF(S878="","",IF(S878="[FÓRMULA MANUAL]","",IFERROR(AVERAGEIFS(DATOS!$K$2:$K$20000,DATOS!$A$2:$A$20000,S878,CONFIG_METADATA!$G$2:$G$20000,1,DATOS!$I$2:$I$20000,"Orquesta/Banda/Conjunto"),"")))</f>
        <v/>
      </c>
      <c r="V878" t="str">
        <f>IF(S878="","",IF(S878="[FÓRMULA MANUAL]","",IFERROR(AVERAGEIFS(DATOS!$K$2:$K$20000,DATOS!$A$2:$A$20000,S878,CONFIG_METADATA!$G$2:$G$20000,1,DATOS!$I$2:$I$20000,"Música de Cámara"),"")))</f>
        <v/>
      </c>
      <c r="W878" t="str">
        <f>IF(S878="","",IF(S878="[FÓRMULA MANUAL]","",IFERROR(SUMPRODUCT((DATOS!$A$2:$A$20000=S878)*(CONFIG_METADATA!$G$2:$G$20000=1)*(COUNTIF(CONFIG_ASIGNATURAS!$B$7:$B$27,DATOS!$I$2:$I$20000)&gt;0)*(DATOS!$K$2:$K$20000))/SUMPRODUCT((DATOS!$A$2:$A$20000=S878)*(CONFIG_METADATA!$G$2:$G$20000=1)*(COUNTIF(CONFIG_ASIGNATURAS!$B$7:$B$27,DATOS!$I$2:$I$20000)&gt;0)*1),"")))</f>
        <v/>
      </c>
      <c r="Z878" t="str">
        <f>IF(Y878="","",IF(Y878="[FÓRMULA MANUAL]","",IFERROR(AVERAGEIFS(DATOS!$K$2:$K$20000,DATOS!$A$2:$A$20000,Y878,CONFIG_METADATA!$G$2:$G$20000,1,DATOS!$I$2:$I$20000,"Análisis"),"")))</f>
        <v/>
      </c>
      <c r="AA878" t="str">
        <f>IF(Y878="","",IF(Y878="[FÓRMULA MANUAL]","",IFERROR(AVERAGEIFS(DATOS!$K$2:$K$20000,DATOS!$A$2:$A$20000,Y878,CONFIG_METADATA!$G$2:$G$20000,1,DATOS!$I$2:$I$20000,"Orquesta/Banda/Conjunto"),"")))</f>
        <v/>
      </c>
      <c r="AB878" t="str">
        <f>IF(Y878="","",IF(Y878="[FÓRMULA MANUAL]","",IFERROR(AVERAGEIFS(DATOS!$K$2:$K$20000,DATOS!$A$2:$A$20000,Y878,CONFIG_METADATA!$G$2:$G$20000,1,DATOS!$I$2:$I$20000,"Música de Cámara"),"")))</f>
        <v/>
      </c>
      <c r="AC878" t="str">
        <f>IF(Y878="","",IF(Y878="[FÓRMULA MANUAL]","",IFERROR(SUMPRODUCT((DATOS!$A$2:$A$20000=Y878)*(CONFIG_METADATA!$G$2:$G$20000=1)*(COUNTIF(CONFIG_ASIGNATURAS!$B$7:$B$27,DATOS!$I$2:$I$20000)&gt;0)*(DATOS!$K$2:$K$20000))/SUMPRODUCT((DATOS!$A$2:$A$20000=Y878)*(CONFIG_METADATA!$G$2:$G$20000=1)*(COUNTIF(CONFIG_ASIGNATURAS!$B$7:$B$27,DATOS!$I$2:$I$20000)&gt;0)*1),"")))</f>
        <v/>
      </c>
      <c r="AF878" t="str">
        <f>IF(AE878="","",IF(AE878="[FÓRMULA MANUAL]","",IFERROR(AVERAGEIFS(DATOS!$K$2:$K$20000,DATOS!$A$2:$A$20000,AE878,CONFIG_METADATA!$G$2:$G$20000,1,DATOS!$I$2:$I$20000,"Análisis"),"")))</f>
        <v/>
      </c>
      <c r="AG878" t="str">
        <f>IF(AE878="","",IF(AE878="[FÓRMULA MANUAL]","",IFERROR(AVERAGEIFS(DATOS!$K$2:$K$20000,DATOS!$A$2:$A$20000,AE878,CONFIG_METADATA!$G$2:$G$20000,1,DATOS!$I$2:$I$20000,"Orquesta/Banda/Conjunto"),"")))</f>
        <v/>
      </c>
      <c r="AH878" t="str">
        <f>IF(AE878="","",IF(AE878="[FÓRMULA MANUAL]","",IFERROR(AVERAGEIFS(DATOS!$K$2:$K$20000,DATOS!$A$2:$A$20000,AE878,CONFIG_METADATA!$G$2:$G$20000,1,DATOS!$I$2:$I$20000,"Música de Cámara"),"")))</f>
        <v/>
      </c>
      <c r="AI878" t="str">
        <f>IF(AE878="","",IF(AE878="[FÓRMULA MANUAL]","",IFERROR(SUMPRODUCT((DATOS!$A$2:$A$20000=AE878)*(CONFIG_METADATA!$G$2:$G$20000=1)*(COUNTIF(CONFIG_ASIGNATURAS!$B$7:$B$27,DATOS!$I$2:$I$20000)&gt;0)*(DATOS!$K$2:$K$20000))/SUMPRODUCT((DATOS!$A$2:$A$20000=AE878)*(CONFIG_METADATA!$G$2:$G$20000=1)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MANUAL]","",IFERROR(AVERAGEIFS(DATOS!$K$2:$K$20000,DATOS!$A$2:$A$20000,A879,CONFIG_METADATA!$G$2:$G$20000,1,DATOS!$I$2:$I$20000,"Lenguaje Musical"),"")))</f>
        <v/>
      </c>
      <c r="C879" t="str">
        <f>IF(A879="","",IF(A879="[FÓRMULA MANUAL]","",IFERROR(AVERAGEIFS(DATOS!$K$2:$K$20000,DATOS!$A$2:$A$20000,A879,CONFIG_METADATA!$G$2:$G$20000,1,DATOS!$I$2:$I$20000,"Orquesta/Banda/Conjunto"),"")))</f>
        <v/>
      </c>
      <c r="D879" t="str">
        <f>IF(A879="","",IF(A879="[FÓRMULA MANUAL]","",IFERROR(AVERAGEIFS(DATOS!$K$2:$K$20000,DATOS!$A$2:$A$20000,A879,CONFIG_METADATA!$G$2:$G$20000,1,DATOS!$I$2:$I$20000,"Conjunto"),"")))</f>
        <v/>
      </c>
      <c r="E879" t="str">
        <f>IF(A879="","",IF(A879="[FÓRMULA MANUAL]","",IFERROR(SUMPRODUCT((DATOS!$A$2:$A$20000=A879)*(CONFIG_METADATA!$G$2:$G$20000=1)*(COUNTIF(CONFIG_ASIGNATURAS!$B$7:$B$27,DATOS!$I$2:$I$20000)&gt;0)*(DATOS!$K$2:$K$20000))/SUMPRODUCT((DATOS!$A$2:$A$20000=A879)*(CONFIG_METADATA!$G$2:$G$20000=1)*(COUNTIF(CONFIG_ASIGNATURAS!$B$7:$B$27,DATOS!$I$2:$I$20000)&gt;0)*1),"")))</f>
        <v/>
      </c>
      <c r="H879" t="str">
        <f>IF(G879="","",IF(G879="[FÓRMULA MANUAL]","",IFERROR(AVERAGEIFS(DATOS!$K$2:$K$20000,DATOS!$A$2:$A$20000,G879,CONFIG_METADATA!$G$2:$G$20000,1,DATOS!$I$2:$I$20000,"Lenguaje Musical"),"")))</f>
        <v/>
      </c>
      <c r="I879" t="str">
        <f>IF(G879="","",IF(G879="[FÓRMULA MANUAL]","",IFERROR(AVERAGEIFS(DATOS!$K$2:$K$20000,DATOS!$A$2:$A$20000,G879,CONFIG_METADATA!$G$2:$G$20000,1,DATOS!$I$2:$I$20000,"Orquesta/Banda/Conjunto"),"")))</f>
        <v/>
      </c>
      <c r="J879" t="str">
        <f>IF(G879="","",IF(G879="[FÓRMULA MANUAL]","",IFERROR(AVERAGEIFS(DATOS!$K$2:$K$20000,DATOS!$A$2:$A$20000,G879,CONFIG_METADATA!$G$2:$G$20000,1,DATOS!$I$2:$I$20000,"Conjunto"),"")))</f>
        <v/>
      </c>
      <c r="K879" t="str">
        <f>IF(G879="","",IF(G879="[FÓRMULA MANUAL]","",IFERROR(SUMPRODUCT((DATOS!$A$2:$A$20000=G879)*(CONFIG_METADATA!$G$2:$G$20000=1)*(COUNTIF(CONFIG_ASIGNATURAS!$B$7:$B$27,DATOS!$I$2:$I$20000)&gt;0)*(DATOS!$K$2:$K$20000))/SUMPRODUCT((DATOS!$A$2:$A$20000=G879)*(CONFIG_METADATA!$G$2:$G$20000=1)*(COUNTIF(CONFIG_ASIGNATURAS!$B$7:$B$27,DATOS!$I$2:$I$20000)&gt;0)*1),"")))</f>
        <v/>
      </c>
      <c r="N879" t="str">
        <f>IF(M879="","",IF(M879="[FÓRMULA MANUAL]","",IFERROR(AVERAGEIFS(DATOS!$K$2:$K$20000,DATOS!$A$2:$A$20000,M879,CONFIG_METADATA!$G$2:$G$20000,1,DATOS!$I$2:$I$20000,"Armonía"),"")))</f>
        <v/>
      </c>
      <c r="O879" t="str">
        <f>IF(M879="","",IF(M879="[FÓRMULA MANUAL]","",IFERROR(AVERAGEIFS(DATOS!$K$2:$K$20000,DATOS!$A$2:$A$20000,M879,CONFIG_METADATA!$G$2:$G$20000,1,DATOS!$I$2:$I$20000,"Orquesta/Banda/Conjunto"),"")))</f>
        <v/>
      </c>
      <c r="P879" t="str">
        <f>IF(M879="","",IF(M879="[FÓRMULA MANUAL]","",IFERROR(AVERAGEIFS(DATOS!$K$2:$K$20000,DATOS!$A$2:$A$20000,M879,CONFIG_METADATA!$G$2:$G$20000,1,DATOS!$I$2:$I$20000,"Música de Cámara"),"")))</f>
        <v/>
      </c>
      <c r="Q879" t="str">
        <f>IF(M879="","",IF(M879="[FÓRMULA MANUAL]","",IFERROR(SUMPRODUCT((DATOS!$A$2:$A$20000=M879)*(CONFIG_METADATA!$G$2:$G$20000=1)*(COUNTIF(CONFIG_ASIGNATURAS!$B$7:$B$27,DATOS!$I$2:$I$20000)&gt;0)*(DATOS!$K$2:$K$20000))/SUMPRODUCT((DATOS!$A$2:$A$20000=M879)*(CONFIG_METADATA!$G$2:$G$20000=1)*(COUNTIF(CONFIG_ASIGNATURAS!$B$7:$B$27,DATOS!$I$2:$I$20000)&gt;0)*1),"")))</f>
        <v/>
      </c>
      <c r="T879" t="str">
        <f>IF(S879="","",IF(S879="[FÓRMULA MANUAL]","",IFERROR(AVERAGEIFS(DATOS!$K$2:$K$20000,DATOS!$A$2:$A$20000,S879,CONFIG_METADATA!$G$2:$G$20000,1,DATOS!$I$2:$I$20000,"Armonía"),"")))</f>
        <v/>
      </c>
      <c r="U879" t="str">
        <f>IF(S879="","",IF(S879="[FÓRMULA MANUAL]","",IFERROR(AVERAGEIFS(DATOS!$K$2:$K$20000,DATOS!$A$2:$A$20000,S879,CONFIG_METADATA!$G$2:$G$20000,1,DATOS!$I$2:$I$20000,"Orquesta/Banda/Conjunto"),"")))</f>
        <v/>
      </c>
      <c r="V879" t="str">
        <f>IF(S879="","",IF(S879="[FÓRMULA MANUAL]","",IFERROR(AVERAGEIFS(DATOS!$K$2:$K$20000,DATOS!$A$2:$A$20000,S879,CONFIG_METADATA!$G$2:$G$20000,1,DATOS!$I$2:$I$20000,"Música de Cámara"),"")))</f>
        <v/>
      </c>
      <c r="W879" t="str">
        <f>IF(S879="","",IF(S879="[FÓRMULA MANUAL]","",IFERROR(SUMPRODUCT((DATOS!$A$2:$A$20000=S879)*(CONFIG_METADATA!$G$2:$G$20000=1)*(COUNTIF(CONFIG_ASIGNATURAS!$B$7:$B$27,DATOS!$I$2:$I$20000)&gt;0)*(DATOS!$K$2:$K$20000))/SUMPRODUCT((DATOS!$A$2:$A$20000=S879)*(CONFIG_METADATA!$G$2:$G$20000=1)*(COUNTIF(CONFIG_ASIGNATURAS!$B$7:$B$27,DATOS!$I$2:$I$20000)&gt;0)*1),"")))</f>
        <v/>
      </c>
      <c r="Z879" t="str">
        <f>IF(Y879="","",IF(Y879="[FÓRMULA MANUAL]","",IFERROR(AVERAGEIFS(DATOS!$K$2:$K$20000,DATOS!$A$2:$A$20000,Y879,CONFIG_METADATA!$G$2:$G$20000,1,DATOS!$I$2:$I$20000,"Análisis"),"")))</f>
        <v/>
      </c>
      <c r="AA879" t="str">
        <f>IF(Y879="","",IF(Y879="[FÓRMULA MANUAL]","",IFERROR(AVERAGEIFS(DATOS!$K$2:$K$20000,DATOS!$A$2:$A$20000,Y879,CONFIG_METADATA!$G$2:$G$20000,1,DATOS!$I$2:$I$20000,"Orquesta/Banda/Conjunto"),"")))</f>
        <v/>
      </c>
      <c r="AB879" t="str">
        <f>IF(Y879="","",IF(Y879="[FÓRMULA MANUAL]","",IFERROR(AVERAGEIFS(DATOS!$K$2:$K$20000,DATOS!$A$2:$A$20000,Y879,CONFIG_METADATA!$G$2:$G$20000,1,DATOS!$I$2:$I$20000,"Música de Cámara"),"")))</f>
        <v/>
      </c>
      <c r="AC879" t="str">
        <f>IF(Y879="","",IF(Y879="[FÓRMULA MANUAL]","",IFERROR(SUMPRODUCT((DATOS!$A$2:$A$20000=Y879)*(CONFIG_METADATA!$G$2:$G$20000=1)*(COUNTIF(CONFIG_ASIGNATURAS!$B$7:$B$27,DATOS!$I$2:$I$20000)&gt;0)*(DATOS!$K$2:$K$20000))/SUMPRODUCT((DATOS!$A$2:$A$20000=Y879)*(CONFIG_METADATA!$G$2:$G$20000=1)*(COUNTIF(CONFIG_ASIGNATURAS!$B$7:$B$27,DATOS!$I$2:$I$20000)&gt;0)*1),"")))</f>
        <v/>
      </c>
      <c r="AF879" t="str">
        <f>IF(AE879="","",IF(AE879="[FÓRMULA MANUAL]","",IFERROR(AVERAGEIFS(DATOS!$K$2:$K$20000,DATOS!$A$2:$A$20000,AE879,CONFIG_METADATA!$G$2:$G$20000,1,DATOS!$I$2:$I$20000,"Análisis"),"")))</f>
        <v/>
      </c>
      <c r="AG879" t="str">
        <f>IF(AE879="","",IF(AE879="[FÓRMULA MANUAL]","",IFERROR(AVERAGEIFS(DATOS!$K$2:$K$20000,DATOS!$A$2:$A$20000,AE879,CONFIG_METADATA!$G$2:$G$20000,1,DATOS!$I$2:$I$20000,"Orquesta/Banda/Conjunto"),"")))</f>
        <v/>
      </c>
      <c r="AH879" t="str">
        <f>IF(AE879="","",IF(AE879="[FÓRMULA MANUAL]","",IFERROR(AVERAGEIFS(DATOS!$K$2:$K$20000,DATOS!$A$2:$A$20000,AE879,CONFIG_METADATA!$G$2:$G$20000,1,DATOS!$I$2:$I$20000,"Música de Cámara"),"")))</f>
        <v/>
      </c>
      <c r="AI879" t="str">
        <f>IF(AE879="","",IF(AE879="[FÓRMULA MANUAL]","",IFERROR(SUMPRODUCT((DATOS!$A$2:$A$20000=AE879)*(CONFIG_METADATA!$G$2:$G$20000=1)*(COUNTIF(CONFIG_ASIGNATURAS!$B$7:$B$27,DATOS!$I$2:$I$20000)&gt;0)*(DATOS!$K$2:$K$20000))/SUMPRODUCT((DATOS!$A$2:$A$20000=AE879)*(CONFIG_METADATA!$G$2:$G$20000=1)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MANUAL]","",IFERROR(AVERAGEIFS(DATOS!$K$2:$K$20000,DATOS!$A$2:$A$20000,A880,CONFIG_METADATA!$G$2:$G$20000,1,DATOS!$I$2:$I$20000,"Lenguaje Musical"),"")))</f>
        <v/>
      </c>
      <c r="C880" t="str">
        <f>IF(A880="","",IF(A880="[FÓRMULA MANUAL]","",IFERROR(AVERAGEIFS(DATOS!$K$2:$K$20000,DATOS!$A$2:$A$20000,A880,CONFIG_METADATA!$G$2:$G$20000,1,DATOS!$I$2:$I$20000,"Orquesta/Banda/Conjunto"),"")))</f>
        <v/>
      </c>
      <c r="D880" t="str">
        <f>IF(A880="","",IF(A880="[FÓRMULA MANUAL]","",IFERROR(AVERAGEIFS(DATOS!$K$2:$K$20000,DATOS!$A$2:$A$20000,A880,CONFIG_METADATA!$G$2:$G$20000,1,DATOS!$I$2:$I$20000,"Conjunto"),"")))</f>
        <v/>
      </c>
      <c r="E880" t="str">
        <f>IF(A880="","",IF(A880="[FÓRMULA MANUAL]","",IFERROR(SUMPRODUCT((DATOS!$A$2:$A$20000=A880)*(CONFIG_METADATA!$G$2:$G$20000=1)*(COUNTIF(CONFIG_ASIGNATURAS!$B$7:$B$27,DATOS!$I$2:$I$20000)&gt;0)*(DATOS!$K$2:$K$20000))/SUMPRODUCT((DATOS!$A$2:$A$20000=A880)*(CONFIG_METADATA!$G$2:$G$20000=1)*(COUNTIF(CONFIG_ASIGNATURAS!$B$7:$B$27,DATOS!$I$2:$I$20000)&gt;0)*1),"")))</f>
        <v/>
      </c>
      <c r="H880" t="str">
        <f>IF(G880="","",IF(G880="[FÓRMULA MANUAL]","",IFERROR(AVERAGEIFS(DATOS!$K$2:$K$20000,DATOS!$A$2:$A$20000,G880,CONFIG_METADATA!$G$2:$G$20000,1,DATOS!$I$2:$I$20000,"Lenguaje Musical"),"")))</f>
        <v/>
      </c>
      <c r="I880" t="str">
        <f>IF(G880="","",IF(G880="[FÓRMULA MANUAL]","",IFERROR(AVERAGEIFS(DATOS!$K$2:$K$20000,DATOS!$A$2:$A$20000,G880,CONFIG_METADATA!$G$2:$G$20000,1,DATOS!$I$2:$I$20000,"Orquesta/Banda/Conjunto"),"")))</f>
        <v/>
      </c>
      <c r="J880" t="str">
        <f>IF(G880="","",IF(G880="[FÓRMULA MANUAL]","",IFERROR(AVERAGEIFS(DATOS!$K$2:$K$20000,DATOS!$A$2:$A$20000,G880,CONFIG_METADATA!$G$2:$G$20000,1,DATOS!$I$2:$I$20000,"Conjunto"),"")))</f>
        <v/>
      </c>
      <c r="K880" t="str">
        <f>IF(G880="","",IF(G880="[FÓRMULA MANUAL]","",IFERROR(SUMPRODUCT((DATOS!$A$2:$A$20000=G880)*(CONFIG_METADATA!$G$2:$G$20000=1)*(COUNTIF(CONFIG_ASIGNATURAS!$B$7:$B$27,DATOS!$I$2:$I$20000)&gt;0)*(DATOS!$K$2:$K$20000))/SUMPRODUCT((DATOS!$A$2:$A$20000=G880)*(CONFIG_METADATA!$G$2:$G$20000=1)*(COUNTIF(CONFIG_ASIGNATURAS!$B$7:$B$27,DATOS!$I$2:$I$20000)&gt;0)*1),"")))</f>
        <v/>
      </c>
      <c r="N880" t="str">
        <f>IF(M880="","",IF(M880="[FÓRMULA MANUAL]","",IFERROR(AVERAGEIFS(DATOS!$K$2:$K$20000,DATOS!$A$2:$A$20000,M880,CONFIG_METADATA!$G$2:$G$20000,1,DATOS!$I$2:$I$20000,"Armonía"),"")))</f>
        <v/>
      </c>
      <c r="O880" t="str">
        <f>IF(M880="","",IF(M880="[FÓRMULA MANUAL]","",IFERROR(AVERAGEIFS(DATOS!$K$2:$K$20000,DATOS!$A$2:$A$20000,M880,CONFIG_METADATA!$G$2:$G$20000,1,DATOS!$I$2:$I$20000,"Orquesta/Banda/Conjunto"),"")))</f>
        <v/>
      </c>
      <c r="P880" t="str">
        <f>IF(M880="","",IF(M880="[FÓRMULA MANUAL]","",IFERROR(AVERAGEIFS(DATOS!$K$2:$K$20000,DATOS!$A$2:$A$20000,M880,CONFIG_METADATA!$G$2:$G$20000,1,DATOS!$I$2:$I$20000,"Música de Cámara"),"")))</f>
        <v/>
      </c>
      <c r="Q880" t="str">
        <f>IF(M880="","",IF(M880="[FÓRMULA MANUAL]","",IFERROR(SUMPRODUCT((DATOS!$A$2:$A$20000=M880)*(CONFIG_METADATA!$G$2:$G$20000=1)*(COUNTIF(CONFIG_ASIGNATURAS!$B$7:$B$27,DATOS!$I$2:$I$20000)&gt;0)*(DATOS!$K$2:$K$20000))/SUMPRODUCT((DATOS!$A$2:$A$20000=M880)*(CONFIG_METADATA!$G$2:$G$20000=1)*(COUNTIF(CONFIG_ASIGNATURAS!$B$7:$B$27,DATOS!$I$2:$I$20000)&gt;0)*1),"")))</f>
        <v/>
      </c>
      <c r="T880" t="str">
        <f>IF(S880="","",IF(S880="[FÓRMULA MANUAL]","",IFERROR(AVERAGEIFS(DATOS!$K$2:$K$20000,DATOS!$A$2:$A$20000,S880,CONFIG_METADATA!$G$2:$G$20000,1,DATOS!$I$2:$I$20000,"Armonía"),"")))</f>
        <v/>
      </c>
      <c r="U880" t="str">
        <f>IF(S880="","",IF(S880="[FÓRMULA MANUAL]","",IFERROR(AVERAGEIFS(DATOS!$K$2:$K$20000,DATOS!$A$2:$A$20000,S880,CONFIG_METADATA!$G$2:$G$20000,1,DATOS!$I$2:$I$20000,"Orquesta/Banda/Conjunto"),"")))</f>
        <v/>
      </c>
      <c r="V880" t="str">
        <f>IF(S880="","",IF(S880="[FÓRMULA MANUAL]","",IFERROR(AVERAGEIFS(DATOS!$K$2:$K$20000,DATOS!$A$2:$A$20000,S880,CONFIG_METADATA!$G$2:$G$20000,1,DATOS!$I$2:$I$20000,"Música de Cámara"),"")))</f>
        <v/>
      </c>
      <c r="W880" t="str">
        <f>IF(S880="","",IF(S880="[FÓRMULA MANUAL]","",IFERROR(SUMPRODUCT((DATOS!$A$2:$A$20000=S880)*(CONFIG_METADATA!$G$2:$G$20000=1)*(COUNTIF(CONFIG_ASIGNATURAS!$B$7:$B$27,DATOS!$I$2:$I$20000)&gt;0)*(DATOS!$K$2:$K$20000))/SUMPRODUCT((DATOS!$A$2:$A$20000=S880)*(CONFIG_METADATA!$G$2:$G$20000=1)*(COUNTIF(CONFIG_ASIGNATURAS!$B$7:$B$27,DATOS!$I$2:$I$20000)&gt;0)*1),"")))</f>
        <v/>
      </c>
      <c r="Z880" t="str">
        <f>IF(Y880="","",IF(Y880="[FÓRMULA MANUAL]","",IFERROR(AVERAGEIFS(DATOS!$K$2:$K$20000,DATOS!$A$2:$A$20000,Y880,CONFIG_METADATA!$G$2:$G$20000,1,DATOS!$I$2:$I$20000,"Análisis"),"")))</f>
        <v/>
      </c>
      <c r="AA880" t="str">
        <f>IF(Y880="","",IF(Y880="[FÓRMULA MANUAL]","",IFERROR(AVERAGEIFS(DATOS!$K$2:$K$20000,DATOS!$A$2:$A$20000,Y880,CONFIG_METADATA!$G$2:$G$20000,1,DATOS!$I$2:$I$20000,"Orquesta/Banda/Conjunto"),"")))</f>
        <v/>
      </c>
      <c r="AB880" t="str">
        <f>IF(Y880="","",IF(Y880="[FÓRMULA MANUAL]","",IFERROR(AVERAGEIFS(DATOS!$K$2:$K$20000,DATOS!$A$2:$A$20000,Y880,CONFIG_METADATA!$G$2:$G$20000,1,DATOS!$I$2:$I$20000,"Música de Cámara"),"")))</f>
        <v/>
      </c>
      <c r="AC880" t="str">
        <f>IF(Y880="","",IF(Y880="[FÓRMULA MANUAL]","",IFERROR(SUMPRODUCT((DATOS!$A$2:$A$20000=Y880)*(CONFIG_METADATA!$G$2:$G$20000=1)*(COUNTIF(CONFIG_ASIGNATURAS!$B$7:$B$27,DATOS!$I$2:$I$20000)&gt;0)*(DATOS!$K$2:$K$20000))/SUMPRODUCT((DATOS!$A$2:$A$20000=Y880)*(CONFIG_METADATA!$G$2:$G$20000=1)*(COUNTIF(CONFIG_ASIGNATURAS!$B$7:$B$27,DATOS!$I$2:$I$20000)&gt;0)*1),"")))</f>
        <v/>
      </c>
      <c r="AF880" t="str">
        <f>IF(AE880="","",IF(AE880="[FÓRMULA MANUAL]","",IFERROR(AVERAGEIFS(DATOS!$K$2:$K$20000,DATOS!$A$2:$A$20000,AE880,CONFIG_METADATA!$G$2:$G$20000,1,DATOS!$I$2:$I$20000,"Análisis"),"")))</f>
        <v/>
      </c>
      <c r="AG880" t="str">
        <f>IF(AE880="","",IF(AE880="[FÓRMULA MANUAL]","",IFERROR(AVERAGEIFS(DATOS!$K$2:$K$20000,DATOS!$A$2:$A$20000,AE880,CONFIG_METADATA!$G$2:$G$20000,1,DATOS!$I$2:$I$20000,"Orquesta/Banda/Conjunto"),"")))</f>
        <v/>
      </c>
      <c r="AH880" t="str">
        <f>IF(AE880="","",IF(AE880="[FÓRMULA MANUAL]","",IFERROR(AVERAGEIFS(DATOS!$K$2:$K$20000,DATOS!$A$2:$A$20000,AE880,CONFIG_METADATA!$G$2:$G$20000,1,DATOS!$I$2:$I$20000,"Música de Cámara"),"")))</f>
        <v/>
      </c>
      <c r="AI880" t="str">
        <f>IF(AE880="","",IF(AE880="[FÓRMULA MANUAL]","",IFERROR(SUMPRODUCT((DATOS!$A$2:$A$20000=AE880)*(CONFIG_METADATA!$G$2:$G$20000=1)*(COUNTIF(CONFIG_ASIGNATURAS!$B$7:$B$27,DATOS!$I$2:$I$20000)&gt;0)*(DATOS!$K$2:$K$20000))/SUMPRODUCT((DATOS!$A$2:$A$20000=AE880)*(CONFIG_METADATA!$G$2:$G$20000=1)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MANUAL]","",IFERROR(AVERAGEIFS(DATOS!$K$2:$K$20000,DATOS!$A$2:$A$20000,A881,CONFIG_METADATA!$G$2:$G$20000,1,DATOS!$I$2:$I$20000,"Lenguaje Musical"),"")))</f>
        <v/>
      </c>
      <c r="C881" t="str">
        <f>IF(A881="","",IF(A881="[FÓRMULA MANUAL]","",IFERROR(AVERAGEIFS(DATOS!$K$2:$K$20000,DATOS!$A$2:$A$20000,A881,CONFIG_METADATA!$G$2:$G$20000,1,DATOS!$I$2:$I$20000,"Orquesta/Banda/Conjunto"),"")))</f>
        <v/>
      </c>
      <c r="D881" t="str">
        <f>IF(A881="","",IF(A881="[FÓRMULA MANUAL]","",IFERROR(AVERAGEIFS(DATOS!$K$2:$K$20000,DATOS!$A$2:$A$20000,A881,CONFIG_METADATA!$G$2:$G$20000,1,DATOS!$I$2:$I$20000,"Conjunto"),"")))</f>
        <v/>
      </c>
      <c r="E881" t="str">
        <f>IF(A881="","",IF(A881="[FÓRMULA MANUAL]","",IFERROR(SUMPRODUCT((DATOS!$A$2:$A$20000=A881)*(CONFIG_METADATA!$G$2:$G$20000=1)*(COUNTIF(CONFIG_ASIGNATURAS!$B$7:$B$27,DATOS!$I$2:$I$20000)&gt;0)*(DATOS!$K$2:$K$20000))/SUMPRODUCT((DATOS!$A$2:$A$20000=A881)*(CONFIG_METADATA!$G$2:$G$20000=1)*(COUNTIF(CONFIG_ASIGNATURAS!$B$7:$B$27,DATOS!$I$2:$I$20000)&gt;0)*1),"")))</f>
        <v/>
      </c>
      <c r="H881" t="str">
        <f>IF(G881="","",IF(G881="[FÓRMULA MANUAL]","",IFERROR(AVERAGEIFS(DATOS!$K$2:$K$20000,DATOS!$A$2:$A$20000,G881,CONFIG_METADATA!$G$2:$G$20000,1,DATOS!$I$2:$I$20000,"Lenguaje Musical"),"")))</f>
        <v/>
      </c>
      <c r="I881" t="str">
        <f>IF(G881="","",IF(G881="[FÓRMULA MANUAL]","",IFERROR(AVERAGEIFS(DATOS!$K$2:$K$20000,DATOS!$A$2:$A$20000,G881,CONFIG_METADATA!$G$2:$G$20000,1,DATOS!$I$2:$I$20000,"Orquesta/Banda/Conjunto"),"")))</f>
        <v/>
      </c>
      <c r="J881" t="str">
        <f>IF(G881="","",IF(G881="[FÓRMULA MANUAL]","",IFERROR(AVERAGEIFS(DATOS!$K$2:$K$20000,DATOS!$A$2:$A$20000,G881,CONFIG_METADATA!$G$2:$G$20000,1,DATOS!$I$2:$I$20000,"Conjunto"),"")))</f>
        <v/>
      </c>
      <c r="K881" t="str">
        <f>IF(G881="","",IF(G881="[FÓRMULA MANUAL]","",IFERROR(SUMPRODUCT((DATOS!$A$2:$A$20000=G881)*(CONFIG_METADATA!$G$2:$G$20000=1)*(COUNTIF(CONFIG_ASIGNATURAS!$B$7:$B$27,DATOS!$I$2:$I$20000)&gt;0)*(DATOS!$K$2:$K$20000))/SUMPRODUCT((DATOS!$A$2:$A$20000=G881)*(CONFIG_METADATA!$G$2:$G$20000=1)*(COUNTIF(CONFIG_ASIGNATURAS!$B$7:$B$27,DATOS!$I$2:$I$20000)&gt;0)*1),"")))</f>
        <v/>
      </c>
      <c r="N881" t="str">
        <f>IF(M881="","",IF(M881="[FÓRMULA MANUAL]","",IFERROR(AVERAGEIFS(DATOS!$K$2:$K$20000,DATOS!$A$2:$A$20000,M881,CONFIG_METADATA!$G$2:$G$20000,1,DATOS!$I$2:$I$20000,"Armonía"),"")))</f>
        <v/>
      </c>
      <c r="O881" t="str">
        <f>IF(M881="","",IF(M881="[FÓRMULA MANUAL]","",IFERROR(AVERAGEIFS(DATOS!$K$2:$K$20000,DATOS!$A$2:$A$20000,M881,CONFIG_METADATA!$G$2:$G$20000,1,DATOS!$I$2:$I$20000,"Orquesta/Banda/Conjunto"),"")))</f>
        <v/>
      </c>
      <c r="P881" t="str">
        <f>IF(M881="","",IF(M881="[FÓRMULA MANUAL]","",IFERROR(AVERAGEIFS(DATOS!$K$2:$K$20000,DATOS!$A$2:$A$20000,M881,CONFIG_METADATA!$G$2:$G$20000,1,DATOS!$I$2:$I$20000,"Música de Cámara"),"")))</f>
        <v/>
      </c>
      <c r="Q881" t="str">
        <f>IF(M881="","",IF(M881="[FÓRMULA MANUAL]","",IFERROR(SUMPRODUCT((DATOS!$A$2:$A$20000=M881)*(CONFIG_METADATA!$G$2:$G$20000=1)*(COUNTIF(CONFIG_ASIGNATURAS!$B$7:$B$27,DATOS!$I$2:$I$20000)&gt;0)*(DATOS!$K$2:$K$20000))/SUMPRODUCT((DATOS!$A$2:$A$20000=M881)*(CONFIG_METADATA!$G$2:$G$20000=1)*(COUNTIF(CONFIG_ASIGNATURAS!$B$7:$B$27,DATOS!$I$2:$I$20000)&gt;0)*1),"")))</f>
        <v/>
      </c>
      <c r="T881" t="str">
        <f>IF(S881="","",IF(S881="[FÓRMULA MANUAL]","",IFERROR(AVERAGEIFS(DATOS!$K$2:$K$20000,DATOS!$A$2:$A$20000,S881,CONFIG_METADATA!$G$2:$G$20000,1,DATOS!$I$2:$I$20000,"Armonía"),"")))</f>
        <v/>
      </c>
      <c r="U881" t="str">
        <f>IF(S881="","",IF(S881="[FÓRMULA MANUAL]","",IFERROR(AVERAGEIFS(DATOS!$K$2:$K$20000,DATOS!$A$2:$A$20000,S881,CONFIG_METADATA!$G$2:$G$20000,1,DATOS!$I$2:$I$20000,"Orquesta/Banda/Conjunto"),"")))</f>
        <v/>
      </c>
      <c r="V881" t="str">
        <f>IF(S881="","",IF(S881="[FÓRMULA MANUAL]","",IFERROR(AVERAGEIFS(DATOS!$K$2:$K$20000,DATOS!$A$2:$A$20000,S881,CONFIG_METADATA!$G$2:$G$20000,1,DATOS!$I$2:$I$20000,"Música de Cámara"),"")))</f>
        <v/>
      </c>
      <c r="W881" t="str">
        <f>IF(S881="","",IF(S881="[FÓRMULA MANUAL]","",IFERROR(SUMPRODUCT((DATOS!$A$2:$A$20000=S881)*(CONFIG_METADATA!$G$2:$G$20000=1)*(COUNTIF(CONFIG_ASIGNATURAS!$B$7:$B$27,DATOS!$I$2:$I$20000)&gt;0)*(DATOS!$K$2:$K$20000))/SUMPRODUCT((DATOS!$A$2:$A$20000=S881)*(CONFIG_METADATA!$G$2:$G$20000=1)*(COUNTIF(CONFIG_ASIGNATURAS!$B$7:$B$27,DATOS!$I$2:$I$20000)&gt;0)*1),"")))</f>
        <v/>
      </c>
      <c r="Z881" t="str">
        <f>IF(Y881="","",IF(Y881="[FÓRMULA MANUAL]","",IFERROR(AVERAGEIFS(DATOS!$K$2:$K$20000,DATOS!$A$2:$A$20000,Y881,CONFIG_METADATA!$G$2:$G$20000,1,DATOS!$I$2:$I$20000,"Análisis"),"")))</f>
        <v/>
      </c>
      <c r="AA881" t="str">
        <f>IF(Y881="","",IF(Y881="[FÓRMULA MANUAL]","",IFERROR(AVERAGEIFS(DATOS!$K$2:$K$20000,DATOS!$A$2:$A$20000,Y881,CONFIG_METADATA!$G$2:$G$20000,1,DATOS!$I$2:$I$20000,"Orquesta/Banda/Conjunto"),"")))</f>
        <v/>
      </c>
      <c r="AB881" t="str">
        <f>IF(Y881="","",IF(Y881="[FÓRMULA MANUAL]","",IFERROR(AVERAGEIFS(DATOS!$K$2:$K$20000,DATOS!$A$2:$A$20000,Y881,CONFIG_METADATA!$G$2:$G$20000,1,DATOS!$I$2:$I$20000,"Música de Cámara"),"")))</f>
        <v/>
      </c>
      <c r="AC881" t="str">
        <f>IF(Y881="","",IF(Y881="[FÓRMULA MANUAL]","",IFERROR(SUMPRODUCT((DATOS!$A$2:$A$20000=Y881)*(CONFIG_METADATA!$G$2:$G$20000=1)*(COUNTIF(CONFIG_ASIGNATURAS!$B$7:$B$27,DATOS!$I$2:$I$20000)&gt;0)*(DATOS!$K$2:$K$20000))/SUMPRODUCT((DATOS!$A$2:$A$20000=Y881)*(CONFIG_METADATA!$G$2:$G$20000=1)*(COUNTIF(CONFIG_ASIGNATURAS!$B$7:$B$27,DATOS!$I$2:$I$20000)&gt;0)*1),"")))</f>
        <v/>
      </c>
      <c r="AF881" t="str">
        <f>IF(AE881="","",IF(AE881="[FÓRMULA MANUAL]","",IFERROR(AVERAGEIFS(DATOS!$K$2:$K$20000,DATOS!$A$2:$A$20000,AE881,CONFIG_METADATA!$G$2:$G$20000,1,DATOS!$I$2:$I$20000,"Análisis"),"")))</f>
        <v/>
      </c>
      <c r="AG881" t="str">
        <f>IF(AE881="","",IF(AE881="[FÓRMULA MANUAL]","",IFERROR(AVERAGEIFS(DATOS!$K$2:$K$20000,DATOS!$A$2:$A$20000,AE881,CONFIG_METADATA!$G$2:$G$20000,1,DATOS!$I$2:$I$20000,"Orquesta/Banda/Conjunto"),"")))</f>
        <v/>
      </c>
      <c r="AH881" t="str">
        <f>IF(AE881="","",IF(AE881="[FÓRMULA MANUAL]","",IFERROR(AVERAGEIFS(DATOS!$K$2:$K$20000,DATOS!$A$2:$A$20000,AE881,CONFIG_METADATA!$G$2:$G$20000,1,DATOS!$I$2:$I$20000,"Música de Cámara"),"")))</f>
        <v/>
      </c>
      <c r="AI881" t="str">
        <f>IF(AE881="","",IF(AE881="[FÓRMULA MANUAL]","",IFERROR(SUMPRODUCT((DATOS!$A$2:$A$20000=AE881)*(CONFIG_METADATA!$G$2:$G$20000=1)*(COUNTIF(CONFIG_ASIGNATURAS!$B$7:$B$27,DATOS!$I$2:$I$20000)&gt;0)*(DATOS!$K$2:$K$20000))/SUMPRODUCT((DATOS!$A$2:$A$20000=AE881)*(CONFIG_METADATA!$G$2:$G$20000=1)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MANUAL]","",IFERROR(AVERAGEIFS(DATOS!$K$2:$K$20000,DATOS!$A$2:$A$20000,A882,CONFIG_METADATA!$G$2:$G$20000,1,DATOS!$I$2:$I$20000,"Lenguaje Musical"),"")))</f>
        <v/>
      </c>
      <c r="C882" t="str">
        <f>IF(A882="","",IF(A882="[FÓRMULA MANUAL]","",IFERROR(AVERAGEIFS(DATOS!$K$2:$K$20000,DATOS!$A$2:$A$20000,A882,CONFIG_METADATA!$G$2:$G$20000,1,DATOS!$I$2:$I$20000,"Orquesta/Banda/Conjunto"),"")))</f>
        <v/>
      </c>
      <c r="D882" t="str">
        <f>IF(A882="","",IF(A882="[FÓRMULA MANUAL]","",IFERROR(AVERAGEIFS(DATOS!$K$2:$K$20000,DATOS!$A$2:$A$20000,A882,CONFIG_METADATA!$G$2:$G$20000,1,DATOS!$I$2:$I$20000,"Conjunto"),"")))</f>
        <v/>
      </c>
      <c r="E882" t="str">
        <f>IF(A882="","",IF(A882="[FÓRMULA MANUAL]","",IFERROR(SUMPRODUCT((DATOS!$A$2:$A$20000=A882)*(CONFIG_METADATA!$G$2:$G$20000=1)*(COUNTIF(CONFIG_ASIGNATURAS!$B$7:$B$27,DATOS!$I$2:$I$20000)&gt;0)*(DATOS!$K$2:$K$20000))/SUMPRODUCT((DATOS!$A$2:$A$20000=A882)*(CONFIG_METADATA!$G$2:$G$20000=1)*(COUNTIF(CONFIG_ASIGNATURAS!$B$7:$B$27,DATOS!$I$2:$I$20000)&gt;0)*1),"")))</f>
        <v/>
      </c>
      <c r="H882" t="str">
        <f>IF(G882="","",IF(G882="[FÓRMULA MANUAL]","",IFERROR(AVERAGEIFS(DATOS!$K$2:$K$20000,DATOS!$A$2:$A$20000,G882,CONFIG_METADATA!$G$2:$G$20000,1,DATOS!$I$2:$I$20000,"Lenguaje Musical"),"")))</f>
        <v/>
      </c>
      <c r="I882" t="str">
        <f>IF(G882="","",IF(G882="[FÓRMULA MANUAL]","",IFERROR(AVERAGEIFS(DATOS!$K$2:$K$20000,DATOS!$A$2:$A$20000,G882,CONFIG_METADATA!$G$2:$G$20000,1,DATOS!$I$2:$I$20000,"Orquesta/Banda/Conjunto"),"")))</f>
        <v/>
      </c>
      <c r="J882" t="str">
        <f>IF(G882="","",IF(G882="[FÓRMULA MANUAL]","",IFERROR(AVERAGEIFS(DATOS!$K$2:$K$20000,DATOS!$A$2:$A$20000,G882,CONFIG_METADATA!$G$2:$G$20000,1,DATOS!$I$2:$I$20000,"Conjunto"),"")))</f>
        <v/>
      </c>
      <c r="K882" t="str">
        <f>IF(G882="","",IF(G882="[FÓRMULA MANUAL]","",IFERROR(SUMPRODUCT((DATOS!$A$2:$A$20000=G882)*(CONFIG_METADATA!$G$2:$G$20000=1)*(COUNTIF(CONFIG_ASIGNATURAS!$B$7:$B$27,DATOS!$I$2:$I$20000)&gt;0)*(DATOS!$K$2:$K$20000))/SUMPRODUCT((DATOS!$A$2:$A$20000=G882)*(CONFIG_METADATA!$G$2:$G$20000=1)*(COUNTIF(CONFIG_ASIGNATURAS!$B$7:$B$27,DATOS!$I$2:$I$20000)&gt;0)*1),"")))</f>
        <v/>
      </c>
      <c r="N882" t="str">
        <f>IF(M882="","",IF(M882="[FÓRMULA MANUAL]","",IFERROR(AVERAGEIFS(DATOS!$K$2:$K$20000,DATOS!$A$2:$A$20000,M882,CONFIG_METADATA!$G$2:$G$20000,1,DATOS!$I$2:$I$20000,"Armonía"),"")))</f>
        <v/>
      </c>
      <c r="O882" t="str">
        <f>IF(M882="","",IF(M882="[FÓRMULA MANUAL]","",IFERROR(AVERAGEIFS(DATOS!$K$2:$K$20000,DATOS!$A$2:$A$20000,M882,CONFIG_METADATA!$G$2:$G$20000,1,DATOS!$I$2:$I$20000,"Orquesta/Banda/Conjunto"),"")))</f>
        <v/>
      </c>
      <c r="P882" t="str">
        <f>IF(M882="","",IF(M882="[FÓRMULA MANUAL]","",IFERROR(AVERAGEIFS(DATOS!$K$2:$K$20000,DATOS!$A$2:$A$20000,M882,CONFIG_METADATA!$G$2:$G$20000,1,DATOS!$I$2:$I$20000,"Música de Cámara"),"")))</f>
        <v/>
      </c>
      <c r="Q882" t="str">
        <f>IF(M882="","",IF(M882="[FÓRMULA MANUAL]","",IFERROR(SUMPRODUCT((DATOS!$A$2:$A$20000=M882)*(CONFIG_METADATA!$G$2:$G$20000=1)*(COUNTIF(CONFIG_ASIGNATURAS!$B$7:$B$27,DATOS!$I$2:$I$20000)&gt;0)*(DATOS!$K$2:$K$20000))/SUMPRODUCT((DATOS!$A$2:$A$20000=M882)*(CONFIG_METADATA!$G$2:$G$20000=1)*(COUNTIF(CONFIG_ASIGNATURAS!$B$7:$B$27,DATOS!$I$2:$I$20000)&gt;0)*1),"")))</f>
        <v/>
      </c>
      <c r="T882" t="str">
        <f>IF(S882="","",IF(S882="[FÓRMULA MANUAL]","",IFERROR(AVERAGEIFS(DATOS!$K$2:$K$20000,DATOS!$A$2:$A$20000,S882,CONFIG_METADATA!$G$2:$G$20000,1,DATOS!$I$2:$I$20000,"Armonía"),"")))</f>
        <v/>
      </c>
      <c r="U882" t="str">
        <f>IF(S882="","",IF(S882="[FÓRMULA MANUAL]","",IFERROR(AVERAGEIFS(DATOS!$K$2:$K$20000,DATOS!$A$2:$A$20000,S882,CONFIG_METADATA!$G$2:$G$20000,1,DATOS!$I$2:$I$20000,"Orquesta/Banda/Conjunto"),"")))</f>
        <v/>
      </c>
      <c r="V882" t="str">
        <f>IF(S882="","",IF(S882="[FÓRMULA MANUAL]","",IFERROR(AVERAGEIFS(DATOS!$K$2:$K$20000,DATOS!$A$2:$A$20000,S882,CONFIG_METADATA!$G$2:$G$20000,1,DATOS!$I$2:$I$20000,"Música de Cámara"),"")))</f>
        <v/>
      </c>
      <c r="W882" t="str">
        <f>IF(S882="","",IF(S882="[FÓRMULA MANUAL]","",IFERROR(SUMPRODUCT((DATOS!$A$2:$A$20000=S882)*(CONFIG_METADATA!$G$2:$G$20000=1)*(COUNTIF(CONFIG_ASIGNATURAS!$B$7:$B$27,DATOS!$I$2:$I$20000)&gt;0)*(DATOS!$K$2:$K$20000))/SUMPRODUCT((DATOS!$A$2:$A$20000=S882)*(CONFIG_METADATA!$G$2:$G$20000=1)*(COUNTIF(CONFIG_ASIGNATURAS!$B$7:$B$27,DATOS!$I$2:$I$20000)&gt;0)*1),"")))</f>
        <v/>
      </c>
      <c r="Z882" t="str">
        <f>IF(Y882="","",IF(Y882="[FÓRMULA MANUAL]","",IFERROR(AVERAGEIFS(DATOS!$K$2:$K$20000,DATOS!$A$2:$A$20000,Y882,CONFIG_METADATA!$G$2:$G$20000,1,DATOS!$I$2:$I$20000,"Análisis"),"")))</f>
        <v/>
      </c>
      <c r="AA882" t="str">
        <f>IF(Y882="","",IF(Y882="[FÓRMULA MANUAL]","",IFERROR(AVERAGEIFS(DATOS!$K$2:$K$20000,DATOS!$A$2:$A$20000,Y882,CONFIG_METADATA!$G$2:$G$20000,1,DATOS!$I$2:$I$20000,"Orquesta/Banda/Conjunto"),"")))</f>
        <v/>
      </c>
      <c r="AB882" t="str">
        <f>IF(Y882="","",IF(Y882="[FÓRMULA MANUAL]","",IFERROR(AVERAGEIFS(DATOS!$K$2:$K$20000,DATOS!$A$2:$A$20000,Y882,CONFIG_METADATA!$G$2:$G$20000,1,DATOS!$I$2:$I$20000,"Música de Cámara"),"")))</f>
        <v/>
      </c>
      <c r="AC882" t="str">
        <f>IF(Y882="","",IF(Y882="[FÓRMULA MANUAL]","",IFERROR(SUMPRODUCT((DATOS!$A$2:$A$20000=Y882)*(CONFIG_METADATA!$G$2:$G$20000=1)*(COUNTIF(CONFIG_ASIGNATURAS!$B$7:$B$27,DATOS!$I$2:$I$20000)&gt;0)*(DATOS!$K$2:$K$20000))/SUMPRODUCT((DATOS!$A$2:$A$20000=Y882)*(CONFIG_METADATA!$G$2:$G$20000=1)*(COUNTIF(CONFIG_ASIGNATURAS!$B$7:$B$27,DATOS!$I$2:$I$20000)&gt;0)*1),"")))</f>
        <v/>
      </c>
      <c r="AF882" t="str">
        <f>IF(AE882="","",IF(AE882="[FÓRMULA MANUAL]","",IFERROR(AVERAGEIFS(DATOS!$K$2:$K$20000,DATOS!$A$2:$A$20000,AE882,CONFIG_METADATA!$G$2:$G$20000,1,DATOS!$I$2:$I$20000,"Análisis"),"")))</f>
        <v/>
      </c>
      <c r="AG882" t="str">
        <f>IF(AE882="","",IF(AE882="[FÓRMULA MANUAL]","",IFERROR(AVERAGEIFS(DATOS!$K$2:$K$20000,DATOS!$A$2:$A$20000,AE882,CONFIG_METADATA!$G$2:$G$20000,1,DATOS!$I$2:$I$20000,"Orquesta/Banda/Conjunto"),"")))</f>
        <v/>
      </c>
      <c r="AH882" t="str">
        <f>IF(AE882="","",IF(AE882="[FÓRMULA MANUAL]","",IFERROR(AVERAGEIFS(DATOS!$K$2:$K$20000,DATOS!$A$2:$A$20000,AE882,CONFIG_METADATA!$G$2:$G$20000,1,DATOS!$I$2:$I$20000,"Música de Cámara"),"")))</f>
        <v/>
      </c>
      <c r="AI882" t="str">
        <f>IF(AE882="","",IF(AE882="[FÓRMULA MANUAL]","",IFERROR(SUMPRODUCT((DATOS!$A$2:$A$20000=AE882)*(CONFIG_METADATA!$G$2:$G$20000=1)*(COUNTIF(CONFIG_ASIGNATURAS!$B$7:$B$27,DATOS!$I$2:$I$20000)&gt;0)*(DATOS!$K$2:$K$20000))/SUMPRODUCT((DATOS!$A$2:$A$20000=AE882)*(CONFIG_METADATA!$G$2:$G$20000=1)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MANUAL]","",IFERROR(AVERAGEIFS(DATOS!$K$2:$K$20000,DATOS!$A$2:$A$20000,A883,CONFIG_METADATA!$G$2:$G$20000,1,DATOS!$I$2:$I$20000,"Lenguaje Musical"),"")))</f>
        <v/>
      </c>
      <c r="C883" t="str">
        <f>IF(A883="","",IF(A883="[FÓRMULA MANUAL]","",IFERROR(AVERAGEIFS(DATOS!$K$2:$K$20000,DATOS!$A$2:$A$20000,A883,CONFIG_METADATA!$G$2:$G$20000,1,DATOS!$I$2:$I$20000,"Orquesta/Banda/Conjunto"),"")))</f>
        <v/>
      </c>
      <c r="D883" t="str">
        <f>IF(A883="","",IF(A883="[FÓRMULA MANUAL]","",IFERROR(AVERAGEIFS(DATOS!$K$2:$K$20000,DATOS!$A$2:$A$20000,A883,CONFIG_METADATA!$G$2:$G$20000,1,DATOS!$I$2:$I$20000,"Conjunto"),"")))</f>
        <v/>
      </c>
      <c r="E883" t="str">
        <f>IF(A883="","",IF(A883="[FÓRMULA MANUAL]","",IFERROR(SUMPRODUCT((DATOS!$A$2:$A$20000=A883)*(CONFIG_METADATA!$G$2:$G$20000=1)*(COUNTIF(CONFIG_ASIGNATURAS!$B$7:$B$27,DATOS!$I$2:$I$20000)&gt;0)*(DATOS!$K$2:$K$20000))/SUMPRODUCT((DATOS!$A$2:$A$20000=A883)*(CONFIG_METADATA!$G$2:$G$20000=1)*(COUNTIF(CONFIG_ASIGNATURAS!$B$7:$B$27,DATOS!$I$2:$I$20000)&gt;0)*1),"")))</f>
        <v/>
      </c>
      <c r="H883" t="str">
        <f>IF(G883="","",IF(G883="[FÓRMULA MANUAL]","",IFERROR(AVERAGEIFS(DATOS!$K$2:$K$20000,DATOS!$A$2:$A$20000,G883,CONFIG_METADATA!$G$2:$G$20000,1,DATOS!$I$2:$I$20000,"Lenguaje Musical"),"")))</f>
        <v/>
      </c>
      <c r="I883" t="str">
        <f>IF(G883="","",IF(G883="[FÓRMULA MANUAL]","",IFERROR(AVERAGEIFS(DATOS!$K$2:$K$20000,DATOS!$A$2:$A$20000,G883,CONFIG_METADATA!$G$2:$G$20000,1,DATOS!$I$2:$I$20000,"Orquesta/Banda/Conjunto"),"")))</f>
        <v/>
      </c>
      <c r="J883" t="str">
        <f>IF(G883="","",IF(G883="[FÓRMULA MANUAL]","",IFERROR(AVERAGEIFS(DATOS!$K$2:$K$20000,DATOS!$A$2:$A$20000,G883,CONFIG_METADATA!$G$2:$G$20000,1,DATOS!$I$2:$I$20000,"Conjunto"),"")))</f>
        <v/>
      </c>
      <c r="K883" t="str">
        <f>IF(G883="","",IF(G883="[FÓRMULA MANUAL]","",IFERROR(SUMPRODUCT((DATOS!$A$2:$A$20000=G883)*(CONFIG_METADATA!$G$2:$G$20000=1)*(COUNTIF(CONFIG_ASIGNATURAS!$B$7:$B$27,DATOS!$I$2:$I$20000)&gt;0)*(DATOS!$K$2:$K$20000))/SUMPRODUCT((DATOS!$A$2:$A$20000=G883)*(CONFIG_METADATA!$G$2:$G$20000=1)*(COUNTIF(CONFIG_ASIGNATURAS!$B$7:$B$27,DATOS!$I$2:$I$20000)&gt;0)*1),"")))</f>
        <v/>
      </c>
      <c r="N883" t="str">
        <f>IF(M883="","",IF(M883="[FÓRMULA MANUAL]","",IFERROR(AVERAGEIFS(DATOS!$K$2:$K$20000,DATOS!$A$2:$A$20000,M883,CONFIG_METADATA!$G$2:$G$20000,1,DATOS!$I$2:$I$20000,"Armonía"),"")))</f>
        <v/>
      </c>
      <c r="O883" t="str">
        <f>IF(M883="","",IF(M883="[FÓRMULA MANUAL]","",IFERROR(AVERAGEIFS(DATOS!$K$2:$K$20000,DATOS!$A$2:$A$20000,M883,CONFIG_METADATA!$G$2:$G$20000,1,DATOS!$I$2:$I$20000,"Orquesta/Banda/Conjunto"),"")))</f>
        <v/>
      </c>
      <c r="P883" t="str">
        <f>IF(M883="","",IF(M883="[FÓRMULA MANUAL]","",IFERROR(AVERAGEIFS(DATOS!$K$2:$K$20000,DATOS!$A$2:$A$20000,M883,CONFIG_METADATA!$G$2:$G$20000,1,DATOS!$I$2:$I$20000,"Música de Cámara"),"")))</f>
        <v/>
      </c>
      <c r="Q883" t="str">
        <f>IF(M883="","",IF(M883="[FÓRMULA MANUAL]","",IFERROR(SUMPRODUCT((DATOS!$A$2:$A$20000=M883)*(CONFIG_METADATA!$G$2:$G$20000=1)*(COUNTIF(CONFIG_ASIGNATURAS!$B$7:$B$27,DATOS!$I$2:$I$20000)&gt;0)*(DATOS!$K$2:$K$20000))/SUMPRODUCT((DATOS!$A$2:$A$20000=M883)*(CONFIG_METADATA!$G$2:$G$20000=1)*(COUNTIF(CONFIG_ASIGNATURAS!$B$7:$B$27,DATOS!$I$2:$I$20000)&gt;0)*1),"")))</f>
        <v/>
      </c>
      <c r="T883" t="str">
        <f>IF(S883="","",IF(S883="[FÓRMULA MANUAL]","",IFERROR(AVERAGEIFS(DATOS!$K$2:$K$20000,DATOS!$A$2:$A$20000,S883,CONFIG_METADATA!$G$2:$G$20000,1,DATOS!$I$2:$I$20000,"Armonía"),"")))</f>
        <v/>
      </c>
      <c r="U883" t="str">
        <f>IF(S883="","",IF(S883="[FÓRMULA MANUAL]","",IFERROR(AVERAGEIFS(DATOS!$K$2:$K$20000,DATOS!$A$2:$A$20000,S883,CONFIG_METADATA!$G$2:$G$20000,1,DATOS!$I$2:$I$20000,"Orquesta/Banda/Conjunto"),"")))</f>
        <v/>
      </c>
      <c r="V883" t="str">
        <f>IF(S883="","",IF(S883="[FÓRMULA MANUAL]","",IFERROR(AVERAGEIFS(DATOS!$K$2:$K$20000,DATOS!$A$2:$A$20000,S883,CONFIG_METADATA!$G$2:$G$20000,1,DATOS!$I$2:$I$20000,"Música de Cámara"),"")))</f>
        <v/>
      </c>
      <c r="W883" t="str">
        <f>IF(S883="","",IF(S883="[FÓRMULA MANUAL]","",IFERROR(SUMPRODUCT((DATOS!$A$2:$A$20000=S883)*(CONFIG_METADATA!$G$2:$G$20000=1)*(COUNTIF(CONFIG_ASIGNATURAS!$B$7:$B$27,DATOS!$I$2:$I$20000)&gt;0)*(DATOS!$K$2:$K$20000))/SUMPRODUCT((DATOS!$A$2:$A$20000=S883)*(CONFIG_METADATA!$G$2:$G$20000=1)*(COUNTIF(CONFIG_ASIGNATURAS!$B$7:$B$27,DATOS!$I$2:$I$20000)&gt;0)*1),"")))</f>
        <v/>
      </c>
      <c r="Z883" t="str">
        <f>IF(Y883="","",IF(Y883="[FÓRMULA MANUAL]","",IFERROR(AVERAGEIFS(DATOS!$K$2:$K$20000,DATOS!$A$2:$A$20000,Y883,CONFIG_METADATA!$G$2:$G$20000,1,DATOS!$I$2:$I$20000,"Análisis"),"")))</f>
        <v/>
      </c>
      <c r="AA883" t="str">
        <f>IF(Y883="","",IF(Y883="[FÓRMULA MANUAL]","",IFERROR(AVERAGEIFS(DATOS!$K$2:$K$20000,DATOS!$A$2:$A$20000,Y883,CONFIG_METADATA!$G$2:$G$20000,1,DATOS!$I$2:$I$20000,"Orquesta/Banda/Conjunto"),"")))</f>
        <v/>
      </c>
      <c r="AB883" t="str">
        <f>IF(Y883="","",IF(Y883="[FÓRMULA MANUAL]","",IFERROR(AVERAGEIFS(DATOS!$K$2:$K$20000,DATOS!$A$2:$A$20000,Y883,CONFIG_METADATA!$G$2:$G$20000,1,DATOS!$I$2:$I$20000,"Música de Cámara"),"")))</f>
        <v/>
      </c>
      <c r="AC883" t="str">
        <f>IF(Y883="","",IF(Y883="[FÓRMULA MANUAL]","",IFERROR(SUMPRODUCT((DATOS!$A$2:$A$20000=Y883)*(CONFIG_METADATA!$G$2:$G$20000=1)*(COUNTIF(CONFIG_ASIGNATURAS!$B$7:$B$27,DATOS!$I$2:$I$20000)&gt;0)*(DATOS!$K$2:$K$20000))/SUMPRODUCT((DATOS!$A$2:$A$20000=Y883)*(CONFIG_METADATA!$G$2:$G$20000=1)*(COUNTIF(CONFIG_ASIGNATURAS!$B$7:$B$27,DATOS!$I$2:$I$20000)&gt;0)*1),"")))</f>
        <v/>
      </c>
      <c r="AF883" t="str">
        <f>IF(AE883="","",IF(AE883="[FÓRMULA MANUAL]","",IFERROR(AVERAGEIFS(DATOS!$K$2:$K$20000,DATOS!$A$2:$A$20000,AE883,CONFIG_METADATA!$G$2:$G$20000,1,DATOS!$I$2:$I$20000,"Análisis"),"")))</f>
        <v/>
      </c>
      <c r="AG883" t="str">
        <f>IF(AE883="","",IF(AE883="[FÓRMULA MANUAL]","",IFERROR(AVERAGEIFS(DATOS!$K$2:$K$20000,DATOS!$A$2:$A$20000,AE883,CONFIG_METADATA!$G$2:$G$20000,1,DATOS!$I$2:$I$20000,"Orquesta/Banda/Conjunto"),"")))</f>
        <v/>
      </c>
      <c r="AH883" t="str">
        <f>IF(AE883="","",IF(AE883="[FÓRMULA MANUAL]","",IFERROR(AVERAGEIFS(DATOS!$K$2:$K$20000,DATOS!$A$2:$A$20000,AE883,CONFIG_METADATA!$G$2:$G$20000,1,DATOS!$I$2:$I$20000,"Música de Cámara"),"")))</f>
        <v/>
      </c>
      <c r="AI883" t="str">
        <f>IF(AE883="","",IF(AE883="[FÓRMULA MANUAL]","",IFERROR(SUMPRODUCT((DATOS!$A$2:$A$20000=AE883)*(CONFIG_METADATA!$G$2:$G$20000=1)*(COUNTIF(CONFIG_ASIGNATURAS!$B$7:$B$27,DATOS!$I$2:$I$20000)&gt;0)*(DATOS!$K$2:$K$20000))/SUMPRODUCT((DATOS!$A$2:$A$20000=AE883)*(CONFIG_METADATA!$G$2:$G$20000=1)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MANUAL]","",IFERROR(AVERAGEIFS(DATOS!$K$2:$K$20000,DATOS!$A$2:$A$20000,A884,CONFIG_METADATA!$G$2:$G$20000,1,DATOS!$I$2:$I$20000,"Lenguaje Musical"),"")))</f>
        <v/>
      </c>
      <c r="C884" t="str">
        <f>IF(A884="","",IF(A884="[FÓRMULA MANUAL]","",IFERROR(AVERAGEIFS(DATOS!$K$2:$K$20000,DATOS!$A$2:$A$20000,A884,CONFIG_METADATA!$G$2:$G$20000,1,DATOS!$I$2:$I$20000,"Orquesta/Banda/Conjunto"),"")))</f>
        <v/>
      </c>
      <c r="D884" t="str">
        <f>IF(A884="","",IF(A884="[FÓRMULA MANUAL]","",IFERROR(AVERAGEIFS(DATOS!$K$2:$K$20000,DATOS!$A$2:$A$20000,A884,CONFIG_METADATA!$G$2:$G$20000,1,DATOS!$I$2:$I$20000,"Conjunto"),"")))</f>
        <v/>
      </c>
      <c r="E884" t="str">
        <f>IF(A884="","",IF(A884="[FÓRMULA MANUAL]","",IFERROR(SUMPRODUCT((DATOS!$A$2:$A$20000=A884)*(CONFIG_METADATA!$G$2:$G$20000=1)*(COUNTIF(CONFIG_ASIGNATURAS!$B$7:$B$27,DATOS!$I$2:$I$20000)&gt;0)*(DATOS!$K$2:$K$20000))/SUMPRODUCT((DATOS!$A$2:$A$20000=A884)*(CONFIG_METADATA!$G$2:$G$20000=1)*(COUNTIF(CONFIG_ASIGNATURAS!$B$7:$B$27,DATOS!$I$2:$I$20000)&gt;0)*1),"")))</f>
        <v/>
      </c>
      <c r="H884" t="str">
        <f>IF(G884="","",IF(G884="[FÓRMULA MANUAL]","",IFERROR(AVERAGEIFS(DATOS!$K$2:$K$20000,DATOS!$A$2:$A$20000,G884,CONFIG_METADATA!$G$2:$G$20000,1,DATOS!$I$2:$I$20000,"Lenguaje Musical"),"")))</f>
        <v/>
      </c>
      <c r="I884" t="str">
        <f>IF(G884="","",IF(G884="[FÓRMULA MANUAL]","",IFERROR(AVERAGEIFS(DATOS!$K$2:$K$20000,DATOS!$A$2:$A$20000,G884,CONFIG_METADATA!$G$2:$G$20000,1,DATOS!$I$2:$I$20000,"Orquesta/Banda/Conjunto"),"")))</f>
        <v/>
      </c>
      <c r="J884" t="str">
        <f>IF(G884="","",IF(G884="[FÓRMULA MANUAL]","",IFERROR(AVERAGEIFS(DATOS!$K$2:$K$20000,DATOS!$A$2:$A$20000,G884,CONFIG_METADATA!$G$2:$G$20000,1,DATOS!$I$2:$I$20000,"Conjunto"),"")))</f>
        <v/>
      </c>
      <c r="K884" t="str">
        <f>IF(G884="","",IF(G884="[FÓRMULA MANUAL]","",IFERROR(SUMPRODUCT((DATOS!$A$2:$A$20000=G884)*(CONFIG_METADATA!$G$2:$G$20000=1)*(COUNTIF(CONFIG_ASIGNATURAS!$B$7:$B$27,DATOS!$I$2:$I$20000)&gt;0)*(DATOS!$K$2:$K$20000))/SUMPRODUCT((DATOS!$A$2:$A$20000=G884)*(CONFIG_METADATA!$G$2:$G$20000=1)*(COUNTIF(CONFIG_ASIGNATURAS!$B$7:$B$27,DATOS!$I$2:$I$20000)&gt;0)*1),"")))</f>
        <v/>
      </c>
      <c r="N884" t="str">
        <f>IF(M884="","",IF(M884="[FÓRMULA MANUAL]","",IFERROR(AVERAGEIFS(DATOS!$K$2:$K$20000,DATOS!$A$2:$A$20000,M884,CONFIG_METADATA!$G$2:$G$20000,1,DATOS!$I$2:$I$20000,"Armonía"),"")))</f>
        <v/>
      </c>
      <c r="O884" t="str">
        <f>IF(M884="","",IF(M884="[FÓRMULA MANUAL]","",IFERROR(AVERAGEIFS(DATOS!$K$2:$K$20000,DATOS!$A$2:$A$20000,M884,CONFIG_METADATA!$G$2:$G$20000,1,DATOS!$I$2:$I$20000,"Orquesta/Banda/Conjunto"),"")))</f>
        <v/>
      </c>
      <c r="P884" t="str">
        <f>IF(M884="","",IF(M884="[FÓRMULA MANUAL]","",IFERROR(AVERAGEIFS(DATOS!$K$2:$K$20000,DATOS!$A$2:$A$20000,M884,CONFIG_METADATA!$G$2:$G$20000,1,DATOS!$I$2:$I$20000,"Música de Cámara"),"")))</f>
        <v/>
      </c>
      <c r="Q884" t="str">
        <f>IF(M884="","",IF(M884="[FÓRMULA MANUAL]","",IFERROR(SUMPRODUCT((DATOS!$A$2:$A$20000=M884)*(CONFIG_METADATA!$G$2:$G$20000=1)*(COUNTIF(CONFIG_ASIGNATURAS!$B$7:$B$27,DATOS!$I$2:$I$20000)&gt;0)*(DATOS!$K$2:$K$20000))/SUMPRODUCT((DATOS!$A$2:$A$20000=M884)*(CONFIG_METADATA!$G$2:$G$20000=1)*(COUNTIF(CONFIG_ASIGNATURAS!$B$7:$B$27,DATOS!$I$2:$I$20000)&gt;0)*1),"")))</f>
        <v/>
      </c>
      <c r="T884" t="str">
        <f>IF(S884="","",IF(S884="[FÓRMULA MANUAL]","",IFERROR(AVERAGEIFS(DATOS!$K$2:$K$20000,DATOS!$A$2:$A$20000,S884,CONFIG_METADATA!$G$2:$G$20000,1,DATOS!$I$2:$I$20000,"Armonía"),"")))</f>
        <v/>
      </c>
      <c r="U884" t="str">
        <f>IF(S884="","",IF(S884="[FÓRMULA MANUAL]","",IFERROR(AVERAGEIFS(DATOS!$K$2:$K$20000,DATOS!$A$2:$A$20000,S884,CONFIG_METADATA!$G$2:$G$20000,1,DATOS!$I$2:$I$20000,"Orquesta/Banda/Conjunto"),"")))</f>
        <v/>
      </c>
      <c r="V884" t="str">
        <f>IF(S884="","",IF(S884="[FÓRMULA MANUAL]","",IFERROR(AVERAGEIFS(DATOS!$K$2:$K$20000,DATOS!$A$2:$A$20000,S884,CONFIG_METADATA!$G$2:$G$20000,1,DATOS!$I$2:$I$20000,"Música de Cámara"),"")))</f>
        <v/>
      </c>
      <c r="W884" t="str">
        <f>IF(S884="","",IF(S884="[FÓRMULA MANUAL]","",IFERROR(SUMPRODUCT((DATOS!$A$2:$A$20000=S884)*(CONFIG_METADATA!$G$2:$G$20000=1)*(COUNTIF(CONFIG_ASIGNATURAS!$B$7:$B$27,DATOS!$I$2:$I$20000)&gt;0)*(DATOS!$K$2:$K$20000))/SUMPRODUCT((DATOS!$A$2:$A$20000=S884)*(CONFIG_METADATA!$G$2:$G$20000=1)*(COUNTIF(CONFIG_ASIGNATURAS!$B$7:$B$27,DATOS!$I$2:$I$20000)&gt;0)*1),"")))</f>
        <v/>
      </c>
      <c r="Z884" t="str">
        <f>IF(Y884="","",IF(Y884="[FÓRMULA MANUAL]","",IFERROR(AVERAGEIFS(DATOS!$K$2:$K$20000,DATOS!$A$2:$A$20000,Y884,CONFIG_METADATA!$G$2:$G$20000,1,DATOS!$I$2:$I$20000,"Análisis"),"")))</f>
        <v/>
      </c>
      <c r="AA884" t="str">
        <f>IF(Y884="","",IF(Y884="[FÓRMULA MANUAL]","",IFERROR(AVERAGEIFS(DATOS!$K$2:$K$20000,DATOS!$A$2:$A$20000,Y884,CONFIG_METADATA!$G$2:$G$20000,1,DATOS!$I$2:$I$20000,"Orquesta/Banda/Conjunto"),"")))</f>
        <v/>
      </c>
      <c r="AB884" t="str">
        <f>IF(Y884="","",IF(Y884="[FÓRMULA MANUAL]","",IFERROR(AVERAGEIFS(DATOS!$K$2:$K$20000,DATOS!$A$2:$A$20000,Y884,CONFIG_METADATA!$G$2:$G$20000,1,DATOS!$I$2:$I$20000,"Música de Cámara"),"")))</f>
        <v/>
      </c>
      <c r="AC884" t="str">
        <f>IF(Y884="","",IF(Y884="[FÓRMULA MANUAL]","",IFERROR(SUMPRODUCT((DATOS!$A$2:$A$20000=Y884)*(CONFIG_METADATA!$G$2:$G$20000=1)*(COUNTIF(CONFIG_ASIGNATURAS!$B$7:$B$27,DATOS!$I$2:$I$20000)&gt;0)*(DATOS!$K$2:$K$20000))/SUMPRODUCT((DATOS!$A$2:$A$20000=Y884)*(CONFIG_METADATA!$G$2:$G$20000=1)*(COUNTIF(CONFIG_ASIGNATURAS!$B$7:$B$27,DATOS!$I$2:$I$20000)&gt;0)*1),"")))</f>
        <v/>
      </c>
      <c r="AF884" t="str">
        <f>IF(AE884="","",IF(AE884="[FÓRMULA MANUAL]","",IFERROR(AVERAGEIFS(DATOS!$K$2:$K$20000,DATOS!$A$2:$A$20000,AE884,CONFIG_METADATA!$G$2:$G$20000,1,DATOS!$I$2:$I$20000,"Análisis"),"")))</f>
        <v/>
      </c>
      <c r="AG884" t="str">
        <f>IF(AE884="","",IF(AE884="[FÓRMULA MANUAL]","",IFERROR(AVERAGEIFS(DATOS!$K$2:$K$20000,DATOS!$A$2:$A$20000,AE884,CONFIG_METADATA!$G$2:$G$20000,1,DATOS!$I$2:$I$20000,"Orquesta/Banda/Conjunto"),"")))</f>
        <v/>
      </c>
      <c r="AH884" t="str">
        <f>IF(AE884="","",IF(AE884="[FÓRMULA MANUAL]","",IFERROR(AVERAGEIFS(DATOS!$K$2:$K$20000,DATOS!$A$2:$A$20000,AE884,CONFIG_METADATA!$G$2:$G$20000,1,DATOS!$I$2:$I$20000,"Música de Cámara"),"")))</f>
        <v/>
      </c>
      <c r="AI884" t="str">
        <f>IF(AE884="","",IF(AE884="[FÓRMULA MANUAL]","",IFERROR(SUMPRODUCT((DATOS!$A$2:$A$20000=AE884)*(CONFIG_METADATA!$G$2:$G$20000=1)*(COUNTIF(CONFIG_ASIGNATURAS!$B$7:$B$27,DATOS!$I$2:$I$20000)&gt;0)*(DATOS!$K$2:$K$20000))/SUMPRODUCT((DATOS!$A$2:$A$20000=AE884)*(CONFIG_METADATA!$G$2:$G$20000=1)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MANUAL]","",IFERROR(AVERAGEIFS(DATOS!$K$2:$K$20000,DATOS!$A$2:$A$20000,A885,CONFIG_METADATA!$G$2:$G$20000,1,DATOS!$I$2:$I$20000,"Lenguaje Musical"),"")))</f>
        <v/>
      </c>
      <c r="C885" t="str">
        <f>IF(A885="","",IF(A885="[FÓRMULA MANUAL]","",IFERROR(AVERAGEIFS(DATOS!$K$2:$K$20000,DATOS!$A$2:$A$20000,A885,CONFIG_METADATA!$G$2:$G$20000,1,DATOS!$I$2:$I$20000,"Orquesta/Banda/Conjunto"),"")))</f>
        <v/>
      </c>
      <c r="D885" t="str">
        <f>IF(A885="","",IF(A885="[FÓRMULA MANUAL]","",IFERROR(AVERAGEIFS(DATOS!$K$2:$K$20000,DATOS!$A$2:$A$20000,A885,CONFIG_METADATA!$G$2:$G$20000,1,DATOS!$I$2:$I$20000,"Conjunto"),"")))</f>
        <v/>
      </c>
      <c r="E885" t="str">
        <f>IF(A885="","",IF(A885="[FÓRMULA MANUAL]","",IFERROR(SUMPRODUCT((DATOS!$A$2:$A$20000=A885)*(CONFIG_METADATA!$G$2:$G$20000=1)*(COUNTIF(CONFIG_ASIGNATURAS!$B$7:$B$27,DATOS!$I$2:$I$20000)&gt;0)*(DATOS!$K$2:$K$20000))/SUMPRODUCT((DATOS!$A$2:$A$20000=A885)*(CONFIG_METADATA!$G$2:$G$20000=1)*(COUNTIF(CONFIG_ASIGNATURAS!$B$7:$B$27,DATOS!$I$2:$I$20000)&gt;0)*1),"")))</f>
        <v/>
      </c>
      <c r="H885" t="str">
        <f>IF(G885="","",IF(G885="[FÓRMULA MANUAL]","",IFERROR(AVERAGEIFS(DATOS!$K$2:$K$20000,DATOS!$A$2:$A$20000,G885,CONFIG_METADATA!$G$2:$G$20000,1,DATOS!$I$2:$I$20000,"Lenguaje Musical"),"")))</f>
        <v/>
      </c>
      <c r="I885" t="str">
        <f>IF(G885="","",IF(G885="[FÓRMULA MANUAL]","",IFERROR(AVERAGEIFS(DATOS!$K$2:$K$20000,DATOS!$A$2:$A$20000,G885,CONFIG_METADATA!$G$2:$G$20000,1,DATOS!$I$2:$I$20000,"Orquesta/Banda/Conjunto"),"")))</f>
        <v/>
      </c>
      <c r="J885" t="str">
        <f>IF(G885="","",IF(G885="[FÓRMULA MANUAL]","",IFERROR(AVERAGEIFS(DATOS!$K$2:$K$20000,DATOS!$A$2:$A$20000,G885,CONFIG_METADATA!$G$2:$G$20000,1,DATOS!$I$2:$I$20000,"Conjunto"),"")))</f>
        <v/>
      </c>
      <c r="K885" t="str">
        <f>IF(G885="","",IF(G885="[FÓRMULA MANUAL]","",IFERROR(SUMPRODUCT((DATOS!$A$2:$A$20000=G885)*(CONFIG_METADATA!$G$2:$G$20000=1)*(COUNTIF(CONFIG_ASIGNATURAS!$B$7:$B$27,DATOS!$I$2:$I$20000)&gt;0)*(DATOS!$K$2:$K$20000))/SUMPRODUCT((DATOS!$A$2:$A$20000=G885)*(CONFIG_METADATA!$G$2:$G$20000=1)*(COUNTIF(CONFIG_ASIGNATURAS!$B$7:$B$27,DATOS!$I$2:$I$20000)&gt;0)*1),"")))</f>
        <v/>
      </c>
      <c r="N885" t="str">
        <f>IF(M885="","",IF(M885="[FÓRMULA MANUAL]","",IFERROR(AVERAGEIFS(DATOS!$K$2:$K$20000,DATOS!$A$2:$A$20000,M885,CONFIG_METADATA!$G$2:$G$20000,1,DATOS!$I$2:$I$20000,"Armonía"),"")))</f>
        <v/>
      </c>
      <c r="O885" t="str">
        <f>IF(M885="","",IF(M885="[FÓRMULA MANUAL]","",IFERROR(AVERAGEIFS(DATOS!$K$2:$K$20000,DATOS!$A$2:$A$20000,M885,CONFIG_METADATA!$G$2:$G$20000,1,DATOS!$I$2:$I$20000,"Orquesta/Banda/Conjunto"),"")))</f>
        <v/>
      </c>
      <c r="P885" t="str">
        <f>IF(M885="","",IF(M885="[FÓRMULA MANUAL]","",IFERROR(AVERAGEIFS(DATOS!$K$2:$K$20000,DATOS!$A$2:$A$20000,M885,CONFIG_METADATA!$G$2:$G$20000,1,DATOS!$I$2:$I$20000,"Música de Cámara"),"")))</f>
        <v/>
      </c>
      <c r="Q885" t="str">
        <f>IF(M885="","",IF(M885="[FÓRMULA MANUAL]","",IFERROR(SUMPRODUCT((DATOS!$A$2:$A$20000=M885)*(CONFIG_METADATA!$G$2:$G$20000=1)*(COUNTIF(CONFIG_ASIGNATURAS!$B$7:$B$27,DATOS!$I$2:$I$20000)&gt;0)*(DATOS!$K$2:$K$20000))/SUMPRODUCT((DATOS!$A$2:$A$20000=M885)*(CONFIG_METADATA!$G$2:$G$20000=1)*(COUNTIF(CONFIG_ASIGNATURAS!$B$7:$B$27,DATOS!$I$2:$I$20000)&gt;0)*1),"")))</f>
        <v/>
      </c>
      <c r="T885" t="str">
        <f>IF(S885="","",IF(S885="[FÓRMULA MANUAL]","",IFERROR(AVERAGEIFS(DATOS!$K$2:$K$20000,DATOS!$A$2:$A$20000,S885,CONFIG_METADATA!$G$2:$G$20000,1,DATOS!$I$2:$I$20000,"Armonía"),"")))</f>
        <v/>
      </c>
      <c r="U885" t="str">
        <f>IF(S885="","",IF(S885="[FÓRMULA MANUAL]","",IFERROR(AVERAGEIFS(DATOS!$K$2:$K$20000,DATOS!$A$2:$A$20000,S885,CONFIG_METADATA!$G$2:$G$20000,1,DATOS!$I$2:$I$20000,"Orquesta/Banda/Conjunto"),"")))</f>
        <v/>
      </c>
      <c r="V885" t="str">
        <f>IF(S885="","",IF(S885="[FÓRMULA MANUAL]","",IFERROR(AVERAGEIFS(DATOS!$K$2:$K$20000,DATOS!$A$2:$A$20000,S885,CONFIG_METADATA!$G$2:$G$20000,1,DATOS!$I$2:$I$20000,"Música de Cámara"),"")))</f>
        <v/>
      </c>
      <c r="W885" t="str">
        <f>IF(S885="","",IF(S885="[FÓRMULA MANUAL]","",IFERROR(SUMPRODUCT((DATOS!$A$2:$A$20000=S885)*(CONFIG_METADATA!$G$2:$G$20000=1)*(COUNTIF(CONFIG_ASIGNATURAS!$B$7:$B$27,DATOS!$I$2:$I$20000)&gt;0)*(DATOS!$K$2:$K$20000))/SUMPRODUCT((DATOS!$A$2:$A$20000=S885)*(CONFIG_METADATA!$G$2:$G$20000=1)*(COUNTIF(CONFIG_ASIGNATURAS!$B$7:$B$27,DATOS!$I$2:$I$20000)&gt;0)*1),"")))</f>
        <v/>
      </c>
      <c r="Z885" t="str">
        <f>IF(Y885="","",IF(Y885="[FÓRMULA MANUAL]","",IFERROR(AVERAGEIFS(DATOS!$K$2:$K$20000,DATOS!$A$2:$A$20000,Y885,CONFIG_METADATA!$G$2:$G$20000,1,DATOS!$I$2:$I$20000,"Análisis"),"")))</f>
        <v/>
      </c>
      <c r="AA885" t="str">
        <f>IF(Y885="","",IF(Y885="[FÓRMULA MANUAL]","",IFERROR(AVERAGEIFS(DATOS!$K$2:$K$20000,DATOS!$A$2:$A$20000,Y885,CONFIG_METADATA!$G$2:$G$20000,1,DATOS!$I$2:$I$20000,"Orquesta/Banda/Conjunto"),"")))</f>
        <v/>
      </c>
      <c r="AB885" t="str">
        <f>IF(Y885="","",IF(Y885="[FÓRMULA MANUAL]","",IFERROR(AVERAGEIFS(DATOS!$K$2:$K$20000,DATOS!$A$2:$A$20000,Y885,CONFIG_METADATA!$G$2:$G$20000,1,DATOS!$I$2:$I$20000,"Música de Cámara"),"")))</f>
        <v/>
      </c>
      <c r="AC885" t="str">
        <f>IF(Y885="","",IF(Y885="[FÓRMULA MANUAL]","",IFERROR(SUMPRODUCT((DATOS!$A$2:$A$20000=Y885)*(CONFIG_METADATA!$G$2:$G$20000=1)*(COUNTIF(CONFIG_ASIGNATURAS!$B$7:$B$27,DATOS!$I$2:$I$20000)&gt;0)*(DATOS!$K$2:$K$20000))/SUMPRODUCT((DATOS!$A$2:$A$20000=Y885)*(CONFIG_METADATA!$G$2:$G$20000=1)*(COUNTIF(CONFIG_ASIGNATURAS!$B$7:$B$27,DATOS!$I$2:$I$20000)&gt;0)*1),"")))</f>
        <v/>
      </c>
      <c r="AF885" t="str">
        <f>IF(AE885="","",IF(AE885="[FÓRMULA MANUAL]","",IFERROR(AVERAGEIFS(DATOS!$K$2:$K$20000,DATOS!$A$2:$A$20000,AE885,CONFIG_METADATA!$G$2:$G$20000,1,DATOS!$I$2:$I$20000,"Análisis"),"")))</f>
        <v/>
      </c>
      <c r="AG885" t="str">
        <f>IF(AE885="","",IF(AE885="[FÓRMULA MANUAL]","",IFERROR(AVERAGEIFS(DATOS!$K$2:$K$20000,DATOS!$A$2:$A$20000,AE885,CONFIG_METADATA!$G$2:$G$20000,1,DATOS!$I$2:$I$20000,"Orquesta/Banda/Conjunto"),"")))</f>
        <v/>
      </c>
      <c r="AH885" t="str">
        <f>IF(AE885="","",IF(AE885="[FÓRMULA MANUAL]","",IFERROR(AVERAGEIFS(DATOS!$K$2:$K$20000,DATOS!$A$2:$A$20000,AE885,CONFIG_METADATA!$G$2:$G$20000,1,DATOS!$I$2:$I$20000,"Música de Cámara"),"")))</f>
        <v/>
      </c>
      <c r="AI885" t="str">
        <f>IF(AE885="","",IF(AE885="[FÓRMULA MANUAL]","",IFERROR(SUMPRODUCT((DATOS!$A$2:$A$20000=AE885)*(CONFIG_METADATA!$G$2:$G$20000=1)*(COUNTIF(CONFIG_ASIGNATURAS!$B$7:$B$27,DATOS!$I$2:$I$20000)&gt;0)*(DATOS!$K$2:$K$20000))/SUMPRODUCT((DATOS!$A$2:$A$20000=AE885)*(CONFIG_METADATA!$G$2:$G$20000=1)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MANUAL]","",IFERROR(AVERAGEIFS(DATOS!$K$2:$K$20000,DATOS!$A$2:$A$20000,A886,CONFIG_METADATA!$G$2:$G$20000,1,DATOS!$I$2:$I$20000,"Lenguaje Musical"),"")))</f>
        <v/>
      </c>
      <c r="C886" t="str">
        <f>IF(A886="","",IF(A886="[FÓRMULA MANUAL]","",IFERROR(AVERAGEIFS(DATOS!$K$2:$K$20000,DATOS!$A$2:$A$20000,A886,CONFIG_METADATA!$G$2:$G$20000,1,DATOS!$I$2:$I$20000,"Orquesta/Banda/Conjunto"),"")))</f>
        <v/>
      </c>
      <c r="D886" t="str">
        <f>IF(A886="","",IF(A886="[FÓRMULA MANUAL]","",IFERROR(AVERAGEIFS(DATOS!$K$2:$K$20000,DATOS!$A$2:$A$20000,A886,CONFIG_METADATA!$G$2:$G$20000,1,DATOS!$I$2:$I$20000,"Conjunto"),"")))</f>
        <v/>
      </c>
      <c r="E886" t="str">
        <f>IF(A886="","",IF(A886="[FÓRMULA MANUAL]","",IFERROR(SUMPRODUCT((DATOS!$A$2:$A$20000=A886)*(CONFIG_METADATA!$G$2:$G$20000=1)*(COUNTIF(CONFIG_ASIGNATURAS!$B$7:$B$27,DATOS!$I$2:$I$20000)&gt;0)*(DATOS!$K$2:$K$20000))/SUMPRODUCT((DATOS!$A$2:$A$20000=A886)*(CONFIG_METADATA!$G$2:$G$20000=1)*(COUNTIF(CONFIG_ASIGNATURAS!$B$7:$B$27,DATOS!$I$2:$I$20000)&gt;0)*1),"")))</f>
        <v/>
      </c>
      <c r="H886" t="str">
        <f>IF(G886="","",IF(G886="[FÓRMULA MANUAL]","",IFERROR(AVERAGEIFS(DATOS!$K$2:$K$20000,DATOS!$A$2:$A$20000,G886,CONFIG_METADATA!$G$2:$G$20000,1,DATOS!$I$2:$I$20000,"Lenguaje Musical"),"")))</f>
        <v/>
      </c>
      <c r="I886" t="str">
        <f>IF(G886="","",IF(G886="[FÓRMULA MANUAL]","",IFERROR(AVERAGEIFS(DATOS!$K$2:$K$20000,DATOS!$A$2:$A$20000,G886,CONFIG_METADATA!$G$2:$G$20000,1,DATOS!$I$2:$I$20000,"Orquesta/Banda/Conjunto"),"")))</f>
        <v/>
      </c>
      <c r="J886" t="str">
        <f>IF(G886="","",IF(G886="[FÓRMULA MANUAL]","",IFERROR(AVERAGEIFS(DATOS!$K$2:$K$20000,DATOS!$A$2:$A$20000,G886,CONFIG_METADATA!$G$2:$G$20000,1,DATOS!$I$2:$I$20000,"Conjunto"),"")))</f>
        <v/>
      </c>
      <c r="K886" t="str">
        <f>IF(G886="","",IF(G886="[FÓRMULA MANUAL]","",IFERROR(SUMPRODUCT((DATOS!$A$2:$A$20000=G886)*(CONFIG_METADATA!$G$2:$G$20000=1)*(COUNTIF(CONFIG_ASIGNATURAS!$B$7:$B$27,DATOS!$I$2:$I$20000)&gt;0)*(DATOS!$K$2:$K$20000))/SUMPRODUCT((DATOS!$A$2:$A$20000=G886)*(CONFIG_METADATA!$G$2:$G$20000=1)*(COUNTIF(CONFIG_ASIGNATURAS!$B$7:$B$27,DATOS!$I$2:$I$20000)&gt;0)*1),"")))</f>
        <v/>
      </c>
      <c r="N886" t="str">
        <f>IF(M886="","",IF(M886="[FÓRMULA MANUAL]","",IFERROR(AVERAGEIFS(DATOS!$K$2:$K$20000,DATOS!$A$2:$A$20000,M886,CONFIG_METADATA!$G$2:$G$20000,1,DATOS!$I$2:$I$20000,"Armonía"),"")))</f>
        <v/>
      </c>
      <c r="O886" t="str">
        <f>IF(M886="","",IF(M886="[FÓRMULA MANUAL]","",IFERROR(AVERAGEIFS(DATOS!$K$2:$K$20000,DATOS!$A$2:$A$20000,M886,CONFIG_METADATA!$G$2:$G$20000,1,DATOS!$I$2:$I$20000,"Orquesta/Banda/Conjunto"),"")))</f>
        <v/>
      </c>
      <c r="P886" t="str">
        <f>IF(M886="","",IF(M886="[FÓRMULA MANUAL]","",IFERROR(AVERAGEIFS(DATOS!$K$2:$K$20000,DATOS!$A$2:$A$20000,M886,CONFIG_METADATA!$G$2:$G$20000,1,DATOS!$I$2:$I$20000,"Música de Cámara"),"")))</f>
        <v/>
      </c>
      <c r="Q886" t="str">
        <f>IF(M886="","",IF(M886="[FÓRMULA MANUAL]","",IFERROR(SUMPRODUCT((DATOS!$A$2:$A$20000=M886)*(CONFIG_METADATA!$G$2:$G$20000=1)*(COUNTIF(CONFIG_ASIGNATURAS!$B$7:$B$27,DATOS!$I$2:$I$20000)&gt;0)*(DATOS!$K$2:$K$20000))/SUMPRODUCT((DATOS!$A$2:$A$20000=M886)*(CONFIG_METADATA!$G$2:$G$20000=1)*(COUNTIF(CONFIG_ASIGNATURAS!$B$7:$B$27,DATOS!$I$2:$I$20000)&gt;0)*1),"")))</f>
        <v/>
      </c>
      <c r="T886" t="str">
        <f>IF(S886="","",IF(S886="[FÓRMULA MANUAL]","",IFERROR(AVERAGEIFS(DATOS!$K$2:$K$20000,DATOS!$A$2:$A$20000,S886,CONFIG_METADATA!$G$2:$G$20000,1,DATOS!$I$2:$I$20000,"Armonía"),"")))</f>
        <v/>
      </c>
      <c r="U886" t="str">
        <f>IF(S886="","",IF(S886="[FÓRMULA MANUAL]","",IFERROR(AVERAGEIFS(DATOS!$K$2:$K$20000,DATOS!$A$2:$A$20000,S886,CONFIG_METADATA!$G$2:$G$20000,1,DATOS!$I$2:$I$20000,"Orquesta/Banda/Conjunto"),"")))</f>
        <v/>
      </c>
      <c r="V886" t="str">
        <f>IF(S886="","",IF(S886="[FÓRMULA MANUAL]","",IFERROR(AVERAGEIFS(DATOS!$K$2:$K$20000,DATOS!$A$2:$A$20000,S886,CONFIG_METADATA!$G$2:$G$20000,1,DATOS!$I$2:$I$20000,"Música de Cámara"),"")))</f>
        <v/>
      </c>
      <c r="W886" t="str">
        <f>IF(S886="","",IF(S886="[FÓRMULA MANUAL]","",IFERROR(SUMPRODUCT((DATOS!$A$2:$A$20000=S886)*(CONFIG_METADATA!$G$2:$G$20000=1)*(COUNTIF(CONFIG_ASIGNATURAS!$B$7:$B$27,DATOS!$I$2:$I$20000)&gt;0)*(DATOS!$K$2:$K$20000))/SUMPRODUCT((DATOS!$A$2:$A$20000=S886)*(CONFIG_METADATA!$G$2:$G$20000=1)*(COUNTIF(CONFIG_ASIGNATURAS!$B$7:$B$27,DATOS!$I$2:$I$20000)&gt;0)*1),"")))</f>
        <v/>
      </c>
      <c r="Z886" t="str">
        <f>IF(Y886="","",IF(Y886="[FÓRMULA MANUAL]","",IFERROR(AVERAGEIFS(DATOS!$K$2:$K$20000,DATOS!$A$2:$A$20000,Y886,CONFIG_METADATA!$G$2:$G$20000,1,DATOS!$I$2:$I$20000,"Análisis"),"")))</f>
        <v/>
      </c>
      <c r="AA886" t="str">
        <f>IF(Y886="","",IF(Y886="[FÓRMULA MANUAL]","",IFERROR(AVERAGEIFS(DATOS!$K$2:$K$20000,DATOS!$A$2:$A$20000,Y886,CONFIG_METADATA!$G$2:$G$20000,1,DATOS!$I$2:$I$20000,"Orquesta/Banda/Conjunto"),"")))</f>
        <v/>
      </c>
      <c r="AB886" t="str">
        <f>IF(Y886="","",IF(Y886="[FÓRMULA MANUAL]","",IFERROR(AVERAGEIFS(DATOS!$K$2:$K$20000,DATOS!$A$2:$A$20000,Y886,CONFIG_METADATA!$G$2:$G$20000,1,DATOS!$I$2:$I$20000,"Música de Cámara"),"")))</f>
        <v/>
      </c>
      <c r="AC886" t="str">
        <f>IF(Y886="","",IF(Y886="[FÓRMULA MANUAL]","",IFERROR(SUMPRODUCT((DATOS!$A$2:$A$20000=Y886)*(CONFIG_METADATA!$G$2:$G$20000=1)*(COUNTIF(CONFIG_ASIGNATURAS!$B$7:$B$27,DATOS!$I$2:$I$20000)&gt;0)*(DATOS!$K$2:$K$20000))/SUMPRODUCT((DATOS!$A$2:$A$20000=Y886)*(CONFIG_METADATA!$G$2:$G$20000=1)*(COUNTIF(CONFIG_ASIGNATURAS!$B$7:$B$27,DATOS!$I$2:$I$20000)&gt;0)*1),"")))</f>
        <v/>
      </c>
      <c r="AF886" t="str">
        <f>IF(AE886="","",IF(AE886="[FÓRMULA MANUAL]","",IFERROR(AVERAGEIFS(DATOS!$K$2:$K$20000,DATOS!$A$2:$A$20000,AE886,CONFIG_METADATA!$G$2:$G$20000,1,DATOS!$I$2:$I$20000,"Análisis"),"")))</f>
        <v/>
      </c>
      <c r="AG886" t="str">
        <f>IF(AE886="","",IF(AE886="[FÓRMULA MANUAL]","",IFERROR(AVERAGEIFS(DATOS!$K$2:$K$20000,DATOS!$A$2:$A$20000,AE886,CONFIG_METADATA!$G$2:$G$20000,1,DATOS!$I$2:$I$20000,"Orquesta/Banda/Conjunto"),"")))</f>
        <v/>
      </c>
      <c r="AH886" t="str">
        <f>IF(AE886="","",IF(AE886="[FÓRMULA MANUAL]","",IFERROR(AVERAGEIFS(DATOS!$K$2:$K$20000,DATOS!$A$2:$A$20000,AE886,CONFIG_METADATA!$G$2:$G$20000,1,DATOS!$I$2:$I$20000,"Música de Cámara"),"")))</f>
        <v/>
      </c>
      <c r="AI886" t="str">
        <f>IF(AE886="","",IF(AE886="[FÓRMULA MANUAL]","",IFERROR(SUMPRODUCT((DATOS!$A$2:$A$20000=AE886)*(CONFIG_METADATA!$G$2:$G$20000=1)*(COUNTIF(CONFIG_ASIGNATURAS!$B$7:$B$27,DATOS!$I$2:$I$20000)&gt;0)*(DATOS!$K$2:$K$20000))/SUMPRODUCT((DATOS!$A$2:$A$20000=AE886)*(CONFIG_METADATA!$G$2:$G$20000=1)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MANUAL]","",IFERROR(AVERAGEIFS(DATOS!$K$2:$K$20000,DATOS!$A$2:$A$20000,A887,CONFIG_METADATA!$G$2:$G$20000,1,DATOS!$I$2:$I$20000,"Lenguaje Musical"),"")))</f>
        <v/>
      </c>
      <c r="C887" t="str">
        <f>IF(A887="","",IF(A887="[FÓRMULA MANUAL]","",IFERROR(AVERAGEIFS(DATOS!$K$2:$K$20000,DATOS!$A$2:$A$20000,A887,CONFIG_METADATA!$G$2:$G$20000,1,DATOS!$I$2:$I$20000,"Orquesta/Banda/Conjunto"),"")))</f>
        <v/>
      </c>
      <c r="D887" t="str">
        <f>IF(A887="","",IF(A887="[FÓRMULA MANUAL]","",IFERROR(AVERAGEIFS(DATOS!$K$2:$K$20000,DATOS!$A$2:$A$20000,A887,CONFIG_METADATA!$G$2:$G$20000,1,DATOS!$I$2:$I$20000,"Conjunto"),"")))</f>
        <v/>
      </c>
      <c r="E887" t="str">
        <f>IF(A887="","",IF(A887="[FÓRMULA MANUAL]","",IFERROR(SUMPRODUCT((DATOS!$A$2:$A$20000=A887)*(CONFIG_METADATA!$G$2:$G$20000=1)*(COUNTIF(CONFIG_ASIGNATURAS!$B$7:$B$27,DATOS!$I$2:$I$20000)&gt;0)*(DATOS!$K$2:$K$20000))/SUMPRODUCT((DATOS!$A$2:$A$20000=A887)*(CONFIG_METADATA!$G$2:$G$20000=1)*(COUNTIF(CONFIG_ASIGNATURAS!$B$7:$B$27,DATOS!$I$2:$I$20000)&gt;0)*1),"")))</f>
        <v/>
      </c>
      <c r="H887" t="str">
        <f>IF(G887="","",IF(G887="[FÓRMULA MANUAL]","",IFERROR(AVERAGEIFS(DATOS!$K$2:$K$20000,DATOS!$A$2:$A$20000,G887,CONFIG_METADATA!$G$2:$G$20000,1,DATOS!$I$2:$I$20000,"Lenguaje Musical"),"")))</f>
        <v/>
      </c>
      <c r="I887" t="str">
        <f>IF(G887="","",IF(G887="[FÓRMULA MANUAL]","",IFERROR(AVERAGEIFS(DATOS!$K$2:$K$20000,DATOS!$A$2:$A$20000,G887,CONFIG_METADATA!$G$2:$G$20000,1,DATOS!$I$2:$I$20000,"Orquesta/Banda/Conjunto"),"")))</f>
        <v/>
      </c>
      <c r="J887" t="str">
        <f>IF(G887="","",IF(G887="[FÓRMULA MANUAL]","",IFERROR(AVERAGEIFS(DATOS!$K$2:$K$20000,DATOS!$A$2:$A$20000,G887,CONFIG_METADATA!$G$2:$G$20000,1,DATOS!$I$2:$I$20000,"Conjunto"),"")))</f>
        <v/>
      </c>
      <c r="K887" t="str">
        <f>IF(G887="","",IF(G887="[FÓRMULA MANUAL]","",IFERROR(SUMPRODUCT((DATOS!$A$2:$A$20000=G887)*(CONFIG_METADATA!$G$2:$G$20000=1)*(COUNTIF(CONFIG_ASIGNATURAS!$B$7:$B$27,DATOS!$I$2:$I$20000)&gt;0)*(DATOS!$K$2:$K$20000))/SUMPRODUCT((DATOS!$A$2:$A$20000=G887)*(CONFIG_METADATA!$G$2:$G$20000=1)*(COUNTIF(CONFIG_ASIGNATURAS!$B$7:$B$27,DATOS!$I$2:$I$20000)&gt;0)*1),"")))</f>
        <v/>
      </c>
      <c r="N887" t="str">
        <f>IF(M887="","",IF(M887="[FÓRMULA MANUAL]","",IFERROR(AVERAGEIFS(DATOS!$K$2:$K$20000,DATOS!$A$2:$A$20000,M887,CONFIG_METADATA!$G$2:$G$20000,1,DATOS!$I$2:$I$20000,"Armonía"),"")))</f>
        <v/>
      </c>
      <c r="O887" t="str">
        <f>IF(M887="","",IF(M887="[FÓRMULA MANUAL]","",IFERROR(AVERAGEIFS(DATOS!$K$2:$K$20000,DATOS!$A$2:$A$20000,M887,CONFIG_METADATA!$G$2:$G$20000,1,DATOS!$I$2:$I$20000,"Orquesta/Banda/Conjunto"),"")))</f>
        <v/>
      </c>
      <c r="P887" t="str">
        <f>IF(M887="","",IF(M887="[FÓRMULA MANUAL]","",IFERROR(AVERAGEIFS(DATOS!$K$2:$K$20000,DATOS!$A$2:$A$20000,M887,CONFIG_METADATA!$G$2:$G$20000,1,DATOS!$I$2:$I$20000,"Música de Cámara"),"")))</f>
        <v/>
      </c>
      <c r="Q887" t="str">
        <f>IF(M887="","",IF(M887="[FÓRMULA MANUAL]","",IFERROR(SUMPRODUCT((DATOS!$A$2:$A$20000=M887)*(CONFIG_METADATA!$G$2:$G$20000=1)*(COUNTIF(CONFIG_ASIGNATURAS!$B$7:$B$27,DATOS!$I$2:$I$20000)&gt;0)*(DATOS!$K$2:$K$20000))/SUMPRODUCT((DATOS!$A$2:$A$20000=M887)*(CONFIG_METADATA!$G$2:$G$20000=1)*(COUNTIF(CONFIG_ASIGNATURAS!$B$7:$B$27,DATOS!$I$2:$I$20000)&gt;0)*1),"")))</f>
        <v/>
      </c>
      <c r="T887" t="str">
        <f>IF(S887="","",IF(S887="[FÓRMULA MANUAL]","",IFERROR(AVERAGEIFS(DATOS!$K$2:$K$20000,DATOS!$A$2:$A$20000,S887,CONFIG_METADATA!$G$2:$G$20000,1,DATOS!$I$2:$I$20000,"Armonía"),"")))</f>
        <v/>
      </c>
      <c r="U887" t="str">
        <f>IF(S887="","",IF(S887="[FÓRMULA MANUAL]","",IFERROR(AVERAGEIFS(DATOS!$K$2:$K$20000,DATOS!$A$2:$A$20000,S887,CONFIG_METADATA!$G$2:$G$20000,1,DATOS!$I$2:$I$20000,"Orquesta/Banda/Conjunto"),"")))</f>
        <v/>
      </c>
      <c r="V887" t="str">
        <f>IF(S887="","",IF(S887="[FÓRMULA MANUAL]","",IFERROR(AVERAGEIFS(DATOS!$K$2:$K$20000,DATOS!$A$2:$A$20000,S887,CONFIG_METADATA!$G$2:$G$20000,1,DATOS!$I$2:$I$20000,"Música de Cámara"),"")))</f>
        <v/>
      </c>
      <c r="W887" t="str">
        <f>IF(S887="","",IF(S887="[FÓRMULA MANUAL]","",IFERROR(SUMPRODUCT((DATOS!$A$2:$A$20000=S887)*(CONFIG_METADATA!$G$2:$G$20000=1)*(COUNTIF(CONFIG_ASIGNATURAS!$B$7:$B$27,DATOS!$I$2:$I$20000)&gt;0)*(DATOS!$K$2:$K$20000))/SUMPRODUCT((DATOS!$A$2:$A$20000=S887)*(CONFIG_METADATA!$G$2:$G$20000=1)*(COUNTIF(CONFIG_ASIGNATURAS!$B$7:$B$27,DATOS!$I$2:$I$20000)&gt;0)*1),"")))</f>
        <v/>
      </c>
      <c r="Z887" t="str">
        <f>IF(Y887="","",IF(Y887="[FÓRMULA MANUAL]","",IFERROR(AVERAGEIFS(DATOS!$K$2:$K$20000,DATOS!$A$2:$A$20000,Y887,CONFIG_METADATA!$G$2:$G$20000,1,DATOS!$I$2:$I$20000,"Análisis"),"")))</f>
        <v/>
      </c>
      <c r="AA887" t="str">
        <f>IF(Y887="","",IF(Y887="[FÓRMULA MANUAL]","",IFERROR(AVERAGEIFS(DATOS!$K$2:$K$20000,DATOS!$A$2:$A$20000,Y887,CONFIG_METADATA!$G$2:$G$20000,1,DATOS!$I$2:$I$20000,"Orquesta/Banda/Conjunto"),"")))</f>
        <v/>
      </c>
      <c r="AB887" t="str">
        <f>IF(Y887="","",IF(Y887="[FÓRMULA MANUAL]","",IFERROR(AVERAGEIFS(DATOS!$K$2:$K$20000,DATOS!$A$2:$A$20000,Y887,CONFIG_METADATA!$G$2:$G$20000,1,DATOS!$I$2:$I$20000,"Música de Cámara"),"")))</f>
        <v/>
      </c>
      <c r="AC887" t="str">
        <f>IF(Y887="","",IF(Y887="[FÓRMULA MANUAL]","",IFERROR(SUMPRODUCT((DATOS!$A$2:$A$20000=Y887)*(CONFIG_METADATA!$G$2:$G$20000=1)*(COUNTIF(CONFIG_ASIGNATURAS!$B$7:$B$27,DATOS!$I$2:$I$20000)&gt;0)*(DATOS!$K$2:$K$20000))/SUMPRODUCT((DATOS!$A$2:$A$20000=Y887)*(CONFIG_METADATA!$G$2:$G$20000=1)*(COUNTIF(CONFIG_ASIGNATURAS!$B$7:$B$27,DATOS!$I$2:$I$20000)&gt;0)*1),"")))</f>
        <v/>
      </c>
      <c r="AF887" t="str">
        <f>IF(AE887="","",IF(AE887="[FÓRMULA MANUAL]","",IFERROR(AVERAGEIFS(DATOS!$K$2:$K$20000,DATOS!$A$2:$A$20000,AE887,CONFIG_METADATA!$G$2:$G$20000,1,DATOS!$I$2:$I$20000,"Análisis"),"")))</f>
        <v/>
      </c>
      <c r="AG887" t="str">
        <f>IF(AE887="","",IF(AE887="[FÓRMULA MANUAL]","",IFERROR(AVERAGEIFS(DATOS!$K$2:$K$20000,DATOS!$A$2:$A$20000,AE887,CONFIG_METADATA!$G$2:$G$20000,1,DATOS!$I$2:$I$20000,"Orquesta/Banda/Conjunto"),"")))</f>
        <v/>
      </c>
      <c r="AH887" t="str">
        <f>IF(AE887="","",IF(AE887="[FÓRMULA MANUAL]","",IFERROR(AVERAGEIFS(DATOS!$K$2:$K$20000,DATOS!$A$2:$A$20000,AE887,CONFIG_METADATA!$G$2:$G$20000,1,DATOS!$I$2:$I$20000,"Música de Cámara"),"")))</f>
        <v/>
      </c>
      <c r="AI887" t="str">
        <f>IF(AE887="","",IF(AE887="[FÓRMULA MANUAL]","",IFERROR(SUMPRODUCT((DATOS!$A$2:$A$20000=AE887)*(CONFIG_METADATA!$G$2:$G$20000=1)*(COUNTIF(CONFIG_ASIGNATURAS!$B$7:$B$27,DATOS!$I$2:$I$20000)&gt;0)*(DATOS!$K$2:$K$20000))/SUMPRODUCT((DATOS!$A$2:$A$20000=AE887)*(CONFIG_METADATA!$G$2:$G$20000=1)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MANUAL]","",IFERROR(AVERAGEIFS(DATOS!$K$2:$K$20000,DATOS!$A$2:$A$20000,A888,CONFIG_METADATA!$G$2:$G$20000,1,DATOS!$I$2:$I$20000,"Lenguaje Musical"),"")))</f>
        <v/>
      </c>
      <c r="C888" t="str">
        <f>IF(A888="","",IF(A888="[FÓRMULA MANUAL]","",IFERROR(AVERAGEIFS(DATOS!$K$2:$K$20000,DATOS!$A$2:$A$20000,A888,CONFIG_METADATA!$G$2:$G$20000,1,DATOS!$I$2:$I$20000,"Orquesta/Banda/Conjunto"),"")))</f>
        <v/>
      </c>
      <c r="D888" t="str">
        <f>IF(A888="","",IF(A888="[FÓRMULA MANUAL]","",IFERROR(AVERAGEIFS(DATOS!$K$2:$K$20000,DATOS!$A$2:$A$20000,A888,CONFIG_METADATA!$G$2:$G$20000,1,DATOS!$I$2:$I$20000,"Conjunto"),"")))</f>
        <v/>
      </c>
      <c r="E888" t="str">
        <f>IF(A888="","",IF(A888="[FÓRMULA MANUAL]","",IFERROR(SUMPRODUCT((DATOS!$A$2:$A$20000=A888)*(CONFIG_METADATA!$G$2:$G$20000=1)*(COUNTIF(CONFIG_ASIGNATURAS!$B$7:$B$27,DATOS!$I$2:$I$20000)&gt;0)*(DATOS!$K$2:$K$20000))/SUMPRODUCT((DATOS!$A$2:$A$20000=A888)*(CONFIG_METADATA!$G$2:$G$20000=1)*(COUNTIF(CONFIG_ASIGNATURAS!$B$7:$B$27,DATOS!$I$2:$I$20000)&gt;0)*1),"")))</f>
        <v/>
      </c>
      <c r="H888" t="str">
        <f>IF(G888="","",IF(G888="[FÓRMULA MANUAL]","",IFERROR(AVERAGEIFS(DATOS!$K$2:$K$20000,DATOS!$A$2:$A$20000,G888,CONFIG_METADATA!$G$2:$G$20000,1,DATOS!$I$2:$I$20000,"Lenguaje Musical"),"")))</f>
        <v/>
      </c>
      <c r="I888" t="str">
        <f>IF(G888="","",IF(G888="[FÓRMULA MANUAL]","",IFERROR(AVERAGEIFS(DATOS!$K$2:$K$20000,DATOS!$A$2:$A$20000,G888,CONFIG_METADATA!$G$2:$G$20000,1,DATOS!$I$2:$I$20000,"Orquesta/Banda/Conjunto"),"")))</f>
        <v/>
      </c>
      <c r="J888" t="str">
        <f>IF(G888="","",IF(G888="[FÓRMULA MANUAL]","",IFERROR(AVERAGEIFS(DATOS!$K$2:$K$20000,DATOS!$A$2:$A$20000,G888,CONFIG_METADATA!$G$2:$G$20000,1,DATOS!$I$2:$I$20000,"Conjunto"),"")))</f>
        <v/>
      </c>
      <c r="K888" t="str">
        <f>IF(G888="","",IF(G888="[FÓRMULA MANUAL]","",IFERROR(SUMPRODUCT((DATOS!$A$2:$A$20000=G888)*(CONFIG_METADATA!$G$2:$G$20000=1)*(COUNTIF(CONFIG_ASIGNATURAS!$B$7:$B$27,DATOS!$I$2:$I$20000)&gt;0)*(DATOS!$K$2:$K$20000))/SUMPRODUCT((DATOS!$A$2:$A$20000=G888)*(CONFIG_METADATA!$G$2:$G$20000=1)*(COUNTIF(CONFIG_ASIGNATURAS!$B$7:$B$27,DATOS!$I$2:$I$20000)&gt;0)*1),"")))</f>
        <v/>
      </c>
      <c r="N888" t="str">
        <f>IF(M888="","",IF(M888="[FÓRMULA MANUAL]","",IFERROR(AVERAGEIFS(DATOS!$K$2:$K$20000,DATOS!$A$2:$A$20000,M888,CONFIG_METADATA!$G$2:$G$20000,1,DATOS!$I$2:$I$20000,"Armonía"),"")))</f>
        <v/>
      </c>
      <c r="O888" t="str">
        <f>IF(M888="","",IF(M888="[FÓRMULA MANUAL]","",IFERROR(AVERAGEIFS(DATOS!$K$2:$K$20000,DATOS!$A$2:$A$20000,M888,CONFIG_METADATA!$G$2:$G$20000,1,DATOS!$I$2:$I$20000,"Orquesta/Banda/Conjunto"),"")))</f>
        <v/>
      </c>
      <c r="P888" t="str">
        <f>IF(M888="","",IF(M888="[FÓRMULA MANUAL]","",IFERROR(AVERAGEIFS(DATOS!$K$2:$K$20000,DATOS!$A$2:$A$20000,M888,CONFIG_METADATA!$G$2:$G$20000,1,DATOS!$I$2:$I$20000,"Música de Cámara"),"")))</f>
        <v/>
      </c>
      <c r="Q888" t="str">
        <f>IF(M888="","",IF(M888="[FÓRMULA MANUAL]","",IFERROR(SUMPRODUCT((DATOS!$A$2:$A$20000=M888)*(CONFIG_METADATA!$G$2:$G$20000=1)*(COUNTIF(CONFIG_ASIGNATURAS!$B$7:$B$27,DATOS!$I$2:$I$20000)&gt;0)*(DATOS!$K$2:$K$20000))/SUMPRODUCT((DATOS!$A$2:$A$20000=M888)*(CONFIG_METADATA!$G$2:$G$20000=1)*(COUNTIF(CONFIG_ASIGNATURAS!$B$7:$B$27,DATOS!$I$2:$I$20000)&gt;0)*1),"")))</f>
        <v/>
      </c>
      <c r="T888" t="str">
        <f>IF(S888="","",IF(S888="[FÓRMULA MANUAL]","",IFERROR(AVERAGEIFS(DATOS!$K$2:$K$20000,DATOS!$A$2:$A$20000,S888,CONFIG_METADATA!$G$2:$G$20000,1,DATOS!$I$2:$I$20000,"Armonía"),"")))</f>
        <v/>
      </c>
      <c r="U888" t="str">
        <f>IF(S888="","",IF(S888="[FÓRMULA MANUAL]","",IFERROR(AVERAGEIFS(DATOS!$K$2:$K$20000,DATOS!$A$2:$A$20000,S888,CONFIG_METADATA!$G$2:$G$20000,1,DATOS!$I$2:$I$20000,"Orquesta/Banda/Conjunto"),"")))</f>
        <v/>
      </c>
      <c r="V888" t="str">
        <f>IF(S888="","",IF(S888="[FÓRMULA MANUAL]","",IFERROR(AVERAGEIFS(DATOS!$K$2:$K$20000,DATOS!$A$2:$A$20000,S888,CONFIG_METADATA!$G$2:$G$20000,1,DATOS!$I$2:$I$20000,"Música de Cámara"),"")))</f>
        <v/>
      </c>
      <c r="W888" t="str">
        <f>IF(S888="","",IF(S888="[FÓRMULA MANUAL]","",IFERROR(SUMPRODUCT((DATOS!$A$2:$A$20000=S888)*(CONFIG_METADATA!$G$2:$G$20000=1)*(COUNTIF(CONFIG_ASIGNATURAS!$B$7:$B$27,DATOS!$I$2:$I$20000)&gt;0)*(DATOS!$K$2:$K$20000))/SUMPRODUCT((DATOS!$A$2:$A$20000=S888)*(CONFIG_METADATA!$G$2:$G$20000=1)*(COUNTIF(CONFIG_ASIGNATURAS!$B$7:$B$27,DATOS!$I$2:$I$20000)&gt;0)*1),"")))</f>
        <v/>
      </c>
      <c r="Z888" t="str">
        <f>IF(Y888="","",IF(Y888="[FÓRMULA MANUAL]","",IFERROR(AVERAGEIFS(DATOS!$K$2:$K$20000,DATOS!$A$2:$A$20000,Y888,CONFIG_METADATA!$G$2:$G$20000,1,DATOS!$I$2:$I$20000,"Análisis"),"")))</f>
        <v/>
      </c>
      <c r="AA888" t="str">
        <f>IF(Y888="","",IF(Y888="[FÓRMULA MANUAL]","",IFERROR(AVERAGEIFS(DATOS!$K$2:$K$20000,DATOS!$A$2:$A$20000,Y888,CONFIG_METADATA!$G$2:$G$20000,1,DATOS!$I$2:$I$20000,"Orquesta/Banda/Conjunto"),"")))</f>
        <v/>
      </c>
      <c r="AB888" t="str">
        <f>IF(Y888="","",IF(Y888="[FÓRMULA MANUAL]","",IFERROR(AVERAGEIFS(DATOS!$K$2:$K$20000,DATOS!$A$2:$A$20000,Y888,CONFIG_METADATA!$G$2:$G$20000,1,DATOS!$I$2:$I$20000,"Música de Cámara"),"")))</f>
        <v/>
      </c>
      <c r="AC888" t="str">
        <f>IF(Y888="","",IF(Y888="[FÓRMULA MANUAL]","",IFERROR(SUMPRODUCT((DATOS!$A$2:$A$20000=Y888)*(CONFIG_METADATA!$G$2:$G$20000=1)*(COUNTIF(CONFIG_ASIGNATURAS!$B$7:$B$27,DATOS!$I$2:$I$20000)&gt;0)*(DATOS!$K$2:$K$20000))/SUMPRODUCT((DATOS!$A$2:$A$20000=Y888)*(CONFIG_METADATA!$G$2:$G$20000=1)*(COUNTIF(CONFIG_ASIGNATURAS!$B$7:$B$27,DATOS!$I$2:$I$20000)&gt;0)*1),"")))</f>
        <v/>
      </c>
      <c r="AF888" t="str">
        <f>IF(AE888="","",IF(AE888="[FÓRMULA MANUAL]","",IFERROR(AVERAGEIFS(DATOS!$K$2:$K$20000,DATOS!$A$2:$A$20000,AE888,CONFIG_METADATA!$G$2:$G$20000,1,DATOS!$I$2:$I$20000,"Análisis"),"")))</f>
        <v/>
      </c>
      <c r="AG888" t="str">
        <f>IF(AE888="","",IF(AE888="[FÓRMULA MANUAL]","",IFERROR(AVERAGEIFS(DATOS!$K$2:$K$20000,DATOS!$A$2:$A$20000,AE888,CONFIG_METADATA!$G$2:$G$20000,1,DATOS!$I$2:$I$20000,"Orquesta/Banda/Conjunto"),"")))</f>
        <v/>
      </c>
      <c r="AH888" t="str">
        <f>IF(AE888="","",IF(AE888="[FÓRMULA MANUAL]","",IFERROR(AVERAGEIFS(DATOS!$K$2:$K$20000,DATOS!$A$2:$A$20000,AE888,CONFIG_METADATA!$G$2:$G$20000,1,DATOS!$I$2:$I$20000,"Música de Cámara"),"")))</f>
        <v/>
      </c>
      <c r="AI888" t="str">
        <f>IF(AE888="","",IF(AE888="[FÓRMULA MANUAL]","",IFERROR(SUMPRODUCT((DATOS!$A$2:$A$20000=AE888)*(CONFIG_METADATA!$G$2:$G$20000=1)*(COUNTIF(CONFIG_ASIGNATURAS!$B$7:$B$27,DATOS!$I$2:$I$20000)&gt;0)*(DATOS!$K$2:$K$20000))/SUMPRODUCT((DATOS!$A$2:$A$20000=AE888)*(CONFIG_METADATA!$G$2:$G$20000=1)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MANUAL]","",IFERROR(AVERAGEIFS(DATOS!$K$2:$K$20000,DATOS!$A$2:$A$20000,A889,CONFIG_METADATA!$G$2:$G$20000,1,DATOS!$I$2:$I$20000,"Lenguaje Musical"),"")))</f>
        <v/>
      </c>
      <c r="C889" t="str">
        <f>IF(A889="","",IF(A889="[FÓRMULA MANUAL]","",IFERROR(AVERAGEIFS(DATOS!$K$2:$K$20000,DATOS!$A$2:$A$20000,A889,CONFIG_METADATA!$G$2:$G$20000,1,DATOS!$I$2:$I$20000,"Orquesta/Banda/Conjunto"),"")))</f>
        <v/>
      </c>
      <c r="D889" t="str">
        <f>IF(A889="","",IF(A889="[FÓRMULA MANUAL]","",IFERROR(AVERAGEIFS(DATOS!$K$2:$K$20000,DATOS!$A$2:$A$20000,A889,CONFIG_METADATA!$G$2:$G$20000,1,DATOS!$I$2:$I$20000,"Conjunto"),"")))</f>
        <v/>
      </c>
      <c r="E889" t="str">
        <f>IF(A889="","",IF(A889="[FÓRMULA MANUAL]","",IFERROR(SUMPRODUCT((DATOS!$A$2:$A$20000=A889)*(CONFIG_METADATA!$G$2:$G$20000=1)*(COUNTIF(CONFIG_ASIGNATURAS!$B$7:$B$27,DATOS!$I$2:$I$20000)&gt;0)*(DATOS!$K$2:$K$20000))/SUMPRODUCT((DATOS!$A$2:$A$20000=A889)*(CONFIG_METADATA!$G$2:$G$20000=1)*(COUNTIF(CONFIG_ASIGNATURAS!$B$7:$B$27,DATOS!$I$2:$I$20000)&gt;0)*1),"")))</f>
        <v/>
      </c>
      <c r="H889" t="str">
        <f>IF(G889="","",IF(G889="[FÓRMULA MANUAL]","",IFERROR(AVERAGEIFS(DATOS!$K$2:$K$20000,DATOS!$A$2:$A$20000,G889,CONFIG_METADATA!$G$2:$G$20000,1,DATOS!$I$2:$I$20000,"Lenguaje Musical"),"")))</f>
        <v/>
      </c>
      <c r="I889" t="str">
        <f>IF(G889="","",IF(G889="[FÓRMULA MANUAL]","",IFERROR(AVERAGEIFS(DATOS!$K$2:$K$20000,DATOS!$A$2:$A$20000,G889,CONFIG_METADATA!$G$2:$G$20000,1,DATOS!$I$2:$I$20000,"Orquesta/Banda/Conjunto"),"")))</f>
        <v/>
      </c>
      <c r="J889" t="str">
        <f>IF(G889="","",IF(G889="[FÓRMULA MANUAL]","",IFERROR(AVERAGEIFS(DATOS!$K$2:$K$20000,DATOS!$A$2:$A$20000,G889,CONFIG_METADATA!$G$2:$G$20000,1,DATOS!$I$2:$I$20000,"Conjunto"),"")))</f>
        <v/>
      </c>
      <c r="K889" t="str">
        <f>IF(G889="","",IF(G889="[FÓRMULA MANUAL]","",IFERROR(SUMPRODUCT((DATOS!$A$2:$A$20000=G889)*(CONFIG_METADATA!$G$2:$G$20000=1)*(COUNTIF(CONFIG_ASIGNATURAS!$B$7:$B$27,DATOS!$I$2:$I$20000)&gt;0)*(DATOS!$K$2:$K$20000))/SUMPRODUCT((DATOS!$A$2:$A$20000=G889)*(CONFIG_METADATA!$G$2:$G$20000=1)*(COUNTIF(CONFIG_ASIGNATURAS!$B$7:$B$27,DATOS!$I$2:$I$20000)&gt;0)*1),"")))</f>
        <v/>
      </c>
      <c r="N889" t="str">
        <f>IF(M889="","",IF(M889="[FÓRMULA MANUAL]","",IFERROR(AVERAGEIFS(DATOS!$K$2:$K$20000,DATOS!$A$2:$A$20000,M889,CONFIG_METADATA!$G$2:$G$20000,1,DATOS!$I$2:$I$20000,"Armonía"),"")))</f>
        <v/>
      </c>
      <c r="O889" t="str">
        <f>IF(M889="","",IF(M889="[FÓRMULA MANUAL]","",IFERROR(AVERAGEIFS(DATOS!$K$2:$K$20000,DATOS!$A$2:$A$20000,M889,CONFIG_METADATA!$G$2:$G$20000,1,DATOS!$I$2:$I$20000,"Orquesta/Banda/Conjunto"),"")))</f>
        <v/>
      </c>
      <c r="P889" t="str">
        <f>IF(M889="","",IF(M889="[FÓRMULA MANUAL]","",IFERROR(AVERAGEIFS(DATOS!$K$2:$K$20000,DATOS!$A$2:$A$20000,M889,CONFIG_METADATA!$G$2:$G$20000,1,DATOS!$I$2:$I$20000,"Música de Cámara"),"")))</f>
        <v/>
      </c>
      <c r="Q889" t="str">
        <f>IF(M889="","",IF(M889="[FÓRMULA MANUAL]","",IFERROR(SUMPRODUCT((DATOS!$A$2:$A$20000=M889)*(CONFIG_METADATA!$G$2:$G$20000=1)*(COUNTIF(CONFIG_ASIGNATURAS!$B$7:$B$27,DATOS!$I$2:$I$20000)&gt;0)*(DATOS!$K$2:$K$20000))/SUMPRODUCT((DATOS!$A$2:$A$20000=M889)*(CONFIG_METADATA!$G$2:$G$20000=1)*(COUNTIF(CONFIG_ASIGNATURAS!$B$7:$B$27,DATOS!$I$2:$I$20000)&gt;0)*1),"")))</f>
        <v/>
      </c>
      <c r="T889" t="str">
        <f>IF(S889="","",IF(S889="[FÓRMULA MANUAL]","",IFERROR(AVERAGEIFS(DATOS!$K$2:$K$20000,DATOS!$A$2:$A$20000,S889,CONFIG_METADATA!$G$2:$G$20000,1,DATOS!$I$2:$I$20000,"Armonía"),"")))</f>
        <v/>
      </c>
      <c r="U889" t="str">
        <f>IF(S889="","",IF(S889="[FÓRMULA MANUAL]","",IFERROR(AVERAGEIFS(DATOS!$K$2:$K$20000,DATOS!$A$2:$A$20000,S889,CONFIG_METADATA!$G$2:$G$20000,1,DATOS!$I$2:$I$20000,"Orquesta/Banda/Conjunto"),"")))</f>
        <v/>
      </c>
      <c r="V889" t="str">
        <f>IF(S889="","",IF(S889="[FÓRMULA MANUAL]","",IFERROR(AVERAGEIFS(DATOS!$K$2:$K$20000,DATOS!$A$2:$A$20000,S889,CONFIG_METADATA!$G$2:$G$20000,1,DATOS!$I$2:$I$20000,"Música de Cámara"),"")))</f>
        <v/>
      </c>
      <c r="W889" t="str">
        <f>IF(S889="","",IF(S889="[FÓRMULA MANUAL]","",IFERROR(SUMPRODUCT((DATOS!$A$2:$A$20000=S889)*(CONFIG_METADATA!$G$2:$G$20000=1)*(COUNTIF(CONFIG_ASIGNATURAS!$B$7:$B$27,DATOS!$I$2:$I$20000)&gt;0)*(DATOS!$K$2:$K$20000))/SUMPRODUCT((DATOS!$A$2:$A$20000=S889)*(CONFIG_METADATA!$G$2:$G$20000=1)*(COUNTIF(CONFIG_ASIGNATURAS!$B$7:$B$27,DATOS!$I$2:$I$20000)&gt;0)*1),"")))</f>
        <v/>
      </c>
      <c r="Z889" t="str">
        <f>IF(Y889="","",IF(Y889="[FÓRMULA MANUAL]","",IFERROR(AVERAGEIFS(DATOS!$K$2:$K$20000,DATOS!$A$2:$A$20000,Y889,CONFIG_METADATA!$G$2:$G$20000,1,DATOS!$I$2:$I$20000,"Análisis"),"")))</f>
        <v/>
      </c>
      <c r="AA889" t="str">
        <f>IF(Y889="","",IF(Y889="[FÓRMULA MANUAL]","",IFERROR(AVERAGEIFS(DATOS!$K$2:$K$20000,DATOS!$A$2:$A$20000,Y889,CONFIG_METADATA!$G$2:$G$20000,1,DATOS!$I$2:$I$20000,"Orquesta/Banda/Conjunto"),"")))</f>
        <v/>
      </c>
      <c r="AB889" t="str">
        <f>IF(Y889="","",IF(Y889="[FÓRMULA MANUAL]","",IFERROR(AVERAGEIFS(DATOS!$K$2:$K$20000,DATOS!$A$2:$A$20000,Y889,CONFIG_METADATA!$G$2:$G$20000,1,DATOS!$I$2:$I$20000,"Música de Cámara"),"")))</f>
        <v/>
      </c>
      <c r="AC889" t="str">
        <f>IF(Y889="","",IF(Y889="[FÓRMULA MANUAL]","",IFERROR(SUMPRODUCT((DATOS!$A$2:$A$20000=Y889)*(CONFIG_METADATA!$G$2:$G$20000=1)*(COUNTIF(CONFIG_ASIGNATURAS!$B$7:$B$27,DATOS!$I$2:$I$20000)&gt;0)*(DATOS!$K$2:$K$20000))/SUMPRODUCT((DATOS!$A$2:$A$20000=Y889)*(CONFIG_METADATA!$G$2:$G$20000=1)*(COUNTIF(CONFIG_ASIGNATURAS!$B$7:$B$27,DATOS!$I$2:$I$20000)&gt;0)*1),"")))</f>
        <v/>
      </c>
      <c r="AF889" t="str">
        <f>IF(AE889="","",IF(AE889="[FÓRMULA MANUAL]","",IFERROR(AVERAGEIFS(DATOS!$K$2:$K$20000,DATOS!$A$2:$A$20000,AE889,CONFIG_METADATA!$G$2:$G$20000,1,DATOS!$I$2:$I$20000,"Análisis"),"")))</f>
        <v/>
      </c>
      <c r="AG889" t="str">
        <f>IF(AE889="","",IF(AE889="[FÓRMULA MANUAL]","",IFERROR(AVERAGEIFS(DATOS!$K$2:$K$20000,DATOS!$A$2:$A$20000,AE889,CONFIG_METADATA!$G$2:$G$20000,1,DATOS!$I$2:$I$20000,"Orquesta/Banda/Conjunto"),"")))</f>
        <v/>
      </c>
      <c r="AH889" t="str">
        <f>IF(AE889="","",IF(AE889="[FÓRMULA MANUAL]","",IFERROR(AVERAGEIFS(DATOS!$K$2:$K$20000,DATOS!$A$2:$A$20000,AE889,CONFIG_METADATA!$G$2:$G$20000,1,DATOS!$I$2:$I$20000,"Música de Cámara"),"")))</f>
        <v/>
      </c>
      <c r="AI889" t="str">
        <f>IF(AE889="","",IF(AE889="[FÓRMULA MANUAL]","",IFERROR(SUMPRODUCT((DATOS!$A$2:$A$20000=AE889)*(CONFIG_METADATA!$G$2:$G$20000=1)*(COUNTIF(CONFIG_ASIGNATURAS!$B$7:$B$27,DATOS!$I$2:$I$20000)&gt;0)*(DATOS!$K$2:$K$20000))/SUMPRODUCT((DATOS!$A$2:$A$20000=AE889)*(CONFIG_METADATA!$G$2:$G$20000=1)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MANUAL]","",IFERROR(AVERAGEIFS(DATOS!$K$2:$K$20000,DATOS!$A$2:$A$20000,A890,CONFIG_METADATA!$G$2:$G$20000,1,DATOS!$I$2:$I$20000,"Lenguaje Musical"),"")))</f>
        <v/>
      </c>
      <c r="C890" t="str">
        <f>IF(A890="","",IF(A890="[FÓRMULA MANUAL]","",IFERROR(AVERAGEIFS(DATOS!$K$2:$K$20000,DATOS!$A$2:$A$20000,A890,CONFIG_METADATA!$G$2:$G$20000,1,DATOS!$I$2:$I$20000,"Orquesta/Banda/Conjunto"),"")))</f>
        <v/>
      </c>
      <c r="D890" t="str">
        <f>IF(A890="","",IF(A890="[FÓRMULA MANUAL]","",IFERROR(AVERAGEIFS(DATOS!$K$2:$K$20000,DATOS!$A$2:$A$20000,A890,CONFIG_METADATA!$G$2:$G$20000,1,DATOS!$I$2:$I$20000,"Conjunto"),"")))</f>
        <v/>
      </c>
      <c r="E890" t="str">
        <f>IF(A890="","",IF(A890="[FÓRMULA MANUAL]","",IFERROR(SUMPRODUCT((DATOS!$A$2:$A$20000=A890)*(CONFIG_METADATA!$G$2:$G$20000=1)*(COUNTIF(CONFIG_ASIGNATURAS!$B$7:$B$27,DATOS!$I$2:$I$20000)&gt;0)*(DATOS!$K$2:$K$20000))/SUMPRODUCT((DATOS!$A$2:$A$20000=A890)*(CONFIG_METADATA!$G$2:$G$20000=1)*(COUNTIF(CONFIG_ASIGNATURAS!$B$7:$B$27,DATOS!$I$2:$I$20000)&gt;0)*1),"")))</f>
        <v/>
      </c>
      <c r="H890" t="str">
        <f>IF(G890="","",IF(G890="[FÓRMULA MANUAL]","",IFERROR(AVERAGEIFS(DATOS!$K$2:$K$20000,DATOS!$A$2:$A$20000,G890,CONFIG_METADATA!$G$2:$G$20000,1,DATOS!$I$2:$I$20000,"Lenguaje Musical"),"")))</f>
        <v/>
      </c>
      <c r="I890" t="str">
        <f>IF(G890="","",IF(G890="[FÓRMULA MANUAL]","",IFERROR(AVERAGEIFS(DATOS!$K$2:$K$20000,DATOS!$A$2:$A$20000,G890,CONFIG_METADATA!$G$2:$G$20000,1,DATOS!$I$2:$I$20000,"Orquesta/Banda/Conjunto"),"")))</f>
        <v/>
      </c>
      <c r="J890" t="str">
        <f>IF(G890="","",IF(G890="[FÓRMULA MANUAL]","",IFERROR(AVERAGEIFS(DATOS!$K$2:$K$20000,DATOS!$A$2:$A$20000,G890,CONFIG_METADATA!$G$2:$G$20000,1,DATOS!$I$2:$I$20000,"Conjunto"),"")))</f>
        <v/>
      </c>
      <c r="K890" t="str">
        <f>IF(G890="","",IF(G890="[FÓRMULA MANUAL]","",IFERROR(SUMPRODUCT((DATOS!$A$2:$A$20000=G890)*(CONFIG_METADATA!$G$2:$G$20000=1)*(COUNTIF(CONFIG_ASIGNATURAS!$B$7:$B$27,DATOS!$I$2:$I$20000)&gt;0)*(DATOS!$K$2:$K$20000))/SUMPRODUCT((DATOS!$A$2:$A$20000=G890)*(CONFIG_METADATA!$G$2:$G$20000=1)*(COUNTIF(CONFIG_ASIGNATURAS!$B$7:$B$27,DATOS!$I$2:$I$20000)&gt;0)*1),"")))</f>
        <v/>
      </c>
      <c r="N890" t="str">
        <f>IF(M890="","",IF(M890="[FÓRMULA MANUAL]","",IFERROR(AVERAGEIFS(DATOS!$K$2:$K$20000,DATOS!$A$2:$A$20000,M890,CONFIG_METADATA!$G$2:$G$20000,1,DATOS!$I$2:$I$20000,"Armonía"),"")))</f>
        <v/>
      </c>
      <c r="O890" t="str">
        <f>IF(M890="","",IF(M890="[FÓRMULA MANUAL]","",IFERROR(AVERAGEIFS(DATOS!$K$2:$K$20000,DATOS!$A$2:$A$20000,M890,CONFIG_METADATA!$G$2:$G$20000,1,DATOS!$I$2:$I$20000,"Orquesta/Banda/Conjunto"),"")))</f>
        <v/>
      </c>
      <c r="P890" t="str">
        <f>IF(M890="","",IF(M890="[FÓRMULA MANUAL]","",IFERROR(AVERAGEIFS(DATOS!$K$2:$K$20000,DATOS!$A$2:$A$20000,M890,CONFIG_METADATA!$G$2:$G$20000,1,DATOS!$I$2:$I$20000,"Música de Cámara"),"")))</f>
        <v/>
      </c>
      <c r="Q890" t="str">
        <f>IF(M890="","",IF(M890="[FÓRMULA MANUAL]","",IFERROR(SUMPRODUCT((DATOS!$A$2:$A$20000=M890)*(CONFIG_METADATA!$G$2:$G$20000=1)*(COUNTIF(CONFIG_ASIGNATURAS!$B$7:$B$27,DATOS!$I$2:$I$20000)&gt;0)*(DATOS!$K$2:$K$20000))/SUMPRODUCT((DATOS!$A$2:$A$20000=M890)*(CONFIG_METADATA!$G$2:$G$20000=1)*(COUNTIF(CONFIG_ASIGNATURAS!$B$7:$B$27,DATOS!$I$2:$I$20000)&gt;0)*1),"")))</f>
        <v/>
      </c>
      <c r="T890" t="str">
        <f>IF(S890="","",IF(S890="[FÓRMULA MANUAL]","",IFERROR(AVERAGEIFS(DATOS!$K$2:$K$20000,DATOS!$A$2:$A$20000,S890,CONFIG_METADATA!$G$2:$G$20000,1,DATOS!$I$2:$I$20000,"Armonía"),"")))</f>
        <v/>
      </c>
      <c r="U890" t="str">
        <f>IF(S890="","",IF(S890="[FÓRMULA MANUAL]","",IFERROR(AVERAGEIFS(DATOS!$K$2:$K$20000,DATOS!$A$2:$A$20000,S890,CONFIG_METADATA!$G$2:$G$20000,1,DATOS!$I$2:$I$20000,"Orquesta/Banda/Conjunto"),"")))</f>
        <v/>
      </c>
      <c r="V890" t="str">
        <f>IF(S890="","",IF(S890="[FÓRMULA MANUAL]","",IFERROR(AVERAGEIFS(DATOS!$K$2:$K$20000,DATOS!$A$2:$A$20000,S890,CONFIG_METADATA!$G$2:$G$20000,1,DATOS!$I$2:$I$20000,"Música de Cámara"),"")))</f>
        <v/>
      </c>
      <c r="W890" t="str">
        <f>IF(S890="","",IF(S890="[FÓRMULA MANUAL]","",IFERROR(SUMPRODUCT((DATOS!$A$2:$A$20000=S890)*(CONFIG_METADATA!$G$2:$G$20000=1)*(COUNTIF(CONFIG_ASIGNATURAS!$B$7:$B$27,DATOS!$I$2:$I$20000)&gt;0)*(DATOS!$K$2:$K$20000))/SUMPRODUCT((DATOS!$A$2:$A$20000=S890)*(CONFIG_METADATA!$G$2:$G$20000=1)*(COUNTIF(CONFIG_ASIGNATURAS!$B$7:$B$27,DATOS!$I$2:$I$20000)&gt;0)*1),"")))</f>
        <v/>
      </c>
      <c r="Z890" t="str">
        <f>IF(Y890="","",IF(Y890="[FÓRMULA MANUAL]","",IFERROR(AVERAGEIFS(DATOS!$K$2:$K$20000,DATOS!$A$2:$A$20000,Y890,CONFIG_METADATA!$G$2:$G$20000,1,DATOS!$I$2:$I$20000,"Análisis"),"")))</f>
        <v/>
      </c>
      <c r="AA890" t="str">
        <f>IF(Y890="","",IF(Y890="[FÓRMULA MANUAL]","",IFERROR(AVERAGEIFS(DATOS!$K$2:$K$20000,DATOS!$A$2:$A$20000,Y890,CONFIG_METADATA!$G$2:$G$20000,1,DATOS!$I$2:$I$20000,"Orquesta/Banda/Conjunto"),"")))</f>
        <v/>
      </c>
      <c r="AB890" t="str">
        <f>IF(Y890="","",IF(Y890="[FÓRMULA MANUAL]","",IFERROR(AVERAGEIFS(DATOS!$K$2:$K$20000,DATOS!$A$2:$A$20000,Y890,CONFIG_METADATA!$G$2:$G$20000,1,DATOS!$I$2:$I$20000,"Música de Cámara"),"")))</f>
        <v/>
      </c>
      <c r="AC890" t="str">
        <f>IF(Y890="","",IF(Y890="[FÓRMULA MANUAL]","",IFERROR(SUMPRODUCT((DATOS!$A$2:$A$20000=Y890)*(CONFIG_METADATA!$G$2:$G$20000=1)*(COUNTIF(CONFIG_ASIGNATURAS!$B$7:$B$27,DATOS!$I$2:$I$20000)&gt;0)*(DATOS!$K$2:$K$20000))/SUMPRODUCT((DATOS!$A$2:$A$20000=Y890)*(CONFIG_METADATA!$G$2:$G$20000=1)*(COUNTIF(CONFIG_ASIGNATURAS!$B$7:$B$27,DATOS!$I$2:$I$20000)&gt;0)*1),"")))</f>
        <v/>
      </c>
      <c r="AF890" t="str">
        <f>IF(AE890="","",IF(AE890="[FÓRMULA MANUAL]","",IFERROR(AVERAGEIFS(DATOS!$K$2:$K$20000,DATOS!$A$2:$A$20000,AE890,CONFIG_METADATA!$G$2:$G$20000,1,DATOS!$I$2:$I$20000,"Análisis"),"")))</f>
        <v/>
      </c>
      <c r="AG890" t="str">
        <f>IF(AE890="","",IF(AE890="[FÓRMULA MANUAL]","",IFERROR(AVERAGEIFS(DATOS!$K$2:$K$20000,DATOS!$A$2:$A$20000,AE890,CONFIG_METADATA!$G$2:$G$20000,1,DATOS!$I$2:$I$20000,"Orquesta/Banda/Conjunto"),"")))</f>
        <v/>
      </c>
      <c r="AH890" t="str">
        <f>IF(AE890="","",IF(AE890="[FÓRMULA MANUAL]","",IFERROR(AVERAGEIFS(DATOS!$K$2:$K$20000,DATOS!$A$2:$A$20000,AE890,CONFIG_METADATA!$G$2:$G$20000,1,DATOS!$I$2:$I$20000,"Música de Cámara"),"")))</f>
        <v/>
      </c>
      <c r="AI890" t="str">
        <f>IF(AE890="","",IF(AE890="[FÓRMULA MANUAL]","",IFERROR(SUMPRODUCT((DATOS!$A$2:$A$20000=AE890)*(CONFIG_METADATA!$G$2:$G$20000=1)*(COUNTIF(CONFIG_ASIGNATURAS!$B$7:$B$27,DATOS!$I$2:$I$20000)&gt;0)*(DATOS!$K$2:$K$20000))/SUMPRODUCT((DATOS!$A$2:$A$20000=AE890)*(CONFIG_METADATA!$G$2:$G$20000=1)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MANUAL]","",IFERROR(AVERAGEIFS(DATOS!$K$2:$K$20000,DATOS!$A$2:$A$20000,A891,CONFIG_METADATA!$G$2:$G$20000,1,DATOS!$I$2:$I$20000,"Lenguaje Musical"),"")))</f>
        <v/>
      </c>
      <c r="C891" t="str">
        <f>IF(A891="","",IF(A891="[FÓRMULA MANUAL]","",IFERROR(AVERAGEIFS(DATOS!$K$2:$K$20000,DATOS!$A$2:$A$20000,A891,CONFIG_METADATA!$G$2:$G$20000,1,DATOS!$I$2:$I$20000,"Orquesta/Banda/Conjunto"),"")))</f>
        <v/>
      </c>
      <c r="D891" t="str">
        <f>IF(A891="","",IF(A891="[FÓRMULA MANUAL]","",IFERROR(AVERAGEIFS(DATOS!$K$2:$K$20000,DATOS!$A$2:$A$20000,A891,CONFIG_METADATA!$G$2:$G$20000,1,DATOS!$I$2:$I$20000,"Conjunto"),"")))</f>
        <v/>
      </c>
      <c r="E891" t="str">
        <f>IF(A891="","",IF(A891="[FÓRMULA MANUAL]","",IFERROR(SUMPRODUCT((DATOS!$A$2:$A$20000=A891)*(CONFIG_METADATA!$G$2:$G$20000=1)*(COUNTIF(CONFIG_ASIGNATURAS!$B$7:$B$27,DATOS!$I$2:$I$20000)&gt;0)*(DATOS!$K$2:$K$20000))/SUMPRODUCT((DATOS!$A$2:$A$20000=A891)*(CONFIG_METADATA!$G$2:$G$20000=1)*(COUNTIF(CONFIG_ASIGNATURAS!$B$7:$B$27,DATOS!$I$2:$I$20000)&gt;0)*1),"")))</f>
        <v/>
      </c>
      <c r="H891" t="str">
        <f>IF(G891="","",IF(G891="[FÓRMULA MANUAL]","",IFERROR(AVERAGEIFS(DATOS!$K$2:$K$20000,DATOS!$A$2:$A$20000,G891,CONFIG_METADATA!$G$2:$G$20000,1,DATOS!$I$2:$I$20000,"Lenguaje Musical"),"")))</f>
        <v/>
      </c>
      <c r="I891" t="str">
        <f>IF(G891="","",IF(G891="[FÓRMULA MANUAL]","",IFERROR(AVERAGEIFS(DATOS!$K$2:$K$20000,DATOS!$A$2:$A$20000,G891,CONFIG_METADATA!$G$2:$G$20000,1,DATOS!$I$2:$I$20000,"Orquesta/Banda/Conjunto"),"")))</f>
        <v/>
      </c>
      <c r="J891" t="str">
        <f>IF(G891="","",IF(G891="[FÓRMULA MANUAL]","",IFERROR(AVERAGEIFS(DATOS!$K$2:$K$20000,DATOS!$A$2:$A$20000,G891,CONFIG_METADATA!$G$2:$G$20000,1,DATOS!$I$2:$I$20000,"Conjunto"),"")))</f>
        <v/>
      </c>
      <c r="K891" t="str">
        <f>IF(G891="","",IF(G891="[FÓRMULA MANUAL]","",IFERROR(SUMPRODUCT((DATOS!$A$2:$A$20000=G891)*(CONFIG_METADATA!$G$2:$G$20000=1)*(COUNTIF(CONFIG_ASIGNATURAS!$B$7:$B$27,DATOS!$I$2:$I$20000)&gt;0)*(DATOS!$K$2:$K$20000))/SUMPRODUCT((DATOS!$A$2:$A$20000=G891)*(CONFIG_METADATA!$G$2:$G$20000=1)*(COUNTIF(CONFIG_ASIGNATURAS!$B$7:$B$27,DATOS!$I$2:$I$20000)&gt;0)*1),"")))</f>
        <v/>
      </c>
      <c r="N891" t="str">
        <f>IF(M891="","",IF(M891="[FÓRMULA MANUAL]","",IFERROR(AVERAGEIFS(DATOS!$K$2:$K$20000,DATOS!$A$2:$A$20000,M891,CONFIG_METADATA!$G$2:$G$20000,1,DATOS!$I$2:$I$20000,"Armonía"),"")))</f>
        <v/>
      </c>
      <c r="O891" t="str">
        <f>IF(M891="","",IF(M891="[FÓRMULA MANUAL]","",IFERROR(AVERAGEIFS(DATOS!$K$2:$K$20000,DATOS!$A$2:$A$20000,M891,CONFIG_METADATA!$G$2:$G$20000,1,DATOS!$I$2:$I$20000,"Orquesta/Banda/Conjunto"),"")))</f>
        <v/>
      </c>
      <c r="P891" t="str">
        <f>IF(M891="","",IF(M891="[FÓRMULA MANUAL]","",IFERROR(AVERAGEIFS(DATOS!$K$2:$K$20000,DATOS!$A$2:$A$20000,M891,CONFIG_METADATA!$G$2:$G$20000,1,DATOS!$I$2:$I$20000,"Música de Cámara"),"")))</f>
        <v/>
      </c>
      <c r="Q891" t="str">
        <f>IF(M891="","",IF(M891="[FÓRMULA MANUAL]","",IFERROR(SUMPRODUCT((DATOS!$A$2:$A$20000=M891)*(CONFIG_METADATA!$G$2:$G$20000=1)*(COUNTIF(CONFIG_ASIGNATURAS!$B$7:$B$27,DATOS!$I$2:$I$20000)&gt;0)*(DATOS!$K$2:$K$20000))/SUMPRODUCT((DATOS!$A$2:$A$20000=M891)*(CONFIG_METADATA!$G$2:$G$20000=1)*(COUNTIF(CONFIG_ASIGNATURAS!$B$7:$B$27,DATOS!$I$2:$I$20000)&gt;0)*1),"")))</f>
        <v/>
      </c>
      <c r="T891" t="str">
        <f>IF(S891="","",IF(S891="[FÓRMULA MANUAL]","",IFERROR(AVERAGEIFS(DATOS!$K$2:$K$20000,DATOS!$A$2:$A$20000,S891,CONFIG_METADATA!$G$2:$G$20000,1,DATOS!$I$2:$I$20000,"Armonía"),"")))</f>
        <v/>
      </c>
      <c r="U891" t="str">
        <f>IF(S891="","",IF(S891="[FÓRMULA MANUAL]","",IFERROR(AVERAGEIFS(DATOS!$K$2:$K$20000,DATOS!$A$2:$A$20000,S891,CONFIG_METADATA!$G$2:$G$20000,1,DATOS!$I$2:$I$20000,"Orquesta/Banda/Conjunto"),"")))</f>
        <v/>
      </c>
      <c r="V891" t="str">
        <f>IF(S891="","",IF(S891="[FÓRMULA MANUAL]","",IFERROR(AVERAGEIFS(DATOS!$K$2:$K$20000,DATOS!$A$2:$A$20000,S891,CONFIG_METADATA!$G$2:$G$20000,1,DATOS!$I$2:$I$20000,"Música de Cámara"),"")))</f>
        <v/>
      </c>
      <c r="W891" t="str">
        <f>IF(S891="","",IF(S891="[FÓRMULA MANUAL]","",IFERROR(SUMPRODUCT((DATOS!$A$2:$A$20000=S891)*(CONFIG_METADATA!$G$2:$G$20000=1)*(COUNTIF(CONFIG_ASIGNATURAS!$B$7:$B$27,DATOS!$I$2:$I$20000)&gt;0)*(DATOS!$K$2:$K$20000))/SUMPRODUCT((DATOS!$A$2:$A$20000=S891)*(CONFIG_METADATA!$G$2:$G$20000=1)*(COUNTIF(CONFIG_ASIGNATURAS!$B$7:$B$27,DATOS!$I$2:$I$20000)&gt;0)*1),"")))</f>
        <v/>
      </c>
      <c r="Z891" t="str">
        <f>IF(Y891="","",IF(Y891="[FÓRMULA MANUAL]","",IFERROR(AVERAGEIFS(DATOS!$K$2:$K$20000,DATOS!$A$2:$A$20000,Y891,CONFIG_METADATA!$G$2:$G$20000,1,DATOS!$I$2:$I$20000,"Análisis"),"")))</f>
        <v/>
      </c>
      <c r="AA891" t="str">
        <f>IF(Y891="","",IF(Y891="[FÓRMULA MANUAL]","",IFERROR(AVERAGEIFS(DATOS!$K$2:$K$20000,DATOS!$A$2:$A$20000,Y891,CONFIG_METADATA!$G$2:$G$20000,1,DATOS!$I$2:$I$20000,"Orquesta/Banda/Conjunto"),"")))</f>
        <v/>
      </c>
      <c r="AB891" t="str">
        <f>IF(Y891="","",IF(Y891="[FÓRMULA MANUAL]","",IFERROR(AVERAGEIFS(DATOS!$K$2:$K$20000,DATOS!$A$2:$A$20000,Y891,CONFIG_METADATA!$G$2:$G$20000,1,DATOS!$I$2:$I$20000,"Música de Cámara"),"")))</f>
        <v/>
      </c>
      <c r="AC891" t="str">
        <f>IF(Y891="","",IF(Y891="[FÓRMULA MANUAL]","",IFERROR(SUMPRODUCT((DATOS!$A$2:$A$20000=Y891)*(CONFIG_METADATA!$G$2:$G$20000=1)*(COUNTIF(CONFIG_ASIGNATURAS!$B$7:$B$27,DATOS!$I$2:$I$20000)&gt;0)*(DATOS!$K$2:$K$20000))/SUMPRODUCT((DATOS!$A$2:$A$20000=Y891)*(CONFIG_METADATA!$G$2:$G$20000=1)*(COUNTIF(CONFIG_ASIGNATURAS!$B$7:$B$27,DATOS!$I$2:$I$20000)&gt;0)*1),"")))</f>
        <v/>
      </c>
      <c r="AF891" t="str">
        <f>IF(AE891="","",IF(AE891="[FÓRMULA MANUAL]","",IFERROR(AVERAGEIFS(DATOS!$K$2:$K$20000,DATOS!$A$2:$A$20000,AE891,CONFIG_METADATA!$G$2:$G$20000,1,DATOS!$I$2:$I$20000,"Análisis"),"")))</f>
        <v/>
      </c>
      <c r="AG891" t="str">
        <f>IF(AE891="","",IF(AE891="[FÓRMULA MANUAL]","",IFERROR(AVERAGEIFS(DATOS!$K$2:$K$20000,DATOS!$A$2:$A$20000,AE891,CONFIG_METADATA!$G$2:$G$20000,1,DATOS!$I$2:$I$20000,"Orquesta/Banda/Conjunto"),"")))</f>
        <v/>
      </c>
      <c r="AH891" t="str">
        <f>IF(AE891="","",IF(AE891="[FÓRMULA MANUAL]","",IFERROR(AVERAGEIFS(DATOS!$K$2:$K$20000,DATOS!$A$2:$A$20000,AE891,CONFIG_METADATA!$G$2:$G$20000,1,DATOS!$I$2:$I$20000,"Música de Cámara"),"")))</f>
        <v/>
      </c>
      <c r="AI891" t="str">
        <f>IF(AE891="","",IF(AE891="[FÓRMULA MANUAL]","",IFERROR(SUMPRODUCT((DATOS!$A$2:$A$20000=AE891)*(CONFIG_METADATA!$G$2:$G$20000=1)*(COUNTIF(CONFIG_ASIGNATURAS!$B$7:$B$27,DATOS!$I$2:$I$20000)&gt;0)*(DATOS!$K$2:$K$20000))/SUMPRODUCT((DATOS!$A$2:$A$20000=AE891)*(CONFIG_METADATA!$G$2:$G$20000=1)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MANUAL]","",IFERROR(AVERAGEIFS(DATOS!$K$2:$K$20000,DATOS!$A$2:$A$20000,A892,CONFIG_METADATA!$G$2:$G$20000,1,DATOS!$I$2:$I$20000,"Lenguaje Musical"),"")))</f>
        <v/>
      </c>
      <c r="C892" t="str">
        <f>IF(A892="","",IF(A892="[FÓRMULA MANUAL]","",IFERROR(AVERAGEIFS(DATOS!$K$2:$K$20000,DATOS!$A$2:$A$20000,A892,CONFIG_METADATA!$G$2:$G$20000,1,DATOS!$I$2:$I$20000,"Orquesta/Banda/Conjunto"),"")))</f>
        <v/>
      </c>
      <c r="D892" t="str">
        <f>IF(A892="","",IF(A892="[FÓRMULA MANUAL]","",IFERROR(AVERAGEIFS(DATOS!$K$2:$K$20000,DATOS!$A$2:$A$20000,A892,CONFIG_METADATA!$G$2:$G$20000,1,DATOS!$I$2:$I$20000,"Conjunto"),"")))</f>
        <v/>
      </c>
      <c r="E892" t="str">
        <f>IF(A892="","",IF(A892="[FÓRMULA MANUAL]","",IFERROR(SUMPRODUCT((DATOS!$A$2:$A$20000=A892)*(CONFIG_METADATA!$G$2:$G$20000=1)*(COUNTIF(CONFIG_ASIGNATURAS!$B$7:$B$27,DATOS!$I$2:$I$20000)&gt;0)*(DATOS!$K$2:$K$20000))/SUMPRODUCT((DATOS!$A$2:$A$20000=A892)*(CONFIG_METADATA!$G$2:$G$20000=1)*(COUNTIF(CONFIG_ASIGNATURAS!$B$7:$B$27,DATOS!$I$2:$I$20000)&gt;0)*1),"")))</f>
        <v/>
      </c>
      <c r="H892" t="str">
        <f>IF(G892="","",IF(G892="[FÓRMULA MANUAL]","",IFERROR(AVERAGEIFS(DATOS!$K$2:$K$20000,DATOS!$A$2:$A$20000,G892,CONFIG_METADATA!$G$2:$G$20000,1,DATOS!$I$2:$I$20000,"Lenguaje Musical"),"")))</f>
        <v/>
      </c>
      <c r="I892" t="str">
        <f>IF(G892="","",IF(G892="[FÓRMULA MANUAL]","",IFERROR(AVERAGEIFS(DATOS!$K$2:$K$20000,DATOS!$A$2:$A$20000,G892,CONFIG_METADATA!$G$2:$G$20000,1,DATOS!$I$2:$I$20000,"Orquesta/Banda/Conjunto"),"")))</f>
        <v/>
      </c>
      <c r="J892" t="str">
        <f>IF(G892="","",IF(G892="[FÓRMULA MANUAL]","",IFERROR(AVERAGEIFS(DATOS!$K$2:$K$20000,DATOS!$A$2:$A$20000,G892,CONFIG_METADATA!$G$2:$G$20000,1,DATOS!$I$2:$I$20000,"Conjunto"),"")))</f>
        <v/>
      </c>
      <c r="K892" t="str">
        <f>IF(G892="","",IF(G892="[FÓRMULA MANUAL]","",IFERROR(SUMPRODUCT((DATOS!$A$2:$A$20000=G892)*(CONFIG_METADATA!$G$2:$G$20000=1)*(COUNTIF(CONFIG_ASIGNATURAS!$B$7:$B$27,DATOS!$I$2:$I$20000)&gt;0)*(DATOS!$K$2:$K$20000))/SUMPRODUCT((DATOS!$A$2:$A$20000=G892)*(CONFIG_METADATA!$G$2:$G$20000=1)*(COUNTIF(CONFIG_ASIGNATURAS!$B$7:$B$27,DATOS!$I$2:$I$20000)&gt;0)*1),"")))</f>
        <v/>
      </c>
      <c r="N892" t="str">
        <f>IF(M892="","",IF(M892="[FÓRMULA MANUAL]","",IFERROR(AVERAGEIFS(DATOS!$K$2:$K$20000,DATOS!$A$2:$A$20000,M892,CONFIG_METADATA!$G$2:$G$20000,1,DATOS!$I$2:$I$20000,"Armonía"),"")))</f>
        <v/>
      </c>
      <c r="O892" t="str">
        <f>IF(M892="","",IF(M892="[FÓRMULA MANUAL]","",IFERROR(AVERAGEIFS(DATOS!$K$2:$K$20000,DATOS!$A$2:$A$20000,M892,CONFIG_METADATA!$G$2:$G$20000,1,DATOS!$I$2:$I$20000,"Orquesta/Banda/Conjunto"),"")))</f>
        <v/>
      </c>
      <c r="P892" t="str">
        <f>IF(M892="","",IF(M892="[FÓRMULA MANUAL]","",IFERROR(AVERAGEIFS(DATOS!$K$2:$K$20000,DATOS!$A$2:$A$20000,M892,CONFIG_METADATA!$G$2:$G$20000,1,DATOS!$I$2:$I$20000,"Música de Cámara"),"")))</f>
        <v/>
      </c>
      <c r="Q892" t="str">
        <f>IF(M892="","",IF(M892="[FÓRMULA MANUAL]","",IFERROR(SUMPRODUCT((DATOS!$A$2:$A$20000=M892)*(CONFIG_METADATA!$G$2:$G$20000=1)*(COUNTIF(CONFIG_ASIGNATURAS!$B$7:$B$27,DATOS!$I$2:$I$20000)&gt;0)*(DATOS!$K$2:$K$20000))/SUMPRODUCT((DATOS!$A$2:$A$20000=M892)*(CONFIG_METADATA!$G$2:$G$20000=1)*(COUNTIF(CONFIG_ASIGNATURAS!$B$7:$B$27,DATOS!$I$2:$I$20000)&gt;0)*1),"")))</f>
        <v/>
      </c>
      <c r="T892" t="str">
        <f>IF(S892="","",IF(S892="[FÓRMULA MANUAL]","",IFERROR(AVERAGEIFS(DATOS!$K$2:$K$20000,DATOS!$A$2:$A$20000,S892,CONFIG_METADATA!$G$2:$G$20000,1,DATOS!$I$2:$I$20000,"Armonía"),"")))</f>
        <v/>
      </c>
      <c r="U892" t="str">
        <f>IF(S892="","",IF(S892="[FÓRMULA MANUAL]","",IFERROR(AVERAGEIFS(DATOS!$K$2:$K$20000,DATOS!$A$2:$A$20000,S892,CONFIG_METADATA!$G$2:$G$20000,1,DATOS!$I$2:$I$20000,"Orquesta/Banda/Conjunto"),"")))</f>
        <v/>
      </c>
      <c r="V892" t="str">
        <f>IF(S892="","",IF(S892="[FÓRMULA MANUAL]","",IFERROR(AVERAGEIFS(DATOS!$K$2:$K$20000,DATOS!$A$2:$A$20000,S892,CONFIG_METADATA!$G$2:$G$20000,1,DATOS!$I$2:$I$20000,"Música de Cámara"),"")))</f>
        <v/>
      </c>
      <c r="W892" t="str">
        <f>IF(S892="","",IF(S892="[FÓRMULA MANUAL]","",IFERROR(SUMPRODUCT((DATOS!$A$2:$A$20000=S892)*(CONFIG_METADATA!$G$2:$G$20000=1)*(COUNTIF(CONFIG_ASIGNATURAS!$B$7:$B$27,DATOS!$I$2:$I$20000)&gt;0)*(DATOS!$K$2:$K$20000))/SUMPRODUCT((DATOS!$A$2:$A$20000=S892)*(CONFIG_METADATA!$G$2:$G$20000=1)*(COUNTIF(CONFIG_ASIGNATURAS!$B$7:$B$27,DATOS!$I$2:$I$20000)&gt;0)*1),"")))</f>
        <v/>
      </c>
      <c r="Z892" t="str">
        <f>IF(Y892="","",IF(Y892="[FÓRMULA MANUAL]","",IFERROR(AVERAGEIFS(DATOS!$K$2:$K$20000,DATOS!$A$2:$A$20000,Y892,CONFIG_METADATA!$G$2:$G$20000,1,DATOS!$I$2:$I$20000,"Análisis"),"")))</f>
        <v/>
      </c>
      <c r="AA892" t="str">
        <f>IF(Y892="","",IF(Y892="[FÓRMULA MANUAL]","",IFERROR(AVERAGEIFS(DATOS!$K$2:$K$20000,DATOS!$A$2:$A$20000,Y892,CONFIG_METADATA!$G$2:$G$20000,1,DATOS!$I$2:$I$20000,"Orquesta/Banda/Conjunto"),"")))</f>
        <v/>
      </c>
      <c r="AB892" t="str">
        <f>IF(Y892="","",IF(Y892="[FÓRMULA MANUAL]","",IFERROR(AVERAGEIFS(DATOS!$K$2:$K$20000,DATOS!$A$2:$A$20000,Y892,CONFIG_METADATA!$G$2:$G$20000,1,DATOS!$I$2:$I$20000,"Música de Cámara"),"")))</f>
        <v/>
      </c>
      <c r="AC892" t="str">
        <f>IF(Y892="","",IF(Y892="[FÓRMULA MANUAL]","",IFERROR(SUMPRODUCT((DATOS!$A$2:$A$20000=Y892)*(CONFIG_METADATA!$G$2:$G$20000=1)*(COUNTIF(CONFIG_ASIGNATURAS!$B$7:$B$27,DATOS!$I$2:$I$20000)&gt;0)*(DATOS!$K$2:$K$20000))/SUMPRODUCT((DATOS!$A$2:$A$20000=Y892)*(CONFIG_METADATA!$G$2:$G$20000=1)*(COUNTIF(CONFIG_ASIGNATURAS!$B$7:$B$27,DATOS!$I$2:$I$20000)&gt;0)*1),"")))</f>
        <v/>
      </c>
      <c r="AF892" t="str">
        <f>IF(AE892="","",IF(AE892="[FÓRMULA MANUAL]","",IFERROR(AVERAGEIFS(DATOS!$K$2:$K$20000,DATOS!$A$2:$A$20000,AE892,CONFIG_METADATA!$G$2:$G$20000,1,DATOS!$I$2:$I$20000,"Análisis"),"")))</f>
        <v/>
      </c>
      <c r="AG892" t="str">
        <f>IF(AE892="","",IF(AE892="[FÓRMULA MANUAL]","",IFERROR(AVERAGEIFS(DATOS!$K$2:$K$20000,DATOS!$A$2:$A$20000,AE892,CONFIG_METADATA!$G$2:$G$20000,1,DATOS!$I$2:$I$20000,"Orquesta/Banda/Conjunto"),"")))</f>
        <v/>
      </c>
      <c r="AH892" t="str">
        <f>IF(AE892="","",IF(AE892="[FÓRMULA MANUAL]","",IFERROR(AVERAGEIFS(DATOS!$K$2:$K$20000,DATOS!$A$2:$A$20000,AE892,CONFIG_METADATA!$G$2:$G$20000,1,DATOS!$I$2:$I$20000,"Música de Cámara"),"")))</f>
        <v/>
      </c>
      <c r="AI892" t="str">
        <f>IF(AE892="","",IF(AE892="[FÓRMULA MANUAL]","",IFERROR(SUMPRODUCT((DATOS!$A$2:$A$20000=AE892)*(CONFIG_METADATA!$G$2:$G$20000=1)*(COUNTIF(CONFIG_ASIGNATURAS!$B$7:$B$27,DATOS!$I$2:$I$20000)&gt;0)*(DATOS!$K$2:$K$20000))/SUMPRODUCT((DATOS!$A$2:$A$20000=AE892)*(CONFIG_METADATA!$G$2:$G$20000=1)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MANUAL]","",IFERROR(AVERAGEIFS(DATOS!$K$2:$K$20000,DATOS!$A$2:$A$20000,A893,CONFIG_METADATA!$G$2:$G$20000,1,DATOS!$I$2:$I$20000,"Lenguaje Musical"),"")))</f>
        <v/>
      </c>
      <c r="C893" t="str">
        <f>IF(A893="","",IF(A893="[FÓRMULA MANUAL]","",IFERROR(AVERAGEIFS(DATOS!$K$2:$K$20000,DATOS!$A$2:$A$20000,A893,CONFIG_METADATA!$G$2:$G$20000,1,DATOS!$I$2:$I$20000,"Orquesta/Banda/Conjunto"),"")))</f>
        <v/>
      </c>
      <c r="D893" t="str">
        <f>IF(A893="","",IF(A893="[FÓRMULA MANUAL]","",IFERROR(AVERAGEIFS(DATOS!$K$2:$K$20000,DATOS!$A$2:$A$20000,A893,CONFIG_METADATA!$G$2:$G$20000,1,DATOS!$I$2:$I$20000,"Conjunto"),"")))</f>
        <v/>
      </c>
      <c r="E893" t="str">
        <f>IF(A893="","",IF(A893="[FÓRMULA MANUAL]","",IFERROR(SUMPRODUCT((DATOS!$A$2:$A$20000=A893)*(CONFIG_METADATA!$G$2:$G$20000=1)*(COUNTIF(CONFIG_ASIGNATURAS!$B$7:$B$27,DATOS!$I$2:$I$20000)&gt;0)*(DATOS!$K$2:$K$20000))/SUMPRODUCT((DATOS!$A$2:$A$20000=A893)*(CONFIG_METADATA!$G$2:$G$20000=1)*(COUNTIF(CONFIG_ASIGNATURAS!$B$7:$B$27,DATOS!$I$2:$I$20000)&gt;0)*1),"")))</f>
        <v/>
      </c>
      <c r="H893" t="str">
        <f>IF(G893="","",IF(G893="[FÓRMULA MANUAL]","",IFERROR(AVERAGEIFS(DATOS!$K$2:$K$20000,DATOS!$A$2:$A$20000,G893,CONFIG_METADATA!$G$2:$G$20000,1,DATOS!$I$2:$I$20000,"Lenguaje Musical"),"")))</f>
        <v/>
      </c>
      <c r="I893" t="str">
        <f>IF(G893="","",IF(G893="[FÓRMULA MANUAL]","",IFERROR(AVERAGEIFS(DATOS!$K$2:$K$20000,DATOS!$A$2:$A$20000,G893,CONFIG_METADATA!$G$2:$G$20000,1,DATOS!$I$2:$I$20000,"Orquesta/Banda/Conjunto"),"")))</f>
        <v/>
      </c>
      <c r="J893" t="str">
        <f>IF(G893="","",IF(G893="[FÓRMULA MANUAL]","",IFERROR(AVERAGEIFS(DATOS!$K$2:$K$20000,DATOS!$A$2:$A$20000,G893,CONFIG_METADATA!$G$2:$G$20000,1,DATOS!$I$2:$I$20000,"Conjunto"),"")))</f>
        <v/>
      </c>
      <c r="K893" t="str">
        <f>IF(G893="","",IF(G893="[FÓRMULA MANUAL]","",IFERROR(SUMPRODUCT((DATOS!$A$2:$A$20000=G893)*(CONFIG_METADATA!$G$2:$G$20000=1)*(COUNTIF(CONFIG_ASIGNATURAS!$B$7:$B$27,DATOS!$I$2:$I$20000)&gt;0)*(DATOS!$K$2:$K$20000))/SUMPRODUCT((DATOS!$A$2:$A$20000=G893)*(CONFIG_METADATA!$G$2:$G$20000=1)*(COUNTIF(CONFIG_ASIGNATURAS!$B$7:$B$27,DATOS!$I$2:$I$20000)&gt;0)*1),"")))</f>
        <v/>
      </c>
      <c r="N893" t="str">
        <f>IF(M893="","",IF(M893="[FÓRMULA MANUAL]","",IFERROR(AVERAGEIFS(DATOS!$K$2:$K$20000,DATOS!$A$2:$A$20000,M893,CONFIG_METADATA!$G$2:$G$20000,1,DATOS!$I$2:$I$20000,"Armonía"),"")))</f>
        <v/>
      </c>
      <c r="O893" t="str">
        <f>IF(M893="","",IF(M893="[FÓRMULA MANUAL]","",IFERROR(AVERAGEIFS(DATOS!$K$2:$K$20000,DATOS!$A$2:$A$20000,M893,CONFIG_METADATA!$G$2:$G$20000,1,DATOS!$I$2:$I$20000,"Orquesta/Banda/Conjunto"),"")))</f>
        <v/>
      </c>
      <c r="P893" t="str">
        <f>IF(M893="","",IF(M893="[FÓRMULA MANUAL]","",IFERROR(AVERAGEIFS(DATOS!$K$2:$K$20000,DATOS!$A$2:$A$20000,M893,CONFIG_METADATA!$G$2:$G$20000,1,DATOS!$I$2:$I$20000,"Música de Cámara"),"")))</f>
        <v/>
      </c>
      <c r="Q893" t="str">
        <f>IF(M893="","",IF(M893="[FÓRMULA MANUAL]","",IFERROR(SUMPRODUCT((DATOS!$A$2:$A$20000=M893)*(CONFIG_METADATA!$G$2:$G$20000=1)*(COUNTIF(CONFIG_ASIGNATURAS!$B$7:$B$27,DATOS!$I$2:$I$20000)&gt;0)*(DATOS!$K$2:$K$20000))/SUMPRODUCT((DATOS!$A$2:$A$20000=M893)*(CONFIG_METADATA!$G$2:$G$20000=1)*(COUNTIF(CONFIG_ASIGNATURAS!$B$7:$B$27,DATOS!$I$2:$I$20000)&gt;0)*1),"")))</f>
        <v/>
      </c>
      <c r="T893" t="str">
        <f>IF(S893="","",IF(S893="[FÓRMULA MANUAL]","",IFERROR(AVERAGEIFS(DATOS!$K$2:$K$20000,DATOS!$A$2:$A$20000,S893,CONFIG_METADATA!$G$2:$G$20000,1,DATOS!$I$2:$I$20000,"Armonía"),"")))</f>
        <v/>
      </c>
      <c r="U893" t="str">
        <f>IF(S893="","",IF(S893="[FÓRMULA MANUAL]","",IFERROR(AVERAGEIFS(DATOS!$K$2:$K$20000,DATOS!$A$2:$A$20000,S893,CONFIG_METADATA!$G$2:$G$20000,1,DATOS!$I$2:$I$20000,"Orquesta/Banda/Conjunto"),"")))</f>
        <v/>
      </c>
      <c r="V893" t="str">
        <f>IF(S893="","",IF(S893="[FÓRMULA MANUAL]","",IFERROR(AVERAGEIFS(DATOS!$K$2:$K$20000,DATOS!$A$2:$A$20000,S893,CONFIG_METADATA!$G$2:$G$20000,1,DATOS!$I$2:$I$20000,"Música de Cámara"),"")))</f>
        <v/>
      </c>
      <c r="W893" t="str">
        <f>IF(S893="","",IF(S893="[FÓRMULA MANUAL]","",IFERROR(SUMPRODUCT((DATOS!$A$2:$A$20000=S893)*(CONFIG_METADATA!$G$2:$G$20000=1)*(COUNTIF(CONFIG_ASIGNATURAS!$B$7:$B$27,DATOS!$I$2:$I$20000)&gt;0)*(DATOS!$K$2:$K$20000))/SUMPRODUCT((DATOS!$A$2:$A$20000=S893)*(CONFIG_METADATA!$G$2:$G$20000=1)*(COUNTIF(CONFIG_ASIGNATURAS!$B$7:$B$27,DATOS!$I$2:$I$20000)&gt;0)*1),"")))</f>
        <v/>
      </c>
      <c r="Z893" t="str">
        <f>IF(Y893="","",IF(Y893="[FÓRMULA MANUAL]","",IFERROR(AVERAGEIFS(DATOS!$K$2:$K$20000,DATOS!$A$2:$A$20000,Y893,CONFIG_METADATA!$G$2:$G$20000,1,DATOS!$I$2:$I$20000,"Análisis"),"")))</f>
        <v/>
      </c>
      <c r="AA893" t="str">
        <f>IF(Y893="","",IF(Y893="[FÓRMULA MANUAL]","",IFERROR(AVERAGEIFS(DATOS!$K$2:$K$20000,DATOS!$A$2:$A$20000,Y893,CONFIG_METADATA!$G$2:$G$20000,1,DATOS!$I$2:$I$20000,"Orquesta/Banda/Conjunto"),"")))</f>
        <v/>
      </c>
      <c r="AB893" t="str">
        <f>IF(Y893="","",IF(Y893="[FÓRMULA MANUAL]","",IFERROR(AVERAGEIFS(DATOS!$K$2:$K$20000,DATOS!$A$2:$A$20000,Y893,CONFIG_METADATA!$G$2:$G$20000,1,DATOS!$I$2:$I$20000,"Música de Cámara"),"")))</f>
        <v/>
      </c>
      <c r="AC893" t="str">
        <f>IF(Y893="","",IF(Y893="[FÓRMULA MANUAL]","",IFERROR(SUMPRODUCT((DATOS!$A$2:$A$20000=Y893)*(CONFIG_METADATA!$G$2:$G$20000=1)*(COUNTIF(CONFIG_ASIGNATURAS!$B$7:$B$27,DATOS!$I$2:$I$20000)&gt;0)*(DATOS!$K$2:$K$20000))/SUMPRODUCT((DATOS!$A$2:$A$20000=Y893)*(CONFIG_METADATA!$G$2:$G$20000=1)*(COUNTIF(CONFIG_ASIGNATURAS!$B$7:$B$27,DATOS!$I$2:$I$20000)&gt;0)*1),"")))</f>
        <v/>
      </c>
      <c r="AF893" t="str">
        <f>IF(AE893="","",IF(AE893="[FÓRMULA MANUAL]","",IFERROR(AVERAGEIFS(DATOS!$K$2:$K$20000,DATOS!$A$2:$A$20000,AE893,CONFIG_METADATA!$G$2:$G$20000,1,DATOS!$I$2:$I$20000,"Análisis"),"")))</f>
        <v/>
      </c>
      <c r="AG893" t="str">
        <f>IF(AE893="","",IF(AE893="[FÓRMULA MANUAL]","",IFERROR(AVERAGEIFS(DATOS!$K$2:$K$20000,DATOS!$A$2:$A$20000,AE893,CONFIG_METADATA!$G$2:$G$20000,1,DATOS!$I$2:$I$20000,"Orquesta/Banda/Conjunto"),"")))</f>
        <v/>
      </c>
      <c r="AH893" t="str">
        <f>IF(AE893="","",IF(AE893="[FÓRMULA MANUAL]","",IFERROR(AVERAGEIFS(DATOS!$K$2:$K$20000,DATOS!$A$2:$A$20000,AE893,CONFIG_METADATA!$G$2:$G$20000,1,DATOS!$I$2:$I$20000,"Música de Cámara"),"")))</f>
        <v/>
      </c>
      <c r="AI893" t="str">
        <f>IF(AE893="","",IF(AE893="[FÓRMULA MANUAL]","",IFERROR(SUMPRODUCT((DATOS!$A$2:$A$20000=AE893)*(CONFIG_METADATA!$G$2:$G$20000=1)*(COUNTIF(CONFIG_ASIGNATURAS!$B$7:$B$27,DATOS!$I$2:$I$20000)&gt;0)*(DATOS!$K$2:$K$20000))/SUMPRODUCT((DATOS!$A$2:$A$20000=AE893)*(CONFIG_METADATA!$G$2:$G$20000=1)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MANUAL]","",IFERROR(AVERAGEIFS(DATOS!$K$2:$K$20000,DATOS!$A$2:$A$20000,A894,CONFIG_METADATA!$G$2:$G$20000,1,DATOS!$I$2:$I$20000,"Lenguaje Musical"),"")))</f>
        <v/>
      </c>
      <c r="C894" t="str">
        <f>IF(A894="","",IF(A894="[FÓRMULA MANUAL]","",IFERROR(AVERAGEIFS(DATOS!$K$2:$K$20000,DATOS!$A$2:$A$20000,A894,CONFIG_METADATA!$G$2:$G$20000,1,DATOS!$I$2:$I$20000,"Orquesta/Banda/Conjunto"),"")))</f>
        <v/>
      </c>
      <c r="D894" t="str">
        <f>IF(A894="","",IF(A894="[FÓRMULA MANUAL]","",IFERROR(AVERAGEIFS(DATOS!$K$2:$K$20000,DATOS!$A$2:$A$20000,A894,CONFIG_METADATA!$G$2:$G$20000,1,DATOS!$I$2:$I$20000,"Conjunto"),"")))</f>
        <v/>
      </c>
      <c r="E894" t="str">
        <f>IF(A894="","",IF(A894="[FÓRMULA MANUAL]","",IFERROR(SUMPRODUCT((DATOS!$A$2:$A$20000=A894)*(CONFIG_METADATA!$G$2:$G$20000=1)*(COUNTIF(CONFIG_ASIGNATURAS!$B$7:$B$27,DATOS!$I$2:$I$20000)&gt;0)*(DATOS!$K$2:$K$20000))/SUMPRODUCT((DATOS!$A$2:$A$20000=A894)*(CONFIG_METADATA!$G$2:$G$20000=1)*(COUNTIF(CONFIG_ASIGNATURAS!$B$7:$B$27,DATOS!$I$2:$I$20000)&gt;0)*1),"")))</f>
        <v/>
      </c>
      <c r="H894" t="str">
        <f>IF(G894="","",IF(G894="[FÓRMULA MANUAL]","",IFERROR(AVERAGEIFS(DATOS!$K$2:$K$20000,DATOS!$A$2:$A$20000,G894,CONFIG_METADATA!$G$2:$G$20000,1,DATOS!$I$2:$I$20000,"Lenguaje Musical"),"")))</f>
        <v/>
      </c>
      <c r="I894" t="str">
        <f>IF(G894="","",IF(G894="[FÓRMULA MANUAL]","",IFERROR(AVERAGEIFS(DATOS!$K$2:$K$20000,DATOS!$A$2:$A$20000,G894,CONFIG_METADATA!$G$2:$G$20000,1,DATOS!$I$2:$I$20000,"Orquesta/Banda/Conjunto"),"")))</f>
        <v/>
      </c>
      <c r="J894" t="str">
        <f>IF(G894="","",IF(G894="[FÓRMULA MANUAL]","",IFERROR(AVERAGEIFS(DATOS!$K$2:$K$20000,DATOS!$A$2:$A$20000,G894,CONFIG_METADATA!$G$2:$G$20000,1,DATOS!$I$2:$I$20000,"Conjunto"),"")))</f>
        <v/>
      </c>
      <c r="K894" t="str">
        <f>IF(G894="","",IF(G894="[FÓRMULA MANUAL]","",IFERROR(SUMPRODUCT((DATOS!$A$2:$A$20000=G894)*(CONFIG_METADATA!$G$2:$G$20000=1)*(COUNTIF(CONFIG_ASIGNATURAS!$B$7:$B$27,DATOS!$I$2:$I$20000)&gt;0)*(DATOS!$K$2:$K$20000))/SUMPRODUCT((DATOS!$A$2:$A$20000=G894)*(CONFIG_METADATA!$G$2:$G$20000=1)*(COUNTIF(CONFIG_ASIGNATURAS!$B$7:$B$27,DATOS!$I$2:$I$20000)&gt;0)*1),"")))</f>
        <v/>
      </c>
      <c r="N894" t="str">
        <f>IF(M894="","",IF(M894="[FÓRMULA MANUAL]","",IFERROR(AVERAGEIFS(DATOS!$K$2:$K$20000,DATOS!$A$2:$A$20000,M894,CONFIG_METADATA!$G$2:$G$20000,1,DATOS!$I$2:$I$20000,"Armonía"),"")))</f>
        <v/>
      </c>
      <c r="O894" t="str">
        <f>IF(M894="","",IF(M894="[FÓRMULA MANUAL]","",IFERROR(AVERAGEIFS(DATOS!$K$2:$K$20000,DATOS!$A$2:$A$20000,M894,CONFIG_METADATA!$G$2:$G$20000,1,DATOS!$I$2:$I$20000,"Orquesta/Banda/Conjunto"),"")))</f>
        <v/>
      </c>
      <c r="P894" t="str">
        <f>IF(M894="","",IF(M894="[FÓRMULA MANUAL]","",IFERROR(AVERAGEIFS(DATOS!$K$2:$K$20000,DATOS!$A$2:$A$20000,M894,CONFIG_METADATA!$G$2:$G$20000,1,DATOS!$I$2:$I$20000,"Música de Cámara"),"")))</f>
        <v/>
      </c>
      <c r="Q894" t="str">
        <f>IF(M894="","",IF(M894="[FÓRMULA MANUAL]","",IFERROR(SUMPRODUCT((DATOS!$A$2:$A$20000=M894)*(CONFIG_METADATA!$G$2:$G$20000=1)*(COUNTIF(CONFIG_ASIGNATURAS!$B$7:$B$27,DATOS!$I$2:$I$20000)&gt;0)*(DATOS!$K$2:$K$20000))/SUMPRODUCT((DATOS!$A$2:$A$20000=M894)*(CONFIG_METADATA!$G$2:$G$20000=1)*(COUNTIF(CONFIG_ASIGNATURAS!$B$7:$B$27,DATOS!$I$2:$I$20000)&gt;0)*1),"")))</f>
        <v/>
      </c>
      <c r="T894" t="str">
        <f>IF(S894="","",IF(S894="[FÓRMULA MANUAL]","",IFERROR(AVERAGEIFS(DATOS!$K$2:$K$20000,DATOS!$A$2:$A$20000,S894,CONFIG_METADATA!$G$2:$G$20000,1,DATOS!$I$2:$I$20000,"Armonía"),"")))</f>
        <v/>
      </c>
      <c r="U894" t="str">
        <f>IF(S894="","",IF(S894="[FÓRMULA MANUAL]","",IFERROR(AVERAGEIFS(DATOS!$K$2:$K$20000,DATOS!$A$2:$A$20000,S894,CONFIG_METADATA!$G$2:$G$20000,1,DATOS!$I$2:$I$20000,"Orquesta/Banda/Conjunto"),"")))</f>
        <v/>
      </c>
      <c r="V894" t="str">
        <f>IF(S894="","",IF(S894="[FÓRMULA MANUAL]","",IFERROR(AVERAGEIFS(DATOS!$K$2:$K$20000,DATOS!$A$2:$A$20000,S894,CONFIG_METADATA!$G$2:$G$20000,1,DATOS!$I$2:$I$20000,"Música de Cámara"),"")))</f>
        <v/>
      </c>
      <c r="W894" t="str">
        <f>IF(S894="","",IF(S894="[FÓRMULA MANUAL]","",IFERROR(SUMPRODUCT((DATOS!$A$2:$A$20000=S894)*(CONFIG_METADATA!$G$2:$G$20000=1)*(COUNTIF(CONFIG_ASIGNATURAS!$B$7:$B$27,DATOS!$I$2:$I$20000)&gt;0)*(DATOS!$K$2:$K$20000))/SUMPRODUCT((DATOS!$A$2:$A$20000=S894)*(CONFIG_METADATA!$G$2:$G$20000=1)*(COUNTIF(CONFIG_ASIGNATURAS!$B$7:$B$27,DATOS!$I$2:$I$20000)&gt;0)*1),"")))</f>
        <v/>
      </c>
      <c r="Z894" t="str">
        <f>IF(Y894="","",IF(Y894="[FÓRMULA MANUAL]","",IFERROR(AVERAGEIFS(DATOS!$K$2:$K$20000,DATOS!$A$2:$A$20000,Y894,CONFIG_METADATA!$G$2:$G$20000,1,DATOS!$I$2:$I$20000,"Análisis"),"")))</f>
        <v/>
      </c>
      <c r="AA894" t="str">
        <f>IF(Y894="","",IF(Y894="[FÓRMULA MANUAL]","",IFERROR(AVERAGEIFS(DATOS!$K$2:$K$20000,DATOS!$A$2:$A$20000,Y894,CONFIG_METADATA!$G$2:$G$20000,1,DATOS!$I$2:$I$20000,"Orquesta/Banda/Conjunto"),"")))</f>
        <v/>
      </c>
      <c r="AB894" t="str">
        <f>IF(Y894="","",IF(Y894="[FÓRMULA MANUAL]","",IFERROR(AVERAGEIFS(DATOS!$K$2:$K$20000,DATOS!$A$2:$A$20000,Y894,CONFIG_METADATA!$G$2:$G$20000,1,DATOS!$I$2:$I$20000,"Música de Cámara"),"")))</f>
        <v/>
      </c>
      <c r="AC894" t="str">
        <f>IF(Y894="","",IF(Y894="[FÓRMULA MANUAL]","",IFERROR(SUMPRODUCT((DATOS!$A$2:$A$20000=Y894)*(CONFIG_METADATA!$G$2:$G$20000=1)*(COUNTIF(CONFIG_ASIGNATURAS!$B$7:$B$27,DATOS!$I$2:$I$20000)&gt;0)*(DATOS!$K$2:$K$20000))/SUMPRODUCT((DATOS!$A$2:$A$20000=Y894)*(CONFIG_METADATA!$G$2:$G$20000=1)*(COUNTIF(CONFIG_ASIGNATURAS!$B$7:$B$27,DATOS!$I$2:$I$20000)&gt;0)*1),"")))</f>
        <v/>
      </c>
      <c r="AF894" t="str">
        <f>IF(AE894="","",IF(AE894="[FÓRMULA MANUAL]","",IFERROR(AVERAGEIFS(DATOS!$K$2:$K$20000,DATOS!$A$2:$A$20000,AE894,CONFIG_METADATA!$G$2:$G$20000,1,DATOS!$I$2:$I$20000,"Análisis"),"")))</f>
        <v/>
      </c>
      <c r="AG894" t="str">
        <f>IF(AE894="","",IF(AE894="[FÓRMULA MANUAL]","",IFERROR(AVERAGEIFS(DATOS!$K$2:$K$20000,DATOS!$A$2:$A$20000,AE894,CONFIG_METADATA!$G$2:$G$20000,1,DATOS!$I$2:$I$20000,"Orquesta/Banda/Conjunto"),"")))</f>
        <v/>
      </c>
      <c r="AH894" t="str">
        <f>IF(AE894="","",IF(AE894="[FÓRMULA MANUAL]","",IFERROR(AVERAGEIFS(DATOS!$K$2:$K$20000,DATOS!$A$2:$A$20000,AE894,CONFIG_METADATA!$G$2:$G$20000,1,DATOS!$I$2:$I$20000,"Música de Cámara"),"")))</f>
        <v/>
      </c>
      <c r="AI894" t="str">
        <f>IF(AE894="","",IF(AE894="[FÓRMULA MANUAL]","",IFERROR(SUMPRODUCT((DATOS!$A$2:$A$20000=AE894)*(CONFIG_METADATA!$G$2:$G$20000=1)*(COUNTIF(CONFIG_ASIGNATURAS!$B$7:$B$27,DATOS!$I$2:$I$20000)&gt;0)*(DATOS!$K$2:$K$20000))/SUMPRODUCT((DATOS!$A$2:$A$20000=AE894)*(CONFIG_METADATA!$G$2:$G$20000=1)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MANUAL]","",IFERROR(AVERAGEIFS(DATOS!$K$2:$K$20000,DATOS!$A$2:$A$20000,A895,CONFIG_METADATA!$G$2:$G$20000,1,DATOS!$I$2:$I$20000,"Lenguaje Musical"),"")))</f>
        <v/>
      </c>
      <c r="C895" t="str">
        <f>IF(A895="","",IF(A895="[FÓRMULA MANUAL]","",IFERROR(AVERAGEIFS(DATOS!$K$2:$K$20000,DATOS!$A$2:$A$20000,A895,CONFIG_METADATA!$G$2:$G$20000,1,DATOS!$I$2:$I$20000,"Orquesta/Banda/Conjunto"),"")))</f>
        <v/>
      </c>
      <c r="D895" t="str">
        <f>IF(A895="","",IF(A895="[FÓRMULA MANUAL]","",IFERROR(AVERAGEIFS(DATOS!$K$2:$K$20000,DATOS!$A$2:$A$20000,A895,CONFIG_METADATA!$G$2:$G$20000,1,DATOS!$I$2:$I$20000,"Conjunto"),"")))</f>
        <v/>
      </c>
      <c r="E895" t="str">
        <f>IF(A895="","",IF(A895="[FÓRMULA MANUAL]","",IFERROR(SUMPRODUCT((DATOS!$A$2:$A$20000=A895)*(CONFIG_METADATA!$G$2:$G$20000=1)*(COUNTIF(CONFIG_ASIGNATURAS!$B$7:$B$27,DATOS!$I$2:$I$20000)&gt;0)*(DATOS!$K$2:$K$20000))/SUMPRODUCT((DATOS!$A$2:$A$20000=A895)*(CONFIG_METADATA!$G$2:$G$20000=1)*(COUNTIF(CONFIG_ASIGNATURAS!$B$7:$B$27,DATOS!$I$2:$I$20000)&gt;0)*1),"")))</f>
        <v/>
      </c>
      <c r="H895" t="str">
        <f>IF(G895="","",IF(G895="[FÓRMULA MANUAL]","",IFERROR(AVERAGEIFS(DATOS!$K$2:$K$20000,DATOS!$A$2:$A$20000,G895,CONFIG_METADATA!$G$2:$G$20000,1,DATOS!$I$2:$I$20000,"Lenguaje Musical"),"")))</f>
        <v/>
      </c>
      <c r="I895" t="str">
        <f>IF(G895="","",IF(G895="[FÓRMULA MANUAL]","",IFERROR(AVERAGEIFS(DATOS!$K$2:$K$20000,DATOS!$A$2:$A$20000,G895,CONFIG_METADATA!$G$2:$G$20000,1,DATOS!$I$2:$I$20000,"Orquesta/Banda/Conjunto"),"")))</f>
        <v/>
      </c>
      <c r="J895" t="str">
        <f>IF(G895="","",IF(G895="[FÓRMULA MANUAL]","",IFERROR(AVERAGEIFS(DATOS!$K$2:$K$20000,DATOS!$A$2:$A$20000,G895,CONFIG_METADATA!$G$2:$G$20000,1,DATOS!$I$2:$I$20000,"Conjunto"),"")))</f>
        <v/>
      </c>
      <c r="K895" t="str">
        <f>IF(G895="","",IF(G895="[FÓRMULA MANUAL]","",IFERROR(SUMPRODUCT((DATOS!$A$2:$A$20000=G895)*(CONFIG_METADATA!$G$2:$G$20000=1)*(COUNTIF(CONFIG_ASIGNATURAS!$B$7:$B$27,DATOS!$I$2:$I$20000)&gt;0)*(DATOS!$K$2:$K$20000))/SUMPRODUCT((DATOS!$A$2:$A$20000=G895)*(CONFIG_METADATA!$G$2:$G$20000=1)*(COUNTIF(CONFIG_ASIGNATURAS!$B$7:$B$27,DATOS!$I$2:$I$20000)&gt;0)*1),"")))</f>
        <v/>
      </c>
      <c r="N895" t="str">
        <f>IF(M895="","",IF(M895="[FÓRMULA MANUAL]","",IFERROR(AVERAGEIFS(DATOS!$K$2:$K$20000,DATOS!$A$2:$A$20000,M895,CONFIG_METADATA!$G$2:$G$20000,1,DATOS!$I$2:$I$20000,"Armonía"),"")))</f>
        <v/>
      </c>
      <c r="O895" t="str">
        <f>IF(M895="","",IF(M895="[FÓRMULA MANUAL]","",IFERROR(AVERAGEIFS(DATOS!$K$2:$K$20000,DATOS!$A$2:$A$20000,M895,CONFIG_METADATA!$G$2:$G$20000,1,DATOS!$I$2:$I$20000,"Orquesta/Banda/Conjunto"),"")))</f>
        <v/>
      </c>
      <c r="P895" t="str">
        <f>IF(M895="","",IF(M895="[FÓRMULA MANUAL]","",IFERROR(AVERAGEIFS(DATOS!$K$2:$K$20000,DATOS!$A$2:$A$20000,M895,CONFIG_METADATA!$G$2:$G$20000,1,DATOS!$I$2:$I$20000,"Música de Cámara"),"")))</f>
        <v/>
      </c>
      <c r="Q895" t="str">
        <f>IF(M895="","",IF(M895="[FÓRMULA MANUAL]","",IFERROR(SUMPRODUCT((DATOS!$A$2:$A$20000=M895)*(CONFIG_METADATA!$G$2:$G$20000=1)*(COUNTIF(CONFIG_ASIGNATURAS!$B$7:$B$27,DATOS!$I$2:$I$20000)&gt;0)*(DATOS!$K$2:$K$20000))/SUMPRODUCT((DATOS!$A$2:$A$20000=M895)*(CONFIG_METADATA!$G$2:$G$20000=1)*(COUNTIF(CONFIG_ASIGNATURAS!$B$7:$B$27,DATOS!$I$2:$I$20000)&gt;0)*1),"")))</f>
        <v/>
      </c>
      <c r="T895" t="str">
        <f>IF(S895="","",IF(S895="[FÓRMULA MANUAL]","",IFERROR(AVERAGEIFS(DATOS!$K$2:$K$20000,DATOS!$A$2:$A$20000,S895,CONFIG_METADATA!$G$2:$G$20000,1,DATOS!$I$2:$I$20000,"Armonía"),"")))</f>
        <v/>
      </c>
      <c r="U895" t="str">
        <f>IF(S895="","",IF(S895="[FÓRMULA MANUAL]","",IFERROR(AVERAGEIFS(DATOS!$K$2:$K$20000,DATOS!$A$2:$A$20000,S895,CONFIG_METADATA!$G$2:$G$20000,1,DATOS!$I$2:$I$20000,"Orquesta/Banda/Conjunto"),"")))</f>
        <v/>
      </c>
      <c r="V895" t="str">
        <f>IF(S895="","",IF(S895="[FÓRMULA MANUAL]","",IFERROR(AVERAGEIFS(DATOS!$K$2:$K$20000,DATOS!$A$2:$A$20000,S895,CONFIG_METADATA!$G$2:$G$20000,1,DATOS!$I$2:$I$20000,"Música de Cámara"),"")))</f>
        <v/>
      </c>
      <c r="W895" t="str">
        <f>IF(S895="","",IF(S895="[FÓRMULA MANUAL]","",IFERROR(SUMPRODUCT((DATOS!$A$2:$A$20000=S895)*(CONFIG_METADATA!$G$2:$G$20000=1)*(COUNTIF(CONFIG_ASIGNATURAS!$B$7:$B$27,DATOS!$I$2:$I$20000)&gt;0)*(DATOS!$K$2:$K$20000))/SUMPRODUCT((DATOS!$A$2:$A$20000=S895)*(CONFIG_METADATA!$G$2:$G$20000=1)*(COUNTIF(CONFIG_ASIGNATURAS!$B$7:$B$27,DATOS!$I$2:$I$20000)&gt;0)*1),"")))</f>
        <v/>
      </c>
      <c r="Z895" t="str">
        <f>IF(Y895="","",IF(Y895="[FÓRMULA MANUAL]","",IFERROR(AVERAGEIFS(DATOS!$K$2:$K$20000,DATOS!$A$2:$A$20000,Y895,CONFIG_METADATA!$G$2:$G$20000,1,DATOS!$I$2:$I$20000,"Análisis"),"")))</f>
        <v/>
      </c>
      <c r="AA895" t="str">
        <f>IF(Y895="","",IF(Y895="[FÓRMULA MANUAL]","",IFERROR(AVERAGEIFS(DATOS!$K$2:$K$20000,DATOS!$A$2:$A$20000,Y895,CONFIG_METADATA!$G$2:$G$20000,1,DATOS!$I$2:$I$20000,"Orquesta/Banda/Conjunto"),"")))</f>
        <v/>
      </c>
      <c r="AB895" t="str">
        <f>IF(Y895="","",IF(Y895="[FÓRMULA MANUAL]","",IFERROR(AVERAGEIFS(DATOS!$K$2:$K$20000,DATOS!$A$2:$A$20000,Y895,CONFIG_METADATA!$G$2:$G$20000,1,DATOS!$I$2:$I$20000,"Música de Cámara"),"")))</f>
        <v/>
      </c>
      <c r="AC895" t="str">
        <f>IF(Y895="","",IF(Y895="[FÓRMULA MANUAL]","",IFERROR(SUMPRODUCT((DATOS!$A$2:$A$20000=Y895)*(CONFIG_METADATA!$G$2:$G$20000=1)*(COUNTIF(CONFIG_ASIGNATURAS!$B$7:$B$27,DATOS!$I$2:$I$20000)&gt;0)*(DATOS!$K$2:$K$20000))/SUMPRODUCT((DATOS!$A$2:$A$20000=Y895)*(CONFIG_METADATA!$G$2:$G$20000=1)*(COUNTIF(CONFIG_ASIGNATURAS!$B$7:$B$27,DATOS!$I$2:$I$20000)&gt;0)*1),"")))</f>
        <v/>
      </c>
      <c r="AF895" t="str">
        <f>IF(AE895="","",IF(AE895="[FÓRMULA MANUAL]","",IFERROR(AVERAGEIFS(DATOS!$K$2:$K$20000,DATOS!$A$2:$A$20000,AE895,CONFIG_METADATA!$G$2:$G$20000,1,DATOS!$I$2:$I$20000,"Análisis"),"")))</f>
        <v/>
      </c>
      <c r="AG895" t="str">
        <f>IF(AE895="","",IF(AE895="[FÓRMULA MANUAL]","",IFERROR(AVERAGEIFS(DATOS!$K$2:$K$20000,DATOS!$A$2:$A$20000,AE895,CONFIG_METADATA!$G$2:$G$20000,1,DATOS!$I$2:$I$20000,"Orquesta/Banda/Conjunto"),"")))</f>
        <v/>
      </c>
      <c r="AH895" t="str">
        <f>IF(AE895="","",IF(AE895="[FÓRMULA MANUAL]","",IFERROR(AVERAGEIFS(DATOS!$K$2:$K$20000,DATOS!$A$2:$A$20000,AE895,CONFIG_METADATA!$G$2:$G$20000,1,DATOS!$I$2:$I$20000,"Música de Cámara"),"")))</f>
        <v/>
      </c>
      <c r="AI895" t="str">
        <f>IF(AE895="","",IF(AE895="[FÓRMULA MANUAL]","",IFERROR(SUMPRODUCT((DATOS!$A$2:$A$20000=AE895)*(CONFIG_METADATA!$G$2:$G$20000=1)*(COUNTIF(CONFIG_ASIGNATURAS!$B$7:$B$27,DATOS!$I$2:$I$20000)&gt;0)*(DATOS!$K$2:$K$20000))/SUMPRODUCT((DATOS!$A$2:$A$20000=AE895)*(CONFIG_METADATA!$G$2:$G$20000=1)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MANUAL]","",IFERROR(AVERAGEIFS(DATOS!$K$2:$K$20000,DATOS!$A$2:$A$20000,A896,CONFIG_METADATA!$G$2:$G$20000,1,DATOS!$I$2:$I$20000,"Lenguaje Musical"),"")))</f>
        <v/>
      </c>
      <c r="C896" t="str">
        <f>IF(A896="","",IF(A896="[FÓRMULA MANUAL]","",IFERROR(AVERAGEIFS(DATOS!$K$2:$K$20000,DATOS!$A$2:$A$20000,A896,CONFIG_METADATA!$G$2:$G$20000,1,DATOS!$I$2:$I$20000,"Orquesta/Banda/Conjunto"),"")))</f>
        <v/>
      </c>
      <c r="D896" t="str">
        <f>IF(A896="","",IF(A896="[FÓRMULA MANUAL]","",IFERROR(AVERAGEIFS(DATOS!$K$2:$K$20000,DATOS!$A$2:$A$20000,A896,CONFIG_METADATA!$G$2:$G$20000,1,DATOS!$I$2:$I$20000,"Conjunto"),"")))</f>
        <v/>
      </c>
      <c r="E896" t="str">
        <f>IF(A896="","",IF(A896="[FÓRMULA MANUAL]","",IFERROR(SUMPRODUCT((DATOS!$A$2:$A$20000=A896)*(CONFIG_METADATA!$G$2:$G$20000=1)*(COUNTIF(CONFIG_ASIGNATURAS!$B$7:$B$27,DATOS!$I$2:$I$20000)&gt;0)*(DATOS!$K$2:$K$20000))/SUMPRODUCT((DATOS!$A$2:$A$20000=A896)*(CONFIG_METADATA!$G$2:$G$20000=1)*(COUNTIF(CONFIG_ASIGNATURAS!$B$7:$B$27,DATOS!$I$2:$I$20000)&gt;0)*1),"")))</f>
        <v/>
      </c>
      <c r="H896" t="str">
        <f>IF(G896="","",IF(G896="[FÓRMULA MANUAL]","",IFERROR(AVERAGEIFS(DATOS!$K$2:$K$20000,DATOS!$A$2:$A$20000,G896,CONFIG_METADATA!$G$2:$G$20000,1,DATOS!$I$2:$I$20000,"Lenguaje Musical"),"")))</f>
        <v/>
      </c>
      <c r="I896" t="str">
        <f>IF(G896="","",IF(G896="[FÓRMULA MANUAL]","",IFERROR(AVERAGEIFS(DATOS!$K$2:$K$20000,DATOS!$A$2:$A$20000,G896,CONFIG_METADATA!$G$2:$G$20000,1,DATOS!$I$2:$I$20000,"Orquesta/Banda/Conjunto"),"")))</f>
        <v/>
      </c>
      <c r="J896" t="str">
        <f>IF(G896="","",IF(G896="[FÓRMULA MANUAL]","",IFERROR(AVERAGEIFS(DATOS!$K$2:$K$20000,DATOS!$A$2:$A$20000,G896,CONFIG_METADATA!$G$2:$G$20000,1,DATOS!$I$2:$I$20000,"Conjunto"),"")))</f>
        <v/>
      </c>
      <c r="K896" t="str">
        <f>IF(G896="","",IF(G896="[FÓRMULA MANUAL]","",IFERROR(SUMPRODUCT((DATOS!$A$2:$A$20000=G896)*(CONFIG_METADATA!$G$2:$G$20000=1)*(COUNTIF(CONFIG_ASIGNATURAS!$B$7:$B$27,DATOS!$I$2:$I$20000)&gt;0)*(DATOS!$K$2:$K$20000))/SUMPRODUCT((DATOS!$A$2:$A$20000=G896)*(CONFIG_METADATA!$G$2:$G$20000=1)*(COUNTIF(CONFIG_ASIGNATURAS!$B$7:$B$27,DATOS!$I$2:$I$20000)&gt;0)*1),"")))</f>
        <v/>
      </c>
      <c r="N896" t="str">
        <f>IF(M896="","",IF(M896="[FÓRMULA MANUAL]","",IFERROR(AVERAGEIFS(DATOS!$K$2:$K$20000,DATOS!$A$2:$A$20000,M896,CONFIG_METADATA!$G$2:$G$20000,1,DATOS!$I$2:$I$20000,"Armonía"),"")))</f>
        <v/>
      </c>
      <c r="O896" t="str">
        <f>IF(M896="","",IF(M896="[FÓRMULA MANUAL]","",IFERROR(AVERAGEIFS(DATOS!$K$2:$K$20000,DATOS!$A$2:$A$20000,M896,CONFIG_METADATA!$G$2:$G$20000,1,DATOS!$I$2:$I$20000,"Orquesta/Banda/Conjunto"),"")))</f>
        <v/>
      </c>
      <c r="P896" t="str">
        <f>IF(M896="","",IF(M896="[FÓRMULA MANUAL]","",IFERROR(AVERAGEIFS(DATOS!$K$2:$K$20000,DATOS!$A$2:$A$20000,M896,CONFIG_METADATA!$G$2:$G$20000,1,DATOS!$I$2:$I$20000,"Música de Cámara"),"")))</f>
        <v/>
      </c>
      <c r="Q896" t="str">
        <f>IF(M896="","",IF(M896="[FÓRMULA MANUAL]","",IFERROR(SUMPRODUCT((DATOS!$A$2:$A$20000=M896)*(CONFIG_METADATA!$G$2:$G$20000=1)*(COUNTIF(CONFIG_ASIGNATURAS!$B$7:$B$27,DATOS!$I$2:$I$20000)&gt;0)*(DATOS!$K$2:$K$20000))/SUMPRODUCT((DATOS!$A$2:$A$20000=M896)*(CONFIG_METADATA!$G$2:$G$20000=1)*(COUNTIF(CONFIG_ASIGNATURAS!$B$7:$B$27,DATOS!$I$2:$I$20000)&gt;0)*1),"")))</f>
        <v/>
      </c>
      <c r="T896" t="str">
        <f>IF(S896="","",IF(S896="[FÓRMULA MANUAL]","",IFERROR(AVERAGEIFS(DATOS!$K$2:$K$20000,DATOS!$A$2:$A$20000,S896,CONFIG_METADATA!$G$2:$G$20000,1,DATOS!$I$2:$I$20000,"Armonía"),"")))</f>
        <v/>
      </c>
      <c r="U896" t="str">
        <f>IF(S896="","",IF(S896="[FÓRMULA MANUAL]","",IFERROR(AVERAGEIFS(DATOS!$K$2:$K$20000,DATOS!$A$2:$A$20000,S896,CONFIG_METADATA!$G$2:$G$20000,1,DATOS!$I$2:$I$20000,"Orquesta/Banda/Conjunto"),"")))</f>
        <v/>
      </c>
      <c r="V896" t="str">
        <f>IF(S896="","",IF(S896="[FÓRMULA MANUAL]","",IFERROR(AVERAGEIFS(DATOS!$K$2:$K$20000,DATOS!$A$2:$A$20000,S896,CONFIG_METADATA!$G$2:$G$20000,1,DATOS!$I$2:$I$20000,"Música de Cámara"),"")))</f>
        <v/>
      </c>
      <c r="W896" t="str">
        <f>IF(S896="","",IF(S896="[FÓRMULA MANUAL]","",IFERROR(SUMPRODUCT((DATOS!$A$2:$A$20000=S896)*(CONFIG_METADATA!$G$2:$G$20000=1)*(COUNTIF(CONFIG_ASIGNATURAS!$B$7:$B$27,DATOS!$I$2:$I$20000)&gt;0)*(DATOS!$K$2:$K$20000))/SUMPRODUCT((DATOS!$A$2:$A$20000=S896)*(CONFIG_METADATA!$G$2:$G$20000=1)*(COUNTIF(CONFIG_ASIGNATURAS!$B$7:$B$27,DATOS!$I$2:$I$20000)&gt;0)*1),"")))</f>
        <v/>
      </c>
      <c r="Z896" t="str">
        <f>IF(Y896="","",IF(Y896="[FÓRMULA MANUAL]","",IFERROR(AVERAGEIFS(DATOS!$K$2:$K$20000,DATOS!$A$2:$A$20000,Y896,CONFIG_METADATA!$G$2:$G$20000,1,DATOS!$I$2:$I$20000,"Análisis"),"")))</f>
        <v/>
      </c>
      <c r="AA896" t="str">
        <f>IF(Y896="","",IF(Y896="[FÓRMULA MANUAL]","",IFERROR(AVERAGEIFS(DATOS!$K$2:$K$20000,DATOS!$A$2:$A$20000,Y896,CONFIG_METADATA!$G$2:$G$20000,1,DATOS!$I$2:$I$20000,"Orquesta/Banda/Conjunto"),"")))</f>
        <v/>
      </c>
      <c r="AB896" t="str">
        <f>IF(Y896="","",IF(Y896="[FÓRMULA MANUAL]","",IFERROR(AVERAGEIFS(DATOS!$K$2:$K$20000,DATOS!$A$2:$A$20000,Y896,CONFIG_METADATA!$G$2:$G$20000,1,DATOS!$I$2:$I$20000,"Música de Cámara"),"")))</f>
        <v/>
      </c>
      <c r="AC896" t="str">
        <f>IF(Y896="","",IF(Y896="[FÓRMULA MANUAL]","",IFERROR(SUMPRODUCT((DATOS!$A$2:$A$20000=Y896)*(CONFIG_METADATA!$G$2:$G$20000=1)*(COUNTIF(CONFIG_ASIGNATURAS!$B$7:$B$27,DATOS!$I$2:$I$20000)&gt;0)*(DATOS!$K$2:$K$20000))/SUMPRODUCT((DATOS!$A$2:$A$20000=Y896)*(CONFIG_METADATA!$G$2:$G$20000=1)*(COUNTIF(CONFIG_ASIGNATURAS!$B$7:$B$27,DATOS!$I$2:$I$20000)&gt;0)*1),"")))</f>
        <v/>
      </c>
      <c r="AF896" t="str">
        <f>IF(AE896="","",IF(AE896="[FÓRMULA MANUAL]","",IFERROR(AVERAGEIFS(DATOS!$K$2:$K$20000,DATOS!$A$2:$A$20000,AE896,CONFIG_METADATA!$G$2:$G$20000,1,DATOS!$I$2:$I$20000,"Análisis"),"")))</f>
        <v/>
      </c>
      <c r="AG896" t="str">
        <f>IF(AE896="","",IF(AE896="[FÓRMULA MANUAL]","",IFERROR(AVERAGEIFS(DATOS!$K$2:$K$20000,DATOS!$A$2:$A$20000,AE896,CONFIG_METADATA!$G$2:$G$20000,1,DATOS!$I$2:$I$20000,"Orquesta/Banda/Conjunto"),"")))</f>
        <v/>
      </c>
      <c r="AH896" t="str">
        <f>IF(AE896="","",IF(AE896="[FÓRMULA MANUAL]","",IFERROR(AVERAGEIFS(DATOS!$K$2:$K$20000,DATOS!$A$2:$A$20000,AE896,CONFIG_METADATA!$G$2:$G$20000,1,DATOS!$I$2:$I$20000,"Música de Cámara"),"")))</f>
        <v/>
      </c>
      <c r="AI896" t="str">
        <f>IF(AE896="","",IF(AE896="[FÓRMULA MANUAL]","",IFERROR(SUMPRODUCT((DATOS!$A$2:$A$20000=AE896)*(CONFIG_METADATA!$G$2:$G$20000=1)*(COUNTIF(CONFIG_ASIGNATURAS!$B$7:$B$27,DATOS!$I$2:$I$20000)&gt;0)*(DATOS!$K$2:$K$20000))/SUMPRODUCT((DATOS!$A$2:$A$20000=AE896)*(CONFIG_METADATA!$G$2:$G$20000=1)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MANUAL]","",IFERROR(AVERAGEIFS(DATOS!$K$2:$K$20000,DATOS!$A$2:$A$20000,A897,CONFIG_METADATA!$G$2:$G$20000,1,DATOS!$I$2:$I$20000,"Lenguaje Musical"),"")))</f>
        <v/>
      </c>
      <c r="C897" t="str">
        <f>IF(A897="","",IF(A897="[FÓRMULA MANUAL]","",IFERROR(AVERAGEIFS(DATOS!$K$2:$K$20000,DATOS!$A$2:$A$20000,A897,CONFIG_METADATA!$G$2:$G$20000,1,DATOS!$I$2:$I$20000,"Orquesta/Banda/Conjunto"),"")))</f>
        <v/>
      </c>
      <c r="D897" t="str">
        <f>IF(A897="","",IF(A897="[FÓRMULA MANUAL]","",IFERROR(AVERAGEIFS(DATOS!$K$2:$K$20000,DATOS!$A$2:$A$20000,A897,CONFIG_METADATA!$G$2:$G$20000,1,DATOS!$I$2:$I$20000,"Conjunto"),"")))</f>
        <v/>
      </c>
      <c r="E897" t="str">
        <f>IF(A897="","",IF(A897="[FÓRMULA MANUAL]","",IFERROR(SUMPRODUCT((DATOS!$A$2:$A$20000=A897)*(CONFIG_METADATA!$G$2:$G$20000=1)*(COUNTIF(CONFIG_ASIGNATURAS!$B$7:$B$27,DATOS!$I$2:$I$20000)&gt;0)*(DATOS!$K$2:$K$20000))/SUMPRODUCT((DATOS!$A$2:$A$20000=A897)*(CONFIG_METADATA!$G$2:$G$20000=1)*(COUNTIF(CONFIG_ASIGNATURAS!$B$7:$B$27,DATOS!$I$2:$I$20000)&gt;0)*1),"")))</f>
        <v/>
      </c>
      <c r="H897" t="str">
        <f>IF(G897="","",IF(G897="[FÓRMULA MANUAL]","",IFERROR(AVERAGEIFS(DATOS!$K$2:$K$20000,DATOS!$A$2:$A$20000,G897,CONFIG_METADATA!$G$2:$G$20000,1,DATOS!$I$2:$I$20000,"Lenguaje Musical"),"")))</f>
        <v/>
      </c>
      <c r="I897" t="str">
        <f>IF(G897="","",IF(G897="[FÓRMULA MANUAL]","",IFERROR(AVERAGEIFS(DATOS!$K$2:$K$20000,DATOS!$A$2:$A$20000,G897,CONFIG_METADATA!$G$2:$G$20000,1,DATOS!$I$2:$I$20000,"Orquesta/Banda/Conjunto"),"")))</f>
        <v/>
      </c>
      <c r="J897" t="str">
        <f>IF(G897="","",IF(G897="[FÓRMULA MANUAL]","",IFERROR(AVERAGEIFS(DATOS!$K$2:$K$20000,DATOS!$A$2:$A$20000,G897,CONFIG_METADATA!$G$2:$G$20000,1,DATOS!$I$2:$I$20000,"Conjunto"),"")))</f>
        <v/>
      </c>
      <c r="K897" t="str">
        <f>IF(G897="","",IF(G897="[FÓRMULA MANUAL]","",IFERROR(SUMPRODUCT((DATOS!$A$2:$A$20000=G897)*(CONFIG_METADATA!$G$2:$G$20000=1)*(COUNTIF(CONFIG_ASIGNATURAS!$B$7:$B$27,DATOS!$I$2:$I$20000)&gt;0)*(DATOS!$K$2:$K$20000))/SUMPRODUCT((DATOS!$A$2:$A$20000=G897)*(CONFIG_METADATA!$G$2:$G$20000=1)*(COUNTIF(CONFIG_ASIGNATURAS!$B$7:$B$27,DATOS!$I$2:$I$20000)&gt;0)*1),"")))</f>
        <v/>
      </c>
      <c r="N897" t="str">
        <f>IF(M897="","",IF(M897="[FÓRMULA MANUAL]","",IFERROR(AVERAGEIFS(DATOS!$K$2:$K$20000,DATOS!$A$2:$A$20000,M897,CONFIG_METADATA!$G$2:$G$20000,1,DATOS!$I$2:$I$20000,"Armonía"),"")))</f>
        <v/>
      </c>
      <c r="O897" t="str">
        <f>IF(M897="","",IF(M897="[FÓRMULA MANUAL]","",IFERROR(AVERAGEIFS(DATOS!$K$2:$K$20000,DATOS!$A$2:$A$20000,M897,CONFIG_METADATA!$G$2:$G$20000,1,DATOS!$I$2:$I$20000,"Orquesta/Banda/Conjunto"),"")))</f>
        <v/>
      </c>
      <c r="P897" t="str">
        <f>IF(M897="","",IF(M897="[FÓRMULA MANUAL]","",IFERROR(AVERAGEIFS(DATOS!$K$2:$K$20000,DATOS!$A$2:$A$20000,M897,CONFIG_METADATA!$G$2:$G$20000,1,DATOS!$I$2:$I$20000,"Música de Cámara"),"")))</f>
        <v/>
      </c>
      <c r="Q897" t="str">
        <f>IF(M897="","",IF(M897="[FÓRMULA MANUAL]","",IFERROR(SUMPRODUCT((DATOS!$A$2:$A$20000=M897)*(CONFIG_METADATA!$G$2:$G$20000=1)*(COUNTIF(CONFIG_ASIGNATURAS!$B$7:$B$27,DATOS!$I$2:$I$20000)&gt;0)*(DATOS!$K$2:$K$20000))/SUMPRODUCT((DATOS!$A$2:$A$20000=M897)*(CONFIG_METADATA!$G$2:$G$20000=1)*(COUNTIF(CONFIG_ASIGNATURAS!$B$7:$B$27,DATOS!$I$2:$I$20000)&gt;0)*1),"")))</f>
        <v/>
      </c>
      <c r="T897" t="str">
        <f>IF(S897="","",IF(S897="[FÓRMULA MANUAL]","",IFERROR(AVERAGEIFS(DATOS!$K$2:$K$20000,DATOS!$A$2:$A$20000,S897,CONFIG_METADATA!$G$2:$G$20000,1,DATOS!$I$2:$I$20000,"Armonía"),"")))</f>
        <v/>
      </c>
      <c r="U897" t="str">
        <f>IF(S897="","",IF(S897="[FÓRMULA MANUAL]","",IFERROR(AVERAGEIFS(DATOS!$K$2:$K$20000,DATOS!$A$2:$A$20000,S897,CONFIG_METADATA!$G$2:$G$20000,1,DATOS!$I$2:$I$20000,"Orquesta/Banda/Conjunto"),"")))</f>
        <v/>
      </c>
      <c r="V897" t="str">
        <f>IF(S897="","",IF(S897="[FÓRMULA MANUAL]","",IFERROR(AVERAGEIFS(DATOS!$K$2:$K$20000,DATOS!$A$2:$A$20000,S897,CONFIG_METADATA!$G$2:$G$20000,1,DATOS!$I$2:$I$20000,"Música de Cámara"),"")))</f>
        <v/>
      </c>
      <c r="W897" t="str">
        <f>IF(S897="","",IF(S897="[FÓRMULA MANUAL]","",IFERROR(SUMPRODUCT((DATOS!$A$2:$A$20000=S897)*(CONFIG_METADATA!$G$2:$G$20000=1)*(COUNTIF(CONFIG_ASIGNATURAS!$B$7:$B$27,DATOS!$I$2:$I$20000)&gt;0)*(DATOS!$K$2:$K$20000))/SUMPRODUCT((DATOS!$A$2:$A$20000=S897)*(CONFIG_METADATA!$G$2:$G$20000=1)*(COUNTIF(CONFIG_ASIGNATURAS!$B$7:$B$27,DATOS!$I$2:$I$20000)&gt;0)*1),"")))</f>
        <v/>
      </c>
      <c r="Z897" t="str">
        <f>IF(Y897="","",IF(Y897="[FÓRMULA MANUAL]","",IFERROR(AVERAGEIFS(DATOS!$K$2:$K$20000,DATOS!$A$2:$A$20000,Y897,CONFIG_METADATA!$G$2:$G$20000,1,DATOS!$I$2:$I$20000,"Análisis"),"")))</f>
        <v/>
      </c>
      <c r="AA897" t="str">
        <f>IF(Y897="","",IF(Y897="[FÓRMULA MANUAL]","",IFERROR(AVERAGEIFS(DATOS!$K$2:$K$20000,DATOS!$A$2:$A$20000,Y897,CONFIG_METADATA!$G$2:$G$20000,1,DATOS!$I$2:$I$20000,"Orquesta/Banda/Conjunto"),"")))</f>
        <v/>
      </c>
      <c r="AB897" t="str">
        <f>IF(Y897="","",IF(Y897="[FÓRMULA MANUAL]","",IFERROR(AVERAGEIFS(DATOS!$K$2:$K$20000,DATOS!$A$2:$A$20000,Y897,CONFIG_METADATA!$G$2:$G$20000,1,DATOS!$I$2:$I$20000,"Música de Cámara"),"")))</f>
        <v/>
      </c>
      <c r="AC897" t="str">
        <f>IF(Y897="","",IF(Y897="[FÓRMULA MANUAL]","",IFERROR(SUMPRODUCT((DATOS!$A$2:$A$20000=Y897)*(CONFIG_METADATA!$G$2:$G$20000=1)*(COUNTIF(CONFIG_ASIGNATURAS!$B$7:$B$27,DATOS!$I$2:$I$20000)&gt;0)*(DATOS!$K$2:$K$20000))/SUMPRODUCT((DATOS!$A$2:$A$20000=Y897)*(CONFIG_METADATA!$G$2:$G$20000=1)*(COUNTIF(CONFIG_ASIGNATURAS!$B$7:$B$27,DATOS!$I$2:$I$20000)&gt;0)*1),"")))</f>
        <v/>
      </c>
      <c r="AF897" t="str">
        <f>IF(AE897="","",IF(AE897="[FÓRMULA MANUAL]","",IFERROR(AVERAGEIFS(DATOS!$K$2:$K$20000,DATOS!$A$2:$A$20000,AE897,CONFIG_METADATA!$G$2:$G$20000,1,DATOS!$I$2:$I$20000,"Análisis"),"")))</f>
        <v/>
      </c>
      <c r="AG897" t="str">
        <f>IF(AE897="","",IF(AE897="[FÓRMULA MANUAL]","",IFERROR(AVERAGEIFS(DATOS!$K$2:$K$20000,DATOS!$A$2:$A$20000,AE897,CONFIG_METADATA!$G$2:$G$20000,1,DATOS!$I$2:$I$20000,"Orquesta/Banda/Conjunto"),"")))</f>
        <v/>
      </c>
      <c r="AH897" t="str">
        <f>IF(AE897="","",IF(AE897="[FÓRMULA MANUAL]","",IFERROR(AVERAGEIFS(DATOS!$K$2:$K$20000,DATOS!$A$2:$A$20000,AE897,CONFIG_METADATA!$G$2:$G$20000,1,DATOS!$I$2:$I$20000,"Música de Cámara"),"")))</f>
        <v/>
      </c>
      <c r="AI897" t="str">
        <f>IF(AE897="","",IF(AE897="[FÓRMULA MANUAL]","",IFERROR(SUMPRODUCT((DATOS!$A$2:$A$20000=AE897)*(CONFIG_METADATA!$G$2:$G$20000=1)*(COUNTIF(CONFIG_ASIGNATURAS!$B$7:$B$27,DATOS!$I$2:$I$20000)&gt;0)*(DATOS!$K$2:$K$20000))/SUMPRODUCT((DATOS!$A$2:$A$20000=AE897)*(CONFIG_METADATA!$G$2:$G$20000=1)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MANUAL]","",IFERROR(AVERAGEIFS(DATOS!$K$2:$K$20000,DATOS!$A$2:$A$20000,A898,CONFIG_METADATA!$G$2:$G$20000,1,DATOS!$I$2:$I$20000,"Lenguaje Musical"),"")))</f>
        <v/>
      </c>
      <c r="C898" t="str">
        <f>IF(A898="","",IF(A898="[FÓRMULA MANUAL]","",IFERROR(AVERAGEIFS(DATOS!$K$2:$K$20000,DATOS!$A$2:$A$20000,A898,CONFIG_METADATA!$G$2:$G$20000,1,DATOS!$I$2:$I$20000,"Orquesta/Banda/Conjunto"),"")))</f>
        <v/>
      </c>
      <c r="D898" t="str">
        <f>IF(A898="","",IF(A898="[FÓRMULA MANUAL]","",IFERROR(AVERAGEIFS(DATOS!$K$2:$K$20000,DATOS!$A$2:$A$20000,A898,CONFIG_METADATA!$G$2:$G$20000,1,DATOS!$I$2:$I$20000,"Conjunto"),"")))</f>
        <v/>
      </c>
      <c r="E898" t="str">
        <f>IF(A898="","",IF(A898="[FÓRMULA MANUAL]","",IFERROR(SUMPRODUCT((DATOS!$A$2:$A$20000=A898)*(CONFIG_METADATA!$G$2:$G$20000=1)*(COUNTIF(CONFIG_ASIGNATURAS!$B$7:$B$27,DATOS!$I$2:$I$20000)&gt;0)*(DATOS!$K$2:$K$20000))/SUMPRODUCT((DATOS!$A$2:$A$20000=A898)*(CONFIG_METADATA!$G$2:$G$20000=1)*(COUNTIF(CONFIG_ASIGNATURAS!$B$7:$B$27,DATOS!$I$2:$I$20000)&gt;0)*1),"")))</f>
        <v/>
      </c>
      <c r="H898" t="str">
        <f>IF(G898="","",IF(G898="[FÓRMULA MANUAL]","",IFERROR(AVERAGEIFS(DATOS!$K$2:$K$20000,DATOS!$A$2:$A$20000,G898,CONFIG_METADATA!$G$2:$G$20000,1,DATOS!$I$2:$I$20000,"Lenguaje Musical"),"")))</f>
        <v/>
      </c>
      <c r="I898" t="str">
        <f>IF(G898="","",IF(G898="[FÓRMULA MANUAL]","",IFERROR(AVERAGEIFS(DATOS!$K$2:$K$20000,DATOS!$A$2:$A$20000,G898,CONFIG_METADATA!$G$2:$G$20000,1,DATOS!$I$2:$I$20000,"Orquesta/Banda/Conjunto"),"")))</f>
        <v/>
      </c>
      <c r="J898" t="str">
        <f>IF(G898="","",IF(G898="[FÓRMULA MANUAL]","",IFERROR(AVERAGEIFS(DATOS!$K$2:$K$20000,DATOS!$A$2:$A$20000,G898,CONFIG_METADATA!$G$2:$G$20000,1,DATOS!$I$2:$I$20000,"Conjunto"),"")))</f>
        <v/>
      </c>
      <c r="K898" t="str">
        <f>IF(G898="","",IF(G898="[FÓRMULA MANUAL]","",IFERROR(SUMPRODUCT((DATOS!$A$2:$A$20000=G898)*(CONFIG_METADATA!$G$2:$G$20000=1)*(COUNTIF(CONFIG_ASIGNATURAS!$B$7:$B$27,DATOS!$I$2:$I$20000)&gt;0)*(DATOS!$K$2:$K$20000))/SUMPRODUCT((DATOS!$A$2:$A$20000=G898)*(CONFIG_METADATA!$G$2:$G$20000=1)*(COUNTIF(CONFIG_ASIGNATURAS!$B$7:$B$27,DATOS!$I$2:$I$20000)&gt;0)*1),"")))</f>
        <v/>
      </c>
      <c r="N898" t="str">
        <f>IF(M898="","",IF(M898="[FÓRMULA MANUAL]","",IFERROR(AVERAGEIFS(DATOS!$K$2:$K$20000,DATOS!$A$2:$A$20000,M898,CONFIG_METADATA!$G$2:$G$20000,1,DATOS!$I$2:$I$20000,"Armonía"),"")))</f>
        <v/>
      </c>
      <c r="O898" t="str">
        <f>IF(M898="","",IF(M898="[FÓRMULA MANUAL]","",IFERROR(AVERAGEIFS(DATOS!$K$2:$K$20000,DATOS!$A$2:$A$20000,M898,CONFIG_METADATA!$G$2:$G$20000,1,DATOS!$I$2:$I$20000,"Orquesta/Banda/Conjunto"),"")))</f>
        <v/>
      </c>
      <c r="P898" t="str">
        <f>IF(M898="","",IF(M898="[FÓRMULA MANUAL]","",IFERROR(AVERAGEIFS(DATOS!$K$2:$K$20000,DATOS!$A$2:$A$20000,M898,CONFIG_METADATA!$G$2:$G$20000,1,DATOS!$I$2:$I$20000,"Música de Cámara"),"")))</f>
        <v/>
      </c>
      <c r="Q898" t="str">
        <f>IF(M898="","",IF(M898="[FÓRMULA MANUAL]","",IFERROR(SUMPRODUCT((DATOS!$A$2:$A$20000=M898)*(CONFIG_METADATA!$G$2:$G$20000=1)*(COUNTIF(CONFIG_ASIGNATURAS!$B$7:$B$27,DATOS!$I$2:$I$20000)&gt;0)*(DATOS!$K$2:$K$20000))/SUMPRODUCT((DATOS!$A$2:$A$20000=M898)*(CONFIG_METADATA!$G$2:$G$20000=1)*(COUNTIF(CONFIG_ASIGNATURAS!$B$7:$B$27,DATOS!$I$2:$I$20000)&gt;0)*1),"")))</f>
        <v/>
      </c>
      <c r="T898" t="str">
        <f>IF(S898="","",IF(S898="[FÓRMULA MANUAL]","",IFERROR(AVERAGEIFS(DATOS!$K$2:$K$20000,DATOS!$A$2:$A$20000,S898,CONFIG_METADATA!$G$2:$G$20000,1,DATOS!$I$2:$I$20000,"Armonía"),"")))</f>
        <v/>
      </c>
      <c r="U898" t="str">
        <f>IF(S898="","",IF(S898="[FÓRMULA MANUAL]","",IFERROR(AVERAGEIFS(DATOS!$K$2:$K$20000,DATOS!$A$2:$A$20000,S898,CONFIG_METADATA!$G$2:$G$20000,1,DATOS!$I$2:$I$20000,"Orquesta/Banda/Conjunto"),"")))</f>
        <v/>
      </c>
      <c r="V898" t="str">
        <f>IF(S898="","",IF(S898="[FÓRMULA MANUAL]","",IFERROR(AVERAGEIFS(DATOS!$K$2:$K$20000,DATOS!$A$2:$A$20000,S898,CONFIG_METADATA!$G$2:$G$20000,1,DATOS!$I$2:$I$20000,"Música de Cámara"),"")))</f>
        <v/>
      </c>
      <c r="W898" t="str">
        <f>IF(S898="","",IF(S898="[FÓRMULA MANUAL]","",IFERROR(SUMPRODUCT((DATOS!$A$2:$A$20000=S898)*(CONFIG_METADATA!$G$2:$G$20000=1)*(COUNTIF(CONFIG_ASIGNATURAS!$B$7:$B$27,DATOS!$I$2:$I$20000)&gt;0)*(DATOS!$K$2:$K$20000))/SUMPRODUCT((DATOS!$A$2:$A$20000=S898)*(CONFIG_METADATA!$G$2:$G$20000=1)*(COUNTIF(CONFIG_ASIGNATURAS!$B$7:$B$27,DATOS!$I$2:$I$20000)&gt;0)*1),"")))</f>
        <v/>
      </c>
      <c r="Z898" t="str">
        <f>IF(Y898="","",IF(Y898="[FÓRMULA MANUAL]","",IFERROR(AVERAGEIFS(DATOS!$K$2:$K$20000,DATOS!$A$2:$A$20000,Y898,CONFIG_METADATA!$G$2:$G$20000,1,DATOS!$I$2:$I$20000,"Análisis"),"")))</f>
        <v/>
      </c>
      <c r="AA898" t="str">
        <f>IF(Y898="","",IF(Y898="[FÓRMULA MANUAL]","",IFERROR(AVERAGEIFS(DATOS!$K$2:$K$20000,DATOS!$A$2:$A$20000,Y898,CONFIG_METADATA!$G$2:$G$20000,1,DATOS!$I$2:$I$20000,"Orquesta/Banda/Conjunto"),"")))</f>
        <v/>
      </c>
      <c r="AB898" t="str">
        <f>IF(Y898="","",IF(Y898="[FÓRMULA MANUAL]","",IFERROR(AVERAGEIFS(DATOS!$K$2:$K$20000,DATOS!$A$2:$A$20000,Y898,CONFIG_METADATA!$G$2:$G$20000,1,DATOS!$I$2:$I$20000,"Música de Cámara"),"")))</f>
        <v/>
      </c>
      <c r="AC898" t="str">
        <f>IF(Y898="","",IF(Y898="[FÓRMULA MANUAL]","",IFERROR(SUMPRODUCT((DATOS!$A$2:$A$20000=Y898)*(CONFIG_METADATA!$G$2:$G$20000=1)*(COUNTIF(CONFIG_ASIGNATURAS!$B$7:$B$27,DATOS!$I$2:$I$20000)&gt;0)*(DATOS!$K$2:$K$20000))/SUMPRODUCT((DATOS!$A$2:$A$20000=Y898)*(CONFIG_METADATA!$G$2:$G$20000=1)*(COUNTIF(CONFIG_ASIGNATURAS!$B$7:$B$27,DATOS!$I$2:$I$20000)&gt;0)*1),"")))</f>
        <v/>
      </c>
      <c r="AF898" t="str">
        <f>IF(AE898="","",IF(AE898="[FÓRMULA MANUAL]","",IFERROR(AVERAGEIFS(DATOS!$K$2:$K$20000,DATOS!$A$2:$A$20000,AE898,CONFIG_METADATA!$G$2:$G$20000,1,DATOS!$I$2:$I$20000,"Análisis"),"")))</f>
        <v/>
      </c>
      <c r="AG898" t="str">
        <f>IF(AE898="","",IF(AE898="[FÓRMULA MANUAL]","",IFERROR(AVERAGEIFS(DATOS!$K$2:$K$20000,DATOS!$A$2:$A$20000,AE898,CONFIG_METADATA!$G$2:$G$20000,1,DATOS!$I$2:$I$20000,"Orquesta/Banda/Conjunto"),"")))</f>
        <v/>
      </c>
      <c r="AH898" t="str">
        <f>IF(AE898="","",IF(AE898="[FÓRMULA MANUAL]","",IFERROR(AVERAGEIFS(DATOS!$K$2:$K$20000,DATOS!$A$2:$A$20000,AE898,CONFIG_METADATA!$G$2:$G$20000,1,DATOS!$I$2:$I$20000,"Música de Cámara"),"")))</f>
        <v/>
      </c>
      <c r="AI898" t="str">
        <f>IF(AE898="","",IF(AE898="[FÓRMULA MANUAL]","",IFERROR(SUMPRODUCT((DATOS!$A$2:$A$20000=AE898)*(CONFIG_METADATA!$G$2:$G$20000=1)*(COUNTIF(CONFIG_ASIGNATURAS!$B$7:$B$27,DATOS!$I$2:$I$20000)&gt;0)*(DATOS!$K$2:$K$20000))/SUMPRODUCT((DATOS!$A$2:$A$20000=AE898)*(CONFIG_METADATA!$G$2:$G$20000=1)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MANUAL]","",IFERROR(AVERAGEIFS(DATOS!$K$2:$K$20000,DATOS!$A$2:$A$20000,A899,CONFIG_METADATA!$G$2:$G$20000,1,DATOS!$I$2:$I$20000,"Lenguaje Musical"),"")))</f>
        <v/>
      </c>
      <c r="C899" t="str">
        <f>IF(A899="","",IF(A899="[FÓRMULA MANUAL]","",IFERROR(AVERAGEIFS(DATOS!$K$2:$K$20000,DATOS!$A$2:$A$20000,A899,CONFIG_METADATA!$G$2:$G$20000,1,DATOS!$I$2:$I$20000,"Orquesta/Banda/Conjunto"),"")))</f>
        <v/>
      </c>
      <c r="D899" t="str">
        <f>IF(A899="","",IF(A899="[FÓRMULA MANUAL]","",IFERROR(AVERAGEIFS(DATOS!$K$2:$K$20000,DATOS!$A$2:$A$20000,A899,CONFIG_METADATA!$G$2:$G$20000,1,DATOS!$I$2:$I$20000,"Conjunto"),"")))</f>
        <v/>
      </c>
      <c r="E899" t="str">
        <f>IF(A899="","",IF(A899="[FÓRMULA MANUAL]","",IFERROR(SUMPRODUCT((DATOS!$A$2:$A$20000=A899)*(CONFIG_METADATA!$G$2:$G$20000=1)*(COUNTIF(CONFIG_ASIGNATURAS!$B$7:$B$27,DATOS!$I$2:$I$20000)&gt;0)*(DATOS!$K$2:$K$20000))/SUMPRODUCT((DATOS!$A$2:$A$20000=A899)*(CONFIG_METADATA!$G$2:$G$20000=1)*(COUNTIF(CONFIG_ASIGNATURAS!$B$7:$B$27,DATOS!$I$2:$I$20000)&gt;0)*1),"")))</f>
        <v/>
      </c>
      <c r="H899" t="str">
        <f>IF(G899="","",IF(G899="[FÓRMULA MANUAL]","",IFERROR(AVERAGEIFS(DATOS!$K$2:$K$20000,DATOS!$A$2:$A$20000,G899,CONFIG_METADATA!$G$2:$G$20000,1,DATOS!$I$2:$I$20000,"Lenguaje Musical"),"")))</f>
        <v/>
      </c>
      <c r="I899" t="str">
        <f>IF(G899="","",IF(G899="[FÓRMULA MANUAL]","",IFERROR(AVERAGEIFS(DATOS!$K$2:$K$20000,DATOS!$A$2:$A$20000,G899,CONFIG_METADATA!$G$2:$G$20000,1,DATOS!$I$2:$I$20000,"Orquesta/Banda/Conjunto"),"")))</f>
        <v/>
      </c>
      <c r="J899" t="str">
        <f>IF(G899="","",IF(G899="[FÓRMULA MANUAL]","",IFERROR(AVERAGEIFS(DATOS!$K$2:$K$20000,DATOS!$A$2:$A$20000,G899,CONFIG_METADATA!$G$2:$G$20000,1,DATOS!$I$2:$I$20000,"Conjunto"),"")))</f>
        <v/>
      </c>
      <c r="K899" t="str">
        <f>IF(G899="","",IF(G899="[FÓRMULA MANUAL]","",IFERROR(SUMPRODUCT((DATOS!$A$2:$A$20000=G899)*(CONFIG_METADATA!$G$2:$G$20000=1)*(COUNTIF(CONFIG_ASIGNATURAS!$B$7:$B$27,DATOS!$I$2:$I$20000)&gt;0)*(DATOS!$K$2:$K$20000))/SUMPRODUCT((DATOS!$A$2:$A$20000=G899)*(CONFIG_METADATA!$G$2:$G$20000=1)*(COUNTIF(CONFIG_ASIGNATURAS!$B$7:$B$27,DATOS!$I$2:$I$20000)&gt;0)*1),"")))</f>
        <v/>
      </c>
      <c r="N899" t="str">
        <f>IF(M899="","",IF(M899="[FÓRMULA MANUAL]","",IFERROR(AVERAGEIFS(DATOS!$K$2:$K$20000,DATOS!$A$2:$A$20000,M899,CONFIG_METADATA!$G$2:$G$20000,1,DATOS!$I$2:$I$20000,"Armonía"),"")))</f>
        <v/>
      </c>
      <c r="O899" t="str">
        <f>IF(M899="","",IF(M899="[FÓRMULA MANUAL]","",IFERROR(AVERAGEIFS(DATOS!$K$2:$K$20000,DATOS!$A$2:$A$20000,M899,CONFIG_METADATA!$G$2:$G$20000,1,DATOS!$I$2:$I$20000,"Orquesta/Banda/Conjunto"),"")))</f>
        <v/>
      </c>
      <c r="P899" t="str">
        <f>IF(M899="","",IF(M899="[FÓRMULA MANUAL]","",IFERROR(AVERAGEIFS(DATOS!$K$2:$K$20000,DATOS!$A$2:$A$20000,M899,CONFIG_METADATA!$G$2:$G$20000,1,DATOS!$I$2:$I$20000,"Música de Cámara"),"")))</f>
        <v/>
      </c>
      <c r="Q899" t="str">
        <f>IF(M899="","",IF(M899="[FÓRMULA MANUAL]","",IFERROR(SUMPRODUCT((DATOS!$A$2:$A$20000=M899)*(CONFIG_METADATA!$G$2:$G$20000=1)*(COUNTIF(CONFIG_ASIGNATURAS!$B$7:$B$27,DATOS!$I$2:$I$20000)&gt;0)*(DATOS!$K$2:$K$20000))/SUMPRODUCT((DATOS!$A$2:$A$20000=M899)*(CONFIG_METADATA!$G$2:$G$20000=1)*(COUNTIF(CONFIG_ASIGNATURAS!$B$7:$B$27,DATOS!$I$2:$I$20000)&gt;0)*1),"")))</f>
        <v/>
      </c>
      <c r="T899" t="str">
        <f>IF(S899="","",IF(S899="[FÓRMULA MANUAL]","",IFERROR(AVERAGEIFS(DATOS!$K$2:$K$20000,DATOS!$A$2:$A$20000,S899,CONFIG_METADATA!$G$2:$G$20000,1,DATOS!$I$2:$I$20000,"Armonía"),"")))</f>
        <v/>
      </c>
      <c r="U899" t="str">
        <f>IF(S899="","",IF(S899="[FÓRMULA MANUAL]","",IFERROR(AVERAGEIFS(DATOS!$K$2:$K$20000,DATOS!$A$2:$A$20000,S899,CONFIG_METADATA!$G$2:$G$20000,1,DATOS!$I$2:$I$20000,"Orquesta/Banda/Conjunto"),"")))</f>
        <v/>
      </c>
      <c r="V899" t="str">
        <f>IF(S899="","",IF(S899="[FÓRMULA MANUAL]","",IFERROR(AVERAGEIFS(DATOS!$K$2:$K$20000,DATOS!$A$2:$A$20000,S899,CONFIG_METADATA!$G$2:$G$20000,1,DATOS!$I$2:$I$20000,"Música de Cámara"),"")))</f>
        <v/>
      </c>
      <c r="W899" t="str">
        <f>IF(S899="","",IF(S899="[FÓRMULA MANUAL]","",IFERROR(SUMPRODUCT((DATOS!$A$2:$A$20000=S899)*(CONFIG_METADATA!$G$2:$G$20000=1)*(COUNTIF(CONFIG_ASIGNATURAS!$B$7:$B$27,DATOS!$I$2:$I$20000)&gt;0)*(DATOS!$K$2:$K$20000))/SUMPRODUCT((DATOS!$A$2:$A$20000=S899)*(CONFIG_METADATA!$G$2:$G$20000=1)*(COUNTIF(CONFIG_ASIGNATURAS!$B$7:$B$27,DATOS!$I$2:$I$20000)&gt;0)*1),"")))</f>
        <v/>
      </c>
      <c r="Z899" t="str">
        <f>IF(Y899="","",IF(Y899="[FÓRMULA MANUAL]","",IFERROR(AVERAGEIFS(DATOS!$K$2:$K$20000,DATOS!$A$2:$A$20000,Y899,CONFIG_METADATA!$G$2:$G$20000,1,DATOS!$I$2:$I$20000,"Análisis"),"")))</f>
        <v/>
      </c>
      <c r="AA899" t="str">
        <f>IF(Y899="","",IF(Y899="[FÓRMULA MANUAL]","",IFERROR(AVERAGEIFS(DATOS!$K$2:$K$20000,DATOS!$A$2:$A$20000,Y899,CONFIG_METADATA!$G$2:$G$20000,1,DATOS!$I$2:$I$20000,"Orquesta/Banda/Conjunto"),"")))</f>
        <v/>
      </c>
      <c r="AB899" t="str">
        <f>IF(Y899="","",IF(Y899="[FÓRMULA MANUAL]","",IFERROR(AVERAGEIFS(DATOS!$K$2:$K$20000,DATOS!$A$2:$A$20000,Y899,CONFIG_METADATA!$G$2:$G$20000,1,DATOS!$I$2:$I$20000,"Música de Cámara"),"")))</f>
        <v/>
      </c>
      <c r="AC899" t="str">
        <f>IF(Y899="","",IF(Y899="[FÓRMULA MANUAL]","",IFERROR(SUMPRODUCT((DATOS!$A$2:$A$20000=Y899)*(CONFIG_METADATA!$G$2:$G$20000=1)*(COUNTIF(CONFIG_ASIGNATURAS!$B$7:$B$27,DATOS!$I$2:$I$20000)&gt;0)*(DATOS!$K$2:$K$20000))/SUMPRODUCT((DATOS!$A$2:$A$20000=Y899)*(CONFIG_METADATA!$G$2:$G$20000=1)*(COUNTIF(CONFIG_ASIGNATURAS!$B$7:$B$27,DATOS!$I$2:$I$20000)&gt;0)*1),"")))</f>
        <v/>
      </c>
      <c r="AF899" t="str">
        <f>IF(AE899="","",IF(AE899="[FÓRMULA MANUAL]","",IFERROR(AVERAGEIFS(DATOS!$K$2:$K$20000,DATOS!$A$2:$A$20000,AE899,CONFIG_METADATA!$G$2:$G$20000,1,DATOS!$I$2:$I$20000,"Análisis"),"")))</f>
        <v/>
      </c>
      <c r="AG899" t="str">
        <f>IF(AE899="","",IF(AE899="[FÓRMULA MANUAL]","",IFERROR(AVERAGEIFS(DATOS!$K$2:$K$20000,DATOS!$A$2:$A$20000,AE899,CONFIG_METADATA!$G$2:$G$20000,1,DATOS!$I$2:$I$20000,"Orquesta/Banda/Conjunto"),"")))</f>
        <v/>
      </c>
      <c r="AH899" t="str">
        <f>IF(AE899="","",IF(AE899="[FÓRMULA MANUAL]","",IFERROR(AVERAGEIFS(DATOS!$K$2:$K$20000,DATOS!$A$2:$A$20000,AE899,CONFIG_METADATA!$G$2:$G$20000,1,DATOS!$I$2:$I$20000,"Música de Cámara"),"")))</f>
        <v/>
      </c>
      <c r="AI899" t="str">
        <f>IF(AE899="","",IF(AE899="[FÓRMULA MANUAL]","",IFERROR(SUMPRODUCT((DATOS!$A$2:$A$20000=AE899)*(CONFIG_METADATA!$G$2:$G$20000=1)*(COUNTIF(CONFIG_ASIGNATURAS!$B$7:$B$27,DATOS!$I$2:$I$20000)&gt;0)*(DATOS!$K$2:$K$20000))/SUMPRODUCT((DATOS!$A$2:$A$20000=AE899)*(CONFIG_METADATA!$G$2:$G$20000=1)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MANUAL]","",IFERROR(AVERAGEIFS(DATOS!$K$2:$K$20000,DATOS!$A$2:$A$20000,A900,CONFIG_METADATA!$G$2:$G$20000,1,DATOS!$I$2:$I$20000,"Lenguaje Musical"),"")))</f>
        <v/>
      </c>
      <c r="C900" t="str">
        <f>IF(A900="","",IF(A900="[FÓRMULA MANUAL]","",IFERROR(AVERAGEIFS(DATOS!$K$2:$K$20000,DATOS!$A$2:$A$20000,A900,CONFIG_METADATA!$G$2:$G$20000,1,DATOS!$I$2:$I$20000,"Orquesta/Banda/Conjunto"),"")))</f>
        <v/>
      </c>
      <c r="D900" t="str">
        <f>IF(A900="","",IF(A900="[FÓRMULA MANUAL]","",IFERROR(AVERAGEIFS(DATOS!$K$2:$K$20000,DATOS!$A$2:$A$20000,A900,CONFIG_METADATA!$G$2:$G$20000,1,DATOS!$I$2:$I$20000,"Conjunto"),"")))</f>
        <v/>
      </c>
      <c r="E900" t="str">
        <f>IF(A900="","",IF(A900="[FÓRMULA MANUAL]","",IFERROR(SUMPRODUCT((DATOS!$A$2:$A$20000=A900)*(CONFIG_METADATA!$G$2:$G$20000=1)*(COUNTIF(CONFIG_ASIGNATURAS!$B$7:$B$27,DATOS!$I$2:$I$20000)&gt;0)*(DATOS!$K$2:$K$20000))/SUMPRODUCT((DATOS!$A$2:$A$20000=A900)*(CONFIG_METADATA!$G$2:$G$20000=1)*(COUNTIF(CONFIG_ASIGNATURAS!$B$7:$B$27,DATOS!$I$2:$I$20000)&gt;0)*1),"")))</f>
        <v/>
      </c>
      <c r="H900" t="str">
        <f>IF(G900="","",IF(G900="[FÓRMULA MANUAL]","",IFERROR(AVERAGEIFS(DATOS!$K$2:$K$20000,DATOS!$A$2:$A$20000,G900,CONFIG_METADATA!$G$2:$G$20000,1,DATOS!$I$2:$I$20000,"Lenguaje Musical"),"")))</f>
        <v/>
      </c>
      <c r="I900" t="str">
        <f>IF(G900="","",IF(G900="[FÓRMULA MANUAL]","",IFERROR(AVERAGEIFS(DATOS!$K$2:$K$20000,DATOS!$A$2:$A$20000,G900,CONFIG_METADATA!$G$2:$G$20000,1,DATOS!$I$2:$I$20000,"Orquesta/Banda/Conjunto"),"")))</f>
        <v/>
      </c>
      <c r="J900" t="str">
        <f>IF(G900="","",IF(G900="[FÓRMULA MANUAL]","",IFERROR(AVERAGEIFS(DATOS!$K$2:$K$20000,DATOS!$A$2:$A$20000,G900,CONFIG_METADATA!$G$2:$G$20000,1,DATOS!$I$2:$I$20000,"Conjunto"),"")))</f>
        <v/>
      </c>
      <c r="K900" t="str">
        <f>IF(G900="","",IF(G900="[FÓRMULA MANUAL]","",IFERROR(SUMPRODUCT((DATOS!$A$2:$A$20000=G900)*(CONFIG_METADATA!$G$2:$G$20000=1)*(COUNTIF(CONFIG_ASIGNATURAS!$B$7:$B$27,DATOS!$I$2:$I$20000)&gt;0)*(DATOS!$K$2:$K$20000))/SUMPRODUCT((DATOS!$A$2:$A$20000=G900)*(CONFIG_METADATA!$G$2:$G$20000=1)*(COUNTIF(CONFIG_ASIGNATURAS!$B$7:$B$27,DATOS!$I$2:$I$20000)&gt;0)*1),"")))</f>
        <v/>
      </c>
      <c r="N900" t="str">
        <f>IF(M900="","",IF(M900="[FÓRMULA MANUAL]","",IFERROR(AVERAGEIFS(DATOS!$K$2:$K$20000,DATOS!$A$2:$A$20000,M900,CONFIG_METADATA!$G$2:$G$20000,1,DATOS!$I$2:$I$20000,"Armonía"),"")))</f>
        <v/>
      </c>
      <c r="O900" t="str">
        <f>IF(M900="","",IF(M900="[FÓRMULA MANUAL]","",IFERROR(AVERAGEIFS(DATOS!$K$2:$K$20000,DATOS!$A$2:$A$20000,M900,CONFIG_METADATA!$G$2:$G$20000,1,DATOS!$I$2:$I$20000,"Orquesta/Banda/Conjunto"),"")))</f>
        <v/>
      </c>
      <c r="P900" t="str">
        <f>IF(M900="","",IF(M900="[FÓRMULA MANUAL]","",IFERROR(AVERAGEIFS(DATOS!$K$2:$K$20000,DATOS!$A$2:$A$20000,M900,CONFIG_METADATA!$G$2:$G$20000,1,DATOS!$I$2:$I$20000,"Música de Cámara"),"")))</f>
        <v/>
      </c>
      <c r="Q900" t="str">
        <f>IF(M900="","",IF(M900="[FÓRMULA MANUAL]","",IFERROR(SUMPRODUCT((DATOS!$A$2:$A$20000=M900)*(CONFIG_METADATA!$G$2:$G$20000=1)*(COUNTIF(CONFIG_ASIGNATURAS!$B$7:$B$27,DATOS!$I$2:$I$20000)&gt;0)*(DATOS!$K$2:$K$20000))/SUMPRODUCT((DATOS!$A$2:$A$20000=M900)*(CONFIG_METADATA!$G$2:$G$20000=1)*(COUNTIF(CONFIG_ASIGNATURAS!$B$7:$B$27,DATOS!$I$2:$I$20000)&gt;0)*1),"")))</f>
        <v/>
      </c>
      <c r="T900" t="str">
        <f>IF(S900="","",IF(S900="[FÓRMULA MANUAL]","",IFERROR(AVERAGEIFS(DATOS!$K$2:$K$20000,DATOS!$A$2:$A$20000,S900,CONFIG_METADATA!$G$2:$G$20000,1,DATOS!$I$2:$I$20000,"Armonía"),"")))</f>
        <v/>
      </c>
      <c r="U900" t="str">
        <f>IF(S900="","",IF(S900="[FÓRMULA MANUAL]","",IFERROR(AVERAGEIFS(DATOS!$K$2:$K$20000,DATOS!$A$2:$A$20000,S900,CONFIG_METADATA!$G$2:$G$20000,1,DATOS!$I$2:$I$20000,"Orquesta/Banda/Conjunto"),"")))</f>
        <v/>
      </c>
      <c r="V900" t="str">
        <f>IF(S900="","",IF(S900="[FÓRMULA MANUAL]","",IFERROR(AVERAGEIFS(DATOS!$K$2:$K$20000,DATOS!$A$2:$A$20000,S900,CONFIG_METADATA!$G$2:$G$20000,1,DATOS!$I$2:$I$20000,"Música de Cámara"),"")))</f>
        <v/>
      </c>
      <c r="W900" t="str">
        <f>IF(S900="","",IF(S900="[FÓRMULA MANUAL]","",IFERROR(SUMPRODUCT((DATOS!$A$2:$A$20000=S900)*(CONFIG_METADATA!$G$2:$G$20000=1)*(COUNTIF(CONFIG_ASIGNATURAS!$B$7:$B$27,DATOS!$I$2:$I$20000)&gt;0)*(DATOS!$K$2:$K$20000))/SUMPRODUCT((DATOS!$A$2:$A$20000=S900)*(CONFIG_METADATA!$G$2:$G$20000=1)*(COUNTIF(CONFIG_ASIGNATURAS!$B$7:$B$27,DATOS!$I$2:$I$20000)&gt;0)*1),"")))</f>
        <v/>
      </c>
      <c r="Z900" t="str">
        <f>IF(Y900="","",IF(Y900="[FÓRMULA MANUAL]","",IFERROR(AVERAGEIFS(DATOS!$K$2:$K$20000,DATOS!$A$2:$A$20000,Y900,CONFIG_METADATA!$G$2:$G$20000,1,DATOS!$I$2:$I$20000,"Análisis"),"")))</f>
        <v/>
      </c>
      <c r="AA900" t="str">
        <f>IF(Y900="","",IF(Y900="[FÓRMULA MANUAL]","",IFERROR(AVERAGEIFS(DATOS!$K$2:$K$20000,DATOS!$A$2:$A$20000,Y900,CONFIG_METADATA!$G$2:$G$20000,1,DATOS!$I$2:$I$20000,"Orquesta/Banda/Conjunto"),"")))</f>
        <v/>
      </c>
      <c r="AB900" t="str">
        <f>IF(Y900="","",IF(Y900="[FÓRMULA MANUAL]","",IFERROR(AVERAGEIFS(DATOS!$K$2:$K$20000,DATOS!$A$2:$A$20000,Y900,CONFIG_METADATA!$G$2:$G$20000,1,DATOS!$I$2:$I$20000,"Música de Cámara"),"")))</f>
        <v/>
      </c>
      <c r="AC900" t="str">
        <f>IF(Y900="","",IF(Y900="[FÓRMULA MANUAL]","",IFERROR(SUMPRODUCT((DATOS!$A$2:$A$20000=Y900)*(CONFIG_METADATA!$G$2:$G$20000=1)*(COUNTIF(CONFIG_ASIGNATURAS!$B$7:$B$27,DATOS!$I$2:$I$20000)&gt;0)*(DATOS!$K$2:$K$20000))/SUMPRODUCT((DATOS!$A$2:$A$20000=Y900)*(CONFIG_METADATA!$G$2:$G$20000=1)*(COUNTIF(CONFIG_ASIGNATURAS!$B$7:$B$27,DATOS!$I$2:$I$20000)&gt;0)*1),"")))</f>
        <v/>
      </c>
      <c r="AF900" t="str">
        <f>IF(AE900="","",IF(AE900="[FÓRMULA MANUAL]","",IFERROR(AVERAGEIFS(DATOS!$K$2:$K$20000,DATOS!$A$2:$A$20000,AE900,CONFIG_METADATA!$G$2:$G$20000,1,DATOS!$I$2:$I$20000,"Análisis"),"")))</f>
        <v/>
      </c>
      <c r="AG900" t="str">
        <f>IF(AE900="","",IF(AE900="[FÓRMULA MANUAL]","",IFERROR(AVERAGEIFS(DATOS!$K$2:$K$20000,DATOS!$A$2:$A$20000,AE900,CONFIG_METADATA!$G$2:$G$20000,1,DATOS!$I$2:$I$20000,"Orquesta/Banda/Conjunto"),"")))</f>
        <v/>
      </c>
      <c r="AH900" t="str">
        <f>IF(AE900="","",IF(AE900="[FÓRMULA MANUAL]","",IFERROR(AVERAGEIFS(DATOS!$K$2:$K$20000,DATOS!$A$2:$A$20000,AE900,CONFIG_METADATA!$G$2:$G$20000,1,DATOS!$I$2:$I$20000,"Música de Cámara"),"")))</f>
        <v/>
      </c>
      <c r="AI900" t="str">
        <f>IF(AE900="","",IF(AE900="[FÓRMULA MANUAL]","",IFERROR(SUMPRODUCT((DATOS!$A$2:$A$20000=AE900)*(CONFIG_METADATA!$G$2:$G$20000=1)*(COUNTIF(CONFIG_ASIGNATURAS!$B$7:$B$27,DATOS!$I$2:$I$20000)&gt;0)*(DATOS!$K$2:$K$20000))/SUMPRODUCT((DATOS!$A$2:$A$20000=AE900)*(CONFIG_METADATA!$G$2:$G$20000=1)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MANUAL]","",IFERROR(AVERAGEIFS(DATOS!$K$2:$K$20000,DATOS!$A$2:$A$20000,A901,CONFIG_METADATA!$G$2:$G$20000,1,DATOS!$I$2:$I$20000,"Lenguaje Musical"),"")))</f>
        <v/>
      </c>
      <c r="C901" t="str">
        <f>IF(A901="","",IF(A901="[FÓRMULA MANUAL]","",IFERROR(AVERAGEIFS(DATOS!$K$2:$K$20000,DATOS!$A$2:$A$20000,A901,CONFIG_METADATA!$G$2:$G$20000,1,DATOS!$I$2:$I$20000,"Orquesta/Banda/Conjunto"),"")))</f>
        <v/>
      </c>
      <c r="D901" t="str">
        <f>IF(A901="","",IF(A901="[FÓRMULA MANUAL]","",IFERROR(AVERAGEIFS(DATOS!$K$2:$K$20000,DATOS!$A$2:$A$20000,A901,CONFIG_METADATA!$G$2:$G$20000,1,DATOS!$I$2:$I$20000,"Conjunto"),"")))</f>
        <v/>
      </c>
      <c r="E901" t="str">
        <f>IF(A901="","",IF(A901="[FÓRMULA MANUAL]","",IFERROR(SUMPRODUCT((DATOS!$A$2:$A$20000=A901)*(CONFIG_METADATA!$G$2:$G$20000=1)*(COUNTIF(CONFIG_ASIGNATURAS!$B$7:$B$27,DATOS!$I$2:$I$20000)&gt;0)*(DATOS!$K$2:$K$20000))/SUMPRODUCT((DATOS!$A$2:$A$20000=A901)*(CONFIG_METADATA!$G$2:$G$20000=1)*(COUNTIF(CONFIG_ASIGNATURAS!$B$7:$B$27,DATOS!$I$2:$I$20000)&gt;0)*1),"")))</f>
        <v/>
      </c>
      <c r="H901" t="str">
        <f>IF(G901="","",IF(G901="[FÓRMULA MANUAL]","",IFERROR(AVERAGEIFS(DATOS!$K$2:$K$20000,DATOS!$A$2:$A$20000,G901,CONFIG_METADATA!$G$2:$G$20000,1,DATOS!$I$2:$I$20000,"Lenguaje Musical"),"")))</f>
        <v/>
      </c>
      <c r="I901" t="str">
        <f>IF(G901="","",IF(G901="[FÓRMULA MANUAL]","",IFERROR(AVERAGEIFS(DATOS!$K$2:$K$20000,DATOS!$A$2:$A$20000,G901,CONFIG_METADATA!$G$2:$G$20000,1,DATOS!$I$2:$I$20000,"Orquesta/Banda/Conjunto"),"")))</f>
        <v/>
      </c>
      <c r="J901" t="str">
        <f>IF(G901="","",IF(G901="[FÓRMULA MANUAL]","",IFERROR(AVERAGEIFS(DATOS!$K$2:$K$20000,DATOS!$A$2:$A$20000,G901,CONFIG_METADATA!$G$2:$G$20000,1,DATOS!$I$2:$I$20000,"Conjunto"),"")))</f>
        <v/>
      </c>
      <c r="K901" t="str">
        <f>IF(G901="","",IF(G901="[FÓRMULA MANUAL]","",IFERROR(SUMPRODUCT((DATOS!$A$2:$A$20000=G901)*(CONFIG_METADATA!$G$2:$G$20000=1)*(COUNTIF(CONFIG_ASIGNATURAS!$B$7:$B$27,DATOS!$I$2:$I$20000)&gt;0)*(DATOS!$K$2:$K$20000))/SUMPRODUCT((DATOS!$A$2:$A$20000=G901)*(CONFIG_METADATA!$G$2:$G$20000=1)*(COUNTIF(CONFIG_ASIGNATURAS!$B$7:$B$27,DATOS!$I$2:$I$20000)&gt;0)*1),"")))</f>
        <v/>
      </c>
      <c r="N901" t="str">
        <f>IF(M901="","",IF(M901="[FÓRMULA MANUAL]","",IFERROR(AVERAGEIFS(DATOS!$K$2:$K$20000,DATOS!$A$2:$A$20000,M901,CONFIG_METADATA!$G$2:$G$20000,1,DATOS!$I$2:$I$20000,"Armonía"),"")))</f>
        <v/>
      </c>
      <c r="O901" t="str">
        <f>IF(M901="","",IF(M901="[FÓRMULA MANUAL]","",IFERROR(AVERAGEIFS(DATOS!$K$2:$K$20000,DATOS!$A$2:$A$20000,M901,CONFIG_METADATA!$G$2:$G$20000,1,DATOS!$I$2:$I$20000,"Orquesta/Banda/Conjunto"),"")))</f>
        <v/>
      </c>
      <c r="P901" t="str">
        <f>IF(M901="","",IF(M901="[FÓRMULA MANUAL]","",IFERROR(AVERAGEIFS(DATOS!$K$2:$K$20000,DATOS!$A$2:$A$20000,M901,CONFIG_METADATA!$G$2:$G$20000,1,DATOS!$I$2:$I$20000,"Música de Cámara"),"")))</f>
        <v/>
      </c>
      <c r="Q901" t="str">
        <f>IF(M901="","",IF(M901="[FÓRMULA MANUAL]","",IFERROR(SUMPRODUCT((DATOS!$A$2:$A$20000=M901)*(CONFIG_METADATA!$G$2:$G$20000=1)*(COUNTIF(CONFIG_ASIGNATURAS!$B$7:$B$27,DATOS!$I$2:$I$20000)&gt;0)*(DATOS!$K$2:$K$20000))/SUMPRODUCT((DATOS!$A$2:$A$20000=M901)*(CONFIG_METADATA!$G$2:$G$20000=1)*(COUNTIF(CONFIG_ASIGNATURAS!$B$7:$B$27,DATOS!$I$2:$I$20000)&gt;0)*1),"")))</f>
        <v/>
      </c>
      <c r="T901" t="str">
        <f>IF(S901="","",IF(S901="[FÓRMULA MANUAL]","",IFERROR(AVERAGEIFS(DATOS!$K$2:$K$20000,DATOS!$A$2:$A$20000,S901,CONFIG_METADATA!$G$2:$G$20000,1,DATOS!$I$2:$I$20000,"Armonía"),"")))</f>
        <v/>
      </c>
      <c r="U901" t="str">
        <f>IF(S901="","",IF(S901="[FÓRMULA MANUAL]","",IFERROR(AVERAGEIFS(DATOS!$K$2:$K$20000,DATOS!$A$2:$A$20000,S901,CONFIG_METADATA!$G$2:$G$20000,1,DATOS!$I$2:$I$20000,"Orquesta/Banda/Conjunto"),"")))</f>
        <v/>
      </c>
      <c r="V901" t="str">
        <f>IF(S901="","",IF(S901="[FÓRMULA MANUAL]","",IFERROR(AVERAGEIFS(DATOS!$K$2:$K$20000,DATOS!$A$2:$A$20000,S901,CONFIG_METADATA!$G$2:$G$20000,1,DATOS!$I$2:$I$20000,"Música de Cámara"),"")))</f>
        <v/>
      </c>
      <c r="W901" t="str">
        <f>IF(S901="","",IF(S901="[FÓRMULA MANUAL]","",IFERROR(SUMPRODUCT((DATOS!$A$2:$A$20000=S901)*(CONFIG_METADATA!$G$2:$G$20000=1)*(COUNTIF(CONFIG_ASIGNATURAS!$B$7:$B$27,DATOS!$I$2:$I$20000)&gt;0)*(DATOS!$K$2:$K$20000))/SUMPRODUCT((DATOS!$A$2:$A$20000=S901)*(CONFIG_METADATA!$G$2:$G$20000=1)*(COUNTIF(CONFIG_ASIGNATURAS!$B$7:$B$27,DATOS!$I$2:$I$20000)&gt;0)*1),"")))</f>
        <v/>
      </c>
      <c r="Z901" t="str">
        <f>IF(Y901="","",IF(Y901="[FÓRMULA MANUAL]","",IFERROR(AVERAGEIFS(DATOS!$K$2:$K$20000,DATOS!$A$2:$A$20000,Y901,CONFIG_METADATA!$G$2:$G$20000,1,DATOS!$I$2:$I$20000,"Análisis"),"")))</f>
        <v/>
      </c>
      <c r="AA901" t="str">
        <f>IF(Y901="","",IF(Y901="[FÓRMULA MANUAL]","",IFERROR(AVERAGEIFS(DATOS!$K$2:$K$20000,DATOS!$A$2:$A$20000,Y901,CONFIG_METADATA!$G$2:$G$20000,1,DATOS!$I$2:$I$20000,"Orquesta/Banda/Conjunto"),"")))</f>
        <v/>
      </c>
      <c r="AB901" t="str">
        <f>IF(Y901="","",IF(Y901="[FÓRMULA MANUAL]","",IFERROR(AVERAGEIFS(DATOS!$K$2:$K$20000,DATOS!$A$2:$A$20000,Y901,CONFIG_METADATA!$G$2:$G$20000,1,DATOS!$I$2:$I$20000,"Música de Cámara"),"")))</f>
        <v/>
      </c>
      <c r="AC901" t="str">
        <f>IF(Y901="","",IF(Y901="[FÓRMULA MANUAL]","",IFERROR(SUMPRODUCT((DATOS!$A$2:$A$20000=Y901)*(CONFIG_METADATA!$G$2:$G$20000=1)*(COUNTIF(CONFIG_ASIGNATURAS!$B$7:$B$27,DATOS!$I$2:$I$20000)&gt;0)*(DATOS!$K$2:$K$20000))/SUMPRODUCT((DATOS!$A$2:$A$20000=Y901)*(CONFIG_METADATA!$G$2:$G$20000=1)*(COUNTIF(CONFIG_ASIGNATURAS!$B$7:$B$27,DATOS!$I$2:$I$20000)&gt;0)*1),"")))</f>
        <v/>
      </c>
      <c r="AF901" t="str">
        <f>IF(AE901="","",IF(AE901="[FÓRMULA MANUAL]","",IFERROR(AVERAGEIFS(DATOS!$K$2:$K$20000,DATOS!$A$2:$A$20000,AE901,CONFIG_METADATA!$G$2:$G$20000,1,DATOS!$I$2:$I$20000,"Análisis"),"")))</f>
        <v/>
      </c>
      <c r="AG901" t="str">
        <f>IF(AE901="","",IF(AE901="[FÓRMULA MANUAL]","",IFERROR(AVERAGEIFS(DATOS!$K$2:$K$20000,DATOS!$A$2:$A$20000,AE901,CONFIG_METADATA!$G$2:$G$20000,1,DATOS!$I$2:$I$20000,"Orquesta/Banda/Conjunto"),"")))</f>
        <v/>
      </c>
      <c r="AH901" t="str">
        <f>IF(AE901="","",IF(AE901="[FÓRMULA MANUAL]","",IFERROR(AVERAGEIFS(DATOS!$K$2:$K$20000,DATOS!$A$2:$A$20000,AE901,CONFIG_METADATA!$G$2:$G$20000,1,DATOS!$I$2:$I$20000,"Música de Cámara"),"")))</f>
        <v/>
      </c>
      <c r="AI901" t="str">
        <f>IF(AE901="","",IF(AE901="[FÓRMULA MANUAL]","",IFERROR(SUMPRODUCT((DATOS!$A$2:$A$20000=AE901)*(CONFIG_METADATA!$G$2:$G$20000=1)*(COUNTIF(CONFIG_ASIGNATURAS!$B$7:$B$27,DATOS!$I$2:$I$20000)&gt;0)*(DATOS!$K$2:$K$20000))/SUMPRODUCT((DATOS!$A$2:$A$20000=AE901)*(CONFIG_METADATA!$G$2:$G$20000=1)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MANUAL]","",IFERROR(AVERAGEIFS(DATOS!$K$2:$K$20000,DATOS!$A$2:$A$20000,A902,CONFIG_METADATA!$G$2:$G$20000,1,DATOS!$I$2:$I$20000,"Lenguaje Musical"),"")))</f>
        <v/>
      </c>
      <c r="C902" t="str">
        <f>IF(A902="","",IF(A902="[FÓRMULA MANUAL]","",IFERROR(AVERAGEIFS(DATOS!$K$2:$K$20000,DATOS!$A$2:$A$20000,A902,CONFIG_METADATA!$G$2:$G$20000,1,DATOS!$I$2:$I$20000,"Orquesta/Banda/Conjunto"),"")))</f>
        <v/>
      </c>
      <c r="D902" t="str">
        <f>IF(A902="","",IF(A902="[FÓRMULA MANUAL]","",IFERROR(AVERAGEIFS(DATOS!$K$2:$K$20000,DATOS!$A$2:$A$20000,A902,CONFIG_METADATA!$G$2:$G$20000,1,DATOS!$I$2:$I$20000,"Conjunto"),"")))</f>
        <v/>
      </c>
      <c r="E902" t="str">
        <f>IF(A902="","",IF(A902="[FÓRMULA MANUAL]","",IFERROR(SUMPRODUCT((DATOS!$A$2:$A$20000=A902)*(CONFIG_METADATA!$G$2:$G$20000=1)*(COUNTIF(CONFIG_ASIGNATURAS!$B$7:$B$27,DATOS!$I$2:$I$20000)&gt;0)*(DATOS!$K$2:$K$20000))/SUMPRODUCT((DATOS!$A$2:$A$20000=A902)*(CONFIG_METADATA!$G$2:$G$20000=1)*(COUNTIF(CONFIG_ASIGNATURAS!$B$7:$B$27,DATOS!$I$2:$I$20000)&gt;0)*1),"")))</f>
        <v/>
      </c>
      <c r="H902" t="str">
        <f>IF(G902="","",IF(G902="[FÓRMULA MANUAL]","",IFERROR(AVERAGEIFS(DATOS!$K$2:$K$20000,DATOS!$A$2:$A$20000,G902,CONFIG_METADATA!$G$2:$G$20000,1,DATOS!$I$2:$I$20000,"Lenguaje Musical"),"")))</f>
        <v/>
      </c>
      <c r="I902" t="str">
        <f>IF(G902="","",IF(G902="[FÓRMULA MANUAL]","",IFERROR(AVERAGEIFS(DATOS!$K$2:$K$20000,DATOS!$A$2:$A$20000,G902,CONFIG_METADATA!$G$2:$G$20000,1,DATOS!$I$2:$I$20000,"Orquesta/Banda/Conjunto"),"")))</f>
        <v/>
      </c>
      <c r="J902" t="str">
        <f>IF(G902="","",IF(G902="[FÓRMULA MANUAL]","",IFERROR(AVERAGEIFS(DATOS!$K$2:$K$20000,DATOS!$A$2:$A$20000,G902,CONFIG_METADATA!$G$2:$G$20000,1,DATOS!$I$2:$I$20000,"Conjunto"),"")))</f>
        <v/>
      </c>
      <c r="K902" t="str">
        <f>IF(G902="","",IF(G902="[FÓRMULA MANUAL]","",IFERROR(SUMPRODUCT((DATOS!$A$2:$A$20000=G902)*(CONFIG_METADATA!$G$2:$G$20000=1)*(COUNTIF(CONFIG_ASIGNATURAS!$B$7:$B$27,DATOS!$I$2:$I$20000)&gt;0)*(DATOS!$K$2:$K$20000))/SUMPRODUCT((DATOS!$A$2:$A$20000=G902)*(CONFIG_METADATA!$G$2:$G$20000=1)*(COUNTIF(CONFIG_ASIGNATURAS!$B$7:$B$27,DATOS!$I$2:$I$20000)&gt;0)*1),"")))</f>
        <v/>
      </c>
      <c r="N902" t="str">
        <f>IF(M902="","",IF(M902="[FÓRMULA MANUAL]","",IFERROR(AVERAGEIFS(DATOS!$K$2:$K$20000,DATOS!$A$2:$A$20000,M902,CONFIG_METADATA!$G$2:$G$20000,1,DATOS!$I$2:$I$20000,"Armonía"),"")))</f>
        <v/>
      </c>
      <c r="O902" t="str">
        <f>IF(M902="","",IF(M902="[FÓRMULA MANUAL]","",IFERROR(AVERAGEIFS(DATOS!$K$2:$K$20000,DATOS!$A$2:$A$20000,M902,CONFIG_METADATA!$G$2:$G$20000,1,DATOS!$I$2:$I$20000,"Orquesta/Banda/Conjunto"),"")))</f>
        <v/>
      </c>
      <c r="P902" t="str">
        <f>IF(M902="","",IF(M902="[FÓRMULA MANUAL]","",IFERROR(AVERAGEIFS(DATOS!$K$2:$K$20000,DATOS!$A$2:$A$20000,M902,CONFIG_METADATA!$G$2:$G$20000,1,DATOS!$I$2:$I$20000,"Música de Cámara"),"")))</f>
        <v/>
      </c>
      <c r="Q902" t="str">
        <f>IF(M902="","",IF(M902="[FÓRMULA MANUAL]","",IFERROR(SUMPRODUCT((DATOS!$A$2:$A$20000=M902)*(CONFIG_METADATA!$G$2:$G$20000=1)*(COUNTIF(CONFIG_ASIGNATURAS!$B$7:$B$27,DATOS!$I$2:$I$20000)&gt;0)*(DATOS!$K$2:$K$20000))/SUMPRODUCT((DATOS!$A$2:$A$20000=M902)*(CONFIG_METADATA!$G$2:$G$20000=1)*(COUNTIF(CONFIG_ASIGNATURAS!$B$7:$B$27,DATOS!$I$2:$I$20000)&gt;0)*1),"")))</f>
        <v/>
      </c>
      <c r="T902" t="str">
        <f>IF(S902="","",IF(S902="[FÓRMULA MANUAL]","",IFERROR(AVERAGEIFS(DATOS!$K$2:$K$20000,DATOS!$A$2:$A$20000,S902,CONFIG_METADATA!$G$2:$G$20000,1,DATOS!$I$2:$I$20000,"Armonía"),"")))</f>
        <v/>
      </c>
      <c r="U902" t="str">
        <f>IF(S902="","",IF(S902="[FÓRMULA MANUAL]","",IFERROR(AVERAGEIFS(DATOS!$K$2:$K$20000,DATOS!$A$2:$A$20000,S902,CONFIG_METADATA!$G$2:$G$20000,1,DATOS!$I$2:$I$20000,"Orquesta/Banda/Conjunto"),"")))</f>
        <v/>
      </c>
      <c r="V902" t="str">
        <f>IF(S902="","",IF(S902="[FÓRMULA MANUAL]","",IFERROR(AVERAGEIFS(DATOS!$K$2:$K$20000,DATOS!$A$2:$A$20000,S902,CONFIG_METADATA!$G$2:$G$20000,1,DATOS!$I$2:$I$20000,"Música de Cámara"),"")))</f>
        <v/>
      </c>
      <c r="W902" t="str">
        <f>IF(S902="","",IF(S902="[FÓRMULA MANUAL]","",IFERROR(SUMPRODUCT((DATOS!$A$2:$A$20000=S902)*(CONFIG_METADATA!$G$2:$G$20000=1)*(COUNTIF(CONFIG_ASIGNATURAS!$B$7:$B$27,DATOS!$I$2:$I$20000)&gt;0)*(DATOS!$K$2:$K$20000))/SUMPRODUCT((DATOS!$A$2:$A$20000=S902)*(CONFIG_METADATA!$G$2:$G$20000=1)*(COUNTIF(CONFIG_ASIGNATURAS!$B$7:$B$27,DATOS!$I$2:$I$20000)&gt;0)*1),"")))</f>
        <v/>
      </c>
      <c r="Z902" t="str">
        <f>IF(Y902="","",IF(Y902="[FÓRMULA MANUAL]","",IFERROR(AVERAGEIFS(DATOS!$K$2:$K$20000,DATOS!$A$2:$A$20000,Y902,CONFIG_METADATA!$G$2:$G$20000,1,DATOS!$I$2:$I$20000,"Análisis"),"")))</f>
        <v/>
      </c>
      <c r="AA902" t="str">
        <f>IF(Y902="","",IF(Y902="[FÓRMULA MANUAL]","",IFERROR(AVERAGEIFS(DATOS!$K$2:$K$20000,DATOS!$A$2:$A$20000,Y902,CONFIG_METADATA!$G$2:$G$20000,1,DATOS!$I$2:$I$20000,"Orquesta/Banda/Conjunto"),"")))</f>
        <v/>
      </c>
      <c r="AB902" t="str">
        <f>IF(Y902="","",IF(Y902="[FÓRMULA MANUAL]","",IFERROR(AVERAGEIFS(DATOS!$K$2:$K$20000,DATOS!$A$2:$A$20000,Y902,CONFIG_METADATA!$G$2:$G$20000,1,DATOS!$I$2:$I$20000,"Música de Cámara"),"")))</f>
        <v/>
      </c>
      <c r="AC902" t="str">
        <f>IF(Y902="","",IF(Y902="[FÓRMULA MANUAL]","",IFERROR(SUMPRODUCT((DATOS!$A$2:$A$20000=Y902)*(CONFIG_METADATA!$G$2:$G$20000=1)*(COUNTIF(CONFIG_ASIGNATURAS!$B$7:$B$27,DATOS!$I$2:$I$20000)&gt;0)*(DATOS!$K$2:$K$20000))/SUMPRODUCT((DATOS!$A$2:$A$20000=Y902)*(CONFIG_METADATA!$G$2:$G$20000=1)*(COUNTIF(CONFIG_ASIGNATURAS!$B$7:$B$27,DATOS!$I$2:$I$20000)&gt;0)*1),"")))</f>
        <v/>
      </c>
      <c r="AF902" t="str">
        <f>IF(AE902="","",IF(AE902="[FÓRMULA MANUAL]","",IFERROR(AVERAGEIFS(DATOS!$K$2:$K$20000,DATOS!$A$2:$A$20000,AE902,CONFIG_METADATA!$G$2:$G$20000,1,DATOS!$I$2:$I$20000,"Análisis"),"")))</f>
        <v/>
      </c>
      <c r="AG902" t="str">
        <f>IF(AE902="","",IF(AE902="[FÓRMULA MANUAL]","",IFERROR(AVERAGEIFS(DATOS!$K$2:$K$20000,DATOS!$A$2:$A$20000,AE902,CONFIG_METADATA!$G$2:$G$20000,1,DATOS!$I$2:$I$20000,"Orquesta/Banda/Conjunto"),"")))</f>
        <v/>
      </c>
      <c r="AH902" t="str">
        <f>IF(AE902="","",IF(AE902="[FÓRMULA MANUAL]","",IFERROR(AVERAGEIFS(DATOS!$K$2:$K$20000,DATOS!$A$2:$A$20000,AE902,CONFIG_METADATA!$G$2:$G$20000,1,DATOS!$I$2:$I$20000,"Música de Cámara"),"")))</f>
        <v/>
      </c>
      <c r="AI902" t="str">
        <f>IF(AE902="","",IF(AE902="[FÓRMULA MANUAL]","",IFERROR(SUMPRODUCT((DATOS!$A$2:$A$20000=AE902)*(CONFIG_METADATA!$G$2:$G$20000=1)*(COUNTIF(CONFIG_ASIGNATURAS!$B$7:$B$27,DATOS!$I$2:$I$20000)&gt;0)*(DATOS!$K$2:$K$20000))/SUMPRODUCT((DATOS!$A$2:$A$20000=AE902)*(CONFIG_METADATA!$G$2:$G$20000=1)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MANUAL]","",IFERROR(AVERAGEIFS(DATOS!$K$2:$K$20000,DATOS!$A$2:$A$20000,A903,CONFIG_METADATA!$G$2:$G$20000,1,DATOS!$I$2:$I$20000,"Lenguaje Musical"),"")))</f>
        <v/>
      </c>
      <c r="C903" t="str">
        <f>IF(A903="","",IF(A903="[FÓRMULA MANUAL]","",IFERROR(AVERAGEIFS(DATOS!$K$2:$K$20000,DATOS!$A$2:$A$20000,A903,CONFIG_METADATA!$G$2:$G$20000,1,DATOS!$I$2:$I$20000,"Orquesta/Banda/Conjunto"),"")))</f>
        <v/>
      </c>
      <c r="D903" t="str">
        <f>IF(A903="","",IF(A903="[FÓRMULA MANUAL]","",IFERROR(AVERAGEIFS(DATOS!$K$2:$K$20000,DATOS!$A$2:$A$20000,A903,CONFIG_METADATA!$G$2:$G$20000,1,DATOS!$I$2:$I$20000,"Conjunto"),"")))</f>
        <v/>
      </c>
      <c r="E903" t="str">
        <f>IF(A903="","",IF(A903="[FÓRMULA MANUAL]","",IFERROR(SUMPRODUCT((DATOS!$A$2:$A$20000=A903)*(CONFIG_METADATA!$G$2:$G$20000=1)*(COUNTIF(CONFIG_ASIGNATURAS!$B$7:$B$27,DATOS!$I$2:$I$20000)&gt;0)*(DATOS!$K$2:$K$20000))/SUMPRODUCT((DATOS!$A$2:$A$20000=A903)*(CONFIG_METADATA!$G$2:$G$20000=1)*(COUNTIF(CONFIG_ASIGNATURAS!$B$7:$B$27,DATOS!$I$2:$I$20000)&gt;0)*1),"")))</f>
        <v/>
      </c>
      <c r="H903" t="str">
        <f>IF(G903="","",IF(G903="[FÓRMULA MANUAL]","",IFERROR(AVERAGEIFS(DATOS!$K$2:$K$20000,DATOS!$A$2:$A$20000,G903,CONFIG_METADATA!$G$2:$G$20000,1,DATOS!$I$2:$I$20000,"Lenguaje Musical"),"")))</f>
        <v/>
      </c>
      <c r="I903" t="str">
        <f>IF(G903="","",IF(G903="[FÓRMULA MANUAL]","",IFERROR(AVERAGEIFS(DATOS!$K$2:$K$20000,DATOS!$A$2:$A$20000,G903,CONFIG_METADATA!$G$2:$G$20000,1,DATOS!$I$2:$I$20000,"Orquesta/Banda/Conjunto"),"")))</f>
        <v/>
      </c>
      <c r="J903" t="str">
        <f>IF(G903="","",IF(G903="[FÓRMULA MANUAL]","",IFERROR(AVERAGEIFS(DATOS!$K$2:$K$20000,DATOS!$A$2:$A$20000,G903,CONFIG_METADATA!$G$2:$G$20000,1,DATOS!$I$2:$I$20000,"Conjunto"),"")))</f>
        <v/>
      </c>
      <c r="K903" t="str">
        <f>IF(G903="","",IF(G903="[FÓRMULA MANUAL]","",IFERROR(SUMPRODUCT((DATOS!$A$2:$A$20000=G903)*(CONFIG_METADATA!$G$2:$G$20000=1)*(COUNTIF(CONFIG_ASIGNATURAS!$B$7:$B$27,DATOS!$I$2:$I$20000)&gt;0)*(DATOS!$K$2:$K$20000))/SUMPRODUCT((DATOS!$A$2:$A$20000=G903)*(CONFIG_METADATA!$G$2:$G$20000=1)*(COUNTIF(CONFIG_ASIGNATURAS!$B$7:$B$27,DATOS!$I$2:$I$20000)&gt;0)*1),"")))</f>
        <v/>
      </c>
      <c r="N903" t="str">
        <f>IF(M903="","",IF(M903="[FÓRMULA MANUAL]","",IFERROR(AVERAGEIFS(DATOS!$K$2:$K$20000,DATOS!$A$2:$A$20000,M903,CONFIG_METADATA!$G$2:$G$20000,1,DATOS!$I$2:$I$20000,"Armonía"),"")))</f>
        <v/>
      </c>
      <c r="O903" t="str">
        <f>IF(M903="","",IF(M903="[FÓRMULA MANUAL]","",IFERROR(AVERAGEIFS(DATOS!$K$2:$K$20000,DATOS!$A$2:$A$20000,M903,CONFIG_METADATA!$G$2:$G$20000,1,DATOS!$I$2:$I$20000,"Orquesta/Banda/Conjunto"),"")))</f>
        <v/>
      </c>
      <c r="P903" t="str">
        <f>IF(M903="","",IF(M903="[FÓRMULA MANUAL]","",IFERROR(AVERAGEIFS(DATOS!$K$2:$K$20000,DATOS!$A$2:$A$20000,M903,CONFIG_METADATA!$G$2:$G$20000,1,DATOS!$I$2:$I$20000,"Música de Cámara"),"")))</f>
        <v/>
      </c>
      <c r="Q903" t="str">
        <f>IF(M903="","",IF(M903="[FÓRMULA MANUAL]","",IFERROR(SUMPRODUCT((DATOS!$A$2:$A$20000=M903)*(CONFIG_METADATA!$G$2:$G$20000=1)*(COUNTIF(CONFIG_ASIGNATURAS!$B$7:$B$27,DATOS!$I$2:$I$20000)&gt;0)*(DATOS!$K$2:$K$20000))/SUMPRODUCT((DATOS!$A$2:$A$20000=M903)*(CONFIG_METADATA!$G$2:$G$20000=1)*(COUNTIF(CONFIG_ASIGNATURAS!$B$7:$B$27,DATOS!$I$2:$I$20000)&gt;0)*1),"")))</f>
        <v/>
      </c>
      <c r="T903" t="str">
        <f>IF(S903="","",IF(S903="[FÓRMULA MANUAL]","",IFERROR(AVERAGEIFS(DATOS!$K$2:$K$20000,DATOS!$A$2:$A$20000,S903,CONFIG_METADATA!$G$2:$G$20000,1,DATOS!$I$2:$I$20000,"Armonía"),"")))</f>
        <v/>
      </c>
      <c r="U903" t="str">
        <f>IF(S903="","",IF(S903="[FÓRMULA MANUAL]","",IFERROR(AVERAGEIFS(DATOS!$K$2:$K$20000,DATOS!$A$2:$A$20000,S903,CONFIG_METADATA!$G$2:$G$20000,1,DATOS!$I$2:$I$20000,"Orquesta/Banda/Conjunto"),"")))</f>
        <v/>
      </c>
      <c r="V903" t="str">
        <f>IF(S903="","",IF(S903="[FÓRMULA MANUAL]","",IFERROR(AVERAGEIFS(DATOS!$K$2:$K$20000,DATOS!$A$2:$A$20000,S903,CONFIG_METADATA!$G$2:$G$20000,1,DATOS!$I$2:$I$20000,"Música de Cámara"),"")))</f>
        <v/>
      </c>
      <c r="W903" t="str">
        <f>IF(S903="","",IF(S903="[FÓRMULA MANUAL]","",IFERROR(SUMPRODUCT((DATOS!$A$2:$A$20000=S903)*(CONFIG_METADATA!$G$2:$G$20000=1)*(COUNTIF(CONFIG_ASIGNATURAS!$B$7:$B$27,DATOS!$I$2:$I$20000)&gt;0)*(DATOS!$K$2:$K$20000))/SUMPRODUCT((DATOS!$A$2:$A$20000=S903)*(CONFIG_METADATA!$G$2:$G$20000=1)*(COUNTIF(CONFIG_ASIGNATURAS!$B$7:$B$27,DATOS!$I$2:$I$20000)&gt;0)*1),"")))</f>
        <v/>
      </c>
      <c r="Z903" t="str">
        <f>IF(Y903="","",IF(Y903="[FÓRMULA MANUAL]","",IFERROR(AVERAGEIFS(DATOS!$K$2:$K$20000,DATOS!$A$2:$A$20000,Y903,CONFIG_METADATA!$G$2:$G$20000,1,DATOS!$I$2:$I$20000,"Análisis"),"")))</f>
        <v/>
      </c>
      <c r="AA903" t="str">
        <f>IF(Y903="","",IF(Y903="[FÓRMULA MANUAL]","",IFERROR(AVERAGEIFS(DATOS!$K$2:$K$20000,DATOS!$A$2:$A$20000,Y903,CONFIG_METADATA!$G$2:$G$20000,1,DATOS!$I$2:$I$20000,"Orquesta/Banda/Conjunto"),"")))</f>
        <v/>
      </c>
      <c r="AB903" t="str">
        <f>IF(Y903="","",IF(Y903="[FÓRMULA MANUAL]","",IFERROR(AVERAGEIFS(DATOS!$K$2:$K$20000,DATOS!$A$2:$A$20000,Y903,CONFIG_METADATA!$G$2:$G$20000,1,DATOS!$I$2:$I$20000,"Música de Cámara"),"")))</f>
        <v/>
      </c>
      <c r="AC903" t="str">
        <f>IF(Y903="","",IF(Y903="[FÓRMULA MANUAL]","",IFERROR(SUMPRODUCT((DATOS!$A$2:$A$20000=Y903)*(CONFIG_METADATA!$G$2:$G$20000=1)*(COUNTIF(CONFIG_ASIGNATURAS!$B$7:$B$27,DATOS!$I$2:$I$20000)&gt;0)*(DATOS!$K$2:$K$20000))/SUMPRODUCT((DATOS!$A$2:$A$20000=Y903)*(CONFIG_METADATA!$G$2:$G$20000=1)*(COUNTIF(CONFIG_ASIGNATURAS!$B$7:$B$27,DATOS!$I$2:$I$20000)&gt;0)*1),"")))</f>
        <v/>
      </c>
      <c r="AF903" t="str">
        <f>IF(AE903="","",IF(AE903="[FÓRMULA MANUAL]","",IFERROR(AVERAGEIFS(DATOS!$K$2:$K$20000,DATOS!$A$2:$A$20000,AE903,CONFIG_METADATA!$G$2:$G$20000,1,DATOS!$I$2:$I$20000,"Análisis"),"")))</f>
        <v/>
      </c>
      <c r="AG903" t="str">
        <f>IF(AE903="","",IF(AE903="[FÓRMULA MANUAL]","",IFERROR(AVERAGEIFS(DATOS!$K$2:$K$20000,DATOS!$A$2:$A$20000,AE903,CONFIG_METADATA!$G$2:$G$20000,1,DATOS!$I$2:$I$20000,"Orquesta/Banda/Conjunto"),"")))</f>
        <v/>
      </c>
      <c r="AH903" t="str">
        <f>IF(AE903="","",IF(AE903="[FÓRMULA MANUAL]","",IFERROR(AVERAGEIFS(DATOS!$K$2:$K$20000,DATOS!$A$2:$A$20000,AE903,CONFIG_METADATA!$G$2:$G$20000,1,DATOS!$I$2:$I$20000,"Música de Cámara"),"")))</f>
        <v/>
      </c>
      <c r="AI903" t="str">
        <f>IF(AE903="","",IF(AE903="[FÓRMULA MANUAL]","",IFERROR(SUMPRODUCT((DATOS!$A$2:$A$20000=AE903)*(CONFIG_METADATA!$G$2:$G$20000=1)*(COUNTIF(CONFIG_ASIGNATURAS!$B$7:$B$27,DATOS!$I$2:$I$20000)&gt;0)*(DATOS!$K$2:$K$20000))/SUMPRODUCT((DATOS!$A$2:$A$20000=AE903)*(CONFIG_METADATA!$G$2:$G$20000=1)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MANUAL]","",IFERROR(AVERAGEIFS(DATOS!$K$2:$K$20000,DATOS!$A$2:$A$20000,A904,CONFIG_METADATA!$G$2:$G$20000,1,DATOS!$I$2:$I$20000,"Lenguaje Musical"),"")))</f>
        <v/>
      </c>
      <c r="C904" t="str">
        <f>IF(A904="","",IF(A904="[FÓRMULA MANUAL]","",IFERROR(AVERAGEIFS(DATOS!$K$2:$K$20000,DATOS!$A$2:$A$20000,A904,CONFIG_METADATA!$G$2:$G$20000,1,DATOS!$I$2:$I$20000,"Orquesta/Banda/Conjunto"),"")))</f>
        <v/>
      </c>
      <c r="D904" t="str">
        <f>IF(A904="","",IF(A904="[FÓRMULA MANUAL]","",IFERROR(AVERAGEIFS(DATOS!$K$2:$K$20000,DATOS!$A$2:$A$20000,A904,CONFIG_METADATA!$G$2:$G$20000,1,DATOS!$I$2:$I$20000,"Conjunto"),"")))</f>
        <v/>
      </c>
      <c r="E904" t="str">
        <f>IF(A904="","",IF(A904="[FÓRMULA MANUAL]","",IFERROR(SUMPRODUCT((DATOS!$A$2:$A$20000=A904)*(CONFIG_METADATA!$G$2:$G$20000=1)*(COUNTIF(CONFIG_ASIGNATURAS!$B$7:$B$27,DATOS!$I$2:$I$20000)&gt;0)*(DATOS!$K$2:$K$20000))/SUMPRODUCT((DATOS!$A$2:$A$20000=A904)*(CONFIG_METADATA!$G$2:$G$20000=1)*(COUNTIF(CONFIG_ASIGNATURAS!$B$7:$B$27,DATOS!$I$2:$I$20000)&gt;0)*1),"")))</f>
        <v/>
      </c>
      <c r="H904" t="str">
        <f>IF(G904="","",IF(G904="[FÓRMULA MANUAL]","",IFERROR(AVERAGEIFS(DATOS!$K$2:$K$20000,DATOS!$A$2:$A$20000,G904,CONFIG_METADATA!$G$2:$G$20000,1,DATOS!$I$2:$I$20000,"Lenguaje Musical"),"")))</f>
        <v/>
      </c>
      <c r="I904" t="str">
        <f>IF(G904="","",IF(G904="[FÓRMULA MANUAL]","",IFERROR(AVERAGEIFS(DATOS!$K$2:$K$20000,DATOS!$A$2:$A$20000,G904,CONFIG_METADATA!$G$2:$G$20000,1,DATOS!$I$2:$I$20000,"Orquesta/Banda/Conjunto"),"")))</f>
        <v/>
      </c>
      <c r="J904" t="str">
        <f>IF(G904="","",IF(G904="[FÓRMULA MANUAL]","",IFERROR(AVERAGEIFS(DATOS!$K$2:$K$20000,DATOS!$A$2:$A$20000,G904,CONFIG_METADATA!$G$2:$G$20000,1,DATOS!$I$2:$I$20000,"Conjunto"),"")))</f>
        <v/>
      </c>
      <c r="K904" t="str">
        <f>IF(G904="","",IF(G904="[FÓRMULA MANUAL]","",IFERROR(SUMPRODUCT((DATOS!$A$2:$A$20000=G904)*(CONFIG_METADATA!$G$2:$G$20000=1)*(COUNTIF(CONFIG_ASIGNATURAS!$B$7:$B$27,DATOS!$I$2:$I$20000)&gt;0)*(DATOS!$K$2:$K$20000))/SUMPRODUCT((DATOS!$A$2:$A$20000=G904)*(CONFIG_METADATA!$G$2:$G$20000=1)*(COUNTIF(CONFIG_ASIGNATURAS!$B$7:$B$27,DATOS!$I$2:$I$20000)&gt;0)*1),"")))</f>
        <v/>
      </c>
      <c r="N904" t="str">
        <f>IF(M904="","",IF(M904="[FÓRMULA MANUAL]","",IFERROR(AVERAGEIFS(DATOS!$K$2:$K$20000,DATOS!$A$2:$A$20000,M904,CONFIG_METADATA!$G$2:$G$20000,1,DATOS!$I$2:$I$20000,"Armonía"),"")))</f>
        <v/>
      </c>
      <c r="O904" t="str">
        <f>IF(M904="","",IF(M904="[FÓRMULA MANUAL]","",IFERROR(AVERAGEIFS(DATOS!$K$2:$K$20000,DATOS!$A$2:$A$20000,M904,CONFIG_METADATA!$G$2:$G$20000,1,DATOS!$I$2:$I$20000,"Orquesta/Banda/Conjunto"),"")))</f>
        <v/>
      </c>
      <c r="P904" t="str">
        <f>IF(M904="","",IF(M904="[FÓRMULA MANUAL]","",IFERROR(AVERAGEIFS(DATOS!$K$2:$K$20000,DATOS!$A$2:$A$20000,M904,CONFIG_METADATA!$G$2:$G$20000,1,DATOS!$I$2:$I$20000,"Música de Cámara"),"")))</f>
        <v/>
      </c>
      <c r="Q904" t="str">
        <f>IF(M904="","",IF(M904="[FÓRMULA MANUAL]","",IFERROR(SUMPRODUCT((DATOS!$A$2:$A$20000=M904)*(CONFIG_METADATA!$G$2:$G$20000=1)*(COUNTIF(CONFIG_ASIGNATURAS!$B$7:$B$27,DATOS!$I$2:$I$20000)&gt;0)*(DATOS!$K$2:$K$20000))/SUMPRODUCT((DATOS!$A$2:$A$20000=M904)*(CONFIG_METADATA!$G$2:$G$20000=1)*(COUNTIF(CONFIG_ASIGNATURAS!$B$7:$B$27,DATOS!$I$2:$I$20000)&gt;0)*1),"")))</f>
        <v/>
      </c>
      <c r="T904" t="str">
        <f>IF(S904="","",IF(S904="[FÓRMULA MANUAL]","",IFERROR(AVERAGEIFS(DATOS!$K$2:$K$20000,DATOS!$A$2:$A$20000,S904,CONFIG_METADATA!$G$2:$G$20000,1,DATOS!$I$2:$I$20000,"Armonía"),"")))</f>
        <v/>
      </c>
      <c r="U904" t="str">
        <f>IF(S904="","",IF(S904="[FÓRMULA MANUAL]","",IFERROR(AVERAGEIFS(DATOS!$K$2:$K$20000,DATOS!$A$2:$A$20000,S904,CONFIG_METADATA!$G$2:$G$20000,1,DATOS!$I$2:$I$20000,"Orquesta/Banda/Conjunto"),"")))</f>
        <v/>
      </c>
      <c r="V904" t="str">
        <f>IF(S904="","",IF(S904="[FÓRMULA MANUAL]","",IFERROR(AVERAGEIFS(DATOS!$K$2:$K$20000,DATOS!$A$2:$A$20000,S904,CONFIG_METADATA!$G$2:$G$20000,1,DATOS!$I$2:$I$20000,"Música de Cámara"),"")))</f>
        <v/>
      </c>
      <c r="W904" t="str">
        <f>IF(S904="","",IF(S904="[FÓRMULA MANUAL]","",IFERROR(SUMPRODUCT((DATOS!$A$2:$A$20000=S904)*(CONFIG_METADATA!$G$2:$G$20000=1)*(COUNTIF(CONFIG_ASIGNATURAS!$B$7:$B$27,DATOS!$I$2:$I$20000)&gt;0)*(DATOS!$K$2:$K$20000))/SUMPRODUCT((DATOS!$A$2:$A$20000=S904)*(CONFIG_METADATA!$G$2:$G$20000=1)*(COUNTIF(CONFIG_ASIGNATURAS!$B$7:$B$27,DATOS!$I$2:$I$20000)&gt;0)*1),"")))</f>
        <v/>
      </c>
      <c r="Z904" t="str">
        <f>IF(Y904="","",IF(Y904="[FÓRMULA MANUAL]","",IFERROR(AVERAGEIFS(DATOS!$K$2:$K$20000,DATOS!$A$2:$A$20000,Y904,CONFIG_METADATA!$G$2:$G$20000,1,DATOS!$I$2:$I$20000,"Análisis"),"")))</f>
        <v/>
      </c>
      <c r="AA904" t="str">
        <f>IF(Y904="","",IF(Y904="[FÓRMULA MANUAL]","",IFERROR(AVERAGEIFS(DATOS!$K$2:$K$20000,DATOS!$A$2:$A$20000,Y904,CONFIG_METADATA!$G$2:$G$20000,1,DATOS!$I$2:$I$20000,"Orquesta/Banda/Conjunto"),"")))</f>
        <v/>
      </c>
      <c r="AB904" t="str">
        <f>IF(Y904="","",IF(Y904="[FÓRMULA MANUAL]","",IFERROR(AVERAGEIFS(DATOS!$K$2:$K$20000,DATOS!$A$2:$A$20000,Y904,CONFIG_METADATA!$G$2:$G$20000,1,DATOS!$I$2:$I$20000,"Música de Cámara"),"")))</f>
        <v/>
      </c>
      <c r="AC904" t="str">
        <f>IF(Y904="","",IF(Y904="[FÓRMULA MANUAL]","",IFERROR(SUMPRODUCT((DATOS!$A$2:$A$20000=Y904)*(CONFIG_METADATA!$G$2:$G$20000=1)*(COUNTIF(CONFIG_ASIGNATURAS!$B$7:$B$27,DATOS!$I$2:$I$20000)&gt;0)*(DATOS!$K$2:$K$20000))/SUMPRODUCT((DATOS!$A$2:$A$20000=Y904)*(CONFIG_METADATA!$G$2:$G$20000=1)*(COUNTIF(CONFIG_ASIGNATURAS!$B$7:$B$27,DATOS!$I$2:$I$20000)&gt;0)*1),"")))</f>
        <v/>
      </c>
      <c r="AF904" t="str">
        <f>IF(AE904="","",IF(AE904="[FÓRMULA MANUAL]","",IFERROR(AVERAGEIFS(DATOS!$K$2:$K$20000,DATOS!$A$2:$A$20000,AE904,CONFIG_METADATA!$G$2:$G$20000,1,DATOS!$I$2:$I$20000,"Análisis"),"")))</f>
        <v/>
      </c>
      <c r="AG904" t="str">
        <f>IF(AE904="","",IF(AE904="[FÓRMULA MANUAL]","",IFERROR(AVERAGEIFS(DATOS!$K$2:$K$20000,DATOS!$A$2:$A$20000,AE904,CONFIG_METADATA!$G$2:$G$20000,1,DATOS!$I$2:$I$20000,"Orquesta/Banda/Conjunto"),"")))</f>
        <v/>
      </c>
      <c r="AH904" t="str">
        <f>IF(AE904="","",IF(AE904="[FÓRMULA MANUAL]","",IFERROR(AVERAGEIFS(DATOS!$K$2:$K$20000,DATOS!$A$2:$A$20000,AE904,CONFIG_METADATA!$G$2:$G$20000,1,DATOS!$I$2:$I$20000,"Música de Cámara"),"")))</f>
        <v/>
      </c>
      <c r="AI904" t="str">
        <f>IF(AE904="","",IF(AE904="[FÓRMULA MANUAL]","",IFERROR(SUMPRODUCT((DATOS!$A$2:$A$20000=AE904)*(CONFIG_METADATA!$G$2:$G$20000=1)*(COUNTIF(CONFIG_ASIGNATURAS!$B$7:$B$27,DATOS!$I$2:$I$20000)&gt;0)*(DATOS!$K$2:$K$20000))/SUMPRODUCT((DATOS!$A$2:$A$20000=AE904)*(CONFIG_METADATA!$G$2:$G$20000=1)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MANUAL]","",IFERROR(AVERAGEIFS(DATOS!$K$2:$K$20000,DATOS!$A$2:$A$20000,A905,CONFIG_METADATA!$G$2:$G$20000,1,DATOS!$I$2:$I$20000,"Lenguaje Musical"),"")))</f>
        <v/>
      </c>
      <c r="C905" t="str">
        <f>IF(A905="","",IF(A905="[FÓRMULA MANUAL]","",IFERROR(AVERAGEIFS(DATOS!$K$2:$K$20000,DATOS!$A$2:$A$20000,A905,CONFIG_METADATA!$G$2:$G$20000,1,DATOS!$I$2:$I$20000,"Orquesta/Banda/Conjunto"),"")))</f>
        <v/>
      </c>
      <c r="D905" t="str">
        <f>IF(A905="","",IF(A905="[FÓRMULA MANUAL]","",IFERROR(AVERAGEIFS(DATOS!$K$2:$K$20000,DATOS!$A$2:$A$20000,A905,CONFIG_METADATA!$G$2:$G$20000,1,DATOS!$I$2:$I$20000,"Conjunto"),"")))</f>
        <v/>
      </c>
      <c r="E905" t="str">
        <f>IF(A905="","",IF(A905="[FÓRMULA MANUAL]","",IFERROR(SUMPRODUCT((DATOS!$A$2:$A$20000=A905)*(CONFIG_METADATA!$G$2:$G$20000=1)*(COUNTIF(CONFIG_ASIGNATURAS!$B$7:$B$27,DATOS!$I$2:$I$20000)&gt;0)*(DATOS!$K$2:$K$20000))/SUMPRODUCT((DATOS!$A$2:$A$20000=A905)*(CONFIG_METADATA!$G$2:$G$20000=1)*(COUNTIF(CONFIG_ASIGNATURAS!$B$7:$B$27,DATOS!$I$2:$I$20000)&gt;0)*1),"")))</f>
        <v/>
      </c>
      <c r="H905" t="str">
        <f>IF(G905="","",IF(G905="[FÓRMULA MANUAL]","",IFERROR(AVERAGEIFS(DATOS!$K$2:$K$20000,DATOS!$A$2:$A$20000,G905,CONFIG_METADATA!$G$2:$G$20000,1,DATOS!$I$2:$I$20000,"Lenguaje Musical"),"")))</f>
        <v/>
      </c>
      <c r="I905" t="str">
        <f>IF(G905="","",IF(G905="[FÓRMULA MANUAL]","",IFERROR(AVERAGEIFS(DATOS!$K$2:$K$20000,DATOS!$A$2:$A$20000,G905,CONFIG_METADATA!$G$2:$G$20000,1,DATOS!$I$2:$I$20000,"Orquesta/Banda/Conjunto"),"")))</f>
        <v/>
      </c>
      <c r="J905" t="str">
        <f>IF(G905="","",IF(G905="[FÓRMULA MANUAL]","",IFERROR(AVERAGEIFS(DATOS!$K$2:$K$20000,DATOS!$A$2:$A$20000,G905,CONFIG_METADATA!$G$2:$G$20000,1,DATOS!$I$2:$I$20000,"Conjunto"),"")))</f>
        <v/>
      </c>
      <c r="K905" t="str">
        <f>IF(G905="","",IF(G905="[FÓRMULA MANUAL]","",IFERROR(SUMPRODUCT((DATOS!$A$2:$A$20000=G905)*(CONFIG_METADATA!$G$2:$G$20000=1)*(COUNTIF(CONFIG_ASIGNATURAS!$B$7:$B$27,DATOS!$I$2:$I$20000)&gt;0)*(DATOS!$K$2:$K$20000))/SUMPRODUCT((DATOS!$A$2:$A$20000=G905)*(CONFIG_METADATA!$G$2:$G$20000=1)*(COUNTIF(CONFIG_ASIGNATURAS!$B$7:$B$27,DATOS!$I$2:$I$20000)&gt;0)*1),"")))</f>
        <v/>
      </c>
      <c r="N905" t="str">
        <f>IF(M905="","",IF(M905="[FÓRMULA MANUAL]","",IFERROR(AVERAGEIFS(DATOS!$K$2:$K$20000,DATOS!$A$2:$A$20000,M905,CONFIG_METADATA!$G$2:$G$20000,1,DATOS!$I$2:$I$20000,"Armonía"),"")))</f>
        <v/>
      </c>
      <c r="O905" t="str">
        <f>IF(M905="","",IF(M905="[FÓRMULA MANUAL]","",IFERROR(AVERAGEIFS(DATOS!$K$2:$K$20000,DATOS!$A$2:$A$20000,M905,CONFIG_METADATA!$G$2:$G$20000,1,DATOS!$I$2:$I$20000,"Orquesta/Banda/Conjunto"),"")))</f>
        <v/>
      </c>
      <c r="P905" t="str">
        <f>IF(M905="","",IF(M905="[FÓRMULA MANUAL]","",IFERROR(AVERAGEIFS(DATOS!$K$2:$K$20000,DATOS!$A$2:$A$20000,M905,CONFIG_METADATA!$G$2:$G$20000,1,DATOS!$I$2:$I$20000,"Música de Cámara"),"")))</f>
        <v/>
      </c>
      <c r="Q905" t="str">
        <f>IF(M905="","",IF(M905="[FÓRMULA MANUAL]","",IFERROR(SUMPRODUCT((DATOS!$A$2:$A$20000=M905)*(CONFIG_METADATA!$G$2:$G$20000=1)*(COUNTIF(CONFIG_ASIGNATURAS!$B$7:$B$27,DATOS!$I$2:$I$20000)&gt;0)*(DATOS!$K$2:$K$20000))/SUMPRODUCT((DATOS!$A$2:$A$20000=M905)*(CONFIG_METADATA!$G$2:$G$20000=1)*(COUNTIF(CONFIG_ASIGNATURAS!$B$7:$B$27,DATOS!$I$2:$I$20000)&gt;0)*1),"")))</f>
        <v/>
      </c>
      <c r="T905" t="str">
        <f>IF(S905="","",IF(S905="[FÓRMULA MANUAL]","",IFERROR(AVERAGEIFS(DATOS!$K$2:$K$20000,DATOS!$A$2:$A$20000,S905,CONFIG_METADATA!$G$2:$G$20000,1,DATOS!$I$2:$I$20000,"Armonía"),"")))</f>
        <v/>
      </c>
      <c r="U905" t="str">
        <f>IF(S905="","",IF(S905="[FÓRMULA MANUAL]","",IFERROR(AVERAGEIFS(DATOS!$K$2:$K$20000,DATOS!$A$2:$A$20000,S905,CONFIG_METADATA!$G$2:$G$20000,1,DATOS!$I$2:$I$20000,"Orquesta/Banda/Conjunto"),"")))</f>
        <v/>
      </c>
      <c r="V905" t="str">
        <f>IF(S905="","",IF(S905="[FÓRMULA MANUAL]","",IFERROR(AVERAGEIFS(DATOS!$K$2:$K$20000,DATOS!$A$2:$A$20000,S905,CONFIG_METADATA!$G$2:$G$20000,1,DATOS!$I$2:$I$20000,"Música de Cámara"),"")))</f>
        <v/>
      </c>
      <c r="W905" t="str">
        <f>IF(S905="","",IF(S905="[FÓRMULA MANUAL]","",IFERROR(SUMPRODUCT((DATOS!$A$2:$A$20000=S905)*(CONFIG_METADATA!$G$2:$G$20000=1)*(COUNTIF(CONFIG_ASIGNATURAS!$B$7:$B$27,DATOS!$I$2:$I$20000)&gt;0)*(DATOS!$K$2:$K$20000))/SUMPRODUCT((DATOS!$A$2:$A$20000=S905)*(CONFIG_METADATA!$G$2:$G$20000=1)*(COUNTIF(CONFIG_ASIGNATURAS!$B$7:$B$27,DATOS!$I$2:$I$20000)&gt;0)*1),"")))</f>
        <v/>
      </c>
      <c r="Z905" t="str">
        <f>IF(Y905="","",IF(Y905="[FÓRMULA MANUAL]","",IFERROR(AVERAGEIFS(DATOS!$K$2:$K$20000,DATOS!$A$2:$A$20000,Y905,CONFIG_METADATA!$G$2:$G$20000,1,DATOS!$I$2:$I$20000,"Análisis"),"")))</f>
        <v/>
      </c>
      <c r="AA905" t="str">
        <f>IF(Y905="","",IF(Y905="[FÓRMULA MANUAL]","",IFERROR(AVERAGEIFS(DATOS!$K$2:$K$20000,DATOS!$A$2:$A$20000,Y905,CONFIG_METADATA!$G$2:$G$20000,1,DATOS!$I$2:$I$20000,"Orquesta/Banda/Conjunto"),"")))</f>
        <v/>
      </c>
      <c r="AB905" t="str">
        <f>IF(Y905="","",IF(Y905="[FÓRMULA MANUAL]","",IFERROR(AVERAGEIFS(DATOS!$K$2:$K$20000,DATOS!$A$2:$A$20000,Y905,CONFIG_METADATA!$G$2:$G$20000,1,DATOS!$I$2:$I$20000,"Música de Cámara"),"")))</f>
        <v/>
      </c>
      <c r="AC905" t="str">
        <f>IF(Y905="","",IF(Y905="[FÓRMULA MANUAL]","",IFERROR(SUMPRODUCT((DATOS!$A$2:$A$20000=Y905)*(CONFIG_METADATA!$G$2:$G$20000=1)*(COUNTIF(CONFIG_ASIGNATURAS!$B$7:$B$27,DATOS!$I$2:$I$20000)&gt;0)*(DATOS!$K$2:$K$20000))/SUMPRODUCT((DATOS!$A$2:$A$20000=Y905)*(CONFIG_METADATA!$G$2:$G$20000=1)*(COUNTIF(CONFIG_ASIGNATURAS!$B$7:$B$27,DATOS!$I$2:$I$20000)&gt;0)*1),"")))</f>
        <v/>
      </c>
      <c r="AF905" t="str">
        <f>IF(AE905="","",IF(AE905="[FÓRMULA MANUAL]","",IFERROR(AVERAGEIFS(DATOS!$K$2:$K$20000,DATOS!$A$2:$A$20000,AE905,CONFIG_METADATA!$G$2:$G$20000,1,DATOS!$I$2:$I$20000,"Análisis"),"")))</f>
        <v/>
      </c>
      <c r="AG905" t="str">
        <f>IF(AE905="","",IF(AE905="[FÓRMULA MANUAL]","",IFERROR(AVERAGEIFS(DATOS!$K$2:$K$20000,DATOS!$A$2:$A$20000,AE905,CONFIG_METADATA!$G$2:$G$20000,1,DATOS!$I$2:$I$20000,"Orquesta/Banda/Conjunto"),"")))</f>
        <v/>
      </c>
      <c r="AH905" t="str">
        <f>IF(AE905="","",IF(AE905="[FÓRMULA MANUAL]","",IFERROR(AVERAGEIFS(DATOS!$K$2:$K$20000,DATOS!$A$2:$A$20000,AE905,CONFIG_METADATA!$G$2:$G$20000,1,DATOS!$I$2:$I$20000,"Música de Cámara"),"")))</f>
        <v/>
      </c>
      <c r="AI905" t="str">
        <f>IF(AE905="","",IF(AE905="[FÓRMULA MANUAL]","",IFERROR(SUMPRODUCT((DATOS!$A$2:$A$20000=AE905)*(CONFIG_METADATA!$G$2:$G$20000=1)*(COUNTIF(CONFIG_ASIGNATURAS!$B$7:$B$27,DATOS!$I$2:$I$20000)&gt;0)*(DATOS!$K$2:$K$20000))/SUMPRODUCT((DATOS!$A$2:$A$20000=AE905)*(CONFIG_METADATA!$G$2:$G$20000=1)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MANUAL]","",IFERROR(AVERAGEIFS(DATOS!$K$2:$K$20000,DATOS!$A$2:$A$20000,A906,CONFIG_METADATA!$G$2:$G$20000,1,DATOS!$I$2:$I$20000,"Lenguaje Musical"),"")))</f>
        <v/>
      </c>
      <c r="C906" t="str">
        <f>IF(A906="","",IF(A906="[FÓRMULA MANUAL]","",IFERROR(AVERAGEIFS(DATOS!$K$2:$K$20000,DATOS!$A$2:$A$20000,A906,CONFIG_METADATA!$G$2:$G$20000,1,DATOS!$I$2:$I$20000,"Orquesta/Banda/Conjunto"),"")))</f>
        <v/>
      </c>
      <c r="D906" t="str">
        <f>IF(A906="","",IF(A906="[FÓRMULA MANUAL]","",IFERROR(AVERAGEIFS(DATOS!$K$2:$K$20000,DATOS!$A$2:$A$20000,A906,CONFIG_METADATA!$G$2:$G$20000,1,DATOS!$I$2:$I$20000,"Conjunto"),"")))</f>
        <v/>
      </c>
      <c r="E906" t="str">
        <f>IF(A906="","",IF(A906="[FÓRMULA MANUAL]","",IFERROR(SUMPRODUCT((DATOS!$A$2:$A$20000=A906)*(CONFIG_METADATA!$G$2:$G$20000=1)*(COUNTIF(CONFIG_ASIGNATURAS!$B$7:$B$27,DATOS!$I$2:$I$20000)&gt;0)*(DATOS!$K$2:$K$20000))/SUMPRODUCT((DATOS!$A$2:$A$20000=A906)*(CONFIG_METADATA!$G$2:$G$20000=1)*(COUNTIF(CONFIG_ASIGNATURAS!$B$7:$B$27,DATOS!$I$2:$I$20000)&gt;0)*1),"")))</f>
        <v/>
      </c>
      <c r="H906" t="str">
        <f>IF(G906="","",IF(G906="[FÓRMULA MANUAL]","",IFERROR(AVERAGEIFS(DATOS!$K$2:$K$20000,DATOS!$A$2:$A$20000,G906,CONFIG_METADATA!$G$2:$G$20000,1,DATOS!$I$2:$I$20000,"Lenguaje Musical"),"")))</f>
        <v/>
      </c>
      <c r="I906" t="str">
        <f>IF(G906="","",IF(G906="[FÓRMULA MANUAL]","",IFERROR(AVERAGEIFS(DATOS!$K$2:$K$20000,DATOS!$A$2:$A$20000,G906,CONFIG_METADATA!$G$2:$G$20000,1,DATOS!$I$2:$I$20000,"Orquesta/Banda/Conjunto"),"")))</f>
        <v/>
      </c>
      <c r="J906" t="str">
        <f>IF(G906="","",IF(G906="[FÓRMULA MANUAL]","",IFERROR(AVERAGEIFS(DATOS!$K$2:$K$20000,DATOS!$A$2:$A$20000,G906,CONFIG_METADATA!$G$2:$G$20000,1,DATOS!$I$2:$I$20000,"Conjunto"),"")))</f>
        <v/>
      </c>
      <c r="K906" t="str">
        <f>IF(G906="","",IF(G906="[FÓRMULA MANUAL]","",IFERROR(SUMPRODUCT((DATOS!$A$2:$A$20000=G906)*(CONFIG_METADATA!$G$2:$G$20000=1)*(COUNTIF(CONFIG_ASIGNATURAS!$B$7:$B$27,DATOS!$I$2:$I$20000)&gt;0)*(DATOS!$K$2:$K$20000))/SUMPRODUCT((DATOS!$A$2:$A$20000=G906)*(CONFIG_METADATA!$G$2:$G$20000=1)*(COUNTIF(CONFIG_ASIGNATURAS!$B$7:$B$27,DATOS!$I$2:$I$20000)&gt;0)*1),"")))</f>
        <v/>
      </c>
      <c r="N906" t="str">
        <f>IF(M906="","",IF(M906="[FÓRMULA MANUAL]","",IFERROR(AVERAGEIFS(DATOS!$K$2:$K$20000,DATOS!$A$2:$A$20000,M906,CONFIG_METADATA!$G$2:$G$20000,1,DATOS!$I$2:$I$20000,"Armonía"),"")))</f>
        <v/>
      </c>
      <c r="O906" t="str">
        <f>IF(M906="","",IF(M906="[FÓRMULA MANUAL]","",IFERROR(AVERAGEIFS(DATOS!$K$2:$K$20000,DATOS!$A$2:$A$20000,M906,CONFIG_METADATA!$G$2:$G$20000,1,DATOS!$I$2:$I$20000,"Orquesta/Banda/Conjunto"),"")))</f>
        <v/>
      </c>
      <c r="P906" t="str">
        <f>IF(M906="","",IF(M906="[FÓRMULA MANUAL]","",IFERROR(AVERAGEIFS(DATOS!$K$2:$K$20000,DATOS!$A$2:$A$20000,M906,CONFIG_METADATA!$G$2:$G$20000,1,DATOS!$I$2:$I$20000,"Música de Cámara"),"")))</f>
        <v/>
      </c>
      <c r="Q906" t="str">
        <f>IF(M906="","",IF(M906="[FÓRMULA MANUAL]","",IFERROR(SUMPRODUCT((DATOS!$A$2:$A$20000=M906)*(CONFIG_METADATA!$G$2:$G$20000=1)*(COUNTIF(CONFIG_ASIGNATURAS!$B$7:$B$27,DATOS!$I$2:$I$20000)&gt;0)*(DATOS!$K$2:$K$20000))/SUMPRODUCT((DATOS!$A$2:$A$20000=M906)*(CONFIG_METADATA!$G$2:$G$20000=1)*(COUNTIF(CONFIG_ASIGNATURAS!$B$7:$B$27,DATOS!$I$2:$I$20000)&gt;0)*1),"")))</f>
        <v/>
      </c>
      <c r="T906" t="str">
        <f>IF(S906="","",IF(S906="[FÓRMULA MANUAL]","",IFERROR(AVERAGEIFS(DATOS!$K$2:$K$20000,DATOS!$A$2:$A$20000,S906,CONFIG_METADATA!$G$2:$G$20000,1,DATOS!$I$2:$I$20000,"Armonía"),"")))</f>
        <v/>
      </c>
      <c r="U906" t="str">
        <f>IF(S906="","",IF(S906="[FÓRMULA MANUAL]","",IFERROR(AVERAGEIFS(DATOS!$K$2:$K$20000,DATOS!$A$2:$A$20000,S906,CONFIG_METADATA!$G$2:$G$20000,1,DATOS!$I$2:$I$20000,"Orquesta/Banda/Conjunto"),"")))</f>
        <v/>
      </c>
      <c r="V906" t="str">
        <f>IF(S906="","",IF(S906="[FÓRMULA MANUAL]","",IFERROR(AVERAGEIFS(DATOS!$K$2:$K$20000,DATOS!$A$2:$A$20000,S906,CONFIG_METADATA!$G$2:$G$20000,1,DATOS!$I$2:$I$20000,"Música de Cámara"),"")))</f>
        <v/>
      </c>
      <c r="W906" t="str">
        <f>IF(S906="","",IF(S906="[FÓRMULA MANUAL]","",IFERROR(SUMPRODUCT((DATOS!$A$2:$A$20000=S906)*(CONFIG_METADATA!$G$2:$G$20000=1)*(COUNTIF(CONFIG_ASIGNATURAS!$B$7:$B$27,DATOS!$I$2:$I$20000)&gt;0)*(DATOS!$K$2:$K$20000))/SUMPRODUCT((DATOS!$A$2:$A$20000=S906)*(CONFIG_METADATA!$G$2:$G$20000=1)*(COUNTIF(CONFIG_ASIGNATURAS!$B$7:$B$27,DATOS!$I$2:$I$20000)&gt;0)*1),"")))</f>
        <v/>
      </c>
      <c r="Z906" t="str">
        <f>IF(Y906="","",IF(Y906="[FÓRMULA MANUAL]","",IFERROR(AVERAGEIFS(DATOS!$K$2:$K$20000,DATOS!$A$2:$A$20000,Y906,CONFIG_METADATA!$G$2:$G$20000,1,DATOS!$I$2:$I$20000,"Análisis"),"")))</f>
        <v/>
      </c>
      <c r="AA906" t="str">
        <f>IF(Y906="","",IF(Y906="[FÓRMULA MANUAL]","",IFERROR(AVERAGEIFS(DATOS!$K$2:$K$20000,DATOS!$A$2:$A$20000,Y906,CONFIG_METADATA!$G$2:$G$20000,1,DATOS!$I$2:$I$20000,"Orquesta/Banda/Conjunto"),"")))</f>
        <v/>
      </c>
      <c r="AB906" t="str">
        <f>IF(Y906="","",IF(Y906="[FÓRMULA MANUAL]","",IFERROR(AVERAGEIFS(DATOS!$K$2:$K$20000,DATOS!$A$2:$A$20000,Y906,CONFIG_METADATA!$G$2:$G$20000,1,DATOS!$I$2:$I$20000,"Música de Cámara"),"")))</f>
        <v/>
      </c>
      <c r="AC906" t="str">
        <f>IF(Y906="","",IF(Y906="[FÓRMULA MANUAL]","",IFERROR(SUMPRODUCT((DATOS!$A$2:$A$20000=Y906)*(CONFIG_METADATA!$G$2:$G$20000=1)*(COUNTIF(CONFIG_ASIGNATURAS!$B$7:$B$27,DATOS!$I$2:$I$20000)&gt;0)*(DATOS!$K$2:$K$20000))/SUMPRODUCT((DATOS!$A$2:$A$20000=Y906)*(CONFIG_METADATA!$G$2:$G$20000=1)*(COUNTIF(CONFIG_ASIGNATURAS!$B$7:$B$27,DATOS!$I$2:$I$20000)&gt;0)*1),"")))</f>
        <v/>
      </c>
      <c r="AF906" t="str">
        <f>IF(AE906="","",IF(AE906="[FÓRMULA MANUAL]","",IFERROR(AVERAGEIFS(DATOS!$K$2:$K$20000,DATOS!$A$2:$A$20000,AE906,CONFIG_METADATA!$G$2:$G$20000,1,DATOS!$I$2:$I$20000,"Análisis"),"")))</f>
        <v/>
      </c>
      <c r="AG906" t="str">
        <f>IF(AE906="","",IF(AE906="[FÓRMULA MANUAL]","",IFERROR(AVERAGEIFS(DATOS!$K$2:$K$20000,DATOS!$A$2:$A$20000,AE906,CONFIG_METADATA!$G$2:$G$20000,1,DATOS!$I$2:$I$20000,"Orquesta/Banda/Conjunto"),"")))</f>
        <v/>
      </c>
      <c r="AH906" t="str">
        <f>IF(AE906="","",IF(AE906="[FÓRMULA MANUAL]","",IFERROR(AVERAGEIFS(DATOS!$K$2:$K$20000,DATOS!$A$2:$A$20000,AE906,CONFIG_METADATA!$G$2:$G$20000,1,DATOS!$I$2:$I$20000,"Música de Cámara"),"")))</f>
        <v/>
      </c>
      <c r="AI906" t="str">
        <f>IF(AE906="","",IF(AE906="[FÓRMULA MANUAL]","",IFERROR(SUMPRODUCT((DATOS!$A$2:$A$20000=AE906)*(CONFIG_METADATA!$G$2:$G$20000=1)*(COUNTIF(CONFIG_ASIGNATURAS!$B$7:$B$27,DATOS!$I$2:$I$20000)&gt;0)*(DATOS!$K$2:$K$20000))/SUMPRODUCT((DATOS!$A$2:$A$20000=AE906)*(CONFIG_METADATA!$G$2:$G$20000=1)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MANUAL]","",IFERROR(AVERAGEIFS(DATOS!$K$2:$K$20000,DATOS!$A$2:$A$20000,A907,CONFIG_METADATA!$G$2:$G$20000,1,DATOS!$I$2:$I$20000,"Lenguaje Musical"),"")))</f>
        <v/>
      </c>
      <c r="C907" t="str">
        <f>IF(A907="","",IF(A907="[FÓRMULA MANUAL]","",IFERROR(AVERAGEIFS(DATOS!$K$2:$K$20000,DATOS!$A$2:$A$20000,A907,CONFIG_METADATA!$G$2:$G$20000,1,DATOS!$I$2:$I$20000,"Orquesta/Banda/Conjunto"),"")))</f>
        <v/>
      </c>
      <c r="D907" t="str">
        <f>IF(A907="","",IF(A907="[FÓRMULA MANUAL]","",IFERROR(AVERAGEIFS(DATOS!$K$2:$K$20000,DATOS!$A$2:$A$20000,A907,CONFIG_METADATA!$G$2:$G$20000,1,DATOS!$I$2:$I$20000,"Conjunto"),"")))</f>
        <v/>
      </c>
      <c r="E907" t="str">
        <f>IF(A907="","",IF(A907="[FÓRMULA MANUAL]","",IFERROR(SUMPRODUCT((DATOS!$A$2:$A$20000=A907)*(CONFIG_METADATA!$G$2:$G$20000=1)*(COUNTIF(CONFIG_ASIGNATURAS!$B$7:$B$27,DATOS!$I$2:$I$20000)&gt;0)*(DATOS!$K$2:$K$20000))/SUMPRODUCT((DATOS!$A$2:$A$20000=A907)*(CONFIG_METADATA!$G$2:$G$20000=1)*(COUNTIF(CONFIG_ASIGNATURAS!$B$7:$B$27,DATOS!$I$2:$I$20000)&gt;0)*1),"")))</f>
        <v/>
      </c>
      <c r="H907" t="str">
        <f>IF(G907="","",IF(G907="[FÓRMULA MANUAL]","",IFERROR(AVERAGEIFS(DATOS!$K$2:$K$20000,DATOS!$A$2:$A$20000,G907,CONFIG_METADATA!$G$2:$G$20000,1,DATOS!$I$2:$I$20000,"Lenguaje Musical"),"")))</f>
        <v/>
      </c>
      <c r="I907" t="str">
        <f>IF(G907="","",IF(G907="[FÓRMULA MANUAL]","",IFERROR(AVERAGEIFS(DATOS!$K$2:$K$20000,DATOS!$A$2:$A$20000,G907,CONFIG_METADATA!$G$2:$G$20000,1,DATOS!$I$2:$I$20000,"Orquesta/Banda/Conjunto"),"")))</f>
        <v/>
      </c>
      <c r="J907" t="str">
        <f>IF(G907="","",IF(G907="[FÓRMULA MANUAL]","",IFERROR(AVERAGEIFS(DATOS!$K$2:$K$20000,DATOS!$A$2:$A$20000,G907,CONFIG_METADATA!$G$2:$G$20000,1,DATOS!$I$2:$I$20000,"Conjunto"),"")))</f>
        <v/>
      </c>
      <c r="K907" t="str">
        <f>IF(G907="","",IF(G907="[FÓRMULA MANUAL]","",IFERROR(SUMPRODUCT((DATOS!$A$2:$A$20000=G907)*(CONFIG_METADATA!$G$2:$G$20000=1)*(COUNTIF(CONFIG_ASIGNATURAS!$B$7:$B$27,DATOS!$I$2:$I$20000)&gt;0)*(DATOS!$K$2:$K$20000))/SUMPRODUCT((DATOS!$A$2:$A$20000=G907)*(CONFIG_METADATA!$G$2:$G$20000=1)*(COUNTIF(CONFIG_ASIGNATURAS!$B$7:$B$27,DATOS!$I$2:$I$20000)&gt;0)*1),"")))</f>
        <v/>
      </c>
      <c r="N907" t="str">
        <f>IF(M907="","",IF(M907="[FÓRMULA MANUAL]","",IFERROR(AVERAGEIFS(DATOS!$K$2:$K$20000,DATOS!$A$2:$A$20000,M907,CONFIG_METADATA!$G$2:$G$20000,1,DATOS!$I$2:$I$20000,"Armonía"),"")))</f>
        <v/>
      </c>
      <c r="O907" t="str">
        <f>IF(M907="","",IF(M907="[FÓRMULA MANUAL]","",IFERROR(AVERAGEIFS(DATOS!$K$2:$K$20000,DATOS!$A$2:$A$20000,M907,CONFIG_METADATA!$G$2:$G$20000,1,DATOS!$I$2:$I$20000,"Orquesta/Banda/Conjunto"),"")))</f>
        <v/>
      </c>
      <c r="P907" t="str">
        <f>IF(M907="","",IF(M907="[FÓRMULA MANUAL]","",IFERROR(AVERAGEIFS(DATOS!$K$2:$K$20000,DATOS!$A$2:$A$20000,M907,CONFIG_METADATA!$G$2:$G$20000,1,DATOS!$I$2:$I$20000,"Música de Cámara"),"")))</f>
        <v/>
      </c>
      <c r="Q907" t="str">
        <f>IF(M907="","",IF(M907="[FÓRMULA MANUAL]","",IFERROR(SUMPRODUCT((DATOS!$A$2:$A$20000=M907)*(CONFIG_METADATA!$G$2:$G$20000=1)*(COUNTIF(CONFIG_ASIGNATURAS!$B$7:$B$27,DATOS!$I$2:$I$20000)&gt;0)*(DATOS!$K$2:$K$20000))/SUMPRODUCT((DATOS!$A$2:$A$20000=M907)*(CONFIG_METADATA!$G$2:$G$20000=1)*(COUNTIF(CONFIG_ASIGNATURAS!$B$7:$B$27,DATOS!$I$2:$I$20000)&gt;0)*1),"")))</f>
        <v/>
      </c>
      <c r="T907" t="str">
        <f>IF(S907="","",IF(S907="[FÓRMULA MANUAL]","",IFERROR(AVERAGEIFS(DATOS!$K$2:$K$20000,DATOS!$A$2:$A$20000,S907,CONFIG_METADATA!$G$2:$G$20000,1,DATOS!$I$2:$I$20000,"Armonía"),"")))</f>
        <v/>
      </c>
      <c r="U907" t="str">
        <f>IF(S907="","",IF(S907="[FÓRMULA MANUAL]","",IFERROR(AVERAGEIFS(DATOS!$K$2:$K$20000,DATOS!$A$2:$A$20000,S907,CONFIG_METADATA!$G$2:$G$20000,1,DATOS!$I$2:$I$20000,"Orquesta/Banda/Conjunto"),"")))</f>
        <v/>
      </c>
      <c r="V907" t="str">
        <f>IF(S907="","",IF(S907="[FÓRMULA MANUAL]","",IFERROR(AVERAGEIFS(DATOS!$K$2:$K$20000,DATOS!$A$2:$A$20000,S907,CONFIG_METADATA!$G$2:$G$20000,1,DATOS!$I$2:$I$20000,"Música de Cámara"),"")))</f>
        <v/>
      </c>
      <c r="W907" t="str">
        <f>IF(S907="","",IF(S907="[FÓRMULA MANUAL]","",IFERROR(SUMPRODUCT((DATOS!$A$2:$A$20000=S907)*(CONFIG_METADATA!$G$2:$G$20000=1)*(COUNTIF(CONFIG_ASIGNATURAS!$B$7:$B$27,DATOS!$I$2:$I$20000)&gt;0)*(DATOS!$K$2:$K$20000))/SUMPRODUCT((DATOS!$A$2:$A$20000=S907)*(CONFIG_METADATA!$G$2:$G$20000=1)*(COUNTIF(CONFIG_ASIGNATURAS!$B$7:$B$27,DATOS!$I$2:$I$20000)&gt;0)*1),"")))</f>
        <v/>
      </c>
      <c r="Z907" t="str">
        <f>IF(Y907="","",IF(Y907="[FÓRMULA MANUAL]","",IFERROR(AVERAGEIFS(DATOS!$K$2:$K$20000,DATOS!$A$2:$A$20000,Y907,CONFIG_METADATA!$G$2:$G$20000,1,DATOS!$I$2:$I$20000,"Análisis"),"")))</f>
        <v/>
      </c>
      <c r="AA907" t="str">
        <f>IF(Y907="","",IF(Y907="[FÓRMULA MANUAL]","",IFERROR(AVERAGEIFS(DATOS!$K$2:$K$20000,DATOS!$A$2:$A$20000,Y907,CONFIG_METADATA!$G$2:$G$20000,1,DATOS!$I$2:$I$20000,"Orquesta/Banda/Conjunto"),"")))</f>
        <v/>
      </c>
      <c r="AB907" t="str">
        <f>IF(Y907="","",IF(Y907="[FÓRMULA MANUAL]","",IFERROR(AVERAGEIFS(DATOS!$K$2:$K$20000,DATOS!$A$2:$A$20000,Y907,CONFIG_METADATA!$G$2:$G$20000,1,DATOS!$I$2:$I$20000,"Música de Cámara"),"")))</f>
        <v/>
      </c>
      <c r="AC907" t="str">
        <f>IF(Y907="","",IF(Y907="[FÓRMULA MANUAL]","",IFERROR(SUMPRODUCT((DATOS!$A$2:$A$20000=Y907)*(CONFIG_METADATA!$G$2:$G$20000=1)*(COUNTIF(CONFIG_ASIGNATURAS!$B$7:$B$27,DATOS!$I$2:$I$20000)&gt;0)*(DATOS!$K$2:$K$20000))/SUMPRODUCT((DATOS!$A$2:$A$20000=Y907)*(CONFIG_METADATA!$G$2:$G$20000=1)*(COUNTIF(CONFIG_ASIGNATURAS!$B$7:$B$27,DATOS!$I$2:$I$20000)&gt;0)*1),"")))</f>
        <v/>
      </c>
      <c r="AF907" t="str">
        <f>IF(AE907="","",IF(AE907="[FÓRMULA MANUAL]","",IFERROR(AVERAGEIFS(DATOS!$K$2:$K$20000,DATOS!$A$2:$A$20000,AE907,CONFIG_METADATA!$G$2:$G$20000,1,DATOS!$I$2:$I$20000,"Análisis"),"")))</f>
        <v/>
      </c>
      <c r="AG907" t="str">
        <f>IF(AE907="","",IF(AE907="[FÓRMULA MANUAL]","",IFERROR(AVERAGEIFS(DATOS!$K$2:$K$20000,DATOS!$A$2:$A$20000,AE907,CONFIG_METADATA!$G$2:$G$20000,1,DATOS!$I$2:$I$20000,"Orquesta/Banda/Conjunto"),"")))</f>
        <v/>
      </c>
      <c r="AH907" t="str">
        <f>IF(AE907="","",IF(AE907="[FÓRMULA MANUAL]","",IFERROR(AVERAGEIFS(DATOS!$K$2:$K$20000,DATOS!$A$2:$A$20000,AE907,CONFIG_METADATA!$G$2:$G$20000,1,DATOS!$I$2:$I$20000,"Música de Cámara"),"")))</f>
        <v/>
      </c>
      <c r="AI907" t="str">
        <f>IF(AE907="","",IF(AE907="[FÓRMULA MANUAL]","",IFERROR(SUMPRODUCT((DATOS!$A$2:$A$20000=AE907)*(CONFIG_METADATA!$G$2:$G$20000=1)*(COUNTIF(CONFIG_ASIGNATURAS!$B$7:$B$27,DATOS!$I$2:$I$20000)&gt;0)*(DATOS!$K$2:$K$20000))/SUMPRODUCT((DATOS!$A$2:$A$20000=AE907)*(CONFIG_METADATA!$G$2:$G$20000=1)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MANUAL]","",IFERROR(AVERAGEIFS(DATOS!$K$2:$K$20000,DATOS!$A$2:$A$20000,A908,CONFIG_METADATA!$G$2:$G$20000,1,DATOS!$I$2:$I$20000,"Lenguaje Musical"),"")))</f>
        <v/>
      </c>
      <c r="C908" t="str">
        <f>IF(A908="","",IF(A908="[FÓRMULA MANUAL]","",IFERROR(AVERAGEIFS(DATOS!$K$2:$K$20000,DATOS!$A$2:$A$20000,A908,CONFIG_METADATA!$G$2:$G$20000,1,DATOS!$I$2:$I$20000,"Orquesta/Banda/Conjunto"),"")))</f>
        <v/>
      </c>
      <c r="D908" t="str">
        <f>IF(A908="","",IF(A908="[FÓRMULA MANUAL]","",IFERROR(AVERAGEIFS(DATOS!$K$2:$K$20000,DATOS!$A$2:$A$20000,A908,CONFIG_METADATA!$G$2:$G$20000,1,DATOS!$I$2:$I$20000,"Conjunto"),"")))</f>
        <v/>
      </c>
      <c r="E908" t="str">
        <f>IF(A908="","",IF(A908="[FÓRMULA MANUAL]","",IFERROR(SUMPRODUCT((DATOS!$A$2:$A$20000=A908)*(CONFIG_METADATA!$G$2:$G$20000=1)*(COUNTIF(CONFIG_ASIGNATURAS!$B$7:$B$27,DATOS!$I$2:$I$20000)&gt;0)*(DATOS!$K$2:$K$20000))/SUMPRODUCT((DATOS!$A$2:$A$20000=A908)*(CONFIG_METADATA!$G$2:$G$20000=1)*(COUNTIF(CONFIG_ASIGNATURAS!$B$7:$B$27,DATOS!$I$2:$I$20000)&gt;0)*1),"")))</f>
        <v/>
      </c>
      <c r="H908" t="str">
        <f>IF(G908="","",IF(G908="[FÓRMULA MANUAL]","",IFERROR(AVERAGEIFS(DATOS!$K$2:$K$20000,DATOS!$A$2:$A$20000,G908,CONFIG_METADATA!$G$2:$G$20000,1,DATOS!$I$2:$I$20000,"Lenguaje Musical"),"")))</f>
        <v/>
      </c>
      <c r="I908" t="str">
        <f>IF(G908="","",IF(G908="[FÓRMULA MANUAL]","",IFERROR(AVERAGEIFS(DATOS!$K$2:$K$20000,DATOS!$A$2:$A$20000,G908,CONFIG_METADATA!$G$2:$G$20000,1,DATOS!$I$2:$I$20000,"Orquesta/Banda/Conjunto"),"")))</f>
        <v/>
      </c>
      <c r="J908" t="str">
        <f>IF(G908="","",IF(G908="[FÓRMULA MANUAL]","",IFERROR(AVERAGEIFS(DATOS!$K$2:$K$20000,DATOS!$A$2:$A$20000,G908,CONFIG_METADATA!$G$2:$G$20000,1,DATOS!$I$2:$I$20000,"Conjunto"),"")))</f>
        <v/>
      </c>
      <c r="K908" t="str">
        <f>IF(G908="","",IF(G908="[FÓRMULA MANUAL]","",IFERROR(SUMPRODUCT((DATOS!$A$2:$A$20000=G908)*(CONFIG_METADATA!$G$2:$G$20000=1)*(COUNTIF(CONFIG_ASIGNATURAS!$B$7:$B$27,DATOS!$I$2:$I$20000)&gt;0)*(DATOS!$K$2:$K$20000))/SUMPRODUCT((DATOS!$A$2:$A$20000=G908)*(CONFIG_METADATA!$G$2:$G$20000=1)*(COUNTIF(CONFIG_ASIGNATURAS!$B$7:$B$27,DATOS!$I$2:$I$20000)&gt;0)*1),"")))</f>
        <v/>
      </c>
      <c r="N908" t="str">
        <f>IF(M908="","",IF(M908="[FÓRMULA MANUAL]","",IFERROR(AVERAGEIFS(DATOS!$K$2:$K$20000,DATOS!$A$2:$A$20000,M908,CONFIG_METADATA!$G$2:$G$20000,1,DATOS!$I$2:$I$20000,"Armonía"),"")))</f>
        <v/>
      </c>
      <c r="O908" t="str">
        <f>IF(M908="","",IF(M908="[FÓRMULA MANUAL]","",IFERROR(AVERAGEIFS(DATOS!$K$2:$K$20000,DATOS!$A$2:$A$20000,M908,CONFIG_METADATA!$G$2:$G$20000,1,DATOS!$I$2:$I$20000,"Orquesta/Banda/Conjunto"),"")))</f>
        <v/>
      </c>
      <c r="P908" t="str">
        <f>IF(M908="","",IF(M908="[FÓRMULA MANUAL]","",IFERROR(AVERAGEIFS(DATOS!$K$2:$K$20000,DATOS!$A$2:$A$20000,M908,CONFIG_METADATA!$G$2:$G$20000,1,DATOS!$I$2:$I$20000,"Música de Cámara"),"")))</f>
        <v/>
      </c>
      <c r="Q908" t="str">
        <f>IF(M908="","",IF(M908="[FÓRMULA MANUAL]","",IFERROR(SUMPRODUCT((DATOS!$A$2:$A$20000=M908)*(CONFIG_METADATA!$G$2:$G$20000=1)*(COUNTIF(CONFIG_ASIGNATURAS!$B$7:$B$27,DATOS!$I$2:$I$20000)&gt;0)*(DATOS!$K$2:$K$20000))/SUMPRODUCT((DATOS!$A$2:$A$20000=M908)*(CONFIG_METADATA!$G$2:$G$20000=1)*(COUNTIF(CONFIG_ASIGNATURAS!$B$7:$B$27,DATOS!$I$2:$I$20000)&gt;0)*1),"")))</f>
        <v/>
      </c>
      <c r="T908" t="str">
        <f>IF(S908="","",IF(S908="[FÓRMULA MANUAL]","",IFERROR(AVERAGEIFS(DATOS!$K$2:$K$20000,DATOS!$A$2:$A$20000,S908,CONFIG_METADATA!$G$2:$G$20000,1,DATOS!$I$2:$I$20000,"Armonía"),"")))</f>
        <v/>
      </c>
      <c r="U908" t="str">
        <f>IF(S908="","",IF(S908="[FÓRMULA MANUAL]","",IFERROR(AVERAGEIFS(DATOS!$K$2:$K$20000,DATOS!$A$2:$A$20000,S908,CONFIG_METADATA!$G$2:$G$20000,1,DATOS!$I$2:$I$20000,"Orquesta/Banda/Conjunto"),"")))</f>
        <v/>
      </c>
      <c r="V908" t="str">
        <f>IF(S908="","",IF(S908="[FÓRMULA MANUAL]","",IFERROR(AVERAGEIFS(DATOS!$K$2:$K$20000,DATOS!$A$2:$A$20000,S908,CONFIG_METADATA!$G$2:$G$20000,1,DATOS!$I$2:$I$20000,"Música de Cámara"),"")))</f>
        <v/>
      </c>
      <c r="W908" t="str">
        <f>IF(S908="","",IF(S908="[FÓRMULA MANUAL]","",IFERROR(SUMPRODUCT((DATOS!$A$2:$A$20000=S908)*(CONFIG_METADATA!$G$2:$G$20000=1)*(COUNTIF(CONFIG_ASIGNATURAS!$B$7:$B$27,DATOS!$I$2:$I$20000)&gt;0)*(DATOS!$K$2:$K$20000))/SUMPRODUCT((DATOS!$A$2:$A$20000=S908)*(CONFIG_METADATA!$G$2:$G$20000=1)*(COUNTIF(CONFIG_ASIGNATURAS!$B$7:$B$27,DATOS!$I$2:$I$20000)&gt;0)*1),"")))</f>
        <v/>
      </c>
      <c r="Z908" t="str">
        <f>IF(Y908="","",IF(Y908="[FÓRMULA MANUAL]","",IFERROR(AVERAGEIFS(DATOS!$K$2:$K$20000,DATOS!$A$2:$A$20000,Y908,CONFIG_METADATA!$G$2:$G$20000,1,DATOS!$I$2:$I$20000,"Análisis"),"")))</f>
        <v/>
      </c>
      <c r="AA908" t="str">
        <f>IF(Y908="","",IF(Y908="[FÓRMULA MANUAL]","",IFERROR(AVERAGEIFS(DATOS!$K$2:$K$20000,DATOS!$A$2:$A$20000,Y908,CONFIG_METADATA!$G$2:$G$20000,1,DATOS!$I$2:$I$20000,"Orquesta/Banda/Conjunto"),"")))</f>
        <v/>
      </c>
      <c r="AB908" t="str">
        <f>IF(Y908="","",IF(Y908="[FÓRMULA MANUAL]","",IFERROR(AVERAGEIFS(DATOS!$K$2:$K$20000,DATOS!$A$2:$A$20000,Y908,CONFIG_METADATA!$G$2:$G$20000,1,DATOS!$I$2:$I$20000,"Música de Cámara"),"")))</f>
        <v/>
      </c>
      <c r="AC908" t="str">
        <f>IF(Y908="","",IF(Y908="[FÓRMULA MANUAL]","",IFERROR(SUMPRODUCT((DATOS!$A$2:$A$20000=Y908)*(CONFIG_METADATA!$G$2:$G$20000=1)*(COUNTIF(CONFIG_ASIGNATURAS!$B$7:$B$27,DATOS!$I$2:$I$20000)&gt;0)*(DATOS!$K$2:$K$20000))/SUMPRODUCT((DATOS!$A$2:$A$20000=Y908)*(CONFIG_METADATA!$G$2:$G$20000=1)*(COUNTIF(CONFIG_ASIGNATURAS!$B$7:$B$27,DATOS!$I$2:$I$20000)&gt;0)*1),"")))</f>
        <v/>
      </c>
      <c r="AF908" t="str">
        <f>IF(AE908="","",IF(AE908="[FÓRMULA MANUAL]","",IFERROR(AVERAGEIFS(DATOS!$K$2:$K$20000,DATOS!$A$2:$A$20000,AE908,CONFIG_METADATA!$G$2:$G$20000,1,DATOS!$I$2:$I$20000,"Análisis"),"")))</f>
        <v/>
      </c>
      <c r="AG908" t="str">
        <f>IF(AE908="","",IF(AE908="[FÓRMULA MANUAL]","",IFERROR(AVERAGEIFS(DATOS!$K$2:$K$20000,DATOS!$A$2:$A$20000,AE908,CONFIG_METADATA!$G$2:$G$20000,1,DATOS!$I$2:$I$20000,"Orquesta/Banda/Conjunto"),"")))</f>
        <v/>
      </c>
      <c r="AH908" t="str">
        <f>IF(AE908="","",IF(AE908="[FÓRMULA MANUAL]","",IFERROR(AVERAGEIFS(DATOS!$K$2:$K$20000,DATOS!$A$2:$A$20000,AE908,CONFIG_METADATA!$G$2:$G$20000,1,DATOS!$I$2:$I$20000,"Música de Cámara"),"")))</f>
        <v/>
      </c>
      <c r="AI908" t="str">
        <f>IF(AE908="","",IF(AE908="[FÓRMULA MANUAL]","",IFERROR(SUMPRODUCT((DATOS!$A$2:$A$20000=AE908)*(CONFIG_METADATA!$G$2:$G$20000=1)*(COUNTIF(CONFIG_ASIGNATURAS!$B$7:$B$27,DATOS!$I$2:$I$20000)&gt;0)*(DATOS!$K$2:$K$20000))/SUMPRODUCT((DATOS!$A$2:$A$20000=AE908)*(CONFIG_METADATA!$G$2:$G$20000=1)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MANUAL]","",IFERROR(AVERAGEIFS(DATOS!$K$2:$K$20000,DATOS!$A$2:$A$20000,A909,CONFIG_METADATA!$G$2:$G$20000,1,DATOS!$I$2:$I$20000,"Lenguaje Musical"),"")))</f>
        <v/>
      </c>
      <c r="C909" t="str">
        <f>IF(A909="","",IF(A909="[FÓRMULA MANUAL]","",IFERROR(AVERAGEIFS(DATOS!$K$2:$K$20000,DATOS!$A$2:$A$20000,A909,CONFIG_METADATA!$G$2:$G$20000,1,DATOS!$I$2:$I$20000,"Orquesta/Banda/Conjunto"),"")))</f>
        <v/>
      </c>
      <c r="D909" t="str">
        <f>IF(A909="","",IF(A909="[FÓRMULA MANUAL]","",IFERROR(AVERAGEIFS(DATOS!$K$2:$K$20000,DATOS!$A$2:$A$20000,A909,CONFIG_METADATA!$G$2:$G$20000,1,DATOS!$I$2:$I$20000,"Conjunto"),"")))</f>
        <v/>
      </c>
      <c r="E909" t="str">
        <f>IF(A909="","",IF(A909="[FÓRMULA MANUAL]","",IFERROR(SUMPRODUCT((DATOS!$A$2:$A$20000=A909)*(CONFIG_METADATA!$G$2:$G$20000=1)*(COUNTIF(CONFIG_ASIGNATURAS!$B$7:$B$27,DATOS!$I$2:$I$20000)&gt;0)*(DATOS!$K$2:$K$20000))/SUMPRODUCT((DATOS!$A$2:$A$20000=A909)*(CONFIG_METADATA!$G$2:$G$20000=1)*(COUNTIF(CONFIG_ASIGNATURAS!$B$7:$B$27,DATOS!$I$2:$I$20000)&gt;0)*1),"")))</f>
        <v/>
      </c>
      <c r="H909" t="str">
        <f>IF(G909="","",IF(G909="[FÓRMULA MANUAL]","",IFERROR(AVERAGEIFS(DATOS!$K$2:$K$20000,DATOS!$A$2:$A$20000,G909,CONFIG_METADATA!$G$2:$G$20000,1,DATOS!$I$2:$I$20000,"Lenguaje Musical"),"")))</f>
        <v/>
      </c>
      <c r="I909" t="str">
        <f>IF(G909="","",IF(G909="[FÓRMULA MANUAL]","",IFERROR(AVERAGEIFS(DATOS!$K$2:$K$20000,DATOS!$A$2:$A$20000,G909,CONFIG_METADATA!$G$2:$G$20000,1,DATOS!$I$2:$I$20000,"Orquesta/Banda/Conjunto"),"")))</f>
        <v/>
      </c>
      <c r="J909" t="str">
        <f>IF(G909="","",IF(G909="[FÓRMULA MANUAL]","",IFERROR(AVERAGEIFS(DATOS!$K$2:$K$20000,DATOS!$A$2:$A$20000,G909,CONFIG_METADATA!$G$2:$G$20000,1,DATOS!$I$2:$I$20000,"Conjunto"),"")))</f>
        <v/>
      </c>
      <c r="K909" t="str">
        <f>IF(G909="","",IF(G909="[FÓRMULA MANUAL]","",IFERROR(SUMPRODUCT((DATOS!$A$2:$A$20000=G909)*(CONFIG_METADATA!$G$2:$G$20000=1)*(COUNTIF(CONFIG_ASIGNATURAS!$B$7:$B$27,DATOS!$I$2:$I$20000)&gt;0)*(DATOS!$K$2:$K$20000))/SUMPRODUCT((DATOS!$A$2:$A$20000=G909)*(CONFIG_METADATA!$G$2:$G$20000=1)*(COUNTIF(CONFIG_ASIGNATURAS!$B$7:$B$27,DATOS!$I$2:$I$20000)&gt;0)*1),"")))</f>
        <v/>
      </c>
      <c r="N909" t="str">
        <f>IF(M909="","",IF(M909="[FÓRMULA MANUAL]","",IFERROR(AVERAGEIFS(DATOS!$K$2:$K$20000,DATOS!$A$2:$A$20000,M909,CONFIG_METADATA!$G$2:$G$20000,1,DATOS!$I$2:$I$20000,"Armonía"),"")))</f>
        <v/>
      </c>
      <c r="O909" t="str">
        <f>IF(M909="","",IF(M909="[FÓRMULA MANUAL]","",IFERROR(AVERAGEIFS(DATOS!$K$2:$K$20000,DATOS!$A$2:$A$20000,M909,CONFIG_METADATA!$G$2:$G$20000,1,DATOS!$I$2:$I$20000,"Orquesta/Banda/Conjunto"),"")))</f>
        <v/>
      </c>
      <c r="P909" t="str">
        <f>IF(M909="","",IF(M909="[FÓRMULA MANUAL]","",IFERROR(AVERAGEIFS(DATOS!$K$2:$K$20000,DATOS!$A$2:$A$20000,M909,CONFIG_METADATA!$G$2:$G$20000,1,DATOS!$I$2:$I$20000,"Música de Cámara"),"")))</f>
        <v/>
      </c>
      <c r="Q909" t="str">
        <f>IF(M909="","",IF(M909="[FÓRMULA MANUAL]","",IFERROR(SUMPRODUCT((DATOS!$A$2:$A$20000=M909)*(CONFIG_METADATA!$G$2:$G$20000=1)*(COUNTIF(CONFIG_ASIGNATURAS!$B$7:$B$27,DATOS!$I$2:$I$20000)&gt;0)*(DATOS!$K$2:$K$20000))/SUMPRODUCT((DATOS!$A$2:$A$20000=M909)*(CONFIG_METADATA!$G$2:$G$20000=1)*(COUNTIF(CONFIG_ASIGNATURAS!$B$7:$B$27,DATOS!$I$2:$I$20000)&gt;0)*1),"")))</f>
        <v/>
      </c>
      <c r="T909" t="str">
        <f>IF(S909="","",IF(S909="[FÓRMULA MANUAL]","",IFERROR(AVERAGEIFS(DATOS!$K$2:$K$20000,DATOS!$A$2:$A$20000,S909,CONFIG_METADATA!$G$2:$G$20000,1,DATOS!$I$2:$I$20000,"Armonía"),"")))</f>
        <v/>
      </c>
      <c r="U909" t="str">
        <f>IF(S909="","",IF(S909="[FÓRMULA MANUAL]","",IFERROR(AVERAGEIFS(DATOS!$K$2:$K$20000,DATOS!$A$2:$A$20000,S909,CONFIG_METADATA!$G$2:$G$20000,1,DATOS!$I$2:$I$20000,"Orquesta/Banda/Conjunto"),"")))</f>
        <v/>
      </c>
      <c r="V909" t="str">
        <f>IF(S909="","",IF(S909="[FÓRMULA MANUAL]","",IFERROR(AVERAGEIFS(DATOS!$K$2:$K$20000,DATOS!$A$2:$A$20000,S909,CONFIG_METADATA!$G$2:$G$20000,1,DATOS!$I$2:$I$20000,"Música de Cámara"),"")))</f>
        <v/>
      </c>
      <c r="W909" t="str">
        <f>IF(S909="","",IF(S909="[FÓRMULA MANUAL]","",IFERROR(SUMPRODUCT((DATOS!$A$2:$A$20000=S909)*(CONFIG_METADATA!$G$2:$G$20000=1)*(COUNTIF(CONFIG_ASIGNATURAS!$B$7:$B$27,DATOS!$I$2:$I$20000)&gt;0)*(DATOS!$K$2:$K$20000))/SUMPRODUCT((DATOS!$A$2:$A$20000=S909)*(CONFIG_METADATA!$G$2:$G$20000=1)*(COUNTIF(CONFIG_ASIGNATURAS!$B$7:$B$27,DATOS!$I$2:$I$20000)&gt;0)*1),"")))</f>
        <v/>
      </c>
      <c r="Z909" t="str">
        <f>IF(Y909="","",IF(Y909="[FÓRMULA MANUAL]","",IFERROR(AVERAGEIFS(DATOS!$K$2:$K$20000,DATOS!$A$2:$A$20000,Y909,CONFIG_METADATA!$G$2:$G$20000,1,DATOS!$I$2:$I$20000,"Análisis"),"")))</f>
        <v/>
      </c>
      <c r="AA909" t="str">
        <f>IF(Y909="","",IF(Y909="[FÓRMULA MANUAL]","",IFERROR(AVERAGEIFS(DATOS!$K$2:$K$20000,DATOS!$A$2:$A$20000,Y909,CONFIG_METADATA!$G$2:$G$20000,1,DATOS!$I$2:$I$20000,"Orquesta/Banda/Conjunto"),"")))</f>
        <v/>
      </c>
      <c r="AB909" t="str">
        <f>IF(Y909="","",IF(Y909="[FÓRMULA MANUAL]","",IFERROR(AVERAGEIFS(DATOS!$K$2:$K$20000,DATOS!$A$2:$A$20000,Y909,CONFIG_METADATA!$G$2:$G$20000,1,DATOS!$I$2:$I$20000,"Música de Cámara"),"")))</f>
        <v/>
      </c>
      <c r="AC909" t="str">
        <f>IF(Y909="","",IF(Y909="[FÓRMULA MANUAL]","",IFERROR(SUMPRODUCT((DATOS!$A$2:$A$20000=Y909)*(CONFIG_METADATA!$G$2:$G$20000=1)*(COUNTIF(CONFIG_ASIGNATURAS!$B$7:$B$27,DATOS!$I$2:$I$20000)&gt;0)*(DATOS!$K$2:$K$20000))/SUMPRODUCT((DATOS!$A$2:$A$20000=Y909)*(CONFIG_METADATA!$G$2:$G$20000=1)*(COUNTIF(CONFIG_ASIGNATURAS!$B$7:$B$27,DATOS!$I$2:$I$20000)&gt;0)*1),"")))</f>
        <v/>
      </c>
      <c r="AF909" t="str">
        <f>IF(AE909="","",IF(AE909="[FÓRMULA MANUAL]","",IFERROR(AVERAGEIFS(DATOS!$K$2:$K$20000,DATOS!$A$2:$A$20000,AE909,CONFIG_METADATA!$G$2:$G$20000,1,DATOS!$I$2:$I$20000,"Análisis"),"")))</f>
        <v/>
      </c>
      <c r="AG909" t="str">
        <f>IF(AE909="","",IF(AE909="[FÓRMULA MANUAL]","",IFERROR(AVERAGEIFS(DATOS!$K$2:$K$20000,DATOS!$A$2:$A$20000,AE909,CONFIG_METADATA!$G$2:$G$20000,1,DATOS!$I$2:$I$20000,"Orquesta/Banda/Conjunto"),"")))</f>
        <v/>
      </c>
      <c r="AH909" t="str">
        <f>IF(AE909="","",IF(AE909="[FÓRMULA MANUAL]","",IFERROR(AVERAGEIFS(DATOS!$K$2:$K$20000,DATOS!$A$2:$A$20000,AE909,CONFIG_METADATA!$G$2:$G$20000,1,DATOS!$I$2:$I$20000,"Música de Cámara"),"")))</f>
        <v/>
      </c>
      <c r="AI909" t="str">
        <f>IF(AE909="","",IF(AE909="[FÓRMULA MANUAL]","",IFERROR(SUMPRODUCT((DATOS!$A$2:$A$20000=AE909)*(CONFIG_METADATA!$G$2:$G$20000=1)*(COUNTIF(CONFIG_ASIGNATURAS!$B$7:$B$27,DATOS!$I$2:$I$20000)&gt;0)*(DATOS!$K$2:$K$20000))/SUMPRODUCT((DATOS!$A$2:$A$20000=AE909)*(CONFIG_METADATA!$G$2:$G$20000=1)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MANUAL]","",IFERROR(AVERAGEIFS(DATOS!$K$2:$K$20000,DATOS!$A$2:$A$20000,A910,CONFIG_METADATA!$G$2:$G$20000,1,DATOS!$I$2:$I$20000,"Lenguaje Musical"),"")))</f>
        <v/>
      </c>
      <c r="C910" t="str">
        <f>IF(A910="","",IF(A910="[FÓRMULA MANUAL]","",IFERROR(AVERAGEIFS(DATOS!$K$2:$K$20000,DATOS!$A$2:$A$20000,A910,CONFIG_METADATA!$G$2:$G$20000,1,DATOS!$I$2:$I$20000,"Orquesta/Banda/Conjunto"),"")))</f>
        <v/>
      </c>
      <c r="D910" t="str">
        <f>IF(A910="","",IF(A910="[FÓRMULA MANUAL]","",IFERROR(AVERAGEIFS(DATOS!$K$2:$K$20000,DATOS!$A$2:$A$20000,A910,CONFIG_METADATA!$G$2:$G$20000,1,DATOS!$I$2:$I$20000,"Conjunto"),"")))</f>
        <v/>
      </c>
      <c r="E910" t="str">
        <f>IF(A910="","",IF(A910="[FÓRMULA MANUAL]","",IFERROR(SUMPRODUCT((DATOS!$A$2:$A$20000=A910)*(CONFIG_METADATA!$G$2:$G$20000=1)*(COUNTIF(CONFIG_ASIGNATURAS!$B$7:$B$27,DATOS!$I$2:$I$20000)&gt;0)*(DATOS!$K$2:$K$20000))/SUMPRODUCT((DATOS!$A$2:$A$20000=A910)*(CONFIG_METADATA!$G$2:$G$20000=1)*(COUNTIF(CONFIG_ASIGNATURAS!$B$7:$B$27,DATOS!$I$2:$I$20000)&gt;0)*1),"")))</f>
        <v/>
      </c>
      <c r="H910" t="str">
        <f>IF(G910="","",IF(G910="[FÓRMULA MANUAL]","",IFERROR(AVERAGEIFS(DATOS!$K$2:$K$20000,DATOS!$A$2:$A$20000,G910,CONFIG_METADATA!$G$2:$G$20000,1,DATOS!$I$2:$I$20000,"Lenguaje Musical"),"")))</f>
        <v/>
      </c>
      <c r="I910" t="str">
        <f>IF(G910="","",IF(G910="[FÓRMULA MANUAL]","",IFERROR(AVERAGEIFS(DATOS!$K$2:$K$20000,DATOS!$A$2:$A$20000,G910,CONFIG_METADATA!$G$2:$G$20000,1,DATOS!$I$2:$I$20000,"Orquesta/Banda/Conjunto"),"")))</f>
        <v/>
      </c>
      <c r="J910" t="str">
        <f>IF(G910="","",IF(G910="[FÓRMULA MANUAL]","",IFERROR(AVERAGEIFS(DATOS!$K$2:$K$20000,DATOS!$A$2:$A$20000,G910,CONFIG_METADATA!$G$2:$G$20000,1,DATOS!$I$2:$I$20000,"Conjunto"),"")))</f>
        <v/>
      </c>
      <c r="K910" t="str">
        <f>IF(G910="","",IF(G910="[FÓRMULA MANUAL]","",IFERROR(SUMPRODUCT((DATOS!$A$2:$A$20000=G910)*(CONFIG_METADATA!$G$2:$G$20000=1)*(COUNTIF(CONFIG_ASIGNATURAS!$B$7:$B$27,DATOS!$I$2:$I$20000)&gt;0)*(DATOS!$K$2:$K$20000))/SUMPRODUCT((DATOS!$A$2:$A$20000=G910)*(CONFIG_METADATA!$G$2:$G$20000=1)*(COUNTIF(CONFIG_ASIGNATURAS!$B$7:$B$27,DATOS!$I$2:$I$20000)&gt;0)*1),"")))</f>
        <v/>
      </c>
      <c r="N910" t="str">
        <f>IF(M910="","",IF(M910="[FÓRMULA MANUAL]","",IFERROR(AVERAGEIFS(DATOS!$K$2:$K$20000,DATOS!$A$2:$A$20000,M910,CONFIG_METADATA!$G$2:$G$20000,1,DATOS!$I$2:$I$20000,"Armonía"),"")))</f>
        <v/>
      </c>
      <c r="O910" t="str">
        <f>IF(M910="","",IF(M910="[FÓRMULA MANUAL]","",IFERROR(AVERAGEIFS(DATOS!$K$2:$K$20000,DATOS!$A$2:$A$20000,M910,CONFIG_METADATA!$G$2:$G$20000,1,DATOS!$I$2:$I$20000,"Orquesta/Banda/Conjunto"),"")))</f>
        <v/>
      </c>
      <c r="P910" t="str">
        <f>IF(M910="","",IF(M910="[FÓRMULA MANUAL]","",IFERROR(AVERAGEIFS(DATOS!$K$2:$K$20000,DATOS!$A$2:$A$20000,M910,CONFIG_METADATA!$G$2:$G$20000,1,DATOS!$I$2:$I$20000,"Música de Cámara"),"")))</f>
        <v/>
      </c>
      <c r="Q910" t="str">
        <f>IF(M910="","",IF(M910="[FÓRMULA MANUAL]","",IFERROR(SUMPRODUCT((DATOS!$A$2:$A$20000=M910)*(CONFIG_METADATA!$G$2:$G$20000=1)*(COUNTIF(CONFIG_ASIGNATURAS!$B$7:$B$27,DATOS!$I$2:$I$20000)&gt;0)*(DATOS!$K$2:$K$20000))/SUMPRODUCT((DATOS!$A$2:$A$20000=M910)*(CONFIG_METADATA!$G$2:$G$20000=1)*(COUNTIF(CONFIG_ASIGNATURAS!$B$7:$B$27,DATOS!$I$2:$I$20000)&gt;0)*1),"")))</f>
        <v/>
      </c>
      <c r="T910" t="str">
        <f>IF(S910="","",IF(S910="[FÓRMULA MANUAL]","",IFERROR(AVERAGEIFS(DATOS!$K$2:$K$20000,DATOS!$A$2:$A$20000,S910,CONFIG_METADATA!$G$2:$G$20000,1,DATOS!$I$2:$I$20000,"Armonía"),"")))</f>
        <v/>
      </c>
      <c r="U910" t="str">
        <f>IF(S910="","",IF(S910="[FÓRMULA MANUAL]","",IFERROR(AVERAGEIFS(DATOS!$K$2:$K$20000,DATOS!$A$2:$A$20000,S910,CONFIG_METADATA!$G$2:$G$20000,1,DATOS!$I$2:$I$20000,"Orquesta/Banda/Conjunto"),"")))</f>
        <v/>
      </c>
      <c r="V910" t="str">
        <f>IF(S910="","",IF(S910="[FÓRMULA MANUAL]","",IFERROR(AVERAGEIFS(DATOS!$K$2:$K$20000,DATOS!$A$2:$A$20000,S910,CONFIG_METADATA!$G$2:$G$20000,1,DATOS!$I$2:$I$20000,"Música de Cámara"),"")))</f>
        <v/>
      </c>
      <c r="W910" t="str">
        <f>IF(S910="","",IF(S910="[FÓRMULA MANUAL]","",IFERROR(SUMPRODUCT((DATOS!$A$2:$A$20000=S910)*(CONFIG_METADATA!$G$2:$G$20000=1)*(COUNTIF(CONFIG_ASIGNATURAS!$B$7:$B$27,DATOS!$I$2:$I$20000)&gt;0)*(DATOS!$K$2:$K$20000))/SUMPRODUCT((DATOS!$A$2:$A$20000=S910)*(CONFIG_METADATA!$G$2:$G$20000=1)*(COUNTIF(CONFIG_ASIGNATURAS!$B$7:$B$27,DATOS!$I$2:$I$20000)&gt;0)*1),"")))</f>
        <v/>
      </c>
      <c r="Z910" t="str">
        <f>IF(Y910="","",IF(Y910="[FÓRMULA MANUAL]","",IFERROR(AVERAGEIFS(DATOS!$K$2:$K$20000,DATOS!$A$2:$A$20000,Y910,CONFIG_METADATA!$G$2:$G$20000,1,DATOS!$I$2:$I$20000,"Análisis"),"")))</f>
        <v/>
      </c>
      <c r="AA910" t="str">
        <f>IF(Y910="","",IF(Y910="[FÓRMULA MANUAL]","",IFERROR(AVERAGEIFS(DATOS!$K$2:$K$20000,DATOS!$A$2:$A$20000,Y910,CONFIG_METADATA!$G$2:$G$20000,1,DATOS!$I$2:$I$20000,"Orquesta/Banda/Conjunto"),"")))</f>
        <v/>
      </c>
      <c r="AB910" t="str">
        <f>IF(Y910="","",IF(Y910="[FÓRMULA MANUAL]","",IFERROR(AVERAGEIFS(DATOS!$K$2:$K$20000,DATOS!$A$2:$A$20000,Y910,CONFIG_METADATA!$G$2:$G$20000,1,DATOS!$I$2:$I$20000,"Música de Cámara"),"")))</f>
        <v/>
      </c>
      <c r="AC910" t="str">
        <f>IF(Y910="","",IF(Y910="[FÓRMULA MANUAL]","",IFERROR(SUMPRODUCT((DATOS!$A$2:$A$20000=Y910)*(CONFIG_METADATA!$G$2:$G$20000=1)*(COUNTIF(CONFIG_ASIGNATURAS!$B$7:$B$27,DATOS!$I$2:$I$20000)&gt;0)*(DATOS!$K$2:$K$20000))/SUMPRODUCT((DATOS!$A$2:$A$20000=Y910)*(CONFIG_METADATA!$G$2:$G$20000=1)*(COUNTIF(CONFIG_ASIGNATURAS!$B$7:$B$27,DATOS!$I$2:$I$20000)&gt;0)*1),"")))</f>
        <v/>
      </c>
      <c r="AF910" t="str">
        <f>IF(AE910="","",IF(AE910="[FÓRMULA MANUAL]","",IFERROR(AVERAGEIFS(DATOS!$K$2:$K$20000,DATOS!$A$2:$A$20000,AE910,CONFIG_METADATA!$G$2:$G$20000,1,DATOS!$I$2:$I$20000,"Análisis"),"")))</f>
        <v/>
      </c>
      <c r="AG910" t="str">
        <f>IF(AE910="","",IF(AE910="[FÓRMULA MANUAL]","",IFERROR(AVERAGEIFS(DATOS!$K$2:$K$20000,DATOS!$A$2:$A$20000,AE910,CONFIG_METADATA!$G$2:$G$20000,1,DATOS!$I$2:$I$20000,"Orquesta/Banda/Conjunto"),"")))</f>
        <v/>
      </c>
      <c r="AH910" t="str">
        <f>IF(AE910="","",IF(AE910="[FÓRMULA MANUAL]","",IFERROR(AVERAGEIFS(DATOS!$K$2:$K$20000,DATOS!$A$2:$A$20000,AE910,CONFIG_METADATA!$G$2:$G$20000,1,DATOS!$I$2:$I$20000,"Música de Cámara"),"")))</f>
        <v/>
      </c>
      <c r="AI910" t="str">
        <f>IF(AE910="","",IF(AE910="[FÓRMULA MANUAL]","",IFERROR(SUMPRODUCT((DATOS!$A$2:$A$20000=AE910)*(CONFIG_METADATA!$G$2:$G$20000=1)*(COUNTIF(CONFIG_ASIGNATURAS!$B$7:$B$27,DATOS!$I$2:$I$20000)&gt;0)*(DATOS!$K$2:$K$20000))/SUMPRODUCT((DATOS!$A$2:$A$20000=AE910)*(CONFIG_METADATA!$G$2:$G$20000=1)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MANUAL]","",IFERROR(AVERAGEIFS(DATOS!$K$2:$K$20000,DATOS!$A$2:$A$20000,A911,CONFIG_METADATA!$G$2:$G$20000,1,DATOS!$I$2:$I$20000,"Lenguaje Musical"),"")))</f>
        <v/>
      </c>
      <c r="C911" t="str">
        <f>IF(A911="","",IF(A911="[FÓRMULA MANUAL]","",IFERROR(AVERAGEIFS(DATOS!$K$2:$K$20000,DATOS!$A$2:$A$20000,A911,CONFIG_METADATA!$G$2:$G$20000,1,DATOS!$I$2:$I$20000,"Orquesta/Banda/Conjunto"),"")))</f>
        <v/>
      </c>
      <c r="D911" t="str">
        <f>IF(A911="","",IF(A911="[FÓRMULA MANUAL]","",IFERROR(AVERAGEIFS(DATOS!$K$2:$K$20000,DATOS!$A$2:$A$20000,A911,CONFIG_METADATA!$G$2:$G$20000,1,DATOS!$I$2:$I$20000,"Conjunto"),"")))</f>
        <v/>
      </c>
      <c r="E911" t="str">
        <f>IF(A911="","",IF(A911="[FÓRMULA MANUAL]","",IFERROR(SUMPRODUCT((DATOS!$A$2:$A$20000=A911)*(CONFIG_METADATA!$G$2:$G$20000=1)*(COUNTIF(CONFIG_ASIGNATURAS!$B$7:$B$27,DATOS!$I$2:$I$20000)&gt;0)*(DATOS!$K$2:$K$20000))/SUMPRODUCT((DATOS!$A$2:$A$20000=A911)*(CONFIG_METADATA!$G$2:$G$20000=1)*(COUNTIF(CONFIG_ASIGNATURAS!$B$7:$B$27,DATOS!$I$2:$I$20000)&gt;0)*1),"")))</f>
        <v/>
      </c>
      <c r="H911" t="str">
        <f>IF(G911="","",IF(G911="[FÓRMULA MANUAL]","",IFERROR(AVERAGEIFS(DATOS!$K$2:$K$20000,DATOS!$A$2:$A$20000,G911,CONFIG_METADATA!$G$2:$G$20000,1,DATOS!$I$2:$I$20000,"Lenguaje Musical"),"")))</f>
        <v/>
      </c>
      <c r="I911" t="str">
        <f>IF(G911="","",IF(G911="[FÓRMULA MANUAL]","",IFERROR(AVERAGEIFS(DATOS!$K$2:$K$20000,DATOS!$A$2:$A$20000,G911,CONFIG_METADATA!$G$2:$G$20000,1,DATOS!$I$2:$I$20000,"Orquesta/Banda/Conjunto"),"")))</f>
        <v/>
      </c>
      <c r="J911" t="str">
        <f>IF(G911="","",IF(G911="[FÓRMULA MANUAL]","",IFERROR(AVERAGEIFS(DATOS!$K$2:$K$20000,DATOS!$A$2:$A$20000,G911,CONFIG_METADATA!$G$2:$G$20000,1,DATOS!$I$2:$I$20000,"Conjunto"),"")))</f>
        <v/>
      </c>
      <c r="K911" t="str">
        <f>IF(G911="","",IF(G911="[FÓRMULA MANUAL]","",IFERROR(SUMPRODUCT((DATOS!$A$2:$A$20000=G911)*(CONFIG_METADATA!$G$2:$G$20000=1)*(COUNTIF(CONFIG_ASIGNATURAS!$B$7:$B$27,DATOS!$I$2:$I$20000)&gt;0)*(DATOS!$K$2:$K$20000))/SUMPRODUCT((DATOS!$A$2:$A$20000=G911)*(CONFIG_METADATA!$G$2:$G$20000=1)*(COUNTIF(CONFIG_ASIGNATURAS!$B$7:$B$27,DATOS!$I$2:$I$20000)&gt;0)*1),"")))</f>
        <v/>
      </c>
      <c r="N911" t="str">
        <f>IF(M911="","",IF(M911="[FÓRMULA MANUAL]","",IFERROR(AVERAGEIFS(DATOS!$K$2:$K$20000,DATOS!$A$2:$A$20000,M911,CONFIG_METADATA!$G$2:$G$20000,1,DATOS!$I$2:$I$20000,"Armonía"),"")))</f>
        <v/>
      </c>
      <c r="O911" t="str">
        <f>IF(M911="","",IF(M911="[FÓRMULA MANUAL]","",IFERROR(AVERAGEIFS(DATOS!$K$2:$K$20000,DATOS!$A$2:$A$20000,M911,CONFIG_METADATA!$G$2:$G$20000,1,DATOS!$I$2:$I$20000,"Orquesta/Banda/Conjunto"),"")))</f>
        <v/>
      </c>
      <c r="P911" t="str">
        <f>IF(M911="","",IF(M911="[FÓRMULA MANUAL]","",IFERROR(AVERAGEIFS(DATOS!$K$2:$K$20000,DATOS!$A$2:$A$20000,M911,CONFIG_METADATA!$G$2:$G$20000,1,DATOS!$I$2:$I$20000,"Música de Cámara"),"")))</f>
        <v/>
      </c>
      <c r="Q911" t="str">
        <f>IF(M911="","",IF(M911="[FÓRMULA MANUAL]","",IFERROR(SUMPRODUCT((DATOS!$A$2:$A$20000=M911)*(CONFIG_METADATA!$G$2:$G$20000=1)*(COUNTIF(CONFIG_ASIGNATURAS!$B$7:$B$27,DATOS!$I$2:$I$20000)&gt;0)*(DATOS!$K$2:$K$20000))/SUMPRODUCT((DATOS!$A$2:$A$20000=M911)*(CONFIG_METADATA!$G$2:$G$20000=1)*(COUNTIF(CONFIG_ASIGNATURAS!$B$7:$B$27,DATOS!$I$2:$I$20000)&gt;0)*1),"")))</f>
        <v/>
      </c>
      <c r="T911" t="str">
        <f>IF(S911="","",IF(S911="[FÓRMULA MANUAL]","",IFERROR(AVERAGEIFS(DATOS!$K$2:$K$20000,DATOS!$A$2:$A$20000,S911,CONFIG_METADATA!$G$2:$G$20000,1,DATOS!$I$2:$I$20000,"Armonía"),"")))</f>
        <v/>
      </c>
      <c r="U911" t="str">
        <f>IF(S911="","",IF(S911="[FÓRMULA MANUAL]","",IFERROR(AVERAGEIFS(DATOS!$K$2:$K$20000,DATOS!$A$2:$A$20000,S911,CONFIG_METADATA!$G$2:$G$20000,1,DATOS!$I$2:$I$20000,"Orquesta/Banda/Conjunto"),"")))</f>
        <v/>
      </c>
      <c r="V911" t="str">
        <f>IF(S911="","",IF(S911="[FÓRMULA MANUAL]","",IFERROR(AVERAGEIFS(DATOS!$K$2:$K$20000,DATOS!$A$2:$A$20000,S911,CONFIG_METADATA!$G$2:$G$20000,1,DATOS!$I$2:$I$20000,"Música de Cámara"),"")))</f>
        <v/>
      </c>
      <c r="W911" t="str">
        <f>IF(S911="","",IF(S911="[FÓRMULA MANUAL]","",IFERROR(SUMPRODUCT((DATOS!$A$2:$A$20000=S911)*(CONFIG_METADATA!$G$2:$G$20000=1)*(COUNTIF(CONFIG_ASIGNATURAS!$B$7:$B$27,DATOS!$I$2:$I$20000)&gt;0)*(DATOS!$K$2:$K$20000))/SUMPRODUCT((DATOS!$A$2:$A$20000=S911)*(CONFIG_METADATA!$G$2:$G$20000=1)*(COUNTIF(CONFIG_ASIGNATURAS!$B$7:$B$27,DATOS!$I$2:$I$20000)&gt;0)*1),"")))</f>
        <v/>
      </c>
      <c r="Z911" t="str">
        <f>IF(Y911="","",IF(Y911="[FÓRMULA MANUAL]","",IFERROR(AVERAGEIFS(DATOS!$K$2:$K$20000,DATOS!$A$2:$A$20000,Y911,CONFIG_METADATA!$G$2:$G$20000,1,DATOS!$I$2:$I$20000,"Análisis"),"")))</f>
        <v/>
      </c>
      <c r="AA911" t="str">
        <f>IF(Y911="","",IF(Y911="[FÓRMULA MANUAL]","",IFERROR(AVERAGEIFS(DATOS!$K$2:$K$20000,DATOS!$A$2:$A$20000,Y911,CONFIG_METADATA!$G$2:$G$20000,1,DATOS!$I$2:$I$20000,"Orquesta/Banda/Conjunto"),"")))</f>
        <v/>
      </c>
      <c r="AB911" t="str">
        <f>IF(Y911="","",IF(Y911="[FÓRMULA MANUAL]","",IFERROR(AVERAGEIFS(DATOS!$K$2:$K$20000,DATOS!$A$2:$A$20000,Y911,CONFIG_METADATA!$G$2:$G$20000,1,DATOS!$I$2:$I$20000,"Música de Cámara"),"")))</f>
        <v/>
      </c>
      <c r="AC911" t="str">
        <f>IF(Y911="","",IF(Y911="[FÓRMULA MANUAL]","",IFERROR(SUMPRODUCT((DATOS!$A$2:$A$20000=Y911)*(CONFIG_METADATA!$G$2:$G$20000=1)*(COUNTIF(CONFIG_ASIGNATURAS!$B$7:$B$27,DATOS!$I$2:$I$20000)&gt;0)*(DATOS!$K$2:$K$20000))/SUMPRODUCT((DATOS!$A$2:$A$20000=Y911)*(CONFIG_METADATA!$G$2:$G$20000=1)*(COUNTIF(CONFIG_ASIGNATURAS!$B$7:$B$27,DATOS!$I$2:$I$20000)&gt;0)*1),"")))</f>
        <v/>
      </c>
      <c r="AF911" t="str">
        <f>IF(AE911="","",IF(AE911="[FÓRMULA MANUAL]","",IFERROR(AVERAGEIFS(DATOS!$K$2:$K$20000,DATOS!$A$2:$A$20000,AE911,CONFIG_METADATA!$G$2:$G$20000,1,DATOS!$I$2:$I$20000,"Análisis"),"")))</f>
        <v/>
      </c>
      <c r="AG911" t="str">
        <f>IF(AE911="","",IF(AE911="[FÓRMULA MANUAL]","",IFERROR(AVERAGEIFS(DATOS!$K$2:$K$20000,DATOS!$A$2:$A$20000,AE911,CONFIG_METADATA!$G$2:$G$20000,1,DATOS!$I$2:$I$20000,"Orquesta/Banda/Conjunto"),"")))</f>
        <v/>
      </c>
      <c r="AH911" t="str">
        <f>IF(AE911="","",IF(AE911="[FÓRMULA MANUAL]","",IFERROR(AVERAGEIFS(DATOS!$K$2:$K$20000,DATOS!$A$2:$A$20000,AE911,CONFIG_METADATA!$G$2:$G$20000,1,DATOS!$I$2:$I$20000,"Música de Cámara"),"")))</f>
        <v/>
      </c>
      <c r="AI911" t="str">
        <f>IF(AE911="","",IF(AE911="[FÓRMULA MANUAL]","",IFERROR(SUMPRODUCT((DATOS!$A$2:$A$20000=AE911)*(CONFIG_METADATA!$G$2:$G$20000=1)*(COUNTIF(CONFIG_ASIGNATURAS!$B$7:$B$27,DATOS!$I$2:$I$20000)&gt;0)*(DATOS!$K$2:$K$20000))/SUMPRODUCT((DATOS!$A$2:$A$20000=AE911)*(CONFIG_METADATA!$G$2:$G$20000=1)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MANUAL]","",IFERROR(AVERAGEIFS(DATOS!$K$2:$K$20000,DATOS!$A$2:$A$20000,A912,CONFIG_METADATA!$G$2:$G$20000,1,DATOS!$I$2:$I$20000,"Lenguaje Musical"),"")))</f>
        <v/>
      </c>
      <c r="C912" t="str">
        <f>IF(A912="","",IF(A912="[FÓRMULA MANUAL]","",IFERROR(AVERAGEIFS(DATOS!$K$2:$K$20000,DATOS!$A$2:$A$20000,A912,CONFIG_METADATA!$G$2:$G$20000,1,DATOS!$I$2:$I$20000,"Orquesta/Banda/Conjunto"),"")))</f>
        <v/>
      </c>
      <c r="D912" t="str">
        <f>IF(A912="","",IF(A912="[FÓRMULA MANUAL]","",IFERROR(AVERAGEIFS(DATOS!$K$2:$K$20000,DATOS!$A$2:$A$20000,A912,CONFIG_METADATA!$G$2:$G$20000,1,DATOS!$I$2:$I$20000,"Conjunto"),"")))</f>
        <v/>
      </c>
      <c r="E912" t="str">
        <f>IF(A912="","",IF(A912="[FÓRMULA MANUAL]","",IFERROR(SUMPRODUCT((DATOS!$A$2:$A$20000=A912)*(CONFIG_METADATA!$G$2:$G$20000=1)*(COUNTIF(CONFIG_ASIGNATURAS!$B$7:$B$27,DATOS!$I$2:$I$20000)&gt;0)*(DATOS!$K$2:$K$20000))/SUMPRODUCT((DATOS!$A$2:$A$20000=A912)*(CONFIG_METADATA!$G$2:$G$20000=1)*(COUNTIF(CONFIG_ASIGNATURAS!$B$7:$B$27,DATOS!$I$2:$I$20000)&gt;0)*1),"")))</f>
        <v/>
      </c>
      <c r="H912" t="str">
        <f>IF(G912="","",IF(G912="[FÓRMULA MANUAL]","",IFERROR(AVERAGEIFS(DATOS!$K$2:$K$20000,DATOS!$A$2:$A$20000,G912,CONFIG_METADATA!$G$2:$G$20000,1,DATOS!$I$2:$I$20000,"Lenguaje Musical"),"")))</f>
        <v/>
      </c>
      <c r="I912" t="str">
        <f>IF(G912="","",IF(G912="[FÓRMULA MANUAL]","",IFERROR(AVERAGEIFS(DATOS!$K$2:$K$20000,DATOS!$A$2:$A$20000,G912,CONFIG_METADATA!$G$2:$G$20000,1,DATOS!$I$2:$I$20000,"Orquesta/Banda/Conjunto"),"")))</f>
        <v/>
      </c>
      <c r="J912" t="str">
        <f>IF(G912="","",IF(G912="[FÓRMULA MANUAL]","",IFERROR(AVERAGEIFS(DATOS!$K$2:$K$20000,DATOS!$A$2:$A$20000,G912,CONFIG_METADATA!$G$2:$G$20000,1,DATOS!$I$2:$I$20000,"Conjunto"),"")))</f>
        <v/>
      </c>
      <c r="K912" t="str">
        <f>IF(G912="","",IF(G912="[FÓRMULA MANUAL]","",IFERROR(SUMPRODUCT((DATOS!$A$2:$A$20000=G912)*(CONFIG_METADATA!$G$2:$G$20000=1)*(COUNTIF(CONFIG_ASIGNATURAS!$B$7:$B$27,DATOS!$I$2:$I$20000)&gt;0)*(DATOS!$K$2:$K$20000))/SUMPRODUCT((DATOS!$A$2:$A$20000=G912)*(CONFIG_METADATA!$G$2:$G$20000=1)*(COUNTIF(CONFIG_ASIGNATURAS!$B$7:$B$27,DATOS!$I$2:$I$20000)&gt;0)*1),"")))</f>
        <v/>
      </c>
      <c r="N912" t="str">
        <f>IF(M912="","",IF(M912="[FÓRMULA MANUAL]","",IFERROR(AVERAGEIFS(DATOS!$K$2:$K$20000,DATOS!$A$2:$A$20000,M912,CONFIG_METADATA!$G$2:$G$20000,1,DATOS!$I$2:$I$20000,"Armonía"),"")))</f>
        <v/>
      </c>
      <c r="O912" t="str">
        <f>IF(M912="","",IF(M912="[FÓRMULA MANUAL]","",IFERROR(AVERAGEIFS(DATOS!$K$2:$K$20000,DATOS!$A$2:$A$20000,M912,CONFIG_METADATA!$G$2:$G$20000,1,DATOS!$I$2:$I$20000,"Orquesta/Banda/Conjunto"),"")))</f>
        <v/>
      </c>
      <c r="P912" t="str">
        <f>IF(M912="","",IF(M912="[FÓRMULA MANUAL]","",IFERROR(AVERAGEIFS(DATOS!$K$2:$K$20000,DATOS!$A$2:$A$20000,M912,CONFIG_METADATA!$G$2:$G$20000,1,DATOS!$I$2:$I$20000,"Música de Cámara"),"")))</f>
        <v/>
      </c>
      <c r="Q912" t="str">
        <f>IF(M912="","",IF(M912="[FÓRMULA MANUAL]","",IFERROR(SUMPRODUCT((DATOS!$A$2:$A$20000=M912)*(CONFIG_METADATA!$G$2:$G$20000=1)*(COUNTIF(CONFIG_ASIGNATURAS!$B$7:$B$27,DATOS!$I$2:$I$20000)&gt;0)*(DATOS!$K$2:$K$20000))/SUMPRODUCT((DATOS!$A$2:$A$20000=M912)*(CONFIG_METADATA!$G$2:$G$20000=1)*(COUNTIF(CONFIG_ASIGNATURAS!$B$7:$B$27,DATOS!$I$2:$I$20000)&gt;0)*1),"")))</f>
        <v/>
      </c>
      <c r="T912" t="str">
        <f>IF(S912="","",IF(S912="[FÓRMULA MANUAL]","",IFERROR(AVERAGEIFS(DATOS!$K$2:$K$20000,DATOS!$A$2:$A$20000,S912,CONFIG_METADATA!$G$2:$G$20000,1,DATOS!$I$2:$I$20000,"Armonía"),"")))</f>
        <v/>
      </c>
      <c r="U912" t="str">
        <f>IF(S912="","",IF(S912="[FÓRMULA MANUAL]","",IFERROR(AVERAGEIFS(DATOS!$K$2:$K$20000,DATOS!$A$2:$A$20000,S912,CONFIG_METADATA!$G$2:$G$20000,1,DATOS!$I$2:$I$20000,"Orquesta/Banda/Conjunto"),"")))</f>
        <v/>
      </c>
      <c r="V912" t="str">
        <f>IF(S912="","",IF(S912="[FÓRMULA MANUAL]","",IFERROR(AVERAGEIFS(DATOS!$K$2:$K$20000,DATOS!$A$2:$A$20000,S912,CONFIG_METADATA!$G$2:$G$20000,1,DATOS!$I$2:$I$20000,"Música de Cámara"),"")))</f>
        <v/>
      </c>
      <c r="W912" t="str">
        <f>IF(S912="","",IF(S912="[FÓRMULA MANUAL]","",IFERROR(SUMPRODUCT((DATOS!$A$2:$A$20000=S912)*(CONFIG_METADATA!$G$2:$G$20000=1)*(COUNTIF(CONFIG_ASIGNATURAS!$B$7:$B$27,DATOS!$I$2:$I$20000)&gt;0)*(DATOS!$K$2:$K$20000))/SUMPRODUCT((DATOS!$A$2:$A$20000=S912)*(CONFIG_METADATA!$G$2:$G$20000=1)*(COUNTIF(CONFIG_ASIGNATURAS!$B$7:$B$27,DATOS!$I$2:$I$20000)&gt;0)*1),"")))</f>
        <v/>
      </c>
      <c r="Z912" t="str">
        <f>IF(Y912="","",IF(Y912="[FÓRMULA MANUAL]","",IFERROR(AVERAGEIFS(DATOS!$K$2:$K$20000,DATOS!$A$2:$A$20000,Y912,CONFIG_METADATA!$G$2:$G$20000,1,DATOS!$I$2:$I$20000,"Análisis"),"")))</f>
        <v/>
      </c>
      <c r="AA912" t="str">
        <f>IF(Y912="","",IF(Y912="[FÓRMULA MANUAL]","",IFERROR(AVERAGEIFS(DATOS!$K$2:$K$20000,DATOS!$A$2:$A$20000,Y912,CONFIG_METADATA!$G$2:$G$20000,1,DATOS!$I$2:$I$20000,"Orquesta/Banda/Conjunto"),"")))</f>
        <v/>
      </c>
      <c r="AB912" t="str">
        <f>IF(Y912="","",IF(Y912="[FÓRMULA MANUAL]","",IFERROR(AVERAGEIFS(DATOS!$K$2:$K$20000,DATOS!$A$2:$A$20000,Y912,CONFIG_METADATA!$G$2:$G$20000,1,DATOS!$I$2:$I$20000,"Música de Cámara"),"")))</f>
        <v/>
      </c>
      <c r="AC912" t="str">
        <f>IF(Y912="","",IF(Y912="[FÓRMULA MANUAL]","",IFERROR(SUMPRODUCT((DATOS!$A$2:$A$20000=Y912)*(CONFIG_METADATA!$G$2:$G$20000=1)*(COUNTIF(CONFIG_ASIGNATURAS!$B$7:$B$27,DATOS!$I$2:$I$20000)&gt;0)*(DATOS!$K$2:$K$20000))/SUMPRODUCT((DATOS!$A$2:$A$20000=Y912)*(CONFIG_METADATA!$G$2:$G$20000=1)*(COUNTIF(CONFIG_ASIGNATURAS!$B$7:$B$27,DATOS!$I$2:$I$20000)&gt;0)*1),"")))</f>
        <v/>
      </c>
      <c r="AF912" t="str">
        <f>IF(AE912="","",IF(AE912="[FÓRMULA MANUAL]","",IFERROR(AVERAGEIFS(DATOS!$K$2:$K$20000,DATOS!$A$2:$A$20000,AE912,CONFIG_METADATA!$G$2:$G$20000,1,DATOS!$I$2:$I$20000,"Análisis"),"")))</f>
        <v/>
      </c>
      <c r="AG912" t="str">
        <f>IF(AE912="","",IF(AE912="[FÓRMULA MANUAL]","",IFERROR(AVERAGEIFS(DATOS!$K$2:$K$20000,DATOS!$A$2:$A$20000,AE912,CONFIG_METADATA!$G$2:$G$20000,1,DATOS!$I$2:$I$20000,"Orquesta/Banda/Conjunto"),"")))</f>
        <v/>
      </c>
      <c r="AH912" t="str">
        <f>IF(AE912="","",IF(AE912="[FÓRMULA MANUAL]","",IFERROR(AVERAGEIFS(DATOS!$K$2:$K$20000,DATOS!$A$2:$A$20000,AE912,CONFIG_METADATA!$G$2:$G$20000,1,DATOS!$I$2:$I$20000,"Música de Cámara"),"")))</f>
        <v/>
      </c>
      <c r="AI912" t="str">
        <f>IF(AE912="","",IF(AE912="[FÓRMULA MANUAL]","",IFERROR(SUMPRODUCT((DATOS!$A$2:$A$20000=AE912)*(CONFIG_METADATA!$G$2:$G$20000=1)*(COUNTIF(CONFIG_ASIGNATURAS!$B$7:$B$27,DATOS!$I$2:$I$20000)&gt;0)*(DATOS!$K$2:$K$20000))/SUMPRODUCT((DATOS!$A$2:$A$20000=AE912)*(CONFIG_METADATA!$G$2:$G$20000=1)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MANUAL]","",IFERROR(AVERAGEIFS(DATOS!$K$2:$K$20000,DATOS!$A$2:$A$20000,A913,CONFIG_METADATA!$G$2:$G$20000,1,DATOS!$I$2:$I$20000,"Lenguaje Musical"),"")))</f>
        <v/>
      </c>
      <c r="C913" t="str">
        <f>IF(A913="","",IF(A913="[FÓRMULA MANUAL]","",IFERROR(AVERAGEIFS(DATOS!$K$2:$K$20000,DATOS!$A$2:$A$20000,A913,CONFIG_METADATA!$G$2:$G$20000,1,DATOS!$I$2:$I$20000,"Orquesta/Banda/Conjunto"),"")))</f>
        <v/>
      </c>
      <c r="D913" t="str">
        <f>IF(A913="","",IF(A913="[FÓRMULA MANUAL]","",IFERROR(AVERAGEIFS(DATOS!$K$2:$K$20000,DATOS!$A$2:$A$20000,A913,CONFIG_METADATA!$G$2:$G$20000,1,DATOS!$I$2:$I$20000,"Conjunto"),"")))</f>
        <v/>
      </c>
      <c r="E913" t="str">
        <f>IF(A913="","",IF(A913="[FÓRMULA MANUAL]","",IFERROR(SUMPRODUCT((DATOS!$A$2:$A$20000=A913)*(CONFIG_METADATA!$G$2:$G$20000=1)*(COUNTIF(CONFIG_ASIGNATURAS!$B$7:$B$27,DATOS!$I$2:$I$20000)&gt;0)*(DATOS!$K$2:$K$20000))/SUMPRODUCT((DATOS!$A$2:$A$20000=A913)*(CONFIG_METADATA!$G$2:$G$20000=1)*(COUNTIF(CONFIG_ASIGNATURAS!$B$7:$B$27,DATOS!$I$2:$I$20000)&gt;0)*1),"")))</f>
        <v/>
      </c>
      <c r="H913" t="str">
        <f>IF(G913="","",IF(G913="[FÓRMULA MANUAL]","",IFERROR(AVERAGEIFS(DATOS!$K$2:$K$20000,DATOS!$A$2:$A$20000,G913,CONFIG_METADATA!$G$2:$G$20000,1,DATOS!$I$2:$I$20000,"Lenguaje Musical"),"")))</f>
        <v/>
      </c>
      <c r="I913" t="str">
        <f>IF(G913="","",IF(G913="[FÓRMULA MANUAL]","",IFERROR(AVERAGEIFS(DATOS!$K$2:$K$20000,DATOS!$A$2:$A$20000,G913,CONFIG_METADATA!$G$2:$G$20000,1,DATOS!$I$2:$I$20000,"Orquesta/Banda/Conjunto"),"")))</f>
        <v/>
      </c>
      <c r="J913" t="str">
        <f>IF(G913="","",IF(G913="[FÓRMULA MANUAL]","",IFERROR(AVERAGEIFS(DATOS!$K$2:$K$20000,DATOS!$A$2:$A$20000,G913,CONFIG_METADATA!$G$2:$G$20000,1,DATOS!$I$2:$I$20000,"Conjunto"),"")))</f>
        <v/>
      </c>
      <c r="K913" t="str">
        <f>IF(G913="","",IF(G913="[FÓRMULA MANUAL]","",IFERROR(SUMPRODUCT((DATOS!$A$2:$A$20000=G913)*(CONFIG_METADATA!$G$2:$G$20000=1)*(COUNTIF(CONFIG_ASIGNATURAS!$B$7:$B$27,DATOS!$I$2:$I$20000)&gt;0)*(DATOS!$K$2:$K$20000))/SUMPRODUCT((DATOS!$A$2:$A$20000=G913)*(CONFIG_METADATA!$G$2:$G$20000=1)*(COUNTIF(CONFIG_ASIGNATURAS!$B$7:$B$27,DATOS!$I$2:$I$20000)&gt;0)*1),"")))</f>
        <v/>
      </c>
      <c r="N913" t="str">
        <f>IF(M913="","",IF(M913="[FÓRMULA MANUAL]","",IFERROR(AVERAGEIFS(DATOS!$K$2:$K$20000,DATOS!$A$2:$A$20000,M913,CONFIG_METADATA!$G$2:$G$20000,1,DATOS!$I$2:$I$20000,"Armonía"),"")))</f>
        <v/>
      </c>
      <c r="O913" t="str">
        <f>IF(M913="","",IF(M913="[FÓRMULA MANUAL]","",IFERROR(AVERAGEIFS(DATOS!$K$2:$K$20000,DATOS!$A$2:$A$20000,M913,CONFIG_METADATA!$G$2:$G$20000,1,DATOS!$I$2:$I$20000,"Orquesta/Banda/Conjunto"),"")))</f>
        <v/>
      </c>
      <c r="P913" t="str">
        <f>IF(M913="","",IF(M913="[FÓRMULA MANUAL]","",IFERROR(AVERAGEIFS(DATOS!$K$2:$K$20000,DATOS!$A$2:$A$20000,M913,CONFIG_METADATA!$G$2:$G$20000,1,DATOS!$I$2:$I$20000,"Música de Cámara"),"")))</f>
        <v/>
      </c>
      <c r="Q913" t="str">
        <f>IF(M913="","",IF(M913="[FÓRMULA MANUAL]","",IFERROR(SUMPRODUCT((DATOS!$A$2:$A$20000=M913)*(CONFIG_METADATA!$G$2:$G$20000=1)*(COUNTIF(CONFIG_ASIGNATURAS!$B$7:$B$27,DATOS!$I$2:$I$20000)&gt;0)*(DATOS!$K$2:$K$20000))/SUMPRODUCT((DATOS!$A$2:$A$20000=M913)*(CONFIG_METADATA!$G$2:$G$20000=1)*(COUNTIF(CONFIG_ASIGNATURAS!$B$7:$B$27,DATOS!$I$2:$I$20000)&gt;0)*1),"")))</f>
        <v/>
      </c>
      <c r="T913" t="str">
        <f>IF(S913="","",IF(S913="[FÓRMULA MANUAL]","",IFERROR(AVERAGEIFS(DATOS!$K$2:$K$20000,DATOS!$A$2:$A$20000,S913,CONFIG_METADATA!$G$2:$G$20000,1,DATOS!$I$2:$I$20000,"Armonía"),"")))</f>
        <v/>
      </c>
      <c r="U913" t="str">
        <f>IF(S913="","",IF(S913="[FÓRMULA MANUAL]","",IFERROR(AVERAGEIFS(DATOS!$K$2:$K$20000,DATOS!$A$2:$A$20000,S913,CONFIG_METADATA!$G$2:$G$20000,1,DATOS!$I$2:$I$20000,"Orquesta/Banda/Conjunto"),"")))</f>
        <v/>
      </c>
      <c r="V913" t="str">
        <f>IF(S913="","",IF(S913="[FÓRMULA MANUAL]","",IFERROR(AVERAGEIFS(DATOS!$K$2:$K$20000,DATOS!$A$2:$A$20000,S913,CONFIG_METADATA!$G$2:$G$20000,1,DATOS!$I$2:$I$20000,"Música de Cámara"),"")))</f>
        <v/>
      </c>
      <c r="W913" t="str">
        <f>IF(S913="","",IF(S913="[FÓRMULA MANUAL]","",IFERROR(SUMPRODUCT((DATOS!$A$2:$A$20000=S913)*(CONFIG_METADATA!$G$2:$G$20000=1)*(COUNTIF(CONFIG_ASIGNATURAS!$B$7:$B$27,DATOS!$I$2:$I$20000)&gt;0)*(DATOS!$K$2:$K$20000))/SUMPRODUCT((DATOS!$A$2:$A$20000=S913)*(CONFIG_METADATA!$G$2:$G$20000=1)*(COUNTIF(CONFIG_ASIGNATURAS!$B$7:$B$27,DATOS!$I$2:$I$20000)&gt;0)*1),"")))</f>
        <v/>
      </c>
      <c r="Z913" t="str">
        <f>IF(Y913="","",IF(Y913="[FÓRMULA MANUAL]","",IFERROR(AVERAGEIFS(DATOS!$K$2:$K$20000,DATOS!$A$2:$A$20000,Y913,CONFIG_METADATA!$G$2:$G$20000,1,DATOS!$I$2:$I$20000,"Análisis"),"")))</f>
        <v/>
      </c>
      <c r="AA913" t="str">
        <f>IF(Y913="","",IF(Y913="[FÓRMULA MANUAL]","",IFERROR(AVERAGEIFS(DATOS!$K$2:$K$20000,DATOS!$A$2:$A$20000,Y913,CONFIG_METADATA!$G$2:$G$20000,1,DATOS!$I$2:$I$20000,"Orquesta/Banda/Conjunto"),"")))</f>
        <v/>
      </c>
      <c r="AB913" t="str">
        <f>IF(Y913="","",IF(Y913="[FÓRMULA MANUAL]","",IFERROR(AVERAGEIFS(DATOS!$K$2:$K$20000,DATOS!$A$2:$A$20000,Y913,CONFIG_METADATA!$G$2:$G$20000,1,DATOS!$I$2:$I$20000,"Música de Cámara"),"")))</f>
        <v/>
      </c>
      <c r="AC913" t="str">
        <f>IF(Y913="","",IF(Y913="[FÓRMULA MANUAL]","",IFERROR(SUMPRODUCT((DATOS!$A$2:$A$20000=Y913)*(CONFIG_METADATA!$G$2:$G$20000=1)*(COUNTIF(CONFIG_ASIGNATURAS!$B$7:$B$27,DATOS!$I$2:$I$20000)&gt;0)*(DATOS!$K$2:$K$20000))/SUMPRODUCT((DATOS!$A$2:$A$20000=Y913)*(CONFIG_METADATA!$G$2:$G$20000=1)*(COUNTIF(CONFIG_ASIGNATURAS!$B$7:$B$27,DATOS!$I$2:$I$20000)&gt;0)*1),"")))</f>
        <v/>
      </c>
      <c r="AF913" t="str">
        <f>IF(AE913="","",IF(AE913="[FÓRMULA MANUAL]","",IFERROR(AVERAGEIFS(DATOS!$K$2:$K$20000,DATOS!$A$2:$A$20000,AE913,CONFIG_METADATA!$G$2:$G$20000,1,DATOS!$I$2:$I$20000,"Análisis"),"")))</f>
        <v/>
      </c>
      <c r="AG913" t="str">
        <f>IF(AE913="","",IF(AE913="[FÓRMULA MANUAL]","",IFERROR(AVERAGEIFS(DATOS!$K$2:$K$20000,DATOS!$A$2:$A$20000,AE913,CONFIG_METADATA!$G$2:$G$20000,1,DATOS!$I$2:$I$20000,"Orquesta/Banda/Conjunto"),"")))</f>
        <v/>
      </c>
      <c r="AH913" t="str">
        <f>IF(AE913="","",IF(AE913="[FÓRMULA MANUAL]","",IFERROR(AVERAGEIFS(DATOS!$K$2:$K$20000,DATOS!$A$2:$A$20000,AE913,CONFIG_METADATA!$G$2:$G$20000,1,DATOS!$I$2:$I$20000,"Música de Cámara"),"")))</f>
        <v/>
      </c>
      <c r="AI913" t="str">
        <f>IF(AE913="","",IF(AE913="[FÓRMULA MANUAL]","",IFERROR(SUMPRODUCT((DATOS!$A$2:$A$20000=AE913)*(CONFIG_METADATA!$G$2:$G$20000=1)*(COUNTIF(CONFIG_ASIGNATURAS!$B$7:$B$27,DATOS!$I$2:$I$20000)&gt;0)*(DATOS!$K$2:$K$20000))/SUMPRODUCT((DATOS!$A$2:$A$20000=AE913)*(CONFIG_METADATA!$G$2:$G$20000=1)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MANUAL]","",IFERROR(AVERAGEIFS(DATOS!$K$2:$K$20000,DATOS!$A$2:$A$20000,A914,CONFIG_METADATA!$G$2:$G$20000,1,DATOS!$I$2:$I$20000,"Lenguaje Musical"),"")))</f>
        <v/>
      </c>
      <c r="C914" t="str">
        <f>IF(A914="","",IF(A914="[FÓRMULA MANUAL]","",IFERROR(AVERAGEIFS(DATOS!$K$2:$K$20000,DATOS!$A$2:$A$20000,A914,CONFIG_METADATA!$G$2:$G$20000,1,DATOS!$I$2:$I$20000,"Orquesta/Banda/Conjunto"),"")))</f>
        <v/>
      </c>
      <c r="D914" t="str">
        <f>IF(A914="","",IF(A914="[FÓRMULA MANUAL]","",IFERROR(AVERAGEIFS(DATOS!$K$2:$K$20000,DATOS!$A$2:$A$20000,A914,CONFIG_METADATA!$G$2:$G$20000,1,DATOS!$I$2:$I$20000,"Conjunto"),"")))</f>
        <v/>
      </c>
      <c r="E914" t="str">
        <f>IF(A914="","",IF(A914="[FÓRMULA MANUAL]","",IFERROR(SUMPRODUCT((DATOS!$A$2:$A$20000=A914)*(CONFIG_METADATA!$G$2:$G$20000=1)*(COUNTIF(CONFIG_ASIGNATURAS!$B$7:$B$27,DATOS!$I$2:$I$20000)&gt;0)*(DATOS!$K$2:$K$20000))/SUMPRODUCT((DATOS!$A$2:$A$20000=A914)*(CONFIG_METADATA!$G$2:$G$20000=1)*(COUNTIF(CONFIG_ASIGNATURAS!$B$7:$B$27,DATOS!$I$2:$I$20000)&gt;0)*1),"")))</f>
        <v/>
      </c>
      <c r="H914" t="str">
        <f>IF(G914="","",IF(G914="[FÓRMULA MANUAL]","",IFERROR(AVERAGEIFS(DATOS!$K$2:$K$20000,DATOS!$A$2:$A$20000,G914,CONFIG_METADATA!$G$2:$G$20000,1,DATOS!$I$2:$I$20000,"Lenguaje Musical"),"")))</f>
        <v/>
      </c>
      <c r="I914" t="str">
        <f>IF(G914="","",IF(G914="[FÓRMULA MANUAL]","",IFERROR(AVERAGEIFS(DATOS!$K$2:$K$20000,DATOS!$A$2:$A$20000,G914,CONFIG_METADATA!$G$2:$G$20000,1,DATOS!$I$2:$I$20000,"Orquesta/Banda/Conjunto"),"")))</f>
        <v/>
      </c>
      <c r="J914" t="str">
        <f>IF(G914="","",IF(G914="[FÓRMULA MANUAL]","",IFERROR(AVERAGEIFS(DATOS!$K$2:$K$20000,DATOS!$A$2:$A$20000,G914,CONFIG_METADATA!$G$2:$G$20000,1,DATOS!$I$2:$I$20000,"Conjunto"),"")))</f>
        <v/>
      </c>
      <c r="K914" t="str">
        <f>IF(G914="","",IF(G914="[FÓRMULA MANUAL]","",IFERROR(SUMPRODUCT((DATOS!$A$2:$A$20000=G914)*(CONFIG_METADATA!$G$2:$G$20000=1)*(COUNTIF(CONFIG_ASIGNATURAS!$B$7:$B$27,DATOS!$I$2:$I$20000)&gt;0)*(DATOS!$K$2:$K$20000))/SUMPRODUCT((DATOS!$A$2:$A$20000=G914)*(CONFIG_METADATA!$G$2:$G$20000=1)*(COUNTIF(CONFIG_ASIGNATURAS!$B$7:$B$27,DATOS!$I$2:$I$20000)&gt;0)*1),"")))</f>
        <v/>
      </c>
      <c r="N914" t="str">
        <f>IF(M914="","",IF(M914="[FÓRMULA MANUAL]","",IFERROR(AVERAGEIFS(DATOS!$K$2:$K$20000,DATOS!$A$2:$A$20000,M914,CONFIG_METADATA!$G$2:$G$20000,1,DATOS!$I$2:$I$20000,"Armonía"),"")))</f>
        <v/>
      </c>
      <c r="O914" t="str">
        <f>IF(M914="","",IF(M914="[FÓRMULA MANUAL]","",IFERROR(AVERAGEIFS(DATOS!$K$2:$K$20000,DATOS!$A$2:$A$20000,M914,CONFIG_METADATA!$G$2:$G$20000,1,DATOS!$I$2:$I$20000,"Orquesta/Banda/Conjunto"),"")))</f>
        <v/>
      </c>
      <c r="P914" t="str">
        <f>IF(M914="","",IF(M914="[FÓRMULA MANUAL]","",IFERROR(AVERAGEIFS(DATOS!$K$2:$K$20000,DATOS!$A$2:$A$20000,M914,CONFIG_METADATA!$G$2:$G$20000,1,DATOS!$I$2:$I$20000,"Música de Cámara"),"")))</f>
        <v/>
      </c>
      <c r="Q914" t="str">
        <f>IF(M914="","",IF(M914="[FÓRMULA MANUAL]","",IFERROR(SUMPRODUCT((DATOS!$A$2:$A$20000=M914)*(CONFIG_METADATA!$G$2:$G$20000=1)*(COUNTIF(CONFIG_ASIGNATURAS!$B$7:$B$27,DATOS!$I$2:$I$20000)&gt;0)*(DATOS!$K$2:$K$20000))/SUMPRODUCT((DATOS!$A$2:$A$20000=M914)*(CONFIG_METADATA!$G$2:$G$20000=1)*(COUNTIF(CONFIG_ASIGNATURAS!$B$7:$B$27,DATOS!$I$2:$I$20000)&gt;0)*1),"")))</f>
        <v/>
      </c>
      <c r="T914" t="str">
        <f>IF(S914="","",IF(S914="[FÓRMULA MANUAL]","",IFERROR(AVERAGEIFS(DATOS!$K$2:$K$20000,DATOS!$A$2:$A$20000,S914,CONFIG_METADATA!$G$2:$G$20000,1,DATOS!$I$2:$I$20000,"Armonía"),"")))</f>
        <v/>
      </c>
      <c r="U914" t="str">
        <f>IF(S914="","",IF(S914="[FÓRMULA MANUAL]","",IFERROR(AVERAGEIFS(DATOS!$K$2:$K$20000,DATOS!$A$2:$A$20000,S914,CONFIG_METADATA!$G$2:$G$20000,1,DATOS!$I$2:$I$20000,"Orquesta/Banda/Conjunto"),"")))</f>
        <v/>
      </c>
      <c r="V914" t="str">
        <f>IF(S914="","",IF(S914="[FÓRMULA MANUAL]","",IFERROR(AVERAGEIFS(DATOS!$K$2:$K$20000,DATOS!$A$2:$A$20000,S914,CONFIG_METADATA!$G$2:$G$20000,1,DATOS!$I$2:$I$20000,"Música de Cámara"),"")))</f>
        <v/>
      </c>
      <c r="W914" t="str">
        <f>IF(S914="","",IF(S914="[FÓRMULA MANUAL]","",IFERROR(SUMPRODUCT((DATOS!$A$2:$A$20000=S914)*(CONFIG_METADATA!$G$2:$G$20000=1)*(COUNTIF(CONFIG_ASIGNATURAS!$B$7:$B$27,DATOS!$I$2:$I$20000)&gt;0)*(DATOS!$K$2:$K$20000))/SUMPRODUCT((DATOS!$A$2:$A$20000=S914)*(CONFIG_METADATA!$G$2:$G$20000=1)*(COUNTIF(CONFIG_ASIGNATURAS!$B$7:$B$27,DATOS!$I$2:$I$20000)&gt;0)*1),"")))</f>
        <v/>
      </c>
      <c r="Z914" t="str">
        <f>IF(Y914="","",IF(Y914="[FÓRMULA MANUAL]","",IFERROR(AVERAGEIFS(DATOS!$K$2:$K$20000,DATOS!$A$2:$A$20000,Y914,CONFIG_METADATA!$G$2:$G$20000,1,DATOS!$I$2:$I$20000,"Análisis"),"")))</f>
        <v/>
      </c>
      <c r="AA914" t="str">
        <f>IF(Y914="","",IF(Y914="[FÓRMULA MANUAL]","",IFERROR(AVERAGEIFS(DATOS!$K$2:$K$20000,DATOS!$A$2:$A$20000,Y914,CONFIG_METADATA!$G$2:$G$20000,1,DATOS!$I$2:$I$20000,"Orquesta/Banda/Conjunto"),"")))</f>
        <v/>
      </c>
      <c r="AB914" t="str">
        <f>IF(Y914="","",IF(Y914="[FÓRMULA MANUAL]","",IFERROR(AVERAGEIFS(DATOS!$K$2:$K$20000,DATOS!$A$2:$A$20000,Y914,CONFIG_METADATA!$G$2:$G$20000,1,DATOS!$I$2:$I$20000,"Música de Cámara"),"")))</f>
        <v/>
      </c>
      <c r="AC914" t="str">
        <f>IF(Y914="","",IF(Y914="[FÓRMULA MANUAL]","",IFERROR(SUMPRODUCT((DATOS!$A$2:$A$20000=Y914)*(CONFIG_METADATA!$G$2:$G$20000=1)*(COUNTIF(CONFIG_ASIGNATURAS!$B$7:$B$27,DATOS!$I$2:$I$20000)&gt;0)*(DATOS!$K$2:$K$20000))/SUMPRODUCT((DATOS!$A$2:$A$20000=Y914)*(CONFIG_METADATA!$G$2:$G$20000=1)*(COUNTIF(CONFIG_ASIGNATURAS!$B$7:$B$27,DATOS!$I$2:$I$20000)&gt;0)*1),"")))</f>
        <v/>
      </c>
      <c r="AF914" t="str">
        <f>IF(AE914="","",IF(AE914="[FÓRMULA MANUAL]","",IFERROR(AVERAGEIFS(DATOS!$K$2:$K$20000,DATOS!$A$2:$A$20000,AE914,CONFIG_METADATA!$G$2:$G$20000,1,DATOS!$I$2:$I$20000,"Análisis"),"")))</f>
        <v/>
      </c>
      <c r="AG914" t="str">
        <f>IF(AE914="","",IF(AE914="[FÓRMULA MANUAL]","",IFERROR(AVERAGEIFS(DATOS!$K$2:$K$20000,DATOS!$A$2:$A$20000,AE914,CONFIG_METADATA!$G$2:$G$20000,1,DATOS!$I$2:$I$20000,"Orquesta/Banda/Conjunto"),"")))</f>
        <v/>
      </c>
      <c r="AH914" t="str">
        <f>IF(AE914="","",IF(AE914="[FÓRMULA MANUAL]","",IFERROR(AVERAGEIFS(DATOS!$K$2:$K$20000,DATOS!$A$2:$A$20000,AE914,CONFIG_METADATA!$G$2:$G$20000,1,DATOS!$I$2:$I$20000,"Música de Cámara"),"")))</f>
        <v/>
      </c>
      <c r="AI914" t="str">
        <f>IF(AE914="","",IF(AE914="[FÓRMULA MANUAL]","",IFERROR(SUMPRODUCT((DATOS!$A$2:$A$20000=AE914)*(CONFIG_METADATA!$G$2:$G$20000=1)*(COUNTIF(CONFIG_ASIGNATURAS!$B$7:$B$27,DATOS!$I$2:$I$20000)&gt;0)*(DATOS!$K$2:$K$20000))/SUMPRODUCT((DATOS!$A$2:$A$20000=AE914)*(CONFIG_METADATA!$G$2:$G$20000=1)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MANUAL]","",IFERROR(AVERAGEIFS(DATOS!$K$2:$K$20000,DATOS!$A$2:$A$20000,A915,CONFIG_METADATA!$G$2:$G$20000,1,DATOS!$I$2:$I$20000,"Lenguaje Musical"),"")))</f>
        <v/>
      </c>
      <c r="C915" t="str">
        <f>IF(A915="","",IF(A915="[FÓRMULA MANUAL]","",IFERROR(AVERAGEIFS(DATOS!$K$2:$K$20000,DATOS!$A$2:$A$20000,A915,CONFIG_METADATA!$G$2:$G$20000,1,DATOS!$I$2:$I$20000,"Orquesta/Banda/Conjunto"),"")))</f>
        <v/>
      </c>
      <c r="D915" t="str">
        <f>IF(A915="","",IF(A915="[FÓRMULA MANUAL]","",IFERROR(AVERAGEIFS(DATOS!$K$2:$K$20000,DATOS!$A$2:$A$20000,A915,CONFIG_METADATA!$G$2:$G$20000,1,DATOS!$I$2:$I$20000,"Conjunto"),"")))</f>
        <v/>
      </c>
      <c r="E915" t="str">
        <f>IF(A915="","",IF(A915="[FÓRMULA MANUAL]","",IFERROR(SUMPRODUCT((DATOS!$A$2:$A$20000=A915)*(CONFIG_METADATA!$G$2:$G$20000=1)*(COUNTIF(CONFIG_ASIGNATURAS!$B$7:$B$27,DATOS!$I$2:$I$20000)&gt;0)*(DATOS!$K$2:$K$20000))/SUMPRODUCT((DATOS!$A$2:$A$20000=A915)*(CONFIG_METADATA!$G$2:$G$20000=1)*(COUNTIF(CONFIG_ASIGNATURAS!$B$7:$B$27,DATOS!$I$2:$I$20000)&gt;0)*1),"")))</f>
        <v/>
      </c>
      <c r="H915" t="str">
        <f>IF(G915="","",IF(G915="[FÓRMULA MANUAL]","",IFERROR(AVERAGEIFS(DATOS!$K$2:$K$20000,DATOS!$A$2:$A$20000,G915,CONFIG_METADATA!$G$2:$G$20000,1,DATOS!$I$2:$I$20000,"Lenguaje Musical"),"")))</f>
        <v/>
      </c>
      <c r="I915" t="str">
        <f>IF(G915="","",IF(G915="[FÓRMULA MANUAL]","",IFERROR(AVERAGEIFS(DATOS!$K$2:$K$20000,DATOS!$A$2:$A$20000,G915,CONFIG_METADATA!$G$2:$G$20000,1,DATOS!$I$2:$I$20000,"Orquesta/Banda/Conjunto"),"")))</f>
        <v/>
      </c>
      <c r="J915" t="str">
        <f>IF(G915="","",IF(G915="[FÓRMULA MANUAL]","",IFERROR(AVERAGEIFS(DATOS!$K$2:$K$20000,DATOS!$A$2:$A$20000,G915,CONFIG_METADATA!$G$2:$G$20000,1,DATOS!$I$2:$I$20000,"Conjunto"),"")))</f>
        <v/>
      </c>
      <c r="K915" t="str">
        <f>IF(G915="","",IF(G915="[FÓRMULA MANUAL]","",IFERROR(SUMPRODUCT((DATOS!$A$2:$A$20000=G915)*(CONFIG_METADATA!$G$2:$G$20000=1)*(COUNTIF(CONFIG_ASIGNATURAS!$B$7:$B$27,DATOS!$I$2:$I$20000)&gt;0)*(DATOS!$K$2:$K$20000))/SUMPRODUCT((DATOS!$A$2:$A$20000=G915)*(CONFIG_METADATA!$G$2:$G$20000=1)*(COUNTIF(CONFIG_ASIGNATURAS!$B$7:$B$27,DATOS!$I$2:$I$20000)&gt;0)*1),"")))</f>
        <v/>
      </c>
      <c r="N915" t="str">
        <f>IF(M915="","",IF(M915="[FÓRMULA MANUAL]","",IFERROR(AVERAGEIFS(DATOS!$K$2:$K$20000,DATOS!$A$2:$A$20000,M915,CONFIG_METADATA!$G$2:$G$20000,1,DATOS!$I$2:$I$20000,"Armonía"),"")))</f>
        <v/>
      </c>
      <c r="O915" t="str">
        <f>IF(M915="","",IF(M915="[FÓRMULA MANUAL]","",IFERROR(AVERAGEIFS(DATOS!$K$2:$K$20000,DATOS!$A$2:$A$20000,M915,CONFIG_METADATA!$G$2:$G$20000,1,DATOS!$I$2:$I$20000,"Orquesta/Banda/Conjunto"),"")))</f>
        <v/>
      </c>
      <c r="P915" t="str">
        <f>IF(M915="","",IF(M915="[FÓRMULA MANUAL]","",IFERROR(AVERAGEIFS(DATOS!$K$2:$K$20000,DATOS!$A$2:$A$20000,M915,CONFIG_METADATA!$G$2:$G$20000,1,DATOS!$I$2:$I$20000,"Música de Cámara"),"")))</f>
        <v/>
      </c>
      <c r="Q915" t="str">
        <f>IF(M915="","",IF(M915="[FÓRMULA MANUAL]","",IFERROR(SUMPRODUCT((DATOS!$A$2:$A$20000=M915)*(CONFIG_METADATA!$G$2:$G$20000=1)*(COUNTIF(CONFIG_ASIGNATURAS!$B$7:$B$27,DATOS!$I$2:$I$20000)&gt;0)*(DATOS!$K$2:$K$20000))/SUMPRODUCT((DATOS!$A$2:$A$20000=M915)*(CONFIG_METADATA!$G$2:$G$20000=1)*(COUNTIF(CONFIG_ASIGNATURAS!$B$7:$B$27,DATOS!$I$2:$I$20000)&gt;0)*1),"")))</f>
        <v/>
      </c>
      <c r="T915" t="str">
        <f>IF(S915="","",IF(S915="[FÓRMULA MANUAL]","",IFERROR(AVERAGEIFS(DATOS!$K$2:$K$20000,DATOS!$A$2:$A$20000,S915,CONFIG_METADATA!$G$2:$G$20000,1,DATOS!$I$2:$I$20000,"Armonía"),"")))</f>
        <v/>
      </c>
      <c r="U915" t="str">
        <f>IF(S915="","",IF(S915="[FÓRMULA MANUAL]","",IFERROR(AVERAGEIFS(DATOS!$K$2:$K$20000,DATOS!$A$2:$A$20000,S915,CONFIG_METADATA!$G$2:$G$20000,1,DATOS!$I$2:$I$20000,"Orquesta/Banda/Conjunto"),"")))</f>
        <v/>
      </c>
      <c r="V915" t="str">
        <f>IF(S915="","",IF(S915="[FÓRMULA MANUAL]","",IFERROR(AVERAGEIFS(DATOS!$K$2:$K$20000,DATOS!$A$2:$A$20000,S915,CONFIG_METADATA!$G$2:$G$20000,1,DATOS!$I$2:$I$20000,"Música de Cámara"),"")))</f>
        <v/>
      </c>
      <c r="W915" t="str">
        <f>IF(S915="","",IF(S915="[FÓRMULA MANUAL]","",IFERROR(SUMPRODUCT((DATOS!$A$2:$A$20000=S915)*(CONFIG_METADATA!$G$2:$G$20000=1)*(COUNTIF(CONFIG_ASIGNATURAS!$B$7:$B$27,DATOS!$I$2:$I$20000)&gt;0)*(DATOS!$K$2:$K$20000))/SUMPRODUCT((DATOS!$A$2:$A$20000=S915)*(CONFIG_METADATA!$G$2:$G$20000=1)*(COUNTIF(CONFIG_ASIGNATURAS!$B$7:$B$27,DATOS!$I$2:$I$20000)&gt;0)*1),"")))</f>
        <v/>
      </c>
      <c r="Z915" t="str">
        <f>IF(Y915="","",IF(Y915="[FÓRMULA MANUAL]","",IFERROR(AVERAGEIFS(DATOS!$K$2:$K$20000,DATOS!$A$2:$A$20000,Y915,CONFIG_METADATA!$G$2:$G$20000,1,DATOS!$I$2:$I$20000,"Análisis"),"")))</f>
        <v/>
      </c>
      <c r="AA915" t="str">
        <f>IF(Y915="","",IF(Y915="[FÓRMULA MANUAL]","",IFERROR(AVERAGEIFS(DATOS!$K$2:$K$20000,DATOS!$A$2:$A$20000,Y915,CONFIG_METADATA!$G$2:$G$20000,1,DATOS!$I$2:$I$20000,"Orquesta/Banda/Conjunto"),"")))</f>
        <v/>
      </c>
      <c r="AB915" t="str">
        <f>IF(Y915="","",IF(Y915="[FÓRMULA MANUAL]","",IFERROR(AVERAGEIFS(DATOS!$K$2:$K$20000,DATOS!$A$2:$A$20000,Y915,CONFIG_METADATA!$G$2:$G$20000,1,DATOS!$I$2:$I$20000,"Música de Cámara"),"")))</f>
        <v/>
      </c>
      <c r="AC915" t="str">
        <f>IF(Y915="","",IF(Y915="[FÓRMULA MANUAL]","",IFERROR(SUMPRODUCT((DATOS!$A$2:$A$20000=Y915)*(CONFIG_METADATA!$G$2:$G$20000=1)*(COUNTIF(CONFIG_ASIGNATURAS!$B$7:$B$27,DATOS!$I$2:$I$20000)&gt;0)*(DATOS!$K$2:$K$20000))/SUMPRODUCT((DATOS!$A$2:$A$20000=Y915)*(CONFIG_METADATA!$G$2:$G$20000=1)*(COUNTIF(CONFIG_ASIGNATURAS!$B$7:$B$27,DATOS!$I$2:$I$20000)&gt;0)*1),"")))</f>
        <v/>
      </c>
      <c r="AF915" t="str">
        <f>IF(AE915="","",IF(AE915="[FÓRMULA MANUAL]","",IFERROR(AVERAGEIFS(DATOS!$K$2:$K$20000,DATOS!$A$2:$A$20000,AE915,CONFIG_METADATA!$G$2:$G$20000,1,DATOS!$I$2:$I$20000,"Análisis"),"")))</f>
        <v/>
      </c>
      <c r="AG915" t="str">
        <f>IF(AE915="","",IF(AE915="[FÓRMULA MANUAL]","",IFERROR(AVERAGEIFS(DATOS!$K$2:$K$20000,DATOS!$A$2:$A$20000,AE915,CONFIG_METADATA!$G$2:$G$20000,1,DATOS!$I$2:$I$20000,"Orquesta/Banda/Conjunto"),"")))</f>
        <v/>
      </c>
      <c r="AH915" t="str">
        <f>IF(AE915="","",IF(AE915="[FÓRMULA MANUAL]","",IFERROR(AVERAGEIFS(DATOS!$K$2:$K$20000,DATOS!$A$2:$A$20000,AE915,CONFIG_METADATA!$G$2:$G$20000,1,DATOS!$I$2:$I$20000,"Música de Cámara"),"")))</f>
        <v/>
      </c>
      <c r="AI915" t="str">
        <f>IF(AE915="","",IF(AE915="[FÓRMULA MANUAL]","",IFERROR(SUMPRODUCT((DATOS!$A$2:$A$20000=AE915)*(CONFIG_METADATA!$G$2:$G$20000=1)*(COUNTIF(CONFIG_ASIGNATURAS!$B$7:$B$27,DATOS!$I$2:$I$20000)&gt;0)*(DATOS!$K$2:$K$20000))/SUMPRODUCT((DATOS!$A$2:$A$20000=AE915)*(CONFIG_METADATA!$G$2:$G$20000=1)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MANUAL]","",IFERROR(AVERAGEIFS(DATOS!$K$2:$K$20000,DATOS!$A$2:$A$20000,A916,CONFIG_METADATA!$G$2:$G$20000,1,DATOS!$I$2:$I$20000,"Lenguaje Musical"),"")))</f>
        <v/>
      </c>
      <c r="C916" t="str">
        <f>IF(A916="","",IF(A916="[FÓRMULA MANUAL]","",IFERROR(AVERAGEIFS(DATOS!$K$2:$K$20000,DATOS!$A$2:$A$20000,A916,CONFIG_METADATA!$G$2:$G$20000,1,DATOS!$I$2:$I$20000,"Orquesta/Banda/Conjunto"),"")))</f>
        <v/>
      </c>
      <c r="D916" t="str">
        <f>IF(A916="","",IF(A916="[FÓRMULA MANUAL]","",IFERROR(AVERAGEIFS(DATOS!$K$2:$K$20000,DATOS!$A$2:$A$20000,A916,CONFIG_METADATA!$G$2:$G$20000,1,DATOS!$I$2:$I$20000,"Conjunto"),"")))</f>
        <v/>
      </c>
      <c r="E916" t="str">
        <f>IF(A916="","",IF(A916="[FÓRMULA MANUAL]","",IFERROR(SUMPRODUCT((DATOS!$A$2:$A$20000=A916)*(CONFIG_METADATA!$G$2:$G$20000=1)*(COUNTIF(CONFIG_ASIGNATURAS!$B$7:$B$27,DATOS!$I$2:$I$20000)&gt;0)*(DATOS!$K$2:$K$20000))/SUMPRODUCT((DATOS!$A$2:$A$20000=A916)*(CONFIG_METADATA!$G$2:$G$20000=1)*(COUNTIF(CONFIG_ASIGNATURAS!$B$7:$B$27,DATOS!$I$2:$I$20000)&gt;0)*1),"")))</f>
        <v/>
      </c>
      <c r="H916" t="str">
        <f>IF(G916="","",IF(G916="[FÓRMULA MANUAL]","",IFERROR(AVERAGEIFS(DATOS!$K$2:$K$20000,DATOS!$A$2:$A$20000,G916,CONFIG_METADATA!$G$2:$G$20000,1,DATOS!$I$2:$I$20000,"Lenguaje Musical"),"")))</f>
        <v/>
      </c>
      <c r="I916" t="str">
        <f>IF(G916="","",IF(G916="[FÓRMULA MANUAL]","",IFERROR(AVERAGEIFS(DATOS!$K$2:$K$20000,DATOS!$A$2:$A$20000,G916,CONFIG_METADATA!$G$2:$G$20000,1,DATOS!$I$2:$I$20000,"Orquesta/Banda/Conjunto"),"")))</f>
        <v/>
      </c>
      <c r="J916" t="str">
        <f>IF(G916="","",IF(G916="[FÓRMULA MANUAL]","",IFERROR(AVERAGEIFS(DATOS!$K$2:$K$20000,DATOS!$A$2:$A$20000,G916,CONFIG_METADATA!$G$2:$G$20000,1,DATOS!$I$2:$I$20000,"Conjunto"),"")))</f>
        <v/>
      </c>
      <c r="K916" t="str">
        <f>IF(G916="","",IF(G916="[FÓRMULA MANUAL]","",IFERROR(SUMPRODUCT((DATOS!$A$2:$A$20000=G916)*(CONFIG_METADATA!$G$2:$G$20000=1)*(COUNTIF(CONFIG_ASIGNATURAS!$B$7:$B$27,DATOS!$I$2:$I$20000)&gt;0)*(DATOS!$K$2:$K$20000))/SUMPRODUCT((DATOS!$A$2:$A$20000=G916)*(CONFIG_METADATA!$G$2:$G$20000=1)*(COUNTIF(CONFIG_ASIGNATURAS!$B$7:$B$27,DATOS!$I$2:$I$20000)&gt;0)*1),"")))</f>
        <v/>
      </c>
      <c r="N916" t="str">
        <f>IF(M916="","",IF(M916="[FÓRMULA MANUAL]","",IFERROR(AVERAGEIFS(DATOS!$K$2:$K$20000,DATOS!$A$2:$A$20000,M916,CONFIG_METADATA!$G$2:$G$20000,1,DATOS!$I$2:$I$20000,"Armonía"),"")))</f>
        <v/>
      </c>
      <c r="O916" t="str">
        <f>IF(M916="","",IF(M916="[FÓRMULA MANUAL]","",IFERROR(AVERAGEIFS(DATOS!$K$2:$K$20000,DATOS!$A$2:$A$20000,M916,CONFIG_METADATA!$G$2:$G$20000,1,DATOS!$I$2:$I$20000,"Orquesta/Banda/Conjunto"),"")))</f>
        <v/>
      </c>
      <c r="P916" t="str">
        <f>IF(M916="","",IF(M916="[FÓRMULA MANUAL]","",IFERROR(AVERAGEIFS(DATOS!$K$2:$K$20000,DATOS!$A$2:$A$20000,M916,CONFIG_METADATA!$G$2:$G$20000,1,DATOS!$I$2:$I$20000,"Música de Cámara"),"")))</f>
        <v/>
      </c>
      <c r="Q916" t="str">
        <f>IF(M916="","",IF(M916="[FÓRMULA MANUAL]","",IFERROR(SUMPRODUCT((DATOS!$A$2:$A$20000=M916)*(CONFIG_METADATA!$G$2:$G$20000=1)*(COUNTIF(CONFIG_ASIGNATURAS!$B$7:$B$27,DATOS!$I$2:$I$20000)&gt;0)*(DATOS!$K$2:$K$20000))/SUMPRODUCT((DATOS!$A$2:$A$20000=M916)*(CONFIG_METADATA!$G$2:$G$20000=1)*(COUNTIF(CONFIG_ASIGNATURAS!$B$7:$B$27,DATOS!$I$2:$I$20000)&gt;0)*1),"")))</f>
        <v/>
      </c>
      <c r="T916" t="str">
        <f>IF(S916="","",IF(S916="[FÓRMULA MANUAL]","",IFERROR(AVERAGEIFS(DATOS!$K$2:$K$20000,DATOS!$A$2:$A$20000,S916,CONFIG_METADATA!$G$2:$G$20000,1,DATOS!$I$2:$I$20000,"Armonía"),"")))</f>
        <v/>
      </c>
      <c r="U916" t="str">
        <f>IF(S916="","",IF(S916="[FÓRMULA MANUAL]","",IFERROR(AVERAGEIFS(DATOS!$K$2:$K$20000,DATOS!$A$2:$A$20000,S916,CONFIG_METADATA!$G$2:$G$20000,1,DATOS!$I$2:$I$20000,"Orquesta/Banda/Conjunto"),"")))</f>
        <v/>
      </c>
      <c r="V916" t="str">
        <f>IF(S916="","",IF(S916="[FÓRMULA MANUAL]","",IFERROR(AVERAGEIFS(DATOS!$K$2:$K$20000,DATOS!$A$2:$A$20000,S916,CONFIG_METADATA!$G$2:$G$20000,1,DATOS!$I$2:$I$20000,"Música de Cámara"),"")))</f>
        <v/>
      </c>
      <c r="W916" t="str">
        <f>IF(S916="","",IF(S916="[FÓRMULA MANUAL]","",IFERROR(SUMPRODUCT((DATOS!$A$2:$A$20000=S916)*(CONFIG_METADATA!$G$2:$G$20000=1)*(COUNTIF(CONFIG_ASIGNATURAS!$B$7:$B$27,DATOS!$I$2:$I$20000)&gt;0)*(DATOS!$K$2:$K$20000))/SUMPRODUCT((DATOS!$A$2:$A$20000=S916)*(CONFIG_METADATA!$G$2:$G$20000=1)*(COUNTIF(CONFIG_ASIGNATURAS!$B$7:$B$27,DATOS!$I$2:$I$20000)&gt;0)*1),"")))</f>
        <v/>
      </c>
      <c r="Z916" t="str">
        <f>IF(Y916="","",IF(Y916="[FÓRMULA MANUAL]","",IFERROR(AVERAGEIFS(DATOS!$K$2:$K$20000,DATOS!$A$2:$A$20000,Y916,CONFIG_METADATA!$G$2:$G$20000,1,DATOS!$I$2:$I$20000,"Análisis"),"")))</f>
        <v/>
      </c>
      <c r="AA916" t="str">
        <f>IF(Y916="","",IF(Y916="[FÓRMULA MANUAL]","",IFERROR(AVERAGEIFS(DATOS!$K$2:$K$20000,DATOS!$A$2:$A$20000,Y916,CONFIG_METADATA!$G$2:$G$20000,1,DATOS!$I$2:$I$20000,"Orquesta/Banda/Conjunto"),"")))</f>
        <v/>
      </c>
      <c r="AB916" t="str">
        <f>IF(Y916="","",IF(Y916="[FÓRMULA MANUAL]","",IFERROR(AVERAGEIFS(DATOS!$K$2:$K$20000,DATOS!$A$2:$A$20000,Y916,CONFIG_METADATA!$G$2:$G$20000,1,DATOS!$I$2:$I$20000,"Música de Cámara"),"")))</f>
        <v/>
      </c>
      <c r="AC916" t="str">
        <f>IF(Y916="","",IF(Y916="[FÓRMULA MANUAL]","",IFERROR(SUMPRODUCT((DATOS!$A$2:$A$20000=Y916)*(CONFIG_METADATA!$G$2:$G$20000=1)*(COUNTIF(CONFIG_ASIGNATURAS!$B$7:$B$27,DATOS!$I$2:$I$20000)&gt;0)*(DATOS!$K$2:$K$20000))/SUMPRODUCT((DATOS!$A$2:$A$20000=Y916)*(CONFIG_METADATA!$G$2:$G$20000=1)*(COUNTIF(CONFIG_ASIGNATURAS!$B$7:$B$27,DATOS!$I$2:$I$20000)&gt;0)*1),"")))</f>
        <v/>
      </c>
      <c r="AF916" t="str">
        <f>IF(AE916="","",IF(AE916="[FÓRMULA MANUAL]","",IFERROR(AVERAGEIFS(DATOS!$K$2:$K$20000,DATOS!$A$2:$A$20000,AE916,CONFIG_METADATA!$G$2:$G$20000,1,DATOS!$I$2:$I$20000,"Análisis"),"")))</f>
        <v/>
      </c>
      <c r="AG916" t="str">
        <f>IF(AE916="","",IF(AE916="[FÓRMULA MANUAL]","",IFERROR(AVERAGEIFS(DATOS!$K$2:$K$20000,DATOS!$A$2:$A$20000,AE916,CONFIG_METADATA!$G$2:$G$20000,1,DATOS!$I$2:$I$20000,"Orquesta/Banda/Conjunto"),"")))</f>
        <v/>
      </c>
      <c r="AH916" t="str">
        <f>IF(AE916="","",IF(AE916="[FÓRMULA MANUAL]","",IFERROR(AVERAGEIFS(DATOS!$K$2:$K$20000,DATOS!$A$2:$A$20000,AE916,CONFIG_METADATA!$G$2:$G$20000,1,DATOS!$I$2:$I$20000,"Música de Cámara"),"")))</f>
        <v/>
      </c>
      <c r="AI916" t="str">
        <f>IF(AE916="","",IF(AE916="[FÓRMULA MANUAL]","",IFERROR(SUMPRODUCT((DATOS!$A$2:$A$20000=AE916)*(CONFIG_METADATA!$G$2:$G$20000=1)*(COUNTIF(CONFIG_ASIGNATURAS!$B$7:$B$27,DATOS!$I$2:$I$20000)&gt;0)*(DATOS!$K$2:$K$20000))/SUMPRODUCT((DATOS!$A$2:$A$20000=AE916)*(CONFIG_METADATA!$G$2:$G$20000=1)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MANUAL]","",IFERROR(AVERAGEIFS(DATOS!$K$2:$K$20000,DATOS!$A$2:$A$20000,A917,CONFIG_METADATA!$G$2:$G$20000,1,DATOS!$I$2:$I$20000,"Lenguaje Musical"),"")))</f>
        <v/>
      </c>
      <c r="C917" t="str">
        <f>IF(A917="","",IF(A917="[FÓRMULA MANUAL]","",IFERROR(AVERAGEIFS(DATOS!$K$2:$K$20000,DATOS!$A$2:$A$20000,A917,CONFIG_METADATA!$G$2:$G$20000,1,DATOS!$I$2:$I$20000,"Orquesta/Banda/Conjunto"),"")))</f>
        <v/>
      </c>
      <c r="D917" t="str">
        <f>IF(A917="","",IF(A917="[FÓRMULA MANUAL]","",IFERROR(AVERAGEIFS(DATOS!$K$2:$K$20000,DATOS!$A$2:$A$20000,A917,CONFIG_METADATA!$G$2:$G$20000,1,DATOS!$I$2:$I$20000,"Conjunto"),"")))</f>
        <v/>
      </c>
      <c r="E917" t="str">
        <f>IF(A917="","",IF(A917="[FÓRMULA MANUAL]","",IFERROR(SUMPRODUCT((DATOS!$A$2:$A$20000=A917)*(CONFIG_METADATA!$G$2:$G$20000=1)*(COUNTIF(CONFIG_ASIGNATURAS!$B$7:$B$27,DATOS!$I$2:$I$20000)&gt;0)*(DATOS!$K$2:$K$20000))/SUMPRODUCT((DATOS!$A$2:$A$20000=A917)*(CONFIG_METADATA!$G$2:$G$20000=1)*(COUNTIF(CONFIG_ASIGNATURAS!$B$7:$B$27,DATOS!$I$2:$I$20000)&gt;0)*1),"")))</f>
        <v/>
      </c>
      <c r="H917" t="str">
        <f>IF(G917="","",IF(G917="[FÓRMULA MANUAL]","",IFERROR(AVERAGEIFS(DATOS!$K$2:$K$20000,DATOS!$A$2:$A$20000,G917,CONFIG_METADATA!$G$2:$G$20000,1,DATOS!$I$2:$I$20000,"Lenguaje Musical"),"")))</f>
        <v/>
      </c>
      <c r="I917" t="str">
        <f>IF(G917="","",IF(G917="[FÓRMULA MANUAL]","",IFERROR(AVERAGEIFS(DATOS!$K$2:$K$20000,DATOS!$A$2:$A$20000,G917,CONFIG_METADATA!$G$2:$G$20000,1,DATOS!$I$2:$I$20000,"Orquesta/Banda/Conjunto"),"")))</f>
        <v/>
      </c>
      <c r="J917" t="str">
        <f>IF(G917="","",IF(G917="[FÓRMULA MANUAL]","",IFERROR(AVERAGEIFS(DATOS!$K$2:$K$20000,DATOS!$A$2:$A$20000,G917,CONFIG_METADATA!$G$2:$G$20000,1,DATOS!$I$2:$I$20000,"Conjunto"),"")))</f>
        <v/>
      </c>
      <c r="K917" t="str">
        <f>IF(G917="","",IF(G917="[FÓRMULA MANUAL]","",IFERROR(SUMPRODUCT((DATOS!$A$2:$A$20000=G917)*(CONFIG_METADATA!$G$2:$G$20000=1)*(COUNTIF(CONFIG_ASIGNATURAS!$B$7:$B$27,DATOS!$I$2:$I$20000)&gt;0)*(DATOS!$K$2:$K$20000))/SUMPRODUCT((DATOS!$A$2:$A$20000=G917)*(CONFIG_METADATA!$G$2:$G$20000=1)*(COUNTIF(CONFIG_ASIGNATURAS!$B$7:$B$27,DATOS!$I$2:$I$20000)&gt;0)*1),"")))</f>
        <v/>
      </c>
      <c r="N917" t="str">
        <f>IF(M917="","",IF(M917="[FÓRMULA MANUAL]","",IFERROR(AVERAGEIFS(DATOS!$K$2:$K$20000,DATOS!$A$2:$A$20000,M917,CONFIG_METADATA!$G$2:$G$20000,1,DATOS!$I$2:$I$20000,"Armonía"),"")))</f>
        <v/>
      </c>
      <c r="O917" t="str">
        <f>IF(M917="","",IF(M917="[FÓRMULA MANUAL]","",IFERROR(AVERAGEIFS(DATOS!$K$2:$K$20000,DATOS!$A$2:$A$20000,M917,CONFIG_METADATA!$G$2:$G$20000,1,DATOS!$I$2:$I$20000,"Orquesta/Banda/Conjunto"),"")))</f>
        <v/>
      </c>
      <c r="P917" t="str">
        <f>IF(M917="","",IF(M917="[FÓRMULA MANUAL]","",IFERROR(AVERAGEIFS(DATOS!$K$2:$K$20000,DATOS!$A$2:$A$20000,M917,CONFIG_METADATA!$G$2:$G$20000,1,DATOS!$I$2:$I$20000,"Música de Cámara"),"")))</f>
        <v/>
      </c>
      <c r="Q917" t="str">
        <f>IF(M917="","",IF(M917="[FÓRMULA MANUAL]","",IFERROR(SUMPRODUCT((DATOS!$A$2:$A$20000=M917)*(CONFIG_METADATA!$G$2:$G$20000=1)*(COUNTIF(CONFIG_ASIGNATURAS!$B$7:$B$27,DATOS!$I$2:$I$20000)&gt;0)*(DATOS!$K$2:$K$20000))/SUMPRODUCT((DATOS!$A$2:$A$20000=M917)*(CONFIG_METADATA!$G$2:$G$20000=1)*(COUNTIF(CONFIG_ASIGNATURAS!$B$7:$B$27,DATOS!$I$2:$I$20000)&gt;0)*1),"")))</f>
        <v/>
      </c>
      <c r="T917" t="str">
        <f>IF(S917="","",IF(S917="[FÓRMULA MANUAL]","",IFERROR(AVERAGEIFS(DATOS!$K$2:$K$20000,DATOS!$A$2:$A$20000,S917,CONFIG_METADATA!$G$2:$G$20000,1,DATOS!$I$2:$I$20000,"Armonía"),"")))</f>
        <v/>
      </c>
      <c r="U917" t="str">
        <f>IF(S917="","",IF(S917="[FÓRMULA MANUAL]","",IFERROR(AVERAGEIFS(DATOS!$K$2:$K$20000,DATOS!$A$2:$A$20000,S917,CONFIG_METADATA!$G$2:$G$20000,1,DATOS!$I$2:$I$20000,"Orquesta/Banda/Conjunto"),"")))</f>
        <v/>
      </c>
      <c r="V917" t="str">
        <f>IF(S917="","",IF(S917="[FÓRMULA MANUAL]","",IFERROR(AVERAGEIFS(DATOS!$K$2:$K$20000,DATOS!$A$2:$A$20000,S917,CONFIG_METADATA!$G$2:$G$20000,1,DATOS!$I$2:$I$20000,"Música de Cámara"),"")))</f>
        <v/>
      </c>
      <c r="W917" t="str">
        <f>IF(S917="","",IF(S917="[FÓRMULA MANUAL]","",IFERROR(SUMPRODUCT((DATOS!$A$2:$A$20000=S917)*(CONFIG_METADATA!$G$2:$G$20000=1)*(COUNTIF(CONFIG_ASIGNATURAS!$B$7:$B$27,DATOS!$I$2:$I$20000)&gt;0)*(DATOS!$K$2:$K$20000))/SUMPRODUCT((DATOS!$A$2:$A$20000=S917)*(CONFIG_METADATA!$G$2:$G$20000=1)*(COUNTIF(CONFIG_ASIGNATURAS!$B$7:$B$27,DATOS!$I$2:$I$20000)&gt;0)*1),"")))</f>
        <v/>
      </c>
      <c r="Z917" t="str">
        <f>IF(Y917="","",IF(Y917="[FÓRMULA MANUAL]","",IFERROR(AVERAGEIFS(DATOS!$K$2:$K$20000,DATOS!$A$2:$A$20000,Y917,CONFIG_METADATA!$G$2:$G$20000,1,DATOS!$I$2:$I$20000,"Análisis"),"")))</f>
        <v/>
      </c>
      <c r="AA917" t="str">
        <f>IF(Y917="","",IF(Y917="[FÓRMULA MANUAL]","",IFERROR(AVERAGEIFS(DATOS!$K$2:$K$20000,DATOS!$A$2:$A$20000,Y917,CONFIG_METADATA!$G$2:$G$20000,1,DATOS!$I$2:$I$20000,"Orquesta/Banda/Conjunto"),"")))</f>
        <v/>
      </c>
      <c r="AB917" t="str">
        <f>IF(Y917="","",IF(Y917="[FÓRMULA MANUAL]","",IFERROR(AVERAGEIFS(DATOS!$K$2:$K$20000,DATOS!$A$2:$A$20000,Y917,CONFIG_METADATA!$G$2:$G$20000,1,DATOS!$I$2:$I$20000,"Música de Cámara"),"")))</f>
        <v/>
      </c>
      <c r="AC917" t="str">
        <f>IF(Y917="","",IF(Y917="[FÓRMULA MANUAL]","",IFERROR(SUMPRODUCT((DATOS!$A$2:$A$20000=Y917)*(CONFIG_METADATA!$G$2:$G$20000=1)*(COUNTIF(CONFIG_ASIGNATURAS!$B$7:$B$27,DATOS!$I$2:$I$20000)&gt;0)*(DATOS!$K$2:$K$20000))/SUMPRODUCT((DATOS!$A$2:$A$20000=Y917)*(CONFIG_METADATA!$G$2:$G$20000=1)*(COUNTIF(CONFIG_ASIGNATURAS!$B$7:$B$27,DATOS!$I$2:$I$20000)&gt;0)*1),"")))</f>
        <v/>
      </c>
      <c r="AF917" t="str">
        <f>IF(AE917="","",IF(AE917="[FÓRMULA MANUAL]","",IFERROR(AVERAGEIFS(DATOS!$K$2:$K$20000,DATOS!$A$2:$A$20000,AE917,CONFIG_METADATA!$G$2:$G$20000,1,DATOS!$I$2:$I$20000,"Análisis"),"")))</f>
        <v/>
      </c>
      <c r="AG917" t="str">
        <f>IF(AE917="","",IF(AE917="[FÓRMULA MANUAL]","",IFERROR(AVERAGEIFS(DATOS!$K$2:$K$20000,DATOS!$A$2:$A$20000,AE917,CONFIG_METADATA!$G$2:$G$20000,1,DATOS!$I$2:$I$20000,"Orquesta/Banda/Conjunto"),"")))</f>
        <v/>
      </c>
      <c r="AH917" t="str">
        <f>IF(AE917="","",IF(AE917="[FÓRMULA MANUAL]","",IFERROR(AVERAGEIFS(DATOS!$K$2:$K$20000,DATOS!$A$2:$A$20000,AE917,CONFIG_METADATA!$G$2:$G$20000,1,DATOS!$I$2:$I$20000,"Música de Cámara"),"")))</f>
        <v/>
      </c>
      <c r="AI917" t="str">
        <f>IF(AE917="","",IF(AE917="[FÓRMULA MANUAL]","",IFERROR(SUMPRODUCT((DATOS!$A$2:$A$20000=AE917)*(CONFIG_METADATA!$G$2:$G$20000=1)*(COUNTIF(CONFIG_ASIGNATURAS!$B$7:$B$27,DATOS!$I$2:$I$20000)&gt;0)*(DATOS!$K$2:$K$20000))/SUMPRODUCT((DATOS!$A$2:$A$20000=AE917)*(CONFIG_METADATA!$G$2:$G$20000=1)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MANUAL]","",IFERROR(AVERAGEIFS(DATOS!$K$2:$K$20000,DATOS!$A$2:$A$20000,A918,CONFIG_METADATA!$G$2:$G$20000,1,DATOS!$I$2:$I$20000,"Lenguaje Musical"),"")))</f>
        <v/>
      </c>
      <c r="C918" t="str">
        <f>IF(A918="","",IF(A918="[FÓRMULA MANUAL]","",IFERROR(AVERAGEIFS(DATOS!$K$2:$K$20000,DATOS!$A$2:$A$20000,A918,CONFIG_METADATA!$G$2:$G$20000,1,DATOS!$I$2:$I$20000,"Orquesta/Banda/Conjunto"),"")))</f>
        <v/>
      </c>
      <c r="D918" t="str">
        <f>IF(A918="","",IF(A918="[FÓRMULA MANUAL]","",IFERROR(AVERAGEIFS(DATOS!$K$2:$K$20000,DATOS!$A$2:$A$20000,A918,CONFIG_METADATA!$G$2:$G$20000,1,DATOS!$I$2:$I$20000,"Conjunto"),"")))</f>
        <v/>
      </c>
      <c r="E918" t="str">
        <f>IF(A918="","",IF(A918="[FÓRMULA MANUAL]","",IFERROR(SUMPRODUCT((DATOS!$A$2:$A$20000=A918)*(CONFIG_METADATA!$G$2:$G$20000=1)*(COUNTIF(CONFIG_ASIGNATURAS!$B$7:$B$27,DATOS!$I$2:$I$20000)&gt;0)*(DATOS!$K$2:$K$20000))/SUMPRODUCT((DATOS!$A$2:$A$20000=A918)*(CONFIG_METADATA!$G$2:$G$20000=1)*(COUNTIF(CONFIG_ASIGNATURAS!$B$7:$B$27,DATOS!$I$2:$I$20000)&gt;0)*1),"")))</f>
        <v/>
      </c>
      <c r="H918" t="str">
        <f>IF(G918="","",IF(G918="[FÓRMULA MANUAL]","",IFERROR(AVERAGEIFS(DATOS!$K$2:$K$20000,DATOS!$A$2:$A$20000,G918,CONFIG_METADATA!$G$2:$G$20000,1,DATOS!$I$2:$I$20000,"Lenguaje Musical"),"")))</f>
        <v/>
      </c>
      <c r="I918" t="str">
        <f>IF(G918="","",IF(G918="[FÓRMULA MANUAL]","",IFERROR(AVERAGEIFS(DATOS!$K$2:$K$20000,DATOS!$A$2:$A$20000,G918,CONFIG_METADATA!$G$2:$G$20000,1,DATOS!$I$2:$I$20000,"Orquesta/Banda/Conjunto"),"")))</f>
        <v/>
      </c>
      <c r="J918" t="str">
        <f>IF(G918="","",IF(G918="[FÓRMULA MANUAL]","",IFERROR(AVERAGEIFS(DATOS!$K$2:$K$20000,DATOS!$A$2:$A$20000,G918,CONFIG_METADATA!$G$2:$G$20000,1,DATOS!$I$2:$I$20000,"Conjunto"),"")))</f>
        <v/>
      </c>
      <c r="K918" t="str">
        <f>IF(G918="","",IF(G918="[FÓRMULA MANUAL]","",IFERROR(SUMPRODUCT((DATOS!$A$2:$A$20000=G918)*(CONFIG_METADATA!$G$2:$G$20000=1)*(COUNTIF(CONFIG_ASIGNATURAS!$B$7:$B$27,DATOS!$I$2:$I$20000)&gt;0)*(DATOS!$K$2:$K$20000))/SUMPRODUCT((DATOS!$A$2:$A$20000=G918)*(CONFIG_METADATA!$G$2:$G$20000=1)*(COUNTIF(CONFIG_ASIGNATURAS!$B$7:$B$27,DATOS!$I$2:$I$20000)&gt;0)*1),"")))</f>
        <v/>
      </c>
      <c r="N918" t="str">
        <f>IF(M918="","",IF(M918="[FÓRMULA MANUAL]","",IFERROR(AVERAGEIFS(DATOS!$K$2:$K$20000,DATOS!$A$2:$A$20000,M918,CONFIG_METADATA!$G$2:$G$20000,1,DATOS!$I$2:$I$20000,"Armonía"),"")))</f>
        <v/>
      </c>
      <c r="O918" t="str">
        <f>IF(M918="","",IF(M918="[FÓRMULA MANUAL]","",IFERROR(AVERAGEIFS(DATOS!$K$2:$K$20000,DATOS!$A$2:$A$20000,M918,CONFIG_METADATA!$G$2:$G$20000,1,DATOS!$I$2:$I$20000,"Orquesta/Banda/Conjunto"),"")))</f>
        <v/>
      </c>
      <c r="P918" t="str">
        <f>IF(M918="","",IF(M918="[FÓRMULA MANUAL]","",IFERROR(AVERAGEIFS(DATOS!$K$2:$K$20000,DATOS!$A$2:$A$20000,M918,CONFIG_METADATA!$G$2:$G$20000,1,DATOS!$I$2:$I$20000,"Música de Cámara"),"")))</f>
        <v/>
      </c>
      <c r="Q918" t="str">
        <f>IF(M918="","",IF(M918="[FÓRMULA MANUAL]","",IFERROR(SUMPRODUCT((DATOS!$A$2:$A$20000=M918)*(CONFIG_METADATA!$G$2:$G$20000=1)*(COUNTIF(CONFIG_ASIGNATURAS!$B$7:$B$27,DATOS!$I$2:$I$20000)&gt;0)*(DATOS!$K$2:$K$20000))/SUMPRODUCT((DATOS!$A$2:$A$20000=M918)*(CONFIG_METADATA!$G$2:$G$20000=1)*(COUNTIF(CONFIG_ASIGNATURAS!$B$7:$B$27,DATOS!$I$2:$I$20000)&gt;0)*1),"")))</f>
        <v/>
      </c>
      <c r="T918" t="str">
        <f>IF(S918="","",IF(S918="[FÓRMULA MANUAL]","",IFERROR(AVERAGEIFS(DATOS!$K$2:$K$20000,DATOS!$A$2:$A$20000,S918,CONFIG_METADATA!$G$2:$G$20000,1,DATOS!$I$2:$I$20000,"Armonía"),"")))</f>
        <v/>
      </c>
      <c r="U918" t="str">
        <f>IF(S918="","",IF(S918="[FÓRMULA MANUAL]","",IFERROR(AVERAGEIFS(DATOS!$K$2:$K$20000,DATOS!$A$2:$A$20000,S918,CONFIG_METADATA!$G$2:$G$20000,1,DATOS!$I$2:$I$20000,"Orquesta/Banda/Conjunto"),"")))</f>
        <v/>
      </c>
      <c r="V918" t="str">
        <f>IF(S918="","",IF(S918="[FÓRMULA MANUAL]","",IFERROR(AVERAGEIFS(DATOS!$K$2:$K$20000,DATOS!$A$2:$A$20000,S918,CONFIG_METADATA!$G$2:$G$20000,1,DATOS!$I$2:$I$20000,"Música de Cámara"),"")))</f>
        <v/>
      </c>
      <c r="W918" t="str">
        <f>IF(S918="","",IF(S918="[FÓRMULA MANUAL]","",IFERROR(SUMPRODUCT((DATOS!$A$2:$A$20000=S918)*(CONFIG_METADATA!$G$2:$G$20000=1)*(COUNTIF(CONFIG_ASIGNATURAS!$B$7:$B$27,DATOS!$I$2:$I$20000)&gt;0)*(DATOS!$K$2:$K$20000))/SUMPRODUCT((DATOS!$A$2:$A$20000=S918)*(CONFIG_METADATA!$G$2:$G$20000=1)*(COUNTIF(CONFIG_ASIGNATURAS!$B$7:$B$27,DATOS!$I$2:$I$20000)&gt;0)*1),"")))</f>
        <v/>
      </c>
      <c r="Z918" t="str">
        <f>IF(Y918="","",IF(Y918="[FÓRMULA MANUAL]","",IFERROR(AVERAGEIFS(DATOS!$K$2:$K$20000,DATOS!$A$2:$A$20000,Y918,CONFIG_METADATA!$G$2:$G$20000,1,DATOS!$I$2:$I$20000,"Análisis"),"")))</f>
        <v/>
      </c>
      <c r="AA918" t="str">
        <f>IF(Y918="","",IF(Y918="[FÓRMULA MANUAL]","",IFERROR(AVERAGEIFS(DATOS!$K$2:$K$20000,DATOS!$A$2:$A$20000,Y918,CONFIG_METADATA!$G$2:$G$20000,1,DATOS!$I$2:$I$20000,"Orquesta/Banda/Conjunto"),"")))</f>
        <v/>
      </c>
      <c r="AB918" t="str">
        <f>IF(Y918="","",IF(Y918="[FÓRMULA MANUAL]","",IFERROR(AVERAGEIFS(DATOS!$K$2:$K$20000,DATOS!$A$2:$A$20000,Y918,CONFIG_METADATA!$G$2:$G$20000,1,DATOS!$I$2:$I$20000,"Música de Cámara"),"")))</f>
        <v/>
      </c>
      <c r="AC918" t="str">
        <f>IF(Y918="","",IF(Y918="[FÓRMULA MANUAL]","",IFERROR(SUMPRODUCT((DATOS!$A$2:$A$20000=Y918)*(CONFIG_METADATA!$G$2:$G$20000=1)*(COUNTIF(CONFIG_ASIGNATURAS!$B$7:$B$27,DATOS!$I$2:$I$20000)&gt;0)*(DATOS!$K$2:$K$20000))/SUMPRODUCT((DATOS!$A$2:$A$20000=Y918)*(CONFIG_METADATA!$G$2:$G$20000=1)*(COUNTIF(CONFIG_ASIGNATURAS!$B$7:$B$27,DATOS!$I$2:$I$20000)&gt;0)*1),"")))</f>
        <v/>
      </c>
      <c r="AF918" t="str">
        <f>IF(AE918="","",IF(AE918="[FÓRMULA MANUAL]","",IFERROR(AVERAGEIFS(DATOS!$K$2:$K$20000,DATOS!$A$2:$A$20000,AE918,CONFIG_METADATA!$G$2:$G$20000,1,DATOS!$I$2:$I$20000,"Análisis"),"")))</f>
        <v/>
      </c>
      <c r="AG918" t="str">
        <f>IF(AE918="","",IF(AE918="[FÓRMULA MANUAL]","",IFERROR(AVERAGEIFS(DATOS!$K$2:$K$20000,DATOS!$A$2:$A$20000,AE918,CONFIG_METADATA!$G$2:$G$20000,1,DATOS!$I$2:$I$20000,"Orquesta/Banda/Conjunto"),"")))</f>
        <v/>
      </c>
      <c r="AH918" t="str">
        <f>IF(AE918="","",IF(AE918="[FÓRMULA MANUAL]","",IFERROR(AVERAGEIFS(DATOS!$K$2:$K$20000,DATOS!$A$2:$A$20000,AE918,CONFIG_METADATA!$G$2:$G$20000,1,DATOS!$I$2:$I$20000,"Música de Cámara"),"")))</f>
        <v/>
      </c>
      <c r="AI918" t="str">
        <f>IF(AE918="","",IF(AE918="[FÓRMULA MANUAL]","",IFERROR(SUMPRODUCT((DATOS!$A$2:$A$20000=AE918)*(CONFIG_METADATA!$G$2:$G$20000=1)*(COUNTIF(CONFIG_ASIGNATURAS!$B$7:$B$27,DATOS!$I$2:$I$20000)&gt;0)*(DATOS!$K$2:$K$20000))/SUMPRODUCT((DATOS!$A$2:$A$20000=AE918)*(CONFIG_METADATA!$G$2:$G$20000=1)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MANUAL]","",IFERROR(AVERAGEIFS(DATOS!$K$2:$K$20000,DATOS!$A$2:$A$20000,A919,CONFIG_METADATA!$G$2:$G$20000,1,DATOS!$I$2:$I$20000,"Lenguaje Musical"),"")))</f>
        <v/>
      </c>
      <c r="C919" t="str">
        <f>IF(A919="","",IF(A919="[FÓRMULA MANUAL]","",IFERROR(AVERAGEIFS(DATOS!$K$2:$K$20000,DATOS!$A$2:$A$20000,A919,CONFIG_METADATA!$G$2:$G$20000,1,DATOS!$I$2:$I$20000,"Orquesta/Banda/Conjunto"),"")))</f>
        <v/>
      </c>
      <c r="D919" t="str">
        <f>IF(A919="","",IF(A919="[FÓRMULA MANUAL]","",IFERROR(AVERAGEIFS(DATOS!$K$2:$K$20000,DATOS!$A$2:$A$20000,A919,CONFIG_METADATA!$G$2:$G$20000,1,DATOS!$I$2:$I$20000,"Conjunto"),"")))</f>
        <v/>
      </c>
      <c r="E919" t="str">
        <f>IF(A919="","",IF(A919="[FÓRMULA MANUAL]","",IFERROR(SUMPRODUCT((DATOS!$A$2:$A$20000=A919)*(CONFIG_METADATA!$G$2:$G$20000=1)*(COUNTIF(CONFIG_ASIGNATURAS!$B$7:$B$27,DATOS!$I$2:$I$20000)&gt;0)*(DATOS!$K$2:$K$20000))/SUMPRODUCT((DATOS!$A$2:$A$20000=A919)*(CONFIG_METADATA!$G$2:$G$20000=1)*(COUNTIF(CONFIG_ASIGNATURAS!$B$7:$B$27,DATOS!$I$2:$I$20000)&gt;0)*1),"")))</f>
        <v/>
      </c>
      <c r="H919" t="str">
        <f>IF(G919="","",IF(G919="[FÓRMULA MANUAL]","",IFERROR(AVERAGEIFS(DATOS!$K$2:$K$20000,DATOS!$A$2:$A$20000,G919,CONFIG_METADATA!$G$2:$G$20000,1,DATOS!$I$2:$I$20000,"Lenguaje Musical"),"")))</f>
        <v/>
      </c>
      <c r="I919" t="str">
        <f>IF(G919="","",IF(G919="[FÓRMULA MANUAL]","",IFERROR(AVERAGEIFS(DATOS!$K$2:$K$20000,DATOS!$A$2:$A$20000,G919,CONFIG_METADATA!$G$2:$G$20000,1,DATOS!$I$2:$I$20000,"Orquesta/Banda/Conjunto"),"")))</f>
        <v/>
      </c>
      <c r="J919" t="str">
        <f>IF(G919="","",IF(G919="[FÓRMULA MANUAL]","",IFERROR(AVERAGEIFS(DATOS!$K$2:$K$20000,DATOS!$A$2:$A$20000,G919,CONFIG_METADATA!$G$2:$G$20000,1,DATOS!$I$2:$I$20000,"Conjunto"),"")))</f>
        <v/>
      </c>
      <c r="K919" t="str">
        <f>IF(G919="","",IF(G919="[FÓRMULA MANUAL]","",IFERROR(SUMPRODUCT((DATOS!$A$2:$A$20000=G919)*(CONFIG_METADATA!$G$2:$G$20000=1)*(COUNTIF(CONFIG_ASIGNATURAS!$B$7:$B$27,DATOS!$I$2:$I$20000)&gt;0)*(DATOS!$K$2:$K$20000))/SUMPRODUCT((DATOS!$A$2:$A$20000=G919)*(CONFIG_METADATA!$G$2:$G$20000=1)*(COUNTIF(CONFIG_ASIGNATURAS!$B$7:$B$27,DATOS!$I$2:$I$20000)&gt;0)*1),"")))</f>
        <v/>
      </c>
      <c r="N919" t="str">
        <f>IF(M919="","",IF(M919="[FÓRMULA MANUAL]","",IFERROR(AVERAGEIFS(DATOS!$K$2:$K$20000,DATOS!$A$2:$A$20000,M919,CONFIG_METADATA!$G$2:$G$20000,1,DATOS!$I$2:$I$20000,"Armonía"),"")))</f>
        <v/>
      </c>
      <c r="O919" t="str">
        <f>IF(M919="","",IF(M919="[FÓRMULA MANUAL]","",IFERROR(AVERAGEIFS(DATOS!$K$2:$K$20000,DATOS!$A$2:$A$20000,M919,CONFIG_METADATA!$G$2:$G$20000,1,DATOS!$I$2:$I$20000,"Orquesta/Banda/Conjunto"),"")))</f>
        <v/>
      </c>
      <c r="P919" t="str">
        <f>IF(M919="","",IF(M919="[FÓRMULA MANUAL]","",IFERROR(AVERAGEIFS(DATOS!$K$2:$K$20000,DATOS!$A$2:$A$20000,M919,CONFIG_METADATA!$G$2:$G$20000,1,DATOS!$I$2:$I$20000,"Música de Cámara"),"")))</f>
        <v/>
      </c>
      <c r="Q919" t="str">
        <f>IF(M919="","",IF(M919="[FÓRMULA MANUAL]","",IFERROR(SUMPRODUCT((DATOS!$A$2:$A$20000=M919)*(CONFIG_METADATA!$G$2:$G$20000=1)*(COUNTIF(CONFIG_ASIGNATURAS!$B$7:$B$27,DATOS!$I$2:$I$20000)&gt;0)*(DATOS!$K$2:$K$20000))/SUMPRODUCT((DATOS!$A$2:$A$20000=M919)*(CONFIG_METADATA!$G$2:$G$20000=1)*(COUNTIF(CONFIG_ASIGNATURAS!$B$7:$B$27,DATOS!$I$2:$I$20000)&gt;0)*1),"")))</f>
        <v/>
      </c>
      <c r="T919" t="str">
        <f>IF(S919="","",IF(S919="[FÓRMULA MANUAL]","",IFERROR(AVERAGEIFS(DATOS!$K$2:$K$20000,DATOS!$A$2:$A$20000,S919,CONFIG_METADATA!$G$2:$G$20000,1,DATOS!$I$2:$I$20000,"Armonía"),"")))</f>
        <v/>
      </c>
      <c r="U919" t="str">
        <f>IF(S919="","",IF(S919="[FÓRMULA MANUAL]","",IFERROR(AVERAGEIFS(DATOS!$K$2:$K$20000,DATOS!$A$2:$A$20000,S919,CONFIG_METADATA!$G$2:$G$20000,1,DATOS!$I$2:$I$20000,"Orquesta/Banda/Conjunto"),"")))</f>
        <v/>
      </c>
      <c r="V919" t="str">
        <f>IF(S919="","",IF(S919="[FÓRMULA MANUAL]","",IFERROR(AVERAGEIFS(DATOS!$K$2:$K$20000,DATOS!$A$2:$A$20000,S919,CONFIG_METADATA!$G$2:$G$20000,1,DATOS!$I$2:$I$20000,"Música de Cámara"),"")))</f>
        <v/>
      </c>
      <c r="W919" t="str">
        <f>IF(S919="","",IF(S919="[FÓRMULA MANUAL]","",IFERROR(SUMPRODUCT((DATOS!$A$2:$A$20000=S919)*(CONFIG_METADATA!$G$2:$G$20000=1)*(COUNTIF(CONFIG_ASIGNATURAS!$B$7:$B$27,DATOS!$I$2:$I$20000)&gt;0)*(DATOS!$K$2:$K$20000))/SUMPRODUCT((DATOS!$A$2:$A$20000=S919)*(CONFIG_METADATA!$G$2:$G$20000=1)*(COUNTIF(CONFIG_ASIGNATURAS!$B$7:$B$27,DATOS!$I$2:$I$20000)&gt;0)*1),"")))</f>
        <v/>
      </c>
      <c r="Z919" t="str">
        <f>IF(Y919="","",IF(Y919="[FÓRMULA MANUAL]","",IFERROR(AVERAGEIFS(DATOS!$K$2:$K$20000,DATOS!$A$2:$A$20000,Y919,CONFIG_METADATA!$G$2:$G$20000,1,DATOS!$I$2:$I$20000,"Análisis"),"")))</f>
        <v/>
      </c>
      <c r="AA919" t="str">
        <f>IF(Y919="","",IF(Y919="[FÓRMULA MANUAL]","",IFERROR(AVERAGEIFS(DATOS!$K$2:$K$20000,DATOS!$A$2:$A$20000,Y919,CONFIG_METADATA!$G$2:$G$20000,1,DATOS!$I$2:$I$20000,"Orquesta/Banda/Conjunto"),"")))</f>
        <v/>
      </c>
      <c r="AB919" t="str">
        <f>IF(Y919="","",IF(Y919="[FÓRMULA MANUAL]","",IFERROR(AVERAGEIFS(DATOS!$K$2:$K$20000,DATOS!$A$2:$A$20000,Y919,CONFIG_METADATA!$G$2:$G$20000,1,DATOS!$I$2:$I$20000,"Música de Cámara"),"")))</f>
        <v/>
      </c>
      <c r="AC919" t="str">
        <f>IF(Y919="","",IF(Y919="[FÓRMULA MANUAL]","",IFERROR(SUMPRODUCT((DATOS!$A$2:$A$20000=Y919)*(CONFIG_METADATA!$G$2:$G$20000=1)*(COUNTIF(CONFIG_ASIGNATURAS!$B$7:$B$27,DATOS!$I$2:$I$20000)&gt;0)*(DATOS!$K$2:$K$20000))/SUMPRODUCT((DATOS!$A$2:$A$20000=Y919)*(CONFIG_METADATA!$G$2:$G$20000=1)*(COUNTIF(CONFIG_ASIGNATURAS!$B$7:$B$27,DATOS!$I$2:$I$20000)&gt;0)*1),"")))</f>
        <v/>
      </c>
      <c r="AF919" t="str">
        <f>IF(AE919="","",IF(AE919="[FÓRMULA MANUAL]","",IFERROR(AVERAGEIFS(DATOS!$K$2:$K$20000,DATOS!$A$2:$A$20000,AE919,CONFIG_METADATA!$G$2:$G$20000,1,DATOS!$I$2:$I$20000,"Análisis"),"")))</f>
        <v/>
      </c>
      <c r="AG919" t="str">
        <f>IF(AE919="","",IF(AE919="[FÓRMULA MANUAL]","",IFERROR(AVERAGEIFS(DATOS!$K$2:$K$20000,DATOS!$A$2:$A$20000,AE919,CONFIG_METADATA!$G$2:$G$20000,1,DATOS!$I$2:$I$20000,"Orquesta/Banda/Conjunto"),"")))</f>
        <v/>
      </c>
      <c r="AH919" t="str">
        <f>IF(AE919="","",IF(AE919="[FÓRMULA MANUAL]","",IFERROR(AVERAGEIFS(DATOS!$K$2:$K$20000,DATOS!$A$2:$A$20000,AE919,CONFIG_METADATA!$G$2:$G$20000,1,DATOS!$I$2:$I$20000,"Música de Cámara"),"")))</f>
        <v/>
      </c>
      <c r="AI919" t="str">
        <f>IF(AE919="","",IF(AE919="[FÓRMULA MANUAL]","",IFERROR(SUMPRODUCT((DATOS!$A$2:$A$20000=AE919)*(CONFIG_METADATA!$G$2:$G$20000=1)*(COUNTIF(CONFIG_ASIGNATURAS!$B$7:$B$27,DATOS!$I$2:$I$20000)&gt;0)*(DATOS!$K$2:$K$20000))/SUMPRODUCT((DATOS!$A$2:$A$20000=AE919)*(CONFIG_METADATA!$G$2:$G$20000=1)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MANUAL]","",IFERROR(AVERAGEIFS(DATOS!$K$2:$K$20000,DATOS!$A$2:$A$20000,A920,CONFIG_METADATA!$G$2:$G$20000,1,DATOS!$I$2:$I$20000,"Lenguaje Musical"),"")))</f>
        <v/>
      </c>
      <c r="C920" t="str">
        <f>IF(A920="","",IF(A920="[FÓRMULA MANUAL]","",IFERROR(AVERAGEIFS(DATOS!$K$2:$K$20000,DATOS!$A$2:$A$20000,A920,CONFIG_METADATA!$G$2:$G$20000,1,DATOS!$I$2:$I$20000,"Orquesta/Banda/Conjunto"),"")))</f>
        <v/>
      </c>
      <c r="D920" t="str">
        <f>IF(A920="","",IF(A920="[FÓRMULA MANUAL]","",IFERROR(AVERAGEIFS(DATOS!$K$2:$K$20000,DATOS!$A$2:$A$20000,A920,CONFIG_METADATA!$G$2:$G$20000,1,DATOS!$I$2:$I$20000,"Conjunto"),"")))</f>
        <v/>
      </c>
      <c r="E920" t="str">
        <f>IF(A920="","",IF(A920="[FÓRMULA MANUAL]","",IFERROR(SUMPRODUCT((DATOS!$A$2:$A$20000=A920)*(CONFIG_METADATA!$G$2:$G$20000=1)*(COUNTIF(CONFIG_ASIGNATURAS!$B$7:$B$27,DATOS!$I$2:$I$20000)&gt;0)*(DATOS!$K$2:$K$20000))/SUMPRODUCT((DATOS!$A$2:$A$20000=A920)*(CONFIG_METADATA!$G$2:$G$20000=1)*(COUNTIF(CONFIG_ASIGNATURAS!$B$7:$B$27,DATOS!$I$2:$I$20000)&gt;0)*1),"")))</f>
        <v/>
      </c>
      <c r="H920" t="str">
        <f>IF(G920="","",IF(G920="[FÓRMULA MANUAL]","",IFERROR(AVERAGEIFS(DATOS!$K$2:$K$20000,DATOS!$A$2:$A$20000,G920,CONFIG_METADATA!$G$2:$G$20000,1,DATOS!$I$2:$I$20000,"Lenguaje Musical"),"")))</f>
        <v/>
      </c>
      <c r="I920" t="str">
        <f>IF(G920="","",IF(G920="[FÓRMULA MANUAL]","",IFERROR(AVERAGEIFS(DATOS!$K$2:$K$20000,DATOS!$A$2:$A$20000,G920,CONFIG_METADATA!$G$2:$G$20000,1,DATOS!$I$2:$I$20000,"Orquesta/Banda/Conjunto"),"")))</f>
        <v/>
      </c>
      <c r="J920" t="str">
        <f>IF(G920="","",IF(G920="[FÓRMULA MANUAL]","",IFERROR(AVERAGEIFS(DATOS!$K$2:$K$20000,DATOS!$A$2:$A$20000,G920,CONFIG_METADATA!$G$2:$G$20000,1,DATOS!$I$2:$I$20000,"Conjunto"),"")))</f>
        <v/>
      </c>
      <c r="K920" t="str">
        <f>IF(G920="","",IF(G920="[FÓRMULA MANUAL]","",IFERROR(SUMPRODUCT((DATOS!$A$2:$A$20000=G920)*(CONFIG_METADATA!$G$2:$G$20000=1)*(COUNTIF(CONFIG_ASIGNATURAS!$B$7:$B$27,DATOS!$I$2:$I$20000)&gt;0)*(DATOS!$K$2:$K$20000))/SUMPRODUCT((DATOS!$A$2:$A$20000=G920)*(CONFIG_METADATA!$G$2:$G$20000=1)*(COUNTIF(CONFIG_ASIGNATURAS!$B$7:$B$27,DATOS!$I$2:$I$20000)&gt;0)*1),"")))</f>
        <v/>
      </c>
      <c r="N920" t="str">
        <f>IF(M920="","",IF(M920="[FÓRMULA MANUAL]","",IFERROR(AVERAGEIFS(DATOS!$K$2:$K$20000,DATOS!$A$2:$A$20000,M920,CONFIG_METADATA!$G$2:$G$20000,1,DATOS!$I$2:$I$20000,"Armonía"),"")))</f>
        <v/>
      </c>
      <c r="O920" t="str">
        <f>IF(M920="","",IF(M920="[FÓRMULA MANUAL]","",IFERROR(AVERAGEIFS(DATOS!$K$2:$K$20000,DATOS!$A$2:$A$20000,M920,CONFIG_METADATA!$G$2:$G$20000,1,DATOS!$I$2:$I$20000,"Orquesta/Banda/Conjunto"),"")))</f>
        <v/>
      </c>
      <c r="P920" t="str">
        <f>IF(M920="","",IF(M920="[FÓRMULA MANUAL]","",IFERROR(AVERAGEIFS(DATOS!$K$2:$K$20000,DATOS!$A$2:$A$20000,M920,CONFIG_METADATA!$G$2:$G$20000,1,DATOS!$I$2:$I$20000,"Música de Cámara"),"")))</f>
        <v/>
      </c>
      <c r="Q920" t="str">
        <f>IF(M920="","",IF(M920="[FÓRMULA MANUAL]","",IFERROR(SUMPRODUCT((DATOS!$A$2:$A$20000=M920)*(CONFIG_METADATA!$G$2:$G$20000=1)*(COUNTIF(CONFIG_ASIGNATURAS!$B$7:$B$27,DATOS!$I$2:$I$20000)&gt;0)*(DATOS!$K$2:$K$20000))/SUMPRODUCT((DATOS!$A$2:$A$20000=M920)*(CONFIG_METADATA!$G$2:$G$20000=1)*(COUNTIF(CONFIG_ASIGNATURAS!$B$7:$B$27,DATOS!$I$2:$I$20000)&gt;0)*1),"")))</f>
        <v/>
      </c>
      <c r="T920" t="str">
        <f>IF(S920="","",IF(S920="[FÓRMULA MANUAL]","",IFERROR(AVERAGEIFS(DATOS!$K$2:$K$20000,DATOS!$A$2:$A$20000,S920,CONFIG_METADATA!$G$2:$G$20000,1,DATOS!$I$2:$I$20000,"Armonía"),"")))</f>
        <v/>
      </c>
      <c r="U920" t="str">
        <f>IF(S920="","",IF(S920="[FÓRMULA MANUAL]","",IFERROR(AVERAGEIFS(DATOS!$K$2:$K$20000,DATOS!$A$2:$A$20000,S920,CONFIG_METADATA!$G$2:$G$20000,1,DATOS!$I$2:$I$20000,"Orquesta/Banda/Conjunto"),"")))</f>
        <v/>
      </c>
      <c r="V920" t="str">
        <f>IF(S920="","",IF(S920="[FÓRMULA MANUAL]","",IFERROR(AVERAGEIFS(DATOS!$K$2:$K$20000,DATOS!$A$2:$A$20000,S920,CONFIG_METADATA!$G$2:$G$20000,1,DATOS!$I$2:$I$20000,"Música de Cámara"),"")))</f>
        <v/>
      </c>
      <c r="W920" t="str">
        <f>IF(S920="","",IF(S920="[FÓRMULA MANUAL]","",IFERROR(SUMPRODUCT((DATOS!$A$2:$A$20000=S920)*(CONFIG_METADATA!$G$2:$G$20000=1)*(COUNTIF(CONFIG_ASIGNATURAS!$B$7:$B$27,DATOS!$I$2:$I$20000)&gt;0)*(DATOS!$K$2:$K$20000))/SUMPRODUCT((DATOS!$A$2:$A$20000=S920)*(CONFIG_METADATA!$G$2:$G$20000=1)*(COUNTIF(CONFIG_ASIGNATURAS!$B$7:$B$27,DATOS!$I$2:$I$20000)&gt;0)*1),"")))</f>
        <v/>
      </c>
      <c r="Z920" t="str">
        <f>IF(Y920="","",IF(Y920="[FÓRMULA MANUAL]","",IFERROR(AVERAGEIFS(DATOS!$K$2:$K$20000,DATOS!$A$2:$A$20000,Y920,CONFIG_METADATA!$G$2:$G$20000,1,DATOS!$I$2:$I$20000,"Análisis"),"")))</f>
        <v/>
      </c>
      <c r="AA920" t="str">
        <f>IF(Y920="","",IF(Y920="[FÓRMULA MANUAL]","",IFERROR(AVERAGEIFS(DATOS!$K$2:$K$20000,DATOS!$A$2:$A$20000,Y920,CONFIG_METADATA!$G$2:$G$20000,1,DATOS!$I$2:$I$20000,"Orquesta/Banda/Conjunto"),"")))</f>
        <v/>
      </c>
      <c r="AB920" t="str">
        <f>IF(Y920="","",IF(Y920="[FÓRMULA MANUAL]","",IFERROR(AVERAGEIFS(DATOS!$K$2:$K$20000,DATOS!$A$2:$A$20000,Y920,CONFIG_METADATA!$G$2:$G$20000,1,DATOS!$I$2:$I$20000,"Música de Cámara"),"")))</f>
        <v/>
      </c>
      <c r="AC920" t="str">
        <f>IF(Y920="","",IF(Y920="[FÓRMULA MANUAL]","",IFERROR(SUMPRODUCT((DATOS!$A$2:$A$20000=Y920)*(CONFIG_METADATA!$G$2:$G$20000=1)*(COUNTIF(CONFIG_ASIGNATURAS!$B$7:$B$27,DATOS!$I$2:$I$20000)&gt;0)*(DATOS!$K$2:$K$20000))/SUMPRODUCT((DATOS!$A$2:$A$20000=Y920)*(CONFIG_METADATA!$G$2:$G$20000=1)*(COUNTIF(CONFIG_ASIGNATURAS!$B$7:$B$27,DATOS!$I$2:$I$20000)&gt;0)*1),"")))</f>
        <v/>
      </c>
      <c r="AF920" t="str">
        <f>IF(AE920="","",IF(AE920="[FÓRMULA MANUAL]","",IFERROR(AVERAGEIFS(DATOS!$K$2:$K$20000,DATOS!$A$2:$A$20000,AE920,CONFIG_METADATA!$G$2:$G$20000,1,DATOS!$I$2:$I$20000,"Análisis"),"")))</f>
        <v/>
      </c>
      <c r="AG920" t="str">
        <f>IF(AE920="","",IF(AE920="[FÓRMULA MANUAL]","",IFERROR(AVERAGEIFS(DATOS!$K$2:$K$20000,DATOS!$A$2:$A$20000,AE920,CONFIG_METADATA!$G$2:$G$20000,1,DATOS!$I$2:$I$20000,"Orquesta/Banda/Conjunto"),"")))</f>
        <v/>
      </c>
      <c r="AH920" t="str">
        <f>IF(AE920="","",IF(AE920="[FÓRMULA MANUAL]","",IFERROR(AVERAGEIFS(DATOS!$K$2:$K$20000,DATOS!$A$2:$A$20000,AE920,CONFIG_METADATA!$G$2:$G$20000,1,DATOS!$I$2:$I$20000,"Música de Cámara"),"")))</f>
        <v/>
      </c>
      <c r="AI920" t="str">
        <f>IF(AE920="","",IF(AE920="[FÓRMULA MANUAL]","",IFERROR(SUMPRODUCT((DATOS!$A$2:$A$20000=AE920)*(CONFIG_METADATA!$G$2:$G$20000=1)*(COUNTIF(CONFIG_ASIGNATURAS!$B$7:$B$27,DATOS!$I$2:$I$20000)&gt;0)*(DATOS!$K$2:$K$20000))/SUMPRODUCT((DATOS!$A$2:$A$20000=AE920)*(CONFIG_METADATA!$G$2:$G$20000=1)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MANUAL]","",IFERROR(AVERAGEIFS(DATOS!$K$2:$K$20000,DATOS!$A$2:$A$20000,A921,CONFIG_METADATA!$G$2:$G$20000,1,DATOS!$I$2:$I$20000,"Lenguaje Musical"),"")))</f>
        <v/>
      </c>
      <c r="C921" t="str">
        <f>IF(A921="","",IF(A921="[FÓRMULA MANUAL]","",IFERROR(AVERAGEIFS(DATOS!$K$2:$K$20000,DATOS!$A$2:$A$20000,A921,CONFIG_METADATA!$G$2:$G$20000,1,DATOS!$I$2:$I$20000,"Orquesta/Banda/Conjunto"),"")))</f>
        <v/>
      </c>
      <c r="D921" t="str">
        <f>IF(A921="","",IF(A921="[FÓRMULA MANUAL]","",IFERROR(AVERAGEIFS(DATOS!$K$2:$K$20000,DATOS!$A$2:$A$20000,A921,CONFIG_METADATA!$G$2:$G$20000,1,DATOS!$I$2:$I$20000,"Conjunto"),"")))</f>
        <v/>
      </c>
      <c r="E921" t="str">
        <f>IF(A921="","",IF(A921="[FÓRMULA MANUAL]","",IFERROR(SUMPRODUCT((DATOS!$A$2:$A$20000=A921)*(CONFIG_METADATA!$G$2:$G$20000=1)*(COUNTIF(CONFIG_ASIGNATURAS!$B$7:$B$27,DATOS!$I$2:$I$20000)&gt;0)*(DATOS!$K$2:$K$20000))/SUMPRODUCT((DATOS!$A$2:$A$20000=A921)*(CONFIG_METADATA!$G$2:$G$20000=1)*(COUNTIF(CONFIG_ASIGNATURAS!$B$7:$B$27,DATOS!$I$2:$I$20000)&gt;0)*1),"")))</f>
        <v/>
      </c>
      <c r="H921" t="str">
        <f>IF(G921="","",IF(G921="[FÓRMULA MANUAL]","",IFERROR(AVERAGEIFS(DATOS!$K$2:$K$20000,DATOS!$A$2:$A$20000,G921,CONFIG_METADATA!$G$2:$G$20000,1,DATOS!$I$2:$I$20000,"Lenguaje Musical"),"")))</f>
        <v/>
      </c>
      <c r="I921" t="str">
        <f>IF(G921="","",IF(G921="[FÓRMULA MANUAL]","",IFERROR(AVERAGEIFS(DATOS!$K$2:$K$20000,DATOS!$A$2:$A$20000,G921,CONFIG_METADATA!$G$2:$G$20000,1,DATOS!$I$2:$I$20000,"Orquesta/Banda/Conjunto"),"")))</f>
        <v/>
      </c>
      <c r="J921" t="str">
        <f>IF(G921="","",IF(G921="[FÓRMULA MANUAL]","",IFERROR(AVERAGEIFS(DATOS!$K$2:$K$20000,DATOS!$A$2:$A$20000,G921,CONFIG_METADATA!$G$2:$G$20000,1,DATOS!$I$2:$I$20000,"Conjunto"),"")))</f>
        <v/>
      </c>
      <c r="K921" t="str">
        <f>IF(G921="","",IF(G921="[FÓRMULA MANUAL]","",IFERROR(SUMPRODUCT((DATOS!$A$2:$A$20000=G921)*(CONFIG_METADATA!$G$2:$G$20000=1)*(COUNTIF(CONFIG_ASIGNATURAS!$B$7:$B$27,DATOS!$I$2:$I$20000)&gt;0)*(DATOS!$K$2:$K$20000))/SUMPRODUCT((DATOS!$A$2:$A$20000=G921)*(CONFIG_METADATA!$G$2:$G$20000=1)*(COUNTIF(CONFIG_ASIGNATURAS!$B$7:$B$27,DATOS!$I$2:$I$20000)&gt;0)*1),"")))</f>
        <v/>
      </c>
      <c r="N921" t="str">
        <f>IF(M921="","",IF(M921="[FÓRMULA MANUAL]","",IFERROR(AVERAGEIFS(DATOS!$K$2:$K$20000,DATOS!$A$2:$A$20000,M921,CONFIG_METADATA!$G$2:$G$20000,1,DATOS!$I$2:$I$20000,"Armonía"),"")))</f>
        <v/>
      </c>
      <c r="O921" t="str">
        <f>IF(M921="","",IF(M921="[FÓRMULA MANUAL]","",IFERROR(AVERAGEIFS(DATOS!$K$2:$K$20000,DATOS!$A$2:$A$20000,M921,CONFIG_METADATA!$G$2:$G$20000,1,DATOS!$I$2:$I$20000,"Orquesta/Banda/Conjunto"),"")))</f>
        <v/>
      </c>
      <c r="P921" t="str">
        <f>IF(M921="","",IF(M921="[FÓRMULA MANUAL]","",IFERROR(AVERAGEIFS(DATOS!$K$2:$K$20000,DATOS!$A$2:$A$20000,M921,CONFIG_METADATA!$G$2:$G$20000,1,DATOS!$I$2:$I$20000,"Música de Cámara"),"")))</f>
        <v/>
      </c>
      <c r="Q921" t="str">
        <f>IF(M921="","",IF(M921="[FÓRMULA MANUAL]","",IFERROR(SUMPRODUCT((DATOS!$A$2:$A$20000=M921)*(CONFIG_METADATA!$G$2:$G$20000=1)*(COUNTIF(CONFIG_ASIGNATURAS!$B$7:$B$27,DATOS!$I$2:$I$20000)&gt;0)*(DATOS!$K$2:$K$20000))/SUMPRODUCT((DATOS!$A$2:$A$20000=M921)*(CONFIG_METADATA!$G$2:$G$20000=1)*(COUNTIF(CONFIG_ASIGNATURAS!$B$7:$B$27,DATOS!$I$2:$I$20000)&gt;0)*1),"")))</f>
        <v/>
      </c>
      <c r="T921" t="str">
        <f>IF(S921="","",IF(S921="[FÓRMULA MANUAL]","",IFERROR(AVERAGEIFS(DATOS!$K$2:$K$20000,DATOS!$A$2:$A$20000,S921,CONFIG_METADATA!$G$2:$G$20000,1,DATOS!$I$2:$I$20000,"Armonía"),"")))</f>
        <v/>
      </c>
      <c r="U921" t="str">
        <f>IF(S921="","",IF(S921="[FÓRMULA MANUAL]","",IFERROR(AVERAGEIFS(DATOS!$K$2:$K$20000,DATOS!$A$2:$A$20000,S921,CONFIG_METADATA!$G$2:$G$20000,1,DATOS!$I$2:$I$20000,"Orquesta/Banda/Conjunto"),"")))</f>
        <v/>
      </c>
      <c r="V921" t="str">
        <f>IF(S921="","",IF(S921="[FÓRMULA MANUAL]","",IFERROR(AVERAGEIFS(DATOS!$K$2:$K$20000,DATOS!$A$2:$A$20000,S921,CONFIG_METADATA!$G$2:$G$20000,1,DATOS!$I$2:$I$20000,"Música de Cámara"),"")))</f>
        <v/>
      </c>
      <c r="W921" t="str">
        <f>IF(S921="","",IF(S921="[FÓRMULA MANUAL]","",IFERROR(SUMPRODUCT((DATOS!$A$2:$A$20000=S921)*(CONFIG_METADATA!$G$2:$G$20000=1)*(COUNTIF(CONFIG_ASIGNATURAS!$B$7:$B$27,DATOS!$I$2:$I$20000)&gt;0)*(DATOS!$K$2:$K$20000))/SUMPRODUCT((DATOS!$A$2:$A$20000=S921)*(CONFIG_METADATA!$G$2:$G$20000=1)*(COUNTIF(CONFIG_ASIGNATURAS!$B$7:$B$27,DATOS!$I$2:$I$20000)&gt;0)*1),"")))</f>
        <v/>
      </c>
      <c r="Z921" t="str">
        <f>IF(Y921="","",IF(Y921="[FÓRMULA MANUAL]","",IFERROR(AVERAGEIFS(DATOS!$K$2:$K$20000,DATOS!$A$2:$A$20000,Y921,CONFIG_METADATA!$G$2:$G$20000,1,DATOS!$I$2:$I$20000,"Análisis"),"")))</f>
        <v/>
      </c>
      <c r="AA921" t="str">
        <f>IF(Y921="","",IF(Y921="[FÓRMULA MANUAL]","",IFERROR(AVERAGEIFS(DATOS!$K$2:$K$20000,DATOS!$A$2:$A$20000,Y921,CONFIG_METADATA!$G$2:$G$20000,1,DATOS!$I$2:$I$20000,"Orquesta/Banda/Conjunto"),"")))</f>
        <v/>
      </c>
      <c r="AB921" t="str">
        <f>IF(Y921="","",IF(Y921="[FÓRMULA MANUAL]","",IFERROR(AVERAGEIFS(DATOS!$K$2:$K$20000,DATOS!$A$2:$A$20000,Y921,CONFIG_METADATA!$G$2:$G$20000,1,DATOS!$I$2:$I$20000,"Música de Cámara"),"")))</f>
        <v/>
      </c>
      <c r="AC921" t="str">
        <f>IF(Y921="","",IF(Y921="[FÓRMULA MANUAL]","",IFERROR(SUMPRODUCT((DATOS!$A$2:$A$20000=Y921)*(CONFIG_METADATA!$G$2:$G$20000=1)*(COUNTIF(CONFIG_ASIGNATURAS!$B$7:$B$27,DATOS!$I$2:$I$20000)&gt;0)*(DATOS!$K$2:$K$20000))/SUMPRODUCT((DATOS!$A$2:$A$20000=Y921)*(CONFIG_METADATA!$G$2:$G$20000=1)*(COUNTIF(CONFIG_ASIGNATURAS!$B$7:$B$27,DATOS!$I$2:$I$20000)&gt;0)*1),"")))</f>
        <v/>
      </c>
      <c r="AF921" t="str">
        <f>IF(AE921="","",IF(AE921="[FÓRMULA MANUAL]","",IFERROR(AVERAGEIFS(DATOS!$K$2:$K$20000,DATOS!$A$2:$A$20000,AE921,CONFIG_METADATA!$G$2:$G$20000,1,DATOS!$I$2:$I$20000,"Análisis"),"")))</f>
        <v/>
      </c>
      <c r="AG921" t="str">
        <f>IF(AE921="","",IF(AE921="[FÓRMULA MANUAL]","",IFERROR(AVERAGEIFS(DATOS!$K$2:$K$20000,DATOS!$A$2:$A$20000,AE921,CONFIG_METADATA!$G$2:$G$20000,1,DATOS!$I$2:$I$20000,"Orquesta/Banda/Conjunto"),"")))</f>
        <v/>
      </c>
      <c r="AH921" t="str">
        <f>IF(AE921="","",IF(AE921="[FÓRMULA MANUAL]","",IFERROR(AVERAGEIFS(DATOS!$K$2:$K$20000,DATOS!$A$2:$A$20000,AE921,CONFIG_METADATA!$G$2:$G$20000,1,DATOS!$I$2:$I$20000,"Música de Cámara"),"")))</f>
        <v/>
      </c>
      <c r="AI921" t="str">
        <f>IF(AE921="","",IF(AE921="[FÓRMULA MANUAL]","",IFERROR(SUMPRODUCT((DATOS!$A$2:$A$20000=AE921)*(CONFIG_METADATA!$G$2:$G$20000=1)*(COUNTIF(CONFIG_ASIGNATURAS!$B$7:$B$27,DATOS!$I$2:$I$20000)&gt;0)*(DATOS!$K$2:$K$20000))/SUMPRODUCT((DATOS!$A$2:$A$20000=AE921)*(CONFIG_METADATA!$G$2:$G$20000=1)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MANUAL]","",IFERROR(AVERAGEIFS(DATOS!$K$2:$K$20000,DATOS!$A$2:$A$20000,A922,CONFIG_METADATA!$G$2:$G$20000,1,DATOS!$I$2:$I$20000,"Lenguaje Musical"),"")))</f>
        <v/>
      </c>
      <c r="C922" t="str">
        <f>IF(A922="","",IF(A922="[FÓRMULA MANUAL]","",IFERROR(AVERAGEIFS(DATOS!$K$2:$K$20000,DATOS!$A$2:$A$20000,A922,CONFIG_METADATA!$G$2:$G$20000,1,DATOS!$I$2:$I$20000,"Orquesta/Banda/Conjunto"),"")))</f>
        <v/>
      </c>
      <c r="D922" t="str">
        <f>IF(A922="","",IF(A922="[FÓRMULA MANUAL]","",IFERROR(AVERAGEIFS(DATOS!$K$2:$K$20000,DATOS!$A$2:$A$20000,A922,CONFIG_METADATA!$G$2:$G$20000,1,DATOS!$I$2:$I$20000,"Conjunto"),"")))</f>
        <v/>
      </c>
      <c r="E922" t="str">
        <f>IF(A922="","",IF(A922="[FÓRMULA MANUAL]","",IFERROR(SUMPRODUCT((DATOS!$A$2:$A$20000=A922)*(CONFIG_METADATA!$G$2:$G$20000=1)*(COUNTIF(CONFIG_ASIGNATURAS!$B$7:$B$27,DATOS!$I$2:$I$20000)&gt;0)*(DATOS!$K$2:$K$20000))/SUMPRODUCT((DATOS!$A$2:$A$20000=A922)*(CONFIG_METADATA!$G$2:$G$20000=1)*(COUNTIF(CONFIG_ASIGNATURAS!$B$7:$B$27,DATOS!$I$2:$I$20000)&gt;0)*1),"")))</f>
        <v/>
      </c>
      <c r="H922" t="str">
        <f>IF(G922="","",IF(G922="[FÓRMULA MANUAL]","",IFERROR(AVERAGEIFS(DATOS!$K$2:$K$20000,DATOS!$A$2:$A$20000,G922,CONFIG_METADATA!$G$2:$G$20000,1,DATOS!$I$2:$I$20000,"Lenguaje Musical"),"")))</f>
        <v/>
      </c>
      <c r="I922" t="str">
        <f>IF(G922="","",IF(G922="[FÓRMULA MANUAL]","",IFERROR(AVERAGEIFS(DATOS!$K$2:$K$20000,DATOS!$A$2:$A$20000,G922,CONFIG_METADATA!$G$2:$G$20000,1,DATOS!$I$2:$I$20000,"Orquesta/Banda/Conjunto"),"")))</f>
        <v/>
      </c>
      <c r="J922" t="str">
        <f>IF(G922="","",IF(G922="[FÓRMULA MANUAL]","",IFERROR(AVERAGEIFS(DATOS!$K$2:$K$20000,DATOS!$A$2:$A$20000,G922,CONFIG_METADATA!$G$2:$G$20000,1,DATOS!$I$2:$I$20000,"Conjunto"),"")))</f>
        <v/>
      </c>
      <c r="K922" t="str">
        <f>IF(G922="","",IF(G922="[FÓRMULA MANUAL]","",IFERROR(SUMPRODUCT((DATOS!$A$2:$A$20000=G922)*(CONFIG_METADATA!$G$2:$G$20000=1)*(COUNTIF(CONFIG_ASIGNATURAS!$B$7:$B$27,DATOS!$I$2:$I$20000)&gt;0)*(DATOS!$K$2:$K$20000))/SUMPRODUCT((DATOS!$A$2:$A$20000=G922)*(CONFIG_METADATA!$G$2:$G$20000=1)*(COUNTIF(CONFIG_ASIGNATURAS!$B$7:$B$27,DATOS!$I$2:$I$20000)&gt;0)*1),"")))</f>
        <v/>
      </c>
      <c r="N922" t="str">
        <f>IF(M922="","",IF(M922="[FÓRMULA MANUAL]","",IFERROR(AVERAGEIFS(DATOS!$K$2:$K$20000,DATOS!$A$2:$A$20000,M922,CONFIG_METADATA!$G$2:$G$20000,1,DATOS!$I$2:$I$20000,"Armonía"),"")))</f>
        <v/>
      </c>
      <c r="O922" t="str">
        <f>IF(M922="","",IF(M922="[FÓRMULA MANUAL]","",IFERROR(AVERAGEIFS(DATOS!$K$2:$K$20000,DATOS!$A$2:$A$20000,M922,CONFIG_METADATA!$G$2:$G$20000,1,DATOS!$I$2:$I$20000,"Orquesta/Banda/Conjunto"),"")))</f>
        <v/>
      </c>
      <c r="P922" t="str">
        <f>IF(M922="","",IF(M922="[FÓRMULA MANUAL]","",IFERROR(AVERAGEIFS(DATOS!$K$2:$K$20000,DATOS!$A$2:$A$20000,M922,CONFIG_METADATA!$G$2:$G$20000,1,DATOS!$I$2:$I$20000,"Música de Cámara"),"")))</f>
        <v/>
      </c>
      <c r="Q922" t="str">
        <f>IF(M922="","",IF(M922="[FÓRMULA MANUAL]","",IFERROR(SUMPRODUCT((DATOS!$A$2:$A$20000=M922)*(CONFIG_METADATA!$G$2:$G$20000=1)*(COUNTIF(CONFIG_ASIGNATURAS!$B$7:$B$27,DATOS!$I$2:$I$20000)&gt;0)*(DATOS!$K$2:$K$20000))/SUMPRODUCT((DATOS!$A$2:$A$20000=M922)*(CONFIG_METADATA!$G$2:$G$20000=1)*(COUNTIF(CONFIG_ASIGNATURAS!$B$7:$B$27,DATOS!$I$2:$I$20000)&gt;0)*1),"")))</f>
        <v/>
      </c>
      <c r="T922" t="str">
        <f>IF(S922="","",IF(S922="[FÓRMULA MANUAL]","",IFERROR(AVERAGEIFS(DATOS!$K$2:$K$20000,DATOS!$A$2:$A$20000,S922,CONFIG_METADATA!$G$2:$G$20000,1,DATOS!$I$2:$I$20000,"Armonía"),"")))</f>
        <v/>
      </c>
      <c r="U922" t="str">
        <f>IF(S922="","",IF(S922="[FÓRMULA MANUAL]","",IFERROR(AVERAGEIFS(DATOS!$K$2:$K$20000,DATOS!$A$2:$A$20000,S922,CONFIG_METADATA!$G$2:$G$20000,1,DATOS!$I$2:$I$20000,"Orquesta/Banda/Conjunto"),"")))</f>
        <v/>
      </c>
      <c r="V922" t="str">
        <f>IF(S922="","",IF(S922="[FÓRMULA MANUAL]","",IFERROR(AVERAGEIFS(DATOS!$K$2:$K$20000,DATOS!$A$2:$A$20000,S922,CONFIG_METADATA!$G$2:$G$20000,1,DATOS!$I$2:$I$20000,"Música de Cámara"),"")))</f>
        <v/>
      </c>
      <c r="W922" t="str">
        <f>IF(S922="","",IF(S922="[FÓRMULA MANUAL]","",IFERROR(SUMPRODUCT((DATOS!$A$2:$A$20000=S922)*(CONFIG_METADATA!$G$2:$G$20000=1)*(COUNTIF(CONFIG_ASIGNATURAS!$B$7:$B$27,DATOS!$I$2:$I$20000)&gt;0)*(DATOS!$K$2:$K$20000))/SUMPRODUCT((DATOS!$A$2:$A$20000=S922)*(CONFIG_METADATA!$G$2:$G$20000=1)*(COUNTIF(CONFIG_ASIGNATURAS!$B$7:$B$27,DATOS!$I$2:$I$20000)&gt;0)*1),"")))</f>
        <v/>
      </c>
      <c r="Z922" t="str">
        <f>IF(Y922="","",IF(Y922="[FÓRMULA MANUAL]","",IFERROR(AVERAGEIFS(DATOS!$K$2:$K$20000,DATOS!$A$2:$A$20000,Y922,CONFIG_METADATA!$G$2:$G$20000,1,DATOS!$I$2:$I$20000,"Análisis"),"")))</f>
        <v/>
      </c>
      <c r="AA922" t="str">
        <f>IF(Y922="","",IF(Y922="[FÓRMULA MANUAL]","",IFERROR(AVERAGEIFS(DATOS!$K$2:$K$20000,DATOS!$A$2:$A$20000,Y922,CONFIG_METADATA!$G$2:$G$20000,1,DATOS!$I$2:$I$20000,"Orquesta/Banda/Conjunto"),"")))</f>
        <v/>
      </c>
      <c r="AB922" t="str">
        <f>IF(Y922="","",IF(Y922="[FÓRMULA MANUAL]","",IFERROR(AVERAGEIFS(DATOS!$K$2:$K$20000,DATOS!$A$2:$A$20000,Y922,CONFIG_METADATA!$G$2:$G$20000,1,DATOS!$I$2:$I$20000,"Música de Cámara"),"")))</f>
        <v/>
      </c>
      <c r="AC922" t="str">
        <f>IF(Y922="","",IF(Y922="[FÓRMULA MANUAL]","",IFERROR(SUMPRODUCT((DATOS!$A$2:$A$20000=Y922)*(CONFIG_METADATA!$G$2:$G$20000=1)*(COUNTIF(CONFIG_ASIGNATURAS!$B$7:$B$27,DATOS!$I$2:$I$20000)&gt;0)*(DATOS!$K$2:$K$20000))/SUMPRODUCT((DATOS!$A$2:$A$20000=Y922)*(CONFIG_METADATA!$G$2:$G$20000=1)*(COUNTIF(CONFIG_ASIGNATURAS!$B$7:$B$27,DATOS!$I$2:$I$20000)&gt;0)*1),"")))</f>
        <v/>
      </c>
      <c r="AF922" t="str">
        <f>IF(AE922="","",IF(AE922="[FÓRMULA MANUAL]","",IFERROR(AVERAGEIFS(DATOS!$K$2:$K$20000,DATOS!$A$2:$A$20000,AE922,CONFIG_METADATA!$G$2:$G$20000,1,DATOS!$I$2:$I$20000,"Análisis"),"")))</f>
        <v/>
      </c>
      <c r="AG922" t="str">
        <f>IF(AE922="","",IF(AE922="[FÓRMULA MANUAL]","",IFERROR(AVERAGEIFS(DATOS!$K$2:$K$20000,DATOS!$A$2:$A$20000,AE922,CONFIG_METADATA!$G$2:$G$20000,1,DATOS!$I$2:$I$20000,"Orquesta/Banda/Conjunto"),"")))</f>
        <v/>
      </c>
      <c r="AH922" t="str">
        <f>IF(AE922="","",IF(AE922="[FÓRMULA MANUAL]","",IFERROR(AVERAGEIFS(DATOS!$K$2:$K$20000,DATOS!$A$2:$A$20000,AE922,CONFIG_METADATA!$G$2:$G$20000,1,DATOS!$I$2:$I$20000,"Música de Cámara"),"")))</f>
        <v/>
      </c>
      <c r="AI922" t="str">
        <f>IF(AE922="","",IF(AE922="[FÓRMULA MANUAL]","",IFERROR(SUMPRODUCT((DATOS!$A$2:$A$20000=AE922)*(CONFIG_METADATA!$G$2:$G$20000=1)*(COUNTIF(CONFIG_ASIGNATURAS!$B$7:$B$27,DATOS!$I$2:$I$20000)&gt;0)*(DATOS!$K$2:$K$20000))/SUMPRODUCT((DATOS!$A$2:$A$20000=AE922)*(CONFIG_METADATA!$G$2:$G$20000=1)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MANUAL]","",IFERROR(AVERAGEIFS(DATOS!$K$2:$K$20000,DATOS!$A$2:$A$20000,A923,CONFIG_METADATA!$G$2:$G$20000,1,DATOS!$I$2:$I$20000,"Lenguaje Musical"),"")))</f>
        <v/>
      </c>
      <c r="C923" t="str">
        <f>IF(A923="","",IF(A923="[FÓRMULA MANUAL]","",IFERROR(AVERAGEIFS(DATOS!$K$2:$K$20000,DATOS!$A$2:$A$20000,A923,CONFIG_METADATA!$G$2:$G$20000,1,DATOS!$I$2:$I$20000,"Orquesta/Banda/Conjunto"),"")))</f>
        <v/>
      </c>
      <c r="D923" t="str">
        <f>IF(A923="","",IF(A923="[FÓRMULA MANUAL]","",IFERROR(AVERAGEIFS(DATOS!$K$2:$K$20000,DATOS!$A$2:$A$20000,A923,CONFIG_METADATA!$G$2:$G$20000,1,DATOS!$I$2:$I$20000,"Conjunto"),"")))</f>
        <v/>
      </c>
      <c r="E923" t="str">
        <f>IF(A923="","",IF(A923="[FÓRMULA MANUAL]","",IFERROR(SUMPRODUCT((DATOS!$A$2:$A$20000=A923)*(CONFIG_METADATA!$G$2:$G$20000=1)*(COUNTIF(CONFIG_ASIGNATURAS!$B$7:$B$27,DATOS!$I$2:$I$20000)&gt;0)*(DATOS!$K$2:$K$20000))/SUMPRODUCT((DATOS!$A$2:$A$20000=A923)*(CONFIG_METADATA!$G$2:$G$20000=1)*(COUNTIF(CONFIG_ASIGNATURAS!$B$7:$B$27,DATOS!$I$2:$I$20000)&gt;0)*1),"")))</f>
        <v/>
      </c>
      <c r="H923" t="str">
        <f>IF(G923="","",IF(G923="[FÓRMULA MANUAL]","",IFERROR(AVERAGEIFS(DATOS!$K$2:$K$20000,DATOS!$A$2:$A$20000,G923,CONFIG_METADATA!$G$2:$G$20000,1,DATOS!$I$2:$I$20000,"Lenguaje Musical"),"")))</f>
        <v/>
      </c>
      <c r="I923" t="str">
        <f>IF(G923="","",IF(G923="[FÓRMULA MANUAL]","",IFERROR(AVERAGEIFS(DATOS!$K$2:$K$20000,DATOS!$A$2:$A$20000,G923,CONFIG_METADATA!$G$2:$G$20000,1,DATOS!$I$2:$I$20000,"Orquesta/Banda/Conjunto"),"")))</f>
        <v/>
      </c>
      <c r="J923" t="str">
        <f>IF(G923="","",IF(G923="[FÓRMULA MANUAL]","",IFERROR(AVERAGEIFS(DATOS!$K$2:$K$20000,DATOS!$A$2:$A$20000,G923,CONFIG_METADATA!$G$2:$G$20000,1,DATOS!$I$2:$I$20000,"Conjunto"),"")))</f>
        <v/>
      </c>
      <c r="K923" t="str">
        <f>IF(G923="","",IF(G923="[FÓRMULA MANUAL]","",IFERROR(SUMPRODUCT((DATOS!$A$2:$A$20000=G923)*(CONFIG_METADATA!$G$2:$G$20000=1)*(COUNTIF(CONFIG_ASIGNATURAS!$B$7:$B$27,DATOS!$I$2:$I$20000)&gt;0)*(DATOS!$K$2:$K$20000))/SUMPRODUCT((DATOS!$A$2:$A$20000=G923)*(CONFIG_METADATA!$G$2:$G$20000=1)*(COUNTIF(CONFIG_ASIGNATURAS!$B$7:$B$27,DATOS!$I$2:$I$20000)&gt;0)*1),"")))</f>
        <v/>
      </c>
      <c r="N923" t="str">
        <f>IF(M923="","",IF(M923="[FÓRMULA MANUAL]","",IFERROR(AVERAGEIFS(DATOS!$K$2:$K$20000,DATOS!$A$2:$A$20000,M923,CONFIG_METADATA!$G$2:$G$20000,1,DATOS!$I$2:$I$20000,"Armonía"),"")))</f>
        <v/>
      </c>
      <c r="O923" t="str">
        <f>IF(M923="","",IF(M923="[FÓRMULA MANUAL]","",IFERROR(AVERAGEIFS(DATOS!$K$2:$K$20000,DATOS!$A$2:$A$20000,M923,CONFIG_METADATA!$G$2:$G$20000,1,DATOS!$I$2:$I$20000,"Orquesta/Banda/Conjunto"),"")))</f>
        <v/>
      </c>
      <c r="P923" t="str">
        <f>IF(M923="","",IF(M923="[FÓRMULA MANUAL]","",IFERROR(AVERAGEIFS(DATOS!$K$2:$K$20000,DATOS!$A$2:$A$20000,M923,CONFIG_METADATA!$G$2:$G$20000,1,DATOS!$I$2:$I$20000,"Música de Cámara"),"")))</f>
        <v/>
      </c>
      <c r="Q923" t="str">
        <f>IF(M923="","",IF(M923="[FÓRMULA MANUAL]","",IFERROR(SUMPRODUCT((DATOS!$A$2:$A$20000=M923)*(CONFIG_METADATA!$G$2:$G$20000=1)*(COUNTIF(CONFIG_ASIGNATURAS!$B$7:$B$27,DATOS!$I$2:$I$20000)&gt;0)*(DATOS!$K$2:$K$20000))/SUMPRODUCT((DATOS!$A$2:$A$20000=M923)*(CONFIG_METADATA!$G$2:$G$20000=1)*(COUNTIF(CONFIG_ASIGNATURAS!$B$7:$B$27,DATOS!$I$2:$I$20000)&gt;0)*1),"")))</f>
        <v/>
      </c>
      <c r="T923" t="str">
        <f>IF(S923="","",IF(S923="[FÓRMULA MANUAL]","",IFERROR(AVERAGEIFS(DATOS!$K$2:$K$20000,DATOS!$A$2:$A$20000,S923,CONFIG_METADATA!$G$2:$G$20000,1,DATOS!$I$2:$I$20000,"Armonía"),"")))</f>
        <v/>
      </c>
      <c r="U923" t="str">
        <f>IF(S923="","",IF(S923="[FÓRMULA MANUAL]","",IFERROR(AVERAGEIFS(DATOS!$K$2:$K$20000,DATOS!$A$2:$A$20000,S923,CONFIG_METADATA!$G$2:$G$20000,1,DATOS!$I$2:$I$20000,"Orquesta/Banda/Conjunto"),"")))</f>
        <v/>
      </c>
      <c r="V923" t="str">
        <f>IF(S923="","",IF(S923="[FÓRMULA MANUAL]","",IFERROR(AVERAGEIFS(DATOS!$K$2:$K$20000,DATOS!$A$2:$A$20000,S923,CONFIG_METADATA!$G$2:$G$20000,1,DATOS!$I$2:$I$20000,"Música de Cámara"),"")))</f>
        <v/>
      </c>
      <c r="W923" t="str">
        <f>IF(S923="","",IF(S923="[FÓRMULA MANUAL]","",IFERROR(SUMPRODUCT((DATOS!$A$2:$A$20000=S923)*(CONFIG_METADATA!$G$2:$G$20000=1)*(COUNTIF(CONFIG_ASIGNATURAS!$B$7:$B$27,DATOS!$I$2:$I$20000)&gt;0)*(DATOS!$K$2:$K$20000))/SUMPRODUCT((DATOS!$A$2:$A$20000=S923)*(CONFIG_METADATA!$G$2:$G$20000=1)*(COUNTIF(CONFIG_ASIGNATURAS!$B$7:$B$27,DATOS!$I$2:$I$20000)&gt;0)*1),"")))</f>
        <v/>
      </c>
      <c r="Z923" t="str">
        <f>IF(Y923="","",IF(Y923="[FÓRMULA MANUAL]","",IFERROR(AVERAGEIFS(DATOS!$K$2:$K$20000,DATOS!$A$2:$A$20000,Y923,CONFIG_METADATA!$G$2:$G$20000,1,DATOS!$I$2:$I$20000,"Análisis"),"")))</f>
        <v/>
      </c>
      <c r="AA923" t="str">
        <f>IF(Y923="","",IF(Y923="[FÓRMULA MANUAL]","",IFERROR(AVERAGEIFS(DATOS!$K$2:$K$20000,DATOS!$A$2:$A$20000,Y923,CONFIG_METADATA!$G$2:$G$20000,1,DATOS!$I$2:$I$20000,"Orquesta/Banda/Conjunto"),"")))</f>
        <v/>
      </c>
      <c r="AB923" t="str">
        <f>IF(Y923="","",IF(Y923="[FÓRMULA MANUAL]","",IFERROR(AVERAGEIFS(DATOS!$K$2:$K$20000,DATOS!$A$2:$A$20000,Y923,CONFIG_METADATA!$G$2:$G$20000,1,DATOS!$I$2:$I$20000,"Música de Cámara"),"")))</f>
        <v/>
      </c>
      <c r="AC923" t="str">
        <f>IF(Y923="","",IF(Y923="[FÓRMULA MANUAL]","",IFERROR(SUMPRODUCT((DATOS!$A$2:$A$20000=Y923)*(CONFIG_METADATA!$G$2:$G$20000=1)*(COUNTIF(CONFIG_ASIGNATURAS!$B$7:$B$27,DATOS!$I$2:$I$20000)&gt;0)*(DATOS!$K$2:$K$20000))/SUMPRODUCT((DATOS!$A$2:$A$20000=Y923)*(CONFIG_METADATA!$G$2:$G$20000=1)*(COUNTIF(CONFIG_ASIGNATURAS!$B$7:$B$27,DATOS!$I$2:$I$20000)&gt;0)*1),"")))</f>
        <v/>
      </c>
      <c r="AF923" t="str">
        <f>IF(AE923="","",IF(AE923="[FÓRMULA MANUAL]","",IFERROR(AVERAGEIFS(DATOS!$K$2:$K$20000,DATOS!$A$2:$A$20000,AE923,CONFIG_METADATA!$G$2:$G$20000,1,DATOS!$I$2:$I$20000,"Análisis"),"")))</f>
        <v/>
      </c>
      <c r="AG923" t="str">
        <f>IF(AE923="","",IF(AE923="[FÓRMULA MANUAL]","",IFERROR(AVERAGEIFS(DATOS!$K$2:$K$20000,DATOS!$A$2:$A$20000,AE923,CONFIG_METADATA!$G$2:$G$20000,1,DATOS!$I$2:$I$20000,"Orquesta/Banda/Conjunto"),"")))</f>
        <v/>
      </c>
      <c r="AH923" t="str">
        <f>IF(AE923="","",IF(AE923="[FÓRMULA MANUAL]","",IFERROR(AVERAGEIFS(DATOS!$K$2:$K$20000,DATOS!$A$2:$A$20000,AE923,CONFIG_METADATA!$G$2:$G$20000,1,DATOS!$I$2:$I$20000,"Música de Cámara"),"")))</f>
        <v/>
      </c>
      <c r="AI923" t="str">
        <f>IF(AE923="","",IF(AE923="[FÓRMULA MANUAL]","",IFERROR(SUMPRODUCT((DATOS!$A$2:$A$20000=AE923)*(CONFIG_METADATA!$G$2:$G$20000=1)*(COUNTIF(CONFIG_ASIGNATURAS!$B$7:$B$27,DATOS!$I$2:$I$20000)&gt;0)*(DATOS!$K$2:$K$20000))/SUMPRODUCT((DATOS!$A$2:$A$20000=AE923)*(CONFIG_METADATA!$G$2:$G$20000=1)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MANUAL]","",IFERROR(AVERAGEIFS(DATOS!$K$2:$K$20000,DATOS!$A$2:$A$20000,A924,CONFIG_METADATA!$G$2:$G$20000,1,DATOS!$I$2:$I$20000,"Lenguaje Musical"),"")))</f>
        <v/>
      </c>
      <c r="C924" t="str">
        <f>IF(A924="","",IF(A924="[FÓRMULA MANUAL]","",IFERROR(AVERAGEIFS(DATOS!$K$2:$K$20000,DATOS!$A$2:$A$20000,A924,CONFIG_METADATA!$G$2:$G$20000,1,DATOS!$I$2:$I$20000,"Orquesta/Banda/Conjunto"),"")))</f>
        <v/>
      </c>
      <c r="D924" t="str">
        <f>IF(A924="","",IF(A924="[FÓRMULA MANUAL]","",IFERROR(AVERAGEIFS(DATOS!$K$2:$K$20000,DATOS!$A$2:$A$20000,A924,CONFIG_METADATA!$G$2:$G$20000,1,DATOS!$I$2:$I$20000,"Conjunto"),"")))</f>
        <v/>
      </c>
      <c r="E924" t="str">
        <f>IF(A924="","",IF(A924="[FÓRMULA MANUAL]","",IFERROR(SUMPRODUCT((DATOS!$A$2:$A$20000=A924)*(CONFIG_METADATA!$G$2:$G$20000=1)*(COUNTIF(CONFIG_ASIGNATURAS!$B$7:$B$27,DATOS!$I$2:$I$20000)&gt;0)*(DATOS!$K$2:$K$20000))/SUMPRODUCT((DATOS!$A$2:$A$20000=A924)*(CONFIG_METADATA!$G$2:$G$20000=1)*(COUNTIF(CONFIG_ASIGNATURAS!$B$7:$B$27,DATOS!$I$2:$I$20000)&gt;0)*1),"")))</f>
        <v/>
      </c>
      <c r="H924" t="str">
        <f>IF(G924="","",IF(G924="[FÓRMULA MANUAL]","",IFERROR(AVERAGEIFS(DATOS!$K$2:$K$20000,DATOS!$A$2:$A$20000,G924,CONFIG_METADATA!$G$2:$G$20000,1,DATOS!$I$2:$I$20000,"Lenguaje Musical"),"")))</f>
        <v/>
      </c>
      <c r="I924" t="str">
        <f>IF(G924="","",IF(G924="[FÓRMULA MANUAL]","",IFERROR(AVERAGEIFS(DATOS!$K$2:$K$20000,DATOS!$A$2:$A$20000,G924,CONFIG_METADATA!$G$2:$G$20000,1,DATOS!$I$2:$I$20000,"Orquesta/Banda/Conjunto"),"")))</f>
        <v/>
      </c>
      <c r="J924" t="str">
        <f>IF(G924="","",IF(G924="[FÓRMULA MANUAL]","",IFERROR(AVERAGEIFS(DATOS!$K$2:$K$20000,DATOS!$A$2:$A$20000,G924,CONFIG_METADATA!$G$2:$G$20000,1,DATOS!$I$2:$I$20000,"Conjunto"),"")))</f>
        <v/>
      </c>
      <c r="K924" t="str">
        <f>IF(G924="","",IF(G924="[FÓRMULA MANUAL]","",IFERROR(SUMPRODUCT((DATOS!$A$2:$A$20000=G924)*(CONFIG_METADATA!$G$2:$G$20000=1)*(COUNTIF(CONFIG_ASIGNATURAS!$B$7:$B$27,DATOS!$I$2:$I$20000)&gt;0)*(DATOS!$K$2:$K$20000))/SUMPRODUCT((DATOS!$A$2:$A$20000=G924)*(CONFIG_METADATA!$G$2:$G$20000=1)*(COUNTIF(CONFIG_ASIGNATURAS!$B$7:$B$27,DATOS!$I$2:$I$20000)&gt;0)*1),"")))</f>
        <v/>
      </c>
      <c r="N924" t="str">
        <f>IF(M924="","",IF(M924="[FÓRMULA MANUAL]","",IFERROR(AVERAGEIFS(DATOS!$K$2:$K$20000,DATOS!$A$2:$A$20000,M924,CONFIG_METADATA!$G$2:$G$20000,1,DATOS!$I$2:$I$20000,"Armonía"),"")))</f>
        <v/>
      </c>
      <c r="O924" t="str">
        <f>IF(M924="","",IF(M924="[FÓRMULA MANUAL]","",IFERROR(AVERAGEIFS(DATOS!$K$2:$K$20000,DATOS!$A$2:$A$20000,M924,CONFIG_METADATA!$G$2:$G$20000,1,DATOS!$I$2:$I$20000,"Orquesta/Banda/Conjunto"),"")))</f>
        <v/>
      </c>
      <c r="P924" t="str">
        <f>IF(M924="","",IF(M924="[FÓRMULA MANUAL]","",IFERROR(AVERAGEIFS(DATOS!$K$2:$K$20000,DATOS!$A$2:$A$20000,M924,CONFIG_METADATA!$G$2:$G$20000,1,DATOS!$I$2:$I$20000,"Música de Cámara"),"")))</f>
        <v/>
      </c>
      <c r="Q924" t="str">
        <f>IF(M924="","",IF(M924="[FÓRMULA MANUAL]","",IFERROR(SUMPRODUCT((DATOS!$A$2:$A$20000=M924)*(CONFIG_METADATA!$G$2:$G$20000=1)*(COUNTIF(CONFIG_ASIGNATURAS!$B$7:$B$27,DATOS!$I$2:$I$20000)&gt;0)*(DATOS!$K$2:$K$20000))/SUMPRODUCT((DATOS!$A$2:$A$20000=M924)*(CONFIG_METADATA!$G$2:$G$20000=1)*(COUNTIF(CONFIG_ASIGNATURAS!$B$7:$B$27,DATOS!$I$2:$I$20000)&gt;0)*1),"")))</f>
        <v/>
      </c>
      <c r="T924" t="str">
        <f>IF(S924="","",IF(S924="[FÓRMULA MANUAL]","",IFERROR(AVERAGEIFS(DATOS!$K$2:$K$20000,DATOS!$A$2:$A$20000,S924,CONFIG_METADATA!$G$2:$G$20000,1,DATOS!$I$2:$I$20000,"Armonía"),"")))</f>
        <v/>
      </c>
      <c r="U924" t="str">
        <f>IF(S924="","",IF(S924="[FÓRMULA MANUAL]","",IFERROR(AVERAGEIFS(DATOS!$K$2:$K$20000,DATOS!$A$2:$A$20000,S924,CONFIG_METADATA!$G$2:$G$20000,1,DATOS!$I$2:$I$20000,"Orquesta/Banda/Conjunto"),"")))</f>
        <v/>
      </c>
      <c r="V924" t="str">
        <f>IF(S924="","",IF(S924="[FÓRMULA MANUAL]","",IFERROR(AVERAGEIFS(DATOS!$K$2:$K$20000,DATOS!$A$2:$A$20000,S924,CONFIG_METADATA!$G$2:$G$20000,1,DATOS!$I$2:$I$20000,"Música de Cámara"),"")))</f>
        <v/>
      </c>
      <c r="W924" t="str">
        <f>IF(S924="","",IF(S924="[FÓRMULA MANUAL]","",IFERROR(SUMPRODUCT((DATOS!$A$2:$A$20000=S924)*(CONFIG_METADATA!$G$2:$G$20000=1)*(COUNTIF(CONFIG_ASIGNATURAS!$B$7:$B$27,DATOS!$I$2:$I$20000)&gt;0)*(DATOS!$K$2:$K$20000))/SUMPRODUCT((DATOS!$A$2:$A$20000=S924)*(CONFIG_METADATA!$G$2:$G$20000=1)*(COUNTIF(CONFIG_ASIGNATURAS!$B$7:$B$27,DATOS!$I$2:$I$20000)&gt;0)*1),"")))</f>
        <v/>
      </c>
      <c r="Z924" t="str">
        <f>IF(Y924="","",IF(Y924="[FÓRMULA MANUAL]","",IFERROR(AVERAGEIFS(DATOS!$K$2:$K$20000,DATOS!$A$2:$A$20000,Y924,CONFIG_METADATA!$G$2:$G$20000,1,DATOS!$I$2:$I$20000,"Análisis"),"")))</f>
        <v/>
      </c>
      <c r="AA924" t="str">
        <f>IF(Y924="","",IF(Y924="[FÓRMULA MANUAL]","",IFERROR(AVERAGEIFS(DATOS!$K$2:$K$20000,DATOS!$A$2:$A$20000,Y924,CONFIG_METADATA!$G$2:$G$20000,1,DATOS!$I$2:$I$20000,"Orquesta/Banda/Conjunto"),"")))</f>
        <v/>
      </c>
      <c r="AB924" t="str">
        <f>IF(Y924="","",IF(Y924="[FÓRMULA MANUAL]","",IFERROR(AVERAGEIFS(DATOS!$K$2:$K$20000,DATOS!$A$2:$A$20000,Y924,CONFIG_METADATA!$G$2:$G$20000,1,DATOS!$I$2:$I$20000,"Música de Cámara"),"")))</f>
        <v/>
      </c>
      <c r="AC924" t="str">
        <f>IF(Y924="","",IF(Y924="[FÓRMULA MANUAL]","",IFERROR(SUMPRODUCT((DATOS!$A$2:$A$20000=Y924)*(CONFIG_METADATA!$G$2:$G$20000=1)*(COUNTIF(CONFIG_ASIGNATURAS!$B$7:$B$27,DATOS!$I$2:$I$20000)&gt;0)*(DATOS!$K$2:$K$20000))/SUMPRODUCT((DATOS!$A$2:$A$20000=Y924)*(CONFIG_METADATA!$G$2:$G$20000=1)*(COUNTIF(CONFIG_ASIGNATURAS!$B$7:$B$27,DATOS!$I$2:$I$20000)&gt;0)*1),"")))</f>
        <v/>
      </c>
      <c r="AF924" t="str">
        <f>IF(AE924="","",IF(AE924="[FÓRMULA MANUAL]","",IFERROR(AVERAGEIFS(DATOS!$K$2:$K$20000,DATOS!$A$2:$A$20000,AE924,CONFIG_METADATA!$G$2:$G$20000,1,DATOS!$I$2:$I$20000,"Análisis"),"")))</f>
        <v/>
      </c>
      <c r="AG924" t="str">
        <f>IF(AE924="","",IF(AE924="[FÓRMULA MANUAL]","",IFERROR(AVERAGEIFS(DATOS!$K$2:$K$20000,DATOS!$A$2:$A$20000,AE924,CONFIG_METADATA!$G$2:$G$20000,1,DATOS!$I$2:$I$20000,"Orquesta/Banda/Conjunto"),"")))</f>
        <v/>
      </c>
      <c r="AH924" t="str">
        <f>IF(AE924="","",IF(AE924="[FÓRMULA MANUAL]","",IFERROR(AVERAGEIFS(DATOS!$K$2:$K$20000,DATOS!$A$2:$A$20000,AE924,CONFIG_METADATA!$G$2:$G$20000,1,DATOS!$I$2:$I$20000,"Música de Cámara"),"")))</f>
        <v/>
      </c>
      <c r="AI924" t="str">
        <f>IF(AE924="","",IF(AE924="[FÓRMULA MANUAL]","",IFERROR(SUMPRODUCT((DATOS!$A$2:$A$20000=AE924)*(CONFIG_METADATA!$G$2:$G$20000=1)*(COUNTIF(CONFIG_ASIGNATURAS!$B$7:$B$27,DATOS!$I$2:$I$20000)&gt;0)*(DATOS!$K$2:$K$20000))/SUMPRODUCT((DATOS!$A$2:$A$20000=AE924)*(CONFIG_METADATA!$G$2:$G$20000=1)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MANUAL]","",IFERROR(AVERAGEIFS(DATOS!$K$2:$K$20000,DATOS!$A$2:$A$20000,A925,CONFIG_METADATA!$G$2:$G$20000,1,DATOS!$I$2:$I$20000,"Lenguaje Musical"),"")))</f>
        <v/>
      </c>
      <c r="C925" t="str">
        <f>IF(A925="","",IF(A925="[FÓRMULA MANUAL]","",IFERROR(AVERAGEIFS(DATOS!$K$2:$K$20000,DATOS!$A$2:$A$20000,A925,CONFIG_METADATA!$G$2:$G$20000,1,DATOS!$I$2:$I$20000,"Orquesta/Banda/Conjunto"),"")))</f>
        <v/>
      </c>
      <c r="D925" t="str">
        <f>IF(A925="","",IF(A925="[FÓRMULA MANUAL]","",IFERROR(AVERAGEIFS(DATOS!$K$2:$K$20000,DATOS!$A$2:$A$20000,A925,CONFIG_METADATA!$G$2:$G$20000,1,DATOS!$I$2:$I$20000,"Conjunto"),"")))</f>
        <v/>
      </c>
      <c r="E925" t="str">
        <f>IF(A925="","",IF(A925="[FÓRMULA MANUAL]","",IFERROR(SUMPRODUCT((DATOS!$A$2:$A$20000=A925)*(CONFIG_METADATA!$G$2:$G$20000=1)*(COUNTIF(CONFIG_ASIGNATURAS!$B$7:$B$27,DATOS!$I$2:$I$20000)&gt;0)*(DATOS!$K$2:$K$20000))/SUMPRODUCT((DATOS!$A$2:$A$20000=A925)*(CONFIG_METADATA!$G$2:$G$20000=1)*(COUNTIF(CONFIG_ASIGNATURAS!$B$7:$B$27,DATOS!$I$2:$I$20000)&gt;0)*1),"")))</f>
        <v/>
      </c>
      <c r="H925" t="str">
        <f>IF(G925="","",IF(G925="[FÓRMULA MANUAL]","",IFERROR(AVERAGEIFS(DATOS!$K$2:$K$20000,DATOS!$A$2:$A$20000,G925,CONFIG_METADATA!$G$2:$G$20000,1,DATOS!$I$2:$I$20000,"Lenguaje Musical"),"")))</f>
        <v/>
      </c>
      <c r="I925" t="str">
        <f>IF(G925="","",IF(G925="[FÓRMULA MANUAL]","",IFERROR(AVERAGEIFS(DATOS!$K$2:$K$20000,DATOS!$A$2:$A$20000,G925,CONFIG_METADATA!$G$2:$G$20000,1,DATOS!$I$2:$I$20000,"Orquesta/Banda/Conjunto"),"")))</f>
        <v/>
      </c>
      <c r="J925" t="str">
        <f>IF(G925="","",IF(G925="[FÓRMULA MANUAL]","",IFERROR(AVERAGEIFS(DATOS!$K$2:$K$20000,DATOS!$A$2:$A$20000,G925,CONFIG_METADATA!$G$2:$G$20000,1,DATOS!$I$2:$I$20000,"Conjunto"),"")))</f>
        <v/>
      </c>
      <c r="K925" t="str">
        <f>IF(G925="","",IF(G925="[FÓRMULA MANUAL]","",IFERROR(SUMPRODUCT((DATOS!$A$2:$A$20000=G925)*(CONFIG_METADATA!$G$2:$G$20000=1)*(COUNTIF(CONFIG_ASIGNATURAS!$B$7:$B$27,DATOS!$I$2:$I$20000)&gt;0)*(DATOS!$K$2:$K$20000))/SUMPRODUCT((DATOS!$A$2:$A$20000=G925)*(CONFIG_METADATA!$G$2:$G$20000=1)*(COUNTIF(CONFIG_ASIGNATURAS!$B$7:$B$27,DATOS!$I$2:$I$20000)&gt;0)*1),"")))</f>
        <v/>
      </c>
      <c r="N925" t="str">
        <f>IF(M925="","",IF(M925="[FÓRMULA MANUAL]","",IFERROR(AVERAGEIFS(DATOS!$K$2:$K$20000,DATOS!$A$2:$A$20000,M925,CONFIG_METADATA!$G$2:$G$20000,1,DATOS!$I$2:$I$20000,"Armonía"),"")))</f>
        <v/>
      </c>
      <c r="O925" t="str">
        <f>IF(M925="","",IF(M925="[FÓRMULA MANUAL]","",IFERROR(AVERAGEIFS(DATOS!$K$2:$K$20000,DATOS!$A$2:$A$20000,M925,CONFIG_METADATA!$G$2:$G$20000,1,DATOS!$I$2:$I$20000,"Orquesta/Banda/Conjunto"),"")))</f>
        <v/>
      </c>
      <c r="P925" t="str">
        <f>IF(M925="","",IF(M925="[FÓRMULA MANUAL]","",IFERROR(AVERAGEIFS(DATOS!$K$2:$K$20000,DATOS!$A$2:$A$20000,M925,CONFIG_METADATA!$G$2:$G$20000,1,DATOS!$I$2:$I$20000,"Música de Cámara"),"")))</f>
        <v/>
      </c>
      <c r="Q925" t="str">
        <f>IF(M925="","",IF(M925="[FÓRMULA MANUAL]","",IFERROR(SUMPRODUCT((DATOS!$A$2:$A$20000=M925)*(CONFIG_METADATA!$G$2:$G$20000=1)*(COUNTIF(CONFIG_ASIGNATURAS!$B$7:$B$27,DATOS!$I$2:$I$20000)&gt;0)*(DATOS!$K$2:$K$20000))/SUMPRODUCT((DATOS!$A$2:$A$20000=M925)*(CONFIG_METADATA!$G$2:$G$20000=1)*(COUNTIF(CONFIG_ASIGNATURAS!$B$7:$B$27,DATOS!$I$2:$I$20000)&gt;0)*1),"")))</f>
        <v/>
      </c>
      <c r="T925" t="str">
        <f>IF(S925="","",IF(S925="[FÓRMULA MANUAL]","",IFERROR(AVERAGEIFS(DATOS!$K$2:$K$20000,DATOS!$A$2:$A$20000,S925,CONFIG_METADATA!$G$2:$G$20000,1,DATOS!$I$2:$I$20000,"Armonía"),"")))</f>
        <v/>
      </c>
      <c r="U925" t="str">
        <f>IF(S925="","",IF(S925="[FÓRMULA MANUAL]","",IFERROR(AVERAGEIFS(DATOS!$K$2:$K$20000,DATOS!$A$2:$A$20000,S925,CONFIG_METADATA!$G$2:$G$20000,1,DATOS!$I$2:$I$20000,"Orquesta/Banda/Conjunto"),"")))</f>
        <v/>
      </c>
      <c r="V925" t="str">
        <f>IF(S925="","",IF(S925="[FÓRMULA MANUAL]","",IFERROR(AVERAGEIFS(DATOS!$K$2:$K$20000,DATOS!$A$2:$A$20000,S925,CONFIG_METADATA!$G$2:$G$20000,1,DATOS!$I$2:$I$20000,"Música de Cámara"),"")))</f>
        <v/>
      </c>
      <c r="W925" t="str">
        <f>IF(S925="","",IF(S925="[FÓRMULA MANUAL]","",IFERROR(SUMPRODUCT((DATOS!$A$2:$A$20000=S925)*(CONFIG_METADATA!$G$2:$G$20000=1)*(COUNTIF(CONFIG_ASIGNATURAS!$B$7:$B$27,DATOS!$I$2:$I$20000)&gt;0)*(DATOS!$K$2:$K$20000))/SUMPRODUCT((DATOS!$A$2:$A$20000=S925)*(CONFIG_METADATA!$G$2:$G$20000=1)*(COUNTIF(CONFIG_ASIGNATURAS!$B$7:$B$27,DATOS!$I$2:$I$20000)&gt;0)*1),"")))</f>
        <v/>
      </c>
      <c r="Z925" t="str">
        <f>IF(Y925="","",IF(Y925="[FÓRMULA MANUAL]","",IFERROR(AVERAGEIFS(DATOS!$K$2:$K$20000,DATOS!$A$2:$A$20000,Y925,CONFIG_METADATA!$G$2:$G$20000,1,DATOS!$I$2:$I$20000,"Análisis"),"")))</f>
        <v/>
      </c>
      <c r="AA925" t="str">
        <f>IF(Y925="","",IF(Y925="[FÓRMULA MANUAL]","",IFERROR(AVERAGEIFS(DATOS!$K$2:$K$20000,DATOS!$A$2:$A$20000,Y925,CONFIG_METADATA!$G$2:$G$20000,1,DATOS!$I$2:$I$20000,"Orquesta/Banda/Conjunto"),"")))</f>
        <v/>
      </c>
      <c r="AB925" t="str">
        <f>IF(Y925="","",IF(Y925="[FÓRMULA MANUAL]","",IFERROR(AVERAGEIFS(DATOS!$K$2:$K$20000,DATOS!$A$2:$A$20000,Y925,CONFIG_METADATA!$G$2:$G$20000,1,DATOS!$I$2:$I$20000,"Música de Cámara"),"")))</f>
        <v/>
      </c>
      <c r="AC925" t="str">
        <f>IF(Y925="","",IF(Y925="[FÓRMULA MANUAL]","",IFERROR(SUMPRODUCT((DATOS!$A$2:$A$20000=Y925)*(CONFIG_METADATA!$G$2:$G$20000=1)*(COUNTIF(CONFIG_ASIGNATURAS!$B$7:$B$27,DATOS!$I$2:$I$20000)&gt;0)*(DATOS!$K$2:$K$20000))/SUMPRODUCT((DATOS!$A$2:$A$20000=Y925)*(CONFIG_METADATA!$G$2:$G$20000=1)*(COUNTIF(CONFIG_ASIGNATURAS!$B$7:$B$27,DATOS!$I$2:$I$20000)&gt;0)*1),"")))</f>
        <v/>
      </c>
      <c r="AF925" t="str">
        <f>IF(AE925="","",IF(AE925="[FÓRMULA MANUAL]","",IFERROR(AVERAGEIFS(DATOS!$K$2:$K$20000,DATOS!$A$2:$A$20000,AE925,CONFIG_METADATA!$G$2:$G$20000,1,DATOS!$I$2:$I$20000,"Análisis"),"")))</f>
        <v/>
      </c>
      <c r="AG925" t="str">
        <f>IF(AE925="","",IF(AE925="[FÓRMULA MANUAL]","",IFERROR(AVERAGEIFS(DATOS!$K$2:$K$20000,DATOS!$A$2:$A$20000,AE925,CONFIG_METADATA!$G$2:$G$20000,1,DATOS!$I$2:$I$20000,"Orquesta/Banda/Conjunto"),"")))</f>
        <v/>
      </c>
      <c r="AH925" t="str">
        <f>IF(AE925="","",IF(AE925="[FÓRMULA MANUAL]","",IFERROR(AVERAGEIFS(DATOS!$K$2:$K$20000,DATOS!$A$2:$A$20000,AE925,CONFIG_METADATA!$G$2:$G$20000,1,DATOS!$I$2:$I$20000,"Música de Cámara"),"")))</f>
        <v/>
      </c>
      <c r="AI925" t="str">
        <f>IF(AE925="","",IF(AE925="[FÓRMULA MANUAL]","",IFERROR(SUMPRODUCT((DATOS!$A$2:$A$20000=AE925)*(CONFIG_METADATA!$G$2:$G$20000=1)*(COUNTIF(CONFIG_ASIGNATURAS!$B$7:$B$27,DATOS!$I$2:$I$20000)&gt;0)*(DATOS!$K$2:$K$20000))/SUMPRODUCT((DATOS!$A$2:$A$20000=AE925)*(CONFIG_METADATA!$G$2:$G$20000=1)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MANUAL]","",IFERROR(AVERAGEIFS(DATOS!$K$2:$K$20000,DATOS!$A$2:$A$20000,A926,CONFIG_METADATA!$G$2:$G$20000,1,DATOS!$I$2:$I$20000,"Lenguaje Musical"),"")))</f>
        <v/>
      </c>
      <c r="C926" t="str">
        <f>IF(A926="","",IF(A926="[FÓRMULA MANUAL]","",IFERROR(AVERAGEIFS(DATOS!$K$2:$K$20000,DATOS!$A$2:$A$20000,A926,CONFIG_METADATA!$G$2:$G$20000,1,DATOS!$I$2:$I$20000,"Orquesta/Banda/Conjunto"),"")))</f>
        <v/>
      </c>
      <c r="D926" t="str">
        <f>IF(A926="","",IF(A926="[FÓRMULA MANUAL]","",IFERROR(AVERAGEIFS(DATOS!$K$2:$K$20000,DATOS!$A$2:$A$20000,A926,CONFIG_METADATA!$G$2:$G$20000,1,DATOS!$I$2:$I$20000,"Conjunto"),"")))</f>
        <v/>
      </c>
      <c r="E926" t="str">
        <f>IF(A926="","",IF(A926="[FÓRMULA MANUAL]","",IFERROR(SUMPRODUCT((DATOS!$A$2:$A$20000=A926)*(CONFIG_METADATA!$G$2:$G$20000=1)*(COUNTIF(CONFIG_ASIGNATURAS!$B$7:$B$27,DATOS!$I$2:$I$20000)&gt;0)*(DATOS!$K$2:$K$20000))/SUMPRODUCT((DATOS!$A$2:$A$20000=A926)*(CONFIG_METADATA!$G$2:$G$20000=1)*(COUNTIF(CONFIG_ASIGNATURAS!$B$7:$B$27,DATOS!$I$2:$I$20000)&gt;0)*1),"")))</f>
        <v/>
      </c>
      <c r="H926" t="str">
        <f>IF(G926="","",IF(G926="[FÓRMULA MANUAL]","",IFERROR(AVERAGEIFS(DATOS!$K$2:$K$20000,DATOS!$A$2:$A$20000,G926,CONFIG_METADATA!$G$2:$G$20000,1,DATOS!$I$2:$I$20000,"Lenguaje Musical"),"")))</f>
        <v/>
      </c>
      <c r="I926" t="str">
        <f>IF(G926="","",IF(G926="[FÓRMULA MANUAL]","",IFERROR(AVERAGEIFS(DATOS!$K$2:$K$20000,DATOS!$A$2:$A$20000,G926,CONFIG_METADATA!$G$2:$G$20000,1,DATOS!$I$2:$I$20000,"Orquesta/Banda/Conjunto"),"")))</f>
        <v/>
      </c>
      <c r="J926" t="str">
        <f>IF(G926="","",IF(G926="[FÓRMULA MANUAL]","",IFERROR(AVERAGEIFS(DATOS!$K$2:$K$20000,DATOS!$A$2:$A$20000,G926,CONFIG_METADATA!$G$2:$G$20000,1,DATOS!$I$2:$I$20000,"Conjunto"),"")))</f>
        <v/>
      </c>
      <c r="K926" t="str">
        <f>IF(G926="","",IF(G926="[FÓRMULA MANUAL]","",IFERROR(SUMPRODUCT((DATOS!$A$2:$A$20000=G926)*(CONFIG_METADATA!$G$2:$G$20000=1)*(COUNTIF(CONFIG_ASIGNATURAS!$B$7:$B$27,DATOS!$I$2:$I$20000)&gt;0)*(DATOS!$K$2:$K$20000))/SUMPRODUCT((DATOS!$A$2:$A$20000=G926)*(CONFIG_METADATA!$G$2:$G$20000=1)*(COUNTIF(CONFIG_ASIGNATURAS!$B$7:$B$27,DATOS!$I$2:$I$20000)&gt;0)*1),"")))</f>
        <v/>
      </c>
      <c r="N926" t="str">
        <f>IF(M926="","",IF(M926="[FÓRMULA MANUAL]","",IFERROR(AVERAGEIFS(DATOS!$K$2:$K$20000,DATOS!$A$2:$A$20000,M926,CONFIG_METADATA!$G$2:$G$20000,1,DATOS!$I$2:$I$20000,"Armonía"),"")))</f>
        <v/>
      </c>
      <c r="O926" t="str">
        <f>IF(M926="","",IF(M926="[FÓRMULA MANUAL]","",IFERROR(AVERAGEIFS(DATOS!$K$2:$K$20000,DATOS!$A$2:$A$20000,M926,CONFIG_METADATA!$G$2:$G$20000,1,DATOS!$I$2:$I$20000,"Orquesta/Banda/Conjunto"),"")))</f>
        <v/>
      </c>
      <c r="P926" t="str">
        <f>IF(M926="","",IF(M926="[FÓRMULA MANUAL]","",IFERROR(AVERAGEIFS(DATOS!$K$2:$K$20000,DATOS!$A$2:$A$20000,M926,CONFIG_METADATA!$G$2:$G$20000,1,DATOS!$I$2:$I$20000,"Música de Cámara"),"")))</f>
        <v/>
      </c>
      <c r="Q926" t="str">
        <f>IF(M926="","",IF(M926="[FÓRMULA MANUAL]","",IFERROR(SUMPRODUCT((DATOS!$A$2:$A$20000=M926)*(CONFIG_METADATA!$G$2:$G$20000=1)*(COUNTIF(CONFIG_ASIGNATURAS!$B$7:$B$27,DATOS!$I$2:$I$20000)&gt;0)*(DATOS!$K$2:$K$20000))/SUMPRODUCT((DATOS!$A$2:$A$20000=M926)*(CONFIG_METADATA!$G$2:$G$20000=1)*(COUNTIF(CONFIG_ASIGNATURAS!$B$7:$B$27,DATOS!$I$2:$I$20000)&gt;0)*1),"")))</f>
        <v/>
      </c>
      <c r="T926" t="str">
        <f>IF(S926="","",IF(S926="[FÓRMULA MANUAL]","",IFERROR(AVERAGEIFS(DATOS!$K$2:$K$20000,DATOS!$A$2:$A$20000,S926,CONFIG_METADATA!$G$2:$G$20000,1,DATOS!$I$2:$I$20000,"Armonía"),"")))</f>
        <v/>
      </c>
      <c r="U926" t="str">
        <f>IF(S926="","",IF(S926="[FÓRMULA MANUAL]","",IFERROR(AVERAGEIFS(DATOS!$K$2:$K$20000,DATOS!$A$2:$A$20000,S926,CONFIG_METADATA!$G$2:$G$20000,1,DATOS!$I$2:$I$20000,"Orquesta/Banda/Conjunto"),"")))</f>
        <v/>
      </c>
      <c r="V926" t="str">
        <f>IF(S926="","",IF(S926="[FÓRMULA MANUAL]","",IFERROR(AVERAGEIFS(DATOS!$K$2:$K$20000,DATOS!$A$2:$A$20000,S926,CONFIG_METADATA!$G$2:$G$20000,1,DATOS!$I$2:$I$20000,"Música de Cámara"),"")))</f>
        <v/>
      </c>
      <c r="W926" t="str">
        <f>IF(S926="","",IF(S926="[FÓRMULA MANUAL]","",IFERROR(SUMPRODUCT((DATOS!$A$2:$A$20000=S926)*(CONFIG_METADATA!$G$2:$G$20000=1)*(COUNTIF(CONFIG_ASIGNATURAS!$B$7:$B$27,DATOS!$I$2:$I$20000)&gt;0)*(DATOS!$K$2:$K$20000))/SUMPRODUCT((DATOS!$A$2:$A$20000=S926)*(CONFIG_METADATA!$G$2:$G$20000=1)*(COUNTIF(CONFIG_ASIGNATURAS!$B$7:$B$27,DATOS!$I$2:$I$20000)&gt;0)*1),"")))</f>
        <v/>
      </c>
      <c r="Z926" t="str">
        <f>IF(Y926="","",IF(Y926="[FÓRMULA MANUAL]","",IFERROR(AVERAGEIFS(DATOS!$K$2:$K$20000,DATOS!$A$2:$A$20000,Y926,CONFIG_METADATA!$G$2:$G$20000,1,DATOS!$I$2:$I$20000,"Análisis"),"")))</f>
        <v/>
      </c>
      <c r="AA926" t="str">
        <f>IF(Y926="","",IF(Y926="[FÓRMULA MANUAL]","",IFERROR(AVERAGEIFS(DATOS!$K$2:$K$20000,DATOS!$A$2:$A$20000,Y926,CONFIG_METADATA!$G$2:$G$20000,1,DATOS!$I$2:$I$20000,"Orquesta/Banda/Conjunto"),"")))</f>
        <v/>
      </c>
      <c r="AB926" t="str">
        <f>IF(Y926="","",IF(Y926="[FÓRMULA MANUAL]","",IFERROR(AVERAGEIFS(DATOS!$K$2:$K$20000,DATOS!$A$2:$A$20000,Y926,CONFIG_METADATA!$G$2:$G$20000,1,DATOS!$I$2:$I$20000,"Música de Cámara"),"")))</f>
        <v/>
      </c>
      <c r="AC926" t="str">
        <f>IF(Y926="","",IF(Y926="[FÓRMULA MANUAL]","",IFERROR(SUMPRODUCT((DATOS!$A$2:$A$20000=Y926)*(CONFIG_METADATA!$G$2:$G$20000=1)*(COUNTIF(CONFIG_ASIGNATURAS!$B$7:$B$27,DATOS!$I$2:$I$20000)&gt;0)*(DATOS!$K$2:$K$20000))/SUMPRODUCT((DATOS!$A$2:$A$20000=Y926)*(CONFIG_METADATA!$G$2:$G$20000=1)*(COUNTIF(CONFIG_ASIGNATURAS!$B$7:$B$27,DATOS!$I$2:$I$20000)&gt;0)*1),"")))</f>
        <v/>
      </c>
      <c r="AF926" t="str">
        <f>IF(AE926="","",IF(AE926="[FÓRMULA MANUAL]","",IFERROR(AVERAGEIFS(DATOS!$K$2:$K$20000,DATOS!$A$2:$A$20000,AE926,CONFIG_METADATA!$G$2:$G$20000,1,DATOS!$I$2:$I$20000,"Análisis"),"")))</f>
        <v/>
      </c>
      <c r="AG926" t="str">
        <f>IF(AE926="","",IF(AE926="[FÓRMULA MANUAL]","",IFERROR(AVERAGEIFS(DATOS!$K$2:$K$20000,DATOS!$A$2:$A$20000,AE926,CONFIG_METADATA!$G$2:$G$20000,1,DATOS!$I$2:$I$20000,"Orquesta/Banda/Conjunto"),"")))</f>
        <v/>
      </c>
      <c r="AH926" t="str">
        <f>IF(AE926="","",IF(AE926="[FÓRMULA MANUAL]","",IFERROR(AVERAGEIFS(DATOS!$K$2:$K$20000,DATOS!$A$2:$A$20000,AE926,CONFIG_METADATA!$G$2:$G$20000,1,DATOS!$I$2:$I$20000,"Música de Cámara"),"")))</f>
        <v/>
      </c>
      <c r="AI926" t="str">
        <f>IF(AE926="","",IF(AE926="[FÓRMULA MANUAL]","",IFERROR(SUMPRODUCT((DATOS!$A$2:$A$20000=AE926)*(CONFIG_METADATA!$G$2:$G$20000=1)*(COUNTIF(CONFIG_ASIGNATURAS!$B$7:$B$27,DATOS!$I$2:$I$20000)&gt;0)*(DATOS!$K$2:$K$20000))/SUMPRODUCT((DATOS!$A$2:$A$20000=AE926)*(CONFIG_METADATA!$G$2:$G$20000=1)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MANUAL]","",IFERROR(AVERAGEIFS(DATOS!$K$2:$K$20000,DATOS!$A$2:$A$20000,A927,CONFIG_METADATA!$G$2:$G$20000,1,DATOS!$I$2:$I$20000,"Lenguaje Musical"),"")))</f>
        <v/>
      </c>
      <c r="C927" t="str">
        <f>IF(A927="","",IF(A927="[FÓRMULA MANUAL]","",IFERROR(AVERAGEIFS(DATOS!$K$2:$K$20000,DATOS!$A$2:$A$20000,A927,CONFIG_METADATA!$G$2:$G$20000,1,DATOS!$I$2:$I$20000,"Orquesta/Banda/Conjunto"),"")))</f>
        <v/>
      </c>
      <c r="D927" t="str">
        <f>IF(A927="","",IF(A927="[FÓRMULA MANUAL]","",IFERROR(AVERAGEIFS(DATOS!$K$2:$K$20000,DATOS!$A$2:$A$20000,A927,CONFIG_METADATA!$G$2:$G$20000,1,DATOS!$I$2:$I$20000,"Conjunto"),"")))</f>
        <v/>
      </c>
      <c r="E927" t="str">
        <f>IF(A927="","",IF(A927="[FÓRMULA MANUAL]","",IFERROR(SUMPRODUCT((DATOS!$A$2:$A$20000=A927)*(CONFIG_METADATA!$G$2:$G$20000=1)*(COUNTIF(CONFIG_ASIGNATURAS!$B$7:$B$27,DATOS!$I$2:$I$20000)&gt;0)*(DATOS!$K$2:$K$20000))/SUMPRODUCT((DATOS!$A$2:$A$20000=A927)*(CONFIG_METADATA!$G$2:$G$20000=1)*(COUNTIF(CONFIG_ASIGNATURAS!$B$7:$B$27,DATOS!$I$2:$I$20000)&gt;0)*1),"")))</f>
        <v/>
      </c>
      <c r="H927" t="str">
        <f>IF(G927="","",IF(G927="[FÓRMULA MANUAL]","",IFERROR(AVERAGEIFS(DATOS!$K$2:$K$20000,DATOS!$A$2:$A$20000,G927,CONFIG_METADATA!$G$2:$G$20000,1,DATOS!$I$2:$I$20000,"Lenguaje Musical"),"")))</f>
        <v/>
      </c>
      <c r="I927" t="str">
        <f>IF(G927="","",IF(G927="[FÓRMULA MANUAL]","",IFERROR(AVERAGEIFS(DATOS!$K$2:$K$20000,DATOS!$A$2:$A$20000,G927,CONFIG_METADATA!$G$2:$G$20000,1,DATOS!$I$2:$I$20000,"Orquesta/Banda/Conjunto"),"")))</f>
        <v/>
      </c>
      <c r="J927" t="str">
        <f>IF(G927="","",IF(G927="[FÓRMULA MANUAL]","",IFERROR(AVERAGEIFS(DATOS!$K$2:$K$20000,DATOS!$A$2:$A$20000,G927,CONFIG_METADATA!$G$2:$G$20000,1,DATOS!$I$2:$I$20000,"Conjunto"),"")))</f>
        <v/>
      </c>
      <c r="K927" t="str">
        <f>IF(G927="","",IF(G927="[FÓRMULA MANUAL]","",IFERROR(SUMPRODUCT((DATOS!$A$2:$A$20000=G927)*(CONFIG_METADATA!$G$2:$G$20000=1)*(COUNTIF(CONFIG_ASIGNATURAS!$B$7:$B$27,DATOS!$I$2:$I$20000)&gt;0)*(DATOS!$K$2:$K$20000))/SUMPRODUCT((DATOS!$A$2:$A$20000=G927)*(CONFIG_METADATA!$G$2:$G$20000=1)*(COUNTIF(CONFIG_ASIGNATURAS!$B$7:$B$27,DATOS!$I$2:$I$20000)&gt;0)*1),"")))</f>
        <v/>
      </c>
      <c r="N927" t="str">
        <f>IF(M927="","",IF(M927="[FÓRMULA MANUAL]","",IFERROR(AVERAGEIFS(DATOS!$K$2:$K$20000,DATOS!$A$2:$A$20000,M927,CONFIG_METADATA!$G$2:$G$20000,1,DATOS!$I$2:$I$20000,"Armonía"),"")))</f>
        <v/>
      </c>
      <c r="O927" t="str">
        <f>IF(M927="","",IF(M927="[FÓRMULA MANUAL]","",IFERROR(AVERAGEIFS(DATOS!$K$2:$K$20000,DATOS!$A$2:$A$20000,M927,CONFIG_METADATA!$G$2:$G$20000,1,DATOS!$I$2:$I$20000,"Orquesta/Banda/Conjunto"),"")))</f>
        <v/>
      </c>
      <c r="P927" t="str">
        <f>IF(M927="","",IF(M927="[FÓRMULA MANUAL]","",IFERROR(AVERAGEIFS(DATOS!$K$2:$K$20000,DATOS!$A$2:$A$20000,M927,CONFIG_METADATA!$G$2:$G$20000,1,DATOS!$I$2:$I$20000,"Música de Cámara"),"")))</f>
        <v/>
      </c>
      <c r="Q927" t="str">
        <f>IF(M927="","",IF(M927="[FÓRMULA MANUAL]","",IFERROR(SUMPRODUCT((DATOS!$A$2:$A$20000=M927)*(CONFIG_METADATA!$G$2:$G$20000=1)*(COUNTIF(CONFIG_ASIGNATURAS!$B$7:$B$27,DATOS!$I$2:$I$20000)&gt;0)*(DATOS!$K$2:$K$20000))/SUMPRODUCT((DATOS!$A$2:$A$20000=M927)*(CONFIG_METADATA!$G$2:$G$20000=1)*(COUNTIF(CONFIG_ASIGNATURAS!$B$7:$B$27,DATOS!$I$2:$I$20000)&gt;0)*1),"")))</f>
        <v/>
      </c>
      <c r="T927" t="str">
        <f>IF(S927="","",IF(S927="[FÓRMULA MANUAL]","",IFERROR(AVERAGEIFS(DATOS!$K$2:$K$20000,DATOS!$A$2:$A$20000,S927,CONFIG_METADATA!$G$2:$G$20000,1,DATOS!$I$2:$I$20000,"Armonía"),"")))</f>
        <v/>
      </c>
      <c r="U927" t="str">
        <f>IF(S927="","",IF(S927="[FÓRMULA MANUAL]","",IFERROR(AVERAGEIFS(DATOS!$K$2:$K$20000,DATOS!$A$2:$A$20000,S927,CONFIG_METADATA!$G$2:$G$20000,1,DATOS!$I$2:$I$20000,"Orquesta/Banda/Conjunto"),"")))</f>
        <v/>
      </c>
      <c r="V927" t="str">
        <f>IF(S927="","",IF(S927="[FÓRMULA MANUAL]","",IFERROR(AVERAGEIFS(DATOS!$K$2:$K$20000,DATOS!$A$2:$A$20000,S927,CONFIG_METADATA!$G$2:$G$20000,1,DATOS!$I$2:$I$20000,"Música de Cámara"),"")))</f>
        <v/>
      </c>
      <c r="W927" t="str">
        <f>IF(S927="","",IF(S927="[FÓRMULA MANUAL]","",IFERROR(SUMPRODUCT((DATOS!$A$2:$A$20000=S927)*(CONFIG_METADATA!$G$2:$G$20000=1)*(COUNTIF(CONFIG_ASIGNATURAS!$B$7:$B$27,DATOS!$I$2:$I$20000)&gt;0)*(DATOS!$K$2:$K$20000))/SUMPRODUCT((DATOS!$A$2:$A$20000=S927)*(CONFIG_METADATA!$G$2:$G$20000=1)*(COUNTIF(CONFIG_ASIGNATURAS!$B$7:$B$27,DATOS!$I$2:$I$20000)&gt;0)*1),"")))</f>
        <v/>
      </c>
      <c r="Z927" t="str">
        <f>IF(Y927="","",IF(Y927="[FÓRMULA MANUAL]","",IFERROR(AVERAGEIFS(DATOS!$K$2:$K$20000,DATOS!$A$2:$A$20000,Y927,CONFIG_METADATA!$G$2:$G$20000,1,DATOS!$I$2:$I$20000,"Análisis"),"")))</f>
        <v/>
      </c>
      <c r="AA927" t="str">
        <f>IF(Y927="","",IF(Y927="[FÓRMULA MANUAL]","",IFERROR(AVERAGEIFS(DATOS!$K$2:$K$20000,DATOS!$A$2:$A$20000,Y927,CONFIG_METADATA!$G$2:$G$20000,1,DATOS!$I$2:$I$20000,"Orquesta/Banda/Conjunto"),"")))</f>
        <v/>
      </c>
      <c r="AB927" t="str">
        <f>IF(Y927="","",IF(Y927="[FÓRMULA MANUAL]","",IFERROR(AVERAGEIFS(DATOS!$K$2:$K$20000,DATOS!$A$2:$A$20000,Y927,CONFIG_METADATA!$G$2:$G$20000,1,DATOS!$I$2:$I$20000,"Música de Cámara"),"")))</f>
        <v/>
      </c>
      <c r="AC927" t="str">
        <f>IF(Y927="","",IF(Y927="[FÓRMULA MANUAL]","",IFERROR(SUMPRODUCT((DATOS!$A$2:$A$20000=Y927)*(CONFIG_METADATA!$G$2:$G$20000=1)*(COUNTIF(CONFIG_ASIGNATURAS!$B$7:$B$27,DATOS!$I$2:$I$20000)&gt;0)*(DATOS!$K$2:$K$20000))/SUMPRODUCT((DATOS!$A$2:$A$20000=Y927)*(CONFIG_METADATA!$G$2:$G$20000=1)*(COUNTIF(CONFIG_ASIGNATURAS!$B$7:$B$27,DATOS!$I$2:$I$20000)&gt;0)*1),"")))</f>
        <v/>
      </c>
      <c r="AF927" t="str">
        <f>IF(AE927="","",IF(AE927="[FÓRMULA MANUAL]","",IFERROR(AVERAGEIFS(DATOS!$K$2:$K$20000,DATOS!$A$2:$A$20000,AE927,CONFIG_METADATA!$G$2:$G$20000,1,DATOS!$I$2:$I$20000,"Análisis"),"")))</f>
        <v/>
      </c>
      <c r="AG927" t="str">
        <f>IF(AE927="","",IF(AE927="[FÓRMULA MANUAL]","",IFERROR(AVERAGEIFS(DATOS!$K$2:$K$20000,DATOS!$A$2:$A$20000,AE927,CONFIG_METADATA!$G$2:$G$20000,1,DATOS!$I$2:$I$20000,"Orquesta/Banda/Conjunto"),"")))</f>
        <v/>
      </c>
      <c r="AH927" t="str">
        <f>IF(AE927="","",IF(AE927="[FÓRMULA MANUAL]","",IFERROR(AVERAGEIFS(DATOS!$K$2:$K$20000,DATOS!$A$2:$A$20000,AE927,CONFIG_METADATA!$G$2:$G$20000,1,DATOS!$I$2:$I$20000,"Música de Cámara"),"")))</f>
        <v/>
      </c>
      <c r="AI927" t="str">
        <f>IF(AE927="","",IF(AE927="[FÓRMULA MANUAL]","",IFERROR(SUMPRODUCT((DATOS!$A$2:$A$20000=AE927)*(CONFIG_METADATA!$G$2:$G$20000=1)*(COUNTIF(CONFIG_ASIGNATURAS!$B$7:$B$27,DATOS!$I$2:$I$20000)&gt;0)*(DATOS!$K$2:$K$20000))/SUMPRODUCT((DATOS!$A$2:$A$20000=AE927)*(CONFIG_METADATA!$G$2:$G$20000=1)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MANUAL]","",IFERROR(AVERAGEIFS(DATOS!$K$2:$K$20000,DATOS!$A$2:$A$20000,A928,CONFIG_METADATA!$G$2:$G$20000,1,DATOS!$I$2:$I$20000,"Lenguaje Musical"),"")))</f>
        <v/>
      </c>
      <c r="C928" t="str">
        <f>IF(A928="","",IF(A928="[FÓRMULA MANUAL]","",IFERROR(AVERAGEIFS(DATOS!$K$2:$K$20000,DATOS!$A$2:$A$20000,A928,CONFIG_METADATA!$G$2:$G$20000,1,DATOS!$I$2:$I$20000,"Orquesta/Banda/Conjunto"),"")))</f>
        <v/>
      </c>
      <c r="D928" t="str">
        <f>IF(A928="","",IF(A928="[FÓRMULA MANUAL]","",IFERROR(AVERAGEIFS(DATOS!$K$2:$K$20000,DATOS!$A$2:$A$20000,A928,CONFIG_METADATA!$G$2:$G$20000,1,DATOS!$I$2:$I$20000,"Conjunto"),"")))</f>
        <v/>
      </c>
      <c r="E928" t="str">
        <f>IF(A928="","",IF(A928="[FÓRMULA MANUAL]","",IFERROR(SUMPRODUCT((DATOS!$A$2:$A$20000=A928)*(CONFIG_METADATA!$G$2:$G$20000=1)*(COUNTIF(CONFIG_ASIGNATURAS!$B$7:$B$27,DATOS!$I$2:$I$20000)&gt;0)*(DATOS!$K$2:$K$20000))/SUMPRODUCT((DATOS!$A$2:$A$20000=A928)*(CONFIG_METADATA!$G$2:$G$20000=1)*(COUNTIF(CONFIG_ASIGNATURAS!$B$7:$B$27,DATOS!$I$2:$I$20000)&gt;0)*1),"")))</f>
        <v/>
      </c>
      <c r="H928" t="str">
        <f>IF(G928="","",IF(G928="[FÓRMULA MANUAL]","",IFERROR(AVERAGEIFS(DATOS!$K$2:$K$20000,DATOS!$A$2:$A$20000,G928,CONFIG_METADATA!$G$2:$G$20000,1,DATOS!$I$2:$I$20000,"Lenguaje Musical"),"")))</f>
        <v/>
      </c>
      <c r="I928" t="str">
        <f>IF(G928="","",IF(G928="[FÓRMULA MANUAL]","",IFERROR(AVERAGEIFS(DATOS!$K$2:$K$20000,DATOS!$A$2:$A$20000,G928,CONFIG_METADATA!$G$2:$G$20000,1,DATOS!$I$2:$I$20000,"Orquesta/Banda/Conjunto"),"")))</f>
        <v/>
      </c>
      <c r="J928" t="str">
        <f>IF(G928="","",IF(G928="[FÓRMULA MANUAL]","",IFERROR(AVERAGEIFS(DATOS!$K$2:$K$20000,DATOS!$A$2:$A$20000,G928,CONFIG_METADATA!$G$2:$G$20000,1,DATOS!$I$2:$I$20000,"Conjunto"),"")))</f>
        <v/>
      </c>
      <c r="K928" t="str">
        <f>IF(G928="","",IF(G928="[FÓRMULA MANUAL]","",IFERROR(SUMPRODUCT((DATOS!$A$2:$A$20000=G928)*(CONFIG_METADATA!$G$2:$G$20000=1)*(COUNTIF(CONFIG_ASIGNATURAS!$B$7:$B$27,DATOS!$I$2:$I$20000)&gt;0)*(DATOS!$K$2:$K$20000))/SUMPRODUCT((DATOS!$A$2:$A$20000=G928)*(CONFIG_METADATA!$G$2:$G$20000=1)*(COUNTIF(CONFIG_ASIGNATURAS!$B$7:$B$27,DATOS!$I$2:$I$20000)&gt;0)*1),"")))</f>
        <v/>
      </c>
      <c r="N928" t="str">
        <f>IF(M928="","",IF(M928="[FÓRMULA MANUAL]","",IFERROR(AVERAGEIFS(DATOS!$K$2:$K$20000,DATOS!$A$2:$A$20000,M928,CONFIG_METADATA!$G$2:$G$20000,1,DATOS!$I$2:$I$20000,"Armonía"),"")))</f>
        <v/>
      </c>
      <c r="O928" t="str">
        <f>IF(M928="","",IF(M928="[FÓRMULA MANUAL]","",IFERROR(AVERAGEIFS(DATOS!$K$2:$K$20000,DATOS!$A$2:$A$20000,M928,CONFIG_METADATA!$G$2:$G$20000,1,DATOS!$I$2:$I$20000,"Orquesta/Banda/Conjunto"),"")))</f>
        <v/>
      </c>
      <c r="P928" t="str">
        <f>IF(M928="","",IF(M928="[FÓRMULA MANUAL]","",IFERROR(AVERAGEIFS(DATOS!$K$2:$K$20000,DATOS!$A$2:$A$20000,M928,CONFIG_METADATA!$G$2:$G$20000,1,DATOS!$I$2:$I$20000,"Música de Cámara"),"")))</f>
        <v/>
      </c>
      <c r="Q928" t="str">
        <f>IF(M928="","",IF(M928="[FÓRMULA MANUAL]","",IFERROR(SUMPRODUCT((DATOS!$A$2:$A$20000=M928)*(CONFIG_METADATA!$G$2:$G$20000=1)*(COUNTIF(CONFIG_ASIGNATURAS!$B$7:$B$27,DATOS!$I$2:$I$20000)&gt;0)*(DATOS!$K$2:$K$20000))/SUMPRODUCT((DATOS!$A$2:$A$20000=M928)*(CONFIG_METADATA!$G$2:$G$20000=1)*(COUNTIF(CONFIG_ASIGNATURAS!$B$7:$B$27,DATOS!$I$2:$I$20000)&gt;0)*1),"")))</f>
        <v/>
      </c>
      <c r="T928" t="str">
        <f>IF(S928="","",IF(S928="[FÓRMULA MANUAL]","",IFERROR(AVERAGEIFS(DATOS!$K$2:$K$20000,DATOS!$A$2:$A$20000,S928,CONFIG_METADATA!$G$2:$G$20000,1,DATOS!$I$2:$I$20000,"Armonía"),"")))</f>
        <v/>
      </c>
      <c r="U928" t="str">
        <f>IF(S928="","",IF(S928="[FÓRMULA MANUAL]","",IFERROR(AVERAGEIFS(DATOS!$K$2:$K$20000,DATOS!$A$2:$A$20000,S928,CONFIG_METADATA!$G$2:$G$20000,1,DATOS!$I$2:$I$20000,"Orquesta/Banda/Conjunto"),"")))</f>
        <v/>
      </c>
      <c r="V928" t="str">
        <f>IF(S928="","",IF(S928="[FÓRMULA MANUAL]","",IFERROR(AVERAGEIFS(DATOS!$K$2:$K$20000,DATOS!$A$2:$A$20000,S928,CONFIG_METADATA!$G$2:$G$20000,1,DATOS!$I$2:$I$20000,"Música de Cámara"),"")))</f>
        <v/>
      </c>
      <c r="W928" t="str">
        <f>IF(S928="","",IF(S928="[FÓRMULA MANUAL]","",IFERROR(SUMPRODUCT((DATOS!$A$2:$A$20000=S928)*(CONFIG_METADATA!$G$2:$G$20000=1)*(COUNTIF(CONFIG_ASIGNATURAS!$B$7:$B$27,DATOS!$I$2:$I$20000)&gt;0)*(DATOS!$K$2:$K$20000))/SUMPRODUCT((DATOS!$A$2:$A$20000=S928)*(CONFIG_METADATA!$G$2:$G$20000=1)*(COUNTIF(CONFIG_ASIGNATURAS!$B$7:$B$27,DATOS!$I$2:$I$20000)&gt;0)*1),"")))</f>
        <v/>
      </c>
      <c r="Z928" t="str">
        <f>IF(Y928="","",IF(Y928="[FÓRMULA MANUAL]","",IFERROR(AVERAGEIFS(DATOS!$K$2:$K$20000,DATOS!$A$2:$A$20000,Y928,CONFIG_METADATA!$G$2:$G$20000,1,DATOS!$I$2:$I$20000,"Análisis"),"")))</f>
        <v/>
      </c>
      <c r="AA928" t="str">
        <f>IF(Y928="","",IF(Y928="[FÓRMULA MANUAL]","",IFERROR(AVERAGEIFS(DATOS!$K$2:$K$20000,DATOS!$A$2:$A$20000,Y928,CONFIG_METADATA!$G$2:$G$20000,1,DATOS!$I$2:$I$20000,"Orquesta/Banda/Conjunto"),"")))</f>
        <v/>
      </c>
      <c r="AB928" t="str">
        <f>IF(Y928="","",IF(Y928="[FÓRMULA MANUAL]","",IFERROR(AVERAGEIFS(DATOS!$K$2:$K$20000,DATOS!$A$2:$A$20000,Y928,CONFIG_METADATA!$G$2:$G$20000,1,DATOS!$I$2:$I$20000,"Música de Cámara"),"")))</f>
        <v/>
      </c>
      <c r="AC928" t="str">
        <f>IF(Y928="","",IF(Y928="[FÓRMULA MANUAL]","",IFERROR(SUMPRODUCT((DATOS!$A$2:$A$20000=Y928)*(CONFIG_METADATA!$G$2:$G$20000=1)*(COUNTIF(CONFIG_ASIGNATURAS!$B$7:$B$27,DATOS!$I$2:$I$20000)&gt;0)*(DATOS!$K$2:$K$20000))/SUMPRODUCT((DATOS!$A$2:$A$20000=Y928)*(CONFIG_METADATA!$G$2:$G$20000=1)*(COUNTIF(CONFIG_ASIGNATURAS!$B$7:$B$27,DATOS!$I$2:$I$20000)&gt;0)*1),"")))</f>
        <v/>
      </c>
      <c r="AF928" t="str">
        <f>IF(AE928="","",IF(AE928="[FÓRMULA MANUAL]","",IFERROR(AVERAGEIFS(DATOS!$K$2:$K$20000,DATOS!$A$2:$A$20000,AE928,CONFIG_METADATA!$G$2:$G$20000,1,DATOS!$I$2:$I$20000,"Análisis"),"")))</f>
        <v/>
      </c>
      <c r="AG928" t="str">
        <f>IF(AE928="","",IF(AE928="[FÓRMULA MANUAL]","",IFERROR(AVERAGEIFS(DATOS!$K$2:$K$20000,DATOS!$A$2:$A$20000,AE928,CONFIG_METADATA!$G$2:$G$20000,1,DATOS!$I$2:$I$20000,"Orquesta/Banda/Conjunto"),"")))</f>
        <v/>
      </c>
      <c r="AH928" t="str">
        <f>IF(AE928="","",IF(AE928="[FÓRMULA MANUAL]","",IFERROR(AVERAGEIFS(DATOS!$K$2:$K$20000,DATOS!$A$2:$A$20000,AE928,CONFIG_METADATA!$G$2:$G$20000,1,DATOS!$I$2:$I$20000,"Música de Cámara"),"")))</f>
        <v/>
      </c>
      <c r="AI928" t="str">
        <f>IF(AE928="","",IF(AE928="[FÓRMULA MANUAL]","",IFERROR(SUMPRODUCT((DATOS!$A$2:$A$20000=AE928)*(CONFIG_METADATA!$G$2:$G$20000=1)*(COUNTIF(CONFIG_ASIGNATURAS!$B$7:$B$27,DATOS!$I$2:$I$20000)&gt;0)*(DATOS!$K$2:$K$20000))/SUMPRODUCT((DATOS!$A$2:$A$20000=AE928)*(CONFIG_METADATA!$G$2:$G$20000=1)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MANUAL]","",IFERROR(AVERAGEIFS(DATOS!$K$2:$K$20000,DATOS!$A$2:$A$20000,A929,CONFIG_METADATA!$G$2:$G$20000,1,DATOS!$I$2:$I$20000,"Lenguaje Musical"),"")))</f>
        <v/>
      </c>
      <c r="C929" t="str">
        <f>IF(A929="","",IF(A929="[FÓRMULA MANUAL]","",IFERROR(AVERAGEIFS(DATOS!$K$2:$K$20000,DATOS!$A$2:$A$20000,A929,CONFIG_METADATA!$G$2:$G$20000,1,DATOS!$I$2:$I$20000,"Orquesta/Banda/Conjunto"),"")))</f>
        <v/>
      </c>
      <c r="D929" t="str">
        <f>IF(A929="","",IF(A929="[FÓRMULA MANUAL]","",IFERROR(AVERAGEIFS(DATOS!$K$2:$K$20000,DATOS!$A$2:$A$20000,A929,CONFIG_METADATA!$G$2:$G$20000,1,DATOS!$I$2:$I$20000,"Conjunto"),"")))</f>
        <v/>
      </c>
      <c r="E929" t="str">
        <f>IF(A929="","",IF(A929="[FÓRMULA MANUAL]","",IFERROR(SUMPRODUCT((DATOS!$A$2:$A$20000=A929)*(CONFIG_METADATA!$G$2:$G$20000=1)*(COUNTIF(CONFIG_ASIGNATURAS!$B$7:$B$27,DATOS!$I$2:$I$20000)&gt;0)*(DATOS!$K$2:$K$20000))/SUMPRODUCT((DATOS!$A$2:$A$20000=A929)*(CONFIG_METADATA!$G$2:$G$20000=1)*(COUNTIF(CONFIG_ASIGNATURAS!$B$7:$B$27,DATOS!$I$2:$I$20000)&gt;0)*1),"")))</f>
        <v/>
      </c>
      <c r="H929" t="str">
        <f>IF(G929="","",IF(G929="[FÓRMULA MANUAL]","",IFERROR(AVERAGEIFS(DATOS!$K$2:$K$20000,DATOS!$A$2:$A$20000,G929,CONFIG_METADATA!$G$2:$G$20000,1,DATOS!$I$2:$I$20000,"Lenguaje Musical"),"")))</f>
        <v/>
      </c>
      <c r="I929" t="str">
        <f>IF(G929="","",IF(G929="[FÓRMULA MANUAL]","",IFERROR(AVERAGEIFS(DATOS!$K$2:$K$20000,DATOS!$A$2:$A$20000,G929,CONFIG_METADATA!$G$2:$G$20000,1,DATOS!$I$2:$I$20000,"Orquesta/Banda/Conjunto"),"")))</f>
        <v/>
      </c>
      <c r="J929" t="str">
        <f>IF(G929="","",IF(G929="[FÓRMULA MANUAL]","",IFERROR(AVERAGEIFS(DATOS!$K$2:$K$20000,DATOS!$A$2:$A$20000,G929,CONFIG_METADATA!$G$2:$G$20000,1,DATOS!$I$2:$I$20000,"Conjunto"),"")))</f>
        <v/>
      </c>
      <c r="K929" t="str">
        <f>IF(G929="","",IF(G929="[FÓRMULA MANUAL]","",IFERROR(SUMPRODUCT((DATOS!$A$2:$A$20000=G929)*(CONFIG_METADATA!$G$2:$G$20000=1)*(COUNTIF(CONFIG_ASIGNATURAS!$B$7:$B$27,DATOS!$I$2:$I$20000)&gt;0)*(DATOS!$K$2:$K$20000))/SUMPRODUCT((DATOS!$A$2:$A$20000=G929)*(CONFIG_METADATA!$G$2:$G$20000=1)*(COUNTIF(CONFIG_ASIGNATURAS!$B$7:$B$27,DATOS!$I$2:$I$20000)&gt;0)*1),"")))</f>
        <v/>
      </c>
      <c r="N929" t="str">
        <f>IF(M929="","",IF(M929="[FÓRMULA MANUAL]","",IFERROR(AVERAGEIFS(DATOS!$K$2:$K$20000,DATOS!$A$2:$A$20000,M929,CONFIG_METADATA!$G$2:$G$20000,1,DATOS!$I$2:$I$20000,"Armonía"),"")))</f>
        <v/>
      </c>
      <c r="O929" t="str">
        <f>IF(M929="","",IF(M929="[FÓRMULA MANUAL]","",IFERROR(AVERAGEIFS(DATOS!$K$2:$K$20000,DATOS!$A$2:$A$20000,M929,CONFIG_METADATA!$G$2:$G$20000,1,DATOS!$I$2:$I$20000,"Orquesta/Banda/Conjunto"),"")))</f>
        <v/>
      </c>
      <c r="P929" t="str">
        <f>IF(M929="","",IF(M929="[FÓRMULA MANUAL]","",IFERROR(AVERAGEIFS(DATOS!$K$2:$K$20000,DATOS!$A$2:$A$20000,M929,CONFIG_METADATA!$G$2:$G$20000,1,DATOS!$I$2:$I$20000,"Música de Cámara"),"")))</f>
        <v/>
      </c>
      <c r="Q929" t="str">
        <f>IF(M929="","",IF(M929="[FÓRMULA MANUAL]","",IFERROR(SUMPRODUCT((DATOS!$A$2:$A$20000=M929)*(CONFIG_METADATA!$G$2:$G$20000=1)*(COUNTIF(CONFIG_ASIGNATURAS!$B$7:$B$27,DATOS!$I$2:$I$20000)&gt;0)*(DATOS!$K$2:$K$20000))/SUMPRODUCT((DATOS!$A$2:$A$20000=M929)*(CONFIG_METADATA!$G$2:$G$20000=1)*(COUNTIF(CONFIG_ASIGNATURAS!$B$7:$B$27,DATOS!$I$2:$I$20000)&gt;0)*1),"")))</f>
        <v/>
      </c>
      <c r="T929" t="str">
        <f>IF(S929="","",IF(S929="[FÓRMULA MANUAL]","",IFERROR(AVERAGEIFS(DATOS!$K$2:$K$20000,DATOS!$A$2:$A$20000,S929,CONFIG_METADATA!$G$2:$G$20000,1,DATOS!$I$2:$I$20000,"Armonía"),"")))</f>
        <v/>
      </c>
      <c r="U929" t="str">
        <f>IF(S929="","",IF(S929="[FÓRMULA MANUAL]","",IFERROR(AVERAGEIFS(DATOS!$K$2:$K$20000,DATOS!$A$2:$A$20000,S929,CONFIG_METADATA!$G$2:$G$20000,1,DATOS!$I$2:$I$20000,"Orquesta/Banda/Conjunto"),"")))</f>
        <v/>
      </c>
      <c r="V929" t="str">
        <f>IF(S929="","",IF(S929="[FÓRMULA MANUAL]","",IFERROR(AVERAGEIFS(DATOS!$K$2:$K$20000,DATOS!$A$2:$A$20000,S929,CONFIG_METADATA!$G$2:$G$20000,1,DATOS!$I$2:$I$20000,"Música de Cámara"),"")))</f>
        <v/>
      </c>
      <c r="W929" t="str">
        <f>IF(S929="","",IF(S929="[FÓRMULA MANUAL]","",IFERROR(SUMPRODUCT((DATOS!$A$2:$A$20000=S929)*(CONFIG_METADATA!$G$2:$G$20000=1)*(COUNTIF(CONFIG_ASIGNATURAS!$B$7:$B$27,DATOS!$I$2:$I$20000)&gt;0)*(DATOS!$K$2:$K$20000))/SUMPRODUCT((DATOS!$A$2:$A$20000=S929)*(CONFIG_METADATA!$G$2:$G$20000=1)*(COUNTIF(CONFIG_ASIGNATURAS!$B$7:$B$27,DATOS!$I$2:$I$20000)&gt;0)*1),"")))</f>
        <v/>
      </c>
      <c r="Z929" t="str">
        <f>IF(Y929="","",IF(Y929="[FÓRMULA MANUAL]","",IFERROR(AVERAGEIFS(DATOS!$K$2:$K$20000,DATOS!$A$2:$A$20000,Y929,CONFIG_METADATA!$G$2:$G$20000,1,DATOS!$I$2:$I$20000,"Análisis"),"")))</f>
        <v/>
      </c>
      <c r="AA929" t="str">
        <f>IF(Y929="","",IF(Y929="[FÓRMULA MANUAL]","",IFERROR(AVERAGEIFS(DATOS!$K$2:$K$20000,DATOS!$A$2:$A$20000,Y929,CONFIG_METADATA!$G$2:$G$20000,1,DATOS!$I$2:$I$20000,"Orquesta/Banda/Conjunto"),"")))</f>
        <v/>
      </c>
      <c r="AB929" t="str">
        <f>IF(Y929="","",IF(Y929="[FÓRMULA MANUAL]","",IFERROR(AVERAGEIFS(DATOS!$K$2:$K$20000,DATOS!$A$2:$A$20000,Y929,CONFIG_METADATA!$G$2:$G$20000,1,DATOS!$I$2:$I$20000,"Música de Cámara"),"")))</f>
        <v/>
      </c>
      <c r="AC929" t="str">
        <f>IF(Y929="","",IF(Y929="[FÓRMULA MANUAL]","",IFERROR(SUMPRODUCT((DATOS!$A$2:$A$20000=Y929)*(CONFIG_METADATA!$G$2:$G$20000=1)*(COUNTIF(CONFIG_ASIGNATURAS!$B$7:$B$27,DATOS!$I$2:$I$20000)&gt;0)*(DATOS!$K$2:$K$20000))/SUMPRODUCT((DATOS!$A$2:$A$20000=Y929)*(CONFIG_METADATA!$G$2:$G$20000=1)*(COUNTIF(CONFIG_ASIGNATURAS!$B$7:$B$27,DATOS!$I$2:$I$20000)&gt;0)*1),"")))</f>
        <v/>
      </c>
      <c r="AF929" t="str">
        <f>IF(AE929="","",IF(AE929="[FÓRMULA MANUAL]","",IFERROR(AVERAGEIFS(DATOS!$K$2:$K$20000,DATOS!$A$2:$A$20000,AE929,CONFIG_METADATA!$G$2:$G$20000,1,DATOS!$I$2:$I$20000,"Análisis"),"")))</f>
        <v/>
      </c>
      <c r="AG929" t="str">
        <f>IF(AE929="","",IF(AE929="[FÓRMULA MANUAL]","",IFERROR(AVERAGEIFS(DATOS!$K$2:$K$20000,DATOS!$A$2:$A$20000,AE929,CONFIG_METADATA!$G$2:$G$20000,1,DATOS!$I$2:$I$20000,"Orquesta/Banda/Conjunto"),"")))</f>
        <v/>
      </c>
      <c r="AH929" t="str">
        <f>IF(AE929="","",IF(AE929="[FÓRMULA MANUAL]","",IFERROR(AVERAGEIFS(DATOS!$K$2:$K$20000,DATOS!$A$2:$A$20000,AE929,CONFIG_METADATA!$G$2:$G$20000,1,DATOS!$I$2:$I$20000,"Música de Cámara"),"")))</f>
        <v/>
      </c>
      <c r="AI929" t="str">
        <f>IF(AE929="","",IF(AE929="[FÓRMULA MANUAL]","",IFERROR(SUMPRODUCT((DATOS!$A$2:$A$20000=AE929)*(CONFIG_METADATA!$G$2:$G$20000=1)*(COUNTIF(CONFIG_ASIGNATURAS!$B$7:$B$27,DATOS!$I$2:$I$20000)&gt;0)*(DATOS!$K$2:$K$20000))/SUMPRODUCT((DATOS!$A$2:$A$20000=AE929)*(CONFIG_METADATA!$G$2:$G$20000=1)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MANUAL]","",IFERROR(AVERAGEIFS(DATOS!$K$2:$K$20000,DATOS!$A$2:$A$20000,A930,CONFIG_METADATA!$G$2:$G$20000,1,DATOS!$I$2:$I$20000,"Lenguaje Musical"),"")))</f>
        <v/>
      </c>
      <c r="C930" t="str">
        <f>IF(A930="","",IF(A930="[FÓRMULA MANUAL]","",IFERROR(AVERAGEIFS(DATOS!$K$2:$K$20000,DATOS!$A$2:$A$20000,A930,CONFIG_METADATA!$G$2:$G$20000,1,DATOS!$I$2:$I$20000,"Orquesta/Banda/Conjunto"),"")))</f>
        <v/>
      </c>
      <c r="D930" t="str">
        <f>IF(A930="","",IF(A930="[FÓRMULA MANUAL]","",IFERROR(AVERAGEIFS(DATOS!$K$2:$K$20000,DATOS!$A$2:$A$20000,A930,CONFIG_METADATA!$G$2:$G$20000,1,DATOS!$I$2:$I$20000,"Conjunto"),"")))</f>
        <v/>
      </c>
      <c r="E930" t="str">
        <f>IF(A930="","",IF(A930="[FÓRMULA MANUAL]","",IFERROR(SUMPRODUCT((DATOS!$A$2:$A$20000=A930)*(CONFIG_METADATA!$G$2:$G$20000=1)*(COUNTIF(CONFIG_ASIGNATURAS!$B$7:$B$27,DATOS!$I$2:$I$20000)&gt;0)*(DATOS!$K$2:$K$20000))/SUMPRODUCT((DATOS!$A$2:$A$20000=A930)*(CONFIG_METADATA!$G$2:$G$20000=1)*(COUNTIF(CONFIG_ASIGNATURAS!$B$7:$B$27,DATOS!$I$2:$I$20000)&gt;0)*1),"")))</f>
        <v/>
      </c>
      <c r="H930" t="str">
        <f>IF(G930="","",IF(G930="[FÓRMULA MANUAL]","",IFERROR(AVERAGEIFS(DATOS!$K$2:$K$20000,DATOS!$A$2:$A$20000,G930,CONFIG_METADATA!$G$2:$G$20000,1,DATOS!$I$2:$I$20000,"Lenguaje Musical"),"")))</f>
        <v/>
      </c>
      <c r="I930" t="str">
        <f>IF(G930="","",IF(G930="[FÓRMULA MANUAL]","",IFERROR(AVERAGEIFS(DATOS!$K$2:$K$20000,DATOS!$A$2:$A$20000,G930,CONFIG_METADATA!$G$2:$G$20000,1,DATOS!$I$2:$I$20000,"Orquesta/Banda/Conjunto"),"")))</f>
        <v/>
      </c>
      <c r="J930" t="str">
        <f>IF(G930="","",IF(G930="[FÓRMULA MANUAL]","",IFERROR(AVERAGEIFS(DATOS!$K$2:$K$20000,DATOS!$A$2:$A$20000,G930,CONFIG_METADATA!$G$2:$G$20000,1,DATOS!$I$2:$I$20000,"Conjunto"),"")))</f>
        <v/>
      </c>
      <c r="K930" t="str">
        <f>IF(G930="","",IF(G930="[FÓRMULA MANUAL]","",IFERROR(SUMPRODUCT((DATOS!$A$2:$A$20000=G930)*(CONFIG_METADATA!$G$2:$G$20000=1)*(COUNTIF(CONFIG_ASIGNATURAS!$B$7:$B$27,DATOS!$I$2:$I$20000)&gt;0)*(DATOS!$K$2:$K$20000))/SUMPRODUCT((DATOS!$A$2:$A$20000=G930)*(CONFIG_METADATA!$G$2:$G$20000=1)*(COUNTIF(CONFIG_ASIGNATURAS!$B$7:$B$27,DATOS!$I$2:$I$20000)&gt;0)*1),"")))</f>
        <v/>
      </c>
      <c r="N930" t="str">
        <f>IF(M930="","",IF(M930="[FÓRMULA MANUAL]","",IFERROR(AVERAGEIFS(DATOS!$K$2:$K$20000,DATOS!$A$2:$A$20000,M930,CONFIG_METADATA!$G$2:$G$20000,1,DATOS!$I$2:$I$20000,"Armonía"),"")))</f>
        <v/>
      </c>
      <c r="O930" t="str">
        <f>IF(M930="","",IF(M930="[FÓRMULA MANUAL]","",IFERROR(AVERAGEIFS(DATOS!$K$2:$K$20000,DATOS!$A$2:$A$20000,M930,CONFIG_METADATA!$G$2:$G$20000,1,DATOS!$I$2:$I$20000,"Orquesta/Banda/Conjunto"),"")))</f>
        <v/>
      </c>
      <c r="P930" t="str">
        <f>IF(M930="","",IF(M930="[FÓRMULA MANUAL]","",IFERROR(AVERAGEIFS(DATOS!$K$2:$K$20000,DATOS!$A$2:$A$20000,M930,CONFIG_METADATA!$G$2:$G$20000,1,DATOS!$I$2:$I$20000,"Música de Cámara"),"")))</f>
        <v/>
      </c>
      <c r="Q930" t="str">
        <f>IF(M930="","",IF(M930="[FÓRMULA MANUAL]","",IFERROR(SUMPRODUCT((DATOS!$A$2:$A$20000=M930)*(CONFIG_METADATA!$G$2:$G$20000=1)*(COUNTIF(CONFIG_ASIGNATURAS!$B$7:$B$27,DATOS!$I$2:$I$20000)&gt;0)*(DATOS!$K$2:$K$20000))/SUMPRODUCT((DATOS!$A$2:$A$20000=M930)*(CONFIG_METADATA!$G$2:$G$20000=1)*(COUNTIF(CONFIG_ASIGNATURAS!$B$7:$B$27,DATOS!$I$2:$I$20000)&gt;0)*1),"")))</f>
        <v/>
      </c>
      <c r="T930" t="str">
        <f>IF(S930="","",IF(S930="[FÓRMULA MANUAL]","",IFERROR(AVERAGEIFS(DATOS!$K$2:$K$20000,DATOS!$A$2:$A$20000,S930,CONFIG_METADATA!$G$2:$G$20000,1,DATOS!$I$2:$I$20000,"Armonía"),"")))</f>
        <v/>
      </c>
      <c r="U930" t="str">
        <f>IF(S930="","",IF(S930="[FÓRMULA MANUAL]","",IFERROR(AVERAGEIFS(DATOS!$K$2:$K$20000,DATOS!$A$2:$A$20000,S930,CONFIG_METADATA!$G$2:$G$20000,1,DATOS!$I$2:$I$20000,"Orquesta/Banda/Conjunto"),"")))</f>
        <v/>
      </c>
      <c r="V930" t="str">
        <f>IF(S930="","",IF(S930="[FÓRMULA MANUAL]","",IFERROR(AVERAGEIFS(DATOS!$K$2:$K$20000,DATOS!$A$2:$A$20000,S930,CONFIG_METADATA!$G$2:$G$20000,1,DATOS!$I$2:$I$20000,"Música de Cámara"),"")))</f>
        <v/>
      </c>
      <c r="W930" t="str">
        <f>IF(S930="","",IF(S930="[FÓRMULA MANUAL]","",IFERROR(SUMPRODUCT((DATOS!$A$2:$A$20000=S930)*(CONFIG_METADATA!$G$2:$G$20000=1)*(COUNTIF(CONFIG_ASIGNATURAS!$B$7:$B$27,DATOS!$I$2:$I$20000)&gt;0)*(DATOS!$K$2:$K$20000))/SUMPRODUCT((DATOS!$A$2:$A$20000=S930)*(CONFIG_METADATA!$G$2:$G$20000=1)*(COUNTIF(CONFIG_ASIGNATURAS!$B$7:$B$27,DATOS!$I$2:$I$20000)&gt;0)*1),"")))</f>
        <v/>
      </c>
      <c r="Z930" t="str">
        <f>IF(Y930="","",IF(Y930="[FÓRMULA MANUAL]","",IFERROR(AVERAGEIFS(DATOS!$K$2:$K$20000,DATOS!$A$2:$A$20000,Y930,CONFIG_METADATA!$G$2:$G$20000,1,DATOS!$I$2:$I$20000,"Análisis"),"")))</f>
        <v/>
      </c>
      <c r="AA930" t="str">
        <f>IF(Y930="","",IF(Y930="[FÓRMULA MANUAL]","",IFERROR(AVERAGEIFS(DATOS!$K$2:$K$20000,DATOS!$A$2:$A$20000,Y930,CONFIG_METADATA!$G$2:$G$20000,1,DATOS!$I$2:$I$20000,"Orquesta/Banda/Conjunto"),"")))</f>
        <v/>
      </c>
      <c r="AB930" t="str">
        <f>IF(Y930="","",IF(Y930="[FÓRMULA MANUAL]","",IFERROR(AVERAGEIFS(DATOS!$K$2:$K$20000,DATOS!$A$2:$A$20000,Y930,CONFIG_METADATA!$G$2:$G$20000,1,DATOS!$I$2:$I$20000,"Música de Cámara"),"")))</f>
        <v/>
      </c>
      <c r="AC930" t="str">
        <f>IF(Y930="","",IF(Y930="[FÓRMULA MANUAL]","",IFERROR(SUMPRODUCT((DATOS!$A$2:$A$20000=Y930)*(CONFIG_METADATA!$G$2:$G$20000=1)*(COUNTIF(CONFIG_ASIGNATURAS!$B$7:$B$27,DATOS!$I$2:$I$20000)&gt;0)*(DATOS!$K$2:$K$20000))/SUMPRODUCT((DATOS!$A$2:$A$20000=Y930)*(CONFIG_METADATA!$G$2:$G$20000=1)*(COUNTIF(CONFIG_ASIGNATURAS!$B$7:$B$27,DATOS!$I$2:$I$20000)&gt;0)*1),"")))</f>
        <v/>
      </c>
      <c r="AF930" t="str">
        <f>IF(AE930="","",IF(AE930="[FÓRMULA MANUAL]","",IFERROR(AVERAGEIFS(DATOS!$K$2:$K$20000,DATOS!$A$2:$A$20000,AE930,CONFIG_METADATA!$G$2:$G$20000,1,DATOS!$I$2:$I$20000,"Análisis"),"")))</f>
        <v/>
      </c>
      <c r="AG930" t="str">
        <f>IF(AE930="","",IF(AE930="[FÓRMULA MANUAL]","",IFERROR(AVERAGEIFS(DATOS!$K$2:$K$20000,DATOS!$A$2:$A$20000,AE930,CONFIG_METADATA!$G$2:$G$20000,1,DATOS!$I$2:$I$20000,"Orquesta/Banda/Conjunto"),"")))</f>
        <v/>
      </c>
      <c r="AH930" t="str">
        <f>IF(AE930="","",IF(AE930="[FÓRMULA MANUAL]","",IFERROR(AVERAGEIFS(DATOS!$K$2:$K$20000,DATOS!$A$2:$A$20000,AE930,CONFIG_METADATA!$G$2:$G$20000,1,DATOS!$I$2:$I$20000,"Música de Cámara"),"")))</f>
        <v/>
      </c>
      <c r="AI930" t="str">
        <f>IF(AE930="","",IF(AE930="[FÓRMULA MANUAL]","",IFERROR(SUMPRODUCT((DATOS!$A$2:$A$20000=AE930)*(CONFIG_METADATA!$G$2:$G$20000=1)*(COUNTIF(CONFIG_ASIGNATURAS!$B$7:$B$27,DATOS!$I$2:$I$20000)&gt;0)*(DATOS!$K$2:$K$20000))/SUMPRODUCT((DATOS!$A$2:$A$20000=AE930)*(CONFIG_METADATA!$G$2:$G$20000=1)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MANUAL]","",IFERROR(AVERAGEIFS(DATOS!$K$2:$K$20000,DATOS!$A$2:$A$20000,A931,CONFIG_METADATA!$G$2:$G$20000,1,DATOS!$I$2:$I$20000,"Lenguaje Musical"),"")))</f>
        <v/>
      </c>
      <c r="C931" t="str">
        <f>IF(A931="","",IF(A931="[FÓRMULA MANUAL]","",IFERROR(AVERAGEIFS(DATOS!$K$2:$K$20000,DATOS!$A$2:$A$20000,A931,CONFIG_METADATA!$G$2:$G$20000,1,DATOS!$I$2:$I$20000,"Orquesta/Banda/Conjunto"),"")))</f>
        <v/>
      </c>
      <c r="D931" t="str">
        <f>IF(A931="","",IF(A931="[FÓRMULA MANUAL]","",IFERROR(AVERAGEIFS(DATOS!$K$2:$K$20000,DATOS!$A$2:$A$20000,A931,CONFIG_METADATA!$G$2:$G$20000,1,DATOS!$I$2:$I$20000,"Conjunto"),"")))</f>
        <v/>
      </c>
      <c r="E931" t="str">
        <f>IF(A931="","",IF(A931="[FÓRMULA MANUAL]","",IFERROR(SUMPRODUCT((DATOS!$A$2:$A$20000=A931)*(CONFIG_METADATA!$G$2:$G$20000=1)*(COUNTIF(CONFIG_ASIGNATURAS!$B$7:$B$27,DATOS!$I$2:$I$20000)&gt;0)*(DATOS!$K$2:$K$20000))/SUMPRODUCT((DATOS!$A$2:$A$20000=A931)*(CONFIG_METADATA!$G$2:$G$20000=1)*(COUNTIF(CONFIG_ASIGNATURAS!$B$7:$B$27,DATOS!$I$2:$I$20000)&gt;0)*1),"")))</f>
        <v/>
      </c>
      <c r="H931" t="str">
        <f>IF(G931="","",IF(G931="[FÓRMULA MANUAL]","",IFERROR(AVERAGEIFS(DATOS!$K$2:$K$20000,DATOS!$A$2:$A$20000,G931,CONFIG_METADATA!$G$2:$G$20000,1,DATOS!$I$2:$I$20000,"Lenguaje Musical"),"")))</f>
        <v/>
      </c>
      <c r="I931" t="str">
        <f>IF(G931="","",IF(G931="[FÓRMULA MANUAL]","",IFERROR(AVERAGEIFS(DATOS!$K$2:$K$20000,DATOS!$A$2:$A$20000,G931,CONFIG_METADATA!$G$2:$G$20000,1,DATOS!$I$2:$I$20000,"Orquesta/Banda/Conjunto"),"")))</f>
        <v/>
      </c>
      <c r="J931" t="str">
        <f>IF(G931="","",IF(G931="[FÓRMULA MANUAL]","",IFERROR(AVERAGEIFS(DATOS!$K$2:$K$20000,DATOS!$A$2:$A$20000,G931,CONFIG_METADATA!$G$2:$G$20000,1,DATOS!$I$2:$I$20000,"Conjunto"),"")))</f>
        <v/>
      </c>
      <c r="K931" t="str">
        <f>IF(G931="","",IF(G931="[FÓRMULA MANUAL]","",IFERROR(SUMPRODUCT((DATOS!$A$2:$A$20000=G931)*(CONFIG_METADATA!$G$2:$G$20000=1)*(COUNTIF(CONFIG_ASIGNATURAS!$B$7:$B$27,DATOS!$I$2:$I$20000)&gt;0)*(DATOS!$K$2:$K$20000))/SUMPRODUCT((DATOS!$A$2:$A$20000=G931)*(CONFIG_METADATA!$G$2:$G$20000=1)*(COUNTIF(CONFIG_ASIGNATURAS!$B$7:$B$27,DATOS!$I$2:$I$20000)&gt;0)*1),"")))</f>
        <v/>
      </c>
      <c r="N931" t="str">
        <f>IF(M931="","",IF(M931="[FÓRMULA MANUAL]","",IFERROR(AVERAGEIFS(DATOS!$K$2:$K$20000,DATOS!$A$2:$A$20000,M931,CONFIG_METADATA!$G$2:$G$20000,1,DATOS!$I$2:$I$20000,"Armonía"),"")))</f>
        <v/>
      </c>
      <c r="O931" t="str">
        <f>IF(M931="","",IF(M931="[FÓRMULA MANUAL]","",IFERROR(AVERAGEIFS(DATOS!$K$2:$K$20000,DATOS!$A$2:$A$20000,M931,CONFIG_METADATA!$G$2:$G$20000,1,DATOS!$I$2:$I$20000,"Orquesta/Banda/Conjunto"),"")))</f>
        <v/>
      </c>
      <c r="P931" t="str">
        <f>IF(M931="","",IF(M931="[FÓRMULA MANUAL]","",IFERROR(AVERAGEIFS(DATOS!$K$2:$K$20000,DATOS!$A$2:$A$20000,M931,CONFIG_METADATA!$G$2:$G$20000,1,DATOS!$I$2:$I$20000,"Música de Cámara"),"")))</f>
        <v/>
      </c>
      <c r="Q931" t="str">
        <f>IF(M931="","",IF(M931="[FÓRMULA MANUAL]","",IFERROR(SUMPRODUCT((DATOS!$A$2:$A$20000=M931)*(CONFIG_METADATA!$G$2:$G$20000=1)*(COUNTIF(CONFIG_ASIGNATURAS!$B$7:$B$27,DATOS!$I$2:$I$20000)&gt;0)*(DATOS!$K$2:$K$20000))/SUMPRODUCT((DATOS!$A$2:$A$20000=M931)*(CONFIG_METADATA!$G$2:$G$20000=1)*(COUNTIF(CONFIG_ASIGNATURAS!$B$7:$B$27,DATOS!$I$2:$I$20000)&gt;0)*1),"")))</f>
        <v/>
      </c>
      <c r="T931" t="str">
        <f>IF(S931="","",IF(S931="[FÓRMULA MANUAL]","",IFERROR(AVERAGEIFS(DATOS!$K$2:$K$20000,DATOS!$A$2:$A$20000,S931,CONFIG_METADATA!$G$2:$G$20000,1,DATOS!$I$2:$I$20000,"Armonía"),"")))</f>
        <v/>
      </c>
      <c r="U931" t="str">
        <f>IF(S931="","",IF(S931="[FÓRMULA MANUAL]","",IFERROR(AVERAGEIFS(DATOS!$K$2:$K$20000,DATOS!$A$2:$A$20000,S931,CONFIG_METADATA!$G$2:$G$20000,1,DATOS!$I$2:$I$20000,"Orquesta/Banda/Conjunto"),"")))</f>
        <v/>
      </c>
      <c r="V931" t="str">
        <f>IF(S931="","",IF(S931="[FÓRMULA MANUAL]","",IFERROR(AVERAGEIFS(DATOS!$K$2:$K$20000,DATOS!$A$2:$A$20000,S931,CONFIG_METADATA!$G$2:$G$20000,1,DATOS!$I$2:$I$20000,"Música de Cámara"),"")))</f>
        <v/>
      </c>
      <c r="W931" t="str">
        <f>IF(S931="","",IF(S931="[FÓRMULA MANUAL]","",IFERROR(SUMPRODUCT((DATOS!$A$2:$A$20000=S931)*(CONFIG_METADATA!$G$2:$G$20000=1)*(COUNTIF(CONFIG_ASIGNATURAS!$B$7:$B$27,DATOS!$I$2:$I$20000)&gt;0)*(DATOS!$K$2:$K$20000))/SUMPRODUCT((DATOS!$A$2:$A$20000=S931)*(CONFIG_METADATA!$G$2:$G$20000=1)*(COUNTIF(CONFIG_ASIGNATURAS!$B$7:$B$27,DATOS!$I$2:$I$20000)&gt;0)*1),"")))</f>
        <v/>
      </c>
      <c r="Z931" t="str">
        <f>IF(Y931="","",IF(Y931="[FÓRMULA MANUAL]","",IFERROR(AVERAGEIFS(DATOS!$K$2:$K$20000,DATOS!$A$2:$A$20000,Y931,CONFIG_METADATA!$G$2:$G$20000,1,DATOS!$I$2:$I$20000,"Análisis"),"")))</f>
        <v/>
      </c>
      <c r="AA931" t="str">
        <f>IF(Y931="","",IF(Y931="[FÓRMULA MANUAL]","",IFERROR(AVERAGEIFS(DATOS!$K$2:$K$20000,DATOS!$A$2:$A$20000,Y931,CONFIG_METADATA!$G$2:$G$20000,1,DATOS!$I$2:$I$20000,"Orquesta/Banda/Conjunto"),"")))</f>
        <v/>
      </c>
      <c r="AB931" t="str">
        <f>IF(Y931="","",IF(Y931="[FÓRMULA MANUAL]","",IFERROR(AVERAGEIFS(DATOS!$K$2:$K$20000,DATOS!$A$2:$A$20000,Y931,CONFIG_METADATA!$G$2:$G$20000,1,DATOS!$I$2:$I$20000,"Música de Cámara"),"")))</f>
        <v/>
      </c>
      <c r="AC931" t="str">
        <f>IF(Y931="","",IF(Y931="[FÓRMULA MANUAL]","",IFERROR(SUMPRODUCT((DATOS!$A$2:$A$20000=Y931)*(CONFIG_METADATA!$G$2:$G$20000=1)*(COUNTIF(CONFIG_ASIGNATURAS!$B$7:$B$27,DATOS!$I$2:$I$20000)&gt;0)*(DATOS!$K$2:$K$20000))/SUMPRODUCT((DATOS!$A$2:$A$20000=Y931)*(CONFIG_METADATA!$G$2:$G$20000=1)*(COUNTIF(CONFIG_ASIGNATURAS!$B$7:$B$27,DATOS!$I$2:$I$20000)&gt;0)*1),"")))</f>
        <v/>
      </c>
      <c r="AF931" t="str">
        <f>IF(AE931="","",IF(AE931="[FÓRMULA MANUAL]","",IFERROR(AVERAGEIFS(DATOS!$K$2:$K$20000,DATOS!$A$2:$A$20000,AE931,CONFIG_METADATA!$G$2:$G$20000,1,DATOS!$I$2:$I$20000,"Análisis"),"")))</f>
        <v/>
      </c>
      <c r="AG931" t="str">
        <f>IF(AE931="","",IF(AE931="[FÓRMULA MANUAL]","",IFERROR(AVERAGEIFS(DATOS!$K$2:$K$20000,DATOS!$A$2:$A$20000,AE931,CONFIG_METADATA!$G$2:$G$20000,1,DATOS!$I$2:$I$20000,"Orquesta/Banda/Conjunto"),"")))</f>
        <v/>
      </c>
      <c r="AH931" t="str">
        <f>IF(AE931="","",IF(AE931="[FÓRMULA MANUAL]","",IFERROR(AVERAGEIFS(DATOS!$K$2:$K$20000,DATOS!$A$2:$A$20000,AE931,CONFIG_METADATA!$G$2:$G$20000,1,DATOS!$I$2:$I$20000,"Música de Cámara"),"")))</f>
        <v/>
      </c>
      <c r="AI931" t="str">
        <f>IF(AE931="","",IF(AE931="[FÓRMULA MANUAL]","",IFERROR(SUMPRODUCT((DATOS!$A$2:$A$20000=AE931)*(CONFIG_METADATA!$G$2:$G$20000=1)*(COUNTIF(CONFIG_ASIGNATURAS!$B$7:$B$27,DATOS!$I$2:$I$20000)&gt;0)*(DATOS!$K$2:$K$20000))/SUMPRODUCT((DATOS!$A$2:$A$20000=AE931)*(CONFIG_METADATA!$G$2:$G$20000=1)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MANUAL]","",IFERROR(AVERAGEIFS(DATOS!$K$2:$K$20000,DATOS!$A$2:$A$20000,A932,CONFIG_METADATA!$G$2:$G$20000,1,DATOS!$I$2:$I$20000,"Lenguaje Musical"),"")))</f>
        <v/>
      </c>
      <c r="C932" t="str">
        <f>IF(A932="","",IF(A932="[FÓRMULA MANUAL]","",IFERROR(AVERAGEIFS(DATOS!$K$2:$K$20000,DATOS!$A$2:$A$20000,A932,CONFIG_METADATA!$G$2:$G$20000,1,DATOS!$I$2:$I$20000,"Orquesta/Banda/Conjunto"),"")))</f>
        <v/>
      </c>
      <c r="D932" t="str">
        <f>IF(A932="","",IF(A932="[FÓRMULA MANUAL]","",IFERROR(AVERAGEIFS(DATOS!$K$2:$K$20000,DATOS!$A$2:$A$20000,A932,CONFIG_METADATA!$G$2:$G$20000,1,DATOS!$I$2:$I$20000,"Conjunto"),"")))</f>
        <v/>
      </c>
      <c r="E932" t="str">
        <f>IF(A932="","",IF(A932="[FÓRMULA MANUAL]","",IFERROR(SUMPRODUCT((DATOS!$A$2:$A$20000=A932)*(CONFIG_METADATA!$G$2:$G$20000=1)*(COUNTIF(CONFIG_ASIGNATURAS!$B$7:$B$27,DATOS!$I$2:$I$20000)&gt;0)*(DATOS!$K$2:$K$20000))/SUMPRODUCT((DATOS!$A$2:$A$20000=A932)*(CONFIG_METADATA!$G$2:$G$20000=1)*(COUNTIF(CONFIG_ASIGNATURAS!$B$7:$B$27,DATOS!$I$2:$I$20000)&gt;0)*1),"")))</f>
        <v/>
      </c>
      <c r="H932" t="str">
        <f>IF(G932="","",IF(G932="[FÓRMULA MANUAL]","",IFERROR(AVERAGEIFS(DATOS!$K$2:$K$20000,DATOS!$A$2:$A$20000,G932,CONFIG_METADATA!$G$2:$G$20000,1,DATOS!$I$2:$I$20000,"Lenguaje Musical"),"")))</f>
        <v/>
      </c>
      <c r="I932" t="str">
        <f>IF(G932="","",IF(G932="[FÓRMULA MANUAL]","",IFERROR(AVERAGEIFS(DATOS!$K$2:$K$20000,DATOS!$A$2:$A$20000,G932,CONFIG_METADATA!$G$2:$G$20000,1,DATOS!$I$2:$I$20000,"Orquesta/Banda/Conjunto"),"")))</f>
        <v/>
      </c>
      <c r="J932" t="str">
        <f>IF(G932="","",IF(G932="[FÓRMULA MANUAL]","",IFERROR(AVERAGEIFS(DATOS!$K$2:$K$20000,DATOS!$A$2:$A$20000,G932,CONFIG_METADATA!$G$2:$G$20000,1,DATOS!$I$2:$I$20000,"Conjunto"),"")))</f>
        <v/>
      </c>
      <c r="K932" t="str">
        <f>IF(G932="","",IF(G932="[FÓRMULA MANUAL]","",IFERROR(SUMPRODUCT((DATOS!$A$2:$A$20000=G932)*(CONFIG_METADATA!$G$2:$G$20000=1)*(COUNTIF(CONFIG_ASIGNATURAS!$B$7:$B$27,DATOS!$I$2:$I$20000)&gt;0)*(DATOS!$K$2:$K$20000))/SUMPRODUCT((DATOS!$A$2:$A$20000=G932)*(CONFIG_METADATA!$G$2:$G$20000=1)*(COUNTIF(CONFIG_ASIGNATURAS!$B$7:$B$27,DATOS!$I$2:$I$20000)&gt;0)*1),"")))</f>
        <v/>
      </c>
      <c r="N932" t="str">
        <f>IF(M932="","",IF(M932="[FÓRMULA MANUAL]","",IFERROR(AVERAGEIFS(DATOS!$K$2:$K$20000,DATOS!$A$2:$A$20000,M932,CONFIG_METADATA!$G$2:$G$20000,1,DATOS!$I$2:$I$20000,"Armonía"),"")))</f>
        <v/>
      </c>
      <c r="O932" t="str">
        <f>IF(M932="","",IF(M932="[FÓRMULA MANUAL]","",IFERROR(AVERAGEIFS(DATOS!$K$2:$K$20000,DATOS!$A$2:$A$20000,M932,CONFIG_METADATA!$G$2:$G$20000,1,DATOS!$I$2:$I$20000,"Orquesta/Banda/Conjunto"),"")))</f>
        <v/>
      </c>
      <c r="P932" t="str">
        <f>IF(M932="","",IF(M932="[FÓRMULA MANUAL]","",IFERROR(AVERAGEIFS(DATOS!$K$2:$K$20000,DATOS!$A$2:$A$20000,M932,CONFIG_METADATA!$G$2:$G$20000,1,DATOS!$I$2:$I$20000,"Música de Cámara"),"")))</f>
        <v/>
      </c>
      <c r="Q932" t="str">
        <f>IF(M932="","",IF(M932="[FÓRMULA MANUAL]","",IFERROR(SUMPRODUCT((DATOS!$A$2:$A$20000=M932)*(CONFIG_METADATA!$G$2:$G$20000=1)*(COUNTIF(CONFIG_ASIGNATURAS!$B$7:$B$27,DATOS!$I$2:$I$20000)&gt;0)*(DATOS!$K$2:$K$20000))/SUMPRODUCT((DATOS!$A$2:$A$20000=M932)*(CONFIG_METADATA!$G$2:$G$20000=1)*(COUNTIF(CONFIG_ASIGNATURAS!$B$7:$B$27,DATOS!$I$2:$I$20000)&gt;0)*1),"")))</f>
        <v/>
      </c>
      <c r="T932" t="str">
        <f>IF(S932="","",IF(S932="[FÓRMULA MANUAL]","",IFERROR(AVERAGEIFS(DATOS!$K$2:$K$20000,DATOS!$A$2:$A$20000,S932,CONFIG_METADATA!$G$2:$G$20000,1,DATOS!$I$2:$I$20000,"Armonía"),"")))</f>
        <v/>
      </c>
      <c r="U932" t="str">
        <f>IF(S932="","",IF(S932="[FÓRMULA MANUAL]","",IFERROR(AVERAGEIFS(DATOS!$K$2:$K$20000,DATOS!$A$2:$A$20000,S932,CONFIG_METADATA!$G$2:$G$20000,1,DATOS!$I$2:$I$20000,"Orquesta/Banda/Conjunto"),"")))</f>
        <v/>
      </c>
      <c r="V932" t="str">
        <f>IF(S932="","",IF(S932="[FÓRMULA MANUAL]","",IFERROR(AVERAGEIFS(DATOS!$K$2:$K$20000,DATOS!$A$2:$A$20000,S932,CONFIG_METADATA!$G$2:$G$20000,1,DATOS!$I$2:$I$20000,"Música de Cámara"),"")))</f>
        <v/>
      </c>
      <c r="W932" t="str">
        <f>IF(S932="","",IF(S932="[FÓRMULA MANUAL]","",IFERROR(SUMPRODUCT((DATOS!$A$2:$A$20000=S932)*(CONFIG_METADATA!$G$2:$G$20000=1)*(COUNTIF(CONFIG_ASIGNATURAS!$B$7:$B$27,DATOS!$I$2:$I$20000)&gt;0)*(DATOS!$K$2:$K$20000))/SUMPRODUCT((DATOS!$A$2:$A$20000=S932)*(CONFIG_METADATA!$G$2:$G$20000=1)*(COUNTIF(CONFIG_ASIGNATURAS!$B$7:$B$27,DATOS!$I$2:$I$20000)&gt;0)*1),"")))</f>
        <v/>
      </c>
      <c r="Z932" t="str">
        <f>IF(Y932="","",IF(Y932="[FÓRMULA MANUAL]","",IFERROR(AVERAGEIFS(DATOS!$K$2:$K$20000,DATOS!$A$2:$A$20000,Y932,CONFIG_METADATA!$G$2:$G$20000,1,DATOS!$I$2:$I$20000,"Análisis"),"")))</f>
        <v/>
      </c>
      <c r="AA932" t="str">
        <f>IF(Y932="","",IF(Y932="[FÓRMULA MANUAL]","",IFERROR(AVERAGEIFS(DATOS!$K$2:$K$20000,DATOS!$A$2:$A$20000,Y932,CONFIG_METADATA!$G$2:$G$20000,1,DATOS!$I$2:$I$20000,"Orquesta/Banda/Conjunto"),"")))</f>
        <v/>
      </c>
      <c r="AB932" t="str">
        <f>IF(Y932="","",IF(Y932="[FÓRMULA MANUAL]","",IFERROR(AVERAGEIFS(DATOS!$K$2:$K$20000,DATOS!$A$2:$A$20000,Y932,CONFIG_METADATA!$G$2:$G$20000,1,DATOS!$I$2:$I$20000,"Música de Cámara"),"")))</f>
        <v/>
      </c>
      <c r="AC932" t="str">
        <f>IF(Y932="","",IF(Y932="[FÓRMULA MANUAL]","",IFERROR(SUMPRODUCT((DATOS!$A$2:$A$20000=Y932)*(CONFIG_METADATA!$G$2:$G$20000=1)*(COUNTIF(CONFIG_ASIGNATURAS!$B$7:$B$27,DATOS!$I$2:$I$20000)&gt;0)*(DATOS!$K$2:$K$20000))/SUMPRODUCT((DATOS!$A$2:$A$20000=Y932)*(CONFIG_METADATA!$G$2:$G$20000=1)*(COUNTIF(CONFIG_ASIGNATURAS!$B$7:$B$27,DATOS!$I$2:$I$20000)&gt;0)*1),"")))</f>
        <v/>
      </c>
      <c r="AF932" t="str">
        <f>IF(AE932="","",IF(AE932="[FÓRMULA MANUAL]","",IFERROR(AVERAGEIFS(DATOS!$K$2:$K$20000,DATOS!$A$2:$A$20000,AE932,CONFIG_METADATA!$G$2:$G$20000,1,DATOS!$I$2:$I$20000,"Análisis"),"")))</f>
        <v/>
      </c>
      <c r="AG932" t="str">
        <f>IF(AE932="","",IF(AE932="[FÓRMULA MANUAL]","",IFERROR(AVERAGEIFS(DATOS!$K$2:$K$20000,DATOS!$A$2:$A$20000,AE932,CONFIG_METADATA!$G$2:$G$20000,1,DATOS!$I$2:$I$20000,"Orquesta/Banda/Conjunto"),"")))</f>
        <v/>
      </c>
      <c r="AH932" t="str">
        <f>IF(AE932="","",IF(AE932="[FÓRMULA MANUAL]","",IFERROR(AVERAGEIFS(DATOS!$K$2:$K$20000,DATOS!$A$2:$A$20000,AE932,CONFIG_METADATA!$G$2:$G$20000,1,DATOS!$I$2:$I$20000,"Música de Cámara"),"")))</f>
        <v/>
      </c>
      <c r="AI932" t="str">
        <f>IF(AE932="","",IF(AE932="[FÓRMULA MANUAL]","",IFERROR(SUMPRODUCT((DATOS!$A$2:$A$20000=AE932)*(CONFIG_METADATA!$G$2:$G$20000=1)*(COUNTIF(CONFIG_ASIGNATURAS!$B$7:$B$27,DATOS!$I$2:$I$20000)&gt;0)*(DATOS!$K$2:$K$20000))/SUMPRODUCT((DATOS!$A$2:$A$20000=AE932)*(CONFIG_METADATA!$G$2:$G$20000=1)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MANUAL]","",IFERROR(AVERAGEIFS(DATOS!$K$2:$K$20000,DATOS!$A$2:$A$20000,A933,CONFIG_METADATA!$G$2:$G$20000,1,DATOS!$I$2:$I$20000,"Lenguaje Musical"),"")))</f>
        <v/>
      </c>
      <c r="C933" t="str">
        <f>IF(A933="","",IF(A933="[FÓRMULA MANUAL]","",IFERROR(AVERAGEIFS(DATOS!$K$2:$K$20000,DATOS!$A$2:$A$20000,A933,CONFIG_METADATA!$G$2:$G$20000,1,DATOS!$I$2:$I$20000,"Orquesta/Banda/Conjunto"),"")))</f>
        <v/>
      </c>
      <c r="D933" t="str">
        <f>IF(A933="","",IF(A933="[FÓRMULA MANUAL]","",IFERROR(AVERAGEIFS(DATOS!$K$2:$K$20000,DATOS!$A$2:$A$20000,A933,CONFIG_METADATA!$G$2:$G$20000,1,DATOS!$I$2:$I$20000,"Conjunto"),"")))</f>
        <v/>
      </c>
      <c r="E933" t="str">
        <f>IF(A933="","",IF(A933="[FÓRMULA MANUAL]","",IFERROR(SUMPRODUCT((DATOS!$A$2:$A$20000=A933)*(CONFIG_METADATA!$G$2:$G$20000=1)*(COUNTIF(CONFIG_ASIGNATURAS!$B$7:$B$27,DATOS!$I$2:$I$20000)&gt;0)*(DATOS!$K$2:$K$20000))/SUMPRODUCT((DATOS!$A$2:$A$20000=A933)*(CONFIG_METADATA!$G$2:$G$20000=1)*(COUNTIF(CONFIG_ASIGNATURAS!$B$7:$B$27,DATOS!$I$2:$I$20000)&gt;0)*1),"")))</f>
        <v/>
      </c>
      <c r="H933" t="str">
        <f>IF(G933="","",IF(G933="[FÓRMULA MANUAL]","",IFERROR(AVERAGEIFS(DATOS!$K$2:$K$20000,DATOS!$A$2:$A$20000,G933,CONFIG_METADATA!$G$2:$G$20000,1,DATOS!$I$2:$I$20000,"Lenguaje Musical"),"")))</f>
        <v/>
      </c>
      <c r="I933" t="str">
        <f>IF(G933="","",IF(G933="[FÓRMULA MANUAL]","",IFERROR(AVERAGEIFS(DATOS!$K$2:$K$20000,DATOS!$A$2:$A$20000,G933,CONFIG_METADATA!$G$2:$G$20000,1,DATOS!$I$2:$I$20000,"Orquesta/Banda/Conjunto"),"")))</f>
        <v/>
      </c>
      <c r="J933" t="str">
        <f>IF(G933="","",IF(G933="[FÓRMULA MANUAL]","",IFERROR(AVERAGEIFS(DATOS!$K$2:$K$20000,DATOS!$A$2:$A$20000,G933,CONFIG_METADATA!$G$2:$G$20000,1,DATOS!$I$2:$I$20000,"Conjunto"),"")))</f>
        <v/>
      </c>
      <c r="K933" t="str">
        <f>IF(G933="","",IF(G933="[FÓRMULA MANUAL]","",IFERROR(SUMPRODUCT((DATOS!$A$2:$A$20000=G933)*(CONFIG_METADATA!$G$2:$G$20000=1)*(COUNTIF(CONFIG_ASIGNATURAS!$B$7:$B$27,DATOS!$I$2:$I$20000)&gt;0)*(DATOS!$K$2:$K$20000))/SUMPRODUCT((DATOS!$A$2:$A$20000=G933)*(CONFIG_METADATA!$G$2:$G$20000=1)*(COUNTIF(CONFIG_ASIGNATURAS!$B$7:$B$27,DATOS!$I$2:$I$20000)&gt;0)*1),"")))</f>
        <v/>
      </c>
      <c r="N933" t="str">
        <f>IF(M933="","",IF(M933="[FÓRMULA MANUAL]","",IFERROR(AVERAGEIFS(DATOS!$K$2:$K$20000,DATOS!$A$2:$A$20000,M933,CONFIG_METADATA!$G$2:$G$20000,1,DATOS!$I$2:$I$20000,"Armonía"),"")))</f>
        <v/>
      </c>
      <c r="O933" t="str">
        <f>IF(M933="","",IF(M933="[FÓRMULA MANUAL]","",IFERROR(AVERAGEIFS(DATOS!$K$2:$K$20000,DATOS!$A$2:$A$20000,M933,CONFIG_METADATA!$G$2:$G$20000,1,DATOS!$I$2:$I$20000,"Orquesta/Banda/Conjunto"),"")))</f>
        <v/>
      </c>
      <c r="P933" t="str">
        <f>IF(M933="","",IF(M933="[FÓRMULA MANUAL]","",IFERROR(AVERAGEIFS(DATOS!$K$2:$K$20000,DATOS!$A$2:$A$20000,M933,CONFIG_METADATA!$G$2:$G$20000,1,DATOS!$I$2:$I$20000,"Música de Cámara"),"")))</f>
        <v/>
      </c>
      <c r="Q933" t="str">
        <f>IF(M933="","",IF(M933="[FÓRMULA MANUAL]","",IFERROR(SUMPRODUCT((DATOS!$A$2:$A$20000=M933)*(CONFIG_METADATA!$G$2:$G$20000=1)*(COUNTIF(CONFIG_ASIGNATURAS!$B$7:$B$27,DATOS!$I$2:$I$20000)&gt;0)*(DATOS!$K$2:$K$20000))/SUMPRODUCT((DATOS!$A$2:$A$20000=M933)*(CONFIG_METADATA!$G$2:$G$20000=1)*(COUNTIF(CONFIG_ASIGNATURAS!$B$7:$B$27,DATOS!$I$2:$I$20000)&gt;0)*1),"")))</f>
        <v/>
      </c>
      <c r="T933" t="str">
        <f>IF(S933="","",IF(S933="[FÓRMULA MANUAL]","",IFERROR(AVERAGEIFS(DATOS!$K$2:$K$20000,DATOS!$A$2:$A$20000,S933,CONFIG_METADATA!$G$2:$G$20000,1,DATOS!$I$2:$I$20000,"Armonía"),"")))</f>
        <v/>
      </c>
      <c r="U933" t="str">
        <f>IF(S933="","",IF(S933="[FÓRMULA MANUAL]","",IFERROR(AVERAGEIFS(DATOS!$K$2:$K$20000,DATOS!$A$2:$A$20000,S933,CONFIG_METADATA!$G$2:$G$20000,1,DATOS!$I$2:$I$20000,"Orquesta/Banda/Conjunto"),"")))</f>
        <v/>
      </c>
      <c r="V933" t="str">
        <f>IF(S933="","",IF(S933="[FÓRMULA MANUAL]","",IFERROR(AVERAGEIFS(DATOS!$K$2:$K$20000,DATOS!$A$2:$A$20000,S933,CONFIG_METADATA!$G$2:$G$20000,1,DATOS!$I$2:$I$20000,"Música de Cámara"),"")))</f>
        <v/>
      </c>
      <c r="W933" t="str">
        <f>IF(S933="","",IF(S933="[FÓRMULA MANUAL]","",IFERROR(SUMPRODUCT((DATOS!$A$2:$A$20000=S933)*(CONFIG_METADATA!$G$2:$G$20000=1)*(COUNTIF(CONFIG_ASIGNATURAS!$B$7:$B$27,DATOS!$I$2:$I$20000)&gt;0)*(DATOS!$K$2:$K$20000))/SUMPRODUCT((DATOS!$A$2:$A$20000=S933)*(CONFIG_METADATA!$G$2:$G$20000=1)*(COUNTIF(CONFIG_ASIGNATURAS!$B$7:$B$27,DATOS!$I$2:$I$20000)&gt;0)*1),"")))</f>
        <v/>
      </c>
      <c r="Z933" t="str">
        <f>IF(Y933="","",IF(Y933="[FÓRMULA MANUAL]","",IFERROR(AVERAGEIFS(DATOS!$K$2:$K$20000,DATOS!$A$2:$A$20000,Y933,CONFIG_METADATA!$G$2:$G$20000,1,DATOS!$I$2:$I$20000,"Análisis"),"")))</f>
        <v/>
      </c>
      <c r="AA933" t="str">
        <f>IF(Y933="","",IF(Y933="[FÓRMULA MANUAL]","",IFERROR(AVERAGEIFS(DATOS!$K$2:$K$20000,DATOS!$A$2:$A$20000,Y933,CONFIG_METADATA!$G$2:$G$20000,1,DATOS!$I$2:$I$20000,"Orquesta/Banda/Conjunto"),"")))</f>
        <v/>
      </c>
      <c r="AB933" t="str">
        <f>IF(Y933="","",IF(Y933="[FÓRMULA MANUAL]","",IFERROR(AVERAGEIFS(DATOS!$K$2:$K$20000,DATOS!$A$2:$A$20000,Y933,CONFIG_METADATA!$G$2:$G$20000,1,DATOS!$I$2:$I$20000,"Música de Cámara"),"")))</f>
        <v/>
      </c>
      <c r="AC933" t="str">
        <f>IF(Y933="","",IF(Y933="[FÓRMULA MANUAL]","",IFERROR(SUMPRODUCT((DATOS!$A$2:$A$20000=Y933)*(CONFIG_METADATA!$G$2:$G$20000=1)*(COUNTIF(CONFIG_ASIGNATURAS!$B$7:$B$27,DATOS!$I$2:$I$20000)&gt;0)*(DATOS!$K$2:$K$20000))/SUMPRODUCT((DATOS!$A$2:$A$20000=Y933)*(CONFIG_METADATA!$G$2:$G$20000=1)*(COUNTIF(CONFIG_ASIGNATURAS!$B$7:$B$27,DATOS!$I$2:$I$20000)&gt;0)*1),"")))</f>
        <v/>
      </c>
      <c r="AF933" t="str">
        <f>IF(AE933="","",IF(AE933="[FÓRMULA MANUAL]","",IFERROR(AVERAGEIFS(DATOS!$K$2:$K$20000,DATOS!$A$2:$A$20000,AE933,CONFIG_METADATA!$G$2:$G$20000,1,DATOS!$I$2:$I$20000,"Análisis"),"")))</f>
        <v/>
      </c>
      <c r="AG933" t="str">
        <f>IF(AE933="","",IF(AE933="[FÓRMULA MANUAL]","",IFERROR(AVERAGEIFS(DATOS!$K$2:$K$20000,DATOS!$A$2:$A$20000,AE933,CONFIG_METADATA!$G$2:$G$20000,1,DATOS!$I$2:$I$20000,"Orquesta/Banda/Conjunto"),"")))</f>
        <v/>
      </c>
      <c r="AH933" t="str">
        <f>IF(AE933="","",IF(AE933="[FÓRMULA MANUAL]","",IFERROR(AVERAGEIFS(DATOS!$K$2:$K$20000,DATOS!$A$2:$A$20000,AE933,CONFIG_METADATA!$G$2:$G$20000,1,DATOS!$I$2:$I$20000,"Música de Cámara"),"")))</f>
        <v/>
      </c>
      <c r="AI933" t="str">
        <f>IF(AE933="","",IF(AE933="[FÓRMULA MANUAL]","",IFERROR(SUMPRODUCT((DATOS!$A$2:$A$20000=AE933)*(CONFIG_METADATA!$G$2:$G$20000=1)*(COUNTIF(CONFIG_ASIGNATURAS!$B$7:$B$27,DATOS!$I$2:$I$20000)&gt;0)*(DATOS!$K$2:$K$20000))/SUMPRODUCT((DATOS!$A$2:$A$20000=AE933)*(CONFIG_METADATA!$G$2:$G$20000=1)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MANUAL]","",IFERROR(AVERAGEIFS(DATOS!$K$2:$K$20000,DATOS!$A$2:$A$20000,A934,CONFIG_METADATA!$G$2:$G$20000,1,DATOS!$I$2:$I$20000,"Lenguaje Musical"),"")))</f>
        <v/>
      </c>
      <c r="C934" t="str">
        <f>IF(A934="","",IF(A934="[FÓRMULA MANUAL]","",IFERROR(AVERAGEIFS(DATOS!$K$2:$K$20000,DATOS!$A$2:$A$20000,A934,CONFIG_METADATA!$G$2:$G$20000,1,DATOS!$I$2:$I$20000,"Orquesta/Banda/Conjunto"),"")))</f>
        <v/>
      </c>
      <c r="D934" t="str">
        <f>IF(A934="","",IF(A934="[FÓRMULA MANUAL]","",IFERROR(AVERAGEIFS(DATOS!$K$2:$K$20000,DATOS!$A$2:$A$20000,A934,CONFIG_METADATA!$G$2:$G$20000,1,DATOS!$I$2:$I$20000,"Conjunto"),"")))</f>
        <v/>
      </c>
      <c r="E934" t="str">
        <f>IF(A934="","",IF(A934="[FÓRMULA MANUAL]","",IFERROR(SUMPRODUCT((DATOS!$A$2:$A$20000=A934)*(CONFIG_METADATA!$G$2:$G$20000=1)*(COUNTIF(CONFIG_ASIGNATURAS!$B$7:$B$27,DATOS!$I$2:$I$20000)&gt;0)*(DATOS!$K$2:$K$20000))/SUMPRODUCT((DATOS!$A$2:$A$20000=A934)*(CONFIG_METADATA!$G$2:$G$20000=1)*(COUNTIF(CONFIG_ASIGNATURAS!$B$7:$B$27,DATOS!$I$2:$I$20000)&gt;0)*1),"")))</f>
        <v/>
      </c>
      <c r="H934" t="str">
        <f>IF(G934="","",IF(G934="[FÓRMULA MANUAL]","",IFERROR(AVERAGEIFS(DATOS!$K$2:$K$20000,DATOS!$A$2:$A$20000,G934,CONFIG_METADATA!$G$2:$G$20000,1,DATOS!$I$2:$I$20000,"Lenguaje Musical"),"")))</f>
        <v/>
      </c>
      <c r="I934" t="str">
        <f>IF(G934="","",IF(G934="[FÓRMULA MANUAL]","",IFERROR(AVERAGEIFS(DATOS!$K$2:$K$20000,DATOS!$A$2:$A$20000,G934,CONFIG_METADATA!$G$2:$G$20000,1,DATOS!$I$2:$I$20000,"Orquesta/Banda/Conjunto"),"")))</f>
        <v/>
      </c>
      <c r="J934" t="str">
        <f>IF(G934="","",IF(G934="[FÓRMULA MANUAL]","",IFERROR(AVERAGEIFS(DATOS!$K$2:$K$20000,DATOS!$A$2:$A$20000,G934,CONFIG_METADATA!$G$2:$G$20000,1,DATOS!$I$2:$I$20000,"Conjunto"),"")))</f>
        <v/>
      </c>
      <c r="K934" t="str">
        <f>IF(G934="","",IF(G934="[FÓRMULA MANUAL]","",IFERROR(SUMPRODUCT((DATOS!$A$2:$A$20000=G934)*(CONFIG_METADATA!$G$2:$G$20000=1)*(COUNTIF(CONFIG_ASIGNATURAS!$B$7:$B$27,DATOS!$I$2:$I$20000)&gt;0)*(DATOS!$K$2:$K$20000))/SUMPRODUCT((DATOS!$A$2:$A$20000=G934)*(CONFIG_METADATA!$G$2:$G$20000=1)*(COUNTIF(CONFIG_ASIGNATURAS!$B$7:$B$27,DATOS!$I$2:$I$20000)&gt;0)*1),"")))</f>
        <v/>
      </c>
      <c r="N934" t="str">
        <f>IF(M934="","",IF(M934="[FÓRMULA MANUAL]","",IFERROR(AVERAGEIFS(DATOS!$K$2:$K$20000,DATOS!$A$2:$A$20000,M934,CONFIG_METADATA!$G$2:$G$20000,1,DATOS!$I$2:$I$20000,"Armonía"),"")))</f>
        <v/>
      </c>
      <c r="O934" t="str">
        <f>IF(M934="","",IF(M934="[FÓRMULA MANUAL]","",IFERROR(AVERAGEIFS(DATOS!$K$2:$K$20000,DATOS!$A$2:$A$20000,M934,CONFIG_METADATA!$G$2:$G$20000,1,DATOS!$I$2:$I$20000,"Orquesta/Banda/Conjunto"),"")))</f>
        <v/>
      </c>
      <c r="P934" t="str">
        <f>IF(M934="","",IF(M934="[FÓRMULA MANUAL]","",IFERROR(AVERAGEIFS(DATOS!$K$2:$K$20000,DATOS!$A$2:$A$20000,M934,CONFIG_METADATA!$G$2:$G$20000,1,DATOS!$I$2:$I$20000,"Música de Cámara"),"")))</f>
        <v/>
      </c>
      <c r="Q934" t="str">
        <f>IF(M934="","",IF(M934="[FÓRMULA MANUAL]","",IFERROR(SUMPRODUCT((DATOS!$A$2:$A$20000=M934)*(CONFIG_METADATA!$G$2:$G$20000=1)*(COUNTIF(CONFIG_ASIGNATURAS!$B$7:$B$27,DATOS!$I$2:$I$20000)&gt;0)*(DATOS!$K$2:$K$20000))/SUMPRODUCT((DATOS!$A$2:$A$20000=M934)*(CONFIG_METADATA!$G$2:$G$20000=1)*(COUNTIF(CONFIG_ASIGNATURAS!$B$7:$B$27,DATOS!$I$2:$I$20000)&gt;0)*1),"")))</f>
        <v/>
      </c>
      <c r="T934" t="str">
        <f>IF(S934="","",IF(S934="[FÓRMULA MANUAL]","",IFERROR(AVERAGEIFS(DATOS!$K$2:$K$20000,DATOS!$A$2:$A$20000,S934,CONFIG_METADATA!$G$2:$G$20000,1,DATOS!$I$2:$I$20000,"Armonía"),"")))</f>
        <v/>
      </c>
      <c r="U934" t="str">
        <f>IF(S934="","",IF(S934="[FÓRMULA MANUAL]","",IFERROR(AVERAGEIFS(DATOS!$K$2:$K$20000,DATOS!$A$2:$A$20000,S934,CONFIG_METADATA!$G$2:$G$20000,1,DATOS!$I$2:$I$20000,"Orquesta/Banda/Conjunto"),"")))</f>
        <v/>
      </c>
      <c r="V934" t="str">
        <f>IF(S934="","",IF(S934="[FÓRMULA MANUAL]","",IFERROR(AVERAGEIFS(DATOS!$K$2:$K$20000,DATOS!$A$2:$A$20000,S934,CONFIG_METADATA!$G$2:$G$20000,1,DATOS!$I$2:$I$20000,"Música de Cámara"),"")))</f>
        <v/>
      </c>
      <c r="W934" t="str">
        <f>IF(S934="","",IF(S934="[FÓRMULA MANUAL]","",IFERROR(SUMPRODUCT((DATOS!$A$2:$A$20000=S934)*(CONFIG_METADATA!$G$2:$G$20000=1)*(COUNTIF(CONFIG_ASIGNATURAS!$B$7:$B$27,DATOS!$I$2:$I$20000)&gt;0)*(DATOS!$K$2:$K$20000))/SUMPRODUCT((DATOS!$A$2:$A$20000=S934)*(CONFIG_METADATA!$G$2:$G$20000=1)*(COUNTIF(CONFIG_ASIGNATURAS!$B$7:$B$27,DATOS!$I$2:$I$20000)&gt;0)*1),"")))</f>
        <v/>
      </c>
      <c r="Z934" t="str">
        <f>IF(Y934="","",IF(Y934="[FÓRMULA MANUAL]","",IFERROR(AVERAGEIFS(DATOS!$K$2:$K$20000,DATOS!$A$2:$A$20000,Y934,CONFIG_METADATA!$G$2:$G$20000,1,DATOS!$I$2:$I$20000,"Análisis"),"")))</f>
        <v/>
      </c>
      <c r="AA934" t="str">
        <f>IF(Y934="","",IF(Y934="[FÓRMULA MANUAL]","",IFERROR(AVERAGEIFS(DATOS!$K$2:$K$20000,DATOS!$A$2:$A$20000,Y934,CONFIG_METADATA!$G$2:$G$20000,1,DATOS!$I$2:$I$20000,"Orquesta/Banda/Conjunto"),"")))</f>
        <v/>
      </c>
      <c r="AB934" t="str">
        <f>IF(Y934="","",IF(Y934="[FÓRMULA MANUAL]","",IFERROR(AVERAGEIFS(DATOS!$K$2:$K$20000,DATOS!$A$2:$A$20000,Y934,CONFIG_METADATA!$G$2:$G$20000,1,DATOS!$I$2:$I$20000,"Música de Cámara"),"")))</f>
        <v/>
      </c>
      <c r="AC934" t="str">
        <f>IF(Y934="","",IF(Y934="[FÓRMULA MANUAL]","",IFERROR(SUMPRODUCT((DATOS!$A$2:$A$20000=Y934)*(CONFIG_METADATA!$G$2:$G$20000=1)*(COUNTIF(CONFIG_ASIGNATURAS!$B$7:$B$27,DATOS!$I$2:$I$20000)&gt;0)*(DATOS!$K$2:$K$20000))/SUMPRODUCT((DATOS!$A$2:$A$20000=Y934)*(CONFIG_METADATA!$G$2:$G$20000=1)*(COUNTIF(CONFIG_ASIGNATURAS!$B$7:$B$27,DATOS!$I$2:$I$20000)&gt;0)*1),"")))</f>
        <v/>
      </c>
      <c r="AF934" t="str">
        <f>IF(AE934="","",IF(AE934="[FÓRMULA MANUAL]","",IFERROR(AVERAGEIFS(DATOS!$K$2:$K$20000,DATOS!$A$2:$A$20000,AE934,CONFIG_METADATA!$G$2:$G$20000,1,DATOS!$I$2:$I$20000,"Análisis"),"")))</f>
        <v/>
      </c>
      <c r="AG934" t="str">
        <f>IF(AE934="","",IF(AE934="[FÓRMULA MANUAL]","",IFERROR(AVERAGEIFS(DATOS!$K$2:$K$20000,DATOS!$A$2:$A$20000,AE934,CONFIG_METADATA!$G$2:$G$20000,1,DATOS!$I$2:$I$20000,"Orquesta/Banda/Conjunto"),"")))</f>
        <v/>
      </c>
      <c r="AH934" t="str">
        <f>IF(AE934="","",IF(AE934="[FÓRMULA MANUAL]","",IFERROR(AVERAGEIFS(DATOS!$K$2:$K$20000,DATOS!$A$2:$A$20000,AE934,CONFIG_METADATA!$G$2:$G$20000,1,DATOS!$I$2:$I$20000,"Música de Cámara"),"")))</f>
        <v/>
      </c>
      <c r="AI934" t="str">
        <f>IF(AE934="","",IF(AE934="[FÓRMULA MANUAL]","",IFERROR(SUMPRODUCT((DATOS!$A$2:$A$20000=AE934)*(CONFIG_METADATA!$G$2:$G$20000=1)*(COUNTIF(CONFIG_ASIGNATURAS!$B$7:$B$27,DATOS!$I$2:$I$20000)&gt;0)*(DATOS!$K$2:$K$20000))/SUMPRODUCT((DATOS!$A$2:$A$20000=AE934)*(CONFIG_METADATA!$G$2:$G$20000=1)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MANUAL]","",IFERROR(AVERAGEIFS(DATOS!$K$2:$K$20000,DATOS!$A$2:$A$20000,A935,CONFIG_METADATA!$G$2:$G$20000,1,DATOS!$I$2:$I$20000,"Lenguaje Musical"),"")))</f>
        <v/>
      </c>
      <c r="C935" t="str">
        <f>IF(A935="","",IF(A935="[FÓRMULA MANUAL]","",IFERROR(AVERAGEIFS(DATOS!$K$2:$K$20000,DATOS!$A$2:$A$20000,A935,CONFIG_METADATA!$G$2:$G$20000,1,DATOS!$I$2:$I$20000,"Orquesta/Banda/Conjunto"),"")))</f>
        <v/>
      </c>
      <c r="D935" t="str">
        <f>IF(A935="","",IF(A935="[FÓRMULA MANUAL]","",IFERROR(AVERAGEIFS(DATOS!$K$2:$K$20000,DATOS!$A$2:$A$20000,A935,CONFIG_METADATA!$G$2:$G$20000,1,DATOS!$I$2:$I$20000,"Conjunto"),"")))</f>
        <v/>
      </c>
      <c r="E935" t="str">
        <f>IF(A935="","",IF(A935="[FÓRMULA MANUAL]","",IFERROR(SUMPRODUCT((DATOS!$A$2:$A$20000=A935)*(CONFIG_METADATA!$G$2:$G$20000=1)*(COUNTIF(CONFIG_ASIGNATURAS!$B$7:$B$27,DATOS!$I$2:$I$20000)&gt;0)*(DATOS!$K$2:$K$20000))/SUMPRODUCT((DATOS!$A$2:$A$20000=A935)*(CONFIG_METADATA!$G$2:$G$20000=1)*(COUNTIF(CONFIG_ASIGNATURAS!$B$7:$B$27,DATOS!$I$2:$I$20000)&gt;0)*1),"")))</f>
        <v/>
      </c>
      <c r="H935" t="str">
        <f>IF(G935="","",IF(G935="[FÓRMULA MANUAL]","",IFERROR(AVERAGEIFS(DATOS!$K$2:$K$20000,DATOS!$A$2:$A$20000,G935,CONFIG_METADATA!$G$2:$G$20000,1,DATOS!$I$2:$I$20000,"Lenguaje Musical"),"")))</f>
        <v/>
      </c>
      <c r="I935" t="str">
        <f>IF(G935="","",IF(G935="[FÓRMULA MANUAL]","",IFERROR(AVERAGEIFS(DATOS!$K$2:$K$20000,DATOS!$A$2:$A$20000,G935,CONFIG_METADATA!$G$2:$G$20000,1,DATOS!$I$2:$I$20000,"Orquesta/Banda/Conjunto"),"")))</f>
        <v/>
      </c>
      <c r="J935" t="str">
        <f>IF(G935="","",IF(G935="[FÓRMULA MANUAL]","",IFERROR(AVERAGEIFS(DATOS!$K$2:$K$20000,DATOS!$A$2:$A$20000,G935,CONFIG_METADATA!$G$2:$G$20000,1,DATOS!$I$2:$I$20000,"Conjunto"),"")))</f>
        <v/>
      </c>
      <c r="K935" t="str">
        <f>IF(G935="","",IF(G935="[FÓRMULA MANUAL]","",IFERROR(SUMPRODUCT((DATOS!$A$2:$A$20000=G935)*(CONFIG_METADATA!$G$2:$G$20000=1)*(COUNTIF(CONFIG_ASIGNATURAS!$B$7:$B$27,DATOS!$I$2:$I$20000)&gt;0)*(DATOS!$K$2:$K$20000))/SUMPRODUCT((DATOS!$A$2:$A$20000=G935)*(CONFIG_METADATA!$G$2:$G$20000=1)*(COUNTIF(CONFIG_ASIGNATURAS!$B$7:$B$27,DATOS!$I$2:$I$20000)&gt;0)*1),"")))</f>
        <v/>
      </c>
      <c r="N935" t="str">
        <f>IF(M935="","",IF(M935="[FÓRMULA MANUAL]","",IFERROR(AVERAGEIFS(DATOS!$K$2:$K$20000,DATOS!$A$2:$A$20000,M935,CONFIG_METADATA!$G$2:$G$20000,1,DATOS!$I$2:$I$20000,"Armonía"),"")))</f>
        <v/>
      </c>
      <c r="O935" t="str">
        <f>IF(M935="","",IF(M935="[FÓRMULA MANUAL]","",IFERROR(AVERAGEIFS(DATOS!$K$2:$K$20000,DATOS!$A$2:$A$20000,M935,CONFIG_METADATA!$G$2:$G$20000,1,DATOS!$I$2:$I$20000,"Orquesta/Banda/Conjunto"),"")))</f>
        <v/>
      </c>
      <c r="P935" t="str">
        <f>IF(M935="","",IF(M935="[FÓRMULA MANUAL]","",IFERROR(AVERAGEIFS(DATOS!$K$2:$K$20000,DATOS!$A$2:$A$20000,M935,CONFIG_METADATA!$G$2:$G$20000,1,DATOS!$I$2:$I$20000,"Música de Cámara"),"")))</f>
        <v/>
      </c>
      <c r="Q935" t="str">
        <f>IF(M935="","",IF(M935="[FÓRMULA MANUAL]","",IFERROR(SUMPRODUCT((DATOS!$A$2:$A$20000=M935)*(CONFIG_METADATA!$G$2:$G$20000=1)*(COUNTIF(CONFIG_ASIGNATURAS!$B$7:$B$27,DATOS!$I$2:$I$20000)&gt;0)*(DATOS!$K$2:$K$20000))/SUMPRODUCT((DATOS!$A$2:$A$20000=M935)*(CONFIG_METADATA!$G$2:$G$20000=1)*(COUNTIF(CONFIG_ASIGNATURAS!$B$7:$B$27,DATOS!$I$2:$I$20000)&gt;0)*1),"")))</f>
        <v/>
      </c>
      <c r="T935" t="str">
        <f>IF(S935="","",IF(S935="[FÓRMULA MANUAL]","",IFERROR(AVERAGEIFS(DATOS!$K$2:$K$20000,DATOS!$A$2:$A$20000,S935,CONFIG_METADATA!$G$2:$G$20000,1,DATOS!$I$2:$I$20000,"Armonía"),"")))</f>
        <v/>
      </c>
      <c r="U935" t="str">
        <f>IF(S935="","",IF(S935="[FÓRMULA MANUAL]","",IFERROR(AVERAGEIFS(DATOS!$K$2:$K$20000,DATOS!$A$2:$A$20000,S935,CONFIG_METADATA!$G$2:$G$20000,1,DATOS!$I$2:$I$20000,"Orquesta/Banda/Conjunto"),"")))</f>
        <v/>
      </c>
      <c r="V935" t="str">
        <f>IF(S935="","",IF(S935="[FÓRMULA MANUAL]","",IFERROR(AVERAGEIFS(DATOS!$K$2:$K$20000,DATOS!$A$2:$A$20000,S935,CONFIG_METADATA!$G$2:$G$20000,1,DATOS!$I$2:$I$20000,"Música de Cámara"),"")))</f>
        <v/>
      </c>
      <c r="W935" t="str">
        <f>IF(S935="","",IF(S935="[FÓRMULA MANUAL]","",IFERROR(SUMPRODUCT((DATOS!$A$2:$A$20000=S935)*(CONFIG_METADATA!$G$2:$G$20000=1)*(COUNTIF(CONFIG_ASIGNATURAS!$B$7:$B$27,DATOS!$I$2:$I$20000)&gt;0)*(DATOS!$K$2:$K$20000))/SUMPRODUCT((DATOS!$A$2:$A$20000=S935)*(CONFIG_METADATA!$G$2:$G$20000=1)*(COUNTIF(CONFIG_ASIGNATURAS!$B$7:$B$27,DATOS!$I$2:$I$20000)&gt;0)*1),"")))</f>
        <v/>
      </c>
      <c r="Z935" t="str">
        <f>IF(Y935="","",IF(Y935="[FÓRMULA MANUAL]","",IFERROR(AVERAGEIFS(DATOS!$K$2:$K$20000,DATOS!$A$2:$A$20000,Y935,CONFIG_METADATA!$G$2:$G$20000,1,DATOS!$I$2:$I$20000,"Análisis"),"")))</f>
        <v/>
      </c>
      <c r="AA935" t="str">
        <f>IF(Y935="","",IF(Y935="[FÓRMULA MANUAL]","",IFERROR(AVERAGEIFS(DATOS!$K$2:$K$20000,DATOS!$A$2:$A$20000,Y935,CONFIG_METADATA!$G$2:$G$20000,1,DATOS!$I$2:$I$20000,"Orquesta/Banda/Conjunto"),"")))</f>
        <v/>
      </c>
      <c r="AB935" t="str">
        <f>IF(Y935="","",IF(Y935="[FÓRMULA MANUAL]","",IFERROR(AVERAGEIFS(DATOS!$K$2:$K$20000,DATOS!$A$2:$A$20000,Y935,CONFIG_METADATA!$G$2:$G$20000,1,DATOS!$I$2:$I$20000,"Música de Cámara"),"")))</f>
        <v/>
      </c>
      <c r="AC935" t="str">
        <f>IF(Y935="","",IF(Y935="[FÓRMULA MANUAL]","",IFERROR(SUMPRODUCT((DATOS!$A$2:$A$20000=Y935)*(CONFIG_METADATA!$G$2:$G$20000=1)*(COUNTIF(CONFIG_ASIGNATURAS!$B$7:$B$27,DATOS!$I$2:$I$20000)&gt;0)*(DATOS!$K$2:$K$20000))/SUMPRODUCT((DATOS!$A$2:$A$20000=Y935)*(CONFIG_METADATA!$G$2:$G$20000=1)*(COUNTIF(CONFIG_ASIGNATURAS!$B$7:$B$27,DATOS!$I$2:$I$20000)&gt;0)*1),"")))</f>
        <v/>
      </c>
      <c r="AF935" t="str">
        <f>IF(AE935="","",IF(AE935="[FÓRMULA MANUAL]","",IFERROR(AVERAGEIFS(DATOS!$K$2:$K$20000,DATOS!$A$2:$A$20000,AE935,CONFIG_METADATA!$G$2:$G$20000,1,DATOS!$I$2:$I$20000,"Análisis"),"")))</f>
        <v/>
      </c>
      <c r="AG935" t="str">
        <f>IF(AE935="","",IF(AE935="[FÓRMULA MANUAL]","",IFERROR(AVERAGEIFS(DATOS!$K$2:$K$20000,DATOS!$A$2:$A$20000,AE935,CONFIG_METADATA!$G$2:$G$20000,1,DATOS!$I$2:$I$20000,"Orquesta/Banda/Conjunto"),"")))</f>
        <v/>
      </c>
      <c r="AH935" t="str">
        <f>IF(AE935="","",IF(AE935="[FÓRMULA MANUAL]","",IFERROR(AVERAGEIFS(DATOS!$K$2:$K$20000,DATOS!$A$2:$A$20000,AE935,CONFIG_METADATA!$G$2:$G$20000,1,DATOS!$I$2:$I$20000,"Música de Cámara"),"")))</f>
        <v/>
      </c>
      <c r="AI935" t="str">
        <f>IF(AE935="","",IF(AE935="[FÓRMULA MANUAL]","",IFERROR(SUMPRODUCT((DATOS!$A$2:$A$20000=AE935)*(CONFIG_METADATA!$G$2:$G$20000=1)*(COUNTIF(CONFIG_ASIGNATURAS!$B$7:$B$27,DATOS!$I$2:$I$20000)&gt;0)*(DATOS!$K$2:$K$20000))/SUMPRODUCT((DATOS!$A$2:$A$20000=AE935)*(CONFIG_METADATA!$G$2:$G$20000=1)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MANUAL]","",IFERROR(AVERAGEIFS(DATOS!$K$2:$K$20000,DATOS!$A$2:$A$20000,A936,CONFIG_METADATA!$G$2:$G$20000,1,DATOS!$I$2:$I$20000,"Lenguaje Musical"),"")))</f>
        <v/>
      </c>
      <c r="C936" t="str">
        <f>IF(A936="","",IF(A936="[FÓRMULA MANUAL]","",IFERROR(AVERAGEIFS(DATOS!$K$2:$K$20000,DATOS!$A$2:$A$20000,A936,CONFIG_METADATA!$G$2:$G$20000,1,DATOS!$I$2:$I$20000,"Orquesta/Banda/Conjunto"),"")))</f>
        <v/>
      </c>
      <c r="D936" t="str">
        <f>IF(A936="","",IF(A936="[FÓRMULA MANUAL]","",IFERROR(AVERAGEIFS(DATOS!$K$2:$K$20000,DATOS!$A$2:$A$20000,A936,CONFIG_METADATA!$G$2:$G$20000,1,DATOS!$I$2:$I$20000,"Conjunto"),"")))</f>
        <v/>
      </c>
      <c r="E936" t="str">
        <f>IF(A936="","",IF(A936="[FÓRMULA MANUAL]","",IFERROR(SUMPRODUCT((DATOS!$A$2:$A$20000=A936)*(CONFIG_METADATA!$G$2:$G$20000=1)*(COUNTIF(CONFIG_ASIGNATURAS!$B$7:$B$27,DATOS!$I$2:$I$20000)&gt;0)*(DATOS!$K$2:$K$20000))/SUMPRODUCT((DATOS!$A$2:$A$20000=A936)*(CONFIG_METADATA!$G$2:$G$20000=1)*(COUNTIF(CONFIG_ASIGNATURAS!$B$7:$B$27,DATOS!$I$2:$I$20000)&gt;0)*1),"")))</f>
        <v/>
      </c>
      <c r="H936" t="str">
        <f>IF(G936="","",IF(G936="[FÓRMULA MANUAL]","",IFERROR(AVERAGEIFS(DATOS!$K$2:$K$20000,DATOS!$A$2:$A$20000,G936,CONFIG_METADATA!$G$2:$G$20000,1,DATOS!$I$2:$I$20000,"Lenguaje Musical"),"")))</f>
        <v/>
      </c>
      <c r="I936" t="str">
        <f>IF(G936="","",IF(G936="[FÓRMULA MANUAL]","",IFERROR(AVERAGEIFS(DATOS!$K$2:$K$20000,DATOS!$A$2:$A$20000,G936,CONFIG_METADATA!$G$2:$G$20000,1,DATOS!$I$2:$I$20000,"Orquesta/Banda/Conjunto"),"")))</f>
        <v/>
      </c>
      <c r="J936" t="str">
        <f>IF(G936="","",IF(G936="[FÓRMULA MANUAL]","",IFERROR(AVERAGEIFS(DATOS!$K$2:$K$20000,DATOS!$A$2:$A$20000,G936,CONFIG_METADATA!$G$2:$G$20000,1,DATOS!$I$2:$I$20000,"Conjunto"),"")))</f>
        <v/>
      </c>
      <c r="K936" t="str">
        <f>IF(G936="","",IF(G936="[FÓRMULA MANUAL]","",IFERROR(SUMPRODUCT((DATOS!$A$2:$A$20000=G936)*(CONFIG_METADATA!$G$2:$G$20000=1)*(COUNTIF(CONFIG_ASIGNATURAS!$B$7:$B$27,DATOS!$I$2:$I$20000)&gt;0)*(DATOS!$K$2:$K$20000))/SUMPRODUCT((DATOS!$A$2:$A$20000=G936)*(CONFIG_METADATA!$G$2:$G$20000=1)*(COUNTIF(CONFIG_ASIGNATURAS!$B$7:$B$27,DATOS!$I$2:$I$20000)&gt;0)*1),"")))</f>
        <v/>
      </c>
      <c r="N936" t="str">
        <f>IF(M936="","",IF(M936="[FÓRMULA MANUAL]","",IFERROR(AVERAGEIFS(DATOS!$K$2:$K$20000,DATOS!$A$2:$A$20000,M936,CONFIG_METADATA!$G$2:$G$20000,1,DATOS!$I$2:$I$20000,"Armonía"),"")))</f>
        <v/>
      </c>
      <c r="O936" t="str">
        <f>IF(M936="","",IF(M936="[FÓRMULA MANUAL]","",IFERROR(AVERAGEIFS(DATOS!$K$2:$K$20000,DATOS!$A$2:$A$20000,M936,CONFIG_METADATA!$G$2:$G$20000,1,DATOS!$I$2:$I$20000,"Orquesta/Banda/Conjunto"),"")))</f>
        <v/>
      </c>
      <c r="P936" t="str">
        <f>IF(M936="","",IF(M936="[FÓRMULA MANUAL]","",IFERROR(AVERAGEIFS(DATOS!$K$2:$K$20000,DATOS!$A$2:$A$20000,M936,CONFIG_METADATA!$G$2:$G$20000,1,DATOS!$I$2:$I$20000,"Música de Cámara"),"")))</f>
        <v/>
      </c>
      <c r="Q936" t="str">
        <f>IF(M936="","",IF(M936="[FÓRMULA MANUAL]","",IFERROR(SUMPRODUCT((DATOS!$A$2:$A$20000=M936)*(CONFIG_METADATA!$G$2:$G$20000=1)*(COUNTIF(CONFIG_ASIGNATURAS!$B$7:$B$27,DATOS!$I$2:$I$20000)&gt;0)*(DATOS!$K$2:$K$20000))/SUMPRODUCT((DATOS!$A$2:$A$20000=M936)*(CONFIG_METADATA!$G$2:$G$20000=1)*(COUNTIF(CONFIG_ASIGNATURAS!$B$7:$B$27,DATOS!$I$2:$I$20000)&gt;0)*1),"")))</f>
        <v/>
      </c>
      <c r="T936" t="str">
        <f>IF(S936="","",IF(S936="[FÓRMULA MANUAL]","",IFERROR(AVERAGEIFS(DATOS!$K$2:$K$20000,DATOS!$A$2:$A$20000,S936,CONFIG_METADATA!$G$2:$G$20000,1,DATOS!$I$2:$I$20000,"Armonía"),"")))</f>
        <v/>
      </c>
      <c r="U936" t="str">
        <f>IF(S936="","",IF(S936="[FÓRMULA MANUAL]","",IFERROR(AVERAGEIFS(DATOS!$K$2:$K$20000,DATOS!$A$2:$A$20000,S936,CONFIG_METADATA!$G$2:$G$20000,1,DATOS!$I$2:$I$20000,"Orquesta/Banda/Conjunto"),"")))</f>
        <v/>
      </c>
      <c r="V936" t="str">
        <f>IF(S936="","",IF(S936="[FÓRMULA MANUAL]","",IFERROR(AVERAGEIFS(DATOS!$K$2:$K$20000,DATOS!$A$2:$A$20000,S936,CONFIG_METADATA!$G$2:$G$20000,1,DATOS!$I$2:$I$20000,"Música de Cámara"),"")))</f>
        <v/>
      </c>
      <c r="W936" t="str">
        <f>IF(S936="","",IF(S936="[FÓRMULA MANUAL]","",IFERROR(SUMPRODUCT((DATOS!$A$2:$A$20000=S936)*(CONFIG_METADATA!$G$2:$G$20000=1)*(COUNTIF(CONFIG_ASIGNATURAS!$B$7:$B$27,DATOS!$I$2:$I$20000)&gt;0)*(DATOS!$K$2:$K$20000))/SUMPRODUCT((DATOS!$A$2:$A$20000=S936)*(CONFIG_METADATA!$G$2:$G$20000=1)*(COUNTIF(CONFIG_ASIGNATURAS!$B$7:$B$27,DATOS!$I$2:$I$20000)&gt;0)*1),"")))</f>
        <v/>
      </c>
      <c r="Z936" t="str">
        <f>IF(Y936="","",IF(Y936="[FÓRMULA MANUAL]","",IFERROR(AVERAGEIFS(DATOS!$K$2:$K$20000,DATOS!$A$2:$A$20000,Y936,CONFIG_METADATA!$G$2:$G$20000,1,DATOS!$I$2:$I$20000,"Análisis"),"")))</f>
        <v/>
      </c>
      <c r="AA936" t="str">
        <f>IF(Y936="","",IF(Y936="[FÓRMULA MANUAL]","",IFERROR(AVERAGEIFS(DATOS!$K$2:$K$20000,DATOS!$A$2:$A$20000,Y936,CONFIG_METADATA!$G$2:$G$20000,1,DATOS!$I$2:$I$20000,"Orquesta/Banda/Conjunto"),"")))</f>
        <v/>
      </c>
      <c r="AB936" t="str">
        <f>IF(Y936="","",IF(Y936="[FÓRMULA MANUAL]","",IFERROR(AVERAGEIFS(DATOS!$K$2:$K$20000,DATOS!$A$2:$A$20000,Y936,CONFIG_METADATA!$G$2:$G$20000,1,DATOS!$I$2:$I$20000,"Música de Cámara"),"")))</f>
        <v/>
      </c>
      <c r="AC936" t="str">
        <f>IF(Y936="","",IF(Y936="[FÓRMULA MANUAL]","",IFERROR(SUMPRODUCT((DATOS!$A$2:$A$20000=Y936)*(CONFIG_METADATA!$G$2:$G$20000=1)*(COUNTIF(CONFIG_ASIGNATURAS!$B$7:$B$27,DATOS!$I$2:$I$20000)&gt;0)*(DATOS!$K$2:$K$20000))/SUMPRODUCT((DATOS!$A$2:$A$20000=Y936)*(CONFIG_METADATA!$G$2:$G$20000=1)*(COUNTIF(CONFIG_ASIGNATURAS!$B$7:$B$27,DATOS!$I$2:$I$20000)&gt;0)*1),"")))</f>
        <v/>
      </c>
      <c r="AF936" t="str">
        <f>IF(AE936="","",IF(AE936="[FÓRMULA MANUAL]","",IFERROR(AVERAGEIFS(DATOS!$K$2:$K$20000,DATOS!$A$2:$A$20000,AE936,CONFIG_METADATA!$G$2:$G$20000,1,DATOS!$I$2:$I$20000,"Análisis"),"")))</f>
        <v/>
      </c>
      <c r="AG936" t="str">
        <f>IF(AE936="","",IF(AE936="[FÓRMULA MANUAL]","",IFERROR(AVERAGEIFS(DATOS!$K$2:$K$20000,DATOS!$A$2:$A$20000,AE936,CONFIG_METADATA!$G$2:$G$20000,1,DATOS!$I$2:$I$20000,"Orquesta/Banda/Conjunto"),"")))</f>
        <v/>
      </c>
      <c r="AH936" t="str">
        <f>IF(AE936="","",IF(AE936="[FÓRMULA MANUAL]","",IFERROR(AVERAGEIFS(DATOS!$K$2:$K$20000,DATOS!$A$2:$A$20000,AE936,CONFIG_METADATA!$G$2:$G$20000,1,DATOS!$I$2:$I$20000,"Música de Cámara"),"")))</f>
        <v/>
      </c>
      <c r="AI936" t="str">
        <f>IF(AE936="","",IF(AE936="[FÓRMULA MANUAL]","",IFERROR(SUMPRODUCT((DATOS!$A$2:$A$20000=AE936)*(CONFIG_METADATA!$G$2:$G$20000=1)*(COUNTIF(CONFIG_ASIGNATURAS!$B$7:$B$27,DATOS!$I$2:$I$20000)&gt;0)*(DATOS!$K$2:$K$20000))/SUMPRODUCT((DATOS!$A$2:$A$20000=AE936)*(CONFIG_METADATA!$G$2:$G$20000=1)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MANUAL]","",IFERROR(AVERAGEIFS(DATOS!$K$2:$K$20000,DATOS!$A$2:$A$20000,A937,CONFIG_METADATA!$G$2:$G$20000,1,DATOS!$I$2:$I$20000,"Lenguaje Musical"),"")))</f>
        <v/>
      </c>
      <c r="C937" t="str">
        <f>IF(A937="","",IF(A937="[FÓRMULA MANUAL]","",IFERROR(AVERAGEIFS(DATOS!$K$2:$K$20000,DATOS!$A$2:$A$20000,A937,CONFIG_METADATA!$G$2:$G$20000,1,DATOS!$I$2:$I$20000,"Orquesta/Banda/Conjunto"),"")))</f>
        <v/>
      </c>
      <c r="D937" t="str">
        <f>IF(A937="","",IF(A937="[FÓRMULA MANUAL]","",IFERROR(AVERAGEIFS(DATOS!$K$2:$K$20000,DATOS!$A$2:$A$20000,A937,CONFIG_METADATA!$G$2:$G$20000,1,DATOS!$I$2:$I$20000,"Conjunto"),"")))</f>
        <v/>
      </c>
      <c r="E937" t="str">
        <f>IF(A937="","",IF(A937="[FÓRMULA MANUAL]","",IFERROR(SUMPRODUCT((DATOS!$A$2:$A$20000=A937)*(CONFIG_METADATA!$G$2:$G$20000=1)*(COUNTIF(CONFIG_ASIGNATURAS!$B$7:$B$27,DATOS!$I$2:$I$20000)&gt;0)*(DATOS!$K$2:$K$20000))/SUMPRODUCT((DATOS!$A$2:$A$20000=A937)*(CONFIG_METADATA!$G$2:$G$20000=1)*(COUNTIF(CONFIG_ASIGNATURAS!$B$7:$B$27,DATOS!$I$2:$I$20000)&gt;0)*1),"")))</f>
        <v/>
      </c>
      <c r="H937" t="str">
        <f>IF(G937="","",IF(G937="[FÓRMULA MANUAL]","",IFERROR(AVERAGEIFS(DATOS!$K$2:$K$20000,DATOS!$A$2:$A$20000,G937,CONFIG_METADATA!$G$2:$G$20000,1,DATOS!$I$2:$I$20000,"Lenguaje Musical"),"")))</f>
        <v/>
      </c>
      <c r="I937" t="str">
        <f>IF(G937="","",IF(G937="[FÓRMULA MANUAL]","",IFERROR(AVERAGEIFS(DATOS!$K$2:$K$20000,DATOS!$A$2:$A$20000,G937,CONFIG_METADATA!$G$2:$G$20000,1,DATOS!$I$2:$I$20000,"Orquesta/Banda/Conjunto"),"")))</f>
        <v/>
      </c>
      <c r="J937" t="str">
        <f>IF(G937="","",IF(G937="[FÓRMULA MANUAL]","",IFERROR(AVERAGEIFS(DATOS!$K$2:$K$20000,DATOS!$A$2:$A$20000,G937,CONFIG_METADATA!$G$2:$G$20000,1,DATOS!$I$2:$I$20000,"Conjunto"),"")))</f>
        <v/>
      </c>
      <c r="K937" t="str">
        <f>IF(G937="","",IF(G937="[FÓRMULA MANUAL]","",IFERROR(SUMPRODUCT((DATOS!$A$2:$A$20000=G937)*(CONFIG_METADATA!$G$2:$G$20000=1)*(COUNTIF(CONFIG_ASIGNATURAS!$B$7:$B$27,DATOS!$I$2:$I$20000)&gt;0)*(DATOS!$K$2:$K$20000))/SUMPRODUCT((DATOS!$A$2:$A$20000=G937)*(CONFIG_METADATA!$G$2:$G$20000=1)*(COUNTIF(CONFIG_ASIGNATURAS!$B$7:$B$27,DATOS!$I$2:$I$20000)&gt;0)*1),"")))</f>
        <v/>
      </c>
      <c r="N937" t="str">
        <f>IF(M937="","",IF(M937="[FÓRMULA MANUAL]","",IFERROR(AVERAGEIFS(DATOS!$K$2:$K$20000,DATOS!$A$2:$A$20000,M937,CONFIG_METADATA!$G$2:$G$20000,1,DATOS!$I$2:$I$20000,"Armonía"),"")))</f>
        <v/>
      </c>
      <c r="O937" t="str">
        <f>IF(M937="","",IF(M937="[FÓRMULA MANUAL]","",IFERROR(AVERAGEIFS(DATOS!$K$2:$K$20000,DATOS!$A$2:$A$20000,M937,CONFIG_METADATA!$G$2:$G$20000,1,DATOS!$I$2:$I$20000,"Orquesta/Banda/Conjunto"),"")))</f>
        <v/>
      </c>
      <c r="P937" t="str">
        <f>IF(M937="","",IF(M937="[FÓRMULA MANUAL]","",IFERROR(AVERAGEIFS(DATOS!$K$2:$K$20000,DATOS!$A$2:$A$20000,M937,CONFIG_METADATA!$G$2:$G$20000,1,DATOS!$I$2:$I$20000,"Música de Cámara"),"")))</f>
        <v/>
      </c>
      <c r="Q937" t="str">
        <f>IF(M937="","",IF(M937="[FÓRMULA MANUAL]","",IFERROR(SUMPRODUCT((DATOS!$A$2:$A$20000=M937)*(CONFIG_METADATA!$G$2:$G$20000=1)*(COUNTIF(CONFIG_ASIGNATURAS!$B$7:$B$27,DATOS!$I$2:$I$20000)&gt;0)*(DATOS!$K$2:$K$20000))/SUMPRODUCT((DATOS!$A$2:$A$20000=M937)*(CONFIG_METADATA!$G$2:$G$20000=1)*(COUNTIF(CONFIG_ASIGNATURAS!$B$7:$B$27,DATOS!$I$2:$I$20000)&gt;0)*1),"")))</f>
        <v/>
      </c>
      <c r="T937" t="str">
        <f>IF(S937="","",IF(S937="[FÓRMULA MANUAL]","",IFERROR(AVERAGEIFS(DATOS!$K$2:$K$20000,DATOS!$A$2:$A$20000,S937,CONFIG_METADATA!$G$2:$G$20000,1,DATOS!$I$2:$I$20000,"Armonía"),"")))</f>
        <v/>
      </c>
      <c r="U937" t="str">
        <f>IF(S937="","",IF(S937="[FÓRMULA MANUAL]","",IFERROR(AVERAGEIFS(DATOS!$K$2:$K$20000,DATOS!$A$2:$A$20000,S937,CONFIG_METADATA!$G$2:$G$20000,1,DATOS!$I$2:$I$20000,"Orquesta/Banda/Conjunto"),"")))</f>
        <v/>
      </c>
      <c r="V937" t="str">
        <f>IF(S937="","",IF(S937="[FÓRMULA MANUAL]","",IFERROR(AVERAGEIFS(DATOS!$K$2:$K$20000,DATOS!$A$2:$A$20000,S937,CONFIG_METADATA!$G$2:$G$20000,1,DATOS!$I$2:$I$20000,"Música de Cámara"),"")))</f>
        <v/>
      </c>
      <c r="W937" t="str">
        <f>IF(S937="","",IF(S937="[FÓRMULA MANUAL]","",IFERROR(SUMPRODUCT((DATOS!$A$2:$A$20000=S937)*(CONFIG_METADATA!$G$2:$G$20000=1)*(COUNTIF(CONFIG_ASIGNATURAS!$B$7:$B$27,DATOS!$I$2:$I$20000)&gt;0)*(DATOS!$K$2:$K$20000))/SUMPRODUCT((DATOS!$A$2:$A$20000=S937)*(CONFIG_METADATA!$G$2:$G$20000=1)*(COUNTIF(CONFIG_ASIGNATURAS!$B$7:$B$27,DATOS!$I$2:$I$20000)&gt;0)*1),"")))</f>
        <v/>
      </c>
      <c r="Z937" t="str">
        <f>IF(Y937="","",IF(Y937="[FÓRMULA MANUAL]","",IFERROR(AVERAGEIFS(DATOS!$K$2:$K$20000,DATOS!$A$2:$A$20000,Y937,CONFIG_METADATA!$G$2:$G$20000,1,DATOS!$I$2:$I$20000,"Análisis"),"")))</f>
        <v/>
      </c>
      <c r="AA937" t="str">
        <f>IF(Y937="","",IF(Y937="[FÓRMULA MANUAL]","",IFERROR(AVERAGEIFS(DATOS!$K$2:$K$20000,DATOS!$A$2:$A$20000,Y937,CONFIG_METADATA!$G$2:$G$20000,1,DATOS!$I$2:$I$20000,"Orquesta/Banda/Conjunto"),"")))</f>
        <v/>
      </c>
      <c r="AB937" t="str">
        <f>IF(Y937="","",IF(Y937="[FÓRMULA MANUAL]","",IFERROR(AVERAGEIFS(DATOS!$K$2:$K$20000,DATOS!$A$2:$A$20000,Y937,CONFIG_METADATA!$G$2:$G$20000,1,DATOS!$I$2:$I$20000,"Música de Cámara"),"")))</f>
        <v/>
      </c>
      <c r="AC937" t="str">
        <f>IF(Y937="","",IF(Y937="[FÓRMULA MANUAL]","",IFERROR(SUMPRODUCT((DATOS!$A$2:$A$20000=Y937)*(CONFIG_METADATA!$G$2:$G$20000=1)*(COUNTIF(CONFIG_ASIGNATURAS!$B$7:$B$27,DATOS!$I$2:$I$20000)&gt;0)*(DATOS!$K$2:$K$20000))/SUMPRODUCT((DATOS!$A$2:$A$20000=Y937)*(CONFIG_METADATA!$G$2:$G$20000=1)*(COUNTIF(CONFIG_ASIGNATURAS!$B$7:$B$27,DATOS!$I$2:$I$20000)&gt;0)*1),"")))</f>
        <v/>
      </c>
      <c r="AF937" t="str">
        <f>IF(AE937="","",IF(AE937="[FÓRMULA MANUAL]","",IFERROR(AVERAGEIFS(DATOS!$K$2:$K$20000,DATOS!$A$2:$A$20000,AE937,CONFIG_METADATA!$G$2:$G$20000,1,DATOS!$I$2:$I$20000,"Análisis"),"")))</f>
        <v/>
      </c>
      <c r="AG937" t="str">
        <f>IF(AE937="","",IF(AE937="[FÓRMULA MANUAL]","",IFERROR(AVERAGEIFS(DATOS!$K$2:$K$20000,DATOS!$A$2:$A$20000,AE937,CONFIG_METADATA!$G$2:$G$20000,1,DATOS!$I$2:$I$20000,"Orquesta/Banda/Conjunto"),"")))</f>
        <v/>
      </c>
      <c r="AH937" t="str">
        <f>IF(AE937="","",IF(AE937="[FÓRMULA MANUAL]","",IFERROR(AVERAGEIFS(DATOS!$K$2:$K$20000,DATOS!$A$2:$A$20000,AE937,CONFIG_METADATA!$G$2:$G$20000,1,DATOS!$I$2:$I$20000,"Música de Cámara"),"")))</f>
        <v/>
      </c>
      <c r="AI937" t="str">
        <f>IF(AE937="","",IF(AE937="[FÓRMULA MANUAL]","",IFERROR(SUMPRODUCT((DATOS!$A$2:$A$20000=AE937)*(CONFIG_METADATA!$G$2:$G$20000=1)*(COUNTIF(CONFIG_ASIGNATURAS!$B$7:$B$27,DATOS!$I$2:$I$20000)&gt;0)*(DATOS!$K$2:$K$20000))/SUMPRODUCT((DATOS!$A$2:$A$20000=AE937)*(CONFIG_METADATA!$G$2:$G$20000=1)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MANUAL]","",IFERROR(AVERAGEIFS(DATOS!$K$2:$K$20000,DATOS!$A$2:$A$20000,A938,CONFIG_METADATA!$G$2:$G$20000,1,DATOS!$I$2:$I$20000,"Lenguaje Musical"),"")))</f>
        <v/>
      </c>
      <c r="C938" t="str">
        <f>IF(A938="","",IF(A938="[FÓRMULA MANUAL]","",IFERROR(AVERAGEIFS(DATOS!$K$2:$K$20000,DATOS!$A$2:$A$20000,A938,CONFIG_METADATA!$G$2:$G$20000,1,DATOS!$I$2:$I$20000,"Orquesta/Banda/Conjunto"),"")))</f>
        <v/>
      </c>
      <c r="D938" t="str">
        <f>IF(A938="","",IF(A938="[FÓRMULA MANUAL]","",IFERROR(AVERAGEIFS(DATOS!$K$2:$K$20000,DATOS!$A$2:$A$20000,A938,CONFIG_METADATA!$G$2:$G$20000,1,DATOS!$I$2:$I$20000,"Conjunto"),"")))</f>
        <v/>
      </c>
      <c r="E938" t="str">
        <f>IF(A938="","",IF(A938="[FÓRMULA MANUAL]","",IFERROR(SUMPRODUCT((DATOS!$A$2:$A$20000=A938)*(CONFIG_METADATA!$G$2:$G$20000=1)*(COUNTIF(CONFIG_ASIGNATURAS!$B$7:$B$27,DATOS!$I$2:$I$20000)&gt;0)*(DATOS!$K$2:$K$20000))/SUMPRODUCT((DATOS!$A$2:$A$20000=A938)*(CONFIG_METADATA!$G$2:$G$20000=1)*(COUNTIF(CONFIG_ASIGNATURAS!$B$7:$B$27,DATOS!$I$2:$I$20000)&gt;0)*1),"")))</f>
        <v/>
      </c>
      <c r="H938" t="str">
        <f>IF(G938="","",IF(G938="[FÓRMULA MANUAL]","",IFERROR(AVERAGEIFS(DATOS!$K$2:$K$20000,DATOS!$A$2:$A$20000,G938,CONFIG_METADATA!$G$2:$G$20000,1,DATOS!$I$2:$I$20000,"Lenguaje Musical"),"")))</f>
        <v/>
      </c>
      <c r="I938" t="str">
        <f>IF(G938="","",IF(G938="[FÓRMULA MANUAL]","",IFERROR(AVERAGEIFS(DATOS!$K$2:$K$20000,DATOS!$A$2:$A$20000,G938,CONFIG_METADATA!$G$2:$G$20000,1,DATOS!$I$2:$I$20000,"Orquesta/Banda/Conjunto"),"")))</f>
        <v/>
      </c>
      <c r="J938" t="str">
        <f>IF(G938="","",IF(G938="[FÓRMULA MANUAL]","",IFERROR(AVERAGEIFS(DATOS!$K$2:$K$20000,DATOS!$A$2:$A$20000,G938,CONFIG_METADATA!$G$2:$G$20000,1,DATOS!$I$2:$I$20000,"Conjunto"),"")))</f>
        <v/>
      </c>
      <c r="K938" t="str">
        <f>IF(G938="","",IF(G938="[FÓRMULA MANUAL]","",IFERROR(SUMPRODUCT((DATOS!$A$2:$A$20000=G938)*(CONFIG_METADATA!$G$2:$G$20000=1)*(COUNTIF(CONFIG_ASIGNATURAS!$B$7:$B$27,DATOS!$I$2:$I$20000)&gt;0)*(DATOS!$K$2:$K$20000))/SUMPRODUCT((DATOS!$A$2:$A$20000=G938)*(CONFIG_METADATA!$G$2:$G$20000=1)*(COUNTIF(CONFIG_ASIGNATURAS!$B$7:$B$27,DATOS!$I$2:$I$20000)&gt;0)*1),"")))</f>
        <v/>
      </c>
      <c r="N938" t="str">
        <f>IF(M938="","",IF(M938="[FÓRMULA MANUAL]","",IFERROR(AVERAGEIFS(DATOS!$K$2:$K$20000,DATOS!$A$2:$A$20000,M938,CONFIG_METADATA!$G$2:$G$20000,1,DATOS!$I$2:$I$20000,"Armonía"),"")))</f>
        <v/>
      </c>
      <c r="O938" t="str">
        <f>IF(M938="","",IF(M938="[FÓRMULA MANUAL]","",IFERROR(AVERAGEIFS(DATOS!$K$2:$K$20000,DATOS!$A$2:$A$20000,M938,CONFIG_METADATA!$G$2:$G$20000,1,DATOS!$I$2:$I$20000,"Orquesta/Banda/Conjunto"),"")))</f>
        <v/>
      </c>
      <c r="P938" t="str">
        <f>IF(M938="","",IF(M938="[FÓRMULA MANUAL]","",IFERROR(AVERAGEIFS(DATOS!$K$2:$K$20000,DATOS!$A$2:$A$20000,M938,CONFIG_METADATA!$G$2:$G$20000,1,DATOS!$I$2:$I$20000,"Música de Cámara"),"")))</f>
        <v/>
      </c>
      <c r="Q938" t="str">
        <f>IF(M938="","",IF(M938="[FÓRMULA MANUAL]","",IFERROR(SUMPRODUCT((DATOS!$A$2:$A$20000=M938)*(CONFIG_METADATA!$G$2:$G$20000=1)*(COUNTIF(CONFIG_ASIGNATURAS!$B$7:$B$27,DATOS!$I$2:$I$20000)&gt;0)*(DATOS!$K$2:$K$20000))/SUMPRODUCT((DATOS!$A$2:$A$20000=M938)*(CONFIG_METADATA!$G$2:$G$20000=1)*(COUNTIF(CONFIG_ASIGNATURAS!$B$7:$B$27,DATOS!$I$2:$I$20000)&gt;0)*1),"")))</f>
        <v/>
      </c>
      <c r="T938" t="str">
        <f>IF(S938="","",IF(S938="[FÓRMULA MANUAL]","",IFERROR(AVERAGEIFS(DATOS!$K$2:$K$20000,DATOS!$A$2:$A$20000,S938,CONFIG_METADATA!$G$2:$G$20000,1,DATOS!$I$2:$I$20000,"Armonía"),"")))</f>
        <v/>
      </c>
      <c r="U938" t="str">
        <f>IF(S938="","",IF(S938="[FÓRMULA MANUAL]","",IFERROR(AVERAGEIFS(DATOS!$K$2:$K$20000,DATOS!$A$2:$A$20000,S938,CONFIG_METADATA!$G$2:$G$20000,1,DATOS!$I$2:$I$20000,"Orquesta/Banda/Conjunto"),"")))</f>
        <v/>
      </c>
      <c r="V938" t="str">
        <f>IF(S938="","",IF(S938="[FÓRMULA MANUAL]","",IFERROR(AVERAGEIFS(DATOS!$K$2:$K$20000,DATOS!$A$2:$A$20000,S938,CONFIG_METADATA!$G$2:$G$20000,1,DATOS!$I$2:$I$20000,"Música de Cámara"),"")))</f>
        <v/>
      </c>
      <c r="W938" t="str">
        <f>IF(S938="","",IF(S938="[FÓRMULA MANUAL]","",IFERROR(SUMPRODUCT((DATOS!$A$2:$A$20000=S938)*(CONFIG_METADATA!$G$2:$G$20000=1)*(COUNTIF(CONFIG_ASIGNATURAS!$B$7:$B$27,DATOS!$I$2:$I$20000)&gt;0)*(DATOS!$K$2:$K$20000))/SUMPRODUCT((DATOS!$A$2:$A$20000=S938)*(CONFIG_METADATA!$G$2:$G$20000=1)*(COUNTIF(CONFIG_ASIGNATURAS!$B$7:$B$27,DATOS!$I$2:$I$20000)&gt;0)*1),"")))</f>
        <v/>
      </c>
      <c r="Z938" t="str">
        <f>IF(Y938="","",IF(Y938="[FÓRMULA MANUAL]","",IFERROR(AVERAGEIFS(DATOS!$K$2:$K$20000,DATOS!$A$2:$A$20000,Y938,CONFIG_METADATA!$G$2:$G$20000,1,DATOS!$I$2:$I$20000,"Análisis"),"")))</f>
        <v/>
      </c>
      <c r="AA938" t="str">
        <f>IF(Y938="","",IF(Y938="[FÓRMULA MANUAL]","",IFERROR(AVERAGEIFS(DATOS!$K$2:$K$20000,DATOS!$A$2:$A$20000,Y938,CONFIG_METADATA!$G$2:$G$20000,1,DATOS!$I$2:$I$20000,"Orquesta/Banda/Conjunto"),"")))</f>
        <v/>
      </c>
      <c r="AB938" t="str">
        <f>IF(Y938="","",IF(Y938="[FÓRMULA MANUAL]","",IFERROR(AVERAGEIFS(DATOS!$K$2:$K$20000,DATOS!$A$2:$A$20000,Y938,CONFIG_METADATA!$G$2:$G$20000,1,DATOS!$I$2:$I$20000,"Música de Cámara"),"")))</f>
        <v/>
      </c>
      <c r="AC938" t="str">
        <f>IF(Y938="","",IF(Y938="[FÓRMULA MANUAL]","",IFERROR(SUMPRODUCT((DATOS!$A$2:$A$20000=Y938)*(CONFIG_METADATA!$G$2:$G$20000=1)*(COUNTIF(CONFIG_ASIGNATURAS!$B$7:$B$27,DATOS!$I$2:$I$20000)&gt;0)*(DATOS!$K$2:$K$20000))/SUMPRODUCT((DATOS!$A$2:$A$20000=Y938)*(CONFIG_METADATA!$G$2:$G$20000=1)*(COUNTIF(CONFIG_ASIGNATURAS!$B$7:$B$27,DATOS!$I$2:$I$20000)&gt;0)*1),"")))</f>
        <v/>
      </c>
      <c r="AF938" t="str">
        <f>IF(AE938="","",IF(AE938="[FÓRMULA MANUAL]","",IFERROR(AVERAGEIFS(DATOS!$K$2:$K$20000,DATOS!$A$2:$A$20000,AE938,CONFIG_METADATA!$G$2:$G$20000,1,DATOS!$I$2:$I$20000,"Análisis"),"")))</f>
        <v/>
      </c>
      <c r="AG938" t="str">
        <f>IF(AE938="","",IF(AE938="[FÓRMULA MANUAL]","",IFERROR(AVERAGEIFS(DATOS!$K$2:$K$20000,DATOS!$A$2:$A$20000,AE938,CONFIG_METADATA!$G$2:$G$20000,1,DATOS!$I$2:$I$20000,"Orquesta/Banda/Conjunto"),"")))</f>
        <v/>
      </c>
      <c r="AH938" t="str">
        <f>IF(AE938="","",IF(AE938="[FÓRMULA MANUAL]","",IFERROR(AVERAGEIFS(DATOS!$K$2:$K$20000,DATOS!$A$2:$A$20000,AE938,CONFIG_METADATA!$G$2:$G$20000,1,DATOS!$I$2:$I$20000,"Música de Cámara"),"")))</f>
        <v/>
      </c>
      <c r="AI938" t="str">
        <f>IF(AE938="","",IF(AE938="[FÓRMULA MANUAL]","",IFERROR(SUMPRODUCT((DATOS!$A$2:$A$20000=AE938)*(CONFIG_METADATA!$G$2:$G$20000=1)*(COUNTIF(CONFIG_ASIGNATURAS!$B$7:$B$27,DATOS!$I$2:$I$20000)&gt;0)*(DATOS!$K$2:$K$20000))/SUMPRODUCT((DATOS!$A$2:$A$20000=AE938)*(CONFIG_METADATA!$G$2:$G$20000=1)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MANUAL]","",IFERROR(AVERAGEIFS(DATOS!$K$2:$K$20000,DATOS!$A$2:$A$20000,A939,CONFIG_METADATA!$G$2:$G$20000,1,DATOS!$I$2:$I$20000,"Lenguaje Musical"),"")))</f>
        <v/>
      </c>
      <c r="C939" t="str">
        <f>IF(A939="","",IF(A939="[FÓRMULA MANUAL]","",IFERROR(AVERAGEIFS(DATOS!$K$2:$K$20000,DATOS!$A$2:$A$20000,A939,CONFIG_METADATA!$G$2:$G$20000,1,DATOS!$I$2:$I$20000,"Orquesta/Banda/Conjunto"),"")))</f>
        <v/>
      </c>
      <c r="D939" t="str">
        <f>IF(A939="","",IF(A939="[FÓRMULA MANUAL]","",IFERROR(AVERAGEIFS(DATOS!$K$2:$K$20000,DATOS!$A$2:$A$20000,A939,CONFIG_METADATA!$G$2:$G$20000,1,DATOS!$I$2:$I$20000,"Conjunto"),"")))</f>
        <v/>
      </c>
      <c r="E939" t="str">
        <f>IF(A939="","",IF(A939="[FÓRMULA MANUAL]","",IFERROR(SUMPRODUCT((DATOS!$A$2:$A$20000=A939)*(CONFIG_METADATA!$G$2:$G$20000=1)*(COUNTIF(CONFIG_ASIGNATURAS!$B$7:$B$27,DATOS!$I$2:$I$20000)&gt;0)*(DATOS!$K$2:$K$20000))/SUMPRODUCT((DATOS!$A$2:$A$20000=A939)*(CONFIG_METADATA!$G$2:$G$20000=1)*(COUNTIF(CONFIG_ASIGNATURAS!$B$7:$B$27,DATOS!$I$2:$I$20000)&gt;0)*1),"")))</f>
        <v/>
      </c>
      <c r="H939" t="str">
        <f>IF(G939="","",IF(G939="[FÓRMULA MANUAL]","",IFERROR(AVERAGEIFS(DATOS!$K$2:$K$20000,DATOS!$A$2:$A$20000,G939,CONFIG_METADATA!$G$2:$G$20000,1,DATOS!$I$2:$I$20000,"Lenguaje Musical"),"")))</f>
        <v/>
      </c>
      <c r="I939" t="str">
        <f>IF(G939="","",IF(G939="[FÓRMULA MANUAL]","",IFERROR(AVERAGEIFS(DATOS!$K$2:$K$20000,DATOS!$A$2:$A$20000,G939,CONFIG_METADATA!$G$2:$G$20000,1,DATOS!$I$2:$I$20000,"Orquesta/Banda/Conjunto"),"")))</f>
        <v/>
      </c>
      <c r="J939" t="str">
        <f>IF(G939="","",IF(G939="[FÓRMULA MANUAL]","",IFERROR(AVERAGEIFS(DATOS!$K$2:$K$20000,DATOS!$A$2:$A$20000,G939,CONFIG_METADATA!$G$2:$G$20000,1,DATOS!$I$2:$I$20000,"Conjunto"),"")))</f>
        <v/>
      </c>
      <c r="K939" t="str">
        <f>IF(G939="","",IF(G939="[FÓRMULA MANUAL]","",IFERROR(SUMPRODUCT((DATOS!$A$2:$A$20000=G939)*(CONFIG_METADATA!$G$2:$G$20000=1)*(COUNTIF(CONFIG_ASIGNATURAS!$B$7:$B$27,DATOS!$I$2:$I$20000)&gt;0)*(DATOS!$K$2:$K$20000))/SUMPRODUCT((DATOS!$A$2:$A$20000=G939)*(CONFIG_METADATA!$G$2:$G$20000=1)*(COUNTIF(CONFIG_ASIGNATURAS!$B$7:$B$27,DATOS!$I$2:$I$20000)&gt;0)*1),"")))</f>
        <v/>
      </c>
      <c r="N939" t="str">
        <f>IF(M939="","",IF(M939="[FÓRMULA MANUAL]","",IFERROR(AVERAGEIFS(DATOS!$K$2:$K$20000,DATOS!$A$2:$A$20000,M939,CONFIG_METADATA!$G$2:$G$20000,1,DATOS!$I$2:$I$20000,"Armonía"),"")))</f>
        <v/>
      </c>
      <c r="O939" t="str">
        <f>IF(M939="","",IF(M939="[FÓRMULA MANUAL]","",IFERROR(AVERAGEIFS(DATOS!$K$2:$K$20000,DATOS!$A$2:$A$20000,M939,CONFIG_METADATA!$G$2:$G$20000,1,DATOS!$I$2:$I$20000,"Orquesta/Banda/Conjunto"),"")))</f>
        <v/>
      </c>
      <c r="P939" t="str">
        <f>IF(M939="","",IF(M939="[FÓRMULA MANUAL]","",IFERROR(AVERAGEIFS(DATOS!$K$2:$K$20000,DATOS!$A$2:$A$20000,M939,CONFIG_METADATA!$G$2:$G$20000,1,DATOS!$I$2:$I$20000,"Música de Cámara"),"")))</f>
        <v/>
      </c>
      <c r="Q939" t="str">
        <f>IF(M939="","",IF(M939="[FÓRMULA MANUAL]","",IFERROR(SUMPRODUCT((DATOS!$A$2:$A$20000=M939)*(CONFIG_METADATA!$G$2:$G$20000=1)*(COUNTIF(CONFIG_ASIGNATURAS!$B$7:$B$27,DATOS!$I$2:$I$20000)&gt;0)*(DATOS!$K$2:$K$20000))/SUMPRODUCT((DATOS!$A$2:$A$20000=M939)*(CONFIG_METADATA!$G$2:$G$20000=1)*(COUNTIF(CONFIG_ASIGNATURAS!$B$7:$B$27,DATOS!$I$2:$I$20000)&gt;0)*1),"")))</f>
        <v/>
      </c>
      <c r="T939" t="str">
        <f>IF(S939="","",IF(S939="[FÓRMULA MANUAL]","",IFERROR(AVERAGEIFS(DATOS!$K$2:$K$20000,DATOS!$A$2:$A$20000,S939,CONFIG_METADATA!$G$2:$G$20000,1,DATOS!$I$2:$I$20000,"Armonía"),"")))</f>
        <v/>
      </c>
      <c r="U939" t="str">
        <f>IF(S939="","",IF(S939="[FÓRMULA MANUAL]","",IFERROR(AVERAGEIFS(DATOS!$K$2:$K$20000,DATOS!$A$2:$A$20000,S939,CONFIG_METADATA!$G$2:$G$20000,1,DATOS!$I$2:$I$20000,"Orquesta/Banda/Conjunto"),"")))</f>
        <v/>
      </c>
      <c r="V939" t="str">
        <f>IF(S939="","",IF(S939="[FÓRMULA MANUAL]","",IFERROR(AVERAGEIFS(DATOS!$K$2:$K$20000,DATOS!$A$2:$A$20000,S939,CONFIG_METADATA!$G$2:$G$20000,1,DATOS!$I$2:$I$20000,"Música de Cámara"),"")))</f>
        <v/>
      </c>
      <c r="W939" t="str">
        <f>IF(S939="","",IF(S939="[FÓRMULA MANUAL]","",IFERROR(SUMPRODUCT((DATOS!$A$2:$A$20000=S939)*(CONFIG_METADATA!$G$2:$G$20000=1)*(COUNTIF(CONFIG_ASIGNATURAS!$B$7:$B$27,DATOS!$I$2:$I$20000)&gt;0)*(DATOS!$K$2:$K$20000))/SUMPRODUCT((DATOS!$A$2:$A$20000=S939)*(CONFIG_METADATA!$G$2:$G$20000=1)*(COUNTIF(CONFIG_ASIGNATURAS!$B$7:$B$27,DATOS!$I$2:$I$20000)&gt;0)*1),"")))</f>
        <v/>
      </c>
      <c r="Z939" t="str">
        <f>IF(Y939="","",IF(Y939="[FÓRMULA MANUAL]","",IFERROR(AVERAGEIFS(DATOS!$K$2:$K$20000,DATOS!$A$2:$A$20000,Y939,CONFIG_METADATA!$G$2:$G$20000,1,DATOS!$I$2:$I$20000,"Análisis"),"")))</f>
        <v/>
      </c>
      <c r="AA939" t="str">
        <f>IF(Y939="","",IF(Y939="[FÓRMULA MANUAL]","",IFERROR(AVERAGEIFS(DATOS!$K$2:$K$20000,DATOS!$A$2:$A$20000,Y939,CONFIG_METADATA!$G$2:$G$20000,1,DATOS!$I$2:$I$20000,"Orquesta/Banda/Conjunto"),"")))</f>
        <v/>
      </c>
      <c r="AB939" t="str">
        <f>IF(Y939="","",IF(Y939="[FÓRMULA MANUAL]","",IFERROR(AVERAGEIFS(DATOS!$K$2:$K$20000,DATOS!$A$2:$A$20000,Y939,CONFIG_METADATA!$G$2:$G$20000,1,DATOS!$I$2:$I$20000,"Música de Cámara"),"")))</f>
        <v/>
      </c>
      <c r="AC939" t="str">
        <f>IF(Y939="","",IF(Y939="[FÓRMULA MANUAL]","",IFERROR(SUMPRODUCT((DATOS!$A$2:$A$20000=Y939)*(CONFIG_METADATA!$G$2:$G$20000=1)*(COUNTIF(CONFIG_ASIGNATURAS!$B$7:$B$27,DATOS!$I$2:$I$20000)&gt;0)*(DATOS!$K$2:$K$20000))/SUMPRODUCT((DATOS!$A$2:$A$20000=Y939)*(CONFIG_METADATA!$G$2:$G$20000=1)*(COUNTIF(CONFIG_ASIGNATURAS!$B$7:$B$27,DATOS!$I$2:$I$20000)&gt;0)*1),"")))</f>
        <v/>
      </c>
      <c r="AF939" t="str">
        <f>IF(AE939="","",IF(AE939="[FÓRMULA MANUAL]","",IFERROR(AVERAGEIFS(DATOS!$K$2:$K$20000,DATOS!$A$2:$A$20000,AE939,CONFIG_METADATA!$G$2:$G$20000,1,DATOS!$I$2:$I$20000,"Análisis"),"")))</f>
        <v/>
      </c>
      <c r="AG939" t="str">
        <f>IF(AE939="","",IF(AE939="[FÓRMULA MANUAL]","",IFERROR(AVERAGEIFS(DATOS!$K$2:$K$20000,DATOS!$A$2:$A$20000,AE939,CONFIG_METADATA!$G$2:$G$20000,1,DATOS!$I$2:$I$20000,"Orquesta/Banda/Conjunto"),"")))</f>
        <v/>
      </c>
      <c r="AH939" t="str">
        <f>IF(AE939="","",IF(AE939="[FÓRMULA MANUAL]","",IFERROR(AVERAGEIFS(DATOS!$K$2:$K$20000,DATOS!$A$2:$A$20000,AE939,CONFIG_METADATA!$G$2:$G$20000,1,DATOS!$I$2:$I$20000,"Música de Cámara"),"")))</f>
        <v/>
      </c>
      <c r="AI939" t="str">
        <f>IF(AE939="","",IF(AE939="[FÓRMULA MANUAL]","",IFERROR(SUMPRODUCT((DATOS!$A$2:$A$20000=AE939)*(CONFIG_METADATA!$G$2:$G$20000=1)*(COUNTIF(CONFIG_ASIGNATURAS!$B$7:$B$27,DATOS!$I$2:$I$20000)&gt;0)*(DATOS!$K$2:$K$20000))/SUMPRODUCT((DATOS!$A$2:$A$20000=AE939)*(CONFIG_METADATA!$G$2:$G$20000=1)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MANUAL]","",IFERROR(AVERAGEIFS(DATOS!$K$2:$K$20000,DATOS!$A$2:$A$20000,A940,CONFIG_METADATA!$G$2:$G$20000,1,DATOS!$I$2:$I$20000,"Lenguaje Musical"),"")))</f>
        <v/>
      </c>
      <c r="C940" t="str">
        <f>IF(A940="","",IF(A940="[FÓRMULA MANUAL]","",IFERROR(AVERAGEIFS(DATOS!$K$2:$K$20000,DATOS!$A$2:$A$20000,A940,CONFIG_METADATA!$G$2:$G$20000,1,DATOS!$I$2:$I$20000,"Orquesta/Banda/Conjunto"),"")))</f>
        <v/>
      </c>
      <c r="D940" t="str">
        <f>IF(A940="","",IF(A940="[FÓRMULA MANUAL]","",IFERROR(AVERAGEIFS(DATOS!$K$2:$K$20000,DATOS!$A$2:$A$20000,A940,CONFIG_METADATA!$G$2:$G$20000,1,DATOS!$I$2:$I$20000,"Conjunto"),"")))</f>
        <v/>
      </c>
      <c r="E940" t="str">
        <f>IF(A940="","",IF(A940="[FÓRMULA MANUAL]","",IFERROR(SUMPRODUCT((DATOS!$A$2:$A$20000=A940)*(CONFIG_METADATA!$G$2:$G$20000=1)*(COUNTIF(CONFIG_ASIGNATURAS!$B$7:$B$27,DATOS!$I$2:$I$20000)&gt;0)*(DATOS!$K$2:$K$20000))/SUMPRODUCT((DATOS!$A$2:$A$20000=A940)*(CONFIG_METADATA!$G$2:$G$20000=1)*(COUNTIF(CONFIG_ASIGNATURAS!$B$7:$B$27,DATOS!$I$2:$I$20000)&gt;0)*1),"")))</f>
        <v/>
      </c>
      <c r="H940" t="str">
        <f>IF(G940="","",IF(G940="[FÓRMULA MANUAL]","",IFERROR(AVERAGEIFS(DATOS!$K$2:$K$20000,DATOS!$A$2:$A$20000,G940,CONFIG_METADATA!$G$2:$G$20000,1,DATOS!$I$2:$I$20000,"Lenguaje Musical"),"")))</f>
        <v/>
      </c>
      <c r="I940" t="str">
        <f>IF(G940="","",IF(G940="[FÓRMULA MANUAL]","",IFERROR(AVERAGEIFS(DATOS!$K$2:$K$20000,DATOS!$A$2:$A$20000,G940,CONFIG_METADATA!$G$2:$G$20000,1,DATOS!$I$2:$I$20000,"Orquesta/Banda/Conjunto"),"")))</f>
        <v/>
      </c>
      <c r="J940" t="str">
        <f>IF(G940="","",IF(G940="[FÓRMULA MANUAL]","",IFERROR(AVERAGEIFS(DATOS!$K$2:$K$20000,DATOS!$A$2:$A$20000,G940,CONFIG_METADATA!$G$2:$G$20000,1,DATOS!$I$2:$I$20000,"Conjunto"),"")))</f>
        <v/>
      </c>
      <c r="K940" t="str">
        <f>IF(G940="","",IF(G940="[FÓRMULA MANUAL]","",IFERROR(SUMPRODUCT((DATOS!$A$2:$A$20000=G940)*(CONFIG_METADATA!$G$2:$G$20000=1)*(COUNTIF(CONFIG_ASIGNATURAS!$B$7:$B$27,DATOS!$I$2:$I$20000)&gt;0)*(DATOS!$K$2:$K$20000))/SUMPRODUCT((DATOS!$A$2:$A$20000=G940)*(CONFIG_METADATA!$G$2:$G$20000=1)*(COUNTIF(CONFIG_ASIGNATURAS!$B$7:$B$27,DATOS!$I$2:$I$20000)&gt;0)*1),"")))</f>
        <v/>
      </c>
      <c r="N940" t="str">
        <f>IF(M940="","",IF(M940="[FÓRMULA MANUAL]","",IFERROR(AVERAGEIFS(DATOS!$K$2:$K$20000,DATOS!$A$2:$A$20000,M940,CONFIG_METADATA!$G$2:$G$20000,1,DATOS!$I$2:$I$20000,"Armonía"),"")))</f>
        <v/>
      </c>
      <c r="O940" t="str">
        <f>IF(M940="","",IF(M940="[FÓRMULA MANUAL]","",IFERROR(AVERAGEIFS(DATOS!$K$2:$K$20000,DATOS!$A$2:$A$20000,M940,CONFIG_METADATA!$G$2:$G$20000,1,DATOS!$I$2:$I$20000,"Orquesta/Banda/Conjunto"),"")))</f>
        <v/>
      </c>
      <c r="P940" t="str">
        <f>IF(M940="","",IF(M940="[FÓRMULA MANUAL]","",IFERROR(AVERAGEIFS(DATOS!$K$2:$K$20000,DATOS!$A$2:$A$20000,M940,CONFIG_METADATA!$G$2:$G$20000,1,DATOS!$I$2:$I$20000,"Música de Cámara"),"")))</f>
        <v/>
      </c>
      <c r="Q940" t="str">
        <f>IF(M940="","",IF(M940="[FÓRMULA MANUAL]","",IFERROR(SUMPRODUCT((DATOS!$A$2:$A$20000=M940)*(CONFIG_METADATA!$G$2:$G$20000=1)*(COUNTIF(CONFIG_ASIGNATURAS!$B$7:$B$27,DATOS!$I$2:$I$20000)&gt;0)*(DATOS!$K$2:$K$20000))/SUMPRODUCT((DATOS!$A$2:$A$20000=M940)*(CONFIG_METADATA!$G$2:$G$20000=1)*(COUNTIF(CONFIG_ASIGNATURAS!$B$7:$B$27,DATOS!$I$2:$I$20000)&gt;0)*1),"")))</f>
        <v/>
      </c>
      <c r="T940" t="str">
        <f>IF(S940="","",IF(S940="[FÓRMULA MANUAL]","",IFERROR(AVERAGEIFS(DATOS!$K$2:$K$20000,DATOS!$A$2:$A$20000,S940,CONFIG_METADATA!$G$2:$G$20000,1,DATOS!$I$2:$I$20000,"Armonía"),"")))</f>
        <v/>
      </c>
      <c r="U940" t="str">
        <f>IF(S940="","",IF(S940="[FÓRMULA MANUAL]","",IFERROR(AVERAGEIFS(DATOS!$K$2:$K$20000,DATOS!$A$2:$A$20000,S940,CONFIG_METADATA!$G$2:$G$20000,1,DATOS!$I$2:$I$20000,"Orquesta/Banda/Conjunto"),"")))</f>
        <v/>
      </c>
      <c r="V940" t="str">
        <f>IF(S940="","",IF(S940="[FÓRMULA MANUAL]","",IFERROR(AVERAGEIFS(DATOS!$K$2:$K$20000,DATOS!$A$2:$A$20000,S940,CONFIG_METADATA!$G$2:$G$20000,1,DATOS!$I$2:$I$20000,"Música de Cámara"),"")))</f>
        <v/>
      </c>
      <c r="W940" t="str">
        <f>IF(S940="","",IF(S940="[FÓRMULA MANUAL]","",IFERROR(SUMPRODUCT((DATOS!$A$2:$A$20000=S940)*(CONFIG_METADATA!$G$2:$G$20000=1)*(COUNTIF(CONFIG_ASIGNATURAS!$B$7:$B$27,DATOS!$I$2:$I$20000)&gt;0)*(DATOS!$K$2:$K$20000))/SUMPRODUCT((DATOS!$A$2:$A$20000=S940)*(CONFIG_METADATA!$G$2:$G$20000=1)*(COUNTIF(CONFIG_ASIGNATURAS!$B$7:$B$27,DATOS!$I$2:$I$20000)&gt;0)*1),"")))</f>
        <v/>
      </c>
      <c r="Z940" t="str">
        <f>IF(Y940="","",IF(Y940="[FÓRMULA MANUAL]","",IFERROR(AVERAGEIFS(DATOS!$K$2:$K$20000,DATOS!$A$2:$A$20000,Y940,CONFIG_METADATA!$G$2:$G$20000,1,DATOS!$I$2:$I$20000,"Análisis"),"")))</f>
        <v/>
      </c>
      <c r="AA940" t="str">
        <f>IF(Y940="","",IF(Y940="[FÓRMULA MANUAL]","",IFERROR(AVERAGEIFS(DATOS!$K$2:$K$20000,DATOS!$A$2:$A$20000,Y940,CONFIG_METADATA!$G$2:$G$20000,1,DATOS!$I$2:$I$20000,"Orquesta/Banda/Conjunto"),"")))</f>
        <v/>
      </c>
      <c r="AB940" t="str">
        <f>IF(Y940="","",IF(Y940="[FÓRMULA MANUAL]","",IFERROR(AVERAGEIFS(DATOS!$K$2:$K$20000,DATOS!$A$2:$A$20000,Y940,CONFIG_METADATA!$G$2:$G$20000,1,DATOS!$I$2:$I$20000,"Música de Cámara"),"")))</f>
        <v/>
      </c>
      <c r="AC940" t="str">
        <f>IF(Y940="","",IF(Y940="[FÓRMULA MANUAL]","",IFERROR(SUMPRODUCT((DATOS!$A$2:$A$20000=Y940)*(CONFIG_METADATA!$G$2:$G$20000=1)*(COUNTIF(CONFIG_ASIGNATURAS!$B$7:$B$27,DATOS!$I$2:$I$20000)&gt;0)*(DATOS!$K$2:$K$20000))/SUMPRODUCT((DATOS!$A$2:$A$20000=Y940)*(CONFIG_METADATA!$G$2:$G$20000=1)*(COUNTIF(CONFIG_ASIGNATURAS!$B$7:$B$27,DATOS!$I$2:$I$20000)&gt;0)*1),"")))</f>
        <v/>
      </c>
      <c r="AF940" t="str">
        <f>IF(AE940="","",IF(AE940="[FÓRMULA MANUAL]","",IFERROR(AVERAGEIFS(DATOS!$K$2:$K$20000,DATOS!$A$2:$A$20000,AE940,CONFIG_METADATA!$G$2:$G$20000,1,DATOS!$I$2:$I$20000,"Análisis"),"")))</f>
        <v/>
      </c>
      <c r="AG940" t="str">
        <f>IF(AE940="","",IF(AE940="[FÓRMULA MANUAL]","",IFERROR(AVERAGEIFS(DATOS!$K$2:$K$20000,DATOS!$A$2:$A$20000,AE940,CONFIG_METADATA!$G$2:$G$20000,1,DATOS!$I$2:$I$20000,"Orquesta/Banda/Conjunto"),"")))</f>
        <v/>
      </c>
      <c r="AH940" t="str">
        <f>IF(AE940="","",IF(AE940="[FÓRMULA MANUAL]","",IFERROR(AVERAGEIFS(DATOS!$K$2:$K$20000,DATOS!$A$2:$A$20000,AE940,CONFIG_METADATA!$G$2:$G$20000,1,DATOS!$I$2:$I$20000,"Música de Cámara"),"")))</f>
        <v/>
      </c>
      <c r="AI940" t="str">
        <f>IF(AE940="","",IF(AE940="[FÓRMULA MANUAL]","",IFERROR(SUMPRODUCT((DATOS!$A$2:$A$20000=AE940)*(CONFIG_METADATA!$G$2:$G$20000=1)*(COUNTIF(CONFIG_ASIGNATURAS!$B$7:$B$27,DATOS!$I$2:$I$20000)&gt;0)*(DATOS!$K$2:$K$20000))/SUMPRODUCT((DATOS!$A$2:$A$20000=AE940)*(CONFIG_METADATA!$G$2:$G$20000=1)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MANUAL]","",IFERROR(AVERAGEIFS(DATOS!$K$2:$K$20000,DATOS!$A$2:$A$20000,A941,CONFIG_METADATA!$G$2:$G$20000,1,DATOS!$I$2:$I$20000,"Lenguaje Musical"),"")))</f>
        <v/>
      </c>
      <c r="C941" t="str">
        <f>IF(A941="","",IF(A941="[FÓRMULA MANUAL]","",IFERROR(AVERAGEIFS(DATOS!$K$2:$K$20000,DATOS!$A$2:$A$20000,A941,CONFIG_METADATA!$G$2:$G$20000,1,DATOS!$I$2:$I$20000,"Orquesta/Banda/Conjunto"),"")))</f>
        <v/>
      </c>
      <c r="D941" t="str">
        <f>IF(A941="","",IF(A941="[FÓRMULA MANUAL]","",IFERROR(AVERAGEIFS(DATOS!$K$2:$K$20000,DATOS!$A$2:$A$20000,A941,CONFIG_METADATA!$G$2:$G$20000,1,DATOS!$I$2:$I$20000,"Conjunto"),"")))</f>
        <v/>
      </c>
      <c r="E941" t="str">
        <f>IF(A941="","",IF(A941="[FÓRMULA MANUAL]","",IFERROR(SUMPRODUCT((DATOS!$A$2:$A$20000=A941)*(CONFIG_METADATA!$G$2:$G$20000=1)*(COUNTIF(CONFIG_ASIGNATURAS!$B$7:$B$27,DATOS!$I$2:$I$20000)&gt;0)*(DATOS!$K$2:$K$20000))/SUMPRODUCT((DATOS!$A$2:$A$20000=A941)*(CONFIG_METADATA!$G$2:$G$20000=1)*(COUNTIF(CONFIG_ASIGNATURAS!$B$7:$B$27,DATOS!$I$2:$I$20000)&gt;0)*1),"")))</f>
        <v/>
      </c>
      <c r="H941" t="str">
        <f>IF(G941="","",IF(G941="[FÓRMULA MANUAL]","",IFERROR(AVERAGEIFS(DATOS!$K$2:$K$20000,DATOS!$A$2:$A$20000,G941,CONFIG_METADATA!$G$2:$G$20000,1,DATOS!$I$2:$I$20000,"Lenguaje Musical"),"")))</f>
        <v/>
      </c>
      <c r="I941" t="str">
        <f>IF(G941="","",IF(G941="[FÓRMULA MANUAL]","",IFERROR(AVERAGEIFS(DATOS!$K$2:$K$20000,DATOS!$A$2:$A$20000,G941,CONFIG_METADATA!$G$2:$G$20000,1,DATOS!$I$2:$I$20000,"Orquesta/Banda/Conjunto"),"")))</f>
        <v/>
      </c>
      <c r="J941" t="str">
        <f>IF(G941="","",IF(G941="[FÓRMULA MANUAL]","",IFERROR(AVERAGEIFS(DATOS!$K$2:$K$20000,DATOS!$A$2:$A$20000,G941,CONFIG_METADATA!$G$2:$G$20000,1,DATOS!$I$2:$I$20000,"Conjunto"),"")))</f>
        <v/>
      </c>
      <c r="K941" t="str">
        <f>IF(G941="","",IF(G941="[FÓRMULA MANUAL]","",IFERROR(SUMPRODUCT((DATOS!$A$2:$A$20000=G941)*(CONFIG_METADATA!$G$2:$G$20000=1)*(COUNTIF(CONFIG_ASIGNATURAS!$B$7:$B$27,DATOS!$I$2:$I$20000)&gt;0)*(DATOS!$K$2:$K$20000))/SUMPRODUCT((DATOS!$A$2:$A$20000=G941)*(CONFIG_METADATA!$G$2:$G$20000=1)*(COUNTIF(CONFIG_ASIGNATURAS!$B$7:$B$27,DATOS!$I$2:$I$20000)&gt;0)*1),"")))</f>
        <v/>
      </c>
      <c r="N941" t="str">
        <f>IF(M941="","",IF(M941="[FÓRMULA MANUAL]","",IFERROR(AVERAGEIFS(DATOS!$K$2:$K$20000,DATOS!$A$2:$A$20000,M941,CONFIG_METADATA!$G$2:$G$20000,1,DATOS!$I$2:$I$20000,"Armonía"),"")))</f>
        <v/>
      </c>
      <c r="O941" t="str">
        <f>IF(M941="","",IF(M941="[FÓRMULA MANUAL]","",IFERROR(AVERAGEIFS(DATOS!$K$2:$K$20000,DATOS!$A$2:$A$20000,M941,CONFIG_METADATA!$G$2:$G$20000,1,DATOS!$I$2:$I$20000,"Orquesta/Banda/Conjunto"),"")))</f>
        <v/>
      </c>
      <c r="P941" t="str">
        <f>IF(M941="","",IF(M941="[FÓRMULA MANUAL]","",IFERROR(AVERAGEIFS(DATOS!$K$2:$K$20000,DATOS!$A$2:$A$20000,M941,CONFIG_METADATA!$G$2:$G$20000,1,DATOS!$I$2:$I$20000,"Música de Cámara"),"")))</f>
        <v/>
      </c>
      <c r="Q941" t="str">
        <f>IF(M941="","",IF(M941="[FÓRMULA MANUAL]","",IFERROR(SUMPRODUCT((DATOS!$A$2:$A$20000=M941)*(CONFIG_METADATA!$G$2:$G$20000=1)*(COUNTIF(CONFIG_ASIGNATURAS!$B$7:$B$27,DATOS!$I$2:$I$20000)&gt;0)*(DATOS!$K$2:$K$20000))/SUMPRODUCT((DATOS!$A$2:$A$20000=M941)*(CONFIG_METADATA!$G$2:$G$20000=1)*(COUNTIF(CONFIG_ASIGNATURAS!$B$7:$B$27,DATOS!$I$2:$I$20000)&gt;0)*1),"")))</f>
        <v/>
      </c>
      <c r="T941" t="str">
        <f>IF(S941="","",IF(S941="[FÓRMULA MANUAL]","",IFERROR(AVERAGEIFS(DATOS!$K$2:$K$20000,DATOS!$A$2:$A$20000,S941,CONFIG_METADATA!$G$2:$G$20000,1,DATOS!$I$2:$I$20000,"Armonía"),"")))</f>
        <v/>
      </c>
      <c r="U941" t="str">
        <f>IF(S941="","",IF(S941="[FÓRMULA MANUAL]","",IFERROR(AVERAGEIFS(DATOS!$K$2:$K$20000,DATOS!$A$2:$A$20000,S941,CONFIG_METADATA!$G$2:$G$20000,1,DATOS!$I$2:$I$20000,"Orquesta/Banda/Conjunto"),"")))</f>
        <v/>
      </c>
      <c r="V941" t="str">
        <f>IF(S941="","",IF(S941="[FÓRMULA MANUAL]","",IFERROR(AVERAGEIFS(DATOS!$K$2:$K$20000,DATOS!$A$2:$A$20000,S941,CONFIG_METADATA!$G$2:$G$20000,1,DATOS!$I$2:$I$20000,"Música de Cámara"),"")))</f>
        <v/>
      </c>
      <c r="W941" t="str">
        <f>IF(S941="","",IF(S941="[FÓRMULA MANUAL]","",IFERROR(SUMPRODUCT((DATOS!$A$2:$A$20000=S941)*(CONFIG_METADATA!$G$2:$G$20000=1)*(COUNTIF(CONFIG_ASIGNATURAS!$B$7:$B$27,DATOS!$I$2:$I$20000)&gt;0)*(DATOS!$K$2:$K$20000))/SUMPRODUCT((DATOS!$A$2:$A$20000=S941)*(CONFIG_METADATA!$G$2:$G$20000=1)*(COUNTIF(CONFIG_ASIGNATURAS!$B$7:$B$27,DATOS!$I$2:$I$20000)&gt;0)*1),"")))</f>
        <v/>
      </c>
      <c r="Z941" t="str">
        <f>IF(Y941="","",IF(Y941="[FÓRMULA MANUAL]","",IFERROR(AVERAGEIFS(DATOS!$K$2:$K$20000,DATOS!$A$2:$A$20000,Y941,CONFIG_METADATA!$G$2:$G$20000,1,DATOS!$I$2:$I$20000,"Análisis"),"")))</f>
        <v/>
      </c>
      <c r="AA941" t="str">
        <f>IF(Y941="","",IF(Y941="[FÓRMULA MANUAL]","",IFERROR(AVERAGEIFS(DATOS!$K$2:$K$20000,DATOS!$A$2:$A$20000,Y941,CONFIG_METADATA!$G$2:$G$20000,1,DATOS!$I$2:$I$20000,"Orquesta/Banda/Conjunto"),"")))</f>
        <v/>
      </c>
      <c r="AB941" t="str">
        <f>IF(Y941="","",IF(Y941="[FÓRMULA MANUAL]","",IFERROR(AVERAGEIFS(DATOS!$K$2:$K$20000,DATOS!$A$2:$A$20000,Y941,CONFIG_METADATA!$G$2:$G$20000,1,DATOS!$I$2:$I$20000,"Música de Cámara"),"")))</f>
        <v/>
      </c>
      <c r="AC941" t="str">
        <f>IF(Y941="","",IF(Y941="[FÓRMULA MANUAL]","",IFERROR(SUMPRODUCT((DATOS!$A$2:$A$20000=Y941)*(CONFIG_METADATA!$G$2:$G$20000=1)*(COUNTIF(CONFIG_ASIGNATURAS!$B$7:$B$27,DATOS!$I$2:$I$20000)&gt;0)*(DATOS!$K$2:$K$20000))/SUMPRODUCT((DATOS!$A$2:$A$20000=Y941)*(CONFIG_METADATA!$G$2:$G$20000=1)*(COUNTIF(CONFIG_ASIGNATURAS!$B$7:$B$27,DATOS!$I$2:$I$20000)&gt;0)*1),"")))</f>
        <v/>
      </c>
      <c r="AF941" t="str">
        <f>IF(AE941="","",IF(AE941="[FÓRMULA MANUAL]","",IFERROR(AVERAGEIFS(DATOS!$K$2:$K$20000,DATOS!$A$2:$A$20000,AE941,CONFIG_METADATA!$G$2:$G$20000,1,DATOS!$I$2:$I$20000,"Análisis"),"")))</f>
        <v/>
      </c>
      <c r="AG941" t="str">
        <f>IF(AE941="","",IF(AE941="[FÓRMULA MANUAL]","",IFERROR(AVERAGEIFS(DATOS!$K$2:$K$20000,DATOS!$A$2:$A$20000,AE941,CONFIG_METADATA!$G$2:$G$20000,1,DATOS!$I$2:$I$20000,"Orquesta/Banda/Conjunto"),"")))</f>
        <v/>
      </c>
      <c r="AH941" t="str">
        <f>IF(AE941="","",IF(AE941="[FÓRMULA MANUAL]","",IFERROR(AVERAGEIFS(DATOS!$K$2:$K$20000,DATOS!$A$2:$A$20000,AE941,CONFIG_METADATA!$G$2:$G$20000,1,DATOS!$I$2:$I$20000,"Música de Cámara"),"")))</f>
        <v/>
      </c>
      <c r="AI941" t="str">
        <f>IF(AE941="","",IF(AE941="[FÓRMULA MANUAL]","",IFERROR(SUMPRODUCT((DATOS!$A$2:$A$20000=AE941)*(CONFIG_METADATA!$G$2:$G$20000=1)*(COUNTIF(CONFIG_ASIGNATURAS!$B$7:$B$27,DATOS!$I$2:$I$20000)&gt;0)*(DATOS!$K$2:$K$20000))/SUMPRODUCT((DATOS!$A$2:$A$20000=AE941)*(CONFIG_METADATA!$G$2:$G$20000=1)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MANUAL]","",IFERROR(AVERAGEIFS(DATOS!$K$2:$K$20000,DATOS!$A$2:$A$20000,A942,CONFIG_METADATA!$G$2:$G$20000,1,DATOS!$I$2:$I$20000,"Lenguaje Musical"),"")))</f>
        <v/>
      </c>
      <c r="C942" t="str">
        <f>IF(A942="","",IF(A942="[FÓRMULA MANUAL]","",IFERROR(AVERAGEIFS(DATOS!$K$2:$K$20000,DATOS!$A$2:$A$20000,A942,CONFIG_METADATA!$G$2:$G$20000,1,DATOS!$I$2:$I$20000,"Orquesta/Banda/Conjunto"),"")))</f>
        <v/>
      </c>
      <c r="D942" t="str">
        <f>IF(A942="","",IF(A942="[FÓRMULA MANUAL]","",IFERROR(AVERAGEIFS(DATOS!$K$2:$K$20000,DATOS!$A$2:$A$20000,A942,CONFIG_METADATA!$G$2:$G$20000,1,DATOS!$I$2:$I$20000,"Conjunto"),"")))</f>
        <v/>
      </c>
      <c r="E942" t="str">
        <f>IF(A942="","",IF(A942="[FÓRMULA MANUAL]","",IFERROR(SUMPRODUCT((DATOS!$A$2:$A$20000=A942)*(CONFIG_METADATA!$G$2:$G$20000=1)*(COUNTIF(CONFIG_ASIGNATURAS!$B$7:$B$27,DATOS!$I$2:$I$20000)&gt;0)*(DATOS!$K$2:$K$20000))/SUMPRODUCT((DATOS!$A$2:$A$20000=A942)*(CONFIG_METADATA!$G$2:$G$20000=1)*(COUNTIF(CONFIG_ASIGNATURAS!$B$7:$B$27,DATOS!$I$2:$I$20000)&gt;0)*1),"")))</f>
        <v/>
      </c>
      <c r="H942" t="str">
        <f>IF(G942="","",IF(G942="[FÓRMULA MANUAL]","",IFERROR(AVERAGEIFS(DATOS!$K$2:$K$20000,DATOS!$A$2:$A$20000,G942,CONFIG_METADATA!$G$2:$G$20000,1,DATOS!$I$2:$I$20000,"Lenguaje Musical"),"")))</f>
        <v/>
      </c>
      <c r="I942" t="str">
        <f>IF(G942="","",IF(G942="[FÓRMULA MANUAL]","",IFERROR(AVERAGEIFS(DATOS!$K$2:$K$20000,DATOS!$A$2:$A$20000,G942,CONFIG_METADATA!$G$2:$G$20000,1,DATOS!$I$2:$I$20000,"Orquesta/Banda/Conjunto"),"")))</f>
        <v/>
      </c>
      <c r="J942" t="str">
        <f>IF(G942="","",IF(G942="[FÓRMULA MANUAL]","",IFERROR(AVERAGEIFS(DATOS!$K$2:$K$20000,DATOS!$A$2:$A$20000,G942,CONFIG_METADATA!$G$2:$G$20000,1,DATOS!$I$2:$I$20000,"Conjunto"),"")))</f>
        <v/>
      </c>
      <c r="K942" t="str">
        <f>IF(G942="","",IF(G942="[FÓRMULA MANUAL]","",IFERROR(SUMPRODUCT((DATOS!$A$2:$A$20000=G942)*(CONFIG_METADATA!$G$2:$G$20000=1)*(COUNTIF(CONFIG_ASIGNATURAS!$B$7:$B$27,DATOS!$I$2:$I$20000)&gt;0)*(DATOS!$K$2:$K$20000))/SUMPRODUCT((DATOS!$A$2:$A$20000=G942)*(CONFIG_METADATA!$G$2:$G$20000=1)*(COUNTIF(CONFIG_ASIGNATURAS!$B$7:$B$27,DATOS!$I$2:$I$20000)&gt;0)*1),"")))</f>
        <v/>
      </c>
      <c r="N942" t="str">
        <f>IF(M942="","",IF(M942="[FÓRMULA MANUAL]","",IFERROR(AVERAGEIFS(DATOS!$K$2:$K$20000,DATOS!$A$2:$A$20000,M942,CONFIG_METADATA!$G$2:$G$20000,1,DATOS!$I$2:$I$20000,"Armonía"),"")))</f>
        <v/>
      </c>
      <c r="O942" t="str">
        <f>IF(M942="","",IF(M942="[FÓRMULA MANUAL]","",IFERROR(AVERAGEIFS(DATOS!$K$2:$K$20000,DATOS!$A$2:$A$20000,M942,CONFIG_METADATA!$G$2:$G$20000,1,DATOS!$I$2:$I$20000,"Orquesta/Banda/Conjunto"),"")))</f>
        <v/>
      </c>
      <c r="P942" t="str">
        <f>IF(M942="","",IF(M942="[FÓRMULA MANUAL]","",IFERROR(AVERAGEIFS(DATOS!$K$2:$K$20000,DATOS!$A$2:$A$20000,M942,CONFIG_METADATA!$G$2:$G$20000,1,DATOS!$I$2:$I$20000,"Música de Cámara"),"")))</f>
        <v/>
      </c>
      <c r="Q942" t="str">
        <f>IF(M942="","",IF(M942="[FÓRMULA MANUAL]","",IFERROR(SUMPRODUCT((DATOS!$A$2:$A$20000=M942)*(CONFIG_METADATA!$G$2:$G$20000=1)*(COUNTIF(CONFIG_ASIGNATURAS!$B$7:$B$27,DATOS!$I$2:$I$20000)&gt;0)*(DATOS!$K$2:$K$20000))/SUMPRODUCT((DATOS!$A$2:$A$20000=M942)*(CONFIG_METADATA!$G$2:$G$20000=1)*(COUNTIF(CONFIG_ASIGNATURAS!$B$7:$B$27,DATOS!$I$2:$I$20000)&gt;0)*1),"")))</f>
        <v/>
      </c>
      <c r="T942" t="str">
        <f>IF(S942="","",IF(S942="[FÓRMULA MANUAL]","",IFERROR(AVERAGEIFS(DATOS!$K$2:$K$20000,DATOS!$A$2:$A$20000,S942,CONFIG_METADATA!$G$2:$G$20000,1,DATOS!$I$2:$I$20000,"Armonía"),"")))</f>
        <v/>
      </c>
      <c r="U942" t="str">
        <f>IF(S942="","",IF(S942="[FÓRMULA MANUAL]","",IFERROR(AVERAGEIFS(DATOS!$K$2:$K$20000,DATOS!$A$2:$A$20000,S942,CONFIG_METADATA!$G$2:$G$20000,1,DATOS!$I$2:$I$20000,"Orquesta/Banda/Conjunto"),"")))</f>
        <v/>
      </c>
      <c r="V942" t="str">
        <f>IF(S942="","",IF(S942="[FÓRMULA MANUAL]","",IFERROR(AVERAGEIFS(DATOS!$K$2:$K$20000,DATOS!$A$2:$A$20000,S942,CONFIG_METADATA!$G$2:$G$20000,1,DATOS!$I$2:$I$20000,"Música de Cámara"),"")))</f>
        <v/>
      </c>
      <c r="W942" t="str">
        <f>IF(S942="","",IF(S942="[FÓRMULA MANUAL]","",IFERROR(SUMPRODUCT((DATOS!$A$2:$A$20000=S942)*(CONFIG_METADATA!$G$2:$G$20000=1)*(COUNTIF(CONFIG_ASIGNATURAS!$B$7:$B$27,DATOS!$I$2:$I$20000)&gt;0)*(DATOS!$K$2:$K$20000))/SUMPRODUCT((DATOS!$A$2:$A$20000=S942)*(CONFIG_METADATA!$G$2:$G$20000=1)*(COUNTIF(CONFIG_ASIGNATURAS!$B$7:$B$27,DATOS!$I$2:$I$20000)&gt;0)*1),"")))</f>
        <v/>
      </c>
      <c r="Z942" t="str">
        <f>IF(Y942="","",IF(Y942="[FÓRMULA MANUAL]","",IFERROR(AVERAGEIFS(DATOS!$K$2:$K$20000,DATOS!$A$2:$A$20000,Y942,CONFIG_METADATA!$G$2:$G$20000,1,DATOS!$I$2:$I$20000,"Análisis"),"")))</f>
        <v/>
      </c>
      <c r="AA942" t="str">
        <f>IF(Y942="","",IF(Y942="[FÓRMULA MANUAL]","",IFERROR(AVERAGEIFS(DATOS!$K$2:$K$20000,DATOS!$A$2:$A$20000,Y942,CONFIG_METADATA!$G$2:$G$20000,1,DATOS!$I$2:$I$20000,"Orquesta/Banda/Conjunto"),"")))</f>
        <v/>
      </c>
      <c r="AB942" t="str">
        <f>IF(Y942="","",IF(Y942="[FÓRMULA MANUAL]","",IFERROR(AVERAGEIFS(DATOS!$K$2:$K$20000,DATOS!$A$2:$A$20000,Y942,CONFIG_METADATA!$G$2:$G$20000,1,DATOS!$I$2:$I$20000,"Música de Cámara"),"")))</f>
        <v/>
      </c>
      <c r="AC942" t="str">
        <f>IF(Y942="","",IF(Y942="[FÓRMULA MANUAL]","",IFERROR(SUMPRODUCT((DATOS!$A$2:$A$20000=Y942)*(CONFIG_METADATA!$G$2:$G$20000=1)*(COUNTIF(CONFIG_ASIGNATURAS!$B$7:$B$27,DATOS!$I$2:$I$20000)&gt;0)*(DATOS!$K$2:$K$20000))/SUMPRODUCT((DATOS!$A$2:$A$20000=Y942)*(CONFIG_METADATA!$G$2:$G$20000=1)*(COUNTIF(CONFIG_ASIGNATURAS!$B$7:$B$27,DATOS!$I$2:$I$20000)&gt;0)*1),"")))</f>
        <v/>
      </c>
      <c r="AF942" t="str">
        <f>IF(AE942="","",IF(AE942="[FÓRMULA MANUAL]","",IFERROR(AVERAGEIFS(DATOS!$K$2:$K$20000,DATOS!$A$2:$A$20000,AE942,CONFIG_METADATA!$G$2:$G$20000,1,DATOS!$I$2:$I$20000,"Análisis"),"")))</f>
        <v/>
      </c>
      <c r="AG942" t="str">
        <f>IF(AE942="","",IF(AE942="[FÓRMULA MANUAL]","",IFERROR(AVERAGEIFS(DATOS!$K$2:$K$20000,DATOS!$A$2:$A$20000,AE942,CONFIG_METADATA!$G$2:$G$20000,1,DATOS!$I$2:$I$20000,"Orquesta/Banda/Conjunto"),"")))</f>
        <v/>
      </c>
      <c r="AH942" t="str">
        <f>IF(AE942="","",IF(AE942="[FÓRMULA MANUAL]","",IFERROR(AVERAGEIFS(DATOS!$K$2:$K$20000,DATOS!$A$2:$A$20000,AE942,CONFIG_METADATA!$G$2:$G$20000,1,DATOS!$I$2:$I$20000,"Música de Cámara"),"")))</f>
        <v/>
      </c>
      <c r="AI942" t="str">
        <f>IF(AE942="","",IF(AE942="[FÓRMULA MANUAL]","",IFERROR(SUMPRODUCT((DATOS!$A$2:$A$20000=AE942)*(CONFIG_METADATA!$G$2:$G$20000=1)*(COUNTIF(CONFIG_ASIGNATURAS!$B$7:$B$27,DATOS!$I$2:$I$20000)&gt;0)*(DATOS!$K$2:$K$20000))/SUMPRODUCT((DATOS!$A$2:$A$20000=AE942)*(CONFIG_METADATA!$G$2:$G$20000=1)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MANUAL]","",IFERROR(AVERAGEIFS(DATOS!$K$2:$K$20000,DATOS!$A$2:$A$20000,A943,CONFIG_METADATA!$G$2:$G$20000,1,DATOS!$I$2:$I$20000,"Lenguaje Musical"),"")))</f>
        <v/>
      </c>
      <c r="C943" t="str">
        <f>IF(A943="","",IF(A943="[FÓRMULA MANUAL]","",IFERROR(AVERAGEIFS(DATOS!$K$2:$K$20000,DATOS!$A$2:$A$20000,A943,CONFIG_METADATA!$G$2:$G$20000,1,DATOS!$I$2:$I$20000,"Orquesta/Banda/Conjunto"),"")))</f>
        <v/>
      </c>
      <c r="D943" t="str">
        <f>IF(A943="","",IF(A943="[FÓRMULA MANUAL]","",IFERROR(AVERAGEIFS(DATOS!$K$2:$K$20000,DATOS!$A$2:$A$20000,A943,CONFIG_METADATA!$G$2:$G$20000,1,DATOS!$I$2:$I$20000,"Conjunto"),"")))</f>
        <v/>
      </c>
      <c r="E943" t="str">
        <f>IF(A943="","",IF(A943="[FÓRMULA MANUAL]","",IFERROR(SUMPRODUCT((DATOS!$A$2:$A$20000=A943)*(CONFIG_METADATA!$G$2:$G$20000=1)*(COUNTIF(CONFIG_ASIGNATURAS!$B$7:$B$27,DATOS!$I$2:$I$20000)&gt;0)*(DATOS!$K$2:$K$20000))/SUMPRODUCT((DATOS!$A$2:$A$20000=A943)*(CONFIG_METADATA!$G$2:$G$20000=1)*(COUNTIF(CONFIG_ASIGNATURAS!$B$7:$B$27,DATOS!$I$2:$I$20000)&gt;0)*1),"")))</f>
        <v/>
      </c>
      <c r="H943" t="str">
        <f>IF(G943="","",IF(G943="[FÓRMULA MANUAL]","",IFERROR(AVERAGEIFS(DATOS!$K$2:$K$20000,DATOS!$A$2:$A$20000,G943,CONFIG_METADATA!$G$2:$G$20000,1,DATOS!$I$2:$I$20000,"Lenguaje Musical"),"")))</f>
        <v/>
      </c>
      <c r="I943" t="str">
        <f>IF(G943="","",IF(G943="[FÓRMULA MANUAL]","",IFERROR(AVERAGEIFS(DATOS!$K$2:$K$20000,DATOS!$A$2:$A$20000,G943,CONFIG_METADATA!$G$2:$G$20000,1,DATOS!$I$2:$I$20000,"Orquesta/Banda/Conjunto"),"")))</f>
        <v/>
      </c>
      <c r="J943" t="str">
        <f>IF(G943="","",IF(G943="[FÓRMULA MANUAL]","",IFERROR(AVERAGEIFS(DATOS!$K$2:$K$20000,DATOS!$A$2:$A$20000,G943,CONFIG_METADATA!$G$2:$G$20000,1,DATOS!$I$2:$I$20000,"Conjunto"),"")))</f>
        <v/>
      </c>
      <c r="K943" t="str">
        <f>IF(G943="","",IF(G943="[FÓRMULA MANUAL]","",IFERROR(SUMPRODUCT((DATOS!$A$2:$A$20000=G943)*(CONFIG_METADATA!$G$2:$G$20000=1)*(COUNTIF(CONFIG_ASIGNATURAS!$B$7:$B$27,DATOS!$I$2:$I$20000)&gt;0)*(DATOS!$K$2:$K$20000))/SUMPRODUCT((DATOS!$A$2:$A$20000=G943)*(CONFIG_METADATA!$G$2:$G$20000=1)*(COUNTIF(CONFIG_ASIGNATURAS!$B$7:$B$27,DATOS!$I$2:$I$20000)&gt;0)*1),"")))</f>
        <v/>
      </c>
      <c r="N943" t="str">
        <f>IF(M943="","",IF(M943="[FÓRMULA MANUAL]","",IFERROR(AVERAGEIFS(DATOS!$K$2:$K$20000,DATOS!$A$2:$A$20000,M943,CONFIG_METADATA!$G$2:$G$20000,1,DATOS!$I$2:$I$20000,"Armonía"),"")))</f>
        <v/>
      </c>
      <c r="O943" t="str">
        <f>IF(M943="","",IF(M943="[FÓRMULA MANUAL]","",IFERROR(AVERAGEIFS(DATOS!$K$2:$K$20000,DATOS!$A$2:$A$20000,M943,CONFIG_METADATA!$G$2:$G$20000,1,DATOS!$I$2:$I$20000,"Orquesta/Banda/Conjunto"),"")))</f>
        <v/>
      </c>
      <c r="P943" t="str">
        <f>IF(M943="","",IF(M943="[FÓRMULA MANUAL]","",IFERROR(AVERAGEIFS(DATOS!$K$2:$K$20000,DATOS!$A$2:$A$20000,M943,CONFIG_METADATA!$G$2:$G$20000,1,DATOS!$I$2:$I$20000,"Música de Cámara"),"")))</f>
        <v/>
      </c>
      <c r="Q943" t="str">
        <f>IF(M943="","",IF(M943="[FÓRMULA MANUAL]","",IFERROR(SUMPRODUCT((DATOS!$A$2:$A$20000=M943)*(CONFIG_METADATA!$G$2:$G$20000=1)*(COUNTIF(CONFIG_ASIGNATURAS!$B$7:$B$27,DATOS!$I$2:$I$20000)&gt;0)*(DATOS!$K$2:$K$20000))/SUMPRODUCT((DATOS!$A$2:$A$20000=M943)*(CONFIG_METADATA!$G$2:$G$20000=1)*(COUNTIF(CONFIG_ASIGNATURAS!$B$7:$B$27,DATOS!$I$2:$I$20000)&gt;0)*1),"")))</f>
        <v/>
      </c>
      <c r="T943" t="str">
        <f>IF(S943="","",IF(S943="[FÓRMULA MANUAL]","",IFERROR(AVERAGEIFS(DATOS!$K$2:$K$20000,DATOS!$A$2:$A$20000,S943,CONFIG_METADATA!$G$2:$G$20000,1,DATOS!$I$2:$I$20000,"Armonía"),"")))</f>
        <v/>
      </c>
      <c r="U943" t="str">
        <f>IF(S943="","",IF(S943="[FÓRMULA MANUAL]","",IFERROR(AVERAGEIFS(DATOS!$K$2:$K$20000,DATOS!$A$2:$A$20000,S943,CONFIG_METADATA!$G$2:$G$20000,1,DATOS!$I$2:$I$20000,"Orquesta/Banda/Conjunto"),"")))</f>
        <v/>
      </c>
      <c r="V943" t="str">
        <f>IF(S943="","",IF(S943="[FÓRMULA MANUAL]","",IFERROR(AVERAGEIFS(DATOS!$K$2:$K$20000,DATOS!$A$2:$A$20000,S943,CONFIG_METADATA!$G$2:$G$20000,1,DATOS!$I$2:$I$20000,"Música de Cámara"),"")))</f>
        <v/>
      </c>
      <c r="W943" t="str">
        <f>IF(S943="","",IF(S943="[FÓRMULA MANUAL]","",IFERROR(SUMPRODUCT((DATOS!$A$2:$A$20000=S943)*(CONFIG_METADATA!$G$2:$G$20000=1)*(COUNTIF(CONFIG_ASIGNATURAS!$B$7:$B$27,DATOS!$I$2:$I$20000)&gt;0)*(DATOS!$K$2:$K$20000))/SUMPRODUCT((DATOS!$A$2:$A$20000=S943)*(CONFIG_METADATA!$G$2:$G$20000=1)*(COUNTIF(CONFIG_ASIGNATURAS!$B$7:$B$27,DATOS!$I$2:$I$20000)&gt;0)*1),"")))</f>
        <v/>
      </c>
      <c r="Z943" t="str">
        <f>IF(Y943="","",IF(Y943="[FÓRMULA MANUAL]","",IFERROR(AVERAGEIFS(DATOS!$K$2:$K$20000,DATOS!$A$2:$A$20000,Y943,CONFIG_METADATA!$G$2:$G$20000,1,DATOS!$I$2:$I$20000,"Análisis"),"")))</f>
        <v/>
      </c>
      <c r="AA943" t="str">
        <f>IF(Y943="","",IF(Y943="[FÓRMULA MANUAL]","",IFERROR(AVERAGEIFS(DATOS!$K$2:$K$20000,DATOS!$A$2:$A$20000,Y943,CONFIG_METADATA!$G$2:$G$20000,1,DATOS!$I$2:$I$20000,"Orquesta/Banda/Conjunto"),"")))</f>
        <v/>
      </c>
      <c r="AB943" t="str">
        <f>IF(Y943="","",IF(Y943="[FÓRMULA MANUAL]","",IFERROR(AVERAGEIFS(DATOS!$K$2:$K$20000,DATOS!$A$2:$A$20000,Y943,CONFIG_METADATA!$G$2:$G$20000,1,DATOS!$I$2:$I$20000,"Música de Cámara"),"")))</f>
        <v/>
      </c>
      <c r="AC943" t="str">
        <f>IF(Y943="","",IF(Y943="[FÓRMULA MANUAL]","",IFERROR(SUMPRODUCT((DATOS!$A$2:$A$20000=Y943)*(CONFIG_METADATA!$G$2:$G$20000=1)*(COUNTIF(CONFIG_ASIGNATURAS!$B$7:$B$27,DATOS!$I$2:$I$20000)&gt;0)*(DATOS!$K$2:$K$20000))/SUMPRODUCT((DATOS!$A$2:$A$20000=Y943)*(CONFIG_METADATA!$G$2:$G$20000=1)*(COUNTIF(CONFIG_ASIGNATURAS!$B$7:$B$27,DATOS!$I$2:$I$20000)&gt;0)*1),"")))</f>
        <v/>
      </c>
      <c r="AF943" t="str">
        <f>IF(AE943="","",IF(AE943="[FÓRMULA MANUAL]","",IFERROR(AVERAGEIFS(DATOS!$K$2:$K$20000,DATOS!$A$2:$A$20000,AE943,CONFIG_METADATA!$G$2:$G$20000,1,DATOS!$I$2:$I$20000,"Análisis"),"")))</f>
        <v/>
      </c>
      <c r="AG943" t="str">
        <f>IF(AE943="","",IF(AE943="[FÓRMULA MANUAL]","",IFERROR(AVERAGEIFS(DATOS!$K$2:$K$20000,DATOS!$A$2:$A$20000,AE943,CONFIG_METADATA!$G$2:$G$20000,1,DATOS!$I$2:$I$20000,"Orquesta/Banda/Conjunto"),"")))</f>
        <v/>
      </c>
      <c r="AH943" t="str">
        <f>IF(AE943="","",IF(AE943="[FÓRMULA MANUAL]","",IFERROR(AVERAGEIFS(DATOS!$K$2:$K$20000,DATOS!$A$2:$A$20000,AE943,CONFIG_METADATA!$G$2:$G$20000,1,DATOS!$I$2:$I$20000,"Música de Cámara"),"")))</f>
        <v/>
      </c>
      <c r="AI943" t="str">
        <f>IF(AE943="","",IF(AE943="[FÓRMULA MANUAL]","",IFERROR(SUMPRODUCT((DATOS!$A$2:$A$20000=AE943)*(CONFIG_METADATA!$G$2:$G$20000=1)*(COUNTIF(CONFIG_ASIGNATURAS!$B$7:$B$27,DATOS!$I$2:$I$20000)&gt;0)*(DATOS!$K$2:$K$20000))/SUMPRODUCT((DATOS!$A$2:$A$20000=AE943)*(CONFIG_METADATA!$G$2:$G$20000=1)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MANUAL]","",IFERROR(AVERAGEIFS(DATOS!$K$2:$K$20000,DATOS!$A$2:$A$20000,A944,CONFIG_METADATA!$G$2:$G$20000,1,DATOS!$I$2:$I$20000,"Lenguaje Musical"),"")))</f>
        <v/>
      </c>
      <c r="C944" t="str">
        <f>IF(A944="","",IF(A944="[FÓRMULA MANUAL]","",IFERROR(AVERAGEIFS(DATOS!$K$2:$K$20000,DATOS!$A$2:$A$20000,A944,CONFIG_METADATA!$G$2:$G$20000,1,DATOS!$I$2:$I$20000,"Orquesta/Banda/Conjunto"),"")))</f>
        <v/>
      </c>
      <c r="D944" t="str">
        <f>IF(A944="","",IF(A944="[FÓRMULA MANUAL]","",IFERROR(AVERAGEIFS(DATOS!$K$2:$K$20000,DATOS!$A$2:$A$20000,A944,CONFIG_METADATA!$G$2:$G$20000,1,DATOS!$I$2:$I$20000,"Conjunto"),"")))</f>
        <v/>
      </c>
      <c r="E944" t="str">
        <f>IF(A944="","",IF(A944="[FÓRMULA MANUAL]","",IFERROR(SUMPRODUCT((DATOS!$A$2:$A$20000=A944)*(CONFIG_METADATA!$G$2:$G$20000=1)*(COUNTIF(CONFIG_ASIGNATURAS!$B$7:$B$27,DATOS!$I$2:$I$20000)&gt;0)*(DATOS!$K$2:$K$20000))/SUMPRODUCT((DATOS!$A$2:$A$20000=A944)*(CONFIG_METADATA!$G$2:$G$20000=1)*(COUNTIF(CONFIG_ASIGNATURAS!$B$7:$B$27,DATOS!$I$2:$I$20000)&gt;0)*1),"")))</f>
        <v/>
      </c>
      <c r="H944" t="str">
        <f>IF(G944="","",IF(G944="[FÓRMULA MANUAL]","",IFERROR(AVERAGEIFS(DATOS!$K$2:$K$20000,DATOS!$A$2:$A$20000,G944,CONFIG_METADATA!$G$2:$G$20000,1,DATOS!$I$2:$I$20000,"Lenguaje Musical"),"")))</f>
        <v/>
      </c>
      <c r="I944" t="str">
        <f>IF(G944="","",IF(G944="[FÓRMULA MANUAL]","",IFERROR(AVERAGEIFS(DATOS!$K$2:$K$20000,DATOS!$A$2:$A$20000,G944,CONFIG_METADATA!$G$2:$G$20000,1,DATOS!$I$2:$I$20000,"Orquesta/Banda/Conjunto"),"")))</f>
        <v/>
      </c>
      <c r="J944" t="str">
        <f>IF(G944="","",IF(G944="[FÓRMULA MANUAL]","",IFERROR(AVERAGEIFS(DATOS!$K$2:$K$20000,DATOS!$A$2:$A$20000,G944,CONFIG_METADATA!$G$2:$G$20000,1,DATOS!$I$2:$I$20000,"Conjunto"),"")))</f>
        <v/>
      </c>
      <c r="K944" t="str">
        <f>IF(G944="","",IF(G944="[FÓRMULA MANUAL]","",IFERROR(SUMPRODUCT((DATOS!$A$2:$A$20000=G944)*(CONFIG_METADATA!$G$2:$G$20000=1)*(COUNTIF(CONFIG_ASIGNATURAS!$B$7:$B$27,DATOS!$I$2:$I$20000)&gt;0)*(DATOS!$K$2:$K$20000))/SUMPRODUCT((DATOS!$A$2:$A$20000=G944)*(CONFIG_METADATA!$G$2:$G$20000=1)*(COUNTIF(CONFIG_ASIGNATURAS!$B$7:$B$27,DATOS!$I$2:$I$20000)&gt;0)*1),"")))</f>
        <v/>
      </c>
      <c r="N944" t="str">
        <f>IF(M944="","",IF(M944="[FÓRMULA MANUAL]","",IFERROR(AVERAGEIFS(DATOS!$K$2:$K$20000,DATOS!$A$2:$A$20000,M944,CONFIG_METADATA!$G$2:$G$20000,1,DATOS!$I$2:$I$20000,"Armonía"),"")))</f>
        <v/>
      </c>
      <c r="O944" t="str">
        <f>IF(M944="","",IF(M944="[FÓRMULA MANUAL]","",IFERROR(AVERAGEIFS(DATOS!$K$2:$K$20000,DATOS!$A$2:$A$20000,M944,CONFIG_METADATA!$G$2:$G$20000,1,DATOS!$I$2:$I$20000,"Orquesta/Banda/Conjunto"),"")))</f>
        <v/>
      </c>
      <c r="P944" t="str">
        <f>IF(M944="","",IF(M944="[FÓRMULA MANUAL]","",IFERROR(AVERAGEIFS(DATOS!$K$2:$K$20000,DATOS!$A$2:$A$20000,M944,CONFIG_METADATA!$G$2:$G$20000,1,DATOS!$I$2:$I$20000,"Música de Cámara"),"")))</f>
        <v/>
      </c>
      <c r="Q944" t="str">
        <f>IF(M944="","",IF(M944="[FÓRMULA MANUAL]","",IFERROR(SUMPRODUCT((DATOS!$A$2:$A$20000=M944)*(CONFIG_METADATA!$G$2:$G$20000=1)*(COUNTIF(CONFIG_ASIGNATURAS!$B$7:$B$27,DATOS!$I$2:$I$20000)&gt;0)*(DATOS!$K$2:$K$20000))/SUMPRODUCT((DATOS!$A$2:$A$20000=M944)*(CONFIG_METADATA!$G$2:$G$20000=1)*(COUNTIF(CONFIG_ASIGNATURAS!$B$7:$B$27,DATOS!$I$2:$I$20000)&gt;0)*1),"")))</f>
        <v/>
      </c>
      <c r="T944" t="str">
        <f>IF(S944="","",IF(S944="[FÓRMULA MANUAL]","",IFERROR(AVERAGEIFS(DATOS!$K$2:$K$20000,DATOS!$A$2:$A$20000,S944,CONFIG_METADATA!$G$2:$G$20000,1,DATOS!$I$2:$I$20000,"Armonía"),"")))</f>
        <v/>
      </c>
      <c r="U944" t="str">
        <f>IF(S944="","",IF(S944="[FÓRMULA MANUAL]","",IFERROR(AVERAGEIFS(DATOS!$K$2:$K$20000,DATOS!$A$2:$A$20000,S944,CONFIG_METADATA!$G$2:$G$20000,1,DATOS!$I$2:$I$20000,"Orquesta/Banda/Conjunto"),"")))</f>
        <v/>
      </c>
      <c r="V944" t="str">
        <f>IF(S944="","",IF(S944="[FÓRMULA MANUAL]","",IFERROR(AVERAGEIFS(DATOS!$K$2:$K$20000,DATOS!$A$2:$A$20000,S944,CONFIG_METADATA!$G$2:$G$20000,1,DATOS!$I$2:$I$20000,"Música de Cámara"),"")))</f>
        <v/>
      </c>
      <c r="W944" t="str">
        <f>IF(S944="","",IF(S944="[FÓRMULA MANUAL]","",IFERROR(SUMPRODUCT((DATOS!$A$2:$A$20000=S944)*(CONFIG_METADATA!$G$2:$G$20000=1)*(COUNTIF(CONFIG_ASIGNATURAS!$B$7:$B$27,DATOS!$I$2:$I$20000)&gt;0)*(DATOS!$K$2:$K$20000))/SUMPRODUCT((DATOS!$A$2:$A$20000=S944)*(CONFIG_METADATA!$G$2:$G$20000=1)*(COUNTIF(CONFIG_ASIGNATURAS!$B$7:$B$27,DATOS!$I$2:$I$20000)&gt;0)*1),"")))</f>
        <v/>
      </c>
      <c r="Z944" t="str">
        <f>IF(Y944="","",IF(Y944="[FÓRMULA MANUAL]","",IFERROR(AVERAGEIFS(DATOS!$K$2:$K$20000,DATOS!$A$2:$A$20000,Y944,CONFIG_METADATA!$G$2:$G$20000,1,DATOS!$I$2:$I$20000,"Análisis"),"")))</f>
        <v/>
      </c>
      <c r="AA944" t="str">
        <f>IF(Y944="","",IF(Y944="[FÓRMULA MANUAL]","",IFERROR(AVERAGEIFS(DATOS!$K$2:$K$20000,DATOS!$A$2:$A$20000,Y944,CONFIG_METADATA!$G$2:$G$20000,1,DATOS!$I$2:$I$20000,"Orquesta/Banda/Conjunto"),"")))</f>
        <v/>
      </c>
      <c r="AB944" t="str">
        <f>IF(Y944="","",IF(Y944="[FÓRMULA MANUAL]","",IFERROR(AVERAGEIFS(DATOS!$K$2:$K$20000,DATOS!$A$2:$A$20000,Y944,CONFIG_METADATA!$G$2:$G$20000,1,DATOS!$I$2:$I$20000,"Música de Cámara"),"")))</f>
        <v/>
      </c>
      <c r="AC944" t="str">
        <f>IF(Y944="","",IF(Y944="[FÓRMULA MANUAL]","",IFERROR(SUMPRODUCT((DATOS!$A$2:$A$20000=Y944)*(CONFIG_METADATA!$G$2:$G$20000=1)*(COUNTIF(CONFIG_ASIGNATURAS!$B$7:$B$27,DATOS!$I$2:$I$20000)&gt;0)*(DATOS!$K$2:$K$20000))/SUMPRODUCT((DATOS!$A$2:$A$20000=Y944)*(CONFIG_METADATA!$G$2:$G$20000=1)*(COUNTIF(CONFIG_ASIGNATURAS!$B$7:$B$27,DATOS!$I$2:$I$20000)&gt;0)*1),"")))</f>
        <v/>
      </c>
      <c r="AF944" t="str">
        <f>IF(AE944="","",IF(AE944="[FÓRMULA MANUAL]","",IFERROR(AVERAGEIFS(DATOS!$K$2:$K$20000,DATOS!$A$2:$A$20000,AE944,CONFIG_METADATA!$G$2:$G$20000,1,DATOS!$I$2:$I$20000,"Análisis"),"")))</f>
        <v/>
      </c>
      <c r="AG944" t="str">
        <f>IF(AE944="","",IF(AE944="[FÓRMULA MANUAL]","",IFERROR(AVERAGEIFS(DATOS!$K$2:$K$20000,DATOS!$A$2:$A$20000,AE944,CONFIG_METADATA!$G$2:$G$20000,1,DATOS!$I$2:$I$20000,"Orquesta/Banda/Conjunto"),"")))</f>
        <v/>
      </c>
      <c r="AH944" t="str">
        <f>IF(AE944="","",IF(AE944="[FÓRMULA MANUAL]","",IFERROR(AVERAGEIFS(DATOS!$K$2:$K$20000,DATOS!$A$2:$A$20000,AE944,CONFIG_METADATA!$G$2:$G$20000,1,DATOS!$I$2:$I$20000,"Música de Cámara"),"")))</f>
        <v/>
      </c>
      <c r="AI944" t="str">
        <f>IF(AE944="","",IF(AE944="[FÓRMULA MANUAL]","",IFERROR(SUMPRODUCT((DATOS!$A$2:$A$20000=AE944)*(CONFIG_METADATA!$G$2:$G$20000=1)*(COUNTIF(CONFIG_ASIGNATURAS!$B$7:$B$27,DATOS!$I$2:$I$20000)&gt;0)*(DATOS!$K$2:$K$20000))/SUMPRODUCT((DATOS!$A$2:$A$20000=AE944)*(CONFIG_METADATA!$G$2:$G$20000=1)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MANUAL]","",IFERROR(AVERAGEIFS(DATOS!$K$2:$K$20000,DATOS!$A$2:$A$20000,A945,CONFIG_METADATA!$G$2:$G$20000,1,DATOS!$I$2:$I$20000,"Lenguaje Musical"),"")))</f>
        <v/>
      </c>
      <c r="C945" t="str">
        <f>IF(A945="","",IF(A945="[FÓRMULA MANUAL]","",IFERROR(AVERAGEIFS(DATOS!$K$2:$K$20000,DATOS!$A$2:$A$20000,A945,CONFIG_METADATA!$G$2:$G$20000,1,DATOS!$I$2:$I$20000,"Orquesta/Banda/Conjunto"),"")))</f>
        <v/>
      </c>
      <c r="D945" t="str">
        <f>IF(A945="","",IF(A945="[FÓRMULA MANUAL]","",IFERROR(AVERAGEIFS(DATOS!$K$2:$K$20000,DATOS!$A$2:$A$20000,A945,CONFIG_METADATA!$G$2:$G$20000,1,DATOS!$I$2:$I$20000,"Conjunto"),"")))</f>
        <v/>
      </c>
      <c r="E945" t="str">
        <f>IF(A945="","",IF(A945="[FÓRMULA MANUAL]","",IFERROR(SUMPRODUCT((DATOS!$A$2:$A$20000=A945)*(CONFIG_METADATA!$G$2:$G$20000=1)*(COUNTIF(CONFIG_ASIGNATURAS!$B$7:$B$27,DATOS!$I$2:$I$20000)&gt;0)*(DATOS!$K$2:$K$20000))/SUMPRODUCT((DATOS!$A$2:$A$20000=A945)*(CONFIG_METADATA!$G$2:$G$20000=1)*(COUNTIF(CONFIG_ASIGNATURAS!$B$7:$B$27,DATOS!$I$2:$I$20000)&gt;0)*1),"")))</f>
        <v/>
      </c>
      <c r="H945" t="str">
        <f>IF(G945="","",IF(G945="[FÓRMULA MANUAL]","",IFERROR(AVERAGEIFS(DATOS!$K$2:$K$20000,DATOS!$A$2:$A$20000,G945,CONFIG_METADATA!$G$2:$G$20000,1,DATOS!$I$2:$I$20000,"Lenguaje Musical"),"")))</f>
        <v/>
      </c>
      <c r="I945" t="str">
        <f>IF(G945="","",IF(G945="[FÓRMULA MANUAL]","",IFERROR(AVERAGEIFS(DATOS!$K$2:$K$20000,DATOS!$A$2:$A$20000,G945,CONFIG_METADATA!$G$2:$G$20000,1,DATOS!$I$2:$I$20000,"Orquesta/Banda/Conjunto"),"")))</f>
        <v/>
      </c>
      <c r="J945" t="str">
        <f>IF(G945="","",IF(G945="[FÓRMULA MANUAL]","",IFERROR(AVERAGEIFS(DATOS!$K$2:$K$20000,DATOS!$A$2:$A$20000,G945,CONFIG_METADATA!$G$2:$G$20000,1,DATOS!$I$2:$I$20000,"Conjunto"),"")))</f>
        <v/>
      </c>
      <c r="K945" t="str">
        <f>IF(G945="","",IF(G945="[FÓRMULA MANUAL]","",IFERROR(SUMPRODUCT((DATOS!$A$2:$A$20000=G945)*(CONFIG_METADATA!$G$2:$G$20000=1)*(COUNTIF(CONFIG_ASIGNATURAS!$B$7:$B$27,DATOS!$I$2:$I$20000)&gt;0)*(DATOS!$K$2:$K$20000))/SUMPRODUCT((DATOS!$A$2:$A$20000=G945)*(CONFIG_METADATA!$G$2:$G$20000=1)*(COUNTIF(CONFIG_ASIGNATURAS!$B$7:$B$27,DATOS!$I$2:$I$20000)&gt;0)*1),"")))</f>
        <v/>
      </c>
      <c r="N945" t="str">
        <f>IF(M945="","",IF(M945="[FÓRMULA MANUAL]","",IFERROR(AVERAGEIFS(DATOS!$K$2:$K$20000,DATOS!$A$2:$A$20000,M945,CONFIG_METADATA!$G$2:$G$20000,1,DATOS!$I$2:$I$20000,"Armonía"),"")))</f>
        <v/>
      </c>
      <c r="O945" t="str">
        <f>IF(M945="","",IF(M945="[FÓRMULA MANUAL]","",IFERROR(AVERAGEIFS(DATOS!$K$2:$K$20000,DATOS!$A$2:$A$20000,M945,CONFIG_METADATA!$G$2:$G$20000,1,DATOS!$I$2:$I$20000,"Orquesta/Banda/Conjunto"),"")))</f>
        <v/>
      </c>
      <c r="P945" t="str">
        <f>IF(M945="","",IF(M945="[FÓRMULA MANUAL]","",IFERROR(AVERAGEIFS(DATOS!$K$2:$K$20000,DATOS!$A$2:$A$20000,M945,CONFIG_METADATA!$G$2:$G$20000,1,DATOS!$I$2:$I$20000,"Música de Cámara"),"")))</f>
        <v/>
      </c>
      <c r="Q945" t="str">
        <f>IF(M945="","",IF(M945="[FÓRMULA MANUAL]","",IFERROR(SUMPRODUCT((DATOS!$A$2:$A$20000=M945)*(CONFIG_METADATA!$G$2:$G$20000=1)*(COUNTIF(CONFIG_ASIGNATURAS!$B$7:$B$27,DATOS!$I$2:$I$20000)&gt;0)*(DATOS!$K$2:$K$20000))/SUMPRODUCT((DATOS!$A$2:$A$20000=M945)*(CONFIG_METADATA!$G$2:$G$20000=1)*(COUNTIF(CONFIG_ASIGNATURAS!$B$7:$B$27,DATOS!$I$2:$I$20000)&gt;0)*1),"")))</f>
        <v/>
      </c>
      <c r="T945" t="str">
        <f>IF(S945="","",IF(S945="[FÓRMULA MANUAL]","",IFERROR(AVERAGEIFS(DATOS!$K$2:$K$20000,DATOS!$A$2:$A$20000,S945,CONFIG_METADATA!$G$2:$G$20000,1,DATOS!$I$2:$I$20000,"Armonía"),"")))</f>
        <v/>
      </c>
      <c r="U945" t="str">
        <f>IF(S945="","",IF(S945="[FÓRMULA MANUAL]","",IFERROR(AVERAGEIFS(DATOS!$K$2:$K$20000,DATOS!$A$2:$A$20000,S945,CONFIG_METADATA!$G$2:$G$20000,1,DATOS!$I$2:$I$20000,"Orquesta/Banda/Conjunto"),"")))</f>
        <v/>
      </c>
      <c r="V945" t="str">
        <f>IF(S945="","",IF(S945="[FÓRMULA MANUAL]","",IFERROR(AVERAGEIFS(DATOS!$K$2:$K$20000,DATOS!$A$2:$A$20000,S945,CONFIG_METADATA!$G$2:$G$20000,1,DATOS!$I$2:$I$20000,"Música de Cámara"),"")))</f>
        <v/>
      </c>
      <c r="W945" t="str">
        <f>IF(S945="","",IF(S945="[FÓRMULA MANUAL]","",IFERROR(SUMPRODUCT((DATOS!$A$2:$A$20000=S945)*(CONFIG_METADATA!$G$2:$G$20000=1)*(COUNTIF(CONFIG_ASIGNATURAS!$B$7:$B$27,DATOS!$I$2:$I$20000)&gt;0)*(DATOS!$K$2:$K$20000))/SUMPRODUCT((DATOS!$A$2:$A$20000=S945)*(CONFIG_METADATA!$G$2:$G$20000=1)*(COUNTIF(CONFIG_ASIGNATURAS!$B$7:$B$27,DATOS!$I$2:$I$20000)&gt;0)*1),"")))</f>
        <v/>
      </c>
      <c r="Z945" t="str">
        <f>IF(Y945="","",IF(Y945="[FÓRMULA MANUAL]","",IFERROR(AVERAGEIFS(DATOS!$K$2:$K$20000,DATOS!$A$2:$A$20000,Y945,CONFIG_METADATA!$G$2:$G$20000,1,DATOS!$I$2:$I$20000,"Análisis"),"")))</f>
        <v/>
      </c>
      <c r="AA945" t="str">
        <f>IF(Y945="","",IF(Y945="[FÓRMULA MANUAL]","",IFERROR(AVERAGEIFS(DATOS!$K$2:$K$20000,DATOS!$A$2:$A$20000,Y945,CONFIG_METADATA!$G$2:$G$20000,1,DATOS!$I$2:$I$20000,"Orquesta/Banda/Conjunto"),"")))</f>
        <v/>
      </c>
      <c r="AB945" t="str">
        <f>IF(Y945="","",IF(Y945="[FÓRMULA MANUAL]","",IFERROR(AVERAGEIFS(DATOS!$K$2:$K$20000,DATOS!$A$2:$A$20000,Y945,CONFIG_METADATA!$G$2:$G$20000,1,DATOS!$I$2:$I$20000,"Música de Cámara"),"")))</f>
        <v/>
      </c>
      <c r="AC945" t="str">
        <f>IF(Y945="","",IF(Y945="[FÓRMULA MANUAL]","",IFERROR(SUMPRODUCT((DATOS!$A$2:$A$20000=Y945)*(CONFIG_METADATA!$G$2:$G$20000=1)*(COUNTIF(CONFIG_ASIGNATURAS!$B$7:$B$27,DATOS!$I$2:$I$20000)&gt;0)*(DATOS!$K$2:$K$20000))/SUMPRODUCT((DATOS!$A$2:$A$20000=Y945)*(CONFIG_METADATA!$G$2:$G$20000=1)*(COUNTIF(CONFIG_ASIGNATURAS!$B$7:$B$27,DATOS!$I$2:$I$20000)&gt;0)*1),"")))</f>
        <v/>
      </c>
      <c r="AF945" t="str">
        <f>IF(AE945="","",IF(AE945="[FÓRMULA MANUAL]","",IFERROR(AVERAGEIFS(DATOS!$K$2:$K$20000,DATOS!$A$2:$A$20000,AE945,CONFIG_METADATA!$G$2:$G$20000,1,DATOS!$I$2:$I$20000,"Análisis"),"")))</f>
        <v/>
      </c>
      <c r="AG945" t="str">
        <f>IF(AE945="","",IF(AE945="[FÓRMULA MANUAL]","",IFERROR(AVERAGEIFS(DATOS!$K$2:$K$20000,DATOS!$A$2:$A$20000,AE945,CONFIG_METADATA!$G$2:$G$20000,1,DATOS!$I$2:$I$20000,"Orquesta/Banda/Conjunto"),"")))</f>
        <v/>
      </c>
      <c r="AH945" t="str">
        <f>IF(AE945="","",IF(AE945="[FÓRMULA MANUAL]","",IFERROR(AVERAGEIFS(DATOS!$K$2:$K$20000,DATOS!$A$2:$A$20000,AE945,CONFIG_METADATA!$G$2:$G$20000,1,DATOS!$I$2:$I$20000,"Música de Cámara"),"")))</f>
        <v/>
      </c>
      <c r="AI945" t="str">
        <f>IF(AE945="","",IF(AE945="[FÓRMULA MANUAL]","",IFERROR(SUMPRODUCT((DATOS!$A$2:$A$20000=AE945)*(CONFIG_METADATA!$G$2:$G$20000=1)*(COUNTIF(CONFIG_ASIGNATURAS!$B$7:$B$27,DATOS!$I$2:$I$20000)&gt;0)*(DATOS!$K$2:$K$20000))/SUMPRODUCT((DATOS!$A$2:$A$20000=AE945)*(CONFIG_METADATA!$G$2:$G$20000=1)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MANUAL]","",IFERROR(AVERAGEIFS(DATOS!$K$2:$K$20000,DATOS!$A$2:$A$20000,A946,CONFIG_METADATA!$G$2:$G$20000,1,DATOS!$I$2:$I$20000,"Lenguaje Musical"),"")))</f>
        <v/>
      </c>
      <c r="C946" t="str">
        <f>IF(A946="","",IF(A946="[FÓRMULA MANUAL]","",IFERROR(AVERAGEIFS(DATOS!$K$2:$K$20000,DATOS!$A$2:$A$20000,A946,CONFIG_METADATA!$G$2:$G$20000,1,DATOS!$I$2:$I$20000,"Orquesta/Banda/Conjunto"),"")))</f>
        <v/>
      </c>
      <c r="D946" t="str">
        <f>IF(A946="","",IF(A946="[FÓRMULA MANUAL]","",IFERROR(AVERAGEIFS(DATOS!$K$2:$K$20000,DATOS!$A$2:$A$20000,A946,CONFIG_METADATA!$G$2:$G$20000,1,DATOS!$I$2:$I$20000,"Conjunto"),"")))</f>
        <v/>
      </c>
      <c r="E946" t="str">
        <f>IF(A946="","",IF(A946="[FÓRMULA MANUAL]","",IFERROR(SUMPRODUCT((DATOS!$A$2:$A$20000=A946)*(CONFIG_METADATA!$G$2:$G$20000=1)*(COUNTIF(CONFIG_ASIGNATURAS!$B$7:$B$27,DATOS!$I$2:$I$20000)&gt;0)*(DATOS!$K$2:$K$20000))/SUMPRODUCT((DATOS!$A$2:$A$20000=A946)*(CONFIG_METADATA!$G$2:$G$20000=1)*(COUNTIF(CONFIG_ASIGNATURAS!$B$7:$B$27,DATOS!$I$2:$I$20000)&gt;0)*1),"")))</f>
        <v/>
      </c>
      <c r="H946" t="str">
        <f>IF(G946="","",IF(G946="[FÓRMULA MANUAL]","",IFERROR(AVERAGEIFS(DATOS!$K$2:$K$20000,DATOS!$A$2:$A$20000,G946,CONFIG_METADATA!$G$2:$G$20000,1,DATOS!$I$2:$I$20000,"Lenguaje Musical"),"")))</f>
        <v/>
      </c>
      <c r="I946" t="str">
        <f>IF(G946="","",IF(G946="[FÓRMULA MANUAL]","",IFERROR(AVERAGEIFS(DATOS!$K$2:$K$20000,DATOS!$A$2:$A$20000,G946,CONFIG_METADATA!$G$2:$G$20000,1,DATOS!$I$2:$I$20000,"Orquesta/Banda/Conjunto"),"")))</f>
        <v/>
      </c>
      <c r="J946" t="str">
        <f>IF(G946="","",IF(G946="[FÓRMULA MANUAL]","",IFERROR(AVERAGEIFS(DATOS!$K$2:$K$20000,DATOS!$A$2:$A$20000,G946,CONFIG_METADATA!$G$2:$G$20000,1,DATOS!$I$2:$I$20000,"Conjunto"),"")))</f>
        <v/>
      </c>
      <c r="K946" t="str">
        <f>IF(G946="","",IF(G946="[FÓRMULA MANUAL]","",IFERROR(SUMPRODUCT((DATOS!$A$2:$A$20000=G946)*(CONFIG_METADATA!$G$2:$G$20000=1)*(COUNTIF(CONFIG_ASIGNATURAS!$B$7:$B$27,DATOS!$I$2:$I$20000)&gt;0)*(DATOS!$K$2:$K$20000))/SUMPRODUCT((DATOS!$A$2:$A$20000=G946)*(CONFIG_METADATA!$G$2:$G$20000=1)*(COUNTIF(CONFIG_ASIGNATURAS!$B$7:$B$27,DATOS!$I$2:$I$20000)&gt;0)*1),"")))</f>
        <v/>
      </c>
      <c r="N946" t="str">
        <f>IF(M946="","",IF(M946="[FÓRMULA MANUAL]","",IFERROR(AVERAGEIFS(DATOS!$K$2:$K$20000,DATOS!$A$2:$A$20000,M946,CONFIG_METADATA!$G$2:$G$20000,1,DATOS!$I$2:$I$20000,"Armonía"),"")))</f>
        <v/>
      </c>
      <c r="O946" t="str">
        <f>IF(M946="","",IF(M946="[FÓRMULA MANUAL]","",IFERROR(AVERAGEIFS(DATOS!$K$2:$K$20000,DATOS!$A$2:$A$20000,M946,CONFIG_METADATA!$G$2:$G$20000,1,DATOS!$I$2:$I$20000,"Orquesta/Banda/Conjunto"),"")))</f>
        <v/>
      </c>
      <c r="P946" t="str">
        <f>IF(M946="","",IF(M946="[FÓRMULA MANUAL]","",IFERROR(AVERAGEIFS(DATOS!$K$2:$K$20000,DATOS!$A$2:$A$20000,M946,CONFIG_METADATA!$G$2:$G$20000,1,DATOS!$I$2:$I$20000,"Música de Cámara"),"")))</f>
        <v/>
      </c>
      <c r="Q946" t="str">
        <f>IF(M946="","",IF(M946="[FÓRMULA MANUAL]","",IFERROR(SUMPRODUCT((DATOS!$A$2:$A$20000=M946)*(CONFIG_METADATA!$G$2:$G$20000=1)*(COUNTIF(CONFIG_ASIGNATURAS!$B$7:$B$27,DATOS!$I$2:$I$20000)&gt;0)*(DATOS!$K$2:$K$20000))/SUMPRODUCT((DATOS!$A$2:$A$20000=M946)*(CONFIG_METADATA!$G$2:$G$20000=1)*(COUNTIF(CONFIG_ASIGNATURAS!$B$7:$B$27,DATOS!$I$2:$I$20000)&gt;0)*1),"")))</f>
        <v/>
      </c>
      <c r="T946" t="str">
        <f>IF(S946="","",IF(S946="[FÓRMULA MANUAL]","",IFERROR(AVERAGEIFS(DATOS!$K$2:$K$20000,DATOS!$A$2:$A$20000,S946,CONFIG_METADATA!$G$2:$G$20000,1,DATOS!$I$2:$I$20000,"Armonía"),"")))</f>
        <v/>
      </c>
      <c r="U946" t="str">
        <f>IF(S946="","",IF(S946="[FÓRMULA MANUAL]","",IFERROR(AVERAGEIFS(DATOS!$K$2:$K$20000,DATOS!$A$2:$A$20000,S946,CONFIG_METADATA!$G$2:$G$20000,1,DATOS!$I$2:$I$20000,"Orquesta/Banda/Conjunto"),"")))</f>
        <v/>
      </c>
      <c r="V946" t="str">
        <f>IF(S946="","",IF(S946="[FÓRMULA MANUAL]","",IFERROR(AVERAGEIFS(DATOS!$K$2:$K$20000,DATOS!$A$2:$A$20000,S946,CONFIG_METADATA!$G$2:$G$20000,1,DATOS!$I$2:$I$20000,"Música de Cámara"),"")))</f>
        <v/>
      </c>
      <c r="W946" t="str">
        <f>IF(S946="","",IF(S946="[FÓRMULA MANUAL]","",IFERROR(SUMPRODUCT((DATOS!$A$2:$A$20000=S946)*(CONFIG_METADATA!$G$2:$G$20000=1)*(COUNTIF(CONFIG_ASIGNATURAS!$B$7:$B$27,DATOS!$I$2:$I$20000)&gt;0)*(DATOS!$K$2:$K$20000))/SUMPRODUCT((DATOS!$A$2:$A$20000=S946)*(CONFIG_METADATA!$G$2:$G$20000=1)*(COUNTIF(CONFIG_ASIGNATURAS!$B$7:$B$27,DATOS!$I$2:$I$20000)&gt;0)*1),"")))</f>
        <v/>
      </c>
      <c r="Z946" t="str">
        <f>IF(Y946="","",IF(Y946="[FÓRMULA MANUAL]","",IFERROR(AVERAGEIFS(DATOS!$K$2:$K$20000,DATOS!$A$2:$A$20000,Y946,CONFIG_METADATA!$G$2:$G$20000,1,DATOS!$I$2:$I$20000,"Análisis"),"")))</f>
        <v/>
      </c>
      <c r="AA946" t="str">
        <f>IF(Y946="","",IF(Y946="[FÓRMULA MANUAL]","",IFERROR(AVERAGEIFS(DATOS!$K$2:$K$20000,DATOS!$A$2:$A$20000,Y946,CONFIG_METADATA!$G$2:$G$20000,1,DATOS!$I$2:$I$20000,"Orquesta/Banda/Conjunto"),"")))</f>
        <v/>
      </c>
      <c r="AB946" t="str">
        <f>IF(Y946="","",IF(Y946="[FÓRMULA MANUAL]","",IFERROR(AVERAGEIFS(DATOS!$K$2:$K$20000,DATOS!$A$2:$A$20000,Y946,CONFIG_METADATA!$G$2:$G$20000,1,DATOS!$I$2:$I$20000,"Música de Cámara"),"")))</f>
        <v/>
      </c>
      <c r="AC946" t="str">
        <f>IF(Y946="","",IF(Y946="[FÓRMULA MANUAL]","",IFERROR(SUMPRODUCT((DATOS!$A$2:$A$20000=Y946)*(CONFIG_METADATA!$G$2:$G$20000=1)*(COUNTIF(CONFIG_ASIGNATURAS!$B$7:$B$27,DATOS!$I$2:$I$20000)&gt;0)*(DATOS!$K$2:$K$20000))/SUMPRODUCT((DATOS!$A$2:$A$20000=Y946)*(CONFIG_METADATA!$G$2:$G$20000=1)*(COUNTIF(CONFIG_ASIGNATURAS!$B$7:$B$27,DATOS!$I$2:$I$20000)&gt;0)*1),"")))</f>
        <v/>
      </c>
      <c r="AF946" t="str">
        <f>IF(AE946="","",IF(AE946="[FÓRMULA MANUAL]","",IFERROR(AVERAGEIFS(DATOS!$K$2:$K$20000,DATOS!$A$2:$A$20000,AE946,CONFIG_METADATA!$G$2:$G$20000,1,DATOS!$I$2:$I$20000,"Análisis"),"")))</f>
        <v/>
      </c>
      <c r="AG946" t="str">
        <f>IF(AE946="","",IF(AE946="[FÓRMULA MANUAL]","",IFERROR(AVERAGEIFS(DATOS!$K$2:$K$20000,DATOS!$A$2:$A$20000,AE946,CONFIG_METADATA!$G$2:$G$20000,1,DATOS!$I$2:$I$20000,"Orquesta/Banda/Conjunto"),"")))</f>
        <v/>
      </c>
      <c r="AH946" t="str">
        <f>IF(AE946="","",IF(AE946="[FÓRMULA MANUAL]","",IFERROR(AVERAGEIFS(DATOS!$K$2:$K$20000,DATOS!$A$2:$A$20000,AE946,CONFIG_METADATA!$G$2:$G$20000,1,DATOS!$I$2:$I$20000,"Música de Cámara"),"")))</f>
        <v/>
      </c>
      <c r="AI946" t="str">
        <f>IF(AE946="","",IF(AE946="[FÓRMULA MANUAL]","",IFERROR(SUMPRODUCT((DATOS!$A$2:$A$20000=AE946)*(CONFIG_METADATA!$G$2:$G$20000=1)*(COUNTIF(CONFIG_ASIGNATURAS!$B$7:$B$27,DATOS!$I$2:$I$20000)&gt;0)*(DATOS!$K$2:$K$20000))/SUMPRODUCT((DATOS!$A$2:$A$20000=AE946)*(CONFIG_METADATA!$G$2:$G$20000=1)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MANUAL]","",IFERROR(AVERAGEIFS(DATOS!$K$2:$K$20000,DATOS!$A$2:$A$20000,A947,CONFIG_METADATA!$G$2:$G$20000,1,DATOS!$I$2:$I$20000,"Lenguaje Musical"),"")))</f>
        <v/>
      </c>
      <c r="C947" t="str">
        <f>IF(A947="","",IF(A947="[FÓRMULA MANUAL]","",IFERROR(AVERAGEIFS(DATOS!$K$2:$K$20000,DATOS!$A$2:$A$20000,A947,CONFIG_METADATA!$G$2:$G$20000,1,DATOS!$I$2:$I$20000,"Orquesta/Banda/Conjunto"),"")))</f>
        <v/>
      </c>
      <c r="D947" t="str">
        <f>IF(A947="","",IF(A947="[FÓRMULA MANUAL]","",IFERROR(AVERAGEIFS(DATOS!$K$2:$K$20000,DATOS!$A$2:$A$20000,A947,CONFIG_METADATA!$G$2:$G$20000,1,DATOS!$I$2:$I$20000,"Conjunto"),"")))</f>
        <v/>
      </c>
      <c r="E947" t="str">
        <f>IF(A947="","",IF(A947="[FÓRMULA MANUAL]","",IFERROR(SUMPRODUCT((DATOS!$A$2:$A$20000=A947)*(CONFIG_METADATA!$G$2:$G$20000=1)*(COUNTIF(CONFIG_ASIGNATURAS!$B$7:$B$27,DATOS!$I$2:$I$20000)&gt;0)*(DATOS!$K$2:$K$20000))/SUMPRODUCT((DATOS!$A$2:$A$20000=A947)*(CONFIG_METADATA!$G$2:$G$20000=1)*(COUNTIF(CONFIG_ASIGNATURAS!$B$7:$B$27,DATOS!$I$2:$I$20000)&gt;0)*1),"")))</f>
        <v/>
      </c>
      <c r="H947" t="str">
        <f>IF(G947="","",IF(G947="[FÓRMULA MANUAL]","",IFERROR(AVERAGEIFS(DATOS!$K$2:$K$20000,DATOS!$A$2:$A$20000,G947,CONFIG_METADATA!$G$2:$G$20000,1,DATOS!$I$2:$I$20000,"Lenguaje Musical"),"")))</f>
        <v/>
      </c>
      <c r="I947" t="str">
        <f>IF(G947="","",IF(G947="[FÓRMULA MANUAL]","",IFERROR(AVERAGEIFS(DATOS!$K$2:$K$20000,DATOS!$A$2:$A$20000,G947,CONFIG_METADATA!$G$2:$G$20000,1,DATOS!$I$2:$I$20000,"Orquesta/Banda/Conjunto"),"")))</f>
        <v/>
      </c>
      <c r="J947" t="str">
        <f>IF(G947="","",IF(G947="[FÓRMULA MANUAL]","",IFERROR(AVERAGEIFS(DATOS!$K$2:$K$20000,DATOS!$A$2:$A$20000,G947,CONFIG_METADATA!$G$2:$G$20000,1,DATOS!$I$2:$I$20000,"Conjunto"),"")))</f>
        <v/>
      </c>
      <c r="K947" t="str">
        <f>IF(G947="","",IF(G947="[FÓRMULA MANUAL]","",IFERROR(SUMPRODUCT((DATOS!$A$2:$A$20000=G947)*(CONFIG_METADATA!$G$2:$G$20000=1)*(COUNTIF(CONFIG_ASIGNATURAS!$B$7:$B$27,DATOS!$I$2:$I$20000)&gt;0)*(DATOS!$K$2:$K$20000))/SUMPRODUCT((DATOS!$A$2:$A$20000=G947)*(CONFIG_METADATA!$G$2:$G$20000=1)*(COUNTIF(CONFIG_ASIGNATURAS!$B$7:$B$27,DATOS!$I$2:$I$20000)&gt;0)*1),"")))</f>
        <v/>
      </c>
      <c r="N947" t="str">
        <f>IF(M947="","",IF(M947="[FÓRMULA MANUAL]","",IFERROR(AVERAGEIFS(DATOS!$K$2:$K$20000,DATOS!$A$2:$A$20000,M947,CONFIG_METADATA!$G$2:$G$20000,1,DATOS!$I$2:$I$20000,"Armonía"),"")))</f>
        <v/>
      </c>
      <c r="O947" t="str">
        <f>IF(M947="","",IF(M947="[FÓRMULA MANUAL]","",IFERROR(AVERAGEIFS(DATOS!$K$2:$K$20000,DATOS!$A$2:$A$20000,M947,CONFIG_METADATA!$G$2:$G$20000,1,DATOS!$I$2:$I$20000,"Orquesta/Banda/Conjunto"),"")))</f>
        <v/>
      </c>
      <c r="P947" t="str">
        <f>IF(M947="","",IF(M947="[FÓRMULA MANUAL]","",IFERROR(AVERAGEIFS(DATOS!$K$2:$K$20000,DATOS!$A$2:$A$20000,M947,CONFIG_METADATA!$G$2:$G$20000,1,DATOS!$I$2:$I$20000,"Música de Cámara"),"")))</f>
        <v/>
      </c>
      <c r="Q947" t="str">
        <f>IF(M947="","",IF(M947="[FÓRMULA MANUAL]","",IFERROR(SUMPRODUCT((DATOS!$A$2:$A$20000=M947)*(CONFIG_METADATA!$G$2:$G$20000=1)*(COUNTIF(CONFIG_ASIGNATURAS!$B$7:$B$27,DATOS!$I$2:$I$20000)&gt;0)*(DATOS!$K$2:$K$20000))/SUMPRODUCT((DATOS!$A$2:$A$20000=M947)*(CONFIG_METADATA!$G$2:$G$20000=1)*(COUNTIF(CONFIG_ASIGNATURAS!$B$7:$B$27,DATOS!$I$2:$I$20000)&gt;0)*1),"")))</f>
        <v/>
      </c>
      <c r="T947" t="str">
        <f>IF(S947="","",IF(S947="[FÓRMULA MANUAL]","",IFERROR(AVERAGEIFS(DATOS!$K$2:$K$20000,DATOS!$A$2:$A$20000,S947,CONFIG_METADATA!$G$2:$G$20000,1,DATOS!$I$2:$I$20000,"Armonía"),"")))</f>
        <v/>
      </c>
      <c r="U947" t="str">
        <f>IF(S947="","",IF(S947="[FÓRMULA MANUAL]","",IFERROR(AVERAGEIFS(DATOS!$K$2:$K$20000,DATOS!$A$2:$A$20000,S947,CONFIG_METADATA!$G$2:$G$20000,1,DATOS!$I$2:$I$20000,"Orquesta/Banda/Conjunto"),"")))</f>
        <v/>
      </c>
      <c r="V947" t="str">
        <f>IF(S947="","",IF(S947="[FÓRMULA MANUAL]","",IFERROR(AVERAGEIFS(DATOS!$K$2:$K$20000,DATOS!$A$2:$A$20000,S947,CONFIG_METADATA!$G$2:$G$20000,1,DATOS!$I$2:$I$20000,"Música de Cámara"),"")))</f>
        <v/>
      </c>
      <c r="W947" t="str">
        <f>IF(S947="","",IF(S947="[FÓRMULA MANUAL]","",IFERROR(SUMPRODUCT((DATOS!$A$2:$A$20000=S947)*(CONFIG_METADATA!$G$2:$G$20000=1)*(COUNTIF(CONFIG_ASIGNATURAS!$B$7:$B$27,DATOS!$I$2:$I$20000)&gt;0)*(DATOS!$K$2:$K$20000))/SUMPRODUCT((DATOS!$A$2:$A$20000=S947)*(CONFIG_METADATA!$G$2:$G$20000=1)*(COUNTIF(CONFIG_ASIGNATURAS!$B$7:$B$27,DATOS!$I$2:$I$20000)&gt;0)*1),"")))</f>
        <v/>
      </c>
      <c r="Z947" t="str">
        <f>IF(Y947="","",IF(Y947="[FÓRMULA MANUAL]","",IFERROR(AVERAGEIFS(DATOS!$K$2:$K$20000,DATOS!$A$2:$A$20000,Y947,CONFIG_METADATA!$G$2:$G$20000,1,DATOS!$I$2:$I$20000,"Análisis"),"")))</f>
        <v/>
      </c>
      <c r="AA947" t="str">
        <f>IF(Y947="","",IF(Y947="[FÓRMULA MANUAL]","",IFERROR(AVERAGEIFS(DATOS!$K$2:$K$20000,DATOS!$A$2:$A$20000,Y947,CONFIG_METADATA!$G$2:$G$20000,1,DATOS!$I$2:$I$20000,"Orquesta/Banda/Conjunto"),"")))</f>
        <v/>
      </c>
      <c r="AB947" t="str">
        <f>IF(Y947="","",IF(Y947="[FÓRMULA MANUAL]","",IFERROR(AVERAGEIFS(DATOS!$K$2:$K$20000,DATOS!$A$2:$A$20000,Y947,CONFIG_METADATA!$G$2:$G$20000,1,DATOS!$I$2:$I$20000,"Música de Cámara"),"")))</f>
        <v/>
      </c>
      <c r="AC947" t="str">
        <f>IF(Y947="","",IF(Y947="[FÓRMULA MANUAL]","",IFERROR(SUMPRODUCT((DATOS!$A$2:$A$20000=Y947)*(CONFIG_METADATA!$G$2:$G$20000=1)*(COUNTIF(CONFIG_ASIGNATURAS!$B$7:$B$27,DATOS!$I$2:$I$20000)&gt;0)*(DATOS!$K$2:$K$20000))/SUMPRODUCT((DATOS!$A$2:$A$20000=Y947)*(CONFIG_METADATA!$G$2:$G$20000=1)*(COUNTIF(CONFIG_ASIGNATURAS!$B$7:$B$27,DATOS!$I$2:$I$20000)&gt;0)*1),"")))</f>
        <v/>
      </c>
      <c r="AF947" t="str">
        <f>IF(AE947="","",IF(AE947="[FÓRMULA MANUAL]","",IFERROR(AVERAGEIFS(DATOS!$K$2:$K$20000,DATOS!$A$2:$A$20000,AE947,CONFIG_METADATA!$G$2:$G$20000,1,DATOS!$I$2:$I$20000,"Análisis"),"")))</f>
        <v/>
      </c>
      <c r="AG947" t="str">
        <f>IF(AE947="","",IF(AE947="[FÓRMULA MANUAL]","",IFERROR(AVERAGEIFS(DATOS!$K$2:$K$20000,DATOS!$A$2:$A$20000,AE947,CONFIG_METADATA!$G$2:$G$20000,1,DATOS!$I$2:$I$20000,"Orquesta/Banda/Conjunto"),"")))</f>
        <v/>
      </c>
      <c r="AH947" t="str">
        <f>IF(AE947="","",IF(AE947="[FÓRMULA MANUAL]","",IFERROR(AVERAGEIFS(DATOS!$K$2:$K$20000,DATOS!$A$2:$A$20000,AE947,CONFIG_METADATA!$G$2:$G$20000,1,DATOS!$I$2:$I$20000,"Música de Cámara"),"")))</f>
        <v/>
      </c>
      <c r="AI947" t="str">
        <f>IF(AE947="","",IF(AE947="[FÓRMULA MANUAL]","",IFERROR(SUMPRODUCT((DATOS!$A$2:$A$20000=AE947)*(CONFIG_METADATA!$G$2:$G$20000=1)*(COUNTIF(CONFIG_ASIGNATURAS!$B$7:$B$27,DATOS!$I$2:$I$20000)&gt;0)*(DATOS!$K$2:$K$20000))/SUMPRODUCT((DATOS!$A$2:$A$20000=AE947)*(CONFIG_METADATA!$G$2:$G$20000=1)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MANUAL]","",IFERROR(AVERAGEIFS(DATOS!$K$2:$K$20000,DATOS!$A$2:$A$20000,A948,CONFIG_METADATA!$G$2:$G$20000,1,DATOS!$I$2:$I$20000,"Lenguaje Musical"),"")))</f>
        <v/>
      </c>
      <c r="C948" t="str">
        <f>IF(A948="","",IF(A948="[FÓRMULA MANUAL]","",IFERROR(AVERAGEIFS(DATOS!$K$2:$K$20000,DATOS!$A$2:$A$20000,A948,CONFIG_METADATA!$G$2:$G$20000,1,DATOS!$I$2:$I$20000,"Orquesta/Banda/Conjunto"),"")))</f>
        <v/>
      </c>
      <c r="D948" t="str">
        <f>IF(A948="","",IF(A948="[FÓRMULA MANUAL]","",IFERROR(AVERAGEIFS(DATOS!$K$2:$K$20000,DATOS!$A$2:$A$20000,A948,CONFIG_METADATA!$G$2:$G$20000,1,DATOS!$I$2:$I$20000,"Conjunto"),"")))</f>
        <v/>
      </c>
      <c r="E948" t="str">
        <f>IF(A948="","",IF(A948="[FÓRMULA MANUAL]","",IFERROR(SUMPRODUCT((DATOS!$A$2:$A$20000=A948)*(CONFIG_METADATA!$G$2:$G$20000=1)*(COUNTIF(CONFIG_ASIGNATURAS!$B$7:$B$27,DATOS!$I$2:$I$20000)&gt;0)*(DATOS!$K$2:$K$20000))/SUMPRODUCT((DATOS!$A$2:$A$20000=A948)*(CONFIG_METADATA!$G$2:$G$20000=1)*(COUNTIF(CONFIG_ASIGNATURAS!$B$7:$B$27,DATOS!$I$2:$I$20000)&gt;0)*1),"")))</f>
        <v/>
      </c>
      <c r="H948" t="str">
        <f>IF(G948="","",IF(G948="[FÓRMULA MANUAL]","",IFERROR(AVERAGEIFS(DATOS!$K$2:$K$20000,DATOS!$A$2:$A$20000,G948,CONFIG_METADATA!$G$2:$G$20000,1,DATOS!$I$2:$I$20000,"Lenguaje Musical"),"")))</f>
        <v/>
      </c>
      <c r="I948" t="str">
        <f>IF(G948="","",IF(G948="[FÓRMULA MANUAL]","",IFERROR(AVERAGEIFS(DATOS!$K$2:$K$20000,DATOS!$A$2:$A$20000,G948,CONFIG_METADATA!$G$2:$G$20000,1,DATOS!$I$2:$I$20000,"Orquesta/Banda/Conjunto"),"")))</f>
        <v/>
      </c>
      <c r="J948" t="str">
        <f>IF(G948="","",IF(G948="[FÓRMULA MANUAL]","",IFERROR(AVERAGEIFS(DATOS!$K$2:$K$20000,DATOS!$A$2:$A$20000,G948,CONFIG_METADATA!$G$2:$G$20000,1,DATOS!$I$2:$I$20000,"Conjunto"),"")))</f>
        <v/>
      </c>
      <c r="K948" t="str">
        <f>IF(G948="","",IF(G948="[FÓRMULA MANUAL]","",IFERROR(SUMPRODUCT((DATOS!$A$2:$A$20000=G948)*(CONFIG_METADATA!$G$2:$G$20000=1)*(COUNTIF(CONFIG_ASIGNATURAS!$B$7:$B$27,DATOS!$I$2:$I$20000)&gt;0)*(DATOS!$K$2:$K$20000))/SUMPRODUCT((DATOS!$A$2:$A$20000=G948)*(CONFIG_METADATA!$G$2:$G$20000=1)*(COUNTIF(CONFIG_ASIGNATURAS!$B$7:$B$27,DATOS!$I$2:$I$20000)&gt;0)*1),"")))</f>
        <v/>
      </c>
      <c r="N948" t="str">
        <f>IF(M948="","",IF(M948="[FÓRMULA MANUAL]","",IFERROR(AVERAGEIFS(DATOS!$K$2:$K$20000,DATOS!$A$2:$A$20000,M948,CONFIG_METADATA!$G$2:$G$20000,1,DATOS!$I$2:$I$20000,"Armonía"),"")))</f>
        <v/>
      </c>
      <c r="O948" t="str">
        <f>IF(M948="","",IF(M948="[FÓRMULA MANUAL]","",IFERROR(AVERAGEIFS(DATOS!$K$2:$K$20000,DATOS!$A$2:$A$20000,M948,CONFIG_METADATA!$G$2:$G$20000,1,DATOS!$I$2:$I$20000,"Orquesta/Banda/Conjunto"),"")))</f>
        <v/>
      </c>
      <c r="P948" t="str">
        <f>IF(M948="","",IF(M948="[FÓRMULA MANUAL]","",IFERROR(AVERAGEIFS(DATOS!$K$2:$K$20000,DATOS!$A$2:$A$20000,M948,CONFIG_METADATA!$G$2:$G$20000,1,DATOS!$I$2:$I$20000,"Música de Cámara"),"")))</f>
        <v/>
      </c>
      <c r="Q948" t="str">
        <f>IF(M948="","",IF(M948="[FÓRMULA MANUAL]","",IFERROR(SUMPRODUCT((DATOS!$A$2:$A$20000=M948)*(CONFIG_METADATA!$G$2:$G$20000=1)*(COUNTIF(CONFIG_ASIGNATURAS!$B$7:$B$27,DATOS!$I$2:$I$20000)&gt;0)*(DATOS!$K$2:$K$20000))/SUMPRODUCT((DATOS!$A$2:$A$20000=M948)*(CONFIG_METADATA!$G$2:$G$20000=1)*(COUNTIF(CONFIG_ASIGNATURAS!$B$7:$B$27,DATOS!$I$2:$I$20000)&gt;0)*1),"")))</f>
        <v/>
      </c>
      <c r="T948" t="str">
        <f>IF(S948="","",IF(S948="[FÓRMULA MANUAL]","",IFERROR(AVERAGEIFS(DATOS!$K$2:$K$20000,DATOS!$A$2:$A$20000,S948,CONFIG_METADATA!$G$2:$G$20000,1,DATOS!$I$2:$I$20000,"Armonía"),"")))</f>
        <v/>
      </c>
      <c r="U948" t="str">
        <f>IF(S948="","",IF(S948="[FÓRMULA MANUAL]","",IFERROR(AVERAGEIFS(DATOS!$K$2:$K$20000,DATOS!$A$2:$A$20000,S948,CONFIG_METADATA!$G$2:$G$20000,1,DATOS!$I$2:$I$20000,"Orquesta/Banda/Conjunto"),"")))</f>
        <v/>
      </c>
      <c r="V948" t="str">
        <f>IF(S948="","",IF(S948="[FÓRMULA MANUAL]","",IFERROR(AVERAGEIFS(DATOS!$K$2:$K$20000,DATOS!$A$2:$A$20000,S948,CONFIG_METADATA!$G$2:$G$20000,1,DATOS!$I$2:$I$20000,"Música de Cámara"),"")))</f>
        <v/>
      </c>
      <c r="W948" t="str">
        <f>IF(S948="","",IF(S948="[FÓRMULA MANUAL]","",IFERROR(SUMPRODUCT((DATOS!$A$2:$A$20000=S948)*(CONFIG_METADATA!$G$2:$G$20000=1)*(COUNTIF(CONFIG_ASIGNATURAS!$B$7:$B$27,DATOS!$I$2:$I$20000)&gt;0)*(DATOS!$K$2:$K$20000))/SUMPRODUCT((DATOS!$A$2:$A$20000=S948)*(CONFIG_METADATA!$G$2:$G$20000=1)*(COUNTIF(CONFIG_ASIGNATURAS!$B$7:$B$27,DATOS!$I$2:$I$20000)&gt;0)*1),"")))</f>
        <v/>
      </c>
      <c r="Z948" t="str">
        <f>IF(Y948="","",IF(Y948="[FÓRMULA MANUAL]","",IFERROR(AVERAGEIFS(DATOS!$K$2:$K$20000,DATOS!$A$2:$A$20000,Y948,CONFIG_METADATA!$G$2:$G$20000,1,DATOS!$I$2:$I$20000,"Análisis"),"")))</f>
        <v/>
      </c>
      <c r="AA948" t="str">
        <f>IF(Y948="","",IF(Y948="[FÓRMULA MANUAL]","",IFERROR(AVERAGEIFS(DATOS!$K$2:$K$20000,DATOS!$A$2:$A$20000,Y948,CONFIG_METADATA!$G$2:$G$20000,1,DATOS!$I$2:$I$20000,"Orquesta/Banda/Conjunto"),"")))</f>
        <v/>
      </c>
      <c r="AB948" t="str">
        <f>IF(Y948="","",IF(Y948="[FÓRMULA MANUAL]","",IFERROR(AVERAGEIFS(DATOS!$K$2:$K$20000,DATOS!$A$2:$A$20000,Y948,CONFIG_METADATA!$G$2:$G$20000,1,DATOS!$I$2:$I$20000,"Música de Cámara"),"")))</f>
        <v/>
      </c>
      <c r="AC948" t="str">
        <f>IF(Y948="","",IF(Y948="[FÓRMULA MANUAL]","",IFERROR(SUMPRODUCT((DATOS!$A$2:$A$20000=Y948)*(CONFIG_METADATA!$G$2:$G$20000=1)*(COUNTIF(CONFIG_ASIGNATURAS!$B$7:$B$27,DATOS!$I$2:$I$20000)&gt;0)*(DATOS!$K$2:$K$20000))/SUMPRODUCT((DATOS!$A$2:$A$20000=Y948)*(CONFIG_METADATA!$G$2:$G$20000=1)*(COUNTIF(CONFIG_ASIGNATURAS!$B$7:$B$27,DATOS!$I$2:$I$20000)&gt;0)*1),"")))</f>
        <v/>
      </c>
      <c r="AF948" t="str">
        <f>IF(AE948="","",IF(AE948="[FÓRMULA MANUAL]","",IFERROR(AVERAGEIFS(DATOS!$K$2:$K$20000,DATOS!$A$2:$A$20000,AE948,CONFIG_METADATA!$G$2:$G$20000,1,DATOS!$I$2:$I$20000,"Análisis"),"")))</f>
        <v/>
      </c>
      <c r="AG948" t="str">
        <f>IF(AE948="","",IF(AE948="[FÓRMULA MANUAL]","",IFERROR(AVERAGEIFS(DATOS!$K$2:$K$20000,DATOS!$A$2:$A$20000,AE948,CONFIG_METADATA!$G$2:$G$20000,1,DATOS!$I$2:$I$20000,"Orquesta/Banda/Conjunto"),"")))</f>
        <v/>
      </c>
      <c r="AH948" t="str">
        <f>IF(AE948="","",IF(AE948="[FÓRMULA MANUAL]","",IFERROR(AVERAGEIFS(DATOS!$K$2:$K$20000,DATOS!$A$2:$A$20000,AE948,CONFIG_METADATA!$G$2:$G$20000,1,DATOS!$I$2:$I$20000,"Música de Cámara"),"")))</f>
        <v/>
      </c>
      <c r="AI948" t="str">
        <f>IF(AE948="","",IF(AE948="[FÓRMULA MANUAL]","",IFERROR(SUMPRODUCT((DATOS!$A$2:$A$20000=AE948)*(CONFIG_METADATA!$G$2:$G$20000=1)*(COUNTIF(CONFIG_ASIGNATURAS!$B$7:$B$27,DATOS!$I$2:$I$20000)&gt;0)*(DATOS!$K$2:$K$20000))/SUMPRODUCT((DATOS!$A$2:$A$20000=AE948)*(CONFIG_METADATA!$G$2:$G$20000=1)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MANUAL]","",IFERROR(AVERAGEIFS(DATOS!$K$2:$K$20000,DATOS!$A$2:$A$20000,A949,CONFIG_METADATA!$G$2:$G$20000,1,DATOS!$I$2:$I$20000,"Lenguaje Musical"),"")))</f>
        <v/>
      </c>
      <c r="C949" t="str">
        <f>IF(A949="","",IF(A949="[FÓRMULA MANUAL]","",IFERROR(AVERAGEIFS(DATOS!$K$2:$K$20000,DATOS!$A$2:$A$20000,A949,CONFIG_METADATA!$G$2:$G$20000,1,DATOS!$I$2:$I$20000,"Orquesta/Banda/Conjunto"),"")))</f>
        <v/>
      </c>
      <c r="D949" t="str">
        <f>IF(A949="","",IF(A949="[FÓRMULA MANUAL]","",IFERROR(AVERAGEIFS(DATOS!$K$2:$K$20000,DATOS!$A$2:$A$20000,A949,CONFIG_METADATA!$G$2:$G$20000,1,DATOS!$I$2:$I$20000,"Conjunto"),"")))</f>
        <v/>
      </c>
      <c r="E949" t="str">
        <f>IF(A949="","",IF(A949="[FÓRMULA MANUAL]","",IFERROR(SUMPRODUCT((DATOS!$A$2:$A$20000=A949)*(CONFIG_METADATA!$G$2:$G$20000=1)*(COUNTIF(CONFIG_ASIGNATURAS!$B$7:$B$27,DATOS!$I$2:$I$20000)&gt;0)*(DATOS!$K$2:$K$20000))/SUMPRODUCT((DATOS!$A$2:$A$20000=A949)*(CONFIG_METADATA!$G$2:$G$20000=1)*(COUNTIF(CONFIG_ASIGNATURAS!$B$7:$B$27,DATOS!$I$2:$I$20000)&gt;0)*1),"")))</f>
        <v/>
      </c>
      <c r="H949" t="str">
        <f>IF(G949="","",IF(G949="[FÓRMULA MANUAL]","",IFERROR(AVERAGEIFS(DATOS!$K$2:$K$20000,DATOS!$A$2:$A$20000,G949,CONFIG_METADATA!$G$2:$G$20000,1,DATOS!$I$2:$I$20000,"Lenguaje Musical"),"")))</f>
        <v/>
      </c>
      <c r="I949" t="str">
        <f>IF(G949="","",IF(G949="[FÓRMULA MANUAL]","",IFERROR(AVERAGEIFS(DATOS!$K$2:$K$20000,DATOS!$A$2:$A$20000,G949,CONFIG_METADATA!$G$2:$G$20000,1,DATOS!$I$2:$I$20000,"Orquesta/Banda/Conjunto"),"")))</f>
        <v/>
      </c>
      <c r="J949" t="str">
        <f>IF(G949="","",IF(G949="[FÓRMULA MANUAL]","",IFERROR(AVERAGEIFS(DATOS!$K$2:$K$20000,DATOS!$A$2:$A$20000,G949,CONFIG_METADATA!$G$2:$G$20000,1,DATOS!$I$2:$I$20000,"Conjunto"),"")))</f>
        <v/>
      </c>
      <c r="K949" t="str">
        <f>IF(G949="","",IF(G949="[FÓRMULA MANUAL]","",IFERROR(SUMPRODUCT((DATOS!$A$2:$A$20000=G949)*(CONFIG_METADATA!$G$2:$G$20000=1)*(COUNTIF(CONFIG_ASIGNATURAS!$B$7:$B$27,DATOS!$I$2:$I$20000)&gt;0)*(DATOS!$K$2:$K$20000))/SUMPRODUCT((DATOS!$A$2:$A$20000=G949)*(CONFIG_METADATA!$G$2:$G$20000=1)*(COUNTIF(CONFIG_ASIGNATURAS!$B$7:$B$27,DATOS!$I$2:$I$20000)&gt;0)*1),"")))</f>
        <v/>
      </c>
      <c r="N949" t="str">
        <f>IF(M949="","",IF(M949="[FÓRMULA MANUAL]","",IFERROR(AVERAGEIFS(DATOS!$K$2:$K$20000,DATOS!$A$2:$A$20000,M949,CONFIG_METADATA!$G$2:$G$20000,1,DATOS!$I$2:$I$20000,"Armonía"),"")))</f>
        <v/>
      </c>
      <c r="O949" t="str">
        <f>IF(M949="","",IF(M949="[FÓRMULA MANUAL]","",IFERROR(AVERAGEIFS(DATOS!$K$2:$K$20000,DATOS!$A$2:$A$20000,M949,CONFIG_METADATA!$G$2:$G$20000,1,DATOS!$I$2:$I$20000,"Orquesta/Banda/Conjunto"),"")))</f>
        <v/>
      </c>
      <c r="P949" t="str">
        <f>IF(M949="","",IF(M949="[FÓRMULA MANUAL]","",IFERROR(AVERAGEIFS(DATOS!$K$2:$K$20000,DATOS!$A$2:$A$20000,M949,CONFIG_METADATA!$G$2:$G$20000,1,DATOS!$I$2:$I$20000,"Música de Cámara"),"")))</f>
        <v/>
      </c>
      <c r="Q949" t="str">
        <f>IF(M949="","",IF(M949="[FÓRMULA MANUAL]","",IFERROR(SUMPRODUCT((DATOS!$A$2:$A$20000=M949)*(CONFIG_METADATA!$G$2:$G$20000=1)*(COUNTIF(CONFIG_ASIGNATURAS!$B$7:$B$27,DATOS!$I$2:$I$20000)&gt;0)*(DATOS!$K$2:$K$20000))/SUMPRODUCT((DATOS!$A$2:$A$20000=M949)*(CONFIG_METADATA!$G$2:$G$20000=1)*(COUNTIF(CONFIG_ASIGNATURAS!$B$7:$B$27,DATOS!$I$2:$I$20000)&gt;0)*1),"")))</f>
        <v/>
      </c>
      <c r="T949" t="str">
        <f>IF(S949="","",IF(S949="[FÓRMULA MANUAL]","",IFERROR(AVERAGEIFS(DATOS!$K$2:$K$20000,DATOS!$A$2:$A$20000,S949,CONFIG_METADATA!$G$2:$G$20000,1,DATOS!$I$2:$I$20000,"Armonía"),"")))</f>
        <v/>
      </c>
      <c r="U949" t="str">
        <f>IF(S949="","",IF(S949="[FÓRMULA MANUAL]","",IFERROR(AVERAGEIFS(DATOS!$K$2:$K$20000,DATOS!$A$2:$A$20000,S949,CONFIG_METADATA!$G$2:$G$20000,1,DATOS!$I$2:$I$20000,"Orquesta/Banda/Conjunto"),"")))</f>
        <v/>
      </c>
      <c r="V949" t="str">
        <f>IF(S949="","",IF(S949="[FÓRMULA MANUAL]","",IFERROR(AVERAGEIFS(DATOS!$K$2:$K$20000,DATOS!$A$2:$A$20000,S949,CONFIG_METADATA!$G$2:$G$20000,1,DATOS!$I$2:$I$20000,"Música de Cámara"),"")))</f>
        <v/>
      </c>
      <c r="W949" t="str">
        <f>IF(S949="","",IF(S949="[FÓRMULA MANUAL]","",IFERROR(SUMPRODUCT((DATOS!$A$2:$A$20000=S949)*(CONFIG_METADATA!$G$2:$G$20000=1)*(COUNTIF(CONFIG_ASIGNATURAS!$B$7:$B$27,DATOS!$I$2:$I$20000)&gt;0)*(DATOS!$K$2:$K$20000))/SUMPRODUCT((DATOS!$A$2:$A$20000=S949)*(CONFIG_METADATA!$G$2:$G$20000=1)*(COUNTIF(CONFIG_ASIGNATURAS!$B$7:$B$27,DATOS!$I$2:$I$20000)&gt;0)*1),"")))</f>
        <v/>
      </c>
      <c r="Z949" t="str">
        <f>IF(Y949="","",IF(Y949="[FÓRMULA MANUAL]","",IFERROR(AVERAGEIFS(DATOS!$K$2:$K$20000,DATOS!$A$2:$A$20000,Y949,CONFIG_METADATA!$G$2:$G$20000,1,DATOS!$I$2:$I$20000,"Análisis"),"")))</f>
        <v/>
      </c>
      <c r="AA949" t="str">
        <f>IF(Y949="","",IF(Y949="[FÓRMULA MANUAL]","",IFERROR(AVERAGEIFS(DATOS!$K$2:$K$20000,DATOS!$A$2:$A$20000,Y949,CONFIG_METADATA!$G$2:$G$20000,1,DATOS!$I$2:$I$20000,"Orquesta/Banda/Conjunto"),"")))</f>
        <v/>
      </c>
      <c r="AB949" t="str">
        <f>IF(Y949="","",IF(Y949="[FÓRMULA MANUAL]","",IFERROR(AVERAGEIFS(DATOS!$K$2:$K$20000,DATOS!$A$2:$A$20000,Y949,CONFIG_METADATA!$G$2:$G$20000,1,DATOS!$I$2:$I$20000,"Música de Cámara"),"")))</f>
        <v/>
      </c>
      <c r="AC949" t="str">
        <f>IF(Y949="","",IF(Y949="[FÓRMULA MANUAL]","",IFERROR(SUMPRODUCT((DATOS!$A$2:$A$20000=Y949)*(CONFIG_METADATA!$G$2:$G$20000=1)*(COUNTIF(CONFIG_ASIGNATURAS!$B$7:$B$27,DATOS!$I$2:$I$20000)&gt;0)*(DATOS!$K$2:$K$20000))/SUMPRODUCT((DATOS!$A$2:$A$20000=Y949)*(CONFIG_METADATA!$G$2:$G$20000=1)*(COUNTIF(CONFIG_ASIGNATURAS!$B$7:$B$27,DATOS!$I$2:$I$20000)&gt;0)*1),"")))</f>
        <v/>
      </c>
      <c r="AF949" t="str">
        <f>IF(AE949="","",IF(AE949="[FÓRMULA MANUAL]","",IFERROR(AVERAGEIFS(DATOS!$K$2:$K$20000,DATOS!$A$2:$A$20000,AE949,CONFIG_METADATA!$G$2:$G$20000,1,DATOS!$I$2:$I$20000,"Análisis"),"")))</f>
        <v/>
      </c>
      <c r="AG949" t="str">
        <f>IF(AE949="","",IF(AE949="[FÓRMULA MANUAL]","",IFERROR(AVERAGEIFS(DATOS!$K$2:$K$20000,DATOS!$A$2:$A$20000,AE949,CONFIG_METADATA!$G$2:$G$20000,1,DATOS!$I$2:$I$20000,"Orquesta/Banda/Conjunto"),"")))</f>
        <v/>
      </c>
      <c r="AH949" t="str">
        <f>IF(AE949="","",IF(AE949="[FÓRMULA MANUAL]","",IFERROR(AVERAGEIFS(DATOS!$K$2:$K$20000,DATOS!$A$2:$A$20000,AE949,CONFIG_METADATA!$G$2:$G$20000,1,DATOS!$I$2:$I$20000,"Música de Cámara"),"")))</f>
        <v/>
      </c>
      <c r="AI949" t="str">
        <f>IF(AE949="","",IF(AE949="[FÓRMULA MANUAL]","",IFERROR(SUMPRODUCT((DATOS!$A$2:$A$20000=AE949)*(CONFIG_METADATA!$G$2:$G$20000=1)*(COUNTIF(CONFIG_ASIGNATURAS!$B$7:$B$27,DATOS!$I$2:$I$20000)&gt;0)*(DATOS!$K$2:$K$20000))/SUMPRODUCT((DATOS!$A$2:$A$20000=AE949)*(CONFIG_METADATA!$G$2:$G$20000=1)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MANUAL]","",IFERROR(AVERAGEIFS(DATOS!$K$2:$K$20000,DATOS!$A$2:$A$20000,A950,CONFIG_METADATA!$G$2:$G$20000,1,DATOS!$I$2:$I$20000,"Lenguaje Musical"),"")))</f>
        <v/>
      </c>
      <c r="C950" t="str">
        <f>IF(A950="","",IF(A950="[FÓRMULA MANUAL]","",IFERROR(AVERAGEIFS(DATOS!$K$2:$K$20000,DATOS!$A$2:$A$20000,A950,CONFIG_METADATA!$G$2:$G$20000,1,DATOS!$I$2:$I$20000,"Orquesta/Banda/Conjunto"),"")))</f>
        <v/>
      </c>
      <c r="D950" t="str">
        <f>IF(A950="","",IF(A950="[FÓRMULA MANUAL]","",IFERROR(AVERAGEIFS(DATOS!$K$2:$K$20000,DATOS!$A$2:$A$20000,A950,CONFIG_METADATA!$G$2:$G$20000,1,DATOS!$I$2:$I$20000,"Conjunto"),"")))</f>
        <v/>
      </c>
      <c r="E950" t="str">
        <f>IF(A950="","",IF(A950="[FÓRMULA MANUAL]","",IFERROR(SUMPRODUCT((DATOS!$A$2:$A$20000=A950)*(CONFIG_METADATA!$G$2:$G$20000=1)*(COUNTIF(CONFIG_ASIGNATURAS!$B$7:$B$27,DATOS!$I$2:$I$20000)&gt;0)*(DATOS!$K$2:$K$20000))/SUMPRODUCT((DATOS!$A$2:$A$20000=A950)*(CONFIG_METADATA!$G$2:$G$20000=1)*(COUNTIF(CONFIG_ASIGNATURAS!$B$7:$B$27,DATOS!$I$2:$I$20000)&gt;0)*1),"")))</f>
        <v/>
      </c>
      <c r="H950" t="str">
        <f>IF(G950="","",IF(G950="[FÓRMULA MANUAL]","",IFERROR(AVERAGEIFS(DATOS!$K$2:$K$20000,DATOS!$A$2:$A$20000,G950,CONFIG_METADATA!$G$2:$G$20000,1,DATOS!$I$2:$I$20000,"Lenguaje Musical"),"")))</f>
        <v/>
      </c>
      <c r="I950" t="str">
        <f>IF(G950="","",IF(G950="[FÓRMULA MANUAL]","",IFERROR(AVERAGEIFS(DATOS!$K$2:$K$20000,DATOS!$A$2:$A$20000,G950,CONFIG_METADATA!$G$2:$G$20000,1,DATOS!$I$2:$I$20000,"Orquesta/Banda/Conjunto"),"")))</f>
        <v/>
      </c>
      <c r="J950" t="str">
        <f>IF(G950="","",IF(G950="[FÓRMULA MANUAL]","",IFERROR(AVERAGEIFS(DATOS!$K$2:$K$20000,DATOS!$A$2:$A$20000,G950,CONFIG_METADATA!$G$2:$G$20000,1,DATOS!$I$2:$I$20000,"Conjunto"),"")))</f>
        <v/>
      </c>
      <c r="K950" t="str">
        <f>IF(G950="","",IF(G950="[FÓRMULA MANUAL]","",IFERROR(SUMPRODUCT((DATOS!$A$2:$A$20000=G950)*(CONFIG_METADATA!$G$2:$G$20000=1)*(COUNTIF(CONFIG_ASIGNATURAS!$B$7:$B$27,DATOS!$I$2:$I$20000)&gt;0)*(DATOS!$K$2:$K$20000))/SUMPRODUCT((DATOS!$A$2:$A$20000=G950)*(CONFIG_METADATA!$G$2:$G$20000=1)*(COUNTIF(CONFIG_ASIGNATURAS!$B$7:$B$27,DATOS!$I$2:$I$20000)&gt;0)*1),"")))</f>
        <v/>
      </c>
      <c r="N950" t="str">
        <f>IF(M950="","",IF(M950="[FÓRMULA MANUAL]","",IFERROR(AVERAGEIFS(DATOS!$K$2:$K$20000,DATOS!$A$2:$A$20000,M950,CONFIG_METADATA!$G$2:$G$20000,1,DATOS!$I$2:$I$20000,"Armonía"),"")))</f>
        <v/>
      </c>
      <c r="O950" t="str">
        <f>IF(M950="","",IF(M950="[FÓRMULA MANUAL]","",IFERROR(AVERAGEIFS(DATOS!$K$2:$K$20000,DATOS!$A$2:$A$20000,M950,CONFIG_METADATA!$G$2:$G$20000,1,DATOS!$I$2:$I$20000,"Orquesta/Banda/Conjunto"),"")))</f>
        <v/>
      </c>
      <c r="P950" t="str">
        <f>IF(M950="","",IF(M950="[FÓRMULA MANUAL]","",IFERROR(AVERAGEIFS(DATOS!$K$2:$K$20000,DATOS!$A$2:$A$20000,M950,CONFIG_METADATA!$G$2:$G$20000,1,DATOS!$I$2:$I$20000,"Música de Cámara"),"")))</f>
        <v/>
      </c>
      <c r="Q950" t="str">
        <f>IF(M950="","",IF(M950="[FÓRMULA MANUAL]","",IFERROR(SUMPRODUCT((DATOS!$A$2:$A$20000=M950)*(CONFIG_METADATA!$G$2:$G$20000=1)*(COUNTIF(CONFIG_ASIGNATURAS!$B$7:$B$27,DATOS!$I$2:$I$20000)&gt;0)*(DATOS!$K$2:$K$20000))/SUMPRODUCT((DATOS!$A$2:$A$20000=M950)*(CONFIG_METADATA!$G$2:$G$20000=1)*(COUNTIF(CONFIG_ASIGNATURAS!$B$7:$B$27,DATOS!$I$2:$I$20000)&gt;0)*1),"")))</f>
        <v/>
      </c>
      <c r="T950" t="str">
        <f>IF(S950="","",IF(S950="[FÓRMULA MANUAL]","",IFERROR(AVERAGEIFS(DATOS!$K$2:$K$20000,DATOS!$A$2:$A$20000,S950,CONFIG_METADATA!$G$2:$G$20000,1,DATOS!$I$2:$I$20000,"Armonía"),"")))</f>
        <v/>
      </c>
      <c r="U950" t="str">
        <f>IF(S950="","",IF(S950="[FÓRMULA MANUAL]","",IFERROR(AVERAGEIFS(DATOS!$K$2:$K$20000,DATOS!$A$2:$A$20000,S950,CONFIG_METADATA!$G$2:$G$20000,1,DATOS!$I$2:$I$20000,"Orquesta/Banda/Conjunto"),"")))</f>
        <v/>
      </c>
      <c r="V950" t="str">
        <f>IF(S950="","",IF(S950="[FÓRMULA MANUAL]","",IFERROR(AVERAGEIFS(DATOS!$K$2:$K$20000,DATOS!$A$2:$A$20000,S950,CONFIG_METADATA!$G$2:$G$20000,1,DATOS!$I$2:$I$20000,"Música de Cámara"),"")))</f>
        <v/>
      </c>
      <c r="W950" t="str">
        <f>IF(S950="","",IF(S950="[FÓRMULA MANUAL]","",IFERROR(SUMPRODUCT((DATOS!$A$2:$A$20000=S950)*(CONFIG_METADATA!$G$2:$G$20000=1)*(COUNTIF(CONFIG_ASIGNATURAS!$B$7:$B$27,DATOS!$I$2:$I$20000)&gt;0)*(DATOS!$K$2:$K$20000))/SUMPRODUCT((DATOS!$A$2:$A$20000=S950)*(CONFIG_METADATA!$G$2:$G$20000=1)*(COUNTIF(CONFIG_ASIGNATURAS!$B$7:$B$27,DATOS!$I$2:$I$20000)&gt;0)*1),"")))</f>
        <v/>
      </c>
      <c r="Z950" t="str">
        <f>IF(Y950="","",IF(Y950="[FÓRMULA MANUAL]","",IFERROR(AVERAGEIFS(DATOS!$K$2:$K$20000,DATOS!$A$2:$A$20000,Y950,CONFIG_METADATA!$G$2:$G$20000,1,DATOS!$I$2:$I$20000,"Análisis"),"")))</f>
        <v/>
      </c>
      <c r="AA950" t="str">
        <f>IF(Y950="","",IF(Y950="[FÓRMULA MANUAL]","",IFERROR(AVERAGEIFS(DATOS!$K$2:$K$20000,DATOS!$A$2:$A$20000,Y950,CONFIG_METADATA!$G$2:$G$20000,1,DATOS!$I$2:$I$20000,"Orquesta/Banda/Conjunto"),"")))</f>
        <v/>
      </c>
      <c r="AB950" t="str">
        <f>IF(Y950="","",IF(Y950="[FÓRMULA MANUAL]","",IFERROR(AVERAGEIFS(DATOS!$K$2:$K$20000,DATOS!$A$2:$A$20000,Y950,CONFIG_METADATA!$G$2:$G$20000,1,DATOS!$I$2:$I$20000,"Música de Cámara"),"")))</f>
        <v/>
      </c>
      <c r="AC950" t="str">
        <f>IF(Y950="","",IF(Y950="[FÓRMULA MANUAL]","",IFERROR(SUMPRODUCT((DATOS!$A$2:$A$20000=Y950)*(CONFIG_METADATA!$G$2:$G$20000=1)*(COUNTIF(CONFIG_ASIGNATURAS!$B$7:$B$27,DATOS!$I$2:$I$20000)&gt;0)*(DATOS!$K$2:$K$20000))/SUMPRODUCT((DATOS!$A$2:$A$20000=Y950)*(CONFIG_METADATA!$G$2:$G$20000=1)*(COUNTIF(CONFIG_ASIGNATURAS!$B$7:$B$27,DATOS!$I$2:$I$20000)&gt;0)*1),"")))</f>
        <v/>
      </c>
      <c r="AF950" t="str">
        <f>IF(AE950="","",IF(AE950="[FÓRMULA MANUAL]","",IFERROR(AVERAGEIFS(DATOS!$K$2:$K$20000,DATOS!$A$2:$A$20000,AE950,CONFIG_METADATA!$G$2:$G$20000,1,DATOS!$I$2:$I$20000,"Análisis"),"")))</f>
        <v/>
      </c>
      <c r="AG950" t="str">
        <f>IF(AE950="","",IF(AE950="[FÓRMULA MANUAL]","",IFERROR(AVERAGEIFS(DATOS!$K$2:$K$20000,DATOS!$A$2:$A$20000,AE950,CONFIG_METADATA!$G$2:$G$20000,1,DATOS!$I$2:$I$20000,"Orquesta/Banda/Conjunto"),"")))</f>
        <v/>
      </c>
      <c r="AH950" t="str">
        <f>IF(AE950="","",IF(AE950="[FÓRMULA MANUAL]","",IFERROR(AVERAGEIFS(DATOS!$K$2:$K$20000,DATOS!$A$2:$A$20000,AE950,CONFIG_METADATA!$G$2:$G$20000,1,DATOS!$I$2:$I$20000,"Música de Cámara"),"")))</f>
        <v/>
      </c>
      <c r="AI950" t="str">
        <f>IF(AE950="","",IF(AE950="[FÓRMULA MANUAL]","",IFERROR(SUMPRODUCT((DATOS!$A$2:$A$20000=AE950)*(CONFIG_METADATA!$G$2:$G$20000=1)*(COUNTIF(CONFIG_ASIGNATURAS!$B$7:$B$27,DATOS!$I$2:$I$20000)&gt;0)*(DATOS!$K$2:$K$20000))/SUMPRODUCT((DATOS!$A$2:$A$20000=AE950)*(CONFIG_METADATA!$G$2:$G$20000=1)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MANUAL]","",IFERROR(AVERAGEIFS(DATOS!$K$2:$K$20000,DATOS!$A$2:$A$20000,A951,CONFIG_METADATA!$G$2:$G$20000,1,DATOS!$I$2:$I$20000,"Lenguaje Musical"),"")))</f>
        <v/>
      </c>
      <c r="C951" t="str">
        <f>IF(A951="","",IF(A951="[FÓRMULA MANUAL]","",IFERROR(AVERAGEIFS(DATOS!$K$2:$K$20000,DATOS!$A$2:$A$20000,A951,CONFIG_METADATA!$G$2:$G$20000,1,DATOS!$I$2:$I$20000,"Orquesta/Banda/Conjunto"),"")))</f>
        <v/>
      </c>
      <c r="D951" t="str">
        <f>IF(A951="","",IF(A951="[FÓRMULA MANUAL]","",IFERROR(AVERAGEIFS(DATOS!$K$2:$K$20000,DATOS!$A$2:$A$20000,A951,CONFIG_METADATA!$G$2:$G$20000,1,DATOS!$I$2:$I$20000,"Conjunto"),"")))</f>
        <v/>
      </c>
      <c r="E951" t="str">
        <f>IF(A951="","",IF(A951="[FÓRMULA MANUAL]","",IFERROR(SUMPRODUCT((DATOS!$A$2:$A$20000=A951)*(CONFIG_METADATA!$G$2:$G$20000=1)*(COUNTIF(CONFIG_ASIGNATURAS!$B$7:$B$27,DATOS!$I$2:$I$20000)&gt;0)*(DATOS!$K$2:$K$20000))/SUMPRODUCT((DATOS!$A$2:$A$20000=A951)*(CONFIG_METADATA!$G$2:$G$20000=1)*(COUNTIF(CONFIG_ASIGNATURAS!$B$7:$B$27,DATOS!$I$2:$I$20000)&gt;0)*1),"")))</f>
        <v/>
      </c>
      <c r="H951" t="str">
        <f>IF(G951="","",IF(G951="[FÓRMULA MANUAL]","",IFERROR(AVERAGEIFS(DATOS!$K$2:$K$20000,DATOS!$A$2:$A$20000,G951,CONFIG_METADATA!$G$2:$G$20000,1,DATOS!$I$2:$I$20000,"Lenguaje Musical"),"")))</f>
        <v/>
      </c>
      <c r="I951" t="str">
        <f>IF(G951="","",IF(G951="[FÓRMULA MANUAL]","",IFERROR(AVERAGEIFS(DATOS!$K$2:$K$20000,DATOS!$A$2:$A$20000,G951,CONFIG_METADATA!$G$2:$G$20000,1,DATOS!$I$2:$I$20000,"Orquesta/Banda/Conjunto"),"")))</f>
        <v/>
      </c>
      <c r="J951" t="str">
        <f>IF(G951="","",IF(G951="[FÓRMULA MANUAL]","",IFERROR(AVERAGEIFS(DATOS!$K$2:$K$20000,DATOS!$A$2:$A$20000,G951,CONFIG_METADATA!$G$2:$G$20000,1,DATOS!$I$2:$I$20000,"Conjunto"),"")))</f>
        <v/>
      </c>
      <c r="K951" t="str">
        <f>IF(G951="","",IF(G951="[FÓRMULA MANUAL]","",IFERROR(SUMPRODUCT((DATOS!$A$2:$A$20000=G951)*(CONFIG_METADATA!$G$2:$G$20000=1)*(COUNTIF(CONFIG_ASIGNATURAS!$B$7:$B$27,DATOS!$I$2:$I$20000)&gt;0)*(DATOS!$K$2:$K$20000))/SUMPRODUCT((DATOS!$A$2:$A$20000=G951)*(CONFIG_METADATA!$G$2:$G$20000=1)*(COUNTIF(CONFIG_ASIGNATURAS!$B$7:$B$27,DATOS!$I$2:$I$20000)&gt;0)*1),"")))</f>
        <v/>
      </c>
      <c r="N951" t="str">
        <f>IF(M951="","",IF(M951="[FÓRMULA MANUAL]","",IFERROR(AVERAGEIFS(DATOS!$K$2:$K$20000,DATOS!$A$2:$A$20000,M951,CONFIG_METADATA!$G$2:$G$20000,1,DATOS!$I$2:$I$20000,"Armonía"),"")))</f>
        <v/>
      </c>
      <c r="O951" t="str">
        <f>IF(M951="","",IF(M951="[FÓRMULA MANUAL]","",IFERROR(AVERAGEIFS(DATOS!$K$2:$K$20000,DATOS!$A$2:$A$20000,M951,CONFIG_METADATA!$G$2:$G$20000,1,DATOS!$I$2:$I$20000,"Orquesta/Banda/Conjunto"),"")))</f>
        <v/>
      </c>
      <c r="P951" t="str">
        <f>IF(M951="","",IF(M951="[FÓRMULA MANUAL]","",IFERROR(AVERAGEIFS(DATOS!$K$2:$K$20000,DATOS!$A$2:$A$20000,M951,CONFIG_METADATA!$G$2:$G$20000,1,DATOS!$I$2:$I$20000,"Música de Cámara"),"")))</f>
        <v/>
      </c>
      <c r="Q951" t="str">
        <f>IF(M951="","",IF(M951="[FÓRMULA MANUAL]","",IFERROR(SUMPRODUCT((DATOS!$A$2:$A$20000=M951)*(CONFIG_METADATA!$G$2:$G$20000=1)*(COUNTIF(CONFIG_ASIGNATURAS!$B$7:$B$27,DATOS!$I$2:$I$20000)&gt;0)*(DATOS!$K$2:$K$20000))/SUMPRODUCT((DATOS!$A$2:$A$20000=M951)*(CONFIG_METADATA!$G$2:$G$20000=1)*(COUNTIF(CONFIG_ASIGNATURAS!$B$7:$B$27,DATOS!$I$2:$I$20000)&gt;0)*1),"")))</f>
        <v/>
      </c>
      <c r="T951" t="str">
        <f>IF(S951="","",IF(S951="[FÓRMULA MANUAL]","",IFERROR(AVERAGEIFS(DATOS!$K$2:$K$20000,DATOS!$A$2:$A$20000,S951,CONFIG_METADATA!$G$2:$G$20000,1,DATOS!$I$2:$I$20000,"Armonía"),"")))</f>
        <v/>
      </c>
      <c r="U951" t="str">
        <f>IF(S951="","",IF(S951="[FÓRMULA MANUAL]","",IFERROR(AVERAGEIFS(DATOS!$K$2:$K$20000,DATOS!$A$2:$A$20000,S951,CONFIG_METADATA!$G$2:$G$20000,1,DATOS!$I$2:$I$20000,"Orquesta/Banda/Conjunto"),"")))</f>
        <v/>
      </c>
      <c r="V951" t="str">
        <f>IF(S951="","",IF(S951="[FÓRMULA MANUAL]","",IFERROR(AVERAGEIFS(DATOS!$K$2:$K$20000,DATOS!$A$2:$A$20000,S951,CONFIG_METADATA!$G$2:$G$20000,1,DATOS!$I$2:$I$20000,"Música de Cámara"),"")))</f>
        <v/>
      </c>
      <c r="W951" t="str">
        <f>IF(S951="","",IF(S951="[FÓRMULA MANUAL]","",IFERROR(SUMPRODUCT((DATOS!$A$2:$A$20000=S951)*(CONFIG_METADATA!$G$2:$G$20000=1)*(COUNTIF(CONFIG_ASIGNATURAS!$B$7:$B$27,DATOS!$I$2:$I$20000)&gt;0)*(DATOS!$K$2:$K$20000))/SUMPRODUCT((DATOS!$A$2:$A$20000=S951)*(CONFIG_METADATA!$G$2:$G$20000=1)*(COUNTIF(CONFIG_ASIGNATURAS!$B$7:$B$27,DATOS!$I$2:$I$20000)&gt;0)*1),"")))</f>
        <v/>
      </c>
      <c r="Z951" t="str">
        <f>IF(Y951="","",IF(Y951="[FÓRMULA MANUAL]","",IFERROR(AVERAGEIFS(DATOS!$K$2:$K$20000,DATOS!$A$2:$A$20000,Y951,CONFIG_METADATA!$G$2:$G$20000,1,DATOS!$I$2:$I$20000,"Análisis"),"")))</f>
        <v/>
      </c>
      <c r="AA951" t="str">
        <f>IF(Y951="","",IF(Y951="[FÓRMULA MANUAL]","",IFERROR(AVERAGEIFS(DATOS!$K$2:$K$20000,DATOS!$A$2:$A$20000,Y951,CONFIG_METADATA!$G$2:$G$20000,1,DATOS!$I$2:$I$20000,"Orquesta/Banda/Conjunto"),"")))</f>
        <v/>
      </c>
      <c r="AB951" t="str">
        <f>IF(Y951="","",IF(Y951="[FÓRMULA MANUAL]","",IFERROR(AVERAGEIFS(DATOS!$K$2:$K$20000,DATOS!$A$2:$A$20000,Y951,CONFIG_METADATA!$G$2:$G$20000,1,DATOS!$I$2:$I$20000,"Música de Cámara"),"")))</f>
        <v/>
      </c>
      <c r="AC951" t="str">
        <f>IF(Y951="","",IF(Y951="[FÓRMULA MANUAL]","",IFERROR(SUMPRODUCT((DATOS!$A$2:$A$20000=Y951)*(CONFIG_METADATA!$G$2:$G$20000=1)*(COUNTIF(CONFIG_ASIGNATURAS!$B$7:$B$27,DATOS!$I$2:$I$20000)&gt;0)*(DATOS!$K$2:$K$20000))/SUMPRODUCT((DATOS!$A$2:$A$20000=Y951)*(CONFIG_METADATA!$G$2:$G$20000=1)*(COUNTIF(CONFIG_ASIGNATURAS!$B$7:$B$27,DATOS!$I$2:$I$20000)&gt;0)*1),"")))</f>
        <v/>
      </c>
      <c r="AF951" t="str">
        <f>IF(AE951="","",IF(AE951="[FÓRMULA MANUAL]","",IFERROR(AVERAGEIFS(DATOS!$K$2:$K$20000,DATOS!$A$2:$A$20000,AE951,CONFIG_METADATA!$G$2:$G$20000,1,DATOS!$I$2:$I$20000,"Análisis"),"")))</f>
        <v/>
      </c>
      <c r="AG951" t="str">
        <f>IF(AE951="","",IF(AE951="[FÓRMULA MANUAL]","",IFERROR(AVERAGEIFS(DATOS!$K$2:$K$20000,DATOS!$A$2:$A$20000,AE951,CONFIG_METADATA!$G$2:$G$20000,1,DATOS!$I$2:$I$20000,"Orquesta/Banda/Conjunto"),"")))</f>
        <v/>
      </c>
      <c r="AH951" t="str">
        <f>IF(AE951="","",IF(AE951="[FÓRMULA MANUAL]","",IFERROR(AVERAGEIFS(DATOS!$K$2:$K$20000,DATOS!$A$2:$A$20000,AE951,CONFIG_METADATA!$G$2:$G$20000,1,DATOS!$I$2:$I$20000,"Música de Cámara"),"")))</f>
        <v/>
      </c>
      <c r="AI951" t="str">
        <f>IF(AE951="","",IF(AE951="[FÓRMULA MANUAL]","",IFERROR(SUMPRODUCT((DATOS!$A$2:$A$20000=AE951)*(CONFIG_METADATA!$G$2:$G$20000=1)*(COUNTIF(CONFIG_ASIGNATURAS!$B$7:$B$27,DATOS!$I$2:$I$20000)&gt;0)*(DATOS!$K$2:$K$20000))/SUMPRODUCT((DATOS!$A$2:$A$20000=AE951)*(CONFIG_METADATA!$G$2:$G$20000=1)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MANUAL]","",IFERROR(AVERAGEIFS(DATOS!$K$2:$K$20000,DATOS!$A$2:$A$20000,A952,CONFIG_METADATA!$G$2:$G$20000,1,DATOS!$I$2:$I$20000,"Lenguaje Musical"),"")))</f>
        <v/>
      </c>
      <c r="C952" t="str">
        <f>IF(A952="","",IF(A952="[FÓRMULA MANUAL]","",IFERROR(AVERAGEIFS(DATOS!$K$2:$K$20000,DATOS!$A$2:$A$20000,A952,CONFIG_METADATA!$G$2:$G$20000,1,DATOS!$I$2:$I$20000,"Orquesta/Banda/Conjunto"),"")))</f>
        <v/>
      </c>
      <c r="D952" t="str">
        <f>IF(A952="","",IF(A952="[FÓRMULA MANUAL]","",IFERROR(AVERAGEIFS(DATOS!$K$2:$K$20000,DATOS!$A$2:$A$20000,A952,CONFIG_METADATA!$G$2:$G$20000,1,DATOS!$I$2:$I$20000,"Conjunto"),"")))</f>
        <v/>
      </c>
      <c r="E952" t="str">
        <f>IF(A952="","",IF(A952="[FÓRMULA MANUAL]","",IFERROR(SUMPRODUCT((DATOS!$A$2:$A$20000=A952)*(CONFIG_METADATA!$G$2:$G$20000=1)*(COUNTIF(CONFIG_ASIGNATURAS!$B$7:$B$27,DATOS!$I$2:$I$20000)&gt;0)*(DATOS!$K$2:$K$20000))/SUMPRODUCT((DATOS!$A$2:$A$20000=A952)*(CONFIG_METADATA!$G$2:$G$20000=1)*(COUNTIF(CONFIG_ASIGNATURAS!$B$7:$B$27,DATOS!$I$2:$I$20000)&gt;0)*1),"")))</f>
        <v/>
      </c>
      <c r="H952" t="str">
        <f>IF(G952="","",IF(G952="[FÓRMULA MANUAL]","",IFERROR(AVERAGEIFS(DATOS!$K$2:$K$20000,DATOS!$A$2:$A$20000,G952,CONFIG_METADATA!$G$2:$G$20000,1,DATOS!$I$2:$I$20000,"Lenguaje Musical"),"")))</f>
        <v/>
      </c>
      <c r="I952" t="str">
        <f>IF(G952="","",IF(G952="[FÓRMULA MANUAL]","",IFERROR(AVERAGEIFS(DATOS!$K$2:$K$20000,DATOS!$A$2:$A$20000,G952,CONFIG_METADATA!$G$2:$G$20000,1,DATOS!$I$2:$I$20000,"Orquesta/Banda/Conjunto"),"")))</f>
        <v/>
      </c>
      <c r="J952" t="str">
        <f>IF(G952="","",IF(G952="[FÓRMULA MANUAL]","",IFERROR(AVERAGEIFS(DATOS!$K$2:$K$20000,DATOS!$A$2:$A$20000,G952,CONFIG_METADATA!$G$2:$G$20000,1,DATOS!$I$2:$I$20000,"Conjunto"),"")))</f>
        <v/>
      </c>
      <c r="K952" t="str">
        <f>IF(G952="","",IF(G952="[FÓRMULA MANUAL]","",IFERROR(SUMPRODUCT((DATOS!$A$2:$A$20000=G952)*(CONFIG_METADATA!$G$2:$G$20000=1)*(COUNTIF(CONFIG_ASIGNATURAS!$B$7:$B$27,DATOS!$I$2:$I$20000)&gt;0)*(DATOS!$K$2:$K$20000))/SUMPRODUCT((DATOS!$A$2:$A$20000=G952)*(CONFIG_METADATA!$G$2:$G$20000=1)*(COUNTIF(CONFIG_ASIGNATURAS!$B$7:$B$27,DATOS!$I$2:$I$20000)&gt;0)*1),"")))</f>
        <v/>
      </c>
      <c r="N952" t="str">
        <f>IF(M952="","",IF(M952="[FÓRMULA MANUAL]","",IFERROR(AVERAGEIFS(DATOS!$K$2:$K$20000,DATOS!$A$2:$A$20000,M952,CONFIG_METADATA!$G$2:$G$20000,1,DATOS!$I$2:$I$20000,"Armonía"),"")))</f>
        <v/>
      </c>
      <c r="O952" t="str">
        <f>IF(M952="","",IF(M952="[FÓRMULA MANUAL]","",IFERROR(AVERAGEIFS(DATOS!$K$2:$K$20000,DATOS!$A$2:$A$20000,M952,CONFIG_METADATA!$G$2:$G$20000,1,DATOS!$I$2:$I$20000,"Orquesta/Banda/Conjunto"),"")))</f>
        <v/>
      </c>
      <c r="P952" t="str">
        <f>IF(M952="","",IF(M952="[FÓRMULA MANUAL]","",IFERROR(AVERAGEIFS(DATOS!$K$2:$K$20000,DATOS!$A$2:$A$20000,M952,CONFIG_METADATA!$G$2:$G$20000,1,DATOS!$I$2:$I$20000,"Música de Cámara"),"")))</f>
        <v/>
      </c>
      <c r="Q952" t="str">
        <f>IF(M952="","",IF(M952="[FÓRMULA MANUAL]","",IFERROR(SUMPRODUCT((DATOS!$A$2:$A$20000=M952)*(CONFIG_METADATA!$G$2:$G$20000=1)*(COUNTIF(CONFIG_ASIGNATURAS!$B$7:$B$27,DATOS!$I$2:$I$20000)&gt;0)*(DATOS!$K$2:$K$20000))/SUMPRODUCT((DATOS!$A$2:$A$20000=M952)*(CONFIG_METADATA!$G$2:$G$20000=1)*(COUNTIF(CONFIG_ASIGNATURAS!$B$7:$B$27,DATOS!$I$2:$I$20000)&gt;0)*1),"")))</f>
        <v/>
      </c>
      <c r="T952" t="str">
        <f>IF(S952="","",IF(S952="[FÓRMULA MANUAL]","",IFERROR(AVERAGEIFS(DATOS!$K$2:$K$20000,DATOS!$A$2:$A$20000,S952,CONFIG_METADATA!$G$2:$G$20000,1,DATOS!$I$2:$I$20000,"Armonía"),"")))</f>
        <v/>
      </c>
      <c r="U952" t="str">
        <f>IF(S952="","",IF(S952="[FÓRMULA MANUAL]","",IFERROR(AVERAGEIFS(DATOS!$K$2:$K$20000,DATOS!$A$2:$A$20000,S952,CONFIG_METADATA!$G$2:$G$20000,1,DATOS!$I$2:$I$20000,"Orquesta/Banda/Conjunto"),"")))</f>
        <v/>
      </c>
      <c r="V952" t="str">
        <f>IF(S952="","",IF(S952="[FÓRMULA MANUAL]","",IFERROR(AVERAGEIFS(DATOS!$K$2:$K$20000,DATOS!$A$2:$A$20000,S952,CONFIG_METADATA!$G$2:$G$20000,1,DATOS!$I$2:$I$20000,"Música de Cámara"),"")))</f>
        <v/>
      </c>
      <c r="W952" t="str">
        <f>IF(S952="","",IF(S952="[FÓRMULA MANUAL]","",IFERROR(SUMPRODUCT((DATOS!$A$2:$A$20000=S952)*(CONFIG_METADATA!$G$2:$G$20000=1)*(COUNTIF(CONFIG_ASIGNATURAS!$B$7:$B$27,DATOS!$I$2:$I$20000)&gt;0)*(DATOS!$K$2:$K$20000))/SUMPRODUCT((DATOS!$A$2:$A$20000=S952)*(CONFIG_METADATA!$G$2:$G$20000=1)*(COUNTIF(CONFIG_ASIGNATURAS!$B$7:$B$27,DATOS!$I$2:$I$20000)&gt;0)*1),"")))</f>
        <v/>
      </c>
      <c r="Z952" t="str">
        <f>IF(Y952="","",IF(Y952="[FÓRMULA MANUAL]","",IFERROR(AVERAGEIFS(DATOS!$K$2:$K$20000,DATOS!$A$2:$A$20000,Y952,CONFIG_METADATA!$G$2:$G$20000,1,DATOS!$I$2:$I$20000,"Análisis"),"")))</f>
        <v/>
      </c>
      <c r="AA952" t="str">
        <f>IF(Y952="","",IF(Y952="[FÓRMULA MANUAL]","",IFERROR(AVERAGEIFS(DATOS!$K$2:$K$20000,DATOS!$A$2:$A$20000,Y952,CONFIG_METADATA!$G$2:$G$20000,1,DATOS!$I$2:$I$20000,"Orquesta/Banda/Conjunto"),"")))</f>
        <v/>
      </c>
      <c r="AB952" t="str">
        <f>IF(Y952="","",IF(Y952="[FÓRMULA MANUAL]","",IFERROR(AVERAGEIFS(DATOS!$K$2:$K$20000,DATOS!$A$2:$A$20000,Y952,CONFIG_METADATA!$G$2:$G$20000,1,DATOS!$I$2:$I$20000,"Música de Cámara"),"")))</f>
        <v/>
      </c>
      <c r="AC952" t="str">
        <f>IF(Y952="","",IF(Y952="[FÓRMULA MANUAL]","",IFERROR(SUMPRODUCT((DATOS!$A$2:$A$20000=Y952)*(CONFIG_METADATA!$G$2:$G$20000=1)*(COUNTIF(CONFIG_ASIGNATURAS!$B$7:$B$27,DATOS!$I$2:$I$20000)&gt;0)*(DATOS!$K$2:$K$20000))/SUMPRODUCT((DATOS!$A$2:$A$20000=Y952)*(CONFIG_METADATA!$G$2:$G$20000=1)*(COUNTIF(CONFIG_ASIGNATURAS!$B$7:$B$27,DATOS!$I$2:$I$20000)&gt;0)*1),"")))</f>
        <v/>
      </c>
      <c r="AF952" t="str">
        <f>IF(AE952="","",IF(AE952="[FÓRMULA MANUAL]","",IFERROR(AVERAGEIFS(DATOS!$K$2:$K$20000,DATOS!$A$2:$A$20000,AE952,CONFIG_METADATA!$G$2:$G$20000,1,DATOS!$I$2:$I$20000,"Análisis"),"")))</f>
        <v/>
      </c>
      <c r="AG952" t="str">
        <f>IF(AE952="","",IF(AE952="[FÓRMULA MANUAL]","",IFERROR(AVERAGEIFS(DATOS!$K$2:$K$20000,DATOS!$A$2:$A$20000,AE952,CONFIG_METADATA!$G$2:$G$20000,1,DATOS!$I$2:$I$20000,"Orquesta/Banda/Conjunto"),"")))</f>
        <v/>
      </c>
      <c r="AH952" t="str">
        <f>IF(AE952="","",IF(AE952="[FÓRMULA MANUAL]","",IFERROR(AVERAGEIFS(DATOS!$K$2:$K$20000,DATOS!$A$2:$A$20000,AE952,CONFIG_METADATA!$G$2:$G$20000,1,DATOS!$I$2:$I$20000,"Música de Cámara"),"")))</f>
        <v/>
      </c>
      <c r="AI952" t="str">
        <f>IF(AE952="","",IF(AE952="[FÓRMULA MANUAL]","",IFERROR(SUMPRODUCT((DATOS!$A$2:$A$20000=AE952)*(CONFIG_METADATA!$G$2:$G$20000=1)*(COUNTIF(CONFIG_ASIGNATURAS!$B$7:$B$27,DATOS!$I$2:$I$20000)&gt;0)*(DATOS!$K$2:$K$20000))/SUMPRODUCT((DATOS!$A$2:$A$20000=AE952)*(CONFIG_METADATA!$G$2:$G$20000=1)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MANUAL]","",IFERROR(AVERAGEIFS(DATOS!$K$2:$K$20000,DATOS!$A$2:$A$20000,A953,CONFIG_METADATA!$G$2:$G$20000,1,DATOS!$I$2:$I$20000,"Lenguaje Musical"),"")))</f>
        <v/>
      </c>
      <c r="C953" t="str">
        <f>IF(A953="","",IF(A953="[FÓRMULA MANUAL]","",IFERROR(AVERAGEIFS(DATOS!$K$2:$K$20000,DATOS!$A$2:$A$20000,A953,CONFIG_METADATA!$G$2:$G$20000,1,DATOS!$I$2:$I$20000,"Orquesta/Banda/Conjunto"),"")))</f>
        <v/>
      </c>
      <c r="D953" t="str">
        <f>IF(A953="","",IF(A953="[FÓRMULA MANUAL]","",IFERROR(AVERAGEIFS(DATOS!$K$2:$K$20000,DATOS!$A$2:$A$20000,A953,CONFIG_METADATA!$G$2:$G$20000,1,DATOS!$I$2:$I$20000,"Conjunto"),"")))</f>
        <v/>
      </c>
      <c r="E953" t="str">
        <f>IF(A953="","",IF(A953="[FÓRMULA MANUAL]","",IFERROR(SUMPRODUCT((DATOS!$A$2:$A$20000=A953)*(CONFIG_METADATA!$G$2:$G$20000=1)*(COUNTIF(CONFIG_ASIGNATURAS!$B$7:$B$27,DATOS!$I$2:$I$20000)&gt;0)*(DATOS!$K$2:$K$20000))/SUMPRODUCT((DATOS!$A$2:$A$20000=A953)*(CONFIG_METADATA!$G$2:$G$20000=1)*(COUNTIF(CONFIG_ASIGNATURAS!$B$7:$B$27,DATOS!$I$2:$I$20000)&gt;0)*1),"")))</f>
        <v/>
      </c>
      <c r="H953" t="str">
        <f>IF(G953="","",IF(G953="[FÓRMULA MANUAL]","",IFERROR(AVERAGEIFS(DATOS!$K$2:$K$20000,DATOS!$A$2:$A$20000,G953,CONFIG_METADATA!$G$2:$G$20000,1,DATOS!$I$2:$I$20000,"Lenguaje Musical"),"")))</f>
        <v/>
      </c>
      <c r="I953" t="str">
        <f>IF(G953="","",IF(G953="[FÓRMULA MANUAL]","",IFERROR(AVERAGEIFS(DATOS!$K$2:$K$20000,DATOS!$A$2:$A$20000,G953,CONFIG_METADATA!$G$2:$G$20000,1,DATOS!$I$2:$I$20000,"Orquesta/Banda/Conjunto"),"")))</f>
        <v/>
      </c>
      <c r="J953" t="str">
        <f>IF(G953="","",IF(G953="[FÓRMULA MANUAL]","",IFERROR(AVERAGEIFS(DATOS!$K$2:$K$20000,DATOS!$A$2:$A$20000,G953,CONFIG_METADATA!$G$2:$G$20000,1,DATOS!$I$2:$I$20000,"Conjunto"),"")))</f>
        <v/>
      </c>
      <c r="K953" t="str">
        <f>IF(G953="","",IF(G953="[FÓRMULA MANUAL]","",IFERROR(SUMPRODUCT((DATOS!$A$2:$A$20000=G953)*(CONFIG_METADATA!$G$2:$G$20000=1)*(COUNTIF(CONFIG_ASIGNATURAS!$B$7:$B$27,DATOS!$I$2:$I$20000)&gt;0)*(DATOS!$K$2:$K$20000))/SUMPRODUCT((DATOS!$A$2:$A$20000=G953)*(CONFIG_METADATA!$G$2:$G$20000=1)*(COUNTIF(CONFIG_ASIGNATURAS!$B$7:$B$27,DATOS!$I$2:$I$20000)&gt;0)*1),"")))</f>
        <v/>
      </c>
      <c r="N953" t="str">
        <f>IF(M953="","",IF(M953="[FÓRMULA MANUAL]","",IFERROR(AVERAGEIFS(DATOS!$K$2:$K$20000,DATOS!$A$2:$A$20000,M953,CONFIG_METADATA!$G$2:$G$20000,1,DATOS!$I$2:$I$20000,"Armonía"),"")))</f>
        <v/>
      </c>
      <c r="O953" t="str">
        <f>IF(M953="","",IF(M953="[FÓRMULA MANUAL]","",IFERROR(AVERAGEIFS(DATOS!$K$2:$K$20000,DATOS!$A$2:$A$20000,M953,CONFIG_METADATA!$G$2:$G$20000,1,DATOS!$I$2:$I$20000,"Orquesta/Banda/Conjunto"),"")))</f>
        <v/>
      </c>
      <c r="P953" t="str">
        <f>IF(M953="","",IF(M953="[FÓRMULA MANUAL]","",IFERROR(AVERAGEIFS(DATOS!$K$2:$K$20000,DATOS!$A$2:$A$20000,M953,CONFIG_METADATA!$G$2:$G$20000,1,DATOS!$I$2:$I$20000,"Música de Cámara"),"")))</f>
        <v/>
      </c>
      <c r="Q953" t="str">
        <f>IF(M953="","",IF(M953="[FÓRMULA MANUAL]","",IFERROR(SUMPRODUCT((DATOS!$A$2:$A$20000=M953)*(CONFIG_METADATA!$G$2:$G$20000=1)*(COUNTIF(CONFIG_ASIGNATURAS!$B$7:$B$27,DATOS!$I$2:$I$20000)&gt;0)*(DATOS!$K$2:$K$20000))/SUMPRODUCT((DATOS!$A$2:$A$20000=M953)*(CONFIG_METADATA!$G$2:$G$20000=1)*(COUNTIF(CONFIG_ASIGNATURAS!$B$7:$B$27,DATOS!$I$2:$I$20000)&gt;0)*1),"")))</f>
        <v/>
      </c>
      <c r="T953" t="str">
        <f>IF(S953="","",IF(S953="[FÓRMULA MANUAL]","",IFERROR(AVERAGEIFS(DATOS!$K$2:$K$20000,DATOS!$A$2:$A$20000,S953,CONFIG_METADATA!$G$2:$G$20000,1,DATOS!$I$2:$I$20000,"Armonía"),"")))</f>
        <v/>
      </c>
      <c r="U953" t="str">
        <f>IF(S953="","",IF(S953="[FÓRMULA MANUAL]","",IFERROR(AVERAGEIFS(DATOS!$K$2:$K$20000,DATOS!$A$2:$A$20000,S953,CONFIG_METADATA!$G$2:$G$20000,1,DATOS!$I$2:$I$20000,"Orquesta/Banda/Conjunto"),"")))</f>
        <v/>
      </c>
      <c r="V953" t="str">
        <f>IF(S953="","",IF(S953="[FÓRMULA MANUAL]","",IFERROR(AVERAGEIFS(DATOS!$K$2:$K$20000,DATOS!$A$2:$A$20000,S953,CONFIG_METADATA!$G$2:$G$20000,1,DATOS!$I$2:$I$20000,"Música de Cámara"),"")))</f>
        <v/>
      </c>
      <c r="W953" t="str">
        <f>IF(S953="","",IF(S953="[FÓRMULA MANUAL]","",IFERROR(SUMPRODUCT((DATOS!$A$2:$A$20000=S953)*(CONFIG_METADATA!$G$2:$G$20000=1)*(COUNTIF(CONFIG_ASIGNATURAS!$B$7:$B$27,DATOS!$I$2:$I$20000)&gt;0)*(DATOS!$K$2:$K$20000))/SUMPRODUCT((DATOS!$A$2:$A$20000=S953)*(CONFIG_METADATA!$G$2:$G$20000=1)*(COUNTIF(CONFIG_ASIGNATURAS!$B$7:$B$27,DATOS!$I$2:$I$20000)&gt;0)*1),"")))</f>
        <v/>
      </c>
      <c r="Z953" t="str">
        <f>IF(Y953="","",IF(Y953="[FÓRMULA MANUAL]","",IFERROR(AVERAGEIFS(DATOS!$K$2:$K$20000,DATOS!$A$2:$A$20000,Y953,CONFIG_METADATA!$G$2:$G$20000,1,DATOS!$I$2:$I$20000,"Análisis"),"")))</f>
        <v/>
      </c>
      <c r="AA953" t="str">
        <f>IF(Y953="","",IF(Y953="[FÓRMULA MANUAL]","",IFERROR(AVERAGEIFS(DATOS!$K$2:$K$20000,DATOS!$A$2:$A$20000,Y953,CONFIG_METADATA!$G$2:$G$20000,1,DATOS!$I$2:$I$20000,"Orquesta/Banda/Conjunto"),"")))</f>
        <v/>
      </c>
      <c r="AB953" t="str">
        <f>IF(Y953="","",IF(Y953="[FÓRMULA MANUAL]","",IFERROR(AVERAGEIFS(DATOS!$K$2:$K$20000,DATOS!$A$2:$A$20000,Y953,CONFIG_METADATA!$G$2:$G$20000,1,DATOS!$I$2:$I$20000,"Música de Cámara"),"")))</f>
        <v/>
      </c>
      <c r="AC953" t="str">
        <f>IF(Y953="","",IF(Y953="[FÓRMULA MANUAL]","",IFERROR(SUMPRODUCT((DATOS!$A$2:$A$20000=Y953)*(CONFIG_METADATA!$G$2:$G$20000=1)*(COUNTIF(CONFIG_ASIGNATURAS!$B$7:$B$27,DATOS!$I$2:$I$20000)&gt;0)*(DATOS!$K$2:$K$20000))/SUMPRODUCT((DATOS!$A$2:$A$20000=Y953)*(CONFIG_METADATA!$G$2:$G$20000=1)*(COUNTIF(CONFIG_ASIGNATURAS!$B$7:$B$27,DATOS!$I$2:$I$20000)&gt;0)*1),"")))</f>
        <v/>
      </c>
      <c r="AF953" t="str">
        <f>IF(AE953="","",IF(AE953="[FÓRMULA MANUAL]","",IFERROR(AVERAGEIFS(DATOS!$K$2:$K$20000,DATOS!$A$2:$A$20000,AE953,CONFIG_METADATA!$G$2:$G$20000,1,DATOS!$I$2:$I$20000,"Análisis"),"")))</f>
        <v/>
      </c>
      <c r="AG953" t="str">
        <f>IF(AE953="","",IF(AE953="[FÓRMULA MANUAL]","",IFERROR(AVERAGEIFS(DATOS!$K$2:$K$20000,DATOS!$A$2:$A$20000,AE953,CONFIG_METADATA!$G$2:$G$20000,1,DATOS!$I$2:$I$20000,"Orquesta/Banda/Conjunto"),"")))</f>
        <v/>
      </c>
      <c r="AH953" t="str">
        <f>IF(AE953="","",IF(AE953="[FÓRMULA MANUAL]","",IFERROR(AVERAGEIFS(DATOS!$K$2:$K$20000,DATOS!$A$2:$A$20000,AE953,CONFIG_METADATA!$G$2:$G$20000,1,DATOS!$I$2:$I$20000,"Música de Cámara"),"")))</f>
        <v/>
      </c>
      <c r="AI953" t="str">
        <f>IF(AE953="","",IF(AE953="[FÓRMULA MANUAL]","",IFERROR(SUMPRODUCT((DATOS!$A$2:$A$20000=AE953)*(CONFIG_METADATA!$G$2:$G$20000=1)*(COUNTIF(CONFIG_ASIGNATURAS!$B$7:$B$27,DATOS!$I$2:$I$20000)&gt;0)*(DATOS!$K$2:$K$20000))/SUMPRODUCT((DATOS!$A$2:$A$20000=AE953)*(CONFIG_METADATA!$G$2:$G$20000=1)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MANUAL]","",IFERROR(AVERAGEIFS(DATOS!$K$2:$K$20000,DATOS!$A$2:$A$20000,A954,CONFIG_METADATA!$G$2:$G$20000,1,DATOS!$I$2:$I$20000,"Lenguaje Musical"),"")))</f>
        <v/>
      </c>
      <c r="C954" t="str">
        <f>IF(A954="","",IF(A954="[FÓRMULA MANUAL]","",IFERROR(AVERAGEIFS(DATOS!$K$2:$K$20000,DATOS!$A$2:$A$20000,A954,CONFIG_METADATA!$G$2:$G$20000,1,DATOS!$I$2:$I$20000,"Orquesta/Banda/Conjunto"),"")))</f>
        <v/>
      </c>
      <c r="D954" t="str">
        <f>IF(A954="","",IF(A954="[FÓRMULA MANUAL]","",IFERROR(AVERAGEIFS(DATOS!$K$2:$K$20000,DATOS!$A$2:$A$20000,A954,CONFIG_METADATA!$G$2:$G$20000,1,DATOS!$I$2:$I$20000,"Conjunto"),"")))</f>
        <v/>
      </c>
      <c r="E954" t="str">
        <f>IF(A954="","",IF(A954="[FÓRMULA MANUAL]","",IFERROR(SUMPRODUCT((DATOS!$A$2:$A$20000=A954)*(CONFIG_METADATA!$G$2:$G$20000=1)*(COUNTIF(CONFIG_ASIGNATURAS!$B$7:$B$27,DATOS!$I$2:$I$20000)&gt;0)*(DATOS!$K$2:$K$20000))/SUMPRODUCT((DATOS!$A$2:$A$20000=A954)*(CONFIG_METADATA!$G$2:$G$20000=1)*(COUNTIF(CONFIG_ASIGNATURAS!$B$7:$B$27,DATOS!$I$2:$I$20000)&gt;0)*1),"")))</f>
        <v/>
      </c>
      <c r="H954" t="str">
        <f>IF(G954="","",IF(G954="[FÓRMULA MANUAL]","",IFERROR(AVERAGEIFS(DATOS!$K$2:$K$20000,DATOS!$A$2:$A$20000,G954,CONFIG_METADATA!$G$2:$G$20000,1,DATOS!$I$2:$I$20000,"Lenguaje Musical"),"")))</f>
        <v/>
      </c>
      <c r="I954" t="str">
        <f>IF(G954="","",IF(G954="[FÓRMULA MANUAL]","",IFERROR(AVERAGEIFS(DATOS!$K$2:$K$20000,DATOS!$A$2:$A$20000,G954,CONFIG_METADATA!$G$2:$G$20000,1,DATOS!$I$2:$I$20000,"Orquesta/Banda/Conjunto"),"")))</f>
        <v/>
      </c>
      <c r="J954" t="str">
        <f>IF(G954="","",IF(G954="[FÓRMULA MANUAL]","",IFERROR(AVERAGEIFS(DATOS!$K$2:$K$20000,DATOS!$A$2:$A$20000,G954,CONFIG_METADATA!$G$2:$G$20000,1,DATOS!$I$2:$I$20000,"Conjunto"),"")))</f>
        <v/>
      </c>
      <c r="K954" t="str">
        <f>IF(G954="","",IF(G954="[FÓRMULA MANUAL]","",IFERROR(SUMPRODUCT((DATOS!$A$2:$A$20000=G954)*(CONFIG_METADATA!$G$2:$G$20000=1)*(COUNTIF(CONFIG_ASIGNATURAS!$B$7:$B$27,DATOS!$I$2:$I$20000)&gt;0)*(DATOS!$K$2:$K$20000))/SUMPRODUCT((DATOS!$A$2:$A$20000=G954)*(CONFIG_METADATA!$G$2:$G$20000=1)*(COUNTIF(CONFIG_ASIGNATURAS!$B$7:$B$27,DATOS!$I$2:$I$20000)&gt;0)*1),"")))</f>
        <v/>
      </c>
      <c r="N954" t="str">
        <f>IF(M954="","",IF(M954="[FÓRMULA MANUAL]","",IFERROR(AVERAGEIFS(DATOS!$K$2:$K$20000,DATOS!$A$2:$A$20000,M954,CONFIG_METADATA!$G$2:$G$20000,1,DATOS!$I$2:$I$20000,"Armonía"),"")))</f>
        <v/>
      </c>
      <c r="O954" t="str">
        <f>IF(M954="","",IF(M954="[FÓRMULA MANUAL]","",IFERROR(AVERAGEIFS(DATOS!$K$2:$K$20000,DATOS!$A$2:$A$20000,M954,CONFIG_METADATA!$G$2:$G$20000,1,DATOS!$I$2:$I$20000,"Orquesta/Banda/Conjunto"),"")))</f>
        <v/>
      </c>
      <c r="P954" t="str">
        <f>IF(M954="","",IF(M954="[FÓRMULA MANUAL]","",IFERROR(AVERAGEIFS(DATOS!$K$2:$K$20000,DATOS!$A$2:$A$20000,M954,CONFIG_METADATA!$G$2:$G$20000,1,DATOS!$I$2:$I$20000,"Música de Cámara"),"")))</f>
        <v/>
      </c>
      <c r="Q954" t="str">
        <f>IF(M954="","",IF(M954="[FÓRMULA MANUAL]","",IFERROR(SUMPRODUCT((DATOS!$A$2:$A$20000=M954)*(CONFIG_METADATA!$G$2:$G$20000=1)*(COUNTIF(CONFIG_ASIGNATURAS!$B$7:$B$27,DATOS!$I$2:$I$20000)&gt;0)*(DATOS!$K$2:$K$20000))/SUMPRODUCT((DATOS!$A$2:$A$20000=M954)*(CONFIG_METADATA!$G$2:$G$20000=1)*(COUNTIF(CONFIG_ASIGNATURAS!$B$7:$B$27,DATOS!$I$2:$I$20000)&gt;0)*1),"")))</f>
        <v/>
      </c>
      <c r="T954" t="str">
        <f>IF(S954="","",IF(S954="[FÓRMULA MANUAL]","",IFERROR(AVERAGEIFS(DATOS!$K$2:$K$20000,DATOS!$A$2:$A$20000,S954,CONFIG_METADATA!$G$2:$G$20000,1,DATOS!$I$2:$I$20000,"Armonía"),"")))</f>
        <v/>
      </c>
      <c r="U954" t="str">
        <f>IF(S954="","",IF(S954="[FÓRMULA MANUAL]","",IFERROR(AVERAGEIFS(DATOS!$K$2:$K$20000,DATOS!$A$2:$A$20000,S954,CONFIG_METADATA!$G$2:$G$20000,1,DATOS!$I$2:$I$20000,"Orquesta/Banda/Conjunto"),"")))</f>
        <v/>
      </c>
      <c r="V954" t="str">
        <f>IF(S954="","",IF(S954="[FÓRMULA MANUAL]","",IFERROR(AVERAGEIFS(DATOS!$K$2:$K$20000,DATOS!$A$2:$A$20000,S954,CONFIG_METADATA!$G$2:$G$20000,1,DATOS!$I$2:$I$20000,"Música de Cámara"),"")))</f>
        <v/>
      </c>
      <c r="W954" t="str">
        <f>IF(S954="","",IF(S954="[FÓRMULA MANUAL]","",IFERROR(SUMPRODUCT((DATOS!$A$2:$A$20000=S954)*(CONFIG_METADATA!$G$2:$G$20000=1)*(COUNTIF(CONFIG_ASIGNATURAS!$B$7:$B$27,DATOS!$I$2:$I$20000)&gt;0)*(DATOS!$K$2:$K$20000))/SUMPRODUCT((DATOS!$A$2:$A$20000=S954)*(CONFIG_METADATA!$G$2:$G$20000=1)*(COUNTIF(CONFIG_ASIGNATURAS!$B$7:$B$27,DATOS!$I$2:$I$20000)&gt;0)*1),"")))</f>
        <v/>
      </c>
      <c r="Z954" t="str">
        <f>IF(Y954="","",IF(Y954="[FÓRMULA MANUAL]","",IFERROR(AVERAGEIFS(DATOS!$K$2:$K$20000,DATOS!$A$2:$A$20000,Y954,CONFIG_METADATA!$G$2:$G$20000,1,DATOS!$I$2:$I$20000,"Análisis"),"")))</f>
        <v/>
      </c>
      <c r="AA954" t="str">
        <f>IF(Y954="","",IF(Y954="[FÓRMULA MANUAL]","",IFERROR(AVERAGEIFS(DATOS!$K$2:$K$20000,DATOS!$A$2:$A$20000,Y954,CONFIG_METADATA!$G$2:$G$20000,1,DATOS!$I$2:$I$20000,"Orquesta/Banda/Conjunto"),"")))</f>
        <v/>
      </c>
      <c r="AB954" t="str">
        <f>IF(Y954="","",IF(Y954="[FÓRMULA MANUAL]","",IFERROR(AVERAGEIFS(DATOS!$K$2:$K$20000,DATOS!$A$2:$A$20000,Y954,CONFIG_METADATA!$G$2:$G$20000,1,DATOS!$I$2:$I$20000,"Música de Cámara"),"")))</f>
        <v/>
      </c>
      <c r="AC954" t="str">
        <f>IF(Y954="","",IF(Y954="[FÓRMULA MANUAL]","",IFERROR(SUMPRODUCT((DATOS!$A$2:$A$20000=Y954)*(CONFIG_METADATA!$G$2:$G$20000=1)*(COUNTIF(CONFIG_ASIGNATURAS!$B$7:$B$27,DATOS!$I$2:$I$20000)&gt;0)*(DATOS!$K$2:$K$20000))/SUMPRODUCT((DATOS!$A$2:$A$20000=Y954)*(CONFIG_METADATA!$G$2:$G$20000=1)*(COUNTIF(CONFIG_ASIGNATURAS!$B$7:$B$27,DATOS!$I$2:$I$20000)&gt;0)*1),"")))</f>
        <v/>
      </c>
      <c r="AF954" t="str">
        <f>IF(AE954="","",IF(AE954="[FÓRMULA MANUAL]","",IFERROR(AVERAGEIFS(DATOS!$K$2:$K$20000,DATOS!$A$2:$A$20000,AE954,CONFIG_METADATA!$G$2:$G$20000,1,DATOS!$I$2:$I$20000,"Análisis"),"")))</f>
        <v/>
      </c>
      <c r="AG954" t="str">
        <f>IF(AE954="","",IF(AE954="[FÓRMULA MANUAL]","",IFERROR(AVERAGEIFS(DATOS!$K$2:$K$20000,DATOS!$A$2:$A$20000,AE954,CONFIG_METADATA!$G$2:$G$20000,1,DATOS!$I$2:$I$20000,"Orquesta/Banda/Conjunto"),"")))</f>
        <v/>
      </c>
      <c r="AH954" t="str">
        <f>IF(AE954="","",IF(AE954="[FÓRMULA MANUAL]","",IFERROR(AVERAGEIFS(DATOS!$K$2:$K$20000,DATOS!$A$2:$A$20000,AE954,CONFIG_METADATA!$G$2:$G$20000,1,DATOS!$I$2:$I$20000,"Música de Cámara"),"")))</f>
        <v/>
      </c>
      <c r="AI954" t="str">
        <f>IF(AE954="","",IF(AE954="[FÓRMULA MANUAL]","",IFERROR(SUMPRODUCT((DATOS!$A$2:$A$20000=AE954)*(CONFIG_METADATA!$G$2:$G$20000=1)*(COUNTIF(CONFIG_ASIGNATURAS!$B$7:$B$27,DATOS!$I$2:$I$20000)&gt;0)*(DATOS!$K$2:$K$20000))/SUMPRODUCT((DATOS!$A$2:$A$20000=AE954)*(CONFIG_METADATA!$G$2:$G$20000=1)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MANUAL]","",IFERROR(AVERAGEIFS(DATOS!$K$2:$K$20000,DATOS!$A$2:$A$20000,A955,CONFIG_METADATA!$G$2:$G$20000,1,DATOS!$I$2:$I$20000,"Lenguaje Musical"),"")))</f>
        <v/>
      </c>
      <c r="C955" t="str">
        <f>IF(A955="","",IF(A955="[FÓRMULA MANUAL]","",IFERROR(AVERAGEIFS(DATOS!$K$2:$K$20000,DATOS!$A$2:$A$20000,A955,CONFIG_METADATA!$G$2:$G$20000,1,DATOS!$I$2:$I$20000,"Orquesta/Banda/Conjunto"),"")))</f>
        <v/>
      </c>
      <c r="D955" t="str">
        <f>IF(A955="","",IF(A955="[FÓRMULA MANUAL]","",IFERROR(AVERAGEIFS(DATOS!$K$2:$K$20000,DATOS!$A$2:$A$20000,A955,CONFIG_METADATA!$G$2:$G$20000,1,DATOS!$I$2:$I$20000,"Conjunto"),"")))</f>
        <v/>
      </c>
      <c r="E955" t="str">
        <f>IF(A955="","",IF(A955="[FÓRMULA MANUAL]","",IFERROR(SUMPRODUCT((DATOS!$A$2:$A$20000=A955)*(CONFIG_METADATA!$G$2:$G$20000=1)*(COUNTIF(CONFIG_ASIGNATURAS!$B$7:$B$27,DATOS!$I$2:$I$20000)&gt;0)*(DATOS!$K$2:$K$20000))/SUMPRODUCT((DATOS!$A$2:$A$20000=A955)*(CONFIG_METADATA!$G$2:$G$20000=1)*(COUNTIF(CONFIG_ASIGNATURAS!$B$7:$B$27,DATOS!$I$2:$I$20000)&gt;0)*1),"")))</f>
        <v/>
      </c>
      <c r="H955" t="str">
        <f>IF(G955="","",IF(G955="[FÓRMULA MANUAL]","",IFERROR(AVERAGEIFS(DATOS!$K$2:$K$20000,DATOS!$A$2:$A$20000,G955,CONFIG_METADATA!$G$2:$G$20000,1,DATOS!$I$2:$I$20000,"Lenguaje Musical"),"")))</f>
        <v/>
      </c>
      <c r="I955" t="str">
        <f>IF(G955="","",IF(G955="[FÓRMULA MANUAL]","",IFERROR(AVERAGEIFS(DATOS!$K$2:$K$20000,DATOS!$A$2:$A$20000,G955,CONFIG_METADATA!$G$2:$G$20000,1,DATOS!$I$2:$I$20000,"Orquesta/Banda/Conjunto"),"")))</f>
        <v/>
      </c>
      <c r="J955" t="str">
        <f>IF(G955="","",IF(G955="[FÓRMULA MANUAL]","",IFERROR(AVERAGEIFS(DATOS!$K$2:$K$20000,DATOS!$A$2:$A$20000,G955,CONFIG_METADATA!$G$2:$G$20000,1,DATOS!$I$2:$I$20000,"Conjunto"),"")))</f>
        <v/>
      </c>
      <c r="K955" t="str">
        <f>IF(G955="","",IF(G955="[FÓRMULA MANUAL]","",IFERROR(SUMPRODUCT((DATOS!$A$2:$A$20000=G955)*(CONFIG_METADATA!$G$2:$G$20000=1)*(COUNTIF(CONFIG_ASIGNATURAS!$B$7:$B$27,DATOS!$I$2:$I$20000)&gt;0)*(DATOS!$K$2:$K$20000))/SUMPRODUCT((DATOS!$A$2:$A$20000=G955)*(CONFIG_METADATA!$G$2:$G$20000=1)*(COUNTIF(CONFIG_ASIGNATURAS!$B$7:$B$27,DATOS!$I$2:$I$20000)&gt;0)*1),"")))</f>
        <v/>
      </c>
      <c r="N955" t="str">
        <f>IF(M955="","",IF(M955="[FÓRMULA MANUAL]","",IFERROR(AVERAGEIFS(DATOS!$K$2:$K$20000,DATOS!$A$2:$A$20000,M955,CONFIG_METADATA!$G$2:$G$20000,1,DATOS!$I$2:$I$20000,"Armonía"),"")))</f>
        <v/>
      </c>
      <c r="O955" t="str">
        <f>IF(M955="","",IF(M955="[FÓRMULA MANUAL]","",IFERROR(AVERAGEIFS(DATOS!$K$2:$K$20000,DATOS!$A$2:$A$20000,M955,CONFIG_METADATA!$G$2:$G$20000,1,DATOS!$I$2:$I$20000,"Orquesta/Banda/Conjunto"),"")))</f>
        <v/>
      </c>
      <c r="P955" t="str">
        <f>IF(M955="","",IF(M955="[FÓRMULA MANUAL]","",IFERROR(AVERAGEIFS(DATOS!$K$2:$K$20000,DATOS!$A$2:$A$20000,M955,CONFIG_METADATA!$G$2:$G$20000,1,DATOS!$I$2:$I$20000,"Música de Cámara"),"")))</f>
        <v/>
      </c>
      <c r="Q955" t="str">
        <f>IF(M955="","",IF(M955="[FÓRMULA MANUAL]","",IFERROR(SUMPRODUCT((DATOS!$A$2:$A$20000=M955)*(CONFIG_METADATA!$G$2:$G$20000=1)*(COUNTIF(CONFIG_ASIGNATURAS!$B$7:$B$27,DATOS!$I$2:$I$20000)&gt;0)*(DATOS!$K$2:$K$20000))/SUMPRODUCT((DATOS!$A$2:$A$20000=M955)*(CONFIG_METADATA!$G$2:$G$20000=1)*(COUNTIF(CONFIG_ASIGNATURAS!$B$7:$B$27,DATOS!$I$2:$I$20000)&gt;0)*1),"")))</f>
        <v/>
      </c>
      <c r="T955" t="str">
        <f>IF(S955="","",IF(S955="[FÓRMULA MANUAL]","",IFERROR(AVERAGEIFS(DATOS!$K$2:$K$20000,DATOS!$A$2:$A$20000,S955,CONFIG_METADATA!$G$2:$G$20000,1,DATOS!$I$2:$I$20000,"Armonía"),"")))</f>
        <v/>
      </c>
      <c r="U955" t="str">
        <f>IF(S955="","",IF(S955="[FÓRMULA MANUAL]","",IFERROR(AVERAGEIFS(DATOS!$K$2:$K$20000,DATOS!$A$2:$A$20000,S955,CONFIG_METADATA!$G$2:$G$20000,1,DATOS!$I$2:$I$20000,"Orquesta/Banda/Conjunto"),"")))</f>
        <v/>
      </c>
      <c r="V955" t="str">
        <f>IF(S955="","",IF(S955="[FÓRMULA MANUAL]","",IFERROR(AVERAGEIFS(DATOS!$K$2:$K$20000,DATOS!$A$2:$A$20000,S955,CONFIG_METADATA!$G$2:$G$20000,1,DATOS!$I$2:$I$20000,"Música de Cámara"),"")))</f>
        <v/>
      </c>
      <c r="W955" t="str">
        <f>IF(S955="","",IF(S955="[FÓRMULA MANUAL]","",IFERROR(SUMPRODUCT((DATOS!$A$2:$A$20000=S955)*(CONFIG_METADATA!$G$2:$G$20000=1)*(COUNTIF(CONFIG_ASIGNATURAS!$B$7:$B$27,DATOS!$I$2:$I$20000)&gt;0)*(DATOS!$K$2:$K$20000))/SUMPRODUCT((DATOS!$A$2:$A$20000=S955)*(CONFIG_METADATA!$G$2:$G$20000=1)*(COUNTIF(CONFIG_ASIGNATURAS!$B$7:$B$27,DATOS!$I$2:$I$20000)&gt;0)*1),"")))</f>
        <v/>
      </c>
      <c r="Z955" t="str">
        <f>IF(Y955="","",IF(Y955="[FÓRMULA MANUAL]","",IFERROR(AVERAGEIFS(DATOS!$K$2:$K$20000,DATOS!$A$2:$A$20000,Y955,CONFIG_METADATA!$G$2:$G$20000,1,DATOS!$I$2:$I$20000,"Análisis"),"")))</f>
        <v/>
      </c>
      <c r="AA955" t="str">
        <f>IF(Y955="","",IF(Y955="[FÓRMULA MANUAL]","",IFERROR(AVERAGEIFS(DATOS!$K$2:$K$20000,DATOS!$A$2:$A$20000,Y955,CONFIG_METADATA!$G$2:$G$20000,1,DATOS!$I$2:$I$20000,"Orquesta/Banda/Conjunto"),"")))</f>
        <v/>
      </c>
      <c r="AB955" t="str">
        <f>IF(Y955="","",IF(Y955="[FÓRMULA MANUAL]","",IFERROR(AVERAGEIFS(DATOS!$K$2:$K$20000,DATOS!$A$2:$A$20000,Y955,CONFIG_METADATA!$G$2:$G$20000,1,DATOS!$I$2:$I$20000,"Música de Cámara"),"")))</f>
        <v/>
      </c>
      <c r="AC955" t="str">
        <f>IF(Y955="","",IF(Y955="[FÓRMULA MANUAL]","",IFERROR(SUMPRODUCT((DATOS!$A$2:$A$20000=Y955)*(CONFIG_METADATA!$G$2:$G$20000=1)*(COUNTIF(CONFIG_ASIGNATURAS!$B$7:$B$27,DATOS!$I$2:$I$20000)&gt;0)*(DATOS!$K$2:$K$20000))/SUMPRODUCT((DATOS!$A$2:$A$20000=Y955)*(CONFIG_METADATA!$G$2:$G$20000=1)*(COUNTIF(CONFIG_ASIGNATURAS!$B$7:$B$27,DATOS!$I$2:$I$20000)&gt;0)*1),"")))</f>
        <v/>
      </c>
      <c r="AF955" t="str">
        <f>IF(AE955="","",IF(AE955="[FÓRMULA MANUAL]","",IFERROR(AVERAGEIFS(DATOS!$K$2:$K$20000,DATOS!$A$2:$A$20000,AE955,CONFIG_METADATA!$G$2:$G$20000,1,DATOS!$I$2:$I$20000,"Análisis"),"")))</f>
        <v/>
      </c>
      <c r="AG955" t="str">
        <f>IF(AE955="","",IF(AE955="[FÓRMULA MANUAL]","",IFERROR(AVERAGEIFS(DATOS!$K$2:$K$20000,DATOS!$A$2:$A$20000,AE955,CONFIG_METADATA!$G$2:$G$20000,1,DATOS!$I$2:$I$20000,"Orquesta/Banda/Conjunto"),"")))</f>
        <v/>
      </c>
      <c r="AH955" t="str">
        <f>IF(AE955="","",IF(AE955="[FÓRMULA MANUAL]","",IFERROR(AVERAGEIFS(DATOS!$K$2:$K$20000,DATOS!$A$2:$A$20000,AE955,CONFIG_METADATA!$G$2:$G$20000,1,DATOS!$I$2:$I$20000,"Música de Cámara"),"")))</f>
        <v/>
      </c>
      <c r="AI955" t="str">
        <f>IF(AE955="","",IF(AE955="[FÓRMULA MANUAL]","",IFERROR(SUMPRODUCT((DATOS!$A$2:$A$20000=AE955)*(CONFIG_METADATA!$G$2:$G$20000=1)*(COUNTIF(CONFIG_ASIGNATURAS!$B$7:$B$27,DATOS!$I$2:$I$20000)&gt;0)*(DATOS!$K$2:$K$20000))/SUMPRODUCT((DATOS!$A$2:$A$20000=AE955)*(CONFIG_METADATA!$G$2:$G$20000=1)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MANUAL]","",IFERROR(AVERAGEIFS(DATOS!$K$2:$K$20000,DATOS!$A$2:$A$20000,A956,CONFIG_METADATA!$G$2:$G$20000,1,DATOS!$I$2:$I$20000,"Lenguaje Musical"),"")))</f>
        <v/>
      </c>
      <c r="C956" t="str">
        <f>IF(A956="","",IF(A956="[FÓRMULA MANUAL]","",IFERROR(AVERAGEIFS(DATOS!$K$2:$K$20000,DATOS!$A$2:$A$20000,A956,CONFIG_METADATA!$G$2:$G$20000,1,DATOS!$I$2:$I$20000,"Orquesta/Banda/Conjunto"),"")))</f>
        <v/>
      </c>
      <c r="D956" t="str">
        <f>IF(A956="","",IF(A956="[FÓRMULA MANUAL]","",IFERROR(AVERAGEIFS(DATOS!$K$2:$K$20000,DATOS!$A$2:$A$20000,A956,CONFIG_METADATA!$G$2:$G$20000,1,DATOS!$I$2:$I$20000,"Conjunto"),"")))</f>
        <v/>
      </c>
      <c r="E956" t="str">
        <f>IF(A956="","",IF(A956="[FÓRMULA MANUAL]","",IFERROR(SUMPRODUCT((DATOS!$A$2:$A$20000=A956)*(CONFIG_METADATA!$G$2:$G$20000=1)*(COUNTIF(CONFIG_ASIGNATURAS!$B$7:$B$27,DATOS!$I$2:$I$20000)&gt;0)*(DATOS!$K$2:$K$20000))/SUMPRODUCT((DATOS!$A$2:$A$20000=A956)*(CONFIG_METADATA!$G$2:$G$20000=1)*(COUNTIF(CONFIG_ASIGNATURAS!$B$7:$B$27,DATOS!$I$2:$I$20000)&gt;0)*1),"")))</f>
        <v/>
      </c>
      <c r="H956" t="str">
        <f>IF(G956="","",IF(G956="[FÓRMULA MANUAL]","",IFERROR(AVERAGEIFS(DATOS!$K$2:$K$20000,DATOS!$A$2:$A$20000,G956,CONFIG_METADATA!$G$2:$G$20000,1,DATOS!$I$2:$I$20000,"Lenguaje Musical"),"")))</f>
        <v/>
      </c>
      <c r="I956" t="str">
        <f>IF(G956="","",IF(G956="[FÓRMULA MANUAL]","",IFERROR(AVERAGEIFS(DATOS!$K$2:$K$20000,DATOS!$A$2:$A$20000,G956,CONFIG_METADATA!$G$2:$G$20000,1,DATOS!$I$2:$I$20000,"Orquesta/Banda/Conjunto"),"")))</f>
        <v/>
      </c>
      <c r="J956" t="str">
        <f>IF(G956="","",IF(G956="[FÓRMULA MANUAL]","",IFERROR(AVERAGEIFS(DATOS!$K$2:$K$20000,DATOS!$A$2:$A$20000,G956,CONFIG_METADATA!$G$2:$G$20000,1,DATOS!$I$2:$I$20000,"Conjunto"),"")))</f>
        <v/>
      </c>
      <c r="K956" t="str">
        <f>IF(G956="","",IF(G956="[FÓRMULA MANUAL]","",IFERROR(SUMPRODUCT((DATOS!$A$2:$A$20000=G956)*(CONFIG_METADATA!$G$2:$G$20000=1)*(COUNTIF(CONFIG_ASIGNATURAS!$B$7:$B$27,DATOS!$I$2:$I$20000)&gt;0)*(DATOS!$K$2:$K$20000))/SUMPRODUCT((DATOS!$A$2:$A$20000=G956)*(CONFIG_METADATA!$G$2:$G$20000=1)*(COUNTIF(CONFIG_ASIGNATURAS!$B$7:$B$27,DATOS!$I$2:$I$20000)&gt;0)*1),"")))</f>
        <v/>
      </c>
      <c r="N956" t="str">
        <f>IF(M956="","",IF(M956="[FÓRMULA MANUAL]","",IFERROR(AVERAGEIFS(DATOS!$K$2:$K$20000,DATOS!$A$2:$A$20000,M956,CONFIG_METADATA!$G$2:$G$20000,1,DATOS!$I$2:$I$20000,"Armonía"),"")))</f>
        <v/>
      </c>
      <c r="O956" t="str">
        <f>IF(M956="","",IF(M956="[FÓRMULA MANUAL]","",IFERROR(AVERAGEIFS(DATOS!$K$2:$K$20000,DATOS!$A$2:$A$20000,M956,CONFIG_METADATA!$G$2:$G$20000,1,DATOS!$I$2:$I$20000,"Orquesta/Banda/Conjunto"),"")))</f>
        <v/>
      </c>
      <c r="P956" t="str">
        <f>IF(M956="","",IF(M956="[FÓRMULA MANUAL]","",IFERROR(AVERAGEIFS(DATOS!$K$2:$K$20000,DATOS!$A$2:$A$20000,M956,CONFIG_METADATA!$G$2:$G$20000,1,DATOS!$I$2:$I$20000,"Música de Cámara"),"")))</f>
        <v/>
      </c>
      <c r="Q956" t="str">
        <f>IF(M956="","",IF(M956="[FÓRMULA MANUAL]","",IFERROR(SUMPRODUCT((DATOS!$A$2:$A$20000=M956)*(CONFIG_METADATA!$G$2:$G$20000=1)*(COUNTIF(CONFIG_ASIGNATURAS!$B$7:$B$27,DATOS!$I$2:$I$20000)&gt;0)*(DATOS!$K$2:$K$20000))/SUMPRODUCT((DATOS!$A$2:$A$20000=M956)*(CONFIG_METADATA!$G$2:$G$20000=1)*(COUNTIF(CONFIG_ASIGNATURAS!$B$7:$B$27,DATOS!$I$2:$I$20000)&gt;0)*1),"")))</f>
        <v/>
      </c>
      <c r="T956" t="str">
        <f>IF(S956="","",IF(S956="[FÓRMULA MANUAL]","",IFERROR(AVERAGEIFS(DATOS!$K$2:$K$20000,DATOS!$A$2:$A$20000,S956,CONFIG_METADATA!$G$2:$G$20000,1,DATOS!$I$2:$I$20000,"Armonía"),"")))</f>
        <v/>
      </c>
      <c r="U956" t="str">
        <f>IF(S956="","",IF(S956="[FÓRMULA MANUAL]","",IFERROR(AVERAGEIFS(DATOS!$K$2:$K$20000,DATOS!$A$2:$A$20000,S956,CONFIG_METADATA!$G$2:$G$20000,1,DATOS!$I$2:$I$20000,"Orquesta/Banda/Conjunto"),"")))</f>
        <v/>
      </c>
      <c r="V956" t="str">
        <f>IF(S956="","",IF(S956="[FÓRMULA MANUAL]","",IFERROR(AVERAGEIFS(DATOS!$K$2:$K$20000,DATOS!$A$2:$A$20000,S956,CONFIG_METADATA!$G$2:$G$20000,1,DATOS!$I$2:$I$20000,"Música de Cámara"),"")))</f>
        <v/>
      </c>
      <c r="W956" t="str">
        <f>IF(S956="","",IF(S956="[FÓRMULA MANUAL]","",IFERROR(SUMPRODUCT((DATOS!$A$2:$A$20000=S956)*(CONFIG_METADATA!$G$2:$G$20000=1)*(COUNTIF(CONFIG_ASIGNATURAS!$B$7:$B$27,DATOS!$I$2:$I$20000)&gt;0)*(DATOS!$K$2:$K$20000))/SUMPRODUCT((DATOS!$A$2:$A$20000=S956)*(CONFIG_METADATA!$G$2:$G$20000=1)*(COUNTIF(CONFIG_ASIGNATURAS!$B$7:$B$27,DATOS!$I$2:$I$20000)&gt;0)*1),"")))</f>
        <v/>
      </c>
      <c r="Z956" t="str">
        <f>IF(Y956="","",IF(Y956="[FÓRMULA MANUAL]","",IFERROR(AVERAGEIFS(DATOS!$K$2:$K$20000,DATOS!$A$2:$A$20000,Y956,CONFIG_METADATA!$G$2:$G$20000,1,DATOS!$I$2:$I$20000,"Análisis"),"")))</f>
        <v/>
      </c>
      <c r="AA956" t="str">
        <f>IF(Y956="","",IF(Y956="[FÓRMULA MANUAL]","",IFERROR(AVERAGEIFS(DATOS!$K$2:$K$20000,DATOS!$A$2:$A$20000,Y956,CONFIG_METADATA!$G$2:$G$20000,1,DATOS!$I$2:$I$20000,"Orquesta/Banda/Conjunto"),"")))</f>
        <v/>
      </c>
      <c r="AB956" t="str">
        <f>IF(Y956="","",IF(Y956="[FÓRMULA MANUAL]","",IFERROR(AVERAGEIFS(DATOS!$K$2:$K$20000,DATOS!$A$2:$A$20000,Y956,CONFIG_METADATA!$G$2:$G$20000,1,DATOS!$I$2:$I$20000,"Música de Cámara"),"")))</f>
        <v/>
      </c>
      <c r="AC956" t="str">
        <f>IF(Y956="","",IF(Y956="[FÓRMULA MANUAL]","",IFERROR(SUMPRODUCT((DATOS!$A$2:$A$20000=Y956)*(CONFIG_METADATA!$G$2:$G$20000=1)*(COUNTIF(CONFIG_ASIGNATURAS!$B$7:$B$27,DATOS!$I$2:$I$20000)&gt;0)*(DATOS!$K$2:$K$20000))/SUMPRODUCT((DATOS!$A$2:$A$20000=Y956)*(CONFIG_METADATA!$G$2:$G$20000=1)*(COUNTIF(CONFIG_ASIGNATURAS!$B$7:$B$27,DATOS!$I$2:$I$20000)&gt;0)*1),"")))</f>
        <v/>
      </c>
      <c r="AF956" t="str">
        <f>IF(AE956="","",IF(AE956="[FÓRMULA MANUAL]","",IFERROR(AVERAGEIFS(DATOS!$K$2:$K$20000,DATOS!$A$2:$A$20000,AE956,CONFIG_METADATA!$G$2:$G$20000,1,DATOS!$I$2:$I$20000,"Análisis"),"")))</f>
        <v/>
      </c>
      <c r="AG956" t="str">
        <f>IF(AE956="","",IF(AE956="[FÓRMULA MANUAL]","",IFERROR(AVERAGEIFS(DATOS!$K$2:$K$20000,DATOS!$A$2:$A$20000,AE956,CONFIG_METADATA!$G$2:$G$20000,1,DATOS!$I$2:$I$20000,"Orquesta/Banda/Conjunto"),"")))</f>
        <v/>
      </c>
      <c r="AH956" t="str">
        <f>IF(AE956="","",IF(AE956="[FÓRMULA MANUAL]","",IFERROR(AVERAGEIFS(DATOS!$K$2:$K$20000,DATOS!$A$2:$A$20000,AE956,CONFIG_METADATA!$G$2:$G$20000,1,DATOS!$I$2:$I$20000,"Música de Cámara"),"")))</f>
        <v/>
      </c>
      <c r="AI956" t="str">
        <f>IF(AE956="","",IF(AE956="[FÓRMULA MANUAL]","",IFERROR(SUMPRODUCT((DATOS!$A$2:$A$20000=AE956)*(CONFIG_METADATA!$G$2:$G$20000=1)*(COUNTIF(CONFIG_ASIGNATURAS!$B$7:$B$27,DATOS!$I$2:$I$20000)&gt;0)*(DATOS!$K$2:$K$20000))/SUMPRODUCT((DATOS!$A$2:$A$20000=AE956)*(CONFIG_METADATA!$G$2:$G$20000=1)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MANUAL]","",IFERROR(AVERAGEIFS(DATOS!$K$2:$K$20000,DATOS!$A$2:$A$20000,A957,CONFIG_METADATA!$G$2:$G$20000,1,DATOS!$I$2:$I$20000,"Lenguaje Musical"),"")))</f>
        <v/>
      </c>
      <c r="C957" t="str">
        <f>IF(A957="","",IF(A957="[FÓRMULA MANUAL]","",IFERROR(AVERAGEIFS(DATOS!$K$2:$K$20000,DATOS!$A$2:$A$20000,A957,CONFIG_METADATA!$G$2:$G$20000,1,DATOS!$I$2:$I$20000,"Orquesta/Banda/Conjunto"),"")))</f>
        <v/>
      </c>
      <c r="D957" t="str">
        <f>IF(A957="","",IF(A957="[FÓRMULA MANUAL]","",IFERROR(AVERAGEIFS(DATOS!$K$2:$K$20000,DATOS!$A$2:$A$20000,A957,CONFIG_METADATA!$G$2:$G$20000,1,DATOS!$I$2:$I$20000,"Conjunto"),"")))</f>
        <v/>
      </c>
      <c r="E957" t="str">
        <f>IF(A957="","",IF(A957="[FÓRMULA MANUAL]","",IFERROR(SUMPRODUCT((DATOS!$A$2:$A$20000=A957)*(CONFIG_METADATA!$G$2:$G$20000=1)*(COUNTIF(CONFIG_ASIGNATURAS!$B$7:$B$27,DATOS!$I$2:$I$20000)&gt;0)*(DATOS!$K$2:$K$20000))/SUMPRODUCT((DATOS!$A$2:$A$20000=A957)*(CONFIG_METADATA!$G$2:$G$20000=1)*(COUNTIF(CONFIG_ASIGNATURAS!$B$7:$B$27,DATOS!$I$2:$I$20000)&gt;0)*1),"")))</f>
        <v/>
      </c>
      <c r="H957" t="str">
        <f>IF(G957="","",IF(G957="[FÓRMULA MANUAL]","",IFERROR(AVERAGEIFS(DATOS!$K$2:$K$20000,DATOS!$A$2:$A$20000,G957,CONFIG_METADATA!$G$2:$G$20000,1,DATOS!$I$2:$I$20000,"Lenguaje Musical"),"")))</f>
        <v/>
      </c>
      <c r="I957" t="str">
        <f>IF(G957="","",IF(G957="[FÓRMULA MANUAL]","",IFERROR(AVERAGEIFS(DATOS!$K$2:$K$20000,DATOS!$A$2:$A$20000,G957,CONFIG_METADATA!$G$2:$G$20000,1,DATOS!$I$2:$I$20000,"Orquesta/Banda/Conjunto"),"")))</f>
        <v/>
      </c>
      <c r="J957" t="str">
        <f>IF(G957="","",IF(G957="[FÓRMULA MANUAL]","",IFERROR(AVERAGEIFS(DATOS!$K$2:$K$20000,DATOS!$A$2:$A$20000,G957,CONFIG_METADATA!$G$2:$G$20000,1,DATOS!$I$2:$I$20000,"Conjunto"),"")))</f>
        <v/>
      </c>
      <c r="K957" t="str">
        <f>IF(G957="","",IF(G957="[FÓRMULA MANUAL]","",IFERROR(SUMPRODUCT((DATOS!$A$2:$A$20000=G957)*(CONFIG_METADATA!$G$2:$G$20000=1)*(COUNTIF(CONFIG_ASIGNATURAS!$B$7:$B$27,DATOS!$I$2:$I$20000)&gt;0)*(DATOS!$K$2:$K$20000))/SUMPRODUCT((DATOS!$A$2:$A$20000=G957)*(CONFIG_METADATA!$G$2:$G$20000=1)*(COUNTIF(CONFIG_ASIGNATURAS!$B$7:$B$27,DATOS!$I$2:$I$20000)&gt;0)*1),"")))</f>
        <v/>
      </c>
      <c r="N957" t="str">
        <f>IF(M957="","",IF(M957="[FÓRMULA MANUAL]","",IFERROR(AVERAGEIFS(DATOS!$K$2:$K$20000,DATOS!$A$2:$A$20000,M957,CONFIG_METADATA!$G$2:$G$20000,1,DATOS!$I$2:$I$20000,"Armonía"),"")))</f>
        <v/>
      </c>
      <c r="O957" t="str">
        <f>IF(M957="","",IF(M957="[FÓRMULA MANUAL]","",IFERROR(AVERAGEIFS(DATOS!$K$2:$K$20000,DATOS!$A$2:$A$20000,M957,CONFIG_METADATA!$G$2:$G$20000,1,DATOS!$I$2:$I$20000,"Orquesta/Banda/Conjunto"),"")))</f>
        <v/>
      </c>
      <c r="P957" t="str">
        <f>IF(M957="","",IF(M957="[FÓRMULA MANUAL]","",IFERROR(AVERAGEIFS(DATOS!$K$2:$K$20000,DATOS!$A$2:$A$20000,M957,CONFIG_METADATA!$G$2:$G$20000,1,DATOS!$I$2:$I$20000,"Música de Cámara"),"")))</f>
        <v/>
      </c>
      <c r="Q957" t="str">
        <f>IF(M957="","",IF(M957="[FÓRMULA MANUAL]","",IFERROR(SUMPRODUCT((DATOS!$A$2:$A$20000=M957)*(CONFIG_METADATA!$G$2:$G$20000=1)*(COUNTIF(CONFIG_ASIGNATURAS!$B$7:$B$27,DATOS!$I$2:$I$20000)&gt;0)*(DATOS!$K$2:$K$20000))/SUMPRODUCT((DATOS!$A$2:$A$20000=M957)*(CONFIG_METADATA!$G$2:$G$20000=1)*(COUNTIF(CONFIG_ASIGNATURAS!$B$7:$B$27,DATOS!$I$2:$I$20000)&gt;0)*1),"")))</f>
        <v/>
      </c>
      <c r="T957" t="str">
        <f>IF(S957="","",IF(S957="[FÓRMULA MANUAL]","",IFERROR(AVERAGEIFS(DATOS!$K$2:$K$20000,DATOS!$A$2:$A$20000,S957,CONFIG_METADATA!$G$2:$G$20000,1,DATOS!$I$2:$I$20000,"Armonía"),"")))</f>
        <v/>
      </c>
      <c r="U957" t="str">
        <f>IF(S957="","",IF(S957="[FÓRMULA MANUAL]","",IFERROR(AVERAGEIFS(DATOS!$K$2:$K$20000,DATOS!$A$2:$A$20000,S957,CONFIG_METADATA!$G$2:$G$20000,1,DATOS!$I$2:$I$20000,"Orquesta/Banda/Conjunto"),"")))</f>
        <v/>
      </c>
      <c r="V957" t="str">
        <f>IF(S957="","",IF(S957="[FÓRMULA MANUAL]","",IFERROR(AVERAGEIFS(DATOS!$K$2:$K$20000,DATOS!$A$2:$A$20000,S957,CONFIG_METADATA!$G$2:$G$20000,1,DATOS!$I$2:$I$20000,"Música de Cámara"),"")))</f>
        <v/>
      </c>
      <c r="W957" t="str">
        <f>IF(S957="","",IF(S957="[FÓRMULA MANUAL]","",IFERROR(SUMPRODUCT((DATOS!$A$2:$A$20000=S957)*(CONFIG_METADATA!$G$2:$G$20000=1)*(COUNTIF(CONFIG_ASIGNATURAS!$B$7:$B$27,DATOS!$I$2:$I$20000)&gt;0)*(DATOS!$K$2:$K$20000))/SUMPRODUCT((DATOS!$A$2:$A$20000=S957)*(CONFIG_METADATA!$G$2:$G$20000=1)*(COUNTIF(CONFIG_ASIGNATURAS!$B$7:$B$27,DATOS!$I$2:$I$20000)&gt;0)*1),"")))</f>
        <v/>
      </c>
      <c r="Z957" t="str">
        <f>IF(Y957="","",IF(Y957="[FÓRMULA MANUAL]","",IFERROR(AVERAGEIFS(DATOS!$K$2:$K$20000,DATOS!$A$2:$A$20000,Y957,CONFIG_METADATA!$G$2:$G$20000,1,DATOS!$I$2:$I$20000,"Análisis"),"")))</f>
        <v/>
      </c>
      <c r="AA957" t="str">
        <f>IF(Y957="","",IF(Y957="[FÓRMULA MANUAL]","",IFERROR(AVERAGEIFS(DATOS!$K$2:$K$20000,DATOS!$A$2:$A$20000,Y957,CONFIG_METADATA!$G$2:$G$20000,1,DATOS!$I$2:$I$20000,"Orquesta/Banda/Conjunto"),"")))</f>
        <v/>
      </c>
      <c r="AB957" t="str">
        <f>IF(Y957="","",IF(Y957="[FÓRMULA MANUAL]","",IFERROR(AVERAGEIFS(DATOS!$K$2:$K$20000,DATOS!$A$2:$A$20000,Y957,CONFIG_METADATA!$G$2:$G$20000,1,DATOS!$I$2:$I$20000,"Música de Cámara"),"")))</f>
        <v/>
      </c>
      <c r="AC957" t="str">
        <f>IF(Y957="","",IF(Y957="[FÓRMULA MANUAL]","",IFERROR(SUMPRODUCT((DATOS!$A$2:$A$20000=Y957)*(CONFIG_METADATA!$G$2:$G$20000=1)*(COUNTIF(CONFIG_ASIGNATURAS!$B$7:$B$27,DATOS!$I$2:$I$20000)&gt;0)*(DATOS!$K$2:$K$20000))/SUMPRODUCT((DATOS!$A$2:$A$20000=Y957)*(CONFIG_METADATA!$G$2:$G$20000=1)*(COUNTIF(CONFIG_ASIGNATURAS!$B$7:$B$27,DATOS!$I$2:$I$20000)&gt;0)*1),"")))</f>
        <v/>
      </c>
      <c r="AF957" t="str">
        <f>IF(AE957="","",IF(AE957="[FÓRMULA MANUAL]","",IFERROR(AVERAGEIFS(DATOS!$K$2:$K$20000,DATOS!$A$2:$A$20000,AE957,CONFIG_METADATA!$G$2:$G$20000,1,DATOS!$I$2:$I$20000,"Análisis"),"")))</f>
        <v/>
      </c>
      <c r="AG957" t="str">
        <f>IF(AE957="","",IF(AE957="[FÓRMULA MANUAL]","",IFERROR(AVERAGEIFS(DATOS!$K$2:$K$20000,DATOS!$A$2:$A$20000,AE957,CONFIG_METADATA!$G$2:$G$20000,1,DATOS!$I$2:$I$20000,"Orquesta/Banda/Conjunto"),"")))</f>
        <v/>
      </c>
      <c r="AH957" t="str">
        <f>IF(AE957="","",IF(AE957="[FÓRMULA MANUAL]","",IFERROR(AVERAGEIFS(DATOS!$K$2:$K$20000,DATOS!$A$2:$A$20000,AE957,CONFIG_METADATA!$G$2:$G$20000,1,DATOS!$I$2:$I$20000,"Música de Cámara"),"")))</f>
        <v/>
      </c>
      <c r="AI957" t="str">
        <f>IF(AE957="","",IF(AE957="[FÓRMULA MANUAL]","",IFERROR(SUMPRODUCT((DATOS!$A$2:$A$20000=AE957)*(CONFIG_METADATA!$G$2:$G$20000=1)*(COUNTIF(CONFIG_ASIGNATURAS!$B$7:$B$27,DATOS!$I$2:$I$20000)&gt;0)*(DATOS!$K$2:$K$20000))/SUMPRODUCT((DATOS!$A$2:$A$20000=AE957)*(CONFIG_METADATA!$G$2:$G$20000=1)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MANUAL]","",IFERROR(AVERAGEIFS(DATOS!$K$2:$K$20000,DATOS!$A$2:$A$20000,A958,CONFIG_METADATA!$G$2:$G$20000,1,DATOS!$I$2:$I$20000,"Lenguaje Musical"),"")))</f>
        <v/>
      </c>
      <c r="C958" t="str">
        <f>IF(A958="","",IF(A958="[FÓRMULA MANUAL]","",IFERROR(AVERAGEIFS(DATOS!$K$2:$K$20000,DATOS!$A$2:$A$20000,A958,CONFIG_METADATA!$G$2:$G$20000,1,DATOS!$I$2:$I$20000,"Orquesta/Banda/Conjunto"),"")))</f>
        <v/>
      </c>
      <c r="D958" t="str">
        <f>IF(A958="","",IF(A958="[FÓRMULA MANUAL]","",IFERROR(AVERAGEIFS(DATOS!$K$2:$K$20000,DATOS!$A$2:$A$20000,A958,CONFIG_METADATA!$G$2:$G$20000,1,DATOS!$I$2:$I$20000,"Conjunto"),"")))</f>
        <v/>
      </c>
      <c r="E958" t="str">
        <f>IF(A958="","",IF(A958="[FÓRMULA MANUAL]","",IFERROR(SUMPRODUCT((DATOS!$A$2:$A$20000=A958)*(CONFIG_METADATA!$G$2:$G$20000=1)*(COUNTIF(CONFIG_ASIGNATURAS!$B$7:$B$27,DATOS!$I$2:$I$20000)&gt;0)*(DATOS!$K$2:$K$20000))/SUMPRODUCT((DATOS!$A$2:$A$20000=A958)*(CONFIG_METADATA!$G$2:$G$20000=1)*(COUNTIF(CONFIG_ASIGNATURAS!$B$7:$B$27,DATOS!$I$2:$I$20000)&gt;0)*1),"")))</f>
        <v/>
      </c>
      <c r="H958" t="str">
        <f>IF(G958="","",IF(G958="[FÓRMULA MANUAL]","",IFERROR(AVERAGEIFS(DATOS!$K$2:$K$20000,DATOS!$A$2:$A$20000,G958,CONFIG_METADATA!$G$2:$G$20000,1,DATOS!$I$2:$I$20000,"Lenguaje Musical"),"")))</f>
        <v/>
      </c>
      <c r="I958" t="str">
        <f>IF(G958="","",IF(G958="[FÓRMULA MANUAL]","",IFERROR(AVERAGEIFS(DATOS!$K$2:$K$20000,DATOS!$A$2:$A$20000,G958,CONFIG_METADATA!$G$2:$G$20000,1,DATOS!$I$2:$I$20000,"Orquesta/Banda/Conjunto"),"")))</f>
        <v/>
      </c>
      <c r="J958" t="str">
        <f>IF(G958="","",IF(G958="[FÓRMULA MANUAL]","",IFERROR(AVERAGEIFS(DATOS!$K$2:$K$20000,DATOS!$A$2:$A$20000,G958,CONFIG_METADATA!$G$2:$G$20000,1,DATOS!$I$2:$I$20000,"Conjunto"),"")))</f>
        <v/>
      </c>
      <c r="K958" t="str">
        <f>IF(G958="","",IF(G958="[FÓRMULA MANUAL]","",IFERROR(SUMPRODUCT((DATOS!$A$2:$A$20000=G958)*(CONFIG_METADATA!$G$2:$G$20000=1)*(COUNTIF(CONFIG_ASIGNATURAS!$B$7:$B$27,DATOS!$I$2:$I$20000)&gt;0)*(DATOS!$K$2:$K$20000))/SUMPRODUCT((DATOS!$A$2:$A$20000=G958)*(CONFIG_METADATA!$G$2:$G$20000=1)*(COUNTIF(CONFIG_ASIGNATURAS!$B$7:$B$27,DATOS!$I$2:$I$20000)&gt;0)*1),"")))</f>
        <v/>
      </c>
      <c r="N958" t="str">
        <f>IF(M958="","",IF(M958="[FÓRMULA MANUAL]","",IFERROR(AVERAGEIFS(DATOS!$K$2:$K$20000,DATOS!$A$2:$A$20000,M958,CONFIG_METADATA!$G$2:$G$20000,1,DATOS!$I$2:$I$20000,"Armonía"),"")))</f>
        <v/>
      </c>
      <c r="O958" t="str">
        <f>IF(M958="","",IF(M958="[FÓRMULA MANUAL]","",IFERROR(AVERAGEIFS(DATOS!$K$2:$K$20000,DATOS!$A$2:$A$20000,M958,CONFIG_METADATA!$G$2:$G$20000,1,DATOS!$I$2:$I$20000,"Orquesta/Banda/Conjunto"),"")))</f>
        <v/>
      </c>
      <c r="P958" t="str">
        <f>IF(M958="","",IF(M958="[FÓRMULA MANUAL]","",IFERROR(AVERAGEIFS(DATOS!$K$2:$K$20000,DATOS!$A$2:$A$20000,M958,CONFIG_METADATA!$G$2:$G$20000,1,DATOS!$I$2:$I$20000,"Música de Cámara"),"")))</f>
        <v/>
      </c>
      <c r="Q958" t="str">
        <f>IF(M958="","",IF(M958="[FÓRMULA MANUAL]","",IFERROR(SUMPRODUCT((DATOS!$A$2:$A$20000=M958)*(CONFIG_METADATA!$G$2:$G$20000=1)*(COUNTIF(CONFIG_ASIGNATURAS!$B$7:$B$27,DATOS!$I$2:$I$20000)&gt;0)*(DATOS!$K$2:$K$20000))/SUMPRODUCT((DATOS!$A$2:$A$20000=M958)*(CONFIG_METADATA!$G$2:$G$20000=1)*(COUNTIF(CONFIG_ASIGNATURAS!$B$7:$B$27,DATOS!$I$2:$I$20000)&gt;0)*1),"")))</f>
        <v/>
      </c>
      <c r="T958" t="str">
        <f>IF(S958="","",IF(S958="[FÓRMULA MANUAL]","",IFERROR(AVERAGEIFS(DATOS!$K$2:$K$20000,DATOS!$A$2:$A$20000,S958,CONFIG_METADATA!$G$2:$G$20000,1,DATOS!$I$2:$I$20000,"Armonía"),"")))</f>
        <v/>
      </c>
      <c r="U958" t="str">
        <f>IF(S958="","",IF(S958="[FÓRMULA MANUAL]","",IFERROR(AVERAGEIFS(DATOS!$K$2:$K$20000,DATOS!$A$2:$A$20000,S958,CONFIG_METADATA!$G$2:$G$20000,1,DATOS!$I$2:$I$20000,"Orquesta/Banda/Conjunto"),"")))</f>
        <v/>
      </c>
      <c r="V958" t="str">
        <f>IF(S958="","",IF(S958="[FÓRMULA MANUAL]","",IFERROR(AVERAGEIFS(DATOS!$K$2:$K$20000,DATOS!$A$2:$A$20000,S958,CONFIG_METADATA!$G$2:$G$20000,1,DATOS!$I$2:$I$20000,"Música de Cámara"),"")))</f>
        <v/>
      </c>
      <c r="W958" t="str">
        <f>IF(S958="","",IF(S958="[FÓRMULA MANUAL]","",IFERROR(SUMPRODUCT((DATOS!$A$2:$A$20000=S958)*(CONFIG_METADATA!$G$2:$G$20000=1)*(COUNTIF(CONFIG_ASIGNATURAS!$B$7:$B$27,DATOS!$I$2:$I$20000)&gt;0)*(DATOS!$K$2:$K$20000))/SUMPRODUCT((DATOS!$A$2:$A$20000=S958)*(CONFIG_METADATA!$G$2:$G$20000=1)*(COUNTIF(CONFIG_ASIGNATURAS!$B$7:$B$27,DATOS!$I$2:$I$20000)&gt;0)*1),"")))</f>
        <v/>
      </c>
      <c r="Z958" t="str">
        <f>IF(Y958="","",IF(Y958="[FÓRMULA MANUAL]","",IFERROR(AVERAGEIFS(DATOS!$K$2:$K$20000,DATOS!$A$2:$A$20000,Y958,CONFIG_METADATA!$G$2:$G$20000,1,DATOS!$I$2:$I$20000,"Análisis"),"")))</f>
        <v/>
      </c>
      <c r="AA958" t="str">
        <f>IF(Y958="","",IF(Y958="[FÓRMULA MANUAL]","",IFERROR(AVERAGEIFS(DATOS!$K$2:$K$20000,DATOS!$A$2:$A$20000,Y958,CONFIG_METADATA!$G$2:$G$20000,1,DATOS!$I$2:$I$20000,"Orquesta/Banda/Conjunto"),"")))</f>
        <v/>
      </c>
      <c r="AB958" t="str">
        <f>IF(Y958="","",IF(Y958="[FÓRMULA MANUAL]","",IFERROR(AVERAGEIFS(DATOS!$K$2:$K$20000,DATOS!$A$2:$A$20000,Y958,CONFIG_METADATA!$G$2:$G$20000,1,DATOS!$I$2:$I$20000,"Música de Cámara"),"")))</f>
        <v/>
      </c>
      <c r="AC958" t="str">
        <f>IF(Y958="","",IF(Y958="[FÓRMULA MANUAL]","",IFERROR(SUMPRODUCT((DATOS!$A$2:$A$20000=Y958)*(CONFIG_METADATA!$G$2:$G$20000=1)*(COUNTIF(CONFIG_ASIGNATURAS!$B$7:$B$27,DATOS!$I$2:$I$20000)&gt;0)*(DATOS!$K$2:$K$20000))/SUMPRODUCT((DATOS!$A$2:$A$20000=Y958)*(CONFIG_METADATA!$G$2:$G$20000=1)*(COUNTIF(CONFIG_ASIGNATURAS!$B$7:$B$27,DATOS!$I$2:$I$20000)&gt;0)*1),"")))</f>
        <v/>
      </c>
      <c r="AF958" t="str">
        <f>IF(AE958="","",IF(AE958="[FÓRMULA MANUAL]","",IFERROR(AVERAGEIFS(DATOS!$K$2:$K$20000,DATOS!$A$2:$A$20000,AE958,CONFIG_METADATA!$G$2:$G$20000,1,DATOS!$I$2:$I$20000,"Análisis"),"")))</f>
        <v/>
      </c>
      <c r="AG958" t="str">
        <f>IF(AE958="","",IF(AE958="[FÓRMULA MANUAL]","",IFERROR(AVERAGEIFS(DATOS!$K$2:$K$20000,DATOS!$A$2:$A$20000,AE958,CONFIG_METADATA!$G$2:$G$20000,1,DATOS!$I$2:$I$20000,"Orquesta/Banda/Conjunto"),"")))</f>
        <v/>
      </c>
      <c r="AH958" t="str">
        <f>IF(AE958="","",IF(AE958="[FÓRMULA MANUAL]","",IFERROR(AVERAGEIFS(DATOS!$K$2:$K$20000,DATOS!$A$2:$A$20000,AE958,CONFIG_METADATA!$G$2:$G$20000,1,DATOS!$I$2:$I$20000,"Música de Cámara"),"")))</f>
        <v/>
      </c>
      <c r="AI958" t="str">
        <f>IF(AE958="","",IF(AE958="[FÓRMULA MANUAL]","",IFERROR(SUMPRODUCT((DATOS!$A$2:$A$20000=AE958)*(CONFIG_METADATA!$G$2:$G$20000=1)*(COUNTIF(CONFIG_ASIGNATURAS!$B$7:$B$27,DATOS!$I$2:$I$20000)&gt;0)*(DATOS!$K$2:$K$20000))/SUMPRODUCT((DATOS!$A$2:$A$20000=AE958)*(CONFIG_METADATA!$G$2:$G$20000=1)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MANUAL]","",IFERROR(AVERAGEIFS(DATOS!$K$2:$K$20000,DATOS!$A$2:$A$20000,A959,CONFIG_METADATA!$G$2:$G$20000,1,DATOS!$I$2:$I$20000,"Lenguaje Musical"),"")))</f>
        <v/>
      </c>
      <c r="C959" t="str">
        <f>IF(A959="","",IF(A959="[FÓRMULA MANUAL]","",IFERROR(AVERAGEIFS(DATOS!$K$2:$K$20000,DATOS!$A$2:$A$20000,A959,CONFIG_METADATA!$G$2:$G$20000,1,DATOS!$I$2:$I$20000,"Orquesta/Banda/Conjunto"),"")))</f>
        <v/>
      </c>
      <c r="D959" t="str">
        <f>IF(A959="","",IF(A959="[FÓRMULA MANUAL]","",IFERROR(AVERAGEIFS(DATOS!$K$2:$K$20000,DATOS!$A$2:$A$20000,A959,CONFIG_METADATA!$G$2:$G$20000,1,DATOS!$I$2:$I$20000,"Conjunto"),"")))</f>
        <v/>
      </c>
      <c r="E959" t="str">
        <f>IF(A959="","",IF(A959="[FÓRMULA MANUAL]","",IFERROR(SUMPRODUCT((DATOS!$A$2:$A$20000=A959)*(CONFIG_METADATA!$G$2:$G$20000=1)*(COUNTIF(CONFIG_ASIGNATURAS!$B$7:$B$27,DATOS!$I$2:$I$20000)&gt;0)*(DATOS!$K$2:$K$20000))/SUMPRODUCT((DATOS!$A$2:$A$20000=A959)*(CONFIG_METADATA!$G$2:$G$20000=1)*(COUNTIF(CONFIG_ASIGNATURAS!$B$7:$B$27,DATOS!$I$2:$I$20000)&gt;0)*1),"")))</f>
        <v/>
      </c>
      <c r="H959" t="str">
        <f>IF(G959="","",IF(G959="[FÓRMULA MANUAL]","",IFERROR(AVERAGEIFS(DATOS!$K$2:$K$20000,DATOS!$A$2:$A$20000,G959,CONFIG_METADATA!$G$2:$G$20000,1,DATOS!$I$2:$I$20000,"Lenguaje Musical"),"")))</f>
        <v/>
      </c>
      <c r="I959" t="str">
        <f>IF(G959="","",IF(G959="[FÓRMULA MANUAL]","",IFERROR(AVERAGEIFS(DATOS!$K$2:$K$20000,DATOS!$A$2:$A$20000,G959,CONFIG_METADATA!$G$2:$G$20000,1,DATOS!$I$2:$I$20000,"Orquesta/Banda/Conjunto"),"")))</f>
        <v/>
      </c>
      <c r="J959" t="str">
        <f>IF(G959="","",IF(G959="[FÓRMULA MANUAL]","",IFERROR(AVERAGEIFS(DATOS!$K$2:$K$20000,DATOS!$A$2:$A$20000,G959,CONFIG_METADATA!$G$2:$G$20000,1,DATOS!$I$2:$I$20000,"Conjunto"),"")))</f>
        <v/>
      </c>
      <c r="K959" t="str">
        <f>IF(G959="","",IF(G959="[FÓRMULA MANUAL]","",IFERROR(SUMPRODUCT((DATOS!$A$2:$A$20000=G959)*(CONFIG_METADATA!$G$2:$G$20000=1)*(COUNTIF(CONFIG_ASIGNATURAS!$B$7:$B$27,DATOS!$I$2:$I$20000)&gt;0)*(DATOS!$K$2:$K$20000))/SUMPRODUCT((DATOS!$A$2:$A$20000=G959)*(CONFIG_METADATA!$G$2:$G$20000=1)*(COUNTIF(CONFIG_ASIGNATURAS!$B$7:$B$27,DATOS!$I$2:$I$20000)&gt;0)*1),"")))</f>
        <v/>
      </c>
      <c r="N959" t="str">
        <f>IF(M959="","",IF(M959="[FÓRMULA MANUAL]","",IFERROR(AVERAGEIFS(DATOS!$K$2:$K$20000,DATOS!$A$2:$A$20000,M959,CONFIG_METADATA!$G$2:$G$20000,1,DATOS!$I$2:$I$20000,"Armonía"),"")))</f>
        <v/>
      </c>
      <c r="O959" t="str">
        <f>IF(M959="","",IF(M959="[FÓRMULA MANUAL]","",IFERROR(AVERAGEIFS(DATOS!$K$2:$K$20000,DATOS!$A$2:$A$20000,M959,CONFIG_METADATA!$G$2:$G$20000,1,DATOS!$I$2:$I$20000,"Orquesta/Banda/Conjunto"),"")))</f>
        <v/>
      </c>
      <c r="P959" t="str">
        <f>IF(M959="","",IF(M959="[FÓRMULA MANUAL]","",IFERROR(AVERAGEIFS(DATOS!$K$2:$K$20000,DATOS!$A$2:$A$20000,M959,CONFIG_METADATA!$G$2:$G$20000,1,DATOS!$I$2:$I$20000,"Música de Cámara"),"")))</f>
        <v/>
      </c>
      <c r="Q959" t="str">
        <f>IF(M959="","",IF(M959="[FÓRMULA MANUAL]","",IFERROR(SUMPRODUCT((DATOS!$A$2:$A$20000=M959)*(CONFIG_METADATA!$G$2:$G$20000=1)*(COUNTIF(CONFIG_ASIGNATURAS!$B$7:$B$27,DATOS!$I$2:$I$20000)&gt;0)*(DATOS!$K$2:$K$20000))/SUMPRODUCT((DATOS!$A$2:$A$20000=M959)*(CONFIG_METADATA!$G$2:$G$20000=1)*(COUNTIF(CONFIG_ASIGNATURAS!$B$7:$B$27,DATOS!$I$2:$I$20000)&gt;0)*1),"")))</f>
        <v/>
      </c>
      <c r="T959" t="str">
        <f>IF(S959="","",IF(S959="[FÓRMULA MANUAL]","",IFERROR(AVERAGEIFS(DATOS!$K$2:$K$20000,DATOS!$A$2:$A$20000,S959,CONFIG_METADATA!$G$2:$G$20000,1,DATOS!$I$2:$I$20000,"Armonía"),"")))</f>
        <v/>
      </c>
      <c r="U959" t="str">
        <f>IF(S959="","",IF(S959="[FÓRMULA MANUAL]","",IFERROR(AVERAGEIFS(DATOS!$K$2:$K$20000,DATOS!$A$2:$A$20000,S959,CONFIG_METADATA!$G$2:$G$20000,1,DATOS!$I$2:$I$20000,"Orquesta/Banda/Conjunto"),"")))</f>
        <v/>
      </c>
      <c r="V959" t="str">
        <f>IF(S959="","",IF(S959="[FÓRMULA MANUAL]","",IFERROR(AVERAGEIFS(DATOS!$K$2:$K$20000,DATOS!$A$2:$A$20000,S959,CONFIG_METADATA!$G$2:$G$20000,1,DATOS!$I$2:$I$20000,"Música de Cámara"),"")))</f>
        <v/>
      </c>
      <c r="W959" t="str">
        <f>IF(S959="","",IF(S959="[FÓRMULA MANUAL]","",IFERROR(SUMPRODUCT((DATOS!$A$2:$A$20000=S959)*(CONFIG_METADATA!$G$2:$G$20000=1)*(COUNTIF(CONFIG_ASIGNATURAS!$B$7:$B$27,DATOS!$I$2:$I$20000)&gt;0)*(DATOS!$K$2:$K$20000))/SUMPRODUCT((DATOS!$A$2:$A$20000=S959)*(CONFIG_METADATA!$G$2:$G$20000=1)*(COUNTIF(CONFIG_ASIGNATURAS!$B$7:$B$27,DATOS!$I$2:$I$20000)&gt;0)*1),"")))</f>
        <v/>
      </c>
      <c r="Z959" t="str">
        <f>IF(Y959="","",IF(Y959="[FÓRMULA MANUAL]","",IFERROR(AVERAGEIFS(DATOS!$K$2:$K$20000,DATOS!$A$2:$A$20000,Y959,CONFIG_METADATA!$G$2:$G$20000,1,DATOS!$I$2:$I$20000,"Análisis"),"")))</f>
        <v/>
      </c>
      <c r="AA959" t="str">
        <f>IF(Y959="","",IF(Y959="[FÓRMULA MANUAL]","",IFERROR(AVERAGEIFS(DATOS!$K$2:$K$20000,DATOS!$A$2:$A$20000,Y959,CONFIG_METADATA!$G$2:$G$20000,1,DATOS!$I$2:$I$20000,"Orquesta/Banda/Conjunto"),"")))</f>
        <v/>
      </c>
      <c r="AB959" t="str">
        <f>IF(Y959="","",IF(Y959="[FÓRMULA MANUAL]","",IFERROR(AVERAGEIFS(DATOS!$K$2:$K$20000,DATOS!$A$2:$A$20000,Y959,CONFIG_METADATA!$G$2:$G$20000,1,DATOS!$I$2:$I$20000,"Música de Cámara"),"")))</f>
        <v/>
      </c>
      <c r="AC959" t="str">
        <f>IF(Y959="","",IF(Y959="[FÓRMULA MANUAL]","",IFERROR(SUMPRODUCT((DATOS!$A$2:$A$20000=Y959)*(CONFIG_METADATA!$G$2:$G$20000=1)*(COUNTIF(CONFIG_ASIGNATURAS!$B$7:$B$27,DATOS!$I$2:$I$20000)&gt;0)*(DATOS!$K$2:$K$20000))/SUMPRODUCT((DATOS!$A$2:$A$20000=Y959)*(CONFIG_METADATA!$G$2:$G$20000=1)*(COUNTIF(CONFIG_ASIGNATURAS!$B$7:$B$27,DATOS!$I$2:$I$20000)&gt;0)*1),"")))</f>
        <v/>
      </c>
      <c r="AF959" t="str">
        <f>IF(AE959="","",IF(AE959="[FÓRMULA MANUAL]","",IFERROR(AVERAGEIFS(DATOS!$K$2:$K$20000,DATOS!$A$2:$A$20000,AE959,CONFIG_METADATA!$G$2:$G$20000,1,DATOS!$I$2:$I$20000,"Análisis"),"")))</f>
        <v/>
      </c>
      <c r="AG959" t="str">
        <f>IF(AE959="","",IF(AE959="[FÓRMULA MANUAL]","",IFERROR(AVERAGEIFS(DATOS!$K$2:$K$20000,DATOS!$A$2:$A$20000,AE959,CONFIG_METADATA!$G$2:$G$20000,1,DATOS!$I$2:$I$20000,"Orquesta/Banda/Conjunto"),"")))</f>
        <v/>
      </c>
      <c r="AH959" t="str">
        <f>IF(AE959="","",IF(AE959="[FÓRMULA MANUAL]","",IFERROR(AVERAGEIFS(DATOS!$K$2:$K$20000,DATOS!$A$2:$A$20000,AE959,CONFIG_METADATA!$G$2:$G$20000,1,DATOS!$I$2:$I$20000,"Música de Cámara"),"")))</f>
        <v/>
      </c>
      <c r="AI959" t="str">
        <f>IF(AE959="","",IF(AE959="[FÓRMULA MANUAL]","",IFERROR(SUMPRODUCT((DATOS!$A$2:$A$20000=AE959)*(CONFIG_METADATA!$G$2:$G$20000=1)*(COUNTIF(CONFIG_ASIGNATURAS!$B$7:$B$27,DATOS!$I$2:$I$20000)&gt;0)*(DATOS!$K$2:$K$20000))/SUMPRODUCT((DATOS!$A$2:$A$20000=AE959)*(CONFIG_METADATA!$G$2:$G$20000=1)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MANUAL]","",IFERROR(AVERAGEIFS(DATOS!$K$2:$K$20000,DATOS!$A$2:$A$20000,A960,CONFIG_METADATA!$G$2:$G$20000,1,DATOS!$I$2:$I$20000,"Lenguaje Musical"),"")))</f>
        <v/>
      </c>
      <c r="C960" t="str">
        <f>IF(A960="","",IF(A960="[FÓRMULA MANUAL]","",IFERROR(AVERAGEIFS(DATOS!$K$2:$K$20000,DATOS!$A$2:$A$20000,A960,CONFIG_METADATA!$G$2:$G$20000,1,DATOS!$I$2:$I$20000,"Orquesta/Banda/Conjunto"),"")))</f>
        <v/>
      </c>
      <c r="D960" t="str">
        <f>IF(A960="","",IF(A960="[FÓRMULA MANUAL]","",IFERROR(AVERAGEIFS(DATOS!$K$2:$K$20000,DATOS!$A$2:$A$20000,A960,CONFIG_METADATA!$G$2:$G$20000,1,DATOS!$I$2:$I$20000,"Conjunto"),"")))</f>
        <v/>
      </c>
      <c r="E960" t="str">
        <f>IF(A960="","",IF(A960="[FÓRMULA MANUAL]","",IFERROR(SUMPRODUCT((DATOS!$A$2:$A$20000=A960)*(CONFIG_METADATA!$G$2:$G$20000=1)*(COUNTIF(CONFIG_ASIGNATURAS!$B$7:$B$27,DATOS!$I$2:$I$20000)&gt;0)*(DATOS!$K$2:$K$20000))/SUMPRODUCT((DATOS!$A$2:$A$20000=A960)*(CONFIG_METADATA!$G$2:$G$20000=1)*(COUNTIF(CONFIG_ASIGNATURAS!$B$7:$B$27,DATOS!$I$2:$I$20000)&gt;0)*1),"")))</f>
        <v/>
      </c>
      <c r="H960" t="str">
        <f>IF(G960="","",IF(G960="[FÓRMULA MANUAL]","",IFERROR(AVERAGEIFS(DATOS!$K$2:$K$20000,DATOS!$A$2:$A$20000,G960,CONFIG_METADATA!$G$2:$G$20000,1,DATOS!$I$2:$I$20000,"Lenguaje Musical"),"")))</f>
        <v/>
      </c>
      <c r="I960" t="str">
        <f>IF(G960="","",IF(G960="[FÓRMULA MANUAL]","",IFERROR(AVERAGEIFS(DATOS!$K$2:$K$20000,DATOS!$A$2:$A$20000,G960,CONFIG_METADATA!$G$2:$G$20000,1,DATOS!$I$2:$I$20000,"Orquesta/Banda/Conjunto"),"")))</f>
        <v/>
      </c>
      <c r="J960" t="str">
        <f>IF(G960="","",IF(G960="[FÓRMULA MANUAL]","",IFERROR(AVERAGEIFS(DATOS!$K$2:$K$20000,DATOS!$A$2:$A$20000,G960,CONFIG_METADATA!$G$2:$G$20000,1,DATOS!$I$2:$I$20000,"Conjunto"),"")))</f>
        <v/>
      </c>
      <c r="K960" t="str">
        <f>IF(G960="","",IF(G960="[FÓRMULA MANUAL]","",IFERROR(SUMPRODUCT((DATOS!$A$2:$A$20000=G960)*(CONFIG_METADATA!$G$2:$G$20000=1)*(COUNTIF(CONFIG_ASIGNATURAS!$B$7:$B$27,DATOS!$I$2:$I$20000)&gt;0)*(DATOS!$K$2:$K$20000))/SUMPRODUCT((DATOS!$A$2:$A$20000=G960)*(CONFIG_METADATA!$G$2:$G$20000=1)*(COUNTIF(CONFIG_ASIGNATURAS!$B$7:$B$27,DATOS!$I$2:$I$20000)&gt;0)*1),"")))</f>
        <v/>
      </c>
      <c r="N960" t="str">
        <f>IF(M960="","",IF(M960="[FÓRMULA MANUAL]","",IFERROR(AVERAGEIFS(DATOS!$K$2:$K$20000,DATOS!$A$2:$A$20000,M960,CONFIG_METADATA!$G$2:$G$20000,1,DATOS!$I$2:$I$20000,"Armonía"),"")))</f>
        <v/>
      </c>
      <c r="O960" t="str">
        <f>IF(M960="","",IF(M960="[FÓRMULA MANUAL]","",IFERROR(AVERAGEIFS(DATOS!$K$2:$K$20000,DATOS!$A$2:$A$20000,M960,CONFIG_METADATA!$G$2:$G$20000,1,DATOS!$I$2:$I$20000,"Orquesta/Banda/Conjunto"),"")))</f>
        <v/>
      </c>
      <c r="P960" t="str">
        <f>IF(M960="","",IF(M960="[FÓRMULA MANUAL]","",IFERROR(AVERAGEIFS(DATOS!$K$2:$K$20000,DATOS!$A$2:$A$20000,M960,CONFIG_METADATA!$G$2:$G$20000,1,DATOS!$I$2:$I$20000,"Música de Cámara"),"")))</f>
        <v/>
      </c>
      <c r="Q960" t="str">
        <f>IF(M960="","",IF(M960="[FÓRMULA MANUAL]","",IFERROR(SUMPRODUCT((DATOS!$A$2:$A$20000=M960)*(CONFIG_METADATA!$G$2:$G$20000=1)*(COUNTIF(CONFIG_ASIGNATURAS!$B$7:$B$27,DATOS!$I$2:$I$20000)&gt;0)*(DATOS!$K$2:$K$20000))/SUMPRODUCT((DATOS!$A$2:$A$20000=M960)*(CONFIG_METADATA!$G$2:$G$20000=1)*(COUNTIF(CONFIG_ASIGNATURAS!$B$7:$B$27,DATOS!$I$2:$I$20000)&gt;0)*1),"")))</f>
        <v/>
      </c>
      <c r="T960" t="str">
        <f>IF(S960="","",IF(S960="[FÓRMULA MANUAL]","",IFERROR(AVERAGEIFS(DATOS!$K$2:$K$20000,DATOS!$A$2:$A$20000,S960,CONFIG_METADATA!$G$2:$G$20000,1,DATOS!$I$2:$I$20000,"Armonía"),"")))</f>
        <v/>
      </c>
      <c r="U960" t="str">
        <f>IF(S960="","",IF(S960="[FÓRMULA MANUAL]","",IFERROR(AVERAGEIFS(DATOS!$K$2:$K$20000,DATOS!$A$2:$A$20000,S960,CONFIG_METADATA!$G$2:$G$20000,1,DATOS!$I$2:$I$20000,"Orquesta/Banda/Conjunto"),"")))</f>
        <v/>
      </c>
      <c r="V960" t="str">
        <f>IF(S960="","",IF(S960="[FÓRMULA MANUAL]","",IFERROR(AVERAGEIFS(DATOS!$K$2:$K$20000,DATOS!$A$2:$A$20000,S960,CONFIG_METADATA!$G$2:$G$20000,1,DATOS!$I$2:$I$20000,"Música de Cámara"),"")))</f>
        <v/>
      </c>
      <c r="W960" t="str">
        <f>IF(S960="","",IF(S960="[FÓRMULA MANUAL]","",IFERROR(SUMPRODUCT((DATOS!$A$2:$A$20000=S960)*(CONFIG_METADATA!$G$2:$G$20000=1)*(COUNTIF(CONFIG_ASIGNATURAS!$B$7:$B$27,DATOS!$I$2:$I$20000)&gt;0)*(DATOS!$K$2:$K$20000))/SUMPRODUCT((DATOS!$A$2:$A$20000=S960)*(CONFIG_METADATA!$G$2:$G$20000=1)*(COUNTIF(CONFIG_ASIGNATURAS!$B$7:$B$27,DATOS!$I$2:$I$20000)&gt;0)*1),"")))</f>
        <v/>
      </c>
      <c r="Z960" t="str">
        <f>IF(Y960="","",IF(Y960="[FÓRMULA MANUAL]","",IFERROR(AVERAGEIFS(DATOS!$K$2:$K$20000,DATOS!$A$2:$A$20000,Y960,CONFIG_METADATA!$G$2:$G$20000,1,DATOS!$I$2:$I$20000,"Análisis"),"")))</f>
        <v/>
      </c>
      <c r="AA960" t="str">
        <f>IF(Y960="","",IF(Y960="[FÓRMULA MANUAL]","",IFERROR(AVERAGEIFS(DATOS!$K$2:$K$20000,DATOS!$A$2:$A$20000,Y960,CONFIG_METADATA!$G$2:$G$20000,1,DATOS!$I$2:$I$20000,"Orquesta/Banda/Conjunto"),"")))</f>
        <v/>
      </c>
      <c r="AB960" t="str">
        <f>IF(Y960="","",IF(Y960="[FÓRMULA MANUAL]","",IFERROR(AVERAGEIFS(DATOS!$K$2:$K$20000,DATOS!$A$2:$A$20000,Y960,CONFIG_METADATA!$G$2:$G$20000,1,DATOS!$I$2:$I$20000,"Música de Cámara"),"")))</f>
        <v/>
      </c>
      <c r="AC960" t="str">
        <f>IF(Y960="","",IF(Y960="[FÓRMULA MANUAL]","",IFERROR(SUMPRODUCT((DATOS!$A$2:$A$20000=Y960)*(CONFIG_METADATA!$G$2:$G$20000=1)*(COUNTIF(CONFIG_ASIGNATURAS!$B$7:$B$27,DATOS!$I$2:$I$20000)&gt;0)*(DATOS!$K$2:$K$20000))/SUMPRODUCT((DATOS!$A$2:$A$20000=Y960)*(CONFIG_METADATA!$G$2:$G$20000=1)*(COUNTIF(CONFIG_ASIGNATURAS!$B$7:$B$27,DATOS!$I$2:$I$20000)&gt;0)*1),"")))</f>
        <v/>
      </c>
      <c r="AF960" t="str">
        <f>IF(AE960="","",IF(AE960="[FÓRMULA MANUAL]","",IFERROR(AVERAGEIFS(DATOS!$K$2:$K$20000,DATOS!$A$2:$A$20000,AE960,CONFIG_METADATA!$G$2:$G$20000,1,DATOS!$I$2:$I$20000,"Análisis"),"")))</f>
        <v/>
      </c>
      <c r="AG960" t="str">
        <f>IF(AE960="","",IF(AE960="[FÓRMULA MANUAL]","",IFERROR(AVERAGEIFS(DATOS!$K$2:$K$20000,DATOS!$A$2:$A$20000,AE960,CONFIG_METADATA!$G$2:$G$20000,1,DATOS!$I$2:$I$20000,"Orquesta/Banda/Conjunto"),"")))</f>
        <v/>
      </c>
      <c r="AH960" t="str">
        <f>IF(AE960="","",IF(AE960="[FÓRMULA MANUAL]","",IFERROR(AVERAGEIFS(DATOS!$K$2:$K$20000,DATOS!$A$2:$A$20000,AE960,CONFIG_METADATA!$G$2:$G$20000,1,DATOS!$I$2:$I$20000,"Música de Cámara"),"")))</f>
        <v/>
      </c>
      <c r="AI960" t="str">
        <f>IF(AE960="","",IF(AE960="[FÓRMULA MANUAL]","",IFERROR(SUMPRODUCT((DATOS!$A$2:$A$20000=AE960)*(CONFIG_METADATA!$G$2:$G$20000=1)*(COUNTIF(CONFIG_ASIGNATURAS!$B$7:$B$27,DATOS!$I$2:$I$20000)&gt;0)*(DATOS!$K$2:$K$20000))/SUMPRODUCT((DATOS!$A$2:$A$20000=AE960)*(CONFIG_METADATA!$G$2:$G$20000=1)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MANUAL]","",IFERROR(AVERAGEIFS(DATOS!$K$2:$K$20000,DATOS!$A$2:$A$20000,A961,CONFIG_METADATA!$G$2:$G$20000,1,DATOS!$I$2:$I$20000,"Lenguaje Musical"),"")))</f>
        <v/>
      </c>
      <c r="C961" t="str">
        <f>IF(A961="","",IF(A961="[FÓRMULA MANUAL]","",IFERROR(AVERAGEIFS(DATOS!$K$2:$K$20000,DATOS!$A$2:$A$20000,A961,CONFIG_METADATA!$G$2:$G$20000,1,DATOS!$I$2:$I$20000,"Orquesta/Banda/Conjunto"),"")))</f>
        <v/>
      </c>
      <c r="D961" t="str">
        <f>IF(A961="","",IF(A961="[FÓRMULA MANUAL]","",IFERROR(AVERAGEIFS(DATOS!$K$2:$K$20000,DATOS!$A$2:$A$20000,A961,CONFIG_METADATA!$G$2:$G$20000,1,DATOS!$I$2:$I$20000,"Conjunto"),"")))</f>
        <v/>
      </c>
      <c r="E961" t="str">
        <f>IF(A961="","",IF(A961="[FÓRMULA MANUAL]","",IFERROR(SUMPRODUCT((DATOS!$A$2:$A$20000=A961)*(CONFIG_METADATA!$G$2:$G$20000=1)*(COUNTIF(CONFIG_ASIGNATURAS!$B$7:$B$27,DATOS!$I$2:$I$20000)&gt;0)*(DATOS!$K$2:$K$20000))/SUMPRODUCT((DATOS!$A$2:$A$20000=A961)*(CONFIG_METADATA!$G$2:$G$20000=1)*(COUNTIF(CONFIG_ASIGNATURAS!$B$7:$B$27,DATOS!$I$2:$I$20000)&gt;0)*1),"")))</f>
        <v/>
      </c>
      <c r="H961" t="str">
        <f>IF(G961="","",IF(G961="[FÓRMULA MANUAL]","",IFERROR(AVERAGEIFS(DATOS!$K$2:$K$20000,DATOS!$A$2:$A$20000,G961,CONFIG_METADATA!$G$2:$G$20000,1,DATOS!$I$2:$I$20000,"Lenguaje Musical"),"")))</f>
        <v/>
      </c>
      <c r="I961" t="str">
        <f>IF(G961="","",IF(G961="[FÓRMULA MANUAL]","",IFERROR(AVERAGEIFS(DATOS!$K$2:$K$20000,DATOS!$A$2:$A$20000,G961,CONFIG_METADATA!$G$2:$G$20000,1,DATOS!$I$2:$I$20000,"Orquesta/Banda/Conjunto"),"")))</f>
        <v/>
      </c>
      <c r="J961" t="str">
        <f>IF(G961="","",IF(G961="[FÓRMULA MANUAL]","",IFERROR(AVERAGEIFS(DATOS!$K$2:$K$20000,DATOS!$A$2:$A$20000,G961,CONFIG_METADATA!$G$2:$G$20000,1,DATOS!$I$2:$I$20000,"Conjunto"),"")))</f>
        <v/>
      </c>
      <c r="K961" t="str">
        <f>IF(G961="","",IF(G961="[FÓRMULA MANUAL]","",IFERROR(SUMPRODUCT((DATOS!$A$2:$A$20000=G961)*(CONFIG_METADATA!$G$2:$G$20000=1)*(COUNTIF(CONFIG_ASIGNATURAS!$B$7:$B$27,DATOS!$I$2:$I$20000)&gt;0)*(DATOS!$K$2:$K$20000))/SUMPRODUCT((DATOS!$A$2:$A$20000=G961)*(CONFIG_METADATA!$G$2:$G$20000=1)*(COUNTIF(CONFIG_ASIGNATURAS!$B$7:$B$27,DATOS!$I$2:$I$20000)&gt;0)*1),"")))</f>
        <v/>
      </c>
      <c r="N961" t="str">
        <f>IF(M961="","",IF(M961="[FÓRMULA MANUAL]","",IFERROR(AVERAGEIFS(DATOS!$K$2:$K$20000,DATOS!$A$2:$A$20000,M961,CONFIG_METADATA!$G$2:$G$20000,1,DATOS!$I$2:$I$20000,"Armonía"),"")))</f>
        <v/>
      </c>
      <c r="O961" t="str">
        <f>IF(M961="","",IF(M961="[FÓRMULA MANUAL]","",IFERROR(AVERAGEIFS(DATOS!$K$2:$K$20000,DATOS!$A$2:$A$20000,M961,CONFIG_METADATA!$G$2:$G$20000,1,DATOS!$I$2:$I$20000,"Orquesta/Banda/Conjunto"),"")))</f>
        <v/>
      </c>
      <c r="P961" t="str">
        <f>IF(M961="","",IF(M961="[FÓRMULA MANUAL]","",IFERROR(AVERAGEIFS(DATOS!$K$2:$K$20000,DATOS!$A$2:$A$20000,M961,CONFIG_METADATA!$G$2:$G$20000,1,DATOS!$I$2:$I$20000,"Música de Cámara"),"")))</f>
        <v/>
      </c>
      <c r="Q961" t="str">
        <f>IF(M961="","",IF(M961="[FÓRMULA MANUAL]","",IFERROR(SUMPRODUCT((DATOS!$A$2:$A$20000=M961)*(CONFIG_METADATA!$G$2:$G$20000=1)*(COUNTIF(CONFIG_ASIGNATURAS!$B$7:$B$27,DATOS!$I$2:$I$20000)&gt;0)*(DATOS!$K$2:$K$20000))/SUMPRODUCT((DATOS!$A$2:$A$20000=M961)*(CONFIG_METADATA!$G$2:$G$20000=1)*(COUNTIF(CONFIG_ASIGNATURAS!$B$7:$B$27,DATOS!$I$2:$I$20000)&gt;0)*1),"")))</f>
        <v/>
      </c>
      <c r="T961" t="str">
        <f>IF(S961="","",IF(S961="[FÓRMULA MANUAL]","",IFERROR(AVERAGEIFS(DATOS!$K$2:$K$20000,DATOS!$A$2:$A$20000,S961,CONFIG_METADATA!$G$2:$G$20000,1,DATOS!$I$2:$I$20000,"Armonía"),"")))</f>
        <v/>
      </c>
      <c r="U961" t="str">
        <f>IF(S961="","",IF(S961="[FÓRMULA MANUAL]","",IFERROR(AVERAGEIFS(DATOS!$K$2:$K$20000,DATOS!$A$2:$A$20000,S961,CONFIG_METADATA!$G$2:$G$20000,1,DATOS!$I$2:$I$20000,"Orquesta/Banda/Conjunto"),"")))</f>
        <v/>
      </c>
      <c r="V961" t="str">
        <f>IF(S961="","",IF(S961="[FÓRMULA MANUAL]","",IFERROR(AVERAGEIFS(DATOS!$K$2:$K$20000,DATOS!$A$2:$A$20000,S961,CONFIG_METADATA!$G$2:$G$20000,1,DATOS!$I$2:$I$20000,"Música de Cámara"),"")))</f>
        <v/>
      </c>
      <c r="W961" t="str">
        <f>IF(S961="","",IF(S961="[FÓRMULA MANUAL]","",IFERROR(SUMPRODUCT((DATOS!$A$2:$A$20000=S961)*(CONFIG_METADATA!$G$2:$G$20000=1)*(COUNTIF(CONFIG_ASIGNATURAS!$B$7:$B$27,DATOS!$I$2:$I$20000)&gt;0)*(DATOS!$K$2:$K$20000))/SUMPRODUCT((DATOS!$A$2:$A$20000=S961)*(CONFIG_METADATA!$G$2:$G$20000=1)*(COUNTIF(CONFIG_ASIGNATURAS!$B$7:$B$27,DATOS!$I$2:$I$20000)&gt;0)*1),"")))</f>
        <v/>
      </c>
      <c r="Z961" t="str">
        <f>IF(Y961="","",IF(Y961="[FÓRMULA MANUAL]","",IFERROR(AVERAGEIFS(DATOS!$K$2:$K$20000,DATOS!$A$2:$A$20000,Y961,CONFIG_METADATA!$G$2:$G$20000,1,DATOS!$I$2:$I$20000,"Análisis"),"")))</f>
        <v/>
      </c>
      <c r="AA961" t="str">
        <f>IF(Y961="","",IF(Y961="[FÓRMULA MANUAL]","",IFERROR(AVERAGEIFS(DATOS!$K$2:$K$20000,DATOS!$A$2:$A$20000,Y961,CONFIG_METADATA!$G$2:$G$20000,1,DATOS!$I$2:$I$20000,"Orquesta/Banda/Conjunto"),"")))</f>
        <v/>
      </c>
      <c r="AB961" t="str">
        <f>IF(Y961="","",IF(Y961="[FÓRMULA MANUAL]","",IFERROR(AVERAGEIFS(DATOS!$K$2:$K$20000,DATOS!$A$2:$A$20000,Y961,CONFIG_METADATA!$G$2:$G$20000,1,DATOS!$I$2:$I$20000,"Música de Cámara"),"")))</f>
        <v/>
      </c>
      <c r="AC961" t="str">
        <f>IF(Y961="","",IF(Y961="[FÓRMULA MANUAL]","",IFERROR(SUMPRODUCT((DATOS!$A$2:$A$20000=Y961)*(CONFIG_METADATA!$G$2:$G$20000=1)*(COUNTIF(CONFIG_ASIGNATURAS!$B$7:$B$27,DATOS!$I$2:$I$20000)&gt;0)*(DATOS!$K$2:$K$20000))/SUMPRODUCT((DATOS!$A$2:$A$20000=Y961)*(CONFIG_METADATA!$G$2:$G$20000=1)*(COUNTIF(CONFIG_ASIGNATURAS!$B$7:$B$27,DATOS!$I$2:$I$20000)&gt;0)*1),"")))</f>
        <v/>
      </c>
      <c r="AF961" t="str">
        <f>IF(AE961="","",IF(AE961="[FÓRMULA MANUAL]","",IFERROR(AVERAGEIFS(DATOS!$K$2:$K$20000,DATOS!$A$2:$A$20000,AE961,CONFIG_METADATA!$G$2:$G$20000,1,DATOS!$I$2:$I$20000,"Análisis"),"")))</f>
        <v/>
      </c>
      <c r="AG961" t="str">
        <f>IF(AE961="","",IF(AE961="[FÓRMULA MANUAL]","",IFERROR(AVERAGEIFS(DATOS!$K$2:$K$20000,DATOS!$A$2:$A$20000,AE961,CONFIG_METADATA!$G$2:$G$20000,1,DATOS!$I$2:$I$20000,"Orquesta/Banda/Conjunto"),"")))</f>
        <v/>
      </c>
      <c r="AH961" t="str">
        <f>IF(AE961="","",IF(AE961="[FÓRMULA MANUAL]","",IFERROR(AVERAGEIFS(DATOS!$K$2:$K$20000,DATOS!$A$2:$A$20000,AE961,CONFIG_METADATA!$G$2:$G$20000,1,DATOS!$I$2:$I$20000,"Música de Cámara"),"")))</f>
        <v/>
      </c>
      <c r="AI961" t="str">
        <f>IF(AE961="","",IF(AE961="[FÓRMULA MANUAL]","",IFERROR(SUMPRODUCT((DATOS!$A$2:$A$20000=AE961)*(CONFIG_METADATA!$G$2:$G$20000=1)*(COUNTIF(CONFIG_ASIGNATURAS!$B$7:$B$27,DATOS!$I$2:$I$20000)&gt;0)*(DATOS!$K$2:$K$20000))/SUMPRODUCT((DATOS!$A$2:$A$20000=AE961)*(CONFIG_METADATA!$G$2:$G$20000=1)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MANUAL]","",IFERROR(AVERAGEIFS(DATOS!$K$2:$K$20000,DATOS!$A$2:$A$20000,A962,CONFIG_METADATA!$G$2:$G$20000,1,DATOS!$I$2:$I$20000,"Lenguaje Musical"),"")))</f>
        <v/>
      </c>
      <c r="C962" t="str">
        <f>IF(A962="","",IF(A962="[FÓRMULA MANUAL]","",IFERROR(AVERAGEIFS(DATOS!$K$2:$K$20000,DATOS!$A$2:$A$20000,A962,CONFIG_METADATA!$G$2:$G$20000,1,DATOS!$I$2:$I$20000,"Orquesta/Banda/Conjunto"),"")))</f>
        <v/>
      </c>
      <c r="D962" t="str">
        <f>IF(A962="","",IF(A962="[FÓRMULA MANUAL]","",IFERROR(AVERAGEIFS(DATOS!$K$2:$K$20000,DATOS!$A$2:$A$20000,A962,CONFIG_METADATA!$G$2:$G$20000,1,DATOS!$I$2:$I$20000,"Conjunto"),"")))</f>
        <v/>
      </c>
      <c r="E962" t="str">
        <f>IF(A962="","",IF(A962="[FÓRMULA MANUAL]","",IFERROR(SUMPRODUCT((DATOS!$A$2:$A$20000=A962)*(CONFIG_METADATA!$G$2:$G$20000=1)*(COUNTIF(CONFIG_ASIGNATURAS!$B$7:$B$27,DATOS!$I$2:$I$20000)&gt;0)*(DATOS!$K$2:$K$20000))/SUMPRODUCT((DATOS!$A$2:$A$20000=A962)*(CONFIG_METADATA!$G$2:$G$20000=1)*(COUNTIF(CONFIG_ASIGNATURAS!$B$7:$B$27,DATOS!$I$2:$I$20000)&gt;0)*1),"")))</f>
        <v/>
      </c>
      <c r="H962" t="str">
        <f>IF(G962="","",IF(G962="[FÓRMULA MANUAL]","",IFERROR(AVERAGEIFS(DATOS!$K$2:$K$20000,DATOS!$A$2:$A$20000,G962,CONFIG_METADATA!$G$2:$G$20000,1,DATOS!$I$2:$I$20000,"Lenguaje Musical"),"")))</f>
        <v/>
      </c>
      <c r="I962" t="str">
        <f>IF(G962="","",IF(G962="[FÓRMULA MANUAL]","",IFERROR(AVERAGEIFS(DATOS!$K$2:$K$20000,DATOS!$A$2:$A$20000,G962,CONFIG_METADATA!$G$2:$G$20000,1,DATOS!$I$2:$I$20000,"Orquesta/Banda/Conjunto"),"")))</f>
        <v/>
      </c>
      <c r="J962" t="str">
        <f>IF(G962="","",IF(G962="[FÓRMULA MANUAL]","",IFERROR(AVERAGEIFS(DATOS!$K$2:$K$20000,DATOS!$A$2:$A$20000,G962,CONFIG_METADATA!$G$2:$G$20000,1,DATOS!$I$2:$I$20000,"Conjunto"),"")))</f>
        <v/>
      </c>
      <c r="K962" t="str">
        <f>IF(G962="","",IF(G962="[FÓRMULA MANUAL]","",IFERROR(SUMPRODUCT((DATOS!$A$2:$A$20000=G962)*(CONFIG_METADATA!$G$2:$G$20000=1)*(COUNTIF(CONFIG_ASIGNATURAS!$B$7:$B$27,DATOS!$I$2:$I$20000)&gt;0)*(DATOS!$K$2:$K$20000))/SUMPRODUCT((DATOS!$A$2:$A$20000=G962)*(CONFIG_METADATA!$G$2:$G$20000=1)*(COUNTIF(CONFIG_ASIGNATURAS!$B$7:$B$27,DATOS!$I$2:$I$20000)&gt;0)*1),"")))</f>
        <v/>
      </c>
      <c r="N962" t="str">
        <f>IF(M962="","",IF(M962="[FÓRMULA MANUAL]","",IFERROR(AVERAGEIFS(DATOS!$K$2:$K$20000,DATOS!$A$2:$A$20000,M962,CONFIG_METADATA!$G$2:$G$20000,1,DATOS!$I$2:$I$20000,"Armonía"),"")))</f>
        <v/>
      </c>
      <c r="O962" t="str">
        <f>IF(M962="","",IF(M962="[FÓRMULA MANUAL]","",IFERROR(AVERAGEIFS(DATOS!$K$2:$K$20000,DATOS!$A$2:$A$20000,M962,CONFIG_METADATA!$G$2:$G$20000,1,DATOS!$I$2:$I$20000,"Orquesta/Banda/Conjunto"),"")))</f>
        <v/>
      </c>
      <c r="P962" t="str">
        <f>IF(M962="","",IF(M962="[FÓRMULA MANUAL]","",IFERROR(AVERAGEIFS(DATOS!$K$2:$K$20000,DATOS!$A$2:$A$20000,M962,CONFIG_METADATA!$G$2:$G$20000,1,DATOS!$I$2:$I$20000,"Música de Cámara"),"")))</f>
        <v/>
      </c>
      <c r="Q962" t="str">
        <f>IF(M962="","",IF(M962="[FÓRMULA MANUAL]","",IFERROR(SUMPRODUCT((DATOS!$A$2:$A$20000=M962)*(CONFIG_METADATA!$G$2:$G$20000=1)*(COUNTIF(CONFIG_ASIGNATURAS!$B$7:$B$27,DATOS!$I$2:$I$20000)&gt;0)*(DATOS!$K$2:$K$20000))/SUMPRODUCT((DATOS!$A$2:$A$20000=M962)*(CONFIG_METADATA!$G$2:$G$20000=1)*(COUNTIF(CONFIG_ASIGNATURAS!$B$7:$B$27,DATOS!$I$2:$I$20000)&gt;0)*1),"")))</f>
        <v/>
      </c>
      <c r="T962" t="str">
        <f>IF(S962="","",IF(S962="[FÓRMULA MANUAL]","",IFERROR(AVERAGEIFS(DATOS!$K$2:$K$20000,DATOS!$A$2:$A$20000,S962,CONFIG_METADATA!$G$2:$G$20000,1,DATOS!$I$2:$I$20000,"Armonía"),"")))</f>
        <v/>
      </c>
      <c r="U962" t="str">
        <f>IF(S962="","",IF(S962="[FÓRMULA MANUAL]","",IFERROR(AVERAGEIFS(DATOS!$K$2:$K$20000,DATOS!$A$2:$A$20000,S962,CONFIG_METADATA!$G$2:$G$20000,1,DATOS!$I$2:$I$20000,"Orquesta/Banda/Conjunto"),"")))</f>
        <v/>
      </c>
      <c r="V962" t="str">
        <f>IF(S962="","",IF(S962="[FÓRMULA MANUAL]","",IFERROR(AVERAGEIFS(DATOS!$K$2:$K$20000,DATOS!$A$2:$A$20000,S962,CONFIG_METADATA!$G$2:$G$20000,1,DATOS!$I$2:$I$20000,"Música de Cámara"),"")))</f>
        <v/>
      </c>
      <c r="W962" t="str">
        <f>IF(S962="","",IF(S962="[FÓRMULA MANUAL]","",IFERROR(SUMPRODUCT((DATOS!$A$2:$A$20000=S962)*(CONFIG_METADATA!$G$2:$G$20000=1)*(COUNTIF(CONFIG_ASIGNATURAS!$B$7:$B$27,DATOS!$I$2:$I$20000)&gt;0)*(DATOS!$K$2:$K$20000))/SUMPRODUCT((DATOS!$A$2:$A$20000=S962)*(CONFIG_METADATA!$G$2:$G$20000=1)*(COUNTIF(CONFIG_ASIGNATURAS!$B$7:$B$27,DATOS!$I$2:$I$20000)&gt;0)*1),"")))</f>
        <v/>
      </c>
      <c r="Z962" t="str">
        <f>IF(Y962="","",IF(Y962="[FÓRMULA MANUAL]","",IFERROR(AVERAGEIFS(DATOS!$K$2:$K$20000,DATOS!$A$2:$A$20000,Y962,CONFIG_METADATA!$G$2:$G$20000,1,DATOS!$I$2:$I$20000,"Análisis"),"")))</f>
        <v/>
      </c>
      <c r="AA962" t="str">
        <f>IF(Y962="","",IF(Y962="[FÓRMULA MANUAL]","",IFERROR(AVERAGEIFS(DATOS!$K$2:$K$20000,DATOS!$A$2:$A$20000,Y962,CONFIG_METADATA!$G$2:$G$20000,1,DATOS!$I$2:$I$20000,"Orquesta/Banda/Conjunto"),"")))</f>
        <v/>
      </c>
      <c r="AB962" t="str">
        <f>IF(Y962="","",IF(Y962="[FÓRMULA MANUAL]","",IFERROR(AVERAGEIFS(DATOS!$K$2:$K$20000,DATOS!$A$2:$A$20000,Y962,CONFIG_METADATA!$G$2:$G$20000,1,DATOS!$I$2:$I$20000,"Música de Cámara"),"")))</f>
        <v/>
      </c>
      <c r="AC962" t="str">
        <f>IF(Y962="","",IF(Y962="[FÓRMULA MANUAL]","",IFERROR(SUMPRODUCT((DATOS!$A$2:$A$20000=Y962)*(CONFIG_METADATA!$G$2:$G$20000=1)*(COUNTIF(CONFIG_ASIGNATURAS!$B$7:$B$27,DATOS!$I$2:$I$20000)&gt;0)*(DATOS!$K$2:$K$20000))/SUMPRODUCT((DATOS!$A$2:$A$20000=Y962)*(CONFIG_METADATA!$G$2:$G$20000=1)*(COUNTIF(CONFIG_ASIGNATURAS!$B$7:$B$27,DATOS!$I$2:$I$20000)&gt;0)*1),"")))</f>
        <v/>
      </c>
      <c r="AF962" t="str">
        <f>IF(AE962="","",IF(AE962="[FÓRMULA MANUAL]","",IFERROR(AVERAGEIFS(DATOS!$K$2:$K$20000,DATOS!$A$2:$A$20000,AE962,CONFIG_METADATA!$G$2:$G$20000,1,DATOS!$I$2:$I$20000,"Análisis"),"")))</f>
        <v/>
      </c>
      <c r="AG962" t="str">
        <f>IF(AE962="","",IF(AE962="[FÓRMULA MANUAL]","",IFERROR(AVERAGEIFS(DATOS!$K$2:$K$20000,DATOS!$A$2:$A$20000,AE962,CONFIG_METADATA!$G$2:$G$20000,1,DATOS!$I$2:$I$20000,"Orquesta/Banda/Conjunto"),"")))</f>
        <v/>
      </c>
      <c r="AH962" t="str">
        <f>IF(AE962="","",IF(AE962="[FÓRMULA MANUAL]","",IFERROR(AVERAGEIFS(DATOS!$K$2:$K$20000,DATOS!$A$2:$A$20000,AE962,CONFIG_METADATA!$G$2:$G$20000,1,DATOS!$I$2:$I$20000,"Música de Cámara"),"")))</f>
        <v/>
      </c>
      <c r="AI962" t="str">
        <f>IF(AE962="","",IF(AE962="[FÓRMULA MANUAL]","",IFERROR(SUMPRODUCT((DATOS!$A$2:$A$20000=AE962)*(CONFIG_METADATA!$G$2:$G$20000=1)*(COUNTIF(CONFIG_ASIGNATURAS!$B$7:$B$27,DATOS!$I$2:$I$20000)&gt;0)*(DATOS!$K$2:$K$20000))/SUMPRODUCT((DATOS!$A$2:$A$20000=AE962)*(CONFIG_METADATA!$G$2:$G$20000=1)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MANUAL]","",IFERROR(AVERAGEIFS(DATOS!$K$2:$K$20000,DATOS!$A$2:$A$20000,A963,CONFIG_METADATA!$G$2:$G$20000,1,DATOS!$I$2:$I$20000,"Lenguaje Musical"),"")))</f>
        <v/>
      </c>
      <c r="C963" t="str">
        <f>IF(A963="","",IF(A963="[FÓRMULA MANUAL]","",IFERROR(AVERAGEIFS(DATOS!$K$2:$K$20000,DATOS!$A$2:$A$20000,A963,CONFIG_METADATA!$G$2:$G$20000,1,DATOS!$I$2:$I$20000,"Orquesta/Banda/Conjunto"),"")))</f>
        <v/>
      </c>
      <c r="D963" t="str">
        <f>IF(A963="","",IF(A963="[FÓRMULA MANUAL]","",IFERROR(AVERAGEIFS(DATOS!$K$2:$K$20000,DATOS!$A$2:$A$20000,A963,CONFIG_METADATA!$G$2:$G$20000,1,DATOS!$I$2:$I$20000,"Conjunto"),"")))</f>
        <v/>
      </c>
      <c r="E963" t="str">
        <f>IF(A963="","",IF(A963="[FÓRMULA MANUAL]","",IFERROR(SUMPRODUCT((DATOS!$A$2:$A$20000=A963)*(CONFIG_METADATA!$G$2:$G$20000=1)*(COUNTIF(CONFIG_ASIGNATURAS!$B$7:$B$27,DATOS!$I$2:$I$20000)&gt;0)*(DATOS!$K$2:$K$20000))/SUMPRODUCT((DATOS!$A$2:$A$20000=A963)*(CONFIG_METADATA!$G$2:$G$20000=1)*(COUNTIF(CONFIG_ASIGNATURAS!$B$7:$B$27,DATOS!$I$2:$I$20000)&gt;0)*1),"")))</f>
        <v/>
      </c>
      <c r="H963" t="str">
        <f>IF(G963="","",IF(G963="[FÓRMULA MANUAL]","",IFERROR(AVERAGEIFS(DATOS!$K$2:$K$20000,DATOS!$A$2:$A$20000,G963,CONFIG_METADATA!$G$2:$G$20000,1,DATOS!$I$2:$I$20000,"Lenguaje Musical"),"")))</f>
        <v/>
      </c>
      <c r="I963" t="str">
        <f>IF(G963="","",IF(G963="[FÓRMULA MANUAL]","",IFERROR(AVERAGEIFS(DATOS!$K$2:$K$20000,DATOS!$A$2:$A$20000,G963,CONFIG_METADATA!$G$2:$G$20000,1,DATOS!$I$2:$I$20000,"Orquesta/Banda/Conjunto"),"")))</f>
        <v/>
      </c>
      <c r="J963" t="str">
        <f>IF(G963="","",IF(G963="[FÓRMULA MANUAL]","",IFERROR(AVERAGEIFS(DATOS!$K$2:$K$20000,DATOS!$A$2:$A$20000,G963,CONFIG_METADATA!$G$2:$G$20000,1,DATOS!$I$2:$I$20000,"Conjunto"),"")))</f>
        <v/>
      </c>
      <c r="K963" t="str">
        <f>IF(G963="","",IF(G963="[FÓRMULA MANUAL]","",IFERROR(SUMPRODUCT((DATOS!$A$2:$A$20000=G963)*(CONFIG_METADATA!$G$2:$G$20000=1)*(COUNTIF(CONFIG_ASIGNATURAS!$B$7:$B$27,DATOS!$I$2:$I$20000)&gt;0)*(DATOS!$K$2:$K$20000))/SUMPRODUCT((DATOS!$A$2:$A$20000=G963)*(CONFIG_METADATA!$G$2:$G$20000=1)*(COUNTIF(CONFIG_ASIGNATURAS!$B$7:$B$27,DATOS!$I$2:$I$20000)&gt;0)*1),"")))</f>
        <v/>
      </c>
      <c r="N963" t="str">
        <f>IF(M963="","",IF(M963="[FÓRMULA MANUAL]","",IFERROR(AVERAGEIFS(DATOS!$K$2:$K$20000,DATOS!$A$2:$A$20000,M963,CONFIG_METADATA!$G$2:$G$20000,1,DATOS!$I$2:$I$20000,"Armonía"),"")))</f>
        <v/>
      </c>
      <c r="O963" t="str">
        <f>IF(M963="","",IF(M963="[FÓRMULA MANUAL]","",IFERROR(AVERAGEIFS(DATOS!$K$2:$K$20000,DATOS!$A$2:$A$20000,M963,CONFIG_METADATA!$G$2:$G$20000,1,DATOS!$I$2:$I$20000,"Orquesta/Banda/Conjunto"),"")))</f>
        <v/>
      </c>
      <c r="P963" t="str">
        <f>IF(M963="","",IF(M963="[FÓRMULA MANUAL]","",IFERROR(AVERAGEIFS(DATOS!$K$2:$K$20000,DATOS!$A$2:$A$20000,M963,CONFIG_METADATA!$G$2:$G$20000,1,DATOS!$I$2:$I$20000,"Música de Cámara"),"")))</f>
        <v/>
      </c>
      <c r="Q963" t="str">
        <f>IF(M963="","",IF(M963="[FÓRMULA MANUAL]","",IFERROR(SUMPRODUCT((DATOS!$A$2:$A$20000=M963)*(CONFIG_METADATA!$G$2:$G$20000=1)*(COUNTIF(CONFIG_ASIGNATURAS!$B$7:$B$27,DATOS!$I$2:$I$20000)&gt;0)*(DATOS!$K$2:$K$20000))/SUMPRODUCT((DATOS!$A$2:$A$20000=M963)*(CONFIG_METADATA!$G$2:$G$20000=1)*(COUNTIF(CONFIG_ASIGNATURAS!$B$7:$B$27,DATOS!$I$2:$I$20000)&gt;0)*1),"")))</f>
        <v/>
      </c>
      <c r="T963" t="str">
        <f>IF(S963="","",IF(S963="[FÓRMULA MANUAL]","",IFERROR(AVERAGEIFS(DATOS!$K$2:$K$20000,DATOS!$A$2:$A$20000,S963,CONFIG_METADATA!$G$2:$G$20000,1,DATOS!$I$2:$I$20000,"Armonía"),"")))</f>
        <v/>
      </c>
      <c r="U963" t="str">
        <f>IF(S963="","",IF(S963="[FÓRMULA MANUAL]","",IFERROR(AVERAGEIFS(DATOS!$K$2:$K$20000,DATOS!$A$2:$A$20000,S963,CONFIG_METADATA!$G$2:$G$20000,1,DATOS!$I$2:$I$20000,"Orquesta/Banda/Conjunto"),"")))</f>
        <v/>
      </c>
      <c r="V963" t="str">
        <f>IF(S963="","",IF(S963="[FÓRMULA MANUAL]","",IFERROR(AVERAGEIFS(DATOS!$K$2:$K$20000,DATOS!$A$2:$A$20000,S963,CONFIG_METADATA!$G$2:$G$20000,1,DATOS!$I$2:$I$20000,"Música de Cámara"),"")))</f>
        <v/>
      </c>
      <c r="W963" t="str">
        <f>IF(S963="","",IF(S963="[FÓRMULA MANUAL]","",IFERROR(SUMPRODUCT((DATOS!$A$2:$A$20000=S963)*(CONFIG_METADATA!$G$2:$G$20000=1)*(COUNTIF(CONFIG_ASIGNATURAS!$B$7:$B$27,DATOS!$I$2:$I$20000)&gt;0)*(DATOS!$K$2:$K$20000))/SUMPRODUCT((DATOS!$A$2:$A$20000=S963)*(CONFIG_METADATA!$G$2:$G$20000=1)*(COUNTIF(CONFIG_ASIGNATURAS!$B$7:$B$27,DATOS!$I$2:$I$20000)&gt;0)*1),"")))</f>
        <v/>
      </c>
      <c r="Z963" t="str">
        <f>IF(Y963="","",IF(Y963="[FÓRMULA MANUAL]","",IFERROR(AVERAGEIFS(DATOS!$K$2:$K$20000,DATOS!$A$2:$A$20000,Y963,CONFIG_METADATA!$G$2:$G$20000,1,DATOS!$I$2:$I$20000,"Análisis"),"")))</f>
        <v/>
      </c>
      <c r="AA963" t="str">
        <f>IF(Y963="","",IF(Y963="[FÓRMULA MANUAL]","",IFERROR(AVERAGEIFS(DATOS!$K$2:$K$20000,DATOS!$A$2:$A$20000,Y963,CONFIG_METADATA!$G$2:$G$20000,1,DATOS!$I$2:$I$20000,"Orquesta/Banda/Conjunto"),"")))</f>
        <v/>
      </c>
      <c r="AB963" t="str">
        <f>IF(Y963="","",IF(Y963="[FÓRMULA MANUAL]","",IFERROR(AVERAGEIFS(DATOS!$K$2:$K$20000,DATOS!$A$2:$A$20000,Y963,CONFIG_METADATA!$G$2:$G$20000,1,DATOS!$I$2:$I$20000,"Música de Cámara"),"")))</f>
        <v/>
      </c>
      <c r="AC963" t="str">
        <f>IF(Y963="","",IF(Y963="[FÓRMULA MANUAL]","",IFERROR(SUMPRODUCT((DATOS!$A$2:$A$20000=Y963)*(CONFIG_METADATA!$G$2:$G$20000=1)*(COUNTIF(CONFIG_ASIGNATURAS!$B$7:$B$27,DATOS!$I$2:$I$20000)&gt;0)*(DATOS!$K$2:$K$20000))/SUMPRODUCT((DATOS!$A$2:$A$20000=Y963)*(CONFIG_METADATA!$G$2:$G$20000=1)*(COUNTIF(CONFIG_ASIGNATURAS!$B$7:$B$27,DATOS!$I$2:$I$20000)&gt;0)*1),"")))</f>
        <v/>
      </c>
      <c r="AF963" t="str">
        <f>IF(AE963="","",IF(AE963="[FÓRMULA MANUAL]","",IFERROR(AVERAGEIFS(DATOS!$K$2:$K$20000,DATOS!$A$2:$A$20000,AE963,CONFIG_METADATA!$G$2:$G$20000,1,DATOS!$I$2:$I$20000,"Análisis"),"")))</f>
        <v/>
      </c>
      <c r="AG963" t="str">
        <f>IF(AE963="","",IF(AE963="[FÓRMULA MANUAL]","",IFERROR(AVERAGEIFS(DATOS!$K$2:$K$20000,DATOS!$A$2:$A$20000,AE963,CONFIG_METADATA!$G$2:$G$20000,1,DATOS!$I$2:$I$20000,"Orquesta/Banda/Conjunto"),"")))</f>
        <v/>
      </c>
      <c r="AH963" t="str">
        <f>IF(AE963="","",IF(AE963="[FÓRMULA MANUAL]","",IFERROR(AVERAGEIFS(DATOS!$K$2:$K$20000,DATOS!$A$2:$A$20000,AE963,CONFIG_METADATA!$G$2:$G$20000,1,DATOS!$I$2:$I$20000,"Música de Cámara"),"")))</f>
        <v/>
      </c>
      <c r="AI963" t="str">
        <f>IF(AE963="","",IF(AE963="[FÓRMULA MANUAL]","",IFERROR(SUMPRODUCT((DATOS!$A$2:$A$20000=AE963)*(CONFIG_METADATA!$G$2:$G$20000=1)*(COUNTIF(CONFIG_ASIGNATURAS!$B$7:$B$27,DATOS!$I$2:$I$20000)&gt;0)*(DATOS!$K$2:$K$20000))/SUMPRODUCT((DATOS!$A$2:$A$20000=AE963)*(CONFIG_METADATA!$G$2:$G$20000=1)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MANUAL]","",IFERROR(AVERAGEIFS(DATOS!$K$2:$K$20000,DATOS!$A$2:$A$20000,A964,CONFIG_METADATA!$G$2:$G$20000,1,DATOS!$I$2:$I$20000,"Lenguaje Musical"),"")))</f>
        <v/>
      </c>
      <c r="C964" t="str">
        <f>IF(A964="","",IF(A964="[FÓRMULA MANUAL]","",IFERROR(AVERAGEIFS(DATOS!$K$2:$K$20000,DATOS!$A$2:$A$20000,A964,CONFIG_METADATA!$G$2:$G$20000,1,DATOS!$I$2:$I$20000,"Orquesta/Banda/Conjunto"),"")))</f>
        <v/>
      </c>
      <c r="D964" t="str">
        <f>IF(A964="","",IF(A964="[FÓRMULA MANUAL]","",IFERROR(AVERAGEIFS(DATOS!$K$2:$K$20000,DATOS!$A$2:$A$20000,A964,CONFIG_METADATA!$G$2:$G$20000,1,DATOS!$I$2:$I$20000,"Conjunto"),"")))</f>
        <v/>
      </c>
      <c r="E964" t="str">
        <f>IF(A964="","",IF(A964="[FÓRMULA MANUAL]","",IFERROR(SUMPRODUCT((DATOS!$A$2:$A$20000=A964)*(CONFIG_METADATA!$G$2:$G$20000=1)*(COUNTIF(CONFIG_ASIGNATURAS!$B$7:$B$27,DATOS!$I$2:$I$20000)&gt;0)*(DATOS!$K$2:$K$20000))/SUMPRODUCT((DATOS!$A$2:$A$20000=A964)*(CONFIG_METADATA!$G$2:$G$20000=1)*(COUNTIF(CONFIG_ASIGNATURAS!$B$7:$B$27,DATOS!$I$2:$I$20000)&gt;0)*1),"")))</f>
        <v/>
      </c>
      <c r="H964" t="str">
        <f>IF(G964="","",IF(G964="[FÓRMULA MANUAL]","",IFERROR(AVERAGEIFS(DATOS!$K$2:$K$20000,DATOS!$A$2:$A$20000,G964,CONFIG_METADATA!$G$2:$G$20000,1,DATOS!$I$2:$I$20000,"Lenguaje Musical"),"")))</f>
        <v/>
      </c>
      <c r="I964" t="str">
        <f>IF(G964="","",IF(G964="[FÓRMULA MANUAL]","",IFERROR(AVERAGEIFS(DATOS!$K$2:$K$20000,DATOS!$A$2:$A$20000,G964,CONFIG_METADATA!$G$2:$G$20000,1,DATOS!$I$2:$I$20000,"Orquesta/Banda/Conjunto"),"")))</f>
        <v/>
      </c>
      <c r="J964" t="str">
        <f>IF(G964="","",IF(G964="[FÓRMULA MANUAL]","",IFERROR(AVERAGEIFS(DATOS!$K$2:$K$20000,DATOS!$A$2:$A$20000,G964,CONFIG_METADATA!$G$2:$G$20000,1,DATOS!$I$2:$I$20000,"Conjunto"),"")))</f>
        <v/>
      </c>
      <c r="K964" t="str">
        <f>IF(G964="","",IF(G964="[FÓRMULA MANUAL]","",IFERROR(SUMPRODUCT((DATOS!$A$2:$A$20000=G964)*(CONFIG_METADATA!$G$2:$G$20000=1)*(COUNTIF(CONFIG_ASIGNATURAS!$B$7:$B$27,DATOS!$I$2:$I$20000)&gt;0)*(DATOS!$K$2:$K$20000))/SUMPRODUCT((DATOS!$A$2:$A$20000=G964)*(CONFIG_METADATA!$G$2:$G$20000=1)*(COUNTIF(CONFIG_ASIGNATURAS!$B$7:$B$27,DATOS!$I$2:$I$20000)&gt;0)*1),"")))</f>
        <v/>
      </c>
      <c r="N964" t="str">
        <f>IF(M964="","",IF(M964="[FÓRMULA MANUAL]","",IFERROR(AVERAGEIFS(DATOS!$K$2:$K$20000,DATOS!$A$2:$A$20000,M964,CONFIG_METADATA!$G$2:$G$20000,1,DATOS!$I$2:$I$20000,"Armonía"),"")))</f>
        <v/>
      </c>
      <c r="O964" t="str">
        <f>IF(M964="","",IF(M964="[FÓRMULA MANUAL]","",IFERROR(AVERAGEIFS(DATOS!$K$2:$K$20000,DATOS!$A$2:$A$20000,M964,CONFIG_METADATA!$G$2:$G$20000,1,DATOS!$I$2:$I$20000,"Orquesta/Banda/Conjunto"),"")))</f>
        <v/>
      </c>
      <c r="P964" t="str">
        <f>IF(M964="","",IF(M964="[FÓRMULA MANUAL]","",IFERROR(AVERAGEIFS(DATOS!$K$2:$K$20000,DATOS!$A$2:$A$20000,M964,CONFIG_METADATA!$G$2:$G$20000,1,DATOS!$I$2:$I$20000,"Música de Cámara"),"")))</f>
        <v/>
      </c>
      <c r="Q964" t="str">
        <f>IF(M964="","",IF(M964="[FÓRMULA MANUAL]","",IFERROR(SUMPRODUCT((DATOS!$A$2:$A$20000=M964)*(CONFIG_METADATA!$G$2:$G$20000=1)*(COUNTIF(CONFIG_ASIGNATURAS!$B$7:$B$27,DATOS!$I$2:$I$20000)&gt;0)*(DATOS!$K$2:$K$20000))/SUMPRODUCT((DATOS!$A$2:$A$20000=M964)*(CONFIG_METADATA!$G$2:$G$20000=1)*(COUNTIF(CONFIG_ASIGNATURAS!$B$7:$B$27,DATOS!$I$2:$I$20000)&gt;0)*1),"")))</f>
        <v/>
      </c>
      <c r="T964" t="str">
        <f>IF(S964="","",IF(S964="[FÓRMULA MANUAL]","",IFERROR(AVERAGEIFS(DATOS!$K$2:$K$20000,DATOS!$A$2:$A$20000,S964,CONFIG_METADATA!$G$2:$G$20000,1,DATOS!$I$2:$I$20000,"Armonía"),"")))</f>
        <v/>
      </c>
      <c r="U964" t="str">
        <f>IF(S964="","",IF(S964="[FÓRMULA MANUAL]","",IFERROR(AVERAGEIFS(DATOS!$K$2:$K$20000,DATOS!$A$2:$A$20000,S964,CONFIG_METADATA!$G$2:$G$20000,1,DATOS!$I$2:$I$20000,"Orquesta/Banda/Conjunto"),"")))</f>
        <v/>
      </c>
      <c r="V964" t="str">
        <f>IF(S964="","",IF(S964="[FÓRMULA MANUAL]","",IFERROR(AVERAGEIFS(DATOS!$K$2:$K$20000,DATOS!$A$2:$A$20000,S964,CONFIG_METADATA!$G$2:$G$20000,1,DATOS!$I$2:$I$20000,"Música de Cámara"),"")))</f>
        <v/>
      </c>
      <c r="W964" t="str">
        <f>IF(S964="","",IF(S964="[FÓRMULA MANUAL]","",IFERROR(SUMPRODUCT((DATOS!$A$2:$A$20000=S964)*(CONFIG_METADATA!$G$2:$G$20000=1)*(COUNTIF(CONFIG_ASIGNATURAS!$B$7:$B$27,DATOS!$I$2:$I$20000)&gt;0)*(DATOS!$K$2:$K$20000))/SUMPRODUCT((DATOS!$A$2:$A$20000=S964)*(CONFIG_METADATA!$G$2:$G$20000=1)*(COUNTIF(CONFIG_ASIGNATURAS!$B$7:$B$27,DATOS!$I$2:$I$20000)&gt;0)*1),"")))</f>
        <v/>
      </c>
      <c r="Z964" t="str">
        <f>IF(Y964="","",IF(Y964="[FÓRMULA MANUAL]","",IFERROR(AVERAGEIFS(DATOS!$K$2:$K$20000,DATOS!$A$2:$A$20000,Y964,CONFIG_METADATA!$G$2:$G$20000,1,DATOS!$I$2:$I$20000,"Análisis"),"")))</f>
        <v/>
      </c>
      <c r="AA964" t="str">
        <f>IF(Y964="","",IF(Y964="[FÓRMULA MANUAL]","",IFERROR(AVERAGEIFS(DATOS!$K$2:$K$20000,DATOS!$A$2:$A$20000,Y964,CONFIG_METADATA!$G$2:$G$20000,1,DATOS!$I$2:$I$20000,"Orquesta/Banda/Conjunto"),"")))</f>
        <v/>
      </c>
      <c r="AB964" t="str">
        <f>IF(Y964="","",IF(Y964="[FÓRMULA MANUAL]","",IFERROR(AVERAGEIFS(DATOS!$K$2:$K$20000,DATOS!$A$2:$A$20000,Y964,CONFIG_METADATA!$G$2:$G$20000,1,DATOS!$I$2:$I$20000,"Música de Cámara"),"")))</f>
        <v/>
      </c>
      <c r="AC964" t="str">
        <f>IF(Y964="","",IF(Y964="[FÓRMULA MANUAL]","",IFERROR(SUMPRODUCT((DATOS!$A$2:$A$20000=Y964)*(CONFIG_METADATA!$G$2:$G$20000=1)*(COUNTIF(CONFIG_ASIGNATURAS!$B$7:$B$27,DATOS!$I$2:$I$20000)&gt;0)*(DATOS!$K$2:$K$20000))/SUMPRODUCT((DATOS!$A$2:$A$20000=Y964)*(CONFIG_METADATA!$G$2:$G$20000=1)*(COUNTIF(CONFIG_ASIGNATURAS!$B$7:$B$27,DATOS!$I$2:$I$20000)&gt;0)*1),"")))</f>
        <v/>
      </c>
      <c r="AF964" t="str">
        <f>IF(AE964="","",IF(AE964="[FÓRMULA MANUAL]","",IFERROR(AVERAGEIFS(DATOS!$K$2:$K$20000,DATOS!$A$2:$A$20000,AE964,CONFIG_METADATA!$G$2:$G$20000,1,DATOS!$I$2:$I$20000,"Análisis"),"")))</f>
        <v/>
      </c>
      <c r="AG964" t="str">
        <f>IF(AE964="","",IF(AE964="[FÓRMULA MANUAL]","",IFERROR(AVERAGEIFS(DATOS!$K$2:$K$20000,DATOS!$A$2:$A$20000,AE964,CONFIG_METADATA!$G$2:$G$20000,1,DATOS!$I$2:$I$20000,"Orquesta/Banda/Conjunto"),"")))</f>
        <v/>
      </c>
      <c r="AH964" t="str">
        <f>IF(AE964="","",IF(AE964="[FÓRMULA MANUAL]","",IFERROR(AVERAGEIFS(DATOS!$K$2:$K$20000,DATOS!$A$2:$A$20000,AE964,CONFIG_METADATA!$G$2:$G$20000,1,DATOS!$I$2:$I$20000,"Música de Cámara"),"")))</f>
        <v/>
      </c>
      <c r="AI964" t="str">
        <f>IF(AE964="","",IF(AE964="[FÓRMULA MANUAL]","",IFERROR(SUMPRODUCT((DATOS!$A$2:$A$20000=AE964)*(CONFIG_METADATA!$G$2:$G$20000=1)*(COUNTIF(CONFIG_ASIGNATURAS!$B$7:$B$27,DATOS!$I$2:$I$20000)&gt;0)*(DATOS!$K$2:$K$20000))/SUMPRODUCT((DATOS!$A$2:$A$20000=AE964)*(CONFIG_METADATA!$G$2:$G$20000=1)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MANUAL]","",IFERROR(AVERAGEIFS(DATOS!$K$2:$K$20000,DATOS!$A$2:$A$20000,A965,CONFIG_METADATA!$G$2:$G$20000,1,DATOS!$I$2:$I$20000,"Lenguaje Musical"),"")))</f>
        <v/>
      </c>
      <c r="C965" t="str">
        <f>IF(A965="","",IF(A965="[FÓRMULA MANUAL]","",IFERROR(AVERAGEIFS(DATOS!$K$2:$K$20000,DATOS!$A$2:$A$20000,A965,CONFIG_METADATA!$G$2:$G$20000,1,DATOS!$I$2:$I$20000,"Orquesta/Banda/Conjunto"),"")))</f>
        <v/>
      </c>
      <c r="D965" t="str">
        <f>IF(A965="","",IF(A965="[FÓRMULA MANUAL]","",IFERROR(AVERAGEIFS(DATOS!$K$2:$K$20000,DATOS!$A$2:$A$20000,A965,CONFIG_METADATA!$G$2:$G$20000,1,DATOS!$I$2:$I$20000,"Conjunto"),"")))</f>
        <v/>
      </c>
      <c r="E965" t="str">
        <f>IF(A965="","",IF(A965="[FÓRMULA MANUAL]","",IFERROR(SUMPRODUCT((DATOS!$A$2:$A$20000=A965)*(CONFIG_METADATA!$G$2:$G$20000=1)*(COUNTIF(CONFIG_ASIGNATURAS!$B$7:$B$27,DATOS!$I$2:$I$20000)&gt;0)*(DATOS!$K$2:$K$20000))/SUMPRODUCT((DATOS!$A$2:$A$20000=A965)*(CONFIG_METADATA!$G$2:$G$20000=1)*(COUNTIF(CONFIG_ASIGNATURAS!$B$7:$B$27,DATOS!$I$2:$I$20000)&gt;0)*1),"")))</f>
        <v/>
      </c>
      <c r="H965" t="str">
        <f>IF(G965="","",IF(G965="[FÓRMULA MANUAL]","",IFERROR(AVERAGEIFS(DATOS!$K$2:$K$20000,DATOS!$A$2:$A$20000,G965,CONFIG_METADATA!$G$2:$G$20000,1,DATOS!$I$2:$I$20000,"Lenguaje Musical"),"")))</f>
        <v/>
      </c>
      <c r="I965" t="str">
        <f>IF(G965="","",IF(G965="[FÓRMULA MANUAL]","",IFERROR(AVERAGEIFS(DATOS!$K$2:$K$20000,DATOS!$A$2:$A$20000,G965,CONFIG_METADATA!$G$2:$G$20000,1,DATOS!$I$2:$I$20000,"Orquesta/Banda/Conjunto"),"")))</f>
        <v/>
      </c>
      <c r="J965" t="str">
        <f>IF(G965="","",IF(G965="[FÓRMULA MANUAL]","",IFERROR(AVERAGEIFS(DATOS!$K$2:$K$20000,DATOS!$A$2:$A$20000,G965,CONFIG_METADATA!$G$2:$G$20000,1,DATOS!$I$2:$I$20000,"Conjunto"),"")))</f>
        <v/>
      </c>
      <c r="K965" t="str">
        <f>IF(G965="","",IF(G965="[FÓRMULA MANUAL]","",IFERROR(SUMPRODUCT((DATOS!$A$2:$A$20000=G965)*(CONFIG_METADATA!$G$2:$G$20000=1)*(COUNTIF(CONFIG_ASIGNATURAS!$B$7:$B$27,DATOS!$I$2:$I$20000)&gt;0)*(DATOS!$K$2:$K$20000))/SUMPRODUCT((DATOS!$A$2:$A$20000=G965)*(CONFIG_METADATA!$G$2:$G$20000=1)*(COUNTIF(CONFIG_ASIGNATURAS!$B$7:$B$27,DATOS!$I$2:$I$20000)&gt;0)*1),"")))</f>
        <v/>
      </c>
      <c r="N965" t="str">
        <f>IF(M965="","",IF(M965="[FÓRMULA MANUAL]","",IFERROR(AVERAGEIFS(DATOS!$K$2:$K$20000,DATOS!$A$2:$A$20000,M965,CONFIG_METADATA!$G$2:$G$20000,1,DATOS!$I$2:$I$20000,"Armonía"),"")))</f>
        <v/>
      </c>
      <c r="O965" t="str">
        <f>IF(M965="","",IF(M965="[FÓRMULA MANUAL]","",IFERROR(AVERAGEIFS(DATOS!$K$2:$K$20000,DATOS!$A$2:$A$20000,M965,CONFIG_METADATA!$G$2:$G$20000,1,DATOS!$I$2:$I$20000,"Orquesta/Banda/Conjunto"),"")))</f>
        <v/>
      </c>
      <c r="P965" t="str">
        <f>IF(M965="","",IF(M965="[FÓRMULA MANUAL]","",IFERROR(AVERAGEIFS(DATOS!$K$2:$K$20000,DATOS!$A$2:$A$20000,M965,CONFIG_METADATA!$G$2:$G$20000,1,DATOS!$I$2:$I$20000,"Música de Cámara"),"")))</f>
        <v/>
      </c>
      <c r="Q965" t="str">
        <f>IF(M965="","",IF(M965="[FÓRMULA MANUAL]","",IFERROR(SUMPRODUCT((DATOS!$A$2:$A$20000=M965)*(CONFIG_METADATA!$G$2:$G$20000=1)*(COUNTIF(CONFIG_ASIGNATURAS!$B$7:$B$27,DATOS!$I$2:$I$20000)&gt;0)*(DATOS!$K$2:$K$20000))/SUMPRODUCT((DATOS!$A$2:$A$20000=M965)*(CONFIG_METADATA!$G$2:$G$20000=1)*(COUNTIF(CONFIG_ASIGNATURAS!$B$7:$B$27,DATOS!$I$2:$I$20000)&gt;0)*1),"")))</f>
        <v/>
      </c>
      <c r="T965" t="str">
        <f>IF(S965="","",IF(S965="[FÓRMULA MANUAL]","",IFERROR(AVERAGEIFS(DATOS!$K$2:$K$20000,DATOS!$A$2:$A$20000,S965,CONFIG_METADATA!$G$2:$G$20000,1,DATOS!$I$2:$I$20000,"Armonía"),"")))</f>
        <v/>
      </c>
      <c r="U965" t="str">
        <f>IF(S965="","",IF(S965="[FÓRMULA MANUAL]","",IFERROR(AVERAGEIFS(DATOS!$K$2:$K$20000,DATOS!$A$2:$A$20000,S965,CONFIG_METADATA!$G$2:$G$20000,1,DATOS!$I$2:$I$20000,"Orquesta/Banda/Conjunto"),"")))</f>
        <v/>
      </c>
      <c r="V965" t="str">
        <f>IF(S965="","",IF(S965="[FÓRMULA MANUAL]","",IFERROR(AVERAGEIFS(DATOS!$K$2:$K$20000,DATOS!$A$2:$A$20000,S965,CONFIG_METADATA!$G$2:$G$20000,1,DATOS!$I$2:$I$20000,"Música de Cámara"),"")))</f>
        <v/>
      </c>
      <c r="W965" t="str">
        <f>IF(S965="","",IF(S965="[FÓRMULA MANUAL]","",IFERROR(SUMPRODUCT((DATOS!$A$2:$A$20000=S965)*(CONFIG_METADATA!$G$2:$G$20000=1)*(COUNTIF(CONFIG_ASIGNATURAS!$B$7:$B$27,DATOS!$I$2:$I$20000)&gt;0)*(DATOS!$K$2:$K$20000))/SUMPRODUCT((DATOS!$A$2:$A$20000=S965)*(CONFIG_METADATA!$G$2:$G$20000=1)*(COUNTIF(CONFIG_ASIGNATURAS!$B$7:$B$27,DATOS!$I$2:$I$20000)&gt;0)*1),"")))</f>
        <v/>
      </c>
      <c r="Z965" t="str">
        <f>IF(Y965="","",IF(Y965="[FÓRMULA MANUAL]","",IFERROR(AVERAGEIFS(DATOS!$K$2:$K$20000,DATOS!$A$2:$A$20000,Y965,CONFIG_METADATA!$G$2:$G$20000,1,DATOS!$I$2:$I$20000,"Análisis"),"")))</f>
        <v/>
      </c>
      <c r="AA965" t="str">
        <f>IF(Y965="","",IF(Y965="[FÓRMULA MANUAL]","",IFERROR(AVERAGEIFS(DATOS!$K$2:$K$20000,DATOS!$A$2:$A$20000,Y965,CONFIG_METADATA!$G$2:$G$20000,1,DATOS!$I$2:$I$20000,"Orquesta/Banda/Conjunto"),"")))</f>
        <v/>
      </c>
      <c r="AB965" t="str">
        <f>IF(Y965="","",IF(Y965="[FÓRMULA MANUAL]","",IFERROR(AVERAGEIFS(DATOS!$K$2:$K$20000,DATOS!$A$2:$A$20000,Y965,CONFIG_METADATA!$G$2:$G$20000,1,DATOS!$I$2:$I$20000,"Música de Cámara"),"")))</f>
        <v/>
      </c>
      <c r="AC965" t="str">
        <f>IF(Y965="","",IF(Y965="[FÓRMULA MANUAL]","",IFERROR(SUMPRODUCT((DATOS!$A$2:$A$20000=Y965)*(CONFIG_METADATA!$G$2:$G$20000=1)*(COUNTIF(CONFIG_ASIGNATURAS!$B$7:$B$27,DATOS!$I$2:$I$20000)&gt;0)*(DATOS!$K$2:$K$20000))/SUMPRODUCT((DATOS!$A$2:$A$20000=Y965)*(CONFIG_METADATA!$G$2:$G$20000=1)*(COUNTIF(CONFIG_ASIGNATURAS!$B$7:$B$27,DATOS!$I$2:$I$20000)&gt;0)*1),"")))</f>
        <v/>
      </c>
      <c r="AF965" t="str">
        <f>IF(AE965="","",IF(AE965="[FÓRMULA MANUAL]","",IFERROR(AVERAGEIFS(DATOS!$K$2:$K$20000,DATOS!$A$2:$A$20000,AE965,CONFIG_METADATA!$G$2:$G$20000,1,DATOS!$I$2:$I$20000,"Análisis"),"")))</f>
        <v/>
      </c>
      <c r="AG965" t="str">
        <f>IF(AE965="","",IF(AE965="[FÓRMULA MANUAL]","",IFERROR(AVERAGEIFS(DATOS!$K$2:$K$20000,DATOS!$A$2:$A$20000,AE965,CONFIG_METADATA!$G$2:$G$20000,1,DATOS!$I$2:$I$20000,"Orquesta/Banda/Conjunto"),"")))</f>
        <v/>
      </c>
      <c r="AH965" t="str">
        <f>IF(AE965="","",IF(AE965="[FÓRMULA MANUAL]","",IFERROR(AVERAGEIFS(DATOS!$K$2:$K$20000,DATOS!$A$2:$A$20000,AE965,CONFIG_METADATA!$G$2:$G$20000,1,DATOS!$I$2:$I$20000,"Música de Cámara"),"")))</f>
        <v/>
      </c>
      <c r="AI965" t="str">
        <f>IF(AE965="","",IF(AE965="[FÓRMULA MANUAL]","",IFERROR(SUMPRODUCT((DATOS!$A$2:$A$20000=AE965)*(CONFIG_METADATA!$G$2:$G$20000=1)*(COUNTIF(CONFIG_ASIGNATURAS!$B$7:$B$27,DATOS!$I$2:$I$20000)&gt;0)*(DATOS!$K$2:$K$20000))/SUMPRODUCT((DATOS!$A$2:$A$20000=AE965)*(CONFIG_METADATA!$G$2:$G$20000=1)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MANUAL]","",IFERROR(AVERAGEIFS(DATOS!$K$2:$K$20000,DATOS!$A$2:$A$20000,A966,CONFIG_METADATA!$G$2:$G$20000,1,DATOS!$I$2:$I$20000,"Lenguaje Musical"),"")))</f>
        <v/>
      </c>
      <c r="C966" t="str">
        <f>IF(A966="","",IF(A966="[FÓRMULA MANUAL]","",IFERROR(AVERAGEIFS(DATOS!$K$2:$K$20000,DATOS!$A$2:$A$20000,A966,CONFIG_METADATA!$G$2:$G$20000,1,DATOS!$I$2:$I$20000,"Orquesta/Banda/Conjunto"),"")))</f>
        <v/>
      </c>
      <c r="D966" t="str">
        <f>IF(A966="","",IF(A966="[FÓRMULA MANUAL]","",IFERROR(AVERAGEIFS(DATOS!$K$2:$K$20000,DATOS!$A$2:$A$20000,A966,CONFIG_METADATA!$G$2:$G$20000,1,DATOS!$I$2:$I$20000,"Conjunto"),"")))</f>
        <v/>
      </c>
      <c r="E966" t="str">
        <f>IF(A966="","",IF(A966="[FÓRMULA MANUAL]","",IFERROR(SUMPRODUCT((DATOS!$A$2:$A$20000=A966)*(CONFIG_METADATA!$G$2:$G$20000=1)*(COUNTIF(CONFIG_ASIGNATURAS!$B$7:$B$27,DATOS!$I$2:$I$20000)&gt;0)*(DATOS!$K$2:$K$20000))/SUMPRODUCT((DATOS!$A$2:$A$20000=A966)*(CONFIG_METADATA!$G$2:$G$20000=1)*(COUNTIF(CONFIG_ASIGNATURAS!$B$7:$B$27,DATOS!$I$2:$I$20000)&gt;0)*1),"")))</f>
        <v/>
      </c>
      <c r="H966" t="str">
        <f>IF(G966="","",IF(G966="[FÓRMULA MANUAL]","",IFERROR(AVERAGEIFS(DATOS!$K$2:$K$20000,DATOS!$A$2:$A$20000,G966,CONFIG_METADATA!$G$2:$G$20000,1,DATOS!$I$2:$I$20000,"Lenguaje Musical"),"")))</f>
        <v/>
      </c>
      <c r="I966" t="str">
        <f>IF(G966="","",IF(G966="[FÓRMULA MANUAL]","",IFERROR(AVERAGEIFS(DATOS!$K$2:$K$20000,DATOS!$A$2:$A$20000,G966,CONFIG_METADATA!$G$2:$G$20000,1,DATOS!$I$2:$I$20000,"Orquesta/Banda/Conjunto"),"")))</f>
        <v/>
      </c>
      <c r="J966" t="str">
        <f>IF(G966="","",IF(G966="[FÓRMULA MANUAL]","",IFERROR(AVERAGEIFS(DATOS!$K$2:$K$20000,DATOS!$A$2:$A$20000,G966,CONFIG_METADATA!$G$2:$G$20000,1,DATOS!$I$2:$I$20000,"Conjunto"),"")))</f>
        <v/>
      </c>
      <c r="K966" t="str">
        <f>IF(G966="","",IF(G966="[FÓRMULA MANUAL]","",IFERROR(SUMPRODUCT((DATOS!$A$2:$A$20000=G966)*(CONFIG_METADATA!$G$2:$G$20000=1)*(COUNTIF(CONFIG_ASIGNATURAS!$B$7:$B$27,DATOS!$I$2:$I$20000)&gt;0)*(DATOS!$K$2:$K$20000))/SUMPRODUCT((DATOS!$A$2:$A$20000=G966)*(CONFIG_METADATA!$G$2:$G$20000=1)*(COUNTIF(CONFIG_ASIGNATURAS!$B$7:$B$27,DATOS!$I$2:$I$20000)&gt;0)*1),"")))</f>
        <v/>
      </c>
      <c r="N966" t="str">
        <f>IF(M966="","",IF(M966="[FÓRMULA MANUAL]","",IFERROR(AVERAGEIFS(DATOS!$K$2:$K$20000,DATOS!$A$2:$A$20000,M966,CONFIG_METADATA!$G$2:$G$20000,1,DATOS!$I$2:$I$20000,"Armonía"),"")))</f>
        <v/>
      </c>
      <c r="O966" t="str">
        <f>IF(M966="","",IF(M966="[FÓRMULA MANUAL]","",IFERROR(AVERAGEIFS(DATOS!$K$2:$K$20000,DATOS!$A$2:$A$20000,M966,CONFIG_METADATA!$G$2:$G$20000,1,DATOS!$I$2:$I$20000,"Orquesta/Banda/Conjunto"),"")))</f>
        <v/>
      </c>
      <c r="P966" t="str">
        <f>IF(M966="","",IF(M966="[FÓRMULA MANUAL]","",IFERROR(AVERAGEIFS(DATOS!$K$2:$K$20000,DATOS!$A$2:$A$20000,M966,CONFIG_METADATA!$G$2:$G$20000,1,DATOS!$I$2:$I$20000,"Música de Cámara"),"")))</f>
        <v/>
      </c>
      <c r="Q966" t="str">
        <f>IF(M966="","",IF(M966="[FÓRMULA MANUAL]","",IFERROR(SUMPRODUCT((DATOS!$A$2:$A$20000=M966)*(CONFIG_METADATA!$G$2:$G$20000=1)*(COUNTIF(CONFIG_ASIGNATURAS!$B$7:$B$27,DATOS!$I$2:$I$20000)&gt;0)*(DATOS!$K$2:$K$20000))/SUMPRODUCT((DATOS!$A$2:$A$20000=M966)*(CONFIG_METADATA!$G$2:$G$20000=1)*(COUNTIF(CONFIG_ASIGNATURAS!$B$7:$B$27,DATOS!$I$2:$I$20000)&gt;0)*1),"")))</f>
        <v/>
      </c>
      <c r="T966" t="str">
        <f>IF(S966="","",IF(S966="[FÓRMULA MANUAL]","",IFERROR(AVERAGEIFS(DATOS!$K$2:$K$20000,DATOS!$A$2:$A$20000,S966,CONFIG_METADATA!$G$2:$G$20000,1,DATOS!$I$2:$I$20000,"Armonía"),"")))</f>
        <v/>
      </c>
      <c r="U966" t="str">
        <f>IF(S966="","",IF(S966="[FÓRMULA MANUAL]","",IFERROR(AVERAGEIFS(DATOS!$K$2:$K$20000,DATOS!$A$2:$A$20000,S966,CONFIG_METADATA!$G$2:$G$20000,1,DATOS!$I$2:$I$20000,"Orquesta/Banda/Conjunto"),"")))</f>
        <v/>
      </c>
      <c r="V966" t="str">
        <f>IF(S966="","",IF(S966="[FÓRMULA MANUAL]","",IFERROR(AVERAGEIFS(DATOS!$K$2:$K$20000,DATOS!$A$2:$A$20000,S966,CONFIG_METADATA!$G$2:$G$20000,1,DATOS!$I$2:$I$20000,"Música de Cámara"),"")))</f>
        <v/>
      </c>
      <c r="W966" t="str">
        <f>IF(S966="","",IF(S966="[FÓRMULA MANUAL]","",IFERROR(SUMPRODUCT((DATOS!$A$2:$A$20000=S966)*(CONFIG_METADATA!$G$2:$G$20000=1)*(COUNTIF(CONFIG_ASIGNATURAS!$B$7:$B$27,DATOS!$I$2:$I$20000)&gt;0)*(DATOS!$K$2:$K$20000))/SUMPRODUCT((DATOS!$A$2:$A$20000=S966)*(CONFIG_METADATA!$G$2:$G$20000=1)*(COUNTIF(CONFIG_ASIGNATURAS!$B$7:$B$27,DATOS!$I$2:$I$20000)&gt;0)*1),"")))</f>
        <v/>
      </c>
      <c r="Z966" t="str">
        <f>IF(Y966="","",IF(Y966="[FÓRMULA MANUAL]","",IFERROR(AVERAGEIFS(DATOS!$K$2:$K$20000,DATOS!$A$2:$A$20000,Y966,CONFIG_METADATA!$G$2:$G$20000,1,DATOS!$I$2:$I$20000,"Análisis"),"")))</f>
        <v/>
      </c>
      <c r="AA966" t="str">
        <f>IF(Y966="","",IF(Y966="[FÓRMULA MANUAL]","",IFERROR(AVERAGEIFS(DATOS!$K$2:$K$20000,DATOS!$A$2:$A$20000,Y966,CONFIG_METADATA!$G$2:$G$20000,1,DATOS!$I$2:$I$20000,"Orquesta/Banda/Conjunto"),"")))</f>
        <v/>
      </c>
      <c r="AB966" t="str">
        <f>IF(Y966="","",IF(Y966="[FÓRMULA MANUAL]","",IFERROR(AVERAGEIFS(DATOS!$K$2:$K$20000,DATOS!$A$2:$A$20000,Y966,CONFIG_METADATA!$G$2:$G$20000,1,DATOS!$I$2:$I$20000,"Música de Cámara"),"")))</f>
        <v/>
      </c>
      <c r="AC966" t="str">
        <f>IF(Y966="","",IF(Y966="[FÓRMULA MANUAL]","",IFERROR(SUMPRODUCT((DATOS!$A$2:$A$20000=Y966)*(CONFIG_METADATA!$G$2:$G$20000=1)*(COUNTIF(CONFIG_ASIGNATURAS!$B$7:$B$27,DATOS!$I$2:$I$20000)&gt;0)*(DATOS!$K$2:$K$20000))/SUMPRODUCT((DATOS!$A$2:$A$20000=Y966)*(CONFIG_METADATA!$G$2:$G$20000=1)*(COUNTIF(CONFIG_ASIGNATURAS!$B$7:$B$27,DATOS!$I$2:$I$20000)&gt;0)*1),"")))</f>
        <v/>
      </c>
      <c r="AF966" t="str">
        <f>IF(AE966="","",IF(AE966="[FÓRMULA MANUAL]","",IFERROR(AVERAGEIFS(DATOS!$K$2:$K$20000,DATOS!$A$2:$A$20000,AE966,CONFIG_METADATA!$G$2:$G$20000,1,DATOS!$I$2:$I$20000,"Análisis"),"")))</f>
        <v/>
      </c>
      <c r="AG966" t="str">
        <f>IF(AE966="","",IF(AE966="[FÓRMULA MANUAL]","",IFERROR(AVERAGEIFS(DATOS!$K$2:$K$20000,DATOS!$A$2:$A$20000,AE966,CONFIG_METADATA!$G$2:$G$20000,1,DATOS!$I$2:$I$20000,"Orquesta/Banda/Conjunto"),"")))</f>
        <v/>
      </c>
      <c r="AH966" t="str">
        <f>IF(AE966="","",IF(AE966="[FÓRMULA MANUAL]","",IFERROR(AVERAGEIFS(DATOS!$K$2:$K$20000,DATOS!$A$2:$A$20000,AE966,CONFIG_METADATA!$G$2:$G$20000,1,DATOS!$I$2:$I$20000,"Música de Cámara"),"")))</f>
        <v/>
      </c>
      <c r="AI966" t="str">
        <f>IF(AE966="","",IF(AE966="[FÓRMULA MANUAL]","",IFERROR(SUMPRODUCT((DATOS!$A$2:$A$20000=AE966)*(CONFIG_METADATA!$G$2:$G$20000=1)*(COUNTIF(CONFIG_ASIGNATURAS!$B$7:$B$27,DATOS!$I$2:$I$20000)&gt;0)*(DATOS!$K$2:$K$20000))/SUMPRODUCT((DATOS!$A$2:$A$20000=AE966)*(CONFIG_METADATA!$G$2:$G$20000=1)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MANUAL]","",IFERROR(AVERAGEIFS(DATOS!$K$2:$K$20000,DATOS!$A$2:$A$20000,A967,CONFIG_METADATA!$G$2:$G$20000,1,DATOS!$I$2:$I$20000,"Lenguaje Musical"),"")))</f>
        <v/>
      </c>
      <c r="C967" t="str">
        <f>IF(A967="","",IF(A967="[FÓRMULA MANUAL]","",IFERROR(AVERAGEIFS(DATOS!$K$2:$K$20000,DATOS!$A$2:$A$20000,A967,CONFIG_METADATA!$G$2:$G$20000,1,DATOS!$I$2:$I$20000,"Orquesta/Banda/Conjunto"),"")))</f>
        <v/>
      </c>
      <c r="D967" t="str">
        <f>IF(A967="","",IF(A967="[FÓRMULA MANUAL]","",IFERROR(AVERAGEIFS(DATOS!$K$2:$K$20000,DATOS!$A$2:$A$20000,A967,CONFIG_METADATA!$G$2:$G$20000,1,DATOS!$I$2:$I$20000,"Conjunto"),"")))</f>
        <v/>
      </c>
      <c r="E967" t="str">
        <f>IF(A967="","",IF(A967="[FÓRMULA MANUAL]","",IFERROR(SUMPRODUCT((DATOS!$A$2:$A$20000=A967)*(CONFIG_METADATA!$G$2:$G$20000=1)*(COUNTIF(CONFIG_ASIGNATURAS!$B$7:$B$27,DATOS!$I$2:$I$20000)&gt;0)*(DATOS!$K$2:$K$20000))/SUMPRODUCT((DATOS!$A$2:$A$20000=A967)*(CONFIG_METADATA!$G$2:$G$20000=1)*(COUNTIF(CONFIG_ASIGNATURAS!$B$7:$B$27,DATOS!$I$2:$I$20000)&gt;0)*1),"")))</f>
        <v/>
      </c>
      <c r="H967" t="str">
        <f>IF(G967="","",IF(G967="[FÓRMULA MANUAL]","",IFERROR(AVERAGEIFS(DATOS!$K$2:$K$20000,DATOS!$A$2:$A$20000,G967,CONFIG_METADATA!$G$2:$G$20000,1,DATOS!$I$2:$I$20000,"Lenguaje Musical"),"")))</f>
        <v/>
      </c>
      <c r="I967" t="str">
        <f>IF(G967="","",IF(G967="[FÓRMULA MANUAL]","",IFERROR(AVERAGEIFS(DATOS!$K$2:$K$20000,DATOS!$A$2:$A$20000,G967,CONFIG_METADATA!$G$2:$G$20000,1,DATOS!$I$2:$I$20000,"Orquesta/Banda/Conjunto"),"")))</f>
        <v/>
      </c>
      <c r="J967" t="str">
        <f>IF(G967="","",IF(G967="[FÓRMULA MANUAL]","",IFERROR(AVERAGEIFS(DATOS!$K$2:$K$20000,DATOS!$A$2:$A$20000,G967,CONFIG_METADATA!$G$2:$G$20000,1,DATOS!$I$2:$I$20000,"Conjunto"),"")))</f>
        <v/>
      </c>
      <c r="K967" t="str">
        <f>IF(G967="","",IF(G967="[FÓRMULA MANUAL]","",IFERROR(SUMPRODUCT((DATOS!$A$2:$A$20000=G967)*(CONFIG_METADATA!$G$2:$G$20000=1)*(COUNTIF(CONFIG_ASIGNATURAS!$B$7:$B$27,DATOS!$I$2:$I$20000)&gt;0)*(DATOS!$K$2:$K$20000))/SUMPRODUCT((DATOS!$A$2:$A$20000=G967)*(CONFIG_METADATA!$G$2:$G$20000=1)*(COUNTIF(CONFIG_ASIGNATURAS!$B$7:$B$27,DATOS!$I$2:$I$20000)&gt;0)*1),"")))</f>
        <v/>
      </c>
      <c r="N967" t="str">
        <f>IF(M967="","",IF(M967="[FÓRMULA MANUAL]","",IFERROR(AVERAGEIFS(DATOS!$K$2:$K$20000,DATOS!$A$2:$A$20000,M967,CONFIG_METADATA!$G$2:$G$20000,1,DATOS!$I$2:$I$20000,"Armonía"),"")))</f>
        <v/>
      </c>
      <c r="O967" t="str">
        <f>IF(M967="","",IF(M967="[FÓRMULA MANUAL]","",IFERROR(AVERAGEIFS(DATOS!$K$2:$K$20000,DATOS!$A$2:$A$20000,M967,CONFIG_METADATA!$G$2:$G$20000,1,DATOS!$I$2:$I$20000,"Orquesta/Banda/Conjunto"),"")))</f>
        <v/>
      </c>
      <c r="P967" t="str">
        <f>IF(M967="","",IF(M967="[FÓRMULA MANUAL]","",IFERROR(AVERAGEIFS(DATOS!$K$2:$K$20000,DATOS!$A$2:$A$20000,M967,CONFIG_METADATA!$G$2:$G$20000,1,DATOS!$I$2:$I$20000,"Música de Cámara"),"")))</f>
        <v/>
      </c>
      <c r="Q967" t="str">
        <f>IF(M967="","",IF(M967="[FÓRMULA MANUAL]","",IFERROR(SUMPRODUCT((DATOS!$A$2:$A$20000=M967)*(CONFIG_METADATA!$G$2:$G$20000=1)*(COUNTIF(CONFIG_ASIGNATURAS!$B$7:$B$27,DATOS!$I$2:$I$20000)&gt;0)*(DATOS!$K$2:$K$20000))/SUMPRODUCT((DATOS!$A$2:$A$20000=M967)*(CONFIG_METADATA!$G$2:$G$20000=1)*(COUNTIF(CONFIG_ASIGNATURAS!$B$7:$B$27,DATOS!$I$2:$I$20000)&gt;0)*1),"")))</f>
        <v/>
      </c>
      <c r="T967" t="str">
        <f>IF(S967="","",IF(S967="[FÓRMULA MANUAL]","",IFERROR(AVERAGEIFS(DATOS!$K$2:$K$20000,DATOS!$A$2:$A$20000,S967,CONFIG_METADATA!$G$2:$G$20000,1,DATOS!$I$2:$I$20000,"Armonía"),"")))</f>
        <v/>
      </c>
      <c r="U967" t="str">
        <f>IF(S967="","",IF(S967="[FÓRMULA MANUAL]","",IFERROR(AVERAGEIFS(DATOS!$K$2:$K$20000,DATOS!$A$2:$A$20000,S967,CONFIG_METADATA!$G$2:$G$20000,1,DATOS!$I$2:$I$20000,"Orquesta/Banda/Conjunto"),"")))</f>
        <v/>
      </c>
      <c r="V967" t="str">
        <f>IF(S967="","",IF(S967="[FÓRMULA MANUAL]","",IFERROR(AVERAGEIFS(DATOS!$K$2:$K$20000,DATOS!$A$2:$A$20000,S967,CONFIG_METADATA!$G$2:$G$20000,1,DATOS!$I$2:$I$20000,"Música de Cámara"),"")))</f>
        <v/>
      </c>
      <c r="W967" t="str">
        <f>IF(S967="","",IF(S967="[FÓRMULA MANUAL]","",IFERROR(SUMPRODUCT((DATOS!$A$2:$A$20000=S967)*(CONFIG_METADATA!$G$2:$G$20000=1)*(COUNTIF(CONFIG_ASIGNATURAS!$B$7:$B$27,DATOS!$I$2:$I$20000)&gt;0)*(DATOS!$K$2:$K$20000))/SUMPRODUCT((DATOS!$A$2:$A$20000=S967)*(CONFIG_METADATA!$G$2:$G$20000=1)*(COUNTIF(CONFIG_ASIGNATURAS!$B$7:$B$27,DATOS!$I$2:$I$20000)&gt;0)*1),"")))</f>
        <v/>
      </c>
      <c r="Z967" t="str">
        <f>IF(Y967="","",IF(Y967="[FÓRMULA MANUAL]","",IFERROR(AVERAGEIFS(DATOS!$K$2:$K$20000,DATOS!$A$2:$A$20000,Y967,CONFIG_METADATA!$G$2:$G$20000,1,DATOS!$I$2:$I$20000,"Análisis"),"")))</f>
        <v/>
      </c>
      <c r="AA967" t="str">
        <f>IF(Y967="","",IF(Y967="[FÓRMULA MANUAL]","",IFERROR(AVERAGEIFS(DATOS!$K$2:$K$20000,DATOS!$A$2:$A$20000,Y967,CONFIG_METADATA!$G$2:$G$20000,1,DATOS!$I$2:$I$20000,"Orquesta/Banda/Conjunto"),"")))</f>
        <v/>
      </c>
      <c r="AB967" t="str">
        <f>IF(Y967="","",IF(Y967="[FÓRMULA MANUAL]","",IFERROR(AVERAGEIFS(DATOS!$K$2:$K$20000,DATOS!$A$2:$A$20000,Y967,CONFIG_METADATA!$G$2:$G$20000,1,DATOS!$I$2:$I$20000,"Música de Cámara"),"")))</f>
        <v/>
      </c>
      <c r="AC967" t="str">
        <f>IF(Y967="","",IF(Y967="[FÓRMULA MANUAL]","",IFERROR(SUMPRODUCT((DATOS!$A$2:$A$20000=Y967)*(CONFIG_METADATA!$G$2:$G$20000=1)*(COUNTIF(CONFIG_ASIGNATURAS!$B$7:$B$27,DATOS!$I$2:$I$20000)&gt;0)*(DATOS!$K$2:$K$20000))/SUMPRODUCT((DATOS!$A$2:$A$20000=Y967)*(CONFIG_METADATA!$G$2:$G$20000=1)*(COUNTIF(CONFIG_ASIGNATURAS!$B$7:$B$27,DATOS!$I$2:$I$20000)&gt;0)*1),"")))</f>
        <v/>
      </c>
      <c r="AF967" t="str">
        <f>IF(AE967="","",IF(AE967="[FÓRMULA MANUAL]","",IFERROR(AVERAGEIFS(DATOS!$K$2:$K$20000,DATOS!$A$2:$A$20000,AE967,CONFIG_METADATA!$G$2:$G$20000,1,DATOS!$I$2:$I$20000,"Análisis"),"")))</f>
        <v/>
      </c>
      <c r="AG967" t="str">
        <f>IF(AE967="","",IF(AE967="[FÓRMULA MANUAL]","",IFERROR(AVERAGEIFS(DATOS!$K$2:$K$20000,DATOS!$A$2:$A$20000,AE967,CONFIG_METADATA!$G$2:$G$20000,1,DATOS!$I$2:$I$20000,"Orquesta/Banda/Conjunto"),"")))</f>
        <v/>
      </c>
      <c r="AH967" t="str">
        <f>IF(AE967="","",IF(AE967="[FÓRMULA MANUAL]","",IFERROR(AVERAGEIFS(DATOS!$K$2:$K$20000,DATOS!$A$2:$A$20000,AE967,CONFIG_METADATA!$G$2:$G$20000,1,DATOS!$I$2:$I$20000,"Música de Cámara"),"")))</f>
        <v/>
      </c>
      <c r="AI967" t="str">
        <f>IF(AE967="","",IF(AE967="[FÓRMULA MANUAL]","",IFERROR(SUMPRODUCT((DATOS!$A$2:$A$20000=AE967)*(CONFIG_METADATA!$G$2:$G$20000=1)*(COUNTIF(CONFIG_ASIGNATURAS!$B$7:$B$27,DATOS!$I$2:$I$20000)&gt;0)*(DATOS!$K$2:$K$20000))/SUMPRODUCT((DATOS!$A$2:$A$20000=AE967)*(CONFIG_METADATA!$G$2:$G$20000=1)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MANUAL]","",IFERROR(AVERAGEIFS(DATOS!$K$2:$K$20000,DATOS!$A$2:$A$20000,A968,CONFIG_METADATA!$G$2:$G$20000,1,DATOS!$I$2:$I$20000,"Lenguaje Musical"),"")))</f>
        <v/>
      </c>
      <c r="C968" t="str">
        <f>IF(A968="","",IF(A968="[FÓRMULA MANUAL]","",IFERROR(AVERAGEIFS(DATOS!$K$2:$K$20000,DATOS!$A$2:$A$20000,A968,CONFIG_METADATA!$G$2:$G$20000,1,DATOS!$I$2:$I$20000,"Orquesta/Banda/Conjunto"),"")))</f>
        <v/>
      </c>
      <c r="D968" t="str">
        <f>IF(A968="","",IF(A968="[FÓRMULA MANUAL]","",IFERROR(AVERAGEIFS(DATOS!$K$2:$K$20000,DATOS!$A$2:$A$20000,A968,CONFIG_METADATA!$G$2:$G$20000,1,DATOS!$I$2:$I$20000,"Conjunto"),"")))</f>
        <v/>
      </c>
      <c r="E968" t="str">
        <f>IF(A968="","",IF(A968="[FÓRMULA MANUAL]","",IFERROR(SUMPRODUCT((DATOS!$A$2:$A$20000=A968)*(CONFIG_METADATA!$G$2:$G$20000=1)*(COUNTIF(CONFIG_ASIGNATURAS!$B$7:$B$27,DATOS!$I$2:$I$20000)&gt;0)*(DATOS!$K$2:$K$20000))/SUMPRODUCT((DATOS!$A$2:$A$20000=A968)*(CONFIG_METADATA!$G$2:$G$20000=1)*(COUNTIF(CONFIG_ASIGNATURAS!$B$7:$B$27,DATOS!$I$2:$I$20000)&gt;0)*1),"")))</f>
        <v/>
      </c>
      <c r="H968" t="str">
        <f>IF(G968="","",IF(G968="[FÓRMULA MANUAL]","",IFERROR(AVERAGEIFS(DATOS!$K$2:$K$20000,DATOS!$A$2:$A$20000,G968,CONFIG_METADATA!$G$2:$G$20000,1,DATOS!$I$2:$I$20000,"Lenguaje Musical"),"")))</f>
        <v/>
      </c>
      <c r="I968" t="str">
        <f>IF(G968="","",IF(G968="[FÓRMULA MANUAL]","",IFERROR(AVERAGEIFS(DATOS!$K$2:$K$20000,DATOS!$A$2:$A$20000,G968,CONFIG_METADATA!$G$2:$G$20000,1,DATOS!$I$2:$I$20000,"Orquesta/Banda/Conjunto"),"")))</f>
        <v/>
      </c>
      <c r="J968" t="str">
        <f>IF(G968="","",IF(G968="[FÓRMULA MANUAL]","",IFERROR(AVERAGEIFS(DATOS!$K$2:$K$20000,DATOS!$A$2:$A$20000,G968,CONFIG_METADATA!$G$2:$G$20000,1,DATOS!$I$2:$I$20000,"Conjunto"),"")))</f>
        <v/>
      </c>
      <c r="K968" t="str">
        <f>IF(G968="","",IF(G968="[FÓRMULA MANUAL]","",IFERROR(SUMPRODUCT((DATOS!$A$2:$A$20000=G968)*(CONFIG_METADATA!$G$2:$G$20000=1)*(COUNTIF(CONFIG_ASIGNATURAS!$B$7:$B$27,DATOS!$I$2:$I$20000)&gt;0)*(DATOS!$K$2:$K$20000))/SUMPRODUCT((DATOS!$A$2:$A$20000=G968)*(CONFIG_METADATA!$G$2:$G$20000=1)*(COUNTIF(CONFIG_ASIGNATURAS!$B$7:$B$27,DATOS!$I$2:$I$20000)&gt;0)*1),"")))</f>
        <v/>
      </c>
      <c r="N968" t="str">
        <f>IF(M968="","",IF(M968="[FÓRMULA MANUAL]","",IFERROR(AVERAGEIFS(DATOS!$K$2:$K$20000,DATOS!$A$2:$A$20000,M968,CONFIG_METADATA!$G$2:$G$20000,1,DATOS!$I$2:$I$20000,"Armonía"),"")))</f>
        <v/>
      </c>
      <c r="O968" t="str">
        <f>IF(M968="","",IF(M968="[FÓRMULA MANUAL]","",IFERROR(AVERAGEIFS(DATOS!$K$2:$K$20000,DATOS!$A$2:$A$20000,M968,CONFIG_METADATA!$G$2:$G$20000,1,DATOS!$I$2:$I$20000,"Orquesta/Banda/Conjunto"),"")))</f>
        <v/>
      </c>
      <c r="P968" t="str">
        <f>IF(M968="","",IF(M968="[FÓRMULA MANUAL]","",IFERROR(AVERAGEIFS(DATOS!$K$2:$K$20000,DATOS!$A$2:$A$20000,M968,CONFIG_METADATA!$G$2:$G$20000,1,DATOS!$I$2:$I$20000,"Música de Cámara"),"")))</f>
        <v/>
      </c>
      <c r="Q968" t="str">
        <f>IF(M968="","",IF(M968="[FÓRMULA MANUAL]","",IFERROR(SUMPRODUCT((DATOS!$A$2:$A$20000=M968)*(CONFIG_METADATA!$G$2:$G$20000=1)*(COUNTIF(CONFIG_ASIGNATURAS!$B$7:$B$27,DATOS!$I$2:$I$20000)&gt;0)*(DATOS!$K$2:$K$20000))/SUMPRODUCT((DATOS!$A$2:$A$20000=M968)*(CONFIG_METADATA!$G$2:$G$20000=1)*(COUNTIF(CONFIG_ASIGNATURAS!$B$7:$B$27,DATOS!$I$2:$I$20000)&gt;0)*1),"")))</f>
        <v/>
      </c>
      <c r="T968" t="str">
        <f>IF(S968="","",IF(S968="[FÓRMULA MANUAL]","",IFERROR(AVERAGEIFS(DATOS!$K$2:$K$20000,DATOS!$A$2:$A$20000,S968,CONFIG_METADATA!$G$2:$G$20000,1,DATOS!$I$2:$I$20000,"Armonía"),"")))</f>
        <v/>
      </c>
      <c r="U968" t="str">
        <f>IF(S968="","",IF(S968="[FÓRMULA MANUAL]","",IFERROR(AVERAGEIFS(DATOS!$K$2:$K$20000,DATOS!$A$2:$A$20000,S968,CONFIG_METADATA!$G$2:$G$20000,1,DATOS!$I$2:$I$20000,"Orquesta/Banda/Conjunto"),"")))</f>
        <v/>
      </c>
      <c r="V968" t="str">
        <f>IF(S968="","",IF(S968="[FÓRMULA MANUAL]","",IFERROR(AVERAGEIFS(DATOS!$K$2:$K$20000,DATOS!$A$2:$A$20000,S968,CONFIG_METADATA!$G$2:$G$20000,1,DATOS!$I$2:$I$20000,"Música de Cámara"),"")))</f>
        <v/>
      </c>
      <c r="W968" t="str">
        <f>IF(S968="","",IF(S968="[FÓRMULA MANUAL]","",IFERROR(SUMPRODUCT((DATOS!$A$2:$A$20000=S968)*(CONFIG_METADATA!$G$2:$G$20000=1)*(COUNTIF(CONFIG_ASIGNATURAS!$B$7:$B$27,DATOS!$I$2:$I$20000)&gt;0)*(DATOS!$K$2:$K$20000))/SUMPRODUCT((DATOS!$A$2:$A$20000=S968)*(CONFIG_METADATA!$G$2:$G$20000=1)*(COUNTIF(CONFIG_ASIGNATURAS!$B$7:$B$27,DATOS!$I$2:$I$20000)&gt;0)*1),"")))</f>
        <v/>
      </c>
      <c r="Z968" t="str">
        <f>IF(Y968="","",IF(Y968="[FÓRMULA MANUAL]","",IFERROR(AVERAGEIFS(DATOS!$K$2:$K$20000,DATOS!$A$2:$A$20000,Y968,CONFIG_METADATA!$G$2:$G$20000,1,DATOS!$I$2:$I$20000,"Análisis"),"")))</f>
        <v/>
      </c>
      <c r="AA968" t="str">
        <f>IF(Y968="","",IF(Y968="[FÓRMULA MANUAL]","",IFERROR(AVERAGEIFS(DATOS!$K$2:$K$20000,DATOS!$A$2:$A$20000,Y968,CONFIG_METADATA!$G$2:$G$20000,1,DATOS!$I$2:$I$20000,"Orquesta/Banda/Conjunto"),"")))</f>
        <v/>
      </c>
      <c r="AB968" t="str">
        <f>IF(Y968="","",IF(Y968="[FÓRMULA MANUAL]","",IFERROR(AVERAGEIFS(DATOS!$K$2:$K$20000,DATOS!$A$2:$A$20000,Y968,CONFIG_METADATA!$G$2:$G$20000,1,DATOS!$I$2:$I$20000,"Música de Cámara"),"")))</f>
        <v/>
      </c>
      <c r="AC968" t="str">
        <f>IF(Y968="","",IF(Y968="[FÓRMULA MANUAL]","",IFERROR(SUMPRODUCT((DATOS!$A$2:$A$20000=Y968)*(CONFIG_METADATA!$G$2:$G$20000=1)*(COUNTIF(CONFIG_ASIGNATURAS!$B$7:$B$27,DATOS!$I$2:$I$20000)&gt;0)*(DATOS!$K$2:$K$20000))/SUMPRODUCT((DATOS!$A$2:$A$20000=Y968)*(CONFIG_METADATA!$G$2:$G$20000=1)*(COUNTIF(CONFIG_ASIGNATURAS!$B$7:$B$27,DATOS!$I$2:$I$20000)&gt;0)*1),"")))</f>
        <v/>
      </c>
      <c r="AF968" t="str">
        <f>IF(AE968="","",IF(AE968="[FÓRMULA MANUAL]","",IFERROR(AVERAGEIFS(DATOS!$K$2:$K$20000,DATOS!$A$2:$A$20000,AE968,CONFIG_METADATA!$G$2:$G$20000,1,DATOS!$I$2:$I$20000,"Análisis"),"")))</f>
        <v/>
      </c>
      <c r="AG968" t="str">
        <f>IF(AE968="","",IF(AE968="[FÓRMULA MANUAL]","",IFERROR(AVERAGEIFS(DATOS!$K$2:$K$20000,DATOS!$A$2:$A$20000,AE968,CONFIG_METADATA!$G$2:$G$20000,1,DATOS!$I$2:$I$20000,"Orquesta/Banda/Conjunto"),"")))</f>
        <v/>
      </c>
      <c r="AH968" t="str">
        <f>IF(AE968="","",IF(AE968="[FÓRMULA MANUAL]","",IFERROR(AVERAGEIFS(DATOS!$K$2:$K$20000,DATOS!$A$2:$A$20000,AE968,CONFIG_METADATA!$G$2:$G$20000,1,DATOS!$I$2:$I$20000,"Música de Cámara"),"")))</f>
        <v/>
      </c>
      <c r="AI968" t="str">
        <f>IF(AE968="","",IF(AE968="[FÓRMULA MANUAL]","",IFERROR(SUMPRODUCT((DATOS!$A$2:$A$20000=AE968)*(CONFIG_METADATA!$G$2:$G$20000=1)*(COUNTIF(CONFIG_ASIGNATURAS!$B$7:$B$27,DATOS!$I$2:$I$20000)&gt;0)*(DATOS!$K$2:$K$20000))/SUMPRODUCT((DATOS!$A$2:$A$20000=AE968)*(CONFIG_METADATA!$G$2:$G$20000=1)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MANUAL]","",IFERROR(AVERAGEIFS(DATOS!$K$2:$K$20000,DATOS!$A$2:$A$20000,A969,CONFIG_METADATA!$G$2:$G$20000,1,DATOS!$I$2:$I$20000,"Lenguaje Musical"),"")))</f>
        <v/>
      </c>
      <c r="C969" t="str">
        <f>IF(A969="","",IF(A969="[FÓRMULA MANUAL]","",IFERROR(AVERAGEIFS(DATOS!$K$2:$K$20000,DATOS!$A$2:$A$20000,A969,CONFIG_METADATA!$G$2:$G$20000,1,DATOS!$I$2:$I$20000,"Orquesta/Banda/Conjunto"),"")))</f>
        <v/>
      </c>
      <c r="D969" t="str">
        <f>IF(A969="","",IF(A969="[FÓRMULA MANUAL]","",IFERROR(AVERAGEIFS(DATOS!$K$2:$K$20000,DATOS!$A$2:$A$20000,A969,CONFIG_METADATA!$G$2:$G$20000,1,DATOS!$I$2:$I$20000,"Conjunto"),"")))</f>
        <v/>
      </c>
      <c r="E969" t="str">
        <f>IF(A969="","",IF(A969="[FÓRMULA MANUAL]","",IFERROR(SUMPRODUCT((DATOS!$A$2:$A$20000=A969)*(CONFIG_METADATA!$G$2:$G$20000=1)*(COUNTIF(CONFIG_ASIGNATURAS!$B$7:$B$27,DATOS!$I$2:$I$20000)&gt;0)*(DATOS!$K$2:$K$20000))/SUMPRODUCT((DATOS!$A$2:$A$20000=A969)*(CONFIG_METADATA!$G$2:$G$20000=1)*(COUNTIF(CONFIG_ASIGNATURAS!$B$7:$B$27,DATOS!$I$2:$I$20000)&gt;0)*1),"")))</f>
        <v/>
      </c>
      <c r="H969" t="str">
        <f>IF(G969="","",IF(G969="[FÓRMULA MANUAL]","",IFERROR(AVERAGEIFS(DATOS!$K$2:$K$20000,DATOS!$A$2:$A$20000,G969,CONFIG_METADATA!$G$2:$G$20000,1,DATOS!$I$2:$I$20000,"Lenguaje Musical"),"")))</f>
        <v/>
      </c>
      <c r="I969" t="str">
        <f>IF(G969="","",IF(G969="[FÓRMULA MANUAL]","",IFERROR(AVERAGEIFS(DATOS!$K$2:$K$20000,DATOS!$A$2:$A$20000,G969,CONFIG_METADATA!$G$2:$G$20000,1,DATOS!$I$2:$I$20000,"Orquesta/Banda/Conjunto"),"")))</f>
        <v/>
      </c>
      <c r="J969" t="str">
        <f>IF(G969="","",IF(G969="[FÓRMULA MANUAL]","",IFERROR(AVERAGEIFS(DATOS!$K$2:$K$20000,DATOS!$A$2:$A$20000,G969,CONFIG_METADATA!$G$2:$G$20000,1,DATOS!$I$2:$I$20000,"Conjunto"),"")))</f>
        <v/>
      </c>
      <c r="K969" t="str">
        <f>IF(G969="","",IF(G969="[FÓRMULA MANUAL]","",IFERROR(SUMPRODUCT((DATOS!$A$2:$A$20000=G969)*(CONFIG_METADATA!$G$2:$G$20000=1)*(COUNTIF(CONFIG_ASIGNATURAS!$B$7:$B$27,DATOS!$I$2:$I$20000)&gt;0)*(DATOS!$K$2:$K$20000))/SUMPRODUCT((DATOS!$A$2:$A$20000=G969)*(CONFIG_METADATA!$G$2:$G$20000=1)*(COUNTIF(CONFIG_ASIGNATURAS!$B$7:$B$27,DATOS!$I$2:$I$20000)&gt;0)*1),"")))</f>
        <v/>
      </c>
      <c r="N969" t="str">
        <f>IF(M969="","",IF(M969="[FÓRMULA MANUAL]","",IFERROR(AVERAGEIFS(DATOS!$K$2:$K$20000,DATOS!$A$2:$A$20000,M969,CONFIG_METADATA!$G$2:$G$20000,1,DATOS!$I$2:$I$20000,"Armonía"),"")))</f>
        <v/>
      </c>
      <c r="O969" t="str">
        <f>IF(M969="","",IF(M969="[FÓRMULA MANUAL]","",IFERROR(AVERAGEIFS(DATOS!$K$2:$K$20000,DATOS!$A$2:$A$20000,M969,CONFIG_METADATA!$G$2:$G$20000,1,DATOS!$I$2:$I$20000,"Orquesta/Banda/Conjunto"),"")))</f>
        <v/>
      </c>
      <c r="P969" t="str">
        <f>IF(M969="","",IF(M969="[FÓRMULA MANUAL]","",IFERROR(AVERAGEIFS(DATOS!$K$2:$K$20000,DATOS!$A$2:$A$20000,M969,CONFIG_METADATA!$G$2:$G$20000,1,DATOS!$I$2:$I$20000,"Música de Cámara"),"")))</f>
        <v/>
      </c>
      <c r="Q969" t="str">
        <f>IF(M969="","",IF(M969="[FÓRMULA MANUAL]","",IFERROR(SUMPRODUCT((DATOS!$A$2:$A$20000=M969)*(CONFIG_METADATA!$G$2:$G$20000=1)*(COUNTIF(CONFIG_ASIGNATURAS!$B$7:$B$27,DATOS!$I$2:$I$20000)&gt;0)*(DATOS!$K$2:$K$20000))/SUMPRODUCT((DATOS!$A$2:$A$20000=M969)*(CONFIG_METADATA!$G$2:$G$20000=1)*(COUNTIF(CONFIG_ASIGNATURAS!$B$7:$B$27,DATOS!$I$2:$I$20000)&gt;0)*1),"")))</f>
        <v/>
      </c>
      <c r="T969" t="str">
        <f>IF(S969="","",IF(S969="[FÓRMULA MANUAL]","",IFERROR(AVERAGEIFS(DATOS!$K$2:$K$20000,DATOS!$A$2:$A$20000,S969,CONFIG_METADATA!$G$2:$G$20000,1,DATOS!$I$2:$I$20000,"Armonía"),"")))</f>
        <v/>
      </c>
      <c r="U969" t="str">
        <f>IF(S969="","",IF(S969="[FÓRMULA MANUAL]","",IFERROR(AVERAGEIFS(DATOS!$K$2:$K$20000,DATOS!$A$2:$A$20000,S969,CONFIG_METADATA!$G$2:$G$20000,1,DATOS!$I$2:$I$20000,"Orquesta/Banda/Conjunto"),"")))</f>
        <v/>
      </c>
      <c r="V969" t="str">
        <f>IF(S969="","",IF(S969="[FÓRMULA MANUAL]","",IFERROR(AVERAGEIFS(DATOS!$K$2:$K$20000,DATOS!$A$2:$A$20000,S969,CONFIG_METADATA!$G$2:$G$20000,1,DATOS!$I$2:$I$20000,"Música de Cámara"),"")))</f>
        <v/>
      </c>
      <c r="W969" t="str">
        <f>IF(S969="","",IF(S969="[FÓRMULA MANUAL]","",IFERROR(SUMPRODUCT((DATOS!$A$2:$A$20000=S969)*(CONFIG_METADATA!$G$2:$G$20000=1)*(COUNTIF(CONFIG_ASIGNATURAS!$B$7:$B$27,DATOS!$I$2:$I$20000)&gt;0)*(DATOS!$K$2:$K$20000))/SUMPRODUCT((DATOS!$A$2:$A$20000=S969)*(CONFIG_METADATA!$G$2:$G$20000=1)*(COUNTIF(CONFIG_ASIGNATURAS!$B$7:$B$27,DATOS!$I$2:$I$20000)&gt;0)*1),"")))</f>
        <v/>
      </c>
      <c r="Z969" t="str">
        <f>IF(Y969="","",IF(Y969="[FÓRMULA MANUAL]","",IFERROR(AVERAGEIFS(DATOS!$K$2:$K$20000,DATOS!$A$2:$A$20000,Y969,CONFIG_METADATA!$G$2:$G$20000,1,DATOS!$I$2:$I$20000,"Análisis"),"")))</f>
        <v/>
      </c>
      <c r="AA969" t="str">
        <f>IF(Y969="","",IF(Y969="[FÓRMULA MANUAL]","",IFERROR(AVERAGEIFS(DATOS!$K$2:$K$20000,DATOS!$A$2:$A$20000,Y969,CONFIG_METADATA!$G$2:$G$20000,1,DATOS!$I$2:$I$20000,"Orquesta/Banda/Conjunto"),"")))</f>
        <v/>
      </c>
      <c r="AB969" t="str">
        <f>IF(Y969="","",IF(Y969="[FÓRMULA MANUAL]","",IFERROR(AVERAGEIFS(DATOS!$K$2:$K$20000,DATOS!$A$2:$A$20000,Y969,CONFIG_METADATA!$G$2:$G$20000,1,DATOS!$I$2:$I$20000,"Música de Cámara"),"")))</f>
        <v/>
      </c>
      <c r="AC969" t="str">
        <f>IF(Y969="","",IF(Y969="[FÓRMULA MANUAL]","",IFERROR(SUMPRODUCT((DATOS!$A$2:$A$20000=Y969)*(CONFIG_METADATA!$G$2:$G$20000=1)*(COUNTIF(CONFIG_ASIGNATURAS!$B$7:$B$27,DATOS!$I$2:$I$20000)&gt;0)*(DATOS!$K$2:$K$20000))/SUMPRODUCT((DATOS!$A$2:$A$20000=Y969)*(CONFIG_METADATA!$G$2:$G$20000=1)*(COUNTIF(CONFIG_ASIGNATURAS!$B$7:$B$27,DATOS!$I$2:$I$20000)&gt;0)*1),"")))</f>
        <v/>
      </c>
      <c r="AF969" t="str">
        <f>IF(AE969="","",IF(AE969="[FÓRMULA MANUAL]","",IFERROR(AVERAGEIFS(DATOS!$K$2:$K$20000,DATOS!$A$2:$A$20000,AE969,CONFIG_METADATA!$G$2:$G$20000,1,DATOS!$I$2:$I$20000,"Análisis"),"")))</f>
        <v/>
      </c>
      <c r="AG969" t="str">
        <f>IF(AE969="","",IF(AE969="[FÓRMULA MANUAL]","",IFERROR(AVERAGEIFS(DATOS!$K$2:$K$20000,DATOS!$A$2:$A$20000,AE969,CONFIG_METADATA!$G$2:$G$20000,1,DATOS!$I$2:$I$20000,"Orquesta/Banda/Conjunto"),"")))</f>
        <v/>
      </c>
      <c r="AH969" t="str">
        <f>IF(AE969="","",IF(AE969="[FÓRMULA MANUAL]","",IFERROR(AVERAGEIFS(DATOS!$K$2:$K$20000,DATOS!$A$2:$A$20000,AE969,CONFIG_METADATA!$G$2:$G$20000,1,DATOS!$I$2:$I$20000,"Música de Cámara"),"")))</f>
        <v/>
      </c>
      <c r="AI969" t="str">
        <f>IF(AE969="","",IF(AE969="[FÓRMULA MANUAL]","",IFERROR(SUMPRODUCT((DATOS!$A$2:$A$20000=AE969)*(CONFIG_METADATA!$G$2:$G$20000=1)*(COUNTIF(CONFIG_ASIGNATURAS!$B$7:$B$27,DATOS!$I$2:$I$20000)&gt;0)*(DATOS!$K$2:$K$20000))/SUMPRODUCT((DATOS!$A$2:$A$20000=AE969)*(CONFIG_METADATA!$G$2:$G$20000=1)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MANUAL]","",IFERROR(AVERAGEIFS(DATOS!$K$2:$K$20000,DATOS!$A$2:$A$20000,A970,CONFIG_METADATA!$G$2:$G$20000,1,DATOS!$I$2:$I$20000,"Lenguaje Musical"),"")))</f>
        <v/>
      </c>
      <c r="C970" t="str">
        <f>IF(A970="","",IF(A970="[FÓRMULA MANUAL]","",IFERROR(AVERAGEIFS(DATOS!$K$2:$K$20000,DATOS!$A$2:$A$20000,A970,CONFIG_METADATA!$G$2:$G$20000,1,DATOS!$I$2:$I$20000,"Orquesta/Banda/Conjunto"),"")))</f>
        <v/>
      </c>
      <c r="D970" t="str">
        <f>IF(A970="","",IF(A970="[FÓRMULA MANUAL]","",IFERROR(AVERAGEIFS(DATOS!$K$2:$K$20000,DATOS!$A$2:$A$20000,A970,CONFIG_METADATA!$G$2:$G$20000,1,DATOS!$I$2:$I$20000,"Conjunto"),"")))</f>
        <v/>
      </c>
      <c r="E970" t="str">
        <f>IF(A970="","",IF(A970="[FÓRMULA MANUAL]","",IFERROR(SUMPRODUCT((DATOS!$A$2:$A$20000=A970)*(CONFIG_METADATA!$G$2:$G$20000=1)*(COUNTIF(CONFIG_ASIGNATURAS!$B$7:$B$27,DATOS!$I$2:$I$20000)&gt;0)*(DATOS!$K$2:$K$20000))/SUMPRODUCT((DATOS!$A$2:$A$20000=A970)*(CONFIG_METADATA!$G$2:$G$20000=1)*(COUNTIF(CONFIG_ASIGNATURAS!$B$7:$B$27,DATOS!$I$2:$I$20000)&gt;0)*1),"")))</f>
        <v/>
      </c>
      <c r="H970" t="str">
        <f>IF(G970="","",IF(G970="[FÓRMULA MANUAL]","",IFERROR(AVERAGEIFS(DATOS!$K$2:$K$20000,DATOS!$A$2:$A$20000,G970,CONFIG_METADATA!$G$2:$G$20000,1,DATOS!$I$2:$I$20000,"Lenguaje Musical"),"")))</f>
        <v/>
      </c>
      <c r="I970" t="str">
        <f>IF(G970="","",IF(G970="[FÓRMULA MANUAL]","",IFERROR(AVERAGEIFS(DATOS!$K$2:$K$20000,DATOS!$A$2:$A$20000,G970,CONFIG_METADATA!$G$2:$G$20000,1,DATOS!$I$2:$I$20000,"Orquesta/Banda/Conjunto"),"")))</f>
        <v/>
      </c>
      <c r="J970" t="str">
        <f>IF(G970="","",IF(G970="[FÓRMULA MANUAL]","",IFERROR(AVERAGEIFS(DATOS!$K$2:$K$20000,DATOS!$A$2:$A$20000,G970,CONFIG_METADATA!$G$2:$G$20000,1,DATOS!$I$2:$I$20000,"Conjunto"),"")))</f>
        <v/>
      </c>
      <c r="K970" t="str">
        <f>IF(G970="","",IF(G970="[FÓRMULA MANUAL]","",IFERROR(SUMPRODUCT((DATOS!$A$2:$A$20000=G970)*(CONFIG_METADATA!$G$2:$G$20000=1)*(COUNTIF(CONFIG_ASIGNATURAS!$B$7:$B$27,DATOS!$I$2:$I$20000)&gt;0)*(DATOS!$K$2:$K$20000))/SUMPRODUCT((DATOS!$A$2:$A$20000=G970)*(CONFIG_METADATA!$G$2:$G$20000=1)*(COUNTIF(CONFIG_ASIGNATURAS!$B$7:$B$27,DATOS!$I$2:$I$20000)&gt;0)*1),"")))</f>
        <v/>
      </c>
      <c r="N970" t="str">
        <f>IF(M970="","",IF(M970="[FÓRMULA MANUAL]","",IFERROR(AVERAGEIFS(DATOS!$K$2:$K$20000,DATOS!$A$2:$A$20000,M970,CONFIG_METADATA!$G$2:$G$20000,1,DATOS!$I$2:$I$20000,"Armonía"),"")))</f>
        <v/>
      </c>
      <c r="O970" t="str">
        <f>IF(M970="","",IF(M970="[FÓRMULA MANUAL]","",IFERROR(AVERAGEIFS(DATOS!$K$2:$K$20000,DATOS!$A$2:$A$20000,M970,CONFIG_METADATA!$G$2:$G$20000,1,DATOS!$I$2:$I$20000,"Orquesta/Banda/Conjunto"),"")))</f>
        <v/>
      </c>
      <c r="P970" t="str">
        <f>IF(M970="","",IF(M970="[FÓRMULA MANUAL]","",IFERROR(AVERAGEIFS(DATOS!$K$2:$K$20000,DATOS!$A$2:$A$20000,M970,CONFIG_METADATA!$G$2:$G$20000,1,DATOS!$I$2:$I$20000,"Música de Cámara"),"")))</f>
        <v/>
      </c>
      <c r="Q970" t="str">
        <f>IF(M970="","",IF(M970="[FÓRMULA MANUAL]","",IFERROR(SUMPRODUCT((DATOS!$A$2:$A$20000=M970)*(CONFIG_METADATA!$G$2:$G$20000=1)*(COUNTIF(CONFIG_ASIGNATURAS!$B$7:$B$27,DATOS!$I$2:$I$20000)&gt;0)*(DATOS!$K$2:$K$20000))/SUMPRODUCT((DATOS!$A$2:$A$20000=M970)*(CONFIG_METADATA!$G$2:$G$20000=1)*(COUNTIF(CONFIG_ASIGNATURAS!$B$7:$B$27,DATOS!$I$2:$I$20000)&gt;0)*1),"")))</f>
        <v/>
      </c>
      <c r="T970" t="str">
        <f>IF(S970="","",IF(S970="[FÓRMULA MANUAL]","",IFERROR(AVERAGEIFS(DATOS!$K$2:$K$20000,DATOS!$A$2:$A$20000,S970,CONFIG_METADATA!$G$2:$G$20000,1,DATOS!$I$2:$I$20000,"Armonía"),"")))</f>
        <v/>
      </c>
      <c r="U970" t="str">
        <f>IF(S970="","",IF(S970="[FÓRMULA MANUAL]","",IFERROR(AVERAGEIFS(DATOS!$K$2:$K$20000,DATOS!$A$2:$A$20000,S970,CONFIG_METADATA!$G$2:$G$20000,1,DATOS!$I$2:$I$20000,"Orquesta/Banda/Conjunto"),"")))</f>
        <v/>
      </c>
      <c r="V970" t="str">
        <f>IF(S970="","",IF(S970="[FÓRMULA MANUAL]","",IFERROR(AVERAGEIFS(DATOS!$K$2:$K$20000,DATOS!$A$2:$A$20000,S970,CONFIG_METADATA!$G$2:$G$20000,1,DATOS!$I$2:$I$20000,"Música de Cámara"),"")))</f>
        <v/>
      </c>
      <c r="W970" t="str">
        <f>IF(S970="","",IF(S970="[FÓRMULA MANUAL]","",IFERROR(SUMPRODUCT((DATOS!$A$2:$A$20000=S970)*(CONFIG_METADATA!$G$2:$G$20000=1)*(COUNTIF(CONFIG_ASIGNATURAS!$B$7:$B$27,DATOS!$I$2:$I$20000)&gt;0)*(DATOS!$K$2:$K$20000))/SUMPRODUCT((DATOS!$A$2:$A$20000=S970)*(CONFIG_METADATA!$G$2:$G$20000=1)*(COUNTIF(CONFIG_ASIGNATURAS!$B$7:$B$27,DATOS!$I$2:$I$20000)&gt;0)*1),"")))</f>
        <v/>
      </c>
      <c r="Z970" t="str">
        <f>IF(Y970="","",IF(Y970="[FÓRMULA MANUAL]","",IFERROR(AVERAGEIFS(DATOS!$K$2:$K$20000,DATOS!$A$2:$A$20000,Y970,CONFIG_METADATA!$G$2:$G$20000,1,DATOS!$I$2:$I$20000,"Análisis"),"")))</f>
        <v/>
      </c>
      <c r="AA970" t="str">
        <f>IF(Y970="","",IF(Y970="[FÓRMULA MANUAL]","",IFERROR(AVERAGEIFS(DATOS!$K$2:$K$20000,DATOS!$A$2:$A$20000,Y970,CONFIG_METADATA!$G$2:$G$20000,1,DATOS!$I$2:$I$20000,"Orquesta/Banda/Conjunto"),"")))</f>
        <v/>
      </c>
      <c r="AB970" t="str">
        <f>IF(Y970="","",IF(Y970="[FÓRMULA MANUAL]","",IFERROR(AVERAGEIFS(DATOS!$K$2:$K$20000,DATOS!$A$2:$A$20000,Y970,CONFIG_METADATA!$G$2:$G$20000,1,DATOS!$I$2:$I$20000,"Música de Cámara"),"")))</f>
        <v/>
      </c>
      <c r="AC970" t="str">
        <f>IF(Y970="","",IF(Y970="[FÓRMULA MANUAL]","",IFERROR(SUMPRODUCT((DATOS!$A$2:$A$20000=Y970)*(CONFIG_METADATA!$G$2:$G$20000=1)*(COUNTIF(CONFIG_ASIGNATURAS!$B$7:$B$27,DATOS!$I$2:$I$20000)&gt;0)*(DATOS!$K$2:$K$20000))/SUMPRODUCT((DATOS!$A$2:$A$20000=Y970)*(CONFIG_METADATA!$G$2:$G$20000=1)*(COUNTIF(CONFIG_ASIGNATURAS!$B$7:$B$27,DATOS!$I$2:$I$20000)&gt;0)*1),"")))</f>
        <v/>
      </c>
      <c r="AF970" t="str">
        <f>IF(AE970="","",IF(AE970="[FÓRMULA MANUAL]","",IFERROR(AVERAGEIFS(DATOS!$K$2:$K$20000,DATOS!$A$2:$A$20000,AE970,CONFIG_METADATA!$G$2:$G$20000,1,DATOS!$I$2:$I$20000,"Análisis"),"")))</f>
        <v/>
      </c>
      <c r="AG970" t="str">
        <f>IF(AE970="","",IF(AE970="[FÓRMULA MANUAL]","",IFERROR(AVERAGEIFS(DATOS!$K$2:$K$20000,DATOS!$A$2:$A$20000,AE970,CONFIG_METADATA!$G$2:$G$20000,1,DATOS!$I$2:$I$20000,"Orquesta/Banda/Conjunto"),"")))</f>
        <v/>
      </c>
      <c r="AH970" t="str">
        <f>IF(AE970="","",IF(AE970="[FÓRMULA MANUAL]","",IFERROR(AVERAGEIFS(DATOS!$K$2:$K$20000,DATOS!$A$2:$A$20000,AE970,CONFIG_METADATA!$G$2:$G$20000,1,DATOS!$I$2:$I$20000,"Música de Cámara"),"")))</f>
        <v/>
      </c>
      <c r="AI970" t="str">
        <f>IF(AE970="","",IF(AE970="[FÓRMULA MANUAL]","",IFERROR(SUMPRODUCT((DATOS!$A$2:$A$20000=AE970)*(CONFIG_METADATA!$G$2:$G$20000=1)*(COUNTIF(CONFIG_ASIGNATURAS!$B$7:$B$27,DATOS!$I$2:$I$20000)&gt;0)*(DATOS!$K$2:$K$20000))/SUMPRODUCT((DATOS!$A$2:$A$20000=AE970)*(CONFIG_METADATA!$G$2:$G$20000=1)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MANUAL]","",IFERROR(AVERAGEIFS(DATOS!$K$2:$K$20000,DATOS!$A$2:$A$20000,A971,CONFIG_METADATA!$G$2:$G$20000,1,DATOS!$I$2:$I$20000,"Lenguaje Musical"),"")))</f>
        <v/>
      </c>
      <c r="C971" t="str">
        <f>IF(A971="","",IF(A971="[FÓRMULA MANUAL]","",IFERROR(AVERAGEIFS(DATOS!$K$2:$K$20000,DATOS!$A$2:$A$20000,A971,CONFIG_METADATA!$G$2:$G$20000,1,DATOS!$I$2:$I$20000,"Orquesta/Banda/Conjunto"),"")))</f>
        <v/>
      </c>
      <c r="D971" t="str">
        <f>IF(A971="","",IF(A971="[FÓRMULA MANUAL]","",IFERROR(AVERAGEIFS(DATOS!$K$2:$K$20000,DATOS!$A$2:$A$20000,A971,CONFIG_METADATA!$G$2:$G$20000,1,DATOS!$I$2:$I$20000,"Conjunto"),"")))</f>
        <v/>
      </c>
      <c r="E971" t="str">
        <f>IF(A971="","",IF(A971="[FÓRMULA MANUAL]","",IFERROR(SUMPRODUCT((DATOS!$A$2:$A$20000=A971)*(CONFIG_METADATA!$G$2:$G$20000=1)*(COUNTIF(CONFIG_ASIGNATURAS!$B$7:$B$27,DATOS!$I$2:$I$20000)&gt;0)*(DATOS!$K$2:$K$20000))/SUMPRODUCT((DATOS!$A$2:$A$20000=A971)*(CONFIG_METADATA!$G$2:$G$20000=1)*(COUNTIF(CONFIG_ASIGNATURAS!$B$7:$B$27,DATOS!$I$2:$I$20000)&gt;0)*1),"")))</f>
        <v/>
      </c>
      <c r="H971" t="str">
        <f>IF(G971="","",IF(G971="[FÓRMULA MANUAL]","",IFERROR(AVERAGEIFS(DATOS!$K$2:$K$20000,DATOS!$A$2:$A$20000,G971,CONFIG_METADATA!$G$2:$G$20000,1,DATOS!$I$2:$I$20000,"Lenguaje Musical"),"")))</f>
        <v/>
      </c>
      <c r="I971" t="str">
        <f>IF(G971="","",IF(G971="[FÓRMULA MANUAL]","",IFERROR(AVERAGEIFS(DATOS!$K$2:$K$20000,DATOS!$A$2:$A$20000,G971,CONFIG_METADATA!$G$2:$G$20000,1,DATOS!$I$2:$I$20000,"Orquesta/Banda/Conjunto"),"")))</f>
        <v/>
      </c>
      <c r="J971" t="str">
        <f>IF(G971="","",IF(G971="[FÓRMULA MANUAL]","",IFERROR(AVERAGEIFS(DATOS!$K$2:$K$20000,DATOS!$A$2:$A$20000,G971,CONFIG_METADATA!$G$2:$G$20000,1,DATOS!$I$2:$I$20000,"Conjunto"),"")))</f>
        <v/>
      </c>
      <c r="K971" t="str">
        <f>IF(G971="","",IF(G971="[FÓRMULA MANUAL]","",IFERROR(SUMPRODUCT((DATOS!$A$2:$A$20000=G971)*(CONFIG_METADATA!$G$2:$G$20000=1)*(COUNTIF(CONFIG_ASIGNATURAS!$B$7:$B$27,DATOS!$I$2:$I$20000)&gt;0)*(DATOS!$K$2:$K$20000))/SUMPRODUCT((DATOS!$A$2:$A$20000=G971)*(CONFIG_METADATA!$G$2:$G$20000=1)*(COUNTIF(CONFIG_ASIGNATURAS!$B$7:$B$27,DATOS!$I$2:$I$20000)&gt;0)*1),"")))</f>
        <v/>
      </c>
      <c r="N971" t="str">
        <f>IF(M971="","",IF(M971="[FÓRMULA MANUAL]","",IFERROR(AVERAGEIFS(DATOS!$K$2:$K$20000,DATOS!$A$2:$A$20000,M971,CONFIG_METADATA!$G$2:$G$20000,1,DATOS!$I$2:$I$20000,"Armonía"),"")))</f>
        <v/>
      </c>
      <c r="O971" t="str">
        <f>IF(M971="","",IF(M971="[FÓRMULA MANUAL]","",IFERROR(AVERAGEIFS(DATOS!$K$2:$K$20000,DATOS!$A$2:$A$20000,M971,CONFIG_METADATA!$G$2:$G$20000,1,DATOS!$I$2:$I$20000,"Orquesta/Banda/Conjunto"),"")))</f>
        <v/>
      </c>
      <c r="P971" t="str">
        <f>IF(M971="","",IF(M971="[FÓRMULA MANUAL]","",IFERROR(AVERAGEIFS(DATOS!$K$2:$K$20000,DATOS!$A$2:$A$20000,M971,CONFIG_METADATA!$G$2:$G$20000,1,DATOS!$I$2:$I$20000,"Música de Cámara"),"")))</f>
        <v/>
      </c>
      <c r="Q971" t="str">
        <f>IF(M971="","",IF(M971="[FÓRMULA MANUAL]","",IFERROR(SUMPRODUCT((DATOS!$A$2:$A$20000=M971)*(CONFIG_METADATA!$G$2:$G$20000=1)*(COUNTIF(CONFIG_ASIGNATURAS!$B$7:$B$27,DATOS!$I$2:$I$20000)&gt;0)*(DATOS!$K$2:$K$20000))/SUMPRODUCT((DATOS!$A$2:$A$20000=M971)*(CONFIG_METADATA!$G$2:$G$20000=1)*(COUNTIF(CONFIG_ASIGNATURAS!$B$7:$B$27,DATOS!$I$2:$I$20000)&gt;0)*1),"")))</f>
        <v/>
      </c>
      <c r="T971" t="str">
        <f>IF(S971="","",IF(S971="[FÓRMULA MANUAL]","",IFERROR(AVERAGEIFS(DATOS!$K$2:$K$20000,DATOS!$A$2:$A$20000,S971,CONFIG_METADATA!$G$2:$G$20000,1,DATOS!$I$2:$I$20000,"Armonía"),"")))</f>
        <v/>
      </c>
      <c r="U971" t="str">
        <f>IF(S971="","",IF(S971="[FÓRMULA MANUAL]","",IFERROR(AVERAGEIFS(DATOS!$K$2:$K$20000,DATOS!$A$2:$A$20000,S971,CONFIG_METADATA!$G$2:$G$20000,1,DATOS!$I$2:$I$20000,"Orquesta/Banda/Conjunto"),"")))</f>
        <v/>
      </c>
      <c r="V971" t="str">
        <f>IF(S971="","",IF(S971="[FÓRMULA MANUAL]","",IFERROR(AVERAGEIFS(DATOS!$K$2:$K$20000,DATOS!$A$2:$A$20000,S971,CONFIG_METADATA!$G$2:$G$20000,1,DATOS!$I$2:$I$20000,"Música de Cámara"),"")))</f>
        <v/>
      </c>
      <c r="W971" t="str">
        <f>IF(S971="","",IF(S971="[FÓRMULA MANUAL]","",IFERROR(SUMPRODUCT((DATOS!$A$2:$A$20000=S971)*(CONFIG_METADATA!$G$2:$G$20000=1)*(COUNTIF(CONFIG_ASIGNATURAS!$B$7:$B$27,DATOS!$I$2:$I$20000)&gt;0)*(DATOS!$K$2:$K$20000))/SUMPRODUCT((DATOS!$A$2:$A$20000=S971)*(CONFIG_METADATA!$G$2:$G$20000=1)*(COUNTIF(CONFIG_ASIGNATURAS!$B$7:$B$27,DATOS!$I$2:$I$20000)&gt;0)*1),"")))</f>
        <v/>
      </c>
      <c r="Z971" t="str">
        <f>IF(Y971="","",IF(Y971="[FÓRMULA MANUAL]","",IFERROR(AVERAGEIFS(DATOS!$K$2:$K$20000,DATOS!$A$2:$A$20000,Y971,CONFIG_METADATA!$G$2:$G$20000,1,DATOS!$I$2:$I$20000,"Análisis"),"")))</f>
        <v/>
      </c>
      <c r="AA971" t="str">
        <f>IF(Y971="","",IF(Y971="[FÓRMULA MANUAL]","",IFERROR(AVERAGEIFS(DATOS!$K$2:$K$20000,DATOS!$A$2:$A$20000,Y971,CONFIG_METADATA!$G$2:$G$20000,1,DATOS!$I$2:$I$20000,"Orquesta/Banda/Conjunto"),"")))</f>
        <v/>
      </c>
      <c r="AB971" t="str">
        <f>IF(Y971="","",IF(Y971="[FÓRMULA MANUAL]","",IFERROR(AVERAGEIFS(DATOS!$K$2:$K$20000,DATOS!$A$2:$A$20000,Y971,CONFIG_METADATA!$G$2:$G$20000,1,DATOS!$I$2:$I$20000,"Música de Cámara"),"")))</f>
        <v/>
      </c>
      <c r="AC971" t="str">
        <f>IF(Y971="","",IF(Y971="[FÓRMULA MANUAL]","",IFERROR(SUMPRODUCT((DATOS!$A$2:$A$20000=Y971)*(CONFIG_METADATA!$G$2:$G$20000=1)*(COUNTIF(CONFIG_ASIGNATURAS!$B$7:$B$27,DATOS!$I$2:$I$20000)&gt;0)*(DATOS!$K$2:$K$20000))/SUMPRODUCT((DATOS!$A$2:$A$20000=Y971)*(CONFIG_METADATA!$G$2:$G$20000=1)*(COUNTIF(CONFIG_ASIGNATURAS!$B$7:$B$27,DATOS!$I$2:$I$20000)&gt;0)*1),"")))</f>
        <v/>
      </c>
      <c r="AF971" t="str">
        <f>IF(AE971="","",IF(AE971="[FÓRMULA MANUAL]","",IFERROR(AVERAGEIFS(DATOS!$K$2:$K$20000,DATOS!$A$2:$A$20000,AE971,CONFIG_METADATA!$G$2:$G$20000,1,DATOS!$I$2:$I$20000,"Análisis"),"")))</f>
        <v/>
      </c>
      <c r="AG971" t="str">
        <f>IF(AE971="","",IF(AE971="[FÓRMULA MANUAL]","",IFERROR(AVERAGEIFS(DATOS!$K$2:$K$20000,DATOS!$A$2:$A$20000,AE971,CONFIG_METADATA!$G$2:$G$20000,1,DATOS!$I$2:$I$20000,"Orquesta/Banda/Conjunto"),"")))</f>
        <v/>
      </c>
      <c r="AH971" t="str">
        <f>IF(AE971="","",IF(AE971="[FÓRMULA MANUAL]","",IFERROR(AVERAGEIFS(DATOS!$K$2:$K$20000,DATOS!$A$2:$A$20000,AE971,CONFIG_METADATA!$G$2:$G$20000,1,DATOS!$I$2:$I$20000,"Música de Cámara"),"")))</f>
        <v/>
      </c>
      <c r="AI971" t="str">
        <f>IF(AE971="","",IF(AE971="[FÓRMULA MANUAL]","",IFERROR(SUMPRODUCT((DATOS!$A$2:$A$20000=AE971)*(CONFIG_METADATA!$G$2:$G$20000=1)*(COUNTIF(CONFIG_ASIGNATURAS!$B$7:$B$27,DATOS!$I$2:$I$20000)&gt;0)*(DATOS!$K$2:$K$20000))/SUMPRODUCT((DATOS!$A$2:$A$20000=AE971)*(CONFIG_METADATA!$G$2:$G$20000=1)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MANUAL]","",IFERROR(AVERAGEIFS(DATOS!$K$2:$K$20000,DATOS!$A$2:$A$20000,A972,CONFIG_METADATA!$G$2:$G$20000,1,DATOS!$I$2:$I$20000,"Lenguaje Musical"),"")))</f>
        <v/>
      </c>
      <c r="C972" t="str">
        <f>IF(A972="","",IF(A972="[FÓRMULA MANUAL]","",IFERROR(AVERAGEIFS(DATOS!$K$2:$K$20000,DATOS!$A$2:$A$20000,A972,CONFIG_METADATA!$G$2:$G$20000,1,DATOS!$I$2:$I$20000,"Orquesta/Banda/Conjunto"),"")))</f>
        <v/>
      </c>
      <c r="D972" t="str">
        <f>IF(A972="","",IF(A972="[FÓRMULA MANUAL]","",IFERROR(AVERAGEIFS(DATOS!$K$2:$K$20000,DATOS!$A$2:$A$20000,A972,CONFIG_METADATA!$G$2:$G$20000,1,DATOS!$I$2:$I$20000,"Conjunto"),"")))</f>
        <v/>
      </c>
      <c r="E972" t="str">
        <f>IF(A972="","",IF(A972="[FÓRMULA MANUAL]","",IFERROR(SUMPRODUCT((DATOS!$A$2:$A$20000=A972)*(CONFIG_METADATA!$G$2:$G$20000=1)*(COUNTIF(CONFIG_ASIGNATURAS!$B$7:$B$27,DATOS!$I$2:$I$20000)&gt;0)*(DATOS!$K$2:$K$20000))/SUMPRODUCT((DATOS!$A$2:$A$20000=A972)*(CONFIG_METADATA!$G$2:$G$20000=1)*(COUNTIF(CONFIG_ASIGNATURAS!$B$7:$B$27,DATOS!$I$2:$I$20000)&gt;0)*1),"")))</f>
        <v/>
      </c>
      <c r="H972" t="str">
        <f>IF(G972="","",IF(G972="[FÓRMULA MANUAL]","",IFERROR(AVERAGEIFS(DATOS!$K$2:$K$20000,DATOS!$A$2:$A$20000,G972,CONFIG_METADATA!$G$2:$G$20000,1,DATOS!$I$2:$I$20000,"Lenguaje Musical"),"")))</f>
        <v/>
      </c>
      <c r="I972" t="str">
        <f>IF(G972="","",IF(G972="[FÓRMULA MANUAL]","",IFERROR(AVERAGEIFS(DATOS!$K$2:$K$20000,DATOS!$A$2:$A$20000,G972,CONFIG_METADATA!$G$2:$G$20000,1,DATOS!$I$2:$I$20000,"Orquesta/Banda/Conjunto"),"")))</f>
        <v/>
      </c>
      <c r="J972" t="str">
        <f>IF(G972="","",IF(G972="[FÓRMULA MANUAL]","",IFERROR(AVERAGEIFS(DATOS!$K$2:$K$20000,DATOS!$A$2:$A$20000,G972,CONFIG_METADATA!$G$2:$G$20000,1,DATOS!$I$2:$I$20000,"Conjunto"),"")))</f>
        <v/>
      </c>
      <c r="K972" t="str">
        <f>IF(G972="","",IF(G972="[FÓRMULA MANUAL]","",IFERROR(SUMPRODUCT((DATOS!$A$2:$A$20000=G972)*(CONFIG_METADATA!$G$2:$G$20000=1)*(COUNTIF(CONFIG_ASIGNATURAS!$B$7:$B$27,DATOS!$I$2:$I$20000)&gt;0)*(DATOS!$K$2:$K$20000))/SUMPRODUCT((DATOS!$A$2:$A$20000=G972)*(CONFIG_METADATA!$G$2:$G$20000=1)*(COUNTIF(CONFIG_ASIGNATURAS!$B$7:$B$27,DATOS!$I$2:$I$20000)&gt;0)*1),"")))</f>
        <v/>
      </c>
      <c r="N972" t="str">
        <f>IF(M972="","",IF(M972="[FÓRMULA MANUAL]","",IFERROR(AVERAGEIFS(DATOS!$K$2:$K$20000,DATOS!$A$2:$A$20000,M972,CONFIG_METADATA!$G$2:$G$20000,1,DATOS!$I$2:$I$20000,"Armonía"),"")))</f>
        <v/>
      </c>
      <c r="O972" t="str">
        <f>IF(M972="","",IF(M972="[FÓRMULA MANUAL]","",IFERROR(AVERAGEIFS(DATOS!$K$2:$K$20000,DATOS!$A$2:$A$20000,M972,CONFIG_METADATA!$G$2:$G$20000,1,DATOS!$I$2:$I$20000,"Orquesta/Banda/Conjunto"),"")))</f>
        <v/>
      </c>
      <c r="P972" t="str">
        <f>IF(M972="","",IF(M972="[FÓRMULA MANUAL]","",IFERROR(AVERAGEIFS(DATOS!$K$2:$K$20000,DATOS!$A$2:$A$20000,M972,CONFIG_METADATA!$G$2:$G$20000,1,DATOS!$I$2:$I$20000,"Música de Cámara"),"")))</f>
        <v/>
      </c>
      <c r="Q972" t="str">
        <f>IF(M972="","",IF(M972="[FÓRMULA MANUAL]","",IFERROR(SUMPRODUCT((DATOS!$A$2:$A$20000=M972)*(CONFIG_METADATA!$G$2:$G$20000=1)*(COUNTIF(CONFIG_ASIGNATURAS!$B$7:$B$27,DATOS!$I$2:$I$20000)&gt;0)*(DATOS!$K$2:$K$20000))/SUMPRODUCT((DATOS!$A$2:$A$20000=M972)*(CONFIG_METADATA!$G$2:$G$20000=1)*(COUNTIF(CONFIG_ASIGNATURAS!$B$7:$B$27,DATOS!$I$2:$I$20000)&gt;0)*1),"")))</f>
        <v/>
      </c>
      <c r="T972" t="str">
        <f>IF(S972="","",IF(S972="[FÓRMULA MANUAL]","",IFERROR(AVERAGEIFS(DATOS!$K$2:$K$20000,DATOS!$A$2:$A$20000,S972,CONFIG_METADATA!$G$2:$G$20000,1,DATOS!$I$2:$I$20000,"Armonía"),"")))</f>
        <v/>
      </c>
      <c r="U972" t="str">
        <f>IF(S972="","",IF(S972="[FÓRMULA MANUAL]","",IFERROR(AVERAGEIFS(DATOS!$K$2:$K$20000,DATOS!$A$2:$A$20000,S972,CONFIG_METADATA!$G$2:$G$20000,1,DATOS!$I$2:$I$20000,"Orquesta/Banda/Conjunto"),"")))</f>
        <v/>
      </c>
      <c r="V972" t="str">
        <f>IF(S972="","",IF(S972="[FÓRMULA MANUAL]","",IFERROR(AVERAGEIFS(DATOS!$K$2:$K$20000,DATOS!$A$2:$A$20000,S972,CONFIG_METADATA!$G$2:$G$20000,1,DATOS!$I$2:$I$20000,"Música de Cámara"),"")))</f>
        <v/>
      </c>
      <c r="W972" t="str">
        <f>IF(S972="","",IF(S972="[FÓRMULA MANUAL]","",IFERROR(SUMPRODUCT((DATOS!$A$2:$A$20000=S972)*(CONFIG_METADATA!$G$2:$G$20000=1)*(COUNTIF(CONFIG_ASIGNATURAS!$B$7:$B$27,DATOS!$I$2:$I$20000)&gt;0)*(DATOS!$K$2:$K$20000))/SUMPRODUCT((DATOS!$A$2:$A$20000=S972)*(CONFIG_METADATA!$G$2:$G$20000=1)*(COUNTIF(CONFIG_ASIGNATURAS!$B$7:$B$27,DATOS!$I$2:$I$20000)&gt;0)*1),"")))</f>
        <v/>
      </c>
      <c r="Z972" t="str">
        <f>IF(Y972="","",IF(Y972="[FÓRMULA MANUAL]","",IFERROR(AVERAGEIFS(DATOS!$K$2:$K$20000,DATOS!$A$2:$A$20000,Y972,CONFIG_METADATA!$G$2:$G$20000,1,DATOS!$I$2:$I$20000,"Análisis"),"")))</f>
        <v/>
      </c>
      <c r="AA972" t="str">
        <f>IF(Y972="","",IF(Y972="[FÓRMULA MANUAL]","",IFERROR(AVERAGEIFS(DATOS!$K$2:$K$20000,DATOS!$A$2:$A$20000,Y972,CONFIG_METADATA!$G$2:$G$20000,1,DATOS!$I$2:$I$20000,"Orquesta/Banda/Conjunto"),"")))</f>
        <v/>
      </c>
      <c r="AB972" t="str">
        <f>IF(Y972="","",IF(Y972="[FÓRMULA MANUAL]","",IFERROR(AVERAGEIFS(DATOS!$K$2:$K$20000,DATOS!$A$2:$A$20000,Y972,CONFIG_METADATA!$G$2:$G$20000,1,DATOS!$I$2:$I$20000,"Música de Cámara"),"")))</f>
        <v/>
      </c>
      <c r="AC972" t="str">
        <f>IF(Y972="","",IF(Y972="[FÓRMULA MANUAL]","",IFERROR(SUMPRODUCT((DATOS!$A$2:$A$20000=Y972)*(CONFIG_METADATA!$G$2:$G$20000=1)*(COUNTIF(CONFIG_ASIGNATURAS!$B$7:$B$27,DATOS!$I$2:$I$20000)&gt;0)*(DATOS!$K$2:$K$20000))/SUMPRODUCT((DATOS!$A$2:$A$20000=Y972)*(CONFIG_METADATA!$G$2:$G$20000=1)*(COUNTIF(CONFIG_ASIGNATURAS!$B$7:$B$27,DATOS!$I$2:$I$20000)&gt;0)*1),"")))</f>
        <v/>
      </c>
      <c r="AF972" t="str">
        <f>IF(AE972="","",IF(AE972="[FÓRMULA MANUAL]","",IFERROR(AVERAGEIFS(DATOS!$K$2:$K$20000,DATOS!$A$2:$A$20000,AE972,CONFIG_METADATA!$G$2:$G$20000,1,DATOS!$I$2:$I$20000,"Análisis"),"")))</f>
        <v/>
      </c>
      <c r="AG972" t="str">
        <f>IF(AE972="","",IF(AE972="[FÓRMULA MANUAL]","",IFERROR(AVERAGEIFS(DATOS!$K$2:$K$20000,DATOS!$A$2:$A$20000,AE972,CONFIG_METADATA!$G$2:$G$20000,1,DATOS!$I$2:$I$20000,"Orquesta/Banda/Conjunto"),"")))</f>
        <v/>
      </c>
      <c r="AH972" t="str">
        <f>IF(AE972="","",IF(AE972="[FÓRMULA MANUAL]","",IFERROR(AVERAGEIFS(DATOS!$K$2:$K$20000,DATOS!$A$2:$A$20000,AE972,CONFIG_METADATA!$G$2:$G$20000,1,DATOS!$I$2:$I$20000,"Música de Cámara"),"")))</f>
        <v/>
      </c>
      <c r="AI972" t="str">
        <f>IF(AE972="","",IF(AE972="[FÓRMULA MANUAL]","",IFERROR(SUMPRODUCT((DATOS!$A$2:$A$20000=AE972)*(CONFIG_METADATA!$G$2:$G$20000=1)*(COUNTIF(CONFIG_ASIGNATURAS!$B$7:$B$27,DATOS!$I$2:$I$20000)&gt;0)*(DATOS!$K$2:$K$20000))/SUMPRODUCT((DATOS!$A$2:$A$20000=AE972)*(CONFIG_METADATA!$G$2:$G$20000=1)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MANUAL]","",IFERROR(AVERAGEIFS(DATOS!$K$2:$K$20000,DATOS!$A$2:$A$20000,A973,CONFIG_METADATA!$G$2:$G$20000,1,DATOS!$I$2:$I$20000,"Lenguaje Musical"),"")))</f>
        <v/>
      </c>
      <c r="C973" t="str">
        <f>IF(A973="","",IF(A973="[FÓRMULA MANUAL]","",IFERROR(AVERAGEIFS(DATOS!$K$2:$K$20000,DATOS!$A$2:$A$20000,A973,CONFIG_METADATA!$G$2:$G$20000,1,DATOS!$I$2:$I$20000,"Orquesta/Banda/Conjunto"),"")))</f>
        <v/>
      </c>
      <c r="D973" t="str">
        <f>IF(A973="","",IF(A973="[FÓRMULA MANUAL]","",IFERROR(AVERAGEIFS(DATOS!$K$2:$K$20000,DATOS!$A$2:$A$20000,A973,CONFIG_METADATA!$G$2:$G$20000,1,DATOS!$I$2:$I$20000,"Conjunto"),"")))</f>
        <v/>
      </c>
      <c r="E973" t="str">
        <f>IF(A973="","",IF(A973="[FÓRMULA MANUAL]","",IFERROR(SUMPRODUCT((DATOS!$A$2:$A$20000=A973)*(CONFIG_METADATA!$G$2:$G$20000=1)*(COUNTIF(CONFIG_ASIGNATURAS!$B$7:$B$27,DATOS!$I$2:$I$20000)&gt;0)*(DATOS!$K$2:$K$20000))/SUMPRODUCT((DATOS!$A$2:$A$20000=A973)*(CONFIG_METADATA!$G$2:$G$20000=1)*(COUNTIF(CONFIG_ASIGNATURAS!$B$7:$B$27,DATOS!$I$2:$I$20000)&gt;0)*1),"")))</f>
        <v/>
      </c>
      <c r="H973" t="str">
        <f>IF(G973="","",IF(G973="[FÓRMULA MANUAL]","",IFERROR(AVERAGEIFS(DATOS!$K$2:$K$20000,DATOS!$A$2:$A$20000,G973,CONFIG_METADATA!$G$2:$G$20000,1,DATOS!$I$2:$I$20000,"Lenguaje Musical"),"")))</f>
        <v/>
      </c>
      <c r="I973" t="str">
        <f>IF(G973="","",IF(G973="[FÓRMULA MANUAL]","",IFERROR(AVERAGEIFS(DATOS!$K$2:$K$20000,DATOS!$A$2:$A$20000,G973,CONFIG_METADATA!$G$2:$G$20000,1,DATOS!$I$2:$I$20000,"Orquesta/Banda/Conjunto"),"")))</f>
        <v/>
      </c>
      <c r="J973" t="str">
        <f>IF(G973="","",IF(G973="[FÓRMULA MANUAL]","",IFERROR(AVERAGEIFS(DATOS!$K$2:$K$20000,DATOS!$A$2:$A$20000,G973,CONFIG_METADATA!$G$2:$G$20000,1,DATOS!$I$2:$I$20000,"Conjunto"),"")))</f>
        <v/>
      </c>
      <c r="K973" t="str">
        <f>IF(G973="","",IF(G973="[FÓRMULA MANUAL]","",IFERROR(SUMPRODUCT((DATOS!$A$2:$A$20000=G973)*(CONFIG_METADATA!$G$2:$G$20000=1)*(COUNTIF(CONFIG_ASIGNATURAS!$B$7:$B$27,DATOS!$I$2:$I$20000)&gt;0)*(DATOS!$K$2:$K$20000))/SUMPRODUCT((DATOS!$A$2:$A$20000=G973)*(CONFIG_METADATA!$G$2:$G$20000=1)*(COUNTIF(CONFIG_ASIGNATURAS!$B$7:$B$27,DATOS!$I$2:$I$20000)&gt;0)*1),"")))</f>
        <v/>
      </c>
      <c r="N973" t="str">
        <f>IF(M973="","",IF(M973="[FÓRMULA MANUAL]","",IFERROR(AVERAGEIFS(DATOS!$K$2:$K$20000,DATOS!$A$2:$A$20000,M973,CONFIG_METADATA!$G$2:$G$20000,1,DATOS!$I$2:$I$20000,"Armonía"),"")))</f>
        <v/>
      </c>
      <c r="O973" t="str">
        <f>IF(M973="","",IF(M973="[FÓRMULA MANUAL]","",IFERROR(AVERAGEIFS(DATOS!$K$2:$K$20000,DATOS!$A$2:$A$20000,M973,CONFIG_METADATA!$G$2:$G$20000,1,DATOS!$I$2:$I$20000,"Orquesta/Banda/Conjunto"),"")))</f>
        <v/>
      </c>
      <c r="P973" t="str">
        <f>IF(M973="","",IF(M973="[FÓRMULA MANUAL]","",IFERROR(AVERAGEIFS(DATOS!$K$2:$K$20000,DATOS!$A$2:$A$20000,M973,CONFIG_METADATA!$G$2:$G$20000,1,DATOS!$I$2:$I$20000,"Música de Cámara"),"")))</f>
        <v/>
      </c>
      <c r="Q973" t="str">
        <f>IF(M973="","",IF(M973="[FÓRMULA MANUAL]","",IFERROR(SUMPRODUCT((DATOS!$A$2:$A$20000=M973)*(CONFIG_METADATA!$G$2:$G$20000=1)*(COUNTIF(CONFIG_ASIGNATURAS!$B$7:$B$27,DATOS!$I$2:$I$20000)&gt;0)*(DATOS!$K$2:$K$20000))/SUMPRODUCT((DATOS!$A$2:$A$20000=M973)*(CONFIG_METADATA!$G$2:$G$20000=1)*(COUNTIF(CONFIG_ASIGNATURAS!$B$7:$B$27,DATOS!$I$2:$I$20000)&gt;0)*1),"")))</f>
        <v/>
      </c>
      <c r="T973" t="str">
        <f>IF(S973="","",IF(S973="[FÓRMULA MANUAL]","",IFERROR(AVERAGEIFS(DATOS!$K$2:$K$20000,DATOS!$A$2:$A$20000,S973,CONFIG_METADATA!$G$2:$G$20000,1,DATOS!$I$2:$I$20000,"Armonía"),"")))</f>
        <v/>
      </c>
      <c r="U973" t="str">
        <f>IF(S973="","",IF(S973="[FÓRMULA MANUAL]","",IFERROR(AVERAGEIFS(DATOS!$K$2:$K$20000,DATOS!$A$2:$A$20000,S973,CONFIG_METADATA!$G$2:$G$20000,1,DATOS!$I$2:$I$20000,"Orquesta/Banda/Conjunto"),"")))</f>
        <v/>
      </c>
      <c r="V973" t="str">
        <f>IF(S973="","",IF(S973="[FÓRMULA MANUAL]","",IFERROR(AVERAGEIFS(DATOS!$K$2:$K$20000,DATOS!$A$2:$A$20000,S973,CONFIG_METADATA!$G$2:$G$20000,1,DATOS!$I$2:$I$20000,"Música de Cámara"),"")))</f>
        <v/>
      </c>
      <c r="W973" t="str">
        <f>IF(S973="","",IF(S973="[FÓRMULA MANUAL]","",IFERROR(SUMPRODUCT((DATOS!$A$2:$A$20000=S973)*(CONFIG_METADATA!$G$2:$G$20000=1)*(COUNTIF(CONFIG_ASIGNATURAS!$B$7:$B$27,DATOS!$I$2:$I$20000)&gt;0)*(DATOS!$K$2:$K$20000))/SUMPRODUCT((DATOS!$A$2:$A$20000=S973)*(CONFIG_METADATA!$G$2:$G$20000=1)*(COUNTIF(CONFIG_ASIGNATURAS!$B$7:$B$27,DATOS!$I$2:$I$20000)&gt;0)*1),"")))</f>
        <v/>
      </c>
      <c r="Z973" t="str">
        <f>IF(Y973="","",IF(Y973="[FÓRMULA MANUAL]","",IFERROR(AVERAGEIFS(DATOS!$K$2:$K$20000,DATOS!$A$2:$A$20000,Y973,CONFIG_METADATA!$G$2:$G$20000,1,DATOS!$I$2:$I$20000,"Análisis"),"")))</f>
        <v/>
      </c>
      <c r="AA973" t="str">
        <f>IF(Y973="","",IF(Y973="[FÓRMULA MANUAL]","",IFERROR(AVERAGEIFS(DATOS!$K$2:$K$20000,DATOS!$A$2:$A$20000,Y973,CONFIG_METADATA!$G$2:$G$20000,1,DATOS!$I$2:$I$20000,"Orquesta/Banda/Conjunto"),"")))</f>
        <v/>
      </c>
      <c r="AB973" t="str">
        <f>IF(Y973="","",IF(Y973="[FÓRMULA MANUAL]","",IFERROR(AVERAGEIFS(DATOS!$K$2:$K$20000,DATOS!$A$2:$A$20000,Y973,CONFIG_METADATA!$G$2:$G$20000,1,DATOS!$I$2:$I$20000,"Música de Cámara"),"")))</f>
        <v/>
      </c>
      <c r="AC973" t="str">
        <f>IF(Y973="","",IF(Y973="[FÓRMULA MANUAL]","",IFERROR(SUMPRODUCT((DATOS!$A$2:$A$20000=Y973)*(CONFIG_METADATA!$G$2:$G$20000=1)*(COUNTIF(CONFIG_ASIGNATURAS!$B$7:$B$27,DATOS!$I$2:$I$20000)&gt;0)*(DATOS!$K$2:$K$20000))/SUMPRODUCT((DATOS!$A$2:$A$20000=Y973)*(CONFIG_METADATA!$G$2:$G$20000=1)*(COUNTIF(CONFIG_ASIGNATURAS!$B$7:$B$27,DATOS!$I$2:$I$20000)&gt;0)*1),"")))</f>
        <v/>
      </c>
      <c r="AF973" t="str">
        <f>IF(AE973="","",IF(AE973="[FÓRMULA MANUAL]","",IFERROR(AVERAGEIFS(DATOS!$K$2:$K$20000,DATOS!$A$2:$A$20000,AE973,CONFIG_METADATA!$G$2:$G$20000,1,DATOS!$I$2:$I$20000,"Análisis"),"")))</f>
        <v/>
      </c>
      <c r="AG973" t="str">
        <f>IF(AE973="","",IF(AE973="[FÓRMULA MANUAL]","",IFERROR(AVERAGEIFS(DATOS!$K$2:$K$20000,DATOS!$A$2:$A$20000,AE973,CONFIG_METADATA!$G$2:$G$20000,1,DATOS!$I$2:$I$20000,"Orquesta/Banda/Conjunto"),"")))</f>
        <v/>
      </c>
      <c r="AH973" t="str">
        <f>IF(AE973="","",IF(AE973="[FÓRMULA MANUAL]","",IFERROR(AVERAGEIFS(DATOS!$K$2:$K$20000,DATOS!$A$2:$A$20000,AE973,CONFIG_METADATA!$G$2:$G$20000,1,DATOS!$I$2:$I$20000,"Música de Cámara"),"")))</f>
        <v/>
      </c>
      <c r="AI973" t="str">
        <f>IF(AE973="","",IF(AE973="[FÓRMULA MANUAL]","",IFERROR(SUMPRODUCT((DATOS!$A$2:$A$20000=AE973)*(CONFIG_METADATA!$G$2:$G$20000=1)*(COUNTIF(CONFIG_ASIGNATURAS!$B$7:$B$27,DATOS!$I$2:$I$20000)&gt;0)*(DATOS!$K$2:$K$20000))/SUMPRODUCT((DATOS!$A$2:$A$20000=AE973)*(CONFIG_METADATA!$G$2:$G$20000=1)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MANUAL]","",IFERROR(AVERAGEIFS(DATOS!$K$2:$K$20000,DATOS!$A$2:$A$20000,A974,CONFIG_METADATA!$G$2:$G$20000,1,DATOS!$I$2:$I$20000,"Lenguaje Musical"),"")))</f>
        <v/>
      </c>
      <c r="C974" t="str">
        <f>IF(A974="","",IF(A974="[FÓRMULA MANUAL]","",IFERROR(AVERAGEIFS(DATOS!$K$2:$K$20000,DATOS!$A$2:$A$20000,A974,CONFIG_METADATA!$G$2:$G$20000,1,DATOS!$I$2:$I$20000,"Orquesta/Banda/Conjunto"),"")))</f>
        <v/>
      </c>
      <c r="D974" t="str">
        <f>IF(A974="","",IF(A974="[FÓRMULA MANUAL]","",IFERROR(AVERAGEIFS(DATOS!$K$2:$K$20000,DATOS!$A$2:$A$20000,A974,CONFIG_METADATA!$G$2:$G$20000,1,DATOS!$I$2:$I$20000,"Conjunto"),"")))</f>
        <v/>
      </c>
      <c r="E974" t="str">
        <f>IF(A974="","",IF(A974="[FÓRMULA MANUAL]","",IFERROR(SUMPRODUCT((DATOS!$A$2:$A$20000=A974)*(CONFIG_METADATA!$G$2:$G$20000=1)*(COUNTIF(CONFIG_ASIGNATURAS!$B$7:$B$27,DATOS!$I$2:$I$20000)&gt;0)*(DATOS!$K$2:$K$20000))/SUMPRODUCT((DATOS!$A$2:$A$20000=A974)*(CONFIG_METADATA!$G$2:$G$20000=1)*(COUNTIF(CONFIG_ASIGNATURAS!$B$7:$B$27,DATOS!$I$2:$I$20000)&gt;0)*1),"")))</f>
        <v/>
      </c>
      <c r="H974" t="str">
        <f>IF(G974="","",IF(G974="[FÓRMULA MANUAL]","",IFERROR(AVERAGEIFS(DATOS!$K$2:$K$20000,DATOS!$A$2:$A$20000,G974,CONFIG_METADATA!$G$2:$G$20000,1,DATOS!$I$2:$I$20000,"Lenguaje Musical"),"")))</f>
        <v/>
      </c>
      <c r="I974" t="str">
        <f>IF(G974="","",IF(G974="[FÓRMULA MANUAL]","",IFERROR(AVERAGEIFS(DATOS!$K$2:$K$20000,DATOS!$A$2:$A$20000,G974,CONFIG_METADATA!$G$2:$G$20000,1,DATOS!$I$2:$I$20000,"Orquesta/Banda/Conjunto"),"")))</f>
        <v/>
      </c>
      <c r="J974" t="str">
        <f>IF(G974="","",IF(G974="[FÓRMULA MANUAL]","",IFERROR(AVERAGEIFS(DATOS!$K$2:$K$20000,DATOS!$A$2:$A$20000,G974,CONFIG_METADATA!$G$2:$G$20000,1,DATOS!$I$2:$I$20000,"Conjunto"),"")))</f>
        <v/>
      </c>
      <c r="K974" t="str">
        <f>IF(G974="","",IF(G974="[FÓRMULA MANUAL]","",IFERROR(SUMPRODUCT((DATOS!$A$2:$A$20000=G974)*(CONFIG_METADATA!$G$2:$G$20000=1)*(COUNTIF(CONFIG_ASIGNATURAS!$B$7:$B$27,DATOS!$I$2:$I$20000)&gt;0)*(DATOS!$K$2:$K$20000))/SUMPRODUCT((DATOS!$A$2:$A$20000=G974)*(CONFIG_METADATA!$G$2:$G$20000=1)*(COUNTIF(CONFIG_ASIGNATURAS!$B$7:$B$27,DATOS!$I$2:$I$20000)&gt;0)*1),"")))</f>
        <v/>
      </c>
      <c r="N974" t="str">
        <f>IF(M974="","",IF(M974="[FÓRMULA MANUAL]","",IFERROR(AVERAGEIFS(DATOS!$K$2:$K$20000,DATOS!$A$2:$A$20000,M974,CONFIG_METADATA!$G$2:$G$20000,1,DATOS!$I$2:$I$20000,"Armonía"),"")))</f>
        <v/>
      </c>
      <c r="O974" t="str">
        <f>IF(M974="","",IF(M974="[FÓRMULA MANUAL]","",IFERROR(AVERAGEIFS(DATOS!$K$2:$K$20000,DATOS!$A$2:$A$20000,M974,CONFIG_METADATA!$G$2:$G$20000,1,DATOS!$I$2:$I$20000,"Orquesta/Banda/Conjunto"),"")))</f>
        <v/>
      </c>
      <c r="P974" t="str">
        <f>IF(M974="","",IF(M974="[FÓRMULA MANUAL]","",IFERROR(AVERAGEIFS(DATOS!$K$2:$K$20000,DATOS!$A$2:$A$20000,M974,CONFIG_METADATA!$G$2:$G$20000,1,DATOS!$I$2:$I$20000,"Música de Cámara"),"")))</f>
        <v/>
      </c>
      <c r="Q974" t="str">
        <f>IF(M974="","",IF(M974="[FÓRMULA MANUAL]","",IFERROR(SUMPRODUCT((DATOS!$A$2:$A$20000=M974)*(CONFIG_METADATA!$G$2:$G$20000=1)*(COUNTIF(CONFIG_ASIGNATURAS!$B$7:$B$27,DATOS!$I$2:$I$20000)&gt;0)*(DATOS!$K$2:$K$20000))/SUMPRODUCT((DATOS!$A$2:$A$20000=M974)*(CONFIG_METADATA!$G$2:$G$20000=1)*(COUNTIF(CONFIG_ASIGNATURAS!$B$7:$B$27,DATOS!$I$2:$I$20000)&gt;0)*1),"")))</f>
        <v/>
      </c>
      <c r="T974" t="str">
        <f>IF(S974="","",IF(S974="[FÓRMULA MANUAL]","",IFERROR(AVERAGEIFS(DATOS!$K$2:$K$20000,DATOS!$A$2:$A$20000,S974,CONFIG_METADATA!$G$2:$G$20000,1,DATOS!$I$2:$I$20000,"Armonía"),"")))</f>
        <v/>
      </c>
      <c r="U974" t="str">
        <f>IF(S974="","",IF(S974="[FÓRMULA MANUAL]","",IFERROR(AVERAGEIFS(DATOS!$K$2:$K$20000,DATOS!$A$2:$A$20000,S974,CONFIG_METADATA!$G$2:$G$20000,1,DATOS!$I$2:$I$20000,"Orquesta/Banda/Conjunto"),"")))</f>
        <v/>
      </c>
      <c r="V974" t="str">
        <f>IF(S974="","",IF(S974="[FÓRMULA MANUAL]","",IFERROR(AVERAGEIFS(DATOS!$K$2:$K$20000,DATOS!$A$2:$A$20000,S974,CONFIG_METADATA!$G$2:$G$20000,1,DATOS!$I$2:$I$20000,"Música de Cámara"),"")))</f>
        <v/>
      </c>
      <c r="W974" t="str">
        <f>IF(S974="","",IF(S974="[FÓRMULA MANUAL]","",IFERROR(SUMPRODUCT((DATOS!$A$2:$A$20000=S974)*(CONFIG_METADATA!$G$2:$G$20000=1)*(COUNTIF(CONFIG_ASIGNATURAS!$B$7:$B$27,DATOS!$I$2:$I$20000)&gt;0)*(DATOS!$K$2:$K$20000))/SUMPRODUCT((DATOS!$A$2:$A$20000=S974)*(CONFIG_METADATA!$G$2:$G$20000=1)*(COUNTIF(CONFIG_ASIGNATURAS!$B$7:$B$27,DATOS!$I$2:$I$20000)&gt;0)*1),"")))</f>
        <v/>
      </c>
      <c r="Z974" t="str">
        <f>IF(Y974="","",IF(Y974="[FÓRMULA MANUAL]","",IFERROR(AVERAGEIFS(DATOS!$K$2:$K$20000,DATOS!$A$2:$A$20000,Y974,CONFIG_METADATA!$G$2:$G$20000,1,DATOS!$I$2:$I$20000,"Análisis"),"")))</f>
        <v/>
      </c>
      <c r="AA974" t="str">
        <f>IF(Y974="","",IF(Y974="[FÓRMULA MANUAL]","",IFERROR(AVERAGEIFS(DATOS!$K$2:$K$20000,DATOS!$A$2:$A$20000,Y974,CONFIG_METADATA!$G$2:$G$20000,1,DATOS!$I$2:$I$20000,"Orquesta/Banda/Conjunto"),"")))</f>
        <v/>
      </c>
      <c r="AB974" t="str">
        <f>IF(Y974="","",IF(Y974="[FÓRMULA MANUAL]","",IFERROR(AVERAGEIFS(DATOS!$K$2:$K$20000,DATOS!$A$2:$A$20000,Y974,CONFIG_METADATA!$G$2:$G$20000,1,DATOS!$I$2:$I$20000,"Música de Cámara"),"")))</f>
        <v/>
      </c>
      <c r="AC974" t="str">
        <f>IF(Y974="","",IF(Y974="[FÓRMULA MANUAL]","",IFERROR(SUMPRODUCT((DATOS!$A$2:$A$20000=Y974)*(CONFIG_METADATA!$G$2:$G$20000=1)*(COUNTIF(CONFIG_ASIGNATURAS!$B$7:$B$27,DATOS!$I$2:$I$20000)&gt;0)*(DATOS!$K$2:$K$20000))/SUMPRODUCT((DATOS!$A$2:$A$20000=Y974)*(CONFIG_METADATA!$G$2:$G$20000=1)*(COUNTIF(CONFIG_ASIGNATURAS!$B$7:$B$27,DATOS!$I$2:$I$20000)&gt;0)*1),"")))</f>
        <v/>
      </c>
      <c r="AF974" t="str">
        <f>IF(AE974="","",IF(AE974="[FÓRMULA MANUAL]","",IFERROR(AVERAGEIFS(DATOS!$K$2:$K$20000,DATOS!$A$2:$A$20000,AE974,CONFIG_METADATA!$G$2:$G$20000,1,DATOS!$I$2:$I$20000,"Análisis"),"")))</f>
        <v/>
      </c>
      <c r="AG974" t="str">
        <f>IF(AE974="","",IF(AE974="[FÓRMULA MANUAL]","",IFERROR(AVERAGEIFS(DATOS!$K$2:$K$20000,DATOS!$A$2:$A$20000,AE974,CONFIG_METADATA!$G$2:$G$20000,1,DATOS!$I$2:$I$20000,"Orquesta/Banda/Conjunto"),"")))</f>
        <v/>
      </c>
      <c r="AH974" t="str">
        <f>IF(AE974="","",IF(AE974="[FÓRMULA MANUAL]","",IFERROR(AVERAGEIFS(DATOS!$K$2:$K$20000,DATOS!$A$2:$A$20000,AE974,CONFIG_METADATA!$G$2:$G$20000,1,DATOS!$I$2:$I$20000,"Música de Cámara"),"")))</f>
        <v/>
      </c>
      <c r="AI974" t="str">
        <f>IF(AE974="","",IF(AE974="[FÓRMULA MANUAL]","",IFERROR(SUMPRODUCT((DATOS!$A$2:$A$20000=AE974)*(CONFIG_METADATA!$G$2:$G$20000=1)*(COUNTIF(CONFIG_ASIGNATURAS!$B$7:$B$27,DATOS!$I$2:$I$20000)&gt;0)*(DATOS!$K$2:$K$20000))/SUMPRODUCT((DATOS!$A$2:$A$20000=AE974)*(CONFIG_METADATA!$G$2:$G$20000=1)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MANUAL]","",IFERROR(AVERAGEIFS(DATOS!$K$2:$K$20000,DATOS!$A$2:$A$20000,A975,CONFIG_METADATA!$G$2:$G$20000,1,DATOS!$I$2:$I$20000,"Lenguaje Musical"),"")))</f>
        <v/>
      </c>
      <c r="C975" t="str">
        <f>IF(A975="","",IF(A975="[FÓRMULA MANUAL]","",IFERROR(AVERAGEIFS(DATOS!$K$2:$K$20000,DATOS!$A$2:$A$20000,A975,CONFIG_METADATA!$G$2:$G$20000,1,DATOS!$I$2:$I$20000,"Orquesta/Banda/Conjunto"),"")))</f>
        <v/>
      </c>
      <c r="D975" t="str">
        <f>IF(A975="","",IF(A975="[FÓRMULA MANUAL]","",IFERROR(AVERAGEIFS(DATOS!$K$2:$K$20000,DATOS!$A$2:$A$20000,A975,CONFIG_METADATA!$G$2:$G$20000,1,DATOS!$I$2:$I$20000,"Conjunto"),"")))</f>
        <v/>
      </c>
      <c r="E975" t="str">
        <f>IF(A975="","",IF(A975="[FÓRMULA MANUAL]","",IFERROR(SUMPRODUCT((DATOS!$A$2:$A$20000=A975)*(CONFIG_METADATA!$G$2:$G$20000=1)*(COUNTIF(CONFIG_ASIGNATURAS!$B$7:$B$27,DATOS!$I$2:$I$20000)&gt;0)*(DATOS!$K$2:$K$20000))/SUMPRODUCT((DATOS!$A$2:$A$20000=A975)*(CONFIG_METADATA!$G$2:$G$20000=1)*(COUNTIF(CONFIG_ASIGNATURAS!$B$7:$B$27,DATOS!$I$2:$I$20000)&gt;0)*1),"")))</f>
        <v/>
      </c>
      <c r="H975" t="str">
        <f>IF(G975="","",IF(G975="[FÓRMULA MANUAL]","",IFERROR(AVERAGEIFS(DATOS!$K$2:$K$20000,DATOS!$A$2:$A$20000,G975,CONFIG_METADATA!$G$2:$G$20000,1,DATOS!$I$2:$I$20000,"Lenguaje Musical"),"")))</f>
        <v/>
      </c>
      <c r="I975" t="str">
        <f>IF(G975="","",IF(G975="[FÓRMULA MANUAL]","",IFERROR(AVERAGEIFS(DATOS!$K$2:$K$20000,DATOS!$A$2:$A$20000,G975,CONFIG_METADATA!$G$2:$G$20000,1,DATOS!$I$2:$I$20000,"Orquesta/Banda/Conjunto"),"")))</f>
        <v/>
      </c>
      <c r="J975" t="str">
        <f>IF(G975="","",IF(G975="[FÓRMULA MANUAL]","",IFERROR(AVERAGEIFS(DATOS!$K$2:$K$20000,DATOS!$A$2:$A$20000,G975,CONFIG_METADATA!$G$2:$G$20000,1,DATOS!$I$2:$I$20000,"Conjunto"),"")))</f>
        <v/>
      </c>
      <c r="K975" t="str">
        <f>IF(G975="","",IF(G975="[FÓRMULA MANUAL]","",IFERROR(SUMPRODUCT((DATOS!$A$2:$A$20000=G975)*(CONFIG_METADATA!$G$2:$G$20000=1)*(COUNTIF(CONFIG_ASIGNATURAS!$B$7:$B$27,DATOS!$I$2:$I$20000)&gt;0)*(DATOS!$K$2:$K$20000))/SUMPRODUCT((DATOS!$A$2:$A$20000=G975)*(CONFIG_METADATA!$G$2:$G$20000=1)*(COUNTIF(CONFIG_ASIGNATURAS!$B$7:$B$27,DATOS!$I$2:$I$20000)&gt;0)*1),"")))</f>
        <v/>
      </c>
      <c r="N975" t="str">
        <f>IF(M975="","",IF(M975="[FÓRMULA MANUAL]","",IFERROR(AVERAGEIFS(DATOS!$K$2:$K$20000,DATOS!$A$2:$A$20000,M975,CONFIG_METADATA!$G$2:$G$20000,1,DATOS!$I$2:$I$20000,"Armonía"),"")))</f>
        <v/>
      </c>
      <c r="O975" t="str">
        <f>IF(M975="","",IF(M975="[FÓRMULA MANUAL]","",IFERROR(AVERAGEIFS(DATOS!$K$2:$K$20000,DATOS!$A$2:$A$20000,M975,CONFIG_METADATA!$G$2:$G$20000,1,DATOS!$I$2:$I$20000,"Orquesta/Banda/Conjunto"),"")))</f>
        <v/>
      </c>
      <c r="P975" t="str">
        <f>IF(M975="","",IF(M975="[FÓRMULA MANUAL]","",IFERROR(AVERAGEIFS(DATOS!$K$2:$K$20000,DATOS!$A$2:$A$20000,M975,CONFIG_METADATA!$G$2:$G$20000,1,DATOS!$I$2:$I$20000,"Música de Cámara"),"")))</f>
        <v/>
      </c>
      <c r="Q975" t="str">
        <f>IF(M975="","",IF(M975="[FÓRMULA MANUAL]","",IFERROR(SUMPRODUCT((DATOS!$A$2:$A$20000=M975)*(CONFIG_METADATA!$G$2:$G$20000=1)*(COUNTIF(CONFIG_ASIGNATURAS!$B$7:$B$27,DATOS!$I$2:$I$20000)&gt;0)*(DATOS!$K$2:$K$20000))/SUMPRODUCT((DATOS!$A$2:$A$20000=M975)*(CONFIG_METADATA!$G$2:$G$20000=1)*(COUNTIF(CONFIG_ASIGNATURAS!$B$7:$B$27,DATOS!$I$2:$I$20000)&gt;0)*1),"")))</f>
        <v/>
      </c>
      <c r="T975" t="str">
        <f>IF(S975="","",IF(S975="[FÓRMULA MANUAL]","",IFERROR(AVERAGEIFS(DATOS!$K$2:$K$20000,DATOS!$A$2:$A$20000,S975,CONFIG_METADATA!$G$2:$G$20000,1,DATOS!$I$2:$I$20000,"Armonía"),"")))</f>
        <v/>
      </c>
      <c r="U975" t="str">
        <f>IF(S975="","",IF(S975="[FÓRMULA MANUAL]","",IFERROR(AVERAGEIFS(DATOS!$K$2:$K$20000,DATOS!$A$2:$A$20000,S975,CONFIG_METADATA!$G$2:$G$20000,1,DATOS!$I$2:$I$20000,"Orquesta/Banda/Conjunto"),"")))</f>
        <v/>
      </c>
      <c r="V975" t="str">
        <f>IF(S975="","",IF(S975="[FÓRMULA MANUAL]","",IFERROR(AVERAGEIFS(DATOS!$K$2:$K$20000,DATOS!$A$2:$A$20000,S975,CONFIG_METADATA!$G$2:$G$20000,1,DATOS!$I$2:$I$20000,"Música de Cámara"),"")))</f>
        <v/>
      </c>
      <c r="W975" t="str">
        <f>IF(S975="","",IF(S975="[FÓRMULA MANUAL]","",IFERROR(SUMPRODUCT((DATOS!$A$2:$A$20000=S975)*(CONFIG_METADATA!$G$2:$G$20000=1)*(COUNTIF(CONFIG_ASIGNATURAS!$B$7:$B$27,DATOS!$I$2:$I$20000)&gt;0)*(DATOS!$K$2:$K$20000))/SUMPRODUCT((DATOS!$A$2:$A$20000=S975)*(CONFIG_METADATA!$G$2:$G$20000=1)*(COUNTIF(CONFIG_ASIGNATURAS!$B$7:$B$27,DATOS!$I$2:$I$20000)&gt;0)*1),"")))</f>
        <v/>
      </c>
      <c r="Z975" t="str">
        <f>IF(Y975="","",IF(Y975="[FÓRMULA MANUAL]","",IFERROR(AVERAGEIFS(DATOS!$K$2:$K$20000,DATOS!$A$2:$A$20000,Y975,CONFIG_METADATA!$G$2:$G$20000,1,DATOS!$I$2:$I$20000,"Análisis"),"")))</f>
        <v/>
      </c>
      <c r="AA975" t="str">
        <f>IF(Y975="","",IF(Y975="[FÓRMULA MANUAL]","",IFERROR(AVERAGEIFS(DATOS!$K$2:$K$20000,DATOS!$A$2:$A$20000,Y975,CONFIG_METADATA!$G$2:$G$20000,1,DATOS!$I$2:$I$20000,"Orquesta/Banda/Conjunto"),"")))</f>
        <v/>
      </c>
      <c r="AB975" t="str">
        <f>IF(Y975="","",IF(Y975="[FÓRMULA MANUAL]","",IFERROR(AVERAGEIFS(DATOS!$K$2:$K$20000,DATOS!$A$2:$A$20000,Y975,CONFIG_METADATA!$G$2:$G$20000,1,DATOS!$I$2:$I$20000,"Música de Cámara"),"")))</f>
        <v/>
      </c>
      <c r="AC975" t="str">
        <f>IF(Y975="","",IF(Y975="[FÓRMULA MANUAL]","",IFERROR(SUMPRODUCT((DATOS!$A$2:$A$20000=Y975)*(CONFIG_METADATA!$G$2:$G$20000=1)*(COUNTIF(CONFIG_ASIGNATURAS!$B$7:$B$27,DATOS!$I$2:$I$20000)&gt;0)*(DATOS!$K$2:$K$20000))/SUMPRODUCT((DATOS!$A$2:$A$20000=Y975)*(CONFIG_METADATA!$G$2:$G$20000=1)*(COUNTIF(CONFIG_ASIGNATURAS!$B$7:$B$27,DATOS!$I$2:$I$20000)&gt;0)*1),"")))</f>
        <v/>
      </c>
      <c r="AF975" t="str">
        <f>IF(AE975="","",IF(AE975="[FÓRMULA MANUAL]","",IFERROR(AVERAGEIFS(DATOS!$K$2:$K$20000,DATOS!$A$2:$A$20000,AE975,CONFIG_METADATA!$G$2:$G$20000,1,DATOS!$I$2:$I$20000,"Análisis"),"")))</f>
        <v/>
      </c>
      <c r="AG975" t="str">
        <f>IF(AE975="","",IF(AE975="[FÓRMULA MANUAL]","",IFERROR(AVERAGEIFS(DATOS!$K$2:$K$20000,DATOS!$A$2:$A$20000,AE975,CONFIG_METADATA!$G$2:$G$20000,1,DATOS!$I$2:$I$20000,"Orquesta/Banda/Conjunto"),"")))</f>
        <v/>
      </c>
      <c r="AH975" t="str">
        <f>IF(AE975="","",IF(AE975="[FÓRMULA MANUAL]","",IFERROR(AVERAGEIFS(DATOS!$K$2:$K$20000,DATOS!$A$2:$A$20000,AE975,CONFIG_METADATA!$G$2:$G$20000,1,DATOS!$I$2:$I$20000,"Música de Cámara"),"")))</f>
        <v/>
      </c>
      <c r="AI975" t="str">
        <f>IF(AE975="","",IF(AE975="[FÓRMULA MANUAL]","",IFERROR(SUMPRODUCT((DATOS!$A$2:$A$20000=AE975)*(CONFIG_METADATA!$G$2:$G$20000=1)*(COUNTIF(CONFIG_ASIGNATURAS!$B$7:$B$27,DATOS!$I$2:$I$20000)&gt;0)*(DATOS!$K$2:$K$20000))/SUMPRODUCT((DATOS!$A$2:$A$20000=AE975)*(CONFIG_METADATA!$G$2:$G$20000=1)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MANUAL]","",IFERROR(AVERAGEIFS(DATOS!$K$2:$K$20000,DATOS!$A$2:$A$20000,A976,CONFIG_METADATA!$G$2:$G$20000,1,DATOS!$I$2:$I$20000,"Lenguaje Musical"),"")))</f>
        <v/>
      </c>
      <c r="C976" t="str">
        <f>IF(A976="","",IF(A976="[FÓRMULA MANUAL]","",IFERROR(AVERAGEIFS(DATOS!$K$2:$K$20000,DATOS!$A$2:$A$20000,A976,CONFIG_METADATA!$G$2:$G$20000,1,DATOS!$I$2:$I$20000,"Orquesta/Banda/Conjunto"),"")))</f>
        <v/>
      </c>
      <c r="D976" t="str">
        <f>IF(A976="","",IF(A976="[FÓRMULA MANUAL]","",IFERROR(AVERAGEIFS(DATOS!$K$2:$K$20000,DATOS!$A$2:$A$20000,A976,CONFIG_METADATA!$G$2:$G$20000,1,DATOS!$I$2:$I$20000,"Conjunto"),"")))</f>
        <v/>
      </c>
      <c r="E976" t="str">
        <f>IF(A976="","",IF(A976="[FÓRMULA MANUAL]","",IFERROR(SUMPRODUCT((DATOS!$A$2:$A$20000=A976)*(CONFIG_METADATA!$G$2:$G$20000=1)*(COUNTIF(CONFIG_ASIGNATURAS!$B$7:$B$27,DATOS!$I$2:$I$20000)&gt;0)*(DATOS!$K$2:$K$20000))/SUMPRODUCT((DATOS!$A$2:$A$20000=A976)*(CONFIG_METADATA!$G$2:$G$20000=1)*(COUNTIF(CONFIG_ASIGNATURAS!$B$7:$B$27,DATOS!$I$2:$I$20000)&gt;0)*1),"")))</f>
        <v/>
      </c>
      <c r="H976" t="str">
        <f>IF(G976="","",IF(G976="[FÓRMULA MANUAL]","",IFERROR(AVERAGEIFS(DATOS!$K$2:$K$20000,DATOS!$A$2:$A$20000,G976,CONFIG_METADATA!$G$2:$G$20000,1,DATOS!$I$2:$I$20000,"Lenguaje Musical"),"")))</f>
        <v/>
      </c>
      <c r="I976" t="str">
        <f>IF(G976="","",IF(G976="[FÓRMULA MANUAL]","",IFERROR(AVERAGEIFS(DATOS!$K$2:$K$20000,DATOS!$A$2:$A$20000,G976,CONFIG_METADATA!$G$2:$G$20000,1,DATOS!$I$2:$I$20000,"Orquesta/Banda/Conjunto"),"")))</f>
        <v/>
      </c>
      <c r="J976" t="str">
        <f>IF(G976="","",IF(G976="[FÓRMULA MANUAL]","",IFERROR(AVERAGEIFS(DATOS!$K$2:$K$20000,DATOS!$A$2:$A$20000,G976,CONFIG_METADATA!$G$2:$G$20000,1,DATOS!$I$2:$I$20000,"Conjunto"),"")))</f>
        <v/>
      </c>
      <c r="K976" t="str">
        <f>IF(G976="","",IF(G976="[FÓRMULA MANUAL]","",IFERROR(SUMPRODUCT((DATOS!$A$2:$A$20000=G976)*(CONFIG_METADATA!$G$2:$G$20000=1)*(COUNTIF(CONFIG_ASIGNATURAS!$B$7:$B$27,DATOS!$I$2:$I$20000)&gt;0)*(DATOS!$K$2:$K$20000))/SUMPRODUCT((DATOS!$A$2:$A$20000=G976)*(CONFIG_METADATA!$G$2:$G$20000=1)*(COUNTIF(CONFIG_ASIGNATURAS!$B$7:$B$27,DATOS!$I$2:$I$20000)&gt;0)*1),"")))</f>
        <v/>
      </c>
      <c r="N976" t="str">
        <f>IF(M976="","",IF(M976="[FÓRMULA MANUAL]","",IFERROR(AVERAGEIFS(DATOS!$K$2:$K$20000,DATOS!$A$2:$A$20000,M976,CONFIG_METADATA!$G$2:$G$20000,1,DATOS!$I$2:$I$20000,"Armonía"),"")))</f>
        <v/>
      </c>
      <c r="O976" t="str">
        <f>IF(M976="","",IF(M976="[FÓRMULA MANUAL]","",IFERROR(AVERAGEIFS(DATOS!$K$2:$K$20000,DATOS!$A$2:$A$20000,M976,CONFIG_METADATA!$G$2:$G$20000,1,DATOS!$I$2:$I$20000,"Orquesta/Banda/Conjunto"),"")))</f>
        <v/>
      </c>
      <c r="P976" t="str">
        <f>IF(M976="","",IF(M976="[FÓRMULA MANUAL]","",IFERROR(AVERAGEIFS(DATOS!$K$2:$K$20000,DATOS!$A$2:$A$20000,M976,CONFIG_METADATA!$G$2:$G$20000,1,DATOS!$I$2:$I$20000,"Música de Cámara"),"")))</f>
        <v/>
      </c>
      <c r="Q976" t="str">
        <f>IF(M976="","",IF(M976="[FÓRMULA MANUAL]","",IFERROR(SUMPRODUCT((DATOS!$A$2:$A$20000=M976)*(CONFIG_METADATA!$G$2:$G$20000=1)*(COUNTIF(CONFIG_ASIGNATURAS!$B$7:$B$27,DATOS!$I$2:$I$20000)&gt;0)*(DATOS!$K$2:$K$20000))/SUMPRODUCT((DATOS!$A$2:$A$20000=M976)*(CONFIG_METADATA!$G$2:$G$20000=1)*(COUNTIF(CONFIG_ASIGNATURAS!$B$7:$B$27,DATOS!$I$2:$I$20000)&gt;0)*1),"")))</f>
        <v/>
      </c>
      <c r="T976" t="str">
        <f>IF(S976="","",IF(S976="[FÓRMULA MANUAL]","",IFERROR(AVERAGEIFS(DATOS!$K$2:$K$20000,DATOS!$A$2:$A$20000,S976,CONFIG_METADATA!$G$2:$G$20000,1,DATOS!$I$2:$I$20000,"Armonía"),"")))</f>
        <v/>
      </c>
      <c r="U976" t="str">
        <f>IF(S976="","",IF(S976="[FÓRMULA MANUAL]","",IFERROR(AVERAGEIFS(DATOS!$K$2:$K$20000,DATOS!$A$2:$A$20000,S976,CONFIG_METADATA!$G$2:$G$20000,1,DATOS!$I$2:$I$20000,"Orquesta/Banda/Conjunto"),"")))</f>
        <v/>
      </c>
      <c r="V976" t="str">
        <f>IF(S976="","",IF(S976="[FÓRMULA MANUAL]","",IFERROR(AVERAGEIFS(DATOS!$K$2:$K$20000,DATOS!$A$2:$A$20000,S976,CONFIG_METADATA!$G$2:$G$20000,1,DATOS!$I$2:$I$20000,"Música de Cámara"),"")))</f>
        <v/>
      </c>
      <c r="W976" t="str">
        <f>IF(S976="","",IF(S976="[FÓRMULA MANUAL]","",IFERROR(SUMPRODUCT((DATOS!$A$2:$A$20000=S976)*(CONFIG_METADATA!$G$2:$G$20000=1)*(COUNTIF(CONFIG_ASIGNATURAS!$B$7:$B$27,DATOS!$I$2:$I$20000)&gt;0)*(DATOS!$K$2:$K$20000))/SUMPRODUCT((DATOS!$A$2:$A$20000=S976)*(CONFIG_METADATA!$G$2:$G$20000=1)*(COUNTIF(CONFIG_ASIGNATURAS!$B$7:$B$27,DATOS!$I$2:$I$20000)&gt;0)*1),"")))</f>
        <v/>
      </c>
      <c r="Z976" t="str">
        <f>IF(Y976="","",IF(Y976="[FÓRMULA MANUAL]","",IFERROR(AVERAGEIFS(DATOS!$K$2:$K$20000,DATOS!$A$2:$A$20000,Y976,CONFIG_METADATA!$G$2:$G$20000,1,DATOS!$I$2:$I$20000,"Análisis"),"")))</f>
        <v/>
      </c>
      <c r="AA976" t="str">
        <f>IF(Y976="","",IF(Y976="[FÓRMULA MANUAL]","",IFERROR(AVERAGEIFS(DATOS!$K$2:$K$20000,DATOS!$A$2:$A$20000,Y976,CONFIG_METADATA!$G$2:$G$20000,1,DATOS!$I$2:$I$20000,"Orquesta/Banda/Conjunto"),"")))</f>
        <v/>
      </c>
      <c r="AB976" t="str">
        <f>IF(Y976="","",IF(Y976="[FÓRMULA MANUAL]","",IFERROR(AVERAGEIFS(DATOS!$K$2:$K$20000,DATOS!$A$2:$A$20000,Y976,CONFIG_METADATA!$G$2:$G$20000,1,DATOS!$I$2:$I$20000,"Música de Cámara"),"")))</f>
        <v/>
      </c>
      <c r="AC976" t="str">
        <f>IF(Y976="","",IF(Y976="[FÓRMULA MANUAL]","",IFERROR(SUMPRODUCT((DATOS!$A$2:$A$20000=Y976)*(CONFIG_METADATA!$G$2:$G$20000=1)*(COUNTIF(CONFIG_ASIGNATURAS!$B$7:$B$27,DATOS!$I$2:$I$20000)&gt;0)*(DATOS!$K$2:$K$20000))/SUMPRODUCT((DATOS!$A$2:$A$20000=Y976)*(CONFIG_METADATA!$G$2:$G$20000=1)*(COUNTIF(CONFIG_ASIGNATURAS!$B$7:$B$27,DATOS!$I$2:$I$20000)&gt;0)*1),"")))</f>
        <v/>
      </c>
      <c r="AF976" t="str">
        <f>IF(AE976="","",IF(AE976="[FÓRMULA MANUAL]","",IFERROR(AVERAGEIFS(DATOS!$K$2:$K$20000,DATOS!$A$2:$A$20000,AE976,CONFIG_METADATA!$G$2:$G$20000,1,DATOS!$I$2:$I$20000,"Análisis"),"")))</f>
        <v/>
      </c>
      <c r="AG976" t="str">
        <f>IF(AE976="","",IF(AE976="[FÓRMULA MANUAL]","",IFERROR(AVERAGEIFS(DATOS!$K$2:$K$20000,DATOS!$A$2:$A$20000,AE976,CONFIG_METADATA!$G$2:$G$20000,1,DATOS!$I$2:$I$20000,"Orquesta/Banda/Conjunto"),"")))</f>
        <v/>
      </c>
      <c r="AH976" t="str">
        <f>IF(AE976="","",IF(AE976="[FÓRMULA MANUAL]","",IFERROR(AVERAGEIFS(DATOS!$K$2:$K$20000,DATOS!$A$2:$A$20000,AE976,CONFIG_METADATA!$G$2:$G$20000,1,DATOS!$I$2:$I$20000,"Música de Cámara"),"")))</f>
        <v/>
      </c>
      <c r="AI976" t="str">
        <f>IF(AE976="","",IF(AE976="[FÓRMULA MANUAL]","",IFERROR(SUMPRODUCT((DATOS!$A$2:$A$20000=AE976)*(CONFIG_METADATA!$G$2:$G$20000=1)*(COUNTIF(CONFIG_ASIGNATURAS!$B$7:$B$27,DATOS!$I$2:$I$20000)&gt;0)*(DATOS!$K$2:$K$20000))/SUMPRODUCT((DATOS!$A$2:$A$20000=AE976)*(CONFIG_METADATA!$G$2:$G$20000=1)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MANUAL]","",IFERROR(AVERAGEIFS(DATOS!$K$2:$K$20000,DATOS!$A$2:$A$20000,A977,CONFIG_METADATA!$G$2:$G$20000,1,DATOS!$I$2:$I$20000,"Lenguaje Musical"),"")))</f>
        <v/>
      </c>
      <c r="C977" t="str">
        <f>IF(A977="","",IF(A977="[FÓRMULA MANUAL]","",IFERROR(AVERAGEIFS(DATOS!$K$2:$K$20000,DATOS!$A$2:$A$20000,A977,CONFIG_METADATA!$G$2:$G$20000,1,DATOS!$I$2:$I$20000,"Orquesta/Banda/Conjunto"),"")))</f>
        <v/>
      </c>
      <c r="D977" t="str">
        <f>IF(A977="","",IF(A977="[FÓRMULA MANUAL]","",IFERROR(AVERAGEIFS(DATOS!$K$2:$K$20000,DATOS!$A$2:$A$20000,A977,CONFIG_METADATA!$G$2:$G$20000,1,DATOS!$I$2:$I$20000,"Conjunto"),"")))</f>
        <v/>
      </c>
      <c r="E977" t="str">
        <f>IF(A977="","",IF(A977="[FÓRMULA MANUAL]","",IFERROR(SUMPRODUCT((DATOS!$A$2:$A$20000=A977)*(CONFIG_METADATA!$G$2:$G$20000=1)*(COUNTIF(CONFIG_ASIGNATURAS!$B$7:$B$27,DATOS!$I$2:$I$20000)&gt;0)*(DATOS!$K$2:$K$20000))/SUMPRODUCT((DATOS!$A$2:$A$20000=A977)*(CONFIG_METADATA!$G$2:$G$20000=1)*(COUNTIF(CONFIG_ASIGNATURAS!$B$7:$B$27,DATOS!$I$2:$I$20000)&gt;0)*1),"")))</f>
        <v/>
      </c>
      <c r="H977" t="str">
        <f>IF(G977="","",IF(G977="[FÓRMULA MANUAL]","",IFERROR(AVERAGEIFS(DATOS!$K$2:$K$20000,DATOS!$A$2:$A$20000,G977,CONFIG_METADATA!$G$2:$G$20000,1,DATOS!$I$2:$I$20000,"Lenguaje Musical"),"")))</f>
        <v/>
      </c>
      <c r="I977" t="str">
        <f>IF(G977="","",IF(G977="[FÓRMULA MANUAL]","",IFERROR(AVERAGEIFS(DATOS!$K$2:$K$20000,DATOS!$A$2:$A$20000,G977,CONFIG_METADATA!$G$2:$G$20000,1,DATOS!$I$2:$I$20000,"Orquesta/Banda/Conjunto"),"")))</f>
        <v/>
      </c>
      <c r="J977" t="str">
        <f>IF(G977="","",IF(G977="[FÓRMULA MANUAL]","",IFERROR(AVERAGEIFS(DATOS!$K$2:$K$20000,DATOS!$A$2:$A$20000,G977,CONFIG_METADATA!$G$2:$G$20000,1,DATOS!$I$2:$I$20000,"Conjunto"),"")))</f>
        <v/>
      </c>
      <c r="K977" t="str">
        <f>IF(G977="","",IF(G977="[FÓRMULA MANUAL]","",IFERROR(SUMPRODUCT((DATOS!$A$2:$A$20000=G977)*(CONFIG_METADATA!$G$2:$G$20000=1)*(COUNTIF(CONFIG_ASIGNATURAS!$B$7:$B$27,DATOS!$I$2:$I$20000)&gt;0)*(DATOS!$K$2:$K$20000))/SUMPRODUCT((DATOS!$A$2:$A$20000=G977)*(CONFIG_METADATA!$G$2:$G$20000=1)*(COUNTIF(CONFIG_ASIGNATURAS!$B$7:$B$27,DATOS!$I$2:$I$20000)&gt;0)*1),"")))</f>
        <v/>
      </c>
      <c r="N977" t="str">
        <f>IF(M977="","",IF(M977="[FÓRMULA MANUAL]","",IFERROR(AVERAGEIFS(DATOS!$K$2:$K$20000,DATOS!$A$2:$A$20000,M977,CONFIG_METADATA!$G$2:$G$20000,1,DATOS!$I$2:$I$20000,"Armonía"),"")))</f>
        <v/>
      </c>
      <c r="O977" t="str">
        <f>IF(M977="","",IF(M977="[FÓRMULA MANUAL]","",IFERROR(AVERAGEIFS(DATOS!$K$2:$K$20000,DATOS!$A$2:$A$20000,M977,CONFIG_METADATA!$G$2:$G$20000,1,DATOS!$I$2:$I$20000,"Orquesta/Banda/Conjunto"),"")))</f>
        <v/>
      </c>
      <c r="P977" t="str">
        <f>IF(M977="","",IF(M977="[FÓRMULA MANUAL]","",IFERROR(AVERAGEIFS(DATOS!$K$2:$K$20000,DATOS!$A$2:$A$20000,M977,CONFIG_METADATA!$G$2:$G$20000,1,DATOS!$I$2:$I$20000,"Música de Cámara"),"")))</f>
        <v/>
      </c>
      <c r="Q977" t="str">
        <f>IF(M977="","",IF(M977="[FÓRMULA MANUAL]","",IFERROR(SUMPRODUCT((DATOS!$A$2:$A$20000=M977)*(CONFIG_METADATA!$G$2:$G$20000=1)*(COUNTIF(CONFIG_ASIGNATURAS!$B$7:$B$27,DATOS!$I$2:$I$20000)&gt;0)*(DATOS!$K$2:$K$20000))/SUMPRODUCT((DATOS!$A$2:$A$20000=M977)*(CONFIG_METADATA!$G$2:$G$20000=1)*(COUNTIF(CONFIG_ASIGNATURAS!$B$7:$B$27,DATOS!$I$2:$I$20000)&gt;0)*1),"")))</f>
        <v/>
      </c>
      <c r="T977" t="str">
        <f>IF(S977="","",IF(S977="[FÓRMULA MANUAL]","",IFERROR(AVERAGEIFS(DATOS!$K$2:$K$20000,DATOS!$A$2:$A$20000,S977,CONFIG_METADATA!$G$2:$G$20000,1,DATOS!$I$2:$I$20000,"Armonía"),"")))</f>
        <v/>
      </c>
      <c r="U977" t="str">
        <f>IF(S977="","",IF(S977="[FÓRMULA MANUAL]","",IFERROR(AVERAGEIFS(DATOS!$K$2:$K$20000,DATOS!$A$2:$A$20000,S977,CONFIG_METADATA!$G$2:$G$20000,1,DATOS!$I$2:$I$20000,"Orquesta/Banda/Conjunto"),"")))</f>
        <v/>
      </c>
      <c r="V977" t="str">
        <f>IF(S977="","",IF(S977="[FÓRMULA MANUAL]","",IFERROR(AVERAGEIFS(DATOS!$K$2:$K$20000,DATOS!$A$2:$A$20000,S977,CONFIG_METADATA!$G$2:$G$20000,1,DATOS!$I$2:$I$20000,"Música de Cámara"),"")))</f>
        <v/>
      </c>
      <c r="W977" t="str">
        <f>IF(S977="","",IF(S977="[FÓRMULA MANUAL]","",IFERROR(SUMPRODUCT((DATOS!$A$2:$A$20000=S977)*(CONFIG_METADATA!$G$2:$G$20000=1)*(COUNTIF(CONFIG_ASIGNATURAS!$B$7:$B$27,DATOS!$I$2:$I$20000)&gt;0)*(DATOS!$K$2:$K$20000))/SUMPRODUCT((DATOS!$A$2:$A$20000=S977)*(CONFIG_METADATA!$G$2:$G$20000=1)*(COUNTIF(CONFIG_ASIGNATURAS!$B$7:$B$27,DATOS!$I$2:$I$20000)&gt;0)*1),"")))</f>
        <v/>
      </c>
      <c r="Z977" t="str">
        <f>IF(Y977="","",IF(Y977="[FÓRMULA MANUAL]","",IFERROR(AVERAGEIFS(DATOS!$K$2:$K$20000,DATOS!$A$2:$A$20000,Y977,CONFIG_METADATA!$G$2:$G$20000,1,DATOS!$I$2:$I$20000,"Análisis"),"")))</f>
        <v/>
      </c>
      <c r="AA977" t="str">
        <f>IF(Y977="","",IF(Y977="[FÓRMULA MANUAL]","",IFERROR(AVERAGEIFS(DATOS!$K$2:$K$20000,DATOS!$A$2:$A$20000,Y977,CONFIG_METADATA!$G$2:$G$20000,1,DATOS!$I$2:$I$20000,"Orquesta/Banda/Conjunto"),"")))</f>
        <v/>
      </c>
      <c r="AB977" t="str">
        <f>IF(Y977="","",IF(Y977="[FÓRMULA MANUAL]","",IFERROR(AVERAGEIFS(DATOS!$K$2:$K$20000,DATOS!$A$2:$A$20000,Y977,CONFIG_METADATA!$G$2:$G$20000,1,DATOS!$I$2:$I$20000,"Música de Cámara"),"")))</f>
        <v/>
      </c>
      <c r="AC977" t="str">
        <f>IF(Y977="","",IF(Y977="[FÓRMULA MANUAL]","",IFERROR(SUMPRODUCT((DATOS!$A$2:$A$20000=Y977)*(CONFIG_METADATA!$G$2:$G$20000=1)*(COUNTIF(CONFIG_ASIGNATURAS!$B$7:$B$27,DATOS!$I$2:$I$20000)&gt;0)*(DATOS!$K$2:$K$20000))/SUMPRODUCT((DATOS!$A$2:$A$20000=Y977)*(CONFIG_METADATA!$G$2:$G$20000=1)*(COUNTIF(CONFIG_ASIGNATURAS!$B$7:$B$27,DATOS!$I$2:$I$20000)&gt;0)*1),"")))</f>
        <v/>
      </c>
      <c r="AF977" t="str">
        <f>IF(AE977="","",IF(AE977="[FÓRMULA MANUAL]","",IFERROR(AVERAGEIFS(DATOS!$K$2:$K$20000,DATOS!$A$2:$A$20000,AE977,CONFIG_METADATA!$G$2:$G$20000,1,DATOS!$I$2:$I$20000,"Análisis"),"")))</f>
        <v/>
      </c>
      <c r="AG977" t="str">
        <f>IF(AE977="","",IF(AE977="[FÓRMULA MANUAL]","",IFERROR(AVERAGEIFS(DATOS!$K$2:$K$20000,DATOS!$A$2:$A$20000,AE977,CONFIG_METADATA!$G$2:$G$20000,1,DATOS!$I$2:$I$20000,"Orquesta/Banda/Conjunto"),"")))</f>
        <v/>
      </c>
      <c r="AH977" t="str">
        <f>IF(AE977="","",IF(AE977="[FÓRMULA MANUAL]","",IFERROR(AVERAGEIFS(DATOS!$K$2:$K$20000,DATOS!$A$2:$A$20000,AE977,CONFIG_METADATA!$G$2:$G$20000,1,DATOS!$I$2:$I$20000,"Música de Cámara"),"")))</f>
        <v/>
      </c>
      <c r="AI977" t="str">
        <f>IF(AE977="","",IF(AE977="[FÓRMULA MANUAL]","",IFERROR(SUMPRODUCT((DATOS!$A$2:$A$20000=AE977)*(CONFIG_METADATA!$G$2:$G$20000=1)*(COUNTIF(CONFIG_ASIGNATURAS!$B$7:$B$27,DATOS!$I$2:$I$20000)&gt;0)*(DATOS!$K$2:$K$20000))/SUMPRODUCT((DATOS!$A$2:$A$20000=AE977)*(CONFIG_METADATA!$G$2:$G$20000=1)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MANUAL]","",IFERROR(AVERAGEIFS(DATOS!$K$2:$K$20000,DATOS!$A$2:$A$20000,A978,CONFIG_METADATA!$G$2:$G$20000,1,DATOS!$I$2:$I$20000,"Lenguaje Musical"),"")))</f>
        <v/>
      </c>
      <c r="C978" t="str">
        <f>IF(A978="","",IF(A978="[FÓRMULA MANUAL]","",IFERROR(AVERAGEIFS(DATOS!$K$2:$K$20000,DATOS!$A$2:$A$20000,A978,CONFIG_METADATA!$G$2:$G$20000,1,DATOS!$I$2:$I$20000,"Orquesta/Banda/Conjunto"),"")))</f>
        <v/>
      </c>
      <c r="D978" t="str">
        <f>IF(A978="","",IF(A978="[FÓRMULA MANUAL]","",IFERROR(AVERAGEIFS(DATOS!$K$2:$K$20000,DATOS!$A$2:$A$20000,A978,CONFIG_METADATA!$G$2:$G$20000,1,DATOS!$I$2:$I$20000,"Conjunto"),"")))</f>
        <v/>
      </c>
      <c r="E978" t="str">
        <f>IF(A978="","",IF(A978="[FÓRMULA MANUAL]","",IFERROR(SUMPRODUCT((DATOS!$A$2:$A$20000=A978)*(CONFIG_METADATA!$G$2:$G$20000=1)*(COUNTIF(CONFIG_ASIGNATURAS!$B$7:$B$27,DATOS!$I$2:$I$20000)&gt;0)*(DATOS!$K$2:$K$20000))/SUMPRODUCT((DATOS!$A$2:$A$20000=A978)*(CONFIG_METADATA!$G$2:$G$20000=1)*(COUNTIF(CONFIG_ASIGNATURAS!$B$7:$B$27,DATOS!$I$2:$I$20000)&gt;0)*1),"")))</f>
        <v/>
      </c>
      <c r="H978" t="str">
        <f>IF(G978="","",IF(G978="[FÓRMULA MANUAL]","",IFERROR(AVERAGEIFS(DATOS!$K$2:$K$20000,DATOS!$A$2:$A$20000,G978,CONFIG_METADATA!$G$2:$G$20000,1,DATOS!$I$2:$I$20000,"Lenguaje Musical"),"")))</f>
        <v/>
      </c>
      <c r="I978" t="str">
        <f>IF(G978="","",IF(G978="[FÓRMULA MANUAL]","",IFERROR(AVERAGEIFS(DATOS!$K$2:$K$20000,DATOS!$A$2:$A$20000,G978,CONFIG_METADATA!$G$2:$G$20000,1,DATOS!$I$2:$I$20000,"Orquesta/Banda/Conjunto"),"")))</f>
        <v/>
      </c>
      <c r="J978" t="str">
        <f>IF(G978="","",IF(G978="[FÓRMULA MANUAL]","",IFERROR(AVERAGEIFS(DATOS!$K$2:$K$20000,DATOS!$A$2:$A$20000,G978,CONFIG_METADATA!$G$2:$G$20000,1,DATOS!$I$2:$I$20000,"Conjunto"),"")))</f>
        <v/>
      </c>
      <c r="K978" t="str">
        <f>IF(G978="","",IF(G978="[FÓRMULA MANUAL]","",IFERROR(SUMPRODUCT((DATOS!$A$2:$A$20000=G978)*(CONFIG_METADATA!$G$2:$G$20000=1)*(COUNTIF(CONFIG_ASIGNATURAS!$B$7:$B$27,DATOS!$I$2:$I$20000)&gt;0)*(DATOS!$K$2:$K$20000))/SUMPRODUCT((DATOS!$A$2:$A$20000=G978)*(CONFIG_METADATA!$G$2:$G$20000=1)*(COUNTIF(CONFIG_ASIGNATURAS!$B$7:$B$27,DATOS!$I$2:$I$20000)&gt;0)*1),"")))</f>
        <v/>
      </c>
      <c r="N978" t="str">
        <f>IF(M978="","",IF(M978="[FÓRMULA MANUAL]","",IFERROR(AVERAGEIFS(DATOS!$K$2:$K$20000,DATOS!$A$2:$A$20000,M978,CONFIG_METADATA!$G$2:$G$20000,1,DATOS!$I$2:$I$20000,"Armonía"),"")))</f>
        <v/>
      </c>
      <c r="O978" t="str">
        <f>IF(M978="","",IF(M978="[FÓRMULA MANUAL]","",IFERROR(AVERAGEIFS(DATOS!$K$2:$K$20000,DATOS!$A$2:$A$20000,M978,CONFIG_METADATA!$G$2:$G$20000,1,DATOS!$I$2:$I$20000,"Orquesta/Banda/Conjunto"),"")))</f>
        <v/>
      </c>
      <c r="P978" t="str">
        <f>IF(M978="","",IF(M978="[FÓRMULA MANUAL]","",IFERROR(AVERAGEIFS(DATOS!$K$2:$K$20000,DATOS!$A$2:$A$20000,M978,CONFIG_METADATA!$G$2:$G$20000,1,DATOS!$I$2:$I$20000,"Música de Cámara"),"")))</f>
        <v/>
      </c>
      <c r="Q978" t="str">
        <f>IF(M978="","",IF(M978="[FÓRMULA MANUAL]","",IFERROR(SUMPRODUCT((DATOS!$A$2:$A$20000=M978)*(CONFIG_METADATA!$G$2:$G$20000=1)*(COUNTIF(CONFIG_ASIGNATURAS!$B$7:$B$27,DATOS!$I$2:$I$20000)&gt;0)*(DATOS!$K$2:$K$20000))/SUMPRODUCT((DATOS!$A$2:$A$20000=M978)*(CONFIG_METADATA!$G$2:$G$20000=1)*(COUNTIF(CONFIG_ASIGNATURAS!$B$7:$B$27,DATOS!$I$2:$I$20000)&gt;0)*1),"")))</f>
        <v/>
      </c>
      <c r="T978" t="str">
        <f>IF(S978="","",IF(S978="[FÓRMULA MANUAL]","",IFERROR(AVERAGEIFS(DATOS!$K$2:$K$20000,DATOS!$A$2:$A$20000,S978,CONFIG_METADATA!$G$2:$G$20000,1,DATOS!$I$2:$I$20000,"Armonía"),"")))</f>
        <v/>
      </c>
      <c r="U978" t="str">
        <f>IF(S978="","",IF(S978="[FÓRMULA MANUAL]","",IFERROR(AVERAGEIFS(DATOS!$K$2:$K$20000,DATOS!$A$2:$A$20000,S978,CONFIG_METADATA!$G$2:$G$20000,1,DATOS!$I$2:$I$20000,"Orquesta/Banda/Conjunto"),"")))</f>
        <v/>
      </c>
      <c r="V978" t="str">
        <f>IF(S978="","",IF(S978="[FÓRMULA MANUAL]","",IFERROR(AVERAGEIFS(DATOS!$K$2:$K$20000,DATOS!$A$2:$A$20000,S978,CONFIG_METADATA!$G$2:$G$20000,1,DATOS!$I$2:$I$20000,"Música de Cámara"),"")))</f>
        <v/>
      </c>
      <c r="W978" t="str">
        <f>IF(S978="","",IF(S978="[FÓRMULA MANUAL]","",IFERROR(SUMPRODUCT((DATOS!$A$2:$A$20000=S978)*(CONFIG_METADATA!$G$2:$G$20000=1)*(COUNTIF(CONFIG_ASIGNATURAS!$B$7:$B$27,DATOS!$I$2:$I$20000)&gt;0)*(DATOS!$K$2:$K$20000))/SUMPRODUCT((DATOS!$A$2:$A$20000=S978)*(CONFIG_METADATA!$G$2:$G$20000=1)*(COUNTIF(CONFIG_ASIGNATURAS!$B$7:$B$27,DATOS!$I$2:$I$20000)&gt;0)*1),"")))</f>
        <v/>
      </c>
      <c r="Z978" t="str">
        <f>IF(Y978="","",IF(Y978="[FÓRMULA MANUAL]","",IFERROR(AVERAGEIFS(DATOS!$K$2:$K$20000,DATOS!$A$2:$A$20000,Y978,CONFIG_METADATA!$G$2:$G$20000,1,DATOS!$I$2:$I$20000,"Análisis"),"")))</f>
        <v/>
      </c>
      <c r="AA978" t="str">
        <f>IF(Y978="","",IF(Y978="[FÓRMULA MANUAL]","",IFERROR(AVERAGEIFS(DATOS!$K$2:$K$20000,DATOS!$A$2:$A$20000,Y978,CONFIG_METADATA!$G$2:$G$20000,1,DATOS!$I$2:$I$20000,"Orquesta/Banda/Conjunto"),"")))</f>
        <v/>
      </c>
      <c r="AB978" t="str">
        <f>IF(Y978="","",IF(Y978="[FÓRMULA MANUAL]","",IFERROR(AVERAGEIFS(DATOS!$K$2:$K$20000,DATOS!$A$2:$A$20000,Y978,CONFIG_METADATA!$G$2:$G$20000,1,DATOS!$I$2:$I$20000,"Música de Cámara"),"")))</f>
        <v/>
      </c>
      <c r="AC978" t="str">
        <f>IF(Y978="","",IF(Y978="[FÓRMULA MANUAL]","",IFERROR(SUMPRODUCT((DATOS!$A$2:$A$20000=Y978)*(CONFIG_METADATA!$G$2:$G$20000=1)*(COUNTIF(CONFIG_ASIGNATURAS!$B$7:$B$27,DATOS!$I$2:$I$20000)&gt;0)*(DATOS!$K$2:$K$20000))/SUMPRODUCT((DATOS!$A$2:$A$20000=Y978)*(CONFIG_METADATA!$G$2:$G$20000=1)*(COUNTIF(CONFIG_ASIGNATURAS!$B$7:$B$27,DATOS!$I$2:$I$20000)&gt;0)*1),"")))</f>
        <v/>
      </c>
      <c r="AF978" t="str">
        <f>IF(AE978="","",IF(AE978="[FÓRMULA MANUAL]","",IFERROR(AVERAGEIFS(DATOS!$K$2:$K$20000,DATOS!$A$2:$A$20000,AE978,CONFIG_METADATA!$G$2:$G$20000,1,DATOS!$I$2:$I$20000,"Análisis"),"")))</f>
        <v/>
      </c>
      <c r="AG978" t="str">
        <f>IF(AE978="","",IF(AE978="[FÓRMULA MANUAL]","",IFERROR(AVERAGEIFS(DATOS!$K$2:$K$20000,DATOS!$A$2:$A$20000,AE978,CONFIG_METADATA!$G$2:$G$20000,1,DATOS!$I$2:$I$20000,"Orquesta/Banda/Conjunto"),"")))</f>
        <v/>
      </c>
      <c r="AH978" t="str">
        <f>IF(AE978="","",IF(AE978="[FÓRMULA MANUAL]","",IFERROR(AVERAGEIFS(DATOS!$K$2:$K$20000,DATOS!$A$2:$A$20000,AE978,CONFIG_METADATA!$G$2:$G$20000,1,DATOS!$I$2:$I$20000,"Música de Cámara"),"")))</f>
        <v/>
      </c>
      <c r="AI978" t="str">
        <f>IF(AE978="","",IF(AE978="[FÓRMULA MANUAL]","",IFERROR(SUMPRODUCT((DATOS!$A$2:$A$20000=AE978)*(CONFIG_METADATA!$G$2:$G$20000=1)*(COUNTIF(CONFIG_ASIGNATURAS!$B$7:$B$27,DATOS!$I$2:$I$20000)&gt;0)*(DATOS!$K$2:$K$20000))/SUMPRODUCT((DATOS!$A$2:$A$20000=AE978)*(CONFIG_METADATA!$G$2:$G$20000=1)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MANUAL]","",IFERROR(AVERAGEIFS(DATOS!$K$2:$K$20000,DATOS!$A$2:$A$20000,A979,CONFIG_METADATA!$G$2:$G$20000,1,DATOS!$I$2:$I$20000,"Lenguaje Musical"),"")))</f>
        <v/>
      </c>
      <c r="C979" t="str">
        <f>IF(A979="","",IF(A979="[FÓRMULA MANUAL]","",IFERROR(AVERAGEIFS(DATOS!$K$2:$K$20000,DATOS!$A$2:$A$20000,A979,CONFIG_METADATA!$G$2:$G$20000,1,DATOS!$I$2:$I$20000,"Orquesta/Banda/Conjunto"),"")))</f>
        <v/>
      </c>
      <c r="D979" t="str">
        <f>IF(A979="","",IF(A979="[FÓRMULA MANUAL]","",IFERROR(AVERAGEIFS(DATOS!$K$2:$K$20000,DATOS!$A$2:$A$20000,A979,CONFIG_METADATA!$G$2:$G$20000,1,DATOS!$I$2:$I$20000,"Conjunto"),"")))</f>
        <v/>
      </c>
      <c r="E979" t="str">
        <f>IF(A979="","",IF(A979="[FÓRMULA MANUAL]","",IFERROR(SUMPRODUCT((DATOS!$A$2:$A$20000=A979)*(CONFIG_METADATA!$G$2:$G$20000=1)*(COUNTIF(CONFIG_ASIGNATURAS!$B$7:$B$27,DATOS!$I$2:$I$20000)&gt;0)*(DATOS!$K$2:$K$20000))/SUMPRODUCT((DATOS!$A$2:$A$20000=A979)*(CONFIG_METADATA!$G$2:$G$20000=1)*(COUNTIF(CONFIG_ASIGNATURAS!$B$7:$B$27,DATOS!$I$2:$I$20000)&gt;0)*1),"")))</f>
        <v/>
      </c>
      <c r="H979" t="str">
        <f>IF(G979="","",IF(G979="[FÓRMULA MANUAL]","",IFERROR(AVERAGEIFS(DATOS!$K$2:$K$20000,DATOS!$A$2:$A$20000,G979,CONFIG_METADATA!$G$2:$G$20000,1,DATOS!$I$2:$I$20000,"Lenguaje Musical"),"")))</f>
        <v/>
      </c>
      <c r="I979" t="str">
        <f>IF(G979="","",IF(G979="[FÓRMULA MANUAL]","",IFERROR(AVERAGEIFS(DATOS!$K$2:$K$20000,DATOS!$A$2:$A$20000,G979,CONFIG_METADATA!$G$2:$G$20000,1,DATOS!$I$2:$I$20000,"Orquesta/Banda/Conjunto"),"")))</f>
        <v/>
      </c>
      <c r="J979" t="str">
        <f>IF(G979="","",IF(G979="[FÓRMULA MANUAL]","",IFERROR(AVERAGEIFS(DATOS!$K$2:$K$20000,DATOS!$A$2:$A$20000,G979,CONFIG_METADATA!$G$2:$G$20000,1,DATOS!$I$2:$I$20000,"Conjunto"),"")))</f>
        <v/>
      </c>
      <c r="K979" t="str">
        <f>IF(G979="","",IF(G979="[FÓRMULA MANUAL]","",IFERROR(SUMPRODUCT((DATOS!$A$2:$A$20000=G979)*(CONFIG_METADATA!$G$2:$G$20000=1)*(COUNTIF(CONFIG_ASIGNATURAS!$B$7:$B$27,DATOS!$I$2:$I$20000)&gt;0)*(DATOS!$K$2:$K$20000))/SUMPRODUCT((DATOS!$A$2:$A$20000=G979)*(CONFIG_METADATA!$G$2:$G$20000=1)*(COUNTIF(CONFIG_ASIGNATURAS!$B$7:$B$27,DATOS!$I$2:$I$20000)&gt;0)*1),"")))</f>
        <v/>
      </c>
      <c r="N979" t="str">
        <f>IF(M979="","",IF(M979="[FÓRMULA MANUAL]","",IFERROR(AVERAGEIFS(DATOS!$K$2:$K$20000,DATOS!$A$2:$A$20000,M979,CONFIG_METADATA!$G$2:$G$20000,1,DATOS!$I$2:$I$20000,"Armonía"),"")))</f>
        <v/>
      </c>
      <c r="O979" t="str">
        <f>IF(M979="","",IF(M979="[FÓRMULA MANUAL]","",IFERROR(AVERAGEIFS(DATOS!$K$2:$K$20000,DATOS!$A$2:$A$20000,M979,CONFIG_METADATA!$G$2:$G$20000,1,DATOS!$I$2:$I$20000,"Orquesta/Banda/Conjunto"),"")))</f>
        <v/>
      </c>
      <c r="P979" t="str">
        <f>IF(M979="","",IF(M979="[FÓRMULA MANUAL]","",IFERROR(AVERAGEIFS(DATOS!$K$2:$K$20000,DATOS!$A$2:$A$20000,M979,CONFIG_METADATA!$G$2:$G$20000,1,DATOS!$I$2:$I$20000,"Música de Cámara"),"")))</f>
        <v/>
      </c>
      <c r="Q979" t="str">
        <f>IF(M979="","",IF(M979="[FÓRMULA MANUAL]","",IFERROR(SUMPRODUCT((DATOS!$A$2:$A$20000=M979)*(CONFIG_METADATA!$G$2:$G$20000=1)*(COUNTIF(CONFIG_ASIGNATURAS!$B$7:$B$27,DATOS!$I$2:$I$20000)&gt;0)*(DATOS!$K$2:$K$20000))/SUMPRODUCT((DATOS!$A$2:$A$20000=M979)*(CONFIG_METADATA!$G$2:$G$20000=1)*(COUNTIF(CONFIG_ASIGNATURAS!$B$7:$B$27,DATOS!$I$2:$I$20000)&gt;0)*1),"")))</f>
        <v/>
      </c>
      <c r="T979" t="str">
        <f>IF(S979="","",IF(S979="[FÓRMULA MANUAL]","",IFERROR(AVERAGEIFS(DATOS!$K$2:$K$20000,DATOS!$A$2:$A$20000,S979,CONFIG_METADATA!$G$2:$G$20000,1,DATOS!$I$2:$I$20000,"Armonía"),"")))</f>
        <v/>
      </c>
      <c r="U979" t="str">
        <f>IF(S979="","",IF(S979="[FÓRMULA MANUAL]","",IFERROR(AVERAGEIFS(DATOS!$K$2:$K$20000,DATOS!$A$2:$A$20000,S979,CONFIG_METADATA!$G$2:$G$20000,1,DATOS!$I$2:$I$20000,"Orquesta/Banda/Conjunto"),"")))</f>
        <v/>
      </c>
      <c r="V979" t="str">
        <f>IF(S979="","",IF(S979="[FÓRMULA MANUAL]","",IFERROR(AVERAGEIFS(DATOS!$K$2:$K$20000,DATOS!$A$2:$A$20000,S979,CONFIG_METADATA!$G$2:$G$20000,1,DATOS!$I$2:$I$20000,"Música de Cámara"),"")))</f>
        <v/>
      </c>
      <c r="W979" t="str">
        <f>IF(S979="","",IF(S979="[FÓRMULA MANUAL]","",IFERROR(SUMPRODUCT((DATOS!$A$2:$A$20000=S979)*(CONFIG_METADATA!$G$2:$G$20000=1)*(COUNTIF(CONFIG_ASIGNATURAS!$B$7:$B$27,DATOS!$I$2:$I$20000)&gt;0)*(DATOS!$K$2:$K$20000))/SUMPRODUCT((DATOS!$A$2:$A$20000=S979)*(CONFIG_METADATA!$G$2:$G$20000=1)*(COUNTIF(CONFIG_ASIGNATURAS!$B$7:$B$27,DATOS!$I$2:$I$20000)&gt;0)*1),"")))</f>
        <v/>
      </c>
      <c r="Z979" t="str">
        <f>IF(Y979="","",IF(Y979="[FÓRMULA MANUAL]","",IFERROR(AVERAGEIFS(DATOS!$K$2:$K$20000,DATOS!$A$2:$A$20000,Y979,CONFIG_METADATA!$G$2:$G$20000,1,DATOS!$I$2:$I$20000,"Análisis"),"")))</f>
        <v/>
      </c>
      <c r="AA979" t="str">
        <f>IF(Y979="","",IF(Y979="[FÓRMULA MANUAL]","",IFERROR(AVERAGEIFS(DATOS!$K$2:$K$20000,DATOS!$A$2:$A$20000,Y979,CONFIG_METADATA!$G$2:$G$20000,1,DATOS!$I$2:$I$20000,"Orquesta/Banda/Conjunto"),"")))</f>
        <v/>
      </c>
      <c r="AB979" t="str">
        <f>IF(Y979="","",IF(Y979="[FÓRMULA MANUAL]","",IFERROR(AVERAGEIFS(DATOS!$K$2:$K$20000,DATOS!$A$2:$A$20000,Y979,CONFIG_METADATA!$G$2:$G$20000,1,DATOS!$I$2:$I$20000,"Música de Cámara"),"")))</f>
        <v/>
      </c>
      <c r="AC979" t="str">
        <f>IF(Y979="","",IF(Y979="[FÓRMULA MANUAL]","",IFERROR(SUMPRODUCT((DATOS!$A$2:$A$20000=Y979)*(CONFIG_METADATA!$G$2:$G$20000=1)*(COUNTIF(CONFIG_ASIGNATURAS!$B$7:$B$27,DATOS!$I$2:$I$20000)&gt;0)*(DATOS!$K$2:$K$20000))/SUMPRODUCT((DATOS!$A$2:$A$20000=Y979)*(CONFIG_METADATA!$G$2:$G$20000=1)*(COUNTIF(CONFIG_ASIGNATURAS!$B$7:$B$27,DATOS!$I$2:$I$20000)&gt;0)*1),"")))</f>
        <v/>
      </c>
      <c r="AF979" t="str">
        <f>IF(AE979="","",IF(AE979="[FÓRMULA MANUAL]","",IFERROR(AVERAGEIFS(DATOS!$K$2:$K$20000,DATOS!$A$2:$A$20000,AE979,CONFIG_METADATA!$G$2:$G$20000,1,DATOS!$I$2:$I$20000,"Análisis"),"")))</f>
        <v/>
      </c>
      <c r="AG979" t="str">
        <f>IF(AE979="","",IF(AE979="[FÓRMULA MANUAL]","",IFERROR(AVERAGEIFS(DATOS!$K$2:$K$20000,DATOS!$A$2:$A$20000,AE979,CONFIG_METADATA!$G$2:$G$20000,1,DATOS!$I$2:$I$20000,"Orquesta/Banda/Conjunto"),"")))</f>
        <v/>
      </c>
      <c r="AH979" t="str">
        <f>IF(AE979="","",IF(AE979="[FÓRMULA MANUAL]","",IFERROR(AVERAGEIFS(DATOS!$K$2:$K$20000,DATOS!$A$2:$A$20000,AE979,CONFIG_METADATA!$G$2:$G$20000,1,DATOS!$I$2:$I$20000,"Música de Cámara"),"")))</f>
        <v/>
      </c>
      <c r="AI979" t="str">
        <f>IF(AE979="","",IF(AE979="[FÓRMULA MANUAL]","",IFERROR(SUMPRODUCT((DATOS!$A$2:$A$20000=AE979)*(CONFIG_METADATA!$G$2:$G$20000=1)*(COUNTIF(CONFIG_ASIGNATURAS!$B$7:$B$27,DATOS!$I$2:$I$20000)&gt;0)*(DATOS!$K$2:$K$20000))/SUMPRODUCT((DATOS!$A$2:$A$20000=AE979)*(CONFIG_METADATA!$G$2:$G$20000=1)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MANUAL]","",IFERROR(AVERAGEIFS(DATOS!$K$2:$K$20000,DATOS!$A$2:$A$20000,A980,CONFIG_METADATA!$G$2:$G$20000,1,DATOS!$I$2:$I$20000,"Lenguaje Musical"),"")))</f>
        <v/>
      </c>
      <c r="C980" t="str">
        <f>IF(A980="","",IF(A980="[FÓRMULA MANUAL]","",IFERROR(AVERAGEIFS(DATOS!$K$2:$K$20000,DATOS!$A$2:$A$20000,A980,CONFIG_METADATA!$G$2:$G$20000,1,DATOS!$I$2:$I$20000,"Orquesta/Banda/Conjunto"),"")))</f>
        <v/>
      </c>
      <c r="D980" t="str">
        <f>IF(A980="","",IF(A980="[FÓRMULA MANUAL]","",IFERROR(AVERAGEIFS(DATOS!$K$2:$K$20000,DATOS!$A$2:$A$20000,A980,CONFIG_METADATA!$G$2:$G$20000,1,DATOS!$I$2:$I$20000,"Conjunto"),"")))</f>
        <v/>
      </c>
      <c r="E980" t="str">
        <f>IF(A980="","",IF(A980="[FÓRMULA MANUAL]","",IFERROR(SUMPRODUCT((DATOS!$A$2:$A$20000=A980)*(CONFIG_METADATA!$G$2:$G$20000=1)*(COUNTIF(CONFIG_ASIGNATURAS!$B$7:$B$27,DATOS!$I$2:$I$20000)&gt;0)*(DATOS!$K$2:$K$20000))/SUMPRODUCT((DATOS!$A$2:$A$20000=A980)*(CONFIG_METADATA!$G$2:$G$20000=1)*(COUNTIF(CONFIG_ASIGNATURAS!$B$7:$B$27,DATOS!$I$2:$I$20000)&gt;0)*1),"")))</f>
        <v/>
      </c>
      <c r="H980" t="str">
        <f>IF(G980="","",IF(G980="[FÓRMULA MANUAL]","",IFERROR(AVERAGEIFS(DATOS!$K$2:$K$20000,DATOS!$A$2:$A$20000,G980,CONFIG_METADATA!$G$2:$G$20000,1,DATOS!$I$2:$I$20000,"Lenguaje Musical"),"")))</f>
        <v/>
      </c>
      <c r="I980" t="str">
        <f>IF(G980="","",IF(G980="[FÓRMULA MANUAL]","",IFERROR(AVERAGEIFS(DATOS!$K$2:$K$20000,DATOS!$A$2:$A$20000,G980,CONFIG_METADATA!$G$2:$G$20000,1,DATOS!$I$2:$I$20000,"Orquesta/Banda/Conjunto"),"")))</f>
        <v/>
      </c>
      <c r="J980" t="str">
        <f>IF(G980="","",IF(G980="[FÓRMULA MANUAL]","",IFERROR(AVERAGEIFS(DATOS!$K$2:$K$20000,DATOS!$A$2:$A$20000,G980,CONFIG_METADATA!$G$2:$G$20000,1,DATOS!$I$2:$I$20000,"Conjunto"),"")))</f>
        <v/>
      </c>
      <c r="K980" t="str">
        <f>IF(G980="","",IF(G980="[FÓRMULA MANUAL]","",IFERROR(SUMPRODUCT((DATOS!$A$2:$A$20000=G980)*(CONFIG_METADATA!$G$2:$G$20000=1)*(COUNTIF(CONFIG_ASIGNATURAS!$B$7:$B$27,DATOS!$I$2:$I$20000)&gt;0)*(DATOS!$K$2:$K$20000))/SUMPRODUCT((DATOS!$A$2:$A$20000=G980)*(CONFIG_METADATA!$G$2:$G$20000=1)*(COUNTIF(CONFIG_ASIGNATURAS!$B$7:$B$27,DATOS!$I$2:$I$20000)&gt;0)*1),"")))</f>
        <v/>
      </c>
      <c r="N980" t="str">
        <f>IF(M980="","",IF(M980="[FÓRMULA MANUAL]","",IFERROR(AVERAGEIFS(DATOS!$K$2:$K$20000,DATOS!$A$2:$A$20000,M980,CONFIG_METADATA!$G$2:$G$20000,1,DATOS!$I$2:$I$20000,"Armonía"),"")))</f>
        <v/>
      </c>
      <c r="O980" t="str">
        <f>IF(M980="","",IF(M980="[FÓRMULA MANUAL]","",IFERROR(AVERAGEIFS(DATOS!$K$2:$K$20000,DATOS!$A$2:$A$20000,M980,CONFIG_METADATA!$G$2:$G$20000,1,DATOS!$I$2:$I$20000,"Orquesta/Banda/Conjunto"),"")))</f>
        <v/>
      </c>
      <c r="P980" t="str">
        <f>IF(M980="","",IF(M980="[FÓRMULA MANUAL]","",IFERROR(AVERAGEIFS(DATOS!$K$2:$K$20000,DATOS!$A$2:$A$20000,M980,CONFIG_METADATA!$G$2:$G$20000,1,DATOS!$I$2:$I$20000,"Música de Cámara"),"")))</f>
        <v/>
      </c>
      <c r="Q980" t="str">
        <f>IF(M980="","",IF(M980="[FÓRMULA MANUAL]","",IFERROR(SUMPRODUCT((DATOS!$A$2:$A$20000=M980)*(CONFIG_METADATA!$G$2:$G$20000=1)*(COUNTIF(CONFIG_ASIGNATURAS!$B$7:$B$27,DATOS!$I$2:$I$20000)&gt;0)*(DATOS!$K$2:$K$20000))/SUMPRODUCT((DATOS!$A$2:$A$20000=M980)*(CONFIG_METADATA!$G$2:$G$20000=1)*(COUNTIF(CONFIG_ASIGNATURAS!$B$7:$B$27,DATOS!$I$2:$I$20000)&gt;0)*1),"")))</f>
        <v/>
      </c>
      <c r="T980" t="str">
        <f>IF(S980="","",IF(S980="[FÓRMULA MANUAL]","",IFERROR(AVERAGEIFS(DATOS!$K$2:$K$20000,DATOS!$A$2:$A$20000,S980,CONFIG_METADATA!$G$2:$G$20000,1,DATOS!$I$2:$I$20000,"Armonía"),"")))</f>
        <v/>
      </c>
      <c r="U980" t="str">
        <f>IF(S980="","",IF(S980="[FÓRMULA MANUAL]","",IFERROR(AVERAGEIFS(DATOS!$K$2:$K$20000,DATOS!$A$2:$A$20000,S980,CONFIG_METADATA!$G$2:$G$20000,1,DATOS!$I$2:$I$20000,"Orquesta/Banda/Conjunto"),"")))</f>
        <v/>
      </c>
      <c r="V980" t="str">
        <f>IF(S980="","",IF(S980="[FÓRMULA MANUAL]","",IFERROR(AVERAGEIFS(DATOS!$K$2:$K$20000,DATOS!$A$2:$A$20000,S980,CONFIG_METADATA!$G$2:$G$20000,1,DATOS!$I$2:$I$20000,"Música de Cámara"),"")))</f>
        <v/>
      </c>
      <c r="W980" t="str">
        <f>IF(S980="","",IF(S980="[FÓRMULA MANUAL]","",IFERROR(SUMPRODUCT((DATOS!$A$2:$A$20000=S980)*(CONFIG_METADATA!$G$2:$G$20000=1)*(COUNTIF(CONFIG_ASIGNATURAS!$B$7:$B$27,DATOS!$I$2:$I$20000)&gt;0)*(DATOS!$K$2:$K$20000))/SUMPRODUCT((DATOS!$A$2:$A$20000=S980)*(CONFIG_METADATA!$G$2:$G$20000=1)*(COUNTIF(CONFIG_ASIGNATURAS!$B$7:$B$27,DATOS!$I$2:$I$20000)&gt;0)*1),"")))</f>
        <v/>
      </c>
      <c r="Z980" t="str">
        <f>IF(Y980="","",IF(Y980="[FÓRMULA MANUAL]","",IFERROR(AVERAGEIFS(DATOS!$K$2:$K$20000,DATOS!$A$2:$A$20000,Y980,CONFIG_METADATA!$G$2:$G$20000,1,DATOS!$I$2:$I$20000,"Análisis"),"")))</f>
        <v/>
      </c>
      <c r="AA980" t="str">
        <f>IF(Y980="","",IF(Y980="[FÓRMULA MANUAL]","",IFERROR(AVERAGEIFS(DATOS!$K$2:$K$20000,DATOS!$A$2:$A$20000,Y980,CONFIG_METADATA!$G$2:$G$20000,1,DATOS!$I$2:$I$20000,"Orquesta/Banda/Conjunto"),"")))</f>
        <v/>
      </c>
      <c r="AB980" t="str">
        <f>IF(Y980="","",IF(Y980="[FÓRMULA MANUAL]","",IFERROR(AVERAGEIFS(DATOS!$K$2:$K$20000,DATOS!$A$2:$A$20000,Y980,CONFIG_METADATA!$G$2:$G$20000,1,DATOS!$I$2:$I$20000,"Música de Cámara"),"")))</f>
        <v/>
      </c>
      <c r="AC980" t="str">
        <f>IF(Y980="","",IF(Y980="[FÓRMULA MANUAL]","",IFERROR(SUMPRODUCT((DATOS!$A$2:$A$20000=Y980)*(CONFIG_METADATA!$G$2:$G$20000=1)*(COUNTIF(CONFIG_ASIGNATURAS!$B$7:$B$27,DATOS!$I$2:$I$20000)&gt;0)*(DATOS!$K$2:$K$20000))/SUMPRODUCT((DATOS!$A$2:$A$20000=Y980)*(CONFIG_METADATA!$G$2:$G$20000=1)*(COUNTIF(CONFIG_ASIGNATURAS!$B$7:$B$27,DATOS!$I$2:$I$20000)&gt;0)*1),"")))</f>
        <v/>
      </c>
      <c r="AF980" t="str">
        <f>IF(AE980="","",IF(AE980="[FÓRMULA MANUAL]","",IFERROR(AVERAGEIFS(DATOS!$K$2:$K$20000,DATOS!$A$2:$A$20000,AE980,CONFIG_METADATA!$G$2:$G$20000,1,DATOS!$I$2:$I$20000,"Análisis"),"")))</f>
        <v/>
      </c>
      <c r="AG980" t="str">
        <f>IF(AE980="","",IF(AE980="[FÓRMULA MANUAL]","",IFERROR(AVERAGEIFS(DATOS!$K$2:$K$20000,DATOS!$A$2:$A$20000,AE980,CONFIG_METADATA!$G$2:$G$20000,1,DATOS!$I$2:$I$20000,"Orquesta/Banda/Conjunto"),"")))</f>
        <v/>
      </c>
      <c r="AH980" t="str">
        <f>IF(AE980="","",IF(AE980="[FÓRMULA MANUAL]","",IFERROR(AVERAGEIFS(DATOS!$K$2:$K$20000,DATOS!$A$2:$A$20000,AE980,CONFIG_METADATA!$G$2:$G$20000,1,DATOS!$I$2:$I$20000,"Música de Cámara"),"")))</f>
        <v/>
      </c>
      <c r="AI980" t="str">
        <f>IF(AE980="","",IF(AE980="[FÓRMULA MANUAL]","",IFERROR(SUMPRODUCT((DATOS!$A$2:$A$20000=AE980)*(CONFIG_METADATA!$G$2:$G$20000=1)*(COUNTIF(CONFIG_ASIGNATURAS!$B$7:$B$27,DATOS!$I$2:$I$20000)&gt;0)*(DATOS!$K$2:$K$20000))/SUMPRODUCT((DATOS!$A$2:$A$20000=AE980)*(CONFIG_METADATA!$G$2:$G$20000=1)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MANUAL]","",IFERROR(AVERAGEIFS(DATOS!$K$2:$K$20000,DATOS!$A$2:$A$20000,A981,CONFIG_METADATA!$G$2:$G$20000,1,DATOS!$I$2:$I$20000,"Lenguaje Musical"),"")))</f>
        <v/>
      </c>
      <c r="C981" t="str">
        <f>IF(A981="","",IF(A981="[FÓRMULA MANUAL]","",IFERROR(AVERAGEIFS(DATOS!$K$2:$K$20000,DATOS!$A$2:$A$20000,A981,CONFIG_METADATA!$G$2:$G$20000,1,DATOS!$I$2:$I$20000,"Orquesta/Banda/Conjunto"),"")))</f>
        <v/>
      </c>
      <c r="D981" t="str">
        <f>IF(A981="","",IF(A981="[FÓRMULA MANUAL]","",IFERROR(AVERAGEIFS(DATOS!$K$2:$K$20000,DATOS!$A$2:$A$20000,A981,CONFIG_METADATA!$G$2:$G$20000,1,DATOS!$I$2:$I$20000,"Conjunto"),"")))</f>
        <v/>
      </c>
      <c r="E981" t="str">
        <f>IF(A981="","",IF(A981="[FÓRMULA MANUAL]","",IFERROR(SUMPRODUCT((DATOS!$A$2:$A$20000=A981)*(CONFIG_METADATA!$G$2:$G$20000=1)*(COUNTIF(CONFIG_ASIGNATURAS!$B$7:$B$27,DATOS!$I$2:$I$20000)&gt;0)*(DATOS!$K$2:$K$20000))/SUMPRODUCT((DATOS!$A$2:$A$20000=A981)*(CONFIG_METADATA!$G$2:$G$20000=1)*(COUNTIF(CONFIG_ASIGNATURAS!$B$7:$B$27,DATOS!$I$2:$I$20000)&gt;0)*1),"")))</f>
        <v/>
      </c>
      <c r="H981" t="str">
        <f>IF(G981="","",IF(G981="[FÓRMULA MANUAL]","",IFERROR(AVERAGEIFS(DATOS!$K$2:$K$20000,DATOS!$A$2:$A$20000,G981,CONFIG_METADATA!$G$2:$G$20000,1,DATOS!$I$2:$I$20000,"Lenguaje Musical"),"")))</f>
        <v/>
      </c>
      <c r="I981" t="str">
        <f>IF(G981="","",IF(G981="[FÓRMULA MANUAL]","",IFERROR(AVERAGEIFS(DATOS!$K$2:$K$20000,DATOS!$A$2:$A$20000,G981,CONFIG_METADATA!$G$2:$G$20000,1,DATOS!$I$2:$I$20000,"Orquesta/Banda/Conjunto"),"")))</f>
        <v/>
      </c>
      <c r="J981" t="str">
        <f>IF(G981="","",IF(G981="[FÓRMULA MANUAL]","",IFERROR(AVERAGEIFS(DATOS!$K$2:$K$20000,DATOS!$A$2:$A$20000,G981,CONFIG_METADATA!$G$2:$G$20000,1,DATOS!$I$2:$I$20000,"Conjunto"),"")))</f>
        <v/>
      </c>
      <c r="K981" t="str">
        <f>IF(G981="","",IF(G981="[FÓRMULA MANUAL]","",IFERROR(SUMPRODUCT((DATOS!$A$2:$A$20000=G981)*(CONFIG_METADATA!$G$2:$G$20000=1)*(COUNTIF(CONFIG_ASIGNATURAS!$B$7:$B$27,DATOS!$I$2:$I$20000)&gt;0)*(DATOS!$K$2:$K$20000))/SUMPRODUCT((DATOS!$A$2:$A$20000=G981)*(CONFIG_METADATA!$G$2:$G$20000=1)*(COUNTIF(CONFIG_ASIGNATURAS!$B$7:$B$27,DATOS!$I$2:$I$20000)&gt;0)*1),"")))</f>
        <v/>
      </c>
      <c r="N981" t="str">
        <f>IF(M981="","",IF(M981="[FÓRMULA MANUAL]","",IFERROR(AVERAGEIFS(DATOS!$K$2:$K$20000,DATOS!$A$2:$A$20000,M981,CONFIG_METADATA!$G$2:$G$20000,1,DATOS!$I$2:$I$20000,"Armonía"),"")))</f>
        <v/>
      </c>
      <c r="O981" t="str">
        <f>IF(M981="","",IF(M981="[FÓRMULA MANUAL]","",IFERROR(AVERAGEIFS(DATOS!$K$2:$K$20000,DATOS!$A$2:$A$20000,M981,CONFIG_METADATA!$G$2:$G$20000,1,DATOS!$I$2:$I$20000,"Orquesta/Banda/Conjunto"),"")))</f>
        <v/>
      </c>
      <c r="P981" t="str">
        <f>IF(M981="","",IF(M981="[FÓRMULA MANUAL]","",IFERROR(AVERAGEIFS(DATOS!$K$2:$K$20000,DATOS!$A$2:$A$20000,M981,CONFIG_METADATA!$G$2:$G$20000,1,DATOS!$I$2:$I$20000,"Música de Cámara"),"")))</f>
        <v/>
      </c>
      <c r="Q981" t="str">
        <f>IF(M981="","",IF(M981="[FÓRMULA MANUAL]","",IFERROR(SUMPRODUCT((DATOS!$A$2:$A$20000=M981)*(CONFIG_METADATA!$G$2:$G$20000=1)*(COUNTIF(CONFIG_ASIGNATURAS!$B$7:$B$27,DATOS!$I$2:$I$20000)&gt;0)*(DATOS!$K$2:$K$20000))/SUMPRODUCT((DATOS!$A$2:$A$20000=M981)*(CONFIG_METADATA!$G$2:$G$20000=1)*(COUNTIF(CONFIG_ASIGNATURAS!$B$7:$B$27,DATOS!$I$2:$I$20000)&gt;0)*1),"")))</f>
        <v/>
      </c>
      <c r="T981" t="str">
        <f>IF(S981="","",IF(S981="[FÓRMULA MANUAL]","",IFERROR(AVERAGEIFS(DATOS!$K$2:$K$20000,DATOS!$A$2:$A$20000,S981,CONFIG_METADATA!$G$2:$G$20000,1,DATOS!$I$2:$I$20000,"Armonía"),"")))</f>
        <v/>
      </c>
      <c r="U981" t="str">
        <f>IF(S981="","",IF(S981="[FÓRMULA MANUAL]","",IFERROR(AVERAGEIFS(DATOS!$K$2:$K$20000,DATOS!$A$2:$A$20000,S981,CONFIG_METADATA!$G$2:$G$20000,1,DATOS!$I$2:$I$20000,"Orquesta/Banda/Conjunto"),"")))</f>
        <v/>
      </c>
      <c r="V981" t="str">
        <f>IF(S981="","",IF(S981="[FÓRMULA MANUAL]","",IFERROR(AVERAGEIFS(DATOS!$K$2:$K$20000,DATOS!$A$2:$A$20000,S981,CONFIG_METADATA!$G$2:$G$20000,1,DATOS!$I$2:$I$20000,"Música de Cámara"),"")))</f>
        <v/>
      </c>
      <c r="W981" t="str">
        <f>IF(S981="","",IF(S981="[FÓRMULA MANUAL]","",IFERROR(SUMPRODUCT((DATOS!$A$2:$A$20000=S981)*(CONFIG_METADATA!$G$2:$G$20000=1)*(COUNTIF(CONFIG_ASIGNATURAS!$B$7:$B$27,DATOS!$I$2:$I$20000)&gt;0)*(DATOS!$K$2:$K$20000))/SUMPRODUCT((DATOS!$A$2:$A$20000=S981)*(CONFIG_METADATA!$G$2:$G$20000=1)*(COUNTIF(CONFIG_ASIGNATURAS!$B$7:$B$27,DATOS!$I$2:$I$20000)&gt;0)*1),"")))</f>
        <v/>
      </c>
      <c r="Z981" t="str">
        <f>IF(Y981="","",IF(Y981="[FÓRMULA MANUAL]","",IFERROR(AVERAGEIFS(DATOS!$K$2:$K$20000,DATOS!$A$2:$A$20000,Y981,CONFIG_METADATA!$G$2:$G$20000,1,DATOS!$I$2:$I$20000,"Análisis"),"")))</f>
        <v/>
      </c>
      <c r="AA981" t="str">
        <f>IF(Y981="","",IF(Y981="[FÓRMULA MANUAL]","",IFERROR(AVERAGEIFS(DATOS!$K$2:$K$20000,DATOS!$A$2:$A$20000,Y981,CONFIG_METADATA!$G$2:$G$20000,1,DATOS!$I$2:$I$20000,"Orquesta/Banda/Conjunto"),"")))</f>
        <v/>
      </c>
      <c r="AB981" t="str">
        <f>IF(Y981="","",IF(Y981="[FÓRMULA MANUAL]","",IFERROR(AVERAGEIFS(DATOS!$K$2:$K$20000,DATOS!$A$2:$A$20000,Y981,CONFIG_METADATA!$G$2:$G$20000,1,DATOS!$I$2:$I$20000,"Música de Cámara"),"")))</f>
        <v/>
      </c>
      <c r="AC981" t="str">
        <f>IF(Y981="","",IF(Y981="[FÓRMULA MANUAL]","",IFERROR(SUMPRODUCT((DATOS!$A$2:$A$20000=Y981)*(CONFIG_METADATA!$G$2:$G$20000=1)*(COUNTIF(CONFIG_ASIGNATURAS!$B$7:$B$27,DATOS!$I$2:$I$20000)&gt;0)*(DATOS!$K$2:$K$20000))/SUMPRODUCT((DATOS!$A$2:$A$20000=Y981)*(CONFIG_METADATA!$G$2:$G$20000=1)*(COUNTIF(CONFIG_ASIGNATURAS!$B$7:$B$27,DATOS!$I$2:$I$20000)&gt;0)*1),"")))</f>
        <v/>
      </c>
      <c r="AF981" t="str">
        <f>IF(AE981="","",IF(AE981="[FÓRMULA MANUAL]","",IFERROR(AVERAGEIFS(DATOS!$K$2:$K$20000,DATOS!$A$2:$A$20000,AE981,CONFIG_METADATA!$G$2:$G$20000,1,DATOS!$I$2:$I$20000,"Análisis"),"")))</f>
        <v/>
      </c>
      <c r="AG981" t="str">
        <f>IF(AE981="","",IF(AE981="[FÓRMULA MANUAL]","",IFERROR(AVERAGEIFS(DATOS!$K$2:$K$20000,DATOS!$A$2:$A$20000,AE981,CONFIG_METADATA!$G$2:$G$20000,1,DATOS!$I$2:$I$20000,"Orquesta/Banda/Conjunto"),"")))</f>
        <v/>
      </c>
      <c r="AH981" t="str">
        <f>IF(AE981="","",IF(AE981="[FÓRMULA MANUAL]","",IFERROR(AVERAGEIFS(DATOS!$K$2:$K$20000,DATOS!$A$2:$A$20000,AE981,CONFIG_METADATA!$G$2:$G$20000,1,DATOS!$I$2:$I$20000,"Música de Cámara"),"")))</f>
        <v/>
      </c>
      <c r="AI981" t="str">
        <f>IF(AE981="","",IF(AE981="[FÓRMULA MANUAL]","",IFERROR(SUMPRODUCT((DATOS!$A$2:$A$20000=AE981)*(CONFIG_METADATA!$G$2:$G$20000=1)*(COUNTIF(CONFIG_ASIGNATURAS!$B$7:$B$27,DATOS!$I$2:$I$20000)&gt;0)*(DATOS!$K$2:$K$20000))/SUMPRODUCT((DATOS!$A$2:$A$20000=AE981)*(CONFIG_METADATA!$G$2:$G$20000=1)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MANUAL]","",IFERROR(AVERAGEIFS(DATOS!$K$2:$K$20000,DATOS!$A$2:$A$20000,A982,CONFIG_METADATA!$G$2:$G$20000,1,DATOS!$I$2:$I$20000,"Lenguaje Musical"),"")))</f>
        <v/>
      </c>
      <c r="C982" t="str">
        <f>IF(A982="","",IF(A982="[FÓRMULA MANUAL]","",IFERROR(AVERAGEIFS(DATOS!$K$2:$K$20000,DATOS!$A$2:$A$20000,A982,CONFIG_METADATA!$G$2:$G$20000,1,DATOS!$I$2:$I$20000,"Orquesta/Banda/Conjunto"),"")))</f>
        <v/>
      </c>
      <c r="D982" t="str">
        <f>IF(A982="","",IF(A982="[FÓRMULA MANUAL]","",IFERROR(AVERAGEIFS(DATOS!$K$2:$K$20000,DATOS!$A$2:$A$20000,A982,CONFIG_METADATA!$G$2:$G$20000,1,DATOS!$I$2:$I$20000,"Conjunto"),"")))</f>
        <v/>
      </c>
      <c r="E982" t="str">
        <f>IF(A982="","",IF(A982="[FÓRMULA MANUAL]","",IFERROR(SUMPRODUCT((DATOS!$A$2:$A$20000=A982)*(CONFIG_METADATA!$G$2:$G$20000=1)*(COUNTIF(CONFIG_ASIGNATURAS!$B$7:$B$27,DATOS!$I$2:$I$20000)&gt;0)*(DATOS!$K$2:$K$20000))/SUMPRODUCT((DATOS!$A$2:$A$20000=A982)*(CONFIG_METADATA!$G$2:$G$20000=1)*(COUNTIF(CONFIG_ASIGNATURAS!$B$7:$B$27,DATOS!$I$2:$I$20000)&gt;0)*1),"")))</f>
        <v/>
      </c>
      <c r="H982" t="str">
        <f>IF(G982="","",IF(G982="[FÓRMULA MANUAL]","",IFERROR(AVERAGEIFS(DATOS!$K$2:$K$20000,DATOS!$A$2:$A$20000,G982,CONFIG_METADATA!$G$2:$G$20000,1,DATOS!$I$2:$I$20000,"Lenguaje Musical"),"")))</f>
        <v/>
      </c>
      <c r="I982" t="str">
        <f>IF(G982="","",IF(G982="[FÓRMULA MANUAL]","",IFERROR(AVERAGEIFS(DATOS!$K$2:$K$20000,DATOS!$A$2:$A$20000,G982,CONFIG_METADATA!$G$2:$G$20000,1,DATOS!$I$2:$I$20000,"Orquesta/Banda/Conjunto"),"")))</f>
        <v/>
      </c>
      <c r="J982" t="str">
        <f>IF(G982="","",IF(G982="[FÓRMULA MANUAL]","",IFERROR(AVERAGEIFS(DATOS!$K$2:$K$20000,DATOS!$A$2:$A$20000,G982,CONFIG_METADATA!$G$2:$G$20000,1,DATOS!$I$2:$I$20000,"Conjunto"),"")))</f>
        <v/>
      </c>
      <c r="K982" t="str">
        <f>IF(G982="","",IF(G982="[FÓRMULA MANUAL]","",IFERROR(SUMPRODUCT((DATOS!$A$2:$A$20000=G982)*(CONFIG_METADATA!$G$2:$G$20000=1)*(COUNTIF(CONFIG_ASIGNATURAS!$B$7:$B$27,DATOS!$I$2:$I$20000)&gt;0)*(DATOS!$K$2:$K$20000))/SUMPRODUCT((DATOS!$A$2:$A$20000=G982)*(CONFIG_METADATA!$G$2:$G$20000=1)*(COUNTIF(CONFIG_ASIGNATURAS!$B$7:$B$27,DATOS!$I$2:$I$20000)&gt;0)*1),"")))</f>
        <v/>
      </c>
      <c r="N982" t="str">
        <f>IF(M982="","",IF(M982="[FÓRMULA MANUAL]","",IFERROR(AVERAGEIFS(DATOS!$K$2:$K$20000,DATOS!$A$2:$A$20000,M982,CONFIG_METADATA!$G$2:$G$20000,1,DATOS!$I$2:$I$20000,"Armonía"),"")))</f>
        <v/>
      </c>
      <c r="O982" t="str">
        <f>IF(M982="","",IF(M982="[FÓRMULA MANUAL]","",IFERROR(AVERAGEIFS(DATOS!$K$2:$K$20000,DATOS!$A$2:$A$20000,M982,CONFIG_METADATA!$G$2:$G$20000,1,DATOS!$I$2:$I$20000,"Orquesta/Banda/Conjunto"),"")))</f>
        <v/>
      </c>
      <c r="P982" t="str">
        <f>IF(M982="","",IF(M982="[FÓRMULA MANUAL]","",IFERROR(AVERAGEIFS(DATOS!$K$2:$K$20000,DATOS!$A$2:$A$20000,M982,CONFIG_METADATA!$G$2:$G$20000,1,DATOS!$I$2:$I$20000,"Música de Cámara"),"")))</f>
        <v/>
      </c>
      <c r="Q982" t="str">
        <f>IF(M982="","",IF(M982="[FÓRMULA MANUAL]","",IFERROR(SUMPRODUCT((DATOS!$A$2:$A$20000=M982)*(CONFIG_METADATA!$G$2:$G$20000=1)*(COUNTIF(CONFIG_ASIGNATURAS!$B$7:$B$27,DATOS!$I$2:$I$20000)&gt;0)*(DATOS!$K$2:$K$20000))/SUMPRODUCT((DATOS!$A$2:$A$20000=M982)*(CONFIG_METADATA!$G$2:$G$20000=1)*(COUNTIF(CONFIG_ASIGNATURAS!$B$7:$B$27,DATOS!$I$2:$I$20000)&gt;0)*1),"")))</f>
        <v/>
      </c>
      <c r="T982" t="str">
        <f>IF(S982="","",IF(S982="[FÓRMULA MANUAL]","",IFERROR(AVERAGEIFS(DATOS!$K$2:$K$20000,DATOS!$A$2:$A$20000,S982,CONFIG_METADATA!$G$2:$G$20000,1,DATOS!$I$2:$I$20000,"Armonía"),"")))</f>
        <v/>
      </c>
      <c r="U982" t="str">
        <f>IF(S982="","",IF(S982="[FÓRMULA MANUAL]","",IFERROR(AVERAGEIFS(DATOS!$K$2:$K$20000,DATOS!$A$2:$A$20000,S982,CONFIG_METADATA!$G$2:$G$20000,1,DATOS!$I$2:$I$20000,"Orquesta/Banda/Conjunto"),"")))</f>
        <v/>
      </c>
      <c r="V982" t="str">
        <f>IF(S982="","",IF(S982="[FÓRMULA MANUAL]","",IFERROR(AVERAGEIFS(DATOS!$K$2:$K$20000,DATOS!$A$2:$A$20000,S982,CONFIG_METADATA!$G$2:$G$20000,1,DATOS!$I$2:$I$20000,"Música de Cámara"),"")))</f>
        <v/>
      </c>
      <c r="W982" t="str">
        <f>IF(S982="","",IF(S982="[FÓRMULA MANUAL]","",IFERROR(SUMPRODUCT((DATOS!$A$2:$A$20000=S982)*(CONFIG_METADATA!$G$2:$G$20000=1)*(COUNTIF(CONFIG_ASIGNATURAS!$B$7:$B$27,DATOS!$I$2:$I$20000)&gt;0)*(DATOS!$K$2:$K$20000))/SUMPRODUCT((DATOS!$A$2:$A$20000=S982)*(CONFIG_METADATA!$G$2:$G$20000=1)*(COUNTIF(CONFIG_ASIGNATURAS!$B$7:$B$27,DATOS!$I$2:$I$20000)&gt;0)*1),"")))</f>
        <v/>
      </c>
      <c r="Z982" t="str">
        <f>IF(Y982="","",IF(Y982="[FÓRMULA MANUAL]","",IFERROR(AVERAGEIFS(DATOS!$K$2:$K$20000,DATOS!$A$2:$A$20000,Y982,CONFIG_METADATA!$G$2:$G$20000,1,DATOS!$I$2:$I$20000,"Análisis"),"")))</f>
        <v/>
      </c>
      <c r="AA982" t="str">
        <f>IF(Y982="","",IF(Y982="[FÓRMULA MANUAL]","",IFERROR(AVERAGEIFS(DATOS!$K$2:$K$20000,DATOS!$A$2:$A$20000,Y982,CONFIG_METADATA!$G$2:$G$20000,1,DATOS!$I$2:$I$20000,"Orquesta/Banda/Conjunto"),"")))</f>
        <v/>
      </c>
      <c r="AB982" t="str">
        <f>IF(Y982="","",IF(Y982="[FÓRMULA MANUAL]","",IFERROR(AVERAGEIFS(DATOS!$K$2:$K$20000,DATOS!$A$2:$A$20000,Y982,CONFIG_METADATA!$G$2:$G$20000,1,DATOS!$I$2:$I$20000,"Música de Cámara"),"")))</f>
        <v/>
      </c>
      <c r="AC982" t="str">
        <f>IF(Y982="","",IF(Y982="[FÓRMULA MANUAL]","",IFERROR(SUMPRODUCT((DATOS!$A$2:$A$20000=Y982)*(CONFIG_METADATA!$G$2:$G$20000=1)*(COUNTIF(CONFIG_ASIGNATURAS!$B$7:$B$27,DATOS!$I$2:$I$20000)&gt;0)*(DATOS!$K$2:$K$20000))/SUMPRODUCT((DATOS!$A$2:$A$20000=Y982)*(CONFIG_METADATA!$G$2:$G$20000=1)*(COUNTIF(CONFIG_ASIGNATURAS!$B$7:$B$27,DATOS!$I$2:$I$20000)&gt;0)*1),"")))</f>
        <v/>
      </c>
      <c r="AF982" t="str">
        <f>IF(AE982="","",IF(AE982="[FÓRMULA MANUAL]","",IFERROR(AVERAGEIFS(DATOS!$K$2:$K$20000,DATOS!$A$2:$A$20000,AE982,CONFIG_METADATA!$G$2:$G$20000,1,DATOS!$I$2:$I$20000,"Análisis"),"")))</f>
        <v/>
      </c>
      <c r="AG982" t="str">
        <f>IF(AE982="","",IF(AE982="[FÓRMULA MANUAL]","",IFERROR(AVERAGEIFS(DATOS!$K$2:$K$20000,DATOS!$A$2:$A$20000,AE982,CONFIG_METADATA!$G$2:$G$20000,1,DATOS!$I$2:$I$20000,"Orquesta/Banda/Conjunto"),"")))</f>
        <v/>
      </c>
      <c r="AH982" t="str">
        <f>IF(AE982="","",IF(AE982="[FÓRMULA MANUAL]","",IFERROR(AVERAGEIFS(DATOS!$K$2:$K$20000,DATOS!$A$2:$A$20000,AE982,CONFIG_METADATA!$G$2:$G$20000,1,DATOS!$I$2:$I$20000,"Música de Cámara"),"")))</f>
        <v/>
      </c>
      <c r="AI982" t="str">
        <f>IF(AE982="","",IF(AE982="[FÓRMULA MANUAL]","",IFERROR(SUMPRODUCT((DATOS!$A$2:$A$20000=AE982)*(CONFIG_METADATA!$G$2:$G$20000=1)*(COUNTIF(CONFIG_ASIGNATURAS!$B$7:$B$27,DATOS!$I$2:$I$20000)&gt;0)*(DATOS!$K$2:$K$20000))/SUMPRODUCT((DATOS!$A$2:$A$20000=AE982)*(CONFIG_METADATA!$G$2:$G$20000=1)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MANUAL]","",IFERROR(AVERAGEIFS(DATOS!$K$2:$K$20000,DATOS!$A$2:$A$20000,A983,CONFIG_METADATA!$G$2:$G$20000,1,DATOS!$I$2:$I$20000,"Lenguaje Musical"),"")))</f>
        <v/>
      </c>
      <c r="C983" t="str">
        <f>IF(A983="","",IF(A983="[FÓRMULA MANUAL]","",IFERROR(AVERAGEIFS(DATOS!$K$2:$K$20000,DATOS!$A$2:$A$20000,A983,CONFIG_METADATA!$G$2:$G$20000,1,DATOS!$I$2:$I$20000,"Orquesta/Banda/Conjunto"),"")))</f>
        <v/>
      </c>
      <c r="D983" t="str">
        <f>IF(A983="","",IF(A983="[FÓRMULA MANUAL]","",IFERROR(AVERAGEIFS(DATOS!$K$2:$K$20000,DATOS!$A$2:$A$20000,A983,CONFIG_METADATA!$G$2:$G$20000,1,DATOS!$I$2:$I$20000,"Conjunto"),"")))</f>
        <v/>
      </c>
      <c r="E983" t="str">
        <f>IF(A983="","",IF(A983="[FÓRMULA MANUAL]","",IFERROR(SUMPRODUCT((DATOS!$A$2:$A$20000=A983)*(CONFIG_METADATA!$G$2:$G$20000=1)*(COUNTIF(CONFIG_ASIGNATURAS!$B$7:$B$27,DATOS!$I$2:$I$20000)&gt;0)*(DATOS!$K$2:$K$20000))/SUMPRODUCT((DATOS!$A$2:$A$20000=A983)*(CONFIG_METADATA!$G$2:$G$20000=1)*(COUNTIF(CONFIG_ASIGNATURAS!$B$7:$B$27,DATOS!$I$2:$I$20000)&gt;0)*1),"")))</f>
        <v/>
      </c>
      <c r="H983" t="str">
        <f>IF(G983="","",IF(G983="[FÓRMULA MANUAL]","",IFERROR(AVERAGEIFS(DATOS!$K$2:$K$20000,DATOS!$A$2:$A$20000,G983,CONFIG_METADATA!$G$2:$G$20000,1,DATOS!$I$2:$I$20000,"Lenguaje Musical"),"")))</f>
        <v/>
      </c>
      <c r="I983" t="str">
        <f>IF(G983="","",IF(G983="[FÓRMULA MANUAL]","",IFERROR(AVERAGEIFS(DATOS!$K$2:$K$20000,DATOS!$A$2:$A$20000,G983,CONFIG_METADATA!$G$2:$G$20000,1,DATOS!$I$2:$I$20000,"Orquesta/Banda/Conjunto"),"")))</f>
        <v/>
      </c>
      <c r="J983" t="str">
        <f>IF(G983="","",IF(G983="[FÓRMULA MANUAL]","",IFERROR(AVERAGEIFS(DATOS!$K$2:$K$20000,DATOS!$A$2:$A$20000,G983,CONFIG_METADATA!$G$2:$G$20000,1,DATOS!$I$2:$I$20000,"Conjunto"),"")))</f>
        <v/>
      </c>
      <c r="K983" t="str">
        <f>IF(G983="","",IF(G983="[FÓRMULA MANUAL]","",IFERROR(SUMPRODUCT((DATOS!$A$2:$A$20000=G983)*(CONFIG_METADATA!$G$2:$G$20000=1)*(COUNTIF(CONFIG_ASIGNATURAS!$B$7:$B$27,DATOS!$I$2:$I$20000)&gt;0)*(DATOS!$K$2:$K$20000))/SUMPRODUCT((DATOS!$A$2:$A$20000=G983)*(CONFIG_METADATA!$G$2:$G$20000=1)*(COUNTIF(CONFIG_ASIGNATURAS!$B$7:$B$27,DATOS!$I$2:$I$20000)&gt;0)*1),"")))</f>
        <v/>
      </c>
      <c r="N983" t="str">
        <f>IF(M983="","",IF(M983="[FÓRMULA MANUAL]","",IFERROR(AVERAGEIFS(DATOS!$K$2:$K$20000,DATOS!$A$2:$A$20000,M983,CONFIG_METADATA!$G$2:$G$20000,1,DATOS!$I$2:$I$20000,"Armonía"),"")))</f>
        <v/>
      </c>
      <c r="O983" t="str">
        <f>IF(M983="","",IF(M983="[FÓRMULA MANUAL]","",IFERROR(AVERAGEIFS(DATOS!$K$2:$K$20000,DATOS!$A$2:$A$20000,M983,CONFIG_METADATA!$G$2:$G$20000,1,DATOS!$I$2:$I$20000,"Orquesta/Banda/Conjunto"),"")))</f>
        <v/>
      </c>
      <c r="P983" t="str">
        <f>IF(M983="","",IF(M983="[FÓRMULA MANUAL]","",IFERROR(AVERAGEIFS(DATOS!$K$2:$K$20000,DATOS!$A$2:$A$20000,M983,CONFIG_METADATA!$G$2:$G$20000,1,DATOS!$I$2:$I$20000,"Música de Cámara"),"")))</f>
        <v/>
      </c>
      <c r="Q983" t="str">
        <f>IF(M983="","",IF(M983="[FÓRMULA MANUAL]","",IFERROR(SUMPRODUCT((DATOS!$A$2:$A$20000=M983)*(CONFIG_METADATA!$G$2:$G$20000=1)*(COUNTIF(CONFIG_ASIGNATURAS!$B$7:$B$27,DATOS!$I$2:$I$20000)&gt;0)*(DATOS!$K$2:$K$20000))/SUMPRODUCT((DATOS!$A$2:$A$20000=M983)*(CONFIG_METADATA!$G$2:$G$20000=1)*(COUNTIF(CONFIG_ASIGNATURAS!$B$7:$B$27,DATOS!$I$2:$I$20000)&gt;0)*1),"")))</f>
        <v/>
      </c>
      <c r="T983" t="str">
        <f>IF(S983="","",IF(S983="[FÓRMULA MANUAL]","",IFERROR(AVERAGEIFS(DATOS!$K$2:$K$20000,DATOS!$A$2:$A$20000,S983,CONFIG_METADATA!$G$2:$G$20000,1,DATOS!$I$2:$I$20000,"Armonía"),"")))</f>
        <v/>
      </c>
      <c r="U983" t="str">
        <f>IF(S983="","",IF(S983="[FÓRMULA MANUAL]","",IFERROR(AVERAGEIFS(DATOS!$K$2:$K$20000,DATOS!$A$2:$A$20000,S983,CONFIG_METADATA!$G$2:$G$20000,1,DATOS!$I$2:$I$20000,"Orquesta/Banda/Conjunto"),"")))</f>
        <v/>
      </c>
      <c r="V983" t="str">
        <f>IF(S983="","",IF(S983="[FÓRMULA MANUAL]","",IFERROR(AVERAGEIFS(DATOS!$K$2:$K$20000,DATOS!$A$2:$A$20000,S983,CONFIG_METADATA!$G$2:$G$20000,1,DATOS!$I$2:$I$20000,"Música de Cámara"),"")))</f>
        <v/>
      </c>
      <c r="W983" t="str">
        <f>IF(S983="","",IF(S983="[FÓRMULA MANUAL]","",IFERROR(SUMPRODUCT((DATOS!$A$2:$A$20000=S983)*(CONFIG_METADATA!$G$2:$G$20000=1)*(COUNTIF(CONFIG_ASIGNATURAS!$B$7:$B$27,DATOS!$I$2:$I$20000)&gt;0)*(DATOS!$K$2:$K$20000))/SUMPRODUCT((DATOS!$A$2:$A$20000=S983)*(CONFIG_METADATA!$G$2:$G$20000=1)*(COUNTIF(CONFIG_ASIGNATURAS!$B$7:$B$27,DATOS!$I$2:$I$20000)&gt;0)*1),"")))</f>
        <v/>
      </c>
      <c r="Z983" t="str">
        <f>IF(Y983="","",IF(Y983="[FÓRMULA MANUAL]","",IFERROR(AVERAGEIFS(DATOS!$K$2:$K$20000,DATOS!$A$2:$A$20000,Y983,CONFIG_METADATA!$G$2:$G$20000,1,DATOS!$I$2:$I$20000,"Análisis"),"")))</f>
        <v/>
      </c>
      <c r="AA983" t="str">
        <f>IF(Y983="","",IF(Y983="[FÓRMULA MANUAL]","",IFERROR(AVERAGEIFS(DATOS!$K$2:$K$20000,DATOS!$A$2:$A$20000,Y983,CONFIG_METADATA!$G$2:$G$20000,1,DATOS!$I$2:$I$20000,"Orquesta/Banda/Conjunto"),"")))</f>
        <v/>
      </c>
      <c r="AB983" t="str">
        <f>IF(Y983="","",IF(Y983="[FÓRMULA MANUAL]","",IFERROR(AVERAGEIFS(DATOS!$K$2:$K$20000,DATOS!$A$2:$A$20000,Y983,CONFIG_METADATA!$G$2:$G$20000,1,DATOS!$I$2:$I$20000,"Música de Cámara"),"")))</f>
        <v/>
      </c>
      <c r="AC983" t="str">
        <f>IF(Y983="","",IF(Y983="[FÓRMULA MANUAL]","",IFERROR(SUMPRODUCT((DATOS!$A$2:$A$20000=Y983)*(CONFIG_METADATA!$G$2:$G$20000=1)*(COUNTIF(CONFIG_ASIGNATURAS!$B$7:$B$27,DATOS!$I$2:$I$20000)&gt;0)*(DATOS!$K$2:$K$20000))/SUMPRODUCT((DATOS!$A$2:$A$20000=Y983)*(CONFIG_METADATA!$G$2:$G$20000=1)*(COUNTIF(CONFIG_ASIGNATURAS!$B$7:$B$27,DATOS!$I$2:$I$20000)&gt;0)*1),"")))</f>
        <v/>
      </c>
      <c r="AF983" t="str">
        <f>IF(AE983="","",IF(AE983="[FÓRMULA MANUAL]","",IFERROR(AVERAGEIFS(DATOS!$K$2:$K$20000,DATOS!$A$2:$A$20000,AE983,CONFIG_METADATA!$G$2:$G$20000,1,DATOS!$I$2:$I$20000,"Análisis"),"")))</f>
        <v/>
      </c>
      <c r="AG983" t="str">
        <f>IF(AE983="","",IF(AE983="[FÓRMULA MANUAL]","",IFERROR(AVERAGEIFS(DATOS!$K$2:$K$20000,DATOS!$A$2:$A$20000,AE983,CONFIG_METADATA!$G$2:$G$20000,1,DATOS!$I$2:$I$20000,"Orquesta/Banda/Conjunto"),"")))</f>
        <v/>
      </c>
      <c r="AH983" t="str">
        <f>IF(AE983="","",IF(AE983="[FÓRMULA MANUAL]","",IFERROR(AVERAGEIFS(DATOS!$K$2:$K$20000,DATOS!$A$2:$A$20000,AE983,CONFIG_METADATA!$G$2:$G$20000,1,DATOS!$I$2:$I$20000,"Música de Cámara"),"")))</f>
        <v/>
      </c>
      <c r="AI983" t="str">
        <f>IF(AE983="","",IF(AE983="[FÓRMULA MANUAL]","",IFERROR(SUMPRODUCT((DATOS!$A$2:$A$20000=AE983)*(CONFIG_METADATA!$G$2:$G$20000=1)*(COUNTIF(CONFIG_ASIGNATURAS!$B$7:$B$27,DATOS!$I$2:$I$20000)&gt;0)*(DATOS!$K$2:$K$20000))/SUMPRODUCT((DATOS!$A$2:$A$20000=AE983)*(CONFIG_METADATA!$G$2:$G$20000=1)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MANUAL]","",IFERROR(AVERAGEIFS(DATOS!$K$2:$K$20000,DATOS!$A$2:$A$20000,A984,CONFIG_METADATA!$G$2:$G$20000,1,DATOS!$I$2:$I$20000,"Lenguaje Musical"),"")))</f>
        <v/>
      </c>
      <c r="C984" t="str">
        <f>IF(A984="","",IF(A984="[FÓRMULA MANUAL]","",IFERROR(AVERAGEIFS(DATOS!$K$2:$K$20000,DATOS!$A$2:$A$20000,A984,CONFIG_METADATA!$G$2:$G$20000,1,DATOS!$I$2:$I$20000,"Orquesta/Banda/Conjunto"),"")))</f>
        <v/>
      </c>
      <c r="D984" t="str">
        <f>IF(A984="","",IF(A984="[FÓRMULA MANUAL]","",IFERROR(AVERAGEIFS(DATOS!$K$2:$K$20000,DATOS!$A$2:$A$20000,A984,CONFIG_METADATA!$G$2:$G$20000,1,DATOS!$I$2:$I$20000,"Conjunto"),"")))</f>
        <v/>
      </c>
      <c r="E984" t="str">
        <f>IF(A984="","",IF(A984="[FÓRMULA MANUAL]","",IFERROR(SUMPRODUCT((DATOS!$A$2:$A$20000=A984)*(CONFIG_METADATA!$G$2:$G$20000=1)*(COUNTIF(CONFIG_ASIGNATURAS!$B$7:$B$27,DATOS!$I$2:$I$20000)&gt;0)*(DATOS!$K$2:$K$20000))/SUMPRODUCT((DATOS!$A$2:$A$20000=A984)*(CONFIG_METADATA!$G$2:$G$20000=1)*(COUNTIF(CONFIG_ASIGNATURAS!$B$7:$B$27,DATOS!$I$2:$I$20000)&gt;0)*1),"")))</f>
        <v/>
      </c>
      <c r="H984" t="str">
        <f>IF(G984="","",IF(G984="[FÓRMULA MANUAL]","",IFERROR(AVERAGEIFS(DATOS!$K$2:$K$20000,DATOS!$A$2:$A$20000,G984,CONFIG_METADATA!$G$2:$G$20000,1,DATOS!$I$2:$I$20000,"Lenguaje Musical"),"")))</f>
        <v/>
      </c>
      <c r="I984" t="str">
        <f>IF(G984="","",IF(G984="[FÓRMULA MANUAL]","",IFERROR(AVERAGEIFS(DATOS!$K$2:$K$20000,DATOS!$A$2:$A$20000,G984,CONFIG_METADATA!$G$2:$G$20000,1,DATOS!$I$2:$I$20000,"Orquesta/Banda/Conjunto"),"")))</f>
        <v/>
      </c>
      <c r="J984" t="str">
        <f>IF(G984="","",IF(G984="[FÓRMULA MANUAL]","",IFERROR(AVERAGEIFS(DATOS!$K$2:$K$20000,DATOS!$A$2:$A$20000,G984,CONFIG_METADATA!$G$2:$G$20000,1,DATOS!$I$2:$I$20000,"Conjunto"),"")))</f>
        <v/>
      </c>
      <c r="K984" t="str">
        <f>IF(G984="","",IF(G984="[FÓRMULA MANUAL]","",IFERROR(SUMPRODUCT((DATOS!$A$2:$A$20000=G984)*(CONFIG_METADATA!$G$2:$G$20000=1)*(COUNTIF(CONFIG_ASIGNATURAS!$B$7:$B$27,DATOS!$I$2:$I$20000)&gt;0)*(DATOS!$K$2:$K$20000))/SUMPRODUCT((DATOS!$A$2:$A$20000=G984)*(CONFIG_METADATA!$G$2:$G$20000=1)*(COUNTIF(CONFIG_ASIGNATURAS!$B$7:$B$27,DATOS!$I$2:$I$20000)&gt;0)*1),"")))</f>
        <v/>
      </c>
      <c r="N984" t="str">
        <f>IF(M984="","",IF(M984="[FÓRMULA MANUAL]","",IFERROR(AVERAGEIFS(DATOS!$K$2:$K$20000,DATOS!$A$2:$A$20000,M984,CONFIG_METADATA!$G$2:$G$20000,1,DATOS!$I$2:$I$20000,"Armonía"),"")))</f>
        <v/>
      </c>
      <c r="O984" t="str">
        <f>IF(M984="","",IF(M984="[FÓRMULA MANUAL]","",IFERROR(AVERAGEIFS(DATOS!$K$2:$K$20000,DATOS!$A$2:$A$20000,M984,CONFIG_METADATA!$G$2:$G$20000,1,DATOS!$I$2:$I$20000,"Orquesta/Banda/Conjunto"),"")))</f>
        <v/>
      </c>
      <c r="P984" t="str">
        <f>IF(M984="","",IF(M984="[FÓRMULA MANUAL]","",IFERROR(AVERAGEIFS(DATOS!$K$2:$K$20000,DATOS!$A$2:$A$20000,M984,CONFIG_METADATA!$G$2:$G$20000,1,DATOS!$I$2:$I$20000,"Música de Cámara"),"")))</f>
        <v/>
      </c>
      <c r="Q984" t="str">
        <f>IF(M984="","",IF(M984="[FÓRMULA MANUAL]","",IFERROR(SUMPRODUCT((DATOS!$A$2:$A$20000=M984)*(CONFIG_METADATA!$G$2:$G$20000=1)*(COUNTIF(CONFIG_ASIGNATURAS!$B$7:$B$27,DATOS!$I$2:$I$20000)&gt;0)*(DATOS!$K$2:$K$20000))/SUMPRODUCT((DATOS!$A$2:$A$20000=M984)*(CONFIG_METADATA!$G$2:$G$20000=1)*(COUNTIF(CONFIG_ASIGNATURAS!$B$7:$B$27,DATOS!$I$2:$I$20000)&gt;0)*1),"")))</f>
        <v/>
      </c>
      <c r="T984" t="str">
        <f>IF(S984="","",IF(S984="[FÓRMULA MANUAL]","",IFERROR(AVERAGEIFS(DATOS!$K$2:$K$20000,DATOS!$A$2:$A$20000,S984,CONFIG_METADATA!$G$2:$G$20000,1,DATOS!$I$2:$I$20000,"Armonía"),"")))</f>
        <v/>
      </c>
      <c r="U984" t="str">
        <f>IF(S984="","",IF(S984="[FÓRMULA MANUAL]","",IFERROR(AVERAGEIFS(DATOS!$K$2:$K$20000,DATOS!$A$2:$A$20000,S984,CONFIG_METADATA!$G$2:$G$20000,1,DATOS!$I$2:$I$20000,"Orquesta/Banda/Conjunto"),"")))</f>
        <v/>
      </c>
      <c r="V984" t="str">
        <f>IF(S984="","",IF(S984="[FÓRMULA MANUAL]","",IFERROR(AVERAGEIFS(DATOS!$K$2:$K$20000,DATOS!$A$2:$A$20000,S984,CONFIG_METADATA!$G$2:$G$20000,1,DATOS!$I$2:$I$20000,"Música de Cámara"),"")))</f>
        <v/>
      </c>
      <c r="W984" t="str">
        <f>IF(S984="","",IF(S984="[FÓRMULA MANUAL]","",IFERROR(SUMPRODUCT((DATOS!$A$2:$A$20000=S984)*(CONFIG_METADATA!$G$2:$G$20000=1)*(COUNTIF(CONFIG_ASIGNATURAS!$B$7:$B$27,DATOS!$I$2:$I$20000)&gt;0)*(DATOS!$K$2:$K$20000))/SUMPRODUCT((DATOS!$A$2:$A$20000=S984)*(CONFIG_METADATA!$G$2:$G$20000=1)*(COUNTIF(CONFIG_ASIGNATURAS!$B$7:$B$27,DATOS!$I$2:$I$20000)&gt;0)*1),"")))</f>
        <v/>
      </c>
      <c r="Z984" t="str">
        <f>IF(Y984="","",IF(Y984="[FÓRMULA MANUAL]","",IFERROR(AVERAGEIFS(DATOS!$K$2:$K$20000,DATOS!$A$2:$A$20000,Y984,CONFIG_METADATA!$G$2:$G$20000,1,DATOS!$I$2:$I$20000,"Análisis"),"")))</f>
        <v/>
      </c>
      <c r="AA984" t="str">
        <f>IF(Y984="","",IF(Y984="[FÓRMULA MANUAL]","",IFERROR(AVERAGEIFS(DATOS!$K$2:$K$20000,DATOS!$A$2:$A$20000,Y984,CONFIG_METADATA!$G$2:$G$20000,1,DATOS!$I$2:$I$20000,"Orquesta/Banda/Conjunto"),"")))</f>
        <v/>
      </c>
      <c r="AB984" t="str">
        <f>IF(Y984="","",IF(Y984="[FÓRMULA MANUAL]","",IFERROR(AVERAGEIFS(DATOS!$K$2:$K$20000,DATOS!$A$2:$A$20000,Y984,CONFIG_METADATA!$G$2:$G$20000,1,DATOS!$I$2:$I$20000,"Música de Cámara"),"")))</f>
        <v/>
      </c>
      <c r="AC984" t="str">
        <f>IF(Y984="","",IF(Y984="[FÓRMULA MANUAL]","",IFERROR(SUMPRODUCT((DATOS!$A$2:$A$20000=Y984)*(CONFIG_METADATA!$G$2:$G$20000=1)*(COUNTIF(CONFIG_ASIGNATURAS!$B$7:$B$27,DATOS!$I$2:$I$20000)&gt;0)*(DATOS!$K$2:$K$20000))/SUMPRODUCT((DATOS!$A$2:$A$20000=Y984)*(CONFIG_METADATA!$G$2:$G$20000=1)*(COUNTIF(CONFIG_ASIGNATURAS!$B$7:$B$27,DATOS!$I$2:$I$20000)&gt;0)*1),"")))</f>
        <v/>
      </c>
      <c r="AF984" t="str">
        <f>IF(AE984="","",IF(AE984="[FÓRMULA MANUAL]","",IFERROR(AVERAGEIFS(DATOS!$K$2:$K$20000,DATOS!$A$2:$A$20000,AE984,CONFIG_METADATA!$G$2:$G$20000,1,DATOS!$I$2:$I$20000,"Análisis"),"")))</f>
        <v/>
      </c>
      <c r="AG984" t="str">
        <f>IF(AE984="","",IF(AE984="[FÓRMULA MANUAL]","",IFERROR(AVERAGEIFS(DATOS!$K$2:$K$20000,DATOS!$A$2:$A$20000,AE984,CONFIG_METADATA!$G$2:$G$20000,1,DATOS!$I$2:$I$20000,"Orquesta/Banda/Conjunto"),"")))</f>
        <v/>
      </c>
      <c r="AH984" t="str">
        <f>IF(AE984="","",IF(AE984="[FÓRMULA MANUAL]","",IFERROR(AVERAGEIFS(DATOS!$K$2:$K$20000,DATOS!$A$2:$A$20000,AE984,CONFIG_METADATA!$G$2:$G$20000,1,DATOS!$I$2:$I$20000,"Música de Cámara"),"")))</f>
        <v/>
      </c>
      <c r="AI984" t="str">
        <f>IF(AE984="","",IF(AE984="[FÓRMULA MANUAL]","",IFERROR(SUMPRODUCT((DATOS!$A$2:$A$20000=AE984)*(CONFIG_METADATA!$G$2:$G$20000=1)*(COUNTIF(CONFIG_ASIGNATURAS!$B$7:$B$27,DATOS!$I$2:$I$20000)&gt;0)*(DATOS!$K$2:$K$20000))/SUMPRODUCT((DATOS!$A$2:$A$20000=AE984)*(CONFIG_METADATA!$G$2:$G$20000=1)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MANUAL]","",IFERROR(AVERAGEIFS(DATOS!$K$2:$K$20000,DATOS!$A$2:$A$20000,A985,CONFIG_METADATA!$G$2:$G$20000,1,DATOS!$I$2:$I$20000,"Lenguaje Musical"),"")))</f>
        <v/>
      </c>
      <c r="C985" t="str">
        <f>IF(A985="","",IF(A985="[FÓRMULA MANUAL]","",IFERROR(AVERAGEIFS(DATOS!$K$2:$K$20000,DATOS!$A$2:$A$20000,A985,CONFIG_METADATA!$G$2:$G$20000,1,DATOS!$I$2:$I$20000,"Orquesta/Banda/Conjunto"),"")))</f>
        <v/>
      </c>
      <c r="D985" t="str">
        <f>IF(A985="","",IF(A985="[FÓRMULA MANUAL]","",IFERROR(AVERAGEIFS(DATOS!$K$2:$K$20000,DATOS!$A$2:$A$20000,A985,CONFIG_METADATA!$G$2:$G$20000,1,DATOS!$I$2:$I$20000,"Conjunto"),"")))</f>
        <v/>
      </c>
      <c r="E985" t="str">
        <f>IF(A985="","",IF(A985="[FÓRMULA MANUAL]","",IFERROR(SUMPRODUCT((DATOS!$A$2:$A$20000=A985)*(CONFIG_METADATA!$G$2:$G$20000=1)*(COUNTIF(CONFIG_ASIGNATURAS!$B$7:$B$27,DATOS!$I$2:$I$20000)&gt;0)*(DATOS!$K$2:$K$20000))/SUMPRODUCT((DATOS!$A$2:$A$20000=A985)*(CONFIG_METADATA!$G$2:$G$20000=1)*(COUNTIF(CONFIG_ASIGNATURAS!$B$7:$B$27,DATOS!$I$2:$I$20000)&gt;0)*1),"")))</f>
        <v/>
      </c>
      <c r="H985" t="str">
        <f>IF(G985="","",IF(G985="[FÓRMULA MANUAL]","",IFERROR(AVERAGEIFS(DATOS!$K$2:$K$20000,DATOS!$A$2:$A$20000,G985,CONFIG_METADATA!$G$2:$G$20000,1,DATOS!$I$2:$I$20000,"Lenguaje Musical"),"")))</f>
        <v/>
      </c>
      <c r="I985" t="str">
        <f>IF(G985="","",IF(G985="[FÓRMULA MANUAL]","",IFERROR(AVERAGEIFS(DATOS!$K$2:$K$20000,DATOS!$A$2:$A$20000,G985,CONFIG_METADATA!$G$2:$G$20000,1,DATOS!$I$2:$I$20000,"Orquesta/Banda/Conjunto"),"")))</f>
        <v/>
      </c>
      <c r="J985" t="str">
        <f>IF(G985="","",IF(G985="[FÓRMULA MANUAL]","",IFERROR(AVERAGEIFS(DATOS!$K$2:$K$20000,DATOS!$A$2:$A$20000,G985,CONFIG_METADATA!$G$2:$G$20000,1,DATOS!$I$2:$I$20000,"Conjunto"),"")))</f>
        <v/>
      </c>
      <c r="K985" t="str">
        <f>IF(G985="","",IF(G985="[FÓRMULA MANUAL]","",IFERROR(SUMPRODUCT((DATOS!$A$2:$A$20000=G985)*(CONFIG_METADATA!$G$2:$G$20000=1)*(COUNTIF(CONFIG_ASIGNATURAS!$B$7:$B$27,DATOS!$I$2:$I$20000)&gt;0)*(DATOS!$K$2:$K$20000))/SUMPRODUCT((DATOS!$A$2:$A$20000=G985)*(CONFIG_METADATA!$G$2:$G$20000=1)*(COUNTIF(CONFIG_ASIGNATURAS!$B$7:$B$27,DATOS!$I$2:$I$20000)&gt;0)*1),"")))</f>
        <v/>
      </c>
      <c r="N985" t="str">
        <f>IF(M985="","",IF(M985="[FÓRMULA MANUAL]","",IFERROR(AVERAGEIFS(DATOS!$K$2:$K$20000,DATOS!$A$2:$A$20000,M985,CONFIG_METADATA!$G$2:$G$20000,1,DATOS!$I$2:$I$20000,"Armonía"),"")))</f>
        <v/>
      </c>
      <c r="O985" t="str">
        <f>IF(M985="","",IF(M985="[FÓRMULA MANUAL]","",IFERROR(AVERAGEIFS(DATOS!$K$2:$K$20000,DATOS!$A$2:$A$20000,M985,CONFIG_METADATA!$G$2:$G$20000,1,DATOS!$I$2:$I$20000,"Orquesta/Banda/Conjunto"),"")))</f>
        <v/>
      </c>
      <c r="P985" t="str">
        <f>IF(M985="","",IF(M985="[FÓRMULA MANUAL]","",IFERROR(AVERAGEIFS(DATOS!$K$2:$K$20000,DATOS!$A$2:$A$20000,M985,CONFIG_METADATA!$G$2:$G$20000,1,DATOS!$I$2:$I$20000,"Música de Cámara"),"")))</f>
        <v/>
      </c>
      <c r="Q985" t="str">
        <f>IF(M985="","",IF(M985="[FÓRMULA MANUAL]","",IFERROR(SUMPRODUCT((DATOS!$A$2:$A$20000=M985)*(CONFIG_METADATA!$G$2:$G$20000=1)*(COUNTIF(CONFIG_ASIGNATURAS!$B$7:$B$27,DATOS!$I$2:$I$20000)&gt;0)*(DATOS!$K$2:$K$20000))/SUMPRODUCT((DATOS!$A$2:$A$20000=M985)*(CONFIG_METADATA!$G$2:$G$20000=1)*(COUNTIF(CONFIG_ASIGNATURAS!$B$7:$B$27,DATOS!$I$2:$I$20000)&gt;0)*1),"")))</f>
        <v/>
      </c>
      <c r="T985" t="str">
        <f>IF(S985="","",IF(S985="[FÓRMULA MANUAL]","",IFERROR(AVERAGEIFS(DATOS!$K$2:$K$20000,DATOS!$A$2:$A$20000,S985,CONFIG_METADATA!$G$2:$G$20000,1,DATOS!$I$2:$I$20000,"Armonía"),"")))</f>
        <v/>
      </c>
      <c r="U985" t="str">
        <f>IF(S985="","",IF(S985="[FÓRMULA MANUAL]","",IFERROR(AVERAGEIFS(DATOS!$K$2:$K$20000,DATOS!$A$2:$A$20000,S985,CONFIG_METADATA!$G$2:$G$20000,1,DATOS!$I$2:$I$20000,"Orquesta/Banda/Conjunto"),"")))</f>
        <v/>
      </c>
      <c r="V985" t="str">
        <f>IF(S985="","",IF(S985="[FÓRMULA MANUAL]","",IFERROR(AVERAGEIFS(DATOS!$K$2:$K$20000,DATOS!$A$2:$A$20000,S985,CONFIG_METADATA!$G$2:$G$20000,1,DATOS!$I$2:$I$20000,"Música de Cámara"),"")))</f>
        <v/>
      </c>
      <c r="W985" t="str">
        <f>IF(S985="","",IF(S985="[FÓRMULA MANUAL]","",IFERROR(SUMPRODUCT((DATOS!$A$2:$A$20000=S985)*(CONFIG_METADATA!$G$2:$G$20000=1)*(COUNTIF(CONFIG_ASIGNATURAS!$B$7:$B$27,DATOS!$I$2:$I$20000)&gt;0)*(DATOS!$K$2:$K$20000))/SUMPRODUCT((DATOS!$A$2:$A$20000=S985)*(CONFIG_METADATA!$G$2:$G$20000=1)*(COUNTIF(CONFIG_ASIGNATURAS!$B$7:$B$27,DATOS!$I$2:$I$20000)&gt;0)*1),"")))</f>
        <v/>
      </c>
      <c r="Z985" t="str">
        <f>IF(Y985="","",IF(Y985="[FÓRMULA MANUAL]","",IFERROR(AVERAGEIFS(DATOS!$K$2:$K$20000,DATOS!$A$2:$A$20000,Y985,CONFIG_METADATA!$G$2:$G$20000,1,DATOS!$I$2:$I$20000,"Análisis"),"")))</f>
        <v/>
      </c>
      <c r="AA985" t="str">
        <f>IF(Y985="","",IF(Y985="[FÓRMULA MANUAL]","",IFERROR(AVERAGEIFS(DATOS!$K$2:$K$20000,DATOS!$A$2:$A$20000,Y985,CONFIG_METADATA!$G$2:$G$20000,1,DATOS!$I$2:$I$20000,"Orquesta/Banda/Conjunto"),"")))</f>
        <v/>
      </c>
      <c r="AB985" t="str">
        <f>IF(Y985="","",IF(Y985="[FÓRMULA MANUAL]","",IFERROR(AVERAGEIFS(DATOS!$K$2:$K$20000,DATOS!$A$2:$A$20000,Y985,CONFIG_METADATA!$G$2:$G$20000,1,DATOS!$I$2:$I$20000,"Música de Cámara"),"")))</f>
        <v/>
      </c>
      <c r="AC985" t="str">
        <f>IF(Y985="","",IF(Y985="[FÓRMULA MANUAL]","",IFERROR(SUMPRODUCT((DATOS!$A$2:$A$20000=Y985)*(CONFIG_METADATA!$G$2:$G$20000=1)*(COUNTIF(CONFIG_ASIGNATURAS!$B$7:$B$27,DATOS!$I$2:$I$20000)&gt;0)*(DATOS!$K$2:$K$20000))/SUMPRODUCT((DATOS!$A$2:$A$20000=Y985)*(CONFIG_METADATA!$G$2:$G$20000=1)*(COUNTIF(CONFIG_ASIGNATURAS!$B$7:$B$27,DATOS!$I$2:$I$20000)&gt;0)*1),"")))</f>
        <v/>
      </c>
      <c r="AF985" t="str">
        <f>IF(AE985="","",IF(AE985="[FÓRMULA MANUAL]","",IFERROR(AVERAGEIFS(DATOS!$K$2:$K$20000,DATOS!$A$2:$A$20000,AE985,CONFIG_METADATA!$G$2:$G$20000,1,DATOS!$I$2:$I$20000,"Análisis"),"")))</f>
        <v/>
      </c>
      <c r="AG985" t="str">
        <f>IF(AE985="","",IF(AE985="[FÓRMULA MANUAL]","",IFERROR(AVERAGEIFS(DATOS!$K$2:$K$20000,DATOS!$A$2:$A$20000,AE985,CONFIG_METADATA!$G$2:$G$20000,1,DATOS!$I$2:$I$20000,"Orquesta/Banda/Conjunto"),"")))</f>
        <v/>
      </c>
      <c r="AH985" t="str">
        <f>IF(AE985="","",IF(AE985="[FÓRMULA MANUAL]","",IFERROR(AVERAGEIFS(DATOS!$K$2:$K$20000,DATOS!$A$2:$A$20000,AE985,CONFIG_METADATA!$G$2:$G$20000,1,DATOS!$I$2:$I$20000,"Música de Cámara"),"")))</f>
        <v/>
      </c>
      <c r="AI985" t="str">
        <f>IF(AE985="","",IF(AE985="[FÓRMULA MANUAL]","",IFERROR(SUMPRODUCT((DATOS!$A$2:$A$20000=AE985)*(CONFIG_METADATA!$G$2:$G$20000=1)*(COUNTIF(CONFIG_ASIGNATURAS!$B$7:$B$27,DATOS!$I$2:$I$20000)&gt;0)*(DATOS!$K$2:$K$20000))/SUMPRODUCT((DATOS!$A$2:$A$20000=AE985)*(CONFIG_METADATA!$G$2:$G$20000=1)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MANUAL]","",IFERROR(AVERAGEIFS(DATOS!$K$2:$K$20000,DATOS!$A$2:$A$20000,A986,CONFIG_METADATA!$G$2:$G$20000,1,DATOS!$I$2:$I$20000,"Lenguaje Musical"),"")))</f>
        <v/>
      </c>
      <c r="C986" t="str">
        <f>IF(A986="","",IF(A986="[FÓRMULA MANUAL]","",IFERROR(AVERAGEIFS(DATOS!$K$2:$K$20000,DATOS!$A$2:$A$20000,A986,CONFIG_METADATA!$G$2:$G$20000,1,DATOS!$I$2:$I$20000,"Orquesta/Banda/Conjunto"),"")))</f>
        <v/>
      </c>
      <c r="D986" t="str">
        <f>IF(A986="","",IF(A986="[FÓRMULA MANUAL]","",IFERROR(AVERAGEIFS(DATOS!$K$2:$K$20000,DATOS!$A$2:$A$20000,A986,CONFIG_METADATA!$G$2:$G$20000,1,DATOS!$I$2:$I$20000,"Conjunto"),"")))</f>
        <v/>
      </c>
      <c r="E986" t="str">
        <f>IF(A986="","",IF(A986="[FÓRMULA MANUAL]","",IFERROR(SUMPRODUCT((DATOS!$A$2:$A$20000=A986)*(CONFIG_METADATA!$G$2:$G$20000=1)*(COUNTIF(CONFIG_ASIGNATURAS!$B$7:$B$27,DATOS!$I$2:$I$20000)&gt;0)*(DATOS!$K$2:$K$20000))/SUMPRODUCT((DATOS!$A$2:$A$20000=A986)*(CONFIG_METADATA!$G$2:$G$20000=1)*(COUNTIF(CONFIG_ASIGNATURAS!$B$7:$B$27,DATOS!$I$2:$I$20000)&gt;0)*1),"")))</f>
        <v/>
      </c>
      <c r="H986" t="str">
        <f>IF(G986="","",IF(G986="[FÓRMULA MANUAL]","",IFERROR(AVERAGEIFS(DATOS!$K$2:$K$20000,DATOS!$A$2:$A$20000,G986,CONFIG_METADATA!$G$2:$G$20000,1,DATOS!$I$2:$I$20000,"Lenguaje Musical"),"")))</f>
        <v/>
      </c>
      <c r="I986" t="str">
        <f>IF(G986="","",IF(G986="[FÓRMULA MANUAL]","",IFERROR(AVERAGEIFS(DATOS!$K$2:$K$20000,DATOS!$A$2:$A$20000,G986,CONFIG_METADATA!$G$2:$G$20000,1,DATOS!$I$2:$I$20000,"Orquesta/Banda/Conjunto"),"")))</f>
        <v/>
      </c>
      <c r="J986" t="str">
        <f>IF(G986="","",IF(G986="[FÓRMULA MANUAL]","",IFERROR(AVERAGEIFS(DATOS!$K$2:$K$20000,DATOS!$A$2:$A$20000,G986,CONFIG_METADATA!$G$2:$G$20000,1,DATOS!$I$2:$I$20000,"Conjunto"),"")))</f>
        <v/>
      </c>
      <c r="K986" t="str">
        <f>IF(G986="","",IF(G986="[FÓRMULA MANUAL]","",IFERROR(SUMPRODUCT((DATOS!$A$2:$A$20000=G986)*(CONFIG_METADATA!$G$2:$G$20000=1)*(COUNTIF(CONFIG_ASIGNATURAS!$B$7:$B$27,DATOS!$I$2:$I$20000)&gt;0)*(DATOS!$K$2:$K$20000))/SUMPRODUCT((DATOS!$A$2:$A$20000=G986)*(CONFIG_METADATA!$G$2:$G$20000=1)*(COUNTIF(CONFIG_ASIGNATURAS!$B$7:$B$27,DATOS!$I$2:$I$20000)&gt;0)*1),"")))</f>
        <v/>
      </c>
      <c r="N986" t="str">
        <f>IF(M986="","",IF(M986="[FÓRMULA MANUAL]","",IFERROR(AVERAGEIFS(DATOS!$K$2:$K$20000,DATOS!$A$2:$A$20000,M986,CONFIG_METADATA!$G$2:$G$20000,1,DATOS!$I$2:$I$20000,"Armonía"),"")))</f>
        <v/>
      </c>
      <c r="O986" t="str">
        <f>IF(M986="","",IF(M986="[FÓRMULA MANUAL]","",IFERROR(AVERAGEIFS(DATOS!$K$2:$K$20000,DATOS!$A$2:$A$20000,M986,CONFIG_METADATA!$G$2:$G$20000,1,DATOS!$I$2:$I$20000,"Orquesta/Banda/Conjunto"),"")))</f>
        <v/>
      </c>
      <c r="P986" t="str">
        <f>IF(M986="","",IF(M986="[FÓRMULA MANUAL]","",IFERROR(AVERAGEIFS(DATOS!$K$2:$K$20000,DATOS!$A$2:$A$20000,M986,CONFIG_METADATA!$G$2:$G$20000,1,DATOS!$I$2:$I$20000,"Música de Cámara"),"")))</f>
        <v/>
      </c>
      <c r="Q986" t="str">
        <f>IF(M986="","",IF(M986="[FÓRMULA MANUAL]","",IFERROR(SUMPRODUCT((DATOS!$A$2:$A$20000=M986)*(CONFIG_METADATA!$G$2:$G$20000=1)*(COUNTIF(CONFIG_ASIGNATURAS!$B$7:$B$27,DATOS!$I$2:$I$20000)&gt;0)*(DATOS!$K$2:$K$20000))/SUMPRODUCT((DATOS!$A$2:$A$20000=M986)*(CONFIG_METADATA!$G$2:$G$20000=1)*(COUNTIF(CONFIG_ASIGNATURAS!$B$7:$B$27,DATOS!$I$2:$I$20000)&gt;0)*1),"")))</f>
        <v/>
      </c>
      <c r="T986" t="str">
        <f>IF(S986="","",IF(S986="[FÓRMULA MANUAL]","",IFERROR(AVERAGEIFS(DATOS!$K$2:$K$20000,DATOS!$A$2:$A$20000,S986,CONFIG_METADATA!$G$2:$G$20000,1,DATOS!$I$2:$I$20000,"Armonía"),"")))</f>
        <v/>
      </c>
      <c r="U986" t="str">
        <f>IF(S986="","",IF(S986="[FÓRMULA MANUAL]","",IFERROR(AVERAGEIFS(DATOS!$K$2:$K$20000,DATOS!$A$2:$A$20000,S986,CONFIG_METADATA!$G$2:$G$20000,1,DATOS!$I$2:$I$20000,"Orquesta/Banda/Conjunto"),"")))</f>
        <v/>
      </c>
      <c r="V986" t="str">
        <f>IF(S986="","",IF(S986="[FÓRMULA MANUAL]","",IFERROR(AVERAGEIFS(DATOS!$K$2:$K$20000,DATOS!$A$2:$A$20000,S986,CONFIG_METADATA!$G$2:$G$20000,1,DATOS!$I$2:$I$20000,"Música de Cámara"),"")))</f>
        <v/>
      </c>
      <c r="W986" t="str">
        <f>IF(S986="","",IF(S986="[FÓRMULA MANUAL]","",IFERROR(SUMPRODUCT((DATOS!$A$2:$A$20000=S986)*(CONFIG_METADATA!$G$2:$G$20000=1)*(COUNTIF(CONFIG_ASIGNATURAS!$B$7:$B$27,DATOS!$I$2:$I$20000)&gt;0)*(DATOS!$K$2:$K$20000))/SUMPRODUCT((DATOS!$A$2:$A$20000=S986)*(CONFIG_METADATA!$G$2:$G$20000=1)*(COUNTIF(CONFIG_ASIGNATURAS!$B$7:$B$27,DATOS!$I$2:$I$20000)&gt;0)*1),"")))</f>
        <v/>
      </c>
      <c r="Z986" t="str">
        <f>IF(Y986="","",IF(Y986="[FÓRMULA MANUAL]","",IFERROR(AVERAGEIFS(DATOS!$K$2:$K$20000,DATOS!$A$2:$A$20000,Y986,CONFIG_METADATA!$G$2:$G$20000,1,DATOS!$I$2:$I$20000,"Análisis"),"")))</f>
        <v/>
      </c>
      <c r="AA986" t="str">
        <f>IF(Y986="","",IF(Y986="[FÓRMULA MANUAL]","",IFERROR(AVERAGEIFS(DATOS!$K$2:$K$20000,DATOS!$A$2:$A$20000,Y986,CONFIG_METADATA!$G$2:$G$20000,1,DATOS!$I$2:$I$20000,"Orquesta/Banda/Conjunto"),"")))</f>
        <v/>
      </c>
      <c r="AB986" t="str">
        <f>IF(Y986="","",IF(Y986="[FÓRMULA MANUAL]","",IFERROR(AVERAGEIFS(DATOS!$K$2:$K$20000,DATOS!$A$2:$A$20000,Y986,CONFIG_METADATA!$G$2:$G$20000,1,DATOS!$I$2:$I$20000,"Música de Cámara"),"")))</f>
        <v/>
      </c>
      <c r="AC986" t="str">
        <f>IF(Y986="","",IF(Y986="[FÓRMULA MANUAL]","",IFERROR(SUMPRODUCT((DATOS!$A$2:$A$20000=Y986)*(CONFIG_METADATA!$G$2:$G$20000=1)*(COUNTIF(CONFIG_ASIGNATURAS!$B$7:$B$27,DATOS!$I$2:$I$20000)&gt;0)*(DATOS!$K$2:$K$20000))/SUMPRODUCT((DATOS!$A$2:$A$20000=Y986)*(CONFIG_METADATA!$G$2:$G$20000=1)*(COUNTIF(CONFIG_ASIGNATURAS!$B$7:$B$27,DATOS!$I$2:$I$20000)&gt;0)*1),"")))</f>
        <v/>
      </c>
      <c r="AF986" t="str">
        <f>IF(AE986="","",IF(AE986="[FÓRMULA MANUAL]","",IFERROR(AVERAGEIFS(DATOS!$K$2:$K$20000,DATOS!$A$2:$A$20000,AE986,CONFIG_METADATA!$G$2:$G$20000,1,DATOS!$I$2:$I$20000,"Análisis"),"")))</f>
        <v/>
      </c>
      <c r="AG986" t="str">
        <f>IF(AE986="","",IF(AE986="[FÓRMULA MANUAL]","",IFERROR(AVERAGEIFS(DATOS!$K$2:$K$20000,DATOS!$A$2:$A$20000,AE986,CONFIG_METADATA!$G$2:$G$20000,1,DATOS!$I$2:$I$20000,"Orquesta/Banda/Conjunto"),"")))</f>
        <v/>
      </c>
      <c r="AH986" t="str">
        <f>IF(AE986="","",IF(AE986="[FÓRMULA MANUAL]","",IFERROR(AVERAGEIFS(DATOS!$K$2:$K$20000,DATOS!$A$2:$A$20000,AE986,CONFIG_METADATA!$G$2:$G$20000,1,DATOS!$I$2:$I$20000,"Música de Cámara"),"")))</f>
        <v/>
      </c>
      <c r="AI986" t="str">
        <f>IF(AE986="","",IF(AE986="[FÓRMULA MANUAL]","",IFERROR(SUMPRODUCT((DATOS!$A$2:$A$20000=AE986)*(CONFIG_METADATA!$G$2:$G$20000=1)*(COUNTIF(CONFIG_ASIGNATURAS!$B$7:$B$27,DATOS!$I$2:$I$20000)&gt;0)*(DATOS!$K$2:$K$20000))/SUMPRODUCT((DATOS!$A$2:$A$20000=AE986)*(CONFIG_METADATA!$G$2:$G$20000=1)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MANUAL]","",IFERROR(AVERAGEIFS(DATOS!$K$2:$K$20000,DATOS!$A$2:$A$20000,A987,CONFIG_METADATA!$G$2:$G$20000,1,DATOS!$I$2:$I$20000,"Lenguaje Musical"),"")))</f>
        <v/>
      </c>
      <c r="C987" t="str">
        <f>IF(A987="","",IF(A987="[FÓRMULA MANUAL]","",IFERROR(AVERAGEIFS(DATOS!$K$2:$K$20000,DATOS!$A$2:$A$20000,A987,CONFIG_METADATA!$G$2:$G$20000,1,DATOS!$I$2:$I$20000,"Orquesta/Banda/Conjunto"),"")))</f>
        <v/>
      </c>
      <c r="D987" t="str">
        <f>IF(A987="","",IF(A987="[FÓRMULA MANUAL]","",IFERROR(AVERAGEIFS(DATOS!$K$2:$K$20000,DATOS!$A$2:$A$20000,A987,CONFIG_METADATA!$G$2:$G$20000,1,DATOS!$I$2:$I$20000,"Conjunto"),"")))</f>
        <v/>
      </c>
      <c r="E987" t="str">
        <f>IF(A987="","",IF(A987="[FÓRMULA MANUAL]","",IFERROR(SUMPRODUCT((DATOS!$A$2:$A$20000=A987)*(CONFIG_METADATA!$G$2:$G$20000=1)*(COUNTIF(CONFIG_ASIGNATURAS!$B$7:$B$27,DATOS!$I$2:$I$20000)&gt;0)*(DATOS!$K$2:$K$20000))/SUMPRODUCT((DATOS!$A$2:$A$20000=A987)*(CONFIG_METADATA!$G$2:$G$20000=1)*(COUNTIF(CONFIG_ASIGNATURAS!$B$7:$B$27,DATOS!$I$2:$I$20000)&gt;0)*1),"")))</f>
        <v/>
      </c>
      <c r="H987" t="str">
        <f>IF(G987="","",IF(G987="[FÓRMULA MANUAL]","",IFERROR(AVERAGEIFS(DATOS!$K$2:$K$20000,DATOS!$A$2:$A$20000,G987,CONFIG_METADATA!$G$2:$G$20000,1,DATOS!$I$2:$I$20000,"Lenguaje Musical"),"")))</f>
        <v/>
      </c>
      <c r="I987" t="str">
        <f>IF(G987="","",IF(G987="[FÓRMULA MANUAL]","",IFERROR(AVERAGEIFS(DATOS!$K$2:$K$20000,DATOS!$A$2:$A$20000,G987,CONFIG_METADATA!$G$2:$G$20000,1,DATOS!$I$2:$I$20000,"Orquesta/Banda/Conjunto"),"")))</f>
        <v/>
      </c>
      <c r="J987" t="str">
        <f>IF(G987="","",IF(G987="[FÓRMULA MANUAL]","",IFERROR(AVERAGEIFS(DATOS!$K$2:$K$20000,DATOS!$A$2:$A$20000,G987,CONFIG_METADATA!$G$2:$G$20000,1,DATOS!$I$2:$I$20000,"Conjunto"),"")))</f>
        <v/>
      </c>
      <c r="K987" t="str">
        <f>IF(G987="","",IF(G987="[FÓRMULA MANUAL]","",IFERROR(SUMPRODUCT((DATOS!$A$2:$A$20000=G987)*(CONFIG_METADATA!$G$2:$G$20000=1)*(COUNTIF(CONFIG_ASIGNATURAS!$B$7:$B$27,DATOS!$I$2:$I$20000)&gt;0)*(DATOS!$K$2:$K$20000))/SUMPRODUCT((DATOS!$A$2:$A$20000=G987)*(CONFIG_METADATA!$G$2:$G$20000=1)*(COUNTIF(CONFIG_ASIGNATURAS!$B$7:$B$27,DATOS!$I$2:$I$20000)&gt;0)*1),"")))</f>
        <v/>
      </c>
      <c r="N987" t="str">
        <f>IF(M987="","",IF(M987="[FÓRMULA MANUAL]","",IFERROR(AVERAGEIFS(DATOS!$K$2:$K$20000,DATOS!$A$2:$A$20000,M987,CONFIG_METADATA!$G$2:$G$20000,1,DATOS!$I$2:$I$20000,"Armonía"),"")))</f>
        <v/>
      </c>
      <c r="O987" t="str">
        <f>IF(M987="","",IF(M987="[FÓRMULA MANUAL]","",IFERROR(AVERAGEIFS(DATOS!$K$2:$K$20000,DATOS!$A$2:$A$20000,M987,CONFIG_METADATA!$G$2:$G$20000,1,DATOS!$I$2:$I$20000,"Orquesta/Banda/Conjunto"),"")))</f>
        <v/>
      </c>
      <c r="P987" t="str">
        <f>IF(M987="","",IF(M987="[FÓRMULA MANUAL]","",IFERROR(AVERAGEIFS(DATOS!$K$2:$K$20000,DATOS!$A$2:$A$20000,M987,CONFIG_METADATA!$G$2:$G$20000,1,DATOS!$I$2:$I$20000,"Música de Cámara"),"")))</f>
        <v/>
      </c>
      <c r="Q987" t="str">
        <f>IF(M987="","",IF(M987="[FÓRMULA MANUAL]","",IFERROR(SUMPRODUCT((DATOS!$A$2:$A$20000=M987)*(CONFIG_METADATA!$G$2:$G$20000=1)*(COUNTIF(CONFIG_ASIGNATURAS!$B$7:$B$27,DATOS!$I$2:$I$20000)&gt;0)*(DATOS!$K$2:$K$20000))/SUMPRODUCT((DATOS!$A$2:$A$20000=M987)*(CONFIG_METADATA!$G$2:$G$20000=1)*(COUNTIF(CONFIG_ASIGNATURAS!$B$7:$B$27,DATOS!$I$2:$I$20000)&gt;0)*1),"")))</f>
        <v/>
      </c>
      <c r="T987" t="str">
        <f>IF(S987="","",IF(S987="[FÓRMULA MANUAL]","",IFERROR(AVERAGEIFS(DATOS!$K$2:$K$20000,DATOS!$A$2:$A$20000,S987,CONFIG_METADATA!$G$2:$G$20000,1,DATOS!$I$2:$I$20000,"Armonía"),"")))</f>
        <v/>
      </c>
      <c r="U987" t="str">
        <f>IF(S987="","",IF(S987="[FÓRMULA MANUAL]","",IFERROR(AVERAGEIFS(DATOS!$K$2:$K$20000,DATOS!$A$2:$A$20000,S987,CONFIG_METADATA!$G$2:$G$20000,1,DATOS!$I$2:$I$20000,"Orquesta/Banda/Conjunto"),"")))</f>
        <v/>
      </c>
      <c r="V987" t="str">
        <f>IF(S987="","",IF(S987="[FÓRMULA MANUAL]","",IFERROR(AVERAGEIFS(DATOS!$K$2:$K$20000,DATOS!$A$2:$A$20000,S987,CONFIG_METADATA!$G$2:$G$20000,1,DATOS!$I$2:$I$20000,"Música de Cámara"),"")))</f>
        <v/>
      </c>
      <c r="W987" t="str">
        <f>IF(S987="","",IF(S987="[FÓRMULA MANUAL]","",IFERROR(SUMPRODUCT((DATOS!$A$2:$A$20000=S987)*(CONFIG_METADATA!$G$2:$G$20000=1)*(COUNTIF(CONFIG_ASIGNATURAS!$B$7:$B$27,DATOS!$I$2:$I$20000)&gt;0)*(DATOS!$K$2:$K$20000))/SUMPRODUCT((DATOS!$A$2:$A$20000=S987)*(CONFIG_METADATA!$G$2:$G$20000=1)*(COUNTIF(CONFIG_ASIGNATURAS!$B$7:$B$27,DATOS!$I$2:$I$20000)&gt;0)*1),"")))</f>
        <v/>
      </c>
      <c r="Z987" t="str">
        <f>IF(Y987="","",IF(Y987="[FÓRMULA MANUAL]","",IFERROR(AVERAGEIFS(DATOS!$K$2:$K$20000,DATOS!$A$2:$A$20000,Y987,CONFIG_METADATA!$G$2:$G$20000,1,DATOS!$I$2:$I$20000,"Análisis"),"")))</f>
        <v/>
      </c>
      <c r="AA987" t="str">
        <f>IF(Y987="","",IF(Y987="[FÓRMULA MANUAL]","",IFERROR(AVERAGEIFS(DATOS!$K$2:$K$20000,DATOS!$A$2:$A$20000,Y987,CONFIG_METADATA!$G$2:$G$20000,1,DATOS!$I$2:$I$20000,"Orquesta/Banda/Conjunto"),"")))</f>
        <v/>
      </c>
      <c r="AB987" t="str">
        <f>IF(Y987="","",IF(Y987="[FÓRMULA MANUAL]","",IFERROR(AVERAGEIFS(DATOS!$K$2:$K$20000,DATOS!$A$2:$A$20000,Y987,CONFIG_METADATA!$G$2:$G$20000,1,DATOS!$I$2:$I$20000,"Música de Cámara"),"")))</f>
        <v/>
      </c>
      <c r="AC987" t="str">
        <f>IF(Y987="","",IF(Y987="[FÓRMULA MANUAL]","",IFERROR(SUMPRODUCT((DATOS!$A$2:$A$20000=Y987)*(CONFIG_METADATA!$G$2:$G$20000=1)*(COUNTIF(CONFIG_ASIGNATURAS!$B$7:$B$27,DATOS!$I$2:$I$20000)&gt;0)*(DATOS!$K$2:$K$20000))/SUMPRODUCT((DATOS!$A$2:$A$20000=Y987)*(CONFIG_METADATA!$G$2:$G$20000=1)*(COUNTIF(CONFIG_ASIGNATURAS!$B$7:$B$27,DATOS!$I$2:$I$20000)&gt;0)*1),"")))</f>
        <v/>
      </c>
      <c r="AF987" t="str">
        <f>IF(AE987="","",IF(AE987="[FÓRMULA MANUAL]","",IFERROR(AVERAGEIFS(DATOS!$K$2:$K$20000,DATOS!$A$2:$A$20000,AE987,CONFIG_METADATA!$G$2:$G$20000,1,DATOS!$I$2:$I$20000,"Análisis"),"")))</f>
        <v/>
      </c>
      <c r="AG987" t="str">
        <f>IF(AE987="","",IF(AE987="[FÓRMULA MANUAL]","",IFERROR(AVERAGEIFS(DATOS!$K$2:$K$20000,DATOS!$A$2:$A$20000,AE987,CONFIG_METADATA!$G$2:$G$20000,1,DATOS!$I$2:$I$20000,"Orquesta/Banda/Conjunto"),"")))</f>
        <v/>
      </c>
      <c r="AH987" t="str">
        <f>IF(AE987="","",IF(AE987="[FÓRMULA MANUAL]","",IFERROR(AVERAGEIFS(DATOS!$K$2:$K$20000,DATOS!$A$2:$A$20000,AE987,CONFIG_METADATA!$G$2:$G$20000,1,DATOS!$I$2:$I$20000,"Música de Cámara"),"")))</f>
        <v/>
      </c>
      <c r="AI987" t="str">
        <f>IF(AE987="","",IF(AE987="[FÓRMULA MANUAL]","",IFERROR(SUMPRODUCT((DATOS!$A$2:$A$20000=AE987)*(CONFIG_METADATA!$G$2:$G$20000=1)*(COUNTIF(CONFIG_ASIGNATURAS!$B$7:$B$27,DATOS!$I$2:$I$20000)&gt;0)*(DATOS!$K$2:$K$20000))/SUMPRODUCT((DATOS!$A$2:$A$20000=AE987)*(CONFIG_METADATA!$G$2:$G$20000=1)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MANUAL]","",IFERROR(AVERAGEIFS(DATOS!$K$2:$K$20000,DATOS!$A$2:$A$20000,A988,CONFIG_METADATA!$G$2:$G$20000,1,DATOS!$I$2:$I$20000,"Lenguaje Musical"),"")))</f>
        <v/>
      </c>
      <c r="C988" t="str">
        <f>IF(A988="","",IF(A988="[FÓRMULA MANUAL]","",IFERROR(AVERAGEIFS(DATOS!$K$2:$K$20000,DATOS!$A$2:$A$20000,A988,CONFIG_METADATA!$G$2:$G$20000,1,DATOS!$I$2:$I$20000,"Orquesta/Banda/Conjunto"),"")))</f>
        <v/>
      </c>
      <c r="D988" t="str">
        <f>IF(A988="","",IF(A988="[FÓRMULA MANUAL]","",IFERROR(AVERAGEIFS(DATOS!$K$2:$K$20000,DATOS!$A$2:$A$20000,A988,CONFIG_METADATA!$G$2:$G$20000,1,DATOS!$I$2:$I$20000,"Conjunto"),"")))</f>
        <v/>
      </c>
      <c r="E988" t="str">
        <f>IF(A988="","",IF(A988="[FÓRMULA MANUAL]","",IFERROR(SUMPRODUCT((DATOS!$A$2:$A$20000=A988)*(CONFIG_METADATA!$G$2:$G$20000=1)*(COUNTIF(CONFIG_ASIGNATURAS!$B$7:$B$27,DATOS!$I$2:$I$20000)&gt;0)*(DATOS!$K$2:$K$20000))/SUMPRODUCT((DATOS!$A$2:$A$20000=A988)*(CONFIG_METADATA!$G$2:$G$20000=1)*(COUNTIF(CONFIG_ASIGNATURAS!$B$7:$B$27,DATOS!$I$2:$I$20000)&gt;0)*1),"")))</f>
        <v/>
      </c>
      <c r="H988" t="str">
        <f>IF(G988="","",IF(G988="[FÓRMULA MANUAL]","",IFERROR(AVERAGEIFS(DATOS!$K$2:$K$20000,DATOS!$A$2:$A$20000,G988,CONFIG_METADATA!$G$2:$G$20000,1,DATOS!$I$2:$I$20000,"Lenguaje Musical"),"")))</f>
        <v/>
      </c>
      <c r="I988" t="str">
        <f>IF(G988="","",IF(G988="[FÓRMULA MANUAL]","",IFERROR(AVERAGEIFS(DATOS!$K$2:$K$20000,DATOS!$A$2:$A$20000,G988,CONFIG_METADATA!$G$2:$G$20000,1,DATOS!$I$2:$I$20000,"Orquesta/Banda/Conjunto"),"")))</f>
        <v/>
      </c>
      <c r="J988" t="str">
        <f>IF(G988="","",IF(G988="[FÓRMULA MANUAL]","",IFERROR(AVERAGEIFS(DATOS!$K$2:$K$20000,DATOS!$A$2:$A$20000,G988,CONFIG_METADATA!$G$2:$G$20000,1,DATOS!$I$2:$I$20000,"Conjunto"),"")))</f>
        <v/>
      </c>
      <c r="K988" t="str">
        <f>IF(G988="","",IF(G988="[FÓRMULA MANUAL]","",IFERROR(SUMPRODUCT((DATOS!$A$2:$A$20000=G988)*(CONFIG_METADATA!$G$2:$G$20000=1)*(COUNTIF(CONFIG_ASIGNATURAS!$B$7:$B$27,DATOS!$I$2:$I$20000)&gt;0)*(DATOS!$K$2:$K$20000))/SUMPRODUCT((DATOS!$A$2:$A$20000=G988)*(CONFIG_METADATA!$G$2:$G$20000=1)*(COUNTIF(CONFIG_ASIGNATURAS!$B$7:$B$27,DATOS!$I$2:$I$20000)&gt;0)*1),"")))</f>
        <v/>
      </c>
      <c r="N988" t="str">
        <f>IF(M988="","",IF(M988="[FÓRMULA MANUAL]","",IFERROR(AVERAGEIFS(DATOS!$K$2:$K$20000,DATOS!$A$2:$A$20000,M988,CONFIG_METADATA!$G$2:$G$20000,1,DATOS!$I$2:$I$20000,"Armonía"),"")))</f>
        <v/>
      </c>
      <c r="O988" t="str">
        <f>IF(M988="","",IF(M988="[FÓRMULA MANUAL]","",IFERROR(AVERAGEIFS(DATOS!$K$2:$K$20000,DATOS!$A$2:$A$20000,M988,CONFIG_METADATA!$G$2:$G$20000,1,DATOS!$I$2:$I$20000,"Orquesta/Banda/Conjunto"),"")))</f>
        <v/>
      </c>
      <c r="P988" t="str">
        <f>IF(M988="","",IF(M988="[FÓRMULA MANUAL]","",IFERROR(AVERAGEIFS(DATOS!$K$2:$K$20000,DATOS!$A$2:$A$20000,M988,CONFIG_METADATA!$G$2:$G$20000,1,DATOS!$I$2:$I$20000,"Música de Cámara"),"")))</f>
        <v/>
      </c>
      <c r="Q988" t="str">
        <f>IF(M988="","",IF(M988="[FÓRMULA MANUAL]","",IFERROR(SUMPRODUCT((DATOS!$A$2:$A$20000=M988)*(CONFIG_METADATA!$G$2:$G$20000=1)*(COUNTIF(CONFIG_ASIGNATURAS!$B$7:$B$27,DATOS!$I$2:$I$20000)&gt;0)*(DATOS!$K$2:$K$20000))/SUMPRODUCT((DATOS!$A$2:$A$20000=M988)*(CONFIG_METADATA!$G$2:$G$20000=1)*(COUNTIF(CONFIG_ASIGNATURAS!$B$7:$B$27,DATOS!$I$2:$I$20000)&gt;0)*1),"")))</f>
        <v/>
      </c>
      <c r="T988" t="str">
        <f>IF(S988="","",IF(S988="[FÓRMULA MANUAL]","",IFERROR(AVERAGEIFS(DATOS!$K$2:$K$20000,DATOS!$A$2:$A$20000,S988,CONFIG_METADATA!$G$2:$G$20000,1,DATOS!$I$2:$I$20000,"Armonía"),"")))</f>
        <v/>
      </c>
      <c r="U988" t="str">
        <f>IF(S988="","",IF(S988="[FÓRMULA MANUAL]","",IFERROR(AVERAGEIFS(DATOS!$K$2:$K$20000,DATOS!$A$2:$A$20000,S988,CONFIG_METADATA!$G$2:$G$20000,1,DATOS!$I$2:$I$20000,"Orquesta/Banda/Conjunto"),"")))</f>
        <v/>
      </c>
      <c r="V988" t="str">
        <f>IF(S988="","",IF(S988="[FÓRMULA MANUAL]","",IFERROR(AVERAGEIFS(DATOS!$K$2:$K$20000,DATOS!$A$2:$A$20000,S988,CONFIG_METADATA!$G$2:$G$20000,1,DATOS!$I$2:$I$20000,"Música de Cámara"),"")))</f>
        <v/>
      </c>
      <c r="W988" t="str">
        <f>IF(S988="","",IF(S988="[FÓRMULA MANUAL]","",IFERROR(SUMPRODUCT((DATOS!$A$2:$A$20000=S988)*(CONFIG_METADATA!$G$2:$G$20000=1)*(COUNTIF(CONFIG_ASIGNATURAS!$B$7:$B$27,DATOS!$I$2:$I$20000)&gt;0)*(DATOS!$K$2:$K$20000))/SUMPRODUCT((DATOS!$A$2:$A$20000=S988)*(CONFIG_METADATA!$G$2:$G$20000=1)*(COUNTIF(CONFIG_ASIGNATURAS!$B$7:$B$27,DATOS!$I$2:$I$20000)&gt;0)*1),"")))</f>
        <v/>
      </c>
      <c r="Z988" t="str">
        <f>IF(Y988="","",IF(Y988="[FÓRMULA MANUAL]","",IFERROR(AVERAGEIFS(DATOS!$K$2:$K$20000,DATOS!$A$2:$A$20000,Y988,CONFIG_METADATA!$G$2:$G$20000,1,DATOS!$I$2:$I$20000,"Análisis"),"")))</f>
        <v/>
      </c>
      <c r="AA988" t="str">
        <f>IF(Y988="","",IF(Y988="[FÓRMULA MANUAL]","",IFERROR(AVERAGEIFS(DATOS!$K$2:$K$20000,DATOS!$A$2:$A$20000,Y988,CONFIG_METADATA!$G$2:$G$20000,1,DATOS!$I$2:$I$20000,"Orquesta/Banda/Conjunto"),"")))</f>
        <v/>
      </c>
      <c r="AB988" t="str">
        <f>IF(Y988="","",IF(Y988="[FÓRMULA MANUAL]","",IFERROR(AVERAGEIFS(DATOS!$K$2:$K$20000,DATOS!$A$2:$A$20000,Y988,CONFIG_METADATA!$G$2:$G$20000,1,DATOS!$I$2:$I$20000,"Música de Cámara"),"")))</f>
        <v/>
      </c>
      <c r="AC988" t="str">
        <f>IF(Y988="","",IF(Y988="[FÓRMULA MANUAL]","",IFERROR(SUMPRODUCT((DATOS!$A$2:$A$20000=Y988)*(CONFIG_METADATA!$G$2:$G$20000=1)*(COUNTIF(CONFIG_ASIGNATURAS!$B$7:$B$27,DATOS!$I$2:$I$20000)&gt;0)*(DATOS!$K$2:$K$20000))/SUMPRODUCT((DATOS!$A$2:$A$20000=Y988)*(CONFIG_METADATA!$G$2:$G$20000=1)*(COUNTIF(CONFIG_ASIGNATURAS!$B$7:$B$27,DATOS!$I$2:$I$20000)&gt;0)*1),"")))</f>
        <v/>
      </c>
      <c r="AF988" t="str">
        <f>IF(AE988="","",IF(AE988="[FÓRMULA MANUAL]","",IFERROR(AVERAGEIFS(DATOS!$K$2:$K$20000,DATOS!$A$2:$A$20000,AE988,CONFIG_METADATA!$G$2:$G$20000,1,DATOS!$I$2:$I$20000,"Análisis"),"")))</f>
        <v/>
      </c>
      <c r="AG988" t="str">
        <f>IF(AE988="","",IF(AE988="[FÓRMULA MANUAL]","",IFERROR(AVERAGEIFS(DATOS!$K$2:$K$20000,DATOS!$A$2:$A$20000,AE988,CONFIG_METADATA!$G$2:$G$20000,1,DATOS!$I$2:$I$20000,"Orquesta/Banda/Conjunto"),"")))</f>
        <v/>
      </c>
      <c r="AH988" t="str">
        <f>IF(AE988="","",IF(AE988="[FÓRMULA MANUAL]","",IFERROR(AVERAGEIFS(DATOS!$K$2:$K$20000,DATOS!$A$2:$A$20000,AE988,CONFIG_METADATA!$G$2:$G$20000,1,DATOS!$I$2:$I$20000,"Música de Cámara"),"")))</f>
        <v/>
      </c>
      <c r="AI988" t="str">
        <f>IF(AE988="","",IF(AE988="[FÓRMULA MANUAL]","",IFERROR(SUMPRODUCT((DATOS!$A$2:$A$20000=AE988)*(CONFIG_METADATA!$G$2:$G$20000=1)*(COUNTIF(CONFIG_ASIGNATURAS!$B$7:$B$27,DATOS!$I$2:$I$20000)&gt;0)*(DATOS!$K$2:$K$20000))/SUMPRODUCT((DATOS!$A$2:$A$20000=AE988)*(CONFIG_METADATA!$G$2:$G$20000=1)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MANUAL]","",IFERROR(AVERAGEIFS(DATOS!$K$2:$K$20000,DATOS!$A$2:$A$20000,A989,CONFIG_METADATA!$G$2:$G$20000,1,DATOS!$I$2:$I$20000,"Lenguaje Musical"),"")))</f>
        <v/>
      </c>
      <c r="C989" t="str">
        <f>IF(A989="","",IF(A989="[FÓRMULA MANUAL]","",IFERROR(AVERAGEIFS(DATOS!$K$2:$K$20000,DATOS!$A$2:$A$20000,A989,CONFIG_METADATA!$G$2:$G$20000,1,DATOS!$I$2:$I$20000,"Orquesta/Banda/Conjunto"),"")))</f>
        <v/>
      </c>
      <c r="D989" t="str">
        <f>IF(A989="","",IF(A989="[FÓRMULA MANUAL]","",IFERROR(AVERAGEIFS(DATOS!$K$2:$K$20000,DATOS!$A$2:$A$20000,A989,CONFIG_METADATA!$G$2:$G$20000,1,DATOS!$I$2:$I$20000,"Conjunto"),"")))</f>
        <v/>
      </c>
      <c r="E989" t="str">
        <f>IF(A989="","",IF(A989="[FÓRMULA MANUAL]","",IFERROR(SUMPRODUCT((DATOS!$A$2:$A$20000=A989)*(CONFIG_METADATA!$G$2:$G$20000=1)*(COUNTIF(CONFIG_ASIGNATURAS!$B$7:$B$27,DATOS!$I$2:$I$20000)&gt;0)*(DATOS!$K$2:$K$20000))/SUMPRODUCT((DATOS!$A$2:$A$20000=A989)*(CONFIG_METADATA!$G$2:$G$20000=1)*(COUNTIF(CONFIG_ASIGNATURAS!$B$7:$B$27,DATOS!$I$2:$I$20000)&gt;0)*1),"")))</f>
        <v/>
      </c>
      <c r="H989" t="str">
        <f>IF(G989="","",IF(G989="[FÓRMULA MANUAL]","",IFERROR(AVERAGEIFS(DATOS!$K$2:$K$20000,DATOS!$A$2:$A$20000,G989,CONFIG_METADATA!$G$2:$G$20000,1,DATOS!$I$2:$I$20000,"Lenguaje Musical"),"")))</f>
        <v/>
      </c>
      <c r="I989" t="str">
        <f>IF(G989="","",IF(G989="[FÓRMULA MANUAL]","",IFERROR(AVERAGEIFS(DATOS!$K$2:$K$20000,DATOS!$A$2:$A$20000,G989,CONFIG_METADATA!$G$2:$G$20000,1,DATOS!$I$2:$I$20000,"Orquesta/Banda/Conjunto"),"")))</f>
        <v/>
      </c>
      <c r="J989" t="str">
        <f>IF(G989="","",IF(G989="[FÓRMULA MANUAL]","",IFERROR(AVERAGEIFS(DATOS!$K$2:$K$20000,DATOS!$A$2:$A$20000,G989,CONFIG_METADATA!$G$2:$G$20000,1,DATOS!$I$2:$I$20000,"Conjunto"),"")))</f>
        <v/>
      </c>
      <c r="K989" t="str">
        <f>IF(G989="","",IF(G989="[FÓRMULA MANUAL]","",IFERROR(SUMPRODUCT((DATOS!$A$2:$A$20000=G989)*(CONFIG_METADATA!$G$2:$G$20000=1)*(COUNTIF(CONFIG_ASIGNATURAS!$B$7:$B$27,DATOS!$I$2:$I$20000)&gt;0)*(DATOS!$K$2:$K$20000))/SUMPRODUCT((DATOS!$A$2:$A$20000=G989)*(CONFIG_METADATA!$G$2:$G$20000=1)*(COUNTIF(CONFIG_ASIGNATURAS!$B$7:$B$27,DATOS!$I$2:$I$20000)&gt;0)*1),"")))</f>
        <v/>
      </c>
      <c r="N989" t="str">
        <f>IF(M989="","",IF(M989="[FÓRMULA MANUAL]","",IFERROR(AVERAGEIFS(DATOS!$K$2:$K$20000,DATOS!$A$2:$A$20000,M989,CONFIG_METADATA!$G$2:$G$20000,1,DATOS!$I$2:$I$20000,"Armonía"),"")))</f>
        <v/>
      </c>
      <c r="O989" t="str">
        <f>IF(M989="","",IF(M989="[FÓRMULA MANUAL]","",IFERROR(AVERAGEIFS(DATOS!$K$2:$K$20000,DATOS!$A$2:$A$20000,M989,CONFIG_METADATA!$G$2:$G$20000,1,DATOS!$I$2:$I$20000,"Orquesta/Banda/Conjunto"),"")))</f>
        <v/>
      </c>
      <c r="P989" t="str">
        <f>IF(M989="","",IF(M989="[FÓRMULA MANUAL]","",IFERROR(AVERAGEIFS(DATOS!$K$2:$K$20000,DATOS!$A$2:$A$20000,M989,CONFIG_METADATA!$G$2:$G$20000,1,DATOS!$I$2:$I$20000,"Música de Cámara"),"")))</f>
        <v/>
      </c>
      <c r="Q989" t="str">
        <f>IF(M989="","",IF(M989="[FÓRMULA MANUAL]","",IFERROR(SUMPRODUCT((DATOS!$A$2:$A$20000=M989)*(CONFIG_METADATA!$G$2:$G$20000=1)*(COUNTIF(CONFIG_ASIGNATURAS!$B$7:$B$27,DATOS!$I$2:$I$20000)&gt;0)*(DATOS!$K$2:$K$20000))/SUMPRODUCT((DATOS!$A$2:$A$20000=M989)*(CONFIG_METADATA!$G$2:$G$20000=1)*(COUNTIF(CONFIG_ASIGNATURAS!$B$7:$B$27,DATOS!$I$2:$I$20000)&gt;0)*1),"")))</f>
        <v/>
      </c>
      <c r="T989" t="str">
        <f>IF(S989="","",IF(S989="[FÓRMULA MANUAL]","",IFERROR(AVERAGEIFS(DATOS!$K$2:$K$20000,DATOS!$A$2:$A$20000,S989,CONFIG_METADATA!$G$2:$G$20000,1,DATOS!$I$2:$I$20000,"Armonía"),"")))</f>
        <v/>
      </c>
      <c r="U989" t="str">
        <f>IF(S989="","",IF(S989="[FÓRMULA MANUAL]","",IFERROR(AVERAGEIFS(DATOS!$K$2:$K$20000,DATOS!$A$2:$A$20000,S989,CONFIG_METADATA!$G$2:$G$20000,1,DATOS!$I$2:$I$20000,"Orquesta/Banda/Conjunto"),"")))</f>
        <v/>
      </c>
      <c r="V989" t="str">
        <f>IF(S989="","",IF(S989="[FÓRMULA MANUAL]","",IFERROR(AVERAGEIFS(DATOS!$K$2:$K$20000,DATOS!$A$2:$A$20000,S989,CONFIG_METADATA!$G$2:$G$20000,1,DATOS!$I$2:$I$20000,"Música de Cámara"),"")))</f>
        <v/>
      </c>
      <c r="W989" t="str">
        <f>IF(S989="","",IF(S989="[FÓRMULA MANUAL]","",IFERROR(SUMPRODUCT((DATOS!$A$2:$A$20000=S989)*(CONFIG_METADATA!$G$2:$G$20000=1)*(COUNTIF(CONFIG_ASIGNATURAS!$B$7:$B$27,DATOS!$I$2:$I$20000)&gt;0)*(DATOS!$K$2:$K$20000))/SUMPRODUCT((DATOS!$A$2:$A$20000=S989)*(CONFIG_METADATA!$G$2:$G$20000=1)*(COUNTIF(CONFIG_ASIGNATURAS!$B$7:$B$27,DATOS!$I$2:$I$20000)&gt;0)*1),"")))</f>
        <v/>
      </c>
      <c r="Z989" t="str">
        <f>IF(Y989="","",IF(Y989="[FÓRMULA MANUAL]","",IFERROR(AVERAGEIFS(DATOS!$K$2:$K$20000,DATOS!$A$2:$A$20000,Y989,CONFIG_METADATA!$G$2:$G$20000,1,DATOS!$I$2:$I$20000,"Análisis"),"")))</f>
        <v/>
      </c>
      <c r="AA989" t="str">
        <f>IF(Y989="","",IF(Y989="[FÓRMULA MANUAL]","",IFERROR(AVERAGEIFS(DATOS!$K$2:$K$20000,DATOS!$A$2:$A$20000,Y989,CONFIG_METADATA!$G$2:$G$20000,1,DATOS!$I$2:$I$20000,"Orquesta/Banda/Conjunto"),"")))</f>
        <v/>
      </c>
      <c r="AB989" t="str">
        <f>IF(Y989="","",IF(Y989="[FÓRMULA MANUAL]","",IFERROR(AVERAGEIFS(DATOS!$K$2:$K$20000,DATOS!$A$2:$A$20000,Y989,CONFIG_METADATA!$G$2:$G$20000,1,DATOS!$I$2:$I$20000,"Música de Cámara"),"")))</f>
        <v/>
      </c>
      <c r="AC989" t="str">
        <f>IF(Y989="","",IF(Y989="[FÓRMULA MANUAL]","",IFERROR(SUMPRODUCT((DATOS!$A$2:$A$20000=Y989)*(CONFIG_METADATA!$G$2:$G$20000=1)*(COUNTIF(CONFIG_ASIGNATURAS!$B$7:$B$27,DATOS!$I$2:$I$20000)&gt;0)*(DATOS!$K$2:$K$20000))/SUMPRODUCT((DATOS!$A$2:$A$20000=Y989)*(CONFIG_METADATA!$G$2:$G$20000=1)*(COUNTIF(CONFIG_ASIGNATURAS!$B$7:$B$27,DATOS!$I$2:$I$20000)&gt;0)*1),"")))</f>
        <v/>
      </c>
      <c r="AF989" t="str">
        <f>IF(AE989="","",IF(AE989="[FÓRMULA MANUAL]","",IFERROR(AVERAGEIFS(DATOS!$K$2:$K$20000,DATOS!$A$2:$A$20000,AE989,CONFIG_METADATA!$G$2:$G$20000,1,DATOS!$I$2:$I$20000,"Análisis"),"")))</f>
        <v/>
      </c>
      <c r="AG989" t="str">
        <f>IF(AE989="","",IF(AE989="[FÓRMULA MANUAL]","",IFERROR(AVERAGEIFS(DATOS!$K$2:$K$20000,DATOS!$A$2:$A$20000,AE989,CONFIG_METADATA!$G$2:$G$20000,1,DATOS!$I$2:$I$20000,"Orquesta/Banda/Conjunto"),"")))</f>
        <v/>
      </c>
      <c r="AH989" t="str">
        <f>IF(AE989="","",IF(AE989="[FÓRMULA MANUAL]","",IFERROR(AVERAGEIFS(DATOS!$K$2:$K$20000,DATOS!$A$2:$A$20000,AE989,CONFIG_METADATA!$G$2:$G$20000,1,DATOS!$I$2:$I$20000,"Música de Cámara"),"")))</f>
        <v/>
      </c>
      <c r="AI989" t="str">
        <f>IF(AE989="","",IF(AE989="[FÓRMULA MANUAL]","",IFERROR(SUMPRODUCT((DATOS!$A$2:$A$20000=AE989)*(CONFIG_METADATA!$G$2:$G$20000=1)*(COUNTIF(CONFIG_ASIGNATURAS!$B$7:$B$27,DATOS!$I$2:$I$20000)&gt;0)*(DATOS!$K$2:$K$20000))/SUMPRODUCT((DATOS!$A$2:$A$20000=AE989)*(CONFIG_METADATA!$G$2:$G$20000=1)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MANUAL]","",IFERROR(AVERAGEIFS(DATOS!$K$2:$K$20000,DATOS!$A$2:$A$20000,A990,CONFIG_METADATA!$G$2:$G$20000,1,DATOS!$I$2:$I$20000,"Lenguaje Musical"),"")))</f>
        <v/>
      </c>
      <c r="C990" t="str">
        <f>IF(A990="","",IF(A990="[FÓRMULA MANUAL]","",IFERROR(AVERAGEIFS(DATOS!$K$2:$K$20000,DATOS!$A$2:$A$20000,A990,CONFIG_METADATA!$G$2:$G$20000,1,DATOS!$I$2:$I$20000,"Orquesta/Banda/Conjunto"),"")))</f>
        <v/>
      </c>
      <c r="D990" t="str">
        <f>IF(A990="","",IF(A990="[FÓRMULA MANUAL]","",IFERROR(AVERAGEIFS(DATOS!$K$2:$K$20000,DATOS!$A$2:$A$20000,A990,CONFIG_METADATA!$G$2:$G$20000,1,DATOS!$I$2:$I$20000,"Conjunto"),"")))</f>
        <v/>
      </c>
      <c r="E990" t="str">
        <f>IF(A990="","",IF(A990="[FÓRMULA MANUAL]","",IFERROR(SUMPRODUCT((DATOS!$A$2:$A$20000=A990)*(CONFIG_METADATA!$G$2:$G$20000=1)*(COUNTIF(CONFIG_ASIGNATURAS!$B$7:$B$27,DATOS!$I$2:$I$20000)&gt;0)*(DATOS!$K$2:$K$20000))/SUMPRODUCT((DATOS!$A$2:$A$20000=A990)*(CONFIG_METADATA!$G$2:$G$20000=1)*(COUNTIF(CONFIG_ASIGNATURAS!$B$7:$B$27,DATOS!$I$2:$I$20000)&gt;0)*1),"")))</f>
        <v/>
      </c>
      <c r="H990" t="str">
        <f>IF(G990="","",IF(G990="[FÓRMULA MANUAL]","",IFERROR(AVERAGEIFS(DATOS!$K$2:$K$20000,DATOS!$A$2:$A$20000,G990,CONFIG_METADATA!$G$2:$G$20000,1,DATOS!$I$2:$I$20000,"Lenguaje Musical"),"")))</f>
        <v/>
      </c>
      <c r="I990" t="str">
        <f>IF(G990="","",IF(G990="[FÓRMULA MANUAL]","",IFERROR(AVERAGEIFS(DATOS!$K$2:$K$20000,DATOS!$A$2:$A$20000,G990,CONFIG_METADATA!$G$2:$G$20000,1,DATOS!$I$2:$I$20000,"Orquesta/Banda/Conjunto"),"")))</f>
        <v/>
      </c>
      <c r="J990" t="str">
        <f>IF(G990="","",IF(G990="[FÓRMULA MANUAL]","",IFERROR(AVERAGEIFS(DATOS!$K$2:$K$20000,DATOS!$A$2:$A$20000,G990,CONFIG_METADATA!$G$2:$G$20000,1,DATOS!$I$2:$I$20000,"Conjunto"),"")))</f>
        <v/>
      </c>
      <c r="K990" t="str">
        <f>IF(G990="","",IF(G990="[FÓRMULA MANUAL]","",IFERROR(SUMPRODUCT((DATOS!$A$2:$A$20000=G990)*(CONFIG_METADATA!$G$2:$G$20000=1)*(COUNTIF(CONFIG_ASIGNATURAS!$B$7:$B$27,DATOS!$I$2:$I$20000)&gt;0)*(DATOS!$K$2:$K$20000))/SUMPRODUCT((DATOS!$A$2:$A$20000=G990)*(CONFIG_METADATA!$G$2:$G$20000=1)*(COUNTIF(CONFIG_ASIGNATURAS!$B$7:$B$27,DATOS!$I$2:$I$20000)&gt;0)*1),"")))</f>
        <v/>
      </c>
      <c r="N990" t="str">
        <f>IF(M990="","",IF(M990="[FÓRMULA MANUAL]","",IFERROR(AVERAGEIFS(DATOS!$K$2:$K$20000,DATOS!$A$2:$A$20000,M990,CONFIG_METADATA!$G$2:$G$20000,1,DATOS!$I$2:$I$20000,"Armonía"),"")))</f>
        <v/>
      </c>
      <c r="O990" t="str">
        <f>IF(M990="","",IF(M990="[FÓRMULA MANUAL]","",IFERROR(AVERAGEIFS(DATOS!$K$2:$K$20000,DATOS!$A$2:$A$20000,M990,CONFIG_METADATA!$G$2:$G$20000,1,DATOS!$I$2:$I$20000,"Orquesta/Banda/Conjunto"),"")))</f>
        <v/>
      </c>
      <c r="P990" t="str">
        <f>IF(M990="","",IF(M990="[FÓRMULA MANUAL]","",IFERROR(AVERAGEIFS(DATOS!$K$2:$K$20000,DATOS!$A$2:$A$20000,M990,CONFIG_METADATA!$G$2:$G$20000,1,DATOS!$I$2:$I$20000,"Música de Cámara"),"")))</f>
        <v/>
      </c>
      <c r="Q990" t="str">
        <f>IF(M990="","",IF(M990="[FÓRMULA MANUAL]","",IFERROR(SUMPRODUCT((DATOS!$A$2:$A$20000=M990)*(CONFIG_METADATA!$G$2:$G$20000=1)*(COUNTIF(CONFIG_ASIGNATURAS!$B$7:$B$27,DATOS!$I$2:$I$20000)&gt;0)*(DATOS!$K$2:$K$20000))/SUMPRODUCT((DATOS!$A$2:$A$20000=M990)*(CONFIG_METADATA!$G$2:$G$20000=1)*(COUNTIF(CONFIG_ASIGNATURAS!$B$7:$B$27,DATOS!$I$2:$I$20000)&gt;0)*1),"")))</f>
        <v/>
      </c>
      <c r="T990" t="str">
        <f>IF(S990="","",IF(S990="[FÓRMULA MANUAL]","",IFERROR(AVERAGEIFS(DATOS!$K$2:$K$20000,DATOS!$A$2:$A$20000,S990,CONFIG_METADATA!$G$2:$G$20000,1,DATOS!$I$2:$I$20000,"Armonía"),"")))</f>
        <v/>
      </c>
      <c r="U990" t="str">
        <f>IF(S990="","",IF(S990="[FÓRMULA MANUAL]","",IFERROR(AVERAGEIFS(DATOS!$K$2:$K$20000,DATOS!$A$2:$A$20000,S990,CONFIG_METADATA!$G$2:$G$20000,1,DATOS!$I$2:$I$20000,"Orquesta/Banda/Conjunto"),"")))</f>
        <v/>
      </c>
      <c r="V990" t="str">
        <f>IF(S990="","",IF(S990="[FÓRMULA MANUAL]","",IFERROR(AVERAGEIFS(DATOS!$K$2:$K$20000,DATOS!$A$2:$A$20000,S990,CONFIG_METADATA!$G$2:$G$20000,1,DATOS!$I$2:$I$20000,"Música de Cámara"),"")))</f>
        <v/>
      </c>
      <c r="W990" t="str">
        <f>IF(S990="","",IF(S990="[FÓRMULA MANUAL]","",IFERROR(SUMPRODUCT((DATOS!$A$2:$A$20000=S990)*(CONFIG_METADATA!$G$2:$G$20000=1)*(COUNTIF(CONFIG_ASIGNATURAS!$B$7:$B$27,DATOS!$I$2:$I$20000)&gt;0)*(DATOS!$K$2:$K$20000))/SUMPRODUCT((DATOS!$A$2:$A$20000=S990)*(CONFIG_METADATA!$G$2:$G$20000=1)*(COUNTIF(CONFIG_ASIGNATURAS!$B$7:$B$27,DATOS!$I$2:$I$20000)&gt;0)*1),"")))</f>
        <v/>
      </c>
      <c r="Z990" t="str">
        <f>IF(Y990="","",IF(Y990="[FÓRMULA MANUAL]","",IFERROR(AVERAGEIFS(DATOS!$K$2:$K$20000,DATOS!$A$2:$A$20000,Y990,CONFIG_METADATA!$G$2:$G$20000,1,DATOS!$I$2:$I$20000,"Análisis"),"")))</f>
        <v/>
      </c>
      <c r="AA990" t="str">
        <f>IF(Y990="","",IF(Y990="[FÓRMULA MANUAL]","",IFERROR(AVERAGEIFS(DATOS!$K$2:$K$20000,DATOS!$A$2:$A$20000,Y990,CONFIG_METADATA!$G$2:$G$20000,1,DATOS!$I$2:$I$20000,"Orquesta/Banda/Conjunto"),"")))</f>
        <v/>
      </c>
      <c r="AB990" t="str">
        <f>IF(Y990="","",IF(Y990="[FÓRMULA MANUAL]","",IFERROR(AVERAGEIFS(DATOS!$K$2:$K$20000,DATOS!$A$2:$A$20000,Y990,CONFIG_METADATA!$G$2:$G$20000,1,DATOS!$I$2:$I$20000,"Música de Cámara"),"")))</f>
        <v/>
      </c>
      <c r="AC990" t="str">
        <f>IF(Y990="","",IF(Y990="[FÓRMULA MANUAL]","",IFERROR(SUMPRODUCT((DATOS!$A$2:$A$20000=Y990)*(CONFIG_METADATA!$G$2:$G$20000=1)*(COUNTIF(CONFIG_ASIGNATURAS!$B$7:$B$27,DATOS!$I$2:$I$20000)&gt;0)*(DATOS!$K$2:$K$20000))/SUMPRODUCT((DATOS!$A$2:$A$20000=Y990)*(CONFIG_METADATA!$G$2:$G$20000=1)*(COUNTIF(CONFIG_ASIGNATURAS!$B$7:$B$27,DATOS!$I$2:$I$20000)&gt;0)*1),"")))</f>
        <v/>
      </c>
      <c r="AF990" t="str">
        <f>IF(AE990="","",IF(AE990="[FÓRMULA MANUAL]","",IFERROR(AVERAGEIFS(DATOS!$K$2:$K$20000,DATOS!$A$2:$A$20000,AE990,CONFIG_METADATA!$G$2:$G$20000,1,DATOS!$I$2:$I$20000,"Análisis"),"")))</f>
        <v/>
      </c>
      <c r="AG990" t="str">
        <f>IF(AE990="","",IF(AE990="[FÓRMULA MANUAL]","",IFERROR(AVERAGEIFS(DATOS!$K$2:$K$20000,DATOS!$A$2:$A$20000,AE990,CONFIG_METADATA!$G$2:$G$20000,1,DATOS!$I$2:$I$20000,"Orquesta/Banda/Conjunto"),"")))</f>
        <v/>
      </c>
      <c r="AH990" t="str">
        <f>IF(AE990="","",IF(AE990="[FÓRMULA MANUAL]","",IFERROR(AVERAGEIFS(DATOS!$K$2:$K$20000,DATOS!$A$2:$A$20000,AE990,CONFIG_METADATA!$G$2:$G$20000,1,DATOS!$I$2:$I$20000,"Música de Cámara"),"")))</f>
        <v/>
      </c>
      <c r="AI990" t="str">
        <f>IF(AE990="","",IF(AE990="[FÓRMULA MANUAL]","",IFERROR(SUMPRODUCT((DATOS!$A$2:$A$20000=AE990)*(CONFIG_METADATA!$G$2:$G$20000=1)*(COUNTIF(CONFIG_ASIGNATURAS!$B$7:$B$27,DATOS!$I$2:$I$20000)&gt;0)*(DATOS!$K$2:$K$20000))/SUMPRODUCT((DATOS!$A$2:$A$20000=AE990)*(CONFIG_METADATA!$G$2:$G$20000=1)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MANUAL]","",IFERROR(AVERAGEIFS(DATOS!$K$2:$K$20000,DATOS!$A$2:$A$20000,A991,CONFIG_METADATA!$G$2:$G$20000,1,DATOS!$I$2:$I$20000,"Lenguaje Musical"),"")))</f>
        <v/>
      </c>
      <c r="C991" t="str">
        <f>IF(A991="","",IF(A991="[FÓRMULA MANUAL]","",IFERROR(AVERAGEIFS(DATOS!$K$2:$K$20000,DATOS!$A$2:$A$20000,A991,CONFIG_METADATA!$G$2:$G$20000,1,DATOS!$I$2:$I$20000,"Orquesta/Banda/Conjunto"),"")))</f>
        <v/>
      </c>
      <c r="D991" t="str">
        <f>IF(A991="","",IF(A991="[FÓRMULA MANUAL]","",IFERROR(AVERAGEIFS(DATOS!$K$2:$K$20000,DATOS!$A$2:$A$20000,A991,CONFIG_METADATA!$G$2:$G$20000,1,DATOS!$I$2:$I$20000,"Conjunto"),"")))</f>
        <v/>
      </c>
      <c r="E991" t="str">
        <f>IF(A991="","",IF(A991="[FÓRMULA MANUAL]","",IFERROR(SUMPRODUCT((DATOS!$A$2:$A$20000=A991)*(CONFIG_METADATA!$G$2:$G$20000=1)*(COUNTIF(CONFIG_ASIGNATURAS!$B$7:$B$27,DATOS!$I$2:$I$20000)&gt;0)*(DATOS!$K$2:$K$20000))/SUMPRODUCT((DATOS!$A$2:$A$20000=A991)*(CONFIG_METADATA!$G$2:$G$20000=1)*(COUNTIF(CONFIG_ASIGNATURAS!$B$7:$B$27,DATOS!$I$2:$I$20000)&gt;0)*1),"")))</f>
        <v/>
      </c>
      <c r="H991" t="str">
        <f>IF(G991="","",IF(G991="[FÓRMULA MANUAL]","",IFERROR(AVERAGEIFS(DATOS!$K$2:$K$20000,DATOS!$A$2:$A$20000,G991,CONFIG_METADATA!$G$2:$G$20000,1,DATOS!$I$2:$I$20000,"Lenguaje Musical"),"")))</f>
        <v/>
      </c>
      <c r="I991" t="str">
        <f>IF(G991="","",IF(G991="[FÓRMULA MANUAL]","",IFERROR(AVERAGEIFS(DATOS!$K$2:$K$20000,DATOS!$A$2:$A$20000,G991,CONFIG_METADATA!$G$2:$G$20000,1,DATOS!$I$2:$I$20000,"Orquesta/Banda/Conjunto"),"")))</f>
        <v/>
      </c>
      <c r="J991" t="str">
        <f>IF(G991="","",IF(G991="[FÓRMULA MANUAL]","",IFERROR(AVERAGEIFS(DATOS!$K$2:$K$20000,DATOS!$A$2:$A$20000,G991,CONFIG_METADATA!$G$2:$G$20000,1,DATOS!$I$2:$I$20000,"Conjunto"),"")))</f>
        <v/>
      </c>
      <c r="K991" t="str">
        <f>IF(G991="","",IF(G991="[FÓRMULA MANUAL]","",IFERROR(SUMPRODUCT((DATOS!$A$2:$A$20000=G991)*(CONFIG_METADATA!$G$2:$G$20000=1)*(COUNTIF(CONFIG_ASIGNATURAS!$B$7:$B$27,DATOS!$I$2:$I$20000)&gt;0)*(DATOS!$K$2:$K$20000))/SUMPRODUCT((DATOS!$A$2:$A$20000=G991)*(CONFIG_METADATA!$G$2:$G$20000=1)*(COUNTIF(CONFIG_ASIGNATURAS!$B$7:$B$27,DATOS!$I$2:$I$20000)&gt;0)*1),"")))</f>
        <v/>
      </c>
      <c r="N991" t="str">
        <f>IF(M991="","",IF(M991="[FÓRMULA MANUAL]","",IFERROR(AVERAGEIFS(DATOS!$K$2:$K$20000,DATOS!$A$2:$A$20000,M991,CONFIG_METADATA!$G$2:$G$20000,1,DATOS!$I$2:$I$20000,"Armonía"),"")))</f>
        <v/>
      </c>
      <c r="O991" t="str">
        <f>IF(M991="","",IF(M991="[FÓRMULA MANUAL]","",IFERROR(AVERAGEIFS(DATOS!$K$2:$K$20000,DATOS!$A$2:$A$20000,M991,CONFIG_METADATA!$G$2:$G$20000,1,DATOS!$I$2:$I$20000,"Orquesta/Banda/Conjunto"),"")))</f>
        <v/>
      </c>
      <c r="P991" t="str">
        <f>IF(M991="","",IF(M991="[FÓRMULA MANUAL]","",IFERROR(AVERAGEIFS(DATOS!$K$2:$K$20000,DATOS!$A$2:$A$20000,M991,CONFIG_METADATA!$G$2:$G$20000,1,DATOS!$I$2:$I$20000,"Música de Cámara"),"")))</f>
        <v/>
      </c>
      <c r="Q991" t="str">
        <f>IF(M991="","",IF(M991="[FÓRMULA MANUAL]","",IFERROR(SUMPRODUCT((DATOS!$A$2:$A$20000=M991)*(CONFIG_METADATA!$G$2:$G$20000=1)*(COUNTIF(CONFIG_ASIGNATURAS!$B$7:$B$27,DATOS!$I$2:$I$20000)&gt;0)*(DATOS!$K$2:$K$20000))/SUMPRODUCT((DATOS!$A$2:$A$20000=M991)*(CONFIG_METADATA!$G$2:$G$20000=1)*(COUNTIF(CONFIG_ASIGNATURAS!$B$7:$B$27,DATOS!$I$2:$I$20000)&gt;0)*1),"")))</f>
        <v/>
      </c>
      <c r="T991" t="str">
        <f>IF(S991="","",IF(S991="[FÓRMULA MANUAL]","",IFERROR(AVERAGEIFS(DATOS!$K$2:$K$20000,DATOS!$A$2:$A$20000,S991,CONFIG_METADATA!$G$2:$G$20000,1,DATOS!$I$2:$I$20000,"Armonía"),"")))</f>
        <v/>
      </c>
      <c r="U991" t="str">
        <f>IF(S991="","",IF(S991="[FÓRMULA MANUAL]","",IFERROR(AVERAGEIFS(DATOS!$K$2:$K$20000,DATOS!$A$2:$A$20000,S991,CONFIG_METADATA!$G$2:$G$20000,1,DATOS!$I$2:$I$20000,"Orquesta/Banda/Conjunto"),"")))</f>
        <v/>
      </c>
      <c r="V991" t="str">
        <f>IF(S991="","",IF(S991="[FÓRMULA MANUAL]","",IFERROR(AVERAGEIFS(DATOS!$K$2:$K$20000,DATOS!$A$2:$A$20000,S991,CONFIG_METADATA!$G$2:$G$20000,1,DATOS!$I$2:$I$20000,"Música de Cámara"),"")))</f>
        <v/>
      </c>
      <c r="W991" t="str">
        <f>IF(S991="","",IF(S991="[FÓRMULA MANUAL]","",IFERROR(SUMPRODUCT((DATOS!$A$2:$A$20000=S991)*(CONFIG_METADATA!$G$2:$G$20000=1)*(COUNTIF(CONFIG_ASIGNATURAS!$B$7:$B$27,DATOS!$I$2:$I$20000)&gt;0)*(DATOS!$K$2:$K$20000))/SUMPRODUCT((DATOS!$A$2:$A$20000=S991)*(CONFIG_METADATA!$G$2:$G$20000=1)*(COUNTIF(CONFIG_ASIGNATURAS!$B$7:$B$27,DATOS!$I$2:$I$20000)&gt;0)*1),"")))</f>
        <v/>
      </c>
      <c r="Z991" t="str">
        <f>IF(Y991="","",IF(Y991="[FÓRMULA MANUAL]","",IFERROR(AVERAGEIFS(DATOS!$K$2:$K$20000,DATOS!$A$2:$A$20000,Y991,CONFIG_METADATA!$G$2:$G$20000,1,DATOS!$I$2:$I$20000,"Análisis"),"")))</f>
        <v/>
      </c>
      <c r="AA991" t="str">
        <f>IF(Y991="","",IF(Y991="[FÓRMULA MANUAL]","",IFERROR(AVERAGEIFS(DATOS!$K$2:$K$20000,DATOS!$A$2:$A$20000,Y991,CONFIG_METADATA!$G$2:$G$20000,1,DATOS!$I$2:$I$20000,"Orquesta/Banda/Conjunto"),"")))</f>
        <v/>
      </c>
      <c r="AB991" t="str">
        <f>IF(Y991="","",IF(Y991="[FÓRMULA MANUAL]","",IFERROR(AVERAGEIFS(DATOS!$K$2:$K$20000,DATOS!$A$2:$A$20000,Y991,CONFIG_METADATA!$G$2:$G$20000,1,DATOS!$I$2:$I$20000,"Música de Cámara"),"")))</f>
        <v/>
      </c>
      <c r="AC991" t="str">
        <f>IF(Y991="","",IF(Y991="[FÓRMULA MANUAL]","",IFERROR(SUMPRODUCT((DATOS!$A$2:$A$20000=Y991)*(CONFIG_METADATA!$G$2:$G$20000=1)*(COUNTIF(CONFIG_ASIGNATURAS!$B$7:$B$27,DATOS!$I$2:$I$20000)&gt;0)*(DATOS!$K$2:$K$20000))/SUMPRODUCT((DATOS!$A$2:$A$20000=Y991)*(CONFIG_METADATA!$G$2:$G$20000=1)*(COUNTIF(CONFIG_ASIGNATURAS!$B$7:$B$27,DATOS!$I$2:$I$20000)&gt;0)*1),"")))</f>
        <v/>
      </c>
      <c r="AF991" t="str">
        <f>IF(AE991="","",IF(AE991="[FÓRMULA MANUAL]","",IFERROR(AVERAGEIFS(DATOS!$K$2:$K$20000,DATOS!$A$2:$A$20000,AE991,CONFIG_METADATA!$G$2:$G$20000,1,DATOS!$I$2:$I$20000,"Análisis"),"")))</f>
        <v/>
      </c>
      <c r="AG991" t="str">
        <f>IF(AE991="","",IF(AE991="[FÓRMULA MANUAL]","",IFERROR(AVERAGEIFS(DATOS!$K$2:$K$20000,DATOS!$A$2:$A$20000,AE991,CONFIG_METADATA!$G$2:$G$20000,1,DATOS!$I$2:$I$20000,"Orquesta/Banda/Conjunto"),"")))</f>
        <v/>
      </c>
      <c r="AH991" t="str">
        <f>IF(AE991="","",IF(AE991="[FÓRMULA MANUAL]","",IFERROR(AVERAGEIFS(DATOS!$K$2:$K$20000,DATOS!$A$2:$A$20000,AE991,CONFIG_METADATA!$G$2:$G$20000,1,DATOS!$I$2:$I$20000,"Música de Cámara"),"")))</f>
        <v/>
      </c>
      <c r="AI991" t="str">
        <f>IF(AE991="","",IF(AE991="[FÓRMULA MANUAL]","",IFERROR(SUMPRODUCT((DATOS!$A$2:$A$20000=AE991)*(CONFIG_METADATA!$G$2:$G$20000=1)*(COUNTIF(CONFIG_ASIGNATURAS!$B$7:$B$27,DATOS!$I$2:$I$20000)&gt;0)*(DATOS!$K$2:$K$20000))/SUMPRODUCT((DATOS!$A$2:$A$20000=AE991)*(CONFIG_METADATA!$G$2:$G$20000=1)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MANUAL]","",IFERROR(AVERAGEIFS(DATOS!$K$2:$K$20000,DATOS!$A$2:$A$20000,A992,CONFIG_METADATA!$G$2:$G$20000,1,DATOS!$I$2:$I$20000,"Lenguaje Musical"),"")))</f>
        <v/>
      </c>
      <c r="C992" t="str">
        <f>IF(A992="","",IF(A992="[FÓRMULA MANUAL]","",IFERROR(AVERAGEIFS(DATOS!$K$2:$K$20000,DATOS!$A$2:$A$20000,A992,CONFIG_METADATA!$G$2:$G$20000,1,DATOS!$I$2:$I$20000,"Orquesta/Banda/Conjunto"),"")))</f>
        <v/>
      </c>
      <c r="D992" t="str">
        <f>IF(A992="","",IF(A992="[FÓRMULA MANUAL]","",IFERROR(AVERAGEIFS(DATOS!$K$2:$K$20000,DATOS!$A$2:$A$20000,A992,CONFIG_METADATA!$G$2:$G$20000,1,DATOS!$I$2:$I$20000,"Conjunto"),"")))</f>
        <v/>
      </c>
      <c r="E992" t="str">
        <f>IF(A992="","",IF(A992="[FÓRMULA MANUAL]","",IFERROR(SUMPRODUCT((DATOS!$A$2:$A$20000=A992)*(CONFIG_METADATA!$G$2:$G$20000=1)*(COUNTIF(CONFIG_ASIGNATURAS!$B$7:$B$27,DATOS!$I$2:$I$20000)&gt;0)*(DATOS!$K$2:$K$20000))/SUMPRODUCT((DATOS!$A$2:$A$20000=A992)*(CONFIG_METADATA!$G$2:$G$20000=1)*(COUNTIF(CONFIG_ASIGNATURAS!$B$7:$B$27,DATOS!$I$2:$I$20000)&gt;0)*1),"")))</f>
        <v/>
      </c>
      <c r="H992" t="str">
        <f>IF(G992="","",IF(G992="[FÓRMULA MANUAL]","",IFERROR(AVERAGEIFS(DATOS!$K$2:$K$20000,DATOS!$A$2:$A$20000,G992,CONFIG_METADATA!$G$2:$G$20000,1,DATOS!$I$2:$I$20000,"Lenguaje Musical"),"")))</f>
        <v/>
      </c>
      <c r="I992" t="str">
        <f>IF(G992="","",IF(G992="[FÓRMULA MANUAL]","",IFERROR(AVERAGEIFS(DATOS!$K$2:$K$20000,DATOS!$A$2:$A$20000,G992,CONFIG_METADATA!$G$2:$G$20000,1,DATOS!$I$2:$I$20000,"Orquesta/Banda/Conjunto"),"")))</f>
        <v/>
      </c>
      <c r="J992" t="str">
        <f>IF(G992="","",IF(G992="[FÓRMULA MANUAL]","",IFERROR(AVERAGEIFS(DATOS!$K$2:$K$20000,DATOS!$A$2:$A$20000,G992,CONFIG_METADATA!$G$2:$G$20000,1,DATOS!$I$2:$I$20000,"Conjunto"),"")))</f>
        <v/>
      </c>
      <c r="K992" t="str">
        <f>IF(G992="","",IF(G992="[FÓRMULA MANUAL]","",IFERROR(SUMPRODUCT((DATOS!$A$2:$A$20000=G992)*(CONFIG_METADATA!$G$2:$G$20000=1)*(COUNTIF(CONFIG_ASIGNATURAS!$B$7:$B$27,DATOS!$I$2:$I$20000)&gt;0)*(DATOS!$K$2:$K$20000))/SUMPRODUCT((DATOS!$A$2:$A$20000=G992)*(CONFIG_METADATA!$G$2:$G$20000=1)*(COUNTIF(CONFIG_ASIGNATURAS!$B$7:$B$27,DATOS!$I$2:$I$20000)&gt;0)*1),"")))</f>
        <v/>
      </c>
      <c r="N992" t="str">
        <f>IF(M992="","",IF(M992="[FÓRMULA MANUAL]","",IFERROR(AVERAGEIFS(DATOS!$K$2:$K$20000,DATOS!$A$2:$A$20000,M992,CONFIG_METADATA!$G$2:$G$20000,1,DATOS!$I$2:$I$20000,"Armonía"),"")))</f>
        <v/>
      </c>
      <c r="O992" t="str">
        <f>IF(M992="","",IF(M992="[FÓRMULA MANUAL]","",IFERROR(AVERAGEIFS(DATOS!$K$2:$K$20000,DATOS!$A$2:$A$20000,M992,CONFIG_METADATA!$G$2:$G$20000,1,DATOS!$I$2:$I$20000,"Orquesta/Banda/Conjunto"),"")))</f>
        <v/>
      </c>
      <c r="P992" t="str">
        <f>IF(M992="","",IF(M992="[FÓRMULA MANUAL]","",IFERROR(AVERAGEIFS(DATOS!$K$2:$K$20000,DATOS!$A$2:$A$20000,M992,CONFIG_METADATA!$G$2:$G$20000,1,DATOS!$I$2:$I$20000,"Música de Cámara"),"")))</f>
        <v/>
      </c>
      <c r="Q992" t="str">
        <f>IF(M992="","",IF(M992="[FÓRMULA MANUAL]","",IFERROR(SUMPRODUCT((DATOS!$A$2:$A$20000=M992)*(CONFIG_METADATA!$G$2:$G$20000=1)*(COUNTIF(CONFIG_ASIGNATURAS!$B$7:$B$27,DATOS!$I$2:$I$20000)&gt;0)*(DATOS!$K$2:$K$20000))/SUMPRODUCT((DATOS!$A$2:$A$20000=M992)*(CONFIG_METADATA!$G$2:$G$20000=1)*(COUNTIF(CONFIG_ASIGNATURAS!$B$7:$B$27,DATOS!$I$2:$I$20000)&gt;0)*1),"")))</f>
        <v/>
      </c>
      <c r="T992" t="str">
        <f>IF(S992="","",IF(S992="[FÓRMULA MANUAL]","",IFERROR(AVERAGEIFS(DATOS!$K$2:$K$20000,DATOS!$A$2:$A$20000,S992,CONFIG_METADATA!$G$2:$G$20000,1,DATOS!$I$2:$I$20000,"Armonía"),"")))</f>
        <v/>
      </c>
      <c r="U992" t="str">
        <f>IF(S992="","",IF(S992="[FÓRMULA MANUAL]","",IFERROR(AVERAGEIFS(DATOS!$K$2:$K$20000,DATOS!$A$2:$A$20000,S992,CONFIG_METADATA!$G$2:$G$20000,1,DATOS!$I$2:$I$20000,"Orquesta/Banda/Conjunto"),"")))</f>
        <v/>
      </c>
      <c r="V992" t="str">
        <f>IF(S992="","",IF(S992="[FÓRMULA MANUAL]","",IFERROR(AVERAGEIFS(DATOS!$K$2:$K$20000,DATOS!$A$2:$A$20000,S992,CONFIG_METADATA!$G$2:$G$20000,1,DATOS!$I$2:$I$20000,"Música de Cámara"),"")))</f>
        <v/>
      </c>
      <c r="W992" t="str">
        <f>IF(S992="","",IF(S992="[FÓRMULA MANUAL]","",IFERROR(SUMPRODUCT((DATOS!$A$2:$A$20000=S992)*(CONFIG_METADATA!$G$2:$G$20000=1)*(COUNTIF(CONFIG_ASIGNATURAS!$B$7:$B$27,DATOS!$I$2:$I$20000)&gt;0)*(DATOS!$K$2:$K$20000))/SUMPRODUCT((DATOS!$A$2:$A$20000=S992)*(CONFIG_METADATA!$G$2:$G$20000=1)*(COUNTIF(CONFIG_ASIGNATURAS!$B$7:$B$27,DATOS!$I$2:$I$20000)&gt;0)*1),"")))</f>
        <v/>
      </c>
      <c r="Z992" t="str">
        <f>IF(Y992="","",IF(Y992="[FÓRMULA MANUAL]","",IFERROR(AVERAGEIFS(DATOS!$K$2:$K$20000,DATOS!$A$2:$A$20000,Y992,CONFIG_METADATA!$G$2:$G$20000,1,DATOS!$I$2:$I$20000,"Análisis"),"")))</f>
        <v/>
      </c>
      <c r="AA992" t="str">
        <f>IF(Y992="","",IF(Y992="[FÓRMULA MANUAL]","",IFERROR(AVERAGEIFS(DATOS!$K$2:$K$20000,DATOS!$A$2:$A$20000,Y992,CONFIG_METADATA!$G$2:$G$20000,1,DATOS!$I$2:$I$20000,"Orquesta/Banda/Conjunto"),"")))</f>
        <v/>
      </c>
      <c r="AB992" t="str">
        <f>IF(Y992="","",IF(Y992="[FÓRMULA MANUAL]","",IFERROR(AVERAGEIFS(DATOS!$K$2:$K$20000,DATOS!$A$2:$A$20000,Y992,CONFIG_METADATA!$G$2:$G$20000,1,DATOS!$I$2:$I$20000,"Música de Cámara"),"")))</f>
        <v/>
      </c>
      <c r="AC992" t="str">
        <f>IF(Y992="","",IF(Y992="[FÓRMULA MANUAL]","",IFERROR(SUMPRODUCT((DATOS!$A$2:$A$20000=Y992)*(CONFIG_METADATA!$G$2:$G$20000=1)*(COUNTIF(CONFIG_ASIGNATURAS!$B$7:$B$27,DATOS!$I$2:$I$20000)&gt;0)*(DATOS!$K$2:$K$20000))/SUMPRODUCT((DATOS!$A$2:$A$20000=Y992)*(CONFIG_METADATA!$G$2:$G$20000=1)*(COUNTIF(CONFIG_ASIGNATURAS!$B$7:$B$27,DATOS!$I$2:$I$20000)&gt;0)*1),"")))</f>
        <v/>
      </c>
      <c r="AF992" t="str">
        <f>IF(AE992="","",IF(AE992="[FÓRMULA MANUAL]","",IFERROR(AVERAGEIFS(DATOS!$K$2:$K$20000,DATOS!$A$2:$A$20000,AE992,CONFIG_METADATA!$G$2:$G$20000,1,DATOS!$I$2:$I$20000,"Análisis"),"")))</f>
        <v/>
      </c>
      <c r="AG992" t="str">
        <f>IF(AE992="","",IF(AE992="[FÓRMULA MANUAL]","",IFERROR(AVERAGEIFS(DATOS!$K$2:$K$20000,DATOS!$A$2:$A$20000,AE992,CONFIG_METADATA!$G$2:$G$20000,1,DATOS!$I$2:$I$20000,"Orquesta/Banda/Conjunto"),"")))</f>
        <v/>
      </c>
      <c r="AH992" t="str">
        <f>IF(AE992="","",IF(AE992="[FÓRMULA MANUAL]","",IFERROR(AVERAGEIFS(DATOS!$K$2:$K$20000,DATOS!$A$2:$A$20000,AE992,CONFIG_METADATA!$G$2:$G$20000,1,DATOS!$I$2:$I$20000,"Música de Cámara"),"")))</f>
        <v/>
      </c>
      <c r="AI992" t="str">
        <f>IF(AE992="","",IF(AE992="[FÓRMULA MANUAL]","",IFERROR(SUMPRODUCT((DATOS!$A$2:$A$20000=AE992)*(CONFIG_METADATA!$G$2:$G$20000=1)*(COUNTIF(CONFIG_ASIGNATURAS!$B$7:$B$27,DATOS!$I$2:$I$20000)&gt;0)*(DATOS!$K$2:$K$20000))/SUMPRODUCT((DATOS!$A$2:$A$20000=AE992)*(CONFIG_METADATA!$G$2:$G$20000=1)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MANUAL]","",IFERROR(AVERAGEIFS(DATOS!$K$2:$K$20000,DATOS!$A$2:$A$20000,A993,CONFIG_METADATA!$G$2:$G$20000,1,DATOS!$I$2:$I$20000,"Lenguaje Musical"),"")))</f>
        <v/>
      </c>
      <c r="C993" t="str">
        <f>IF(A993="","",IF(A993="[FÓRMULA MANUAL]","",IFERROR(AVERAGEIFS(DATOS!$K$2:$K$20000,DATOS!$A$2:$A$20000,A993,CONFIG_METADATA!$G$2:$G$20000,1,DATOS!$I$2:$I$20000,"Orquesta/Banda/Conjunto"),"")))</f>
        <v/>
      </c>
      <c r="D993" t="str">
        <f>IF(A993="","",IF(A993="[FÓRMULA MANUAL]","",IFERROR(AVERAGEIFS(DATOS!$K$2:$K$20000,DATOS!$A$2:$A$20000,A993,CONFIG_METADATA!$G$2:$G$20000,1,DATOS!$I$2:$I$20000,"Conjunto"),"")))</f>
        <v/>
      </c>
      <c r="E993" t="str">
        <f>IF(A993="","",IF(A993="[FÓRMULA MANUAL]","",IFERROR(SUMPRODUCT((DATOS!$A$2:$A$20000=A993)*(CONFIG_METADATA!$G$2:$G$20000=1)*(COUNTIF(CONFIG_ASIGNATURAS!$B$7:$B$27,DATOS!$I$2:$I$20000)&gt;0)*(DATOS!$K$2:$K$20000))/SUMPRODUCT((DATOS!$A$2:$A$20000=A993)*(CONFIG_METADATA!$G$2:$G$20000=1)*(COUNTIF(CONFIG_ASIGNATURAS!$B$7:$B$27,DATOS!$I$2:$I$20000)&gt;0)*1),"")))</f>
        <v/>
      </c>
      <c r="H993" t="str">
        <f>IF(G993="","",IF(G993="[FÓRMULA MANUAL]","",IFERROR(AVERAGEIFS(DATOS!$K$2:$K$20000,DATOS!$A$2:$A$20000,G993,CONFIG_METADATA!$G$2:$G$20000,1,DATOS!$I$2:$I$20000,"Lenguaje Musical"),"")))</f>
        <v/>
      </c>
      <c r="I993" t="str">
        <f>IF(G993="","",IF(G993="[FÓRMULA MANUAL]","",IFERROR(AVERAGEIFS(DATOS!$K$2:$K$20000,DATOS!$A$2:$A$20000,G993,CONFIG_METADATA!$G$2:$G$20000,1,DATOS!$I$2:$I$20000,"Orquesta/Banda/Conjunto"),"")))</f>
        <v/>
      </c>
      <c r="J993" t="str">
        <f>IF(G993="","",IF(G993="[FÓRMULA MANUAL]","",IFERROR(AVERAGEIFS(DATOS!$K$2:$K$20000,DATOS!$A$2:$A$20000,G993,CONFIG_METADATA!$G$2:$G$20000,1,DATOS!$I$2:$I$20000,"Conjunto"),"")))</f>
        <v/>
      </c>
      <c r="K993" t="str">
        <f>IF(G993="","",IF(G993="[FÓRMULA MANUAL]","",IFERROR(SUMPRODUCT((DATOS!$A$2:$A$20000=G993)*(CONFIG_METADATA!$G$2:$G$20000=1)*(COUNTIF(CONFIG_ASIGNATURAS!$B$7:$B$27,DATOS!$I$2:$I$20000)&gt;0)*(DATOS!$K$2:$K$20000))/SUMPRODUCT((DATOS!$A$2:$A$20000=G993)*(CONFIG_METADATA!$G$2:$G$20000=1)*(COUNTIF(CONFIG_ASIGNATURAS!$B$7:$B$27,DATOS!$I$2:$I$20000)&gt;0)*1),"")))</f>
        <v/>
      </c>
      <c r="N993" t="str">
        <f>IF(M993="","",IF(M993="[FÓRMULA MANUAL]","",IFERROR(AVERAGEIFS(DATOS!$K$2:$K$20000,DATOS!$A$2:$A$20000,M993,CONFIG_METADATA!$G$2:$G$20000,1,DATOS!$I$2:$I$20000,"Armonía"),"")))</f>
        <v/>
      </c>
      <c r="O993" t="str">
        <f>IF(M993="","",IF(M993="[FÓRMULA MANUAL]","",IFERROR(AVERAGEIFS(DATOS!$K$2:$K$20000,DATOS!$A$2:$A$20000,M993,CONFIG_METADATA!$G$2:$G$20000,1,DATOS!$I$2:$I$20000,"Orquesta/Banda/Conjunto"),"")))</f>
        <v/>
      </c>
      <c r="P993" t="str">
        <f>IF(M993="","",IF(M993="[FÓRMULA MANUAL]","",IFERROR(AVERAGEIFS(DATOS!$K$2:$K$20000,DATOS!$A$2:$A$20000,M993,CONFIG_METADATA!$G$2:$G$20000,1,DATOS!$I$2:$I$20000,"Música de Cámara"),"")))</f>
        <v/>
      </c>
      <c r="Q993" t="str">
        <f>IF(M993="","",IF(M993="[FÓRMULA MANUAL]","",IFERROR(SUMPRODUCT((DATOS!$A$2:$A$20000=M993)*(CONFIG_METADATA!$G$2:$G$20000=1)*(COUNTIF(CONFIG_ASIGNATURAS!$B$7:$B$27,DATOS!$I$2:$I$20000)&gt;0)*(DATOS!$K$2:$K$20000))/SUMPRODUCT((DATOS!$A$2:$A$20000=M993)*(CONFIG_METADATA!$G$2:$G$20000=1)*(COUNTIF(CONFIG_ASIGNATURAS!$B$7:$B$27,DATOS!$I$2:$I$20000)&gt;0)*1),"")))</f>
        <v/>
      </c>
      <c r="T993" t="str">
        <f>IF(S993="","",IF(S993="[FÓRMULA MANUAL]","",IFERROR(AVERAGEIFS(DATOS!$K$2:$K$20000,DATOS!$A$2:$A$20000,S993,CONFIG_METADATA!$G$2:$G$20000,1,DATOS!$I$2:$I$20000,"Armonía"),"")))</f>
        <v/>
      </c>
      <c r="U993" t="str">
        <f>IF(S993="","",IF(S993="[FÓRMULA MANUAL]","",IFERROR(AVERAGEIFS(DATOS!$K$2:$K$20000,DATOS!$A$2:$A$20000,S993,CONFIG_METADATA!$G$2:$G$20000,1,DATOS!$I$2:$I$20000,"Orquesta/Banda/Conjunto"),"")))</f>
        <v/>
      </c>
      <c r="V993" t="str">
        <f>IF(S993="","",IF(S993="[FÓRMULA MANUAL]","",IFERROR(AVERAGEIFS(DATOS!$K$2:$K$20000,DATOS!$A$2:$A$20000,S993,CONFIG_METADATA!$G$2:$G$20000,1,DATOS!$I$2:$I$20000,"Música de Cámara"),"")))</f>
        <v/>
      </c>
      <c r="W993" t="str">
        <f>IF(S993="","",IF(S993="[FÓRMULA MANUAL]","",IFERROR(SUMPRODUCT((DATOS!$A$2:$A$20000=S993)*(CONFIG_METADATA!$G$2:$G$20000=1)*(COUNTIF(CONFIG_ASIGNATURAS!$B$7:$B$27,DATOS!$I$2:$I$20000)&gt;0)*(DATOS!$K$2:$K$20000))/SUMPRODUCT((DATOS!$A$2:$A$20000=S993)*(CONFIG_METADATA!$G$2:$G$20000=1)*(COUNTIF(CONFIG_ASIGNATURAS!$B$7:$B$27,DATOS!$I$2:$I$20000)&gt;0)*1),"")))</f>
        <v/>
      </c>
      <c r="Z993" t="str">
        <f>IF(Y993="","",IF(Y993="[FÓRMULA MANUAL]","",IFERROR(AVERAGEIFS(DATOS!$K$2:$K$20000,DATOS!$A$2:$A$20000,Y993,CONFIG_METADATA!$G$2:$G$20000,1,DATOS!$I$2:$I$20000,"Análisis"),"")))</f>
        <v/>
      </c>
      <c r="AA993" t="str">
        <f>IF(Y993="","",IF(Y993="[FÓRMULA MANUAL]","",IFERROR(AVERAGEIFS(DATOS!$K$2:$K$20000,DATOS!$A$2:$A$20000,Y993,CONFIG_METADATA!$G$2:$G$20000,1,DATOS!$I$2:$I$20000,"Orquesta/Banda/Conjunto"),"")))</f>
        <v/>
      </c>
      <c r="AB993" t="str">
        <f>IF(Y993="","",IF(Y993="[FÓRMULA MANUAL]","",IFERROR(AVERAGEIFS(DATOS!$K$2:$K$20000,DATOS!$A$2:$A$20000,Y993,CONFIG_METADATA!$G$2:$G$20000,1,DATOS!$I$2:$I$20000,"Música de Cámara"),"")))</f>
        <v/>
      </c>
      <c r="AC993" t="str">
        <f>IF(Y993="","",IF(Y993="[FÓRMULA MANUAL]","",IFERROR(SUMPRODUCT((DATOS!$A$2:$A$20000=Y993)*(CONFIG_METADATA!$G$2:$G$20000=1)*(COUNTIF(CONFIG_ASIGNATURAS!$B$7:$B$27,DATOS!$I$2:$I$20000)&gt;0)*(DATOS!$K$2:$K$20000))/SUMPRODUCT((DATOS!$A$2:$A$20000=Y993)*(CONFIG_METADATA!$G$2:$G$20000=1)*(COUNTIF(CONFIG_ASIGNATURAS!$B$7:$B$27,DATOS!$I$2:$I$20000)&gt;0)*1),"")))</f>
        <v/>
      </c>
      <c r="AF993" t="str">
        <f>IF(AE993="","",IF(AE993="[FÓRMULA MANUAL]","",IFERROR(AVERAGEIFS(DATOS!$K$2:$K$20000,DATOS!$A$2:$A$20000,AE993,CONFIG_METADATA!$G$2:$G$20000,1,DATOS!$I$2:$I$20000,"Análisis"),"")))</f>
        <v/>
      </c>
      <c r="AG993" t="str">
        <f>IF(AE993="","",IF(AE993="[FÓRMULA MANUAL]","",IFERROR(AVERAGEIFS(DATOS!$K$2:$K$20000,DATOS!$A$2:$A$20000,AE993,CONFIG_METADATA!$G$2:$G$20000,1,DATOS!$I$2:$I$20000,"Orquesta/Banda/Conjunto"),"")))</f>
        <v/>
      </c>
      <c r="AH993" t="str">
        <f>IF(AE993="","",IF(AE993="[FÓRMULA MANUAL]","",IFERROR(AVERAGEIFS(DATOS!$K$2:$K$20000,DATOS!$A$2:$A$20000,AE993,CONFIG_METADATA!$G$2:$G$20000,1,DATOS!$I$2:$I$20000,"Música de Cámara"),"")))</f>
        <v/>
      </c>
      <c r="AI993" t="str">
        <f>IF(AE993="","",IF(AE993="[FÓRMULA MANUAL]","",IFERROR(SUMPRODUCT((DATOS!$A$2:$A$20000=AE993)*(CONFIG_METADATA!$G$2:$G$20000=1)*(COUNTIF(CONFIG_ASIGNATURAS!$B$7:$B$27,DATOS!$I$2:$I$20000)&gt;0)*(DATOS!$K$2:$K$20000))/SUMPRODUCT((DATOS!$A$2:$A$20000=AE993)*(CONFIG_METADATA!$G$2:$G$20000=1)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MANUAL]","",IFERROR(AVERAGEIFS(DATOS!$K$2:$K$20000,DATOS!$A$2:$A$20000,A994,CONFIG_METADATA!$G$2:$G$20000,1,DATOS!$I$2:$I$20000,"Lenguaje Musical"),"")))</f>
        <v/>
      </c>
      <c r="C994" t="str">
        <f>IF(A994="","",IF(A994="[FÓRMULA MANUAL]","",IFERROR(AVERAGEIFS(DATOS!$K$2:$K$20000,DATOS!$A$2:$A$20000,A994,CONFIG_METADATA!$G$2:$G$20000,1,DATOS!$I$2:$I$20000,"Orquesta/Banda/Conjunto"),"")))</f>
        <v/>
      </c>
      <c r="D994" t="str">
        <f>IF(A994="","",IF(A994="[FÓRMULA MANUAL]","",IFERROR(AVERAGEIFS(DATOS!$K$2:$K$20000,DATOS!$A$2:$A$20000,A994,CONFIG_METADATA!$G$2:$G$20000,1,DATOS!$I$2:$I$20000,"Conjunto"),"")))</f>
        <v/>
      </c>
      <c r="E994" t="str">
        <f>IF(A994="","",IF(A994="[FÓRMULA MANUAL]","",IFERROR(SUMPRODUCT((DATOS!$A$2:$A$20000=A994)*(CONFIG_METADATA!$G$2:$G$20000=1)*(COUNTIF(CONFIG_ASIGNATURAS!$B$7:$B$27,DATOS!$I$2:$I$20000)&gt;0)*(DATOS!$K$2:$K$20000))/SUMPRODUCT((DATOS!$A$2:$A$20000=A994)*(CONFIG_METADATA!$G$2:$G$20000=1)*(COUNTIF(CONFIG_ASIGNATURAS!$B$7:$B$27,DATOS!$I$2:$I$20000)&gt;0)*1),"")))</f>
        <v/>
      </c>
      <c r="H994" t="str">
        <f>IF(G994="","",IF(G994="[FÓRMULA MANUAL]","",IFERROR(AVERAGEIFS(DATOS!$K$2:$K$20000,DATOS!$A$2:$A$20000,G994,CONFIG_METADATA!$G$2:$G$20000,1,DATOS!$I$2:$I$20000,"Lenguaje Musical"),"")))</f>
        <v/>
      </c>
      <c r="I994" t="str">
        <f>IF(G994="","",IF(G994="[FÓRMULA MANUAL]","",IFERROR(AVERAGEIFS(DATOS!$K$2:$K$20000,DATOS!$A$2:$A$20000,G994,CONFIG_METADATA!$G$2:$G$20000,1,DATOS!$I$2:$I$20000,"Orquesta/Banda/Conjunto"),"")))</f>
        <v/>
      </c>
      <c r="J994" t="str">
        <f>IF(G994="","",IF(G994="[FÓRMULA MANUAL]","",IFERROR(AVERAGEIFS(DATOS!$K$2:$K$20000,DATOS!$A$2:$A$20000,G994,CONFIG_METADATA!$G$2:$G$20000,1,DATOS!$I$2:$I$20000,"Conjunto"),"")))</f>
        <v/>
      </c>
      <c r="K994" t="str">
        <f>IF(G994="","",IF(G994="[FÓRMULA MANUAL]","",IFERROR(SUMPRODUCT((DATOS!$A$2:$A$20000=G994)*(CONFIG_METADATA!$G$2:$G$20000=1)*(COUNTIF(CONFIG_ASIGNATURAS!$B$7:$B$27,DATOS!$I$2:$I$20000)&gt;0)*(DATOS!$K$2:$K$20000))/SUMPRODUCT((DATOS!$A$2:$A$20000=G994)*(CONFIG_METADATA!$G$2:$G$20000=1)*(COUNTIF(CONFIG_ASIGNATURAS!$B$7:$B$27,DATOS!$I$2:$I$20000)&gt;0)*1),"")))</f>
        <v/>
      </c>
      <c r="N994" t="str">
        <f>IF(M994="","",IF(M994="[FÓRMULA MANUAL]","",IFERROR(AVERAGEIFS(DATOS!$K$2:$K$20000,DATOS!$A$2:$A$20000,M994,CONFIG_METADATA!$G$2:$G$20000,1,DATOS!$I$2:$I$20000,"Armonía"),"")))</f>
        <v/>
      </c>
      <c r="O994" t="str">
        <f>IF(M994="","",IF(M994="[FÓRMULA MANUAL]","",IFERROR(AVERAGEIFS(DATOS!$K$2:$K$20000,DATOS!$A$2:$A$20000,M994,CONFIG_METADATA!$G$2:$G$20000,1,DATOS!$I$2:$I$20000,"Orquesta/Banda/Conjunto"),"")))</f>
        <v/>
      </c>
      <c r="P994" t="str">
        <f>IF(M994="","",IF(M994="[FÓRMULA MANUAL]","",IFERROR(AVERAGEIFS(DATOS!$K$2:$K$20000,DATOS!$A$2:$A$20000,M994,CONFIG_METADATA!$G$2:$G$20000,1,DATOS!$I$2:$I$20000,"Música de Cámara"),"")))</f>
        <v/>
      </c>
      <c r="Q994" t="str">
        <f>IF(M994="","",IF(M994="[FÓRMULA MANUAL]","",IFERROR(SUMPRODUCT((DATOS!$A$2:$A$20000=M994)*(CONFIG_METADATA!$G$2:$G$20000=1)*(COUNTIF(CONFIG_ASIGNATURAS!$B$7:$B$27,DATOS!$I$2:$I$20000)&gt;0)*(DATOS!$K$2:$K$20000))/SUMPRODUCT((DATOS!$A$2:$A$20000=M994)*(CONFIG_METADATA!$G$2:$G$20000=1)*(COUNTIF(CONFIG_ASIGNATURAS!$B$7:$B$27,DATOS!$I$2:$I$20000)&gt;0)*1),"")))</f>
        <v/>
      </c>
      <c r="T994" t="str">
        <f>IF(S994="","",IF(S994="[FÓRMULA MANUAL]","",IFERROR(AVERAGEIFS(DATOS!$K$2:$K$20000,DATOS!$A$2:$A$20000,S994,CONFIG_METADATA!$G$2:$G$20000,1,DATOS!$I$2:$I$20000,"Armonía"),"")))</f>
        <v/>
      </c>
      <c r="U994" t="str">
        <f>IF(S994="","",IF(S994="[FÓRMULA MANUAL]","",IFERROR(AVERAGEIFS(DATOS!$K$2:$K$20000,DATOS!$A$2:$A$20000,S994,CONFIG_METADATA!$G$2:$G$20000,1,DATOS!$I$2:$I$20000,"Orquesta/Banda/Conjunto"),"")))</f>
        <v/>
      </c>
      <c r="V994" t="str">
        <f>IF(S994="","",IF(S994="[FÓRMULA MANUAL]","",IFERROR(AVERAGEIFS(DATOS!$K$2:$K$20000,DATOS!$A$2:$A$20000,S994,CONFIG_METADATA!$G$2:$G$20000,1,DATOS!$I$2:$I$20000,"Música de Cámara"),"")))</f>
        <v/>
      </c>
      <c r="W994" t="str">
        <f>IF(S994="","",IF(S994="[FÓRMULA MANUAL]","",IFERROR(SUMPRODUCT((DATOS!$A$2:$A$20000=S994)*(CONFIG_METADATA!$G$2:$G$20000=1)*(COUNTIF(CONFIG_ASIGNATURAS!$B$7:$B$27,DATOS!$I$2:$I$20000)&gt;0)*(DATOS!$K$2:$K$20000))/SUMPRODUCT((DATOS!$A$2:$A$20000=S994)*(CONFIG_METADATA!$G$2:$G$20000=1)*(COUNTIF(CONFIG_ASIGNATURAS!$B$7:$B$27,DATOS!$I$2:$I$20000)&gt;0)*1),"")))</f>
        <v/>
      </c>
      <c r="Z994" t="str">
        <f>IF(Y994="","",IF(Y994="[FÓRMULA MANUAL]","",IFERROR(AVERAGEIFS(DATOS!$K$2:$K$20000,DATOS!$A$2:$A$20000,Y994,CONFIG_METADATA!$G$2:$G$20000,1,DATOS!$I$2:$I$20000,"Análisis"),"")))</f>
        <v/>
      </c>
      <c r="AA994" t="str">
        <f>IF(Y994="","",IF(Y994="[FÓRMULA MANUAL]","",IFERROR(AVERAGEIFS(DATOS!$K$2:$K$20000,DATOS!$A$2:$A$20000,Y994,CONFIG_METADATA!$G$2:$G$20000,1,DATOS!$I$2:$I$20000,"Orquesta/Banda/Conjunto"),"")))</f>
        <v/>
      </c>
      <c r="AB994" t="str">
        <f>IF(Y994="","",IF(Y994="[FÓRMULA MANUAL]","",IFERROR(AVERAGEIFS(DATOS!$K$2:$K$20000,DATOS!$A$2:$A$20000,Y994,CONFIG_METADATA!$G$2:$G$20000,1,DATOS!$I$2:$I$20000,"Música de Cámara"),"")))</f>
        <v/>
      </c>
      <c r="AC994" t="str">
        <f>IF(Y994="","",IF(Y994="[FÓRMULA MANUAL]","",IFERROR(SUMPRODUCT((DATOS!$A$2:$A$20000=Y994)*(CONFIG_METADATA!$G$2:$G$20000=1)*(COUNTIF(CONFIG_ASIGNATURAS!$B$7:$B$27,DATOS!$I$2:$I$20000)&gt;0)*(DATOS!$K$2:$K$20000))/SUMPRODUCT((DATOS!$A$2:$A$20000=Y994)*(CONFIG_METADATA!$G$2:$G$20000=1)*(COUNTIF(CONFIG_ASIGNATURAS!$B$7:$B$27,DATOS!$I$2:$I$20000)&gt;0)*1),"")))</f>
        <v/>
      </c>
      <c r="AF994" t="str">
        <f>IF(AE994="","",IF(AE994="[FÓRMULA MANUAL]","",IFERROR(AVERAGEIFS(DATOS!$K$2:$K$20000,DATOS!$A$2:$A$20000,AE994,CONFIG_METADATA!$G$2:$G$20000,1,DATOS!$I$2:$I$20000,"Análisis"),"")))</f>
        <v/>
      </c>
      <c r="AG994" t="str">
        <f>IF(AE994="","",IF(AE994="[FÓRMULA MANUAL]","",IFERROR(AVERAGEIFS(DATOS!$K$2:$K$20000,DATOS!$A$2:$A$20000,AE994,CONFIG_METADATA!$G$2:$G$20000,1,DATOS!$I$2:$I$20000,"Orquesta/Banda/Conjunto"),"")))</f>
        <v/>
      </c>
      <c r="AH994" t="str">
        <f>IF(AE994="","",IF(AE994="[FÓRMULA MANUAL]","",IFERROR(AVERAGEIFS(DATOS!$K$2:$K$20000,DATOS!$A$2:$A$20000,AE994,CONFIG_METADATA!$G$2:$G$20000,1,DATOS!$I$2:$I$20000,"Música de Cámara"),"")))</f>
        <v/>
      </c>
      <c r="AI994" t="str">
        <f>IF(AE994="","",IF(AE994="[FÓRMULA MANUAL]","",IFERROR(SUMPRODUCT((DATOS!$A$2:$A$20000=AE994)*(CONFIG_METADATA!$G$2:$G$20000=1)*(COUNTIF(CONFIG_ASIGNATURAS!$B$7:$B$27,DATOS!$I$2:$I$20000)&gt;0)*(DATOS!$K$2:$K$20000))/SUMPRODUCT((DATOS!$A$2:$A$20000=AE994)*(CONFIG_METADATA!$G$2:$G$20000=1)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MANUAL]","",IFERROR(AVERAGEIFS(DATOS!$K$2:$K$20000,DATOS!$A$2:$A$20000,A995,CONFIG_METADATA!$G$2:$G$20000,1,DATOS!$I$2:$I$20000,"Lenguaje Musical"),"")))</f>
        <v/>
      </c>
      <c r="C995" t="str">
        <f>IF(A995="","",IF(A995="[FÓRMULA MANUAL]","",IFERROR(AVERAGEIFS(DATOS!$K$2:$K$20000,DATOS!$A$2:$A$20000,A995,CONFIG_METADATA!$G$2:$G$20000,1,DATOS!$I$2:$I$20000,"Orquesta/Banda/Conjunto"),"")))</f>
        <v/>
      </c>
      <c r="D995" t="str">
        <f>IF(A995="","",IF(A995="[FÓRMULA MANUAL]","",IFERROR(AVERAGEIFS(DATOS!$K$2:$K$20000,DATOS!$A$2:$A$20000,A995,CONFIG_METADATA!$G$2:$G$20000,1,DATOS!$I$2:$I$20000,"Conjunto"),"")))</f>
        <v/>
      </c>
      <c r="E995" t="str">
        <f>IF(A995="","",IF(A995="[FÓRMULA MANUAL]","",IFERROR(SUMPRODUCT((DATOS!$A$2:$A$20000=A995)*(CONFIG_METADATA!$G$2:$G$20000=1)*(COUNTIF(CONFIG_ASIGNATURAS!$B$7:$B$27,DATOS!$I$2:$I$20000)&gt;0)*(DATOS!$K$2:$K$20000))/SUMPRODUCT((DATOS!$A$2:$A$20000=A995)*(CONFIG_METADATA!$G$2:$G$20000=1)*(COUNTIF(CONFIG_ASIGNATURAS!$B$7:$B$27,DATOS!$I$2:$I$20000)&gt;0)*1),"")))</f>
        <v/>
      </c>
      <c r="H995" t="str">
        <f>IF(G995="","",IF(G995="[FÓRMULA MANUAL]","",IFERROR(AVERAGEIFS(DATOS!$K$2:$K$20000,DATOS!$A$2:$A$20000,G995,CONFIG_METADATA!$G$2:$G$20000,1,DATOS!$I$2:$I$20000,"Lenguaje Musical"),"")))</f>
        <v/>
      </c>
      <c r="I995" t="str">
        <f>IF(G995="","",IF(G995="[FÓRMULA MANUAL]","",IFERROR(AVERAGEIFS(DATOS!$K$2:$K$20000,DATOS!$A$2:$A$20000,G995,CONFIG_METADATA!$G$2:$G$20000,1,DATOS!$I$2:$I$20000,"Orquesta/Banda/Conjunto"),"")))</f>
        <v/>
      </c>
      <c r="J995" t="str">
        <f>IF(G995="","",IF(G995="[FÓRMULA MANUAL]","",IFERROR(AVERAGEIFS(DATOS!$K$2:$K$20000,DATOS!$A$2:$A$20000,G995,CONFIG_METADATA!$G$2:$G$20000,1,DATOS!$I$2:$I$20000,"Conjunto"),"")))</f>
        <v/>
      </c>
      <c r="K995" t="str">
        <f>IF(G995="","",IF(G995="[FÓRMULA MANUAL]","",IFERROR(SUMPRODUCT((DATOS!$A$2:$A$20000=G995)*(CONFIG_METADATA!$G$2:$G$20000=1)*(COUNTIF(CONFIG_ASIGNATURAS!$B$7:$B$27,DATOS!$I$2:$I$20000)&gt;0)*(DATOS!$K$2:$K$20000))/SUMPRODUCT((DATOS!$A$2:$A$20000=G995)*(CONFIG_METADATA!$G$2:$G$20000=1)*(COUNTIF(CONFIG_ASIGNATURAS!$B$7:$B$27,DATOS!$I$2:$I$20000)&gt;0)*1),"")))</f>
        <v/>
      </c>
      <c r="N995" t="str">
        <f>IF(M995="","",IF(M995="[FÓRMULA MANUAL]","",IFERROR(AVERAGEIFS(DATOS!$K$2:$K$20000,DATOS!$A$2:$A$20000,M995,CONFIG_METADATA!$G$2:$G$20000,1,DATOS!$I$2:$I$20000,"Armonía"),"")))</f>
        <v/>
      </c>
      <c r="O995" t="str">
        <f>IF(M995="","",IF(M995="[FÓRMULA MANUAL]","",IFERROR(AVERAGEIFS(DATOS!$K$2:$K$20000,DATOS!$A$2:$A$20000,M995,CONFIG_METADATA!$G$2:$G$20000,1,DATOS!$I$2:$I$20000,"Orquesta/Banda/Conjunto"),"")))</f>
        <v/>
      </c>
      <c r="P995" t="str">
        <f>IF(M995="","",IF(M995="[FÓRMULA MANUAL]","",IFERROR(AVERAGEIFS(DATOS!$K$2:$K$20000,DATOS!$A$2:$A$20000,M995,CONFIG_METADATA!$G$2:$G$20000,1,DATOS!$I$2:$I$20000,"Música de Cámara"),"")))</f>
        <v/>
      </c>
      <c r="Q995" t="str">
        <f>IF(M995="","",IF(M995="[FÓRMULA MANUAL]","",IFERROR(SUMPRODUCT((DATOS!$A$2:$A$20000=M995)*(CONFIG_METADATA!$G$2:$G$20000=1)*(COUNTIF(CONFIG_ASIGNATURAS!$B$7:$B$27,DATOS!$I$2:$I$20000)&gt;0)*(DATOS!$K$2:$K$20000))/SUMPRODUCT((DATOS!$A$2:$A$20000=M995)*(CONFIG_METADATA!$G$2:$G$20000=1)*(COUNTIF(CONFIG_ASIGNATURAS!$B$7:$B$27,DATOS!$I$2:$I$20000)&gt;0)*1),"")))</f>
        <v/>
      </c>
      <c r="T995" t="str">
        <f>IF(S995="","",IF(S995="[FÓRMULA MANUAL]","",IFERROR(AVERAGEIFS(DATOS!$K$2:$K$20000,DATOS!$A$2:$A$20000,S995,CONFIG_METADATA!$G$2:$G$20000,1,DATOS!$I$2:$I$20000,"Armonía"),"")))</f>
        <v/>
      </c>
      <c r="U995" t="str">
        <f>IF(S995="","",IF(S995="[FÓRMULA MANUAL]","",IFERROR(AVERAGEIFS(DATOS!$K$2:$K$20000,DATOS!$A$2:$A$20000,S995,CONFIG_METADATA!$G$2:$G$20000,1,DATOS!$I$2:$I$20000,"Orquesta/Banda/Conjunto"),"")))</f>
        <v/>
      </c>
      <c r="V995" t="str">
        <f>IF(S995="","",IF(S995="[FÓRMULA MANUAL]","",IFERROR(AVERAGEIFS(DATOS!$K$2:$K$20000,DATOS!$A$2:$A$20000,S995,CONFIG_METADATA!$G$2:$G$20000,1,DATOS!$I$2:$I$20000,"Música de Cámara"),"")))</f>
        <v/>
      </c>
      <c r="W995" t="str">
        <f>IF(S995="","",IF(S995="[FÓRMULA MANUAL]","",IFERROR(SUMPRODUCT((DATOS!$A$2:$A$20000=S995)*(CONFIG_METADATA!$G$2:$G$20000=1)*(COUNTIF(CONFIG_ASIGNATURAS!$B$7:$B$27,DATOS!$I$2:$I$20000)&gt;0)*(DATOS!$K$2:$K$20000))/SUMPRODUCT((DATOS!$A$2:$A$20000=S995)*(CONFIG_METADATA!$G$2:$G$20000=1)*(COUNTIF(CONFIG_ASIGNATURAS!$B$7:$B$27,DATOS!$I$2:$I$20000)&gt;0)*1),"")))</f>
        <v/>
      </c>
      <c r="Z995" t="str">
        <f>IF(Y995="","",IF(Y995="[FÓRMULA MANUAL]","",IFERROR(AVERAGEIFS(DATOS!$K$2:$K$20000,DATOS!$A$2:$A$20000,Y995,CONFIG_METADATA!$G$2:$G$20000,1,DATOS!$I$2:$I$20000,"Análisis"),"")))</f>
        <v/>
      </c>
      <c r="AA995" t="str">
        <f>IF(Y995="","",IF(Y995="[FÓRMULA MANUAL]","",IFERROR(AVERAGEIFS(DATOS!$K$2:$K$20000,DATOS!$A$2:$A$20000,Y995,CONFIG_METADATA!$G$2:$G$20000,1,DATOS!$I$2:$I$20000,"Orquesta/Banda/Conjunto"),"")))</f>
        <v/>
      </c>
      <c r="AB995" t="str">
        <f>IF(Y995="","",IF(Y995="[FÓRMULA MANUAL]","",IFERROR(AVERAGEIFS(DATOS!$K$2:$K$20000,DATOS!$A$2:$A$20000,Y995,CONFIG_METADATA!$G$2:$G$20000,1,DATOS!$I$2:$I$20000,"Música de Cámara"),"")))</f>
        <v/>
      </c>
      <c r="AC995" t="str">
        <f>IF(Y995="","",IF(Y995="[FÓRMULA MANUAL]","",IFERROR(SUMPRODUCT((DATOS!$A$2:$A$20000=Y995)*(CONFIG_METADATA!$G$2:$G$20000=1)*(COUNTIF(CONFIG_ASIGNATURAS!$B$7:$B$27,DATOS!$I$2:$I$20000)&gt;0)*(DATOS!$K$2:$K$20000))/SUMPRODUCT((DATOS!$A$2:$A$20000=Y995)*(CONFIG_METADATA!$G$2:$G$20000=1)*(COUNTIF(CONFIG_ASIGNATURAS!$B$7:$B$27,DATOS!$I$2:$I$20000)&gt;0)*1),"")))</f>
        <v/>
      </c>
      <c r="AF995" t="str">
        <f>IF(AE995="","",IF(AE995="[FÓRMULA MANUAL]","",IFERROR(AVERAGEIFS(DATOS!$K$2:$K$20000,DATOS!$A$2:$A$20000,AE995,CONFIG_METADATA!$G$2:$G$20000,1,DATOS!$I$2:$I$20000,"Análisis"),"")))</f>
        <v/>
      </c>
      <c r="AG995" t="str">
        <f>IF(AE995="","",IF(AE995="[FÓRMULA MANUAL]","",IFERROR(AVERAGEIFS(DATOS!$K$2:$K$20000,DATOS!$A$2:$A$20000,AE995,CONFIG_METADATA!$G$2:$G$20000,1,DATOS!$I$2:$I$20000,"Orquesta/Banda/Conjunto"),"")))</f>
        <v/>
      </c>
      <c r="AH995" t="str">
        <f>IF(AE995="","",IF(AE995="[FÓRMULA MANUAL]","",IFERROR(AVERAGEIFS(DATOS!$K$2:$K$20000,DATOS!$A$2:$A$20000,AE995,CONFIG_METADATA!$G$2:$G$20000,1,DATOS!$I$2:$I$20000,"Música de Cámara"),"")))</f>
        <v/>
      </c>
      <c r="AI995" t="str">
        <f>IF(AE995="","",IF(AE995="[FÓRMULA MANUAL]","",IFERROR(SUMPRODUCT((DATOS!$A$2:$A$20000=AE995)*(CONFIG_METADATA!$G$2:$G$20000=1)*(COUNTIF(CONFIG_ASIGNATURAS!$B$7:$B$27,DATOS!$I$2:$I$20000)&gt;0)*(DATOS!$K$2:$K$20000))/SUMPRODUCT((DATOS!$A$2:$A$20000=AE995)*(CONFIG_METADATA!$G$2:$G$20000=1)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MANUAL]","",IFERROR(AVERAGEIFS(DATOS!$K$2:$K$20000,DATOS!$A$2:$A$20000,A996,CONFIG_METADATA!$G$2:$G$20000,1,DATOS!$I$2:$I$20000,"Lenguaje Musical"),"")))</f>
        <v/>
      </c>
      <c r="C996" t="str">
        <f>IF(A996="","",IF(A996="[FÓRMULA MANUAL]","",IFERROR(AVERAGEIFS(DATOS!$K$2:$K$20000,DATOS!$A$2:$A$20000,A996,CONFIG_METADATA!$G$2:$G$20000,1,DATOS!$I$2:$I$20000,"Orquesta/Banda/Conjunto"),"")))</f>
        <v/>
      </c>
      <c r="D996" t="str">
        <f>IF(A996="","",IF(A996="[FÓRMULA MANUAL]","",IFERROR(AVERAGEIFS(DATOS!$K$2:$K$20000,DATOS!$A$2:$A$20000,A996,CONFIG_METADATA!$G$2:$G$20000,1,DATOS!$I$2:$I$20000,"Conjunto"),"")))</f>
        <v/>
      </c>
      <c r="E996" t="str">
        <f>IF(A996="","",IF(A996="[FÓRMULA MANUAL]","",IFERROR(SUMPRODUCT((DATOS!$A$2:$A$20000=A996)*(CONFIG_METADATA!$G$2:$G$20000=1)*(COUNTIF(CONFIG_ASIGNATURAS!$B$7:$B$27,DATOS!$I$2:$I$20000)&gt;0)*(DATOS!$K$2:$K$20000))/SUMPRODUCT((DATOS!$A$2:$A$20000=A996)*(CONFIG_METADATA!$G$2:$G$20000=1)*(COUNTIF(CONFIG_ASIGNATURAS!$B$7:$B$27,DATOS!$I$2:$I$20000)&gt;0)*1),"")))</f>
        <v/>
      </c>
      <c r="H996" t="str">
        <f>IF(G996="","",IF(G996="[FÓRMULA MANUAL]","",IFERROR(AVERAGEIFS(DATOS!$K$2:$K$20000,DATOS!$A$2:$A$20000,G996,CONFIG_METADATA!$G$2:$G$20000,1,DATOS!$I$2:$I$20000,"Lenguaje Musical"),"")))</f>
        <v/>
      </c>
      <c r="I996" t="str">
        <f>IF(G996="","",IF(G996="[FÓRMULA MANUAL]","",IFERROR(AVERAGEIFS(DATOS!$K$2:$K$20000,DATOS!$A$2:$A$20000,G996,CONFIG_METADATA!$G$2:$G$20000,1,DATOS!$I$2:$I$20000,"Orquesta/Banda/Conjunto"),"")))</f>
        <v/>
      </c>
      <c r="J996" t="str">
        <f>IF(G996="","",IF(G996="[FÓRMULA MANUAL]","",IFERROR(AVERAGEIFS(DATOS!$K$2:$K$20000,DATOS!$A$2:$A$20000,G996,CONFIG_METADATA!$G$2:$G$20000,1,DATOS!$I$2:$I$20000,"Conjunto"),"")))</f>
        <v/>
      </c>
      <c r="K996" t="str">
        <f>IF(G996="","",IF(G996="[FÓRMULA MANUAL]","",IFERROR(SUMPRODUCT((DATOS!$A$2:$A$20000=G996)*(CONFIG_METADATA!$G$2:$G$20000=1)*(COUNTIF(CONFIG_ASIGNATURAS!$B$7:$B$27,DATOS!$I$2:$I$20000)&gt;0)*(DATOS!$K$2:$K$20000))/SUMPRODUCT((DATOS!$A$2:$A$20000=G996)*(CONFIG_METADATA!$G$2:$G$20000=1)*(COUNTIF(CONFIG_ASIGNATURAS!$B$7:$B$27,DATOS!$I$2:$I$20000)&gt;0)*1),"")))</f>
        <v/>
      </c>
      <c r="N996" t="str">
        <f>IF(M996="","",IF(M996="[FÓRMULA MANUAL]","",IFERROR(AVERAGEIFS(DATOS!$K$2:$K$20000,DATOS!$A$2:$A$20000,M996,CONFIG_METADATA!$G$2:$G$20000,1,DATOS!$I$2:$I$20000,"Armonía"),"")))</f>
        <v/>
      </c>
      <c r="O996" t="str">
        <f>IF(M996="","",IF(M996="[FÓRMULA MANUAL]","",IFERROR(AVERAGEIFS(DATOS!$K$2:$K$20000,DATOS!$A$2:$A$20000,M996,CONFIG_METADATA!$G$2:$G$20000,1,DATOS!$I$2:$I$20000,"Orquesta/Banda/Conjunto"),"")))</f>
        <v/>
      </c>
      <c r="P996" t="str">
        <f>IF(M996="","",IF(M996="[FÓRMULA MANUAL]","",IFERROR(AVERAGEIFS(DATOS!$K$2:$K$20000,DATOS!$A$2:$A$20000,M996,CONFIG_METADATA!$G$2:$G$20000,1,DATOS!$I$2:$I$20000,"Música de Cámara"),"")))</f>
        <v/>
      </c>
      <c r="Q996" t="str">
        <f>IF(M996="","",IF(M996="[FÓRMULA MANUAL]","",IFERROR(SUMPRODUCT((DATOS!$A$2:$A$20000=M996)*(CONFIG_METADATA!$G$2:$G$20000=1)*(COUNTIF(CONFIG_ASIGNATURAS!$B$7:$B$27,DATOS!$I$2:$I$20000)&gt;0)*(DATOS!$K$2:$K$20000))/SUMPRODUCT((DATOS!$A$2:$A$20000=M996)*(CONFIG_METADATA!$G$2:$G$20000=1)*(COUNTIF(CONFIG_ASIGNATURAS!$B$7:$B$27,DATOS!$I$2:$I$20000)&gt;0)*1),"")))</f>
        <v/>
      </c>
      <c r="T996" t="str">
        <f>IF(S996="","",IF(S996="[FÓRMULA MANUAL]","",IFERROR(AVERAGEIFS(DATOS!$K$2:$K$20000,DATOS!$A$2:$A$20000,S996,CONFIG_METADATA!$G$2:$G$20000,1,DATOS!$I$2:$I$20000,"Armonía"),"")))</f>
        <v/>
      </c>
      <c r="U996" t="str">
        <f>IF(S996="","",IF(S996="[FÓRMULA MANUAL]","",IFERROR(AVERAGEIFS(DATOS!$K$2:$K$20000,DATOS!$A$2:$A$20000,S996,CONFIG_METADATA!$G$2:$G$20000,1,DATOS!$I$2:$I$20000,"Orquesta/Banda/Conjunto"),"")))</f>
        <v/>
      </c>
      <c r="V996" t="str">
        <f>IF(S996="","",IF(S996="[FÓRMULA MANUAL]","",IFERROR(AVERAGEIFS(DATOS!$K$2:$K$20000,DATOS!$A$2:$A$20000,S996,CONFIG_METADATA!$G$2:$G$20000,1,DATOS!$I$2:$I$20000,"Música de Cámara"),"")))</f>
        <v/>
      </c>
      <c r="W996" t="str">
        <f>IF(S996="","",IF(S996="[FÓRMULA MANUAL]","",IFERROR(SUMPRODUCT((DATOS!$A$2:$A$20000=S996)*(CONFIG_METADATA!$G$2:$G$20000=1)*(COUNTIF(CONFIG_ASIGNATURAS!$B$7:$B$27,DATOS!$I$2:$I$20000)&gt;0)*(DATOS!$K$2:$K$20000))/SUMPRODUCT((DATOS!$A$2:$A$20000=S996)*(CONFIG_METADATA!$G$2:$G$20000=1)*(COUNTIF(CONFIG_ASIGNATURAS!$B$7:$B$27,DATOS!$I$2:$I$20000)&gt;0)*1),"")))</f>
        <v/>
      </c>
      <c r="Z996" t="str">
        <f>IF(Y996="","",IF(Y996="[FÓRMULA MANUAL]","",IFERROR(AVERAGEIFS(DATOS!$K$2:$K$20000,DATOS!$A$2:$A$20000,Y996,CONFIG_METADATA!$G$2:$G$20000,1,DATOS!$I$2:$I$20000,"Análisis"),"")))</f>
        <v/>
      </c>
      <c r="AA996" t="str">
        <f>IF(Y996="","",IF(Y996="[FÓRMULA MANUAL]","",IFERROR(AVERAGEIFS(DATOS!$K$2:$K$20000,DATOS!$A$2:$A$20000,Y996,CONFIG_METADATA!$G$2:$G$20000,1,DATOS!$I$2:$I$20000,"Orquesta/Banda/Conjunto"),"")))</f>
        <v/>
      </c>
      <c r="AB996" t="str">
        <f>IF(Y996="","",IF(Y996="[FÓRMULA MANUAL]","",IFERROR(AVERAGEIFS(DATOS!$K$2:$K$20000,DATOS!$A$2:$A$20000,Y996,CONFIG_METADATA!$G$2:$G$20000,1,DATOS!$I$2:$I$20000,"Música de Cámara"),"")))</f>
        <v/>
      </c>
      <c r="AC996" t="str">
        <f>IF(Y996="","",IF(Y996="[FÓRMULA MANUAL]","",IFERROR(SUMPRODUCT((DATOS!$A$2:$A$20000=Y996)*(CONFIG_METADATA!$G$2:$G$20000=1)*(COUNTIF(CONFIG_ASIGNATURAS!$B$7:$B$27,DATOS!$I$2:$I$20000)&gt;0)*(DATOS!$K$2:$K$20000))/SUMPRODUCT((DATOS!$A$2:$A$20000=Y996)*(CONFIG_METADATA!$G$2:$G$20000=1)*(COUNTIF(CONFIG_ASIGNATURAS!$B$7:$B$27,DATOS!$I$2:$I$20000)&gt;0)*1),"")))</f>
        <v/>
      </c>
      <c r="AF996" t="str">
        <f>IF(AE996="","",IF(AE996="[FÓRMULA MANUAL]","",IFERROR(AVERAGEIFS(DATOS!$K$2:$K$20000,DATOS!$A$2:$A$20000,AE996,CONFIG_METADATA!$G$2:$G$20000,1,DATOS!$I$2:$I$20000,"Análisis"),"")))</f>
        <v/>
      </c>
      <c r="AG996" t="str">
        <f>IF(AE996="","",IF(AE996="[FÓRMULA MANUAL]","",IFERROR(AVERAGEIFS(DATOS!$K$2:$K$20000,DATOS!$A$2:$A$20000,AE996,CONFIG_METADATA!$G$2:$G$20000,1,DATOS!$I$2:$I$20000,"Orquesta/Banda/Conjunto"),"")))</f>
        <v/>
      </c>
      <c r="AH996" t="str">
        <f>IF(AE996="","",IF(AE996="[FÓRMULA MANUAL]","",IFERROR(AVERAGEIFS(DATOS!$K$2:$K$20000,DATOS!$A$2:$A$20000,AE996,CONFIG_METADATA!$G$2:$G$20000,1,DATOS!$I$2:$I$20000,"Música de Cámara"),"")))</f>
        <v/>
      </c>
      <c r="AI996" t="str">
        <f>IF(AE996="","",IF(AE996="[FÓRMULA MANUAL]","",IFERROR(SUMPRODUCT((DATOS!$A$2:$A$20000=AE996)*(CONFIG_METADATA!$G$2:$G$20000=1)*(COUNTIF(CONFIG_ASIGNATURAS!$B$7:$B$27,DATOS!$I$2:$I$20000)&gt;0)*(DATOS!$K$2:$K$20000))/SUMPRODUCT((DATOS!$A$2:$A$20000=AE996)*(CONFIG_METADATA!$G$2:$G$20000=1)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MANUAL]","",IFERROR(AVERAGEIFS(DATOS!$K$2:$K$20000,DATOS!$A$2:$A$20000,A997,CONFIG_METADATA!$G$2:$G$20000,1,DATOS!$I$2:$I$20000,"Lenguaje Musical"),"")))</f>
        <v/>
      </c>
      <c r="C997" t="str">
        <f>IF(A997="","",IF(A997="[FÓRMULA MANUAL]","",IFERROR(AVERAGEIFS(DATOS!$K$2:$K$20000,DATOS!$A$2:$A$20000,A997,CONFIG_METADATA!$G$2:$G$20000,1,DATOS!$I$2:$I$20000,"Orquesta/Banda/Conjunto"),"")))</f>
        <v/>
      </c>
      <c r="D997" t="str">
        <f>IF(A997="","",IF(A997="[FÓRMULA MANUAL]","",IFERROR(AVERAGEIFS(DATOS!$K$2:$K$20000,DATOS!$A$2:$A$20000,A997,CONFIG_METADATA!$G$2:$G$20000,1,DATOS!$I$2:$I$20000,"Conjunto"),"")))</f>
        <v/>
      </c>
      <c r="E997" t="str">
        <f>IF(A997="","",IF(A997="[FÓRMULA MANUAL]","",IFERROR(SUMPRODUCT((DATOS!$A$2:$A$20000=A997)*(CONFIG_METADATA!$G$2:$G$20000=1)*(COUNTIF(CONFIG_ASIGNATURAS!$B$7:$B$27,DATOS!$I$2:$I$20000)&gt;0)*(DATOS!$K$2:$K$20000))/SUMPRODUCT((DATOS!$A$2:$A$20000=A997)*(CONFIG_METADATA!$G$2:$G$20000=1)*(COUNTIF(CONFIG_ASIGNATURAS!$B$7:$B$27,DATOS!$I$2:$I$20000)&gt;0)*1),"")))</f>
        <v/>
      </c>
      <c r="H997" t="str">
        <f>IF(G997="","",IF(G997="[FÓRMULA MANUAL]","",IFERROR(AVERAGEIFS(DATOS!$K$2:$K$20000,DATOS!$A$2:$A$20000,G997,CONFIG_METADATA!$G$2:$G$20000,1,DATOS!$I$2:$I$20000,"Lenguaje Musical"),"")))</f>
        <v/>
      </c>
      <c r="I997" t="str">
        <f>IF(G997="","",IF(G997="[FÓRMULA MANUAL]","",IFERROR(AVERAGEIFS(DATOS!$K$2:$K$20000,DATOS!$A$2:$A$20000,G997,CONFIG_METADATA!$G$2:$G$20000,1,DATOS!$I$2:$I$20000,"Orquesta/Banda/Conjunto"),"")))</f>
        <v/>
      </c>
      <c r="J997" t="str">
        <f>IF(G997="","",IF(G997="[FÓRMULA MANUAL]","",IFERROR(AVERAGEIFS(DATOS!$K$2:$K$20000,DATOS!$A$2:$A$20000,G997,CONFIG_METADATA!$G$2:$G$20000,1,DATOS!$I$2:$I$20000,"Conjunto"),"")))</f>
        <v/>
      </c>
      <c r="K997" t="str">
        <f>IF(G997="","",IF(G997="[FÓRMULA MANUAL]","",IFERROR(SUMPRODUCT((DATOS!$A$2:$A$20000=G997)*(CONFIG_METADATA!$G$2:$G$20000=1)*(COUNTIF(CONFIG_ASIGNATURAS!$B$7:$B$27,DATOS!$I$2:$I$20000)&gt;0)*(DATOS!$K$2:$K$20000))/SUMPRODUCT((DATOS!$A$2:$A$20000=G997)*(CONFIG_METADATA!$G$2:$G$20000=1)*(COUNTIF(CONFIG_ASIGNATURAS!$B$7:$B$27,DATOS!$I$2:$I$20000)&gt;0)*1),"")))</f>
        <v/>
      </c>
      <c r="N997" t="str">
        <f>IF(M997="","",IF(M997="[FÓRMULA MANUAL]","",IFERROR(AVERAGEIFS(DATOS!$K$2:$K$20000,DATOS!$A$2:$A$20000,M997,CONFIG_METADATA!$G$2:$G$20000,1,DATOS!$I$2:$I$20000,"Armonía"),"")))</f>
        <v/>
      </c>
      <c r="O997" t="str">
        <f>IF(M997="","",IF(M997="[FÓRMULA MANUAL]","",IFERROR(AVERAGEIFS(DATOS!$K$2:$K$20000,DATOS!$A$2:$A$20000,M997,CONFIG_METADATA!$G$2:$G$20000,1,DATOS!$I$2:$I$20000,"Orquesta/Banda/Conjunto"),"")))</f>
        <v/>
      </c>
      <c r="P997" t="str">
        <f>IF(M997="","",IF(M997="[FÓRMULA MANUAL]","",IFERROR(AVERAGEIFS(DATOS!$K$2:$K$20000,DATOS!$A$2:$A$20000,M997,CONFIG_METADATA!$G$2:$G$20000,1,DATOS!$I$2:$I$20000,"Música de Cámara"),"")))</f>
        <v/>
      </c>
      <c r="Q997" t="str">
        <f>IF(M997="","",IF(M997="[FÓRMULA MANUAL]","",IFERROR(SUMPRODUCT((DATOS!$A$2:$A$20000=M997)*(CONFIG_METADATA!$G$2:$G$20000=1)*(COUNTIF(CONFIG_ASIGNATURAS!$B$7:$B$27,DATOS!$I$2:$I$20000)&gt;0)*(DATOS!$K$2:$K$20000))/SUMPRODUCT((DATOS!$A$2:$A$20000=M997)*(CONFIG_METADATA!$G$2:$G$20000=1)*(COUNTIF(CONFIG_ASIGNATURAS!$B$7:$B$27,DATOS!$I$2:$I$20000)&gt;0)*1),"")))</f>
        <v/>
      </c>
      <c r="T997" t="str">
        <f>IF(S997="","",IF(S997="[FÓRMULA MANUAL]","",IFERROR(AVERAGEIFS(DATOS!$K$2:$K$20000,DATOS!$A$2:$A$20000,S997,CONFIG_METADATA!$G$2:$G$20000,1,DATOS!$I$2:$I$20000,"Armonía"),"")))</f>
        <v/>
      </c>
      <c r="U997" t="str">
        <f>IF(S997="","",IF(S997="[FÓRMULA MANUAL]","",IFERROR(AVERAGEIFS(DATOS!$K$2:$K$20000,DATOS!$A$2:$A$20000,S997,CONFIG_METADATA!$G$2:$G$20000,1,DATOS!$I$2:$I$20000,"Orquesta/Banda/Conjunto"),"")))</f>
        <v/>
      </c>
      <c r="V997" t="str">
        <f>IF(S997="","",IF(S997="[FÓRMULA MANUAL]","",IFERROR(AVERAGEIFS(DATOS!$K$2:$K$20000,DATOS!$A$2:$A$20000,S997,CONFIG_METADATA!$G$2:$G$20000,1,DATOS!$I$2:$I$20000,"Música de Cámara"),"")))</f>
        <v/>
      </c>
      <c r="W997" t="str">
        <f>IF(S997="","",IF(S997="[FÓRMULA MANUAL]","",IFERROR(SUMPRODUCT((DATOS!$A$2:$A$20000=S997)*(CONFIG_METADATA!$G$2:$G$20000=1)*(COUNTIF(CONFIG_ASIGNATURAS!$B$7:$B$27,DATOS!$I$2:$I$20000)&gt;0)*(DATOS!$K$2:$K$20000))/SUMPRODUCT((DATOS!$A$2:$A$20000=S997)*(CONFIG_METADATA!$G$2:$G$20000=1)*(COUNTIF(CONFIG_ASIGNATURAS!$B$7:$B$27,DATOS!$I$2:$I$20000)&gt;0)*1),"")))</f>
        <v/>
      </c>
      <c r="Z997" t="str">
        <f>IF(Y997="","",IF(Y997="[FÓRMULA MANUAL]","",IFERROR(AVERAGEIFS(DATOS!$K$2:$K$20000,DATOS!$A$2:$A$20000,Y997,CONFIG_METADATA!$G$2:$G$20000,1,DATOS!$I$2:$I$20000,"Análisis"),"")))</f>
        <v/>
      </c>
      <c r="AA997" t="str">
        <f>IF(Y997="","",IF(Y997="[FÓRMULA MANUAL]","",IFERROR(AVERAGEIFS(DATOS!$K$2:$K$20000,DATOS!$A$2:$A$20000,Y997,CONFIG_METADATA!$G$2:$G$20000,1,DATOS!$I$2:$I$20000,"Orquesta/Banda/Conjunto"),"")))</f>
        <v/>
      </c>
      <c r="AB997" t="str">
        <f>IF(Y997="","",IF(Y997="[FÓRMULA MANUAL]","",IFERROR(AVERAGEIFS(DATOS!$K$2:$K$20000,DATOS!$A$2:$A$20000,Y997,CONFIG_METADATA!$G$2:$G$20000,1,DATOS!$I$2:$I$20000,"Música de Cámara"),"")))</f>
        <v/>
      </c>
      <c r="AC997" t="str">
        <f>IF(Y997="","",IF(Y997="[FÓRMULA MANUAL]","",IFERROR(SUMPRODUCT((DATOS!$A$2:$A$20000=Y997)*(CONFIG_METADATA!$G$2:$G$20000=1)*(COUNTIF(CONFIG_ASIGNATURAS!$B$7:$B$27,DATOS!$I$2:$I$20000)&gt;0)*(DATOS!$K$2:$K$20000))/SUMPRODUCT((DATOS!$A$2:$A$20000=Y997)*(CONFIG_METADATA!$G$2:$G$20000=1)*(COUNTIF(CONFIG_ASIGNATURAS!$B$7:$B$27,DATOS!$I$2:$I$20000)&gt;0)*1),"")))</f>
        <v/>
      </c>
      <c r="AF997" t="str">
        <f>IF(AE997="","",IF(AE997="[FÓRMULA MANUAL]","",IFERROR(AVERAGEIFS(DATOS!$K$2:$K$20000,DATOS!$A$2:$A$20000,AE997,CONFIG_METADATA!$G$2:$G$20000,1,DATOS!$I$2:$I$20000,"Análisis"),"")))</f>
        <v/>
      </c>
      <c r="AG997" t="str">
        <f>IF(AE997="","",IF(AE997="[FÓRMULA MANUAL]","",IFERROR(AVERAGEIFS(DATOS!$K$2:$K$20000,DATOS!$A$2:$A$20000,AE997,CONFIG_METADATA!$G$2:$G$20000,1,DATOS!$I$2:$I$20000,"Orquesta/Banda/Conjunto"),"")))</f>
        <v/>
      </c>
      <c r="AH997" t="str">
        <f>IF(AE997="","",IF(AE997="[FÓRMULA MANUAL]","",IFERROR(AVERAGEIFS(DATOS!$K$2:$K$20000,DATOS!$A$2:$A$20000,AE997,CONFIG_METADATA!$G$2:$G$20000,1,DATOS!$I$2:$I$20000,"Música de Cámara"),"")))</f>
        <v/>
      </c>
      <c r="AI997" t="str">
        <f>IF(AE997="","",IF(AE997="[FÓRMULA MANUAL]","",IFERROR(SUMPRODUCT((DATOS!$A$2:$A$20000=AE997)*(CONFIG_METADATA!$G$2:$G$20000=1)*(COUNTIF(CONFIG_ASIGNATURAS!$B$7:$B$27,DATOS!$I$2:$I$20000)&gt;0)*(DATOS!$K$2:$K$20000))/SUMPRODUCT((DATOS!$A$2:$A$20000=AE997)*(CONFIG_METADATA!$G$2:$G$20000=1)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MANUAL]","",IFERROR(AVERAGEIFS(DATOS!$K$2:$K$20000,DATOS!$A$2:$A$20000,A998,CONFIG_METADATA!$G$2:$G$20000,1,DATOS!$I$2:$I$20000,"Lenguaje Musical"),"")))</f>
        <v/>
      </c>
      <c r="C998" t="str">
        <f>IF(A998="","",IF(A998="[FÓRMULA MANUAL]","",IFERROR(AVERAGEIFS(DATOS!$K$2:$K$20000,DATOS!$A$2:$A$20000,A998,CONFIG_METADATA!$G$2:$G$20000,1,DATOS!$I$2:$I$20000,"Orquesta/Banda/Conjunto"),"")))</f>
        <v/>
      </c>
      <c r="D998" t="str">
        <f>IF(A998="","",IF(A998="[FÓRMULA MANUAL]","",IFERROR(AVERAGEIFS(DATOS!$K$2:$K$20000,DATOS!$A$2:$A$20000,A998,CONFIG_METADATA!$G$2:$G$20000,1,DATOS!$I$2:$I$20000,"Conjunto"),"")))</f>
        <v/>
      </c>
      <c r="E998" t="str">
        <f>IF(A998="","",IF(A998="[FÓRMULA MANUAL]","",IFERROR(SUMPRODUCT((DATOS!$A$2:$A$20000=A998)*(CONFIG_METADATA!$G$2:$G$20000=1)*(COUNTIF(CONFIG_ASIGNATURAS!$B$7:$B$27,DATOS!$I$2:$I$20000)&gt;0)*(DATOS!$K$2:$K$20000))/SUMPRODUCT((DATOS!$A$2:$A$20000=A998)*(CONFIG_METADATA!$G$2:$G$20000=1)*(COUNTIF(CONFIG_ASIGNATURAS!$B$7:$B$27,DATOS!$I$2:$I$20000)&gt;0)*1),"")))</f>
        <v/>
      </c>
      <c r="H998" t="str">
        <f>IF(G998="","",IF(G998="[FÓRMULA MANUAL]","",IFERROR(AVERAGEIFS(DATOS!$K$2:$K$20000,DATOS!$A$2:$A$20000,G998,CONFIG_METADATA!$G$2:$G$20000,1,DATOS!$I$2:$I$20000,"Lenguaje Musical"),"")))</f>
        <v/>
      </c>
      <c r="I998" t="str">
        <f>IF(G998="","",IF(G998="[FÓRMULA MANUAL]","",IFERROR(AVERAGEIFS(DATOS!$K$2:$K$20000,DATOS!$A$2:$A$20000,G998,CONFIG_METADATA!$G$2:$G$20000,1,DATOS!$I$2:$I$20000,"Orquesta/Banda/Conjunto"),"")))</f>
        <v/>
      </c>
      <c r="J998" t="str">
        <f>IF(G998="","",IF(G998="[FÓRMULA MANUAL]","",IFERROR(AVERAGEIFS(DATOS!$K$2:$K$20000,DATOS!$A$2:$A$20000,G998,CONFIG_METADATA!$G$2:$G$20000,1,DATOS!$I$2:$I$20000,"Conjunto"),"")))</f>
        <v/>
      </c>
      <c r="K998" t="str">
        <f>IF(G998="","",IF(G998="[FÓRMULA MANUAL]","",IFERROR(SUMPRODUCT((DATOS!$A$2:$A$20000=G998)*(CONFIG_METADATA!$G$2:$G$20000=1)*(COUNTIF(CONFIG_ASIGNATURAS!$B$7:$B$27,DATOS!$I$2:$I$20000)&gt;0)*(DATOS!$K$2:$K$20000))/SUMPRODUCT((DATOS!$A$2:$A$20000=G998)*(CONFIG_METADATA!$G$2:$G$20000=1)*(COUNTIF(CONFIG_ASIGNATURAS!$B$7:$B$27,DATOS!$I$2:$I$20000)&gt;0)*1),"")))</f>
        <v/>
      </c>
      <c r="N998" t="str">
        <f>IF(M998="","",IF(M998="[FÓRMULA MANUAL]","",IFERROR(AVERAGEIFS(DATOS!$K$2:$K$20000,DATOS!$A$2:$A$20000,M998,CONFIG_METADATA!$G$2:$G$20000,1,DATOS!$I$2:$I$20000,"Armonía"),"")))</f>
        <v/>
      </c>
      <c r="O998" t="str">
        <f>IF(M998="","",IF(M998="[FÓRMULA MANUAL]","",IFERROR(AVERAGEIFS(DATOS!$K$2:$K$20000,DATOS!$A$2:$A$20000,M998,CONFIG_METADATA!$G$2:$G$20000,1,DATOS!$I$2:$I$20000,"Orquesta/Banda/Conjunto"),"")))</f>
        <v/>
      </c>
      <c r="P998" t="str">
        <f>IF(M998="","",IF(M998="[FÓRMULA MANUAL]","",IFERROR(AVERAGEIFS(DATOS!$K$2:$K$20000,DATOS!$A$2:$A$20000,M998,CONFIG_METADATA!$G$2:$G$20000,1,DATOS!$I$2:$I$20000,"Música de Cámara"),"")))</f>
        <v/>
      </c>
      <c r="Q998" t="str">
        <f>IF(M998="","",IF(M998="[FÓRMULA MANUAL]","",IFERROR(SUMPRODUCT((DATOS!$A$2:$A$20000=M998)*(CONFIG_METADATA!$G$2:$G$20000=1)*(COUNTIF(CONFIG_ASIGNATURAS!$B$7:$B$27,DATOS!$I$2:$I$20000)&gt;0)*(DATOS!$K$2:$K$20000))/SUMPRODUCT((DATOS!$A$2:$A$20000=M998)*(CONFIG_METADATA!$G$2:$G$20000=1)*(COUNTIF(CONFIG_ASIGNATURAS!$B$7:$B$27,DATOS!$I$2:$I$20000)&gt;0)*1),"")))</f>
        <v/>
      </c>
      <c r="T998" t="str">
        <f>IF(S998="","",IF(S998="[FÓRMULA MANUAL]","",IFERROR(AVERAGEIFS(DATOS!$K$2:$K$20000,DATOS!$A$2:$A$20000,S998,CONFIG_METADATA!$G$2:$G$20000,1,DATOS!$I$2:$I$20000,"Armonía"),"")))</f>
        <v/>
      </c>
      <c r="U998" t="str">
        <f>IF(S998="","",IF(S998="[FÓRMULA MANUAL]","",IFERROR(AVERAGEIFS(DATOS!$K$2:$K$20000,DATOS!$A$2:$A$20000,S998,CONFIG_METADATA!$G$2:$G$20000,1,DATOS!$I$2:$I$20000,"Orquesta/Banda/Conjunto"),"")))</f>
        <v/>
      </c>
      <c r="V998" t="str">
        <f>IF(S998="","",IF(S998="[FÓRMULA MANUAL]","",IFERROR(AVERAGEIFS(DATOS!$K$2:$K$20000,DATOS!$A$2:$A$20000,S998,CONFIG_METADATA!$G$2:$G$20000,1,DATOS!$I$2:$I$20000,"Música de Cámara"),"")))</f>
        <v/>
      </c>
      <c r="W998" t="str">
        <f>IF(S998="","",IF(S998="[FÓRMULA MANUAL]","",IFERROR(SUMPRODUCT((DATOS!$A$2:$A$20000=S998)*(CONFIG_METADATA!$G$2:$G$20000=1)*(COUNTIF(CONFIG_ASIGNATURAS!$B$7:$B$27,DATOS!$I$2:$I$20000)&gt;0)*(DATOS!$K$2:$K$20000))/SUMPRODUCT((DATOS!$A$2:$A$20000=S998)*(CONFIG_METADATA!$G$2:$G$20000=1)*(COUNTIF(CONFIG_ASIGNATURAS!$B$7:$B$27,DATOS!$I$2:$I$20000)&gt;0)*1),"")))</f>
        <v/>
      </c>
      <c r="Z998" t="str">
        <f>IF(Y998="","",IF(Y998="[FÓRMULA MANUAL]","",IFERROR(AVERAGEIFS(DATOS!$K$2:$K$20000,DATOS!$A$2:$A$20000,Y998,CONFIG_METADATA!$G$2:$G$20000,1,DATOS!$I$2:$I$20000,"Análisis"),"")))</f>
        <v/>
      </c>
      <c r="AA998" t="str">
        <f>IF(Y998="","",IF(Y998="[FÓRMULA MANUAL]","",IFERROR(AVERAGEIFS(DATOS!$K$2:$K$20000,DATOS!$A$2:$A$20000,Y998,CONFIG_METADATA!$G$2:$G$20000,1,DATOS!$I$2:$I$20000,"Orquesta/Banda/Conjunto"),"")))</f>
        <v/>
      </c>
      <c r="AB998" t="str">
        <f>IF(Y998="","",IF(Y998="[FÓRMULA MANUAL]","",IFERROR(AVERAGEIFS(DATOS!$K$2:$K$20000,DATOS!$A$2:$A$20000,Y998,CONFIG_METADATA!$G$2:$G$20000,1,DATOS!$I$2:$I$20000,"Música de Cámara"),"")))</f>
        <v/>
      </c>
      <c r="AC998" t="str">
        <f>IF(Y998="","",IF(Y998="[FÓRMULA MANUAL]","",IFERROR(SUMPRODUCT((DATOS!$A$2:$A$20000=Y998)*(CONFIG_METADATA!$G$2:$G$20000=1)*(COUNTIF(CONFIG_ASIGNATURAS!$B$7:$B$27,DATOS!$I$2:$I$20000)&gt;0)*(DATOS!$K$2:$K$20000))/SUMPRODUCT((DATOS!$A$2:$A$20000=Y998)*(CONFIG_METADATA!$G$2:$G$20000=1)*(COUNTIF(CONFIG_ASIGNATURAS!$B$7:$B$27,DATOS!$I$2:$I$20000)&gt;0)*1),"")))</f>
        <v/>
      </c>
      <c r="AF998" t="str">
        <f>IF(AE998="","",IF(AE998="[FÓRMULA MANUAL]","",IFERROR(AVERAGEIFS(DATOS!$K$2:$K$20000,DATOS!$A$2:$A$20000,AE998,CONFIG_METADATA!$G$2:$G$20000,1,DATOS!$I$2:$I$20000,"Análisis"),"")))</f>
        <v/>
      </c>
      <c r="AG998" t="str">
        <f>IF(AE998="","",IF(AE998="[FÓRMULA MANUAL]","",IFERROR(AVERAGEIFS(DATOS!$K$2:$K$20000,DATOS!$A$2:$A$20000,AE998,CONFIG_METADATA!$G$2:$G$20000,1,DATOS!$I$2:$I$20000,"Orquesta/Banda/Conjunto"),"")))</f>
        <v/>
      </c>
      <c r="AH998" t="str">
        <f>IF(AE998="","",IF(AE998="[FÓRMULA MANUAL]","",IFERROR(AVERAGEIFS(DATOS!$K$2:$K$20000,DATOS!$A$2:$A$20000,AE998,CONFIG_METADATA!$G$2:$G$20000,1,DATOS!$I$2:$I$20000,"Música de Cámara"),"")))</f>
        <v/>
      </c>
      <c r="AI998" t="str">
        <f>IF(AE998="","",IF(AE998="[FÓRMULA MANUAL]","",IFERROR(SUMPRODUCT((DATOS!$A$2:$A$20000=AE998)*(CONFIG_METADATA!$G$2:$G$20000=1)*(COUNTIF(CONFIG_ASIGNATURAS!$B$7:$B$27,DATOS!$I$2:$I$20000)&gt;0)*(DATOS!$K$2:$K$20000))/SUMPRODUCT((DATOS!$A$2:$A$20000=AE998)*(CONFIG_METADATA!$G$2:$G$20000=1)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MANUAL]","",IFERROR(AVERAGEIFS(DATOS!$K$2:$K$20000,DATOS!$A$2:$A$20000,A999,CONFIG_METADATA!$G$2:$G$20000,1,DATOS!$I$2:$I$20000,"Lenguaje Musical"),"")))</f>
        <v/>
      </c>
      <c r="C999" t="str">
        <f>IF(A999="","",IF(A999="[FÓRMULA MANUAL]","",IFERROR(AVERAGEIFS(DATOS!$K$2:$K$20000,DATOS!$A$2:$A$20000,A999,CONFIG_METADATA!$G$2:$G$20000,1,DATOS!$I$2:$I$20000,"Orquesta/Banda/Conjunto"),"")))</f>
        <v/>
      </c>
      <c r="D999" t="str">
        <f>IF(A999="","",IF(A999="[FÓRMULA MANUAL]","",IFERROR(AVERAGEIFS(DATOS!$K$2:$K$20000,DATOS!$A$2:$A$20000,A999,CONFIG_METADATA!$G$2:$G$20000,1,DATOS!$I$2:$I$20000,"Conjunto"),"")))</f>
        <v/>
      </c>
      <c r="E999" t="str">
        <f>IF(A999="","",IF(A999="[FÓRMULA MANUAL]","",IFERROR(SUMPRODUCT((DATOS!$A$2:$A$20000=A999)*(CONFIG_METADATA!$G$2:$G$20000=1)*(COUNTIF(CONFIG_ASIGNATURAS!$B$7:$B$27,DATOS!$I$2:$I$20000)&gt;0)*(DATOS!$K$2:$K$20000))/SUMPRODUCT((DATOS!$A$2:$A$20000=A999)*(CONFIG_METADATA!$G$2:$G$20000=1)*(COUNTIF(CONFIG_ASIGNATURAS!$B$7:$B$27,DATOS!$I$2:$I$20000)&gt;0)*1),"")))</f>
        <v/>
      </c>
      <c r="H999" t="str">
        <f>IF(G999="","",IF(G999="[FÓRMULA MANUAL]","",IFERROR(AVERAGEIFS(DATOS!$K$2:$K$20000,DATOS!$A$2:$A$20000,G999,CONFIG_METADATA!$G$2:$G$20000,1,DATOS!$I$2:$I$20000,"Lenguaje Musical"),"")))</f>
        <v/>
      </c>
      <c r="I999" t="str">
        <f>IF(G999="","",IF(G999="[FÓRMULA MANUAL]","",IFERROR(AVERAGEIFS(DATOS!$K$2:$K$20000,DATOS!$A$2:$A$20000,G999,CONFIG_METADATA!$G$2:$G$20000,1,DATOS!$I$2:$I$20000,"Orquesta/Banda/Conjunto"),"")))</f>
        <v/>
      </c>
      <c r="J999" t="str">
        <f>IF(G999="","",IF(G999="[FÓRMULA MANUAL]","",IFERROR(AVERAGEIFS(DATOS!$K$2:$K$20000,DATOS!$A$2:$A$20000,G999,CONFIG_METADATA!$G$2:$G$20000,1,DATOS!$I$2:$I$20000,"Conjunto"),"")))</f>
        <v/>
      </c>
      <c r="K999" t="str">
        <f>IF(G999="","",IF(G999="[FÓRMULA MANUAL]","",IFERROR(SUMPRODUCT((DATOS!$A$2:$A$20000=G999)*(CONFIG_METADATA!$G$2:$G$20000=1)*(COUNTIF(CONFIG_ASIGNATURAS!$B$7:$B$27,DATOS!$I$2:$I$20000)&gt;0)*(DATOS!$K$2:$K$20000))/SUMPRODUCT((DATOS!$A$2:$A$20000=G999)*(CONFIG_METADATA!$G$2:$G$20000=1)*(COUNTIF(CONFIG_ASIGNATURAS!$B$7:$B$27,DATOS!$I$2:$I$20000)&gt;0)*1),"")))</f>
        <v/>
      </c>
      <c r="N999" t="str">
        <f>IF(M999="","",IF(M999="[FÓRMULA MANUAL]","",IFERROR(AVERAGEIFS(DATOS!$K$2:$K$20000,DATOS!$A$2:$A$20000,M999,CONFIG_METADATA!$G$2:$G$20000,1,DATOS!$I$2:$I$20000,"Armonía"),"")))</f>
        <v/>
      </c>
      <c r="O999" t="str">
        <f>IF(M999="","",IF(M999="[FÓRMULA MANUAL]","",IFERROR(AVERAGEIFS(DATOS!$K$2:$K$20000,DATOS!$A$2:$A$20000,M999,CONFIG_METADATA!$G$2:$G$20000,1,DATOS!$I$2:$I$20000,"Orquesta/Banda/Conjunto"),"")))</f>
        <v/>
      </c>
      <c r="P999" t="str">
        <f>IF(M999="","",IF(M999="[FÓRMULA MANUAL]","",IFERROR(AVERAGEIFS(DATOS!$K$2:$K$20000,DATOS!$A$2:$A$20000,M999,CONFIG_METADATA!$G$2:$G$20000,1,DATOS!$I$2:$I$20000,"Música de Cámara"),"")))</f>
        <v/>
      </c>
      <c r="Q999" t="str">
        <f>IF(M999="","",IF(M999="[FÓRMULA MANUAL]","",IFERROR(SUMPRODUCT((DATOS!$A$2:$A$20000=M999)*(CONFIG_METADATA!$G$2:$G$20000=1)*(COUNTIF(CONFIG_ASIGNATURAS!$B$7:$B$27,DATOS!$I$2:$I$20000)&gt;0)*(DATOS!$K$2:$K$20000))/SUMPRODUCT((DATOS!$A$2:$A$20000=M999)*(CONFIG_METADATA!$G$2:$G$20000=1)*(COUNTIF(CONFIG_ASIGNATURAS!$B$7:$B$27,DATOS!$I$2:$I$20000)&gt;0)*1),"")))</f>
        <v/>
      </c>
      <c r="T999" t="str">
        <f>IF(S999="","",IF(S999="[FÓRMULA MANUAL]","",IFERROR(AVERAGEIFS(DATOS!$K$2:$K$20000,DATOS!$A$2:$A$20000,S999,CONFIG_METADATA!$G$2:$G$20000,1,DATOS!$I$2:$I$20000,"Armonía"),"")))</f>
        <v/>
      </c>
      <c r="U999" t="str">
        <f>IF(S999="","",IF(S999="[FÓRMULA MANUAL]","",IFERROR(AVERAGEIFS(DATOS!$K$2:$K$20000,DATOS!$A$2:$A$20000,S999,CONFIG_METADATA!$G$2:$G$20000,1,DATOS!$I$2:$I$20000,"Orquesta/Banda/Conjunto"),"")))</f>
        <v/>
      </c>
      <c r="V999" t="str">
        <f>IF(S999="","",IF(S999="[FÓRMULA MANUAL]","",IFERROR(AVERAGEIFS(DATOS!$K$2:$K$20000,DATOS!$A$2:$A$20000,S999,CONFIG_METADATA!$G$2:$G$20000,1,DATOS!$I$2:$I$20000,"Música de Cámara"),"")))</f>
        <v/>
      </c>
      <c r="W999" t="str">
        <f>IF(S999="","",IF(S999="[FÓRMULA MANUAL]","",IFERROR(SUMPRODUCT((DATOS!$A$2:$A$20000=S999)*(CONFIG_METADATA!$G$2:$G$20000=1)*(COUNTIF(CONFIG_ASIGNATURAS!$B$7:$B$27,DATOS!$I$2:$I$20000)&gt;0)*(DATOS!$K$2:$K$20000))/SUMPRODUCT((DATOS!$A$2:$A$20000=S999)*(CONFIG_METADATA!$G$2:$G$20000=1)*(COUNTIF(CONFIG_ASIGNATURAS!$B$7:$B$27,DATOS!$I$2:$I$20000)&gt;0)*1),"")))</f>
        <v/>
      </c>
      <c r="Z999" t="str">
        <f>IF(Y999="","",IF(Y999="[FÓRMULA MANUAL]","",IFERROR(AVERAGEIFS(DATOS!$K$2:$K$20000,DATOS!$A$2:$A$20000,Y999,CONFIG_METADATA!$G$2:$G$20000,1,DATOS!$I$2:$I$20000,"Análisis"),"")))</f>
        <v/>
      </c>
      <c r="AA999" t="str">
        <f>IF(Y999="","",IF(Y999="[FÓRMULA MANUAL]","",IFERROR(AVERAGEIFS(DATOS!$K$2:$K$20000,DATOS!$A$2:$A$20000,Y999,CONFIG_METADATA!$G$2:$G$20000,1,DATOS!$I$2:$I$20000,"Orquesta/Banda/Conjunto"),"")))</f>
        <v/>
      </c>
      <c r="AB999" t="str">
        <f>IF(Y999="","",IF(Y999="[FÓRMULA MANUAL]","",IFERROR(AVERAGEIFS(DATOS!$K$2:$K$20000,DATOS!$A$2:$A$20000,Y999,CONFIG_METADATA!$G$2:$G$20000,1,DATOS!$I$2:$I$20000,"Música de Cámara"),"")))</f>
        <v/>
      </c>
      <c r="AC999" t="str">
        <f>IF(Y999="","",IF(Y999="[FÓRMULA MANUAL]","",IFERROR(SUMPRODUCT((DATOS!$A$2:$A$20000=Y999)*(CONFIG_METADATA!$G$2:$G$20000=1)*(COUNTIF(CONFIG_ASIGNATURAS!$B$7:$B$27,DATOS!$I$2:$I$20000)&gt;0)*(DATOS!$K$2:$K$20000))/SUMPRODUCT((DATOS!$A$2:$A$20000=Y999)*(CONFIG_METADATA!$G$2:$G$20000=1)*(COUNTIF(CONFIG_ASIGNATURAS!$B$7:$B$27,DATOS!$I$2:$I$20000)&gt;0)*1),"")))</f>
        <v/>
      </c>
      <c r="AF999" t="str">
        <f>IF(AE999="","",IF(AE999="[FÓRMULA MANUAL]","",IFERROR(AVERAGEIFS(DATOS!$K$2:$K$20000,DATOS!$A$2:$A$20000,AE999,CONFIG_METADATA!$G$2:$G$20000,1,DATOS!$I$2:$I$20000,"Análisis"),"")))</f>
        <v/>
      </c>
      <c r="AG999" t="str">
        <f>IF(AE999="","",IF(AE999="[FÓRMULA MANUAL]","",IFERROR(AVERAGEIFS(DATOS!$K$2:$K$20000,DATOS!$A$2:$A$20000,AE999,CONFIG_METADATA!$G$2:$G$20000,1,DATOS!$I$2:$I$20000,"Orquesta/Banda/Conjunto"),"")))</f>
        <v/>
      </c>
      <c r="AH999" t="str">
        <f>IF(AE999="","",IF(AE999="[FÓRMULA MANUAL]","",IFERROR(AVERAGEIFS(DATOS!$K$2:$K$20000,DATOS!$A$2:$A$20000,AE999,CONFIG_METADATA!$G$2:$G$20000,1,DATOS!$I$2:$I$20000,"Música de Cámara"),"")))</f>
        <v/>
      </c>
      <c r="AI999" t="str">
        <f>IF(AE999="","",IF(AE999="[FÓRMULA MANUAL]","",IFERROR(SUMPRODUCT((DATOS!$A$2:$A$20000=AE999)*(CONFIG_METADATA!$G$2:$G$20000=1)*(COUNTIF(CONFIG_ASIGNATURAS!$B$7:$B$27,DATOS!$I$2:$I$20000)&gt;0)*(DATOS!$K$2:$K$20000))/SUMPRODUCT((DATOS!$A$2:$A$20000=AE999)*(CONFIG_METADATA!$G$2:$G$20000=1)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MANUAL]","",IFERROR(AVERAGEIFS(DATOS!$K$2:$K$20000,DATOS!$A$2:$A$20000,A1000,CONFIG_METADATA!$G$2:$G$20000,1,DATOS!$I$2:$I$20000,"Lenguaje Musical"),"")))</f>
        <v/>
      </c>
      <c r="C1000" t="str">
        <f>IF(A1000="","",IF(A1000="[FÓRMULA MANUAL]","",IFERROR(AVERAGEIFS(DATOS!$K$2:$K$20000,DATOS!$A$2:$A$20000,A1000,CONFIG_METADATA!$G$2:$G$20000,1,DATOS!$I$2:$I$20000,"Orquesta/Banda/Conjunto"),"")))</f>
        <v/>
      </c>
      <c r="D1000" t="str">
        <f>IF(A1000="","",IF(A1000="[FÓRMULA MANUAL]","",IFERROR(AVERAGEIFS(DATOS!$K$2:$K$20000,DATOS!$A$2:$A$20000,A1000,CONFIG_METADATA!$G$2:$G$20000,1,DATOS!$I$2:$I$20000,"Conjunto"),"")))</f>
        <v/>
      </c>
      <c r="E1000" t="str">
        <f>IF(A1000="","",IF(A1000="[FÓRMULA MANUAL]","",IFERROR(SUMPRODUCT((DATOS!$A$2:$A$20000=A1000)*(CONFIG_METADATA!$G$2:$G$20000=1)*(COUNTIF(CONFIG_ASIGNATURAS!$B$7:$B$27,DATOS!$I$2:$I$20000)&gt;0)*(DATOS!$K$2:$K$20000))/SUMPRODUCT((DATOS!$A$2:$A$20000=A1000)*(CONFIG_METADATA!$G$2:$G$20000=1)*(COUNTIF(CONFIG_ASIGNATURAS!$B$7:$B$27,DATOS!$I$2:$I$20000)&gt;0)*1),"")))</f>
        <v/>
      </c>
      <c r="H1000" t="str">
        <f>IF(G1000="","",IF(G1000="[FÓRMULA MANUAL]","",IFERROR(AVERAGEIFS(DATOS!$K$2:$K$20000,DATOS!$A$2:$A$20000,G1000,CONFIG_METADATA!$G$2:$G$20000,1,DATOS!$I$2:$I$20000,"Lenguaje Musical"),"")))</f>
        <v/>
      </c>
      <c r="I1000" t="str">
        <f>IF(G1000="","",IF(G1000="[FÓRMULA MANUAL]","",IFERROR(AVERAGEIFS(DATOS!$K$2:$K$20000,DATOS!$A$2:$A$20000,G1000,CONFIG_METADATA!$G$2:$G$20000,1,DATOS!$I$2:$I$20000,"Orquesta/Banda/Conjunto"),"")))</f>
        <v/>
      </c>
      <c r="J1000" t="str">
        <f>IF(G1000="","",IF(G1000="[FÓRMULA MANUAL]","",IFERROR(AVERAGEIFS(DATOS!$K$2:$K$20000,DATOS!$A$2:$A$20000,G1000,CONFIG_METADATA!$G$2:$G$20000,1,DATOS!$I$2:$I$20000,"Conjunto"),"")))</f>
        <v/>
      </c>
      <c r="K1000" t="str">
        <f>IF(G1000="","",IF(G1000="[FÓRMULA MANUAL]","",IFERROR(SUMPRODUCT((DATOS!$A$2:$A$20000=G1000)*(CONFIG_METADATA!$G$2:$G$20000=1)*(COUNTIF(CONFIG_ASIGNATURAS!$B$7:$B$27,DATOS!$I$2:$I$20000)&gt;0)*(DATOS!$K$2:$K$20000))/SUMPRODUCT((DATOS!$A$2:$A$20000=G1000)*(CONFIG_METADATA!$G$2:$G$20000=1)*(COUNTIF(CONFIG_ASIGNATURAS!$B$7:$B$27,DATOS!$I$2:$I$20000)&gt;0)*1),"")))</f>
        <v/>
      </c>
      <c r="N1000" t="str">
        <f>IF(M1000="","",IF(M1000="[FÓRMULA MANUAL]","",IFERROR(AVERAGEIFS(DATOS!$K$2:$K$20000,DATOS!$A$2:$A$20000,M1000,CONFIG_METADATA!$G$2:$G$20000,1,DATOS!$I$2:$I$20000,"Armonía"),"")))</f>
        <v/>
      </c>
      <c r="O1000" t="str">
        <f>IF(M1000="","",IF(M1000="[FÓRMULA MANUAL]","",IFERROR(AVERAGEIFS(DATOS!$K$2:$K$20000,DATOS!$A$2:$A$20000,M1000,CONFIG_METADATA!$G$2:$G$20000,1,DATOS!$I$2:$I$20000,"Orquesta/Banda/Conjunto"),"")))</f>
        <v/>
      </c>
      <c r="P1000" t="str">
        <f>IF(M1000="","",IF(M1000="[FÓRMULA MANUAL]","",IFERROR(AVERAGEIFS(DATOS!$K$2:$K$20000,DATOS!$A$2:$A$20000,M1000,CONFIG_METADATA!$G$2:$G$20000,1,DATOS!$I$2:$I$20000,"Música de Cámara"),"")))</f>
        <v/>
      </c>
      <c r="Q1000" t="str">
        <f>IF(M1000="","",IF(M1000="[FÓRMULA MANUAL]","",IFERROR(SUMPRODUCT((DATOS!$A$2:$A$20000=M1000)*(CONFIG_METADATA!$G$2:$G$20000=1)*(COUNTIF(CONFIG_ASIGNATURAS!$B$7:$B$27,DATOS!$I$2:$I$20000)&gt;0)*(DATOS!$K$2:$K$20000))/SUMPRODUCT((DATOS!$A$2:$A$20000=M1000)*(CONFIG_METADATA!$G$2:$G$20000=1)*(COUNTIF(CONFIG_ASIGNATURAS!$B$7:$B$27,DATOS!$I$2:$I$20000)&gt;0)*1),"")))</f>
        <v/>
      </c>
      <c r="T1000" t="str">
        <f>IF(S1000="","",IF(S1000="[FÓRMULA MANUAL]","",IFERROR(AVERAGEIFS(DATOS!$K$2:$K$20000,DATOS!$A$2:$A$20000,S1000,CONFIG_METADATA!$G$2:$G$20000,1,DATOS!$I$2:$I$20000,"Armonía"),"")))</f>
        <v/>
      </c>
      <c r="U1000" t="str">
        <f>IF(S1000="","",IF(S1000="[FÓRMULA MANUAL]","",IFERROR(AVERAGEIFS(DATOS!$K$2:$K$20000,DATOS!$A$2:$A$20000,S1000,CONFIG_METADATA!$G$2:$G$20000,1,DATOS!$I$2:$I$20000,"Orquesta/Banda/Conjunto"),"")))</f>
        <v/>
      </c>
      <c r="V1000" t="str">
        <f>IF(S1000="","",IF(S1000="[FÓRMULA MANUAL]","",IFERROR(AVERAGEIFS(DATOS!$K$2:$K$20000,DATOS!$A$2:$A$20000,S1000,CONFIG_METADATA!$G$2:$G$20000,1,DATOS!$I$2:$I$20000,"Música de Cámara"),"")))</f>
        <v/>
      </c>
      <c r="W1000" t="str">
        <f>IF(S1000="","",IF(S1000="[FÓRMULA MANUAL]","",IFERROR(SUMPRODUCT((DATOS!$A$2:$A$20000=S1000)*(CONFIG_METADATA!$G$2:$G$20000=1)*(COUNTIF(CONFIG_ASIGNATURAS!$B$7:$B$27,DATOS!$I$2:$I$20000)&gt;0)*(DATOS!$K$2:$K$20000))/SUMPRODUCT((DATOS!$A$2:$A$20000=S1000)*(CONFIG_METADATA!$G$2:$G$20000=1)*(COUNTIF(CONFIG_ASIGNATURAS!$B$7:$B$27,DATOS!$I$2:$I$20000)&gt;0)*1),"")))</f>
        <v/>
      </c>
      <c r="Z1000" t="str">
        <f>IF(Y1000="","",IF(Y1000="[FÓRMULA MANUAL]","",IFERROR(AVERAGEIFS(DATOS!$K$2:$K$20000,DATOS!$A$2:$A$20000,Y1000,CONFIG_METADATA!$G$2:$G$20000,1,DATOS!$I$2:$I$20000,"Análisis"),"")))</f>
        <v/>
      </c>
      <c r="AA1000" t="str">
        <f>IF(Y1000="","",IF(Y1000="[FÓRMULA MANUAL]","",IFERROR(AVERAGEIFS(DATOS!$K$2:$K$20000,DATOS!$A$2:$A$20000,Y1000,CONFIG_METADATA!$G$2:$G$20000,1,DATOS!$I$2:$I$20000,"Orquesta/Banda/Conjunto"),"")))</f>
        <v/>
      </c>
      <c r="AB1000" t="str">
        <f>IF(Y1000="","",IF(Y1000="[FÓRMULA MANUAL]","",IFERROR(AVERAGEIFS(DATOS!$K$2:$K$20000,DATOS!$A$2:$A$20000,Y1000,CONFIG_METADATA!$G$2:$G$20000,1,DATOS!$I$2:$I$20000,"Música de Cámara"),"")))</f>
        <v/>
      </c>
      <c r="AC1000" t="str">
        <f>IF(Y1000="","",IF(Y1000="[FÓRMULA MANUAL]","",IFERROR(SUMPRODUCT((DATOS!$A$2:$A$20000=Y1000)*(CONFIG_METADATA!$G$2:$G$20000=1)*(COUNTIF(CONFIG_ASIGNATURAS!$B$7:$B$27,DATOS!$I$2:$I$20000)&gt;0)*(DATOS!$K$2:$K$20000))/SUMPRODUCT((DATOS!$A$2:$A$20000=Y1000)*(CONFIG_METADATA!$G$2:$G$20000=1)*(COUNTIF(CONFIG_ASIGNATURAS!$B$7:$B$27,DATOS!$I$2:$I$20000)&gt;0)*1),"")))</f>
        <v/>
      </c>
      <c r="AF1000" t="str">
        <f>IF(AE1000="","",IF(AE1000="[FÓRMULA MANUAL]","",IFERROR(AVERAGEIFS(DATOS!$K$2:$K$20000,DATOS!$A$2:$A$20000,AE1000,CONFIG_METADATA!$G$2:$G$20000,1,DATOS!$I$2:$I$20000,"Análisis"),"")))</f>
        <v/>
      </c>
      <c r="AG1000" t="str">
        <f>IF(AE1000="","",IF(AE1000="[FÓRMULA MANUAL]","",IFERROR(AVERAGEIFS(DATOS!$K$2:$K$20000,DATOS!$A$2:$A$20000,AE1000,CONFIG_METADATA!$G$2:$G$20000,1,DATOS!$I$2:$I$20000,"Orquesta/Banda/Conjunto"),"")))</f>
        <v/>
      </c>
      <c r="AH1000" t="str">
        <f>IF(AE1000="","",IF(AE1000="[FÓRMULA MANUAL]","",IFERROR(AVERAGEIFS(DATOS!$K$2:$K$20000,DATOS!$A$2:$A$20000,AE1000,CONFIG_METADATA!$G$2:$G$20000,1,DATOS!$I$2:$I$20000,"Música de Cámara"),"")))</f>
        <v/>
      </c>
      <c r="AI1000" t="str">
        <f>IF(AE1000="","",IF(AE1000="[FÓRMULA MANUAL]","",IFERROR(SUMPRODUCT((DATOS!$A$2:$A$20000=AE1000)*(CONFIG_METADATA!$G$2:$G$20000=1)*(COUNTIF(CONFIG_ASIGNATURAS!$B$7:$B$27,DATOS!$I$2:$I$20000)&gt;0)*(DATOS!$K$2:$K$20000))/SUMPRODUCT((DATOS!$A$2:$A$20000=AE1000)*(CONFIG_METADATA!$G$2:$G$20000=1)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MANUAL]","",IFERROR(AVERAGEIFS(DATOS!$K$2:$K$20000,DATOS!$A$2:$A$20000,A1001,CONFIG_METADATA!$G$2:$G$20000,1,DATOS!$I$2:$I$20000,"Lenguaje Musical"),"")))</f>
        <v/>
      </c>
      <c r="C1001" t="str">
        <f>IF(A1001="","",IF(A1001="[FÓRMULA MANUAL]","",IFERROR(AVERAGEIFS(DATOS!$K$2:$K$20000,DATOS!$A$2:$A$20000,A1001,CONFIG_METADATA!$G$2:$G$20000,1,DATOS!$I$2:$I$20000,"Orquesta/Banda/Conjunto"),"")))</f>
        <v/>
      </c>
      <c r="D1001" t="str">
        <f>IF(A1001="","",IF(A1001="[FÓRMULA MANUAL]","",IFERROR(AVERAGEIFS(DATOS!$K$2:$K$20000,DATOS!$A$2:$A$20000,A1001,CONFIG_METADATA!$G$2:$G$20000,1,DATOS!$I$2:$I$20000,"Conjunto"),"")))</f>
        <v/>
      </c>
      <c r="E1001" t="str">
        <f>IF(A1001="","",IF(A1001="[FÓRMULA MANUAL]","",IFERROR(SUMPRODUCT((DATOS!$A$2:$A$20000=A1001)*(CONFIG_METADATA!$G$2:$G$20000=1)*(COUNTIF(CONFIG_ASIGNATURAS!$B$7:$B$27,DATOS!$I$2:$I$20000)&gt;0)*(DATOS!$K$2:$K$20000))/SUMPRODUCT((DATOS!$A$2:$A$20000=A1001)*(CONFIG_METADATA!$G$2:$G$20000=1)*(COUNTIF(CONFIG_ASIGNATURAS!$B$7:$B$27,DATOS!$I$2:$I$20000)&gt;0)*1),"")))</f>
        <v/>
      </c>
      <c r="H1001" t="str">
        <f>IF(G1001="","",IF(G1001="[FÓRMULA MANUAL]","",IFERROR(AVERAGEIFS(DATOS!$K$2:$K$20000,DATOS!$A$2:$A$20000,G1001,CONFIG_METADATA!$G$2:$G$20000,1,DATOS!$I$2:$I$20000,"Lenguaje Musical"),"")))</f>
        <v/>
      </c>
      <c r="I1001" t="str">
        <f>IF(G1001="","",IF(G1001="[FÓRMULA MANUAL]","",IFERROR(AVERAGEIFS(DATOS!$K$2:$K$20000,DATOS!$A$2:$A$20000,G1001,CONFIG_METADATA!$G$2:$G$20000,1,DATOS!$I$2:$I$20000,"Orquesta/Banda/Conjunto"),"")))</f>
        <v/>
      </c>
      <c r="J1001" t="str">
        <f>IF(G1001="","",IF(G1001="[FÓRMULA MANUAL]","",IFERROR(AVERAGEIFS(DATOS!$K$2:$K$20000,DATOS!$A$2:$A$20000,G1001,CONFIG_METADATA!$G$2:$G$20000,1,DATOS!$I$2:$I$20000,"Conjunto"),"")))</f>
        <v/>
      </c>
      <c r="K1001" t="str">
        <f>IF(G1001="","",IF(G1001="[FÓRMULA MANUAL]","",IFERROR(SUMPRODUCT((DATOS!$A$2:$A$20000=G1001)*(CONFIG_METADATA!$G$2:$G$20000=1)*(COUNTIF(CONFIG_ASIGNATURAS!$B$7:$B$27,DATOS!$I$2:$I$20000)&gt;0)*(DATOS!$K$2:$K$20000))/SUMPRODUCT((DATOS!$A$2:$A$20000=G1001)*(CONFIG_METADATA!$G$2:$G$20000=1)*(COUNTIF(CONFIG_ASIGNATURAS!$B$7:$B$27,DATOS!$I$2:$I$20000)&gt;0)*1),"")))</f>
        <v/>
      </c>
      <c r="N1001" t="str">
        <f>IF(M1001="","",IF(M1001="[FÓRMULA MANUAL]","",IFERROR(AVERAGEIFS(DATOS!$K$2:$K$20000,DATOS!$A$2:$A$20000,M1001,CONFIG_METADATA!$G$2:$G$20000,1,DATOS!$I$2:$I$20000,"Armonía"),"")))</f>
        <v/>
      </c>
      <c r="O1001" t="str">
        <f>IF(M1001="","",IF(M1001="[FÓRMULA MANUAL]","",IFERROR(AVERAGEIFS(DATOS!$K$2:$K$20000,DATOS!$A$2:$A$20000,M1001,CONFIG_METADATA!$G$2:$G$20000,1,DATOS!$I$2:$I$20000,"Orquesta/Banda/Conjunto"),"")))</f>
        <v/>
      </c>
      <c r="P1001" t="str">
        <f>IF(M1001="","",IF(M1001="[FÓRMULA MANUAL]","",IFERROR(AVERAGEIFS(DATOS!$K$2:$K$20000,DATOS!$A$2:$A$20000,M1001,CONFIG_METADATA!$G$2:$G$20000,1,DATOS!$I$2:$I$20000,"Música de Cámara"),"")))</f>
        <v/>
      </c>
      <c r="Q1001" t="str">
        <f>IF(M1001="","",IF(M1001="[FÓRMULA MANUAL]","",IFERROR(SUMPRODUCT((DATOS!$A$2:$A$20000=M1001)*(CONFIG_METADATA!$G$2:$G$20000=1)*(COUNTIF(CONFIG_ASIGNATURAS!$B$7:$B$27,DATOS!$I$2:$I$20000)&gt;0)*(DATOS!$K$2:$K$20000))/SUMPRODUCT((DATOS!$A$2:$A$20000=M1001)*(CONFIG_METADATA!$G$2:$G$20000=1)*(COUNTIF(CONFIG_ASIGNATURAS!$B$7:$B$27,DATOS!$I$2:$I$20000)&gt;0)*1),"")))</f>
        <v/>
      </c>
      <c r="T1001" t="str">
        <f>IF(S1001="","",IF(S1001="[FÓRMULA MANUAL]","",IFERROR(AVERAGEIFS(DATOS!$K$2:$K$20000,DATOS!$A$2:$A$20000,S1001,CONFIG_METADATA!$G$2:$G$20000,1,DATOS!$I$2:$I$20000,"Armonía"),"")))</f>
        <v/>
      </c>
      <c r="U1001" t="str">
        <f>IF(S1001="","",IF(S1001="[FÓRMULA MANUAL]","",IFERROR(AVERAGEIFS(DATOS!$K$2:$K$20000,DATOS!$A$2:$A$20000,S1001,CONFIG_METADATA!$G$2:$G$20000,1,DATOS!$I$2:$I$20000,"Orquesta/Banda/Conjunto"),"")))</f>
        <v/>
      </c>
      <c r="V1001" t="str">
        <f>IF(S1001="","",IF(S1001="[FÓRMULA MANUAL]","",IFERROR(AVERAGEIFS(DATOS!$K$2:$K$20000,DATOS!$A$2:$A$20000,S1001,CONFIG_METADATA!$G$2:$G$20000,1,DATOS!$I$2:$I$20000,"Música de Cámara"),"")))</f>
        <v/>
      </c>
      <c r="W1001" t="str">
        <f>IF(S1001="","",IF(S1001="[FÓRMULA MANUAL]","",IFERROR(SUMPRODUCT((DATOS!$A$2:$A$20000=S1001)*(CONFIG_METADATA!$G$2:$G$20000=1)*(COUNTIF(CONFIG_ASIGNATURAS!$B$7:$B$27,DATOS!$I$2:$I$20000)&gt;0)*(DATOS!$K$2:$K$20000))/SUMPRODUCT((DATOS!$A$2:$A$20000=S1001)*(CONFIG_METADATA!$G$2:$G$20000=1)*(COUNTIF(CONFIG_ASIGNATURAS!$B$7:$B$27,DATOS!$I$2:$I$20000)&gt;0)*1),"")))</f>
        <v/>
      </c>
      <c r="Z1001" t="str">
        <f>IF(Y1001="","",IF(Y1001="[FÓRMULA MANUAL]","",IFERROR(AVERAGEIFS(DATOS!$K$2:$K$20000,DATOS!$A$2:$A$20000,Y1001,CONFIG_METADATA!$G$2:$G$20000,1,DATOS!$I$2:$I$20000,"Análisis"),"")))</f>
        <v/>
      </c>
      <c r="AA1001" t="str">
        <f>IF(Y1001="","",IF(Y1001="[FÓRMULA MANUAL]","",IFERROR(AVERAGEIFS(DATOS!$K$2:$K$20000,DATOS!$A$2:$A$20000,Y1001,CONFIG_METADATA!$G$2:$G$20000,1,DATOS!$I$2:$I$20000,"Orquesta/Banda/Conjunto"),"")))</f>
        <v/>
      </c>
      <c r="AB1001" t="str">
        <f>IF(Y1001="","",IF(Y1001="[FÓRMULA MANUAL]","",IFERROR(AVERAGEIFS(DATOS!$K$2:$K$20000,DATOS!$A$2:$A$20000,Y1001,CONFIG_METADATA!$G$2:$G$20000,1,DATOS!$I$2:$I$20000,"Música de Cámara"),"")))</f>
        <v/>
      </c>
      <c r="AC1001" t="str">
        <f>IF(Y1001="","",IF(Y1001="[FÓRMULA MANUAL]","",IFERROR(SUMPRODUCT((DATOS!$A$2:$A$20000=Y1001)*(CONFIG_METADATA!$G$2:$G$20000=1)*(COUNTIF(CONFIG_ASIGNATURAS!$B$7:$B$27,DATOS!$I$2:$I$20000)&gt;0)*(DATOS!$K$2:$K$20000))/SUMPRODUCT((DATOS!$A$2:$A$20000=Y1001)*(CONFIG_METADATA!$G$2:$G$20000=1)*(COUNTIF(CONFIG_ASIGNATURAS!$B$7:$B$27,DATOS!$I$2:$I$20000)&gt;0)*1),"")))</f>
        <v/>
      </c>
      <c r="AF1001" t="str">
        <f>IF(AE1001="","",IF(AE1001="[FÓRMULA MANUAL]","",IFERROR(AVERAGEIFS(DATOS!$K$2:$K$20000,DATOS!$A$2:$A$20000,AE1001,CONFIG_METADATA!$G$2:$G$20000,1,DATOS!$I$2:$I$20000,"Análisis"),"")))</f>
        <v/>
      </c>
      <c r="AG1001" t="str">
        <f>IF(AE1001="","",IF(AE1001="[FÓRMULA MANUAL]","",IFERROR(AVERAGEIFS(DATOS!$K$2:$K$20000,DATOS!$A$2:$A$20000,AE1001,CONFIG_METADATA!$G$2:$G$20000,1,DATOS!$I$2:$I$20000,"Orquesta/Banda/Conjunto"),"")))</f>
        <v/>
      </c>
      <c r="AH1001" t="str">
        <f>IF(AE1001="","",IF(AE1001="[FÓRMULA MANUAL]","",IFERROR(AVERAGEIFS(DATOS!$K$2:$K$20000,DATOS!$A$2:$A$20000,AE1001,CONFIG_METADATA!$G$2:$G$20000,1,DATOS!$I$2:$I$20000,"Música de Cámara"),"")))</f>
        <v/>
      </c>
      <c r="AI1001" t="str">
        <f>IF(AE1001="","",IF(AE1001="[FÓRMULA MANUAL]","",IFERROR(SUMPRODUCT((DATOS!$A$2:$A$20000=AE1001)*(CONFIG_METADATA!$G$2:$G$20000=1)*(COUNTIF(CONFIG_ASIGNATURAS!$B$7:$B$27,DATOS!$I$2:$I$20000)&gt;0)*(DATOS!$K$2:$K$20000))/SUMPRODUCT((DATOS!$A$2:$A$20000=AE1001)*(CONFIG_METADATA!$G$2:$G$20000=1)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MANUAL]","",IFERROR(AVERAGEIFS(DATOS!$K$2:$K$20000,DATOS!$A$2:$A$20000,A1002,CONFIG_METADATA!$G$2:$G$20000,1,DATOS!$I$2:$I$20000,"Lenguaje Musical"),"")))</f>
        <v/>
      </c>
      <c r="C1002" t="str">
        <f>IF(A1002="","",IF(A1002="[FÓRMULA MANUAL]","",IFERROR(AVERAGEIFS(DATOS!$K$2:$K$20000,DATOS!$A$2:$A$20000,A1002,CONFIG_METADATA!$G$2:$G$20000,1,DATOS!$I$2:$I$20000,"Orquesta/Banda/Conjunto"),"")))</f>
        <v/>
      </c>
      <c r="D1002" t="str">
        <f>IF(A1002="","",IF(A1002="[FÓRMULA MANUAL]","",IFERROR(AVERAGEIFS(DATOS!$K$2:$K$20000,DATOS!$A$2:$A$20000,A1002,CONFIG_METADATA!$G$2:$G$20000,1,DATOS!$I$2:$I$20000,"Conjunto"),"")))</f>
        <v/>
      </c>
      <c r="E1002" t="str">
        <f>IF(A1002="","",IF(A1002="[FÓRMULA MANUAL]","",IFERROR(SUMPRODUCT((DATOS!$A$2:$A$20000=A1002)*(CONFIG_METADATA!$G$2:$G$20000=1)*(COUNTIF(CONFIG_ASIGNATURAS!$B$7:$B$27,DATOS!$I$2:$I$20000)&gt;0)*(DATOS!$K$2:$K$20000))/SUMPRODUCT((DATOS!$A$2:$A$20000=A1002)*(CONFIG_METADATA!$G$2:$G$20000=1)*(COUNTIF(CONFIG_ASIGNATURAS!$B$7:$B$27,DATOS!$I$2:$I$20000)&gt;0)*1),"")))</f>
        <v/>
      </c>
      <c r="H1002" t="str">
        <f>IF(G1002="","",IF(G1002="[FÓRMULA MANUAL]","",IFERROR(AVERAGEIFS(DATOS!$K$2:$K$20000,DATOS!$A$2:$A$20000,G1002,CONFIG_METADATA!$G$2:$G$20000,1,DATOS!$I$2:$I$20000,"Lenguaje Musical"),"")))</f>
        <v/>
      </c>
      <c r="I1002" t="str">
        <f>IF(G1002="","",IF(G1002="[FÓRMULA MANUAL]","",IFERROR(AVERAGEIFS(DATOS!$K$2:$K$20000,DATOS!$A$2:$A$20000,G1002,CONFIG_METADATA!$G$2:$G$20000,1,DATOS!$I$2:$I$20000,"Orquesta/Banda/Conjunto"),"")))</f>
        <v/>
      </c>
      <c r="J1002" t="str">
        <f>IF(G1002="","",IF(G1002="[FÓRMULA MANUAL]","",IFERROR(AVERAGEIFS(DATOS!$K$2:$K$20000,DATOS!$A$2:$A$20000,G1002,CONFIG_METADATA!$G$2:$G$20000,1,DATOS!$I$2:$I$20000,"Conjunto"),"")))</f>
        <v/>
      </c>
      <c r="K1002" t="str">
        <f>IF(G1002="","",IF(G1002="[FÓRMULA MANUAL]","",IFERROR(SUMPRODUCT((DATOS!$A$2:$A$20000=G1002)*(CONFIG_METADATA!$G$2:$G$20000=1)*(COUNTIF(CONFIG_ASIGNATURAS!$B$7:$B$27,DATOS!$I$2:$I$20000)&gt;0)*(DATOS!$K$2:$K$20000))/SUMPRODUCT((DATOS!$A$2:$A$20000=G1002)*(CONFIG_METADATA!$G$2:$G$20000=1)*(COUNTIF(CONFIG_ASIGNATURAS!$B$7:$B$27,DATOS!$I$2:$I$20000)&gt;0)*1),"")))</f>
        <v/>
      </c>
      <c r="N1002" t="str">
        <f>IF(M1002="","",IF(M1002="[FÓRMULA MANUAL]","",IFERROR(AVERAGEIFS(DATOS!$K$2:$K$20000,DATOS!$A$2:$A$20000,M1002,CONFIG_METADATA!$G$2:$G$20000,1,DATOS!$I$2:$I$20000,"Armonía"),"")))</f>
        <v/>
      </c>
      <c r="O1002" t="str">
        <f>IF(M1002="","",IF(M1002="[FÓRMULA MANUAL]","",IFERROR(AVERAGEIFS(DATOS!$K$2:$K$20000,DATOS!$A$2:$A$20000,M1002,CONFIG_METADATA!$G$2:$G$20000,1,DATOS!$I$2:$I$20000,"Orquesta/Banda/Conjunto"),"")))</f>
        <v/>
      </c>
      <c r="P1002" t="str">
        <f>IF(M1002="","",IF(M1002="[FÓRMULA MANUAL]","",IFERROR(AVERAGEIFS(DATOS!$K$2:$K$20000,DATOS!$A$2:$A$20000,M1002,CONFIG_METADATA!$G$2:$G$20000,1,DATOS!$I$2:$I$20000,"Música de Cámara"),"")))</f>
        <v/>
      </c>
      <c r="Q1002" t="str">
        <f>IF(M1002="","",IF(M1002="[FÓRMULA MANUAL]","",IFERROR(SUMPRODUCT((DATOS!$A$2:$A$20000=M1002)*(CONFIG_METADATA!$G$2:$G$20000=1)*(COUNTIF(CONFIG_ASIGNATURAS!$B$7:$B$27,DATOS!$I$2:$I$20000)&gt;0)*(DATOS!$K$2:$K$20000))/SUMPRODUCT((DATOS!$A$2:$A$20000=M1002)*(CONFIG_METADATA!$G$2:$G$20000=1)*(COUNTIF(CONFIG_ASIGNATURAS!$B$7:$B$27,DATOS!$I$2:$I$20000)&gt;0)*1),"")))</f>
        <v/>
      </c>
      <c r="T1002" t="str">
        <f>IF(S1002="","",IF(S1002="[FÓRMULA MANUAL]","",IFERROR(AVERAGEIFS(DATOS!$K$2:$K$20000,DATOS!$A$2:$A$20000,S1002,CONFIG_METADATA!$G$2:$G$20000,1,DATOS!$I$2:$I$20000,"Armonía"),"")))</f>
        <v/>
      </c>
      <c r="U1002" t="str">
        <f>IF(S1002="","",IF(S1002="[FÓRMULA MANUAL]","",IFERROR(AVERAGEIFS(DATOS!$K$2:$K$20000,DATOS!$A$2:$A$20000,S1002,CONFIG_METADATA!$G$2:$G$20000,1,DATOS!$I$2:$I$20000,"Orquesta/Banda/Conjunto"),"")))</f>
        <v/>
      </c>
      <c r="V1002" t="str">
        <f>IF(S1002="","",IF(S1002="[FÓRMULA MANUAL]","",IFERROR(AVERAGEIFS(DATOS!$K$2:$K$20000,DATOS!$A$2:$A$20000,S1002,CONFIG_METADATA!$G$2:$G$20000,1,DATOS!$I$2:$I$20000,"Música de Cámara"),"")))</f>
        <v/>
      </c>
      <c r="W1002" t="str">
        <f>IF(S1002="","",IF(S1002="[FÓRMULA MANUAL]","",IFERROR(SUMPRODUCT((DATOS!$A$2:$A$20000=S1002)*(CONFIG_METADATA!$G$2:$G$20000=1)*(COUNTIF(CONFIG_ASIGNATURAS!$B$7:$B$27,DATOS!$I$2:$I$20000)&gt;0)*(DATOS!$K$2:$K$20000))/SUMPRODUCT((DATOS!$A$2:$A$20000=S1002)*(CONFIG_METADATA!$G$2:$G$20000=1)*(COUNTIF(CONFIG_ASIGNATURAS!$B$7:$B$27,DATOS!$I$2:$I$20000)&gt;0)*1),"")))</f>
        <v/>
      </c>
      <c r="Z1002" t="str">
        <f>IF(Y1002="","",IF(Y1002="[FÓRMULA MANUAL]","",IFERROR(AVERAGEIFS(DATOS!$K$2:$K$20000,DATOS!$A$2:$A$20000,Y1002,CONFIG_METADATA!$G$2:$G$20000,1,DATOS!$I$2:$I$20000,"Análisis"),"")))</f>
        <v/>
      </c>
      <c r="AA1002" t="str">
        <f>IF(Y1002="","",IF(Y1002="[FÓRMULA MANUAL]","",IFERROR(AVERAGEIFS(DATOS!$K$2:$K$20000,DATOS!$A$2:$A$20000,Y1002,CONFIG_METADATA!$G$2:$G$20000,1,DATOS!$I$2:$I$20000,"Orquesta/Banda/Conjunto"),"")))</f>
        <v/>
      </c>
      <c r="AB1002" t="str">
        <f>IF(Y1002="","",IF(Y1002="[FÓRMULA MANUAL]","",IFERROR(AVERAGEIFS(DATOS!$K$2:$K$20000,DATOS!$A$2:$A$20000,Y1002,CONFIG_METADATA!$G$2:$G$20000,1,DATOS!$I$2:$I$20000,"Música de Cámara"),"")))</f>
        <v/>
      </c>
      <c r="AC1002" t="str">
        <f>IF(Y1002="","",IF(Y1002="[FÓRMULA MANUAL]","",IFERROR(SUMPRODUCT((DATOS!$A$2:$A$20000=Y1002)*(CONFIG_METADATA!$G$2:$G$20000=1)*(COUNTIF(CONFIG_ASIGNATURAS!$B$7:$B$27,DATOS!$I$2:$I$20000)&gt;0)*(DATOS!$K$2:$K$20000))/SUMPRODUCT((DATOS!$A$2:$A$20000=Y1002)*(CONFIG_METADATA!$G$2:$G$20000=1)*(COUNTIF(CONFIG_ASIGNATURAS!$B$7:$B$27,DATOS!$I$2:$I$20000)&gt;0)*1),"")))</f>
        <v/>
      </c>
      <c r="AF1002" t="str">
        <f>IF(AE1002="","",IF(AE1002="[FÓRMULA MANUAL]","",IFERROR(AVERAGEIFS(DATOS!$K$2:$K$20000,DATOS!$A$2:$A$20000,AE1002,CONFIG_METADATA!$G$2:$G$20000,1,DATOS!$I$2:$I$20000,"Análisis"),"")))</f>
        <v/>
      </c>
      <c r="AG1002" t="str">
        <f>IF(AE1002="","",IF(AE1002="[FÓRMULA MANUAL]","",IFERROR(AVERAGEIFS(DATOS!$K$2:$K$20000,DATOS!$A$2:$A$20000,AE1002,CONFIG_METADATA!$G$2:$G$20000,1,DATOS!$I$2:$I$20000,"Orquesta/Banda/Conjunto"),"")))</f>
        <v/>
      </c>
      <c r="AH1002" t="str">
        <f>IF(AE1002="","",IF(AE1002="[FÓRMULA MANUAL]","",IFERROR(AVERAGEIFS(DATOS!$K$2:$K$20000,DATOS!$A$2:$A$20000,AE1002,CONFIG_METADATA!$G$2:$G$20000,1,DATOS!$I$2:$I$20000,"Música de Cámara"),"")))</f>
        <v/>
      </c>
      <c r="AI1002" t="str">
        <f>IF(AE1002="","",IF(AE1002="[FÓRMULA MANUAL]","",IFERROR(SUMPRODUCT((DATOS!$A$2:$A$20000=AE1002)*(CONFIG_METADATA!$G$2:$G$20000=1)*(COUNTIF(CONFIG_ASIGNATURAS!$B$7:$B$27,DATOS!$I$2:$I$20000)&gt;0)*(DATOS!$K$2:$K$20000))/SUMPRODUCT((DATOS!$A$2:$A$20000=AE1002)*(CONFIG_METADATA!$G$2:$G$20000=1)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MANUAL]","",IFERROR(AVERAGEIFS(DATOS!$K$2:$K$20000,DATOS!$A$2:$A$20000,A1003,CONFIG_METADATA!$G$2:$G$20000,1,DATOS!$I$2:$I$20000,"Lenguaje Musical"),"")))</f>
        <v/>
      </c>
      <c r="C1003" t="str">
        <f>IF(A1003="","",IF(A1003="[FÓRMULA MANUAL]","",IFERROR(AVERAGEIFS(DATOS!$K$2:$K$20000,DATOS!$A$2:$A$20000,A1003,CONFIG_METADATA!$G$2:$G$20000,1,DATOS!$I$2:$I$20000,"Orquesta/Banda/Conjunto"),"")))</f>
        <v/>
      </c>
      <c r="D1003" t="str">
        <f>IF(A1003="","",IF(A1003="[FÓRMULA MANUAL]","",IFERROR(AVERAGEIFS(DATOS!$K$2:$K$20000,DATOS!$A$2:$A$20000,A1003,CONFIG_METADATA!$G$2:$G$20000,1,DATOS!$I$2:$I$20000,"Conjunto"),"")))</f>
        <v/>
      </c>
      <c r="E1003" t="str">
        <f>IF(A1003="","",IF(A1003="[FÓRMULA MANUAL]","",IFERROR(SUMPRODUCT((DATOS!$A$2:$A$20000=A1003)*(CONFIG_METADATA!$G$2:$G$20000=1)*(COUNTIF(CONFIG_ASIGNATURAS!$B$7:$B$27,DATOS!$I$2:$I$20000)&gt;0)*(DATOS!$K$2:$K$20000))/SUMPRODUCT((DATOS!$A$2:$A$20000=A1003)*(CONFIG_METADATA!$G$2:$G$20000=1)*(COUNTIF(CONFIG_ASIGNATURAS!$B$7:$B$27,DATOS!$I$2:$I$20000)&gt;0)*1),"")))</f>
        <v/>
      </c>
      <c r="H1003" t="str">
        <f>IF(G1003="","",IF(G1003="[FÓRMULA MANUAL]","",IFERROR(AVERAGEIFS(DATOS!$K$2:$K$20000,DATOS!$A$2:$A$20000,G1003,CONFIG_METADATA!$G$2:$G$20000,1,DATOS!$I$2:$I$20000,"Lenguaje Musical"),"")))</f>
        <v/>
      </c>
      <c r="I1003" t="str">
        <f>IF(G1003="","",IF(G1003="[FÓRMULA MANUAL]","",IFERROR(AVERAGEIFS(DATOS!$K$2:$K$20000,DATOS!$A$2:$A$20000,G1003,CONFIG_METADATA!$G$2:$G$20000,1,DATOS!$I$2:$I$20000,"Orquesta/Banda/Conjunto"),"")))</f>
        <v/>
      </c>
      <c r="J1003" t="str">
        <f>IF(G1003="","",IF(G1003="[FÓRMULA MANUAL]","",IFERROR(AVERAGEIFS(DATOS!$K$2:$K$20000,DATOS!$A$2:$A$20000,G1003,CONFIG_METADATA!$G$2:$G$20000,1,DATOS!$I$2:$I$20000,"Conjunto"),"")))</f>
        <v/>
      </c>
      <c r="K1003" t="str">
        <f>IF(G1003="","",IF(G1003="[FÓRMULA MANUAL]","",IFERROR(SUMPRODUCT((DATOS!$A$2:$A$20000=G1003)*(CONFIG_METADATA!$G$2:$G$20000=1)*(COUNTIF(CONFIG_ASIGNATURAS!$B$7:$B$27,DATOS!$I$2:$I$20000)&gt;0)*(DATOS!$K$2:$K$20000))/SUMPRODUCT((DATOS!$A$2:$A$20000=G1003)*(CONFIG_METADATA!$G$2:$G$20000=1)*(COUNTIF(CONFIG_ASIGNATURAS!$B$7:$B$27,DATOS!$I$2:$I$20000)&gt;0)*1),"")))</f>
        <v/>
      </c>
      <c r="N1003" t="str">
        <f>IF(M1003="","",IF(M1003="[FÓRMULA MANUAL]","",IFERROR(AVERAGEIFS(DATOS!$K$2:$K$20000,DATOS!$A$2:$A$20000,M1003,CONFIG_METADATA!$G$2:$G$20000,1,DATOS!$I$2:$I$20000,"Armonía"),"")))</f>
        <v/>
      </c>
      <c r="O1003" t="str">
        <f>IF(M1003="","",IF(M1003="[FÓRMULA MANUAL]","",IFERROR(AVERAGEIFS(DATOS!$K$2:$K$20000,DATOS!$A$2:$A$20000,M1003,CONFIG_METADATA!$G$2:$G$20000,1,DATOS!$I$2:$I$20000,"Orquesta/Banda/Conjunto"),"")))</f>
        <v/>
      </c>
      <c r="P1003" t="str">
        <f>IF(M1003="","",IF(M1003="[FÓRMULA MANUAL]","",IFERROR(AVERAGEIFS(DATOS!$K$2:$K$20000,DATOS!$A$2:$A$20000,M1003,CONFIG_METADATA!$G$2:$G$20000,1,DATOS!$I$2:$I$20000,"Música de Cámara"),"")))</f>
        <v/>
      </c>
      <c r="Q1003" t="str">
        <f>IF(M1003="","",IF(M1003="[FÓRMULA MANUAL]","",IFERROR(SUMPRODUCT((DATOS!$A$2:$A$20000=M1003)*(CONFIG_METADATA!$G$2:$G$20000=1)*(COUNTIF(CONFIG_ASIGNATURAS!$B$7:$B$27,DATOS!$I$2:$I$20000)&gt;0)*(DATOS!$K$2:$K$20000))/SUMPRODUCT((DATOS!$A$2:$A$20000=M1003)*(CONFIG_METADATA!$G$2:$G$20000=1)*(COUNTIF(CONFIG_ASIGNATURAS!$B$7:$B$27,DATOS!$I$2:$I$20000)&gt;0)*1),"")))</f>
        <v/>
      </c>
      <c r="T1003" t="str">
        <f>IF(S1003="","",IF(S1003="[FÓRMULA MANUAL]","",IFERROR(AVERAGEIFS(DATOS!$K$2:$K$20000,DATOS!$A$2:$A$20000,S1003,CONFIG_METADATA!$G$2:$G$20000,1,DATOS!$I$2:$I$20000,"Armonía"),"")))</f>
        <v/>
      </c>
      <c r="U1003" t="str">
        <f>IF(S1003="","",IF(S1003="[FÓRMULA MANUAL]","",IFERROR(AVERAGEIFS(DATOS!$K$2:$K$20000,DATOS!$A$2:$A$20000,S1003,CONFIG_METADATA!$G$2:$G$20000,1,DATOS!$I$2:$I$20000,"Orquesta/Banda/Conjunto"),"")))</f>
        <v/>
      </c>
      <c r="V1003" t="str">
        <f>IF(S1003="","",IF(S1003="[FÓRMULA MANUAL]","",IFERROR(AVERAGEIFS(DATOS!$K$2:$K$20000,DATOS!$A$2:$A$20000,S1003,CONFIG_METADATA!$G$2:$G$20000,1,DATOS!$I$2:$I$20000,"Música de Cámara"),"")))</f>
        <v/>
      </c>
      <c r="W1003" t="str">
        <f>IF(S1003="","",IF(S1003="[FÓRMULA MANUAL]","",IFERROR(SUMPRODUCT((DATOS!$A$2:$A$20000=S1003)*(CONFIG_METADATA!$G$2:$G$20000=1)*(COUNTIF(CONFIG_ASIGNATURAS!$B$7:$B$27,DATOS!$I$2:$I$20000)&gt;0)*(DATOS!$K$2:$K$20000))/SUMPRODUCT((DATOS!$A$2:$A$20000=S1003)*(CONFIG_METADATA!$G$2:$G$20000=1)*(COUNTIF(CONFIG_ASIGNATURAS!$B$7:$B$27,DATOS!$I$2:$I$20000)&gt;0)*1),"")))</f>
        <v/>
      </c>
      <c r="Z1003" t="str">
        <f>IF(Y1003="","",IF(Y1003="[FÓRMULA MANUAL]","",IFERROR(AVERAGEIFS(DATOS!$K$2:$K$20000,DATOS!$A$2:$A$20000,Y1003,CONFIG_METADATA!$G$2:$G$20000,1,DATOS!$I$2:$I$20000,"Análisis"),"")))</f>
        <v/>
      </c>
      <c r="AA1003" t="str">
        <f>IF(Y1003="","",IF(Y1003="[FÓRMULA MANUAL]","",IFERROR(AVERAGEIFS(DATOS!$K$2:$K$20000,DATOS!$A$2:$A$20000,Y1003,CONFIG_METADATA!$G$2:$G$20000,1,DATOS!$I$2:$I$20000,"Orquesta/Banda/Conjunto"),"")))</f>
        <v/>
      </c>
      <c r="AB1003" t="str">
        <f>IF(Y1003="","",IF(Y1003="[FÓRMULA MANUAL]","",IFERROR(AVERAGEIFS(DATOS!$K$2:$K$20000,DATOS!$A$2:$A$20000,Y1003,CONFIG_METADATA!$G$2:$G$20000,1,DATOS!$I$2:$I$20000,"Música de Cámara"),"")))</f>
        <v/>
      </c>
      <c r="AC1003" t="str">
        <f>IF(Y1003="","",IF(Y1003="[FÓRMULA MANUAL]","",IFERROR(SUMPRODUCT((DATOS!$A$2:$A$20000=Y1003)*(CONFIG_METADATA!$G$2:$G$20000=1)*(COUNTIF(CONFIG_ASIGNATURAS!$B$7:$B$27,DATOS!$I$2:$I$20000)&gt;0)*(DATOS!$K$2:$K$20000))/SUMPRODUCT((DATOS!$A$2:$A$20000=Y1003)*(CONFIG_METADATA!$G$2:$G$20000=1)*(COUNTIF(CONFIG_ASIGNATURAS!$B$7:$B$27,DATOS!$I$2:$I$20000)&gt;0)*1),"")))</f>
        <v/>
      </c>
      <c r="AF1003" t="str">
        <f>IF(AE1003="","",IF(AE1003="[FÓRMULA MANUAL]","",IFERROR(AVERAGEIFS(DATOS!$K$2:$K$20000,DATOS!$A$2:$A$20000,AE1003,CONFIG_METADATA!$G$2:$G$20000,1,DATOS!$I$2:$I$20000,"Análisis"),"")))</f>
        <v/>
      </c>
      <c r="AG1003" t="str">
        <f>IF(AE1003="","",IF(AE1003="[FÓRMULA MANUAL]","",IFERROR(AVERAGEIFS(DATOS!$K$2:$K$20000,DATOS!$A$2:$A$20000,AE1003,CONFIG_METADATA!$G$2:$G$20000,1,DATOS!$I$2:$I$20000,"Orquesta/Banda/Conjunto"),"")))</f>
        <v/>
      </c>
      <c r="AH1003" t="str">
        <f>IF(AE1003="","",IF(AE1003="[FÓRMULA MANUAL]","",IFERROR(AVERAGEIFS(DATOS!$K$2:$K$20000,DATOS!$A$2:$A$20000,AE1003,CONFIG_METADATA!$G$2:$G$20000,1,DATOS!$I$2:$I$20000,"Música de Cámara"),"")))</f>
        <v/>
      </c>
      <c r="AI1003" t="str">
        <f>IF(AE1003="","",IF(AE1003="[FÓRMULA MANUAL]","",IFERROR(SUMPRODUCT((DATOS!$A$2:$A$20000=AE1003)*(CONFIG_METADATA!$G$2:$G$20000=1)*(COUNTIF(CONFIG_ASIGNATURAS!$B$7:$B$27,DATOS!$I$2:$I$20000)&gt;0)*(DATOS!$K$2:$K$20000))/SUMPRODUCT((DATOS!$A$2:$A$20000=AE1003)*(CONFIG_METADATA!$G$2:$G$20000=1)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MANUAL]","",IFERROR(AVERAGEIFS(DATOS!$K$2:$K$20000,DATOS!$A$2:$A$20000,A1004,CONFIG_METADATA!$G$2:$G$20000,1,DATOS!$I$2:$I$20000,"Lenguaje Musical"),"")))</f>
        <v/>
      </c>
      <c r="C1004" t="str">
        <f>IF(A1004="","",IF(A1004="[FÓRMULA MANUAL]","",IFERROR(AVERAGEIFS(DATOS!$K$2:$K$20000,DATOS!$A$2:$A$20000,A1004,CONFIG_METADATA!$G$2:$G$20000,1,DATOS!$I$2:$I$20000,"Orquesta/Banda/Conjunto"),"")))</f>
        <v/>
      </c>
      <c r="D1004" t="str">
        <f>IF(A1004="","",IF(A1004="[FÓRMULA MANUAL]","",IFERROR(AVERAGEIFS(DATOS!$K$2:$K$20000,DATOS!$A$2:$A$20000,A1004,CONFIG_METADATA!$G$2:$G$20000,1,DATOS!$I$2:$I$20000,"Conjunto"),"")))</f>
        <v/>
      </c>
      <c r="E1004" t="str">
        <f>IF(A1004="","",IF(A1004="[FÓRMULA MANUAL]","",IFERROR(SUMPRODUCT((DATOS!$A$2:$A$20000=A1004)*(CONFIG_METADATA!$G$2:$G$20000=1)*(COUNTIF(CONFIG_ASIGNATURAS!$B$7:$B$27,DATOS!$I$2:$I$20000)&gt;0)*(DATOS!$K$2:$K$20000))/SUMPRODUCT((DATOS!$A$2:$A$20000=A1004)*(CONFIG_METADATA!$G$2:$G$20000=1)*(COUNTIF(CONFIG_ASIGNATURAS!$B$7:$B$27,DATOS!$I$2:$I$20000)&gt;0)*1),"")))</f>
        <v/>
      </c>
      <c r="H1004" t="str">
        <f>IF(G1004="","",IF(G1004="[FÓRMULA MANUAL]","",IFERROR(AVERAGEIFS(DATOS!$K$2:$K$20000,DATOS!$A$2:$A$20000,G1004,CONFIG_METADATA!$G$2:$G$20000,1,DATOS!$I$2:$I$20000,"Lenguaje Musical"),"")))</f>
        <v/>
      </c>
      <c r="I1004" t="str">
        <f>IF(G1004="","",IF(G1004="[FÓRMULA MANUAL]","",IFERROR(AVERAGEIFS(DATOS!$K$2:$K$20000,DATOS!$A$2:$A$20000,G1004,CONFIG_METADATA!$G$2:$G$20000,1,DATOS!$I$2:$I$20000,"Orquesta/Banda/Conjunto"),"")))</f>
        <v/>
      </c>
      <c r="J1004" t="str">
        <f>IF(G1004="","",IF(G1004="[FÓRMULA MANUAL]","",IFERROR(AVERAGEIFS(DATOS!$K$2:$K$20000,DATOS!$A$2:$A$20000,G1004,CONFIG_METADATA!$G$2:$G$20000,1,DATOS!$I$2:$I$20000,"Conjunto"),"")))</f>
        <v/>
      </c>
      <c r="K1004" t="str">
        <f>IF(G1004="","",IF(G1004="[FÓRMULA MANUAL]","",IFERROR(SUMPRODUCT((DATOS!$A$2:$A$20000=G1004)*(CONFIG_METADATA!$G$2:$G$20000=1)*(COUNTIF(CONFIG_ASIGNATURAS!$B$7:$B$27,DATOS!$I$2:$I$20000)&gt;0)*(DATOS!$K$2:$K$20000))/SUMPRODUCT((DATOS!$A$2:$A$20000=G1004)*(CONFIG_METADATA!$G$2:$G$20000=1)*(COUNTIF(CONFIG_ASIGNATURAS!$B$7:$B$27,DATOS!$I$2:$I$20000)&gt;0)*1),"")))</f>
        <v/>
      </c>
      <c r="N1004" t="str">
        <f>IF(M1004="","",IF(M1004="[FÓRMULA MANUAL]","",IFERROR(AVERAGEIFS(DATOS!$K$2:$K$20000,DATOS!$A$2:$A$20000,M1004,CONFIG_METADATA!$G$2:$G$20000,1,DATOS!$I$2:$I$20000,"Armonía"),"")))</f>
        <v/>
      </c>
      <c r="O1004" t="str">
        <f>IF(M1004="","",IF(M1004="[FÓRMULA MANUAL]","",IFERROR(AVERAGEIFS(DATOS!$K$2:$K$20000,DATOS!$A$2:$A$20000,M1004,CONFIG_METADATA!$G$2:$G$20000,1,DATOS!$I$2:$I$20000,"Orquesta/Banda/Conjunto"),"")))</f>
        <v/>
      </c>
      <c r="P1004" t="str">
        <f>IF(M1004="","",IF(M1004="[FÓRMULA MANUAL]","",IFERROR(AVERAGEIFS(DATOS!$K$2:$K$20000,DATOS!$A$2:$A$20000,M1004,CONFIG_METADATA!$G$2:$G$20000,1,DATOS!$I$2:$I$20000,"Música de Cámara"),"")))</f>
        <v/>
      </c>
      <c r="Q1004" t="str">
        <f>IF(M1004="","",IF(M1004="[FÓRMULA MANUAL]","",IFERROR(SUMPRODUCT((DATOS!$A$2:$A$20000=M1004)*(CONFIG_METADATA!$G$2:$G$20000=1)*(COUNTIF(CONFIG_ASIGNATURAS!$B$7:$B$27,DATOS!$I$2:$I$20000)&gt;0)*(DATOS!$K$2:$K$20000))/SUMPRODUCT((DATOS!$A$2:$A$20000=M1004)*(CONFIG_METADATA!$G$2:$G$20000=1)*(COUNTIF(CONFIG_ASIGNATURAS!$B$7:$B$27,DATOS!$I$2:$I$20000)&gt;0)*1),"")))</f>
        <v/>
      </c>
      <c r="T1004" t="str">
        <f>IF(S1004="","",IF(S1004="[FÓRMULA MANUAL]","",IFERROR(AVERAGEIFS(DATOS!$K$2:$K$20000,DATOS!$A$2:$A$20000,S1004,CONFIG_METADATA!$G$2:$G$20000,1,DATOS!$I$2:$I$20000,"Armonía"),"")))</f>
        <v/>
      </c>
      <c r="U1004" t="str">
        <f>IF(S1004="","",IF(S1004="[FÓRMULA MANUAL]","",IFERROR(AVERAGEIFS(DATOS!$K$2:$K$20000,DATOS!$A$2:$A$20000,S1004,CONFIG_METADATA!$G$2:$G$20000,1,DATOS!$I$2:$I$20000,"Orquesta/Banda/Conjunto"),"")))</f>
        <v/>
      </c>
      <c r="V1004" t="str">
        <f>IF(S1004="","",IF(S1004="[FÓRMULA MANUAL]","",IFERROR(AVERAGEIFS(DATOS!$K$2:$K$20000,DATOS!$A$2:$A$20000,S1004,CONFIG_METADATA!$G$2:$G$20000,1,DATOS!$I$2:$I$20000,"Música de Cámara"),"")))</f>
        <v/>
      </c>
      <c r="W1004" t="str">
        <f>IF(S1004="","",IF(S1004="[FÓRMULA MANUAL]","",IFERROR(SUMPRODUCT((DATOS!$A$2:$A$20000=S1004)*(CONFIG_METADATA!$G$2:$G$20000=1)*(COUNTIF(CONFIG_ASIGNATURAS!$B$7:$B$27,DATOS!$I$2:$I$20000)&gt;0)*(DATOS!$K$2:$K$20000))/SUMPRODUCT((DATOS!$A$2:$A$20000=S1004)*(CONFIG_METADATA!$G$2:$G$20000=1)*(COUNTIF(CONFIG_ASIGNATURAS!$B$7:$B$27,DATOS!$I$2:$I$20000)&gt;0)*1),"")))</f>
        <v/>
      </c>
      <c r="Z1004" t="str">
        <f>IF(Y1004="","",IF(Y1004="[FÓRMULA MANUAL]","",IFERROR(AVERAGEIFS(DATOS!$K$2:$K$20000,DATOS!$A$2:$A$20000,Y1004,CONFIG_METADATA!$G$2:$G$20000,1,DATOS!$I$2:$I$20000,"Análisis"),"")))</f>
        <v/>
      </c>
      <c r="AA1004" t="str">
        <f>IF(Y1004="","",IF(Y1004="[FÓRMULA MANUAL]","",IFERROR(AVERAGEIFS(DATOS!$K$2:$K$20000,DATOS!$A$2:$A$20000,Y1004,CONFIG_METADATA!$G$2:$G$20000,1,DATOS!$I$2:$I$20000,"Orquesta/Banda/Conjunto"),"")))</f>
        <v/>
      </c>
      <c r="AB1004" t="str">
        <f>IF(Y1004="","",IF(Y1004="[FÓRMULA MANUAL]","",IFERROR(AVERAGEIFS(DATOS!$K$2:$K$20000,DATOS!$A$2:$A$20000,Y1004,CONFIG_METADATA!$G$2:$G$20000,1,DATOS!$I$2:$I$20000,"Música de Cámara"),"")))</f>
        <v/>
      </c>
      <c r="AC1004" t="str">
        <f>IF(Y1004="","",IF(Y1004="[FÓRMULA MANUAL]","",IFERROR(SUMPRODUCT((DATOS!$A$2:$A$20000=Y1004)*(CONFIG_METADATA!$G$2:$G$20000=1)*(COUNTIF(CONFIG_ASIGNATURAS!$B$7:$B$27,DATOS!$I$2:$I$20000)&gt;0)*(DATOS!$K$2:$K$20000))/SUMPRODUCT((DATOS!$A$2:$A$20000=Y1004)*(CONFIG_METADATA!$G$2:$G$20000=1)*(COUNTIF(CONFIG_ASIGNATURAS!$B$7:$B$27,DATOS!$I$2:$I$20000)&gt;0)*1),"")))</f>
        <v/>
      </c>
      <c r="AF1004" t="str">
        <f>IF(AE1004="","",IF(AE1004="[FÓRMULA MANUAL]","",IFERROR(AVERAGEIFS(DATOS!$K$2:$K$20000,DATOS!$A$2:$A$20000,AE1004,CONFIG_METADATA!$G$2:$G$20000,1,DATOS!$I$2:$I$20000,"Análisis"),"")))</f>
        <v/>
      </c>
      <c r="AG1004" t="str">
        <f>IF(AE1004="","",IF(AE1004="[FÓRMULA MANUAL]","",IFERROR(AVERAGEIFS(DATOS!$K$2:$K$20000,DATOS!$A$2:$A$20000,AE1004,CONFIG_METADATA!$G$2:$G$20000,1,DATOS!$I$2:$I$20000,"Orquesta/Banda/Conjunto"),"")))</f>
        <v/>
      </c>
      <c r="AH1004" t="str">
        <f>IF(AE1004="","",IF(AE1004="[FÓRMULA MANUAL]","",IFERROR(AVERAGEIFS(DATOS!$K$2:$K$20000,DATOS!$A$2:$A$20000,AE1004,CONFIG_METADATA!$G$2:$G$20000,1,DATOS!$I$2:$I$20000,"Música de Cámara"),"")))</f>
        <v/>
      </c>
      <c r="AI1004" t="str">
        <f>IF(AE1004="","",IF(AE1004="[FÓRMULA MANUAL]","",IFERROR(SUMPRODUCT((DATOS!$A$2:$A$20000=AE1004)*(CONFIG_METADATA!$G$2:$G$20000=1)*(COUNTIF(CONFIG_ASIGNATURAS!$B$7:$B$27,DATOS!$I$2:$I$20000)&gt;0)*(DATOS!$K$2:$K$20000))/SUMPRODUCT((DATOS!$A$2:$A$20000=AE1004)*(CONFIG_METADATA!$G$2:$G$20000=1)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MANUAL]","",IFERROR(AVERAGEIFS(DATOS!$K$2:$K$20000,DATOS!$A$2:$A$20000,A1005,CONFIG_METADATA!$G$2:$G$20000,1,DATOS!$I$2:$I$20000,"Lenguaje Musical"),"")))</f>
        <v/>
      </c>
      <c r="C1005" t="str">
        <f>IF(A1005="","",IF(A1005="[FÓRMULA MANUAL]","",IFERROR(AVERAGEIFS(DATOS!$K$2:$K$20000,DATOS!$A$2:$A$20000,A1005,CONFIG_METADATA!$G$2:$G$20000,1,DATOS!$I$2:$I$20000,"Orquesta/Banda/Conjunto"),"")))</f>
        <v/>
      </c>
      <c r="D1005" t="str">
        <f>IF(A1005="","",IF(A1005="[FÓRMULA MANUAL]","",IFERROR(AVERAGEIFS(DATOS!$K$2:$K$20000,DATOS!$A$2:$A$20000,A1005,CONFIG_METADATA!$G$2:$G$20000,1,DATOS!$I$2:$I$20000,"Conjunto"),"")))</f>
        <v/>
      </c>
      <c r="E1005" t="str">
        <f>IF(A1005="","",IF(A1005="[FÓRMULA MANUAL]","",IFERROR(SUMPRODUCT((DATOS!$A$2:$A$20000=A1005)*(CONFIG_METADATA!$G$2:$G$20000=1)*(COUNTIF(CONFIG_ASIGNATURAS!$B$7:$B$27,DATOS!$I$2:$I$20000)&gt;0)*(DATOS!$K$2:$K$20000))/SUMPRODUCT((DATOS!$A$2:$A$20000=A1005)*(CONFIG_METADATA!$G$2:$G$20000=1)*(COUNTIF(CONFIG_ASIGNATURAS!$B$7:$B$27,DATOS!$I$2:$I$20000)&gt;0)*1),"")))</f>
        <v/>
      </c>
      <c r="H1005" t="str">
        <f>IF(G1005="","",IF(G1005="[FÓRMULA MANUAL]","",IFERROR(AVERAGEIFS(DATOS!$K$2:$K$20000,DATOS!$A$2:$A$20000,G1005,CONFIG_METADATA!$G$2:$G$20000,1,DATOS!$I$2:$I$20000,"Lenguaje Musical"),"")))</f>
        <v/>
      </c>
      <c r="I1005" t="str">
        <f>IF(G1005="","",IF(G1005="[FÓRMULA MANUAL]","",IFERROR(AVERAGEIFS(DATOS!$K$2:$K$20000,DATOS!$A$2:$A$20000,G1005,CONFIG_METADATA!$G$2:$G$20000,1,DATOS!$I$2:$I$20000,"Orquesta/Banda/Conjunto"),"")))</f>
        <v/>
      </c>
      <c r="J1005" t="str">
        <f>IF(G1005="","",IF(G1005="[FÓRMULA MANUAL]","",IFERROR(AVERAGEIFS(DATOS!$K$2:$K$20000,DATOS!$A$2:$A$20000,G1005,CONFIG_METADATA!$G$2:$G$20000,1,DATOS!$I$2:$I$20000,"Conjunto"),"")))</f>
        <v/>
      </c>
      <c r="K1005" t="str">
        <f>IF(G1005="","",IF(G1005="[FÓRMULA MANUAL]","",IFERROR(SUMPRODUCT((DATOS!$A$2:$A$20000=G1005)*(CONFIG_METADATA!$G$2:$G$20000=1)*(COUNTIF(CONFIG_ASIGNATURAS!$B$7:$B$27,DATOS!$I$2:$I$20000)&gt;0)*(DATOS!$K$2:$K$20000))/SUMPRODUCT((DATOS!$A$2:$A$20000=G1005)*(CONFIG_METADATA!$G$2:$G$20000=1)*(COUNTIF(CONFIG_ASIGNATURAS!$B$7:$B$27,DATOS!$I$2:$I$20000)&gt;0)*1),"")))</f>
        <v/>
      </c>
      <c r="N1005" t="str">
        <f>IF(M1005="","",IF(M1005="[FÓRMULA MANUAL]","",IFERROR(AVERAGEIFS(DATOS!$K$2:$K$20000,DATOS!$A$2:$A$20000,M1005,CONFIG_METADATA!$G$2:$G$20000,1,DATOS!$I$2:$I$20000,"Armonía"),"")))</f>
        <v/>
      </c>
      <c r="O1005" t="str">
        <f>IF(M1005="","",IF(M1005="[FÓRMULA MANUAL]","",IFERROR(AVERAGEIFS(DATOS!$K$2:$K$20000,DATOS!$A$2:$A$20000,M1005,CONFIG_METADATA!$G$2:$G$20000,1,DATOS!$I$2:$I$20000,"Orquesta/Banda/Conjunto"),"")))</f>
        <v/>
      </c>
      <c r="P1005" t="str">
        <f>IF(M1005="","",IF(M1005="[FÓRMULA MANUAL]","",IFERROR(AVERAGEIFS(DATOS!$K$2:$K$20000,DATOS!$A$2:$A$20000,M1005,CONFIG_METADATA!$G$2:$G$20000,1,DATOS!$I$2:$I$20000,"Música de Cámara"),"")))</f>
        <v/>
      </c>
      <c r="Q1005" t="str">
        <f>IF(M1005="","",IF(M1005="[FÓRMULA MANUAL]","",IFERROR(SUMPRODUCT((DATOS!$A$2:$A$20000=M1005)*(CONFIG_METADATA!$G$2:$G$20000=1)*(COUNTIF(CONFIG_ASIGNATURAS!$B$7:$B$27,DATOS!$I$2:$I$20000)&gt;0)*(DATOS!$K$2:$K$20000))/SUMPRODUCT((DATOS!$A$2:$A$20000=M1005)*(CONFIG_METADATA!$G$2:$G$20000=1)*(COUNTIF(CONFIG_ASIGNATURAS!$B$7:$B$27,DATOS!$I$2:$I$20000)&gt;0)*1),"")))</f>
        <v/>
      </c>
      <c r="T1005" t="str">
        <f>IF(S1005="","",IF(S1005="[FÓRMULA MANUAL]","",IFERROR(AVERAGEIFS(DATOS!$K$2:$K$20000,DATOS!$A$2:$A$20000,S1005,CONFIG_METADATA!$G$2:$G$20000,1,DATOS!$I$2:$I$20000,"Armonía"),"")))</f>
        <v/>
      </c>
      <c r="U1005" t="str">
        <f>IF(S1005="","",IF(S1005="[FÓRMULA MANUAL]","",IFERROR(AVERAGEIFS(DATOS!$K$2:$K$20000,DATOS!$A$2:$A$20000,S1005,CONFIG_METADATA!$G$2:$G$20000,1,DATOS!$I$2:$I$20000,"Orquesta/Banda/Conjunto"),"")))</f>
        <v/>
      </c>
      <c r="V1005" t="str">
        <f>IF(S1005="","",IF(S1005="[FÓRMULA MANUAL]","",IFERROR(AVERAGEIFS(DATOS!$K$2:$K$20000,DATOS!$A$2:$A$20000,S1005,CONFIG_METADATA!$G$2:$G$20000,1,DATOS!$I$2:$I$20000,"Música de Cámara"),"")))</f>
        <v/>
      </c>
      <c r="W1005" t="str">
        <f>IF(S1005="","",IF(S1005="[FÓRMULA MANUAL]","",IFERROR(SUMPRODUCT((DATOS!$A$2:$A$20000=S1005)*(CONFIG_METADATA!$G$2:$G$20000=1)*(COUNTIF(CONFIG_ASIGNATURAS!$B$7:$B$27,DATOS!$I$2:$I$20000)&gt;0)*(DATOS!$K$2:$K$20000))/SUMPRODUCT((DATOS!$A$2:$A$20000=S1005)*(CONFIG_METADATA!$G$2:$G$20000=1)*(COUNTIF(CONFIG_ASIGNATURAS!$B$7:$B$27,DATOS!$I$2:$I$20000)&gt;0)*1),"")))</f>
        <v/>
      </c>
      <c r="Z1005" t="str">
        <f>IF(Y1005="","",IF(Y1005="[FÓRMULA MANUAL]","",IFERROR(AVERAGEIFS(DATOS!$K$2:$K$20000,DATOS!$A$2:$A$20000,Y1005,CONFIG_METADATA!$G$2:$G$20000,1,DATOS!$I$2:$I$20000,"Análisis"),"")))</f>
        <v/>
      </c>
      <c r="AA1005" t="str">
        <f>IF(Y1005="","",IF(Y1005="[FÓRMULA MANUAL]","",IFERROR(AVERAGEIFS(DATOS!$K$2:$K$20000,DATOS!$A$2:$A$20000,Y1005,CONFIG_METADATA!$G$2:$G$20000,1,DATOS!$I$2:$I$20000,"Orquesta/Banda/Conjunto"),"")))</f>
        <v/>
      </c>
      <c r="AB1005" t="str">
        <f>IF(Y1005="","",IF(Y1005="[FÓRMULA MANUAL]","",IFERROR(AVERAGEIFS(DATOS!$K$2:$K$20000,DATOS!$A$2:$A$20000,Y1005,CONFIG_METADATA!$G$2:$G$20000,1,DATOS!$I$2:$I$20000,"Música de Cámara"),"")))</f>
        <v/>
      </c>
      <c r="AC1005" t="str">
        <f>IF(Y1005="","",IF(Y1005="[FÓRMULA MANUAL]","",IFERROR(SUMPRODUCT((DATOS!$A$2:$A$20000=Y1005)*(CONFIG_METADATA!$G$2:$G$20000=1)*(COUNTIF(CONFIG_ASIGNATURAS!$B$7:$B$27,DATOS!$I$2:$I$20000)&gt;0)*(DATOS!$K$2:$K$20000))/SUMPRODUCT((DATOS!$A$2:$A$20000=Y1005)*(CONFIG_METADATA!$G$2:$G$20000=1)*(COUNTIF(CONFIG_ASIGNATURAS!$B$7:$B$27,DATOS!$I$2:$I$20000)&gt;0)*1),"")))</f>
        <v/>
      </c>
      <c r="AF1005" t="str">
        <f>IF(AE1005="","",IF(AE1005="[FÓRMULA MANUAL]","",IFERROR(AVERAGEIFS(DATOS!$K$2:$K$20000,DATOS!$A$2:$A$20000,AE1005,CONFIG_METADATA!$G$2:$G$20000,1,DATOS!$I$2:$I$20000,"Análisis"),"")))</f>
        <v/>
      </c>
      <c r="AG1005" t="str">
        <f>IF(AE1005="","",IF(AE1005="[FÓRMULA MANUAL]","",IFERROR(AVERAGEIFS(DATOS!$K$2:$K$20000,DATOS!$A$2:$A$20000,AE1005,CONFIG_METADATA!$G$2:$G$20000,1,DATOS!$I$2:$I$20000,"Orquesta/Banda/Conjunto"),"")))</f>
        <v/>
      </c>
      <c r="AH1005" t="str">
        <f>IF(AE1005="","",IF(AE1005="[FÓRMULA MANUAL]","",IFERROR(AVERAGEIFS(DATOS!$K$2:$K$20000,DATOS!$A$2:$A$20000,AE1005,CONFIG_METADATA!$G$2:$G$20000,1,DATOS!$I$2:$I$20000,"Música de Cámara"),"")))</f>
        <v/>
      </c>
      <c r="AI1005" t="str">
        <f>IF(AE1005="","",IF(AE1005="[FÓRMULA MANUAL]","",IFERROR(SUMPRODUCT((DATOS!$A$2:$A$20000=AE1005)*(CONFIG_METADATA!$G$2:$G$20000=1)*(COUNTIF(CONFIG_ASIGNATURAS!$B$7:$B$27,DATOS!$I$2:$I$20000)&gt;0)*(DATOS!$K$2:$K$20000))/SUMPRODUCT((DATOS!$A$2:$A$20000=AE1005)*(CONFIG_METADATA!$G$2:$G$20000=1)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0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>
      <c r="A9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9" t="str">
        <f>IF(CALC_EPM!$B2="","",CALC_EPM!A2)</f>
      </c>
      <c r="C9" t="str">
        <f>IF(CALC_EPM!$B2="","",CALC_EPM!B2)</f>
      </c>
      <c r="D9">
        <f>IF(CALC_EPM!$B2="","",CALC_EPM!D2)</f>
      </c>
      <c r="E9" s="10" t="str">
        <f>IF(CALC_EPM!$B2="","",CALC_EPM!E2)</f>
      </c>
      <c r="F9" s="10" t="str">
        <f>IF(CALC_EPM!$B2="","",CALC_EPM!F2)</f>
      </c>
      <c r="G9" t="str">
        <f>IF(CALC_EPM!$B2="","",CALC_EPM!G2)</f>
      </c>
      <c r="H9" s="11" t="str">
        <f>IF(CALC_EPM!$B2="","",CALC_EPM!H2)</f>
      </c>
      <c r="I9" s="11" t="str">
        <f>IF(CALC_EPM!$B2="","",CALC_EPM!I2)</f>
      </c>
      <c r="J9" t="str">
        <f>IF(CALC_EPM!$B2="","",CALC_EPM!J2)</f>
      </c>
      <c r="K9" t="str">
        <f>IF(CALC_EPM!$B2="","",CALC_EPM!K2)</f>
      </c>
      <c r="L9">
        <f>IF(CALC_EPM!$B2="","",CALC_EPM!L2)</f>
      </c>
      <c r="M9">
        <f>IF(CALC_EPM!$B2="","",CALC_EPM!M2)</f>
      </c>
      <c r="N9">
        <f>IF(CALC_EPM!$B2="","",CALC_EPM!N2)</f>
      </c>
      <c r="O9">
        <f>IF(CALC_EPM!$B2="","",CALC_EPM!O2)</f>
      </c>
      <c r="P9">
        <f>IF(CALC_EPM!$B2="","",CALC_EPM!P2)</f>
      </c>
      <c r="Q9">
        <f>IF(CALC_EPM!$B2="","",CALC_EPM!Q2)</f>
      </c>
      <c r="R9">
        <f>IF(CALC_EPM!$B2="","",CALC_EPM!R2)</f>
      </c>
      <c r="S9">
        <f>IF(CALC_EPM!$B2="","",CALC_EPM!S2)</f>
      </c>
      <c r="T9">
        <f>IF(CALC_EPM!$B2="","",CALC_EPM!T2)</f>
      </c>
      <c r="U9">
        <f>IF(CALC_EPM!$B2="","",CALC_EPM!U2)</f>
      </c>
    </row>
    <row r="10">
      <c r="A10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0" t="str">
        <f>IF(CALC_EPM!$B3="","",CALC_EPM!A3)</f>
      </c>
      <c r="C10" t="str">
        <f>IF(CALC_EPM!$B3="","",CALC_EPM!B3)</f>
      </c>
      <c r="D10">
        <f>IF(CALC_EPM!$B3="","",CALC_EPM!D3)</f>
      </c>
      <c r="E10" s="10" t="str">
        <f>IF(CALC_EPM!$B3="","",CALC_EPM!E3)</f>
      </c>
      <c r="F10" s="10" t="str">
        <f>IF(CALC_EPM!$B3="","",CALC_EPM!F3)</f>
      </c>
      <c r="G10" t="str">
        <f>IF(CALC_EPM!$B3="","",CALC_EPM!G3)</f>
      </c>
      <c r="H10" s="11" t="str">
        <f>IF(CALC_EPM!$B3="","",CALC_EPM!H3)</f>
      </c>
      <c r="I10" s="11" t="str">
        <f>IF(CALC_EPM!$B3="","",CALC_EPM!I3)</f>
      </c>
      <c r="J10" t="str">
        <f>IF(CALC_EPM!$B3="","",CALC_EPM!J3)</f>
      </c>
      <c r="K10" t="str">
        <f>IF(CALC_EPM!$B3="","",CALC_EPM!K3)</f>
      </c>
      <c r="L10">
        <f>IF(CALC_EPM!$B3="","",CALC_EPM!L3)</f>
      </c>
      <c r="M10">
        <f>IF(CALC_EPM!$B3="","",CALC_EPM!M3)</f>
      </c>
      <c r="N10">
        <f>IF(CALC_EPM!$B3="","",CALC_EPM!N3)</f>
      </c>
      <c r="O10">
        <f>IF(CALC_EPM!$B3="","",CALC_EPM!O3)</f>
      </c>
      <c r="P10">
        <f>IF(CALC_EPM!$B3="","",CALC_EPM!P3)</f>
      </c>
      <c r="Q10">
        <f>IF(CALC_EPM!$B3="","",CALC_EPM!Q3)</f>
      </c>
      <c r="R10">
        <f>IF(CALC_EPM!$B3="","",CALC_EPM!R3)</f>
      </c>
      <c r="S10">
        <f>IF(CALC_EPM!$B3="","",CALC_EPM!S3)</f>
      </c>
      <c r="T10">
        <f>IF(CALC_EPM!$B3="","",CALC_EPM!T3)</f>
      </c>
      <c r="U10">
        <f>IF(CALC_EPM!$B3="","",CALC_EPM!U3)</f>
      </c>
    </row>
    <row r="11">
      <c r="A11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1" t="str">
        <f>IF(CALC_EPM!$B4="","",CALC_EPM!A4)</f>
      </c>
      <c r="C11" t="str">
        <f>IF(CALC_EPM!$B4="","",CALC_EPM!B4)</f>
      </c>
      <c r="D11">
        <f>IF(CALC_EPM!$B4="","",CALC_EPM!D4)</f>
      </c>
      <c r="E11" s="10" t="str">
        <f>IF(CALC_EPM!$B4="","",CALC_EPM!E4)</f>
      </c>
      <c r="F11" s="10" t="str">
        <f>IF(CALC_EPM!$B4="","",CALC_EPM!F4)</f>
      </c>
      <c r="G11" t="str">
        <f>IF(CALC_EPM!$B4="","",CALC_EPM!G4)</f>
      </c>
      <c r="H11" s="11" t="str">
        <f>IF(CALC_EPM!$B4="","",CALC_EPM!H4)</f>
      </c>
      <c r="I11" s="11" t="str">
        <f>IF(CALC_EPM!$B4="","",CALC_EPM!I4)</f>
      </c>
      <c r="J11" t="str">
        <f>IF(CALC_EPM!$B4="","",CALC_EPM!J4)</f>
      </c>
      <c r="K11" t="str">
        <f>IF(CALC_EPM!$B4="","",CALC_EPM!K4)</f>
      </c>
      <c r="L11">
        <f>IF(CALC_EPM!$B4="","",CALC_EPM!L4)</f>
      </c>
      <c r="M11">
        <f>IF(CALC_EPM!$B4="","",CALC_EPM!M4)</f>
      </c>
      <c r="N11">
        <f>IF(CALC_EPM!$B4="","",CALC_EPM!N4)</f>
      </c>
      <c r="O11">
        <f>IF(CALC_EPM!$B4="","",CALC_EPM!O4)</f>
      </c>
      <c r="P11">
        <f>IF(CALC_EPM!$B4="","",CALC_EPM!P4)</f>
      </c>
      <c r="Q11">
        <f>IF(CALC_EPM!$B4="","",CALC_EPM!Q4)</f>
      </c>
      <c r="R11">
        <f>IF(CALC_EPM!$B4="","",CALC_EPM!R4)</f>
      </c>
      <c r="S11">
        <f>IF(CALC_EPM!$B4="","",CALC_EPM!S4)</f>
      </c>
      <c r="T11">
        <f>IF(CALC_EPM!$B4="","",CALC_EPM!T4)</f>
      </c>
      <c r="U11">
        <f>IF(CALC_EPM!$B4="","",CALC_EPM!U4)</f>
      </c>
    </row>
    <row r="12">
      <c r="A12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2" t="str">
        <f>IF(CALC_EPM!$B5="","",CALC_EPM!A5)</f>
      </c>
      <c r="C12" t="str">
        <f>IF(CALC_EPM!$B5="","",CALC_EPM!B5)</f>
      </c>
      <c r="D12">
        <f>IF(CALC_EPM!$B5="","",CALC_EPM!D5)</f>
      </c>
      <c r="E12" s="10" t="str">
        <f>IF(CALC_EPM!$B5="","",CALC_EPM!E5)</f>
      </c>
      <c r="F12" s="10" t="str">
        <f>IF(CALC_EPM!$B5="","",CALC_EPM!F5)</f>
      </c>
      <c r="G12" t="str">
        <f>IF(CALC_EPM!$B5="","",CALC_EPM!G5)</f>
      </c>
      <c r="H12" s="11" t="str">
        <f>IF(CALC_EPM!$B5="","",CALC_EPM!H5)</f>
      </c>
      <c r="I12" s="11" t="str">
        <f>IF(CALC_EPM!$B5="","",CALC_EPM!I5)</f>
      </c>
      <c r="J12" t="str">
        <f>IF(CALC_EPM!$B5="","",CALC_EPM!J5)</f>
      </c>
      <c r="K12" t="str">
        <f>IF(CALC_EPM!$B5="","",CALC_EPM!K5)</f>
      </c>
      <c r="L12">
        <f>IF(CALC_EPM!$B5="","",CALC_EPM!L5)</f>
      </c>
      <c r="M12">
        <f>IF(CALC_EPM!$B5="","",CALC_EPM!M5)</f>
      </c>
      <c r="N12">
        <f>IF(CALC_EPM!$B5="","",CALC_EPM!N5)</f>
      </c>
      <c r="O12">
        <f>IF(CALC_EPM!$B5="","",CALC_EPM!O5)</f>
      </c>
      <c r="P12">
        <f>IF(CALC_EPM!$B5="","",CALC_EPM!P5)</f>
      </c>
      <c r="Q12">
        <f>IF(CALC_EPM!$B5="","",CALC_EPM!Q5)</f>
      </c>
      <c r="R12">
        <f>IF(CALC_EPM!$B5="","",CALC_EPM!R5)</f>
      </c>
      <c r="S12">
        <f>IF(CALC_EPM!$B5="","",CALC_EPM!S5)</f>
      </c>
      <c r="T12">
        <f>IF(CALC_EPM!$B5="","",CALC_EPM!T5)</f>
      </c>
      <c r="U12">
        <f>IF(CALC_EPM!$B5="","",CALC_EPM!U5)</f>
      </c>
    </row>
    <row r="13">
      <c r="A13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3" t="str">
        <f>IF(CALC_EPM!$B6="","",CALC_EPM!A6)</f>
      </c>
      <c r="C13" t="str">
        <f>IF(CALC_EPM!$B6="","",CALC_EPM!B6)</f>
      </c>
      <c r="D13">
        <f>IF(CALC_EPM!$B6="","",CALC_EPM!D6)</f>
      </c>
      <c r="E13" s="10" t="str">
        <f>IF(CALC_EPM!$B6="","",CALC_EPM!E6)</f>
      </c>
      <c r="F13" s="10" t="str">
        <f>IF(CALC_EPM!$B6="","",CALC_EPM!F6)</f>
      </c>
      <c r="G13" t="str">
        <f>IF(CALC_EPM!$B6="","",CALC_EPM!G6)</f>
      </c>
      <c r="H13" s="11" t="str">
        <f>IF(CALC_EPM!$B6="","",CALC_EPM!H6)</f>
      </c>
      <c r="I13" s="11" t="str">
        <f>IF(CALC_EPM!$B6="","",CALC_EPM!I6)</f>
      </c>
      <c r="J13" t="str">
        <f>IF(CALC_EPM!$B6="","",CALC_EPM!J6)</f>
      </c>
      <c r="K13" t="str">
        <f>IF(CALC_EPM!$B6="","",CALC_EPM!K6)</f>
      </c>
      <c r="L13">
        <f>IF(CALC_EPM!$B6="","",CALC_EPM!L6)</f>
      </c>
      <c r="M13">
        <f>IF(CALC_EPM!$B6="","",CALC_EPM!M6)</f>
      </c>
      <c r="N13">
        <f>IF(CALC_EPM!$B6="","",CALC_EPM!N6)</f>
      </c>
      <c r="O13">
        <f>IF(CALC_EPM!$B6="","",CALC_EPM!O6)</f>
      </c>
      <c r="P13">
        <f>IF(CALC_EPM!$B6="","",CALC_EPM!P6)</f>
      </c>
      <c r="Q13">
        <f>IF(CALC_EPM!$B6="","",CALC_EPM!Q6)</f>
      </c>
      <c r="R13">
        <f>IF(CALC_EPM!$B6="","",CALC_EPM!R6)</f>
      </c>
      <c r="S13">
        <f>IF(CALC_EPM!$B6="","",CALC_EPM!S6)</f>
      </c>
      <c r="T13">
        <f>IF(CALC_EPM!$B6="","",CALC_EPM!T6)</f>
      </c>
      <c r="U13">
        <f>IF(CALC_EPM!$B6="","",CALC_EPM!U6)</f>
      </c>
    </row>
    <row r="14">
      <c r="A14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4" t="str">
        <f>IF(CALC_EPM!$B7="","",CALC_EPM!A7)</f>
      </c>
      <c r="C14" t="str">
        <f>IF(CALC_EPM!$B7="","",CALC_EPM!B7)</f>
      </c>
      <c r="D14">
        <f>IF(CALC_EPM!$B7="","",CALC_EPM!D7)</f>
      </c>
      <c r="E14" s="10" t="str">
        <f>IF(CALC_EPM!$B7="","",CALC_EPM!E7)</f>
      </c>
      <c r="F14" s="10" t="str">
        <f>IF(CALC_EPM!$B7="","",CALC_EPM!F7)</f>
      </c>
      <c r="G14" t="str">
        <f>IF(CALC_EPM!$B7="","",CALC_EPM!G7)</f>
      </c>
      <c r="H14" s="11" t="str">
        <f>IF(CALC_EPM!$B7="","",CALC_EPM!H7)</f>
      </c>
      <c r="I14" s="11" t="str">
        <f>IF(CALC_EPM!$B7="","",CALC_EPM!I7)</f>
      </c>
      <c r="J14" t="str">
        <f>IF(CALC_EPM!$B7="","",CALC_EPM!J7)</f>
      </c>
      <c r="K14" t="str">
        <f>IF(CALC_EPM!$B7="","",CALC_EPM!K7)</f>
      </c>
      <c r="L14">
        <f>IF(CALC_EPM!$B7="","",CALC_EPM!L7)</f>
      </c>
      <c r="M14">
        <f>IF(CALC_EPM!$B7="","",CALC_EPM!M7)</f>
      </c>
      <c r="N14">
        <f>IF(CALC_EPM!$B7="","",CALC_EPM!N7)</f>
      </c>
      <c r="O14">
        <f>IF(CALC_EPM!$B7="","",CALC_EPM!O7)</f>
      </c>
      <c r="P14">
        <f>IF(CALC_EPM!$B7="","",CALC_EPM!P7)</f>
      </c>
      <c r="Q14">
        <f>IF(CALC_EPM!$B7="","",CALC_EPM!Q7)</f>
      </c>
      <c r="R14">
        <f>IF(CALC_EPM!$B7="","",CALC_EPM!R7)</f>
      </c>
      <c r="S14">
        <f>IF(CALC_EPM!$B7="","",CALC_EPM!S7)</f>
      </c>
      <c r="T14">
        <f>IF(CALC_EPM!$B7="","",CALC_EPM!T7)</f>
      </c>
      <c r="U14">
        <f>IF(CALC_EPM!$B7="","",CALC_EPM!U7)</f>
      </c>
    </row>
    <row r="15">
      <c r="A15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5" t="str">
        <f>IF(CALC_EPM!$B8="","",CALC_EPM!A8)</f>
      </c>
      <c r="C15" t="str">
        <f>IF(CALC_EPM!$B8="","",CALC_EPM!B8)</f>
      </c>
      <c r="D15">
        <f>IF(CALC_EPM!$B8="","",CALC_EPM!D8)</f>
      </c>
      <c r="E15" s="10" t="str">
        <f>IF(CALC_EPM!$B8="","",CALC_EPM!E8)</f>
      </c>
      <c r="F15" s="10" t="str">
        <f>IF(CALC_EPM!$B8="","",CALC_EPM!F8)</f>
      </c>
      <c r="G15" t="str">
        <f>IF(CALC_EPM!$B8="","",CALC_EPM!G8)</f>
      </c>
      <c r="H15" s="11" t="str">
        <f>IF(CALC_EPM!$B8="","",CALC_EPM!H8)</f>
      </c>
      <c r="I15" s="11" t="str">
        <f>IF(CALC_EPM!$B8="","",CALC_EPM!I8)</f>
      </c>
      <c r="J15" t="str">
        <f>IF(CALC_EPM!$B8="","",CALC_EPM!J8)</f>
      </c>
      <c r="K15" t="str">
        <f>IF(CALC_EPM!$B8="","",CALC_EPM!K8)</f>
      </c>
      <c r="L15">
        <f>IF(CALC_EPM!$B8="","",CALC_EPM!L8)</f>
      </c>
      <c r="M15">
        <f>IF(CALC_EPM!$B8="","",CALC_EPM!M8)</f>
      </c>
      <c r="N15">
        <f>IF(CALC_EPM!$B8="","",CALC_EPM!N8)</f>
      </c>
      <c r="O15">
        <f>IF(CALC_EPM!$B8="","",CALC_EPM!O8)</f>
      </c>
      <c r="P15">
        <f>IF(CALC_EPM!$B8="","",CALC_EPM!P8)</f>
      </c>
      <c r="Q15">
        <f>IF(CALC_EPM!$B8="","",CALC_EPM!Q8)</f>
      </c>
      <c r="R15">
        <f>IF(CALC_EPM!$B8="","",CALC_EPM!R8)</f>
      </c>
      <c r="S15">
        <f>IF(CALC_EPM!$B8="","",CALC_EPM!S8)</f>
      </c>
      <c r="T15">
        <f>IF(CALC_EPM!$B8="","",CALC_EPM!T8)</f>
      </c>
      <c r="U15">
        <f>IF(CALC_EPM!$B8="","",CALC_EPM!U8)</f>
      </c>
    </row>
    <row r="16">
      <c r="A16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16" t="str">
        <f>IF(CALC_EPM!$B9="","",CALC_EPM!A9)</f>
      </c>
      <c r="C16" t="str">
        <f>IF(CALC_EPM!$B9="","",CALC_EPM!B9)</f>
      </c>
      <c r="D16">
        <f>IF(CALC_EPM!$B9="","",CALC_EPM!D9)</f>
      </c>
      <c r="E16" s="10" t="str">
        <f>IF(CALC_EPM!$B9="","",CALC_EPM!E9)</f>
      </c>
      <c r="F16" s="10" t="str">
        <f>IF(CALC_EPM!$B9="","",CALC_EPM!F9)</f>
      </c>
      <c r="G16" t="str">
        <f>IF(CALC_EPM!$B9="","",CALC_EPM!G9)</f>
      </c>
      <c r="H16" s="11" t="str">
        <f>IF(CALC_EPM!$B9="","",CALC_EPM!H9)</f>
      </c>
      <c r="I16" s="11" t="str">
        <f>IF(CALC_EPM!$B9="","",CALC_EPM!I9)</f>
      </c>
      <c r="J16" t="str">
        <f>IF(CALC_EPM!$B9="","",CALC_EPM!J9)</f>
      </c>
      <c r="K16" t="str">
        <f>IF(CALC_EPM!$B9="","",CALC_EPM!K9)</f>
      </c>
      <c r="L16">
        <f>IF(CALC_EPM!$B9="","",CALC_EPM!L9)</f>
      </c>
      <c r="M16">
        <f>IF(CALC_EPM!$B9="","",CALC_EPM!M9)</f>
      </c>
      <c r="N16">
        <f>IF(CALC_EPM!$B9="","",CALC_EPM!N9)</f>
      </c>
      <c r="O16">
        <f>IF(CALC_EPM!$B9="","",CALC_EPM!O9)</f>
      </c>
      <c r="P16">
        <f>IF(CALC_EPM!$B9="","",CALC_EPM!P9)</f>
      </c>
      <c r="Q16">
        <f>IF(CALC_EPM!$B9="","",CALC_EPM!Q9)</f>
      </c>
      <c r="R16">
        <f>IF(CALC_EPM!$B9="","",CALC_EPM!R9)</f>
      </c>
      <c r="S16">
        <f>IF(CALC_EPM!$B9="","",CALC_EPM!S9)</f>
      </c>
      <c r="T16">
        <f>IF(CALC_EPM!$B9="","",CALC_EPM!T9)</f>
      </c>
      <c r="U16">
        <f>IF(CALC_EPM!$B9="","",CALC_EPM!U9)</f>
      </c>
    </row>
    <row r="17">
      <c r="A17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17" t="str">
        <f>IF(CALC_EPM!$B10="","",CALC_EPM!A10)</f>
      </c>
      <c r="C17" t="str">
        <f>IF(CALC_EPM!$B10="","",CALC_EPM!B10)</f>
      </c>
      <c r="D17">
        <f>IF(CALC_EPM!$B10="","",CALC_EPM!D10)</f>
      </c>
      <c r="E17" s="10" t="str">
        <f>IF(CALC_EPM!$B10="","",CALC_EPM!E10)</f>
      </c>
      <c r="F17" s="10" t="str">
        <f>IF(CALC_EPM!$B10="","",CALC_EPM!F10)</f>
      </c>
      <c r="G17" t="str">
        <f>IF(CALC_EPM!$B10="","",CALC_EPM!G10)</f>
      </c>
      <c r="H17" s="11" t="str">
        <f>IF(CALC_EPM!$B10="","",CALC_EPM!H10)</f>
      </c>
      <c r="I17" s="11" t="str">
        <f>IF(CALC_EPM!$B10="","",CALC_EPM!I10)</f>
      </c>
      <c r="J17" t="str">
        <f>IF(CALC_EPM!$B10="","",CALC_EPM!J10)</f>
      </c>
      <c r="K17" t="str">
        <f>IF(CALC_EPM!$B10="","",CALC_EPM!K10)</f>
      </c>
      <c r="L17">
        <f>IF(CALC_EPM!$B10="","",CALC_EPM!L10)</f>
      </c>
      <c r="M17">
        <f>IF(CALC_EPM!$B10="","",CALC_EPM!M10)</f>
      </c>
      <c r="N17">
        <f>IF(CALC_EPM!$B10="","",CALC_EPM!N10)</f>
      </c>
      <c r="O17">
        <f>IF(CALC_EPM!$B10="","",CALC_EPM!O10)</f>
      </c>
      <c r="P17">
        <f>IF(CALC_EPM!$B10="","",CALC_EPM!P10)</f>
      </c>
      <c r="Q17">
        <f>IF(CALC_EPM!$B10="","",CALC_EPM!Q10)</f>
      </c>
      <c r="R17">
        <f>IF(CALC_EPM!$B10="","",CALC_EPM!R10)</f>
      </c>
      <c r="S17">
        <f>IF(CALC_EPM!$B10="","",CALC_EPM!S10)</f>
      </c>
      <c r="T17">
        <f>IF(CALC_EPM!$B10="","",CALC_EPM!T10)</f>
      </c>
      <c r="U17">
        <f>IF(CALC_EPM!$B10="","",CALC_EPM!U10)</f>
      </c>
    </row>
    <row r="18">
      <c r="A18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18" t="str">
        <f>IF(CALC_EPM!$B11="","",CALC_EPM!A11)</f>
      </c>
      <c r="C18" t="str">
        <f>IF(CALC_EPM!$B11="","",CALC_EPM!B11)</f>
      </c>
      <c r="D18">
        <f>IF(CALC_EPM!$B11="","",CALC_EPM!D11)</f>
      </c>
      <c r="E18" s="10" t="str">
        <f>IF(CALC_EPM!$B11="","",CALC_EPM!E11)</f>
      </c>
      <c r="F18" s="10" t="str">
        <f>IF(CALC_EPM!$B11="","",CALC_EPM!F11)</f>
      </c>
      <c r="G18" t="str">
        <f>IF(CALC_EPM!$B11="","",CALC_EPM!G11)</f>
      </c>
      <c r="H18" s="11" t="str">
        <f>IF(CALC_EPM!$B11="","",CALC_EPM!H11)</f>
      </c>
      <c r="I18" s="11" t="str">
        <f>IF(CALC_EPM!$B11="","",CALC_EPM!I11)</f>
      </c>
      <c r="J18" t="str">
        <f>IF(CALC_EPM!$B11="","",CALC_EPM!J11)</f>
      </c>
      <c r="K18" t="str">
        <f>IF(CALC_EPM!$B11="","",CALC_EPM!K11)</f>
      </c>
      <c r="L18">
        <f>IF(CALC_EPM!$B11="","",CALC_EPM!L11)</f>
      </c>
      <c r="M18">
        <f>IF(CALC_EPM!$B11="","",CALC_EPM!M11)</f>
      </c>
      <c r="N18">
        <f>IF(CALC_EPM!$B11="","",CALC_EPM!N11)</f>
      </c>
      <c r="O18">
        <f>IF(CALC_EPM!$B11="","",CALC_EPM!O11)</f>
      </c>
      <c r="P18">
        <f>IF(CALC_EPM!$B11="","",CALC_EPM!P11)</f>
      </c>
      <c r="Q18">
        <f>IF(CALC_EPM!$B11="","",CALC_EPM!Q11)</f>
      </c>
      <c r="R18">
        <f>IF(CALC_EPM!$B11="","",CALC_EPM!R11)</f>
      </c>
      <c r="S18">
        <f>IF(CALC_EPM!$B11="","",CALC_EPM!S11)</f>
      </c>
      <c r="T18">
        <f>IF(CALC_EPM!$B11="","",CALC_EPM!T11)</f>
      </c>
      <c r="U18">
        <f>IF(CALC_EPM!$B11="","",CALC_EPM!U11)</f>
      </c>
    </row>
    <row r="19">
      <c r="A19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19" t="str">
        <f>IF(CALC_EPM!$B12="","",CALC_EPM!A12)</f>
      </c>
      <c r="C19" t="str">
        <f>IF(CALC_EPM!$B12="","",CALC_EPM!B12)</f>
      </c>
      <c r="D19">
        <f>IF(CALC_EPM!$B12="","",CALC_EPM!D12)</f>
      </c>
      <c r="E19" s="10" t="str">
        <f>IF(CALC_EPM!$B12="","",CALC_EPM!E12)</f>
      </c>
      <c r="F19" s="10" t="str">
        <f>IF(CALC_EPM!$B12="","",CALC_EPM!F12)</f>
      </c>
      <c r="G19" t="str">
        <f>IF(CALC_EPM!$B12="","",CALC_EPM!G12)</f>
      </c>
      <c r="H19" s="11" t="str">
        <f>IF(CALC_EPM!$B12="","",CALC_EPM!H12)</f>
      </c>
      <c r="I19" s="11" t="str">
        <f>IF(CALC_EPM!$B12="","",CALC_EPM!I12)</f>
      </c>
      <c r="J19" t="str">
        <f>IF(CALC_EPM!$B12="","",CALC_EPM!J12)</f>
      </c>
      <c r="K19" t="str">
        <f>IF(CALC_EPM!$B12="","",CALC_EPM!K12)</f>
      </c>
      <c r="L19">
        <f>IF(CALC_EPM!$B12="","",CALC_EPM!L12)</f>
      </c>
      <c r="M19">
        <f>IF(CALC_EPM!$B12="","",CALC_EPM!M12)</f>
      </c>
      <c r="N19">
        <f>IF(CALC_EPM!$B12="","",CALC_EPM!N12)</f>
      </c>
      <c r="O19">
        <f>IF(CALC_EPM!$B12="","",CALC_EPM!O12)</f>
      </c>
      <c r="P19">
        <f>IF(CALC_EPM!$B12="","",CALC_EPM!P12)</f>
      </c>
      <c r="Q19">
        <f>IF(CALC_EPM!$B12="","",CALC_EPM!Q12)</f>
      </c>
      <c r="R19">
        <f>IF(CALC_EPM!$B12="","",CALC_EPM!R12)</f>
      </c>
      <c r="S19">
        <f>IF(CALC_EPM!$B12="","",CALC_EPM!S12)</f>
      </c>
      <c r="T19">
        <f>IF(CALC_EPM!$B12="","",CALC_EPM!T12)</f>
      </c>
      <c r="U19">
        <f>IF(CALC_EPM!$B12="","",CALC_EPM!U12)</f>
      </c>
    </row>
    <row r="20">
      <c r="A20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0" t="str">
        <f>IF(CALC_EPM!$B13="","",CALC_EPM!A13)</f>
      </c>
      <c r="C20" t="str">
        <f>IF(CALC_EPM!$B13="","",CALC_EPM!B13)</f>
      </c>
      <c r="D20">
        <f>IF(CALC_EPM!$B13="","",CALC_EPM!D13)</f>
      </c>
      <c r="E20" s="10" t="str">
        <f>IF(CALC_EPM!$B13="","",CALC_EPM!E13)</f>
      </c>
      <c r="F20" s="10" t="str">
        <f>IF(CALC_EPM!$B13="","",CALC_EPM!F13)</f>
      </c>
      <c r="G20" t="str">
        <f>IF(CALC_EPM!$B13="","",CALC_EPM!G13)</f>
      </c>
      <c r="H20" s="11" t="str">
        <f>IF(CALC_EPM!$B13="","",CALC_EPM!H13)</f>
      </c>
      <c r="I20" s="11" t="str">
        <f>IF(CALC_EPM!$B13="","",CALC_EPM!I13)</f>
      </c>
      <c r="J20" t="str">
        <f>IF(CALC_EPM!$B13="","",CALC_EPM!J13)</f>
      </c>
      <c r="K20" t="str">
        <f>IF(CALC_EPM!$B13="","",CALC_EPM!K13)</f>
      </c>
      <c r="L20">
        <f>IF(CALC_EPM!$B13="","",CALC_EPM!L13)</f>
      </c>
      <c r="M20">
        <f>IF(CALC_EPM!$B13="","",CALC_EPM!M13)</f>
      </c>
      <c r="N20">
        <f>IF(CALC_EPM!$B13="","",CALC_EPM!N13)</f>
      </c>
      <c r="O20">
        <f>IF(CALC_EPM!$B13="","",CALC_EPM!O13)</f>
      </c>
      <c r="P20">
        <f>IF(CALC_EPM!$B13="","",CALC_EPM!P13)</f>
      </c>
      <c r="Q20">
        <f>IF(CALC_EPM!$B13="","",CALC_EPM!Q13)</f>
      </c>
      <c r="R20">
        <f>IF(CALC_EPM!$B13="","",CALC_EPM!R13)</f>
      </c>
      <c r="S20">
        <f>IF(CALC_EPM!$B13="","",CALC_EPM!S13)</f>
      </c>
      <c r="T20">
        <f>IF(CALC_EPM!$B13="","",CALC_EPM!T13)</f>
      </c>
      <c r="U20">
        <f>IF(CALC_EPM!$B13="","",CALC_EPM!U13)</f>
      </c>
    </row>
    <row r="21">
      <c r="A21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1" t="str">
        <f>IF(CALC_EPM!$B14="","",CALC_EPM!A14)</f>
      </c>
      <c r="C21" t="str">
        <f>IF(CALC_EPM!$B14="","",CALC_EPM!B14)</f>
      </c>
      <c r="D21">
        <f>IF(CALC_EPM!$B14="","",CALC_EPM!D14)</f>
      </c>
      <c r="E21" s="10" t="str">
        <f>IF(CALC_EPM!$B14="","",CALC_EPM!E14)</f>
      </c>
      <c r="F21" s="10" t="str">
        <f>IF(CALC_EPM!$B14="","",CALC_EPM!F14)</f>
      </c>
      <c r="G21" t="str">
        <f>IF(CALC_EPM!$B14="","",CALC_EPM!G14)</f>
      </c>
      <c r="H21" s="11" t="str">
        <f>IF(CALC_EPM!$B14="","",CALC_EPM!H14)</f>
      </c>
      <c r="I21" s="11" t="str">
        <f>IF(CALC_EPM!$B14="","",CALC_EPM!I14)</f>
      </c>
      <c r="J21" t="str">
        <f>IF(CALC_EPM!$B14="","",CALC_EPM!J14)</f>
      </c>
      <c r="K21" t="str">
        <f>IF(CALC_EPM!$B14="","",CALC_EPM!K14)</f>
      </c>
      <c r="L21">
        <f>IF(CALC_EPM!$B14="","",CALC_EPM!L14)</f>
      </c>
      <c r="M21">
        <f>IF(CALC_EPM!$B14="","",CALC_EPM!M14)</f>
      </c>
      <c r="N21">
        <f>IF(CALC_EPM!$B14="","",CALC_EPM!N14)</f>
      </c>
      <c r="O21">
        <f>IF(CALC_EPM!$B14="","",CALC_EPM!O14)</f>
      </c>
      <c r="P21">
        <f>IF(CALC_EPM!$B14="","",CALC_EPM!P14)</f>
      </c>
      <c r="Q21">
        <f>IF(CALC_EPM!$B14="","",CALC_EPM!Q14)</f>
      </c>
      <c r="R21">
        <f>IF(CALC_EPM!$B14="","",CALC_EPM!R14)</f>
      </c>
      <c r="S21">
        <f>IF(CALC_EPM!$B14="","",CALC_EPM!S14)</f>
      </c>
      <c r="T21">
        <f>IF(CALC_EPM!$B14="","",CALC_EPM!T14)</f>
      </c>
      <c r="U21">
        <f>IF(CALC_EPM!$B14="","",CALC_EPM!U14)</f>
      </c>
    </row>
    <row r="22">
      <c r="A22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2" t="str">
        <f>IF(CALC_EPM!$B15="","",CALC_EPM!A15)</f>
      </c>
      <c r="C22" t="str">
        <f>IF(CALC_EPM!$B15="","",CALC_EPM!B15)</f>
      </c>
      <c r="D22">
        <f>IF(CALC_EPM!$B15="","",CALC_EPM!D15)</f>
      </c>
      <c r="E22" s="10" t="str">
        <f>IF(CALC_EPM!$B15="","",CALC_EPM!E15)</f>
      </c>
      <c r="F22" s="10" t="str">
        <f>IF(CALC_EPM!$B15="","",CALC_EPM!F15)</f>
      </c>
      <c r="G22" t="str">
        <f>IF(CALC_EPM!$B15="","",CALC_EPM!G15)</f>
      </c>
      <c r="H22" s="11" t="str">
        <f>IF(CALC_EPM!$B15="","",CALC_EPM!H15)</f>
      </c>
      <c r="I22" s="11" t="str">
        <f>IF(CALC_EPM!$B15="","",CALC_EPM!I15)</f>
      </c>
      <c r="J22" t="str">
        <f>IF(CALC_EPM!$B15="","",CALC_EPM!J15)</f>
      </c>
      <c r="K22" t="str">
        <f>IF(CALC_EPM!$B15="","",CALC_EPM!K15)</f>
      </c>
      <c r="L22">
        <f>IF(CALC_EPM!$B15="","",CALC_EPM!L15)</f>
      </c>
      <c r="M22">
        <f>IF(CALC_EPM!$B15="","",CALC_EPM!M15)</f>
      </c>
      <c r="N22">
        <f>IF(CALC_EPM!$B15="","",CALC_EPM!N15)</f>
      </c>
      <c r="O22">
        <f>IF(CALC_EPM!$B15="","",CALC_EPM!O15)</f>
      </c>
      <c r="P22">
        <f>IF(CALC_EPM!$B15="","",CALC_EPM!P15)</f>
      </c>
      <c r="Q22">
        <f>IF(CALC_EPM!$B15="","",CALC_EPM!Q15)</f>
      </c>
      <c r="R22">
        <f>IF(CALC_EPM!$B15="","",CALC_EPM!R15)</f>
      </c>
      <c r="S22">
        <f>IF(CALC_EPM!$B15="","",CALC_EPM!S15)</f>
      </c>
      <c r="T22">
        <f>IF(CALC_EPM!$B15="","",CALC_EPM!T15)</f>
      </c>
      <c r="U22">
        <f>IF(CALC_EPM!$B15="","",CALC_EPM!U15)</f>
      </c>
    </row>
    <row r="23">
      <c r="A23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3" t="str">
        <f>IF(CALC_EPM!$B16="","",CALC_EPM!A16)</f>
      </c>
      <c r="C23" t="str">
        <f>IF(CALC_EPM!$B16="","",CALC_EPM!B16)</f>
      </c>
      <c r="D23">
        <f>IF(CALC_EPM!$B16="","",CALC_EPM!D16)</f>
      </c>
      <c r="E23" s="10" t="str">
        <f>IF(CALC_EPM!$B16="","",CALC_EPM!E16)</f>
      </c>
      <c r="F23" s="10" t="str">
        <f>IF(CALC_EPM!$B16="","",CALC_EPM!F16)</f>
      </c>
      <c r="G23" t="str">
        <f>IF(CALC_EPM!$B16="","",CALC_EPM!G16)</f>
      </c>
      <c r="H23" s="11" t="str">
        <f>IF(CALC_EPM!$B16="","",CALC_EPM!H16)</f>
      </c>
      <c r="I23" s="11" t="str">
        <f>IF(CALC_EPM!$B16="","",CALC_EPM!I16)</f>
      </c>
      <c r="J23" t="str">
        <f>IF(CALC_EPM!$B16="","",CALC_EPM!J16)</f>
      </c>
      <c r="K23" t="str">
        <f>IF(CALC_EPM!$B16="","",CALC_EPM!K16)</f>
      </c>
      <c r="L23">
        <f>IF(CALC_EPM!$B16="","",CALC_EPM!L16)</f>
      </c>
      <c r="M23">
        <f>IF(CALC_EPM!$B16="","",CALC_EPM!M16)</f>
      </c>
      <c r="N23">
        <f>IF(CALC_EPM!$B16="","",CALC_EPM!N16)</f>
      </c>
      <c r="O23">
        <f>IF(CALC_EPM!$B16="","",CALC_EPM!O16)</f>
      </c>
      <c r="P23">
        <f>IF(CALC_EPM!$B16="","",CALC_EPM!P16)</f>
      </c>
      <c r="Q23">
        <f>IF(CALC_EPM!$B16="","",CALC_EPM!Q16)</f>
      </c>
      <c r="R23">
        <f>IF(CALC_EPM!$B16="","",CALC_EPM!R16)</f>
      </c>
      <c r="S23">
        <f>IF(CALC_EPM!$B16="","",CALC_EPM!S16)</f>
      </c>
      <c r="T23">
        <f>IF(CALC_EPM!$B16="","",CALC_EPM!T16)</f>
      </c>
      <c r="U23">
        <f>IF(CALC_EPM!$B16="","",CALC_EPM!U16)</f>
      </c>
    </row>
    <row r="24">
      <c r="A24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4" t="str">
        <f>IF(CALC_EPM!$B17="","",CALC_EPM!A17)</f>
      </c>
      <c r="C24" t="str">
        <f>IF(CALC_EPM!$B17="","",CALC_EPM!B17)</f>
      </c>
      <c r="D24">
        <f>IF(CALC_EPM!$B17="","",CALC_EPM!D17)</f>
      </c>
      <c r="E24" s="10" t="str">
        <f>IF(CALC_EPM!$B17="","",CALC_EPM!E17)</f>
      </c>
      <c r="F24" s="10" t="str">
        <f>IF(CALC_EPM!$B17="","",CALC_EPM!F17)</f>
      </c>
      <c r="G24" t="str">
        <f>IF(CALC_EPM!$B17="","",CALC_EPM!G17)</f>
      </c>
      <c r="H24" s="11" t="str">
        <f>IF(CALC_EPM!$B17="","",CALC_EPM!H17)</f>
      </c>
      <c r="I24" s="11" t="str">
        <f>IF(CALC_EPM!$B17="","",CALC_EPM!I17)</f>
      </c>
      <c r="J24" t="str">
        <f>IF(CALC_EPM!$B17="","",CALC_EPM!J17)</f>
      </c>
      <c r="K24" t="str">
        <f>IF(CALC_EPM!$B17="","",CALC_EPM!K17)</f>
      </c>
      <c r="L24">
        <f>IF(CALC_EPM!$B17="","",CALC_EPM!L17)</f>
      </c>
      <c r="M24">
        <f>IF(CALC_EPM!$B17="","",CALC_EPM!M17)</f>
      </c>
      <c r="N24">
        <f>IF(CALC_EPM!$B17="","",CALC_EPM!N17)</f>
      </c>
      <c r="O24">
        <f>IF(CALC_EPM!$B17="","",CALC_EPM!O17)</f>
      </c>
      <c r="P24">
        <f>IF(CALC_EPM!$B17="","",CALC_EPM!P17)</f>
      </c>
      <c r="Q24">
        <f>IF(CALC_EPM!$B17="","",CALC_EPM!Q17)</f>
      </c>
      <c r="R24">
        <f>IF(CALC_EPM!$B17="","",CALC_EPM!R17)</f>
      </c>
      <c r="S24">
        <f>IF(CALC_EPM!$B17="","",CALC_EPM!S17)</f>
      </c>
      <c r="T24">
        <f>IF(CALC_EPM!$B17="","",CALC_EPM!T17)</f>
      </c>
      <c r="U24">
        <f>IF(CALC_EPM!$B17="","",CALC_EPM!U17)</f>
      </c>
    </row>
    <row r="25">
      <c r="A25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5" t="str">
        <f>IF(CALC_EPM!$B18="","",CALC_EPM!A18)</f>
      </c>
      <c r="C25" t="str">
        <f>IF(CALC_EPM!$B18="","",CALC_EPM!B18)</f>
      </c>
      <c r="D25">
        <f>IF(CALC_EPM!$B18="","",CALC_EPM!D18)</f>
      </c>
      <c r="E25" s="10" t="str">
        <f>IF(CALC_EPM!$B18="","",CALC_EPM!E18)</f>
      </c>
      <c r="F25" s="10" t="str">
        <f>IF(CALC_EPM!$B18="","",CALC_EPM!F18)</f>
      </c>
      <c r="G25" t="str">
        <f>IF(CALC_EPM!$B18="","",CALC_EPM!G18)</f>
      </c>
      <c r="H25" s="11" t="str">
        <f>IF(CALC_EPM!$B18="","",CALC_EPM!H18)</f>
      </c>
      <c r="I25" s="11" t="str">
        <f>IF(CALC_EPM!$B18="","",CALC_EPM!I18)</f>
      </c>
      <c r="J25" t="str">
        <f>IF(CALC_EPM!$B18="","",CALC_EPM!J18)</f>
      </c>
      <c r="K25" t="str">
        <f>IF(CALC_EPM!$B18="","",CALC_EPM!K18)</f>
      </c>
      <c r="L25">
        <f>IF(CALC_EPM!$B18="","",CALC_EPM!L18)</f>
      </c>
      <c r="M25">
        <f>IF(CALC_EPM!$B18="","",CALC_EPM!M18)</f>
      </c>
      <c r="N25">
        <f>IF(CALC_EPM!$B18="","",CALC_EPM!N18)</f>
      </c>
      <c r="O25">
        <f>IF(CALC_EPM!$B18="","",CALC_EPM!O18)</f>
      </c>
      <c r="P25">
        <f>IF(CALC_EPM!$B18="","",CALC_EPM!P18)</f>
      </c>
      <c r="Q25">
        <f>IF(CALC_EPM!$B18="","",CALC_EPM!Q18)</f>
      </c>
      <c r="R25">
        <f>IF(CALC_EPM!$B18="","",CALC_EPM!R18)</f>
      </c>
      <c r="S25">
        <f>IF(CALC_EPM!$B18="","",CALC_EPM!S18)</f>
      </c>
      <c r="T25">
        <f>IF(CALC_EPM!$B18="","",CALC_EPM!T18)</f>
      </c>
      <c r="U25">
        <f>IF(CALC_EPM!$B18="","",CALC_EPM!U18)</f>
      </c>
    </row>
    <row r="26">
      <c r="A26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26" t="str">
        <f>IF(CALC_EPM!$B19="","",CALC_EPM!A19)</f>
      </c>
      <c r="C26" t="str">
        <f>IF(CALC_EPM!$B19="","",CALC_EPM!B19)</f>
      </c>
      <c r="D26">
        <f>IF(CALC_EPM!$B19="","",CALC_EPM!D19)</f>
      </c>
      <c r="E26" s="10" t="str">
        <f>IF(CALC_EPM!$B19="","",CALC_EPM!E19)</f>
      </c>
      <c r="F26" s="10" t="str">
        <f>IF(CALC_EPM!$B19="","",CALC_EPM!F19)</f>
      </c>
      <c r="G26" t="str">
        <f>IF(CALC_EPM!$B19="","",CALC_EPM!G19)</f>
      </c>
      <c r="H26" s="11" t="str">
        <f>IF(CALC_EPM!$B19="","",CALC_EPM!H19)</f>
      </c>
      <c r="I26" s="11" t="str">
        <f>IF(CALC_EPM!$B19="","",CALC_EPM!I19)</f>
      </c>
      <c r="J26" t="str">
        <f>IF(CALC_EPM!$B19="","",CALC_EPM!J19)</f>
      </c>
      <c r="K26" t="str">
        <f>IF(CALC_EPM!$B19="","",CALC_EPM!K19)</f>
      </c>
      <c r="L26">
        <f>IF(CALC_EPM!$B19="","",CALC_EPM!L19)</f>
      </c>
      <c r="M26">
        <f>IF(CALC_EPM!$B19="","",CALC_EPM!M19)</f>
      </c>
      <c r="N26">
        <f>IF(CALC_EPM!$B19="","",CALC_EPM!N19)</f>
      </c>
      <c r="O26">
        <f>IF(CALC_EPM!$B19="","",CALC_EPM!O19)</f>
      </c>
      <c r="P26">
        <f>IF(CALC_EPM!$B19="","",CALC_EPM!P19)</f>
      </c>
      <c r="Q26">
        <f>IF(CALC_EPM!$B19="","",CALC_EPM!Q19)</f>
      </c>
      <c r="R26">
        <f>IF(CALC_EPM!$B19="","",CALC_EPM!R19)</f>
      </c>
      <c r="S26">
        <f>IF(CALC_EPM!$B19="","",CALC_EPM!S19)</f>
      </c>
      <c r="T26">
        <f>IF(CALC_EPM!$B19="","",CALC_EPM!T19)</f>
      </c>
      <c r="U26">
        <f>IF(CALC_EPM!$B19="","",CALC_EPM!U19)</f>
      </c>
    </row>
    <row r="27">
      <c r="A27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27" t="str">
        <f>IF(CALC_EPM!$B20="","",CALC_EPM!A20)</f>
      </c>
      <c r="C27" t="str">
        <f>IF(CALC_EPM!$B20="","",CALC_EPM!B20)</f>
      </c>
      <c r="D27">
        <f>IF(CALC_EPM!$B20="","",CALC_EPM!D20)</f>
      </c>
      <c r="E27" s="10" t="str">
        <f>IF(CALC_EPM!$B20="","",CALC_EPM!E20)</f>
      </c>
      <c r="F27" s="10" t="str">
        <f>IF(CALC_EPM!$B20="","",CALC_EPM!F20)</f>
      </c>
      <c r="G27" t="str">
        <f>IF(CALC_EPM!$B20="","",CALC_EPM!G20)</f>
      </c>
      <c r="H27" s="11" t="str">
        <f>IF(CALC_EPM!$B20="","",CALC_EPM!H20)</f>
      </c>
      <c r="I27" s="11" t="str">
        <f>IF(CALC_EPM!$B20="","",CALC_EPM!I20)</f>
      </c>
      <c r="J27" t="str">
        <f>IF(CALC_EPM!$B20="","",CALC_EPM!J20)</f>
      </c>
      <c r="K27" t="str">
        <f>IF(CALC_EPM!$B20="","",CALC_EPM!K20)</f>
      </c>
      <c r="L27">
        <f>IF(CALC_EPM!$B20="","",CALC_EPM!L20)</f>
      </c>
      <c r="M27">
        <f>IF(CALC_EPM!$B20="","",CALC_EPM!M20)</f>
      </c>
      <c r="N27">
        <f>IF(CALC_EPM!$B20="","",CALC_EPM!N20)</f>
      </c>
      <c r="O27">
        <f>IF(CALC_EPM!$B20="","",CALC_EPM!O20)</f>
      </c>
      <c r="P27">
        <f>IF(CALC_EPM!$B20="","",CALC_EPM!P20)</f>
      </c>
      <c r="Q27">
        <f>IF(CALC_EPM!$B20="","",CALC_EPM!Q20)</f>
      </c>
      <c r="R27">
        <f>IF(CALC_EPM!$B20="","",CALC_EPM!R20)</f>
      </c>
      <c r="S27">
        <f>IF(CALC_EPM!$B20="","",CALC_EPM!S20)</f>
      </c>
      <c r="T27">
        <f>IF(CALC_EPM!$B20="","",CALC_EPM!T20)</f>
      </c>
      <c r="U27">
        <f>IF(CALC_EPM!$B20="","",CALC_EPM!U20)</f>
      </c>
    </row>
    <row r="28">
      <c r="A28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28" t="str">
        <f>IF(CALC_EPM!$B21="","",CALC_EPM!A21)</f>
      </c>
      <c r="C28" t="str">
        <f>IF(CALC_EPM!$B21="","",CALC_EPM!B21)</f>
      </c>
      <c r="D28">
        <f>IF(CALC_EPM!$B21="","",CALC_EPM!D21)</f>
      </c>
      <c r="E28" s="10" t="str">
        <f>IF(CALC_EPM!$B21="","",CALC_EPM!E21)</f>
      </c>
      <c r="F28" s="10" t="str">
        <f>IF(CALC_EPM!$B21="","",CALC_EPM!F21)</f>
      </c>
      <c r="G28" t="str">
        <f>IF(CALC_EPM!$B21="","",CALC_EPM!G21)</f>
      </c>
      <c r="H28" s="11" t="str">
        <f>IF(CALC_EPM!$B21="","",CALC_EPM!H21)</f>
      </c>
      <c r="I28" s="11" t="str">
        <f>IF(CALC_EPM!$B21="","",CALC_EPM!I21)</f>
      </c>
      <c r="J28" t="str">
        <f>IF(CALC_EPM!$B21="","",CALC_EPM!J21)</f>
      </c>
      <c r="K28" t="str">
        <f>IF(CALC_EPM!$B21="","",CALC_EPM!K21)</f>
      </c>
      <c r="L28">
        <f>IF(CALC_EPM!$B21="","",CALC_EPM!L21)</f>
      </c>
      <c r="M28">
        <f>IF(CALC_EPM!$B21="","",CALC_EPM!M21)</f>
      </c>
      <c r="N28">
        <f>IF(CALC_EPM!$B21="","",CALC_EPM!N21)</f>
      </c>
      <c r="O28">
        <f>IF(CALC_EPM!$B21="","",CALC_EPM!O21)</f>
      </c>
      <c r="P28">
        <f>IF(CALC_EPM!$B21="","",CALC_EPM!P21)</f>
      </c>
      <c r="Q28">
        <f>IF(CALC_EPM!$B21="","",CALC_EPM!Q21)</f>
      </c>
      <c r="R28">
        <f>IF(CALC_EPM!$B21="","",CALC_EPM!R21)</f>
      </c>
      <c r="S28">
        <f>IF(CALC_EPM!$B21="","",CALC_EPM!S21)</f>
      </c>
      <c r="T28">
        <f>IF(CALC_EPM!$B21="","",CALC_EPM!T21)</f>
      </c>
      <c r="U28">
        <f>IF(CALC_EPM!$B21="","",CALC_EPM!U21)</f>
      </c>
    </row>
    <row r="29">
      <c r="A29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29" t="str">
        <f>IF(CALC_EPM!$B22="","",CALC_EPM!A22)</f>
      </c>
      <c r="C29" t="str">
        <f>IF(CALC_EPM!$B22="","",CALC_EPM!B22)</f>
      </c>
      <c r="D29">
        <f>IF(CALC_EPM!$B22="","",CALC_EPM!D22)</f>
      </c>
      <c r="E29" s="10" t="str">
        <f>IF(CALC_EPM!$B22="","",CALC_EPM!E22)</f>
      </c>
      <c r="F29" s="10" t="str">
        <f>IF(CALC_EPM!$B22="","",CALC_EPM!F22)</f>
      </c>
      <c r="G29" t="str">
        <f>IF(CALC_EPM!$B22="","",CALC_EPM!G22)</f>
      </c>
      <c r="H29" s="11" t="str">
        <f>IF(CALC_EPM!$B22="","",CALC_EPM!H22)</f>
      </c>
      <c r="I29" s="11" t="str">
        <f>IF(CALC_EPM!$B22="","",CALC_EPM!I22)</f>
      </c>
      <c r="J29" t="str">
        <f>IF(CALC_EPM!$B22="","",CALC_EPM!J22)</f>
      </c>
      <c r="K29" t="str">
        <f>IF(CALC_EPM!$B22="","",CALC_EPM!K22)</f>
      </c>
      <c r="L29">
        <f>IF(CALC_EPM!$B22="","",CALC_EPM!L22)</f>
      </c>
      <c r="M29">
        <f>IF(CALC_EPM!$B22="","",CALC_EPM!M22)</f>
      </c>
      <c r="N29">
        <f>IF(CALC_EPM!$B22="","",CALC_EPM!N22)</f>
      </c>
      <c r="O29">
        <f>IF(CALC_EPM!$B22="","",CALC_EPM!O22)</f>
      </c>
      <c r="P29">
        <f>IF(CALC_EPM!$B22="","",CALC_EPM!P22)</f>
      </c>
      <c r="Q29">
        <f>IF(CALC_EPM!$B22="","",CALC_EPM!Q22)</f>
      </c>
      <c r="R29">
        <f>IF(CALC_EPM!$B22="","",CALC_EPM!R22)</f>
      </c>
      <c r="S29">
        <f>IF(CALC_EPM!$B22="","",CALC_EPM!S22)</f>
      </c>
      <c r="T29">
        <f>IF(CALC_EPM!$B22="","",CALC_EPM!T22)</f>
      </c>
      <c r="U29">
        <f>IF(CALC_EPM!$B22="","",CALC_EPM!U22)</f>
      </c>
    </row>
    <row r="30">
      <c r="A30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0" t="str">
        <f>IF(CALC_EPM!$B23="","",CALC_EPM!A23)</f>
      </c>
      <c r="C30" t="str">
        <f>IF(CALC_EPM!$B23="","",CALC_EPM!B23)</f>
      </c>
      <c r="D30">
        <f>IF(CALC_EPM!$B23="","",CALC_EPM!D23)</f>
      </c>
      <c r="E30" s="10" t="str">
        <f>IF(CALC_EPM!$B23="","",CALC_EPM!E23)</f>
      </c>
      <c r="F30" s="10" t="str">
        <f>IF(CALC_EPM!$B23="","",CALC_EPM!F23)</f>
      </c>
      <c r="G30" t="str">
        <f>IF(CALC_EPM!$B23="","",CALC_EPM!G23)</f>
      </c>
      <c r="H30" s="11" t="str">
        <f>IF(CALC_EPM!$B23="","",CALC_EPM!H23)</f>
      </c>
      <c r="I30" s="11" t="str">
        <f>IF(CALC_EPM!$B23="","",CALC_EPM!I23)</f>
      </c>
      <c r="J30" t="str">
        <f>IF(CALC_EPM!$B23="","",CALC_EPM!J23)</f>
      </c>
      <c r="K30" t="str">
        <f>IF(CALC_EPM!$B23="","",CALC_EPM!K23)</f>
      </c>
      <c r="L30">
        <f>IF(CALC_EPM!$B23="","",CALC_EPM!L23)</f>
      </c>
      <c r="M30">
        <f>IF(CALC_EPM!$B23="","",CALC_EPM!M23)</f>
      </c>
      <c r="N30">
        <f>IF(CALC_EPM!$B23="","",CALC_EPM!N23)</f>
      </c>
      <c r="O30">
        <f>IF(CALC_EPM!$B23="","",CALC_EPM!O23)</f>
      </c>
      <c r="P30">
        <f>IF(CALC_EPM!$B23="","",CALC_EPM!P23)</f>
      </c>
      <c r="Q30">
        <f>IF(CALC_EPM!$B23="","",CALC_EPM!Q23)</f>
      </c>
      <c r="R30">
        <f>IF(CALC_EPM!$B23="","",CALC_EPM!R23)</f>
      </c>
      <c r="S30">
        <f>IF(CALC_EPM!$B23="","",CALC_EPM!S23)</f>
      </c>
      <c r="T30">
        <f>IF(CALC_EPM!$B23="","",CALC_EPM!T23)</f>
      </c>
      <c r="U30">
        <f>IF(CALC_EPM!$B23="","",CALC_EPM!U23)</f>
      </c>
    </row>
    <row r="31">
      <c r="A31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1" t="str">
        <f>IF(CALC_EPM!$B24="","",CALC_EPM!A24)</f>
      </c>
      <c r="C31" t="str">
        <f>IF(CALC_EPM!$B24="","",CALC_EPM!B24)</f>
      </c>
      <c r="D31">
        <f>IF(CALC_EPM!$B24="","",CALC_EPM!D24)</f>
      </c>
      <c r="E31" s="10" t="str">
        <f>IF(CALC_EPM!$B24="","",CALC_EPM!E24)</f>
      </c>
      <c r="F31" s="10" t="str">
        <f>IF(CALC_EPM!$B24="","",CALC_EPM!F24)</f>
      </c>
      <c r="G31" t="str">
        <f>IF(CALC_EPM!$B24="","",CALC_EPM!G24)</f>
      </c>
      <c r="H31" s="11" t="str">
        <f>IF(CALC_EPM!$B24="","",CALC_EPM!H24)</f>
      </c>
      <c r="I31" s="11" t="str">
        <f>IF(CALC_EPM!$B24="","",CALC_EPM!I24)</f>
      </c>
      <c r="J31" t="str">
        <f>IF(CALC_EPM!$B24="","",CALC_EPM!J24)</f>
      </c>
      <c r="K31" t="str">
        <f>IF(CALC_EPM!$B24="","",CALC_EPM!K24)</f>
      </c>
      <c r="L31">
        <f>IF(CALC_EPM!$B24="","",CALC_EPM!L24)</f>
      </c>
      <c r="M31">
        <f>IF(CALC_EPM!$B24="","",CALC_EPM!M24)</f>
      </c>
      <c r="N31">
        <f>IF(CALC_EPM!$B24="","",CALC_EPM!N24)</f>
      </c>
      <c r="O31">
        <f>IF(CALC_EPM!$B24="","",CALC_EPM!O24)</f>
      </c>
      <c r="P31">
        <f>IF(CALC_EPM!$B24="","",CALC_EPM!P24)</f>
      </c>
      <c r="Q31">
        <f>IF(CALC_EPM!$B24="","",CALC_EPM!Q24)</f>
      </c>
      <c r="R31">
        <f>IF(CALC_EPM!$B24="","",CALC_EPM!R24)</f>
      </c>
      <c r="S31">
        <f>IF(CALC_EPM!$B24="","",CALC_EPM!S24)</f>
      </c>
      <c r="T31">
        <f>IF(CALC_EPM!$B24="","",CALC_EPM!T24)</f>
      </c>
      <c r="U31">
        <f>IF(CALC_EPM!$B24="","",CALC_EPM!U24)</f>
      </c>
    </row>
    <row r="32">
      <c r="A32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2" t="str">
        <f>IF(CALC_EPM!$B25="","",CALC_EPM!A25)</f>
      </c>
      <c r="C32" t="str">
        <f>IF(CALC_EPM!$B25="","",CALC_EPM!B25)</f>
      </c>
      <c r="D32">
        <f>IF(CALC_EPM!$B25="","",CALC_EPM!D25)</f>
      </c>
      <c r="E32" s="10" t="str">
        <f>IF(CALC_EPM!$B25="","",CALC_EPM!E25)</f>
      </c>
      <c r="F32" s="10" t="str">
        <f>IF(CALC_EPM!$B25="","",CALC_EPM!F25)</f>
      </c>
      <c r="G32" t="str">
        <f>IF(CALC_EPM!$B25="","",CALC_EPM!G25)</f>
      </c>
      <c r="H32" s="11" t="str">
        <f>IF(CALC_EPM!$B25="","",CALC_EPM!H25)</f>
      </c>
      <c r="I32" s="11" t="str">
        <f>IF(CALC_EPM!$B25="","",CALC_EPM!I25)</f>
      </c>
      <c r="J32" t="str">
        <f>IF(CALC_EPM!$B25="","",CALC_EPM!J25)</f>
      </c>
      <c r="K32" t="str">
        <f>IF(CALC_EPM!$B25="","",CALC_EPM!K25)</f>
      </c>
      <c r="L32">
        <f>IF(CALC_EPM!$B25="","",CALC_EPM!L25)</f>
      </c>
      <c r="M32">
        <f>IF(CALC_EPM!$B25="","",CALC_EPM!M25)</f>
      </c>
      <c r="N32">
        <f>IF(CALC_EPM!$B25="","",CALC_EPM!N25)</f>
      </c>
      <c r="O32">
        <f>IF(CALC_EPM!$B25="","",CALC_EPM!O25)</f>
      </c>
      <c r="P32">
        <f>IF(CALC_EPM!$B25="","",CALC_EPM!P25)</f>
      </c>
      <c r="Q32">
        <f>IF(CALC_EPM!$B25="","",CALC_EPM!Q25)</f>
      </c>
      <c r="R32">
        <f>IF(CALC_EPM!$B25="","",CALC_EPM!R25)</f>
      </c>
      <c r="S32">
        <f>IF(CALC_EPM!$B25="","",CALC_EPM!S25)</f>
      </c>
      <c r="T32">
        <f>IF(CALC_EPM!$B25="","",CALC_EPM!T25)</f>
      </c>
      <c r="U32">
        <f>IF(CALC_EPM!$B25="","",CALC_EPM!U25)</f>
      </c>
    </row>
    <row r="33">
      <c r="A33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3" t="str">
        <f>IF(CALC_EPM!$B26="","",CALC_EPM!A26)</f>
      </c>
      <c r="C33" t="str">
        <f>IF(CALC_EPM!$B26="","",CALC_EPM!B26)</f>
      </c>
      <c r="D33">
        <f>IF(CALC_EPM!$B26="","",CALC_EPM!D26)</f>
      </c>
      <c r="E33" s="10" t="str">
        <f>IF(CALC_EPM!$B26="","",CALC_EPM!E26)</f>
      </c>
      <c r="F33" s="10" t="str">
        <f>IF(CALC_EPM!$B26="","",CALC_EPM!F26)</f>
      </c>
      <c r="G33" t="str">
        <f>IF(CALC_EPM!$B26="","",CALC_EPM!G26)</f>
      </c>
      <c r="H33" s="11" t="str">
        <f>IF(CALC_EPM!$B26="","",CALC_EPM!H26)</f>
      </c>
      <c r="I33" s="11" t="str">
        <f>IF(CALC_EPM!$B26="","",CALC_EPM!I26)</f>
      </c>
      <c r="J33" t="str">
        <f>IF(CALC_EPM!$B26="","",CALC_EPM!J26)</f>
      </c>
      <c r="K33" t="str">
        <f>IF(CALC_EPM!$B26="","",CALC_EPM!K26)</f>
      </c>
      <c r="L33">
        <f>IF(CALC_EPM!$B26="","",CALC_EPM!L26)</f>
      </c>
      <c r="M33">
        <f>IF(CALC_EPM!$B26="","",CALC_EPM!M26)</f>
      </c>
      <c r="N33">
        <f>IF(CALC_EPM!$B26="","",CALC_EPM!N26)</f>
      </c>
      <c r="O33">
        <f>IF(CALC_EPM!$B26="","",CALC_EPM!O26)</f>
      </c>
      <c r="P33">
        <f>IF(CALC_EPM!$B26="","",CALC_EPM!P26)</f>
      </c>
      <c r="Q33">
        <f>IF(CALC_EPM!$B26="","",CALC_EPM!Q26)</f>
      </c>
      <c r="R33">
        <f>IF(CALC_EPM!$B26="","",CALC_EPM!R26)</f>
      </c>
      <c r="S33">
        <f>IF(CALC_EPM!$B26="","",CALC_EPM!S26)</f>
      </c>
      <c r="T33">
        <f>IF(CALC_EPM!$B26="","",CALC_EPM!T26)</f>
      </c>
      <c r="U33">
        <f>IF(CALC_EPM!$B26="","",CALC_EPM!U26)</f>
      </c>
    </row>
    <row r="34">
      <c r="A34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4" t="str">
        <f>IF(CALC_EPM!$B27="","",CALC_EPM!A27)</f>
      </c>
      <c r="C34" t="str">
        <f>IF(CALC_EPM!$B27="","",CALC_EPM!B27)</f>
      </c>
      <c r="D34">
        <f>IF(CALC_EPM!$B27="","",CALC_EPM!D27)</f>
      </c>
      <c r="E34" s="10" t="str">
        <f>IF(CALC_EPM!$B27="","",CALC_EPM!E27)</f>
      </c>
      <c r="F34" s="10" t="str">
        <f>IF(CALC_EPM!$B27="","",CALC_EPM!F27)</f>
      </c>
      <c r="G34" t="str">
        <f>IF(CALC_EPM!$B27="","",CALC_EPM!G27)</f>
      </c>
      <c r="H34" s="11" t="str">
        <f>IF(CALC_EPM!$B27="","",CALC_EPM!H27)</f>
      </c>
      <c r="I34" s="11" t="str">
        <f>IF(CALC_EPM!$B27="","",CALC_EPM!I27)</f>
      </c>
      <c r="J34" t="str">
        <f>IF(CALC_EPM!$B27="","",CALC_EPM!J27)</f>
      </c>
      <c r="K34" t="str">
        <f>IF(CALC_EPM!$B27="","",CALC_EPM!K27)</f>
      </c>
      <c r="L34">
        <f>IF(CALC_EPM!$B27="","",CALC_EPM!L27)</f>
      </c>
      <c r="M34">
        <f>IF(CALC_EPM!$B27="","",CALC_EPM!M27)</f>
      </c>
      <c r="N34">
        <f>IF(CALC_EPM!$B27="","",CALC_EPM!N27)</f>
      </c>
      <c r="O34">
        <f>IF(CALC_EPM!$B27="","",CALC_EPM!O27)</f>
      </c>
      <c r="P34">
        <f>IF(CALC_EPM!$B27="","",CALC_EPM!P27)</f>
      </c>
      <c r="Q34">
        <f>IF(CALC_EPM!$B27="","",CALC_EPM!Q27)</f>
      </c>
      <c r="R34">
        <f>IF(CALC_EPM!$B27="","",CALC_EPM!R27)</f>
      </c>
      <c r="S34">
        <f>IF(CALC_EPM!$B27="","",CALC_EPM!S27)</f>
      </c>
      <c r="T34">
        <f>IF(CALC_EPM!$B27="","",CALC_EPM!T27)</f>
      </c>
      <c r="U34">
        <f>IF(CALC_EPM!$B27="","",CALC_EPM!U27)</f>
      </c>
    </row>
    <row r="35">
      <c r="A35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5" t="str">
        <f>IF(CALC_EPM!$B28="","",CALC_EPM!A28)</f>
      </c>
      <c r="C35" t="str">
        <f>IF(CALC_EPM!$B28="","",CALC_EPM!B28)</f>
      </c>
      <c r="D35">
        <f>IF(CALC_EPM!$B28="","",CALC_EPM!D28)</f>
      </c>
      <c r="E35" s="10" t="str">
        <f>IF(CALC_EPM!$B28="","",CALC_EPM!E28)</f>
      </c>
      <c r="F35" s="10" t="str">
        <f>IF(CALC_EPM!$B28="","",CALC_EPM!F28)</f>
      </c>
      <c r="G35" t="str">
        <f>IF(CALC_EPM!$B28="","",CALC_EPM!G28)</f>
      </c>
      <c r="H35" s="11" t="str">
        <f>IF(CALC_EPM!$B28="","",CALC_EPM!H28)</f>
      </c>
      <c r="I35" s="11" t="str">
        <f>IF(CALC_EPM!$B28="","",CALC_EPM!I28)</f>
      </c>
      <c r="J35" t="str">
        <f>IF(CALC_EPM!$B28="","",CALC_EPM!J28)</f>
      </c>
      <c r="K35" t="str">
        <f>IF(CALC_EPM!$B28="","",CALC_EPM!K28)</f>
      </c>
      <c r="L35">
        <f>IF(CALC_EPM!$B28="","",CALC_EPM!L28)</f>
      </c>
      <c r="M35">
        <f>IF(CALC_EPM!$B28="","",CALC_EPM!M28)</f>
      </c>
      <c r="N35">
        <f>IF(CALC_EPM!$B28="","",CALC_EPM!N28)</f>
      </c>
      <c r="O35">
        <f>IF(CALC_EPM!$B28="","",CALC_EPM!O28)</f>
      </c>
      <c r="P35">
        <f>IF(CALC_EPM!$B28="","",CALC_EPM!P28)</f>
      </c>
      <c r="Q35">
        <f>IF(CALC_EPM!$B28="","",CALC_EPM!Q28)</f>
      </c>
      <c r="R35">
        <f>IF(CALC_EPM!$B28="","",CALC_EPM!R28)</f>
      </c>
      <c r="S35">
        <f>IF(CALC_EPM!$B28="","",CALC_EPM!S28)</f>
      </c>
      <c r="T35">
        <f>IF(CALC_EPM!$B28="","",CALC_EPM!T28)</f>
      </c>
      <c r="U35">
        <f>IF(CALC_EPM!$B28="","",CALC_EPM!U28)</f>
      </c>
    </row>
    <row r="36">
      <c r="A36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36" t="str">
        <f>IF(CALC_EPM!$B29="","",CALC_EPM!A29)</f>
      </c>
      <c r="C36" t="str">
        <f>IF(CALC_EPM!$B29="","",CALC_EPM!B29)</f>
      </c>
      <c r="D36">
        <f>IF(CALC_EPM!$B29="","",CALC_EPM!D29)</f>
      </c>
      <c r="E36" s="10" t="str">
        <f>IF(CALC_EPM!$B29="","",CALC_EPM!E29)</f>
      </c>
      <c r="F36" s="10" t="str">
        <f>IF(CALC_EPM!$B29="","",CALC_EPM!F29)</f>
      </c>
      <c r="G36" t="str">
        <f>IF(CALC_EPM!$B29="","",CALC_EPM!G29)</f>
      </c>
      <c r="H36" s="11" t="str">
        <f>IF(CALC_EPM!$B29="","",CALC_EPM!H29)</f>
      </c>
      <c r="I36" s="11" t="str">
        <f>IF(CALC_EPM!$B29="","",CALC_EPM!I29)</f>
      </c>
      <c r="J36" t="str">
        <f>IF(CALC_EPM!$B29="","",CALC_EPM!J29)</f>
      </c>
      <c r="K36" t="str">
        <f>IF(CALC_EPM!$B29="","",CALC_EPM!K29)</f>
      </c>
      <c r="L36">
        <f>IF(CALC_EPM!$B29="","",CALC_EPM!L29)</f>
      </c>
      <c r="M36">
        <f>IF(CALC_EPM!$B29="","",CALC_EPM!M29)</f>
      </c>
      <c r="N36">
        <f>IF(CALC_EPM!$B29="","",CALC_EPM!N29)</f>
      </c>
      <c r="O36">
        <f>IF(CALC_EPM!$B29="","",CALC_EPM!O29)</f>
      </c>
      <c r="P36">
        <f>IF(CALC_EPM!$B29="","",CALC_EPM!P29)</f>
      </c>
      <c r="Q36">
        <f>IF(CALC_EPM!$B29="","",CALC_EPM!Q29)</f>
      </c>
      <c r="R36">
        <f>IF(CALC_EPM!$B29="","",CALC_EPM!R29)</f>
      </c>
      <c r="S36">
        <f>IF(CALC_EPM!$B29="","",CALC_EPM!S29)</f>
      </c>
      <c r="T36">
        <f>IF(CALC_EPM!$B29="","",CALC_EPM!T29)</f>
      </c>
      <c r="U36">
        <f>IF(CALC_EPM!$B29="","",CALC_EPM!U29)</f>
      </c>
    </row>
    <row r="37">
      <c r="A37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37" t="str">
        <f>IF(CALC_EPM!$B30="","",CALC_EPM!A30)</f>
      </c>
      <c r="C37" t="str">
        <f>IF(CALC_EPM!$B30="","",CALC_EPM!B30)</f>
      </c>
      <c r="D37">
        <f>IF(CALC_EPM!$B30="","",CALC_EPM!D30)</f>
      </c>
      <c r="E37" s="10" t="str">
        <f>IF(CALC_EPM!$B30="","",CALC_EPM!E30)</f>
      </c>
      <c r="F37" s="10" t="str">
        <f>IF(CALC_EPM!$B30="","",CALC_EPM!F30)</f>
      </c>
      <c r="G37" t="str">
        <f>IF(CALC_EPM!$B30="","",CALC_EPM!G30)</f>
      </c>
      <c r="H37" s="11" t="str">
        <f>IF(CALC_EPM!$B30="","",CALC_EPM!H30)</f>
      </c>
      <c r="I37" s="11" t="str">
        <f>IF(CALC_EPM!$B30="","",CALC_EPM!I30)</f>
      </c>
      <c r="J37" t="str">
        <f>IF(CALC_EPM!$B30="","",CALC_EPM!J30)</f>
      </c>
      <c r="K37" t="str">
        <f>IF(CALC_EPM!$B30="","",CALC_EPM!K30)</f>
      </c>
      <c r="L37">
        <f>IF(CALC_EPM!$B30="","",CALC_EPM!L30)</f>
      </c>
      <c r="M37">
        <f>IF(CALC_EPM!$B30="","",CALC_EPM!M30)</f>
      </c>
      <c r="N37">
        <f>IF(CALC_EPM!$B30="","",CALC_EPM!N30)</f>
      </c>
      <c r="O37">
        <f>IF(CALC_EPM!$B30="","",CALC_EPM!O30)</f>
      </c>
      <c r="P37">
        <f>IF(CALC_EPM!$B30="","",CALC_EPM!P30)</f>
      </c>
      <c r="Q37">
        <f>IF(CALC_EPM!$B30="","",CALC_EPM!Q30)</f>
      </c>
      <c r="R37">
        <f>IF(CALC_EPM!$B30="","",CALC_EPM!R30)</f>
      </c>
      <c r="S37">
        <f>IF(CALC_EPM!$B30="","",CALC_EPM!S30)</f>
      </c>
      <c r="T37">
        <f>IF(CALC_EPM!$B30="","",CALC_EPM!T30)</f>
      </c>
      <c r="U37">
        <f>IF(CALC_EPM!$B30="","",CALC_EPM!U30)</f>
      </c>
    </row>
    <row r="38">
      <c r="A38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38" t="str">
        <f>IF(CALC_EPM!$B31="","",CALC_EPM!A31)</f>
      </c>
      <c r="C38" t="str">
        <f>IF(CALC_EPM!$B31="","",CALC_EPM!B31)</f>
      </c>
      <c r="D38">
        <f>IF(CALC_EPM!$B31="","",CALC_EPM!D31)</f>
      </c>
      <c r="E38" s="10" t="str">
        <f>IF(CALC_EPM!$B31="","",CALC_EPM!E31)</f>
      </c>
      <c r="F38" s="10" t="str">
        <f>IF(CALC_EPM!$B31="","",CALC_EPM!F31)</f>
      </c>
      <c r="G38" t="str">
        <f>IF(CALC_EPM!$B31="","",CALC_EPM!G31)</f>
      </c>
      <c r="H38" s="11" t="str">
        <f>IF(CALC_EPM!$B31="","",CALC_EPM!H31)</f>
      </c>
      <c r="I38" s="11" t="str">
        <f>IF(CALC_EPM!$B31="","",CALC_EPM!I31)</f>
      </c>
      <c r="J38" t="str">
        <f>IF(CALC_EPM!$B31="","",CALC_EPM!J31)</f>
      </c>
      <c r="K38" t="str">
        <f>IF(CALC_EPM!$B31="","",CALC_EPM!K31)</f>
      </c>
      <c r="L38">
        <f>IF(CALC_EPM!$B31="","",CALC_EPM!L31)</f>
      </c>
      <c r="M38">
        <f>IF(CALC_EPM!$B31="","",CALC_EPM!M31)</f>
      </c>
      <c r="N38">
        <f>IF(CALC_EPM!$B31="","",CALC_EPM!N31)</f>
      </c>
      <c r="O38">
        <f>IF(CALC_EPM!$B31="","",CALC_EPM!O31)</f>
      </c>
      <c r="P38">
        <f>IF(CALC_EPM!$B31="","",CALC_EPM!P31)</f>
      </c>
      <c r="Q38">
        <f>IF(CALC_EPM!$B31="","",CALC_EPM!Q31)</f>
      </c>
      <c r="R38">
        <f>IF(CALC_EPM!$B31="","",CALC_EPM!R31)</f>
      </c>
      <c r="S38">
        <f>IF(CALC_EPM!$B31="","",CALC_EPM!S31)</f>
      </c>
      <c r="T38">
        <f>IF(CALC_EPM!$B31="","",CALC_EPM!T31)</f>
      </c>
      <c r="U38">
        <f>IF(CALC_EPM!$B31="","",CALC_EPM!U31)</f>
      </c>
    </row>
    <row r="39">
      <c r="A39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39" t="str">
        <f>IF(CALC_EPM!$B32="","",CALC_EPM!A32)</f>
      </c>
      <c r="C39" t="str">
        <f>IF(CALC_EPM!$B32="","",CALC_EPM!B32)</f>
      </c>
      <c r="D39">
        <f>IF(CALC_EPM!$B32="","",CALC_EPM!D32)</f>
      </c>
      <c r="E39" s="10" t="str">
        <f>IF(CALC_EPM!$B32="","",CALC_EPM!E32)</f>
      </c>
      <c r="F39" s="10" t="str">
        <f>IF(CALC_EPM!$B32="","",CALC_EPM!F32)</f>
      </c>
      <c r="G39" t="str">
        <f>IF(CALC_EPM!$B32="","",CALC_EPM!G32)</f>
      </c>
      <c r="H39" s="11" t="str">
        <f>IF(CALC_EPM!$B32="","",CALC_EPM!H32)</f>
      </c>
      <c r="I39" s="11" t="str">
        <f>IF(CALC_EPM!$B32="","",CALC_EPM!I32)</f>
      </c>
      <c r="J39" t="str">
        <f>IF(CALC_EPM!$B32="","",CALC_EPM!J32)</f>
      </c>
      <c r="K39" t="str">
        <f>IF(CALC_EPM!$B32="","",CALC_EPM!K32)</f>
      </c>
      <c r="L39">
        <f>IF(CALC_EPM!$B32="","",CALC_EPM!L32)</f>
      </c>
      <c r="M39">
        <f>IF(CALC_EPM!$B32="","",CALC_EPM!M32)</f>
      </c>
      <c r="N39">
        <f>IF(CALC_EPM!$B32="","",CALC_EPM!N32)</f>
      </c>
      <c r="O39">
        <f>IF(CALC_EPM!$B32="","",CALC_EPM!O32)</f>
      </c>
      <c r="P39">
        <f>IF(CALC_EPM!$B32="","",CALC_EPM!P32)</f>
      </c>
      <c r="Q39">
        <f>IF(CALC_EPM!$B32="","",CALC_EPM!Q32)</f>
      </c>
      <c r="R39">
        <f>IF(CALC_EPM!$B32="","",CALC_EPM!R32)</f>
      </c>
      <c r="S39">
        <f>IF(CALC_EPM!$B32="","",CALC_EPM!S32)</f>
      </c>
      <c r="T39">
        <f>IF(CALC_EPM!$B32="","",CALC_EPM!T32)</f>
      </c>
      <c r="U39">
        <f>IF(CALC_EPM!$B32="","",CALC_EPM!U32)</f>
      </c>
    </row>
    <row r="40">
      <c r="A40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0" t="str">
        <f>IF(CALC_EPM!$B33="","",CALC_EPM!A33)</f>
      </c>
      <c r="C40" t="str">
        <f>IF(CALC_EPM!$B33="","",CALC_EPM!B33)</f>
      </c>
      <c r="D40">
        <f>IF(CALC_EPM!$B33="","",CALC_EPM!D33)</f>
      </c>
      <c r="E40" s="10" t="str">
        <f>IF(CALC_EPM!$B33="","",CALC_EPM!E33)</f>
      </c>
      <c r="F40" s="10" t="str">
        <f>IF(CALC_EPM!$B33="","",CALC_EPM!F33)</f>
      </c>
      <c r="G40" t="str">
        <f>IF(CALC_EPM!$B33="","",CALC_EPM!G33)</f>
      </c>
      <c r="H40" s="11" t="str">
        <f>IF(CALC_EPM!$B33="","",CALC_EPM!H33)</f>
      </c>
      <c r="I40" s="11" t="str">
        <f>IF(CALC_EPM!$B33="","",CALC_EPM!I33)</f>
      </c>
      <c r="J40" t="str">
        <f>IF(CALC_EPM!$B33="","",CALC_EPM!J33)</f>
      </c>
      <c r="K40" t="str">
        <f>IF(CALC_EPM!$B33="","",CALC_EPM!K33)</f>
      </c>
      <c r="L40">
        <f>IF(CALC_EPM!$B33="","",CALC_EPM!L33)</f>
      </c>
      <c r="M40">
        <f>IF(CALC_EPM!$B33="","",CALC_EPM!M33)</f>
      </c>
      <c r="N40">
        <f>IF(CALC_EPM!$B33="","",CALC_EPM!N33)</f>
      </c>
      <c r="O40">
        <f>IF(CALC_EPM!$B33="","",CALC_EPM!O33)</f>
      </c>
      <c r="P40">
        <f>IF(CALC_EPM!$B33="","",CALC_EPM!P33)</f>
      </c>
      <c r="Q40">
        <f>IF(CALC_EPM!$B33="","",CALC_EPM!Q33)</f>
      </c>
      <c r="R40">
        <f>IF(CALC_EPM!$B33="","",CALC_EPM!R33)</f>
      </c>
      <c r="S40">
        <f>IF(CALC_EPM!$B33="","",CALC_EPM!S33)</f>
      </c>
      <c r="T40">
        <f>IF(CALC_EPM!$B33="","",CALC_EPM!T33)</f>
      </c>
      <c r="U40">
        <f>IF(CALC_EPM!$B33="","",CALC_EPM!U33)</f>
      </c>
    </row>
    <row r="41">
      <c r="A41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1" t="str">
        <f>IF(CALC_EPM!$B34="","",CALC_EPM!A34)</f>
      </c>
      <c r="C41" t="str">
        <f>IF(CALC_EPM!$B34="","",CALC_EPM!B34)</f>
      </c>
      <c r="D41">
        <f>IF(CALC_EPM!$B34="","",CALC_EPM!D34)</f>
      </c>
      <c r="E41" s="10" t="str">
        <f>IF(CALC_EPM!$B34="","",CALC_EPM!E34)</f>
      </c>
      <c r="F41" s="10" t="str">
        <f>IF(CALC_EPM!$B34="","",CALC_EPM!F34)</f>
      </c>
      <c r="G41" t="str">
        <f>IF(CALC_EPM!$B34="","",CALC_EPM!G34)</f>
      </c>
      <c r="H41" s="11" t="str">
        <f>IF(CALC_EPM!$B34="","",CALC_EPM!H34)</f>
      </c>
      <c r="I41" s="11" t="str">
        <f>IF(CALC_EPM!$B34="","",CALC_EPM!I34)</f>
      </c>
      <c r="J41" t="str">
        <f>IF(CALC_EPM!$B34="","",CALC_EPM!J34)</f>
      </c>
      <c r="K41" t="str">
        <f>IF(CALC_EPM!$B34="","",CALC_EPM!K34)</f>
      </c>
      <c r="L41">
        <f>IF(CALC_EPM!$B34="","",CALC_EPM!L34)</f>
      </c>
      <c r="M41">
        <f>IF(CALC_EPM!$B34="","",CALC_EPM!M34)</f>
      </c>
      <c r="N41">
        <f>IF(CALC_EPM!$B34="","",CALC_EPM!N34)</f>
      </c>
      <c r="O41">
        <f>IF(CALC_EPM!$B34="","",CALC_EPM!O34)</f>
      </c>
      <c r="P41">
        <f>IF(CALC_EPM!$B34="","",CALC_EPM!P34)</f>
      </c>
      <c r="Q41">
        <f>IF(CALC_EPM!$B34="","",CALC_EPM!Q34)</f>
      </c>
      <c r="R41">
        <f>IF(CALC_EPM!$B34="","",CALC_EPM!R34)</f>
      </c>
      <c r="S41">
        <f>IF(CALC_EPM!$B34="","",CALC_EPM!S34)</f>
      </c>
      <c r="T41">
        <f>IF(CALC_EPM!$B34="","",CALC_EPM!T34)</f>
      </c>
      <c r="U41">
        <f>IF(CALC_EPM!$B34="","",CALC_EPM!U34)</f>
      </c>
    </row>
    <row r="42">
      <c r="A42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2" t="str">
        <f>IF(CALC_EPM!$B35="","",CALC_EPM!A35)</f>
      </c>
      <c r="C42" t="str">
        <f>IF(CALC_EPM!$B35="","",CALC_EPM!B35)</f>
      </c>
      <c r="D42">
        <f>IF(CALC_EPM!$B35="","",CALC_EPM!D35)</f>
      </c>
      <c r="E42" s="10" t="str">
        <f>IF(CALC_EPM!$B35="","",CALC_EPM!E35)</f>
      </c>
      <c r="F42" s="10" t="str">
        <f>IF(CALC_EPM!$B35="","",CALC_EPM!F35)</f>
      </c>
      <c r="G42" t="str">
        <f>IF(CALC_EPM!$B35="","",CALC_EPM!G35)</f>
      </c>
      <c r="H42" s="11" t="str">
        <f>IF(CALC_EPM!$B35="","",CALC_EPM!H35)</f>
      </c>
      <c r="I42" s="11" t="str">
        <f>IF(CALC_EPM!$B35="","",CALC_EPM!I35)</f>
      </c>
      <c r="J42" t="str">
        <f>IF(CALC_EPM!$B35="","",CALC_EPM!J35)</f>
      </c>
      <c r="K42" t="str">
        <f>IF(CALC_EPM!$B35="","",CALC_EPM!K35)</f>
      </c>
      <c r="L42">
        <f>IF(CALC_EPM!$B35="","",CALC_EPM!L35)</f>
      </c>
      <c r="M42">
        <f>IF(CALC_EPM!$B35="","",CALC_EPM!M35)</f>
      </c>
      <c r="N42">
        <f>IF(CALC_EPM!$B35="","",CALC_EPM!N35)</f>
      </c>
      <c r="O42">
        <f>IF(CALC_EPM!$B35="","",CALC_EPM!O35)</f>
      </c>
      <c r="P42">
        <f>IF(CALC_EPM!$B35="","",CALC_EPM!P35)</f>
      </c>
      <c r="Q42">
        <f>IF(CALC_EPM!$B35="","",CALC_EPM!Q35)</f>
      </c>
      <c r="R42">
        <f>IF(CALC_EPM!$B35="","",CALC_EPM!R35)</f>
      </c>
      <c r="S42">
        <f>IF(CALC_EPM!$B35="","",CALC_EPM!S35)</f>
      </c>
      <c r="T42">
        <f>IF(CALC_EPM!$B35="","",CALC_EPM!T35)</f>
      </c>
      <c r="U42">
        <f>IF(CALC_EPM!$B35="","",CALC_EPM!U35)</f>
      </c>
    </row>
    <row r="43">
      <c r="A43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3" t="str">
        <f>IF(CALC_EPM!$B36="","",CALC_EPM!A36)</f>
      </c>
      <c r="C43" t="str">
        <f>IF(CALC_EPM!$B36="","",CALC_EPM!B36)</f>
      </c>
      <c r="D43">
        <f>IF(CALC_EPM!$B36="","",CALC_EPM!D36)</f>
      </c>
      <c r="E43" s="10" t="str">
        <f>IF(CALC_EPM!$B36="","",CALC_EPM!E36)</f>
      </c>
      <c r="F43" s="10" t="str">
        <f>IF(CALC_EPM!$B36="","",CALC_EPM!F36)</f>
      </c>
      <c r="G43" t="str">
        <f>IF(CALC_EPM!$B36="","",CALC_EPM!G36)</f>
      </c>
      <c r="H43" s="11" t="str">
        <f>IF(CALC_EPM!$B36="","",CALC_EPM!H36)</f>
      </c>
      <c r="I43" s="11" t="str">
        <f>IF(CALC_EPM!$B36="","",CALC_EPM!I36)</f>
      </c>
      <c r="J43" t="str">
        <f>IF(CALC_EPM!$B36="","",CALC_EPM!J36)</f>
      </c>
      <c r="K43" t="str">
        <f>IF(CALC_EPM!$B36="","",CALC_EPM!K36)</f>
      </c>
      <c r="L43">
        <f>IF(CALC_EPM!$B36="","",CALC_EPM!L36)</f>
      </c>
      <c r="M43">
        <f>IF(CALC_EPM!$B36="","",CALC_EPM!M36)</f>
      </c>
      <c r="N43">
        <f>IF(CALC_EPM!$B36="","",CALC_EPM!N36)</f>
      </c>
      <c r="O43">
        <f>IF(CALC_EPM!$B36="","",CALC_EPM!O36)</f>
      </c>
      <c r="P43">
        <f>IF(CALC_EPM!$B36="","",CALC_EPM!P36)</f>
      </c>
      <c r="Q43">
        <f>IF(CALC_EPM!$B36="","",CALC_EPM!Q36)</f>
      </c>
      <c r="R43">
        <f>IF(CALC_EPM!$B36="","",CALC_EPM!R36)</f>
      </c>
      <c r="S43">
        <f>IF(CALC_EPM!$B36="","",CALC_EPM!S36)</f>
      </c>
      <c r="T43">
        <f>IF(CALC_EPM!$B36="","",CALC_EPM!T36)</f>
      </c>
      <c r="U43">
        <f>IF(CALC_EPM!$B36="","",CALC_EPM!U36)</f>
      </c>
    </row>
    <row r="44">
      <c r="A44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4" t="str">
        <f>IF(CALC_EPM!$B37="","",CALC_EPM!A37)</f>
      </c>
      <c r="C44" t="str">
        <f>IF(CALC_EPM!$B37="","",CALC_EPM!B37)</f>
      </c>
      <c r="D44">
        <f>IF(CALC_EPM!$B37="","",CALC_EPM!D37)</f>
      </c>
      <c r="E44" s="10" t="str">
        <f>IF(CALC_EPM!$B37="","",CALC_EPM!E37)</f>
      </c>
      <c r="F44" s="10" t="str">
        <f>IF(CALC_EPM!$B37="","",CALC_EPM!F37)</f>
      </c>
      <c r="G44" t="str">
        <f>IF(CALC_EPM!$B37="","",CALC_EPM!G37)</f>
      </c>
      <c r="H44" s="11" t="str">
        <f>IF(CALC_EPM!$B37="","",CALC_EPM!H37)</f>
      </c>
      <c r="I44" s="11" t="str">
        <f>IF(CALC_EPM!$B37="","",CALC_EPM!I37)</f>
      </c>
      <c r="J44" t="str">
        <f>IF(CALC_EPM!$B37="","",CALC_EPM!J37)</f>
      </c>
      <c r="K44" t="str">
        <f>IF(CALC_EPM!$B37="","",CALC_EPM!K37)</f>
      </c>
      <c r="L44">
        <f>IF(CALC_EPM!$B37="","",CALC_EPM!L37)</f>
      </c>
      <c r="M44">
        <f>IF(CALC_EPM!$B37="","",CALC_EPM!M37)</f>
      </c>
      <c r="N44">
        <f>IF(CALC_EPM!$B37="","",CALC_EPM!N37)</f>
      </c>
      <c r="O44">
        <f>IF(CALC_EPM!$B37="","",CALC_EPM!O37)</f>
      </c>
      <c r="P44">
        <f>IF(CALC_EPM!$B37="","",CALC_EPM!P37)</f>
      </c>
      <c r="Q44">
        <f>IF(CALC_EPM!$B37="","",CALC_EPM!Q37)</f>
      </c>
      <c r="R44">
        <f>IF(CALC_EPM!$B37="","",CALC_EPM!R37)</f>
      </c>
      <c r="S44">
        <f>IF(CALC_EPM!$B37="","",CALC_EPM!S37)</f>
      </c>
      <c r="T44">
        <f>IF(CALC_EPM!$B37="","",CALC_EPM!T37)</f>
      </c>
      <c r="U44">
        <f>IF(CALC_EPM!$B37="","",CALC_EPM!U37)</f>
      </c>
    </row>
    <row r="45">
      <c r="A45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5" t="str">
        <f>IF(CALC_EPM!$B38="","",CALC_EPM!A38)</f>
      </c>
      <c r="C45" t="str">
        <f>IF(CALC_EPM!$B38="","",CALC_EPM!B38)</f>
      </c>
      <c r="D45">
        <f>IF(CALC_EPM!$B38="","",CALC_EPM!D38)</f>
      </c>
      <c r="E45" s="10" t="str">
        <f>IF(CALC_EPM!$B38="","",CALC_EPM!E38)</f>
      </c>
      <c r="F45" s="10" t="str">
        <f>IF(CALC_EPM!$B38="","",CALC_EPM!F38)</f>
      </c>
      <c r="G45" t="str">
        <f>IF(CALC_EPM!$B38="","",CALC_EPM!G38)</f>
      </c>
      <c r="H45" s="11" t="str">
        <f>IF(CALC_EPM!$B38="","",CALC_EPM!H38)</f>
      </c>
      <c r="I45" s="11" t="str">
        <f>IF(CALC_EPM!$B38="","",CALC_EPM!I38)</f>
      </c>
      <c r="J45" t="str">
        <f>IF(CALC_EPM!$B38="","",CALC_EPM!J38)</f>
      </c>
      <c r="K45" t="str">
        <f>IF(CALC_EPM!$B38="","",CALC_EPM!K38)</f>
      </c>
      <c r="L45">
        <f>IF(CALC_EPM!$B38="","",CALC_EPM!L38)</f>
      </c>
      <c r="M45">
        <f>IF(CALC_EPM!$B38="","",CALC_EPM!M38)</f>
      </c>
      <c r="N45">
        <f>IF(CALC_EPM!$B38="","",CALC_EPM!N38)</f>
      </c>
      <c r="O45">
        <f>IF(CALC_EPM!$B38="","",CALC_EPM!O38)</f>
      </c>
      <c r="P45">
        <f>IF(CALC_EPM!$B38="","",CALC_EPM!P38)</f>
      </c>
      <c r="Q45">
        <f>IF(CALC_EPM!$B38="","",CALC_EPM!Q38)</f>
      </c>
      <c r="R45">
        <f>IF(CALC_EPM!$B38="","",CALC_EPM!R38)</f>
      </c>
      <c r="S45">
        <f>IF(CALC_EPM!$B38="","",CALC_EPM!S38)</f>
      </c>
      <c r="T45">
        <f>IF(CALC_EPM!$B38="","",CALC_EPM!T38)</f>
      </c>
      <c r="U45">
        <f>IF(CALC_EPM!$B38="","",CALC_EPM!U38)</f>
      </c>
    </row>
    <row r="46">
      <c r="A46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46" t="str">
        <f>IF(CALC_EPM!$B39="","",CALC_EPM!A39)</f>
      </c>
      <c r="C46" t="str">
        <f>IF(CALC_EPM!$B39="","",CALC_EPM!B39)</f>
      </c>
      <c r="D46">
        <f>IF(CALC_EPM!$B39="","",CALC_EPM!D39)</f>
      </c>
      <c r="E46" s="10" t="str">
        <f>IF(CALC_EPM!$B39="","",CALC_EPM!E39)</f>
      </c>
      <c r="F46" s="10" t="str">
        <f>IF(CALC_EPM!$B39="","",CALC_EPM!F39)</f>
      </c>
      <c r="G46" t="str">
        <f>IF(CALC_EPM!$B39="","",CALC_EPM!G39)</f>
      </c>
      <c r="H46" s="11" t="str">
        <f>IF(CALC_EPM!$B39="","",CALC_EPM!H39)</f>
      </c>
      <c r="I46" s="11" t="str">
        <f>IF(CALC_EPM!$B39="","",CALC_EPM!I39)</f>
      </c>
      <c r="J46" t="str">
        <f>IF(CALC_EPM!$B39="","",CALC_EPM!J39)</f>
      </c>
      <c r="K46" t="str">
        <f>IF(CALC_EPM!$B39="","",CALC_EPM!K39)</f>
      </c>
      <c r="L46">
        <f>IF(CALC_EPM!$B39="","",CALC_EPM!L39)</f>
      </c>
      <c r="M46">
        <f>IF(CALC_EPM!$B39="","",CALC_EPM!M39)</f>
      </c>
      <c r="N46">
        <f>IF(CALC_EPM!$B39="","",CALC_EPM!N39)</f>
      </c>
      <c r="O46">
        <f>IF(CALC_EPM!$B39="","",CALC_EPM!O39)</f>
      </c>
      <c r="P46">
        <f>IF(CALC_EPM!$B39="","",CALC_EPM!P39)</f>
      </c>
      <c r="Q46">
        <f>IF(CALC_EPM!$B39="","",CALC_EPM!Q39)</f>
      </c>
      <c r="R46">
        <f>IF(CALC_EPM!$B39="","",CALC_EPM!R39)</f>
      </c>
      <c r="S46">
        <f>IF(CALC_EPM!$B39="","",CALC_EPM!S39)</f>
      </c>
      <c r="T46">
        <f>IF(CALC_EPM!$B39="","",CALC_EPM!T39)</f>
      </c>
      <c r="U46">
        <f>IF(CALC_EPM!$B39="","",CALC_EPM!U39)</f>
      </c>
    </row>
    <row r="47">
      <c r="A47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47" t="str">
        <f>IF(CALC_EPM!$B40="","",CALC_EPM!A40)</f>
      </c>
      <c r="C47" t="str">
        <f>IF(CALC_EPM!$B40="","",CALC_EPM!B40)</f>
      </c>
      <c r="D47">
        <f>IF(CALC_EPM!$B40="","",CALC_EPM!D40)</f>
      </c>
      <c r="E47" s="10" t="str">
        <f>IF(CALC_EPM!$B40="","",CALC_EPM!E40)</f>
      </c>
      <c r="F47" s="10" t="str">
        <f>IF(CALC_EPM!$B40="","",CALC_EPM!F40)</f>
      </c>
      <c r="G47" t="str">
        <f>IF(CALC_EPM!$B40="","",CALC_EPM!G40)</f>
      </c>
      <c r="H47" s="11" t="str">
        <f>IF(CALC_EPM!$B40="","",CALC_EPM!H40)</f>
      </c>
      <c r="I47" s="11" t="str">
        <f>IF(CALC_EPM!$B40="","",CALC_EPM!I40)</f>
      </c>
      <c r="J47" t="str">
        <f>IF(CALC_EPM!$B40="","",CALC_EPM!J40)</f>
      </c>
      <c r="K47" t="str">
        <f>IF(CALC_EPM!$B40="","",CALC_EPM!K40)</f>
      </c>
      <c r="L47">
        <f>IF(CALC_EPM!$B40="","",CALC_EPM!L40)</f>
      </c>
      <c r="M47">
        <f>IF(CALC_EPM!$B40="","",CALC_EPM!M40)</f>
      </c>
      <c r="N47">
        <f>IF(CALC_EPM!$B40="","",CALC_EPM!N40)</f>
      </c>
      <c r="O47">
        <f>IF(CALC_EPM!$B40="","",CALC_EPM!O40)</f>
      </c>
      <c r="P47">
        <f>IF(CALC_EPM!$B40="","",CALC_EPM!P40)</f>
      </c>
      <c r="Q47">
        <f>IF(CALC_EPM!$B40="","",CALC_EPM!Q40)</f>
      </c>
      <c r="R47">
        <f>IF(CALC_EPM!$B40="","",CALC_EPM!R40)</f>
      </c>
      <c r="S47">
        <f>IF(CALC_EPM!$B40="","",CALC_EPM!S40)</f>
      </c>
      <c r="T47">
        <f>IF(CALC_EPM!$B40="","",CALC_EPM!T40)</f>
      </c>
      <c r="U47">
        <f>IF(CALC_EPM!$B40="","",CALC_EPM!U40)</f>
      </c>
    </row>
    <row r="48">
      <c r="A48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48" t="str">
        <f>IF(CALC_EPM!$B41="","",CALC_EPM!A41)</f>
      </c>
      <c r="C48" t="str">
        <f>IF(CALC_EPM!$B41="","",CALC_EPM!B41)</f>
      </c>
      <c r="D48">
        <f>IF(CALC_EPM!$B41="","",CALC_EPM!D41)</f>
      </c>
      <c r="E48" s="10" t="str">
        <f>IF(CALC_EPM!$B41="","",CALC_EPM!E41)</f>
      </c>
      <c r="F48" s="10" t="str">
        <f>IF(CALC_EPM!$B41="","",CALC_EPM!F41)</f>
      </c>
      <c r="G48" t="str">
        <f>IF(CALC_EPM!$B41="","",CALC_EPM!G41)</f>
      </c>
      <c r="H48" s="11" t="str">
        <f>IF(CALC_EPM!$B41="","",CALC_EPM!H41)</f>
      </c>
      <c r="I48" s="11" t="str">
        <f>IF(CALC_EPM!$B41="","",CALC_EPM!I41)</f>
      </c>
      <c r="J48" t="str">
        <f>IF(CALC_EPM!$B41="","",CALC_EPM!J41)</f>
      </c>
      <c r="K48" t="str">
        <f>IF(CALC_EPM!$B41="","",CALC_EPM!K41)</f>
      </c>
      <c r="L48">
        <f>IF(CALC_EPM!$B41="","",CALC_EPM!L41)</f>
      </c>
      <c r="M48">
        <f>IF(CALC_EPM!$B41="","",CALC_EPM!M41)</f>
      </c>
      <c r="N48">
        <f>IF(CALC_EPM!$B41="","",CALC_EPM!N41)</f>
      </c>
      <c r="O48">
        <f>IF(CALC_EPM!$B41="","",CALC_EPM!O41)</f>
      </c>
      <c r="P48">
        <f>IF(CALC_EPM!$B41="","",CALC_EPM!P41)</f>
      </c>
      <c r="Q48">
        <f>IF(CALC_EPM!$B41="","",CALC_EPM!Q41)</f>
      </c>
      <c r="R48">
        <f>IF(CALC_EPM!$B41="","",CALC_EPM!R41)</f>
      </c>
      <c r="S48">
        <f>IF(CALC_EPM!$B41="","",CALC_EPM!S41)</f>
      </c>
      <c r="T48">
        <f>IF(CALC_EPM!$B41="","",CALC_EPM!T41)</f>
      </c>
      <c r="U48">
        <f>IF(CALC_EPM!$B41="","",CALC_EPM!U41)</f>
      </c>
    </row>
    <row r="49">
      <c r="A49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49" t="str">
        <f>IF(CALC_EPM!$B42="","",CALC_EPM!A42)</f>
      </c>
      <c r="C49" t="str">
        <f>IF(CALC_EPM!$B42="","",CALC_EPM!B42)</f>
      </c>
      <c r="D49">
        <f>IF(CALC_EPM!$B42="","",CALC_EPM!D42)</f>
      </c>
      <c r="E49" s="10" t="str">
        <f>IF(CALC_EPM!$B42="","",CALC_EPM!E42)</f>
      </c>
      <c r="F49" s="10" t="str">
        <f>IF(CALC_EPM!$B42="","",CALC_EPM!F42)</f>
      </c>
      <c r="G49" t="str">
        <f>IF(CALC_EPM!$B42="","",CALC_EPM!G42)</f>
      </c>
      <c r="H49" s="11" t="str">
        <f>IF(CALC_EPM!$B42="","",CALC_EPM!H42)</f>
      </c>
      <c r="I49" s="11" t="str">
        <f>IF(CALC_EPM!$B42="","",CALC_EPM!I42)</f>
      </c>
      <c r="J49" t="str">
        <f>IF(CALC_EPM!$B42="","",CALC_EPM!J42)</f>
      </c>
      <c r="K49" t="str">
        <f>IF(CALC_EPM!$B42="","",CALC_EPM!K42)</f>
      </c>
      <c r="L49">
        <f>IF(CALC_EPM!$B42="","",CALC_EPM!L42)</f>
      </c>
      <c r="M49">
        <f>IF(CALC_EPM!$B42="","",CALC_EPM!M42)</f>
      </c>
      <c r="N49">
        <f>IF(CALC_EPM!$B42="","",CALC_EPM!N42)</f>
      </c>
      <c r="O49">
        <f>IF(CALC_EPM!$B42="","",CALC_EPM!O42)</f>
      </c>
      <c r="P49">
        <f>IF(CALC_EPM!$B42="","",CALC_EPM!P42)</f>
      </c>
      <c r="Q49">
        <f>IF(CALC_EPM!$B42="","",CALC_EPM!Q42)</f>
      </c>
      <c r="R49">
        <f>IF(CALC_EPM!$B42="","",CALC_EPM!R42)</f>
      </c>
      <c r="S49">
        <f>IF(CALC_EPM!$B42="","",CALC_EPM!S42)</f>
      </c>
      <c r="T49">
        <f>IF(CALC_EPM!$B42="","",CALC_EPM!T42)</f>
      </c>
      <c r="U49">
        <f>IF(CALC_EPM!$B42="","",CALC_EPM!U42)</f>
      </c>
    </row>
    <row r="50">
      <c r="A50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0" t="str">
        <f>IF(CALC_EPM!$B43="","",CALC_EPM!A43)</f>
      </c>
      <c r="C50" t="str">
        <f>IF(CALC_EPM!$B43="","",CALC_EPM!B43)</f>
      </c>
      <c r="D50">
        <f>IF(CALC_EPM!$B43="","",CALC_EPM!D43)</f>
      </c>
      <c r="E50" s="10" t="str">
        <f>IF(CALC_EPM!$B43="","",CALC_EPM!E43)</f>
      </c>
      <c r="F50" s="10" t="str">
        <f>IF(CALC_EPM!$B43="","",CALC_EPM!F43)</f>
      </c>
      <c r="G50" t="str">
        <f>IF(CALC_EPM!$B43="","",CALC_EPM!G43)</f>
      </c>
      <c r="H50" s="11" t="str">
        <f>IF(CALC_EPM!$B43="","",CALC_EPM!H43)</f>
      </c>
      <c r="I50" s="11" t="str">
        <f>IF(CALC_EPM!$B43="","",CALC_EPM!I43)</f>
      </c>
      <c r="J50" t="str">
        <f>IF(CALC_EPM!$B43="","",CALC_EPM!J43)</f>
      </c>
      <c r="K50" t="str">
        <f>IF(CALC_EPM!$B43="","",CALC_EPM!K43)</f>
      </c>
      <c r="L50">
        <f>IF(CALC_EPM!$B43="","",CALC_EPM!L43)</f>
      </c>
      <c r="M50">
        <f>IF(CALC_EPM!$B43="","",CALC_EPM!M43)</f>
      </c>
      <c r="N50">
        <f>IF(CALC_EPM!$B43="","",CALC_EPM!N43)</f>
      </c>
      <c r="O50">
        <f>IF(CALC_EPM!$B43="","",CALC_EPM!O43)</f>
      </c>
      <c r="P50">
        <f>IF(CALC_EPM!$B43="","",CALC_EPM!P43)</f>
      </c>
      <c r="Q50">
        <f>IF(CALC_EPM!$B43="","",CALC_EPM!Q43)</f>
      </c>
      <c r="R50">
        <f>IF(CALC_EPM!$B43="","",CALC_EPM!R43)</f>
      </c>
      <c r="S50">
        <f>IF(CALC_EPM!$B43="","",CALC_EPM!S43)</f>
      </c>
      <c r="T50">
        <f>IF(CALC_EPM!$B43="","",CALC_EPM!T43)</f>
      </c>
      <c r="U50">
        <f>IF(CALC_EPM!$B43="","",CALC_EPM!U43)</f>
      </c>
    </row>
    <row r="51">
      <c r="A51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1" t="str">
        <f>IF(CALC_EPM!$B44="","",CALC_EPM!A44)</f>
      </c>
      <c r="C51" t="str">
        <f>IF(CALC_EPM!$B44="","",CALC_EPM!B44)</f>
      </c>
      <c r="D51">
        <f>IF(CALC_EPM!$B44="","",CALC_EPM!D44)</f>
      </c>
      <c r="E51" s="10" t="str">
        <f>IF(CALC_EPM!$B44="","",CALC_EPM!E44)</f>
      </c>
      <c r="F51" s="10" t="str">
        <f>IF(CALC_EPM!$B44="","",CALC_EPM!F44)</f>
      </c>
      <c r="G51" t="str">
        <f>IF(CALC_EPM!$B44="","",CALC_EPM!G44)</f>
      </c>
      <c r="H51" s="11" t="str">
        <f>IF(CALC_EPM!$B44="","",CALC_EPM!H44)</f>
      </c>
      <c r="I51" s="11" t="str">
        <f>IF(CALC_EPM!$B44="","",CALC_EPM!I44)</f>
      </c>
      <c r="J51" t="str">
        <f>IF(CALC_EPM!$B44="","",CALC_EPM!J44)</f>
      </c>
      <c r="K51" t="str">
        <f>IF(CALC_EPM!$B44="","",CALC_EPM!K44)</f>
      </c>
      <c r="L51">
        <f>IF(CALC_EPM!$B44="","",CALC_EPM!L44)</f>
      </c>
      <c r="M51">
        <f>IF(CALC_EPM!$B44="","",CALC_EPM!M44)</f>
      </c>
      <c r="N51">
        <f>IF(CALC_EPM!$B44="","",CALC_EPM!N44)</f>
      </c>
      <c r="O51">
        <f>IF(CALC_EPM!$B44="","",CALC_EPM!O44)</f>
      </c>
      <c r="P51">
        <f>IF(CALC_EPM!$B44="","",CALC_EPM!P44)</f>
      </c>
      <c r="Q51">
        <f>IF(CALC_EPM!$B44="","",CALC_EPM!Q44)</f>
      </c>
      <c r="R51">
        <f>IF(CALC_EPM!$B44="","",CALC_EPM!R44)</f>
      </c>
      <c r="S51">
        <f>IF(CALC_EPM!$B44="","",CALC_EPM!S44)</f>
      </c>
      <c r="T51">
        <f>IF(CALC_EPM!$B44="","",CALC_EPM!T44)</f>
      </c>
      <c r="U51">
        <f>IF(CALC_EPM!$B44="","",CALC_EPM!U44)</f>
      </c>
    </row>
    <row r="52">
      <c r="A52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2" t="str">
        <f>IF(CALC_EPM!$B45="","",CALC_EPM!A45)</f>
      </c>
      <c r="C52" t="str">
        <f>IF(CALC_EPM!$B45="","",CALC_EPM!B45)</f>
      </c>
      <c r="D52">
        <f>IF(CALC_EPM!$B45="","",CALC_EPM!D45)</f>
      </c>
      <c r="E52" s="10" t="str">
        <f>IF(CALC_EPM!$B45="","",CALC_EPM!E45)</f>
      </c>
      <c r="F52" s="10" t="str">
        <f>IF(CALC_EPM!$B45="","",CALC_EPM!F45)</f>
      </c>
      <c r="G52" t="str">
        <f>IF(CALC_EPM!$B45="","",CALC_EPM!G45)</f>
      </c>
      <c r="H52" s="11" t="str">
        <f>IF(CALC_EPM!$B45="","",CALC_EPM!H45)</f>
      </c>
      <c r="I52" s="11" t="str">
        <f>IF(CALC_EPM!$B45="","",CALC_EPM!I45)</f>
      </c>
      <c r="J52" t="str">
        <f>IF(CALC_EPM!$B45="","",CALC_EPM!J45)</f>
      </c>
      <c r="K52" t="str">
        <f>IF(CALC_EPM!$B45="","",CALC_EPM!K45)</f>
      </c>
      <c r="L52">
        <f>IF(CALC_EPM!$B45="","",CALC_EPM!L45)</f>
      </c>
      <c r="M52">
        <f>IF(CALC_EPM!$B45="","",CALC_EPM!M45)</f>
      </c>
      <c r="N52">
        <f>IF(CALC_EPM!$B45="","",CALC_EPM!N45)</f>
      </c>
      <c r="O52">
        <f>IF(CALC_EPM!$B45="","",CALC_EPM!O45)</f>
      </c>
      <c r="P52">
        <f>IF(CALC_EPM!$B45="","",CALC_EPM!P45)</f>
      </c>
      <c r="Q52">
        <f>IF(CALC_EPM!$B45="","",CALC_EPM!Q45)</f>
      </c>
      <c r="R52">
        <f>IF(CALC_EPM!$B45="","",CALC_EPM!R45)</f>
      </c>
      <c r="S52">
        <f>IF(CALC_EPM!$B45="","",CALC_EPM!S45)</f>
      </c>
      <c r="T52">
        <f>IF(CALC_EPM!$B45="","",CALC_EPM!T45)</f>
      </c>
      <c r="U52">
        <f>IF(CALC_EPM!$B45="","",CALC_EPM!U45)</f>
      </c>
    </row>
    <row r="53">
      <c r="A53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3" t="str">
        <f>IF(CALC_EPM!$B46="","",CALC_EPM!A46)</f>
      </c>
      <c r="C53" t="str">
        <f>IF(CALC_EPM!$B46="","",CALC_EPM!B46)</f>
      </c>
      <c r="D53">
        <f>IF(CALC_EPM!$B46="","",CALC_EPM!D46)</f>
      </c>
      <c r="E53" s="10" t="str">
        <f>IF(CALC_EPM!$B46="","",CALC_EPM!E46)</f>
      </c>
      <c r="F53" s="10" t="str">
        <f>IF(CALC_EPM!$B46="","",CALC_EPM!F46)</f>
      </c>
      <c r="G53" t="str">
        <f>IF(CALC_EPM!$B46="","",CALC_EPM!G46)</f>
      </c>
      <c r="H53" s="11" t="str">
        <f>IF(CALC_EPM!$B46="","",CALC_EPM!H46)</f>
      </c>
      <c r="I53" s="11" t="str">
        <f>IF(CALC_EPM!$B46="","",CALC_EPM!I46)</f>
      </c>
      <c r="J53" t="str">
        <f>IF(CALC_EPM!$B46="","",CALC_EPM!J46)</f>
      </c>
      <c r="K53" t="str">
        <f>IF(CALC_EPM!$B46="","",CALC_EPM!K46)</f>
      </c>
      <c r="L53">
        <f>IF(CALC_EPM!$B46="","",CALC_EPM!L46)</f>
      </c>
      <c r="M53">
        <f>IF(CALC_EPM!$B46="","",CALC_EPM!M46)</f>
      </c>
      <c r="N53">
        <f>IF(CALC_EPM!$B46="","",CALC_EPM!N46)</f>
      </c>
      <c r="O53">
        <f>IF(CALC_EPM!$B46="","",CALC_EPM!O46)</f>
      </c>
      <c r="P53">
        <f>IF(CALC_EPM!$B46="","",CALC_EPM!P46)</f>
      </c>
      <c r="Q53">
        <f>IF(CALC_EPM!$B46="","",CALC_EPM!Q46)</f>
      </c>
      <c r="R53">
        <f>IF(CALC_EPM!$B46="","",CALC_EPM!R46)</f>
      </c>
      <c r="S53">
        <f>IF(CALC_EPM!$B46="","",CALC_EPM!S46)</f>
      </c>
      <c r="T53">
        <f>IF(CALC_EPM!$B46="","",CALC_EPM!T46)</f>
      </c>
      <c r="U53">
        <f>IF(CALC_EPM!$B46="","",CALC_EPM!U46)</f>
      </c>
    </row>
    <row r="54">
      <c r="A54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4" t="str">
        <f>IF(CALC_EPM!$B47="","",CALC_EPM!A47)</f>
      </c>
      <c r="C54" t="str">
        <f>IF(CALC_EPM!$B47="","",CALC_EPM!B47)</f>
      </c>
      <c r="D54">
        <f>IF(CALC_EPM!$B47="","",CALC_EPM!D47)</f>
      </c>
      <c r="E54" s="10" t="str">
        <f>IF(CALC_EPM!$B47="","",CALC_EPM!E47)</f>
      </c>
      <c r="F54" s="10" t="str">
        <f>IF(CALC_EPM!$B47="","",CALC_EPM!F47)</f>
      </c>
      <c r="G54" t="str">
        <f>IF(CALC_EPM!$B47="","",CALC_EPM!G47)</f>
      </c>
      <c r="H54" s="11" t="str">
        <f>IF(CALC_EPM!$B47="","",CALC_EPM!H47)</f>
      </c>
      <c r="I54" s="11" t="str">
        <f>IF(CALC_EPM!$B47="","",CALC_EPM!I47)</f>
      </c>
      <c r="J54" t="str">
        <f>IF(CALC_EPM!$B47="","",CALC_EPM!J47)</f>
      </c>
      <c r="K54" t="str">
        <f>IF(CALC_EPM!$B47="","",CALC_EPM!K47)</f>
      </c>
      <c r="L54">
        <f>IF(CALC_EPM!$B47="","",CALC_EPM!L47)</f>
      </c>
      <c r="M54">
        <f>IF(CALC_EPM!$B47="","",CALC_EPM!M47)</f>
      </c>
      <c r="N54">
        <f>IF(CALC_EPM!$B47="","",CALC_EPM!N47)</f>
      </c>
      <c r="O54">
        <f>IF(CALC_EPM!$B47="","",CALC_EPM!O47)</f>
      </c>
      <c r="P54">
        <f>IF(CALC_EPM!$B47="","",CALC_EPM!P47)</f>
      </c>
      <c r="Q54">
        <f>IF(CALC_EPM!$B47="","",CALC_EPM!Q47)</f>
      </c>
      <c r="R54">
        <f>IF(CALC_EPM!$B47="","",CALC_EPM!R47)</f>
      </c>
      <c r="S54">
        <f>IF(CALC_EPM!$B47="","",CALC_EPM!S47)</f>
      </c>
      <c r="T54">
        <f>IF(CALC_EPM!$B47="","",CALC_EPM!T47)</f>
      </c>
      <c r="U54">
        <f>IF(CALC_EPM!$B47="","",CALC_EPM!U47)</f>
      </c>
    </row>
    <row r="55">
      <c r="A55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5" t="str">
        <f>IF(CALC_EPM!$B48="","",CALC_EPM!A48)</f>
      </c>
      <c r="C55" t="str">
        <f>IF(CALC_EPM!$B48="","",CALC_EPM!B48)</f>
      </c>
      <c r="D55">
        <f>IF(CALC_EPM!$B48="","",CALC_EPM!D48)</f>
      </c>
      <c r="E55" s="10" t="str">
        <f>IF(CALC_EPM!$B48="","",CALC_EPM!E48)</f>
      </c>
      <c r="F55" s="10" t="str">
        <f>IF(CALC_EPM!$B48="","",CALC_EPM!F48)</f>
      </c>
      <c r="G55" t="str">
        <f>IF(CALC_EPM!$B48="","",CALC_EPM!G48)</f>
      </c>
      <c r="H55" s="11" t="str">
        <f>IF(CALC_EPM!$B48="","",CALC_EPM!H48)</f>
      </c>
      <c r="I55" s="11" t="str">
        <f>IF(CALC_EPM!$B48="","",CALC_EPM!I48)</f>
      </c>
      <c r="J55" t="str">
        <f>IF(CALC_EPM!$B48="","",CALC_EPM!J48)</f>
      </c>
      <c r="K55" t="str">
        <f>IF(CALC_EPM!$B48="","",CALC_EPM!K48)</f>
      </c>
      <c r="L55">
        <f>IF(CALC_EPM!$B48="","",CALC_EPM!L48)</f>
      </c>
      <c r="M55">
        <f>IF(CALC_EPM!$B48="","",CALC_EPM!M48)</f>
      </c>
      <c r="N55">
        <f>IF(CALC_EPM!$B48="","",CALC_EPM!N48)</f>
      </c>
      <c r="O55">
        <f>IF(CALC_EPM!$B48="","",CALC_EPM!O48)</f>
      </c>
      <c r="P55">
        <f>IF(CALC_EPM!$B48="","",CALC_EPM!P48)</f>
      </c>
      <c r="Q55">
        <f>IF(CALC_EPM!$B48="","",CALC_EPM!Q48)</f>
      </c>
      <c r="R55">
        <f>IF(CALC_EPM!$B48="","",CALC_EPM!R48)</f>
      </c>
      <c r="S55">
        <f>IF(CALC_EPM!$B48="","",CALC_EPM!S48)</f>
      </c>
      <c r="T55">
        <f>IF(CALC_EPM!$B48="","",CALC_EPM!T48)</f>
      </c>
      <c r="U55">
        <f>IF(CALC_EPM!$B48="","",CALC_EPM!U48)</f>
      </c>
    </row>
    <row r="56">
      <c r="A56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56" t="str">
        <f>IF(CALC_EPM!$B49="","",CALC_EPM!A49)</f>
      </c>
      <c r="C56" t="str">
        <f>IF(CALC_EPM!$B49="","",CALC_EPM!B49)</f>
      </c>
      <c r="D56">
        <f>IF(CALC_EPM!$B49="","",CALC_EPM!D49)</f>
      </c>
      <c r="E56" s="10" t="str">
        <f>IF(CALC_EPM!$B49="","",CALC_EPM!E49)</f>
      </c>
      <c r="F56" s="10" t="str">
        <f>IF(CALC_EPM!$B49="","",CALC_EPM!F49)</f>
      </c>
      <c r="G56" t="str">
        <f>IF(CALC_EPM!$B49="","",CALC_EPM!G49)</f>
      </c>
      <c r="H56" s="11" t="str">
        <f>IF(CALC_EPM!$B49="","",CALC_EPM!H49)</f>
      </c>
      <c r="I56" s="11" t="str">
        <f>IF(CALC_EPM!$B49="","",CALC_EPM!I49)</f>
      </c>
      <c r="J56" t="str">
        <f>IF(CALC_EPM!$B49="","",CALC_EPM!J49)</f>
      </c>
      <c r="K56" t="str">
        <f>IF(CALC_EPM!$B49="","",CALC_EPM!K49)</f>
      </c>
      <c r="L56">
        <f>IF(CALC_EPM!$B49="","",CALC_EPM!L49)</f>
      </c>
      <c r="M56">
        <f>IF(CALC_EPM!$B49="","",CALC_EPM!M49)</f>
      </c>
      <c r="N56">
        <f>IF(CALC_EPM!$B49="","",CALC_EPM!N49)</f>
      </c>
      <c r="O56">
        <f>IF(CALC_EPM!$B49="","",CALC_EPM!O49)</f>
      </c>
      <c r="P56">
        <f>IF(CALC_EPM!$B49="","",CALC_EPM!P49)</f>
      </c>
      <c r="Q56">
        <f>IF(CALC_EPM!$B49="","",CALC_EPM!Q49)</f>
      </c>
      <c r="R56">
        <f>IF(CALC_EPM!$B49="","",CALC_EPM!R49)</f>
      </c>
      <c r="S56">
        <f>IF(CALC_EPM!$B49="","",CALC_EPM!S49)</f>
      </c>
      <c r="T56">
        <f>IF(CALC_EPM!$B49="","",CALC_EPM!T49)</f>
      </c>
      <c r="U56">
        <f>IF(CALC_EPM!$B49="","",CALC_EPM!U49)</f>
      </c>
    </row>
    <row r="57">
      <c r="A57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57" t="str">
        <f>IF(CALC_EPM!$B50="","",CALC_EPM!A50)</f>
      </c>
      <c r="C57" t="str">
        <f>IF(CALC_EPM!$B50="","",CALC_EPM!B50)</f>
      </c>
      <c r="D57">
        <f>IF(CALC_EPM!$B50="","",CALC_EPM!D50)</f>
      </c>
      <c r="E57" s="10" t="str">
        <f>IF(CALC_EPM!$B50="","",CALC_EPM!E50)</f>
      </c>
      <c r="F57" s="10" t="str">
        <f>IF(CALC_EPM!$B50="","",CALC_EPM!F50)</f>
      </c>
      <c r="G57" t="str">
        <f>IF(CALC_EPM!$B50="","",CALC_EPM!G50)</f>
      </c>
      <c r="H57" s="11" t="str">
        <f>IF(CALC_EPM!$B50="","",CALC_EPM!H50)</f>
      </c>
      <c r="I57" s="11" t="str">
        <f>IF(CALC_EPM!$B50="","",CALC_EPM!I50)</f>
      </c>
      <c r="J57" t="str">
        <f>IF(CALC_EPM!$B50="","",CALC_EPM!J50)</f>
      </c>
      <c r="K57" t="str">
        <f>IF(CALC_EPM!$B50="","",CALC_EPM!K50)</f>
      </c>
      <c r="L57">
        <f>IF(CALC_EPM!$B50="","",CALC_EPM!L50)</f>
      </c>
      <c r="M57">
        <f>IF(CALC_EPM!$B50="","",CALC_EPM!M50)</f>
      </c>
      <c r="N57">
        <f>IF(CALC_EPM!$B50="","",CALC_EPM!N50)</f>
      </c>
      <c r="O57">
        <f>IF(CALC_EPM!$B50="","",CALC_EPM!O50)</f>
      </c>
      <c r="P57">
        <f>IF(CALC_EPM!$B50="","",CALC_EPM!P50)</f>
      </c>
      <c r="Q57">
        <f>IF(CALC_EPM!$B50="","",CALC_EPM!Q50)</f>
      </c>
      <c r="R57">
        <f>IF(CALC_EPM!$B50="","",CALC_EPM!R50)</f>
      </c>
      <c r="S57">
        <f>IF(CALC_EPM!$B50="","",CALC_EPM!S50)</f>
      </c>
      <c r="T57">
        <f>IF(CALC_EPM!$B50="","",CALC_EPM!T50)</f>
      </c>
      <c r="U57">
        <f>IF(CALC_EPM!$B50="","",CALC_EPM!U50)</f>
      </c>
    </row>
    <row r="58">
      <c r="A58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58" t="str">
        <f>IF(CALC_EPM!$B51="","",CALC_EPM!A51)</f>
      </c>
      <c r="C58" t="str">
        <f>IF(CALC_EPM!$B51="","",CALC_EPM!B51)</f>
      </c>
      <c r="D58">
        <f>IF(CALC_EPM!$B51="","",CALC_EPM!D51)</f>
      </c>
      <c r="E58" s="10" t="str">
        <f>IF(CALC_EPM!$B51="","",CALC_EPM!E51)</f>
      </c>
      <c r="F58" s="10" t="str">
        <f>IF(CALC_EPM!$B51="","",CALC_EPM!F51)</f>
      </c>
      <c r="G58" t="str">
        <f>IF(CALC_EPM!$B51="","",CALC_EPM!G51)</f>
      </c>
      <c r="H58" s="11" t="str">
        <f>IF(CALC_EPM!$B51="","",CALC_EPM!H51)</f>
      </c>
      <c r="I58" s="11" t="str">
        <f>IF(CALC_EPM!$B51="","",CALC_EPM!I51)</f>
      </c>
      <c r="J58" t="str">
        <f>IF(CALC_EPM!$B51="","",CALC_EPM!J51)</f>
      </c>
      <c r="K58" t="str">
        <f>IF(CALC_EPM!$B51="","",CALC_EPM!K51)</f>
      </c>
      <c r="L58">
        <f>IF(CALC_EPM!$B51="","",CALC_EPM!L51)</f>
      </c>
      <c r="M58">
        <f>IF(CALC_EPM!$B51="","",CALC_EPM!M51)</f>
      </c>
      <c r="N58">
        <f>IF(CALC_EPM!$B51="","",CALC_EPM!N51)</f>
      </c>
      <c r="O58">
        <f>IF(CALC_EPM!$B51="","",CALC_EPM!O51)</f>
      </c>
      <c r="P58">
        <f>IF(CALC_EPM!$B51="","",CALC_EPM!P51)</f>
      </c>
      <c r="Q58">
        <f>IF(CALC_EPM!$B51="","",CALC_EPM!Q51)</f>
      </c>
      <c r="R58">
        <f>IF(CALC_EPM!$B51="","",CALC_EPM!R51)</f>
      </c>
      <c r="S58">
        <f>IF(CALC_EPM!$B51="","",CALC_EPM!S51)</f>
      </c>
      <c r="T58">
        <f>IF(CALC_EPM!$B51="","",CALC_EPM!T51)</f>
      </c>
      <c r="U58">
        <f>IF(CALC_EPM!$B51="","",CALC_EPM!U51)</f>
      </c>
    </row>
    <row r="59">
      <c r="A59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59" t="str">
        <f>IF(CALC_EPM!$B52="","",CALC_EPM!A52)</f>
      </c>
      <c r="C59" t="str">
        <f>IF(CALC_EPM!$B52="","",CALC_EPM!B52)</f>
      </c>
      <c r="D59">
        <f>IF(CALC_EPM!$B52="","",CALC_EPM!D52)</f>
      </c>
      <c r="E59" s="10" t="str">
        <f>IF(CALC_EPM!$B52="","",CALC_EPM!E52)</f>
      </c>
      <c r="F59" s="10" t="str">
        <f>IF(CALC_EPM!$B52="","",CALC_EPM!F52)</f>
      </c>
      <c r="G59" t="str">
        <f>IF(CALC_EPM!$B52="","",CALC_EPM!G52)</f>
      </c>
      <c r="H59" s="11" t="str">
        <f>IF(CALC_EPM!$B52="","",CALC_EPM!H52)</f>
      </c>
      <c r="I59" s="11" t="str">
        <f>IF(CALC_EPM!$B52="","",CALC_EPM!I52)</f>
      </c>
      <c r="J59" t="str">
        <f>IF(CALC_EPM!$B52="","",CALC_EPM!J52)</f>
      </c>
      <c r="K59" t="str">
        <f>IF(CALC_EPM!$B52="","",CALC_EPM!K52)</f>
      </c>
      <c r="L59">
        <f>IF(CALC_EPM!$B52="","",CALC_EPM!L52)</f>
      </c>
      <c r="M59">
        <f>IF(CALC_EPM!$B52="","",CALC_EPM!M52)</f>
      </c>
      <c r="N59">
        <f>IF(CALC_EPM!$B52="","",CALC_EPM!N52)</f>
      </c>
      <c r="O59">
        <f>IF(CALC_EPM!$B52="","",CALC_EPM!O52)</f>
      </c>
      <c r="P59">
        <f>IF(CALC_EPM!$B52="","",CALC_EPM!P52)</f>
      </c>
      <c r="Q59">
        <f>IF(CALC_EPM!$B52="","",CALC_EPM!Q52)</f>
      </c>
      <c r="R59">
        <f>IF(CALC_EPM!$B52="","",CALC_EPM!R52)</f>
      </c>
      <c r="S59">
        <f>IF(CALC_EPM!$B52="","",CALC_EPM!S52)</f>
      </c>
      <c r="T59">
        <f>IF(CALC_EPM!$B52="","",CALC_EPM!T52)</f>
      </c>
      <c r="U59">
        <f>IF(CALC_EPM!$B52="","",CALC_EPM!U52)</f>
      </c>
    </row>
    <row r="60">
      <c r="A60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0" t="str">
        <f>IF(CALC_EPM!$B53="","",CALC_EPM!A53)</f>
      </c>
      <c r="C60" t="str">
        <f>IF(CALC_EPM!$B53="","",CALC_EPM!B53)</f>
      </c>
      <c r="D60">
        <f>IF(CALC_EPM!$B53="","",CALC_EPM!D53)</f>
      </c>
      <c r="E60" s="10" t="str">
        <f>IF(CALC_EPM!$B53="","",CALC_EPM!E53)</f>
      </c>
      <c r="F60" s="10" t="str">
        <f>IF(CALC_EPM!$B53="","",CALC_EPM!F53)</f>
      </c>
      <c r="G60" t="str">
        <f>IF(CALC_EPM!$B53="","",CALC_EPM!G53)</f>
      </c>
      <c r="H60" s="11" t="str">
        <f>IF(CALC_EPM!$B53="","",CALC_EPM!H53)</f>
      </c>
      <c r="I60" s="11" t="str">
        <f>IF(CALC_EPM!$B53="","",CALC_EPM!I53)</f>
      </c>
      <c r="J60" t="str">
        <f>IF(CALC_EPM!$B53="","",CALC_EPM!J53)</f>
      </c>
      <c r="K60" t="str">
        <f>IF(CALC_EPM!$B53="","",CALC_EPM!K53)</f>
      </c>
      <c r="L60">
        <f>IF(CALC_EPM!$B53="","",CALC_EPM!L53)</f>
      </c>
      <c r="M60">
        <f>IF(CALC_EPM!$B53="","",CALC_EPM!M53)</f>
      </c>
      <c r="N60">
        <f>IF(CALC_EPM!$B53="","",CALC_EPM!N53)</f>
      </c>
      <c r="O60">
        <f>IF(CALC_EPM!$B53="","",CALC_EPM!O53)</f>
      </c>
      <c r="P60">
        <f>IF(CALC_EPM!$B53="","",CALC_EPM!P53)</f>
      </c>
      <c r="Q60">
        <f>IF(CALC_EPM!$B53="","",CALC_EPM!Q53)</f>
      </c>
      <c r="R60">
        <f>IF(CALC_EPM!$B53="","",CALC_EPM!R53)</f>
      </c>
      <c r="S60">
        <f>IF(CALC_EPM!$B53="","",CALC_EPM!S53)</f>
      </c>
      <c r="T60">
        <f>IF(CALC_EPM!$B53="","",CALC_EPM!T53)</f>
      </c>
      <c r="U60">
        <f>IF(CALC_EPM!$B53="","",CALC_EPM!U53)</f>
      </c>
    </row>
    <row r="61">
      <c r="A61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1" t="str">
        <f>IF(CALC_EPM!$B54="","",CALC_EPM!A54)</f>
      </c>
      <c r="C61" t="str">
        <f>IF(CALC_EPM!$B54="","",CALC_EPM!B54)</f>
      </c>
      <c r="D61">
        <f>IF(CALC_EPM!$B54="","",CALC_EPM!D54)</f>
      </c>
      <c r="E61" s="10" t="str">
        <f>IF(CALC_EPM!$B54="","",CALC_EPM!E54)</f>
      </c>
      <c r="F61" s="10" t="str">
        <f>IF(CALC_EPM!$B54="","",CALC_EPM!F54)</f>
      </c>
      <c r="G61" t="str">
        <f>IF(CALC_EPM!$B54="","",CALC_EPM!G54)</f>
      </c>
      <c r="H61" s="11" t="str">
        <f>IF(CALC_EPM!$B54="","",CALC_EPM!H54)</f>
      </c>
      <c r="I61" s="11" t="str">
        <f>IF(CALC_EPM!$B54="","",CALC_EPM!I54)</f>
      </c>
      <c r="J61" t="str">
        <f>IF(CALC_EPM!$B54="","",CALC_EPM!J54)</f>
      </c>
      <c r="K61" t="str">
        <f>IF(CALC_EPM!$B54="","",CALC_EPM!K54)</f>
      </c>
      <c r="L61">
        <f>IF(CALC_EPM!$B54="","",CALC_EPM!L54)</f>
      </c>
      <c r="M61">
        <f>IF(CALC_EPM!$B54="","",CALC_EPM!M54)</f>
      </c>
      <c r="N61">
        <f>IF(CALC_EPM!$B54="","",CALC_EPM!N54)</f>
      </c>
      <c r="O61">
        <f>IF(CALC_EPM!$B54="","",CALC_EPM!O54)</f>
      </c>
      <c r="P61">
        <f>IF(CALC_EPM!$B54="","",CALC_EPM!P54)</f>
      </c>
      <c r="Q61">
        <f>IF(CALC_EPM!$B54="","",CALC_EPM!Q54)</f>
      </c>
      <c r="R61">
        <f>IF(CALC_EPM!$B54="","",CALC_EPM!R54)</f>
      </c>
      <c r="S61">
        <f>IF(CALC_EPM!$B54="","",CALC_EPM!S54)</f>
      </c>
      <c r="T61">
        <f>IF(CALC_EPM!$B54="","",CALC_EPM!T54)</f>
      </c>
      <c r="U61">
        <f>IF(CALC_EPM!$B54="","",CALC_EPM!U54)</f>
      </c>
    </row>
    <row r="62">
      <c r="A62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2" t="str">
        <f>IF(CALC_EPM!$B55="","",CALC_EPM!A55)</f>
      </c>
      <c r="C62" t="str">
        <f>IF(CALC_EPM!$B55="","",CALC_EPM!B55)</f>
      </c>
      <c r="D62">
        <f>IF(CALC_EPM!$B55="","",CALC_EPM!D55)</f>
      </c>
      <c r="E62" s="10" t="str">
        <f>IF(CALC_EPM!$B55="","",CALC_EPM!E55)</f>
      </c>
      <c r="F62" s="10" t="str">
        <f>IF(CALC_EPM!$B55="","",CALC_EPM!F55)</f>
      </c>
      <c r="G62" t="str">
        <f>IF(CALC_EPM!$B55="","",CALC_EPM!G55)</f>
      </c>
      <c r="H62" s="11" t="str">
        <f>IF(CALC_EPM!$B55="","",CALC_EPM!H55)</f>
      </c>
      <c r="I62" s="11" t="str">
        <f>IF(CALC_EPM!$B55="","",CALC_EPM!I55)</f>
      </c>
      <c r="J62" t="str">
        <f>IF(CALC_EPM!$B55="","",CALC_EPM!J55)</f>
      </c>
      <c r="K62" t="str">
        <f>IF(CALC_EPM!$B55="","",CALC_EPM!K55)</f>
      </c>
      <c r="L62">
        <f>IF(CALC_EPM!$B55="","",CALC_EPM!L55)</f>
      </c>
      <c r="M62">
        <f>IF(CALC_EPM!$B55="","",CALC_EPM!M55)</f>
      </c>
      <c r="N62">
        <f>IF(CALC_EPM!$B55="","",CALC_EPM!N55)</f>
      </c>
      <c r="O62">
        <f>IF(CALC_EPM!$B55="","",CALC_EPM!O55)</f>
      </c>
      <c r="P62">
        <f>IF(CALC_EPM!$B55="","",CALC_EPM!P55)</f>
      </c>
      <c r="Q62">
        <f>IF(CALC_EPM!$B55="","",CALC_EPM!Q55)</f>
      </c>
      <c r="R62">
        <f>IF(CALC_EPM!$B55="","",CALC_EPM!R55)</f>
      </c>
      <c r="S62">
        <f>IF(CALC_EPM!$B55="","",CALC_EPM!S55)</f>
      </c>
      <c r="T62">
        <f>IF(CALC_EPM!$B55="","",CALC_EPM!T55)</f>
      </c>
      <c r="U62">
        <f>IF(CALC_EPM!$B55="","",CALC_EPM!U55)</f>
      </c>
    </row>
    <row r="63">
      <c r="A63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3" t="str">
        <f>IF(CALC_EPM!$B56="","",CALC_EPM!A56)</f>
      </c>
      <c r="C63" t="str">
        <f>IF(CALC_EPM!$B56="","",CALC_EPM!B56)</f>
      </c>
      <c r="D63">
        <f>IF(CALC_EPM!$B56="","",CALC_EPM!D56)</f>
      </c>
      <c r="E63" s="10" t="str">
        <f>IF(CALC_EPM!$B56="","",CALC_EPM!E56)</f>
      </c>
      <c r="F63" s="10" t="str">
        <f>IF(CALC_EPM!$B56="","",CALC_EPM!F56)</f>
      </c>
      <c r="G63" t="str">
        <f>IF(CALC_EPM!$B56="","",CALC_EPM!G56)</f>
      </c>
      <c r="H63" s="11" t="str">
        <f>IF(CALC_EPM!$B56="","",CALC_EPM!H56)</f>
      </c>
      <c r="I63" s="11" t="str">
        <f>IF(CALC_EPM!$B56="","",CALC_EPM!I56)</f>
      </c>
      <c r="J63" t="str">
        <f>IF(CALC_EPM!$B56="","",CALC_EPM!J56)</f>
      </c>
      <c r="K63" t="str">
        <f>IF(CALC_EPM!$B56="","",CALC_EPM!K56)</f>
      </c>
      <c r="L63">
        <f>IF(CALC_EPM!$B56="","",CALC_EPM!L56)</f>
      </c>
      <c r="M63">
        <f>IF(CALC_EPM!$B56="","",CALC_EPM!M56)</f>
      </c>
      <c r="N63">
        <f>IF(CALC_EPM!$B56="","",CALC_EPM!N56)</f>
      </c>
      <c r="O63">
        <f>IF(CALC_EPM!$B56="","",CALC_EPM!O56)</f>
      </c>
      <c r="P63">
        <f>IF(CALC_EPM!$B56="","",CALC_EPM!P56)</f>
      </c>
      <c r="Q63">
        <f>IF(CALC_EPM!$B56="","",CALC_EPM!Q56)</f>
      </c>
      <c r="R63">
        <f>IF(CALC_EPM!$B56="","",CALC_EPM!R56)</f>
      </c>
      <c r="S63">
        <f>IF(CALC_EPM!$B56="","",CALC_EPM!S56)</f>
      </c>
      <c r="T63">
        <f>IF(CALC_EPM!$B56="","",CALC_EPM!T56)</f>
      </c>
      <c r="U63">
        <f>IF(CALC_EPM!$B56="","",CALC_EPM!U56)</f>
      </c>
    </row>
    <row r="64">
      <c r="A64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4" t="str">
        <f>IF(CALC_EPM!$B57="","",CALC_EPM!A57)</f>
      </c>
      <c r="C64" t="str">
        <f>IF(CALC_EPM!$B57="","",CALC_EPM!B57)</f>
      </c>
      <c r="D64">
        <f>IF(CALC_EPM!$B57="","",CALC_EPM!D57)</f>
      </c>
      <c r="E64" s="10" t="str">
        <f>IF(CALC_EPM!$B57="","",CALC_EPM!E57)</f>
      </c>
      <c r="F64" s="10" t="str">
        <f>IF(CALC_EPM!$B57="","",CALC_EPM!F57)</f>
      </c>
      <c r="G64" t="str">
        <f>IF(CALC_EPM!$B57="","",CALC_EPM!G57)</f>
      </c>
      <c r="H64" s="11" t="str">
        <f>IF(CALC_EPM!$B57="","",CALC_EPM!H57)</f>
      </c>
      <c r="I64" s="11" t="str">
        <f>IF(CALC_EPM!$B57="","",CALC_EPM!I57)</f>
      </c>
      <c r="J64" t="str">
        <f>IF(CALC_EPM!$B57="","",CALC_EPM!J57)</f>
      </c>
      <c r="K64" t="str">
        <f>IF(CALC_EPM!$B57="","",CALC_EPM!K57)</f>
      </c>
      <c r="L64">
        <f>IF(CALC_EPM!$B57="","",CALC_EPM!L57)</f>
      </c>
      <c r="M64">
        <f>IF(CALC_EPM!$B57="","",CALC_EPM!M57)</f>
      </c>
      <c r="N64">
        <f>IF(CALC_EPM!$B57="","",CALC_EPM!N57)</f>
      </c>
      <c r="O64">
        <f>IF(CALC_EPM!$B57="","",CALC_EPM!O57)</f>
      </c>
      <c r="P64">
        <f>IF(CALC_EPM!$B57="","",CALC_EPM!P57)</f>
      </c>
      <c r="Q64">
        <f>IF(CALC_EPM!$B57="","",CALC_EPM!Q57)</f>
      </c>
      <c r="R64">
        <f>IF(CALC_EPM!$B57="","",CALC_EPM!R57)</f>
      </c>
      <c r="S64">
        <f>IF(CALC_EPM!$B57="","",CALC_EPM!S57)</f>
      </c>
      <c r="T64">
        <f>IF(CALC_EPM!$B57="","",CALC_EPM!T57)</f>
      </c>
      <c r="U64">
        <f>IF(CALC_EPM!$B57="","",CALC_EPM!U57)</f>
      </c>
    </row>
    <row r="65">
      <c r="A65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5" t="str">
        <f>IF(CALC_EPM!$B58="","",CALC_EPM!A58)</f>
      </c>
      <c r="C65" t="str">
        <f>IF(CALC_EPM!$B58="","",CALC_EPM!B58)</f>
      </c>
      <c r="D65">
        <f>IF(CALC_EPM!$B58="","",CALC_EPM!D58)</f>
      </c>
      <c r="E65" s="10" t="str">
        <f>IF(CALC_EPM!$B58="","",CALC_EPM!E58)</f>
      </c>
      <c r="F65" s="10" t="str">
        <f>IF(CALC_EPM!$B58="","",CALC_EPM!F58)</f>
      </c>
      <c r="G65" t="str">
        <f>IF(CALC_EPM!$B58="","",CALC_EPM!G58)</f>
      </c>
      <c r="H65" s="11" t="str">
        <f>IF(CALC_EPM!$B58="","",CALC_EPM!H58)</f>
      </c>
      <c r="I65" s="11" t="str">
        <f>IF(CALC_EPM!$B58="","",CALC_EPM!I58)</f>
      </c>
      <c r="J65" t="str">
        <f>IF(CALC_EPM!$B58="","",CALC_EPM!J58)</f>
      </c>
      <c r="K65" t="str">
        <f>IF(CALC_EPM!$B58="","",CALC_EPM!K58)</f>
      </c>
      <c r="L65">
        <f>IF(CALC_EPM!$B58="","",CALC_EPM!L58)</f>
      </c>
      <c r="M65">
        <f>IF(CALC_EPM!$B58="","",CALC_EPM!M58)</f>
      </c>
      <c r="N65">
        <f>IF(CALC_EPM!$B58="","",CALC_EPM!N58)</f>
      </c>
      <c r="O65">
        <f>IF(CALC_EPM!$B58="","",CALC_EPM!O58)</f>
      </c>
      <c r="P65">
        <f>IF(CALC_EPM!$B58="","",CALC_EPM!P58)</f>
      </c>
      <c r="Q65">
        <f>IF(CALC_EPM!$B58="","",CALC_EPM!Q58)</f>
      </c>
      <c r="R65">
        <f>IF(CALC_EPM!$B58="","",CALC_EPM!R58)</f>
      </c>
      <c r="S65">
        <f>IF(CALC_EPM!$B58="","",CALC_EPM!S58)</f>
      </c>
      <c r="T65">
        <f>IF(CALC_EPM!$B58="","",CALC_EPM!T58)</f>
      </c>
      <c r="U65">
        <f>IF(CALC_EPM!$B58="","",CALC_EPM!U58)</f>
      </c>
    </row>
    <row r="66">
      <c r="A66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66" t="str">
        <f>IF(CALC_EPM!$B59="","",CALC_EPM!A59)</f>
      </c>
      <c r="C66" t="str">
        <f>IF(CALC_EPM!$B59="","",CALC_EPM!B59)</f>
      </c>
      <c r="D66">
        <f>IF(CALC_EPM!$B59="","",CALC_EPM!D59)</f>
      </c>
      <c r="E66" s="10" t="str">
        <f>IF(CALC_EPM!$B59="","",CALC_EPM!E59)</f>
      </c>
      <c r="F66" s="10" t="str">
        <f>IF(CALC_EPM!$B59="","",CALC_EPM!F59)</f>
      </c>
      <c r="G66" t="str">
        <f>IF(CALC_EPM!$B59="","",CALC_EPM!G59)</f>
      </c>
      <c r="H66" s="11" t="str">
        <f>IF(CALC_EPM!$B59="","",CALC_EPM!H59)</f>
      </c>
      <c r="I66" s="11" t="str">
        <f>IF(CALC_EPM!$B59="","",CALC_EPM!I59)</f>
      </c>
      <c r="J66" t="str">
        <f>IF(CALC_EPM!$B59="","",CALC_EPM!J59)</f>
      </c>
      <c r="K66" t="str">
        <f>IF(CALC_EPM!$B59="","",CALC_EPM!K59)</f>
      </c>
      <c r="L66">
        <f>IF(CALC_EPM!$B59="","",CALC_EPM!L59)</f>
      </c>
      <c r="M66">
        <f>IF(CALC_EPM!$B59="","",CALC_EPM!M59)</f>
      </c>
      <c r="N66">
        <f>IF(CALC_EPM!$B59="","",CALC_EPM!N59)</f>
      </c>
      <c r="O66">
        <f>IF(CALC_EPM!$B59="","",CALC_EPM!O59)</f>
      </c>
      <c r="P66">
        <f>IF(CALC_EPM!$B59="","",CALC_EPM!P59)</f>
      </c>
      <c r="Q66">
        <f>IF(CALC_EPM!$B59="","",CALC_EPM!Q59)</f>
      </c>
      <c r="R66">
        <f>IF(CALC_EPM!$B59="","",CALC_EPM!R59)</f>
      </c>
      <c r="S66">
        <f>IF(CALC_EPM!$B59="","",CALC_EPM!S59)</f>
      </c>
      <c r="T66">
        <f>IF(CALC_EPM!$B59="","",CALC_EPM!T59)</f>
      </c>
      <c r="U66">
        <f>IF(CALC_EPM!$B59="","",CALC_EPM!U59)</f>
      </c>
    </row>
    <row r="67">
      <c r="A67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67" t="str">
        <f>IF(CALC_EPM!$B60="","",CALC_EPM!A60)</f>
      </c>
      <c r="C67" t="str">
        <f>IF(CALC_EPM!$B60="","",CALC_EPM!B60)</f>
      </c>
      <c r="D67">
        <f>IF(CALC_EPM!$B60="","",CALC_EPM!D60)</f>
      </c>
      <c r="E67" s="10" t="str">
        <f>IF(CALC_EPM!$B60="","",CALC_EPM!E60)</f>
      </c>
      <c r="F67" s="10" t="str">
        <f>IF(CALC_EPM!$B60="","",CALC_EPM!F60)</f>
      </c>
      <c r="G67" t="str">
        <f>IF(CALC_EPM!$B60="","",CALC_EPM!G60)</f>
      </c>
      <c r="H67" s="11" t="str">
        <f>IF(CALC_EPM!$B60="","",CALC_EPM!H60)</f>
      </c>
      <c r="I67" s="11" t="str">
        <f>IF(CALC_EPM!$B60="","",CALC_EPM!I60)</f>
      </c>
      <c r="J67" t="str">
        <f>IF(CALC_EPM!$B60="","",CALC_EPM!J60)</f>
      </c>
      <c r="K67" t="str">
        <f>IF(CALC_EPM!$B60="","",CALC_EPM!K60)</f>
      </c>
      <c r="L67">
        <f>IF(CALC_EPM!$B60="","",CALC_EPM!L60)</f>
      </c>
      <c r="M67">
        <f>IF(CALC_EPM!$B60="","",CALC_EPM!M60)</f>
      </c>
      <c r="N67">
        <f>IF(CALC_EPM!$B60="","",CALC_EPM!N60)</f>
      </c>
      <c r="O67">
        <f>IF(CALC_EPM!$B60="","",CALC_EPM!O60)</f>
      </c>
      <c r="P67">
        <f>IF(CALC_EPM!$B60="","",CALC_EPM!P60)</f>
      </c>
      <c r="Q67">
        <f>IF(CALC_EPM!$B60="","",CALC_EPM!Q60)</f>
      </c>
      <c r="R67">
        <f>IF(CALC_EPM!$B60="","",CALC_EPM!R60)</f>
      </c>
      <c r="S67">
        <f>IF(CALC_EPM!$B60="","",CALC_EPM!S60)</f>
      </c>
      <c r="T67">
        <f>IF(CALC_EPM!$B60="","",CALC_EPM!T60)</f>
      </c>
      <c r="U67">
        <f>IF(CALC_EPM!$B60="","",CALC_EPM!U60)</f>
      </c>
    </row>
    <row r="68">
      <c r="A68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68" t="str">
        <f>IF(CALC_EPM!$B61="","",CALC_EPM!A61)</f>
      </c>
      <c r="C68" t="str">
        <f>IF(CALC_EPM!$B61="","",CALC_EPM!B61)</f>
      </c>
      <c r="D68">
        <f>IF(CALC_EPM!$B61="","",CALC_EPM!D61)</f>
      </c>
      <c r="E68" s="10" t="str">
        <f>IF(CALC_EPM!$B61="","",CALC_EPM!E61)</f>
      </c>
      <c r="F68" s="10" t="str">
        <f>IF(CALC_EPM!$B61="","",CALC_EPM!F61)</f>
      </c>
      <c r="G68" t="str">
        <f>IF(CALC_EPM!$B61="","",CALC_EPM!G61)</f>
      </c>
      <c r="H68" s="11" t="str">
        <f>IF(CALC_EPM!$B61="","",CALC_EPM!H61)</f>
      </c>
      <c r="I68" s="11" t="str">
        <f>IF(CALC_EPM!$B61="","",CALC_EPM!I61)</f>
      </c>
      <c r="J68" t="str">
        <f>IF(CALC_EPM!$B61="","",CALC_EPM!J61)</f>
      </c>
      <c r="K68" t="str">
        <f>IF(CALC_EPM!$B61="","",CALC_EPM!K61)</f>
      </c>
      <c r="L68">
        <f>IF(CALC_EPM!$B61="","",CALC_EPM!L61)</f>
      </c>
      <c r="M68">
        <f>IF(CALC_EPM!$B61="","",CALC_EPM!M61)</f>
      </c>
      <c r="N68">
        <f>IF(CALC_EPM!$B61="","",CALC_EPM!N61)</f>
      </c>
      <c r="O68">
        <f>IF(CALC_EPM!$B61="","",CALC_EPM!O61)</f>
      </c>
      <c r="P68">
        <f>IF(CALC_EPM!$B61="","",CALC_EPM!P61)</f>
      </c>
      <c r="Q68">
        <f>IF(CALC_EPM!$B61="","",CALC_EPM!Q61)</f>
      </c>
      <c r="R68">
        <f>IF(CALC_EPM!$B61="","",CALC_EPM!R61)</f>
      </c>
      <c r="S68">
        <f>IF(CALC_EPM!$B61="","",CALC_EPM!S61)</f>
      </c>
      <c r="T68">
        <f>IF(CALC_EPM!$B61="","",CALC_EPM!T61)</f>
      </c>
      <c r="U68">
        <f>IF(CALC_EPM!$B61="","",CALC_EPM!U61)</f>
      </c>
    </row>
    <row r="69">
      <c r="A69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69" t="str">
        <f>IF(CALC_EPM!$B62="","",CALC_EPM!A62)</f>
      </c>
      <c r="C69" t="str">
        <f>IF(CALC_EPM!$B62="","",CALC_EPM!B62)</f>
      </c>
      <c r="D69">
        <f>IF(CALC_EPM!$B62="","",CALC_EPM!D62)</f>
      </c>
      <c r="E69" s="10" t="str">
        <f>IF(CALC_EPM!$B62="","",CALC_EPM!E62)</f>
      </c>
      <c r="F69" s="10" t="str">
        <f>IF(CALC_EPM!$B62="","",CALC_EPM!F62)</f>
      </c>
      <c r="G69" t="str">
        <f>IF(CALC_EPM!$B62="","",CALC_EPM!G62)</f>
      </c>
      <c r="H69" s="11" t="str">
        <f>IF(CALC_EPM!$B62="","",CALC_EPM!H62)</f>
      </c>
      <c r="I69" s="11" t="str">
        <f>IF(CALC_EPM!$B62="","",CALC_EPM!I62)</f>
      </c>
      <c r="J69" t="str">
        <f>IF(CALC_EPM!$B62="","",CALC_EPM!J62)</f>
      </c>
      <c r="K69" t="str">
        <f>IF(CALC_EPM!$B62="","",CALC_EPM!K62)</f>
      </c>
      <c r="L69">
        <f>IF(CALC_EPM!$B62="","",CALC_EPM!L62)</f>
      </c>
      <c r="M69">
        <f>IF(CALC_EPM!$B62="","",CALC_EPM!M62)</f>
      </c>
      <c r="N69">
        <f>IF(CALC_EPM!$B62="","",CALC_EPM!N62)</f>
      </c>
      <c r="O69">
        <f>IF(CALC_EPM!$B62="","",CALC_EPM!O62)</f>
      </c>
      <c r="P69">
        <f>IF(CALC_EPM!$B62="","",CALC_EPM!P62)</f>
      </c>
      <c r="Q69">
        <f>IF(CALC_EPM!$B62="","",CALC_EPM!Q62)</f>
      </c>
      <c r="R69">
        <f>IF(CALC_EPM!$B62="","",CALC_EPM!R62)</f>
      </c>
      <c r="S69">
        <f>IF(CALC_EPM!$B62="","",CALC_EPM!S62)</f>
      </c>
      <c r="T69">
        <f>IF(CALC_EPM!$B62="","",CALC_EPM!T62)</f>
      </c>
      <c r="U69">
        <f>IF(CALC_EPM!$B62="","",CALC_EPM!U62)</f>
      </c>
    </row>
    <row r="70">
      <c r="A70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0" t="str">
        <f>IF(CALC_EPM!$B63="","",CALC_EPM!A63)</f>
      </c>
      <c r="C70" t="str">
        <f>IF(CALC_EPM!$B63="","",CALC_EPM!B63)</f>
      </c>
      <c r="D70">
        <f>IF(CALC_EPM!$B63="","",CALC_EPM!D63)</f>
      </c>
      <c r="E70" s="10" t="str">
        <f>IF(CALC_EPM!$B63="","",CALC_EPM!E63)</f>
      </c>
      <c r="F70" s="10" t="str">
        <f>IF(CALC_EPM!$B63="","",CALC_EPM!F63)</f>
      </c>
      <c r="G70" t="str">
        <f>IF(CALC_EPM!$B63="","",CALC_EPM!G63)</f>
      </c>
      <c r="H70" s="11" t="str">
        <f>IF(CALC_EPM!$B63="","",CALC_EPM!H63)</f>
      </c>
      <c r="I70" s="11" t="str">
        <f>IF(CALC_EPM!$B63="","",CALC_EPM!I63)</f>
      </c>
      <c r="J70" t="str">
        <f>IF(CALC_EPM!$B63="","",CALC_EPM!J63)</f>
      </c>
      <c r="K70" t="str">
        <f>IF(CALC_EPM!$B63="","",CALC_EPM!K63)</f>
      </c>
      <c r="L70">
        <f>IF(CALC_EPM!$B63="","",CALC_EPM!L63)</f>
      </c>
      <c r="M70">
        <f>IF(CALC_EPM!$B63="","",CALC_EPM!M63)</f>
      </c>
      <c r="N70">
        <f>IF(CALC_EPM!$B63="","",CALC_EPM!N63)</f>
      </c>
      <c r="O70">
        <f>IF(CALC_EPM!$B63="","",CALC_EPM!O63)</f>
      </c>
      <c r="P70">
        <f>IF(CALC_EPM!$B63="","",CALC_EPM!P63)</f>
      </c>
      <c r="Q70">
        <f>IF(CALC_EPM!$B63="","",CALC_EPM!Q63)</f>
      </c>
      <c r="R70">
        <f>IF(CALC_EPM!$B63="","",CALC_EPM!R63)</f>
      </c>
      <c r="S70">
        <f>IF(CALC_EPM!$B63="","",CALC_EPM!S63)</f>
      </c>
      <c r="T70">
        <f>IF(CALC_EPM!$B63="","",CALC_EPM!T63)</f>
      </c>
      <c r="U70">
        <f>IF(CALC_EPM!$B63="","",CALC_EPM!U63)</f>
      </c>
    </row>
    <row r="71">
      <c r="A71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1" t="str">
        <f>IF(CALC_EPM!$B64="","",CALC_EPM!A64)</f>
      </c>
      <c r="C71" t="str">
        <f>IF(CALC_EPM!$B64="","",CALC_EPM!B64)</f>
      </c>
      <c r="D71">
        <f>IF(CALC_EPM!$B64="","",CALC_EPM!D64)</f>
      </c>
      <c r="E71" s="10" t="str">
        <f>IF(CALC_EPM!$B64="","",CALC_EPM!E64)</f>
      </c>
      <c r="F71" s="10" t="str">
        <f>IF(CALC_EPM!$B64="","",CALC_EPM!F64)</f>
      </c>
      <c r="G71" t="str">
        <f>IF(CALC_EPM!$B64="","",CALC_EPM!G64)</f>
      </c>
      <c r="H71" s="11" t="str">
        <f>IF(CALC_EPM!$B64="","",CALC_EPM!H64)</f>
      </c>
      <c r="I71" s="11" t="str">
        <f>IF(CALC_EPM!$B64="","",CALC_EPM!I64)</f>
      </c>
      <c r="J71" t="str">
        <f>IF(CALC_EPM!$B64="","",CALC_EPM!J64)</f>
      </c>
      <c r="K71" t="str">
        <f>IF(CALC_EPM!$B64="","",CALC_EPM!K64)</f>
      </c>
      <c r="L71">
        <f>IF(CALC_EPM!$B64="","",CALC_EPM!L64)</f>
      </c>
      <c r="M71">
        <f>IF(CALC_EPM!$B64="","",CALC_EPM!M64)</f>
      </c>
      <c r="N71">
        <f>IF(CALC_EPM!$B64="","",CALC_EPM!N64)</f>
      </c>
      <c r="O71">
        <f>IF(CALC_EPM!$B64="","",CALC_EPM!O64)</f>
      </c>
      <c r="P71">
        <f>IF(CALC_EPM!$B64="","",CALC_EPM!P64)</f>
      </c>
      <c r="Q71">
        <f>IF(CALC_EPM!$B64="","",CALC_EPM!Q64)</f>
      </c>
      <c r="R71">
        <f>IF(CALC_EPM!$B64="","",CALC_EPM!R64)</f>
      </c>
      <c r="S71">
        <f>IF(CALC_EPM!$B64="","",CALC_EPM!S64)</f>
      </c>
      <c r="T71">
        <f>IF(CALC_EPM!$B64="","",CALC_EPM!T64)</f>
      </c>
      <c r="U71">
        <f>IF(CALC_EPM!$B64="","",CALC_EPM!U64)</f>
      </c>
    </row>
    <row r="72">
      <c r="A72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2" t="str">
        <f>IF(CALC_EPM!$B65="","",CALC_EPM!A65)</f>
      </c>
      <c r="C72" t="str">
        <f>IF(CALC_EPM!$B65="","",CALC_EPM!B65)</f>
      </c>
      <c r="D72">
        <f>IF(CALC_EPM!$B65="","",CALC_EPM!D65)</f>
      </c>
      <c r="E72" s="10" t="str">
        <f>IF(CALC_EPM!$B65="","",CALC_EPM!E65)</f>
      </c>
      <c r="F72" s="10" t="str">
        <f>IF(CALC_EPM!$B65="","",CALC_EPM!F65)</f>
      </c>
      <c r="G72" t="str">
        <f>IF(CALC_EPM!$B65="","",CALC_EPM!G65)</f>
      </c>
      <c r="H72" s="11" t="str">
        <f>IF(CALC_EPM!$B65="","",CALC_EPM!H65)</f>
      </c>
      <c r="I72" s="11" t="str">
        <f>IF(CALC_EPM!$B65="","",CALC_EPM!I65)</f>
      </c>
      <c r="J72" t="str">
        <f>IF(CALC_EPM!$B65="","",CALC_EPM!J65)</f>
      </c>
      <c r="K72" t="str">
        <f>IF(CALC_EPM!$B65="","",CALC_EPM!K65)</f>
      </c>
      <c r="L72">
        <f>IF(CALC_EPM!$B65="","",CALC_EPM!L65)</f>
      </c>
      <c r="M72">
        <f>IF(CALC_EPM!$B65="","",CALC_EPM!M65)</f>
      </c>
      <c r="N72">
        <f>IF(CALC_EPM!$B65="","",CALC_EPM!N65)</f>
      </c>
      <c r="O72">
        <f>IF(CALC_EPM!$B65="","",CALC_EPM!O65)</f>
      </c>
      <c r="P72">
        <f>IF(CALC_EPM!$B65="","",CALC_EPM!P65)</f>
      </c>
      <c r="Q72">
        <f>IF(CALC_EPM!$B65="","",CALC_EPM!Q65)</f>
      </c>
      <c r="R72">
        <f>IF(CALC_EPM!$B65="","",CALC_EPM!R65)</f>
      </c>
      <c r="S72">
        <f>IF(CALC_EPM!$B65="","",CALC_EPM!S65)</f>
      </c>
      <c r="T72">
        <f>IF(CALC_EPM!$B65="","",CALC_EPM!T65)</f>
      </c>
      <c r="U72">
        <f>IF(CALC_EPM!$B65="","",CALC_EPM!U65)</f>
      </c>
    </row>
    <row r="73">
      <c r="A73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3" t="str">
        <f>IF(CALC_EPM!$B66="","",CALC_EPM!A66)</f>
      </c>
      <c r="C73" t="str">
        <f>IF(CALC_EPM!$B66="","",CALC_EPM!B66)</f>
      </c>
      <c r="D73">
        <f>IF(CALC_EPM!$B66="","",CALC_EPM!D66)</f>
      </c>
      <c r="E73" s="10" t="str">
        <f>IF(CALC_EPM!$B66="","",CALC_EPM!E66)</f>
      </c>
      <c r="F73" s="10" t="str">
        <f>IF(CALC_EPM!$B66="","",CALC_EPM!F66)</f>
      </c>
      <c r="G73" t="str">
        <f>IF(CALC_EPM!$B66="","",CALC_EPM!G66)</f>
      </c>
      <c r="H73" s="11" t="str">
        <f>IF(CALC_EPM!$B66="","",CALC_EPM!H66)</f>
      </c>
      <c r="I73" s="11" t="str">
        <f>IF(CALC_EPM!$B66="","",CALC_EPM!I66)</f>
      </c>
      <c r="J73" t="str">
        <f>IF(CALC_EPM!$B66="","",CALC_EPM!J66)</f>
      </c>
      <c r="K73" t="str">
        <f>IF(CALC_EPM!$B66="","",CALC_EPM!K66)</f>
      </c>
      <c r="L73">
        <f>IF(CALC_EPM!$B66="","",CALC_EPM!L66)</f>
      </c>
      <c r="M73">
        <f>IF(CALC_EPM!$B66="","",CALC_EPM!M66)</f>
      </c>
      <c r="N73">
        <f>IF(CALC_EPM!$B66="","",CALC_EPM!N66)</f>
      </c>
      <c r="O73">
        <f>IF(CALC_EPM!$B66="","",CALC_EPM!O66)</f>
      </c>
      <c r="P73">
        <f>IF(CALC_EPM!$B66="","",CALC_EPM!P66)</f>
      </c>
      <c r="Q73">
        <f>IF(CALC_EPM!$B66="","",CALC_EPM!Q66)</f>
      </c>
      <c r="R73">
        <f>IF(CALC_EPM!$B66="","",CALC_EPM!R66)</f>
      </c>
      <c r="S73">
        <f>IF(CALC_EPM!$B66="","",CALC_EPM!S66)</f>
      </c>
      <c r="T73">
        <f>IF(CALC_EPM!$B66="","",CALC_EPM!T66)</f>
      </c>
      <c r="U73">
        <f>IF(CALC_EPM!$B66="","",CALC_EPM!U66)</f>
      </c>
    </row>
    <row r="74">
      <c r="A74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4" t="str">
        <f>IF(CALC_EPM!$B67="","",CALC_EPM!A67)</f>
      </c>
      <c r="C74" t="str">
        <f>IF(CALC_EPM!$B67="","",CALC_EPM!B67)</f>
      </c>
      <c r="D74">
        <f>IF(CALC_EPM!$B67="","",CALC_EPM!D67)</f>
      </c>
      <c r="E74" s="10" t="str">
        <f>IF(CALC_EPM!$B67="","",CALC_EPM!E67)</f>
      </c>
      <c r="F74" s="10" t="str">
        <f>IF(CALC_EPM!$B67="","",CALC_EPM!F67)</f>
      </c>
      <c r="G74" t="str">
        <f>IF(CALC_EPM!$B67="","",CALC_EPM!G67)</f>
      </c>
      <c r="H74" s="11" t="str">
        <f>IF(CALC_EPM!$B67="","",CALC_EPM!H67)</f>
      </c>
      <c r="I74" s="11" t="str">
        <f>IF(CALC_EPM!$B67="","",CALC_EPM!I67)</f>
      </c>
      <c r="J74" t="str">
        <f>IF(CALC_EPM!$B67="","",CALC_EPM!J67)</f>
      </c>
      <c r="K74" t="str">
        <f>IF(CALC_EPM!$B67="","",CALC_EPM!K67)</f>
      </c>
      <c r="L74">
        <f>IF(CALC_EPM!$B67="","",CALC_EPM!L67)</f>
      </c>
      <c r="M74">
        <f>IF(CALC_EPM!$B67="","",CALC_EPM!M67)</f>
      </c>
      <c r="N74">
        <f>IF(CALC_EPM!$B67="","",CALC_EPM!N67)</f>
      </c>
      <c r="O74">
        <f>IF(CALC_EPM!$B67="","",CALC_EPM!O67)</f>
      </c>
      <c r="P74">
        <f>IF(CALC_EPM!$B67="","",CALC_EPM!P67)</f>
      </c>
      <c r="Q74">
        <f>IF(CALC_EPM!$B67="","",CALC_EPM!Q67)</f>
      </c>
      <c r="R74">
        <f>IF(CALC_EPM!$B67="","",CALC_EPM!R67)</f>
      </c>
      <c r="S74">
        <f>IF(CALC_EPM!$B67="","",CALC_EPM!S67)</f>
      </c>
      <c r="T74">
        <f>IF(CALC_EPM!$B67="","",CALC_EPM!T67)</f>
      </c>
      <c r="U74">
        <f>IF(CALC_EPM!$B67="","",CALC_EPM!U67)</f>
      </c>
    </row>
    <row r="75">
      <c r="A75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5" t="str">
        <f>IF(CALC_EPM!$B68="","",CALC_EPM!A68)</f>
      </c>
      <c r="C75" t="str">
        <f>IF(CALC_EPM!$B68="","",CALC_EPM!B68)</f>
      </c>
      <c r="D75">
        <f>IF(CALC_EPM!$B68="","",CALC_EPM!D68)</f>
      </c>
      <c r="E75" s="10" t="str">
        <f>IF(CALC_EPM!$B68="","",CALC_EPM!E68)</f>
      </c>
      <c r="F75" s="10" t="str">
        <f>IF(CALC_EPM!$B68="","",CALC_EPM!F68)</f>
      </c>
      <c r="G75" t="str">
        <f>IF(CALC_EPM!$B68="","",CALC_EPM!G68)</f>
      </c>
      <c r="H75" s="11" t="str">
        <f>IF(CALC_EPM!$B68="","",CALC_EPM!H68)</f>
      </c>
      <c r="I75" s="11" t="str">
        <f>IF(CALC_EPM!$B68="","",CALC_EPM!I68)</f>
      </c>
      <c r="J75" t="str">
        <f>IF(CALC_EPM!$B68="","",CALC_EPM!J68)</f>
      </c>
      <c r="K75" t="str">
        <f>IF(CALC_EPM!$B68="","",CALC_EPM!K68)</f>
      </c>
      <c r="L75">
        <f>IF(CALC_EPM!$B68="","",CALC_EPM!L68)</f>
      </c>
      <c r="M75">
        <f>IF(CALC_EPM!$B68="","",CALC_EPM!M68)</f>
      </c>
      <c r="N75">
        <f>IF(CALC_EPM!$B68="","",CALC_EPM!N68)</f>
      </c>
      <c r="O75">
        <f>IF(CALC_EPM!$B68="","",CALC_EPM!O68)</f>
      </c>
      <c r="P75">
        <f>IF(CALC_EPM!$B68="","",CALC_EPM!P68)</f>
      </c>
      <c r="Q75">
        <f>IF(CALC_EPM!$B68="","",CALC_EPM!Q68)</f>
      </c>
      <c r="R75">
        <f>IF(CALC_EPM!$B68="","",CALC_EPM!R68)</f>
      </c>
      <c r="S75">
        <f>IF(CALC_EPM!$B68="","",CALC_EPM!S68)</f>
      </c>
      <c r="T75">
        <f>IF(CALC_EPM!$B68="","",CALC_EPM!T68)</f>
      </c>
      <c r="U75">
        <f>IF(CALC_EPM!$B68="","",CALC_EPM!U68)</f>
      </c>
    </row>
    <row r="76">
      <c r="A76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76" t="str">
        <f>IF(CALC_EPM!$B69="","",CALC_EPM!A69)</f>
      </c>
      <c r="C76" t="str">
        <f>IF(CALC_EPM!$B69="","",CALC_EPM!B69)</f>
      </c>
      <c r="D76">
        <f>IF(CALC_EPM!$B69="","",CALC_EPM!D69)</f>
      </c>
      <c r="E76" s="10" t="str">
        <f>IF(CALC_EPM!$B69="","",CALC_EPM!E69)</f>
      </c>
      <c r="F76" s="10" t="str">
        <f>IF(CALC_EPM!$B69="","",CALC_EPM!F69)</f>
      </c>
      <c r="G76" t="str">
        <f>IF(CALC_EPM!$B69="","",CALC_EPM!G69)</f>
      </c>
      <c r="H76" s="11" t="str">
        <f>IF(CALC_EPM!$B69="","",CALC_EPM!H69)</f>
      </c>
      <c r="I76" s="11" t="str">
        <f>IF(CALC_EPM!$B69="","",CALC_EPM!I69)</f>
      </c>
      <c r="J76" t="str">
        <f>IF(CALC_EPM!$B69="","",CALC_EPM!J69)</f>
      </c>
      <c r="K76" t="str">
        <f>IF(CALC_EPM!$B69="","",CALC_EPM!K69)</f>
      </c>
      <c r="L76">
        <f>IF(CALC_EPM!$B69="","",CALC_EPM!L69)</f>
      </c>
      <c r="M76">
        <f>IF(CALC_EPM!$B69="","",CALC_EPM!M69)</f>
      </c>
      <c r="N76">
        <f>IF(CALC_EPM!$B69="","",CALC_EPM!N69)</f>
      </c>
      <c r="O76">
        <f>IF(CALC_EPM!$B69="","",CALC_EPM!O69)</f>
      </c>
      <c r="P76">
        <f>IF(CALC_EPM!$B69="","",CALC_EPM!P69)</f>
      </c>
      <c r="Q76">
        <f>IF(CALC_EPM!$B69="","",CALC_EPM!Q69)</f>
      </c>
      <c r="R76">
        <f>IF(CALC_EPM!$B69="","",CALC_EPM!R69)</f>
      </c>
      <c r="S76">
        <f>IF(CALC_EPM!$B69="","",CALC_EPM!S69)</f>
      </c>
      <c r="T76">
        <f>IF(CALC_EPM!$B69="","",CALC_EPM!T69)</f>
      </c>
      <c r="U76">
        <f>IF(CALC_EPM!$B69="","",CALC_EPM!U69)</f>
      </c>
    </row>
    <row r="77">
      <c r="A77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77" t="str">
        <f>IF(CALC_EPM!$B70="","",CALC_EPM!A70)</f>
      </c>
      <c r="C77" t="str">
        <f>IF(CALC_EPM!$B70="","",CALC_EPM!B70)</f>
      </c>
      <c r="D77">
        <f>IF(CALC_EPM!$B70="","",CALC_EPM!D70)</f>
      </c>
      <c r="E77" s="10" t="str">
        <f>IF(CALC_EPM!$B70="","",CALC_EPM!E70)</f>
      </c>
      <c r="F77" s="10" t="str">
        <f>IF(CALC_EPM!$B70="","",CALC_EPM!F70)</f>
      </c>
      <c r="G77" t="str">
        <f>IF(CALC_EPM!$B70="","",CALC_EPM!G70)</f>
      </c>
      <c r="H77" s="11" t="str">
        <f>IF(CALC_EPM!$B70="","",CALC_EPM!H70)</f>
      </c>
      <c r="I77" s="11" t="str">
        <f>IF(CALC_EPM!$B70="","",CALC_EPM!I70)</f>
      </c>
      <c r="J77" t="str">
        <f>IF(CALC_EPM!$B70="","",CALC_EPM!J70)</f>
      </c>
      <c r="K77" t="str">
        <f>IF(CALC_EPM!$B70="","",CALC_EPM!K70)</f>
      </c>
      <c r="L77">
        <f>IF(CALC_EPM!$B70="","",CALC_EPM!L70)</f>
      </c>
      <c r="M77">
        <f>IF(CALC_EPM!$B70="","",CALC_EPM!M70)</f>
      </c>
      <c r="N77">
        <f>IF(CALC_EPM!$B70="","",CALC_EPM!N70)</f>
      </c>
      <c r="O77">
        <f>IF(CALC_EPM!$B70="","",CALC_EPM!O70)</f>
      </c>
      <c r="P77">
        <f>IF(CALC_EPM!$B70="","",CALC_EPM!P70)</f>
      </c>
      <c r="Q77">
        <f>IF(CALC_EPM!$B70="","",CALC_EPM!Q70)</f>
      </c>
      <c r="R77">
        <f>IF(CALC_EPM!$B70="","",CALC_EPM!R70)</f>
      </c>
      <c r="S77">
        <f>IF(CALC_EPM!$B70="","",CALC_EPM!S70)</f>
      </c>
      <c r="T77">
        <f>IF(CALC_EPM!$B70="","",CALC_EPM!T70)</f>
      </c>
      <c r="U77">
        <f>IF(CALC_EPM!$B70="","",CALC_EPM!U70)</f>
      </c>
    </row>
    <row r="78">
      <c r="A78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78" t="str">
        <f>IF(CALC_EPM!$B71="","",CALC_EPM!A71)</f>
      </c>
      <c r="C78" t="str">
        <f>IF(CALC_EPM!$B71="","",CALC_EPM!B71)</f>
      </c>
      <c r="D78">
        <f>IF(CALC_EPM!$B71="","",CALC_EPM!D71)</f>
      </c>
      <c r="E78" s="10" t="str">
        <f>IF(CALC_EPM!$B71="","",CALC_EPM!E71)</f>
      </c>
      <c r="F78" s="10" t="str">
        <f>IF(CALC_EPM!$B71="","",CALC_EPM!F71)</f>
      </c>
      <c r="G78" t="str">
        <f>IF(CALC_EPM!$B71="","",CALC_EPM!G71)</f>
      </c>
      <c r="H78" s="11" t="str">
        <f>IF(CALC_EPM!$B71="","",CALC_EPM!H71)</f>
      </c>
      <c r="I78" s="11" t="str">
        <f>IF(CALC_EPM!$B71="","",CALC_EPM!I71)</f>
      </c>
      <c r="J78" t="str">
        <f>IF(CALC_EPM!$B71="","",CALC_EPM!J71)</f>
      </c>
      <c r="K78" t="str">
        <f>IF(CALC_EPM!$B71="","",CALC_EPM!K71)</f>
      </c>
      <c r="L78">
        <f>IF(CALC_EPM!$B71="","",CALC_EPM!L71)</f>
      </c>
      <c r="M78">
        <f>IF(CALC_EPM!$B71="","",CALC_EPM!M71)</f>
      </c>
      <c r="N78">
        <f>IF(CALC_EPM!$B71="","",CALC_EPM!N71)</f>
      </c>
      <c r="O78">
        <f>IF(CALC_EPM!$B71="","",CALC_EPM!O71)</f>
      </c>
      <c r="P78">
        <f>IF(CALC_EPM!$B71="","",CALC_EPM!P71)</f>
      </c>
      <c r="Q78">
        <f>IF(CALC_EPM!$B71="","",CALC_EPM!Q71)</f>
      </c>
      <c r="R78">
        <f>IF(CALC_EPM!$B71="","",CALC_EPM!R71)</f>
      </c>
      <c r="S78">
        <f>IF(CALC_EPM!$B71="","",CALC_EPM!S71)</f>
      </c>
      <c r="T78">
        <f>IF(CALC_EPM!$B71="","",CALC_EPM!T71)</f>
      </c>
      <c r="U78">
        <f>IF(CALC_EPM!$B71="","",CALC_EPM!U71)</f>
      </c>
    </row>
    <row r="79">
      <c r="A79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79" t="str">
        <f>IF(CALC_EPM!$B72="","",CALC_EPM!A72)</f>
      </c>
      <c r="C79" t="str">
        <f>IF(CALC_EPM!$B72="","",CALC_EPM!B72)</f>
      </c>
      <c r="D79">
        <f>IF(CALC_EPM!$B72="","",CALC_EPM!D72)</f>
      </c>
      <c r="E79" s="10" t="str">
        <f>IF(CALC_EPM!$B72="","",CALC_EPM!E72)</f>
      </c>
      <c r="F79" s="10" t="str">
        <f>IF(CALC_EPM!$B72="","",CALC_EPM!F72)</f>
      </c>
      <c r="G79" t="str">
        <f>IF(CALC_EPM!$B72="","",CALC_EPM!G72)</f>
      </c>
      <c r="H79" s="11" t="str">
        <f>IF(CALC_EPM!$B72="","",CALC_EPM!H72)</f>
      </c>
      <c r="I79" s="11" t="str">
        <f>IF(CALC_EPM!$B72="","",CALC_EPM!I72)</f>
      </c>
      <c r="J79" t="str">
        <f>IF(CALC_EPM!$B72="","",CALC_EPM!J72)</f>
      </c>
      <c r="K79" t="str">
        <f>IF(CALC_EPM!$B72="","",CALC_EPM!K72)</f>
      </c>
      <c r="L79">
        <f>IF(CALC_EPM!$B72="","",CALC_EPM!L72)</f>
      </c>
      <c r="M79">
        <f>IF(CALC_EPM!$B72="","",CALC_EPM!M72)</f>
      </c>
      <c r="N79">
        <f>IF(CALC_EPM!$B72="","",CALC_EPM!N72)</f>
      </c>
      <c r="O79">
        <f>IF(CALC_EPM!$B72="","",CALC_EPM!O72)</f>
      </c>
      <c r="P79">
        <f>IF(CALC_EPM!$B72="","",CALC_EPM!P72)</f>
      </c>
      <c r="Q79">
        <f>IF(CALC_EPM!$B72="","",CALC_EPM!Q72)</f>
      </c>
      <c r="R79">
        <f>IF(CALC_EPM!$B72="","",CALC_EPM!R72)</f>
      </c>
      <c r="S79">
        <f>IF(CALC_EPM!$B72="","",CALC_EPM!S72)</f>
      </c>
      <c r="T79">
        <f>IF(CALC_EPM!$B72="","",CALC_EPM!T72)</f>
      </c>
      <c r="U79">
        <f>IF(CALC_EPM!$B72="","",CALC_EPM!U72)</f>
      </c>
    </row>
    <row r="80">
      <c r="A80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0" t="str">
        <f>IF(CALC_EPM!$B73="","",CALC_EPM!A73)</f>
      </c>
      <c r="C80" t="str">
        <f>IF(CALC_EPM!$B73="","",CALC_EPM!B73)</f>
      </c>
      <c r="D80">
        <f>IF(CALC_EPM!$B73="","",CALC_EPM!D73)</f>
      </c>
      <c r="E80" s="10" t="str">
        <f>IF(CALC_EPM!$B73="","",CALC_EPM!E73)</f>
      </c>
      <c r="F80" s="10" t="str">
        <f>IF(CALC_EPM!$B73="","",CALC_EPM!F73)</f>
      </c>
      <c r="G80" t="str">
        <f>IF(CALC_EPM!$B73="","",CALC_EPM!G73)</f>
      </c>
      <c r="H80" s="11" t="str">
        <f>IF(CALC_EPM!$B73="","",CALC_EPM!H73)</f>
      </c>
      <c r="I80" s="11" t="str">
        <f>IF(CALC_EPM!$B73="","",CALC_EPM!I73)</f>
      </c>
      <c r="J80" t="str">
        <f>IF(CALC_EPM!$B73="","",CALC_EPM!J73)</f>
      </c>
      <c r="K80" t="str">
        <f>IF(CALC_EPM!$B73="","",CALC_EPM!K73)</f>
      </c>
      <c r="L80">
        <f>IF(CALC_EPM!$B73="","",CALC_EPM!L73)</f>
      </c>
      <c r="M80">
        <f>IF(CALC_EPM!$B73="","",CALC_EPM!M73)</f>
      </c>
      <c r="N80">
        <f>IF(CALC_EPM!$B73="","",CALC_EPM!N73)</f>
      </c>
      <c r="O80">
        <f>IF(CALC_EPM!$B73="","",CALC_EPM!O73)</f>
      </c>
      <c r="P80">
        <f>IF(CALC_EPM!$B73="","",CALC_EPM!P73)</f>
      </c>
      <c r="Q80">
        <f>IF(CALC_EPM!$B73="","",CALC_EPM!Q73)</f>
      </c>
      <c r="R80">
        <f>IF(CALC_EPM!$B73="","",CALC_EPM!R73)</f>
      </c>
      <c r="S80">
        <f>IF(CALC_EPM!$B73="","",CALC_EPM!S73)</f>
      </c>
      <c r="T80">
        <f>IF(CALC_EPM!$B73="","",CALC_EPM!T73)</f>
      </c>
      <c r="U80">
        <f>IF(CALC_EPM!$B73="","",CALC_EPM!U73)</f>
      </c>
    </row>
    <row r="81">
      <c r="A81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1" t="str">
        <f>IF(CALC_EPM!$B74="","",CALC_EPM!A74)</f>
      </c>
      <c r="C81" t="str">
        <f>IF(CALC_EPM!$B74="","",CALC_EPM!B74)</f>
      </c>
      <c r="D81">
        <f>IF(CALC_EPM!$B74="","",CALC_EPM!D74)</f>
      </c>
      <c r="E81" s="10" t="str">
        <f>IF(CALC_EPM!$B74="","",CALC_EPM!E74)</f>
      </c>
      <c r="F81" s="10" t="str">
        <f>IF(CALC_EPM!$B74="","",CALC_EPM!F74)</f>
      </c>
      <c r="G81" t="str">
        <f>IF(CALC_EPM!$B74="","",CALC_EPM!G74)</f>
      </c>
      <c r="H81" s="11" t="str">
        <f>IF(CALC_EPM!$B74="","",CALC_EPM!H74)</f>
      </c>
      <c r="I81" s="11" t="str">
        <f>IF(CALC_EPM!$B74="","",CALC_EPM!I74)</f>
      </c>
      <c r="J81" t="str">
        <f>IF(CALC_EPM!$B74="","",CALC_EPM!J74)</f>
      </c>
      <c r="K81" t="str">
        <f>IF(CALC_EPM!$B74="","",CALC_EPM!K74)</f>
      </c>
      <c r="L81">
        <f>IF(CALC_EPM!$B74="","",CALC_EPM!L74)</f>
      </c>
      <c r="M81">
        <f>IF(CALC_EPM!$B74="","",CALC_EPM!M74)</f>
      </c>
      <c r="N81">
        <f>IF(CALC_EPM!$B74="","",CALC_EPM!N74)</f>
      </c>
      <c r="O81">
        <f>IF(CALC_EPM!$B74="","",CALC_EPM!O74)</f>
      </c>
      <c r="P81">
        <f>IF(CALC_EPM!$B74="","",CALC_EPM!P74)</f>
      </c>
      <c r="Q81">
        <f>IF(CALC_EPM!$B74="","",CALC_EPM!Q74)</f>
      </c>
      <c r="R81">
        <f>IF(CALC_EPM!$B74="","",CALC_EPM!R74)</f>
      </c>
      <c r="S81">
        <f>IF(CALC_EPM!$B74="","",CALC_EPM!S74)</f>
      </c>
      <c r="T81">
        <f>IF(CALC_EPM!$B74="","",CALC_EPM!T74)</f>
      </c>
      <c r="U81">
        <f>IF(CALC_EPM!$B74="","",CALC_EPM!U74)</f>
      </c>
    </row>
    <row r="82">
      <c r="A82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2" t="str">
        <f>IF(CALC_EPM!$B75="","",CALC_EPM!A75)</f>
      </c>
      <c r="C82" t="str">
        <f>IF(CALC_EPM!$B75="","",CALC_EPM!B75)</f>
      </c>
      <c r="D82">
        <f>IF(CALC_EPM!$B75="","",CALC_EPM!D75)</f>
      </c>
      <c r="E82" s="10" t="str">
        <f>IF(CALC_EPM!$B75="","",CALC_EPM!E75)</f>
      </c>
      <c r="F82" s="10" t="str">
        <f>IF(CALC_EPM!$B75="","",CALC_EPM!F75)</f>
      </c>
      <c r="G82" t="str">
        <f>IF(CALC_EPM!$B75="","",CALC_EPM!G75)</f>
      </c>
      <c r="H82" s="11" t="str">
        <f>IF(CALC_EPM!$B75="","",CALC_EPM!H75)</f>
      </c>
      <c r="I82" s="11" t="str">
        <f>IF(CALC_EPM!$B75="","",CALC_EPM!I75)</f>
      </c>
      <c r="J82" t="str">
        <f>IF(CALC_EPM!$B75="","",CALC_EPM!J75)</f>
      </c>
      <c r="K82" t="str">
        <f>IF(CALC_EPM!$B75="","",CALC_EPM!K75)</f>
      </c>
      <c r="L82">
        <f>IF(CALC_EPM!$B75="","",CALC_EPM!L75)</f>
      </c>
      <c r="M82">
        <f>IF(CALC_EPM!$B75="","",CALC_EPM!M75)</f>
      </c>
      <c r="N82">
        <f>IF(CALC_EPM!$B75="","",CALC_EPM!N75)</f>
      </c>
      <c r="O82">
        <f>IF(CALC_EPM!$B75="","",CALC_EPM!O75)</f>
      </c>
      <c r="P82">
        <f>IF(CALC_EPM!$B75="","",CALC_EPM!P75)</f>
      </c>
      <c r="Q82">
        <f>IF(CALC_EPM!$B75="","",CALC_EPM!Q75)</f>
      </c>
      <c r="R82">
        <f>IF(CALC_EPM!$B75="","",CALC_EPM!R75)</f>
      </c>
      <c r="S82">
        <f>IF(CALC_EPM!$B75="","",CALC_EPM!S75)</f>
      </c>
      <c r="T82">
        <f>IF(CALC_EPM!$B75="","",CALC_EPM!T75)</f>
      </c>
      <c r="U82">
        <f>IF(CALC_EPM!$B75="","",CALC_EPM!U75)</f>
      </c>
    </row>
    <row r="83">
      <c r="A83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3" t="str">
        <f>IF(CALC_EPM!$B76="","",CALC_EPM!A76)</f>
      </c>
      <c r="C83" t="str">
        <f>IF(CALC_EPM!$B76="","",CALC_EPM!B76)</f>
      </c>
      <c r="D83">
        <f>IF(CALC_EPM!$B76="","",CALC_EPM!D76)</f>
      </c>
      <c r="E83" s="10" t="str">
        <f>IF(CALC_EPM!$B76="","",CALC_EPM!E76)</f>
      </c>
      <c r="F83" s="10" t="str">
        <f>IF(CALC_EPM!$B76="","",CALC_EPM!F76)</f>
      </c>
      <c r="G83" t="str">
        <f>IF(CALC_EPM!$B76="","",CALC_EPM!G76)</f>
      </c>
      <c r="H83" s="11" t="str">
        <f>IF(CALC_EPM!$B76="","",CALC_EPM!H76)</f>
      </c>
      <c r="I83" s="11" t="str">
        <f>IF(CALC_EPM!$B76="","",CALC_EPM!I76)</f>
      </c>
      <c r="J83" t="str">
        <f>IF(CALC_EPM!$B76="","",CALC_EPM!J76)</f>
      </c>
      <c r="K83" t="str">
        <f>IF(CALC_EPM!$B76="","",CALC_EPM!K76)</f>
      </c>
      <c r="L83">
        <f>IF(CALC_EPM!$B76="","",CALC_EPM!L76)</f>
      </c>
      <c r="M83">
        <f>IF(CALC_EPM!$B76="","",CALC_EPM!M76)</f>
      </c>
      <c r="N83">
        <f>IF(CALC_EPM!$B76="","",CALC_EPM!N76)</f>
      </c>
      <c r="O83">
        <f>IF(CALC_EPM!$B76="","",CALC_EPM!O76)</f>
      </c>
      <c r="P83">
        <f>IF(CALC_EPM!$B76="","",CALC_EPM!P76)</f>
      </c>
      <c r="Q83">
        <f>IF(CALC_EPM!$B76="","",CALC_EPM!Q76)</f>
      </c>
      <c r="R83">
        <f>IF(CALC_EPM!$B76="","",CALC_EPM!R76)</f>
      </c>
      <c r="S83">
        <f>IF(CALC_EPM!$B76="","",CALC_EPM!S76)</f>
      </c>
      <c r="T83">
        <f>IF(CALC_EPM!$B76="","",CALC_EPM!T76)</f>
      </c>
      <c r="U83">
        <f>IF(CALC_EPM!$B76="","",CALC_EPM!U76)</f>
      </c>
    </row>
    <row r="84">
      <c r="A84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4" t="str">
        <f>IF(CALC_EPM!$B77="","",CALC_EPM!A77)</f>
      </c>
      <c r="C84" t="str">
        <f>IF(CALC_EPM!$B77="","",CALC_EPM!B77)</f>
      </c>
      <c r="D84">
        <f>IF(CALC_EPM!$B77="","",CALC_EPM!D77)</f>
      </c>
      <c r="E84" s="10" t="str">
        <f>IF(CALC_EPM!$B77="","",CALC_EPM!E77)</f>
      </c>
      <c r="F84" s="10" t="str">
        <f>IF(CALC_EPM!$B77="","",CALC_EPM!F77)</f>
      </c>
      <c r="G84" t="str">
        <f>IF(CALC_EPM!$B77="","",CALC_EPM!G77)</f>
      </c>
      <c r="H84" s="11" t="str">
        <f>IF(CALC_EPM!$B77="","",CALC_EPM!H77)</f>
      </c>
      <c r="I84" s="11" t="str">
        <f>IF(CALC_EPM!$B77="","",CALC_EPM!I77)</f>
      </c>
      <c r="J84" t="str">
        <f>IF(CALC_EPM!$B77="","",CALC_EPM!J77)</f>
      </c>
      <c r="K84" t="str">
        <f>IF(CALC_EPM!$B77="","",CALC_EPM!K77)</f>
      </c>
      <c r="L84">
        <f>IF(CALC_EPM!$B77="","",CALC_EPM!L77)</f>
      </c>
      <c r="M84">
        <f>IF(CALC_EPM!$B77="","",CALC_EPM!M77)</f>
      </c>
      <c r="N84">
        <f>IF(CALC_EPM!$B77="","",CALC_EPM!N77)</f>
      </c>
      <c r="O84">
        <f>IF(CALC_EPM!$B77="","",CALC_EPM!O77)</f>
      </c>
      <c r="P84">
        <f>IF(CALC_EPM!$B77="","",CALC_EPM!P77)</f>
      </c>
      <c r="Q84">
        <f>IF(CALC_EPM!$B77="","",CALC_EPM!Q77)</f>
      </c>
      <c r="R84">
        <f>IF(CALC_EPM!$B77="","",CALC_EPM!R77)</f>
      </c>
      <c r="S84">
        <f>IF(CALC_EPM!$B77="","",CALC_EPM!S77)</f>
      </c>
      <c r="T84">
        <f>IF(CALC_EPM!$B77="","",CALC_EPM!T77)</f>
      </c>
      <c r="U84">
        <f>IF(CALC_EPM!$B77="","",CALC_EPM!U77)</f>
      </c>
    </row>
    <row r="85">
      <c r="A85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5" t="str">
        <f>IF(CALC_EPM!$B78="","",CALC_EPM!A78)</f>
      </c>
      <c r="C85" t="str">
        <f>IF(CALC_EPM!$B78="","",CALC_EPM!B78)</f>
      </c>
      <c r="D85">
        <f>IF(CALC_EPM!$B78="","",CALC_EPM!D78)</f>
      </c>
      <c r="E85" s="10" t="str">
        <f>IF(CALC_EPM!$B78="","",CALC_EPM!E78)</f>
      </c>
      <c r="F85" s="10" t="str">
        <f>IF(CALC_EPM!$B78="","",CALC_EPM!F78)</f>
      </c>
      <c r="G85" t="str">
        <f>IF(CALC_EPM!$B78="","",CALC_EPM!G78)</f>
      </c>
      <c r="H85" s="11" t="str">
        <f>IF(CALC_EPM!$B78="","",CALC_EPM!H78)</f>
      </c>
      <c r="I85" s="11" t="str">
        <f>IF(CALC_EPM!$B78="","",CALC_EPM!I78)</f>
      </c>
      <c r="J85" t="str">
        <f>IF(CALC_EPM!$B78="","",CALC_EPM!J78)</f>
      </c>
      <c r="K85" t="str">
        <f>IF(CALC_EPM!$B78="","",CALC_EPM!K78)</f>
      </c>
      <c r="L85">
        <f>IF(CALC_EPM!$B78="","",CALC_EPM!L78)</f>
      </c>
      <c r="M85">
        <f>IF(CALC_EPM!$B78="","",CALC_EPM!M78)</f>
      </c>
      <c r="N85">
        <f>IF(CALC_EPM!$B78="","",CALC_EPM!N78)</f>
      </c>
      <c r="O85">
        <f>IF(CALC_EPM!$B78="","",CALC_EPM!O78)</f>
      </c>
      <c r="P85">
        <f>IF(CALC_EPM!$B78="","",CALC_EPM!P78)</f>
      </c>
      <c r="Q85">
        <f>IF(CALC_EPM!$B78="","",CALC_EPM!Q78)</f>
      </c>
      <c r="R85">
        <f>IF(CALC_EPM!$B78="","",CALC_EPM!R78)</f>
      </c>
      <c r="S85">
        <f>IF(CALC_EPM!$B78="","",CALC_EPM!S78)</f>
      </c>
      <c r="T85">
        <f>IF(CALC_EPM!$B78="","",CALC_EPM!T78)</f>
      </c>
      <c r="U85">
        <f>IF(CALC_EPM!$B78="","",CALC_EPM!U78)</f>
      </c>
    </row>
    <row r="86">
      <c r="A86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86" t="str">
        <f>IF(CALC_EPM!$B79="","",CALC_EPM!A79)</f>
      </c>
      <c r="C86" t="str">
        <f>IF(CALC_EPM!$B79="","",CALC_EPM!B79)</f>
      </c>
      <c r="D86">
        <f>IF(CALC_EPM!$B79="","",CALC_EPM!D79)</f>
      </c>
      <c r="E86" s="10" t="str">
        <f>IF(CALC_EPM!$B79="","",CALC_EPM!E79)</f>
      </c>
      <c r="F86" s="10" t="str">
        <f>IF(CALC_EPM!$B79="","",CALC_EPM!F79)</f>
      </c>
      <c r="G86" t="str">
        <f>IF(CALC_EPM!$B79="","",CALC_EPM!G79)</f>
      </c>
      <c r="H86" s="11" t="str">
        <f>IF(CALC_EPM!$B79="","",CALC_EPM!H79)</f>
      </c>
      <c r="I86" s="11" t="str">
        <f>IF(CALC_EPM!$B79="","",CALC_EPM!I79)</f>
      </c>
      <c r="J86" t="str">
        <f>IF(CALC_EPM!$B79="","",CALC_EPM!J79)</f>
      </c>
      <c r="K86" t="str">
        <f>IF(CALC_EPM!$B79="","",CALC_EPM!K79)</f>
      </c>
      <c r="L86">
        <f>IF(CALC_EPM!$B79="","",CALC_EPM!L79)</f>
      </c>
      <c r="M86">
        <f>IF(CALC_EPM!$B79="","",CALC_EPM!M79)</f>
      </c>
      <c r="N86">
        <f>IF(CALC_EPM!$B79="","",CALC_EPM!N79)</f>
      </c>
      <c r="O86">
        <f>IF(CALC_EPM!$B79="","",CALC_EPM!O79)</f>
      </c>
      <c r="P86">
        <f>IF(CALC_EPM!$B79="","",CALC_EPM!P79)</f>
      </c>
      <c r="Q86">
        <f>IF(CALC_EPM!$B79="","",CALC_EPM!Q79)</f>
      </c>
      <c r="R86">
        <f>IF(CALC_EPM!$B79="","",CALC_EPM!R79)</f>
      </c>
      <c r="S86">
        <f>IF(CALC_EPM!$B79="","",CALC_EPM!S79)</f>
      </c>
      <c r="T86">
        <f>IF(CALC_EPM!$B79="","",CALC_EPM!T79)</f>
      </c>
      <c r="U86">
        <f>IF(CALC_EPM!$B79="","",CALC_EPM!U79)</f>
      </c>
    </row>
    <row r="87">
      <c r="A87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87" t="str">
        <f>IF(CALC_EPM!$B80="","",CALC_EPM!A80)</f>
      </c>
      <c r="C87" t="str">
        <f>IF(CALC_EPM!$B80="","",CALC_EPM!B80)</f>
      </c>
      <c r="D87">
        <f>IF(CALC_EPM!$B80="","",CALC_EPM!D80)</f>
      </c>
      <c r="E87" s="10" t="str">
        <f>IF(CALC_EPM!$B80="","",CALC_EPM!E80)</f>
      </c>
      <c r="F87" s="10" t="str">
        <f>IF(CALC_EPM!$B80="","",CALC_EPM!F80)</f>
      </c>
      <c r="G87" t="str">
        <f>IF(CALC_EPM!$B80="","",CALC_EPM!G80)</f>
      </c>
      <c r="H87" s="11" t="str">
        <f>IF(CALC_EPM!$B80="","",CALC_EPM!H80)</f>
      </c>
      <c r="I87" s="11" t="str">
        <f>IF(CALC_EPM!$B80="","",CALC_EPM!I80)</f>
      </c>
      <c r="J87" t="str">
        <f>IF(CALC_EPM!$B80="","",CALC_EPM!J80)</f>
      </c>
      <c r="K87" t="str">
        <f>IF(CALC_EPM!$B80="","",CALC_EPM!K80)</f>
      </c>
      <c r="L87">
        <f>IF(CALC_EPM!$B80="","",CALC_EPM!L80)</f>
      </c>
      <c r="M87">
        <f>IF(CALC_EPM!$B80="","",CALC_EPM!M80)</f>
      </c>
      <c r="N87">
        <f>IF(CALC_EPM!$B80="","",CALC_EPM!N80)</f>
      </c>
      <c r="O87">
        <f>IF(CALC_EPM!$B80="","",CALC_EPM!O80)</f>
      </c>
      <c r="P87">
        <f>IF(CALC_EPM!$B80="","",CALC_EPM!P80)</f>
      </c>
      <c r="Q87">
        <f>IF(CALC_EPM!$B80="","",CALC_EPM!Q80)</f>
      </c>
      <c r="R87">
        <f>IF(CALC_EPM!$B80="","",CALC_EPM!R80)</f>
      </c>
      <c r="S87">
        <f>IF(CALC_EPM!$B80="","",CALC_EPM!S80)</f>
      </c>
      <c r="T87">
        <f>IF(CALC_EPM!$B80="","",CALC_EPM!T80)</f>
      </c>
      <c r="U87">
        <f>IF(CALC_EPM!$B80="","",CALC_EPM!U80)</f>
      </c>
    </row>
    <row r="88">
      <c r="A88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88" t="str">
        <f>IF(CALC_EPM!$B81="","",CALC_EPM!A81)</f>
      </c>
      <c r="C88" t="str">
        <f>IF(CALC_EPM!$B81="","",CALC_EPM!B81)</f>
      </c>
      <c r="D88">
        <f>IF(CALC_EPM!$B81="","",CALC_EPM!D81)</f>
      </c>
      <c r="E88" s="10" t="str">
        <f>IF(CALC_EPM!$B81="","",CALC_EPM!E81)</f>
      </c>
      <c r="F88" s="10" t="str">
        <f>IF(CALC_EPM!$B81="","",CALC_EPM!F81)</f>
      </c>
      <c r="G88" t="str">
        <f>IF(CALC_EPM!$B81="","",CALC_EPM!G81)</f>
      </c>
      <c r="H88" s="11" t="str">
        <f>IF(CALC_EPM!$B81="","",CALC_EPM!H81)</f>
      </c>
      <c r="I88" s="11" t="str">
        <f>IF(CALC_EPM!$B81="","",CALC_EPM!I81)</f>
      </c>
      <c r="J88" t="str">
        <f>IF(CALC_EPM!$B81="","",CALC_EPM!J81)</f>
      </c>
      <c r="K88" t="str">
        <f>IF(CALC_EPM!$B81="","",CALC_EPM!K81)</f>
      </c>
      <c r="L88">
        <f>IF(CALC_EPM!$B81="","",CALC_EPM!L81)</f>
      </c>
      <c r="M88">
        <f>IF(CALC_EPM!$B81="","",CALC_EPM!M81)</f>
      </c>
      <c r="N88">
        <f>IF(CALC_EPM!$B81="","",CALC_EPM!N81)</f>
      </c>
      <c r="O88">
        <f>IF(CALC_EPM!$B81="","",CALC_EPM!O81)</f>
      </c>
      <c r="P88">
        <f>IF(CALC_EPM!$B81="","",CALC_EPM!P81)</f>
      </c>
      <c r="Q88">
        <f>IF(CALC_EPM!$B81="","",CALC_EPM!Q81)</f>
      </c>
      <c r="R88">
        <f>IF(CALC_EPM!$B81="","",CALC_EPM!R81)</f>
      </c>
      <c r="S88">
        <f>IF(CALC_EPM!$B81="","",CALC_EPM!S81)</f>
      </c>
      <c r="T88">
        <f>IF(CALC_EPM!$B81="","",CALC_EPM!T81)</f>
      </c>
      <c r="U88">
        <f>IF(CALC_EPM!$B81="","",CALC_EPM!U81)</f>
      </c>
    </row>
    <row r="89">
      <c r="A89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89" t="str">
        <f>IF(CALC_EPM!$B82="","",CALC_EPM!A82)</f>
      </c>
      <c r="C89" t="str">
        <f>IF(CALC_EPM!$B82="","",CALC_EPM!B82)</f>
      </c>
      <c r="D89">
        <f>IF(CALC_EPM!$B82="","",CALC_EPM!D82)</f>
      </c>
      <c r="E89" s="10" t="str">
        <f>IF(CALC_EPM!$B82="","",CALC_EPM!E82)</f>
      </c>
      <c r="F89" s="10" t="str">
        <f>IF(CALC_EPM!$B82="","",CALC_EPM!F82)</f>
      </c>
      <c r="G89" t="str">
        <f>IF(CALC_EPM!$B82="","",CALC_EPM!G82)</f>
      </c>
      <c r="H89" s="11" t="str">
        <f>IF(CALC_EPM!$B82="","",CALC_EPM!H82)</f>
      </c>
      <c r="I89" s="11" t="str">
        <f>IF(CALC_EPM!$B82="","",CALC_EPM!I82)</f>
      </c>
      <c r="J89" t="str">
        <f>IF(CALC_EPM!$B82="","",CALC_EPM!J82)</f>
      </c>
      <c r="K89" t="str">
        <f>IF(CALC_EPM!$B82="","",CALC_EPM!K82)</f>
      </c>
      <c r="L89">
        <f>IF(CALC_EPM!$B82="","",CALC_EPM!L82)</f>
      </c>
      <c r="M89">
        <f>IF(CALC_EPM!$B82="","",CALC_EPM!M82)</f>
      </c>
      <c r="N89">
        <f>IF(CALC_EPM!$B82="","",CALC_EPM!N82)</f>
      </c>
      <c r="O89">
        <f>IF(CALC_EPM!$B82="","",CALC_EPM!O82)</f>
      </c>
      <c r="P89">
        <f>IF(CALC_EPM!$B82="","",CALC_EPM!P82)</f>
      </c>
      <c r="Q89">
        <f>IF(CALC_EPM!$B82="","",CALC_EPM!Q82)</f>
      </c>
      <c r="R89">
        <f>IF(CALC_EPM!$B82="","",CALC_EPM!R82)</f>
      </c>
      <c r="S89">
        <f>IF(CALC_EPM!$B82="","",CALC_EPM!S82)</f>
      </c>
      <c r="T89">
        <f>IF(CALC_EPM!$B82="","",CALC_EPM!T82)</f>
      </c>
      <c r="U89">
        <f>IF(CALC_EPM!$B82="","",CALC_EPM!U82)</f>
      </c>
    </row>
    <row r="90">
      <c r="A90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0" t="str">
        <f>IF(CALC_EPM!$B83="","",CALC_EPM!A83)</f>
      </c>
      <c r="C90" t="str">
        <f>IF(CALC_EPM!$B83="","",CALC_EPM!B83)</f>
      </c>
      <c r="D90">
        <f>IF(CALC_EPM!$B83="","",CALC_EPM!D83)</f>
      </c>
      <c r="E90" s="10" t="str">
        <f>IF(CALC_EPM!$B83="","",CALC_EPM!E83)</f>
      </c>
      <c r="F90" s="10" t="str">
        <f>IF(CALC_EPM!$B83="","",CALC_EPM!F83)</f>
      </c>
      <c r="G90" t="str">
        <f>IF(CALC_EPM!$B83="","",CALC_EPM!G83)</f>
      </c>
      <c r="H90" s="11" t="str">
        <f>IF(CALC_EPM!$B83="","",CALC_EPM!H83)</f>
      </c>
      <c r="I90" s="11" t="str">
        <f>IF(CALC_EPM!$B83="","",CALC_EPM!I83)</f>
      </c>
      <c r="J90" t="str">
        <f>IF(CALC_EPM!$B83="","",CALC_EPM!J83)</f>
      </c>
      <c r="K90" t="str">
        <f>IF(CALC_EPM!$B83="","",CALC_EPM!K83)</f>
      </c>
      <c r="L90">
        <f>IF(CALC_EPM!$B83="","",CALC_EPM!L83)</f>
      </c>
      <c r="M90">
        <f>IF(CALC_EPM!$B83="","",CALC_EPM!M83)</f>
      </c>
      <c r="N90">
        <f>IF(CALC_EPM!$B83="","",CALC_EPM!N83)</f>
      </c>
      <c r="O90">
        <f>IF(CALC_EPM!$B83="","",CALC_EPM!O83)</f>
      </c>
      <c r="P90">
        <f>IF(CALC_EPM!$B83="","",CALC_EPM!P83)</f>
      </c>
      <c r="Q90">
        <f>IF(CALC_EPM!$B83="","",CALC_EPM!Q83)</f>
      </c>
      <c r="R90">
        <f>IF(CALC_EPM!$B83="","",CALC_EPM!R83)</f>
      </c>
      <c r="S90">
        <f>IF(CALC_EPM!$B83="","",CALC_EPM!S83)</f>
      </c>
      <c r="T90">
        <f>IF(CALC_EPM!$B83="","",CALC_EPM!T83)</f>
      </c>
      <c r="U90">
        <f>IF(CALC_EPM!$B83="","",CALC_EPM!U83)</f>
      </c>
    </row>
    <row r="91">
      <c r="A91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1" t="str">
        <f>IF(CALC_EPM!$B84="","",CALC_EPM!A84)</f>
      </c>
      <c r="C91" t="str">
        <f>IF(CALC_EPM!$B84="","",CALC_EPM!B84)</f>
      </c>
      <c r="D91">
        <f>IF(CALC_EPM!$B84="","",CALC_EPM!D84)</f>
      </c>
      <c r="E91" s="10" t="str">
        <f>IF(CALC_EPM!$B84="","",CALC_EPM!E84)</f>
      </c>
      <c r="F91" s="10" t="str">
        <f>IF(CALC_EPM!$B84="","",CALC_EPM!F84)</f>
      </c>
      <c r="G91" t="str">
        <f>IF(CALC_EPM!$B84="","",CALC_EPM!G84)</f>
      </c>
      <c r="H91" s="11" t="str">
        <f>IF(CALC_EPM!$B84="","",CALC_EPM!H84)</f>
      </c>
      <c r="I91" s="11" t="str">
        <f>IF(CALC_EPM!$B84="","",CALC_EPM!I84)</f>
      </c>
      <c r="J91" t="str">
        <f>IF(CALC_EPM!$B84="","",CALC_EPM!J84)</f>
      </c>
      <c r="K91" t="str">
        <f>IF(CALC_EPM!$B84="","",CALC_EPM!K84)</f>
      </c>
      <c r="L91">
        <f>IF(CALC_EPM!$B84="","",CALC_EPM!L84)</f>
      </c>
      <c r="M91">
        <f>IF(CALC_EPM!$B84="","",CALC_EPM!M84)</f>
      </c>
      <c r="N91">
        <f>IF(CALC_EPM!$B84="","",CALC_EPM!N84)</f>
      </c>
      <c r="O91">
        <f>IF(CALC_EPM!$B84="","",CALC_EPM!O84)</f>
      </c>
      <c r="P91">
        <f>IF(CALC_EPM!$B84="","",CALC_EPM!P84)</f>
      </c>
      <c r="Q91">
        <f>IF(CALC_EPM!$B84="","",CALC_EPM!Q84)</f>
      </c>
      <c r="R91">
        <f>IF(CALC_EPM!$B84="","",CALC_EPM!R84)</f>
      </c>
      <c r="S91">
        <f>IF(CALC_EPM!$B84="","",CALC_EPM!S84)</f>
      </c>
      <c r="T91">
        <f>IF(CALC_EPM!$B84="","",CALC_EPM!T84)</f>
      </c>
      <c r="U91">
        <f>IF(CALC_EPM!$B84="","",CALC_EPM!U84)</f>
      </c>
    </row>
    <row r="92">
      <c r="A92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2" t="str">
        <f>IF(CALC_EPM!$B85="","",CALC_EPM!A85)</f>
      </c>
      <c r="C92" t="str">
        <f>IF(CALC_EPM!$B85="","",CALC_EPM!B85)</f>
      </c>
      <c r="D92">
        <f>IF(CALC_EPM!$B85="","",CALC_EPM!D85)</f>
      </c>
      <c r="E92" s="10" t="str">
        <f>IF(CALC_EPM!$B85="","",CALC_EPM!E85)</f>
      </c>
      <c r="F92" s="10" t="str">
        <f>IF(CALC_EPM!$B85="","",CALC_EPM!F85)</f>
      </c>
      <c r="G92" t="str">
        <f>IF(CALC_EPM!$B85="","",CALC_EPM!G85)</f>
      </c>
      <c r="H92" s="11" t="str">
        <f>IF(CALC_EPM!$B85="","",CALC_EPM!H85)</f>
      </c>
      <c r="I92" s="11" t="str">
        <f>IF(CALC_EPM!$B85="","",CALC_EPM!I85)</f>
      </c>
      <c r="J92" t="str">
        <f>IF(CALC_EPM!$B85="","",CALC_EPM!J85)</f>
      </c>
      <c r="K92" t="str">
        <f>IF(CALC_EPM!$B85="","",CALC_EPM!K85)</f>
      </c>
      <c r="L92">
        <f>IF(CALC_EPM!$B85="","",CALC_EPM!L85)</f>
      </c>
      <c r="M92">
        <f>IF(CALC_EPM!$B85="","",CALC_EPM!M85)</f>
      </c>
      <c r="N92">
        <f>IF(CALC_EPM!$B85="","",CALC_EPM!N85)</f>
      </c>
      <c r="O92">
        <f>IF(CALC_EPM!$B85="","",CALC_EPM!O85)</f>
      </c>
      <c r="P92">
        <f>IF(CALC_EPM!$B85="","",CALC_EPM!P85)</f>
      </c>
      <c r="Q92">
        <f>IF(CALC_EPM!$B85="","",CALC_EPM!Q85)</f>
      </c>
      <c r="R92">
        <f>IF(CALC_EPM!$B85="","",CALC_EPM!R85)</f>
      </c>
      <c r="S92">
        <f>IF(CALC_EPM!$B85="","",CALC_EPM!S85)</f>
      </c>
      <c r="T92">
        <f>IF(CALC_EPM!$B85="","",CALC_EPM!T85)</f>
      </c>
      <c r="U92">
        <f>IF(CALC_EPM!$B85="","",CALC_EPM!U85)</f>
      </c>
    </row>
    <row r="93">
      <c r="A93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3" t="str">
        <f>IF(CALC_EPM!$B86="","",CALC_EPM!A86)</f>
      </c>
      <c r="C93" t="str">
        <f>IF(CALC_EPM!$B86="","",CALC_EPM!B86)</f>
      </c>
      <c r="D93">
        <f>IF(CALC_EPM!$B86="","",CALC_EPM!D86)</f>
      </c>
      <c r="E93" s="10" t="str">
        <f>IF(CALC_EPM!$B86="","",CALC_EPM!E86)</f>
      </c>
      <c r="F93" s="10" t="str">
        <f>IF(CALC_EPM!$B86="","",CALC_EPM!F86)</f>
      </c>
      <c r="G93" t="str">
        <f>IF(CALC_EPM!$B86="","",CALC_EPM!G86)</f>
      </c>
      <c r="H93" s="11" t="str">
        <f>IF(CALC_EPM!$B86="","",CALC_EPM!H86)</f>
      </c>
      <c r="I93" s="11" t="str">
        <f>IF(CALC_EPM!$B86="","",CALC_EPM!I86)</f>
      </c>
      <c r="J93" t="str">
        <f>IF(CALC_EPM!$B86="","",CALC_EPM!J86)</f>
      </c>
      <c r="K93" t="str">
        <f>IF(CALC_EPM!$B86="","",CALC_EPM!K86)</f>
      </c>
      <c r="L93">
        <f>IF(CALC_EPM!$B86="","",CALC_EPM!L86)</f>
      </c>
      <c r="M93">
        <f>IF(CALC_EPM!$B86="","",CALC_EPM!M86)</f>
      </c>
      <c r="N93">
        <f>IF(CALC_EPM!$B86="","",CALC_EPM!N86)</f>
      </c>
      <c r="O93">
        <f>IF(CALC_EPM!$B86="","",CALC_EPM!O86)</f>
      </c>
      <c r="P93">
        <f>IF(CALC_EPM!$B86="","",CALC_EPM!P86)</f>
      </c>
      <c r="Q93">
        <f>IF(CALC_EPM!$B86="","",CALC_EPM!Q86)</f>
      </c>
      <c r="R93">
        <f>IF(CALC_EPM!$B86="","",CALC_EPM!R86)</f>
      </c>
      <c r="S93">
        <f>IF(CALC_EPM!$B86="","",CALC_EPM!S86)</f>
      </c>
      <c r="T93">
        <f>IF(CALC_EPM!$B86="","",CALC_EPM!T86)</f>
      </c>
      <c r="U93">
        <f>IF(CALC_EPM!$B86="","",CALC_EPM!U86)</f>
      </c>
    </row>
    <row r="94">
      <c r="A94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4" t="str">
        <f>IF(CALC_EPM!$B87="","",CALC_EPM!A87)</f>
      </c>
      <c r="C94" t="str">
        <f>IF(CALC_EPM!$B87="","",CALC_EPM!B87)</f>
      </c>
      <c r="D94">
        <f>IF(CALC_EPM!$B87="","",CALC_EPM!D87)</f>
      </c>
      <c r="E94" s="10" t="str">
        <f>IF(CALC_EPM!$B87="","",CALC_EPM!E87)</f>
      </c>
      <c r="F94" s="10" t="str">
        <f>IF(CALC_EPM!$B87="","",CALC_EPM!F87)</f>
      </c>
      <c r="G94" t="str">
        <f>IF(CALC_EPM!$B87="","",CALC_EPM!G87)</f>
      </c>
      <c r="H94" s="11" t="str">
        <f>IF(CALC_EPM!$B87="","",CALC_EPM!H87)</f>
      </c>
      <c r="I94" s="11" t="str">
        <f>IF(CALC_EPM!$B87="","",CALC_EPM!I87)</f>
      </c>
      <c r="J94" t="str">
        <f>IF(CALC_EPM!$B87="","",CALC_EPM!J87)</f>
      </c>
      <c r="K94" t="str">
        <f>IF(CALC_EPM!$B87="","",CALC_EPM!K87)</f>
      </c>
      <c r="L94">
        <f>IF(CALC_EPM!$B87="","",CALC_EPM!L87)</f>
      </c>
      <c r="M94">
        <f>IF(CALC_EPM!$B87="","",CALC_EPM!M87)</f>
      </c>
      <c r="N94">
        <f>IF(CALC_EPM!$B87="","",CALC_EPM!N87)</f>
      </c>
      <c r="O94">
        <f>IF(CALC_EPM!$B87="","",CALC_EPM!O87)</f>
      </c>
      <c r="P94">
        <f>IF(CALC_EPM!$B87="","",CALC_EPM!P87)</f>
      </c>
      <c r="Q94">
        <f>IF(CALC_EPM!$B87="","",CALC_EPM!Q87)</f>
      </c>
      <c r="R94">
        <f>IF(CALC_EPM!$B87="","",CALC_EPM!R87)</f>
      </c>
      <c r="S94">
        <f>IF(CALC_EPM!$B87="","",CALC_EPM!S87)</f>
      </c>
      <c r="T94">
        <f>IF(CALC_EPM!$B87="","",CALC_EPM!T87)</f>
      </c>
      <c r="U94">
        <f>IF(CALC_EPM!$B87="","",CALC_EPM!U87)</f>
      </c>
    </row>
    <row r="95">
      <c r="A95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5" t="str">
        <f>IF(CALC_EPM!$B88="","",CALC_EPM!A88)</f>
      </c>
      <c r="C95" t="str">
        <f>IF(CALC_EPM!$B88="","",CALC_EPM!B88)</f>
      </c>
      <c r="D95">
        <f>IF(CALC_EPM!$B88="","",CALC_EPM!D88)</f>
      </c>
      <c r="E95" s="10" t="str">
        <f>IF(CALC_EPM!$B88="","",CALC_EPM!E88)</f>
      </c>
      <c r="F95" s="10" t="str">
        <f>IF(CALC_EPM!$B88="","",CALC_EPM!F88)</f>
      </c>
      <c r="G95" t="str">
        <f>IF(CALC_EPM!$B88="","",CALC_EPM!G88)</f>
      </c>
      <c r="H95" s="11" t="str">
        <f>IF(CALC_EPM!$B88="","",CALC_EPM!H88)</f>
      </c>
      <c r="I95" s="11" t="str">
        <f>IF(CALC_EPM!$B88="","",CALC_EPM!I88)</f>
      </c>
      <c r="J95" t="str">
        <f>IF(CALC_EPM!$B88="","",CALC_EPM!J88)</f>
      </c>
      <c r="K95" t="str">
        <f>IF(CALC_EPM!$B88="","",CALC_EPM!K88)</f>
      </c>
      <c r="L95">
        <f>IF(CALC_EPM!$B88="","",CALC_EPM!L88)</f>
      </c>
      <c r="M95">
        <f>IF(CALC_EPM!$B88="","",CALC_EPM!M88)</f>
      </c>
      <c r="N95">
        <f>IF(CALC_EPM!$B88="","",CALC_EPM!N88)</f>
      </c>
      <c r="O95">
        <f>IF(CALC_EPM!$B88="","",CALC_EPM!O88)</f>
      </c>
      <c r="P95">
        <f>IF(CALC_EPM!$B88="","",CALC_EPM!P88)</f>
      </c>
      <c r="Q95">
        <f>IF(CALC_EPM!$B88="","",CALC_EPM!Q88)</f>
      </c>
      <c r="R95">
        <f>IF(CALC_EPM!$B88="","",CALC_EPM!R88)</f>
      </c>
      <c r="S95">
        <f>IF(CALC_EPM!$B88="","",CALC_EPM!S88)</f>
      </c>
      <c r="T95">
        <f>IF(CALC_EPM!$B88="","",CALC_EPM!T88)</f>
      </c>
      <c r="U95">
        <f>IF(CALC_EPM!$B88="","",CALC_EPM!U88)</f>
      </c>
    </row>
    <row r="96">
      <c r="A96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96" t="str">
        <f>IF(CALC_EPM!$B89="","",CALC_EPM!A89)</f>
      </c>
      <c r="C96" t="str">
        <f>IF(CALC_EPM!$B89="","",CALC_EPM!B89)</f>
      </c>
      <c r="D96">
        <f>IF(CALC_EPM!$B89="","",CALC_EPM!D89)</f>
      </c>
      <c r="E96" s="10" t="str">
        <f>IF(CALC_EPM!$B89="","",CALC_EPM!E89)</f>
      </c>
      <c r="F96" s="10" t="str">
        <f>IF(CALC_EPM!$B89="","",CALC_EPM!F89)</f>
      </c>
      <c r="G96" t="str">
        <f>IF(CALC_EPM!$B89="","",CALC_EPM!G89)</f>
      </c>
      <c r="H96" s="11" t="str">
        <f>IF(CALC_EPM!$B89="","",CALC_EPM!H89)</f>
      </c>
      <c r="I96" s="11" t="str">
        <f>IF(CALC_EPM!$B89="","",CALC_EPM!I89)</f>
      </c>
      <c r="J96" t="str">
        <f>IF(CALC_EPM!$B89="","",CALC_EPM!J89)</f>
      </c>
      <c r="K96" t="str">
        <f>IF(CALC_EPM!$B89="","",CALC_EPM!K89)</f>
      </c>
      <c r="L96">
        <f>IF(CALC_EPM!$B89="","",CALC_EPM!L89)</f>
      </c>
      <c r="M96">
        <f>IF(CALC_EPM!$B89="","",CALC_EPM!M89)</f>
      </c>
      <c r="N96">
        <f>IF(CALC_EPM!$B89="","",CALC_EPM!N89)</f>
      </c>
      <c r="O96">
        <f>IF(CALC_EPM!$B89="","",CALC_EPM!O89)</f>
      </c>
      <c r="P96">
        <f>IF(CALC_EPM!$B89="","",CALC_EPM!P89)</f>
      </c>
      <c r="Q96">
        <f>IF(CALC_EPM!$B89="","",CALC_EPM!Q89)</f>
      </c>
      <c r="R96">
        <f>IF(CALC_EPM!$B89="","",CALC_EPM!R89)</f>
      </c>
      <c r="S96">
        <f>IF(CALC_EPM!$B89="","",CALC_EPM!S89)</f>
      </c>
      <c r="T96">
        <f>IF(CALC_EPM!$B89="","",CALC_EPM!T89)</f>
      </c>
      <c r="U96">
        <f>IF(CALC_EPM!$B89="","",CALC_EPM!U89)</f>
      </c>
    </row>
    <row r="97">
      <c r="A97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97" t="str">
        <f>IF(CALC_EPM!$B90="","",CALC_EPM!A90)</f>
      </c>
      <c r="C97" t="str">
        <f>IF(CALC_EPM!$B90="","",CALC_EPM!B90)</f>
      </c>
      <c r="D97">
        <f>IF(CALC_EPM!$B90="","",CALC_EPM!D90)</f>
      </c>
      <c r="E97" s="10" t="str">
        <f>IF(CALC_EPM!$B90="","",CALC_EPM!E90)</f>
      </c>
      <c r="F97" s="10" t="str">
        <f>IF(CALC_EPM!$B90="","",CALC_EPM!F90)</f>
      </c>
      <c r="G97" t="str">
        <f>IF(CALC_EPM!$B90="","",CALC_EPM!G90)</f>
      </c>
      <c r="H97" s="11" t="str">
        <f>IF(CALC_EPM!$B90="","",CALC_EPM!H90)</f>
      </c>
      <c r="I97" s="11" t="str">
        <f>IF(CALC_EPM!$B90="","",CALC_EPM!I90)</f>
      </c>
      <c r="J97" t="str">
        <f>IF(CALC_EPM!$B90="","",CALC_EPM!J90)</f>
      </c>
      <c r="K97" t="str">
        <f>IF(CALC_EPM!$B90="","",CALC_EPM!K90)</f>
      </c>
      <c r="L97">
        <f>IF(CALC_EPM!$B90="","",CALC_EPM!L90)</f>
      </c>
      <c r="M97">
        <f>IF(CALC_EPM!$B90="","",CALC_EPM!M90)</f>
      </c>
      <c r="N97">
        <f>IF(CALC_EPM!$B90="","",CALC_EPM!N90)</f>
      </c>
      <c r="O97">
        <f>IF(CALC_EPM!$B90="","",CALC_EPM!O90)</f>
      </c>
      <c r="P97">
        <f>IF(CALC_EPM!$B90="","",CALC_EPM!P90)</f>
      </c>
      <c r="Q97">
        <f>IF(CALC_EPM!$B90="","",CALC_EPM!Q90)</f>
      </c>
      <c r="R97">
        <f>IF(CALC_EPM!$B90="","",CALC_EPM!R90)</f>
      </c>
      <c r="S97">
        <f>IF(CALC_EPM!$B90="","",CALC_EPM!S90)</f>
      </c>
      <c r="T97">
        <f>IF(CALC_EPM!$B90="","",CALC_EPM!T90)</f>
      </c>
      <c r="U97">
        <f>IF(CALC_EPM!$B90="","",CALC_EPM!U90)</f>
      </c>
    </row>
    <row r="98">
      <c r="A98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98" t="str">
        <f>IF(CALC_EPM!$B91="","",CALC_EPM!A91)</f>
      </c>
      <c r="C98" t="str">
        <f>IF(CALC_EPM!$B91="","",CALC_EPM!B91)</f>
      </c>
      <c r="D98">
        <f>IF(CALC_EPM!$B91="","",CALC_EPM!D91)</f>
      </c>
      <c r="E98" s="10" t="str">
        <f>IF(CALC_EPM!$B91="","",CALC_EPM!E91)</f>
      </c>
      <c r="F98" s="10" t="str">
        <f>IF(CALC_EPM!$B91="","",CALC_EPM!F91)</f>
      </c>
      <c r="G98" t="str">
        <f>IF(CALC_EPM!$B91="","",CALC_EPM!G91)</f>
      </c>
      <c r="H98" s="11" t="str">
        <f>IF(CALC_EPM!$B91="","",CALC_EPM!H91)</f>
      </c>
      <c r="I98" s="11" t="str">
        <f>IF(CALC_EPM!$B91="","",CALC_EPM!I91)</f>
      </c>
      <c r="J98" t="str">
        <f>IF(CALC_EPM!$B91="","",CALC_EPM!J91)</f>
      </c>
      <c r="K98" t="str">
        <f>IF(CALC_EPM!$B91="","",CALC_EPM!K91)</f>
      </c>
      <c r="L98">
        <f>IF(CALC_EPM!$B91="","",CALC_EPM!L91)</f>
      </c>
      <c r="M98">
        <f>IF(CALC_EPM!$B91="","",CALC_EPM!M91)</f>
      </c>
      <c r="N98">
        <f>IF(CALC_EPM!$B91="","",CALC_EPM!N91)</f>
      </c>
      <c r="O98">
        <f>IF(CALC_EPM!$B91="","",CALC_EPM!O91)</f>
      </c>
      <c r="P98">
        <f>IF(CALC_EPM!$B91="","",CALC_EPM!P91)</f>
      </c>
      <c r="Q98">
        <f>IF(CALC_EPM!$B91="","",CALC_EPM!Q91)</f>
      </c>
      <c r="R98">
        <f>IF(CALC_EPM!$B91="","",CALC_EPM!R91)</f>
      </c>
      <c r="S98">
        <f>IF(CALC_EPM!$B91="","",CALC_EPM!S91)</f>
      </c>
      <c r="T98">
        <f>IF(CALC_EPM!$B91="","",CALC_EPM!T91)</f>
      </c>
      <c r="U98">
        <f>IF(CALC_EPM!$B91="","",CALC_EPM!U91)</f>
      </c>
    </row>
    <row r="99">
      <c r="A99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99" t="str">
        <f>IF(CALC_EPM!$B92="","",CALC_EPM!A92)</f>
      </c>
      <c r="C99" t="str">
        <f>IF(CALC_EPM!$B92="","",CALC_EPM!B92)</f>
      </c>
      <c r="D99">
        <f>IF(CALC_EPM!$B92="","",CALC_EPM!D92)</f>
      </c>
      <c r="E99" s="10" t="str">
        <f>IF(CALC_EPM!$B92="","",CALC_EPM!E92)</f>
      </c>
      <c r="F99" s="10" t="str">
        <f>IF(CALC_EPM!$B92="","",CALC_EPM!F92)</f>
      </c>
      <c r="G99" t="str">
        <f>IF(CALC_EPM!$B92="","",CALC_EPM!G92)</f>
      </c>
      <c r="H99" s="11" t="str">
        <f>IF(CALC_EPM!$B92="","",CALC_EPM!H92)</f>
      </c>
      <c r="I99" s="11" t="str">
        <f>IF(CALC_EPM!$B92="","",CALC_EPM!I92)</f>
      </c>
      <c r="J99" t="str">
        <f>IF(CALC_EPM!$B92="","",CALC_EPM!J92)</f>
      </c>
      <c r="K99" t="str">
        <f>IF(CALC_EPM!$B92="","",CALC_EPM!K92)</f>
      </c>
      <c r="L99">
        <f>IF(CALC_EPM!$B92="","",CALC_EPM!L92)</f>
      </c>
      <c r="M99">
        <f>IF(CALC_EPM!$B92="","",CALC_EPM!M92)</f>
      </c>
      <c r="N99">
        <f>IF(CALC_EPM!$B92="","",CALC_EPM!N92)</f>
      </c>
      <c r="O99">
        <f>IF(CALC_EPM!$B92="","",CALC_EPM!O92)</f>
      </c>
      <c r="P99">
        <f>IF(CALC_EPM!$B92="","",CALC_EPM!P92)</f>
      </c>
      <c r="Q99">
        <f>IF(CALC_EPM!$B92="","",CALC_EPM!Q92)</f>
      </c>
      <c r="R99">
        <f>IF(CALC_EPM!$B92="","",CALC_EPM!R92)</f>
      </c>
      <c r="S99">
        <f>IF(CALC_EPM!$B92="","",CALC_EPM!S92)</f>
      </c>
      <c r="T99">
        <f>IF(CALC_EPM!$B92="","",CALC_EPM!T92)</f>
      </c>
      <c r="U99">
        <f>IF(CALC_EPM!$B92="","",CALC_EPM!U92)</f>
      </c>
    </row>
    <row r="100">
      <c r="A100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0" t="str">
        <f>IF(CALC_EPM!$B93="","",CALC_EPM!A93)</f>
      </c>
      <c r="C100" t="str">
        <f>IF(CALC_EPM!$B93="","",CALC_EPM!B93)</f>
      </c>
      <c r="D100">
        <f>IF(CALC_EPM!$B93="","",CALC_EPM!D93)</f>
      </c>
      <c r="E100" s="10" t="str">
        <f>IF(CALC_EPM!$B93="","",CALC_EPM!E93)</f>
      </c>
      <c r="F100" s="10" t="str">
        <f>IF(CALC_EPM!$B93="","",CALC_EPM!F93)</f>
      </c>
      <c r="G100" t="str">
        <f>IF(CALC_EPM!$B93="","",CALC_EPM!G93)</f>
      </c>
      <c r="H100" s="11" t="str">
        <f>IF(CALC_EPM!$B93="","",CALC_EPM!H93)</f>
      </c>
      <c r="I100" s="11" t="str">
        <f>IF(CALC_EPM!$B93="","",CALC_EPM!I93)</f>
      </c>
      <c r="J100" t="str">
        <f>IF(CALC_EPM!$B93="","",CALC_EPM!J93)</f>
      </c>
      <c r="K100" t="str">
        <f>IF(CALC_EPM!$B93="","",CALC_EPM!K93)</f>
      </c>
      <c r="L100">
        <f>IF(CALC_EPM!$B93="","",CALC_EPM!L93)</f>
      </c>
      <c r="M100">
        <f>IF(CALC_EPM!$B93="","",CALC_EPM!M93)</f>
      </c>
      <c r="N100">
        <f>IF(CALC_EPM!$B93="","",CALC_EPM!N93)</f>
      </c>
      <c r="O100">
        <f>IF(CALC_EPM!$B93="","",CALC_EPM!O93)</f>
      </c>
      <c r="P100">
        <f>IF(CALC_EPM!$B93="","",CALC_EPM!P93)</f>
      </c>
      <c r="Q100">
        <f>IF(CALC_EPM!$B93="","",CALC_EPM!Q93)</f>
      </c>
      <c r="R100">
        <f>IF(CALC_EPM!$B93="","",CALC_EPM!R93)</f>
      </c>
      <c r="S100">
        <f>IF(CALC_EPM!$B93="","",CALC_EPM!S93)</f>
      </c>
      <c r="T100">
        <f>IF(CALC_EPM!$B93="","",CALC_EPM!T93)</f>
      </c>
      <c r="U100">
        <f>IF(CALC_EPM!$B93="","",CALC_EPM!U93)</f>
      </c>
    </row>
    <row r="101">
      <c r="A101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1" t="str">
        <f>IF(CALC_EPM!$B94="","",CALC_EPM!A94)</f>
      </c>
      <c r="C101" t="str">
        <f>IF(CALC_EPM!$B94="","",CALC_EPM!B94)</f>
      </c>
      <c r="D101">
        <f>IF(CALC_EPM!$B94="","",CALC_EPM!D94)</f>
      </c>
      <c r="E101" s="10" t="str">
        <f>IF(CALC_EPM!$B94="","",CALC_EPM!E94)</f>
      </c>
      <c r="F101" s="10" t="str">
        <f>IF(CALC_EPM!$B94="","",CALC_EPM!F94)</f>
      </c>
      <c r="G101" t="str">
        <f>IF(CALC_EPM!$B94="","",CALC_EPM!G94)</f>
      </c>
      <c r="H101" s="11" t="str">
        <f>IF(CALC_EPM!$B94="","",CALC_EPM!H94)</f>
      </c>
      <c r="I101" s="11" t="str">
        <f>IF(CALC_EPM!$B94="","",CALC_EPM!I94)</f>
      </c>
      <c r="J101" t="str">
        <f>IF(CALC_EPM!$B94="","",CALC_EPM!J94)</f>
      </c>
      <c r="K101" t="str">
        <f>IF(CALC_EPM!$B94="","",CALC_EPM!K94)</f>
      </c>
      <c r="L101">
        <f>IF(CALC_EPM!$B94="","",CALC_EPM!L94)</f>
      </c>
      <c r="M101">
        <f>IF(CALC_EPM!$B94="","",CALC_EPM!M94)</f>
      </c>
      <c r="N101">
        <f>IF(CALC_EPM!$B94="","",CALC_EPM!N94)</f>
      </c>
      <c r="O101">
        <f>IF(CALC_EPM!$B94="","",CALC_EPM!O94)</f>
      </c>
      <c r="P101">
        <f>IF(CALC_EPM!$B94="","",CALC_EPM!P94)</f>
      </c>
      <c r="Q101">
        <f>IF(CALC_EPM!$B94="","",CALC_EPM!Q94)</f>
      </c>
      <c r="R101">
        <f>IF(CALC_EPM!$B94="","",CALC_EPM!R94)</f>
      </c>
      <c r="S101">
        <f>IF(CALC_EPM!$B94="","",CALC_EPM!S94)</f>
      </c>
      <c r="T101">
        <f>IF(CALC_EPM!$B94="","",CALC_EPM!T94)</f>
      </c>
      <c r="U101">
        <f>IF(CALC_EPM!$B94="","",CALC_EPM!U94)</f>
      </c>
    </row>
    <row r="102">
      <c r="A102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2" t="str">
        <f>IF(CALC_EPM!$B95="","",CALC_EPM!A95)</f>
      </c>
      <c r="C102" t="str">
        <f>IF(CALC_EPM!$B95="","",CALC_EPM!B95)</f>
      </c>
      <c r="D102">
        <f>IF(CALC_EPM!$B95="","",CALC_EPM!D95)</f>
      </c>
      <c r="E102" s="10" t="str">
        <f>IF(CALC_EPM!$B95="","",CALC_EPM!E95)</f>
      </c>
      <c r="F102" s="10" t="str">
        <f>IF(CALC_EPM!$B95="","",CALC_EPM!F95)</f>
      </c>
      <c r="G102" t="str">
        <f>IF(CALC_EPM!$B95="","",CALC_EPM!G95)</f>
      </c>
      <c r="H102" s="11" t="str">
        <f>IF(CALC_EPM!$B95="","",CALC_EPM!H95)</f>
      </c>
      <c r="I102" s="11" t="str">
        <f>IF(CALC_EPM!$B95="","",CALC_EPM!I95)</f>
      </c>
      <c r="J102" t="str">
        <f>IF(CALC_EPM!$B95="","",CALC_EPM!J95)</f>
      </c>
      <c r="K102" t="str">
        <f>IF(CALC_EPM!$B95="","",CALC_EPM!K95)</f>
      </c>
      <c r="L102">
        <f>IF(CALC_EPM!$B95="","",CALC_EPM!L95)</f>
      </c>
      <c r="M102">
        <f>IF(CALC_EPM!$B95="","",CALC_EPM!M95)</f>
      </c>
      <c r="N102">
        <f>IF(CALC_EPM!$B95="","",CALC_EPM!N95)</f>
      </c>
      <c r="O102">
        <f>IF(CALC_EPM!$B95="","",CALC_EPM!O95)</f>
      </c>
      <c r="P102">
        <f>IF(CALC_EPM!$B95="","",CALC_EPM!P95)</f>
      </c>
      <c r="Q102">
        <f>IF(CALC_EPM!$B95="","",CALC_EPM!Q95)</f>
      </c>
      <c r="R102">
        <f>IF(CALC_EPM!$B95="","",CALC_EPM!R95)</f>
      </c>
      <c r="S102">
        <f>IF(CALC_EPM!$B95="","",CALC_EPM!S95)</f>
      </c>
      <c r="T102">
        <f>IF(CALC_EPM!$B95="","",CALC_EPM!T95)</f>
      </c>
      <c r="U102">
        <f>IF(CALC_EPM!$B95="","",CALC_EPM!U95)</f>
      </c>
    </row>
    <row r="103">
      <c r="A103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3" t="str">
        <f>IF(CALC_EPM!$B96="","",CALC_EPM!A96)</f>
      </c>
      <c r="C103" t="str">
        <f>IF(CALC_EPM!$B96="","",CALC_EPM!B96)</f>
      </c>
      <c r="D103">
        <f>IF(CALC_EPM!$B96="","",CALC_EPM!D96)</f>
      </c>
      <c r="E103" s="10" t="str">
        <f>IF(CALC_EPM!$B96="","",CALC_EPM!E96)</f>
      </c>
      <c r="F103" s="10" t="str">
        <f>IF(CALC_EPM!$B96="","",CALC_EPM!F96)</f>
      </c>
      <c r="G103" t="str">
        <f>IF(CALC_EPM!$B96="","",CALC_EPM!G96)</f>
      </c>
      <c r="H103" s="11" t="str">
        <f>IF(CALC_EPM!$B96="","",CALC_EPM!H96)</f>
      </c>
      <c r="I103" s="11" t="str">
        <f>IF(CALC_EPM!$B96="","",CALC_EPM!I96)</f>
      </c>
      <c r="J103" t="str">
        <f>IF(CALC_EPM!$B96="","",CALC_EPM!J96)</f>
      </c>
      <c r="K103" t="str">
        <f>IF(CALC_EPM!$B96="","",CALC_EPM!K96)</f>
      </c>
      <c r="L103">
        <f>IF(CALC_EPM!$B96="","",CALC_EPM!L96)</f>
      </c>
      <c r="M103">
        <f>IF(CALC_EPM!$B96="","",CALC_EPM!M96)</f>
      </c>
      <c r="N103">
        <f>IF(CALC_EPM!$B96="","",CALC_EPM!N96)</f>
      </c>
      <c r="O103">
        <f>IF(CALC_EPM!$B96="","",CALC_EPM!O96)</f>
      </c>
      <c r="P103">
        <f>IF(CALC_EPM!$B96="","",CALC_EPM!P96)</f>
      </c>
      <c r="Q103">
        <f>IF(CALC_EPM!$B96="","",CALC_EPM!Q96)</f>
      </c>
      <c r="R103">
        <f>IF(CALC_EPM!$B96="","",CALC_EPM!R96)</f>
      </c>
      <c r="S103">
        <f>IF(CALC_EPM!$B96="","",CALC_EPM!S96)</f>
      </c>
      <c r="T103">
        <f>IF(CALC_EPM!$B96="","",CALC_EPM!T96)</f>
      </c>
      <c r="U103">
        <f>IF(CALC_EPM!$B96="","",CALC_EPM!U96)</f>
      </c>
    </row>
    <row r="104">
      <c r="A104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4" t="str">
        <f>IF(CALC_EPM!$B97="","",CALC_EPM!A97)</f>
      </c>
      <c r="C104" t="str">
        <f>IF(CALC_EPM!$B97="","",CALC_EPM!B97)</f>
      </c>
      <c r="D104">
        <f>IF(CALC_EPM!$B97="","",CALC_EPM!D97)</f>
      </c>
      <c r="E104" s="10" t="str">
        <f>IF(CALC_EPM!$B97="","",CALC_EPM!E97)</f>
      </c>
      <c r="F104" s="10" t="str">
        <f>IF(CALC_EPM!$B97="","",CALC_EPM!F97)</f>
      </c>
      <c r="G104" t="str">
        <f>IF(CALC_EPM!$B97="","",CALC_EPM!G97)</f>
      </c>
      <c r="H104" s="11" t="str">
        <f>IF(CALC_EPM!$B97="","",CALC_EPM!H97)</f>
      </c>
      <c r="I104" s="11" t="str">
        <f>IF(CALC_EPM!$B97="","",CALC_EPM!I97)</f>
      </c>
      <c r="J104" t="str">
        <f>IF(CALC_EPM!$B97="","",CALC_EPM!J97)</f>
      </c>
      <c r="K104" t="str">
        <f>IF(CALC_EPM!$B97="","",CALC_EPM!K97)</f>
      </c>
      <c r="L104">
        <f>IF(CALC_EPM!$B97="","",CALC_EPM!L97)</f>
      </c>
      <c r="M104">
        <f>IF(CALC_EPM!$B97="","",CALC_EPM!M97)</f>
      </c>
      <c r="N104">
        <f>IF(CALC_EPM!$B97="","",CALC_EPM!N97)</f>
      </c>
      <c r="O104">
        <f>IF(CALC_EPM!$B97="","",CALC_EPM!O97)</f>
      </c>
      <c r="P104">
        <f>IF(CALC_EPM!$B97="","",CALC_EPM!P97)</f>
      </c>
      <c r="Q104">
        <f>IF(CALC_EPM!$B97="","",CALC_EPM!Q97)</f>
      </c>
      <c r="R104">
        <f>IF(CALC_EPM!$B97="","",CALC_EPM!R97)</f>
      </c>
      <c r="S104">
        <f>IF(CALC_EPM!$B97="","",CALC_EPM!S97)</f>
      </c>
      <c r="T104">
        <f>IF(CALC_EPM!$B97="","",CALC_EPM!T97)</f>
      </c>
      <c r="U104">
        <f>IF(CALC_EPM!$B97="","",CALC_EPM!U97)</f>
      </c>
    </row>
    <row r="105">
      <c r="A105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5" t="str">
        <f>IF(CALC_EPM!$B98="","",CALC_EPM!A98)</f>
      </c>
      <c r="C105" t="str">
        <f>IF(CALC_EPM!$B98="","",CALC_EPM!B98)</f>
      </c>
      <c r="D105">
        <f>IF(CALC_EPM!$B98="","",CALC_EPM!D98)</f>
      </c>
      <c r="E105" s="10" t="str">
        <f>IF(CALC_EPM!$B98="","",CALC_EPM!E98)</f>
      </c>
      <c r="F105" s="10" t="str">
        <f>IF(CALC_EPM!$B98="","",CALC_EPM!F98)</f>
      </c>
      <c r="G105" t="str">
        <f>IF(CALC_EPM!$B98="","",CALC_EPM!G98)</f>
      </c>
      <c r="H105" s="11" t="str">
        <f>IF(CALC_EPM!$B98="","",CALC_EPM!H98)</f>
      </c>
      <c r="I105" s="11" t="str">
        <f>IF(CALC_EPM!$B98="","",CALC_EPM!I98)</f>
      </c>
      <c r="J105" t="str">
        <f>IF(CALC_EPM!$B98="","",CALC_EPM!J98)</f>
      </c>
      <c r="K105" t="str">
        <f>IF(CALC_EPM!$B98="","",CALC_EPM!K98)</f>
      </c>
      <c r="L105">
        <f>IF(CALC_EPM!$B98="","",CALC_EPM!L98)</f>
      </c>
      <c r="M105">
        <f>IF(CALC_EPM!$B98="","",CALC_EPM!M98)</f>
      </c>
      <c r="N105">
        <f>IF(CALC_EPM!$B98="","",CALC_EPM!N98)</f>
      </c>
      <c r="O105">
        <f>IF(CALC_EPM!$B98="","",CALC_EPM!O98)</f>
      </c>
      <c r="P105">
        <f>IF(CALC_EPM!$B98="","",CALC_EPM!P98)</f>
      </c>
      <c r="Q105">
        <f>IF(CALC_EPM!$B98="","",CALC_EPM!Q98)</f>
      </c>
      <c r="R105">
        <f>IF(CALC_EPM!$B98="","",CALC_EPM!R98)</f>
      </c>
      <c r="S105">
        <f>IF(CALC_EPM!$B98="","",CALC_EPM!S98)</f>
      </c>
      <c r="T105">
        <f>IF(CALC_EPM!$B98="","",CALC_EPM!T98)</f>
      </c>
      <c r="U105">
        <f>IF(CALC_EPM!$B98="","",CALC_EPM!U98)</f>
      </c>
    </row>
    <row r="106">
      <c r="A106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06" t="str">
        <f>IF(CALC_EPM!$B99="","",CALC_EPM!A99)</f>
      </c>
      <c r="C106" t="str">
        <f>IF(CALC_EPM!$B99="","",CALC_EPM!B99)</f>
      </c>
      <c r="D106">
        <f>IF(CALC_EPM!$B99="","",CALC_EPM!D99)</f>
      </c>
      <c r="E106" s="10" t="str">
        <f>IF(CALC_EPM!$B99="","",CALC_EPM!E99)</f>
      </c>
      <c r="F106" s="10" t="str">
        <f>IF(CALC_EPM!$B99="","",CALC_EPM!F99)</f>
      </c>
      <c r="G106" t="str">
        <f>IF(CALC_EPM!$B99="","",CALC_EPM!G99)</f>
      </c>
      <c r="H106" s="11" t="str">
        <f>IF(CALC_EPM!$B99="","",CALC_EPM!H99)</f>
      </c>
      <c r="I106" s="11" t="str">
        <f>IF(CALC_EPM!$B99="","",CALC_EPM!I99)</f>
      </c>
      <c r="J106" t="str">
        <f>IF(CALC_EPM!$B99="","",CALC_EPM!J99)</f>
      </c>
      <c r="K106" t="str">
        <f>IF(CALC_EPM!$B99="","",CALC_EPM!K99)</f>
      </c>
      <c r="L106">
        <f>IF(CALC_EPM!$B99="","",CALC_EPM!L99)</f>
      </c>
      <c r="M106">
        <f>IF(CALC_EPM!$B99="","",CALC_EPM!M99)</f>
      </c>
      <c r="N106">
        <f>IF(CALC_EPM!$B99="","",CALC_EPM!N99)</f>
      </c>
      <c r="O106">
        <f>IF(CALC_EPM!$B99="","",CALC_EPM!O99)</f>
      </c>
      <c r="P106">
        <f>IF(CALC_EPM!$B99="","",CALC_EPM!P99)</f>
      </c>
      <c r="Q106">
        <f>IF(CALC_EPM!$B99="","",CALC_EPM!Q99)</f>
      </c>
      <c r="R106">
        <f>IF(CALC_EPM!$B99="","",CALC_EPM!R99)</f>
      </c>
      <c r="S106">
        <f>IF(CALC_EPM!$B99="","",CALC_EPM!S99)</f>
      </c>
      <c r="T106">
        <f>IF(CALC_EPM!$B99="","",CALC_EPM!T99)</f>
      </c>
      <c r="U106">
        <f>IF(CALC_EPM!$B99="","",CALC_EPM!U99)</f>
      </c>
    </row>
    <row r="107">
      <c r="A107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07" t="str">
        <f>IF(CALC_EPM!$B100="","",CALC_EPM!A100)</f>
      </c>
      <c r="C107" t="str">
        <f>IF(CALC_EPM!$B100="","",CALC_EPM!B100)</f>
      </c>
      <c r="D107">
        <f>IF(CALC_EPM!$B100="","",CALC_EPM!D100)</f>
      </c>
      <c r="E107" s="10" t="str">
        <f>IF(CALC_EPM!$B100="","",CALC_EPM!E100)</f>
      </c>
      <c r="F107" s="10" t="str">
        <f>IF(CALC_EPM!$B100="","",CALC_EPM!F100)</f>
      </c>
      <c r="G107" t="str">
        <f>IF(CALC_EPM!$B100="","",CALC_EPM!G100)</f>
      </c>
      <c r="H107" s="11" t="str">
        <f>IF(CALC_EPM!$B100="","",CALC_EPM!H100)</f>
      </c>
      <c r="I107" s="11" t="str">
        <f>IF(CALC_EPM!$B100="","",CALC_EPM!I100)</f>
      </c>
      <c r="J107" t="str">
        <f>IF(CALC_EPM!$B100="","",CALC_EPM!J100)</f>
      </c>
      <c r="K107" t="str">
        <f>IF(CALC_EPM!$B100="","",CALC_EPM!K100)</f>
      </c>
      <c r="L107">
        <f>IF(CALC_EPM!$B100="","",CALC_EPM!L100)</f>
      </c>
      <c r="M107">
        <f>IF(CALC_EPM!$B100="","",CALC_EPM!M100)</f>
      </c>
      <c r="N107">
        <f>IF(CALC_EPM!$B100="","",CALC_EPM!N100)</f>
      </c>
      <c r="O107">
        <f>IF(CALC_EPM!$B100="","",CALC_EPM!O100)</f>
      </c>
      <c r="P107">
        <f>IF(CALC_EPM!$B100="","",CALC_EPM!P100)</f>
      </c>
      <c r="Q107">
        <f>IF(CALC_EPM!$B100="","",CALC_EPM!Q100)</f>
      </c>
      <c r="R107">
        <f>IF(CALC_EPM!$B100="","",CALC_EPM!R100)</f>
      </c>
      <c r="S107">
        <f>IF(CALC_EPM!$B100="","",CALC_EPM!S100)</f>
      </c>
      <c r="T107">
        <f>IF(CALC_EPM!$B100="","",CALC_EPM!T100)</f>
      </c>
      <c r="U107">
        <f>IF(CALC_EPM!$B100="","",CALC_EPM!U100)</f>
      </c>
    </row>
    <row r="108">
      <c r="A108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08" t="str">
        <f>IF(CALC_EPM!$B101="","",CALC_EPM!A101)</f>
      </c>
      <c r="C108" t="str">
        <f>IF(CALC_EPM!$B101="","",CALC_EPM!B101)</f>
      </c>
      <c r="D108">
        <f>IF(CALC_EPM!$B101="","",CALC_EPM!D101)</f>
      </c>
      <c r="E108" s="10" t="str">
        <f>IF(CALC_EPM!$B101="","",CALC_EPM!E101)</f>
      </c>
      <c r="F108" s="10" t="str">
        <f>IF(CALC_EPM!$B101="","",CALC_EPM!F101)</f>
      </c>
      <c r="G108" t="str">
        <f>IF(CALC_EPM!$B101="","",CALC_EPM!G101)</f>
      </c>
      <c r="H108" s="11" t="str">
        <f>IF(CALC_EPM!$B101="","",CALC_EPM!H101)</f>
      </c>
      <c r="I108" s="11" t="str">
        <f>IF(CALC_EPM!$B101="","",CALC_EPM!I101)</f>
      </c>
      <c r="J108" t="str">
        <f>IF(CALC_EPM!$B101="","",CALC_EPM!J101)</f>
      </c>
      <c r="K108" t="str">
        <f>IF(CALC_EPM!$B101="","",CALC_EPM!K101)</f>
      </c>
      <c r="L108">
        <f>IF(CALC_EPM!$B101="","",CALC_EPM!L101)</f>
      </c>
      <c r="M108">
        <f>IF(CALC_EPM!$B101="","",CALC_EPM!M101)</f>
      </c>
      <c r="N108">
        <f>IF(CALC_EPM!$B101="","",CALC_EPM!N101)</f>
      </c>
      <c r="O108">
        <f>IF(CALC_EPM!$B101="","",CALC_EPM!O101)</f>
      </c>
      <c r="P108">
        <f>IF(CALC_EPM!$B101="","",CALC_EPM!P101)</f>
      </c>
      <c r="Q108">
        <f>IF(CALC_EPM!$B101="","",CALC_EPM!Q101)</f>
      </c>
      <c r="R108">
        <f>IF(CALC_EPM!$B101="","",CALC_EPM!R101)</f>
      </c>
      <c r="S108">
        <f>IF(CALC_EPM!$B101="","",CALC_EPM!S101)</f>
      </c>
      <c r="T108">
        <f>IF(CALC_EPM!$B101="","",CALC_EPM!T101)</f>
      </c>
      <c r="U108">
        <f>IF(CALC_EPM!$B101="","",CALC_EPM!U101)</f>
      </c>
    </row>
    <row r="109">
      <c r="A109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09" t="str">
        <f>IF(CALC_EPM!$B102="","",CALC_EPM!A102)</f>
      </c>
      <c r="C109" t="str">
        <f>IF(CALC_EPM!$B102="","",CALC_EPM!B102)</f>
      </c>
      <c r="D109">
        <f>IF(CALC_EPM!$B102="","",CALC_EPM!D102)</f>
      </c>
      <c r="E109" s="10" t="str">
        <f>IF(CALC_EPM!$B102="","",CALC_EPM!E102)</f>
      </c>
      <c r="F109" s="10" t="str">
        <f>IF(CALC_EPM!$B102="","",CALC_EPM!F102)</f>
      </c>
      <c r="G109" t="str">
        <f>IF(CALC_EPM!$B102="","",CALC_EPM!G102)</f>
      </c>
      <c r="H109" s="11" t="str">
        <f>IF(CALC_EPM!$B102="","",CALC_EPM!H102)</f>
      </c>
      <c r="I109" s="11" t="str">
        <f>IF(CALC_EPM!$B102="","",CALC_EPM!I102)</f>
      </c>
      <c r="J109" t="str">
        <f>IF(CALC_EPM!$B102="","",CALC_EPM!J102)</f>
      </c>
      <c r="K109" t="str">
        <f>IF(CALC_EPM!$B102="","",CALC_EPM!K102)</f>
      </c>
      <c r="L109">
        <f>IF(CALC_EPM!$B102="","",CALC_EPM!L102)</f>
      </c>
      <c r="M109">
        <f>IF(CALC_EPM!$B102="","",CALC_EPM!M102)</f>
      </c>
      <c r="N109">
        <f>IF(CALC_EPM!$B102="","",CALC_EPM!N102)</f>
      </c>
      <c r="O109">
        <f>IF(CALC_EPM!$B102="","",CALC_EPM!O102)</f>
      </c>
      <c r="P109">
        <f>IF(CALC_EPM!$B102="","",CALC_EPM!P102)</f>
      </c>
      <c r="Q109">
        <f>IF(CALC_EPM!$B102="","",CALC_EPM!Q102)</f>
      </c>
      <c r="R109">
        <f>IF(CALC_EPM!$B102="","",CALC_EPM!R102)</f>
      </c>
      <c r="S109">
        <f>IF(CALC_EPM!$B102="","",CALC_EPM!S102)</f>
      </c>
      <c r="T109">
        <f>IF(CALC_EPM!$B102="","",CALC_EPM!T102)</f>
      </c>
      <c r="U109">
        <f>IF(CALC_EPM!$B102="","",CALC_EPM!U102)</f>
      </c>
    </row>
    <row r="110">
      <c r="A110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0" t="str">
        <f>IF(CALC_EPM!$B103="","",CALC_EPM!A103)</f>
      </c>
      <c r="C110" t="str">
        <f>IF(CALC_EPM!$B103="","",CALC_EPM!B103)</f>
      </c>
      <c r="D110">
        <f>IF(CALC_EPM!$B103="","",CALC_EPM!D103)</f>
      </c>
      <c r="E110" s="10" t="str">
        <f>IF(CALC_EPM!$B103="","",CALC_EPM!E103)</f>
      </c>
      <c r="F110" s="10" t="str">
        <f>IF(CALC_EPM!$B103="","",CALC_EPM!F103)</f>
      </c>
      <c r="G110" t="str">
        <f>IF(CALC_EPM!$B103="","",CALC_EPM!G103)</f>
      </c>
      <c r="H110" s="11" t="str">
        <f>IF(CALC_EPM!$B103="","",CALC_EPM!H103)</f>
      </c>
      <c r="I110" s="11" t="str">
        <f>IF(CALC_EPM!$B103="","",CALC_EPM!I103)</f>
      </c>
      <c r="J110" t="str">
        <f>IF(CALC_EPM!$B103="","",CALC_EPM!J103)</f>
      </c>
      <c r="K110" t="str">
        <f>IF(CALC_EPM!$B103="","",CALC_EPM!K103)</f>
      </c>
      <c r="L110">
        <f>IF(CALC_EPM!$B103="","",CALC_EPM!L103)</f>
      </c>
      <c r="M110">
        <f>IF(CALC_EPM!$B103="","",CALC_EPM!M103)</f>
      </c>
      <c r="N110">
        <f>IF(CALC_EPM!$B103="","",CALC_EPM!N103)</f>
      </c>
      <c r="O110">
        <f>IF(CALC_EPM!$B103="","",CALC_EPM!O103)</f>
      </c>
      <c r="P110">
        <f>IF(CALC_EPM!$B103="","",CALC_EPM!P103)</f>
      </c>
      <c r="Q110">
        <f>IF(CALC_EPM!$B103="","",CALC_EPM!Q103)</f>
      </c>
      <c r="R110">
        <f>IF(CALC_EPM!$B103="","",CALC_EPM!R103)</f>
      </c>
      <c r="S110">
        <f>IF(CALC_EPM!$B103="","",CALC_EPM!S103)</f>
      </c>
      <c r="T110">
        <f>IF(CALC_EPM!$B103="","",CALC_EPM!T103)</f>
      </c>
      <c r="U110">
        <f>IF(CALC_EPM!$B103="","",CALC_EPM!U103)</f>
      </c>
    </row>
    <row r="111">
      <c r="A111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1" t="str">
        <f>IF(CALC_EPM!$B104="","",CALC_EPM!A104)</f>
      </c>
      <c r="C111" t="str">
        <f>IF(CALC_EPM!$B104="","",CALC_EPM!B104)</f>
      </c>
      <c r="D111">
        <f>IF(CALC_EPM!$B104="","",CALC_EPM!D104)</f>
      </c>
      <c r="E111" s="10" t="str">
        <f>IF(CALC_EPM!$B104="","",CALC_EPM!E104)</f>
      </c>
      <c r="F111" s="10" t="str">
        <f>IF(CALC_EPM!$B104="","",CALC_EPM!F104)</f>
      </c>
      <c r="G111" t="str">
        <f>IF(CALC_EPM!$B104="","",CALC_EPM!G104)</f>
      </c>
      <c r="H111" s="11" t="str">
        <f>IF(CALC_EPM!$B104="","",CALC_EPM!H104)</f>
      </c>
      <c r="I111" s="11" t="str">
        <f>IF(CALC_EPM!$B104="","",CALC_EPM!I104)</f>
      </c>
      <c r="J111" t="str">
        <f>IF(CALC_EPM!$B104="","",CALC_EPM!J104)</f>
      </c>
      <c r="K111" t="str">
        <f>IF(CALC_EPM!$B104="","",CALC_EPM!K104)</f>
      </c>
      <c r="L111">
        <f>IF(CALC_EPM!$B104="","",CALC_EPM!L104)</f>
      </c>
      <c r="M111">
        <f>IF(CALC_EPM!$B104="","",CALC_EPM!M104)</f>
      </c>
      <c r="N111">
        <f>IF(CALC_EPM!$B104="","",CALC_EPM!N104)</f>
      </c>
      <c r="O111">
        <f>IF(CALC_EPM!$B104="","",CALC_EPM!O104)</f>
      </c>
      <c r="P111">
        <f>IF(CALC_EPM!$B104="","",CALC_EPM!P104)</f>
      </c>
      <c r="Q111">
        <f>IF(CALC_EPM!$B104="","",CALC_EPM!Q104)</f>
      </c>
      <c r="R111">
        <f>IF(CALC_EPM!$B104="","",CALC_EPM!R104)</f>
      </c>
      <c r="S111">
        <f>IF(CALC_EPM!$B104="","",CALC_EPM!S104)</f>
      </c>
      <c r="T111">
        <f>IF(CALC_EPM!$B104="","",CALC_EPM!T104)</f>
      </c>
      <c r="U111">
        <f>IF(CALC_EPM!$B104="","",CALC_EPM!U104)</f>
      </c>
    </row>
    <row r="112">
      <c r="A112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2" t="str">
        <f>IF(CALC_EPM!$B105="","",CALC_EPM!A105)</f>
      </c>
      <c r="C112" t="str">
        <f>IF(CALC_EPM!$B105="","",CALC_EPM!B105)</f>
      </c>
      <c r="D112">
        <f>IF(CALC_EPM!$B105="","",CALC_EPM!D105)</f>
      </c>
      <c r="E112" s="10" t="str">
        <f>IF(CALC_EPM!$B105="","",CALC_EPM!E105)</f>
      </c>
      <c r="F112" s="10" t="str">
        <f>IF(CALC_EPM!$B105="","",CALC_EPM!F105)</f>
      </c>
      <c r="G112" t="str">
        <f>IF(CALC_EPM!$B105="","",CALC_EPM!G105)</f>
      </c>
      <c r="H112" s="11" t="str">
        <f>IF(CALC_EPM!$B105="","",CALC_EPM!H105)</f>
      </c>
      <c r="I112" s="11" t="str">
        <f>IF(CALC_EPM!$B105="","",CALC_EPM!I105)</f>
      </c>
      <c r="J112" t="str">
        <f>IF(CALC_EPM!$B105="","",CALC_EPM!J105)</f>
      </c>
      <c r="K112" t="str">
        <f>IF(CALC_EPM!$B105="","",CALC_EPM!K105)</f>
      </c>
      <c r="L112">
        <f>IF(CALC_EPM!$B105="","",CALC_EPM!L105)</f>
      </c>
      <c r="M112">
        <f>IF(CALC_EPM!$B105="","",CALC_EPM!M105)</f>
      </c>
      <c r="N112">
        <f>IF(CALC_EPM!$B105="","",CALC_EPM!N105)</f>
      </c>
      <c r="O112">
        <f>IF(CALC_EPM!$B105="","",CALC_EPM!O105)</f>
      </c>
      <c r="P112">
        <f>IF(CALC_EPM!$B105="","",CALC_EPM!P105)</f>
      </c>
      <c r="Q112">
        <f>IF(CALC_EPM!$B105="","",CALC_EPM!Q105)</f>
      </c>
      <c r="R112">
        <f>IF(CALC_EPM!$B105="","",CALC_EPM!R105)</f>
      </c>
      <c r="S112">
        <f>IF(CALC_EPM!$B105="","",CALC_EPM!S105)</f>
      </c>
      <c r="T112">
        <f>IF(CALC_EPM!$B105="","",CALC_EPM!T105)</f>
      </c>
      <c r="U112">
        <f>IF(CALC_EPM!$B105="","",CALC_EPM!U105)</f>
      </c>
    </row>
    <row r="113">
      <c r="A113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3" t="str">
        <f>IF(CALC_EPM!$B106="","",CALC_EPM!A106)</f>
      </c>
      <c r="C113" t="str">
        <f>IF(CALC_EPM!$B106="","",CALC_EPM!B106)</f>
      </c>
      <c r="D113">
        <f>IF(CALC_EPM!$B106="","",CALC_EPM!D106)</f>
      </c>
      <c r="E113" s="10" t="str">
        <f>IF(CALC_EPM!$B106="","",CALC_EPM!E106)</f>
      </c>
      <c r="F113" s="10" t="str">
        <f>IF(CALC_EPM!$B106="","",CALC_EPM!F106)</f>
      </c>
      <c r="G113" t="str">
        <f>IF(CALC_EPM!$B106="","",CALC_EPM!G106)</f>
      </c>
      <c r="H113" s="11" t="str">
        <f>IF(CALC_EPM!$B106="","",CALC_EPM!H106)</f>
      </c>
      <c r="I113" s="11" t="str">
        <f>IF(CALC_EPM!$B106="","",CALC_EPM!I106)</f>
      </c>
      <c r="J113" t="str">
        <f>IF(CALC_EPM!$B106="","",CALC_EPM!J106)</f>
      </c>
      <c r="K113" t="str">
        <f>IF(CALC_EPM!$B106="","",CALC_EPM!K106)</f>
      </c>
      <c r="L113">
        <f>IF(CALC_EPM!$B106="","",CALC_EPM!L106)</f>
      </c>
      <c r="M113">
        <f>IF(CALC_EPM!$B106="","",CALC_EPM!M106)</f>
      </c>
      <c r="N113">
        <f>IF(CALC_EPM!$B106="","",CALC_EPM!N106)</f>
      </c>
      <c r="O113">
        <f>IF(CALC_EPM!$B106="","",CALC_EPM!O106)</f>
      </c>
      <c r="P113">
        <f>IF(CALC_EPM!$B106="","",CALC_EPM!P106)</f>
      </c>
      <c r="Q113">
        <f>IF(CALC_EPM!$B106="","",CALC_EPM!Q106)</f>
      </c>
      <c r="R113">
        <f>IF(CALC_EPM!$B106="","",CALC_EPM!R106)</f>
      </c>
      <c r="S113">
        <f>IF(CALC_EPM!$B106="","",CALC_EPM!S106)</f>
      </c>
      <c r="T113">
        <f>IF(CALC_EPM!$B106="","",CALC_EPM!T106)</f>
      </c>
      <c r="U113">
        <f>IF(CALC_EPM!$B106="","",CALC_EPM!U106)</f>
      </c>
    </row>
    <row r="114">
      <c r="A114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4" t="str">
        <f>IF(CALC_EPM!$B107="","",CALC_EPM!A107)</f>
      </c>
      <c r="C114" t="str">
        <f>IF(CALC_EPM!$B107="","",CALC_EPM!B107)</f>
      </c>
      <c r="D114">
        <f>IF(CALC_EPM!$B107="","",CALC_EPM!D107)</f>
      </c>
      <c r="E114" s="10" t="str">
        <f>IF(CALC_EPM!$B107="","",CALC_EPM!E107)</f>
      </c>
      <c r="F114" s="10" t="str">
        <f>IF(CALC_EPM!$B107="","",CALC_EPM!F107)</f>
      </c>
      <c r="G114" t="str">
        <f>IF(CALC_EPM!$B107="","",CALC_EPM!G107)</f>
      </c>
      <c r="H114" s="11" t="str">
        <f>IF(CALC_EPM!$B107="","",CALC_EPM!H107)</f>
      </c>
      <c r="I114" s="11" t="str">
        <f>IF(CALC_EPM!$B107="","",CALC_EPM!I107)</f>
      </c>
      <c r="J114" t="str">
        <f>IF(CALC_EPM!$B107="","",CALC_EPM!J107)</f>
      </c>
      <c r="K114" t="str">
        <f>IF(CALC_EPM!$B107="","",CALC_EPM!K107)</f>
      </c>
      <c r="L114">
        <f>IF(CALC_EPM!$B107="","",CALC_EPM!L107)</f>
      </c>
      <c r="M114">
        <f>IF(CALC_EPM!$B107="","",CALC_EPM!M107)</f>
      </c>
      <c r="N114">
        <f>IF(CALC_EPM!$B107="","",CALC_EPM!N107)</f>
      </c>
      <c r="O114">
        <f>IF(CALC_EPM!$B107="","",CALC_EPM!O107)</f>
      </c>
      <c r="P114">
        <f>IF(CALC_EPM!$B107="","",CALC_EPM!P107)</f>
      </c>
      <c r="Q114">
        <f>IF(CALC_EPM!$B107="","",CALC_EPM!Q107)</f>
      </c>
      <c r="R114">
        <f>IF(CALC_EPM!$B107="","",CALC_EPM!R107)</f>
      </c>
      <c r="S114">
        <f>IF(CALC_EPM!$B107="","",CALC_EPM!S107)</f>
      </c>
      <c r="T114">
        <f>IF(CALC_EPM!$B107="","",CALC_EPM!T107)</f>
      </c>
      <c r="U114">
        <f>IF(CALC_EPM!$B107="","",CALC_EPM!U107)</f>
      </c>
    </row>
    <row r="115">
      <c r="A115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5" t="str">
        <f>IF(CALC_EPM!$B108="","",CALC_EPM!A108)</f>
      </c>
      <c r="C115" t="str">
        <f>IF(CALC_EPM!$B108="","",CALC_EPM!B108)</f>
      </c>
      <c r="D115">
        <f>IF(CALC_EPM!$B108="","",CALC_EPM!D108)</f>
      </c>
      <c r="E115" s="10" t="str">
        <f>IF(CALC_EPM!$B108="","",CALC_EPM!E108)</f>
      </c>
      <c r="F115" s="10" t="str">
        <f>IF(CALC_EPM!$B108="","",CALC_EPM!F108)</f>
      </c>
      <c r="G115" t="str">
        <f>IF(CALC_EPM!$B108="","",CALC_EPM!G108)</f>
      </c>
      <c r="H115" s="11" t="str">
        <f>IF(CALC_EPM!$B108="","",CALC_EPM!H108)</f>
      </c>
      <c r="I115" s="11" t="str">
        <f>IF(CALC_EPM!$B108="","",CALC_EPM!I108)</f>
      </c>
      <c r="J115" t="str">
        <f>IF(CALC_EPM!$B108="","",CALC_EPM!J108)</f>
      </c>
      <c r="K115" t="str">
        <f>IF(CALC_EPM!$B108="","",CALC_EPM!K108)</f>
      </c>
      <c r="L115">
        <f>IF(CALC_EPM!$B108="","",CALC_EPM!L108)</f>
      </c>
      <c r="M115">
        <f>IF(CALC_EPM!$B108="","",CALC_EPM!M108)</f>
      </c>
      <c r="N115">
        <f>IF(CALC_EPM!$B108="","",CALC_EPM!N108)</f>
      </c>
      <c r="O115">
        <f>IF(CALC_EPM!$B108="","",CALC_EPM!O108)</f>
      </c>
      <c r="P115">
        <f>IF(CALC_EPM!$B108="","",CALC_EPM!P108)</f>
      </c>
      <c r="Q115">
        <f>IF(CALC_EPM!$B108="","",CALC_EPM!Q108)</f>
      </c>
      <c r="R115">
        <f>IF(CALC_EPM!$B108="","",CALC_EPM!R108)</f>
      </c>
      <c r="S115">
        <f>IF(CALC_EPM!$B108="","",CALC_EPM!S108)</f>
      </c>
      <c r="T115">
        <f>IF(CALC_EPM!$B108="","",CALC_EPM!T108)</f>
      </c>
      <c r="U115">
        <f>IF(CALC_EPM!$B108="","",CALC_EPM!U108)</f>
      </c>
    </row>
    <row r="116">
      <c r="A116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16" t="str">
        <f>IF(CALC_EPM!$B109="","",CALC_EPM!A109)</f>
      </c>
      <c r="C116" t="str">
        <f>IF(CALC_EPM!$B109="","",CALC_EPM!B109)</f>
      </c>
      <c r="D116">
        <f>IF(CALC_EPM!$B109="","",CALC_EPM!D109)</f>
      </c>
      <c r="E116" s="10" t="str">
        <f>IF(CALC_EPM!$B109="","",CALC_EPM!E109)</f>
      </c>
      <c r="F116" s="10" t="str">
        <f>IF(CALC_EPM!$B109="","",CALC_EPM!F109)</f>
      </c>
      <c r="G116" t="str">
        <f>IF(CALC_EPM!$B109="","",CALC_EPM!G109)</f>
      </c>
      <c r="H116" s="11" t="str">
        <f>IF(CALC_EPM!$B109="","",CALC_EPM!H109)</f>
      </c>
      <c r="I116" s="11" t="str">
        <f>IF(CALC_EPM!$B109="","",CALC_EPM!I109)</f>
      </c>
      <c r="J116" t="str">
        <f>IF(CALC_EPM!$B109="","",CALC_EPM!J109)</f>
      </c>
      <c r="K116" t="str">
        <f>IF(CALC_EPM!$B109="","",CALC_EPM!K109)</f>
      </c>
      <c r="L116">
        <f>IF(CALC_EPM!$B109="","",CALC_EPM!L109)</f>
      </c>
      <c r="M116">
        <f>IF(CALC_EPM!$B109="","",CALC_EPM!M109)</f>
      </c>
      <c r="N116">
        <f>IF(CALC_EPM!$B109="","",CALC_EPM!N109)</f>
      </c>
      <c r="O116">
        <f>IF(CALC_EPM!$B109="","",CALC_EPM!O109)</f>
      </c>
      <c r="P116">
        <f>IF(CALC_EPM!$B109="","",CALC_EPM!P109)</f>
      </c>
      <c r="Q116">
        <f>IF(CALC_EPM!$B109="","",CALC_EPM!Q109)</f>
      </c>
      <c r="R116">
        <f>IF(CALC_EPM!$B109="","",CALC_EPM!R109)</f>
      </c>
      <c r="S116">
        <f>IF(CALC_EPM!$B109="","",CALC_EPM!S109)</f>
      </c>
      <c r="T116">
        <f>IF(CALC_EPM!$B109="","",CALC_EPM!T109)</f>
      </c>
      <c r="U116">
        <f>IF(CALC_EPM!$B109="","",CALC_EPM!U109)</f>
      </c>
    </row>
    <row r="117">
      <c r="A117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17" t="str">
        <f>IF(CALC_EPM!$B110="","",CALC_EPM!A110)</f>
      </c>
      <c r="C117" t="str">
        <f>IF(CALC_EPM!$B110="","",CALC_EPM!B110)</f>
      </c>
      <c r="D117">
        <f>IF(CALC_EPM!$B110="","",CALC_EPM!D110)</f>
      </c>
      <c r="E117" s="10" t="str">
        <f>IF(CALC_EPM!$B110="","",CALC_EPM!E110)</f>
      </c>
      <c r="F117" s="10" t="str">
        <f>IF(CALC_EPM!$B110="","",CALC_EPM!F110)</f>
      </c>
      <c r="G117" t="str">
        <f>IF(CALC_EPM!$B110="","",CALC_EPM!G110)</f>
      </c>
      <c r="H117" s="11" t="str">
        <f>IF(CALC_EPM!$B110="","",CALC_EPM!H110)</f>
      </c>
      <c r="I117" s="11" t="str">
        <f>IF(CALC_EPM!$B110="","",CALC_EPM!I110)</f>
      </c>
      <c r="J117" t="str">
        <f>IF(CALC_EPM!$B110="","",CALC_EPM!J110)</f>
      </c>
      <c r="K117" t="str">
        <f>IF(CALC_EPM!$B110="","",CALC_EPM!K110)</f>
      </c>
      <c r="L117">
        <f>IF(CALC_EPM!$B110="","",CALC_EPM!L110)</f>
      </c>
      <c r="M117">
        <f>IF(CALC_EPM!$B110="","",CALC_EPM!M110)</f>
      </c>
      <c r="N117">
        <f>IF(CALC_EPM!$B110="","",CALC_EPM!N110)</f>
      </c>
      <c r="O117">
        <f>IF(CALC_EPM!$B110="","",CALC_EPM!O110)</f>
      </c>
      <c r="P117">
        <f>IF(CALC_EPM!$B110="","",CALC_EPM!P110)</f>
      </c>
      <c r="Q117">
        <f>IF(CALC_EPM!$B110="","",CALC_EPM!Q110)</f>
      </c>
      <c r="R117">
        <f>IF(CALC_EPM!$B110="","",CALC_EPM!R110)</f>
      </c>
      <c r="S117">
        <f>IF(CALC_EPM!$B110="","",CALC_EPM!S110)</f>
      </c>
      <c r="T117">
        <f>IF(CALC_EPM!$B110="","",CALC_EPM!T110)</f>
      </c>
      <c r="U117">
        <f>IF(CALC_EPM!$B110="","",CALC_EPM!U110)</f>
      </c>
    </row>
    <row r="118">
      <c r="A118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18" t="str">
        <f>IF(CALC_EPM!$B111="","",CALC_EPM!A111)</f>
      </c>
      <c r="C118" t="str">
        <f>IF(CALC_EPM!$B111="","",CALC_EPM!B111)</f>
      </c>
      <c r="D118">
        <f>IF(CALC_EPM!$B111="","",CALC_EPM!D111)</f>
      </c>
      <c r="E118" s="10" t="str">
        <f>IF(CALC_EPM!$B111="","",CALC_EPM!E111)</f>
      </c>
      <c r="F118" s="10" t="str">
        <f>IF(CALC_EPM!$B111="","",CALC_EPM!F111)</f>
      </c>
      <c r="G118" t="str">
        <f>IF(CALC_EPM!$B111="","",CALC_EPM!G111)</f>
      </c>
      <c r="H118" s="11" t="str">
        <f>IF(CALC_EPM!$B111="","",CALC_EPM!H111)</f>
      </c>
      <c r="I118" s="11" t="str">
        <f>IF(CALC_EPM!$B111="","",CALC_EPM!I111)</f>
      </c>
      <c r="J118" t="str">
        <f>IF(CALC_EPM!$B111="","",CALC_EPM!J111)</f>
      </c>
      <c r="K118" t="str">
        <f>IF(CALC_EPM!$B111="","",CALC_EPM!K111)</f>
      </c>
      <c r="L118">
        <f>IF(CALC_EPM!$B111="","",CALC_EPM!L111)</f>
      </c>
      <c r="M118">
        <f>IF(CALC_EPM!$B111="","",CALC_EPM!M111)</f>
      </c>
      <c r="N118">
        <f>IF(CALC_EPM!$B111="","",CALC_EPM!N111)</f>
      </c>
      <c r="O118">
        <f>IF(CALC_EPM!$B111="","",CALC_EPM!O111)</f>
      </c>
      <c r="P118">
        <f>IF(CALC_EPM!$B111="","",CALC_EPM!P111)</f>
      </c>
      <c r="Q118">
        <f>IF(CALC_EPM!$B111="","",CALC_EPM!Q111)</f>
      </c>
      <c r="R118">
        <f>IF(CALC_EPM!$B111="","",CALC_EPM!R111)</f>
      </c>
      <c r="S118">
        <f>IF(CALC_EPM!$B111="","",CALC_EPM!S111)</f>
      </c>
      <c r="T118">
        <f>IF(CALC_EPM!$B111="","",CALC_EPM!T111)</f>
      </c>
      <c r="U118">
        <f>IF(CALC_EPM!$B111="","",CALC_EPM!U111)</f>
      </c>
    </row>
    <row r="119">
      <c r="A119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19" t="str">
        <f>IF(CALC_EPM!$B112="","",CALC_EPM!A112)</f>
      </c>
      <c r="C119" t="str">
        <f>IF(CALC_EPM!$B112="","",CALC_EPM!B112)</f>
      </c>
      <c r="D119">
        <f>IF(CALC_EPM!$B112="","",CALC_EPM!D112)</f>
      </c>
      <c r="E119" s="10" t="str">
        <f>IF(CALC_EPM!$B112="","",CALC_EPM!E112)</f>
      </c>
      <c r="F119" s="10" t="str">
        <f>IF(CALC_EPM!$B112="","",CALC_EPM!F112)</f>
      </c>
      <c r="G119" t="str">
        <f>IF(CALC_EPM!$B112="","",CALC_EPM!G112)</f>
      </c>
      <c r="H119" s="11" t="str">
        <f>IF(CALC_EPM!$B112="","",CALC_EPM!H112)</f>
      </c>
      <c r="I119" s="11" t="str">
        <f>IF(CALC_EPM!$B112="","",CALC_EPM!I112)</f>
      </c>
      <c r="J119" t="str">
        <f>IF(CALC_EPM!$B112="","",CALC_EPM!J112)</f>
      </c>
      <c r="K119" t="str">
        <f>IF(CALC_EPM!$B112="","",CALC_EPM!K112)</f>
      </c>
      <c r="L119">
        <f>IF(CALC_EPM!$B112="","",CALC_EPM!L112)</f>
      </c>
      <c r="M119">
        <f>IF(CALC_EPM!$B112="","",CALC_EPM!M112)</f>
      </c>
      <c r="N119">
        <f>IF(CALC_EPM!$B112="","",CALC_EPM!N112)</f>
      </c>
      <c r="O119">
        <f>IF(CALC_EPM!$B112="","",CALC_EPM!O112)</f>
      </c>
      <c r="P119">
        <f>IF(CALC_EPM!$B112="","",CALC_EPM!P112)</f>
      </c>
      <c r="Q119">
        <f>IF(CALC_EPM!$B112="","",CALC_EPM!Q112)</f>
      </c>
      <c r="R119">
        <f>IF(CALC_EPM!$B112="","",CALC_EPM!R112)</f>
      </c>
      <c r="S119">
        <f>IF(CALC_EPM!$B112="","",CALC_EPM!S112)</f>
      </c>
      <c r="T119">
        <f>IF(CALC_EPM!$B112="","",CALC_EPM!T112)</f>
      </c>
      <c r="U119">
        <f>IF(CALC_EPM!$B112="","",CALC_EPM!U112)</f>
      </c>
    </row>
    <row r="120">
      <c r="A120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0" t="str">
        <f>IF(CALC_EPM!$B113="","",CALC_EPM!A113)</f>
      </c>
      <c r="C120" t="str">
        <f>IF(CALC_EPM!$B113="","",CALC_EPM!B113)</f>
      </c>
      <c r="D120">
        <f>IF(CALC_EPM!$B113="","",CALC_EPM!D113)</f>
      </c>
      <c r="E120" s="10" t="str">
        <f>IF(CALC_EPM!$B113="","",CALC_EPM!E113)</f>
      </c>
      <c r="F120" s="10" t="str">
        <f>IF(CALC_EPM!$B113="","",CALC_EPM!F113)</f>
      </c>
      <c r="G120" t="str">
        <f>IF(CALC_EPM!$B113="","",CALC_EPM!G113)</f>
      </c>
      <c r="H120" s="11" t="str">
        <f>IF(CALC_EPM!$B113="","",CALC_EPM!H113)</f>
      </c>
      <c r="I120" s="11" t="str">
        <f>IF(CALC_EPM!$B113="","",CALC_EPM!I113)</f>
      </c>
      <c r="J120" t="str">
        <f>IF(CALC_EPM!$B113="","",CALC_EPM!J113)</f>
      </c>
      <c r="K120" t="str">
        <f>IF(CALC_EPM!$B113="","",CALC_EPM!K113)</f>
      </c>
      <c r="L120">
        <f>IF(CALC_EPM!$B113="","",CALC_EPM!L113)</f>
      </c>
      <c r="M120">
        <f>IF(CALC_EPM!$B113="","",CALC_EPM!M113)</f>
      </c>
      <c r="N120">
        <f>IF(CALC_EPM!$B113="","",CALC_EPM!N113)</f>
      </c>
      <c r="O120">
        <f>IF(CALC_EPM!$B113="","",CALC_EPM!O113)</f>
      </c>
      <c r="P120">
        <f>IF(CALC_EPM!$B113="","",CALC_EPM!P113)</f>
      </c>
      <c r="Q120">
        <f>IF(CALC_EPM!$B113="","",CALC_EPM!Q113)</f>
      </c>
      <c r="R120">
        <f>IF(CALC_EPM!$B113="","",CALC_EPM!R113)</f>
      </c>
      <c r="S120">
        <f>IF(CALC_EPM!$B113="","",CALC_EPM!S113)</f>
      </c>
      <c r="T120">
        <f>IF(CALC_EPM!$B113="","",CALC_EPM!T113)</f>
      </c>
      <c r="U120">
        <f>IF(CALC_EPM!$B113="","",CALC_EPM!U113)</f>
      </c>
    </row>
    <row r="121">
      <c r="A121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1" t="str">
        <f>IF(CALC_EPM!$B114="","",CALC_EPM!A114)</f>
      </c>
      <c r="C121" t="str">
        <f>IF(CALC_EPM!$B114="","",CALC_EPM!B114)</f>
      </c>
      <c r="D121">
        <f>IF(CALC_EPM!$B114="","",CALC_EPM!D114)</f>
      </c>
      <c r="E121" s="10" t="str">
        <f>IF(CALC_EPM!$B114="","",CALC_EPM!E114)</f>
      </c>
      <c r="F121" s="10" t="str">
        <f>IF(CALC_EPM!$B114="","",CALC_EPM!F114)</f>
      </c>
      <c r="G121" t="str">
        <f>IF(CALC_EPM!$B114="","",CALC_EPM!G114)</f>
      </c>
      <c r="H121" s="11" t="str">
        <f>IF(CALC_EPM!$B114="","",CALC_EPM!H114)</f>
      </c>
      <c r="I121" s="11" t="str">
        <f>IF(CALC_EPM!$B114="","",CALC_EPM!I114)</f>
      </c>
      <c r="J121" t="str">
        <f>IF(CALC_EPM!$B114="","",CALC_EPM!J114)</f>
      </c>
      <c r="K121" t="str">
        <f>IF(CALC_EPM!$B114="","",CALC_EPM!K114)</f>
      </c>
      <c r="L121">
        <f>IF(CALC_EPM!$B114="","",CALC_EPM!L114)</f>
      </c>
      <c r="M121">
        <f>IF(CALC_EPM!$B114="","",CALC_EPM!M114)</f>
      </c>
      <c r="N121">
        <f>IF(CALC_EPM!$B114="","",CALC_EPM!N114)</f>
      </c>
      <c r="O121">
        <f>IF(CALC_EPM!$B114="","",CALC_EPM!O114)</f>
      </c>
      <c r="P121">
        <f>IF(CALC_EPM!$B114="","",CALC_EPM!P114)</f>
      </c>
      <c r="Q121">
        <f>IF(CALC_EPM!$B114="","",CALC_EPM!Q114)</f>
      </c>
      <c r="R121">
        <f>IF(CALC_EPM!$B114="","",CALC_EPM!R114)</f>
      </c>
      <c r="S121">
        <f>IF(CALC_EPM!$B114="","",CALC_EPM!S114)</f>
      </c>
      <c r="T121">
        <f>IF(CALC_EPM!$B114="","",CALC_EPM!T114)</f>
      </c>
      <c r="U121">
        <f>IF(CALC_EPM!$B114="","",CALC_EPM!U114)</f>
      </c>
    </row>
    <row r="122">
      <c r="A122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2" t="str">
        <f>IF(CALC_EPM!$B115="","",CALC_EPM!A115)</f>
      </c>
      <c r="C122" t="str">
        <f>IF(CALC_EPM!$B115="","",CALC_EPM!B115)</f>
      </c>
      <c r="D122">
        <f>IF(CALC_EPM!$B115="","",CALC_EPM!D115)</f>
      </c>
      <c r="E122" s="10" t="str">
        <f>IF(CALC_EPM!$B115="","",CALC_EPM!E115)</f>
      </c>
      <c r="F122" s="10" t="str">
        <f>IF(CALC_EPM!$B115="","",CALC_EPM!F115)</f>
      </c>
      <c r="G122" t="str">
        <f>IF(CALC_EPM!$B115="","",CALC_EPM!G115)</f>
      </c>
      <c r="H122" s="11" t="str">
        <f>IF(CALC_EPM!$B115="","",CALC_EPM!H115)</f>
      </c>
      <c r="I122" s="11" t="str">
        <f>IF(CALC_EPM!$B115="","",CALC_EPM!I115)</f>
      </c>
      <c r="J122" t="str">
        <f>IF(CALC_EPM!$B115="","",CALC_EPM!J115)</f>
      </c>
      <c r="K122" t="str">
        <f>IF(CALC_EPM!$B115="","",CALC_EPM!K115)</f>
      </c>
      <c r="L122">
        <f>IF(CALC_EPM!$B115="","",CALC_EPM!L115)</f>
      </c>
      <c r="M122">
        <f>IF(CALC_EPM!$B115="","",CALC_EPM!M115)</f>
      </c>
      <c r="N122">
        <f>IF(CALC_EPM!$B115="","",CALC_EPM!N115)</f>
      </c>
      <c r="O122">
        <f>IF(CALC_EPM!$B115="","",CALC_EPM!O115)</f>
      </c>
      <c r="P122">
        <f>IF(CALC_EPM!$B115="","",CALC_EPM!P115)</f>
      </c>
      <c r="Q122">
        <f>IF(CALC_EPM!$B115="","",CALC_EPM!Q115)</f>
      </c>
      <c r="R122">
        <f>IF(CALC_EPM!$B115="","",CALC_EPM!R115)</f>
      </c>
      <c r="S122">
        <f>IF(CALC_EPM!$B115="","",CALC_EPM!S115)</f>
      </c>
      <c r="T122">
        <f>IF(CALC_EPM!$B115="","",CALC_EPM!T115)</f>
      </c>
      <c r="U122">
        <f>IF(CALC_EPM!$B115="","",CALC_EPM!U115)</f>
      </c>
    </row>
    <row r="123">
      <c r="A123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3" t="str">
        <f>IF(CALC_EPM!$B116="","",CALC_EPM!A116)</f>
      </c>
      <c r="C123" t="str">
        <f>IF(CALC_EPM!$B116="","",CALC_EPM!B116)</f>
      </c>
      <c r="D123">
        <f>IF(CALC_EPM!$B116="","",CALC_EPM!D116)</f>
      </c>
      <c r="E123" s="10" t="str">
        <f>IF(CALC_EPM!$B116="","",CALC_EPM!E116)</f>
      </c>
      <c r="F123" s="10" t="str">
        <f>IF(CALC_EPM!$B116="","",CALC_EPM!F116)</f>
      </c>
      <c r="G123" t="str">
        <f>IF(CALC_EPM!$B116="","",CALC_EPM!G116)</f>
      </c>
      <c r="H123" s="11" t="str">
        <f>IF(CALC_EPM!$B116="","",CALC_EPM!H116)</f>
      </c>
      <c r="I123" s="11" t="str">
        <f>IF(CALC_EPM!$B116="","",CALC_EPM!I116)</f>
      </c>
      <c r="J123" t="str">
        <f>IF(CALC_EPM!$B116="","",CALC_EPM!J116)</f>
      </c>
      <c r="K123" t="str">
        <f>IF(CALC_EPM!$B116="","",CALC_EPM!K116)</f>
      </c>
      <c r="L123">
        <f>IF(CALC_EPM!$B116="","",CALC_EPM!L116)</f>
      </c>
      <c r="M123">
        <f>IF(CALC_EPM!$B116="","",CALC_EPM!M116)</f>
      </c>
      <c r="N123">
        <f>IF(CALC_EPM!$B116="","",CALC_EPM!N116)</f>
      </c>
      <c r="O123">
        <f>IF(CALC_EPM!$B116="","",CALC_EPM!O116)</f>
      </c>
      <c r="P123">
        <f>IF(CALC_EPM!$B116="","",CALC_EPM!P116)</f>
      </c>
      <c r="Q123">
        <f>IF(CALC_EPM!$B116="","",CALC_EPM!Q116)</f>
      </c>
      <c r="R123">
        <f>IF(CALC_EPM!$B116="","",CALC_EPM!R116)</f>
      </c>
      <c r="S123">
        <f>IF(CALC_EPM!$B116="","",CALC_EPM!S116)</f>
      </c>
      <c r="T123">
        <f>IF(CALC_EPM!$B116="","",CALC_EPM!T116)</f>
      </c>
      <c r="U123">
        <f>IF(CALC_EPM!$B116="","",CALC_EPM!U116)</f>
      </c>
    </row>
    <row r="124">
      <c r="A124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4" t="str">
        <f>IF(CALC_EPM!$B117="","",CALC_EPM!A117)</f>
      </c>
      <c r="C124" t="str">
        <f>IF(CALC_EPM!$B117="","",CALC_EPM!B117)</f>
      </c>
      <c r="D124">
        <f>IF(CALC_EPM!$B117="","",CALC_EPM!D117)</f>
      </c>
      <c r="E124" s="10" t="str">
        <f>IF(CALC_EPM!$B117="","",CALC_EPM!E117)</f>
      </c>
      <c r="F124" s="10" t="str">
        <f>IF(CALC_EPM!$B117="","",CALC_EPM!F117)</f>
      </c>
      <c r="G124" t="str">
        <f>IF(CALC_EPM!$B117="","",CALC_EPM!G117)</f>
      </c>
      <c r="H124" s="11" t="str">
        <f>IF(CALC_EPM!$B117="","",CALC_EPM!H117)</f>
      </c>
      <c r="I124" s="11" t="str">
        <f>IF(CALC_EPM!$B117="","",CALC_EPM!I117)</f>
      </c>
      <c r="J124" t="str">
        <f>IF(CALC_EPM!$B117="","",CALC_EPM!J117)</f>
      </c>
      <c r="K124" t="str">
        <f>IF(CALC_EPM!$B117="","",CALC_EPM!K117)</f>
      </c>
      <c r="L124">
        <f>IF(CALC_EPM!$B117="","",CALC_EPM!L117)</f>
      </c>
      <c r="M124">
        <f>IF(CALC_EPM!$B117="","",CALC_EPM!M117)</f>
      </c>
      <c r="N124">
        <f>IF(CALC_EPM!$B117="","",CALC_EPM!N117)</f>
      </c>
      <c r="O124">
        <f>IF(CALC_EPM!$B117="","",CALC_EPM!O117)</f>
      </c>
      <c r="P124">
        <f>IF(CALC_EPM!$B117="","",CALC_EPM!P117)</f>
      </c>
      <c r="Q124">
        <f>IF(CALC_EPM!$B117="","",CALC_EPM!Q117)</f>
      </c>
      <c r="R124">
        <f>IF(CALC_EPM!$B117="","",CALC_EPM!R117)</f>
      </c>
      <c r="S124">
        <f>IF(CALC_EPM!$B117="","",CALC_EPM!S117)</f>
      </c>
      <c r="T124">
        <f>IF(CALC_EPM!$B117="","",CALC_EPM!T117)</f>
      </c>
      <c r="U124">
        <f>IF(CALC_EPM!$B117="","",CALC_EPM!U117)</f>
      </c>
    </row>
    <row r="125">
      <c r="A125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5" t="str">
        <f>IF(CALC_EPM!$B118="","",CALC_EPM!A118)</f>
      </c>
      <c r="C125" t="str">
        <f>IF(CALC_EPM!$B118="","",CALC_EPM!B118)</f>
      </c>
      <c r="D125">
        <f>IF(CALC_EPM!$B118="","",CALC_EPM!D118)</f>
      </c>
      <c r="E125" s="10" t="str">
        <f>IF(CALC_EPM!$B118="","",CALC_EPM!E118)</f>
      </c>
      <c r="F125" s="10" t="str">
        <f>IF(CALC_EPM!$B118="","",CALC_EPM!F118)</f>
      </c>
      <c r="G125" t="str">
        <f>IF(CALC_EPM!$B118="","",CALC_EPM!G118)</f>
      </c>
      <c r="H125" s="11" t="str">
        <f>IF(CALC_EPM!$B118="","",CALC_EPM!H118)</f>
      </c>
      <c r="I125" s="11" t="str">
        <f>IF(CALC_EPM!$B118="","",CALC_EPM!I118)</f>
      </c>
      <c r="J125" t="str">
        <f>IF(CALC_EPM!$B118="","",CALC_EPM!J118)</f>
      </c>
      <c r="K125" t="str">
        <f>IF(CALC_EPM!$B118="","",CALC_EPM!K118)</f>
      </c>
      <c r="L125">
        <f>IF(CALC_EPM!$B118="","",CALC_EPM!L118)</f>
      </c>
      <c r="M125">
        <f>IF(CALC_EPM!$B118="","",CALC_EPM!M118)</f>
      </c>
      <c r="N125">
        <f>IF(CALC_EPM!$B118="","",CALC_EPM!N118)</f>
      </c>
      <c r="O125">
        <f>IF(CALC_EPM!$B118="","",CALC_EPM!O118)</f>
      </c>
      <c r="P125">
        <f>IF(CALC_EPM!$B118="","",CALC_EPM!P118)</f>
      </c>
      <c r="Q125">
        <f>IF(CALC_EPM!$B118="","",CALC_EPM!Q118)</f>
      </c>
      <c r="R125">
        <f>IF(CALC_EPM!$B118="","",CALC_EPM!R118)</f>
      </c>
      <c r="S125">
        <f>IF(CALC_EPM!$B118="","",CALC_EPM!S118)</f>
      </c>
      <c r="T125">
        <f>IF(CALC_EPM!$B118="","",CALC_EPM!T118)</f>
      </c>
      <c r="U125">
        <f>IF(CALC_EPM!$B118="","",CALC_EPM!U118)</f>
      </c>
    </row>
    <row r="126">
      <c r="A126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26" t="str">
        <f>IF(CALC_EPM!$B119="","",CALC_EPM!A119)</f>
      </c>
      <c r="C126" t="str">
        <f>IF(CALC_EPM!$B119="","",CALC_EPM!B119)</f>
      </c>
      <c r="D126">
        <f>IF(CALC_EPM!$B119="","",CALC_EPM!D119)</f>
      </c>
      <c r="E126" s="10" t="str">
        <f>IF(CALC_EPM!$B119="","",CALC_EPM!E119)</f>
      </c>
      <c r="F126" s="10" t="str">
        <f>IF(CALC_EPM!$B119="","",CALC_EPM!F119)</f>
      </c>
      <c r="G126" t="str">
        <f>IF(CALC_EPM!$B119="","",CALC_EPM!G119)</f>
      </c>
      <c r="H126" s="11" t="str">
        <f>IF(CALC_EPM!$B119="","",CALC_EPM!H119)</f>
      </c>
      <c r="I126" s="11" t="str">
        <f>IF(CALC_EPM!$B119="","",CALC_EPM!I119)</f>
      </c>
      <c r="J126" t="str">
        <f>IF(CALC_EPM!$B119="","",CALC_EPM!J119)</f>
      </c>
      <c r="K126" t="str">
        <f>IF(CALC_EPM!$B119="","",CALC_EPM!K119)</f>
      </c>
      <c r="L126">
        <f>IF(CALC_EPM!$B119="","",CALC_EPM!L119)</f>
      </c>
      <c r="M126">
        <f>IF(CALC_EPM!$B119="","",CALC_EPM!M119)</f>
      </c>
      <c r="N126">
        <f>IF(CALC_EPM!$B119="","",CALC_EPM!N119)</f>
      </c>
      <c r="O126">
        <f>IF(CALC_EPM!$B119="","",CALC_EPM!O119)</f>
      </c>
      <c r="P126">
        <f>IF(CALC_EPM!$B119="","",CALC_EPM!P119)</f>
      </c>
      <c r="Q126">
        <f>IF(CALC_EPM!$B119="","",CALC_EPM!Q119)</f>
      </c>
      <c r="R126">
        <f>IF(CALC_EPM!$B119="","",CALC_EPM!R119)</f>
      </c>
      <c r="S126">
        <f>IF(CALC_EPM!$B119="","",CALC_EPM!S119)</f>
      </c>
      <c r="T126">
        <f>IF(CALC_EPM!$B119="","",CALC_EPM!T119)</f>
      </c>
      <c r="U126">
        <f>IF(CALC_EPM!$B119="","",CALC_EPM!U119)</f>
      </c>
    </row>
    <row r="127">
      <c r="A127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27" t="str">
        <f>IF(CALC_EPM!$B120="","",CALC_EPM!A120)</f>
      </c>
      <c r="C127" t="str">
        <f>IF(CALC_EPM!$B120="","",CALC_EPM!B120)</f>
      </c>
      <c r="D127">
        <f>IF(CALC_EPM!$B120="","",CALC_EPM!D120)</f>
      </c>
      <c r="E127" s="10" t="str">
        <f>IF(CALC_EPM!$B120="","",CALC_EPM!E120)</f>
      </c>
      <c r="F127" s="10" t="str">
        <f>IF(CALC_EPM!$B120="","",CALC_EPM!F120)</f>
      </c>
      <c r="G127" t="str">
        <f>IF(CALC_EPM!$B120="","",CALC_EPM!G120)</f>
      </c>
      <c r="H127" s="11" t="str">
        <f>IF(CALC_EPM!$B120="","",CALC_EPM!H120)</f>
      </c>
      <c r="I127" s="11" t="str">
        <f>IF(CALC_EPM!$B120="","",CALC_EPM!I120)</f>
      </c>
      <c r="J127" t="str">
        <f>IF(CALC_EPM!$B120="","",CALC_EPM!J120)</f>
      </c>
      <c r="K127" t="str">
        <f>IF(CALC_EPM!$B120="","",CALC_EPM!K120)</f>
      </c>
      <c r="L127">
        <f>IF(CALC_EPM!$B120="","",CALC_EPM!L120)</f>
      </c>
      <c r="M127">
        <f>IF(CALC_EPM!$B120="","",CALC_EPM!M120)</f>
      </c>
      <c r="N127">
        <f>IF(CALC_EPM!$B120="","",CALC_EPM!N120)</f>
      </c>
      <c r="O127">
        <f>IF(CALC_EPM!$B120="","",CALC_EPM!O120)</f>
      </c>
      <c r="P127">
        <f>IF(CALC_EPM!$B120="","",CALC_EPM!P120)</f>
      </c>
      <c r="Q127">
        <f>IF(CALC_EPM!$B120="","",CALC_EPM!Q120)</f>
      </c>
      <c r="R127">
        <f>IF(CALC_EPM!$B120="","",CALC_EPM!R120)</f>
      </c>
      <c r="S127">
        <f>IF(CALC_EPM!$B120="","",CALC_EPM!S120)</f>
      </c>
      <c r="T127">
        <f>IF(CALC_EPM!$B120="","",CALC_EPM!T120)</f>
      </c>
      <c r="U127">
        <f>IF(CALC_EPM!$B120="","",CALC_EPM!U120)</f>
      </c>
    </row>
    <row r="128">
      <c r="A128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28" t="str">
        <f>IF(CALC_EPM!$B121="","",CALC_EPM!A121)</f>
      </c>
      <c r="C128" t="str">
        <f>IF(CALC_EPM!$B121="","",CALC_EPM!B121)</f>
      </c>
      <c r="D128">
        <f>IF(CALC_EPM!$B121="","",CALC_EPM!D121)</f>
      </c>
      <c r="E128" s="10" t="str">
        <f>IF(CALC_EPM!$B121="","",CALC_EPM!E121)</f>
      </c>
      <c r="F128" s="10" t="str">
        <f>IF(CALC_EPM!$B121="","",CALC_EPM!F121)</f>
      </c>
      <c r="G128" t="str">
        <f>IF(CALC_EPM!$B121="","",CALC_EPM!G121)</f>
      </c>
      <c r="H128" s="11" t="str">
        <f>IF(CALC_EPM!$B121="","",CALC_EPM!H121)</f>
      </c>
      <c r="I128" s="11" t="str">
        <f>IF(CALC_EPM!$B121="","",CALC_EPM!I121)</f>
      </c>
      <c r="J128" t="str">
        <f>IF(CALC_EPM!$B121="","",CALC_EPM!J121)</f>
      </c>
      <c r="K128" t="str">
        <f>IF(CALC_EPM!$B121="","",CALC_EPM!K121)</f>
      </c>
      <c r="L128">
        <f>IF(CALC_EPM!$B121="","",CALC_EPM!L121)</f>
      </c>
      <c r="M128">
        <f>IF(CALC_EPM!$B121="","",CALC_EPM!M121)</f>
      </c>
      <c r="N128">
        <f>IF(CALC_EPM!$B121="","",CALC_EPM!N121)</f>
      </c>
      <c r="O128">
        <f>IF(CALC_EPM!$B121="","",CALC_EPM!O121)</f>
      </c>
      <c r="P128">
        <f>IF(CALC_EPM!$B121="","",CALC_EPM!P121)</f>
      </c>
      <c r="Q128">
        <f>IF(CALC_EPM!$B121="","",CALC_EPM!Q121)</f>
      </c>
      <c r="R128">
        <f>IF(CALC_EPM!$B121="","",CALC_EPM!R121)</f>
      </c>
      <c r="S128">
        <f>IF(CALC_EPM!$B121="","",CALC_EPM!S121)</f>
      </c>
      <c r="T128">
        <f>IF(CALC_EPM!$B121="","",CALC_EPM!T121)</f>
      </c>
      <c r="U128">
        <f>IF(CALC_EPM!$B121="","",CALC_EPM!U121)</f>
      </c>
    </row>
    <row r="129">
      <c r="A129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29" t="str">
        <f>IF(CALC_EPM!$B122="","",CALC_EPM!A122)</f>
      </c>
      <c r="C129" t="str">
        <f>IF(CALC_EPM!$B122="","",CALC_EPM!B122)</f>
      </c>
      <c r="D129">
        <f>IF(CALC_EPM!$B122="","",CALC_EPM!D122)</f>
      </c>
      <c r="E129" s="10" t="str">
        <f>IF(CALC_EPM!$B122="","",CALC_EPM!E122)</f>
      </c>
      <c r="F129" s="10" t="str">
        <f>IF(CALC_EPM!$B122="","",CALC_EPM!F122)</f>
      </c>
      <c r="G129" t="str">
        <f>IF(CALC_EPM!$B122="","",CALC_EPM!G122)</f>
      </c>
      <c r="H129" s="11" t="str">
        <f>IF(CALC_EPM!$B122="","",CALC_EPM!H122)</f>
      </c>
      <c r="I129" s="11" t="str">
        <f>IF(CALC_EPM!$B122="","",CALC_EPM!I122)</f>
      </c>
      <c r="J129" t="str">
        <f>IF(CALC_EPM!$B122="","",CALC_EPM!J122)</f>
      </c>
      <c r="K129" t="str">
        <f>IF(CALC_EPM!$B122="","",CALC_EPM!K122)</f>
      </c>
      <c r="L129">
        <f>IF(CALC_EPM!$B122="","",CALC_EPM!L122)</f>
      </c>
      <c r="M129">
        <f>IF(CALC_EPM!$B122="","",CALC_EPM!M122)</f>
      </c>
      <c r="N129">
        <f>IF(CALC_EPM!$B122="","",CALC_EPM!N122)</f>
      </c>
      <c r="O129">
        <f>IF(CALC_EPM!$B122="","",CALC_EPM!O122)</f>
      </c>
      <c r="P129">
        <f>IF(CALC_EPM!$B122="","",CALC_EPM!P122)</f>
      </c>
      <c r="Q129">
        <f>IF(CALC_EPM!$B122="","",CALC_EPM!Q122)</f>
      </c>
      <c r="R129">
        <f>IF(CALC_EPM!$B122="","",CALC_EPM!R122)</f>
      </c>
      <c r="S129">
        <f>IF(CALC_EPM!$B122="","",CALC_EPM!S122)</f>
      </c>
      <c r="T129">
        <f>IF(CALC_EPM!$B122="","",CALC_EPM!T122)</f>
      </c>
      <c r="U129">
        <f>IF(CALC_EPM!$B122="","",CALC_EPM!U122)</f>
      </c>
    </row>
    <row r="130">
      <c r="A130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0" t="str">
        <f>IF(CALC_EPM!$B123="","",CALC_EPM!A123)</f>
      </c>
      <c r="C130" t="str">
        <f>IF(CALC_EPM!$B123="","",CALC_EPM!B123)</f>
      </c>
      <c r="D130">
        <f>IF(CALC_EPM!$B123="","",CALC_EPM!D123)</f>
      </c>
      <c r="E130" s="10" t="str">
        <f>IF(CALC_EPM!$B123="","",CALC_EPM!E123)</f>
      </c>
      <c r="F130" s="10" t="str">
        <f>IF(CALC_EPM!$B123="","",CALC_EPM!F123)</f>
      </c>
      <c r="G130" t="str">
        <f>IF(CALC_EPM!$B123="","",CALC_EPM!G123)</f>
      </c>
      <c r="H130" s="11" t="str">
        <f>IF(CALC_EPM!$B123="","",CALC_EPM!H123)</f>
      </c>
      <c r="I130" s="11" t="str">
        <f>IF(CALC_EPM!$B123="","",CALC_EPM!I123)</f>
      </c>
      <c r="J130" t="str">
        <f>IF(CALC_EPM!$B123="","",CALC_EPM!J123)</f>
      </c>
      <c r="K130" t="str">
        <f>IF(CALC_EPM!$B123="","",CALC_EPM!K123)</f>
      </c>
      <c r="L130">
        <f>IF(CALC_EPM!$B123="","",CALC_EPM!L123)</f>
      </c>
      <c r="M130">
        <f>IF(CALC_EPM!$B123="","",CALC_EPM!M123)</f>
      </c>
      <c r="N130">
        <f>IF(CALC_EPM!$B123="","",CALC_EPM!N123)</f>
      </c>
      <c r="O130">
        <f>IF(CALC_EPM!$B123="","",CALC_EPM!O123)</f>
      </c>
      <c r="P130">
        <f>IF(CALC_EPM!$B123="","",CALC_EPM!P123)</f>
      </c>
      <c r="Q130">
        <f>IF(CALC_EPM!$B123="","",CALC_EPM!Q123)</f>
      </c>
      <c r="R130">
        <f>IF(CALC_EPM!$B123="","",CALC_EPM!R123)</f>
      </c>
      <c r="S130">
        <f>IF(CALC_EPM!$B123="","",CALC_EPM!S123)</f>
      </c>
      <c r="T130">
        <f>IF(CALC_EPM!$B123="","",CALC_EPM!T123)</f>
      </c>
      <c r="U130">
        <f>IF(CALC_EPM!$B123="","",CALC_EPM!U123)</f>
      </c>
    </row>
    <row r="131">
      <c r="A131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1" t="str">
        <f>IF(CALC_EPM!$B124="","",CALC_EPM!A124)</f>
      </c>
      <c r="C131" t="str">
        <f>IF(CALC_EPM!$B124="","",CALC_EPM!B124)</f>
      </c>
      <c r="D131">
        <f>IF(CALC_EPM!$B124="","",CALC_EPM!D124)</f>
      </c>
      <c r="E131" s="10" t="str">
        <f>IF(CALC_EPM!$B124="","",CALC_EPM!E124)</f>
      </c>
      <c r="F131" s="10" t="str">
        <f>IF(CALC_EPM!$B124="","",CALC_EPM!F124)</f>
      </c>
      <c r="G131" t="str">
        <f>IF(CALC_EPM!$B124="","",CALC_EPM!G124)</f>
      </c>
      <c r="H131" s="11" t="str">
        <f>IF(CALC_EPM!$B124="","",CALC_EPM!H124)</f>
      </c>
      <c r="I131" s="11" t="str">
        <f>IF(CALC_EPM!$B124="","",CALC_EPM!I124)</f>
      </c>
      <c r="J131" t="str">
        <f>IF(CALC_EPM!$B124="","",CALC_EPM!J124)</f>
      </c>
      <c r="K131" t="str">
        <f>IF(CALC_EPM!$B124="","",CALC_EPM!K124)</f>
      </c>
      <c r="L131">
        <f>IF(CALC_EPM!$B124="","",CALC_EPM!L124)</f>
      </c>
      <c r="M131">
        <f>IF(CALC_EPM!$B124="","",CALC_EPM!M124)</f>
      </c>
      <c r="N131">
        <f>IF(CALC_EPM!$B124="","",CALC_EPM!N124)</f>
      </c>
      <c r="O131">
        <f>IF(CALC_EPM!$B124="","",CALC_EPM!O124)</f>
      </c>
      <c r="P131">
        <f>IF(CALC_EPM!$B124="","",CALC_EPM!P124)</f>
      </c>
      <c r="Q131">
        <f>IF(CALC_EPM!$B124="","",CALC_EPM!Q124)</f>
      </c>
      <c r="R131">
        <f>IF(CALC_EPM!$B124="","",CALC_EPM!R124)</f>
      </c>
      <c r="S131">
        <f>IF(CALC_EPM!$B124="","",CALC_EPM!S124)</f>
      </c>
      <c r="T131">
        <f>IF(CALC_EPM!$B124="","",CALC_EPM!T124)</f>
      </c>
      <c r="U131">
        <f>IF(CALC_EPM!$B124="","",CALC_EPM!U124)</f>
      </c>
    </row>
    <row r="132">
      <c r="A132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2" t="str">
        <f>IF(CALC_EPM!$B125="","",CALC_EPM!A125)</f>
      </c>
      <c r="C132" t="str">
        <f>IF(CALC_EPM!$B125="","",CALC_EPM!B125)</f>
      </c>
      <c r="D132">
        <f>IF(CALC_EPM!$B125="","",CALC_EPM!D125)</f>
      </c>
      <c r="E132" s="10" t="str">
        <f>IF(CALC_EPM!$B125="","",CALC_EPM!E125)</f>
      </c>
      <c r="F132" s="10" t="str">
        <f>IF(CALC_EPM!$B125="","",CALC_EPM!F125)</f>
      </c>
      <c r="G132" t="str">
        <f>IF(CALC_EPM!$B125="","",CALC_EPM!G125)</f>
      </c>
      <c r="H132" s="11" t="str">
        <f>IF(CALC_EPM!$B125="","",CALC_EPM!H125)</f>
      </c>
      <c r="I132" s="11" t="str">
        <f>IF(CALC_EPM!$B125="","",CALC_EPM!I125)</f>
      </c>
      <c r="J132" t="str">
        <f>IF(CALC_EPM!$B125="","",CALC_EPM!J125)</f>
      </c>
      <c r="K132" t="str">
        <f>IF(CALC_EPM!$B125="","",CALC_EPM!K125)</f>
      </c>
      <c r="L132">
        <f>IF(CALC_EPM!$B125="","",CALC_EPM!L125)</f>
      </c>
      <c r="M132">
        <f>IF(CALC_EPM!$B125="","",CALC_EPM!M125)</f>
      </c>
      <c r="N132">
        <f>IF(CALC_EPM!$B125="","",CALC_EPM!N125)</f>
      </c>
      <c r="O132">
        <f>IF(CALC_EPM!$B125="","",CALC_EPM!O125)</f>
      </c>
      <c r="P132">
        <f>IF(CALC_EPM!$B125="","",CALC_EPM!P125)</f>
      </c>
      <c r="Q132">
        <f>IF(CALC_EPM!$B125="","",CALC_EPM!Q125)</f>
      </c>
      <c r="R132">
        <f>IF(CALC_EPM!$B125="","",CALC_EPM!R125)</f>
      </c>
      <c r="S132">
        <f>IF(CALC_EPM!$B125="","",CALC_EPM!S125)</f>
      </c>
      <c r="T132">
        <f>IF(CALC_EPM!$B125="","",CALC_EPM!T125)</f>
      </c>
      <c r="U132">
        <f>IF(CALC_EPM!$B125="","",CALC_EPM!U125)</f>
      </c>
    </row>
    <row r="133">
      <c r="A133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3" t="str">
        <f>IF(CALC_EPM!$B126="","",CALC_EPM!A126)</f>
      </c>
      <c r="C133" t="str">
        <f>IF(CALC_EPM!$B126="","",CALC_EPM!B126)</f>
      </c>
      <c r="D133">
        <f>IF(CALC_EPM!$B126="","",CALC_EPM!D126)</f>
      </c>
      <c r="E133" s="10" t="str">
        <f>IF(CALC_EPM!$B126="","",CALC_EPM!E126)</f>
      </c>
      <c r="F133" s="10" t="str">
        <f>IF(CALC_EPM!$B126="","",CALC_EPM!F126)</f>
      </c>
      <c r="G133" t="str">
        <f>IF(CALC_EPM!$B126="","",CALC_EPM!G126)</f>
      </c>
      <c r="H133" s="11" t="str">
        <f>IF(CALC_EPM!$B126="","",CALC_EPM!H126)</f>
      </c>
      <c r="I133" s="11" t="str">
        <f>IF(CALC_EPM!$B126="","",CALC_EPM!I126)</f>
      </c>
      <c r="J133" t="str">
        <f>IF(CALC_EPM!$B126="","",CALC_EPM!J126)</f>
      </c>
      <c r="K133" t="str">
        <f>IF(CALC_EPM!$B126="","",CALC_EPM!K126)</f>
      </c>
      <c r="L133">
        <f>IF(CALC_EPM!$B126="","",CALC_EPM!L126)</f>
      </c>
      <c r="M133">
        <f>IF(CALC_EPM!$B126="","",CALC_EPM!M126)</f>
      </c>
      <c r="N133">
        <f>IF(CALC_EPM!$B126="","",CALC_EPM!N126)</f>
      </c>
      <c r="O133">
        <f>IF(CALC_EPM!$B126="","",CALC_EPM!O126)</f>
      </c>
      <c r="P133">
        <f>IF(CALC_EPM!$B126="","",CALC_EPM!P126)</f>
      </c>
      <c r="Q133">
        <f>IF(CALC_EPM!$B126="","",CALC_EPM!Q126)</f>
      </c>
      <c r="R133">
        <f>IF(CALC_EPM!$B126="","",CALC_EPM!R126)</f>
      </c>
      <c r="S133">
        <f>IF(CALC_EPM!$B126="","",CALC_EPM!S126)</f>
      </c>
      <c r="T133">
        <f>IF(CALC_EPM!$B126="","",CALC_EPM!T126)</f>
      </c>
      <c r="U133">
        <f>IF(CALC_EPM!$B126="","",CALC_EPM!U126)</f>
      </c>
    </row>
    <row r="134">
      <c r="A134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4" t="str">
        <f>IF(CALC_EPM!$B127="","",CALC_EPM!A127)</f>
      </c>
      <c r="C134" t="str">
        <f>IF(CALC_EPM!$B127="","",CALC_EPM!B127)</f>
      </c>
      <c r="D134">
        <f>IF(CALC_EPM!$B127="","",CALC_EPM!D127)</f>
      </c>
      <c r="E134" s="10" t="str">
        <f>IF(CALC_EPM!$B127="","",CALC_EPM!E127)</f>
      </c>
      <c r="F134" s="10" t="str">
        <f>IF(CALC_EPM!$B127="","",CALC_EPM!F127)</f>
      </c>
      <c r="G134" t="str">
        <f>IF(CALC_EPM!$B127="","",CALC_EPM!G127)</f>
      </c>
      <c r="H134" s="11" t="str">
        <f>IF(CALC_EPM!$B127="","",CALC_EPM!H127)</f>
      </c>
      <c r="I134" s="11" t="str">
        <f>IF(CALC_EPM!$B127="","",CALC_EPM!I127)</f>
      </c>
      <c r="J134" t="str">
        <f>IF(CALC_EPM!$B127="","",CALC_EPM!J127)</f>
      </c>
      <c r="K134" t="str">
        <f>IF(CALC_EPM!$B127="","",CALC_EPM!K127)</f>
      </c>
      <c r="L134">
        <f>IF(CALC_EPM!$B127="","",CALC_EPM!L127)</f>
      </c>
      <c r="M134">
        <f>IF(CALC_EPM!$B127="","",CALC_EPM!M127)</f>
      </c>
      <c r="N134">
        <f>IF(CALC_EPM!$B127="","",CALC_EPM!N127)</f>
      </c>
      <c r="O134">
        <f>IF(CALC_EPM!$B127="","",CALC_EPM!O127)</f>
      </c>
      <c r="P134">
        <f>IF(CALC_EPM!$B127="","",CALC_EPM!P127)</f>
      </c>
      <c r="Q134">
        <f>IF(CALC_EPM!$B127="","",CALC_EPM!Q127)</f>
      </c>
      <c r="R134">
        <f>IF(CALC_EPM!$B127="","",CALC_EPM!R127)</f>
      </c>
      <c r="S134">
        <f>IF(CALC_EPM!$B127="","",CALC_EPM!S127)</f>
      </c>
      <c r="T134">
        <f>IF(CALC_EPM!$B127="","",CALC_EPM!T127)</f>
      </c>
      <c r="U134">
        <f>IF(CALC_EPM!$B127="","",CALC_EPM!U127)</f>
      </c>
    </row>
    <row r="135">
      <c r="A135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5" t="str">
        <f>IF(CALC_EPM!$B128="","",CALC_EPM!A128)</f>
      </c>
      <c r="C135" t="str">
        <f>IF(CALC_EPM!$B128="","",CALC_EPM!B128)</f>
      </c>
      <c r="D135">
        <f>IF(CALC_EPM!$B128="","",CALC_EPM!D128)</f>
      </c>
      <c r="E135" s="10" t="str">
        <f>IF(CALC_EPM!$B128="","",CALC_EPM!E128)</f>
      </c>
      <c r="F135" s="10" t="str">
        <f>IF(CALC_EPM!$B128="","",CALC_EPM!F128)</f>
      </c>
      <c r="G135" t="str">
        <f>IF(CALC_EPM!$B128="","",CALC_EPM!G128)</f>
      </c>
      <c r="H135" s="11" t="str">
        <f>IF(CALC_EPM!$B128="","",CALC_EPM!H128)</f>
      </c>
      <c r="I135" s="11" t="str">
        <f>IF(CALC_EPM!$B128="","",CALC_EPM!I128)</f>
      </c>
      <c r="J135" t="str">
        <f>IF(CALC_EPM!$B128="","",CALC_EPM!J128)</f>
      </c>
      <c r="K135" t="str">
        <f>IF(CALC_EPM!$B128="","",CALC_EPM!K128)</f>
      </c>
      <c r="L135">
        <f>IF(CALC_EPM!$B128="","",CALC_EPM!L128)</f>
      </c>
      <c r="M135">
        <f>IF(CALC_EPM!$B128="","",CALC_EPM!M128)</f>
      </c>
      <c r="N135">
        <f>IF(CALC_EPM!$B128="","",CALC_EPM!N128)</f>
      </c>
      <c r="O135">
        <f>IF(CALC_EPM!$B128="","",CALC_EPM!O128)</f>
      </c>
      <c r="P135">
        <f>IF(CALC_EPM!$B128="","",CALC_EPM!P128)</f>
      </c>
      <c r="Q135">
        <f>IF(CALC_EPM!$B128="","",CALC_EPM!Q128)</f>
      </c>
      <c r="R135">
        <f>IF(CALC_EPM!$B128="","",CALC_EPM!R128)</f>
      </c>
      <c r="S135">
        <f>IF(CALC_EPM!$B128="","",CALC_EPM!S128)</f>
      </c>
      <c r="T135">
        <f>IF(CALC_EPM!$B128="","",CALC_EPM!T128)</f>
      </c>
      <c r="U135">
        <f>IF(CALC_EPM!$B128="","",CALC_EPM!U128)</f>
      </c>
    </row>
    <row r="136">
      <c r="A136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36" t="str">
        <f>IF(CALC_EPM!$B129="","",CALC_EPM!A129)</f>
      </c>
      <c r="C136" t="str">
        <f>IF(CALC_EPM!$B129="","",CALC_EPM!B129)</f>
      </c>
      <c r="D136">
        <f>IF(CALC_EPM!$B129="","",CALC_EPM!D129)</f>
      </c>
      <c r="E136" s="10" t="str">
        <f>IF(CALC_EPM!$B129="","",CALC_EPM!E129)</f>
      </c>
      <c r="F136" s="10" t="str">
        <f>IF(CALC_EPM!$B129="","",CALC_EPM!F129)</f>
      </c>
      <c r="G136" t="str">
        <f>IF(CALC_EPM!$B129="","",CALC_EPM!G129)</f>
      </c>
      <c r="H136" s="11" t="str">
        <f>IF(CALC_EPM!$B129="","",CALC_EPM!H129)</f>
      </c>
      <c r="I136" s="11" t="str">
        <f>IF(CALC_EPM!$B129="","",CALC_EPM!I129)</f>
      </c>
      <c r="J136" t="str">
        <f>IF(CALC_EPM!$B129="","",CALC_EPM!J129)</f>
      </c>
      <c r="K136" t="str">
        <f>IF(CALC_EPM!$B129="","",CALC_EPM!K129)</f>
      </c>
      <c r="L136">
        <f>IF(CALC_EPM!$B129="","",CALC_EPM!L129)</f>
      </c>
      <c r="M136">
        <f>IF(CALC_EPM!$B129="","",CALC_EPM!M129)</f>
      </c>
      <c r="N136">
        <f>IF(CALC_EPM!$B129="","",CALC_EPM!N129)</f>
      </c>
      <c r="O136">
        <f>IF(CALC_EPM!$B129="","",CALC_EPM!O129)</f>
      </c>
      <c r="P136">
        <f>IF(CALC_EPM!$B129="","",CALC_EPM!P129)</f>
      </c>
      <c r="Q136">
        <f>IF(CALC_EPM!$B129="","",CALC_EPM!Q129)</f>
      </c>
      <c r="R136">
        <f>IF(CALC_EPM!$B129="","",CALC_EPM!R129)</f>
      </c>
      <c r="S136">
        <f>IF(CALC_EPM!$B129="","",CALC_EPM!S129)</f>
      </c>
      <c r="T136">
        <f>IF(CALC_EPM!$B129="","",CALC_EPM!T129)</f>
      </c>
      <c r="U136">
        <f>IF(CALC_EPM!$B129="","",CALC_EPM!U129)</f>
      </c>
    </row>
    <row r="137">
      <c r="A137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37" t="str">
        <f>IF(CALC_EPM!$B130="","",CALC_EPM!A130)</f>
      </c>
      <c r="C137" t="str">
        <f>IF(CALC_EPM!$B130="","",CALC_EPM!B130)</f>
      </c>
      <c r="D137">
        <f>IF(CALC_EPM!$B130="","",CALC_EPM!D130)</f>
      </c>
      <c r="E137" s="10" t="str">
        <f>IF(CALC_EPM!$B130="","",CALC_EPM!E130)</f>
      </c>
      <c r="F137" s="10" t="str">
        <f>IF(CALC_EPM!$B130="","",CALC_EPM!F130)</f>
      </c>
      <c r="G137" t="str">
        <f>IF(CALC_EPM!$B130="","",CALC_EPM!G130)</f>
      </c>
      <c r="H137" s="11" t="str">
        <f>IF(CALC_EPM!$B130="","",CALC_EPM!H130)</f>
      </c>
      <c r="I137" s="11" t="str">
        <f>IF(CALC_EPM!$B130="","",CALC_EPM!I130)</f>
      </c>
      <c r="J137" t="str">
        <f>IF(CALC_EPM!$B130="","",CALC_EPM!J130)</f>
      </c>
      <c r="K137" t="str">
        <f>IF(CALC_EPM!$B130="","",CALC_EPM!K130)</f>
      </c>
      <c r="L137">
        <f>IF(CALC_EPM!$B130="","",CALC_EPM!L130)</f>
      </c>
      <c r="M137">
        <f>IF(CALC_EPM!$B130="","",CALC_EPM!M130)</f>
      </c>
      <c r="N137">
        <f>IF(CALC_EPM!$B130="","",CALC_EPM!N130)</f>
      </c>
      <c r="O137">
        <f>IF(CALC_EPM!$B130="","",CALC_EPM!O130)</f>
      </c>
      <c r="P137">
        <f>IF(CALC_EPM!$B130="","",CALC_EPM!P130)</f>
      </c>
      <c r="Q137">
        <f>IF(CALC_EPM!$B130="","",CALC_EPM!Q130)</f>
      </c>
      <c r="R137">
        <f>IF(CALC_EPM!$B130="","",CALC_EPM!R130)</f>
      </c>
      <c r="S137">
        <f>IF(CALC_EPM!$B130="","",CALC_EPM!S130)</f>
      </c>
      <c r="T137">
        <f>IF(CALC_EPM!$B130="","",CALC_EPM!T130)</f>
      </c>
      <c r="U137">
        <f>IF(CALC_EPM!$B130="","",CALC_EPM!U130)</f>
      </c>
    </row>
    <row r="138">
      <c r="A138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38" t="str">
        <f>IF(CALC_EPM!$B131="","",CALC_EPM!A131)</f>
      </c>
      <c r="C138" t="str">
        <f>IF(CALC_EPM!$B131="","",CALC_EPM!B131)</f>
      </c>
      <c r="D138">
        <f>IF(CALC_EPM!$B131="","",CALC_EPM!D131)</f>
      </c>
      <c r="E138" s="10" t="str">
        <f>IF(CALC_EPM!$B131="","",CALC_EPM!E131)</f>
      </c>
      <c r="F138" s="10" t="str">
        <f>IF(CALC_EPM!$B131="","",CALC_EPM!F131)</f>
      </c>
      <c r="G138" t="str">
        <f>IF(CALC_EPM!$B131="","",CALC_EPM!G131)</f>
      </c>
      <c r="H138" s="11" t="str">
        <f>IF(CALC_EPM!$B131="","",CALC_EPM!H131)</f>
      </c>
      <c r="I138" s="11" t="str">
        <f>IF(CALC_EPM!$B131="","",CALC_EPM!I131)</f>
      </c>
      <c r="J138" t="str">
        <f>IF(CALC_EPM!$B131="","",CALC_EPM!J131)</f>
      </c>
      <c r="K138" t="str">
        <f>IF(CALC_EPM!$B131="","",CALC_EPM!K131)</f>
      </c>
      <c r="L138">
        <f>IF(CALC_EPM!$B131="","",CALC_EPM!L131)</f>
      </c>
      <c r="M138">
        <f>IF(CALC_EPM!$B131="","",CALC_EPM!M131)</f>
      </c>
      <c r="N138">
        <f>IF(CALC_EPM!$B131="","",CALC_EPM!N131)</f>
      </c>
      <c r="O138">
        <f>IF(CALC_EPM!$B131="","",CALC_EPM!O131)</f>
      </c>
      <c r="P138">
        <f>IF(CALC_EPM!$B131="","",CALC_EPM!P131)</f>
      </c>
      <c r="Q138">
        <f>IF(CALC_EPM!$B131="","",CALC_EPM!Q131)</f>
      </c>
      <c r="R138">
        <f>IF(CALC_EPM!$B131="","",CALC_EPM!R131)</f>
      </c>
      <c r="S138">
        <f>IF(CALC_EPM!$B131="","",CALC_EPM!S131)</f>
      </c>
      <c r="T138">
        <f>IF(CALC_EPM!$B131="","",CALC_EPM!T131)</f>
      </c>
      <c r="U138">
        <f>IF(CALC_EPM!$B131="","",CALC_EPM!U131)</f>
      </c>
    </row>
    <row r="139">
      <c r="A139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39" t="str">
        <f>IF(CALC_EPM!$B132="","",CALC_EPM!A132)</f>
      </c>
      <c r="C139" t="str">
        <f>IF(CALC_EPM!$B132="","",CALC_EPM!B132)</f>
      </c>
      <c r="D139">
        <f>IF(CALC_EPM!$B132="","",CALC_EPM!D132)</f>
      </c>
      <c r="E139" s="10" t="str">
        <f>IF(CALC_EPM!$B132="","",CALC_EPM!E132)</f>
      </c>
      <c r="F139" s="10" t="str">
        <f>IF(CALC_EPM!$B132="","",CALC_EPM!F132)</f>
      </c>
      <c r="G139" t="str">
        <f>IF(CALC_EPM!$B132="","",CALC_EPM!G132)</f>
      </c>
      <c r="H139" s="11" t="str">
        <f>IF(CALC_EPM!$B132="","",CALC_EPM!H132)</f>
      </c>
      <c r="I139" s="11" t="str">
        <f>IF(CALC_EPM!$B132="","",CALC_EPM!I132)</f>
      </c>
      <c r="J139" t="str">
        <f>IF(CALC_EPM!$B132="","",CALC_EPM!J132)</f>
      </c>
      <c r="K139" t="str">
        <f>IF(CALC_EPM!$B132="","",CALC_EPM!K132)</f>
      </c>
      <c r="L139">
        <f>IF(CALC_EPM!$B132="","",CALC_EPM!L132)</f>
      </c>
      <c r="M139">
        <f>IF(CALC_EPM!$B132="","",CALC_EPM!M132)</f>
      </c>
      <c r="N139">
        <f>IF(CALC_EPM!$B132="","",CALC_EPM!N132)</f>
      </c>
      <c r="O139">
        <f>IF(CALC_EPM!$B132="","",CALC_EPM!O132)</f>
      </c>
      <c r="P139">
        <f>IF(CALC_EPM!$B132="","",CALC_EPM!P132)</f>
      </c>
      <c r="Q139">
        <f>IF(CALC_EPM!$B132="","",CALC_EPM!Q132)</f>
      </c>
      <c r="R139">
        <f>IF(CALC_EPM!$B132="","",CALC_EPM!R132)</f>
      </c>
      <c r="S139">
        <f>IF(CALC_EPM!$B132="","",CALC_EPM!S132)</f>
      </c>
      <c r="T139">
        <f>IF(CALC_EPM!$B132="","",CALC_EPM!T132)</f>
      </c>
      <c r="U139">
        <f>IF(CALC_EPM!$B132="","",CALC_EPM!U132)</f>
      </c>
    </row>
    <row r="140">
      <c r="A140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0" t="str">
        <f>IF(CALC_EPM!$B133="","",CALC_EPM!A133)</f>
      </c>
      <c r="C140" t="str">
        <f>IF(CALC_EPM!$B133="","",CALC_EPM!B133)</f>
      </c>
      <c r="D140">
        <f>IF(CALC_EPM!$B133="","",CALC_EPM!D133)</f>
      </c>
      <c r="E140" s="10" t="str">
        <f>IF(CALC_EPM!$B133="","",CALC_EPM!E133)</f>
      </c>
      <c r="F140" s="10" t="str">
        <f>IF(CALC_EPM!$B133="","",CALC_EPM!F133)</f>
      </c>
      <c r="G140" t="str">
        <f>IF(CALC_EPM!$B133="","",CALC_EPM!G133)</f>
      </c>
      <c r="H140" s="11" t="str">
        <f>IF(CALC_EPM!$B133="","",CALC_EPM!H133)</f>
      </c>
      <c r="I140" s="11" t="str">
        <f>IF(CALC_EPM!$B133="","",CALC_EPM!I133)</f>
      </c>
      <c r="J140" t="str">
        <f>IF(CALC_EPM!$B133="","",CALC_EPM!J133)</f>
      </c>
      <c r="K140" t="str">
        <f>IF(CALC_EPM!$B133="","",CALC_EPM!K133)</f>
      </c>
      <c r="L140">
        <f>IF(CALC_EPM!$B133="","",CALC_EPM!L133)</f>
      </c>
      <c r="M140">
        <f>IF(CALC_EPM!$B133="","",CALC_EPM!M133)</f>
      </c>
      <c r="N140">
        <f>IF(CALC_EPM!$B133="","",CALC_EPM!N133)</f>
      </c>
      <c r="O140">
        <f>IF(CALC_EPM!$B133="","",CALC_EPM!O133)</f>
      </c>
      <c r="P140">
        <f>IF(CALC_EPM!$B133="","",CALC_EPM!P133)</f>
      </c>
      <c r="Q140">
        <f>IF(CALC_EPM!$B133="","",CALC_EPM!Q133)</f>
      </c>
      <c r="R140">
        <f>IF(CALC_EPM!$B133="","",CALC_EPM!R133)</f>
      </c>
      <c r="S140">
        <f>IF(CALC_EPM!$B133="","",CALC_EPM!S133)</f>
      </c>
      <c r="T140">
        <f>IF(CALC_EPM!$B133="","",CALC_EPM!T133)</f>
      </c>
      <c r="U140">
        <f>IF(CALC_EPM!$B133="","",CALC_EPM!U133)</f>
      </c>
    </row>
    <row r="141">
      <c r="A141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1" t="str">
        <f>IF(CALC_EPM!$B134="","",CALC_EPM!A134)</f>
      </c>
      <c r="C141" t="str">
        <f>IF(CALC_EPM!$B134="","",CALC_EPM!B134)</f>
      </c>
      <c r="D141">
        <f>IF(CALC_EPM!$B134="","",CALC_EPM!D134)</f>
      </c>
      <c r="E141" s="10" t="str">
        <f>IF(CALC_EPM!$B134="","",CALC_EPM!E134)</f>
      </c>
      <c r="F141" s="10" t="str">
        <f>IF(CALC_EPM!$B134="","",CALC_EPM!F134)</f>
      </c>
      <c r="G141" t="str">
        <f>IF(CALC_EPM!$B134="","",CALC_EPM!G134)</f>
      </c>
      <c r="H141" s="11" t="str">
        <f>IF(CALC_EPM!$B134="","",CALC_EPM!H134)</f>
      </c>
      <c r="I141" s="11" t="str">
        <f>IF(CALC_EPM!$B134="","",CALC_EPM!I134)</f>
      </c>
      <c r="J141" t="str">
        <f>IF(CALC_EPM!$B134="","",CALC_EPM!J134)</f>
      </c>
      <c r="K141" t="str">
        <f>IF(CALC_EPM!$B134="","",CALC_EPM!K134)</f>
      </c>
      <c r="L141">
        <f>IF(CALC_EPM!$B134="","",CALC_EPM!L134)</f>
      </c>
      <c r="M141">
        <f>IF(CALC_EPM!$B134="","",CALC_EPM!M134)</f>
      </c>
      <c r="N141">
        <f>IF(CALC_EPM!$B134="","",CALC_EPM!N134)</f>
      </c>
      <c r="O141">
        <f>IF(CALC_EPM!$B134="","",CALC_EPM!O134)</f>
      </c>
      <c r="P141">
        <f>IF(CALC_EPM!$B134="","",CALC_EPM!P134)</f>
      </c>
      <c r="Q141">
        <f>IF(CALC_EPM!$B134="","",CALC_EPM!Q134)</f>
      </c>
      <c r="R141">
        <f>IF(CALC_EPM!$B134="","",CALC_EPM!R134)</f>
      </c>
      <c r="S141">
        <f>IF(CALC_EPM!$B134="","",CALC_EPM!S134)</f>
      </c>
      <c r="T141">
        <f>IF(CALC_EPM!$B134="","",CALC_EPM!T134)</f>
      </c>
      <c r="U141">
        <f>IF(CALC_EPM!$B134="","",CALC_EPM!U134)</f>
      </c>
    </row>
    <row r="142">
      <c r="A142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2" t="str">
        <f>IF(CALC_EPM!$B135="","",CALC_EPM!A135)</f>
      </c>
      <c r="C142" t="str">
        <f>IF(CALC_EPM!$B135="","",CALC_EPM!B135)</f>
      </c>
      <c r="D142">
        <f>IF(CALC_EPM!$B135="","",CALC_EPM!D135)</f>
      </c>
      <c r="E142" s="10" t="str">
        <f>IF(CALC_EPM!$B135="","",CALC_EPM!E135)</f>
      </c>
      <c r="F142" s="10" t="str">
        <f>IF(CALC_EPM!$B135="","",CALC_EPM!F135)</f>
      </c>
      <c r="G142" t="str">
        <f>IF(CALC_EPM!$B135="","",CALC_EPM!G135)</f>
      </c>
      <c r="H142" s="11" t="str">
        <f>IF(CALC_EPM!$B135="","",CALC_EPM!H135)</f>
      </c>
      <c r="I142" s="11" t="str">
        <f>IF(CALC_EPM!$B135="","",CALC_EPM!I135)</f>
      </c>
      <c r="J142" t="str">
        <f>IF(CALC_EPM!$B135="","",CALC_EPM!J135)</f>
      </c>
      <c r="K142" t="str">
        <f>IF(CALC_EPM!$B135="","",CALC_EPM!K135)</f>
      </c>
      <c r="L142">
        <f>IF(CALC_EPM!$B135="","",CALC_EPM!L135)</f>
      </c>
      <c r="M142">
        <f>IF(CALC_EPM!$B135="","",CALC_EPM!M135)</f>
      </c>
      <c r="N142">
        <f>IF(CALC_EPM!$B135="","",CALC_EPM!N135)</f>
      </c>
      <c r="O142">
        <f>IF(CALC_EPM!$B135="","",CALC_EPM!O135)</f>
      </c>
      <c r="P142">
        <f>IF(CALC_EPM!$B135="","",CALC_EPM!P135)</f>
      </c>
      <c r="Q142">
        <f>IF(CALC_EPM!$B135="","",CALC_EPM!Q135)</f>
      </c>
      <c r="R142">
        <f>IF(CALC_EPM!$B135="","",CALC_EPM!R135)</f>
      </c>
      <c r="S142">
        <f>IF(CALC_EPM!$B135="","",CALC_EPM!S135)</f>
      </c>
      <c r="T142">
        <f>IF(CALC_EPM!$B135="","",CALC_EPM!T135)</f>
      </c>
      <c r="U142">
        <f>IF(CALC_EPM!$B135="","",CALC_EPM!U135)</f>
      </c>
    </row>
    <row r="143">
      <c r="A143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3" t="str">
        <f>IF(CALC_EPM!$B136="","",CALC_EPM!A136)</f>
      </c>
      <c r="C143" t="str">
        <f>IF(CALC_EPM!$B136="","",CALC_EPM!B136)</f>
      </c>
      <c r="D143">
        <f>IF(CALC_EPM!$B136="","",CALC_EPM!D136)</f>
      </c>
      <c r="E143" s="10" t="str">
        <f>IF(CALC_EPM!$B136="","",CALC_EPM!E136)</f>
      </c>
      <c r="F143" s="10" t="str">
        <f>IF(CALC_EPM!$B136="","",CALC_EPM!F136)</f>
      </c>
      <c r="G143" t="str">
        <f>IF(CALC_EPM!$B136="","",CALC_EPM!G136)</f>
      </c>
      <c r="H143" s="11" t="str">
        <f>IF(CALC_EPM!$B136="","",CALC_EPM!H136)</f>
      </c>
      <c r="I143" s="11" t="str">
        <f>IF(CALC_EPM!$B136="","",CALC_EPM!I136)</f>
      </c>
      <c r="J143" t="str">
        <f>IF(CALC_EPM!$B136="","",CALC_EPM!J136)</f>
      </c>
      <c r="K143" t="str">
        <f>IF(CALC_EPM!$B136="","",CALC_EPM!K136)</f>
      </c>
      <c r="L143">
        <f>IF(CALC_EPM!$B136="","",CALC_EPM!L136)</f>
      </c>
      <c r="M143">
        <f>IF(CALC_EPM!$B136="","",CALC_EPM!M136)</f>
      </c>
      <c r="N143">
        <f>IF(CALC_EPM!$B136="","",CALC_EPM!N136)</f>
      </c>
      <c r="O143">
        <f>IF(CALC_EPM!$B136="","",CALC_EPM!O136)</f>
      </c>
      <c r="P143">
        <f>IF(CALC_EPM!$B136="","",CALC_EPM!P136)</f>
      </c>
      <c r="Q143">
        <f>IF(CALC_EPM!$B136="","",CALC_EPM!Q136)</f>
      </c>
      <c r="R143">
        <f>IF(CALC_EPM!$B136="","",CALC_EPM!R136)</f>
      </c>
      <c r="S143">
        <f>IF(CALC_EPM!$B136="","",CALC_EPM!S136)</f>
      </c>
      <c r="T143">
        <f>IF(CALC_EPM!$B136="","",CALC_EPM!T136)</f>
      </c>
      <c r="U143">
        <f>IF(CALC_EPM!$B136="","",CALC_EPM!U136)</f>
      </c>
    </row>
    <row r="144">
      <c r="A144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4" t="str">
        <f>IF(CALC_EPM!$B137="","",CALC_EPM!A137)</f>
      </c>
      <c r="C144" t="str">
        <f>IF(CALC_EPM!$B137="","",CALC_EPM!B137)</f>
      </c>
      <c r="D144">
        <f>IF(CALC_EPM!$B137="","",CALC_EPM!D137)</f>
      </c>
      <c r="E144" s="10" t="str">
        <f>IF(CALC_EPM!$B137="","",CALC_EPM!E137)</f>
      </c>
      <c r="F144" s="10" t="str">
        <f>IF(CALC_EPM!$B137="","",CALC_EPM!F137)</f>
      </c>
      <c r="G144" t="str">
        <f>IF(CALC_EPM!$B137="","",CALC_EPM!G137)</f>
      </c>
      <c r="H144" s="11" t="str">
        <f>IF(CALC_EPM!$B137="","",CALC_EPM!H137)</f>
      </c>
      <c r="I144" s="11" t="str">
        <f>IF(CALC_EPM!$B137="","",CALC_EPM!I137)</f>
      </c>
      <c r="J144" t="str">
        <f>IF(CALC_EPM!$B137="","",CALC_EPM!J137)</f>
      </c>
      <c r="K144" t="str">
        <f>IF(CALC_EPM!$B137="","",CALC_EPM!K137)</f>
      </c>
      <c r="L144">
        <f>IF(CALC_EPM!$B137="","",CALC_EPM!L137)</f>
      </c>
      <c r="M144">
        <f>IF(CALC_EPM!$B137="","",CALC_EPM!M137)</f>
      </c>
      <c r="N144">
        <f>IF(CALC_EPM!$B137="","",CALC_EPM!N137)</f>
      </c>
      <c r="O144">
        <f>IF(CALC_EPM!$B137="","",CALC_EPM!O137)</f>
      </c>
      <c r="P144">
        <f>IF(CALC_EPM!$B137="","",CALC_EPM!P137)</f>
      </c>
      <c r="Q144">
        <f>IF(CALC_EPM!$B137="","",CALC_EPM!Q137)</f>
      </c>
      <c r="R144">
        <f>IF(CALC_EPM!$B137="","",CALC_EPM!R137)</f>
      </c>
      <c r="S144">
        <f>IF(CALC_EPM!$B137="","",CALC_EPM!S137)</f>
      </c>
      <c r="T144">
        <f>IF(CALC_EPM!$B137="","",CALC_EPM!T137)</f>
      </c>
      <c r="U144">
        <f>IF(CALC_EPM!$B137="","",CALC_EPM!U137)</f>
      </c>
    </row>
    <row r="145">
      <c r="A145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5" t="str">
        <f>IF(CALC_EPM!$B138="","",CALC_EPM!A138)</f>
      </c>
      <c r="C145" t="str">
        <f>IF(CALC_EPM!$B138="","",CALC_EPM!B138)</f>
      </c>
      <c r="D145">
        <f>IF(CALC_EPM!$B138="","",CALC_EPM!D138)</f>
      </c>
      <c r="E145" s="10" t="str">
        <f>IF(CALC_EPM!$B138="","",CALC_EPM!E138)</f>
      </c>
      <c r="F145" s="10" t="str">
        <f>IF(CALC_EPM!$B138="","",CALC_EPM!F138)</f>
      </c>
      <c r="G145" t="str">
        <f>IF(CALC_EPM!$B138="","",CALC_EPM!G138)</f>
      </c>
      <c r="H145" s="11" t="str">
        <f>IF(CALC_EPM!$B138="","",CALC_EPM!H138)</f>
      </c>
      <c r="I145" s="11" t="str">
        <f>IF(CALC_EPM!$B138="","",CALC_EPM!I138)</f>
      </c>
      <c r="J145" t="str">
        <f>IF(CALC_EPM!$B138="","",CALC_EPM!J138)</f>
      </c>
      <c r="K145" t="str">
        <f>IF(CALC_EPM!$B138="","",CALC_EPM!K138)</f>
      </c>
      <c r="L145">
        <f>IF(CALC_EPM!$B138="","",CALC_EPM!L138)</f>
      </c>
      <c r="M145">
        <f>IF(CALC_EPM!$B138="","",CALC_EPM!M138)</f>
      </c>
      <c r="N145">
        <f>IF(CALC_EPM!$B138="","",CALC_EPM!N138)</f>
      </c>
      <c r="O145">
        <f>IF(CALC_EPM!$B138="","",CALC_EPM!O138)</f>
      </c>
      <c r="P145">
        <f>IF(CALC_EPM!$B138="","",CALC_EPM!P138)</f>
      </c>
      <c r="Q145">
        <f>IF(CALC_EPM!$B138="","",CALC_EPM!Q138)</f>
      </c>
      <c r="R145">
        <f>IF(CALC_EPM!$B138="","",CALC_EPM!R138)</f>
      </c>
      <c r="S145">
        <f>IF(CALC_EPM!$B138="","",CALC_EPM!S138)</f>
      </c>
      <c r="T145">
        <f>IF(CALC_EPM!$B138="","",CALC_EPM!T138)</f>
      </c>
      <c r="U145">
        <f>IF(CALC_EPM!$B138="","",CALC_EPM!U138)</f>
      </c>
    </row>
    <row r="146">
      <c r="A146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46" t="str">
        <f>IF(CALC_EPM!$B139="","",CALC_EPM!A139)</f>
      </c>
      <c r="C146" t="str">
        <f>IF(CALC_EPM!$B139="","",CALC_EPM!B139)</f>
      </c>
      <c r="D146">
        <f>IF(CALC_EPM!$B139="","",CALC_EPM!D139)</f>
      </c>
      <c r="E146" s="10" t="str">
        <f>IF(CALC_EPM!$B139="","",CALC_EPM!E139)</f>
      </c>
      <c r="F146" s="10" t="str">
        <f>IF(CALC_EPM!$B139="","",CALC_EPM!F139)</f>
      </c>
      <c r="G146" t="str">
        <f>IF(CALC_EPM!$B139="","",CALC_EPM!G139)</f>
      </c>
      <c r="H146" s="11" t="str">
        <f>IF(CALC_EPM!$B139="","",CALC_EPM!H139)</f>
      </c>
      <c r="I146" s="11" t="str">
        <f>IF(CALC_EPM!$B139="","",CALC_EPM!I139)</f>
      </c>
      <c r="J146" t="str">
        <f>IF(CALC_EPM!$B139="","",CALC_EPM!J139)</f>
      </c>
      <c r="K146" t="str">
        <f>IF(CALC_EPM!$B139="","",CALC_EPM!K139)</f>
      </c>
      <c r="L146">
        <f>IF(CALC_EPM!$B139="","",CALC_EPM!L139)</f>
      </c>
      <c r="M146">
        <f>IF(CALC_EPM!$B139="","",CALC_EPM!M139)</f>
      </c>
      <c r="N146">
        <f>IF(CALC_EPM!$B139="","",CALC_EPM!N139)</f>
      </c>
      <c r="O146">
        <f>IF(CALC_EPM!$B139="","",CALC_EPM!O139)</f>
      </c>
      <c r="P146">
        <f>IF(CALC_EPM!$B139="","",CALC_EPM!P139)</f>
      </c>
      <c r="Q146">
        <f>IF(CALC_EPM!$B139="","",CALC_EPM!Q139)</f>
      </c>
      <c r="R146">
        <f>IF(CALC_EPM!$B139="","",CALC_EPM!R139)</f>
      </c>
      <c r="S146">
        <f>IF(CALC_EPM!$B139="","",CALC_EPM!S139)</f>
      </c>
      <c r="T146">
        <f>IF(CALC_EPM!$B139="","",CALC_EPM!T139)</f>
      </c>
      <c r="U146">
        <f>IF(CALC_EPM!$B139="","",CALC_EPM!U139)</f>
      </c>
    </row>
    <row r="147">
      <c r="A147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47" t="str">
        <f>IF(CALC_EPM!$B140="","",CALC_EPM!A140)</f>
      </c>
      <c r="C147" t="str">
        <f>IF(CALC_EPM!$B140="","",CALC_EPM!B140)</f>
      </c>
      <c r="D147">
        <f>IF(CALC_EPM!$B140="","",CALC_EPM!D140)</f>
      </c>
      <c r="E147" s="10" t="str">
        <f>IF(CALC_EPM!$B140="","",CALC_EPM!E140)</f>
      </c>
      <c r="F147" s="10" t="str">
        <f>IF(CALC_EPM!$B140="","",CALC_EPM!F140)</f>
      </c>
      <c r="G147" t="str">
        <f>IF(CALC_EPM!$B140="","",CALC_EPM!G140)</f>
      </c>
      <c r="H147" s="11" t="str">
        <f>IF(CALC_EPM!$B140="","",CALC_EPM!H140)</f>
      </c>
      <c r="I147" s="11" t="str">
        <f>IF(CALC_EPM!$B140="","",CALC_EPM!I140)</f>
      </c>
      <c r="J147" t="str">
        <f>IF(CALC_EPM!$B140="","",CALC_EPM!J140)</f>
      </c>
      <c r="K147" t="str">
        <f>IF(CALC_EPM!$B140="","",CALC_EPM!K140)</f>
      </c>
      <c r="L147">
        <f>IF(CALC_EPM!$B140="","",CALC_EPM!L140)</f>
      </c>
      <c r="M147">
        <f>IF(CALC_EPM!$B140="","",CALC_EPM!M140)</f>
      </c>
      <c r="N147">
        <f>IF(CALC_EPM!$B140="","",CALC_EPM!N140)</f>
      </c>
      <c r="O147">
        <f>IF(CALC_EPM!$B140="","",CALC_EPM!O140)</f>
      </c>
      <c r="P147">
        <f>IF(CALC_EPM!$B140="","",CALC_EPM!P140)</f>
      </c>
      <c r="Q147">
        <f>IF(CALC_EPM!$B140="","",CALC_EPM!Q140)</f>
      </c>
      <c r="R147">
        <f>IF(CALC_EPM!$B140="","",CALC_EPM!R140)</f>
      </c>
      <c r="S147">
        <f>IF(CALC_EPM!$B140="","",CALC_EPM!S140)</f>
      </c>
      <c r="T147">
        <f>IF(CALC_EPM!$B140="","",CALC_EPM!T140)</f>
      </c>
      <c r="U147">
        <f>IF(CALC_EPM!$B140="","",CALC_EPM!U140)</f>
      </c>
    </row>
    <row r="148">
      <c r="A148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48" t="str">
        <f>IF(CALC_EPM!$B141="","",CALC_EPM!A141)</f>
      </c>
      <c r="C148" t="str">
        <f>IF(CALC_EPM!$B141="","",CALC_EPM!B141)</f>
      </c>
      <c r="D148">
        <f>IF(CALC_EPM!$B141="","",CALC_EPM!D141)</f>
      </c>
      <c r="E148" s="10" t="str">
        <f>IF(CALC_EPM!$B141="","",CALC_EPM!E141)</f>
      </c>
      <c r="F148" s="10" t="str">
        <f>IF(CALC_EPM!$B141="","",CALC_EPM!F141)</f>
      </c>
      <c r="G148" t="str">
        <f>IF(CALC_EPM!$B141="","",CALC_EPM!G141)</f>
      </c>
      <c r="H148" s="11" t="str">
        <f>IF(CALC_EPM!$B141="","",CALC_EPM!H141)</f>
      </c>
      <c r="I148" s="11" t="str">
        <f>IF(CALC_EPM!$B141="","",CALC_EPM!I141)</f>
      </c>
      <c r="J148" t="str">
        <f>IF(CALC_EPM!$B141="","",CALC_EPM!J141)</f>
      </c>
      <c r="K148" t="str">
        <f>IF(CALC_EPM!$B141="","",CALC_EPM!K141)</f>
      </c>
      <c r="L148">
        <f>IF(CALC_EPM!$B141="","",CALC_EPM!L141)</f>
      </c>
      <c r="M148">
        <f>IF(CALC_EPM!$B141="","",CALC_EPM!M141)</f>
      </c>
      <c r="N148">
        <f>IF(CALC_EPM!$B141="","",CALC_EPM!N141)</f>
      </c>
      <c r="O148">
        <f>IF(CALC_EPM!$B141="","",CALC_EPM!O141)</f>
      </c>
      <c r="P148">
        <f>IF(CALC_EPM!$B141="","",CALC_EPM!P141)</f>
      </c>
      <c r="Q148">
        <f>IF(CALC_EPM!$B141="","",CALC_EPM!Q141)</f>
      </c>
      <c r="R148">
        <f>IF(CALC_EPM!$B141="","",CALC_EPM!R141)</f>
      </c>
      <c r="S148">
        <f>IF(CALC_EPM!$B141="","",CALC_EPM!S141)</f>
      </c>
      <c r="T148">
        <f>IF(CALC_EPM!$B141="","",CALC_EPM!T141)</f>
      </c>
      <c r="U148">
        <f>IF(CALC_EPM!$B141="","",CALC_EPM!U141)</f>
      </c>
    </row>
    <row r="149">
      <c r="A149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49" t="str">
        <f>IF(CALC_EPM!$B142="","",CALC_EPM!A142)</f>
      </c>
      <c r="C149" t="str">
        <f>IF(CALC_EPM!$B142="","",CALC_EPM!B142)</f>
      </c>
      <c r="D149">
        <f>IF(CALC_EPM!$B142="","",CALC_EPM!D142)</f>
      </c>
      <c r="E149" s="10" t="str">
        <f>IF(CALC_EPM!$B142="","",CALC_EPM!E142)</f>
      </c>
      <c r="F149" s="10" t="str">
        <f>IF(CALC_EPM!$B142="","",CALC_EPM!F142)</f>
      </c>
      <c r="G149" t="str">
        <f>IF(CALC_EPM!$B142="","",CALC_EPM!G142)</f>
      </c>
      <c r="H149" s="11" t="str">
        <f>IF(CALC_EPM!$B142="","",CALC_EPM!H142)</f>
      </c>
      <c r="I149" s="11" t="str">
        <f>IF(CALC_EPM!$B142="","",CALC_EPM!I142)</f>
      </c>
      <c r="J149" t="str">
        <f>IF(CALC_EPM!$B142="","",CALC_EPM!J142)</f>
      </c>
      <c r="K149" t="str">
        <f>IF(CALC_EPM!$B142="","",CALC_EPM!K142)</f>
      </c>
      <c r="L149">
        <f>IF(CALC_EPM!$B142="","",CALC_EPM!L142)</f>
      </c>
      <c r="M149">
        <f>IF(CALC_EPM!$B142="","",CALC_EPM!M142)</f>
      </c>
      <c r="N149">
        <f>IF(CALC_EPM!$B142="","",CALC_EPM!N142)</f>
      </c>
      <c r="O149">
        <f>IF(CALC_EPM!$B142="","",CALC_EPM!O142)</f>
      </c>
      <c r="P149">
        <f>IF(CALC_EPM!$B142="","",CALC_EPM!P142)</f>
      </c>
      <c r="Q149">
        <f>IF(CALC_EPM!$B142="","",CALC_EPM!Q142)</f>
      </c>
      <c r="R149">
        <f>IF(CALC_EPM!$B142="","",CALC_EPM!R142)</f>
      </c>
      <c r="S149">
        <f>IF(CALC_EPM!$B142="","",CALC_EPM!S142)</f>
      </c>
      <c r="T149">
        <f>IF(CALC_EPM!$B142="","",CALC_EPM!T142)</f>
      </c>
      <c r="U149">
        <f>IF(CALC_EPM!$B142="","",CALC_EPM!U142)</f>
      </c>
    </row>
    <row r="150">
      <c r="A150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0" t="str">
        <f>IF(CALC_EPM!$B143="","",CALC_EPM!A143)</f>
      </c>
      <c r="C150" t="str">
        <f>IF(CALC_EPM!$B143="","",CALC_EPM!B143)</f>
      </c>
      <c r="D150">
        <f>IF(CALC_EPM!$B143="","",CALC_EPM!D143)</f>
      </c>
      <c r="E150" s="10" t="str">
        <f>IF(CALC_EPM!$B143="","",CALC_EPM!E143)</f>
      </c>
      <c r="F150" s="10" t="str">
        <f>IF(CALC_EPM!$B143="","",CALC_EPM!F143)</f>
      </c>
      <c r="G150" t="str">
        <f>IF(CALC_EPM!$B143="","",CALC_EPM!G143)</f>
      </c>
      <c r="H150" s="11" t="str">
        <f>IF(CALC_EPM!$B143="","",CALC_EPM!H143)</f>
      </c>
      <c r="I150" s="11" t="str">
        <f>IF(CALC_EPM!$B143="","",CALC_EPM!I143)</f>
      </c>
      <c r="J150" t="str">
        <f>IF(CALC_EPM!$B143="","",CALC_EPM!J143)</f>
      </c>
      <c r="K150" t="str">
        <f>IF(CALC_EPM!$B143="","",CALC_EPM!K143)</f>
      </c>
      <c r="L150">
        <f>IF(CALC_EPM!$B143="","",CALC_EPM!L143)</f>
      </c>
      <c r="M150">
        <f>IF(CALC_EPM!$B143="","",CALC_EPM!M143)</f>
      </c>
      <c r="N150">
        <f>IF(CALC_EPM!$B143="","",CALC_EPM!N143)</f>
      </c>
      <c r="O150">
        <f>IF(CALC_EPM!$B143="","",CALC_EPM!O143)</f>
      </c>
      <c r="P150">
        <f>IF(CALC_EPM!$B143="","",CALC_EPM!P143)</f>
      </c>
      <c r="Q150">
        <f>IF(CALC_EPM!$B143="","",CALC_EPM!Q143)</f>
      </c>
      <c r="R150">
        <f>IF(CALC_EPM!$B143="","",CALC_EPM!R143)</f>
      </c>
      <c r="S150">
        <f>IF(CALC_EPM!$B143="","",CALC_EPM!S143)</f>
      </c>
      <c r="T150">
        <f>IF(CALC_EPM!$B143="","",CALC_EPM!T143)</f>
      </c>
      <c r="U150">
        <f>IF(CALC_EPM!$B143="","",CALC_EPM!U143)</f>
      </c>
    </row>
    <row r="151">
      <c r="A151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1" t="str">
        <f>IF(CALC_EPM!$B144="","",CALC_EPM!A144)</f>
      </c>
      <c r="C151" t="str">
        <f>IF(CALC_EPM!$B144="","",CALC_EPM!B144)</f>
      </c>
      <c r="D151">
        <f>IF(CALC_EPM!$B144="","",CALC_EPM!D144)</f>
      </c>
      <c r="E151" s="10" t="str">
        <f>IF(CALC_EPM!$B144="","",CALC_EPM!E144)</f>
      </c>
      <c r="F151" s="10" t="str">
        <f>IF(CALC_EPM!$B144="","",CALC_EPM!F144)</f>
      </c>
      <c r="G151" t="str">
        <f>IF(CALC_EPM!$B144="","",CALC_EPM!G144)</f>
      </c>
      <c r="H151" s="11" t="str">
        <f>IF(CALC_EPM!$B144="","",CALC_EPM!H144)</f>
      </c>
      <c r="I151" s="11" t="str">
        <f>IF(CALC_EPM!$B144="","",CALC_EPM!I144)</f>
      </c>
      <c r="J151" t="str">
        <f>IF(CALC_EPM!$B144="","",CALC_EPM!J144)</f>
      </c>
      <c r="K151" t="str">
        <f>IF(CALC_EPM!$B144="","",CALC_EPM!K144)</f>
      </c>
      <c r="L151">
        <f>IF(CALC_EPM!$B144="","",CALC_EPM!L144)</f>
      </c>
      <c r="M151">
        <f>IF(CALC_EPM!$B144="","",CALC_EPM!M144)</f>
      </c>
      <c r="N151">
        <f>IF(CALC_EPM!$B144="","",CALC_EPM!N144)</f>
      </c>
      <c r="O151">
        <f>IF(CALC_EPM!$B144="","",CALC_EPM!O144)</f>
      </c>
      <c r="P151">
        <f>IF(CALC_EPM!$B144="","",CALC_EPM!P144)</f>
      </c>
      <c r="Q151">
        <f>IF(CALC_EPM!$B144="","",CALC_EPM!Q144)</f>
      </c>
      <c r="R151">
        <f>IF(CALC_EPM!$B144="","",CALC_EPM!R144)</f>
      </c>
      <c r="S151">
        <f>IF(CALC_EPM!$B144="","",CALC_EPM!S144)</f>
      </c>
      <c r="T151">
        <f>IF(CALC_EPM!$B144="","",CALC_EPM!T144)</f>
      </c>
      <c r="U151">
        <f>IF(CALC_EPM!$B144="","",CALC_EPM!U144)</f>
      </c>
    </row>
    <row r="152">
      <c r="A152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2" t="str">
        <f>IF(CALC_EPM!$B145="","",CALC_EPM!A145)</f>
      </c>
      <c r="C152" t="str">
        <f>IF(CALC_EPM!$B145="","",CALC_EPM!B145)</f>
      </c>
      <c r="D152">
        <f>IF(CALC_EPM!$B145="","",CALC_EPM!D145)</f>
      </c>
      <c r="E152" s="10" t="str">
        <f>IF(CALC_EPM!$B145="","",CALC_EPM!E145)</f>
      </c>
      <c r="F152" s="10" t="str">
        <f>IF(CALC_EPM!$B145="","",CALC_EPM!F145)</f>
      </c>
      <c r="G152" t="str">
        <f>IF(CALC_EPM!$B145="","",CALC_EPM!G145)</f>
      </c>
      <c r="H152" s="11" t="str">
        <f>IF(CALC_EPM!$B145="","",CALC_EPM!H145)</f>
      </c>
      <c r="I152" s="11" t="str">
        <f>IF(CALC_EPM!$B145="","",CALC_EPM!I145)</f>
      </c>
      <c r="J152" t="str">
        <f>IF(CALC_EPM!$B145="","",CALC_EPM!J145)</f>
      </c>
      <c r="K152" t="str">
        <f>IF(CALC_EPM!$B145="","",CALC_EPM!K145)</f>
      </c>
      <c r="L152">
        <f>IF(CALC_EPM!$B145="","",CALC_EPM!L145)</f>
      </c>
      <c r="M152">
        <f>IF(CALC_EPM!$B145="","",CALC_EPM!M145)</f>
      </c>
      <c r="N152">
        <f>IF(CALC_EPM!$B145="","",CALC_EPM!N145)</f>
      </c>
      <c r="O152">
        <f>IF(CALC_EPM!$B145="","",CALC_EPM!O145)</f>
      </c>
      <c r="P152">
        <f>IF(CALC_EPM!$B145="","",CALC_EPM!P145)</f>
      </c>
      <c r="Q152">
        <f>IF(CALC_EPM!$B145="","",CALC_EPM!Q145)</f>
      </c>
      <c r="R152">
        <f>IF(CALC_EPM!$B145="","",CALC_EPM!R145)</f>
      </c>
      <c r="S152">
        <f>IF(CALC_EPM!$B145="","",CALC_EPM!S145)</f>
      </c>
      <c r="T152">
        <f>IF(CALC_EPM!$B145="","",CALC_EPM!T145)</f>
      </c>
      <c r="U152">
        <f>IF(CALC_EPM!$B145="","",CALC_EPM!U145)</f>
      </c>
    </row>
    <row r="153">
      <c r="A153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3" t="str">
        <f>IF(CALC_EPM!$B146="","",CALC_EPM!A146)</f>
      </c>
      <c r="C153" t="str">
        <f>IF(CALC_EPM!$B146="","",CALC_EPM!B146)</f>
      </c>
      <c r="D153">
        <f>IF(CALC_EPM!$B146="","",CALC_EPM!D146)</f>
      </c>
      <c r="E153" s="10" t="str">
        <f>IF(CALC_EPM!$B146="","",CALC_EPM!E146)</f>
      </c>
      <c r="F153" s="10" t="str">
        <f>IF(CALC_EPM!$B146="","",CALC_EPM!F146)</f>
      </c>
      <c r="G153" t="str">
        <f>IF(CALC_EPM!$B146="","",CALC_EPM!G146)</f>
      </c>
      <c r="H153" s="11" t="str">
        <f>IF(CALC_EPM!$B146="","",CALC_EPM!H146)</f>
      </c>
      <c r="I153" s="11" t="str">
        <f>IF(CALC_EPM!$B146="","",CALC_EPM!I146)</f>
      </c>
      <c r="J153" t="str">
        <f>IF(CALC_EPM!$B146="","",CALC_EPM!J146)</f>
      </c>
      <c r="K153" t="str">
        <f>IF(CALC_EPM!$B146="","",CALC_EPM!K146)</f>
      </c>
      <c r="L153">
        <f>IF(CALC_EPM!$B146="","",CALC_EPM!L146)</f>
      </c>
      <c r="M153">
        <f>IF(CALC_EPM!$B146="","",CALC_EPM!M146)</f>
      </c>
      <c r="N153">
        <f>IF(CALC_EPM!$B146="","",CALC_EPM!N146)</f>
      </c>
      <c r="O153">
        <f>IF(CALC_EPM!$B146="","",CALC_EPM!O146)</f>
      </c>
      <c r="P153">
        <f>IF(CALC_EPM!$B146="","",CALC_EPM!P146)</f>
      </c>
      <c r="Q153">
        <f>IF(CALC_EPM!$B146="","",CALC_EPM!Q146)</f>
      </c>
      <c r="R153">
        <f>IF(CALC_EPM!$B146="","",CALC_EPM!R146)</f>
      </c>
      <c r="S153">
        <f>IF(CALC_EPM!$B146="","",CALC_EPM!S146)</f>
      </c>
      <c r="T153">
        <f>IF(CALC_EPM!$B146="","",CALC_EPM!T146)</f>
      </c>
      <c r="U153">
        <f>IF(CALC_EPM!$B146="","",CALC_EPM!U146)</f>
      </c>
    </row>
    <row r="154">
      <c r="A154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4" t="str">
        <f>IF(CALC_EPM!$B147="","",CALC_EPM!A147)</f>
      </c>
      <c r="C154" t="str">
        <f>IF(CALC_EPM!$B147="","",CALC_EPM!B147)</f>
      </c>
      <c r="D154">
        <f>IF(CALC_EPM!$B147="","",CALC_EPM!D147)</f>
      </c>
      <c r="E154" s="10" t="str">
        <f>IF(CALC_EPM!$B147="","",CALC_EPM!E147)</f>
      </c>
      <c r="F154" s="10" t="str">
        <f>IF(CALC_EPM!$B147="","",CALC_EPM!F147)</f>
      </c>
      <c r="G154" t="str">
        <f>IF(CALC_EPM!$B147="","",CALC_EPM!G147)</f>
      </c>
      <c r="H154" s="11" t="str">
        <f>IF(CALC_EPM!$B147="","",CALC_EPM!H147)</f>
      </c>
      <c r="I154" s="11" t="str">
        <f>IF(CALC_EPM!$B147="","",CALC_EPM!I147)</f>
      </c>
      <c r="J154" t="str">
        <f>IF(CALC_EPM!$B147="","",CALC_EPM!J147)</f>
      </c>
      <c r="K154" t="str">
        <f>IF(CALC_EPM!$B147="","",CALC_EPM!K147)</f>
      </c>
      <c r="L154">
        <f>IF(CALC_EPM!$B147="","",CALC_EPM!L147)</f>
      </c>
      <c r="M154">
        <f>IF(CALC_EPM!$B147="","",CALC_EPM!M147)</f>
      </c>
      <c r="N154">
        <f>IF(CALC_EPM!$B147="","",CALC_EPM!N147)</f>
      </c>
      <c r="O154">
        <f>IF(CALC_EPM!$B147="","",CALC_EPM!O147)</f>
      </c>
      <c r="P154">
        <f>IF(CALC_EPM!$B147="","",CALC_EPM!P147)</f>
      </c>
      <c r="Q154">
        <f>IF(CALC_EPM!$B147="","",CALC_EPM!Q147)</f>
      </c>
      <c r="R154">
        <f>IF(CALC_EPM!$B147="","",CALC_EPM!R147)</f>
      </c>
      <c r="S154">
        <f>IF(CALC_EPM!$B147="","",CALC_EPM!S147)</f>
      </c>
      <c r="T154">
        <f>IF(CALC_EPM!$B147="","",CALC_EPM!T147)</f>
      </c>
      <c r="U154">
        <f>IF(CALC_EPM!$B147="","",CALC_EPM!U147)</f>
      </c>
    </row>
    <row r="155">
      <c r="A155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5" t="str">
        <f>IF(CALC_EPM!$B148="","",CALC_EPM!A148)</f>
      </c>
      <c r="C155" t="str">
        <f>IF(CALC_EPM!$B148="","",CALC_EPM!B148)</f>
      </c>
      <c r="D155">
        <f>IF(CALC_EPM!$B148="","",CALC_EPM!D148)</f>
      </c>
      <c r="E155" s="10" t="str">
        <f>IF(CALC_EPM!$B148="","",CALC_EPM!E148)</f>
      </c>
      <c r="F155" s="10" t="str">
        <f>IF(CALC_EPM!$B148="","",CALC_EPM!F148)</f>
      </c>
      <c r="G155" t="str">
        <f>IF(CALC_EPM!$B148="","",CALC_EPM!G148)</f>
      </c>
      <c r="H155" s="11" t="str">
        <f>IF(CALC_EPM!$B148="","",CALC_EPM!H148)</f>
      </c>
      <c r="I155" s="11" t="str">
        <f>IF(CALC_EPM!$B148="","",CALC_EPM!I148)</f>
      </c>
      <c r="J155" t="str">
        <f>IF(CALC_EPM!$B148="","",CALC_EPM!J148)</f>
      </c>
      <c r="K155" t="str">
        <f>IF(CALC_EPM!$B148="","",CALC_EPM!K148)</f>
      </c>
      <c r="L155">
        <f>IF(CALC_EPM!$B148="","",CALC_EPM!L148)</f>
      </c>
      <c r="M155">
        <f>IF(CALC_EPM!$B148="","",CALC_EPM!M148)</f>
      </c>
      <c r="N155">
        <f>IF(CALC_EPM!$B148="","",CALC_EPM!N148)</f>
      </c>
      <c r="O155">
        <f>IF(CALC_EPM!$B148="","",CALC_EPM!O148)</f>
      </c>
      <c r="P155">
        <f>IF(CALC_EPM!$B148="","",CALC_EPM!P148)</f>
      </c>
      <c r="Q155">
        <f>IF(CALC_EPM!$B148="","",CALC_EPM!Q148)</f>
      </c>
      <c r="R155">
        <f>IF(CALC_EPM!$B148="","",CALC_EPM!R148)</f>
      </c>
      <c r="S155">
        <f>IF(CALC_EPM!$B148="","",CALC_EPM!S148)</f>
      </c>
      <c r="T155">
        <f>IF(CALC_EPM!$B148="","",CALC_EPM!T148)</f>
      </c>
      <c r="U155">
        <f>IF(CALC_EPM!$B148="","",CALC_EPM!U148)</f>
      </c>
    </row>
    <row r="156">
      <c r="A156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56" t="str">
        <f>IF(CALC_EPM!$B149="","",CALC_EPM!A149)</f>
      </c>
      <c r="C156" t="str">
        <f>IF(CALC_EPM!$B149="","",CALC_EPM!B149)</f>
      </c>
      <c r="D156">
        <f>IF(CALC_EPM!$B149="","",CALC_EPM!D149)</f>
      </c>
      <c r="E156" s="10" t="str">
        <f>IF(CALC_EPM!$B149="","",CALC_EPM!E149)</f>
      </c>
      <c r="F156" s="10" t="str">
        <f>IF(CALC_EPM!$B149="","",CALC_EPM!F149)</f>
      </c>
      <c r="G156" t="str">
        <f>IF(CALC_EPM!$B149="","",CALC_EPM!G149)</f>
      </c>
      <c r="H156" s="11" t="str">
        <f>IF(CALC_EPM!$B149="","",CALC_EPM!H149)</f>
      </c>
      <c r="I156" s="11" t="str">
        <f>IF(CALC_EPM!$B149="","",CALC_EPM!I149)</f>
      </c>
      <c r="J156" t="str">
        <f>IF(CALC_EPM!$B149="","",CALC_EPM!J149)</f>
      </c>
      <c r="K156" t="str">
        <f>IF(CALC_EPM!$B149="","",CALC_EPM!K149)</f>
      </c>
      <c r="L156">
        <f>IF(CALC_EPM!$B149="","",CALC_EPM!L149)</f>
      </c>
      <c r="M156">
        <f>IF(CALC_EPM!$B149="","",CALC_EPM!M149)</f>
      </c>
      <c r="N156">
        <f>IF(CALC_EPM!$B149="","",CALC_EPM!N149)</f>
      </c>
      <c r="O156">
        <f>IF(CALC_EPM!$B149="","",CALC_EPM!O149)</f>
      </c>
      <c r="P156">
        <f>IF(CALC_EPM!$B149="","",CALC_EPM!P149)</f>
      </c>
      <c r="Q156">
        <f>IF(CALC_EPM!$B149="","",CALC_EPM!Q149)</f>
      </c>
      <c r="R156">
        <f>IF(CALC_EPM!$B149="","",CALC_EPM!R149)</f>
      </c>
      <c r="S156">
        <f>IF(CALC_EPM!$B149="","",CALC_EPM!S149)</f>
      </c>
      <c r="T156">
        <f>IF(CALC_EPM!$B149="","",CALC_EPM!T149)</f>
      </c>
      <c r="U156">
        <f>IF(CALC_EPM!$B149="","",CALC_EPM!U149)</f>
      </c>
    </row>
    <row r="157">
      <c r="A157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57" t="str">
        <f>IF(CALC_EPM!$B150="","",CALC_EPM!A150)</f>
      </c>
      <c r="C157" t="str">
        <f>IF(CALC_EPM!$B150="","",CALC_EPM!B150)</f>
      </c>
      <c r="D157">
        <f>IF(CALC_EPM!$B150="","",CALC_EPM!D150)</f>
      </c>
      <c r="E157" s="10" t="str">
        <f>IF(CALC_EPM!$B150="","",CALC_EPM!E150)</f>
      </c>
      <c r="F157" s="10" t="str">
        <f>IF(CALC_EPM!$B150="","",CALC_EPM!F150)</f>
      </c>
      <c r="G157" t="str">
        <f>IF(CALC_EPM!$B150="","",CALC_EPM!G150)</f>
      </c>
      <c r="H157" s="11" t="str">
        <f>IF(CALC_EPM!$B150="","",CALC_EPM!H150)</f>
      </c>
      <c r="I157" s="11" t="str">
        <f>IF(CALC_EPM!$B150="","",CALC_EPM!I150)</f>
      </c>
      <c r="J157" t="str">
        <f>IF(CALC_EPM!$B150="","",CALC_EPM!J150)</f>
      </c>
      <c r="K157" t="str">
        <f>IF(CALC_EPM!$B150="","",CALC_EPM!K150)</f>
      </c>
      <c r="L157">
        <f>IF(CALC_EPM!$B150="","",CALC_EPM!L150)</f>
      </c>
      <c r="M157">
        <f>IF(CALC_EPM!$B150="","",CALC_EPM!M150)</f>
      </c>
      <c r="N157">
        <f>IF(CALC_EPM!$B150="","",CALC_EPM!N150)</f>
      </c>
      <c r="O157">
        <f>IF(CALC_EPM!$B150="","",CALC_EPM!O150)</f>
      </c>
      <c r="P157">
        <f>IF(CALC_EPM!$B150="","",CALC_EPM!P150)</f>
      </c>
      <c r="Q157">
        <f>IF(CALC_EPM!$B150="","",CALC_EPM!Q150)</f>
      </c>
      <c r="R157">
        <f>IF(CALC_EPM!$B150="","",CALC_EPM!R150)</f>
      </c>
      <c r="S157">
        <f>IF(CALC_EPM!$B150="","",CALC_EPM!S150)</f>
      </c>
      <c r="T157">
        <f>IF(CALC_EPM!$B150="","",CALC_EPM!T150)</f>
      </c>
      <c r="U157">
        <f>IF(CALC_EPM!$B150="","",CALC_EPM!U150)</f>
      </c>
    </row>
    <row r="158">
      <c r="A158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58" t="str">
        <f>IF(CALC_EPM!$B151="","",CALC_EPM!A151)</f>
      </c>
      <c r="C158" t="str">
        <f>IF(CALC_EPM!$B151="","",CALC_EPM!B151)</f>
      </c>
      <c r="D158">
        <f>IF(CALC_EPM!$B151="","",CALC_EPM!D151)</f>
      </c>
      <c r="E158" s="10" t="str">
        <f>IF(CALC_EPM!$B151="","",CALC_EPM!E151)</f>
      </c>
      <c r="F158" s="10" t="str">
        <f>IF(CALC_EPM!$B151="","",CALC_EPM!F151)</f>
      </c>
      <c r="G158" t="str">
        <f>IF(CALC_EPM!$B151="","",CALC_EPM!G151)</f>
      </c>
      <c r="H158" s="11" t="str">
        <f>IF(CALC_EPM!$B151="","",CALC_EPM!H151)</f>
      </c>
      <c r="I158" s="11" t="str">
        <f>IF(CALC_EPM!$B151="","",CALC_EPM!I151)</f>
      </c>
      <c r="J158" t="str">
        <f>IF(CALC_EPM!$B151="","",CALC_EPM!J151)</f>
      </c>
      <c r="K158" t="str">
        <f>IF(CALC_EPM!$B151="","",CALC_EPM!K151)</f>
      </c>
      <c r="L158">
        <f>IF(CALC_EPM!$B151="","",CALC_EPM!L151)</f>
      </c>
      <c r="M158">
        <f>IF(CALC_EPM!$B151="","",CALC_EPM!M151)</f>
      </c>
      <c r="N158">
        <f>IF(CALC_EPM!$B151="","",CALC_EPM!N151)</f>
      </c>
      <c r="O158">
        <f>IF(CALC_EPM!$B151="","",CALC_EPM!O151)</f>
      </c>
      <c r="P158">
        <f>IF(CALC_EPM!$B151="","",CALC_EPM!P151)</f>
      </c>
      <c r="Q158">
        <f>IF(CALC_EPM!$B151="","",CALC_EPM!Q151)</f>
      </c>
      <c r="R158">
        <f>IF(CALC_EPM!$B151="","",CALC_EPM!R151)</f>
      </c>
      <c r="S158">
        <f>IF(CALC_EPM!$B151="","",CALC_EPM!S151)</f>
      </c>
      <c r="T158">
        <f>IF(CALC_EPM!$B151="","",CALC_EPM!T151)</f>
      </c>
      <c r="U158">
        <f>IF(CALC_EPM!$B151="","",CALC_EPM!U151)</f>
      </c>
    </row>
    <row r="159">
      <c r="A159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59" t="str">
        <f>IF(CALC_EPM!$B152="","",CALC_EPM!A152)</f>
      </c>
      <c r="C159" t="str">
        <f>IF(CALC_EPM!$B152="","",CALC_EPM!B152)</f>
      </c>
      <c r="D159">
        <f>IF(CALC_EPM!$B152="","",CALC_EPM!D152)</f>
      </c>
      <c r="E159" s="10" t="str">
        <f>IF(CALC_EPM!$B152="","",CALC_EPM!E152)</f>
      </c>
      <c r="F159" s="10" t="str">
        <f>IF(CALC_EPM!$B152="","",CALC_EPM!F152)</f>
      </c>
      <c r="G159" t="str">
        <f>IF(CALC_EPM!$B152="","",CALC_EPM!G152)</f>
      </c>
      <c r="H159" s="11" t="str">
        <f>IF(CALC_EPM!$B152="","",CALC_EPM!H152)</f>
      </c>
      <c r="I159" s="11" t="str">
        <f>IF(CALC_EPM!$B152="","",CALC_EPM!I152)</f>
      </c>
      <c r="J159" t="str">
        <f>IF(CALC_EPM!$B152="","",CALC_EPM!J152)</f>
      </c>
      <c r="K159" t="str">
        <f>IF(CALC_EPM!$B152="","",CALC_EPM!K152)</f>
      </c>
      <c r="L159">
        <f>IF(CALC_EPM!$B152="","",CALC_EPM!L152)</f>
      </c>
      <c r="M159">
        <f>IF(CALC_EPM!$B152="","",CALC_EPM!M152)</f>
      </c>
      <c r="N159">
        <f>IF(CALC_EPM!$B152="","",CALC_EPM!N152)</f>
      </c>
      <c r="O159">
        <f>IF(CALC_EPM!$B152="","",CALC_EPM!O152)</f>
      </c>
      <c r="P159">
        <f>IF(CALC_EPM!$B152="","",CALC_EPM!P152)</f>
      </c>
      <c r="Q159">
        <f>IF(CALC_EPM!$B152="","",CALC_EPM!Q152)</f>
      </c>
      <c r="R159">
        <f>IF(CALC_EPM!$B152="","",CALC_EPM!R152)</f>
      </c>
      <c r="S159">
        <f>IF(CALC_EPM!$B152="","",CALC_EPM!S152)</f>
      </c>
      <c r="T159">
        <f>IF(CALC_EPM!$B152="","",CALC_EPM!T152)</f>
      </c>
      <c r="U159">
        <f>IF(CALC_EPM!$B152="","",CALC_EPM!U152)</f>
      </c>
    </row>
    <row r="160">
      <c r="A160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0" t="str">
        <f>IF(CALC_EPM!$B153="","",CALC_EPM!A153)</f>
      </c>
      <c r="C160" t="str">
        <f>IF(CALC_EPM!$B153="","",CALC_EPM!B153)</f>
      </c>
      <c r="D160">
        <f>IF(CALC_EPM!$B153="","",CALC_EPM!D153)</f>
      </c>
      <c r="E160" s="10" t="str">
        <f>IF(CALC_EPM!$B153="","",CALC_EPM!E153)</f>
      </c>
      <c r="F160" s="10" t="str">
        <f>IF(CALC_EPM!$B153="","",CALC_EPM!F153)</f>
      </c>
      <c r="G160" t="str">
        <f>IF(CALC_EPM!$B153="","",CALC_EPM!G153)</f>
      </c>
      <c r="H160" s="11" t="str">
        <f>IF(CALC_EPM!$B153="","",CALC_EPM!H153)</f>
      </c>
      <c r="I160" s="11" t="str">
        <f>IF(CALC_EPM!$B153="","",CALC_EPM!I153)</f>
      </c>
      <c r="J160" t="str">
        <f>IF(CALC_EPM!$B153="","",CALC_EPM!J153)</f>
      </c>
      <c r="K160" t="str">
        <f>IF(CALC_EPM!$B153="","",CALC_EPM!K153)</f>
      </c>
      <c r="L160">
        <f>IF(CALC_EPM!$B153="","",CALC_EPM!L153)</f>
      </c>
      <c r="M160">
        <f>IF(CALC_EPM!$B153="","",CALC_EPM!M153)</f>
      </c>
      <c r="N160">
        <f>IF(CALC_EPM!$B153="","",CALC_EPM!N153)</f>
      </c>
      <c r="O160">
        <f>IF(CALC_EPM!$B153="","",CALC_EPM!O153)</f>
      </c>
      <c r="P160">
        <f>IF(CALC_EPM!$B153="","",CALC_EPM!P153)</f>
      </c>
      <c r="Q160">
        <f>IF(CALC_EPM!$B153="","",CALC_EPM!Q153)</f>
      </c>
      <c r="R160">
        <f>IF(CALC_EPM!$B153="","",CALC_EPM!R153)</f>
      </c>
      <c r="S160">
        <f>IF(CALC_EPM!$B153="","",CALC_EPM!S153)</f>
      </c>
      <c r="T160">
        <f>IF(CALC_EPM!$B153="","",CALC_EPM!T153)</f>
      </c>
      <c r="U160">
        <f>IF(CALC_EPM!$B153="","",CALC_EPM!U153)</f>
      </c>
    </row>
    <row r="161">
      <c r="A161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1" t="str">
        <f>IF(CALC_EPM!$B154="","",CALC_EPM!A154)</f>
      </c>
      <c r="C161" t="str">
        <f>IF(CALC_EPM!$B154="","",CALC_EPM!B154)</f>
      </c>
      <c r="D161">
        <f>IF(CALC_EPM!$B154="","",CALC_EPM!D154)</f>
      </c>
      <c r="E161" s="10" t="str">
        <f>IF(CALC_EPM!$B154="","",CALC_EPM!E154)</f>
      </c>
      <c r="F161" s="10" t="str">
        <f>IF(CALC_EPM!$B154="","",CALC_EPM!F154)</f>
      </c>
      <c r="G161" t="str">
        <f>IF(CALC_EPM!$B154="","",CALC_EPM!G154)</f>
      </c>
      <c r="H161" s="11" t="str">
        <f>IF(CALC_EPM!$B154="","",CALC_EPM!H154)</f>
      </c>
      <c r="I161" s="11" t="str">
        <f>IF(CALC_EPM!$B154="","",CALC_EPM!I154)</f>
      </c>
      <c r="J161" t="str">
        <f>IF(CALC_EPM!$B154="","",CALC_EPM!J154)</f>
      </c>
      <c r="K161" t="str">
        <f>IF(CALC_EPM!$B154="","",CALC_EPM!K154)</f>
      </c>
      <c r="L161">
        <f>IF(CALC_EPM!$B154="","",CALC_EPM!L154)</f>
      </c>
      <c r="M161">
        <f>IF(CALC_EPM!$B154="","",CALC_EPM!M154)</f>
      </c>
      <c r="N161">
        <f>IF(CALC_EPM!$B154="","",CALC_EPM!N154)</f>
      </c>
      <c r="O161">
        <f>IF(CALC_EPM!$B154="","",CALC_EPM!O154)</f>
      </c>
      <c r="P161">
        <f>IF(CALC_EPM!$B154="","",CALC_EPM!P154)</f>
      </c>
      <c r="Q161">
        <f>IF(CALC_EPM!$B154="","",CALC_EPM!Q154)</f>
      </c>
      <c r="R161">
        <f>IF(CALC_EPM!$B154="","",CALC_EPM!R154)</f>
      </c>
      <c r="S161">
        <f>IF(CALC_EPM!$B154="","",CALC_EPM!S154)</f>
      </c>
      <c r="T161">
        <f>IF(CALC_EPM!$B154="","",CALC_EPM!T154)</f>
      </c>
      <c r="U161">
        <f>IF(CALC_EPM!$B154="","",CALC_EPM!U154)</f>
      </c>
    </row>
    <row r="162">
      <c r="A162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2" t="str">
        <f>IF(CALC_EPM!$B155="","",CALC_EPM!A155)</f>
      </c>
      <c r="C162" t="str">
        <f>IF(CALC_EPM!$B155="","",CALC_EPM!B155)</f>
      </c>
      <c r="D162">
        <f>IF(CALC_EPM!$B155="","",CALC_EPM!D155)</f>
      </c>
      <c r="E162" s="10" t="str">
        <f>IF(CALC_EPM!$B155="","",CALC_EPM!E155)</f>
      </c>
      <c r="F162" s="10" t="str">
        <f>IF(CALC_EPM!$B155="","",CALC_EPM!F155)</f>
      </c>
      <c r="G162" t="str">
        <f>IF(CALC_EPM!$B155="","",CALC_EPM!G155)</f>
      </c>
      <c r="H162" s="11" t="str">
        <f>IF(CALC_EPM!$B155="","",CALC_EPM!H155)</f>
      </c>
      <c r="I162" s="11" t="str">
        <f>IF(CALC_EPM!$B155="","",CALC_EPM!I155)</f>
      </c>
      <c r="J162" t="str">
        <f>IF(CALC_EPM!$B155="","",CALC_EPM!J155)</f>
      </c>
      <c r="K162" t="str">
        <f>IF(CALC_EPM!$B155="","",CALC_EPM!K155)</f>
      </c>
      <c r="L162">
        <f>IF(CALC_EPM!$B155="","",CALC_EPM!L155)</f>
      </c>
      <c r="M162">
        <f>IF(CALC_EPM!$B155="","",CALC_EPM!M155)</f>
      </c>
      <c r="N162">
        <f>IF(CALC_EPM!$B155="","",CALC_EPM!N155)</f>
      </c>
      <c r="O162">
        <f>IF(CALC_EPM!$B155="","",CALC_EPM!O155)</f>
      </c>
      <c r="P162">
        <f>IF(CALC_EPM!$B155="","",CALC_EPM!P155)</f>
      </c>
      <c r="Q162">
        <f>IF(CALC_EPM!$B155="","",CALC_EPM!Q155)</f>
      </c>
      <c r="R162">
        <f>IF(CALC_EPM!$B155="","",CALC_EPM!R155)</f>
      </c>
      <c r="S162">
        <f>IF(CALC_EPM!$B155="","",CALC_EPM!S155)</f>
      </c>
      <c r="T162">
        <f>IF(CALC_EPM!$B155="","",CALC_EPM!T155)</f>
      </c>
      <c r="U162">
        <f>IF(CALC_EPM!$B155="","",CALC_EPM!U155)</f>
      </c>
    </row>
    <row r="163">
      <c r="A163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3" t="str">
        <f>IF(CALC_EPM!$B156="","",CALC_EPM!A156)</f>
      </c>
      <c r="C163" t="str">
        <f>IF(CALC_EPM!$B156="","",CALC_EPM!B156)</f>
      </c>
      <c r="D163">
        <f>IF(CALC_EPM!$B156="","",CALC_EPM!D156)</f>
      </c>
      <c r="E163" s="10" t="str">
        <f>IF(CALC_EPM!$B156="","",CALC_EPM!E156)</f>
      </c>
      <c r="F163" s="10" t="str">
        <f>IF(CALC_EPM!$B156="","",CALC_EPM!F156)</f>
      </c>
      <c r="G163" t="str">
        <f>IF(CALC_EPM!$B156="","",CALC_EPM!G156)</f>
      </c>
      <c r="H163" s="11" t="str">
        <f>IF(CALC_EPM!$B156="","",CALC_EPM!H156)</f>
      </c>
      <c r="I163" s="11" t="str">
        <f>IF(CALC_EPM!$B156="","",CALC_EPM!I156)</f>
      </c>
      <c r="J163" t="str">
        <f>IF(CALC_EPM!$B156="","",CALC_EPM!J156)</f>
      </c>
      <c r="K163" t="str">
        <f>IF(CALC_EPM!$B156="","",CALC_EPM!K156)</f>
      </c>
      <c r="L163">
        <f>IF(CALC_EPM!$B156="","",CALC_EPM!L156)</f>
      </c>
      <c r="M163">
        <f>IF(CALC_EPM!$B156="","",CALC_EPM!M156)</f>
      </c>
      <c r="N163">
        <f>IF(CALC_EPM!$B156="","",CALC_EPM!N156)</f>
      </c>
      <c r="O163">
        <f>IF(CALC_EPM!$B156="","",CALC_EPM!O156)</f>
      </c>
      <c r="P163">
        <f>IF(CALC_EPM!$B156="","",CALC_EPM!P156)</f>
      </c>
      <c r="Q163">
        <f>IF(CALC_EPM!$B156="","",CALC_EPM!Q156)</f>
      </c>
      <c r="R163">
        <f>IF(CALC_EPM!$B156="","",CALC_EPM!R156)</f>
      </c>
      <c r="S163">
        <f>IF(CALC_EPM!$B156="","",CALC_EPM!S156)</f>
      </c>
      <c r="T163">
        <f>IF(CALC_EPM!$B156="","",CALC_EPM!T156)</f>
      </c>
      <c r="U163">
        <f>IF(CALC_EPM!$B156="","",CALC_EPM!U156)</f>
      </c>
    </row>
    <row r="164">
      <c r="A164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4" t="str">
        <f>IF(CALC_EPM!$B157="","",CALC_EPM!A157)</f>
      </c>
      <c r="C164" t="str">
        <f>IF(CALC_EPM!$B157="","",CALC_EPM!B157)</f>
      </c>
      <c r="D164">
        <f>IF(CALC_EPM!$B157="","",CALC_EPM!D157)</f>
      </c>
      <c r="E164" s="10" t="str">
        <f>IF(CALC_EPM!$B157="","",CALC_EPM!E157)</f>
      </c>
      <c r="F164" s="10" t="str">
        <f>IF(CALC_EPM!$B157="","",CALC_EPM!F157)</f>
      </c>
      <c r="G164" t="str">
        <f>IF(CALC_EPM!$B157="","",CALC_EPM!G157)</f>
      </c>
      <c r="H164" s="11" t="str">
        <f>IF(CALC_EPM!$B157="","",CALC_EPM!H157)</f>
      </c>
      <c r="I164" s="11" t="str">
        <f>IF(CALC_EPM!$B157="","",CALC_EPM!I157)</f>
      </c>
      <c r="J164" t="str">
        <f>IF(CALC_EPM!$B157="","",CALC_EPM!J157)</f>
      </c>
      <c r="K164" t="str">
        <f>IF(CALC_EPM!$B157="","",CALC_EPM!K157)</f>
      </c>
      <c r="L164">
        <f>IF(CALC_EPM!$B157="","",CALC_EPM!L157)</f>
      </c>
      <c r="M164">
        <f>IF(CALC_EPM!$B157="","",CALC_EPM!M157)</f>
      </c>
      <c r="N164">
        <f>IF(CALC_EPM!$B157="","",CALC_EPM!N157)</f>
      </c>
      <c r="O164">
        <f>IF(CALC_EPM!$B157="","",CALC_EPM!O157)</f>
      </c>
      <c r="P164">
        <f>IF(CALC_EPM!$B157="","",CALC_EPM!P157)</f>
      </c>
      <c r="Q164">
        <f>IF(CALC_EPM!$B157="","",CALC_EPM!Q157)</f>
      </c>
      <c r="R164">
        <f>IF(CALC_EPM!$B157="","",CALC_EPM!R157)</f>
      </c>
      <c r="S164">
        <f>IF(CALC_EPM!$B157="","",CALC_EPM!S157)</f>
      </c>
      <c r="T164">
        <f>IF(CALC_EPM!$B157="","",CALC_EPM!T157)</f>
      </c>
      <c r="U164">
        <f>IF(CALC_EPM!$B157="","",CALC_EPM!U157)</f>
      </c>
    </row>
    <row r="165">
      <c r="A165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5" t="str">
        <f>IF(CALC_EPM!$B158="","",CALC_EPM!A158)</f>
      </c>
      <c r="C165" t="str">
        <f>IF(CALC_EPM!$B158="","",CALC_EPM!B158)</f>
      </c>
      <c r="D165">
        <f>IF(CALC_EPM!$B158="","",CALC_EPM!D158)</f>
      </c>
      <c r="E165" s="10" t="str">
        <f>IF(CALC_EPM!$B158="","",CALC_EPM!E158)</f>
      </c>
      <c r="F165" s="10" t="str">
        <f>IF(CALC_EPM!$B158="","",CALC_EPM!F158)</f>
      </c>
      <c r="G165" t="str">
        <f>IF(CALC_EPM!$B158="","",CALC_EPM!G158)</f>
      </c>
      <c r="H165" s="11" t="str">
        <f>IF(CALC_EPM!$B158="","",CALC_EPM!H158)</f>
      </c>
      <c r="I165" s="11" t="str">
        <f>IF(CALC_EPM!$B158="","",CALC_EPM!I158)</f>
      </c>
      <c r="J165" t="str">
        <f>IF(CALC_EPM!$B158="","",CALC_EPM!J158)</f>
      </c>
      <c r="K165" t="str">
        <f>IF(CALC_EPM!$B158="","",CALC_EPM!K158)</f>
      </c>
      <c r="L165">
        <f>IF(CALC_EPM!$B158="","",CALC_EPM!L158)</f>
      </c>
      <c r="M165">
        <f>IF(CALC_EPM!$B158="","",CALC_EPM!M158)</f>
      </c>
      <c r="N165">
        <f>IF(CALC_EPM!$B158="","",CALC_EPM!N158)</f>
      </c>
      <c r="O165">
        <f>IF(CALC_EPM!$B158="","",CALC_EPM!O158)</f>
      </c>
      <c r="P165">
        <f>IF(CALC_EPM!$B158="","",CALC_EPM!P158)</f>
      </c>
      <c r="Q165">
        <f>IF(CALC_EPM!$B158="","",CALC_EPM!Q158)</f>
      </c>
      <c r="R165">
        <f>IF(CALC_EPM!$B158="","",CALC_EPM!R158)</f>
      </c>
      <c r="S165">
        <f>IF(CALC_EPM!$B158="","",CALC_EPM!S158)</f>
      </c>
      <c r="T165">
        <f>IF(CALC_EPM!$B158="","",CALC_EPM!T158)</f>
      </c>
      <c r="U165">
        <f>IF(CALC_EPM!$B158="","",CALC_EPM!U158)</f>
      </c>
    </row>
    <row r="166">
      <c r="A166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66" t="str">
        <f>IF(CALC_EPM!$B159="","",CALC_EPM!A159)</f>
      </c>
      <c r="C166" t="str">
        <f>IF(CALC_EPM!$B159="","",CALC_EPM!B159)</f>
      </c>
      <c r="D166">
        <f>IF(CALC_EPM!$B159="","",CALC_EPM!D159)</f>
      </c>
      <c r="E166" s="10" t="str">
        <f>IF(CALC_EPM!$B159="","",CALC_EPM!E159)</f>
      </c>
      <c r="F166" s="10" t="str">
        <f>IF(CALC_EPM!$B159="","",CALC_EPM!F159)</f>
      </c>
      <c r="G166" t="str">
        <f>IF(CALC_EPM!$B159="","",CALC_EPM!G159)</f>
      </c>
      <c r="H166" s="11" t="str">
        <f>IF(CALC_EPM!$B159="","",CALC_EPM!H159)</f>
      </c>
      <c r="I166" s="11" t="str">
        <f>IF(CALC_EPM!$B159="","",CALC_EPM!I159)</f>
      </c>
      <c r="J166" t="str">
        <f>IF(CALC_EPM!$B159="","",CALC_EPM!J159)</f>
      </c>
      <c r="K166" t="str">
        <f>IF(CALC_EPM!$B159="","",CALC_EPM!K159)</f>
      </c>
      <c r="L166">
        <f>IF(CALC_EPM!$B159="","",CALC_EPM!L159)</f>
      </c>
      <c r="M166">
        <f>IF(CALC_EPM!$B159="","",CALC_EPM!M159)</f>
      </c>
      <c r="N166">
        <f>IF(CALC_EPM!$B159="","",CALC_EPM!N159)</f>
      </c>
      <c r="O166">
        <f>IF(CALC_EPM!$B159="","",CALC_EPM!O159)</f>
      </c>
      <c r="P166">
        <f>IF(CALC_EPM!$B159="","",CALC_EPM!P159)</f>
      </c>
      <c r="Q166">
        <f>IF(CALC_EPM!$B159="","",CALC_EPM!Q159)</f>
      </c>
      <c r="R166">
        <f>IF(CALC_EPM!$B159="","",CALC_EPM!R159)</f>
      </c>
      <c r="S166">
        <f>IF(CALC_EPM!$B159="","",CALC_EPM!S159)</f>
      </c>
      <c r="T166">
        <f>IF(CALC_EPM!$B159="","",CALC_EPM!T159)</f>
      </c>
      <c r="U166">
        <f>IF(CALC_EPM!$B159="","",CALC_EPM!U159)</f>
      </c>
    </row>
    <row r="167">
      <c r="A167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67" t="str">
        <f>IF(CALC_EPM!$B160="","",CALC_EPM!A160)</f>
      </c>
      <c r="C167" t="str">
        <f>IF(CALC_EPM!$B160="","",CALC_EPM!B160)</f>
      </c>
      <c r="D167">
        <f>IF(CALC_EPM!$B160="","",CALC_EPM!D160)</f>
      </c>
      <c r="E167" s="10" t="str">
        <f>IF(CALC_EPM!$B160="","",CALC_EPM!E160)</f>
      </c>
      <c r="F167" s="10" t="str">
        <f>IF(CALC_EPM!$B160="","",CALC_EPM!F160)</f>
      </c>
      <c r="G167" t="str">
        <f>IF(CALC_EPM!$B160="","",CALC_EPM!G160)</f>
      </c>
      <c r="H167" s="11" t="str">
        <f>IF(CALC_EPM!$B160="","",CALC_EPM!H160)</f>
      </c>
      <c r="I167" s="11" t="str">
        <f>IF(CALC_EPM!$B160="","",CALC_EPM!I160)</f>
      </c>
      <c r="J167" t="str">
        <f>IF(CALC_EPM!$B160="","",CALC_EPM!J160)</f>
      </c>
      <c r="K167" t="str">
        <f>IF(CALC_EPM!$B160="","",CALC_EPM!K160)</f>
      </c>
      <c r="L167">
        <f>IF(CALC_EPM!$B160="","",CALC_EPM!L160)</f>
      </c>
      <c r="M167">
        <f>IF(CALC_EPM!$B160="","",CALC_EPM!M160)</f>
      </c>
      <c r="N167">
        <f>IF(CALC_EPM!$B160="","",CALC_EPM!N160)</f>
      </c>
      <c r="O167">
        <f>IF(CALC_EPM!$B160="","",CALC_EPM!O160)</f>
      </c>
      <c r="P167">
        <f>IF(CALC_EPM!$B160="","",CALC_EPM!P160)</f>
      </c>
      <c r="Q167">
        <f>IF(CALC_EPM!$B160="","",CALC_EPM!Q160)</f>
      </c>
      <c r="R167">
        <f>IF(CALC_EPM!$B160="","",CALC_EPM!R160)</f>
      </c>
      <c r="S167">
        <f>IF(CALC_EPM!$B160="","",CALC_EPM!S160)</f>
      </c>
      <c r="T167">
        <f>IF(CALC_EPM!$B160="","",CALC_EPM!T160)</f>
      </c>
      <c r="U167">
        <f>IF(CALC_EPM!$B160="","",CALC_EPM!U160)</f>
      </c>
    </row>
    <row r="168">
      <c r="A168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68" t="str">
        <f>IF(CALC_EPM!$B161="","",CALC_EPM!A161)</f>
      </c>
      <c r="C168" t="str">
        <f>IF(CALC_EPM!$B161="","",CALC_EPM!B161)</f>
      </c>
      <c r="D168">
        <f>IF(CALC_EPM!$B161="","",CALC_EPM!D161)</f>
      </c>
      <c r="E168" s="10" t="str">
        <f>IF(CALC_EPM!$B161="","",CALC_EPM!E161)</f>
      </c>
      <c r="F168" s="10" t="str">
        <f>IF(CALC_EPM!$B161="","",CALC_EPM!F161)</f>
      </c>
      <c r="G168" t="str">
        <f>IF(CALC_EPM!$B161="","",CALC_EPM!G161)</f>
      </c>
      <c r="H168" s="11" t="str">
        <f>IF(CALC_EPM!$B161="","",CALC_EPM!H161)</f>
      </c>
      <c r="I168" s="11" t="str">
        <f>IF(CALC_EPM!$B161="","",CALC_EPM!I161)</f>
      </c>
      <c r="J168" t="str">
        <f>IF(CALC_EPM!$B161="","",CALC_EPM!J161)</f>
      </c>
      <c r="K168" t="str">
        <f>IF(CALC_EPM!$B161="","",CALC_EPM!K161)</f>
      </c>
      <c r="L168">
        <f>IF(CALC_EPM!$B161="","",CALC_EPM!L161)</f>
      </c>
      <c r="M168">
        <f>IF(CALC_EPM!$B161="","",CALC_EPM!M161)</f>
      </c>
      <c r="N168">
        <f>IF(CALC_EPM!$B161="","",CALC_EPM!N161)</f>
      </c>
      <c r="O168">
        <f>IF(CALC_EPM!$B161="","",CALC_EPM!O161)</f>
      </c>
      <c r="P168">
        <f>IF(CALC_EPM!$B161="","",CALC_EPM!P161)</f>
      </c>
      <c r="Q168">
        <f>IF(CALC_EPM!$B161="","",CALC_EPM!Q161)</f>
      </c>
      <c r="R168">
        <f>IF(CALC_EPM!$B161="","",CALC_EPM!R161)</f>
      </c>
      <c r="S168">
        <f>IF(CALC_EPM!$B161="","",CALC_EPM!S161)</f>
      </c>
      <c r="T168">
        <f>IF(CALC_EPM!$B161="","",CALC_EPM!T161)</f>
      </c>
      <c r="U168">
        <f>IF(CALC_EPM!$B161="","",CALC_EPM!U161)</f>
      </c>
    </row>
    <row r="169">
      <c r="A169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69" t="str">
        <f>IF(CALC_EPM!$B162="","",CALC_EPM!A162)</f>
      </c>
      <c r="C169" t="str">
        <f>IF(CALC_EPM!$B162="","",CALC_EPM!B162)</f>
      </c>
      <c r="D169">
        <f>IF(CALC_EPM!$B162="","",CALC_EPM!D162)</f>
      </c>
      <c r="E169" s="10" t="str">
        <f>IF(CALC_EPM!$B162="","",CALC_EPM!E162)</f>
      </c>
      <c r="F169" s="10" t="str">
        <f>IF(CALC_EPM!$B162="","",CALC_EPM!F162)</f>
      </c>
      <c r="G169" t="str">
        <f>IF(CALC_EPM!$B162="","",CALC_EPM!G162)</f>
      </c>
      <c r="H169" s="11" t="str">
        <f>IF(CALC_EPM!$B162="","",CALC_EPM!H162)</f>
      </c>
      <c r="I169" s="11" t="str">
        <f>IF(CALC_EPM!$B162="","",CALC_EPM!I162)</f>
      </c>
      <c r="J169" t="str">
        <f>IF(CALC_EPM!$B162="","",CALC_EPM!J162)</f>
      </c>
      <c r="K169" t="str">
        <f>IF(CALC_EPM!$B162="","",CALC_EPM!K162)</f>
      </c>
      <c r="L169">
        <f>IF(CALC_EPM!$B162="","",CALC_EPM!L162)</f>
      </c>
      <c r="M169">
        <f>IF(CALC_EPM!$B162="","",CALC_EPM!M162)</f>
      </c>
      <c r="N169">
        <f>IF(CALC_EPM!$B162="","",CALC_EPM!N162)</f>
      </c>
      <c r="O169">
        <f>IF(CALC_EPM!$B162="","",CALC_EPM!O162)</f>
      </c>
      <c r="P169">
        <f>IF(CALC_EPM!$B162="","",CALC_EPM!P162)</f>
      </c>
      <c r="Q169">
        <f>IF(CALC_EPM!$B162="","",CALC_EPM!Q162)</f>
      </c>
      <c r="R169">
        <f>IF(CALC_EPM!$B162="","",CALC_EPM!R162)</f>
      </c>
      <c r="S169">
        <f>IF(CALC_EPM!$B162="","",CALC_EPM!S162)</f>
      </c>
      <c r="T169">
        <f>IF(CALC_EPM!$B162="","",CALC_EPM!T162)</f>
      </c>
      <c r="U169">
        <f>IF(CALC_EPM!$B162="","",CALC_EPM!U162)</f>
      </c>
    </row>
    <row r="170">
      <c r="A170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0" t="str">
        <f>IF(CALC_EPM!$B163="","",CALC_EPM!A163)</f>
      </c>
      <c r="C170" t="str">
        <f>IF(CALC_EPM!$B163="","",CALC_EPM!B163)</f>
      </c>
      <c r="D170">
        <f>IF(CALC_EPM!$B163="","",CALC_EPM!D163)</f>
      </c>
      <c r="E170" s="10" t="str">
        <f>IF(CALC_EPM!$B163="","",CALC_EPM!E163)</f>
      </c>
      <c r="F170" s="10" t="str">
        <f>IF(CALC_EPM!$B163="","",CALC_EPM!F163)</f>
      </c>
      <c r="G170" t="str">
        <f>IF(CALC_EPM!$B163="","",CALC_EPM!G163)</f>
      </c>
      <c r="H170" s="11" t="str">
        <f>IF(CALC_EPM!$B163="","",CALC_EPM!H163)</f>
      </c>
      <c r="I170" s="11" t="str">
        <f>IF(CALC_EPM!$B163="","",CALC_EPM!I163)</f>
      </c>
      <c r="J170" t="str">
        <f>IF(CALC_EPM!$B163="","",CALC_EPM!J163)</f>
      </c>
      <c r="K170" t="str">
        <f>IF(CALC_EPM!$B163="","",CALC_EPM!K163)</f>
      </c>
      <c r="L170">
        <f>IF(CALC_EPM!$B163="","",CALC_EPM!L163)</f>
      </c>
      <c r="M170">
        <f>IF(CALC_EPM!$B163="","",CALC_EPM!M163)</f>
      </c>
      <c r="N170">
        <f>IF(CALC_EPM!$B163="","",CALC_EPM!N163)</f>
      </c>
      <c r="O170">
        <f>IF(CALC_EPM!$B163="","",CALC_EPM!O163)</f>
      </c>
      <c r="P170">
        <f>IF(CALC_EPM!$B163="","",CALC_EPM!P163)</f>
      </c>
      <c r="Q170">
        <f>IF(CALC_EPM!$B163="","",CALC_EPM!Q163)</f>
      </c>
      <c r="R170">
        <f>IF(CALC_EPM!$B163="","",CALC_EPM!R163)</f>
      </c>
      <c r="S170">
        <f>IF(CALC_EPM!$B163="","",CALC_EPM!S163)</f>
      </c>
      <c r="T170">
        <f>IF(CALC_EPM!$B163="","",CALC_EPM!T163)</f>
      </c>
      <c r="U170">
        <f>IF(CALC_EPM!$B163="","",CALC_EPM!U163)</f>
      </c>
    </row>
    <row r="171">
      <c r="A171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1" t="str">
        <f>IF(CALC_EPM!$B164="","",CALC_EPM!A164)</f>
      </c>
      <c r="C171" t="str">
        <f>IF(CALC_EPM!$B164="","",CALC_EPM!B164)</f>
      </c>
      <c r="D171">
        <f>IF(CALC_EPM!$B164="","",CALC_EPM!D164)</f>
      </c>
      <c r="E171" s="10" t="str">
        <f>IF(CALC_EPM!$B164="","",CALC_EPM!E164)</f>
      </c>
      <c r="F171" s="10" t="str">
        <f>IF(CALC_EPM!$B164="","",CALC_EPM!F164)</f>
      </c>
      <c r="G171" t="str">
        <f>IF(CALC_EPM!$B164="","",CALC_EPM!G164)</f>
      </c>
      <c r="H171" s="11" t="str">
        <f>IF(CALC_EPM!$B164="","",CALC_EPM!H164)</f>
      </c>
      <c r="I171" s="11" t="str">
        <f>IF(CALC_EPM!$B164="","",CALC_EPM!I164)</f>
      </c>
      <c r="J171" t="str">
        <f>IF(CALC_EPM!$B164="","",CALC_EPM!J164)</f>
      </c>
      <c r="K171" t="str">
        <f>IF(CALC_EPM!$B164="","",CALC_EPM!K164)</f>
      </c>
      <c r="L171">
        <f>IF(CALC_EPM!$B164="","",CALC_EPM!L164)</f>
      </c>
      <c r="M171">
        <f>IF(CALC_EPM!$B164="","",CALC_EPM!M164)</f>
      </c>
      <c r="N171">
        <f>IF(CALC_EPM!$B164="","",CALC_EPM!N164)</f>
      </c>
      <c r="O171">
        <f>IF(CALC_EPM!$B164="","",CALC_EPM!O164)</f>
      </c>
      <c r="P171">
        <f>IF(CALC_EPM!$B164="","",CALC_EPM!P164)</f>
      </c>
      <c r="Q171">
        <f>IF(CALC_EPM!$B164="","",CALC_EPM!Q164)</f>
      </c>
      <c r="R171">
        <f>IF(CALC_EPM!$B164="","",CALC_EPM!R164)</f>
      </c>
      <c r="S171">
        <f>IF(CALC_EPM!$B164="","",CALC_EPM!S164)</f>
      </c>
      <c r="T171">
        <f>IF(CALC_EPM!$B164="","",CALC_EPM!T164)</f>
      </c>
      <c r="U171">
        <f>IF(CALC_EPM!$B164="","",CALC_EPM!U164)</f>
      </c>
    </row>
    <row r="172">
      <c r="A172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2" t="str">
        <f>IF(CALC_EPM!$B165="","",CALC_EPM!A165)</f>
      </c>
      <c r="C172" t="str">
        <f>IF(CALC_EPM!$B165="","",CALC_EPM!B165)</f>
      </c>
      <c r="D172">
        <f>IF(CALC_EPM!$B165="","",CALC_EPM!D165)</f>
      </c>
      <c r="E172" s="10" t="str">
        <f>IF(CALC_EPM!$B165="","",CALC_EPM!E165)</f>
      </c>
      <c r="F172" s="10" t="str">
        <f>IF(CALC_EPM!$B165="","",CALC_EPM!F165)</f>
      </c>
      <c r="G172" t="str">
        <f>IF(CALC_EPM!$B165="","",CALC_EPM!G165)</f>
      </c>
      <c r="H172" s="11" t="str">
        <f>IF(CALC_EPM!$B165="","",CALC_EPM!H165)</f>
      </c>
      <c r="I172" s="11" t="str">
        <f>IF(CALC_EPM!$B165="","",CALC_EPM!I165)</f>
      </c>
      <c r="J172" t="str">
        <f>IF(CALC_EPM!$B165="","",CALC_EPM!J165)</f>
      </c>
      <c r="K172" t="str">
        <f>IF(CALC_EPM!$B165="","",CALC_EPM!K165)</f>
      </c>
      <c r="L172">
        <f>IF(CALC_EPM!$B165="","",CALC_EPM!L165)</f>
      </c>
      <c r="M172">
        <f>IF(CALC_EPM!$B165="","",CALC_EPM!M165)</f>
      </c>
      <c r="N172">
        <f>IF(CALC_EPM!$B165="","",CALC_EPM!N165)</f>
      </c>
      <c r="O172">
        <f>IF(CALC_EPM!$B165="","",CALC_EPM!O165)</f>
      </c>
      <c r="P172">
        <f>IF(CALC_EPM!$B165="","",CALC_EPM!P165)</f>
      </c>
      <c r="Q172">
        <f>IF(CALC_EPM!$B165="","",CALC_EPM!Q165)</f>
      </c>
      <c r="R172">
        <f>IF(CALC_EPM!$B165="","",CALC_EPM!R165)</f>
      </c>
      <c r="S172">
        <f>IF(CALC_EPM!$B165="","",CALC_EPM!S165)</f>
      </c>
      <c r="T172">
        <f>IF(CALC_EPM!$B165="","",CALC_EPM!T165)</f>
      </c>
      <c r="U172">
        <f>IF(CALC_EPM!$B165="","",CALC_EPM!U165)</f>
      </c>
    </row>
    <row r="173">
      <c r="A173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3" t="str">
        <f>IF(CALC_EPM!$B166="","",CALC_EPM!A166)</f>
      </c>
      <c r="C173" t="str">
        <f>IF(CALC_EPM!$B166="","",CALC_EPM!B166)</f>
      </c>
      <c r="D173">
        <f>IF(CALC_EPM!$B166="","",CALC_EPM!D166)</f>
      </c>
      <c r="E173" s="10" t="str">
        <f>IF(CALC_EPM!$B166="","",CALC_EPM!E166)</f>
      </c>
      <c r="F173" s="10" t="str">
        <f>IF(CALC_EPM!$B166="","",CALC_EPM!F166)</f>
      </c>
      <c r="G173" t="str">
        <f>IF(CALC_EPM!$B166="","",CALC_EPM!G166)</f>
      </c>
      <c r="H173" s="11" t="str">
        <f>IF(CALC_EPM!$B166="","",CALC_EPM!H166)</f>
      </c>
      <c r="I173" s="11" t="str">
        <f>IF(CALC_EPM!$B166="","",CALC_EPM!I166)</f>
      </c>
      <c r="J173" t="str">
        <f>IF(CALC_EPM!$B166="","",CALC_EPM!J166)</f>
      </c>
      <c r="K173" t="str">
        <f>IF(CALC_EPM!$B166="","",CALC_EPM!K166)</f>
      </c>
      <c r="L173">
        <f>IF(CALC_EPM!$B166="","",CALC_EPM!L166)</f>
      </c>
      <c r="M173">
        <f>IF(CALC_EPM!$B166="","",CALC_EPM!M166)</f>
      </c>
      <c r="N173">
        <f>IF(CALC_EPM!$B166="","",CALC_EPM!N166)</f>
      </c>
      <c r="O173">
        <f>IF(CALC_EPM!$B166="","",CALC_EPM!O166)</f>
      </c>
      <c r="P173">
        <f>IF(CALC_EPM!$B166="","",CALC_EPM!P166)</f>
      </c>
      <c r="Q173">
        <f>IF(CALC_EPM!$B166="","",CALC_EPM!Q166)</f>
      </c>
      <c r="R173">
        <f>IF(CALC_EPM!$B166="","",CALC_EPM!R166)</f>
      </c>
      <c r="S173">
        <f>IF(CALC_EPM!$B166="","",CALC_EPM!S166)</f>
      </c>
      <c r="T173">
        <f>IF(CALC_EPM!$B166="","",CALC_EPM!T166)</f>
      </c>
      <c r="U173">
        <f>IF(CALC_EPM!$B166="","",CALC_EPM!U166)</f>
      </c>
    </row>
    <row r="174">
      <c r="A174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4" t="str">
        <f>IF(CALC_EPM!$B167="","",CALC_EPM!A167)</f>
      </c>
      <c r="C174" t="str">
        <f>IF(CALC_EPM!$B167="","",CALC_EPM!B167)</f>
      </c>
      <c r="D174">
        <f>IF(CALC_EPM!$B167="","",CALC_EPM!D167)</f>
      </c>
      <c r="E174" s="10" t="str">
        <f>IF(CALC_EPM!$B167="","",CALC_EPM!E167)</f>
      </c>
      <c r="F174" s="10" t="str">
        <f>IF(CALC_EPM!$B167="","",CALC_EPM!F167)</f>
      </c>
      <c r="G174" t="str">
        <f>IF(CALC_EPM!$B167="","",CALC_EPM!G167)</f>
      </c>
      <c r="H174" s="11" t="str">
        <f>IF(CALC_EPM!$B167="","",CALC_EPM!H167)</f>
      </c>
      <c r="I174" s="11" t="str">
        <f>IF(CALC_EPM!$B167="","",CALC_EPM!I167)</f>
      </c>
      <c r="J174" t="str">
        <f>IF(CALC_EPM!$B167="","",CALC_EPM!J167)</f>
      </c>
      <c r="K174" t="str">
        <f>IF(CALC_EPM!$B167="","",CALC_EPM!K167)</f>
      </c>
      <c r="L174">
        <f>IF(CALC_EPM!$B167="","",CALC_EPM!L167)</f>
      </c>
      <c r="M174">
        <f>IF(CALC_EPM!$B167="","",CALC_EPM!M167)</f>
      </c>
      <c r="N174">
        <f>IF(CALC_EPM!$B167="","",CALC_EPM!N167)</f>
      </c>
      <c r="O174">
        <f>IF(CALC_EPM!$B167="","",CALC_EPM!O167)</f>
      </c>
      <c r="P174">
        <f>IF(CALC_EPM!$B167="","",CALC_EPM!P167)</f>
      </c>
      <c r="Q174">
        <f>IF(CALC_EPM!$B167="","",CALC_EPM!Q167)</f>
      </c>
      <c r="R174">
        <f>IF(CALC_EPM!$B167="","",CALC_EPM!R167)</f>
      </c>
      <c r="S174">
        <f>IF(CALC_EPM!$B167="","",CALC_EPM!S167)</f>
      </c>
      <c r="T174">
        <f>IF(CALC_EPM!$B167="","",CALC_EPM!T167)</f>
      </c>
      <c r="U174">
        <f>IF(CALC_EPM!$B167="","",CALC_EPM!U167)</f>
      </c>
    </row>
    <row r="175">
      <c r="A175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5" t="str">
        <f>IF(CALC_EPM!$B168="","",CALC_EPM!A168)</f>
      </c>
      <c r="C175" t="str">
        <f>IF(CALC_EPM!$B168="","",CALC_EPM!B168)</f>
      </c>
      <c r="D175">
        <f>IF(CALC_EPM!$B168="","",CALC_EPM!D168)</f>
      </c>
      <c r="E175" s="10" t="str">
        <f>IF(CALC_EPM!$B168="","",CALC_EPM!E168)</f>
      </c>
      <c r="F175" s="10" t="str">
        <f>IF(CALC_EPM!$B168="","",CALC_EPM!F168)</f>
      </c>
      <c r="G175" t="str">
        <f>IF(CALC_EPM!$B168="","",CALC_EPM!G168)</f>
      </c>
      <c r="H175" s="11" t="str">
        <f>IF(CALC_EPM!$B168="","",CALC_EPM!H168)</f>
      </c>
      <c r="I175" s="11" t="str">
        <f>IF(CALC_EPM!$B168="","",CALC_EPM!I168)</f>
      </c>
      <c r="J175" t="str">
        <f>IF(CALC_EPM!$B168="","",CALC_EPM!J168)</f>
      </c>
      <c r="K175" t="str">
        <f>IF(CALC_EPM!$B168="","",CALC_EPM!K168)</f>
      </c>
      <c r="L175">
        <f>IF(CALC_EPM!$B168="","",CALC_EPM!L168)</f>
      </c>
      <c r="M175">
        <f>IF(CALC_EPM!$B168="","",CALC_EPM!M168)</f>
      </c>
      <c r="N175">
        <f>IF(CALC_EPM!$B168="","",CALC_EPM!N168)</f>
      </c>
      <c r="O175">
        <f>IF(CALC_EPM!$B168="","",CALC_EPM!O168)</f>
      </c>
      <c r="P175">
        <f>IF(CALC_EPM!$B168="","",CALC_EPM!P168)</f>
      </c>
      <c r="Q175">
        <f>IF(CALC_EPM!$B168="","",CALC_EPM!Q168)</f>
      </c>
      <c r="R175">
        <f>IF(CALC_EPM!$B168="","",CALC_EPM!R168)</f>
      </c>
      <c r="S175">
        <f>IF(CALC_EPM!$B168="","",CALC_EPM!S168)</f>
      </c>
      <c r="T175">
        <f>IF(CALC_EPM!$B168="","",CALC_EPM!T168)</f>
      </c>
      <c r="U175">
        <f>IF(CALC_EPM!$B168="","",CALC_EPM!U168)</f>
      </c>
    </row>
    <row r="176">
      <c r="A176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76" t="str">
        <f>IF(CALC_EPM!$B169="","",CALC_EPM!A169)</f>
      </c>
      <c r="C176" t="str">
        <f>IF(CALC_EPM!$B169="","",CALC_EPM!B169)</f>
      </c>
      <c r="D176">
        <f>IF(CALC_EPM!$B169="","",CALC_EPM!D169)</f>
      </c>
      <c r="E176" s="10" t="str">
        <f>IF(CALC_EPM!$B169="","",CALC_EPM!E169)</f>
      </c>
      <c r="F176" s="10" t="str">
        <f>IF(CALC_EPM!$B169="","",CALC_EPM!F169)</f>
      </c>
      <c r="G176" t="str">
        <f>IF(CALC_EPM!$B169="","",CALC_EPM!G169)</f>
      </c>
      <c r="H176" s="11" t="str">
        <f>IF(CALC_EPM!$B169="","",CALC_EPM!H169)</f>
      </c>
      <c r="I176" s="11" t="str">
        <f>IF(CALC_EPM!$B169="","",CALC_EPM!I169)</f>
      </c>
      <c r="J176" t="str">
        <f>IF(CALC_EPM!$B169="","",CALC_EPM!J169)</f>
      </c>
      <c r="K176" t="str">
        <f>IF(CALC_EPM!$B169="","",CALC_EPM!K169)</f>
      </c>
      <c r="L176">
        <f>IF(CALC_EPM!$B169="","",CALC_EPM!L169)</f>
      </c>
      <c r="M176">
        <f>IF(CALC_EPM!$B169="","",CALC_EPM!M169)</f>
      </c>
      <c r="N176">
        <f>IF(CALC_EPM!$B169="","",CALC_EPM!N169)</f>
      </c>
      <c r="O176">
        <f>IF(CALC_EPM!$B169="","",CALC_EPM!O169)</f>
      </c>
      <c r="P176">
        <f>IF(CALC_EPM!$B169="","",CALC_EPM!P169)</f>
      </c>
      <c r="Q176">
        <f>IF(CALC_EPM!$B169="","",CALC_EPM!Q169)</f>
      </c>
      <c r="R176">
        <f>IF(CALC_EPM!$B169="","",CALC_EPM!R169)</f>
      </c>
      <c r="S176">
        <f>IF(CALC_EPM!$B169="","",CALC_EPM!S169)</f>
      </c>
      <c r="T176">
        <f>IF(CALC_EPM!$B169="","",CALC_EPM!T169)</f>
      </c>
      <c r="U176">
        <f>IF(CALC_EPM!$B169="","",CALC_EPM!U169)</f>
      </c>
    </row>
    <row r="177">
      <c r="A177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77" t="str">
        <f>IF(CALC_EPM!$B170="","",CALC_EPM!A170)</f>
      </c>
      <c r="C177" t="str">
        <f>IF(CALC_EPM!$B170="","",CALC_EPM!B170)</f>
      </c>
      <c r="D177">
        <f>IF(CALC_EPM!$B170="","",CALC_EPM!D170)</f>
      </c>
      <c r="E177" s="10" t="str">
        <f>IF(CALC_EPM!$B170="","",CALC_EPM!E170)</f>
      </c>
      <c r="F177" s="10" t="str">
        <f>IF(CALC_EPM!$B170="","",CALC_EPM!F170)</f>
      </c>
      <c r="G177" t="str">
        <f>IF(CALC_EPM!$B170="","",CALC_EPM!G170)</f>
      </c>
      <c r="H177" s="11" t="str">
        <f>IF(CALC_EPM!$B170="","",CALC_EPM!H170)</f>
      </c>
      <c r="I177" s="11" t="str">
        <f>IF(CALC_EPM!$B170="","",CALC_EPM!I170)</f>
      </c>
      <c r="J177" t="str">
        <f>IF(CALC_EPM!$B170="","",CALC_EPM!J170)</f>
      </c>
      <c r="K177" t="str">
        <f>IF(CALC_EPM!$B170="","",CALC_EPM!K170)</f>
      </c>
      <c r="L177">
        <f>IF(CALC_EPM!$B170="","",CALC_EPM!L170)</f>
      </c>
      <c r="M177">
        <f>IF(CALC_EPM!$B170="","",CALC_EPM!M170)</f>
      </c>
      <c r="N177">
        <f>IF(CALC_EPM!$B170="","",CALC_EPM!N170)</f>
      </c>
      <c r="O177">
        <f>IF(CALC_EPM!$B170="","",CALC_EPM!O170)</f>
      </c>
      <c r="P177">
        <f>IF(CALC_EPM!$B170="","",CALC_EPM!P170)</f>
      </c>
      <c r="Q177">
        <f>IF(CALC_EPM!$B170="","",CALC_EPM!Q170)</f>
      </c>
      <c r="R177">
        <f>IF(CALC_EPM!$B170="","",CALC_EPM!R170)</f>
      </c>
      <c r="S177">
        <f>IF(CALC_EPM!$B170="","",CALC_EPM!S170)</f>
      </c>
      <c r="T177">
        <f>IF(CALC_EPM!$B170="","",CALC_EPM!T170)</f>
      </c>
      <c r="U177">
        <f>IF(CALC_EPM!$B170="","",CALC_EPM!U170)</f>
      </c>
    </row>
    <row r="178">
      <c r="A178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78" t="str">
        <f>IF(CALC_EPM!$B171="","",CALC_EPM!A171)</f>
      </c>
      <c r="C178" t="str">
        <f>IF(CALC_EPM!$B171="","",CALC_EPM!B171)</f>
      </c>
      <c r="D178">
        <f>IF(CALC_EPM!$B171="","",CALC_EPM!D171)</f>
      </c>
      <c r="E178" s="10" t="str">
        <f>IF(CALC_EPM!$B171="","",CALC_EPM!E171)</f>
      </c>
      <c r="F178" s="10" t="str">
        <f>IF(CALC_EPM!$B171="","",CALC_EPM!F171)</f>
      </c>
      <c r="G178" t="str">
        <f>IF(CALC_EPM!$B171="","",CALC_EPM!G171)</f>
      </c>
      <c r="H178" s="11" t="str">
        <f>IF(CALC_EPM!$B171="","",CALC_EPM!H171)</f>
      </c>
      <c r="I178" s="11" t="str">
        <f>IF(CALC_EPM!$B171="","",CALC_EPM!I171)</f>
      </c>
      <c r="J178" t="str">
        <f>IF(CALC_EPM!$B171="","",CALC_EPM!J171)</f>
      </c>
      <c r="K178" t="str">
        <f>IF(CALC_EPM!$B171="","",CALC_EPM!K171)</f>
      </c>
      <c r="L178">
        <f>IF(CALC_EPM!$B171="","",CALC_EPM!L171)</f>
      </c>
      <c r="M178">
        <f>IF(CALC_EPM!$B171="","",CALC_EPM!M171)</f>
      </c>
      <c r="N178">
        <f>IF(CALC_EPM!$B171="","",CALC_EPM!N171)</f>
      </c>
      <c r="O178">
        <f>IF(CALC_EPM!$B171="","",CALC_EPM!O171)</f>
      </c>
      <c r="P178">
        <f>IF(CALC_EPM!$B171="","",CALC_EPM!P171)</f>
      </c>
      <c r="Q178">
        <f>IF(CALC_EPM!$B171="","",CALC_EPM!Q171)</f>
      </c>
      <c r="R178">
        <f>IF(CALC_EPM!$B171="","",CALC_EPM!R171)</f>
      </c>
      <c r="S178">
        <f>IF(CALC_EPM!$B171="","",CALC_EPM!S171)</f>
      </c>
      <c r="T178">
        <f>IF(CALC_EPM!$B171="","",CALC_EPM!T171)</f>
      </c>
      <c r="U178">
        <f>IF(CALC_EPM!$B171="","",CALC_EPM!U171)</f>
      </c>
    </row>
    <row r="179">
      <c r="A179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79" t="str">
        <f>IF(CALC_EPM!$B172="","",CALC_EPM!A172)</f>
      </c>
      <c r="C179" t="str">
        <f>IF(CALC_EPM!$B172="","",CALC_EPM!B172)</f>
      </c>
      <c r="D179">
        <f>IF(CALC_EPM!$B172="","",CALC_EPM!D172)</f>
      </c>
      <c r="E179" s="10" t="str">
        <f>IF(CALC_EPM!$B172="","",CALC_EPM!E172)</f>
      </c>
      <c r="F179" s="10" t="str">
        <f>IF(CALC_EPM!$B172="","",CALC_EPM!F172)</f>
      </c>
      <c r="G179" t="str">
        <f>IF(CALC_EPM!$B172="","",CALC_EPM!G172)</f>
      </c>
      <c r="H179" s="11" t="str">
        <f>IF(CALC_EPM!$B172="","",CALC_EPM!H172)</f>
      </c>
      <c r="I179" s="11" t="str">
        <f>IF(CALC_EPM!$B172="","",CALC_EPM!I172)</f>
      </c>
      <c r="J179" t="str">
        <f>IF(CALC_EPM!$B172="","",CALC_EPM!J172)</f>
      </c>
      <c r="K179" t="str">
        <f>IF(CALC_EPM!$B172="","",CALC_EPM!K172)</f>
      </c>
      <c r="L179">
        <f>IF(CALC_EPM!$B172="","",CALC_EPM!L172)</f>
      </c>
      <c r="M179">
        <f>IF(CALC_EPM!$B172="","",CALC_EPM!M172)</f>
      </c>
      <c r="N179">
        <f>IF(CALC_EPM!$B172="","",CALC_EPM!N172)</f>
      </c>
      <c r="O179">
        <f>IF(CALC_EPM!$B172="","",CALC_EPM!O172)</f>
      </c>
      <c r="P179">
        <f>IF(CALC_EPM!$B172="","",CALC_EPM!P172)</f>
      </c>
      <c r="Q179">
        <f>IF(CALC_EPM!$B172="","",CALC_EPM!Q172)</f>
      </c>
      <c r="R179">
        <f>IF(CALC_EPM!$B172="","",CALC_EPM!R172)</f>
      </c>
      <c r="S179">
        <f>IF(CALC_EPM!$B172="","",CALC_EPM!S172)</f>
      </c>
      <c r="T179">
        <f>IF(CALC_EPM!$B172="","",CALC_EPM!T172)</f>
      </c>
      <c r="U179">
        <f>IF(CALC_EPM!$B172="","",CALC_EPM!U172)</f>
      </c>
    </row>
    <row r="180">
      <c r="A180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0" t="str">
        <f>IF(CALC_EPM!$B173="","",CALC_EPM!A173)</f>
      </c>
      <c r="C180" t="str">
        <f>IF(CALC_EPM!$B173="","",CALC_EPM!B173)</f>
      </c>
      <c r="D180">
        <f>IF(CALC_EPM!$B173="","",CALC_EPM!D173)</f>
      </c>
      <c r="E180" s="10" t="str">
        <f>IF(CALC_EPM!$B173="","",CALC_EPM!E173)</f>
      </c>
      <c r="F180" s="10" t="str">
        <f>IF(CALC_EPM!$B173="","",CALC_EPM!F173)</f>
      </c>
      <c r="G180" t="str">
        <f>IF(CALC_EPM!$B173="","",CALC_EPM!G173)</f>
      </c>
      <c r="H180" s="11" t="str">
        <f>IF(CALC_EPM!$B173="","",CALC_EPM!H173)</f>
      </c>
      <c r="I180" s="11" t="str">
        <f>IF(CALC_EPM!$B173="","",CALC_EPM!I173)</f>
      </c>
      <c r="J180" t="str">
        <f>IF(CALC_EPM!$B173="","",CALC_EPM!J173)</f>
      </c>
      <c r="K180" t="str">
        <f>IF(CALC_EPM!$B173="","",CALC_EPM!K173)</f>
      </c>
      <c r="L180">
        <f>IF(CALC_EPM!$B173="","",CALC_EPM!L173)</f>
      </c>
      <c r="M180">
        <f>IF(CALC_EPM!$B173="","",CALC_EPM!M173)</f>
      </c>
      <c r="N180">
        <f>IF(CALC_EPM!$B173="","",CALC_EPM!N173)</f>
      </c>
      <c r="O180">
        <f>IF(CALC_EPM!$B173="","",CALC_EPM!O173)</f>
      </c>
      <c r="P180">
        <f>IF(CALC_EPM!$B173="","",CALC_EPM!P173)</f>
      </c>
      <c r="Q180">
        <f>IF(CALC_EPM!$B173="","",CALC_EPM!Q173)</f>
      </c>
      <c r="R180">
        <f>IF(CALC_EPM!$B173="","",CALC_EPM!R173)</f>
      </c>
      <c r="S180">
        <f>IF(CALC_EPM!$B173="","",CALC_EPM!S173)</f>
      </c>
      <c r="T180">
        <f>IF(CALC_EPM!$B173="","",CALC_EPM!T173)</f>
      </c>
      <c r="U180">
        <f>IF(CALC_EPM!$B173="","",CALC_EPM!U173)</f>
      </c>
    </row>
    <row r="181">
      <c r="A181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1" t="str">
        <f>IF(CALC_EPM!$B174="","",CALC_EPM!A174)</f>
      </c>
      <c r="C181" t="str">
        <f>IF(CALC_EPM!$B174="","",CALC_EPM!B174)</f>
      </c>
      <c r="D181">
        <f>IF(CALC_EPM!$B174="","",CALC_EPM!D174)</f>
      </c>
      <c r="E181" s="10" t="str">
        <f>IF(CALC_EPM!$B174="","",CALC_EPM!E174)</f>
      </c>
      <c r="F181" s="10" t="str">
        <f>IF(CALC_EPM!$B174="","",CALC_EPM!F174)</f>
      </c>
      <c r="G181" t="str">
        <f>IF(CALC_EPM!$B174="","",CALC_EPM!G174)</f>
      </c>
      <c r="H181" s="11" t="str">
        <f>IF(CALC_EPM!$B174="","",CALC_EPM!H174)</f>
      </c>
      <c r="I181" s="11" t="str">
        <f>IF(CALC_EPM!$B174="","",CALC_EPM!I174)</f>
      </c>
      <c r="J181" t="str">
        <f>IF(CALC_EPM!$B174="","",CALC_EPM!J174)</f>
      </c>
      <c r="K181" t="str">
        <f>IF(CALC_EPM!$B174="","",CALC_EPM!K174)</f>
      </c>
      <c r="L181">
        <f>IF(CALC_EPM!$B174="","",CALC_EPM!L174)</f>
      </c>
      <c r="M181">
        <f>IF(CALC_EPM!$B174="","",CALC_EPM!M174)</f>
      </c>
      <c r="N181">
        <f>IF(CALC_EPM!$B174="","",CALC_EPM!N174)</f>
      </c>
      <c r="O181">
        <f>IF(CALC_EPM!$B174="","",CALC_EPM!O174)</f>
      </c>
      <c r="P181">
        <f>IF(CALC_EPM!$B174="","",CALC_EPM!P174)</f>
      </c>
      <c r="Q181">
        <f>IF(CALC_EPM!$B174="","",CALC_EPM!Q174)</f>
      </c>
      <c r="R181">
        <f>IF(CALC_EPM!$B174="","",CALC_EPM!R174)</f>
      </c>
      <c r="S181">
        <f>IF(CALC_EPM!$B174="","",CALC_EPM!S174)</f>
      </c>
      <c r="T181">
        <f>IF(CALC_EPM!$B174="","",CALC_EPM!T174)</f>
      </c>
      <c r="U181">
        <f>IF(CALC_EPM!$B174="","",CALC_EPM!U174)</f>
      </c>
    </row>
    <row r="182">
      <c r="A182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2" t="str">
        <f>IF(CALC_EPM!$B175="","",CALC_EPM!A175)</f>
      </c>
      <c r="C182" t="str">
        <f>IF(CALC_EPM!$B175="","",CALC_EPM!B175)</f>
      </c>
      <c r="D182">
        <f>IF(CALC_EPM!$B175="","",CALC_EPM!D175)</f>
      </c>
      <c r="E182" s="10" t="str">
        <f>IF(CALC_EPM!$B175="","",CALC_EPM!E175)</f>
      </c>
      <c r="F182" s="10" t="str">
        <f>IF(CALC_EPM!$B175="","",CALC_EPM!F175)</f>
      </c>
      <c r="G182" t="str">
        <f>IF(CALC_EPM!$B175="","",CALC_EPM!G175)</f>
      </c>
      <c r="H182" s="11" t="str">
        <f>IF(CALC_EPM!$B175="","",CALC_EPM!H175)</f>
      </c>
      <c r="I182" s="11" t="str">
        <f>IF(CALC_EPM!$B175="","",CALC_EPM!I175)</f>
      </c>
      <c r="J182" t="str">
        <f>IF(CALC_EPM!$B175="","",CALC_EPM!J175)</f>
      </c>
      <c r="K182" t="str">
        <f>IF(CALC_EPM!$B175="","",CALC_EPM!K175)</f>
      </c>
      <c r="L182">
        <f>IF(CALC_EPM!$B175="","",CALC_EPM!L175)</f>
      </c>
      <c r="M182">
        <f>IF(CALC_EPM!$B175="","",CALC_EPM!M175)</f>
      </c>
      <c r="N182">
        <f>IF(CALC_EPM!$B175="","",CALC_EPM!N175)</f>
      </c>
      <c r="O182">
        <f>IF(CALC_EPM!$B175="","",CALC_EPM!O175)</f>
      </c>
      <c r="P182">
        <f>IF(CALC_EPM!$B175="","",CALC_EPM!P175)</f>
      </c>
      <c r="Q182">
        <f>IF(CALC_EPM!$B175="","",CALC_EPM!Q175)</f>
      </c>
      <c r="R182">
        <f>IF(CALC_EPM!$B175="","",CALC_EPM!R175)</f>
      </c>
      <c r="S182">
        <f>IF(CALC_EPM!$B175="","",CALC_EPM!S175)</f>
      </c>
      <c r="T182">
        <f>IF(CALC_EPM!$B175="","",CALC_EPM!T175)</f>
      </c>
      <c r="U182">
        <f>IF(CALC_EPM!$B175="","",CALC_EPM!U175)</f>
      </c>
    </row>
    <row r="183">
      <c r="A183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3" t="str">
        <f>IF(CALC_EPM!$B176="","",CALC_EPM!A176)</f>
      </c>
      <c r="C183" t="str">
        <f>IF(CALC_EPM!$B176="","",CALC_EPM!B176)</f>
      </c>
      <c r="D183">
        <f>IF(CALC_EPM!$B176="","",CALC_EPM!D176)</f>
      </c>
      <c r="E183" s="10" t="str">
        <f>IF(CALC_EPM!$B176="","",CALC_EPM!E176)</f>
      </c>
      <c r="F183" s="10" t="str">
        <f>IF(CALC_EPM!$B176="","",CALC_EPM!F176)</f>
      </c>
      <c r="G183" t="str">
        <f>IF(CALC_EPM!$B176="","",CALC_EPM!G176)</f>
      </c>
      <c r="H183" s="11" t="str">
        <f>IF(CALC_EPM!$B176="","",CALC_EPM!H176)</f>
      </c>
      <c r="I183" s="11" t="str">
        <f>IF(CALC_EPM!$B176="","",CALC_EPM!I176)</f>
      </c>
      <c r="J183" t="str">
        <f>IF(CALC_EPM!$B176="","",CALC_EPM!J176)</f>
      </c>
      <c r="K183" t="str">
        <f>IF(CALC_EPM!$B176="","",CALC_EPM!K176)</f>
      </c>
      <c r="L183">
        <f>IF(CALC_EPM!$B176="","",CALC_EPM!L176)</f>
      </c>
      <c r="M183">
        <f>IF(CALC_EPM!$B176="","",CALC_EPM!M176)</f>
      </c>
      <c r="N183">
        <f>IF(CALC_EPM!$B176="","",CALC_EPM!N176)</f>
      </c>
      <c r="O183">
        <f>IF(CALC_EPM!$B176="","",CALC_EPM!O176)</f>
      </c>
      <c r="P183">
        <f>IF(CALC_EPM!$B176="","",CALC_EPM!P176)</f>
      </c>
      <c r="Q183">
        <f>IF(CALC_EPM!$B176="","",CALC_EPM!Q176)</f>
      </c>
      <c r="R183">
        <f>IF(CALC_EPM!$B176="","",CALC_EPM!R176)</f>
      </c>
      <c r="S183">
        <f>IF(CALC_EPM!$B176="","",CALC_EPM!S176)</f>
      </c>
      <c r="T183">
        <f>IF(CALC_EPM!$B176="","",CALC_EPM!T176)</f>
      </c>
      <c r="U183">
        <f>IF(CALC_EPM!$B176="","",CALC_EPM!U176)</f>
      </c>
    </row>
    <row r="184">
      <c r="A184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4" t="str">
        <f>IF(CALC_EPM!$B177="","",CALC_EPM!A177)</f>
      </c>
      <c r="C184" t="str">
        <f>IF(CALC_EPM!$B177="","",CALC_EPM!B177)</f>
      </c>
      <c r="D184">
        <f>IF(CALC_EPM!$B177="","",CALC_EPM!D177)</f>
      </c>
      <c r="E184" s="10" t="str">
        <f>IF(CALC_EPM!$B177="","",CALC_EPM!E177)</f>
      </c>
      <c r="F184" s="10" t="str">
        <f>IF(CALC_EPM!$B177="","",CALC_EPM!F177)</f>
      </c>
      <c r="G184" t="str">
        <f>IF(CALC_EPM!$B177="","",CALC_EPM!G177)</f>
      </c>
      <c r="H184" s="11" t="str">
        <f>IF(CALC_EPM!$B177="","",CALC_EPM!H177)</f>
      </c>
      <c r="I184" s="11" t="str">
        <f>IF(CALC_EPM!$B177="","",CALC_EPM!I177)</f>
      </c>
      <c r="J184" t="str">
        <f>IF(CALC_EPM!$B177="","",CALC_EPM!J177)</f>
      </c>
      <c r="K184" t="str">
        <f>IF(CALC_EPM!$B177="","",CALC_EPM!K177)</f>
      </c>
      <c r="L184">
        <f>IF(CALC_EPM!$B177="","",CALC_EPM!L177)</f>
      </c>
      <c r="M184">
        <f>IF(CALC_EPM!$B177="","",CALC_EPM!M177)</f>
      </c>
      <c r="N184">
        <f>IF(CALC_EPM!$B177="","",CALC_EPM!N177)</f>
      </c>
      <c r="O184">
        <f>IF(CALC_EPM!$B177="","",CALC_EPM!O177)</f>
      </c>
      <c r="P184">
        <f>IF(CALC_EPM!$B177="","",CALC_EPM!P177)</f>
      </c>
      <c r="Q184">
        <f>IF(CALC_EPM!$B177="","",CALC_EPM!Q177)</f>
      </c>
      <c r="R184">
        <f>IF(CALC_EPM!$B177="","",CALC_EPM!R177)</f>
      </c>
      <c r="S184">
        <f>IF(CALC_EPM!$B177="","",CALC_EPM!S177)</f>
      </c>
      <c r="T184">
        <f>IF(CALC_EPM!$B177="","",CALC_EPM!T177)</f>
      </c>
      <c r="U184">
        <f>IF(CALC_EPM!$B177="","",CALC_EPM!U177)</f>
      </c>
    </row>
    <row r="185">
      <c r="A185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5" t="str">
        <f>IF(CALC_EPM!$B178="","",CALC_EPM!A178)</f>
      </c>
      <c r="C185" t="str">
        <f>IF(CALC_EPM!$B178="","",CALC_EPM!B178)</f>
      </c>
      <c r="D185">
        <f>IF(CALC_EPM!$B178="","",CALC_EPM!D178)</f>
      </c>
      <c r="E185" s="10" t="str">
        <f>IF(CALC_EPM!$B178="","",CALC_EPM!E178)</f>
      </c>
      <c r="F185" s="10" t="str">
        <f>IF(CALC_EPM!$B178="","",CALC_EPM!F178)</f>
      </c>
      <c r="G185" t="str">
        <f>IF(CALC_EPM!$B178="","",CALC_EPM!G178)</f>
      </c>
      <c r="H185" s="11" t="str">
        <f>IF(CALC_EPM!$B178="","",CALC_EPM!H178)</f>
      </c>
      <c r="I185" s="11" t="str">
        <f>IF(CALC_EPM!$B178="","",CALC_EPM!I178)</f>
      </c>
      <c r="J185" t="str">
        <f>IF(CALC_EPM!$B178="","",CALC_EPM!J178)</f>
      </c>
      <c r="K185" t="str">
        <f>IF(CALC_EPM!$B178="","",CALC_EPM!K178)</f>
      </c>
      <c r="L185">
        <f>IF(CALC_EPM!$B178="","",CALC_EPM!L178)</f>
      </c>
      <c r="M185">
        <f>IF(CALC_EPM!$B178="","",CALC_EPM!M178)</f>
      </c>
      <c r="N185">
        <f>IF(CALC_EPM!$B178="","",CALC_EPM!N178)</f>
      </c>
      <c r="O185">
        <f>IF(CALC_EPM!$B178="","",CALC_EPM!O178)</f>
      </c>
      <c r="P185">
        <f>IF(CALC_EPM!$B178="","",CALC_EPM!P178)</f>
      </c>
      <c r="Q185">
        <f>IF(CALC_EPM!$B178="","",CALC_EPM!Q178)</f>
      </c>
      <c r="R185">
        <f>IF(CALC_EPM!$B178="","",CALC_EPM!R178)</f>
      </c>
      <c r="S185">
        <f>IF(CALC_EPM!$B178="","",CALC_EPM!S178)</f>
      </c>
      <c r="T185">
        <f>IF(CALC_EPM!$B178="","",CALC_EPM!T178)</f>
      </c>
      <c r="U185">
        <f>IF(CALC_EPM!$B178="","",CALC_EPM!U178)</f>
      </c>
    </row>
    <row r="186">
      <c r="A186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86" t="str">
        <f>IF(CALC_EPM!$B179="","",CALC_EPM!A179)</f>
      </c>
      <c r="C186" t="str">
        <f>IF(CALC_EPM!$B179="","",CALC_EPM!B179)</f>
      </c>
      <c r="D186">
        <f>IF(CALC_EPM!$B179="","",CALC_EPM!D179)</f>
      </c>
      <c r="E186" s="10" t="str">
        <f>IF(CALC_EPM!$B179="","",CALC_EPM!E179)</f>
      </c>
      <c r="F186" s="10" t="str">
        <f>IF(CALC_EPM!$B179="","",CALC_EPM!F179)</f>
      </c>
      <c r="G186" t="str">
        <f>IF(CALC_EPM!$B179="","",CALC_EPM!G179)</f>
      </c>
      <c r="H186" s="11" t="str">
        <f>IF(CALC_EPM!$B179="","",CALC_EPM!H179)</f>
      </c>
      <c r="I186" s="11" t="str">
        <f>IF(CALC_EPM!$B179="","",CALC_EPM!I179)</f>
      </c>
      <c r="J186" t="str">
        <f>IF(CALC_EPM!$B179="","",CALC_EPM!J179)</f>
      </c>
      <c r="K186" t="str">
        <f>IF(CALC_EPM!$B179="","",CALC_EPM!K179)</f>
      </c>
      <c r="L186">
        <f>IF(CALC_EPM!$B179="","",CALC_EPM!L179)</f>
      </c>
      <c r="M186">
        <f>IF(CALC_EPM!$B179="","",CALC_EPM!M179)</f>
      </c>
      <c r="N186">
        <f>IF(CALC_EPM!$B179="","",CALC_EPM!N179)</f>
      </c>
      <c r="O186">
        <f>IF(CALC_EPM!$B179="","",CALC_EPM!O179)</f>
      </c>
      <c r="P186">
        <f>IF(CALC_EPM!$B179="","",CALC_EPM!P179)</f>
      </c>
      <c r="Q186">
        <f>IF(CALC_EPM!$B179="","",CALC_EPM!Q179)</f>
      </c>
      <c r="R186">
        <f>IF(CALC_EPM!$B179="","",CALC_EPM!R179)</f>
      </c>
      <c r="S186">
        <f>IF(CALC_EPM!$B179="","",CALC_EPM!S179)</f>
      </c>
      <c r="T186">
        <f>IF(CALC_EPM!$B179="","",CALC_EPM!T179)</f>
      </c>
      <c r="U186">
        <f>IF(CALC_EPM!$B179="","",CALC_EPM!U179)</f>
      </c>
    </row>
    <row r="187">
      <c r="A187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87" t="str">
        <f>IF(CALC_EPM!$B180="","",CALC_EPM!A180)</f>
      </c>
      <c r="C187" t="str">
        <f>IF(CALC_EPM!$B180="","",CALC_EPM!B180)</f>
      </c>
      <c r="D187">
        <f>IF(CALC_EPM!$B180="","",CALC_EPM!D180)</f>
      </c>
      <c r="E187" s="10" t="str">
        <f>IF(CALC_EPM!$B180="","",CALC_EPM!E180)</f>
      </c>
      <c r="F187" s="10" t="str">
        <f>IF(CALC_EPM!$B180="","",CALC_EPM!F180)</f>
      </c>
      <c r="G187" t="str">
        <f>IF(CALC_EPM!$B180="","",CALC_EPM!G180)</f>
      </c>
      <c r="H187" s="11" t="str">
        <f>IF(CALC_EPM!$B180="","",CALC_EPM!H180)</f>
      </c>
      <c r="I187" s="11" t="str">
        <f>IF(CALC_EPM!$B180="","",CALC_EPM!I180)</f>
      </c>
      <c r="J187" t="str">
        <f>IF(CALC_EPM!$B180="","",CALC_EPM!J180)</f>
      </c>
      <c r="K187" t="str">
        <f>IF(CALC_EPM!$B180="","",CALC_EPM!K180)</f>
      </c>
      <c r="L187">
        <f>IF(CALC_EPM!$B180="","",CALC_EPM!L180)</f>
      </c>
      <c r="M187">
        <f>IF(CALC_EPM!$B180="","",CALC_EPM!M180)</f>
      </c>
      <c r="N187">
        <f>IF(CALC_EPM!$B180="","",CALC_EPM!N180)</f>
      </c>
      <c r="O187">
        <f>IF(CALC_EPM!$B180="","",CALC_EPM!O180)</f>
      </c>
      <c r="P187">
        <f>IF(CALC_EPM!$B180="","",CALC_EPM!P180)</f>
      </c>
      <c r="Q187">
        <f>IF(CALC_EPM!$B180="","",CALC_EPM!Q180)</f>
      </c>
      <c r="R187">
        <f>IF(CALC_EPM!$B180="","",CALC_EPM!R180)</f>
      </c>
      <c r="S187">
        <f>IF(CALC_EPM!$B180="","",CALC_EPM!S180)</f>
      </c>
      <c r="T187">
        <f>IF(CALC_EPM!$B180="","",CALC_EPM!T180)</f>
      </c>
      <c r="U187">
        <f>IF(CALC_EPM!$B180="","",CALC_EPM!U180)</f>
      </c>
    </row>
    <row r="188">
      <c r="A188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88" t="str">
        <f>IF(CALC_EPM!$B181="","",CALC_EPM!A181)</f>
      </c>
      <c r="C188" t="str">
        <f>IF(CALC_EPM!$B181="","",CALC_EPM!B181)</f>
      </c>
      <c r="D188">
        <f>IF(CALC_EPM!$B181="","",CALC_EPM!D181)</f>
      </c>
      <c r="E188" s="10" t="str">
        <f>IF(CALC_EPM!$B181="","",CALC_EPM!E181)</f>
      </c>
      <c r="F188" s="10" t="str">
        <f>IF(CALC_EPM!$B181="","",CALC_EPM!F181)</f>
      </c>
      <c r="G188" t="str">
        <f>IF(CALC_EPM!$B181="","",CALC_EPM!G181)</f>
      </c>
      <c r="H188" s="11" t="str">
        <f>IF(CALC_EPM!$B181="","",CALC_EPM!H181)</f>
      </c>
      <c r="I188" s="11" t="str">
        <f>IF(CALC_EPM!$B181="","",CALC_EPM!I181)</f>
      </c>
      <c r="J188" t="str">
        <f>IF(CALC_EPM!$B181="","",CALC_EPM!J181)</f>
      </c>
      <c r="K188" t="str">
        <f>IF(CALC_EPM!$B181="","",CALC_EPM!K181)</f>
      </c>
      <c r="L188">
        <f>IF(CALC_EPM!$B181="","",CALC_EPM!L181)</f>
      </c>
      <c r="M188">
        <f>IF(CALC_EPM!$B181="","",CALC_EPM!M181)</f>
      </c>
      <c r="N188">
        <f>IF(CALC_EPM!$B181="","",CALC_EPM!N181)</f>
      </c>
      <c r="O188">
        <f>IF(CALC_EPM!$B181="","",CALC_EPM!O181)</f>
      </c>
      <c r="P188">
        <f>IF(CALC_EPM!$B181="","",CALC_EPM!P181)</f>
      </c>
      <c r="Q188">
        <f>IF(CALC_EPM!$B181="","",CALC_EPM!Q181)</f>
      </c>
      <c r="R188">
        <f>IF(CALC_EPM!$B181="","",CALC_EPM!R181)</f>
      </c>
      <c r="S188">
        <f>IF(CALC_EPM!$B181="","",CALC_EPM!S181)</f>
      </c>
      <c r="T188">
        <f>IF(CALC_EPM!$B181="","",CALC_EPM!T181)</f>
      </c>
      <c r="U188">
        <f>IF(CALC_EPM!$B181="","",CALC_EPM!U181)</f>
      </c>
    </row>
    <row r="189">
      <c r="A189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89" t="str">
        <f>IF(CALC_EPM!$B182="","",CALC_EPM!A182)</f>
      </c>
      <c r="C189" t="str">
        <f>IF(CALC_EPM!$B182="","",CALC_EPM!B182)</f>
      </c>
      <c r="D189">
        <f>IF(CALC_EPM!$B182="","",CALC_EPM!D182)</f>
      </c>
      <c r="E189" s="10" t="str">
        <f>IF(CALC_EPM!$B182="","",CALC_EPM!E182)</f>
      </c>
      <c r="F189" s="10" t="str">
        <f>IF(CALC_EPM!$B182="","",CALC_EPM!F182)</f>
      </c>
      <c r="G189" t="str">
        <f>IF(CALC_EPM!$B182="","",CALC_EPM!G182)</f>
      </c>
      <c r="H189" s="11" t="str">
        <f>IF(CALC_EPM!$B182="","",CALC_EPM!H182)</f>
      </c>
      <c r="I189" s="11" t="str">
        <f>IF(CALC_EPM!$B182="","",CALC_EPM!I182)</f>
      </c>
      <c r="J189" t="str">
        <f>IF(CALC_EPM!$B182="","",CALC_EPM!J182)</f>
      </c>
      <c r="K189" t="str">
        <f>IF(CALC_EPM!$B182="","",CALC_EPM!K182)</f>
      </c>
      <c r="L189">
        <f>IF(CALC_EPM!$B182="","",CALC_EPM!L182)</f>
      </c>
      <c r="M189">
        <f>IF(CALC_EPM!$B182="","",CALC_EPM!M182)</f>
      </c>
      <c r="N189">
        <f>IF(CALC_EPM!$B182="","",CALC_EPM!N182)</f>
      </c>
      <c r="O189">
        <f>IF(CALC_EPM!$B182="","",CALC_EPM!O182)</f>
      </c>
      <c r="P189">
        <f>IF(CALC_EPM!$B182="","",CALC_EPM!P182)</f>
      </c>
      <c r="Q189">
        <f>IF(CALC_EPM!$B182="","",CALC_EPM!Q182)</f>
      </c>
      <c r="R189">
        <f>IF(CALC_EPM!$B182="","",CALC_EPM!R182)</f>
      </c>
      <c r="S189">
        <f>IF(CALC_EPM!$B182="","",CALC_EPM!S182)</f>
      </c>
      <c r="T189">
        <f>IF(CALC_EPM!$B182="","",CALC_EPM!T182)</f>
      </c>
      <c r="U189">
        <f>IF(CALC_EPM!$B182="","",CALC_EPM!U182)</f>
      </c>
    </row>
    <row r="190">
      <c r="A190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0" t="str">
        <f>IF(CALC_EPM!$B183="","",CALC_EPM!A183)</f>
      </c>
      <c r="C190" t="str">
        <f>IF(CALC_EPM!$B183="","",CALC_EPM!B183)</f>
      </c>
      <c r="D190">
        <f>IF(CALC_EPM!$B183="","",CALC_EPM!D183)</f>
      </c>
      <c r="E190" s="10" t="str">
        <f>IF(CALC_EPM!$B183="","",CALC_EPM!E183)</f>
      </c>
      <c r="F190" s="10" t="str">
        <f>IF(CALC_EPM!$B183="","",CALC_EPM!F183)</f>
      </c>
      <c r="G190" t="str">
        <f>IF(CALC_EPM!$B183="","",CALC_EPM!G183)</f>
      </c>
      <c r="H190" s="11" t="str">
        <f>IF(CALC_EPM!$B183="","",CALC_EPM!H183)</f>
      </c>
      <c r="I190" s="11" t="str">
        <f>IF(CALC_EPM!$B183="","",CALC_EPM!I183)</f>
      </c>
      <c r="J190" t="str">
        <f>IF(CALC_EPM!$B183="","",CALC_EPM!J183)</f>
      </c>
      <c r="K190" t="str">
        <f>IF(CALC_EPM!$B183="","",CALC_EPM!K183)</f>
      </c>
      <c r="L190">
        <f>IF(CALC_EPM!$B183="","",CALC_EPM!L183)</f>
      </c>
      <c r="M190">
        <f>IF(CALC_EPM!$B183="","",CALC_EPM!M183)</f>
      </c>
      <c r="N190">
        <f>IF(CALC_EPM!$B183="","",CALC_EPM!N183)</f>
      </c>
      <c r="O190">
        <f>IF(CALC_EPM!$B183="","",CALC_EPM!O183)</f>
      </c>
      <c r="P190">
        <f>IF(CALC_EPM!$B183="","",CALC_EPM!P183)</f>
      </c>
      <c r="Q190">
        <f>IF(CALC_EPM!$B183="","",CALC_EPM!Q183)</f>
      </c>
      <c r="R190">
        <f>IF(CALC_EPM!$B183="","",CALC_EPM!R183)</f>
      </c>
      <c r="S190">
        <f>IF(CALC_EPM!$B183="","",CALC_EPM!S183)</f>
      </c>
      <c r="T190">
        <f>IF(CALC_EPM!$B183="","",CALC_EPM!T183)</f>
      </c>
      <c r="U190">
        <f>IF(CALC_EPM!$B183="","",CALC_EPM!U183)</f>
      </c>
    </row>
    <row r="191">
      <c r="A191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1" t="str">
        <f>IF(CALC_EPM!$B184="","",CALC_EPM!A184)</f>
      </c>
      <c r="C191" t="str">
        <f>IF(CALC_EPM!$B184="","",CALC_EPM!B184)</f>
      </c>
      <c r="D191">
        <f>IF(CALC_EPM!$B184="","",CALC_EPM!D184)</f>
      </c>
      <c r="E191" s="10" t="str">
        <f>IF(CALC_EPM!$B184="","",CALC_EPM!E184)</f>
      </c>
      <c r="F191" s="10" t="str">
        <f>IF(CALC_EPM!$B184="","",CALC_EPM!F184)</f>
      </c>
      <c r="G191" t="str">
        <f>IF(CALC_EPM!$B184="","",CALC_EPM!G184)</f>
      </c>
      <c r="H191" s="11" t="str">
        <f>IF(CALC_EPM!$B184="","",CALC_EPM!H184)</f>
      </c>
      <c r="I191" s="11" t="str">
        <f>IF(CALC_EPM!$B184="","",CALC_EPM!I184)</f>
      </c>
      <c r="J191" t="str">
        <f>IF(CALC_EPM!$B184="","",CALC_EPM!J184)</f>
      </c>
      <c r="K191" t="str">
        <f>IF(CALC_EPM!$B184="","",CALC_EPM!K184)</f>
      </c>
      <c r="L191">
        <f>IF(CALC_EPM!$B184="","",CALC_EPM!L184)</f>
      </c>
      <c r="M191">
        <f>IF(CALC_EPM!$B184="","",CALC_EPM!M184)</f>
      </c>
      <c r="N191">
        <f>IF(CALC_EPM!$B184="","",CALC_EPM!N184)</f>
      </c>
      <c r="O191">
        <f>IF(CALC_EPM!$B184="","",CALC_EPM!O184)</f>
      </c>
      <c r="P191">
        <f>IF(CALC_EPM!$B184="","",CALC_EPM!P184)</f>
      </c>
      <c r="Q191">
        <f>IF(CALC_EPM!$B184="","",CALC_EPM!Q184)</f>
      </c>
      <c r="R191">
        <f>IF(CALC_EPM!$B184="","",CALC_EPM!R184)</f>
      </c>
      <c r="S191">
        <f>IF(CALC_EPM!$B184="","",CALC_EPM!S184)</f>
      </c>
      <c r="T191">
        <f>IF(CALC_EPM!$B184="","",CALC_EPM!T184)</f>
      </c>
      <c r="U191">
        <f>IF(CALC_EPM!$B184="","",CALC_EPM!U184)</f>
      </c>
    </row>
    <row r="192">
      <c r="A192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2" t="str">
        <f>IF(CALC_EPM!$B185="","",CALC_EPM!A185)</f>
      </c>
      <c r="C192" t="str">
        <f>IF(CALC_EPM!$B185="","",CALC_EPM!B185)</f>
      </c>
      <c r="D192">
        <f>IF(CALC_EPM!$B185="","",CALC_EPM!D185)</f>
      </c>
      <c r="E192" s="10" t="str">
        <f>IF(CALC_EPM!$B185="","",CALC_EPM!E185)</f>
      </c>
      <c r="F192" s="10" t="str">
        <f>IF(CALC_EPM!$B185="","",CALC_EPM!F185)</f>
      </c>
      <c r="G192" t="str">
        <f>IF(CALC_EPM!$B185="","",CALC_EPM!G185)</f>
      </c>
      <c r="H192" s="11" t="str">
        <f>IF(CALC_EPM!$B185="","",CALC_EPM!H185)</f>
      </c>
      <c r="I192" s="11" t="str">
        <f>IF(CALC_EPM!$B185="","",CALC_EPM!I185)</f>
      </c>
      <c r="J192" t="str">
        <f>IF(CALC_EPM!$B185="","",CALC_EPM!J185)</f>
      </c>
      <c r="K192" t="str">
        <f>IF(CALC_EPM!$B185="","",CALC_EPM!K185)</f>
      </c>
      <c r="L192">
        <f>IF(CALC_EPM!$B185="","",CALC_EPM!L185)</f>
      </c>
      <c r="M192">
        <f>IF(CALC_EPM!$B185="","",CALC_EPM!M185)</f>
      </c>
      <c r="N192">
        <f>IF(CALC_EPM!$B185="","",CALC_EPM!N185)</f>
      </c>
      <c r="O192">
        <f>IF(CALC_EPM!$B185="","",CALC_EPM!O185)</f>
      </c>
      <c r="P192">
        <f>IF(CALC_EPM!$B185="","",CALC_EPM!P185)</f>
      </c>
      <c r="Q192">
        <f>IF(CALC_EPM!$B185="","",CALC_EPM!Q185)</f>
      </c>
      <c r="R192">
        <f>IF(CALC_EPM!$B185="","",CALC_EPM!R185)</f>
      </c>
      <c r="S192">
        <f>IF(CALC_EPM!$B185="","",CALC_EPM!S185)</f>
      </c>
      <c r="T192">
        <f>IF(CALC_EPM!$B185="","",CALC_EPM!T185)</f>
      </c>
      <c r="U192">
        <f>IF(CALC_EPM!$B185="","",CALC_EPM!U185)</f>
      </c>
    </row>
    <row r="193">
      <c r="A193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3" t="str">
        <f>IF(CALC_EPM!$B186="","",CALC_EPM!A186)</f>
      </c>
      <c r="C193" t="str">
        <f>IF(CALC_EPM!$B186="","",CALC_EPM!B186)</f>
      </c>
      <c r="D193">
        <f>IF(CALC_EPM!$B186="","",CALC_EPM!D186)</f>
      </c>
      <c r="E193" s="10" t="str">
        <f>IF(CALC_EPM!$B186="","",CALC_EPM!E186)</f>
      </c>
      <c r="F193" s="10" t="str">
        <f>IF(CALC_EPM!$B186="","",CALC_EPM!F186)</f>
      </c>
      <c r="G193" t="str">
        <f>IF(CALC_EPM!$B186="","",CALC_EPM!G186)</f>
      </c>
      <c r="H193" s="11" t="str">
        <f>IF(CALC_EPM!$B186="","",CALC_EPM!H186)</f>
      </c>
      <c r="I193" s="11" t="str">
        <f>IF(CALC_EPM!$B186="","",CALC_EPM!I186)</f>
      </c>
      <c r="J193" t="str">
        <f>IF(CALC_EPM!$B186="","",CALC_EPM!J186)</f>
      </c>
      <c r="K193" t="str">
        <f>IF(CALC_EPM!$B186="","",CALC_EPM!K186)</f>
      </c>
      <c r="L193">
        <f>IF(CALC_EPM!$B186="","",CALC_EPM!L186)</f>
      </c>
      <c r="M193">
        <f>IF(CALC_EPM!$B186="","",CALC_EPM!M186)</f>
      </c>
      <c r="N193">
        <f>IF(CALC_EPM!$B186="","",CALC_EPM!N186)</f>
      </c>
      <c r="O193">
        <f>IF(CALC_EPM!$B186="","",CALC_EPM!O186)</f>
      </c>
      <c r="P193">
        <f>IF(CALC_EPM!$B186="","",CALC_EPM!P186)</f>
      </c>
      <c r="Q193">
        <f>IF(CALC_EPM!$B186="","",CALC_EPM!Q186)</f>
      </c>
      <c r="R193">
        <f>IF(CALC_EPM!$B186="","",CALC_EPM!R186)</f>
      </c>
      <c r="S193">
        <f>IF(CALC_EPM!$B186="","",CALC_EPM!S186)</f>
      </c>
      <c r="T193">
        <f>IF(CALC_EPM!$B186="","",CALC_EPM!T186)</f>
      </c>
      <c r="U193">
        <f>IF(CALC_EPM!$B186="","",CALC_EPM!U186)</f>
      </c>
    </row>
    <row r="194">
      <c r="A194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4" t="str">
        <f>IF(CALC_EPM!$B187="","",CALC_EPM!A187)</f>
      </c>
      <c r="C194" t="str">
        <f>IF(CALC_EPM!$B187="","",CALC_EPM!B187)</f>
      </c>
      <c r="D194">
        <f>IF(CALC_EPM!$B187="","",CALC_EPM!D187)</f>
      </c>
      <c r="E194" s="10" t="str">
        <f>IF(CALC_EPM!$B187="","",CALC_EPM!E187)</f>
      </c>
      <c r="F194" s="10" t="str">
        <f>IF(CALC_EPM!$B187="","",CALC_EPM!F187)</f>
      </c>
      <c r="G194" t="str">
        <f>IF(CALC_EPM!$B187="","",CALC_EPM!G187)</f>
      </c>
      <c r="H194" s="11" t="str">
        <f>IF(CALC_EPM!$B187="","",CALC_EPM!H187)</f>
      </c>
      <c r="I194" s="11" t="str">
        <f>IF(CALC_EPM!$B187="","",CALC_EPM!I187)</f>
      </c>
      <c r="J194" t="str">
        <f>IF(CALC_EPM!$B187="","",CALC_EPM!J187)</f>
      </c>
      <c r="K194" t="str">
        <f>IF(CALC_EPM!$B187="","",CALC_EPM!K187)</f>
      </c>
      <c r="L194">
        <f>IF(CALC_EPM!$B187="","",CALC_EPM!L187)</f>
      </c>
      <c r="M194">
        <f>IF(CALC_EPM!$B187="","",CALC_EPM!M187)</f>
      </c>
      <c r="N194">
        <f>IF(CALC_EPM!$B187="","",CALC_EPM!N187)</f>
      </c>
      <c r="O194">
        <f>IF(CALC_EPM!$B187="","",CALC_EPM!O187)</f>
      </c>
      <c r="P194">
        <f>IF(CALC_EPM!$B187="","",CALC_EPM!P187)</f>
      </c>
      <c r="Q194">
        <f>IF(CALC_EPM!$B187="","",CALC_EPM!Q187)</f>
      </c>
      <c r="R194">
        <f>IF(CALC_EPM!$B187="","",CALC_EPM!R187)</f>
      </c>
      <c r="S194">
        <f>IF(CALC_EPM!$B187="","",CALC_EPM!S187)</f>
      </c>
      <c r="T194">
        <f>IF(CALC_EPM!$B187="","",CALC_EPM!T187)</f>
      </c>
      <c r="U194">
        <f>IF(CALC_EPM!$B187="","",CALC_EPM!U187)</f>
      </c>
    </row>
    <row r="195">
      <c r="A195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5" t="str">
        <f>IF(CALC_EPM!$B188="","",CALC_EPM!A188)</f>
      </c>
      <c r="C195" t="str">
        <f>IF(CALC_EPM!$B188="","",CALC_EPM!B188)</f>
      </c>
      <c r="D195">
        <f>IF(CALC_EPM!$B188="","",CALC_EPM!D188)</f>
      </c>
      <c r="E195" s="10" t="str">
        <f>IF(CALC_EPM!$B188="","",CALC_EPM!E188)</f>
      </c>
      <c r="F195" s="10" t="str">
        <f>IF(CALC_EPM!$B188="","",CALC_EPM!F188)</f>
      </c>
      <c r="G195" t="str">
        <f>IF(CALC_EPM!$B188="","",CALC_EPM!G188)</f>
      </c>
      <c r="H195" s="11" t="str">
        <f>IF(CALC_EPM!$B188="","",CALC_EPM!H188)</f>
      </c>
      <c r="I195" s="11" t="str">
        <f>IF(CALC_EPM!$B188="","",CALC_EPM!I188)</f>
      </c>
      <c r="J195" t="str">
        <f>IF(CALC_EPM!$B188="","",CALC_EPM!J188)</f>
      </c>
      <c r="K195" t="str">
        <f>IF(CALC_EPM!$B188="","",CALC_EPM!K188)</f>
      </c>
      <c r="L195">
        <f>IF(CALC_EPM!$B188="","",CALC_EPM!L188)</f>
      </c>
      <c r="M195">
        <f>IF(CALC_EPM!$B188="","",CALC_EPM!M188)</f>
      </c>
      <c r="N195">
        <f>IF(CALC_EPM!$B188="","",CALC_EPM!N188)</f>
      </c>
      <c r="O195">
        <f>IF(CALC_EPM!$B188="","",CALC_EPM!O188)</f>
      </c>
      <c r="P195">
        <f>IF(CALC_EPM!$B188="","",CALC_EPM!P188)</f>
      </c>
      <c r="Q195">
        <f>IF(CALC_EPM!$B188="","",CALC_EPM!Q188)</f>
      </c>
      <c r="R195">
        <f>IF(CALC_EPM!$B188="","",CALC_EPM!R188)</f>
      </c>
      <c r="S195">
        <f>IF(CALC_EPM!$B188="","",CALC_EPM!S188)</f>
      </c>
      <c r="T195">
        <f>IF(CALC_EPM!$B188="","",CALC_EPM!T188)</f>
      </c>
      <c r="U195">
        <f>IF(CALC_EPM!$B188="","",CALC_EPM!U188)</f>
      </c>
    </row>
    <row r="196">
      <c r="A196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196" t="str">
        <f>IF(CALC_EPM!$B189="","",CALC_EPM!A189)</f>
      </c>
      <c r="C196" t="str">
        <f>IF(CALC_EPM!$B189="","",CALC_EPM!B189)</f>
      </c>
      <c r="D196">
        <f>IF(CALC_EPM!$B189="","",CALC_EPM!D189)</f>
      </c>
      <c r="E196" s="10" t="str">
        <f>IF(CALC_EPM!$B189="","",CALC_EPM!E189)</f>
      </c>
      <c r="F196" s="10" t="str">
        <f>IF(CALC_EPM!$B189="","",CALC_EPM!F189)</f>
      </c>
      <c r="G196" t="str">
        <f>IF(CALC_EPM!$B189="","",CALC_EPM!G189)</f>
      </c>
      <c r="H196" s="11" t="str">
        <f>IF(CALC_EPM!$B189="","",CALC_EPM!H189)</f>
      </c>
      <c r="I196" s="11" t="str">
        <f>IF(CALC_EPM!$B189="","",CALC_EPM!I189)</f>
      </c>
      <c r="J196" t="str">
        <f>IF(CALC_EPM!$B189="","",CALC_EPM!J189)</f>
      </c>
      <c r="K196" t="str">
        <f>IF(CALC_EPM!$B189="","",CALC_EPM!K189)</f>
      </c>
      <c r="L196">
        <f>IF(CALC_EPM!$B189="","",CALC_EPM!L189)</f>
      </c>
      <c r="M196">
        <f>IF(CALC_EPM!$B189="","",CALC_EPM!M189)</f>
      </c>
      <c r="N196">
        <f>IF(CALC_EPM!$B189="","",CALC_EPM!N189)</f>
      </c>
      <c r="O196">
        <f>IF(CALC_EPM!$B189="","",CALC_EPM!O189)</f>
      </c>
      <c r="P196">
        <f>IF(CALC_EPM!$B189="","",CALC_EPM!P189)</f>
      </c>
      <c r="Q196">
        <f>IF(CALC_EPM!$B189="","",CALC_EPM!Q189)</f>
      </c>
      <c r="R196">
        <f>IF(CALC_EPM!$B189="","",CALC_EPM!R189)</f>
      </c>
      <c r="S196">
        <f>IF(CALC_EPM!$B189="","",CALC_EPM!S189)</f>
      </c>
      <c r="T196">
        <f>IF(CALC_EPM!$B189="","",CALC_EPM!T189)</f>
      </c>
      <c r="U196">
        <f>IF(CALC_EPM!$B189="","",CALC_EPM!U189)</f>
      </c>
    </row>
    <row r="197">
      <c r="A197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197" t="str">
        <f>IF(CALC_EPM!$B190="","",CALC_EPM!A190)</f>
      </c>
      <c r="C197" t="str">
        <f>IF(CALC_EPM!$B190="","",CALC_EPM!B190)</f>
      </c>
      <c r="D197">
        <f>IF(CALC_EPM!$B190="","",CALC_EPM!D190)</f>
      </c>
      <c r="E197" s="10" t="str">
        <f>IF(CALC_EPM!$B190="","",CALC_EPM!E190)</f>
      </c>
      <c r="F197" s="10" t="str">
        <f>IF(CALC_EPM!$B190="","",CALC_EPM!F190)</f>
      </c>
      <c r="G197" t="str">
        <f>IF(CALC_EPM!$B190="","",CALC_EPM!G190)</f>
      </c>
      <c r="H197" s="11" t="str">
        <f>IF(CALC_EPM!$B190="","",CALC_EPM!H190)</f>
      </c>
      <c r="I197" s="11" t="str">
        <f>IF(CALC_EPM!$B190="","",CALC_EPM!I190)</f>
      </c>
      <c r="J197" t="str">
        <f>IF(CALC_EPM!$B190="","",CALC_EPM!J190)</f>
      </c>
      <c r="K197" t="str">
        <f>IF(CALC_EPM!$B190="","",CALC_EPM!K190)</f>
      </c>
      <c r="L197">
        <f>IF(CALC_EPM!$B190="","",CALC_EPM!L190)</f>
      </c>
      <c r="M197">
        <f>IF(CALC_EPM!$B190="","",CALC_EPM!M190)</f>
      </c>
      <c r="N197">
        <f>IF(CALC_EPM!$B190="","",CALC_EPM!N190)</f>
      </c>
      <c r="O197">
        <f>IF(CALC_EPM!$B190="","",CALC_EPM!O190)</f>
      </c>
      <c r="P197">
        <f>IF(CALC_EPM!$B190="","",CALC_EPM!P190)</f>
      </c>
      <c r="Q197">
        <f>IF(CALC_EPM!$B190="","",CALC_EPM!Q190)</f>
      </c>
      <c r="R197">
        <f>IF(CALC_EPM!$B190="","",CALC_EPM!R190)</f>
      </c>
      <c r="S197">
        <f>IF(CALC_EPM!$B190="","",CALC_EPM!S190)</f>
      </c>
      <c r="T197">
        <f>IF(CALC_EPM!$B190="","",CALC_EPM!T190)</f>
      </c>
      <c r="U197">
        <f>IF(CALC_EPM!$B190="","",CALC_EPM!U190)</f>
      </c>
    </row>
    <row r="198">
      <c r="A198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198" t="str">
        <f>IF(CALC_EPM!$B191="","",CALC_EPM!A191)</f>
      </c>
      <c r="C198" t="str">
        <f>IF(CALC_EPM!$B191="","",CALC_EPM!B191)</f>
      </c>
      <c r="D198">
        <f>IF(CALC_EPM!$B191="","",CALC_EPM!D191)</f>
      </c>
      <c r="E198" s="10" t="str">
        <f>IF(CALC_EPM!$B191="","",CALC_EPM!E191)</f>
      </c>
      <c r="F198" s="10" t="str">
        <f>IF(CALC_EPM!$B191="","",CALC_EPM!F191)</f>
      </c>
      <c r="G198" t="str">
        <f>IF(CALC_EPM!$B191="","",CALC_EPM!G191)</f>
      </c>
      <c r="H198" s="11" t="str">
        <f>IF(CALC_EPM!$B191="","",CALC_EPM!H191)</f>
      </c>
      <c r="I198" s="11" t="str">
        <f>IF(CALC_EPM!$B191="","",CALC_EPM!I191)</f>
      </c>
      <c r="J198" t="str">
        <f>IF(CALC_EPM!$B191="","",CALC_EPM!J191)</f>
      </c>
      <c r="K198" t="str">
        <f>IF(CALC_EPM!$B191="","",CALC_EPM!K191)</f>
      </c>
      <c r="L198">
        <f>IF(CALC_EPM!$B191="","",CALC_EPM!L191)</f>
      </c>
      <c r="M198">
        <f>IF(CALC_EPM!$B191="","",CALC_EPM!M191)</f>
      </c>
      <c r="N198">
        <f>IF(CALC_EPM!$B191="","",CALC_EPM!N191)</f>
      </c>
      <c r="O198">
        <f>IF(CALC_EPM!$B191="","",CALC_EPM!O191)</f>
      </c>
      <c r="P198">
        <f>IF(CALC_EPM!$B191="","",CALC_EPM!P191)</f>
      </c>
      <c r="Q198">
        <f>IF(CALC_EPM!$B191="","",CALC_EPM!Q191)</f>
      </c>
      <c r="R198">
        <f>IF(CALC_EPM!$B191="","",CALC_EPM!R191)</f>
      </c>
      <c r="S198">
        <f>IF(CALC_EPM!$B191="","",CALC_EPM!S191)</f>
      </c>
      <c r="T198">
        <f>IF(CALC_EPM!$B191="","",CALC_EPM!T191)</f>
      </c>
      <c r="U198">
        <f>IF(CALC_EPM!$B191="","",CALC_EPM!U191)</f>
      </c>
    </row>
    <row r="199">
      <c r="A199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199" t="str">
        <f>IF(CALC_EPM!$B192="","",CALC_EPM!A192)</f>
      </c>
      <c r="C199" t="str">
        <f>IF(CALC_EPM!$B192="","",CALC_EPM!B192)</f>
      </c>
      <c r="D199">
        <f>IF(CALC_EPM!$B192="","",CALC_EPM!D192)</f>
      </c>
      <c r="E199" s="10" t="str">
        <f>IF(CALC_EPM!$B192="","",CALC_EPM!E192)</f>
      </c>
      <c r="F199" s="10" t="str">
        <f>IF(CALC_EPM!$B192="","",CALC_EPM!F192)</f>
      </c>
      <c r="G199" t="str">
        <f>IF(CALC_EPM!$B192="","",CALC_EPM!G192)</f>
      </c>
      <c r="H199" s="11" t="str">
        <f>IF(CALC_EPM!$B192="","",CALC_EPM!H192)</f>
      </c>
      <c r="I199" s="11" t="str">
        <f>IF(CALC_EPM!$B192="","",CALC_EPM!I192)</f>
      </c>
      <c r="J199" t="str">
        <f>IF(CALC_EPM!$B192="","",CALC_EPM!J192)</f>
      </c>
      <c r="K199" t="str">
        <f>IF(CALC_EPM!$B192="","",CALC_EPM!K192)</f>
      </c>
      <c r="L199">
        <f>IF(CALC_EPM!$B192="","",CALC_EPM!L192)</f>
      </c>
      <c r="M199">
        <f>IF(CALC_EPM!$B192="","",CALC_EPM!M192)</f>
      </c>
      <c r="N199">
        <f>IF(CALC_EPM!$B192="","",CALC_EPM!N192)</f>
      </c>
      <c r="O199">
        <f>IF(CALC_EPM!$B192="","",CALC_EPM!O192)</f>
      </c>
      <c r="P199">
        <f>IF(CALC_EPM!$B192="","",CALC_EPM!P192)</f>
      </c>
      <c r="Q199">
        <f>IF(CALC_EPM!$B192="","",CALC_EPM!Q192)</f>
      </c>
      <c r="R199">
        <f>IF(CALC_EPM!$B192="","",CALC_EPM!R192)</f>
      </c>
      <c r="S199">
        <f>IF(CALC_EPM!$B192="","",CALC_EPM!S192)</f>
      </c>
      <c r="T199">
        <f>IF(CALC_EPM!$B192="","",CALC_EPM!T192)</f>
      </c>
      <c r="U199">
        <f>IF(CALC_EPM!$B192="","",CALC_EPM!U192)</f>
      </c>
    </row>
    <row r="200">
      <c r="A200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0" t="str">
        <f>IF(CALC_EPM!$B193="","",CALC_EPM!A193)</f>
      </c>
      <c r="C200" t="str">
        <f>IF(CALC_EPM!$B193="","",CALC_EPM!B193)</f>
      </c>
      <c r="D200">
        <f>IF(CALC_EPM!$B193="","",CALC_EPM!D193)</f>
      </c>
      <c r="E200" s="10" t="str">
        <f>IF(CALC_EPM!$B193="","",CALC_EPM!E193)</f>
      </c>
      <c r="F200" s="10" t="str">
        <f>IF(CALC_EPM!$B193="","",CALC_EPM!F193)</f>
      </c>
      <c r="G200" t="str">
        <f>IF(CALC_EPM!$B193="","",CALC_EPM!G193)</f>
      </c>
      <c r="H200" s="11" t="str">
        <f>IF(CALC_EPM!$B193="","",CALC_EPM!H193)</f>
      </c>
      <c r="I200" s="11" t="str">
        <f>IF(CALC_EPM!$B193="","",CALC_EPM!I193)</f>
      </c>
      <c r="J200" t="str">
        <f>IF(CALC_EPM!$B193="","",CALC_EPM!J193)</f>
      </c>
      <c r="K200" t="str">
        <f>IF(CALC_EPM!$B193="","",CALC_EPM!K193)</f>
      </c>
      <c r="L200">
        <f>IF(CALC_EPM!$B193="","",CALC_EPM!L193)</f>
      </c>
      <c r="M200">
        <f>IF(CALC_EPM!$B193="","",CALC_EPM!M193)</f>
      </c>
      <c r="N200">
        <f>IF(CALC_EPM!$B193="","",CALC_EPM!N193)</f>
      </c>
      <c r="O200">
        <f>IF(CALC_EPM!$B193="","",CALC_EPM!O193)</f>
      </c>
      <c r="P200">
        <f>IF(CALC_EPM!$B193="","",CALC_EPM!P193)</f>
      </c>
      <c r="Q200">
        <f>IF(CALC_EPM!$B193="","",CALC_EPM!Q193)</f>
      </c>
      <c r="R200">
        <f>IF(CALC_EPM!$B193="","",CALC_EPM!R193)</f>
      </c>
      <c r="S200">
        <f>IF(CALC_EPM!$B193="","",CALC_EPM!S193)</f>
      </c>
      <c r="T200">
        <f>IF(CALC_EPM!$B193="","",CALC_EPM!T193)</f>
      </c>
      <c r="U200">
        <f>IF(CALC_EPM!$B193="","",CALC_EPM!U193)</f>
      </c>
    </row>
    <row r="201">
      <c r="A201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1" t="str">
        <f>IF(CALC_EPM!$B194="","",CALC_EPM!A194)</f>
      </c>
      <c r="C201" t="str">
        <f>IF(CALC_EPM!$B194="","",CALC_EPM!B194)</f>
      </c>
      <c r="D201">
        <f>IF(CALC_EPM!$B194="","",CALC_EPM!D194)</f>
      </c>
      <c r="E201" s="10" t="str">
        <f>IF(CALC_EPM!$B194="","",CALC_EPM!E194)</f>
      </c>
      <c r="F201" s="10" t="str">
        <f>IF(CALC_EPM!$B194="","",CALC_EPM!F194)</f>
      </c>
      <c r="G201" t="str">
        <f>IF(CALC_EPM!$B194="","",CALC_EPM!G194)</f>
      </c>
      <c r="H201" s="11" t="str">
        <f>IF(CALC_EPM!$B194="","",CALC_EPM!H194)</f>
      </c>
      <c r="I201" s="11" t="str">
        <f>IF(CALC_EPM!$B194="","",CALC_EPM!I194)</f>
      </c>
      <c r="J201" t="str">
        <f>IF(CALC_EPM!$B194="","",CALC_EPM!J194)</f>
      </c>
      <c r="K201" t="str">
        <f>IF(CALC_EPM!$B194="","",CALC_EPM!K194)</f>
      </c>
      <c r="L201">
        <f>IF(CALC_EPM!$B194="","",CALC_EPM!L194)</f>
      </c>
      <c r="M201">
        <f>IF(CALC_EPM!$B194="","",CALC_EPM!M194)</f>
      </c>
      <c r="N201">
        <f>IF(CALC_EPM!$B194="","",CALC_EPM!N194)</f>
      </c>
      <c r="O201">
        <f>IF(CALC_EPM!$B194="","",CALC_EPM!O194)</f>
      </c>
      <c r="P201">
        <f>IF(CALC_EPM!$B194="","",CALC_EPM!P194)</f>
      </c>
      <c r="Q201">
        <f>IF(CALC_EPM!$B194="","",CALC_EPM!Q194)</f>
      </c>
      <c r="R201">
        <f>IF(CALC_EPM!$B194="","",CALC_EPM!R194)</f>
      </c>
      <c r="S201">
        <f>IF(CALC_EPM!$B194="","",CALC_EPM!S194)</f>
      </c>
      <c r="T201">
        <f>IF(CALC_EPM!$B194="","",CALC_EPM!T194)</f>
      </c>
      <c r="U201">
        <f>IF(CALC_EPM!$B194="","",CALC_EPM!U194)</f>
      </c>
    </row>
    <row r="202">
      <c r="A202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2" t="str">
        <f>IF(CALC_EPM!$B195="","",CALC_EPM!A195)</f>
      </c>
      <c r="C202" t="str">
        <f>IF(CALC_EPM!$B195="","",CALC_EPM!B195)</f>
      </c>
      <c r="D202">
        <f>IF(CALC_EPM!$B195="","",CALC_EPM!D195)</f>
      </c>
      <c r="E202" s="10" t="str">
        <f>IF(CALC_EPM!$B195="","",CALC_EPM!E195)</f>
      </c>
      <c r="F202" s="10" t="str">
        <f>IF(CALC_EPM!$B195="","",CALC_EPM!F195)</f>
      </c>
      <c r="G202" t="str">
        <f>IF(CALC_EPM!$B195="","",CALC_EPM!G195)</f>
      </c>
      <c r="H202" s="11" t="str">
        <f>IF(CALC_EPM!$B195="","",CALC_EPM!H195)</f>
      </c>
      <c r="I202" s="11" t="str">
        <f>IF(CALC_EPM!$B195="","",CALC_EPM!I195)</f>
      </c>
      <c r="J202" t="str">
        <f>IF(CALC_EPM!$B195="","",CALC_EPM!J195)</f>
      </c>
      <c r="K202" t="str">
        <f>IF(CALC_EPM!$B195="","",CALC_EPM!K195)</f>
      </c>
      <c r="L202">
        <f>IF(CALC_EPM!$B195="","",CALC_EPM!L195)</f>
      </c>
      <c r="M202">
        <f>IF(CALC_EPM!$B195="","",CALC_EPM!M195)</f>
      </c>
      <c r="N202">
        <f>IF(CALC_EPM!$B195="","",CALC_EPM!N195)</f>
      </c>
      <c r="O202">
        <f>IF(CALC_EPM!$B195="","",CALC_EPM!O195)</f>
      </c>
      <c r="P202">
        <f>IF(CALC_EPM!$B195="","",CALC_EPM!P195)</f>
      </c>
      <c r="Q202">
        <f>IF(CALC_EPM!$B195="","",CALC_EPM!Q195)</f>
      </c>
      <c r="R202">
        <f>IF(CALC_EPM!$B195="","",CALC_EPM!R195)</f>
      </c>
      <c r="S202">
        <f>IF(CALC_EPM!$B195="","",CALC_EPM!S195)</f>
      </c>
      <c r="T202">
        <f>IF(CALC_EPM!$B195="","",CALC_EPM!T195)</f>
      </c>
      <c r="U202">
        <f>IF(CALC_EPM!$B195="","",CALC_EPM!U195)</f>
      </c>
    </row>
    <row r="203">
      <c r="A203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3" t="str">
        <f>IF(CALC_EPM!$B196="","",CALC_EPM!A196)</f>
      </c>
      <c r="C203" t="str">
        <f>IF(CALC_EPM!$B196="","",CALC_EPM!B196)</f>
      </c>
      <c r="D203">
        <f>IF(CALC_EPM!$B196="","",CALC_EPM!D196)</f>
      </c>
      <c r="E203" s="10" t="str">
        <f>IF(CALC_EPM!$B196="","",CALC_EPM!E196)</f>
      </c>
      <c r="F203" s="10" t="str">
        <f>IF(CALC_EPM!$B196="","",CALC_EPM!F196)</f>
      </c>
      <c r="G203" t="str">
        <f>IF(CALC_EPM!$B196="","",CALC_EPM!G196)</f>
      </c>
      <c r="H203" s="11" t="str">
        <f>IF(CALC_EPM!$B196="","",CALC_EPM!H196)</f>
      </c>
      <c r="I203" s="11" t="str">
        <f>IF(CALC_EPM!$B196="","",CALC_EPM!I196)</f>
      </c>
      <c r="J203" t="str">
        <f>IF(CALC_EPM!$B196="","",CALC_EPM!J196)</f>
      </c>
      <c r="K203" t="str">
        <f>IF(CALC_EPM!$B196="","",CALC_EPM!K196)</f>
      </c>
      <c r="L203">
        <f>IF(CALC_EPM!$B196="","",CALC_EPM!L196)</f>
      </c>
      <c r="M203">
        <f>IF(CALC_EPM!$B196="","",CALC_EPM!M196)</f>
      </c>
      <c r="N203">
        <f>IF(CALC_EPM!$B196="","",CALC_EPM!N196)</f>
      </c>
      <c r="O203">
        <f>IF(CALC_EPM!$B196="","",CALC_EPM!O196)</f>
      </c>
      <c r="P203">
        <f>IF(CALC_EPM!$B196="","",CALC_EPM!P196)</f>
      </c>
      <c r="Q203">
        <f>IF(CALC_EPM!$B196="","",CALC_EPM!Q196)</f>
      </c>
      <c r="R203">
        <f>IF(CALC_EPM!$B196="","",CALC_EPM!R196)</f>
      </c>
      <c r="S203">
        <f>IF(CALC_EPM!$B196="","",CALC_EPM!S196)</f>
      </c>
      <c r="T203">
        <f>IF(CALC_EPM!$B196="","",CALC_EPM!T196)</f>
      </c>
      <c r="U203">
        <f>IF(CALC_EPM!$B196="","",CALC_EPM!U196)</f>
      </c>
    </row>
    <row r="204">
      <c r="A204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4" t="str">
        <f>IF(CALC_EPM!$B197="","",CALC_EPM!A197)</f>
      </c>
      <c r="C204" t="str">
        <f>IF(CALC_EPM!$B197="","",CALC_EPM!B197)</f>
      </c>
      <c r="D204">
        <f>IF(CALC_EPM!$B197="","",CALC_EPM!D197)</f>
      </c>
      <c r="E204" s="10" t="str">
        <f>IF(CALC_EPM!$B197="","",CALC_EPM!E197)</f>
      </c>
      <c r="F204" s="10" t="str">
        <f>IF(CALC_EPM!$B197="","",CALC_EPM!F197)</f>
      </c>
      <c r="G204" t="str">
        <f>IF(CALC_EPM!$B197="","",CALC_EPM!G197)</f>
      </c>
      <c r="H204" s="11" t="str">
        <f>IF(CALC_EPM!$B197="","",CALC_EPM!H197)</f>
      </c>
      <c r="I204" s="11" t="str">
        <f>IF(CALC_EPM!$B197="","",CALC_EPM!I197)</f>
      </c>
      <c r="J204" t="str">
        <f>IF(CALC_EPM!$B197="","",CALC_EPM!J197)</f>
      </c>
      <c r="K204" t="str">
        <f>IF(CALC_EPM!$B197="","",CALC_EPM!K197)</f>
      </c>
      <c r="L204">
        <f>IF(CALC_EPM!$B197="","",CALC_EPM!L197)</f>
      </c>
      <c r="M204">
        <f>IF(CALC_EPM!$B197="","",CALC_EPM!M197)</f>
      </c>
      <c r="N204">
        <f>IF(CALC_EPM!$B197="","",CALC_EPM!N197)</f>
      </c>
      <c r="O204">
        <f>IF(CALC_EPM!$B197="","",CALC_EPM!O197)</f>
      </c>
      <c r="P204">
        <f>IF(CALC_EPM!$B197="","",CALC_EPM!P197)</f>
      </c>
      <c r="Q204">
        <f>IF(CALC_EPM!$B197="","",CALC_EPM!Q197)</f>
      </c>
      <c r="R204">
        <f>IF(CALC_EPM!$B197="","",CALC_EPM!R197)</f>
      </c>
      <c r="S204">
        <f>IF(CALC_EPM!$B197="","",CALC_EPM!S197)</f>
      </c>
      <c r="T204">
        <f>IF(CALC_EPM!$B197="","",CALC_EPM!T197)</f>
      </c>
      <c r="U204">
        <f>IF(CALC_EPM!$B197="","",CALC_EPM!U197)</f>
      </c>
    </row>
    <row r="205">
      <c r="A205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5" t="str">
        <f>IF(CALC_EPM!$B198="","",CALC_EPM!A198)</f>
      </c>
      <c r="C205" t="str">
        <f>IF(CALC_EPM!$B198="","",CALC_EPM!B198)</f>
      </c>
      <c r="D205">
        <f>IF(CALC_EPM!$B198="","",CALC_EPM!D198)</f>
      </c>
      <c r="E205" s="10" t="str">
        <f>IF(CALC_EPM!$B198="","",CALC_EPM!E198)</f>
      </c>
      <c r="F205" s="10" t="str">
        <f>IF(CALC_EPM!$B198="","",CALC_EPM!F198)</f>
      </c>
      <c r="G205" t="str">
        <f>IF(CALC_EPM!$B198="","",CALC_EPM!G198)</f>
      </c>
      <c r="H205" s="11" t="str">
        <f>IF(CALC_EPM!$B198="","",CALC_EPM!H198)</f>
      </c>
      <c r="I205" s="11" t="str">
        <f>IF(CALC_EPM!$B198="","",CALC_EPM!I198)</f>
      </c>
      <c r="J205" t="str">
        <f>IF(CALC_EPM!$B198="","",CALC_EPM!J198)</f>
      </c>
      <c r="K205" t="str">
        <f>IF(CALC_EPM!$B198="","",CALC_EPM!K198)</f>
      </c>
      <c r="L205">
        <f>IF(CALC_EPM!$B198="","",CALC_EPM!L198)</f>
      </c>
      <c r="M205">
        <f>IF(CALC_EPM!$B198="","",CALC_EPM!M198)</f>
      </c>
      <c r="N205">
        <f>IF(CALC_EPM!$B198="","",CALC_EPM!N198)</f>
      </c>
      <c r="O205">
        <f>IF(CALC_EPM!$B198="","",CALC_EPM!O198)</f>
      </c>
      <c r="P205">
        <f>IF(CALC_EPM!$B198="","",CALC_EPM!P198)</f>
      </c>
      <c r="Q205">
        <f>IF(CALC_EPM!$B198="","",CALC_EPM!Q198)</f>
      </c>
      <c r="R205">
        <f>IF(CALC_EPM!$B198="","",CALC_EPM!R198)</f>
      </c>
      <c r="S205">
        <f>IF(CALC_EPM!$B198="","",CALC_EPM!S198)</f>
      </c>
      <c r="T205">
        <f>IF(CALC_EPM!$B198="","",CALC_EPM!T198)</f>
      </c>
      <c r="U205">
        <f>IF(CALC_EPM!$B198="","",CALC_EPM!U198)</f>
      </c>
    </row>
    <row r="206">
      <c r="A206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06" t="str">
        <f>IF(CALC_EPM!$B199="","",CALC_EPM!A199)</f>
      </c>
      <c r="C206" t="str">
        <f>IF(CALC_EPM!$B199="","",CALC_EPM!B199)</f>
      </c>
      <c r="D206">
        <f>IF(CALC_EPM!$B199="","",CALC_EPM!D199)</f>
      </c>
      <c r="E206" s="10" t="str">
        <f>IF(CALC_EPM!$B199="","",CALC_EPM!E199)</f>
      </c>
      <c r="F206" s="10" t="str">
        <f>IF(CALC_EPM!$B199="","",CALC_EPM!F199)</f>
      </c>
      <c r="G206" t="str">
        <f>IF(CALC_EPM!$B199="","",CALC_EPM!G199)</f>
      </c>
      <c r="H206" s="11" t="str">
        <f>IF(CALC_EPM!$B199="","",CALC_EPM!H199)</f>
      </c>
      <c r="I206" s="11" t="str">
        <f>IF(CALC_EPM!$B199="","",CALC_EPM!I199)</f>
      </c>
      <c r="J206" t="str">
        <f>IF(CALC_EPM!$B199="","",CALC_EPM!J199)</f>
      </c>
      <c r="K206" t="str">
        <f>IF(CALC_EPM!$B199="","",CALC_EPM!K199)</f>
      </c>
      <c r="L206">
        <f>IF(CALC_EPM!$B199="","",CALC_EPM!L199)</f>
      </c>
      <c r="M206">
        <f>IF(CALC_EPM!$B199="","",CALC_EPM!M199)</f>
      </c>
      <c r="N206">
        <f>IF(CALC_EPM!$B199="","",CALC_EPM!N199)</f>
      </c>
      <c r="O206">
        <f>IF(CALC_EPM!$B199="","",CALC_EPM!O199)</f>
      </c>
      <c r="P206">
        <f>IF(CALC_EPM!$B199="","",CALC_EPM!P199)</f>
      </c>
      <c r="Q206">
        <f>IF(CALC_EPM!$B199="","",CALC_EPM!Q199)</f>
      </c>
      <c r="R206">
        <f>IF(CALC_EPM!$B199="","",CALC_EPM!R199)</f>
      </c>
      <c r="S206">
        <f>IF(CALC_EPM!$B199="","",CALC_EPM!S199)</f>
      </c>
      <c r="T206">
        <f>IF(CALC_EPM!$B199="","",CALC_EPM!T199)</f>
      </c>
      <c r="U206">
        <f>IF(CALC_EPM!$B199="","",CALC_EPM!U199)</f>
      </c>
    </row>
    <row r="207">
      <c r="A207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07" t="str">
        <f>IF(CALC_EPM!$B200="","",CALC_EPM!A200)</f>
      </c>
      <c r="C207" t="str">
        <f>IF(CALC_EPM!$B200="","",CALC_EPM!B200)</f>
      </c>
      <c r="D207">
        <f>IF(CALC_EPM!$B200="","",CALC_EPM!D200)</f>
      </c>
      <c r="E207" s="10" t="str">
        <f>IF(CALC_EPM!$B200="","",CALC_EPM!E200)</f>
      </c>
      <c r="F207" s="10" t="str">
        <f>IF(CALC_EPM!$B200="","",CALC_EPM!F200)</f>
      </c>
      <c r="G207" t="str">
        <f>IF(CALC_EPM!$B200="","",CALC_EPM!G200)</f>
      </c>
      <c r="H207" s="11" t="str">
        <f>IF(CALC_EPM!$B200="","",CALC_EPM!H200)</f>
      </c>
      <c r="I207" s="11" t="str">
        <f>IF(CALC_EPM!$B200="","",CALC_EPM!I200)</f>
      </c>
      <c r="J207" t="str">
        <f>IF(CALC_EPM!$B200="","",CALC_EPM!J200)</f>
      </c>
      <c r="K207" t="str">
        <f>IF(CALC_EPM!$B200="","",CALC_EPM!K200)</f>
      </c>
      <c r="L207">
        <f>IF(CALC_EPM!$B200="","",CALC_EPM!L200)</f>
      </c>
      <c r="M207">
        <f>IF(CALC_EPM!$B200="","",CALC_EPM!M200)</f>
      </c>
      <c r="N207">
        <f>IF(CALC_EPM!$B200="","",CALC_EPM!N200)</f>
      </c>
      <c r="O207">
        <f>IF(CALC_EPM!$B200="","",CALC_EPM!O200)</f>
      </c>
      <c r="P207">
        <f>IF(CALC_EPM!$B200="","",CALC_EPM!P200)</f>
      </c>
      <c r="Q207">
        <f>IF(CALC_EPM!$B200="","",CALC_EPM!Q200)</f>
      </c>
      <c r="R207">
        <f>IF(CALC_EPM!$B200="","",CALC_EPM!R200)</f>
      </c>
      <c r="S207">
        <f>IF(CALC_EPM!$B200="","",CALC_EPM!S200)</f>
      </c>
      <c r="T207">
        <f>IF(CALC_EPM!$B200="","",CALC_EPM!T200)</f>
      </c>
      <c r="U207">
        <f>IF(CALC_EPM!$B200="","",CALC_EPM!U200)</f>
      </c>
    </row>
    <row r="208">
      <c r="A208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08" t="str">
        <f>IF(CALC_EPM!$B201="","",CALC_EPM!A201)</f>
      </c>
      <c r="C208" t="str">
        <f>IF(CALC_EPM!$B201="","",CALC_EPM!B201)</f>
      </c>
      <c r="D208">
        <f>IF(CALC_EPM!$B201="","",CALC_EPM!D201)</f>
      </c>
      <c r="E208" s="10" t="str">
        <f>IF(CALC_EPM!$B201="","",CALC_EPM!E201)</f>
      </c>
      <c r="F208" s="10" t="str">
        <f>IF(CALC_EPM!$B201="","",CALC_EPM!F201)</f>
      </c>
      <c r="G208" t="str">
        <f>IF(CALC_EPM!$B201="","",CALC_EPM!G201)</f>
      </c>
      <c r="H208" s="11" t="str">
        <f>IF(CALC_EPM!$B201="","",CALC_EPM!H201)</f>
      </c>
      <c r="I208" s="11" t="str">
        <f>IF(CALC_EPM!$B201="","",CALC_EPM!I201)</f>
      </c>
      <c r="J208" t="str">
        <f>IF(CALC_EPM!$B201="","",CALC_EPM!J201)</f>
      </c>
      <c r="K208" t="str">
        <f>IF(CALC_EPM!$B201="","",CALC_EPM!K201)</f>
      </c>
      <c r="L208">
        <f>IF(CALC_EPM!$B201="","",CALC_EPM!L201)</f>
      </c>
      <c r="M208">
        <f>IF(CALC_EPM!$B201="","",CALC_EPM!M201)</f>
      </c>
      <c r="N208">
        <f>IF(CALC_EPM!$B201="","",CALC_EPM!N201)</f>
      </c>
      <c r="O208">
        <f>IF(CALC_EPM!$B201="","",CALC_EPM!O201)</f>
      </c>
      <c r="P208">
        <f>IF(CALC_EPM!$B201="","",CALC_EPM!P201)</f>
      </c>
      <c r="Q208">
        <f>IF(CALC_EPM!$B201="","",CALC_EPM!Q201)</f>
      </c>
      <c r="R208">
        <f>IF(CALC_EPM!$B201="","",CALC_EPM!R201)</f>
      </c>
      <c r="S208">
        <f>IF(CALC_EPM!$B201="","",CALC_EPM!S201)</f>
      </c>
      <c r="T208">
        <f>IF(CALC_EPM!$B201="","",CALC_EPM!T201)</f>
      </c>
      <c r="U208">
        <f>IF(CALC_EPM!$B201="","",CALC_EPM!U201)</f>
      </c>
    </row>
    <row r="209">
      <c r="A209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09" t="str">
        <f>IF(CALC_EPM!$B202="","",CALC_EPM!A202)</f>
      </c>
      <c r="C209" t="str">
        <f>IF(CALC_EPM!$B202="","",CALC_EPM!B202)</f>
      </c>
      <c r="D209">
        <f>IF(CALC_EPM!$B202="","",CALC_EPM!D202)</f>
      </c>
      <c r="E209" s="10" t="str">
        <f>IF(CALC_EPM!$B202="","",CALC_EPM!E202)</f>
      </c>
      <c r="F209" s="10" t="str">
        <f>IF(CALC_EPM!$B202="","",CALC_EPM!F202)</f>
      </c>
      <c r="G209" t="str">
        <f>IF(CALC_EPM!$B202="","",CALC_EPM!G202)</f>
      </c>
      <c r="H209" s="11" t="str">
        <f>IF(CALC_EPM!$B202="","",CALC_EPM!H202)</f>
      </c>
      <c r="I209" s="11" t="str">
        <f>IF(CALC_EPM!$B202="","",CALC_EPM!I202)</f>
      </c>
      <c r="J209" t="str">
        <f>IF(CALC_EPM!$B202="","",CALC_EPM!J202)</f>
      </c>
      <c r="K209" t="str">
        <f>IF(CALC_EPM!$B202="","",CALC_EPM!K202)</f>
      </c>
      <c r="L209">
        <f>IF(CALC_EPM!$B202="","",CALC_EPM!L202)</f>
      </c>
      <c r="M209">
        <f>IF(CALC_EPM!$B202="","",CALC_EPM!M202)</f>
      </c>
      <c r="N209">
        <f>IF(CALC_EPM!$B202="","",CALC_EPM!N202)</f>
      </c>
      <c r="O209">
        <f>IF(CALC_EPM!$B202="","",CALC_EPM!O202)</f>
      </c>
      <c r="P209">
        <f>IF(CALC_EPM!$B202="","",CALC_EPM!P202)</f>
      </c>
      <c r="Q209">
        <f>IF(CALC_EPM!$B202="","",CALC_EPM!Q202)</f>
      </c>
      <c r="R209">
        <f>IF(CALC_EPM!$B202="","",CALC_EPM!R202)</f>
      </c>
      <c r="S209">
        <f>IF(CALC_EPM!$B202="","",CALC_EPM!S202)</f>
      </c>
      <c r="T209">
        <f>IF(CALC_EPM!$B202="","",CALC_EPM!T202)</f>
      </c>
      <c r="U209">
        <f>IF(CALC_EPM!$B202="","",CALC_EPM!U202)</f>
      </c>
    </row>
    <row r="210">
      <c r="A210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0" t="str">
        <f>IF(CALC_EPM!$B203="","",CALC_EPM!A203)</f>
      </c>
      <c r="C210" t="str">
        <f>IF(CALC_EPM!$B203="","",CALC_EPM!B203)</f>
      </c>
      <c r="D210">
        <f>IF(CALC_EPM!$B203="","",CALC_EPM!D203)</f>
      </c>
      <c r="E210" s="10" t="str">
        <f>IF(CALC_EPM!$B203="","",CALC_EPM!E203)</f>
      </c>
      <c r="F210" s="10" t="str">
        <f>IF(CALC_EPM!$B203="","",CALC_EPM!F203)</f>
      </c>
      <c r="G210" t="str">
        <f>IF(CALC_EPM!$B203="","",CALC_EPM!G203)</f>
      </c>
      <c r="H210" s="11" t="str">
        <f>IF(CALC_EPM!$B203="","",CALC_EPM!H203)</f>
      </c>
      <c r="I210" s="11" t="str">
        <f>IF(CALC_EPM!$B203="","",CALC_EPM!I203)</f>
      </c>
      <c r="J210" t="str">
        <f>IF(CALC_EPM!$B203="","",CALC_EPM!J203)</f>
      </c>
      <c r="K210" t="str">
        <f>IF(CALC_EPM!$B203="","",CALC_EPM!K203)</f>
      </c>
      <c r="L210">
        <f>IF(CALC_EPM!$B203="","",CALC_EPM!L203)</f>
      </c>
      <c r="M210">
        <f>IF(CALC_EPM!$B203="","",CALC_EPM!M203)</f>
      </c>
      <c r="N210">
        <f>IF(CALC_EPM!$B203="","",CALC_EPM!N203)</f>
      </c>
      <c r="O210">
        <f>IF(CALC_EPM!$B203="","",CALC_EPM!O203)</f>
      </c>
      <c r="P210">
        <f>IF(CALC_EPM!$B203="","",CALC_EPM!P203)</f>
      </c>
      <c r="Q210">
        <f>IF(CALC_EPM!$B203="","",CALC_EPM!Q203)</f>
      </c>
      <c r="R210">
        <f>IF(CALC_EPM!$B203="","",CALC_EPM!R203)</f>
      </c>
      <c r="S210">
        <f>IF(CALC_EPM!$B203="","",CALC_EPM!S203)</f>
      </c>
      <c r="T210">
        <f>IF(CALC_EPM!$B203="","",CALC_EPM!T203)</f>
      </c>
      <c r="U210">
        <f>IF(CALC_EPM!$B203="","",CALC_EPM!U203)</f>
      </c>
    </row>
    <row r="211">
      <c r="A211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1" t="str">
        <f>IF(CALC_EPM!$B204="","",CALC_EPM!A204)</f>
      </c>
      <c r="C211" t="str">
        <f>IF(CALC_EPM!$B204="","",CALC_EPM!B204)</f>
      </c>
      <c r="D211">
        <f>IF(CALC_EPM!$B204="","",CALC_EPM!D204)</f>
      </c>
      <c r="E211" s="10" t="str">
        <f>IF(CALC_EPM!$B204="","",CALC_EPM!E204)</f>
      </c>
      <c r="F211" s="10" t="str">
        <f>IF(CALC_EPM!$B204="","",CALC_EPM!F204)</f>
      </c>
      <c r="G211" t="str">
        <f>IF(CALC_EPM!$B204="","",CALC_EPM!G204)</f>
      </c>
      <c r="H211" s="11" t="str">
        <f>IF(CALC_EPM!$B204="","",CALC_EPM!H204)</f>
      </c>
      <c r="I211" s="11" t="str">
        <f>IF(CALC_EPM!$B204="","",CALC_EPM!I204)</f>
      </c>
      <c r="J211" t="str">
        <f>IF(CALC_EPM!$B204="","",CALC_EPM!J204)</f>
      </c>
      <c r="K211" t="str">
        <f>IF(CALC_EPM!$B204="","",CALC_EPM!K204)</f>
      </c>
      <c r="L211">
        <f>IF(CALC_EPM!$B204="","",CALC_EPM!L204)</f>
      </c>
      <c r="M211">
        <f>IF(CALC_EPM!$B204="","",CALC_EPM!M204)</f>
      </c>
      <c r="N211">
        <f>IF(CALC_EPM!$B204="","",CALC_EPM!N204)</f>
      </c>
      <c r="O211">
        <f>IF(CALC_EPM!$B204="","",CALC_EPM!O204)</f>
      </c>
      <c r="P211">
        <f>IF(CALC_EPM!$B204="","",CALC_EPM!P204)</f>
      </c>
      <c r="Q211">
        <f>IF(CALC_EPM!$B204="","",CALC_EPM!Q204)</f>
      </c>
      <c r="R211">
        <f>IF(CALC_EPM!$B204="","",CALC_EPM!R204)</f>
      </c>
      <c r="S211">
        <f>IF(CALC_EPM!$B204="","",CALC_EPM!S204)</f>
      </c>
      <c r="T211">
        <f>IF(CALC_EPM!$B204="","",CALC_EPM!T204)</f>
      </c>
      <c r="U211">
        <f>IF(CALC_EPM!$B204="","",CALC_EPM!U204)</f>
      </c>
    </row>
    <row r="212">
      <c r="A212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2" t="str">
        <f>IF(CALC_EPM!$B205="","",CALC_EPM!A205)</f>
      </c>
      <c r="C212" t="str">
        <f>IF(CALC_EPM!$B205="","",CALC_EPM!B205)</f>
      </c>
      <c r="D212">
        <f>IF(CALC_EPM!$B205="","",CALC_EPM!D205)</f>
      </c>
      <c r="E212" s="10" t="str">
        <f>IF(CALC_EPM!$B205="","",CALC_EPM!E205)</f>
      </c>
      <c r="F212" s="10" t="str">
        <f>IF(CALC_EPM!$B205="","",CALC_EPM!F205)</f>
      </c>
      <c r="G212" t="str">
        <f>IF(CALC_EPM!$B205="","",CALC_EPM!G205)</f>
      </c>
      <c r="H212" s="11" t="str">
        <f>IF(CALC_EPM!$B205="","",CALC_EPM!H205)</f>
      </c>
      <c r="I212" s="11" t="str">
        <f>IF(CALC_EPM!$B205="","",CALC_EPM!I205)</f>
      </c>
      <c r="J212" t="str">
        <f>IF(CALC_EPM!$B205="","",CALC_EPM!J205)</f>
      </c>
      <c r="K212" t="str">
        <f>IF(CALC_EPM!$B205="","",CALC_EPM!K205)</f>
      </c>
      <c r="L212">
        <f>IF(CALC_EPM!$B205="","",CALC_EPM!L205)</f>
      </c>
      <c r="M212">
        <f>IF(CALC_EPM!$B205="","",CALC_EPM!M205)</f>
      </c>
      <c r="N212">
        <f>IF(CALC_EPM!$B205="","",CALC_EPM!N205)</f>
      </c>
      <c r="O212">
        <f>IF(CALC_EPM!$B205="","",CALC_EPM!O205)</f>
      </c>
      <c r="P212">
        <f>IF(CALC_EPM!$B205="","",CALC_EPM!P205)</f>
      </c>
      <c r="Q212">
        <f>IF(CALC_EPM!$B205="","",CALC_EPM!Q205)</f>
      </c>
      <c r="R212">
        <f>IF(CALC_EPM!$B205="","",CALC_EPM!R205)</f>
      </c>
      <c r="S212">
        <f>IF(CALC_EPM!$B205="","",CALC_EPM!S205)</f>
      </c>
      <c r="T212">
        <f>IF(CALC_EPM!$B205="","",CALC_EPM!T205)</f>
      </c>
      <c r="U212">
        <f>IF(CALC_EPM!$B205="","",CALC_EPM!U205)</f>
      </c>
    </row>
    <row r="213">
      <c r="A213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3" t="str">
        <f>IF(CALC_EPM!$B206="","",CALC_EPM!A206)</f>
      </c>
      <c r="C213" t="str">
        <f>IF(CALC_EPM!$B206="","",CALC_EPM!B206)</f>
      </c>
      <c r="D213">
        <f>IF(CALC_EPM!$B206="","",CALC_EPM!D206)</f>
      </c>
      <c r="E213" s="10" t="str">
        <f>IF(CALC_EPM!$B206="","",CALC_EPM!E206)</f>
      </c>
      <c r="F213" s="10" t="str">
        <f>IF(CALC_EPM!$B206="","",CALC_EPM!F206)</f>
      </c>
      <c r="G213" t="str">
        <f>IF(CALC_EPM!$B206="","",CALC_EPM!G206)</f>
      </c>
      <c r="H213" s="11" t="str">
        <f>IF(CALC_EPM!$B206="","",CALC_EPM!H206)</f>
      </c>
      <c r="I213" s="11" t="str">
        <f>IF(CALC_EPM!$B206="","",CALC_EPM!I206)</f>
      </c>
      <c r="J213" t="str">
        <f>IF(CALC_EPM!$B206="","",CALC_EPM!J206)</f>
      </c>
      <c r="K213" t="str">
        <f>IF(CALC_EPM!$B206="","",CALC_EPM!K206)</f>
      </c>
      <c r="L213">
        <f>IF(CALC_EPM!$B206="","",CALC_EPM!L206)</f>
      </c>
      <c r="M213">
        <f>IF(CALC_EPM!$B206="","",CALC_EPM!M206)</f>
      </c>
      <c r="N213">
        <f>IF(CALC_EPM!$B206="","",CALC_EPM!N206)</f>
      </c>
      <c r="O213">
        <f>IF(CALC_EPM!$B206="","",CALC_EPM!O206)</f>
      </c>
      <c r="P213">
        <f>IF(CALC_EPM!$B206="","",CALC_EPM!P206)</f>
      </c>
      <c r="Q213">
        <f>IF(CALC_EPM!$B206="","",CALC_EPM!Q206)</f>
      </c>
      <c r="R213">
        <f>IF(CALC_EPM!$B206="","",CALC_EPM!R206)</f>
      </c>
      <c r="S213">
        <f>IF(CALC_EPM!$B206="","",CALC_EPM!S206)</f>
      </c>
      <c r="T213">
        <f>IF(CALC_EPM!$B206="","",CALC_EPM!T206)</f>
      </c>
      <c r="U213">
        <f>IF(CALC_EPM!$B206="","",CALC_EPM!U206)</f>
      </c>
    </row>
    <row r="214">
      <c r="A214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4" t="str">
        <f>IF(CALC_EPM!$B207="","",CALC_EPM!A207)</f>
      </c>
      <c r="C214" t="str">
        <f>IF(CALC_EPM!$B207="","",CALC_EPM!B207)</f>
      </c>
      <c r="D214">
        <f>IF(CALC_EPM!$B207="","",CALC_EPM!D207)</f>
      </c>
      <c r="E214" s="10" t="str">
        <f>IF(CALC_EPM!$B207="","",CALC_EPM!E207)</f>
      </c>
      <c r="F214" s="10" t="str">
        <f>IF(CALC_EPM!$B207="","",CALC_EPM!F207)</f>
      </c>
      <c r="G214" t="str">
        <f>IF(CALC_EPM!$B207="","",CALC_EPM!G207)</f>
      </c>
      <c r="H214" s="11" t="str">
        <f>IF(CALC_EPM!$B207="","",CALC_EPM!H207)</f>
      </c>
      <c r="I214" s="11" t="str">
        <f>IF(CALC_EPM!$B207="","",CALC_EPM!I207)</f>
      </c>
      <c r="J214" t="str">
        <f>IF(CALC_EPM!$B207="","",CALC_EPM!J207)</f>
      </c>
      <c r="K214" t="str">
        <f>IF(CALC_EPM!$B207="","",CALC_EPM!K207)</f>
      </c>
      <c r="L214">
        <f>IF(CALC_EPM!$B207="","",CALC_EPM!L207)</f>
      </c>
      <c r="M214">
        <f>IF(CALC_EPM!$B207="","",CALC_EPM!M207)</f>
      </c>
      <c r="N214">
        <f>IF(CALC_EPM!$B207="","",CALC_EPM!N207)</f>
      </c>
      <c r="O214">
        <f>IF(CALC_EPM!$B207="","",CALC_EPM!O207)</f>
      </c>
      <c r="P214">
        <f>IF(CALC_EPM!$B207="","",CALC_EPM!P207)</f>
      </c>
      <c r="Q214">
        <f>IF(CALC_EPM!$B207="","",CALC_EPM!Q207)</f>
      </c>
      <c r="R214">
        <f>IF(CALC_EPM!$B207="","",CALC_EPM!R207)</f>
      </c>
      <c r="S214">
        <f>IF(CALC_EPM!$B207="","",CALC_EPM!S207)</f>
      </c>
      <c r="T214">
        <f>IF(CALC_EPM!$B207="","",CALC_EPM!T207)</f>
      </c>
      <c r="U214">
        <f>IF(CALC_EPM!$B207="","",CALC_EPM!U207)</f>
      </c>
    </row>
    <row r="215">
      <c r="A215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5" t="str">
        <f>IF(CALC_EPM!$B208="","",CALC_EPM!A208)</f>
      </c>
      <c r="C215" t="str">
        <f>IF(CALC_EPM!$B208="","",CALC_EPM!B208)</f>
      </c>
      <c r="D215">
        <f>IF(CALC_EPM!$B208="","",CALC_EPM!D208)</f>
      </c>
      <c r="E215" s="10" t="str">
        <f>IF(CALC_EPM!$B208="","",CALC_EPM!E208)</f>
      </c>
      <c r="F215" s="10" t="str">
        <f>IF(CALC_EPM!$B208="","",CALC_EPM!F208)</f>
      </c>
      <c r="G215" t="str">
        <f>IF(CALC_EPM!$B208="","",CALC_EPM!G208)</f>
      </c>
      <c r="H215" s="11" t="str">
        <f>IF(CALC_EPM!$B208="","",CALC_EPM!H208)</f>
      </c>
      <c r="I215" s="11" t="str">
        <f>IF(CALC_EPM!$B208="","",CALC_EPM!I208)</f>
      </c>
      <c r="J215" t="str">
        <f>IF(CALC_EPM!$B208="","",CALC_EPM!J208)</f>
      </c>
      <c r="K215" t="str">
        <f>IF(CALC_EPM!$B208="","",CALC_EPM!K208)</f>
      </c>
      <c r="L215">
        <f>IF(CALC_EPM!$B208="","",CALC_EPM!L208)</f>
      </c>
      <c r="M215">
        <f>IF(CALC_EPM!$B208="","",CALC_EPM!M208)</f>
      </c>
      <c r="N215">
        <f>IF(CALC_EPM!$B208="","",CALC_EPM!N208)</f>
      </c>
      <c r="O215">
        <f>IF(CALC_EPM!$B208="","",CALC_EPM!O208)</f>
      </c>
      <c r="P215">
        <f>IF(CALC_EPM!$B208="","",CALC_EPM!P208)</f>
      </c>
      <c r="Q215">
        <f>IF(CALC_EPM!$B208="","",CALC_EPM!Q208)</f>
      </c>
      <c r="R215">
        <f>IF(CALC_EPM!$B208="","",CALC_EPM!R208)</f>
      </c>
      <c r="S215">
        <f>IF(CALC_EPM!$B208="","",CALC_EPM!S208)</f>
      </c>
      <c r="T215">
        <f>IF(CALC_EPM!$B208="","",CALC_EPM!T208)</f>
      </c>
      <c r="U215">
        <f>IF(CALC_EPM!$B208="","",CALC_EPM!U208)</f>
      </c>
    </row>
    <row r="216">
      <c r="A216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16" t="str">
        <f>IF(CALC_EPM!$B209="","",CALC_EPM!A209)</f>
      </c>
      <c r="C216" t="str">
        <f>IF(CALC_EPM!$B209="","",CALC_EPM!B209)</f>
      </c>
      <c r="D216">
        <f>IF(CALC_EPM!$B209="","",CALC_EPM!D209)</f>
      </c>
      <c r="E216" s="10" t="str">
        <f>IF(CALC_EPM!$B209="","",CALC_EPM!E209)</f>
      </c>
      <c r="F216" s="10" t="str">
        <f>IF(CALC_EPM!$B209="","",CALC_EPM!F209)</f>
      </c>
      <c r="G216" t="str">
        <f>IF(CALC_EPM!$B209="","",CALC_EPM!G209)</f>
      </c>
      <c r="H216" s="11" t="str">
        <f>IF(CALC_EPM!$B209="","",CALC_EPM!H209)</f>
      </c>
      <c r="I216" s="11" t="str">
        <f>IF(CALC_EPM!$B209="","",CALC_EPM!I209)</f>
      </c>
      <c r="J216" t="str">
        <f>IF(CALC_EPM!$B209="","",CALC_EPM!J209)</f>
      </c>
      <c r="K216" t="str">
        <f>IF(CALC_EPM!$B209="","",CALC_EPM!K209)</f>
      </c>
      <c r="L216">
        <f>IF(CALC_EPM!$B209="","",CALC_EPM!L209)</f>
      </c>
      <c r="M216">
        <f>IF(CALC_EPM!$B209="","",CALC_EPM!M209)</f>
      </c>
      <c r="N216">
        <f>IF(CALC_EPM!$B209="","",CALC_EPM!N209)</f>
      </c>
      <c r="O216">
        <f>IF(CALC_EPM!$B209="","",CALC_EPM!O209)</f>
      </c>
      <c r="P216">
        <f>IF(CALC_EPM!$B209="","",CALC_EPM!P209)</f>
      </c>
      <c r="Q216">
        <f>IF(CALC_EPM!$B209="","",CALC_EPM!Q209)</f>
      </c>
      <c r="R216">
        <f>IF(CALC_EPM!$B209="","",CALC_EPM!R209)</f>
      </c>
      <c r="S216">
        <f>IF(CALC_EPM!$B209="","",CALC_EPM!S209)</f>
      </c>
      <c r="T216">
        <f>IF(CALC_EPM!$B209="","",CALC_EPM!T209)</f>
      </c>
      <c r="U216">
        <f>IF(CALC_EPM!$B209="","",CALC_EPM!U209)</f>
      </c>
    </row>
    <row r="217">
      <c r="A217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17" t="str">
        <f>IF(CALC_EPM!$B210="","",CALC_EPM!A210)</f>
      </c>
      <c r="C217" t="str">
        <f>IF(CALC_EPM!$B210="","",CALC_EPM!B210)</f>
      </c>
      <c r="D217">
        <f>IF(CALC_EPM!$B210="","",CALC_EPM!D210)</f>
      </c>
      <c r="E217" s="10" t="str">
        <f>IF(CALC_EPM!$B210="","",CALC_EPM!E210)</f>
      </c>
      <c r="F217" s="10" t="str">
        <f>IF(CALC_EPM!$B210="","",CALC_EPM!F210)</f>
      </c>
      <c r="G217" t="str">
        <f>IF(CALC_EPM!$B210="","",CALC_EPM!G210)</f>
      </c>
      <c r="H217" s="11" t="str">
        <f>IF(CALC_EPM!$B210="","",CALC_EPM!H210)</f>
      </c>
      <c r="I217" s="11" t="str">
        <f>IF(CALC_EPM!$B210="","",CALC_EPM!I210)</f>
      </c>
      <c r="J217" t="str">
        <f>IF(CALC_EPM!$B210="","",CALC_EPM!J210)</f>
      </c>
      <c r="K217" t="str">
        <f>IF(CALC_EPM!$B210="","",CALC_EPM!K210)</f>
      </c>
      <c r="L217">
        <f>IF(CALC_EPM!$B210="","",CALC_EPM!L210)</f>
      </c>
      <c r="M217">
        <f>IF(CALC_EPM!$B210="","",CALC_EPM!M210)</f>
      </c>
      <c r="N217">
        <f>IF(CALC_EPM!$B210="","",CALC_EPM!N210)</f>
      </c>
      <c r="O217">
        <f>IF(CALC_EPM!$B210="","",CALC_EPM!O210)</f>
      </c>
      <c r="P217">
        <f>IF(CALC_EPM!$B210="","",CALC_EPM!P210)</f>
      </c>
      <c r="Q217">
        <f>IF(CALC_EPM!$B210="","",CALC_EPM!Q210)</f>
      </c>
      <c r="R217">
        <f>IF(CALC_EPM!$B210="","",CALC_EPM!R210)</f>
      </c>
      <c r="S217">
        <f>IF(CALC_EPM!$B210="","",CALC_EPM!S210)</f>
      </c>
      <c r="T217">
        <f>IF(CALC_EPM!$B210="","",CALC_EPM!T210)</f>
      </c>
      <c r="U217">
        <f>IF(CALC_EPM!$B210="","",CALC_EPM!U210)</f>
      </c>
    </row>
    <row r="218">
      <c r="A218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18" t="str">
        <f>IF(CALC_EPM!$B211="","",CALC_EPM!A211)</f>
      </c>
      <c r="C218" t="str">
        <f>IF(CALC_EPM!$B211="","",CALC_EPM!B211)</f>
      </c>
      <c r="D218">
        <f>IF(CALC_EPM!$B211="","",CALC_EPM!D211)</f>
      </c>
      <c r="E218" s="10" t="str">
        <f>IF(CALC_EPM!$B211="","",CALC_EPM!E211)</f>
      </c>
      <c r="F218" s="10" t="str">
        <f>IF(CALC_EPM!$B211="","",CALC_EPM!F211)</f>
      </c>
      <c r="G218" t="str">
        <f>IF(CALC_EPM!$B211="","",CALC_EPM!G211)</f>
      </c>
      <c r="H218" s="11" t="str">
        <f>IF(CALC_EPM!$B211="","",CALC_EPM!H211)</f>
      </c>
      <c r="I218" s="11" t="str">
        <f>IF(CALC_EPM!$B211="","",CALC_EPM!I211)</f>
      </c>
      <c r="J218" t="str">
        <f>IF(CALC_EPM!$B211="","",CALC_EPM!J211)</f>
      </c>
      <c r="K218" t="str">
        <f>IF(CALC_EPM!$B211="","",CALC_EPM!K211)</f>
      </c>
      <c r="L218">
        <f>IF(CALC_EPM!$B211="","",CALC_EPM!L211)</f>
      </c>
      <c r="M218">
        <f>IF(CALC_EPM!$B211="","",CALC_EPM!M211)</f>
      </c>
      <c r="N218">
        <f>IF(CALC_EPM!$B211="","",CALC_EPM!N211)</f>
      </c>
      <c r="O218">
        <f>IF(CALC_EPM!$B211="","",CALC_EPM!O211)</f>
      </c>
      <c r="P218">
        <f>IF(CALC_EPM!$B211="","",CALC_EPM!P211)</f>
      </c>
      <c r="Q218">
        <f>IF(CALC_EPM!$B211="","",CALC_EPM!Q211)</f>
      </c>
      <c r="R218">
        <f>IF(CALC_EPM!$B211="","",CALC_EPM!R211)</f>
      </c>
      <c r="S218">
        <f>IF(CALC_EPM!$B211="","",CALC_EPM!S211)</f>
      </c>
      <c r="T218">
        <f>IF(CALC_EPM!$B211="","",CALC_EPM!T211)</f>
      </c>
      <c r="U218">
        <f>IF(CALC_EPM!$B211="","",CALC_EPM!U211)</f>
      </c>
    </row>
    <row r="219">
      <c r="A219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19" t="str">
        <f>IF(CALC_EPM!$B212="","",CALC_EPM!A212)</f>
      </c>
      <c r="C219" t="str">
        <f>IF(CALC_EPM!$B212="","",CALC_EPM!B212)</f>
      </c>
      <c r="D219">
        <f>IF(CALC_EPM!$B212="","",CALC_EPM!D212)</f>
      </c>
      <c r="E219" s="10" t="str">
        <f>IF(CALC_EPM!$B212="","",CALC_EPM!E212)</f>
      </c>
      <c r="F219" s="10" t="str">
        <f>IF(CALC_EPM!$B212="","",CALC_EPM!F212)</f>
      </c>
      <c r="G219" t="str">
        <f>IF(CALC_EPM!$B212="","",CALC_EPM!G212)</f>
      </c>
      <c r="H219" s="11" t="str">
        <f>IF(CALC_EPM!$B212="","",CALC_EPM!H212)</f>
      </c>
      <c r="I219" s="11" t="str">
        <f>IF(CALC_EPM!$B212="","",CALC_EPM!I212)</f>
      </c>
      <c r="J219" t="str">
        <f>IF(CALC_EPM!$B212="","",CALC_EPM!J212)</f>
      </c>
      <c r="K219" t="str">
        <f>IF(CALC_EPM!$B212="","",CALC_EPM!K212)</f>
      </c>
      <c r="L219">
        <f>IF(CALC_EPM!$B212="","",CALC_EPM!L212)</f>
      </c>
      <c r="M219">
        <f>IF(CALC_EPM!$B212="","",CALC_EPM!M212)</f>
      </c>
      <c r="N219">
        <f>IF(CALC_EPM!$B212="","",CALC_EPM!N212)</f>
      </c>
      <c r="O219">
        <f>IF(CALC_EPM!$B212="","",CALC_EPM!O212)</f>
      </c>
      <c r="P219">
        <f>IF(CALC_EPM!$B212="","",CALC_EPM!P212)</f>
      </c>
      <c r="Q219">
        <f>IF(CALC_EPM!$B212="","",CALC_EPM!Q212)</f>
      </c>
      <c r="R219">
        <f>IF(CALC_EPM!$B212="","",CALC_EPM!R212)</f>
      </c>
      <c r="S219">
        <f>IF(CALC_EPM!$B212="","",CALC_EPM!S212)</f>
      </c>
      <c r="T219">
        <f>IF(CALC_EPM!$B212="","",CALC_EPM!T212)</f>
      </c>
      <c r="U219">
        <f>IF(CALC_EPM!$B212="","",CALC_EPM!U212)</f>
      </c>
    </row>
    <row r="220">
      <c r="A220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0" t="str">
        <f>IF(CALC_EPM!$B213="","",CALC_EPM!A213)</f>
      </c>
      <c r="C220" t="str">
        <f>IF(CALC_EPM!$B213="","",CALC_EPM!B213)</f>
      </c>
      <c r="D220">
        <f>IF(CALC_EPM!$B213="","",CALC_EPM!D213)</f>
      </c>
      <c r="E220" s="10" t="str">
        <f>IF(CALC_EPM!$B213="","",CALC_EPM!E213)</f>
      </c>
      <c r="F220" s="10" t="str">
        <f>IF(CALC_EPM!$B213="","",CALC_EPM!F213)</f>
      </c>
      <c r="G220" t="str">
        <f>IF(CALC_EPM!$B213="","",CALC_EPM!G213)</f>
      </c>
      <c r="H220" s="11" t="str">
        <f>IF(CALC_EPM!$B213="","",CALC_EPM!H213)</f>
      </c>
      <c r="I220" s="11" t="str">
        <f>IF(CALC_EPM!$B213="","",CALC_EPM!I213)</f>
      </c>
      <c r="J220" t="str">
        <f>IF(CALC_EPM!$B213="","",CALC_EPM!J213)</f>
      </c>
      <c r="K220" t="str">
        <f>IF(CALC_EPM!$B213="","",CALC_EPM!K213)</f>
      </c>
      <c r="L220">
        <f>IF(CALC_EPM!$B213="","",CALC_EPM!L213)</f>
      </c>
      <c r="M220">
        <f>IF(CALC_EPM!$B213="","",CALC_EPM!M213)</f>
      </c>
      <c r="N220">
        <f>IF(CALC_EPM!$B213="","",CALC_EPM!N213)</f>
      </c>
      <c r="O220">
        <f>IF(CALC_EPM!$B213="","",CALC_EPM!O213)</f>
      </c>
      <c r="P220">
        <f>IF(CALC_EPM!$B213="","",CALC_EPM!P213)</f>
      </c>
      <c r="Q220">
        <f>IF(CALC_EPM!$B213="","",CALC_EPM!Q213)</f>
      </c>
      <c r="R220">
        <f>IF(CALC_EPM!$B213="","",CALC_EPM!R213)</f>
      </c>
      <c r="S220">
        <f>IF(CALC_EPM!$B213="","",CALC_EPM!S213)</f>
      </c>
      <c r="T220">
        <f>IF(CALC_EPM!$B213="","",CALC_EPM!T213)</f>
      </c>
      <c r="U220">
        <f>IF(CALC_EPM!$B213="","",CALC_EPM!U213)</f>
      </c>
    </row>
    <row r="221">
      <c r="A221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1" t="str">
        <f>IF(CALC_EPM!$B214="","",CALC_EPM!A214)</f>
      </c>
      <c r="C221" t="str">
        <f>IF(CALC_EPM!$B214="","",CALC_EPM!B214)</f>
      </c>
      <c r="D221">
        <f>IF(CALC_EPM!$B214="","",CALC_EPM!D214)</f>
      </c>
      <c r="E221" s="10" t="str">
        <f>IF(CALC_EPM!$B214="","",CALC_EPM!E214)</f>
      </c>
      <c r="F221" s="10" t="str">
        <f>IF(CALC_EPM!$B214="","",CALC_EPM!F214)</f>
      </c>
      <c r="G221" t="str">
        <f>IF(CALC_EPM!$B214="","",CALC_EPM!G214)</f>
      </c>
      <c r="H221" s="11" t="str">
        <f>IF(CALC_EPM!$B214="","",CALC_EPM!H214)</f>
      </c>
      <c r="I221" s="11" t="str">
        <f>IF(CALC_EPM!$B214="","",CALC_EPM!I214)</f>
      </c>
      <c r="J221" t="str">
        <f>IF(CALC_EPM!$B214="","",CALC_EPM!J214)</f>
      </c>
      <c r="K221" t="str">
        <f>IF(CALC_EPM!$B214="","",CALC_EPM!K214)</f>
      </c>
      <c r="L221">
        <f>IF(CALC_EPM!$B214="","",CALC_EPM!L214)</f>
      </c>
      <c r="M221">
        <f>IF(CALC_EPM!$B214="","",CALC_EPM!M214)</f>
      </c>
      <c r="N221">
        <f>IF(CALC_EPM!$B214="","",CALC_EPM!N214)</f>
      </c>
      <c r="O221">
        <f>IF(CALC_EPM!$B214="","",CALC_EPM!O214)</f>
      </c>
      <c r="P221">
        <f>IF(CALC_EPM!$B214="","",CALC_EPM!P214)</f>
      </c>
      <c r="Q221">
        <f>IF(CALC_EPM!$B214="","",CALC_EPM!Q214)</f>
      </c>
      <c r="R221">
        <f>IF(CALC_EPM!$B214="","",CALC_EPM!R214)</f>
      </c>
      <c r="S221">
        <f>IF(CALC_EPM!$B214="","",CALC_EPM!S214)</f>
      </c>
      <c r="T221">
        <f>IF(CALC_EPM!$B214="","",CALC_EPM!T214)</f>
      </c>
      <c r="U221">
        <f>IF(CALC_EPM!$B214="","",CALC_EPM!U214)</f>
      </c>
    </row>
    <row r="222">
      <c r="A222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2" t="str">
        <f>IF(CALC_EPM!$B215="","",CALC_EPM!A215)</f>
      </c>
      <c r="C222" t="str">
        <f>IF(CALC_EPM!$B215="","",CALC_EPM!B215)</f>
      </c>
      <c r="D222">
        <f>IF(CALC_EPM!$B215="","",CALC_EPM!D215)</f>
      </c>
      <c r="E222" s="10" t="str">
        <f>IF(CALC_EPM!$B215="","",CALC_EPM!E215)</f>
      </c>
      <c r="F222" s="10" t="str">
        <f>IF(CALC_EPM!$B215="","",CALC_EPM!F215)</f>
      </c>
      <c r="G222" t="str">
        <f>IF(CALC_EPM!$B215="","",CALC_EPM!G215)</f>
      </c>
      <c r="H222" s="11" t="str">
        <f>IF(CALC_EPM!$B215="","",CALC_EPM!H215)</f>
      </c>
      <c r="I222" s="11" t="str">
        <f>IF(CALC_EPM!$B215="","",CALC_EPM!I215)</f>
      </c>
      <c r="J222" t="str">
        <f>IF(CALC_EPM!$B215="","",CALC_EPM!J215)</f>
      </c>
      <c r="K222" t="str">
        <f>IF(CALC_EPM!$B215="","",CALC_EPM!K215)</f>
      </c>
      <c r="L222">
        <f>IF(CALC_EPM!$B215="","",CALC_EPM!L215)</f>
      </c>
      <c r="M222">
        <f>IF(CALC_EPM!$B215="","",CALC_EPM!M215)</f>
      </c>
      <c r="N222">
        <f>IF(CALC_EPM!$B215="","",CALC_EPM!N215)</f>
      </c>
      <c r="O222">
        <f>IF(CALC_EPM!$B215="","",CALC_EPM!O215)</f>
      </c>
      <c r="P222">
        <f>IF(CALC_EPM!$B215="","",CALC_EPM!P215)</f>
      </c>
      <c r="Q222">
        <f>IF(CALC_EPM!$B215="","",CALC_EPM!Q215)</f>
      </c>
      <c r="R222">
        <f>IF(CALC_EPM!$B215="","",CALC_EPM!R215)</f>
      </c>
      <c r="S222">
        <f>IF(CALC_EPM!$B215="","",CALC_EPM!S215)</f>
      </c>
      <c r="T222">
        <f>IF(CALC_EPM!$B215="","",CALC_EPM!T215)</f>
      </c>
      <c r="U222">
        <f>IF(CALC_EPM!$B215="","",CALC_EPM!U215)</f>
      </c>
    </row>
    <row r="223">
      <c r="A223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3" t="str">
        <f>IF(CALC_EPM!$B216="","",CALC_EPM!A216)</f>
      </c>
      <c r="C223" t="str">
        <f>IF(CALC_EPM!$B216="","",CALC_EPM!B216)</f>
      </c>
      <c r="D223">
        <f>IF(CALC_EPM!$B216="","",CALC_EPM!D216)</f>
      </c>
      <c r="E223" s="10" t="str">
        <f>IF(CALC_EPM!$B216="","",CALC_EPM!E216)</f>
      </c>
      <c r="F223" s="10" t="str">
        <f>IF(CALC_EPM!$B216="","",CALC_EPM!F216)</f>
      </c>
      <c r="G223" t="str">
        <f>IF(CALC_EPM!$B216="","",CALC_EPM!G216)</f>
      </c>
      <c r="H223" s="11" t="str">
        <f>IF(CALC_EPM!$B216="","",CALC_EPM!H216)</f>
      </c>
      <c r="I223" s="11" t="str">
        <f>IF(CALC_EPM!$B216="","",CALC_EPM!I216)</f>
      </c>
      <c r="J223" t="str">
        <f>IF(CALC_EPM!$B216="","",CALC_EPM!J216)</f>
      </c>
      <c r="K223" t="str">
        <f>IF(CALC_EPM!$B216="","",CALC_EPM!K216)</f>
      </c>
      <c r="L223">
        <f>IF(CALC_EPM!$B216="","",CALC_EPM!L216)</f>
      </c>
      <c r="M223">
        <f>IF(CALC_EPM!$B216="","",CALC_EPM!M216)</f>
      </c>
      <c r="N223">
        <f>IF(CALC_EPM!$B216="","",CALC_EPM!N216)</f>
      </c>
      <c r="O223">
        <f>IF(CALC_EPM!$B216="","",CALC_EPM!O216)</f>
      </c>
      <c r="P223">
        <f>IF(CALC_EPM!$B216="","",CALC_EPM!P216)</f>
      </c>
      <c r="Q223">
        <f>IF(CALC_EPM!$B216="","",CALC_EPM!Q216)</f>
      </c>
      <c r="R223">
        <f>IF(CALC_EPM!$B216="","",CALC_EPM!R216)</f>
      </c>
      <c r="S223">
        <f>IF(CALC_EPM!$B216="","",CALC_EPM!S216)</f>
      </c>
      <c r="T223">
        <f>IF(CALC_EPM!$B216="","",CALC_EPM!T216)</f>
      </c>
      <c r="U223">
        <f>IF(CALC_EPM!$B216="","",CALC_EPM!U216)</f>
      </c>
    </row>
    <row r="224">
      <c r="A224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4" t="str">
        <f>IF(CALC_EPM!$B217="","",CALC_EPM!A217)</f>
      </c>
      <c r="C224" t="str">
        <f>IF(CALC_EPM!$B217="","",CALC_EPM!B217)</f>
      </c>
      <c r="D224">
        <f>IF(CALC_EPM!$B217="","",CALC_EPM!D217)</f>
      </c>
      <c r="E224" s="10" t="str">
        <f>IF(CALC_EPM!$B217="","",CALC_EPM!E217)</f>
      </c>
      <c r="F224" s="10" t="str">
        <f>IF(CALC_EPM!$B217="","",CALC_EPM!F217)</f>
      </c>
      <c r="G224" t="str">
        <f>IF(CALC_EPM!$B217="","",CALC_EPM!G217)</f>
      </c>
      <c r="H224" s="11" t="str">
        <f>IF(CALC_EPM!$B217="","",CALC_EPM!H217)</f>
      </c>
      <c r="I224" s="11" t="str">
        <f>IF(CALC_EPM!$B217="","",CALC_EPM!I217)</f>
      </c>
      <c r="J224" t="str">
        <f>IF(CALC_EPM!$B217="","",CALC_EPM!J217)</f>
      </c>
      <c r="K224" t="str">
        <f>IF(CALC_EPM!$B217="","",CALC_EPM!K217)</f>
      </c>
      <c r="L224">
        <f>IF(CALC_EPM!$B217="","",CALC_EPM!L217)</f>
      </c>
      <c r="M224">
        <f>IF(CALC_EPM!$B217="","",CALC_EPM!M217)</f>
      </c>
      <c r="N224">
        <f>IF(CALC_EPM!$B217="","",CALC_EPM!N217)</f>
      </c>
      <c r="O224">
        <f>IF(CALC_EPM!$B217="","",CALC_EPM!O217)</f>
      </c>
      <c r="P224">
        <f>IF(CALC_EPM!$B217="","",CALC_EPM!P217)</f>
      </c>
      <c r="Q224">
        <f>IF(CALC_EPM!$B217="","",CALC_EPM!Q217)</f>
      </c>
      <c r="R224">
        <f>IF(CALC_EPM!$B217="","",CALC_EPM!R217)</f>
      </c>
      <c r="S224">
        <f>IF(CALC_EPM!$B217="","",CALC_EPM!S217)</f>
      </c>
      <c r="T224">
        <f>IF(CALC_EPM!$B217="","",CALC_EPM!T217)</f>
      </c>
      <c r="U224">
        <f>IF(CALC_EPM!$B217="","",CALC_EPM!U217)</f>
      </c>
    </row>
    <row r="225">
      <c r="A225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5" t="str">
        <f>IF(CALC_EPM!$B218="","",CALC_EPM!A218)</f>
      </c>
      <c r="C225" t="str">
        <f>IF(CALC_EPM!$B218="","",CALC_EPM!B218)</f>
      </c>
      <c r="D225">
        <f>IF(CALC_EPM!$B218="","",CALC_EPM!D218)</f>
      </c>
      <c r="E225" s="10" t="str">
        <f>IF(CALC_EPM!$B218="","",CALC_EPM!E218)</f>
      </c>
      <c r="F225" s="10" t="str">
        <f>IF(CALC_EPM!$B218="","",CALC_EPM!F218)</f>
      </c>
      <c r="G225" t="str">
        <f>IF(CALC_EPM!$B218="","",CALC_EPM!G218)</f>
      </c>
      <c r="H225" s="11" t="str">
        <f>IF(CALC_EPM!$B218="","",CALC_EPM!H218)</f>
      </c>
      <c r="I225" s="11" t="str">
        <f>IF(CALC_EPM!$B218="","",CALC_EPM!I218)</f>
      </c>
      <c r="J225" t="str">
        <f>IF(CALC_EPM!$B218="","",CALC_EPM!J218)</f>
      </c>
      <c r="K225" t="str">
        <f>IF(CALC_EPM!$B218="","",CALC_EPM!K218)</f>
      </c>
      <c r="L225">
        <f>IF(CALC_EPM!$B218="","",CALC_EPM!L218)</f>
      </c>
      <c r="M225">
        <f>IF(CALC_EPM!$B218="","",CALC_EPM!M218)</f>
      </c>
      <c r="N225">
        <f>IF(CALC_EPM!$B218="","",CALC_EPM!N218)</f>
      </c>
      <c r="O225">
        <f>IF(CALC_EPM!$B218="","",CALC_EPM!O218)</f>
      </c>
      <c r="P225">
        <f>IF(CALC_EPM!$B218="","",CALC_EPM!P218)</f>
      </c>
      <c r="Q225">
        <f>IF(CALC_EPM!$B218="","",CALC_EPM!Q218)</f>
      </c>
      <c r="R225">
        <f>IF(CALC_EPM!$B218="","",CALC_EPM!R218)</f>
      </c>
      <c r="S225">
        <f>IF(CALC_EPM!$B218="","",CALC_EPM!S218)</f>
      </c>
      <c r="T225">
        <f>IF(CALC_EPM!$B218="","",CALC_EPM!T218)</f>
      </c>
      <c r="U225">
        <f>IF(CALC_EPM!$B218="","",CALC_EPM!U218)</f>
      </c>
    </row>
    <row r="226">
      <c r="A226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26" t="str">
        <f>IF(CALC_EPM!$B219="","",CALC_EPM!A219)</f>
      </c>
      <c r="C226" t="str">
        <f>IF(CALC_EPM!$B219="","",CALC_EPM!B219)</f>
      </c>
      <c r="D226">
        <f>IF(CALC_EPM!$B219="","",CALC_EPM!D219)</f>
      </c>
      <c r="E226" s="10" t="str">
        <f>IF(CALC_EPM!$B219="","",CALC_EPM!E219)</f>
      </c>
      <c r="F226" s="10" t="str">
        <f>IF(CALC_EPM!$B219="","",CALC_EPM!F219)</f>
      </c>
      <c r="G226" t="str">
        <f>IF(CALC_EPM!$B219="","",CALC_EPM!G219)</f>
      </c>
      <c r="H226" s="11" t="str">
        <f>IF(CALC_EPM!$B219="","",CALC_EPM!H219)</f>
      </c>
      <c r="I226" s="11" t="str">
        <f>IF(CALC_EPM!$B219="","",CALC_EPM!I219)</f>
      </c>
      <c r="J226" t="str">
        <f>IF(CALC_EPM!$B219="","",CALC_EPM!J219)</f>
      </c>
      <c r="K226" t="str">
        <f>IF(CALC_EPM!$B219="","",CALC_EPM!K219)</f>
      </c>
      <c r="L226">
        <f>IF(CALC_EPM!$B219="","",CALC_EPM!L219)</f>
      </c>
      <c r="M226">
        <f>IF(CALC_EPM!$B219="","",CALC_EPM!M219)</f>
      </c>
      <c r="N226">
        <f>IF(CALC_EPM!$B219="","",CALC_EPM!N219)</f>
      </c>
      <c r="O226">
        <f>IF(CALC_EPM!$B219="","",CALC_EPM!O219)</f>
      </c>
      <c r="P226">
        <f>IF(CALC_EPM!$B219="","",CALC_EPM!P219)</f>
      </c>
      <c r="Q226">
        <f>IF(CALC_EPM!$B219="","",CALC_EPM!Q219)</f>
      </c>
      <c r="R226">
        <f>IF(CALC_EPM!$B219="","",CALC_EPM!R219)</f>
      </c>
      <c r="S226">
        <f>IF(CALC_EPM!$B219="","",CALC_EPM!S219)</f>
      </c>
      <c r="T226">
        <f>IF(CALC_EPM!$B219="","",CALC_EPM!T219)</f>
      </c>
      <c r="U226">
        <f>IF(CALC_EPM!$B219="","",CALC_EPM!U219)</f>
      </c>
    </row>
    <row r="227">
      <c r="A227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27" t="str">
        <f>IF(CALC_EPM!$B220="","",CALC_EPM!A220)</f>
      </c>
      <c r="C227" t="str">
        <f>IF(CALC_EPM!$B220="","",CALC_EPM!B220)</f>
      </c>
      <c r="D227">
        <f>IF(CALC_EPM!$B220="","",CALC_EPM!D220)</f>
      </c>
      <c r="E227" s="10" t="str">
        <f>IF(CALC_EPM!$B220="","",CALC_EPM!E220)</f>
      </c>
      <c r="F227" s="10" t="str">
        <f>IF(CALC_EPM!$B220="","",CALC_EPM!F220)</f>
      </c>
      <c r="G227" t="str">
        <f>IF(CALC_EPM!$B220="","",CALC_EPM!G220)</f>
      </c>
      <c r="H227" s="11" t="str">
        <f>IF(CALC_EPM!$B220="","",CALC_EPM!H220)</f>
      </c>
      <c r="I227" s="11" t="str">
        <f>IF(CALC_EPM!$B220="","",CALC_EPM!I220)</f>
      </c>
      <c r="J227" t="str">
        <f>IF(CALC_EPM!$B220="","",CALC_EPM!J220)</f>
      </c>
      <c r="K227" t="str">
        <f>IF(CALC_EPM!$B220="","",CALC_EPM!K220)</f>
      </c>
      <c r="L227">
        <f>IF(CALC_EPM!$B220="","",CALC_EPM!L220)</f>
      </c>
      <c r="M227">
        <f>IF(CALC_EPM!$B220="","",CALC_EPM!M220)</f>
      </c>
      <c r="N227">
        <f>IF(CALC_EPM!$B220="","",CALC_EPM!N220)</f>
      </c>
      <c r="O227">
        <f>IF(CALC_EPM!$B220="","",CALC_EPM!O220)</f>
      </c>
      <c r="P227">
        <f>IF(CALC_EPM!$B220="","",CALC_EPM!P220)</f>
      </c>
      <c r="Q227">
        <f>IF(CALC_EPM!$B220="","",CALC_EPM!Q220)</f>
      </c>
      <c r="R227">
        <f>IF(CALC_EPM!$B220="","",CALC_EPM!R220)</f>
      </c>
      <c r="S227">
        <f>IF(CALC_EPM!$B220="","",CALC_EPM!S220)</f>
      </c>
      <c r="T227">
        <f>IF(CALC_EPM!$B220="","",CALC_EPM!T220)</f>
      </c>
      <c r="U227">
        <f>IF(CALC_EPM!$B220="","",CALC_EPM!U220)</f>
      </c>
    </row>
    <row r="228">
      <c r="A228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28" t="str">
        <f>IF(CALC_EPM!$B221="","",CALC_EPM!A221)</f>
      </c>
      <c r="C228" t="str">
        <f>IF(CALC_EPM!$B221="","",CALC_EPM!B221)</f>
      </c>
      <c r="D228">
        <f>IF(CALC_EPM!$B221="","",CALC_EPM!D221)</f>
      </c>
      <c r="E228" s="10" t="str">
        <f>IF(CALC_EPM!$B221="","",CALC_EPM!E221)</f>
      </c>
      <c r="F228" s="10" t="str">
        <f>IF(CALC_EPM!$B221="","",CALC_EPM!F221)</f>
      </c>
      <c r="G228" t="str">
        <f>IF(CALC_EPM!$B221="","",CALC_EPM!G221)</f>
      </c>
      <c r="H228" s="11" t="str">
        <f>IF(CALC_EPM!$B221="","",CALC_EPM!H221)</f>
      </c>
      <c r="I228" s="11" t="str">
        <f>IF(CALC_EPM!$B221="","",CALC_EPM!I221)</f>
      </c>
      <c r="J228" t="str">
        <f>IF(CALC_EPM!$B221="","",CALC_EPM!J221)</f>
      </c>
      <c r="K228" t="str">
        <f>IF(CALC_EPM!$B221="","",CALC_EPM!K221)</f>
      </c>
      <c r="L228">
        <f>IF(CALC_EPM!$B221="","",CALC_EPM!L221)</f>
      </c>
      <c r="M228">
        <f>IF(CALC_EPM!$B221="","",CALC_EPM!M221)</f>
      </c>
      <c r="N228">
        <f>IF(CALC_EPM!$B221="","",CALC_EPM!N221)</f>
      </c>
      <c r="O228">
        <f>IF(CALC_EPM!$B221="","",CALC_EPM!O221)</f>
      </c>
      <c r="P228">
        <f>IF(CALC_EPM!$B221="","",CALC_EPM!P221)</f>
      </c>
      <c r="Q228">
        <f>IF(CALC_EPM!$B221="","",CALC_EPM!Q221)</f>
      </c>
      <c r="R228">
        <f>IF(CALC_EPM!$B221="","",CALC_EPM!R221)</f>
      </c>
      <c r="S228">
        <f>IF(CALC_EPM!$B221="","",CALC_EPM!S221)</f>
      </c>
      <c r="T228">
        <f>IF(CALC_EPM!$B221="","",CALC_EPM!T221)</f>
      </c>
      <c r="U228">
        <f>IF(CALC_EPM!$B221="","",CALC_EPM!U221)</f>
      </c>
    </row>
    <row r="229">
      <c r="A229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29" t="str">
        <f>IF(CALC_EPM!$B222="","",CALC_EPM!A222)</f>
      </c>
      <c r="C229" t="str">
        <f>IF(CALC_EPM!$B222="","",CALC_EPM!B222)</f>
      </c>
      <c r="D229">
        <f>IF(CALC_EPM!$B222="","",CALC_EPM!D222)</f>
      </c>
      <c r="E229" s="10" t="str">
        <f>IF(CALC_EPM!$B222="","",CALC_EPM!E222)</f>
      </c>
      <c r="F229" s="10" t="str">
        <f>IF(CALC_EPM!$B222="","",CALC_EPM!F222)</f>
      </c>
      <c r="G229" t="str">
        <f>IF(CALC_EPM!$B222="","",CALC_EPM!G222)</f>
      </c>
      <c r="H229" s="11" t="str">
        <f>IF(CALC_EPM!$B222="","",CALC_EPM!H222)</f>
      </c>
      <c r="I229" s="11" t="str">
        <f>IF(CALC_EPM!$B222="","",CALC_EPM!I222)</f>
      </c>
      <c r="J229" t="str">
        <f>IF(CALC_EPM!$B222="","",CALC_EPM!J222)</f>
      </c>
      <c r="K229" t="str">
        <f>IF(CALC_EPM!$B222="","",CALC_EPM!K222)</f>
      </c>
      <c r="L229">
        <f>IF(CALC_EPM!$B222="","",CALC_EPM!L222)</f>
      </c>
      <c r="M229">
        <f>IF(CALC_EPM!$B222="","",CALC_EPM!M222)</f>
      </c>
      <c r="N229">
        <f>IF(CALC_EPM!$B222="","",CALC_EPM!N222)</f>
      </c>
      <c r="O229">
        <f>IF(CALC_EPM!$B222="","",CALC_EPM!O222)</f>
      </c>
      <c r="P229">
        <f>IF(CALC_EPM!$B222="","",CALC_EPM!P222)</f>
      </c>
      <c r="Q229">
        <f>IF(CALC_EPM!$B222="","",CALC_EPM!Q222)</f>
      </c>
      <c r="R229">
        <f>IF(CALC_EPM!$B222="","",CALC_EPM!R222)</f>
      </c>
      <c r="S229">
        <f>IF(CALC_EPM!$B222="","",CALC_EPM!S222)</f>
      </c>
      <c r="T229">
        <f>IF(CALC_EPM!$B222="","",CALC_EPM!T222)</f>
      </c>
      <c r="U229">
        <f>IF(CALC_EPM!$B222="","",CALC_EPM!U222)</f>
      </c>
    </row>
    <row r="230">
      <c r="A230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0" t="str">
        <f>IF(CALC_EPM!$B223="","",CALC_EPM!A223)</f>
      </c>
      <c r="C230" t="str">
        <f>IF(CALC_EPM!$B223="","",CALC_EPM!B223)</f>
      </c>
      <c r="D230">
        <f>IF(CALC_EPM!$B223="","",CALC_EPM!D223)</f>
      </c>
      <c r="E230" s="10" t="str">
        <f>IF(CALC_EPM!$B223="","",CALC_EPM!E223)</f>
      </c>
      <c r="F230" s="10" t="str">
        <f>IF(CALC_EPM!$B223="","",CALC_EPM!F223)</f>
      </c>
      <c r="G230" t="str">
        <f>IF(CALC_EPM!$B223="","",CALC_EPM!G223)</f>
      </c>
      <c r="H230" s="11" t="str">
        <f>IF(CALC_EPM!$B223="","",CALC_EPM!H223)</f>
      </c>
      <c r="I230" s="11" t="str">
        <f>IF(CALC_EPM!$B223="","",CALC_EPM!I223)</f>
      </c>
      <c r="J230" t="str">
        <f>IF(CALC_EPM!$B223="","",CALC_EPM!J223)</f>
      </c>
      <c r="K230" t="str">
        <f>IF(CALC_EPM!$B223="","",CALC_EPM!K223)</f>
      </c>
      <c r="L230">
        <f>IF(CALC_EPM!$B223="","",CALC_EPM!L223)</f>
      </c>
      <c r="M230">
        <f>IF(CALC_EPM!$B223="","",CALC_EPM!M223)</f>
      </c>
      <c r="N230">
        <f>IF(CALC_EPM!$B223="","",CALC_EPM!N223)</f>
      </c>
      <c r="O230">
        <f>IF(CALC_EPM!$B223="","",CALC_EPM!O223)</f>
      </c>
      <c r="P230">
        <f>IF(CALC_EPM!$B223="","",CALC_EPM!P223)</f>
      </c>
      <c r="Q230">
        <f>IF(CALC_EPM!$B223="","",CALC_EPM!Q223)</f>
      </c>
      <c r="R230">
        <f>IF(CALC_EPM!$B223="","",CALC_EPM!R223)</f>
      </c>
      <c r="S230">
        <f>IF(CALC_EPM!$B223="","",CALC_EPM!S223)</f>
      </c>
      <c r="T230">
        <f>IF(CALC_EPM!$B223="","",CALC_EPM!T223)</f>
      </c>
      <c r="U230">
        <f>IF(CALC_EPM!$B223="","",CALC_EPM!U223)</f>
      </c>
    </row>
    <row r="231">
      <c r="A231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1" t="str">
        <f>IF(CALC_EPM!$B224="","",CALC_EPM!A224)</f>
      </c>
      <c r="C231" t="str">
        <f>IF(CALC_EPM!$B224="","",CALC_EPM!B224)</f>
      </c>
      <c r="D231">
        <f>IF(CALC_EPM!$B224="","",CALC_EPM!D224)</f>
      </c>
      <c r="E231" s="10" t="str">
        <f>IF(CALC_EPM!$B224="","",CALC_EPM!E224)</f>
      </c>
      <c r="F231" s="10" t="str">
        <f>IF(CALC_EPM!$B224="","",CALC_EPM!F224)</f>
      </c>
      <c r="G231" t="str">
        <f>IF(CALC_EPM!$B224="","",CALC_EPM!G224)</f>
      </c>
      <c r="H231" s="11" t="str">
        <f>IF(CALC_EPM!$B224="","",CALC_EPM!H224)</f>
      </c>
      <c r="I231" s="11" t="str">
        <f>IF(CALC_EPM!$B224="","",CALC_EPM!I224)</f>
      </c>
      <c r="J231" t="str">
        <f>IF(CALC_EPM!$B224="","",CALC_EPM!J224)</f>
      </c>
      <c r="K231" t="str">
        <f>IF(CALC_EPM!$B224="","",CALC_EPM!K224)</f>
      </c>
      <c r="L231">
        <f>IF(CALC_EPM!$B224="","",CALC_EPM!L224)</f>
      </c>
      <c r="M231">
        <f>IF(CALC_EPM!$B224="","",CALC_EPM!M224)</f>
      </c>
      <c r="N231">
        <f>IF(CALC_EPM!$B224="","",CALC_EPM!N224)</f>
      </c>
      <c r="O231">
        <f>IF(CALC_EPM!$B224="","",CALC_EPM!O224)</f>
      </c>
      <c r="P231">
        <f>IF(CALC_EPM!$B224="","",CALC_EPM!P224)</f>
      </c>
      <c r="Q231">
        <f>IF(CALC_EPM!$B224="","",CALC_EPM!Q224)</f>
      </c>
      <c r="R231">
        <f>IF(CALC_EPM!$B224="","",CALC_EPM!R224)</f>
      </c>
      <c r="S231">
        <f>IF(CALC_EPM!$B224="","",CALC_EPM!S224)</f>
      </c>
      <c r="T231">
        <f>IF(CALC_EPM!$B224="","",CALC_EPM!T224)</f>
      </c>
      <c r="U231">
        <f>IF(CALC_EPM!$B224="","",CALC_EPM!U224)</f>
      </c>
    </row>
    <row r="232">
      <c r="A232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2" t="str">
        <f>IF(CALC_EPM!$B225="","",CALC_EPM!A225)</f>
      </c>
      <c r="C232" t="str">
        <f>IF(CALC_EPM!$B225="","",CALC_EPM!B225)</f>
      </c>
      <c r="D232">
        <f>IF(CALC_EPM!$B225="","",CALC_EPM!D225)</f>
      </c>
      <c r="E232" s="10" t="str">
        <f>IF(CALC_EPM!$B225="","",CALC_EPM!E225)</f>
      </c>
      <c r="F232" s="10" t="str">
        <f>IF(CALC_EPM!$B225="","",CALC_EPM!F225)</f>
      </c>
      <c r="G232" t="str">
        <f>IF(CALC_EPM!$B225="","",CALC_EPM!G225)</f>
      </c>
      <c r="H232" s="11" t="str">
        <f>IF(CALC_EPM!$B225="","",CALC_EPM!H225)</f>
      </c>
      <c r="I232" s="11" t="str">
        <f>IF(CALC_EPM!$B225="","",CALC_EPM!I225)</f>
      </c>
      <c r="J232" t="str">
        <f>IF(CALC_EPM!$B225="","",CALC_EPM!J225)</f>
      </c>
      <c r="K232" t="str">
        <f>IF(CALC_EPM!$B225="","",CALC_EPM!K225)</f>
      </c>
      <c r="L232">
        <f>IF(CALC_EPM!$B225="","",CALC_EPM!L225)</f>
      </c>
      <c r="M232">
        <f>IF(CALC_EPM!$B225="","",CALC_EPM!M225)</f>
      </c>
      <c r="N232">
        <f>IF(CALC_EPM!$B225="","",CALC_EPM!N225)</f>
      </c>
      <c r="O232">
        <f>IF(CALC_EPM!$B225="","",CALC_EPM!O225)</f>
      </c>
      <c r="P232">
        <f>IF(CALC_EPM!$B225="","",CALC_EPM!P225)</f>
      </c>
      <c r="Q232">
        <f>IF(CALC_EPM!$B225="","",CALC_EPM!Q225)</f>
      </c>
      <c r="R232">
        <f>IF(CALC_EPM!$B225="","",CALC_EPM!R225)</f>
      </c>
      <c r="S232">
        <f>IF(CALC_EPM!$B225="","",CALC_EPM!S225)</f>
      </c>
      <c r="T232">
        <f>IF(CALC_EPM!$B225="","",CALC_EPM!T225)</f>
      </c>
      <c r="U232">
        <f>IF(CALC_EPM!$B225="","",CALC_EPM!U225)</f>
      </c>
    </row>
    <row r="233">
      <c r="A233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3" t="str">
        <f>IF(CALC_EPM!$B226="","",CALC_EPM!A226)</f>
      </c>
      <c r="C233" t="str">
        <f>IF(CALC_EPM!$B226="","",CALC_EPM!B226)</f>
      </c>
      <c r="D233">
        <f>IF(CALC_EPM!$B226="","",CALC_EPM!D226)</f>
      </c>
      <c r="E233" s="10" t="str">
        <f>IF(CALC_EPM!$B226="","",CALC_EPM!E226)</f>
      </c>
      <c r="F233" s="10" t="str">
        <f>IF(CALC_EPM!$B226="","",CALC_EPM!F226)</f>
      </c>
      <c r="G233" t="str">
        <f>IF(CALC_EPM!$B226="","",CALC_EPM!G226)</f>
      </c>
      <c r="H233" s="11" t="str">
        <f>IF(CALC_EPM!$B226="","",CALC_EPM!H226)</f>
      </c>
      <c r="I233" s="11" t="str">
        <f>IF(CALC_EPM!$B226="","",CALC_EPM!I226)</f>
      </c>
      <c r="J233" t="str">
        <f>IF(CALC_EPM!$B226="","",CALC_EPM!J226)</f>
      </c>
      <c r="K233" t="str">
        <f>IF(CALC_EPM!$B226="","",CALC_EPM!K226)</f>
      </c>
      <c r="L233">
        <f>IF(CALC_EPM!$B226="","",CALC_EPM!L226)</f>
      </c>
      <c r="M233">
        <f>IF(CALC_EPM!$B226="","",CALC_EPM!M226)</f>
      </c>
      <c r="N233">
        <f>IF(CALC_EPM!$B226="","",CALC_EPM!N226)</f>
      </c>
      <c r="O233">
        <f>IF(CALC_EPM!$B226="","",CALC_EPM!O226)</f>
      </c>
      <c r="P233">
        <f>IF(CALC_EPM!$B226="","",CALC_EPM!P226)</f>
      </c>
      <c r="Q233">
        <f>IF(CALC_EPM!$B226="","",CALC_EPM!Q226)</f>
      </c>
      <c r="R233">
        <f>IF(CALC_EPM!$B226="","",CALC_EPM!R226)</f>
      </c>
      <c r="S233">
        <f>IF(CALC_EPM!$B226="","",CALC_EPM!S226)</f>
      </c>
      <c r="T233">
        <f>IF(CALC_EPM!$B226="","",CALC_EPM!T226)</f>
      </c>
      <c r="U233">
        <f>IF(CALC_EPM!$B226="","",CALC_EPM!U226)</f>
      </c>
    </row>
    <row r="234">
      <c r="A234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4" t="str">
        <f>IF(CALC_EPM!$B227="","",CALC_EPM!A227)</f>
      </c>
      <c r="C234" t="str">
        <f>IF(CALC_EPM!$B227="","",CALC_EPM!B227)</f>
      </c>
      <c r="D234">
        <f>IF(CALC_EPM!$B227="","",CALC_EPM!D227)</f>
      </c>
      <c r="E234" s="10" t="str">
        <f>IF(CALC_EPM!$B227="","",CALC_EPM!E227)</f>
      </c>
      <c r="F234" s="10" t="str">
        <f>IF(CALC_EPM!$B227="","",CALC_EPM!F227)</f>
      </c>
      <c r="G234" t="str">
        <f>IF(CALC_EPM!$B227="","",CALC_EPM!G227)</f>
      </c>
      <c r="H234" s="11" t="str">
        <f>IF(CALC_EPM!$B227="","",CALC_EPM!H227)</f>
      </c>
      <c r="I234" s="11" t="str">
        <f>IF(CALC_EPM!$B227="","",CALC_EPM!I227)</f>
      </c>
      <c r="J234" t="str">
        <f>IF(CALC_EPM!$B227="","",CALC_EPM!J227)</f>
      </c>
      <c r="K234" t="str">
        <f>IF(CALC_EPM!$B227="","",CALC_EPM!K227)</f>
      </c>
      <c r="L234">
        <f>IF(CALC_EPM!$B227="","",CALC_EPM!L227)</f>
      </c>
      <c r="M234">
        <f>IF(CALC_EPM!$B227="","",CALC_EPM!M227)</f>
      </c>
      <c r="N234">
        <f>IF(CALC_EPM!$B227="","",CALC_EPM!N227)</f>
      </c>
      <c r="O234">
        <f>IF(CALC_EPM!$B227="","",CALC_EPM!O227)</f>
      </c>
      <c r="P234">
        <f>IF(CALC_EPM!$B227="","",CALC_EPM!P227)</f>
      </c>
      <c r="Q234">
        <f>IF(CALC_EPM!$B227="","",CALC_EPM!Q227)</f>
      </c>
      <c r="R234">
        <f>IF(CALC_EPM!$B227="","",CALC_EPM!R227)</f>
      </c>
      <c r="S234">
        <f>IF(CALC_EPM!$B227="","",CALC_EPM!S227)</f>
      </c>
      <c r="T234">
        <f>IF(CALC_EPM!$B227="","",CALC_EPM!T227)</f>
      </c>
      <c r="U234">
        <f>IF(CALC_EPM!$B227="","",CALC_EPM!U227)</f>
      </c>
    </row>
    <row r="235">
      <c r="A235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5" t="str">
        <f>IF(CALC_EPM!$B228="","",CALC_EPM!A228)</f>
      </c>
      <c r="C235" t="str">
        <f>IF(CALC_EPM!$B228="","",CALC_EPM!B228)</f>
      </c>
      <c r="D235">
        <f>IF(CALC_EPM!$B228="","",CALC_EPM!D228)</f>
      </c>
      <c r="E235" s="10" t="str">
        <f>IF(CALC_EPM!$B228="","",CALC_EPM!E228)</f>
      </c>
      <c r="F235" s="10" t="str">
        <f>IF(CALC_EPM!$B228="","",CALC_EPM!F228)</f>
      </c>
      <c r="G235" t="str">
        <f>IF(CALC_EPM!$B228="","",CALC_EPM!G228)</f>
      </c>
      <c r="H235" s="11" t="str">
        <f>IF(CALC_EPM!$B228="","",CALC_EPM!H228)</f>
      </c>
      <c r="I235" s="11" t="str">
        <f>IF(CALC_EPM!$B228="","",CALC_EPM!I228)</f>
      </c>
      <c r="J235" t="str">
        <f>IF(CALC_EPM!$B228="","",CALC_EPM!J228)</f>
      </c>
      <c r="K235" t="str">
        <f>IF(CALC_EPM!$B228="","",CALC_EPM!K228)</f>
      </c>
      <c r="L235">
        <f>IF(CALC_EPM!$B228="","",CALC_EPM!L228)</f>
      </c>
      <c r="M235">
        <f>IF(CALC_EPM!$B228="","",CALC_EPM!M228)</f>
      </c>
      <c r="N235">
        <f>IF(CALC_EPM!$B228="","",CALC_EPM!N228)</f>
      </c>
      <c r="O235">
        <f>IF(CALC_EPM!$B228="","",CALC_EPM!O228)</f>
      </c>
      <c r="P235">
        <f>IF(CALC_EPM!$B228="","",CALC_EPM!P228)</f>
      </c>
      <c r="Q235">
        <f>IF(CALC_EPM!$B228="","",CALC_EPM!Q228)</f>
      </c>
      <c r="R235">
        <f>IF(CALC_EPM!$B228="","",CALC_EPM!R228)</f>
      </c>
      <c r="S235">
        <f>IF(CALC_EPM!$B228="","",CALC_EPM!S228)</f>
      </c>
      <c r="T235">
        <f>IF(CALC_EPM!$B228="","",CALC_EPM!T228)</f>
      </c>
      <c r="U235">
        <f>IF(CALC_EPM!$B228="","",CALC_EPM!U228)</f>
      </c>
    </row>
    <row r="236">
      <c r="A236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36" t="str">
        <f>IF(CALC_EPM!$B229="","",CALC_EPM!A229)</f>
      </c>
      <c r="C236" t="str">
        <f>IF(CALC_EPM!$B229="","",CALC_EPM!B229)</f>
      </c>
      <c r="D236">
        <f>IF(CALC_EPM!$B229="","",CALC_EPM!D229)</f>
      </c>
      <c r="E236" s="10" t="str">
        <f>IF(CALC_EPM!$B229="","",CALC_EPM!E229)</f>
      </c>
      <c r="F236" s="10" t="str">
        <f>IF(CALC_EPM!$B229="","",CALC_EPM!F229)</f>
      </c>
      <c r="G236" t="str">
        <f>IF(CALC_EPM!$B229="","",CALC_EPM!G229)</f>
      </c>
      <c r="H236" s="11" t="str">
        <f>IF(CALC_EPM!$B229="","",CALC_EPM!H229)</f>
      </c>
      <c r="I236" s="11" t="str">
        <f>IF(CALC_EPM!$B229="","",CALC_EPM!I229)</f>
      </c>
      <c r="J236" t="str">
        <f>IF(CALC_EPM!$B229="","",CALC_EPM!J229)</f>
      </c>
      <c r="K236" t="str">
        <f>IF(CALC_EPM!$B229="","",CALC_EPM!K229)</f>
      </c>
      <c r="L236">
        <f>IF(CALC_EPM!$B229="","",CALC_EPM!L229)</f>
      </c>
      <c r="M236">
        <f>IF(CALC_EPM!$B229="","",CALC_EPM!M229)</f>
      </c>
      <c r="N236">
        <f>IF(CALC_EPM!$B229="","",CALC_EPM!N229)</f>
      </c>
      <c r="O236">
        <f>IF(CALC_EPM!$B229="","",CALC_EPM!O229)</f>
      </c>
      <c r="P236">
        <f>IF(CALC_EPM!$B229="","",CALC_EPM!P229)</f>
      </c>
      <c r="Q236">
        <f>IF(CALC_EPM!$B229="","",CALC_EPM!Q229)</f>
      </c>
      <c r="R236">
        <f>IF(CALC_EPM!$B229="","",CALC_EPM!R229)</f>
      </c>
      <c r="S236">
        <f>IF(CALC_EPM!$B229="","",CALC_EPM!S229)</f>
      </c>
      <c r="T236">
        <f>IF(CALC_EPM!$B229="","",CALC_EPM!T229)</f>
      </c>
      <c r="U236">
        <f>IF(CALC_EPM!$B229="","",CALC_EPM!U229)</f>
      </c>
    </row>
    <row r="237">
      <c r="A237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37" t="str">
        <f>IF(CALC_EPM!$B230="","",CALC_EPM!A230)</f>
      </c>
      <c r="C237" t="str">
        <f>IF(CALC_EPM!$B230="","",CALC_EPM!B230)</f>
      </c>
      <c r="D237">
        <f>IF(CALC_EPM!$B230="","",CALC_EPM!D230)</f>
      </c>
      <c r="E237" s="10" t="str">
        <f>IF(CALC_EPM!$B230="","",CALC_EPM!E230)</f>
      </c>
      <c r="F237" s="10" t="str">
        <f>IF(CALC_EPM!$B230="","",CALC_EPM!F230)</f>
      </c>
      <c r="G237" t="str">
        <f>IF(CALC_EPM!$B230="","",CALC_EPM!G230)</f>
      </c>
      <c r="H237" s="11" t="str">
        <f>IF(CALC_EPM!$B230="","",CALC_EPM!H230)</f>
      </c>
      <c r="I237" s="11" t="str">
        <f>IF(CALC_EPM!$B230="","",CALC_EPM!I230)</f>
      </c>
      <c r="J237" t="str">
        <f>IF(CALC_EPM!$B230="","",CALC_EPM!J230)</f>
      </c>
      <c r="K237" t="str">
        <f>IF(CALC_EPM!$B230="","",CALC_EPM!K230)</f>
      </c>
      <c r="L237">
        <f>IF(CALC_EPM!$B230="","",CALC_EPM!L230)</f>
      </c>
      <c r="M237">
        <f>IF(CALC_EPM!$B230="","",CALC_EPM!M230)</f>
      </c>
      <c r="N237">
        <f>IF(CALC_EPM!$B230="","",CALC_EPM!N230)</f>
      </c>
      <c r="O237">
        <f>IF(CALC_EPM!$B230="","",CALC_EPM!O230)</f>
      </c>
      <c r="P237">
        <f>IF(CALC_EPM!$B230="","",CALC_EPM!P230)</f>
      </c>
      <c r="Q237">
        <f>IF(CALC_EPM!$B230="","",CALC_EPM!Q230)</f>
      </c>
      <c r="R237">
        <f>IF(CALC_EPM!$B230="","",CALC_EPM!R230)</f>
      </c>
      <c r="S237">
        <f>IF(CALC_EPM!$B230="","",CALC_EPM!S230)</f>
      </c>
      <c r="T237">
        <f>IF(CALC_EPM!$B230="","",CALC_EPM!T230)</f>
      </c>
      <c r="U237">
        <f>IF(CALC_EPM!$B230="","",CALC_EPM!U230)</f>
      </c>
    </row>
    <row r="238">
      <c r="A238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38" t="str">
        <f>IF(CALC_EPM!$B231="","",CALC_EPM!A231)</f>
      </c>
      <c r="C238" t="str">
        <f>IF(CALC_EPM!$B231="","",CALC_EPM!B231)</f>
      </c>
      <c r="D238">
        <f>IF(CALC_EPM!$B231="","",CALC_EPM!D231)</f>
      </c>
      <c r="E238" s="10" t="str">
        <f>IF(CALC_EPM!$B231="","",CALC_EPM!E231)</f>
      </c>
      <c r="F238" s="10" t="str">
        <f>IF(CALC_EPM!$B231="","",CALC_EPM!F231)</f>
      </c>
      <c r="G238" t="str">
        <f>IF(CALC_EPM!$B231="","",CALC_EPM!G231)</f>
      </c>
      <c r="H238" s="11" t="str">
        <f>IF(CALC_EPM!$B231="","",CALC_EPM!H231)</f>
      </c>
      <c r="I238" s="11" t="str">
        <f>IF(CALC_EPM!$B231="","",CALC_EPM!I231)</f>
      </c>
      <c r="J238" t="str">
        <f>IF(CALC_EPM!$B231="","",CALC_EPM!J231)</f>
      </c>
      <c r="K238" t="str">
        <f>IF(CALC_EPM!$B231="","",CALC_EPM!K231)</f>
      </c>
      <c r="L238">
        <f>IF(CALC_EPM!$B231="","",CALC_EPM!L231)</f>
      </c>
      <c r="M238">
        <f>IF(CALC_EPM!$B231="","",CALC_EPM!M231)</f>
      </c>
      <c r="N238">
        <f>IF(CALC_EPM!$B231="","",CALC_EPM!N231)</f>
      </c>
      <c r="O238">
        <f>IF(CALC_EPM!$B231="","",CALC_EPM!O231)</f>
      </c>
      <c r="P238">
        <f>IF(CALC_EPM!$B231="","",CALC_EPM!P231)</f>
      </c>
      <c r="Q238">
        <f>IF(CALC_EPM!$B231="","",CALC_EPM!Q231)</f>
      </c>
      <c r="R238">
        <f>IF(CALC_EPM!$B231="","",CALC_EPM!R231)</f>
      </c>
      <c r="S238">
        <f>IF(CALC_EPM!$B231="","",CALC_EPM!S231)</f>
      </c>
      <c r="T238">
        <f>IF(CALC_EPM!$B231="","",CALC_EPM!T231)</f>
      </c>
      <c r="U238">
        <f>IF(CALC_EPM!$B231="","",CALC_EPM!U231)</f>
      </c>
    </row>
    <row r="239">
      <c r="A239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39" t="str">
        <f>IF(CALC_EPM!$B232="","",CALC_EPM!A232)</f>
      </c>
      <c r="C239" t="str">
        <f>IF(CALC_EPM!$B232="","",CALC_EPM!B232)</f>
      </c>
      <c r="D239">
        <f>IF(CALC_EPM!$B232="","",CALC_EPM!D232)</f>
      </c>
      <c r="E239" s="10" t="str">
        <f>IF(CALC_EPM!$B232="","",CALC_EPM!E232)</f>
      </c>
      <c r="F239" s="10" t="str">
        <f>IF(CALC_EPM!$B232="","",CALC_EPM!F232)</f>
      </c>
      <c r="G239" t="str">
        <f>IF(CALC_EPM!$B232="","",CALC_EPM!G232)</f>
      </c>
      <c r="H239" s="11" t="str">
        <f>IF(CALC_EPM!$B232="","",CALC_EPM!H232)</f>
      </c>
      <c r="I239" s="11" t="str">
        <f>IF(CALC_EPM!$B232="","",CALC_EPM!I232)</f>
      </c>
      <c r="J239" t="str">
        <f>IF(CALC_EPM!$B232="","",CALC_EPM!J232)</f>
      </c>
      <c r="K239" t="str">
        <f>IF(CALC_EPM!$B232="","",CALC_EPM!K232)</f>
      </c>
      <c r="L239">
        <f>IF(CALC_EPM!$B232="","",CALC_EPM!L232)</f>
      </c>
      <c r="M239">
        <f>IF(CALC_EPM!$B232="","",CALC_EPM!M232)</f>
      </c>
      <c r="N239">
        <f>IF(CALC_EPM!$B232="","",CALC_EPM!N232)</f>
      </c>
      <c r="O239">
        <f>IF(CALC_EPM!$B232="","",CALC_EPM!O232)</f>
      </c>
      <c r="P239">
        <f>IF(CALC_EPM!$B232="","",CALC_EPM!P232)</f>
      </c>
      <c r="Q239">
        <f>IF(CALC_EPM!$B232="","",CALC_EPM!Q232)</f>
      </c>
      <c r="R239">
        <f>IF(CALC_EPM!$B232="","",CALC_EPM!R232)</f>
      </c>
      <c r="S239">
        <f>IF(CALC_EPM!$B232="","",CALC_EPM!S232)</f>
      </c>
      <c r="T239">
        <f>IF(CALC_EPM!$B232="","",CALC_EPM!T232)</f>
      </c>
      <c r="U239">
        <f>IF(CALC_EPM!$B232="","",CALC_EPM!U232)</f>
      </c>
    </row>
    <row r="240">
      <c r="A240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0" t="str">
        <f>IF(CALC_EPM!$B233="","",CALC_EPM!A233)</f>
      </c>
      <c r="C240" t="str">
        <f>IF(CALC_EPM!$B233="","",CALC_EPM!B233)</f>
      </c>
      <c r="D240">
        <f>IF(CALC_EPM!$B233="","",CALC_EPM!D233)</f>
      </c>
      <c r="E240" s="10" t="str">
        <f>IF(CALC_EPM!$B233="","",CALC_EPM!E233)</f>
      </c>
      <c r="F240" s="10" t="str">
        <f>IF(CALC_EPM!$B233="","",CALC_EPM!F233)</f>
      </c>
      <c r="G240" t="str">
        <f>IF(CALC_EPM!$B233="","",CALC_EPM!G233)</f>
      </c>
      <c r="H240" s="11" t="str">
        <f>IF(CALC_EPM!$B233="","",CALC_EPM!H233)</f>
      </c>
      <c r="I240" s="11" t="str">
        <f>IF(CALC_EPM!$B233="","",CALC_EPM!I233)</f>
      </c>
      <c r="J240" t="str">
        <f>IF(CALC_EPM!$B233="","",CALC_EPM!J233)</f>
      </c>
      <c r="K240" t="str">
        <f>IF(CALC_EPM!$B233="","",CALC_EPM!K233)</f>
      </c>
      <c r="L240">
        <f>IF(CALC_EPM!$B233="","",CALC_EPM!L233)</f>
      </c>
      <c r="M240">
        <f>IF(CALC_EPM!$B233="","",CALC_EPM!M233)</f>
      </c>
      <c r="N240">
        <f>IF(CALC_EPM!$B233="","",CALC_EPM!N233)</f>
      </c>
      <c r="O240">
        <f>IF(CALC_EPM!$B233="","",CALC_EPM!O233)</f>
      </c>
      <c r="P240">
        <f>IF(CALC_EPM!$B233="","",CALC_EPM!P233)</f>
      </c>
      <c r="Q240">
        <f>IF(CALC_EPM!$B233="","",CALC_EPM!Q233)</f>
      </c>
      <c r="R240">
        <f>IF(CALC_EPM!$B233="","",CALC_EPM!R233)</f>
      </c>
      <c r="S240">
        <f>IF(CALC_EPM!$B233="","",CALC_EPM!S233)</f>
      </c>
      <c r="T240">
        <f>IF(CALC_EPM!$B233="","",CALC_EPM!T233)</f>
      </c>
      <c r="U240">
        <f>IF(CALC_EPM!$B233="","",CALC_EPM!U233)</f>
      </c>
    </row>
    <row r="241">
      <c r="A241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1" t="str">
        <f>IF(CALC_EPM!$B234="","",CALC_EPM!A234)</f>
      </c>
      <c r="C241" t="str">
        <f>IF(CALC_EPM!$B234="","",CALC_EPM!B234)</f>
      </c>
      <c r="D241">
        <f>IF(CALC_EPM!$B234="","",CALC_EPM!D234)</f>
      </c>
      <c r="E241" s="10" t="str">
        <f>IF(CALC_EPM!$B234="","",CALC_EPM!E234)</f>
      </c>
      <c r="F241" s="10" t="str">
        <f>IF(CALC_EPM!$B234="","",CALC_EPM!F234)</f>
      </c>
      <c r="G241" t="str">
        <f>IF(CALC_EPM!$B234="","",CALC_EPM!G234)</f>
      </c>
      <c r="H241" s="11" t="str">
        <f>IF(CALC_EPM!$B234="","",CALC_EPM!H234)</f>
      </c>
      <c r="I241" s="11" t="str">
        <f>IF(CALC_EPM!$B234="","",CALC_EPM!I234)</f>
      </c>
      <c r="J241" t="str">
        <f>IF(CALC_EPM!$B234="","",CALC_EPM!J234)</f>
      </c>
      <c r="K241" t="str">
        <f>IF(CALC_EPM!$B234="","",CALC_EPM!K234)</f>
      </c>
      <c r="L241">
        <f>IF(CALC_EPM!$B234="","",CALC_EPM!L234)</f>
      </c>
      <c r="M241">
        <f>IF(CALC_EPM!$B234="","",CALC_EPM!M234)</f>
      </c>
      <c r="N241">
        <f>IF(CALC_EPM!$B234="","",CALC_EPM!N234)</f>
      </c>
      <c r="O241">
        <f>IF(CALC_EPM!$B234="","",CALC_EPM!O234)</f>
      </c>
      <c r="P241">
        <f>IF(CALC_EPM!$B234="","",CALC_EPM!P234)</f>
      </c>
      <c r="Q241">
        <f>IF(CALC_EPM!$B234="","",CALC_EPM!Q234)</f>
      </c>
      <c r="R241">
        <f>IF(CALC_EPM!$B234="","",CALC_EPM!R234)</f>
      </c>
      <c r="S241">
        <f>IF(CALC_EPM!$B234="","",CALC_EPM!S234)</f>
      </c>
      <c r="T241">
        <f>IF(CALC_EPM!$B234="","",CALC_EPM!T234)</f>
      </c>
      <c r="U241">
        <f>IF(CALC_EPM!$B234="","",CALC_EPM!U234)</f>
      </c>
    </row>
    <row r="242">
      <c r="A242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2" t="str">
        <f>IF(CALC_EPM!$B235="","",CALC_EPM!A235)</f>
      </c>
      <c r="C242" t="str">
        <f>IF(CALC_EPM!$B235="","",CALC_EPM!B235)</f>
      </c>
      <c r="D242">
        <f>IF(CALC_EPM!$B235="","",CALC_EPM!D235)</f>
      </c>
      <c r="E242" s="10" t="str">
        <f>IF(CALC_EPM!$B235="","",CALC_EPM!E235)</f>
      </c>
      <c r="F242" s="10" t="str">
        <f>IF(CALC_EPM!$B235="","",CALC_EPM!F235)</f>
      </c>
      <c r="G242" t="str">
        <f>IF(CALC_EPM!$B235="","",CALC_EPM!G235)</f>
      </c>
      <c r="H242" s="11" t="str">
        <f>IF(CALC_EPM!$B235="","",CALC_EPM!H235)</f>
      </c>
      <c r="I242" s="11" t="str">
        <f>IF(CALC_EPM!$B235="","",CALC_EPM!I235)</f>
      </c>
      <c r="J242" t="str">
        <f>IF(CALC_EPM!$B235="","",CALC_EPM!J235)</f>
      </c>
      <c r="K242" t="str">
        <f>IF(CALC_EPM!$B235="","",CALC_EPM!K235)</f>
      </c>
      <c r="L242">
        <f>IF(CALC_EPM!$B235="","",CALC_EPM!L235)</f>
      </c>
      <c r="M242">
        <f>IF(CALC_EPM!$B235="","",CALC_EPM!M235)</f>
      </c>
      <c r="N242">
        <f>IF(CALC_EPM!$B235="","",CALC_EPM!N235)</f>
      </c>
      <c r="O242">
        <f>IF(CALC_EPM!$B235="","",CALC_EPM!O235)</f>
      </c>
      <c r="P242">
        <f>IF(CALC_EPM!$B235="","",CALC_EPM!P235)</f>
      </c>
      <c r="Q242">
        <f>IF(CALC_EPM!$B235="","",CALC_EPM!Q235)</f>
      </c>
      <c r="R242">
        <f>IF(CALC_EPM!$B235="","",CALC_EPM!R235)</f>
      </c>
      <c r="S242">
        <f>IF(CALC_EPM!$B235="","",CALC_EPM!S235)</f>
      </c>
      <c r="T242">
        <f>IF(CALC_EPM!$B235="","",CALC_EPM!T235)</f>
      </c>
      <c r="U242">
        <f>IF(CALC_EPM!$B235="","",CALC_EPM!U235)</f>
      </c>
    </row>
    <row r="243">
      <c r="A243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3" t="str">
        <f>IF(CALC_EPM!$B236="","",CALC_EPM!A236)</f>
      </c>
      <c r="C243" t="str">
        <f>IF(CALC_EPM!$B236="","",CALC_EPM!B236)</f>
      </c>
      <c r="D243">
        <f>IF(CALC_EPM!$B236="","",CALC_EPM!D236)</f>
      </c>
      <c r="E243" s="10" t="str">
        <f>IF(CALC_EPM!$B236="","",CALC_EPM!E236)</f>
      </c>
      <c r="F243" s="10" t="str">
        <f>IF(CALC_EPM!$B236="","",CALC_EPM!F236)</f>
      </c>
      <c r="G243" t="str">
        <f>IF(CALC_EPM!$B236="","",CALC_EPM!G236)</f>
      </c>
      <c r="H243" s="11" t="str">
        <f>IF(CALC_EPM!$B236="","",CALC_EPM!H236)</f>
      </c>
      <c r="I243" s="11" t="str">
        <f>IF(CALC_EPM!$B236="","",CALC_EPM!I236)</f>
      </c>
      <c r="J243" t="str">
        <f>IF(CALC_EPM!$B236="","",CALC_EPM!J236)</f>
      </c>
      <c r="K243" t="str">
        <f>IF(CALC_EPM!$B236="","",CALC_EPM!K236)</f>
      </c>
      <c r="L243">
        <f>IF(CALC_EPM!$B236="","",CALC_EPM!L236)</f>
      </c>
      <c r="M243">
        <f>IF(CALC_EPM!$B236="","",CALC_EPM!M236)</f>
      </c>
      <c r="N243">
        <f>IF(CALC_EPM!$B236="","",CALC_EPM!N236)</f>
      </c>
      <c r="O243">
        <f>IF(CALC_EPM!$B236="","",CALC_EPM!O236)</f>
      </c>
      <c r="P243">
        <f>IF(CALC_EPM!$B236="","",CALC_EPM!P236)</f>
      </c>
      <c r="Q243">
        <f>IF(CALC_EPM!$B236="","",CALC_EPM!Q236)</f>
      </c>
      <c r="R243">
        <f>IF(CALC_EPM!$B236="","",CALC_EPM!R236)</f>
      </c>
      <c r="S243">
        <f>IF(CALC_EPM!$B236="","",CALC_EPM!S236)</f>
      </c>
      <c r="T243">
        <f>IF(CALC_EPM!$B236="","",CALC_EPM!T236)</f>
      </c>
      <c r="U243">
        <f>IF(CALC_EPM!$B236="","",CALC_EPM!U236)</f>
      </c>
    </row>
    <row r="244">
      <c r="A244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4" t="str">
        <f>IF(CALC_EPM!$B237="","",CALC_EPM!A237)</f>
      </c>
      <c r="C244" t="str">
        <f>IF(CALC_EPM!$B237="","",CALC_EPM!B237)</f>
      </c>
      <c r="D244">
        <f>IF(CALC_EPM!$B237="","",CALC_EPM!D237)</f>
      </c>
      <c r="E244" s="10" t="str">
        <f>IF(CALC_EPM!$B237="","",CALC_EPM!E237)</f>
      </c>
      <c r="F244" s="10" t="str">
        <f>IF(CALC_EPM!$B237="","",CALC_EPM!F237)</f>
      </c>
      <c r="G244" t="str">
        <f>IF(CALC_EPM!$B237="","",CALC_EPM!G237)</f>
      </c>
      <c r="H244" s="11" t="str">
        <f>IF(CALC_EPM!$B237="","",CALC_EPM!H237)</f>
      </c>
      <c r="I244" s="11" t="str">
        <f>IF(CALC_EPM!$B237="","",CALC_EPM!I237)</f>
      </c>
      <c r="J244" t="str">
        <f>IF(CALC_EPM!$B237="","",CALC_EPM!J237)</f>
      </c>
      <c r="K244" t="str">
        <f>IF(CALC_EPM!$B237="","",CALC_EPM!K237)</f>
      </c>
      <c r="L244">
        <f>IF(CALC_EPM!$B237="","",CALC_EPM!L237)</f>
      </c>
      <c r="M244">
        <f>IF(CALC_EPM!$B237="","",CALC_EPM!M237)</f>
      </c>
      <c r="N244">
        <f>IF(CALC_EPM!$B237="","",CALC_EPM!N237)</f>
      </c>
      <c r="O244">
        <f>IF(CALC_EPM!$B237="","",CALC_EPM!O237)</f>
      </c>
      <c r="P244">
        <f>IF(CALC_EPM!$B237="","",CALC_EPM!P237)</f>
      </c>
      <c r="Q244">
        <f>IF(CALC_EPM!$B237="","",CALC_EPM!Q237)</f>
      </c>
      <c r="R244">
        <f>IF(CALC_EPM!$B237="","",CALC_EPM!R237)</f>
      </c>
      <c r="S244">
        <f>IF(CALC_EPM!$B237="","",CALC_EPM!S237)</f>
      </c>
      <c r="T244">
        <f>IF(CALC_EPM!$B237="","",CALC_EPM!T237)</f>
      </c>
      <c r="U244">
        <f>IF(CALC_EPM!$B237="","",CALC_EPM!U237)</f>
      </c>
    </row>
    <row r="245">
      <c r="A245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5" t="str">
        <f>IF(CALC_EPM!$B238="","",CALC_EPM!A238)</f>
      </c>
      <c r="C245" t="str">
        <f>IF(CALC_EPM!$B238="","",CALC_EPM!B238)</f>
      </c>
      <c r="D245">
        <f>IF(CALC_EPM!$B238="","",CALC_EPM!D238)</f>
      </c>
      <c r="E245" s="10" t="str">
        <f>IF(CALC_EPM!$B238="","",CALC_EPM!E238)</f>
      </c>
      <c r="F245" s="10" t="str">
        <f>IF(CALC_EPM!$B238="","",CALC_EPM!F238)</f>
      </c>
      <c r="G245" t="str">
        <f>IF(CALC_EPM!$B238="","",CALC_EPM!G238)</f>
      </c>
      <c r="H245" s="11" t="str">
        <f>IF(CALC_EPM!$B238="","",CALC_EPM!H238)</f>
      </c>
      <c r="I245" s="11" t="str">
        <f>IF(CALC_EPM!$B238="","",CALC_EPM!I238)</f>
      </c>
      <c r="J245" t="str">
        <f>IF(CALC_EPM!$B238="","",CALC_EPM!J238)</f>
      </c>
      <c r="K245" t="str">
        <f>IF(CALC_EPM!$B238="","",CALC_EPM!K238)</f>
      </c>
      <c r="L245">
        <f>IF(CALC_EPM!$B238="","",CALC_EPM!L238)</f>
      </c>
      <c r="M245">
        <f>IF(CALC_EPM!$B238="","",CALC_EPM!M238)</f>
      </c>
      <c r="N245">
        <f>IF(CALC_EPM!$B238="","",CALC_EPM!N238)</f>
      </c>
      <c r="O245">
        <f>IF(CALC_EPM!$B238="","",CALC_EPM!O238)</f>
      </c>
      <c r="P245">
        <f>IF(CALC_EPM!$B238="","",CALC_EPM!P238)</f>
      </c>
      <c r="Q245">
        <f>IF(CALC_EPM!$B238="","",CALC_EPM!Q238)</f>
      </c>
      <c r="R245">
        <f>IF(CALC_EPM!$B238="","",CALC_EPM!R238)</f>
      </c>
      <c r="S245">
        <f>IF(CALC_EPM!$B238="","",CALC_EPM!S238)</f>
      </c>
      <c r="T245">
        <f>IF(CALC_EPM!$B238="","",CALC_EPM!T238)</f>
      </c>
      <c r="U245">
        <f>IF(CALC_EPM!$B238="","",CALC_EPM!U238)</f>
      </c>
    </row>
    <row r="246">
      <c r="A246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46" t="str">
        <f>IF(CALC_EPM!$B239="","",CALC_EPM!A239)</f>
      </c>
      <c r="C246" t="str">
        <f>IF(CALC_EPM!$B239="","",CALC_EPM!B239)</f>
      </c>
      <c r="D246">
        <f>IF(CALC_EPM!$B239="","",CALC_EPM!D239)</f>
      </c>
      <c r="E246" s="10" t="str">
        <f>IF(CALC_EPM!$B239="","",CALC_EPM!E239)</f>
      </c>
      <c r="F246" s="10" t="str">
        <f>IF(CALC_EPM!$B239="","",CALC_EPM!F239)</f>
      </c>
      <c r="G246" t="str">
        <f>IF(CALC_EPM!$B239="","",CALC_EPM!G239)</f>
      </c>
      <c r="H246" s="11" t="str">
        <f>IF(CALC_EPM!$B239="","",CALC_EPM!H239)</f>
      </c>
      <c r="I246" s="11" t="str">
        <f>IF(CALC_EPM!$B239="","",CALC_EPM!I239)</f>
      </c>
      <c r="J246" t="str">
        <f>IF(CALC_EPM!$B239="","",CALC_EPM!J239)</f>
      </c>
      <c r="K246" t="str">
        <f>IF(CALC_EPM!$B239="","",CALC_EPM!K239)</f>
      </c>
      <c r="L246">
        <f>IF(CALC_EPM!$B239="","",CALC_EPM!L239)</f>
      </c>
      <c r="M246">
        <f>IF(CALC_EPM!$B239="","",CALC_EPM!M239)</f>
      </c>
      <c r="N246">
        <f>IF(CALC_EPM!$B239="","",CALC_EPM!N239)</f>
      </c>
      <c r="O246">
        <f>IF(CALC_EPM!$B239="","",CALC_EPM!O239)</f>
      </c>
      <c r="P246">
        <f>IF(CALC_EPM!$B239="","",CALC_EPM!P239)</f>
      </c>
      <c r="Q246">
        <f>IF(CALC_EPM!$B239="","",CALC_EPM!Q239)</f>
      </c>
      <c r="R246">
        <f>IF(CALC_EPM!$B239="","",CALC_EPM!R239)</f>
      </c>
      <c r="S246">
        <f>IF(CALC_EPM!$B239="","",CALC_EPM!S239)</f>
      </c>
      <c r="T246">
        <f>IF(CALC_EPM!$B239="","",CALC_EPM!T239)</f>
      </c>
      <c r="U246">
        <f>IF(CALC_EPM!$B239="","",CALC_EPM!U239)</f>
      </c>
    </row>
    <row r="247">
      <c r="A247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47" t="str">
        <f>IF(CALC_EPM!$B240="","",CALC_EPM!A240)</f>
      </c>
      <c r="C247" t="str">
        <f>IF(CALC_EPM!$B240="","",CALC_EPM!B240)</f>
      </c>
      <c r="D247">
        <f>IF(CALC_EPM!$B240="","",CALC_EPM!D240)</f>
      </c>
      <c r="E247" s="10" t="str">
        <f>IF(CALC_EPM!$B240="","",CALC_EPM!E240)</f>
      </c>
      <c r="F247" s="10" t="str">
        <f>IF(CALC_EPM!$B240="","",CALC_EPM!F240)</f>
      </c>
      <c r="G247" t="str">
        <f>IF(CALC_EPM!$B240="","",CALC_EPM!G240)</f>
      </c>
      <c r="H247" s="11" t="str">
        <f>IF(CALC_EPM!$B240="","",CALC_EPM!H240)</f>
      </c>
      <c r="I247" s="11" t="str">
        <f>IF(CALC_EPM!$B240="","",CALC_EPM!I240)</f>
      </c>
      <c r="J247" t="str">
        <f>IF(CALC_EPM!$B240="","",CALC_EPM!J240)</f>
      </c>
      <c r="K247" t="str">
        <f>IF(CALC_EPM!$B240="","",CALC_EPM!K240)</f>
      </c>
      <c r="L247">
        <f>IF(CALC_EPM!$B240="","",CALC_EPM!L240)</f>
      </c>
      <c r="M247">
        <f>IF(CALC_EPM!$B240="","",CALC_EPM!M240)</f>
      </c>
      <c r="N247">
        <f>IF(CALC_EPM!$B240="","",CALC_EPM!N240)</f>
      </c>
      <c r="O247">
        <f>IF(CALC_EPM!$B240="","",CALC_EPM!O240)</f>
      </c>
      <c r="P247">
        <f>IF(CALC_EPM!$B240="","",CALC_EPM!P240)</f>
      </c>
      <c r="Q247">
        <f>IF(CALC_EPM!$B240="","",CALC_EPM!Q240)</f>
      </c>
      <c r="R247">
        <f>IF(CALC_EPM!$B240="","",CALC_EPM!R240)</f>
      </c>
      <c r="S247">
        <f>IF(CALC_EPM!$B240="","",CALC_EPM!S240)</f>
      </c>
      <c r="T247">
        <f>IF(CALC_EPM!$B240="","",CALC_EPM!T240)</f>
      </c>
      <c r="U247">
        <f>IF(CALC_EPM!$B240="","",CALC_EPM!U240)</f>
      </c>
    </row>
    <row r="248">
      <c r="A248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48" t="str">
        <f>IF(CALC_EPM!$B241="","",CALC_EPM!A241)</f>
      </c>
      <c r="C248" t="str">
        <f>IF(CALC_EPM!$B241="","",CALC_EPM!B241)</f>
      </c>
      <c r="D248">
        <f>IF(CALC_EPM!$B241="","",CALC_EPM!D241)</f>
      </c>
      <c r="E248" s="10" t="str">
        <f>IF(CALC_EPM!$B241="","",CALC_EPM!E241)</f>
      </c>
      <c r="F248" s="10" t="str">
        <f>IF(CALC_EPM!$B241="","",CALC_EPM!F241)</f>
      </c>
      <c r="G248" t="str">
        <f>IF(CALC_EPM!$B241="","",CALC_EPM!G241)</f>
      </c>
      <c r="H248" s="11" t="str">
        <f>IF(CALC_EPM!$B241="","",CALC_EPM!H241)</f>
      </c>
      <c r="I248" s="11" t="str">
        <f>IF(CALC_EPM!$B241="","",CALC_EPM!I241)</f>
      </c>
      <c r="J248" t="str">
        <f>IF(CALC_EPM!$B241="","",CALC_EPM!J241)</f>
      </c>
      <c r="K248" t="str">
        <f>IF(CALC_EPM!$B241="","",CALC_EPM!K241)</f>
      </c>
      <c r="L248">
        <f>IF(CALC_EPM!$B241="","",CALC_EPM!L241)</f>
      </c>
      <c r="M248">
        <f>IF(CALC_EPM!$B241="","",CALC_EPM!M241)</f>
      </c>
      <c r="N248">
        <f>IF(CALC_EPM!$B241="","",CALC_EPM!N241)</f>
      </c>
      <c r="O248">
        <f>IF(CALC_EPM!$B241="","",CALC_EPM!O241)</f>
      </c>
      <c r="P248">
        <f>IF(CALC_EPM!$B241="","",CALC_EPM!P241)</f>
      </c>
      <c r="Q248">
        <f>IF(CALC_EPM!$B241="","",CALC_EPM!Q241)</f>
      </c>
      <c r="R248">
        <f>IF(CALC_EPM!$B241="","",CALC_EPM!R241)</f>
      </c>
      <c r="S248">
        <f>IF(CALC_EPM!$B241="","",CALC_EPM!S241)</f>
      </c>
      <c r="T248">
        <f>IF(CALC_EPM!$B241="","",CALC_EPM!T241)</f>
      </c>
      <c r="U248">
        <f>IF(CALC_EPM!$B241="","",CALC_EPM!U241)</f>
      </c>
    </row>
    <row r="249">
      <c r="A249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49" t="str">
        <f>IF(CALC_EPM!$B242="","",CALC_EPM!A242)</f>
      </c>
      <c r="C249" t="str">
        <f>IF(CALC_EPM!$B242="","",CALC_EPM!B242)</f>
      </c>
      <c r="D249">
        <f>IF(CALC_EPM!$B242="","",CALC_EPM!D242)</f>
      </c>
      <c r="E249" s="10" t="str">
        <f>IF(CALC_EPM!$B242="","",CALC_EPM!E242)</f>
      </c>
      <c r="F249" s="10" t="str">
        <f>IF(CALC_EPM!$B242="","",CALC_EPM!F242)</f>
      </c>
      <c r="G249" t="str">
        <f>IF(CALC_EPM!$B242="","",CALC_EPM!G242)</f>
      </c>
      <c r="H249" s="11" t="str">
        <f>IF(CALC_EPM!$B242="","",CALC_EPM!H242)</f>
      </c>
      <c r="I249" s="11" t="str">
        <f>IF(CALC_EPM!$B242="","",CALC_EPM!I242)</f>
      </c>
      <c r="J249" t="str">
        <f>IF(CALC_EPM!$B242="","",CALC_EPM!J242)</f>
      </c>
      <c r="K249" t="str">
        <f>IF(CALC_EPM!$B242="","",CALC_EPM!K242)</f>
      </c>
      <c r="L249">
        <f>IF(CALC_EPM!$B242="","",CALC_EPM!L242)</f>
      </c>
      <c r="M249">
        <f>IF(CALC_EPM!$B242="","",CALC_EPM!M242)</f>
      </c>
      <c r="N249">
        <f>IF(CALC_EPM!$B242="","",CALC_EPM!N242)</f>
      </c>
      <c r="O249">
        <f>IF(CALC_EPM!$B242="","",CALC_EPM!O242)</f>
      </c>
      <c r="P249">
        <f>IF(CALC_EPM!$B242="","",CALC_EPM!P242)</f>
      </c>
      <c r="Q249">
        <f>IF(CALC_EPM!$B242="","",CALC_EPM!Q242)</f>
      </c>
      <c r="R249">
        <f>IF(CALC_EPM!$B242="","",CALC_EPM!R242)</f>
      </c>
      <c r="S249">
        <f>IF(CALC_EPM!$B242="","",CALC_EPM!S242)</f>
      </c>
      <c r="T249">
        <f>IF(CALC_EPM!$B242="","",CALC_EPM!T242)</f>
      </c>
      <c r="U249">
        <f>IF(CALC_EPM!$B242="","",CALC_EPM!U242)</f>
      </c>
    </row>
    <row r="250">
      <c r="A250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0" t="str">
        <f>IF(CALC_EPM!$B243="","",CALC_EPM!A243)</f>
      </c>
      <c r="C250" t="str">
        <f>IF(CALC_EPM!$B243="","",CALC_EPM!B243)</f>
      </c>
      <c r="D250">
        <f>IF(CALC_EPM!$B243="","",CALC_EPM!D243)</f>
      </c>
      <c r="E250" s="10" t="str">
        <f>IF(CALC_EPM!$B243="","",CALC_EPM!E243)</f>
      </c>
      <c r="F250" s="10" t="str">
        <f>IF(CALC_EPM!$B243="","",CALC_EPM!F243)</f>
      </c>
      <c r="G250" t="str">
        <f>IF(CALC_EPM!$B243="","",CALC_EPM!G243)</f>
      </c>
      <c r="H250" s="11" t="str">
        <f>IF(CALC_EPM!$B243="","",CALC_EPM!H243)</f>
      </c>
      <c r="I250" s="11" t="str">
        <f>IF(CALC_EPM!$B243="","",CALC_EPM!I243)</f>
      </c>
      <c r="J250" t="str">
        <f>IF(CALC_EPM!$B243="","",CALC_EPM!J243)</f>
      </c>
      <c r="K250" t="str">
        <f>IF(CALC_EPM!$B243="","",CALC_EPM!K243)</f>
      </c>
      <c r="L250">
        <f>IF(CALC_EPM!$B243="","",CALC_EPM!L243)</f>
      </c>
      <c r="M250">
        <f>IF(CALC_EPM!$B243="","",CALC_EPM!M243)</f>
      </c>
      <c r="N250">
        <f>IF(CALC_EPM!$B243="","",CALC_EPM!N243)</f>
      </c>
      <c r="O250">
        <f>IF(CALC_EPM!$B243="","",CALC_EPM!O243)</f>
      </c>
      <c r="P250">
        <f>IF(CALC_EPM!$B243="","",CALC_EPM!P243)</f>
      </c>
      <c r="Q250">
        <f>IF(CALC_EPM!$B243="","",CALC_EPM!Q243)</f>
      </c>
      <c r="R250">
        <f>IF(CALC_EPM!$B243="","",CALC_EPM!R243)</f>
      </c>
      <c r="S250">
        <f>IF(CALC_EPM!$B243="","",CALC_EPM!S243)</f>
      </c>
      <c r="T250">
        <f>IF(CALC_EPM!$B243="","",CALC_EPM!T243)</f>
      </c>
      <c r="U250">
        <f>IF(CALC_EPM!$B243="","",CALC_EPM!U243)</f>
      </c>
    </row>
    <row r="251">
      <c r="A251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1" t="str">
        <f>IF(CALC_EPM!$B244="","",CALC_EPM!A244)</f>
      </c>
      <c r="C251" t="str">
        <f>IF(CALC_EPM!$B244="","",CALC_EPM!B244)</f>
      </c>
      <c r="D251">
        <f>IF(CALC_EPM!$B244="","",CALC_EPM!D244)</f>
      </c>
      <c r="E251" s="10" t="str">
        <f>IF(CALC_EPM!$B244="","",CALC_EPM!E244)</f>
      </c>
      <c r="F251" s="10" t="str">
        <f>IF(CALC_EPM!$B244="","",CALC_EPM!F244)</f>
      </c>
      <c r="G251" t="str">
        <f>IF(CALC_EPM!$B244="","",CALC_EPM!G244)</f>
      </c>
      <c r="H251" s="11" t="str">
        <f>IF(CALC_EPM!$B244="","",CALC_EPM!H244)</f>
      </c>
      <c r="I251" s="11" t="str">
        <f>IF(CALC_EPM!$B244="","",CALC_EPM!I244)</f>
      </c>
      <c r="J251" t="str">
        <f>IF(CALC_EPM!$B244="","",CALC_EPM!J244)</f>
      </c>
      <c r="K251" t="str">
        <f>IF(CALC_EPM!$B244="","",CALC_EPM!K244)</f>
      </c>
      <c r="L251">
        <f>IF(CALC_EPM!$B244="","",CALC_EPM!L244)</f>
      </c>
      <c r="M251">
        <f>IF(CALC_EPM!$B244="","",CALC_EPM!M244)</f>
      </c>
      <c r="N251">
        <f>IF(CALC_EPM!$B244="","",CALC_EPM!N244)</f>
      </c>
      <c r="O251">
        <f>IF(CALC_EPM!$B244="","",CALC_EPM!O244)</f>
      </c>
      <c r="P251">
        <f>IF(CALC_EPM!$B244="","",CALC_EPM!P244)</f>
      </c>
      <c r="Q251">
        <f>IF(CALC_EPM!$B244="","",CALC_EPM!Q244)</f>
      </c>
      <c r="R251">
        <f>IF(CALC_EPM!$B244="","",CALC_EPM!R244)</f>
      </c>
      <c r="S251">
        <f>IF(CALC_EPM!$B244="","",CALC_EPM!S244)</f>
      </c>
      <c r="T251">
        <f>IF(CALC_EPM!$B244="","",CALC_EPM!T244)</f>
      </c>
      <c r="U251">
        <f>IF(CALC_EPM!$B244="","",CALC_EPM!U244)</f>
      </c>
    </row>
    <row r="252">
      <c r="A252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2" t="str">
        <f>IF(CALC_EPM!$B245="","",CALC_EPM!A245)</f>
      </c>
      <c r="C252" t="str">
        <f>IF(CALC_EPM!$B245="","",CALC_EPM!B245)</f>
      </c>
      <c r="D252">
        <f>IF(CALC_EPM!$B245="","",CALC_EPM!D245)</f>
      </c>
      <c r="E252" s="10" t="str">
        <f>IF(CALC_EPM!$B245="","",CALC_EPM!E245)</f>
      </c>
      <c r="F252" s="10" t="str">
        <f>IF(CALC_EPM!$B245="","",CALC_EPM!F245)</f>
      </c>
      <c r="G252" t="str">
        <f>IF(CALC_EPM!$B245="","",CALC_EPM!G245)</f>
      </c>
      <c r="H252" s="11" t="str">
        <f>IF(CALC_EPM!$B245="","",CALC_EPM!H245)</f>
      </c>
      <c r="I252" s="11" t="str">
        <f>IF(CALC_EPM!$B245="","",CALC_EPM!I245)</f>
      </c>
      <c r="J252" t="str">
        <f>IF(CALC_EPM!$B245="","",CALC_EPM!J245)</f>
      </c>
      <c r="K252" t="str">
        <f>IF(CALC_EPM!$B245="","",CALC_EPM!K245)</f>
      </c>
      <c r="L252">
        <f>IF(CALC_EPM!$B245="","",CALC_EPM!L245)</f>
      </c>
      <c r="M252">
        <f>IF(CALC_EPM!$B245="","",CALC_EPM!M245)</f>
      </c>
      <c r="N252">
        <f>IF(CALC_EPM!$B245="","",CALC_EPM!N245)</f>
      </c>
      <c r="O252">
        <f>IF(CALC_EPM!$B245="","",CALC_EPM!O245)</f>
      </c>
      <c r="P252">
        <f>IF(CALC_EPM!$B245="","",CALC_EPM!P245)</f>
      </c>
      <c r="Q252">
        <f>IF(CALC_EPM!$B245="","",CALC_EPM!Q245)</f>
      </c>
      <c r="R252">
        <f>IF(CALC_EPM!$B245="","",CALC_EPM!R245)</f>
      </c>
      <c r="S252">
        <f>IF(CALC_EPM!$B245="","",CALC_EPM!S245)</f>
      </c>
      <c r="T252">
        <f>IF(CALC_EPM!$B245="","",CALC_EPM!T245)</f>
      </c>
      <c r="U252">
        <f>IF(CALC_EPM!$B245="","",CALC_EPM!U245)</f>
      </c>
    </row>
    <row r="253">
      <c r="A253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3" t="str">
        <f>IF(CALC_EPM!$B246="","",CALC_EPM!A246)</f>
      </c>
      <c r="C253" t="str">
        <f>IF(CALC_EPM!$B246="","",CALC_EPM!B246)</f>
      </c>
      <c r="D253">
        <f>IF(CALC_EPM!$B246="","",CALC_EPM!D246)</f>
      </c>
      <c r="E253" s="10" t="str">
        <f>IF(CALC_EPM!$B246="","",CALC_EPM!E246)</f>
      </c>
      <c r="F253" s="10" t="str">
        <f>IF(CALC_EPM!$B246="","",CALC_EPM!F246)</f>
      </c>
      <c r="G253" t="str">
        <f>IF(CALC_EPM!$B246="","",CALC_EPM!G246)</f>
      </c>
      <c r="H253" s="11" t="str">
        <f>IF(CALC_EPM!$B246="","",CALC_EPM!H246)</f>
      </c>
      <c r="I253" s="11" t="str">
        <f>IF(CALC_EPM!$B246="","",CALC_EPM!I246)</f>
      </c>
      <c r="J253" t="str">
        <f>IF(CALC_EPM!$B246="","",CALC_EPM!J246)</f>
      </c>
      <c r="K253" t="str">
        <f>IF(CALC_EPM!$B246="","",CALC_EPM!K246)</f>
      </c>
      <c r="L253">
        <f>IF(CALC_EPM!$B246="","",CALC_EPM!L246)</f>
      </c>
      <c r="M253">
        <f>IF(CALC_EPM!$B246="","",CALC_EPM!M246)</f>
      </c>
      <c r="N253">
        <f>IF(CALC_EPM!$B246="","",CALC_EPM!N246)</f>
      </c>
      <c r="O253">
        <f>IF(CALC_EPM!$B246="","",CALC_EPM!O246)</f>
      </c>
      <c r="P253">
        <f>IF(CALC_EPM!$B246="","",CALC_EPM!P246)</f>
      </c>
      <c r="Q253">
        <f>IF(CALC_EPM!$B246="","",CALC_EPM!Q246)</f>
      </c>
      <c r="R253">
        <f>IF(CALC_EPM!$B246="","",CALC_EPM!R246)</f>
      </c>
      <c r="S253">
        <f>IF(CALC_EPM!$B246="","",CALC_EPM!S246)</f>
      </c>
      <c r="T253">
        <f>IF(CALC_EPM!$B246="","",CALC_EPM!T246)</f>
      </c>
      <c r="U253">
        <f>IF(CALC_EPM!$B246="","",CALC_EPM!U246)</f>
      </c>
    </row>
    <row r="254">
      <c r="A254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4" t="str">
        <f>IF(CALC_EPM!$B247="","",CALC_EPM!A247)</f>
      </c>
      <c r="C254" t="str">
        <f>IF(CALC_EPM!$B247="","",CALC_EPM!B247)</f>
      </c>
      <c r="D254">
        <f>IF(CALC_EPM!$B247="","",CALC_EPM!D247)</f>
      </c>
      <c r="E254" s="10" t="str">
        <f>IF(CALC_EPM!$B247="","",CALC_EPM!E247)</f>
      </c>
      <c r="F254" s="10" t="str">
        <f>IF(CALC_EPM!$B247="","",CALC_EPM!F247)</f>
      </c>
      <c r="G254" t="str">
        <f>IF(CALC_EPM!$B247="","",CALC_EPM!G247)</f>
      </c>
      <c r="H254" s="11" t="str">
        <f>IF(CALC_EPM!$B247="","",CALC_EPM!H247)</f>
      </c>
      <c r="I254" s="11" t="str">
        <f>IF(CALC_EPM!$B247="","",CALC_EPM!I247)</f>
      </c>
      <c r="J254" t="str">
        <f>IF(CALC_EPM!$B247="","",CALC_EPM!J247)</f>
      </c>
      <c r="K254" t="str">
        <f>IF(CALC_EPM!$B247="","",CALC_EPM!K247)</f>
      </c>
      <c r="L254">
        <f>IF(CALC_EPM!$B247="","",CALC_EPM!L247)</f>
      </c>
      <c r="M254">
        <f>IF(CALC_EPM!$B247="","",CALC_EPM!M247)</f>
      </c>
      <c r="N254">
        <f>IF(CALC_EPM!$B247="","",CALC_EPM!N247)</f>
      </c>
      <c r="O254">
        <f>IF(CALC_EPM!$B247="","",CALC_EPM!O247)</f>
      </c>
      <c r="P254">
        <f>IF(CALC_EPM!$B247="","",CALC_EPM!P247)</f>
      </c>
      <c r="Q254">
        <f>IF(CALC_EPM!$B247="","",CALC_EPM!Q247)</f>
      </c>
      <c r="R254">
        <f>IF(CALC_EPM!$B247="","",CALC_EPM!R247)</f>
      </c>
      <c r="S254">
        <f>IF(CALC_EPM!$B247="","",CALC_EPM!S247)</f>
      </c>
      <c r="T254">
        <f>IF(CALC_EPM!$B247="","",CALC_EPM!T247)</f>
      </c>
      <c r="U254">
        <f>IF(CALC_EPM!$B247="","",CALC_EPM!U247)</f>
      </c>
    </row>
    <row r="255">
      <c r="A255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5" t="str">
        <f>IF(CALC_EPM!$B248="","",CALC_EPM!A248)</f>
      </c>
      <c r="C255" t="str">
        <f>IF(CALC_EPM!$B248="","",CALC_EPM!B248)</f>
      </c>
      <c r="D255">
        <f>IF(CALC_EPM!$B248="","",CALC_EPM!D248)</f>
      </c>
      <c r="E255" s="10" t="str">
        <f>IF(CALC_EPM!$B248="","",CALC_EPM!E248)</f>
      </c>
      <c r="F255" s="10" t="str">
        <f>IF(CALC_EPM!$B248="","",CALC_EPM!F248)</f>
      </c>
      <c r="G255" t="str">
        <f>IF(CALC_EPM!$B248="","",CALC_EPM!G248)</f>
      </c>
      <c r="H255" s="11" t="str">
        <f>IF(CALC_EPM!$B248="","",CALC_EPM!H248)</f>
      </c>
      <c r="I255" s="11" t="str">
        <f>IF(CALC_EPM!$B248="","",CALC_EPM!I248)</f>
      </c>
      <c r="J255" t="str">
        <f>IF(CALC_EPM!$B248="","",CALC_EPM!J248)</f>
      </c>
      <c r="K255" t="str">
        <f>IF(CALC_EPM!$B248="","",CALC_EPM!K248)</f>
      </c>
      <c r="L255">
        <f>IF(CALC_EPM!$B248="","",CALC_EPM!L248)</f>
      </c>
      <c r="M255">
        <f>IF(CALC_EPM!$B248="","",CALC_EPM!M248)</f>
      </c>
      <c r="N255">
        <f>IF(CALC_EPM!$B248="","",CALC_EPM!N248)</f>
      </c>
      <c r="O255">
        <f>IF(CALC_EPM!$B248="","",CALC_EPM!O248)</f>
      </c>
      <c r="P255">
        <f>IF(CALC_EPM!$B248="","",CALC_EPM!P248)</f>
      </c>
      <c r="Q255">
        <f>IF(CALC_EPM!$B248="","",CALC_EPM!Q248)</f>
      </c>
      <c r="R255">
        <f>IF(CALC_EPM!$B248="","",CALC_EPM!R248)</f>
      </c>
      <c r="S255">
        <f>IF(CALC_EPM!$B248="","",CALC_EPM!S248)</f>
      </c>
      <c r="T255">
        <f>IF(CALC_EPM!$B248="","",CALC_EPM!T248)</f>
      </c>
      <c r="U255">
        <f>IF(CALC_EPM!$B248="","",CALC_EPM!U248)</f>
      </c>
    </row>
    <row r="256">
      <c r="A256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56" t="str">
        <f>IF(CALC_EPM!$B249="","",CALC_EPM!A249)</f>
      </c>
      <c r="C256" t="str">
        <f>IF(CALC_EPM!$B249="","",CALC_EPM!B249)</f>
      </c>
      <c r="D256">
        <f>IF(CALC_EPM!$B249="","",CALC_EPM!D249)</f>
      </c>
      <c r="E256" s="10" t="str">
        <f>IF(CALC_EPM!$B249="","",CALC_EPM!E249)</f>
      </c>
      <c r="F256" s="10" t="str">
        <f>IF(CALC_EPM!$B249="","",CALC_EPM!F249)</f>
      </c>
      <c r="G256" t="str">
        <f>IF(CALC_EPM!$B249="","",CALC_EPM!G249)</f>
      </c>
      <c r="H256" s="11" t="str">
        <f>IF(CALC_EPM!$B249="","",CALC_EPM!H249)</f>
      </c>
      <c r="I256" s="11" t="str">
        <f>IF(CALC_EPM!$B249="","",CALC_EPM!I249)</f>
      </c>
      <c r="J256" t="str">
        <f>IF(CALC_EPM!$B249="","",CALC_EPM!J249)</f>
      </c>
      <c r="K256" t="str">
        <f>IF(CALC_EPM!$B249="","",CALC_EPM!K249)</f>
      </c>
      <c r="L256">
        <f>IF(CALC_EPM!$B249="","",CALC_EPM!L249)</f>
      </c>
      <c r="M256">
        <f>IF(CALC_EPM!$B249="","",CALC_EPM!M249)</f>
      </c>
      <c r="N256">
        <f>IF(CALC_EPM!$B249="","",CALC_EPM!N249)</f>
      </c>
      <c r="O256">
        <f>IF(CALC_EPM!$B249="","",CALC_EPM!O249)</f>
      </c>
      <c r="P256">
        <f>IF(CALC_EPM!$B249="","",CALC_EPM!P249)</f>
      </c>
      <c r="Q256">
        <f>IF(CALC_EPM!$B249="","",CALC_EPM!Q249)</f>
      </c>
      <c r="R256">
        <f>IF(CALC_EPM!$B249="","",CALC_EPM!R249)</f>
      </c>
      <c r="S256">
        <f>IF(CALC_EPM!$B249="","",CALC_EPM!S249)</f>
      </c>
      <c r="T256">
        <f>IF(CALC_EPM!$B249="","",CALC_EPM!T249)</f>
      </c>
      <c r="U256">
        <f>IF(CALC_EPM!$B249="","",CALC_EPM!U249)</f>
      </c>
    </row>
    <row r="257">
      <c r="A257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57" t="str">
        <f>IF(CALC_EPM!$B250="","",CALC_EPM!A250)</f>
      </c>
      <c r="C257" t="str">
        <f>IF(CALC_EPM!$B250="","",CALC_EPM!B250)</f>
      </c>
      <c r="D257">
        <f>IF(CALC_EPM!$B250="","",CALC_EPM!D250)</f>
      </c>
      <c r="E257" s="10" t="str">
        <f>IF(CALC_EPM!$B250="","",CALC_EPM!E250)</f>
      </c>
      <c r="F257" s="10" t="str">
        <f>IF(CALC_EPM!$B250="","",CALC_EPM!F250)</f>
      </c>
      <c r="G257" t="str">
        <f>IF(CALC_EPM!$B250="","",CALC_EPM!G250)</f>
      </c>
      <c r="H257" s="11" t="str">
        <f>IF(CALC_EPM!$B250="","",CALC_EPM!H250)</f>
      </c>
      <c r="I257" s="11" t="str">
        <f>IF(CALC_EPM!$B250="","",CALC_EPM!I250)</f>
      </c>
      <c r="J257" t="str">
        <f>IF(CALC_EPM!$B250="","",CALC_EPM!J250)</f>
      </c>
      <c r="K257" t="str">
        <f>IF(CALC_EPM!$B250="","",CALC_EPM!K250)</f>
      </c>
      <c r="L257">
        <f>IF(CALC_EPM!$B250="","",CALC_EPM!L250)</f>
      </c>
      <c r="M257">
        <f>IF(CALC_EPM!$B250="","",CALC_EPM!M250)</f>
      </c>
      <c r="N257">
        <f>IF(CALC_EPM!$B250="","",CALC_EPM!N250)</f>
      </c>
      <c r="O257">
        <f>IF(CALC_EPM!$B250="","",CALC_EPM!O250)</f>
      </c>
      <c r="P257">
        <f>IF(CALC_EPM!$B250="","",CALC_EPM!P250)</f>
      </c>
      <c r="Q257">
        <f>IF(CALC_EPM!$B250="","",CALC_EPM!Q250)</f>
      </c>
      <c r="R257">
        <f>IF(CALC_EPM!$B250="","",CALC_EPM!R250)</f>
      </c>
      <c r="S257">
        <f>IF(CALC_EPM!$B250="","",CALC_EPM!S250)</f>
      </c>
      <c r="T257">
        <f>IF(CALC_EPM!$B250="","",CALC_EPM!T250)</f>
      </c>
      <c r="U257">
        <f>IF(CALC_EPM!$B250="","",CALC_EPM!U250)</f>
      </c>
    </row>
    <row r="258">
      <c r="A258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58" t="str">
        <f>IF(CALC_EPM!$B251="","",CALC_EPM!A251)</f>
      </c>
      <c r="C258" t="str">
        <f>IF(CALC_EPM!$B251="","",CALC_EPM!B251)</f>
      </c>
      <c r="D258">
        <f>IF(CALC_EPM!$B251="","",CALC_EPM!D251)</f>
      </c>
      <c r="E258" s="10" t="str">
        <f>IF(CALC_EPM!$B251="","",CALC_EPM!E251)</f>
      </c>
      <c r="F258" s="10" t="str">
        <f>IF(CALC_EPM!$B251="","",CALC_EPM!F251)</f>
      </c>
      <c r="G258" t="str">
        <f>IF(CALC_EPM!$B251="","",CALC_EPM!G251)</f>
      </c>
      <c r="H258" s="11" t="str">
        <f>IF(CALC_EPM!$B251="","",CALC_EPM!H251)</f>
      </c>
      <c r="I258" s="11" t="str">
        <f>IF(CALC_EPM!$B251="","",CALC_EPM!I251)</f>
      </c>
      <c r="J258" t="str">
        <f>IF(CALC_EPM!$B251="","",CALC_EPM!J251)</f>
      </c>
      <c r="K258" t="str">
        <f>IF(CALC_EPM!$B251="","",CALC_EPM!K251)</f>
      </c>
      <c r="L258">
        <f>IF(CALC_EPM!$B251="","",CALC_EPM!L251)</f>
      </c>
      <c r="M258">
        <f>IF(CALC_EPM!$B251="","",CALC_EPM!M251)</f>
      </c>
      <c r="N258">
        <f>IF(CALC_EPM!$B251="","",CALC_EPM!N251)</f>
      </c>
      <c r="O258">
        <f>IF(CALC_EPM!$B251="","",CALC_EPM!O251)</f>
      </c>
      <c r="P258">
        <f>IF(CALC_EPM!$B251="","",CALC_EPM!P251)</f>
      </c>
      <c r="Q258">
        <f>IF(CALC_EPM!$B251="","",CALC_EPM!Q251)</f>
      </c>
      <c r="R258">
        <f>IF(CALC_EPM!$B251="","",CALC_EPM!R251)</f>
      </c>
      <c r="S258">
        <f>IF(CALC_EPM!$B251="","",CALC_EPM!S251)</f>
      </c>
      <c r="T258">
        <f>IF(CALC_EPM!$B251="","",CALC_EPM!T251)</f>
      </c>
      <c r="U258">
        <f>IF(CALC_EPM!$B251="","",CALC_EPM!U251)</f>
      </c>
    </row>
    <row r="259">
      <c r="A259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59" t="str">
        <f>IF(CALC_EPM!$B252="","",CALC_EPM!A252)</f>
      </c>
      <c r="C259" t="str">
        <f>IF(CALC_EPM!$B252="","",CALC_EPM!B252)</f>
      </c>
      <c r="D259">
        <f>IF(CALC_EPM!$B252="","",CALC_EPM!D252)</f>
      </c>
      <c r="E259" s="10" t="str">
        <f>IF(CALC_EPM!$B252="","",CALC_EPM!E252)</f>
      </c>
      <c r="F259" s="10" t="str">
        <f>IF(CALC_EPM!$B252="","",CALC_EPM!F252)</f>
      </c>
      <c r="G259" t="str">
        <f>IF(CALC_EPM!$B252="","",CALC_EPM!G252)</f>
      </c>
      <c r="H259" s="11" t="str">
        <f>IF(CALC_EPM!$B252="","",CALC_EPM!H252)</f>
      </c>
      <c r="I259" s="11" t="str">
        <f>IF(CALC_EPM!$B252="","",CALC_EPM!I252)</f>
      </c>
      <c r="J259" t="str">
        <f>IF(CALC_EPM!$B252="","",CALC_EPM!J252)</f>
      </c>
      <c r="K259" t="str">
        <f>IF(CALC_EPM!$B252="","",CALC_EPM!K252)</f>
      </c>
      <c r="L259">
        <f>IF(CALC_EPM!$B252="","",CALC_EPM!L252)</f>
      </c>
      <c r="M259">
        <f>IF(CALC_EPM!$B252="","",CALC_EPM!M252)</f>
      </c>
      <c r="N259">
        <f>IF(CALC_EPM!$B252="","",CALC_EPM!N252)</f>
      </c>
      <c r="O259">
        <f>IF(CALC_EPM!$B252="","",CALC_EPM!O252)</f>
      </c>
      <c r="P259">
        <f>IF(CALC_EPM!$B252="","",CALC_EPM!P252)</f>
      </c>
      <c r="Q259">
        <f>IF(CALC_EPM!$B252="","",CALC_EPM!Q252)</f>
      </c>
      <c r="R259">
        <f>IF(CALC_EPM!$B252="","",CALC_EPM!R252)</f>
      </c>
      <c r="S259">
        <f>IF(CALC_EPM!$B252="","",CALC_EPM!S252)</f>
      </c>
      <c r="T259">
        <f>IF(CALC_EPM!$B252="","",CALC_EPM!T252)</f>
      </c>
      <c r="U259">
        <f>IF(CALC_EPM!$B252="","",CALC_EPM!U252)</f>
      </c>
    </row>
    <row r="260">
      <c r="A260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0" t="str">
        <f>IF(CALC_EPM!$B253="","",CALC_EPM!A253)</f>
      </c>
      <c r="C260" t="str">
        <f>IF(CALC_EPM!$B253="","",CALC_EPM!B253)</f>
      </c>
      <c r="D260">
        <f>IF(CALC_EPM!$B253="","",CALC_EPM!D253)</f>
      </c>
      <c r="E260" s="10" t="str">
        <f>IF(CALC_EPM!$B253="","",CALC_EPM!E253)</f>
      </c>
      <c r="F260" s="10" t="str">
        <f>IF(CALC_EPM!$B253="","",CALC_EPM!F253)</f>
      </c>
      <c r="G260" t="str">
        <f>IF(CALC_EPM!$B253="","",CALC_EPM!G253)</f>
      </c>
      <c r="H260" s="11" t="str">
        <f>IF(CALC_EPM!$B253="","",CALC_EPM!H253)</f>
      </c>
      <c r="I260" s="11" t="str">
        <f>IF(CALC_EPM!$B253="","",CALC_EPM!I253)</f>
      </c>
      <c r="J260" t="str">
        <f>IF(CALC_EPM!$B253="","",CALC_EPM!J253)</f>
      </c>
      <c r="K260" t="str">
        <f>IF(CALC_EPM!$B253="","",CALC_EPM!K253)</f>
      </c>
      <c r="L260">
        <f>IF(CALC_EPM!$B253="","",CALC_EPM!L253)</f>
      </c>
      <c r="M260">
        <f>IF(CALC_EPM!$B253="","",CALC_EPM!M253)</f>
      </c>
      <c r="N260">
        <f>IF(CALC_EPM!$B253="","",CALC_EPM!N253)</f>
      </c>
      <c r="O260">
        <f>IF(CALC_EPM!$B253="","",CALC_EPM!O253)</f>
      </c>
      <c r="P260">
        <f>IF(CALC_EPM!$B253="","",CALC_EPM!P253)</f>
      </c>
      <c r="Q260">
        <f>IF(CALC_EPM!$B253="","",CALC_EPM!Q253)</f>
      </c>
      <c r="R260">
        <f>IF(CALC_EPM!$B253="","",CALC_EPM!R253)</f>
      </c>
      <c r="S260">
        <f>IF(CALC_EPM!$B253="","",CALC_EPM!S253)</f>
      </c>
      <c r="T260">
        <f>IF(CALC_EPM!$B253="","",CALC_EPM!T253)</f>
      </c>
      <c r="U260">
        <f>IF(CALC_EPM!$B253="","",CALC_EPM!U253)</f>
      </c>
    </row>
    <row r="261">
      <c r="A261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1" t="str">
        <f>IF(CALC_EPM!$B254="","",CALC_EPM!A254)</f>
      </c>
      <c r="C261" t="str">
        <f>IF(CALC_EPM!$B254="","",CALC_EPM!B254)</f>
      </c>
      <c r="D261">
        <f>IF(CALC_EPM!$B254="","",CALC_EPM!D254)</f>
      </c>
      <c r="E261" s="10" t="str">
        <f>IF(CALC_EPM!$B254="","",CALC_EPM!E254)</f>
      </c>
      <c r="F261" s="10" t="str">
        <f>IF(CALC_EPM!$B254="","",CALC_EPM!F254)</f>
      </c>
      <c r="G261" t="str">
        <f>IF(CALC_EPM!$B254="","",CALC_EPM!G254)</f>
      </c>
      <c r="H261" s="11" t="str">
        <f>IF(CALC_EPM!$B254="","",CALC_EPM!H254)</f>
      </c>
      <c r="I261" s="11" t="str">
        <f>IF(CALC_EPM!$B254="","",CALC_EPM!I254)</f>
      </c>
      <c r="J261" t="str">
        <f>IF(CALC_EPM!$B254="","",CALC_EPM!J254)</f>
      </c>
      <c r="K261" t="str">
        <f>IF(CALC_EPM!$B254="","",CALC_EPM!K254)</f>
      </c>
      <c r="L261">
        <f>IF(CALC_EPM!$B254="","",CALC_EPM!L254)</f>
      </c>
      <c r="M261">
        <f>IF(CALC_EPM!$B254="","",CALC_EPM!M254)</f>
      </c>
      <c r="N261">
        <f>IF(CALC_EPM!$B254="","",CALC_EPM!N254)</f>
      </c>
      <c r="O261">
        <f>IF(CALC_EPM!$B254="","",CALC_EPM!O254)</f>
      </c>
      <c r="P261">
        <f>IF(CALC_EPM!$B254="","",CALC_EPM!P254)</f>
      </c>
      <c r="Q261">
        <f>IF(CALC_EPM!$B254="","",CALC_EPM!Q254)</f>
      </c>
      <c r="R261">
        <f>IF(CALC_EPM!$B254="","",CALC_EPM!R254)</f>
      </c>
      <c r="S261">
        <f>IF(CALC_EPM!$B254="","",CALC_EPM!S254)</f>
      </c>
      <c r="T261">
        <f>IF(CALC_EPM!$B254="","",CALC_EPM!T254)</f>
      </c>
      <c r="U261">
        <f>IF(CALC_EPM!$B254="","",CALC_EPM!U254)</f>
      </c>
    </row>
    <row r="262">
      <c r="A262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2" t="str">
        <f>IF(CALC_EPM!$B255="","",CALC_EPM!A255)</f>
      </c>
      <c r="C262" t="str">
        <f>IF(CALC_EPM!$B255="","",CALC_EPM!B255)</f>
      </c>
      <c r="D262">
        <f>IF(CALC_EPM!$B255="","",CALC_EPM!D255)</f>
      </c>
      <c r="E262" s="10" t="str">
        <f>IF(CALC_EPM!$B255="","",CALC_EPM!E255)</f>
      </c>
      <c r="F262" s="10" t="str">
        <f>IF(CALC_EPM!$B255="","",CALC_EPM!F255)</f>
      </c>
      <c r="G262" t="str">
        <f>IF(CALC_EPM!$B255="","",CALC_EPM!G255)</f>
      </c>
      <c r="H262" s="11" t="str">
        <f>IF(CALC_EPM!$B255="","",CALC_EPM!H255)</f>
      </c>
      <c r="I262" s="11" t="str">
        <f>IF(CALC_EPM!$B255="","",CALC_EPM!I255)</f>
      </c>
      <c r="J262" t="str">
        <f>IF(CALC_EPM!$B255="","",CALC_EPM!J255)</f>
      </c>
      <c r="K262" t="str">
        <f>IF(CALC_EPM!$B255="","",CALC_EPM!K255)</f>
      </c>
      <c r="L262">
        <f>IF(CALC_EPM!$B255="","",CALC_EPM!L255)</f>
      </c>
      <c r="M262">
        <f>IF(CALC_EPM!$B255="","",CALC_EPM!M255)</f>
      </c>
      <c r="N262">
        <f>IF(CALC_EPM!$B255="","",CALC_EPM!N255)</f>
      </c>
      <c r="O262">
        <f>IF(CALC_EPM!$B255="","",CALC_EPM!O255)</f>
      </c>
      <c r="P262">
        <f>IF(CALC_EPM!$B255="","",CALC_EPM!P255)</f>
      </c>
      <c r="Q262">
        <f>IF(CALC_EPM!$B255="","",CALC_EPM!Q255)</f>
      </c>
      <c r="R262">
        <f>IF(CALC_EPM!$B255="","",CALC_EPM!R255)</f>
      </c>
      <c r="S262">
        <f>IF(CALC_EPM!$B255="","",CALC_EPM!S255)</f>
      </c>
      <c r="T262">
        <f>IF(CALC_EPM!$B255="","",CALC_EPM!T255)</f>
      </c>
      <c r="U262">
        <f>IF(CALC_EPM!$B255="","",CALC_EPM!U255)</f>
      </c>
    </row>
    <row r="263">
      <c r="A263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3" t="str">
        <f>IF(CALC_EPM!$B256="","",CALC_EPM!A256)</f>
      </c>
      <c r="C263" t="str">
        <f>IF(CALC_EPM!$B256="","",CALC_EPM!B256)</f>
      </c>
      <c r="D263">
        <f>IF(CALC_EPM!$B256="","",CALC_EPM!D256)</f>
      </c>
      <c r="E263" s="10" t="str">
        <f>IF(CALC_EPM!$B256="","",CALC_EPM!E256)</f>
      </c>
      <c r="F263" s="10" t="str">
        <f>IF(CALC_EPM!$B256="","",CALC_EPM!F256)</f>
      </c>
      <c r="G263" t="str">
        <f>IF(CALC_EPM!$B256="","",CALC_EPM!G256)</f>
      </c>
      <c r="H263" s="11" t="str">
        <f>IF(CALC_EPM!$B256="","",CALC_EPM!H256)</f>
      </c>
      <c r="I263" s="11" t="str">
        <f>IF(CALC_EPM!$B256="","",CALC_EPM!I256)</f>
      </c>
      <c r="J263" t="str">
        <f>IF(CALC_EPM!$B256="","",CALC_EPM!J256)</f>
      </c>
      <c r="K263" t="str">
        <f>IF(CALC_EPM!$B256="","",CALC_EPM!K256)</f>
      </c>
      <c r="L263">
        <f>IF(CALC_EPM!$B256="","",CALC_EPM!L256)</f>
      </c>
      <c r="M263">
        <f>IF(CALC_EPM!$B256="","",CALC_EPM!M256)</f>
      </c>
      <c r="N263">
        <f>IF(CALC_EPM!$B256="","",CALC_EPM!N256)</f>
      </c>
      <c r="O263">
        <f>IF(CALC_EPM!$B256="","",CALC_EPM!O256)</f>
      </c>
      <c r="P263">
        <f>IF(CALC_EPM!$B256="","",CALC_EPM!P256)</f>
      </c>
      <c r="Q263">
        <f>IF(CALC_EPM!$B256="","",CALC_EPM!Q256)</f>
      </c>
      <c r="R263">
        <f>IF(CALC_EPM!$B256="","",CALC_EPM!R256)</f>
      </c>
      <c r="S263">
        <f>IF(CALC_EPM!$B256="","",CALC_EPM!S256)</f>
      </c>
      <c r="T263">
        <f>IF(CALC_EPM!$B256="","",CALC_EPM!T256)</f>
      </c>
      <c r="U263">
        <f>IF(CALC_EPM!$B256="","",CALC_EPM!U256)</f>
      </c>
    </row>
    <row r="264">
      <c r="A264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4" t="str">
        <f>IF(CALC_EPM!$B257="","",CALC_EPM!A257)</f>
      </c>
      <c r="C264" t="str">
        <f>IF(CALC_EPM!$B257="","",CALC_EPM!B257)</f>
      </c>
      <c r="D264">
        <f>IF(CALC_EPM!$B257="","",CALC_EPM!D257)</f>
      </c>
      <c r="E264" s="10" t="str">
        <f>IF(CALC_EPM!$B257="","",CALC_EPM!E257)</f>
      </c>
      <c r="F264" s="10" t="str">
        <f>IF(CALC_EPM!$B257="","",CALC_EPM!F257)</f>
      </c>
      <c r="G264" t="str">
        <f>IF(CALC_EPM!$B257="","",CALC_EPM!G257)</f>
      </c>
      <c r="H264" s="11" t="str">
        <f>IF(CALC_EPM!$B257="","",CALC_EPM!H257)</f>
      </c>
      <c r="I264" s="11" t="str">
        <f>IF(CALC_EPM!$B257="","",CALC_EPM!I257)</f>
      </c>
      <c r="J264" t="str">
        <f>IF(CALC_EPM!$B257="","",CALC_EPM!J257)</f>
      </c>
      <c r="K264" t="str">
        <f>IF(CALC_EPM!$B257="","",CALC_EPM!K257)</f>
      </c>
      <c r="L264">
        <f>IF(CALC_EPM!$B257="","",CALC_EPM!L257)</f>
      </c>
      <c r="M264">
        <f>IF(CALC_EPM!$B257="","",CALC_EPM!M257)</f>
      </c>
      <c r="N264">
        <f>IF(CALC_EPM!$B257="","",CALC_EPM!N257)</f>
      </c>
      <c r="O264">
        <f>IF(CALC_EPM!$B257="","",CALC_EPM!O257)</f>
      </c>
      <c r="P264">
        <f>IF(CALC_EPM!$B257="","",CALC_EPM!P257)</f>
      </c>
      <c r="Q264">
        <f>IF(CALC_EPM!$B257="","",CALC_EPM!Q257)</f>
      </c>
      <c r="R264">
        <f>IF(CALC_EPM!$B257="","",CALC_EPM!R257)</f>
      </c>
      <c r="S264">
        <f>IF(CALC_EPM!$B257="","",CALC_EPM!S257)</f>
      </c>
      <c r="T264">
        <f>IF(CALC_EPM!$B257="","",CALC_EPM!T257)</f>
      </c>
      <c r="U264">
        <f>IF(CALC_EPM!$B257="","",CALC_EPM!U257)</f>
      </c>
    </row>
    <row r="265">
      <c r="A265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5" t="str">
        <f>IF(CALC_EPM!$B258="","",CALC_EPM!A258)</f>
      </c>
      <c r="C265" t="str">
        <f>IF(CALC_EPM!$B258="","",CALC_EPM!B258)</f>
      </c>
      <c r="D265">
        <f>IF(CALC_EPM!$B258="","",CALC_EPM!D258)</f>
      </c>
      <c r="E265" s="10" t="str">
        <f>IF(CALC_EPM!$B258="","",CALC_EPM!E258)</f>
      </c>
      <c r="F265" s="10" t="str">
        <f>IF(CALC_EPM!$B258="","",CALC_EPM!F258)</f>
      </c>
      <c r="G265" t="str">
        <f>IF(CALC_EPM!$B258="","",CALC_EPM!G258)</f>
      </c>
      <c r="H265" s="11" t="str">
        <f>IF(CALC_EPM!$B258="","",CALC_EPM!H258)</f>
      </c>
      <c r="I265" s="11" t="str">
        <f>IF(CALC_EPM!$B258="","",CALC_EPM!I258)</f>
      </c>
      <c r="J265" t="str">
        <f>IF(CALC_EPM!$B258="","",CALC_EPM!J258)</f>
      </c>
      <c r="K265" t="str">
        <f>IF(CALC_EPM!$B258="","",CALC_EPM!K258)</f>
      </c>
      <c r="L265">
        <f>IF(CALC_EPM!$B258="","",CALC_EPM!L258)</f>
      </c>
      <c r="M265">
        <f>IF(CALC_EPM!$B258="","",CALC_EPM!M258)</f>
      </c>
      <c r="N265">
        <f>IF(CALC_EPM!$B258="","",CALC_EPM!N258)</f>
      </c>
      <c r="O265">
        <f>IF(CALC_EPM!$B258="","",CALC_EPM!O258)</f>
      </c>
      <c r="P265">
        <f>IF(CALC_EPM!$B258="","",CALC_EPM!P258)</f>
      </c>
      <c r="Q265">
        <f>IF(CALC_EPM!$B258="","",CALC_EPM!Q258)</f>
      </c>
      <c r="R265">
        <f>IF(CALC_EPM!$B258="","",CALC_EPM!R258)</f>
      </c>
      <c r="S265">
        <f>IF(CALC_EPM!$B258="","",CALC_EPM!S258)</f>
      </c>
      <c r="T265">
        <f>IF(CALC_EPM!$B258="","",CALC_EPM!T258)</f>
      </c>
      <c r="U265">
        <f>IF(CALC_EPM!$B258="","",CALC_EPM!U258)</f>
      </c>
    </row>
    <row r="266">
      <c r="A266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66" t="str">
        <f>IF(CALC_EPM!$B259="","",CALC_EPM!A259)</f>
      </c>
      <c r="C266" t="str">
        <f>IF(CALC_EPM!$B259="","",CALC_EPM!B259)</f>
      </c>
      <c r="D266">
        <f>IF(CALC_EPM!$B259="","",CALC_EPM!D259)</f>
      </c>
      <c r="E266" s="10" t="str">
        <f>IF(CALC_EPM!$B259="","",CALC_EPM!E259)</f>
      </c>
      <c r="F266" s="10" t="str">
        <f>IF(CALC_EPM!$B259="","",CALC_EPM!F259)</f>
      </c>
      <c r="G266" t="str">
        <f>IF(CALC_EPM!$B259="","",CALC_EPM!G259)</f>
      </c>
      <c r="H266" s="11" t="str">
        <f>IF(CALC_EPM!$B259="","",CALC_EPM!H259)</f>
      </c>
      <c r="I266" s="11" t="str">
        <f>IF(CALC_EPM!$B259="","",CALC_EPM!I259)</f>
      </c>
      <c r="J266" t="str">
        <f>IF(CALC_EPM!$B259="","",CALC_EPM!J259)</f>
      </c>
      <c r="K266" t="str">
        <f>IF(CALC_EPM!$B259="","",CALC_EPM!K259)</f>
      </c>
      <c r="L266">
        <f>IF(CALC_EPM!$B259="","",CALC_EPM!L259)</f>
      </c>
      <c r="M266">
        <f>IF(CALC_EPM!$B259="","",CALC_EPM!M259)</f>
      </c>
      <c r="N266">
        <f>IF(CALC_EPM!$B259="","",CALC_EPM!N259)</f>
      </c>
      <c r="O266">
        <f>IF(CALC_EPM!$B259="","",CALC_EPM!O259)</f>
      </c>
      <c r="P266">
        <f>IF(CALC_EPM!$B259="","",CALC_EPM!P259)</f>
      </c>
      <c r="Q266">
        <f>IF(CALC_EPM!$B259="","",CALC_EPM!Q259)</f>
      </c>
      <c r="R266">
        <f>IF(CALC_EPM!$B259="","",CALC_EPM!R259)</f>
      </c>
      <c r="S266">
        <f>IF(CALC_EPM!$B259="","",CALC_EPM!S259)</f>
      </c>
      <c r="T266">
        <f>IF(CALC_EPM!$B259="","",CALC_EPM!T259)</f>
      </c>
      <c r="U266">
        <f>IF(CALC_EPM!$B259="","",CALC_EPM!U259)</f>
      </c>
    </row>
    <row r="267">
      <c r="A267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67" t="str">
        <f>IF(CALC_EPM!$B260="","",CALC_EPM!A260)</f>
      </c>
      <c r="C267" t="str">
        <f>IF(CALC_EPM!$B260="","",CALC_EPM!B260)</f>
      </c>
      <c r="D267">
        <f>IF(CALC_EPM!$B260="","",CALC_EPM!D260)</f>
      </c>
      <c r="E267" s="10" t="str">
        <f>IF(CALC_EPM!$B260="","",CALC_EPM!E260)</f>
      </c>
      <c r="F267" s="10" t="str">
        <f>IF(CALC_EPM!$B260="","",CALC_EPM!F260)</f>
      </c>
      <c r="G267" t="str">
        <f>IF(CALC_EPM!$B260="","",CALC_EPM!G260)</f>
      </c>
      <c r="H267" s="11" t="str">
        <f>IF(CALC_EPM!$B260="","",CALC_EPM!H260)</f>
      </c>
      <c r="I267" s="11" t="str">
        <f>IF(CALC_EPM!$B260="","",CALC_EPM!I260)</f>
      </c>
      <c r="J267" t="str">
        <f>IF(CALC_EPM!$B260="","",CALC_EPM!J260)</f>
      </c>
      <c r="K267" t="str">
        <f>IF(CALC_EPM!$B260="","",CALC_EPM!K260)</f>
      </c>
      <c r="L267">
        <f>IF(CALC_EPM!$B260="","",CALC_EPM!L260)</f>
      </c>
      <c r="M267">
        <f>IF(CALC_EPM!$B260="","",CALC_EPM!M260)</f>
      </c>
      <c r="N267">
        <f>IF(CALC_EPM!$B260="","",CALC_EPM!N260)</f>
      </c>
      <c r="O267">
        <f>IF(CALC_EPM!$B260="","",CALC_EPM!O260)</f>
      </c>
      <c r="P267">
        <f>IF(CALC_EPM!$B260="","",CALC_EPM!P260)</f>
      </c>
      <c r="Q267">
        <f>IF(CALC_EPM!$B260="","",CALC_EPM!Q260)</f>
      </c>
      <c r="R267">
        <f>IF(CALC_EPM!$B260="","",CALC_EPM!R260)</f>
      </c>
      <c r="S267">
        <f>IF(CALC_EPM!$B260="","",CALC_EPM!S260)</f>
      </c>
      <c r="T267">
        <f>IF(CALC_EPM!$B260="","",CALC_EPM!T260)</f>
      </c>
      <c r="U267">
        <f>IF(CALC_EPM!$B260="","",CALC_EPM!U260)</f>
      </c>
    </row>
    <row r="268">
      <c r="A268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68" t="str">
        <f>IF(CALC_EPM!$B261="","",CALC_EPM!A261)</f>
      </c>
      <c r="C268" t="str">
        <f>IF(CALC_EPM!$B261="","",CALC_EPM!B261)</f>
      </c>
      <c r="D268">
        <f>IF(CALC_EPM!$B261="","",CALC_EPM!D261)</f>
      </c>
      <c r="E268" s="10" t="str">
        <f>IF(CALC_EPM!$B261="","",CALC_EPM!E261)</f>
      </c>
      <c r="F268" s="10" t="str">
        <f>IF(CALC_EPM!$B261="","",CALC_EPM!F261)</f>
      </c>
      <c r="G268" t="str">
        <f>IF(CALC_EPM!$B261="","",CALC_EPM!G261)</f>
      </c>
      <c r="H268" s="11" t="str">
        <f>IF(CALC_EPM!$B261="","",CALC_EPM!H261)</f>
      </c>
      <c r="I268" s="11" t="str">
        <f>IF(CALC_EPM!$B261="","",CALC_EPM!I261)</f>
      </c>
      <c r="J268" t="str">
        <f>IF(CALC_EPM!$B261="","",CALC_EPM!J261)</f>
      </c>
      <c r="K268" t="str">
        <f>IF(CALC_EPM!$B261="","",CALC_EPM!K261)</f>
      </c>
      <c r="L268">
        <f>IF(CALC_EPM!$B261="","",CALC_EPM!L261)</f>
      </c>
      <c r="M268">
        <f>IF(CALC_EPM!$B261="","",CALC_EPM!M261)</f>
      </c>
      <c r="N268">
        <f>IF(CALC_EPM!$B261="","",CALC_EPM!N261)</f>
      </c>
      <c r="O268">
        <f>IF(CALC_EPM!$B261="","",CALC_EPM!O261)</f>
      </c>
      <c r="P268">
        <f>IF(CALC_EPM!$B261="","",CALC_EPM!P261)</f>
      </c>
      <c r="Q268">
        <f>IF(CALC_EPM!$B261="","",CALC_EPM!Q261)</f>
      </c>
      <c r="R268">
        <f>IF(CALC_EPM!$B261="","",CALC_EPM!R261)</f>
      </c>
      <c r="S268">
        <f>IF(CALC_EPM!$B261="","",CALC_EPM!S261)</f>
      </c>
      <c r="T268">
        <f>IF(CALC_EPM!$B261="","",CALC_EPM!T261)</f>
      </c>
      <c r="U268">
        <f>IF(CALC_EPM!$B261="","",CALC_EPM!U261)</f>
      </c>
    </row>
    <row r="269">
      <c r="A269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69" t="str">
        <f>IF(CALC_EPM!$B262="","",CALC_EPM!A262)</f>
      </c>
      <c r="C269" t="str">
        <f>IF(CALC_EPM!$B262="","",CALC_EPM!B262)</f>
      </c>
      <c r="D269">
        <f>IF(CALC_EPM!$B262="","",CALC_EPM!D262)</f>
      </c>
      <c r="E269" s="10" t="str">
        <f>IF(CALC_EPM!$B262="","",CALC_EPM!E262)</f>
      </c>
      <c r="F269" s="10" t="str">
        <f>IF(CALC_EPM!$B262="","",CALC_EPM!F262)</f>
      </c>
      <c r="G269" t="str">
        <f>IF(CALC_EPM!$B262="","",CALC_EPM!G262)</f>
      </c>
      <c r="H269" s="11" t="str">
        <f>IF(CALC_EPM!$B262="","",CALC_EPM!H262)</f>
      </c>
      <c r="I269" s="11" t="str">
        <f>IF(CALC_EPM!$B262="","",CALC_EPM!I262)</f>
      </c>
      <c r="J269" t="str">
        <f>IF(CALC_EPM!$B262="","",CALC_EPM!J262)</f>
      </c>
      <c r="K269" t="str">
        <f>IF(CALC_EPM!$B262="","",CALC_EPM!K262)</f>
      </c>
      <c r="L269">
        <f>IF(CALC_EPM!$B262="","",CALC_EPM!L262)</f>
      </c>
      <c r="M269">
        <f>IF(CALC_EPM!$B262="","",CALC_EPM!M262)</f>
      </c>
      <c r="N269">
        <f>IF(CALC_EPM!$B262="","",CALC_EPM!N262)</f>
      </c>
      <c r="O269">
        <f>IF(CALC_EPM!$B262="","",CALC_EPM!O262)</f>
      </c>
      <c r="P269">
        <f>IF(CALC_EPM!$B262="","",CALC_EPM!P262)</f>
      </c>
      <c r="Q269">
        <f>IF(CALC_EPM!$B262="","",CALC_EPM!Q262)</f>
      </c>
      <c r="R269">
        <f>IF(CALC_EPM!$B262="","",CALC_EPM!R262)</f>
      </c>
      <c r="S269">
        <f>IF(CALC_EPM!$B262="","",CALC_EPM!S262)</f>
      </c>
      <c r="T269">
        <f>IF(CALC_EPM!$B262="","",CALC_EPM!T262)</f>
      </c>
      <c r="U269">
        <f>IF(CALC_EPM!$B262="","",CALC_EPM!U262)</f>
      </c>
    </row>
    <row r="270">
      <c r="A270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0" t="str">
        <f>IF(CALC_EPM!$B263="","",CALC_EPM!A263)</f>
      </c>
      <c r="C270" t="str">
        <f>IF(CALC_EPM!$B263="","",CALC_EPM!B263)</f>
      </c>
      <c r="D270">
        <f>IF(CALC_EPM!$B263="","",CALC_EPM!D263)</f>
      </c>
      <c r="E270" s="10" t="str">
        <f>IF(CALC_EPM!$B263="","",CALC_EPM!E263)</f>
      </c>
      <c r="F270" s="10" t="str">
        <f>IF(CALC_EPM!$B263="","",CALC_EPM!F263)</f>
      </c>
      <c r="G270" t="str">
        <f>IF(CALC_EPM!$B263="","",CALC_EPM!G263)</f>
      </c>
      <c r="H270" s="11" t="str">
        <f>IF(CALC_EPM!$B263="","",CALC_EPM!H263)</f>
      </c>
      <c r="I270" s="11" t="str">
        <f>IF(CALC_EPM!$B263="","",CALC_EPM!I263)</f>
      </c>
      <c r="J270" t="str">
        <f>IF(CALC_EPM!$B263="","",CALC_EPM!J263)</f>
      </c>
      <c r="K270" t="str">
        <f>IF(CALC_EPM!$B263="","",CALC_EPM!K263)</f>
      </c>
      <c r="L270">
        <f>IF(CALC_EPM!$B263="","",CALC_EPM!L263)</f>
      </c>
      <c r="M270">
        <f>IF(CALC_EPM!$B263="","",CALC_EPM!M263)</f>
      </c>
      <c r="N270">
        <f>IF(CALC_EPM!$B263="","",CALC_EPM!N263)</f>
      </c>
      <c r="O270">
        <f>IF(CALC_EPM!$B263="","",CALC_EPM!O263)</f>
      </c>
      <c r="P270">
        <f>IF(CALC_EPM!$B263="","",CALC_EPM!P263)</f>
      </c>
      <c r="Q270">
        <f>IF(CALC_EPM!$B263="","",CALC_EPM!Q263)</f>
      </c>
      <c r="R270">
        <f>IF(CALC_EPM!$B263="","",CALC_EPM!R263)</f>
      </c>
      <c r="S270">
        <f>IF(CALC_EPM!$B263="","",CALC_EPM!S263)</f>
      </c>
      <c r="T270">
        <f>IF(CALC_EPM!$B263="","",CALC_EPM!T263)</f>
      </c>
      <c r="U270">
        <f>IF(CALC_EPM!$B263="","",CALC_EPM!U263)</f>
      </c>
    </row>
    <row r="271">
      <c r="A271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1" t="str">
        <f>IF(CALC_EPM!$B264="","",CALC_EPM!A264)</f>
      </c>
      <c r="C271" t="str">
        <f>IF(CALC_EPM!$B264="","",CALC_EPM!B264)</f>
      </c>
      <c r="D271">
        <f>IF(CALC_EPM!$B264="","",CALC_EPM!D264)</f>
      </c>
      <c r="E271" s="10" t="str">
        <f>IF(CALC_EPM!$B264="","",CALC_EPM!E264)</f>
      </c>
      <c r="F271" s="10" t="str">
        <f>IF(CALC_EPM!$B264="","",CALC_EPM!F264)</f>
      </c>
      <c r="G271" t="str">
        <f>IF(CALC_EPM!$B264="","",CALC_EPM!G264)</f>
      </c>
      <c r="H271" s="11" t="str">
        <f>IF(CALC_EPM!$B264="","",CALC_EPM!H264)</f>
      </c>
      <c r="I271" s="11" t="str">
        <f>IF(CALC_EPM!$B264="","",CALC_EPM!I264)</f>
      </c>
      <c r="J271" t="str">
        <f>IF(CALC_EPM!$B264="","",CALC_EPM!J264)</f>
      </c>
      <c r="K271" t="str">
        <f>IF(CALC_EPM!$B264="","",CALC_EPM!K264)</f>
      </c>
      <c r="L271">
        <f>IF(CALC_EPM!$B264="","",CALC_EPM!L264)</f>
      </c>
      <c r="M271">
        <f>IF(CALC_EPM!$B264="","",CALC_EPM!M264)</f>
      </c>
      <c r="N271">
        <f>IF(CALC_EPM!$B264="","",CALC_EPM!N264)</f>
      </c>
      <c r="O271">
        <f>IF(CALC_EPM!$B264="","",CALC_EPM!O264)</f>
      </c>
      <c r="P271">
        <f>IF(CALC_EPM!$B264="","",CALC_EPM!P264)</f>
      </c>
      <c r="Q271">
        <f>IF(CALC_EPM!$B264="","",CALC_EPM!Q264)</f>
      </c>
      <c r="R271">
        <f>IF(CALC_EPM!$B264="","",CALC_EPM!R264)</f>
      </c>
      <c r="S271">
        <f>IF(CALC_EPM!$B264="","",CALC_EPM!S264)</f>
      </c>
      <c r="T271">
        <f>IF(CALC_EPM!$B264="","",CALC_EPM!T264)</f>
      </c>
      <c r="U271">
        <f>IF(CALC_EPM!$B264="","",CALC_EPM!U264)</f>
      </c>
    </row>
    <row r="272">
      <c r="A272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2" t="str">
        <f>IF(CALC_EPM!$B265="","",CALC_EPM!A265)</f>
      </c>
      <c r="C272" t="str">
        <f>IF(CALC_EPM!$B265="","",CALC_EPM!B265)</f>
      </c>
      <c r="D272">
        <f>IF(CALC_EPM!$B265="","",CALC_EPM!D265)</f>
      </c>
      <c r="E272" s="10" t="str">
        <f>IF(CALC_EPM!$B265="","",CALC_EPM!E265)</f>
      </c>
      <c r="F272" s="10" t="str">
        <f>IF(CALC_EPM!$B265="","",CALC_EPM!F265)</f>
      </c>
      <c r="G272" t="str">
        <f>IF(CALC_EPM!$B265="","",CALC_EPM!G265)</f>
      </c>
      <c r="H272" s="11" t="str">
        <f>IF(CALC_EPM!$B265="","",CALC_EPM!H265)</f>
      </c>
      <c r="I272" s="11" t="str">
        <f>IF(CALC_EPM!$B265="","",CALC_EPM!I265)</f>
      </c>
      <c r="J272" t="str">
        <f>IF(CALC_EPM!$B265="","",CALC_EPM!J265)</f>
      </c>
      <c r="K272" t="str">
        <f>IF(CALC_EPM!$B265="","",CALC_EPM!K265)</f>
      </c>
      <c r="L272">
        <f>IF(CALC_EPM!$B265="","",CALC_EPM!L265)</f>
      </c>
      <c r="M272">
        <f>IF(CALC_EPM!$B265="","",CALC_EPM!M265)</f>
      </c>
      <c r="N272">
        <f>IF(CALC_EPM!$B265="","",CALC_EPM!N265)</f>
      </c>
      <c r="O272">
        <f>IF(CALC_EPM!$B265="","",CALC_EPM!O265)</f>
      </c>
      <c r="P272">
        <f>IF(CALC_EPM!$B265="","",CALC_EPM!P265)</f>
      </c>
      <c r="Q272">
        <f>IF(CALC_EPM!$B265="","",CALC_EPM!Q265)</f>
      </c>
      <c r="R272">
        <f>IF(CALC_EPM!$B265="","",CALC_EPM!R265)</f>
      </c>
      <c r="S272">
        <f>IF(CALC_EPM!$B265="","",CALC_EPM!S265)</f>
      </c>
      <c r="T272">
        <f>IF(CALC_EPM!$B265="","",CALC_EPM!T265)</f>
      </c>
      <c r="U272">
        <f>IF(CALC_EPM!$B265="","",CALC_EPM!U265)</f>
      </c>
    </row>
    <row r="273">
      <c r="A273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3" t="str">
        <f>IF(CALC_EPM!$B266="","",CALC_EPM!A266)</f>
      </c>
      <c r="C273" t="str">
        <f>IF(CALC_EPM!$B266="","",CALC_EPM!B266)</f>
      </c>
      <c r="D273">
        <f>IF(CALC_EPM!$B266="","",CALC_EPM!D266)</f>
      </c>
      <c r="E273" s="10" t="str">
        <f>IF(CALC_EPM!$B266="","",CALC_EPM!E266)</f>
      </c>
      <c r="F273" s="10" t="str">
        <f>IF(CALC_EPM!$B266="","",CALC_EPM!F266)</f>
      </c>
      <c r="G273" t="str">
        <f>IF(CALC_EPM!$B266="","",CALC_EPM!G266)</f>
      </c>
      <c r="H273" s="11" t="str">
        <f>IF(CALC_EPM!$B266="","",CALC_EPM!H266)</f>
      </c>
      <c r="I273" s="11" t="str">
        <f>IF(CALC_EPM!$B266="","",CALC_EPM!I266)</f>
      </c>
      <c r="J273" t="str">
        <f>IF(CALC_EPM!$B266="","",CALC_EPM!J266)</f>
      </c>
      <c r="K273" t="str">
        <f>IF(CALC_EPM!$B266="","",CALC_EPM!K266)</f>
      </c>
      <c r="L273">
        <f>IF(CALC_EPM!$B266="","",CALC_EPM!L266)</f>
      </c>
      <c r="M273">
        <f>IF(CALC_EPM!$B266="","",CALC_EPM!M266)</f>
      </c>
      <c r="N273">
        <f>IF(CALC_EPM!$B266="","",CALC_EPM!N266)</f>
      </c>
      <c r="O273">
        <f>IF(CALC_EPM!$B266="","",CALC_EPM!O266)</f>
      </c>
      <c r="P273">
        <f>IF(CALC_EPM!$B266="","",CALC_EPM!P266)</f>
      </c>
      <c r="Q273">
        <f>IF(CALC_EPM!$B266="","",CALC_EPM!Q266)</f>
      </c>
      <c r="R273">
        <f>IF(CALC_EPM!$B266="","",CALC_EPM!R266)</f>
      </c>
      <c r="S273">
        <f>IF(CALC_EPM!$B266="","",CALC_EPM!S266)</f>
      </c>
      <c r="T273">
        <f>IF(CALC_EPM!$B266="","",CALC_EPM!T266)</f>
      </c>
      <c r="U273">
        <f>IF(CALC_EPM!$B266="","",CALC_EPM!U266)</f>
      </c>
    </row>
    <row r="274">
      <c r="A274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4" t="str">
        <f>IF(CALC_EPM!$B267="","",CALC_EPM!A267)</f>
      </c>
      <c r="C274" t="str">
        <f>IF(CALC_EPM!$B267="","",CALC_EPM!B267)</f>
      </c>
      <c r="D274">
        <f>IF(CALC_EPM!$B267="","",CALC_EPM!D267)</f>
      </c>
      <c r="E274" s="10" t="str">
        <f>IF(CALC_EPM!$B267="","",CALC_EPM!E267)</f>
      </c>
      <c r="F274" s="10" t="str">
        <f>IF(CALC_EPM!$B267="","",CALC_EPM!F267)</f>
      </c>
      <c r="G274" t="str">
        <f>IF(CALC_EPM!$B267="","",CALC_EPM!G267)</f>
      </c>
      <c r="H274" s="11" t="str">
        <f>IF(CALC_EPM!$B267="","",CALC_EPM!H267)</f>
      </c>
      <c r="I274" s="11" t="str">
        <f>IF(CALC_EPM!$B267="","",CALC_EPM!I267)</f>
      </c>
      <c r="J274" t="str">
        <f>IF(CALC_EPM!$B267="","",CALC_EPM!J267)</f>
      </c>
      <c r="K274" t="str">
        <f>IF(CALC_EPM!$B267="","",CALC_EPM!K267)</f>
      </c>
      <c r="L274">
        <f>IF(CALC_EPM!$B267="","",CALC_EPM!L267)</f>
      </c>
      <c r="M274">
        <f>IF(CALC_EPM!$B267="","",CALC_EPM!M267)</f>
      </c>
      <c r="N274">
        <f>IF(CALC_EPM!$B267="","",CALC_EPM!N267)</f>
      </c>
      <c r="O274">
        <f>IF(CALC_EPM!$B267="","",CALC_EPM!O267)</f>
      </c>
      <c r="P274">
        <f>IF(CALC_EPM!$B267="","",CALC_EPM!P267)</f>
      </c>
      <c r="Q274">
        <f>IF(CALC_EPM!$B267="","",CALC_EPM!Q267)</f>
      </c>
      <c r="R274">
        <f>IF(CALC_EPM!$B267="","",CALC_EPM!R267)</f>
      </c>
      <c r="S274">
        <f>IF(CALC_EPM!$B267="","",CALC_EPM!S267)</f>
      </c>
      <c r="T274">
        <f>IF(CALC_EPM!$B267="","",CALC_EPM!T267)</f>
      </c>
      <c r="U274">
        <f>IF(CALC_EPM!$B267="","",CALC_EPM!U267)</f>
      </c>
    </row>
    <row r="275">
      <c r="A275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5" t="str">
        <f>IF(CALC_EPM!$B268="","",CALC_EPM!A268)</f>
      </c>
      <c r="C275" t="str">
        <f>IF(CALC_EPM!$B268="","",CALC_EPM!B268)</f>
      </c>
      <c r="D275">
        <f>IF(CALC_EPM!$B268="","",CALC_EPM!D268)</f>
      </c>
      <c r="E275" s="10" t="str">
        <f>IF(CALC_EPM!$B268="","",CALC_EPM!E268)</f>
      </c>
      <c r="F275" s="10" t="str">
        <f>IF(CALC_EPM!$B268="","",CALC_EPM!F268)</f>
      </c>
      <c r="G275" t="str">
        <f>IF(CALC_EPM!$B268="","",CALC_EPM!G268)</f>
      </c>
      <c r="H275" s="11" t="str">
        <f>IF(CALC_EPM!$B268="","",CALC_EPM!H268)</f>
      </c>
      <c r="I275" s="11" t="str">
        <f>IF(CALC_EPM!$B268="","",CALC_EPM!I268)</f>
      </c>
      <c r="J275" t="str">
        <f>IF(CALC_EPM!$B268="","",CALC_EPM!J268)</f>
      </c>
      <c r="K275" t="str">
        <f>IF(CALC_EPM!$B268="","",CALC_EPM!K268)</f>
      </c>
      <c r="L275">
        <f>IF(CALC_EPM!$B268="","",CALC_EPM!L268)</f>
      </c>
      <c r="M275">
        <f>IF(CALC_EPM!$B268="","",CALC_EPM!M268)</f>
      </c>
      <c r="N275">
        <f>IF(CALC_EPM!$B268="","",CALC_EPM!N268)</f>
      </c>
      <c r="O275">
        <f>IF(CALC_EPM!$B268="","",CALC_EPM!O268)</f>
      </c>
      <c r="P275">
        <f>IF(CALC_EPM!$B268="","",CALC_EPM!P268)</f>
      </c>
      <c r="Q275">
        <f>IF(CALC_EPM!$B268="","",CALC_EPM!Q268)</f>
      </c>
      <c r="R275">
        <f>IF(CALC_EPM!$B268="","",CALC_EPM!R268)</f>
      </c>
      <c r="S275">
        <f>IF(CALC_EPM!$B268="","",CALC_EPM!S268)</f>
      </c>
      <c r="T275">
        <f>IF(CALC_EPM!$B268="","",CALC_EPM!T268)</f>
      </c>
      <c r="U275">
        <f>IF(CALC_EPM!$B268="","",CALC_EPM!U268)</f>
      </c>
    </row>
    <row r="276">
      <c r="A276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76" t="str">
        <f>IF(CALC_EPM!$B269="","",CALC_EPM!A269)</f>
      </c>
      <c r="C276" t="str">
        <f>IF(CALC_EPM!$B269="","",CALC_EPM!B269)</f>
      </c>
      <c r="D276">
        <f>IF(CALC_EPM!$B269="","",CALC_EPM!D269)</f>
      </c>
      <c r="E276" s="10" t="str">
        <f>IF(CALC_EPM!$B269="","",CALC_EPM!E269)</f>
      </c>
      <c r="F276" s="10" t="str">
        <f>IF(CALC_EPM!$B269="","",CALC_EPM!F269)</f>
      </c>
      <c r="G276" t="str">
        <f>IF(CALC_EPM!$B269="","",CALC_EPM!G269)</f>
      </c>
      <c r="H276" s="11" t="str">
        <f>IF(CALC_EPM!$B269="","",CALC_EPM!H269)</f>
      </c>
      <c r="I276" s="11" t="str">
        <f>IF(CALC_EPM!$B269="","",CALC_EPM!I269)</f>
      </c>
      <c r="J276" t="str">
        <f>IF(CALC_EPM!$B269="","",CALC_EPM!J269)</f>
      </c>
      <c r="K276" t="str">
        <f>IF(CALC_EPM!$B269="","",CALC_EPM!K269)</f>
      </c>
      <c r="L276">
        <f>IF(CALC_EPM!$B269="","",CALC_EPM!L269)</f>
      </c>
      <c r="M276">
        <f>IF(CALC_EPM!$B269="","",CALC_EPM!M269)</f>
      </c>
      <c r="N276">
        <f>IF(CALC_EPM!$B269="","",CALC_EPM!N269)</f>
      </c>
      <c r="O276">
        <f>IF(CALC_EPM!$B269="","",CALC_EPM!O269)</f>
      </c>
      <c r="P276">
        <f>IF(CALC_EPM!$B269="","",CALC_EPM!P269)</f>
      </c>
      <c r="Q276">
        <f>IF(CALC_EPM!$B269="","",CALC_EPM!Q269)</f>
      </c>
      <c r="R276">
        <f>IF(CALC_EPM!$B269="","",CALC_EPM!R269)</f>
      </c>
      <c r="S276">
        <f>IF(CALC_EPM!$B269="","",CALC_EPM!S269)</f>
      </c>
      <c r="T276">
        <f>IF(CALC_EPM!$B269="","",CALC_EPM!T269)</f>
      </c>
      <c r="U276">
        <f>IF(CALC_EPM!$B269="","",CALC_EPM!U269)</f>
      </c>
    </row>
    <row r="277">
      <c r="A277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77" t="str">
        <f>IF(CALC_EPM!$B270="","",CALC_EPM!A270)</f>
      </c>
      <c r="C277" t="str">
        <f>IF(CALC_EPM!$B270="","",CALC_EPM!B270)</f>
      </c>
      <c r="D277">
        <f>IF(CALC_EPM!$B270="","",CALC_EPM!D270)</f>
      </c>
      <c r="E277" s="10" t="str">
        <f>IF(CALC_EPM!$B270="","",CALC_EPM!E270)</f>
      </c>
      <c r="F277" s="10" t="str">
        <f>IF(CALC_EPM!$B270="","",CALC_EPM!F270)</f>
      </c>
      <c r="G277" t="str">
        <f>IF(CALC_EPM!$B270="","",CALC_EPM!G270)</f>
      </c>
      <c r="H277" s="11" t="str">
        <f>IF(CALC_EPM!$B270="","",CALC_EPM!H270)</f>
      </c>
      <c r="I277" s="11" t="str">
        <f>IF(CALC_EPM!$B270="","",CALC_EPM!I270)</f>
      </c>
      <c r="J277" t="str">
        <f>IF(CALC_EPM!$B270="","",CALC_EPM!J270)</f>
      </c>
      <c r="K277" t="str">
        <f>IF(CALC_EPM!$B270="","",CALC_EPM!K270)</f>
      </c>
      <c r="L277">
        <f>IF(CALC_EPM!$B270="","",CALC_EPM!L270)</f>
      </c>
      <c r="M277">
        <f>IF(CALC_EPM!$B270="","",CALC_EPM!M270)</f>
      </c>
      <c r="N277">
        <f>IF(CALC_EPM!$B270="","",CALC_EPM!N270)</f>
      </c>
      <c r="O277">
        <f>IF(CALC_EPM!$B270="","",CALC_EPM!O270)</f>
      </c>
      <c r="P277">
        <f>IF(CALC_EPM!$B270="","",CALC_EPM!P270)</f>
      </c>
      <c r="Q277">
        <f>IF(CALC_EPM!$B270="","",CALC_EPM!Q270)</f>
      </c>
      <c r="R277">
        <f>IF(CALC_EPM!$B270="","",CALC_EPM!R270)</f>
      </c>
      <c r="S277">
        <f>IF(CALC_EPM!$B270="","",CALC_EPM!S270)</f>
      </c>
      <c r="T277">
        <f>IF(CALC_EPM!$B270="","",CALC_EPM!T270)</f>
      </c>
      <c r="U277">
        <f>IF(CALC_EPM!$B270="","",CALC_EPM!U270)</f>
      </c>
    </row>
    <row r="278">
      <c r="A278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78" t="str">
        <f>IF(CALC_EPM!$B271="","",CALC_EPM!A271)</f>
      </c>
      <c r="C278" t="str">
        <f>IF(CALC_EPM!$B271="","",CALC_EPM!B271)</f>
      </c>
      <c r="D278">
        <f>IF(CALC_EPM!$B271="","",CALC_EPM!D271)</f>
      </c>
      <c r="E278" s="10" t="str">
        <f>IF(CALC_EPM!$B271="","",CALC_EPM!E271)</f>
      </c>
      <c r="F278" s="10" t="str">
        <f>IF(CALC_EPM!$B271="","",CALC_EPM!F271)</f>
      </c>
      <c r="G278" t="str">
        <f>IF(CALC_EPM!$B271="","",CALC_EPM!G271)</f>
      </c>
      <c r="H278" s="11" t="str">
        <f>IF(CALC_EPM!$B271="","",CALC_EPM!H271)</f>
      </c>
      <c r="I278" s="11" t="str">
        <f>IF(CALC_EPM!$B271="","",CALC_EPM!I271)</f>
      </c>
      <c r="J278" t="str">
        <f>IF(CALC_EPM!$B271="","",CALC_EPM!J271)</f>
      </c>
      <c r="K278" t="str">
        <f>IF(CALC_EPM!$B271="","",CALC_EPM!K271)</f>
      </c>
      <c r="L278">
        <f>IF(CALC_EPM!$B271="","",CALC_EPM!L271)</f>
      </c>
      <c r="M278">
        <f>IF(CALC_EPM!$B271="","",CALC_EPM!M271)</f>
      </c>
      <c r="N278">
        <f>IF(CALC_EPM!$B271="","",CALC_EPM!N271)</f>
      </c>
      <c r="O278">
        <f>IF(CALC_EPM!$B271="","",CALC_EPM!O271)</f>
      </c>
      <c r="P278">
        <f>IF(CALC_EPM!$B271="","",CALC_EPM!P271)</f>
      </c>
      <c r="Q278">
        <f>IF(CALC_EPM!$B271="","",CALC_EPM!Q271)</f>
      </c>
      <c r="R278">
        <f>IF(CALC_EPM!$B271="","",CALC_EPM!R271)</f>
      </c>
      <c r="S278">
        <f>IF(CALC_EPM!$B271="","",CALC_EPM!S271)</f>
      </c>
      <c r="T278">
        <f>IF(CALC_EPM!$B271="","",CALC_EPM!T271)</f>
      </c>
      <c r="U278">
        <f>IF(CALC_EPM!$B271="","",CALC_EPM!U271)</f>
      </c>
    </row>
    <row r="279">
      <c r="A279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79" t="str">
        <f>IF(CALC_EPM!$B272="","",CALC_EPM!A272)</f>
      </c>
      <c r="C279" t="str">
        <f>IF(CALC_EPM!$B272="","",CALC_EPM!B272)</f>
      </c>
      <c r="D279">
        <f>IF(CALC_EPM!$B272="","",CALC_EPM!D272)</f>
      </c>
      <c r="E279" s="10" t="str">
        <f>IF(CALC_EPM!$B272="","",CALC_EPM!E272)</f>
      </c>
      <c r="F279" s="10" t="str">
        <f>IF(CALC_EPM!$B272="","",CALC_EPM!F272)</f>
      </c>
      <c r="G279" t="str">
        <f>IF(CALC_EPM!$B272="","",CALC_EPM!G272)</f>
      </c>
      <c r="H279" s="11" t="str">
        <f>IF(CALC_EPM!$B272="","",CALC_EPM!H272)</f>
      </c>
      <c r="I279" s="11" t="str">
        <f>IF(CALC_EPM!$B272="","",CALC_EPM!I272)</f>
      </c>
      <c r="J279" t="str">
        <f>IF(CALC_EPM!$B272="","",CALC_EPM!J272)</f>
      </c>
      <c r="K279" t="str">
        <f>IF(CALC_EPM!$B272="","",CALC_EPM!K272)</f>
      </c>
      <c r="L279">
        <f>IF(CALC_EPM!$B272="","",CALC_EPM!L272)</f>
      </c>
      <c r="M279">
        <f>IF(CALC_EPM!$B272="","",CALC_EPM!M272)</f>
      </c>
      <c r="N279">
        <f>IF(CALC_EPM!$B272="","",CALC_EPM!N272)</f>
      </c>
      <c r="O279">
        <f>IF(CALC_EPM!$B272="","",CALC_EPM!O272)</f>
      </c>
      <c r="P279">
        <f>IF(CALC_EPM!$B272="","",CALC_EPM!P272)</f>
      </c>
      <c r="Q279">
        <f>IF(CALC_EPM!$B272="","",CALC_EPM!Q272)</f>
      </c>
      <c r="R279">
        <f>IF(CALC_EPM!$B272="","",CALC_EPM!R272)</f>
      </c>
      <c r="S279">
        <f>IF(CALC_EPM!$B272="","",CALC_EPM!S272)</f>
      </c>
      <c r="T279">
        <f>IF(CALC_EPM!$B272="","",CALC_EPM!T272)</f>
      </c>
      <c r="U279">
        <f>IF(CALC_EPM!$B272="","",CALC_EPM!U272)</f>
      </c>
    </row>
    <row r="280">
      <c r="A280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0" t="str">
        <f>IF(CALC_EPM!$B273="","",CALC_EPM!A273)</f>
      </c>
      <c r="C280" t="str">
        <f>IF(CALC_EPM!$B273="","",CALC_EPM!B273)</f>
      </c>
      <c r="D280">
        <f>IF(CALC_EPM!$B273="","",CALC_EPM!D273)</f>
      </c>
      <c r="E280" s="10" t="str">
        <f>IF(CALC_EPM!$B273="","",CALC_EPM!E273)</f>
      </c>
      <c r="F280" s="10" t="str">
        <f>IF(CALC_EPM!$B273="","",CALC_EPM!F273)</f>
      </c>
      <c r="G280" t="str">
        <f>IF(CALC_EPM!$B273="","",CALC_EPM!G273)</f>
      </c>
      <c r="H280" s="11" t="str">
        <f>IF(CALC_EPM!$B273="","",CALC_EPM!H273)</f>
      </c>
      <c r="I280" s="11" t="str">
        <f>IF(CALC_EPM!$B273="","",CALC_EPM!I273)</f>
      </c>
      <c r="J280" t="str">
        <f>IF(CALC_EPM!$B273="","",CALC_EPM!J273)</f>
      </c>
      <c r="K280" t="str">
        <f>IF(CALC_EPM!$B273="","",CALC_EPM!K273)</f>
      </c>
      <c r="L280">
        <f>IF(CALC_EPM!$B273="","",CALC_EPM!L273)</f>
      </c>
      <c r="M280">
        <f>IF(CALC_EPM!$B273="","",CALC_EPM!M273)</f>
      </c>
      <c r="N280">
        <f>IF(CALC_EPM!$B273="","",CALC_EPM!N273)</f>
      </c>
      <c r="O280">
        <f>IF(CALC_EPM!$B273="","",CALC_EPM!O273)</f>
      </c>
      <c r="P280">
        <f>IF(CALC_EPM!$B273="","",CALC_EPM!P273)</f>
      </c>
      <c r="Q280">
        <f>IF(CALC_EPM!$B273="","",CALC_EPM!Q273)</f>
      </c>
      <c r="R280">
        <f>IF(CALC_EPM!$B273="","",CALC_EPM!R273)</f>
      </c>
      <c r="S280">
        <f>IF(CALC_EPM!$B273="","",CALC_EPM!S273)</f>
      </c>
      <c r="T280">
        <f>IF(CALC_EPM!$B273="","",CALC_EPM!T273)</f>
      </c>
      <c r="U280">
        <f>IF(CALC_EPM!$B273="","",CALC_EPM!U273)</f>
      </c>
    </row>
    <row r="281">
      <c r="A281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1" t="str">
        <f>IF(CALC_EPM!$B274="","",CALC_EPM!A274)</f>
      </c>
      <c r="C281" t="str">
        <f>IF(CALC_EPM!$B274="","",CALC_EPM!B274)</f>
      </c>
      <c r="D281">
        <f>IF(CALC_EPM!$B274="","",CALC_EPM!D274)</f>
      </c>
      <c r="E281" s="10" t="str">
        <f>IF(CALC_EPM!$B274="","",CALC_EPM!E274)</f>
      </c>
      <c r="F281" s="10" t="str">
        <f>IF(CALC_EPM!$B274="","",CALC_EPM!F274)</f>
      </c>
      <c r="G281" t="str">
        <f>IF(CALC_EPM!$B274="","",CALC_EPM!G274)</f>
      </c>
      <c r="H281" s="11" t="str">
        <f>IF(CALC_EPM!$B274="","",CALC_EPM!H274)</f>
      </c>
      <c r="I281" s="11" t="str">
        <f>IF(CALC_EPM!$B274="","",CALC_EPM!I274)</f>
      </c>
      <c r="J281" t="str">
        <f>IF(CALC_EPM!$B274="","",CALC_EPM!J274)</f>
      </c>
      <c r="K281" t="str">
        <f>IF(CALC_EPM!$B274="","",CALC_EPM!K274)</f>
      </c>
      <c r="L281">
        <f>IF(CALC_EPM!$B274="","",CALC_EPM!L274)</f>
      </c>
      <c r="M281">
        <f>IF(CALC_EPM!$B274="","",CALC_EPM!M274)</f>
      </c>
      <c r="N281">
        <f>IF(CALC_EPM!$B274="","",CALC_EPM!N274)</f>
      </c>
      <c r="O281">
        <f>IF(CALC_EPM!$B274="","",CALC_EPM!O274)</f>
      </c>
      <c r="P281">
        <f>IF(CALC_EPM!$B274="","",CALC_EPM!P274)</f>
      </c>
      <c r="Q281">
        <f>IF(CALC_EPM!$B274="","",CALC_EPM!Q274)</f>
      </c>
      <c r="R281">
        <f>IF(CALC_EPM!$B274="","",CALC_EPM!R274)</f>
      </c>
      <c r="S281">
        <f>IF(CALC_EPM!$B274="","",CALC_EPM!S274)</f>
      </c>
      <c r="T281">
        <f>IF(CALC_EPM!$B274="","",CALC_EPM!T274)</f>
      </c>
      <c r="U281">
        <f>IF(CALC_EPM!$B274="","",CALC_EPM!U274)</f>
      </c>
    </row>
    <row r="282">
      <c r="A282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2" t="str">
        <f>IF(CALC_EPM!$B275="","",CALC_EPM!A275)</f>
      </c>
      <c r="C282" t="str">
        <f>IF(CALC_EPM!$B275="","",CALC_EPM!B275)</f>
      </c>
      <c r="D282">
        <f>IF(CALC_EPM!$B275="","",CALC_EPM!D275)</f>
      </c>
      <c r="E282" s="10" t="str">
        <f>IF(CALC_EPM!$B275="","",CALC_EPM!E275)</f>
      </c>
      <c r="F282" s="10" t="str">
        <f>IF(CALC_EPM!$B275="","",CALC_EPM!F275)</f>
      </c>
      <c r="G282" t="str">
        <f>IF(CALC_EPM!$B275="","",CALC_EPM!G275)</f>
      </c>
      <c r="H282" s="11" t="str">
        <f>IF(CALC_EPM!$B275="","",CALC_EPM!H275)</f>
      </c>
      <c r="I282" s="11" t="str">
        <f>IF(CALC_EPM!$B275="","",CALC_EPM!I275)</f>
      </c>
      <c r="J282" t="str">
        <f>IF(CALC_EPM!$B275="","",CALC_EPM!J275)</f>
      </c>
      <c r="K282" t="str">
        <f>IF(CALC_EPM!$B275="","",CALC_EPM!K275)</f>
      </c>
      <c r="L282">
        <f>IF(CALC_EPM!$B275="","",CALC_EPM!L275)</f>
      </c>
      <c r="M282">
        <f>IF(CALC_EPM!$B275="","",CALC_EPM!M275)</f>
      </c>
      <c r="N282">
        <f>IF(CALC_EPM!$B275="","",CALC_EPM!N275)</f>
      </c>
      <c r="O282">
        <f>IF(CALC_EPM!$B275="","",CALC_EPM!O275)</f>
      </c>
      <c r="P282">
        <f>IF(CALC_EPM!$B275="","",CALC_EPM!P275)</f>
      </c>
      <c r="Q282">
        <f>IF(CALC_EPM!$B275="","",CALC_EPM!Q275)</f>
      </c>
      <c r="R282">
        <f>IF(CALC_EPM!$B275="","",CALC_EPM!R275)</f>
      </c>
      <c r="S282">
        <f>IF(CALC_EPM!$B275="","",CALC_EPM!S275)</f>
      </c>
      <c r="T282">
        <f>IF(CALC_EPM!$B275="","",CALC_EPM!T275)</f>
      </c>
      <c r="U282">
        <f>IF(CALC_EPM!$B275="","",CALC_EPM!U275)</f>
      </c>
    </row>
    <row r="283">
      <c r="A283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3" t="str">
        <f>IF(CALC_EPM!$B276="","",CALC_EPM!A276)</f>
      </c>
      <c r="C283" t="str">
        <f>IF(CALC_EPM!$B276="","",CALC_EPM!B276)</f>
      </c>
      <c r="D283">
        <f>IF(CALC_EPM!$B276="","",CALC_EPM!D276)</f>
      </c>
      <c r="E283" s="10" t="str">
        <f>IF(CALC_EPM!$B276="","",CALC_EPM!E276)</f>
      </c>
      <c r="F283" s="10" t="str">
        <f>IF(CALC_EPM!$B276="","",CALC_EPM!F276)</f>
      </c>
      <c r="G283" t="str">
        <f>IF(CALC_EPM!$B276="","",CALC_EPM!G276)</f>
      </c>
      <c r="H283" s="11" t="str">
        <f>IF(CALC_EPM!$B276="","",CALC_EPM!H276)</f>
      </c>
      <c r="I283" s="11" t="str">
        <f>IF(CALC_EPM!$B276="","",CALC_EPM!I276)</f>
      </c>
      <c r="J283" t="str">
        <f>IF(CALC_EPM!$B276="","",CALC_EPM!J276)</f>
      </c>
      <c r="K283" t="str">
        <f>IF(CALC_EPM!$B276="","",CALC_EPM!K276)</f>
      </c>
      <c r="L283">
        <f>IF(CALC_EPM!$B276="","",CALC_EPM!L276)</f>
      </c>
      <c r="M283">
        <f>IF(CALC_EPM!$B276="","",CALC_EPM!M276)</f>
      </c>
      <c r="N283">
        <f>IF(CALC_EPM!$B276="","",CALC_EPM!N276)</f>
      </c>
      <c r="O283">
        <f>IF(CALC_EPM!$B276="","",CALC_EPM!O276)</f>
      </c>
      <c r="P283">
        <f>IF(CALC_EPM!$B276="","",CALC_EPM!P276)</f>
      </c>
      <c r="Q283">
        <f>IF(CALC_EPM!$B276="","",CALC_EPM!Q276)</f>
      </c>
      <c r="R283">
        <f>IF(CALC_EPM!$B276="","",CALC_EPM!R276)</f>
      </c>
      <c r="S283">
        <f>IF(CALC_EPM!$B276="","",CALC_EPM!S276)</f>
      </c>
      <c r="T283">
        <f>IF(CALC_EPM!$B276="","",CALC_EPM!T276)</f>
      </c>
      <c r="U283">
        <f>IF(CALC_EPM!$B276="","",CALC_EPM!U276)</f>
      </c>
    </row>
    <row r="284">
      <c r="A284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4" t="str">
        <f>IF(CALC_EPM!$B277="","",CALC_EPM!A277)</f>
      </c>
      <c r="C284" t="str">
        <f>IF(CALC_EPM!$B277="","",CALC_EPM!B277)</f>
      </c>
      <c r="D284">
        <f>IF(CALC_EPM!$B277="","",CALC_EPM!D277)</f>
      </c>
      <c r="E284" s="10" t="str">
        <f>IF(CALC_EPM!$B277="","",CALC_EPM!E277)</f>
      </c>
      <c r="F284" s="10" t="str">
        <f>IF(CALC_EPM!$B277="","",CALC_EPM!F277)</f>
      </c>
      <c r="G284" t="str">
        <f>IF(CALC_EPM!$B277="","",CALC_EPM!G277)</f>
      </c>
      <c r="H284" s="11" t="str">
        <f>IF(CALC_EPM!$B277="","",CALC_EPM!H277)</f>
      </c>
      <c r="I284" s="11" t="str">
        <f>IF(CALC_EPM!$B277="","",CALC_EPM!I277)</f>
      </c>
      <c r="J284" t="str">
        <f>IF(CALC_EPM!$B277="","",CALC_EPM!J277)</f>
      </c>
      <c r="K284" t="str">
        <f>IF(CALC_EPM!$B277="","",CALC_EPM!K277)</f>
      </c>
      <c r="L284">
        <f>IF(CALC_EPM!$B277="","",CALC_EPM!L277)</f>
      </c>
      <c r="M284">
        <f>IF(CALC_EPM!$B277="","",CALC_EPM!M277)</f>
      </c>
      <c r="N284">
        <f>IF(CALC_EPM!$B277="","",CALC_EPM!N277)</f>
      </c>
      <c r="O284">
        <f>IF(CALC_EPM!$B277="","",CALC_EPM!O277)</f>
      </c>
      <c r="P284">
        <f>IF(CALC_EPM!$B277="","",CALC_EPM!P277)</f>
      </c>
      <c r="Q284">
        <f>IF(CALC_EPM!$B277="","",CALC_EPM!Q277)</f>
      </c>
      <c r="R284">
        <f>IF(CALC_EPM!$B277="","",CALC_EPM!R277)</f>
      </c>
      <c r="S284">
        <f>IF(CALC_EPM!$B277="","",CALC_EPM!S277)</f>
      </c>
      <c r="T284">
        <f>IF(CALC_EPM!$B277="","",CALC_EPM!T277)</f>
      </c>
      <c r="U284">
        <f>IF(CALC_EPM!$B277="","",CALC_EPM!U277)</f>
      </c>
    </row>
    <row r="285">
      <c r="A285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5" t="str">
        <f>IF(CALC_EPM!$B278="","",CALC_EPM!A278)</f>
      </c>
      <c r="C285" t="str">
        <f>IF(CALC_EPM!$B278="","",CALC_EPM!B278)</f>
      </c>
      <c r="D285">
        <f>IF(CALC_EPM!$B278="","",CALC_EPM!D278)</f>
      </c>
      <c r="E285" s="10" t="str">
        <f>IF(CALC_EPM!$B278="","",CALC_EPM!E278)</f>
      </c>
      <c r="F285" s="10" t="str">
        <f>IF(CALC_EPM!$B278="","",CALC_EPM!F278)</f>
      </c>
      <c r="G285" t="str">
        <f>IF(CALC_EPM!$B278="","",CALC_EPM!G278)</f>
      </c>
      <c r="H285" s="11" t="str">
        <f>IF(CALC_EPM!$B278="","",CALC_EPM!H278)</f>
      </c>
      <c r="I285" s="11" t="str">
        <f>IF(CALC_EPM!$B278="","",CALC_EPM!I278)</f>
      </c>
      <c r="J285" t="str">
        <f>IF(CALC_EPM!$B278="","",CALC_EPM!J278)</f>
      </c>
      <c r="K285" t="str">
        <f>IF(CALC_EPM!$B278="","",CALC_EPM!K278)</f>
      </c>
      <c r="L285">
        <f>IF(CALC_EPM!$B278="","",CALC_EPM!L278)</f>
      </c>
      <c r="M285">
        <f>IF(CALC_EPM!$B278="","",CALC_EPM!M278)</f>
      </c>
      <c r="N285">
        <f>IF(CALC_EPM!$B278="","",CALC_EPM!N278)</f>
      </c>
      <c r="O285">
        <f>IF(CALC_EPM!$B278="","",CALC_EPM!O278)</f>
      </c>
      <c r="P285">
        <f>IF(CALC_EPM!$B278="","",CALC_EPM!P278)</f>
      </c>
      <c r="Q285">
        <f>IF(CALC_EPM!$B278="","",CALC_EPM!Q278)</f>
      </c>
      <c r="R285">
        <f>IF(CALC_EPM!$B278="","",CALC_EPM!R278)</f>
      </c>
      <c r="S285">
        <f>IF(CALC_EPM!$B278="","",CALC_EPM!S278)</f>
      </c>
      <c r="T285">
        <f>IF(CALC_EPM!$B278="","",CALC_EPM!T278)</f>
      </c>
      <c r="U285">
        <f>IF(CALC_EPM!$B278="","",CALC_EPM!U278)</f>
      </c>
    </row>
    <row r="286">
      <c r="A286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86" t="str">
        <f>IF(CALC_EPM!$B279="","",CALC_EPM!A279)</f>
      </c>
      <c r="C286" t="str">
        <f>IF(CALC_EPM!$B279="","",CALC_EPM!B279)</f>
      </c>
      <c r="D286">
        <f>IF(CALC_EPM!$B279="","",CALC_EPM!D279)</f>
      </c>
      <c r="E286" s="10" t="str">
        <f>IF(CALC_EPM!$B279="","",CALC_EPM!E279)</f>
      </c>
      <c r="F286" s="10" t="str">
        <f>IF(CALC_EPM!$B279="","",CALC_EPM!F279)</f>
      </c>
      <c r="G286" t="str">
        <f>IF(CALC_EPM!$B279="","",CALC_EPM!G279)</f>
      </c>
      <c r="H286" s="11" t="str">
        <f>IF(CALC_EPM!$B279="","",CALC_EPM!H279)</f>
      </c>
      <c r="I286" s="11" t="str">
        <f>IF(CALC_EPM!$B279="","",CALC_EPM!I279)</f>
      </c>
      <c r="J286" t="str">
        <f>IF(CALC_EPM!$B279="","",CALC_EPM!J279)</f>
      </c>
      <c r="K286" t="str">
        <f>IF(CALC_EPM!$B279="","",CALC_EPM!K279)</f>
      </c>
      <c r="L286">
        <f>IF(CALC_EPM!$B279="","",CALC_EPM!L279)</f>
      </c>
      <c r="M286">
        <f>IF(CALC_EPM!$B279="","",CALC_EPM!M279)</f>
      </c>
      <c r="N286">
        <f>IF(CALC_EPM!$B279="","",CALC_EPM!N279)</f>
      </c>
      <c r="O286">
        <f>IF(CALC_EPM!$B279="","",CALC_EPM!O279)</f>
      </c>
      <c r="P286">
        <f>IF(CALC_EPM!$B279="","",CALC_EPM!P279)</f>
      </c>
      <c r="Q286">
        <f>IF(CALC_EPM!$B279="","",CALC_EPM!Q279)</f>
      </c>
      <c r="R286">
        <f>IF(CALC_EPM!$B279="","",CALC_EPM!R279)</f>
      </c>
      <c r="S286">
        <f>IF(CALC_EPM!$B279="","",CALC_EPM!S279)</f>
      </c>
      <c r="T286">
        <f>IF(CALC_EPM!$B279="","",CALC_EPM!T279)</f>
      </c>
      <c r="U286">
        <f>IF(CALC_EPM!$B279="","",CALC_EPM!U279)</f>
      </c>
    </row>
    <row r="287">
      <c r="A287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87" t="str">
        <f>IF(CALC_EPM!$B280="","",CALC_EPM!A280)</f>
      </c>
      <c r="C287" t="str">
        <f>IF(CALC_EPM!$B280="","",CALC_EPM!B280)</f>
      </c>
      <c r="D287">
        <f>IF(CALC_EPM!$B280="","",CALC_EPM!D280)</f>
      </c>
      <c r="E287" s="10" t="str">
        <f>IF(CALC_EPM!$B280="","",CALC_EPM!E280)</f>
      </c>
      <c r="F287" s="10" t="str">
        <f>IF(CALC_EPM!$B280="","",CALC_EPM!F280)</f>
      </c>
      <c r="G287" t="str">
        <f>IF(CALC_EPM!$B280="","",CALC_EPM!G280)</f>
      </c>
      <c r="H287" s="11" t="str">
        <f>IF(CALC_EPM!$B280="","",CALC_EPM!H280)</f>
      </c>
      <c r="I287" s="11" t="str">
        <f>IF(CALC_EPM!$B280="","",CALC_EPM!I280)</f>
      </c>
      <c r="J287" t="str">
        <f>IF(CALC_EPM!$B280="","",CALC_EPM!J280)</f>
      </c>
      <c r="K287" t="str">
        <f>IF(CALC_EPM!$B280="","",CALC_EPM!K280)</f>
      </c>
      <c r="L287">
        <f>IF(CALC_EPM!$B280="","",CALC_EPM!L280)</f>
      </c>
      <c r="M287">
        <f>IF(CALC_EPM!$B280="","",CALC_EPM!M280)</f>
      </c>
      <c r="N287">
        <f>IF(CALC_EPM!$B280="","",CALC_EPM!N280)</f>
      </c>
      <c r="O287">
        <f>IF(CALC_EPM!$B280="","",CALC_EPM!O280)</f>
      </c>
      <c r="P287">
        <f>IF(CALC_EPM!$B280="","",CALC_EPM!P280)</f>
      </c>
      <c r="Q287">
        <f>IF(CALC_EPM!$B280="","",CALC_EPM!Q280)</f>
      </c>
      <c r="R287">
        <f>IF(CALC_EPM!$B280="","",CALC_EPM!R280)</f>
      </c>
      <c r="S287">
        <f>IF(CALC_EPM!$B280="","",CALC_EPM!S280)</f>
      </c>
      <c r="T287">
        <f>IF(CALC_EPM!$B280="","",CALC_EPM!T280)</f>
      </c>
      <c r="U287">
        <f>IF(CALC_EPM!$B280="","",CALC_EPM!U280)</f>
      </c>
    </row>
    <row r="288">
      <c r="A288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88" t="str">
        <f>IF(CALC_EPM!$B281="","",CALC_EPM!A281)</f>
      </c>
      <c r="C288" t="str">
        <f>IF(CALC_EPM!$B281="","",CALC_EPM!B281)</f>
      </c>
      <c r="D288">
        <f>IF(CALC_EPM!$B281="","",CALC_EPM!D281)</f>
      </c>
      <c r="E288" s="10" t="str">
        <f>IF(CALC_EPM!$B281="","",CALC_EPM!E281)</f>
      </c>
      <c r="F288" s="10" t="str">
        <f>IF(CALC_EPM!$B281="","",CALC_EPM!F281)</f>
      </c>
      <c r="G288" t="str">
        <f>IF(CALC_EPM!$B281="","",CALC_EPM!G281)</f>
      </c>
      <c r="H288" s="11" t="str">
        <f>IF(CALC_EPM!$B281="","",CALC_EPM!H281)</f>
      </c>
      <c r="I288" s="11" t="str">
        <f>IF(CALC_EPM!$B281="","",CALC_EPM!I281)</f>
      </c>
      <c r="J288" t="str">
        <f>IF(CALC_EPM!$B281="","",CALC_EPM!J281)</f>
      </c>
      <c r="K288" t="str">
        <f>IF(CALC_EPM!$B281="","",CALC_EPM!K281)</f>
      </c>
      <c r="L288">
        <f>IF(CALC_EPM!$B281="","",CALC_EPM!L281)</f>
      </c>
      <c r="M288">
        <f>IF(CALC_EPM!$B281="","",CALC_EPM!M281)</f>
      </c>
      <c r="N288">
        <f>IF(CALC_EPM!$B281="","",CALC_EPM!N281)</f>
      </c>
      <c r="O288">
        <f>IF(CALC_EPM!$B281="","",CALC_EPM!O281)</f>
      </c>
      <c r="P288">
        <f>IF(CALC_EPM!$B281="","",CALC_EPM!P281)</f>
      </c>
      <c r="Q288">
        <f>IF(CALC_EPM!$B281="","",CALC_EPM!Q281)</f>
      </c>
      <c r="R288">
        <f>IF(CALC_EPM!$B281="","",CALC_EPM!R281)</f>
      </c>
      <c r="S288">
        <f>IF(CALC_EPM!$B281="","",CALC_EPM!S281)</f>
      </c>
      <c r="T288">
        <f>IF(CALC_EPM!$B281="","",CALC_EPM!T281)</f>
      </c>
      <c r="U288">
        <f>IF(CALC_EPM!$B281="","",CALC_EPM!U281)</f>
      </c>
    </row>
    <row r="289">
      <c r="A289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89" t="str">
        <f>IF(CALC_EPM!$B282="","",CALC_EPM!A282)</f>
      </c>
      <c r="C289" t="str">
        <f>IF(CALC_EPM!$B282="","",CALC_EPM!B282)</f>
      </c>
      <c r="D289">
        <f>IF(CALC_EPM!$B282="","",CALC_EPM!D282)</f>
      </c>
      <c r="E289" s="10" t="str">
        <f>IF(CALC_EPM!$B282="","",CALC_EPM!E282)</f>
      </c>
      <c r="F289" s="10" t="str">
        <f>IF(CALC_EPM!$B282="","",CALC_EPM!F282)</f>
      </c>
      <c r="G289" t="str">
        <f>IF(CALC_EPM!$B282="","",CALC_EPM!G282)</f>
      </c>
      <c r="H289" s="11" t="str">
        <f>IF(CALC_EPM!$B282="","",CALC_EPM!H282)</f>
      </c>
      <c r="I289" s="11" t="str">
        <f>IF(CALC_EPM!$B282="","",CALC_EPM!I282)</f>
      </c>
      <c r="J289" t="str">
        <f>IF(CALC_EPM!$B282="","",CALC_EPM!J282)</f>
      </c>
      <c r="K289" t="str">
        <f>IF(CALC_EPM!$B282="","",CALC_EPM!K282)</f>
      </c>
      <c r="L289">
        <f>IF(CALC_EPM!$B282="","",CALC_EPM!L282)</f>
      </c>
      <c r="M289">
        <f>IF(CALC_EPM!$B282="","",CALC_EPM!M282)</f>
      </c>
      <c r="N289">
        <f>IF(CALC_EPM!$B282="","",CALC_EPM!N282)</f>
      </c>
      <c r="O289">
        <f>IF(CALC_EPM!$B282="","",CALC_EPM!O282)</f>
      </c>
      <c r="P289">
        <f>IF(CALC_EPM!$B282="","",CALC_EPM!P282)</f>
      </c>
      <c r="Q289">
        <f>IF(CALC_EPM!$B282="","",CALC_EPM!Q282)</f>
      </c>
      <c r="R289">
        <f>IF(CALC_EPM!$B282="","",CALC_EPM!R282)</f>
      </c>
      <c r="S289">
        <f>IF(CALC_EPM!$B282="","",CALC_EPM!S282)</f>
      </c>
      <c r="T289">
        <f>IF(CALC_EPM!$B282="","",CALC_EPM!T282)</f>
      </c>
      <c r="U289">
        <f>IF(CALC_EPM!$B282="","",CALC_EPM!U282)</f>
      </c>
    </row>
    <row r="290">
      <c r="A290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0" t="str">
        <f>IF(CALC_EPM!$B283="","",CALC_EPM!A283)</f>
      </c>
      <c r="C290" t="str">
        <f>IF(CALC_EPM!$B283="","",CALC_EPM!B283)</f>
      </c>
      <c r="D290">
        <f>IF(CALC_EPM!$B283="","",CALC_EPM!D283)</f>
      </c>
      <c r="E290" s="10" t="str">
        <f>IF(CALC_EPM!$B283="","",CALC_EPM!E283)</f>
      </c>
      <c r="F290" s="10" t="str">
        <f>IF(CALC_EPM!$B283="","",CALC_EPM!F283)</f>
      </c>
      <c r="G290" t="str">
        <f>IF(CALC_EPM!$B283="","",CALC_EPM!G283)</f>
      </c>
      <c r="H290" s="11" t="str">
        <f>IF(CALC_EPM!$B283="","",CALC_EPM!H283)</f>
      </c>
      <c r="I290" s="11" t="str">
        <f>IF(CALC_EPM!$B283="","",CALC_EPM!I283)</f>
      </c>
      <c r="J290" t="str">
        <f>IF(CALC_EPM!$B283="","",CALC_EPM!J283)</f>
      </c>
      <c r="K290" t="str">
        <f>IF(CALC_EPM!$B283="","",CALC_EPM!K283)</f>
      </c>
      <c r="L290">
        <f>IF(CALC_EPM!$B283="","",CALC_EPM!L283)</f>
      </c>
      <c r="M290">
        <f>IF(CALC_EPM!$B283="","",CALC_EPM!M283)</f>
      </c>
      <c r="N290">
        <f>IF(CALC_EPM!$B283="","",CALC_EPM!N283)</f>
      </c>
      <c r="O290">
        <f>IF(CALC_EPM!$B283="","",CALC_EPM!O283)</f>
      </c>
      <c r="P290">
        <f>IF(CALC_EPM!$B283="","",CALC_EPM!P283)</f>
      </c>
      <c r="Q290">
        <f>IF(CALC_EPM!$B283="","",CALC_EPM!Q283)</f>
      </c>
      <c r="R290">
        <f>IF(CALC_EPM!$B283="","",CALC_EPM!R283)</f>
      </c>
      <c r="S290">
        <f>IF(CALC_EPM!$B283="","",CALC_EPM!S283)</f>
      </c>
      <c r="T290">
        <f>IF(CALC_EPM!$B283="","",CALC_EPM!T283)</f>
      </c>
      <c r="U290">
        <f>IF(CALC_EPM!$B283="","",CALC_EPM!U283)</f>
      </c>
    </row>
    <row r="291">
      <c r="A291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1" t="str">
        <f>IF(CALC_EPM!$B284="","",CALC_EPM!A284)</f>
      </c>
      <c r="C291" t="str">
        <f>IF(CALC_EPM!$B284="","",CALC_EPM!B284)</f>
      </c>
      <c r="D291">
        <f>IF(CALC_EPM!$B284="","",CALC_EPM!D284)</f>
      </c>
      <c r="E291" s="10" t="str">
        <f>IF(CALC_EPM!$B284="","",CALC_EPM!E284)</f>
      </c>
      <c r="F291" s="10" t="str">
        <f>IF(CALC_EPM!$B284="","",CALC_EPM!F284)</f>
      </c>
      <c r="G291" t="str">
        <f>IF(CALC_EPM!$B284="","",CALC_EPM!G284)</f>
      </c>
      <c r="H291" s="11" t="str">
        <f>IF(CALC_EPM!$B284="","",CALC_EPM!H284)</f>
      </c>
      <c r="I291" s="11" t="str">
        <f>IF(CALC_EPM!$B284="","",CALC_EPM!I284)</f>
      </c>
      <c r="J291" t="str">
        <f>IF(CALC_EPM!$B284="","",CALC_EPM!J284)</f>
      </c>
      <c r="K291" t="str">
        <f>IF(CALC_EPM!$B284="","",CALC_EPM!K284)</f>
      </c>
      <c r="L291">
        <f>IF(CALC_EPM!$B284="","",CALC_EPM!L284)</f>
      </c>
      <c r="M291">
        <f>IF(CALC_EPM!$B284="","",CALC_EPM!M284)</f>
      </c>
      <c r="N291">
        <f>IF(CALC_EPM!$B284="","",CALC_EPM!N284)</f>
      </c>
      <c r="O291">
        <f>IF(CALC_EPM!$B284="","",CALC_EPM!O284)</f>
      </c>
      <c r="P291">
        <f>IF(CALC_EPM!$B284="","",CALC_EPM!P284)</f>
      </c>
      <c r="Q291">
        <f>IF(CALC_EPM!$B284="","",CALC_EPM!Q284)</f>
      </c>
      <c r="R291">
        <f>IF(CALC_EPM!$B284="","",CALC_EPM!R284)</f>
      </c>
      <c r="S291">
        <f>IF(CALC_EPM!$B284="","",CALC_EPM!S284)</f>
      </c>
      <c r="T291">
        <f>IF(CALC_EPM!$B284="","",CALC_EPM!T284)</f>
      </c>
      <c r="U291">
        <f>IF(CALC_EPM!$B284="","",CALC_EPM!U284)</f>
      </c>
    </row>
    <row r="292">
      <c r="A292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2" t="str">
        <f>IF(CALC_EPM!$B285="","",CALC_EPM!A285)</f>
      </c>
      <c r="C292" t="str">
        <f>IF(CALC_EPM!$B285="","",CALC_EPM!B285)</f>
      </c>
      <c r="D292">
        <f>IF(CALC_EPM!$B285="","",CALC_EPM!D285)</f>
      </c>
      <c r="E292" s="10" t="str">
        <f>IF(CALC_EPM!$B285="","",CALC_EPM!E285)</f>
      </c>
      <c r="F292" s="10" t="str">
        <f>IF(CALC_EPM!$B285="","",CALC_EPM!F285)</f>
      </c>
      <c r="G292" t="str">
        <f>IF(CALC_EPM!$B285="","",CALC_EPM!G285)</f>
      </c>
      <c r="H292" s="11" t="str">
        <f>IF(CALC_EPM!$B285="","",CALC_EPM!H285)</f>
      </c>
      <c r="I292" s="11" t="str">
        <f>IF(CALC_EPM!$B285="","",CALC_EPM!I285)</f>
      </c>
      <c r="J292" t="str">
        <f>IF(CALC_EPM!$B285="","",CALC_EPM!J285)</f>
      </c>
      <c r="K292" t="str">
        <f>IF(CALC_EPM!$B285="","",CALC_EPM!K285)</f>
      </c>
      <c r="L292">
        <f>IF(CALC_EPM!$B285="","",CALC_EPM!L285)</f>
      </c>
      <c r="M292">
        <f>IF(CALC_EPM!$B285="","",CALC_EPM!M285)</f>
      </c>
      <c r="N292">
        <f>IF(CALC_EPM!$B285="","",CALC_EPM!N285)</f>
      </c>
      <c r="O292">
        <f>IF(CALC_EPM!$B285="","",CALC_EPM!O285)</f>
      </c>
      <c r="P292">
        <f>IF(CALC_EPM!$B285="","",CALC_EPM!P285)</f>
      </c>
      <c r="Q292">
        <f>IF(CALC_EPM!$B285="","",CALC_EPM!Q285)</f>
      </c>
      <c r="R292">
        <f>IF(CALC_EPM!$B285="","",CALC_EPM!R285)</f>
      </c>
      <c r="S292">
        <f>IF(CALC_EPM!$B285="","",CALC_EPM!S285)</f>
      </c>
      <c r="T292">
        <f>IF(CALC_EPM!$B285="","",CALC_EPM!T285)</f>
      </c>
      <c r="U292">
        <f>IF(CALC_EPM!$B285="","",CALC_EPM!U285)</f>
      </c>
    </row>
    <row r="293">
      <c r="A293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3" t="str">
        <f>IF(CALC_EPM!$B286="","",CALC_EPM!A286)</f>
      </c>
      <c r="C293" t="str">
        <f>IF(CALC_EPM!$B286="","",CALC_EPM!B286)</f>
      </c>
      <c r="D293">
        <f>IF(CALC_EPM!$B286="","",CALC_EPM!D286)</f>
      </c>
      <c r="E293" s="10" t="str">
        <f>IF(CALC_EPM!$B286="","",CALC_EPM!E286)</f>
      </c>
      <c r="F293" s="10" t="str">
        <f>IF(CALC_EPM!$B286="","",CALC_EPM!F286)</f>
      </c>
      <c r="G293" t="str">
        <f>IF(CALC_EPM!$B286="","",CALC_EPM!G286)</f>
      </c>
      <c r="H293" s="11" t="str">
        <f>IF(CALC_EPM!$B286="","",CALC_EPM!H286)</f>
      </c>
      <c r="I293" s="11" t="str">
        <f>IF(CALC_EPM!$B286="","",CALC_EPM!I286)</f>
      </c>
      <c r="J293" t="str">
        <f>IF(CALC_EPM!$B286="","",CALC_EPM!J286)</f>
      </c>
      <c r="K293" t="str">
        <f>IF(CALC_EPM!$B286="","",CALC_EPM!K286)</f>
      </c>
      <c r="L293">
        <f>IF(CALC_EPM!$B286="","",CALC_EPM!L286)</f>
      </c>
      <c r="M293">
        <f>IF(CALC_EPM!$B286="","",CALC_EPM!M286)</f>
      </c>
      <c r="N293">
        <f>IF(CALC_EPM!$B286="","",CALC_EPM!N286)</f>
      </c>
      <c r="O293">
        <f>IF(CALC_EPM!$B286="","",CALC_EPM!O286)</f>
      </c>
      <c r="P293">
        <f>IF(CALC_EPM!$B286="","",CALC_EPM!P286)</f>
      </c>
      <c r="Q293">
        <f>IF(CALC_EPM!$B286="","",CALC_EPM!Q286)</f>
      </c>
      <c r="R293">
        <f>IF(CALC_EPM!$B286="","",CALC_EPM!R286)</f>
      </c>
      <c r="S293">
        <f>IF(CALC_EPM!$B286="","",CALC_EPM!S286)</f>
      </c>
      <c r="T293">
        <f>IF(CALC_EPM!$B286="","",CALC_EPM!T286)</f>
      </c>
      <c r="U293">
        <f>IF(CALC_EPM!$B286="","",CALC_EPM!U286)</f>
      </c>
    </row>
    <row r="294">
      <c r="A294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4" t="str">
        <f>IF(CALC_EPM!$B287="","",CALC_EPM!A287)</f>
      </c>
      <c r="C294" t="str">
        <f>IF(CALC_EPM!$B287="","",CALC_EPM!B287)</f>
      </c>
      <c r="D294">
        <f>IF(CALC_EPM!$B287="","",CALC_EPM!D287)</f>
      </c>
      <c r="E294" s="10" t="str">
        <f>IF(CALC_EPM!$B287="","",CALC_EPM!E287)</f>
      </c>
      <c r="F294" s="10" t="str">
        <f>IF(CALC_EPM!$B287="","",CALC_EPM!F287)</f>
      </c>
      <c r="G294" t="str">
        <f>IF(CALC_EPM!$B287="","",CALC_EPM!G287)</f>
      </c>
      <c r="H294" s="11" t="str">
        <f>IF(CALC_EPM!$B287="","",CALC_EPM!H287)</f>
      </c>
      <c r="I294" s="11" t="str">
        <f>IF(CALC_EPM!$B287="","",CALC_EPM!I287)</f>
      </c>
      <c r="J294" t="str">
        <f>IF(CALC_EPM!$B287="","",CALC_EPM!J287)</f>
      </c>
      <c r="K294" t="str">
        <f>IF(CALC_EPM!$B287="","",CALC_EPM!K287)</f>
      </c>
      <c r="L294">
        <f>IF(CALC_EPM!$B287="","",CALC_EPM!L287)</f>
      </c>
      <c r="M294">
        <f>IF(CALC_EPM!$B287="","",CALC_EPM!M287)</f>
      </c>
      <c r="N294">
        <f>IF(CALC_EPM!$B287="","",CALC_EPM!N287)</f>
      </c>
      <c r="O294">
        <f>IF(CALC_EPM!$B287="","",CALC_EPM!O287)</f>
      </c>
      <c r="P294">
        <f>IF(CALC_EPM!$B287="","",CALC_EPM!P287)</f>
      </c>
      <c r="Q294">
        <f>IF(CALC_EPM!$B287="","",CALC_EPM!Q287)</f>
      </c>
      <c r="R294">
        <f>IF(CALC_EPM!$B287="","",CALC_EPM!R287)</f>
      </c>
      <c r="S294">
        <f>IF(CALC_EPM!$B287="","",CALC_EPM!S287)</f>
      </c>
      <c r="T294">
        <f>IF(CALC_EPM!$B287="","",CALC_EPM!T287)</f>
      </c>
      <c r="U294">
        <f>IF(CALC_EPM!$B287="","",CALC_EPM!U287)</f>
      </c>
    </row>
    <row r="295">
      <c r="A295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5" t="str">
        <f>IF(CALC_EPM!$B288="","",CALC_EPM!A288)</f>
      </c>
      <c r="C295" t="str">
        <f>IF(CALC_EPM!$B288="","",CALC_EPM!B288)</f>
      </c>
      <c r="D295">
        <f>IF(CALC_EPM!$B288="","",CALC_EPM!D288)</f>
      </c>
      <c r="E295" s="10" t="str">
        <f>IF(CALC_EPM!$B288="","",CALC_EPM!E288)</f>
      </c>
      <c r="F295" s="10" t="str">
        <f>IF(CALC_EPM!$B288="","",CALC_EPM!F288)</f>
      </c>
      <c r="G295" t="str">
        <f>IF(CALC_EPM!$B288="","",CALC_EPM!G288)</f>
      </c>
      <c r="H295" s="11" t="str">
        <f>IF(CALC_EPM!$B288="","",CALC_EPM!H288)</f>
      </c>
      <c r="I295" s="11" t="str">
        <f>IF(CALC_EPM!$B288="","",CALC_EPM!I288)</f>
      </c>
      <c r="J295" t="str">
        <f>IF(CALC_EPM!$B288="","",CALC_EPM!J288)</f>
      </c>
      <c r="K295" t="str">
        <f>IF(CALC_EPM!$B288="","",CALC_EPM!K288)</f>
      </c>
      <c r="L295">
        <f>IF(CALC_EPM!$B288="","",CALC_EPM!L288)</f>
      </c>
      <c r="M295">
        <f>IF(CALC_EPM!$B288="","",CALC_EPM!M288)</f>
      </c>
      <c r="N295">
        <f>IF(CALC_EPM!$B288="","",CALC_EPM!N288)</f>
      </c>
      <c r="O295">
        <f>IF(CALC_EPM!$B288="","",CALC_EPM!O288)</f>
      </c>
      <c r="P295">
        <f>IF(CALC_EPM!$B288="","",CALC_EPM!P288)</f>
      </c>
      <c r="Q295">
        <f>IF(CALC_EPM!$B288="","",CALC_EPM!Q288)</f>
      </c>
      <c r="R295">
        <f>IF(CALC_EPM!$B288="","",CALC_EPM!R288)</f>
      </c>
      <c r="S295">
        <f>IF(CALC_EPM!$B288="","",CALC_EPM!S288)</f>
      </c>
      <c r="T295">
        <f>IF(CALC_EPM!$B288="","",CALC_EPM!T288)</f>
      </c>
      <c r="U295">
        <f>IF(CALC_EPM!$B288="","",CALC_EPM!U288)</f>
      </c>
    </row>
    <row r="296">
      <c r="A296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296" t="str">
        <f>IF(CALC_EPM!$B289="","",CALC_EPM!A289)</f>
      </c>
      <c r="C296" t="str">
        <f>IF(CALC_EPM!$B289="","",CALC_EPM!B289)</f>
      </c>
      <c r="D296">
        <f>IF(CALC_EPM!$B289="","",CALC_EPM!D289)</f>
      </c>
      <c r="E296" s="10" t="str">
        <f>IF(CALC_EPM!$B289="","",CALC_EPM!E289)</f>
      </c>
      <c r="F296" s="10" t="str">
        <f>IF(CALC_EPM!$B289="","",CALC_EPM!F289)</f>
      </c>
      <c r="G296" t="str">
        <f>IF(CALC_EPM!$B289="","",CALC_EPM!G289)</f>
      </c>
      <c r="H296" s="11" t="str">
        <f>IF(CALC_EPM!$B289="","",CALC_EPM!H289)</f>
      </c>
      <c r="I296" s="11" t="str">
        <f>IF(CALC_EPM!$B289="","",CALC_EPM!I289)</f>
      </c>
      <c r="J296" t="str">
        <f>IF(CALC_EPM!$B289="","",CALC_EPM!J289)</f>
      </c>
      <c r="K296" t="str">
        <f>IF(CALC_EPM!$B289="","",CALC_EPM!K289)</f>
      </c>
      <c r="L296">
        <f>IF(CALC_EPM!$B289="","",CALC_EPM!L289)</f>
      </c>
      <c r="M296">
        <f>IF(CALC_EPM!$B289="","",CALC_EPM!M289)</f>
      </c>
      <c r="N296">
        <f>IF(CALC_EPM!$B289="","",CALC_EPM!N289)</f>
      </c>
      <c r="O296">
        <f>IF(CALC_EPM!$B289="","",CALC_EPM!O289)</f>
      </c>
      <c r="P296">
        <f>IF(CALC_EPM!$B289="","",CALC_EPM!P289)</f>
      </c>
      <c r="Q296">
        <f>IF(CALC_EPM!$B289="","",CALC_EPM!Q289)</f>
      </c>
      <c r="R296">
        <f>IF(CALC_EPM!$B289="","",CALC_EPM!R289)</f>
      </c>
      <c r="S296">
        <f>IF(CALC_EPM!$B289="","",CALC_EPM!S289)</f>
      </c>
      <c r="T296">
        <f>IF(CALC_EPM!$B289="","",CALC_EPM!T289)</f>
      </c>
      <c r="U296">
        <f>IF(CALC_EPM!$B289="","",CALC_EPM!U289)</f>
      </c>
    </row>
    <row r="297">
      <c r="A297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297" t="str">
        <f>IF(CALC_EPM!$B290="","",CALC_EPM!A290)</f>
      </c>
      <c r="C297" t="str">
        <f>IF(CALC_EPM!$B290="","",CALC_EPM!B290)</f>
      </c>
      <c r="D297">
        <f>IF(CALC_EPM!$B290="","",CALC_EPM!D290)</f>
      </c>
      <c r="E297" s="10" t="str">
        <f>IF(CALC_EPM!$B290="","",CALC_EPM!E290)</f>
      </c>
      <c r="F297" s="10" t="str">
        <f>IF(CALC_EPM!$B290="","",CALC_EPM!F290)</f>
      </c>
      <c r="G297" t="str">
        <f>IF(CALC_EPM!$B290="","",CALC_EPM!G290)</f>
      </c>
      <c r="H297" s="11" t="str">
        <f>IF(CALC_EPM!$B290="","",CALC_EPM!H290)</f>
      </c>
      <c r="I297" s="11" t="str">
        <f>IF(CALC_EPM!$B290="","",CALC_EPM!I290)</f>
      </c>
      <c r="J297" t="str">
        <f>IF(CALC_EPM!$B290="","",CALC_EPM!J290)</f>
      </c>
      <c r="K297" t="str">
        <f>IF(CALC_EPM!$B290="","",CALC_EPM!K290)</f>
      </c>
      <c r="L297">
        <f>IF(CALC_EPM!$B290="","",CALC_EPM!L290)</f>
      </c>
      <c r="M297">
        <f>IF(CALC_EPM!$B290="","",CALC_EPM!M290)</f>
      </c>
      <c r="N297">
        <f>IF(CALC_EPM!$B290="","",CALC_EPM!N290)</f>
      </c>
      <c r="O297">
        <f>IF(CALC_EPM!$B290="","",CALC_EPM!O290)</f>
      </c>
      <c r="P297">
        <f>IF(CALC_EPM!$B290="","",CALC_EPM!P290)</f>
      </c>
      <c r="Q297">
        <f>IF(CALC_EPM!$B290="","",CALC_EPM!Q290)</f>
      </c>
      <c r="R297">
        <f>IF(CALC_EPM!$B290="","",CALC_EPM!R290)</f>
      </c>
      <c r="S297">
        <f>IF(CALC_EPM!$B290="","",CALC_EPM!S290)</f>
      </c>
      <c r="T297">
        <f>IF(CALC_EPM!$B290="","",CALC_EPM!T290)</f>
      </c>
      <c r="U297">
        <f>IF(CALC_EPM!$B290="","",CALC_EPM!U290)</f>
      </c>
    </row>
    <row r="298">
      <c r="A298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298" t="str">
        <f>IF(CALC_EPM!$B291="","",CALC_EPM!A291)</f>
      </c>
      <c r="C298" t="str">
        <f>IF(CALC_EPM!$B291="","",CALC_EPM!B291)</f>
      </c>
      <c r="D298">
        <f>IF(CALC_EPM!$B291="","",CALC_EPM!D291)</f>
      </c>
      <c r="E298" s="10" t="str">
        <f>IF(CALC_EPM!$B291="","",CALC_EPM!E291)</f>
      </c>
      <c r="F298" s="10" t="str">
        <f>IF(CALC_EPM!$B291="","",CALC_EPM!F291)</f>
      </c>
      <c r="G298" t="str">
        <f>IF(CALC_EPM!$B291="","",CALC_EPM!G291)</f>
      </c>
      <c r="H298" s="11" t="str">
        <f>IF(CALC_EPM!$B291="","",CALC_EPM!H291)</f>
      </c>
      <c r="I298" s="11" t="str">
        <f>IF(CALC_EPM!$B291="","",CALC_EPM!I291)</f>
      </c>
      <c r="J298" t="str">
        <f>IF(CALC_EPM!$B291="","",CALC_EPM!J291)</f>
      </c>
      <c r="K298" t="str">
        <f>IF(CALC_EPM!$B291="","",CALC_EPM!K291)</f>
      </c>
      <c r="L298">
        <f>IF(CALC_EPM!$B291="","",CALC_EPM!L291)</f>
      </c>
      <c r="M298">
        <f>IF(CALC_EPM!$B291="","",CALC_EPM!M291)</f>
      </c>
      <c r="N298">
        <f>IF(CALC_EPM!$B291="","",CALC_EPM!N291)</f>
      </c>
      <c r="O298">
        <f>IF(CALC_EPM!$B291="","",CALC_EPM!O291)</f>
      </c>
      <c r="P298">
        <f>IF(CALC_EPM!$B291="","",CALC_EPM!P291)</f>
      </c>
      <c r="Q298">
        <f>IF(CALC_EPM!$B291="","",CALC_EPM!Q291)</f>
      </c>
      <c r="R298">
        <f>IF(CALC_EPM!$B291="","",CALC_EPM!R291)</f>
      </c>
      <c r="S298">
        <f>IF(CALC_EPM!$B291="","",CALC_EPM!S291)</f>
      </c>
      <c r="T298">
        <f>IF(CALC_EPM!$B291="","",CALC_EPM!T291)</f>
      </c>
      <c r="U298">
        <f>IF(CALC_EPM!$B291="","",CALC_EPM!U291)</f>
      </c>
    </row>
    <row r="299">
      <c r="A299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299" t="str">
        <f>IF(CALC_EPM!$B292="","",CALC_EPM!A292)</f>
      </c>
      <c r="C299" t="str">
        <f>IF(CALC_EPM!$B292="","",CALC_EPM!B292)</f>
      </c>
      <c r="D299">
        <f>IF(CALC_EPM!$B292="","",CALC_EPM!D292)</f>
      </c>
      <c r="E299" s="10" t="str">
        <f>IF(CALC_EPM!$B292="","",CALC_EPM!E292)</f>
      </c>
      <c r="F299" s="10" t="str">
        <f>IF(CALC_EPM!$B292="","",CALC_EPM!F292)</f>
      </c>
      <c r="G299" t="str">
        <f>IF(CALC_EPM!$B292="","",CALC_EPM!G292)</f>
      </c>
      <c r="H299" s="11" t="str">
        <f>IF(CALC_EPM!$B292="","",CALC_EPM!H292)</f>
      </c>
      <c r="I299" s="11" t="str">
        <f>IF(CALC_EPM!$B292="","",CALC_EPM!I292)</f>
      </c>
      <c r="J299" t="str">
        <f>IF(CALC_EPM!$B292="","",CALC_EPM!J292)</f>
      </c>
      <c r="K299" t="str">
        <f>IF(CALC_EPM!$B292="","",CALC_EPM!K292)</f>
      </c>
      <c r="L299">
        <f>IF(CALC_EPM!$B292="","",CALC_EPM!L292)</f>
      </c>
      <c r="M299">
        <f>IF(CALC_EPM!$B292="","",CALC_EPM!M292)</f>
      </c>
      <c r="N299">
        <f>IF(CALC_EPM!$B292="","",CALC_EPM!N292)</f>
      </c>
      <c r="O299">
        <f>IF(CALC_EPM!$B292="","",CALC_EPM!O292)</f>
      </c>
      <c r="P299">
        <f>IF(CALC_EPM!$B292="","",CALC_EPM!P292)</f>
      </c>
      <c r="Q299">
        <f>IF(CALC_EPM!$B292="","",CALC_EPM!Q292)</f>
      </c>
      <c r="R299">
        <f>IF(CALC_EPM!$B292="","",CALC_EPM!R292)</f>
      </c>
      <c r="S299">
        <f>IF(CALC_EPM!$B292="","",CALC_EPM!S292)</f>
      </c>
      <c r="T299">
        <f>IF(CALC_EPM!$B292="","",CALC_EPM!T292)</f>
      </c>
      <c r="U299">
        <f>IF(CALC_EPM!$B292="","",CALC_EPM!U292)</f>
      </c>
    </row>
    <row r="300">
      <c r="A300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0" t="str">
        <f>IF(CALC_EPM!$B293="","",CALC_EPM!A293)</f>
      </c>
      <c r="C300" t="str">
        <f>IF(CALC_EPM!$B293="","",CALC_EPM!B293)</f>
      </c>
      <c r="D300">
        <f>IF(CALC_EPM!$B293="","",CALC_EPM!D293)</f>
      </c>
      <c r="E300" s="10" t="str">
        <f>IF(CALC_EPM!$B293="","",CALC_EPM!E293)</f>
      </c>
      <c r="F300" s="10" t="str">
        <f>IF(CALC_EPM!$B293="","",CALC_EPM!F293)</f>
      </c>
      <c r="G300" t="str">
        <f>IF(CALC_EPM!$B293="","",CALC_EPM!G293)</f>
      </c>
      <c r="H300" s="11" t="str">
        <f>IF(CALC_EPM!$B293="","",CALC_EPM!H293)</f>
      </c>
      <c r="I300" s="11" t="str">
        <f>IF(CALC_EPM!$B293="","",CALC_EPM!I293)</f>
      </c>
      <c r="J300" t="str">
        <f>IF(CALC_EPM!$B293="","",CALC_EPM!J293)</f>
      </c>
      <c r="K300" t="str">
        <f>IF(CALC_EPM!$B293="","",CALC_EPM!K293)</f>
      </c>
      <c r="L300">
        <f>IF(CALC_EPM!$B293="","",CALC_EPM!L293)</f>
      </c>
      <c r="M300">
        <f>IF(CALC_EPM!$B293="","",CALC_EPM!M293)</f>
      </c>
      <c r="N300">
        <f>IF(CALC_EPM!$B293="","",CALC_EPM!N293)</f>
      </c>
      <c r="O300">
        <f>IF(CALC_EPM!$B293="","",CALC_EPM!O293)</f>
      </c>
      <c r="P300">
        <f>IF(CALC_EPM!$B293="","",CALC_EPM!P293)</f>
      </c>
      <c r="Q300">
        <f>IF(CALC_EPM!$B293="","",CALC_EPM!Q293)</f>
      </c>
      <c r="R300">
        <f>IF(CALC_EPM!$B293="","",CALC_EPM!R293)</f>
      </c>
      <c r="S300">
        <f>IF(CALC_EPM!$B293="","",CALC_EPM!S293)</f>
      </c>
      <c r="T300">
        <f>IF(CALC_EPM!$B293="","",CALC_EPM!T293)</f>
      </c>
      <c r="U300">
        <f>IF(CALC_EPM!$B293="","",CALC_EPM!U293)</f>
      </c>
    </row>
    <row r="301">
      <c r="A301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1" t="str">
        <f>IF(CALC_EPM!$B294="","",CALC_EPM!A294)</f>
      </c>
      <c r="C301" t="str">
        <f>IF(CALC_EPM!$B294="","",CALC_EPM!B294)</f>
      </c>
      <c r="D301">
        <f>IF(CALC_EPM!$B294="","",CALC_EPM!D294)</f>
      </c>
      <c r="E301" s="10" t="str">
        <f>IF(CALC_EPM!$B294="","",CALC_EPM!E294)</f>
      </c>
      <c r="F301" s="10" t="str">
        <f>IF(CALC_EPM!$B294="","",CALC_EPM!F294)</f>
      </c>
      <c r="G301" t="str">
        <f>IF(CALC_EPM!$B294="","",CALC_EPM!G294)</f>
      </c>
      <c r="H301" s="11" t="str">
        <f>IF(CALC_EPM!$B294="","",CALC_EPM!H294)</f>
      </c>
      <c r="I301" s="11" t="str">
        <f>IF(CALC_EPM!$B294="","",CALC_EPM!I294)</f>
      </c>
      <c r="J301" t="str">
        <f>IF(CALC_EPM!$B294="","",CALC_EPM!J294)</f>
      </c>
      <c r="K301" t="str">
        <f>IF(CALC_EPM!$B294="","",CALC_EPM!K294)</f>
      </c>
      <c r="L301">
        <f>IF(CALC_EPM!$B294="","",CALC_EPM!L294)</f>
      </c>
      <c r="M301">
        <f>IF(CALC_EPM!$B294="","",CALC_EPM!M294)</f>
      </c>
      <c r="N301">
        <f>IF(CALC_EPM!$B294="","",CALC_EPM!N294)</f>
      </c>
      <c r="O301">
        <f>IF(CALC_EPM!$B294="","",CALC_EPM!O294)</f>
      </c>
      <c r="P301">
        <f>IF(CALC_EPM!$B294="","",CALC_EPM!P294)</f>
      </c>
      <c r="Q301">
        <f>IF(CALC_EPM!$B294="","",CALC_EPM!Q294)</f>
      </c>
      <c r="R301">
        <f>IF(CALC_EPM!$B294="","",CALC_EPM!R294)</f>
      </c>
      <c r="S301">
        <f>IF(CALC_EPM!$B294="","",CALC_EPM!S294)</f>
      </c>
      <c r="T301">
        <f>IF(CALC_EPM!$B294="","",CALC_EPM!T294)</f>
      </c>
      <c r="U301">
        <f>IF(CALC_EPM!$B294="","",CALC_EPM!U294)</f>
      </c>
    </row>
    <row r="302">
      <c r="A302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2" t="str">
        <f>IF(CALC_EPM!$B295="","",CALC_EPM!A295)</f>
      </c>
      <c r="C302" t="str">
        <f>IF(CALC_EPM!$B295="","",CALC_EPM!B295)</f>
      </c>
      <c r="D302">
        <f>IF(CALC_EPM!$B295="","",CALC_EPM!D295)</f>
      </c>
      <c r="E302" s="10" t="str">
        <f>IF(CALC_EPM!$B295="","",CALC_EPM!E295)</f>
      </c>
      <c r="F302" s="10" t="str">
        <f>IF(CALC_EPM!$B295="","",CALC_EPM!F295)</f>
      </c>
      <c r="G302" t="str">
        <f>IF(CALC_EPM!$B295="","",CALC_EPM!G295)</f>
      </c>
      <c r="H302" s="11" t="str">
        <f>IF(CALC_EPM!$B295="","",CALC_EPM!H295)</f>
      </c>
      <c r="I302" s="11" t="str">
        <f>IF(CALC_EPM!$B295="","",CALC_EPM!I295)</f>
      </c>
      <c r="J302" t="str">
        <f>IF(CALC_EPM!$B295="","",CALC_EPM!J295)</f>
      </c>
      <c r="K302" t="str">
        <f>IF(CALC_EPM!$B295="","",CALC_EPM!K295)</f>
      </c>
      <c r="L302">
        <f>IF(CALC_EPM!$B295="","",CALC_EPM!L295)</f>
      </c>
      <c r="M302">
        <f>IF(CALC_EPM!$B295="","",CALC_EPM!M295)</f>
      </c>
      <c r="N302">
        <f>IF(CALC_EPM!$B295="","",CALC_EPM!N295)</f>
      </c>
      <c r="O302">
        <f>IF(CALC_EPM!$B295="","",CALC_EPM!O295)</f>
      </c>
      <c r="P302">
        <f>IF(CALC_EPM!$B295="","",CALC_EPM!P295)</f>
      </c>
      <c r="Q302">
        <f>IF(CALC_EPM!$B295="","",CALC_EPM!Q295)</f>
      </c>
      <c r="R302">
        <f>IF(CALC_EPM!$B295="","",CALC_EPM!R295)</f>
      </c>
      <c r="S302">
        <f>IF(CALC_EPM!$B295="","",CALC_EPM!S295)</f>
      </c>
      <c r="T302">
        <f>IF(CALC_EPM!$B295="","",CALC_EPM!T295)</f>
      </c>
      <c r="U302">
        <f>IF(CALC_EPM!$B295="","",CALC_EPM!U295)</f>
      </c>
    </row>
    <row r="303">
      <c r="A303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3" t="str">
        <f>IF(CALC_EPM!$B296="","",CALC_EPM!A296)</f>
      </c>
      <c r="C303" t="str">
        <f>IF(CALC_EPM!$B296="","",CALC_EPM!B296)</f>
      </c>
      <c r="D303">
        <f>IF(CALC_EPM!$B296="","",CALC_EPM!D296)</f>
      </c>
      <c r="E303" s="10" t="str">
        <f>IF(CALC_EPM!$B296="","",CALC_EPM!E296)</f>
      </c>
      <c r="F303" s="10" t="str">
        <f>IF(CALC_EPM!$B296="","",CALC_EPM!F296)</f>
      </c>
      <c r="G303" t="str">
        <f>IF(CALC_EPM!$B296="","",CALC_EPM!G296)</f>
      </c>
      <c r="H303" s="11" t="str">
        <f>IF(CALC_EPM!$B296="","",CALC_EPM!H296)</f>
      </c>
      <c r="I303" s="11" t="str">
        <f>IF(CALC_EPM!$B296="","",CALC_EPM!I296)</f>
      </c>
      <c r="J303" t="str">
        <f>IF(CALC_EPM!$B296="","",CALC_EPM!J296)</f>
      </c>
      <c r="K303" t="str">
        <f>IF(CALC_EPM!$B296="","",CALC_EPM!K296)</f>
      </c>
      <c r="L303">
        <f>IF(CALC_EPM!$B296="","",CALC_EPM!L296)</f>
      </c>
      <c r="M303">
        <f>IF(CALC_EPM!$B296="","",CALC_EPM!M296)</f>
      </c>
      <c r="N303">
        <f>IF(CALC_EPM!$B296="","",CALC_EPM!N296)</f>
      </c>
      <c r="O303">
        <f>IF(CALC_EPM!$B296="","",CALC_EPM!O296)</f>
      </c>
      <c r="P303">
        <f>IF(CALC_EPM!$B296="","",CALC_EPM!P296)</f>
      </c>
      <c r="Q303">
        <f>IF(CALC_EPM!$B296="","",CALC_EPM!Q296)</f>
      </c>
      <c r="R303">
        <f>IF(CALC_EPM!$B296="","",CALC_EPM!R296)</f>
      </c>
      <c r="S303">
        <f>IF(CALC_EPM!$B296="","",CALC_EPM!S296)</f>
      </c>
      <c r="T303">
        <f>IF(CALC_EPM!$B296="","",CALC_EPM!T296)</f>
      </c>
      <c r="U303">
        <f>IF(CALC_EPM!$B296="","",CALC_EPM!U296)</f>
      </c>
    </row>
    <row r="304">
      <c r="A304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4" t="str">
        <f>IF(CALC_EPM!$B297="","",CALC_EPM!A297)</f>
      </c>
      <c r="C304" t="str">
        <f>IF(CALC_EPM!$B297="","",CALC_EPM!B297)</f>
      </c>
      <c r="D304">
        <f>IF(CALC_EPM!$B297="","",CALC_EPM!D297)</f>
      </c>
      <c r="E304" s="10" t="str">
        <f>IF(CALC_EPM!$B297="","",CALC_EPM!E297)</f>
      </c>
      <c r="F304" s="10" t="str">
        <f>IF(CALC_EPM!$B297="","",CALC_EPM!F297)</f>
      </c>
      <c r="G304" t="str">
        <f>IF(CALC_EPM!$B297="","",CALC_EPM!G297)</f>
      </c>
      <c r="H304" s="11" t="str">
        <f>IF(CALC_EPM!$B297="","",CALC_EPM!H297)</f>
      </c>
      <c r="I304" s="11" t="str">
        <f>IF(CALC_EPM!$B297="","",CALC_EPM!I297)</f>
      </c>
      <c r="J304" t="str">
        <f>IF(CALC_EPM!$B297="","",CALC_EPM!J297)</f>
      </c>
      <c r="K304" t="str">
        <f>IF(CALC_EPM!$B297="","",CALC_EPM!K297)</f>
      </c>
      <c r="L304">
        <f>IF(CALC_EPM!$B297="","",CALC_EPM!L297)</f>
      </c>
      <c r="M304">
        <f>IF(CALC_EPM!$B297="","",CALC_EPM!M297)</f>
      </c>
      <c r="N304">
        <f>IF(CALC_EPM!$B297="","",CALC_EPM!N297)</f>
      </c>
      <c r="O304">
        <f>IF(CALC_EPM!$B297="","",CALC_EPM!O297)</f>
      </c>
      <c r="P304">
        <f>IF(CALC_EPM!$B297="","",CALC_EPM!P297)</f>
      </c>
      <c r="Q304">
        <f>IF(CALC_EPM!$B297="","",CALC_EPM!Q297)</f>
      </c>
      <c r="R304">
        <f>IF(CALC_EPM!$B297="","",CALC_EPM!R297)</f>
      </c>
      <c r="S304">
        <f>IF(CALC_EPM!$B297="","",CALC_EPM!S297)</f>
      </c>
      <c r="T304">
        <f>IF(CALC_EPM!$B297="","",CALC_EPM!T297)</f>
      </c>
      <c r="U304">
        <f>IF(CALC_EPM!$B297="","",CALC_EPM!U297)</f>
      </c>
    </row>
    <row r="305">
      <c r="A305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5" t="str">
        <f>IF(CALC_EPM!$B298="","",CALC_EPM!A298)</f>
      </c>
      <c r="C305" t="str">
        <f>IF(CALC_EPM!$B298="","",CALC_EPM!B298)</f>
      </c>
      <c r="D305">
        <f>IF(CALC_EPM!$B298="","",CALC_EPM!D298)</f>
      </c>
      <c r="E305" s="10" t="str">
        <f>IF(CALC_EPM!$B298="","",CALC_EPM!E298)</f>
      </c>
      <c r="F305" s="10" t="str">
        <f>IF(CALC_EPM!$B298="","",CALC_EPM!F298)</f>
      </c>
      <c r="G305" t="str">
        <f>IF(CALC_EPM!$B298="","",CALC_EPM!G298)</f>
      </c>
      <c r="H305" s="11" t="str">
        <f>IF(CALC_EPM!$B298="","",CALC_EPM!H298)</f>
      </c>
      <c r="I305" s="11" t="str">
        <f>IF(CALC_EPM!$B298="","",CALC_EPM!I298)</f>
      </c>
      <c r="J305" t="str">
        <f>IF(CALC_EPM!$B298="","",CALC_EPM!J298)</f>
      </c>
      <c r="K305" t="str">
        <f>IF(CALC_EPM!$B298="","",CALC_EPM!K298)</f>
      </c>
      <c r="L305">
        <f>IF(CALC_EPM!$B298="","",CALC_EPM!L298)</f>
      </c>
      <c r="M305">
        <f>IF(CALC_EPM!$B298="","",CALC_EPM!M298)</f>
      </c>
      <c r="N305">
        <f>IF(CALC_EPM!$B298="","",CALC_EPM!N298)</f>
      </c>
      <c r="O305">
        <f>IF(CALC_EPM!$B298="","",CALC_EPM!O298)</f>
      </c>
      <c r="P305">
        <f>IF(CALC_EPM!$B298="","",CALC_EPM!P298)</f>
      </c>
      <c r="Q305">
        <f>IF(CALC_EPM!$B298="","",CALC_EPM!Q298)</f>
      </c>
      <c r="R305">
        <f>IF(CALC_EPM!$B298="","",CALC_EPM!R298)</f>
      </c>
      <c r="S305">
        <f>IF(CALC_EPM!$B298="","",CALC_EPM!S298)</f>
      </c>
      <c r="T305">
        <f>IF(CALC_EPM!$B298="","",CALC_EPM!T298)</f>
      </c>
      <c r="U305">
        <f>IF(CALC_EPM!$B298="","",CALC_EPM!U298)</f>
      </c>
    </row>
    <row r="306">
      <c r="A306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06" t="str">
        <f>IF(CALC_EPM!$B299="","",CALC_EPM!A299)</f>
      </c>
      <c r="C306" t="str">
        <f>IF(CALC_EPM!$B299="","",CALC_EPM!B299)</f>
      </c>
      <c r="D306">
        <f>IF(CALC_EPM!$B299="","",CALC_EPM!D299)</f>
      </c>
      <c r="E306" s="10" t="str">
        <f>IF(CALC_EPM!$B299="","",CALC_EPM!E299)</f>
      </c>
      <c r="F306" s="10" t="str">
        <f>IF(CALC_EPM!$B299="","",CALC_EPM!F299)</f>
      </c>
      <c r="G306" t="str">
        <f>IF(CALC_EPM!$B299="","",CALC_EPM!G299)</f>
      </c>
      <c r="H306" s="11" t="str">
        <f>IF(CALC_EPM!$B299="","",CALC_EPM!H299)</f>
      </c>
      <c r="I306" s="11" t="str">
        <f>IF(CALC_EPM!$B299="","",CALC_EPM!I299)</f>
      </c>
      <c r="J306" t="str">
        <f>IF(CALC_EPM!$B299="","",CALC_EPM!J299)</f>
      </c>
      <c r="K306" t="str">
        <f>IF(CALC_EPM!$B299="","",CALC_EPM!K299)</f>
      </c>
      <c r="L306">
        <f>IF(CALC_EPM!$B299="","",CALC_EPM!L299)</f>
      </c>
      <c r="M306">
        <f>IF(CALC_EPM!$B299="","",CALC_EPM!M299)</f>
      </c>
      <c r="N306">
        <f>IF(CALC_EPM!$B299="","",CALC_EPM!N299)</f>
      </c>
      <c r="O306">
        <f>IF(CALC_EPM!$B299="","",CALC_EPM!O299)</f>
      </c>
      <c r="P306">
        <f>IF(CALC_EPM!$B299="","",CALC_EPM!P299)</f>
      </c>
      <c r="Q306">
        <f>IF(CALC_EPM!$B299="","",CALC_EPM!Q299)</f>
      </c>
      <c r="R306">
        <f>IF(CALC_EPM!$B299="","",CALC_EPM!R299)</f>
      </c>
      <c r="S306">
        <f>IF(CALC_EPM!$B299="","",CALC_EPM!S299)</f>
      </c>
      <c r="T306">
        <f>IF(CALC_EPM!$B299="","",CALC_EPM!T299)</f>
      </c>
      <c r="U306">
        <f>IF(CALC_EPM!$B299="","",CALC_EPM!U299)</f>
      </c>
    </row>
    <row r="307">
      <c r="A307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07" t="str">
        <f>IF(CALC_EPM!$B300="","",CALC_EPM!A300)</f>
      </c>
      <c r="C307" t="str">
        <f>IF(CALC_EPM!$B300="","",CALC_EPM!B300)</f>
      </c>
      <c r="D307">
        <f>IF(CALC_EPM!$B300="","",CALC_EPM!D300)</f>
      </c>
      <c r="E307" s="10" t="str">
        <f>IF(CALC_EPM!$B300="","",CALC_EPM!E300)</f>
      </c>
      <c r="F307" s="10" t="str">
        <f>IF(CALC_EPM!$B300="","",CALC_EPM!F300)</f>
      </c>
      <c r="G307" t="str">
        <f>IF(CALC_EPM!$B300="","",CALC_EPM!G300)</f>
      </c>
      <c r="H307" s="11" t="str">
        <f>IF(CALC_EPM!$B300="","",CALC_EPM!H300)</f>
      </c>
      <c r="I307" s="11" t="str">
        <f>IF(CALC_EPM!$B300="","",CALC_EPM!I300)</f>
      </c>
      <c r="J307" t="str">
        <f>IF(CALC_EPM!$B300="","",CALC_EPM!J300)</f>
      </c>
      <c r="K307" t="str">
        <f>IF(CALC_EPM!$B300="","",CALC_EPM!K300)</f>
      </c>
      <c r="L307">
        <f>IF(CALC_EPM!$B300="","",CALC_EPM!L300)</f>
      </c>
      <c r="M307">
        <f>IF(CALC_EPM!$B300="","",CALC_EPM!M300)</f>
      </c>
      <c r="N307">
        <f>IF(CALC_EPM!$B300="","",CALC_EPM!N300)</f>
      </c>
      <c r="O307">
        <f>IF(CALC_EPM!$B300="","",CALC_EPM!O300)</f>
      </c>
      <c r="P307">
        <f>IF(CALC_EPM!$B300="","",CALC_EPM!P300)</f>
      </c>
      <c r="Q307">
        <f>IF(CALC_EPM!$B300="","",CALC_EPM!Q300)</f>
      </c>
      <c r="R307">
        <f>IF(CALC_EPM!$B300="","",CALC_EPM!R300)</f>
      </c>
      <c r="S307">
        <f>IF(CALC_EPM!$B300="","",CALC_EPM!S300)</f>
      </c>
      <c r="T307">
        <f>IF(CALC_EPM!$B300="","",CALC_EPM!T300)</f>
      </c>
      <c r="U307">
        <f>IF(CALC_EPM!$B300="","",CALC_EPM!U300)</f>
      </c>
    </row>
    <row r="308">
      <c r="A308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08" t="str">
        <f>IF(CALC_EPM!$B301="","",CALC_EPM!A301)</f>
      </c>
      <c r="C308" t="str">
        <f>IF(CALC_EPM!$B301="","",CALC_EPM!B301)</f>
      </c>
      <c r="D308">
        <f>IF(CALC_EPM!$B301="","",CALC_EPM!D301)</f>
      </c>
      <c r="E308" s="10" t="str">
        <f>IF(CALC_EPM!$B301="","",CALC_EPM!E301)</f>
      </c>
      <c r="F308" s="10" t="str">
        <f>IF(CALC_EPM!$B301="","",CALC_EPM!F301)</f>
      </c>
      <c r="G308" t="str">
        <f>IF(CALC_EPM!$B301="","",CALC_EPM!G301)</f>
      </c>
      <c r="H308" s="11" t="str">
        <f>IF(CALC_EPM!$B301="","",CALC_EPM!H301)</f>
      </c>
      <c r="I308" s="11" t="str">
        <f>IF(CALC_EPM!$B301="","",CALC_EPM!I301)</f>
      </c>
      <c r="J308" t="str">
        <f>IF(CALC_EPM!$B301="","",CALC_EPM!J301)</f>
      </c>
      <c r="K308" t="str">
        <f>IF(CALC_EPM!$B301="","",CALC_EPM!K301)</f>
      </c>
      <c r="L308">
        <f>IF(CALC_EPM!$B301="","",CALC_EPM!L301)</f>
      </c>
      <c r="M308">
        <f>IF(CALC_EPM!$B301="","",CALC_EPM!M301)</f>
      </c>
      <c r="N308">
        <f>IF(CALC_EPM!$B301="","",CALC_EPM!N301)</f>
      </c>
      <c r="O308">
        <f>IF(CALC_EPM!$B301="","",CALC_EPM!O301)</f>
      </c>
      <c r="P308">
        <f>IF(CALC_EPM!$B301="","",CALC_EPM!P301)</f>
      </c>
      <c r="Q308">
        <f>IF(CALC_EPM!$B301="","",CALC_EPM!Q301)</f>
      </c>
      <c r="R308">
        <f>IF(CALC_EPM!$B301="","",CALC_EPM!R301)</f>
      </c>
      <c r="S308">
        <f>IF(CALC_EPM!$B301="","",CALC_EPM!S301)</f>
      </c>
      <c r="T308">
        <f>IF(CALC_EPM!$B301="","",CALC_EPM!T301)</f>
      </c>
      <c r="U308">
        <f>IF(CALC_EPM!$B301="","",CALC_EPM!U301)</f>
      </c>
    </row>
    <row r="309">
      <c r="A309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09" t="str">
        <f>IF(CALC_EPM!$B302="","",CALC_EPM!A302)</f>
      </c>
      <c r="C309" t="str">
        <f>IF(CALC_EPM!$B302="","",CALC_EPM!B302)</f>
      </c>
      <c r="D309">
        <f>IF(CALC_EPM!$B302="","",CALC_EPM!D302)</f>
      </c>
      <c r="E309" s="10" t="str">
        <f>IF(CALC_EPM!$B302="","",CALC_EPM!E302)</f>
      </c>
      <c r="F309" s="10" t="str">
        <f>IF(CALC_EPM!$B302="","",CALC_EPM!F302)</f>
      </c>
      <c r="G309" t="str">
        <f>IF(CALC_EPM!$B302="","",CALC_EPM!G302)</f>
      </c>
      <c r="H309" s="11" t="str">
        <f>IF(CALC_EPM!$B302="","",CALC_EPM!H302)</f>
      </c>
      <c r="I309" s="11" t="str">
        <f>IF(CALC_EPM!$B302="","",CALC_EPM!I302)</f>
      </c>
      <c r="J309" t="str">
        <f>IF(CALC_EPM!$B302="","",CALC_EPM!J302)</f>
      </c>
      <c r="K309" t="str">
        <f>IF(CALC_EPM!$B302="","",CALC_EPM!K302)</f>
      </c>
      <c r="L309">
        <f>IF(CALC_EPM!$B302="","",CALC_EPM!L302)</f>
      </c>
      <c r="M309">
        <f>IF(CALC_EPM!$B302="","",CALC_EPM!M302)</f>
      </c>
      <c r="N309">
        <f>IF(CALC_EPM!$B302="","",CALC_EPM!N302)</f>
      </c>
      <c r="O309">
        <f>IF(CALC_EPM!$B302="","",CALC_EPM!O302)</f>
      </c>
      <c r="P309">
        <f>IF(CALC_EPM!$B302="","",CALC_EPM!P302)</f>
      </c>
      <c r="Q309">
        <f>IF(CALC_EPM!$B302="","",CALC_EPM!Q302)</f>
      </c>
      <c r="R309">
        <f>IF(CALC_EPM!$B302="","",CALC_EPM!R302)</f>
      </c>
      <c r="S309">
        <f>IF(CALC_EPM!$B302="","",CALC_EPM!S302)</f>
      </c>
      <c r="T309">
        <f>IF(CALC_EPM!$B302="","",CALC_EPM!T302)</f>
      </c>
      <c r="U309">
        <f>IF(CALC_EPM!$B302="","",CALC_EPM!U302)</f>
      </c>
    </row>
    <row r="310">
      <c r="A310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0" t="str">
        <f>IF(CALC_EPM!$B303="","",CALC_EPM!A303)</f>
      </c>
      <c r="C310" t="str">
        <f>IF(CALC_EPM!$B303="","",CALC_EPM!B303)</f>
      </c>
      <c r="D310">
        <f>IF(CALC_EPM!$B303="","",CALC_EPM!D303)</f>
      </c>
      <c r="E310" s="10" t="str">
        <f>IF(CALC_EPM!$B303="","",CALC_EPM!E303)</f>
      </c>
      <c r="F310" s="10" t="str">
        <f>IF(CALC_EPM!$B303="","",CALC_EPM!F303)</f>
      </c>
      <c r="G310" t="str">
        <f>IF(CALC_EPM!$B303="","",CALC_EPM!G303)</f>
      </c>
      <c r="H310" s="11" t="str">
        <f>IF(CALC_EPM!$B303="","",CALC_EPM!H303)</f>
      </c>
      <c r="I310" s="11" t="str">
        <f>IF(CALC_EPM!$B303="","",CALC_EPM!I303)</f>
      </c>
      <c r="J310" t="str">
        <f>IF(CALC_EPM!$B303="","",CALC_EPM!J303)</f>
      </c>
      <c r="K310" t="str">
        <f>IF(CALC_EPM!$B303="","",CALC_EPM!K303)</f>
      </c>
      <c r="L310">
        <f>IF(CALC_EPM!$B303="","",CALC_EPM!L303)</f>
      </c>
      <c r="M310">
        <f>IF(CALC_EPM!$B303="","",CALC_EPM!M303)</f>
      </c>
      <c r="N310">
        <f>IF(CALC_EPM!$B303="","",CALC_EPM!N303)</f>
      </c>
      <c r="O310">
        <f>IF(CALC_EPM!$B303="","",CALC_EPM!O303)</f>
      </c>
      <c r="P310">
        <f>IF(CALC_EPM!$B303="","",CALC_EPM!P303)</f>
      </c>
      <c r="Q310">
        <f>IF(CALC_EPM!$B303="","",CALC_EPM!Q303)</f>
      </c>
      <c r="R310">
        <f>IF(CALC_EPM!$B303="","",CALC_EPM!R303)</f>
      </c>
      <c r="S310">
        <f>IF(CALC_EPM!$B303="","",CALC_EPM!S303)</f>
      </c>
      <c r="T310">
        <f>IF(CALC_EPM!$B303="","",CALC_EPM!T303)</f>
      </c>
      <c r="U310">
        <f>IF(CALC_EPM!$B303="","",CALC_EPM!U303)</f>
      </c>
    </row>
    <row r="311">
      <c r="A311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1" t="str">
        <f>IF(CALC_EPM!$B304="","",CALC_EPM!A304)</f>
      </c>
      <c r="C311" t="str">
        <f>IF(CALC_EPM!$B304="","",CALC_EPM!B304)</f>
      </c>
      <c r="D311">
        <f>IF(CALC_EPM!$B304="","",CALC_EPM!D304)</f>
      </c>
      <c r="E311" s="10" t="str">
        <f>IF(CALC_EPM!$B304="","",CALC_EPM!E304)</f>
      </c>
      <c r="F311" s="10" t="str">
        <f>IF(CALC_EPM!$B304="","",CALC_EPM!F304)</f>
      </c>
      <c r="G311" t="str">
        <f>IF(CALC_EPM!$B304="","",CALC_EPM!G304)</f>
      </c>
      <c r="H311" s="11" t="str">
        <f>IF(CALC_EPM!$B304="","",CALC_EPM!H304)</f>
      </c>
      <c r="I311" s="11" t="str">
        <f>IF(CALC_EPM!$B304="","",CALC_EPM!I304)</f>
      </c>
      <c r="J311" t="str">
        <f>IF(CALC_EPM!$B304="","",CALC_EPM!J304)</f>
      </c>
      <c r="K311" t="str">
        <f>IF(CALC_EPM!$B304="","",CALC_EPM!K304)</f>
      </c>
      <c r="L311">
        <f>IF(CALC_EPM!$B304="","",CALC_EPM!L304)</f>
      </c>
      <c r="M311">
        <f>IF(CALC_EPM!$B304="","",CALC_EPM!M304)</f>
      </c>
      <c r="N311">
        <f>IF(CALC_EPM!$B304="","",CALC_EPM!N304)</f>
      </c>
      <c r="O311">
        <f>IF(CALC_EPM!$B304="","",CALC_EPM!O304)</f>
      </c>
      <c r="P311">
        <f>IF(CALC_EPM!$B304="","",CALC_EPM!P304)</f>
      </c>
      <c r="Q311">
        <f>IF(CALC_EPM!$B304="","",CALC_EPM!Q304)</f>
      </c>
      <c r="R311">
        <f>IF(CALC_EPM!$B304="","",CALC_EPM!R304)</f>
      </c>
      <c r="S311">
        <f>IF(CALC_EPM!$B304="","",CALC_EPM!S304)</f>
      </c>
      <c r="T311">
        <f>IF(CALC_EPM!$B304="","",CALC_EPM!T304)</f>
      </c>
      <c r="U311">
        <f>IF(CALC_EPM!$B304="","",CALC_EPM!U304)</f>
      </c>
    </row>
    <row r="312">
      <c r="A312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2" t="str">
        <f>IF(CALC_EPM!$B305="","",CALC_EPM!A305)</f>
      </c>
      <c r="C312" t="str">
        <f>IF(CALC_EPM!$B305="","",CALC_EPM!B305)</f>
      </c>
      <c r="D312">
        <f>IF(CALC_EPM!$B305="","",CALC_EPM!D305)</f>
      </c>
      <c r="E312" s="10" t="str">
        <f>IF(CALC_EPM!$B305="","",CALC_EPM!E305)</f>
      </c>
      <c r="F312" s="10" t="str">
        <f>IF(CALC_EPM!$B305="","",CALC_EPM!F305)</f>
      </c>
      <c r="G312" t="str">
        <f>IF(CALC_EPM!$B305="","",CALC_EPM!G305)</f>
      </c>
      <c r="H312" s="11" t="str">
        <f>IF(CALC_EPM!$B305="","",CALC_EPM!H305)</f>
      </c>
      <c r="I312" s="11" t="str">
        <f>IF(CALC_EPM!$B305="","",CALC_EPM!I305)</f>
      </c>
      <c r="J312" t="str">
        <f>IF(CALC_EPM!$B305="","",CALC_EPM!J305)</f>
      </c>
      <c r="K312" t="str">
        <f>IF(CALC_EPM!$B305="","",CALC_EPM!K305)</f>
      </c>
      <c r="L312">
        <f>IF(CALC_EPM!$B305="","",CALC_EPM!L305)</f>
      </c>
      <c r="M312">
        <f>IF(CALC_EPM!$B305="","",CALC_EPM!M305)</f>
      </c>
      <c r="N312">
        <f>IF(CALC_EPM!$B305="","",CALC_EPM!N305)</f>
      </c>
      <c r="O312">
        <f>IF(CALC_EPM!$B305="","",CALC_EPM!O305)</f>
      </c>
      <c r="P312">
        <f>IF(CALC_EPM!$B305="","",CALC_EPM!P305)</f>
      </c>
      <c r="Q312">
        <f>IF(CALC_EPM!$B305="","",CALC_EPM!Q305)</f>
      </c>
      <c r="R312">
        <f>IF(CALC_EPM!$B305="","",CALC_EPM!R305)</f>
      </c>
      <c r="S312">
        <f>IF(CALC_EPM!$B305="","",CALC_EPM!S305)</f>
      </c>
      <c r="T312">
        <f>IF(CALC_EPM!$B305="","",CALC_EPM!T305)</f>
      </c>
      <c r="U312">
        <f>IF(CALC_EPM!$B305="","",CALC_EPM!U305)</f>
      </c>
    </row>
    <row r="313">
      <c r="A313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3" t="str">
        <f>IF(CALC_EPM!$B306="","",CALC_EPM!A306)</f>
      </c>
      <c r="C313" t="str">
        <f>IF(CALC_EPM!$B306="","",CALC_EPM!B306)</f>
      </c>
      <c r="D313">
        <f>IF(CALC_EPM!$B306="","",CALC_EPM!D306)</f>
      </c>
      <c r="E313" s="10" t="str">
        <f>IF(CALC_EPM!$B306="","",CALC_EPM!E306)</f>
      </c>
      <c r="F313" s="10" t="str">
        <f>IF(CALC_EPM!$B306="","",CALC_EPM!F306)</f>
      </c>
      <c r="G313" t="str">
        <f>IF(CALC_EPM!$B306="","",CALC_EPM!G306)</f>
      </c>
      <c r="H313" s="11" t="str">
        <f>IF(CALC_EPM!$B306="","",CALC_EPM!H306)</f>
      </c>
      <c r="I313" s="11" t="str">
        <f>IF(CALC_EPM!$B306="","",CALC_EPM!I306)</f>
      </c>
      <c r="J313" t="str">
        <f>IF(CALC_EPM!$B306="","",CALC_EPM!J306)</f>
      </c>
      <c r="K313" t="str">
        <f>IF(CALC_EPM!$B306="","",CALC_EPM!K306)</f>
      </c>
      <c r="L313">
        <f>IF(CALC_EPM!$B306="","",CALC_EPM!L306)</f>
      </c>
      <c r="M313">
        <f>IF(CALC_EPM!$B306="","",CALC_EPM!M306)</f>
      </c>
      <c r="N313">
        <f>IF(CALC_EPM!$B306="","",CALC_EPM!N306)</f>
      </c>
      <c r="O313">
        <f>IF(CALC_EPM!$B306="","",CALC_EPM!O306)</f>
      </c>
      <c r="P313">
        <f>IF(CALC_EPM!$B306="","",CALC_EPM!P306)</f>
      </c>
      <c r="Q313">
        <f>IF(CALC_EPM!$B306="","",CALC_EPM!Q306)</f>
      </c>
      <c r="R313">
        <f>IF(CALC_EPM!$B306="","",CALC_EPM!R306)</f>
      </c>
      <c r="S313">
        <f>IF(CALC_EPM!$B306="","",CALC_EPM!S306)</f>
      </c>
      <c r="T313">
        <f>IF(CALC_EPM!$B306="","",CALC_EPM!T306)</f>
      </c>
      <c r="U313">
        <f>IF(CALC_EPM!$B306="","",CALC_EPM!U306)</f>
      </c>
    </row>
    <row r="314">
      <c r="A314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4" t="str">
        <f>IF(CALC_EPM!$B307="","",CALC_EPM!A307)</f>
      </c>
      <c r="C314" t="str">
        <f>IF(CALC_EPM!$B307="","",CALC_EPM!B307)</f>
      </c>
      <c r="D314">
        <f>IF(CALC_EPM!$B307="","",CALC_EPM!D307)</f>
      </c>
      <c r="E314" s="10" t="str">
        <f>IF(CALC_EPM!$B307="","",CALC_EPM!E307)</f>
      </c>
      <c r="F314" s="10" t="str">
        <f>IF(CALC_EPM!$B307="","",CALC_EPM!F307)</f>
      </c>
      <c r="G314" t="str">
        <f>IF(CALC_EPM!$B307="","",CALC_EPM!G307)</f>
      </c>
      <c r="H314" s="11" t="str">
        <f>IF(CALC_EPM!$B307="","",CALC_EPM!H307)</f>
      </c>
      <c r="I314" s="11" t="str">
        <f>IF(CALC_EPM!$B307="","",CALC_EPM!I307)</f>
      </c>
      <c r="J314" t="str">
        <f>IF(CALC_EPM!$B307="","",CALC_EPM!J307)</f>
      </c>
      <c r="K314" t="str">
        <f>IF(CALC_EPM!$B307="","",CALC_EPM!K307)</f>
      </c>
      <c r="L314">
        <f>IF(CALC_EPM!$B307="","",CALC_EPM!L307)</f>
      </c>
      <c r="M314">
        <f>IF(CALC_EPM!$B307="","",CALC_EPM!M307)</f>
      </c>
      <c r="N314">
        <f>IF(CALC_EPM!$B307="","",CALC_EPM!N307)</f>
      </c>
      <c r="O314">
        <f>IF(CALC_EPM!$B307="","",CALC_EPM!O307)</f>
      </c>
      <c r="P314">
        <f>IF(CALC_EPM!$B307="","",CALC_EPM!P307)</f>
      </c>
      <c r="Q314">
        <f>IF(CALC_EPM!$B307="","",CALC_EPM!Q307)</f>
      </c>
      <c r="R314">
        <f>IF(CALC_EPM!$B307="","",CALC_EPM!R307)</f>
      </c>
      <c r="S314">
        <f>IF(CALC_EPM!$B307="","",CALC_EPM!S307)</f>
      </c>
      <c r="T314">
        <f>IF(CALC_EPM!$B307="","",CALC_EPM!T307)</f>
      </c>
      <c r="U314">
        <f>IF(CALC_EPM!$B307="","",CALC_EPM!U307)</f>
      </c>
    </row>
    <row r="315">
      <c r="A315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5" t="str">
        <f>IF(CALC_EPM!$B308="","",CALC_EPM!A308)</f>
      </c>
      <c r="C315" t="str">
        <f>IF(CALC_EPM!$B308="","",CALC_EPM!B308)</f>
      </c>
      <c r="D315">
        <f>IF(CALC_EPM!$B308="","",CALC_EPM!D308)</f>
      </c>
      <c r="E315" s="10" t="str">
        <f>IF(CALC_EPM!$B308="","",CALC_EPM!E308)</f>
      </c>
      <c r="F315" s="10" t="str">
        <f>IF(CALC_EPM!$B308="","",CALC_EPM!F308)</f>
      </c>
      <c r="G315" t="str">
        <f>IF(CALC_EPM!$B308="","",CALC_EPM!G308)</f>
      </c>
      <c r="H315" s="11" t="str">
        <f>IF(CALC_EPM!$B308="","",CALC_EPM!H308)</f>
      </c>
      <c r="I315" s="11" t="str">
        <f>IF(CALC_EPM!$B308="","",CALC_EPM!I308)</f>
      </c>
      <c r="J315" t="str">
        <f>IF(CALC_EPM!$B308="","",CALC_EPM!J308)</f>
      </c>
      <c r="K315" t="str">
        <f>IF(CALC_EPM!$B308="","",CALC_EPM!K308)</f>
      </c>
      <c r="L315">
        <f>IF(CALC_EPM!$B308="","",CALC_EPM!L308)</f>
      </c>
      <c r="M315">
        <f>IF(CALC_EPM!$B308="","",CALC_EPM!M308)</f>
      </c>
      <c r="N315">
        <f>IF(CALC_EPM!$B308="","",CALC_EPM!N308)</f>
      </c>
      <c r="O315">
        <f>IF(CALC_EPM!$B308="","",CALC_EPM!O308)</f>
      </c>
      <c r="P315">
        <f>IF(CALC_EPM!$B308="","",CALC_EPM!P308)</f>
      </c>
      <c r="Q315">
        <f>IF(CALC_EPM!$B308="","",CALC_EPM!Q308)</f>
      </c>
      <c r="R315">
        <f>IF(CALC_EPM!$B308="","",CALC_EPM!R308)</f>
      </c>
      <c r="S315">
        <f>IF(CALC_EPM!$B308="","",CALC_EPM!S308)</f>
      </c>
      <c r="T315">
        <f>IF(CALC_EPM!$B308="","",CALC_EPM!T308)</f>
      </c>
      <c r="U315">
        <f>IF(CALC_EPM!$B308="","",CALC_EPM!U308)</f>
      </c>
    </row>
    <row r="316">
      <c r="A316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16" t="str">
        <f>IF(CALC_EPM!$B309="","",CALC_EPM!A309)</f>
      </c>
      <c r="C316" t="str">
        <f>IF(CALC_EPM!$B309="","",CALC_EPM!B309)</f>
      </c>
      <c r="D316">
        <f>IF(CALC_EPM!$B309="","",CALC_EPM!D309)</f>
      </c>
      <c r="E316" s="10" t="str">
        <f>IF(CALC_EPM!$B309="","",CALC_EPM!E309)</f>
      </c>
      <c r="F316" s="10" t="str">
        <f>IF(CALC_EPM!$B309="","",CALC_EPM!F309)</f>
      </c>
      <c r="G316" t="str">
        <f>IF(CALC_EPM!$B309="","",CALC_EPM!G309)</f>
      </c>
      <c r="H316" s="11" t="str">
        <f>IF(CALC_EPM!$B309="","",CALC_EPM!H309)</f>
      </c>
      <c r="I316" s="11" t="str">
        <f>IF(CALC_EPM!$B309="","",CALC_EPM!I309)</f>
      </c>
      <c r="J316" t="str">
        <f>IF(CALC_EPM!$B309="","",CALC_EPM!J309)</f>
      </c>
      <c r="K316" t="str">
        <f>IF(CALC_EPM!$B309="","",CALC_EPM!K309)</f>
      </c>
      <c r="L316">
        <f>IF(CALC_EPM!$B309="","",CALC_EPM!L309)</f>
      </c>
      <c r="M316">
        <f>IF(CALC_EPM!$B309="","",CALC_EPM!M309)</f>
      </c>
      <c r="N316">
        <f>IF(CALC_EPM!$B309="","",CALC_EPM!N309)</f>
      </c>
      <c r="O316">
        <f>IF(CALC_EPM!$B309="","",CALC_EPM!O309)</f>
      </c>
      <c r="P316">
        <f>IF(CALC_EPM!$B309="","",CALC_EPM!P309)</f>
      </c>
      <c r="Q316">
        <f>IF(CALC_EPM!$B309="","",CALC_EPM!Q309)</f>
      </c>
      <c r="R316">
        <f>IF(CALC_EPM!$B309="","",CALC_EPM!R309)</f>
      </c>
      <c r="S316">
        <f>IF(CALC_EPM!$B309="","",CALC_EPM!S309)</f>
      </c>
      <c r="T316">
        <f>IF(CALC_EPM!$B309="","",CALC_EPM!T309)</f>
      </c>
      <c r="U316">
        <f>IF(CALC_EPM!$B309="","",CALC_EPM!U309)</f>
      </c>
    </row>
    <row r="317">
      <c r="A317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17" t="str">
        <f>IF(CALC_EPM!$B310="","",CALC_EPM!A310)</f>
      </c>
      <c r="C317" t="str">
        <f>IF(CALC_EPM!$B310="","",CALC_EPM!B310)</f>
      </c>
      <c r="D317">
        <f>IF(CALC_EPM!$B310="","",CALC_EPM!D310)</f>
      </c>
      <c r="E317" s="10" t="str">
        <f>IF(CALC_EPM!$B310="","",CALC_EPM!E310)</f>
      </c>
      <c r="F317" s="10" t="str">
        <f>IF(CALC_EPM!$B310="","",CALC_EPM!F310)</f>
      </c>
      <c r="G317" t="str">
        <f>IF(CALC_EPM!$B310="","",CALC_EPM!G310)</f>
      </c>
      <c r="H317" s="11" t="str">
        <f>IF(CALC_EPM!$B310="","",CALC_EPM!H310)</f>
      </c>
      <c r="I317" s="11" t="str">
        <f>IF(CALC_EPM!$B310="","",CALC_EPM!I310)</f>
      </c>
      <c r="J317" t="str">
        <f>IF(CALC_EPM!$B310="","",CALC_EPM!J310)</f>
      </c>
      <c r="K317" t="str">
        <f>IF(CALC_EPM!$B310="","",CALC_EPM!K310)</f>
      </c>
      <c r="L317">
        <f>IF(CALC_EPM!$B310="","",CALC_EPM!L310)</f>
      </c>
      <c r="M317">
        <f>IF(CALC_EPM!$B310="","",CALC_EPM!M310)</f>
      </c>
      <c r="N317">
        <f>IF(CALC_EPM!$B310="","",CALC_EPM!N310)</f>
      </c>
      <c r="O317">
        <f>IF(CALC_EPM!$B310="","",CALC_EPM!O310)</f>
      </c>
      <c r="P317">
        <f>IF(CALC_EPM!$B310="","",CALC_EPM!P310)</f>
      </c>
      <c r="Q317">
        <f>IF(CALC_EPM!$B310="","",CALC_EPM!Q310)</f>
      </c>
      <c r="R317">
        <f>IF(CALC_EPM!$B310="","",CALC_EPM!R310)</f>
      </c>
      <c r="S317">
        <f>IF(CALC_EPM!$B310="","",CALC_EPM!S310)</f>
      </c>
      <c r="T317">
        <f>IF(CALC_EPM!$B310="","",CALC_EPM!T310)</f>
      </c>
      <c r="U317">
        <f>IF(CALC_EPM!$B310="","",CALC_EPM!U310)</f>
      </c>
    </row>
    <row r="318">
      <c r="A318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18" t="str">
        <f>IF(CALC_EPM!$B311="","",CALC_EPM!A311)</f>
      </c>
      <c r="C318" t="str">
        <f>IF(CALC_EPM!$B311="","",CALC_EPM!B311)</f>
      </c>
      <c r="D318">
        <f>IF(CALC_EPM!$B311="","",CALC_EPM!D311)</f>
      </c>
      <c r="E318" s="10" t="str">
        <f>IF(CALC_EPM!$B311="","",CALC_EPM!E311)</f>
      </c>
      <c r="F318" s="10" t="str">
        <f>IF(CALC_EPM!$B311="","",CALC_EPM!F311)</f>
      </c>
      <c r="G318" t="str">
        <f>IF(CALC_EPM!$B311="","",CALC_EPM!G311)</f>
      </c>
      <c r="H318" s="11" t="str">
        <f>IF(CALC_EPM!$B311="","",CALC_EPM!H311)</f>
      </c>
      <c r="I318" s="11" t="str">
        <f>IF(CALC_EPM!$B311="","",CALC_EPM!I311)</f>
      </c>
      <c r="J318" t="str">
        <f>IF(CALC_EPM!$B311="","",CALC_EPM!J311)</f>
      </c>
      <c r="K318" t="str">
        <f>IF(CALC_EPM!$B311="","",CALC_EPM!K311)</f>
      </c>
      <c r="L318">
        <f>IF(CALC_EPM!$B311="","",CALC_EPM!L311)</f>
      </c>
      <c r="M318">
        <f>IF(CALC_EPM!$B311="","",CALC_EPM!M311)</f>
      </c>
      <c r="N318">
        <f>IF(CALC_EPM!$B311="","",CALC_EPM!N311)</f>
      </c>
      <c r="O318">
        <f>IF(CALC_EPM!$B311="","",CALC_EPM!O311)</f>
      </c>
      <c r="P318">
        <f>IF(CALC_EPM!$B311="","",CALC_EPM!P311)</f>
      </c>
      <c r="Q318">
        <f>IF(CALC_EPM!$B311="","",CALC_EPM!Q311)</f>
      </c>
      <c r="R318">
        <f>IF(CALC_EPM!$B311="","",CALC_EPM!R311)</f>
      </c>
      <c r="S318">
        <f>IF(CALC_EPM!$B311="","",CALC_EPM!S311)</f>
      </c>
      <c r="T318">
        <f>IF(CALC_EPM!$B311="","",CALC_EPM!T311)</f>
      </c>
      <c r="U318">
        <f>IF(CALC_EPM!$B311="","",CALC_EPM!U311)</f>
      </c>
    </row>
    <row r="319">
      <c r="A319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19" t="str">
        <f>IF(CALC_EPM!$B312="","",CALC_EPM!A312)</f>
      </c>
      <c r="C319" t="str">
        <f>IF(CALC_EPM!$B312="","",CALC_EPM!B312)</f>
      </c>
      <c r="D319">
        <f>IF(CALC_EPM!$B312="","",CALC_EPM!D312)</f>
      </c>
      <c r="E319" s="10" t="str">
        <f>IF(CALC_EPM!$B312="","",CALC_EPM!E312)</f>
      </c>
      <c r="F319" s="10" t="str">
        <f>IF(CALC_EPM!$B312="","",CALC_EPM!F312)</f>
      </c>
      <c r="G319" t="str">
        <f>IF(CALC_EPM!$B312="","",CALC_EPM!G312)</f>
      </c>
      <c r="H319" s="11" t="str">
        <f>IF(CALC_EPM!$B312="","",CALC_EPM!H312)</f>
      </c>
      <c r="I319" s="11" t="str">
        <f>IF(CALC_EPM!$B312="","",CALC_EPM!I312)</f>
      </c>
      <c r="J319" t="str">
        <f>IF(CALC_EPM!$B312="","",CALC_EPM!J312)</f>
      </c>
      <c r="K319" t="str">
        <f>IF(CALC_EPM!$B312="","",CALC_EPM!K312)</f>
      </c>
      <c r="L319">
        <f>IF(CALC_EPM!$B312="","",CALC_EPM!L312)</f>
      </c>
      <c r="M319">
        <f>IF(CALC_EPM!$B312="","",CALC_EPM!M312)</f>
      </c>
      <c r="N319">
        <f>IF(CALC_EPM!$B312="","",CALC_EPM!N312)</f>
      </c>
      <c r="O319">
        <f>IF(CALC_EPM!$B312="","",CALC_EPM!O312)</f>
      </c>
      <c r="P319">
        <f>IF(CALC_EPM!$B312="","",CALC_EPM!P312)</f>
      </c>
      <c r="Q319">
        <f>IF(CALC_EPM!$B312="","",CALC_EPM!Q312)</f>
      </c>
      <c r="R319">
        <f>IF(CALC_EPM!$B312="","",CALC_EPM!R312)</f>
      </c>
      <c r="S319">
        <f>IF(CALC_EPM!$B312="","",CALC_EPM!S312)</f>
      </c>
      <c r="T319">
        <f>IF(CALC_EPM!$B312="","",CALC_EPM!T312)</f>
      </c>
      <c r="U319">
        <f>IF(CALC_EPM!$B312="","",CALC_EPM!U312)</f>
      </c>
    </row>
    <row r="320">
      <c r="A320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0" t="str">
        <f>IF(CALC_EPM!$B313="","",CALC_EPM!A313)</f>
      </c>
      <c r="C320" t="str">
        <f>IF(CALC_EPM!$B313="","",CALC_EPM!B313)</f>
      </c>
      <c r="D320">
        <f>IF(CALC_EPM!$B313="","",CALC_EPM!D313)</f>
      </c>
      <c r="E320" s="10" t="str">
        <f>IF(CALC_EPM!$B313="","",CALC_EPM!E313)</f>
      </c>
      <c r="F320" s="10" t="str">
        <f>IF(CALC_EPM!$B313="","",CALC_EPM!F313)</f>
      </c>
      <c r="G320" t="str">
        <f>IF(CALC_EPM!$B313="","",CALC_EPM!G313)</f>
      </c>
      <c r="H320" s="11" t="str">
        <f>IF(CALC_EPM!$B313="","",CALC_EPM!H313)</f>
      </c>
      <c r="I320" s="11" t="str">
        <f>IF(CALC_EPM!$B313="","",CALC_EPM!I313)</f>
      </c>
      <c r="J320" t="str">
        <f>IF(CALC_EPM!$B313="","",CALC_EPM!J313)</f>
      </c>
      <c r="K320" t="str">
        <f>IF(CALC_EPM!$B313="","",CALC_EPM!K313)</f>
      </c>
      <c r="L320">
        <f>IF(CALC_EPM!$B313="","",CALC_EPM!L313)</f>
      </c>
      <c r="M320">
        <f>IF(CALC_EPM!$B313="","",CALC_EPM!M313)</f>
      </c>
      <c r="N320">
        <f>IF(CALC_EPM!$B313="","",CALC_EPM!N313)</f>
      </c>
      <c r="O320">
        <f>IF(CALC_EPM!$B313="","",CALC_EPM!O313)</f>
      </c>
      <c r="P320">
        <f>IF(CALC_EPM!$B313="","",CALC_EPM!P313)</f>
      </c>
      <c r="Q320">
        <f>IF(CALC_EPM!$B313="","",CALC_EPM!Q313)</f>
      </c>
      <c r="R320">
        <f>IF(CALC_EPM!$B313="","",CALC_EPM!R313)</f>
      </c>
      <c r="S320">
        <f>IF(CALC_EPM!$B313="","",CALC_EPM!S313)</f>
      </c>
      <c r="T320">
        <f>IF(CALC_EPM!$B313="","",CALC_EPM!T313)</f>
      </c>
      <c r="U320">
        <f>IF(CALC_EPM!$B313="","",CALC_EPM!U313)</f>
      </c>
    </row>
    <row r="321">
      <c r="A321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1" t="str">
        <f>IF(CALC_EPM!$B314="","",CALC_EPM!A314)</f>
      </c>
      <c r="C321" t="str">
        <f>IF(CALC_EPM!$B314="","",CALC_EPM!B314)</f>
      </c>
      <c r="D321">
        <f>IF(CALC_EPM!$B314="","",CALC_EPM!D314)</f>
      </c>
      <c r="E321" s="10" t="str">
        <f>IF(CALC_EPM!$B314="","",CALC_EPM!E314)</f>
      </c>
      <c r="F321" s="10" t="str">
        <f>IF(CALC_EPM!$B314="","",CALC_EPM!F314)</f>
      </c>
      <c r="G321" t="str">
        <f>IF(CALC_EPM!$B314="","",CALC_EPM!G314)</f>
      </c>
      <c r="H321" s="11" t="str">
        <f>IF(CALC_EPM!$B314="","",CALC_EPM!H314)</f>
      </c>
      <c r="I321" s="11" t="str">
        <f>IF(CALC_EPM!$B314="","",CALC_EPM!I314)</f>
      </c>
      <c r="J321" t="str">
        <f>IF(CALC_EPM!$B314="","",CALC_EPM!J314)</f>
      </c>
      <c r="K321" t="str">
        <f>IF(CALC_EPM!$B314="","",CALC_EPM!K314)</f>
      </c>
      <c r="L321">
        <f>IF(CALC_EPM!$B314="","",CALC_EPM!L314)</f>
      </c>
      <c r="M321">
        <f>IF(CALC_EPM!$B314="","",CALC_EPM!M314)</f>
      </c>
      <c r="N321">
        <f>IF(CALC_EPM!$B314="","",CALC_EPM!N314)</f>
      </c>
      <c r="O321">
        <f>IF(CALC_EPM!$B314="","",CALC_EPM!O314)</f>
      </c>
      <c r="P321">
        <f>IF(CALC_EPM!$B314="","",CALC_EPM!P314)</f>
      </c>
      <c r="Q321">
        <f>IF(CALC_EPM!$B314="","",CALC_EPM!Q314)</f>
      </c>
      <c r="R321">
        <f>IF(CALC_EPM!$B314="","",CALC_EPM!R314)</f>
      </c>
      <c r="S321">
        <f>IF(CALC_EPM!$B314="","",CALC_EPM!S314)</f>
      </c>
      <c r="T321">
        <f>IF(CALC_EPM!$B314="","",CALC_EPM!T314)</f>
      </c>
      <c r="U321">
        <f>IF(CALC_EPM!$B314="","",CALC_EPM!U314)</f>
      </c>
    </row>
    <row r="322">
      <c r="A322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2" t="str">
        <f>IF(CALC_EPM!$B315="","",CALC_EPM!A315)</f>
      </c>
      <c r="C322" t="str">
        <f>IF(CALC_EPM!$B315="","",CALC_EPM!B315)</f>
      </c>
      <c r="D322">
        <f>IF(CALC_EPM!$B315="","",CALC_EPM!D315)</f>
      </c>
      <c r="E322" s="10" t="str">
        <f>IF(CALC_EPM!$B315="","",CALC_EPM!E315)</f>
      </c>
      <c r="F322" s="10" t="str">
        <f>IF(CALC_EPM!$B315="","",CALC_EPM!F315)</f>
      </c>
      <c r="G322" t="str">
        <f>IF(CALC_EPM!$B315="","",CALC_EPM!G315)</f>
      </c>
      <c r="H322" s="11" t="str">
        <f>IF(CALC_EPM!$B315="","",CALC_EPM!H315)</f>
      </c>
      <c r="I322" s="11" t="str">
        <f>IF(CALC_EPM!$B315="","",CALC_EPM!I315)</f>
      </c>
      <c r="J322" t="str">
        <f>IF(CALC_EPM!$B315="","",CALC_EPM!J315)</f>
      </c>
      <c r="K322" t="str">
        <f>IF(CALC_EPM!$B315="","",CALC_EPM!K315)</f>
      </c>
      <c r="L322">
        <f>IF(CALC_EPM!$B315="","",CALC_EPM!L315)</f>
      </c>
      <c r="M322">
        <f>IF(CALC_EPM!$B315="","",CALC_EPM!M315)</f>
      </c>
      <c r="N322">
        <f>IF(CALC_EPM!$B315="","",CALC_EPM!N315)</f>
      </c>
      <c r="O322">
        <f>IF(CALC_EPM!$B315="","",CALC_EPM!O315)</f>
      </c>
      <c r="P322">
        <f>IF(CALC_EPM!$B315="","",CALC_EPM!P315)</f>
      </c>
      <c r="Q322">
        <f>IF(CALC_EPM!$B315="","",CALC_EPM!Q315)</f>
      </c>
      <c r="R322">
        <f>IF(CALC_EPM!$B315="","",CALC_EPM!R315)</f>
      </c>
      <c r="S322">
        <f>IF(CALC_EPM!$B315="","",CALC_EPM!S315)</f>
      </c>
      <c r="T322">
        <f>IF(CALC_EPM!$B315="","",CALC_EPM!T315)</f>
      </c>
      <c r="U322">
        <f>IF(CALC_EPM!$B315="","",CALC_EPM!U315)</f>
      </c>
    </row>
    <row r="323">
      <c r="A323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3" t="str">
        <f>IF(CALC_EPM!$B316="","",CALC_EPM!A316)</f>
      </c>
      <c r="C323" t="str">
        <f>IF(CALC_EPM!$B316="","",CALC_EPM!B316)</f>
      </c>
      <c r="D323">
        <f>IF(CALC_EPM!$B316="","",CALC_EPM!D316)</f>
      </c>
      <c r="E323" s="10" t="str">
        <f>IF(CALC_EPM!$B316="","",CALC_EPM!E316)</f>
      </c>
      <c r="F323" s="10" t="str">
        <f>IF(CALC_EPM!$B316="","",CALC_EPM!F316)</f>
      </c>
      <c r="G323" t="str">
        <f>IF(CALC_EPM!$B316="","",CALC_EPM!G316)</f>
      </c>
      <c r="H323" s="11" t="str">
        <f>IF(CALC_EPM!$B316="","",CALC_EPM!H316)</f>
      </c>
      <c r="I323" s="11" t="str">
        <f>IF(CALC_EPM!$B316="","",CALC_EPM!I316)</f>
      </c>
      <c r="J323" t="str">
        <f>IF(CALC_EPM!$B316="","",CALC_EPM!J316)</f>
      </c>
      <c r="K323" t="str">
        <f>IF(CALC_EPM!$B316="","",CALC_EPM!K316)</f>
      </c>
      <c r="L323">
        <f>IF(CALC_EPM!$B316="","",CALC_EPM!L316)</f>
      </c>
      <c r="M323">
        <f>IF(CALC_EPM!$B316="","",CALC_EPM!M316)</f>
      </c>
      <c r="N323">
        <f>IF(CALC_EPM!$B316="","",CALC_EPM!N316)</f>
      </c>
      <c r="O323">
        <f>IF(CALC_EPM!$B316="","",CALC_EPM!O316)</f>
      </c>
      <c r="P323">
        <f>IF(CALC_EPM!$B316="","",CALC_EPM!P316)</f>
      </c>
      <c r="Q323">
        <f>IF(CALC_EPM!$B316="","",CALC_EPM!Q316)</f>
      </c>
      <c r="R323">
        <f>IF(CALC_EPM!$B316="","",CALC_EPM!R316)</f>
      </c>
      <c r="S323">
        <f>IF(CALC_EPM!$B316="","",CALC_EPM!S316)</f>
      </c>
      <c r="T323">
        <f>IF(CALC_EPM!$B316="","",CALC_EPM!T316)</f>
      </c>
      <c r="U323">
        <f>IF(CALC_EPM!$B316="","",CALC_EPM!U316)</f>
      </c>
    </row>
    <row r="324">
      <c r="A324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4" t="str">
        <f>IF(CALC_EPM!$B317="","",CALC_EPM!A317)</f>
      </c>
      <c r="C324" t="str">
        <f>IF(CALC_EPM!$B317="","",CALC_EPM!B317)</f>
      </c>
      <c r="D324">
        <f>IF(CALC_EPM!$B317="","",CALC_EPM!D317)</f>
      </c>
      <c r="E324" s="10" t="str">
        <f>IF(CALC_EPM!$B317="","",CALC_EPM!E317)</f>
      </c>
      <c r="F324" s="10" t="str">
        <f>IF(CALC_EPM!$B317="","",CALC_EPM!F317)</f>
      </c>
      <c r="G324" t="str">
        <f>IF(CALC_EPM!$B317="","",CALC_EPM!G317)</f>
      </c>
      <c r="H324" s="11" t="str">
        <f>IF(CALC_EPM!$B317="","",CALC_EPM!H317)</f>
      </c>
      <c r="I324" s="11" t="str">
        <f>IF(CALC_EPM!$B317="","",CALC_EPM!I317)</f>
      </c>
      <c r="J324" t="str">
        <f>IF(CALC_EPM!$B317="","",CALC_EPM!J317)</f>
      </c>
      <c r="K324" t="str">
        <f>IF(CALC_EPM!$B317="","",CALC_EPM!K317)</f>
      </c>
      <c r="L324">
        <f>IF(CALC_EPM!$B317="","",CALC_EPM!L317)</f>
      </c>
      <c r="M324">
        <f>IF(CALC_EPM!$B317="","",CALC_EPM!M317)</f>
      </c>
      <c r="N324">
        <f>IF(CALC_EPM!$B317="","",CALC_EPM!N317)</f>
      </c>
      <c r="O324">
        <f>IF(CALC_EPM!$B317="","",CALC_EPM!O317)</f>
      </c>
      <c r="P324">
        <f>IF(CALC_EPM!$B317="","",CALC_EPM!P317)</f>
      </c>
      <c r="Q324">
        <f>IF(CALC_EPM!$B317="","",CALC_EPM!Q317)</f>
      </c>
      <c r="R324">
        <f>IF(CALC_EPM!$B317="","",CALC_EPM!R317)</f>
      </c>
      <c r="S324">
        <f>IF(CALC_EPM!$B317="","",CALC_EPM!S317)</f>
      </c>
      <c r="T324">
        <f>IF(CALC_EPM!$B317="","",CALC_EPM!T317)</f>
      </c>
      <c r="U324">
        <f>IF(CALC_EPM!$B317="","",CALC_EPM!U317)</f>
      </c>
    </row>
    <row r="325">
      <c r="A325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5" t="str">
        <f>IF(CALC_EPM!$B318="","",CALC_EPM!A318)</f>
      </c>
      <c r="C325" t="str">
        <f>IF(CALC_EPM!$B318="","",CALC_EPM!B318)</f>
      </c>
      <c r="D325">
        <f>IF(CALC_EPM!$B318="","",CALC_EPM!D318)</f>
      </c>
      <c r="E325" s="10" t="str">
        <f>IF(CALC_EPM!$B318="","",CALC_EPM!E318)</f>
      </c>
      <c r="F325" s="10" t="str">
        <f>IF(CALC_EPM!$B318="","",CALC_EPM!F318)</f>
      </c>
      <c r="G325" t="str">
        <f>IF(CALC_EPM!$B318="","",CALC_EPM!G318)</f>
      </c>
      <c r="H325" s="11" t="str">
        <f>IF(CALC_EPM!$B318="","",CALC_EPM!H318)</f>
      </c>
      <c r="I325" s="11" t="str">
        <f>IF(CALC_EPM!$B318="","",CALC_EPM!I318)</f>
      </c>
      <c r="J325" t="str">
        <f>IF(CALC_EPM!$B318="","",CALC_EPM!J318)</f>
      </c>
      <c r="K325" t="str">
        <f>IF(CALC_EPM!$B318="","",CALC_EPM!K318)</f>
      </c>
      <c r="L325">
        <f>IF(CALC_EPM!$B318="","",CALC_EPM!L318)</f>
      </c>
      <c r="M325">
        <f>IF(CALC_EPM!$B318="","",CALC_EPM!M318)</f>
      </c>
      <c r="N325">
        <f>IF(CALC_EPM!$B318="","",CALC_EPM!N318)</f>
      </c>
      <c r="O325">
        <f>IF(CALC_EPM!$B318="","",CALC_EPM!O318)</f>
      </c>
      <c r="P325">
        <f>IF(CALC_EPM!$B318="","",CALC_EPM!P318)</f>
      </c>
      <c r="Q325">
        <f>IF(CALC_EPM!$B318="","",CALC_EPM!Q318)</f>
      </c>
      <c r="R325">
        <f>IF(CALC_EPM!$B318="","",CALC_EPM!R318)</f>
      </c>
      <c r="S325">
        <f>IF(CALC_EPM!$B318="","",CALC_EPM!S318)</f>
      </c>
      <c r="T325">
        <f>IF(CALC_EPM!$B318="","",CALC_EPM!T318)</f>
      </c>
      <c r="U325">
        <f>IF(CALC_EPM!$B318="","",CALC_EPM!U318)</f>
      </c>
    </row>
    <row r="326">
      <c r="A326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26" t="str">
        <f>IF(CALC_EPM!$B319="","",CALC_EPM!A319)</f>
      </c>
      <c r="C326" t="str">
        <f>IF(CALC_EPM!$B319="","",CALC_EPM!B319)</f>
      </c>
      <c r="D326">
        <f>IF(CALC_EPM!$B319="","",CALC_EPM!D319)</f>
      </c>
      <c r="E326" s="10" t="str">
        <f>IF(CALC_EPM!$B319="","",CALC_EPM!E319)</f>
      </c>
      <c r="F326" s="10" t="str">
        <f>IF(CALC_EPM!$B319="","",CALC_EPM!F319)</f>
      </c>
      <c r="G326" t="str">
        <f>IF(CALC_EPM!$B319="","",CALC_EPM!G319)</f>
      </c>
      <c r="H326" s="11" t="str">
        <f>IF(CALC_EPM!$B319="","",CALC_EPM!H319)</f>
      </c>
      <c r="I326" s="11" t="str">
        <f>IF(CALC_EPM!$B319="","",CALC_EPM!I319)</f>
      </c>
      <c r="J326" t="str">
        <f>IF(CALC_EPM!$B319="","",CALC_EPM!J319)</f>
      </c>
      <c r="K326" t="str">
        <f>IF(CALC_EPM!$B319="","",CALC_EPM!K319)</f>
      </c>
      <c r="L326">
        <f>IF(CALC_EPM!$B319="","",CALC_EPM!L319)</f>
      </c>
      <c r="M326">
        <f>IF(CALC_EPM!$B319="","",CALC_EPM!M319)</f>
      </c>
      <c r="N326">
        <f>IF(CALC_EPM!$B319="","",CALC_EPM!N319)</f>
      </c>
      <c r="O326">
        <f>IF(CALC_EPM!$B319="","",CALC_EPM!O319)</f>
      </c>
      <c r="P326">
        <f>IF(CALC_EPM!$B319="","",CALC_EPM!P319)</f>
      </c>
      <c r="Q326">
        <f>IF(CALC_EPM!$B319="","",CALC_EPM!Q319)</f>
      </c>
      <c r="R326">
        <f>IF(CALC_EPM!$B319="","",CALC_EPM!R319)</f>
      </c>
      <c r="S326">
        <f>IF(CALC_EPM!$B319="","",CALC_EPM!S319)</f>
      </c>
      <c r="T326">
        <f>IF(CALC_EPM!$B319="","",CALC_EPM!T319)</f>
      </c>
      <c r="U326">
        <f>IF(CALC_EPM!$B319="","",CALC_EPM!U319)</f>
      </c>
    </row>
    <row r="327">
      <c r="A327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27" t="str">
        <f>IF(CALC_EPM!$B320="","",CALC_EPM!A320)</f>
      </c>
      <c r="C327" t="str">
        <f>IF(CALC_EPM!$B320="","",CALC_EPM!B320)</f>
      </c>
      <c r="D327">
        <f>IF(CALC_EPM!$B320="","",CALC_EPM!D320)</f>
      </c>
      <c r="E327" s="10" t="str">
        <f>IF(CALC_EPM!$B320="","",CALC_EPM!E320)</f>
      </c>
      <c r="F327" s="10" t="str">
        <f>IF(CALC_EPM!$B320="","",CALC_EPM!F320)</f>
      </c>
      <c r="G327" t="str">
        <f>IF(CALC_EPM!$B320="","",CALC_EPM!G320)</f>
      </c>
      <c r="H327" s="11" t="str">
        <f>IF(CALC_EPM!$B320="","",CALC_EPM!H320)</f>
      </c>
      <c r="I327" s="11" t="str">
        <f>IF(CALC_EPM!$B320="","",CALC_EPM!I320)</f>
      </c>
      <c r="J327" t="str">
        <f>IF(CALC_EPM!$B320="","",CALC_EPM!J320)</f>
      </c>
      <c r="K327" t="str">
        <f>IF(CALC_EPM!$B320="","",CALC_EPM!K320)</f>
      </c>
      <c r="L327">
        <f>IF(CALC_EPM!$B320="","",CALC_EPM!L320)</f>
      </c>
      <c r="M327">
        <f>IF(CALC_EPM!$B320="","",CALC_EPM!M320)</f>
      </c>
      <c r="N327">
        <f>IF(CALC_EPM!$B320="","",CALC_EPM!N320)</f>
      </c>
      <c r="O327">
        <f>IF(CALC_EPM!$B320="","",CALC_EPM!O320)</f>
      </c>
      <c r="P327">
        <f>IF(CALC_EPM!$B320="","",CALC_EPM!P320)</f>
      </c>
      <c r="Q327">
        <f>IF(CALC_EPM!$B320="","",CALC_EPM!Q320)</f>
      </c>
      <c r="R327">
        <f>IF(CALC_EPM!$B320="","",CALC_EPM!R320)</f>
      </c>
      <c r="S327">
        <f>IF(CALC_EPM!$B320="","",CALC_EPM!S320)</f>
      </c>
      <c r="T327">
        <f>IF(CALC_EPM!$B320="","",CALC_EPM!T320)</f>
      </c>
      <c r="U327">
        <f>IF(CALC_EPM!$B320="","",CALC_EPM!U320)</f>
      </c>
    </row>
    <row r="328">
      <c r="A328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28" t="str">
        <f>IF(CALC_EPM!$B321="","",CALC_EPM!A321)</f>
      </c>
      <c r="C328" t="str">
        <f>IF(CALC_EPM!$B321="","",CALC_EPM!B321)</f>
      </c>
      <c r="D328">
        <f>IF(CALC_EPM!$B321="","",CALC_EPM!D321)</f>
      </c>
      <c r="E328" s="10" t="str">
        <f>IF(CALC_EPM!$B321="","",CALC_EPM!E321)</f>
      </c>
      <c r="F328" s="10" t="str">
        <f>IF(CALC_EPM!$B321="","",CALC_EPM!F321)</f>
      </c>
      <c r="G328" t="str">
        <f>IF(CALC_EPM!$B321="","",CALC_EPM!G321)</f>
      </c>
      <c r="H328" s="11" t="str">
        <f>IF(CALC_EPM!$B321="","",CALC_EPM!H321)</f>
      </c>
      <c r="I328" s="11" t="str">
        <f>IF(CALC_EPM!$B321="","",CALC_EPM!I321)</f>
      </c>
      <c r="J328" t="str">
        <f>IF(CALC_EPM!$B321="","",CALC_EPM!J321)</f>
      </c>
      <c r="K328" t="str">
        <f>IF(CALC_EPM!$B321="","",CALC_EPM!K321)</f>
      </c>
      <c r="L328">
        <f>IF(CALC_EPM!$B321="","",CALC_EPM!L321)</f>
      </c>
      <c r="M328">
        <f>IF(CALC_EPM!$B321="","",CALC_EPM!M321)</f>
      </c>
      <c r="N328">
        <f>IF(CALC_EPM!$B321="","",CALC_EPM!N321)</f>
      </c>
      <c r="O328">
        <f>IF(CALC_EPM!$B321="","",CALC_EPM!O321)</f>
      </c>
      <c r="P328">
        <f>IF(CALC_EPM!$B321="","",CALC_EPM!P321)</f>
      </c>
      <c r="Q328">
        <f>IF(CALC_EPM!$B321="","",CALC_EPM!Q321)</f>
      </c>
      <c r="R328">
        <f>IF(CALC_EPM!$B321="","",CALC_EPM!R321)</f>
      </c>
      <c r="S328">
        <f>IF(CALC_EPM!$B321="","",CALC_EPM!S321)</f>
      </c>
      <c r="T328">
        <f>IF(CALC_EPM!$B321="","",CALC_EPM!T321)</f>
      </c>
      <c r="U328">
        <f>IF(CALC_EPM!$B321="","",CALC_EPM!U321)</f>
      </c>
    </row>
    <row r="329">
      <c r="A329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29" t="str">
        <f>IF(CALC_EPM!$B322="","",CALC_EPM!A322)</f>
      </c>
      <c r="C329" t="str">
        <f>IF(CALC_EPM!$B322="","",CALC_EPM!B322)</f>
      </c>
      <c r="D329">
        <f>IF(CALC_EPM!$B322="","",CALC_EPM!D322)</f>
      </c>
      <c r="E329" s="10" t="str">
        <f>IF(CALC_EPM!$B322="","",CALC_EPM!E322)</f>
      </c>
      <c r="F329" s="10" t="str">
        <f>IF(CALC_EPM!$B322="","",CALC_EPM!F322)</f>
      </c>
      <c r="G329" t="str">
        <f>IF(CALC_EPM!$B322="","",CALC_EPM!G322)</f>
      </c>
      <c r="H329" s="11" t="str">
        <f>IF(CALC_EPM!$B322="","",CALC_EPM!H322)</f>
      </c>
      <c r="I329" s="11" t="str">
        <f>IF(CALC_EPM!$B322="","",CALC_EPM!I322)</f>
      </c>
      <c r="J329" t="str">
        <f>IF(CALC_EPM!$B322="","",CALC_EPM!J322)</f>
      </c>
      <c r="K329" t="str">
        <f>IF(CALC_EPM!$B322="","",CALC_EPM!K322)</f>
      </c>
      <c r="L329">
        <f>IF(CALC_EPM!$B322="","",CALC_EPM!L322)</f>
      </c>
      <c r="M329">
        <f>IF(CALC_EPM!$B322="","",CALC_EPM!M322)</f>
      </c>
      <c r="N329">
        <f>IF(CALC_EPM!$B322="","",CALC_EPM!N322)</f>
      </c>
      <c r="O329">
        <f>IF(CALC_EPM!$B322="","",CALC_EPM!O322)</f>
      </c>
      <c r="P329">
        <f>IF(CALC_EPM!$B322="","",CALC_EPM!P322)</f>
      </c>
      <c r="Q329">
        <f>IF(CALC_EPM!$B322="","",CALC_EPM!Q322)</f>
      </c>
      <c r="R329">
        <f>IF(CALC_EPM!$B322="","",CALC_EPM!R322)</f>
      </c>
      <c r="S329">
        <f>IF(CALC_EPM!$B322="","",CALC_EPM!S322)</f>
      </c>
      <c r="T329">
        <f>IF(CALC_EPM!$B322="","",CALC_EPM!T322)</f>
      </c>
      <c r="U329">
        <f>IF(CALC_EPM!$B322="","",CALC_EPM!U322)</f>
      </c>
    </row>
    <row r="330">
      <c r="A330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0" t="str">
        <f>IF(CALC_EPM!$B323="","",CALC_EPM!A323)</f>
      </c>
      <c r="C330" t="str">
        <f>IF(CALC_EPM!$B323="","",CALC_EPM!B323)</f>
      </c>
      <c r="D330">
        <f>IF(CALC_EPM!$B323="","",CALC_EPM!D323)</f>
      </c>
      <c r="E330" s="10" t="str">
        <f>IF(CALC_EPM!$B323="","",CALC_EPM!E323)</f>
      </c>
      <c r="F330" s="10" t="str">
        <f>IF(CALC_EPM!$B323="","",CALC_EPM!F323)</f>
      </c>
      <c r="G330" t="str">
        <f>IF(CALC_EPM!$B323="","",CALC_EPM!G323)</f>
      </c>
      <c r="H330" s="11" t="str">
        <f>IF(CALC_EPM!$B323="","",CALC_EPM!H323)</f>
      </c>
      <c r="I330" s="11" t="str">
        <f>IF(CALC_EPM!$B323="","",CALC_EPM!I323)</f>
      </c>
      <c r="J330" t="str">
        <f>IF(CALC_EPM!$B323="","",CALC_EPM!J323)</f>
      </c>
      <c r="K330" t="str">
        <f>IF(CALC_EPM!$B323="","",CALC_EPM!K323)</f>
      </c>
      <c r="L330">
        <f>IF(CALC_EPM!$B323="","",CALC_EPM!L323)</f>
      </c>
      <c r="M330">
        <f>IF(CALC_EPM!$B323="","",CALC_EPM!M323)</f>
      </c>
      <c r="N330">
        <f>IF(CALC_EPM!$B323="","",CALC_EPM!N323)</f>
      </c>
      <c r="O330">
        <f>IF(CALC_EPM!$B323="","",CALC_EPM!O323)</f>
      </c>
      <c r="P330">
        <f>IF(CALC_EPM!$B323="","",CALC_EPM!P323)</f>
      </c>
      <c r="Q330">
        <f>IF(CALC_EPM!$B323="","",CALC_EPM!Q323)</f>
      </c>
      <c r="R330">
        <f>IF(CALC_EPM!$B323="","",CALC_EPM!R323)</f>
      </c>
      <c r="S330">
        <f>IF(CALC_EPM!$B323="","",CALC_EPM!S323)</f>
      </c>
      <c r="T330">
        <f>IF(CALC_EPM!$B323="","",CALC_EPM!T323)</f>
      </c>
      <c r="U330">
        <f>IF(CALC_EPM!$B323="","",CALC_EPM!U323)</f>
      </c>
    </row>
    <row r="331">
      <c r="A331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1" t="str">
        <f>IF(CALC_EPM!$B324="","",CALC_EPM!A324)</f>
      </c>
      <c r="C331" t="str">
        <f>IF(CALC_EPM!$B324="","",CALC_EPM!B324)</f>
      </c>
      <c r="D331">
        <f>IF(CALC_EPM!$B324="","",CALC_EPM!D324)</f>
      </c>
      <c r="E331" s="10" t="str">
        <f>IF(CALC_EPM!$B324="","",CALC_EPM!E324)</f>
      </c>
      <c r="F331" s="10" t="str">
        <f>IF(CALC_EPM!$B324="","",CALC_EPM!F324)</f>
      </c>
      <c r="G331" t="str">
        <f>IF(CALC_EPM!$B324="","",CALC_EPM!G324)</f>
      </c>
      <c r="H331" s="11" t="str">
        <f>IF(CALC_EPM!$B324="","",CALC_EPM!H324)</f>
      </c>
      <c r="I331" s="11" t="str">
        <f>IF(CALC_EPM!$B324="","",CALC_EPM!I324)</f>
      </c>
      <c r="J331" t="str">
        <f>IF(CALC_EPM!$B324="","",CALC_EPM!J324)</f>
      </c>
      <c r="K331" t="str">
        <f>IF(CALC_EPM!$B324="","",CALC_EPM!K324)</f>
      </c>
      <c r="L331">
        <f>IF(CALC_EPM!$B324="","",CALC_EPM!L324)</f>
      </c>
      <c r="M331">
        <f>IF(CALC_EPM!$B324="","",CALC_EPM!M324)</f>
      </c>
      <c r="N331">
        <f>IF(CALC_EPM!$B324="","",CALC_EPM!N324)</f>
      </c>
      <c r="O331">
        <f>IF(CALC_EPM!$B324="","",CALC_EPM!O324)</f>
      </c>
      <c r="P331">
        <f>IF(CALC_EPM!$B324="","",CALC_EPM!P324)</f>
      </c>
      <c r="Q331">
        <f>IF(CALC_EPM!$B324="","",CALC_EPM!Q324)</f>
      </c>
      <c r="R331">
        <f>IF(CALC_EPM!$B324="","",CALC_EPM!R324)</f>
      </c>
      <c r="S331">
        <f>IF(CALC_EPM!$B324="","",CALC_EPM!S324)</f>
      </c>
      <c r="T331">
        <f>IF(CALC_EPM!$B324="","",CALC_EPM!T324)</f>
      </c>
      <c r="U331">
        <f>IF(CALC_EPM!$B324="","",CALC_EPM!U324)</f>
      </c>
    </row>
    <row r="332">
      <c r="A332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2" t="str">
        <f>IF(CALC_EPM!$B325="","",CALC_EPM!A325)</f>
      </c>
      <c r="C332" t="str">
        <f>IF(CALC_EPM!$B325="","",CALC_EPM!B325)</f>
      </c>
      <c r="D332">
        <f>IF(CALC_EPM!$B325="","",CALC_EPM!D325)</f>
      </c>
      <c r="E332" s="10" t="str">
        <f>IF(CALC_EPM!$B325="","",CALC_EPM!E325)</f>
      </c>
      <c r="F332" s="10" t="str">
        <f>IF(CALC_EPM!$B325="","",CALC_EPM!F325)</f>
      </c>
      <c r="G332" t="str">
        <f>IF(CALC_EPM!$B325="","",CALC_EPM!G325)</f>
      </c>
      <c r="H332" s="11" t="str">
        <f>IF(CALC_EPM!$B325="","",CALC_EPM!H325)</f>
      </c>
      <c r="I332" s="11" t="str">
        <f>IF(CALC_EPM!$B325="","",CALC_EPM!I325)</f>
      </c>
      <c r="J332" t="str">
        <f>IF(CALC_EPM!$B325="","",CALC_EPM!J325)</f>
      </c>
      <c r="K332" t="str">
        <f>IF(CALC_EPM!$B325="","",CALC_EPM!K325)</f>
      </c>
      <c r="L332">
        <f>IF(CALC_EPM!$B325="","",CALC_EPM!L325)</f>
      </c>
      <c r="M332">
        <f>IF(CALC_EPM!$B325="","",CALC_EPM!M325)</f>
      </c>
      <c r="N332">
        <f>IF(CALC_EPM!$B325="","",CALC_EPM!N325)</f>
      </c>
      <c r="O332">
        <f>IF(CALC_EPM!$B325="","",CALC_EPM!O325)</f>
      </c>
      <c r="P332">
        <f>IF(CALC_EPM!$B325="","",CALC_EPM!P325)</f>
      </c>
      <c r="Q332">
        <f>IF(CALC_EPM!$B325="","",CALC_EPM!Q325)</f>
      </c>
      <c r="R332">
        <f>IF(CALC_EPM!$B325="","",CALC_EPM!R325)</f>
      </c>
      <c r="S332">
        <f>IF(CALC_EPM!$B325="","",CALC_EPM!S325)</f>
      </c>
      <c r="T332">
        <f>IF(CALC_EPM!$B325="","",CALC_EPM!T325)</f>
      </c>
      <c r="U332">
        <f>IF(CALC_EPM!$B325="","",CALC_EPM!U325)</f>
      </c>
    </row>
    <row r="333">
      <c r="A333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3" t="str">
        <f>IF(CALC_EPM!$B326="","",CALC_EPM!A326)</f>
      </c>
      <c r="C333" t="str">
        <f>IF(CALC_EPM!$B326="","",CALC_EPM!B326)</f>
      </c>
      <c r="D333">
        <f>IF(CALC_EPM!$B326="","",CALC_EPM!D326)</f>
      </c>
      <c r="E333" s="10" t="str">
        <f>IF(CALC_EPM!$B326="","",CALC_EPM!E326)</f>
      </c>
      <c r="F333" s="10" t="str">
        <f>IF(CALC_EPM!$B326="","",CALC_EPM!F326)</f>
      </c>
      <c r="G333" t="str">
        <f>IF(CALC_EPM!$B326="","",CALC_EPM!G326)</f>
      </c>
      <c r="H333" s="11" t="str">
        <f>IF(CALC_EPM!$B326="","",CALC_EPM!H326)</f>
      </c>
      <c r="I333" s="11" t="str">
        <f>IF(CALC_EPM!$B326="","",CALC_EPM!I326)</f>
      </c>
      <c r="J333" t="str">
        <f>IF(CALC_EPM!$B326="","",CALC_EPM!J326)</f>
      </c>
      <c r="K333" t="str">
        <f>IF(CALC_EPM!$B326="","",CALC_EPM!K326)</f>
      </c>
      <c r="L333">
        <f>IF(CALC_EPM!$B326="","",CALC_EPM!L326)</f>
      </c>
      <c r="M333">
        <f>IF(CALC_EPM!$B326="","",CALC_EPM!M326)</f>
      </c>
      <c r="N333">
        <f>IF(CALC_EPM!$B326="","",CALC_EPM!N326)</f>
      </c>
      <c r="O333">
        <f>IF(CALC_EPM!$B326="","",CALC_EPM!O326)</f>
      </c>
      <c r="P333">
        <f>IF(CALC_EPM!$B326="","",CALC_EPM!P326)</f>
      </c>
      <c r="Q333">
        <f>IF(CALC_EPM!$B326="","",CALC_EPM!Q326)</f>
      </c>
      <c r="R333">
        <f>IF(CALC_EPM!$B326="","",CALC_EPM!R326)</f>
      </c>
      <c r="S333">
        <f>IF(CALC_EPM!$B326="","",CALC_EPM!S326)</f>
      </c>
      <c r="T333">
        <f>IF(CALC_EPM!$B326="","",CALC_EPM!T326)</f>
      </c>
      <c r="U333">
        <f>IF(CALC_EPM!$B326="","",CALC_EPM!U326)</f>
      </c>
    </row>
    <row r="334">
      <c r="A334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4" t="str">
        <f>IF(CALC_EPM!$B327="","",CALC_EPM!A327)</f>
      </c>
      <c r="C334" t="str">
        <f>IF(CALC_EPM!$B327="","",CALC_EPM!B327)</f>
      </c>
      <c r="D334">
        <f>IF(CALC_EPM!$B327="","",CALC_EPM!D327)</f>
      </c>
      <c r="E334" s="10" t="str">
        <f>IF(CALC_EPM!$B327="","",CALC_EPM!E327)</f>
      </c>
      <c r="F334" s="10" t="str">
        <f>IF(CALC_EPM!$B327="","",CALC_EPM!F327)</f>
      </c>
      <c r="G334" t="str">
        <f>IF(CALC_EPM!$B327="","",CALC_EPM!G327)</f>
      </c>
      <c r="H334" s="11" t="str">
        <f>IF(CALC_EPM!$B327="","",CALC_EPM!H327)</f>
      </c>
      <c r="I334" s="11" t="str">
        <f>IF(CALC_EPM!$B327="","",CALC_EPM!I327)</f>
      </c>
      <c r="J334" t="str">
        <f>IF(CALC_EPM!$B327="","",CALC_EPM!J327)</f>
      </c>
      <c r="K334" t="str">
        <f>IF(CALC_EPM!$B327="","",CALC_EPM!K327)</f>
      </c>
      <c r="L334">
        <f>IF(CALC_EPM!$B327="","",CALC_EPM!L327)</f>
      </c>
      <c r="M334">
        <f>IF(CALC_EPM!$B327="","",CALC_EPM!M327)</f>
      </c>
      <c r="N334">
        <f>IF(CALC_EPM!$B327="","",CALC_EPM!N327)</f>
      </c>
      <c r="O334">
        <f>IF(CALC_EPM!$B327="","",CALC_EPM!O327)</f>
      </c>
      <c r="P334">
        <f>IF(CALC_EPM!$B327="","",CALC_EPM!P327)</f>
      </c>
      <c r="Q334">
        <f>IF(CALC_EPM!$B327="","",CALC_EPM!Q327)</f>
      </c>
      <c r="R334">
        <f>IF(CALC_EPM!$B327="","",CALC_EPM!R327)</f>
      </c>
      <c r="S334">
        <f>IF(CALC_EPM!$B327="","",CALC_EPM!S327)</f>
      </c>
      <c r="T334">
        <f>IF(CALC_EPM!$B327="","",CALC_EPM!T327)</f>
      </c>
      <c r="U334">
        <f>IF(CALC_EPM!$B327="","",CALC_EPM!U327)</f>
      </c>
    </row>
    <row r="335">
      <c r="A335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5" t="str">
        <f>IF(CALC_EPM!$B328="","",CALC_EPM!A328)</f>
      </c>
      <c r="C335" t="str">
        <f>IF(CALC_EPM!$B328="","",CALC_EPM!B328)</f>
      </c>
      <c r="D335">
        <f>IF(CALC_EPM!$B328="","",CALC_EPM!D328)</f>
      </c>
      <c r="E335" s="10" t="str">
        <f>IF(CALC_EPM!$B328="","",CALC_EPM!E328)</f>
      </c>
      <c r="F335" s="10" t="str">
        <f>IF(CALC_EPM!$B328="","",CALC_EPM!F328)</f>
      </c>
      <c r="G335" t="str">
        <f>IF(CALC_EPM!$B328="","",CALC_EPM!G328)</f>
      </c>
      <c r="H335" s="11" t="str">
        <f>IF(CALC_EPM!$B328="","",CALC_EPM!H328)</f>
      </c>
      <c r="I335" s="11" t="str">
        <f>IF(CALC_EPM!$B328="","",CALC_EPM!I328)</f>
      </c>
      <c r="J335" t="str">
        <f>IF(CALC_EPM!$B328="","",CALC_EPM!J328)</f>
      </c>
      <c r="K335" t="str">
        <f>IF(CALC_EPM!$B328="","",CALC_EPM!K328)</f>
      </c>
      <c r="L335">
        <f>IF(CALC_EPM!$B328="","",CALC_EPM!L328)</f>
      </c>
      <c r="M335">
        <f>IF(CALC_EPM!$B328="","",CALC_EPM!M328)</f>
      </c>
      <c r="N335">
        <f>IF(CALC_EPM!$B328="","",CALC_EPM!N328)</f>
      </c>
      <c r="O335">
        <f>IF(CALC_EPM!$B328="","",CALC_EPM!O328)</f>
      </c>
      <c r="P335">
        <f>IF(CALC_EPM!$B328="","",CALC_EPM!P328)</f>
      </c>
      <c r="Q335">
        <f>IF(CALC_EPM!$B328="","",CALC_EPM!Q328)</f>
      </c>
      <c r="R335">
        <f>IF(CALC_EPM!$B328="","",CALC_EPM!R328)</f>
      </c>
      <c r="S335">
        <f>IF(CALC_EPM!$B328="","",CALC_EPM!S328)</f>
      </c>
      <c r="T335">
        <f>IF(CALC_EPM!$B328="","",CALC_EPM!T328)</f>
      </c>
      <c r="U335">
        <f>IF(CALC_EPM!$B328="","",CALC_EPM!U328)</f>
      </c>
    </row>
    <row r="336">
      <c r="A336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36" t="str">
        <f>IF(CALC_EPM!$B329="","",CALC_EPM!A329)</f>
      </c>
      <c r="C336" t="str">
        <f>IF(CALC_EPM!$B329="","",CALC_EPM!B329)</f>
      </c>
      <c r="D336">
        <f>IF(CALC_EPM!$B329="","",CALC_EPM!D329)</f>
      </c>
      <c r="E336" s="10" t="str">
        <f>IF(CALC_EPM!$B329="","",CALC_EPM!E329)</f>
      </c>
      <c r="F336" s="10" t="str">
        <f>IF(CALC_EPM!$B329="","",CALC_EPM!F329)</f>
      </c>
      <c r="G336" t="str">
        <f>IF(CALC_EPM!$B329="","",CALC_EPM!G329)</f>
      </c>
      <c r="H336" s="11" t="str">
        <f>IF(CALC_EPM!$B329="","",CALC_EPM!H329)</f>
      </c>
      <c r="I336" s="11" t="str">
        <f>IF(CALC_EPM!$B329="","",CALC_EPM!I329)</f>
      </c>
      <c r="J336" t="str">
        <f>IF(CALC_EPM!$B329="","",CALC_EPM!J329)</f>
      </c>
      <c r="K336" t="str">
        <f>IF(CALC_EPM!$B329="","",CALC_EPM!K329)</f>
      </c>
      <c r="L336">
        <f>IF(CALC_EPM!$B329="","",CALC_EPM!L329)</f>
      </c>
      <c r="M336">
        <f>IF(CALC_EPM!$B329="","",CALC_EPM!M329)</f>
      </c>
      <c r="N336">
        <f>IF(CALC_EPM!$B329="","",CALC_EPM!N329)</f>
      </c>
      <c r="O336">
        <f>IF(CALC_EPM!$B329="","",CALC_EPM!O329)</f>
      </c>
      <c r="P336">
        <f>IF(CALC_EPM!$B329="","",CALC_EPM!P329)</f>
      </c>
      <c r="Q336">
        <f>IF(CALC_EPM!$B329="","",CALC_EPM!Q329)</f>
      </c>
      <c r="R336">
        <f>IF(CALC_EPM!$B329="","",CALC_EPM!R329)</f>
      </c>
      <c r="S336">
        <f>IF(CALC_EPM!$B329="","",CALC_EPM!S329)</f>
      </c>
      <c r="T336">
        <f>IF(CALC_EPM!$B329="","",CALC_EPM!T329)</f>
      </c>
      <c r="U336">
        <f>IF(CALC_EPM!$B329="","",CALC_EPM!U329)</f>
      </c>
    </row>
    <row r="337">
      <c r="A337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37" t="str">
        <f>IF(CALC_EPM!$B330="","",CALC_EPM!A330)</f>
      </c>
      <c r="C337" t="str">
        <f>IF(CALC_EPM!$B330="","",CALC_EPM!B330)</f>
      </c>
      <c r="D337">
        <f>IF(CALC_EPM!$B330="","",CALC_EPM!D330)</f>
      </c>
      <c r="E337" s="10" t="str">
        <f>IF(CALC_EPM!$B330="","",CALC_EPM!E330)</f>
      </c>
      <c r="F337" s="10" t="str">
        <f>IF(CALC_EPM!$B330="","",CALC_EPM!F330)</f>
      </c>
      <c r="G337" t="str">
        <f>IF(CALC_EPM!$B330="","",CALC_EPM!G330)</f>
      </c>
      <c r="H337" s="11" t="str">
        <f>IF(CALC_EPM!$B330="","",CALC_EPM!H330)</f>
      </c>
      <c r="I337" s="11" t="str">
        <f>IF(CALC_EPM!$B330="","",CALC_EPM!I330)</f>
      </c>
      <c r="J337" t="str">
        <f>IF(CALC_EPM!$B330="","",CALC_EPM!J330)</f>
      </c>
      <c r="K337" t="str">
        <f>IF(CALC_EPM!$B330="","",CALC_EPM!K330)</f>
      </c>
      <c r="L337">
        <f>IF(CALC_EPM!$B330="","",CALC_EPM!L330)</f>
      </c>
      <c r="M337">
        <f>IF(CALC_EPM!$B330="","",CALC_EPM!M330)</f>
      </c>
      <c r="N337">
        <f>IF(CALC_EPM!$B330="","",CALC_EPM!N330)</f>
      </c>
      <c r="O337">
        <f>IF(CALC_EPM!$B330="","",CALC_EPM!O330)</f>
      </c>
      <c r="P337">
        <f>IF(CALC_EPM!$B330="","",CALC_EPM!P330)</f>
      </c>
      <c r="Q337">
        <f>IF(CALC_EPM!$B330="","",CALC_EPM!Q330)</f>
      </c>
      <c r="R337">
        <f>IF(CALC_EPM!$B330="","",CALC_EPM!R330)</f>
      </c>
      <c r="S337">
        <f>IF(CALC_EPM!$B330="","",CALC_EPM!S330)</f>
      </c>
      <c r="T337">
        <f>IF(CALC_EPM!$B330="","",CALC_EPM!T330)</f>
      </c>
      <c r="U337">
        <f>IF(CALC_EPM!$B330="","",CALC_EPM!U330)</f>
      </c>
    </row>
    <row r="338">
      <c r="A338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38" t="str">
        <f>IF(CALC_EPM!$B331="","",CALC_EPM!A331)</f>
      </c>
      <c r="C338" t="str">
        <f>IF(CALC_EPM!$B331="","",CALC_EPM!B331)</f>
      </c>
      <c r="D338">
        <f>IF(CALC_EPM!$B331="","",CALC_EPM!D331)</f>
      </c>
      <c r="E338" s="10" t="str">
        <f>IF(CALC_EPM!$B331="","",CALC_EPM!E331)</f>
      </c>
      <c r="F338" s="10" t="str">
        <f>IF(CALC_EPM!$B331="","",CALC_EPM!F331)</f>
      </c>
      <c r="G338" t="str">
        <f>IF(CALC_EPM!$B331="","",CALC_EPM!G331)</f>
      </c>
      <c r="H338" s="11" t="str">
        <f>IF(CALC_EPM!$B331="","",CALC_EPM!H331)</f>
      </c>
      <c r="I338" s="11" t="str">
        <f>IF(CALC_EPM!$B331="","",CALC_EPM!I331)</f>
      </c>
      <c r="J338" t="str">
        <f>IF(CALC_EPM!$B331="","",CALC_EPM!J331)</f>
      </c>
      <c r="K338" t="str">
        <f>IF(CALC_EPM!$B331="","",CALC_EPM!K331)</f>
      </c>
      <c r="L338">
        <f>IF(CALC_EPM!$B331="","",CALC_EPM!L331)</f>
      </c>
      <c r="M338">
        <f>IF(CALC_EPM!$B331="","",CALC_EPM!M331)</f>
      </c>
      <c r="N338">
        <f>IF(CALC_EPM!$B331="","",CALC_EPM!N331)</f>
      </c>
      <c r="O338">
        <f>IF(CALC_EPM!$B331="","",CALC_EPM!O331)</f>
      </c>
      <c r="P338">
        <f>IF(CALC_EPM!$B331="","",CALC_EPM!P331)</f>
      </c>
      <c r="Q338">
        <f>IF(CALC_EPM!$B331="","",CALC_EPM!Q331)</f>
      </c>
      <c r="R338">
        <f>IF(CALC_EPM!$B331="","",CALC_EPM!R331)</f>
      </c>
      <c r="S338">
        <f>IF(CALC_EPM!$B331="","",CALC_EPM!S331)</f>
      </c>
      <c r="T338">
        <f>IF(CALC_EPM!$B331="","",CALC_EPM!T331)</f>
      </c>
      <c r="U338">
        <f>IF(CALC_EPM!$B331="","",CALC_EPM!U331)</f>
      </c>
    </row>
    <row r="339">
      <c r="A339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39" t="str">
        <f>IF(CALC_EPM!$B332="","",CALC_EPM!A332)</f>
      </c>
      <c r="C339" t="str">
        <f>IF(CALC_EPM!$B332="","",CALC_EPM!B332)</f>
      </c>
      <c r="D339">
        <f>IF(CALC_EPM!$B332="","",CALC_EPM!D332)</f>
      </c>
      <c r="E339" s="10" t="str">
        <f>IF(CALC_EPM!$B332="","",CALC_EPM!E332)</f>
      </c>
      <c r="F339" s="10" t="str">
        <f>IF(CALC_EPM!$B332="","",CALC_EPM!F332)</f>
      </c>
      <c r="G339" t="str">
        <f>IF(CALC_EPM!$B332="","",CALC_EPM!G332)</f>
      </c>
      <c r="H339" s="11" t="str">
        <f>IF(CALC_EPM!$B332="","",CALC_EPM!H332)</f>
      </c>
      <c r="I339" s="11" t="str">
        <f>IF(CALC_EPM!$B332="","",CALC_EPM!I332)</f>
      </c>
      <c r="J339" t="str">
        <f>IF(CALC_EPM!$B332="","",CALC_EPM!J332)</f>
      </c>
      <c r="K339" t="str">
        <f>IF(CALC_EPM!$B332="","",CALC_EPM!K332)</f>
      </c>
      <c r="L339">
        <f>IF(CALC_EPM!$B332="","",CALC_EPM!L332)</f>
      </c>
      <c r="M339">
        <f>IF(CALC_EPM!$B332="","",CALC_EPM!M332)</f>
      </c>
      <c r="N339">
        <f>IF(CALC_EPM!$B332="","",CALC_EPM!N332)</f>
      </c>
      <c r="O339">
        <f>IF(CALC_EPM!$B332="","",CALC_EPM!O332)</f>
      </c>
      <c r="P339">
        <f>IF(CALC_EPM!$B332="","",CALC_EPM!P332)</f>
      </c>
      <c r="Q339">
        <f>IF(CALC_EPM!$B332="","",CALC_EPM!Q332)</f>
      </c>
      <c r="R339">
        <f>IF(CALC_EPM!$B332="","",CALC_EPM!R332)</f>
      </c>
      <c r="S339">
        <f>IF(CALC_EPM!$B332="","",CALC_EPM!S332)</f>
      </c>
      <c r="T339">
        <f>IF(CALC_EPM!$B332="","",CALC_EPM!T332)</f>
      </c>
      <c r="U339">
        <f>IF(CALC_EPM!$B332="","",CALC_EPM!U332)</f>
      </c>
    </row>
    <row r="340">
      <c r="A340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0" t="str">
        <f>IF(CALC_EPM!$B333="","",CALC_EPM!A333)</f>
      </c>
      <c r="C340" t="str">
        <f>IF(CALC_EPM!$B333="","",CALC_EPM!B333)</f>
      </c>
      <c r="D340">
        <f>IF(CALC_EPM!$B333="","",CALC_EPM!D333)</f>
      </c>
      <c r="E340" s="10" t="str">
        <f>IF(CALC_EPM!$B333="","",CALC_EPM!E333)</f>
      </c>
      <c r="F340" s="10" t="str">
        <f>IF(CALC_EPM!$B333="","",CALC_EPM!F333)</f>
      </c>
      <c r="G340" t="str">
        <f>IF(CALC_EPM!$B333="","",CALC_EPM!G333)</f>
      </c>
      <c r="H340" s="11" t="str">
        <f>IF(CALC_EPM!$B333="","",CALC_EPM!H333)</f>
      </c>
      <c r="I340" s="11" t="str">
        <f>IF(CALC_EPM!$B333="","",CALC_EPM!I333)</f>
      </c>
      <c r="J340" t="str">
        <f>IF(CALC_EPM!$B333="","",CALC_EPM!J333)</f>
      </c>
      <c r="K340" t="str">
        <f>IF(CALC_EPM!$B333="","",CALC_EPM!K333)</f>
      </c>
      <c r="L340">
        <f>IF(CALC_EPM!$B333="","",CALC_EPM!L333)</f>
      </c>
      <c r="M340">
        <f>IF(CALC_EPM!$B333="","",CALC_EPM!M333)</f>
      </c>
      <c r="N340">
        <f>IF(CALC_EPM!$B333="","",CALC_EPM!N333)</f>
      </c>
      <c r="O340">
        <f>IF(CALC_EPM!$B333="","",CALC_EPM!O333)</f>
      </c>
      <c r="P340">
        <f>IF(CALC_EPM!$B333="","",CALC_EPM!P333)</f>
      </c>
      <c r="Q340">
        <f>IF(CALC_EPM!$B333="","",CALC_EPM!Q333)</f>
      </c>
      <c r="R340">
        <f>IF(CALC_EPM!$B333="","",CALC_EPM!R333)</f>
      </c>
      <c r="S340">
        <f>IF(CALC_EPM!$B333="","",CALC_EPM!S333)</f>
      </c>
      <c r="T340">
        <f>IF(CALC_EPM!$B333="","",CALC_EPM!T333)</f>
      </c>
      <c r="U340">
        <f>IF(CALC_EPM!$B333="","",CALC_EPM!U333)</f>
      </c>
    </row>
    <row r="341">
      <c r="A341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1" t="str">
        <f>IF(CALC_EPM!$B334="","",CALC_EPM!A334)</f>
      </c>
      <c r="C341" t="str">
        <f>IF(CALC_EPM!$B334="","",CALC_EPM!B334)</f>
      </c>
      <c r="D341">
        <f>IF(CALC_EPM!$B334="","",CALC_EPM!D334)</f>
      </c>
      <c r="E341" s="10" t="str">
        <f>IF(CALC_EPM!$B334="","",CALC_EPM!E334)</f>
      </c>
      <c r="F341" s="10" t="str">
        <f>IF(CALC_EPM!$B334="","",CALC_EPM!F334)</f>
      </c>
      <c r="G341" t="str">
        <f>IF(CALC_EPM!$B334="","",CALC_EPM!G334)</f>
      </c>
      <c r="H341" s="11" t="str">
        <f>IF(CALC_EPM!$B334="","",CALC_EPM!H334)</f>
      </c>
      <c r="I341" s="11" t="str">
        <f>IF(CALC_EPM!$B334="","",CALC_EPM!I334)</f>
      </c>
      <c r="J341" t="str">
        <f>IF(CALC_EPM!$B334="","",CALC_EPM!J334)</f>
      </c>
      <c r="K341" t="str">
        <f>IF(CALC_EPM!$B334="","",CALC_EPM!K334)</f>
      </c>
      <c r="L341">
        <f>IF(CALC_EPM!$B334="","",CALC_EPM!L334)</f>
      </c>
      <c r="M341">
        <f>IF(CALC_EPM!$B334="","",CALC_EPM!M334)</f>
      </c>
      <c r="N341">
        <f>IF(CALC_EPM!$B334="","",CALC_EPM!N334)</f>
      </c>
      <c r="O341">
        <f>IF(CALC_EPM!$B334="","",CALC_EPM!O334)</f>
      </c>
      <c r="P341">
        <f>IF(CALC_EPM!$B334="","",CALC_EPM!P334)</f>
      </c>
      <c r="Q341">
        <f>IF(CALC_EPM!$B334="","",CALC_EPM!Q334)</f>
      </c>
      <c r="R341">
        <f>IF(CALC_EPM!$B334="","",CALC_EPM!R334)</f>
      </c>
      <c r="S341">
        <f>IF(CALC_EPM!$B334="","",CALC_EPM!S334)</f>
      </c>
      <c r="T341">
        <f>IF(CALC_EPM!$B334="","",CALC_EPM!T334)</f>
      </c>
      <c r="U341">
        <f>IF(CALC_EPM!$B334="","",CALC_EPM!U334)</f>
      </c>
    </row>
    <row r="342">
      <c r="A342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2" t="str">
        <f>IF(CALC_EPM!$B335="","",CALC_EPM!A335)</f>
      </c>
      <c r="C342" t="str">
        <f>IF(CALC_EPM!$B335="","",CALC_EPM!B335)</f>
      </c>
      <c r="D342">
        <f>IF(CALC_EPM!$B335="","",CALC_EPM!D335)</f>
      </c>
      <c r="E342" s="10" t="str">
        <f>IF(CALC_EPM!$B335="","",CALC_EPM!E335)</f>
      </c>
      <c r="F342" s="10" t="str">
        <f>IF(CALC_EPM!$B335="","",CALC_EPM!F335)</f>
      </c>
      <c r="G342" t="str">
        <f>IF(CALC_EPM!$B335="","",CALC_EPM!G335)</f>
      </c>
      <c r="H342" s="11" t="str">
        <f>IF(CALC_EPM!$B335="","",CALC_EPM!H335)</f>
      </c>
      <c r="I342" s="11" t="str">
        <f>IF(CALC_EPM!$B335="","",CALC_EPM!I335)</f>
      </c>
      <c r="J342" t="str">
        <f>IF(CALC_EPM!$B335="","",CALC_EPM!J335)</f>
      </c>
      <c r="K342" t="str">
        <f>IF(CALC_EPM!$B335="","",CALC_EPM!K335)</f>
      </c>
      <c r="L342">
        <f>IF(CALC_EPM!$B335="","",CALC_EPM!L335)</f>
      </c>
      <c r="M342">
        <f>IF(CALC_EPM!$B335="","",CALC_EPM!M335)</f>
      </c>
      <c r="N342">
        <f>IF(CALC_EPM!$B335="","",CALC_EPM!N335)</f>
      </c>
      <c r="O342">
        <f>IF(CALC_EPM!$B335="","",CALC_EPM!O335)</f>
      </c>
      <c r="P342">
        <f>IF(CALC_EPM!$B335="","",CALC_EPM!P335)</f>
      </c>
      <c r="Q342">
        <f>IF(CALC_EPM!$B335="","",CALC_EPM!Q335)</f>
      </c>
      <c r="R342">
        <f>IF(CALC_EPM!$B335="","",CALC_EPM!R335)</f>
      </c>
      <c r="S342">
        <f>IF(CALC_EPM!$B335="","",CALC_EPM!S335)</f>
      </c>
      <c r="T342">
        <f>IF(CALC_EPM!$B335="","",CALC_EPM!T335)</f>
      </c>
      <c r="U342">
        <f>IF(CALC_EPM!$B335="","",CALC_EPM!U335)</f>
      </c>
    </row>
    <row r="343">
      <c r="A343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3" t="str">
        <f>IF(CALC_EPM!$B336="","",CALC_EPM!A336)</f>
      </c>
      <c r="C343" t="str">
        <f>IF(CALC_EPM!$B336="","",CALC_EPM!B336)</f>
      </c>
      <c r="D343">
        <f>IF(CALC_EPM!$B336="","",CALC_EPM!D336)</f>
      </c>
      <c r="E343" s="10" t="str">
        <f>IF(CALC_EPM!$B336="","",CALC_EPM!E336)</f>
      </c>
      <c r="F343" s="10" t="str">
        <f>IF(CALC_EPM!$B336="","",CALC_EPM!F336)</f>
      </c>
      <c r="G343" t="str">
        <f>IF(CALC_EPM!$B336="","",CALC_EPM!G336)</f>
      </c>
      <c r="H343" s="11" t="str">
        <f>IF(CALC_EPM!$B336="","",CALC_EPM!H336)</f>
      </c>
      <c r="I343" s="11" t="str">
        <f>IF(CALC_EPM!$B336="","",CALC_EPM!I336)</f>
      </c>
      <c r="J343" t="str">
        <f>IF(CALC_EPM!$B336="","",CALC_EPM!J336)</f>
      </c>
      <c r="K343" t="str">
        <f>IF(CALC_EPM!$B336="","",CALC_EPM!K336)</f>
      </c>
      <c r="L343">
        <f>IF(CALC_EPM!$B336="","",CALC_EPM!L336)</f>
      </c>
      <c r="M343">
        <f>IF(CALC_EPM!$B336="","",CALC_EPM!M336)</f>
      </c>
      <c r="N343">
        <f>IF(CALC_EPM!$B336="","",CALC_EPM!N336)</f>
      </c>
      <c r="O343">
        <f>IF(CALC_EPM!$B336="","",CALC_EPM!O336)</f>
      </c>
      <c r="P343">
        <f>IF(CALC_EPM!$B336="","",CALC_EPM!P336)</f>
      </c>
      <c r="Q343">
        <f>IF(CALC_EPM!$B336="","",CALC_EPM!Q336)</f>
      </c>
      <c r="R343">
        <f>IF(CALC_EPM!$B336="","",CALC_EPM!R336)</f>
      </c>
      <c r="S343">
        <f>IF(CALC_EPM!$B336="","",CALC_EPM!S336)</f>
      </c>
      <c r="T343">
        <f>IF(CALC_EPM!$B336="","",CALC_EPM!T336)</f>
      </c>
      <c r="U343">
        <f>IF(CALC_EPM!$B336="","",CALC_EPM!U336)</f>
      </c>
    </row>
    <row r="344">
      <c r="A344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4" t="str">
        <f>IF(CALC_EPM!$B337="","",CALC_EPM!A337)</f>
      </c>
      <c r="C344" t="str">
        <f>IF(CALC_EPM!$B337="","",CALC_EPM!B337)</f>
      </c>
      <c r="D344">
        <f>IF(CALC_EPM!$B337="","",CALC_EPM!D337)</f>
      </c>
      <c r="E344" s="10" t="str">
        <f>IF(CALC_EPM!$B337="","",CALC_EPM!E337)</f>
      </c>
      <c r="F344" s="10" t="str">
        <f>IF(CALC_EPM!$B337="","",CALC_EPM!F337)</f>
      </c>
      <c r="G344" t="str">
        <f>IF(CALC_EPM!$B337="","",CALC_EPM!G337)</f>
      </c>
      <c r="H344" s="11" t="str">
        <f>IF(CALC_EPM!$B337="","",CALC_EPM!H337)</f>
      </c>
      <c r="I344" s="11" t="str">
        <f>IF(CALC_EPM!$B337="","",CALC_EPM!I337)</f>
      </c>
      <c r="J344" t="str">
        <f>IF(CALC_EPM!$B337="","",CALC_EPM!J337)</f>
      </c>
      <c r="K344" t="str">
        <f>IF(CALC_EPM!$B337="","",CALC_EPM!K337)</f>
      </c>
      <c r="L344">
        <f>IF(CALC_EPM!$B337="","",CALC_EPM!L337)</f>
      </c>
      <c r="M344">
        <f>IF(CALC_EPM!$B337="","",CALC_EPM!M337)</f>
      </c>
      <c r="N344">
        <f>IF(CALC_EPM!$B337="","",CALC_EPM!N337)</f>
      </c>
      <c r="O344">
        <f>IF(CALC_EPM!$B337="","",CALC_EPM!O337)</f>
      </c>
      <c r="P344">
        <f>IF(CALC_EPM!$B337="","",CALC_EPM!P337)</f>
      </c>
      <c r="Q344">
        <f>IF(CALC_EPM!$B337="","",CALC_EPM!Q337)</f>
      </c>
      <c r="R344">
        <f>IF(CALC_EPM!$B337="","",CALC_EPM!R337)</f>
      </c>
      <c r="S344">
        <f>IF(CALC_EPM!$B337="","",CALC_EPM!S337)</f>
      </c>
      <c r="T344">
        <f>IF(CALC_EPM!$B337="","",CALC_EPM!T337)</f>
      </c>
      <c r="U344">
        <f>IF(CALC_EPM!$B337="","",CALC_EPM!U337)</f>
      </c>
    </row>
    <row r="345">
      <c r="A345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5" t="str">
        <f>IF(CALC_EPM!$B338="","",CALC_EPM!A338)</f>
      </c>
      <c r="C345" t="str">
        <f>IF(CALC_EPM!$B338="","",CALC_EPM!B338)</f>
      </c>
      <c r="D345">
        <f>IF(CALC_EPM!$B338="","",CALC_EPM!D338)</f>
      </c>
      <c r="E345" s="10" t="str">
        <f>IF(CALC_EPM!$B338="","",CALC_EPM!E338)</f>
      </c>
      <c r="F345" s="10" t="str">
        <f>IF(CALC_EPM!$B338="","",CALC_EPM!F338)</f>
      </c>
      <c r="G345" t="str">
        <f>IF(CALC_EPM!$B338="","",CALC_EPM!G338)</f>
      </c>
      <c r="H345" s="11" t="str">
        <f>IF(CALC_EPM!$B338="","",CALC_EPM!H338)</f>
      </c>
      <c r="I345" s="11" t="str">
        <f>IF(CALC_EPM!$B338="","",CALC_EPM!I338)</f>
      </c>
      <c r="J345" t="str">
        <f>IF(CALC_EPM!$B338="","",CALC_EPM!J338)</f>
      </c>
      <c r="K345" t="str">
        <f>IF(CALC_EPM!$B338="","",CALC_EPM!K338)</f>
      </c>
      <c r="L345">
        <f>IF(CALC_EPM!$B338="","",CALC_EPM!L338)</f>
      </c>
      <c r="M345">
        <f>IF(CALC_EPM!$B338="","",CALC_EPM!M338)</f>
      </c>
      <c r="N345">
        <f>IF(CALC_EPM!$B338="","",CALC_EPM!N338)</f>
      </c>
      <c r="O345">
        <f>IF(CALC_EPM!$B338="","",CALC_EPM!O338)</f>
      </c>
      <c r="P345">
        <f>IF(CALC_EPM!$B338="","",CALC_EPM!P338)</f>
      </c>
      <c r="Q345">
        <f>IF(CALC_EPM!$B338="","",CALC_EPM!Q338)</f>
      </c>
      <c r="R345">
        <f>IF(CALC_EPM!$B338="","",CALC_EPM!R338)</f>
      </c>
      <c r="S345">
        <f>IF(CALC_EPM!$B338="","",CALC_EPM!S338)</f>
      </c>
      <c r="T345">
        <f>IF(CALC_EPM!$B338="","",CALC_EPM!T338)</f>
      </c>
      <c r="U345">
        <f>IF(CALC_EPM!$B338="","",CALC_EPM!U338)</f>
      </c>
    </row>
    <row r="346">
      <c r="A346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46" t="str">
        <f>IF(CALC_EPM!$B339="","",CALC_EPM!A339)</f>
      </c>
      <c r="C346" t="str">
        <f>IF(CALC_EPM!$B339="","",CALC_EPM!B339)</f>
      </c>
      <c r="D346">
        <f>IF(CALC_EPM!$B339="","",CALC_EPM!D339)</f>
      </c>
      <c r="E346" s="10" t="str">
        <f>IF(CALC_EPM!$B339="","",CALC_EPM!E339)</f>
      </c>
      <c r="F346" s="10" t="str">
        <f>IF(CALC_EPM!$B339="","",CALC_EPM!F339)</f>
      </c>
      <c r="G346" t="str">
        <f>IF(CALC_EPM!$B339="","",CALC_EPM!G339)</f>
      </c>
      <c r="H346" s="11" t="str">
        <f>IF(CALC_EPM!$B339="","",CALC_EPM!H339)</f>
      </c>
      <c r="I346" s="11" t="str">
        <f>IF(CALC_EPM!$B339="","",CALC_EPM!I339)</f>
      </c>
      <c r="J346" t="str">
        <f>IF(CALC_EPM!$B339="","",CALC_EPM!J339)</f>
      </c>
      <c r="K346" t="str">
        <f>IF(CALC_EPM!$B339="","",CALC_EPM!K339)</f>
      </c>
      <c r="L346">
        <f>IF(CALC_EPM!$B339="","",CALC_EPM!L339)</f>
      </c>
      <c r="M346">
        <f>IF(CALC_EPM!$B339="","",CALC_EPM!M339)</f>
      </c>
      <c r="N346">
        <f>IF(CALC_EPM!$B339="","",CALC_EPM!N339)</f>
      </c>
      <c r="O346">
        <f>IF(CALC_EPM!$B339="","",CALC_EPM!O339)</f>
      </c>
      <c r="P346">
        <f>IF(CALC_EPM!$B339="","",CALC_EPM!P339)</f>
      </c>
      <c r="Q346">
        <f>IF(CALC_EPM!$B339="","",CALC_EPM!Q339)</f>
      </c>
      <c r="R346">
        <f>IF(CALC_EPM!$B339="","",CALC_EPM!R339)</f>
      </c>
      <c r="S346">
        <f>IF(CALC_EPM!$B339="","",CALC_EPM!S339)</f>
      </c>
      <c r="T346">
        <f>IF(CALC_EPM!$B339="","",CALC_EPM!T339)</f>
      </c>
      <c r="U346">
        <f>IF(CALC_EPM!$B339="","",CALC_EPM!U339)</f>
      </c>
    </row>
    <row r="347">
      <c r="A347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47" t="str">
        <f>IF(CALC_EPM!$B340="","",CALC_EPM!A340)</f>
      </c>
      <c r="C347" t="str">
        <f>IF(CALC_EPM!$B340="","",CALC_EPM!B340)</f>
      </c>
      <c r="D347">
        <f>IF(CALC_EPM!$B340="","",CALC_EPM!D340)</f>
      </c>
      <c r="E347" s="10" t="str">
        <f>IF(CALC_EPM!$B340="","",CALC_EPM!E340)</f>
      </c>
      <c r="F347" s="10" t="str">
        <f>IF(CALC_EPM!$B340="","",CALC_EPM!F340)</f>
      </c>
      <c r="G347" t="str">
        <f>IF(CALC_EPM!$B340="","",CALC_EPM!G340)</f>
      </c>
      <c r="H347" s="11" t="str">
        <f>IF(CALC_EPM!$B340="","",CALC_EPM!H340)</f>
      </c>
      <c r="I347" s="11" t="str">
        <f>IF(CALC_EPM!$B340="","",CALC_EPM!I340)</f>
      </c>
      <c r="J347" t="str">
        <f>IF(CALC_EPM!$B340="","",CALC_EPM!J340)</f>
      </c>
      <c r="K347" t="str">
        <f>IF(CALC_EPM!$B340="","",CALC_EPM!K340)</f>
      </c>
      <c r="L347">
        <f>IF(CALC_EPM!$B340="","",CALC_EPM!L340)</f>
      </c>
      <c r="M347">
        <f>IF(CALC_EPM!$B340="","",CALC_EPM!M340)</f>
      </c>
      <c r="N347">
        <f>IF(CALC_EPM!$B340="","",CALC_EPM!N340)</f>
      </c>
      <c r="O347">
        <f>IF(CALC_EPM!$B340="","",CALC_EPM!O340)</f>
      </c>
      <c r="P347">
        <f>IF(CALC_EPM!$B340="","",CALC_EPM!P340)</f>
      </c>
      <c r="Q347">
        <f>IF(CALC_EPM!$B340="","",CALC_EPM!Q340)</f>
      </c>
      <c r="R347">
        <f>IF(CALC_EPM!$B340="","",CALC_EPM!R340)</f>
      </c>
      <c r="S347">
        <f>IF(CALC_EPM!$B340="","",CALC_EPM!S340)</f>
      </c>
      <c r="T347">
        <f>IF(CALC_EPM!$B340="","",CALC_EPM!T340)</f>
      </c>
      <c r="U347">
        <f>IF(CALC_EPM!$B340="","",CALC_EPM!U340)</f>
      </c>
    </row>
    <row r="348">
      <c r="A348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48" t="str">
        <f>IF(CALC_EPM!$B341="","",CALC_EPM!A341)</f>
      </c>
      <c r="C348" t="str">
        <f>IF(CALC_EPM!$B341="","",CALC_EPM!B341)</f>
      </c>
      <c r="D348">
        <f>IF(CALC_EPM!$B341="","",CALC_EPM!D341)</f>
      </c>
      <c r="E348" s="10" t="str">
        <f>IF(CALC_EPM!$B341="","",CALC_EPM!E341)</f>
      </c>
      <c r="F348" s="10" t="str">
        <f>IF(CALC_EPM!$B341="","",CALC_EPM!F341)</f>
      </c>
      <c r="G348" t="str">
        <f>IF(CALC_EPM!$B341="","",CALC_EPM!G341)</f>
      </c>
      <c r="H348" s="11" t="str">
        <f>IF(CALC_EPM!$B341="","",CALC_EPM!H341)</f>
      </c>
      <c r="I348" s="11" t="str">
        <f>IF(CALC_EPM!$B341="","",CALC_EPM!I341)</f>
      </c>
      <c r="J348" t="str">
        <f>IF(CALC_EPM!$B341="","",CALC_EPM!J341)</f>
      </c>
      <c r="K348" t="str">
        <f>IF(CALC_EPM!$B341="","",CALC_EPM!K341)</f>
      </c>
      <c r="L348">
        <f>IF(CALC_EPM!$B341="","",CALC_EPM!L341)</f>
      </c>
      <c r="M348">
        <f>IF(CALC_EPM!$B341="","",CALC_EPM!M341)</f>
      </c>
      <c r="N348">
        <f>IF(CALC_EPM!$B341="","",CALC_EPM!N341)</f>
      </c>
      <c r="O348">
        <f>IF(CALC_EPM!$B341="","",CALC_EPM!O341)</f>
      </c>
      <c r="P348">
        <f>IF(CALC_EPM!$B341="","",CALC_EPM!P341)</f>
      </c>
      <c r="Q348">
        <f>IF(CALC_EPM!$B341="","",CALC_EPM!Q341)</f>
      </c>
      <c r="R348">
        <f>IF(CALC_EPM!$B341="","",CALC_EPM!R341)</f>
      </c>
      <c r="S348">
        <f>IF(CALC_EPM!$B341="","",CALC_EPM!S341)</f>
      </c>
      <c r="T348">
        <f>IF(CALC_EPM!$B341="","",CALC_EPM!T341)</f>
      </c>
      <c r="U348">
        <f>IF(CALC_EPM!$B341="","",CALC_EPM!U341)</f>
      </c>
    </row>
    <row r="349">
      <c r="A349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49" t="str">
        <f>IF(CALC_EPM!$B342="","",CALC_EPM!A342)</f>
      </c>
      <c r="C349" t="str">
        <f>IF(CALC_EPM!$B342="","",CALC_EPM!B342)</f>
      </c>
      <c r="D349">
        <f>IF(CALC_EPM!$B342="","",CALC_EPM!D342)</f>
      </c>
      <c r="E349" s="10" t="str">
        <f>IF(CALC_EPM!$B342="","",CALC_EPM!E342)</f>
      </c>
      <c r="F349" s="10" t="str">
        <f>IF(CALC_EPM!$B342="","",CALC_EPM!F342)</f>
      </c>
      <c r="G349" t="str">
        <f>IF(CALC_EPM!$B342="","",CALC_EPM!G342)</f>
      </c>
      <c r="H349" s="11" t="str">
        <f>IF(CALC_EPM!$B342="","",CALC_EPM!H342)</f>
      </c>
      <c r="I349" s="11" t="str">
        <f>IF(CALC_EPM!$B342="","",CALC_EPM!I342)</f>
      </c>
      <c r="J349" t="str">
        <f>IF(CALC_EPM!$B342="","",CALC_EPM!J342)</f>
      </c>
      <c r="K349" t="str">
        <f>IF(CALC_EPM!$B342="","",CALC_EPM!K342)</f>
      </c>
      <c r="L349">
        <f>IF(CALC_EPM!$B342="","",CALC_EPM!L342)</f>
      </c>
      <c r="M349">
        <f>IF(CALC_EPM!$B342="","",CALC_EPM!M342)</f>
      </c>
      <c r="N349">
        <f>IF(CALC_EPM!$B342="","",CALC_EPM!N342)</f>
      </c>
      <c r="O349">
        <f>IF(CALC_EPM!$B342="","",CALC_EPM!O342)</f>
      </c>
      <c r="P349">
        <f>IF(CALC_EPM!$B342="","",CALC_EPM!P342)</f>
      </c>
      <c r="Q349">
        <f>IF(CALC_EPM!$B342="","",CALC_EPM!Q342)</f>
      </c>
      <c r="R349">
        <f>IF(CALC_EPM!$B342="","",CALC_EPM!R342)</f>
      </c>
      <c r="S349">
        <f>IF(CALC_EPM!$B342="","",CALC_EPM!S342)</f>
      </c>
      <c r="T349">
        <f>IF(CALC_EPM!$B342="","",CALC_EPM!T342)</f>
      </c>
      <c r="U349">
        <f>IF(CALC_EPM!$B342="","",CALC_EPM!U342)</f>
      </c>
    </row>
    <row r="350">
      <c r="A350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0" t="str">
        <f>IF(CALC_EPM!$B343="","",CALC_EPM!A343)</f>
      </c>
      <c r="C350" t="str">
        <f>IF(CALC_EPM!$B343="","",CALC_EPM!B343)</f>
      </c>
      <c r="D350">
        <f>IF(CALC_EPM!$B343="","",CALC_EPM!D343)</f>
      </c>
      <c r="E350" s="10" t="str">
        <f>IF(CALC_EPM!$B343="","",CALC_EPM!E343)</f>
      </c>
      <c r="F350" s="10" t="str">
        <f>IF(CALC_EPM!$B343="","",CALC_EPM!F343)</f>
      </c>
      <c r="G350" t="str">
        <f>IF(CALC_EPM!$B343="","",CALC_EPM!G343)</f>
      </c>
      <c r="H350" s="11" t="str">
        <f>IF(CALC_EPM!$B343="","",CALC_EPM!H343)</f>
      </c>
      <c r="I350" s="11" t="str">
        <f>IF(CALC_EPM!$B343="","",CALC_EPM!I343)</f>
      </c>
      <c r="J350" t="str">
        <f>IF(CALC_EPM!$B343="","",CALC_EPM!J343)</f>
      </c>
      <c r="K350" t="str">
        <f>IF(CALC_EPM!$B343="","",CALC_EPM!K343)</f>
      </c>
      <c r="L350">
        <f>IF(CALC_EPM!$B343="","",CALC_EPM!L343)</f>
      </c>
      <c r="M350">
        <f>IF(CALC_EPM!$B343="","",CALC_EPM!M343)</f>
      </c>
      <c r="N350">
        <f>IF(CALC_EPM!$B343="","",CALC_EPM!N343)</f>
      </c>
      <c r="O350">
        <f>IF(CALC_EPM!$B343="","",CALC_EPM!O343)</f>
      </c>
      <c r="P350">
        <f>IF(CALC_EPM!$B343="","",CALC_EPM!P343)</f>
      </c>
      <c r="Q350">
        <f>IF(CALC_EPM!$B343="","",CALC_EPM!Q343)</f>
      </c>
      <c r="R350">
        <f>IF(CALC_EPM!$B343="","",CALC_EPM!R343)</f>
      </c>
      <c r="S350">
        <f>IF(CALC_EPM!$B343="","",CALC_EPM!S343)</f>
      </c>
      <c r="T350">
        <f>IF(CALC_EPM!$B343="","",CALC_EPM!T343)</f>
      </c>
      <c r="U350">
        <f>IF(CALC_EPM!$B343="","",CALC_EPM!U343)</f>
      </c>
    </row>
    <row r="351">
      <c r="A351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1" t="str">
        <f>IF(CALC_EPM!$B344="","",CALC_EPM!A344)</f>
      </c>
      <c r="C351" t="str">
        <f>IF(CALC_EPM!$B344="","",CALC_EPM!B344)</f>
      </c>
      <c r="D351">
        <f>IF(CALC_EPM!$B344="","",CALC_EPM!D344)</f>
      </c>
      <c r="E351" s="10" t="str">
        <f>IF(CALC_EPM!$B344="","",CALC_EPM!E344)</f>
      </c>
      <c r="F351" s="10" t="str">
        <f>IF(CALC_EPM!$B344="","",CALC_EPM!F344)</f>
      </c>
      <c r="G351" t="str">
        <f>IF(CALC_EPM!$B344="","",CALC_EPM!G344)</f>
      </c>
      <c r="H351" s="11" t="str">
        <f>IF(CALC_EPM!$B344="","",CALC_EPM!H344)</f>
      </c>
      <c r="I351" s="11" t="str">
        <f>IF(CALC_EPM!$B344="","",CALC_EPM!I344)</f>
      </c>
      <c r="J351" t="str">
        <f>IF(CALC_EPM!$B344="","",CALC_EPM!J344)</f>
      </c>
      <c r="K351" t="str">
        <f>IF(CALC_EPM!$B344="","",CALC_EPM!K344)</f>
      </c>
      <c r="L351">
        <f>IF(CALC_EPM!$B344="","",CALC_EPM!L344)</f>
      </c>
      <c r="M351">
        <f>IF(CALC_EPM!$B344="","",CALC_EPM!M344)</f>
      </c>
      <c r="N351">
        <f>IF(CALC_EPM!$B344="","",CALC_EPM!N344)</f>
      </c>
      <c r="O351">
        <f>IF(CALC_EPM!$B344="","",CALC_EPM!O344)</f>
      </c>
      <c r="P351">
        <f>IF(CALC_EPM!$B344="","",CALC_EPM!P344)</f>
      </c>
      <c r="Q351">
        <f>IF(CALC_EPM!$B344="","",CALC_EPM!Q344)</f>
      </c>
      <c r="R351">
        <f>IF(CALC_EPM!$B344="","",CALC_EPM!R344)</f>
      </c>
      <c r="S351">
        <f>IF(CALC_EPM!$B344="","",CALC_EPM!S344)</f>
      </c>
      <c r="T351">
        <f>IF(CALC_EPM!$B344="","",CALC_EPM!T344)</f>
      </c>
      <c r="U351">
        <f>IF(CALC_EPM!$B344="","",CALC_EPM!U344)</f>
      </c>
    </row>
    <row r="352">
      <c r="A352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2" t="str">
        <f>IF(CALC_EPM!$B345="","",CALC_EPM!A345)</f>
      </c>
      <c r="C352" t="str">
        <f>IF(CALC_EPM!$B345="","",CALC_EPM!B345)</f>
      </c>
      <c r="D352">
        <f>IF(CALC_EPM!$B345="","",CALC_EPM!D345)</f>
      </c>
      <c r="E352" s="10" t="str">
        <f>IF(CALC_EPM!$B345="","",CALC_EPM!E345)</f>
      </c>
      <c r="F352" s="10" t="str">
        <f>IF(CALC_EPM!$B345="","",CALC_EPM!F345)</f>
      </c>
      <c r="G352" t="str">
        <f>IF(CALC_EPM!$B345="","",CALC_EPM!G345)</f>
      </c>
      <c r="H352" s="11" t="str">
        <f>IF(CALC_EPM!$B345="","",CALC_EPM!H345)</f>
      </c>
      <c r="I352" s="11" t="str">
        <f>IF(CALC_EPM!$B345="","",CALC_EPM!I345)</f>
      </c>
      <c r="J352" t="str">
        <f>IF(CALC_EPM!$B345="","",CALC_EPM!J345)</f>
      </c>
      <c r="K352" t="str">
        <f>IF(CALC_EPM!$B345="","",CALC_EPM!K345)</f>
      </c>
      <c r="L352">
        <f>IF(CALC_EPM!$B345="","",CALC_EPM!L345)</f>
      </c>
      <c r="M352">
        <f>IF(CALC_EPM!$B345="","",CALC_EPM!M345)</f>
      </c>
      <c r="N352">
        <f>IF(CALC_EPM!$B345="","",CALC_EPM!N345)</f>
      </c>
      <c r="O352">
        <f>IF(CALC_EPM!$B345="","",CALC_EPM!O345)</f>
      </c>
      <c r="P352">
        <f>IF(CALC_EPM!$B345="","",CALC_EPM!P345)</f>
      </c>
      <c r="Q352">
        <f>IF(CALC_EPM!$B345="","",CALC_EPM!Q345)</f>
      </c>
      <c r="R352">
        <f>IF(CALC_EPM!$B345="","",CALC_EPM!R345)</f>
      </c>
      <c r="S352">
        <f>IF(CALC_EPM!$B345="","",CALC_EPM!S345)</f>
      </c>
      <c r="T352">
        <f>IF(CALC_EPM!$B345="","",CALC_EPM!T345)</f>
      </c>
      <c r="U352">
        <f>IF(CALC_EPM!$B345="","",CALC_EPM!U345)</f>
      </c>
    </row>
    <row r="353">
      <c r="A353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3" t="str">
        <f>IF(CALC_EPM!$B346="","",CALC_EPM!A346)</f>
      </c>
      <c r="C353" t="str">
        <f>IF(CALC_EPM!$B346="","",CALC_EPM!B346)</f>
      </c>
      <c r="D353">
        <f>IF(CALC_EPM!$B346="","",CALC_EPM!D346)</f>
      </c>
      <c r="E353" s="10" t="str">
        <f>IF(CALC_EPM!$B346="","",CALC_EPM!E346)</f>
      </c>
      <c r="F353" s="10" t="str">
        <f>IF(CALC_EPM!$B346="","",CALC_EPM!F346)</f>
      </c>
      <c r="G353" t="str">
        <f>IF(CALC_EPM!$B346="","",CALC_EPM!G346)</f>
      </c>
      <c r="H353" s="11" t="str">
        <f>IF(CALC_EPM!$B346="","",CALC_EPM!H346)</f>
      </c>
      <c r="I353" s="11" t="str">
        <f>IF(CALC_EPM!$B346="","",CALC_EPM!I346)</f>
      </c>
      <c r="J353" t="str">
        <f>IF(CALC_EPM!$B346="","",CALC_EPM!J346)</f>
      </c>
      <c r="K353" t="str">
        <f>IF(CALC_EPM!$B346="","",CALC_EPM!K346)</f>
      </c>
      <c r="L353">
        <f>IF(CALC_EPM!$B346="","",CALC_EPM!L346)</f>
      </c>
      <c r="M353">
        <f>IF(CALC_EPM!$B346="","",CALC_EPM!M346)</f>
      </c>
      <c r="N353">
        <f>IF(CALC_EPM!$B346="","",CALC_EPM!N346)</f>
      </c>
      <c r="O353">
        <f>IF(CALC_EPM!$B346="","",CALC_EPM!O346)</f>
      </c>
      <c r="P353">
        <f>IF(CALC_EPM!$B346="","",CALC_EPM!P346)</f>
      </c>
      <c r="Q353">
        <f>IF(CALC_EPM!$B346="","",CALC_EPM!Q346)</f>
      </c>
      <c r="R353">
        <f>IF(CALC_EPM!$B346="","",CALC_EPM!R346)</f>
      </c>
      <c r="S353">
        <f>IF(CALC_EPM!$B346="","",CALC_EPM!S346)</f>
      </c>
      <c r="T353">
        <f>IF(CALC_EPM!$B346="","",CALC_EPM!T346)</f>
      </c>
      <c r="U353">
        <f>IF(CALC_EPM!$B346="","",CALC_EPM!U346)</f>
      </c>
    </row>
    <row r="354">
      <c r="A354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4" t="str">
        <f>IF(CALC_EPM!$B347="","",CALC_EPM!A347)</f>
      </c>
      <c r="C354" t="str">
        <f>IF(CALC_EPM!$B347="","",CALC_EPM!B347)</f>
      </c>
      <c r="D354">
        <f>IF(CALC_EPM!$B347="","",CALC_EPM!D347)</f>
      </c>
      <c r="E354" s="10" t="str">
        <f>IF(CALC_EPM!$B347="","",CALC_EPM!E347)</f>
      </c>
      <c r="F354" s="10" t="str">
        <f>IF(CALC_EPM!$B347="","",CALC_EPM!F347)</f>
      </c>
      <c r="G354" t="str">
        <f>IF(CALC_EPM!$B347="","",CALC_EPM!G347)</f>
      </c>
      <c r="H354" s="11" t="str">
        <f>IF(CALC_EPM!$B347="","",CALC_EPM!H347)</f>
      </c>
      <c r="I354" s="11" t="str">
        <f>IF(CALC_EPM!$B347="","",CALC_EPM!I347)</f>
      </c>
      <c r="J354" t="str">
        <f>IF(CALC_EPM!$B347="","",CALC_EPM!J347)</f>
      </c>
      <c r="K354" t="str">
        <f>IF(CALC_EPM!$B347="","",CALC_EPM!K347)</f>
      </c>
      <c r="L354">
        <f>IF(CALC_EPM!$B347="","",CALC_EPM!L347)</f>
      </c>
      <c r="M354">
        <f>IF(CALC_EPM!$B347="","",CALC_EPM!M347)</f>
      </c>
      <c r="N354">
        <f>IF(CALC_EPM!$B347="","",CALC_EPM!N347)</f>
      </c>
      <c r="O354">
        <f>IF(CALC_EPM!$B347="","",CALC_EPM!O347)</f>
      </c>
      <c r="P354">
        <f>IF(CALC_EPM!$B347="","",CALC_EPM!P347)</f>
      </c>
      <c r="Q354">
        <f>IF(CALC_EPM!$B347="","",CALC_EPM!Q347)</f>
      </c>
      <c r="R354">
        <f>IF(CALC_EPM!$B347="","",CALC_EPM!R347)</f>
      </c>
      <c r="S354">
        <f>IF(CALC_EPM!$B347="","",CALC_EPM!S347)</f>
      </c>
      <c r="T354">
        <f>IF(CALC_EPM!$B347="","",CALC_EPM!T347)</f>
      </c>
      <c r="U354">
        <f>IF(CALC_EPM!$B347="","",CALC_EPM!U347)</f>
      </c>
    </row>
    <row r="355">
      <c r="A355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5" t="str">
        <f>IF(CALC_EPM!$B348="","",CALC_EPM!A348)</f>
      </c>
      <c r="C355" t="str">
        <f>IF(CALC_EPM!$B348="","",CALC_EPM!B348)</f>
      </c>
      <c r="D355">
        <f>IF(CALC_EPM!$B348="","",CALC_EPM!D348)</f>
      </c>
      <c r="E355" s="10" t="str">
        <f>IF(CALC_EPM!$B348="","",CALC_EPM!E348)</f>
      </c>
      <c r="F355" s="10" t="str">
        <f>IF(CALC_EPM!$B348="","",CALC_EPM!F348)</f>
      </c>
      <c r="G355" t="str">
        <f>IF(CALC_EPM!$B348="","",CALC_EPM!G348)</f>
      </c>
      <c r="H355" s="11" t="str">
        <f>IF(CALC_EPM!$B348="","",CALC_EPM!H348)</f>
      </c>
      <c r="I355" s="11" t="str">
        <f>IF(CALC_EPM!$B348="","",CALC_EPM!I348)</f>
      </c>
      <c r="J355" t="str">
        <f>IF(CALC_EPM!$B348="","",CALC_EPM!J348)</f>
      </c>
      <c r="K355" t="str">
        <f>IF(CALC_EPM!$B348="","",CALC_EPM!K348)</f>
      </c>
      <c r="L355">
        <f>IF(CALC_EPM!$B348="","",CALC_EPM!L348)</f>
      </c>
      <c r="M355">
        <f>IF(CALC_EPM!$B348="","",CALC_EPM!M348)</f>
      </c>
      <c r="N355">
        <f>IF(CALC_EPM!$B348="","",CALC_EPM!N348)</f>
      </c>
      <c r="O355">
        <f>IF(CALC_EPM!$B348="","",CALC_EPM!O348)</f>
      </c>
      <c r="P355">
        <f>IF(CALC_EPM!$B348="","",CALC_EPM!P348)</f>
      </c>
      <c r="Q355">
        <f>IF(CALC_EPM!$B348="","",CALC_EPM!Q348)</f>
      </c>
      <c r="R355">
        <f>IF(CALC_EPM!$B348="","",CALC_EPM!R348)</f>
      </c>
      <c r="S355">
        <f>IF(CALC_EPM!$B348="","",CALC_EPM!S348)</f>
      </c>
      <c r="T355">
        <f>IF(CALC_EPM!$B348="","",CALC_EPM!T348)</f>
      </c>
      <c r="U355">
        <f>IF(CALC_EPM!$B348="","",CALC_EPM!U348)</f>
      </c>
    </row>
    <row r="356">
      <c r="A356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56" t="str">
        <f>IF(CALC_EPM!$B349="","",CALC_EPM!A349)</f>
      </c>
      <c r="C356" t="str">
        <f>IF(CALC_EPM!$B349="","",CALC_EPM!B349)</f>
      </c>
      <c r="D356">
        <f>IF(CALC_EPM!$B349="","",CALC_EPM!D349)</f>
      </c>
      <c r="E356" s="10" t="str">
        <f>IF(CALC_EPM!$B349="","",CALC_EPM!E349)</f>
      </c>
      <c r="F356" s="10" t="str">
        <f>IF(CALC_EPM!$B349="","",CALC_EPM!F349)</f>
      </c>
      <c r="G356" t="str">
        <f>IF(CALC_EPM!$B349="","",CALC_EPM!G349)</f>
      </c>
      <c r="H356" s="11" t="str">
        <f>IF(CALC_EPM!$B349="","",CALC_EPM!H349)</f>
      </c>
      <c r="I356" s="11" t="str">
        <f>IF(CALC_EPM!$B349="","",CALC_EPM!I349)</f>
      </c>
      <c r="J356" t="str">
        <f>IF(CALC_EPM!$B349="","",CALC_EPM!J349)</f>
      </c>
      <c r="K356" t="str">
        <f>IF(CALC_EPM!$B349="","",CALC_EPM!K349)</f>
      </c>
      <c r="L356">
        <f>IF(CALC_EPM!$B349="","",CALC_EPM!L349)</f>
      </c>
      <c r="M356">
        <f>IF(CALC_EPM!$B349="","",CALC_EPM!M349)</f>
      </c>
      <c r="N356">
        <f>IF(CALC_EPM!$B349="","",CALC_EPM!N349)</f>
      </c>
      <c r="O356">
        <f>IF(CALC_EPM!$B349="","",CALC_EPM!O349)</f>
      </c>
      <c r="P356">
        <f>IF(CALC_EPM!$B349="","",CALC_EPM!P349)</f>
      </c>
      <c r="Q356">
        <f>IF(CALC_EPM!$B349="","",CALC_EPM!Q349)</f>
      </c>
      <c r="R356">
        <f>IF(CALC_EPM!$B349="","",CALC_EPM!R349)</f>
      </c>
      <c r="S356">
        <f>IF(CALC_EPM!$B349="","",CALC_EPM!S349)</f>
      </c>
      <c r="T356">
        <f>IF(CALC_EPM!$B349="","",CALC_EPM!T349)</f>
      </c>
      <c r="U356">
        <f>IF(CALC_EPM!$B349="","",CALC_EPM!U349)</f>
      </c>
    </row>
    <row r="357">
      <c r="A357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57" t="str">
        <f>IF(CALC_EPM!$B350="","",CALC_EPM!A350)</f>
      </c>
      <c r="C357" t="str">
        <f>IF(CALC_EPM!$B350="","",CALC_EPM!B350)</f>
      </c>
      <c r="D357">
        <f>IF(CALC_EPM!$B350="","",CALC_EPM!D350)</f>
      </c>
      <c r="E357" s="10" t="str">
        <f>IF(CALC_EPM!$B350="","",CALC_EPM!E350)</f>
      </c>
      <c r="F357" s="10" t="str">
        <f>IF(CALC_EPM!$B350="","",CALC_EPM!F350)</f>
      </c>
      <c r="G357" t="str">
        <f>IF(CALC_EPM!$B350="","",CALC_EPM!G350)</f>
      </c>
      <c r="H357" s="11" t="str">
        <f>IF(CALC_EPM!$B350="","",CALC_EPM!H350)</f>
      </c>
      <c r="I357" s="11" t="str">
        <f>IF(CALC_EPM!$B350="","",CALC_EPM!I350)</f>
      </c>
      <c r="J357" t="str">
        <f>IF(CALC_EPM!$B350="","",CALC_EPM!J350)</f>
      </c>
      <c r="K357" t="str">
        <f>IF(CALC_EPM!$B350="","",CALC_EPM!K350)</f>
      </c>
      <c r="L357">
        <f>IF(CALC_EPM!$B350="","",CALC_EPM!L350)</f>
      </c>
      <c r="M357">
        <f>IF(CALC_EPM!$B350="","",CALC_EPM!M350)</f>
      </c>
      <c r="N357">
        <f>IF(CALC_EPM!$B350="","",CALC_EPM!N350)</f>
      </c>
      <c r="O357">
        <f>IF(CALC_EPM!$B350="","",CALC_EPM!O350)</f>
      </c>
      <c r="P357">
        <f>IF(CALC_EPM!$B350="","",CALC_EPM!P350)</f>
      </c>
      <c r="Q357">
        <f>IF(CALC_EPM!$B350="","",CALC_EPM!Q350)</f>
      </c>
      <c r="R357">
        <f>IF(CALC_EPM!$B350="","",CALC_EPM!R350)</f>
      </c>
      <c r="S357">
        <f>IF(CALC_EPM!$B350="","",CALC_EPM!S350)</f>
      </c>
      <c r="T357">
        <f>IF(CALC_EPM!$B350="","",CALC_EPM!T350)</f>
      </c>
      <c r="U357">
        <f>IF(CALC_EPM!$B350="","",CALC_EPM!U350)</f>
      </c>
    </row>
    <row r="358">
      <c r="A358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58" t="str">
        <f>IF(CALC_EPM!$B351="","",CALC_EPM!A351)</f>
      </c>
      <c r="C358" t="str">
        <f>IF(CALC_EPM!$B351="","",CALC_EPM!B351)</f>
      </c>
      <c r="D358">
        <f>IF(CALC_EPM!$B351="","",CALC_EPM!D351)</f>
      </c>
      <c r="E358" s="10" t="str">
        <f>IF(CALC_EPM!$B351="","",CALC_EPM!E351)</f>
      </c>
      <c r="F358" s="10" t="str">
        <f>IF(CALC_EPM!$B351="","",CALC_EPM!F351)</f>
      </c>
      <c r="G358" t="str">
        <f>IF(CALC_EPM!$B351="","",CALC_EPM!G351)</f>
      </c>
      <c r="H358" s="11" t="str">
        <f>IF(CALC_EPM!$B351="","",CALC_EPM!H351)</f>
      </c>
      <c r="I358" s="11" t="str">
        <f>IF(CALC_EPM!$B351="","",CALC_EPM!I351)</f>
      </c>
      <c r="J358" t="str">
        <f>IF(CALC_EPM!$B351="","",CALC_EPM!J351)</f>
      </c>
      <c r="K358" t="str">
        <f>IF(CALC_EPM!$B351="","",CALC_EPM!K351)</f>
      </c>
      <c r="L358">
        <f>IF(CALC_EPM!$B351="","",CALC_EPM!L351)</f>
      </c>
      <c r="M358">
        <f>IF(CALC_EPM!$B351="","",CALC_EPM!M351)</f>
      </c>
      <c r="N358">
        <f>IF(CALC_EPM!$B351="","",CALC_EPM!N351)</f>
      </c>
      <c r="O358">
        <f>IF(CALC_EPM!$B351="","",CALC_EPM!O351)</f>
      </c>
      <c r="P358">
        <f>IF(CALC_EPM!$B351="","",CALC_EPM!P351)</f>
      </c>
      <c r="Q358">
        <f>IF(CALC_EPM!$B351="","",CALC_EPM!Q351)</f>
      </c>
      <c r="R358">
        <f>IF(CALC_EPM!$B351="","",CALC_EPM!R351)</f>
      </c>
      <c r="S358">
        <f>IF(CALC_EPM!$B351="","",CALC_EPM!S351)</f>
      </c>
      <c r="T358">
        <f>IF(CALC_EPM!$B351="","",CALC_EPM!T351)</f>
      </c>
      <c r="U358">
        <f>IF(CALC_EPM!$B351="","",CALC_EPM!U351)</f>
      </c>
    </row>
    <row r="359">
      <c r="A359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59" t="str">
        <f>IF(CALC_EPM!$B352="","",CALC_EPM!A352)</f>
      </c>
      <c r="C359" t="str">
        <f>IF(CALC_EPM!$B352="","",CALC_EPM!B352)</f>
      </c>
      <c r="D359">
        <f>IF(CALC_EPM!$B352="","",CALC_EPM!D352)</f>
      </c>
      <c r="E359" s="10" t="str">
        <f>IF(CALC_EPM!$B352="","",CALC_EPM!E352)</f>
      </c>
      <c r="F359" s="10" t="str">
        <f>IF(CALC_EPM!$B352="","",CALC_EPM!F352)</f>
      </c>
      <c r="G359" t="str">
        <f>IF(CALC_EPM!$B352="","",CALC_EPM!G352)</f>
      </c>
      <c r="H359" s="11" t="str">
        <f>IF(CALC_EPM!$B352="","",CALC_EPM!H352)</f>
      </c>
      <c r="I359" s="11" t="str">
        <f>IF(CALC_EPM!$B352="","",CALC_EPM!I352)</f>
      </c>
      <c r="J359" t="str">
        <f>IF(CALC_EPM!$B352="","",CALC_EPM!J352)</f>
      </c>
      <c r="K359" t="str">
        <f>IF(CALC_EPM!$B352="","",CALC_EPM!K352)</f>
      </c>
      <c r="L359">
        <f>IF(CALC_EPM!$B352="","",CALC_EPM!L352)</f>
      </c>
      <c r="M359">
        <f>IF(CALC_EPM!$B352="","",CALC_EPM!M352)</f>
      </c>
      <c r="N359">
        <f>IF(CALC_EPM!$B352="","",CALC_EPM!N352)</f>
      </c>
      <c r="O359">
        <f>IF(CALC_EPM!$B352="","",CALC_EPM!O352)</f>
      </c>
      <c r="P359">
        <f>IF(CALC_EPM!$B352="","",CALC_EPM!P352)</f>
      </c>
      <c r="Q359">
        <f>IF(CALC_EPM!$B352="","",CALC_EPM!Q352)</f>
      </c>
      <c r="R359">
        <f>IF(CALC_EPM!$B352="","",CALC_EPM!R352)</f>
      </c>
      <c r="S359">
        <f>IF(CALC_EPM!$B352="","",CALC_EPM!S352)</f>
      </c>
      <c r="T359">
        <f>IF(CALC_EPM!$B352="","",CALC_EPM!T352)</f>
      </c>
      <c r="U359">
        <f>IF(CALC_EPM!$B352="","",CALC_EPM!U352)</f>
      </c>
    </row>
    <row r="360">
      <c r="A360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0" t="str">
        <f>IF(CALC_EPM!$B353="","",CALC_EPM!A353)</f>
      </c>
      <c r="C360" t="str">
        <f>IF(CALC_EPM!$B353="","",CALC_EPM!B353)</f>
      </c>
      <c r="D360">
        <f>IF(CALC_EPM!$B353="","",CALC_EPM!D353)</f>
      </c>
      <c r="E360" s="10" t="str">
        <f>IF(CALC_EPM!$B353="","",CALC_EPM!E353)</f>
      </c>
      <c r="F360" s="10" t="str">
        <f>IF(CALC_EPM!$B353="","",CALC_EPM!F353)</f>
      </c>
      <c r="G360" t="str">
        <f>IF(CALC_EPM!$B353="","",CALC_EPM!G353)</f>
      </c>
      <c r="H360" s="11" t="str">
        <f>IF(CALC_EPM!$B353="","",CALC_EPM!H353)</f>
      </c>
      <c r="I360" s="11" t="str">
        <f>IF(CALC_EPM!$B353="","",CALC_EPM!I353)</f>
      </c>
      <c r="J360" t="str">
        <f>IF(CALC_EPM!$B353="","",CALC_EPM!J353)</f>
      </c>
      <c r="K360" t="str">
        <f>IF(CALC_EPM!$B353="","",CALC_EPM!K353)</f>
      </c>
      <c r="L360">
        <f>IF(CALC_EPM!$B353="","",CALC_EPM!L353)</f>
      </c>
      <c r="M360">
        <f>IF(CALC_EPM!$B353="","",CALC_EPM!M353)</f>
      </c>
      <c r="N360">
        <f>IF(CALC_EPM!$B353="","",CALC_EPM!N353)</f>
      </c>
      <c r="O360">
        <f>IF(CALC_EPM!$B353="","",CALC_EPM!O353)</f>
      </c>
      <c r="P360">
        <f>IF(CALC_EPM!$B353="","",CALC_EPM!P353)</f>
      </c>
      <c r="Q360">
        <f>IF(CALC_EPM!$B353="","",CALC_EPM!Q353)</f>
      </c>
      <c r="R360">
        <f>IF(CALC_EPM!$B353="","",CALC_EPM!R353)</f>
      </c>
      <c r="S360">
        <f>IF(CALC_EPM!$B353="","",CALC_EPM!S353)</f>
      </c>
      <c r="T360">
        <f>IF(CALC_EPM!$B353="","",CALC_EPM!T353)</f>
      </c>
      <c r="U360">
        <f>IF(CALC_EPM!$B353="","",CALC_EPM!U353)</f>
      </c>
    </row>
    <row r="361">
      <c r="A361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1" t="str">
        <f>IF(CALC_EPM!$B354="","",CALC_EPM!A354)</f>
      </c>
      <c r="C361" t="str">
        <f>IF(CALC_EPM!$B354="","",CALC_EPM!B354)</f>
      </c>
      <c r="D361">
        <f>IF(CALC_EPM!$B354="","",CALC_EPM!D354)</f>
      </c>
      <c r="E361" s="10" t="str">
        <f>IF(CALC_EPM!$B354="","",CALC_EPM!E354)</f>
      </c>
      <c r="F361" s="10" t="str">
        <f>IF(CALC_EPM!$B354="","",CALC_EPM!F354)</f>
      </c>
      <c r="G361" t="str">
        <f>IF(CALC_EPM!$B354="","",CALC_EPM!G354)</f>
      </c>
      <c r="H361" s="11" t="str">
        <f>IF(CALC_EPM!$B354="","",CALC_EPM!H354)</f>
      </c>
      <c r="I361" s="11" t="str">
        <f>IF(CALC_EPM!$B354="","",CALC_EPM!I354)</f>
      </c>
      <c r="J361" t="str">
        <f>IF(CALC_EPM!$B354="","",CALC_EPM!J354)</f>
      </c>
      <c r="K361" t="str">
        <f>IF(CALC_EPM!$B354="","",CALC_EPM!K354)</f>
      </c>
      <c r="L361">
        <f>IF(CALC_EPM!$B354="","",CALC_EPM!L354)</f>
      </c>
      <c r="M361">
        <f>IF(CALC_EPM!$B354="","",CALC_EPM!M354)</f>
      </c>
      <c r="N361">
        <f>IF(CALC_EPM!$B354="","",CALC_EPM!N354)</f>
      </c>
      <c r="O361">
        <f>IF(CALC_EPM!$B354="","",CALC_EPM!O354)</f>
      </c>
      <c r="P361">
        <f>IF(CALC_EPM!$B354="","",CALC_EPM!P354)</f>
      </c>
      <c r="Q361">
        <f>IF(CALC_EPM!$B354="","",CALC_EPM!Q354)</f>
      </c>
      <c r="R361">
        <f>IF(CALC_EPM!$B354="","",CALC_EPM!R354)</f>
      </c>
      <c r="S361">
        <f>IF(CALC_EPM!$B354="","",CALC_EPM!S354)</f>
      </c>
      <c r="T361">
        <f>IF(CALC_EPM!$B354="","",CALC_EPM!T354)</f>
      </c>
      <c r="U361">
        <f>IF(CALC_EPM!$B354="","",CALC_EPM!U354)</f>
      </c>
    </row>
    <row r="362">
      <c r="A362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2" t="str">
        <f>IF(CALC_EPM!$B355="","",CALC_EPM!A355)</f>
      </c>
      <c r="C362" t="str">
        <f>IF(CALC_EPM!$B355="","",CALC_EPM!B355)</f>
      </c>
      <c r="D362">
        <f>IF(CALC_EPM!$B355="","",CALC_EPM!D355)</f>
      </c>
      <c r="E362" s="10" t="str">
        <f>IF(CALC_EPM!$B355="","",CALC_EPM!E355)</f>
      </c>
      <c r="F362" s="10" t="str">
        <f>IF(CALC_EPM!$B355="","",CALC_EPM!F355)</f>
      </c>
      <c r="G362" t="str">
        <f>IF(CALC_EPM!$B355="","",CALC_EPM!G355)</f>
      </c>
      <c r="H362" s="11" t="str">
        <f>IF(CALC_EPM!$B355="","",CALC_EPM!H355)</f>
      </c>
      <c r="I362" s="11" t="str">
        <f>IF(CALC_EPM!$B355="","",CALC_EPM!I355)</f>
      </c>
      <c r="J362" t="str">
        <f>IF(CALC_EPM!$B355="","",CALC_EPM!J355)</f>
      </c>
      <c r="K362" t="str">
        <f>IF(CALC_EPM!$B355="","",CALC_EPM!K355)</f>
      </c>
      <c r="L362">
        <f>IF(CALC_EPM!$B355="","",CALC_EPM!L355)</f>
      </c>
      <c r="M362">
        <f>IF(CALC_EPM!$B355="","",CALC_EPM!M355)</f>
      </c>
      <c r="N362">
        <f>IF(CALC_EPM!$B355="","",CALC_EPM!N355)</f>
      </c>
      <c r="O362">
        <f>IF(CALC_EPM!$B355="","",CALC_EPM!O355)</f>
      </c>
      <c r="P362">
        <f>IF(CALC_EPM!$B355="","",CALC_EPM!P355)</f>
      </c>
      <c r="Q362">
        <f>IF(CALC_EPM!$B355="","",CALC_EPM!Q355)</f>
      </c>
      <c r="R362">
        <f>IF(CALC_EPM!$B355="","",CALC_EPM!R355)</f>
      </c>
      <c r="S362">
        <f>IF(CALC_EPM!$B355="","",CALC_EPM!S355)</f>
      </c>
      <c r="T362">
        <f>IF(CALC_EPM!$B355="","",CALC_EPM!T355)</f>
      </c>
      <c r="U362">
        <f>IF(CALC_EPM!$B355="","",CALC_EPM!U355)</f>
      </c>
    </row>
    <row r="363">
      <c r="A363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3" t="str">
        <f>IF(CALC_EPM!$B356="","",CALC_EPM!A356)</f>
      </c>
      <c r="C363" t="str">
        <f>IF(CALC_EPM!$B356="","",CALC_EPM!B356)</f>
      </c>
      <c r="D363">
        <f>IF(CALC_EPM!$B356="","",CALC_EPM!D356)</f>
      </c>
      <c r="E363" s="10" t="str">
        <f>IF(CALC_EPM!$B356="","",CALC_EPM!E356)</f>
      </c>
      <c r="F363" s="10" t="str">
        <f>IF(CALC_EPM!$B356="","",CALC_EPM!F356)</f>
      </c>
      <c r="G363" t="str">
        <f>IF(CALC_EPM!$B356="","",CALC_EPM!G356)</f>
      </c>
      <c r="H363" s="11" t="str">
        <f>IF(CALC_EPM!$B356="","",CALC_EPM!H356)</f>
      </c>
      <c r="I363" s="11" t="str">
        <f>IF(CALC_EPM!$B356="","",CALC_EPM!I356)</f>
      </c>
      <c r="J363" t="str">
        <f>IF(CALC_EPM!$B356="","",CALC_EPM!J356)</f>
      </c>
      <c r="K363" t="str">
        <f>IF(CALC_EPM!$B356="","",CALC_EPM!K356)</f>
      </c>
      <c r="L363">
        <f>IF(CALC_EPM!$B356="","",CALC_EPM!L356)</f>
      </c>
      <c r="M363">
        <f>IF(CALC_EPM!$B356="","",CALC_EPM!M356)</f>
      </c>
      <c r="N363">
        <f>IF(CALC_EPM!$B356="","",CALC_EPM!N356)</f>
      </c>
      <c r="O363">
        <f>IF(CALC_EPM!$B356="","",CALC_EPM!O356)</f>
      </c>
      <c r="P363">
        <f>IF(CALC_EPM!$B356="","",CALC_EPM!P356)</f>
      </c>
      <c r="Q363">
        <f>IF(CALC_EPM!$B356="","",CALC_EPM!Q356)</f>
      </c>
      <c r="R363">
        <f>IF(CALC_EPM!$B356="","",CALC_EPM!R356)</f>
      </c>
      <c r="S363">
        <f>IF(CALC_EPM!$B356="","",CALC_EPM!S356)</f>
      </c>
      <c r="T363">
        <f>IF(CALC_EPM!$B356="","",CALC_EPM!T356)</f>
      </c>
      <c r="U363">
        <f>IF(CALC_EPM!$B356="","",CALC_EPM!U356)</f>
      </c>
    </row>
    <row r="364">
      <c r="A364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4" t="str">
        <f>IF(CALC_EPM!$B357="","",CALC_EPM!A357)</f>
      </c>
      <c r="C364" t="str">
        <f>IF(CALC_EPM!$B357="","",CALC_EPM!B357)</f>
      </c>
      <c r="D364">
        <f>IF(CALC_EPM!$B357="","",CALC_EPM!D357)</f>
      </c>
      <c r="E364" s="10" t="str">
        <f>IF(CALC_EPM!$B357="","",CALC_EPM!E357)</f>
      </c>
      <c r="F364" s="10" t="str">
        <f>IF(CALC_EPM!$B357="","",CALC_EPM!F357)</f>
      </c>
      <c r="G364" t="str">
        <f>IF(CALC_EPM!$B357="","",CALC_EPM!G357)</f>
      </c>
      <c r="H364" s="11" t="str">
        <f>IF(CALC_EPM!$B357="","",CALC_EPM!H357)</f>
      </c>
      <c r="I364" s="11" t="str">
        <f>IF(CALC_EPM!$B357="","",CALC_EPM!I357)</f>
      </c>
      <c r="J364" t="str">
        <f>IF(CALC_EPM!$B357="","",CALC_EPM!J357)</f>
      </c>
      <c r="K364" t="str">
        <f>IF(CALC_EPM!$B357="","",CALC_EPM!K357)</f>
      </c>
      <c r="L364">
        <f>IF(CALC_EPM!$B357="","",CALC_EPM!L357)</f>
      </c>
      <c r="M364">
        <f>IF(CALC_EPM!$B357="","",CALC_EPM!M357)</f>
      </c>
      <c r="N364">
        <f>IF(CALC_EPM!$B357="","",CALC_EPM!N357)</f>
      </c>
      <c r="O364">
        <f>IF(CALC_EPM!$B357="","",CALC_EPM!O357)</f>
      </c>
      <c r="P364">
        <f>IF(CALC_EPM!$B357="","",CALC_EPM!P357)</f>
      </c>
      <c r="Q364">
        <f>IF(CALC_EPM!$B357="","",CALC_EPM!Q357)</f>
      </c>
      <c r="R364">
        <f>IF(CALC_EPM!$B357="","",CALC_EPM!R357)</f>
      </c>
      <c r="S364">
        <f>IF(CALC_EPM!$B357="","",CALC_EPM!S357)</f>
      </c>
      <c r="T364">
        <f>IF(CALC_EPM!$B357="","",CALC_EPM!T357)</f>
      </c>
      <c r="U364">
        <f>IF(CALC_EPM!$B357="","",CALC_EPM!U357)</f>
      </c>
    </row>
    <row r="365">
      <c r="A365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5" t="str">
        <f>IF(CALC_EPM!$B358="","",CALC_EPM!A358)</f>
      </c>
      <c r="C365" t="str">
        <f>IF(CALC_EPM!$B358="","",CALC_EPM!B358)</f>
      </c>
      <c r="D365">
        <f>IF(CALC_EPM!$B358="","",CALC_EPM!D358)</f>
      </c>
      <c r="E365" s="10" t="str">
        <f>IF(CALC_EPM!$B358="","",CALC_EPM!E358)</f>
      </c>
      <c r="F365" s="10" t="str">
        <f>IF(CALC_EPM!$B358="","",CALC_EPM!F358)</f>
      </c>
      <c r="G365" t="str">
        <f>IF(CALC_EPM!$B358="","",CALC_EPM!G358)</f>
      </c>
      <c r="H365" s="11" t="str">
        <f>IF(CALC_EPM!$B358="","",CALC_EPM!H358)</f>
      </c>
      <c r="I365" s="11" t="str">
        <f>IF(CALC_EPM!$B358="","",CALC_EPM!I358)</f>
      </c>
      <c r="J365" t="str">
        <f>IF(CALC_EPM!$B358="","",CALC_EPM!J358)</f>
      </c>
      <c r="K365" t="str">
        <f>IF(CALC_EPM!$B358="","",CALC_EPM!K358)</f>
      </c>
      <c r="L365">
        <f>IF(CALC_EPM!$B358="","",CALC_EPM!L358)</f>
      </c>
      <c r="M365">
        <f>IF(CALC_EPM!$B358="","",CALC_EPM!M358)</f>
      </c>
      <c r="N365">
        <f>IF(CALC_EPM!$B358="","",CALC_EPM!N358)</f>
      </c>
      <c r="O365">
        <f>IF(CALC_EPM!$B358="","",CALC_EPM!O358)</f>
      </c>
      <c r="P365">
        <f>IF(CALC_EPM!$B358="","",CALC_EPM!P358)</f>
      </c>
      <c r="Q365">
        <f>IF(CALC_EPM!$B358="","",CALC_EPM!Q358)</f>
      </c>
      <c r="R365">
        <f>IF(CALC_EPM!$B358="","",CALC_EPM!R358)</f>
      </c>
      <c r="S365">
        <f>IF(CALC_EPM!$B358="","",CALC_EPM!S358)</f>
      </c>
      <c r="T365">
        <f>IF(CALC_EPM!$B358="","",CALC_EPM!T358)</f>
      </c>
      <c r="U365">
        <f>IF(CALC_EPM!$B358="","",CALC_EPM!U358)</f>
      </c>
    </row>
    <row r="366">
      <c r="A366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66" t="str">
        <f>IF(CALC_EPM!$B359="","",CALC_EPM!A359)</f>
      </c>
      <c r="C366" t="str">
        <f>IF(CALC_EPM!$B359="","",CALC_EPM!B359)</f>
      </c>
      <c r="D366">
        <f>IF(CALC_EPM!$B359="","",CALC_EPM!D359)</f>
      </c>
      <c r="E366" s="10" t="str">
        <f>IF(CALC_EPM!$B359="","",CALC_EPM!E359)</f>
      </c>
      <c r="F366" s="10" t="str">
        <f>IF(CALC_EPM!$B359="","",CALC_EPM!F359)</f>
      </c>
      <c r="G366" t="str">
        <f>IF(CALC_EPM!$B359="","",CALC_EPM!G359)</f>
      </c>
      <c r="H366" s="11" t="str">
        <f>IF(CALC_EPM!$B359="","",CALC_EPM!H359)</f>
      </c>
      <c r="I366" s="11" t="str">
        <f>IF(CALC_EPM!$B359="","",CALC_EPM!I359)</f>
      </c>
      <c r="J366" t="str">
        <f>IF(CALC_EPM!$B359="","",CALC_EPM!J359)</f>
      </c>
      <c r="K366" t="str">
        <f>IF(CALC_EPM!$B359="","",CALC_EPM!K359)</f>
      </c>
      <c r="L366">
        <f>IF(CALC_EPM!$B359="","",CALC_EPM!L359)</f>
      </c>
      <c r="M366">
        <f>IF(CALC_EPM!$B359="","",CALC_EPM!M359)</f>
      </c>
      <c r="N366">
        <f>IF(CALC_EPM!$B359="","",CALC_EPM!N359)</f>
      </c>
      <c r="O366">
        <f>IF(CALC_EPM!$B359="","",CALC_EPM!O359)</f>
      </c>
      <c r="P366">
        <f>IF(CALC_EPM!$B359="","",CALC_EPM!P359)</f>
      </c>
      <c r="Q366">
        <f>IF(CALC_EPM!$B359="","",CALC_EPM!Q359)</f>
      </c>
      <c r="R366">
        <f>IF(CALC_EPM!$B359="","",CALC_EPM!R359)</f>
      </c>
      <c r="S366">
        <f>IF(CALC_EPM!$B359="","",CALC_EPM!S359)</f>
      </c>
      <c r="T366">
        <f>IF(CALC_EPM!$B359="","",CALC_EPM!T359)</f>
      </c>
      <c r="U366">
        <f>IF(CALC_EPM!$B359="","",CALC_EPM!U359)</f>
      </c>
    </row>
    <row r="367">
      <c r="A367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67" t="str">
        <f>IF(CALC_EPM!$B360="","",CALC_EPM!A360)</f>
      </c>
      <c r="C367" t="str">
        <f>IF(CALC_EPM!$B360="","",CALC_EPM!B360)</f>
      </c>
      <c r="D367">
        <f>IF(CALC_EPM!$B360="","",CALC_EPM!D360)</f>
      </c>
      <c r="E367" s="10" t="str">
        <f>IF(CALC_EPM!$B360="","",CALC_EPM!E360)</f>
      </c>
      <c r="F367" s="10" t="str">
        <f>IF(CALC_EPM!$B360="","",CALC_EPM!F360)</f>
      </c>
      <c r="G367" t="str">
        <f>IF(CALC_EPM!$B360="","",CALC_EPM!G360)</f>
      </c>
      <c r="H367" s="11" t="str">
        <f>IF(CALC_EPM!$B360="","",CALC_EPM!H360)</f>
      </c>
      <c r="I367" s="11" t="str">
        <f>IF(CALC_EPM!$B360="","",CALC_EPM!I360)</f>
      </c>
      <c r="J367" t="str">
        <f>IF(CALC_EPM!$B360="","",CALC_EPM!J360)</f>
      </c>
      <c r="K367" t="str">
        <f>IF(CALC_EPM!$B360="","",CALC_EPM!K360)</f>
      </c>
      <c r="L367">
        <f>IF(CALC_EPM!$B360="","",CALC_EPM!L360)</f>
      </c>
      <c r="M367">
        <f>IF(CALC_EPM!$B360="","",CALC_EPM!M360)</f>
      </c>
      <c r="N367">
        <f>IF(CALC_EPM!$B360="","",CALC_EPM!N360)</f>
      </c>
      <c r="O367">
        <f>IF(CALC_EPM!$B360="","",CALC_EPM!O360)</f>
      </c>
      <c r="P367">
        <f>IF(CALC_EPM!$B360="","",CALC_EPM!P360)</f>
      </c>
      <c r="Q367">
        <f>IF(CALC_EPM!$B360="","",CALC_EPM!Q360)</f>
      </c>
      <c r="R367">
        <f>IF(CALC_EPM!$B360="","",CALC_EPM!R360)</f>
      </c>
      <c r="S367">
        <f>IF(CALC_EPM!$B360="","",CALC_EPM!S360)</f>
      </c>
      <c r="T367">
        <f>IF(CALC_EPM!$B360="","",CALC_EPM!T360)</f>
      </c>
      <c r="U367">
        <f>IF(CALC_EPM!$B360="","",CALC_EPM!U360)</f>
      </c>
    </row>
    <row r="368">
      <c r="A368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68" t="str">
        <f>IF(CALC_EPM!$B361="","",CALC_EPM!A361)</f>
      </c>
      <c r="C368" t="str">
        <f>IF(CALC_EPM!$B361="","",CALC_EPM!B361)</f>
      </c>
      <c r="D368">
        <f>IF(CALC_EPM!$B361="","",CALC_EPM!D361)</f>
      </c>
      <c r="E368" s="10" t="str">
        <f>IF(CALC_EPM!$B361="","",CALC_EPM!E361)</f>
      </c>
      <c r="F368" s="10" t="str">
        <f>IF(CALC_EPM!$B361="","",CALC_EPM!F361)</f>
      </c>
      <c r="G368" t="str">
        <f>IF(CALC_EPM!$B361="","",CALC_EPM!G361)</f>
      </c>
      <c r="H368" s="11" t="str">
        <f>IF(CALC_EPM!$B361="","",CALC_EPM!H361)</f>
      </c>
      <c r="I368" s="11" t="str">
        <f>IF(CALC_EPM!$B361="","",CALC_EPM!I361)</f>
      </c>
      <c r="J368" t="str">
        <f>IF(CALC_EPM!$B361="","",CALC_EPM!J361)</f>
      </c>
      <c r="K368" t="str">
        <f>IF(CALC_EPM!$B361="","",CALC_EPM!K361)</f>
      </c>
      <c r="L368">
        <f>IF(CALC_EPM!$B361="","",CALC_EPM!L361)</f>
      </c>
      <c r="M368">
        <f>IF(CALC_EPM!$B361="","",CALC_EPM!M361)</f>
      </c>
      <c r="N368">
        <f>IF(CALC_EPM!$B361="","",CALC_EPM!N361)</f>
      </c>
      <c r="O368">
        <f>IF(CALC_EPM!$B361="","",CALC_EPM!O361)</f>
      </c>
      <c r="P368">
        <f>IF(CALC_EPM!$B361="","",CALC_EPM!P361)</f>
      </c>
      <c r="Q368">
        <f>IF(CALC_EPM!$B361="","",CALC_EPM!Q361)</f>
      </c>
      <c r="R368">
        <f>IF(CALC_EPM!$B361="","",CALC_EPM!R361)</f>
      </c>
      <c r="S368">
        <f>IF(CALC_EPM!$B361="","",CALC_EPM!S361)</f>
      </c>
      <c r="T368">
        <f>IF(CALC_EPM!$B361="","",CALC_EPM!T361)</f>
      </c>
      <c r="U368">
        <f>IF(CALC_EPM!$B361="","",CALC_EPM!U361)</f>
      </c>
    </row>
    <row r="369">
      <c r="A369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69" t="str">
        <f>IF(CALC_EPM!$B362="","",CALC_EPM!A362)</f>
      </c>
      <c r="C369" t="str">
        <f>IF(CALC_EPM!$B362="","",CALC_EPM!B362)</f>
      </c>
      <c r="D369">
        <f>IF(CALC_EPM!$B362="","",CALC_EPM!D362)</f>
      </c>
      <c r="E369" s="10" t="str">
        <f>IF(CALC_EPM!$B362="","",CALC_EPM!E362)</f>
      </c>
      <c r="F369" s="10" t="str">
        <f>IF(CALC_EPM!$B362="","",CALC_EPM!F362)</f>
      </c>
      <c r="G369" t="str">
        <f>IF(CALC_EPM!$B362="","",CALC_EPM!G362)</f>
      </c>
      <c r="H369" s="11" t="str">
        <f>IF(CALC_EPM!$B362="","",CALC_EPM!H362)</f>
      </c>
      <c r="I369" s="11" t="str">
        <f>IF(CALC_EPM!$B362="","",CALC_EPM!I362)</f>
      </c>
      <c r="J369" t="str">
        <f>IF(CALC_EPM!$B362="","",CALC_EPM!J362)</f>
      </c>
      <c r="K369" t="str">
        <f>IF(CALC_EPM!$B362="","",CALC_EPM!K362)</f>
      </c>
      <c r="L369">
        <f>IF(CALC_EPM!$B362="","",CALC_EPM!L362)</f>
      </c>
      <c r="M369">
        <f>IF(CALC_EPM!$B362="","",CALC_EPM!M362)</f>
      </c>
      <c r="N369">
        <f>IF(CALC_EPM!$B362="","",CALC_EPM!N362)</f>
      </c>
      <c r="O369">
        <f>IF(CALC_EPM!$B362="","",CALC_EPM!O362)</f>
      </c>
      <c r="P369">
        <f>IF(CALC_EPM!$B362="","",CALC_EPM!P362)</f>
      </c>
      <c r="Q369">
        <f>IF(CALC_EPM!$B362="","",CALC_EPM!Q362)</f>
      </c>
      <c r="R369">
        <f>IF(CALC_EPM!$B362="","",CALC_EPM!R362)</f>
      </c>
      <c r="S369">
        <f>IF(CALC_EPM!$B362="","",CALC_EPM!S362)</f>
      </c>
      <c r="T369">
        <f>IF(CALC_EPM!$B362="","",CALC_EPM!T362)</f>
      </c>
      <c r="U369">
        <f>IF(CALC_EPM!$B362="","",CALC_EPM!U362)</f>
      </c>
    </row>
    <row r="370">
      <c r="A370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0" t="str">
        <f>IF(CALC_EPM!$B363="","",CALC_EPM!A363)</f>
      </c>
      <c r="C370" t="str">
        <f>IF(CALC_EPM!$B363="","",CALC_EPM!B363)</f>
      </c>
      <c r="D370">
        <f>IF(CALC_EPM!$B363="","",CALC_EPM!D363)</f>
      </c>
      <c r="E370" s="10" t="str">
        <f>IF(CALC_EPM!$B363="","",CALC_EPM!E363)</f>
      </c>
      <c r="F370" s="10" t="str">
        <f>IF(CALC_EPM!$B363="","",CALC_EPM!F363)</f>
      </c>
      <c r="G370" t="str">
        <f>IF(CALC_EPM!$B363="","",CALC_EPM!G363)</f>
      </c>
      <c r="H370" s="11" t="str">
        <f>IF(CALC_EPM!$B363="","",CALC_EPM!H363)</f>
      </c>
      <c r="I370" s="11" t="str">
        <f>IF(CALC_EPM!$B363="","",CALC_EPM!I363)</f>
      </c>
      <c r="J370" t="str">
        <f>IF(CALC_EPM!$B363="","",CALC_EPM!J363)</f>
      </c>
      <c r="K370" t="str">
        <f>IF(CALC_EPM!$B363="","",CALC_EPM!K363)</f>
      </c>
      <c r="L370">
        <f>IF(CALC_EPM!$B363="","",CALC_EPM!L363)</f>
      </c>
      <c r="M370">
        <f>IF(CALC_EPM!$B363="","",CALC_EPM!M363)</f>
      </c>
      <c r="N370">
        <f>IF(CALC_EPM!$B363="","",CALC_EPM!N363)</f>
      </c>
      <c r="O370">
        <f>IF(CALC_EPM!$B363="","",CALC_EPM!O363)</f>
      </c>
      <c r="P370">
        <f>IF(CALC_EPM!$B363="","",CALC_EPM!P363)</f>
      </c>
      <c r="Q370">
        <f>IF(CALC_EPM!$B363="","",CALC_EPM!Q363)</f>
      </c>
      <c r="R370">
        <f>IF(CALC_EPM!$B363="","",CALC_EPM!R363)</f>
      </c>
      <c r="S370">
        <f>IF(CALC_EPM!$B363="","",CALC_EPM!S363)</f>
      </c>
      <c r="T370">
        <f>IF(CALC_EPM!$B363="","",CALC_EPM!T363)</f>
      </c>
      <c r="U370">
        <f>IF(CALC_EPM!$B363="","",CALC_EPM!U363)</f>
      </c>
    </row>
    <row r="371">
      <c r="A371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1" t="str">
        <f>IF(CALC_EPM!$B364="","",CALC_EPM!A364)</f>
      </c>
      <c r="C371" t="str">
        <f>IF(CALC_EPM!$B364="","",CALC_EPM!B364)</f>
      </c>
      <c r="D371">
        <f>IF(CALC_EPM!$B364="","",CALC_EPM!D364)</f>
      </c>
      <c r="E371" s="10" t="str">
        <f>IF(CALC_EPM!$B364="","",CALC_EPM!E364)</f>
      </c>
      <c r="F371" s="10" t="str">
        <f>IF(CALC_EPM!$B364="","",CALC_EPM!F364)</f>
      </c>
      <c r="G371" t="str">
        <f>IF(CALC_EPM!$B364="","",CALC_EPM!G364)</f>
      </c>
      <c r="H371" s="11" t="str">
        <f>IF(CALC_EPM!$B364="","",CALC_EPM!H364)</f>
      </c>
      <c r="I371" s="11" t="str">
        <f>IF(CALC_EPM!$B364="","",CALC_EPM!I364)</f>
      </c>
      <c r="J371" t="str">
        <f>IF(CALC_EPM!$B364="","",CALC_EPM!J364)</f>
      </c>
      <c r="K371" t="str">
        <f>IF(CALC_EPM!$B364="","",CALC_EPM!K364)</f>
      </c>
      <c r="L371">
        <f>IF(CALC_EPM!$B364="","",CALC_EPM!L364)</f>
      </c>
      <c r="M371">
        <f>IF(CALC_EPM!$B364="","",CALC_EPM!M364)</f>
      </c>
      <c r="N371">
        <f>IF(CALC_EPM!$B364="","",CALC_EPM!N364)</f>
      </c>
      <c r="O371">
        <f>IF(CALC_EPM!$B364="","",CALC_EPM!O364)</f>
      </c>
      <c r="P371">
        <f>IF(CALC_EPM!$B364="","",CALC_EPM!P364)</f>
      </c>
      <c r="Q371">
        <f>IF(CALC_EPM!$B364="","",CALC_EPM!Q364)</f>
      </c>
      <c r="R371">
        <f>IF(CALC_EPM!$B364="","",CALC_EPM!R364)</f>
      </c>
      <c r="S371">
        <f>IF(CALC_EPM!$B364="","",CALC_EPM!S364)</f>
      </c>
      <c r="T371">
        <f>IF(CALC_EPM!$B364="","",CALC_EPM!T364)</f>
      </c>
      <c r="U371">
        <f>IF(CALC_EPM!$B364="","",CALC_EPM!U364)</f>
      </c>
    </row>
    <row r="372">
      <c r="A372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2" t="str">
        <f>IF(CALC_EPM!$B365="","",CALC_EPM!A365)</f>
      </c>
      <c r="C372" t="str">
        <f>IF(CALC_EPM!$B365="","",CALC_EPM!B365)</f>
      </c>
      <c r="D372">
        <f>IF(CALC_EPM!$B365="","",CALC_EPM!D365)</f>
      </c>
      <c r="E372" s="10" t="str">
        <f>IF(CALC_EPM!$B365="","",CALC_EPM!E365)</f>
      </c>
      <c r="F372" s="10" t="str">
        <f>IF(CALC_EPM!$B365="","",CALC_EPM!F365)</f>
      </c>
      <c r="G372" t="str">
        <f>IF(CALC_EPM!$B365="","",CALC_EPM!G365)</f>
      </c>
      <c r="H372" s="11" t="str">
        <f>IF(CALC_EPM!$B365="","",CALC_EPM!H365)</f>
      </c>
      <c r="I372" s="11" t="str">
        <f>IF(CALC_EPM!$B365="","",CALC_EPM!I365)</f>
      </c>
      <c r="J372" t="str">
        <f>IF(CALC_EPM!$B365="","",CALC_EPM!J365)</f>
      </c>
      <c r="K372" t="str">
        <f>IF(CALC_EPM!$B365="","",CALC_EPM!K365)</f>
      </c>
      <c r="L372">
        <f>IF(CALC_EPM!$B365="","",CALC_EPM!L365)</f>
      </c>
      <c r="M372">
        <f>IF(CALC_EPM!$B365="","",CALC_EPM!M365)</f>
      </c>
      <c r="N372">
        <f>IF(CALC_EPM!$B365="","",CALC_EPM!N365)</f>
      </c>
      <c r="O372">
        <f>IF(CALC_EPM!$B365="","",CALC_EPM!O365)</f>
      </c>
      <c r="P372">
        <f>IF(CALC_EPM!$B365="","",CALC_EPM!P365)</f>
      </c>
      <c r="Q372">
        <f>IF(CALC_EPM!$B365="","",CALC_EPM!Q365)</f>
      </c>
      <c r="R372">
        <f>IF(CALC_EPM!$B365="","",CALC_EPM!R365)</f>
      </c>
      <c r="S372">
        <f>IF(CALC_EPM!$B365="","",CALC_EPM!S365)</f>
      </c>
      <c r="T372">
        <f>IF(CALC_EPM!$B365="","",CALC_EPM!T365)</f>
      </c>
      <c r="U372">
        <f>IF(CALC_EPM!$B365="","",CALC_EPM!U365)</f>
      </c>
    </row>
    <row r="373">
      <c r="A373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3" t="str">
        <f>IF(CALC_EPM!$B366="","",CALC_EPM!A366)</f>
      </c>
      <c r="C373" t="str">
        <f>IF(CALC_EPM!$B366="","",CALC_EPM!B366)</f>
      </c>
      <c r="D373">
        <f>IF(CALC_EPM!$B366="","",CALC_EPM!D366)</f>
      </c>
      <c r="E373" s="10" t="str">
        <f>IF(CALC_EPM!$B366="","",CALC_EPM!E366)</f>
      </c>
      <c r="F373" s="10" t="str">
        <f>IF(CALC_EPM!$B366="","",CALC_EPM!F366)</f>
      </c>
      <c r="G373" t="str">
        <f>IF(CALC_EPM!$B366="","",CALC_EPM!G366)</f>
      </c>
      <c r="H373" s="11" t="str">
        <f>IF(CALC_EPM!$B366="","",CALC_EPM!H366)</f>
      </c>
      <c r="I373" s="11" t="str">
        <f>IF(CALC_EPM!$B366="","",CALC_EPM!I366)</f>
      </c>
      <c r="J373" t="str">
        <f>IF(CALC_EPM!$B366="","",CALC_EPM!J366)</f>
      </c>
      <c r="K373" t="str">
        <f>IF(CALC_EPM!$B366="","",CALC_EPM!K366)</f>
      </c>
      <c r="L373">
        <f>IF(CALC_EPM!$B366="","",CALC_EPM!L366)</f>
      </c>
      <c r="M373">
        <f>IF(CALC_EPM!$B366="","",CALC_EPM!M366)</f>
      </c>
      <c r="N373">
        <f>IF(CALC_EPM!$B366="","",CALC_EPM!N366)</f>
      </c>
      <c r="O373">
        <f>IF(CALC_EPM!$B366="","",CALC_EPM!O366)</f>
      </c>
      <c r="P373">
        <f>IF(CALC_EPM!$B366="","",CALC_EPM!P366)</f>
      </c>
      <c r="Q373">
        <f>IF(CALC_EPM!$B366="","",CALC_EPM!Q366)</f>
      </c>
      <c r="R373">
        <f>IF(CALC_EPM!$B366="","",CALC_EPM!R366)</f>
      </c>
      <c r="S373">
        <f>IF(CALC_EPM!$B366="","",CALC_EPM!S366)</f>
      </c>
      <c r="T373">
        <f>IF(CALC_EPM!$B366="","",CALC_EPM!T366)</f>
      </c>
      <c r="U373">
        <f>IF(CALC_EPM!$B366="","",CALC_EPM!U366)</f>
      </c>
    </row>
    <row r="374">
      <c r="A374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4" t="str">
        <f>IF(CALC_EPM!$B367="","",CALC_EPM!A367)</f>
      </c>
      <c r="C374" t="str">
        <f>IF(CALC_EPM!$B367="","",CALC_EPM!B367)</f>
      </c>
      <c r="D374">
        <f>IF(CALC_EPM!$B367="","",CALC_EPM!D367)</f>
      </c>
      <c r="E374" s="10" t="str">
        <f>IF(CALC_EPM!$B367="","",CALC_EPM!E367)</f>
      </c>
      <c r="F374" s="10" t="str">
        <f>IF(CALC_EPM!$B367="","",CALC_EPM!F367)</f>
      </c>
      <c r="G374" t="str">
        <f>IF(CALC_EPM!$B367="","",CALC_EPM!G367)</f>
      </c>
      <c r="H374" s="11" t="str">
        <f>IF(CALC_EPM!$B367="","",CALC_EPM!H367)</f>
      </c>
      <c r="I374" s="11" t="str">
        <f>IF(CALC_EPM!$B367="","",CALC_EPM!I367)</f>
      </c>
      <c r="J374" t="str">
        <f>IF(CALC_EPM!$B367="","",CALC_EPM!J367)</f>
      </c>
      <c r="K374" t="str">
        <f>IF(CALC_EPM!$B367="","",CALC_EPM!K367)</f>
      </c>
      <c r="L374">
        <f>IF(CALC_EPM!$B367="","",CALC_EPM!L367)</f>
      </c>
      <c r="M374">
        <f>IF(CALC_EPM!$B367="","",CALC_EPM!M367)</f>
      </c>
      <c r="N374">
        <f>IF(CALC_EPM!$B367="","",CALC_EPM!N367)</f>
      </c>
      <c r="O374">
        <f>IF(CALC_EPM!$B367="","",CALC_EPM!O367)</f>
      </c>
      <c r="P374">
        <f>IF(CALC_EPM!$B367="","",CALC_EPM!P367)</f>
      </c>
      <c r="Q374">
        <f>IF(CALC_EPM!$B367="","",CALC_EPM!Q367)</f>
      </c>
      <c r="R374">
        <f>IF(CALC_EPM!$B367="","",CALC_EPM!R367)</f>
      </c>
      <c r="S374">
        <f>IF(CALC_EPM!$B367="","",CALC_EPM!S367)</f>
      </c>
      <c r="T374">
        <f>IF(CALC_EPM!$B367="","",CALC_EPM!T367)</f>
      </c>
      <c r="U374">
        <f>IF(CALC_EPM!$B367="","",CALC_EPM!U367)</f>
      </c>
    </row>
    <row r="375">
      <c r="A375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5" t="str">
        <f>IF(CALC_EPM!$B368="","",CALC_EPM!A368)</f>
      </c>
      <c r="C375" t="str">
        <f>IF(CALC_EPM!$B368="","",CALC_EPM!B368)</f>
      </c>
      <c r="D375">
        <f>IF(CALC_EPM!$B368="","",CALC_EPM!D368)</f>
      </c>
      <c r="E375" s="10" t="str">
        <f>IF(CALC_EPM!$B368="","",CALC_EPM!E368)</f>
      </c>
      <c r="F375" s="10" t="str">
        <f>IF(CALC_EPM!$B368="","",CALC_EPM!F368)</f>
      </c>
      <c r="G375" t="str">
        <f>IF(CALC_EPM!$B368="","",CALC_EPM!G368)</f>
      </c>
      <c r="H375" s="11" t="str">
        <f>IF(CALC_EPM!$B368="","",CALC_EPM!H368)</f>
      </c>
      <c r="I375" s="11" t="str">
        <f>IF(CALC_EPM!$B368="","",CALC_EPM!I368)</f>
      </c>
      <c r="J375" t="str">
        <f>IF(CALC_EPM!$B368="","",CALC_EPM!J368)</f>
      </c>
      <c r="K375" t="str">
        <f>IF(CALC_EPM!$B368="","",CALC_EPM!K368)</f>
      </c>
      <c r="L375">
        <f>IF(CALC_EPM!$B368="","",CALC_EPM!L368)</f>
      </c>
      <c r="M375">
        <f>IF(CALC_EPM!$B368="","",CALC_EPM!M368)</f>
      </c>
      <c r="N375">
        <f>IF(CALC_EPM!$B368="","",CALC_EPM!N368)</f>
      </c>
      <c r="O375">
        <f>IF(CALC_EPM!$B368="","",CALC_EPM!O368)</f>
      </c>
      <c r="P375">
        <f>IF(CALC_EPM!$B368="","",CALC_EPM!P368)</f>
      </c>
      <c r="Q375">
        <f>IF(CALC_EPM!$B368="","",CALC_EPM!Q368)</f>
      </c>
      <c r="R375">
        <f>IF(CALC_EPM!$B368="","",CALC_EPM!R368)</f>
      </c>
      <c r="S375">
        <f>IF(CALC_EPM!$B368="","",CALC_EPM!S368)</f>
      </c>
      <c r="T375">
        <f>IF(CALC_EPM!$B368="","",CALC_EPM!T368)</f>
      </c>
      <c r="U375">
        <f>IF(CALC_EPM!$B368="","",CALC_EPM!U368)</f>
      </c>
    </row>
    <row r="376">
      <c r="A376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76" t="str">
        <f>IF(CALC_EPM!$B369="","",CALC_EPM!A369)</f>
      </c>
      <c r="C376" t="str">
        <f>IF(CALC_EPM!$B369="","",CALC_EPM!B369)</f>
      </c>
      <c r="D376">
        <f>IF(CALC_EPM!$B369="","",CALC_EPM!D369)</f>
      </c>
      <c r="E376" s="10" t="str">
        <f>IF(CALC_EPM!$B369="","",CALC_EPM!E369)</f>
      </c>
      <c r="F376" s="10" t="str">
        <f>IF(CALC_EPM!$B369="","",CALC_EPM!F369)</f>
      </c>
      <c r="G376" t="str">
        <f>IF(CALC_EPM!$B369="","",CALC_EPM!G369)</f>
      </c>
      <c r="H376" s="11" t="str">
        <f>IF(CALC_EPM!$B369="","",CALC_EPM!H369)</f>
      </c>
      <c r="I376" s="11" t="str">
        <f>IF(CALC_EPM!$B369="","",CALC_EPM!I369)</f>
      </c>
      <c r="J376" t="str">
        <f>IF(CALC_EPM!$B369="","",CALC_EPM!J369)</f>
      </c>
      <c r="K376" t="str">
        <f>IF(CALC_EPM!$B369="","",CALC_EPM!K369)</f>
      </c>
      <c r="L376">
        <f>IF(CALC_EPM!$B369="","",CALC_EPM!L369)</f>
      </c>
      <c r="M376">
        <f>IF(CALC_EPM!$B369="","",CALC_EPM!M369)</f>
      </c>
      <c r="N376">
        <f>IF(CALC_EPM!$B369="","",CALC_EPM!N369)</f>
      </c>
      <c r="O376">
        <f>IF(CALC_EPM!$B369="","",CALC_EPM!O369)</f>
      </c>
      <c r="P376">
        <f>IF(CALC_EPM!$B369="","",CALC_EPM!P369)</f>
      </c>
      <c r="Q376">
        <f>IF(CALC_EPM!$B369="","",CALC_EPM!Q369)</f>
      </c>
      <c r="R376">
        <f>IF(CALC_EPM!$B369="","",CALC_EPM!R369)</f>
      </c>
      <c r="S376">
        <f>IF(CALC_EPM!$B369="","",CALC_EPM!S369)</f>
      </c>
      <c r="T376">
        <f>IF(CALC_EPM!$B369="","",CALC_EPM!T369)</f>
      </c>
      <c r="U376">
        <f>IF(CALC_EPM!$B369="","",CALC_EPM!U369)</f>
      </c>
    </row>
    <row r="377">
      <c r="A377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77" t="str">
        <f>IF(CALC_EPM!$B370="","",CALC_EPM!A370)</f>
      </c>
      <c r="C377" t="str">
        <f>IF(CALC_EPM!$B370="","",CALC_EPM!B370)</f>
      </c>
      <c r="D377">
        <f>IF(CALC_EPM!$B370="","",CALC_EPM!D370)</f>
      </c>
      <c r="E377" s="10" t="str">
        <f>IF(CALC_EPM!$B370="","",CALC_EPM!E370)</f>
      </c>
      <c r="F377" s="10" t="str">
        <f>IF(CALC_EPM!$B370="","",CALC_EPM!F370)</f>
      </c>
      <c r="G377" t="str">
        <f>IF(CALC_EPM!$B370="","",CALC_EPM!G370)</f>
      </c>
      <c r="H377" s="11" t="str">
        <f>IF(CALC_EPM!$B370="","",CALC_EPM!H370)</f>
      </c>
      <c r="I377" s="11" t="str">
        <f>IF(CALC_EPM!$B370="","",CALC_EPM!I370)</f>
      </c>
      <c r="J377" t="str">
        <f>IF(CALC_EPM!$B370="","",CALC_EPM!J370)</f>
      </c>
      <c r="K377" t="str">
        <f>IF(CALC_EPM!$B370="","",CALC_EPM!K370)</f>
      </c>
      <c r="L377">
        <f>IF(CALC_EPM!$B370="","",CALC_EPM!L370)</f>
      </c>
      <c r="M377">
        <f>IF(CALC_EPM!$B370="","",CALC_EPM!M370)</f>
      </c>
      <c r="N377">
        <f>IF(CALC_EPM!$B370="","",CALC_EPM!N370)</f>
      </c>
      <c r="O377">
        <f>IF(CALC_EPM!$B370="","",CALC_EPM!O370)</f>
      </c>
      <c r="P377">
        <f>IF(CALC_EPM!$B370="","",CALC_EPM!P370)</f>
      </c>
      <c r="Q377">
        <f>IF(CALC_EPM!$B370="","",CALC_EPM!Q370)</f>
      </c>
      <c r="R377">
        <f>IF(CALC_EPM!$B370="","",CALC_EPM!R370)</f>
      </c>
      <c r="S377">
        <f>IF(CALC_EPM!$B370="","",CALC_EPM!S370)</f>
      </c>
      <c r="T377">
        <f>IF(CALC_EPM!$B370="","",CALC_EPM!T370)</f>
      </c>
      <c r="U377">
        <f>IF(CALC_EPM!$B370="","",CALC_EPM!U370)</f>
      </c>
    </row>
    <row r="378">
      <c r="A378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78" t="str">
        <f>IF(CALC_EPM!$B371="","",CALC_EPM!A371)</f>
      </c>
      <c r="C378" t="str">
        <f>IF(CALC_EPM!$B371="","",CALC_EPM!B371)</f>
      </c>
      <c r="D378">
        <f>IF(CALC_EPM!$B371="","",CALC_EPM!D371)</f>
      </c>
      <c r="E378" s="10" t="str">
        <f>IF(CALC_EPM!$B371="","",CALC_EPM!E371)</f>
      </c>
      <c r="F378" s="10" t="str">
        <f>IF(CALC_EPM!$B371="","",CALC_EPM!F371)</f>
      </c>
      <c r="G378" t="str">
        <f>IF(CALC_EPM!$B371="","",CALC_EPM!G371)</f>
      </c>
      <c r="H378" s="11" t="str">
        <f>IF(CALC_EPM!$B371="","",CALC_EPM!H371)</f>
      </c>
      <c r="I378" s="11" t="str">
        <f>IF(CALC_EPM!$B371="","",CALC_EPM!I371)</f>
      </c>
      <c r="J378" t="str">
        <f>IF(CALC_EPM!$B371="","",CALC_EPM!J371)</f>
      </c>
      <c r="K378" t="str">
        <f>IF(CALC_EPM!$B371="","",CALC_EPM!K371)</f>
      </c>
      <c r="L378">
        <f>IF(CALC_EPM!$B371="","",CALC_EPM!L371)</f>
      </c>
      <c r="M378">
        <f>IF(CALC_EPM!$B371="","",CALC_EPM!M371)</f>
      </c>
      <c r="N378">
        <f>IF(CALC_EPM!$B371="","",CALC_EPM!N371)</f>
      </c>
      <c r="O378">
        <f>IF(CALC_EPM!$B371="","",CALC_EPM!O371)</f>
      </c>
      <c r="P378">
        <f>IF(CALC_EPM!$B371="","",CALC_EPM!P371)</f>
      </c>
      <c r="Q378">
        <f>IF(CALC_EPM!$B371="","",CALC_EPM!Q371)</f>
      </c>
      <c r="R378">
        <f>IF(CALC_EPM!$B371="","",CALC_EPM!R371)</f>
      </c>
      <c r="S378">
        <f>IF(CALC_EPM!$B371="","",CALC_EPM!S371)</f>
      </c>
      <c r="T378">
        <f>IF(CALC_EPM!$B371="","",CALC_EPM!T371)</f>
      </c>
      <c r="U378">
        <f>IF(CALC_EPM!$B371="","",CALC_EPM!U371)</f>
      </c>
    </row>
    <row r="379">
      <c r="A379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79" t="str">
        <f>IF(CALC_EPM!$B372="","",CALC_EPM!A372)</f>
      </c>
      <c r="C379" t="str">
        <f>IF(CALC_EPM!$B372="","",CALC_EPM!B372)</f>
      </c>
      <c r="D379">
        <f>IF(CALC_EPM!$B372="","",CALC_EPM!D372)</f>
      </c>
      <c r="E379" s="10" t="str">
        <f>IF(CALC_EPM!$B372="","",CALC_EPM!E372)</f>
      </c>
      <c r="F379" s="10" t="str">
        <f>IF(CALC_EPM!$B372="","",CALC_EPM!F372)</f>
      </c>
      <c r="G379" t="str">
        <f>IF(CALC_EPM!$B372="","",CALC_EPM!G372)</f>
      </c>
      <c r="H379" s="11" t="str">
        <f>IF(CALC_EPM!$B372="","",CALC_EPM!H372)</f>
      </c>
      <c r="I379" s="11" t="str">
        <f>IF(CALC_EPM!$B372="","",CALC_EPM!I372)</f>
      </c>
      <c r="J379" t="str">
        <f>IF(CALC_EPM!$B372="","",CALC_EPM!J372)</f>
      </c>
      <c r="K379" t="str">
        <f>IF(CALC_EPM!$B372="","",CALC_EPM!K372)</f>
      </c>
      <c r="L379">
        <f>IF(CALC_EPM!$B372="","",CALC_EPM!L372)</f>
      </c>
      <c r="M379">
        <f>IF(CALC_EPM!$B372="","",CALC_EPM!M372)</f>
      </c>
      <c r="N379">
        <f>IF(CALC_EPM!$B372="","",CALC_EPM!N372)</f>
      </c>
      <c r="O379">
        <f>IF(CALC_EPM!$B372="","",CALC_EPM!O372)</f>
      </c>
      <c r="P379">
        <f>IF(CALC_EPM!$B372="","",CALC_EPM!P372)</f>
      </c>
      <c r="Q379">
        <f>IF(CALC_EPM!$B372="","",CALC_EPM!Q372)</f>
      </c>
      <c r="R379">
        <f>IF(CALC_EPM!$B372="","",CALC_EPM!R372)</f>
      </c>
      <c r="S379">
        <f>IF(CALC_EPM!$B372="","",CALC_EPM!S372)</f>
      </c>
      <c r="T379">
        <f>IF(CALC_EPM!$B372="","",CALC_EPM!T372)</f>
      </c>
      <c r="U379">
        <f>IF(CALC_EPM!$B372="","",CALC_EPM!U372)</f>
      </c>
    </row>
    <row r="380">
      <c r="A380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0" t="str">
        <f>IF(CALC_EPM!$B373="","",CALC_EPM!A373)</f>
      </c>
      <c r="C380" t="str">
        <f>IF(CALC_EPM!$B373="","",CALC_EPM!B373)</f>
      </c>
      <c r="D380">
        <f>IF(CALC_EPM!$B373="","",CALC_EPM!D373)</f>
      </c>
      <c r="E380" s="10" t="str">
        <f>IF(CALC_EPM!$B373="","",CALC_EPM!E373)</f>
      </c>
      <c r="F380" s="10" t="str">
        <f>IF(CALC_EPM!$B373="","",CALC_EPM!F373)</f>
      </c>
      <c r="G380" t="str">
        <f>IF(CALC_EPM!$B373="","",CALC_EPM!G373)</f>
      </c>
      <c r="H380" s="11" t="str">
        <f>IF(CALC_EPM!$B373="","",CALC_EPM!H373)</f>
      </c>
      <c r="I380" s="11" t="str">
        <f>IF(CALC_EPM!$B373="","",CALC_EPM!I373)</f>
      </c>
      <c r="J380" t="str">
        <f>IF(CALC_EPM!$B373="","",CALC_EPM!J373)</f>
      </c>
      <c r="K380" t="str">
        <f>IF(CALC_EPM!$B373="","",CALC_EPM!K373)</f>
      </c>
      <c r="L380">
        <f>IF(CALC_EPM!$B373="","",CALC_EPM!L373)</f>
      </c>
      <c r="M380">
        <f>IF(CALC_EPM!$B373="","",CALC_EPM!M373)</f>
      </c>
      <c r="N380">
        <f>IF(CALC_EPM!$B373="","",CALC_EPM!N373)</f>
      </c>
      <c r="O380">
        <f>IF(CALC_EPM!$B373="","",CALC_EPM!O373)</f>
      </c>
      <c r="P380">
        <f>IF(CALC_EPM!$B373="","",CALC_EPM!P373)</f>
      </c>
      <c r="Q380">
        <f>IF(CALC_EPM!$B373="","",CALC_EPM!Q373)</f>
      </c>
      <c r="R380">
        <f>IF(CALC_EPM!$B373="","",CALC_EPM!R373)</f>
      </c>
      <c r="S380">
        <f>IF(CALC_EPM!$B373="","",CALC_EPM!S373)</f>
      </c>
      <c r="T380">
        <f>IF(CALC_EPM!$B373="","",CALC_EPM!T373)</f>
      </c>
      <c r="U380">
        <f>IF(CALC_EPM!$B373="","",CALC_EPM!U373)</f>
      </c>
    </row>
    <row r="381">
      <c r="A381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1" t="str">
        <f>IF(CALC_EPM!$B374="","",CALC_EPM!A374)</f>
      </c>
      <c r="C381" t="str">
        <f>IF(CALC_EPM!$B374="","",CALC_EPM!B374)</f>
      </c>
      <c r="D381">
        <f>IF(CALC_EPM!$B374="","",CALC_EPM!D374)</f>
      </c>
      <c r="E381" s="10" t="str">
        <f>IF(CALC_EPM!$B374="","",CALC_EPM!E374)</f>
      </c>
      <c r="F381" s="10" t="str">
        <f>IF(CALC_EPM!$B374="","",CALC_EPM!F374)</f>
      </c>
      <c r="G381" t="str">
        <f>IF(CALC_EPM!$B374="","",CALC_EPM!G374)</f>
      </c>
      <c r="H381" s="11" t="str">
        <f>IF(CALC_EPM!$B374="","",CALC_EPM!H374)</f>
      </c>
      <c r="I381" s="11" t="str">
        <f>IF(CALC_EPM!$B374="","",CALC_EPM!I374)</f>
      </c>
      <c r="J381" t="str">
        <f>IF(CALC_EPM!$B374="","",CALC_EPM!J374)</f>
      </c>
      <c r="K381" t="str">
        <f>IF(CALC_EPM!$B374="","",CALC_EPM!K374)</f>
      </c>
      <c r="L381">
        <f>IF(CALC_EPM!$B374="","",CALC_EPM!L374)</f>
      </c>
      <c r="M381">
        <f>IF(CALC_EPM!$B374="","",CALC_EPM!M374)</f>
      </c>
      <c r="N381">
        <f>IF(CALC_EPM!$B374="","",CALC_EPM!N374)</f>
      </c>
      <c r="O381">
        <f>IF(CALC_EPM!$B374="","",CALC_EPM!O374)</f>
      </c>
      <c r="P381">
        <f>IF(CALC_EPM!$B374="","",CALC_EPM!P374)</f>
      </c>
      <c r="Q381">
        <f>IF(CALC_EPM!$B374="","",CALC_EPM!Q374)</f>
      </c>
      <c r="R381">
        <f>IF(CALC_EPM!$B374="","",CALC_EPM!R374)</f>
      </c>
      <c r="S381">
        <f>IF(CALC_EPM!$B374="","",CALC_EPM!S374)</f>
      </c>
      <c r="T381">
        <f>IF(CALC_EPM!$B374="","",CALC_EPM!T374)</f>
      </c>
      <c r="U381">
        <f>IF(CALC_EPM!$B374="","",CALC_EPM!U374)</f>
      </c>
    </row>
    <row r="382">
      <c r="A382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2" t="str">
        <f>IF(CALC_EPM!$B375="","",CALC_EPM!A375)</f>
      </c>
      <c r="C382" t="str">
        <f>IF(CALC_EPM!$B375="","",CALC_EPM!B375)</f>
      </c>
      <c r="D382">
        <f>IF(CALC_EPM!$B375="","",CALC_EPM!D375)</f>
      </c>
      <c r="E382" s="10" t="str">
        <f>IF(CALC_EPM!$B375="","",CALC_EPM!E375)</f>
      </c>
      <c r="F382" s="10" t="str">
        <f>IF(CALC_EPM!$B375="","",CALC_EPM!F375)</f>
      </c>
      <c r="G382" t="str">
        <f>IF(CALC_EPM!$B375="","",CALC_EPM!G375)</f>
      </c>
      <c r="H382" s="11" t="str">
        <f>IF(CALC_EPM!$B375="","",CALC_EPM!H375)</f>
      </c>
      <c r="I382" s="11" t="str">
        <f>IF(CALC_EPM!$B375="","",CALC_EPM!I375)</f>
      </c>
      <c r="J382" t="str">
        <f>IF(CALC_EPM!$B375="","",CALC_EPM!J375)</f>
      </c>
      <c r="K382" t="str">
        <f>IF(CALC_EPM!$B375="","",CALC_EPM!K375)</f>
      </c>
      <c r="L382">
        <f>IF(CALC_EPM!$B375="","",CALC_EPM!L375)</f>
      </c>
      <c r="M382">
        <f>IF(CALC_EPM!$B375="","",CALC_EPM!M375)</f>
      </c>
      <c r="N382">
        <f>IF(CALC_EPM!$B375="","",CALC_EPM!N375)</f>
      </c>
      <c r="O382">
        <f>IF(CALC_EPM!$B375="","",CALC_EPM!O375)</f>
      </c>
      <c r="P382">
        <f>IF(CALC_EPM!$B375="","",CALC_EPM!P375)</f>
      </c>
      <c r="Q382">
        <f>IF(CALC_EPM!$B375="","",CALC_EPM!Q375)</f>
      </c>
      <c r="R382">
        <f>IF(CALC_EPM!$B375="","",CALC_EPM!R375)</f>
      </c>
      <c r="S382">
        <f>IF(CALC_EPM!$B375="","",CALC_EPM!S375)</f>
      </c>
      <c r="T382">
        <f>IF(CALC_EPM!$B375="","",CALC_EPM!T375)</f>
      </c>
      <c r="U382">
        <f>IF(CALC_EPM!$B375="","",CALC_EPM!U375)</f>
      </c>
    </row>
    <row r="383">
      <c r="A383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3" t="str">
        <f>IF(CALC_EPM!$B376="","",CALC_EPM!A376)</f>
      </c>
      <c r="C383" t="str">
        <f>IF(CALC_EPM!$B376="","",CALC_EPM!B376)</f>
      </c>
      <c r="D383">
        <f>IF(CALC_EPM!$B376="","",CALC_EPM!D376)</f>
      </c>
      <c r="E383" s="10" t="str">
        <f>IF(CALC_EPM!$B376="","",CALC_EPM!E376)</f>
      </c>
      <c r="F383" s="10" t="str">
        <f>IF(CALC_EPM!$B376="","",CALC_EPM!F376)</f>
      </c>
      <c r="G383" t="str">
        <f>IF(CALC_EPM!$B376="","",CALC_EPM!G376)</f>
      </c>
      <c r="H383" s="11" t="str">
        <f>IF(CALC_EPM!$B376="","",CALC_EPM!H376)</f>
      </c>
      <c r="I383" s="11" t="str">
        <f>IF(CALC_EPM!$B376="","",CALC_EPM!I376)</f>
      </c>
      <c r="J383" t="str">
        <f>IF(CALC_EPM!$B376="","",CALC_EPM!J376)</f>
      </c>
      <c r="K383" t="str">
        <f>IF(CALC_EPM!$B376="","",CALC_EPM!K376)</f>
      </c>
      <c r="L383">
        <f>IF(CALC_EPM!$B376="","",CALC_EPM!L376)</f>
      </c>
      <c r="M383">
        <f>IF(CALC_EPM!$B376="","",CALC_EPM!M376)</f>
      </c>
      <c r="N383">
        <f>IF(CALC_EPM!$B376="","",CALC_EPM!N376)</f>
      </c>
      <c r="O383">
        <f>IF(CALC_EPM!$B376="","",CALC_EPM!O376)</f>
      </c>
      <c r="P383">
        <f>IF(CALC_EPM!$B376="","",CALC_EPM!P376)</f>
      </c>
      <c r="Q383">
        <f>IF(CALC_EPM!$B376="","",CALC_EPM!Q376)</f>
      </c>
      <c r="R383">
        <f>IF(CALC_EPM!$B376="","",CALC_EPM!R376)</f>
      </c>
      <c r="S383">
        <f>IF(CALC_EPM!$B376="","",CALC_EPM!S376)</f>
      </c>
      <c r="T383">
        <f>IF(CALC_EPM!$B376="","",CALC_EPM!T376)</f>
      </c>
      <c r="U383">
        <f>IF(CALC_EPM!$B376="","",CALC_EPM!U376)</f>
      </c>
    </row>
    <row r="384">
      <c r="A384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4" t="str">
        <f>IF(CALC_EPM!$B377="","",CALC_EPM!A377)</f>
      </c>
      <c r="C384" t="str">
        <f>IF(CALC_EPM!$B377="","",CALC_EPM!B377)</f>
      </c>
      <c r="D384">
        <f>IF(CALC_EPM!$B377="","",CALC_EPM!D377)</f>
      </c>
      <c r="E384" s="10" t="str">
        <f>IF(CALC_EPM!$B377="","",CALC_EPM!E377)</f>
      </c>
      <c r="F384" s="10" t="str">
        <f>IF(CALC_EPM!$B377="","",CALC_EPM!F377)</f>
      </c>
      <c r="G384" t="str">
        <f>IF(CALC_EPM!$B377="","",CALC_EPM!G377)</f>
      </c>
      <c r="H384" s="11" t="str">
        <f>IF(CALC_EPM!$B377="","",CALC_EPM!H377)</f>
      </c>
      <c r="I384" s="11" t="str">
        <f>IF(CALC_EPM!$B377="","",CALC_EPM!I377)</f>
      </c>
      <c r="J384" t="str">
        <f>IF(CALC_EPM!$B377="","",CALC_EPM!J377)</f>
      </c>
      <c r="K384" t="str">
        <f>IF(CALC_EPM!$B377="","",CALC_EPM!K377)</f>
      </c>
      <c r="L384">
        <f>IF(CALC_EPM!$B377="","",CALC_EPM!L377)</f>
      </c>
      <c r="M384">
        <f>IF(CALC_EPM!$B377="","",CALC_EPM!M377)</f>
      </c>
      <c r="N384">
        <f>IF(CALC_EPM!$B377="","",CALC_EPM!N377)</f>
      </c>
      <c r="O384">
        <f>IF(CALC_EPM!$B377="","",CALC_EPM!O377)</f>
      </c>
      <c r="P384">
        <f>IF(CALC_EPM!$B377="","",CALC_EPM!P377)</f>
      </c>
      <c r="Q384">
        <f>IF(CALC_EPM!$B377="","",CALC_EPM!Q377)</f>
      </c>
      <c r="R384">
        <f>IF(CALC_EPM!$B377="","",CALC_EPM!R377)</f>
      </c>
      <c r="S384">
        <f>IF(CALC_EPM!$B377="","",CALC_EPM!S377)</f>
      </c>
      <c r="T384">
        <f>IF(CALC_EPM!$B377="","",CALC_EPM!T377)</f>
      </c>
      <c r="U384">
        <f>IF(CALC_EPM!$B377="","",CALC_EPM!U377)</f>
      </c>
    </row>
    <row r="385">
      <c r="A385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5" t="str">
        <f>IF(CALC_EPM!$B378="","",CALC_EPM!A378)</f>
      </c>
      <c r="C385" t="str">
        <f>IF(CALC_EPM!$B378="","",CALC_EPM!B378)</f>
      </c>
      <c r="D385">
        <f>IF(CALC_EPM!$B378="","",CALC_EPM!D378)</f>
      </c>
      <c r="E385" s="10" t="str">
        <f>IF(CALC_EPM!$B378="","",CALC_EPM!E378)</f>
      </c>
      <c r="F385" s="10" t="str">
        <f>IF(CALC_EPM!$B378="","",CALC_EPM!F378)</f>
      </c>
      <c r="G385" t="str">
        <f>IF(CALC_EPM!$B378="","",CALC_EPM!G378)</f>
      </c>
      <c r="H385" s="11" t="str">
        <f>IF(CALC_EPM!$B378="","",CALC_EPM!H378)</f>
      </c>
      <c r="I385" s="11" t="str">
        <f>IF(CALC_EPM!$B378="","",CALC_EPM!I378)</f>
      </c>
      <c r="J385" t="str">
        <f>IF(CALC_EPM!$B378="","",CALC_EPM!J378)</f>
      </c>
      <c r="K385" t="str">
        <f>IF(CALC_EPM!$B378="","",CALC_EPM!K378)</f>
      </c>
      <c r="L385">
        <f>IF(CALC_EPM!$B378="","",CALC_EPM!L378)</f>
      </c>
      <c r="M385">
        <f>IF(CALC_EPM!$B378="","",CALC_EPM!M378)</f>
      </c>
      <c r="N385">
        <f>IF(CALC_EPM!$B378="","",CALC_EPM!N378)</f>
      </c>
      <c r="O385">
        <f>IF(CALC_EPM!$B378="","",CALC_EPM!O378)</f>
      </c>
      <c r="P385">
        <f>IF(CALC_EPM!$B378="","",CALC_EPM!P378)</f>
      </c>
      <c r="Q385">
        <f>IF(CALC_EPM!$B378="","",CALC_EPM!Q378)</f>
      </c>
      <c r="R385">
        <f>IF(CALC_EPM!$B378="","",CALC_EPM!R378)</f>
      </c>
      <c r="S385">
        <f>IF(CALC_EPM!$B378="","",CALC_EPM!S378)</f>
      </c>
      <c r="T385">
        <f>IF(CALC_EPM!$B378="","",CALC_EPM!T378)</f>
      </c>
      <c r="U385">
        <f>IF(CALC_EPM!$B378="","",CALC_EPM!U378)</f>
      </c>
    </row>
    <row r="386">
      <c r="A386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86" t="str">
        <f>IF(CALC_EPM!$B379="","",CALC_EPM!A379)</f>
      </c>
      <c r="C386" t="str">
        <f>IF(CALC_EPM!$B379="","",CALC_EPM!B379)</f>
      </c>
      <c r="D386">
        <f>IF(CALC_EPM!$B379="","",CALC_EPM!D379)</f>
      </c>
      <c r="E386" s="10" t="str">
        <f>IF(CALC_EPM!$B379="","",CALC_EPM!E379)</f>
      </c>
      <c r="F386" s="10" t="str">
        <f>IF(CALC_EPM!$B379="","",CALC_EPM!F379)</f>
      </c>
      <c r="G386" t="str">
        <f>IF(CALC_EPM!$B379="","",CALC_EPM!G379)</f>
      </c>
      <c r="H386" s="11" t="str">
        <f>IF(CALC_EPM!$B379="","",CALC_EPM!H379)</f>
      </c>
      <c r="I386" s="11" t="str">
        <f>IF(CALC_EPM!$B379="","",CALC_EPM!I379)</f>
      </c>
      <c r="J386" t="str">
        <f>IF(CALC_EPM!$B379="","",CALC_EPM!J379)</f>
      </c>
      <c r="K386" t="str">
        <f>IF(CALC_EPM!$B379="","",CALC_EPM!K379)</f>
      </c>
      <c r="L386">
        <f>IF(CALC_EPM!$B379="","",CALC_EPM!L379)</f>
      </c>
      <c r="M386">
        <f>IF(CALC_EPM!$B379="","",CALC_EPM!M379)</f>
      </c>
      <c r="N386">
        <f>IF(CALC_EPM!$B379="","",CALC_EPM!N379)</f>
      </c>
      <c r="O386">
        <f>IF(CALC_EPM!$B379="","",CALC_EPM!O379)</f>
      </c>
      <c r="P386">
        <f>IF(CALC_EPM!$B379="","",CALC_EPM!P379)</f>
      </c>
      <c r="Q386">
        <f>IF(CALC_EPM!$B379="","",CALC_EPM!Q379)</f>
      </c>
      <c r="R386">
        <f>IF(CALC_EPM!$B379="","",CALC_EPM!R379)</f>
      </c>
      <c r="S386">
        <f>IF(CALC_EPM!$B379="","",CALC_EPM!S379)</f>
      </c>
      <c r="T386">
        <f>IF(CALC_EPM!$B379="","",CALC_EPM!T379)</f>
      </c>
      <c r="U386">
        <f>IF(CALC_EPM!$B379="","",CALC_EPM!U379)</f>
      </c>
    </row>
    <row r="387">
      <c r="A387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87" t="str">
        <f>IF(CALC_EPM!$B380="","",CALC_EPM!A380)</f>
      </c>
      <c r="C387" t="str">
        <f>IF(CALC_EPM!$B380="","",CALC_EPM!B380)</f>
      </c>
      <c r="D387">
        <f>IF(CALC_EPM!$B380="","",CALC_EPM!D380)</f>
      </c>
      <c r="E387" s="10" t="str">
        <f>IF(CALC_EPM!$B380="","",CALC_EPM!E380)</f>
      </c>
      <c r="F387" s="10" t="str">
        <f>IF(CALC_EPM!$B380="","",CALC_EPM!F380)</f>
      </c>
      <c r="G387" t="str">
        <f>IF(CALC_EPM!$B380="","",CALC_EPM!G380)</f>
      </c>
      <c r="H387" s="11" t="str">
        <f>IF(CALC_EPM!$B380="","",CALC_EPM!H380)</f>
      </c>
      <c r="I387" s="11" t="str">
        <f>IF(CALC_EPM!$B380="","",CALC_EPM!I380)</f>
      </c>
      <c r="J387" t="str">
        <f>IF(CALC_EPM!$B380="","",CALC_EPM!J380)</f>
      </c>
      <c r="K387" t="str">
        <f>IF(CALC_EPM!$B380="","",CALC_EPM!K380)</f>
      </c>
      <c r="L387">
        <f>IF(CALC_EPM!$B380="","",CALC_EPM!L380)</f>
      </c>
      <c r="M387">
        <f>IF(CALC_EPM!$B380="","",CALC_EPM!M380)</f>
      </c>
      <c r="N387">
        <f>IF(CALC_EPM!$B380="","",CALC_EPM!N380)</f>
      </c>
      <c r="O387">
        <f>IF(CALC_EPM!$B380="","",CALC_EPM!O380)</f>
      </c>
      <c r="P387">
        <f>IF(CALC_EPM!$B380="","",CALC_EPM!P380)</f>
      </c>
      <c r="Q387">
        <f>IF(CALC_EPM!$B380="","",CALC_EPM!Q380)</f>
      </c>
      <c r="R387">
        <f>IF(CALC_EPM!$B380="","",CALC_EPM!R380)</f>
      </c>
      <c r="S387">
        <f>IF(CALC_EPM!$B380="","",CALC_EPM!S380)</f>
      </c>
      <c r="T387">
        <f>IF(CALC_EPM!$B380="","",CALC_EPM!T380)</f>
      </c>
      <c r="U387">
        <f>IF(CALC_EPM!$B380="","",CALC_EPM!U380)</f>
      </c>
    </row>
    <row r="388">
      <c r="A388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88" t="str">
        <f>IF(CALC_EPM!$B381="","",CALC_EPM!A381)</f>
      </c>
      <c r="C388" t="str">
        <f>IF(CALC_EPM!$B381="","",CALC_EPM!B381)</f>
      </c>
      <c r="D388">
        <f>IF(CALC_EPM!$B381="","",CALC_EPM!D381)</f>
      </c>
      <c r="E388" s="10" t="str">
        <f>IF(CALC_EPM!$B381="","",CALC_EPM!E381)</f>
      </c>
      <c r="F388" s="10" t="str">
        <f>IF(CALC_EPM!$B381="","",CALC_EPM!F381)</f>
      </c>
      <c r="G388" t="str">
        <f>IF(CALC_EPM!$B381="","",CALC_EPM!G381)</f>
      </c>
      <c r="H388" s="11" t="str">
        <f>IF(CALC_EPM!$B381="","",CALC_EPM!H381)</f>
      </c>
      <c r="I388" s="11" t="str">
        <f>IF(CALC_EPM!$B381="","",CALC_EPM!I381)</f>
      </c>
      <c r="J388" t="str">
        <f>IF(CALC_EPM!$B381="","",CALC_EPM!J381)</f>
      </c>
      <c r="K388" t="str">
        <f>IF(CALC_EPM!$B381="","",CALC_EPM!K381)</f>
      </c>
      <c r="L388">
        <f>IF(CALC_EPM!$B381="","",CALC_EPM!L381)</f>
      </c>
      <c r="M388">
        <f>IF(CALC_EPM!$B381="","",CALC_EPM!M381)</f>
      </c>
      <c r="N388">
        <f>IF(CALC_EPM!$B381="","",CALC_EPM!N381)</f>
      </c>
      <c r="O388">
        <f>IF(CALC_EPM!$B381="","",CALC_EPM!O381)</f>
      </c>
      <c r="P388">
        <f>IF(CALC_EPM!$B381="","",CALC_EPM!P381)</f>
      </c>
      <c r="Q388">
        <f>IF(CALC_EPM!$B381="","",CALC_EPM!Q381)</f>
      </c>
      <c r="R388">
        <f>IF(CALC_EPM!$B381="","",CALC_EPM!R381)</f>
      </c>
      <c r="S388">
        <f>IF(CALC_EPM!$B381="","",CALC_EPM!S381)</f>
      </c>
      <c r="T388">
        <f>IF(CALC_EPM!$B381="","",CALC_EPM!T381)</f>
      </c>
      <c r="U388">
        <f>IF(CALC_EPM!$B381="","",CALC_EPM!U381)</f>
      </c>
    </row>
    <row r="389">
      <c r="A389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89" t="str">
        <f>IF(CALC_EPM!$B382="","",CALC_EPM!A382)</f>
      </c>
      <c r="C389" t="str">
        <f>IF(CALC_EPM!$B382="","",CALC_EPM!B382)</f>
      </c>
      <c r="D389">
        <f>IF(CALC_EPM!$B382="","",CALC_EPM!D382)</f>
      </c>
      <c r="E389" s="10" t="str">
        <f>IF(CALC_EPM!$B382="","",CALC_EPM!E382)</f>
      </c>
      <c r="F389" s="10" t="str">
        <f>IF(CALC_EPM!$B382="","",CALC_EPM!F382)</f>
      </c>
      <c r="G389" t="str">
        <f>IF(CALC_EPM!$B382="","",CALC_EPM!G382)</f>
      </c>
      <c r="H389" s="11" t="str">
        <f>IF(CALC_EPM!$B382="","",CALC_EPM!H382)</f>
      </c>
      <c r="I389" s="11" t="str">
        <f>IF(CALC_EPM!$B382="","",CALC_EPM!I382)</f>
      </c>
      <c r="J389" t="str">
        <f>IF(CALC_EPM!$B382="","",CALC_EPM!J382)</f>
      </c>
      <c r="K389" t="str">
        <f>IF(CALC_EPM!$B382="","",CALC_EPM!K382)</f>
      </c>
      <c r="L389">
        <f>IF(CALC_EPM!$B382="","",CALC_EPM!L382)</f>
      </c>
      <c r="M389">
        <f>IF(CALC_EPM!$B382="","",CALC_EPM!M382)</f>
      </c>
      <c r="N389">
        <f>IF(CALC_EPM!$B382="","",CALC_EPM!N382)</f>
      </c>
      <c r="O389">
        <f>IF(CALC_EPM!$B382="","",CALC_EPM!O382)</f>
      </c>
      <c r="P389">
        <f>IF(CALC_EPM!$B382="","",CALC_EPM!P382)</f>
      </c>
      <c r="Q389">
        <f>IF(CALC_EPM!$B382="","",CALC_EPM!Q382)</f>
      </c>
      <c r="R389">
        <f>IF(CALC_EPM!$B382="","",CALC_EPM!R382)</f>
      </c>
      <c r="S389">
        <f>IF(CALC_EPM!$B382="","",CALC_EPM!S382)</f>
      </c>
      <c r="T389">
        <f>IF(CALC_EPM!$B382="","",CALC_EPM!T382)</f>
      </c>
      <c r="U389">
        <f>IF(CALC_EPM!$B382="","",CALC_EPM!U382)</f>
      </c>
    </row>
    <row r="390">
      <c r="A390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0" t="str">
        <f>IF(CALC_EPM!$B383="","",CALC_EPM!A383)</f>
      </c>
      <c r="C390" t="str">
        <f>IF(CALC_EPM!$B383="","",CALC_EPM!B383)</f>
      </c>
      <c r="D390">
        <f>IF(CALC_EPM!$B383="","",CALC_EPM!D383)</f>
      </c>
      <c r="E390" s="10" t="str">
        <f>IF(CALC_EPM!$B383="","",CALC_EPM!E383)</f>
      </c>
      <c r="F390" s="10" t="str">
        <f>IF(CALC_EPM!$B383="","",CALC_EPM!F383)</f>
      </c>
      <c r="G390" t="str">
        <f>IF(CALC_EPM!$B383="","",CALC_EPM!G383)</f>
      </c>
      <c r="H390" s="11" t="str">
        <f>IF(CALC_EPM!$B383="","",CALC_EPM!H383)</f>
      </c>
      <c r="I390" s="11" t="str">
        <f>IF(CALC_EPM!$B383="","",CALC_EPM!I383)</f>
      </c>
      <c r="J390" t="str">
        <f>IF(CALC_EPM!$B383="","",CALC_EPM!J383)</f>
      </c>
      <c r="K390" t="str">
        <f>IF(CALC_EPM!$B383="","",CALC_EPM!K383)</f>
      </c>
      <c r="L390">
        <f>IF(CALC_EPM!$B383="","",CALC_EPM!L383)</f>
      </c>
      <c r="M390">
        <f>IF(CALC_EPM!$B383="","",CALC_EPM!M383)</f>
      </c>
      <c r="N390">
        <f>IF(CALC_EPM!$B383="","",CALC_EPM!N383)</f>
      </c>
      <c r="O390">
        <f>IF(CALC_EPM!$B383="","",CALC_EPM!O383)</f>
      </c>
      <c r="P390">
        <f>IF(CALC_EPM!$B383="","",CALC_EPM!P383)</f>
      </c>
      <c r="Q390">
        <f>IF(CALC_EPM!$B383="","",CALC_EPM!Q383)</f>
      </c>
      <c r="R390">
        <f>IF(CALC_EPM!$B383="","",CALC_EPM!R383)</f>
      </c>
      <c r="S390">
        <f>IF(CALC_EPM!$B383="","",CALC_EPM!S383)</f>
      </c>
      <c r="T390">
        <f>IF(CALC_EPM!$B383="","",CALC_EPM!T383)</f>
      </c>
      <c r="U390">
        <f>IF(CALC_EPM!$B383="","",CALC_EPM!U383)</f>
      </c>
    </row>
    <row r="391">
      <c r="A391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1" t="str">
        <f>IF(CALC_EPM!$B384="","",CALC_EPM!A384)</f>
      </c>
      <c r="C391" t="str">
        <f>IF(CALC_EPM!$B384="","",CALC_EPM!B384)</f>
      </c>
      <c r="D391">
        <f>IF(CALC_EPM!$B384="","",CALC_EPM!D384)</f>
      </c>
      <c r="E391" s="10" t="str">
        <f>IF(CALC_EPM!$B384="","",CALC_EPM!E384)</f>
      </c>
      <c r="F391" s="10" t="str">
        <f>IF(CALC_EPM!$B384="","",CALC_EPM!F384)</f>
      </c>
      <c r="G391" t="str">
        <f>IF(CALC_EPM!$B384="","",CALC_EPM!G384)</f>
      </c>
      <c r="H391" s="11" t="str">
        <f>IF(CALC_EPM!$B384="","",CALC_EPM!H384)</f>
      </c>
      <c r="I391" s="11" t="str">
        <f>IF(CALC_EPM!$B384="","",CALC_EPM!I384)</f>
      </c>
      <c r="J391" t="str">
        <f>IF(CALC_EPM!$B384="","",CALC_EPM!J384)</f>
      </c>
      <c r="K391" t="str">
        <f>IF(CALC_EPM!$B384="","",CALC_EPM!K384)</f>
      </c>
      <c r="L391">
        <f>IF(CALC_EPM!$B384="","",CALC_EPM!L384)</f>
      </c>
      <c r="M391">
        <f>IF(CALC_EPM!$B384="","",CALC_EPM!M384)</f>
      </c>
      <c r="N391">
        <f>IF(CALC_EPM!$B384="","",CALC_EPM!N384)</f>
      </c>
      <c r="O391">
        <f>IF(CALC_EPM!$B384="","",CALC_EPM!O384)</f>
      </c>
      <c r="P391">
        <f>IF(CALC_EPM!$B384="","",CALC_EPM!P384)</f>
      </c>
      <c r="Q391">
        <f>IF(CALC_EPM!$B384="","",CALC_EPM!Q384)</f>
      </c>
      <c r="R391">
        <f>IF(CALC_EPM!$B384="","",CALC_EPM!R384)</f>
      </c>
      <c r="S391">
        <f>IF(CALC_EPM!$B384="","",CALC_EPM!S384)</f>
      </c>
      <c r="T391">
        <f>IF(CALC_EPM!$B384="","",CALC_EPM!T384)</f>
      </c>
      <c r="U391">
        <f>IF(CALC_EPM!$B384="","",CALC_EPM!U384)</f>
      </c>
    </row>
    <row r="392">
      <c r="A392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2" t="str">
        <f>IF(CALC_EPM!$B385="","",CALC_EPM!A385)</f>
      </c>
      <c r="C392" t="str">
        <f>IF(CALC_EPM!$B385="","",CALC_EPM!B385)</f>
      </c>
      <c r="D392">
        <f>IF(CALC_EPM!$B385="","",CALC_EPM!D385)</f>
      </c>
      <c r="E392" s="10" t="str">
        <f>IF(CALC_EPM!$B385="","",CALC_EPM!E385)</f>
      </c>
      <c r="F392" s="10" t="str">
        <f>IF(CALC_EPM!$B385="","",CALC_EPM!F385)</f>
      </c>
      <c r="G392" t="str">
        <f>IF(CALC_EPM!$B385="","",CALC_EPM!G385)</f>
      </c>
      <c r="H392" s="11" t="str">
        <f>IF(CALC_EPM!$B385="","",CALC_EPM!H385)</f>
      </c>
      <c r="I392" s="11" t="str">
        <f>IF(CALC_EPM!$B385="","",CALC_EPM!I385)</f>
      </c>
      <c r="J392" t="str">
        <f>IF(CALC_EPM!$B385="","",CALC_EPM!J385)</f>
      </c>
      <c r="K392" t="str">
        <f>IF(CALC_EPM!$B385="","",CALC_EPM!K385)</f>
      </c>
      <c r="L392">
        <f>IF(CALC_EPM!$B385="","",CALC_EPM!L385)</f>
      </c>
      <c r="M392">
        <f>IF(CALC_EPM!$B385="","",CALC_EPM!M385)</f>
      </c>
      <c r="N392">
        <f>IF(CALC_EPM!$B385="","",CALC_EPM!N385)</f>
      </c>
      <c r="O392">
        <f>IF(CALC_EPM!$B385="","",CALC_EPM!O385)</f>
      </c>
      <c r="P392">
        <f>IF(CALC_EPM!$B385="","",CALC_EPM!P385)</f>
      </c>
      <c r="Q392">
        <f>IF(CALC_EPM!$B385="","",CALC_EPM!Q385)</f>
      </c>
      <c r="R392">
        <f>IF(CALC_EPM!$B385="","",CALC_EPM!R385)</f>
      </c>
      <c r="S392">
        <f>IF(CALC_EPM!$B385="","",CALC_EPM!S385)</f>
      </c>
      <c r="T392">
        <f>IF(CALC_EPM!$B385="","",CALC_EPM!T385)</f>
      </c>
      <c r="U392">
        <f>IF(CALC_EPM!$B385="","",CALC_EPM!U385)</f>
      </c>
    </row>
    <row r="393">
      <c r="A393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3" t="str">
        <f>IF(CALC_EPM!$B386="","",CALC_EPM!A386)</f>
      </c>
      <c r="C393" t="str">
        <f>IF(CALC_EPM!$B386="","",CALC_EPM!B386)</f>
      </c>
      <c r="D393">
        <f>IF(CALC_EPM!$B386="","",CALC_EPM!D386)</f>
      </c>
      <c r="E393" s="10" t="str">
        <f>IF(CALC_EPM!$B386="","",CALC_EPM!E386)</f>
      </c>
      <c r="F393" s="10" t="str">
        <f>IF(CALC_EPM!$B386="","",CALC_EPM!F386)</f>
      </c>
      <c r="G393" t="str">
        <f>IF(CALC_EPM!$B386="","",CALC_EPM!G386)</f>
      </c>
      <c r="H393" s="11" t="str">
        <f>IF(CALC_EPM!$B386="","",CALC_EPM!H386)</f>
      </c>
      <c r="I393" s="11" t="str">
        <f>IF(CALC_EPM!$B386="","",CALC_EPM!I386)</f>
      </c>
      <c r="J393" t="str">
        <f>IF(CALC_EPM!$B386="","",CALC_EPM!J386)</f>
      </c>
      <c r="K393" t="str">
        <f>IF(CALC_EPM!$B386="","",CALC_EPM!K386)</f>
      </c>
      <c r="L393">
        <f>IF(CALC_EPM!$B386="","",CALC_EPM!L386)</f>
      </c>
      <c r="M393">
        <f>IF(CALC_EPM!$B386="","",CALC_EPM!M386)</f>
      </c>
      <c r="N393">
        <f>IF(CALC_EPM!$B386="","",CALC_EPM!N386)</f>
      </c>
      <c r="O393">
        <f>IF(CALC_EPM!$B386="","",CALC_EPM!O386)</f>
      </c>
      <c r="P393">
        <f>IF(CALC_EPM!$B386="","",CALC_EPM!P386)</f>
      </c>
      <c r="Q393">
        <f>IF(CALC_EPM!$B386="","",CALC_EPM!Q386)</f>
      </c>
      <c r="R393">
        <f>IF(CALC_EPM!$B386="","",CALC_EPM!R386)</f>
      </c>
      <c r="S393">
        <f>IF(CALC_EPM!$B386="","",CALC_EPM!S386)</f>
      </c>
      <c r="T393">
        <f>IF(CALC_EPM!$B386="","",CALC_EPM!T386)</f>
      </c>
      <c r="U393">
        <f>IF(CALC_EPM!$B386="","",CALC_EPM!U386)</f>
      </c>
    </row>
    <row r="394">
      <c r="A394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4" t="str">
        <f>IF(CALC_EPM!$B387="","",CALC_EPM!A387)</f>
      </c>
      <c r="C394" t="str">
        <f>IF(CALC_EPM!$B387="","",CALC_EPM!B387)</f>
      </c>
      <c r="D394">
        <f>IF(CALC_EPM!$B387="","",CALC_EPM!D387)</f>
      </c>
      <c r="E394" s="10" t="str">
        <f>IF(CALC_EPM!$B387="","",CALC_EPM!E387)</f>
      </c>
      <c r="F394" s="10" t="str">
        <f>IF(CALC_EPM!$B387="","",CALC_EPM!F387)</f>
      </c>
      <c r="G394" t="str">
        <f>IF(CALC_EPM!$B387="","",CALC_EPM!G387)</f>
      </c>
      <c r="H394" s="11" t="str">
        <f>IF(CALC_EPM!$B387="","",CALC_EPM!H387)</f>
      </c>
      <c r="I394" s="11" t="str">
        <f>IF(CALC_EPM!$B387="","",CALC_EPM!I387)</f>
      </c>
      <c r="J394" t="str">
        <f>IF(CALC_EPM!$B387="","",CALC_EPM!J387)</f>
      </c>
      <c r="K394" t="str">
        <f>IF(CALC_EPM!$B387="","",CALC_EPM!K387)</f>
      </c>
      <c r="L394">
        <f>IF(CALC_EPM!$B387="","",CALC_EPM!L387)</f>
      </c>
      <c r="M394">
        <f>IF(CALC_EPM!$B387="","",CALC_EPM!M387)</f>
      </c>
      <c r="N394">
        <f>IF(CALC_EPM!$B387="","",CALC_EPM!N387)</f>
      </c>
      <c r="O394">
        <f>IF(CALC_EPM!$B387="","",CALC_EPM!O387)</f>
      </c>
      <c r="P394">
        <f>IF(CALC_EPM!$B387="","",CALC_EPM!P387)</f>
      </c>
      <c r="Q394">
        <f>IF(CALC_EPM!$B387="","",CALC_EPM!Q387)</f>
      </c>
      <c r="R394">
        <f>IF(CALC_EPM!$B387="","",CALC_EPM!R387)</f>
      </c>
      <c r="S394">
        <f>IF(CALC_EPM!$B387="","",CALC_EPM!S387)</f>
      </c>
      <c r="T394">
        <f>IF(CALC_EPM!$B387="","",CALC_EPM!T387)</f>
      </c>
      <c r="U394">
        <f>IF(CALC_EPM!$B387="","",CALC_EPM!U387)</f>
      </c>
    </row>
    <row r="395">
      <c r="A395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5" t="str">
        <f>IF(CALC_EPM!$B388="","",CALC_EPM!A388)</f>
      </c>
      <c r="C395" t="str">
        <f>IF(CALC_EPM!$B388="","",CALC_EPM!B388)</f>
      </c>
      <c r="D395">
        <f>IF(CALC_EPM!$B388="","",CALC_EPM!D388)</f>
      </c>
      <c r="E395" s="10" t="str">
        <f>IF(CALC_EPM!$B388="","",CALC_EPM!E388)</f>
      </c>
      <c r="F395" s="10" t="str">
        <f>IF(CALC_EPM!$B388="","",CALC_EPM!F388)</f>
      </c>
      <c r="G395" t="str">
        <f>IF(CALC_EPM!$B388="","",CALC_EPM!G388)</f>
      </c>
      <c r="H395" s="11" t="str">
        <f>IF(CALC_EPM!$B388="","",CALC_EPM!H388)</f>
      </c>
      <c r="I395" s="11" t="str">
        <f>IF(CALC_EPM!$B388="","",CALC_EPM!I388)</f>
      </c>
      <c r="J395" t="str">
        <f>IF(CALC_EPM!$B388="","",CALC_EPM!J388)</f>
      </c>
      <c r="K395" t="str">
        <f>IF(CALC_EPM!$B388="","",CALC_EPM!K388)</f>
      </c>
      <c r="L395">
        <f>IF(CALC_EPM!$B388="","",CALC_EPM!L388)</f>
      </c>
      <c r="M395">
        <f>IF(CALC_EPM!$B388="","",CALC_EPM!M388)</f>
      </c>
      <c r="N395">
        <f>IF(CALC_EPM!$B388="","",CALC_EPM!N388)</f>
      </c>
      <c r="O395">
        <f>IF(CALC_EPM!$B388="","",CALC_EPM!O388)</f>
      </c>
      <c r="P395">
        <f>IF(CALC_EPM!$B388="","",CALC_EPM!P388)</f>
      </c>
      <c r="Q395">
        <f>IF(CALC_EPM!$B388="","",CALC_EPM!Q388)</f>
      </c>
      <c r="R395">
        <f>IF(CALC_EPM!$B388="","",CALC_EPM!R388)</f>
      </c>
      <c r="S395">
        <f>IF(CALC_EPM!$B388="","",CALC_EPM!S388)</f>
      </c>
      <c r="T395">
        <f>IF(CALC_EPM!$B388="","",CALC_EPM!T388)</f>
      </c>
      <c r="U395">
        <f>IF(CALC_EPM!$B388="","",CALC_EPM!U388)</f>
      </c>
    </row>
    <row r="396">
      <c r="A396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396" t="str">
        <f>IF(CALC_EPM!$B389="","",CALC_EPM!A389)</f>
      </c>
      <c r="C396" t="str">
        <f>IF(CALC_EPM!$B389="","",CALC_EPM!B389)</f>
      </c>
      <c r="D396">
        <f>IF(CALC_EPM!$B389="","",CALC_EPM!D389)</f>
      </c>
      <c r="E396" s="10" t="str">
        <f>IF(CALC_EPM!$B389="","",CALC_EPM!E389)</f>
      </c>
      <c r="F396" s="10" t="str">
        <f>IF(CALC_EPM!$B389="","",CALC_EPM!F389)</f>
      </c>
      <c r="G396" t="str">
        <f>IF(CALC_EPM!$B389="","",CALC_EPM!G389)</f>
      </c>
      <c r="H396" s="11" t="str">
        <f>IF(CALC_EPM!$B389="","",CALC_EPM!H389)</f>
      </c>
      <c r="I396" s="11" t="str">
        <f>IF(CALC_EPM!$B389="","",CALC_EPM!I389)</f>
      </c>
      <c r="J396" t="str">
        <f>IF(CALC_EPM!$B389="","",CALC_EPM!J389)</f>
      </c>
      <c r="K396" t="str">
        <f>IF(CALC_EPM!$B389="","",CALC_EPM!K389)</f>
      </c>
      <c r="L396">
        <f>IF(CALC_EPM!$B389="","",CALC_EPM!L389)</f>
      </c>
      <c r="M396">
        <f>IF(CALC_EPM!$B389="","",CALC_EPM!M389)</f>
      </c>
      <c r="N396">
        <f>IF(CALC_EPM!$B389="","",CALC_EPM!N389)</f>
      </c>
      <c r="O396">
        <f>IF(CALC_EPM!$B389="","",CALC_EPM!O389)</f>
      </c>
      <c r="P396">
        <f>IF(CALC_EPM!$B389="","",CALC_EPM!P389)</f>
      </c>
      <c r="Q396">
        <f>IF(CALC_EPM!$B389="","",CALC_EPM!Q389)</f>
      </c>
      <c r="R396">
        <f>IF(CALC_EPM!$B389="","",CALC_EPM!R389)</f>
      </c>
      <c r="S396">
        <f>IF(CALC_EPM!$B389="","",CALC_EPM!S389)</f>
      </c>
      <c r="T396">
        <f>IF(CALC_EPM!$B389="","",CALC_EPM!T389)</f>
      </c>
      <c r="U396">
        <f>IF(CALC_EPM!$B389="","",CALC_EPM!U389)</f>
      </c>
    </row>
    <row r="397">
      <c r="A397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397" t="str">
        <f>IF(CALC_EPM!$B390="","",CALC_EPM!A390)</f>
      </c>
      <c r="C397" t="str">
        <f>IF(CALC_EPM!$B390="","",CALC_EPM!B390)</f>
      </c>
      <c r="D397">
        <f>IF(CALC_EPM!$B390="","",CALC_EPM!D390)</f>
      </c>
      <c r="E397" s="10" t="str">
        <f>IF(CALC_EPM!$B390="","",CALC_EPM!E390)</f>
      </c>
      <c r="F397" s="10" t="str">
        <f>IF(CALC_EPM!$B390="","",CALC_EPM!F390)</f>
      </c>
      <c r="G397" t="str">
        <f>IF(CALC_EPM!$B390="","",CALC_EPM!G390)</f>
      </c>
      <c r="H397" s="11" t="str">
        <f>IF(CALC_EPM!$B390="","",CALC_EPM!H390)</f>
      </c>
      <c r="I397" s="11" t="str">
        <f>IF(CALC_EPM!$B390="","",CALC_EPM!I390)</f>
      </c>
      <c r="J397" t="str">
        <f>IF(CALC_EPM!$B390="","",CALC_EPM!J390)</f>
      </c>
      <c r="K397" t="str">
        <f>IF(CALC_EPM!$B390="","",CALC_EPM!K390)</f>
      </c>
      <c r="L397">
        <f>IF(CALC_EPM!$B390="","",CALC_EPM!L390)</f>
      </c>
      <c r="M397">
        <f>IF(CALC_EPM!$B390="","",CALC_EPM!M390)</f>
      </c>
      <c r="N397">
        <f>IF(CALC_EPM!$B390="","",CALC_EPM!N390)</f>
      </c>
      <c r="O397">
        <f>IF(CALC_EPM!$B390="","",CALC_EPM!O390)</f>
      </c>
      <c r="P397">
        <f>IF(CALC_EPM!$B390="","",CALC_EPM!P390)</f>
      </c>
      <c r="Q397">
        <f>IF(CALC_EPM!$B390="","",CALC_EPM!Q390)</f>
      </c>
      <c r="R397">
        <f>IF(CALC_EPM!$B390="","",CALC_EPM!R390)</f>
      </c>
      <c r="S397">
        <f>IF(CALC_EPM!$B390="","",CALC_EPM!S390)</f>
      </c>
      <c r="T397">
        <f>IF(CALC_EPM!$B390="","",CALC_EPM!T390)</f>
      </c>
      <c r="U397">
        <f>IF(CALC_EPM!$B390="","",CALC_EPM!U390)</f>
      </c>
    </row>
    <row r="398">
      <c r="A398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398" t="str">
        <f>IF(CALC_EPM!$B391="","",CALC_EPM!A391)</f>
      </c>
      <c r="C398" t="str">
        <f>IF(CALC_EPM!$B391="","",CALC_EPM!B391)</f>
      </c>
      <c r="D398">
        <f>IF(CALC_EPM!$B391="","",CALC_EPM!D391)</f>
      </c>
      <c r="E398" s="10" t="str">
        <f>IF(CALC_EPM!$B391="","",CALC_EPM!E391)</f>
      </c>
      <c r="F398" s="10" t="str">
        <f>IF(CALC_EPM!$B391="","",CALC_EPM!F391)</f>
      </c>
      <c r="G398" t="str">
        <f>IF(CALC_EPM!$B391="","",CALC_EPM!G391)</f>
      </c>
      <c r="H398" s="11" t="str">
        <f>IF(CALC_EPM!$B391="","",CALC_EPM!H391)</f>
      </c>
      <c r="I398" s="11" t="str">
        <f>IF(CALC_EPM!$B391="","",CALC_EPM!I391)</f>
      </c>
      <c r="J398" t="str">
        <f>IF(CALC_EPM!$B391="","",CALC_EPM!J391)</f>
      </c>
      <c r="K398" t="str">
        <f>IF(CALC_EPM!$B391="","",CALC_EPM!K391)</f>
      </c>
      <c r="L398">
        <f>IF(CALC_EPM!$B391="","",CALC_EPM!L391)</f>
      </c>
      <c r="M398">
        <f>IF(CALC_EPM!$B391="","",CALC_EPM!M391)</f>
      </c>
      <c r="N398">
        <f>IF(CALC_EPM!$B391="","",CALC_EPM!N391)</f>
      </c>
      <c r="O398">
        <f>IF(CALC_EPM!$B391="","",CALC_EPM!O391)</f>
      </c>
      <c r="P398">
        <f>IF(CALC_EPM!$B391="","",CALC_EPM!P391)</f>
      </c>
      <c r="Q398">
        <f>IF(CALC_EPM!$B391="","",CALC_EPM!Q391)</f>
      </c>
      <c r="R398">
        <f>IF(CALC_EPM!$B391="","",CALC_EPM!R391)</f>
      </c>
      <c r="S398">
        <f>IF(CALC_EPM!$B391="","",CALC_EPM!S391)</f>
      </c>
      <c r="T398">
        <f>IF(CALC_EPM!$B391="","",CALC_EPM!T391)</f>
      </c>
      <c r="U398">
        <f>IF(CALC_EPM!$B391="","",CALC_EPM!U391)</f>
      </c>
    </row>
    <row r="399">
      <c r="A399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399" t="str">
        <f>IF(CALC_EPM!$B392="","",CALC_EPM!A392)</f>
      </c>
      <c r="C399" t="str">
        <f>IF(CALC_EPM!$B392="","",CALC_EPM!B392)</f>
      </c>
      <c r="D399">
        <f>IF(CALC_EPM!$B392="","",CALC_EPM!D392)</f>
      </c>
      <c r="E399" s="10" t="str">
        <f>IF(CALC_EPM!$B392="","",CALC_EPM!E392)</f>
      </c>
      <c r="F399" s="10" t="str">
        <f>IF(CALC_EPM!$B392="","",CALC_EPM!F392)</f>
      </c>
      <c r="G399" t="str">
        <f>IF(CALC_EPM!$B392="","",CALC_EPM!G392)</f>
      </c>
      <c r="H399" s="11" t="str">
        <f>IF(CALC_EPM!$B392="","",CALC_EPM!H392)</f>
      </c>
      <c r="I399" s="11" t="str">
        <f>IF(CALC_EPM!$B392="","",CALC_EPM!I392)</f>
      </c>
      <c r="J399" t="str">
        <f>IF(CALC_EPM!$B392="","",CALC_EPM!J392)</f>
      </c>
      <c r="K399" t="str">
        <f>IF(CALC_EPM!$B392="","",CALC_EPM!K392)</f>
      </c>
      <c r="L399">
        <f>IF(CALC_EPM!$B392="","",CALC_EPM!L392)</f>
      </c>
      <c r="M399">
        <f>IF(CALC_EPM!$B392="","",CALC_EPM!M392)</f>
      </c>
      <c r="N399">
        <f>IF(CALC_EPM!$B392="","",CALC_EPM!N392)</f>
      </c>
      <c r="O399">
        <f>IF(CALC_EPM!$B392="","",CALC_EPM!O392)</f>
      </c>
      <c r="P399">
        <f>IF(CALC_EPM!$B392="","",CALC_EPM!P392)</f>
      </c>
      <c r="Q399">
        <f>IF(CALC_EPM!$B392="","",CALC_EPM!Q392)</f>
      </c>
      <c r="R399">
        <f>IF(CALC_EPM!$B392="","",CALC_EPM!R392)</f>
      </c>
      <c r="S399">
        <f>IF(CALC_EPM!$B392="","",CALC_EPM!S392)</f>
      </c>
      <c r="T399">
        <f>IF(CALC_EPM!$B392="","",CALC_EPM!T392)</f>
      </c>
      <c r="U399">
        <f>IF(CALC_EPM!$B392="","",CALC_EPM!U392)</f>
      </c>
    </row>
    <row r="400">
      <c r="A400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0" t="str">
        <f>IF(CALC_EPM!$B393="","",CALC_EPM!A393)</f>
      </c>
      <c r="C400" t="str">
        <f>IF(CALC_EPM!$B393="","",CALC_EPM!B393)</f>
      </c>
      <c r="D400">
        <f>IF(CALC_EPM!$B393="","",CALC_EPM!D393)</f>
      </c>
      <c r="E400" s="10" t="str">
        <f>IF(CALC_EPM!$B393="","",CALC_EPM!E393)</f>
      </c>
      <c r="F400" s="10" t="str">
        <f>IF(CALC_EPM!$B393="","",CALC_EPM!F393)</f>
      </c>
      <c r="G400" t="str">
        <f>IF(CALC_EPM!$B393="","",CALC_EPM!G393)</f>
      </c>
      <c r="H400" s="11" t="str">
        <f>IF(CALC_EPM!$B393="","",CALC_EPM!H393)</f>
      </c>
      <c r="I400" s="11" t="str">
        <f>IF(CALC_EPM!$B393="","",CALC_EPM!I393)</f>
      </c>
      <c r="J400" t="str">
        <f>IF(CALC_EPM!$B393="","",CALC_EPM!J393)</f>
      </c>
      <c r="K400" t="str">
        <f>IF(CALC_EPM!$B393="","",CALC_EPM!K393)</f>
      </c>
      <c r="L400">
        <f>IF(CALC_EPM!$B393="","",CALC_EPM!L393)</f>
      </c>
      <c r="M400">
        <f>IF(CALC_EPM!$B393="","",CALC_EPM!M393)</f>
      </c>
      <c r="N400">
        <f>IF(CALC_EPM!$B393="","",CALC_EPM!N393)</f>
      </c>
      <c r="O400">
        <f>IF(CALC_EPM!$B393="","",CALC_EPM!O393)</f>
      </c>
      <c r="P400">
        <f>IF(CALC_EPM!$B393="","",CALC_EPM!P393)</f>
      </c>
      <c r="Q400">
        <f>IF(CALC_EPM!$B393="","",CALC_EPM!Q393)</f>
      </c>
      <c r="R400">
        <f>IF(CALC_EPM!$B393="","",CALC_EPM!R393)</f>
      </c>
      <c r="S400">
        <f>IF(CALC_EPM!$B393="","",CALC_EPM!S393)</f>
      </c>
      <c r="T400">
        <f>IF(CALC_EPM!$B393="","",CALC_EPM!T393)</f>
      </c>
      <c r="U400">
        <f>IF(CALC_EPM!$B393="","",CALC_EPM!U393)</f>
      </c>
    </row>
    <row r="401">
      <c r="A401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1" t="str">
        <f>IF(CALC_EPM!$B394="","",CALC_EPM!A394)</f>
      </c>
      <c r="C401" t="str">
        <f>IF(CALC_EPM!$B394="","",CALC_EPM!B394)</f>
      </c>
      <c r="D401">
        <f>IF(CALC_EPM!$B394="","",CALC_EPM!D394)</f>
      </c>
      <c r="E401" s="10" t="str">
        <f>IF(CALC_EPM!$B394="","",CALC_EPM!E394)</f>
      </c>
      <c r="F401" s="10" t="str">
        <f>IF(CALC_EPM!$B394="","",CALC_EPM!F394)</f>
      </c>
      <c r="G401" t="str">
        <f>IF(CALC_EPM!$B394="","",CALC_EPM!G394)</f>
      </c>
      <c r="H401" s="11" t="str">
        <f>IF(CALC_EPM!$B394="","",CALC_EPM!H394)</f>
      </c>
      <c r="I401" s="11" t="str">
        <f>IF(CALC_EPM!$B394="","",CALC_EPM!I394)</f>
      </c>
      <c r="J401" t="str">
        <f>IF(CALC_EPM!$B394="","",CALC_EPM!J394)</f>
      </c>
      <c r="K401" t="str">
        <f>IF(CALC_EPM!$B394="","",CALC_EPM!K394)</f>
      </c>
      <c r="L401">
        <f>IF(CALC_EPM!$B394="","",CALC_EPM!L394)</f>
      </c>
      <c r="M401">
        <f>IF(CALC_EPM!$B394="","",CALC_EPM!M394)</f>
      </c>
      <c r="N401">
        <f>IF(CALC_EPM!$B394="","",CALC_EPM!N394)</f>
      </c>
      <c r="O401">
        <f>IF(CALC_EPM!$B394="","",CALC_EPM!O394)</f>
      </c>
      <c r="P401">
        <f>IF(CALC_EPM!$B394="","",CALC_EPM!P394)</f>
      </c>
      <c r="Q401">
        <f>IF(CALC_EPM!$B394="","",CALC_EPM!Q394)</f>
      </c>
      <c r="R401">
        <f>IF(CALC_EPM!$B394="","",CALC_EPM!R394)</f>
      </c>
      <c r="S401">
        <f>IF(CALC_EPM!$B394="","",CALC_EPM!S394)</f>
      </c>
      <c r="T401">
        <f>IF(CALC_EPM!$B394="","",CALC_EPM!T394)</f>
      </c>
      <c r="U401">
        <f>IF(CALC_EPM!$B394="","",CALC_EPM!U394)</f>
      </c>
    </row>
    <row r="402">
      <c r="A402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2" t="str">
        <f>IF(CALC_EPM!$B395="","",CALC_EPM!A395)</f>
      </c>
      <c r="C402" t="str">
        <f>IF(CALC_EPM!$B395="","",CALC_EPM!B395)</f>
      </c>
      <c r="D402">
        <f>IF(CALC_EPM!$B395="","",CALC_EPM!D395)</f>
      </c>
      <c r="E402" s="10" t="str">
        <f>IF(CALC_EPM!$B395="","",CALC_EPM!E395)</f>
      </c>
      <c r="F402" s="10" t="str">
        <f>IF(CALC_EPM!$B395="","",CALC_EPM!F395)</f>
      </c>
      <c r="G402" t="str">
        <f>IF(CALC_EPM!$B395="","",CALC_EPM!G395)</f>
      </c>
      <c r="H402" s="11" t="str">
        <f>IF(CALC_EPM!$B395="","",CALC_EPM!H395)</f>
      </c>
      <c r="I402" s="11" t="str">
        <f>IF(CALC_EPM!$B395="","",CALC_EPM!I395)</f>
      </c>
      <c r="J402" t="str">
        <f>IF(CALC_EPM!$B395="","",CALC_EPM!J395)</f>
      </c>
      <c r="K402" t="str">
        <f>IF(CALC_EPM!$B395="","",CALC_EPM!K395)</f>
      </c>
      <c r="L402">
        <f>IF(CALC_EPM!$B395="","",CALC_EPM!L395)</f>
      </c>
      <c r="M402">
        <f>IF(CALC_EPM!$B395="","",CALC_EPM!M395)</f>
      </c>
      <c r="N402">
        <f>IF(CALC_EPM!$B395="","",CALC_EPM!N395)</f>
      </c>
      <c r="O402">
        <f>IF(CALC_EPM!$B395="","",CALC_EPM!O395)</f>
      </c>
      <c r="P402">
        <f>IF(CALC_EPM!$B395="","",CALC_EPM!P395)</f>
      </c>
      <c r="Q402">
        <f>IF(CALC_EPM!$B395="","",CALC_EPM!Q395)</f>
      </c>
      <c r="R402">
        <f>IF(CALC_EPM!$B395="","",CALC_EPM!R395)</f>
      </c>
      <c r="S402">
        <f>IF(CALC_EPM!$B395="","",CALC_EPM!S395)</f>
      </c>
      <c r="T402">
        <f>IF(CALC_EPM!$B395="","",CALC_EPM!T395)</f>
      </c>
      <c r="U402">
        <f>IF(CALC_EPM!$B395="","",CALC_EPM!U395)</f>
      </c>
    </row>
    <row r="403">
      <c r="A403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3" t="str">
        <f>IF(CALC_EPM!$B396="","",CALC_EPM!A396)</f>
      </c>
      <c r="C403" t="str">
        <f>IF(CALC_EPM!$B396="","",CALC_EPM!B396)</f>
      </c>
      <c r="D403">
        <f>IF(CALC_EPM!$B396="","",CALC_EPM!D396)</f>
      </c>
      <c r="E403" s="10" t="str">
        <f>IF(CALC_EPM!$B396="","",CALC_EPM!E396)</f>
      </c>
      <c r="F403" s="10" t="str">
        <f>IF(CALC_EPM!$B396="","",CALC_EPM!F396)</f>
      </c>
      <c r="G403" t="str">
        <f>IF(CALC_EPM!$B396="","",CALC_EPM!G396)</f>
      </c>
      <c r="H403" s="11" t="str">
        <f>IF(CALC_EPM!$B396="","",CALC_EPM!H396)</f>
      </c>
      <c r="I403" s="11" t="str">
        <f>IF(CALC_EPM!$B396="","",CALC_EPM!I396)</f>
      </c>
      <c r="J403" t="str">
        <f>IF(CALC_EPM!$B396="","",CALC_EPM!J396)</f>
      </c>
      <c r="K403" t="str">
        <f>IF(CALC_EPM!$B396="","",CALC_EPM!K396)</f>
      </c>
      <c r="L403">
        <f>IF(CALC_EPM!$B396="","",CALC_EPM!L396)</f>
      </c>
      <c r="M403">
        <f>IF(CALC_EPM!$B396="","",CALC_EPM!M396)</f>
      </c>
      <c r="N403">
        <f>IF(CALC_EPM!$B396="","",CALC_EPM!N396)</f>
      </c>
      <c r="O403">
        <f>IF(CALC_EPM!$B396="","",CALC_EPM!O396)</f>
      </c>
      <c r="P403">
        <f>IF(CALC_EPM!$B396="","",CALC_EPM!P396)</f>
      </c>
      <c r="Q403">
        <f>IF(CALC_EPM!$B396="","",CALC_EPM!Q396)</f>
      </c>
      <c r="R403">
        <f>IF(CALC_EPM!$B396="","",CALC_EPM!R396)</f>
      </c>
      <c r="S403">
        <f>IF(CALC_EPM!$B396="","",CALC_EPM!S396)</f>
      </c>
      <c r="T403">
        <f>IF(CALC_EPM!$B396="","",CALC_EPM!T396)</f>
      </c>
      <c r="U403">
        <f>IF(CALC_EPM!$B396="","",CALC_EPM!U396)</f>
      </c>
    </row>
    <row r="404">
      <c r="A404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4" t="str">
        <f>IF(CALC_EPM!$B397="","",CALC_EPM!A397)</f>
      </c>
      <c r="C404" t="str">
        <f>IF(CALC_EPM!$B397="","",CALC_EPM!B397)</f>
      </c>
      <c r="D404">
        <f>IF(CALC_EPM!$B397="","",CALC_EPM!D397)</f>
      </c>
      <c r="E404" s="10" t="str">
        <f>IF(CALC_EPM!$B397="","",CALC_EPM!E397)</f>
      </c>
      <c r="F404" s="10" t="str">
        <f>IF(CALC_EPM!$B397="","",CALC_EPM!F397)</f>
      </c>
      <c r="G404" t="str">
        <f>IF(CALC_EPM!$B397="","",CALC_EPM!G397)</f>
      </c>
      <c r="H404" s="11" t="str">
        <f>IF(CALC_EPM!$B397="","",CALC_EPM!H397)</f>
      </c>
      <c r="I404" s="11" t="str">
        <f>IF(CALC_EPM!$B397="","",CALC_EPM!I397)</f>
      </c>
      <c r="J404" t="str">
        <f>IF(CALC_EPM!$B397="","",CALC_EPM!J397)</f>
      </c>
      <c r="K404" t="str">
        <f>IF(CALC_EPM!$B397="","",CALC_EPM!K397)</f>
      </c>
      <c r="L404">
        <f>IF(CALC_EPM!$B397="","",CALC_EPM!L397)</f>
      </c>
      <c r="M404">
        <f>IF(CALC_EPM!$B397="","",CALC_EPM!M397)</f>
      </c>
      <c r="N404">
        <f>IF(CALC_EPM!$B397="","",CALC_EPM!N397)</f>
      </c>
      <c r="O404">
        <f>IF(CALC_EPM!$B397="","",CALC_EPM!O397)</f>
      </c>
      <c r="P404">
        <f>IF(CALC_EPM!$B397="","",CALC_EPM!P397)</f>
      </c>
      <c r="Q404">
        <f>IF(CALC_EPM!$B397="","",CALC_EPM!Q397)</f>
      </c>
      <c r="R404">
        <f>IF(CALC_EPM!$B397="","",CALC_EPM!R397)</f>
      </c>
      <c r="S404">
        <f>IF(CALC_EPM!$B397="","",CALC_EPM!S397)</f>
      </c>
      <c r="T404">
        <f>IF(CALC_EPM!$B397="","",CALC_EPM!T397)</f>
      </c>
      <c r="U404">
        <f>IF(CALC_EPM!$B397="","",CALC_EPM!U397)</f>
      </c>
    </row>
    <row r="405">
      <c r="A405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5" t="str">
        <f>IF(CALC_EPM!$B398="","",CALC_EPM!A398)</f>
      </c>
      <c r="C405" t="str">
        <f>IF(CALC_EPM!$B398="","",CALC_EPM!B398)</f>
      </c>
      <c r="D405">
        <f>IF(CALC_EPM!$B398="","",CALC_EPM!D398)</f>
      </c>
      <c r="E405" s="10" t="str">
        <f>IF(CALC_EPM!$B398="","",CALC_EPM!E398)</f>
      </c>
      <c r="F405" s="10" t="str">
        <f>IF(CALC_EPM!$B398="","",CALC_EPM!F398)</f>
      </c>
      <c r="G405" t="str">
        <f>IF(CALC_EPM!$B398="","",CALC_EPM!G398)</f>
      </c>
      <c r="H405" s="11" t="str">
        <f>IF(CALC_EPM!$B398="","",CALC_EPM!H398)</f>
      </c>
      <c r="I405" s="11" t="str">
        <f>IF(CALC_EPM!$B398="","",CALC_EPM!I398)</f>
      </c>
      <c r="J405" t="str">
        <f>IF(CALC_EPM!$B398="","",CALC_EPM!J398)</f>
      </c>
      <c r="K405" t="str">
        <f>IF(CALC_EPM!$B398="","",CALC_EPM!K398)</f>
      </c>
      <c r="L405">
        <f>IF(CALC_EPM!$B398="","",CALC_EPM!L398)</f>
      </c>
      <c r="M405">
        <f>IF(CALC_EPM!$B398="","",CALC_EPM!M398)</f>
      </c>
      <c r="N405">
        <f>IF(CALC_EPM!$B398="","",CALC_EPM!N398)</f>
      </c>
      <c r="O405">
        <f>IF(CALC_EPM!$B398="","",CALC_EPM!O398)</f>
      </c>
      <c r="P405">
        <f>IF(CALC_EPM!$B398="","",CALC_EPM!P398)</f>
      </c>
      <c r="Q405">
        <f>IF(CALC_EPM!$B398="","",CALC_EPM!Q398)</f>
      </c>
      <c r="R405">
        <f>IF(CALC_EPM!$B398="","",CALC_EPM!R398)</f>
      </c>
      <c r="S405">
        <f>IF(CALC_EPM!$B398="","",CALC_EPM!S398)</f>
      </c>
      <c r="T405">
        <f>IF(CALC_EPM!$B398="","",CALC_EPM!T398)</f>
      </c>
      <c r="U405">
        <f>IF(CALC_EPM!$B398="","",CALC_EPM!U398)</f>
      </c>
    </row>
    <row r="406">
      <c r="A406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06" t="str">
        <f>IF(CALC_EPM!$B399="","",CALC_EPM!A399)</f>
      </c>
      <c r="C406" t="str">
        <f>IF(CALC_EPM!$B399="","",CALC_EPM!B399)</f>
      </c>
      <c r="D406">
        <f>IF(CALC_EPM!$B399="","",CALC_EPM!D399)</f>
      </c>
      <c r="E406" s="10" t="str">
        <f>IF(CALC_EPM!$B399="","",CALC_EPM!E399)</f>
      </c>
      <c r="F406" s="10" t="str">
        <f>IF(CALC_EPM!$B399="","",CALC_EPM!F399)</f>
      </c>
      <c r="G406" t="str">
        <f>IF(CALC_EPM!$B399="","",CALC_EPM!G399)</f>
      </c>
      <c r="H406" s="11" t="str">
        <f>IF(CALC_EPM!$B399="","",CALC_EPM!H399)</f>
      </c>
      <c r="I406" s="11" t="str">
        <f>IF(CALC_EPM!$B399="","",CALC_EPM!I399)</f>
      </c>
      <c r="J406" t="str">
        <f>IF(CALC_EPM!$B399="","",CALC_EPM!J399)</f>
      </c>
      <c r="K406" t="str">
        <f>IF(CALC_EPM!$B399="","",CALC_EPM!K399)</f>
      </c>
      <c r="L406">
        <f>IF(CALC_EPM!$B399="","",CALC_EPM!L399)</f>
      </c>
      <c r="M406">
        <f>IF(CALC_EPM!$B399="","",CALC_EPM!M399)</f>
      </c>
      <c r="N406">
        <f>IF(CALC_EPM!$B399="","",CALC_EPM!N399)</f>
      </c>
      <c r="O406">
        <f>IF(CALC_EPM!$B399="","",CALC_EPM!O399)</f>
      </c>
      <c r="P406">
        <f>IF(CALC_EPM!$B399="","",CALC_EPM!P399)</f>
      </c>
      <c r="Q406">
        <f>IF(CALC_EPM!$B399="","",CALC_EPM!Q399)</f>
      </c>
      <c r="R406">
        <f>IF(CALC_EPM!$B399="","",CALC_EPM!R399)</f>
      </c>
      <c r="S406">
        <f>IF(CALC_EPM!$B399="","",CALC_EPM!S399)</f>
      </c>
      <c r="T406">
        <f>IF(CALC_EPM!$B399="","",CALC_EPM!T399)</f>
      </c>
      <c r="U406">
        <f>IF(CALC_EPM!$B399="","",CALC_EPM!U399)</f>
      </c>
    </row>
    <row r="407">
      <c r="A407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07" t="str">
        <f>IF(CALC_EPM!$B400="","",CALC_EPM!A400)</f>
      </c>
      <c r="C407" t="str">
        <f>IF(CALC_EPM!$B400="","",CALC_EPM!B400)</f>
      </c>
      <c r="D407">
        <f>IF(CALC_EPM!$B400="","",CALC_EPM!D400)</f>
      </c>
      <c r="E407" s="10" t="str">
        <f>IF(CALC_EPM!$B400="","",CALC_EPM!E400)</f>
      </c>
      <c r="F407" s="10" t="str">
        <f>IF(CALC_EPM!$B400="","",CALC_EPM!F400)</f>
      </c>
      <c r="G407" t="str">
        <f>IF(CALC_EPM!$B400="","",CALC_EPM!G400)</f>
      </c>
      <c r="H407" s="11" t="str">
        <f>IF(CALC_EPM!$B400="","",CALC_EPM!H400)</f>
      </c>
      <c r="I407" s="11" t="str">
        <f>IF(CALC_EPM!$B400="","",CALC_EPM!I400)</f>
      </c>
      <c r="J407" t="str">
        <f>IF(CALC_EPM!$B400="","",CALC_EPM!J400)</f>
      </c>
      <c r="K407" t="str">
        <f>IF(CALC_EPM!$B400="","",CALC_EPM!K400)</f>
      </c>
      <c r="L407">
        <f>IF(CALC_EPM!$B400="","",CALC_EPM!L400)</f>
      </c>
      <c r="M407">
        <f>IF(CALC_EPM!$B400="","",CALC_EPM!M400)</f>
      </c>
      <c r="N407">
        <f>IF(CALC_EPM!$B400="","",CALC_EPM!N400)</f>
      </c>
      <c r="O407">
        <f>IF(CALC_EPM!$B400="","",CALC_EPM!O400)</f>
      </c>
      <c r="P407">
        <f>IF(CALC_EPM!$B400="","",CALC_EPM!P400)</f>
      </c>
      <c r="Q407">
        <f>IF(CALC_EPM!$B400="","",CALC_EPM!Q400)</f>
      </c>
      <c r="R407">
        <f>IF(CALC_EPM!$B400="","",CALC_EPM!R400)</f>
      </c>
      <c r="S407">
        <f>IF(CALC_EPM!$B400="","",CALC_EPM!S400)</f>
      </c>
      <c r="T407">
        <f>IF(CALC_EPM!$B400="","",CALC_EPM!T400)</f>
      </c>
      <c r="U407">
        <f>IF(CALC_EPM!$B400="","",CALC_EPM!U400)</f>
      </c>
    </row>
    <row r="408">
      <c r="A408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08" t="str">
        <f>IF(CALC_EPM!$B401="","",CALC_EPM!A401)</f>
      </c>
      <c r="C408" t="str">
        <f>IF(CALC_EPM!$B401="","",CALC_EPM!B401)</f>
      </c>
      <c r="D408">
        <f>IF(CALC_EPM!$B401="","",CALC_EPM!D401)</f>
      </c>
      <c r="E408" s="10" t="str">
        <f>IF(CALC_EPM!$B401="","",CALC_EPM!E401)</f>
      </c>
      <c r="F408" s="10" t="str">
        <f>IF(CALC_EPM!$B401="","",CALC_EPM!F401)</f>
      </c>
      <c r="G408" t="str">
        <f>IF(CALC_EPM!$B401="","",CALC_EPM!G401)</f>
      </c>
      <c r="H408" s="11" t="str">
        <f>IF(CALC_EPM!$B401="","",CALC_EPM!H401)</f>
      </c>
      <c r="I408" s="11" t="str">
        <f>IF(CALC_EPM!$B401="","",CALC_EPM!I401)</f>
      </c>
      <c r="J408" t="str">
        <f>IF(CALC_EPM!$B401="","",CALC_EPM!J401)</f>
      </c>
      <c r="K408" t="str">
        <f>IF(CALC_EPM!$B401="","",CALC_EPM!K401)</f>
      </c>
      <c r="L408">
        <f>IF(CALC_EPM!$B401="","",CALC_EPM!L401)</f>
      </c>
      <c r="M408">
        <f>IF(CALC_EPM!$B401="","",CALC_EPM!M401)</f>
      </c>
      <c r="N408">
        <f>IF(CALC_EPM!$B401="","",CALC_EPM!N401)</f>
      </c>
      <c r="O408">
        <f>IF(CALC_EPM!$B401="","",CALC_EPM!O401)</f>
      </c>
      <c r="P408">
        <f>IF(CALC_EPM!$B401="","",CALC_EPM!P401)</f>
      </c>
      <c r="Q408">
        <f>IF(CALC_EPM!$B401="","",CALC_EPM!Q401)</f>
      </c>
      <c r="R408">
        <f>IF(CALC_EPM!$B401="","",CALC_EPM!R401)</f>
      </c>
      <c r="S408">
        <f>IF(CALC_EPM!$B401="","",CALC_EPM!S401)</f>
      </c>
      <c r="T408">
        <f>IF(CALC_EPM!$B401="","",CALC_EPM!T401)</f>
      </c>
      <c r="U408">
        <f>IF(CALC_EPM!$B401="","",CALC_EPM!U401)</f>
      </c>
    </row>
    <row r="409">
      <c r="A409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09" t="str">
        <f>IF(CALC_EPM!$B402="","",CALC_EPM!A402)</f>
      </c>
      <c r="C409" t="str">
        <f>IF(CALC_EPM!$B402="","",CALC_EPM!B402)</f>
      </c>
      <c r="D409">
        <f>IF(CALC_EPM!$B402="","",CALC_EPM!D402)</f>
      </c>
      <c r="E409" s="10" t="str">
        <f>IF(CALC_EPM!$B402="","",CALC_EPM!E402)</f>
      </c>
      <c r="F409" s="10" t="str">
        <f>IF(CALC_EPM!$B402="","",CALC_EPM!F402)</f>
      </c>
      <c r="G409" t="str">
        <f>IF(CALC_EPM!$B402="","",CALC_EPM!G402)</f>
      </c>
      <c r="H409" s="11" t="str">
        <f>IF(CALC_EPM!$B402="","",CALC_EPM!H402)</f>
      </c>
      <c r="I409" s="11" t="str">
        <f>IF(CALC_EPM!$B402="","",CALC_EPM!I402)</f>
      </c>
      <c r="J409" t="str">
        <f>IF(CALC_EPM!$B402="","",CALC_EPM!J402)</f>
      </c>
      <c r="K409" t="str">
        <f>IF(CALC_EPM!$B402="","",CALC_EPM!K402)</f>
      </c>
      <c r="L409">
        <f>IF(CALC_EPM!$B402="","",CALC_EPM!L402)</f>
      </c>
      <c r="M409">
        <f>IF(CALC_EPM!$B402="","",CALC_EPM!M402)</f>
      </c>
      <c r="N409">
        <f>IF(CALC_EPM!$B402="","",CALC_EPM!N402)</f>
      </c>
      <c r="O409">
        <f>IF(CALC_EPM!$B402="","",CALC_EPM!O402)</f>
      </c>
      <c r="P409">
        <f>IF(CALC_EPM!$B402="","",CALC_EPM!P402)</f>
      </c>
      <c r="Q409">
        <f>IF(CALC_EPM!$B402="","",CALC_EPM!Q402)</f>
      </c>
      <c r="R409">
        <f>IF(CALC_EPM!$B402="","",CALC_EPM!R402)</f>
      </c>
      <c r="S409">
        <f>IF(CALC_EPM!$B402="","",CALC_EPM!S402)</f>
      </c>
      <c r="T409">
        <f>IF(CALC_EPM!$B402="","",CALC_EPM!T402)</f>
      </c>
      <c r="U409">
        <f>IF(CALC_EPM!$B402="","",CALC_EPM!U402)</f>
      </c>
    </row>
    <row r="410">
      <c r="A410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0" t="str">
        <f>IF(CALC_EPM!$B403="","",CALC_EPM!A403)</f>
      </c>
      <c r="C410" t="str">
        <f>IF(CALC_EPM!$B403="","",CALC_EPM!B403)</f>
      </c>
      <c r="D410">
        <f>IF(CALC_EPM!$B403="","",CALC_EPM!D403)</f>
      </c>
      <c r="E410" s="10" t="str">
        <f>IF(CALC_EPM!$B403="","",CALC_EPM!E403)</f>
      </c>
      <c r="F410" s="10" t="str">
        <f>IF(CALC_EPM!$B403="","",CALC_EPM!F403)</f>
      </c>
      <c r="G410" t="str">
        <f>IF(CALC_EPM!$B403="","",CALC_EPM!G403)</f>
      </c>
      <c r="H410" s="11" t="str">
        <f>IF(CALC_EPM!$B403="","",CALC_EPM!H403)</f>
      </c>
      <c r="I410" s="11" t="str">
        <f>IF(CALC_EPM!$B403="","",CALC_EPM!I403)</f>
      </c>
      <c r="J410" t="str">
        <f>IF(CALC_EPM!$B403="","",CALC_EPM!J403)</f>
      </c>
      <c r="K410" t="str">
        <f>IF(CALC_EPM!$B403="","",CALC_EPM!K403)</f>
      </c>
      <c r="L410">
        <f>IF(CALC_EPM!$B403="","",CALC_EPM!L403)</f>
      </c>
      <c r="M410">
        <f>IF(CALC_EPM!$B403="","",CALC_EPM!M403)</f>
      </c>
      <c r="N410">
        <f>IF(CALC_EPM!$B403="","",CALC_EPM!N403)</f>
      </c>
      <c r="O410">
        <f>IF(CALC_EPM!$B403="","",CALC_EPM!O403)</f>
      </c>
      <c r="P410">
        <f>IF(CALC_EPM!$B403="","",CALC_EPM!P403)</f>
      </c>
      <c r="Q410">
        <f>IF(CALC_EPM!$B403="","",CALC_EPM!Q403)</f>
      </c>
      <c r="R410">
        <f>IF(CALC_EPM!$B403="","",CALC_EPM!R403)</f>
      </c>
      <c r="S410">
        <f>IF(CALC_EPM!$B403="","",CALC_EPM!S403)</f>
      </c>
      <c r="T410">
        <f>IF(CALC_EPM!$B403="","",CALC_EPM!T403)</f>
      </c>
      <c r="U410">
        <f>IF(CALC_EPM!$B403="","",CALC_EPM!U403)</f>
      </c>
    </row>
    <row r="411">
      <c r="A411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1" t="str">
        <f>IF(CALC_EPM!$B404="","",CALC_EPM!A404)</f>
      </c>
      <c r="C411" t="str">
        <f>IF(CALC_EPM!$B404="","",CALC_EPM!B404)</f>
      </c>
      <c r="D411">
        <f>IF(CALC_EPM!$B404="","",CALC_EPM!D404)</f>
      </c>
      <c r="E411" s="10" t="str">
        <f>IF(CALC_EPM!$B404="","",CALC_EPM!E404)</f>
      </c>
      <c r="F411" s="10" t="str">
        <f>IF(CALC_EPM!$B404="","",CALC_EPM!F404)</f>
      </c>
      <c r="G411" t="str">
        <f>IF(CALC_EPM!$B404="","",CALC_EPM!G404)</f>
      </c>
      <c r="H411" s="11" t="str">
        <f>IF(CALC_EPM!$B404="","",CALC_EPM!H404)</f>
      </c>
      <c r="I411" s="11" t="str">
        <f>IF(CALC_EPM!$B404="","",CALC_EPM!I404)</f>
      </c>
      <c r="J411" t="str">
        <f>IF(CALC_EPM!$B404="","",CALC_EPM!J404)</f>
      </c>
      <c r="K411" t="str">
        <f>IF(CALC_EPM!$B404="","",CALC_EPM!K404)</f>
      </c>
      <c r="L411">
        <f>IF(CALC_EPM!$B404="","",CALC_EPM!L404)</f>
      </c>
      <c r="M411">
        <f>IF(CALC_EPM!$B404="","",CALC_EPM!M404)</f>
      </c>
      <c r="N411">
        <f>IF(CALC_EPM!$B404="","",CALC_EPM!N404)</f>
      </c>
      <c r="O411">
        <f>IF(CALC_EPM!$B404="","",CALC_EPM!O404)</f>
      </c>
      <c r="P411">
        <f>IF(CALC_EPM!$B404="","",CALC_EPM!P404)</f>
      </c>
      <c r="Q411">
        <f>IF(CALC_EPM!$B404="","",CALC_EPM!Q404)</f>
      </c>
      <c r="R411">
        <f>IF(CALC_EPM!$B404="","",CALC_EPM!R404)</f>
      </c>
      <c r="S411">
        <f>IF(CALC_EPM!$B404="","",CALC_EPM!S404)</f>
      </c>
      <c r="T411">
        <f>IF(CALC_EPM!$B404="","",CALC_EPM!T404)</f>
      </c>
      <c r="U411">
        <f>IF(CALC_EPM!$B404="","",CALC_EPM!U404)</f>
      </c>
    </row>
    <row r="412">
      <c r="A412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2" t="str">
        <f>IF(CALC_EPM!$B405="","",CALC_EPM!A405)</f>
      </c>
      <c r="C412" t="str">
        <f>IF(CALC_EPM!$B405="","",CALC_EPM!B405)</f>
      </c>
      <c r="D412">
        <f>IF(CALC_EPM!$B405="","",CALC_EPM!D405)</f>
      </c>
      <c r="E412" s="10" t="str">
        <f>IF(CALC_EPM!$B405="","",CALC_EPM!E405)</f>
      </c>
      <c r="F412" s="10" t="str">
        <f>IF(CALC_EPM!$B405="","",CALC_EPM!F405)</f>
      </c>
      <c r="G412" t="str">
        <f>IF(CALC_EPM!$B405="","",CALC_EPM!G405)</f>
      </c>
      <c r="H412" s="11" t="str">
        <f>IF(CALC_EPM!$B405="","",CALC_EPM!H405)</f>
      </c>
      <c r="I412" s="11" t="str">
        <f>IF(CALC_EPM!$B405="","",CALC_EPM!I405)</f>
      </c>
      <c r="J412" t="str">
        <f>IF(CALC_EPM!$B405="","",CALC_EPM!J405)</f>
      </c>
      <c r="K412" t="str">
        <f>IF(CALC_EPM!$B405="","",CALC_EPM!K405)</f>
      </c>
      <c r="L412">
        <f>IF(CALC_EPM!$B405="","",CALC_EPM!L405)</f>
      </c>
      <c r="M412">
        <f>IF(CALC_EPM!$B405="","",CALC_EPM!M405)</f>
      </c>
      <c r="N412">
        <f>IF(CALC_EPM!$B405="","",CALC_EPM!N405)</f>
      </c>
      <c r="O412">
        <f>IF(CALC_EPM!$B405="","",CALC_EPM!O405)</f>
      </c>
      <c r="P412">
        <f>IF(CALC_EPM!$B405="","",CALC_EPM!P405)</f>
      </c>
      <c r="Q412">
        <f>IF(CALC_EPM!$B405="","",CALC_EPM!Q405)</f>
      </c>
      <c r="R412">
        <f>IF(CALC_EPM!$B405="","",CALC_EPM!R405)</f>
      </c>
      <c r="S412">
        <f>IF(CALC_EPM!$B405="","",CALC_EPM!S405)</f>
      </c>
      <c r="T412">
        <f>IF(CALC_EPM!$B405="","",CALC_EPM!T405)</f>
      </c>
      <c r="U412">
        <f>IF(CALC_EPM!$B405="","",CALC_EPM!U405)</f>
      </c>
    </row>
    <row r="413">
      <c r="A413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3" t="str">
        <f>IF(CALC_EPM!$B406="","",CALC_EPM!A406)</f>
      </c>
      <c r="C413" t="str">
        <f>IF(CALC_EPM!$B406="","",CALC_EPM!B406)</f>
      </c>
      <c r="D413">
        <f>IF(CALC_EPM!$B406="","",CALC_EPM!D406)</f>
      </c>
      <c r="E413" s="10" t="str">
        <f>IF(CALC_EPM!$B406="","",CALC_EPM!E406)</f>
      </c>
      <c r="F413" s="10" t="str">
        <f>IF(CALC_EPM!$B406="","",CALC_EPM!F406)</f>
      </c>
      <c r="G413" t="str">
        <f>IF(CALC_EPM!$B406="","",CALC_EPM!G406)</f>
      </c>
      <c r="H413" s="11" t="str">
        <f>IF(CALC_EPM!$B406="","",CALC_EPM!H406)</f>
      </c>
      <c r="I413" s="11" t="str">
        <f>IF(CALC_EPM!$B406="","",CALC_EPM!I406)</f>
      </c>
      <c r="J413" t="str">
        <f>IF(CALC_EPM!$B406="","",CALC_EPM!J406)</f>
      </c>
      <c r="K413" t="str">
        <f>IF(CALC_EPM!$B406="","",CALC_EPM!K406)</f>
      </c>
      <c r="L413">
        <f>IF(CALC_EPM!$B406="","",CALC_EPM!L406)</f>
      </c>
      <c r="M413">
        <f>IF(CALC_EPM!$B406="","",CALC_EPM!M406)</f>
      </c>
      <c r="N413">
        <f>IF(CALC_EPM!$B406="","",CALC_EPM!N406)</f>
      </c>
      <c r="O413">
        <f>IF(CALC_EPM!$B406="","",CALC_EPM!O406)</f>
      </c>
      <c r="P413">
        <f>IF(CALC_EPM!$B406="","",CALC_EPM!P406)</f>
      </c>
      <c r="Q413">
        <f>IF(CALC_EPM!$B406="","",CALC_EPM!Q406)</f>
      </c>
      <c r="R413">
        <f>IF(CALC_EPM!$B406="","",CALC_EPM!R406)</f>
      </c>
      <c r="S413">
        <f>IF(CALC_EPM!$B406="","",CALC_EPM!S406)</f>
      </c>
      <c r="T413">
        <f>IF(CALC_EPM!$B406="","",CALC_EPM!T406)</f>
      </c>
      <c r="U413">
        <f>IF(CALC_EPM!$B406="","",CALC_EPM!U406)</f>
      </c>
    </row>
    <row r="414">
      <c r="A414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4" t="str">
        <f>IF(CALC_EPM!$B407="","",CALC_EPM!A407)</f>
      </c>
      <c r="C414" t="str">
        <f>IF(CALC_EPM!$B407="","",CALC_EPM!B407)</f>
      </c>
      <c r="D414">
        <f>IF(CALC_EPM!$B407="","",CALC_EPM!D407)</f>
      </c>
      <c r="E414" s="10" t="str">
        <f>IF(CALC_EPM!$B407="","",CALC_EPM!E407)</f>
      </c>
      <c r="F414" s="10" t="str">
        <f>IF(CALC_EPM!$B407="","",CALC_EPM!F407)</f>
      </c>
      <c r="G414" t="str">
        <f>IF(CALC_EPM!$B407="","",CALC_EPM!G407)</f>
      </c>
      <c r="H414" s="11" t="str">
        <f>IF(CALC_EPM!$B407="","",CALC_EPM!H407)</f>
      </c>
      <c r="I414" s="11" t="str">
        <f>IF(CALC_EPM!$B407="","",CALC_EPM!I407)</f>
      </c>
      <c r="J414" t="str">
        <f>IF(CALC_EPM!$B407="","",CALC_EPM!J407)</f>
      </c>
      <c r="K414" t="str">
        <f>IF(CALC_EPM!$B407="","",CALC_EPM!K407)</f>
      </c>
      <c r="L414">
        <f>IF(CALC_EPM!$B407="","",CALC_EPM!L407)</f>
      </c>
      <c r="M414">
        <f>IF(CALC_EPM!$B407="","",CALC_EPM!M407)</f>
      </c>
      <c r="N414">
        <f>IF(CALC_EPM!$B407="","",CALC_EPM!N407)</f>
      </c>
      <c r="O414">
        <f>IF(CALC_EPM!$B407="","",CALC_EPM!O407)</f>
      </c>
      <c r="P414">
        <f>IF(CALC_EPM!$B407="","",CALC_EPM!P407)</f>
      </c>
      <c r="Q414">
        <f>IF(CALC_EPM!$B407="","",CALC_EPM!Q407)</f>
      </c>
      <c r="R414">
        <f>IF(CALC_EPM!$B407="","",CALC_EPM!R407)</f>
      </c>
      <c r="S414">
        <f>IF(CALC_EPM!$B407="","",CALC_EPM!S407)</f>
      </c>
      <c r="T414">
        <f>IF(CALC_EPM!$B407="","",CALC_EPM!T407)</f>
      </c>
      <c r="U414">
        <f>IF(CALC_EPM!$B407="","",CALC_EPM!U407)</f>
      </c>
    </row>
    <row r="415">
      <c r="A415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5" t="str">
        <f>IF(CALC_EPM!$B408="","",CALC_EPM!A408)</f>
      </c>
      <c r="C415" t="str">
        <f>IF(CALC_EPM!$B408="","",CALC_EPM!B408)</f>
      </c>
      <c r="D415">
        <f>IF(CALC_EPM!$B408="","",CALC_EPM!D408)</f>
      </c>
      <c r="E415" s="10" t="str">
        <f>IF(CALC_EPM!$B408="","",CALC_EPM!E408)</f>
      </c>
      <c r="F415" s="10" t="str">
        <f>IF(CALC_EPM!$B408="","",CALC_EPM!F408)</f>
      </c>
      <c r="G415" t="str">
        <f>IF(CALC_EPM!$B408="","",CALC_EPM!G408)</f>
      </c>
      <c r="H415" s="11" t="str">
        <f>IF(CALC_EPM!$B408="","",CALC_EPM!H408)</f>
      </c>
      <c r="I415" s="11" t="str">
        <f>IF(CALC_EPM!$B408="","",CALC_EPM!I408)</f>
      </c>
      <c r="J415" t="str">
        <f>IF(CALC_EPM!$B408="","",CALC_EPM!J408)</f>
      </c>
      <c r="K415" t="str">
        <f>IF(CALC_EPM!$B408="","",CALC_EPM!K408)</f>
      </c>
      <c r="L415">
        <f>IF(CALC_EPM!$B408="","",CALC_EPM!L408)</f>
      </c>
      <c r="M415">
        <f>IF(CALC_EPM!$B408="","",CALC_EPM!M408)</f>
      </c>
      <c r="N415">
        <f>IF(CALC_EPM!$B408="","",CALC_EPM!N408)</f>
      </c>
      <c r="O415">
        <f>IF(CALC_EPM!$B408="","",CALC_EPM!O408)</f>
      </c>
      <c r="P415">
        <f>IF(CALC_EPM!$B408="","",CALC_EPM!P408)</f>
      </c>
      <c r="Q415">
        <f>IF(CALC_EPM!$B408="","",CALC_EPM!Q408)</f>
      </c>
      <c r="R415">
        <f>IF(CALC_EPM!$B408="","",CALC_EPM!R408)</f>
      </c>
      <c r="S415">
        <f>IF(CALC_EPM!$B408="","",CALC_EPM!S408)</f>
      </c>
      <c r="T415">
        <f>IF(CALC_EPM!$B408="","",CALC_EPM!T408)</f>
      </c>
      <c r="U415">
        <f>IF(CALC_EPM!$B408="","",CALC_EPM!U408)</f>
      </c>
    </row>
    <row r="416">
      <c r="A416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16" t="str">
        <f>IF(CALC_EPM!$B409="","",CALC_EPM!A409)</f>
      </c>
      <c r="C416" t="str">
        <f>IF(CALC_EPM!$B409="","",CALC_EPM!B409)</f>
      </c>
      <c r="D416">
        <f>IF(CALC_EPM!$B409="","",CALC_EPM!D409)</f>
      </c>
      <c r="E416" s="10" t="str">
        <f>IF(CALC_EPM!$B409="","",CALC_EPM!E409)</f>
      </c>
      <c r="F416" s="10" t="str">
        <f>IF(CALC_EPM!$B409="","",CALC_EPM!F409)</f>
      </c>
      <c r="G416" t="str">
        <f>IF(CALC_EPM!$B409="","",CALC_EPM!G409)</f>
      </c>
      <c r="H416" s="11" t="str">
        <f>IF(CALC_EPM!$B409="","",CALC_EPM!H409)</f>
      </c>
      <c r="I416" s="11" t="str">
        <f>IF(CALC_EPM!$B409="","",CALC_EPM!I409)</f>
      </c>
      <c r="J416" t="str">
        <f>IF(CALC_EPM!$B409="","",CALC_EPM!J409)</f>
      </c>
      <c r="K416" t="str">
        <f>IF(CALC_EPM!$B409="","",CALC_EPM!K409)</f>
      </c>
      <c r="L416">
        <f>IF(CALC_EPM!$B409="","",CALC_EPM!L409)</f>
      </c>
      <c r="M416">
        <f>IF(CALC_EPM!$B409="","",CALC_EPM!M409)</f>
      </c>
      <c r="N416">
        <f>IF(CALC_EPM!$B409="","",CALC_EPM!N409)</f>
      </c>
      <c r="O416">
        <f>IF(CALC_EPM!$B409="","",CALC_EPM!O409)</f>
      </c>
      <c r="P416">
        <f>IF(CALC_EPM!$B409="","",CALC_EPM!P409)</f>
      </c>
      <c r="Q416">
        <f>IF(CALC_EPM!$B409="","",CALC_EPM!Q409)</f>
      </c>
      <c r="R416">
        <f>IF(CALC_EPM!$B409="","",CALC_EPM!R409)</f>
      </c>
      <c r="S416">
        <f>IF(CALC_EPM!$B409="","",CALC_EPM!S409)</f>
      </c>
      <c r="T416">
        <f>IF(CALC_EPM!$B409="","",CALC_EPM!T409)</f>
      </c>
      <c r="U416">
        <f>IF(CALC_EPM!$B409="","",CALC_EPM!U409)</f>
      </c>
    </row>
    <row r="417">
      <c r="A417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17" t="str">
        <f>IF(CALC_EPM!$B410="","",CALC_EPM!A410)</f>
      </c>
      <c r="C417" t="str">
        <f>IF(CALC_EPM!$B410="","",CALC_EPM!B410)</f>
      </c>
      <c r="D417">
        <f>IF(CALC_EPM!$B410="","",CALC_EPM!D410)</f>
      </c>
      <c r="E417" s="10" t="str">
        <f>IF(CALC_EPM!$B410="","",CALC_EPM!E410)</f>
      </c>
      <c r="F417" s="10" t="str">
        <f>IF(CALC_EPM!$B410="","",CALC_EPM!F410)</f>
      </c>
      <c r="G417" t="str">
        <f>IF(CALC_EPM!$B410="","",CALC_EPM!G410)</f>
      </c>
      <c r="H417" s="11" t="str">
        <f>IF(CALC_EPM!$B410="","",CALC_EPM!H410)</f>
      </c>
      <c r="I417" s="11" t="str">
        <f>IF(CALC_EPM!$B410="","",CALC_EPM!I410)</f>
      </c>
      <c r="J417" t="str">
        <f>IF(CALC_EPM!$B410="","",CALC_EPM!J410)</f>
      </c>
      <c r="K417" t="str">
        <f>IF(CALC_EPM!$B410="","",CALC_EPM!K410)</f>
      </c>
      <c r="L417">
        <f>IF(CALC_EPM!$B410="","",CALC_EPM!L410)</f>
      </c>
      <c r="M417">
        <f>IF(CALC_EPM!$B410="","",CALC_EPM!M410)</f>
      </c>
      <c r="N417">
        <f>IF(CALC_EPM!$B410="","",CALC_EPM!N410)</f>
      </c>
      <c r="O417">
        <f>IF(CALC_EPM!$B410="","",CALC_EPM!O410)</f>
      </c>
      <c r="P417">
        <f>IF(CALC_EPM!$B410="","",CALC_EPM!P410)</f>
      </c>
      <c r="Q417">
        <f>IF(CALC_EPM!$B410="","",CALC_EPM!Q410)</f>
      </c>
      <c r="R417">
        <f>IF(CALC_EPM!$B410="","",CALC_EPM!R410)</f>
      </c>
      <c r="S417">
        <f>IF(CALC_EPM!$B410="","",CALC_EPM!S410)</f>
      </c>
      <c r="T417">
        <f>IF(CALC_EPM!$B410="","",CALC_EPM!T410)</f>
      </c>
      <c r="U417">
        <f>IF(CALC_EPM!$B410="","",CALC_EPM!U410)</f>
      </c>
    </row>
    <row r="418">
      <c r="A418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18" t="str">
        <f>IF(CALC_EPM!$B411="","",CALC_EPM!A411)</f>
      </c>
      <c r="C418" t="str">
        <f>IF(CALC_EPM!$B411="","",CALC_EPM!B411)</f>
      </c>
      <c r="D418">
        <f>IF(CALC_EPM!$B411="","",CALC_EPM!D411)</f>
      </c>
      <c r="E418" s="10" t="str">
        <f>IF(CALC_EPM!$B411="","",CALC_EPM!E411)</f>
      </c>
      <c r="F418" s="10" t="str">
        <f>IF(CALC_EPM!$B411="","",CALC_EPM!F411)</f>
      </c>
      <c r="G418" t="str">
        <f>IF(CALC_EPM!$B411="","",CALC_EPM!G411)</f>
      </c>
      <c r="H418" s="11" t="str">
        <f>IF(CALC_EPM!$B411="","",CALC_EPM!H411)</f>
      </c>
      <c r="I418" s="11" t="str">
        <f>IF(CALC_EPM!$B411="","",CALC_EPM!I411)</f>
      </c>
      <c r="J418" t="str">
        <f>IF(CALC_EPM!$B411="","",CALC_EPM!J411)</f>
      </c>
      <c r="K418" t="str">
        <f>IF(CALC_EPM!$B411="","",CALC_EPM!K411)</f>
      </c>
      <c r="L418">
        <f>IF(CALC_EPM!$B411="","",CALC_EPM!L411)</f>
      </c>
      <c r="M418">
        <f>IF(CALC_EPM!$B411="","",CALC_EPM!M411)</f>
      </c>
      <c r="N418">
        <f>IF(CALC_EPM!$B411="","",CALC_EPM!N411)</f>
      </c>
      <c r="O418">
        <f>IF(CALC_EPM!$B411="","",CALC_EPM!O411)</f>
      </c>
      <c r="P418">
        <f>IF(CALC_EPM!$B411="","",CALC_EPM!P411)</f>
      </c>
      <c r="Q418">
        <f>IF(CALC_EPM!$B411="","",CALC_EPM!Q411)</f>
      </c>
      <c r="R418">
        <f>IF(CALC_EPM!$B411="","",CALC_EPM!R411)</f>
      </c>
      <c r="S418">
        <f>IF(CALC_EPM!$B411="","",CALC_EPM!S411)</f>
      </c>
      <c r="T418">
        <f>IF(CALC_EPM!$B411="","",CALC_EPM!T411)</f>
      </c>
      <c r="U418">
        <f>IF(CALC_EPM!$B411="","",CALC_EPM!U411)</f>
      </c>
    </row>
    <row r="419">
      <c r="A419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19" t="str">
        <f>IF(CALC_EPM!$B412="","",CALC_EPM!A412)</f>
      </c>
      <c r="C419" t="str">
        <f>IF(CALC_EPM!$B412="","",CALC_EPM!B412)</f>
      </c>
      <c r="D419">
        <f>IF(CALC_EPM!$B412="","",CALC_EPM!D412)</f>
      </c>
      <c r="E419" s="10" t="str">
        <f>IF(CALC_EPM!$B412="","",CALC_EPM!E412)</f>
      </c>
      <c r="F419" s="10" t="str">
        <f>IF(CALC_EPM!$B412="","",CALC_EPM!F412)</f>
      </c>
      <c r="G419" t="str">
        <f>IF(CALC_EPM!$B412="","",CALC_EPM!G412)</f>
      </c>
      <c r="H419" s="11" t="str">
        <f>IF(CALC_EPM!$B412="","",CALC_EPM!H412)</f>
      </c>
      <c r="I419" s="11" t="str">
        <f>IF(CALC_EPM!$B412="","",CALC_EPM!I412)</f>
      </c>
      <c r="J419" t="str">
        <f>IF(CALC_EPM!$B412="","",CALC_EPM!J412)</f>
      </c>
      <c r="K419" t="str">
        <f>IF(CALC_EPM!$B412="","",CALC_EPM!K412)</f>
      </c>
      <c r="L419">
        <f>IF(CALC_EPM!$B412="","",CALC_EPM!L412)</f>
      </c>
      <c r="M419">
        <f>IF(CALC_EPM!$B412="","",CALC_EPM!M412)</f>
      </c>
      <c r="N419">
        <f>IF(CALC_EPM!$B412="","",CALC_EPM!N412)</f>
      </c>
      <c r="O419">
        <f>IF(CALC_EPM!$B412="","",CALC_EPM!O412)</f>
      </c>
      <c r="P419">
        <f>IF(CALC_EPM!$B412="","",CALC_EPM!P412)</f>
      </c>
      <c r="Q419">
        <f>IF(CALC_EPM!$B412="","",CALC_EPM!Q412)</f>
      </c>
      <c r="R419">
        <f>IF(CALC_EPM!$B412="","",CALC_EPM!R412)</f>
      </c>
      <c r="S419">
        <f>IF(CALC_EPM!$B412="","",CALC_EPM!S412)</f>
      </c>
      <c r="T419">
        <f>IF(CALC_EPM!$B412="","",CALC_EPM!T412)</f>
      </c>
      <c r="U419">
        <f>IF(CALC_EPM!$B412="","",CALC_EPM!U412)</f>
      </c>
    </row>
    <row r="420">
      <c r="A420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0" t="str">
        <f>IF(CALC_EPM!$B413="","",CALC_EPM!A413)</f>
      </c>
      <c r="C420" t="str">
        <f>IF(CALC_EPM!$B413="","",CALC_EPM!B413)</f>
      </c>
      <c r="D420">
        <f>IF(CALC_EPM!$B413="","",CALC_EPM!D413)</f>
      </c>
      <c r="E420" s="10" t="str">
        <f>IF(CALC_EPM!$B413="","",CALC_EPM!E413)</f>
      </c>
      <c r="F420" s="10" t="str">
        <f>IF(CALC_EPM!$B413="","",CALC_EPM!F413)</f>
      </c>
      <c r="G420" t="str">
        <f>IF(CALC_EPM!$B413="","",CALC_EPM!G413)</f>
      </c>
      <c r="H420" s="11" t="str">
        <f>IF(CALC_EPM!$B413="","",CALC_EPM!H413)</f>
      </c>
      <c r="I420" s="11" t="str">
        <f>IF(CALC_EPM!$B413="","",CALC_EPM!I413)</f>
      </c>
      <c r="J420" t="str">
        <f>IF(CALC_EPM!$B413="","",CALC_EPM!J413)</f>
      </c>
      <c r="K420" t="str">
        <f>IF(CALC_EPM!$B413="","",CALC_EPM!K413)</f>
      </c>
      <c r="L420">
        <f>IF(CALC_EPM!$B413="","",CALC_EPM!L413)</f>
      </c>
      <c r="M420">
        <f>IF(CALC_EPM!$B413="","",CALC_EPM!M413)</f>
      </c>
      <c r="N420">
        <f>IF(CALC_EPM!$B413="","",CALC_EPM!N413)</f>
      </c>
      <c r="O420">
        <f>IF(CALC_EPM!$B413="","",CALC_EPM!O413)</f>
      </c>
      <c r="P420">
        <f>IF(CALC_EPM!$B413="","",CALC_EPM!P413)</f>
      </c>
      <c r="Q420">
        <f>IF(CALC_EPM!$B413="","",CALC_EPM!Q413)</f>
      </c>
      <c r="R420">
        <f>IF(CALC_EPM!$B413="","",CALC_EPM!R413)</f>
      </c>
      <c r="S420">
        <f>IF(CALC_EPM!$B413="","",CALC_EPM!S413)</f>
      </c>
      <c r="T420">
        <f>IF(CALC_EPM!$B413="","",CALC_EPM!T413)</f>
      </c>
      <c r="U420">
        <f>IF(CALC_EPM!$B413="","",CALC_EPM!U413)</f>
      </c>
    </row>
    <row r="421">
      <c r="A421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1" t="str">
        <f>IF(CALC_EPM!$B414="","",CALC_EPM!A414)</f>
      </c>
      <c r="C421" t="str">
        <f>IF(CALC_EPM!$B414="","",CALC_EPM!B414)</f>
      </c>
      <c r="D421">
        <f>IF(CALC_EPM!$B414="","",CALC_EPM!D414)</f>
      </c>
      <c r="E421" s="10" t="str">
        <f>IF(CALC_EPM!$B414="","",CALC_EPM!E414)</f>
      </c>
      <c r="F421" s="10" t="str">
        <f>IF(CALC_EPM!$B414="","",CALC_EPM!F414)</f>
      </c>
      <c r="G421" t="str">
        <f>IF(CALC_EPM!$B414="","",CALC_EPM!G414)</f>
      </c>
      <c r="H421" s="11" t="str">
        <f>IF(CALC_EPM!$B414="","",CALC_EPM!H414)</f>
      </c>
      <c r="I421" s="11" t="str">
        <f>IF(CALC_EPM!$B414="","",CALC_EPM!I414)</f>
      </c>
      <c r="J421" t="str">
        <f>IF(CALC_EPM!$B414="","",CALC_EPM!J414)</f>
      </c>
      <c r="K421" t="str">
        <f>IF(CALC_EPM!$B414="","",CALC_EPM!K414)</f>
      </c>
      <c r="L421">
        <f>IF(CALC_EPM!$B414="","",CALC_EPM!L414)</f>
      </c>
      <c r="M421">
        <f>IF(CALC_EPM!$B414="","",CALC_EPM!M414)</f>
      </c>
      <c r="N421">
        <f>IF(CALC_EPM!$B414="","",CALC_EPM!N414)</f>
      </c>
      <c r="O421">
        <f>IF(CALC_EPM!$B414="","",CALC_EPM!O414)</f>
      </c>
      <c r="P421">
        <f>IF(CALC_EPM!$B414="","",CALC_EPM!P414)</f>
      </c>
      <c r="Q421">
        <f>IF(CALC_EPM!$B414="","",CALC_EPM!Q414)</f>
      </c>
      <c r="R421">
        <f>IF(CALC_EPM!$B414="","",CALC_EPM!R414)</f>
      </c>
      <c r="S421">
        <f>IF(CALC_EPM!$B414="","",CALC_EPM!S414)</f>
      </c>
      <c r="T421">
        <f>IF(CALC_EPM!$B414="","",CALC_EPM!T414)</f>
      </c>
      <c r="U421">
        <f>IF(CALC_EPM!$B414="","",CALC_EPM!U414)</f>
      </c>
    </row>
    <row r="422">
      <c r="A422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2" t="str">
        <f>IF(CALC_EPM!$B415="","",CALC_EPM!A415)</f>
      </c>
      <c r="C422" t="str">
        <f>IF(CALC_EPM!$B415="","",CALC_EPM!B415)</f>
      </c>
      <c r="D422">
        <f>IF(CALC_EPM!$B415="","",CALC_EPM!D415)</f>
      </c>
      <c r="E422" s="10" t="str">
        <f>IF(CALC_EPM!$B415="","",CALC_EPM!E415)</f>
      </c>
      <c r="F422" s="10" t="str">
        <f>IF(CALC_EPM!$B415="","",CALC_EPM!F415)</f>
      </c>
      <c r="G422" t="str">
        <f>IF(CALC_EPM!$B415="","",CALC_EPM!G415)</f>
      </c>
      <c r="H422" s="11" t="str">
        <f>IF(CALC_EPM!$B415="","",CALC_EPM!H415)</f>
      </c>
      <c r="I422" s="11" t="str">
        <f>IF(CALC_EPM!$B415="","",CALC_EPM!I415)</f>
      </c>
      <c r="J422" t="str">
        <f>IF(CALC_EPM!$B415="","",CALC_EPM!J415)</f>
      </c>
      <c r="K422" t="str">
        <f>IF(CALC_EPM!$B415="","",CALC_EPM!K415)</f>
      </c>
      <c r="L422">
        <f>IF(CALC_EPM!$B415="","",CALC_EPM!L415)</f>
      </c>
      <c r="M422">
        <f>IF(CALC_EPM!$B415="","",CALC_EPM!M415)</f>
      </c>
      <c r="N422">
        <f>IF(CALC_EPM!$B415="","",CALC_EPM!N415)</f>
      </c>
      <c r="O422">
        <f>IF(CALC_EPM!$B415="","",CALC_EPM!O415)</f>
      </c>
      <c r="P422">
        <f>IF(CALC_EPM!$B415="","",CALC_EPM!P415)</f>
      </c>
      <c r="Q422">
        <f>IF(CALC_EPM!$B415="","",CALC_EPM!Q415)</f>
      </c>
      <c r="R422">
        <f>IF(CALC_EPM!$B415="","",CALC_EPM!R415)</f>
      </c>
      <c r="S422">
        <f>IF(CALC_EPM!$B415="","",CALC_EPM!S415)</f>
      </c>
      <c r="T422">
        <f>IF(CALC_EPM!$B415="","",CALC_EPM!T415)</f>
      </c>
      <c r="U422">
        <f>IF(CALC_EPM!$B415="","",CALC_EPM!U415)</f>
      </c>
    </row>
    <row r="423">
      <c r="A423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3" t="str">
        <f>IF(CALC_EPM!$B416="","",CALC_EPM!A416)</f>
      </c>
      <c r="C423" t="str">
        <f>IF(CALC_EPM!$B416="","",CALC_EPM!B416)</f>
      </c>
      <c r="D423">
        <f>IF(CALC_EPM!$B416="","",CALC_EPM!D416)</f>
      </c>
      <c r="E423" s="10" t="str">
        <f>IF(CALC_EPM!$B416="","",CALC_EPM!E416)</f>
      </c>
      <c r="F423" s="10" t="str">
        <f>IF(CALC_EPM!$B416="","",CALC_EPM!F416)</f>
      </c>
      <c r="G423" t="str">
        <f>IF(CALC_EPM!$B416="","",CALC_EPM!G416)</f>
      </c>
      <c r="H423" s="11" t="str">
        <f>IF(CALC_EPM!$B416="","",CALC_EPM!H416)</f>
      </c>
      <c r="I423" s="11" t="str">
        <f>IF(CALC_EPM!$B416="","",CALC_EPM!I416)</f>
      </c>
      <c r="J423" t="str">
        <f>IF(CALC_EPM!$B416="","",CALC_EPM!J416)</f>
      </c>
      <c r="K423" t="str">
        <f>IF(CALC_EPM!$B416="","",CALC_EPM!K416)</f>
      </c>
      <c r="L423">
        <f>IF(CALC_EPM!$B416="","",CALC_EPM!L416)</f>
      </c>
      <c r="M423">
        <f>IF(CALC_EPM!$B416="","",CALC_EPM!M416)</f>
      </c>
      <c r="N423">
        <f>IF(CALC_EPM!$B416="","",CALC_EPM!N416)</f>
      </c>
      <c r="O423">
        <f>IF(CALC_EPM!$B416="","",CALC_EPM!O416)</f>
      </c>
      <c r="P423">
        <f>IF(CALC_EPM!$B416="","",CALC_EPM!P416)</f>
      </c>
      <c r="Q423">
        <f>IF(CALC_EPM!$B416="","",CALC_EPM!Q416)</f>
      </c>
      <c r="R423">
        <f>IF(CALC_EPM!$B416="","",CALC_EPM!R416)</f>
      </c>
      <c r="S423">
        <f>IF(CALC_EPM!$B416="","",CALC_EPM!S416)</f>
      </c>
      <c r="T423">
        <f>IF(CALC_EPM!$B416="","",CALC_EPM!T416)</f>
      </c>
      <c r="U423">
        <f>IF(CALC_EPM!$B416="","",CALC_EPM!U416)</f>
      </c>
    </row>
    <row r="424">
      <c r="A424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4" t="str">
        <f>IF(CALC_EPM!$B417="","",CALC_EPM!A417)</f>
      </c>
      <c r="C424" t="str">
        <f>IF(CALC_EPM!$B417="","",CALC_EPM!B417)</f>
      </c>
      <c r="D424">
        <f>IF(CALC_EPM!$B417="","",CALC_EPM!D417)</f>
      </c>
      <c r="E424" s="10" t="str">
        <f>IF(CALC_EPM!$B417="","",CALC_EPM!E417)</f>
      </c>
      <c r="F424" s="10" t="str">
        <f>IF(CALC_EPM!$B417="","",CALC_EPM!F417)</f>
      </c>
      <c r="G424" t="str">
        <f>IF(CALC_EPM!$B417="","",CALC_EPM!G417)</f>
      </c>
      <c r="H424" s="11" t="str">
        <f>IF(CALC_EPM!$B417="","",CALC_EPM!H417)</f>
      </c>
      <c r="I424" s="11" t="str">
        <f>IF(CALC_EPM!$B417="","",CALC_EPM!I417)</f>
      </c>
      <c r="J424" t="str">
        <f>IF(CALC_EPM!$B417="","",CALC_EPM!J417)</f>
      </c>
      <c r="K424" t="str">
        <f>IF(CALC_EPM!$B417="","",CALC_EPM!K417)</f>
      </c>
      <c r="L424">
        <f>IF(CALC_EPM!$B417="","",CALC_EPM!L417)</f>
      </c>
      <c r="M424">
        <f>IF(CALC_EPM!$B417="","",CALC_EPM!M417)</f>
      </c>
      <c r="N424">
        <f>IF(CALC_EPM!$B417="","",CALC_EPM!N417)</f>
      </c>
      <c r="O424">
        <f>IF(CALC_EPM!$B417="","",CALC_EPM!O417)</f>
      </c>
      <c r="P424">
        <f>IF(CALC_EPM!$B417="","",CALC_EPM!P417)</f>
      </c>
      <c r="Q424">
        <f>IF(CALC_EPM!$B417="","",CALC_EPM!Q417)</f>
      </c>
      <c r="R424">
        <f>IF(CALC_EPM!$B417="","",CALC_EPM!R417)</f>
      </c>
      <c r="S424">
        <f>IF(CALC_EPM!$B417="","",CALC_EPM!S417)</f>
      </c>
      <c r="T424">
        <f>IF(CALC_EPM!$B417="","",CALC_EPM!T417)</f>
      </c>
      <c r="U424">
        <f>IF(CALC_EPM!$B417="","",CALC_EPM!U417)</f>
      </c>
    </row>
    <row r="425">
      <c r="A425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5" t="str">
        <f>IF(CALC_EPM!$B418="","",CALC_EPM!A418)</f>
      </c>
      <c r="C425" t="str">
        <f>IF(CALC_EPM!$B418="","",CALC_EPM!B418)</f>
      </c>
      <c r="D425">
        <f>IF(CALC_EPM!$B418="","",CALC_EPM!D418)</f>
      </c>
      <c r="E425" s="10" t="str">
        <f>IF(CALC_EPM!$B418="","",CALC_EPM!E418)</f>
      </c>
      <c r="F425" s="10" t="str">
        <f>IF(CALC_EPM!$B418="","",CALC_EPM!F418)</f>
      </c>
      <c r="G425" t="str">
        <f>IF(CALC_EPM!$B418="","",CALC_EPM!G418)</f>
      </c>
      <c r="H425" s="11" t="str">
        <f>IF(CALC_EPM!$B418="","",CALC_EPM!H418)</f>
      </c>
      <c r="I425" s="11" t="str">
        <f>IF(CALC_EPM!$B418="","",CALC_EPM!I418)</f>
      </c>
      <c r="J425" t="str">
        <f>IF(CALC_EPM!$B418="","",CALC_EPM!J418)</f>
      </c>
      <c r="K425" t="str">
        <f>IF(CALC_EPM!$B418="","",CALC_EPM!K418)</f>
      </c>
      <c r="L425">
        <f>IF(CALC_EPM!$B418="","",CALC_EPM!L418)</f>
      </c>
      <c r="M425">
        <f>IF(CALC_EPM!$B418="","",CALC_EPM!M418)</f>
      </c>
      <c r="N425">
        <f>IF(CALC_EPM!$B418="","",CALC_EPM!N418)</f>
      </c>
      <c r="O425">
        <f>IF(CALC_EPM!$B418="","",CALC_EPM!O418)</f>
      </c>
      <c r="P425">
        <f>IF(CALC_EPM!$B418="","",CALC_EPM!P418)</f>
      </c>
      <c r="Q425">
        <f>IF(CALC_EPM!$B418="","",CALC_EPM!Q418)</f>
      </c>
      <c r="R425">
        <f>IF(CALC_EPM!$B418="","",CALC_EPM!R418)</f>
      </c>
      <c r="S425">
        <f>IF(CALC_EPM!$B418="","",CALC_EPM!S418)</f>
      </c>
      <c r="T425">
        <f>IF(CALC_EPM!$B418="","",CALC_EPM!T418)</f>
      </c>
      <c r="U425">
        <f>IF(CALC_EPM!$B418="","",CALC_EPM!U418)</f>
      </c>
    </row>
    <row r="426">
      <c r="A426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26" t="str">
        <f>IF(CALC_EPM!$B419="","",CALC_EPM!A419)</f>
      </c>
      <c r="C426" t="str">
        <f>IF(CALC_EPM!$B419="","",CALC_EPM!B419)</f>
      </c>
      <c r="D426">
        <f>IF(CALC_EPM!$B419="","",CALC_EPM!D419)</f>
      </c>
      <c r="E426" s="10" t="str">
        <f>IF(CALC_EPM!$B419="","",CALC_EPM!E419)</f>
      </c>
      <c r="F426" s="10" t="str">
        <f>IF(CALC_EPM!$B419="","",CALC_EPM!F419)</f>
      </c>
      <c r="G426" t="str">
        <f>IF(CALC_EPM!$B419="","",CALC_EPM!G419)</f>
      </c>
      <c r="H426" s="11" t="str">
        <f>IF(CALC_EPM!$B419="","",CALC_EPM!H419)</f>
      </c>
      <c r="I426" s="11" t="str">
        <f>IF(CALC_EPM!$B419="","",CALC_EPM!I419)</f>
      </c>
      <c r="J426" t="str">
        <f>IF(CALC_EPM!$B419="","",CALC_EPM!J419)</f>
      </c>
      <c r="K426" t="str">
        <f>IF(CALC_EPM!$B419="","",CALC_EPM!K419)</f>
      </c>
      <c r="L426">
        <f>IF(CALC_EPM!$B419="","",CALC_EPM!L419)</f>
      </c>
      <c r="M426">
        <f>IF(CALC_EPM!$B419="","",CALC_EPM!M419)</f>
      </c>
      <c r="N426">
        <f>IF(CALC_EPM!$B419="","",CALC_EPM!N419)</f>
      </c>
      <c r="O426">
        <f>IF(CALC_EPM!$B419="","",CALC_EPM!O419)</f>
      </c>
      <c r="P426">
        <f>IF(CALC_EPM!$B419="","",CALC_EPM!P419)</f>
      </c>
      <c r="Q426">
        <f>IF(CALC_EPM!$B419="","",CALC_EPM!Q419)</f>
      </c>
      <c r="R426">
        <f>IF(CALC_EPM!$B419="","",CALC_EPM!R419)</f>
      </c>
      <c r="S426">
        <f>IF(CALC_EPM!$B419="","",CALC_EPM!S419)</f>
      </c>
      <c r="T426">
        <f>IF(CALC_EPM!$B419="","",CALC_EPM!T419)</f>
      </c>
      <c r="U426">
        <f>IF(CALC_EPM!$B419="","",CALC_EPM!U419)</f>
      </c>
    </row>
    <row r="427">
      <c r="A427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27" t="str">
        <f>IF(CALC_EPM!$B420="","",CALC_EPM!A420)</f>
      </c>
      <c r="C427" t="str">
        <f>IF(CALC_EPM!$B420="","",CALC_EPM!B420)</f>
      </c>
      <c r="D427">
        <f>IF(CALC_EPM!$B420="","",CALC_EPM!D420)</f>
      </c>
      <c r="E427" s="10" t="str">
        <f>IF(CALC_EPM!$B420="","",CALC_EPM!E420)</f>
      </c>
      <c r="F427" s="10" t="str">
        <f>IF(CALC_EPM!$B420="","",CALC_EPM!F420)</f>
      </c>
      <c r="G427" t="str">
        <f>IF(CALC_EPM!$B420="","",CALC_EPM!G420)</f>
      </c>
      <c r="H427" s="11" t="str">
        <f>IF(CALC_EPM!$B420="","",CALC_EPM!H420)</f>
      </c>
      <c r="I427" s="11" t="str">
        <f>IF(CALC_EPM!$B420="","",CALC_EPM!I420)</f>
      </c>
      <c r="J427" t="str">
        <f>IF(CALC_EPM!$B420="","",CALC_EPM!J420)</f>
      </c>
      <c r="K427" t="str">
        <f>IF(CALC_EPM!$B420="","",CALC_EPM!K420)</f>
      </c>
      <c r="L427">
        <f>IF(CALC_EPM!$B420="","",CALC_EPM!L420)</f>
      </c>
      <c r="M427">
        <f>IF(CALC_EPM!$B420="","",CALC_EPM!M420)</f>
      </c>
      <c r="N427">
        <f>IF(CALC_EPM!$B420="","",CALC_EPM!N420)</f>
      </c>
      <c r="O427">
        <f>IF(CALC_EPM!$B420="","",CALC_EPM!O420)</f>
      </c>
      <c r="P427">
        <f>IF(CALC_EPM!$B420="","",CALC_EPM!P420)</f>
      </c>
      <c r="Q427">
        <f>IF(CALC_EPM!$B420="","",CALC_EPM!Q420)</f>
      </c>
      <c r="R427">
        <f>IF(CALC_EPM!$B420="","",CALC_EPM!R420)</f>
      </c>
      <c r="S427">
        <f>IF(CALC_EPM!$B420="","",CALC_EPM!S420)</f>
      </c>
      <c r="T427">
        <f>IF(CALC_EPM!$B420="","",CALC_EPM!T420)</f>
      </c>
      <c r="U427">
        <f>IF(CALC_EPM!$B420="","",CALC_EPM!U420)</f>
      </c>
    </row>
    <row r="428">
      <c r="A428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28" t="str">
        <f>IF(CALC_EPM!$B421="","",CALC_EPM!A421)</f>
      </c>
      <c r="C428" t="str">
        <f>IF(CALC_EPM!$B421="","",CALC_EPM!B421)</f>
      </c>
      <c r="D428">
        <f>IF(CALC_EPM!$B421="","",CALC_EPM!D421)</f>
      </c>
      <c r="E428" s="10" t="str">
        <f>IF(CALC_EPM!$B421="","",CALC_EPM!E421)</f>
      </c>
      <c r="F428" s="10" t="str">
        <f>IF(CALC_EPM!$B421="","",CALC_EPM!F421)</f>
      </c>
      <c r="G428" t="str">
        <f>IF(CALC_EPM!$B421="","",CALC_EPM!G421)</f>
      </c>
      <c r="H428" s="11" t="str">
        <f>IF(CALC_EPM!$B421="","",CALC_EPM!H421)</f>
      </c>
      <c r="I428" s="11" t="str">
        <f>IF(CALC_EPM!$B421="","",CALC_EPM!I421)</f>
      </c>
      <c r="J428" t="str">
        <f>IF(CALC_EPM!$B421="","",CALC_EPM!J421)</f>
      </c>
      <c r="K428" t="str">
        <f>IF(CALC_EPM!$B421="","",CALC_EPM!K421)</f>
      </c>
      <c r="L428">
        <f>IF(CALC_EPM!$B421="","",CALC_EPM!L421)</f>
      </c>
      <c r="M428">
        <f>IF(CALC_EPM!$B421="","",CALC_EPM!M421)</f>
      </c>
      <c r="N428">
        <f>IF(CALC_EPM!$B421="","",CALC_EPM!N421)</f>
      </c>
      <c r="O428">
        <f>IF(CALC_EPM!$B421="","",CALC_EPM!O421)</f>
      </c>
      <c r="P428">
        <f>IF(CALC_EPM!$B421="","",CALC_EPM!P421)</f>
      </c>
      <c r="Q428">
        <f>IF(CALC_EPM!$B421="","",CALC_EPM!Q421)</f>
      </c>
      <c r="R428">
        <f>IF(CALC_EPM!$B421="","",CALC_EPM!R421)</f>
      </c>
      <c r="S428">
        <f>IF(CALC_EPM!$B421="","",CALC_EPM!S421)</f>
      </c>
      <c r="T428">
        <f>IF(CALC_EPM!$B421="","",CALC_EPM!T421)</f>
      </c>
      <c r="U428">
        <f>IF(CALC_EPM!$B421="","",CALC_EPM!U421)</f>
      </c>
    </row>
    <row r="429">
      <c r="A429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29" t="str">
        <f>IF(CALC_EPM!$B422="","",CALC_EPM!A422)</f>
      </c>
      <c r="C429" t="str">
        <f>IF(CALC_EPM!$B422="","",CALC_EPM!B422)</f>
      </c>
      <c r="D429">
        <f>IF(CALC_EPM!$B422="","",CALC_EPM!D422)</f>
      </c>
      <c r="E429" s="10" t="str">
        <f>IF(CALC_EPM!$B422="","",CALC_EPM!E422)</f>
      </c>
      <c r="F429" s="10" t="str">
        <f>IF(CALC_EPM!$B422="","",CALC_EPM!F422)</f>
      </c>
      <c r="G429" t="str">
        <f>IF(CALC_EPM!$B422="","",CALC_EPM!G422)</f>
      </c>
      <c r="H429" s="11" t="str">
        <f>IF(CALC_EPM!$B422="","",CALC_EPM!H422)</f>
      </c>
      <c r="I429" s="11" t="str">
        <f>IF(CALC_EPM!$B422="","",CALC_EPM!I422)</f>
      </c>
      <c r="J429" t="str">
        <f>IF(CALC_EPM!$B422="","",CALC_EPM!J422)</f>
      </c>
      <c r="K429" t="str">
        <f>IF(CALC_EPM!$B422="","",CALC_EPM!K422)</f>
      </c>
      <c r="L429">
        <f>IF(CALC_EPM!$B422="","",CALC_EPM!L422)</f>
      </c>
      <c r="M429">
        <f>IF(CALC_EPM!$B422="","",CALC_EPM!M422)</f>
      </c>
      <c r="N429">
        <f>IF(CALC_EPM!$B422="","",CALC_EPM!N422)</f>
      </c>
      <c r="O429">
        <f>IF(CALC_EPM!$B422="","",CALC_EPM!O422)</f>
      </c>
      <c r="P429">
        <f>IF(CALC_EPM!$B422="","",CALC_EPM!P422)</f>
      </c>
      <c r="Q429">
        <f>IF(CALC_EPM!$B422="","",CALC_EPM!Q422)</f>
      </c>
      <c r="R429">
        <f>IF(CALC_EPM!$B422="","",CALC_EPM!R422)</f>
      </c>
      <c r="S429">
        <f>IF(CALC_EPM!$B422="","",CALC_EPM!S422)</f>
      </c>
      <c r="T429">
        <f>IF(CALC_EPM!$B422="","",CALC_EPM!T422)</f>
      </c>
      <c r="U429">
        <f>IF(CALC_EPM!$B422="","",CALC_EPM!U422)</f>
      </c>
    </row>
    <row r="430">
      <c r="A430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0" t="str">
        <f>IF(CALC_EPM!$B423="","",CALC_EPM!A423)</f>
      </c>
      <c r="C430" t="str">
        <f>IF(CALC_EPM!$B423="","",CALC_EPM!B423)</f>
      </c>
      <c r="D430">
        <f>IF(CALC_EPM!$B423="","",CALC_EPM!D423)</f>
      </c>
      <c r="E430" s="10" t="str">
        <f>IF(CALC_EPM!$B423="","",CALC_EPM!E423)</f>
      </c>
      <c r="F430" s="10" t="str">
        <f>IF(CALC_EPM!$B423="","",CALC_EPM!F423)</f>
      </c>
      <c r="G430" t="str">
        <f>IF(CALC_EPM!$B423="","",CALC_EPM!G423)</f>
      </c>
      <c r="H430" s="11" t="str">
        <f>IF(CALC_EPM!$B423="","",CALC_EPM!H423)</f>
      </c>
      <c r="I430" s="11" t="str">
        <f>IF(CALC_EPM!$B423="","",CALC_EPM!I423)</f>
      </c>
      <c r="J430" t="str">
        <f>IF(CALC_EPM!$B423="","",CALC_EPM!J423)</f>
      </c>
      <c r="K430" t="str">
        <f>IF(CALC_EPM!$B423="","",CALC_EPM!K423)</f>
      </c>
      <c r="L430">
        <f>IF(CALC_EPM!$B423="","",CALC_EPM!L423)</f>
      </c>
      <c r="M430">
        <f>IF(CALC_EPM!$B423="","",CALC_EPM!M423)</f>
      </c>
      <c r="N430">
        <f>IF(CALC_EPM!$B423="","",CALC_EPM!N423)</f>
      </c>
      <c r="O430">
        <f>IF(CALC_EPM!$B423="","",CALC_EPM!O423)</f>
      </c>
      <c r="P430">
        <f>IF(CALC_EPM!$B423="","",CALC_EPM!P423)</f>
      </c>
      <c r="Q430">
        <f>IF(CALC_EPM!$B423="","",CALC_EPM!Q423)</f>
      </c>
      <c r="R430">
        <f>IF(CALC_EPM!$B423="","",CALC_EPM!R423)</f>
      </c>
      <c r="S430">
        <f>IF(CALC_EPM!$B423="","",CALC_EPM!S423)</f>
      </c>
      <c r="T430">
        <f>IF(CALC_EPM!$B423="","",CALC_EPM!T423)</f>
      </c>
      <c r="U430">
        <f>IF(CALC_EPM!$B423="","",CALC_EPM!U423)</f>
      </c>
    </row>
    <row r="431">
      <c r="A431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1" t="str">
        <f>IF(CALC_EPM!$B424="","",CALC_EPM!A424)</f>
      </c>
      <c r="C431" t="str">
        <f>IF(CALC_EPM!$B424="","",CALC_EPM!B424)</f>
      </c>
      <c r="D431">
        <f>IF(CALC_EPM!$B424="","",CALC_EPM!D424)</f>
      </c>
      <c r="E431" s="10" t="str">
        <f>IF(CALC_EPM!$B424="","",CALC_EPM!E424)</f>
      </c>
      <c r="F431" s="10" t="str">
        <f>IF(CALC_EPM!$B424="","",CALC_EPM!F424)</f>
      </c>
      <c r="G431" t="str">
        <f>IF(CALC_EPM!$B424="","",CALC_EPM!G424)</f>
      </c>
      <c r="H431" s="11" t="str">
        <f>IF(CALC_EPM!$B424="","",CALC_EPM!H424)</f>
      </c>
      <c r="I431" s="11" t="str">
        <f>IF(CALC_EPM!$B424="","",CALC_EPM!I424)</f>
      </c>
      <c r="J431" t="str">
        <f>IF(CALC_EPM!$B424="","",CALC_EPM!J424)</f>
      </c>
      <c r="K431" t="str">
        <f>IF(CALC_EPM!$B424="","",CALC_EPM!K424)</f>
      </c>
      <c r="L431">
        <f>IF(CALC_EPM!$B424="","",CALC_EPM!L424)</f>
      </c>
      <c r="M431">
        <f>IF(CALC_EPM!$B424="","",CALC_EPM!M424)</f>
      </c>
      <c r="N431">
        <f>IF(CALC_EPM!$B424="","",CALC_EPM!N424)</f>
      </c>
      <c r="O431">
        <f>IF(CALC_EPM!$B424="","",CALC_EPM!O424)</f>
      </c>
      <c r="P431">
        <f>IF(CALC_EPM!$B424="","",CALC_EPM!P424)</f>
      </c>
      <c r="Q431">
        <f>IF(CALC_EPM!$B424="","",CALC_EPM!Q424)</f>
      </c>
      <c r="R431">
        <f>IF(CALC_EPM!$B424="","",CALC_EPM!R424)</f>
      </c>
      <c r="S431">
        <f>IF(CALC_EPM!$B424="","",CALC_EPM!S424)</f>
      </c>
      <c r="T431">
        <f>IF(CALC_EPM!$B424="","",CALC_EPM!T424)</f>
      </c>
      <c r="U431">
        <f>IF(CALC_EPM!$B424="","",CALC_EPM!U424)</f>
      </c>
    </row>
    <row r="432">
      <c r="A432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2" t="str">
        <f>IF(CALC_EPM!$B425="","",CALC_EPM!A425)</f>
      </c>
      <c r="C432" t="str">
        <f>IF(CALC_EPM!$B425="","",CALC_EPM!B425)</f>
      </c>
      <c r="D432">
        <f>IF(CALC_EPM!$B425="","",CALC_EPM!D425)</f>
      </c>
      <c r="E432" s="10" t="str">
        <f>IF(CALC_EPM!$B425="","",CALC_EPM!E425)</f>
      </c>
      <c r="F432" s="10" t="str">
        <f>IF(CALC_EPM!$B425="","",CALC_EPM!F425)</f>
      </c>
      <c r="G432" t="str">
        <f>IF(CALC_EPM!$B425="","",CALC_EPM!G425)</f>
      </c>
      <c r="H432" s="11" t="str">
        <f>IF(CALC_EPM!$B425="","",CALC_EPM!H425)</f>
      </c>
      <c r="I432" s="11" t="str">
        <f>IF(CALC_EPM!$B425="","",CALC_EPM!I425)</f>
      </c>
      <c r="J432" t="str">
        <f>IF(CALC_EPM!$B425="","",CALC_EPM!J425)</f>
      </c>
      <c r="K432" t="str">
        <f>IF(CALC_EPM!$B425="","",CALC_EPM!K425)</f>
      </c>
      <c r="L432">
        <f>IF(CALC_EPM!$B425="","",CALC_EPM!L425)</f>
      </c>
      <c r="M432">
        <f>IF(CALC_EPM!$B425="","",CALC_EPM!M425)</f>
      </c>
      <c r="N432">
        <f>IF(CALC_EPM!$B425="","",CALC_EPM!N425)</f>
      </c>
      <c r="O432">
        <f>IF(CALC_EPM!$B425="","",CALC_EPM!O425)</f>
      </c>
      <c r="P432">
        <f>IF(CALC_EPM!$B425="","",CALC_EPM!P425)</f>
      </c>
      <c r="Q432">
        <f>IF(CALC_EPM!$B425="","",CALC_EPM!Q425)</f>
      </c>
      <c r="R432">
        <f>IF(CALC_EPM!$B425="","",CALC_EPM!R425)</f>
      </c>
      <c r="S432">
        <f>IF(CALC_EPM!$B425="","",CALC_EPM!S425)</f>
      </c>
      <c r="T432">
        <f>IF(CALC_EPM!$B425="","",CALC_EPM!T425)</f>
      </c>
      <c r="U432">
        <f>IF(CALC_EPM!$B425="","",CALC_EPM!U425)</f>
      </c>
    </row>
    <row r="433">
      <c r="A433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3" t="str">
        <f>IF(CALC_EPM!$B426="","",CALC_EPM!A426)</f>
      </c>
      <c r="C433" t="str">
        <f>IF(CALC_EPM!$B426="","",CALC_EPM!B426)</f>
      </c>
      <c r="D433">
        <f>IF(CALC_EPM!$B426="","",CALC_EPM!D426)</f>
      </c>
      <c r="E433" s="10" t="str">
        <f>IF(CALC_EPM!$B426="","",CALC_EPM!E426)</f>
      </c>
      <c r="F433" s="10" t="str">
        <f>IF(CALC_EPM!$B426="","",CALC_EPM!F426)</f>
      </c>
      <c r="G433" t="str">
        <f>IF(CALC_EPM!$B426="","",CALC_EPM!G426)</f>
      </c>
      <c r="H433" s="11" t="str">
        <f>IF(CALC_EPM!$B426="","",CALC_EPM!H426)</f>
      </c>
      <c r="I433" s="11" t="str">
        <f>IF(CALC_EPM!$B426="","",CALC_EPM!I426)</f>
      </c>
      <c r="J433" t="str">
        <f>IF(CALC_EPM!$B426="","",CALC_EPM!J426)</f>
      </c>
      <c r="K433" t="str">
        <f>IF(CALC_EPM!$B426="","",CALC_EPM!K426)</f>
      </c>
      <c r="L433">
        <f>IF(CALC_EPM!$B426="","",CALC_EPM!L426)</f>
      </c>
      <c r="M433">
        <f>IF(CALC_EPM!$B426="","",CALC_EPM!M426)</f>
      </c>
      <c r="N433">
        <f>IF(CALC_EPM!$B426="","",CALC_EPM!N426)</f>
      </c>
      <c r="O433">
        <f>IF(CALC_EPM!$B426="","",CALC_EPM!O426)</f>
      </c>
      <c r="P433">
        <f>IF(CALC_EPM!$B426="","",CALC_EPM!P426)</f>
      </c>
      <c r="Q433">
        <f>IF(CALC_EPM!$B426="","",CALC_EPM!Q426)</f>
      </c>
      <c r="R433">
        <f>IF(CALC_EPM!$B426="","",CALC_EPM!R426)</f>
      </c>
      <c r="S433">
        <f>IF(CALC_EPM!$B426="","",CALC_EPM!S426)</f>
      </c>
      <c r="T433">
        <f>IF(CALC_EPM!$B426="","",CALC_EPM!T426)</f>
      </c>
      <c r="U433">
        <f>IF(CALC_EPM!$B426="","",CALC_EPM!U426)</f>
      </c>
    </row>
    <row r="434">
      <c r="A434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4" t="str">
        <f>IF(CALC_EPM!$B427="","",CALC_EPM!A427)</f>
      </c>
      <c r="C434" t="str">
        <f>IF(CALC_EPM!$B427="","",CALC_EPM!B427)</f>
      </c>
      <c r="D434">
        <f>IF(CALC_EPM!$B427="","",CALC_EPM!D427)</f>
      </c>
      <c r="E434" s="10" t="str">
        <f>IF(CALC_EPM!$B427="","",CALC_EPM!E427)</f>
      </c>
      <c r="F434" s="10" t="str">
        <f>IF(CALC_EPM!$B427="","",CALC_EPM!F427)</f>
      </c>
      <c r="G434" t="str">
        <f>IF(CALC_EPM!$B427="","",CALC_EPM!G427)</f>
      </c>
      <c r="H434" s="11" t="str">
        <f>IF(CALC_EPM!$B427="","",CALC_EPM!H427)</f>
      </c>
      <c r="I434" s="11" t="str">
        <f>IF(CALC_EPM!$B427="","",CALC_EPM!I427)</f>
      </c>
      <c r="J434" t="str">
        <f>IF(CALC_EPM!$B427="","",CALC_EPM!J427)</f>
      </c>
      <c r="K434" t="str">
        <f>IF(CALC_EPM!$B427="","",CALC_EPM!K427)</f>
      </c>
      <c r="L434">
        <f>IF(CALC_EPM!$B427="","",CALC_EPM!L427)</f>
      </c>
      <c r="M434">
        <f>IF(CALC_EPM!$B427="","",CALC_EPM!M427)</f>
      </c>
      <c r="N434">
        <f>IF(CALC_EPM!$B427="","",CALC_EPM!N427)</f>
      </c>
      <c r="O434">
        <f>IF(CALC_EPM!$B427="","",CALC_EPM!O427)</f>
      </c>
      <c r="P434">
        <f>IF(CALC_EPM!$B427="","",CALC_EPM!P427)</f>
      </c>
      <c r="Q434">
        <f>IF(CALC_EPM!$B427="","",CALC_EPM!Q427)</f>
      </c>
      <c r="R434">
        <f>IF(CALC_EPM!$B427="","",CALC_EPM!R427)</f>
      </c>
      <c r="S434">
        <f>IF(CALC_EPM!$B427="","",CALC_EPM!S427)</f>
      </c>
      <c r="T434">
        <f>IF(CALC_EPM!$B427="","",CALC_EPM!T427)</f>
      </c>
      <c r="U434">
        <f>IF(CALC_EPM!$B427="","",CALC_EPM!U427)</f>
      </c>
    </row>
    <row r="435">
      <c r="A435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5" t="str">
        <f>IF(CALC_EPM!$B428="","",CALC_EPM!A428)</f>
      </c>
      <c r="C435" t="str">
        <f>IF(CALC_EPM!$B428="","",CALC_EPM!B428)</f>
      </c>
      <c r="D435">
        <f>IF(CALC_EPM!$B428="","",CALC_EPM!D428)</f>
      </c>
      <c r="E435" s="10" t="str">
        <f>IF(CALC_EPM!$B428="","",CALC_EPM!E428)</f>
      </c>
      <c r="F435" s="10" t="str">
        <f>IF(CALC_EPM!$B428="","",CALC_EPM!F428)</f>
      </c>
      <c r="G435" t="str">
        <f>IF(CALC_EPM!$B428="","",CALC_EPM!G428)</f>
      </c>
      <c r="H435" s="11" t="str">
        <f>IF(CALC_EPM!$B428="","",CALC_EPM!H428)</f>
      </c>
      <c r="I435" s="11" t="str">
        <f>IF(CALC_EPM!$B428="","",CALC_EPM!I428)</f>
      </c>
      <c r="J435" t="str">
        <f>IF(CALC_EPM!$B428="","",CALC_EPM!J428)</f>
      </c>
      <c r="K435" t="str">
        <f>IF(CALC_EPM!$B428="","",CALC_EPM!K428)</f>
      </c>
      <c r="L435">
        <f>IF(CALC_EPM!$B428="","",CALC_EPM!L428)</f>
      </c>
      <c r="M435">
        <f>IF(CALC_EPM!$B428="","",CALC_EPM!M428)</f>
      </c>
      <c r="N435">
        <f>IF(CALC_EPM!$B428="","",CALC_EPM!N428)</f>
      </c>
      <c r="O435">
        <f>IF(CALC_EPM!$B428="","",CALC_EPM!O428)</f>
      </c>
      <c r="P435">
        <f>IF(CALC_EPM!$B428="","",CALC_EPM!P428)</f>
      </c>
      <c r="Q435">
        <f>IF(CALC_EPM!$B428="","",CALC_EPM!Q428)</f>
      </c>
      <c r="R435">
        <f>IF(CALC_EPM!$B428="","",CALC_EPM!R428)</f>
      </c>
      <c r="S435">
        <f>IF(CALC_EPM!$B428="","",CALC_EPM!S428)</f>
      </c>
      <c r="T435">
        <f>IF(CALC_EPM!$B428="","",CALC_EPM!T428)</f>
      </c>
      <c r="U435">
        <f>IF(CALC_EPM!$B428="","",CALC_EPM!U428)</f>
      </c>
    </row>
    <row r="436">
      <c r="A436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36" t="str">
        <f>IF(CALC_EPM!$B429="","",CALC_EPM!A429)</f>
      </c>
      <c r="C436" t="str">
        <f>IF(CALC_EPM!$B429="","",CALC_EPM!B429)</f>
      </c>
      <c r="D436">
        <f>IF(CALC_EPM!$B429="","",CALC_EPM!D429)</f>
      </c>
      <c r="E436" s="10" t="str">
        <f>IF(CALC_EPM!$B429="","",CALC_EPM!E429)</f>
      </c>
      <c r="F436" s="10" t="str">
        <f>IF(CALC_EPM!$B429="","",CALC_EPM!F429)</f>
      </c>
      <c r="G436" t="str">
        <f>IF(CALC_EPM!$B429="","",CALC_EPM!G429)</f>
      </c>
      <c r="H436" s="11" t="str">
        <f>IF(CALC_EPM!$B429="","",CALC_EPM!H429)</f>
      </c>
      <c r="I436" s="11" t="str">
        <f>IF(CALC_EPM!$B429="","",CALC_EPM!I429)</f>
      </c>
      <c r="J436" t="str">
        <f>IF(CALC_EPM!$B429="","",CALC_EPM!J429)</f>
      </c>
      <c r="K436" t="str">
        <f>IF(CALC_EPM!$B429="","",CALC_EPM!K429)</f>
      </c>
      <c r="L436">
        <f>IF(CALC_EPM!$B429="","",CALC_EPM!L429)</f>
      </c>
      <c r="M436">
        <f>IF(CALC_EPM!$B429="","",CALC_EPM!M429)</f>
      </c>
      <c r="N436">
        <f>IF(CALC_EPM!$B429="","",CALC_EPM!N429)</f>
      </c>
      <c r="O436">
        <f>IF(CALC_EPM!$B429="","",CALC_EPM!O429)</f>
      </c>
      <c r="P436">
        <f>IF(CALC_EPM!$B429="","",CALC_EPM!P429)</f>
      </c>
      <c r="Q436">
        <f>IF(CALC_EPM!$B429="","",CALC_EPM!Q429)</f>
      </c>
      <c r="R436">
        <f>IF(CALC_EPM!$B429="","",CALC_EPM!R429)</f>
      </c>
      <c r="S436">
        <f>IF(CALC_EPM!$B429="","",CALC_EPM!S429)</f>
      </c>
      <c r="T436">
        <f>IF(CALC_EPM!$B429="","",CALC_EPM!T429)</f>
      </c>
      <c r="U436">
        <f>IF(CALC_EPM!$B429="","",CALC_EPM!U429)</f>
      </c>
    </row>
    <row r="437">
      <c r="A437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37" t="str">
        <f>IF(CALC_EPM!$B430="","",CALC_EPM!A430)</f>
      </c>
      <c r="C437" t="str">
        <f>IF(CALC_EPM!$B430="","",CALC_EPM!B430)</f>
      </c>
      <c r="D437">
        <f>IF(CALC_EPM!$B430="","",CALC_EPM!D430)</f>
      </c>
      <c r="E437" s="10" t="str">
        <f>IF(CALC_EPM!$B430="","",CALC_EPM!E430)</f>
      </c>
      <c r="F437" s="10" t="str">
        <f>IF(CALC_EPM!$B430="","",CALC_EPM!F430)</f>
      </c>
      <c r="G437" t="str">
        <f>IF(CALC_EPM!$B430="","",CALC_EPM!G430)</f>
      </c>
      <c r="H437" s="11" t="str">
        <f>IF(CALC_EPM!$B430="","",CALC_EPM!H430)</f>
      </c>
      <c r="I437" s="11" t="str">
        <f>IF(CALC_EPM!$B430="","",CALC_EPM!I430)</f>
      </c>
      <c r="J437" t="str">
        <f>IF(CALC_EPM!$B430="","",CALC_EPM!J430)</f>
      </c>
      <c r="K437" t="str">
        <f>IF(CALC_EPM!$B430="","",CALC_EPM!K430)</f>
      </c>
      <c r="L437">
        <f>IF(CALC_EPM!$B430="","",CALC_EPM!L430)</f>
      </c>
      <c r="M437">
        <f>IF(CALC_EPM!$B430="","",CALC_EPM!M430)</f>
      </c>
      <c r="N437">
        <f>IF(CALC_EPM!$B430="","",CALC_EPM!N430)</f>
      </c>
      <c r="O437">
        <f>IF(CALC_EPM!$B430="","",CALC_EPM!O430)</f>
      </c>
      <c r="P437">
        <f>IF(CALC_EPM!$B430="","",CALC_EPM!P430)</f>
      </c>
      <c r="Q437">
        <f>IF(CALC_EPM!$B430="","",CALC_EPM!Q430)</f>
      </c>
      <c r="R437">
        <f>IF(CALC_EPM!$B430="","",CALC_EPM!R430)</f>
      </c>
      <c r="S437">
        <f>IF(CALC_EPM!$B430="","",CALC_EPM!S430)</f>
      </c>
      <c r="T437">
        <f>IF(CALC_EPM!$B430="","",CALC_EPM!T430)</f>
      </c>
      <c r="U437">
        <f>IF(CALC_EPM!$B430="","",CALC_EPM!U430)</f>
      </c>
    </row>
    <row r="438">
      <c r="A438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38" t="str">
        <f>IF(CALC_EPM!$B431="","",CALC_EPM!A431)</f>
      </c>
      <c r="C438" t="str">
        <f>IF(CALC_EPM!$B431="","",CALC_EPM!B431)</f>
      </c>
      <c r="D438">
        <f>IF(CALC_EPM!$B431="","",CALC_EPM!D431)</f>
      </c>
      <c r="E438" s="10" t="str">
        <f>IF(CALC_EPM!$B431="","",CALC_EPM!E431)</f>
      </c>
      <c r="F438" s="10" t="str">
        <f>IF(CALC_EPM!$B431="","",CALC_EPM!F431)</f>
      </c>
      <c r="G438" t="str">
        <f>IF(CALC_EPM!$B431="","",CALC_EPM!G431)</f>
      </c>
      <c r="H438" s="11" t="str">
        <f>IF(CALC_EPM!$B431="","",CALC_EPM!H431)</f>
      </c>
      <c r="I438" s="11" t="str">
        <f>IF(CALC_EPM!$B431="","",CALC_EPM!I431)</f>
      </c>
      <c r="J438" t="str">
        <f>IF(CALC_EPM!$B431="","",CALC_EPM!J431)</f>
      </c>
      <c r="K438" t="str">
        <f>IF(CALC_EPM!$B431="","",CALC_EPM!K431)</f>
      </c>
      <c r="L438">
        <f>IF(CALC_EPM!$B431="","",CALC_EPM!L431)</f>
      </c>
      <c r="M438">
        <f>IF(CALC_EPM!$B431="","",CALC_EPM!M431)</f>
      </c>
      <c r="N438">
        <f>IF(CALC_EPM!$B431="","",CALC_EPM!N431)</f>
      </c>
      <c r="O438">
        <f>IF(CALC_EPM!$B431="","",CALC_EPM!O431)</f>
      </c>
      <c r="P438">
        <f>IF(CALC_EPM!$B431="","",CALC_EPM!P431)</f>
      </c>
      <c r="Q438">
        <f>IF(CALC_EPM!$B431="","",CALC_EPM!Q431)</f>
      </c>
      <c r="R438">
        <f>IF(CALC_EPM!$B431="","",CALC_EPM!R431)</f>
      </c>
      <c r="S438">
        <f>IF(CALC_EPM!$B431="","",CALC_EPM!S431)</f>
      </c>
      <c r="T438">
        <f>IF(CALC_EPM!$B431="","",CALC_EPM!T431)</f>
      </c>
      <c r="U438">
        <f>IF(CALC_EPM!$B431="","",CALC_EPM!U431)</f>
      </c>
    </row>
    <row r="439">
      <c r="A439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39" t="str">
        <f>IF(CALC_EPM!$B432="","",CALC_EPM!A432)</f>
      </c>
      <c r="C439" t="str">
        <f>IF(CALC_EPM!$B432="","",CALC_EPM!B432)</f>
      </c>
      <c r="D439">
        <f>IF(CALC_EPM!$B432="","",CALC_EPM!D432)</f>
      </c>
      <c r="E439" s="10" t="str">
        <f>IF(CALC_EPM!$B432="","",CALC_EPM!E432)</f>
      </c>
      <c r="F439" s="10" t="str">
        <f>IF(CALC_EPM!$B432="","",CALC_EPM!F432)</f>
      </c>
      <c r="G439" t="str">
        <f>IF(CALC_EPM!$B432="","",CALC_EPM!G432)</f>
      </c>
      <c r="H439" s="11" t="str">
        <f>IF(CALC_EPM!$B432="","",CALC_EPM!H432)</f>
      </c>
      <c r="I439" s="11" t="str">
        <f>IF(CALC_EPM!$B432="","",CALC_EPM!I432)</f>
      </c>
      <c r="J439" t="str">
        <f>IF(CALC_EPM!$B432="","",CALC_EPM!J432)</f>
      </c>
      <c r="K439" t="str">
        <f>IF(CALC_EPM!$B432="","",CALC_EPM!K432)</f>
      </c>
      <c r="L439">
        <f>IF(CALC_EPM!$B432="","",CALC_EPM!L432)</f>
      </c>
      <c r="M439">
        <f>IF(CALC_EPM!$B432="","",CALC_EPM!M432)</f>
      </c>
      <c r="N439">
        <f>IF(CALC_EPM!$B432="","",CALC_EPM!N432)</f>
      </c>
      <c r="O439">
        <f>IF(CALC_EPM!$B432="","",CALC_EPM!O432)</f>
      </c>
      <c r="P439">
        <f>IF(CALC_EPM!$B432="","",CALC_EPM!P432)</f>
      </c>
      <c r="Q439">
        <f>IF(CALC_EPM!$B432="","",CALC_EPM!Q432)</f>
      </c>
      <c r="R439">
        <f>IF(CALC_EPM!$B432="","",CALC_EPM!R432)</f>
      </c>
      <c r="S439">
        <f>IF(CALC_EPM!$B432="","",CALC_EPM!S432)</f>
      </c>
      <c r="T439">
        <f>IF(CALC_EPM!$B432="","",CALC_EPM!T432)</f>
      </c>
      <c r="U439">
        <f>IF(CALC_EPM!$B432="","",CALC_EPM!U432)</f>
      </c>
    </row>
    <row r="440">
      <c r="A440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0" t="str">
        <f>IF(CALC_EPM!$B433="","",CALC_EPM!A433)</f>
      </c>
      <c r="C440" t="str">
        <f>IF(CALC_EPM!$B433="","",CALC_EPM!B433)</f>
      </c>
      <c r="D440">
        <f>IF(CALC_EPM!$B433="","",CALC_EPM!D433)</f>
      </c>
      <c r="E440" s="10" t="str">
        <f>IF(CALC_EPM!$B433="","",CALC_EPM!E433)</f>
      </c>
      <c r="F440" s="10" t="str">
        <f>IF(CALC_EPM!$B433="","",CALC_EPM!F433)</f>
      </c>
      <c r="G440" t="str">
        <f>IF(CALC_EPM!$B433="","",CALC_EPM!G433)</f>
      </c>
      <c r="H440" s="11" t="str">
        <f>IF(CALC_EPM!$B433="","",CALC_EPM!H433)</f>
      </c>
      <c r="I440" s="11" t="str">
        <f>IF(CALC_EPM!$B433="","",CALC_EPM!I433)</f>
      </c>
      <c r="J440" t="str">
        <f>IF(CALC_EPM!$B433="","",CALC_EPM!J433)</f>
      </c>
      <c r="K440" t="str">
        <f>IF(CALC_EPM!$B433="","",CALC_EPM!K433)</f>
      </c>
      <c r="L440">
        <f>IF(CALC_EPM!$B433="","",CALC_EPM!L433)</f>
      </c>
      <c r="M440">
        <f>IF(CALC_EPM!$B433="","",CALC_EPM!M433)</f>
      </c>
      <c r="N440">
        <f>IF(CALC_EPM!$B433="","",CALC_EPM!N433)</f>
      </c>
      <c r="O440">
        <f>IF(CALC_EPM!$B433="","",CALC_EPM!O433)</f>
      </c>
      <c r="P440">
        <f>IF(CALC_EPM!$B433="","",CALC_EPM!P433)</f>
      </c>
      <c r="Q440">
        <f>IF(CALC_EPM!$B433="","",CALC_EPM!Q433)</f>
      </c>
      <c r="R440">
        <f>IF(CALC_EPM!$B433="","",CALC_EPM!R433)</f>
      </c>
      <c r="S440">
        <f>IF(CALC_EPM!$B433="","",CALC_EPM!S433)</f>
      </c>
      <c r="T440">
        <f>IF(CALC_EPM!$B433="","",CALC_EPM!T433)</f>
      </c>
      <c r="U440">
        <f>IF(CALC_EPM!$B433="","",CALC_EPM!U433)</f>
      </c>
    </row>
    <row r="441">
      <c r="A441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1" t="str">
        <f>IF(CALC_EPM!$B434="","",CALC_EPM!A434)</f>
      </c>
      <c r="C441" t="str">
        <f>IF(CALC_EPM!$B434="","",CALC_EPM!B434)</f>
      </c>
      <c r="D441">
        <f>IF(CALC_EPM!$B434="","",CALC_EPM!D434)</f>
      </c>
      <c r="E441" s="10" t="str">
        <f>IF(CALC_EPM!$B434="","",CALC_EPM!E434)</f>
      </c>
      <c r="F441" s="10" t="str">
        <f>IF(CALC_EPM!$B434="","",CALC_EPM!F434)</f>
      </c>
      <c r="G441" t="str">
        <f>IF(CALC_EPM!$B434="","",CALC_EPM!G434)</f>
      </c>
      <c r="H441" s="11" t="str">
        <f>IF(CALC_EPM!$B434="","",CALC_EPM!H434)</f>
      </c>
      <c r="I441" s="11" t="str">
        <f>IF(CALC_EPM!$B434="","",CALC_EPM!I434)</f>
      </c>
      <c r="J441" t="str">
        <f>IF(CALC_EPM!$B434="","",CALC_EPM!J434)</f>
      </c>
      <c r="K441" t="str">
        <f>IF(CALC_EPM!$B434="","",CALC_EPM!K434)</f>
      </c>
      <c r="L441">
        <f>IF(CALC_EPM!$B434="","",CALC_EPM!L434)</f>
      </c>
      <c r="M441">
        <f>IF(CALC_EPM!$B434="","",CALC_EPM!M434)</f>
      </c>
      <c r="N441">
        <f>IF(CALC_EPM!$B434="","",CALC_EPM!N434)</f>
      </c>
      <c r="O441">
        <f>IF(CALC_EPM!$B434="","",CALC_EPM!O434)</f>
      </c>
      <c r="P441">
        <f>IF(CALC_EPM!$B434="","",CALC_EPM!P434)</f>
      </c>
      <c r="Q441">
        <f>IF(CALC_EPM!$B434="","",CALC_EPM!Q434)</f>
      </c>
      <c r="R441">
        <f>IF(CALC_EPM!$B434="","",CALC_EPM!R434)</f>
      </c>
      <c r="S441">
        <f>IF(CALC_EPM!$B434="","",CALC_EPM!S434)</f>
      </c>
      <c r="T441">
        <f>IF(CALC_EPM!$B434="","",CALC_EPM!T434)</f>
      </c>
      <c r="U441">
        <f>IF(CALC_EPM!$B434="","",CALC_EPM!U434)</f>
      </c>
    </row>
    <row r="442">
      <c r="A442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2" t="str">
        <f>IF(CALC_EPM!$B435="","",CALC_EPM!A435)</f>
      </c>
      <c r="C442" t="str">
        <f>IF(CALC_EPM!$B435="","",CALC_EPM!B435)</f>
      </c>
      <c r="D442">
        <f>IF(CALC_EPM!$B435="","",CALC_EPM!D435)</f>
      </c>
      <c r="E442" s="10" t="str">
        <f>IF(CALC_EPM!$B435="","",CALC_EPM!E435)</f>
      </c>
      <c r="F442" s="10" t="str">
        <f>IF(CALC_EPM!$B435="","",CALC_EPM!F435)</f>
      </c>
      <c r="G442" t="str">
        <f>IF(CALC_EPM!$B435="","",CALC_EPM!G435)</f>
      </c>
      <c r="H442" s="11" t="str">
        <f>IF(CALC_EPM!$B435="","",CALC_EPM!H435)</f>
      </c>
      <c r="I442" s="11" t="str">
        <f>IF(CALC_EPM!$B435="","",CALC_EPM!I435)</f>
      </c>
      <c r="J442" t="str">
        <f>IF(CALC_EPM!$B435="","",CALC_EPM!J435)</f>
      </c>
      <c r="K442" t="str">
        <f>IF(CALC_EPM!$B435="","",CALC_EPM!K435)</f>
      </c>
      <c r="L442">
        <f>IF(CALC_EPM!$B435="","",CALC_EPM!L435)</f>
      </c>
      <c r="M442">
        <f>IF(CALC_EPM!$B435="","",CALC_EPM!M435)</f>
      </c>
      <c r="N442">
        <f>IF(CALC_EPM!$B435="","",CALC_EPM!N435)</f>
      </c>
      <c r="O442">
        <f>IF(CALC_EPM!$B435="","",CALC_EPM!O435)</f>
      </c>
      <c r="P442">
        <f>IF(CALC_EPM!$B435="","",CALC_EPM!P435)</f>
      </c>
      <c r="Q442">
        <f>IF(CALC_EPM!$B435="","",CALC_EPM!Q435)</f>
      </c>
      <c r="R442">
        <f>IF(CALC_EPM!$B435="","",CALC_EPM!R435)</f>
      </c>
      <c r="S442">
        <f>IF(CALC_EPM!$B435="","",CALC_EPM!S435)</f>
      </c>
      <c r="T442">
        <f>IF(CALC_EPM!$B435="","",CALC_EPM!T435)</f>
      </c>
      <c r="U442">
        <f>IF(CALC_EPM!$B435="","",CALC_EPM!U435)</f>
      </c>
    </row>
    <row r="443">
      <c r="A443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3" t="str">
        <f>IF(CALC_EPM!$B436="","",CALC_EPM!A436)</f>
      </c>
      <c r="C443" t="str">
        <f>IF(CALC_EPM!$B436="","",CALC_EPM!B436)</f>
      </c>
      <c r="D443">
        <f>IF(CALC_EPM!$B436="","",CALC_EPM!D436)</f>
      </c>
      <c r="E443" s="10" t="str">
        <f>IF(CALC_EPM!$B436="","",CALC_EPM!E436)</f>
      </c>
      <c r="F443" s="10" t="str">
        <f>IF(CALC_EPM!$B436="","",CALC_EPM!F436)</f>
      </c>
      <c r="G443" t="str">
        <f>IF(CALC_EPM!$B436="","",CALC_EPM!G436)</f>
      </c>
      <c r="H443" s="11" t="str">
        <f>IF(CALC_EPM!$B436="","",CALC_EPM!H436)</f>
      </c>
      <c r="I443" s="11" t="str">
        <f>IF(CALC_EPM!$B436="","",CALC_EPM!I436)</f>
      </c>
      <c r="J443" t="str">
        <f>IF(CALC_EPM!$B436="","",CALC_EPM!J436)</f>
      </c>
      <c r="K443" t="str">
        <f>IF(CALC_EPM!$B436="","",CALC_EPM!K436)</f>
      </c>
      <c r="L443">
        <f>IF(CALC_EPM!$B436="","",CALC_EPM!L436)</f>
      </c>
      <c r="M443">
        <f>IF(CALC_EPM!$B436="","",CALC_EPM!M436)</f>
      </c>
      <c r="N443">
        <f>IF(CALC_EPM!$B436="","",CALC_EPM!N436)</f>
      </c>
      <c r="O443">
        <f>IF(CALC_EPM!$B436="","",CALC_EPM!O436)</f>
      </c>
      <c r="P443">
        <f>IF(CALC_EPM!$B436="","",CALC_EPM!P436)</f>
      </c>
      <c r="Q443">
        <f>IF(CALC_EPM!$B436="","",CALC_EPM!Q436)</f>
      </c>
      <c r="R443">
        <f>IF(CALC_EPM!$B436="","",CALC_EPM!R436)</f>
      </c>
      <c r="S443">
        <f>IF(CALC_EPM!$B436="","",CALC_EPM!S436)</f>
      </c>
      <c r="T443">
        <f>IF(CALC_EPM!$B436="","",CALC_EPM!T436)</f>
      </c>
      <c r="U443">
        <f>IF(CALC_EPM!$B436="","",CALC_EPM!U436)</f>
      </c>
    </row>
    <row r="444">
      <c r="A444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4" t="str">
        <f>IF(CALC_EPM!$B437="","",CALC_EPM!A437)</f>
      </c>
      <c r="C444" t="str">
        <f>IF(CALC_EPM!$B437="","",CALC_EPM!B437)</f>
      </c>
      <c r="D444">
        <f>IF(CALC_EPM!$B437="","",CALC_EPM!D437)</f>
      </c>
      <c r="E444" s="10" t="str">
        <f>IF(CALC_EPM!$B437="","",CALC_EPM!E437)</f>
      </c>
      <c r="F444" s="10" t="str">
        <f>IF(CALC_EPM!$B437="","",CALC_EPM!F437)</f>
      </c>
      <c r="G444" t="str">
        <f>IF(CALC_EPM!$B437="","",CALC_EPM!G437)</f>
      </c>
      <c r="H444" s="11" t="str">
        <f>IF(CALC_EPM!$B437="","",CALC_EPM!H437)</f>
      </c>
      <c r="I444" s="11" t="str">
        <f>IF(CALC_EPM!$B437="","",CALC_EPM!I437)</f>
      </c>
      <c r="J444" t="str">
        <f>IF(CALC_EPM!$B437="","",CALC_EPM!J437)</f>
      </c>
      <c r="K444" t="str">
        <f>IF(CALC_EPM!$B437="","",CALC_EPM!K437)</f>
      </c>
      <c r="L444">
        <f>IF(CALC_EPM!$B437="","",CALC_EPM!L437)</f>
      </c>
      <c r="M444">
        <f>IF(CALC_EPM!$B437="","",CALC_EPM!M437)</f>
      </c>
      <c r="N444">
        <f>IF(CALC_EPM!$B437="","",CALC_EPM!N437)</f>
      </c>
      <c r="O444">
        <f>IF(CALC_EPM!$B437="","",CALC_EPM!O437)</f>
      </c>
      <c r="P444">
        <f>IF(CALC_EPM!$B437="","",CALC_EPM!P437)</f>
      </c>
      <c r="Q444">
        <f>IF(CALC_EPM!$B437="","",CALC_EPM!Q437)</f>
      </c>
      <c r="R444">
        <f>IF(CALC_EPM!$B437="","",CALC_EPM!R437)</f>
      </c>
      <c r="S444">
        <f>IF(CALC_EPM!$B437="","",CALC_EPM!S437)</f>
      </c>
      <c r="T444">
        <f>IF(CALC_EPM!$B437="","",CALC_EPM!T437)</f>
      </c>
      <c r="U444">
        <f>IF(CALC_EPM!$B437="","",CALC_EPM!U437)</f>
      </c>
    </row>
    <row r="445">
      <c r="A445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5" t="str">
        <f>IF(CALC_EPM!$B438="","",CALC_EPM!A438)</f>
      </c>
      <c r="C445" t="str">
        <f>IF(CALC_EPM!$B438="","",CALC_EPM!B438)</f>
      </c>
      <c r="D445">
        <f>IF(CALC_EPM!$B438="","",CALC_EPM!D438)</f>
      </c>
      <c r="E445" s="10" t="str">
        <f>IF(CALC_EPM!$B438="","",CALC_EPM!E438)</f>
      </c>
      <c r="F445" s="10" t="str">
        <f>IF(CALC_EPM!$B438="","",CALC_EPM!F438)</f>
      </c>
      <c r="G445" t="str">
        <f>IF(CALC_EPM!$B438="","",CALC_EPM!G438)</f>
      </c>
      <c r="H445" s="11" t="str">
        <f>IF(CALC_EPM!$B438="","",CALC_EPM!H438)</f>
      </c>
      <c r="I445" s="11" t="str">
        <f>IF(CALC_EPM!$B438="","",CALC_EPM!I438)</f>
      </c>
      <c r="J445" t="str">
        <f>IF(CALC_EPM!$B438="","",CALC_EPM!J438)</f>
      </c>
      <c r="K445" t="str">
        <f>IF(CALC_EPM!$B438="","",CALC_EPM!K438)</f>
      </c>
      <c r="L445">
        <f>IF(CALC_EPM!$B438="","",CALC_EPM!L438)</f>
      </c>
      <c r="M445">
        <f>IF(CALC_EPM!$B438="","",CALC_EPM!M438)</f>
      </c>
      <c r="N445">
        <f>IF(CALC_EPM!$B438="","",CALC_EPM!N438)</f>
      </c>
      <c r="O445">
        <f>IF(CALC_EPM!$B438="","",CALC_EPM!O438)</f>
      </c>
      <c r="P445">
        <f>IF(CALC_EPM!$B438="","",CALC_EPM!P438)</f>
      </c>
      <c r="Q445">
        <f>IF(CALC_EPM!$B438="","",CALC_EPM!Q438)</f>
      </c>
      <c r="R445">
        <f>IF(CALC_EPM!$B438="","",CALC_EPM!R438)</f>
      </c>
      <c r="S445">
        <f>IF(CALC_EPM!$B438="","",CALC_EPM!S438)</f>
      </c>
      <c r="T445">
        <f>IF(CALC_EPM!$B438="","",CALC_EPM!T438)</f>
      </c>
      <c r="U445">
        <f>IF(CALC_EPM!$B438="","",CALC_EPM!U438)</f>
      </c>
    </row>
    <row r="446">
      <c r="A446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46" t="str">
        <f>IF(CALC_EPM!$B439="","",CALC_EPM!A439)</f>
      </c>
      <c r="C446" t="str">
        <f>IF(CALC_EPM!$B439="","",CALC_EPM!B439)</f>
      </c>
      <c r="D446">
        <f>IF(CALC_EPM!$B439="","",CALC_EPM!D439)</f>
      </c>
      <c r="E446" s="10" t="str">
        <f>IF(CALC_EPM!$B439="","",CALC_EPM!E439)</f>
      </c>
      <c r="F446" s="10" t="str">
        <f>IF(CALC_EPM!$B439="","",CALC_EPM!F439)</f>
      </c>
      <c r="G446" t="str">
        <f>IF(CALC_EPM!$B439="","",CALC_EPM!G439)</f>
      </c>
      <c r="H446" s="11" t="str">
        <f>IF(CALC_EPM!$B439="","",CALC_EPM!H439)</f>
      </c>
      <c r="I446" s="11" t="str">
        <f>IF(CALC_EPM!$B439="","",CALC_EPM!I439)</f>
      </c>
      <c r="J446" t="str">
        <f>IF(CALC_EPM!$B439="","",CALC_EPM!J439)</f>
      </c>
      <c r="K446" t="str">
        <f>IF(CALC_EPM!$B439="","",CALC_EPM!K439)</f>
      </c>
      <c r="L446">
        <f>IF(CALC_EPM!$B439="","",CALC_EPM!L439)</f>
      </c>
      <c r="M446">
        <f>IF(CALC_EPM!$B439="","",CALC_EPM!M439)</f>
      </c>
      <c r="N446">
        <f>IF(CALC_EPM!$B439="","",CALC_EPM!N439)</f>
      </c>
      <c r="O446">
        <f>IF(CALC_EPM!$B439="","",CALC_EPM!O439)</f>
      </c>
      <c r="P446">
        <f>IF(CALC_EPM!$B439="","",CALC_EPM!P439)</f>
      </c>
      <c r="Q446">
        <f>IF(CALC_EPM!$B439="","",CALC_EPM!Q439)</f>
      </c>
      <c r="R446">
        <f>IF(CALC_EPM!$B439="","",CALC_EPM!R439)</f>
      </c>
      <c r="S446">
        <f>IF(CALC_EPM!$B439="","",CALC_EPM!S439)</f>
      </c>
      <c r="T446">
        <f>IF(CALC_EPM!$B439="","",CALC_EPM!T439)</f>
      </c>
      <c r="U446">
        <f>IF(CALC_EPM!$B439="","",CALC_EPM!U439)</f>
      </c>
    </row>
    <row r="447">
      <c r="A447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47" t="str">
        <f>IF(CALC_EPM!$B440="","",CALC_EPM!A440)</f>
      </c>
      <c r="C447" t="str">
        <f>IF(CALC_EPM!$B440="","",CALC_EPM!B440)</f>
      </c>
      <c r="D447">
        <f>IF(CALC_EPM!$B440="","",CALC_EPM!D440)</f>
      </c>
      <c r="E447" s="10" t="str">
        <f>IF(CALC_EPM!$B440="","",CALC_EPM!E440)</f>
      </c>
      <c r="F447" s="10" t="str">
        <f>IF(CALC_EPM!$B440="","",CALC_EPM!F440)</f>
      </c>
      <c r="G447" t="str">
        <f>IF(CALC_EPM!$B440="","",CALC_EPM!G440)</f>
      </c>
      <c r="H447" s="11" t="str">
        <f>IF(CALC_EPM!$B440="","",CALC_EPM!H440)</f>
      </c>
      <c r="I447" s="11" t="str">
        <f>IF(CALC_EPM!$B440="","",CALC_EPM!I440)</f>
      </c>
      <c r="J447" t="str">
        <f>IF(CALC_EPM!$B440="","",CALC_EPM!J440)</f>
      </c>
      <c r="K447" t="str">
        <f>IF(CALC_EPM!$B440="","",CALC_EPM!K440)</f>
      </c>
      <c r="L447">
        <f>IF(CALC_EPM!$B440="","",CALC_EPM!L440)</f>
      </c>
      <c r="M447">
        <f>IF(CALC_EPM!$B440="","",CALC_EPM!M440)</f>
      </c>
      <c r="N447">
        <f>IF(CALC_EPM!$B440="","",CALC_EPM!N440)</f>
      </c>
      <c r="O447">
        <f>IF(CALC_EPM!$B440="","",CALC_EPM!O440)</f>
      </c>
      <c r="P447">
        <f>IF(CALC_EPM!$B440="","",CALC_EPM!P440)</f>
      </c>
      <c r="Q447">
        <f>IF(CALC_EPM!$B440="","",CALC_EPM!Q440)</f>
      </c>
      <c r="R447">
        <f>IF(CALC_EPM!$B440="","",CALC_EPM!R440)</f>
      </c>
      <c r="S447">
        <f>IF(CALC_EPM!$B440="","",CALC_EPM!S440)</f>
      </c>
      <c r="T447">
        <f>IF(CALC_EPM!$B440="","",CALC_EPM!T440)</f>
      </c>
      <c r="U447">
        <f>IF(CALC_EPM!$B440="","",CALC_EPM!U440)</f>
      </c>
    </row>
    <row r="448">
      <c r="A448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48" t="str">
        <f>IF(CALC_EPM!$B441="","",CALC_EPM!A441)</f>
      </c>
      <c r="C448" t="str">
        <f>IF(CALC_EPM!$B441="","",CALC_EPM!B441)</f>
      </c>
      <c r="D448">
        <f>IF(CALC_EPM!$B441="","",CALC_EPM!D441)</f>
      </c>
      <c r="E448" s="10" t="str">
        <f>IF(CALC_EPM!$B441="","",CALC_EPM!E441)</f>
      </c>
      <c r="F448" s="10" t="str">
        <f>IF(CALC_EPM!$B441="","",CALC_EPM!F441)</f>
      </c>
      <c r="G448" t="str">
        <f>IF(CALC_EPM!$B441="","",CALC_EPM!G441)</f>
      </c>
      <c r="H448" s="11" t="str">
        <f>IF(CALC_EPM!$B441="","",CALC_EPM!H441)</f>
      </c>
      <c r="I448" s="11" t="str">
        <f>IF(CALC_EPM!$B441="","",CALC_EPM!I441)</f>
      </c>
      <c r="J448" t="str">
        <f>IF(CALC_EPM!$B441="","",CALC_EPM!J441)</f>
      </c>
      <c r="K448" t="str">
        <f>IF(CALC_EPM!$B441="","",CALC_EPM!K441)</f>
      </c>
      <c r="L448">
        <f>IF(CALC_EPM!$B441="","",CALC_EPM!L441)</f>
      </c>
      <c r="M448">
        <f>IF(CALC_EPM!$B441="","",CALC_EPM!M441)</f>
      </c>
      <c r="N448">
        <f>IF(CALC_EPM!$B441="","",CALC_EPM!N441)</f>
      </c>
      <c r="O448">
        <f>IF(CALC_EPM!$B441="","",CALC_EPM!O441)</f>
      </c>
      <c r="P448">
        <f>IF(CALC_EPM!$B441="","",CALC_EPM!P441)</f>
      </c>
      <c r="Q448">
        <f>IF(CALC_EPM!$B441="","",CALC_EPM!Q441)</f>
      </c>
      <c r="R448">
        <f>IF(CALC_EPM!$B441="","",CALC_EPM!R441)</f>
      </c>
      <c r="S448">
        <f>IF(CALC_EPM!$B441="","",CALC_EPM!S441)</f>
      </c>
      <c r="T448">
        <f>IF(CALC_EPM!$B441="","",CALC_EPM!T441)</f>
      </c>
      <c r="U448">
        <f>IF(CALC_EPM!$B441="","",CALC_EPM!U441)</f>
      </c>
    </row>
    <row r="449">
      <c r="A449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49" t="str">
        <f>IF(CALC_EPM!$B442="","",CALC_EPM!A442)</f>
      </c>
      <c r="C449" t="str">
        <f>IF(CALC_EPM!$B442="","",CALC_EPM!B442)</f>
      </c>
      <c r="D449">
        <f>IF(CALC_EPM!$B442="","",CALC_EPM!D442)</f>
      </c>
      <c r="E449" s="10" t="str">
        <f>IF(CALC_EPM!$B442="","",CALC_EPM!E442)</f>
      </c>
      <c r="F449" s="10" t="str">
        <f>IF(CALC_EPM!$B442="","",CALC_EPM!F442)</f>
      </c>
      <c r="G449" t="str">
        <f>IF(CALC_EPM!$B442="","",CALC_EPM!G442)</f>
      </c>
      <c r="H449" s="11" t="str">
        <f>IF(CALC_EPM!$B442="","",CALC_EPM!H442)</f>
      </c>
      <c r="I449" s="11" t="str">
        <f>IF(CALC_EPM!$B442="","",CALC_EPM!I442)</f>
      </c>
      <c r="J449" t="str">
        <f>IF(CALC_EPM!$B442="","",CALC_EPM!J442)</f>
      </c>
      <c r="K449" t="str">
        <f>IF(CALC_EPM!$B442="","",CALC_EPM!K442)</f>
      </c>
      <c r="L449">
        <f>IF(CALC_EPM!$B442="","",CALC_EPM!L442)</f>
      </c>
      <c r="M449">
        <f>IF(CALC_EPM!$B442="","",CALC_EPM!M442)</f>
      </c>
      <c r="N449">
        <f>IF(CALC_EPM!$B442="","",CALC_EPM!N442)</f>
      </c>
      <c r="O449">
        <f>IF(CALC_EPM!$B442="","",CALC_EPM!O442)</f>
      </c>
      <c r="P449">
        <f>IF(CALC_EPM!$B442="","",CALC_EPM!P442)</f>
      </c>
      <c r="Q449">
        <f>IF(CALC_EPM!$B442="","",CALC_EPM!Q442)</f>
      </c>
      <c r="R449">
        <f>IF(CALC_EPM!$B442="","",CALC_EPM!R442)</f>
      </c>
      <c r="S449">
        <f>IF(CALC_EPM!$B442="","",CALC_EPM!S442)</f>
      </c>
      <c r="T449">
        <f>IF(CALC_EPM!$B442="","",CALC_EPM!T442)</f>
      </c>
      <c r="U449">
        <f>IF(CALC_EPM!$B442="","",CALC_EPM!U442)</f>
      </c>
    </row>
    <row r="450">
      <c r="A450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0" t="str">
        <f>IF(CALC_EPM!$B443="","",CALC_EPM!A443)</f>
      </c>
      <c r="C450" t="str">
        <f>IF(CALC_EPM!$B443="","",CALC_EPM!B443)</f>
      </c>
      <c r="D450">
        <f>IF(CALC_EPM!$B443="","",CALC_EPM!D443)</f>
      </c>
      <c r="E450" s="10" t="str">
        <f>IF(CALC_EPM!$B443="","",CALC_EPM!E443)</f>
      </c>
      <c r="F450" s="10" t="str">
        <f>IF(CALC_EPM!$B443="","",CALC_EPM!F443)</f>
      </c>
      <c r="G450" t="str">
        <f>IF(CALC_EPM!$B443="","",CALC_EPM!G443)</f>
      </c>
      <c r="H450" s="11" t="str">
        <f>IF(CALC_EPM!$B443="","",CALC_EPM!H443)</f>
      </c>
      <c r="I450" s="11" t="str">
        <f>IF(CALC_EPM!$B443="","",CALC_EPM!I443)</f>
      </c>
      <c r="J450" t="str">
        <f>IF(CALC_EPM!$B443="","",CALC_EPM!J443)</f>
      </c>
      <c r="K450" t="str">
        <f>IF(CALC_EPM!$B443="","",CALC_EPM!K443)</f>
      </c>
      <c r="L450">
        <f>IF(CALC_EPM!$B443="","",CALC_EPM!L443)</f>
      </c>
      <c r="M450">
        <f>IF(CALC_EPM!$B443="","",CALC_EPM!M443)</f>
      </c>
      <c r="N450">
        <f>IF(CALC_EPM!$B443="","",CALC_EPM!N443)</f>
      </c>
      <c r="O450">
        <f>IF(CALC_EPM!$B443="","",CALC_EPM!O443)</f>
      </c>
      <c r="P450">
        <f>IF(CALC_EPM!$B443="","",CALC_EPM!P443)</f>
      </c>
      <c r="Q450">
        <f>IF(CALC_EPM!$B443="","",CALC_EPM!Q443)</f>
      </c>
      <c r="R450">
        <f>IF(CALC_EPM!$B443="","",CALC_EPM!R443)</f>
      </c>
      <c r="S450">
        <f>IF(CALC_EPM!$B443="","",CALC_EPM!S443)</f>
      </c>
      <c r="T450">
        <f>IF(CALC_EPM!$B443="","",CALC_EPM!T443)</f>
      </c>
      <c r="U450">
        <f>IF(CALC_EPM!$B443="","",CALC_EPM!U443)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